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cessed Solution_Sharooq Farz" sheetId="1" r:id="rId4"/>
    <sheet state="visible" name="GDP" sheetId="2" r:id="rId5"/>
    <sheet state="visible" name="ENERGY" sheetId="3" r:id="rId6"/>
    <sheet state="visible" name="BUSINESS" sheetId="4" r:id="rId7"/>
    <sheet state="visible" name="HUMAN RESOURCES" sheetId="5" r:id="rId8"/>
    <sheet state="visible" name="TOURISM" sheetId="6" r:id="rId9"/>
  </sheets>
  <definedNames>
    <definedName hidden="1" localSheetId="1" name="Z_C0983C21_9C23_4919_814D_3ADC9C7718FE_.wvu.FilterData">GDP!$B$1:$B$2692</definedName>
  </definedNames>
  <calcPr/>
  <customWorkbookViews>
    <customWorkbookView activeSheetId="0" maximized="1" windowHeight="0" windowWidth="0" guid="{C0983C21-9C23-4919-814D-3ADC9C7718FE}"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J1">
      <text>
        <t xml:space="preserve">Used CONCATENATE function to generate title
	-Sharooq Farzeen</t>
      </text>
    </comment>
    <comment authorId="0" ref="I1">
      <text>
        <t xml:space="preserve">Missing values have been replaced with previous year's data, wherever available. IF condition checks whether the GDP value is missing and if previous year data is available and is of the same region/country. If the condition is satisfied, the missing value is replaced with the previous years data.
	-Sharooq Farzeen</t>
      </text>
    </comment>
  </commentList>
</comments>
</file>

<file path=xl/comments2.xml><?xml version="1.0" encoding="utf-8"?>
<comments xmlns:r="http://schemas.openxmlformats.org/officeDocument/2006/relationships" xmlns="http://schemas.openxmlformats.org/spreadsheetml/2006/main">
  <authors>
    <author/>
  </authors>
  <commentList>
    <comment authorId="0" ref="K1">
      <text>
        <t xml:space="preserve">ears with no data have been cleared
	-Sharooq Farzeen</t>
      </text>
    </comment>
    <comment authorId="0" ref="J1">
      <text>
        <t xml:space="preserve">VLOOKUP finds first ID from the list of IDs with dupe values in column D and replaces the Energy Usage with average of all duplicate years.
	-Sharooq Farzeen</t>
      </text>
    </comment>
    <comment authorId="0" ref="I1">
      <text>
        <t xml:space="preserve">IDs without duplicate years
	-Sharooq Farzeen</t>
      </text>
    </comment>
    <comment authorId="0" ref="H1">
      <text>
        <t xml:space="preserve">Sheet had several rows with multiple data for the same year. Values at the first occurrence of the ID have been replaced with the average of values at all occurrences.
	-Sharooq Farzeen</t>
      </text>
    </comment>
  </commentList>
</comments>
</file>

<file path=xl/sharedStrings.xml><?xml version="1.0" encoding="utf-8"?>
<sst xmlns="http://schemas.openxmlformats.org/spreadsheetml/2006/main" count="51223" uniqueCount="2977">
  <si>
    <t>GDP</t>
  </si>
  <si>
    <t>ENERGY</t>
  </si>
  <si>
    <t>HUMAN RESOURCES</t>
  </si>
  <si>
    <t>TOURISM</t>
  </si>
  <si>
    <t>BUSINESS</t>
  </si>
  <si>
    <t>ENGINEERED FEATURES</t>
  </si>
  <si>
    <t>YOY Growth Figures (%)</t>
  </si>
  <si>
    <t>Region</t>
  </si>
  <si>
    <t>Country/Region</t>
  </si>
  <si>
    <t>YEAR</t>
  </si>
  <si>
    <t>ID</t>
  </si>
  <si>
    <t>GDP (USD)</t>
  </si>
  <si>
    <t>Health Exp % GDP</t>
  </si>
  <si>
    <t>Health Exp/Capita (USD)</t>
  </si>
  <si>
    <t>Lending Interest</t>
  </si>
  <si>
    <t>Energy Usage (KWh)</t>
  </si>
  <si>
    <t>CO2 Emissions</t>
  </si>
  <si>
    <t>Birth Rate (per 1000)</t>
  </si>
  <si>
    <t>Infant Mortality Rate (per 1000)</t>
  </si>
  <si>
    <t>Life Expectancy Female (Age)</t>
  </si>
  <si>
    <t>Life Expectancy Male (Age)</t>
  </si>
  <si>
    <t>Population 0-14</t>
  </si>
  <si>
    <t>Population 15-64</t>
  </si>
  <si>
    <t>Population 65+</t>
  </si>
  <si>
    <t>Population Total</t>
  </si>
  <si>
    <t>Population Urban</t>
  </si>
  <si>
    <t>Tourism Inbound (USD)</t>
  </si>
  <si>
    <t>Tourism Outbound (USD)</t>
  </si>
  <si>
    <t>Business Tax Rate</t>
  </si>
  <si>
    <t>Days to Start Business</t>
  </si>
  <si>
    <t>Ease of Business</t>
  </si>
  <si>
    <t>Hours to do Tax</t>
  </si>
  <si>
    <t>Internet Usage</t>
  </si>
  <si>
    <t>Mobile Phone Usage</t>
  </si>
  <si>
    <t>GDP Per Capita (USD)</t>
  </si>
  <si>
    <t>Energy Usage Per Capita (Wh)</t>
  </si>
  <si>
    <t>CO2 Emissions Per Capita (10^-3)</t>
  </si>
  <si>
    <t>Tourism Inbound Per Capita (USD)</t>
  </si>
  <si>
    <t>Tourism Outbound Per Capita (USD)</t>
  </si>
  <si>
    <t>GDP Per Capita Growth YoY</t>
  </si>
  <si>
    <t>Health Exp/Capita Gwowth YoY</t>
  </si>
  <si>
    <t>Energy Usage Per Capita Growth YoY</t>
  </si>
  <si>
    <t>CO2 Emissions Per Capita Growth YoY</t>
  </si>
  <si>
    <t>Population Total Growth YoY</t>
  </si>
  <si>
    <t>Tourism Inbound Per Capita Growth YoY</t>
  </si>
  <si>
    <t>Tourism Outbound Per Capita Growth YoY</t>
  </si>
  <si>
    <t>Africa</t>
  </si>
  <si>
    <t>Algeria-Africa</t>
  </si>
  <si>
    <t>2000</t>
  </si>
  <si>
    <t>2001</t>
  </si>
  <si>
    <t>2002</t>
  </si>
  <si>
    <t>2003</t>
  </si>
  <si>
    <t>2004</t>
  </si>
  <si>
    <t>2005</t>
  </si>
  <si>
    <t>2006</t>
  </si>
  <si>
    <t>2007</t>
  </si>
  <si>
    <t>2008</t>
  </si>
  <si>
    <t>2009</t>
  </si>
  <si>
    <t>2010</t>
  </si>
  <si>
    <t>2011</t>
  </si>
  <si>
    <t>2012</t>
  </si>
  <si>
    <t>Angola-Africa</t>
  </si>
  <si>
    <t>Benin-Africa</t>
  </si>
  <si>
    <t>Botswana-Africa</t>
  </si>
  <si>
    <t>Burkina Faso-Africa</t>
  </si>
  <si>
    <t>Burundi-Africa</t>
  </si>
  <si>
    <t>Cameroon-Africa</t>
  </si>
  <si>
    <t>Central African Republic-Africa</t>
  </si>
  <si>
    <t>Chad-Africa</t>
  </si>
  <si>
    <t>Comoros-Africa</t>
  </si>
  <si>
    <t>Congo (Brazzaville)-Africa</t>
  </si>
  <si>
    <t>Congo (Kinshasa)-Africa</t>
  </si>
  <si>
    <t>Cote d'Ivoire-Africa</t>
  </si>
  <si>
    <t>Djibouti-Africa</t>
  </si>
  <si>
    <t>Egypt-Africa</t>
  </si>
  <si>
    <t>Equatorial Guinea-Africa</t>
  </si>
  <si>
    <t>Eritrea-Africa</t>
  </si>
  <si>
    <t>Ethiopia-Africa</t>
  </si>
  <si>
    <t>Gabon-Africa</t>
  </si>
  <si>
    <t>Gambia, The-Africa</t>
  </si>
  <si>
    <t>Ghana-Africa</t>
  </si>
  <si>
    <t>Guinea-Africa</t>
  </si>
  <si>
    <t>Guinea-Bissau-Africa</t>
  </si>
  <si>
    <t>Kenya-Africa</t>
  </si>
  <si>
    <t>Lesotho-Africa</t>
  </si>
  <si>
    <t>Liberia-Africa</t>
  </si>
  <si>
    <t>Libya-Africa</t>
  </si>
  <si>
    <t>Madagascar-Africa</t>
  </si>
  <si>
    <t>Malawi-Africa</t>
  </si>
  <si>
    <t>Mali-Africa</t>
  </si>
  <si>
    <t>Mauritania-Africa</t>
  </si>
  <si>
    <t>Mauritius-Africa</t>
  </si>
  <si>
    <t>Morocco-Africa</t>
  </si>
  <si>
    <t>Mozambique-Africa</t>
  </si>
  <si>
    <t>Namibia-Africa</t>
  </si>
  <si>
    <t>Niger-Africa</t>
  </si>
  <si>
    <t>Nigeria-Africa</t>
  </si>
  <si>
    <t>Rwanda-Africa</t>
  </si>
  <si>
    <t>Sao Tome and Principe-Africa</t>
  </si>
  <si>
    <t>Senegal-Africa</t>
  </si>
  <si>
    <t>Seychelles-Africa</t>
  </si>
  <si>
    <t>Sierra Leone-Africa</t>
  </si>
  <si>
    <t>Somalia-Africa</t>
  </si>
  <si>
    <t>South Africa-Africa</t>
  </si>
  <si>
    <t>South Sudan-Africa</t>
  </si>
  <si>
    <t>Sudan-Africa</t>
  </si>
  <si>
    <t>Swaziland-Africa</t>
  </si>
  <si>
    <t>Tanzania-Africa</t>
  </si>
  <si>
    <t>Togo-Africa</t>
  </si>
  <si>
    <t>Tunisia-Africa</t>
  </si>
  <si>
    <t>Uganda-Africa</t>
  </si>
  <si>
    <t>Zambia-Africa</t>
  </si>
  <si>
    <t>Zimbabwe-Africa</t>
  </si>
  <si>
    <t>Asia</t>
  </si>
  <si>
    <t>Afghanistan-Asia</t>
  </si>
  <si>
    <t>Armenia-Asia</t>
  </si>
  <si>
    <t>Azerbaijan-Asia</t>
  </si>
  <si>
    <t>Bangladesh-Asia</t>
  </si>
  <si>
    <t>Bhutan-Asia</t>
  </si>
  <si>
    <t>Brunei-Asia</t>
  </si>
  <si>
    <t>Cambodia-Asia</t>
  </si>
  <si>
    <t>China-Asia</t>
  </si>
  <si>
    <t>Georgia-Asia</t>
  </si>
  <si>
    <t>Hong Kong SAR-Asia</t>
  </si>
  <si>
    <t>India-Asia</t>
  </si>
  <si>
    <t>Indonesia-Asia</t>
  </si>
  <si>
    <t>Japan-Asia</t>
  </si>
  <si>
    <t>Kazakhstan-Asia</t>
  </si>
  <si>
    <t>Kyrgyzstan-Asia</t>
  </si>
  <si>
    <t>Laos-Asia</t>
  </si>
  <si>
    <t>Macao SAR-Asia</t>
  </si>
  <si>
    <t>Malaysia-Asia</t>
  </si>
  <si>
    <t>Maldives-Asia</t>
  </si>
  <si>
    <t>Mongolia-Asia</t>
  </si>
  <si>
    <t>Myanmar-Asia</t>
  </si>
  <si>
    <t>Nepal-Asia</t>
  </si>
  <si>
    <t>North Korea-Asia</t>
  </si>
  <si>
    <t>Pakistan-Asia</t>
  </si>
  <si>
    <t>Philippines-Asia</t>
  </si>
  <si>
    <t>Singapore-Asia</t>
  </si>
  <si>
    <t>South Korea-Asia</t>
  </si>
  <si>
    <t>Sri Lanka-Asia</t>
  </si>
  <si>
    <t>Tajikistan-Asia</t>
  </si>
  <si>
    <t>Thailand-Asia</t>
  </si>
  <si>
    <t>Timor-Leste-Asia</t>
  </si>
  <si>
    <t>Turkmenistan-Asia</t>
  </si>
  <si>
    <t>Uzbekistan-Asia</t>
  </si>
  <si>
    <t>Vietnam-Asia</t>
  </si>
  <si>
    <t>Europe</t>
  </si>
  <si>
    <t>Albania-Europe</t>
  </si>
  <si>
    <t>Andorra-Europe</t>
  </si>
  <si>
    <t>Austria-Europe</t>
  </si>
  <si>
    <t>Belarus-Europe</t>
  </si>
  <si>
    <t>Belgium-Europe</t>
  </si>
  <si>
    <t>Bosnia and Herzegovina-Europe</t>
  </si>
  <si>
    <t>Bulgaria-Europe</t>
  </si>
  <si>
    <t>Croatia-Europe</t>
  </si>
  <si>
    <t>Cyprus-Europe</t>
  </si>
  <si>
    <t>Czech Republic-Europe</t>
  </si>
  <si>
    <t>Denmark-Europe</t>
  </si>
  <si>
    <t>Estonia-Europe</t>
  </si>
  <si>
    <t>Faeroe Islands-Europe</t>
  </si>
  <si>
    <t>Finland-Europe</t>
  </si>
  <si>
    <t>France-Europe</t>
  </si>
  <si>
    <t>Germany-Europe</t>
  </si>
  <si>
    <t>Greece-Europe</t>
  </si>
  <si>
    <t>Hungary-Europe</t>
  </si>
  <si>
    <t>Iceland-Europe</t>
  </si>
  <si>
    <t>Ireland-Europe</t>
  </si>
  <si>
    <t>Isle of Man-Europe</t>
  </si>
  <si>
    <t>Italy-Europe</t>
  </si>
  <si>
    <t>Kosovo-Europe</t>
  </si>
  <si>
    <t>Latvia-Europe</t>
  </si>
  <si>
    <t>Liechtenstein-Europe</t>
  </si>
  <si>
    <t>Lithuania-Europe</t>
  </si>
  <si>
    <t>Luxembourg-Europe</t>
  </si>
  <si>
    <t>Malta-Europe</t>
  </si>
  <si>
    <t>Moldova-Europe</t>
  </si>
  <si>
    <t>Monaco-Europe</t>
  </si>
  <si>
    <t>Montenegro-Europe</t>
  </si>
  <si>
    <t>Netherlands-Europe</t>
  </si>
  <si>
    <t>North Macedonia-Europe</t>
  </si>
  <si>
    <t>Norway-Europe</t>
  </si>
  <si>
    <t>Poland-Europe</t>
  </si>
  <si>
    <t>Portugal-Europe</t>
  </si>
  <si>
    <t>Romania-Europe</t>
  </si>
  <si>
    <t>Russia-Europe</t>
  </si>
  <si>
    <t>San Marino-Europe</t>
  </si>
  <si>
    <t>Serbia-Europe</t>
  </si>
  <si>
    <t>Slovakia-Europe</t>
  </si>
  <si>
    <t>Slovenia-Europe</t>
  </si>
  <si>
    <t>Spain-Europe</t>
  </si>
  <si>
    <t>Sweden-Europe</t>
  </si>
  <si>
    <t>Switzerland-Europe</t>
  </si>
  <si>
    <t>Turkey-Europe</t>
  </si>
  <si>
    <t>Ukraine-Europe</t>
  </si>
  <si>
    <t>United Kingdom-Europe</t>
  </si>
  <si>
    <t>Middle East</t>
  </si>
  <si>
    <t>Bahrain-Middle East</t>
  </si>
  <si>
    <t>Iran-Middle East</t>
  </si>
  <si>
    <t>Iraq-Middle East</t>
  </si>
  <si>
    <t>Israel-Middle East</t>
  </si>
  <si>
    <t>Jordan-Middle East</t>
  </si>
  <si>
    <t>Kuwait-Middle East</t>
  </si>
  <si>
    <t>Lebanon-Middle East</t>
  </si>
  <si>
    <t>Oman-Middle East</t>
  </si>
  <si>
    <t>Qatar-Middle East</t>
  </si>
  <si>
    <t>Saudi Arabia-Middle East</t>
  </si>
  <si>
    <t>Syria-Middle East</t>
  </si>
  <si>
    <t>United Arab Emirates-Middle East</t>
  </si>
  <si>
    <t>Yemen-Middle East</t>
  </si>
  <si>
    <t>Oceania</t>
  </si>
  <si>
    <t>American Samoa-Oceania</t>
  </si>
  <si>
    <t>Australia-Oceania</t>
  </si>
  <si>
    <t>Fiji-Oceania</t>
  </si>
  <si>
    <t>French Polynesia-Oceania</t>
  </si>
  <si>
    <t>Guam-Oceania</t>
  </si>
  <si>
    <t>Kiribati-Oceania</t>
  </si>
  <si>
    <t>Marshall Islands-Oceania</t>
  </si>
  <si>
    <t>Micronesia, Fed. Sts.-Oceania</t>
  </si>
  <si>
    <t>New Caledonia-Oceania</t>
  </si>
  <si>
    <t>New Zealand-Oceania</t>
  </si>
  <si>
    <t>Papua New Guinea-Oceania</t>
  </si>
  <si>
    <t>Samoa-Oceania</t>
  </si>
  <si>
    <t>Solomon Islands-Oceania</t>
  </si>
  <si>
    <t>Tonga-Oceania</t>
  </si>
  <si>
    <t>Vanuatu-Oceania</t>
  </si>
  <si>
    <t>The Americas</t>
  </si>
  <si>
    <t>Antigua and Barbuda-The Americas</t>
  </si>
  <si>
    <t>Argentina-The Americas</t>
  </si>
  <si>
    <t>Aruba-The Americas</t>
  </si>
  <si>
    <t>Bahamas, The-The Americas</t>
  </si>
  <si>
    <t>Barbados-The Americas</t>
  </si>
  <si>
    <t>Belize-The Americas</t>
  </si>
  <si>
    <t>Bermuda-The Americas</t>
  </si>
  <si>
    <t>Bolivia-The Americas</t>
  </si>
  <si>
    <t>Brazil-The Americas</t>
  </si>
  <si>
    <t>Canada-The Americas</t>
  </si>
  <si>
    <t>Cayman Islands-The Americas</t>
  </si>
  <si>
    <t>Chile-The Americas</t>
  </si>
  <si>
    <t>Colombia-The Americas</t>
  </si>
  <si>
    <t>Costa Rica-The Americas</t>
  </si>
  <si>
    <t>Cuba-The Americas</t>
  </si>
  <si>
    <t>Curacao-The Americas</t>
  </si>
  <si>
    <t>Dominica-The Americas</t>
  </si>
  <si>
    <t>Dominican Republic-The Americas</t>
  </si>
  <si>
    <t>Ecuador-The Americas</t>
  </si>
  <si>
    <t>El Salvador-The Americas</t>
  </si>
  <si>
    <t>Greenland-The Americas</t>
  </si>
  <si>
    <t>Grenada-The Americas</t>
  </si>
  <si>
    <t>Guatemala-The Americas</t>
  </si>
  <si>
    <t>Guyana-The Americas</t>
  </si>
  <si>
    <t>Haiti-The Americas</t>
  </si>
  <si>
    <t>Honduras-The Americas</t>
  </si>
  <si>
    <t>Jamaica-The Americas</t>
  </si>
  <si>
    <t>Mexico-The Americas</t>
  </si>
  <si>
    <t>Nicaragua-The Americas</t>
  </si>
  <si>
    <t>Panama-The Americas</t>
  </si>
  <si>
    <t>Paraguay-The Americas</t>
  </si>
  <si>
    <t>Peru-The Americas</t>
  </si>
  <si>
    <t>Puerto Rico-The Americas</t>
  </si>
  <si>
    <t>Sint Maarten (Dutch part)-The Americas</t>
  </si>
  <si>
    <t>St. Kitts and Nevis-The Americas</t>
  </si>
  <si>
    <t>St. Lucia-The Americas</t>
  </si>
  <si>
    <t>St. Martin (French part)-The Americas</t>
  </si>
  <si>
    <t>St. Vincent and the Grenadines-The Americas</t>
  </si>
  <si>
    <t>Suriname-The Americas</t>
  </si>
  <si>
    <t>Trinidad and Tobago-The Americas</t>
  </si>
  <si>
    <t>Turks and Caicos Islands-The Americas</t>
  </si>
  <si>
    <t>United States-The Americas</t>
  </si>
  <si>
    <t>Uruguay-The Americas</t>
  </si>
  <si>
    <t>Venezuela-The Americas</t>
  </si>
  <si>
    <t>GDP (in USD)</t>
  </si>
  <si>
    <t>Health Exp/Capita</t>
  </si>
  <si>
    <t>Energy Usage</t>
  </si>
  <si>
    <t>Unique IDs</t>
  </si>
  <si>
    <t>Unique Energy Usage</t>
  </si>
  <si>
    <t>Unique CO2 Emissions</t>
  </si>
  <si>
    <t>Energy Usage with missing values handled</t>
  </si>
  <si>
    <t>CO2 Emissions with missing values handled</t>
  </si>
  <si>
    <t>Africa/Algeria-Africa/2000</t>
  </si>
  <si>
    <t>Africa/Algeria-Africa/2001</t>
  </si>
  <si>
    <t>Africa/Algeria-Africa/2002</t>
  </si>
  <si>
    <t>Africa/Algeria-Africa/2003</t>
  </si>
  <si>
    <t>Africa/Algeria-Africa/2004</t>
  </si>
  <si>
    <t>Africa/Algeria-Africa/2005</t>
  </si>
  <si>
    <t>Africa/Algeria-Africa/2006</t>
  </si>
  <si>
    <t>Africa/Algeria-Africa/2007</t>
  </si>
  <si>
    <t>Africa/Algeria-Africa/2008</t>
  </si>
  <si>
    <t>Africa/Algeria-Africa/2009</t>
  </si>
  <si>
    <t>Africa/Algeria-Africa/2010</t>
  </si>
  <si>
    <t>Africa/Algeria-Africa/2011</t>
  </si>
  <si>
    <t>Africa/Algeria-Africa/2012</t>
  </si>
  <si>
    <t>Africa/Angola-Africa/2000</t>
  </si>
  <si>
    <t>Africa/Angola-Africa/2001</t>
  </si>
  <si>
    <t>Africa/Angola-Africa/2002</t>
  </si>
  <si>
    <t>Africa/Angola-Africa/2003</t>
  </si>
  <si>
    <t>Africa/Angola-Africa/2004</t>
  </si>
  <si>
    <t>Africa/Angola-Africa/2005</t>
  </si>
  <si>
    <t>Africa/Angola-Africa/2006</t>
  </si>
  <si>
    <t>Africa/Angola-Africa/2007</t>
  </si>
  <si>
    <t>Africa/Angola-Africa/2008</t>
  </si>
  <si>
    <t>Africa/Angola-Africa/2009</t>
  </si>
  <si>
    <t>Africa/Angola-Africa/2010</t>
  </si>
  <si>
    <t>Africa/Angola-Africa/2011</t>
  </si>
  <si>
    <t>Africa/Angola-Africa/2012</t>
  </si>
  <si>
    <t>Africa/Benin-Africa/2000</t>
  </si>
  <si>
    <t>Africa/Benin-Africa/2001</t>
  </si>
  <si>
    <t>Africa/Benin-Africa/2002</t>
  </si>
  <si>
    <t>Africa/Benin-Africa/2003</t>
  </si>
  <si>
    <t>Africa/Benin-Africa/2004</t>
  </si>
  <si>
    <t>Africa/Benin-Africa/2005</t>
  </si>
  <si>
    <t>Africa/Benin-Africa/2006</t>
  </si>
  <si>
    <t>Africa/Benin-Africa/2007</t>
  </si>
  <si>
    <t>Africa/Benin-Africa/2008</t>
  </si>
  <si>
    <t>Africa/Benin-Africa/2009</t>
  </si>
  <si>
    <t>Africa/Benin-Africa/2010</t>
  </si>
  <si>
    <t>Africa/Benin-Africa/2011</t>
  </si>
  <si>
    <t>Africa/Benin-Africa/2012</t>
  </si>
  <si>
    <t>Africa/Botswana-Africa/2000</t>
  </si>
  <si>
    <t>Africa/Botswana-Africa/2001</t>
  </si>
  <si>
    <t>Africa/Botswana-Africa/2002</t>
  </si>
  <si>
    <t>Africa/Botswana-Africa/2003</t>
  </si>
  <si>
    <t>Africa/Botswana-Africa/2004</t>
  </si>
  <si>
    <t>Africa/Botswana-Africa/2005</t>
  </si>
  <si>
    <t>Africa/Botswana-Africa/2006</t>
  </si>
  <si>
    <t>Africa/Botswana-Africa/2007</t>
  </si>
  <si>
    <t>Africa/Botswana-Africa/2008</t>
  </si>
  <si>
    <t>Africa/Botswana-Africa/2009</t>
  </si>
  <si>
    <t>Africa/Botswana-Africa/2010</t>
  </si>
  <si>
    <t>Africa/Botswana-Africa/2011</t>
  </si>
  <si>
    <t>Africa/Botswana-Africa/2012</t>
  </si>
  <si>
    <t>Africa/Burkina Faso-Africa/2000</t>
  </si>
  <si>
    <t>Africa/Burkina Faso-Africa/2001</t>
  </si>
  <si>
    <t>Africa/Burkina Faso-Africa/2002</t>
  </si>
  <si>
    <t>Africa/Burkina Faso-Africa/2003</t>
  </si>
  <si>
    <t>Africa/Burkina Faso-Africa/2004</t>
  </si>
  <si>
    <t>Africa/Burkina Faso-Africa/2005</t>
  </si>
  <si>
    <t>Africa/Burkina Faso-Africa/2006</t>
  </si>
  <si>
    <t>Africa/Burkina Faso-Africa/2007</t>
  </si>
  <si>
    <t>Africa/Burkina Faso-Africa/2008</t>
  </si>
  <si>
    <t>Africa/Burkina Faso-Africa/2009</t>
  </si>
  <si>
    <t>Africa/Burkina Faso-Africa/2010</t>
  </si>
  <si>
    <t>Africa/Burkina Faso-Africa/2011</t>
  </si>
  <si>
    <t>Africa/Burkina Faso-Africa/2012</t>
  </si>
  <si>
    <t>Africa/Burundi-Africa/2000</t>
  </si>
  <si>
    <t>Africa/Burundi-Africa/2001</t>
  </si>
  <si>
    <t>Africa/Burundi-Africa/2002</t>
  </si>
  <si>
    <t>Africa/Burundi-Africa/2003</t>
  </si>
  <si>
    <t>Africa/Burundi-Africa/2004</t>
  </si>
  <si>
    <t>Africa/Burundi-Africa/2005</t>
  </si>
  <si>
    <t>Africa/Burundi-Africa/2006</t>
  </si>
  <si>
    <t>Africa/Burundi-Africa/2007</t>
  </si>
  <si>
    <t>Africa/Burundi-Africa/2008</t>
  </si>
  <si>
    <t>Africa/Burundi-Africa/2009</t>
  </si>
  <si>
    <t>Africa/Burundi-Africa/2010</t>
  </si>
  <si>
    <t>Africa/Burundi-Africa/2011</t>
  </si>
  <si>
    <t>Africa/Burundi-Africa/2012</t>
  </si>
  <si>
    <t>Africa/Cameroon-Africa/2000</t>
  </si>
  <si>
    <t>Africa/Cameroon-Africa/2001</t>
  </si>
  <si>
    <t>Africa/Cameroon-Africa/2002</t>
  </si>
  <si>
    <t>Africa/Cameroon-Africa/2003</t>
  </si>
  <si>
    <t>Africa/Cameroon-Africa/2004</t>
  </si>
  <si>
    <t>Africa/Cameroon-Africa/2005</t>
  </si>
  <si>
    <t>Africa/Cameroon-Africa/2006</t>
  </si>
  <si>
    <t>Africa/Cameroon-Africa/2007</t>
  </si>
  <si>
    <t>Africa/Cameroon-Africa/2008</t>
  </si>
  <si>
    <t>Africa/Cameroon-Africa/2009</t>
  </si>
  <si>
    <t>Africa/Cameroon-Africa/2010</t>
  </si>
  <si>
    <t>Africa/Cameroon-Africa/2011</t>
  </si>
  <si>
    <t>Africa/Cameroon-Africa/2012</t>
  </si>
  <si>
    <t>Africa/Central African Republic-Africa/2000</t>
  </si>
  <si>
    <t>Africa/Central African Republic-Africa/2001</t>
  </si>
  <si>
    <t>Africa/Central African Republic-Africa/2002</t>
  </si>
  <si>
    <t>Africa/Central African Republic-Africa/2003</t>
  </si>
  <si>
    <t>Africa/Central African Republic-Africa/2004</t>
  </si>
  <si>
    <t>Africa/Central African Republic-Africa/2005</t>
  </si>
  <si>
    <t>Africa/Central African Republic-Africa/2006</t>
  </si>
  <si>
    <t>Africa/Central African Republic-Africa/2007</t>
  </si>
  <si>
    <t>Africa/Central African Republic-Africa/2008</t>
  </si>
  <si>
    <t>Africa/Central African Republic-Africa/2009</t>
  </si>
  <si>
    <t>Africa/Central African Republic-Africa/2010</t>
  </si>
  <si>
    <t>Africa/Central African Republic-Africa/2011</t>
  </si>
  <si>
    <t>Africa/Central African Republic-Africa/2012</t>
  </si>
  <si>
    <t>Africa/Chad-Africa/2000</t>
  </si>
  <si>
    <t>Africa/Chad-Africa/2001</t>
  </si>
  <si>
    <t>Africa/Chad-Africa/2002</t>
  </si>
  <si>
    <t>Africa/Chad-Africa/2003</t>
  </si>
  <si>
    <t>Africa/Chad-Africa/2004</t>
  </si>
  <si>
    <t>Africa/Chad-Africa/2005</t>
  </si>
  <si>
    <t>Africa/Chad-Africa/2006</t>
  </si>
  <si>
    <t>Africa/Chad-Africa/2007</t>
  </si>
  <si>
    <t>Africa/Chad-Africa/2008</t>
  </si>
  <si>
    <t>Africa/Chad-Africa/2009</t>
  </si>
  <si>
    <t>Africa/Chad-Africa/2010</t>
  </si>
  <si>
    <t>Africa/Chad-Africa/2011</t>
  </si>
  <si>
    <t>Africa/Chad-Africa/2012</t>
  </si>
  <si>
    <t>Africa/Comoros-Africa/2000</t>
  </si>
  <si>
    <t>Africa/Comoros-Africa/2001</t>
  </si>
  <si>
    <t>Africa/Comoros-Africa/2002</t>
  </si>
  <si>
    <t>Africa/Comoros-Africa/2003</t>
  </si>
  <si>
    <t>Africa/Comoros-Africa/2004</t>
  </si>
  <si>
    <t>Africa/Comoros-Africa/2005</t>
  </si>
  <si>
    <t>Africa/Comoros-Africa/2006</t>
  </si>
  <si>
    <t>Africa/Comoros-Africa/2007</t>
  </si>
  <si>
    <t>Africa/Comoros-Africa/2008</t>
  </si>
  <si>
    <t>Africa/Comoros-Africa/2009</t>
  </si>
  <si>
    <t>Africa/Comoros-Africa/2010</t>
  </si>
  <si>
    <t>Africa/Comoros-Africa/2011</t>
  </si>
  <si>
    <t>Africa/Comoros-Africa/2012</t>
  </si>
  <si>
    <t>Africa/Congo (Brazzaville)-Africa/2000</t>
  </si>
  <si>
    <t>Africa/Congo (Brazzaville)-Africa/2001</t>
  </si>
  <si>
    <t>Africa/Congo (Brazzaville)-Africa/2002</t>
  </si>
  <si>
    <t>Africa/Congo (Brazzaville)-Africa/2003</t>
  </si>
  <si>
    <t>Africa/Congo (Brazzaville)-Africa/2004</t>
  </si>
  <si>
    <t>Africa/Congo (Brazzaville)-Africa/2005</t>
  </si>
  <si>
    <t>Africa/Congo (Brazzaville)-Africa/2006</t>
  </si>
  <si>
    <t>Africa/Congo (Brazzaville)-Africa/2007</t>
  </si>
  <si>
    <t>Africa/Congo (Brazzaville)-Africa/2008</t>
  </si>
  <si>
    <t>Africa/Congo (Brazzaville)-Africa/2009</t>
  </si>
  <si>
    <t>Africa/Congo (Brazzaville)-Africa/2010</t>
  </si>
  <si>
    <t>Africa/Congo (Brazzaville)-Africa/2011</t>
  </si>
  <si>
    <t>Africa/Congo (Brazzaville)-Africa/2012</t>
  </si>
  <si>
    <t>Africa/Congo (Kinshasa)-Africa/2000</t>
  </si>
  <si>
    <t>Africa/Congo (Kinshasa)-Africa/2001</t>
  </si>
  <si>
    <t>Africa/Congo (Kinshasa)-Africa/2002</t>
  </si>
  <si>
    <t>Africa/Congo (Kinshasa)-Africa/2003</t>
  </si>
  <si>
    <t>Africa/Congo (Kinshasa)-Africa/2004</t>
  </si>
  <si>
    <t>Africa/Congo (Kinshasa)-Africa/2005</t>
  </si>
  <si>
    <t>Africa/Congo (Kinshasa)-Africa/2006</t>
  </si>
  <si>
    <t>Africa/Congo (Kinshasa)-Africa/2007</t>
  </si>
  <si>
    <t>Africa/Congo (Kinshasa)-Africa/2008</t>
  </si>
  <si>
    <t>Africa/Congo (Kinshasa)-Africa/2009</t>
  </si>
  <si>
    <t>Africa/Congo (Kinshasa)-Africa/2010</t>
  </si>
  <si>
    <t>Africa/Congo (Kinshasa)-Africa/2011</t>
  </si>
  <si>
    <t>Africa/Congo (Kinshasa)-Africa/2012</t>
  </si>
  <si>
    <t>Africa/Cote d'Ivoire-Africa/2000</t>
  </si>
  <si>
    <t>Africa/Cote d'Ivoire-Africa/2001</t>
  </si>
  <si>
    <t>Africa/Cote d'Ivoire-Africa/2002</t>
  </si>
  <si>
    <t>Africa/Cote d'Ivoire-Africa/2003</t>
  </si>
  <si>
    <t>Africa/Cote d'Ivoire-Africa/2004</t>
  </si>
  <si>
    <t>Africa/Cote d'Ivoire-Africa/2005</t>
  </si>
  <si>
    <t>Africa/Cote d'Ivoire-Africa/2006</t>
  </si>
  <si>
    <t>Africa/Cote d'Ivoire-Africa/2007</t>
  </si>
  <si>
    <t>Africa/Cote d'Ivoire-Africa/2008</t>
  </si>
  <si>
    <t>Africa/Cote d'Ivoire-Africa/2009</t>
  </si>
  <si>
    <t>Africa/Cote d'Ivoire-Africa/2010</t>
  </si>
  <si>
    <t>Africa/Cote d'Ivoire-Africa/2011</t>
  </si>
  <si>
    <t>Africa/Cote d'Ivoire-Africa/2012</t>
  </si>
  <si>
    <t>Africa/Djibouti-Africa/2000</t>
  </si>
  <si>
    <t>Africa/Djibouti-Africa/2001</t>
  </si>
  <si>
    <t>Africa/Djibouti-Africa/2002</t>
  </si>
  <si>
    <t>Africa/Djibouti-Africa/2003</t>
  </si>
  <si>
    <t>Africa/Djibouti-Africa/2004</t>
  </si>
  <si>
    <t>Africa/Djibouti-Africa/2005</t>
  </si>
  <si>
    <t>Africa/Djibouti-Africa/2006</t>
  </si>
  <si>
    <t>Africa/Djibouti-Africa/2007</t>
  </si>
  <si>
    <t>Africa/Djibouti-Africa/2008</t>
  </si>
  <si>
    <t>Africa/Djibouti-Africa/2009</t>
  </si>
  <si>
    <t>Africa/Djibouti-Africa/2010</t>
  </si>
  <si>
    <t>Africa/Djibouti-Africa/2011</t>
  </si>
  <si>
    <t>Africa/Djibouti-Africa/2012</t>
  </si>
  <si>
    <t>Africa/Egypt-Africa/2000</t>
  </si>
  <si>
    <t>Africa/Egypt-Africa/2001</t>
  </si>
  <si>
    <t>Africa/Egypt-Africa/2002</t>
  </si>
  <si>
    <t>Africa/Egypt-Africa/2003</t>
  </si>
  <si>
    <t>Africa/Egypt-Africa/2004</t>
  </si>
  <si>
    <t>Africa/Egypt-Africa/2005</t>
  </si>
  <si>
    <t>Africa/Egypt-Africa/2006</t>
  </si>
  <si>
    <t>Africa/Egypt-Africa/2007</t>
  </si>
  <si>
    <t>Africa/Egypt-Africa/2008</t>
  </si>
  <si>
    <t>Africa/Egypt-Africa/2009</t>
  </si>
  <si>
    <t>Africa/Egypt-Africa/2010</t>
  </si>
  <si>
    <t>Africa/Egypt-Africa/2011</t>
  </si>
  <si>
    <t>Africa/Egypt-Africa/2012</t>
  </si>
  <si>
    <t>Africa/Equatorial Guinea-Africa/2000</t>
  </si>
  <si>
    <t>Africa/Equatorial Guinea-Africa/2001</t>
  </si>
  <si>
    <t>Africa/Equatorial Guinea-Africa/2002</t>
  </si>
  <si>
    <t>Africa/Equatorial Guinea-Africa/2003</t>
  </si>
  <si>
    <t>Africa/Equatorial Guinea-Africa/2004</t>
  </si>
  <si>
    <t>Africa/Equatorial Guinea-Africa/2005</t>
  </si>
  <si>
    <t>Africa/Equatorial Guinea-Africa/2006</t>
  </si>
  <si>
    <t>Africa/Equatorial Guinea-Africa/2007</t>
  </si>
  <si>
    <t>Africa/Equatorial Guinea-Africa/2008</t>
  </si>
  <si>
    <t>Africa/Equatorial Guinea-Africa/2009</t>
  </si>
  <si>
    <t>Africa/Equatorial Guinea-Africa/2010</t>
  </si>
  <si>
    <t>Africa/Equatorial Guinea-Africa/2011</t>
  </si>
  <si>
    <t>Africa/Equatorial Guinea-Africa/2012</t>
  </si>
  <si>
    <t>Africa/Eritrea-Africa/2000</t>
  </si>
  <si>
    <t>Africa/Eritrea-Africa/2001</t>
  </si>
  <si>
    <t>Africa/Eritrea-Africa/2002</t>
  </si>
  <si>
    <t>Africa/Eritrea-Africa/2003</t>
  </si>
  <si>
    <t>Africa/Eritrea-Africa/2004</t>
  </si>
  <si>
    <t>Africa/Eritrea-Africa/2005</t>
  </si>
  <si>
    <t>Africa/Eritrea-Africa/2006</t>
  </si>
  <si>
    <t>Africa/Eritrea-Africa/2007</t>
  </si>
  <si>
    <t>Africa/Eritrea-Africa/2008</t>
  </si>
  <si>
    <t>Africa/Eritrea-Africa/2009</t>
  </si>
  <si>
    <t>Africa/Eritrea-Africa/2010</t>
  </si>
  <si>
    <t>Africa/Eritrea-Africa/2011</t>
  </si>
  <si>
    <t>Africa/Eritrea-Africa/2012</t>
  </si>
  <si>
    <t>Africa/Ethiopia-Africa/2000</t>
  </si>
  <si>
    <t>Africa/Ethiopia-Africa/2001</t>
  </si>
  <si>
    <t>Africa/Ethiopia-Africa/2002</t>
  </si>
  <si>
    <t>Africa/Ethiopia-Africa/2003</t>
  </si>
  <si>
    <t>Africa/Ethiopia-Africa/2004</t>
  </si>
  <si>
    <t>Africa/Ethiopia-Africa/2005</t>
  </si>
  <si>
    <t>Africa/Ethiopia-Africa/2006</t>
  </si>
  <si>
    <t>Africa/Ethiopia-Africa/2007</t>
  </si>
  <si>
    <t>Africa/Ethiopia-Africa/2008</t>
  </si>
  <si>
    <t>Africa/Ethiopia-Africa/2009</t>
  </si>
  <si>
    <t>Africa/Ethiopia-Africa/2010</t>
  </si>
  <si>
    <t>Africa/Ethiopia-Africa/2011</t>
  </si>
  <si>
    <t>Africa/Ethiopia-Africa/2012</t>
  </si>
  <si>
    <t>Africa/Gabon-Africa/2000</t>
  </si>
  <si>
    <t>Africa/Gabon-Africa/2001</t>
  </si>
  <si>
    <t>Africa/Gabon-Africa/2002</t>
  </si>
  <si>
    <t>Africa/Gabon-Africa/2003</t>
  </si>
  <si>
    <t>Africa/Gabon-Africa/2004</t>
  </si>
  <si>
    <t>Africa/Gabon-Africa/2005</t>
  </si>
  <si>
    <t>Africa/Gabon-Africa/2006</t>
  </si>
  <si>
    <t>Africa/Gabon-Africa/2007</t>
  </si>
  <si>
    <t>Africa/Gabon-Africa/2008</t>
  </si>
  <si>
    <t>Africa/Gabon-Africa/2009</t>
  </si>
  <si>
    <t>Africa/Gabon-Africa/2010</t>
  </si>
  <si>
    <t>Africa/Gabon-Africa/2011</t>
  </si>
  <si>
    <t>Africa/Gabon-Africa/2012</t>
  </si>
  <si>
    <t>Africa/Gambia, The-Africa/2000</t>
  </si>
  <si>
    <t>Africa/Gambia, The-Africa/2001</t>
  </si>
  <si>
    <t>Africa/Gambia, The-Africa/2002</t>
  </si>
  <si>
    <t>Africa/Gambia, The-Africa/2003</t>
  </si>
  <si>
    <t>Africa/Gambia, The-Africa/2004</t>
  </si>
  <si>
    <t>Africa/Gambia, The-Africa/2005</t>
  </si>
  <si>
    <t>Africa/Gambia, The-Africa/2006</t>
  </si>
  <si>
    <t>Africa/Gambia, The-Africa/2007</t>
  </si>
  <si>
    <t>Africa/Gambia, The-Africa/2008</t>
  </si>
  <si>
    <t>Africa/Gambia, The-Africa/2009</t>
  </si>
  <si>
    <t>Africa/Gambia, The-Africa/2010</t>
  </si>
  <si>
    <t>Africa/Gambia, The-Africa/2011</t>
  </si>
  <si>
    <t>Africa/Gambia, The-Africa/2012</t>
  </si>
  <si>
    <t>Africa/Ghana-Africa/2000</t>
  </si>
  <si>
    <t>Africa/Ghana-Africa/2001</t>
  </si>
  <si>
    <t>Africa/Ghana-Africa/2002</t>
  </si>
  <si>
    <t>Africa/Ghana-Africa/2003</t>
  </si>
  <si>
    <t>Africa/Ghana-Africa/2004</t>
  </si>
  <si>
    <t>Africa/Ghana-Africa/2005</t>
  </si>
  <si>
    <t>Africa/Ghana-Africa/2006</t>
  </si>
  <si>
    <t>Africa/Ghana-Africa/2007</t>
  </si>
  <si>
    <t>Africa/Ghana-Africa/2008</t>
  </si>
  <si>
    <t>Africa/Ghana-Africa/2009</t>
  </si>
  <si>
    <t>Africa/Ghana-Africa/2010</t>
  </si>
  <si>
    <t>Africa/Ghana-Africa/2011</t>
  </si>
  <si>
    <t>Africa/Ghana-Africa/2012</t>
  </si>
  <si>
    <t>Africa/Guinea-Africa/2000</t>
  </si>
  <si>
    <t>Africa/Guinea-Africa/2001</t>
  </si>
  <si>
    <t>Africa/Guinea-Africa/2002</t>
  </si>
  <si>
    <t>Africa/Guinea-Africa/2003</t>
  </si>
  <si>
    <t>Africa/Guinea-Africa/2004</t>
  </si>
  <si>
    <t>Africa/Guinea-Africa/2005</t>
  </si>
  <si>
    <t>Africa/Guinea-Africa/2006</t>
  </si>
  <si>
    <t>Africa/Guinea-Africa/2007</t>
  </si>
  <si>
    <t>Africa/Guinea-Africa/2008</t>
  </si>
  <si>
    <t>Africa/Guinea-Africa/2009</t>
  </si>
  <si>
    <t>Africa/Guinea-Africa/2010</t>
  </si>
  <si>
    <t>Africa/Guinea-Africa/2011</t>
  </si>
  <si>
    <t>Africa/Guinea-Africa/2012</t>
  </si>
  <si>
    <t>Africa/Guinea-Bissau-Africa/2000</t>
  </si>
  <si>
    <t>Africa/Guinea-Bissau-Africa/2001</t>
  </si>
  <si>
    <t>Africa/Guinea-Bissau-Africa/2002</t>
  </si>
  <si>
    <t>Africa/Guinea-Bissau-Africa/2003</t>
  </si>
  <si>
    <t>Africa/Guinea-Bissau-Africa/2004</t>
  </si>
  <si>
    <t>Africa/Guinea-Bissau-Africa/2005</t>
  </si>
  <si>
    <t>Africa/Guinea-Bissau-Africa/2006</t>
  </si>
  <si>
    <t>Africa/Guinea-Bissau-Africa/2007</t>
  </si>
  <si>
    <t>Africa/Guinea-Bissau-Africa/2008</t>
  </si>
  <si>
    <t>Africa/Guinea-Bissau-Africa/2009</t>
  </si>
  <si>
    <t>Africa/Guinea-Bissau-Africa/2010</t>
  </si>
  <si>
    <t>Africa/Guinea-Bissau-Africa/2011</t>
  </si>
  <si>
    <t>Africa/Guinea-Bissau-Africa/2012</t>
  </si>
  <si>
    <t>Africa/Kenya-Africa/2000</t>
  </si>
  <si>
    <t>Africa/Kenya-Africa/2001</t>
  </si>
  <si>
    <t>Africa/Kenya-Africa/2002</t>
  </si>
  <si>
    <t>Africa/Kenya-Africa/2003</t>
  </si>
  <si>
    <t>Africa/Kenya-Africa/2004</t>
  </si>
  <si>
    <t>Africa/Kenya-Africa/2005</t>
  </si>
  <si>
    <t>Africa/Kenya-Africa/2006</t>
  </si>
  <si>
    <t>Africa/Kenya-Africa/2007</t>
  </si>
  <si>
    <t>Africa/Kenya-Africa/2008</t>
  </si>
  <si>
    <t>Africa/Kenya-Africa/2009</t>
  </si>
  <si>
    <t>Africa/Kenya-Africa/2010</t>
  </si>
  <si>
    <t>Africa/Kenya-Africa/2011</t>
  </si>
  <si>
    <t>Africa/Kenya-Africa/2012</t>
  </si>
  <si>
    <t>Africa/Lesotho-Africa/2000</t>
  </si>
  <si>
    <t>Africa/Lesotho-Africa/2001</t>
  </si>
  <si>
    <t>Africa/Lesotho-Africa/2002</t>
  </si>
  <si>
    <t>Africa/Lesotho-Africa/2003</t>
  </si>
  <si>
    <t>Africa/Lesotho-Africa/2004</t>
  </si>
  <si>
    <t>Africa/Lesotho-Africa/2005</t>
  </si>
  <si>
    <t>Africa/Lesotho-Africa/2006</t>
  </si>
  <si>
    <t>Africa/Lesotho-Africa/2007</t>
  </si>
  <si>
    <t>Africa/Lesotho-Africa/2008</t>
  </si>
  <si>
    <t>Africa/Lesotho-Africa/2009</t>
  </si>
  <si>
    <t>Africa/Lesotho-Africa/2010</t>
  </si>
  <si>
    <t>Africa/Lesotho-Africa/2011</t>
  </si>
  <si>
    <t>Africa/Lesotho-Africa/2012</t>
  </si>
  <si>
    <t>Africa/Liberia-Africa/2000</t>
  </si>
  <si>
    <t>Africa/Liberia-Africa/2001</t>
  </si>
  <si>
    <t>Africa/Liberia-Africa/2002</t>
  </si>
  <si>
    <t>Africa/Liberia-Africa/2003</t>
  </si>
  <si>
    <t>Africa/Liberia-Africa/2004</t>
  </si>
  <si>
    <t>Africa/Liberia-Africa/2005</t>
  </si>
  <si>
    <t>Africa/Liberia-Africa/2006</t>
  </si>
  <si>
    <t>Africa/Liberia-Africa/2007</t>
  </si>
  <si>
    <t>Africa/Liberia-Africa/2008</t>
  </si>
  <si>
    <t>Africa/Liberia-Africa/2009</t>
  </si>
  <si>
    <t>Africa/Liberia-Africa/2010</t>
  </si>
  <si>
    <t>Africa/Liberia-Africa/2011</t>
  </si>
  <si>
    <t>Africa/Liberia-Africa/2012</t>
  </si>
  <si>
    <t>Africa/Libya-Africa/2000</t>
  </si>
  <si>
    <t>Africa/Libya-Africa/2001</t>
  </si>
  <si>
    <t>Africa/Libya-Africa/2002</t>
  </si>
  <si>
    <t>Africa/Libya-Africa/2003</t>
  </si>
  <si>
    <t>Africa/Libya-Africa/2004</t>
  </si>
  <si>
    <t>Africa/Libya-Africa/2005</t>
  </si>
  <si>
    <t>Africa/Libya-Africa/2006</t>
  </si>
  <si>
    <t>Africa/Libya-Africa/2007</t>
  </si>
  <si>
    <t>Africa/Libya-Africa/2008</t>
  </si>
  <si>
    <t>Africa/Libya-Africa/2009</t>
  </si>
  <si>
    <t>Africa/Libya-Africa/2010</t>
  </si>
  <si>
    <t>Africa/Libya-Africa/2011</t>
  </si>
  <si>
    <t>Africa/Libya-Africa/2012</t>
  </si>
  <si>
    <t>Africa/Madagascar-Africa/2000</t>
  </si>
  <si>
    <t>Africa/Madagascar-Africa/2001</t>
  </si>
  <si>
    <t>Africa/Madagascar-Africa/2002</t>
  </si>
  <si>
    <t>Africa/Madagascar-Africa/2003</t>
  </si>
  <si>
    <t>Africa/Madagascar-Africa/2004</t>
  </si>
  <si>
    <t>Africa/Madagascar-Africa/2005</t>
  </si>
  <si>
    <t>Africa/Madagascar-Africa/2006</t>
  </si>
  <si>
    <t>Africa/Madagascar-Africa/2007</t>
  </si>
  <si>
    <t>Africa/Madagascar-Africa/2008</t>
  </si>
  <si>
    <t>Africa/Madagascar-Africa/2009</t>
  </si>
  <si>
    <t>Africa/Madagascar-Africa/2010</t>
  </si>
  <si>
    <t>Africa/Madagascar-Africa/2011</t>
  </si>
  <si>
    <t>Africa/Madagascar-Africa/2012</t>
  </si>
  <si>
    <t>Africa/Malawi-Africa/2000</t>
  </si>
  <si>
    <t>Africa/Malawi-Africa/2001</t>
  </si>
  <si>
    <t>Africa/Malawi-Africa/2002</t>
  </si>
  <si>
    <t>Africa/Malawi-Africa/2003</t>
  </si>
  <si>
    <t>Africa/Malawi-Africa/2004</t>
  </si>
  <si>
    <t>Africa/Malawi-Africa/2005</t>
  </si>
  <si>
    <t>Africa/Malawi-Africa/2006</t>
  </si>
  <si>
    <t>Africa/Malawi-Africa/2007</t>
  </si>
  <si>
    <t>Africa/Malawi-Africa/2008</t>
  </si>
  <si>
    <t>Africa/Malawi-Africa/2009</t>
  </si>
  <si>
    <t>Africa/Malawi-Africa/2010</t>
  </si>
  <si>
    <t>Africa/Malawi-Africa/2011</t>
  </si>
  <si>
    <t>Africa/Malawi-Africa/2012</t>
  </si>
  <si>
    <t>Africa/Mali-Africa/2000</t>
  </si>
  <si>
    <t>Africa/Mali-Africa/2001</t>
  </si>
  <si>
    <t>Africa/Mali-Africa/2002</t>
  </si>
  <si>
    <t>Africa/Mali-Africa/2003</t>
  </si>
  <si>
    <t>Africa/Mali-Africa/2004</t>
  </si>
  <si>
    <t>Africa/Mali-Africa/2005</t>
  </si>
  <si>
    <t>Africa/Mali-Africa/2006</t>
  </si>
  <si>
    <t>Africa/Mali-Africa/2007</t>
  </si>
  <si>
    <t>Africa/Mali-Africa/2008</t>
  </si>
  <si>
    <t>Africa/Mali-Africa/2009</t>
  </si>
  <si>
    <t>Africa/Mali-Africa/2010</t>
  </si>
  <si>
    <t>Africa/Mali-Africa/2011</t>
  </si>
  <si>
    <t>Africa/Mali-Africa/2012</t>
  </si>
  <si>
    <t>Africa/Mauritania-Africa/2000</t>
  </si>
  <si>
    <t>Africa/Mauritania-Africa/2001</t>
  </si>
  <si>
    <t>Africa/Mauritania-Africa/2002</t>
  </si>
  <si>
    <t>Africa/Mauritania-Africa/2003</t>
  </si>
  <si>
    <t>Africa/Mauritania-Africa/2004</t>
  </si>
  <si>
    <t>Africa/Mauritania-Africa/2005</t>
  </si>
  <si>
    <t>Africa/Mauritania-Africa/2006</t>
  </si>
  <si>
    <t>Africa/Mauritania-Africa/2007</t>
  </si>
  <si>
    <t>Africa/Mauritania-Africa/2008</t>
  </si>
  <si>
    <t>Africa/Mauritania-Africa/2009</t>
  </si>
  <si>
    <t>Africa/Mauritania-Africa/2010</t>
  </si>
  <si>
    <t>Africa/Mauritania-Africa/2011</t>
  </si>
  <si>
    <t>Africa/Mauritania-Africa/2012</t>
  </si>
  <si>
    <t>Africa/Mauritius-Africa/2000</t>
  </si>
  <si>
    <t>Africa/Mauritius-Africa/2001</t>
  </si>
  <si>
    <t>Africa/Mauritius-Africa/2002</t>
  </si>
  <si>
    <t>Africa/Mauritius-Africa/2003</t>
  </si>
  <si>
    <t>Africa/Mauritius-Africa/2004</t>
  </si>
  <si>
    <t>Africa/Mauritius-Africa/2005</t>
  </si>
  <si>
    <t>Africa/Mauritius-Africa/2006</t>
  </si>
  <si>
    <t>Africa/Mauritius-Africa/2007</t>
  </si>
  <si>
    <t>Africa/Mauritius-Africa/2008</t>
  </si>
  <si>
    <t>Africa/Mauritius-Africa/2009</t>
  </si>
  <si>
    <t>Africa/Mauritius-Africa/2010</t>
  </si>
  <si>
    <t>Africa/Mauritius-Africa/2011</t>
  </si>
  <si>
    <t>Africa/Mauritius-Africa/2012</t>
  </si>
  <si>
    <t>Africa/Morocco-Africa/2000</t>
  </si>
  <si>
    <t>Africa/Morocco-Africa/2001</t>
  </si>
  <si>
    <t>Africa/Morocco-Africa/2002</t>
  </si>
  <si>
    <t>Africa/Morocco-Africa/2003</t>
  </si>
  <si>
    <t>Africa/Morocco-Africa/2004</t>
  </si>
  <si>
    <t>Africa/Morocco-Africa/2005</t>
  </si>
  <si>
    <t>Africa/Morocco-Africa/2006</t>
  </si>
  <si>
    <t>Africa/Morocco-Africa/2007</t>
  </si>
  <si>
    <t>Africa/Morocco-Africa/2008</t>
  </si>
  <si>
    <t>Africa/Morocco-Africa/2009</t>
  </si>
  <si>
    <t>Africa/Morocco-Africa/2010</t>
  </si>
  <si>
    <t>Africa/Morocco-Africa/2011</t>
  </si>
  <si>
    <t>Africa/Morocco-Africa/2012</t>
  </si>
  <si>
    <t>Africa/Mozambique-Africa/2000</t>
  </si>
  <si>
    <t>Africa/Mozambique-Africa/2001</t>
  </si>
  <si>
    <t>Africa/Mozambique-Africa/2002</t>
  </si>
  <si>
    <t>Africa/Mozambique-Africa/2003</t>
  </si>
  <si>
    <t>Africa/Mozambique-Africa/2004</t>
  </si>
  <si>
    <t>Africa/Mozambique-Africa/2005</t>
  </si>
  <si>
    <t>Africa/Mozambique-Africa/2006</t>
  </si>
  <si>
    <t>Africa/Mozambique-Africa/2007</t>
  </si>
  <si>
    <t>Africa/Mozambique-Africa/2008</t>
  </si>
  <si>
    <t>Africa/Mozambique-Africa/2009</t>
  </si>
  <si>
    <t>Africa/Mozambique-Africa/2010</t>
  </si>
  <si>
    <t>Africa/Mozambique-Africa/2011</t>
  </si>
  <si>
    <t>Africa/Mozambique-Africa/2012</t>
  </si>
  <si>
    <t>Africa/Namibia-Africa/2000</t>
  </si>
  <si>
    <t>Africa/Namibia-Africa/2001</t>
  </si>
  <si>
    <t>Africa/Namibia-Africa/2002</t>
  </si>
  <si>
    <t>Africa/Namibia-Africa/2003</t>
  </si>
  <si>
    <t>Africa/Namibia-Africa/2004</t>
  </si>
  <si>
    <t>Africa/Namibia-Africa/2005</t>
  </si>
  <si>
    <t>Africa/Namibia-Africa/2006</t>
  </si>
  <si>
    <t>Africa/Namibia-Africa/2007</t>
  </si>
  <si>
    <t>Africa/Namibia-Africa/2008</t>
  </si>
  <si>
    <t>Africa/Namibia-Africa/2009</t>
  </si>
  <si>
    <t>Africa/Namibia-Africa/2010</t>
  </si>
  <si>
    <t>Africa/Namibia-Africa/2011</t>
  </si>
  <si>
    <t>Africa/Namibia-Africa/2012</t>
  </si>
  <si>
    <t>Africa/Niger-Africa/2000</t>
  </si>
  <si>
    <t>Africa/Niger-Africa/2001</t>
  </si>
  <si>
    <t>Africa/Niger-Africa/2002</t>
  </si>
  <si>
    <t>Africa/Niger-Africa/2003</t>
  </si>
  <si>
    <t>Africa/Niger-Africa/2004</t>
  </si>
  <si>
    <t>Africa/Niger-Africa/2005</t>
  </si>
  <si>
    <t>Africa/Niger-Africa/2006</t>
  </si>
  <si>
    <t>Africa/Niger-Africa/2007</t>
  </si>
  <si>
    <t>Africa/Niger-Africa/2008</t>
  </si>
  <si>
    <t>Africa/Niger-Africa/2009</t>
  </si>
  <si>
    <t>Africa/Niger-Africa/2010</t>
  </si>
  <si>
    <t>Africa/Niger-Africa/2011</t>
  </si>
  <si>
    <t>Africa/Niger-Africa/2012</t>
  </si>
  <si>
    <t>Africa/Nigeria-Africa/2000</t>
  </si>
  <si>
    <t>Africa/Nigeria-Africa/2001</t>
  </si>
  <si>
    <t>Africa/Nigeria-Africa/2002</t>
  </si>
  <si>
    <t>Africa/Nigeria-Africa/2003</t>
  </si>
  <si>
    <t>Africa/Nigeria-Africa/2004</t>
  </si>
  <si>
    <t>Africa/Nigeria-Africa/2005</t>
  </si>
  <si>
    <t>Africa/Nigeria-Africa/2006</t>
  </si>
  <si>
    <t>Africa/Nigeria-Africa/2007</t>
  </si>
  <si>
    <t>Africa/Nigeria-Africa/2008</t>
  </si>
  <si>
    <t>Africa/Nigeria-Africa/2009</t>
  </si>
  <si>
    <t>Africa/Nigeria-Africa/2010</t>
  </si>
  <si>
    <t>Africa/Nigeria-Africa/2011</t>
  </si>
  <si>
    <t>Africa/Nigeria-Africa/2012</t>
  </si>
  <si>
    <t>Africa/Rwanda-Africa/2000</t>
  </si>
  <si>
    <t>Africa/Rwanda-Africa/2001</t>
  </si>
  <si>
    <t>Africa/Rwanda-Africa/2002</t>
  </si>
  <si>
    <t>Africa/Rwanda-Africa/2003</t>
  </si>
  <si>
    <t>Africa/Rwanda-Africa/2004</t>
  </si>
  <si>
    <t>Africa/Rwanda-Africa/2005</t>
  </si>
  <si>
    <t>Africa/Rwanda-Africa/2006</t>
  </si>
  <si>
    <t>Africa/Rwanda-Africa/2007</t>
  </si>
  <si>
    <t>Africa/Rwanda-Africa/2008</t>
  </si>
  <si>
    <t>Africa/Rwanda-Africa/2009</t>
  </si>
  <si>
    <t>Africa/Rwanda-Africa/2010</t>
  </si>
  <si>
    <t>Africa/Rwanda-Africa/2011</t>
  </si>
  <si>
    <t>Africa/Rwanda-Africa/2012</t>
  </si>
  <si>
    <t>Africa/Sao Tome and Principe-Africa/2000</t>
  </si>
  <si>
    <t>Africa/Sao Tome and Principe-Africa/2001</t>
  </si>
  <si>
    <t>Africa/Sao Tome and Principe-Africa/2002</t>
  </si>
  <si>
    <t>Africa/Sao Tome and Principe-Africa/2003</t>
  </si>
  <si>
    <t>Africa/Sao Tome and Principe-Africa/2004</t>
  </si>
  <si>
    <t>Africa/Sao Tome and Principe-Africa/2005</t>
  </si>
  <si>
    <t>Africa/Sao Tome and Principe-Africa/2006</t>
  </si>
  <si>
    <t>Africa/Sao Tome and Principe-Africa/2007</t>
  </si>
  <si>
    <t>Africa/Sao Tome and Principe-Africa/2008</t>
  </si>
  <si>
    <t>Africa/Sao Tome and Principe-Africa/2009</t>
  </si>
  <si>
    <t>Africa/Sao Tome and Principe-Africa/2010</t>
  </si>
  <si>
    <t>Africa/Sao Tome and Principe-Africa/2011</t>
  </si>
  <si>
    <t>Africa/Sao Tome and Principe-Africa/2012</t>
  </si>
  <si>
    <t>Africa/Senegal-Africa/2000</t>
  </si>
  <si>
    <t>Africa/Senegal-Africa/2001</t>
  </si>
  <si>
    <t>Africa/Senegal-Africa/2002</t>
  </si>
  <si>
    <t>Africa/Senegal-Africa/2003</t>
  </si>
  <si>
    <t>Africa/Senegal-Africa/2004</t>
  </si>
  <si>
    <t>Africa/Senegal-Africa/2005</t>
  </si>
  <si>
    <t>Africa/Senegal-Africa/2006</t>
  </si>
  <si>
    <t>Africa/Senegal-Africa/2007</t>
  </si>
  <si>
    <t>Africa/Senegal-Africa/2008</t>
  </si>
  <si>
    <t>Africa/Senegal-Africa/2009</t>
  </si>
  <si>
    <t>Africa/Senegal-Africa/2010</t>
  </si>
  <si>
    <t>Africa/Senegal-Africa/2011</t>
  </si>
  <si>
    <t>Africa/Senegal-Africa/2012</t>
  </si>
  <si>
    <t>Africa/Seychelles-Africa/2000</t>
  </si>
  <si>
    <t>Africa/Seychelles-Africa/2001</t>
  </si>
  <si>
    <t>Africa/Seychelles-Africa/2002</t>
  </si>
  <si>
    <t>Africa/Seychelles-Africa/2003</t>
  </si>
  <si>
    <t>Africa/Seychelles-Africa/2004</t>
  </si>
  <si>
    <t>Africa/Seychelles-Africa/2005</t>
  </si>
  <si>
    <t>Africa/Seychelles-Africa/2006</t>
  </si>
  <si>
    <t>Africa/Seychelles-Africa/2007</t>
  </si>
  <si>
    <t>Africa/Seychelles-Africa/2008</t>
  </si>
  <si>
    <t>Africa/Seychelles-Africa/2009</t>
  </si>
  <si>
    <t>Africa/Seychelles-Africa/2010</t>
  </si>
  <si>
    <t>Africa/Seychelles-Africa/2011</t>
  </si>
  <si>
    <t>Africa/Seychelles-Africa/2012</t>
  </si>
  <si>
    <t>Africa/Sierra Leone-Africa/2000</t>
  </si>
  <si>
    <t>Africa/Sierra Leone-Africa/2001</t>
  </si>
  <si>
    <t>Africa/Sierra Leone-Africa/2002</t>
  </si>
  <si>
    <t>Africa/Sierra Leone-Africa/2003</t>
  </si>
  <si>
    <t>Africa/Sierra Leone-Africa/2004</t>
  </si>
  <si>
    <t>Africa/Sierra Leone-Africa/2005</t>
  </si>
  <si>
    <t>Africa/Sierra Leone-Africa/2006</t>
  </si>
  <si>
    <t>Africa/Sierra Leone-Africa/2007</t>
  </si>
  <si>
    <t>Africa/Sierra Leone-Africa/2008</t>
  </si>
  <si>
    <t>Africa/Sierra Leone-Africa/2009</t>
  </si>
  <si>
    <t>Africa/Sierra Leone-Africa/2010</t>
  </si>
  <si>
    <t>Africa/Sierra Leone-Africa/2011</t>
  </si>
  <si>
    <t>Africa/Sierra Leone-Africa/2012</t>
  </si>
  <si>
    <t>Africa/Somalia-Africa/2000</t>
  </si>
  <si>
    <t>Africa/Somalia-Africa/2001</t>
  </si>
  <si>
    <t>Africa/Somalia-Africa/2002</t>
  </si>
  <si>
    <t>Africa/Somalia-Africa/2003</t>
  </si>
  <si>
    <t>Africa/Somalia-Africa/2004</t>
  </si>
  <si>
    <t>Africa/Somalia-Africa/2005</t>
  </si>
  <si>
    <t>Africa/Somalia-Africa/2006</t>
  </si>
  <si>
    <t>Africa/Somalia-Africa/2007</t>
  </si>
  <si>
    <t>Africa/Somalia-Africa/2008</t>
  </si>
  <si>
    <t>Africa/Somalia-Africa/2009</t>
  </si>
  <si>
    <t>Africa/Somalia-Africa/2010</t>
  </si>
  <si>
    <t>Africa/Somalia-Africa/2011</t>
  </si>
  <si>
    <t>Africa/Somalia-Africa/2012</t>
  </si>
  <si>
    <t>Africa/South Africa-Africa/2000</t>
  </si>
  <si>
    <t>Africa/South Africa-Africa/2001</t>
  </si>
  <si>
    <t>Africa/South Africa-Africa/2002</t>
  </si>
  <si>
    <t>Africa/South Africa-Africa/2003</t>
  </si>
  <si>
    <t>Africa/South Africa-Africa/2004</t>
  </si>
  <si>
    <t>Africa/South Africa-Africa/2005</t>
  </si>
  <si>
    <t>Africa/South Africa-Africa/2006</t>
  </si>
  <si>
    <t>Africa/South Africa-Africa/2007</t>
  </si>
  <si>
    <t>Africa/South Africa-Africa/2008</t>
  </si>
  <si>
    <t>Africa/South Africa-Africa/2009</t>
  </si>
  <si>
    <t>Africa/South Africa-Africa/2010</t>
  </si>
  <si>
    <t>Africa/South Africa-Africa/2011</t>
  </si>
  <si>
    <t>Africa/South Africa-Africa/2012</t>
  </si>
  <si>
    <t>Africa/South Sudan-Africa/2000</t>
  </si>
  <si>
    <t>Africa/South Sudan-Africa/2001</t>
  </si>
  <si>
    <t>Africa/South Sudan-Africa/2002</t>
  </si>
  <si>
    <t>Africa/South Sudan-Africa/2003</t>
  </si>
  <si>
    <t>Africa/South Sudan-Africa/2004</t>
  </si>
  <si>
    <t>Africa/South Sudan-Africa/2005</t>
  </si>
  <si>
    <t>Africa/South Sudan-Africa/2006</t>
  </si>
  <si>
    <t>Africa/South Sudan-Africa/2007</t>
  </si>
  <si>
    <t>Africa/South Sudan-Africa/2008</t>
  </si>
  <si>
    <t>Africa/South Sudan-Africa/2009</t>
  </si>
  <si>
    <t>Africa/South Sudan-Africa/2010</t>
  </si>
  <si>
    <t>Africa/South Sudan-Africa/2011</t>
  </si>
  <si>
    <t>Africa/South Sudan-Africa/2012</t>
  </si>
  <si>
    <t>Africa/Sudan-Africa/2000</t>
  </si>
  <si>
    <t>Africa/Sudan-Africa/2001</t>
  </si>
  <si>
    <t>Africa/Sudan-Africa/2002</t>
  </si>
  <si>
    <t>Africa/Sudan-Africa/2003</t>
  </si>
  <si>
    <t>Africa/Sudan-Africa/2004</t>
  </si>
  <si>
    <t>Africa/Sudan-Africa/2005</t>
  </si>
  <si>
    <t>Africa/Sudan-Africa/2006</t>
  </si>
  <si>
    <t>Africa/Sudan-Africa/2007</t>
  </si>
  <si>
    <t>Africa/Sudan-Africa/2008</t>
  </si>
  <si>
    <t>Africa/Sudan-Africa/2009</t>
  </si>
  <si>
    <t>Africa/Sudan-Africa/2010</t>
  </si>
  <si>
    <t>Africa/Sudan-Africa/2011</t>
  </si>
  <si>
    <t>Africa/Sudan-Africa/2012</t>
  </si>
  <si>
    <t>Africa/Swaziland-Africa/2000</t>
  </si>
  <si>
    <t>Africa/Swaziland-Africa/2001</t>
  </si>
  <si>
    <t>Africa/Swaziland-Africa/2002</t>
  </si>
  <si>
    <t>Africa/Swaziland-Africa/2003</t>
  </si>
  <si>
    <t>Africa/Swaziland-Africa/2004</t>
  </si>
  <si>
    <t>Africa/Swaziland-Africa/2005</t>
  </si>
  <si>
    <t>Africa/Swaziland-Africa/2006</t>
  </si>
  <si>
    <t>Africa/Swaziland-Africa/2007</t>
  </si>
  <si>
    <t>Africa/Swaziland-Africa/2008</t>
  </si>
  <si>
    <t>Africa/Swaziland-Africa/2009</t>
  </si>
  <si>
    <t>Africa/Swaziland-Africa/2010</t>
  </si>
  <si>
    <t>Africa/Swaziland-Africa/2011</t>
  </si>
  <si>
    <t>Africa/Swaziland-Africa/2012</t>
  </si>
  <si>
    <t>Africa/Tanzania-Africa/2000</t>
  </si>
  <si>
    <t>Africa/Tanzania-Africa/2001</t>
  </si>
  <si>
    <t>Africa/Tanzania-Africa/2002</t>
  </si>
  <si>
    <t>Africa/Tanzania-Africa/2003</t>
  </si>
  <si>
    <t>Africa/Tanzania-Africa/2004</t>
  </si>
  <si>
    <t>Africa/Tanzania-Africa/2005</t>
  </si>
  <si>
    <t>Africa/Tanzania-Africa/2006</t>
  </si>
  <si>
    <t>Africa/Tanzania-Africa/2007</t>
  </si>
  <si>
    <t>Africa/Tanzania-Africa/2008</t>
  </si>
  <si>
    <t>Africa/Tanzania-Africa/2009</t>
  </si>
  <si>
    <t>Africa/Tanzania-Africa/2010</t>
  </si>
  <si>
    <t>Africa/Tanzania-Africa/2011</t>
  </si>
  <si>
    <t>Africa/Tanzania-Africa/2012</t>
  </si>
  <si>
    <t>Africa/Togo-Africa/2000</t>
  </si>
  <si>
    <t>Africa/Togo-Africa/2001</t>
  </si>
  <si>
    <t>Africa/Togo-Africa/2002</t>
  </si>
  <si>
    <t>Africa/Togo-Africa/2003</t>
  </si>
  <si>
    <t>Africa/Togo-Africa/2004</t>
  </si>
  <si>
    <t>Africa/Togo-Africa/2005</t>
  </si>
  <si>
    <t>Africa/Togo-Africa/2006</t>
  </si>
  <si>
    <t>Africa/Togo-Africa/2007</t>
  </si>
  <si>
    <t>Africa/Togo-Africa/2008</t>
  </si>
  <si>
    <t>Africa/Togo-Africa/2009</t>
  </si>
  <si>
    <t>Africa/Togo-Africa/2010</t>
  </si>
  <si>
    <t>Africa/Togo-Africa/2011</t>
  </si>
  <si>
    <t>Africa/Togo-Africa/2012</t>
  </si>
  <si>
    <t>Africa/Tunisia-Africa/2000</t>
  </si>
  <si>
    <t>Africa/Tunisia-Africa/2001</t>
  </si>
  <si>
    <t>Africa/Tunisia-Africa/2002</t>
  </si>
  <si>
    <t>Africa/Tunisia-Africa/2003</t>
  </si>
  <si>
    <t>Africa/Tunisia-Africa/2004</t>
  </si>
  <si>
    <t>Africa/Tunisia-Africa/2005</t>
  </si>
  <si>
    <t>Africa/Tunisia-Africa/2006</t>
  </si>
  <si>
    <t>Africa/Tunisia-Africa/2007</t>
  </si>
  <si>
    <t>Africa/Tunisia-Africa/2008</t>
  </si>
  <si>
    <t>Africa/Tunisia-Africa/2009</t>
  </si>
  <si>
    <t>Africa/Tunisia-Africa/2010</t>
  </si>
  <si>
    <t>Africa/Tunisia-Africa/2011</t>
  </si>
  <si>
    <t>Africa/Tunisia-Africa/2012</t>
  </si>
  <si>
    <t>Africa/Uganda-Africa/2000</t>
  </si>
  <si>
    <t>Africa/Uganda-Africa/2001</t>
  </si>
  <si>
    <t>Africa/Uganda-Africa/2002</t>
  </si>
  <si>
    <t>Africa/Uganda-Africa/2003</t>
  </si>
  <si>
    <t>Africa/Uganda-Africa/2004</t>
  </si>
  <si>
    <t>Africa/Uganda-Africa/2005</t>
  </si>
  <si>
    <t>Africa/Uganda-Africa/2006</t>
  </si>
  <si>
    <t>Africa/Uganda-Africa/2007</t>
  </si>
  <si>
    <t>Africa/Uganda-Africa/2008</t>
  </si>
  <si>
    <t>Africa/Uganda-Africa/2009</t>
  </si>
  <si>
    <t>Africa/Uganda-Africa/2010</t>
  </si>
  <si>
    <t>Africa/Uganda-Africa/2011</t>
  </si>
  <si>
    <t>Africa/Uganda-Africa/2012</t>
  </si>
  <si>
    <t>Africa/Zambia-Africa/2000</t>
  </si>
  <si>
    <t>Africa/Zambia-Africa/2001</t>
  </si>
  <si>
    <t>Africa/Zambia-Africa/2002</t>
  </si>
  <si>
    <t>Africa/Zambia-Africa/2003</t>
  </si>
  <si>
    <t>Africa/Zambia-Africa/2004</t>
  </si>
  <si>
    <t>Africa/Zambia-Africa/2005</t>
  </si>
  <si>
    <t>Africa/Zambia-Africa/2006</t>
  </si>
  <si>
    <t>Africa/Zambia-Africa/2007</t>
  </si>
  <si>
    <t>Africa/Zambia-Africa/2008</t>
  </si>
  <si>
    <t>Africa/Zambia-Africa/2009</t>
  </si>
  <si>
    <t>Africa/Zambia-Africa/2010</t>
  </si>
  <si>
    <t>Africa/Zambia-Africa/2011</t>
  </si>
  <si>
    <t>Africa/Zambia-Africa/2012</t>
  </si>
  <si>
    <t>Africa/Zimbabwe-Africa/2000</t>
  </si>
  <si>
    <t>Africa/Zimbabwe-Africa/2001</t>
  </si>
  <si>
    <t>Africa/Zimbabwe-Africa/2002</t>
  </si>
  <si>
    <t>Africa/Zimbabwe-Africa/2003</t>
  </si>
  <si>
    <t>Africa/Zimbabwe-Africa/2004</t>
  </si>
  <si>
    <t>Africa/Zimbabwe-Africa/2005</t>
  </si>
  <si>
    <t>Africa/Zimbabwe-Africa/2006</t>
  </si>
  <si>
    <t>Africa/Zimbabwe-Africa/2007</t>
  </si>
  <si>
    <t>Africa/Zimbabwe-Africa/2008</t>
  </si>
  <si>
    <t>Africa/Zimbabwe-Africa/2009</t>
  </si>
  <si>
    <t>Africa/Zimbabwe-Africa/2010</t>
  </si>
  <si>
    <t>Africa/Zimbabwe-Africa/2011</t>
  </si>
  <si>
    <t>Africa/Zimbabwe-Africa/2012</t>
  </si>
  <si>
    <t>Asia/Afghanistan-Asia/2000</t>
  </si>
  <si>
    <t>Asia/Afghanistan-Asia/2001</t>
  </si>
  <si>
    <t>Asia/Afghanistan-Asia/2002</t>
  </si>
  <si>
    <t>Asia/Afghanistan-Asia/2003</t>
  </si>
  <si>
    <t>Asia/Afghanistan-Asia/2004</t>
  </si>
  <si>
    <t>Asia/Afghanistan-Asia/2005</t>
  </si>
  <si>
    <t>Asia/Afghanistan-Asia/2006</t>
  </si>
  <si>
    <t>Asia/Afghanistan-Asia/2007</t>
  </si>
  <si>
    <t>Asia/Afghanistan-Asia/2008</t>
  </si>
  <si>
    <t>Asia/Afghanistan-Asia/2009</t>
  </si>
  <si>
    <t>Asia/Afghanistan-Asia/2010</t>
  </si>
  <si>
    <t>Asia/Afghanistan-Asia/2011</t>
  </si>
  <si>
    <t>Asia/Afghanistan-Asia/2012</t>
  </si>
  <si>
    <t>Asia/Armenia-Asia/2000</t>
  </si>
  <si>
    <t>Asia/Armenia-Asia/2001</t>
  </si>
  <si>
    <t>Asia/Armenia-Asia/2002</t>
  </si>
  <si>
    <t>Asia/Armenia-Asia/2003</t>
  </si>
  <si>
    <t>Asia/Armenia-Asia/2004</t>
  </si>
  <si>
    <t>Asia/Armenia-Asia/2005</t>
  </si>
  <si>
    <t>Asia/Armenia-Asia/2006</t>
  </si>
  <si>
    <t>Asia/Armenia-Asia/2007</t>
  </si>
  <si>
    <t>Asia/Armenia-Asia/2008</t>
  </si>
  <si>
    <t>Asia/Armenia-Asia/2009</t>
  </si>
  <si>
    <t>Asia/Armenia-Asia/2010</t>
  </si>
  <si>
    <t>Asia/Armenia-Asia/2011</t>
  </si>
  <si>
    <t>Asia/Armenia-Asia/2012</t>
  </si>
  <si>
    <t>Asia/Azerbaijan-Asia/2000</t>
  </si>
  <si>
    <t>Asia/Azerbaijan-Asia/2001</t>
  </si>
  <si>
    <t>Asia/Azerbaijan-Asia/2002</t>
  </si>
  <si>
    <t>Asia/Azerbaijan-Asia/2003</t>
  </si>
  <si>
    <t>Asia/Azerbaijan-Asia/2004</t>
  </si>
  <si>
    <t>Asia/Azerbaijan-Asia/2005</t>
  </si>
  <si>
    <t>Asia/Azerbaijan-Asia/2006</t>
  </si>
  <si>
    <t>Asia/Azerbaijan-Asia/2007</t>
  </si>
  <si>
    <t>Asia/Azerbaijan-Asia/2008</t>
  </si>
  <si>
    <t>Asia/Azerbaijan-Asia/2009</t>
  </si>
  <si>
    <t>Asia/Azerbaijan-Asia/2010</t>
  </si>
  <si>
    <t>Asia/Azerbaijan-Asia/2011</t>
  </si>
  <si>
    <t>Asia/Azerbaijan-Asia/2012</t>
  </si>
  <si>
    <t>Asia/Bangladesh-Asia/2000</t>
  </si>
  <si>
    <t>Asia/Bangladesh-Asia/2001</t>
  </si>
  <si>
    <t>Asia/Bangladesh-Asia/2002</t>
  </si>
  <si>
    <t>Asia/Bangladesh-Asia/2003</t>
  </si>
  <si>
    <t>Asia/Bangladesh-Asia/2004</t>
  </si>
  <si>
    <t>Asia/Bangladesh-Asia/2005</t>
  </si>
  <si>
    <t>Asia/Bangladesh-Asia/2006</t>
  </si>
  <si>
    <t>Asia/Bangladesh-Asia/2007</t>
  </si>
  <si>
    <t>Asia/Bangladesh-Asia/2008</t>
  </si>
  <si>
    <t>Asia/Bangladesh-Asia/2009</t>
  </si>
  <si>
    <t>Asia/Bangladesh-Asia/2010</t>
  </si>
  <si>
    <t>Asia/Bangladesh-Asia/2011</t>
  </si>
  <si>
    <t>Asia/Bangladesh-Asia/2012</t>
  </si>
  <si>
    <t>Asia/Bhutan-Asia/2000</t>
  </si>
  <si>
    <t>Asia/Bhutan-Asia/2001</t>
  </si>
  <si>
    <t>Asia/Bhutan-Asia/2002</t>
  </si>
  <si>
    <t>Asia/Bhutan-Asia/2003</t>
  </si>
  <si>
    <t>Asia/Bhutan-Asia/2004</t>
  </si>
  <si>
    <t>Asia/Bhutan-Asia/2005</t>
  </si>
  <si>
    <t>Asia/Bhutan-Asia/2006</t>
  </si>
  <si>
    <t>Asia/Bhutan-Asia/2007</t>
  </si>
  <si>
    <t>Asia/Bhutan-Asia/2008</t>
  </si>
  <si>
    <t>Asia/Bhutan-Asia/2009</t>
  </si>
  <si>
    <t>Asia/Bhutan-Asia/2010</t>
  </si>
  <si>
    <t>Asia/Bhutan-Asia/2011</t>
  </si>
  <si>
    <t>Asia/Bhutan-Asia/2012</t>
  </si>
  <si>
    <t>Asia/Brunei-Asia/2000</t>
  </si>
  <si>
    <t>Asia/Brunei-Asia/2001</t>
  </si>
  <si>
    <t>Asia/Brunei-Asia/2002</t>
  </si>
  <si>
    <t>Asia/Brunei-Asia/2003</t>
  </si>
  <si>
    <t>Asia/Brunei-Asia/2004</t>
  </si>
  <si>
    <t>Asia/Brunei-Asia/2005</t>
  </si>
  <si>
    <t>Asia/Brunei-Asia/2006</t>
  </si>
  <si>
    <t>Asia/Brunei-Asia/2007</t>
  </si>
  <si>
    <t>Asia/Brunei-Asia/2008</t>
  </si>
  <si>
    <t>Asia/Brunei-Asia/2009</t>
  </si>
  <si>
    <t>Asia/Brunei-Asia/2010</t>
  </si>
  <si>
    <t>Asia/Brunei-Asia/2011</t>
  </si>
  <si>
    <t>Asia/Brunei-Asia/2012</t>
  </si>
  <si>
    <t>Asia/Cambodia-Asia/2000</t>
  </si>
  <si>
    <t>Asia/Cambodia-Asia/2001</t>
  </si>
  <si>
    <t>Asia/Cambodia-Asia/2002</t>
  </si>
  <si>
    <t>Asia/Cambodia-Asia/2003</t>
  </si>
  <si>
    <t>Asia/Cambodia-Asia/2004</t>
  </si>
  <si>
    <t>Asia/Cambodia-Asia/2005</t>
  </si>
  <si>
    <t>Asia/Cambodia-Asia/2006</t>
  </si>
  <si>
    <t>Asia/Cambodia-Asia/2007</t>
  </si>
  <si>
    <t>Asia/Cambodia-Asia/2008</t>
  </si>
  <si>
    <t>Asia/Cambodia-Asia/2009</t>
  </si>
  <si>
    <t>Asia/Cambodia-Asia/2010</t>
  </si>
  <si>
    <t>Asia/Cambodia-Asia/2011</t>
  </si>
  <si>
    <t>Asia/Cambodia-Asia/2012</t>
  </si>
  <si>
    <t>Asia/China-Asia/2000</t>
  </si>
  <si>
    <t>Asia/China-Asia/2001</t>
  </si>
  <si>
    <t>Asia/China-Asia/2002</t>
  </si>
  <si>
    <t>Asia/China-Asia/2003</t>
  </si>
  <si>
    <t>Asia/China-Asia/2004</t>
  </si>
  <si>
    <t>Asia/China-Asia/2005</t>
  </si>
  <si>
    <t>Asia/China-Asia/2006</t>
  </si>
  <si>
    <t>Asia/China-Asia/2007</t>
  </si>
  <si>
    <t>Asia/China-Asia/2008</t>
  </si>
  <si>
    <t>Asia/China-Asia/2009</t>
  </si>
  <si>
    <t>Asia/China-Asia/2010</t>
  </si>
  <si>
    <t>Asia/China-Asia/2011</t>
  </si>
  <si>
    <t>Asia/China-Asia/2012</t>
  </si>
  <si>
    <t>Asia/Georgia-Asia/2000</t>
  </si>
  <si>
    <t>Asia/Georgia-Asia/2001</t>
  </si>
  <si>
    <t>Asia/Georgia-Asia/2002</t>
  </si>
  <si>
    <t>Asia/Georgia-Asia/2003</t>
  </si>
  <si>
    <t>Asia/Georgia-Asia/2004</t>
  </si>
  <si>
    <t>Asia/Georgia-Asia/2005</t>
  </si>
  <si>
    <t>Asia/Georgia-Asia/2006</t>
  </si>
  <si>
    <t>Asia/Georgia-Asia/2007</t>
  </si>
  <si>
    <t>Asia/Georgia-Asia/2008</t>
  </si>
  <si>
    <t>Asia/Georgia-Asia/2009</t>
  </si>
  <si>
    <t>Asia/Georgia-Asia/2010</t>
  </si>
  <si>
    <t>Asia/Georgia-Asia/2011</t>
  </si>
  <si>
    <t>Asia/Georgia-Asia/2012</t>
  </si>
  <si>
    <t>Asia/Hong Kong SAR-Asia/2000</t>
  </si>
  <si>
    <t>Asia/Hong Kong SAR-Asia/2001</t>
  </si>
  <si>
    <t>Asia/Hong Kong SAR-Asia/2002</t>
  </si>
  <si>
    <t>Asia/Hong Kong SAR-Asia/2003</t>
  </si>
  <si>
    <t>Asia/Hong Kong SAR-Asia/2004</t>
  </si>
  <si>
    <t>Asia/Hong Kong SAR-Asia/2005</t>
  </si>
  <si>
    <t>Asia/Hong Kong SAR-Asia/2006</t>
  </si>
  <si>
    <t>Asia/Hong Kong SAR-Asia/2007</t>
  </si>
  <si>
    <t>Asia/Hong Kong SAR-Asia/2008</t>
  </si>
  <si>
    <t>Asia/Hong Kong SAR-Asia/2009</t>
  </si>
  <si>
    <t>Asia/Hong Kong SAR-Asia/2010</t>
  </si>
  <si>
    <t>Asia/Hong Kong SAR-Asia/2011</t>
  </si>
  <si>
    <t>Asia/Hong Kong SAR-Asia/2012</t>
  </si>
  <si>
    <t>Asia/India-Asia/2000</t>
  </si>
  <si>
    <t>Asia/India-Asia/2001</t>
  </si>
  <si>
    <t>Asia/India-Asia/2002</t>
  </si>
  <si>
    <t>Asia/India-Asia/2003</t>
  </si>
  <si>
    <t>Asia/India-Asia/2004</t>
  </si>
  <si>
    <t>Asia/India-Asia/2005</t>
  </si>
  <si>
    <t>Asia/India-Asia/2006</t>
  </si>
  <si>
    <t>Asia/India-Asia/2007</t>
  </si>
  <si>
    <t>Asia/India-Asia/2008</t>
  </si>
  <si>
    <t>Asia/India-Asia/2009</t>
  </si>
  <si>
    <t>Asia/India-Asia/2010</t>
  </si>
  <si>
    <t>Asia/India-Asia/2011</t>
  </si>
  <si>
    <t>Asia/India-Asia/2012</t>
  </si>
  <si>
    <t>Asia/Indonesia-Asia/2000</t>
  </si>
  <si>
    <t>Asia/Indonesia-Asia/2001</t>
  </si>
  <si>
    <t>Asia/Indonesia-Asia/2002</t>
  </si>
  <si>
    <t>Asia/Indonesia-Asia/2003</t>
  </si>
  <si>
    <t>Asia/Indonesia-Asia/2004</t>
  </si>
  <si>
    <t>Asia/Indonesia-Asia/2005</t>
  </si>
  <si>
    <t>Asia/Indonesia-Asia/2006</t>
  </si>
  <si>
    <t>Asia/Indonesia-Asia/2007</t>
  </si>
  <si>
    <t>Asia/Indonesia-Asia/2008</t>
  </si>
  <si>
    <t>Asia/Indonesia-Asia/2009</t>
  </si>
  <si>
    <t>Asia/Indonesia-Asia/2010</t>
  </si>
  <si>
    <t>Asia/Indonesia-Asia/2011</t>
  </si>
  <si>
    <t>Asia/Indonesia-Asia/2012</t>
  </si>
  <si>
    <t>Asia/Japan-Asia/2000</t>
  </si>
  <si>
    <t>Asia/Japan-Asia/2001</t>
  </si>
  <si>
    <t>Asia/Japan-Asia/2002</t>
  </si>
  <si>
    <t>Asia/Japan-Asia/2003</t>
  </si>
  <si>
    <t>Asia/Japan-Asia/2004</t>
  </si>
  <si>
    <t>Asia/Japan-Asia/2005</t>
  </si>
  <si>
    <t>Asia/Japan-Asia/2006</t>
  </si>
  <si>
    <t>Asia/Japan-Asia/2007</t>
  </si>
  <si>
    <t>Asia/Japan-Asia/2008</t>
  </si>
  <si>
    <t>Asia/Japan-Asia/2009</t>
  </si>
  <si>
    <t>Asia/Japan-Asia/2010</t>
  </si>
  <si>
    <t>Asia/Japan-Asia/2011</t>
  </si>
  <si>
    <t>Asia/Japan-Asia/2012</t>
  </si>
  <si>
    <t>Asia/Kazakhstan-Asia/2000</t>
  </si>
  <si>
    <t>Asia/Kazakhstan-Asia/2001</t>
  </si>
  <si>
    <t>Asia/Kazakhstan-Asia/2002</t>
  </si>
  <si>
    <t>Asia/Kazakhstan-Asia/2003</t>
  </si>
  <si>
    <t>Asia/Kazakhstan-Asia/2004</t>
  </si>
  <si>
    <t>Asia/Kazakhstan-Asia/2005</t>
  </si>
  <si>
    <t>Asia/Kazakhstan-Asia/2006</t>
  </si>
  <si>
    <t>Asia/Kazakhstan-Asia/2007</t>
  </si>
  <si>
    <t>Asia/Kazakhstan-Asia/2008</t>
  </si>
  <si>
    <t>Asia/Kazakhstan-Asia/2009</t>
  </si>
  <si>
    <t>Asia/Kazakhstan-Asia/2010</t>
  </si>
  <si>
    <t>Asia/Kazakhstan-Asia/2011</t>
  </si>
  <si>
    <t>Asia/Kazakhstan-Asia/2012</t>
  </si>
  <si>
    <t>Asia/Kyrgyzstan-Asia/2000</t>
  </si>
  <si>
    <t>Asia/Kyrgyzstan-Asia/2001</t>
  </si>
  <si>
    <t>Asia/Kyrgyzstan-Asia/2002</t>
  </si>
  <si>
    <t>Asia/Kyrgyzstan-Asia/2003</t>
  </si>
  <si>
    <t>Asia/Kyrgyzstan-Asia/2004</t>
  </si>
  <si>
    <t>Asia/Kyrgyzstan-Asia/2005</t>
  </si>
  <si>
    <t>Asia/Kyrgyzstan-Asia/2006</t>
  </si>
  <si>
    <t>Asia/Kyrgyzstan-Asia/2007</t>
  </si>
  <si>
    <t>Asia/Kyrgyzstan-Asia/2008</t>
  </si>
  <si>
    <t>Asia/Kyrgyzstan-Asia/2009</t>
  </si>
  <si>
    <t>Asia/Kyrgyzstan-Asia/2010</t>
  </si>
  <si>
    <t>Asia/Kyrgyzstan-Asia/2011</t>
  </si>
  <si>
    <t>Asia/Kyrgyzstan-Asia/2012</t>
  </si>
  <si>
    <t>Asia/Laos-Asia/2000</t>
  </si>
  <si>
    <t>Asia/Laos-Asia/2001</t>
  </si>
  <si>
    <t>Asia/Laos-Asia/2002</t>
  </si>
  <si>
    <t>Asia/Laos-Asia/2003</t>
  </si>
  <si>
    <t>Asia/Laos-Asia/2004</t>
  </si>
  <si>
    <t>Asia/Laos-Asia/2005</t>
  </si>
  <si>
    <t>Asia/Laos-Asia/2006</t>
  </si>
  <si>
    <t>Asia/Laos-Asia/2007</t>
  </si>
  <si>
    <t>Asia/Laos-Asia/2008</t>
  </si>
  <si>
    <t>Asia/Laos-Asia/2009</t>
  </si>
  <si>
    <t>Asia/Laos-Asia/2010</t>
  </si>
  <si>
    <t>Asia/Laos-Asia/2011</t>
  </si>
  <si>
    <t>Asia/Laos-Asia/2012</t>
  </si>
  <si>
    <t>Asia/Macao SAR-Asia/2000</t>
  </si>
  <si>
    <t>Asia/Macao SAR-Asia/2001</t>
  </si>
  <si>
    <t>Asia/Macao SAR-Asia/2002</t>
  </si>
  <si>
    <t>Asia/Macao SAR-Asia/2003</t>
  </si>
  <si>
    <t>Asia/Macao SAR-Asia/2004</t>
  </si>
  <si>
    <t>Asia/Macao SAR-Asia/2005</t>
  </si>
  <si>
    <t>Asia/Macao SAR-Asia/2006</t>
  </si>
  <si>
    <t>Asia/Macao SAR-Asia/2007</t>
  </si>
  <si>
    <t>Asia/Macao SAR-Asia/2008</t>
  </si>
  <si>
    <t>Asia/Macao SAR-Asia/2009</t>
  </si>
  <si>
    <t>Asia/Macao SAR-Asia/2010</t>
  </si>
  <si>
    <t>Asia/Macao SAR-Asia/2011</t>
  </si>
  <si>
    <t>Asia/Macao SAR-Asia/2012</t>
  </si>
  <si>
    <t>Asia/Malaysia-Asia/2000</t>
  </si>
  <si>
    <t>Asia/Malaysia-Asia/2001</t>
  </si>
  <si>
    <t>Asia/Malaysia-Asia/2002</t>
  </si>
  <si>
    <t>Asia/Malaysia-Asia/2003</t>
  </si>
  <si>
    <t>Asia/Malaysia-Asia/2004</t>
  </si>
  <si>
    <t>Asia/Malaysia-Asia/2005</t>
  </si>
  <si>
    <t>Asia/Malaysia-Asia/2006</t>
  </si>
  <si>
    <t>Asia/Malaysia-Asia/2007</t>
  </si>
  <si>
    <t>Asia/Malaysia-Asia/2008</t>
  </si>
  <si>
    <t>Asia/Malaysia-Asia/2009</t>
  </si>
  <si>
    <t>Asia/Malaysia-Asia/2010</t>
  </si>
  <si>
    <t>Asia/Malaysia-Asia/2011</t>
  </si>
  <si>
    <t>Asia/Malaysia-Asia/2012</t>
  </si>
  <si>
    <t>Asia/Maldives-Asia/2000</t>
  </si>
  <si>
    <t>Asia/Maldives-Asia/2001</t>
  </si>
  <si>
    <t>Asia/Maldives-Asia/2002</t>
  </si>
  <si>
    <t>Asia/Maldives-Asia/2003</t>
  </si>
  <si>
    <t>Asia/Maldives-Asia/2004</t>
  </si>
  <si>
    <t>Asia/Maldives-Asia/2005</t>
  </si>
  <si>
    <t>Asia/Maldives-Asia/2006</t>
  </si>
  <si>
    <t>Asia/Maldives-Asia/2007</t>
  </si>
  <si>
    <t>Asia/Maldives-Asia/2008</t>
  </si>
  <si>
    <t>Asia/Maldives-Asia/2009</t>
  </si>
  <si>
    <t>Asia/Maldives-Asia/2010</t>
  </si>
  <si>
    <t>Asia/Maldives-Asia/2011</t>
  </si>
  <si>
    <t>Asia/Maldives-Asia/2012</t>
  </si>
  <si>
    <t>Asia/Mongolia-Asia/2000</t>
  </si>
  <si>
    <t>Asia/Mongolia-Asia/2001</t>
  </si>
  <si>
    <t>Asia/Mongolia-Asia/2002</t>
  </si>
  <si>
    <t>Asia/Mongolia-Asia/2003</t>
  </si>
  <si>
    <t>Asia/Mongolia-Asia/2004</t>
  </si>
  <si>
    <t>Asia/Mongolia-Asia/2005</t>
  </si>
  <si>
    <t>Asia/Mongolia-Asia/2006</t>
  </si>
  <si>
    <t>Asia/Mongolia-Asia/2007</t>
  </si>
  <si>
    <t>Asia/Mongolia-Asia/2008</t>
  </si>
  <si>
    <t>Asia/Mongolia-Asia/2009</t>
  </si>
  <si>
    <t>Asia/Mongolia-Asia/2010</t>
  </si>
  <si>
    <t>Asia/Mongolia-Asia/2011</t>
  </si>
  <si>
    <t>Asia/Mongolia-Asia/2012</t>
  </si>
  <si>
    <t>Asia/Myanmar-Asia/2000</t>
  </si>
  <si>
    <t>Asia/Myanmar-Asia/2001</t>
  </si>
  <si>
    <t>Asia/Myanmar-Asia/2002</t>
  </si>
  <si>
    <t>Asia/Myanmar-Asia/2003</t>
  </si>
  <si>
    <t>Asia/Myanmar-Asia/2004</t>
  </si>
  <si>
    <t>Asia/Myanmar-Asia/2005</t>
  </si>
  <si>
    <t>Asia/Myanmar-Asia/2006</t>
  </si>
  <si>
    <t>Asia/Myanmar-Asia/2007</t>
  </si>
  <si>
    <t>Asia/Myanmar-Asia/2008</t>
  </si>
  <si>
    <t>Asia/Myanmar-Asia/2009</t>
  </si>
  <si>
    <t>Asia/Myanmar-Asia/2010</t>
  </si>
  <si>
    <t>Asia/Myanmar-Asia/2011</t>
  </si>
  <si>
    <t>Asia/Myanmar-Asia/2012</t>
  </si>
  <si>
    <t>Asia/Nepal-Asia/2000</t>
  </si>
  <si>
    <t>Asia/Nepal-Asia/2001</t>
  </si>
  <si>
    <t>Asia/Nepal-Asia/2002</t>
  </si>
  <si>
    <t>Asia/Nepal-Asia/2003</t>
  </si>
  <si>
    <t>Asia/Nepal-Asia/2004</t>
  </si>
  <si>
    <t>Asia/Nepal-Asia/2005</t>
  </si>
  <si>
    <t>Asia/Nepal-Asia/2006</t>
  </si>
  <si>
    <t>Asia/Nepal-Asia/2007</t>
  </si>
  <si>
    <t>Asia/Nepal-Asia/2008</t>
  </si>
  <si>
    <t>Asia/Nepal-Asia/2009</t>
  </si>
  <si>
    <t>Asia/Nepal-Asia/2010</t>
  </si>
  <si>
    <t>Asia/Nepal-Asia/2011</t>
  </si>
  <si>
    <t>Asia/Nepal-Asia/2012</t>
  </si>
  <si>
    <t>Asia/North Korea-Asia/2000</t>
  </si>
  <si>
    <t>Asia/North Korea-Asia/2001</t>
  </si>
  <si>
    <t>Asia/North Korea-Asia/2002</t>
  </si>
  <si>
    <t>Asia/North Korea-Asia/2003</t>
  </si>
  <si>
    <t>Asia/North Korea-Asia/2004</t>
  </si>
  <si>
    <t>Asia/North Korea-Asia/2005</t>
  </si>
  <si>
    <t>Asia/North Korea-Asia/2006</t>
  </si>
  <si>
    <t>Asia/North Korea-Asia/2007</t>
  </si>
  <si>
    <t>Asia/North Korea-Asia/2008</t>
  </si>
  <si>
    <t>Asia/North Korea-Asia/2009</t>
  </si>
  <si>
    <t>Asia/North Korea-Asia/2010</t>
  </si>
  <si>
    <t>Asia/North Korea-Asia/2011</t>
  </si>
  <si>
    <t>Asia/North Korea-Asia/2012</t>
  </si>
  <si>
    <t>Asia/Pakistan-Asia/2000</t>
  </si>
  <si>
    <t>Asia/Pakistan-Asia/2001</t>
  </si>
  <si>
    <t>Asia/Pakistan-Asia/2002</t>
  </si>
  <si>
    <t>Asia/Pakistan-Asia/2003</t>
  </si>
  <si>
    <t>Asia/Pakistan-Asia/2004</t>
  </si>
  <si>
    <t>Asia/Pakistan-Asia/2005</t>
  </si>
  <si>
    <t>Asia/Pakistan-Asia/2006</t>
  </si>
  <si>
    <t>Asia/Pakistan-Asia/2007</t>
  </si>
  <si>
    <t>Asia/Pakistan-Asia/2008</t>
  </si>
  <si>
    <t>Asia/Pakistan-Asia/2009</t>
  </si>
  <si>
    <t>Asia/Pakistan-Asia/2010</t>
  </si>
  <si>
    <t>Asia/Pakistan-Asia/2011</t>
  </si>
  <si>
    <t>Asia/Pakistan-Asia/2012</t>
  </si>
  <si>
    <t>Asia/Philippines-Asia/2000</t>
  </si>
  <si>
    <t>Asia/Philippines-Asia/2001</t>
  </si>
  <si>
    <t>Asia/Philippines-Asia/2002</t>
  </si>
  <si>
    <t>Asia/Philippines-Asia/2003</t>
  </si>
  <si>
    <t>Asia/Philippines-Asia/2004</t>
  </si>
  <si>
    <t>Asia/Philippines-Asia/2005</t>
  </si>
  <si>
    <t>Asia/Philippines-Asia/2006</t>
  </si>
  <si>
    <t>Asia/Philippines-Asia/2007</t>
  </si>
  <si>
    <t>Asia/Philippines-Asia/2008</t>
  </si>
  <si>
    <t>Asia/Philippines-Asia/2009</t>
  </si>
  <si>
    <t>Asia/Philippines-Asia/2010</t>
  </si>
  <si>
    <t>Asia/Philippines-Asia/2011</t>
  </si>
  <si>
    <t>Asia/Philippines-Asia/2012</t>
  </si>
  <si>
    <t>Asia/Singapore-Asia/2000</t>
  </si>
  <si>
    <t>Asia/Singapore-Asia/2001</t>
  </si>
  <si>
    <t>Asia/Singapore-Asia/2002</t>
  </si>
  <si>
    <t>Asia/Singapore-Asia/2003</t>
  </si>
  <si>
    <t>Asia/Singapore-Asia/2004</t>
  </si>
  <si>
    <t>Asia/Singapore-Asia/2005</t>
  </si>
  <si>
    <t>Asia/Singapore-Asia/2006</t>
  </si>
  <si>
    <t>Asia/Singapore-Asia/2007</t>
  </si>
  <si>
    <t>Asia/Singapore-Asia/2008</t>
  </si>
  <si>
    <t>Asia/Singapore-Asia/2009</t>
  </si>
  <si>
    <t>Asia/Singapore-Asia/2010</t>
  </si>
  <si>
    <t>Asia/Singapore-Asia/2011</t>
  </si>
  <si>
    <t>Asia/Singapore-Asia/2012</t>
  </si>
  <si>
    <t>Asia/South Korea-Asia/2000</t>
  </si>
  <si>
    <t>Asia/South Korea-Asia/2001</t>
  </si>
  <si>
    <t>Asia/South Korea-Asia/2002</t>
  </si>
  <si>
    <t>Asia/South Korea-Asia/2003</t>
  </si>
  <si>
    <t>Asia/South Korea-Asia/2004</t>
  </si>
  <si>
    <t>Asia/South Korea-Asia/2005</t>
  </si>
  <si>
    <t>Asia/South Korea-Asia/2006</t>
  </si>
  <si>
    <t>Asia/South Korea-Asia/2007</t>
  </si>
  <si>
    <t>Asia/South Korea-Asia/2008</t>
  </si>
  <si>
    <t>Asia/South Korea-Asia/2009</t>
  </si>
  <si>
    <t>Asia/South Korea-Asia/2010</t>
  </si>
  <si>
    <t>Asia/South Korea-Asia/2011</t>
  </si>
  <si>
    <t>Asia/South Korea-Asia/2012</t>
  </si>
  <si>
    <t>Asia/Sri Lanka-Asia/2000</t>
  </si>
  <si>
    <t>Asia/Sri Lanka-Asia/2001</t>
  </si>
  <si>
    <t>Asia/Sri Lanka-Asia/2002</t>
  </si>
  <si>
    <t>Asia/Sri Lanka-Asia/2003</t>
  </si>
  <si>
    <t>Asia/Sri Lanka-Asia/2004</t>
  </si>
  <si>
    <t>Asia/Sri Lanka-Asia/2005</t>
  </si>
  <si>
    <t>Asia/Sri Lanka-Asia/2006</t>
  </si>
  <si>
    <t>Asia/Sri Lanka-Asia/2007</t>
  </si>
  <si>
    <t>Asia/Sri Lanka-Asia/2008</t>
  </si>
  <si>
    <t>Asia/Sri Lanka-Asia/2009</t>
  </si>
  <si>
    <t>Asia/Sri Lanka-Asia/2010</t>
  </si>
  <si>
    <t>Asia/Sri Lanka-Asia/2011</t>
  </si>
  <si>
    <t>Asia/Sri Lanka-Asia/2012</t>
  </si>
  <si>
    <t>Asia/Tajikistan-Asia/2000</t>
  </si>
  <si>
    <t>Asia/Tajikistan-Asia/2001</t>
  </si>
  <si>
    <t>Asia/Tajikistan-Asia/2002</t>
  </si>
  <si>
    <t>Asia/Tajikistan-Asia/2003</t>
  </si>
  <si>
    <t>Asia/Tajikistan-Asia/2004</t>
  </si>
  <si>
    <t>Asia/Tajikistan-Asia/2005</t>
  </si>
  <si>
    <t>Asia/Tajikistan-Asia/2006</t>
  </si>
  <si>
    <t>Asia/Tajikistan-Asia/2007</t>
  </si>
  <si>
    <t>Asia/Tajikistan-Asia/2008</t>
  </si>
  <si>
    <t>Asia/Tajikistan-Asia/2009</t>
  </si>
  <si>
    <t>Asia/Tajikistan-Asia/2010</t>
  </si>
  <si>
    <t>Asia/Tajikistan-Asia/2011</t>
  </si>
  <si>
    <t>Asia/Tajikistan-Asia/2012</t>
  </si>
  <si>
    <t>Asia/Thailand-Asia/2000</t>
  </si>
  <si>
    <t>Asia/Thailand-Asia/2001</t>
  </si>
  <si>
    <t>Asia/Thailand-Asia/2002</t>
  </si>
  <si>
    <t>Asia/Thailand-Asia/2003</t>
  </si>
  <si>
    <t>Asia/Thailand-Asia/2004</t>
  </si>
  <si>
    <t>Asia/Thailand-Asia/2005</t>
  </si>
  <si>
    <t>Asia/Thailand-Asia/2006</t>
  </si>
  <si>
    <t>Asia/Thailand-Asia/2007</t>
  </si>
  <si>
    <t>Asia/Thailand-Asia/2008</t>
  </si>
  <si>
    <t>Asia/Thailand-Asia/2009</t>
  </si>
  <si>
    <t>Asia/Thailand-Asia/2010</t>
  </si>
  <si>
    <t>Asia/Thailand-Asia/2011</t>
  </si>
  <si>
    <t>Asia/Thailand-Asia/2012</t>
  </si>
  <si>
    <t>Asia/Timor-Leste-Asia/2000</t>
  </si>
  <si>
    <t>Asia/Timor-Leste-Asia/2001</t>
  </si>
  <si>
    <t>Asia/Timor-Leste-Asia/2002</t>
  </si>
  <si>
    <t>Asia/Timor-Leste-Asia/2003</t>
  </si>
  <si>
    <t>Asia/Timor-Leste-Asia/2004</t>
  </si>
  <si>
    <t>Asia/Timor-Leste-Asia/2005</t>
  </si>
  <si>
    <t>Asia/Timor-Leste-Asia/2006</t>
  </si>
  <si>
    <t>Asia/Timor-Leste-Asia/2007</t>
  </si>
  <si>
    <t>Asia/Timor-Leste-Asia/2008</t>
  </si>
  <si>
    <t>Asia/Timor-Leste-Asia/2009</t>
  </si>
  <si>
    <t>Asia/Timor-Leste-Asia/2010</t>
  </si>
  <si>
    <t>Asia/Timor-Leste-Asia/2011</t>
  </si>
  <si>
    <t>Asia/Timor-Leste-Asia/2012</t>
  </si>
  <si>
    <t>Asia/Turkmenistan-Asia/2000</t>
  </si>
  <si>
    <t>Asia/Turkmenistan-Asia/2001</t>
  </si>
  <si>
    <t>Asia/Turkmenistan-Asia/2002</t>
  </si>
  <si>
    <t>Asia/Turkmenistan-Asia/2003</t>
  </si>
  <si>
    <t>Asia/Turkmenistan-Asia/2004</t>
  </si>
  <si>
    <t>Asia/Turkmenistan-Asia/2005</t>
  </si>
  <si>
    <t>Asia/Turkmenistan-Asia/2006</t>
  </si>
  <si>
    <t>Asia/Turkmenistan-Asia/2007</t>
  </si>
  <si>
    <t>Asia/Turkmenistan-Asia/2008</t>
  </si>
  <si>
    <t>Asia/Turkmenistan-Asia/2009</t>
  </si>
  <si>
    <t>Asia/Turkmenistan-Asia/2010</t>
  </si>
  <si>
    <t>Asia/Turkmenistan-Asia/2011</t>
  </si>
  <si>
    <t>Asia/Turkmenistan-Asia/2012</t>
  </si>
  <si>
    <t>Asia/Uzbekistan-Asia/2000</t>
  </si>
  <si>
    <t>Asia/Uzbekistan-Asia/2001</t>
  </si>
  <si>
    <t>Asia/Uzbekistan-Asia/2002</t>
  </si>
  <si>
    <t>Asia/Uzbekistan-Asia/2003</t>
  </si>
  <si>
    <t>Asia/Uzbekistan-Asia/2004</t>
  </si>
  <si>
    <t>Asia/Uzbekistan-Asia/2005</t>
  </si>
  <si>
    <t>Asia/Uzbekistan-Asia/2006</t>
  </si>
  <si>
    <t>Asia/Uzbekistan-Asia/2007</t>
  </si>
  <si>
    <t>Asia/Uzbekistan-Asia/2008</t>
  </si>
  <si>
    <t>Asia/Uzbekistan-Asia/2009</t>
  </si>
  <si>
    <t>Asia/Uzbekistan-Asia/2010</t>
  </si>
  <si>
    <t>Asia/Uzbekistan-Asia/2011</t>
  </si>
  <si>
    <t>Asia/Uzbekistan-Asia/2012</t>
  </si>
  <si>
    <t>Asia/Vietnam-Asia/2000</t>
  </si>
  <si>
    <t>Asia/Vietnam-Asia/2001</t>
  </si>
  <si>
    <t>Asia/Vietnam-Asia/2002</t>
  </si>
  <si>
    <t>Asia/Vietnam-Asia/2003</t>
  </si>
  <si>
    <t>Asia/Vietnam-Asia/2004</t>
  </si>
  <si>
    <t>Asia/Vietnam-Asia/2005</t>
  </si>
  <si>
    <t>Asia/Vietnam-Asia/2006</t>
  </si>
  <si>
    <t>Asia/Vietnam-Asia/2007</t>
  </si>
  <si>
    <t>Asia/Vietnam-Asia/2008</t>
  </si>
  <si>
    <t>Asia/Vietnam-Asia/2009</t>
  </si>
  <si>
    <t>Asia/Vietnam-Asia/2010</t>
  </si>
  <si>
    <t>Asia/Vietnam-Asia/2011</t>
  </si>
  <si>
    <t>Asia/Vietnam-Asia/2012</t>
  </si>
  <si>
    <t>Europe/Albania-Europe/2000</t>
  </si>
  <si>
    <t>Europe/Albania-Europe/2001</t>
  </si>
  <si>
    <t>Europe/Albania-Europe/2002</t>
  </si>
  <si>
    <t>Europe/Albania-Europe/2003</t>
  </si>
  <si>
    <t>Europe/Albania-Europe/2004</t>
  </si>
  <si>
    <t>Europe/Albania-Europe/2005</t>
  </si>
  <si>
    <t>Europe/Albania-Europe/2006</t>
  </si>
  <si>
    <t>Europe/Albania-Europe/2007</t>
  </si>
  <si>
    <t>Europe/Albania-Europe/2008</t>
  </si>
  <si>
    <t>Europe/Albania-Europe/2009</t>
  </si>
  <si>
    <t>Europe/Albania-Europe/2010</t>
  </si>
  <si>
    <t>Europe/Albania-Europe/2011</t>
  </si>
  <si>
    <t>Europe/Albania-Europe/2012</t>
  </si>
  <si>
    <t>Europe/Andorra-Europe/2000</t>
  </si>
  <si>
    <t>Europe/Andorra-Europe/2001</t>
  </si>
  <si>
    <t>Europe/Andorra-Europe/2002</t>
  </si>
  <si>
    <t>Europe/Andorra-Europe/2003</t>
  </si>
  <si>
    <t>Europe/Andorra-Europe/2004</t>
  </si>
  <si>
    <t>Europe/Andorra-Europe/2005</t>
  </si>
  <si>
    <t>Europe/Andorra-Europe/2006</t>
  </si>
  <si>
    <t>Europe/Andorra-Europe/2007</t>
  </si>
  <si>
    <t>Europe/Andorra-Europe/2008</t>
  </si>
  <si>
    <t>Europe/Andorra-Europe/2009</t>
  </si>
  <si>
    <t>Europe/Andorra-Europe/2010</t>
  </si>
  <si>
    <t>Europe/Andorra-Europe/2011</t>
  </si>
  <si>
    <t>Europe/Andorra-Europe/2012</t>
  </si>
  <si>
    <t>Europe/Austria-Europe/2000</t>
  </si>
  <si>
    <t>Europe/Austria-Europe/2001</t>
  </si>
  <si>
    <t>Europe/Austria-Europe/2002</t>
  </si>
  <si>
    <t>Europe/Austria-Europe/2003</t>
  </si>
  <si>
    <t>Europe/Austria-Europe/2004</t>
  </si>
  <si>
    <t>Europe/Austria-Europe/2005</t>
  </si>
  <si>
    <t>Europe/Austria-Europe/2006</t>
  </si>
  <si>
    <t>Europe/Austria-Europe/2007</t>
  </si>
  <si>
    <t>Europe/Austria-Europe/2008</t>
  </si>
  <si>
    <t>Europe/Austria-Europe/2009</t>
  </si>
  <si>
    <t>Europe/Austria-Europe/2010</t>
  </si>
  <si>
    <t>Europe/Austria-Europe/2011</t>
  </si>
  <si>
    <t>Europe/Austria-Europe/2012</t>
  </si>
  <si>
    <t>Europe/Belarus-Europe/2000</t>
  </si>
  <si>
    <t>Europe/Belarus-Europe/2001</t>
  </si>
  <si>
    <t>Europe/Belarus-Europe/2002</t>
  </si>
  <si>
    <t>Europe/Belarus-Europe/2003</t>
  </si>
  <si>
    <t>Europe/Belarus-Europe/2004</t>
  </si>
  <si>
    <t>Europe/Belarus-Europe/2005</t>
  </si>
  <si>
    <t>Europe/Belarus-Europe/2006</t>
  </si>
  <si>
    <t>Europe/Belarus-Europe/2007</t>
  </si>
  <si>
    <t>Europe/Belarus-Europe/2008</t>
  </si>
  <si>
    <t>Europe/Belarus-Europe/2009</t>
  </si>
  <si>
    <t>Europe/Belarus-Europe/2010</t>
  </si>
  <si>
    <t>Europe/Belarus-Europe/2011</t>
  </si>
  <si>
    <t>Europe/Belarus-Europe/2012</t>
  </si>
  <si>
    <t>Europe/Belgium-Europe/2000</t>
  </si>
  <si>
    <t>Europe/Belgium-Europe/2001</t>
  </si>
  <si>
    <t>Europe/Belgium-Europe/2002</t>
  </si>
  <si>
    <t>Europe/Belgium-Europe/2003</t>
  </si>
  <si>
    <t>Europe/Belgium-Europe/2004</t>
  </si>
  <si>
    <t>Europe/Belgium-Europe/2005</t>
  </si>
  <si>
    <t>Europe/Belgium-Europe/2006</t>
  </si>
  <si>
    <t>Europe/Belgium-Europe/2007</t>
  </si>
  <si>
    <t>Europe/Belgium-Europe/2008</t>
  </si>
  <si>
    <t>Europe/Belgium-Europe/2009</t>
  </si>
  <si>
    <t>Europe/Belgium-Europe/2010</t>
  </si>
  <si>
    <t>Europe/Belgium-Europe/2011</t>
  </si>
  <si>
    <t>Europe/Belgium-Europe/2012</t>
  </si>
  <si>
    <t>Europe/Bosnia and Herzegovina-Europe/2000</t>
  </si>
  <si>
    <t>Europe/Bosnia and Herzegovina-Europe/2001</t>
  </si>
  <si>
    <t>Europe/Bosnia and Herzegovina-Europe/2002</t>
  </si>
  <si>
    <t>Europe/Bosnia and Herzegovina-Europe/2003</t>
  </si>
  <si>
    <t>Europe/Bosnia and Herzegovina-Europe/2004</t>
  </si>
  <si>
    <t>Europe/Bosnia and Herzegovina-Europe/2005</t>
  </si>
  <si>
    <t>Europe/Bosnia and Herzegovina-Europe/2006</t>
  </si>
  <si>
    <t>Europe/Bosnia and Herzegovina-Europe/2007</t>
  </si>
  <si>
    <t>Europe/Bosnia and Herzegovina-Europe/2008</t>
  </si>
  <si>
    <t>Europe/Bosnia and Herzegovina-Europe/2009</t>
  </si>
  <si>
    <t>Europe/Bosnia and Herzegovina-Europe/2010</t>
  </si>
  <si>
    <t>Europe/Bosnia and Herzegovina-Europe/2011</t>
  </si>
  <si>
    <t>Europe/Bosnia and Herzegovina-Europe/2012</t>
  </si>
  <si>
    <t>Europe/Bulgaria-Europe/2000</t>
  </si>
  <si>
    <t>Europe/Bulgaria-Europe/2001</t>
  </si>
  <si>
    <t>Europe/Bulgaria-Europe/2002</t>
  </si>
  <si>
    <t>Europe/Bulgaria-Europe/2003</t>
  </si>
  <si>
    <t>Europe/Bulgaria-Europe/2004</t>
  </si>
  <si>
    <t>Europe/Bulgaria-Europe/2005</t>
  </si>
  <si>
    <t>Europe/Bulgaria-Europe/2006</t>
  </si>
  <si>
    <t>Europe/Bulgaria-Europe/2007</t>
  </si>
  <si>
    <t>Europe/Bulgaria-Europe/2008</t>
  </si>
  <si>
    <t>Europe/Bulgaria-Europe/2009</t>
  </si>
  <si>
    <t>Europe/Bulgaria-Europe/2010</t>
  </si>
  <si>
    <t>Europe/Bulgaria-Europe/2011</t>
  </si>
  <si>
    <t>Europe/Bulgaria-Europe/2012</t>
  </si>
  <si>
    <t>Europe/Croatia-Europe/2000</t>
  </si>
  <si>
    <t>Europe/Croatia-Europe/2001</t>
  </si>
  <si>
    <t>Europe/Croatia-Europe/2002</t>
  </si>
  <si>
    <t>Europe/Croatia-Europe/2003</t>
  </si>
  <si>
    <t>Europe/Croatia-Europe/2004</t>
  </si>
  <si>
    <t>Europe/Croatia-Europe/2005</t>
  </si>
  <si>
    <t>Europe/Croatia-Europe/2006</t>
  </si>
  <si>
    <t>Europe/Croatia-Europe/2007</t>
  </si>
  <si>
    <t>Europe/Croatia-Europe/2008</t>
  </si>
  <si>
    <t>Europe/Croatia-Europe/2009</t>
  </si>
  <si>
    <t>Europe/Croatia-Europe/2010</t>
  </si>
  <si>
    <t>Europe/Croatia-Europe/2011</t>
  </si>
  <si>
    <t>Europe/Croatia-Europe/2012</t>
  </si>
  <si>
    <t>Europe/Cyprus-Europe/2000</t>
  </si>
  <si>
    <t>Europe/Cyprus-Europe/2001</t>
  </si>
  <si>
    <t>Europe/Cyprus-Europe/2002</t>
  </si>
  <si>
    <t>Europe/Cyprus-Europe/2003</t>
  </si>
  <si>
    <t>Europe/Cyprus-Europe/2004</t>
  </si>
  <si>
    <t>Europe/Cyprus-Europe/2005</t>
  </si>
  <si>
    <t>Europe/Cyprus-Europe/2006</t>
  </si>
  <si>
    <t>Europe/Cyprus-Europe/2007</t>
  </si>
  <si>
    <t>Europe/Cyprus-Europe/2008</t>
  </si>
  <si>
    <t>Europe/Cyprus-Europe/2009</t>
  </si>
  <si>
    <t>Europe/Cyprus-Europe/2010</t>
  </si>
  <si>
    <t>Europe/Cyprus-Europe/2011</t>
  </si>
  <si>
    <t>Europe/Cyprus-Europe/2012</t>
  </si>
  <si>
    <t>Europe/Czech Republic-Europe/2000</t>
  </si>
  <si>
    <t>Europe/Czech Republic-Europe/2001</t>
  </si>
  <si>
    <t>Europe/Czech Republic-Europe/2002</t>
  </si>
  <si>
    <t>Europe/Czech Republic-Europe/2003</t>
  </si>
  <si>
    <t>Europe/Czech Republic-Europe/2004</t>
  </si>
  <si>
    <t>Europe/Czech Republic-Europe/2005</t>
  </si>
  <si>
    <t>Europe/Czech Republic-Europe/2006</t>
  </si>
  <si>
    <t>Europe/Czech Republic-Europe/2007</t>
  </si>
  <si>
    <t>Europe/Czech Republic-Europe/2008</t>
  </si>
  <si>
    <t>Europe/Czech Republic-Europe/2009</t>
  </si>
  <si>
    <t>Europe/Czech Republic-Europe/2010</t>
  </si>
  <si>
    <t>Europe/Czech Republic-Europe/2011</t>
  </si>
  <si>
    <t>Europe/Czech Republic-Europe/2012</t>
  </si>
  <si>
    <t>Europe/Denmark-Europe/2000</t>
  </si>
  <si>
    <t>Europe/Denmark-Europe/2001</t>
  </si>
  <si>
    <t>Europe/Denmark-Europe/2002</t>
  </si>
  <si>
    <t>Europe/Denmark-Europe/2003</t>
  </si>
  <si>
    <t>Europe/Denmark-Europe/2004</t>
  </si>
  <si>
    <t>Europe/Denmark-Europe/2005</t>
  </si>
  <si>
    <t>Europe/Denmark-Europe/2006</t>
  </si>
  <si>
    <t>Europe/Denmark-Europe/2007</t>
  </si>
  <si>
    <t>Europe/Denmark-Europe/2008</t>
  </si>
  <si>
    <t>Europe/Denmark-Europe/2009</t>
  </si>
  <si>
    <t>Europe/Denmark-Europe/2010</t>
  </si>
  <si>
    <t>Europe/Denmark-Europe/2011</t>
  </si>
  <si>
    <t>Europe/Denmark-Europe/2012</t>
  </si>
  <si>
    <t>Europe/Estonia-Europe/2000</t>
  </si>
  <si>
    <t>Europe/Estonia-Europe/2001</t>
  </si>
  <si>
    <t>Europe/Estonia-Europe/2002</t>
  </si>
  <si>
    <t>Europe/Estonia-Europe/2003</t>
  </si>
  <si>
    <t>Europe/Estonia-Europe/2004</t>
  </si>
  <si>
    <t>Europe/Estonia-Europe/2005</t>
  </si>
  <si>
    <t>Europe/Estonia-Europe/2006</t>
  </si>
  <si>
    <t>Europe/Estonia-Europe/2007</t>
  </si>
  <si>
    <t>Europe/Estonia-Europe/2008</t>
  </si>
  <si>
    <t>Europe/Estonia-Europe/2009</t>
  </si>
  <si>
    <t>Europe/Estonia-Europe/2010</t>
  </si>
  <si>
    <t>Europe/Estonia-Europe/2011</t>
  </si>
  <si>
    <t>Europe/Estonia-Europe/2012</t>
  </si>
  <si>
    <t>Europe/Faeroe Islands-Europe/2000</t>
  </si>
  <si>
    <t>Europe/Faeroe Islands-Europe/2001</t>
  </si>
  <si>
    <t>Europe/Faeroe Islands-Europe/2002</t>
  </si>
  <si>
    <t>Europe/Faeroe Islands-Europe/2003</t>
  </si>
  <si>
    <t>Europe/Faeroe Islands-Europe/2004</t>
  </si>
  <si>
    <t>Europe/Faeroe Islands-Europe/2005</t>
  </si>
  <si>
    <t>Europe/Faeroe Islands-Europe/2006</t>
  </si>
  <si>
    <t>Europe/Faeroe Islands-Europe/2007</t>
  </si>
  <si>
    <t>Europe/Faeroe Islands-Europe/2008</t>
  </si>
  <si>
    <t>Europe/Faeroe Islands-Europe/2009</t>
  </si>
  <si>
    <t>Europe/Faeroe Islands-Europe/2010</t>
  </si>
  <si>
    <t>Europe/Faeroe Islands-Europe/2011</t>
  </si>
  <si>
    <t>Europe/Faeroe Islands-Europe/2012</t>
  </si>
  <si>
    <t>Europe/Finland-Europe/2000</t>
  </si>
  <si>
    <t>Europe/Finland-Europe/2001</t>
  </si>
  <si>
    <t>Europe/Finland-Europe/2002</t>
  </si>
  <si>
    <t>Europe/Finland-Europe/2003</t>
  </si>
  <si>
    <t>Europe/Finland-Europe/2004</t>
  </si>
  <si>
    <t>Europe/Finland-Europe/2005</t>
  </si>
  <si>
    <t>Europe/Finland-Europe/2006</t>
  </si>
  <si>
    <t>Europe/Finland-Europe/2007</t>
  </si>
  <si>
    <t>Europe/Finland-Europe/2008</t>
  </si>
  <si>
    <t>Europe/Finland-Europe/2009</t>
  </si>
  <si>
    <t>Europe/Finland-Europe/2010</t>
  </si>
  <si>
    <t>Europe/Finland-Europe/2011</t>
  </si>
  <si>
    <t>Europe/Finland-Europe/2012</t>
  </si>
  <si>
    <t>Europe/France-Europe/2000</t>
  </si>
  <si>
    <t>Europe/France-Europe/2001</t>
  </si>
  <si>
    <t>Europe/France-Europe/2002</t>
  </si>
  <si>
    <t>Europe/France-Europe/2003</t>
  </si>
  <si>
    <t>Europe/France-Europe/2004</t>
  </si>
  <si>
    <t>Europe/France-Europe/2005</t>
  </si>
  <si>
    <t>Europe/France-Europe/2006</t>
  </si>
  <si>
    <t>Europe/France-Europe/2007</t>
  </si>
  <si>
    <t>Europe/France-Europe/2008</t>
  </si>
  <si>
    <t>Europe/France-Europe/2009</t>
  </si>
  <si>
    <t>Europe/France-Europe/2010</t>
  </si>
  <si>
    <t>Europe/France-Europe/2011</t>
  </si>
  <si>
    <t>Europe/France-Europe/2012</t>
  </si>
  <si>
    <t>Europe/Germany-Europe/2000</t>
  </si>
  <si>
    <t>Europe/Germany-Europe/2001</t>
  </si>
  <si>
    <t>Europe/Germany-Europe/2002</t>
  </si>
  <si>
    <t>Europe/Germany-Europe/2003</t>
  </si>
  <si>
    <t>Europe/Germany-Europe/2004</t>
  </si>
  <si>
    <t>Europe/Germany-Europe/2005</t>
  </si>
  <si>
    <t>Europe/Germany-Europe/2006</t>
  </si>
  <si>
    <t>Europe/Germany-Europe/2007</t>
  </si>
  <si>
    <t>Europe/Germany-Europe/2008</t>
  </si>
  <si>
    <t>Europe/Germany-Europe/2009</t>
  </si>
  <si>
    <t>Europe/Germany-Europe/2010</t>
  </si>
  <si>
    <t>Europe/Germany-Europe/2011</t>
  </si>
  <si>
    <t>Europe/Germany-Europe/2012</t>
  </si>
  <si>
    <t>Europe/Greece-Europe/2000</t>
  </si>
  <si>
    <t>Europe/Greece-Europe/2001</t>
  </si>
  <si>
    <t>Europe/Greece-Europe/2002</t>
  </si>
  <si>
    <t>Europe/Greece-Europe/2003</t>
  </si>
  <si>
    <t>Europe/Greece-Europe/2004</t>
  </si>
  <si>
    <t>Europe/Greece-Europe/2005</t>
  </si>
  <si>
    <t>Europe/Greece-Europe/2006</t>
  </si>
  <si>
    <t>Europe/Greece-Europe/2007</t>
  </si>
  <si>
    <t>Europe/Greece-Europe/2008</t>
  </si>
  <si>
    <t>Europe/Greece-Europe/2009</t>
  </si>
  <si>
    <t>Europe/Greece-Europe/2010</t>
  </si>
  <si>
    <t>Europe/Greece-Europe/2011</t>
  </si>
  <si>
    <t>Europe/Greece-Europe/2012</t>
  </si>
  <si>
    <t>Europe/Hungary-Europe/2000</t>
  </si>
  <si>
    <t>Europe/Hungary-Europe/2001</t>
  </si>
  <si>
    <t>Europe/Hungary-Europe/2002</t>
  </si>
  <si>
    <t>Europe/Hungary-Europe/2003</t>
  </si>
  <si>
    <t>Europe/Hungary-Europe/2004</t>
  </si>
  <si>
    <t>Europe/Hungary-Europe/2005</t>
  </si>
  <si>
    <t>Europe/Hungary-Europe/2006</t>
  </si>
  <si>
    <t>Europe/Hungary-Europe/2007</t>
  </si>
  <si>
    <t>Europe/Hungary-Europe/2008</t>
  </si>
  <si>
    <t>Europe/Hungary-Europe/2009</t>
  </si>
  <si>
    <t>Europe/Hungary-Europe/2010</t>
  </si>
  <si>
    <t>Europe/Hungary-Europe/2011</t>
  </si>
  <si>
    <t>Europe/Hungary-Europe/2012</t>
  </si>
  <si>
    <t>Europe/Iceland-Europe/2000</t>
  </si>
  <si>
    <t>Europe/Iceland-Europe/2001</t>
  </si>
  <si>
    <t>Europe/Iceland-Europe/2002</t>
  </si>
  <si>
    <t>Europe/Iceland-Europe/2003</t>
  </si>
  <si>
    <t>Europe/Iceland-Europe/2004</t>
  </si>
  <si>
    <t>Europe/Iceland-Europe/2005</t>
  </si>
  <si>
    <t>Europe/Iceland-Europe/2006</t>
  </si>
  <si>
    <t>Europe/Iceland-Europe/2007</t>
  </si>
  <si>
    <t>Europe/Iceland-Europe/2008</t>
  </si>
  <si>
    <t>Europe/Iceland-Europe/2009</t>
  </si>
  <si>
    <t>Europe/Iceland-Europe/2010</t>
  </si>
  <si>
    <t>Europe/Iceland-Europe/2011</t>
  </si>
  <si>
    <t>Europe/Iceland-Europe/2012</t>
  </si>
  <si>
    <t>Europe/Ireland-Europe/2000</t>
  </si>
  <si>
    <t>Europe/Ireland-Europe/2001</t>
  </si>
  <si>
    <t>Europe/Ireland-Europe/2002</t>
  </si>
  <si>
    <t>Europe/Ireland-Europe/2003</t>
  </si>
  <si>
    <t>Europe/Ireland-Europe/2004</t>
  </si>
  <si>
    <t>Europe/Ireland-Europe/2005</t>
  </si>
  <si>
    <t>Europe/Ireland-Europe/2006</t>
  </si>
  <si>
    <t>Europe/Ireland-Europe/2007</t>
  </si>
  <si>
    <t>Europe/Ireland-Europe/2008</t>
  </si>
  <si>
    <t>Europe/Ireland-Europe/2009</t>
  </si>
  <si>
    <t>Europe/Ireland-Europe/2010</t>
  </si>
  <si>
    <t>Europe/Ireland-Europe/2011</t>
  </si>
  <si>
    <t>Europe/Ireland-Europe/2012</t>
  </si>
  <si>
    <t>Europe/Isle of Man-Europe/2000</t>
  </si>
  <si>
    <t>Europe/Isle of Man-Europe/2001</t>
  </si>
  <si>
    <t>Europe/Isle of Man-Europe/2002</t>
  </si>
  <si>
    <t>Europe/Isle of Man-Europe/2003</t>
  </si>
  <si>
    <t>Europe/Isle of Man-Europe/2004</t>
  </si>
  <si>
    <t>Europe/Isle of Man-Europe/2005</t>
  </si>
  <si>
    <t>Europe/Isle of Man-Europe/2006</t>
  </si>
  <si>
    <t>Europe/Isle of Man-Europe/2007</t>
  </si>
  <si>
    <t>Europe/Isle of Man-Europe/2008</t>
  </si>
  <si>
    <t>Europe/Isle of Man-Europe/2009</t>
  </si>
  <si>
    <t>Europe/Isle of Man-Europe/2010</t>
  </si>
  <si>
    <t>Europe/Isle of Man-Europe/2011</t>
  </si>
  <si>
    <t>Europe/Isle of Man-Europe/2012</t>
  </si>
  <si>
    <t>Europe/Italy-Europe/2000</t>
  </si>
  <si>
    <t>Europe/Italy-Europe/2001</t>
  </si>
  <si>
    <t>Europe/Italy-Europe/2002</t>
  </si>
  <si>
    <t>Europe/Italy-Europe/2003</t>
  </si>
  <si>
    <t>Europe/Italy-Europe/2004</t>
  </si>
  <si>
    <t>Europe/Italy-Europe/2005</t>
  </si>
  <si>
    <t>Europe/Italy-Europe/2006</t>
  </si>
  <si>
    <t>Europe/Italy-Europe/2007</t>
  </si>
  <si>
    <t>Europe/Italy-Europe/2008</t>
  </si>
  <si>
    <t>Europe/Italy-Europe/2009</t>
  </si>
  <si>
    <t>Europe/Italy-Europe/2010</t>
  </si>
  <si>
    <t>Europe/Italy-Europe/2011</t>
  </si>
  <si>
    <t>Europe/Italy-Europe/2012</t>
  </si>
  <si>
    <t>Europe/Kosovo-Europe/2000</t>
  </si>
  <si>
    <t>Europe/Kosovo-Europe/2001</t>
  </si>
  <si>
    <t>Europe/Kosovo-Europe/2002</t>
  </si>
  <si>
    <t>Europe/Kosovo-Europe/2003</t>
  </si>
  <si>
    <t>Europe/Kosovo-Europe/2004</t>
  </si>
  <si>
    <t>Europe/Kosovo-Europe/2005</t>
  </si>
  <si>
    <t>Europe/Kosovo-Europe/2006</t>
  </si>
  <si>
    <t>Europe/Kosovo-Europe/2007</t>
  </si>
  <si>
    <t>Europe/Kosovo-Europe/2008</t>
  </si>
  <si>
    <t>Europe/Kosovo-Europe/2009</t>
  </si>
  <si>
    <t>Europe/Kosovo-Europe/2010</t>
  </si>
  <si>
    <t>Europe/Kosovo-Europe/2011</t>
  </si>
  <si>
    <t>Europe/Kosovo-Europe/2012</t>
  </si>
  <si>
    <t>Europe/Latvia-Europe/2000</t>
  </si>
  <si>
    <t>Europe/Latvia-Europe/2001</t>
  </si>
  <si>
    <t>Europe/Latvia-Europe/2002</t>
  </si>
  <si>
    <t>Europe/Latvia-Europe/2003</t>
  </si>
  <si>
    <t>Europe/Latvia-Europe/2004</t>
  </si>
  <si>
    <t>Europe/Latvia-Europe/2005</t>
  </si>
  <si>
    <t>Europe/Latvia-Europe/2006</t>
  </si>
  <si>
    <t>Europe/Latvia-Europe/2007</t>
  </si>
  <si>
    <t>Europe/Latvia-Europe/2008</t>
  </si>
  <si>
    <t>Europe/Latvia-Europe/2009</t>
  </si>
  <si>
    <t>Europe/Latvia-Europe/2010</t>
  </si>
  <si>
    <t>Europe/Latvia-Europe/2011</t>
  </si>
  <si>
    <t>Europe/Latvia-Europe/2012</t>
  </si>
  <si>
    <t>Europe/Liechtenstein-Europe/2000</t>
  </si>
  <si>
    <t>Europe/Liechtenstein-Europe/2001</t>
  </si>
  <si>
    <t>Europe/Liechtenstein-Europe/2002</t>
  </si>
  <si>
    <t>Europe/Liechtenstein-Europe/2003</t>
  </si>
  <si>
    <t>Europe/Liechtenstein-Europe/2004</t>
  </si>
  <si>
    <t>Europe/Liechtenstein-Europe/2005</t>
  </si>
  <si>
    <t>Europe/Liechtenstein-Europe/2006</t>
  </si>
  <si>
    <t>Europe/Liechtenstein-Europe/2007</t>
  </si>
  <si>
    <t>Europe/Liechtenstein-Europe/2008</t>
  </si>
  <si>
    <t>Europe/Liechtenstein-Europe/2009</t>
  </si>
  <si>
    <t>Europe/Liechtenstein-Europe/2010</t>
  </si>
  <si>
    <t>Europe/Liechtenstein-Europe/2011</t>
  </si>
  <si>
    <t>Europe/Liechtenstein-Europe/2012</t>
  </si>
  <si>
    <t>Europe/Lithuania-Europe/2000</t>
  </si>
  <si>
    <t>Europe/Lithuania-Europe/2001</t>
  </si>
  <si>
    <t>Europe/Lithuania-Europe/2002</t>
  </si>
  <si>
    <t>Europe/Lithuania-Europe/2003</t>
  </si>
  <si>
    <t>Europe/Lithuania-Europe/2004</t>
  </si>
  <si>
    <t>Europe/Lithuania-Europe/2005</t>
  </si>
  <si>
    <t>Europe/Lithuania-Europe/2006</t>
  </si>
  <si>
    <t>Europe/Lithuania-Europe/2007</t>
  </si>
  <si>
    <t>Europe/Lithuania-Europe/2008</t>
  </si>
  <si>
    <t>Europe/Lithuania-Europe/2009</t>
  </si>
  <si>
    <t>Europe/Lithuania-Europe/2010</t>
  </si>
  <si>
    <t>Europe/Lithuania-Europe/2011</t>
  </si>
  <si>
    <t>Europe/Lithuania-Europe/2012</t>
  </si>
  <si>
    <t>Europe/Luxembourg-Europe/2000</t>
  </si>
  <si>
    <t>Europe/Luxembourg-Europe/2001</t>
  </si>
  <si>
    <t>Europe/Luxembourg-Europe/2002</t>
  </si>
  <si>
    <t>Europe/Luxembourg-Europe/2003</t>
  </si>
  <si>
    <t>Europe/Luxembourg-Europe/2004</t>
  </si>
  <si>
    <t>Europe/Luxembourg-Europe/2005</t>
  </si>
  <si>
    <t>Europe/Luxembourg-Europe/2006</t>
  </si>
  <si>
    <t>Europe/Luxembourg-Europe/2007</t>
  </si>
  <si>
    <t>Europe/Luxembourg-Europe/2008</t>
  </si>
  <si>
    <t>Europe/Luxembourg-Europe/2009</t>
  </si>
  <si>
    <t>Europe/Luxembourg-Europe/2010</t>
  </si>
  <si>
    <t>Europe/Luxembourg-Europe/2011</t>
  </si>
  <si>
    <t>Europe/Luxembourg-Europe/2012</t>
  </si>
  <si>
    <t>Europe/Malta-Europe/2000</t>
  </si>
  <si>
    <t>Europe/Malta-Europe/2001</t>
  </si>
  <si>
    <t>Europe/Malta-Europe/2002</t>
  </si>
  <si>
    <t>Europe/Malta-Europe/2003</t>
  </si>
  <si>
    <t>Europe/Malta-Europe/2004</t>
  </si>
  <si>
    <t>Europe/Malta-Europe/2005</t>
  </si>
  <si>
    <t>Europe/Malta-Europe/2006</t>
  </si>
  <si>
    <t>Europe/Malta-Europe/2007</t>
  </si>
  <si>
    <t>Europe/Malta-Europe/2008</t>
  </si>
  <si>
    <t>Europe/Malta-Europe/2009</t>
  </si>
  <si>
    <t>Europe/Malta-Europe/2010</t>
  </si>
  <si>
    <t>Europe/Malta-Europe/2011</t>
  </si>
  <si>
    <t>Europe/Malta-Europe/2012</t>
  </si>
  <si>
    <t>Europe/Moldova-Europe/2000</t>
  </si>
  <si>
    <t>Europe/Moldova-Europe/2001</t>
  </si>
  <si>
    <t>Europe/Moldova-Europe/2002</t>
  </si>
  <si>
    <t>Europe/Moldova-Europe/2003</t>
  </si>
  <si>
    <t>Europe/Moldova-Europe/2004</t>
  </si>
  <si>
    <t>Europe/Moldova-Europe/2005</t>
  </si>
  <si>
    <t>Europe/Moldova-Europe/2006</t>
  </si>
  <si>
    <t>Europe/Moldova-Europe/2007</t>
  </si>
  <si>
    <t>Europe/Moldova-Europe/2008</t>
  </si>
  <si>
    <t>Europe/Moldova-Europe/2009</t>
  </si>
  <si>
    <t>Europe/Moldova-Europe/2010</t>
  </si>
  <si>
    <t>Europe/Moldova-Europe/2011</t>
  </si>
  <si>
    <t>Europe/Moldova-Europe/2012</t>
  </si>
  <si>
    <t>Europe/Monaco-Europe/2000</t>
  </si>
  <si>
    <t>Europe/Monaco-Europe/2001</t>
  </si>
  <si>
    <t>Europe/Monaco-Europe/2002</t>
  </si>
  <si>
    <t>Europe/Monaco-Europe/2003</t>
  </si>
  <si>
    <t>Europe/Monaco-Europe/2004</t>
  </si>
  <si>
    <t>Europe/Monaco-Europe/2005</t>
  </si>
  <si>
    <t>Europe/Monaco-Europe/2006</t>
  </si>
  <si>
    <t>Europe/Monaco-Europe/2007</t>
  </si>
  <si>
    <t>Europe/Monaco-Europe/2008</t>
  </si>
  <si>
    <t>Europe/Monaco-Europe/2009</t>
  </si>
  <si>
    <t>Europe/Monaco-Europe/2010</t>
  </si>
  <si>
    <t>Europe/Monaco-Europe/2011</t>
  </si>
  <si>
    <t>Europe/Monaco-Europe/2012</t>
  </si>
  <si>
    <t>Europe/Montenegro-Europe/2000</t>
  </si>
  <si>
    <t>Europe/Montenegro-Europe/2001</t>
  </si>
  <si>
    <t>Europe/Montenegro-Europe/2002</t>
  </si>
  <si>
    <t>Europe/Montenegro-Europe/2003</t>
  </si>
  <si>
    <t>Europe/Montenegro-Europe/2004</t>
  </si>
  <si>
    <t>Europe/Montenegro-Europe/2005</t>
  </si>
  <si>
    <t>Europe/Montenegro-Europe/2006</t>
  </si>
  <si>
    <t>Europe/Montenegro-Europe/2007</t>
  </si>
  <si>
    <t>Europe/Montenegro-Europe/2008</t>
  </si>
  <si>
    <t>Europe/Montenegro-Europe/2009</t>
  </si>
  <si>
    <t>Europe/Montenegro-Europe/2010</t>
  </si>
  <si>
    <t>Europe/Montenegro-Europe/2011</t>
  </si>
  <si>
    <t>Europe/Montenegro-Europe/2012</t>
  </si>
  <si>
    <t>Europe/Netherlands-Europe/2000</t>
  </si>
  <si>
    <t>Europe/Netherlands-Europe/2001</t>
  </si>
  <si>
    <t>Europe/Netherlands-Europe/2002</t>
  </si>
  <si>
    <t>Europe/Netherlands-Europe/2003</t>
  </si>
  <si>
    <t>Europe/Netherlands-Europe/2004</t>
  </si>
  <si>
    <t>Europe/Netherlands-Europe/2005</t>
  </si>
  <si>
    <t>Europe/Netherlands-Europe/2006</t>
  </si>
  <si>
    <t>Europe/Netherlands-Europe/2007</t>
  </si>
  <si>
    <t>Europe/Netherlands-Europe/2008</t>
  </si>
  <si>
    <t>Europe/Netherlands-Europe/2009</t>
  </si>
  <si>
    <t>Europe/Netherlands-Europe/2010</t>
  </si>
  <si>
    <t>Europe/Netherlands-Europe/2011</t>
  </si>
  <si>
    <t>Europe/Netherlands-Europe/2012</t>
  </si>
  <si>
    <t>Europe/North Macedonia-Europe/2000</t>
  </si>
  <si>
    <t>Europe/North Macedonia-Europe/2001</t>
  </si>
  <si>
    <t>Europe/North Macedonia-Europe/2002</t>
  </si>
  <si>
    <t>Europe/North Macedonia-Europe/2003</t>
  </si>
  <si>
    <t>Europe/North Macedonia-Europe/2004</t>
  </si>
  <si>
    <t>Europe/North Macedonia-Europe/2005</t>
  </si>
  <si>
    <t>Europe/North Macedonia-Europe/2006</t>
  </si>
  <si>
    <t>Europe/North Macedonia-Europe/2007</t>
  </si>
  <si>
    <t>Europe/North Macedonia-Europe/2008</t>
  </si>
  <si>
    <t>Europe/North Macedonia-Europe/2009</t>
  </si>
  <si>
    <t>Europe/North Macedonia-Europe/2010</t>
  </si>
  <si>
    <t>Europe/North Macedonia-Europe/2011</t>
  </si>
  <si>
    <t>Europe/North Macedonia-Europe/2012</t>
  </si>
  <si>
    <t>Europe/Norway-Europe/2000</t>
  </si>
  <si>
    <t>Europe/Norway-Europe/2001</t>
  </si>
  <si>
    <t>Europe/Norway-Europe/2002</t>
  </si>
  <si>
    <t>Europe/Norway-Europe/2003</t>
  </si>
  <si>
    <t>Europe/Norway-Europe/2004</t>
  </si>
  <si>
    <t>Europe/Norway-Europe/2005</t>
  </si>
  <si>
    <t>Europe/Norway-Europe/2006</t>
  </si>
  <si>
    <t>Europe/Norway-Europe/2007</t>
  </si>
  <si>
    <t>Europe/Norway-Europe/2008</t>
  </si>
  <si>
    <t>Europe/Norway-Europe/2009</t>
  </si>
  <si>
    <t>Europe/Norway-Europe/2010</t>
  </si>
  <si>
    <t>Europe/Norway-Europe/2011</t>
  </si>
  <si>
    <t>Europe/Norway-Europe/2012</t>
  </si>
  <si>
    <t>Europe/Poland-Europe/2000</t>
  </si>
  <si>
    <t>Europe/Poland-Europe/2001</t>
  </si>
  <si>
    <t>Europe/Poland-Europe/2002</t>
  </si>
  <si>
    <t>Europe/Poland-Europe/2003</t>
  </si>
  <si>
    <t>Europe/Poland-Europe/2004</t>
  </si>
  <si>
    <t>Europe/Poland-Europe/2005</t>
  </si>
  <si>
    <t>Europe/Poland-Europe/2006</t>
  </si>
  <si>
    <t>Europe/Poland-Europe/2007</t>
  </si>
  <si>
    <t>Europe/Poland-Europe/2008</t>
  </si>
  <si>
    <t>Europe/Poland-Europe/2009</t>
  </si>
  <si>
    <t>Europe/Poland-Europe/2010</t>
  </si>
  <si>
    <t>Europe/Poland-Europe/2011</t>
  </si>
  <si>
    <t>Europe/Poland-Europe/2012</t>
  </si>
  <si>
    <t>Europe/Portugal-Europe/2000</t>
  </si>
  <si>
    <t>Europe/Portugal-Europe/2001</t>
  </si>
  <si>
    <t>Europe/Portugal-Europe/2002</t>
  </si>
  <si>
    <t>Europe/Portugal-Europe/2003</t>
  </si>
  <si>
    <t>Europe/Portugal-Europe/2004</t>
  </si>
  <si>
    <t>Europe/Portugal-Europe/2005</t>
  </si>
  <si>
    <t>Europe/Portugal-Europe/2006</t>
  </si>
  <si>
    <t>Europe/Portugal-Europe/2007</t>
  </si>
  <si>
    <t>Europe/Portugal-Europe/2008</t>
  </si>
  <si>
    <t>Europe/Portugal-Europe/2009</t>
  </si>
  <si>
    <t>Europe/Portugal-Europe/2010</t>
  </si>
  <si>
    <t>Europe/Portugal-Europe/2011</t>
  </si>
  <si>
    <t>Europe/Portugal-Europe/2012</t>
  </si>
  <si>
    <t>Europe/Romania-Europe/2000</t>
  </si>
  <si>
    <t>Europe/Romania-Europe/2001</t>
  </si>
  <si>
    <t>Europe/Romania-Europe/2002</t>
  </si>
  <si>
    <t>Europe/Romania-Europe/2003</t>
  </si>
  <si>
    <t>Europe/Romania-Europe/2004</t>
  </si>
  <si>
    <t>Europe/Romania-Europe/2005</t>
  </si>
  <si>
    <t>Europe/Romania-Europe/2006</t>
  </si>
  <si>
    <t>Europe/Romania-Europe/2007</t>
  </si>
  <si>
    <t>Europe/Romania-Europe/2008</t>
  </si>
  <si>
    <t>Europe/Romania-Europe/2009</t>
  </si>
  <si>
    <t>Europe/Romania-Europe/2010</t>
  </si>
  <si>
    <t>Europe/Romania-Europe/2011</t>
  </si>
  <si>
    <t>Europe/Romania-Europe/2012</t>
  </si>
  <si>
    <t>Europe/Russia-Europe/2000</t>
  </si>
  <si>
    <t>Europe/Russia-Europe/2001</t>
  </si>
  <si>
    <t>Europe/Russia-Europe/2002</t>
  </si>
  <si>
    <t>Europe/Russia-Europe/2003</t>
  </si>
  <si>
    <t>Europe/Russia-Europe/2004</t>
  </si>
  <si>
    <t>Europe/Russia-Europe/2005</t>
  </si>
  <si>
    <t>Europe/Russia-Europe/2006</t>
  </si>
  <si>
    <t>Europe/Russia-Europe/2007</t>
  </si>
  <si>
    <t>Europe/Russia-Europe/2008</t>
  </si>
  <si>
    <t>Europe/Russia-Europe/2009</t>
  </si>
  <si>
    <t>Europe/Russia-Europe/2010</t>
  </si>
  <si>
    <t>Europe/Russia-Europe/2011</t>
  </si>
  <si>
    <t>Europe/Russia-Europe/2012</t>
  </si>
  <si>
    <t>Europe/San Marino-Europe/2000</t>
  </si>
  <si>
    <t>Europe/San Marino-Europe/2001</t>
  </si>
  <si>
    <t>Europe/San Marino-Europe/2002</t>
  </si>
  <si>
    <t>Europe/San Marino-Europe/2003</t>
  </si>
  <si>
    <t>Europe/San Marino-Europe/2004</t>
  </si>
  <si>
    <t>Europe/San Marino-Europe/2005</t>
  </si>
  <si>
    <t>Europe/San Marino-Europe/2006</t>
  </si>
  <si>
    <t>Europe/San Marino-Europe/2007</t>
  </si>
  <si>
    <t>Europe/San Marino-Europe/2008</t>
  </si>
  <si>
    <t>Europe/San Marino-Europe/2009</t>
  </si>
  <si>
    <t>Europe/San Marino-Europe/2010</t>
  </si>
  <si>
    <t>Europe/San Marino-Europe/2011</t>
  </si>
  <si>
    <t>Europe/San Marino-Europe/2012</t>
  </si>
  <si>
    <t>Europe/Serbia-Europe/2000</t>
  </si>
  <si>
    <t>Europe/Serbia-Europe/2001</t>
  </si>
  <si>
    <t>Europe/Serbia-Europe/2002</t>
  </si>
  <si>
    <t>Europe/Serbia-Europe/2003</t>
  </si>
  <si>
    <t>Europe/Serbia-Europe/2004</t>
  </si>
  <si>
    <t>Europe/Serbia-Europe/2005</t>
  </si>
  <si>
    <t>Europe/Serbia-Europe/2006</t>
  </si>
  <si>
    <t>Europe/Serbia-Europe/2007</t>
  </si>
  <si>
    <t>Europe/Serbia-Europe/2008</t>
  </si>
  <si>
    <t>Europe/Serbia-Europe/2009</t>
  </si>
  <si>
    <t>Europe/Serbia-Europe/2010</t>
  </si>
  <si>
    <t>Europe/Serbia-Europe/2011</t>
  </si>
  <si>
    <t>Europe/Serbia-Europe/2012</t>
  </si>
  <si>
    <t>Europe/Slovakia-Europe/2000</t>
  </si>
  <si>
    <t>Europe/Slovakia-Europe/2001</t>
  </si>
  <si>
    <t>Europe/Slovakia-Europe/2002</t>
  </si>
  <si>
    <t>Europe/Slovakia-Europe/2003</t>
  </si>
  <si>
    <t>Europe/Slovakia-Europe/2004</t>
  </si>
  <si>
    <t>Europe/Slovakia-Europe/2005</t>
  </si>
  <si>
    <t>Europe/Slovakia-Europe/2006</t>
  </si>
  <si>
    <t>Europe/Slovakia-Europe/2007</t>
  </si>
  <si>
    <t>Europe/Slovakia-Europe/2008</t>
  </si>
  <si>
    <t>Europe/Slovakia-Europe/2009</t>
  </si>
  <si>
    <t>Europe/Slovakia-Europe/2010</t>
  </si>
  <si>
    <t>Europe/Slovakia-Europe/2011</t>
  </si>
  <si>
    <t>Europe/Slovakia-Europe/2012</t>
  </si>
  <si>
    <t>Europe/Slovenia-Europe/2000</t>
  </si>
  <si>
    <t>Europe/Slovenia-Europe/2001</t>
  </si>
  <si>
    <t>Europe/Slovenia-Europe/2002</t>
  </si>
  <si>
    <t>Europe/Slovenia-Europe/2003</t>
  </si>
  <si>
    <t>Europe/Slovenia-Europe/2004</t>
  </si>
  <si>
    <t>Europe/Slovenia-Europe/2005</t>
  </si>
  <si>
    <t>Europe/Slovenia-Europe/2006</t>
  </si>
  <si>
    <t>Europe/Slovenia-Europe/2007</t>
  </si>
  <si>
    <t>Europe/Slovenia-Europe/2008</t>
  </si>
  <si>
    <t>Europe/Slovenia-Europe/2009</t>
  </si>
  <si>
    <t>Europe/Slovenia-Europe/2010</t>
  </si>
  <si>
    <t>Europe/Slovenia-Europe/2011</t>
  </si>
  <si>
    <t>Europe/Slovenia-Europe/2012</t>
  </si>
  <si>
    <t>Europe/Spain-Europe/2000</t>
  </si>
  <si>
    <t>Europe/Spain-Europe/2001</t>
  </si>
  <si>
    <t>Europe/Spain-Europe/2002</t>
  </si>
  <si>
    <t>Europe/Spain-Europe/2003</t>
  </si>
  <si>
    <t>Europe/Spain-Europe/2004</t>
  </si>
  <si>
    <t>Europe/Spain-Europe/2005</t>
  </si>
  <si>
    <t>Europe/Spain-Europe/2006</t>
  </si>
  <si>
    <t>Europe/Spain-Europe/2007</t>
  </si>
  <si>
    <t>Europe/Spain-Europe/2008</t>
  </si>
  <si>
    <t>Europe/Spain-Europe/2009</t>
  </si>
  <si>
    <t>Europe/Spain-Europe/2010</t>
  </si>
  <si>
    <t>Europe/Spain-Europe/2011</t>
  </si>
  <si>
    <t>Europe/Spain-Europe/2012</t>
  </si>
  <si>
    <t>Europe/Sweden-Europe/2000</t>
  </si>
  <si>
    <t>Europe/Sweden-Europe/2001</t>
  </si>
  <si>
    <t>Europe/Sweden-Europe/2002</t>
  </si>
  <si>
    <t>Europe/Sweden-Europe/2003</t>
  </si>
  <si>
    <t>Europe/Sweden-Europe/2004</t>
  </si>
  <si>
    <t>Europe/Sweden-Europe/2005</t>
  </si>
  <si>
    <t>Europe/Sweden-Europe/2006</t>
  </si>
  <si>
    <t>Europe/Sweden-Europe/2007</t>
  </si>
  <si>
    <t>Europe/Sweden-Europe/2008</t>
  </si>
  <si>
    <t>Europe/Sweden-Europe/2009</t>
  </si>
  <si>
    <t>Europe/Sweden-Europe/2010</t>
  </si>
  <si>
    <t>Europe/Sweden-Europe/2011</t>
  </si>
  <si>
    <t>Europe/Sweden-Europe/2012</t>
  </si>
  <si>
    <t>Europe/Switzerland-Europe/2000</t>
  </si>
  <si>
    <t>Europe/Switzerland-Europe/2001</t>
  </si>
  <si>
    <t>Europe/Switzerland-Europe/2002</t>
  </si>
  <si>
    <t>Europe/Switzerland-Europe/2003</t>
  </si>
  <si>
    <t>Europe/Switzerland-Europe/2004</t>
  </si>
  <si>
    <t>Europe/Switzerland-Europe/2005</t>
  </si>
  <si>
    <t>Europe/Switzerland-Europe/2006</t>
  </si>
  <si>
    <t>Europe/Switzerland-Europe/2007</t>
  </si>
  <si>
    <t>Europe/Switzerland-Europe/2008</t>
  </si>
  <si>
    <t>Europe/Switzerland-Europe/2009</t>
  </si>
  <si>
    <t>Europe/Switzerland-Europe/2010</t>
  </si>
  <si>
    <t>Europe/Switzerland-Europe/2011</t>
  </si>
  <si>
    <t>Europe/Switzerland-Europe/2012</t>
  </si>
  <si>
    <t>Europe/Turkey-Europe/2000</t>
  </si>
  <si>
    <t>Europe/Turkey-Europe/2001</t>
  </si>
  <si>
    <t>Europe/Turkey-Europe/2002</t>
  </si>
  <si>
    <t>Europe/Turkey-Europe/2003</t>
  </si>
  <si>
    <t>Europe/Turkey-Europe/2004</t>
  </si>
  <si>
    <t>Europe/Turkey-Europe/2005</t>
  </si>
  <si>
    <t>Europe/Turkey-Europe/2006</t>
  </si>
  <si>
    <t>Europe/Turkey-Europe/2007</t>
  </si>
  <si>
    <t>Europe/Turkey-Europe/2008</t>
  </si>
  <si>
    <t>Europe/Turkey-Europe/2009</t>
  </si>
  <si>
    <t>Europe/Turkey-Europe/2010</t>
  </si>
  <si>
    <t>Europe/Turkey-Europe/2011</t>
  </si>
  <si>
    <t>Europe/Turkey-Europe/2012</t>
  </si>
  <si>
    <t>Europe/Ukraine-Europe/2000</t>
  </si>
  <si>
    <t>Europe/Ukraine-Europe/2001</t>
  </si>
  <si>
    <t>Europe/Ukraine-Europe/2002</t>
  </si>
  <si>
    <t>Europe/Ukraine-Europe/2003</t>
  </si>
  <si>
    <t>Europe/Ukraine-Europe/2004</t>
  </si>
  <si>
    <t>Europe/Ukraine-Europe/2005</t>
  </si>
  <si>
    <t>Europe/Ukraine-Europe/2006</t>
  </si>
  <si>
    <t>Europe/Ukraine-Europe/2007</t>
  </si>
  <si>
    <t>Europe/Ukraine-Europe/2008</t>
  </si>
  <si>
    <t>Europe/Ukraine-Europe/2009</t>
  </si>
  <si>
    <t>Europe/Ukraine-Europe/2010</t>
  </si>
  <si>
    <t>Europe/Ukraine-Europe/2011</t>
  </si>
  <si>
    <t>Europe/Ukraine-Europe/2012</t>
  </si>
  <si>
    <t>Europe/United Kingdom-Europe/2000</t>
  </si>
  <si>
    <t>Europe/United Kingdom-Europe/2001</t>
  </si>
  <si>
    <t>Europe/United Kingdom-Europe/2002</t>
  </si>
  <si>
    <t>Europe/United Kingdom-Europe/2003</t>
  </si>
  <si>
    <t>Europe/United Kingdom-Europe/2004</t>
  </si>
  <si>
    <t>Europe/United Kingdom-Europe/2005</t>
  </si>
  <si>
    <t>Europe/United Kingdom-Europe/2006</t>
  </si>
  <si>
    <t>Europe/United Kingdom-Europe/2007</t>
  </si>
  <si>
    <t>Europe/United Kingdom-Europe/2008</t>
  </si>
  <si>
    <t>Europe/United Kingdom-Europe/2009</t>
  </si>
  <si>
    <t>Europe/United Kingdom-Europe/2010</t>
  </si>
  <si>
    <t>Europe/United Kingdom-Europe/2011</t>
  </si>
  <si>
    <t>Europe/United Kingdom-Europe/2012</t>
  </si>
  <si>
    <t>Middle East/Bahrain-Middle East/2000</t>
  </si>
  <si>
    <t>Middle East/Bahrain-Middle East/2001</t>
  </si>
  <si>
    <t>Middle East/Bahrain-Middle East/2002</t>
  </si>
  <si>
    <t>Middle East/Bahrain-Middle East/2003</t>
  </si>
  <si>
    <t>Middle East/Bahrain-Middle East/2004</t>
  </si>
  <si>
    <t>Middle East/Bahrain-Middle East/2005</t>
  </si>
  <si>
    <t>Middle East/Bahrain-Middle East/2006</t>
  </si>
  <si>
    <t>Middle East/Bahrain-Middle East/2007</t>
  </si>
  <si>
    <t>Middle East/Bahrain-Middle East/2008</t>
  </si>
  <si>
    <t>Middle East/Bahrain-Middle East/2009</t>
  </si>
  <si>
    <t>Middle East/Bahrain-Middle East/2010</t>
  </si>
  <si>
    <t>Middle East/Bahrain-Middle East/2011</t>
  </si>
  <si>
    <t>Middle East/Bahrain-Middle East/2012</t>
  </si>
  <si>
    <t>Middle East/Iran-Middle East/2000</t>
  </si>
  <si>
    <t>Middle East/Iran-Middle East/2001</t>
  </si>
  <si>
    <t>Middle East/Iran-Middle East/2002</t>
  </si>
  <si>
    <t>Middle East/Iran-Middle East/2003</t>
  </si>
  <si>
    <t>Middle East/Iran-Middle East/2004</t>
  </si>
  <si>
    <t>Middle East/Iran-Middle East/2005</t>
  </si>
  <si>
    <t>Middle East/Iran-Middle East/2006</t>
  </si>
  <si>
    <t>Middle East/Iran-Middle East/2007</t>
  </si>
  <si>
    <t>Middle East/Iran-Middle East/2008</t>
  </si>
  <si>
    <t>Middle East/Iran-Middle East/2009</t>
  </si>
  <si>
    <t>Middle East/Iran-Middle East/2010</t>
  </si>
  <si>
    <t>Middle East/Iran-Middle East/2011</t>
  </si>
  <si>
    <t>Middle East/Iran-Middle East/2012</t>
  </si>
  <si>
    <t>Middle East/Iraq-Middle East/2000</t>
  </si>
  <si>
    <t>Middle East/Iraq-Middle East/2001</t>
  </si>
  <si>
    <t>Middle East/Iraq-Middle East/2002</t>
  </si>
  <si>
    <t>Middle East/Iraq-Middle East/2003</t>
  </si>
  <si>
    <t>Middle East/Iraq-Middle East/2004</t>
  </si>
  <si>
    <t>Middle East/Iraq-Middle East/2005</t>
  </si>
  <si>
    <t>Middle East/Iraq-Middle East/2006</t>
  </si>
  <si>
    <t>Middle East/Iraq-Middle East/2007</t>
  </si>
  <si>
    <t>Middle East/Iraq-Middle East/2008</t>
  </si>
  <si>
    <t>Middle East/Iraq-Middle East/2009</t>
  </si>
  <si>
    <t>Middle East/Iraq-Middle East/2010</t>
  </si>
  <si>
    <t>Middle East/Iraq-Middle East/2011</t>
  </si>
  <si>
    <t>Middle East/Iraq-Middle East/2012</t>
  </si>
  <si>
    <t>Middle East/Israel-Middle East/2000</t>
  </si>
  <si>
    <t>Middle East/Israel-Middle East/2001</t>
  </si>
  <si>
    <t>Middle East/Israel-Middle East/2002</t>
  </si>
  <si>
    <t>Middle East/Israel-Middle East/2003</t>
  </si>
  <si>
    <t>Middle East/Israel-Middle East/2004</t>
  </si>
  <si>
    <t>Middle East/Israel-Middle East/2005</t>
  </si>
  <si>
    <t>Middle East/Israel-Middle East/2006</t>
  </si>
  <si>
    <t>Middle East/Israel-Middle East/2007</t>
  </si>
  <si>
    <t>Middle East/Israel-Middle East/2008</t>
  </si>
  <si>
    <t>Middle East/Israel-Middle East/2009</t>
  </si>
  <si>
    <t>Middle East/Israel-Middle East/2010</t>
  </si>
  <si>
    <t>Middle East/Israel-Middle East/2011</t>
  </si>
  <si>
    <t>Middle East/Israel-Middle East/2012</t>
  </si>
  <si>
    <t>Middle East/Jordan-Middle East/2000</t>
  </si>
  <si>
    <t>Middle East/Jordan-Middle East/2001</t>
  </si>
  <si>
    <t>Middle East/Jordan-Middle East/2002</t>
  </si>
  <si>
    <t>Middle East/Jordan-Middle East/2003</t>
  </si>
  <si>
    <t>Middle East/Jordan-Middle East/2004</t>
  </si>
  <si>
    <t>Middle East/Jordan-Middle East/2005</t>
  </si>
  <si>
    <t>Middle East/Jordan-Middle East/2006</t>
  </si>
  <si>
    <t>Middle East/Jordan-Middle East/2007</t>
  </si>
  <si>
    <t>Middle East/Jordan-Middle East/2008</t>
  </si>
  <si>
    <t>Middle East/Jordan-Middle East/2009</t>
  </si>
  <si>
    <t>Middle East/Jordan-Middle East/2010</t>
  </si>
  <si>
    <t>Middle East/Jordan-Middle East/2011</t>
  </si>
  <si>
    <t>Middle East/Jordan-Middle East/2012</t>
  </si>
  <si>
    <t>Middle East/Kuwait-Middle East/2000</t>
  </si>
  <si>
    <t>Middle East/Kuwait-Middle East/2001</t>
  </si>
  <si>
    <t>Middle East/Kuwait-Middle East/2002</t>
  </si>
  <si>
    <t>Middle East/Kuwait-Middle East/2003</t>
  </si>
  <si>
    <t>Middle East/Kuwait-Middle East/2004</t>
  </si>
  <si>
    <t>Middle East/Kuwait-Middle East/2005</t>
  </si>
  <si>
    <t>Middle East/Kuwait-Middle East/2006</t>
  </si>
  <si>
    <t>Middle East/Kuwait-Middle East/2007</t>
  </si>
  <si>
    <t>Middle East/Kuwait-Middle East/2008</t>
  </si>
  <si>
    <t>Middle East/Kuwait-Middle East/2009</t>
  </si>
  <si>
    <t>Middle East/Kuwait-Middle East/2010</t>
  </si>
  <si>
    <t>Middle East/Kuwait-Middle East/2011</t>
  </si>
  <si>
    <t>Middle East/Kuwait-Middle East/2012</t>
  </si>
  <si>
    <t>Middle East/Lebanon-Middle East/2000</t>
  </si>
  <si>
    <t>Middle East/Lebanon-Middle East/2001</t>
  </si>
  <si>
    <t>Middle East/Lebanon-Middle East/2002</t>
  </si>
  <si>
    <t>Middle East/Lebanon-Middle East/2003</t>
  </si>
  <si>
    <t>Middle East/Lebanon-Middle East/2004</t>
  </si>
  <si>
    <t>Middle East/Lebanon-Middle East/2005</t>
  </si>
  <si>
    <t>Middle East/Lebanon-Middle East/2006</t>
  </si>
  <si>
    <t>Middle East/Lebanon-Middle East/2007</t>
  </si>
  <si>
    <t>Middle East/Lebanon-Middle East/2008</t>
  </si>
  <si>
    <t>Middle East/Lebanon-Middle East/2009</t>
  </si>
  <si>
    <t>Middle East/Lebanon-Middle East/2010</t>
  </si>
  <si>
    <t>Middle East/Lebanon-Middle East/2011</t>
  </si>
  <si>
    <t>Middle East/Lebanon-Middle East/2012</t>
  </si>
  <si>
    <t>Middle East/Oman-Middle East/2000</t>
  </si>
  <si>
    <t>Middle East/Oman-Middle East/2001</t>
  </si>
  <si>
    <t>Middle East/Oman-Middle East/2002</t>
  </si>
  <si>
    <t>Middle East/Oman-Middle East/2003</t>
  </si>
  <si>
    <t>Middle East/Oman-Middle East/2004</t>
  </si>
  <si>
    <t>Middle East/Oman-Middle East/2005</t>
  </si>
  <si>
    <t>Middle East/Oman-Middle East/2006</t>
  </si>
  <si>
    <t>Middle East/Oman-Middle East/2007</t>
  </si>
  <si>
    <t>Middle East/Oman-Middle East/2008</t>
  </si>
  <si>
    <t>Middle East/Oman-Middle East/2009</t>
  </si>
  <si>
    <t>Middle East/Oman-Middle East/2010</t>
  </si>
  <si>
    <t>Middle East/Oman-Middle East/2011</t>
  </si>
  <si>
    <t>Middle East/Oman-Middle East/2012</t>
  </si>
  <si>
    <t>Middle East/Qatar-Middle East/2000</t>
  </si>
  <si>
    <t>Middle East/Qatar-Middle East/2001</t>
  </si>
  <si>
    <t>Middle East/Qatar-Middle East/2002</t>
  </si>
  <si>
    <t>Middle East/Qatar-Middle East/2003</t>
  </si>
  <si>
    <t>Middle East/Qatar-Middle East/2004</t>
  </si>
  <si>
    <t>Middle East/Qatar-Middle East/2005</t>
  </si>
  <si>
    <t>Middle East/Qatar-Middle East/2006</t>
  </si>
  <si>
    <t>Middle East/Qatar-Middle East/2007</t>
  </si>
  <si>
    <t>Middle East/Qatar-Middle East/2008</t>
  </si>
  <si>
    <t>Middle East/Qatar-Middle East/2009</t>
  </si>
  <si>
    <t>Middle East/Qatar-Middle East/2010</t>
  </si>
  <si>
    <t>Middle East/Qatar-Middle East/2011</t>
  </si>
  <si>
    <t>Middle East/Qatar-Middle East/2012</t>
  </si>
  <si>
    <t>Middle East/Saudi Arabia-Middle East/2000</t>
  </si>
  <si>
    <t>Middle East/Saudi Arabia-Middle East/2001</t>
  </si>
  <si>
    <t>Middle East/Saudi Arabia-Middle East/2002</t>
  </si>
  <si>
    <t>Middle East/Saudi Arabia-Middle East/2003</t>
  </si>
  <si>
    <t>Middle East/Saudi Arabia-Middle East/2004</t>
  </si>
  <si>
    <t>Middle East/Saudi Arabia-Middle East/2005</t>
  </si>
  <si>
    <t>Middle East/Saudi Arabia-Middle East/2006</t>
  </si>
  <si>
    <t>Middle East/Saudi Arabia-Middle East/2007</t>
  </si>
  <si>
    <t>Middle East/Saudi Arabia-Middle East/2008</t>
  </si>
  <si>
    <t>Middle East/Saudi Arabia-Middle East/2009</t>
  </si>
  <si>
    <t>Middle East/Saudi Arabia-Middle East/2010</t>
  </si>
  <si>
    <t>Middle East/Saudi Arabia-Middle East/2011</t>
  </si>
  <si>
    <t>Middle East/Saudi Arabia-Middle East/2012</t>
  </si>
  <si>
    <t>Middle East/Syria-Middle East/2000</t>
  </si>
  <si>
    <t>Middle East/Syria-Middle East/2001</t>
  </si>
  <si>
    <t>Middle East/Syria-Middle East/2002</t>
  </si>
  <si>
    <t>Middle East/Syria-Middle East/2003</t>
  </si>
  <si>
    <t>Middle East/Syria-Middle East/2004</t>
  </si>
  <si>
    <t>Middle East/Syria-Middle East/2005</t>
  </si>
  <si>
    <t>Middle East/Syria-Middle East/2006</t>
  </si>
  <si>
    <t>Middle East/Syria-Middle East/2007</t>
  </si>
  <si>
    <t>Middle East/Syria-Middle East/2008</t>
  </si>
  <si>
    <t>Middle East/Syria-Middle East/2009</t>
  </si>
  <si>
    <t>Middle East/Syria-Middle East/2010</t>
  </si>
  <si>
    <t>Middle East/Syria-Middle East/2011</t>
  </si>
  <si>
    <t>Middle East/Syria-Middle East/2012</t>
  </si>
  <si>
    <t>Middle East/United Arab Emirates-Middle East/2000</t>
  </si>
  <si>
    <t>Middle East/United Arab Emirates-Middle East/2001</t>
  </si>
  <si>
    <t>Middle East/United Arab Emirates-Middle East/2002</t>
  </si>
  <si>
    <t>Middle East/United Arab Emirates-Middle East/2003</t>
  </si>
  <si>
    <t>Middle East/United Arab Emirates-Middle East/2004</t>
  </si>
  <si>
    <t>Middle East/United Arab Emirates-Middle East/2005</t>
  </si>
  <si>
    <t>Middle East/United Arab Emirates-Middle East/2006</t>
  </si>
  <si>
    <t>Middle East/United Arab Emirates-Middle East/2007</t>
  </si>
  <si>
    <t>Middle East/United Arab Emirates-Middle East/2008</t>
  </si>
  <si>
    <t>Middle East/United Arab Emirates-Middle East/2009</t>
  </si>
  <si>
    <t>Middle East/United Arab Emirates-Middle East/2010</t>
  </si>
  <si>
    <t>Middle East/United Arab Emirates-Middle East/2011</t>
  </si>
  <si>
    <t>Middle East/United Arab Emirates-Middle East/2012</t>
  </si>
  <si>
    <t>Middle East/Yemen-Middle East/2000</t>
  </si>
  <si>
    <t>Middle East/Yemen-Middle East/2001</t>
  </si>
  <si>
    <t>Middle East/Yemen-Middle East/2002</t>
  </si>
  <si>
    <t>Middle East/Yemen-Middle East/2003</t>
  </si>
  <si>
    <t>Middle East/Yemen-Middle East/2004</t>
  </si>
  <si>
    <t>Middle East/Yemen-Middle East/2005</t>
  </si>
  <si>
    <t>Middle East/Yemen-Middle East/2006</t>
  </si>
  <si>
    <t>Middle East/Yemen-Middle East/2007</t>
  </si>
  <si>
    <t>Middle East/Yemen-Middle East/2008</t>
  </si>
  <si>
    <t>Middle East/Yemen-Middle East/2009</t>
  </si>
  <si>
    <t>Middle East/Yemen-Middle East/2010</t>
  </si>
  <si>
    <t>Middle East/Yemen-Middle East/2011</t>
  </si>
  <si>
    <t>Middle East/Yemen-Middle East/2012</t>
  </si>
  <si>
    <t>Oceania/American Samoa-Oceania/2000</t>
  </si>
  <si>
    <t>Oceania/American Samoa-Oceania/2001</t>
  </si>
  <si>
    <t>Oceania/American Samoa-Oceania/2002</t>
  </si>
  <si>
    <t>Oceania/American Samoa-Oceania/2003</t>
  </si>
  <si>
    <t>Oceania/American Samoa-Oceania/2004</t>
  </si>
  <si>
    <t>Oceania/American Samoa-Oceania/2005</t>
  </si>
  <si>
    <t>Oceania/American Samoa-Oceania/2006</t>
  </si>
  <si>
    <t>Oceania/American Samoa-Oceania/2007</t>
  </si>
  <si>
    <t>Oceania/American Samoa-Oceania/2008</t>
  </si>
  <si>
    <t>Oceania/American Samoa-Oceania/2009</t>
  </si>
  <si>
    <t>Oceania/American Samoa-Oceania/2010</t>
  </si>
  <si>
    <t>Oceania/American Samoa-Oceania/2011</t>
  </si>
  <si>
    <t>Oceania/American Samoa-Oceania/2012</t>
  </si>
  <si>
    <t>Oceania/Australia-Oceania/2000</t>
  </si>
  <si>
    <t>Oceania/Australia-Oceania/2001</t>
  </si>
  <si>
    <t>Oceania/Australia-Oceania/2002</t>
  </si>
  <si>
    <t>Oceania/Australia-Oceania/2003</t>
  </si>
  <si>
    <t>Oceania/Australia-Oceania/2004</t>
  </si>
  <si>
    <t>Oceania/Australia-Oceania/2005</t>
  </si>
  <si>
    <t>Oceania/Australia-Oceania/2006</t>
  </si>
  <si>
    <t>Oceania/Australia-Oceania/2007</t>
  </si>
  <si>
    <t>Oceania/Australia-Oceania/2008</t>
  </si>
  <si>
    <t>Oceania/Australia-Oceania/2009</t>
  </si>
  <si>
    <t>Oceania/Australia-Oceania/2010</t>
  </si>
  <si>
    <t>Oceania/Australia-Oceania/2011</t>
  </si>
  <si>
    <t>Oceania/Australia-Oceania/2012</t>
  </si>
  <si>
    <t>Oceania/Fiji-Oceania/2000</t>
  </si>
  <si>
    <t>Oceania/Fiji-Oceania/2001</t>
  </si>
  <si>
    <t>Oceania/Fiji-Oceania/2002</t>
  </si>
  <si>
    <t>Oceania/Fiji-Oceania/2003</t>
  </si>
  <si>
    <t>Oceania/Fiji-Oceania/2004</t>
  </si>
  <si>
    <t>Oceania/Fiji-Oceania/2005</t>
  </si>
  <si>
    <t>Oceania/Fiji-Oceania/2006</t>
  </si>
  <si>
    <t>Oceania/Fiji-Oceania/2007</t>
  </si>
  <si>
    <t>Oceania/Fiji-Oceania/2008</t>
  </si>
  <si>
    <t>Oceania/Fiji-Oceania/2009</t>
  </si>
  <si>
    <t>Oceania/Fiji-Oceania/2010</t>
  </si>
  <si>
    <t>Oceania/Fiji-Oceania/2011</t>
  </si>
  <si>
    <t>Oceania/Fiji-Oceania/2012</t>
  </si>
  <si>
    <t>Oceania/French Polynesia-Oceania/2000</t>
  </si>
  <si>
    <t>Oceania/French Polynesia-Oceania/2001</t>
  </si>
  <si>
    <t>Oceania/French Polynesia-Oceania/2002</t>
  </si>
  <si>
    <t>Oceania/French Polynesia-Oceania/2003</t>
  </si>
  <si>
    <t>Oceania/French Polynesia-Oceania/2004</t>
  </si>
  <si>
    <t>Oceania/French Polynesia-Oceania/2005</t>
  </si>
  <si>
    <t>Oceania/French Polynesia-Oceania/2006</t>
  </si>
  <si>
    <t>Oceania/French Polynesia-Oceania/2007</t>
  </si>
  <si>
    <t>Oceania/French Polynesia-Oceania/2008</t>
  </si>
  <si>
    <t>Oceania/French Polynesia-Oceania/2009</t>
  </si>
  <si>
    <t>Oceania/French Polynesia-Oceania/2010</t>
  </si>
  <si>
    <t>Oceania/French Polynesia-Oceania/2011</t>
  </si>
  <si>
    <t>Oceania/French Polynesia-Oceania/2012</t>
  </si>
  <si>
    <t>Oceania/Guam-Oceania/2000</t>
  </si>
  <si>
    <t>Oceania/Guam-Oceania/2001</t>
  </si>
  <si>
    <t>Oceania/Guam-Oceania/2002</t>
  </si>
  <si>
    <t>Oceania/Guam-Oceania/2003</t>
  </si>
  <si>
    <t>Oceania/Guam-Oceania/2004</t>
  </si>
  <si>
    <t>Oceania/Guam-Oceania/2005</t>
  </si>
  <si>
    <t>Oceania/Guam-Oceania/2006</t>
  </si>
  <si>
    <t>Oceania/Guam-Oceania/2007</t>
  </si>
  <si>
    <t>Oceania/Guam-Oceania/2008</t>
  </si>
  <si>
    <t>Oceania/Guam-Oceania/2009</t>
  </si>
  <si>
    <t>Oceania/Guam-Oceania/2010</t>
  </si>
  <si>
    <t>Oceania/Guam-Oceania/2011</t>
  </si>
  <si>
    <t>Oceania/Guam-Oceania/2012</t>
  </si>
  <si>
    <t>Oceania/Kiribati-Oceania/2000</t>
  </si>
  <si>
    <t>Oceania/Kiribati-Oceania/2001</t>
  </si>
  <si>
    <t>Oceania/Kiribati-Oceania/2002</t>
  </si>
  <si>
    <t>Oceania/Kiribati-Oceania/2003</t>
  </si>
  <si>
    <t>Oceania/Kiribati-Oceania/2004</t>
  </si>
  <si>
    <t>Oceania/Kiribati-Oceania/2005</t>
  </si>
  <si>
    <t>Oceania/Kiribati-Oceania/2006</t>
  </si>
  <si>
    <t>Oceania/Kiribati-Oceania/2007</t>
  </si>
  <si>
    <t>Oceania/Kiribati-Oceania/2008</t>
  </si>
  <si>
    <t>Oceania/Kiribati-Oceania/2009</t>
  </si>
  <si>
    <t>Oceania/Kiribati-Oceania/2010</t>
  </si>
  <si>
    <t>Oceania/Kiribati-Oceania/2011</t>
  </si>
  <si>
    <t>Oceania/Kiribati-Oceania/2012</t>
  </si>
  <si>
    <t>Oceania/Marshall Islands-Oceania/2000</t>
  </si>
  <si>
    <t>Oceania/Marshall Islands-Oceania/2001</t>
  </si>
  <si>
    <t>Oceania/Marshall Islands-Oceania/2002</t>
  </si>
  <si>
    <t>Oceania/Marshall Islands-Oceania/2003</t>
  </si>
  <si>
    <t>Oceania/Marshall Islands-Oceania/2004</t>
  </si>
  <si>
    <t>Oceania/Marshall Islands-Oceania/2005</t>
  </si>
  <si>
    <t>Oceania/Marshall Islands-Oceania/2006</t>
  </si>
  <si>
    <t>Oceania/Marshall Islands-Oceania/2007</t>
  </si>
  <si>
    <t>Oceania/Marshall Islands-Oceania/2008</t>
  </si>
  <si>
    <t>Oceania/Marshall Islands-Oceania/2009</t>
  </si>
  <si>
    <t>Oceania/Marshall Islands-Oceania/2010</t>
  </si>
  <si>
    <t>Oceania/Marshall Islands-Oceania/2011</t>
  </si>
  <si>
    <t>Oceania/Marshall Islands-Oceania/2012</t>
  </si>
  <si>
    <t>Oceania/Micronesia, Fed. Sts.-Oceania/2000</t>
  </si>
  <si>
    <t>Oceania/Micronesia, Fed. Sts.-Oceania/2001</t>
  </si>
  <si>
    <t>Oceania/Micronesia, Fed. Sts.-Oceania/2002</t>
  </si>
  <si>
    <t>Oceania/Micronesia, Fed. Sts.-Oceania/2003</t>
  </si>
  <si>
    <t>Oceania/Micronesia, Fed. Sts.-Oceania/2004</t>
  </si>
  <si>
    <t>Oceania/Micronesia, Fed. Sts.-Oceania/2005</t>
  </si>
  <si>
    <t>Oceania/Micronesia, Fed. Sts.-Oceania/2006</t>
  </si>
  <si>
    <t>Oceania/Micronesia, Fed. Sts.-Oceania/2007</t>
  </si>
  <si>
    <t>Oceania/Micronesia, Fed. Sts.-Oceania/2008</t>
  </si>
  <si>
    <t>Oceania/Micronesia, Fed. Sts.-Oceania/2009</t>
  </si>
  <si>
    <t>Oceania/Micronesia, Fed. Sts.-Oceania/2010</t>
  </si>
  <si>
    <t>Oceania/Micronesia, Fed. Sts.-Oceania/2011</t>
  </si>
  <si>
    <t>Oceania/Micronesia, Fed. Sts.-Oceania/2012</t>
  </si>
  <si>
    <t>Oceania/New Caledonia-Oceania/2000</t>
  </si>
  <si>
    <t>Oceania/New Caledonia-Oceania/2001</t>
  </si>
  <si>
    <t>Oceania/New Caledonia-Oceania/2002</t>
  </si>
  <si>
    <t>Oceania/New Caledonia-Oceania/2003</t>
  </si>
  <si>
    <t>Oceania/New Caledonia-Oceania/2004</t>
  </si>
  <si>
    <t>Oceania/New Caledonia-Oceania/2005</t>
  </si>
  <si>
    <t>Oceania/New Caledonia-Oceania/2006</t>
  </si>
  <si>
    <t>Oceania/New Caledonia-Oceania/2007</t>
  </si>
  <si>
    <t>Oceania/New Caledonia-Oceania/2008</t>
  </si>
  <si>
    <t>Oceania/New Caledonia-Oceania/2009</t>
  </si>
  <si>
    <t>Oceania/New Caledonia-Oceania/2010</t>
  </si>
  <si>
    <t>Oceania/New Caledonia-Oceania/2011</t>
  </si>
  <si>
    <t>Oceania/New Caledonia-Oceania/2012</t>
  </si>
  <si>
    <t>Oceania/New Zealand-Oceania/2000</t>
  </si>
  <si>
    <t>Oceania/New Zealand-Oceania/2001</t>
  </si>
  <si>
    <t>Oceania/New Zealand-Oceania/2002</t>
  </si>
  <si>
    <t>Oceania/New Zealand-Oceania/2003</t>
  </si>
  <si>
    <t>Oceania/New Zealand-Oceania/2004</t>
  </si>
  <si>
    <t>Oceania/New Zealand-Oceania/2005</t>
  </si>
  <si>
    <t>Oceania/New Zealand-Oceania/2006</t>
  </si>
  <si>
    <t>Oceania/New Zealand-Oceania/2007</t>
  </si>
  <si>
    <t>Oceania/New Zealand-Oceania/2008</t>
  </si>
  <si>
    <t>Oceania/New Zealand-Oceania/2009</t>
  </si>
  <si>
    <t>Oceania/New Zealand-Oceania/2010</t>
  </si>
  <si>
    <t>Oceania/New Zealand-Oceania/2011</t>
  </si>
  <si>
    <t>Oceania/New Zealand-Oceania/2012</t>
  </si>
  <si>
    <t>Oceania/Papua New Guinea-Oceania/2000</t>
  </si>
  <si>
    <t>Oceania/Papua New Guinea-Oceania/2001</t>
  </si>
  <si>
    <t>Oceania/Papua New Guinea-Oceania/2002</t>
  </si>
  <si>
    <t>Oceania/Papua New Guinea-Oceania/2003</t>
  </si>
  <si>
    <t>Oceania/Papua New Guinea-Oceania/2004</t>
  </si>
  <si>
    <t>Oceania/Papua New Guinea-Oceania/2005</t>
  </si>
  <si>
    <t>Oceania/Papua New Guinea-Oceania/2006</t>
  </si>
  <si>
    <t>Oceania/Papua New Guinea-Oceania/2007</t>
  </si>
  <si>
    <t>Oceania/Papua New Guinea-Oceania/2008</t>
  </si>
  <si>
    <t>Oceania/Papua New Guinea-Oceania/2009</t>
  </si>
  <si>
    <t>Oceania/Papua New Guinea-Oceania/2010</t>
  </si>
  <si>
    <t>Oceania/Papua New Guinea-Oceania/2011</t>
  </si>
  <si>
    <t>Oceania/Papua New Guinea-Oceania/2012</t>
  </si>
  <si>
    <t>Oceania/Samoa-Oceania/2000</t>
  </si>
  <si>
    <t>Oceania/Samoa-Oceania/2001</t>
  </si>
  <si>
    <t>Oceania/Samoa-Oceania/2002</t>
  </si>
  <si>
    <t>Oceania/Samoa-Oceania/2003</t>
  </si>
  <si>
    <t>Oceania/Samoa-Oceania/2004</t>
  </si>
  <si>
    <t>Oceania/Samoa-Oceania/2005</t>
  </si>
  <si>
    <t>Oceania/Samoa-Oceania/2006</t>
  </si>
  <si>
    <t>Oceania/Samoa-Oceania/2007</t>
  </si>
  <si>
    <t>Oceania/Samoa-Oceania/2008</t>
  </si>
  <si>
    <t>Oceania/Samoa-Oceania/2009</t>
  </si>
  <si>
    <t>Oceania/Samoa-Oceania/2010</t>
  </si>
  <si>
    <t>Oceania/Samoa-Oceania/2011</t>
  </si>
  <si>
    <t>Oceania/Samoa-Oceania/2012</t>
  </si>
  <si>
    <t>Oceania/Solomon Islands-Oceania/2000</t>
  </si>
  <si>
    <t>Oceania/Solomon Islands-Oceania/2001</t>
  </si>
  <si>
    <t>Oceania/Solomon Islands-Oceania/2002</t>
  </si>
  <si>
    <t>Oceania/Solomon Islands-Oceania/2003</t>
  </si>
  <si>
    <t>Oceania/Solomon Islands-Oceania/2004</t>
  </si>
  <si>
    <t>Oceania/Solomon Islands-Oceania/2005</t>
  </si>
  <si>
    <t>Oceania/Solomon Islands-Oceania/2006</t>
  </si>
  <si>
    <t>Oceania/Solomon Islands-Oceania/2007</t>
  </si>
  <si>
    <t>Oceania/Solomon Islands-Oceania/2008</t>
  </si>
  <si>
    <t>Oceania/Solomon Islands-Oceania/2009</t>
  </si>
  <si>
    <t>Oceania/Solomon Islands-Oceania/2010</t>
  </si>
  <si>
    <t>Oceania/Solomon Islands-Oceania/2011</t>
  </si>
  <si>
    <t>Oceania/Solomon Islands-Oceania/2012</t>
  </si>
  <si>
    <t>Oceania/Tonga-Oceania/2000</t>
  </si>
  <si>
    <t>Oceania/Tonga-Oceania/2001</t>
  </si>
  <si>
    <t>Oceania/Tonga-Oceania/2002</t>
  </si>
  <si>
    <t>Oceania/Tonga-Oceania/2003</t>
  </si>
  <si>
    <t>Oceania/Tonga-Oceania/2004</t>
  </si>
  <si>
    <t>Oceania/Tonga-Oceania/2005</t>
  </si>
  <si>
    <t>Oceania/Tonga-Oceania/2006</t>
  </si>
  <si>
    <t>Oceania/Tonga-Oceania/2007</t>
  </si>
  <si>
    <t>Oceania/Tonga-Oceania/2008</t>
  </si>
  <si>
    <t>Oceania/Tonga-Oceania/2009</t>
  </si>
  <si>
    <t>Oceania/Tonga-Oceania/2010</t>
  </si>
  <si>
    <t>Oceania/Tonga-Oceania/2011</t>
  </si>
  <si>
    <t>Oceania/Tonga-Oceania/2012</t>
  </si>
  <si>
    <t>Oceania/Vanuatu-Oceania/2000</t>
  </si>
  <si>
    <t>Oceania/Vanuatu-Oceania/2001</t>
  </si>
  <si>
    <t>Oceania/Vanuatu-Oceania/2002</t>
  </si>
  <si>
    <t>Oceania/Vanuatu-Oceania/2003</t>
  </si>
  <si>
    <t>Oceania/Vanuatu-Oceania/2004</t>
  </si>
  <si>
    <t>Oceania/Vanuatu-Oceania/2005</t>
  </si>
  <si>
    <t>Oceania/Vanuatu-Oceania/2006</t>
  </si>
  <si>
    <t>Oceania/Vanuatu-Oceania/2007</t>
  </si>
  <si>
    <t>Oceania/Vanuatu-Oceania/2008</t>
  </si>
  <si>
    <t>Oceania/Vanuatu-Oceania/2009</t>
  </si>
  <si>
    <t>Oceania/Vanuatu-Oceania/2010</t>
  </si>
  <si>
    <t>Oceania/Vanuatu-Oceania/2011</t>
  </si>
  <si>
    <t>Oceania/Vanuatu-Oceania/2012</t>
  </si>
  <si>
    <t>The Americas/Antigua and Barbuda-The Americas/2000</t>
  </si>
  <si>
    <t>The Americas/Antigua and Barbuda-The Americas/2001</t>
  </si>
  <si>
    <t>The Americas/Antigua and Barbuda-The Americas/2002</t>
  </si>
  <si>
    <t>The Americas/Antigua and Barbuda-The Americas/2003</t>
  </si>
  <si>
    <t>The Americas/Antigua and Barbuda-The Americas/2004</t>
  </si>
  <si>
    <t>The Americas/Antigua and Barbuda-The Americas/2005</t>
  </si>
  <si>
    <t>The Americas/Antigua and Barbuda-The Americas/2006</t>
  </si>
  <si>
    <t>The Americas/Antigua and Barbuda-The Americas/2007</t>
  </si>
  <si>
    <t>The Americas/Antigua and Barbuda-The Americas/2008</t>
  </si>
  <si>
    <t>The Americas/Antigua and Barbuda-The Americas/2009</t>
  </si>
  <si>
    <t>The Americas/Antigua and Barbuda-The Americas/2010</t>
  </si>
  <si>
    <t>The Americas/Antigua and Barbuda-The Americas/2011</t>
  </si>
  <si>
    <t>The Americas/Antigua and Barbuda-The Americas/2012</t>
  </si>
  <si>
    <t>The Americas/Argentina-The Americas/2000</t>
  </si>
  <si>
    <t>The Americas/Argentina-The Americas/2001</t>
  </si>
  <si>
    <t>The Americas/Argentina-The Americas/2002</t>
  </si>
  <si>
    <t>The Americas/Argentina-The Americas/2003</t>
  </si>
  <si>
    <t>The Americas/Argentina-The Americas/2004</t>
  </si>
  <si>
    <t>The Americas/Argentina-The Americas/2005</t>
  </si>
  <si>
    <t>The Americas/Argentina-The Americas/2006</t>
  </si>
  <si>
    <t>The Americas/Argentina-The Americas/2007</t>
  </si>
  <si>
    <t>The Americas/Argentina-The Americas/2008</t>
  </si>
  <si>
    <t>The Americas/Argentina-The Americas/2009</t>
  </si>
  <si>
    <t>The Americas/Argentina-The Americas/2010</t>
  </si>
  <si>
    <t>The Americas/Argentina-The Americas/2011</t>
  </si>
  <si>
    <t>The Americas/Argentina-The Americas/2012</t>
  </si>
  <si>
    <t>The Americas/Aruba-The Americas/2000</t>
  </si>
  <si>
    <t>The Americas/Aruba-The Americas/2001</t>
  </si>
  <si>
    <t>The Americas/Aruba-The Americas/2002</t>
  </si>
  <si>
    <t>The Americas/Aruba-The Americas/2003</t>
  </si>
  <si>
    <t>The Americas/Aruba-The Americas/2004</t>
  </si>
  <si>
    <t>The Americas/Aruba-The Americas/2005</t>
  </si>
  <si>
    <t>The Americas/Aruba-The Americas/2006</t>
  </si>
  <si>
    <t>The Americas/Aruba-The Americas/2007</t>
  </si>
  <si>
    <t>The Americas/Aruba-The Americas/2008</t>
  </si>
  <si>
    <t>The Americas/Aruba-The Americas/2009</t>
  </si>
  <si>
    <t>The Americas/Aruba-The Americas/2010</t>
  </si>
  <si>
    <t>The Americas/Aruba-The Americas/2011</t>
  </si>
  <si>
    <t>The Americas/Aruba-The Americas/2012</t>
  </si>
  <si>
    <t>The Americas/Bahamas, The-The Americas/2000</t>
  </si>
  <si>
    <t>The Americas/Bahamas, The-The Americas/2001</t>
  </si>
  <si>
    <t>The Americas/Bahamas, The-The Americas/2002</t>
  </si>
  <si>
    <t>The Americas/Bahamas, The-The Americas/2003</t>
  </si>
  <si>
    <t>The Americas/Bahamas, The-The Americas/2004</t>
  </si>
  <si>
    <t>The Americas/Bahamas, The-The Americas/2005</t>
  </si>
  <si>
    <t>The Americas/Bahamas, The-The Americas/2006</t>
  </si>
  <si>
    <t>The Americas/Bahamas, The-The Americas/2007</t>
  </si>
  <si>
    <t>The Americas/Bahamas, The-The Americas/2008</t>
  </si>
  <si>
    <t>The Americas/Bahamas, The-The Americas/2009</t>
  </si>
  <si>
    <t>The Americas/Bahamas, The-The Americas/2010</t>
  </si>
  <si>
    <t>The Americas/Bahamas, The-The Americas/2011</t>
  </si>
  <si>
    <t>The Americas/Bahamas, The-The Americas/2012</t>
  </si>
  <si>
    <t>The Americas/Barbados-The Americas/2000</t>
  </si>
  <si>
    <t>The Americas/Barbados-The Americas/2001</t>
  </si>
  <si>
    <t>The Americas/Barbados-The Americas/2002</t>
  </si>
  <si>
    <t>The Americas/Barbados-The Americas/2003</t>
  </si>
  <si>
    <t>The Americas/Barbados-The Americas/2004</t>
  </si>
  <si>
    <t>The Americas/Barbados-The Americas/2005</t>
  </si>
  <si>
    <t>The Americas/Barbados-The Americas/2006</t>
  </si>
  <si>
    <t>The Americas/Barbados-The Americas/2007</t>
  </si>
  <si>
    <t>The Americas/Barbados-The Americas/2008</t>
  </si>
  <si>
    <t>The Americas/Barbados-The Americas/2009</t>
  </si>
  <si>
    <t>The Americas/Barbados-The Americas/2010</t>
  </si>
  <si>
    <t>The Americas/Barbados-The Americas/2011</t>
  </si>
  <si>
    <t>The Americas/Barbados-The Americas/2012</t>
  </si>
  <si>
    <t>The Americas/Belize-The Americas/2000</t>
  </si>
  <si>
    <t>The Americas/Belize-The Americas/2001</t>
  </si>
  <si>
    <t>The Americas/Belize-The Americas/2002</t>
  </si>
  <si>
    <t>The Americas/Belize-The Americas/2003</t>
  </si>
  <si>
    <t>The Americas/Belize-The Americas/2004</t>
  </si>
  <si>
    <t>The Americas/Belize-The Americas/2005</t>
  </si>
  <si>
    <t>The Americas/Belize-The Americas/2006</t>
  </si>
  <si>
    <t>The Americas/Belize-The Americas/2007</t>
  </si>
  <si>
    <t>The Americas/Belize-The Americas/2008</t>
  </si>
  <si>
    <t>The Americas/Belize-The Americas/2009</t>
  </si>
  <si>
    <t>The Americas/Belize-The Americas/2010</t>
  </si>
  <si>
    <t>The Americas/Belize-The Americas/2011</t>
  </si>
  <si>
    <t>The Americas/Belize-The Americas/2012</t>
  </si>
  <si>
    <t>The Americas/Bermuda-The Americas/2000</t>
  </si>
  <si>
    <t>The Americas/Bermuda-The Americas/2001</t>
  </si>
  <si>
    <t>The Americas/Bermuda-The Americas/2002</t>
  </si>
  <si>
    <t>The Americas/Bermuda-The Americas/2003</t>
  </si>
  <si>
    <t>The Americas/Bermuda-The Americas/2004</t>
  </si>
  <si>
    <t>The Americas/Bermuda-The Americas/2005</t>
  </si>
  <si>
    <t>The Americas/Bermuda-The Americas/2006</t>
  </si>
  <si>
    <t>The Americas/Bermuda-The Americas/2007</t>
  </si>
  <si>
    <t>The Americas/Bermuda-The Americas/2008</t>
  </si>
  <si>
    <t>The Americas/Bermuda-The Americas/2009</t>
  </si>
  <si>
    <t>The Americas/Bermuda-The Americas/2010</t>
  </si>
  <si>
    <t>The Americas/Bermuda-The Americas/2011</t>
  </si>
  <si>
    <t>The Americas/Bermuda-The Americas/2012</t>
  </si>
  <si>
    <t>The Americas/Bolivia-The Americas/2000</t>
  </si>
  <si>
    <t>The Americas/Bolivia-The Americas/2001</t>
  </si>
  <si>
    <t>The Americas/Bolivia-The Americas/2002</t>
  </si>
  <si>
    <t>The Americas/Bolivia-The Americas/2003</t>
  </si>
  <si>
    <t>The Americas/Bolivia-The Americas/2004</t>
  </si>
  <si>
    <t>The Americas/Bolivia-The Americas/2005</t>
  </si>
  <si>
    <t>The Americas/Bolivia-The Americas/2006</t>
  </si>
  <si>
    <t>The Americas/Bolivia-The Americas/2007</t>
  </si>
  <si>
    <t>The Americas/Bolivia-The Americas/2008</t>
  </si>
  <si>
    <t>The Americas/Bolivia-The Americas/2009</t>
  </si>
  <si>
    <t>The Americas/Bolivia-The Americas/2010</t>
  </si>
  <si>
    <t>The Americas/Bolivia-The Americas/2011</t>
  </si>
  <si>
    <t>The Americas/Bolivia-The Americas/2012</t>
  </si>
  <si>
    <t>The Americas/Brazil-The Americas/2000</t>
  </si>
  <si>
    <t>The Americas/Brazil-The Americas/2001</t>
  </si>
  <si>
    <t>The Americas/Brazil-The Americas/2002</t>
  </si>
  <si>
    <t>The Americas/Brazil-The Americas/2003</t>
  </si>
  <si>
    <t>The Americas/Brazil-The Americas/2004</t>
  </si>
  <si>
    <t>The Americas/Brazil-The Americas/2005</t>
  </si>
  <si>
    <t>The Americas/Brazil-The Americas/2006</t>
  </si>
  <si>
    <t>The Americas/Brazil-The Americas/2007</t>
  </si>
  <si>
    <t>The Americas/Brazil-The Americas/2008</t>
  </si>
  <si>
    <t>The Americas/Brazil-The Americas/2009</t>
  </si>
  <si>
    <t>The Americas/Brazil-The Americas/2010</t>
  </si>
  <si>
    <t>The Americas/Brazil-The Americas/2011</t>
  </si>
  <si>
    <t>The Americas/Brazil-The Americas/2012</t>
  </si>
  <si>
    <t>The Americas/Canada-The Americas/2000</t>
  </si>
  <si>
    <t>The Americas/Canada-The Americas/2001</t>
  </si>
  <si>
    <t>The Americas/Canada-The Americas/2002</t>
  </si>
  <si>
    <t>The Americas/Canada-The Americas/2003</t>
  </si>
  <si>
    <t>The Americas/Canada-The Americas/2004</t>
  </si>
  <si>
    <t>The Americas/Canada-The Americas/2005</t>
  </si>
  <si>
    <t>The Americas/Canada-The Americas/2006</t>
  </si>
  <si>
    <t>The Americas/Canada-The Americas/2007</t>
  </si>
  <si>
    <t>The Americas/Canada-The Americas/2008</t>
  </si>
  <si>
    <t>The Americas/Canada-The Americas/2009</t>
  </si>
  <si>
    <t>The Americas/Canada-The Americas/2010</t>
  </si>
  <si>
    <t>The Americas/Canada-The Americas/2011</t>
  </si>
  <si>
    <t>The Americas/Canada-The Americas/2012</t>
  </si>
  <si>
    <t>The Americas/Cayman Islands-The Americas/2000</t>
  </si>
  <si>
    <t>The Americas/Cayman Islands-The Americas/2001</t>
  </si>
  <si>
    <t>The Americas/Cayman Islands-The Americas/2002</t>
  </si>
  <si>
    <t>The Americas/Cayman Islands-The Americas/2003</t>
  </si>
  <si>
    <t>The Americas/Cayman Islands-The Americas/2004</t>
  </si>
  <si>
    <t>The Americas/Cayman Islands-The Americas/2005</t>
  </si>
  <si>
    <t>The Americas/Cayman Islands-The Americas/2006</t>
  </si>
  <si>
    <t>The Americas/Cayman Islands-The Americas/2007</t>
  </si>
  <si>
    <t>The Americas/Cayman Islands-The Americas/2008</t>
  </si>
  <si>
    <t>The Americas/Cayman Islands-The Americas/2009</t>
  </si>
  <si>
    <t>The Americas/Cayman Islands-The Americas/2010</t>
  </si>
  <si>
    <t>The Americas/Cayman Islands-The Americas/2011</t>
  </si>
  <si>
    <t>The Americas/Cayman Islands-The Americas/2012</t>
  </si>
  <si>
    <t>The Americas/Chile-The Americas/2000</t>
  </si>
  <si>
    <t>The Americas/Chile-The Americas/2001</t>
  </si>
  <si>
    <t>The Americas/Chile-The Americas/2002</t>
  </si>
  <si>
    <t>The Americas/Chile-The Americas/2003</t>
  </si>
  <si>
    <t>The Americas/Chile-The Americas/2004</t>
  </si>
  <si>
    <t>The Americas/Chile-The Americas/2005</t>
  </si>
  <si>
    <t>The Americas/Chile-The Americas/2006</t>
  </si>
  <si>
    <t>The Americas/Chile-The Americas/2007</t>
  </si>
  <si>
    <t>The Americas/Chile-The Americas/2008</t>
  </si>
  <si>
    <t>The Americas/Chile-The Americas/2009</t>
  </si>
  <si>
    <t>The Americas/Chile-The Americas/2010</t>
  </si>
  <si>
    <t>The Americas/Chile-The Americas/2011</t>
  </si>
  <si>
    <t>The Americas/Chile-The Americas/2012</t>
  </si>
  <si>
    <t>The Americas/Colombia-The Americas/2000</t>
  </si>
  <si>
    <t>The Americas/Colombia-The Americas/2001</t>
  </si>
  <si>
    <t>The Americas/Colombia-The Americas/2002</t>
  </si>
  <si>
    <t>The Americas/Colombia-The Americas/2003</t>
  </si>
  <si>
    <t>The Americas/Colombia-The Americas/2004</t>
  </si>
  <si>
    <t>The Americas/Colombia-The Americas/2005</t>
  </si>
  <si>
    <t>The Americas/Colombia-The Americas/2006</t>
  </si>
  <si>
    <t>The Americas/Colombia-The Americas/2007</t>
  </si>
  <si>
    <t>The Americas/Colombia-The Americas/2008</t>
  </si>
  <si>
    <t>The Americas/Colombia-The Americas/2009</t>
  </si>
  <si>
    <t>The Americas/Colombia-The Americas/2010</t>
  </si>
  <si>
    <t>The Americas/Colombia-The Americas/2011</t>
  </si>
  <si>
    <t>The Americas/Colombia-The Americas/2012</t>
  </si>
  <si>
    <t>The Americas/Costa Rica-The Americas/2000</t>
  </si>
  <si>
    <t>The Americas/Costa Rica-The Americas/2001</t>
  </si>
  <si>
    <t>The Americas/Costa Rica-The Americas/2002</t>
  </si>
  <si>
    <t>The Americas/Costa Rica-The Americas/2003</t>
  </si>
  <si>
    <t>The Americas/Costa Rica-The Americas/2004</t>
  </si>
  <si>
    <t>The Americas/Costa Rica-The Americas/2005</t>
  </si>
  <si>
    <t>The Americas/Costa Rica-The Americas/2006</t>
  </si>
  <si>
    <t>The Americas/Costa Rica-The Americas/2007</t>
  </si>
  <si>
    <t>The Americas/Costa Rica-The Americas/2008</t>
  </si>
  <si>
    <t>The Americas/Costa Rica-The Americas/2009</t>
  </si>
  <si>
    <t>The Americas/Costa Rica-The Americas/2010</t>
  </si>
  <si>
    <t>The Americas/Costa Rica-The Americas/2011</t>
  </si>
  <si>
    <t>The Americas/Costa Rica-The Americas/2012</t>
  </si>
  <si>
    <t>The Americas/Cuba-The Americas/2000</t>
  </si>
  <si>
    <t>The Americas/Cuba-The Americas/2001</t>
  </si>
  <si>
    <t>The Americas/Cuba-The Americas/2002</t>
  </si>
  <si>
    <t>The Americas/Cuba-The Americas/2003</t>
  </si>
  <si>
    <t>The Americas/Cuba-The Americas/2004</t>
  </si>
  <si>
    <t>The Americas/Cuba-The Americas/2005</t>
  </si>
  <si>
    <t>The Americas/Cuba-The Americas/2006</t>
  </si>
  <si>
    <t>The Americas/Cuba-The Americas/2007</t>
  </si>
  <si>
    <t>The Americas/Cuba-The Americas/2008</t>
  </si>
  <si>
    <t>The Americas/Cuba-The Americas/2009</t>
  </si>
  <si>
    <t>The Americas/Cuba-The Americas/2010</t>
  </si>
  <si>
    <t>The Americas/Cuba-The Americas/2011</t>
  </si>
  <si>
    <t>The Americas/Cuba-The Americas/2012</t>
  </si>
  <si>
    <t>The Americas/Curacao-The Americas/2000</t>
  </si>
  <si>
    <t>The Americas/Curacao-The Americas/2001</t>
  </si>
  <si>
    <t>The Americas/Curacao-The Americas/2002</t>
  </si>
  <si>
    <t>The Americas/Curacao-The Americas/2003</t>
  </si>
  <si>
    <t>The Americas/Curacao-The Americas/2004</t>
  </si>
  <si>
    <t>The Americas/Curacao-The Americas/2005</t>
  </si>
  <si>
    <t>The Americas/Curacao-The Americas/2006</t>
  </si>
  <si>
    <t>The Americas/Curacao-The Americas/2007</t>
  </si>
  <si>
    <t>The Americas/Curacao-The Americas/2008</t>
  </si>
  <si>
    <t>The Americas/Curacao-The Americas/2009</t>
  </si>
  <si>
    <t>The Americas/Curacao-The Americas/2010</t>
  </si>
  <si>
    <t>The Americas/Curacao-The Americas/2011</t>
  </si>
  <si>
    <t>The Americas/Curacao-The Americas/2012</t>
  </si>
  <si>
    <t>The Americas/Dominica-The Americas/2000</t>
  </si>
  <si>
    <t>The Americas/Dominica-The Americas/2001</t>
  </si>
  <si>
    <t>The Americas/Dominica-The Americas/2002</t>
  </si>
  <si>
    <t>The Americas/Dominica-The Americas/2003</t>
  </si>
  <si>
    <t>The Americas/Dominica-The Americas/2004</t>
  </si>
  <si>
    <t>The Americas/Dominica-The Americas/2005</t>
  </si>
  <si>
    <t>The Americas/Dominica-The Americas/2006</t>
  </si>
  <si>
    <t>The Americas/Dominica-The Americas/2007</t>
  </si>
  <si>
    <t>The Americas/Dominica-The Americas/2008</t>
  </si>
  <si>
    <t>The Americas/Dominica-The Americas/2009</t>
  </si>
  <si>
    <t>The Americas/Dominica-The Americas/2010</t>
  </si>
  <si>
    <t>The Americas/Dominica-The Americas/2011</t>
  </si>
  <si>
    <t>The Americas/Dominica-The Americas/2012</t>
  </si>
  <si>
    <t>The Americas/Dominican Republic-The Americas/2000</t>
  </si>
  <si>
    <t>The Americas/Dominican Republic-The Americas/2001</t>
  </si>
  <si>
    <t>The Americas/Dominican Republic-The Americas/2002</t>
  </si>
  <si>
    <t>The Americas/Dominican Republic-The Americas/2003</t>
  </si>
  <si>
    <t>The Americas/Dominican Republic-The Americas/2004</t>
  </si>
  <si>
    <t>The Americas/Dominican Republic-The Americas/2005</t>
  </si>
  <si>
    <t>The Americas/Dominican Republic-The Americas/2006</t>
  </si>
  <si>
    <t>The Americas/Dominican Republic-The Americas/2007</t>
  </si>
  <si>
    <t>The Americas/Dominican Republic-The Americas/2008</t>
  </si>
  <si>
    <t>The Americas/Dominican Republic-The Americas/2009</t>
  </si>
  <si>
    <t>The Americas/Dominican Republic-The Americas/2010</t>
  </si>
  <si>
    <t>The Americas/Dominican Republic-The Americas/2011</t>
  </si>
  <si>
    <t>The Americas/Dominican Republic-The Americas/2012</t>
  </si>
  <si>
    <t>The Americas/Ecuador-The Americas/2000</t>
  </si>
  <si>
    <t>The Americas/Ecuador-The Americas/2001</t>
  </si>
  <si>
    <t>The Americas/Ecuador-The Americas/2002</t>
  </si>
  <si>
    <t>The Americas/Ecuador-The Americas/2003</t>
  </si>
  <si>
    <t>The Americas/Ecuador-The Americas/2004</t>
  </si>
  <si>
    <t>The Americas/Ecuador-The Americas/2005</t>
  </si>
  <si>
    <t>The Americas/Ecuador-The Americas/2006</t>
  </si>
  <si>
    <t>The Americas/Ecuador-The Americas/2007</t>
  </si>
  <si>
    <t>The Americas/Ecuador-The Americas/2008</t>
  </si>
  <si>
    <t>The Americas/Ecuador-The Americas/2009</t>
  </si>
  <si>
    <t>The Americas/Ecuador-The Americas/2010</t>
  </si>
  <si>
    <t>The Americas/Ecuador-The Americas/2011</t>
  </si>
  <si>
    <t>The Americas/Ecuador-The Americas/2012</t>
  </si>
  <si>
    <t>The Americas/El Salvador-The Americas/2000</t>
  </si>
  <si>
    <t>The Americas/El Salvador-The Americas/2001</t>
  </si>
  <si>
    <t>The Americas/El Salvador-The Americas/2002</t>
  </si>
  <si>
    <t>The Americas/El Salvador-The Americas/2003</t>
  </si>
  <si>
    <t>The Americas/El Salvador-The Americas/2004</t>
  </si>
  <si>
    <t>The Americas/El Salvador-The Americas/2005</t>
  </si>
  <si>
    <t>The Americas/El Salvador-The Americas/2006</t>
  </si>
  <si>
    <t>The Americas/El Salvador-The Americas/2007</t>
  </si>
  <si>
    <t>The Americas/El Salvador-The Americas/2008</t>
  </si>
  <si>
    <t>The Americas/El Salvador-The Americas/2009</t>
  </si>
  <si>
    <t>The Americas/El Salvador-The Americas/2010</t>
  </si>
  <si>
    <t>The Americas/El Salvador-The Americas/2011</t>
  </si>
  <si>
    <t>The Americas/El Salvador-The Americas/2012</t>
  </si>
  <si>
    <t>The Americas/Greenland-The Americas/2000</t>
  </si>
  <si>
    <t>The Americas/Greenland-The Americas/2001</t>
  </si>
  <si>
    <t>The Americas/Greenland-The Americas/2002</t>
  </si>
  <si>
    <t>The Americas/Greenland-The Americas/2003</t>
  </si>
  <si>
    <t>The Americas/Greenland-The Americas/2004</t>
  </si>
  <si>
    <t>The Americas/Greenland-The Americas/2005</t>
  </si>
  <si>
    <t>The Americas/Greenland-The Americas/2006</t>
  </si>
  <si>
    <t>The Americas/Greenland-The Americas/2007</t>
  </si>
  <si>
    <t>The Americas/Greenland-The Americas/2008</t>
  </si>
  <si>
    <t>The Americas/Greenland-The Americas/2009</t>
  </si>
  <si>
    <t>The Americas/Greenland-The Americas/2010</t>
  </si>
  <si>
    <t>The Americas/Greenland-The Americas/2011</t>
  </si>
  <si>
    <t>The Americas/Greenland-The Americas/2012</t>
  </si>
  <si>
    <t>The Americas/Grenada-The Americas/2000</t>
  </si>
  <si>
    <t>The Americas/Grenada-The Americas/2001</t>
  </si>
  <si>
    <t>The Americas/Grenada-The Americas/2002</t>
  </si>
  <si>
    <t>The Americas/Grenada-The Americas/2003</t>
  </si>
  <si>
    <t>The Americas/Grenada-The Americas/2004</t>
  </si>
  <si>
    <t>The Americas/Grenada-The Americas/2005</t>
  </si>
  <si>
    <t>The Americas/Grenada-The Americas/2006</t>
  </si>
  <si>
    <t>The Americas/Grenada-The Americas/2007</t>
  </si>
  <si>
    <t>The Americas/Grenada-The Americas/2008</t>
  </si>
  <si>
    <t>The Americas/Grenada-The Americas/2009</t>
  </si>
  <si>
    <t>The Americas/Grenada-The Americas/2010</t>
  </si>
  <si>
    <t>The Americas/Grenada-The Americas/2011</t>
  </si>
  <si>
    <t>The Americas/Grenada-The Americas/2012</t>
  </si>
  <si>
    <t>The Americas/Guatemala-The Americas/2000</t>
  </si>
  <si>
    <t>The Americas/Guatemala-The Americas/2001</t>
  </si>
  <si>
    <t>The Americas/Guatemala-The Americas/2002</t>
  </si>
  <si>
    <t>The Americas/Guatemala-The Americas/2003</t>
  </si>
  <si>
    <t>The Americas/Guatemala-The Americas/2004</t>
  </si>
  <si>
    <t>The Americas/Guatemala-The Americas/2005</t>
  </si>
  <si>
    <t>The Americas/Guatemala-The Americas/2006</t>
  </si>
  <si>
    <t>The Americas/Guatemala-The Americas/2007</t>
  </si>
  <si>
    <t>The Americas/Guatemala-The Americas/2008</t>
  </si>
  <si>
    <t>The Americas/Guatemala-The Americas/2009</t>
  </si>
  <si>
    <t>The Americas/Guatemala-The Americas/2010</t>
  </si>
  <si>
    <t>The Americas/Guatemala-The Americas/2011</t>
  </si>
  <si>
    <t>The Americas/Guatemala-The Americas/2012</t>
  </si>
  <si>
    <t>The Americas/Guyana-The Americas/2000</t>
  </si>
  <si>
    <t>The Americas/Guyana-The Americas/2001</t>
  </si>
  <si>
    <t>The Americas/Guyana-The Americas/2002</t>
  </si>
  <si>
    <t>The Americas/Guyana-The Americas/2003</t>
  </si>
  <si>
    <t>The Americas/Guyana-The Americas/2004</t>
  </si>
  <si>
    <t>The Americas/Guyana-The Americas/2005</t>
  </si>
  <si>
    <t>The Americas/Guyana-The Americas/2006</t>
  </si>
  <si>
    <t>The Americas/Guyana-The Americas/2007</t>
  </si>
  <si>
    <t>The Americas/Guyana-The Americas/2008</t>
  </si>
  <si>
    <t>The Americas/Guyana-The Americas/2009</t>
  </si>
  <si>
    <t>The Americas/Guyana-The Americas/2010</t>
  </si>
  <si>
    <t>The Americas/Guyana-The Americas/2011</t>
  </si>
  <si>
    <t>The Americas/Guyana-The Americas/2012</t>
  </si>
  <si>
    <t>The Americas/Haiti-The Americas/2000</t>
  </si>
  <si>
    <t>The Americas/Haiti-The Americas/2001</t>
  </si>
  <si>
    <t>The Americas/Haiti-The Americas/2002</t>
  </si>
  <si>
    <t>The Americas/Haiti-The Americas/2003</t>
  </si>
  <si>
    <t>The Americas/Haiti-The Americas/2004</t>
  </si>
  <si>
    <t>The Americas/Haiti-The Americas/2005</t>
  </si>
  <si>
    <t>The Americas/Haiti-The Americas/2006</t>
  </si>
  <si>
    <t>The Americas/Haiti-The Americas/2007</t>
  </si>
  <si>
    <t>The Americas/Haiti-The Americas/2008</t>
  </si>
  <si>
    <t>The Americas/Haiti-The Americas/2009</t>
  </si>
  <si>
    <t>The Americas/Haiti-The Americas/2010</t>
  </si>
  <si>
    <t>The Americas/Haiti-The Americas/2011</t>
  </si>
  <si>
    <t>The Americas/Haiti-The Americas/2012</t>
  </si>
  <si>
    <t>The Americas/Honduras-The Americas/2000</t>
  </si>
  <si>
    <t>The Americas/Honduras-The Americas/2001</t>
  </si>
  <si>
    <t>The Americas/Honduras-The Americas/2002</t>
  </si>
  <si>
    <t>The Americas/Honduras-The Americas/2003</t>
  </si>
  <si>
    <t>The Americas/Honduras-The Americas/2004</t>
  </si>
  <si>
    <t>The Americas/Honduras-The Americas/2005</t>
  </si>
  <si>
    <t>The Americas/Honduras-The Americas/2006</t>
  </si>
  <si>
    <t>The Americas/Honduras-The Americas/2007</t>
  </si>
  <si>
    <t>The Americas/Honduras-The Americas/2008</t>
  </si>
  <si>
    <t>The Americas/Honduras-The Americas/2009</t>
  </si>
  <si>
    <t>The Americas/Honduras-The Americas/2010</t>
  </si>
  <si>
    <t>The Americas/Honduras-The Americas/2011</t>
  </si>
  <si>
    <t>The Americas/Honduras-The Americas/2012</t>
  </si>
  <si>
    <t>The Americas/Jamaica-The Americas/2000</t>
  </si>
  <si>
    <t>The Americas/Jamaica-The Americas/2001</t>
  </si>
  <si>
    <t>The Americas/Jamaica-The Americas/2002</t>
  </si>
  <si>
    <t>The Americas/Jamaica-The Americas/2003</t>
  </si>
  <si>
    <t>The Americas/Jamaica-The Americas/2004</t>
  </si>
  <si>
    <t>The Americas/Jamaica-The Americas/2005</t>
  </si>
  <si>
    <t>The Americas/Jamaica-The Americas/2006</t>
  </si>
  <si>
    <t>The Americas/Jamaica-The Americas/2007</t>
  </si>
  <si>
    <t>The Americas/Jamaica-The Americas/2008</t>
  </si>
  <si>
    <t>The Americas/Jamaica-The Americas/2009</t>
  </si>
  <si>
    <t>The Americas/Jamaica-The Americas/2010</t>
  </si>
  <si>
    <t>The Americas/Jamaica-The Americas/2011</t>
  </si>
  <si>
    <t>The Americas/Jamaica-The Americas/2012</t>
  </si>
  <si>
    <t>The Americas/Mexico-The Americas/2000</t>
  </si>
  <si>
    <t>The Americas/Mexico-The Americas/2001</t>
  </si>
  <si>
    <t>The Americas/Mexico-The Americas/2002</t>
  </si>
  <si>
    <t>The Americas/Mexico-The Americas/2003</t>
  </si>
  <si>
    <t>The Americas/Mexico-The Americas/2004</t>
  </si>
  <si>
    <t>The Americas/Mexico-The Americas/2005</t>
  </si>
  <si>
    <t>The Americas/Mexico-The Americas/2006</t>
  </si>
  <si>
    <t>The Americas/Mexico-The Americas/2007</t>
  </si>
  <si>
    <t>The Americas/Mexico-The Americas/2008</t>
  </si>
  <si>
    <t>The Americas/Mexico-The Americas/2009</t>
  </si>
  <si>
    <t>The Americas/Mexico-The Americas/2010</t>
  </si>
  <si>
    <t>The Americas/Mexico-The Americas/2011</t>
  </si>
  <si>
    <t>The Americas/Mexico-The Americas/2012</t>
  </si>
  <si>
    <t>The Americas/Nicaragua-The Americas/2000</t>
  </si>
  <si>
    <t>The Americas/Nicaragua-The Americas/2001</t>
  </si>
  <si>
    <t>The Americas/Nicaragua-The Americas/2002</t>
  </si>
  <si>
    <t>The Americas/Nicaragua-The Americas/2003</t>
  </si>
  <si>
    <t>The Americas/Nicaragua-The Americas/2004</t>
  </si>
  <si>
    <t>The Americas/Nicaragua-The Americas/2005</t>
  </si>
  <si>
    <t>The Americas/Nicaragua-The Americas/2006</t>
  </si>
  <si>
    <t>The Americas/Nicaragua-The Americas/2007</t>
  </si>
  <si>
    <t>The Americas/Nicaragua-The Americas/2008</t>
  </si>
  <si>
    <t>The Americas/Nicaragua-The Americas/2009</t>
  </si>
  <si>
    <t>The Americas/Nicaragua-The Americas/2010</t>
  </si>
  <si>
    <t>The Americas/Nicaragua-The Americas/2011</t>
  </si>
  <si>
    <t>The Americas/Nicaragua-The Americas/2012</t>
  </si>
  <si>
    <t>The Americas/Panama-The Americas/2000</t>
  </si>
  <si>
    <t>The Americas/Panama-The Americas/2001</t>
  </si>
  <si>
    <t>The Americas/Panama-The Americas/2002</t>
  </si>
  <si>
    <t>The Americas/Panama-The Americas/2003</t>
  </si>
  <si>
    <t>The Americas/Panama-The Americas/2004</t>
  </si>
  <si>
    <t>The Americas/Panama-The Americas/2005</t>
  </si>
  <si>
    <t>The Americas/Panama-The Americas/2006</t>
  </si>
  <si>
    <t>The Americas/Panama-The Americas/2007</t>
  </si>
  <si>
    <t>The Americas/Panama-The Americas/2008</t>
  </si>
  <si>
    <t>The Americas/Panama-The Americas/2009</t>
  </si>
  <si>
    <t>The Americas/Panama-The Americas/2010</t>
  </si>
  <si>
    <t>The Americas/Panama-The Americas/2011</t>
  </si>
  <si>
    <t>The Americas/Panama-The Americas/2012</t>
  </si>
  <si>
    <t>The Americas/Paraguay-The Americas/2000</t>
  </si>
  <si>
    <t>The Americas/Paraguay-The Americas/2001</t>
  </si>
  <si>
    <t>The Americas/Paraguay-The Americas/2002</t>
  </si>
  <si>
    <t>The Americas/Paraguay-The Americas/2003</t>
  </si>
  <si>
    <t>The Americas/Paraguay-The Americas/2004</t>
  </si>
  <si>
    <t>The Americas/Paraguay-The Americas/2005</t>
  </si>
  <si>
    <t>The Americas/Paraguay-The Americas/2006</t>
  </si>
  <si>
    <t>The Americas/Paraguay-The Americas/2007</t>
  </si>
  <si>
    <t>The Americas/Paraguay-The Americas/2008</t>
  </si>
  <si>
    <t>The Americas/Paraguay-The Americas/2009</t>
  </si>
  <si>
    <t>The Americas/Paraguay-The Americas/2010</t>
  </si>
  <si>
    <t>The Americas/Paraguay-The Americas/2011</t>
  </si>
  <si>
    <t>The Americas/Paraguay-The Americas/2012</t>
  </si>
  <si>
    <t>The Americas/Peru-The Americas/2000</t>
  </si>
  <si>
    <t>The Americas/Peru-The Americas/2001</t>
  </si>
  <si>
    <t>The Americas/Peru-The Americas/2002</t>
  </si>
  <si>
    <t>The Americas/Peru-The Americas/2003</t>
  </si>
  <si>
    <t>The Americas/Peru-The Americas/2004</t>
  </si>
  <si>
    <t>The Americas/Peru-The Americas/2005</t>
  </si>
  <si>
    <t>The Americas/Peru-The Americas/2006</t>
  </si>
  <si>
    <t>The Americas/Peru-The Americas/2007</t>
  </si>
  <si>
    <t>The Americas/Peru-The Americas/2008</t>
  </si>
  <si>
    <t>The Americas/Peru-The Americas/2009</t>
  </si>
  <si>
    <t>The Americas/Peru-The Americas/2010</t>
  </si>
  <si>
    <t>The Americas/Peru-The Americas/2011</t>
  </si>
  <si>
    <t>The Americas/Peru-The Americas/2012</t>
  </si>
  <si>
    <t>The Americas/Puerto Rico-The Americas/2000</t>
  </si>
  <si>
    <t>The Americas/Puerto Rico-The Americas/2001</t>
  </si>
  <si>
    <t>The Americas/Puerto Rico-The Americas/2002</t>
  </si>
  <si>
    <t>The Americas/Puerto Rico-The Americas/2003</t>
  </si>
  <si>
    <t>The Americas/Puerto Rico-The Americas/2004</t>
  </si>
  <si>
    <t>The Americas/Puerto Rico-The Americas/2005</t>
  </si>
  <si>
    <t>The Americas/Puerto Rico-The Americas/2006</t>
  </si>
  <si>
    <t>The Americas/Puerto Rico-The Americas/2007</t>
  </si>
  <si>
    <t>The Americas/Puerto Rico-The Americas/2008</t>
  </si>
  <si>
    <t>The Americas/Puerto Rico-The Americas/2009</t>
  </si>
  <si>
    <t>The Americas/Puerto Rico-The Americas/2010</t>
  </si>
  <si>
    <t>The Americas/Puerto Rico-The Americas/2011</t>
  </si>
  <si>
    <t>The Americas/Puerto Rico-The Americas/2012</t>
  </si>
  <si>
    <t>The Americas/Sint Maarten (Dutch part)-The Americas/2000</t>
  </si>
  <si>
    <t>The Americas/Sint Maarten (Dutch part)-The Americas/2001</t>
  </si>
  <si>
    <t>The Americas/Sint Maarten (Dutch part)-The Americas/2002</t>
  </si>
  <si>
    <t>The Americas/Sint Maarten (Dutch part)-The Americas/2003</t>
  </si>
  <si>
    <t>The Americas/Sint Maarten (Dutch part)-The Americas/2004</t>
  </si>
  <si>
    <t>The Americas/Sint Maarten (Dutch part)-The Americas/2005</t>
  </si>
  <si>
    <t>The Americas/Sint Maarten (Dutch part)-The Americas/2006</t>
  </si>
  <si>
    <t>The Americas/Sint Maarten (Dutch part)-The Americas/2007</t>
  </si>
  <si>
    <t>The Americas/Sint Maarten (Dutch part)-The Americas/2008</t>
  </si>
  <si>
    <t>The Americas/Sint Maarten (Dutch part)-The Americas/2009</t>
  </si>
  <si>
    <t>The Americas/Sint Maarten (Dutch part)-The Americas/2010</t>
  </si>
  <si>
    <t>The Americas/Sint Maarten (Dutch part)-The Americas/2011</t>
  </si>
  <si>
    <t>The Americas/Sint Maarten (Dutch part)-The Americas/2012</t>
  </si>
  <si>
    <t>The Americas/St. Kitts and Nevis-The Americas/2000</t>
  </si>
  <si>
    <t>The Americas/St. Kitts and Nevis-The Americas/2001</t>
  </si>
  <si>
    <t>The Americas/St. Kitts and Nevis-The Americas/2002</t>
  </si>
  <si>
    <t>The Americas/St. Kitts and Nevis-The Americas/2003</t>
  </si>
  <si>
    <t>The Americas/St. Kitts and Nevis-The Americas/2004</t>
  </si>
  <si>
    <t>The Americas/St. Kitts and Nevis-The Americas/2005</t>
  </si>
  <si>
    <t>The Americas/St. Kitts and Nevis-The Americas/2006</t>
  </si>
  <si>
    <t>The Americas/St. Kitts and Nevis-The Americas/2007</t>
  </si>
  <si>
    <t>The Americas/St. Kitts and Nevis-The Americas/2008</t>
  </si>
  <si>
    <t>The Americas/St. Kitts and Nevis-The Americas/2009</t>
  </si>
  <si>
    <t>The Americas/St. Kitts and Nevis-The Americas/2010</t>
  </si>
  <si>
    <t>The Americas/St. Kitts and Nevis-The Americas/2011</t>
  </si>
  <si>
    <t>The Americas/St. Kitts and Nevis-The Americas/2012</t>
  </si>
  <si>
    <t>The Americas/St. Lucia-The Americas/2000</t>
  </si>
  <si>
    <t>The Americas/St. Lucia-The Americas/2001</t>
  </si>
  <si>
    <t>The Americas/St. Lucia-The Americas/2002</t>
  </si>
  <si>
    <t>The Americas/St. Lucia-The Americas/2003</t>
  </si>
  <si>
    <t>The Americas/St. Lucia-The Americas/2004</t>
  </si>
  <si>
    <t>The Americas/St. Lucia-The Americas/2005</t>
  </si>
  <si>
    <t>The Americas/St. Lucia-The Americas/2006</t>
  </si>
  <si>
    <t>The Americas/St. Lucia-The Americas/2007</t>
  </si>
  <si>
    <t>The Americas/St. Lucia-The Americas/2008</t>
  </si>
  <si>
    <t>The Americas/St. Lucia-The Americas/2009</t>
  </si>
  <si>
    <t>The Americas/St. Lucia-The Americas/2010</t>
  </si>
  <si>
    <t>The Americas/St. Lucia-The Americas/2011</t>
  </si>
  <si>
    <t>The Americas/St. Lucia-The Americas/2012</t>
  </si>
  <si>
    <t>The Americas/St. Martin (French part)-The Americas/2000</t>
  </si>
  <si>
    <t>The Americas/St. Martin (French part)-The Americas/2001</t>
  </si>
  <si>
    <t>The Americas/St. Martin (French part)-The Americas/2002</t>
  </si>
  <si>
    <t>The Americas/St. Martin (French part)-The Americas/2003</t>
  </si>
  <si>
    <t>The Americas/St. Martin (French part)-The Americas/2004</t>
  </si>
  <si>
    <t>The Americas/St. Martin (French part)-The Americas/2005</t>
  </si>
  <si>
    <t>The Americas/St. Martin (French part)-The Americas/2006</t>
  </si>
  <si>
    <t>The Americas/St. Martin (French part)-The Americas/2007</t>
  </si>
  <si>
    <t>The Americas/St. Martin (French part)-The Americas/2008</t>
  </si>
  <si>
    <t>The Americas/St. Martin (French part)-The Americas/2009</t>
  </si>
  <si>
    <t>The Americas/St. Martin (French part)-The Americas/2010</t>
  </si>
  <si>
    <t>The Americas/St. Martin (French part)-The Americas/2011</t>
  </si>
  <si>
    <t>The Americas/St. Martin (French part)-The Americas/2012</t>
  </si>
  <si>
    <t>The Americas/St. Vincent and the Grenadines-The Americas/2000</t>
  </si>
  <si>
    <t>The Americas/St. Vincent and the Grenadines-The Americas/2001</t>
  </si>
  <si>
    <t>The Americas/St. Vincent and the Grenadines-The Americas/2002</t>
  </si>
  <si>
    <t>The Americas/St. Vincent and the Grenadines-The Americas/2003</t>
  </si>
  <si>
    <t>The Americas/St. Vincent and the Grenadines-The Americas/2004</t>
  </si>
  <si>
    <t>The Americas/St. Vincent and the Grenadines-The Americas/2005</t>
  </si>
  <si>
    <t>The Americas/St. Vincent and the Grenadines-The Americas/2006</t>
  </si>
  <si>
    <t>The Americas/St. Vincent and the Grenadines-The Americas/2007</t>
  </si>
  <si>
    <t>The Americas/St. Vincent and the Grenadines-The Americas/2008</t>
  </si>
  <si>
    <t>The Americas/St. Vincent and the Grenadines-The Americas/2009</t>
  </si>
  <si>
    <t>The Americas/St. Vincent and the Grenadines-The Americas/2010</t>
  </si>
  <si>
    <t>The Americas/St. Vincent and the Grenadines-The Americas/2011</t>
  </si>
  <si>
    <t>The Americas/St. Vincent and the Grenadines-The Americas/2012</t>
  </si>
  <si>
    <t>The Americas/Suriname-The Americas/2000</t>
  </si>
  <si>
    <t>The Americas/Suriname-The Americas/2001</t>
  </si>
  <si>
    <t>The Americas/Suriname-The Americas/2002</t>
  </si>
  <si>
    <t>The Americas/Suriname-The Americas/2003</t>
  </si>
  <si>
    <t>The Americas/Suriname-The Americas/2004</t>
  </si>
  <si>
    <t>The Americas/Suriname-The Americas/2005</t>
  </si>
  <si>
    <t>The Americas/Suriname-The Americas/2006</t>
  </si>
  <si>
    <t>The Americas/Suriname-The Americas/2007</t>
  </si>
  <si>
    <t>The Americas/Suriname-The Americas/2008</t>
  </si>
  <si>
    <t>The Americas/Suriname-The Americas/2009</t>
  </si>
  <si>
    <t>The Americas/Suriname-The Americas/2010</t>
  </si>
  <si>
    <t>The Americas/Suriname-The Americas/2011</t>
  </si>
  <si>
    <t>The Americas/Suriname-The Americas/2012</t>
  </si>
  <si>
    <t>The Americas/Trinidad and Tobago-The Americas/2000</t>
  </si>
  <si>
    <t>The Americas/Trinidad and Tobago-The Americas/2001</t>
  </si>
  <si>
    <t>The Americas/Trinidad and Tobago-The Americas/2002</t>
  </si>
  <si>
    <t>The Americas/Trinidad and Tobago-The Americas/2003</t>
  </si>
  <si>
    <t>The Americas/Trinidad and Tobago-The Americas/2004</t>
  </si>
  <si>
    <t>The Americas/Trinidad and Tobago-The Americas/2005</t>
  </si>
  <si>
    <t>The Americas/Trinidad and Tobago-The Americas/2006</t>
  </si>
  <si>
    <t>The Americas/Trinidad and Tobago-The Americas/2007</t>
  </si>
  <si>
    <t>The Americas/Trinidad and Tobago-The Americas/2008</t>
  </si>
  <si>
    <t>The Americas/Trinidad and Tobago-The Americas/2009</t>
  </si>
  <si>
    <t>The Americas/Trinidad and Tobago-The Americas/2010</t>
  </si>
  <si>
    <t>The Americas/Trinidad and Tobago-The Americas/2011</t>
  </si>
  <si>
    <t>The Americas/Trinidad and Tobago-The Americas/2012</t>
  </si>
  <si>
    <t>The Americas/Turks and Caicos Islands-The Americas/2000</t>
  </si>
  <si>
    <t>The Americas/Turks and Caicos Islands-The Americas/2001</t>
  </si>
  <si>
    <t>The Americas/Turks and Caicos Islands-The Americas/2002</t>
  </si>
  <si>
    <t>The Americas/Turks and Caicos Islands-The Americas/2003</t>
  </si>
  <si>
    <t>The Americas/Turks and Caicos Islands-The Americas/2004</t>
  </si>
  <si>
    <t>The Americas/Turks and Caicos Islands-The Americas/2005</t>
  </si>
  <si>
    <t>The Americas/Turks and Caicos Islands-The Americas/2006</t>
  </si>
  <si>
    <t>The Americas/Turks and Caicos Islands-The Americas/2007</t>
  </si>
  <si>
    <t>The Americas/Turks and Caicos Islands-The Americas/2008</t>
  </si>
  <si>
    <t>The Americas/Turks and Caicos Islands-The Americas/2009</t>
  </si>
  <si>
    <t>The Americas/Turks and Caicos Islands-The Americas/2010</t>
  </si>
  <si>
    <t>The Americas/Turks and Caicos Islands-The Americas/2011</t>
  </si>
  <si>
    <t>The Americas/Turks and Caicos Islands-The Americas/2012</t>
  </si>
  <si>
    <t>The Americas/United States-The Americas/2000</t>
  </si>
  <si>
    <t>The Americas/United States-The Americas/2001</t>
  </si>
  <si>
    <t>The Americas/United States-The Americas/2002</t>
  </si>
  <si>
    <t>The Americas/United States-The Americas/2003</t>
  </si>
  <si>
    <t>The Americas/United States-The Americas/2004</t>
  </si>
  <si>
    <t>The Americas/United States-The Americas/2005</t>
  </si>
  <si>
    <t>The Americas/United States-The Americas/2006</t>
  </si>
  <si>
    <t>The Americas/United States-The Americas/2007</t>
  </si>
  <si>
    <t>The Americas/United States-The Americas/2008</t>
  </si>
  <si>
    <t>The Americas/United States-The Americas/2009</t>
  </si>
  <si>
    <t>The Americas/United States-The Americas/2010</t>
  </si>
  <si>
    <t>The Americas/United States-The Americas/2011</t>
  </si>
  <si>
    <t>The Americas/United States-The Americas/2012</t>
  </si>
  <si>
    <t>The Americas/Uruguay-The Americas/2000</t>
  </si>
  <si>
    <t>The Americas/Uruguay-The Americas/2001</t>
  </si>
  <si>
    <t>The Americas/Uruguay-The Americas/2002</t>
  </si>
  <si>
    <t>The Americas/Uruguay-The Americas/2003</t>
  </si>
  <si>
    <t>The Americas/Uruguay-The Americas/2004</t>
  </si>
  <si>
    <t>The Americas/Uruguay-The Americas/2005</t>
  </si>
  <si>
    <t>The Americas/Uruguay-The Americas/2006</t>
  </si>
  <si>
    <t>The Americas/Uruguay-The Americas/2007</t>
  </si>
  <si>
    <t>The Americas/Uruguay-The Americas/2008</t>
  </si>
  <si>
    <t>The Americas/Uruguay-The Americas/2009</t>
  </si>
  <si>
    <t>The Americas/Uruguay-The Americas/2010</t>
  </si>
  <si>
    <t>The Americas/Uruguay-The Americas/2011</t>
  </si>
  <si>
    <t>The Americas/Uruguay-The Americas/2012</t>
  </si>
  <si>
    <t>The Americas/Venezuela-The Americas/2000</t>
  </si>
  <si>
    <t>The Americas/Venezuela-The Americas/2001</t>
  </si>
  <si>
    <t>The Americas/Venezuela-The Americas/2002</t>
  </si>
  <si>
    <t>The Americas/Venezuela-The Americas/2003</t>
  </si>
  <si>
    <t>The Americas/Venezuela-The Americas/2004</t>
  </si>
  <si>
    <t>The Americas/Venezuela-The Americas/2005</t>
  </si>
  <si>
    <t>The Americas/Venezuela-The Americas/2006</t>
  </si>
  <si>
    <t>The Americas/Venezuela-The Americas/2007</t>
  </si>
  <si>
    <t>The Americas/Venezuela-The Americas/2008</t>
  </si>
  <si>
    <t>The Americas/Venezuela-The Americas/2009</t>
  </si>
  <si>
    <t>The Americas/Venezuela-The Americas/2010</t>
  </si>
  <si>
    <t>The Americas/Venezuela-The Americas/2011</t>
  </si>
  <si>
    <t>The Americas/Venezuela-The Americas/2012</t>
  </si>
  <si>
    <t>Birth Rate</t>
  </si>
  <si>
    <t>Infant Mortality Rate</t>
  </si>
  <si>
    <t>Life Expectancy Female</t>
  </si>
  <si>
    <t>Life Expectancy Male</t>
  </si>
  <si>
    <t>Tourism Inbound</t>
  </si>
  <si>
    <t>Tourism Outbound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</si>
</sst>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mm-dd-yyyy"/>
  </numFmts>
  <fonts count="9">
    <font>
      <sz val="10.0"/>
      <color rgb="FF000000"/>
      <name val="Arial"/>
      <scheme val="minor"/>
    </font>
    <font>
      <b/>
      <sz val="11.0"/>
      <color rgb="FF000000"/>
      <name val="Calibri"/>
    </font>
    <font>
      <b/>
      <sz val="11.0"/>
      <color theme="1"/>
      <name val="Calibri"/>
    </font>
    <font>
      <b/>
      <color theme="1"/>
      <name val="Arial"/>
      <scheme val="minor"/>
    </font>
    <font>
      <sz val="11.0"/>
      <color rgb="FF000000"/>
      <name val="Calibri"/>
    </font>
    <font>
      <sz val="11.0"/>
      <color theme="1"/>
      <name val="Calibri"/>
    </font>
    <font>
      <color theme="1"/>
      <name val="Arial"/>
      <scheme val="minor"/>
    </font>
    <font>
      <sz val="9.0"/>
      <color rgb="FF000000"/>
      <name val="&quot;Google Sans Mono&quot;"/>
    </font>
    <font>
      <sz val="9.0"/>
      <color rgb="FF000000"/>
      <name val="Calibri"/>
    </font>
  </fonts>
  <fills count="10">
    <fill>
      <patternFill patternType="none"/>
    </fill>
    <fill>
      <patternFill patternType="lightGray"/>
    </fill>
    <fill>
      <patternFill patternType="solid">
        <fgColor rgb="FFD9D9D9"/>
        <bgColor rgb="FFD9D9D9"/>
      </patternFill>
    </fill>
    <fill>
      <patternFill patternType="solid">
        <fgColor rgb="FF6FA8DC"/>
        <bgColor rgb="FF6FA8DC"/>
      </patternFill>
    </fill>
    <fill>
      <patternFill patternType="solid">
        <fgColor theme="7"/>
        <bgColor theme="7"/>
      </patternFill>
    </fill>
    <fill>
      <patternFill patternType="solid">
        <fgColor rgb="FFEA9999"/>
        <bgColor rgb="FFEA9999"/>
      </patternFill>
    </fill>
    <fill>
      <patternFill patternType="solid">
        <fgColor rgb="FFCFE2F3"/>
        <bgColor rgb="FFCFE2F3"/>
      </patternFill>
    </fill>
    <fill>
      <patternFill patternType="solid">
        <fgColor rgb="FFFFD966"/>
        <bgColor rgb="FFFFD966"/>
      </patternFill>
    </fill>
    <fill>
      <patternFill patternType="solid">
        <fgColor rgb="FFF1C232"/>
        <bgColor rgb="FFF1C232"/>
      </patternFill>
    </fill>
    <fill>
      <patternFill patternType="solid">
        <fgColor rgb="FFFFFFFF"/>
        <bgColor rgb="FFFFFFFF"/>
      </patternFill>
    </fill>
  </fills>
  <borders count="7">
    <border/>
    <border>
      <left style="thin">
        <color rgb="FF000000"/>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79">
    <xf borderId="0" fillId="0" fontId="0" numFmtId="0" xfId="0" applyAlignment="1" applyFont="1">
      <alignment readingOrder="0" shrinkToFit="0" vertical="bottom" wrapText="0"/>
    </xf>
    <xf borderId="0" fillId="2" fontId="1" numFmtId="0" xfId="0" applyAlignment="1" applyFill="1" applyFont="1">
      <alignment readingOrder="0" shrinkToFit="0" vertical="bottom" wrapText="0"/>
    </xf>
    <xf borderId="0" fillId="2" fontId="1" numFmtId="164" xfId="0" applyAlignment="1" applyFont="1" applyNumberFormat="1">
      <alignment readingOrder="0" shrinkToFit="0" vertical="bottom" wrapText="0"/>
    </xf>
    <xf borderId="0" fillId="2" fontId="2" numFmtId="0" xfId="0" applyAlignment="1" applyFont="1">
      <alignment shrinkToFit="0" vertical="bottom" wrapText="0"/>
    </xf>
    <xf borderId="0" fillId="2" fontId="3" numFmtId="0" xfId="0" applyAlignment="1" applyFont="1">
      <alignment readingOrder="0" shrinkToFit="0" wrapText="0"/>
    </xf>
    <xf borderId="1" fillId="3" fontId="1" numFmtId="164" xfId="0" applyAlignment="1" applyBorder="1" applyFill="1" applyFont="1" applyNumberFormat="1">
      <alignment readingOrder="0" shrinkToFit="0" vertical="bottom" wrapText="0"/>
    </xf>
    <xf borderId="0" fillId="3" fontId="1" numFmtId="0" xfId="0" applyAlignment="1" applyFont="1">
      <alignment readingOrder="0" shrinkToFit="0" vertical="bottom" wrapText="0"/>
    </xf>
    <xf borderId="1" fillId="4" fontId="1" numFmtId="0" xfId="0" applyAlignment="1" applyBorder="1" applyFill="1" applyFont="1">
      <alignment readingOrder="0" shrinkToFit="0" vertical="bottom" wrapText="0"/>
    </xf>
    <xf borderId="0" fillId="4" fontId="1" numFmtId="0" xfId="0" applyAlignment="1" applyFont="1">
      <alignment readingOrder="0" shrinkToFit="0" vertical="bottom" wrapText="0"/>
    </xf>
    <xf borderId="1" fillId="5" fontId="1" numFmtId="0" xfId="0" applyAlignment="1" applyBorder="1" applyFill="1" applyFont="1">
      <alignment readingOrder="0" shrinkToFit="0" vertical="bottom" wrapText="0"/>
    </xf>
    <xf borderId="0" fillId="5" fontId="1" numFmtId="0" xfId="0" applyAlignment="1" applyFont="1">
      <alignment readingOrder="0" shrinkToFit="0" vertical="bottom" wrapText="0"/>
    </xf>
    <xf borderId="1" fillId="6" fontId="1" numFmtId="0" xfId="0" applyAlignment="1" applyBorder="1" applyFill="1" applyFont="1">
      <alignment readingOrder="0" shrinkToFit="0" vertical="bottom" wrapText="0"/>
    </xf>
    <xf borderId="0" fillId="6" fontId="1" numFmtId="0" xfId="0" applyAlignment="1" applyFont="1">
      <alignment readingOrder="0" shrinkToFit="0" vertical="bottom" wrapText="0"/>
    </xf>
    <xf borderId="1" fillId="3" fontId="1" numFmtId="0" xfId="0" applyAlignment="1" applyBorder="1" applyFont="1">
      <alignment readingOrder="0" shrinkToFit="0" vertical="bottom" wrapText="0"/>
    </xf>
    <xf borderId="1" fillId="7" fontId="3" numFmtId="0" xfId="0" applyAlignment="1" applyBorder="1" applyFill="1" applyFont="1">
      <alignment readingOrder="0" shrinkToFit="0" wrapText="0"/>
    </xf>
    <xf borderId="0" fillId="7" fontId="3" numFmtId="0" xfId="0" applyAlignment="1" applyFont="1">
      <alignment readingOrder="0" shrinkToFit="0" wrapText="0"/>
    </xf>
    <xf borderId="0" fillId="7" fontId="1" numFmtId="0" xfId="0" applyAlignment="1" applyFont="1">
      <alignment readingOrder="0" shrinkToFit="0" vertical="bottom" wrapText="0"/>
    </xf>
    <xf borderId="2" fillId="8" fontId="3" numFmtId="0" xfId="0" applyAlignment="1" applyBorder="1" applyFill="1" applyFont="1">
      <alignment readingOrder="0" shrinkToFit="0" wrapText="0"/>
    </xf>
    <xf borderId="3" fillId="8" fontId="3" numFmtId="0" xfId="0" applyAlignment="1" applyBorder="1" applyFont="1">
      <alignment shrinkToFit="0" wrapText="0"/>
    </xf>
    <xf borderId="4" fillId="8" fontId="3" numFmtId="0" xfId="0" applyAlignment="1" applyBorder="1" applyFont="1">
      <alignment shrinkToFit="0" wrapText="0"/>
    </xf>
    <xf borderId="5" fillId="2" fontId="1" numFmtId="0" xfId="0" applyAlignment="1" applyBorder="1" applyFont="1">
      <alignment readingOrder="0" shrinkToFit="0" vertical="bottom" wrapText="1"/>
    </xf>
    <xf borderId="5" fillId="2" fontId="1" numFmtId="164" xfId="0" applyAlignment="1" applyBorder="1" applyFont="1" applyNumberFormat="1">
      <alignment readingOrder="0" shrinkToFit="0" vertical="bottom" wrapText="1"/>
    </xf>
    <xf borderId="5" fillId="2" fontId="2" numFmtId="0" xfId="0" applyAlignment="1" applyBorder="1" applyFont="1">
      <alignment shrinkToFit="0" vertical="bottom" wrapText="1"/>
    </xf>
    <xf borderId="5" fillId="2" fontId="3" numFmtId="0" xfId="0" applyAlignment="1" applyBorder="1" applyFont="1">
      <alignment readingOrder="0" shrinkToFit="0" wrapText="1"/>
    </xf>
    <xf borderId="5" fillId="3" fontId="1" numFmtId="164" xfId="0" applyAlignment="1" applyBorder="1" applyFont="1" applyNumberFormat="1">
      <alignment readingOrder="0" shrinkToFit="0" vertical="bottom" wrapText="1"/>
    </xf>
    <xf borderId="5" fillId="3" fontId="1" numFmtId="0" xfId="0" applyAlignment="1" applyBorder="1" applyFont="1">
      <alignment readingOrder="0" shrinkToFit="0" vertical="bottom" wrapText="1"/>
    </xf>
    <xf borderId="5" fillId="4" fontId="1" numFmtId="0" xfId="0" applyAlignment="1" applyBorder="1" applyFont="1">
      <alignment readingOrder="0" shrinkToFit="0" vertical="bottom" wrapText="1"/>
    </xf>
    <xf borderId="5" fillId="5" fontId="1" numFmtId="0" xfId="0" applyAlignment="1" applyBorder="1" applyFont="1">
      <alignment readingOrder="0" shrinkToFit="0" vertical="bottom" wrapText="1"/>
    </xf>
    <xf borderId="5" fillId="6" fontId="1" numFmtId="0" xfId="0" applyAlignment="1" applyBorder="1" applyFont="1">
      <alignment readingOrder="0" shrinkToFit="0" vertical="bottom" wrapText="1"/>
    </xf>
    <xf borderId="5" fillId="3" fontId="1" numFmtId="10" xfId="0" applyAlignment="1" applyBorder="1" applyFont="1" applyNumberFormat="1">
      <alignment readingOrder="0" shrinkToFit="0" vertical="bottom" wrapText="1"/>
    </xf>
    <xf borderId="5" fillId="7" fontId="3" numFmtId="0" xfId="0" applyAlignment="1" applyBorder="1" applyFont="1">
      <alignment readingOrder="0" shrinkToFit="0" wrapText="1"/>
    </xf>
    <xf borderId="5" fillId="7" fontId="1" numFmtId="0" xfId="0" applyAlignment="1" applyBorder="1" applyFont="1">
      <alignment readingOrder="0" shrinkToFit="0" vertical="bottom" wrapText="1"/>
    </xf>
    <xf borderId="6" fillId="8" fontId="3" numFmtId="0" xfId="0" applyAlignment="1" applyBorder="1" applyFont="1">
      <alignment readingOrder="0" shrinkToFit="0" wrapText="1"/>
    </xf>
    <xf borderId="5" fillId="2" fontId="4" numFmtId="0" xfId="0" applyAlignment="1" applyBorder="1" applyFont="1">
      <alignment readingOrder="0" shrinkToFit="0" vertical="bottom" wrapText="0"/>
    </xf>
    <xf borderId="5" fillId="2" fontId="4" numFmtId="164" xfId="0" applyAlignment="1" applyBorder="1" applyFont="1" applyNumberFormat="1">
      <alignment shrinkToFit="0" vertical="bottom" wrapText="0"/>
    </xf>
    <xf borderId="5" fillId="2" fontId="5" numFmtId="165" xfId="0" applyAlignment="1" applyBorder="1" applyFont="1" applyNumberFormat="1">
      <alignment horizontal="right" vertical="bottom"/>
    </xf>
    <xf borderId="5" fillId="2" fontId="6" numFmtId="0" xfId="0" applyBorder="1" applyFont="1"/>
    <xf borderId="5" fillId="3" fontId="6" numFmtId="0" xfId="0" applyBorder="1" applyFont="1"/>
    <xf borderId="5" fillId="3" fontId="6" numFmtId="10" xfId="0" applyBorder="1" applyFont="1" applyNumberFormat="1"/>
    <xf borderId="5" fillId="4" fontId="6" numFmtId="0" xfId="0" applyBorder="1" applyFont="1"/>
    <xf borderId="5" fillId="5" fontId="6" numFmtId="0" xfId="0" applyBorder="1" applyFont="1"/>
    <xf borderId="5" fillId="5" fontId="6" numFmtId="0" xfId="0" applyBorder="1" applyFont="1"/>
    <xf borderId="5" fillId="5" fontId="6" numFmtId="10" xfId="0" applyBorder="1" applyFont="1" applyNumberFormat="1"/>
    <xf borderId="5" fillId="6" fontId="6" numFmtId="0" xfId="0" applyBorder="1" applyFont="1"/>
    <xf borderId="5" fillId="7" fontId="6" numFmtId="4" xfId="0" applyBorder="1" applyFont="1" applyNumberFormat="1"/>
    <xf borderId="5" fillId="8" fontId="6" numFmtId="10" xfId="0" applyBorder="1" applyFont="1" applyNumberFormat="1"/>
    <xf borderId="5" fillId="2" fontId="3" numFmtId="0" xfId="0" applyAlignment="1" applyBorder="1" applyFont="1">
      <alignment readingOrder="0" shrinkToFit="0" wrapText="0"/>
    </xf>
    <xf borderId="5" fillId="0" fontId="1" numFmtId="164" xfId="0" applyAlignment="1" applyBorder="1" applyFont="1" applyNumberFormat="1">
      <alignment readingOrder="0" shrinkToFit="0" vertical="bottom" wrapText="1"/>
    </xf>
    <xf borderId="5" fillId="9" fontId="1" numFmtId="0" xfId="0" applyAlignment="1" applyBorder="1" applyFill="1" applyFont="1">
      <alignment readingOrder="0" shrinkToFit="0" vertical="bottom" wrapText="1"/>
    </xf>
    <xf borderId="5" fillId="0" fontId="1" numFmtId="0" xfId="0" applyAlignment="1" applyBorder="1" applyFont="1">
      <alignment readingOrder="0" shrinkToFit="0" vertical="bottom" wrapText="1"/>
    </xf>
    <xf borderId="5" fillId="4" fontId="3" numFmtId="0" xfId="0" applyAlignment="1" applyBorder="1" applyFont="1">
      <alignment shrinkToFit="0" wrapText="1"/>
    </xf>
    <xf borderId="0" fillId="0" fontId="3" numFmtId="0" xfId="0" applyAlignment="1" applyFont="1">
      <alignment shrinkToFit="0" wrapText="1"/>
    </xf>
    <xf borderId="5" fillId="2" fontId="6" numFmtId="0" xfId="0" applyAlignment="1" applyBorder="1" applyFont="1">
      <alignment shrinkToFit="0" wrapText="0"/>
    </xf>
    <xf borderId="5" fillId="0" fontId="4" numFmtId="4" xfId="0" applyAlignment="1" applyBorder="1" applyFont="1" applyNumberFormat="1">
      <alignment horizontal="right" readingOrder="0" shrinkToFit="0" vertical="bottom" wrapText="0"/>
    </xf>
    <xf borderId="5" fillId="9" fontId="4" numFmtId="10" xfId="0" applyAlignment="1" applyBorder="1" applyFont="1" applyNumberFormat="1">
      <alignment horizontal="right" readingOrder="0" shrinkToFit="0" vertical="bottom" wrapText="0"/>
    </xf>
    <xf borderId="5" fillId="9" fontId="4" numFmtId="0" xfId="0" applyAlignment="1" applyBorder="1" applyFont="1">
      <alignment horizontal="right" readingOrder="0" shrinkToFit="0" vertical="bottom" wrapText="0"/>
    </xf>
    <xf borderId="5" fillId="0" fontId="4" numFmtId="10" xfId="0" applyAlignment="1" applyBorder="1" applyFont="1" applyNumberFormat="1">
      <alignment horizontal="right" readingOrder="0" shrinkToFit="0" vertical="bottom" wrapText="0"/>
    </xf>
    <xf borderId="5" fillId="4" fontId="6" numFmtId="4" xfId="0" applyBorder="1" applyFont="1" applyNumberFormat="1"/>
    <xf borderId="5" fillId="4" fontId="6" numFmtId="10" xfId="0" applyBorder="1" applyFont="1" applyNumberFormat="1"/>
    <xf borderId="5" fillId="0" fontId="4" numFmtId="10" xfId="0" applyAlignment="1" applyBorder="1" applyFont="1" applyNumberFormat="1">
      <alignment shrinkToFit="0" vertical="bottom" wrapText="0"/>
    </xf>
    <xf borderId="5" fillId="0" fontId="4" numFmtId="4" xfId="0" applyAlignment="1" applyBorder="1" applyFont="1" applyNumberFormat="1">
      <alignment readingOrder="0" shrinkToFit="0" vertical="bottom" wrapText="0"/>
    </xf>
    <xf borderId="5" fillId="9" fontId="4" numFmtId="10" xfId="0" applyAlignment="1" applyBorder="1" applyFont="1" applyNumberFormat="1">
      <alignment shrinkToFit="0" vertical="bottom" wrapText="0"/>
    </xf>
    <xf borderId="5" fillId="9" fontId="4" numFmtId="0" xfId="0" applyAlignment="1" applyBorder="1" applyFont="1">
      <alignment shrinkToFit="0" vertical="bottom" wrapText="0"/>
    </xf>
    <xf borderId="5" fillId="2" fontId="2" numFmtId="0" xfId="0" applyAlignment="1" applyBorder="1" applyFont="1">
      <alignment readingOrder="0" shrinkToFit="0" vertical="bottom" wrapText="1"/>
    </xf>
    <xf borderId="5" fillId="9" fontId="3" numFmtId="0" xfId="0" applyAlignment="1" applyBorder="1" applyFont="1">
      <alignment shrinkToFit="0" wrapText="1"/>
    </xf>
    <xf borderId="5" fillId="0" fontId="3" numFmtId="0" xfId="0" applyAlignment="1" applyBorder="1" applyFont="1">
      <alignment readingOrder="0" shrinkToFit="0" wrapText="1"/>
    </xf>
    <xf borderId="5" fillId="9" fontId="3" numFmtId="0" xfId="0" applyAlignment="1" applyBorder="1" applyFont="1">
      <alignment readingOrder="0" shrinkToFit="0" wrapText="1"/>
    </xf>
    <xf borderId="5" fillId="4" fontId="3" numFmtId="0" xfId="0" applyAlignment="1" applyBorder="1" applyFont="1">
      <alignment readingOrder="0" shrinkToFit="0" wrapText="1"/>
    </xf>
    <xf borderId="5" fillId="2" fontId="4" numFmtId="0" xfId="0" applyAlignment="1" applyBorder="1" applyFont="1">
      <alignment shrinkToFit="0" vertical="bottom" wrapText="0"/>
    </xf>
    <xf borderId="5" fillId="0" fontId="4" numFmtId="0" xfId="0" applyAlignment="1" applyBorder="1" applyFont="1">
      <alignment shrinkToFit="0" vertical="bottom" wrapText="0"/>
    </xf>
    <xf borderId="5" fillId="9" fontId="6" numFmtId="0" xfId="0" applyBorder="1" applyFont="1"/>
    <xf borderId="5" fillId="0" fontId="6" numFmtId="0" xfId="0" applyBorder="1" applyFont="1"/>
    <xf borderId="5" fillId="0" fontId="4" numFmtId="0" xfId="0" applyAlignment="1" applyBorder="1" applyFont="1">
      <alignment horizontal="right" readingOrder="0" shrinkToFit="0" vertical="bottom" wrapText="0"/>
    </xf>
    <xf borderId="5" fillId="2" fontId="7" numFmtId="165" xfId="0" applyBorder="1" applyFont="1" applyNumberFormat="1"/>
    <xf borderId="5" fillId="4" fontId="7" numFmtId="10" xfId="0" applyBorder="1" applyFont="1" applyNumberFormat="1"/>
    <xf borderId="5" fillId="4" fontId="7" numFmtId="0" xfId="0" applyBorder="1" applyFont="1"/>
    <xf borderId="5" fillId="2" fontId="8" numFmtId="165" xfId="0" applyBorder="1" applyFont="1" applyNumberFormat="1"/>
    <xf borderId="5" fillId="0" fontId="4" numFmtId="11" xfId="0" applyAlignment="1" applyBorder="1" applyFont="1" applyNumberFormat="1">
      <alignment horizontal="right" readingOrder="0" shrinkToFit="0" vertical="bottom" wrapText="0"/>
    </xf>
    <xf borderId="5" fillId="4" fontId="6" numFmtId="11"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2.63" defaultRowHeight="15.75"/>
  <cols>
    <col customWidth="1" min="1" max="1" width="8.75"/>
    <col customWidth="1" min="2" max="2" width="14.38"/>
    <col customWidth="1" min="3" max="3" width="5.88"/>
    <col customWidth="1" min="4" max="4" width="24.75"/>
    <col customWidth="1" min="28" max="28" width="14.63"/>
  </cols>
  <sheetData>
    <row r="1">
      <c r="A1" s="1"/>
      <c r="B1" s="2"/>
      <c r="C1" s="3"/>
      <c r="D1" s="4"/>
      <c r="E1" s="5" t="s">
        <v>0</v>
      </c>
      <c r="F1" s="6"/>
      <c r="G1" s="6"/>
      <c r="H1" s="6"/>
      <c r="I1" s="7" t="s">
        <v>1</v>
      </c>
      <c r="J1" s="8"/>
      <c r="K1" s="9" t="s">
        <v>2</v>
      </c>
      <c r="L1" s="10"/>
      <c r="M1" s="10"/>
      <c r="N1" s="10"/>
      <c r="O1" s="10"/>
      <c r="P1" s="10"/>
      <c r="Q1" s="10"/>
      <c r="R1" s="10"/>
      <c r="S1" s="10"/>
      <c r="T1" s="11" t="s">
        <v>3</v>
      </c>
      <c r="U1" s="12"/>
      <c r="V1" s="13" t="s">
        <v>4</v>
      </c>
      <c r="W1" s="6"/>
      <c r="X1" s="6"/>
      <c r="Y1" s="6"/>
      <c r="Z1" s="6"/>
      <c r="AA1" s="6"/>
      <c r="AB1" s="14" t="s">
        <v>5</v>
      </c>
      <c r="AC1" s="15"/>
      <c r="AD1" s="15"/>
      <c r="AE1" s="16"/>
      <c r="AF1" s="16"/>
      <c r="AG1" s="17" t="s">
        <v>6</v>
      </c>
      <c r="AH1" s="18"/>
      <c r="AI1" s="18"/>
      <c r="AJ1" s="18"/>
      <c r="AK1" s="18"/>
      <c r="AL1" s="18"/>
      <c r="AM1" s="19"/>
    </row>
    <row r="2">
      <c r="A2" s="20" t="s">
        <v>7</v>
      </c>
      <c r="B2" s="21" t="s">
        <v>8</v>
      </c>
      <c r="C2" s="22" t="s">
        <v>9</v>
      </c>
      <c r="D2" s="23" t="s">
        <v>10</v>
      </c>
      <c r="E2" s="24" t="s">
        <v>11</v>
      </c>
      <c r="F2" s="25" t="s">
        <v>12</v>
      </c>
      <c r="G2" s="25" t="s">
        <v>13</v>
      </c>
      <c r="H2" s="25" t="s">
        <v>14</v>
      </c>
      <c r="I2" s="26" t="s">
        <v>15</v>
      </c>
      <c r="J2" s="26" t="s">
        <v>16</v>
      </c>
      <c r="K2" s="27" t="s">
        <v>17</v>
      </c>
      <c r="L2" s="27" t="s">
        <v>18</v>
      </c>
      <c r="M2" s="27" t="s">
        <v>19</v>
      </c>
      <c r="N2" s="27" t="s">
        <v>20</v>
      </c>
      <c r="O2" s="27" t="s">
        <v>21</v>
      </c>
      <c r="P2" s="27" t="s">
        <v>22</v>
      </c>
      <c r="Q2" s="27" t="s">
        <v>23</v>
      </c>
      <c r="R2" s="27" t="s">
        <v>24</v>
      </c>
      <c r="S2" s="27" t="s">
        <v>25</v>
      </c>
      <c r="T2" s="28" t="s">
        <v>26</v>
      </c>
      <c r="U2" s="28" t="s">
        <v>27</v>
      </c>
      <c r="V2" s="29" t="s">
        <v>28</v>
      </c>
      <c r="W2" s="25" t="s">
        <v>29</v>
      </c>
      <c r="X2" s="25" t="s">
        <v>30</v>
      </c>
      <c r="Y2" s="25" t="s">
        <v>31</v>
      </c>
      <c r="Z2" s="25" t="s">
        <v>32</v>
      </c>
      <c r="AA2" s="25" t="s">
        <v>33</v>
      </c>
      <c r="AB2" s="30" t="s">
        <v>34</v>
      </c>
      <c r="AC2" s="30" t="s">
        <v>35</v>
      </c>
      <c r="AD2" s="30" t="s">
        <v>36</v>
      </c>
      <c r="AE2" s="31" t="s">
        <v>37</v>
      </c>
      <c r="AF2" s="31" t="s">
        <v>38</v>
      </c>
      <c r="AG2" s="32" t="s">
        <v>39</v>
      </c>
      <c r="AH2" s="32" t="s">
        <v>40</v>
      </c>
      <c r="AI2" s="32" t="s">
        <v>41</v>
      </c>
      <c r="AJ2" s="32" t="s">
        <v>42</v>
      </c>
      <c r="AK2" s="32" t="s">
        <v>43</v>
      </c>
      <c r="AL2" s="32" t="s">
        <v>44</v>
      </c>
      <c r="AM2" s="32" t="s">
        <v>45</v>
      </c>
    </row>
    <row r="3">
      <c r="A3" s="33" t="s">
        <v>46</v>
      </c>
      <c r="B3" s="34" t="s">
        <v>47</v>
      </c>
      <c r="C3" s="35" t="s">
        <v>48</v>
      </c>
      <c r="D3" s="36" t="str">
        <f t="shared" ref="D3:D2693" si="1">CONCATENATE(A3,"/",B3,"/",C3)</f>
        <v>Africa/Algeria-Africa/2000</v>
      </c>
      <c r="E3" s="37">
        <f t="array" ref="E3:H3">VLOOKUP(D3, GDP!D:L,{6,7,8,9},0)</f>
        <v>54790058957</v>
      </c>
      <c r="F3" s="38">
        <v>0.035</v>
      </c>
      <c r="G3" s="37">
        <v>60.0</v>
      </c>
      <c r="H3" s="38">
        <v>0.1</v>
      </c>
      <c r="I3" s="39" t="str">
        <f t="array" ref="I3:J3">VLOOKUP(D3, ENERGY!I:M,{4,5},0)</f>
        <v/>
      </c>
      <c r="J3" s="39"/>
      <c r="K3" s="40">
        <f t="array" ref="K3:S3">VLOOKUP(D3, 'HUMAN RESOURCES'!D:V,{11,12,13,14,15,16,17,18,19},0)</f>
        <v>20</v>
      </c>
      <c r="L3" s="40">
        <v>34.0</v>
      </c>
      <c r="M3" s="40">
        <v>71.0</v>
      </c>
      <c r="N3" s="41">
        <v>67.0</v>
      </c>
      <c r="O3" s="42">
        <v>0.342</v>
      </c>
      <c r="P3" s="42">
        <v>0.619</v>
      </c>
      <c r="Q3" s="42">
        <v>0.039</v>
      </c>
      <c r="R3" s="40">
        <v>3.1719449E7</v>
      </c>
      <c r="S3" s="42">
        <v>0.599</v>
      </c>
      <c r="T3" s="43">
        <f t="array" ref="T3:U3">VLOOKUP(D3, TOURISM!D:H,{4,5},0)</f>
        <v>102000000</v>
      </c>
      <c r="U3" s="43">
        <v>1.93E8</v>
      </c>
      <c r="V3" s="38" t="str">
        <f t="array" ref="V3:AA3">VLOOKUP(D3, BUSINESS!D:P,{8,9,10,11,12,13},0)</f>
        <v/>
      </c>
      <c r="W3" s="37"/>
      <c r="X3" s="37"/>
      <c r="Y3" s="37"/>
      <c r="Z3" s="38">
        <v>0.005</v>
      </c>
      <c r="AA3" s="38">
        <v>0.003</v>
      </c>
      <c r="AB3" s="44">
        <f t="shared" ref="AB3:AB548" si="2">E3/R3</f>
        <v>1727.333251</v>
      </c>
      <c r="AC3" s="44"/>
      <c r="AD3" s="44"/>
      <c r="AE3" s="44">
        <f t="shared" ref="AE3:AE145" si="3">T3/R3</f>
        <v>3.215692681</v>
      </c>
      <c r="AF3" s="44">
        <f t="shared" ref="AF3:AF119" si="4">U3/R3</f>
        <v>6.084594975</v>
      </c>
      <c r="AG3" s="45" t="str">
        <f t="shared" ref="AG3:AG2693" si="5">IF(AND(B3=B2,ISBLANK(AB3)=FALSE,ISBLANK(AB2)=FALSE), (AB3-AB2)/AB2,)</f>
        <v/>
      </c>
      <c r="AH3" s="45" t="str">
        <f t="shared" ref="AH3:AH2693" si="6">IF(AND(B3=B2,ISBLANK(G3)=FALSE,ISBLANK(G2)=FALSE), (G3-G2)/G2,)</f>
        <v/>
      </c>
      <c r="AI3" s="45" t="str">
        <f t="shared" ref="AI3:AI2693" si="7">IF(AND(B3=B2,ISBLANK(AC3)=FALSE,ISBLANK(AC2)=FALSE), (AC3-AC2)/AC2,)</f>
        <v/>
      </c>
      <c r="AJ3" s="45" t="str">
        <f t="shared" ref="AJ3:AJ2693" si="8">IF(AND(B3=B2,ISBLANK(AD3)=FALSE,ISBLANK(AD2)=FALSE), (AD3-AD2)/AD2,)</f>
        <v/>
      </c>
      <c r="AK3" s="45" t="str">
        <f t="shared" ref="AK3:AK2693" si="9">IF(AND(B3=B2,ISBLANK(R3)=FALSE,ISBLANK(R2)=FALSE), (R3-R2)/R2,)</f>
        <v/>
      </c>
      <c r="AL3" s="45" t="str">
        <f t="shared" ref="AL3:AL2693" si="10">IF(AND(B3=B2,ISBLANK(AE3)=FALSE,ISBLANK(AE2)=FALSE), (AE3-AE2)/AE2,)</f>
        <v/>
      </c>
      <c r="AM3" s="45" t="str">
        <f t="shared" ref="AM3:AM2693" si="11">IF(AND(B3=B2,ISBLANK(AF3)=FALSE,ISBLANK(AF2)=FALSE), (AF3-AF2)/AF2,)</f>
        <v/>
      </c>
    </row>
    <row r="4">
      <c r="A4" s="33" t="s">
        <v>46</v>
      </c>
      <c r="B4" s="34" t="s">
        <v>47</v>
      </c>
      <c r="C4" s="35" t="s">
        <v>49</v>
      </c>
      <c r="D4" s="36" t="str">
        <f t="shared" si="1"/>
        <v>Africa/Algeria-Africa/2001</v>
      </c>
      <c r="E4" s="37">
        <f t="array" ref="E4:H4">VLOOKUP(D4, GDP!D:L,{6,7,8,9},0)</f>
        <v>54744716706</v>
      </c>
      <c r="F4" s="38">
        <v>0.038</v>
      </c>
      <c r="G4" s="37">
        <v>65.0</v>
      </c>
      <c r="H4" s="38">
        <v>0.095</v>
      </c>
      <c r="I4" s="39">
        <f t="array" ref="I4:J4">VLOOKUP(D4, ENERGY!I:M,{4,5},0)</f>
        <v>41852</v>
      </c>
      <c r="J4" s="39"/>
      <c r="K4" s="40">
        <f t="array" ref="K4:S4">VLOOKUP(D4, 'HUMAN RESOURCES'!D:V,{11,12,13,14,15,16,17,18,19},0)</f>
        <v>19</v>
      </c>
      <c r="L4" s="40">
        <v>33.0</v>
      </c>
      <c r="M4" s="40">
        <v>71.0</v>
      </c>
      <c r="N4" s="41">
        <v>68.0</v>
      </c>
      <c r="O4" s="42">
        <v>0.33</v>
      </c>
      <c r="P4" s="42">
        <v>0.63</v>
      </c>
      <c r="Q4" s="42">
        <v>0.04</v>
      </c>
      <c r="R4" s="40">
        <v>3.2150198E7</v>
      </c>
      <c r="S4" s="42">
        <v>0.607</v>
      </c>
      <c r="T4" s="43">
        <f t="array" ref="T4:U4">VLOOKUP(D4, TOURISM!D:H,{4,5},0)</f>
        <v>100000000</v>
      </c>
      <c r="U4" s="43">
        <v>1.94E8</v>
      </c>
      <c r="V4" s="38" t="str">
        <f t="array" ref="V4:AA4">VLOOKUP(D4, BUSINESS!D:P,{8,9,10,11,12,13},0)</f>
        <v/>
      </c>
      <c r="W4" s="37"/>
      <c r="X4" s="37"/>
      <c r="Y4" s="37"/>
      <c r="Z4" s="38">
        <v>0.006</v>
      </c>
      <c r="AA4" s="38">
        <v>0.003</v>
      </c>
      <c r="AB4" s="44">
        <f t="shared" si="2"/>
        <v>1702.780079</v>
      </c>
      <c r="AC4" s="44">
        <f t="shared" ref="AC4:AC8" si="12">(I4/R4)*1000</f>
        <v>1.301764922</v>
      </c>
      <c r="AD4" s="44"/>
      <c r="AE4" s="44">
        <f t="shared" si="3"/>
        <v>3.110400751</v>
      </c>
      <c r="AF4" s="44">
        <f t="shared" si="4"/>
        <v>6.034177457</v>
      </c>
      <c r="AG4" s="45">
        <f t="shared" si="5"/>
        <v>-0.01421449588</v>
      </c>
      <c r="AH4" s="45">
        <f t="shared" si="6"/>
        <v>0.08333333333</v>
      </c>
      <c r="AI4" s="45" t="str">
        <f t="shared" si="7"/>
        <v/>
      </c>
      <c r="AJ4" s="45" t="str">
        <f t="shared" si="8"/>
        <v/>
      </c>
      <c r="AK4" s="45">
        <f t="shared" si="9"/>
        <v>0.01357996477</v>
      </c>
      <c r="AL4" s="45">
        <f t="shared" si="10"/>
        <v>-0.03274315699</v>
      </c>
      <c r="AM4" s="45">
        <f t="shared" si="11"/>
        <v>-0.008286092774</v>
      </c>
    </row>
    <row r="5">
      <c r="A5" s="33" t="s">
        <v>46</v>
      </c>
      <c r="B5" s="34" t="s">
        <v>47</v>
      </c>
      <c r="C5" s="35" t="s">
        <v>50</v>
      </c>
      <c r="D5" s="36" t="str">
        <f t="shared" si="1"/>
        <v>Africa/Algeria-Africa/2002</v>
      </c>
      <c r="E5" s="37">
        <f t="array" ref="E5:H5">VLOOKUP(D5, GDP!D:L,{6,7,8,9},0)</f>
        <v>56760288962</v>
      </c>
      <c r="F5" s="38">
        <v>0.037</v>
      </c>
      <c r="G5" s="37">
        <v>65.0</v>
      </c>
      <c r="H5" s="38">
        <v>0.086</v>
      </c>
      <c r="I5" s="39">
        <f t="array" ref="I5:J5">VLOOKUP(D5, ENERGY!I:M,{4,5},0)</f>
        <v>40105</v>
      </c>
      <c r="J5" s="39">
        <v>123475.0</v>
      </c>
      <c r="K5" s="40">
        <f t="array" ref="K5:S5">VLOOKUP(D5, 'HUMAN RESOURCES'!D:V,{11,12,13,14,15,16,17,18,19},0)</f>
        <v>19</v>
      </c>
      <c r="L5" s="40">
        <v>32.0</v>
      </c>
      <c r="M5" s="40">
        <v>71.0</v>
      </c>
      <c r="N5" s="41">
        <v>68.0</v>
      </c>
      <c r="O5" s="42">
        <v>0.318</v>
      </c>
      <c r="P5" s="42">
        <v>0.641</v>
      </c>
      <c r="Q5" s="42">
        <v>0.041</v>
      </c>
      <c r="R5" s="40">
        <v>3.2572977E7</v>
      </c>
      <c r="S5" s="42">
        <v>0.615</v>
      </c>
      <c r="T5" s="43">
        <f t="array" ref="T5:U5">VLOOKUP(D5, TOURISM!D:H,{4,5},0)</f>
        <v>111000000</v>
      </c>
      <c r="U5" s="43">
        <v>2.48E8</v>
      </c>
      <c r="V5" s="38" t="str">
        <f t="array" ref="V5:AA5">VLOOKUP(D5, BUSINESS!D:P,{8,9,10,11,12,13},0)</f>
        <v/>
      </c>
      <c r="W5" s="37"/>
      <c r="X5" s="37"/>
      <c r="Y5" s="37"/>
      <c r="Z5" s="38">
        <v>0.016</v>
      </c>
      <c r="AA5" s="38">
        <v>0.014</v>
      </c>
      <c r="AB5" s="44">
        <f t="shared" si="2"/>
        <v>1742.55761</v>
      </c>
      <c r="AC5" s="44">
        <f t="shared" si="12"/>
        <v>1.231235327</v>
      </c>
      <c r="AD5" s="44">
        <f t="shared" ref="AD5:AD8" si="13">J5/R5*1000</f>
        <v>3.790718914</v>
      </c>
      <c r="AE5" s="44">
        <f t="shared" si="3"/>
        <v>3.407732735</v>
      </c>
      <c r="AF5" s="44">
        <f t="shared" si="4"/>
        <v>7.613673138</v>
      </c>
      <c r="AG5" s="45">
        <f t="shared" si="5"/>
        <v>0.02336034542</v>
      </c>
      <c r="AH5" s="45">
        <f t="shared" si="6"/>
        <v>0</v>
      </c>
      <c r="AI5" s="45">
        <f t="shared" si="7"/>
        <v>-0.05417997803</v>
      </c>
      <c r="AJ5" s="45" t="str">
        <f t="shared" si="8"/>
        <v/>
      </c>
      <c r="AK5" s="45">
        <f t="shared" si="9"/>
        <v>0.01315012119</v>
      </c>
      <c r="AL5" s="45">
        <f t="shared" si="10"/>
        <v>0.09559282162</v>
      </c>
      <c r="AM5" s="45">
        <f t="shared" si="11"/>
        <v>0.2617582417</v>
      </c>
    </row>
    <row r="6">
      <c r="A6" s="33" t="s">
        <v>46</v>
      </c>
      <c r="B6" s="34" t="s">
        <v>47</v>
      </c>
      <c r="C6" s="35" t="s">
        <v>51</v>
      </c>
      <c r="D6" s="36" t="str">
        <f t="shared" si="1"/>
        <v>Africa/Algeria-Africa/2003</v>
      </c>
      <c r="E6" s="37">
        <f t="array" ref="E6:H6">VLOOKUP(D6, GDP!D:L,{6,7,8,9},0)</f>
        <v>67863832648</v>
      </c>
      <c r="F6" s="38">
        <v>0.036</v>
      </c>
      <c r="G6" s="37">
        <v>74.0</v>
      </c>
      <c r="H6" s="38">
        <v>0.081</v>
      </c>
      <c r="I6" s="39">
        <f t="array" ref="I6:J6">VLOOKUP(D6, ENERGY!I:M,{4,5},0)</f>
        <v>40823</v>
      </c>
      <c r="J6" s="39">
        <v>124586.0</v>
      </c>
      <c r="K6" s="40">
        <f t="array" ref="K6:S6">VLOOKUP(D6, 'HUMAN RESOURCES'!D:V,{11,12,13,14,15,16,17,18,19},0)</f>
        <v>20</v>
      </c>
      <c r="L6" s="40">
        <v>31.0</v>
      </c>
      <c r="M6" s="40">
        <v>71.0</v>
      </c>
      <c r="N6" s="41">
        <v>68.0</v>
      </c>
      <c r="O6" s="42">
        <v>0.307</v>
      </c>
      <c r="P6" s="42">
        <v>0.651</v>
      </c>
      <c r="Q6" s="42">
        <v>0.042</v>
      </c>
      <c r="R6" s="40">
        <v>3.3003442E7</v>
      </c>
      <c r="S6" s="42">
        <v>0.623</v>
      </c>
      <c r="T6" s="43">
        <f t="array" ref="T6:U6">VLOOKUP(D6, TOURISM!D:H,{4,5},0)</f>
        <v>112000000</v>
      </c>
      <c r="U6" s="43">
        <v>2.55E8</v>
      </c>
      <c r="V6" s="38" t="str">
        <f t="array" ref="V6:AA6">VLOOKUP(D6, BUSINESS!D:P,{8,9,10,11,12,13},0)</f>
        <v/>
      </c>
      <c r="W6" s="37">
        <v>25.0</v>
      </c>
      <c r="X6" s="37"/>
      <c r="Y6" s="37"/>
      <c r="Z6" s="38">
        <v>0.022</v>
      </c>
      <c r="AA6" s="38">
        <v>0.044</v>
      </c>
      <c r="AB6" s="44">
        <f t="shared" si="2"/>
        <v>2056.265303</v>
      </c>
      <c r="AC6" s="44">
        <f t="shared" si="12"/>
        <v>1.23693159</v>
      </c>
      <c r="AD6" s="44">
        <f t="shared" si="13"/>
        <v>3.774939596</v>
      </c>
      <c r="AE6" s="44">
        <f t="shared" si="3"/>
        <v>3.393585433</v>
      </c>
      <c r="AF6" s="44">
        <f t="shared" si="4"/>
        <v>7.726466833</v>
      </c>
      <c r="AG6" s="45">
        <f t="shared" si="5"/>
        <v>0.1800271568</v>
      </c>
      <c r="AH6" s="45">
        <f t="shared" si="6"/>
        <v>0.1384615385</v>
      </c>
      <c r="AI6" s="45">
        <f t="shared" si="7"/>
        <v>0.004626461612</v>
      </c>
      <c r="AJ6" s="45">
        <f t="shared" si="8"/>
        <v>-0.004162618935</v>
      </c>
      <c r="AK6" s="45">
        <f t="shared" si="9"/>
        <v>0.01321540245</v>
      </c>
      <c r="AL6" s="45">
        <f t="shared" si="10"/>
        <v>-0.004151529309</v>
      </c>
      <c r="AM6" s="45">
        <f t="shared" si="11"/>
        <v>0.0148146228</v>
      </c>
    </row>
    <row r="7">
      <c r="A7" s="33" t="s">
        <v>46</v>
      </c>
      <c r="B7" s="34" t="s">
        <v>47</v>
      </c>
      <c r="C7" s="35" t="s">
        <v>52</v>
      </c>
      <c r="D7" s="36" t="str">
        <f t="shared" si="1"/>
        <v>Africa/Algeria-Africa/2004</v>
      </c>
      <c r="E7" s="37">
        <f t="array" ref="E7:H7">VLOOKUP(D7, GDP!D:L,{6,7,8,9},0)</f>
        <v>85324997370</v>
      </c>
      <c r="F7" s="38">
        <v>0.035</v>
      </c>
      <c r="G7" s="37">
        <v>90.0</v>
      </c>
      <c r="H7" s="38">
        <v>0.08</v>
      </c>
      <c r="I7" s="39">
        <f t="array" ref="I7:J7">VLOOKUP(D7, ENERGY!I:M,{4,5},0)</f>
        <v>37425</v>
      </c>
      <c r="J7" s="39">
        <v>114619.0</v>
      </c>
      <c r="K7" s="40">
        <f t="array" ref="K7:S7">VLOOKUP(D7, 'HUMAN RESOURCES'!D:V,{11,12,13,14,15,16,17,18,19},0)</f>
        <v>20</v>
      </c>
      <c r="L7" s="40">
        <v>30.0</v>
      </c>
      <c r="M7" s="40">
        <v>71.0</v>
      </c>
      <c r="N7" s="41">
        <v>68.0</v>
      </c>
      <c r="O7" s="42">
        <v>0.297</v>
      </c>
      <c r="P7" s="42">
        <v>0.66</v>
      </c>
      <c r="Q7" s="42">
        <v>0.043</v>
      </c>
      <c r="R7" s="40">
        <v>3.3461345E7</v>
      </c>
      <c r="S7" s="42">
        <v>0.631</v>
      </c>
      <c r="T7" s="43">
        <f t="array" ref="T7:U7">VLOOKUP(D7, TOURISM!D:H,{4,5},0)</f>
        <v>178000000</v>
      </c>
      <c r="U7" s="43">
        <v>3.41E8</v>
      </c>
      <c r="V7" s="38" t="str">
        <f t="array" ref="V7:AA7">VLOOKUP(D7, BUSINESS!D:P,{8,9,10,11,12,13},0)</f>
        <v/>
      </c>
      <c r="W7" s="37">
        <v>25.0</v>
      </c>
      <c r="X7" s="37"/>
      <c r="Y7" s="37"/>
      <c r="Z7" s="38">
        <v>0.046</v>
      </c>
      <c r="AA7" s="38">
        <v>0.146</v>
      </c>
      <c r="AB7" s="44">
        <f t="shared" si="2"/>
        <v>2549.957193</v>
      </c>
      <c r="AC7" s="44">
        <f t="shared" si="12"/>
        <v>1.118454742</v>
      </c>
      <c r="AD7" s="44">
        <f t="shared" si="13"/>
        <v>3.425415207</v>
      </c>
      <c r="AE7" s="44">
        <f t="shared" si="3"/>
        <v>5.319570986</v>
      </c>
      <c r="AF7" s="44">
        <f t="shared" si="4"/>
        <v>10.19086352</v>
      </c>
      <c r="AG7" s="45">
        <f t="shared" si="5"/>
        <v>0.2400915339</v>
      </c>
      <c r="AH7" s="45">
        <f t="shared" si="6"/>
        <v>0.2162162162</v>
      </c>
      <c r="AI7" s="45">
        <f t="shared" si="7"/>
        <v>-0.09578286216</v>
      </c>
      <c r="AJ7" s="45">
        <f t="shared" si="8"/>
        <v>-0.09259072367</v>
      </c>
      <c r="AK7" s="45">
        <f t="shared" si="9"/>
        <v>0.01387440134</v>
      </c>
      <c r="AL7" s="45">
        <f t="shared" si="10"/>
        <v>0.5675370758</v>
      </c>
      <c r="AM7" s="45">
        <f t="shared" si="11"/>
        <v>0.3189551883</v>
      </c>
    </row>
    <row r="8">
      <c r="A8" s="33" t="s">
        <v>46</v>
      </c>
      <c r="B8" s="34" t="s">
        <v>47</v>
      </c>
      <c r="C8" s="35" t="s">
        <v>53</v>
      </c>
      <c r="D8" s="36" t="str">
        <f t="shared" si="1"/>
        <v>Africa/Algeria-Africa/2005</v>
      </c>
      <c r="E8" s="37">
        <f t="array" ref="E8:H8">VLOOKUP(D8, GDP!D:L,{6,7,8,9},0)</f>
        <v>103000000000</v>
      </c>
      <c r="F8" s="38">
        <v>0.031</v>
      </c>
      <c r="G8" s="37">
        <v>95.0</v>
      </c>
      <c r="H8" s="38">
        <v>0.08</v>
      </c>
      <c r="I8" s="39">
        <f t="array" ref="I8:J8">VLOOKUP(D8, ENERGY!I:M,{4,5},0)</f>
        <v>34564</v>
      </c>
      <c r="J8" s="39">
        <v>109733.5</v>
      </c>
      <c r="K8" s="40">
        <f t="array" ref="K8:S8">VLOOKUP(D8, 'HUMAN RESOURCES'!D:V,{11,12,13,14,15,16,17,18,19},0)</f>
        <v>21</v>
      </c>
      <c r="L8" s="40">
        <v>29.0</v>
      </c>
      <c r="M8" s="40">
        <v>71.0</v>
      </c>
      <c r="N8" s="41">
        <v>68.0</v>
      </c>
      <c r="O8" s="42">
        <v>0.289</v>
      </c>
      <c r="P8" s="42">
        <v>0.667</v>
      </c>
      <c r="Q8" s="42">
        <v>0.044</v>
      </c>
      <c r="R8" s="40">
        <v>3.3960903E7</v>
      </c>
      <c r="S8" s="42">
        <v>0.638</v>
      </c>
      <c r="T8" s="43">
        <f t="array" ref="T8:U8">VLOOKUP(D8, TOURISM!D:H,{4,5},0)</f>
        <v>477000000</v>
      </c>
      <c r="U8" s="43">
        <v>6.6E8</v>
      </c>
      <c r="V8" s="38">
        <f t="array" ref="V8:AA8">VLOOKUP(D8, BUSINESS!D:P,{8,9,10,11,12,13},0)</f>
        <v>0.769</v>
      </c>
      <c r="W8" s="37">
        <v>25.0</v>
      </c>
      <c r="X8" s="37"/>
      <c r="Y8" s="37">
        <v>451.0</v>
      </c>
      <c r="Z8" s="38">
        <v>0.058</v>
      </c>
      <c r="AA8" s="38">
        <v>0.402</v>
      </c>
      <c r="AB8" s="44">
        <f t="shared" si="2"/>
        <v>3032.899331</v>
      </c>
      <c r="AC8" s="44">
        <f t="shared" si="12"/>
        <v>1.017758568</v>
      </c>
      <c r="AD8" s="44">
        <f t="shared" si="13"/>
        <v>3.231171444</v>
      </c>
      <c r="AE8" s="44">
        <f t="shared" si="3"/>
        <v>14.04556292</v>
      </c>
      <c r="AF8" s="44">
        <f t="shared" si="4"/>
        <v>19.43411222</v>
      </c>
      <c r="AG8" s="45">
        <f t="shared" si="5"/>
        <v>0.1893922532</v>
      </c>
      <c r="AH8" s="45">
        <f t="shared" si="6"/>
        <v>0.05555555556</v>
      </c>
      <c r="AI8" s="45">
        <f t="shared" si="7"/>
        <v>-0.09003151462</v>
      </c>
      <c r="AJ8" s="45">
        <f t="shared" si="8"/>
        <v>-0.0567066328</v>
      </c>
      <c r="AK8" s="45">
        <f t="shared" si="9"/>
        <v>0.01492940586</v>
      </c>
      <c r="AL8" s="45">
        <f t="shared" si="10"/>
        <v>1.64035633</v>
      </c>
      <c r="AM8" s="45">
        <f t="shared" si="11"/>
        <v>0.9070132955</v>
      </c>
    </row>
    <row r="9">
      <c r="A9" s="33" t="s">
        <v>46</v>
      </c>
      <c r="B9" s="34" t="s">
        <v>47</v>
      </c>
      <c r="C9" s="35" t="s">
        <v>54</v>
      </c>
      <c r="D9" s="36" t="str">
        <f t="shared" si="1"/>
        <v>Africa/Algeria-Africa/2006</v>
      </c>
      <c r="E9" s="37">
        <f t="array" ref="E9:H9">VLOOKUP(D9, GDP!D:L,{6,7,8,9},0)</f>
        <v>117000000000</v>
      </c>
      <c r="F9" s="38">
        <v>0.031</v>
      </c>
      <c r="G9" s="37">
        <v>106.0</v>
      </c>
      <c r="H9" s="38">
        <v>0.08</v>
      </c>
      <c r="I9" s="39" t="str">
        <f t="array" ref="I9:J9">VLOOKUP(D9, ENERGY!I:M,{4,5},0)</f>
        <v/>
      </c>
      <c r="J9" s="39"/>
      <c r="K9" s="40">
        <f t="array" ref="K9:S9">VLOOKUP(D9, 'HUMAN RESOURCES'!D:V,{11,12,13,14,15,16,17,18,19},0)</f>
        <v>22</v>
      </c>
      <c r="L9" s="40">
        <v>28.0</v>
      </c>
      <c r="M9" s="40">
        <v>72.0</v>
      </c>
      <c r="N9" s="41">
        <v>68.0</v>
      </c>
      <c r="O9" s="42">
        <v>0.282</v>
      </c>
      <c r="P9" s="42">
        <v>0.673</v>
      </c>
      <c r="Q9" s="42">
        <v>0.045</v>
      </c>
      <c r="R9" s="40">
        <v>3.4507214E7</v>
      </c>
      <c r="S9" s="42">
        <v>0.646</v>
      </c>
      <c r="T9" s="43">
        <f t="array" ref="T9:U9">VLOOKUP(D9, TOURISM!D:H,{4,5},0)</f>
        <v>393000000</v>
      </c>
      <c r="U9" s="43">
        <v>4.14E8</v>
      </c>
      <c r="V9" s="38">
        <f t="array" ref="V9:AA9">VLOOKUP(D9, BUSINESS!D:P,{8,9,10,11,12,13},0)</f>
        <v>0.769</v>
      </c>
      <c r="W9" s="37">
        <v>25.0</v>
      </c>
      <c r="X9" s="37"/>
      <c r="Y9" s="37">
        <v>451.0</v>
      </c>
      <c r="Z9" s="38">
        <v>0.074</v>
      </c>
      <c r="AA9" s="38">
        <v>0.609</v>
      </c>
      <c r="AB9" s="44">
        <f t="shared" si="2"/>
        <v>3390.595369</v>
      </c>
      <c r="AC9" s="44"/>
      <c r="AD9" s="44"/>
      <c r="AE9" s="44">
        <f t="shared" si="3"/>
        <v>11.38892291</v>
      </c>
      <c r="AF9" s="44">
        <f t="shared" si="4"/>
        <v>11.99749131</v>
      </c>
      <c r="AG9" s="45">
        <f t="shared" si="5"/>
        <v>0.1179386452</v>
      </c>
      <c r="AH9" s="45">
        <f t="shared" si="6"/>
        <v>0.1157894737</v>
      </c>
      <c r="AI9" s="45" t="str">
        <f t="shared" si="7"/>
        <v/>
      </c>
      <c r="AJ9" s="45" t="str">
        <f t="shared" si="8"/>
        <v/>
      </c>
      <c r="AK9" s="45">
        <f t="shared" si="9"/>
        <v>0.01608646861</v>
      </c>
      <c r="AL9" s="45">
        <f t="shared" si="10"/>
        <v>-0.1891444316</v>
      </c>
      <c r="AM9" s="45">
        <f t="shared" si="11"/>
        <v>-0.3826581234</v>
      </c>
    </row>
    <row r="10">
      <c r="A10" s="33" t="s">
        <v>46</v>
      </c>
      <c r="B10" s="34" t="s">
        <v>47</v>
      </c>
      <c r="C10" s="35" t="s">
        <v>55</v>
      </c>
      <c r="D10" s="36" t="str">
        <f t="shared" si="1"/>
        <v>Africa/Algeria-Africa/2007</v>
      </c>
      <c r="E10" s="37">
        <f t="array" ref="E10:H10">VLOOKUP(D10, GDP!D:L,{6,7,8,9},0)</f>
        <v>135000000000</v>
      </c>
      <c r="F10" s="38">
        <v>0.035</v>
      </c>
      <c r="G10" s="37">
        <v>135.0</v>
      </c>
      <c r="H10" s="38">
        <v>0.08</v>
      </c>
      <c r="I10" s="39" t="str">
        <f t="array" ref="I10:J10">VLOOKUP(D10, ENERGY!I:M,{4,5},0)</f>
        <v/>
      </c>
      <c r="J10" s="39"/>
      <c r="K10" s="40">
        <f t="array" ref="K10:S10">VLOOKUP(D10, 'HUMAN RESOURCES'!D:V,{11,12,13,14,15,16,17,18,19},0)</f>
        <v>23</v>
      </c>
      <c r="L10" s="40">
        <v>26.0</v>
      </c>
      <c r="M10" s="40">
        <v>72.0</v>
      </c>
      <c r="N10" s="41">
        <v>69.0</v>
      </c>
      <c r="O10" s="42">
        <v>0.277</v>
      </c>
      <c r="P10" s="42">
        <v>0.677</v>
      </c>
      <c r="Q10" s="42">
        <v>0.046</v>
      </c>
      <c r="R10" s="40">
        <v>3.5097043E7</v>
      </c>
      <c r="S10" s="42">
        <v>0.653</v>
      </c>
      <c r="T10" s="43">
        <f t="array" ref="T10:U10">VLOOKUP(D10, TOURISM!D:H,{4,5},0)</f>
        <v>332000000</v>
      </c>
      <c r="U10" s="43">
        <v>5.04E8</v>
      </c>
      <c r="V10" s="38">
        <f t="array" ref="V10:AA10">VLOOKUP(D10, BUSINESS!D:P,{8,9,10,11,12,13},0)</f>
        <v>0.742</v>
      </c>
      <c r="W10" s="37">
        <v>25.0</v>
      </c>
      <c r="X10" s="37"/>
      <c r="Y10" s="37">
        <v>451.0</v>
      </c>
      <c r="Z10" s="38">
        <v>0.095</v>
      </c>
      <c r="AA10" s="38">
        <v>0.785</v>
      </c>
      <c r="AB10" s="44">
        <f t="shared" si="2"/>
        <v>3846.477893</v>
      </c>
      <c r="AC10" s="44"/>
      <c r="AD10" s="44"/>
      <c r="AE10" s="44">
        <f t="shared" si="3"/>
        <v>9.459486373</v>
      </c>
      <c r="AF10" s="44">
        <f t="shared" si="4"/>
        <v>14.36018413</v>
      </c>
      <c r="AG10" s="45">
        <f t="shared" si="5"/>
        <v>0.1344550068</v>
      </c>
      <c r="AH10" s="45">
        <f t="shared" si="6"/>
        <v>0.2735849057</v>
      </c>
      <c r="AI10" s="45" t="str">
        <f t="shared" si="7"/>
        <v/>
      </c>
      <c r="AJ10" s="45" t="str">
        <f t="shared" si="8"/>
        <v/>
      </c>
      <c r="AK10" s="45">
        <f t="shared" si="9"/>
        <v>0.0170929186</v>
      </c>
      <c r="AL10" s="45">
        <f t="shared" si="10"/>
        <v>-0.1694134336</v>
      </c>
      <c r="AM10" s="45">
        <f t="shared" si="11"/>
        <v>0.196932239</v>
      </c>
    </row>
    <row r="11">
      <c r="A11" s="33" t="s">
        <v>46</v>
      </c>
      <c r="B11" s="34" t="s">
        <v>47</v>
      </c>
      <c r="C11" s="35" t="s">
        <v>56</v>
      </c>
      <c r="D11" s="36" t="str">
        <f t="shared" si="1"/>
        <v>Africa/Algeria-Africa/2008</v>
      </c>
      <c r="E11" s="37">
        <f t="array" ref="E11:H11">VLOOKUP(D11, GDP!D:L,{6,7,8,9},0)</f>
        <v>171000000000</v>
      </c>
      <c r="F11" s="38">
        <v>0.038</v>
      </c>
      <c r="G11" s="37">
        <v>183.0</v>
      </c>
      <c r="H11" s="38">
        <v>0.08</v>
      </c>
      <c r="I11" s="39">
        <f t="array" ref="I11:J11">VLOOKUP(D11, ENERGY!I:M,{4,5},0)</f>
        <v>28848</v>
      </c>
      <c r="J11" s="39">
        <v>90232.0</v>
      </c>
      <c r="K11" s="40">
        <f t="array" ref="K11:S11">VLOOKUP(D11, 'HUMAN RESOURCES'!D:V,{11,12,13,14,15,16,17,18,19},0)</f>
        <v>24</v>
      </c>
      <c r="L11" s="40">
        <v>25.0</v>
      </c>
      <c r="M11" s="40">
        <v>72.0</v>
      </c>
      <c r="N11" s="41">
        <v>69.0</v>
      </c>
      <c r="O11" s="42">
        <v>0.274</v>
      </c>
      <c r="P11" s="42">
        <v>0.68</v>
      </c>
      <c r="Q11" s="42">
        <v>0.047</v>
      </c>
      <c r="R11" s="40">
        <v>3.5725377E7</v>
      </c>
      <c r="S11" s="42">
        <v>0.661</v>
      </c>
      <c r="T11" s="43">
        <f t="array" ref="T11:U11">VLOOKUP(D11, TOURISM!D:H,{4,5},0)</f>
        <v>474000000</v>
      </c>
      <c r="U11" s="43">
        <v>6.17E8</v>
      </c>
      <c r="V11" s="38">
        <f t="array" ref="V11:AA11">VLOOKUP(D11, BUSINESS!D:P,{8,9,10,11,12,13},0)</f>
        <v>0.738</v>
      </c>
      <c r="W11" s="37">
        <v>25.0</v>
      </c>
      <c r="X11" s="37"/>
      <c r="Y11" s="37">
        <v>451.0</v>
      </c>
      <c r="Z11" s="38">
        <v>0.102</v>
      </c>
      <c r="AA11" s="38">
        <v>0.757</v>
      </c>
      <c r="AB11" s="44">
        <f t="shared" si="2"/>
        <v>4786.51352</v>
      </c>
      <c r="AC11" s="44">
        <f t="shared" ref="AC11:AC12" si="14">(I11/R11)*1000</f>
        <v>0.8074932281</v>
      </c>
      <c r="AD11" s="44">
        <f t="shared" ref="AD11:AD12" si="15">J11/R11*1000</f>
        <v>2.525711625</v>
      </c>
      <c r="AE11" s="44">
        <f t="shared" si="3"/>
        <v>13.26787958</v>
      </c>
      <c r="AF11" s="44">
        <f t="shared" si="4"/>
        <v>17.2706365</v>
      </c>
      <c r="AG11" s="45">
        <f t="shared" si="5"/>
        <v>0.2443886727</v>
      </c>
      <c r="AH11" s="45">
        <f t="shared" si="6"/>
        <v>0.3555555556</v>
      </c>
      <c r="AI11" s="45" t="str">
        <f t="shared" si="7"/>
        <v/>
      </c>
      <c r="AJ11" s="45" t="str">
        <f t="shared" si="8"/>
        <v/>
      </c>
      <c r="AK11" s="45">
        <f t="shared" si="9"/>
        <v>0.01790276178</v>
      </c>
      <c r="AL11" s="45">
        <f t="shared" si="10"/>
        <v>0.4026004221</v>
      </c>
      <c r="AM11" s="45">
        <f t="shared" si="11"/>
        <v>0.2026751426</v>
      </c>
    </row>
    <row r="12">
      <c r="A12" s="33" t="s">
        <v>46</v>
      </c>
      <c r="B12" s="34" t="s">
        <v>47</v>
      </c>
      <c r="C12" s="35" t="s">
        <v>57</v>
      </c>
      <c r="D12" s="36" t="str">
        <f t="shared" si="1"/>
        <v>Africa/Algeria-Africa/2009</v>
      </c>
      <c r="E12" s="37">
        <f t="array" ref="E12:H12">VLOOKUP(D12, GDP!D:L,{6,7,8,9},0)</f>
        <v>137000000000</v>
      </c>
      <c r="F12" s="38">
        <v>0.046</v>
      </c>
      <c r="G12" s="37">
        <v>174.0</v>
      </c>
      <c r="H12" s="38">
        <v>0.08</v>
      </c>
      <c r="I12" s="39">
        <f t="array" ref="I12:J12">VLOOKUP(D12, ENERGY!I:M,{4,5},0)</f>
        <v>34658</v>
      </c>
      <c r="J12" s="39">
        <v>103963.0</v>
      </c>
      <c r="K12" s="40">
        <f t="array" ref="K12:S12">VLOOKUP(D12, 'HUMAN RESOURCES'!D:V,{11,12,13,14,15,16,17,18,19},0)</f>
        <v>24</v>
      </c>
      <c r="L12" s="40">
        <v>24.0</v>
      </c>
      <c r="M12" s="40">
        <v>72.0</v>
      </c>
      <c r="N12" s="41">
        <v>69.0</v>
      </c>
      <c r="O12" s="42">
        <v>0.272</v>
      </c>
      <c r="P12" s="42">
        <v>0.681</v>
      </c>
      <c r="Q12" s="42">
        <v>0.047</v>
      </c>
      <c r="R12" s="40">
        <v>3.6383302E7</v>
      </c>
      <c r="S12" s="42">
        <v>0.668</v>
      </c>
      <c r="T12" s="43">
        <f t="array" ref="T12:U12">VLOOKUP(D12, TOURISM!D:H,{4,5},0)</f>
        <v>381000000</v>
      </c>
      <c r="U12" s="43">
        <v>5.74E8</v>
      </c>
      <c r="V12" s="38">
        <f t="array" ref="V12:AA12">VLOOKUP(D12, BUSINESS!D:P,{8,9,10,11,12,13},0)</f>
        <v>0.72</v>
      </c>
      <c r="W12" s="37">
        <v>25.0</v>
      </c>
      <c r="X12" s="37"/>
      <c r="Y12" s="37">
        <v>451.0</v>
      </c>
      <c r="Z12" s="38">
        <v>0.112</v>
      </c>
      <c r="AA12" s="38">
        <v>0.9</v>
      </c>
      <c r="AB12" s="44">
        <f t="shared" si="2"/>
        <v>3765.463618</v>
      </c>
      <c r="AC12" s="44">
        <f t="shared" si="14"/>
        <v>0.9525798401</v>
      </c>
      <c r="AD12" s="44">
        <f t="shared" si="15"/>
        <v>2.857437184</v>
      </c>
      <c r="AE12" s="44">
        <f t="shared" si="3"/>
        <v>10.47183678</v>
      </c>
      <c r="AF12" s="44">
        <f t="shared" si="4"/>
        <v>15.77646801</v>
      </c>
      <c r="AG12" s="45">
        <f t="shared" si="5"/>
        <v>-0.2133180857</v>
      </c>
      <c r="AH12" s="45">
        <f t="shared" si="6"/>
        <v>-0.04918032787</v>
      </c>
      <c r="AI12" s="45">
        <f t="shared" si="7"/>
        <v>0.1796753296</v>
      </c>
      <c r="AJ12" s="45">
        <f t="shared" si="8"/>
        <v>0.1313394432</v>
      </c>
      <c r="AK12" s="45">
        <f t="shared" si="9"/>
        <v>0.01841618074</v>
      </c>
      <c r="AL12" s="45">
        <f t="shared" si="10"/>
        <v>-0.2107377283</v>
      </c>
      <c r="AM12" s="45">
        <f t="shared" si="11"/>
        <v>-0.08651496388</v>
      </c>
    </row>
    <row r="13">
      <c r="A13" s="33" t="s">
        <v>46</v>
      </c>
      <c r="B13" s="34" t="s">
        <v>47</v>
      </c>
      <c r="C13" s="35" t="s">
        <v>58</v>
      </c>
      <c r="D13" s="36" t="str">
        <f t="shared" si="1"/>
        <v>Africa/Algeria-Africa/2010</v>
      </c>
      <c r="E13" s="37">
        <f t="array" ref="E13:H13">VLOOKUP(D13, GDP!D:L,{6,7,8,9},0)</f>
        <v>161000000000</v>
      </c>
      <c r="F13" s="38">
        <v>0.042</v>
      </c>
      <c r="G13" s="37">
        <v>181.0</v>
      </c>
      <c r="H13" s="38">
        <v>0.08</v>
      </c>
      <c r="I13" s="39" t="str">
        <f t="array" ref="I13:J13">VLOOKUP(D13, ENERGY!I:M,{4,5},0)</f>
        <v/>
      </c>
      <c r="J13" s="39"/>
      <c r="K13" s="40">
        <f t="array" ref="K13:S13">VLOOKUP(D13, 'HUMAN RESOURCES'!D:V,{11,12,13,14,15,16,17,18,19},0)</f>
        <v>25</v>
      </c>
      <c r="L13" s="40">
        <v>24.0</v>
      </c>
      <c r="M13" s="40">
        <v>72.0</v>
      </c>
      <c r="N13" s="41">
        <v>69.0</v>
      </c>
      <c r="O13" s="42">
        <v>0.271</v>
      </c>
      <c r="P13" s="42">
        <v>0.681</v>
      </c>
      <c r="Q13" s="42">
        <v>0.047</v>
      </c>
      <c r="R13" s="40">
        <v>3.706282E7</v>
      </c>
      <c r="S13" s="42">
        <v>0.675</v>
      </c>
      <c r="T13" s="43">
        <f t="array" ref="T13:U13">VLOOKUP(D13, TOURISM!D:H,{4,5},0)</f>
        <v>323000000</v>
      </c>
      <c r="U13" s="43">
        <v>7.37E8</v>
      </c>
      <c r="V13" s="38">
        <f t="array" ref="V13:AA13">VLOOKUP(D13, BUSINESS!D:P,{8,9,10,11,12,13},0)</f>
        <v>0.72</v>
      </c>
      <c r="W13" s="37">
        <v>25.0</v>
      </c>
      <c r="X13" s="37"/>
      <c r="Y13" s="37">
        <v>451.0</v>
      </c>
      <c r="Z13" s="38">
        <v>0.125</v>
      </c>
      <c r="AA13" s="38">
        <v>0.884</v>
      </c>
      <c r="AB13" s="44">
        <f t="shared" si="2"/>
        <v>4343.975985</v>
      </c>
      <c r="AC13" s="44"/>
      <c r="AD13" s="44"/>
      <c r="AE13" s="44">
        <f t="shared" si="3"/>
        <v>8.714933186</v>
      </c>
      <c r="AF13" s="44">
        <f t="shared" si="4"/>
        <v>19.88515715</v>
      </c>
      <c r="AG13" s="45">
        <f t="shared" si="5"/>
        <v>0.1536364243</v>
      </c>
      <c r="AH13" s="45">
        <f t="shared" si="6"/>
        <v>0.04022988506</v>
      </c>
      <c r="AI13" s="45" t="str">
        <f t="shared" si="7"/>
        <v/>
      </c>
      <c r="AJ13" s="45" t="str">
        <f t="shared" si="8"/>
        <v/>
      </c>
      <c r="AK13" s="45">
        <f t="shared" si="9"/>
        <v>0.01867664458</v>
      </c>
      <c r="AL13" s="45">
        <f t="shared" si="10"/>
        <v>-0.1677741574</v>
      </c>
      <c r="AM13" s="45">
        <f t="shared" si="11"/>
        <v>0.2604314944</v>
      </c>
    </row>
    <row r="14">
      <c r="A14" s="33" t="s">
        <v>46</v>
      </c>
      <c r="B14" s="34" t="s">
        <v>47</v>
      </c>
      <c r="C14" s="35" t="s">
        <v>59</v>
      </c>
      <c r="D14" s="36" t="str">
        <f t="shared" si="1"/>
        <v>Africa/Algeria-Africa/2011</v>
      </c>
      <c r="E14" s="37">
        <f t="array" ref="E14:H14">VLOOKUP(D14, GDP!D:L,{6,7,8,9},0)</f>
        <v>199000000000</v>
      </c>
      <c r="F14" s="38">
        <v>0.044</v>
      </c>
      <c r="G14" s="37">
        <v>233.0</v>
      </c>
      <c r="H14" s="38">
        <v>0.08</v>
      </c>
      <c r="I14" s="39">
        <f t="array" ref="I14:J14">VLOOKUP(D14, ENERGY!I:M,{4,5},0)</f>
        <v>29023</v>
      </c>
      <c r="J14" s="39">
        <v>86893.0</v>
      </c>
      <c r="K14" s="40">
        <f t="array" ref="K14:S14">VLOOKUP(D14, 'HUMAN RESOURCES'!D:V,{11,12,13,14,15,16,17,18,19},0)</f>
        <v>25</v>
      </c>
      <c r="L14" s="40">
        <v>23.0</v>
      </c>
      <c r="M14" s="40">
        <v>72.0</v>
      </c>
      <c r="N14" s="41">
        <v>69.0</v>
      </c>
      <c r="O14" s="42">
        <v>0.272</v>
      </c>
      <c r="P14" s="42">
        <v>0.681</v>
      </c>
      <c r="Q14" s="42">
        <v>0.047</v>
      </c>
      <c r="R14" s="40">
        <v>3.7762962E7</v>
      </c>
      <c r="S14" s="42">
        <v>0.682</v>
      </c>
      <c r="T14" s="43">
        <f t="array" ref="T14:U14">VLOOKUP(D14, TOURISM!D:H,{4,5},0)</f>
        <v>300000000</v>
      </c>
      <c r="U14" s="43">
        <v>5.71E8</v>
      </c>
      <c r="V14" s="38">
        <f t="array" ref="V14:AA14">VLOOKUP(D14, BUSINESS!D:P,{8,9,10,11,12,13},0)</f>
        <v>0.72</v>
      </c>
      <c r="W14" s="37">
        <v>25.0</v>
      </c>
      <c r="X14" s="37"/>
      <c r="Y14" s="37">
        <v>451.0</v>
      </c>
      <c r="Z14" s="38">
        <v>0.14</v>
      </c>
      <c r="AA14" s="38">
        <v>0.943</v>
      </c>
      <c r="AB14" s="44">
        <f t="shared" si="2"/>
        <v>5269.713748</v>
      </c>
      <c r="AC14" s="44">
        <f t="shared" ref="AC14:AC15" si="16">(I14/R14)*1000</f>
        <v>0.768557297</v>
      </c>
      <c r="AD14" s="44">
        <f t="shared" ref="AD14:AD15" si="17">J14/R14*1000</f>
        <v>2.30101124</v>
      </c>
      <c r="AE14" s="44">
        <f t="shared" si="3"/>
        <v>7.944292082</v>
      </c>
      <c r="AF14" s="44">
        <f t="shared" si="4"/>
        <v>15.12063593</v>
      </c>
      <c r="AG14" s="45">
        <f t="shared" si="5"/>
        <v>0.213108398</v>
      </c>
      <c r="AH14" s="45">
        <f t="shared" si="6"/>
        <v>0.2872928177</v>
      </c>
      <c r="AI14" s="45" t="str">
        <f t="shared" si="7"/>
        <v/>
      </c>
      <c r="AJ14" s="45" t="str">
        <f t="shared" si="8"/>
        <v/>
      </c>
      <c r="AK14" s="45">
        <f t="shared" si="9"/>
        <v>0.01889068344</v>
      </c>
      <c r="AL14" s="45">
        <f t="shared" si="10"/>
        <v>-0.08842765494</v>
      </c>
      <c r="AM14" s="45">
        <f t="shared" si="11"/>
        <v>-0.2396018891</v>
      </c>
    </row>
    <row r="15">
      <c r="A15" s="33" t="s">
        <v>46</v>
      </c>
      <c r="B15" s="34" t="s">
        <v>47</v>
      </c>
      <c r="C15" s="35" t="s">
        <v>60</v>
      </c>
      <c r="D15" s="36" t="str">
        <f t="shared" si="1"/>
        <v>Africa/Algeria-Africa/2012</v>
      </c>
      <c r="E15" s="37">
        <f t="array" ref="E15:H15">VLOOKUP(D15, GDP!D:L,{6,7,8,9},0)</f>
        <v>204000000000</v>
      </c>
      <c r="F15" s="38">
        <v>0.052</v>
      </c>
      <c r="G15" s="37">
        <v>279.0</v>
      </c>
      <c r="H15" s="38">
        <v>0.08</v>
      </c>
      <c r="I15" s="39">
        <f t="array" ref="I15:J15">VLOOKUP(D15, ENERGY!I:M,{4,5},0)</f>
        <v>28773</v>
      </c>
      <c r="J15" s="39">
        <v>90854.0</v>
      </c>
      <c r="K15" s="40">
        <f t="array" ref="K15:S15">VLOOKUP(D15, 'HUMAN RESOURCES'!D:V,{11,12,13,14,15,16,17,18,19},0)</f>
        <v>25</v>
      </c>
      <c r="L15" s="40">
        <v>22.0</v>
      </c>
      <c r="M15" s="40">
        <v>73.0</v>
      </c>
      <c r="N15" s="41">
        <v>69.0</v>
      </c>
      <c r="O15" s="42">
        <v>0.274</v>
      </c>
      <c r="P15" s="42">
        <v>0.679</v>
      </c>
      <c r="Q15" s="42">
        <v>0.047</v>
      </c>
      <c r="R15" s="40">
        <v>3.8481705E7</v>
      </c>
      <c r="S15" s="42">
        <v>0.689</v>
      </c>
      <c r="T15" s="43">
        <f t="array" ref="T15:U15">VLOOKUP(D15, TOURISM!D:H,{4,5},0)</f>
        <v>295000000</v>
      </c>
      <c r="U15" s="43">
        <v>5.59E8</v>
      </c>
      <c r="V15" s="38">
        <f t="array" ref="V15:AA15">VLOOKUP(D15, BUSINESS!D:P,{8,9,10,11,12,13},0)</f>
        <v>0.719</v>
      </c>
      <c r="W15" s="37">
        <v>25.0</v>
      </c>
      <c r="X15" s="37">
        <v>151.0</v>
      </c>
      <c r="Y15" s="37">
        <v>451.0</v>
      </c>
      <c r="Z15" s="38">
        <v>0.152</v>
      </c>
      <c r="AA15" s="38">
        <v>0.975</v>
      </c>
      <c r="AB15" s="44">
        <f t="shared" si="2"/>
        <v>5301.220411</v>
      </c>
      <c r="AC15" s="44">
        <f t="shared" si="16"/>
        <v>0.7477059553</v>
      </c>
      <c r="AD15" s="44">
        <f t="shared" si="17"/>
        <v>2.360966075</v>
      </c>
      <c r="AE15" s="44">
        <f t="shared" si="3"/>
        <v>7.665980496</v>
      </c>
      <c r="AF15" s="44">
        <f t="shared" si="4"/>
        <v>14.52638338</v>
      </c>
      <c r="AG15" s="45">
        <f t="shared" si="5"/>
        <v>0.005978818784</v>
      </c>
      <c r="AH15" s="45">
        <f t="shared" si="6"/>
        <v>0.1974248927</v>
      </c>
      <c r="AI15" s="45">
        <f t="shared" si="7"/>
        <v>-0.02713049724</v>
      </c>
      <c r="AJ15" s="45">
        <f t="shared" si="8"/>
        <v>0.02605586366</v>
      </c>
      <c r="AK15" s="45">
        <f t="shared" si="9"/>
        <v>0.01903301441</v>
      </c>
      <c r="AL15" s="45">
        <f t="shared" si="10"/>
        <v>-0.0350328994</v>
      </c>
      <c r="AM15" s="45">
        <f t="shared" si="11"/>
        <v>-0.03930076422</v>
      </c>
    </row>
    <row r="16">
      <c r="A16" s="33" t="s">
        <v>46</v>
      </c>
      <c r="B16" s="34" t="s">
        <v>61</v>
      </c>
      <c r="C16" s="35" t="s">
        <v>48</v>
      </c>
      <c r="D16" s="36" t="str">
        <f t="shared" si="1"/>
        <v>Africa/Angola-Africa/2000</v>
      </c>
      <c r="E16" s="37">
        <f t="array" ref="E16:H16">VLOOKUP(D16, GDP!D:L,{6,7,8,9},0)</f>
        <v>9129594819</v>
      </c>
      <c r="F16" s="38">
        <v>0.035</v>
      </c>
      <c r="G16" s="37">
        <v>190.0</v>
      </c>
      <c r="H16" s="38">
        <v>0.167</v>
      </c>
      <c r="I16" s="39" t="str">
        <f t="array" ref="I16:J16">VLOOKUP(D16, ENERGY!I:M,{4,5},0)</f>
        <v/>
      </c>
      <c r="J16" s="39"/>
      <c r="K16" s="40">
        <f t="array" ref="K16:S16">VLOOKUP(D16, 'HUMAN RESOURCES'!D:V,{11,12,13,14,15,16,17,18,19},0)</f>
        <v>50</v>
      </c>
      <c r="L16" s="40">
        <v>128.0</v>
      </c>
      <c r="M16" s="40">
        <v>47.0</v>
      </c>
      <c r="N16" s="41">
        <v>44.0</v>
      </c>
      <c r="O16" s="42">
        <v>0.476</v>
      </c>
      <c r="P16" s="42">
        <v>0.499</v>
      </c>
      <c r="Q16" s="42">
        <v>0.025</v>
      </c>
      <c r="R16" s="40">
        <v>1.392493E7</v>
      </c>
      <c r="S16" s="42">
        <v>0.324</v>
      </c>
      <c r="T16" s="43">
        <f t="array" ref="T16:U16">VLOOKUP(D16, TOURISM!D:H,{4,5},0)</f>
        <v>34000000</v>
      </c>
      <c r="U16" s="43">
        <v>1.46E8</v>
      </c>
      <c r="V16" s="38" t="str">
        <f t="array" ref="V16:AA16">VLOOKUP(D16, BUSINESS!D:P,{8,9,10,11,12,13},0)</f>
        <v/>
      </c>
      <c r="W16" s="37"/>
      <c r="X16" s="37"/>
      <c r="Y16" s="37"/>
      <c r="Z16" s="38">
        <v>0.001</v>
      </c>
      <c r="AA16" s="38">
        <v>0.002</v>
      </c>
      <c r="AB16" s="44">
        <f t="shared" si="2"/>
        <v>655.6294947</v>
      </c>
      <c r="AC16" s="44"/>
      <c r="AD16" s="44"/>
      <c r="AE16" s="44">
        <f t="shared" si="3"/>
        <v>2.44166398</v>
      </c>
      <c r="AF16" s="44">
        <f t="shared" si="4"/>
        <v>10.48479238</v>
      </c>
      <c r="AG16" s="45" t="str">
        <f t="shared" si="5"/>
        <v/>
      </c>
      <c r="AH16" s="45" t="str">
        <f t="shared" si="6"/>
        <v/>
      </c>
      <c r="AI16" s="45" t="str">
        <f t="shared" si="7"/>
        <v/>
      </c>
      <c r="AJ16" s="45" t="str">
        <f t="shared" si="8"/>
        <v/>
      </c>
      <c r="AK16" s="45" t="str">
        <f t="shared" si="9"/>
        <v/>
      </c>
      <c r="AL16" s="45" t="str">
        <f t="shared" si="10"/>
        <v/>
      </c>
      <c r="AM16" s="45" t="str">
        <f t="shared" si="11"/>
        <v/>
      </c>
    </row>
    <row r="17">
      <c r="A17" s="33" t="s">
        <v>46</v>
      </c>
      <c r="B17" s="34" t="s">
        <v>61</v>
      </c>
      <c r="C17" s="35" t="s">
        <v>49</v>
      </c>
      <c r="D17" s="36" t="str">
        <f t="shared" si="1"/>
        <v>Africa/Angola-Africa/2001</v>
      </c>
      <c r="E17" s="37">
        <f t="array" ref="E17:H17">VLOOKUP(D17, GDP!D:L,{6,7,8,9},0)</f>
        <v>8936079253</v>
      </c>
      <c r="F17" s="38">
        <v>0.034</v>
      </c>
      <c r="G17" s="37">
        <v>22.0</v>
      </c>
      <c r="H17" s="38">
        <v>1.032</v>
      </c>
      <c r="I17" s="39">
        <f t="array" ref="I17:J17">VLOOKUP(D17, ENERGY!I:M,{4,5},0)</f>
        <v>13576</v>
      </c>
      <c r="J17" s="39"/>
      <c r="K17" s="40">
        <f t="array" ref="K17:S17">VLOOKUP(D17, 'HUMAN RESOURCES'!D:V,{11,12,13,14,15,16,17,18,19},0)</f>
        <v>50</v>
      </c>
      <c r="L17" s="40">
        <v>127.0</v>
      </c>
      <c r="M17" s="40">
        <v>47.0</v>
      </c>
      <c r="N17" s="41">
        <v>45.0</v>
      </c>
      <c r="O17" s="42">
        <v>0.477</v>
      </c>
      <c r="P17" s="42">
        <v>0.499</v>
      </c>
      <c r="Q17" s="42">
        <v>0.025</v>
      </c>
      <c r="R17" s="40">
        <v>1.4385283E7</v>
      </c>
      <c r="S17" s="42">
        <v>0.332</v>
      </c>
      <c r="T17" s="43">
        <f t="array" ref="T17:U17">VLOOKUP(D17, TOURISM!D:H,{4,5},0)</f>
        <v>35000000</v>
      </c>
      <c r="U17" s="43">
        <v>8.0E7</v>
      </c>
      <c r="V17" s="38" t="str">
        <f t="array" ref="V17:AA17">VLOOKUP(D17, BUSINESS!D:P,{8,9,10,11,12,13},0)</f>
        <v/>
      </c>
      <c r="W17" s="37"/>
      <c r="X17" s="37"/>
      <c r="Y17" s="37"/>
      <c r="Z17" s="38">
        <v>0.001</v>
      </c>
      <c r="AA17" s="38">
        <v>0.005</v>
      </c>
      <c r="AB17" s="44">
        <f t="shared" si="2"/>
        <v>621.1959301</v>
      </c>
      <c r="AC17" s="44">
        <f t="shared" ref="AC17:AC21" si="18">(I17/R17)*1000</f>
        <v>0.9437422955</v>
      </c>
      <c r="AD17" s="44"/>
      <c r="AE17" s="44">
        <f t="shared" si="3"/>
        <v>2.433042158</v>
      </c>
      <c r="AF17" s="44">
        <f t="shared" si="4"/>
        <v>5.561239219</v>
      </c>
      <c r="AG17" s="45">
        <f t="shared" si="5"/>
        <v>-0.0525198528</v>
      </c>
      <c r="AH17" s="45">
        <f t="shared" si="6"/>
        <v>-0.8842105263</v>
      </c>
      <c r="AI17" s="45" t="str">
        <f t="shared" si="7"/>
        <v/>
      </c>
      <c r="AJ17" s="45" t="str">
        <f t="shared" si="8"/>
        <v/>
      </c>
      <c r="AK17" s="45">
        <f t="shared" si="9"/>
        <v>0.03305962759</v>
      </c>
      <c r="AL17" s="45">
        <f t="shared" si="10"/>
        <v>-0.003531125199</v>
      </c>
      <c r="AM17" s="45">
        <f t="shared" si="11"/>
        <v>-0.4695899531</v>
      </c>
    </row>
    <row r="18">
      <c r="A18" s="33" t="s">
        <v>46</v>
      </c>
      <c r="B18" s="34" t="s">
        <v>61</v>
      </c>
      <c r="C18" s="35" t="s">
        <v>50</v>
      </c>
      <c r="D18" s="36" t="str">
        <f t="shared" si="1"/>
        <v>Africa/Angola-Africa/2002</v>
      </c>
      <c r="E18" s="37">
        <f t="array" ref="E18:H18">VLOOKUP(D18, GDP!D:L,{6,7,8,9},0)</f>
        <v>12497346043</v>
      </c>
      <c r="F18" s="38">
        <v>0.058</v>
      </c>
      <c r="G18" s="37">
        <v>36.0</v>
      </c>
      <c r="H18" s="38">
        <v>0.96</v>
      </c>
      <c r="I18" s="39">
        <f t="array" ref="I18:J18">VLOOKUP(D18, ENERGY!I:M,{4,5},0)</f>
        <v>13378</v>
      </c>
      <c r="J18" s="39">
        <v>30418.0</v>
      </c>
      <c r="K18" s="40">
        <f t="array" ref="K18:S18">VLOOKUP(D18, 'HUMAN RESOURCES'!D:V,{11,12,13,14,15,16,17,18,19},0)</f>
        <v>50</v>
      </c>
      <c r="L18" s="40">
        <v>126.0</v>
      </c>
      <c r="M18" s="40">
        <v>48.0</v>
      </c>
      <c r="N18" s="41">
        <v>45.0</v>
      </c>
      <c r="O18" s="42">
        <v>0.477</v>
      </c>
      <c r="P18" s="42">
        <v>0.499</v>
      </c>
      <c r="Q18" s="42">
        <v>0.025</v>
      </c>
      <c r="R18" s="40">
        <v>1.4886574E7</v>
      </c>
      <c r="S18" s="42">
        <v>0.339</v>
      </c>
      <c r="T18" s="43">
        <f t="array" ref="T18:U18">VLOOKUP(D18, TOURISM!D:H,{4,5},0)</f>
        <v>51000000</v>
      </c>
      <c r="U18" s="43">
        <v>5.2E7</v>
      </c>
      <c r="V18" s="38" t="str">
        <f t="array" ref="V18:AA18">VLOOKUP(D18, BUSINESS!D:P,{8,9,10,11,12,13},0)</f>
        <v/>
      </c>
      <c r="W18" s="37"/>
      <c r="X18" s="37"/>
      <c r="Y18" s="37"/>
      <c r="Z18" s="38">
        <v>0.003</v>
      </c>
      <c r="AA18" s="38">
        <v>0.009</v>
      </c>
      <c r="AB18" s="44">
        <f t="shared" si="2"/>
        <v>839.5045121</v>
      </c>
      <c r="AC18" s="44">
        <f t="shared" si="18"/>
        <v>0.8986621099</v>
      </c>
      <c r="AD18" s="44">
        <f t="shared" ref="AD18:AD21" si="19">J18/R18*1000</f>
        <v>2.04331769</v>
      </c>
      <c r="AE18" s="44">
        <f t="shared" si="3"/>
        <v>3.425905786</v>
      </c>
      <c r="AF18" s="44">
        <f t="shared" si="4"/>
        <v>3.493080409</v>
      </c>
      <c r="AG18" s="45">
        <f t="shared" si="5"/>
        <v>0.3514327307</v>
      </c>
      <c r="AH18" s="45">
        <f t="shared" si="6"/>
        <v>0.6363636364</v>
      </c>
      <c r="AI18" s="45">
        <f t="shared" si="7"/>
        <v>-0.04776747405</v>
      </c>
      <c r="AJ18" s="45" t="str">
        <f t="shared" si="8"/>
        <v/>
      </c>
      <c r="AK18" s="45">
        <f t="shared" si="9"/>
        <v>0.03484748962</v>
      </c>
      <c r="AL18" s="45">
        <f t="shared" si="10"/>
        <v>0.4080749789</v>
      </c>
      <c r="AM18" s="45">
        <f t="shared" si="11"/>
        <v>-0.3718881221</v>
      </c>
    </row>
    <row r="19">
      <c r="A19" s="33" t="s">
        <v>46</v>
      </c>
      <c r="B19" s="34" t="s">
        <v>61</v>
      </c>
      <c r="C19" s="35" t="s">
        <v>51</v>
      </c>
      <c r="D19" s="36" t="str">
        <f t="shared" si="1"/>
        <v>Africa/Angola-Africa/2003</v>
      </c>
      <c r="E19" s="37">
        <f t="array" ref="E19:H19">VLOOKUP(D19, GDP!D:L,{6,7,8,9},0)</f>
        <v>14188949240</v>
      </c>
      <c r="F19" s="38">
        <v>0.044</v>
      </c>
      <c r="G19" s="37">
        <v>33.0</v>
      </c>
      <c r="H19" s="38">
        <v>0.973</v>
      </c>
      <c r="I19" s="39">
        <f t="array" ref="I19:J19">VLOOKUP(D19, ENERGY!I:M,{4,5},0)</f>
        <v>12586</v>
      </c>
      <c r="J19" s="39">
        <v>27836.0</v>
      </c>
      <c r="K19" s="40">
        <f t="array" ref="K19:S19">VLOOKUP(D19, 'HUMAN RESOURCES'!D:V,{11,12,13,14,15,16,17,18,19},0)</f>
        <v>50</v>
      </c>
      <c r="L19" s="40">
        <v>125.0</v>
      </c>
      <c r="M19" s="40">
        <v>49.0</v>
      </c>
      <c r="N19" s="41">
        <v>46.0</v>
      </c>
      <c r="O19" s="42">
        <v>0.477</v>
      </c>
      <c r="P19" s="42">
        <v>0.498</v>
      </c>
      <c r="Q19" s="42">
        <v>0.025</v>
      </c>
      <c r="R19" s="40">
        <v>1.5421075E7</v>
      </c>
      <c r="S19" s="42">
        <v>0.346</v>
      </c>
      <c r="T19" s="43">
        <f t="array" ref="T19:U19">VLOOKUP(D19, TOURISM!D:H,{4,5},0)</f>
        <v>63000000</v>
      </c>
      <c r="U19" s="43">
        <v>4.9E7</v>
      </c>
      <c r="V19" s="38" t="str">
        <f t="array" ref="V19:AA19">VLOOKUP(D19, BUSINESS!D:P,{8,9,10,11,12,13},0)</f>
        <v/>
      </c>
      <c r="W19" s="37">
        <v>119.0</v>
      </c>
      <c r="X19" s="37"/>
      <c r="Y19" s="37"/>
      <c r="Z19" s="38">
        <v>0.004</v>
      </c>
      <c r="AA19" s="38">
        <v>0.023</v>
      </c>
      <c r="AB19" s="44">
        <f t="shared" si="2"/>
        <v>920.1011758</v>
      </c>
      <c r="AC19" s="44">
        <f t="shared" si="18"/>
        <v>0.8161558127</v>
      </c>
      <c r="AD19" s="44">
        <f t="shared" si="19"/>
        <v>1.805062228</v>
      </c>
      <c r="AE19" s="44">
        <f t="shared" si="3"/>
        <v>4.085318306</v>
      </c>
      <c r="AF19" s="44">
        <f t="shared" si="4"/>
        <v>3.177469794</v>
      </c>
      <c r="AG19" s="45">
        <f t="shared" si="5"/>
        <v>0.09600503933</v>
      </c>
      <c r="AH19" s="45">
        <f t="shared" si="6"/>
        <v>-0.08333333333</v>
      </c>
      <c r="AI19" s="45">
        <f t="shared" si="7"/>
        <v>-0.09181014337</v>
      </c>
      <c r="AJ19" s="45">
        <f t="shared" si="8"/>
        <v>-0.1166022607</v>
      </c>
      <c r="AK19" s="45">
        <f t="shared" si="9"/>
        <v>0.0359049033</v>
      </c>
      <c r="AL19" s="45">
        <f t="shared" si="10"/>
        <v>0.1924782996</v>
      </c>
      <c r="AM19" s="45">
        <f t="shared" si="11"/>
        <v>-0.09035309197</v>
      </c>
    </row>
    <row r="20">
      <c r="A20" s="33" t="s">
        <v>46</v>
      </c>
      <c r="B20" s="34" t="s">
        <v>61</v>
      </c>
      <c r="C20" s="35" t="s">
        <v>52</v>
      </c>
      <c r="D20" s="36" t="str">
        <f t="shared" si="1"/>
        <v>Africa/Angola-Africa/2004</v>
      </c>
      <c r="E20" s="37">
        <f t="array" ref="E20:H20">VLOOKUP(D20, GDP!D:L,{6,7,8,9},0)</f>
        <v>19640862550</v>
      </c>
      <c r="F20" s="38">
        <v>0.049</v>
      </c>
      <c r="G20" s="37">
        <v>45.0</v>
      </c>
      <c r="H20" s="38">
        <v>0.961</v>
      </c>
      <c r="I20" s="39">
        <f t="array" ref="I20:J20">VLOOKUP(D20, ENERGY!I:M,{4,5},0)</f>
        <v>11584</v>
      </c>
      <c r="J20" s="39">
        <v>26597.0</v>
      </c>
      <c r="K20" s="40">
        <f t="array" ref="K20:S20">VLOOKUP(D20, 'HUMAN RESOURCES'!D:V,{11,12,13,14,15,16,17,18,19},0)</f>
        <v>50</v>
      </c>
      <c r="L20" s="40">
        <v>123.0</v>
      </c>
      <c r="M20" s="40">
        <v>49.0</v>
      </c>
      <c r="N20" s="41">
        <v>47.0</v>
      </c>
      <c r="O20" s="42">
        <v>0.477</v>
      </c>
      <c r="P20" s="42">
        <v>0.498</v>
      </c>
      <c r="Q20" s="42">
        <v>0.025</v>
      </c>
      <c r="R20" s="40">
        <v>1.5976715E7</v>
      </c>
      <c r="S20" s="42">
        <v>0.354</v>
      </c>
      <c r="T20" s="43">
        <f t="array" ref="T20:U20">VLOOKUP(D20, TOURISM!D:H,{4,5},0)</f>
        <v>82000000</v>
      </c>
      <c r="U20" s="43">
        <v>8.6E7</v>
      </c>
      <c r="V20" s="38" t="str">
        <f t="array" ref="V20:AA20">VLOOKUP(D20, BUSINESS!D:P,{8,9,10,11,12,13},0)</f>
        <v/>
      </c>
      <c r="W20" s="37">
        <v>119.0</v>
      </c>
      <c r="X20" s="37"/>
      <c r="Y20" s="37"/>
      <c r="Z20" s="38">
        <v>0.005</v>
      </c>
      <c r="AA20" s="38">
        <v>0.046</v>
      </c>
      <c r="AB20" s="44">
        <f t="shared" si="2"/>
        <v>1229.342988</v>
      </c>
      <c r="AC20" s="44">
        <f t="shared" si="18"/>
        <v>0.7250551819</v>
      </c>
      <c r="AD20" s="44">
        <f t="shared" si="19"/>
        <v>1.66473521</v>
      </c>
      <c r="AE20" s="44">
        <f t="shared" si="3"/>
        <v>5.132469347</v>
      </c>
      <c r="AF20" s="44">
        <f t="shared" si="4"/>
        <v>5.382833705</v>
      </c>
      <c r="AG20" s="45">
        <f t="shared" si="5"/>
        <v>0.3360954424</v>
      </c>
      <c r="AH20" s="45">
        <f t="shared" si="6"/>
        <v>0.3636363636</v>
      </c>
      <c r="AI20" s="45">
        <f t="shared" si="7"/>
        <v>-0.1116216162</v>
      </c>
      <c r="AJ20" s="45">
        <f t="shared" si="8"/>
        <v>-0.07774082024</v>
      </c>
      <c r="AK20" s="45">
        <f t="shared" si="9"/>
        <v>0.03603121053</v>
      </c>
      <c r="AL20" s="45">
        <f t="shared" si="10"/>
        <v>0.2563205513</v>
      </c>
      <c r="AM20" s="45">
        <f t="shared" si="11"/>
        <v>0.6940629037</v>
      </c>
    </row>
    <row r="21">
      <c r="A21" s="33" t="s">
        <v>46</v>
      </c>
      <c r="B21" s="34" t="s">
        <v>61</v>
      </c>
      <c r="C21" s="35" t="s">
        <v>53</v>
      </c>
      <c r="D21" s="36" t="str">
        <f t="shared" si="1"/>
        <v>Africa/Angola-Africa/2005</v>
      </c>
      <c r="E21" s="37">
        <f t="array" ref="E21:H21">VLOOKUP(D21, GDP!D:L,{6,7,8,9},0)</f>
        <v>28233699240</v>
      </c>
      <c r="F21" s="38">
        <v>0.051</v>
      </c>
      <c r="G21" s="37">
        <v>63.0</v>
      </c>
      <c r="H21" s="38">
        <v>0.823</v>
      </c>
      <c r="I21" s="39">
        <f t="array" ref="I21:J21">VLOOKUP(D21, ENERGY!I:M,{4,5},0)</f>
        <v>10026.5</v>
      </c>
      <c r="J21" s="39">
        <v>22154.0</v>
      </c>
      <c r="K21" s="40">
        <f t="array" ref="K21:S21">VLOOKUP(D21, 'HUMAN RESOURCES'!D:V,{11,12,13,14,15,16,17,18,19},0)</f>
        <v>49</v>
      </c>
      <c r="L21" s="40">
        <v>122.0</v>
      </c>
      <c r="M21" s="40">
        <v>50.0</v>
      </c>
      <c r="N21" s="41">
        <v>47.0</v>
      </c>
      <c r="O21" s="42">
        <v>0.478</v>
      </c>
      <c r="P21" s="42">
        <v>0.498</v>
      </c>
      <c r="Q21" s="42">
        <v>0.025</v>
      </c>
      <c r="R21" s="40">
        <v>1.6544376E7</v>
      </c>
      <c r="S21" s="42">
        <v>0.362</v>
      </c>
      <c r="T21" s="43">
        <f t="array" ref="T21:U21">VLOOKUP(D21, TOURISM!D:H,{4,5},0)</f>
        <v>103000000</v>
      </c>
      <c r="U21" s="43">
        <v>1.35E8</v>
      </c>
      <c r="V21" s="38">
        <f t="array" ref="V21:AA21">VLOOKUP(D21, BUSINESS!D:P,{8,9,10,11,12,13},0)</f>
        <v>0.521</v>
      </c>
      <c r="W21" s="37">
        <v>119.0</v>
      </c>
      <c r="X21" s="37"/>
      <c r="Y21" s="37">
        <v>272.0</v>
      </c>
      <c r="Z21" s="38">
        <v>0.011</v>
      </c>
      <c r="AA21" s="38">
        <v>0.097</v>
      </c>
      <c r="AB21" s="44">
        <f t="shared" si="2"/>
        <v>1706.543616</v>
      </c>
      <c r="AC21" s="44">
        <f t="shared" si="18"/>
        <v>0.6060367584</v>
      </c>
      <c r="AD21" s="44">
        <f t="shared" si="19"/>
        <v>1.339065311</v>
      </c>
      <c r="AE21" s="44">
        <f t="shared" si="3"/>
        <v>6.225680558</v>
      </c>
      <c r="AF21" s="44">
        <f t="shared" si="4"/>
        <v>8.159872575</v>
      </c>
      <c r="AG21" s="45">
        <f t="shared" si="5"/>
        <v>0.3881753368</v>
      </c>
      <c r="AH21" s="45">
        <f t="shared" si="6"/>
        <v>0.4</v>
      </c>
      <c r="AI21" s="45">
        <f t="shared" si="7"/>
        <v>-0.1641508488</v>
      </c>
      <c r="AJ21" s="45">
        <f t="shared" si="8"/>
        <v>-0.1956286481</v>
      </c>
      <c r="AK21" s="45">
        <f t="shared" si="9"/>
        <v>0.03553052051</v>
      </c>
      <c r="AL21" s="45">
        <f t="shared" si="10"/>
        <v>0.2129990725</v>
      </c>
      <c r="AM21" s="45">
        <f t="shared" si="11"/>
        <v>0.515906495</v>
      </c>
    </row>
    <row r="22">
      <c r="A22" s="33" t="s">
        <v>46</v>
      </c>
      <c r="B22" s="34" t="s">
        <v>61</v>
      </c>
      <c r="C22" s="35" t="s">
        <v>54</v>
      </c>
      <c r="D22" s="36" t="str">
        <f t="shared" si="1"/>
        <v>Africa/Angola-Africa/2006</v>
      </c>
      <c r="E22" s="37">
        <f t="array" ref="E22:H22">VLOOKUP(D22, GDP!D:L,{6,7,8,9},0)</f>
        <v>41789494462</v>
      </c>
      <c r="F22" s="38">
        <v>0.042</v>
      </c>
      <c r="G22" s="37">
        <v>71.0</v>
      </c>
      <c r="H22" s="38">
        <v>0.677</v>
      </c>
      <c r="I22" s="39" t="str">
        <f t="array" ref="I22:J22">VLOOKUP(D22, ENERGY!I:M,{4,5},0)</f>
        <v/>
      </c>
      <c r="J22" s="39"/>
      <c r="K22" s="40">
        <f t="array" ref="K22:S22">VLOOKUP(D22, 'HUMAN RESOURCES'!D:V,{11,12,13,14,15,16,17,18,19},0)</f>
        <v>49</v>
      </c>
      <c r="L22" s="40">
        <v>120.0</v>
      </c>
      <c r="M22" s="40">
        <v>50.0</v>
      </c>
      <c r="N22" s="41">
        <v>48.0</v>
      </c>
      <c r="O22" s="42">
        <v>0.478</v>
      </c>
      <c r="P22" s="42">
        <v>0.497</v>
      </c>
      <c r="Q22" s="42">
        <v>0.024</v>
      </c>
      <c r="R22" s="40">
        <v>1.7122409E7</v>
      </c>
      <c r="S22" s="42">
        <v>0.369</v>
      </c>
      <c r="T22" s="43">
        <f t="array" ref="T22:U22">VLOOKUP(D22, TOURISM!D:H,{4,5},0)</f>
        <v>91000000</v>
      </c>
      <c r="U22" s="43">
        <v>3.93E8</v>
      </c>
      <c r="V22" s="38">
        <f t="array" ref="V22:AA22">VLOOKUP(D22, BUSINESS!D:P,{8,9,10,11,12,13},0)</f>
        <v>0.521</v>
      </c>
      <c r="W22" s="37">
        <v>119.0</v>
      </c>
      <c r="X22" s="37"/>
      <c r="Y22" s="37">
        <v>272.0</v>
      </c>
      <c r="Z22" s="38">
        <v>0.019</v>
      </c>
      <c r="AA22" s="38">
        <v>0.178</v>
      </c>
      <c r="AB22" s="44">
        <f t="shared" si="2"/>
        <v>2440.631716</v>
      </c>
      <c r="AC22" s="44"/>
      <c r="AD22" s="44"/>
      <c r="AE22" s="44">
        <f t="shared" si="3"/>
        <v>5.314672719</v>
      </c>
      <c r="AF22" s="44">
        <f t="shared" si="4"/>
        <v>22.95237779</v>
      </c>
      <c r="AG22" s="45">
        <f t="shared" si="5"/>
        <v>0.4301607609</v>
      </c>
      <c r="AH22" s="45">
        <f t="shared" si="6"/>
        <v>0.126984127</v>
      </c>
      <c r="AI22" s="45" t="str">
        <f t="shared" si="7"/>
        <v/>
      </c>
      <c r="AJ22" s="45" t="str">
        <f t="shared" si="8"/>
        <v/>
      </c>
      <c r="AK22" s="45">
        <f t="shared" si="9"/>
        <v>0.03493833796</v>
      </c>
      <c r="AL22" s="45">
        <f t="shared" si="10"/>
        <v>-0.1463306429</v>
      </c>
      <c r="AM22" s="45">
        <f t="shared" si="11"/>
        <v>1.81283532</v>
      </c>
    </row>
    <row r="23">
      <c r="A23" s="33" t="s">
        <v>46</v>
      </c>
      <c r="B23" s="34" t="s">
        <v>61</v>
      </c>
      <c r="C23" s="35" t="s">
        <v>55</v>
      </c>
      <c r="D23" s="36" t="str">
        <f t="shared" si="1"/>
        <v>Africa/Angola-Africa/2007</v>
      </c>
      <c r="E23" s="37">
        <f t="array" ref="E23:H23">VLOOKUP(D23, GDP!D:L,{6,7,8,9},0)</f>
        <v>60448890972</v>
      </c>
      <c r="F23" s="38">
        <v>0.045</v>
      </c>
      <c r="G23" s="37">
        <v>111.0</v>
      </c>
      <c r="H23" s="38">
        <v>0.195</v>
      </c>
      <c r="I23" s="39" t="str">
        <f t="array" ref="I23:J23">VLOOKUP(D23, ENERGY!I:M,{4,5},0)</f>
        <v/>
      </c>
      <c r="J23" s="39"/>
      <c r="K23" s="40">
        <f t="array" ref="K23:S23">VLOOKUP(D23, 'HUMAN RESOURCES'!D:V,{11,12,13,14,15,16,17,18,19},0)</f>
        <v>48</v>
      </c>
      <c r="L23" s="40">
        <v>117.0</v>
      </c>
      <c r="M23" s="40">
        <v>51.0</v>
      </c>
      <c r="N23" s="41">
        <v>48.0</v>
      </c>
      <c r="O23" s="42">
        <v>0.479</v>
      </c>
      <c r="P23" s="42">
        <v>0.497</v>
      </c>
      <c r="Q23" s="42">
        <v>0.024</v>
      </c>
      <c r="R23" s="40">
        <v>1.7712824E7</v>
      </c>
      <c r="S23" s="42">
        <v>0.377</v>
      </c>
      <c r="T23" s="43">
        <f t="array" ref="T23:U23">VLOOKUP(D23, TOURISM!D:H,{4,5},0)</f>
        <v>236000000</v>
      </c>
      <c r="U23" s="43">
        <v>4.73E8</v>
      </c>
      <c r="V23" s="38">
        <f t="array" ref="V23:AA23">VLOOKUP(D23, BUSINESS!D:P,{8,9,10,11,12,13},0)</f>
        <v>0.521</v>
      </c>
      <c r="W23" s="37">
        <v>119.0</v>
      </c>
      <c r="X23" s="37"/>
      <c r="Y23" s="37">
        <v>272.0</v>
      </c>
      <c r="Z23" s="38">
        <v>0.032</v>
      </c>
      <c r="AA23" s="38">
        <v>0.28</v>
      </c>
      <c r="AB23" s="44">
        <f t="shared" si="2"/>
        <v>3412.718998</v>
      </c>
      <c r="AC23" s="44"/>
      <c r="AD23" s="44"/>
      <c r="AE23" s="44">
        <f t="shared" si="3"/>
        <v>13.32368006</v>
      </c>
      <c r="AF23" s="44">
        <f t="shared" si="4"/>
        <v>26.7038164</v>
      </c>
      <c r="AG23" s="45">
        <f t="shared" si="5"/>
        <v>0.3982933088</v>
      </c>
      <c r="AH23" s="45">
        <f t="shared" si="6"/>
        <v>0.5633802817</v>
      </c>
      <c r="AI23" s="45" t="str">
        <f t="shared" si="7"/>
        <v/>
      </c>
      <c r="AJ23" s="45" t="str">
        <f t="shared" si="8"/>
        <v/>
      </c>
      <c r="AK23" s="45">
        <f t="shared" si="9"/>
        <v>0.03448200542</v>
      </c>
      <c r="AL23" s="45">
        <f t="shared" si="10"/>
        <v>1.506961532</v>
      </c>
      <c r="AM23" s="45">
        <f t="shared" si="11"/>
        <v>0.1634444434</v>
      </c>
    </row>
    <row r="24">
      <c r="A24" s="33" t="s">
        <v>46</v>
      </c>
      <c r="B24" s="34" t="s">
        <v>61</v>
      </c>
      <c r="C24" s="35" t="s">
        <v>56</v>
      </c>
      <c r="D24" s="36" t="str">
        <f t="shared" si="1"/>
        <v>Africa/Angola-Africa/2008</v>
      </c>
      <c r="E24" s="37">
        <f t="array" ref="E24:H24">VLOOKUP(D24, GDP!D:L,{6,7,8,9},0)</f>
        <v>84178086999</v>
      </c>
      <c r="F24" s="38">
        <v>0.034</v>
      </c>
      <c r="G24" s="37">
        <v>115.0</v>
      </c>
      <c r="H24" s="38">
        <v>0.177</v>
      </c>
      <c r="I24" s="39">
        <f t="array" ref="I24:J24">VLOOKUP(D24, ENERGY!I:M,{4,5},0)</f>
        <v>8251.5</v>
      </c>
      <c r="J24" s="39">
        <v>9303.5</v>
      </c>
      <c r="K24" s="40">
        <f t="array" ref="K24:S24">VLOOKUP(D24, 'HUMAN RESOURCES'!D:V,{11,12,13,14,15,16,17,18,19},0)</f>
        <v>48</v>
      </c>
      <c r="L24" s="40">
        <v>115.0</v>
      </c>
      <c r="M24" s="40">
        <v>51.0</v>
      </c>
      <c r="N24" s="41">
        <v>48.0</v>
      </c>
      <c r="O24" s="42">
        <v>0.479</v>
      </c>
      <c r="P24" s="42">
        <v>0.497</v>
      </c>
      <c r="Q24" s="42">
        <v>0.024</v>
      </c>
      <c r="R24" s="40">
        <v>1.8314441E7</v>
      </c>
      <c r="S24" s="42">
        <v>0.385</v>
      </c>
      <c r="T24" s="43">
        <f t="array" ref="T24:U24">VLOOKUP(D24, TOURISM!D:H,{4,5},0)</f>
        <v>293000000</v>
      </c>
      <c r="U24" s="43">
        <v>4.47E8</v>
      </c>
      <c r="V24" s="38">
        <f t="array" ref="V24:AA24">VLOOKUP(D24, BUSINESS!D:P,{8,9,10,11,12,13},0)</f>
        <v>0.521</v>
      </c>
      <c r="W24" s="37">
        <v>68.0</v>
      </c>
      <c r="X24" s="37"/>
      <c r="Y24" s="37">
        <v>272.0</v>
      </c>
      <c r="Z24" s="38">
        <v>0.046</v>
      </c>
      <c r="AA24" s="38">
        <v>0.37</v>
      </c>
      <c r="AB24" s="44">
        <f t="shared" si="2"/>
        <v>4596.268431</v>
      </c>
      <c r="AC24" s="44">
        <f t="shared" ref="AC24:AC25" si="20">(I24/R24)*1000</f>
        <v>0.4505461018</v>
      </c>
      <c r="AD24" s="44">
        <f t="shared" ref="AD24:AD25" si="21">J24/R24*1000</f>
        <v>0.5079871125</v>
      </c>
      <c r="AE24" s="44">
        <f t="shared" si="3"/>
        <v>15.99830429</v>
      </c>
      <c r="AF24" s="44">
        <f t="shared" si="4"/>
        <v>24.40696934</v>
      </c>
      <c r="AG24" s="45">
        <f t="shared" si="5"/>
        <v>0.3468054164</v>
      </c>
      <c r="AH24" s="45">
        <f t="shared" si="6"/>
        <v>0.03603603604</v>
      </c>
      <c r="AI24" s="45" t="str">
        <f t="shared" si="7"/>
        <v/>
      </c>
      <c r="AJ24" s="45" t="str">
        <f t="shared" si="8"/>
        <v/>
      </c>
      <c r="AK24" s="45">
        <f t="shared" si="9"/>
        <v>0.03396505266</v>
      </c>
      <c r="AL24" s="45">
        <f t="shared" si="10"/>
        <v>0.2007421533</v>
      </c>
      <c r="AM24" s="45">
        <f t="shared" si="11"/>
        <v>-0.08601194012</v>
      </c>
    </row>
    <row r="25">
      <c r="A25" s="33" t="s">
        <v>46</v>
      </c>
      <c r="B25" s="34" t="s">
        <v>61</v>
      </c>
      <c r="C25" s="35" t="s">
        <v>57</v>
      </c>
      <c r="D25" s="36" t="str">
        <f t="shared" si="1"/>
        <v>Africa/Angola-Africa/2009</v>
      </c>
      <c r="E25" s="37">
        <f t="array" ref="E25:H25">VLOOKUP(D25, GDP!D:L,{6,7,8,9},0)</f>
        <v>75492417649</v>
      </c>
      <c r="F25" s="38">
        <v>0.038</v>
      </c>
      <c r="G25" s="37">
        <v>177.0</v>
      </c>
      <c r="H25" s="38">
        <v>0.125</v>
      </c>
      <c r="I25" s="39">
        <f t="array" ref="I25:J25">VLOOKUP(D25, ENERGY!I:M,{4,5},0)</f>
        <v>10006</v>
      </c>
      <c r="J25" s="39">
        <v>22266.0</v>
      </c>
      <c r="K25" s="40">
        <f t="array" ref="K25:S25">VLOOKUP(D25, 'HUMAN RESOURCES'!D:V,{11,12,13,14,15,16,17,18,19},0)</f>
        <v>47</v>
      </c>
      <c r="L25" s="40">
        <v>112.0</v>
      </c>
      <c r="M25" s="40">
        <v>52.0</v>
      </c>
      <c r="N25" s="41">
        <v>49.0</v>
      </c>
      <c r="O25" s="42">
        <v>0.479</v>
      </c>
      <c r="P25" s="42">
        <v>0.497</v>
      </c>
      <c r="Q25" s="42">
        <v>0.024</v>
      </c>
      <c r="R25" s="40">
        <v>1.892665E7</v>
      </c>
      <c r="S25" s="42">
        <v>0.393</v>
      </c>
      <c r="T25" s="43">
        <f t="array" ref="T25:U25">VLOOKUP(D25, TOURISM!D:H,{4,5},0)</f>
        <v>554000000</v>
      </c>
      <c r="U25" s="43">
        <v>2.7E8</v>
      </c>
      <c r="V25" s="38">
        <f t="array" ref="V25:AA25">VLOOKUP(D25, BUSINESS!D:P,{8,9,10,11,12,13},0)</f>
        <v>0.521</v>
      </c>
      <c r="W25" s="37">
        <v>68.0</v>
      </c>
      <c r="X25" s="37"/>
      <c r="Y25" s="37">
        <v>272.0</v>
      </c>
      <c r="Z25" s="38">
        <v>0.06</v>
      </c>
      <c r="AA25" s="38">
        <v>0.428</v>
      </c>
      <c r="AB25" s="44">
        <f t="shared" si="2"/>
        <v>3988.683557</v>
      </c>
      <c r="AC25" s="44">
        <f t="shared" si="20"/>
        <v>0.5286725332</v>
      </c>
      <c r="AD25" s="44">
        <f t="shared" si="21"/>
        <v>1.176436401</v>
      </c>
      <c r="AE25" s="44">
        <f t="shared" si="3"/>
        <v>29.2708958</v>
      </c>
      <c r="AF25" s="44">
        <f t="shared" si="4"/>
        <v>14.26559904</v>
      </c>
      <c r="AG25" s="45">
        <f t="shared" si="5"/>
        <v>-0.1321909029</v>
      </c>
      <c r="AH25" s="45">
        <f t="shared" si="6"/>
        <v>0.5391304348</v>
      </c>
      <c r="AI25" s="45">
        <f t="shared" si="7"/>
        <v>0.1734038559</v>
      </c>
      <c r="AJ25" s="45">
        <f t="shared" si="8"/>
        <v>1.315878438</v>
      </c>
      <c r="AK25" s="45">
        <f t="shared" si="9"/>
        <v>0.03342766509</v>
      </c>
      <c r="AL25" s="45">
        <f t="shared" si="10"/>
        <v>0.8296248947</v>
      </c>
      <c r="AM25" s="45">
        <f t="shared" si="11"/>
        <v>-0.4155112486</v>
      </c>
    </row>
    <row r="26">
      <c r="A26" s="33" t="s">
        <v>46</v>
      </c>
      <c r="B26" s="34" t="s">
        <v>61</v>
      </c>
      <c r="C26" s="35" t="s">
        <v>58</v>
      </c>
      <c r="D26" s="36" t="str">
        <f t="shared" si="1"/>
        <v>Africa/Angola-Africa/2010</v>
      </c>
      <c r="E26" s="37">
        <f t="array" ref="E26:H26">VLOOKUP(D26, GDP!D:L,{6,7,8,9},0)</f>
        <v>82470894868</v>
      </c>
      <c r="F26" s="38">
        <v>0.044</v>
      </c>
      <c r="G26" s="37">
        <v>174.0</v>
      </c>
      <c r="H26" s="38">
        <v>0.157</v>
      </c>
      <c r="I26" s="39" t="str">
        <f t="array" ref="I26:J26">VLOOKUP(D26, ENERGY!I:M,{4,5},0)</f>
        <v/>
      </c>
      <c r="J26" s="39"/>
      <c r="K26" s="40">
        <f t="array" ref="K26:S26">VLOOKUP(D26, 'HUMAN RESOURCES'!D:V,{11,12,13,14,15,16,17,18,19},0)</f>
        <v>46</v>
      </c>
      <c r="L26" s="40">
        <v>110.0</v>
      </c>
      <c r="M26" s="40">
        <v>52.0</v>
      </c>
      <c r="N26" s="41">
        <v>49.0</v>
      </c>
      <c r="O26" s="42">
        <v>0.478</v>
      </c>
      <c r="P26" s="42">
        <v>0.498</v>
      </c>
      <c r="Q26" s="42">
        <v>0.024</v>
      </c>
      <c r="R26" s="40">
        <v>1.9549124E7</v>
      </c>
      <c r="S26" s="42">
        <v>0.401</v>
      </c>
      <c r="T26" s="43">
        <f t="array" ref="T26:U26">VLOOKUP(D26, TOURISM!D:H,{4,5},0)</f>
        <v>726000000</v>
      </c>
      <c r="U26" s="43">
        <v>2.75E8</v>
      </c>
      <c r="V26" s="38">
        <f t="array" ref="V26:AA26">VLOOKUP(D26, BUSINESS!D:P,{8,9,10,11,12,13},0)</f>
        <v>0.521</v>
      </c>
      <c r="W26" s="37">
        <v>66.0</v>
      </c>
      <c r="X26" s="37"/>
      <c r="Y26" s="37">
        <v>282.0</v>
      </c>
      <c r="Z26" s="38">
        <v>0.1</v>
      </c>
      <c r="AA26" s="38">
        <v>0.481</v>
      </c>
      <c r="AB26" s="44">
        <f t="shared" si="2"/>
        <v>4218.649126</v>
      </c>
      <c r="AC26" s="44"/>
      <c r="AD26" s="44"/>
      <c r="AE26" s="44">
        <f t="shared" si="3"/>
        <v>37.13721392</v>
      </c>
      <c r="AF26" s="44">
        <f t="shared" si="4"/>
        <v>14.06712649</v>
      </c>
      <c r="AG26" s="45">
        <f t="shared" si="5"/>
        <v>0.05765450304</v>
      </c>
      <c r="AH26" s="45">
        <f t="shared" si="6"/>
        <v>-0.01694915254</v>
      </c>
      <c r="AI26" s="45" t="str">
        <f t="shared" si="7"/>
        <v/>
      </c>
      <c r="AJ26" s="45" t="str">
        <f t="shared" si="8"/>
        <v/>
      </c>
      <c r="AK26" s="45">
        <f t="shared" si="9"/>
        <v>0.03288875739</v>
      </c>
      <c r="AL26" s="45">
        <f t="shared" si="10"/>
        <v>0.2687419673</v>
      </c>
      <c r="AM26" s="45">
        <f t="shared" si="11"/>
        <v>-0.01391266849</v>
      </c>
    </row>
    <row r="27">
      <c r="A27" s="33" t="s">
        <v>46</v>
      </c>
      <c r="B27" s="34" t="s">
        <v>61</v>
      </c>
      <c r="C27" s="35" t="s">
        <v>59</v>
      </c>
      <c r="D27" s="36" t="str">
        <f t="shared" si="1"/>
        <v>Africa/Angola-Africa/2011</v>
      </c>
      <c r="E27" s="37">
        <f t="array" ref="E27:H27">VLOOKUP(D27, GDP!D:L,{6,7,8,9},0)</f>
        <v>104000000000</v>
      </c>
      <c r="F27" s="38">
        <v>0.034</v>
      </c>
      <c r="G27" s="37">
        <v>144.0</v>
      </c>
      <c r="H27" s="38">
        <v>0.225</v>
      </c>
      <c r="I27" s="39">
        <f t="array" ref="I27:J27">VLOOKUP(D27, ENERGY!I:M,{4,5},0)</f>
        <v>8779.5</v>
      </c>
      <c r="J27" s="39">
        <v>14262.5</v>
      </c>
      <c r="K27" s="40">
        <f t="array" ref="K27:S27">VLOOKUP(D27, 'HUMAN RESOURCES'!D:V,{11,12,13,14,15,16,17,18,19},0)</f>
        <v>46</v>
      </c>
      <c r="L27" s="40">
        <v>107.0</v>
      </c>
      <c r="M27" s="40">
        <v>53.0</v>
      </c>
      <c r="N27" s="41">
        <v>50.0</v>
      </c>
      <c r="O27" s="42">
        <v>0.477</v>
      </c>
      <c r="P27" s="42">
        <v>0.499</v>
      </c>
      <c r="Q27" s="42">
        <v>0.024</v>
      </c>
      <c r="R27" s="40">
        <v>2.018049E7</v>
      </c>
      <c r="S27" s="42">
        <v>0.409</v>
      </c>
      <c r="T27" s="43">
        <f t="array" ref="T27:U27">VLOOKUP(D27, TOURISM!D:H,{4,5},0)</f>
        <v>653000000</v>
      </c>
      <c r="U27" s="43">
        <v>3.23E8</v>
      </c>
      <c r="V27" s="38">
        <f t="array" ref="V27:AA27">VLOOKUP(D27, BUSINESS!D:P,{8,9,10,11,12,13},0)</f>
        <v>0.521</v>
      </c>
      <c r="W27" s="37">
        <v>66.0</v>
      </c>
      <c r="X27" s="37"/>
      <c r="Y27" s="37">
        <v>282.0</v>
      </c>
      <c r="Z27" s="38">
        <v>0.148</v>
      </c>
      <c r="AA27" s="38">
        <v>0.53</v>
      </c>
      <c r="AB27" s="44">
        <f t="shared" si="2"/>
        <v>5153.492309</v>
      </c>
      <c r="AC27" s="44">
        <f t="shared" ref="AC27:AC28" si="22">(I27/R27)*1000</f>
        <v>0.4350489012</v>
      </c>
      <c r="AD27" s="44">
        <f t="shared" ref="AD27:AD28" si="23">J27/R27*1000</f>
        <v>0.706746962</v>
      </c>
      <c r="AE27" s="44">
        <f t="shared" si="3"/>
        <v>32.35798536</v>
      </c>
      <c r="AF27" s="44">
        <f t="shared" si="4"/>
        <v>16.00555784</v>
      </c>
      <c r="AG27" s="45">
        <f t="shared" si="5"/>
        <v>0.2215977568</v>
      </c>
      <c r="AH27" s="45">
        <f t="shared" si="6"/>
        <v>-0.1724137931</v>
      </c>
      <c r="AI27" s="45" t="str">
        <f t="shared" si="7"/>
        <v/>
      </c>
      <c r="AJ27" s="45" t="str">
        <f t="shared" si="8"/>
        <v/>
      </c>
      <c r="AK27" s="45">
        <f t="shared" si="9"/>
        <v>0.0322963832</v>
      </c>
      <c r="AL27" s="45">
        <f t="shared" si="10"/>
        <v>-0.1286910906</v>
      </c>
      <c r="AM27" s="45">
        <f t="shared" si="11"/>
        <v>0.1377986726</v>
      </c>
    </row>
    <row r="28">
      <c r="A28" s="33" t="s">
        <v>46</v>
      </c>
      <c r="B28" s="34" t="s">
        <v>61</v>
      </c>
      <c r="C28" s="35" t="s">
        <v>60</v>
      </c>
      <c r="D28" s="36" t="str">
        <f t="shared" si="1"/>
        <v>Africa/Angola-Africa/2012</v>
      </c>
      <c r="E28" s="37">
        <f t="array" ref="E28:H28">VLOOKUP(D28, GDP!D:L,{6,7,8,9},0)</f>
        <v>115000000000</v>
      </c>
      <c r="F28" s="38">
        <v>0.034</v>
      </c>
      <c r="G28" s="37">
        <v>178.0</v>
      </c>
      <c r="H28" s="38">
        <v>0.188</v>
      </c>
      <c r="I28" s="39">
        <f t="array" ref="I28:J28">VLOOKUP(D28, ENERGY!I:M,{4,5},0)</f>
        <v>8304</v>
      </c>
      <c r="J28" s="39">
        <v>12666.0</v>
      </c>
      <c r="K28" s="40">
        <f t="array" ref="K28:S28">VLOOKUP(D28, 'HUMAN RESOURCES'!D:V,{11,12,13,14,15,16,17,18,19},0)</f>
        <v>45</v>
      </c>
      <c r="L28" s="40">
        <v>104.0</v>
      </c>
      <c r="M28" s="40">
        <v>53.0</v>
      </c>
      <c r="N28" s="41">
        <v>50.0</v>
      </c>
      <c r="O28" s="42">
        <v>0.476</v>
      </c>
      <c r="P28" s="42">
        <v>0.5</v>
      </c>
      <c r="Q28" s="42">
        <v>0.024</v>
      </c>
      <c r="R28" s="40">
        <v>2.0820525E7</v>
      </c>
      <c r="S28" s="42">
        <v>0.417</v>
      </c>
      <c r="T28" s="43">
        <f t="array" ref="T28:U28">VLOOKUP(D28, TOURISM!D:H,{4,5},0)</f>
        <v>711000000</v>
      </c>
      <c r="U28" s="43">
        <v>2.92E8</v>
      </c>
      <c r="V28" s="38">
        <f t="array" ref="V28:AA28">VLOOKUP(D28, BUSINESS!D:P,{8,9,10,11,12,13},0)</f>
        <v>0.521</v>
      </c>
      <c r="W28" s="37">
        <v>66.0</v>
      </c>
      <c r="X28" s="37">
        <v>178.0</v>
      </c>
      <c r="Y28" s="37">
        <v>282.0</v>
      </c>
      <c r="Z28" s="38">
        <v>0.169</v>
      </c>
      <c r="AA28" s="38">
        <v>0.614</v>
      </c>
      <c r="AB28" s="44">
        <f t="shared" si="2"/>
        <v>5523.395784</v>
      </c>
      <c r="AC28" s="44">
        <f t="shared" si="22"/>
        <v>0.3988372051</v>
      </c>
      <c r="AD28" s="44">
        <f t="shared" si="23"/>
        <v>0.6083420087</v>
      </c>
      <c r="AE28" s="44">
        <f t="shared" si="3"/>
        <v>34.1489948</v>
      </c>
      <c r="AF28" s="44">
        <f t="shared" si="4"/>
        <v>14.02462234</v>
      </c>
      <c r="AG28" s="45">
        <f t="shared" si="5"/>
        <v>0.07177724403</v>
      </c>
      <c r="AH28" s="45">
        <f t="shared" si="6"/>
        <v>0.2361111111</v>
      </c>
      <c r="AI28" s="45">
        <f t="shared" si="7"/>
        <v>-0.08323592125</v>
      </c>
      <c r="AJ28" s="45">
        <f t="shared" si="8"/>
        <v>-0.1392364717</v>
      </c>
      <c r="AK28" s="45">
        <f t="shared" si="9"/>
        <v>0.03171553317</v>
      </c>
      <c r="AL28" s="45">
        <f t="shared" si="10"/>
        <v>0.05534984397</v>
      </c>
      <c r="AM28" s="45">
        <f t="shared" si="11"/>
        <v>-0.1237654773</v>
      </c>
    </row>
    <row r="29">
      <c r="A29" s="33" t="s">
        <v>46</v>
      </c>
      <c r="B29" s="34" t="s">
        <v>62</v>
      </c>
      <c r="C29" s="35" t="s">
        <v>48</v>
      </c>
      <c r="D29" s="36" t="str">
        <f t="shared" si="1"/>
        <v>Africa/Benin-Africa/2000</v>
      </c>
      <c r="E29" s="37">
        <f t="array" ref="E29:H29">VLOOKUP(D29, GDP!D:L,{6,7,8,9},0)</f>
        <v>2359122303</v>
      </c>
      <c r="F29" s="38">
        <v>0.045</v>
      </c>
      <c r="G29" s="37">
        <v>33.0</v>
      </c>
      <c r="H29" s="38"/>
      <c r="I29" s="39" t="str">
        <f t="array" ref="I29:J29">VLOOKUP(D29, ENERGY!I:M,{4,5},0)</f>
        <v/>
      </c>
      <c r="J29" s="39"/>
      <c r="K29" s="40">
        <f t="array" ref="K29:S29">VLOOKUP(D29, 'HUMAN RESOURCES'!D:V,{11,12,13,14,15,16,17,18,19},0)</f>
        <v>43</v>
      </c>
      <c r="L29" s="40">
        <v>90.0</v>
      </c>
      <c r="M29" s="40">
        <v>57.0</v>
      </c>
      <c r="N29" s="41">
        <v>53.0</v>
      </c>
      <c r="O29" s="42">
        <v>0.454</v>
      </c>
      <c r="P29" s="42">
        <v>0.517</v>
      </c>
      <c r="Q29" s="42">
        <v>0.029</v>
      </c>
      <c r="R29" s="40">
        <v>6949366.0</v>
      </c>
      <c r="S29" s="42">
        <v>0.383</v>
      </c>
      <c r="T29" s="43">
        <f t="array" ref="T29:U29">VLOOKUP(D29, TOURISM!D:H,{4,5},0)</f>
        <v>77000000</v>
      </c>
      <c r="U29" s="43">
        <v>5.0E7</v>
      </c>
      <c r="V29" s="38" t="str">
        <f t="array" ref="V29:AA29">VLOOKUP(D29, BUSINESS!D:P,{8,9,10,11,12,13},0)</f>
        <v/>
      </c>
      <c r="W29" s="37"/>
      <c r="X29" s="37"/>
      <c r="Y29" s="37"/>
      <c r="Z29" s="38">
        <v>0.002</v>
      </c>
      <c r="AA29" s="38">
        <v>0.008</v>
      </c>
      <c r="AB29" s="44">
        <f t="shared" si="2"/>
        <v>339.4730257</v>
      </c>
      <c r="AC29" s="44"/>
      <c r="AD29" s="44"/>
      <c r="AE29" s="44">
        <f t="shared" si="3"/>
        <v>11.08014746</v>
      </c>
      <c r="AF29" s="44">
        <f t="shared" si="4"/>
        <v>7.194900945</v>
      </c>
      <c r="AG29" s="45" t="str">
        <f t="shared" si="5"/>
        <v/>
      </c>
      <c r="AH29" s="45" t="str">
        <f t="shared" si="6"/>
        <v/>
      </c>
      <c r="AI29" s="45" t="str">
        <f t="shared" si="7"/>
        <v/>
      </c>
      <c r="AJ29" s="45" t="str">
        <f t="shared" si="8"/>
        <v/>
      </c>
      <c r="AK29" s="45" t="str">
        <f t="shared" si="9"/>
        <v/>
      </c>
      <c r="AL29" s="45" t="str">
        <f t="shared" si="10"/>
        <v/>
      </c>
      <c r="AM29" s="45" t="str">
        <f t="shared" si="11"/>
        <v/>
      </c>
    </row>
    <row r="30">
      <c r="A30" s="33" t="s">
        <v>46</v>
      </c>
      <c r="B30" s="34" t="s">
        <v>62</v>
      </c>
      <c r="C30" s="35" t="s">
        <v>49</v>
      </c>
      <c r="D30" s="36" t="str">
        <f t="shared" si="1"/>
        <v>Africa/Benin-Africa/2001</v>
      </c>
      <c r="E30" s="37">
        <f t="array" ref="E30:H30">VLOOKUP(D30, GDP!D:L,{6,7,8,9},0)</f>
        <v>2499269391</v>
      </c>
      <c r="F30" s="38">
        <v>0.043</v>
      </c>
      <c r="G30" s="37">
        <v>15.0</v>
      </c>
      <c r="H30" s="38"/>
      <c r="I30" s="39">
        <f t="array" ref="I30:J30">VLOOKUP(D30, ENERGY!I:M,{4,5},0)</f>
        <v>3761</v>
      </c>
      <c r="J30" s="39"/>
      <c r="K30" s="40">
        <f t="array" ref="K30:S30">VLOOKUP(D30, 'HUMAN RESOURCES'!D:V,{11,12,13,14,15,16,17,18,19},0)</f>
        <v>42</v>
      </c>
      <c r="L30" s="40">
        <v>88.0</v>
      </c>
      <c r="M30" s="40">
        <v>57.0</v>
      </c>
      <c r="N30" s="41">
        <v>54.0</v>
      </c>
      <c r="O30" s="42">
        <v>0.453</v>
      </c>
      <c r="P30" s="42">
        <v>0.518</v>
      </c>
      <c r="Q30" s="42">
        <v>0.029</v>
      </c>
      <c r="R30" s="40">
        <v>7174911.0</v>
      </c>
      <c r="S30" s="42">
        <v>0.387</v>
      </c>
      <c r="T30" s="43">
        <f t="array" ref="T30:U30">VLOOKUP(D30, TOURISM!D:H,{4,5},0)</f>
        <v>86000000</v>
      </c>
      <c r="U30" s="43">
        <v>4.8E7</v>
      </c>
      <c r="V30" s="38" t="str">
        <f t="array" ref="V30:AA30">VLOOKUP(D30, BUSINESS!D:P,{8,9,10,11,12,13},0)</f>
        <v/>
      </c>
      <c r="W30" s="37"/>
      <c r="X30" s="37"/>
      <c r="Y30" s="37"/>
      <c r="Z30" s="38">
        <v>0.004</v>
      </c>
      <c r="AA30" s="38">
        <v>0.017</v>
      </c>
      <c r="AB30" s="44">
        <f t="shared" si="2"/>
        <v>348.3345495</v>
      </c>
      <c r="AC30" s="44">
        <f t="shared" ref="AC30:AC35" si="24">(I30/R30)*1000</f>
        <v>0.5241876868</v>
      </c>
      <c r="AD30" s="44"/>
      <c r="AE30" s="44">
        <f t="shared" si="3"/>
        <v>11.9862114</v>
      </c>
      <c r="AF30" s="44">
        <f t="shared" si="4"/>
        <v>6.689978454</v>
      </c>
      <c r="AG30" s="45">
        <f t="shared" si="5"/>
        <v>0.02610376408</v>
      </c>
      <c r="AH30" s="45">
        <f t="shared" si="6"/>
        <v>-0.5454545455</v>
      </c>
      <c r="AI30" s="45" t="str">
        <f t="shared" si="7"/>
        <v/>
      </c>
      <c r="AJ30" s="45" t="str">
        <f t="shared" si="8"/>
        <v/>
      </c>
      <c r="AK30" s="45">
        <f t="shared" si="9"/>
        <v>0.03245547867</v>
      </c>
      <c r="AL30" s="45">
        <f t="shared" si="10"/>
        <v>0.08177363572</v>
      </c>
      <c r="AM30" s="45">
        <f t="shared" si="11"/>
        <v>-0.07017782381</v>
      </c>
    </row>
    <row r="31">
      <c r="A31" s="33" t="s">
        <v>46</v>
      </c>
      <c r="B31" s="34" t="s">
        <v>62</v>
      </c>
      <c r="C31" s="35" t="s">
        <v>50</v>
      </c>
      <c r="D31" s="36" t="str">
        <f t="shared" si="1"/>
        <v>Africa/Benin-Africa/2002</v>
      </c>
      <c r="E31" s="37">
        <f t="array" ref="E31:H31">VLOOKUP(D31, GDP!D:L,{6,7,8,9},0)</f>
        <v>2807657386</v>
      </c>
      <c r="F31" s="38">
        <v>0.047</v>
      </c>
      <c r="G31" s="37">
        <v>16.0</v>
      </c>
      <c r="H31" s="38"/>
      <c r="I31" s="39">
        <f t="array" ref="I31:J31">VLOOKUP(D31, ENERGY!I:M,{4,5},0)</f>
        <v>3653</v>
      </c>
      <c r="J31" s="39">
        <v>5189.0</v>
      </c>
      <c r="K31" s="40">
        <f t="array" ref="K31:S31">VLOOKUP(D31, 'HUMAN RESOURCES'!D:V,{11,12,13,14,15,16,17,18,19},0)</f>
        <v>42</v>
      </c>
      <c r="L31" s="40">
        <v>85.0</v>
      </c>
      <c r="M31" s="40">
        <v>58.0</v>
      </c>
      <c r="N31" s="41">
        <v>54.0</v>
      </c>
      <c r="O31" s="42">
        <v>0.451</v>
      </c>
      <c r="P31" s="42">
        <v>0.52</v>
      </c>
      <c r="Q31" s="42">
        <v>0.028</v>
      </c>
      <c r="R31" s="40">
        <v>7414744.0</v>
      </c>
      <c r="S31" s="42">
        <v>0.39</v>
      </c>
      <c r="T31" s="43">
        <f t="array" ref="T31:U31">VLOOKUP(D31, TOURISM!D:H,{4,5},0)</f>
        <v>95000000</v>
      </c>
      <c r="U31" s="43">
        <v>4.9E7</v>
      </c>
      <c r="V31" s="38" t="str">
        <f t="array" ref="V31:AA31">VLOOKUP(D31, BUSINESS!D:P,{8,9,10,11,12,13},0)</f>
        <v/>
      </c>
      <c r="W31" s="37"/>
      <c r="X31" s="37"/>
      <c r="Y31" s="37"/>
      <c r="Z31" s="38">
        <v>0.007</v>
      </c>
      <c r="AA31" s="38">
        <v>0.03</v>
      </c>
      <c r="AB31" s="44">
        <f t="shared" si="2"/>
        <v>378.6587084</v>
      </c>
      <c r="AC31" s="44">
        <f t="shared" si="24"/>
        <v>0.4926670429</v>
      </c>
      <c r="AD31" s="44">
        <f t="shared" ref="AD31:AD35" si="25">J31/R31*1000</f>
        <v>0.6998218684</v>
      </c>
      <c r="AE31" s="44">
        <f t="shared" si="3"/>
        <v>12.81231018</v>
      </c>
      <c r="AF31" s="44">
        <f t="shared" si="4"/>
        <v>6.608454722</v>
      </c>
      <c r="AG31" s="45">
        <f t="shared" si="5"/>
        <v>0.08705469758</v>
      </c>
      <c r="AH31" s="45">
        <f t="shared" si="6"/>
        <v>0.06666666667</v>
      </c>
      <c r="AI31" s="45">
        <f t="shared" si="7"/>
        <v>-0.06013236237</v>
      </c>
      <c r="AJ31" s="45" t="str">
        <f t="shared" si="8"/>
        <v/>
      </c>
      <c r="AK31" s="45">
        <f t="shared" si="9"/>
        <v>0.03342661672</v>
      </c>
      <c r="AL31" s="45">
        <f t="shared" si="10"/>
        <v>0.0689207583</v>
      </c>
      <c r="AM31" s="45">
        <f t="shared" si="11"/>
        <v>-0.01218594836</v>
      </c>
    </row>
    <row r="32">
      <c r="A32" s="33" t="s">
        <v>46</v>
      </c>
      <c r="B32" s="34" t="s">
        <v>62</v>
      </c>
      <c r="C32" s="35" t="s">
        <v>51</v>
      </c>
      <c r="D32" s="36" t="str">
        <f t="shared" si="1"/>
        <v>Africa/Benin-Africa/2003</v>
      </c>
      <c r="E32" s="37">
        <f t="array" ref="E32:H32">VLOOKUP(D32, GDP!D:L,{6,7,8,9},0)</f>
        <v>3557229702</v>
      </c>
      <c r="F32" s="38">
        <v>0.043</v>
      </c>
      <c r="G32" s="37">
        <v>16.0</v>
      </c>
      <c r="H32" s="38"/>
      <c r="I32" s="39">
        <f t="array" ref="I32:J32">VLOOKUP(D32, ENERGY!I:M,{4,5},0)</f>
        <v>3439</v>
      </c>
      <c r="J32" s="39">
        <v>4756.0</v>
      </c>
      <c r="K32" s="40">
        <f t="array" ref="K32:S32">VLOOKUP(D32, 'HUMAN RESOURCES'!D:V,{11,12,13,14,15,16,17,18,19},0)</f>
        <v>41</v>
      </c>
      <c r="L32" s="40">
        <v>82.0</v>
      </c>
      <c r="M32" s="40">
        <v>58.0</v>
      </c>
      <c r="N32" s="41">
        <v>55.0</v>
      </c>
      <c r="O32" s="42">
        <v>0.449</v>
      </c>
      <c r="P32" s="42">
        <v>0.522</v>
      </c>
      <c r="Q32" s="42">
        <v>0.028</v>
      </c>
      <c r="R32" s="40">
        <v>7665681.0</v>
      </c>
      <c r="S32" s="42">
        <v>0.393</v>
      </c>
      <c r="T32" s="43">
        <f t="array" ref="T32:U32">VLOOKUP(D32, TOURISM!D:H,{4,5},0)</f>
        <v>108000000</v>
      </c>
      <c r="U32" s="43">
        <v>5.3E7</v>
      </c>
      <c r="V32" s="38" t="str">
        <f t="array" ref="V32:AA32">VLOOKUP(D32, BUSINESS!D:P,{8,9,10,11,12,13},0)</f>
        <v/>
      </c>
      <c r="W32" s="37">
        <v>32.0</v>
      </c>
      <c r="X32" s="37"/>
      <c r="Y32" s="37"/>
      <c r="Z32" s="38">
        <v>0.01</v>
      </c>
      <c r="AA32" s="38">
        <v>0.031</v>
      </c>
      <c r="AB32" s="44">
        <f t="shared" si="2"/>
        <v>464.0461431</v>
      </c>
      <c r="AC32" s="44">
        <f t="shared" si="24"/>
        <v>0.4486228947</v>
      </c>
      <c r="AD32" s="44">
        <f t="shared" si="25"/>
        <v>0.6204275915</v>
      </c>
      <c r="AE32" s="44">
        <f t="shared" si="3"/>
        <v>14.08876785</v>
      </c>
      <c r="AF32" s="44">
        <f t="shared" si="4"/>
        <v>6.913932369</v>
      </c>
      <c r="AG32" s="45">
        <f t="shared" si="5"/>
        <v>0.2254997252</v>
      </c>
      <c r="AH32" s="45">
        <f t="shared" si="6"/>
        <v>0</v>
      </c>
      <c r="AI32" s="45">
        <f t="shared" si="7"/>
        <v>-0.08939942057</v>
      </c>
      <c r="AJ32" s="45">
        <f t="shared" si="8"/>
        <v>-0.1134492655</v>
      </c>
      <c r="AK32" s="45">
        <f t="shared" si="9"/>
        <v>0.03384297556</v>
      </c>
      <c r="AL32" s="45">
        <f t="shared" si="10"/>
        <v>0.09962744066</v>
      </c>
      <c r="AM32" s="45">
        <f t="shared" si="11"/>
        <v>0.04622527659</v>
      </c>
    </row>
    <row r="33">
      <c r="A33" s="33" t="s">
        <v>46</v>
      </c>
      <c r="B33" s="34" t="s">
        <v>62</v>
      </c>
      <c r="C33" s="35" t="s">
        <v>52</v>
      </c>
      <c r="D33" s="36" t="str">
        <f t="shared" si="1"/>
        <v>Africa/Benin-Africa/2004</v>
      </c>
      <c r="E33" s="37">
        <f t="array" ref="E33:H33">VLOOKUP(D33, GDP!D:L,{6,7,8,9},0)</f>
        <v>4050869968</v>
      </c>
      <c r="F33" s="38">
        <v>0.046</v>
      </c>
      <c r="G33" s="37">
        <v>21.0</v>
      </c>
      <c r="H33" s="38"/>
      <c r="I33" s="39">
        <f t="array" ref="I33:J33">VLOOKUP(D33, ENERGY!I:M,{4,5},0)</f>
        <v>3278</v>
      </c>
      <c r="J33" s="39">
        <v>4492.0</v>
      </c>
      <c r="K33" s="40">
        <f t="array" ref="K33:S33">VLOOKUP(D33, 'HUMAN RESOURCES'!D:V,{11,12,13,14,15,16,17,18,19},0)</f>
        <v>41</v>
      </c>
      <c r="L33" s="40">
        <v>78.0</v>
      </c>
      <c r="M33" s="40">
        <v>58.0</v>
      </c>
      <c r="N33" s="41">
        <v>55.0</v>
      </c>
      <c r="O33" s="42">
        <v>0.447</v>
      </c>
      <c r="P33" s="42">
        <v>0.525</v>
      </c>
      <c r="Q33" s="42">
        <v>0.028</v>
      </c>
      <c r="R33" s="40">
        <v>7922796.0</v>
      </c>
      <c r="S33" s="42">
        <v>0.396</v>
      </c>
      <c r="T33" s="43">
        <f t="array" ref="T33:U33">VLOOKUP(D33, TOURISM!D:H,{4,5},0)</f>
        <v>121000000</v>
      </c>
      <c r="U33" s="43">
        <v>5.9E7</v>
      </c>
      <c r="V33" s="38" t="str">
        <f t="array" ref="V33:AA33">VLOOKUP(D33, BUSINESS!D:P,{8,9,10,11,12,13},0)</f>
        <v/>
      </c>
      <c r="W33" s="37">
        <v>31.0</v>
      </c>
      <c r="X33" s="37"/>
      <c r="Y33" s="37"/>
      <c r="Z33" s="38">
        <v>0.012</v>
      </c>
      <c r="AA33" s="38">
        <v>0.058</v>
      </c>
      <c r="AB33" s="44">
        <f t="shared" si="2"/>
        <v>511.2929789</v>
      </c>
      <c r="AC33" s="44">
        <f t="shared" si="24"/>
        <v>0.4137428251</v>
      </c>
      <c r="AD33" s="44">
        <f t="shared" si="25"/>
        <v>0.566971559</v>
      </c>
      <c r="AE33" s="44">
        <f t="shared" si="3"/>
        <v>15.27238616</v>
      </c>
      <c r="AF33" s="44">
        <f t="shared" si="4"/>
        <v>7.44686598</v>
      </c>
      <c r="AG33" s="45">
        <f t="shared" si="5"/>
        <v>0.1018149521</v>
      </c>
      <c r="AH33" s="45">
        <f t="shared" si="6"/>
        <v>0.3125</v>
      </c>
      <c r="AI33" s="45">
        <f t="shared" si="7"/>
        <v>-0.07774919642</v>
      </c>
      <c r="AJ33" s="45">
        <f t="shared" si="8"/>
        <v>-0.08615998579</v>
      </c>
      <c r="AK33" s="45">
        <f t="shared" si="9"/>
        <v>0.03354105134</v>
      </c>
      <c r="AL33" s="45">
        <f t="shared" si="10"/>
        <v>0.08401148548</v>
      </c>
      <c r="AM33" s="45">
        <f t="shared" si="11"/>
        <v>0.07708111422</v>
      </c>
    </row>
    <row r="34">
      <c r="A34" s="33" t="s">
        <v>46</v>
      </c>
      <c r="B34" s="34" t="s">
        <v>62</v>
      </c>
      <c r="C34" s="35" t="s">
        <v>53</v>
      </c>
      <c r="D34" s="36" t="str">
        <f t="shared" si="1"/>
        <v>Africa/Benin-Africa/2005</v>
      </c>
      <c r="E34" s="37">
        <f t="array" ref="E34:H34">VLOOKUP(D34, GDP!D:L,{6,7,8,9},0)</f>
        <v>4358015993</v>
      </c>
      <c r="F34" s="38">
        <v>0.046</v>
      </c>
      <c r="G34" s="37">
        <v>23.0</v>
      </c>
      <c r="H34" s="38"/>
      <c r="I34" s="39">
        <f t="array" ref="I34:J34">VLOOKUP(D34, ENERGY!I:M,{4,5},0)</f>
        <v>2262</v>
      </c>
      <c r="J34" s="39">
        <v>2054.0</v>
      </c>
      <c r="K34" s="40">
        <f t="array" ref="K34:S34">VLOOKUP(D34, 'HUMAN RESOURCES'!D:V,{11,12,13,14,15,16,17,18,19},0)</f>
        <v>40</v>
      </c>
      <c r="L34" s="40">
        <v>75.0</v>
      </c>
      <c r="M34" s="40">
        <v>59.0</v>
      </c>
      <c r="N34" s="41">
        <v>56.0</v>
      </c>
      <c r="O34" s="42">
        <v>0.445</v>
      </c>
      <c r="P34" s="42">
        <v>0.527</v>
      </c>
      <c r="Q34" s="42">
        <v>0.028</v>
      </c>
      <c r="R34" s="40">
        <v>8182362.0</v>
      </c>
      <c r="S34" s="42">
        <v>0.4</v>
      </c>
      <c r="T34" s="43">
        <f t="array" ref="T34:U34">VLOOKUP(D34, TOURISM!D:H,{4,5},0)</f>
        <v>108000000</v>
      </c>
      <c r="U34" s="43">
        <v>5.8E7</v>
      </c>
      <c r="V34" s="38">
        <f t="array" ref="V34:AA34">VLOOKUP(D34, BUSINESS!D:P,{8,9,10,11,12,13},0)</f>
        <v>0.757</v>
      </c>
      <c r="W34" s="37">
        <v>31.0</v>
      </c>
      <c r="X34" s="37"/>
      <c r="Y34" s="37">
        <v>270.0</v>
      </c>
      <c r="Z34" s="38">
        <v>0.013</v>
      </c>
      <c r="AA34" s="38">
        <v>0.073</v>
      </c>
      <c r="AB34" s="44">
        <f t="shared" si="2"/>
        <v>532.6109983</v>
      </c>
      <c r="AC34" s="44">
        <f t="shared" si="24"/>
        <v>0.2764482921</v>
      </c>
      <c r="AD34" s="44">
        <f t="shared" si="25"/>
        <v>0.2510277595</v>
      </c>
      <c r="AE34" s="44">
        <f t="shared" si="3"/>
        <v>13.1991227</v>
      </c>
      <c r="AF34" s="44">
        <f t="shared" si="4"/>
        <v>7.088417745</v>
      </c>
      <c r="AG34" s="45">
        <f t="shared" si="5"/>
        <v>0.04169433232</v>
      </c>
      <c r="AH34" s="45">
        <f t="shared" si="6"/>
        <v>0.09523809524</v>
      </c>
      <c r="AI34" s="45">
        <f t="shared" si="7"/>
        <v>-0.3318354415</v>
      </c>
      <c r="AJ34" s="45">
        <f t="shared" si="8"/>
        <v>-0.5572480569</v>
      </c>
      <c r="AK34" s="45">
        <f t="shared" si="9"/>
        <v>0.0327619189</v>
      </c>
      <c r="AL34" s="45">
        <f t="shared" si="10"/>
        <v>-0.1357524255</v>
      </c>
      <c r="AM34" s="45">
        <f t="shared" si="11"/>
        <v>-0.04813410577</v>
      </c>
    </row>
    <row r="35">
      <c r="A35" s="33" t="s">
        <v>46</v>
      </c>
      <c r="B35" s="34" t="s">
        <v>62</v>
      </c>
      <c r="C35" s="35" t="s">
        <v>54</v>
      </c>
      <c r="D35" s="36" t="str">
        <f t="shared" si="1"/>
        <v>Africa/Benin-Africa/2006</v>
      </c>
      <c r="E35" s="37">
        <f t="array" ref="E35:H35">VLOOKUP(D35, GDP!D:L,{6,7,8,9},0)</f>
        <v>4705087452</v>
      </c>
      <c r="F35" s="38">
        <v>0.047</v>
      </c>
      <c r="G35" s="37">
        <v>25.0</v>
      </c>
      <c r="H35" s="38"/>
      <c r="I35" s="39">
        <f t="array" ref="I35:J35">VLOOKUP(D35, ENERGY!I:M,{4,5},0)</f>
        <v>2852.5</v>
      </c>
      <c r="J35" s="39">
        <v>3448.5</v>
      </c>
      <c r="K35" s="40">
        <f t="array" ref="K35:S35">VLOOKUP(D35, 'HUMAN RESOURCES'!D:V,{11,12,13,14,15,16,17,18,19},0)</f>
        <v>40</v>
      </c>
      <c r="L35" s="40">
        <v>72.0</v>
      </c>
      <c r="M35" s="40">
        <v>59.0</v>
      </c>
      <c r="N35" s="41">
        <v>56.0</v>
      </c>
      <c r="O35" s="42">
        <v>0.443</v>
      </c>
      <c r="P35" s="42">
        <v>0.529</v>
      </c>
      <c r="Q35" s="42">
        <v>0.028</v>
      </c>
      <c r="R35" s="40">
        <v>8443671.0</v>
      </c>
      <c r="S35" s="42">
        <v>0.403</v>
      </c>
      <c r="T35" s="43">
        <f t="array" ref="T35:U35">VLOOKUP(D35, TOURISM!D:H,{4,5},0)</f>
        <v>122000000</v>
      </c>
      <c r="U35" s="43">
        <v>7.1E7</v>
      </c>
      <c r="V35" s="38">
        <f t="array" ref="V35:AA35">VLOOKUP(D35, BUSINESS!D:P,{8,9,10,11,12,13},0)</f>
        <v>0.757</v>
      </c>
      <c r="W35" s="37">
        <v>31.0</v>
      </c>
      <c r="X35" s="37"/>
      <c r="Y35" s="37">
        <v>270.0</v>
      </c>
      <c r="Z35" s="38">
        <v>0.015</v>
      </c>
      <c r="AA35" s="38">
        <v>0.125</v>
      </c>
      <c r="AB35" s="44">
        <f t="shared" si="2"/>
        <v>557.2324469</v>
      </c>
      <c r="AC35" s="44">
        <f t="shared" si="24"/>
        <v>0.3378269949</v>
      </c>
      <c r="AD35" s="44">
        <f t="shared" si="25"/>
        <v>0.4084124074</v>
      </c>
      <c r="AE35" s="44">
        <f t="shared" si="3"/>
        <v>14.44869181</v>
      </c>
      <c r="AF35" s="44">
        <f t="shared" si="4"/>
        <v>8.408664904</v>
      </c>
      <c r="AG35" s="45">
        <f t="shared" si="5"/>
        <v>0.04622782612</v>
      </c>
      <c r="AH35" s="45">
        <f t="shared" si="6"/>
        <v>0.08695652174</v>
      </c>
      <c r="AI35" s="45">
        <f t="shared" si="7"/>
        <v>0.2220259796</v>
      </c>
      <c r="AJ35" s="45">
        <f t="shared" si="8"/>
        <v>0.6269611306</v>
      </c>
      <c r="AK35" s="45">
        <f t="shared" si="9"/>
        <v>0.03193564401</v>
      </c>
      <c r="AL35" s="45">
        <f t="shared" si="10"/>
        <v>0.09467061845</v>
      </c>
      <c r="AM35" s="45">
        <f t="shared" si="11"/>
        <v>0.1862541411</v>
      </c>
    </row>
    <row r="36">
      <c r="A36" s="33" t="s">
        <v>46</v>
      </c>
      <c r="B36" s="34" t="s">
        <v>62</v>
      </c>
      <c r="C36" s="35" t="s">
        <v>55</v>
      </c>
      <c r="D36" s="36" t="str">
        <f t="shared" si="1"/>
        <v>Africa/Benin-Africa/2007</v>
      </c>
      <c r="E36" s="37">
        <f t="array" ref="E36:H36">VLOOKUP(D36, GDP!D:L,{6,7,8,9},0)</f>
        <v>5506275948</v>
      </c>
      <c r="F36" s="38">
        <v>0.048</v>
      </c>
      <c r="G36" s="37">
        <v>26.0</v>
      </c>
      <c r="H36" s="38"/>
      <c r="I36" s="39" t="str">
        <f t="array" ref="I36:J36">VLOOKUP(D36, ENERGY!I:M,{4,5},0)</f>
        <v/>
      </c>
      <c r="J36" s="39"/>
      <c r="K36" s="40">
        <f t="array" ref="K36:S36">VLOOKUP(D36, 'HUMAN RESOURCES'!D:V,{11,12,13,14,15,16,17,18,19},0)</f>
        <v>39</v>
      </c>
      <c r="L36" s="40">
        <v>69.0</v>
      </c>
      <c r="M36" s="40">
        <v>59.0</v>
      </c>
      <c r="N36" s="41">
        <v>57.0</v>
      </c>
      <c r="O36" s="42">
        <v>0.441</v>
      </c>
      <c r="P36" s="42">
        <v>0.531</v>
      </c>
      <c r="Q36" s="42">
        <v>0.028</v>
      </c>
      <c r="R36" s="40">
        <v>8707490.0</v>
      </c>
      <c r="S36" s="42">
        <v>0.407</v>
      </c>
      <c r="T36" s="43">
        <f t="array" ref="T36:U36">VLOOKUP(D36, TOURISM!D:H,{4,5},0)</f>
        <v>206000000</v>
      </c>
      <c r="U36" s="43">
        <v>1.07E8</v>
      </c>
      <c r="V36" s="38">
        <f t="array" ref="V36:AA36">VLOOKUP(D36, BUSINESS!D:P,{8,9,10,11,12,13},0)</f>
        <v>0.732</v>
      </c>
      <c r="W36" s="37">
        <v>31.0</v>
      </c>
      <c r="X36" s="37"/>
      <c r="Y36" s="37">
        <v>270.0</v>
      </c>
      <c r="Z36" s="38">
        <v>0.018</v>
      </c>
      <c r="AA36" s="38">
        <v>0.236</v>
      </c>
      <c r="AB36" s="44">
        <f t="shared" si="2"/>
        <v>632.3608696</v>
      </c>
      <c r="AC36" s="44"/>
      <c r="AD36" s="44"/>
      <c r="AE36" s="44">
        <f t="shared" si="3"/>
        <v>23.65779346</v>
      </c>
      <c r="AF36" s="44">
        <f t="shared" si="4"/>
        <v>12.28827136</v>
      </c>
      <c r="AG36" s="45">
        <f t="shared" si="5"/>
        <v>0.1348242068</v>
      </c>
      <c r="AH36" s="45">
        <f t="shared" si="6"/>
        <v>0.04</v>
      </c>
      <c r="AI36" s="45" t="str">
        <f t="shared" si="7"/>
        <v/>
      </c>
      <c r="AJ36" s="45" t="str">
        <f t="shared" si="8"/>
        <v/>
      </c>
      <c r="AK36" s="45">
        <f t="shared" si="9"/>
        <v>0.03124458544</v>
      </c>
      <c r="AL36" s="45">
        <f t="shared" si="10"/>
        <v>0.6373657753</v>
      </c>
      <c r="AM36" s="45">
        <f t="shared" si="11"/>
        <v>0.4613819794</v>
      </c>
    </row>
    <row r="37">
      <c r="A37" s="33" t="s">
        <v>46</v>
      </c>
      <c r="B37" s="34" t="s">
        <v>62</v>
      </c>
      <c r="C37" s="35" t="s">
        <v>56</v>
      </c>
      <c r="D37" s="36" t="str">
        <f t="shared" si="1"/>
        <v>Africa/Benin-Africa/2008</v>
      </c>
      <c r="E37" s="37">
        <f t="array" ref="E37:H37">VLOOKUP(D37, GDP!D:L,{6,7,8,9},0)</f>
        <v>6633561835</v>
      </c>
      <c r="F37" s="38">
        <v>0.045</v>
      </c>
      <c r="G37" s="37">
        <v>29.0</v>
      </c>
      <c r="H37" s="38"/>
      <c r="I37" s="39">
        <f t="array" ref="I37:J37">VLOOKUP(D37, ENERGY!I:M,{4,5},0)</f>
        <v>2184.5</v>
      </c>
      <c r="J37" s="39">
        <v>1969.0</v>
      </c>
      <c r="K37" s="40">
        <f t="array" ref="K37:S37">VLOOKUP(D37, 'HUMAN RESOURCES'!D:V,{11,12,13,14,15,16,17,18,19},0)</f>
        <v>39</v>
      </c>
      <c r="L37" s="40">
        <v>66.0</v>
      </c>
      <c r="M37" s="40">
        <v>60.0</v>
      </c>
      <c r="N37" s="41">
        <v>57.0</v>
      </c>
      <c r="O37" s="42">
        <v>0.439</v>
      </c>
      <c r="P37" s="42">
        <v>0.533</v>
      </c>
      <c r="Q37" s="42">
        <v>0.029</v>
      </c>
      <c r="R37" s="40">
        <v>8973293.0</v>
      </c>
      <c r="S37" s="42">
        <v>0.411</v>
      </c>
      <c r="T37" s="43">
        <f t="array" ref="T37:U37">VLOOKUP(D37, TOURISM!D:H,{4,5},0)</f>
        <v>236000000</v>
      </c>
      <c r="U37" s="43">
        <v>1.02E8</v>
      </c>
      <c r="V37" s="38">
        <f t="array" ref="V37:AA37">VLOOKUP(D37, BUSINESS!D:P,{8,9,10,11,12,13},0)</f>
        <v>0.732</v>
      </c>
      <c r="W37" s="37">
        <v>31.0</v>
      </c>
      <c r="X37" s="37"/>
      <c r="Y37" s="37">
        <v>270.0</v>
      </c>
      <c r="Z37" s="38">
        <v>0.019</v>
      </c>
      <c r="AA37" s="38">
        <v>0.404</v>
      </c>
      <c r="AB37" s="44">
        <f t="shared" si="2"/>
        <v>739.2561276</v>
      </c>
      <c r="AC37" s="44">
        <f t="shared" ref="AC37:AC38" si="26">(I37/R37)*1000</f>
        <v>0.2434446306</v>
      </c>
      <c r="AD37" s="44">
        <f t="shared" ref="AD37:AD38" si="27">J37/R37*1000</f>
        <v>0.2194289209</v>
      </c>
      <c r="AE37" s="44">
        <f t="shared" si="3"/>
        <v>26.3002668</v>
      </c>
      <c r="AF37" s="44">
        <f t="shared" si="4"/>
        <v>11.36706447</v>
      </c>
      <c r="AG37" s="45">
        <f t="shared" si="5"/>
        <v>0.1690415445</v>
      </c>
      <c r="AH37" s="45">
        <f t="shared" si="6"/>
        <v>0.1153846154</v>
      </c>
      <c r="AI37" s="45" t="str">
        <f t="shared" si="7"/>
        <v/>
      </c>
      <c r="AJ37" s="45" t="str">
        <f t="shared" si="8"/>
        <v/>
      </c>
      <c r="AK37" s="45">
        <f t="shared" si="9"/>
        <v>0.03052578872</v>
      </c>
      <c r="AL37" s="45">
        <f t="shared" si="10"/>
        <v>0.1116956805</v>
      </c>
      <c r="AM37" s="45">
        <f t="shared" si="11"/>
        <v>-0.07496635361</v>
      </c>
    </row>
    <row r="38">
      <c r="A38" s="33" t="s">
        <v>46</v>
      </c>
      <c r="B38" s="34" t="s">
        <v>62</v>
      </c>
      <c r="C38" s="35" t="s">
        <v>57</v>
      </c>
      <c r="D38" s="36" t="str">
        <f t="shared" si="1"/>
        <v>Africa/Benin-Africa/2009</v>
      </c>
      <c r="E38" s="37">
        <f t="array" ref="E38:H38">VLOOKUP(D38, GDP!D:L,{6,7,8,9},0)</f>
        <v>6585134688</v>
      </c>
      <c r="F38" s="38">
        <v>0.042</v>
      </c>
      <c r="G38" s="37">
        <v>31.0</v>
      </c>
      <c r="H38" s="38"/>
      <c r="I38" s="39">
        <f t="array" ref="I38:J38">VLOOKUP(D38, ENERGY!I:M,{4,5},0)</f>
        <v>2949</v>
      </c>
      <c r="J38" s="39">
        <v>3876.0</v>
      </c>
      <c r="K38" s="40">
        <f t="array" ref="K38:S38">VLOOKUP(D38, 'HUMAN RESOURCES'!D:V,{11,12,13,14,15,16,17,18,19},0)</f>
        <v>38</v>
      </c>
      <c r="L38" s="40">
        <v>64.0</v>
      </c>
      <c r="M38" s="40">
        <v>60.0</v>
      </c>
      <c r="N38" s="41">
        <v>57.0</v>
      </c>
      <c r="O38" s="42">
        <v>0.436</v>
      </c>
      <c r="P38" s="42">
        <v>0.535</v>
      </c>
      <c r="Q38" s="42">
        <v>0.029</v>
      </c>
      <c r="R38" s="40">
        <v>9240783.0</v>
      </c>
      <c r="S38" s="42">
        <v>0.415</v>
      </c>
      <c r="T38" s="43">
        <f t="array" ref="T38:U38">VLOOKUP(D38, TOURISM!D:H,{4,5},0)</f>
        <v>131000000</v>
      </c>
      <c r="U38" s="43">
        <v>8.8E7</v>
      </c>
      <c r="V38" s="38">
        <f t="array" ref="V38:AA38">VLOOKUP(D38, BUSINESS!D:P,{8,9,10,11,12,13},0)</f>
        <v>0.732</v>
      </c>
      <c r="W38" s="37">
        <v>31.0</v>
      </c>
      <c r="X38" s="37"/>
      <c r="Y38" s="37">
        <v>270.0</v>
      </c>
      <c r="Z38" s="38">
        <v>0.022</v>
      </c>
      <c r="AA38" s="38">
        <v>0.545</v>
      </c>
      <c r="AB38" s="44">
        <f t="shared" si="2"/>
        <v>712.616527</v>
      </c>
      <c r="AC38" s="44">
        <f t="shared" si="26"/>
        <v>0.3191288011</v>
      </c>
      <c r="AD38" s="44">
        <f t="shared" si="27"/>
        <v>0.4194449756</v>
      </c>
      <c r="AE38" s="44">
        <f t="shared" si="3"/>
        <v>14.17628788</v>
      </c>
      <c r="AF38" s="44">
        <f t="shared" si="4"/>
        <v>9.523002542</v>
      </c>
      <c r="AG38" s="45">
        <f t="shared" si="5"/>
        <v>-0.03603568456</v>
      </c>
      <c r="AH38" s="45">
        <f t="shared" si="6"/>
        <v>0.06896551724</v>
      </c>
      <c r="AI38" s="45">
        <f t="shared" si="7"/>
        <v>0.3108886413</v>
      </c>
      <c r="AJ38" s="45">
        <f t="shared" si="8"/>
        <v>0.9115300475</v>
      </c>
      <c r="AK38" s="45">
        <f t="shared" si="9"/>
        <v>0.02980956935</v>
      </c>
      <c r="AL38" s="45">
        <f t="shared" si="10"/>
        <v>-0.4609831154</v>
      </c>
      <c r="AM38" s="45">
        <f t="shared" si="11"/>
        <v>-0.1622285093</v>
      </c>
    </row>
    <row r="39">
      <c r="A39" s="33" t="s">
        <v>46</v>
      </c>
      <c r="B39" s="34" t="s">
        <v>62</v>
      </c>
      <c r="C39" s="35" t="s">
        <v>58</v>
      </c>
      <c r="D39" s="36" t="str">
        <f t="shared" si="1"/>
        <v>Africa/Benin-Africa/2010</v>
      </c>
      <c r="E39" s="37">
        <f t="array" ref="E39:H39">VLOOKUP(D39, GDP!D:L,{6,7,8,9},0)</f>
        <v>6558416322</v>
      </c>
      <c r="F39" s="38">
        <v>0.044</v>
      </c>
      <c r="G39" s="37">
        <v>32.0</v>
      </c>
      <c r="H39" s="38"/>
      <c r="I39" s="39" t="str">
        <f t="array" ref="I39:J39">VLOOKUP(D39, ENERGY!I:M,{4,5},0)</f>
        <v/>
      </c>
      <c r="J39" s="39"/>
      <c r="K39" s="40">
        <f t="array" ref="K39:S39">VLOOKUP(D39, 'HUMAN RESOURCES'!D:V,{11,12,13,14,15,16,17,18,19},0)</f>
        <v>38</v>
      </c>
      <c r="L39" s="40">
        <v>62.0</v>
      </c>
      <c r="M39" s="40">
        <v>60.0</v>
      </c>
      <c r="N39" s="41">
        <v>57.0</v>
      </c>
      <c r="O39" s="42">
        <v>0.434</v>
      </c>
      <c r="P39" s="42">
        <v>0.537</v>
      </c>
      <c r="Q39" s="42">
        <v>0.029</v>
      </c>
      <c r="R39" s="40">
        <v>9509798.0</v>
      </c>
      <c r="S39" s="42">
        <v>0.419</v>
      </c>
      <c r="T39" s="43">
        <f t="array" ref="T39:U39">VLOOKUP(D39, TOURISM!D:H,{4,5},0)</f>
        <v>149000000</v>
      </c>
      <c r="U39" s="43">
        <v>9.1E7</v>
      </c>
      <c r="V39" s="38">
        <f t="array" ref="V39:AA39">VLOOKUP(D39, BUSINESS!D:P,{8,9,10,11,12,13},0)</f>
        <v>0.659</v>
      </c>
      <c r="W39" s="37">
        <v>31.0</v>
      </c>
      <c r="X39" s="37"/>
      <c r="Y39" s="37">
        <v>270.0</v>
      </c>
      <c r="Z39" s="38">
        <v>0.031</v>
      </c>
      <c r="AA39" s="38">
        <v>0.744</v>
      </c>
      <c r="AB39" s="44">
        <f t="shared" si="2"/>
        <v>689.6483313</v>
      </c>
      <c r="AC39" s="44"/>
      <c r="AD39" s="44"/>
      <c r="AE39" s="44">
        <f t="shared" si="3"/>
        <v>15.66805099</v>
      </c>
      <c r="AF39" s="44">
        <f t="shared" si="4"/>
        <v>9.569078123</v>
      </c>
      <c r="AG39" s="45">
        <f t="shared" si="5"/>
        <v>-0.03223079282</v>
      </c>
      <c r="AH39" s="45">
        <f t="shared" si="6"/>
        <v>0.03225806452</v>
      </c>
      <c r="AI39" s="45" t="str">
        <f t="shared" si="7"/>
        <v/>
      </c>
      <c r="AJ39" s="45" t="str">
        <f t="shared" si="8"/>
        <v/>
      </c>
      <c r="AK39" s="45">
        <f t="shared" si="9"/>
        <v>0.02911171056</v>
      </c>
      <c r="AL39" s="45">
        <f t="shared" si="10"/>
        <v>0.10522946</v>
      </c>
      <c r="AM39" s="45">
        <f t="shared" si="11"/>
        <v>0.004838346007</v>
      </c>
    </row>
    <row r="40">
      <c r="A40" s="33" t="s">
        <v>46</v>
      </c>
      <c r="B40" s="34" t="s">
        <v>62</v>
      </c>
      <c r="C40" s="35" t="s">
        <v>59</v>
      </c>
      <c r="D40" s="36" t="str">
        <f t="shared" si="1"/>
        <v>Africa/Benin-Africa/2011</v>
      </c>
      <c r="E40" s="37">
        <f t="array" ref="E40:H40">VLOOKUP(D40, GDP!D:L,{6,7,8,9},0)</f>
        <v>7294900431</v>
      </c>
      <c r="F40" s="38">
        <v>0.043</v>
      </c>
      <c r="G40" s="37">
        <v>30.0</v>
      </c>
      <c r="H40" s="38"/>
      <c r="I40" s="39" t="str">
        <f t="array" ref="I40:J40">VLOOKUP(D40, ENERGY!I:M,{4,5},0)</f>
        <v/>
      </c>
      <c r="J40" s="39"/>
      <c r="K40" s="40">
        <f t="array" ref="K40:S40">VLOOKUP(D40, 'HUMAN RESOURCES'!D:V,{11,12,13,14,15,16,17,18,19},0)</f>
        <v>37</v>
      </c>
      <c r="L40" s="40">
        <v>60.0</v>
      </c>
      <c r="M40" s="40">
        <v>60.0</v>
      </c>
      <c r="N40" s="41">
        <v>58.0</v>
      </c>
      <c r="O40" s="42">
        <v>0.432</v>
      </c>
      <c r="P40" s="42">
        <v>0.539</v>
      </c>
      <c r="Q40" s="42">
        <v>0.029</v>
      </c>
      <c r="R40" s="40">
        <v>9779795.0</v>
      </c>
      <c r="S40" s="42">
        <v>0.423</v>
      </c>
      <c r="T40" s="43">
        <f t="array" ref="T40:U40">VLOOKUP(D40, TOURISM!D:H,{4,5},0)</f>
        <v>188000000</v>
      </c>
      <c r="U40" s="43">
        <v>9.1E7</v>
      </c>
      <c r="V40" s="38">
        <f t="array" ref="V40:AA40">VLOOKUP(D40, BUSINESS!D:P,{8,9,10,11,12,13},0)</f>
        <v>0.659</v>
      </c>
      <c r="W40" s="37">
        <v>29.0</v>
      </c>
      <c r="X40" s="37"/>
      <c r="Y40" s="37">
        <v>270.0</v>
      </c>
      <c r="Z40" s="38">
        <v>0.041</v>
      </c>
      <c r="AA40" s="38">
        <v>0.794</v>
      </c>
      <c r="AB40" s="44">
        <f t="shared" si="2"/>
        <v>745.9154748</v>
      </c>
      <c r="AC40" s="44"/>
      <c r="AD40" s="44"/>
      <c r="AE40" s="44">
        <f t="shared" si="3"/>
        <v>19.22330683</v>
      </c>
      <c r="AF40" s="44">
        <f t="shared" si="4"/>
        <v>9.304898518</v>
      </c>
      <c r="AG40" s="45">
        <f t="shared" si="5"/>
        <v>0.08158816737</v>
      </c>
      <c r="AH40" s="45">
        <f t="shared" si="6"/>
        <v>-0.0625</v>
      </c>
      <c r="AI40" s="45" t="str">
        <f t="shared" si="7"/>
        <v/>
      </c>
      <c r="AJ40" s="45" t="str">
        <f t="shared" si="8"/>
        <v/>
      </c>
      <c r="AK40" s="45">
        <f t="shared" si="9"/>
        <v>0.02839145479</v>
      </c>
      <c r="AL40" s="45">
        <f t="shared" si="10"/>
        <v>0.2269111733</v>
      </c>
      <c r="AM40" s="45">
        <f t="shared" si="11"/>
        <v>-0.0276076339</v>
      </c>
    </row>
    <row r="41">
      <c r="A41" s="33" t="s">
        <v>46</v>
      </c>
      <c r="B41" s="34" t="s">
        <v>62</v>
      </c>
      <c r="C41" s="35" t="s">
        <v>60</v>
      </c>
      <c r="D41" s="36" t="str">
        <f t="shared" si="1"/>
        <v>Africa/Benin-Africa/2012</v>
      </c>
      <c r="E41" s="37">
        <f t="array" ref="E41:H41">VLOOKUP(D41, GDP!D:L,{6,7,8,9},0)</f>
        <v>7543183759</v>
      </c>
      <c r="F41" s="38">
        <v>0.045</v>
      </c>
      <c r="G41" s="37">
        <v>34.0</v>
      </c>
      <c r="H41" s="38"/>
      <c r="I41" s="39">
        <f t="array" ref="I41:J41">VLOOKUP(D41, ENERGY!I:M,{4,5},0)</f>
        <v>2300</v>
      </c>
      <c r="J41" s="39">
        <v>2125.0</v>
      </c>
      <c r="K41" s="40">
        <f t="array" ref="K41:S41">VLOOKUP(D41, 'HUMAN RESOURCES'!D:V,{11,12,13,14,15,16,17,18,19},0)</f>
        <v>37</v>
      </c>
      <c r="L41" s="40">
        <v>58.0</v>
      </c>
      <c r="M41" s="40">
        <v>61.0</v>
      </c>
      <c r="N41" s="41">
        <v>58.0</v>
      </c>
      <c r="O41" s="42">
        <v>0.43</v>
      </c>
      <c r="P41" s="42">
        <v>0.542</v>
      </c>
      <c r="Q41" s="42">
        <v>0.029</v>
      </c>
      <c r="R41" s="40">
        <v>1.0050702E7</v>
      </c>
      <c r="S41" s="42">
        <v>0.427</v>
      </c>
      <c r="T41" s="43">
        <f t="array" ref="T41:U41">VLOOKUP(D41, TOURISM!D:H,{4,5},0)</f>
        <v>192000000</v>
      </c>
      <c r="U41" s="43">
        <v>9.1E7</v>
      </c>
      <c r="V41" s="38">
        <f t="array" ref="V41:AA41">VLOOKUP(D41, BUSINESS!D:P,{8,9,10,11,12,13},0)</f>
        <v>0.659</v>
      </c>
      <c r="W41" s="37">
        <v>26.0</v>
      </c>
      <c r="X41" s="37">
        <v>175.0</v>
      </c>
      <c r="Y41" s="37">
        <v>270.0</v>
      </c>
      <c r="Z41" s="38">
        <v>0.045</v>
      </c>
      <c r="AA41" s="38">
        <v>0.837</v>
      </c>
      <c r="AB41" s="44">
        <f t="shared" si="2"/>
        <v>750.5131243</v>
      </c>
      <c r="AC41" s="44">
        <f>(I41/R41)*1000</f>
        <v>0.2288397368</v>
      </c>
      <c r="AD41" s="44">
        <f>J41/R41*1000</f>
        <v>0.2114280177</v>
      </c>
      <c r="AE41" s="44">
        <f t="shared" si="3"/>
        <v>19.10314324</v>
      </c>
      <c r="AF41" s="44">
        <f t="shared" si="4"/>
        <v>9.054093933</v>
      </c>
      <c r="AG41" s="45">
        <f t="shared" si="5"/>
        <v>0.006163767343</v>
      </c>
      <c r="AH41" s="45">
        <f t="shared" si="6"/>
        <v>0.1333333333</v>
      </c>
      <c r="AI41" s="45" t="str">
        <f t="shared" si="7"/>
        <v/>
      </c>
      <c r="AJ41" s="45" t="str">
        <f t="shared" si="8"/>
        <v/>
      </c>
      <c r="AK41" s="45">
        <f t="shared" si="9"/>
        <v>0.02770068289</v>
      </c>
      <c r="AL41" s="45">
        <f t="shared" si="10"/>
        <v>-0.006250932056</v>
      </c>
      <c r="AM41" s="45">
        <f t="shared" si="11"/>
        <v>-0.02695403764</v>
      </c>
    </row>
    <row r="42">
      <c r="A42" s="33" t="s">
        <v>46</v>
      </c>
      <c r="B42" s="34" t="s">
        <v>63</v>
      </c>
      <c r="C42" s="35" t="s">
        <v>48</v>
      </c>
      <c r="D42" s="36" t="str">
        <f t="shared" si="1"/>
        <v>Africa/Botswana-Africa/2000</v>
      </c>
      <c r="E42" s="37">
        <f t="array" ref="E42:H42">VLOOKUP(D42, GDP!D:L,{6,7,8,9},0)</f>
        <v>5788311645</v>
      </c>
      <c r="F42" s="38">
        <v>0.053</v>
      </c>
      <c r="G42" s="37">
        <v>384.0</v>
      </c>
      <c r="H42" s="38">
        <v>0.11</v>
      </c>
      <c r="I42" s="39" t="str">
        <f t="array" ref="I42:J42">VLOOKUP(D42, ENERGY!I:M,{4,5},0)</f>
        <v/>
      </c>
      <c r="J42" s="39"/>
      <c r="K42" s="40">
        <f t="array" ref="K42:S42">VLOOKUP(D42, 'HUMAN RESOURCES'!D:V,{11,12,13,14,15,16,17,18,19},0)</f>
        <v>27</v>
      </c>
      <c r="L42" s="40">
        <v>54.0</v>
      </c>
      <c r="M42" s="40">
        <v>52.0</v>
      </c>
      <c r="N42" s="41">
        <v>49.0</v>
      </c>
      <c r="O42" s="42">
        <v>0.383</v>
      </c>
      <c r="P42" s="42">
        <v>0.587</v>
      </c>
      <c r="Q42" s="42">
        <v>0.029</v>
      </c>
      <c r="R42" s="40">
        <v>1755375.0</v>
      </c>
      <c r="S42" s="42">
        <v>0.532</v>
      </c>
      <c r="T42" s="43">
        <f t="array" ref="T42:U42">VLOOKUP(D42, TOURISM!D:H,{4,5},0)</f>
        <v>227000000</v>
      </c>
      <c r="U42" s="43">
        <v>2.09E8</v>
      </c>
      <c r="V42" s="38" t="str">
        <f t="array" ref="V42:AA42">VLOOKUP(D42, BUSINESS!D:P,{8,9,10,11,12,13},0)</f>
        <v/>
      </c>
      <c r="W42" s="37"/>
      <c r="X42" s="37"/>
      <c r="Y42" s="37"/>
      <c r="Z42" s="38">
        <v>0.029</v>
      </c>
      <c r="AA42" s="38">
        <v>0.127</v>
      </c>
      <c r="AB42" s="44">
        <f t="shared" si="2"/>
        <v>3297.478684</v>
      </c>
      <c r="AC42" s="44"/>
      <c r="AD42" s="44"/>
      <c r="AE42" s="44">
        <f t="shared" si="3"/>
        <v>129.3170975</v>
      </c>
      <c r="AF42" s="44">
        <f t="shared" si="4"/>
        <v>119.0628783</v>
      </c>
      <c r="AG42" s="45" t="str">
        <f t="shared" si="5"/>
        <v/>
      </c>
      <c r="AH42" s="45" t="str">
        <f t="shared" si="6"/>
        <v/>
      </c>
      <c r="AI42" s="45" t="str">
        <f t="shared" si="7"/>
        <v/>
      </c>
      <c r="AJ42" s="45" t="str">
        <f t="shared" si="8"/>
        <v/>
      </c>
      <c r="AK42" s="45" t="str">
        <f t="shared" si="9"/>
        <v/>
      </c>
      <c r="AL42" s="45" t="str">
        <f t="shared" si="10"/>
        <v/>
      </c>
      <c r="AM42" s="45" t="str">
        <f t="shared" si="11"/>
        <v/>
      </c>
    </row>
    <row r="43">
      <c r="A43" s="33" t="s">
        <v>46</v>
      </c>
      <c r="B43" s="34" t="s">
        <v>63</v>
      </c>
      <c r="C43" s="35" t="s">
        <v>49</v>
      </c>
      <c r="D43" s="36" t="str">
        <f t="shared" si="1"/>
        <v>Africa/Botswana-Africa/2001</v>
      </c>
      <c r="E43" s="37">
        <f t="array" ref="E43:H43">VLOOKUP(D43, GDP!D:L,{6,7,8,9},0)</f>
        <v>5489646903</v>
      </c>
      <c r="F43" s="38">
        <v>0.047</v>
      </c>
      <c r="G43" s="37">
        <v>152.0</v>
      </c>
      <c r="H43" s="38">
        <v>0.155</v>
      </c>
      <c r="I43" s="39">
        <f t="array" ref="I43:J43">VLOOKUP(D43, ENERGY!I:M,{4,5},0)</f>
        <v>2215</v>
      </c>
      <c r="J43" s="39"/>
      <c r="K43" s="40">
        <f t="array" ref="K43:S43">VLOOKUP(D43, 'HUMAN RESOURCES'!D:V,{11,12,13,14,15,16,17,18,19},0)</f>
        <v>27</v>
      </c>
      <c r="L43" s="40">
        <v>54.0</v>
      </c>
      <c r="M43" s="40">
        <v>51.0</v>
      </c>
      <c r="N43" s="41">
        <v>48.0</v>
      </c>
      <c r="O43" s="42">
        <v>0.377</v>
      </c>
      <c r="P43" s="42">
        <v>0.593</v>
      </c>
      <c r="Q43" s="42">
        <v>0.03</v>
      </c>
      <c r="R43" s="40">
        <v>1783349.0</v>
      </c>
      <c r="S43" s="42">
        <v>0.541</v>
      </c>
      <c r="T43" s="43">
        <f t="array" ref="T43:U43">VLOOKUP(D43, TOURISM!D:H,{4,5},0)</f>
        <v>235000000</v>
      </c>
      <c r="U43" s="43">
        <v>2.15E8</v>
      </c>
      <c r="V43" s="38" t="str">
        <f t="array" ref="V43:AA43">VLOOKUP(D43, BUSINESS!D:P,{8,9,10,11,12,13},0)</f>
        <v/>
      </c>
      <c r="W43" s="37"/>
      <c r="X43" s="37"/>
      <c r="Y43" s="37"/>
      <c r="Z43" s="38">
        <v>0.034</v>
      </c>
      <c r="AA43" s="38">
        <v>0.186</v>
      </c>
      <c r="AB43" s="44">
        <f t="shared" si="2"/>
        <v>3078.279632</v>
      </c>
      <c r="AC43" s="44">
        <f t="shared" ref="AC43:AC46" si="28">(I43/R43)*1000</f>
        <v>1.242045163</v>
      </c>
      <c r="AD43" s="44"/>
      <c r="AE43" s="44">
        <f t="shared" si="3"/>
        <v>131.7745433</v>
      </c>
      <c r="AF43" s="44">
        <f t="shared" si="4"/>
        <v>120.5596885</v>
      </c>
      <c r="AG43" s="45">
        <f t="shared" si="5"/>
        <v>-0.06647474428</v>
      </c>
      <c r="AH43" s="45">
        <f t="shared" si="6"/>
        <v>-0.6041666667</v>
      </c>
      <c r="AI43" s="45" t="str">
        <f t="shared" si="7"/>
        <v/>
      </c>
      <c r="AJ43" s="45" t="str">
        <f t="shared" si="8"/>
        <v/>
      </c>
      <c r="AK43" s="45">
        <f t="shared" si="9"/>
        <v>0.01593619597</v>
      </c>
      <c r="AL43" s="45">
        <f t="shared" si="10"/>
        <v>0.01900325518</v>
      </c>
      <c r="AM43" s="45">
        <f t="shared" si="11"/>
        <v>0.01257159461</v>
      </c>
    </row>
    <row r="44">
      <c r="A44" s="33" t="s">
        <v>46</v>
      </c>
      <c r="B44" s="34" t="s">
        <v>63</v>
      </c>
      <c r="C44" s="35" t="s">
        <v>50</v>
      </c>
      <c r="D44" s="36" t="str">
        <f t="shared" si="1"/>
        <v>Africa/Botswana-Africa/2002</v>
      </c>
      <c r="E44" s="37">
        <f t="array" ref="E44:H44">VLOOKUP(D44, GDP!D:L,{6,7,8,9},0)</f>
        <v>5438856515</v>
      </c>
      <c r="F44" s="38">
        <v>0.052</v>
      </c>
      <c r="G44" s="37">
        <v>175.0</v>
      </c>
      <c r="H44" s="38">
        <v>0.158</v>
      </c>
      <c r="I44" s="39">
        <f t="array" ref="I44:J44">VLOOKUP(D44, ENERGY!I:M,{4,5},0)</f>
        <v>2263</v>
      </c>
      <c r="J44" s="39">
        <v>5233.0</v>
      </c>
      <c r="K44" s="40">
        <f t="array" ref="K44:S44">VLOOKUP(D44, 'HUMAN RESOURCES'!D:V,{11,12,13,14,15,16,17,18,19},0)</f>
        <v>26</v>
      </c>
      <c r="L44" s="40">
        <v>54.0</v>
      </c>
      <c r="M44" s="40">
        <v>49.0</v>
      </c>
      <c r="N44" s="41">
        <v>48.0</v>
      </c>
      <c r="O44" s="42">
        <v>0.372</v>
      </c>
      <c r="P44" s="42">
        <v>0.598</v>
      </c>
      <c r="Q44" s="42">
        <v>0.03</v>
      </c>
      <c r="R44" s="40">
        <v>1808976.0</v>
      </c>
      <c r="S44" s="42">
        <v>0.544</v>
      </c>
      <c r="T44" s="43">
        <f t="array" ref="T44:U44">VLOOKUP(D44, TOURISM!D:H,{4,5},0)</f>
        <v>324000000</v>
      </c>
      <c r="U44" s="43">
        <v>1.97E8</v>
      </c>
      <c r="V44" s="38" t="str">
        <f t="array" ref="V44:AA44">VLOOKUP(D44, BUSINESS!D:P,{8,9,10,11,12,13},0)</f>
        <v/>
      </c>
      <c r="W44" s="37"/>
      <c r="X44" s="37"/>
      <c r="Y44" s="37"/>
      <c r="Z44" s="38">
        <v>0.034</v>
      </c>
      <c r="AA44" s="38">
        <v>0.184</v>
      </c>
      <c r="AB44" s="44">
        <f t="shared" si="2"/>
        <v>3006.59407</v>
      </c>
      <c r="AC44" s="44">
        <f t="shared" si="28"/>
        <v>1.250983982</v>
      </c>
      <c r="AD44" s="44">
        <f t="shared" ref="AD44:AD46" si="29">J44/R44*1000</f>
        <v>2.892796809</v>
      </c>
      <c r="AE44" s="44">
        <f t="shared" si="3"/>
        <v>179.1068538</v>
      </c>
      <c r="AF44" s="44">
        <f t="shared" si="4"/>
        <v>108.9013895</v>
      </c>
      <c r="AG44" s="45">
        <f t="shared" si="5"/>
        <v>-0.02328754044</v>
      </c>
      <c r="AH44" s="45">
        <f t="shared" si="6"/>
        <v>0.1513157895</v>
      </c>
      <c r="AI44" s="45">
        <f t="shared" si="7"/>
        <v>0.007196854849</v>
      </c>
      <c r="AJ44" s="45" t="str">
        <f t="shared" si="8"/>
        <v/>
      </c>
      <c r="AK44" s="45">
        <f t="shared" si="9"/>
        <v>0.01437015413</v>
      </c>
      <c r="AL44" s="45">
        <f t="shared" si="10"/>
        <v>0.3591916113</v>
      </c>
      <c r="AM44" s="45">
        <f t="shared" si="11"/>
        <v>-0.09670146934</v>
      </c>
    </row>
    <row r="45">
      <c r="A45" s="33" t="s">
        <v>46</v>
      </c>
      <c r="B45" s="34" t="s">
        <v>63</v>
      </c>
      <c r="C45" s="35" t="s">
        <v>51</v>
      </c>
      <c r="D45" s="36" t="str">
        <f t="shared" si="1"/>
        <v>Africa/Botswana-Africa/2003</v>
      </c>
      <c r="E45" s="37">
        <f t="array" ref="E45:H45">VLOOKUP(D45, GDP!D:L,{6,7,8,9},0)</f>
        <v>7511538765</v>
      </c>
      <c r="F45" s="38">
        <v>0.057</v>
      </c>
      <c r="G45" s="37">
        <v>193.0</v>
      </c>
      <c r="H45" s="38">
        <v>0.162</v>
      </c>
      <c r="I45" s="39">
        <f t="array" ref="I45:J45">VLOOKUP(D45, ENERGY!I:M,{4,5},0)</f>
        <v>2023</v>
      </c>
      <c r="J45" s="39">
        <v>4397.0</v>
      </c>
      <c r="K45" s="40">
        <f t="array" ref="K45:S45">VLOOKUP(D45, 'HUMAN RESOURCES'!D:V,{11,12,13,14,15,16,17,18,19},0)</f>
        <v>26</v>
      </c>
      <c r="L45" s="40">
        <v>51.0</v>
      </c>
      <c r="M45" s="40">
        <v>48.0</v>
      </c>
      <c r="N45" s="41">
        <v>47.0</v>
      </c>
      <c r="O45" s="42">
        <v>0.367</v>
      </c>
      <c r="P45" s="42">
        <v>0.602</v>
      </c>
      <c r="Q45" s="42">
        <v>0.031</v>
      </c>
      <c r="R45" s="40">
        <v>1832602.0</v>
      </c>
      <c r="S45" s="42">
        <v>0.546</v>
      </c>
      <c r="T45" s="43">
        <f t="array" ref="T45:U45">VLOOKUP(D45, TOURISM!D:H,{4,5},0)</f>
        <v>459000000</v>
      </c>
      <c r="U45" s="43">
        <v>2.35E8</v>
      </c>
      <c r="V45" s="38" t="str">
        <f t="array" ref="V45:AA45">VLOOKUP(D45, BUSINESS!D:P,{8,9,10,11,12,13},0)</f>
        <v/>
      </c>
      <c r="W45" s="37">
        <v>107.0</v>
      </c>
      <c r="X45" s="37"/>
      <c r="Y45" s="37"/>
      <c r="Z45" s="38">
        <v>0.033</v>
      </c>
      <c r="AA45" s="38">
        <v>0.243</v>
      </c>
      <c r="AB45" s="44">
        <f t="shared" si="2"/>
        <v>4098.838026</v>
      </c>
      <c r="AC45" s="44">
        <f t="shared" si="28"/>
        <v>1.103894899</v>
      </c>
      <c r="AD45" s="44">
        <f t="shared" si="29"/>
        <v>2.399320747</v>
      </c>
      <c r="AE45" s="44">
        <f t="shared" si="3"/>
        <v>250.4635486</v>
      </c>
      <c r="AF45" s="44">
        <f t="shared" si="4"/>
        <v>128.2329715</v>
      </c>
      <c r="AG45" s="45">
        <f t="shared" si="5"/>
        <v>0.3632828146</v>
      </c>
      <c r="AH45" s="45">
        <f t="shared" si="6"/>
        <v>0.1028571429</v>
      </c>
      <c r="AI45" s="45">
        <f t="shared" si="7"/>
        <v>-0.1175787101</v>
      </c>
      <c r="AJ45" s="45">
        <f t="shared" si="8"/>
        <v>-0.1705878754</v>
      </c>
      <c r="AK45" s="45">
        <f t="shared" si="9"/>
        <v>0.01306042756</v>
      </c>
      <c r="AL45" s="45">
        <f t="shared" si="10"/>
        <v>0.3984029265</v>
      </c>
      <c r="AM45" s="45">
        <f t="shared" si="11"/>
        <v>0.1775145574</v>
      </c>
    </row>
    <row r="46">
      <c r="A46" s="33" t="s">
        <v>46</v>
      </c>
      <c r="B46" s="34" t="s">
        <v>63</v>
      </c>
      <c r="C46" s="35" t="s">
        <v>52</v>
      </c>
      <c r="D46" s="36" t="str">
        <f t="shared" si="1"/>
        <v>Africa/Botswana-Africa/2004</v>
      </c>
      <c r="E46" s="37">
        <f t="array" ref="E46:H46">VLOOKUP(D46, GDP!D:L,{6,7,8,9},0)</f>
        <v>8957491785</v>
      </c>
      <c r="F46" s="38">
        <v>0.043</v>
      </c>
      <c r="G46" s="37">
        <v>190.0</v>
      </c>
      <c r="H46" s="38">
        <v>0.164</v>
      </c>
      <c r="I46" s="39">
        <f t="array" ref="I46:J46">VLOOKUP(D46, ENERGY!I:M,{4,5},0)</f>
        <v>2151</v>
      </c>
      <c r="J46" s="39">
        <v>4980.0</v>
      </c>
      <c r="K46" s="40">
        <f t="array" ref="K46:S46">VLOOKUP(D46, 'HUMAN RESOURCES'!D:V,{11,12,13,14,15,16,17,18,19},0)</f>
        <v>26</v>
      </c>
      <c r="L46" s="40">
        <v>46.0</v>
      </c>
      <c r="M46" s="40">
        <v>48.0</v>
      </c>
      <c r="N46" s="41">
        <v>47.0</v>
      </c>
      <c r="O46" s="42">
        <v>0.362</v>
      </c>
      <c r="P46" s="42">
        <v>0.607</v>
      </c>
      <c r="Q46" s="42">
        <v>0.032</v>
      </c>
      <c r="R46" s="40">
        <v>1854739.0</v>
      </c>
      <c r="S46" s="42">
        <v>0.548</v>
      </c>
      <c r="T46" s="43">
        <f t="array" ref="T46:U46">VLOOKUP(D46, TOURISM!D:H,{4,5},0)</f>
        <v>582000000</v>
      </c>
      <c r="U46" s="43">
        <v>2.8E8</v>
      </c>
      <c r="V46" s="38" t="str">
        <f t="array" ref="V46:AA46">VLOOKUP(D46, BUSINESS!D:P,{8,9,10,11,12,13},0)</f>
        <v/>
      </c>
      <c r="W46" s="37">
        <v>107.0</v>
      </c>
      <c r="X46" s="37"/>
      <c r="Y46" s="37"/>
      <c r="Z46" s="38">
        <v>0.033</v>
      </c>
      <c r="AA46" s="38">
        <v>0.282</v>
      </c>
      <c r="AB46" s="44">
        <f t="shared" si="2"/>
        <v>4829.516059</v>
      </c>
      <c r="AC46" s="44">
        <f t="shared" si="28"/>
        <v>1.159731908</v>
      </c>
      <c r="AD46" s="44">
        <f t="shared" si="29"/>
        <v>2.685013902</v>
      </c>
      <c r="AE46" s="44">
        <f t="shared" si="3"/>
        <v>313.7907813</v>
      </c>
      <c r="AF46" s="44">
        <f t="shared" si="4"/>
        <v>150.9646371</v>
      </c>
      <c r="AG46" s="45">
        <f t="shared" si="5"/>
        <v>0.1782646758</v>
      </c>
      <c r="AH46" s="45">
        <f t="shared" si="6"/>
        <v>-0.01554404145</v>
      </c>
      <c r="AI46" s="45">
        <f t="shared" si="7"/>
        <v>0.05058181648</v>
      </c>
      <c r="AJ46" s="45">
        <f t="shared" si="8"/>
        <v>0.1190725147</v>
      </c>
      <c r="AK46" s="45">
        <f t="shared" si="9"/>
        <v>0.01207954591</v>
      </c>
      <c r="AL46" s="45">
        <f t="shared" si="10"/>
        <v>0.2528401165</v>
      </c>
      <c r="AM46" s="45">
        <f t="shared" si="11"/>
        <v>0.1772684929</v>
      </c>
    </row>
    <row r="47">
      <c r="A47" s="33" t="s">
        <v>46</v>
      </c>
      <c r="B47" s="34" t="s">
        <v>63</v>
      </c>
      <c r="C47" s="35" t="s">
        <v>53</v>
      </c>
      <c r="D47" s="36" t="str">
        <f t="shared" si="1"/>
        <v>Africa/Botswana-Africa/2005</v>
      </c>
      <c r="E47" s="37">
        <f t="array" ref="E47:H47">VLOOKUP(D47, GDP!D:L,{6,7,8,9},0)</f>
        <v>9931223496</v>
      </c>
      <c r="F47" s="38">
        <v>0.049</v>
      </c>
      <c r="G47" s="37">
        <v>268.0</v>
      </c>
      <c r="H47" s="38">
        <v>0.158</v>
      </c>
      <c r="I47" s="39" t="str">
        <f t="array" ref="I47:J47">VLOOKUP(D47, ENERGY!I:M,{4,5},0)</f>
        <v/>
      </c>
      <c r="J47" s="39"/>
      <c r="K47" s="40">
        <f t="array" ref="K47:S47">VLOOKUP(D47, 'HUMAN RESOURCES'!D:V,{11,12,13,14,15,16,17,18,19},0)</f>
        <v>25</v>
      </c>
      <c r="L47" s="40">
        <v>43.0</v>
      </c>
      <c r="M47" s="40">
        <v>47.0</v>
      </c>
      <c r="N47" s="41">
        <v>46.0</v>
      </c>
      <c r="O47" s="42">
        <v>0.358</v>
      </c>
      <c r="P47" s="42">
        <v>0.61</v>
      </c>
      <c r="Q47" s="42">
        <v>0.032</v>
      </c>
      <c r="R47" s="40">
        <v>1875805.0</v>
      </c>
      <c r="S47" s="42">
        <v>0.551</v>
      </c>
      <c r="T47" s="43">
        <f t="array" ref="T47:U47">VLOOKUP(D47, TOURISM!D:H,{4,5},0)</f>
        <v>563000000</v>
      </c>
      <c r="U47" s="43">
        <v>3.01E8</v>
      </c>
      <c r="V47" s="38">
        <f t="array" ref="V47:AA47">VLOOKUP(D47, BUSINESS!D:P,{8,9,10,11,12,13},0)</f>
        <v>0.171</v>
      </c>
      <c r="W47" s="37">
        <v>107.0</v>
      </c>
      <c r="X47" s="37"/>
      <c r="Y47" s="37">
        <v>140.0</v>
      </c>
      <c r="Z47" s="38">
        <v>0.033</v>
      </c>
      <c r="AA47" s="38">
        <v>0.301</v>
      </c>
      <c r="AB47" s="44">
        <f t="shared" si="2"/>
        <v>5294.379478</v>
      </c>
      <c r="AC47" s="44"/>
      <c r="AD47" s="44"/>
      <c r="AE47" s="44">
        <f t="shared" si="3"/>
        <v>300.1378075</v>
      </c>
      <c r="AF47" s="44">
        <f t="shared" si="4"/>
        <v>160.4644406</v>
      </c>
      <c r="AG47" s="45">
        <f t="shared" si="5"/>
        <v>0.09625465852</v>
      </c>
      <c r="AH47" s="45">
        <f t="shared" si="6"/>
        <v>0.4105263158</v>
      </c>
      <c r="AI47" s="45" t="str">
        <f t="shared" si="7"/>
        <v/>
      </c>
      <c r="AJ47" s="45" t="str">
        <f t="shared" si="8"/>
        <v/>
      </c>
      <c r="AK47" s="45">
        <f t="shared" si="9"/>
        <v>0.0113579323</v>
      </c>
      <c r="AL47" s="45">
        <f t="shared" si="10"/>
        <v>-0.04350979906</v>
      </c>
      <c r="AM47" s="45">
        <f t="shared" si="11"/>
        <v>0.06292734319</v>
      </c>
    </row>
    <row r="48">
      <c r="A48" s="33" t="s">
        <v>46</v>
      </c>
      <c r="B48" s="34" t="s">
        <v>63</v>
      </c>
      <c r="C48" s="35" t="s">
        <v>54</v>
      </c>
      <c r="D48" s="36" t="str">
        <f t="shared" si="1"/>
        <v>Africa/Botswana-Africa/2006</v>
      </c>
      <c r="E48" s="37">
        <f t="array" ref="E48:H48">VLOOKUP(D48, GDP!D:L,{6,7,8,9},0)</f>
        <v>10126990488</v>
      </c>
      <c r="F48" s="38">
        <v>0.056</v>
      </c>
      <c r="G48" s="37">
        <v>298.0</v>
      </c>
      <c r="H48" s="38">
        <v>0.157</v>
      </c>
      <c r="I48" s="39">
        <f t="array" ref="I48:J48">VLOOKUP(D48, ENERGY!I:M,{4,5},0)</f>
        <v>1981</v>
      </c>
      <c r="J48" s="39">
        <v>4657.0</v>
      </c>
      <c r="K48" s="40">
        <f t="array" ref="K48:S48">VLOOKUP(D48, 'HUMAN RESOURCES'!D:V,{11,12,13,14,15,16,17,18,19},0)</f>
        <v>25</v>
      </c>
      <c r="L48" s="40">
        <v>43.0</v>
      </c>
      <c r="M48" s="40">
        <v>47.0</v>
      </c>
      <c r="N48" s="41">
        <v>46.0</v>
      </c>
      <c r="O48" s="42">
        <v>0.354</v>
      </c>
      <c r="P48" s="42">
        <v>0.613</v>
      </c>
      <c r="Q48" s="42">
        <v>0.033</v>
      </c>
      <c r="R48" s="40">
        <v>1895944.0</v>
      </c>
      <c r="S48" s="42">
        <v>0.553</v>
      </c>
      <c r="T48" s="43">
        <f t="array" ref="T48:U48">VLOOKUP(D48, TOURISM!D:H,{4,5},0)</f>
        <v>539000000</v>
      </c>
      <c r="U48" s="43">
        <v>2.85E8</v>
      </c>
      <c r="V48" s="38">
        <f t="array" ref="V48:AA48">VLOOKUP(D48, BUSINESS!D:P,{8,9,10,11,12,13},0)</f>
        <v>0.171</v>
      </c>
      <c r="W48" s="37">
        <v>107.0</v>
      </c>
      <c r="X48" s="37"/>
      <c r="Y48" s="37">
        <v>140.0</v>
      </c>
      <c r="Z48" s="38">
        <v>0.043</v>
      </c>
      <c r="AA48" s="38">
        <v>0.434</v>
      </c>
      <c r="AB48" s="44">
        <f t="shared" si="2"/>
        <v>5341.397472</v>
      </c>
      <c r="AC48" s="44">
        <f>(I48/R48)*1000</f>
        <v>1.044862085</v>
      </c>
      <c r="AD48" s="44">
        <f>J48/R48*1000</f>
        <v>2.456296178</v>
      </c>
      <c r="AE48" s="44">
        <f t="shared" si="3"/>
        <v>284.2910972</v>
      </c>
      <c r="AF48" s="44">
        <f t="shared" si="4"/>
        <v>150.3208956</v>
      </c>
      <c r="AG48" s="45">
        <f t="shared" si="5"/>
        <v>0.008880737439</v>
      </c>
      <c r="AH48" s="45">
        <f t="shared" si="6"/>
        <v>0.1119402985</v>
      </c>
      <c r="AI48" s="45" t="str">
        <f t="shared" si="7"/>
        <v/>
      </c>
      <c r="AJ48" s="45" t="str">
        <f t="shared" si="8"/>
        <v/>
      </c>
      <c r="AK48" s="45">
        <f t="shared" si="9"/>
        <v>0.0107361906</v>
      </c>
      <c r="AL48" s="45">
        <f t="shared" si="10"/>
        <v>-0.0527981144</v>
      </c>
      <c r="AM48" s="45">
        <f t="shared" si="11"/>
        <v>-0.06321366284</v>
      </c>
    </row>
    <row r="49">
      <c r="A49" s="33" t="s">
        <v>46</v>
      </c>
      <c r="B49" s="34" t="s">
        <v>63</v>
      </c>
      <c r="C49" s="35" t="s">
        <v>55</v>
      </c>
      <c r="D49" s="36" t="str">
        <f t="shared" si="1"/>
        <v>Africa/Botswana-Africa/2007</v>
      </c>
      <c r="E49" s="37">
        <f t="array" ref="E49:H49">VLOOKUP(D49, GDP!D:L,{6,7,8,9},0)</f>
        <v>10939028155</v>
      </c>
      <c r="F49" s="38">
        <v>0.049</v>
      </c>
      <c r="G49" s="37">
        <v>263.0</v>
      </c>
      <c r="H49" s="38">
        <v>0.165</v>
      </c>
      <c r="I49" s="39" t="str">
        <f t="array" ref="I49:J49">VLOOKUP(D49, ENERGY!I:M,{4,5},0)</f>
        <v/>
      </c>
      <c r="J49" s="39"/>
      <c r="K49" s="40">
        <f t="array" ref="K49:S49">VLOOKUP(D49, 'HUMAN RESOURCES'!D:V,{11,12,13,14,15,16,17,18,19},0)</f>
        <v>25</v>
      </c>
      <c r="L49" s="40">
        <v>43.0</v>
      </c>
      <c r="M49" s="40">
        <v>46.0</v>
      </c>
      <c r="N49" s="41">
        <v>46.0</v>
      </c>
      <c r="O49" s="42">
        <v>0.351</v>
      </c>
      <c r="P49" s="42">
        <v>0.616</v>
      </c>
      <c r="Q49" s="42">
        <v>0.033</v>
      </c>
      <c r="R49" s="40">
        <v>1915187.0</v>
      </c>
      <c r="S49" s="42">
        <v>0.555</v>
      </c>
      <c r="T49" s="43">
        <f t="array" ref="T49:U49">VLOOKUP(D49, TOURISM!D:H,{4,5},0)</f>
        <v>548000000</v>
      </c>
      <c r="U49" s="43">
        <v>2.84E8</v>
      </c>
      <c r="V49" s="38">
        <f t="array" ref="V49:AA49">VLOOKUP(D49, BUSINESS!D:P,{8,9,10,11,12,13},0)</f>
        <v>0.171</v>
      </c>
      <c r="W49" s="37">
        <v>107.0</v>
      </c>
      <c r="X49" s="37"/>
      <c r="Y49" s="37">
        <v>140.0</v>
      </c>
      <c r="Z49" s="38">
        <v>0.053</v>
      </c>
      <c r="AA49" s="38">
        <v>0.601</v>
      </c>
      <c r="AB49" s="44">
        <f t="shared" si="2"/>
        <v>5711.728492</v>
      </c>
      <c r="AC49" s="44"/>
      <c r="AD49" s="44"/>
      <c r="AE49" s="44">
        <f t="shared" si="3"/>
        <v>286.1339389</v>
      </c>
      <c r="AF49" s="44">
        <f t="shared" si="4"/>
        <v>148.2883917</v>
      </c>
      <c r="AG49" s="45">
        <f t="shared" si="5"/>
        <v>0.06933223414</v>
      </c>
      <c r="AH49" s="45">
        <f t="shared" si="6"/>
        <v>-0.1174496644</v>
      </c>
      <c r="AI49" s="45" t="str">
        <f t="shared" si="7"/>
        <v/>
      </c>
      <c r="AJ49" s="45" t="str">
        <f t="shared" si="8"/>
        <v/>
      </c>
      <c r="AK49" s="45">
        <f t="shared" si="9"/>
        <v>0.01014956138</v>
      </c>
      <c r="AL49" s="45">
        <f t="shared" si="10"/>
        <v>0.006482234906</v>
      </c>
      <c r="AM49" s="45">
        <f t="shared" si="11"/>
        <v>-0.01352110007</v>
      </c>
    </row>
    <row r="50">
      <c r="A50" s="33" t="s">
        <v>46</v>
      </c>
      <c r="B50" s="34" t="s">
        <v>63</v>
      </c>
      <c r="C50" s="35" t="s">
        <v>56</v>
      </c>
      <c r="D50" s="36" t="str">
        <f t="shared" si="1"/>
        <v>Africa/Botswana-Africa/2008</v>
      </c>
      <c r="E50" s="37">
        <f t="array" ref="E50:H50">VLOOKUP(D50, GDP!D:L,{6,7,8,9},0)</f>
        <v>11113042238</v>
      </c>
      <c r="F50" s="38">
        <v>0.047</v>
      </c>
      <c r="G50" s="37">
        <v>269.0</v>
      </c>
      <c r="H50" s="38">
        <v>0.162</v>
      </c>
      <c r="I50" s="39">
        <f t="array" ref="I50:J50">VLOOKUP(D50, ENERGY!I:M,{4,5},0)</f>
        <v>1836</v>
      </c>
      <c r="J50" s="39">
        <v>4276.0</v>
      </c>
      <c r="K50" s="40">
        <f t="array" ref="K50:S50">VLOOKUP(D50, 'HUMAN RESOURCES'!D:V,{11,12,13,14,15,16,17,18,19},0)</f>
        <v>25</v>
      </c>
      <c r="L50" s="40">
        <v>43.0</v>
      </c>
      <c r="M50" s="40">
        <v>46.0</v>
      </c>
      <c r="N50" s="41">
        <v>46.0</v>
      </c>
      <c r="O50" s="42">
        <v>0.348</v>
      </c>
      <c r="P50" s="42">
        <v>0.618</v>
      </c>
      <c r="Q50" s="42">
        <v>0.034</v>
      </c>
      <c r="R50" s="40">
        <v>1933719.0</v>
      </c>
      <c r="S50" s="42">
        <v>0.558</v>
      </c>
      <c r="T50" s="43">
        <f t="array" ref="T50:U50">VLOOKUP(D50, TOURISM!D:H,{4,5},0)</f>
        <v>59000000</v>
      </c>
      <c r="U50" s="43">
        <v>5.4E7</v>
      </c>
      <c r="V50" s="38">
        <f t="array" ref="V50:AA50">VLOOKUP(D50, BUSINESS!D:P,{8,9,10,11,12,13},0)</f>
        <v>0.171</v>
      </c>
      <c r="W50" s="37">
        <v>77.0</v>
      </c>
      <c r="X50" s="37"/>
      <c r="Y50" s="37">
        <v>140.0</v>
      </c>
      <c r="Z50" s="38">
        <v>0.063</v>
      </c>
      <c r="AA50" s="38">
        <v>0.768</v>
      </c>
      <c r="AB50" s="44">
        <f t="shared" si="2"/>
        <v>5746.978872</v>
      </c>
      <c r="AC50" s="44">
        <f t="shared" ref="AC50:AC52" si="30">(I50/R50)*1000</f>
        <v>0.9494657704</v>
      </c>
      <c r="AD50" s="44">
        <f t="shared" ref="AD50:AD52" si="31">J50/R50*1000</f>
        <v>2.211283025</v>
      </c>
      <c r="AE50" s="44">
        <f t="shared" si="3"/>
        <v>30.51115493</v>
      </c>
      <c r="AF50" s="44">
        <f t="shared" si="4"/>
        <v>27.92546383</v>
      </c>
      <c r="AG50" s="45">
        <f t="shared" si="5"/>
        <v>0.00617157846</v>
      </c>
      <c r="AH50" s="45">
        <f t="shared" si="6"/>
        <v>0.02281368821</v>
      </c>
      <c r="AI50" s="45" t="str">
        <f t="shared" si="7"/>
        <v/>
      </c>
      <c r="AJ50" s="45" t="str">
        <f t="shared" si="8"/>
        <v/>
      </c>
      <c r="AK50" s="45">
        <f t="shared" si="9"/>
        <v>0.009676339699</v>
      </c>
      <c r="AL50" s="45">
        <f t="shared" si="10"/>
        <v>-0.893367578</v>
      </c>
      <c r="AM50" s="45">
        <f t="shared" si="11"/>
        <v>-0.8116813898</v>
      </c>
    </row>
    <row r="51">
      <c r="A51" s="33" t="s">
        <v>46</v>
      </c>
      <c r="B51" s="34" t="s">
        <v>63</v>
      </c>
      <c r="C51" s="35" t="s">
        <v>57</v>
      </c>
      <c r="D51" s="36" t="str">
        <f t="shared" si="1"/>
        <v>Africa/Botswana-Africa/2009</v>
      </c>
      <c r="E51" s="37">
        <f t="array" ref="E51:H51">VLOOKUP(D51, GDP!D:L,{6,7,8,9},0)</f>
        <v>10106837286</v>
      </c>
      <c r="F51" s="38">
        <v>0.053</v>
      </c>
      <c r="G51" s="37">
        <v>307.0</v>
      </c>
      <c r="H51" s="38">
        <v>0.165</v>
      </c>
      <c r="I51" s="39">
        <f t="array" ref="I51:J51">VLOOKUP(D51, ENERGY!I:M,{4,5},0)</f>
        <v>1907</v>
      </c>
      <c r="J51" s="39">
        <v>4265.0</v>
      </c>
      <c r="K51" s="40">
        <f t="array" ref="K51:S51">VLOOKUP(D51, 'HUMAN RESOURCES'!D:V,{11,12,13,14,15,16,17,18,19},0)</f>
        <v>25</v>
      </c>
      <c r="L51" s="40">
        <v>41.0</v>
      </c>
      <c r="M51" s="40">
        <v>46.0</v>
      </c>
      <c r="N51" s="41">
        <v>47.0</v>
      </c>
      <c r="O51" s="42">
        <v>0.345</v>
      </c>
      <c r="P51" s="42">
        <v>0.621</v>
      </c>
      <c r="Q51" s="42">
        <v>0.034</v>
      </c>
      <c r="R51" s="40">
        <v>1951715.0</v>
      </c>
      <c r="S51" s="42">
        <v>0.56</v>
      </c>
      <c r="T51" s="43">
        <f t="array" ref="T51:U51">VLOOKUP(D51, TOURISM!D:H,{4,5},0)</f>
        <v>53000000</v>
      </c>
      <c r="U51" s="43">
        <v>8.0E7</v>
      </c>
      <c r="V51" s="38">
        <f t="array" ref="V51:AA51">VLOOKUP(D51, BUSINESS!D:P,{8,9,10,11,12,13},0)</f>
        <v>0.17</v>
      </c>
      <c r="W51" s="37">
        <v>60.0</v>
      </c>
      <c r="X51" s="37"/>
      <c r="Y51" s="37">
        <v>140.0</v>
      </c>
      <c r="Z51" s="38">
        <v>0.062</v>
      </c>
      <c r="AA51" s="38">
        <v>0.96</v>
      </c>
      <c r="AB51" s="44">
        <f t="shared" si="2"/>
        <v>5178.439109</v>
      </c>
      <c r="AC51" s="44">
        <f t="shared" si="30"/>
        <v>0.9770893804</v>
      </c>
      <c r="AD51" s="44">
        <f t="shared" si="31"/>
        <v>2.185257581</v>
      </c>
      <c r="AE51" s="44">
        <f t="shared" si="3"/>
        <v>27.15560417</v>
      </c>
      <c r="AF51" s="44">
        <f t="shared" si="4"/>
        <v>40.98959121</v>
      </c>
      <c r="AG51" s="45">
        <f t="shared" si="5"/>
        <v>-0.09892845889</v>
      </c>
      <c r="AH51" s="45">
        <f t="shared" si="6"/>
        <v>0.1412639405</v>
      </c>
      <c r="AI51" s="45">
        <f t="shared" si="7"/>
        <v>0.02909384505</v>
      </c>
      <c r="AJ51" s="45">
        <f t="shared" si="8"/>
        <v>-0.01176938621</v>
      </c>
      <c r="AK51" s="45">
        <f t="shared" si="9"/>
        <v>0.009306419392</v>
      </c>
      <c r="AL51" s="45">
        <f t="shared" si="10"/>
        <v>-0.1099778348</v>
      </c>
      <c r="AM51" s="45">
        <f t="shared" si="11"/>
        <v>0.4678213207</v>
      </c>
    </row>
    <row r="52">
      <c r="A52" s="33" t="s">
        <v>46</v>
      </c>
      <c r="B52" s="34" t="s">
        <v>63</v>
      </c>
      <c r="C52" s="35" t="s">
        <v>58</v>
      </c>
      <c r="D52" s="36" t="str">
        <f t="shared" si="1"/>
        <v>Africa/Botswana-Africa/2010</v>
      </c>
      <c r="E52" s="37">
        <f t="array" ref="E52:H52">VLOOKUP(D52, GDP!D:L,{6,7,8,9},0)</f>
        <v>13746712706</v>
      </c>
      <c r="F52" s="38">
        <v>0.061</v>
      </c>
      <c r="G52" s="37">
        <v>318.0</v>
      </c>
      <c r="H52" s="38">
        <v>0.138</v>
      </c>
      <c r="I52" s="39">
        <f t="array" ref="I52:J52">VLOOKUP(D52, ENERGY!I:M,{4,5},0)</f>
        <v>1956</v>
      </c>
      <c r="J52" s="39">
        <v>4646.0</v>
      </c>
      <c r="K52" s="40">
        <f t="array" ref="K52:S52">VLOOKUP(D52, 'HUMAN RESOURCES'!D:V,{11,12,13,14,15,16,17,18,19},0)</f>
        <v>24</v>
      </c>
      <c r="L52" s="40">
        <v>40.0</v>
      </c>
      <c r="M52" s="40">
        <v>46.0</v>
      </c>
      <c r="N52" s="41">
        <v>47.0</v>
      </c>
      <c r="O52" s="42">
        <v>0.343</v>
      </c>
      <c r="P52" s="42">
        <v>0.623</v>
      </c>
      <c r="Q52" s="42">
        <v>0.035</v>
      </c>
      <c r="R52" s="40">
        <v>1969341.0</v>
      </c>
      <c r="S52" s="42">
        <v>0.562</v>
      </c>
      <c r="T52" s="43">
        <f t="array" ref="T52:U52">VLOOKUP(D52, TOURISM!D:H,{4,5},0)</f>
        <v>80000000</v>
      </c>
      <c r="U52" s="43">
        <v>8.9E7</v>
      </c>
      <c r="V52" s="38">
        <f t="array" ref="V52:AA52">VLOOKUP(D52, BUSINESS!D:P,{8,9,10,11,12,13},0)</f>
        <v>0.195</v>
      </c>
      <c r="W52" s="37">
        <v>60.0</v>
      </c>
      <c r="X52" s="37"/>
      <c r="Y52" s="37">
        <v>152.0</v>
      </c>
      <c r="Z52" s="38">
        <v>0.06</v>
      </c>
      <c r="AA52" s="38">
        <v>1.2</v>
      </c>
      <c r="AB52" s="44">
        <f t="shared" si="2"/>
        <v>6980.361809</v>
      </c>
      <c r="AC52" s="44">
        <f t="shared" si="30"/>
        <v>0.9932256526</v>
      </c>
      <c r="AD52" s="44">
        <f t="shared" si="31"/>
        <v>2.359164817</v>
      </c>
      <c r="AE52" s="44">
        <f t="shared" si="3"/>
        <v>40.62272608</v>
      </c>
      <c r="AF52" s="44">
        <f t="shared" si="4"/>
        <v>45.19278276</v>
      </c>
      <c r="AG52" s="45">
        <f t="shared" si="5"/>
        <v>0.3479663779</v>
      </c>
      <c r="AH52" s="45">
        <f t="shared" si="6"/>
        <v>0.03583061889</v>
      </c>
      <c r="AI52" s="45">
        <f t="shared" si="7"/>
        <v>0.01651463275</v>
      </c>
      <c r="AJ52" s="45">
        <f t="shared" si="8"/>
        <v>0.0795820307</v>
      </c>
      <c r="AK52" s="45">
        <f t="shared" si="9"/>
        <v>0.009031031682</v>
      </c>
      <c r="AL52" s="45">
        <f t="shared" si="10"/>
        <v>0.4959242232</v>
      </c>
      <c r="AM52" s="45">
        <f t="shared" si="11"/>
        <v>0.1025429001</v>
      </c>
    </row>
    <row r="53">
      <c r="A53" s="33" t="s">
        <v>46</v>
      </c>
      <c r="B53" s="34" t="s">
        <v>63</v>
      </c>
      <c r="C53" s="35" t="s">
        <v>59</v>
      </c>
      <c r="D53" s="36" t="str">
        <f t="shared" si="1"/>
        <v>Africa/Botswana-Africa/2011</v>
      </c>
      <c r="E53" s="37">
        <f t="array" ref="E53:H53">VLOOKUP(D53, GDP!D:L,{6,7,8,9},0)</f>
        <v>15292424757</v>
      </c>
      <c r="F53" s="38">
        <v>0.056</v>
      </c>
      <c r="G53" s="37">
        <v>394.0</v>
      </c>
      <c r="H53" s="38">
        <v>0.115</v>
      </c>
      <c r="I53" s="39" t="str">
        <f t="array" ref="I53:J53">VLOOKUP(D53, ENERGY!I:M,{4,5},0)</f>
        <v/>
      </c>
      <c r="J53" s="39"/>
      <c r="K53" s="40">
        <f t="array" ref="K53:S53">VLOOKUP(D53, 'HUMAN RESOURCES'!D:V,{11,12,13,14,15,16,17,18,19},0)</f>
        <v>24</v>
      </c>
      <c r="L53" s="40">
        <v>39.0</v>
      </c>
      <c r="M53" s="40">
        <v>46.0</v>
      </c>
      <c r="N53" s="41">
        <v>47.0</v>
      </c>
      <c r="O53" s="42">
        <v>0.34</v>
      </c>
      <c r="P53" s="42">
        <v>0.625</v>
      </c>
      <c r="Q53" s="42">
        <v>0.035</v>
      </c>
      <c r="R53" s="40">
        <v>1986701.0</v>
      </c>
      <c r="S53" s="42">
        <v>0.565</v>
      </c>
      <c r="T53" s="43">
        <f t="array" ref="T53:U53">VLOOKUP(D53, TOURISM!D:H,{4,5},0)</f>
        <v>36000000</v>
      </c>
      <c r="U53" s="43">
        <v>8.2E7</v>
      </c>
      <c r="V53" s="38">
        <f t="array" ref="V53:AA53">VLOOKUP(D53, BUSINESS!D:P,{8,9,10,11,12,13},0)</f>
        <v>0.195</v>
      </c>
      <c r="W53" s="37">
        <v>60.0</v>
      </c>
      <c r="X53" s="37"/>
      <c r="Y53" s="37">
        <v>152.0</v>
      </c>
      <c r="Z53" s="38">
        <v>0.08</v>
      </c>
      <c r="AA53" s="38">
        <v>1.46</v>
      </c>
      <c r="AB53" s="44">
        <f t="shared" si="2"/>
        <v>7697.396215</v>
      </c>
      <c r="AC53" s="44"/>
      <c r="AD53" s="44"/>
      <c r="AE53" s="44">
        <f t="shared" si="3"/>
        <v>18.12049221</v>
      </c>
      <c r="AF53" s="44">
        <f t="shared" si="4"/>
        <v>41.27445449</v>
      </c>
      <c r="AG53" s="45">
        <f t="shared" si="5"/>
        <v>0.1027216676</v>
      </c>
      <c r="AH53" s="45">
        <f t="shared" si="6"/>
        <v>0.2389937107</v>
      </c>
      <c r="AI53" s="45" t="str">
        <f t="shared" si="7"/>
        <v/>
      </c>
      <c r="AJ53" s="45" t="str">
        <f t="shared" si="8"/>
        <v/>
      </c>
      <c r="AK53" s="45">
        <f t="shared" si="9"/>
        <v>0.008815131559</v>
      </c>
      <c r="AL53" s="45">
        <f t="shared" si="10"/>
        <v>-0.5539321468</v>
      </c>
      <c r="AM53" s="45">
        <f t="shared" si="11"/>
        <v>-0.08670252281</v>
      </c>
    </row>
    <row r="54">
      <c r="A54" s="33" t="s">
        <v>46</v>
      </c>
      <c r="B54" s="34" t="s">
        <v>63</v>
      </c>
      <c r="C54" s="35" t="s">
        <v>60</v>
      </c>
      <c r="D54" s="36" t="str">
        <f t="shared" si="1"/>
        <v>Africa/Botswana-Africa/2012</v>
      </c>
      <c r="E54" s="37">
        <f t="array" ref="E54:H54">VLOOKUP(D54, GDP!D:L,{6,7,8,9},0)</f>
        <v>14537490553</v>
      </c>
      <c r="F54" s="38">
        <v>0.052</v>
      </c>
      <c r="G54" s="37">
        <v>404.0</v>
      </c>
      <c r="H54" s="38">
        <v>0.11</v>
      </c>
      <c r="I54" s="39">
        <f t="array" ref="I54:J54">VLOOKUP(D54, ENERGY!I:M,{4,5},0)</f>
        <v>1862.5</v>
      </c>
      <c r="J54" s="39">
        <v>4356.0</v>
      </c>
      <c r="K54" s="40">
        <f t="array" ref="K54:S54">VLOOKUP(D54, 'HUMAN RESOURCES'!D:V,{11,12,13,14,15,16,17,18,19},0)</f>
        <v>24</v>
      </c>
      <c r="L54" s="40">
        <v>37.0</v>
      </c>
      <c r="M54" s="40">
        <v>46.0</v>
      </c>
      <c r="N54" s="41">
        <v>48.0</v>
      </c>
      <c r="O54" s="42">
        <v>0.338</v>
      </c>
      <c r="P54" s="42">
        <v>0.627</v>
      </c>
      <c r="Q54" s="42">
        <v>0.036</v>
      </c>
      <c r="R54" s="40">
        <v>2003910.0</v>
      </c>
      <c r="S54" s="42">
        <v>0.567</v>
      </c>
      <c r="T54" s="43">
        <f t="array" ref="T54:U54">VLOOKUP(D54, TOURISM!D:H,{4,5},0)</f>
        <v>30000000</v>
      </c>
      <c r="U54" s="43">
        <v>1.0E8</v>
      </c>
      <c r="V54" s="38">
        <f t="array" ref="V54:AA54">VLOOKUP(D54, BUSINESS!D:P,{8,9,10,11,12,13},0)</f>
        <v>0.254</v>
      </c>
      <c r="W54" s="37">
        <v>60.0</v>
      </c>
      <c r="X54" s="37">
        <v>65.0</v>
      </c>
      <c r="Y54" s="37">
        <v>152.0</v>
      </c>
      <c r="Z54" s="38">
        <v>0.115</v>
      </c>
      <c r="AA54" s="38">
        <v>1.538</v>
      </c>
      <c r="AB54" s="44">
        <f t="shared" si="2"/>
        <v>7254.562607</v>
      </c>
      <c r="AC54" s="44">
        <f>(I54/R54)*1000</f>
        <v>0.9294329586</v>
      </c>
      <c r="AD54" s="44">
        <f>J54/R54*1000</f>
        <v>2.173750318</v>
      </c>
      <c r="AE54" s="44">
        <f t="shared" si="3"/>
        <v>14.97073222</v>
      </c>
      <c r="AF54" s="44">
        <f t="shared" si="4"/>
        <v>49.90244073</v>
      </c>
      <c r="AG54" s="45">
        <f t="shared" si="5"/>
        <v>-0.05753031229</v>
      </c>
      <c r="AH54" s="45">
        <f t="shared" si="6"/>
        <v>0.02538071066</v>
      </c>
      <c r="AI54" s="45" t="str">
        <f t="shared" si="7"/>
        <v/>
      </c>
      <c r="AJ54" s="45" t="str">
        <f t="shared" si="8"/>
        <v/>
      </c>
      <c r="AK54" s="45">
        <f t="shared" si="9"/>
        <v>0.008662098625</v>
      </c>
      <c r="AL54" s="45">
        <f t="shared" si="10"/>
        <v>-0.1738230925</v>
      </c>
      <c r="AM54" s="45">
        <f t="shared" si="11"/>
        <v>0.2090393768</v>
      </c>
    </row>
    <row r="55">
      <c r="A55" s="33" t="s">
        <v>46</v>
      </c>
      <c r="B55" s="34" t="s">
        <v>64</v>
      </c>
      <c r="C55" s="35" t="s">
        <v>48</v>
      </c>
      <c r="D55" s="36" t="str">
        <f t="shared" si="1"/>
        <v>Africa/Burkina Faso-Africa/2000</v>
      </c>
      <c r="E55" s="37">
        <f t="array" ref="E55:H55">VLOOKUP(D55, GDP!D:L,{6,7,8,9},0)</f>
        <v>2610959139</v>
      </c>
      <c r="F55" s="38">
        <v>0.062</v>
      </c>
      <c r="G55" s="37">
        <v>38.0</v>
      </c>
      <c r="H55" s="38"/>
      <c r="I55" s="39" t="str">
        <f t="array" ref="I55:J55">VLOOKUP(D55, ENERGY!I:M,{4,5},0)</f>
        <v/>
      </c>
      <c r="J55" s="39"/>
      <c r="K55" s="40">
        <f t="array" ref="K55:S55">VLOOKUP(D55, 'HUMAN RESOURCES'!D:V,{11,12,13,14,15,16,17,18,19},0)</f>
        <v>46</v>
      </c>
      <c r="L55" s="40">
        <v>96.0</v>
      </c>
      <c r="M55" s="40">
        <v>52.0</v>
      </c>
      <c r="N55" s="41">
        <v>49.0</v>
      </c>
      <c r="O55" s="42">
        <v>0.468</v>
      </c>
      <c r="P55" s="42">
        <v>0.505</v>
      </c>
      <c r="Q55" s="42">
        <v>0.028</v>
      </c>
      <c r="R55" s="40">
        <v>1.1607944E7</v>
      </c>
      <c r="S55" s="42">
        <v>0.178</v>
      </c>
      <c r="T55" s="43">
        <f t="array" ref="T55:U55">VLOOKUP(D55, TOURISM!D:H,{4,5},0)</f>
        <v>23000000</v>
      </c>
      <c r="U55" s="43">
        <v>3.0E7</v>
      </c>
      <c r="V55" s="38" t="str">
        <f t="array" ref="V55:AA55">VLOOKUP(D55, BUSINESS!D:P,{8,9,10,11,12,13},0)</f>
        <v/>
      </c>
      <c r="W55" s="37"/>
      <c r="X55" s="37"/>
      <c r="Y55" s="37"/>
      <c r="Z55" s="38">
        <v>0.001</v>
      </c>
      <c r="AA55" s="38">
        <v>0.002</v>
      </c>
      <c r="AB55" s="44">
        <f t="shared" si="2"/>
        <v>224.9286471</v>
      </c>
      <c r="AC55" s="44"/>
      <c r="AD55" s="44"/>
      <c r="AE55" s="44">
        <f t="shared" si="3"/>
        <v>1.981401702</v>
      </c>
      <c r="AF55" s="44">
        <f t="shared" si="4"/>
        <v>2.584437003</v>
      </c>
      <c r="AG55" s="45" t="str">
        <f t="shared" si="5"/>
        <v/>
      </c>
      <c r="AH55" s="45" t="str">
        <f t="shared" si="6"/>
        <v/>
      </c>
      <c r="AI55" s="45" t="str">
        <f t="shared" si="7"/>
        <v/>
      </c>
      <c r="AJ55" s="45" t="str">
        <f t="shared" si="8"/>
        <v/>
      </c>
      <c r="AK55" s="45" t="str">
        <f t="shared" si="9"/>
        <v/>
      </c>
      <c r="AL55" s="45" t="str">
        <f t="shared" si="10"/>
        <v/>
      </c>
      <c r="AM55" s="45" t="str">
        <f t="shared" si="11"/>
        <v/>
      </c>
    </row>
    <row r="56">
      <c r="A56" s="33" t="s">
        <v>46</v>
      </c>
      <c r="B56" s="34" t="s">
        <v>64</v>
      </c>
      <c r="C56" s="35" t="s">
        <v>49</v>
      </c>
      <c r="D56" s="36" t="str">
        <f t="shared" si="1"/>
        <v>Africa/Burkina Faso-Africa/2001</v>
      </c>
      <c r="E56" s="37">
        <f t="array" ref="E56:H56">VLOOKUP(D56, GDP!D:L,{6,7,8,9},0)</f>
        <v>2812845486</v>
      </c>
      <c r="F56" s="38">
        <v>0.051</v>
      </c>
      <c r="G56" s="37">
        <v>12.0</v>
      </c>
      <c r="H56" s="38"/>
      <c r="I56" s="39" t="str">
        <f t="array" ref="I56:J56">VLOOKUP(D56, ENERGY!I:M,{4,5},0)</f>
        <v/>
      </c>
      <c r="J56" s="39"/>
      <c r="K56" s="40">
        <f t="array" ref="K56:S56">VLOOKUP(D56, 'HUMAN RESOURCES'!D:V,{11,12,13,14,15,16,17,18,19},0)</f>
        <v>46</v>
      </c>
      <c r="L56" s="40">
        <v>95.0</v>
      </c>
      <c r="M56" s="40">
        <v>52.0</v>
      </c>
      <c r="N56" s="41">
        <v>50.0</v>
      </c>
      <c r="O56" s="42">
        <v>0.467</v>
      </c>
      <c r="P56" s="42">
        <v>0.506</v>
      </c>
      <c r="Q56" s="42">
        <v>0.027</v>
      </c>
      <c r="R56" s="40">
        <v>1.194608E7</v>
      </c>
      <c r="S56" s="42">
        <v>0.185</v>
      </c>
      <c r="T56" s="43">
        <f t="array" ref="T56:U56">VLOOKUP(D56, TOURISM!D:H,{4,5},0)</f>
        <v>25000000</v>
      </c>
      <c r="U56" s="43">
        <v>3.5E7</v>
      </c>
      <c r="V56" s="38" t="str">
        <f t="array" ref="V56:AA56">VLOOKUP(D56, BUSINESS!D:P,{8,9,10,11,12,13},0)</f>
        <v/>
      </c>
      <c r="W56" s="37"/>
      <c r="X56" s="37"/>
      <c r="Y56" s="37"/>
      <c r="Z56" s="38">
        <v>0.002</v>
      </c>
      <c r="AA56" s="38">
        <v>0.006</v>
      </c>
      <c r="AB56" s="44">
        <f t="shared" si="2"/>
        <v>235.4617988</v>
      </c>
      <c r="AC56" s="44"/>
      <c r="AD56" s="44"/>
      <c r="AE56" s="44">
        <f t="shared" si="3"/>
        <v>2.092736697</v>
      </c>
      <c r="AF56" s="44">
        <f t="shared" si="4"/>
        <v>2.929831376</v>
      </c>
      <c r="AG56" s="45">
        <f t="shared" si="5"/>
        <v>0.04682885854</v>
      </c>
      <c r="AH56" s="45">
        <f t="shared" si="6"/>
        <v>-0.6842105263</v>
      </c>
      <c r="AI56" s="45" t="str">
        <f t="shared" si="7"/>
        <v/>
      </c>
      <c r="AJ56" s="45" t="str">
        <f t="shared" si="8"/>
        <v/>
      </c>
      <c r="AK56" s="45">
        <f t="shared" si="9"/>
        <v>0.02912970635</v>
      </c>
      <c r="AL56" s="45">
        <f t="shared" si="10"/>
        <v>0.05619001671</v>
      </c>
      <c r="AM56" s="45">
        <f t="shared" si="11"/>
        <v>0.1336439513</v>
      </c>
    </row>
    <row r="57">
      <c r="A57" s="33" t="s">
        <v>46</v>
      </c>
      <c r="B57" s="34" t="s">
        <v>64</v>
      </c>
      <c r="C57" s="35" t="s">
        <v>50</v>
      </c>
      <c r="D57" s="36" t="str">
        <f t="shared" si="1"/>
        <v>Africa/Burkina Faso-Africa/2002</v>
      </c>
      <c r="E57" s="37">
        <f t="array" ref="E57:H57">VLOOKUP(D57, GDP!D:L,{6,7,8,9},0)</f>
        <v>3205592273</v>
      </c>
      <c r="F57" s="38">
        <v>0.049</v>
      </c>
      <c r="G57" s="37">
        <v>12.0</v>
      </c>
      <c r="H57" s="38"/>
      <c r="I57" s="39" t="str">
        <f t="array" ref="I57:J57">VLOOKUP(D57, ENERGY!I:M,{4,5},0)</f>
        <v/>
      </c>
      <c r="J57" s="39">
        <v>1683.0</v>
      </c>
      <c r="K57" s="40">
        <f t="array" ref="K57:S57">VLOOKUP(D57, 'HUMAN RESOURCES'!D:V,{11,12,13,14,15,16,17,18,19},0)</f>
        <v>46</v>
      </c>
      <c r="L57" s="40">
        <v>94.0</v>
      </c>
      <c r="M57" s="40">
        <v>52.0</v>
      </c>
      <c r="N57" s="41">
        <v>50.0</v>
      </c>
      <c r="O57" s="42">
        <v>0.467</v>
      </c>
      <c r="P57" s="42">
        <v>0.507</v>
      </c>
      <c r="Q57" s="42">
        <v>0.027</v>
      </c>
      <c r="R57" s="40">
        <v>1.2296399E7</v>
      </c>
      <c r="S57" s="42">
        <v>0.193</v>
      </c>
      <c r="T57" s="43">
        <f t="array" ref="T57:U57">VLOOKUP(D57, TOURISM!D:H,{4,5},0)</f>
        <v>37000000</v>
      </c>
      <c r="U57" s="43">
        <v>3.6E7</v>
      </c>
      <c r="V57" s="38" t="str">
        <f t="array" ref="V57:AA57">VLOOKUP(D57, BUSINESS!D:P,{8,9,10,11,12,13},0)</f>
        <v/>
      </c>
      <c r="W57" s="37"/>
      <c r="X57" s="37"/>
      <c r="Y57" s="37"/>
      <c r="Z57" s="38">
        <v>0.002</v>
      </c>
      <c r="AA57" s="38">
        <v>0.009</v>
      </c>
      <c r="AB57" s="44">
        <f t="shared" si="2"/>
        <v>260.6935797</v>
      </c>
      <c r="AC57" s="44"/>
      <c r="AD57" s="44">
        <f t="shared" ref="AD57:AD59" si="32">J57/R57*1000</f>
        <v>0.1368693387</v>
      </c>
      <c r="AE57" s="44">
        <f t="shared" si="3"/>
        <v>3.009011012</v>
      </c>
      <c r="AF57" s="44">
        <f t="shared" si="4"/>
        <v>2.92768639</v>
      </c>
      <c r="AG57" s="45">
        <f t="shared" si="5"/>
        <v>0.1071587026</v>
      </c>
      <c r="AH57" s="45">
        <f t="shared" si="6"/>
        <v>0</v>
      </c>
      <c r="AI57" s="45" t="str">
        <f t="shared" si="7"/>
        <v/>
      </c>
      <c r="AJ57" s="45" t="str">
        <f t="shared" si="8"/>
        <v/>
      </c>
      <c r="AK57" s="45">
        <f t="shared" si="9"/>
        <v>0.02932501708</v>
      </c>
      <c r="AL57" s="45">
        <f t="shared" si="10"/>
        <v>0.4378354509</v>
      </c>
      <c r="AM57" s="45">
        <f t="shared" si="11"/>
        <v>-0.0007321191002</v>
      </c>
    </row>
    <row r="58">
      <c r="A58" s="33" t="s">
        <v>46</v>
      </c>
      <c r="B58" s="34" t="s">
        <v>64</v>
      </c>
      <c r="C58" s="35" t="s">
        <v>51</v>
      </c>
      <c r="D58" s="36" t="str">
        <f t="shared" si="1"/>
        <v>Africa/Burkina Faso-Africa/2003</v>
      </c>
      <c r="E58" s="37">
        <f t="array" ref="E58:H58">VLOOKUP(D58, GDP!D:L,{6,7,8,9},0)</f>
        <v>4205691122</v>
      </c>
      <c r="F58" s="38">
        <v>0.05</v>
      </c>
      <c r="G58" s="37">
        <v>13.0</v>
      </c>
      <c r="H58" s="38"/>
      <c r="I58" s="39" t="str">
        <f t="array" ref="I58:J58">VLOOKUP(D58, ENERGY!I:M,{4,5},0)</f>
        <v/>
      </c>
      <c r="J58" s="39">
        <v>1665.0</v>
      </c>
      <c r="K58" s="40">
        <f t="array" ref="K58:S58">VLOOKUP(D58, 'HUMAN RESOURCES'!D:V,{11,12,13,14,15,16,17,18,19},0)</f>
        <v>45</v>
      </c>
      <c r="L58" s="40">
        <v>91.0</v>
      </c>
      <c r="M58" s="40">
        <v>53.0</v>
      </c>
      <c r="N58" s="41">
        <v>51.0</v>
      </c>
      <c r="O58" s="42">
        <v>0.466</v>
      </c>
      <c r="P58" s="42">
        <v>0.508</v>
      </c>
      <c r="Q58" s="42">
        <v>0.026</v>
      </c>
      <c r="R58" s="40">
        <v>1.2659086E7</v>
      </c>
      <c r="S58" s="42">
        <v>0.2</v>
      </c>
      <c r="T58" s="43">
        <f t="array" ref="T58:U58">VLOOKUP(D58, TOURISM!D:H,{4,5},0)</f>
        <v>38000000</v>
      </c>
      <c r="U58" s="43">
        <v>5.0E7</v>
      </c>
      <c r="V58" s="38" t="str">
        <f t="array" ref="V58:AA58">VLOOKUP(D58, BUSINESS!D:P,{8,9,10,11,12,13},0)</f>
        <v/>
      </c>
      <c r="W58" s="37">
        <v>40.0</v>
      </c>
      <c r="X58" s="37"/>
      <c r="Y58" s="37"/>
      <c r="Z58" s="38">
        <v>0.004</v>
      </c>
      <c r="AA58" s="38">
        <v>0.019</v>
      </c>
      <c r="AB58" s="44">
        <f t="shared" si="2"/>
        <v>332.2270756</v>
      </c>
      <c r="AC58" s="44"/>
      <c r="AD58" s="44">
        <f t="shared" si="32"/>
        <v>0.1315260833</v>
      </c>
      <c r="AE58" s="44">
        <f t="shared" si="3"/>
        <v>3.001796496</v>
      </c>
      <c r="AF58" s="44">
        <f t="shared" si="4"/>
        <v>3.949732232</v>
      </c>
      <c r="AG58" s="45">
        <f t="shared" si="5"/>
        <v>0.2743968455</v>
      </c>
      <c r="AH58" s="45">
        <f t="shared" si="6"/>
        <v>0.08333333333</v>
      </c>
      <c r="AI58" s="45" t="str">
        <f t="shared" si="7"/>
        <v/>
      </c>
      <c r="AJ58" s="45">
        <f t="shared" si="8"/>
        <v>-0.0390390972</v>
      </c>
      <c r="AK58" s="45">
        <f t="shared" si="9"/>
        <v>0.02949538316</v>
      </c>
      <c r="AL58" s="45">
        <f t="shared" si="10"/>
        <v>-0.002397636914</v>
      </c>
      <c r="AM58" s="45">
        <f t="shared" si="11"/>
        <v>0.3490967629</v>
      </c>
    </row>
    <row r="59">
      <c r="A59" s="33" t="s">
        <v>46</v>
      </c>
      <c r="B59" s="34" t="s">
        <v>64</v>
      </c>
      <c r="C59" s="35" t="s">
        <v>52</v>
      </c>
      <c r="D59" s="36" t="str">
        <f t="shared" si="1"/>
        <v>Africa/Burkina Faso-Africa/2004</v>
      </c>
      <c r="E59" s="37">
        <f t="array" ref="E59:H59">VLOOKUP(D59, GDP!D:L,{6,7,8,9},0)</f>
        <v>4838551014</v>
      </c>
      <c r="F59" s="38">
        <v>0.055</v>
      </c>
      <c r="G59" s="37">
        <v>19.0</v>
      </c>
      <c r="H59" s="38"/>
      <c r="I59" s="39" t="str">
        <f t="array" ref="I59:J59">VLOOKUP(D59, ENERGY!I:M,{4,5},0)</f>
        <v/>
      </c>
      <c r="J59" s="39">
        <v>1347.5</v>
      </c>
      <c r="K59" s="40">
        <f t="array" ref="K59:S59">VLOOKUP(D59, 'HUMAN RESOURCES'!D:V,{11,12,13,14,15,16,17,18,19},0)</f>
        <v>45</v>
      </c>
      <c r="L59" s="40">
        <v>89.0</v>
      </c>
      <c r="M59" s="40">
        <v>53.0</v>
      </c>
      <c r="N59" s="41">
        <v>51.0</v>
      </c>
      <c r="O59" s="42">
        <v>0.466</v>
      </c>
      <c r="P59" s="42">
        <v>0.508</v>
      </c>
      <c r="Q59" s="42">
        <v>0.026</v>
      </c>
      <c r="R59" s="40">
        <v>1.3034258E7</v>
      </c>
      <c r="S59" s="42">
        <v>0.208</v>
      </c>
      <c r="T59" s="43">
        <f t="array" ref="T59:U59">VLOOKUP(D59, TOURISM!D:H,{4,5},0)</f>
        <v>52000000</v>
      </c>
      <c r="U59" s="43">
        <v>6.7E7</v>
      </c>
      <c r="V59" s="38" t="str">
        <f t="array" ref="V59:AA59">VLOOKUP(D59, BUSINESS!D:P,{8,9,10,11,12,13},0)</f>
        <v/>
      </c>
      <c r="W59" s="37">
        <v>40.0</v>
      </c>
      <c r="X59" s="37"/>
      <c r="Y59" s="37"/>
      <c r="Z59" s="38">
        <v>0.004</v>
      </c>
      <c r="AA59" s="38">
        <v>0.03</v>
      </c>
      <c r="AB59" s="44">
        <f t="shared" si="2"/>
        <v>371.2179868</v>
      </c>
      <c r="AC59" s="44"/>
      <c r="AD59" s="44">
        <f t="shared" si="32"/>
        <v>0.1033814123</v>
      </c>
      <c r="AE59" s="44">
        <f t="shared" si="3"/>
        <v>3.989486782</v>
      </c>
      <c r="AF59" s="44">
        <f t="shared" si="4"/>
        <v>5.140300276</v>
      </c>
      <c r="AG59" s="45">
        <f t="shared" si="5"/>
        <v>0.1173622321</v>
      </c>
      <c r="AH59" s="45">
        <f t="shared" si="6"/>
        <v>0.4615384615</v>
      </c>
      <c r="AI59" s="45" t="str">
        <f t="shared" si="7"/>
        <v/>
      </c>
      <c r="AJ59" s="45">
        <f t="shared" si="8"/>
        <v>-0.2139854722</v>
      </c>
      <c r="AK59" s="45">
        <f t="shared" si="9"/>
        <v>0.02963657882</v>
      </c>
      <c r="AL59" s="45">
        <f t="shared" si="10"/>
        <v>0.3290330596</v>
      </c>
      <c r="AM59" s="45">
        <f t="shared" si="11"/>
        <v>0.3014300653</v>
      </c>
    </row>
    <row r="60">
      <c r="A60" s="33" t="s">
        <v>46</v>
      </c>
      <c r="B60" s="34" t="s">
        <v>64</v>
      </c>
      <c r="C60" s="35" t="s">
        <v>53</v>
      </c>
      <c r="D60" s="36" t="str">
        <f t="shared" si="1"/>
        <v>Africa/Burkina Faso-Africa/2005</v>
      </c>
      <c r="E60" s="37">
        <f t="array" ref="E60:H60">VLOOKUP(D60, GDP!D:L,{6,7,8,9},0)</f>
        <v>5462709055</v>
      </c>
      <c r="F60" s="38">
        <v>0.061</v>
      </c>
      <c r="G60" s="37">
        <v>24.0</v>
      </c>
      <c r="H60" s="38"/>
      <c r="I60" s="39" t="str">
        <f t="array" ref="I60:J60">VLOOKUP(D60, ENERGY!I:M,{4,5},0)</f>
        <v/>
      </c>
      <c r="J60" s="39"/>
      <c r="K60" s="40">
        <f t="array" ref="K60:S60">VLOOKUP(D60, 'HUMAN RESOURCES'!D:V,{11,12,13,14,15,16,17,18,19},0)</f>
        <v>45</v>
      </c>
      <c r="L60" s="40">
        <v>86.0</v>
      </c>
      <c r="M60" s="40">
        <v>53.0</v>
      </c>
      <c r="N60" s="41">
        <v>52.0</v>
      </c>
      <c r="O60" s="42">
        <v>0.465</v>
      </c>
      <c r="P60" s="42">
        <v>0.509</v>
      </c>
      <c r="Q60" s="42">
        <v>0.026</v>
      </c>
      <c r="R60" s="40">
        <v>1.3421929E7</v>
      </c>
      <c r="S60" s="42">
        <v>0.215</v>
      </c>
      <c r="T60" s="43">
        <f t="array" ref="T60:U60">VLOOKUP(D60, TOURISM!D:H,{4,5},0)</f>
        <v>46000000</v>
      </c>
      <c r="U60" s="43">
        <v>7.4E7</v>
      </c>
      <c r="V60" s="38">
        <f t="array" ref="V60:AA60">VLOOKUP(D60, BUSINESS!D:P,{8,9,10,11,12,13},0)</f>
        <v>0.475</v>
      </c>
      <c r="W60" s="37">
        <v>40.0</v>
      </c>
      <c r="X60" s="37"/>
      <c r="Y60" s="37">
        <v>270.0</v>
      </c>
      <c r="Z60" s="38">
        <v>0.005</v>
      </c>
      <c r="AA60" s="38">
        <v>0.047</v>
      </c>
      <c r="AB60" s="44">
        <f t="shared" si="2"/>
        <v>406.9988043</v>
      </c>
      <c r="AC60" s="44"/>
      <c r="AD60" s="44"/>
      <c r="AE60" s="44">
        <f t="shared" si="3"/>
        <v>3.427227189</v>
      </c>
      <c r="AF60" s="44">
        <f t="shared" si="4"/>
        <v>5.513365478</v>
      </c>
      <c r="AG60" s="45">
        <f t="shared" si="5"/>
        <v>0.09638761815</v>
      </c>
      <c r="AH60" s="45">
        <f t="shared" si="6"/>
        <v>0.2631578947</v>
      </c>
      <c r="AI60" s="45" t="str">
        <f t="shared" si="7"/>
        <v/>
      </c>
      <c r="AJ60" s="45" t="str">
        <f t="shared" si="8"/>
        <v/>
      </c>
      <c r="AK60" s="45">
        <f t="shared" si="9"/>
        <v>0.02974246789</v>
      </c>
      <c r="AL60" s="45">
        <f t="shared" si="10"/>
        <v>-0.1409353191</v>
      </c>
      <c r="AM60" s="45">
        <f t="shared" si="11"/>
        <v>0.07257653868</v>
      </c>
    </row>
    <row r="61">
      <c r="A61" s="33" t="s">
        <v>46</v>
      </c>
      <c r="B61" s="34" t="s">
        <v>64</v>
      </c>
      <c r="C61" s="35" t="s">
        <v>54</v>
      </c>
      <c r="D61" s="36" t="str">
        <f t="shared" si="1"/>
        <v>Africa/Burkina Faso-Africa/2006</v>
      </c>
      <c r="E61" s="37">
        <f t="array" ref="E61:H61">VLOOKUP(D61, GDP!D:L,{6,7,8,9},0)</f>
        <v>5844669738</v>
      </c>
      <c r="F61" s="38">
        <v>0.069</v>
      </c>
      <c r="G61" s="37">
        <v>28.0</v>
      </c>
      <c r="H61" s="38"/>
      <c r="I61" s="39" t="str">
        <f t="array" ref="I61:J61">VLOOKUP(D61, ENERGY!I:M,{4,5},0)</f>
        <v/>
      </c>
      <c r="J61" s="39">
        <v>1386.0</v>
      </c>
      <c r="K61" s="40">
        <f t="array" ref="K61:S61">VLOOKUP(D61, 'HUMAN RESOURCES'!D:V,{11,12,13,14,15,16,17,18,19},0)</f>
        <v>44</v>
      </c>
      <c r="L61" s="40">
        <v>83.0</v>
      </c>
      <c r="M61" s="40">
        <v>54.0</v>
      </c>
      <c r="N61" s="41">
        <v>52.0</v>
      </c>
      <c r="O61" s="42">
        <v>0.464</v>
      </c>
      <c r="P61" s="42">
        <v>0.51</v>
      </c>
      <c r="Q61" s="42">
        <v>0.025</v>
      </c>
      <c r="R61" s="40">
        <v>1.3822257E7</v>
      </c>
      <c r="S61" s="42">
        <v>0.223</v>
      </c>
      <c r="T61" s="43">
        <f t="array" ref="T61:U61">VLOOKUP(D61, TOURISM!D:H,{4,5},0)</f>
        <v>55000000</v>
      </c>
      <c r="U61" s="43">
        <v>8.4E7</v>
      </c>
      <c r="V61" s="38">
        <f t="array" ref="V61:AA61">VLOOKUP(D61, BUSINESS!D:P,{8,9,10,11,12,13},0)</f>
        <v>0.476</v>
      </c>
      <c r="W61" s="37">
        <v>34.0</v>
      </c>
      <c r="X61" s="37"/>
      <c r="Y61" s="37">
        <v>270.0</v>
      </c>
      <c r="Z61" s="38">
        <v>0.006</v>
      </c>
      <c r="AA61" s="38">
        <v>0.074</v>
      </c>
      <c r="AB61" s="44">
        <f t="shared" si="2"/>
        <v>422.8448175</v>
      </c>
      <c r="AC61" s="44"/>
      <c r="AD61" s="44">
        <f>J61/R61*1000</f>
        <v>0.1002730596</v>
      </c>
      <c r="AE61" s="44">
        <f t="shared" si="3"/>
        <v>3.979089667</v>
      </c>
      <c r="AF61" s="44">
        <f t="shared" si="4"/>
        <v>6.077155127</v>
      </c>
      <c r="AG61" s="45">
        <f t="shared" si="5"/>
        <v>0.03893380753</v>
      </c>
      <c r="AH61" s="45">
        <f t="shared" si="6"/>
        <v>0.1666666667</v>
      </c>
      <c r="AI61" s="45" t="str">
        <f t="shared" si="7"/>
        <v/>
      </c>
      <c r="AJ61" s="45" t="str">
        <f t="shared" si="8"/>
        <v/>
      </c>
      <c r="AK61" s="45">
        <f t="shared" si="9"/>
        <v>0.02982641318</v>
      </c>
      <c r="AL61" s="45">
        <f t="shared" si="10"/>
        <v>0.1610230216</v>
      </c>
      <c r="AM61" s="45">
        <f t="shared" si="11"/>
        <v>0.1022587114</v>
      </c>
    </row>
    <row r="62">
      <c r="A62" s="33" t="s">
        <v>46</v>
      </c>
      <c r="B62" s="34" t="s">
        <v>64</v>
      </c>
      <c r="C62" s="35" t="s">
        <v>55</v>
      </c>
      <c r="D62" s="36" t="str">
        <f t="shared" si="1"/>
        <v>Africa/Burkina Faso-Africa/2007</v>
      </c>
      <c r="E62" s="37">
        <f t="array" ref="E62:H62">VLOOKUP(D62, GDP!D:L,{6,7,8,9},0)</f>
        <v>6755823933</v>
      </c>
      <c r="F62" s="38">
        <v>0.074</v>
      </c>
      <c r="G62" s="37">
        <v>28.0</v>
      </c>
      <c r="H62" s="38"/>
      <c r="I62" s="39" t="str">
        <f t="array" ref="I62:J62">VLOOKUP(D62, ENERGY!I:M,{4,5},0)</f>
        <v/>
      </c>
      <c r="J62" s="39"/>
      <c r="K62" s="40">
        <f t="array" ref="K62:S62">VLOOKUP(D62, 'HUMAN RESOURCES'!D:V,{11,12,13,14,15,16,17,18,19},0)</f>
        <v>44</v>
      </c>
      <c r="L62" s="40">
        <v>79.0</v>
      </c>
      <c r="M62" s="40">
        <v>54.0</v>
      </c>
      <c r="N62" s="41">
        <v>53.0</v>
      </c>
      <c r="O62" s="42">
        <v>0.463</v>
      </c>
      <c r="P62" s="42">
        <v>0.511</v>
      </c>
      <c r="Q62" s="42">
        <v>0.025</v>
      </c>
      <c r="R62" s="40">
        <v>1.4235075E7</v>
      </c>
      <c r="S62" s="42">
        <v>0.232</v>
      </c>
      <c r="T62" s="43">
        <f t="array" ref="T62:U62">VLOOKUP(D62, TOURISM!D:H,{4,5},0)</f>
        <v>61000000</v>
      </c>
      <c r="U62" s="43">
        <v>9.3E7</v>
      </c>
      <c r="V62" s="38">
        <f t="array" ref="V62:AA62">VLOOKUP(D62, BUSINESS!D:P,{8,9,10,11,12,13},0)</f>
        <v>0.476</v>
      </c>
      <c r="W62" s="37">
        <v>18.0</v>
      </c>
      <c r="X62" s="37"/>
      <c r="Y62" s="37">
        <v>270.0</v>
      </c>
      <c r="Z62" s="38">
        <v>0.008</v>
      </c>
      <c r="AA62" s="38">
        <v>0.131</v>
      </c>
      <c r="AB62" s="44">
        <f t="shared" si="2"/>
        <v>474.5899781</v>
      </c>
      <c r="AC62" s="44"/>
      <c r="AD62" s="44"/>
      <c r="AE62" s="44">
        <f t="shared" si="3"/>
        <v>4.285189927</v>
      </c>
      <c r="AF62" s="44">
        <f t="shared" si="4"/>
        <v>6.533158413</v>
      </c>
      <c r="AG62" s="45">
        <f t="shared" si="5"/>
        <v>0.1223738794</v>
      </c>
      <c r="AH62" s="45">
        <f t="shared" si="6"/>
        <v>0</v>
      </c>
      <c r="AI62" s="45" t="str">
        <f t="shared" si="7"/>
        <v/>
      </c>
      <c r="AJ62" s="45" t="str">
        <f t="shared" si="8"/>
        <v/>
      </c>
      <c r="AK62" s="45">
        <f t="shared" si="9"/>
        <v>0.02986617887</v>
      </c>
      <c r="AL62" s="45">
        <f t="shared" si="10"/>
        <v>0.07692720845</v>
      </c>
      <c r="AM62" s="45">
        <f t="shared" si="11"/>
        <v>0.07503565012</v>
      </c>
    </row>
    <row r="63">
      <c r="A63" s="33" t="s">
        <v>46</v>
      </c>
      <c r="B63" s="34" t="s">
        <v>64</v>
      </c>
      <c r="C63" s="35" t="s">
        <v>56</v>
      </c>
      <c r="D63" s="36" t="str">
        <f t="shared" si="1"/>
        <v>Africa/Burkina Faso-Africa/2008</v>
      </c>
      <c r="E63" s="37">
        <f t="array" ref="E63:H63">VLOOKUP(D63, GDP!D:L,{6,7,8,9},0)</f>
        <v>8350710389</v>
      </c>
      <c r="F63" s="38">
        <v>0.077</v>
      </c>
      <c r="G63" s="37">
        <v>32.0</v>
      </c>
      <c r="H63" s="38"/>
      <c r="I63" s="39" t="str">
        <f t="array" ref="I63:J63">VLOOKUP(D63, ENERGY!I:M,{4,5},0)</f>
        <v/>
      </c>
      <c r="J63" s="39">
        <v>1041.0</v>
      </c>
      <c r="K63" s="40">
        <f t="array" ref="K63:S63">VLOOKUP(D63, 'HUMAN RESOURCES'!D:V,{11,12,13,14,15,16,17,18,19},0)</f>
        <v>44</v>
      </c>
      <c r="L63" s="40">
        <v>76.0</v>
      </c>
      <c r="M63" s="40">
        <v>55.0</v>
      </c>
      <c r="N63" s="41">
        <v>54.0</v>
      </c>
      <c r="O63" s="42">
        <v>0.462</v>
      </c>
      <c r="P63" s="42">
        <v>0.512</v>
      </c>
      <c r="Q63" s="42">
        <v>0.025</v>
      </c>
      <c r="R63" s="40">
        <v>1.4659646E7</v>
      </c>
      <c r="S63" s="42">
        <v>0.24</v>
      </c>
      <c r="T63" s="43">
        <f t="array" ref="T63:U63">VLOOKUP(D63, TOURISM!D:H,{4,5},0)</f>
        <v>82000000</v>
      </c>
      <c r="U63" s="43">
        <v>1.1E8</v>
      </c>
      <c r="V63" s="38">
        <f t="array" ref="V63:AA63">VLOOKUP(D63, BUSINESS!D:P,{8,9,10,11,12,13},0)</f>
        <v>0.445</v>
      </c>
      <c r="W63" s="37">
        <v>16.0</v>
      </c>
      <c r="X63" s="37"/>
      <c r="Y63" s="37">
        <v>270.0</v>
      </c>
      <c r="Z63" s="38">
        <v>0.009</v>
      </c>
      <c r="AA63" s="38">
        <v>0.206</v>
      </c>
      <c r="AB63" s="44">
        <f t="shared" si="2"/>
        <v>569.6392934</v>
      </c>
      <c r="AC63" s="44"/>
      <c r="AD63" s="44">
        <f t="shared" ref="AD63:AD65" si="33">J63/R63*1000</f>
        <v>0.07101126453</v>
      </c>
      <c r="AE63" s="44">
        <f t="shared" si="3"/>
        <v>5.593586639</v>
      </c>
      <c r="AF63" s="44">
        <f t="shared" si="4"/>
        <v>7.503591833</v>
      </c>
      <c r="AG63" s="45">
        <f t="shared" si="5"/>
        <v>0.2002767013</v>
      </c>
      <c r="AH63" s="45">
        <f t="shared" si="6"/>
        <v>0.1428571429</v>
      </c>
      <c r="AI63" s="45" t="str">
        <f t="shared" si="7"/>
        <v/>
      </c>
      <c r="AJ63" s="45" t="str">
        <f t="shared" si="8"/>
        <v/>
      </c>
      <c r="AK63" s="45">
        <f t="shared" si="9"/>
        <v>0.02982569463</v>
      </c>
      <c r="AL63" s="45">
        <f t="shared" si="10"/>
        <v>0.3053299234</v>
      </c>
      <c r="AM63" s="45">
        <f t="shared" si="11"/>
        <v>0.1485397044</v>
      </c>
    </row>
    <row r="64">
      <c r="A64" s="33" t="s">
        <v>46</v>
      </c>
      <c r="B64" s="34" t="s">
        <v>64</v>
      </c>
      <c r="C64" s="35" t="s">
        <v>57</v>
      </c>
      <c r="D64" s="36" t="str">
        <f t="shared" si="1"/>
        <v>Africa/Burkina Faso-Africa/2009</v>
      </c>
      <c r="E64" s="37">
        <f t="array" ref="E64:H64">VLOOKUP(D64, GDP!D:L,{6,7,8,9},0)</f>
        <v>8348156389</v>
      </c>
      <c r="F64" s="38">
        <v>0.086</v>
      </c>
      <c r="G64" s="37">
        <v>39.0</v>
      </c>
      <c r="H64" s="38"/>
      <c r="I64" s="39" t="str">
        <f t="array" ref="I64:J64">VLOOKUP(D64, ENERGY!I:M,{4,5},0)</f>
        <v/>
      </c>
      <c r="J64" s="39">
        <v>1078.0</v>
      </c>
      <c r="K64" s="40">
        <f t="array" ref="K64:S64">VLOOKUP(D64, 'HUMAN RESOURCES'!D:V,{11,12,13,14,15,16,17,18,19},0)</f>
        <v>43</v>
      </c>
      <c r="L64" s="40">
        <v>73.0</v>
      </c>
      <c r="M64" s="40">
        <v>55.0</v>
      </c>
      <c r="N64" s="41">
        <v>54.0</v>
      </c>
      <c r="O64" s="42">
        <v>0.461</v>
      </c>
      <c r="P64" s="42">
        <v>0.514</v>
      </c>
      <c r="Q64" s="42">
        <v>0.025</v>
      </c>
      <c r="R64" s="40">
        <v>1.5094967E7</v>
      </c>
      <c r="S64" s="42">
        <v>0.248</v>
      </c>
      <c r="T64" s="43">
        <f t="array" ref="T64:U64">VLOOKUP(D64, TOURISM!D:H,{4,5},0)</f>
        <v>99000000</v>
      </c>
      <c r="U64" s="43">
        <v>1.11E8</v>
      </c>
      <c r="V64" s="38">
        <f t="array" ref="V64:AA64">VLOOKUP(D64, BUSINESS!D:P,{8,9,10,11,12,13},0)</f>
        <v>0.449</v>
      </c>
      <c r="W64" s="37">
        <v>14.0</v>
      </c>
      <c r="X64" s="37"/>
      <c r="Y64" s="37">
        <v>270.0</v>
      </c>
      <c r="Z64" s="38">
        <v>0.011</v>
      </c>
      <c r="AA64" s="38">
        <v>0.253</v>
      </c>
      <c r="AB64" s="44">
        <f t="shared" si="2"/>
        <v>553.0423743</v>
      </c>
      <c r="AC64" s="44"/>
      <c r="AD64" s="44">
        <f t="shared" si="33"/>
        <v>0.07141453174</v>
      </c>
      <c r="AE64" s="44">
        <f t="shared" si="3"/>
        <v>6.558477405</v>
      </c>
      <c r="AF64" s="44">
        <f t="shared" si="4"/>
        <v>7.353444363</v>
      </c>
      <c r="AG64" s="45">
        <f t="shared" si="5"/>
        <v>-0.02913583972</v>
      </c>
      <c r="AH64" s="45">
        <f t="shared" si="6"/>
        <v>0.21875</v>
      </c>
      <c r="AI64" s="45" t="str">
        <f t="shared" si="7"/>
        <v/>
      </c>
      <c r="AJ64" s="45">
        <f t="shared" si="8"/>
        <v>0.00567891895</v>
      </c>
      <c r="AK64" s="45">
        <f t="shared" si="9"/>
        <v>0.02969519182</v>
      </c>
      <c r="AL64" s="45">
        <f t="shared" si="10"/>
        <v>0.1724994763</v>
      </c>
      <c r="AM64" s="45">
        <f t="shared" si="11"/>
        <v>-0.02001007958</v>
      </c>
    </row>
    <row r="65">
      <c r="A65" s="33" t="s">
        <v>46</v>
      </c>
      <c r="B65" s="34" t="s">
        <v>64</v>
      </c>
      <c r="C65" s="35" t="s">
        <v>58</v>
      </c>
      <c r="D65" s="36" t="str">
        <f t="shared" si="1"/>
        <v>Africa/Burkina Faso-Africa/2010</v>
      </c>
      <c r="E65" s="37">
        <f t="array" ref="E65:H65">VLOOKUP(D65, GDP!D:L,{6,7,8,9},0)</f>
        <v>9209288383</v>
      </c>
      <c r="F65" s="38">
        <v>0.073</v>
      </c>
      <c r="G65" s="37">
        <v>41.0</v>
      </c>
      <c r="H65" s="38"/>
      <c r="I65" s="39" t="str">
        <f t="array" ref="I65:J65">VLOOKUP(D65, ENERGY!I:M,{4,5},0)</f>
        <v/>
      </c>
      <c r="J65" s="39">
        <v>1360.0</v>
      </c>
      <c r="K65" s="40">
        <f t="array" ref="K65:S65">VLOOKUP(D65, 'HUMAN RESOURCES'!D:V,{11,12,13,14,15,16,17,18,19},0)</f>
        <v>43</v>
      </c>
      <c r="L65" s="40">
        <v>70.0</v>
      </c>
      <c r="M65" s="40">
        <v>56.0</v>
      </c>
      <c r="N65" s="41">
        <v>54.0</v>
      </c>
      <c r="O65" s="42">
        <v>0.46</v>
      </c>
      <c r="P65" s="42">
        <v>0.515</v>
      </c>
      <c r="Q65" s="42">
        <v>0.025</v>
      </c>
      <c r="R65" s="40">
        <v>1.5540284E7</v>
      </c>
      <c r="S65" s="42">
        <v>0.257</v>
      </c>
      <c r="T65" s="43">
        <f t="array" ref="T65:U65">VLOOKUP(D65, TOURISM!D:H,{4,5},0)</f>
        <v>105000000</v>
      </c>
      <c r="U65" s="43">
        <v>1.1E8</v>
      </c>
      <c r="V65" s="38">
        <f t="array" ref="V65:AA65">VLOOKUP(D65, BUSINESS!D:P,{8,9,10,11,12,13},0)</f>
        <v>0.448</v>
      </c>
      <c r="W65" s="37">
        <v>14.0</v>
      </c>
      <c r="X65" s="37"/>
      <c r="Y65" s="37">
        <v>270.0</v>
      </c>
      <c r="Z65" s="38">
        <v>0.024</v>
      </c>
      <c r="AA65" s="38">
        <v>0.367</v>
      </c>
      <c r="AB65" s="44">
        <f t="shared" si="2"/>
        <v>592.6074699</v>
      </c>
      <c r="AC65" s="44"/>
      <c r="AD65" s="44">
        <f t="shared" si="33"/>
        <v>0.08751448815</v>
      </c>
      <c r="AE65" s="44">
        <f t="shared" si="3"/>
        <v>6.756633276</v>
      </c>
      <c r="AF65" s="44">
        <f t="shared" si="4"/>
        <v>7.078377718</v>
      </c>
      <c r="AG65" s="45">
        <f t="shared" si="5"/>
        <v>0.0715408032</v>
      </c>
      <c r="AH65" s="45">
        <f t="shared" si="6"/>
        <v>0.05128205128</v>
      </c>
      <c r="AI65" s="45" t="str">
        <f t="shared" si="7"/>
        <v/>
      </c>
      <c r="AJ65" s="45">
        <f t="shared" si="8"/>
        <v>0.2254437019</v>
      </c>
      <c r="AK65" s="45">
        <f t="shared" si="9"/>
        <v>0.02950102508</v>
      </c>
      <c r="AL65" s="45">
        <f t="shared" si="10"/>
        <v>0.0302137004</v>
      </c>
      <c r="AM65" s="45">
        <f t="shared" si="11"/>
        <v>-0.03740650388</v>
      </c>
    </row>
    <row r="66">
      <c r="A66" s="33" t="s">
        <v>46</v>
      </c>
      <c r="B66" s="34" t="s">
        <v>64</v>
      </c>
      <c r="C66" s="35" t="s">
        <v>59</v>
      </c>
      <c r="D66" s="36" t="str">
        <f t="shared" si="1"/>
        <v>Africa/Burkina Faso-Africa/2011</v>
      </c>
      <c r="E66" s="37">
        <f t="array" ref="E66:H66">VLOOKUP(D66, GDP!D:L,{6,7,8,9},0)</f>
        <v>10395757480</v>
      </c>
      <c r="F66" s="38">
        <v>0.074</v>
      </c>
      <c r="G66" s="37">
        <v>41.0</v>
      </c>
      <c r="H66" s="38"/>
      <c r="I66" s="39" t="str">
        <f t="array" ref="I66:J66">VLOOKUP(D66, ENERGY!I:M,{4,5},0)</f>
        <v/>
      </c>
      <c r="J66" s="39"/>
      <c r="K66" s="40">
        <f t="array" ref="K66:S66">VLOOKUP(D66, 'HUMAN RESOURCES'!D:V,{11,12,13,14,15,16,17,18,19},0)</f>
        <v>42</v>
      </c>
      <c r="L66" s="40">
        <v>68.0</v>
      </c>
      <c r="M66" s="40">
        <v>56.0</v>
      </c>
      <c r="N66" s="41">
        <v>55.0</v>
      </c>
      <c r="O66" s="42">
        <v>0.458</v>
      </c>
      <c r="P66" s="42">
        <v>0.517</v>
      </c>
      <c r="Q66" s="42">
        <v>0.025</v>
      </c>
      <c r="R66" s="40">
        <v>1.5995313E7</v>
      </c>
      <c r="S66" s="42">
        <v>0.265</v>
      </c>
      <c r="T66" s="43">
        <f t="array" ref="T66:U66">VLOOKUP(D66, TOURISM!D:H,{4,5},0)</f>
        <v>105000000</v>
      </c>
      <c r="U66" s="43">
        <v>1.1E8</v>
      </c>
      <c r="V66" s="38">
        <f t="array" ref="V66:AA66">VLOOKUP(D66, BUSINESS!D:P,{8,9,10,11,12,13},0)</f>
        <v>0.435</v>
      </c>
      <c r="W66" s="37">
        <v>13.0</v>
      </c>
      <c r="X66" s="37"/>
      <c r="Y66" s="37">
        <v>270.0</v>
      </c>
      <c r="Z66" s="38">
        <v>0.03</v>
      </c>
      <c r="AA66" s="38">
        <v>0.48</v>
      </c>
      <c r="AB66" s="44">
        <f t="shared" si="2"/>
        <v>649.92523</v>
      </c>
      <c r="AC66" s="44"/>
      <c r="AD66" s="44"/>
      <c r="AE66" s="44">
        <f t="shared" si="3"/>
        <v>6.564422966</v>
      </c>
      <c r="AF66" s="44">
        <f t="shared" si="4"/>
        <v>6.877014535</v>
      </c>
      <c r="AG66" s="45">
        <f t="shared" si="5"/>
        <v>0.09672129186</v>
      </c>
      <c r="AH66" s="45">
        <f t="shared" si="6"/>
        <v>0</v>
      </c>
      <c r="AI66" s="45" t="str">
        <f t="shared" si="7"/>
        <v/>
      </c>
      <c r="AJ66" s="45" t="str">
        <f t="shared" si="8"/>
        <v/>
      </c>
      <c r="AK66" s="45">
        <f t="shared" si="9"/>
        <v>0.02928061032</v>
      </c>
      <c r="AL66" s="45">
        <f t="shared" si="10"/>
        <v>-0.02844764588</v>
      </c>
      <c r="AM66" s="45">
        <f t="shared" si="11"/>
        <v>-0.02844764588</v>
      </c>
    </row>
    <row r="67">
      <c r="A67" s="33" t="s">
        <v>46</v>
      </c>
      <c r="B67" s="34" t="s">
        <v>64</v>
      </c>
      <c r="C67" s="35" t="s">
        <v>60</v>
      </c>
      <c r="D67" s="36" t="str">
        <f t="shared" si="1"/>
        <v>Africa/Burkina Faso-Africa/2012</v>
      </c>
      <c r="E67" s="37">
        <f t="array" ref="E67:H67">VLOOKUP(D67, GDP!D:L,{6,7,8,9},0)</f>
        <v>10726305450</v>
      </c>
      <c r="F67" s="38">
        <v>0.064</v>
      </c>
      <c r="G67" s="37">
        <v>39.0</v>
      </c>
      <c r="H67" s="38"/>
      <c r="I67" s="39" t="str">
        <f t="array" ref="I67:J67">VLOOKUP(D67, ENERGY!I:M,{4,5},0)</f>
        <v/>
      </c>
      <c r="J67" s="39">
        <v>1104.0</v>
      </c>
      <c r="K67" s="40">
        <f t="array" ref="K67:S67">VLOOKUP(D67, 'HUMAN RESOURCES'!D:V,{11,12,13,14,15,16,17,18,19},0)</f>
        <v>41</v>
      </c>
      <c r="L67" s="40">
        <v>66.0</v>
      </c>
      <c r="M67" s="40">
        <v>56.0</v>
      </c>
      <c r="N67" s="41">
        <v>55.0</v>
      </c>
      <c r="O67" s="42">
        <v>0.457</v>
      </c>
      <c r="P67" s="42">
        <v>0.519</v>
      </c>
      <c r="Q67" s="42">
        <v>0.024</v>
      </c>
      <c r="R67" s="40">
        <v>1.6460141E7</v>
      </c>
      <c r="S67" s="42">
        <v>0.273</v>
      </c>
      <c r="T67" s="43">
        <f t="array" ref="T67:U67">VLOOKUP(D67, TOURISM!D:H,{4,5},0)</f>
        <v>105000000</v>
      </c>
      <c r="U67" s="43">
        <v>1.1E8</v>
      </c>
      <c r="V67" s="38">
        <f t="array" ref="V67:AA67">VLOOKUP(D67, BUSINESS!D:P,{8,9,10,11,12,13},0)</f>
        <v>0.435</v>
      </c>
      <c r="W67" s="37">
        <v>13.0</v>
      </c>
      <c r="X67" s="37">
        <v>154.0</v>
      </c>
      <c r="Y67" s="37">
        <v>270.0</v>
      </c>
      <c r="Z67" s="38">
        <v>0.037</v>
      </c>
      <c r="AA67" s="38">
        <v>0.606</v>
      </c>
      <c r="AB67" s="44">
        <f t="shared" si="2"/>
        <v>651.6533151</v>
      </c>
      <c r="AC67" s="44"/>
      <c r="AD67" s="44">
        <f>J67/R67*1000</f>
        <v>0.0670711144</v>
      </c>
      <c r="AE67" s="44">
        <f t="shared" si="3"/>
        <v>6.379046206</v>
      </c>
      <c r="AF67" s="44">
        <f t="shared" si="4"/>
        <v>6.682810311</v>
      </c>
      <c r="AG67" s="45">
        <f t="shared" si="5"/>
        <v>0.002658898391</v>
      </c>
      <c r="AH67" s="45">
        <f t="shared" si="6"/>
        <v>-0.0487804878</v>
      </c>
      <c r="AI67" s="45" t="str">
        <f t="shared" si="7"/>
        <v/>
      </c>
      <c r="AJ67" s="45" t="str">
        <f t="shared" si="8"/>
        <v/>
      </c>
      <c r="AK67" s="45">
        <f t="shared" si="9"/>
        <v>0.02906026284</v>
      </c>
      <c r="AL67" s="45">
        <f t="shared" si="10"/>
        <v>-0.02823961229</v>
      </c>
      <c r="AM67" s="45">
        <f t="shared" si="11"/>
        <v>-0.02823961229</v>
      </c>
    </row>
    <row r="68">
      <c r="A68" s="33" t="s">
        <v>46</v>
      </c>
      <c r="B68" s="34" t="s">
        <v>65</v>
      </c>
      <c r="C68" s="35" t="s">
        <v>48</v>
      </c>
      <c r="D68" s="36" t="str">
        <f t="shared" si="1"/>
        <v>Africa/Burundi-Africa/2000</v>
      </c>
      <c r="E68" s="37">
        <f t="array" ref="E68:H68">VLOOKUP(D68, GDP!D:L,{6,7,8,9},0)</f>
        <v>870486066</v>
      </c>
      <c r="F68" s="38">
        <v>0.081</v>
      </c>
      <c r="G68" s="37">
        <v>20.0</v>
      </c>
      <c r="H68" s="38">
        <v>0.143</v>
      </c>
      <c r="I68" s="39" t="str">
        <f t="array" ref="I68:J68">VLOOKUP(D68, ENERGY!I:M,{4,5},0)</f>
        <v/>
      </c>
      <c r="J68" s="39"/>
      <c r="K68" s="40">
        <f t="array" ref="K68:S68">VLOOKUP(D68, 'HUMAN RESOURCES'!D:V,{11,12,13,14,15,16,17,18,19},0)</f>
        <v>42</v>
      </c>
      <c r="L68" s="40">
        <v>92.0</v>
      </c>
      <c r="M68" s="40">
        <v>49.0</v>
      </c>
      <c r="N68" s="41">
        <v>47.0</v>
      </c>
      <c r="O68" s="42">
        <v>0.49</v>
      </c>
      <c r="P68" s="42">
        <v>0.481</v>
      </c>
      <c r="Q68" s="42">
        <v>0.029</v>
      </c>
      <c r="R68" s="40">
        <v>6674286.0</v>
      </c>
      <c r="S68" s="42">
        <v>0.082</v>
      </c>
      <c r="T68" s="43">
        <f t="array" ref="T68:U68">VLOOKUP(D68, TOURISM!D:H,{4,5},0)</f>
        <v>1400000</v>
      </c>
      <c r="U68" s="43">
        <v>1.4E7</v>
      </c>
      <c r="V68" s="38" t="str">
        <f t="array" ref="V68:AA68">VLOOKUP(D68, BUSINESS!D:P,{8,9,10,11,12,13},0)</f>
        <v/>
      </c>
      <c r="W68" s="37"/>
      <c r="X68" s="37"/>
      <c r="Y68" s="37"/>
      <c r="Z68" s="38">
        <v>0.001</v>
      </c>
      <c r="AA68" s="38">
        <v>0.002</v>
      </c>
      <c r="AB68" s="44">
        <f t="shared" si="2"/>
        <v>130.4238485</v>
      </c>
      <c r="AC68" s="44"/>
      <c r="AD68" s="44"/>
      <c r="AE68" s="44">
        <f t="shared" si="3"/>
        <v>0.209760265</v>
      </c>
      <c r="AF68" s="44">
        <f t="shared" si="4"/>
        <v>2.09760265</v>
      </c>
      <c r="AG68" s="45" t="str">
        <f t="shared" si="5"/>
        <v/>
      </c>
      <c r="AH68" s="45" t="str">
        <f t="shared" si="6"/>
        <v/>
      </c>
      <c r="AI68" s="45" t="str">
        <f t="shared" si="7"/>
        <v/>
      </c>
      <c r="AJ68" s="45" t="str">
        <f t="shared" si="8"/>
        <v/>
      </c>
      <c r="AK68" s="45" t="str">
        <f t="shared" si="9"/>
        <v/>
      </c>
      <c r="AL68" s="45" t="str">
        <f t="shared" si="10"/>
        <v/>
      </c>
      <c r="AM68" s="45" t="str">
        <f t="shared" si="11"/>
        <v/>
      </c>
    </row>
    <row r="69">
      <c r="A69" s="33" t="s">
        <v>46</v>
      </c>
      <c r="B69" s="34" t="s">
        <v>65</v>
      </c>
      <c r="C69" s="35" t="s">
        <v>49</v>
      </c>
      <c r="D69" s="36" t="str">
        <f t="shared" si="1"/>
        <v>Africa/Burundi-Africa/2001</v>
      </c>
      <c r="E69" s="37">
        <f t="array" ref="E69:H69">VLOOKUP(D69, GDP!D:L,{6,7,8,9},0)</f>
        <v>876794723</v>
      </c>
      <c r="F69" s="38">
        <v>0.063</v>
      </c>
      <c r="G69" s="37">
        <v>7.0</v>
      </c>
      <c r="H69" s="38">
        <v>0.158</v>
      </c>
      <c r="I69" s="39" t="str">
        <f t="array" ref="I69:J69">VLOOKUP(D69, ENERGY!I:M,{4,5},0)</f>
        <v/>
      </c>
      <c r="J69" s="39"/>
      <c r="K69" s="40">
        <f t="array" ref="K69:S69">VLOOKUP(D69, 'HUMAN RESOURCES'!D:V,{11,12,13,14,15,16,17,18,19},0)</f>
        <v>42</v>
      </c>
      <c r="L69" s="40">
        <v>89.0</v>
      </c>
      <c r="M69" s="40">
        <v>50.0</v>
      </c>
      <c r="N69" s="41">
        <v>47.0</v>
      </c>
      <c r="O69" s="42">
        <v>0.484</v>
      </c>
      <c r="P69" s="42">
        <v>0.487</v>
      </c>
      <c r="Q69" s="42">
        <v>0.029</v>
      </c>
      <c r="R69" s="40">
        <v>6839376.0</v>
      </c>
      <c r="S69" s="42">
        <v>0.085</v>
      </c>
      <c r="T69" s="43">
        <f t="array" ref="T69:U69">VLOOKUP(D69, TOURISM!D:H,{4,5},0)</f>
        <v>900000</v>
      </c>
      <c r="U69" s="43">
        <v>1.2E7</v>
      </c>
      <c r="V69" s="38" t="str">
        <f t="array" ref="V69:AA69">VLOOKUP(D69, BUSINESS!D:P,{8,9,10,11,12,13},0)</f>
        <v/>
      </c>
      <c r="W69" s="37"/>
      <c r="X69" s="37"/>
      <c r="Y69" s="37"/>
      <c r="Z69" s="38">
        <v>0.001</v>
      </c>
      <c r="AA69" s="38">
        <v>0.005</v>
      </c>
      <c r="AB69" s="44">
        <f t="shared" si="2"/>
        <v>128.1980583</v>
      </c>
      <c r="AC69" s="44"/>
      <c r="AD69" s="44"/>
      <c r="AE69" s="44">
        <f t="shared" si="3"/>
        <v>0.1315909522</v>
      </c>
      <c r="AF69" s="44">
        <f t="shared" si="4"/>
        <v>1.754546029</v>
      </c>
      <c r="AG69" s="45">
        <f t="shared" si="5"/>
        <v>-0.01706582221</v>
      </c>
      <c r="AH69" s="45">
        <f t="shared" si="6"/>
        <v>-0.65</v>
      </c>
      <c r="AI69" s="45" t="str">
        <f t="shared" si="7"/>
        <v/>
      </c>
      <c r="AJ69" s="45" t="str">
        <f t="shared" si="8"/>
        <v/>
      </c>
      <c r="AK69" s="45">
        <f t="shared" si="9"/>
        <v>0.02473523011</v>
      </c>
      <c r="AL69" s="45">
        <f t="shared" si="10"/>
        <v>-0.3726602502</v>
      </c>
      <c r="AM69" s="45">
        <f t="shared" si="11"/>
        <v>-0.1635470003</v>
      </c>
    </row>
    <row r="70">
      <c r="A70" s="33" t="s">
        <v>46</v>
      </c>
      <c r="B70" s="34" t="s">
        <v>65</v>
      </c>
      <c r="C70" s="35" t="s">
        <v>50</v>
      </c>
      <c r="D70" s="36" t="str">
        <f t="shared" si="1"/>
        <v>Africa/Burundi-Africa/2002</v>
      </c>
      <c r="E70" s="37">
        <f t="array" ref="E70:H70">VLOOKUP(D70, GDP!D:L,{6,7,8,9},0)</f>
        <v>825394484</v>
      </c>
      <c r="F70" s="38">
        <v>0.068</v>
      </c>
      <c r="G70" s="37">
        <v>7.0</v>
      </c>
      <c r="H70" s="38">
        <v>0.168</v>
      </c>
      <c r="I70" s="39" t="str">
        <f t="array" ref="I70:J70">VLOOKUP(D70, ENERGY!I:M,{4,5},0)</f>
        <v/>
      </c>
      <c r="J70" s="39">
        <v>308.0</v>
      </c>
      <c r="K70" s="40">
        <f t="array" ref="K70:S70">VLOOKUP(D70, 'HUMAN RESOURCES'!D:V,{11,12,13,14,15,16,17,18,19},0)</f>
        <v>43</v>
      </c>
      <c r="L70" s="40">
        <v>86.0</v>
      </c>
      <c r="M70" s="40">
        <v>50.0</v>
      </c>
      <c r="N70" s="41">
        <v>48.0</v>
      </c>
      <c r="O70" s="42">
        <v>0.476</v>
      </c>
      <c r="P70" s="42">
        <v>0.495</v>
      </c>
      <c r="Q70" s="42">
        <v>0.028</v>
      </c>
      <c r="R70" s="40">
        <v>7037727.0</v>
      </c>
      <c r="S70" s="42">
        <v>0.087</v>
      </c>
      <c r="T70" s="43">
        <f t="array" ref="T70:U70">VLOOKUP(D70, TOURISM!D:H,{4,5},0)</f>
        <v>1600000</v>
      </c>
      <c r="U70" s="43">
        <v>1.4E7</v>
      </c>
      <c r="V70" s="38" t="str">
        <f t="array" ref="V70:AA70">VLOOKUP(D70, BUSINESS!D:P,{8,9,10,11,12,13},0)</f>
        <v/>
      </c>
      <c r="W70" s="37"/>
      <c r="X70" s="37"/>
      <c r="Y70" s="37"/>
      <c r="Z70" s="38">
        <v>0.001</v>
      </c>
      <c r="AA70" s="38">
        <v>0.007</v>
      </c>
      <c r="AB70" s="44">
        <f t="shared" si="2"/>
        <v>117.2814012</v>
      </c>
      <c r="AC70" s="44"/>
      <c r="AD70" s="44">
        <f t="shared" ref="AD70:AD72" si="34">J70/R70*1000</f>
        <v>0.04376413009</v>
      </c>
      <c r="AE70" s="44">
        <f t="shared" si="3"/>
        <v>0.2273461304</v>
      </c>
      <c r="AF70" s="44">
        <f t="shared" si="4"/>
        <v>1.989278641</v>
      </c>
      <c r="AG70" s="45">
        <f t="shared" si="5"/>
        <v>-0.08515462087</v>
      </c>
      <c r="AH70" s="45">
        <f t="shared" si="6"/>
        <v>0</v>
      </c>
      <c r="AI70" s="45" t="str">
        <f t="shared" si="7"/>
        <v/>
      </c>
      <c r="AJ70" s="45" t="str">
        <f t="shared" si="8"/>
        <v/>
      </c>
      <c r="AK70" s="45">
        <f t="shared" si="9"/>
        <v>0.02900132995</v>
      </c>
      <c r="AL70" s="45">
        <f t="shared" si="10"/>
        <v>0.7276729641</v>
      </c>
      <c r="AM70" s="45">
        <f t="shared" si="11"/>
        <v>0.1337853827</v>
      </c>
    </row>
    <row r="71">
      <c r="A71" s="33" t="s">
        <v>46</v>
      </c>
      <c r="B71" s="34" t="s">
        <v>65</v>
      </c>
      <c r="C71" s="35" t="s">
        <v>51</v>
      </c>
      <c r="D71" s="36" t="str">
        <f t="shared" si="1"/>
        <v>Africa/Burundi-Africa/2003</v>
      </c>
      <c r="E71" s="37">
        <f t="array" ref="E71:H71">VLOOKUP(D71, GDP!D:L,{6,7,8,9},0)</f>
        <v>784654424</v>
      </c>
      <c r="F71" s="38">
        <v>0.071</v>
      </c>
      <c r="G71" s="37">
        <v>6.0</v>
      </c>
      <c r="H71" s="38">
        <v>0.195</v>
      </c>
      <c r="I71" s="39" t="str">
        <f t="array" ref="I71:J71">VLOOKUP(D71, ENERGY!I:M,{4,5},0)</f>
        <v/>
      </c>
      <c r="J71" s="39">
        <v>180.0</v>
      </c>
      <c r="K71" s="40">
        <f t="array" ref="K71:S71">VLOOKUP(D71, 'HUMAN RESOURCES'!D:V,{11,12,13,14,15,16,17,18,19},0)</f>
        <v>43</v>
      </c>
      <c r="L71" s="40">
        <v>82.0</v>
      </c>
      <c r="M71" s="40">
        <v>50.0</v>
      </c>
      <c r="N71" s="41">
        <v>48.0</v>
      </c>
      <c r="O71" s="42">
        <v>0.468</v>
      </c>
      <c r="P71" s="42">
        <v>0.504</v>
      </c>
      <c r="Q71" s="42">
        <v>0.028</v>
      </c>
      <c r="R71" s="40">
        <v>7264340.0</v>
      </c>
      <c r="S71" s="42">
        <v>0.089</v>
      </c>
      <c r="T71" s="43">
        <f t="array" ref="T71:U71">VLOOKUP(D71, TOURISM!D:H,{4,5},0)</f>
        <v>1200000</v>
      </c>
      <c r="U71" s="43">
        <v>1.5E7</v>
      </c>
      <c r="V71" s="38" t="str">
        <f t="array" ref="V71:AA71">VLOOKUP(D71, BUSINESS!D:P,{8,9,10,11,12,13},0)</f>
        <v/>
      </c>
      <c r="W71" s="37">
        <v>13.0</v>
      </c>
      <c r="X71" s="37"/>
      <c r="Y71" s="37"/>
      <c r="Z71" s="38">
        <v>0.002</v>
      </c>
      <c r="AA71" s="38">
        <v>0.009</v>
      </c>
      <c r="AB71" s="44">
        <f t="shared" si="2"/>
        <v>108.0145511</v>
      </c>
      <c r="AC71" s="44"/>
      <c r="AD71" s="44">
        <f t="shared" si="34"/>
        <v>0.02477857589</v>
      </c>
      <c r="AE71" s="44">
        <f t="shared" si="3"/>
        <v>0.165190506</v>
      </c>
      <c r="AF71" s="44">
        <f t="shared" si="4"/>
        <v>2.064881324</v>
      </c>
      <c r="AG71" s="45">
        <f t="shared" si="5"/>
        <v>-0.07901380822</v>
      </c>
      <c r="AH71" s="45">
        <f t="shared" si="6"/>
        <v>-0.1428571429</v>
      </c>
      <c r="AI71" s="45" t="str">
        <f t="shared" si="7"/>
        <v/>
      </c>
      <c r="AJ71" s="45">
        <f t="shared" si="8"/>
        <v>-0.4338154137</v>
      </c>
      <c r="AK71" s="45">
        <f t="shared" si="9"/>
        <v>0.0321997429</v>
      </c>
      <c r="AL71" s="45">
        <f t="shared" si="10"/>
        <v>-0.2733964476</v>
      </c>
      <c r="AM71" s="45">
        <f t="shared" si="11"/>
        <v>0.03800507489</v>
      </c>
    </row>
    <row r="72">
      <c r="A72" s="33" t="s">
        <v>46</v>
      </c>
      <c r="B72" s="34" t="s">
        <v>65</v>
      </c>
      <c r="C72" s="35" t="s">
        <v>52</v>
      </c>
      <c r="D72" s="36" t="str">
        <f t="shared" si="1"/>
        <v>Africa/Burundi-Africa/2004</v>
      </c>
      <c r="E72" s="37">
        <f t="array" ref="E72:H72">VLOOKUP(D72, GDP!D:L,{6,7,8,9},0)</f>
        <v>915257323</v>
      </c>
      <c r="F72" s="38">
        <v>0.072</v>
      </c>
      <c r="G72" s="37">
        <v>6.0</v>
      </c>
      <c r="H72" s="38">
        <v>0.182</v>
      </c>
      <c r="I72" s="39" t="str">
        <f t="array" ref="I72:J72">VLOOKUP(D72, ENERGY!I:M,{4,5},0)</f>
        <v/>
      </c>
      <c r="J72" s="39">
        <v>232.5</v>
      </c>
      <c r="K72" s="40">
        <f t="array" ref="K72:S72">VLOOKUP(D72, 'HUMAN RESOURCES'!D:V,{11,12,13,14,15,16,17,18,19},0)</f>
        <v>43</v>
      </c>
      <c r="L72" s="40">
        <v>79.0</v>
      </c>
      <c r="M72" s="40">
        <v>51.0</v>
      </c>
      <c r="N72" s="41">
        <v>48.0</v>
      </c>
      <c r="O72" s="42">
        <v>0.461</v>
      </c>
      <c r="P72" s="42">
        <v>0.512</v>
      </c>
      <c r="Q72" s="42">
        <v>0.028</v>
      </c>
      <c r="R72" s="40">
        <v>7510771.0</v>
      </c>
      <c r="S72" s="42">
        <v>0.091</v>
      </c>
      <c r="T72" s="43">
        <f t="array" ref="T72:U72">VLOOKUP(D72, TOURISM!D:H,{4,5},0)</f>
        <v>1800000</v>
      </c>
      <c r="U72" s="43">
        <v>2.9E7</v>
      </c>
      <c r="V72" s="38" t="str">
        <f t="array" ref="V72:AA72">VLOOKUP(D72, BUSINESS!D:P,{8,9,10,11,12,13},0)</f>
        <v/>
      </c>
      <c r="W72" s="37">
        <v>13.0</v>
      </c>
      <c r="X72" s="37"/>
      <c r="Y72" s="37"/>
      <c r="Z72" s="38">
        <v>0.003</v>
      </c>
      <c r="AA72" s="38">
        <v>0.013</v>
      </c>
      <c r="AB72" s="44">
        <f t="shared" si="2"/>
        <v>121.8593035</v>
      </c>
      <c r="AC72" s="44"/>
      <c r="AD72" s="44">
        <f t="shared" si="34"/>
        <v>0.03095554371</v>
      </c>
      <c r="AE72" s="44">
        <f t="shared" si="3"/>
        <v>0.2396558223</v>
      </c>
      <c r="AF72" s="44">
        <f t="shared" si="4"/>
        <v>3.861121581</v>
      </c>
      <c r="AG72" s="45">
        <f t="shared" si="5"/>
        <v>0.128174883</v>
      </c>
      <c r="AH72" s="45">
        <f t="shared" si="6"/>
        <v>0</v>
      </c>
      <c r="AI72" s="45" t="str">
        <f t="shared" si="7"/>
        <v/>
      </c>
      <c r="AJ72" s="45">
        <f t="shared" si="8"/>
        <v>0.2492866356</v>
      </c>
      <c r="AK72" s="45">
        <f t="shared" si="9"/>
        <v>0.03392338464</v>
      </c>
      <c r="AL72" s="45">
        <f t="shared" si="10"/>
        <v>0.45078448</v>
      </c>
      <c r="AM72" s="45">
        <f t="shared" si="11"/>
        <v>0.8698999965</v>
      </c>
    </row>
    <row r="73">
      <c r="A73" s="33" t="s">
        <v>46</v>
      </c>
      <c r="B73" s="34" t="s">
        <v>65</v>
      </c>
      <c r="C73" s="35" t="s">
        <v>53</v>
      </c>
      <c r="D73" s="36" t="str">
        <f t="shared" si="1"/>
        <v>Africa/Burundi-Africa/2005</v>
      </c>
      <c r="E73" s="37">
        <f t="array" ref="E73:H73">VLOOKUP(D73, GDP!D:L,{6,7,8,9},0)</f>
        <v>1117254387</v>
      </c>
      <c r="F73" s="38">
        <v>0.097</v>
      </c>
      <c r="G73" s="37">
        <v>9.0</v>
      </c>
      <c r="H73" s="38">
        <v>0.183</v>
      </c>
      <c r="I73" s="39" t="str">
        <f t="array" ref="I73:J73">VLOOKUP(D73, ENERGY!I:M,{4,5},0)</f>
        <v/>
      </c>
      <c r="J73" s="39"/>
      <c r="K73" s="40">
        <f t="array" ref="K73:S73">VLOOKUP(D73, 'HUMAN RESOURCES'!D:V,{11,12,13,14,15,16,17,18,19},0)</f>
        <v>44</v>
      </c>
      <c r="L73" s="40">
        <v>75.0</v>
      </c>
      <c r="M73" s="40">
        <v>51.0</v>
      </c>
      <c r="N73" s="41">
        <v>49.0</v>
      </c>
      <c r="O73" s="42">
        <v>0.454</v>
      </c>
      <c r="P73" s="42">
        <v>0.519</v>
      </c>
      <c r="Q73" s="42">
        <v>0.027</v>
      </c>
      <c r="R73" s="40">
        <v>7770392.0</v>
      </c>
      <c r="S73" s="42">
        <v>0.094</v>
      </c>
      <c r="T73" s="43">
        <f t="array" ref="T73:U73">VLOOKUP(D73, TOURISM!D:H,{4,5},0)</f>
        <v>1900000</v>
      </c>
      <c r="U73" s="43">
        <v>6.2E7</v>
      </c>
      <c r="V73" s="38">
        <f t="array" ref="V73:AA73">VLOOKUP(D73, BUSINESS!D:P,{8,9,10,11,12,13},0)</f>
        <v>2.797</v>
      </c>
      <c r="W73" s="37">
        <v>13.0</v>
      </c>
      <c r="X73" s="37"/>
      <c r="Y73" s="37">
        <v>140.0</v>
      </c>
      <c r="Z73" s="38">
        <v>0.005</v>
      </c>
      <c r="AA73" s="38">
        <v>0.02</v>
      </c>
      <c r="AB73" s="44">
        <f t="shared" si="2"/>
        <v>143.7835295</v>
      </c>
      <c r="AC73" s="44"/>
      <c r="AD73" s="44"/>
      <c r="AE73" s="44">
        <f t="shared" si="3"/>
        <v>0.2445179085</v>
      </c>
      <c r="AF73" s="44">
        <f t="shared" si="4"/>
        <v>7.979005435</v>
      </c>
      <c r="AG73" s="45">
        <f t="shared" si="5"/>
        <v>0.179914256</v>
      </c>
      <c r="AH73" s="45">
        <f t="shared" si="6"/>
        <v>0.5</v>
      </c>
      <c r="AI73" s="45" t="str">
        <f t="shared" si="7"/>
        <v/>
      </c>
      <c r="AJ73" s="45" t="str">
        <f t="shared" si="8"/>
        <v/>
      </c>
      <c r="AK73" s="45">
        <f t="shared" si="9"/>
        <v>0.03456649124</v>
      </c>
      <c r="AL73" s="45">
        <f t="shared" si="10"/>
        <v>0.02028778671</v>
      </c>
      <c r="AM73" s="45">
        <f t="shared" si="11"/>
        <v>1.066499401</v>
      </c>
    </row>
    <row r="74">
      <c r="A74" s="33" t="s">
        <v>46</v>
      </c>
      <c r="B74" s="34" t="s">
        <v>65</v>
      </c>
      <c r="C74" s="35" t="s">
        <v>54</v>
      </c>
      <c r="D74" s="36" t="str">
        <f t="shared" si="1"/>
        <v>Africa/Burundi-Africa/2006</v>
      </c>
      <c r="E74" s="37">
        <f t="array" ref="E74:H74">VLOOKUP(D74, GDP!D:L,{6,7,8,9},0)</f>
        <v>1273180655</v>
      </c>
      <c r="F74" s="38">
        <v>0.101</v>
      </c>
      <c r="G74" s="37">
        <v>14.0</v>
      </c>
      <c r="H74" s="38">
        <v>0.184</v>
      </c>
      <c r="I74" s="39" t="str">
        <f t="array" ref="I74:J74">VLOOKUP(D74, ENERGY!I:M,{4,5},0)</f>
        <v/>
      </c>
      <c r="J74" s="39">
        <v>172.5</v>
      </c>
      <c r="K74" s="40">
        <f t="array" ref="K74:S74">VLOOKUP(D74, 'HUMAN RESOURCES'!D:V,{11,12,13,14,15,16,17,18,19},0)</f>
        <v>44</v>
      </c>
      <c r="L74" s="40">
        <v>72.0</v>
      </c>
      <c r="M74" s="40">
        <v>52.0</v>
      </c>
      <c r="N74" s="41">
        <v>49.0</v>
      </c>
      <c r="O74" s="42">
        <v>0.449</v>
      </c>
      <c r="P74" s="42">
        <v>0.524</v>
      </c>
      <c r="Q74" s="42">
        <v>0.027</v>
      </c>
      <c r="R74" s="40">
        <v>8042579.0</v>
      </c>
      <c r="S74" s="42">
        <v>0.096</v>
      </c>
      <c r="T74" s="43">
        <f t="array" ref="T74:U74">VLOOKUP(D74, TOURISM!D:H,{4,5},0)</f>
        <v>1600000</v>
      </c>
      <c r="U74" s="43">
        <v>1.26E8</v>
      </c>
      <c r="V74" s="38">
        <f t="array" ref="V74:AA74">VLOOKUP(D74, BUSINESS!D:P,{8,9,10,11,12,13},0)</f>
        <v>2.797</v>
      </c>
      <c r="W74" s="37">
        <v>13.0</v>
      </c>
      <c r="X74" s="37"/>
      <c r="Y74" s="37">
        <v>140.0</v>
      </c>
      <c r="Z74" s="38">
        <v>0.007</v>
      </c>
      <c r="AA74" s="38">
        <v>0.025</v>
      </c>
      <c r="AB74" s="44">
        <f t="shared" si="2"/>
        <v>158.3050232</v>
      </c>
      <c r="AC74" s="44"/>
      <c r="AD74" s="44">
        <f>J74/R74*1000</f>
        <v>0.02144834387</v>
      </c>
      <c r="AE74" s="44">
        <f t="shared" si="3"/>
        <v>0.1989411605</v>
      </c>
      <c r="AF74" s="44">
        <f t="shared" si="4"/>
        <v>15.66661639</v>
      </c>
      <c r="AG74" s="45">
        <f t="shared" si="5"/>
        <v>0.1009955297</v>
      </c>
      <c r="AH74" s="45">
        <f t="shared" si="6"/>
        <v>0.5555555556</v>
      </c>
      <c r="AI74" s="45" t="str">
        <f t="shared" si="7"/>
        <v/>
      </c>
      <c r="AJ74" s="45" t="str">
        <f t="shared" si="8"/>
        <v/>
      </c>
      <c r="AK74" s="45">
        <f t="shared" si="9"/>
        <v>0.03502873472</v>
      </c>
      <c r="AL74" s="45">
        <f t="shared" si="10"/>
        <v>-0.1863943146</v>
      </c>
      <c r="AM74" s="45">
        <f t="shared" si="11"/>
        <v>0.9634798497</v>
      </c>
    </row>
    <row r="75">
      <c r="A75" s="33" t="s">
        <v>46</v>
      </c>
      <c r="B75" s="34" t="s">
        <v>65</v>
      </c>
      <c r="C75" s="35" t="s">
        <v>55</v>
      </c>
      <c r="D75" s="36" t="str">
        <f t="shared" si="1"/>
        <v>Africa/Burundi-Africa/2007</v>
      </c>
      <c r="E75" s="37">
        <f t="array" ref="E75:H75">VLOOKUP(D75, GDP!D:L,{6,7,8,9},0)</f>
        <v>1356078300</v>
      </c>
      <c r="F75" s="38">
        <v>0.116</v>
      </c>
      <c r="G75" s="37">
        <v>18.0</v>
      </c>
      <c r="H75" s="38">
        <v>0.171</v>
      </c>
      <c r="I75" s="39" t="str">
        <f t="array" ref="I75:J75">VLOOKUP(D75, ENERGY!I:M,{4,5},0)</f>
        <v/>
      </c>
      <c r="J75" s="39"/>
      <c r="K75" s="40">
        <f t="array" ref="K75:S75">VLOOKUP(D75, 'HUMAN RESOURCES'!D:V,{11,12,13,14,15,16,17,18,19},0)</f>
        <v>44</v>
      </c>
      <c r="L75" s="40">
        <v>69.0</v>
      </c>
      <c r="M75" s="40">
        <v>53.0</v>
      </c>
      <c r="N75" s="41">
        <v>50.0</v>
      </c>
      <c r="O75" s="42">
        <v>0.445</v>
      </c>
      <c r="P75" s="42">
        <v>0.529</v>
      </c>
      <c r="Q75" s="42">
        <v>0.026</v>
      </c>
      <c r="R75" s="40">
        <v>8328312.0</v>
      </c>
      <c r="S75" s="42">
        <v>0.099</v>
      </c>
      <c r="T75" s="43">
        <f t="array" ref="T75:U75">VLOOKUP(D75, TOURISM!D:H,{4,5},0)</f>
        <v>2300000</v>
      </c>
      <c r="U75" s="43">
        <v>1.06E8</v>
      </c>
      <c r="V75" s="38">
        <f t="array" ref="V75:AA75">VLOOKUP(D75, BUSINESS!D:P,{8,9,10,11,12,13},0)</f>
        <v>2.797</v>
      </c>
      <c r="W75" s="37">
        <v>13.0</v>
      </c>
      <c r="X75" s="37"/>
      <c r="Y75" s="37">
        <v>140.0</v>
      </c>
      <c r="Z75" s="38">
        <v>0.007</v>
      </c>
      <c r="AA75" s="38">
        <v>0.032</v>
      </c>
      <c r="AB75" s="44">
        <f t="shared" si="2"/>
        <v>162.8275093</v>
      </c>
      <c r="AC75" s="44"/>
      <c r="AD75" s="44"/>
      <c r="AE75" s="44">
        <f t="shared" si="3"/>
        <v>0.2761664068</v>
      </c>
      <c r="AF75" s="44">
        <f t="shared" si="4"/>
        <v>12.72766918</v>
      </c>
      <c r="AG75" s="45">
        <f t="shared" si="5"/>
        <v>0.02856817855</v>
      </c>
      <c r="AH75" s="45">
        <f t="shared" si="6"/>
        <v>0.2857142857</v>
      </c>
      <c r="AI75" s="45" t="str">
        <f t="shared" si="7"/>
        <v/>
      </c>
      <c r="AJ75" s="45" t="str">
        <f t="shared" si="8"/>
        <v/>
      </c>
      <c r="AK75" s="45">
        <f t="shared" si="9"/>
        <v>0.03552753414</v>
      </c>
      <c r="AL75" s="45">
        <f t="shared" si="10"/>
        <v>0.38818134</v>
      </c>
      <c r="AM75" s="45">
        <f t="shared" si="11"/>
        <v>-0.187592977</v>
      </c>
    </row>
    <row r="76">
      <c r="A76" s="33" t="s">
        <v>46</v>
      </c>
      <c r="B76" s="34" t="s">
        <v>65</v>
      </c>
      <c r="C76" s="35" t="s">
        <v>56</v>
      </c>
      <c r="D76" s="36" t="str">
        <f t="shared" si="1"/>
        <v>Africa/Burundi-Africa/2008</v>
      </c>
      <c r="E76" s="37">
        <f t="array" ref="E76:H76">VLOOKUP(D76, GDP!D:L,{6,7,8,9},0)</f>
        <v>1611634286</v>
      </c>
      <c r="F76" s="38">
        <v>0.1</v>
      </c>
      <c r="G76" s="37">
        <v>16.0</v>
      </c>
      <c r="H76" s="38">
        <v>0.168</v>
      </c>
      <c r="I76" s="39" t="str">
        <f t="array" ref="I76:J76">VLOOKUP(D76, ENERGY!I:M,{4,5},0)</f>
        <v/>
      </c>
      <c r="J76" s="39">
        <v>301.0</v>
      </c>
      <c r="K76" s="40">
        <f t="array" ref="K76:S76">VLOOKUP(D76, 'HUMAN RESOURCES'!D:V,{11,12,13,14,15,16,17,18,19},0)</f>
        <v>45</v>
      </c>
      <c r="L76" s="40">
        <v>66.0</v>
      </c>
      <c r="M76" s="40">
        <v>53.0</v>
      </c>
      <c r="N76" s="41">
        <v>50.0</v>
      </c>
      <c r="O76" s="42">
        <v>0.442</v>
      </c>
      <c r="P76" s="42">
        <v>0.532</v>
      </c>
      <c r="Q76" s="42">
        <v>0.026</v>
      </c>
      <c r="R76" s="40">
        <v>8624280.0</v>
      </c>
      <c r="S76" s="42">
        <v>0.101</v>
      </c>
      <c r="T76" s="43">
        <f t="array" ref="T76:U76">VLOOKUP(D76, TOURISM!D:H,{4,5},0)</f>
        <v>1600000</v>
      </c>
      <c r="U76" s="43">
        <v>1.51E8</v>
      </c>
      <c r="V76" s="38">
        <f t="array" ref="V76:AA76">VLOOKUP(D76, BUSINESS!D:P,{8,9,10,11,12,13},0)</f>
        <v>2.797</v>
      </c>
      <c r="W76" s="37">
        <v>13.0</v>
      </c>
      <c r="X76" s="37"/>
      <c r="Y76" s="37">
        <v>140.0</v>
      </c>
      <c r="Z76" s="38">
        <v>0.008</v>
      </c>
      <c r="AA76" s="38">
        <v>0.056</v>
      </c>
      <c r="AB76" s="44">
        <f t="shared" si="2"/>
        <v>186.8717488</v>
      </c>
      <c r="AC76" s="44"/>
      <c r="AD76" s="44">
        <f t="shared" ref="AD76:AD78" si="35">J76/R76*1000</f>
        <v>0.03490146424</v>
      </c>
      <c r="AE76" s="44">
        <f t="shared" si="3"/>
        <v>0.1855227335</v>
      </c>
      <c r="AF76" s="44">
        <f t="shared" si="4"/>
        <v>17.50870797</v>
      </c>
      <c r="AG76" s="45">
        <f t="shared" si="5"/>
        <v>0.1476669365</v>
      </c>
      <c r="AH76" s="45">
        <f t="shared" si="6"/>
        <v>-0.1111111111</v>
      </c>
      <c r="AI76" s="45" t="str">
        <f t="shared" si="7"/>
        <v/>
      </c>
      <c r="AJ76" s="45" t="str">
        <f t="shared" si="8"/>
        <v/>
      </c>
      <c r="AK76" s="45">
        <f t="shared" si="9"/>
        <v>0.03553757352</v>
      </c>
      <c r="AL76" s="45">
        <f t="shared" si="10"/>
        <v>-0.3282212141</v>
      </c>
      <c r="AM76" s="45">
        <f t="shared" si="11"/>
        <v>0.3756413464</v>
      </c>
    </row>
    <row r="77">
      <c r="A77" s="33" t="s">
        <v>46</v>
      </c>
      <c r="B77" s="34" t="s">
        <v>65</v>
      </c>
      <c r="C77" s="35" t="s">
        <v>57</v>
      </c>
      <c r="D77" s="36" t="str">
        <f t="shared" si="1"/>
        <v>Africa/Burundi-Africa/2009</v>
      </c>
      <c r="E77" s="37">
        <f t="array" ref="E77:H77">VLOOKUP(D77, GDP!D:L,{6,7,8,9},0)</f>
        <v>1739781536</v>
      </c>
      <c r="F77" s="38">
        <v>0.079</v>
      </c>
      <c r="G77" s="37">
        <v>15.0</v>
      </c>
      <c r="H77" s="38">
        <v>0.165</v>
      </c>
      <c r="I77" s="39" t="str">
        <f t="array" ref="I77:J77">VLOOKUP(D77, ENERGY!I:M,{4,5},0)</f>
        <v/>
      </c>
      <c r="J77" s="39">
        <v>165.0</v>
      </c>
      <c r="K77" s="40">
        <f t="array" ref="K77:S77">VLOOKUP(D77, 'HUMAN RESOURCES'!D:V,{11,12,13,14,15,16,17,18,19},0)</f>
        <v>45</v>
      </c>
      <c r="L77" s="40">
        <v>63.0</v>
      </c>
      <c r="M77" s="40">
        <v>54.0</v>
      </c>
      <c r="N77" s="41">
        <v>51.0</v>
      </c>
      <c r="O77" s="42">
        <v>0.44</v>
      </c>
      <c r="P77" s="42">
        <v>0.535</v>
      </c>
      <c r="Q77" s="42">
        <v>0.026</v>
      </c>
      <c r="R77" s="40">
        <v>8926687.0</v>
      </c>
      <c r="S77" s="42">
        <v>0.104</v>
      </c>
      <c r="T77" s="43">
        <f t="array" ref="T77:U77">VLOOKUP(D77, TOURISM!D:H,{4,5},0)</f>
        <v>1700000</v>
      </c>
      <c r="U77" s="43">
        <v>7.1E7</v>
      </c>
      <c r="V77" s="38">
        <f t="array" ref="V77:AA77">VLOOKUP(D77, BUSINESS!D:P,{8,9,10,11,12,13},0)</f>
        <v>2.797</v>
      </c>
      <c r="W77" s="37">
        <v>13.0</v>
      </c>
      <c r="X77" s="37"/>
      <c r="Y77" s="37">
        <v>140.0</v>
      </c>
      <c r="Z77" s="38">
        <v>0.009</v>
      </c>
      <c r="AA77" s="38">
        <v>0.103</v>
      </c>
      <c r="AB77" s="44">
        <f t="shared" si="2"/>
        <v>194.8966661</v>
      </c>
      <c r="AC77" s="44"/>
      <c r="AD77" s="44">
        <f t="shared" si="35"/>
        <v>0.01848390114</v>
      </c>
      <c r="AE77" s="44">
        <f t="shared" si="3"/>
        <v>0.1904401935</v>
      </c>
      <c r="AF77" s="44">
        <f t="shared" si="4"/>
        <v>7.953678672</v>
      </c>
      <c r="AG77" s="45">
        <f t="shared" si="5"/>
        <v>0.04294344845</v>
      </c>
      <c r="AH77" s="45">
        <f t="shared" si="6"/>
        <v>-0.0625</v>
      </c>
      <c r="AI77" s="45" t="str">
        <f t="shared" si="7"/>
        <v/>
      </c>
      <c r="AJ77" s="45">
        <f t="shared" si="8"/>
        <v>-0.4703975452</v>
      </c>
      <c r="AK77" s="45">
        <f t="shared" si="9"/>
        <v>0.03506460829</v>
      </c>
      <c r="AL77" s="45">
        <f t="shared" si="10"/>
        <v>0.02650597024</v>
      </c>
      <c r="AM77" s="45">
        <f t="shared" si="11"/>
        <v>-0.5457301199</v>
      </c>
    </row>
    <row r="78">
      <c r="A78" s="33" t="s">
        <v>46</v>
      </c>
      <c r="B78" s="34" t="s">
        <v>65</v>
      </c>
      <c r="C78" s="35" t="s">
        <v>58</v>
      </c>
      <c r="D78" s="36" t="str">
        <f t="shared" si="1"/>
        <v>Africa/Burundi-Africa/2010</v>
      </c>
      <c r="E78" s="37">
        <f t="array" ref="E78:H78">VLOOKUP(D78, GDP!D:L,{6,7,8,9},0)</f>
        <v>2026864414</v>
      </c>
      <c r="F78" s="38">
        <v>0.07</v>
      </c>
      <c r="G78" s="37">
        <v>14.0</v>
      </c>
      <c r="H78" s="38">
        <v>0.141</v>
      </c>
      <c r="I78" s="39" t="str">
        <f t="array" ref="I78:J78">VLOOKUP(D78, ENERGY!I:M,{4,5},0)</f>
        <v/>
      </c>
      <c r="J78" s="39">
        <v>187.0</v>
      </c>
      <c r="K78" s="40">
        <f t="array" ref="K78:S78">VLOOKUP(D78, 'HUMAN RESOURCES'!D:V,{11,12,13,14,15,16,17,18,19},0)</f>
        <v>45</v>
      </c>
      <c r="L78" s="40">
        <v>61.0</v>
      </c>
      <c r="M78" s="40">
        <v>54.0</v>
      </c>
      <c r="N78" s="41">
        <v>51.0</v>
      </c>
      <c r="O78" s="42">
        <v>0.439</v>
      </c>
      <c r="P78" s="42">
        <v>0.535</v>
      </c>
      <c r="Q78" s="42">
        <v>0.025</v>
      </c>
      <c r="R78" s="40">
        <v>9232753.0</v>
      </c>
      <c r="S78" s="42">
        <v>0.106</v>
      </c>
      <c r="T78" s="43">
        <f t="array" ref="T78:U78">VLOOKUP(D78, TOURISM!D:H,{4,5},0)</f>
        <v>2100000</v>
      </c>
      <c r="U78" s="43">
        <v>3.5E7</v>
      </c>
      <c r="V78" s="38">
        <f t="array" ref="V78:AA78">VLOOKUP(D78, BUSINESS!D:P,{8,9,10,11,12,13},0)</f>
        <v>1.545</v>
      </c>
      <c r="W78" s="37">
        <v>13.0</v>
      </c>
      <c r="X78" s="37"/>
      <c r="Y78" s="37">
        <v>211.0</v>
      </c>
      <c r="Z78" s="38">
        <v>0.01</v>
      </c>
      <c r="AA78" s="38">
        <v>0.182</v>
      </c>
      <c r="AB78" s="44">
        <f t="shared" si="2"/>
        <v>219.5297994</v>
      </c>
      <c r="AC78" s="44"/>
      <c r="AD78" s="44">
        <f t="shared" si="35"/>
        <v>0.02025398058</v>
      </c>
      <c r="AE78" s="44">
        <f t="shared" si="3"/>
        <v>0.2274511189</v>
      </c>
      <c r="AF78" s="44">
        <f t="shared" si="4"/>
        <v>3.790851981</v>
      </c>
      <c r="AG78" s="45">
        <f t="shared" si="5"/>
        <v>0.1263907369</v>
      </c>
      <c r="AH78" s="45">
        <f t="shared" si="6"/>
        <v>-0.06666666667</v>
      </c>
      <c r="AI78" s="45" t="str">
        <f t="shared" si="7"/>
        <v/>
      </c>
      <c r="AJ78" s="45">
        <f t="shared" si="8"/>
        <v>0.09576330411</v>
      </c>
      <c r="AK78" s="45">
        <f t="shared" si="9"/>
        <v>0.0342866284</v>
      </c>
      <c r="AL78" s="45">
        <f t="shared" si="10"/>
        <v>0.1943440858</v>
      </c>
      <c r="AM78" s="45">
        <f t="shared" si="11"/>
        <v>-0.5233838155</v>
      </c>
    </row>
    <row r="79">
      <c r="A79" s="33" t="s">
        <v>46</v>
      </c>
      <c r="B79" s="34" t="s">
        <v>65</v>
      </c>
      <c r="C79" s="35" t="s">
        <v>59</v>
      </c>
      <c r="D79" s="36" t="str">
        <f t="shared" si="1"/>
        <v>Africa/Burundi-Africa/2011</v>
      </c>
      <c r="E79" s="37">
        <f t="array" ref="E79:H79">VLOOKUP(D79, GDP!D:L,{6,7,8,9},0)</f>
        <v>2355652064</v>
      </c>
      <c r="F79" s="38">
        <v>0.088</v>
      </c>
      <c r="G79" s="37">
        <v>19.0</v>
      </c>
      <c r="H79" s="38">
        <v>0.124</v>
      </c>
      <c r="I79" s="39" t="str">
        <f t="array" ref="I79:J79">VLOOKUP(D79, ENERGY!I:M,{4,5},0)</f>
        <v/>
      </c>
      <c r="J79" s="39"/>
      <c r="K79" s="40">
        <f t="array" ref="K79:S79">VLOOKUP(D79, 'HUMAN RESOURCES'!D:V,{11,12,13,14,15,16,17,18,19},0)</f>
        <v>45</v>
      </c>
      <c r="L79" s="40">
        <v>59.0</v>
      </c>
      <c r="M79" s="40">
        <v>55.0</v>
      </c>
      <c r="N79" s="41">
        <v>51.0</v>
      </c>
      <c r="O79" s="42">
        <v>0.44</v>
      </c>
      <c r="P79" s="42">
        <v>0.535</v>
      </c>
      <c r="Q79" s="42">
        <v>0.025</v>
      </c>
      <c r="R79" s="40">
        <v>9540362.0</v>
      </c>
      <c r="S79" s="42">
        <v>0.109</v>
      </c>
      <c r="T79" s="43">
        <f t="array" ref="T79:U79">VLOOKUP(D79, TOURISM!D:H,{4,5},0)</f>
        <v>3700000</v>
      </c>
      <c r="U79" s="43">
        <v>4.9E7</v>
      </c>
      <c r="V79" s="38">
        <f t="array" ref="V79:AA79">VLOOKUP(D79, BUSINESS!D:P,{8,9,10,11,12,13},0)</f>
        <v>0.516</v>
      </c>
      <c r="W79" s="37">
        <v>13.0</v>
      </c>
      <c r="X79" s="37"/>
      <c r="Y79" s="37">
        <v>274.0</v>
      </c>
      <c r="Z79" s="38">
        <v>0.011</v>
      </c>
      <c r="AA79" s="38">
        <v>0.201</v>
      </c>
      <c r="AB79" s="44">
        <f t="shared" si="2"/>
        <v>246.9143272</v>
      </c>
      <c r="AC79" s="44"/>
      <c r="AD79" s="44"/>
      <c r="AE79" s="44">
        <f t="shared" si="3"/>
        <v>0.3878259546</v>
      </c>
      <c r="AF79" s="44">
        <f t="shared" si="4"/>
        <v>5.136073453</v>
      </c>
      <c r="AG79" s="45">
        <f t="shared" si="5"/>
        <v>0.1247417336</v>
      </c>
      <c r="AH79" s="45">
        <f t="shared" si="6"/>
        <v>0.3571428571</v>
      </c>
      <c r="AI79" s="45" t="str">
        <f t="shared" si="7"/>
        <v/>
      </c>
      <c r="AJ79" s="45" t="str">
        <f t="shared" si="8"/>
        <v/>
      </c>
      <c r="AK79" s="45">
        <f t="shared" si="9"/>
        <v>0.0333171482</v>
      </c>
      <c r="AL79" s="45">
        <f t="shared" si="10"/>
        <v>0.7050958314</v>
      </c>
      <c r="AM79" s="45">
        <f t="shared" si="11"/>
        <v>0.3548599309</v>
      </c>
    </row>
    <row r="80">
      <c r="A80" s="33" t="s">
        <v>46</v>
      </c>
      <c r="B80" s="34" t="s">
        <v>65</v>
      </c>
      <c r="C80" s="35" t="s">
        <v>60</v>
      </c>
      <c r="D80" s="36" t="str">
        <f t="shared" si="1"/>
        <v>Africa/Burundi-Africa/2012</v>
      </c>
      <c r="E80" s="37">
        <f t="array" ref="E80:H80">VLOOKUP(D80, GDP!D:L,{6,7,8,9},0)</f>
        <v>2472384813</v>
      </c>
      <c r="F80" s="38">
        <v>0.09</v>
      </c>
      <c r="G80" s="37">
        <v>21.0</v>
      </c>
      <c r="H80" s="38">
        <v>0.132</v>
      </c>
      <c r="I80" s="39" t="str">
        <f t="array" ref="I80:J80">VLOOKUP(D80, ENERGY!I:M,{4,5},0)</f>
        <v/>
      </c>
      <c r="J80" s="39">
        <v>198.0</v>
      </c>
      <c r="K80" s="40">
        <f t="array" ref="K80:S80">VLOOKUP(D80, 'HUMAN RESOURCES'!D:V,{11,12,13,14,15,16,17,18,19},0)</f>
        <v>45</v>
      </c>
      <c r="L80" s="40">
        <v>57.0</v>
      </c>
      <c r="M80" s="40">
        <v>56.0</v>
      </c>
      <c r="N80" s="41">
        <v>52.0</v>
      </c>
      <c r="O80" s="42">
        <v>0.442</v>
      </c>
      <c r="P80" s="42">
        <v>0.534</v>
      </c>
      <c r="Q80" s="42">
        <v>0.024</v>
      </c>
      <c r="R80" s="40">
        <v>9849569.0</v>
      </c>
      <c r="S80" s="42">
        <v>0.112</v>
      </c>
      <c r="T80" s="43">
        <f t="array" ref="T80:U80">VLOOKUP(D80, TOURISM!D:H,{4,5},0)</f>
        <v>2700000</v>
      </c>
      <c r="U80" s="43">
        <v>4.1E7</v>
      </c>
      <c r="V80" s="38">
        <f t="array" ref="V80:AA80">VLOOKUP(D80, BUSINESS!D:P,{8,9,10,11,12,13},0)</f>
        <v>0.516</v>
      </c>
      <c r="W80" s="37">
        <v>8.0</v>
      </c>
      <c r="X80" s="37">
        <v>157.0</v>
      </c>
      <c r="Y80" s="37">
        <v>274.0</v>
      </c>
      <c r="Z80" s="38">
        <v>0.012</v>
      </c>
      <c r="AA80" s="38">
        <v>0.228</v>
      </c>
      <c r="AB80" s="44">
        <f t="shared" si="2"/>
        <v>251.0145178</v>
      </c>
      <c r="AC80" s="44"/>
      <c r="AD80" s="44">
        <f>J80/R80*1000</f>
        <v>0.02010240245</v>
      </c>
      <c r="AE80" s="44">
        <f t="shared" si="3"/>
        <v>0.2741236698</v>
      </c>
      <c r="AF80" s="44">
        <f t="shared" si="4"/>
        <v>4.162618689</v>
      </c>
      <c r="AG80" s="45">
        <f t="shared" si="5"/>
        <v>0.01660572187</v>
      </c>
      <c r="AH80" s="45">
        <f t="shared" si="6"/>
        <v>0.1052631579</v>
      </c>
      <c r="AI80" s="45" t="str">
        <f t="shared" si="7"/>
        <v/>
      </c>
      <c r="AJ80" s="45" t="str">
        <f t="shared" si="8"/>
        <v/>
      </c>
      <c r="AK80" s="45">
        <f t="shared" si="9"/>
        <v>0.03241040539</v>
      </c>
      <c r="AL80" s="45">
        <f t="shared" si="10"/>
        <v>-0.2931786372</v>
      </c>
      <c r="AM80" s="45">
        <f t="shared" si="11"/>
        <v>-0.1895328742</v>
      </c>
    </row>
    <row r="81">
      <c r="A81" s="33" t="s">
        <v>46</v>
      </c>
      <c r="B81" s="34" t="s">
        <v>66</v>
      </c>
      <c r="C81" s="35" t="s">
        <v>48</v>
      </c>
      <c r="D81" s="36" t="str">
        <f t="shared" si="1"/>
        <v>Africa/Cameroon-Africa/2000</v>
      </c>
      <c r="E81" s="37">
        <f t="array" ref="E81:H81">VLOOKUP(D81, GDP!D:L,{6,7,8,9},0)</f>
        <v>9287367569</v>
      </c>
      <c r="F81" s="38">
        <v>0.051</v>
      </c>
      <c r="G81" s="37">
        <v>59.0</v>
      </c>
      <c r="H81" s="38"/>
      <c r="I81" s="39" t="str">
        <f t="array" ref="I81:J81">VLOOKUP(D81, ENERGY!I:M,{4,5},0)</f>
        <v/>
      </c>
      <c r="J81" s="39"/>
      <c r="K81" s="40">
        <f t="array" ref="K81:S81">VLOOKUP(D81, 'HUMAN RESOURCES'!D:V,{11,12,13,14,15,16,17,18,19},0)</f>
        <v>41</v>
      </c>
      <c r="L81" s="40">
        <v>93.0</v>
      </c>
      <c r="M81" s="40">
        <v>53.0</v>
      </c>
      <c r="N81" s="41">
        <v>51.0</v>
      </c>
      <c r="O81" s="42">
        <v>0.453</v>
      </c>
      <c r="P81" s="42">
        <v>0.513</v>
      </c>
      <c r="Q81" s="42">
        <v>0.034</v>
      </c>
      <c r="R81" s="40">
        <v>1.5927713E7</v>
      </c>
      <c r="S81" s="42">
        <v>0.455</v>
      </c>
      <c r="T81" s="43">
        <f t="array" ref="T81:U81">VLOOKUP(D81, TOURISM!D:H,{4,5},0)</f>
        <v>132000000</v>
      </c>
      <c r="U81" s="43">
        <v>2.41E8</v>
      </c>
      <c r="V81" s="38" t="str">
        <f t="array" ref="V81:AA81">VLOOKUP(D81, BUSINESS!D:P,{8,9,10,11,12,13},0)</f>
        <v/>
      </c>
      <c r="W81" s="37"/>
      <c r="X81" s="37"/>
      <c r="Y81" s="37"/>
      <c r="Z81" s="38">
        <v>0.003</v>
      </c>
      <c r="AA81" s="38">
        <v>0.006</v>
      </c>
      <c r="AB81" s="44">
        <f t="shared" si="2"/>
        <v>583.0948592</v>
      </c>
      <c r="AC81" s="44"/>
      <c r="AD81" s="44"/>
      <c r="AE81" s="44">
        <f t="shared" si="3"/>
        <v>8.287442146</v>
      </c>
      <c r="AF81" s="44">
        <f t="shared" si="4"/>
        <v>15.13086028</v>
      </c>
      <c r="AG81" s="45" t="str">
        <f t="shared" si="5"/>
        <v/>
      </c>
      <c r="AH81" s="45" t="str">
        <f t="shared" si="6"/>
        <v/>
      </c>
      <c r="AI81" s="45" t="str">
        <f t="shared" si="7"/>
        <v/>
      </c>
      <c r="AJ81" s="45" t="str">
        <f t="shared" si="8"/>
        <v/>
      </c>
      <c r="AK81" s="45" t="str">
        <f t="shared" si="9"/>
        <v/>
      </c>
      <c r="AL81" s="45" t="str">
        <f t="shared" si="10"/>
        <v/>
      </c>
      <c r="AM81" s="45" t="str">
        <f t="shared" si="11"/>
        <v/>
      </c>
    </row>
    <row r="82">
      <c r="A82" s="33" t="s">
        <v>46</v>
      </c>
      <c r="B82" s="34" t="s">
        <v>66</v>
      </c>
      <c r="C82" s="35" t="s">
        <v>49</v>
      </c>
      <c r="D82" s="36" t="str">
        <f t="shared" si="1"/>
        <v>Africa/Cameroon-Africa/2001</v>
      </c>
      <c r="E82" s="37">
        <f t="array" ref="E82:H82">VLOOKUP(D82, GDP!D:L,{6,7,8,9},0)</f>
        <v>9633109257</v>
      </c>
      <c r="F82" s="38">
        <v>0.044</v>
      </c>
      <c r="G82" s="37">
        <v>26.0</v>
      </c>
      <c r="H82" s="38">
        <v>0.22</v>
      </c>
      <c r="I82" s="39">
        <f t="array" ref="I82:J82">VLOOKUP(D82, ENERGY!I:M,{4,5},0)</f>
        <v>6720</v>
      </c>
      <c r="J82" s="39"/>
      <c r="K82" s="40">
        <f t="array" ref="K82:S82">VLOOKUP(D82, 'HUMAN RESOURCES'!D:V,{11,12,13,14,15,16,17,18,19},0)</f>
        <v>41</v>
      </c>
      <c r="L82" s="40">
        <v>90.0</v>
      </c>
      <c r="M82" s="40">
        <v>53.0</v>
      </c>
      <c r="N82" s="41">
        <v>51.0</v>
      </c>
      <c r="O82" s="42">
        <v>0.451</v>
      </c>
      <c r="P82" s="42">
        <v>0.515</v>
      </c>
      <c r="Q82" s="42">
        <v>0.034</v>
      </c>
      <c r="R82" s="40">
        <v>1.635044E7</v>
      </c>
      <c r="S82" s="42">
        <v>0.461</v>
      </c>
      <c r="T82" s="43">
        <f t="array" ref="T82:U82">VLOOKUP(D82, TOURISM!D:H,{4,5},0)</f>
        <v>182000000</v>
      </c>
      <c r="U82" s="43">
        <v>1.99E8</v>
      </c>
      <c r="V82" s="38" t="str">
        <f t="array" ref="V82:AA82">VLOOKUP(D82, BUSINESS!D:P,{8,9,10,11,12,13},0)</f>
        <v/>
      </c>
      <c r="W82" s="37"/>
      <c r="X82" s="37"/>
      <c r="Y82" s="37"/>
      <c r="Z82" s="38">
        <v>0.003</v>
      </c>
      <c r="AA82" s="38">
        <v>0.026</v>
      </c>
      <c r="AB82" s="44">
        <f t="shared" si="2"/>
        <v>589.1651391</v>
      </c>
      <c r="AC82" s="44">
        <f t="shared" ref="AC82:AC85" si="36">(I82/R82)*1000</f>
        <v>0.4109981138</v>
      </c>
      <c r="AD82" s="44"/>
      <c r="AE82" s="44">
        <f t="shared" si="3"/>
        <v>11.13119892</v>
      </c>
      <c r="AF82" s="44">
        <f t="shared" si="4"/>
        <v>12.17092629</v>
      </c>
      <c r="AG82" s="45">
        <f t="shared" si="5"/>
        <v>0.01041045006</v>
      </c>
      <c r="AH82" s="45">
        <f t="shared" si="6"/>
        <v>-0.5593220339</v>
      </c>
      <c r="AI82" s="45" t="str">
        <f t="shared" si="7"/>
        <v/>
      </c>
      <c r="AJ82" s="45" t="str">
        <f t="shared" si="8"/>
        <v/>
      </c>
      <c r="AK82" s="45">
        <f t="shared" si="9"/>
        <v>0.02654034512</v>
      </c>
      <c r="AL82" s="45">
        <f t="shared" si="10"/>
        <v>0.3431404672</v>
      </c>
      <c r="AM82" s="45">
        <f t="shared" si="11"/>
        <v>-0.1956223202</v>
      </c>
    </row>
    <row r="83">
      <c r="A83" s="33" t="s">
        <v>46</v>
      </c>
      <c r="B83" s="34" t="s">
        <v>66</v>
      </c>
      <c r="C83" s="35" t="s">
        <v>50</v>
      </c>
      <c r="D83" s="36" t="str">
        <f t="shared" si="1"/>
        <v>Africa/Cameroon-Africa/2002</v>
      </c>
      <c r="E83" s="37">
        <f t="array" ref="E83:H83">VLOOKUP(D83, GDP!D:L,{6,7,8,9},0)</f>
        <v>10879778328</v>
      </c>
      <c r="F83" s="38">
        <v>0.047</v>
      </c>
      <c r="G83" s="37">
        <v>27.0</v>
      </c>
      <c r="H83" s="38">
        <v>0.207</v>
      </c>
      <c r="I83" s="39">
        <f t="array" ref="I83:J83">VLOOKUP(D83, ENERGY!I:M,{4,5},0)</f>
        <v>6944</v>
      </c>
      <c r="J83" s="39">
        <v>7235.0</v>
      </c>
      <c r="K83" s="40">
        <f t="array" ref="K83:S83">VLOOKUP(D83, 'HUMAN RESOURCES'!D:V,{11,12,13,14,15,16,17,18,19},0)</f>
        <v>41</v>
      </c>
      <c r="L83" s="40">
        <v>87.0</v>
      </c>
      <c r="M83" s="40">
        <v>53.0</v>
      </c>
      <c r="N83" s="41">
        <v>51.0</v>
      </c>
      <c r="O83" s="42">
        <v>0.449</v>
      </c>
      <c r="P83" s="42">
        <v>0.518</v>
      </c>
      <c r="Q83" s="42">
        <v>0.034</v>
      </c>
      <c r="R83" s="40">
        <v>1.6782044E7</v>
      </c>
      <c r="S83" s="42">
        <v>0.467</v>
      </c>
      <c r="T83" s="43">
        <f t="array" ref="T83:U83">VLOOKUP(D83, TOURISM!D:H,{4,5},0)</f>
        <v>124000000</v>
      </c>
      <c r="U83" s="43">
        <v>2.05E8</v>
      </c>
      <c r="V83" s="38" t="str">
        <f t="array" ref="V83:AA83">VLOOKUP(D83, BUSINESS!D:P,{8,9,10,11,12,13},0)</f>
        <v/>
      </c>
      <c r="W83" s="37"/>
      <c r="X83" s="37"/>
      <c r="Y83" s="37"/>
      <c r="Z83" s="38">
        <v>0.004</v>
      </c>
      <c r="AA83" s="38">
        <v>0.042</v>
      </c>
      <c r="AB83" s="44">
        <f t="shared" si="2"/>
        <v>648.2987607</v>
      </c>
      <c r="AC83" s="44">
        <f t="shared" si="36"/>
        <v>0.4137755806</v>
      </c>
      <c r="AD83" s="44">
        <f t="shared" ref="AD83:AD85" si="37">J83/R83*1000</f>
        <v>0.4311155423</v>
      </c>
      <c r="AE83" s="44">
        <f t="shared" si="3"/>
        <v>7.388849654</v>
      </c>
      <c r="AF83" s="44">
        <f t="shared" si="4"/>
        <v>12.21543693</v>
      </c>
      <c r="AG83" s="45">
        <f t="shared" si="5"/>
        <v>0.1003685006</v>
      </c>
      <c r="AH83" s="45">
        <f t="shared" si="6"/>
        <v>0.03846153846</v>
      </c>
      <c r="AI83" s="45">
        <f t="shared" si="7"/>
        <v>0.006757857783</v>
      </c>
      <c r="AJ83" s="45" t="str">
        <f t="shared" si="8"/>
        <v/>
      </c>
      <c r="AK83" s="45">
        <f t="shared" si="9"/>
        <v>0.02639708778</v>
      </c>
      <c r="AL83" s="45">
        <f t="shared" si="10"/>
        <v>-0.3362036103</v>
      </c>
      <c r="AM83" s="45">
        <f t="shared" si="11"/>
        <v>0.003657128443</v>
      </c>
    </row>
    <row r="84">
      <c r="A84" s="33" t="s">
        <v>46</v>
      </c>
      <c r="B84" s="34" t="s">
        <v>66</v>
      </c>
      <c r="C84" s="35" t="s">
        <v>51</v>
      </c>
      <c r="D84" s="36" t="str">
        <f t="shared" si="1"/>
        <v>Africa/Cameroon-Africa/2003</v>
      </c>
      <c r="E84" s="37">
        <f t="array" ref="E84:H84">VLOOKUP(D84, GDP!D:L,{6,7,8,9},0)</f>
        <v>13621809574</v>
      </c>
      <c r="F84" s="38">
        <v>0.048</v>
      </c>
      <c r="G84" s="37">
        <v>31.0</v>
      </c>
      <c r="H84" s="38">
        <v>0.18</v>
      </c>
      <c r="I84" s="39">
        <f t="array" ref="I84:J84">VLOOKUP(D84, ENERGY!I:M,{4,5},0)</f>
        <v>6914</v>
      </c>
      <c r="J84" s="39">
        <v>6674.0</v>
      </c>
      <c r="K84" s="40">
        <f t="array" ref="K84:S84">VLOOKUP(D84, 'HUMAN RESOURCES'!D:V,{11,12,13,14,15,16,17,18,19},0)</f>
        <v>41</v>
      </c>
      <c r="L84" s="40">
        <v>84.0</v>
      </c>
      <c r="M84" s="40">
        <v>53.0</v>
      </c>
      <c r="N84" s="41">
        <v>51.0</v>
      </c>
      <c r="O84" s="42">
        <v>0.447</v>
      </c>
      <c r="P84" s="42">
        <v>0.52</v>
      </c>
      <c r="Q84" s="42">
        <v>0.033</v>
      </c>
      <c r="R84" s="40">
        <v>1.7223277E7</v>
      </c>
      <c r="S84" s="42">
        <v>0.473</v>
      </c>
      <c r="T84" s="43">
        <f t="array" ref="T84:U84">VLOOKUP(D84, TOURISM!D:H,{4,5},0)</f>
        <v>266000000</v>
      </c>
      <c r="U84" s="43">
        <v>2.72E8</v>
      </c>
      <c r="V84" s="38" t="str">
        <f t="array" ref="V84:AA84">VLOOKUP(D84, BUSINESS!D:P,{8,9,10,11,12,13},0)</f>
        <v/>
      </c>
      <c r="W84" s="37">
        <v>45.0</v>
      </c>
      <c r="X84" s="37"/>
      <c r="Y84" s="37"/>
      <c r="Z84" s="38">
        <v>0.006</v>
      </c>
      <c r="AA84" s="38">
        <v>0.063</v>
      </c>
      <c r="AB84" s="44">
        <f t="shared" si="2"/>
        <v>790.8953432</v>
      </c>
      <c r="AC84" s="44">
        <f t="shared" si="36"/>
        <v>0.4014334787</v>
      </c>
      <c r="AD84" s="44">
        <f t="shared" si="37"/>
        <v>0.3874988482</v>
      </c>
      <c r="AE84" s="44">
        <f t="shared" si="3"/>
        <v>15.44421541</v>
      </c>
      <c r="AF84" s="44">
        <f t="shared" si="4"/>
        <v>15.79258117</v>
      </c>
      <c r="AG84" s="45">
        <f t="shared" si="5"/>
        <v>0.219955044</v>
      </c>
      <c r="AH84" s="45">
        <f t="shared" si="6"/>
        <v>0.1481481481</v>
      </c>
      <c r="AI84" s="45">
        <f t="shared" si="7"/>
        <v>-0.02982800952</v>
      </c>
      <c r="AJ84" s="45">
        <f t="shared" si="8"/>
        <v>-0.1011717041</v>
      </c>
      <c r="AK84" s="45">
        <f t="shared" si="9"/>
        <v>0.02629197016</v>
      </c>
      <c r="AL84" s="45">
        <f t="shared" si="10"/>
        <v>1.090205665</v>
      </c>
      <c r="AM84" s="45">
        <f t="shared" si="11"/>
        <v>0.2928380099</v>
      </c>
    </row>
    <row r="85">
      <c r="A85" s="33" t="s">
        <v>46</v>
      </c>
      <c r="B85" s="34" t="s">
        <v>66</v>
      </c>
      <c r="C85" s="35" t="s">
        <v>52</v>
      </c>
      <c r="D85" s="36" t="str">
        <f t="shared" si="1"/>
        <v>Africa/Cameroon-Africa/2004</v>
      </c>
      <c r="E85" s="37">
        <f t="array" ref="E85:H85">VLOOKUP(D85, GDP!D:L,{6,7,8,9},0)</f>
        <v>15775356737</v>
      </c>
      <c r="F85" s="38">
        <v>0.049</v>
      </c>
      <c r="G85" s="37">
        <v>39.0</v>
      </c>
      <c r="H85" s="38">
        <v>0.18</v>
      </c>
      <c r="I85" s="39">
        <f t="array" ref="I85:J85">VLOOKUP(D85, ENERGY!I:M,{4,5},0)</f>
        <v>6389.5</v>
      </c>
      <c r="J85" s="39">
        <v>4483.0</v>
      </c>
      <c r="K85" s="40">
        <f t="array" ref="K85:S85">VLOOKUP(D85, 'HUMAN RESOURCES'!D:V,{11,12,13,14,15,16,17,18,19},0)</f>
        <v>41</v>
      </c>
      <c r="L85" s="40">
        <v>81.0</v>
      </c>
      <c r="M85" s="40">
        <v>53.0</v>
      </c>
      <c r="N85" s="41">
        <v>51.0</v>
      </c>
      <c r="O85" s="42">
        <v>0.445</v>
      </c>
      <c r="P85" s="42">
        <v>0.522</v>
      </c>
      <c r="Q85" s="42">
        <v>0.033</v>
      </c>
      <c r="R85" s="40">
        <v>1.767496E7</v>
      </c>
      <c r="S85" s="42">
        <v>0.479</v>
      </c>
      <c r="T85" s="43">
        <f t="array" ref="T85:U85">VLOOKUP(D85, TOURISM!D:H,{4,5},0)</f>
        <v>212000000</v>
      </c>
      <c r="U85" s="43">
        <v>3.94E8</v>
      </c>
      <c r="V85" s="38" t="str">
        <f t="array" ref="V85:AA85">VLOOKUP(D85, BUSINESS!D:P,{8,9,10,11,12,13},0)</f>
        <v/>
      </c>
      <c r="W85" s="37">
        <v>45.0</v>
      </c>
      <c r="X85" s="37"/>
      <c r="Y85" s="37"/>
      <c r="Z85" s="38">
        <v>0.01</v>
      </c>
      <c r="AA85" s="38">
        <v>0.087</v>
      </c>
      <c r="AB85" s="44">
        <f t="shared" si="2"/>
        <v>892.5257391</v>
      </c>
      <c r="AC85" s="44">
        <f t="shared" si="36"/>
        <v>0.3615001109</v>
      </c>
      <c r="AD85" s="44">
        <f t="shared" si="37"/>
        <v>0.2536356518</v>
      </c>
      <c r="AE85" s="44">
        <f t="shared" si="3"/>
        <v>11.99436944</v>
      </c>
      <c r="AF85" s="44">
        <f t="shared" si="4"/>
        <v>22.29142244</v>
      </c>
      <c r="AG85" s="45">
        <f t="shared" si="5"/>
        <v>0.1285004353</v>
      </c>
      <c r="AH85" s="45">
        <f t="shared" si="6"/>
        <v>0.2580645161</v>
      </c>
      <c r="AI85" s="45">
        <f t="shared" si="7"/>
        <v>-0.0994769243</v>
      </c>
      <c r="AJ85" s="45">
        <f t="shared" si="8"/>
        <v>-0.3454544369</v>
      </c>
      <c r="AK85" s="45">
        <f t="shared" si="9"/>
        <v>0.02622514868</v>
      </c>
      <c r="AL85" s="45">
        <f t="shared" si="10"/>
        <v>-0.2233746345</v>
      </c>
      <c r="AM85" s="45">
        <f t="shared" si="11"/>
        <v>0.411512292</v>
      </c>
    </row>
    <row r="86">
      <c r="A86" s="33" t="s">
        <v>46</v>
      </c>
      <c r="B86" s="34" t="s">
        <v>66</v>
      </c>
      <c r="C86" s="35" t="s">
        <v>53</v>
      </c>
      <c r="D86" s="36" t="str">
        <f t="shared" si="1"/>
        <v>Africa/Cameroon-Africa/2005</v>
      </c>
      <c r="E86" s="37">
        <f t="array" ref="E86:H86">VLOOKUP(D86, GDP!D:L,{6,7,8,9},0)</f>
        <v>16587921221</v>
      </c>
      <c r="F86" s="38">
        <v>0.046</v>
      </c>
      <c r="G86" s="37">
        <v>41.0</v>
      </c>
      <c r="H86" s="38">
        <v>0.18</v>
      </c>
      <c r="I86" s="39" t="str">
        <f t="array" ref="I86:J86">VLOOKUP(D86, ENERGY!I:M,{4,5},0)</f>
        <v/>
      </c>
      <c r="J86" s="39"/>
      <c r="K86" s="40">
        <f t="array" ref="K86:S86">VLOOKUP(D86, 'HUMAN RESOURCES'!D:V,{11,12,13,14,15,16,17,18,19},0)</f>
        <v>40</v>
      </c>
      <c r="L86" s="40">
        <v>78.0</v>
      </c>
      <c r="M86" s="40">
        <v>53.0</v>
      </c>
      <c r="N86" s="41">
        <v>51.0</v>
      </c>
      <c r="O86" s="42">
        <v>0.443</v>
      </c>
      <c r="P86" s="42">
        <v>0.524</v>
      </c>
      <c r="Q86" s="42">
        <v>0.033</v>
      </c>
      <c r="R86" s="40">
        <v>1.8137734E7</v>
      </c>
      <c r="S86" s="42">
        <v>0.485</v>
      </c>
      <c r="T86" s="43">
        <f t="array" ref="T86:U86">VLOOKUP(D86, TOURISM!D:H,{4,5},0)</f>
        <v>229000000</v>
      </c>
      <c r="U86" s="43">
        <v>4.8E8</v>
      </c>
      <c r="V86" s="38">
        <f t="array" ref="V86:AA86">VLOOKUP(D86, BUSINESS!D:P,{8,9,10,11,12,13},0)</f>
        <v>0.506</v>
      </c>
      <c r="W86" s="37">
        <v>45.0</v>
      </c>
      <c r="X86" s="37"/>
      <c r="Y86" s="37">
        <v>654.0</v>
      </c>
      <c r="Z86" s="38">
        <v>0.014</v>
      </c>
      <c r="AA86" s="38">
        <v>0.124</v>
      </c>
      <c r="AB86" s="44">
        <f t="shared" si="2"/>
        <v>914.5531201</v>
      </c>
      <c r="AC86" s="44"/>
      <c r="AD86" s="44"/>
      <c r="AE86" s="44">
        <f t="shared" si="3"/>
        <v>12.62561244</v>
      </c>
      <c r="AF86" s="44">
        <f t="shared" si="4"/>
        <v>26.46416581</v>
      </c>
      <c r="AG86" s="45">
        <f t="shared" si="5"/>
        <v>0.02467982721</v>
      </c>
      <c r="AH86" s="45">
        <f t="shared" si="6"/>
        <v>0.05128205128</v>
      </c>
      <c r="AI86" s="45" t="str">
        <f t="shared" si="7"/>
        <v/>
      </c>
      <c r="AJ86" s="45" t="str">
        <f t="shared" si="8"/>
        <v/>
      </c>
      <c r="AK86" s="45">
        <f t="shared" si="9"/>
        <v>0.02618246378</v>
      </c>
      <c r="AL86" s="45">
        <f t="shared" si="10"/>
        <v>0.0526282775</v>
      </c>
      <c r="AM86" s="45">
        <f t="shared" si="11"/>
        <v>0.1871905384</v>
      </c>
    </row>
    <row r="87">
      <c r="A87" s="33" t="s">
        <v>46</v>
      </c>
      <c r="B87" s="34" t="s">
        <v>66</v>
      </c>
      <c r="C87" s="35" t="s">
        <v>54</v>
      </c>
      <c r="D87" s="36" t="str">
        <f t="shared" si="1"/>
        <v>Africa/Cameroon-Africa/2006</v>
      </c>
      <c r="E87" s="37">
        <f t="array" ref="E87:H87">VLOOKUP(D87, GDP!D:L,{6,7,8,9},0)</f>
        <v>17953103009</v>
      </c>
      <c r="F87" s="38">
        <v>0.049</v>
      </c>
      <c r="G87" s="37">
        <v>45.0</v>
      </c>
      <c r="H87" s="38">
        <v>0.177</v>
      </c>
      <c r="I87" s="39">
        <f t="array" ref="I87:J87">VLOOKUP(D87, ENERGY!I:M,{4,5},0)</f>
        <v>6660.5</v>
      </c>
      <c r="J87" s="39">
        <v>4765.0</v>
      </c>
      <c r="K87" s="40">
        <f t="array" ref="K87:S87">VLOOKUP(D87, 'HUMAN RESOURCES'!D:V,{11,12,13,14,15,16,17,18,19},0)</f>
        <v>40</v>
      </c>
      <c r="L87" s="40">
        <v>76.0</v>
      </c>
      <c r="M87" s="40">
        <v>53.0</v>
      </c>
      <c r="N87" s="41">
        <v>51.0</v>
      </c>
      <c r="O87" s="42">
        <v>0.441</v>
      </c>
      <c r="P87" s="42">
        <v>0.526</v>
      </c>
      <c r="Q87" s="42">
        <v>0.033</v>
      </c>
      <c r="R87" s="40">
        <v>1.8611937E7</v>
      </c>
      <c r="S87" s="42">
        <v>0.491</v>
      </c>
      <c r="T87" s="43">
        <f t="array" ref="T87:U87">VLOOKUP(D87, TOURISM!D:H,{4,5},0)</f>
        <v>231000000</v>
      </c>
      <c r="U87" s="43">
        <v>5.21E8</v>
      </c>
      <c r="V87" s="38">
        <f t="array" ref="V87:AA87">VLOOKUP(D87, BUSINESS!D:P,{8,9,10,11,12,13},0)</f>
        <v>0.508</v>
      </c>
      <c r="W87" s="37">
        <v>45.0</v>
      </c>
      <c r="X87" s="37"/>
      <c r="Y87" s="37">
        <v>654.0</v>
      </c>
      <c r="Z87" s="38">
        <v>0.02</v>
      </c>
      <c r="AA87" s="38">
        <v>0.168</v>
      </c>
      <c r="AB87" s="44">
        <f t="shared" si="2"/>
        <v>964.6015355</v>
      </c>
      <c r="AC87" s="44">
        <f>(I87/R87)*1000</f>
        <v>0.3578617314</v>
      </c>
      <c r="AD87" s="44">
        <f>J87/R87*1000</f>
        <v>0.2560184896</v>
      </c>
      <c r="AE87" s="44">
        <f t="shared" si="3"/>
        <v>12.41138953</v>
      </c>
      <c r="AF87" s="44">
        <f t="shared" si="4"/>
        <v>27.99278764</v>
      </c>
      <c r="AG87" s="45">
        <f t="shared" si="5"/>
        <v>0.05472444883</v>
      </c>
      <c r="AH87" s="45">
        <f t="shared" si="6"/>
        <v>0.09756097561</v>
      </c>
      <c r="AI87" s="45" t="str">
        <f t="shared" si="7"/>
        <v/>
      </c>
      <c r="AJ87" s="45" t="str">
        <f t="shared" si="8"/>
        <v/>
      </c>
      <c r="AK87" s="45">
        <f t="shared" si="9"/>
        <v>0.02614455587</v>
      </c>
      <c r="AL87" s="45">
        <f t="shared" si="10"/>
        <v>-0.01696732816</v>
      </c>
      <c r="AM87" s="45">
        <f t="shared" si="11"/>
        <v>0.05776195026</v>
      </c>
    </row>
    <row r="88">
      <c r="A88" s="33" t="s">
        <v>46</v>
      </c>
      <c r="B88" s="34" t="s">
        <v>66</v>
      </c>
      <c r="C88" s="35" t="s">
        <v>55</v>
      </c>
      <c r="D88" s="36" t="str">
        <f t="shared" si="1"/>
        <v>Africa/Cameroon-Africa/2007</v>
      </c>
      <c r="E88" s="37">
        <f t="array" ref="E88:H88">VLOOKUP(D88, GDP!D:L,{6,7,8,9},0)</f>
        <v>20431779034</v>
      </c>
      <c r="F88" s="38">
        <v>0.048</v>
      </c>
      <c r="G88" s="37">
        <v>46.0</v>
      </c>
      <c r="H88" s="38">
        <v>0.153</v>
      </c>
      <c r="I88" s="39" t="str">
        <f t="array" ref="I88:J88">VLOOKUP(D88, ENERGY!I:M,{4,5},0)</f>
        <v/>
      </c>
      <c r="J88" s="39"/>
      <c r="K88" s="40">
        <f t="array" ref="K88:S88">VLOOKUP(D88, 'HUMAN RESOURCES'!D:V,{11,12,13,14,15,16,17,18,19},0)</f>
        <v>40</v>
      </c>
      <c r="L88" s="40">
        <v>73.0</v>
      </c>
      <c r="M88" s="40">
        <v>53.0</v>
      </c>
      <c r="N88" s="41">
        <v>52.0</v>
      </c>
      <c r="O88" s="42">
        <v>0.439</v>
      </c>
      <c r="P88" s="42">
        <v>0.528</v>
      </c>
      <c r="Q88" s="42">
        <v>0.033</v>
      </c>
      <c r="R88" s="40">
        <v>1.9097676E7</v>
      </c>
      <c r="S88" s="42">
        <v>0.497</v>
      </c>
      <c r="T88" s="43">
        <f t="array" ref="T88:U88">VLOOKUP(D88, TOURISM!D:H,{4,5},0)</f>
        <v>254000000</v>
      </c>
      <c r="U88" s="43">
        <v>4.66E8</v>
      </c>
      <c r="V88" s="38">
        <f t="array" ref="V88:AA88">VLOOKUP(D88, BUSINESS!D:P,{8,9,10,11,12,13},0)</f>
        <v>0.508</v>
      </c>
      <c r="W88" s="37">
        <v>38.0</v>
      </c>
      <c r="X88" s="37"/>
      <c r="Y88" s="37">
        <v>654.0</v>
      </c>
      <c r="Z88" s="38">
        <v>0.029</v>
      </c>
      <c r="AA88" s="38">
        <v>0.238</v>
      </c>
      <c r="AB88" s="44">
        <f t="shared" si="2"/>
        <v>1069.856826</v>
      </c>
      <c r="AC88" s="44"/>
      <c r="AD88" s="44"/>
      <c r="AE88" s="44">
        <f t="shared" si="3"/>
        <v>13.30004761</v>
      </c>
      <c r="AF88" s="44">
        <f t="shared" si="4"/>
        <v>24.40087475</v>
      </c>
      <c r="AG88" s="45">
        <f t="shared" si="5"/>
        <v>0.1091178967</v>
      </c>
      <c r="AH88" s="45">
        <f t="shared" si="6"/>
        <v>0.02222222222</v>
      </c>
      <c r="AI88" s="45" t="str">
        <f t="shared" si="7"/>
        <v/>
      </c>
      <c r="AJ88" s="45" t="str">
        <f t="shared" si="8"/>
        <v/>
      </c>
      <c r="AK88" s="45">
        <f t="shared" si="9"/>
        <v>0.02609825082</v>
      </c>
      <c r="AL88" s="45">
        <f t="shared" si="10"/>
        <v>0.07160020855</v>
      </c>
      <c r="AM88" s="45">
        <f t="shared" si="11"/>
        <v>-0.1283156555</v>
      </c>
    </row>
    <row r="89">
      <c r="A89" s="33" t="s">
        <v>46</v>
      </c>
      <c r="B89" s="34" t="s">
        <v>66</v>
      </c>
      <c r="C89" s="35" t="s">
        <v>56</v>
      </c>
      <c r="D89" s="36" t="str">
        <f t="shared" si="1"/>
        <v>Africa/Cameroon-Africa/2008</v>
      </c>
      <c r="E89" s="37">
        <f t="array" ref="E89:H89">VLOOKUP(D89, GDP!D:L,{6,7,8,9},0)</f>
        <v>23735537026</v>
      </c>
      <c r="F89" s="38">
        <v>0.047</v>
      </c>
      <c r="G89" s="37">
        <v>50.0</v>
      </c>
      <c r="H89" s="38">
        <v>0.15</v>
      </c>
      <c r="I89" s="39" t="str">
        <f t="array" ref="I89:J89">VLOOKUP(D89, ENERGY!I:M,{4,5},0)</f>
        <v/>
      </c>
      <c r="J89" s="39"/>
      <c r="K89" s="40">
        <f t="array" ref="K89:S89">VLOOKUP(D89, 'HUMAN RESOURCES'!D:V,{11,12,13,14,15,16,17,18,19},0)</f>
        <v>39</v>
      </c>
      <c r="L89" s="40">
        <v>71.0</v>
      </c>
      <c r="M89" s="40">
        <v>54.0</v>
      </c>
      <c r="N89" s="41">
        <v>52.0</v>
      </c>
      <c r="O89" s="42">
        <v>0.438</v>
      </c>
      <c r="P89" s="42">
        <v>0.53</v>
      </c>
      <c r="Q89" s="42">
        <v>0.033</v>
      </c>
      <c r="R89" s="40">
        <v>1.9595026E7</v>
      </c>
      <c r="S89" s="42">
        <v>0.503</v>
      </c>
      <c r="T89" s="43">
        <f t="array" ref="T89:U89">VLOOKUP(D89, TOURISM!D:H,{4,5},0)</f>
        <v>167000000</v>
      </c>
      <c r="U89" s="43">
        <v>5.63E8</v>
      </c>
      <c r="V89" s="38">
        <f t="array" ref="V89:AA89">VLOOKUP(D89, BUSINESS!D:P,{8,9,10,11,12,13},0)</f>
        <v>0.504</v>
      </c>
      <c r="W89" s="37">
        <v>38.0</v>
      </c>
      <c r="X89" s="37"/>
      <c r="Y89" s="37">
        <v>654.0</v>
      </c>
      <c r="Z89" s="38">
        <v>0.034</v>
      </c>
      <c r="AA89" s="38">
        <v>0.314</v>
      </c>
      <c r="AB89" s="44">
        <f t="shared" si="2"/>
        <v>1211.304186</v>
      </c>
      <c r="AC89" s="44"/>
      <c r="AD89" s="44"/>
      <c r="AE89" s="44">
        <f t="shared" si="3"/>
        <v>8.522570983</v>
      </c>
      <c r="AF89" s="44">
        <f t="shared" si="4"/>
        <v>28.73178122</v>
      </c>
      <c r="AG89" s="45">
        <f t="shared" si="5"/>
        <v>0.1322114854</v>
      </c>
      <c r="AH89" s="45">
        <f t="shared" si="6"/>
        <v>0.08695652174</v>
      </c>
      <c r="AI89" s="45" t="str">
        <f t="shared" si="7"/>
        <v/>
      </c>
      <c r="AJ89" s="45" t="str">
        <f t="shared" si="8"/>
        <v/>
      </c>
      <c r="AK89" s="45">
        <f t="shared" si="9"/>
        <v>0.02604243574</v>
      </c>
      <c r="AL89" s="45">
        <f t="shared" si="10"/>
        <v>-0.359207483</v>
      </c>
      <c r="AM89" s="45">
        <f t="shared" si="11"/>
        <v>0.1774898039</v>
      </c>
    </row>
    <row r="90">
      <c r="A90" s="33" t="s">
        <v>46</v>
      </c>
      <c r="B90" s="34" t="s">
        <v>66</v>
      </c>
      <c r="C90" s="35" t="s">
        <v>57</v>
      </c>
      <c r="D90" s="36" t="str">
        <f t="shared" si="1"/>
        <v>Africa/Cameroon-Africa/2009</v>
      </c>
      <c r="E90" s="37">
        <f t="array" ref="E90:H90">VLOOKUP(D90, GDP!D:L,{6,7,8,9},0)</f>
        <v>22165009363</v>
      </c>
      <c r="F90" s="38">
        <v>0.05</v>
      </c>
      <c r="G90" s="37">
        <v>60.0</v>
      </c>
      <c r="H90" s="38">
        <v>0.15</v>
      </c>
      <c r="I90" s="39">
        <f t="array" ref="I90:J90">VLOOKUP(D90, ENERGY!I:M,{4,5},0)</f>
        <v>6538</v>
      </c>
      <c r="J90" s="39">
        <v>3613.5</v>
      </c>
      <c r="K90" s="40">
        <f t="array" ref="K90:S90">VLOOKUP(D90, 'HUMAN RESOURCES'!D:V,{11,12,13,14,15,16,17,18,19},0)</f>
        <v>39</v>
      </c>
      <c r="L90" s="40">
        <v>69.0</v>
      </c>
      <c r="M90" s="40">
        <v>54.0</v>
      </c>
      <c r="N90" s="41">
        <v>52.0</v>
      </c>
      <c r="O90" s="42">
        <v>0.436</v>
      </c>
      <c r="P90" s="42">
        <v>0.532</v>
      </c>
      <c r="Q90" s="42">
        <v>0.033</v>
      </c>
      <c r="R90" s="40">
        <v>2.0103945E7</v>
      </c>
      <c r="S90" s="42">
        <v>0.509</v>
      </c>
      <c r="T90" s="43">
        <f t="array" ref="T90:U90">VLOOKUP(D90, TOURISM!D:H,{4,5},0)</f>
        <v>271000000</v>
      </c>
      <c r="U90" s="43">
        <v>4.76E8</v>
      </c>
      <c r="V90" s="38">
        <f t="array" ref="V90:AA90">VLOOKUP(D90, BUSINESS!D:P,{8,9,10,11,12,13},0)</f>
        <v>0.488</v>
      </c>
      <c r="W90" s="37">
        <v>35.0</v>
      </c>
      <c r="X90" s="37"/>
      <c r="Y90" s="37">
        <v>654.0</v>
      </c>
      <c r="Z90" s="38">
        <v>0.038</v>
      </c>
      <c r="AA90" s="38">
        <v>0.398</v>
      </c>
      <c r="AB90" s="44">
        <f t="shared" si="2"/>
        <v>1102.520394</v>
      </c>
      <c r="AC90" s="44">
        <f t="shared" ref="AC90:AC91" si="38">(I90/R90)*1000</f>
        <v>0.3252098033</v>
      </c>
      <c r="AD90" s="44">
        <f t="shared" ref="AD90:AD91" si="39">J90/R90*1000</f>
        <v>0.1797408419</v>
      </c>
      <c r="AE90" s="44">
        <f t="shared" si="3"/>
        <v>13.47994137</v>
      </c>
      <c r="AF90" s="44">
        <f t="shared" si="4"/>
        <v>23.676945</v>
      </c>
      <c r="AG90" s="45">
        <f t="shared" si="5"/>
        <v>-0.08980716287</v>
      </c>
      <c r="AH90" s="45">
        <f t="shared" si="6"/>
        <v>0.2</v>
      </c>
      <c r="AI90" s="45" t="str">
        <f t="shared" si="7"/>
        <v/>
      </c>
      <c r="AJ90" s="45" t="str">
        <f t="shared" si="8"/>
        <v/>
      </c>
      <c r="AK90" s="45">
        <f t="shared" si="9"/>
        <v>0.02597184612</v>
      </c>
      <c r="AL90" s="45">
        <f t="shared" si="10"/>
        <v>0.5816754594</v>
      </c>
      <c r="AM90" s="45">
        <f t="shared" si="11"/>
        <v>-0.1759318777</v>
      </c>
    </row>
    <row r="91">
      <c r="A91" s="33" t="s">
        <v>46</v>
      </c>
      <c r="B91" s="34" t="s">
        <v>66</v>
      </c>
      <c r="C91" s="35" t="s">
        <v>58</v>
      </c>
      <c r="D91" s="36" t="str">
        <f t="shared" si="1"/>
        <v>Africa/Cameroon-Africa/2010</v>
      </c>
      <c r="E91" s="37">
        <f t="array" ref="E91:H91">VLOOKUP(D91, GDP!D:L,{6,7,8,9},0)</f>
        <v>22493301699</v>
      </c>
      <c r="F91" s="38">
        <v>0.051</v>
      </c>
      <c r="G91" s="37">
        <v>56.0</v>
      </c>
      <c r="H91" s="38">
        <v>0.15</v>
      </c>
      <c r="I91" s="39">
        <f t="array" ref="I91:J91">VLOOKUP(D91, ENERGY!I:M,{4,5},0)</f>
        <v>6723</v>
      </c>
      <c r="J91" s="39">
        <v>3828.0</v>
      </c>
      <c r="K91" s="40">
        <f t="array" ref="K91:S91">VLOOKUP(D91, 'HUMAN RESOURCES'!D:V,{11,12,13,14,15,16,17,18,19},0)</f>
        <v>39</v>
      </c>
      <c r="L91" s="40">
        <v>66.0</v>
      </c>
      <c r="M91" s="40">
        <v>55.0</v>
      </c>
      <c r="N91" s="41">
        <v>53.0</v>
      </c>
      <c r="O91" s="42">
        <v>0.434</v>
      </c>
      <c r="P91" s="42">
        <v>0.533</v>
      </c>
      <c r="Q91" s="42">
        <v>0.032</v>
      </c>
      <c r="R91" s="40">
        <v>2.0624343E7</v>
      </c>
      <c r="S91" s="42">
        <v>0.515</v>
      </c>
      <c r="T91" s="43">
        <f t="array" ref="T91:U91">VLOOKUP(D91, TOURISM!D:H,{4,5},0)</f>
        <v>171000000</v>
      </c>
      <c r="U91" s="43">
        <v>2.65E8</v>
      </c>
      <c r="V91" s="38">
        <f t="array" ref="V91:AA91">VLOOKUP(D91, BUSINESS!D:P,{8,9,10,11,12,13},0)</f>
        <v>0.488</v>
      </c>
      <c r="W91" s="37">
        <v>19.0</v>
      </c>
      <c r="X91" s="37"/>
      <c r="Y91" s="37">
        <v>654.0</v>
      </c>
      <c r="Z91" s="38">
        <v>0.043</v>
      </c>
      <c r="AA91" s="38">
        <v>0.419</v>
      </c>
      <c r="AB91" s="44">
        <f t="shared" si="2"/>
        <v>1090.619066</v>
      </c>
      <c r="AC91" s="44">
        <f t="shared" si="38"/>
        <v>0.3259740201</v>
      </c>
      <c r="AD91" s="44">
        <f t="shared" si="39"/>
        <v>0.1856059124</v>
      </c>
      <c r="AE91" s="44">
        <f t="shared" si="3"/>
        <v>8.291173202</v>
      </c>
      <c r="AF91" s="44">
        <f t="shared" si="4"/>
        <v>12.84889414</v>
      </c>
      <c r="AG91" s="45">
        <f t="shared" si="5"/>
        <v>-0.0107946557</v>
      </c>
      <c r="AH91" s="45">
        <f t="shared" si="6"/>
        <v>-0.06666666667</v>
      </c>
      <c r="AI91" s="45">
        <f t="shared" si="7"/>
        <v>0.002349919223</v>
      </c>
      <c r="AJ91" s="45">
        <f t="shared" si="8"/>
        <v>0.03263070552</v>
      </c>
      <c r="AK91" s="45">
        <f t="shared" si="9"/>
        <v>0.02588536727</v>
      </c>
      <c r="AL91" s="45">
        <f t="shared" si="10"/>
        <v>-0.384925129</v>
      </c>
      <c r="AM91" s="45">
        <f t="shared" si="11"/>
        <v>-0.4573246614</v>
      </c>
    </row>
    <row r="92">
      <c r="A92" s="33" t="s">
        <v>46</v>
      </c>
      <c r="B92" s="34" t="s">
        <v>66</v>
      </c>
      <c r="C92" s="35" t="s">
        <v>59</v>
      </c>
      <c r="D92" s="36" t="str">
        <f t="shared" si="1"/>
        <v>Africa/Cameroon-Africa/2011</v>
      </c>
      <c r="E92" s="37">
        <f t="array" ref="E92:H92">VLOOKUP(D92, GDP!D:L,{6,7,8,9},0)</f>
        <v>25486923059</v>
      </c>
      <c r="F92" s="38">
        <v>0.053</v>
      </c>
      <c r="G92" s="37">
        <v>57.0</v>
      </c>
      <c r="H92" s="38">
        <v>0.15</v>
      </c>
      <c r="I92" s="39" t="str">
        <f t="array" ref="I92:J92">VLOOKUP(D92, ENERGY!I:M,{4,5},0)</f>
        <v/>
      </c>
      <c r="J92" s="39"/>
      <c r="K92" s="40">
        <f t="array" ref="K92:S92">VLOOKUP(D92, 'HUMAN RESOURCES'!D:V,{11,12,13,14,15,16,17,18,19},0)</f>
        <v>38</v>
      </c>
      <c r="L92" s="40">
        <v>64.0</v>
      </c>
      <c r="M92" s="40">
        <v>55.0</v>
      </c>
      <c r="N92" s="41">
        <v>53.0</v>
      </c>
      <c r="O92" s="42">
        <v>0.432</v>
      </c>
      <c r="P92" s="42">
        <v>0.535</v>
      </c>
      <c r="Q92" s="42">
        <v>0.032</v>
      </c>
      <c r="R92" s="40">
        <v>2.1156272E7</v>
      </c>
      <c r="S92" s="42">
        <v>0.521</v>
      </c>
      <c r="T92" s="43">
        <f t="array" ref="T92:U92">VLOOKUP(D92, TOURISM!D:H,{4,5},0)</f>
        <v>423000000</v>
      </c>
      <c r="U92" s="43">
        <v>6.22E8</v>
      </c>
      <c r="V92" s="38">
        <f t="array" ref="V92:AA92">VLOOKUP(D92, BUSINESS!D:P,{8,9,10,11,12,13},0)</f>
        <v>0.488</v>
      </c>
      <c r="W92" s="37">
        <v>15.0</v>
      </c>
      <c r="X92" s="37"/>
      <c r="Y92" s="37">
        <v>654.0</v>
      </c>
      <c r="Z92" s="38">
        <v>0.05</v>
      </c>
      <c r="AA92" s="38">
        <v>0.496</v>
      </c>
      <c r="AB92" s="44">
        <f t="shared" si="2"/>
        <v>1204.698212</v>
      </c>
      <c r="AC92" s="44"/>
      <c r="AD92" s="44"/>
      <c r="AE92" s="44">
        <f t="shared" si="3"/>
        <v>19.99407079</v>
      </c>
      <c r="AF92" s="44">
        <f t="shared" si="4"/>
        <v>29.40026485</v>
      </c>
      <c r="AG92" s="45">
        <f t="shared" si="5"/>
        <v>0.1046003595</v>
      </c>
      <c r="AH92" s="45">
        <f t="shared" si="6"/>
        <v>0.01785714286</v>
      </c>
      <c r="AI92" s="45" t="str">
        <f t="shared" si="7"/>
        <v/>
      </c>
      <c r="AJ92" s="45" t="str">
        <f t="shared" si="8"/>
        <v/>
      </c>
      <c r="AK92" s="45">
        <f t="shared" si="9"/>
        <v>0.02579131854</v>
      </c>
      <c r="AL92" s="45">
        <f t="shared" si="10"/>
        <v>1.411488736</v>
      </c>
      <c r="AM92" s="45">
        <f t="shared" si="11"/>
        <v>1.28815527</v>
      </c>
    </row>
    <row r="93">
      <c r="A93" s="33" t="s">
        <v>46</v>
      </c>
      <c r="B93" s="34" t="s">
        <v>66</v>
      </c>
      <c r="C93" s="35" t="s">
        <v>60</v>
      </c>
      <c r="D93" s="36" t="str">
        <f t="shared" si="1"/>
        <v>Africa/Cameroon-Africa/2012</v>
      </c>
      <c r="E93" s="37">
        <f t="array" ref="E93:H93">VLOOKUP(D93, GDP!D:L,{6,7,8,9},0)</f>
        <v>26472637887</v>
      </c>
      <c r="F93" s="38">
        <v>0.054</v>
      </c>
      <c r="G93" s="37">
        <v>64.0</v>
      </c>
      <c r="H93" s="38">
        <v>0.15</v>
      </c>
      <c r="I93" s="39">
        <f t="array" ref="I93:J93">VLOOKUP(D93, ENERGY!I:M,{4,5},0)</f>
        <v>6959</v>
      </c>
      <c r="J93" s="39">
        <v>3957.0</v>
      </c>
      <c r="K93" s="40">
        <f t="array" ref="K93:S93">VLOOKUP(D93, 'HUMAN RESOURCES'!D:V,{11,12,13,14,15,16,17,18,19},0)</f>
        <v>38</v>
      </c>
      <c r="L93" s="40">
        <v>62.0</v>
      </c>
      <c r="M93" s="40">
        <v>56.0</v>
      </c>
      <c r="N93" s="41">
        <v>54.0</v>
      </c>
      <c r="O93" s="42">
        <v>0.431</v>
      </c>
      <c r="P93" s="42">
        <v>0.537</v>
      </c>
      <c r="Q93" s="42">
        <v>0.032</v>
      </c>
      <c r="R93" s="40">
        <v>2.1699631E7</v>
      </c>
      <c r="S93" s="42">
        <v>0.527</v>
      </c>
      <c r="T93" s="43">
        <f t="array" ref="T93:U93">VLOOKUP(D93, TOURISM!D:H,{4,5},0)</f>
        <v>377000000</v>
      </c>
      <c r="U93" s="43">
        <v>6.68E8</v>
      </c>
      <c r="V93" s="38">
        <f t="array" ref="V93:AA93">VLOOKUP(D93, BUSINESS!D:P,{8,9,10,11,12,13},0)</f>
        <v>0.488</v>
      </c>
      <c r="W93" s="37">
        <v>15.0</v>
      </c>
      <c r="X93" s="37">
        <v>162.0</v>
      </c>
      <c r="Y93" s="37">
        <v>654.0</v>
      </c>
      <c r="Z93" s="38">
        <v>0.057</v>
      </c>
      <c r="AA93" s="38">
        <v>0.604</v>
      </c>
      <c r="AB93" s="44">
        <f t="shared" si="2"/>
        <v>1219.957975</v>
      </c>
      <c r="AC93" s="44">
        <f>(I93/R93)*1000</f>
        <v>0.3206966976</v>
      </c>
      <c r="AD93" s="44">
        <f>J93/R93*1000</f>
        <v>0.1823533313</v>
      </c>
      <c r="AE93" s="44">
        <f t="shared" si="3"/>
        <v>17.37356732</v>
      </c>
      <c r="AF93" s="44">
        <f t="shared" si="4"/>
        <v>30.78393361</v>
      </c>
      <c r="AG93" s="45">
        <f t="shared" si="5"/>
        <v>0.01266687556</v>
      </c>
      <c r="AH93" s="45">
        <f t="shared" si="6"/>
        <v>0.1228070175</v>
      </c>
      <c r="AI93" s="45" t="str">
        <f t="shared" si="7"/>
        <v/>
      </c>
      <c r="AJ93" s="45" t="str">
        <f t="shared" si="8"/>
        <v/>
      </c>
      <c r="AK93" s="45">
        <f t="shared" si="9"/>
        <v>0.02568311657</v>
      </c>
      <c r="AL93" s="45">
        <f t="shared" si="10"/>
        <v>-0.1310640288</v>
      </c>
      <c r="AM93" s="45">
        <f t="shared" si="11"/>
        <v>0.04706313926</v>
      </c>
    </row>
    <row r="94">
      <c r="A94" s="33" t="s">
        <v>46</v>
      </c>
      <c r="B94" s="34" t="s">
        <v>67</v>
      </c>
      <c r="C94" s="35" t="s">
        <v>48</v>
      </c>
      <c r="D94" s="36" t="str">
        <f t="shared" si="1"/>
        <v>Africa/Central African Republic-Africa/2000</v>
      </c>
      <c r="E94" s="37">
        <f t="array" ref="E94:H94">VLOOKUP(D94, GDP!D:L,{6,7,8,9},0)</f>
        <v>914500332</v>
      </c>
      <c r="F94" s="38">
        <v>0.038</v>
      </c>
      <c r="G94" s="37">
        <v>18.0</v>
      </c>
      <c r="H94" s="38"/>
      <c r="I94" s="39" t="str">
        <f t="array" ref="I94:J94">VLOOKUP(D94, ENERGY!I:M,{4,5},0)</f>
        <v/>
      </c>
      <c r="J94" s="39"/>
      <c r="K94" s="40">
        <f t="array" ref="K94:S94">VLOOKUP(D94, 'HUMAN RESOURCES'!D:V,{11,12,13,14,15,16,17,18,19},0)</f>
        <v>39</v>
      </c>
      <c r="L94" s="40">
        <v>113.0</v>
      </c>
      <c r="M94" s="40">
        <v>45.0</v>
      </c>
      <c r="N94" s="41">
        <v>42.0</v>
      </c>
      <c r="O94" s="42">
        <v>0.423</v>
      </c>
      <c r="P94" s="42">
        <v>0.537</v>
      </c>
      <c r="Q94" s="42">
        <v>0.04</v>
      </c>
      <c r="R94" s="40">
        <v>3638316.0</v>
      </c>
      <c r="S94" s="42">
        <v>0.376</v>
      </c>
      <c r="T94" s="43">
        <f t="array" ref="T94:U94">VLOOKUP(D94, TOURISM!D:H,{4,5},0)</f>
        <v>5000000</v>
      </c>
      <c r="U94" s="43">
        <v>3.3E7</v>
      </c>
      <c r="V94" s="38" t="str">
        <f t="array" ref="V94:AA94">VLOOKUP(D94, BUSINESS!D:P,{8,9,10,11,12,13},0)</f>
        <v/>
      </c>
      <c r="W94" s="37"/>
      <c r="X94" s="37"/>
      <c r="Y94" s="37"/>
      <c r="Z94" s="38">
        <v>0.001</v>
      </c>
      <c r="AA94" s="38">
        <v>0.001</v>
      </c>
      <c r="AB94" s="44">
        <f t="shared" si="2"/>
        <v>251.3526401</v>
      </c>
      <c r="AC94" s="44"/>
      <c r="AD94" s="44"/>
      <c r="AE94" s="44">
        <f t="shared" si="3"/>
        <v>1.374262159</v>
      </c>
      <c r="AF94" s="44">
        <f t="shared" si="4"/>
        <v>9.070130247</v>
      </c>
      <c r="AG94" s="45" t="str">
        <f t="shared" si="5"/>
        <v/>
      </c>
      <c r="AH94" s="45" t="str">
        <f t="shared" si="6"/>
        <v/>
      </c>
      <c r="AI94" s="45" t="str">
        <f t="shared" si="7"/>
        <v/>
      </c>
      <c r="AJ94" s="45" t="str">
        <f t="shared" si="8"/>
        <v/>
      </c>
      <c r="AK94" s="45" t="str">
        <f t="shared" si="9"/>
        <v/>
      </c>
      <c r="AL94" s="45" t="str">
        <f t="shared" si="10"/>
        <v/>
      </c>
      <c r="AM94" s="45" t="str">
        <f t="shared" si="11"/>
        <v/>
      </c>
    </row>
    <row r="95">
      <c r="A95" s="33" t="s">
        <v>46</v>
      </c>
      <c r="B95" s="34" t="s">
        <v>67</v>
      </c>
      <c r="C95" s="35" t="s">
        <v>49</v>
      </c>
      <c r="D95" s="36" t="str">
        <f t="shared" si="1"/>
        <v>Africa/Central African Republic-Africa/2001</v>
      </c>
      <c r="E95" s="37">
        <f t="array" ref="E95:H95">VLOOKUP(D95, GDP!D:L,{6,7,8,9},0)</f>
        <v>931833294</v>
      </c>
      <c r="F95" s="38">
        <v>0.043</v>
      </c>
      <c r="G95" s="37">
        <v>11.0</v>
      </c>
      <c r="H95" s="38">
        <v>0.22</v>
      </c>
      <c r="I95" s="39" t="str">
        <f t="array" ref="I95:J95">VLOOKUP(D95, ENERGY!I:M,{4,5},0)</f>
        <v/>
      </c>
      <c r="J95" s="39"/>
      <c r="K95" s="40">
        <f t="array" ref="K95:S95">VLOOKUP(D95, 'HUMAN RESOURCES'!D:V,{11,12,13,14,15,16,17,18,19},0)</f>
        <v>39</v>
      </c>
      <c r="L95" s="40">
        <v>113.0</v>
      </c>
      <c r="M95" s="40">
        <v>45.0</v>
      </c>
      <c r="N95" s="41">
        <v>42.0</v>
      </c>
      <c r="O95" s="42">
        <v>0.422</v>
      </c>
      <c r="P95" s="42">
        <v>0.538</v>
      </c>
      <c r="Q95" s="42">
        <v>0.04</v>
      </c>
      <c r="R95" s="40">
        <v>3704045.0</v>
      </c>
      <c r="S95" s="42">
        <v>0.377</v>
      </c>
      <c r="T95" s="43">
        <f t="array" ref="T95:U95">VLOOKUP(D95, TOURISM!D:H,{4,5},0)</f>
        <v>5000000</v>
      </c>
      <c r="U95" s="43">
        <v>2.9E7</v>
      </c>
      <c r="V95" s="38" t="str">
        <f t="array" ref="V95:AA95">VLOOKUP(D95, BUSINESS!D:P,{8,9,10,11,12,13},0)</f>
        <v/>
      </c>
      <c r="W95" s="37"/>
      <c r="X95" s="37"/>
      <c r="Y95" s="37"/>
      <c r="Z95" s="38">
        <v>0.001</v>
      </c>
      <c r="AA95" s="38">
        <v>0.003</v>
      </c>
      <c r="AB95" s="44">
        <f t="shared" si="2"/>
        <v>251.571807</v>
      </c>
      <c r="AC95" s="44"/>
      <c r="AD95" s="44"/>
      <c r="AE95" s="44">
        <f t="shared" si="3"/>
        <v>1.349875609</v>
      </c>
      <c r="AF95" s="44">
        <f t="shared" si="4"/>
        <v>7.829278532</v>
      </c>
      <c r="AG95" s="45">
        <f t="shared" si="5"/>
        <v>0.0008719501429</v>
      </c>
      <c r="AH95" s="45">
        <f t="shared" si="6"/>
        <v>-0.3888888889</v>
      </c>
      <c r="AI95" s="45" t="str">
        <f t="shared" si="7"/>
        <v/>
      </c>
      <c r="AJ95" s="45" t="str">
        <f t="shared" si="8"/>
        <v/>
      </c>
      <c r="AK95" s="45">
        <f t="shared" si="9"/>
        <v>0.01806577549</v>
      </c>
      <c r="AL95" s="45">
        <f t="shared" si="10"/>
        <v>-0.01774519478</v>
      </c>
      <c r="AM95" s="45">
        <f t="shared" si="11"/>
        <v>-0.1368063833</v>
      </c>
    </row>
    <row r="96">
      <c r="A96" s="33" t="s">
        <v>46</v>
      </c>
      <c r="B96" s="34" t="s">
        <v>67</v>
      </c>
      <c r="C96" s="35" t="s">
        <v>50</v>
      </c>
      <c r="D96" s="36" t="str">
        <f t="shared" si="1"/>
        <v>Africa/Central African Republic-Africa/2002</v>
      </c>
      <c r="E96" s="37">
        <f t="array" ref="E96:H96">VLOOKUP(D96, GDP!D:L,{6,7,8,9},0)</f>
        <v>991387865</v>
      </c>
      <c r="F96" s="38">
        <v>0.04</v>
      </c>
      <c r="G96" s="37">
        <v>10.0</v>
      </c>
      <c r="H96" s="38">
        <v>0.207</v>
      </c>
      <c r="I96" s="39" t="str">
        <f t="array" ref="I96:J96">VLOOKUP(D96, ENERGY!I:M,{4,5},0)</f>
        <v/>
      </c>
      <c r="J96" s="39">
        <v>264.0</v>
      </c>
      <c r="K96" s="40">
        <f t="array" ref="K96:S96">VLOOKUP(D96, 'HUMAN RESOURCES'!D:V,{11,12,13,14,15,16,17,18,19},0)</f>
        <v>39</v>
      </c>
      <c r="L96" s="40">
        <v>113.0</v>
      </c>
      <c r="M96" s="40">
        <v>46.0</v>
      </c>
      <c r="N96" s="41">
        <v>42.0</v>
      </c>
      <c r="O96" s="42">
        <v>0.422</v>
      </c>
      <c r="P96" s="42">
        <v>0.539</v>
      </c>
      <c r="Q96" s="42">
        <v>0.04</v>
      </c>
      <c r="R96" s="40">
        <v>3767248.0</v>
      </c>
      <c r="S96" s="42">
        <v>0.378</v>
      </c>
      <c r="T96" s="43">
        <f t="array" ref="T96:U96">VLOOKUP(D96, TOURISM!D:H,{4,5},0)</f>
        <v>3000000</v>
      </c>
      <c r="U96" s="43">
        <v>2.9E7</v>
      </c>
      <c r="V96" s="38" t="str">
        <f t="array" ref="V96:AA96">VLOOKUP(D96, BUSINESS!D:P,{8,9,10,11,12,13},0)</f>
        <v/>
      </c>
      <c r="W96" s="37"/>
      <c r="X96" s="37"/>
      <c r="Y96" s="37"/>
      <c r="Z96" s="38">
        <v>0.001</v>
      </c>
      <c r="AA96" s="38">
        <v>0.003</v>
      </c>
      <c r="AB96" s="44">
        <f t="shared" si="2"/>
        <v>263.1597031</v>
      </c>
      <c r="AC96" s="44"/>
      <c r="AD96" s="44">
        <f t="shared" ref="AD96:AD98" si="40">J96/R96*1000</f>
        <v>0.07007768005</v>
      </c>
      <c r="AE96" s="44">
        <f t="shared" si="3"/>
        <v>0.7963372733</v>
      </c>
      <c r="AF96" s="44">
        <f t="shared" si="4"/>
        <v>7.697926975</v>
      </c>
      <c r="AG96" s="45">
        <f t="shared" si="5"/>
        <v>0.04606198186</v>
      </c>
      <c r="AH96" s="45">
        <f t="shared" si="6"/>
        <v>-0.09090909091</v>
      </c>
      <c r="AI96" s="45" t="str">
        <f t="shared" si="7"/>
        <v/>
      </c>
      <c r="AJ96" s="45" t="str">
        <f t="shared" si="8"/>
        <v/>
      </c>
      <c r="AK96" s="45">
        <f t="shared" si="9"/>
        <v>0.01706323762</v>
      </c>
      <c r="AL96" s="45">
        <f t="shared" si="10"/>
        <v>-0.4100661809</v>
      </c>
      <c r="AM96" s="45">
        <f t="shared" si="11"/>
        <v>-0.01677696823</v>
      </c>
    </row>
    <row r="97">
      <c r="A97" s="33" t="s">
        <v>46</v>
      </c>
      <c r="B97" s="34" t="s">
        <v>67</v>
      </c>
      <c r="C97" s="35" t="s">
        <v>51</v>
      </c>
      <c r="D97" s="36" t="str">
        <f t="shared" si="1"/>
        <v>Africa/Central African Republic-Africa/2003</v>
      </c>
      <c r="E97" s="37">
        <f t="array" ref="E97:H97">VLOOKUP(D97, GDP!D:L,{6,7,8,9},0)</f>
        <v>1139754772</v>
      </c>
      <c r="F97" s="38">
        <v>0.042</v>
      </c>
      <c r="G97" s="37">
        <v>11.0</v>
      </c>
      <c r="H97" s="38">
        <v>0.18</v>
      </c>
      <c r="I97" s="39" t="str">
        <f t="array" ref="I97:J97">VLOOKUP(D97, ENERGY!I:M,{4,5},0)</f>
        <v/>
      </c>
      <c r="J97" s="39">
        <v>235.0</v>
      </c>
      <c r="K97" s="40">
        <f t="array" ref="K97:S97">VLOOKUP(D97, 'HUMAN RESOURCES'!D:V,{11,12,13,14,15,16,17,18,19},0)</f>
        <v>38</v>
      </c>
      <c r="L97" s="40">
        <v>112.0</v>
      </c>
      <c r="M97" s="40">
        <v>46.0</v>
      </c>
      <c r="N97" s="41">
        <v>43.0</v>
      </c>
      <c r="O97" s="42">
        <v>0.421</v>
      </c>
      <c r="P97" s="42">
        <v>0.539</v>
      </c>
      <c r="Q97" s="42">
        <v>0.04</v>
      </c>
      <c r="R97" s="40">
        <v>3829636.0</v>
      </c>
      <c r="S97" s="42">
        <v>0.379</v>
      </c>
      <c r="T97" s="43">
        <f t="array" ref="T97:U97">VLOOKUP(D97, TOURISM!D:H,{4,5},0)</f>
        <v>4000000</v>
      </c>
      <c r="U97" s="43">
        <v>3.1E7</v>
      </c>
      <c r="V97" s="38" t="str">
        <f t="array" ref="V97:AA97">VLOOKUP(D97, BUSINESS!D:P,{8,9,10,11,12,13},0)</f>
        <v/>
      </c>
      <c r="W97" s="37">
        <v>22.0</v>
      </c>
      <c r="X97" s="37"/>
      <c r="Y97" s="37"/>
      <c r="Z97" s="38">
        <v>0.002</v>
      </c>
      <c r="AA97" s="38">
        <v>0.01</v>
      </c>
      <c r="AB97" s="44">
        <f t="shared" si="2"/>
        <v>297.6143874</v>
      </c>
      <c r="AC97" s="44"/>
      <c r="AD97" s="44">
        <f t="shared" si="40"/>
        <v>0.06136353429</v>
      </c>
      <c r="AE97" s="44">
        <f t="shared" si="3"/>
        <v>1.04448569</v>
      </c>
      <c r="AF97" s="44">
        <f t="shared" si="4"/>
        <v>8.094764098</v>
      </c>
      <c r="AG97" s="45">
        <f t="shared" si="5"/>
        <v>0.1309269007</v>
      </c>
      <c r="AH97" s="45">
        <f t="shared" si="6"/>
        <v>0.1</v>
      </c>
      <c r="AI97" s="45" t="str">
        <f t="shared" si="7"/>
        <v/>
      </c>
      <c r="AJ97" s="45">
        <f t="shared" si="8"/>
        <v>-0.1243498037</v>
      </c>
      <c r="AK97" s="45">
        <f t="shared" si="9"/>
        <v>0.01656062993</v>
      </c>
      <c r="AL97" s="45">
        <f t="shared" si="10"/>
        <v>0.3116122089</v>
      </c>
      <c r="AM97" s="45">
        <f t="shared" si="11"/>
        <v>0.0515511675</v>
      </c>
    </row>
    <row r="98">
      <c r="A98" s="33" t="s">
        <v>46</v>
      </c>
      <c r="B98" s="34" t="s">
        <v>67</v>
      </c>
      <c r="C98" s="35" t="s">
        <v>52</v>
      </c>
      <c r="D98" s="36" t="str">
        <f t="shared" si="1"/>
        <v>Africa/Central African Republic-Africa/2004</v>
      </c>
      <c r="E98" s="37">
        <f t="array" ref="E98:H98">VLOOKUP(D98, GDP!D:L,{6,7,8,9},0)</f>
        <v>1270080228</v>
      </c>
      <c r="F98" s="38">
        <v>0.044</v>
      </c>
      <c r="G98" s="37">
        <v>13.0</v>
      </c>
      <c r="H98" s="38">
        <v>0.18</v>
      </c>
      <c r="I98" s="39" t="str">
        <f t="array" ref="I98:J98">VLOOKUP(D98, ENERGY!I:M,{4,5},0)</f>
        <v/>
      </c>
      <c r="J98" s="39">
        <v>240.5</v>
      </c>
      <c r="K98" s="40">
        <f t="array" ref="K98:S98">VLOOKUP(D98, 'HUMAN RESOURCES'!D:V,{11,12,13,14,15,16,17,18,19},0)</f>
        <v>38</v>
      </c>
      <c r="L98" s="40">
        <v>111.0</v>
      </c>
      <c r="M98" s="40">
        <v>46.0</v>
      </c>
      <c r="N98" s="41">
        <v>43.0</v>
      </c>
      <c r="O98" s="42">
        <v>0.42</v>
      </c>
      <c r="P98" s="42">
        <v>0.54</v>
      </c>
      <c r="Q98" s="42">
        <v>0.04</v>
      </c>
      <c r="R98" s="40">
        <v>3893595.0</v>
      </c>
      <c r="S98" s="42">
        <v>0.38</v>
      </c>
      <c r="T98" s="43">
        <f t="array" ref="T98:U98">VLOOKUP(D98, TOURISM!D:H,{4,5},0)</f>
        <v>7800000</v>
      </c>
      <c r="U98" s="43">
        <v>3.2E7</v>
      </c>
      <c r="V98" s="38" t="str">
        <f t="array" ref="V98:AA98">VLOOKUP(D98, BUSINESS!D:P,{8,9,10,11,12,13},0)</f>
        <v/>
      </c>
      <c r="W98" s="37">
        <v>22.0</v>
      </c>
      <c r="X98" s="37"/>
      <c r="Y98" s="37"/>
      <c r="Z98" s="38">
        <v>0.002</v>
      </c>
      <c r="AA98" s="38">
        <v>0.015</v>
      </c>
      <c r="AB98" s="44">
        <f t="shared" si="2"/>
        <v>326.1973133</v>
      </c>
      <c r="AC98" s="44"/>
      <c r="AD98" s="44">
        <f t="shared" si="40"/>
        <v>0.06176810891</v>
      </c>
      <c r="AE98" s="44">
        <f t="shared" si="3"/>
        <v>2.003290019</v>
      </c>
      <c r="AF98" s="44">
        <f t="shared" si="4"/>
        <v>8.218625717</v>
      </c>
      <c r="AG98" s="45">
        <f t="shared" si="5"/>
        <v>0.09604013489</v>
      </c>
      <c r="AH98" s="45">
        <f t="shared" si="6"/>
        <v>0.1818181818</v>
      </c>
      <c r="AI98" s="45" t="str">
        <f t="shared" si="7"/>
        <v/>
      </c>
      <c r="AJ98" s="45">
        <f t="shared" si="8"/>
        <v>0.006593078819</v>
      </c>
      <c r="AK98" s="45">
        <f t="shared" si="9"/>
        <v>0.01670106506</v>
      </c>
      <c r="AL98" s="45">
        <f t="shared" si="10"/>
        <v>0.9179678934</v>
      </c>
      <c r="AM98" s="45">
        <f t="shared" si="11"/>
        <v>0.01530144896</v>
      </c>
    </row>
    <row r="99">
      <c r="A99" s="33" t="s">
        <v>46</v>
      </c>
      <c r="B99" s="34" t="s">
        <v>67</v>
      </c>
      <c r="C99" s="35" t="s">
        <v>53</v>
      </c>
      <c r="D99" s="36" t="str">
        <f t="shared" si="1"/>
        <v>Africa/Central African Republic-Africa/2005</v>
      </c>
      <c r="E99" s="37">
        <f t="array" ref="E99:H99">VLOOKUP(D99, GDP!D:L,{6,7,8,9},0)</f>
        <v>1350300947</v>
      </c>
      <c r="F99" s="38">
        <v>0.041</v>
      </c>
      <c r="G99" s="37">
        <v>14.0</v>
      </c>
      <c r="H99" s="38">
        <v>0.18</v>
      </c>
      <c r="I99" s="39" t="str">
        <f t="array" ref="I99:J99">VLOOKUP(D99, ENERGY!I:M,{4,5},0)</f>
        <v/>
      </c>
      <c r="J99" s="39"/>
      <c r="K99" s="40">
        <f t="array" ref="K99:S99">VLOOKUP(D99, 'HUMAN RESOURCES'!D:V,{11,12,13,14,15,16,17,18,19},0)</f>
        <v>37</v>
      </c>
      <c r="L99" s="40">
        <v>111.0</v>
      </c>
      <c r="M99" s="40">
        <v>47.0</v>
      </c>
      <c r="N99" s="41">
        <v>43.0</v>
      </c>
      <c r="O99" s="42">
        <v>0.419</v>
      </c>
      <c r="P99" s="42">
        <v>0.542</v>
      </c>
      <c r="Q99" s="42">
        <v>0.04</v>
      </c>
      <c r="R99" s="40">
        <v>3960897.0</v>
      </c>
      <c r="S99" s="42">
        <v>0.381</v>
      </c>
      <c r="T99" s="43">
        <f t="array" ref="T99:U99">VLOOKUP(D99, TOURISM!D:H,{4,5},0)</f>
        <v>7200000</v>
      </c>
      <c r="U99" s="43">
        <v>4.6E7</v>
      </c>
      <c r="V99" s="38">
        <f t="array" ref="V99:AA99">VLOOKUP(D99, BUSINESS!D:P,{8,9,10,11,12,13},0)</f>
        <v>0.657</v>
      </c>
      <c r="W99" s="37">
        <v>22.0</v>
      </c>
      <c r="X99" s="37"/>
      <c r="Y99" s="37">
        <v>504.0</v>
      </c>
      <c r="Z99" s="38">
        <v>0.003</v>
      </c>
      <c r="AA99" s="38">
        <v>0.025</v>
      </c>
      <c r="AB99" s="44">
        <f t="shared" si="2"/>
        <v>340.9078668</v>
      </c>
      <c r="AC99" s="44"/>
      <c r="AD99" s="44"/>
      <c r="AE99" s="44">
        <f t="shared" si="3"/>
        <v>1.817770066</v>
      </c>
      <c r="AF99" s="44">
        <f t="shared" si="4"/>
        <v>11.61353098</v>
      </c>
      <c r="AG99" s="45">
        <f t="shared" si="5"/>
        <v>0.04509710212</v>
      </c>
      <c r="AH99" s="45">
        <f t="shared" si="6"/>
        <v>0.07692307692</v>
      </c>
      <c r="AI99" s="45" t="str">
        <f t="shared" si="7"/>
        <v/>
      </c>
      <c r="AJ99" s="45" t="str">
        <f t="shared" si="8"/>
        <v/>
      </c>
      <c r="AK99" s="45">
        <f t="shared" si="9"/>
        <v>0.01728531088</v>
      </c>
      <c r="AL99" s="45">
        <f t="shared" si="10"/>
        <v>-0.09260763602</v>
      </c>
      <c r="AM99" s="45">
        <f t="shared" si="11"/>
        <v>0.4130745668</v>
      </c>
    </row>
    <row r="100">
      <c r="A100" s="33" t="s">
        <v>46</v>
      </c>
      <c r="B100" s="34" t="s">
        <v>67</v>
      </c>
      <c r="C100" s="35" t="s">
        <v>54</v>
      </c>
      <c r="D100" s="36" t="str">
        <f t="shared" si="1"/>
        <v>Africa/Central African Republic-Africa/2006</v>
      </c>
      <c r="E100" s="37">
        <f t="array" ref="E100:H100">VLOOKUP(D100, GDP!D:L,{6,7,8,9},0)</f>
        <v>1473721521</v>
      </c>
      <c r="F100" s="38">
        <v>0.044</v>
      </c>
      <c r="G100" s="37">
        <v>15.0</v>
      </c>
      <c r="H100" s="38">
        <v>0.177</v>
      </c>
      <c r="I100" s="39" t="str">
        <f t="array" ref="I100:J100">VLOOKUP(D100, ENERGY!I:M,{4,5},0)</f>
        <v/>
      </c>
      <c r="J100" s="39">
        <v>224.0</v>
      </c>
      <c r="K100" s="40">
        <f t="array" ref="K100:S100">VLOOKUP(D100, 'HUMAN RESOURCES'!D:V,{11,12,13,14,15,16,17,18,19},0)</f>
        <v>37</v>
      </c>
      <c r="L100" s="40">
        <v>109.0</v>
      </c>
      <c r="M100" s="40">
        <v>47.0</v>
      </c>
      <c r="N100" s="41">
        <v>44.0</v>
      </c>
      <c r="O100" s="42">
        <v>0.417</v>
      </c>
      <c r="P100" s="42">
        <v>0.544</v>
      </c>
      <c r="Q100" s="42">
        <v>0.04</v>
      </c>
      <c r="R100" s="40">
        <v>4032102.0</v>
      </c>
      <c r="S100" s="42">
        <v>0.382</v>
      </c>
      <c r="T100" s="43">
        <f t="array" ref="T100:U100">VLOOKUP(D100, TOURISM!D:H,{4,5},0)</f>
        <v>10200000</v>
      </c>
      <c r="U100" s="43">
        <v>4.7E7</v>
      </c>
      <c r="V100" s="38">
        <f t="array" ref="V100:AA100">VLOOKUP(D100, BUSINESS!D:P,{8,9,10,11,12,13},0)</f>
        <v>2.038</v>
      </c>
      <c r="W100" s="37">
        <v>22.0</v>
      </c>
      <c r="X100" s="37"/>
      <c r="Y100" s="37">
        <v>504.0</v>
      </c>
      <c r="Z100" s="38">
        <v>0.003</v>
      </c>
      <c r="AA100" s="38">
        <v>0.027</v>
      </c>
      <c r="AB100" s="44">
        <f t="shared" si="2"/>
        <v>365.4970834</v>
      </c>
      <c r="AC100" s="44"/>
      <c r="AD100" s="44">
        <f>J100/R100*1000</f>
        <v>0.05555415017</v>
      </c>
      <c r="AE100" s="44">
        <f t="shared" si="3"/>
        <v>2.529697909</v>
      </c>
      <c r="AF100" s="44">
        <f t="shared" si="4"/>
        <v>11.65645115</v>
      </c>
      <c r="AG100" s="45">
        <f t="shared" si="5"/>
        <v>0.07212862762</v>
      </c>
      <c r="AH100" s="45">
        <f t="shared" si="6"/>
        <v>0.07142857143</v>
      </c>
      <c r="AI100" s="45" t="str">
        <f t="shared" si="7"/>
        <v/>
      </c>
      <c r="AJ100" s="45" t="str">
        <f t="shared" si="8"/>
        <v/>
      </c>
      <c r="AK100" s="45">
        <f t="shared" si="9"/>
        <v>0.01797698855</v>
      </c>
      <c r="AL100" s="45">
        <f t="shared" si="10"/>
        <v>0.3916490084</v>
      </c>
      <c r="AM100" s="45">
        <f t="shared" si="11"/>
        <v>0.003695704256</v>
      </c>
    </row>
    <row r="101">
      <c r="A101" s="33" t="s">
        <v>46</v>
      </c>
      <c r="B101" s="34" t="s">
        <v>67</v>
      </c>
      <c r="C101" s="35" t="s">
        <v>55</v>
      </c>
      <c r="D101" s="36" t="str">
        <f t="shared" si="1"/>
        <v>Africa/Central African Republic-Africa/2007</v>
      </c>
      <c r="E101" s="37">
        <f t="array" ref="E101:H101">VLOOKUP(D101, GDP!D:L,{6,7,8,9},0)</f>
        <v>1698125680</v>
      </c>
      <c r="F101" s="38">
        <v>0.04</v>
      </c>
      <c r="G101" s="37">
        <v>15.0</v>
      </c>
      <c r="H101" s="38">
        <v>0.153</v>
      </c>
      <c r="I101" s="39" t="str">
        <f t="array" ref="I101:J101">VLOOKUP(D101, ENERGY!I:M,{4,5},0)</f>
        <v/>
      </c>
      <c r="J101" s="39"/>
      <c r="K101" s="40">
        <f t="array" ref="K101:S101">VLOOKUP(D101, 'HUMAN RESOURCES'!D:V,{11,12,13,14,15,16,17,18,19},0)</f>
        <v>36</v>
      </c>
      <c r="L101" s="40">
        <v>108.0</v>
      </c>
      <c r="M101" s="40">
        <v>48.0</v>
      </c>
      <c r="N101" s="41">
        <v>45.0</v>
      </c>
      <c r="O101" s="42">
        <v>0.415</v>
      </c>
      <c r="P101" s="42">
        <v>0.546</v>
      </c>
      <c r="Q101" s="42">
        <v>0.039</v>
      </c>
      <c r="R101" s="40">
        <v>4106897.0</v>
      </c>
      <c r="S101" s="42">
        <v>0.383</v>
      </c>
      <c r="T101" s="43">
        <f t="array" ref="T101:U101">VLOOKUP(D101, TOURISM!D:H,{4,5},0)</f>
        <v>10800000</v>
      </c>
      <c r="U101" s="43">
        <v>5.4E7</v>
      </c>
      <c r="V101" s="38">
        <f t="array" ref="V101:AA101">VLOOKUP(D101, BUSINESS!D:P,{8,9,10,11,12,13},0)</f>
        <v>2.038</v>
      </c>
      <c r="W101" s="37">
        <v>22.0</v>
      </c>
      <c r="X101" s="37"/>
      <c r="Y101" s="37">
        <v>504.0</v>
      </c>
      <c r="Z101" s="38">
        <v>0.004</v>
      </c>
      <c r="AA101" s="38">
        <v>0.083</v>
      </c>
      <c r="AB101" s="44">
        <f t="shared" si="2"/>
        <v>413.4814387</v>
      </c>
      <c r="AC101" s="44"/>
      <c r="AD101" s="44"/>
      <c r="AE101" s="44">
        <f t="shared" si="3"/>
        <v>2.629722635</v>
      </c>
      <c r="AF101" s="44">
        <f t="shared" si="4"/>
        <v>13.14861317</v>
      </c>
      <c r="AG101" s="45">
        <f t="shared" si="5"/>
        <v>0.1312851933</v>
      </c>
      <c r="AH101" s="45">
        <f t="shared" si="6"/>
        <v>0</v>
      </c>
      <c r="AI101" s="45" t="str">
        <f t="shared" si="7"/>
        <v/>
      </c>
      <c r="AJ101" s="45" t="str">
        <f t="shared" si="8"/>
        <v/>
      </c>
      <c r="AK101" s="45">
        <f t="shared" si="9"/>
        <v>0.01854987795</v>
      </c>
      <c r="AL101" s="45">
        <f t="shared" si="10"/>
        <v>0.03954018584</v>
      </c>
      <c r="AM101" s="45">
        <f t="shared" si="11"/>
        <v>0.128011691</v>
      </c>
    </row>
    <row r="102">
      <c r="A102" s="33" t="s">
        <v>46</v>
      </c>
      <c r="B102" s="34" t="s">
        <v>67</v>
      </c>
      <c r="C102" s="35" t="s">
        <v>56</v>
      </c>
      <c r="D102" s="36" t="str">
        <f t="shared" si="1"/>
        <v>Africa/Central African Republic-Africa/2008</v>
      </c>
      <c r="E102" s="37">
        <f t="array" ref="E102:H102">VLOOKUP(D102, GDP!D:L,{6,7,8,9},0)</f>
        <v>1985370255</v>
      </c>
      <c r="F102" s="38">
        <v>0.043</v>
      </c>
      <c r="G102" s="37">
        <v>18.0</v>
      </c>
      <c r="H102" s="38">
        <v>0.15</v>
      </c>
      <c r="I102" s="39" t="str">
        <f t="array" ref="I102:J102">VLOOKUP(D102, ENERGY!I:M,{4,5},0)</f>
        <v/>
      </c>
      <c r="J102" s="39"/>
      <c r="K102" s="40">
        <f t="array" ref="K102:S102">VLOOKUP(D102, 'HUMAN RESOURCES'!D:V,{11,12,13,14,15,16,17,18,19},0)</f>
        <v>36</v>
      </c>
      <c r="L102" s="40">
        <v>107.0</v>
      </c>
      <c r="M102" s="40">
        <v>48.0</v>
      </c>
      <c r="N102" s="41">
        <v>45.0</v>
      </c>
      <c r="O102" s="42">
        <v>0.412</v>
      </c>
      <c r="P102" s="42">
        <v>0.549</v>
      </c>
      <c r="Q102" s="42">
        <v>0.039</v>
      </c>
      <c r="R102" s="40">
        <v>4185106.0</v>
      </c>
      <c r="S102" s="42">
        <v>0.385</v>
      </c>
      <c r="T102" s="43">
        <f t="array" ref="T102:U102">VLOOKUP(D102, TOURISM!D:H,{4,5},0)</f>
        <v>11800000</v>
      </c>
      <c r="U102" s="43">
        <v>5.6E7</v>
      </c>
      <c r="V102" s="38">
        <f t="array" ref="V102:AA102">VLOOKUP(D102, BUSINESS!D:P,{8,9,10,11,12,13},0)</f>
        <v>2.038</v>
      </c>
      <c r="W102" s="37">
        <v>22.0</v>
      </c>
      <c r="X102" s="37"/>
      <c r="Y102" s="37">
        <v>504.0</v>
      </c>
      <c r="Z102" s="38">
        <v>0.01</v>
      </c>
      <c r="AA102" s="38">
        <v>0.136</v>
      </c>
      <c r="AB102" s="44">
        <f t="shared" si="2"/>
        <v>474.389479</v>
      </c>
      <c r="AC102" s="44"/>
      <c r="AD102" s="44"/>
      <c r="AE102" s="44">
        <f t="shared" si="3"/>
        <v>2.819522373</v>
      </c>
      <c r="AF102" s="44">
        <f t="shared" si="4"/>
        <v>13.38078414</v>
      </c>
      <c r="AG102" s="45">
        <f t="shared" si="5"/>
        <v>0.1473053798</v>
      </c>
      <c r="AH102" s="45">
        <f t="shared" si="6"/>
        <v>0.2</v>
      </c>
      <c r="AI102" s="45" t="str">
        <f t="shared" si="7"/>
        <v/>
      </c>
      <c r="AJ102" s="45" t="str">
        <f t="shared" si="8"/>
        <v/>
      </c>
      <c r="AK102" s="45">
        <f t="shared" si="9"/>
        <v>0.01904333125</v>
      </c>
      <c r="AL102" s="45">
        <f t="shared" si="10"/>
        <v>0.07217481248</v>
      </c>
      <c r="AM102" s="45">
        <f t="shared" si="11"/>
        <v>0.01765744913</v>
      </c>
    </row>
    <row r="103">
      <c r="A103" s="33" t="s">
        <v>46</v>
      </c>
      <c r="B103" s="34" t="s">
        <v>67</v>
      </c>
      <c r="C103" s="35" t="s">
        <v>57</v>
      </c>
      <c r="D103" s="36" t="str">
        <f t="shared" si="1"/>
        <v>Africa/Central African Republic-Africa/2009</v>
      </c>
      <c r="E103" s="37">
        <f t="array" ref="E103:H103">VLOOKUP(D103, GDP!D:L,{6,7,8,9},0)</f>
        <v>1981728179</v>
      </c>
      <c r="F103" s="38">
        <v>0.043</v>
      </c>
      <c r="G103" s="37">
        <v>20.0</v>
      </c>
      <c r="H103" s="38">
        <v>0.15</v>
      </c>
      <c r="I103" s="39" t="str">
        <f t="array" ref="I103:J103">VLOOKUP(D103, ENERGY!I:M,{4,5},0)</f>
        <v/>
      </c>
      <c r="J103" s="39">
        <v>251.5</v>
      </c>
      <c r="K103" s="40">
        <f t="array" ref="K103:S103">VLOOKUP(D103, 'HUMAN RESOURCES'!D:V,{11,12,13,14,15,16,17,18,19},0)</f>
        <v>35</v>
      </c>
      <c r="L103" s="40">
        <v>105.0</v>
      </c>
      <c r="M103" s="40">
        <v>49.0</v>
      </c>
      <c r="N103" s="41">
        <v>46.0</v>
      </c>
      <c r="O103" s="42">
        <v>0.409</v>
      </c>
      <c r="P103" s="42">
        <v>0.552</v>
      </c>
      <c r="Q103" s="42">
        <v>0.039</v>
      </c>
      <c r="R103" s="40">
        <v>4266247.0</v>
      </c>
      <c r="S103" s="42">
        <v>0.386</v>
      </c>
      <c r="T103" s="43">
        <f t="array" ref="T103:U103">VLOOKUP(D103, TOURISM!D:H,{4,5},0)</f>
        <v>6000000</v>
      </c>
      <c r="U103" s="43">
        <v>6.1E7</v>
      </c>
      <c r="V103" s="38">
        <f t="array" ref="V103:AA103">VLOOKUP(D103, BUSINESS!D:P,{8,9,10,11,12,13},0)</f>
        <v>2.038</v>
      </c>
      <c r="W103" s="37">
        <v>23.0</v>
      </c>
      <c r="X103" s="37"/>
      <c r="Y103" s="37">
        <v>504.0</v>
      </c>
      <c r="Z103" s="38">
        <v>0.018</v>
      </c>
      <c r="AA103" s="38">
        <v>0.202</v>
      </c>
      <c r="AB103" s="44">
        <f t="shared" si="2"/>
        <v>464.5132312</v>
      </c>
      <c r="AC103" s="44"/>
      <c r="AD103" s="44">
        <f t="shared" ref="AD103:AD104" si="41">J103/R103*1000</f>
        <v>0.05895111089</v>
      </c>
      <c r="AE103" s="44">
        <f t="shared" si="3"/>
        <v>1.406388331</v>
      </c>
      <c r="AF103" s="44">
        <f t="shared" si="4"/>
        <v>14.29828137</v>
      </c>
      <c r="AG103" s="45">
        <f t="shared" si="5"/>
        <v>-0.02081885935</v>
      </c>
      <c r="AH103" s="45">
        <f t="shared" si="6"/>
        <v>0.1111111111</v>
      </c>
      <c r="AI103" s="45" t="str">
        <f t="shared" si="7"/>
        <v/>
      </c>
      <c r="AJ103" s="45" t="str">
        <f t="shared" si="8"/>
        <v/>
      </c>
      <c r="AK103" s="45">
        <f t="shared" si="9"/>
        <v>0.01938803939</v>
      </c>
      <c r="AL103" s="45">
        <f t="shared" si="10"/>
        <v>-0.5011962505</v>
      </c>
      <c r="AM103" s="45">
        <f t="shared" si="11"/>
        <v>0.06856827056</v>
      </c>
    </row>
    <row r="104">
      <c r="A104" s="33" t="s">
        <v>46</v>
      </c>
      <c r="B104" s="34" t="s">
        <v>67</v>
      </c>
      <c r="C104" s="35" t="s">
        <v>58</v>
      </c>
      <c r="D104" s="36" t="str">
        <f t="shared" si="1"/>
        <v>Africa/Central African Republic-Africa/2010</v>
      </c>
      <c r="E104" s="37">
        <f t="array" ref="E104:H104">VLOOKUP(D104, GDP!D:L,{6,7,8,9},0)</f>
        <v>1986014759</v>
      </c>
      <c r="F104" s="38">
        <v>0.036</v>
      </c>
      <c r="G104" s="37">
        <v>17.0</v>
      </c>
      <c r="H104" s="38">
        <v>0.15</v>
      </c>
      <c r="I104" s="39" t="str">
        <f t="array" ref="I104:J104">VLOOKUP(D104, ENERGY!I:M,{4,5},0)</f>
        <v/>
      </c>
      <c r="J104" s="39">
        <v>227.0</v>
      </c>
      <c r="K104" s="40">
        <f t="array" ref="K104:S104">VLOOKUP(D104, 'HUMAN RESOURCES'!D:V,{11,12,13,14,15,16,17,18,19},0)</f>
        <v>35</v>
      </c>
      <c r="L104" s="40">
        <v>103.0</v>
      </c>
      <c r="M104" s="40">
        <v>50.0</v>
      </c>
      <c r="N104" s="41">
        <v>46.0</v>
      </c>
      <c r="O104" s="42">
        <v>0.406</v>
      </c>
      <c r="P104" s="42">
        <v>0.555</v>
      </c>
      <c r="Q104" s="42">
        <v>0.039</v>
      </c>
      <c r="R104" s="40">
        <v>4349921.0</v>
      </c>
      <c r="S104" s="42">
        <v>0.388</v>
      </c>
      <c r="T104" s="43">
        <f t="array" ref="T104:U104">VLOOKUP(D104, TOURISM!D:H,{4,5},0)</f>
        <v>7200000</v>
      </c>
      <c r="U104" s="43">
        <v>6.1E7</v>
      </c>
      <c r="V104" s="38">
        <f t="array" ref="V104:AA104">VLOOKUP(D104, BUSINESS!D:P,{8,9,10,11,12,13},0)</f>
        <v>2.038</v>
      </c>
      <c r="W104" s="37">
        <v>23.0</v>
      </c>
      <c r="X104" s="37"/>
      <c r="Y104" s="37">
        <v>504.0</v>
      </c>
      <c r="Z104" s="38">
        <v>0.02</v>
      </c>
      <c r="AA104" s="38">
        <v>0.225</v>
      </c>
      <c r="AB104" s="44">
        <f t="shared" si="2"/>
        <v>456.5634086</v>
      </c>
      <c r="AC104" s="44"/>
      <c r="AD104" s="44">
        <f t="shared" si="41"/>
        <v>0.05218485577</v>
      </c>
      <c r="AE104" s="44">
        <f t="shared" si="3"/>
        <v>1.655202474</v>
      </c>
      <c r="AF104" s="44">
        <f t="shared" si="4"/>
        <v>14.02324318</v>
      </c>
      <c r="AG104" s="45">
        <f t="shared" si="5"/>
        <v>-0.01711430811</v>
      </c>
      <c r="AH104" s="45">
        <f t="shared" si="6"/>
        <v>-0.15</v>
      </c>
      <c r="AI104" s="45" t="str">
        <f t="shared" si="7"/>
        <v/>
      </c>
      <c r="AJ104" s="45">
        <f t="shared" si="8"/>
        <v>-0.1147773981</v>
      </c>
      <c r="AK104" s="45">
        <f t="shared" si="9"/>
        <v>0.01961302287</v>
      </c>
      <c r="AL104" s="45">
        <f t="shared" si="10"/>
        <v>0.176917098</v>
      </c>
      <c r="AM104" s="45">
        <f t="shared" si="11"/>
        <v>-0.01923575164</v>
      </c>
    </row>
    <row r="105">
      <c r="A105" s="33" t="s">
        <v>46</v>
      </c>
      <c r="B105" s="34" t="s">
        <v>67</v>
      </c>
      <c r="C105" s="35" t="s">
        <v>59</v>
      </c>
      <c r="D105" s="36" t="str">
        <f t="shared" si="1"/>
        <v>Africa/Central African Republic-Africa/2011</v>
      </c>
      <c r="E105" s="37">
        <f t="array" ref="E105:H105">VLOOKUP(D105, GDP!D:L,{6,7,8,9},0)</f>
        <v>2195599491</v>
      </c>
      <c r="F105" s="38">
        <v>0.039</v>
      </c>
      <c r="G105" s="37">
        <v>18.0</v>
      </c>
      <c r="H105" s="38">
        <v>0.15</v>
      </c>
      <c r="I105" s="39" t="str">
        <f t="array" ref="I105:J105">VLOOKUP(D105, ENERGY!I:M,{4,5},0)</f>
        <v/>
      </c>
      <c r="J105" s="39"/>
      <c r="K105" s="40">
        <f t="array" ref="K105:S105">VLOOKUP(D105, 'HUMAN RESOURCES'!D:V,{11,12,13,14,15,16,17,18,19},0)</f>
        <v>35</v>
      </c>
      <c r="L105" s="40">
        <v>100.0</v>
      </c>
      <c r="M105" s="40">
        <v>51.0</v>
      </c>
      <c r="N105" s="41">
        <v>47.0</v>
      </c>
      <c r="O105" s="42">
        <v>0.404</v>
      </c>
      <c r="P105" s="42">
        <v>0.558</v>
      </c>
      <c r="Q105" s="42">
        <v>0.039</v>
      </c>
      <c r="R105" s="40">
        <v>4436217.0</v>
      </c>
      <c r="S105" s="42">
        <v>0.39</v>
      </c>
      <c r="T105" s="43">
        <f t="array" ref="T105:U105">VLOOKUP(D105, TOURISM!D:H,{4,5},0)</f>
        <v>7200000</v>
      </c>
      <c r="U105" s="43">
        <v>6.1E7</v>
      </c>
      <c r="V105" s="38">
        <f t="array" ref="V105:AA105">VLOOKUP(D105, BUSINESS!D:P,{8,9,10,11,12,13},0)</f>
        <v>0.546</v>
      </c>
      <c r="W105" s="37">
        <v>22.0</v>
      </c>
      <c r="X105" s="37"/>
      <c r="Y105" s="37">
        <v>504.0</v>
      </c>
      <c r="Z105" s="38">
        <v>0.022</v>
      </c>
      <c r="AA105" s="38">
        <v>0.224</v>
      </c>
      <c r="AB105" s="44">
        <f t="shared" si="2"/>
        <v>494.9260803</v>
      </c>
      <c r="AC105" s="44"/>
      <c r="AD105" s="44"/>
      <c r="AE105" s="44">
        <f t="shared" si="3"/>
        <v>1.623004465</v>
      </c>
      <c r="AF105" s="44">
        <f t="shared" si="4"/>
        <v>13.7504545</v>
      </c>
      <c r="AG105" s="45">
        <f t="shared" si="5"/>
        <v>0.08402484937</v>
      </c>
      <c r="AH105" s="45">
        <f t="shared" si="6"/>
        <v>0.05882352941</v>
      </c>
      <c r="AI105" s="45" t="str">
        <f t="shared" si="7"/>
        <v/>
      </c>
      <c r="AJ105" s="45" t="str">
        <f t="shared" si="8"/>
        <v/>
      </c>
      <c r="AK105" s="45">
        <f t="shared" si="9"/>
        <v>0.01983852121</v>
      </c>
      <c r="AL105" s="45">
        <f t="shared" si="10"/>
        <v>-0.01945261019</v>
      </c>
      <c r="AM105" s="45">
        <f t="shared" si="11"/>
        <v>-0.01945261019</v>
      </c>
    </row>
    <row r="106">
      <c r="A106" s="33" t="s">
        <v>46</v>
      </c>
      <c r="B106" s="34" t="s">
        <v>67</v>
      </c>
      <c r="C106" s="35" t="s">
        <v>60</v>
      </c>
      <c r="D106" s="36" t="str">
        <f t="shared" si="1"/>
        <v>Africa/Central African Republic-Africa/2012</v>
      </c>
      <c r="E106" s="37">
        <f t="array" ref="E106:H106">VLOOKUP(D106, GDP!D:L,{6,7,8,9},0)</f>
        <v>2169706411</v>
      </c>
      <c r="F106" s="38">
        <v>0.039</v>
      </c>
      <c r="G106" s="37">
        <v>19.0</v>
      </c>
      <c r="H106" s="38">
        <v>0.15</v>
      </c>
      <c r="I106" s="39" t="str">
        <f t="array" ref="I106:J106">VLOOKUP(D106, ENERGY!I:M,{4,5},0)</f>
        <v/>
      </c>
      <c r="J106" s="39">
        <v>213.0</v>
      </c>
      <c r="K106" s="40">
        <f t="array" ref="K106:S106">VLOOKUP(D106, 'HUMAN RESOURCES'!D:V,{11,12,13,14,15,16,17,18,19},0)</f>
        <v>34</v>
      </c>
      <c r="L106" s="40">
        <v>98.0</v>
      </c>
      <c r="M106" s="40">
        <v>51.0</v>
      </c>
      <c r="N106" s="41">
        <v>48.0</v>
      </c>
      <c r="O106" s="42">
        <v>0.401</v>
      </c>
      <c r="P106" s="42">
        <v>0.561</v>
      </c>
      <c r="Q106" s="42">
        <v>0.039</v>
      </c>
      <c r="R106" s="40">
        <v>4525209.0</v>
      </c>
      <c r="S106" s="42">
        <v>0.393</v>
      </c>
      <c r="T106" s="43">
        <f t="array" ref="T106:U106">VLOOKUP(D106, TOURISM!D:H,{4,5},0)</f>
        <v>7200000</v>
      </c>
      <c r="U106" s="43">
        <v>6.1E7</v>
      </c>
      <c r="V106" s="38">
        <f t="array" ref="V106:AA106">VLOOKUP(D106, BUSINESS!D:P,{8,9,10,11,12,13},0)</f>
        <v>0.674</v>
      </c>
      <c r="W106" s="37">
        <v>22.0</v>
      </c>
      <c r="X106" s="37">
        <v>187.0</v>
      </c>
      <c r="Y106" s="37">
        <v>483.0</v>
      </c>
      <c r="Z106" s="38">
        <v>0.03</v>
      </c>
      <c r="AA106" s="38">
        <v>0.253</v>
      </c>
      <c r="AB106" s="44">
        <f t="shared" si="2"/>
        <v>479.4709838</v>
      </c>
      <c r="AC106" s="44"/>
      <c r="AD106" s="44">
        <f>J106/R106*1000</f>
        <v>0.04706964916</v>
      </c>
      <c r="AE106" s="44">
        <f t="shared" si="3"/>
        <v>1.591086732</v>
      </c>
      <c r="AF106" s="44">
        <f t="shared" si="4"/>
        <v>13.48004037</v>
      </c>
      <c r="AG106" s="45">
        <f t="shared" si="5"/>
        <v>-0.03122708038</v>
      </c>
      <c r="AH106" s="45">
        <f t="shared" si="6"/>
        <v>0.05555555556</v>
      </c>
      <c r="AI106" s="45" t="str">
        <f t="shared" si="7"/>
        <v/>
      </c>
      <c r="AJ106" s="45" t="str">
        <f t="shared" si="8"/>
        <v/>
      </c>
      <c r="AK106" s="45">
        <f t="shared" si="9"/>
        <v>0.02006033519</v>
      </c>
      <c r="AL106" s="45">
        <f t="shared" si="10"/>
        <v>-0.01966583201</v>
      </c>
      <c r="AM106" s="45">
        <f t="shared" si="11"/>
        <v>-0.01966583201</v>
      </c>
    </row>
    <row r="107">
      <c r="A107" s="33" t="s">
        <v>46</v>
      </c>
      <c r="B107" s="34" t="s">
        <v>68</v>
      </c>
      <c r="C107" s="35" t="s">
        <v>48</v>
      </c>
      <c r="D107" s="36" t="str">
        <f t="shared" si="1"/>
        <v>Africa/Chad-Africa/2000</v>
      </c>
      <c r="E107" s="37">
        <f t="array" ref="E107:H107">VLOOKUP(D107, GDP!D:L,{6,7,8,9},0)</f>
        <v>1385058212</v>
      </c>
      <c r="F107" s="38">
        <v>0.028</v>
      </c>
      <c r="G107" s="37">
        <v>25.0</v>
      </c>
      <c r="H107" s="38"/>
      <c r="I107" s="39" t="str">
        <f t="array" ref="I107:J107">VLOOKUP(D107, ENERGY!I:M,{4,5},0)</f>
        <v/>
      </c>
      <c r="J107" s="39"/>
      <c r="K107" s="40">
        <f t="array" ref="K107:S107">VLOOKUP(D107, 'HUMAN RESOURCES'!D:V,{11,12,13,14,15,16,17,18,19},0)</f>
        <v>51</v>
      </c>
      <c r="L107" s="40">
        <v>106.0</v>
      </c>
      <c r="M107" s="40">
        <v>48.0</v>
      </c>
      <c r="N107" s="41">
        <v>46.0</v>
      </c>
      <c r="O107" s="42">
        <v>0.49</v>
      </c>
      <c r="P107" s="42">
        <v>0.482</v>
      </c>
      <c r="Q107" s="42">
        <v>0.028</v>
      </c>
      <c r="R107" s="40">
        <v>8301151.0</v>
      </c>
      <c r="S107" s="42">
        <v>0.216</v>
      </c>
      <c r="T107" s="43">
        <f t="array" ref="T107:U107">VLOOKUP(D107, TOURISM!D:H,{4,5},0)</f>
        <v>14000000</v>
      </c>
      <c r="U107" s="43">
        <v>5.6E7</v>
      </c>
      <c r="V107" s="38" t="str">
        <f t="array" ref="V107:AA107">VLOOKUP(D107, BUSINESS!D:P,{8,9,10,11,12,13},0)</f>
        <v/>
      </c>
      <c r="W107" s="37"/>
      <c r="X107" s="37"/>
      <c r="Y107" s="37"/>
      <c r="Z107" s="38">
        <v>0.0</v>
      </c>
      <c r="AA107" s="38">
        <v>0.001</v>
      </c>
      <c r="AB107" s="44">
        <f t="shared" si="2"/>
        <v>166.8513453</v>
      </c>
      <c r="AC107" s="44"/>
      <c r="AD107" s="44"/>
      <c r="AE107" s="44">
        <f t="shared" si="3"/>
        <v>1.686513111</v>
      </c>
      <c r="AF107" s="44">
        <f t="shared" si="4"/>
        <v>6.746052445</v>
      </c>
      <c r="AG107" s="45" t="str">
        <f t="shared" si="5"/>
        <v/>
      </c>
      <c r="AH107" s="45" t="str">
        <f t="shared" si="6"/>
        <v/>
      </c>
      <c r="AI107" s="45" t="str">
        <f t="shared" si="7"/>
        <v/>
      </c>
      <c r="AJ107" s="45" t="str">
        <f t="shared" si="8"/>
        <v/>
      </c>
      <c r="AK107" s="45" t="str">
        <f t="shared" si="9"/>
        <v/>
      </c>
      <c r="AL107" s="45" t="str">
        <f t="shared" si="10"/>
        <v/>
      </c>
      <c r="AM107" s="45" t="str">
        <f t="shared" si="11"/>
        <v/>
      </c>
    </row>
    <row r="108">
      <c r="A108" s="33" t="s">
        <v>46</v>
      </c>
      <c r="B108" s="34" t="s">
        <v>68</v>
      </c>
      <c r="C108" s="35" t="s">
        <v>49</v>
      </c>
      <c r="D108" s="36" t="str">
        <f t="shared" si="1"/>
        <v>Africa/Chad-Africa/2001</v>
      </c>
      <c r="E108" s="37">
        <f t="array" ref="E108:H108">VLOOKUP(D108, GDP!D:L,{6,7,8,9},0)</f>
        <v>1709347777</v>
      </c>
      <c r="F108" s="38">
        <v>0.063</v>
      </c>
      <c r="G108" s="37">
        <v>10.0</v>
      </c>
      <c r="H108" s="38">
        <v>0.22</v>
      </c>
      <c r="I108" s="39" t="str">
        <f t="array" ref="I108:J108">VLOOKUP(D108, ENERGY!I:M,{4,5},0)</f>
        <v/>
      </c>
      <c r="J108" s="39"/>
      <c r="K108" s="40">
        <f t="array" ref="K108:S108">VLOOKUP(D108, 'HUMAN RESOURCES'!D:V,{11,12,13,14,15,16,17,18,19},0)</f>
        <v>51</v>
      </c>
      <c r="L108" s="40">
        <v>105.0</v>
      </c>
      <c r="M108" s="40">
        <v>48.0</v>
      </c>
      <c r="N108" s="41">
        <v>46.0</v>
      </c>
      <c r="O108" s="42">
        <v>0.491</v>
      </c>
      <c r="P108" s="42">
        <v>0.481</v>
      </c>
      <c r="Q108" s="42">
        <v>0.028</v>
      </c>
      <c r="R108" s="40">
        <v>8620917.0</v>
      </c>
      <c r="S108" s="42">
        <v>0.217</v>
      </c>
      <c r="T108" s="43">
        <f t="array" ref="T108:U108">VLOOKUP(D108, TOURISM!D:H,{4,5},0)</f>
        <v>23000000</v>
      </c>
      <c r="U108" s="43">
        <v>5.6E7</v>
      </c>
      <c r="V108" s="38" t="str">
        <f t="array" ref="V108:AA108">VLOOKUP(D108, BUSINESS!D:P,{8,9,10,11,12,13},0)</f>
        <v/>
      </c>
      <c r="W108" s="37"/>
      <c r="X108" s="37"/>
      <c r="Y108" s="37"/>
      <c r="Z108" s="38">
        <v>0.0</v>
      </c>
      <c r="AA108" s="38">
        <v>0.003</v>
      </c>
      <c r="AB108" s="44">
        <f t="shared" si="2"/>
        <v>198.2791131</v>
      </c>
      <c r="AC108" s="44"/>
      <c r="AD108" s="44"/>
      <c r="AE108" s="44">
        <f t="shared" si="3"/>
        <v>2.667929641</v>
      </c>
      <c r="AF108" s="44">
        <f t="shared" si="4"/>
        <v>6.495828692</v>
      </c>
      <c r="AG108" s="45">
        <f t="shared" si="5"/>
        <v>0.1883578927</v>
      </c>
      <c r="AH108" s="45">
        <f t="shared" si="6"/>
        <v>-0.6</v>
      </c>
      <c r="AI108" s="45" t="str">
        <f t="shared" si="7"/>
        <v/>
      </c>
      <c r="AJ108" s="45" t="str">
        <f t="shared" si="8"/>
        <v/>
      </c>
      <c r="AK108" s="45">
        <f t="shared" si="9"/>
        <v>0.03852068225</v>
      </c>
      <c r="AL108" s="45">
        <f t="shared" si="10"/>
        <v>0.5819204865</v>
      </c>
      <c r="AM108" s="45">
        <f t="shared" si="11"/>
        <v>-0.03709187781</v>
      </c>
    </row>
    <row r="109">
      <c r="A109" s="33" t="s">
        <v>46</v>
      </c>
      <c r="B109" s="34" t="s">
        <v>68</v>
      </c>
      <c r="C109" s="35" t="s">
        <v>50</v>
      </c>
      <c r="D109" s="36" t="str">
        <f t="shared" si="1"/>
        <v>Africa/Chad-Africa/2002</v>
      </c>
      <c r="E109" s="37">
        <f t="array" ref="E109:H109">VLOOKUP(D109, GDP!D:L,{6,7,8,9},0)</f>
        <v>1987622269</v>
      </c>
      <c r="F109" s="38">
        <v>0.06</v>
      </c>
      <c r="G109" s="37">
        <v>12.0</v>
      </c>
      <c r="H109" s="38">
        <v>0.207</v>
      </c>
      <c r="I109" s="39" t="str">
        <f t="array" ref="I109:J109">VLOOKUP(D109, ENERGY!I:M,{4,5},0)</f>
        <v/>
      </c>
      <c r="J109" s="39">
        <v>469.0</v>
      </c>
      <c r="K109" s="40">
        <f t="array" ref="K109:S109">VLOOKUP(D109, 'HUMAN RESOURCES'!D:V,{11,12,13,14,15,16,17,18,19},0)</f>
        <v>51</v>
      </c>
      <c r="L109" s="40">
        <v>104.0</v>
      </c>
      <c r="M109" s="40">
        <v>48.0</v>
      </c>
      <c r="N109" s="41">
        <v>46.0</v>
      </c>
      <c r="O109" s="42">
        <v>0.491</v>
      </c>
      <c r="P109" s="42">
        <v>0.481</v>
      </c>
      <c r="Q109" s="42">
        <v>0.028</v>
      </c>
      <c r="R109" s="40">
        <v>8959964.0</v>
      </c>
      <c r="S109" s="42">
        <v>0.217</v>
      </c>
      <c r="T109" s="43">
        <f t="array" ref="T109:U109">VLOOKUP(D109, TOURISM!D:H,{4,5},0)</f>
        <v>25000000</v>
      </c>
      <c r="U109" s="43">
        <v>8.0E7</v>
      </c>
      <c r="V109" s="38" t="str">
        <f t="array" ref="V109:AA109">VLOOKUP(D109, BUSINESS!D:P,{8,9,10,11,12,13},0)</f>
        <v/>
      </c>
      <c r="W109" s="37"/>
      <c r="X109" s="37"/>
      <c r="Y109" s="37"/>
      <c r="Z109" s="38">
        <v>0.002</v>
      </c>
      <c r="AA109" s="38">
        <v>0.004</v>
      </c>
      <c r="AB109" s="44">
        <f t="shared" si="2"/>
        <v>221.8337338</v>
      </c>
      <c r="AC109" s="44"/>
      <c r="AD109" s="44">
        <f t="shared" ref="AD109:AD111" si="42">J109/R109*1000</f>
        <v>0.05234396031</v>
      </c>
      <c r="AE109" s="44">
        <f t="shared" si="3"/>
        <v>2.790189782</v>
      </c>
      <c r="AF109" s="44">
        <f t="shared" si="4"/>
        <v>8.928607302</v>
      </c>
      <c r="AG109" s="45">
        <f t="shared" si="5"/>
        <v>0.1187952696</v>
      </c>
      <c r="AH109" s="45">
        <f t="shared" si="6"/>
        <v>0.2</v>
      </c>
      <c r="AI109" s="45" t="str">
        <f t="shared" si="7"/>
        <v/>
      </c>
      <c r="AJ109" s="45" t="str">
        <f t="shared" si="8"/>
        <v/>
      </c>
      <c r="AK109" s="45">
        <f t="shared" si="9"/>
        <v>0.03932841483</v>
      </c>
      <c r="AL109" s="45">
        <f t="shared" si="10"/>
        <v>0.04582584891</v>
      </c>
      <c r="AM109" s="45">
        <f t="shared" si="11"/>
        <v>0.3745139729</v>
      </c>
    </row>
    <row r="110">
      <c r="A110" s="33" t="s">
        <v>46</v>
      </c>
      <c r="B110" s="34" t="s">
        <v>68</v>
      </c>
      <c r="C110" s="35" t="s">
        <v>51</v>
      </c>
      <c r="D110" s="36" t="str">
        <f t="shared" si="1"/>
        <v>Africa/Chad-Africa/2003</v>
      </c>
      <c r="E110" s="37">
        <f t="array" ref="E110:H110">VLOOKUP(D110, GDP!D:L,{6,7,8,9},0)</f>
        <v>2736666451</v>
      </c>
      <c r="F110" s="38">
        <v>0.08</v>
      </c>
      <c r="G110" s="37">
        <v>18.0</v>
      </c>
      <c r="H110" s="38">
        <v>0.18</v>
      </c>
      <c r="I110" s="39" t="str">
        <f t="array" ref="I110:J110">VLOOKUP(D110, ENERGY!I:M,{4,5},0)</f>
        <v/>
      </c>
      <c r="J110" s="39">
        <v>444.0</v>
      </c>
      <c r="K110" s="40">
        <f t="array" ref="K110:S110">VLOOKUP(D110, 'HUMAN RESOURCES'!D:V,{11,12,13,14,15,16,17,18,19},0)</f>
        <v>50</v>
      </c>
      <c r="L110" s="40">
        <v>103.0</v>
      </c>
      <c r="M110" s="40">
        <v>48.0</v>
      </c>
      <c r="N110" s="41">
        <v>46.0</v>
      </c>
      <c r="O110" s="42">
        <v>0.492</v>
      </c>
      <c r="P110" s="42">
        <v>0.481</v>
      </c>
      <c r="Q110" s="42">
        <v>0.027</v>
      </c>
      <c r="R110" s="40">
        <v>9311234.0</v>
      </c>
      <c r="S110" s="42">
        <v>0.217</v>
      </c>
      <c r="T110" s="43">
        <f t="array" ref="T110:U110">VLOOKUP(D110, TOURISM!D:H,{4,5},0)</f>
        <v>25000000</v>
      </c>
      <c r="U110" s="43">
        <v>8.0E7</v>
      </c>
      <c r="V110" s="38" t="str">
        <f t="array" ref="V110:AA110">VLOOKUP(D110, BUSINESS!D:P,{8,9,10,11,12,13},0)</f>
        <v/>
      </c>
      <c r="W110" s="37">
        <v>64.0</v>
      </c>
      <c r="X110" s="37"/>
      <c r="Y110" s="37"/>
      <c r="Z110" s="38">
        <v>0.003</v>
      </c>
      <c r="AA110" s="38">
        <v>0.007</v>
      </c>
      <c r="AB110" s="44">
        <f t="shared" si="2"/>
        <v>293.9101789</v>
      </c>
      <c r="AC110" s="44"/>
      <c r="AD110" s="44">
        <f t="shared" si="42"/>
        <v>0.04768433486</v>
      </c>
      <c r="AE110" s="44">
        <f t="shared" si="3"/>
        <v>2.684928765</v>
      </c>
      <c r="AF110" s="44">
        <f t="shared" si="4"/>
        <v>8.591772047</v>
      </c>
      <c r="AG110" s="45">
        <f t="shared" si="5"/>
        <v>0.3249120135</v>
      </c>
      <c r="AH110" s="45">
        <f t="shared" si="6"/>
        <v>0.5</v>
      </c>
      <c r="AI110" s="45" t="str">
        <f t="shared" si="7"/>
        <v/>
      </c>
      <c r="AJ110" s="45">
        <f t="shared" si="8"/>
        <v>-0.08901935246</v>
      </c>
      <c r="AK110" s="45">
        <f t="shared" si="9"/>
        <v>0.03920439859</v>
      </c>
      <c r="AL110" s="45">
        <f t="shared" si="10"/>
        <v>-0.03772539708</v>
      </c>
      <c r="AM110" s="45">
        <f t="shared" si="11"/>
        <v>-0.03772539708</v>
      </c>
    </row>
    <row r="111">
      <c r="A111" s="33" t="s">
        <v>46</v>
      </c>
      <c r="B111" s="34" t="s">
        <v>68</v>
      </c>
      <c r="C111" s="35" t="s">
        <v>52</v>
      </c>
      <c r="D111" s="36" t="str">
        <f t="shared" si="1"/>
        <v>Africa/Chad-Africa/2004</v>
      </c>
      <c r="E111" s="37">
        <f t="array" ref="E111:H111">VLOOKUP(D111, GDP!D:L,{6,7,8,9},0)</f>
        <v>4414929142</v>
      </c>
      <c r="F111" s="38">
        <v>0.058</v>
      </c>
      <c r="G111" s="37">
        <v>17.0</v>
      </c>
      <c r="H111" s="38">
        <v>0.18</v>
      </c>
      <c r="I111" s="39" t="str">
        <f t="array" ref="I111:J111">VLOOKUP(D111, ENERGY!I:M,{4,5},0)</f>
        <v/>
      </c>
      <c r="J111" s="39">
        <v>341.0</v>
      </c>
      <c r="K111" s="40">
        <f t="array" ref="K111:S111">VLOOKUP(D111, 'HUMAN RESOURCES'!D:V,{11,12,13,14,15,16,17,18,19},0)</f>
        <v>50</v>
      </c>
      <c r="L111" s="40">
        <v>102.0</v>
      </c>
      <c r="M111" s="40">
        <v>48.0</v>
      </c>
      <c r="N111" s="41">
        <v>47.0</v>
      </c>
      <c r="O111" s="42">
        <v>0.492</v>
      </c>
      <c r="P111" s="42">
        <v>0.481</v>
      </c>
      <c r="Q111" s="42">
        <v>0.027</v>
      </c>
      <c r="R111" s="40">
        <v>9665024.0</v>
      </c>
      <c r="S111" s="42">
        <v>0.218</v>
      </c>
      <c r="T111" s="43">
        <f t="array" ref="T111:U111">VLOOKUP(D111, TOURISM!D:H,{4,5},0)</f>
        <v>25000000</v>
      </c>
      <c r="U111" s="43">
        <v>8.0E7</v>
      </c>
      <c r="V111" s="38" t="str">
        <f t="array" ref="V111:AA111">VLOOKUP(D111, BUSINESS!D:P,{8,9,10,11,12,13},0)</f>
        <v/>
      </c>
      <c r="W111" s="37">
        <v>64.0</v>
      </c>
      <c r="X111" s="37"/>
      <c r="Y111" s="37"/>
      <c r="Z111" s="38">
        <v>0.004</v>
      </c>
      <c r="AA111" s="38">
        <v>0.013</v>
      </c>
      <c r="AB111" s="44">
        <f t="shared" si="2"/>
        <v>456.7944313</v>
      </c>
      <c r="AC111" s="44"/>
      <c r="AD111" s="44">
        <f t="shared" si="42"/>
        <v>0.03528185755</v>
      </c>
      <c r="AE111" s="44">
        <f t="shared" si="3"/>
        <v>2.586646448</v>
      </c>
      <c r="AF111" s="44">
        <f t="shared" si="4"/>
        <v>8.277268634</v>
      </c>
      <c r="AG111" s="45">
        <f t="shared" si="5"/>
        <v>0.5541973844</v>
      </c>
      <c r="AH111" s="45">
        <f t="shared" si="6"/>
        <v>-0.05555555556</v>
      </c>
      <c r="AI111" s="45" t="str">
        <f t="shared" si="7"/>
        <v/>
      </c>
      <c r="AJ111" s="45">
        <f t="shared" si="8"/>
        <v>-0.2600954243</v>
      </c>
      <c r="AK111" s="45">
        <f t="shared" si="9"/>
        <v>0.0379960379</v>
      </c>
      <c r="AL111" s="45">
        <f t="shared" si="10"/>
        <v>-0.03660518587</v>
      </c>
      <c r="AM111" s="45">
        <f t="shared" si="11"/>
        <v>-0.03660518587</v>
      </c>
    </row>
    <row r="112">
      <c r="A112" s="33" t="s">
        <v>46</v>
      </c>
      <c r="B112" s="34" t="s">
        <v>68</v>
      </c>
      <c r="C112" s="35" t="s">
        <v>53</v>
      </c>
      <c r="D112" s="36" t="str">
        <f t="shared" si="1"/>
        <v>Africa/Chad-Africa/2005</v>
      </c>
      <c r="E112" s="37">
        <f t="array" ref="E112:H112">VLOOKUP(D112, GDP!D:L,{6,7,8,9},0)</f>
        <v>6646663021</v>
      </c>
      <c r="F112" s="38">
        <v>0.051</v>
      </c>
      <c r="G112" s="37">
        <v>23.0</v>
      </c>
      <c r="H112" s="38">
        <v>0.18</v>
      </c>
      <c r="I112" s="39" t="str">
        <f t="array" ref="I112:J112">VLOOKUP(D112, ENERGY!I:M,{4,5},0)</f>
        <v/>
      </c>
      <c r="J112" s="39"/>
      <c r="K112" s="40">
        <f t="array" ref="K112:S112">VLOOKUP(D112, 'HUMAN RESOURCES'!D:V,{11,12,13,14,15,16,17,18,19},0)</f>
        <v>50</v>
      </c>
      <c r="L112" s="40">
        <v>101.0</v>
      </c>
      <c r="M112" s="40">
        <v>48.0</v>
      </c>
      <c r="N112" s="41">
        <v>47.0</v>
      </c>
      <c r="O112" s="42">
        <v>0.492</v>
      </c>
      <c r="P112" s="42">
        <v>0.481</v>
      </c>
      <c r="Q112" s="42">
        <v>0.027</v>
      </c>
      <c r="R112" s="40">
        <v>1.0014413E7</v>
      </c>
      <c r="S112" s="42">
        <v>0.218</v>
      </c>
      <c r="T112" s="43">
        <f t="array" ref="T112:U112">VLOOKUP(D112, TOURISM!D:H,{4,5},0)</f>
        <v>25000000</v>
      </c>
      <c r="U112" s="43">
        <v>8.0E7</v>
      </c>
      <c r="V112" s="38">
        <f t="array" ref="V112:AA112">VLOOKUP(D112, BUSINESS!D:P,{8,9,10,11,12,13},0)</f>
        <v>0.74</v>
      </c>
      <c r="W112" s="37">
        <v>64.0</v>
      </c>
      <c r="X112" s="37"/>
      <c r="Y112" s="37">
        <v>732.0</v>
      </c>
      <c r="Z112" s="38">
        <v>0.004</v>
      </c>
      <c r="AA112" s="38">
        <v>0.021</v>
      </c>
      <c r="AB112" s="44">
        <f t="shared" si="2"/>
        <v>663.7096973</v>
      </c>
      <c r="AC112" s="44"/>
      <c r="AD112" s="44"/>
      <c r="AE112" s="44">
        <f t="shared" si="3"/>
        <v>2.496401936</v>
      </c>
      <c r="AF112" s="44">
        <f t="shared" si="4"/>
        <v>7.988486195</v>
      </c>
      <c r="AG112" s="45">
        <f t="shared" si="5"/>
        <v>0.4529723915</v>
      </c>
      <c r="AH112" s="45">
        <f t="shared" si="6"/>
        <v>0.3529411765</v>
      </c>
      <c r="AI112" s="45" t="str">
        <f t="shared" si="7"/>
        <v/>
      </c>
      <c r="AJ112" s="45" t="str">
        <f t="shared" si="8"/>
        <v/>
      </c>
      <c r="AK112" s="45">
        <f t="shared" si="9"/>
        <v>0.03614983263</v>
      </c>
      <c r="AL112" s="45">
        <f t="shared" si="10"/>
        <v>-0.03488861504</v>
      </c>
      <c r="AM112" s="45">
        <f t="shared" si="11"/>
        <v>-0.03488861504</v>
      </c>
    </row>
    <row r="113">
      <c r="A113" s="33" t="s">
        <v>46</v>
      </c>
      <c r="B113" s="34" t="s">
        <v>68</v>
      </c>
      <c r="C113" s="35" t="s">
        <v>54</v>
      </c>
      <c r="D113" s="36" t="str">
        <f t="shared" si="1"/>
        <v>Africa/Chad-Africa/2006</v>
      </c>
      <c r="E113" s="37">
        <f t="array" ref="E113:H113">VLOOKUP(D113, GDP!D:L,{6,7,8,9},0)</f>
        <v>7422102520</v>
      </c>
      <c r="F113" s="38">
        <v>0.047</v>
      </c>
      <c r="G113" s="37">
        <v>25.0</v>
      </c>
      <c r="H113" s="38">
        <v>0.177</v>
      </c>
      <c r="I113" s="39" t="str">
        <f t="array" ref="I113:J113">VLOOKUP(D113, ENERGY!I:M,{4,5},0)</f>
        <v/>
      </c>
      <c r="J113" s="39">
        <v>431.0</v>
      </c>
      <c r="K113" s="40">
        <f t="array" ref="K113:S113">VLOOKUP(D113, 'HUMAN RESOURCES'!D:V,{11,12,13,14,15,16,17,18,19},0)</f>
        <v>49</v>
      </c>
      <c r="L113" s="40">
        <v>100.0</v>
      </c>
      <c r="M113" s="40">
        <v>49.0</v>
      </c>
      <c r="N113" s="41">
        <v>47.0</v>
      </c>
      <c r="O113" s="42">
        <v>0.492</v>
      </c>
      <c r="P113" s="42">
        <v>0.482</v>
      </c>
      <c r="Q113" s="42">
        <v>0.026</v>
      </c>
      <c r="R113" s="40">
        <v>1.0356822E7</v>
      </c>
      <c r="S113" s="42">
        <v>0.218</v>
      </c>
      <c r="T113" s="43">
        <f t="array" ref="T113:U113">VLOOKUP(D113, TOURISM!D:H,{4,5},0)</f>
        <v>25000000</v>
      </c>
      <c r="U113" s="43">
        <v>8.0E7</v>
      </c>
      <c r="V113" s="38">
        <f t="array" ref="V113:AA113">VLOOKUP(D113, BUSINESS!D:P,{8,9,10,11,12,13},0)</f>
        <v>0.74</v>
      </c>
      <c r="W113" s="37">
        <v>64.0</v>
      </c>
      <c r="X113" s="37"/>
      <c r="Y113" s="37">
        <v>732.0</v>
      </c>
      <c r="Z113" s="38">
        <v>0.006</v>
      </c>
      <c r="AA113" s="38">
        <v>0.045</v>
      </c>
      <c r="AB113" s="44">
        <f t="shared" si="2"/>
        <v>716.638996</v>
      </c>
      <c r="AC113" s="44"/>
      <c r="AD113" s="44">
        <f t="shared" ref="AD113:AD114" si="43">J113/R113*1000</f>
        <v>0.04161508231</v>
      </c>
      <c r="AE113" s="44">
        <f t="shared" si="3"/>
        <v>2.413867883</v>
      </c>
      <c r="AF113" s="44">
        <f t="shared" si="4"/>
        <v>7.724377227</v>
      </c>
      <c r="AG113" s="45">
        <f t="shared" si="5"/>
        <v>0.07974766516</v>
      </c>
      <c r="AH113" s="45">
        <f t="shared" si="6"/>
        <v>0.08695652174</v>
      </c>
      <c r="AI113" s="45" t="str">
        <f t="shared" si="7"/>
        <v/>
      </c>
      <c r="AJ113" s="45" t="str">
        <f t="shared" si="8"/>
        <v/>
      </c>
      <c r="AK113" s="45">
        <f t="shared" si="9"/>
        <v>0.03419161962</v>
      </c>
      <c r="AL113" s="45">
        <f t="shared" si="10"/>
        <v>-0.03306120352</v>
      </c>
      <c r="AM113" s="45">
        <f t="shared" si="11"/>
        <v>-0.03306120352</v>
      </c>
    </row>
    <row r="114">
      <c r="A114" s="33" t="s">
        <v>46</v>
      </c>
      <c r="B114" s="34" t="s">
        <v>68</v>
      </c>
      <c r="C114" s="35" t="s">
        <v>55</v>
      </c>
      <c r="D114" s="36" t="str">
        <f t="shared" si="1"/>
        <v>Africa/Chad-Africa/2007</v>
      </c>
      <c r="E114" s="37">
        <f t="array" ref="E114:H114">VLOOKUP(D114, GDP!D:L,{6,7,8,9},0)</f>
        <v>8638711757</v>
      </c>
      <c r="F114" s="38">
        <v>0.04</v>
      </c>
      <c r="G114" s="37">
        <v>24.0</v>
      </c>
      <c r="H114" s="38">
        <v>0.153</v>
      </c>
      <c r="I114" s="39" t="str">
        <f t="array" ref="I114:J114">VLOOKUP(D114, ENERGY!I:M,{4,5},0)</f>
        <v/>
      </c>
      <c r="J114" s="39">
        <v>169.0</v>
      </c>
      <c r="K114" s="40">
        <f t="array" ref="K114:S114">VLOOKUP(D114, 'HUMAN RESOURCES'!D:V,{11,12,13,14,15,16,17,18,19},0)</f>
        <v>49</v>
      </c>
      <c r="L114" s="40">
        <v>99.0</v>
      </c>
      <c r="M114" s="40">
        <v>49.0</v>
      </c>
      <c r="N114" s="41">
        <v>48.0</v>
      </c>
      <c r="O114" s="42">
        <v>0.492</v>
      </c>
      <c r="P114" s="42">
        <v>0.482</v>
      </c>
      <c r="Q114" s="42">
        <v>0.026</v>
      </c>
      <c r="R114" s="40">
        <v>1.0694366E7</v>
      </c>
      <c r="S114" s="42">
        <v>0.219</v>
      </c>
      <c r="T114" s="43">
        <f t="array" ref="T114:U114">VLOOKUP(D114, TOURISM!D:H,{4,5},0)</f>
        <v>25000000</v>
      </c>
      <c r="U114" s="43">
        <v>8.0E7</v>
      </c>
      <c r="V114" s="38">
        <f t="array" ref="V114:AA114">VLOOKUP(D114, BUSINESS!D:P,{8,9,10,11,12,13},0)</f>
        <v>0.74</v>
      </c>
      <c r="W114" s="37">
        <v>64.0</v>
      </c>
      <c r="X114" s="37"/>
      <c r="Y114" s="37">
        <v>732.0</v>
      </c>
      <c r="Z114" s="38">
        <v>0.008</v>
      </c>
      <c r="AA114" s="38">
        <v>0.086</v>
      </c>
      <c r="AB114" s="44">
        <f t="shared" si="2"/>
        <v>807.7815699</v>
      </c>
      <c r="AC114" s="44"/>
      <c r="AD114" s="44">
        <f t="shared" si="43"/>
        <v>0.01580271332</v>
      </c>
      <c r="AE114" s="44">
        <f t="shared" si="3"/>
        <v>2.337679485</v>
      </c>
      <c r="AF114" s="44">
        <f t="shared" si="4"/>
        <v>7.480574351</v>
      </c>
      <c r="AG114" s="45">
        <f t="shared" si="5"/>
        <v>0.127180595</v>
      </c>
      <c r="AH114" s="45">
        <f t="shared" si="6"/>
        <v>-0.04</v>
      </c>
      <c r="AI114" s="45" t="str">
        <f t="shared" si="7"/>
        <v/>
      </c>
      <c r="AJ114" s="45">
        <f t="shared" si="8"/>
        <v>-0.6202647588</v>
      </c>
      <c r="AK114" s="45">
        <f t="shared" si="9"/>
        <v>0.03259146483</v>
      </c>
      <c r="AL114" s="45">
        <f t="shared" si="10"/>
        <v>-0.03156278736</v>
      </c>
      <c r="AM114" s="45">
        <f t="shared" si="11"/>
        <v>-0.03156278736</v>
      </c>
    </row>
    <row r="115">
      <c r="A115" s="33" t="s">
        <v>46</v>
      </c>
      <c r="B115" s="34" t="s">
        <v>68</v>
      </c>
      <c r="C115" s="35" t="s">
        <v>56</v>
      </c>
      <c r="D115" s="36" t="str">
        <f t="shared" si="1"/>
        <v>Africa/Chad-Africa/2008</v>
      </c>
      <c r="E115" s="37">
        <f t="array" ref="E115:H115">VLOOKUP(D115, GDP!D:L,{6,7,8,9},0)</f>
        <v>10351933632</v>
      </c>
      <c r="F115" s="38">
        <v>0.042</v>
      </c>
      <c r="G115" s="37">
        <v>27.0</v>
      </c>
      <c r="H115" s="38">
        <v>0.15</v>
      </c>
      <c r="I115" s="39" t="str">
        <f t="array" ref="I115:J115">VLOOKUP(D115, ENERGY!I:M,{4,5},0)</f>
        <v/>
      </c>
      <c r="J115" s="39"/>
      <c r="K115" s="40">
        <f t="array" ref="K115:S115">VLOOKUP(D115, 'HUMAN RESOURCES'!D:V,{11,12,13,14,15,16,17,18,19},0)</f>
        <v>48</v>
      </c>
      <c r="L115" s="40">
        <v>97.0</v>
      </c>
      <c r="M115" s="40">
        <v>50.0</v>
      </c>
      <c r="N115" s="41">
        <v>48.0</v>
      </c>
      <c r="O115" s="42">
        <v>0.491</v>
      </c>
      <c r="P115" s="42">
        <v>0.484</v>
      </c>
      <c r="Q115" s="42">
        <v>0.026</v>
      </c>
      <c r="R115" s="40">
        <v>1.1030628E7</v>
      </c>
      <c r="S115" s="42">
        <v>0.219</v>
      </c>
      <c r="T115" s="43">
        <f t="array" ref="T115:U115">VLOOKUP(D115, TOURISM!D:H,{4,5},0)</f>
        <v>25000000</v>
      </c>
      <c r="U115" s="43">
        <v>8.0E7</v>
      </c>
      <c r="V115" s="38">
        <f t="array" ref="V115:AA115">VLOOKUP(D115, BUSINESS!D:P,{8,9,10,11,12,13},0)</f>
        <v>0.713</v>
      </c>
      <c r="W115" s="37">
        <v>64.0</v>
      </c>
      <c r="X115" s="37"/>
      <c r="Y115" s="37">
        <v>732.0</v>
      </c>
      <c r="Z115" s="38">
        <v>0.012</v>
      </c>
      <c r="AA115" s="38">
        <v>0.145</v>
      </c>
      <c r="AB115" s="44">
        <f t="shared" si="2"/>
        <v>938.4718288</v>
      </c>
      <c r="AC115" s="44"/>
      <c r="AD115" s="44"/>
      <c r="AE115" s="44">
        <f t="shared" si="3"/>
        <v>2.266416744</v>
      </c>
      <c r="AF115" s="44">
        <f t="shared" si="4"/>
        <v>7.252533582</v>
      </c>
      <c r="AG115" s="45">
        <f t="shared" si="5"/>
        <v>0.161789107</v>
      </c>
      <c r="AH115" s="45">
        <f t="shared" si="6"/>
        <v>0.125</v>
      </c>
      <c r="AI115" s="45" t="str">
        <f t="shared" si="7"/>
        <v/>
      </c>
      <c r="AJ115" s="45" t="str">
        <f t="shared" si="8"/>
        <v/>
      </c>
      <c r="AK115" s="45">
        <f t="shared" si="9"/>
        <v>0.03144291116</v>
      </c>
      <c r="AL115" s="45">
        <f t="shared" si="10"/>
        <v>-0.03048439309</v>
      </c>
      <c r="AM115" s="45">
        <f t="shared" si="11"/>
        <v>-0.03048439309</v>
      </c>
    </row>
    <row r="116">
      <c r="A116" s="33" t="s">
        <v>46</v>
      </c>
      <c r="B116" s="34" t="s">
        <v>68</v>
      </c>
      <c r="C116" s="35" t="s">
        <v>57</v>
      </c>
      <c r="D116" s="36" t="str">
        <f t="shared" si="1"/>
        <v>Africa/Chad-Africa/2009</v>
      </c>
      <c r="E116" s="37">
        <f t="array" ref="E116:H116">VLOOKUP(D116, GDP!D:L,{6,7,8,9},0)</f>
        <v>9253484290</v>
      </c>
      <c r="F116" s="38">
        <v>0.036</v>
      </c>
      <c r="G116" s="37">
        <v>27.0</v>
      </c>
      <c r="H116" s="38">
        <v>0.15</v>
      </c>
      <c r="I116" s="39" t="str">
        <f t="array" ref="I116:J116">VLOOKUP(D116, ENERGY!I:M,{4,5},0)</f>
        <v/>
      </c>
      <c r="J116" s="39">
        <v>278.5</v>
      </c>
      <c r="K116" s="40">
        <f t="array" ref="K116:S116">VLOOKUP(D116, 'HUMAN RESOURCES'!D:V,{11,12,13,14,15,16,17,18,19},0)</f>
        <v>48</v>
      </c>
      <c r="L116" s="40">
        <v>95.0</v>
      </c>
      <c r="M116" s="40">
        <v>50.0</v>
      </c>
      <c r="N116" s="41">
        <v>49.0</v>
      </c>
      <c r="O116" s="42">
        <v>0.49</v>
      </c>
      <c r="P116" s="42">
        <v>0.485</v>
      </c>
      <c r="Q116" s="42">
        <v>0.025</v>
      </c>
      <c r="R116" s="40">
        <v>1.1371325E7</v>
      </c>
      <c r="S116" s="42">
        <v>0.219</v>
      </c>
      <c r="T116" s="43">
        <f t="array" ref="T116:U116">VLOOKUP(D116, TOURISM!D:H,{4,5},0)</f>
        <v>25000000</v>
      </c>
      <c r="U116" s="43">
        <v>8.0E7</v>
      </c>
      <c r="V116" s="38">
        <f t="array" ref="V116:AA116">VLOOKUP(D116, BUSINESS!D:P,{8,9,10,11,12,13},0)</f>
        <v>0.713</v>
      </c>
      <c r="W116" s="37">
        <v>64.0</v>
      </c>
      <c r="X116" s="37"/>
      <c r="Y116" s="37">
        <v>732.0</v>
      </c>
      <c r="Z116" s="38">
        <v>0.015</v>
      </c>
      <c r="AA116" s="38">
        <v>0.201</v>
      </c>
      <c r="AB116" s="44">
        <f t="shared" si="2"/>
        <v>813.7560302</v>
      </c>
      <c r="AC116" s="44"/>
      <c r="AD116" s="44">
        <f t="shared" ref="AD116:AD117" si="44">J116/R116*1000</f>
        <v>0.0244914291</v>
      </c>
      <c r="AE116" s="44">
        <f t="shared" si="3"/>
        <v>2.198512486</v>
      </c>
      <c r="AF116" s="44">
        <f t="shared" si="4"/>
        <v>7.035239957</v>
      </c>
      <c r="AG116" s="45">
        <f t="shared" si="5"/>
        <v>-0.1328924266</v>
      </c>
      <c r="AH116" s="45">
        <f t="shared" si="6"/>
        <v>0</v>
      </c>
      <c r="AI116" s="45" t="str">
        <f t="shared" si="7"/>
        <v/>
      </c>
      <c r="AJ116" s="45" t="str">
        <f t="shared" si="8"/>
        <v/>
      </c>
      <c r="AK116" s="45">
        <f t="shared" si="9"/>
        <v>0.03088645542</v>
      </c>
      <c r="AL116" s="45">
        <f t="shared" si="10"/>
        <v>-0.02996106434</v>
      </c>
      <c r="AM116" s="45">
        <f t="shared" si="11"/>
        <v>-0.02996106434</v>
      </c>
    </row>
    <row r="117">
      <c r="A117" s="33" t="s">
        <v>46</v>
      </c>
      <c r="B117" s="34" t="s">
        <v>68</v>
      </c>
      <c r="C117" s="35" t="s">
        <v>58</v>
      </c>
      <c r="D117" s="36" t="str">
        <f t="shared" si="1"/>
        <v>Africa/Chad-Africa/2010</v>
      </c>
      <c r="E117" s="37">
        <f t="array" ref="E117:H117">VLOOKUP(D117, GDP!D:L,{6,7,8,9},0)</f>
        <v>10657705072</v>
      </c>
      <c r="F117" s="38">
        <v>0.045</v>
      </c>
      <c r="G117" s="37">
        <v>28.0</v>
      </c>
      <c r="H117" s="38">
        <v>0.15</v>
      </c>
      <c r="I117" s="39" t="str">
        <f t="array" ref="I117:J117">VLOOKUP(D117, ENERGY!I:M,{4,5},0)</f>
        <v/>
      </c>
      <c r="J117" s="39">
        <v>407.0</v>
      </c>
      <c r="K117" s="40">
        <f t="array" ref="K117:S117">VLOOKUP(D117, 'HUMAN RESOURCES'!D:V,{11,12,13,14,15,16,17,18,19},0)</f>
        <v>47</v>
      </c>
      <c r="L117" s="40">
        <v>94.0</v>
      </c>
      <c r="M117" s="40">
        <v>51.0</v>
      </c>
      <c r="N117" s="41">
        <v>49.0</v>
      </c>
      <c r="O117" s="42">
        <v>0.488</v>
      </c>
      <c r="P117" s="42">
        <v>0.487</v>
      </c>
      <c r="Q117" s="42">
        <v>0.025</v>
      </c>
      <c r="R117" s="40">
        <v>1.1720781E7</v>
      </c>
      <c r="S117" s="42">
        <v>0.22</v>
      </c>
      <c r="T117" s="43">
        <f t="array" ref="T117:U117">VLOOKUP(D117, TOURISM!D:H,{4,5},0)</f>
        <v>25000000</v>
      </c>
      <c r="U117" s="43">
        <v>8.0E7</v>
      </c>
      <c r="V117" s="38">
        <f t="array" ref="V117:AA117">VLOOKUP(D117, BUSINESS!D:P,{8,9,10,11,12,13},0)</f>
        <v>0.758</v>
      </c>
      <c r="W117" s="37">
        <v>64.0</v>
      </c>
      <c r="X117" s="37"/>
      <c r="Y117" s="37">
        <v>732.0</v>
      </c>
      <c r="Z117" s="38">
        <v>0.017</v>
      </c>
      <c r="AA117" s="38">
        <v>0.245</v>
      </c>
      <c r="AB117" s="44">
        <f t="shared" si="2"/>
        <v>909.2999069</v>
      </c>
      <c r="AC117" s="44"/>
      <c r="AD117" s="44">
        <f t="shared" si="44"/>
        <v>0.03472464847</v>
      </c>
      <c r="AE117" s="44">
        <f t="shared" si="3"/>
        <v>2.132963665</v>
      </c>
      <c r="AF117" s="44">
        <f t="shared" si="4"/>
        <v>6.825483728</v>
      </c>
      <c r="AG117" s="45">
        <f t="shared" si="5"/>
        <v>0.11741096</v>
      </c>
      <c r="AH117" s="45">
        <f t="shared" si="6"/>
        <v>0.03703703704</v>
      </c>
      <c r="AI117" s="45" t="str">
        <f t="shared" si="7"/>
        <v/>
      </c>
      <c r="AJ117" s="45">
        <f t="shared" si="8"/>
        <v>0.4178285933</v>
      </c>
      <c r="AK117" s="45">
        <f t="shared" si="9"/>
        <v>0.03073133518</v>
      </c>
      <c r="AL117" s="45">
        <f t="shared" si="10"/>
        <v>-0.02981507802</v>
      </c>
      <c r="AM117" s="45">
        <f t="shared" si="11"/>
        <v>-0.02981507802</v>
      </c>
    </row>
    <row r="118">
      <c r="A118" s="33" t="s">
        <v>46</v>
      </c>
      <c r="B118" s="34" t="s">
        <v>68</v>
      </c>
      <c r="C118" s="35" t="s">
        <v>59</v>
      </c>
      <c r="D118" s="36" t="str">
        <f t="shared" si="1"/>
        <v>Africa/Chad-Africa/2011</v>
      </c>
      <c r="E118" s="37">
        <f t="array" ref="E118:H118">VLOOKUP(D118, GDP!D:L,{6,7,8,9},0)</f>
        <v>12156380062</v>
      </c>
      <c r="F118" s="38">
        <v>0.04</v>
      </c>
      <c r="G118" s="37">
        <v>29.0</v>
      </c>
      <c r="H118" s="38">
        <v>0.15</v>
      </c>
      <c r="I118" s="39" t="str">
        <f t="array" ref="I118:J118">VLOOKUP(D118, ENERGY!I:M,{4,5},0)</f>
        <v/>
      </c>
      <c r="J118" s="39"/>
      <c r="K118" s="40">
        <f t="array" ref="K118:S118">VLOOKUP(D118, 'HUMAN RESOURCES'!D:V,{11,12,13,14,15,16,17,18,19},0)</f>
        <v>47</v>
      </c>
      <c r="L118" s="40">
        <v>92.0</v>
      </c>
      <c r="M118" s="40">
        <v>51.0</v>
      </c>
      <c r="N118" s="41">
        <v>49.0</v>
      </c>
      <c r="O118" s="42">
        <v>0.487</v>
      </c>
      <c r="P118" s="42">
        <v>0.488</v>
      </c>
      <c r="Q118" s="42">
        <v>0.025</v>
      </c>
      <c r="R118" s="40">
        <v>1.2080037E7</v>
      </c>
      <c r="S118" s="42">
        <v>0.22</v>
      </c>
      <c r="T118" s="43">
        <f t="array" ref="T118:U118">VLOOKUP(D118, TOURISM!D:H,{4,5},0)</f>
        <v>25000000</v>
      </c>
      <c r="U118" s="43">
        <v>8.0E7</v>
      </c>
      <c r="V118" s="38">
        <f t="array" ref="V118:AA118">VLOOKUP(D118, BUSINESS!D:P,{8,9,10,11,12,13},0)</f>
        <v>0.758</v>
      </c>
      <c r="W118" s="37">
        <v>55.0</v>
      </c>
      <c r="X118" s="37"/>
      <c r="Y118" s="37">
        <v>732.0</v>
      </c>
      <c r="Z118" s="38">
        <v>0.019</v>
      </c>
      <c r="AA118" s="38">
        <v>0.303</v>
      </c>
      <c r="AB118" s="44">
        <f t="shared" si="2"/>
        <v>1006.319771</v>
      </c>
      <c r="AC118" s="44"/>
      <c r="AD118" s="44"/>
      <c r="AE118" s="44">
        <f t="shared" si="3"/>
        <v>2.069530085</v>
      </c>
      <c r="AF118" s="44">
        <f t="shared" si="4"/>
        <v>6.622496272</v>
      </c>
      <c r="AG118" s="45">
        <f t="shared" si="5"/>
        <v>0.1066973206</v>
      </c>
      <c r="AH118" s="45">
        <f t="shared" si="6"/>
        <v>0.03571428571</v>
      </c>
      <c r="AI118" s="45" t="str">
        <f t="shared" si="7"/>
        <v/>
      </c>
      <c r="AJ118" s="45" t="str">
        <f t="shared" si="8"/>
        <v/>
      </c>
      <c r="AK118" s="45">
        <f t="shared" si="9"/>
        <v>0.03065119978</v>
      </c>
      <c r="AL118" s="45">
        <f t="shared" si="10"/>
        <v>-0.02973964401</v>
      </c>
      <c r="AM118" s="45">
        <f t="shared" si="11"/>
        <v>-0.02973964401</v>
      </c>
    </row>
    <row r="119">
      <c r="A119" s="33" t="s">
        <v>46</v>
      </c>
      <c r="B119" s="34" t="s">
        <v>68</v>
      </c>
      <c r="C119" s="35" t="s">
        <v>60</v>
      </c>
      <c r="D119" s="36" t="str">
        <f t="shared" si="1"/>
        <v>Africa/Chad-Africa/2012</v>
      </c>
      <c r="E119" s="37">
        <f t="array" ref="E119:H119">VLOOKUP(D119, GDP!D:L,{6,7,8,9},0)</f>
        <v>12887072082</v>
      </c>
      <c r="F119" s="38">
        <v>0.028</v>
      </c>
      <c r="G119" s="37">
        <v>25.0</v>
      </c>
      <c r="H119" s="38">
        <v>0.15</v>
      </c>
      <c r="I119" s="39" t="str">
        <f t="array" ref="I119:J119">VLOOKUP(D119, ENERGY!I:M,{4,5},0)</f>
        <v/>
      </c>
      <c r="J119" s="39">
        <v>378.0</v>
      </c>
      <c r="K119" s="40">
        <f t="array" ref="K119:S119">VLOOKUP(D119, 'HUMAN RESOURCES'!D:V,{11,12,13,14,15,16,17,18,19},0)</f>
        <v>46</v>
      </c>
      <c r="L119" s="40">
        <v>90.0</v>
      </c>
      <c r="M119" s="40">
        <v>52.0</v>
      </c>
      <c r="N119" s="41">
        <v>50.0</v>
      </c>
      <c r="O119" s="42">
        <v>0.485</v>
      </c>
      <c r="P119" s="42">
        <v>0.49</v>
      </c>
      <c r="Q119" s="42">
        <v>0.024</v>
      </c>
      <c r="R119" s="40">
        <v>1.2448175E7</v>
      </c>
      <c r="S119" s="42">
        <v>0.221</v>
      </c>
      <c r="T119" s="43">
        <f t="array" ref="T119:U119">VLOOKUP(D119, TOURISM!D:H,{4,5},0)</f>
        <v>25000000</v>
      </c>
      <c r="U119" s="43">
        <v>8.0E7</v>
      </c>
      <c r="V119" s="38">
        <f t="array" ref="V119:AA119">VLOOKUP(D119, BUSINESS!D:P,{8,9,10,11,12,13},0)</f>
        <v>0.757</v>
      </c>
      <c r="W119" s="37">
        <v>62.0</v>
      </c>
      <c r="X119" s="37">
        <v>189.0</v>
      </c>
      <c r="Y119" s="37">
        <v>732.0</v>
      </c>
      <c r="Z119" s="38">
        <v>0.021</v>
      </c>
      <c r="AA119" s="38">
        <v>0.354</v>
      </c>
      <c r="AB119" s="44">
        <f t="shared" si="2"/>
        <v>1035.257946</v>
      </c>
      <c r="AC119" s="44"/>
      <c r="AD119" s="44">
        <f>J119/R119*1000</f>
        <v>0.03036589701</v>
      </c>
      <c r="AE119" s="44">
        <f t="shared" si="3"/>
        <v>2.008326522</v>
      </c>
      <c r="AF119" s="44">
        <f t="shared" si="4"/>
        <v>6.42664487</v>
      </c>
      <c r="AG119" s="45">
        <f t="shared" si="5"/>
        <v>0.02875644135</v>
      </c>
      <c r="AH119" s="45">
        <f t="shared" si="6"/>
        <v>-0.1379310345</v>
      </c>
      <c r="AI119" s="45" t="str">
        <f t="shared" si="7"/>
        <v/>
      </c>
      <c r="AJ119" s="45" t="str">
        <f t="shared" si="8"/>
        <v/>
      </c>
      <c r="AK119" s="45">
        <f t="shared" si="9"/>
        <v>0.03047490666</v>
      </c>
      <c r="AL119" s="45">
        <f t="shared" si="10"/>
        <v>-0.02957365236</v>
      </c>
      <c r="AM119" s="45">
        <f t="shared" si="11"/>
        <v>-0.02957365236</v>
      </c>
    </row>
    <row r="120">
      <c r="A120" s="33" t="s">
        <v>46</v>
      </c>
      <c r="B120" s="34" t="s">
        <v>69</v>
      </c>
      <c r="C120" s="35" t="s">
        <v>48</v>
      </c>
      <c r="D120" s="36" t="str">
        <f t="shared" si="1"/>
        <v>Africa/Comoros-Africa/2000</v>
      </c>
      <c r="E120" s="37">
        <f t="array" ref="E120:H120">VLOOKUP(D120, GDP!D:L,{6,7,8,9},0)</f>
        <v>201899884</v>
      </c>
      <c r="F120" s="38">
        <v>0.045</v>
      </c>
      <c r="G120" s="37">
        <v>38.0</v>
      </c>
      <c r="H120" s="38">
        <v>0.105</v>
      </c>
      <c r="I120" s="39" t="str">
        <f t="array" ref="I120:J120">VLOOKUP(D120, ENERGY!I:M,{4,5},0)</f>
        <v/>
      </c>
      <c r="J120" s="39"/>
      <c r="K120" s="40">
        <f t="array" ref="K120:S120">VLOOKUP(D120, 'HUMAN RESOURCES'!D:V,{11,12,13,14,15,16,17,18,19},0)</f>
        <v>39</v>
      </c>
      <c r="L120" s="40">
        <v>73.0</v>
      </c>
      <c r="M120" s="40">
        <v>59.0</v>
      </c>
      <c r="N120" s="41">
        <v>56.0</v>
      </c>
      <c r="O120" s="42">
        <v>0.415</v>
      </c>
      <c r="P120" s="42">
        <v>0.554</v>
      </c>
      <c r="Q120" s="42">
        <v>0.031</v>
      </c>
      <c r="R120" s="40">
        <v>528312.0</v>
      </c>
      <c r="S120" s="42">
        <v>0.281</v>
      </c>
      <c r="T120" s="43">
        <f t="array" ref="T120:U120">VLOOKUP(D120, TOURISM!D:H,{4,5},0)</f>
        <v>15000000</v>
      </c>
      <c r="U120" s="43"/>
      <c r="V120" s="38" t="str">
        <f t="array" ref="V120:AA120">VLOOKUP(D120, BUSINESS!D:P,{8,9,10,11,12,13},0)</f>
        <v/>
      </c>
      <c r="W120" s="37"/>
      <c r="X120" s="37"/>
      <c r="Y120" s="37"/>
      <c r="Z120" s="38">
        <v>0.003</v>
      </c>
      <c r="AA120" s="38"/>
      <c r="AB120" s="44">
        <f t="shared" si="2"/>
        <v>382.1603219</v>
      </c>
      <c r="AC120" s="44"/>
      <c r="AD120" s="44"/>
      <c r="AE120" s="44">
        <f t="shared" si="3"/>
        <v>28.39231363</v>
      </c>
      <c r="AF120" s="44"/>
      <c r="AG120" s="45" t="str">
        <f t="shared" si="5"/>
        <v/>
      </c>
      <c r="AH120" s="45" t="str">
        <f t="shared" si="6"/>
        <v/>
      </c>
      <c r="AI120" s="45" t="str">
        <f t="shared" si="7"/>
        <v/>
      </c>
      <c r="AJ120" s="45" t="str">
        <f t="shared" si="8"/>
        <v/>
      </c>
      <c r="AK120" s="45" t="str">
        <f t="shared" si="9"/>
        <v/>
      </c>
      <c r="AL120" s="45" t="str">
        <f t="shared" si="10"/>
        <v/>
      </c>
      <c r="AM120" s="45" t="str">
        <f t="shared" si="11"/>
        <v/>
      </c>
    </row>
    <row r="121">
      <c r="A121" s="33" t="s">
        <v>46</v>
      </c>
      <c r="B121" s="34" t="s">
        <v>69</v>
      </c>
      <c r="C121" s="35" t="s">
        <v>49</v>
      </c>
      <c r="D121" s="36" t="str">
        <f t="shared" si="1"/>
        <v>Africa/Comoros-Africa/2001</v>
      </c>
      <c r="E121" s="37">
        <f t="array" ref="E121:H121">VLOOKUP(D121, GDP!D:L,{6,7,8,9},0)</f>
        <v>220115655</v>
      </c>
      <c r="F121" s="38">
        <v>0.035</v>
      </c>
      <c r="G121" s="37">
        <v>13.0</v>
      </c>
      <c r="H121" s="38">
        <v>0.12</v>
      </c>
      <c r="I121" s="39" t="str">
        <f t="array" ref="I121:J121">VLOOKUP(D121, ENERGY!I:M,{4,5},0)</f>
        <v/>
      </c>
      <c r="J121" s="39"/>
      <c r="K121" s="40">
        <f t="array" ref="K121:S121">VLOOKUP(D121, 'HUMAN RESOURCES'!D:V,{11,12,13,14,15,16,17,18,19},0)</f>
        <v>39</v>
      </c>
      <c r="L121" s="40">
        <v>73.0</v>
      </c>
      <c r="M121" s="40">
        <v>60.0</v>
      </c>
      <c r="N121" s="41">
        <v>57.0</v>
      </c>
      <c r="O121" s="42">
        <v>0.414</v>
      </c>
      <c r="P121" s="42">
        <v>0.555</v>
      </c>
      <c r="Q121" s="42">
        <v>0.031</v>
      </c>
      <c r="R121" s="40">
        <v>541976.0</v>
      </c>
      <c r="S121" s="42">
        <v>0.28</v>
      </c>
      <c r="T121" s="43">
        <f t="array" ref="T121:U121">VLOOKUP(D121, TOURISM!D:H,{4,5},0)</f>
        <v>9000000</v>
      </c>
      <c r="U121" s="43"/>
      <c r="V121" s="38" t="str">
        <f t="array" ref="V121:AA121">VLOOKUP(D121, BUSINESS!D:P,{8,9,10,11,12,13},0)</f>
        <v/>
      </c>
      <c r="W121" s="37"/>
      <c r="X121" s="37"/>
      <c r="Y121" s="37"/>
      <c r="Z121" s="38">
        <v>0.004</v>
      </c>
      <c r="AA121" s="38"/>
      <c r="AB121" s="44">
        <f t="shared" si="2"/>
        <v>406.1354285</v>
      </c>
      <c r="AC121" s="44"/>
      <c r="AD121" s="44"/>
      <c r="AE121" s="44">
        <f t="shared" si="3"/>
        <v>16.60590137</v>
      </c>
      <c r="AF121" s="44"/>
      <c r="AG121" s="45">
        <f t="shared" si="5"/>
        <v>0.06273572948</v>
      </c>
      <c r="AH121" s="45">
        <f t="shared" si="6"/>
        <v>-0.6578947368</v>
      </c>
      <c r="AI121" s="45" t="str">
        <f t="shared" si="7"/>
        <v/>
      </c>
      <c r="AJ121" s="45" t="str">
        <f t="shared" si="8"/>
        <v/>
      </c>
      <c r="AK121" s="45">
        <f t="shared" si="9"/>
        <v>0.0258635049</v>
      </c>
      <c r="AL121" s="45">
        <f t="shared" si="10"/>
        <v>-0.4151268691</v>
      </c>
      <c r="AM121" s="45" t="str">
        <f t="shared" si="11"/>
        <v/>
      </c>
    </row>
    <row r="122">
      <c r="A122" s="33" t="s">
        <v>46</v>
      </c>
      <c r="B122" s="34" t="s">
        <v>69</v>
      </c>
      <c r="C122" s="35" t="s">
        <v>50</v>
      </c>
      <c r="D122" s="36" t="str">
        <f t="shared" si="1"/>
        <v>Africa/Comoros-Africa/2002</v>
      </c>
      <c r="E122" s="37">
        <f t="array" ref="E122:H122">VLOOKUP(D122, GDP!D:L,{6,7,8,9},0)</f>
        <v>251162421</v>
      </c>
      <c r="F122" s="38">
        <v>0.028</v>
      </c>
      <c r="G122" s="37">
        <v>11.0</v>
      </c>
      <c r="H122" s="38">
        <v>0.12</v>
      </c>
      <c r="I122" s="39" t="str">
        <f t="array" ref="I122:J122">VLOOKUP(D122, ENERGY!I:M,{4,5},0)</f>
        <v/>
      </c>
      <c r="J122" s="39">
        <v>139.0</v>
      </c>
      <c r="K122" s="40">
        <f t="array" ref="K122:S122">VLOOKUP(D122, 'HUMAN RESOURCES'!D:V,{11,12,13,14,15,16,17,18,19},0)</f>
        <v>39</v>
      </c>
      <c r="L122" s="40">
        <v>72.0</v>
      </c>
      <c r="M122" s="40">
        <v>60.0</v>
      </c>
      <c r="N122" s="41">
        <v>57.0</v>
      </c>
      <c r="O122" s="42">
        <v>0.413</v>
      </c>
      <c r="P122" s="42">
        <v>0.556</v>
      </c>
      <c r="Q122" s="42">
        <v>0.031</v>
      </c>
      <c r="R122" s="40">
        <v>556028.0</v>
      </c>
      <c r="S122" s="42">
        <v>0.28</v>
      </c>
      <c r="T122" s="43">
        <f t="array" ref="T122:U122">VLOOKUP(D122, TOURISM!D:H,{4,5},0)</f>
        <v>11000000</v>
      </c>
      <c r="U122" s="43"/>
      <c r="V122" s="38" t="str">
        <f t="array" ref="V122:AA122">VLOOKUP(D122, BUSINESS!D:P,{8,9,10,11,12,13},0)</f>
        <v/>
      </c>
      <c r="W122" s="37"/>
      <c r="X122" s="37"/>
      <c r="Y122" s="37"/>
      <c r="Z122" s="38">
        <v>0.006</v>
      </c>
      <c r="AA122" s="38"/>
      <c r="AB122" s="44">
        <f t="shared" si="2"/>
        <v>451.7082251</v>
      </c>
      <c r="AC122" s="44"/>
      <c r="AD122" s="44">
        <f t="shared" ref="AD122:AD127" si="45">J122/R122*1000</f>
        <v>0.2499874107</v>
      </c>
      <c r="AE122" s="44">
        <f t="shared" si="3"/>
        <v>19.78317639</v>
      </c>
      <c r="AF122" s="44"/>
      <c r="AG122" s="45">
        <f t="shared" si="5"/>
        <v>0.1122108376</v>
      </c>
      <c r="AH122" s="45">
        <f t="shared" si="6"/>
        <v>-0.1538461538</v>
      </c>
      <c r="AI122" s="45" t="str">
        <f t="shared" si="7"/>
        <v/>
      </c>
      <c r="AJ122" s="45" t="str">
        <f t="shared" si="8"/>
        <v/>
      </c>
      <c r="AK122" s="45">
        <f t="shared" si="9"/>
        <v>0.02592734734</v>
      </c>
      <c r="AL122" s="45">
        <f t="shared" si="10"/>
        <v>0.1913340895</v>
      </c>
      <c r="AM122" s="45" t="str">
        <f t="shared" si="11"/>
        <v/>
      </c>
    </row>
    <row r="123">
      <c r="A123" s="33" t="s">
        <v>46</v>
      </c>
      <c r="B123" s="34" t="s">
        <v>69</v>
      </c>
      <c r="C123" s="35" t="s">
        <v>51</v>
      </c>
      <c r="D123" s="36" t="str">
        <f t="shared" si="1"/>
        <v>Africa/Comoros-Africa/2003</v>
      </c>
      <c r="E123" s="37">
        <f t="array" ref="E123:H123">VLOOKUP(D123, GDP!D:L,{6,7,8,9},0)</f>
        <v>324470869</v>
      </c>
      <c r="F123" s="38">
        <v>0.034</v>
      </c>
      <c r="G123" s="37">
        <v>15.0</v>
      </c>
      <c r="H123" s="38">
        <v>0.12</v>
      </c>
      <c r="I123" s="39" t="str">
        <f t="array" ref="I123:J123">VLOOKUP(D123, ENERGY!I:M,{4,5},0)</f>
        <v/>
      </c>
      <c r="J123" s="39">
        <v>125.0</v>
      </c>
      <c r="K123" s="40">
        <f t="array" ref="K123:S123">VLOOKUP(D123, 'HUMAN RESOURCES'!D:V,{11,12,13,14,15,16,17,18,19},0)</f>
        <v>39</v>
      </c>
      <c r="L123" s="40">
        <v>72.0</v>
      </c>
      <c r="M123" s="40">
        <v>60.0</v>
      </c>
      <c r="N123" s="41">
        <v>57.0</v>
      </c>
      <c r="O123" s="42">
        <v>0.414</v>
      </c>
      <c r="P123" s="42">
        <v>0.556</v>
      </c>
      <c r="Q123" s="42">
        <v>0.03</v>
      </c>
      <c r="R123" s="40">
        <v>570491.0</v>
      </c>
      <c r="S123" s="42">
        <v>0.279</v>
      </c>
      <c r="T123" s="43">
        <f t="array" ref="T123:U123">VLOOKUP(D123, TOURISM!D:H,{4,5},0)</f>
        <v>16000000</v>
      </c>
      <c r="U123" s="43">
        <v>8000000.0</v>
      </c>
      <c r="V123" s="38" t="str">
        <f t="array" ref="V123:AA123">VLOOKUP(D123, BUSINESS!D:P,{8,9,10,11,12,13},0)</f>
        <v/>
      </c>
      <c r="W123" s="37"/>
      <c r="X123" s="37"/>
      <c r="Y123" s="37"/>
      <c r="Z123" s="38">
        <v>0.008</v>
      </c>
      <c r="AA123" s="38">
        <v>0.004</v>
      </c>
      <c r="AB123" s="44">
        <f t="shared" si="2"/>
        <v>568.7572091</v>
      </c>
      <c r="AC123" s="44"/>
      <c r="AD123" s="44">
        <f t="shared" si="45"/>
        <v>0.2191095039</v>
      </c>
      <c r="AE123" s="44">
        <f t="shared" si="3"/>
        <v>28.0460165</v>
      </c>
      <c r="AF123" s="44">
        <f t="shared" ref="AF123:AF145" si="46">U123/R123</f>
        <v>14.02300825</v>
      </c>
      <c r="AG123" s="45">
        <f t="shared" si="5"/>
        <v>0.2591251996</v>
      </c>
      <c r="AH123" s="45">
        <f t="shared" si="6"/>
        <v>0.3636363636</v>
      </c>
      <c r="AI123" s="45" t="str">
        <f t="shared" si="7"/>
        <v/>
      </c>
      <c r="AJ123" s="45">
        <f t="shared" si="8"/>
        <v>-0.1235178472</v>
      </c>
      <c r="AK123" s="45">
        <f t="shared" si="9"/>
        <v>0.02601128001</v>
      </c>
      <c r="AL123" s="45">
        <f t="shared" si="10"/>
        <v>0.4176700421</v>
      </c>
      <c r="AM123" s="45" t="str">
        <f t="shared" si="11"/>
        <v/>
      </c>
    </row>
    <row r="124">
      <c r="A124" s="33" t="s">
        <v>46</v>
      </c>
      <c r="B124" s="34" t="s">
        <v>69</v>
      </c>
      <c r="C124" s="35" t="s">
        <v>52</v>
      </c>
      <c r="D124" s="36" t="str">
        <f t="shared" si="1"/>
        <v>Africa/Comoros-Africa/2004</v>
      </c>
      <c r="E124" s="37">
        <f t="array" ref="E124:H124">VLOOKUP(D124, GDP!D:L,{6,7,8,9},0)</f>
        <v>362420484</v>
      </c>
      <c r="F124" s="38">
        <v>0.036</v>
      </c>
      <c r="G124" s="37">
        <v>21.0</v>
      </c>
      <c r="H124" s="38">
        <v>0.118</v>
      </c>
      <c r="I124" s="39" t="str">
        <f t="array" ref="I124:J124">VLOOKUP(D124, ENERGY!I:M,{4,5},0)</f>
        <v/>
      </c>
      <c r="J124" s="39">
        <v>106.5</v>
      </c>
      <c r="K124" s="40">
        <f t="array" ref="K124:S124">VLOOKUP(D124, 'HUMAN RESOURCES'!D:V,{11,12,13,14,15,16,17,18,19},0)</f>
        <v>39</v>
      </c>
      <c r="L124" s="40">
        <v>71.0</v>
      </c>
      <c r="M124" s="40">
        <v>60.0</v>
      </c>
      <c r="N124" s="41">
        <v>57.0</v>
      </c>
      <c r="O124" s="42">
        <v>0.414</v>
      </c>
      <c r="P124" s="42">
        <v>0.556</v>
      </c>
      <c r="Q124" s="42">
        <v>0.03</v>
      </c>
      <c r="R124" s="40">
        <v>585389.0</v>
      </c>
      <c r="S124" s="42">
        <v>0.279</v>
      </c>
      <c r="T124" s="43">
        <f t="array" ref="T124:U124">VLOOKUP(D124, TOURISM!D:H,{4,5},0)</f>
        <v>21000000</v>
      </c>
      <c r="U124" s="43">
        <v>9000000.0</v>
      </c>
      <c r="V124" s="38" t="str">
        <f t="array" ref="V124:AA124">VLOOKUP(D124, BUSINESS!D:P,{8,9,10,11,12,13},0)</f>
        <v/>
      </c>
      <c r="W124" s="37"/>
      <c r="X124" s="37"/>
      <c r="Y124" s="37"/>
      <c r="Z124" s="38">
        <v>0.013</v>
      </c>
      <c r="AA124" s="38">
        <v>0.014</v>
      </c>
      <c r="AB124" s="44">
        <f t="shared" si="2"/>
        <v>619.1105128</v>
      </c>
      <c r="AC124" s="44"/>
      <c r="AD124" s="44">
        <f t="shared" si="45"/>
        <v>0.1819303062</v>
      </c>
      <c r="AE124" s="44">
        <f t="shared" si="3"/>
        <v>35.8735815</v>
      </c>
      <c r="AF124" s="44">
        <f t="shared" si="46"/>
        <v>15.37439207</v>
      </c>
      <c r="AG124" s="45">
        <f t="shared" si="5"/>
        <v>0.08853215904</v>
      </c>
      <c r="AH124" s="45">
        <f t="shared" si="6"/>
        <v>0.4</v>
      </c>
      <c r="AI124" s="45" t="str">
        <f t="shared" si="7"/>
        <v/>
      </c>
      <c r="AJ124" s="45">
        <f t="shared" si="8"/>
        <v>-0.1696831816</v>
      </c>
      <c r="AK124" s="45">
        <f t="shared" si="9"/>
        <v>0.02611434712</v>
      </c>
      <c r="AL124" s="45">
        <f t="shared" si="10"/>
        <v>0.2790972114</v>
      </c>
      <c r="AM124" s="45">
        <f t="shared" si="11"/>
        <v>0.09636903837</v>
      </c>
    </row>
    <row r="125">
      <c r="A125" s="33" t="s">
        <v>46</v>
      </c>
      <c r="B125" s="34" t="s">
        <v>69</v>
      </c>
      <c r="C125" s="35" t="s">
        <v>53</v>
      </c>
      <c r="D125" s="36" t="str">
        <f t="shared" si="1"/>
        <v>Africa/Comoros-Africa/2005</v>
      </c>
      <c r="E125" s="37">
        <f t="array" ref="E125:H125">VLOOKUP(D125, GDP!D:L,{6,7,8,9},0)</f>
        <v>387036132</v>
      </c>
      <c r="F125" s="38">
        <v>0.04</v>
      </c>
      <c r="G125" s="37">
        <v>25.0</v>
      </c>
      <c r="H125" s="38">
        <v>0.11</v>
      </c>
      <c r="I125" s="39">
        <f t="array" ref="I125:J125">VLOOKUP(D125, ENERGY!I:M,{4,5},0)</f>
        <v>34</v>
      </c>
      <c r="J125" s="39">
        <v>103.0</v>
      </c>
      <c r="K125" s="40">
        <f t="array" ref="K125:S125">VLOOKUP(D125, 'HUMAN RESOURCES'!D:V,{11,12,13,14,15,16,17,18,19},0)</f>
        <v>39</v>
      </c>
      <c r="L125" s="40">
        <v>70.0</v>
      </c>
      <c r="M125" s="40">
        <v>60.0</v>
      </c>
      <c r="N125" s="41">
        <v>58.0</v>
      </c>
      <c r="O125" s="42">
        <v>0.415</v>
      </c>
      <c r="P125" s="42">
        <v>0.555</v>
      </c>
      <c r="Q125" s="42">
        <v>0.03</v>
      </c>
      <c r="R125" s="40">
        <v>600733.0</v>
      </c>
      <c r="S125" s="42">
        <v>0.279</v>
      </c>
      <c r="T125" s="43">
        <f t="array" ref="T125:U125">VLOOKUP(D125, TOURISM!D:H,{4,5},0)</f>
        <v>24000000</v>
      </c>
      <c r="U125" s="43">
        <v>1.0E7</v>
      </c>
      <c r="V125" s="38">
        <f t="array" ref="V125:AA125">VLOOKUP(D125, BUSINESS!D:P,{8,9,10,11,12,13},0)</f>
        <v>2.179</v>
      </c>
      <c r="W125" s="37">
        <v>24.0</v>
      </c>
      <c r="X125" s="37"/>
      <c r="Y125" s="37">
        <v>100.0</v>
      </c>
      <c r="Z125" s="38">
        <v>0.02</v>
      </c>
      <c r="AA125" s="38">
        <v>0.026</v>
      </c>
      <c r="AB125" s="44">
        <f t="shared" si="2"/>
        <v>644.273133</v>
      </c>
      <c r="AC125" s="44">
        <f t="shared" ref="AC125:AC126" si="47">(I125/R125)*1000</f>
        <v>0.05659752336</v>
      </c>
      <c r="AD125" s="44">
        <f t="shared" si="45"/>
        <v>0.1714572031</v>
      </c>
      <c r="AE125" s="44">
        <f t="shared" si="3"/>
        <v>39.95119296</v>
      </c>
      <c r="AF125" s="44">
        <f t="shared" si="46"/>
        <v>16.6463304</v>
      </c>
      <c r="AG125" s="45">
        <f t="shared" si="5"/>
        <v>0.04064318022</v>
      </c>
      <c r="AH125" s="45">
        <f t="shared" si="6"/>
        <v>0.1904761905</v>
      </c>
      <c r="AI125" s="45" t="str">
        <f t="shared" si="7"/>
        <v/>
      </c>
      <c r="AJ125" s="45">
        <f t="shared" si="8"/>
        <v>-0.05756656643</v>
      </c>
      <c r="AK125" s="45">
        <f t="shared" si="9"/>
        <v>0.02621163022</v>
      </c>
      <c r="AL125" s="45">
        <f t="shared" si="10"/>
        <v>0.1136661379</v>
      </c>
      <c r="AM125" s="45">
        <f t="shared" si="11"/>
        <v>0.08273096737</v>
      </c>
    </row>
    <row r="126">
      <c r="A126" s="33" t="s">
        <v>46</v>
      </c>
      <c r="B126" s="34" t="s">
        <v>69</v>
      </c>
      <c r="C126" s="35" t="s">
        <v>54</v>
      </c>
      <c r="D126" s="36" t="str">
        <f t="shared" si="1"/>
        <v>Africa/Comoros-Africa/2006</v>
      </c>
      <c r="E126" s="37">
        <f t="array" ref="E126:H126">VLOOKUP(D126, GDP!D:L,{6,7,8,9},0)</f>
        <v>403179474</v>
      </c>
      <c r="F126" s="38">
        <v>0.043</v>
      </c>
      <c r="G126" s="37">
        <v>28.0</v>
      </c>
      <c r="H126" s="38">
        <v>0.11</v>
      </c>
      <c r="I126" s="39">
        <f t="array" ref="I126:J126">VLOOKUP(D126, ENERGY!I:M,{4,5},0)</f>
        <v>39</v>
      </c>
      <c r="J126" s="39">
        <v>115.5</v>
      </c>
      <c r="K126" s="40">
        <f t="array" ref="K126:S126">VLOOKUP(D126, 'HUMAN RESOURCES'!D:V,{11,12,13,14,15,16,17,18,19},0)</f>
        <v>39</v>
      </c>
      <c r="L126" s="40">
        <v>69.0</v>
      </c>
      <c r="M126" s="40">
        <v>61.0</v>
      </c>
      <c r="N126" s="41">
        <v>58.0</v>
      </c>
      <c r="O126" s="42">
        <v>0.417</v>
      </c>
      <c r="P126" s="42">
        <v>0.553</v>
      </c>
      <c r="Q126" s="42">
        <v>0.03</v>
      </c>
      <c r="R126" s="40">
        <v>616526.0</v>
      </c>
      <c r="S126" s="42">
        <v>0.279</v>
      </c>
      <c r="T126" s="43">
        <f t="array" ref="T126:U126">VLOOKUP(D126, TOURISM!D:H,{4,5},0)</f>
        <v>27000000</v>
      </c>
      <c r="U126" s="43">
        <v>1.1E7</v>
      </c>
      <c r="V126" s="38">
        <f t="array" ref="V126:AA126">VLOOKUP(D126, BUSINESS!D:P,{8,9,10,11,12,13},0)</f>
        <v>2.179</v>
      </c>
      <c r="W126" s="37">
        <v>22.0</v>
      </c>
      <c r="X126" s="37"/>
      <c r="Y126" s="37">
        <v>100.0</v>
      </c>
      <c r="Z126" s="38">
        <v>0.022</v>
      </c>
      <c r="AA126" s="38">
        <v>0.06</v>
      </c>
      <c r="AB126" s="44">
        <f t="shared" si="2"/>
        <v>653.9537246</v>
      </c>
      <c r="AC126" s="44">
        <f t="shared" si="47"/>
        <v>0.06325767283</v>
      </c>
      <c r="AD126" s="44">
        <f t="shared" si="45"/>
        <v>0.1873400311</v>
      </c>
      <c r="AE126" s="44">
        <f t="shared" si="3"/>
        <v>43.7937735</v>
      </c>
      <c r="AF126" s="44">
        <f t="shared" si="46"/>
        <v>17.84190772</v>
      </c>
      <c r="AG126" s="45">
        <f t="shared" si="5"/>
        <v>0.01502560187</v>
      </c>
      <c r="AH126" s="45">
        <f t="shared" si="6"/>
        <v>0.12</v>
      </c>
      <c r="AI126" s="45">
        <f t="shared" si="7"/>
        <v>0.1176756345</v>
      </c>
      <c r="AJ126" s="45">
        <f t="shared" si="8"/>
        <v>0.09263435815</v>
      </c>
      <c r="AK126" s="45">
        <f t="shared" si="9"/>
        <v>0.0262895496</v>
      </c>
      <c r="AL126" s="45">
        <f t="shared" si="10"/>
        <v>0.0961818723</v>
      </c>
      <c r="AM126" s="45">
        <f t="shared" si="11"/>
        <v>0.07182227514</v>
      </c>
    </row>
    <row r="127">
      <c r="A127" s="33" t="s">
        <v>46</v>
      </c>
      <c r="B127" s="34" t="s">
        <v>69</v>
      </c>
      <c r="C127" s="35" t="s">
        <v>55</v>
      </c>
      <c r="D127" s="36" t="str">
        <f t="shared" si="1"/>
        <v>Africa/Comoros-Africa/2007</v>
      </c>
      <c r="E127" s="37">
        <f t="array" ref="E127:H127">VLOOKUP(D127, GDP!D:L,{6,7,8,9},0)</f>
        <v>464948879</v>
      </c>
      <c r="F127" s="38">
        <v>0.046</v>
      </c>
      <c r="G127" s="37">
        <v>30.0</v>
      </c>
      <c r="H127" s="38">
        <v>0.105</v>
      </c>
      <c r="I127" s="39" t="str">
        <f t="array" ref="I127:J127">VLOOKUP(D127, ENERGY!I:M,{4,5},0)</f>
        <v/>
      </c>
      <c r="J127" s="39">
        <v>92.0</v>
      </c>
      <c r="K127" s="40">
        <f t="array" ref="K127:S127">VLOOKUP(D127, 'HUMAN RESOURCES'!D:V,{11,12,13,14,15,16,17,18,19},0)</f>
        <v>39</v>
      </c>
      <c r="L127" s="40">
        <v>68.0</v>
      </c>
      <c r="M127" s="40">
        <v>61.0</v>
      </c>
      <c r="N127" s="41">
        <v>58.0</v>
      </c>
      <c r="O127" s="42">
        <v>0.418</v>
      </c>
      <c r="P127" s="42">
        <v>0.552</v>
      </c>
      <c r="Q127" s="42">
        <v>0.03</v>
      </c>
      <c r="R127" s="40">
        <v>632736.0</v>
      </c>
      <c r="S127" s="42">
        <v>0.279</v>
      </c>
      <c r="T127" s="43">
        <f t="array" ref="T127:U127">VLOOKUP(D127, TOURISM!D:H,{4,5},0)</f>
        <v>30000000</v>
      </c>
      <c r="U127" s="43">
        <v>1.5E7</v>
      </c>
      <c r="V127" s="38">
        <f t="array" ref="V127:AA127">VLOOKUP(D127, BUSINESS!D:P,{8,9,10,11,12,13},0)</f>
        <v>2.179</v>
      </c>
      <c r="W127" s="37">
        <v>22.0</v>
      </c>
      <c r="X127" s="37"/>
      <c r="Y127" s="37">
        <v>100.0</v>
      </c>
      <c r="Z127" s="38">
        <v>0.025</v>
      </c>
      <c r="AA127" s="38">
        <v>0.098</v>
      </c>
      <c r="AB127" s="44">
        <f t="shared" si="2"/>
        <v>734.8228629</v>
      </c>
      <c r="AC127" s="44"/>
      <c r="AD127" s="44">
        <f t="shared" si="45"/>
        <v>0.1454002933</v>
      </c>
      <c r="AE127" s="44">
        <f t="shared" si="3"/>
        <v>47.41313913</v>
      </c>
      <c r="AF127" s="44">
        <f t="shared" si="46"/>
        <v>23.70656956</v>
      </c>
      <c r="AG127" s="45">
        <f t="shared" si="5"/>
        <v>0.1236618668</v>
      </c>
      <c r="AH127" s="45">
        <f t="shared" si="6"/>
        <v>0.07142857143</v>
      </c>
      <c r="AI127" s="45" t="str">
        <f t="shared" si="7"/>
        <v/>
      </c>
      <c r="AJ127" s="45">
        <f t="shared" si="8"/>
        <v>-0.2238695996</v>
      </c>
      <c r="AK127" s="45">
        <f t="shared" si="9"/>
        <v>0.02629248402</v>
      </c>
      <c r="AL127" s="45">
        <f t="shared" si="10"/>
        <v>0.08264566721</v>
      </c>
      <c r="AM127" s="45">
        <f t="shared" si="11"/>
        <v>0.3287015007</v>
      </c>
    </row>
    <row r="128">
      <c r="A128" s="33" t="s">
        <v>46</v>
      </c>
      <c r="B128" s="34" t="s">
        <v>69</v>
      </c>
      <c r="C128" s="35" t="s">
        <v>56</v>
      </c>
      <c r="D128" s="36" t="str">
        <f t="shared" si="1"/>
        <v>Africa/Comoros-Africa/2008</v>
      </c>
      <c r="E128" s="37">
        <f t="array" ref="E128:H128">VLOOKUP(D128, GDP!D:L,{6,7,8,9},0)</f>
        <v>530131963</v>
      </c>
      <c r="F128" s="38">
        <v>0.049</v>
      </c>
      <c r="G128" s="37">
        <v>36.0</v>
      </c>
      <c r="H128" s="38">
        <v>0.105</v>
      </c>
      <c r="I128" s="39" t="str">
        <f t="array" ref="I128:J128">VLOOKUP(D128, ENERGY!I:M,{4,5},0)</f>
        <v/>
      </c>
      <c r="J128" s="39"/>
      <c r="K128" s="40">
        <f t="array" ref="K128:S128">VLOOKUP(D128, 'HUMAN RESOURCES'!D:V,{11,12,13,14,15,16,17,18,19},0)</f>
        <v>38</v>
      </c>
      <c r="L128" s="40">
        <v>66.0</v>
      </c>
      <c r="M128" s="40">
        <v>61.0</v>
      </c>
      <c r="N128" s="41">
        <v>58.0</v>
      </c>
      <c r="O128" s="42">
        <v>0.42</v>
      </c>
      <c r="P128" s="42">
        <v>0.55</v>
      </c>
      <c r="Q128" s="42">
        <v>0.03</v>
      </c>
      <c r="R128" s="40">
        <v>649291.0</v>
      </c>
      <c r="S128" s="42">
        <v>0.279</v>
      </c>
      <c r="T128" s="43">
        <f t="array" ref="T128:U128">VLOOKUP(D128, TOURISM!D:H,{4,5},0)</f>
        <v>37000000</v>
      </c>
      <c r="U128" s="43">
        <v>1.5E7</v>
      </c>
      <c r="V128" s="38">
        <f t="array" ref="V128:AA128">VLOOKUP(D128, BUSINESS!D:P,{8,9,10,11,12,13},0)</f>
        <v>2.179</v>
      </c>
      <c r="W128" s="37">
        <v>22.0</v>
      </c>
      <c r="X128" s="37"/>
      <c r="Y128" s="37">
        <v>100.0</v>
      </c>
      <c r="Z128" s="38">
        <v>0.03</v>
      </c>
      <c r="AA128" s="38">
        <v>0.141</v>
      </c>
      <c r="AB128" s="44">
        <f t="shared" si="2"/>
        <v>816.4782247</v>
      </c>
      <c r="AC128" s="44"/>
      <c r="AD128" s="44"/>
      <c r="AE128" s="44">
        <f t="shared" si="3"/>
        <v>56.98523466</v>
      </c>
      <c r="AF128" s="44">
        <f t="shared" si="46"/>
        <v>23.10212216</v>
      </c>
      <c r="AG128" s="45">
        <f t="shared" si="5"/>
        <v>0.1111225111</v>
      </c>
      <c r="AH128" s="45">
        <f t="shared" si="6"/>
        <v>0.2</v>
      </c>
      <c r="AI128" s="45" t="str">
        <f t="shared" si="7"/>
        <v/>
      </c>
      <c r="AJ128" s="45" t="str">
        <f t="shared" si="8"/>
        <v/>
      </c>
      <c r="AK128" s="45">
        <f t="shared" si="9"/>
        <v>0.02616415061</v>
      </c>
      <c r="AL128" s="45">
        <f t="shared" si="10"/>
        <v>0.2018869813</v>
      </c>
      <c r="AM128" s="45">
        <f t="shared" si="11"/>
        <v>-0.02549704216</v>
      </c>
    </row>
    <row r="129">
      <c r="A129" s="33" t="s">
        <v>46</v>
      </c>
      <c r="B129" s="34" t="s">
        <v>69</v>
      </c>
      <c r="C129" s="35" t="s">
        <v>57</v>
      </c>
      <c r="D129" s="36" t="str">
        <f t="shared" si="1"/>
        <v>Africa/Comoros-Africa/2009</v>
      </c>
      <c r="E129" s="37">
        <f t="array" ref="E129:H129">VLOOKUP(D129, GDP!D:L,{6,7,8,9},0)</f>
        <v>535199686</v>
      </c>
      <c r="F129" s="38">
        <v>0.052</v>
      </c>
      <c r="G129" s="37">
        <v>42.0</v>
      </c>
      <c r="H129" s="38">
        <v>0.105</v>
      </c>
      <c r="I129" s="39" t="str">
        <f t="array" ref="I129:J129">VLOOKUP(D129, ENERGY!I:M,{4,5},0)</f>
        <v/>
      </c>
      <c r="J129" s="39">
        <v>91.5</v>
      </c>
      <c r="K129" s="40">
        <f t="array" ref="K129:S129">VLOOKUP(D129, 'HUMAN RESOURCES'!D:V,{11,12,13,14,15,16,17,18,19},0)</f>
        <v>38</v>
      </c>
      <c r="L129" s="40">
        <v>65.0</v>
      </c>
      <c r="M129" s="40">
        <v>61.0</v>
      </c>
      <c r="N129" s="41">
        <v>59.0</v>
      </c>
      <c r="O129" s="42">
        <v>0.421</v>
      </c>
      <c r="P129" s="42">
        <v>0.549</v>
      </c>
      <c r="Q129" s="42">
        <v>0.029</v>
      </c>
      <c r="R129" s="40">
        <v>666097.0</v>
      </c>
      <c r="S129" s="42">
        <v>0.279</v>
      </c>
      <c r="T129" s="43">
        <f t="array" ref="T129:U129">VLOOKUP(D129, TOURISM!D:H,{4,5},0)</f>
        <v>32000000</v>
      </c>
      <c r="U129" s="43">
        <v>1.7E7</v>
      </c>
      <c r="V129" s="38">
        <f t="array" ref="V129:AA129">VLOOKUP(D129, BUSINESS!D:P,{8,9,10,11,12,13},0)</f>
        <v>2.179</v>
      </c>
      <c r="W129" s="37">
        <v>22.0</v>
      </c>
      <c r="X129" s="37"/>
      <c r="Y129" s="37">
        <v>100.0</v>
      </c>
      <c r="Z129" s="38">
        <v>0.035</v>
      </c>
      <c r="AA129" s="38">
        <v>0.184</v>
      </c>
      <c r="AB129" s="44">
        <f t="shared" si="2"/>
        <v>803.4861079</v>
      </c>
      <c r="AC129" s="44"/>
      <c r="AD129" s="44">
        <f t="shared" ref="AD129:AD130" si="48">J129/R129*1000</f>
        <v>0.1373673804</v>
      </c>
      <c r="AE129" s="44">
        <f t="shared" si="3"/>
        <v>48.04105108</v>
      </c>
      <c r="AF129" s="44">
        <f t="shared" si="46"/>
        <v>25.52180839</v>
      </c>
      <c r="AG129" s="45">
        <f t="shared" si="5"/>
        <v>-0.01591238619</v>
      </c>
      <c r="AH129" s="45">
        <f t="shared" si="6"/>
        <v>0.1666666667</v>
      </c>
      <c r="AI129" s="45" t="str">
        <f t="shared" si="7"/>
        <v/>
      </c>
      <c r="AJ129" s="45" t="str">
        <f t="shared" si="8"/>
        <v/>
      </c>
      <c r="AK129" s="45">
        <f t="shared" si="9"/>
        <v>0.02588361767</v>
      </c>
      <c r="AL129" s="45">
        <f t="shared" si="10"/>
        <v>-0.1569561596</v>
      </c>
      <c r="AM129" s="45">
        <f t="shared" si="11"/>
        <v>0.1047386992</v>
      </c>
    </row>
    <row r="130">
      <c r="A130" s="33" t="s">
        <v>46</v>
      </c>
      <c r="B130" s="34" t="s">
        <v>69</v>
      </c>
      <c r="C130" s="35" t="s">
        <v>58</v>
      </c>
      <c r="D130" s="36" t="str">
        <f t="shared" si="1"/>
        <v>Africa/Comoros-Africa/2010</v>
      </c>
      <c r="E130" s="37">
        <f t="array" ref="E130:H130">VLOOKUP(D130, GDP!D:L,{6,7,8,9},0)</f>
        <v>543376206</v>
      </c>
      <c r="F130" s="38">
        <v>0.038</v>
      </c>
      <c r="G130" s="37">
        <v>31.0</v>
      </c>
      <c r="H130" s="38">
        <v>0.105</v>
      </c>
      <c r="I130" s="39">
        <f t="array" ref="I130:J130">VLOOKUP(D130, ENERGY!I:M,{4,5},0)</f>
        <v>42</v>
      </c>
      <c r="J130" s="39">
        <v>121.0</v>
      </c>
      <c r="K130" s="40">
        <f t="array" ref="K130:S130">VLOOKUP(D130, 'HUMAN RESOURCES'!D:V,{11,12,13,14,15,16,17,18,19},0)</f>
        <v>37</v>
      </c>
      <c r="L130" s="40">
        <v>63.0</v>
      </c>
      <c r="M130" s="40">
        <v>62.0</v>
      </c>
      <c r="N130" s="41">
        <v>59.0</v>
      </c>
      <c r="O130" s="42">
        <v>0.422</v>
      </c>
      <c r="P130" s="42">
        <v>0.549</v>
      </c>
      <c r="Q130" s="42">
        <v>0.029</v>
      </c>
      <c r="R130" s="40">
        <v>683081.0</v>
      </c>
      <c r="S130" s="42">
        <v>0.279</v>
      </c>
      <c r="T130" s="43">
        <f t="array" ref="T130:U130">VLOOKUP(D130, TOURISM!D:H,{4,5},0)</f>
        <v>35000000</v>
      </c>
      <c r="U130" s="43">
        <v>1.9E7</v>
      </c>
      <c r="V130" s="38">
        <f t="array" ref="V130:AA130">VLOOKUP(D130, BUSINESS!D:P,{8,9,10,11,12,13},0)</f>
        <v>2.179</v>
      </c>
      <c r="W130" s="37">
        <v>22.0</v>
      </c>
      <c r="X130" s="37"/>
      <c r="Y130" s="37">
        <v>100.0</v>
      </c>
      <c r="Z130" s="38">
        <v>0.051</v>
      </c>
      <c r="AA130" s="38">
        <v>0.242</v>
      </c>
      <c r="AB130" s="44">
        <f t="shared" si="2"/>
        <v>795.4784367</v>
      </c>
      <c r="AC130" s="44">
        <f>(I130/R130)*1000</f>
        <v>0.06148611951</v>
      </c>
      <c r="AD130" s="44">
        <f t="shared" si="48"/>
        <v>0.1771385824</v>
      </c>
      <c r="AE130" s="44">
        <f t="shared" si="3"/>
        <v>51.23843292</v>
      </c>
      <c r="AF130" s="44">
        <f t="shared" si="46"/>
        <v>27.8151493</v>
      </c>
      <c r="AG130" s="45">
        <f t="shared" si="5"/>
        <v>-0.009966160123</v>
      </c>
      <c r="AH130" s="45">
        <f t="shared" si="6"/>
        <v>-0.2619047619</v>
      </c>
      <c r="AI130" s="45" t="str">
        <f t="shared" si="7"/>
        <v/>
      </c>
      <c r="AJ130" s="45">
        <f t="shared" si="8"/>
        <v>0.2895243532</v>
      </c>
      <c r="AK130" s="45">
        <f t="shared" si="9"/>
        <v>0.02549778786</v>
      </c>
      <c r="AL130" s="45">
        <f t="shared" si="10"/>
        <v>0.06655520173</v>
      </c>
      <c r="AM130" s="45">
        <f t="shared" si="11"/>
        <v>0.08985808849</v>
      </c>
    </row>
    <row r="131">
      <c r="A131" s="33" t="s">
        <v>46</v>
      </c>
      <c r="B131" s="34" t="s">
        <v>69</v>
      </c>
      <c r="C131" s="35" t="s">
        <v>59</v>
      </c>
      <c r="D131" s="36" t="str">
        <f t="shared" si="1"/>
        <v>Africa/Comoros-Africa/2011</v>
      </c>
      <c r="E131" s="37">
        <f t="array" ref="E131:H131">VLOOKUP(D131, GDP!D:L,{6,7,8,9},0)</f>
        <v>610372697</v>
      </c>
      <c r="F131" s="38">
        <v>0.034</v>
      </c>
      <c r="G131" s="37">
        <v>27.0</v>
      </c>
      <c r="H131" s="38">
        <v>0.105</v>
      </c>
      <c r="I131" s="39" t="str">
        <f t="array" ref="I131:J131">VLOOKUP(D131, ENERGY!I:M,{4,5},0)</f>
        <v/>
      </c>
      <c r="J131" s="39"/>
      <c r="K131" s="40">
        <f t="array" ref="K131:S131">VLOOKUP(D131, 'HUMAN RESOURCES'!D:V,{11,12,13,14,15,16,17,18,19},0)</f>
        <v>36</v>
      </c>
      <c r="L131" s="40">
        <v>61.0</v>
      </c>
      <c r="M131" s="40">
        <v>62.0</v>
      </c>
      <c r="N131" s="41">
        <v>59.0</v>
      </c>
      <c r="O131" s="42">
        <v>0.422</v>
      </c>
      <c r="P131" s="42">
        <v>0.549</v>
      </c>
      <c r="Q131" s="42">
        <v>0.029</v>
      </c>
      <c r="R131" s="40">
        <v>700216.0</v>
      </c>
      <c r="S131" s="42">
        <v>0.28</v>
      </c>
      <c r="T131" s="43">
        <f t="array" ref="T131:U131">VLOOKUP(D131, TOURISM!D:H,{4,5},0)</f>
        <v>42000000</v>
      </c>
      <c r="U131" s="43">
        <v>2.0E7</v>
      </c>
      <c r="V131" s="38">
        <f t="array" ref="V131:AA131">VLOOKUP(D131, BUSINESS!D:P,{8,9,10,11,12,13},0)</f>
        <v>2.179</v>
      </c>
      <c r="W131" s="37">
        <v>22.0</v>
      </c>
      <c r="X131" s="37"/>
      <c r="Y131" s="37">
        <v>100.0</v>
      </c>
      <c r="Z131" s="38">
        <v>0.055</v>
      </c>
      <c r="AA131" s="38">
        <v>0.309</v>
      </c>
      <c r="AB131" s="44">
        <f t="shared" si="2"/>
        <v>871.6920165</v>
      </c>
      <c r="AC131" s="44"/>
      <c r="AD131" s="44"/>
      <c r="AE131" s="44">
        <f t="shared" si="3"/>
        <v>59.98149143</v>
      </c>
      <c r="AF131" s="44">
        <f t="shared" si="46"/>
        <v>28.56261496</v>
      </c>
      <c r="AG131" s="45">
        <f t="shared" si="5"/>
        <v>0.09580847988</v>
      </c>
      <c r="AH131" s="45">
        <f t="shared" si="6"/>
        <v>-0.1290322581</v>
      </c>
      <c r="AI131" s="45" t="str">
        <f t="shared" si="7"/>
        <v/>
      </c>
      <c r="AJ131" s="45" t="str">
        <f t="shared" si="8"/>
        <v/>
      </c>
      <c r="AK131" s="45">
        <f t="shared" si="9"/>
        <v>0.0250848728</v>
      </c>
      <c r="AL131" s="45">
        <f t="shared" si="10"/>
        <v>0.1706347756</v>
      </c>
      <c r="AM131" s="45">
        <f t="shared" si="11"/>
        <v>0.02687261014</v>
      </c>
    </row>
    <row r="132">
      <c r="A132" s="33" t="s">
        <v>46</v>
      </c>
      <c r="B132" s="34" t="s">
        <v>69</v>
      </c>
      <c r="C132" s="35" t="s">
        <v>60</v>
      </c>
      <c r="D132" s="36" t="str">
        <f t="shared" si="1"/>
        <v>Africa/Comoros-Africa/2012</v>
      </c>
      <c r="E132" s="37">
        <f t="array" ref="E132:H132">VLOOKUP(D132, GDP!D:L,{6,7,8,9},0)</f>
        <v>595898770</v>
      </c>
      <c r="F132" s="38">
        <v>0.036</v>
      </c>
      <c r="G132" s="37">
        <v>31.0</v>
      </c>
      <c r="H132" s="38">
        <v>0.105</v>
      </c>
      <c r="I132" s="39" t="str">
        <f t="array" ref="I132:J132">VLOOKUP(D132, ENERGY!I:M,{4,5},0)</f>
        <v/>
      </c>
      <c r="J132" s="39"/>
      <c r="K132" s="40">
        <f t="array" ref="K132:S132">VLOOKUP(D132, 'HUMAN RESOURCES'!D:V,{11,12,13,14,15,16,17,18,19},0)</f>
        <v>36</v>
      </c>
      <c r="L132" s="40">
        <v>59.0</v>
      </c>
      <c r="M132" s="40">
        <v>62.0</v>
      </c>
      <c r="N132" s="41">
        <v>59.0</v>
      </c>
      <c r="O132" s="42">
        <v>0.422</v>
      </c>
      <c r="P132" s="42">
        <v>0.55</v>
      </c>
      <c r="Q132" s="42">
        <v>0.029</v>
      </c>
      <c r="R132" s="40">
        <v>717503.0</v>
      </c>
      <c r="S132" s="42">
        <v>0.28</v>
      </c>
      <c r="T132" s="43">
        <f t="array" ref="T132:U132">VLOOKUP(D132, TOURISM!D:H,{4,5},0)</f>
        <v>42000000</v>
      </c>
      <c r="U132" s="43">
        <v>2.0E7</v>
      </c>
      <c r="V132" s="38">
        <f t="array" ref="V132:AA132">VLOOKUP(D132, BUSINESS!D:P,{8,9,10,11,12,13},0)</f>
        <v>2.179</v>
      </c>
      <c r="W132" s="37">
        <v>20.0</v>
      </c>
      <c r="X132" s="37">
        <v>160.0</v>
      </c>
      <c r="Y132" s="37">
        <v>100.0</v>
      </c>
      <c r="Z132" s="38">
        <v>0.06</v>
      </c>
      <c r="AA132" s="38">
        <v>0.395</v>
      </c>
      <c r="AB132" s="44">
        <f t="shared" si="2"/>
        <v>830.5174613</v>
      </c>
      <c r="AC132" s="44"/>
      <c r="AD132" s="44"/>
      <c r="AE132" s="44">
        <f t="shared" si="3"/>
        <v>58.53634061</v>
      </c>
      <c r="AF132" s="44">
        <f t="shared" si="46"/>
        <v>27.87444791</v>
      </c>
      <c r="AG132" s="45">
        <f t="shared" si="5"/>
        <v>-0.04723520972</v>
      </c>
      <c r="AH132" s="45">
        <f t="shared" si="6"/>
        <v>0.1481481481</v>
      </c>
      <c r="AI132" s="45" t="str">
        <f t="shared" si="7"/>
        <v/>
      </c>
      <c r="AJ132" s="45" t="str">
        <f t="shared" si="8"/>
        <v/>
      </c>
      <c r="AK132" s="45">
        <f t="shared" si="9"/>
        <v>0.02468809624</v>
      </c>
      <c r="AL132" s="45">
        <f t="shared" si="10"/>
        <v>-0.02409327905</v>
      </c>
      <c r="AM132" s="45">
        <f t="shared" si="11"/>
        <v>-0.02409327905</v>
      </c>
    </row>
    <row r="133">
      <c r="A133" s="33" t="s">
        <v>46</v>
      </c>
      <c r="B133" s="34" t="s">
        <v>70</v>
      </c>
      <c r="C133" s="35" t="s">
        <v>48</v>
      </c>
      <c r="D133" s="36" t="str">
        <f t="shared" si="1"/>
        <v>Africa/Congo (Brazzaville)-Africa/2000</v>
      </c>
      <c r="E133" s="37">
        <f t="array" ref="E133:H133">VLOOKUP(D133, GDP!D:L,{6,7,8,9},0)</f>
        <v>3219910666</v>
      </c>
      <c r="F133" s="38">
        <v>0.032</v>
      </c>
      <c r="G133" s="37">
        <v>100.0</v>
      </c>
      <c r="H133" s="38"/>
      <c r="I133" s="39" t="str">
        <f t="array" ref="I133:J133">VLOOKUP(D133, ENERGY!I:M,{4,5},0)</f>
        <v/>
      </c>
      <c r="J133" s="39"/>
      <c r="K133" s="40">
        <f t="array" ref="K133:S133">VLOOKUP(D133, 'HUMAN RESOURCES'!D:V,{11,12,13,14,15,16,17,18,19},0)</f>
        <v>39</v>
      </c>
      <c r="L133" s="40">
        <v>77.0</v>
      </c>
      <c r="M133" s="40">
        <v>53.0</v>
      </c>
      <c r="N133" s="41">
        <v>51.0</v>
      </c>
      <c r="O133" s="42">
        <v>0.419</v>
      </c>
      <c r="P133" s="42">
        <v>0.545</v>
      </c>
      <c r="Q133" s="42">
        <v>0.036</v>
      </c>
      <c r="R133" s="40">
        <v>3126204.0</v>
      </c>
      <c r="S133" s="42">
        <v>0.587</v>
      </c>
      <c r="T133" s="43">
        <f t="array" ref="T133:U133">VLOOKUP(D133, TOURISM!D:H,{4,5},0)</f>
        <v>12400000</v>
      </c>
      <c r="U133" s="43">
        <v>5.9E7</v>
      </c>
      <c r="V133" s="38" t="str">
        <f t="array" ref="V133:AA133">VLOOKUP(D133, BUSINESS!D:P,{8,9,10,11,12,13},0)</f>
        <v/>
      </c>
      <c r="W133" s="37"/>
      <c r="X133" s="37"/>
      <c r="Y133" s="37"/>
      <c r="Z133" s="38">
        <v>0.0</v>
      </c>
      <c r="AA133" s="38">
        <v>0.022</v>
      </c>
      <c r="AB133" s="44">
        <f t="shared" si="2"/>
        <v>1029.974585</v>
      </c>
      <c r="AC133" s="44"/>
      <c r="AD133" s="44"/>
      <c r="AE133" s="44">
        <f t="shared" si="3"/>
        <v>3.966471798</v>
      </c>
      <c r="AF133" s="44">
        <f t="shared" si="46"/>
        <v>18.87272872</v>
      </c>
      <c r="AG133" s="45" t="str">
        <f t="shared" si="5"/>
        <v/>
      </c>
      <c r="AH133" s="45" t="str">
        <f t="shared" si="6"/>
        <v/>
      </c>
      <c r="AI133" s="45" t="str">
        <f t="shared" si="7"/>
        <v/>
      </c>
      <c r="AJ133" s="45" t="str">
        <f t="shared" si="8"/>
        <v/>
      </c>
      <c r="AK133" s="45" t="str">
        <f t="shared" si="9"/>
        <v/>
      </c>
      <c r="AL133" s="45" t="str">
        <f t="shared" si="10"/>
        <v/>
      </c>
      <c r="AM133" s="45" t="str">
        <f t="shared" si="11"/>
        <v/>
      </c>
    </row>
    <row r="134">
      <c r="A134" s="33" t="s">
        <v>46</v>
      </c>
      <c r="B134" s="34" t="s">
        <v>70</v>
      </c>
      <c r="C134" s="35" t="s">
        <v>49</v>
      </c>
      <c r="D134" s="36" t="str">
        <f t="shared" si="1"/>
        <v>Africa/Congo (Brazzaville)-Africa/2001</v>
      </c>
      <c r="E134" s="37">
        <f t="array" ref="E134:H134">VLOOKUP(D134, GDP!D:L,{6,7,8,9},0)</f>
        <v>2794259756</v>
      </c>
      <c r="F134" s="38">
        <v>0.021</v>
      </c>
      <c r="G134" s="37">
        <v>22.0</v>
      </c>
      <c r="H134" s="38">
        <v>0.22</v>
      </c>
      <c r="I134" s="39">
        <f t="array" ref="I134:J134">VLOOKUP(D134, ENERGY!I:M,{4,5},0)</f>
        <v>1659</v>
      </c>
      <c r="J134" s="39"/>
      <c r="K134" s="40">
        <f t="array" ref="K134:S134">VLOOKUP(D134, 'HUMAN RESOURCES'!D:V,{11,12,13,14,15,16,17,18,19},0)</f>
        <v>39</v>
      </c>
      <c r="L134" s="40">
        <v>75.0</v>
      </c>
      <c r="M134" s="40">
        <v>54.0</v>
      </c>
      <c r="N134" s="41">
        <v>51.0</v>
      </c>
      <c r="O134" s="42">
        <v>0.419</v>
      </c>
      <c r="P134" s="42">
        <v>0.545</v>
      </c>
      <c r="Q134" s="42">
        <v>0.036</v>
      </c>
      <c r="R134" s="40">
        <v>3205636.0</v>
      </c>
      <c r="S134" s="42">
        <v>0.592</v>
      </c>
      <c r="T134" s="43">
        <f t="array" ref="T134:U134">VLOOKUP(D134, TOURISM!D:H,{4,5},0)</f>
        <v>22600000</v>
      </c>
      <c r="U134" s="43">
        <v>8.2E7</v>
      </c>
      <c r="V134" s="38" t="str">
        <f t="array" ref="V134:AA134">VLOOKUP(D134, BUSINESS!D:P,{8,9,10,11,12,13},0)</f>
        <v/>
      </c>
      <c r="W134" s="37"/>
      <c r="X134" s="37"/>
      <c r="Y134" s="37"/>
      <c r="Z134" s="38">
        <v>0.0</v>
      </c>
      <c r="AA134" s="38">
        <v>0.047</v>
      </c>
      <c r="AB134" s="44">
        <f t="shared" si="2"/>
        <v>871.6709433</v>
      </c>
      <c r="AC134" s="44">
        <f t="shared" ref="AC134:AC140" si="49">(I134/R134)*1000</f>
        <v>0.5175260073</v>
      </c>
      <c r="AD134" s="44"/>
      <c r="AE134" s="44">
        <f t="shared" si="3"/>
        <v>7.050083041</v>
      </c>
      <c r="AF134" s="44">
        <f t="shared" si="46"/>
        <v>25.57994732</v>
      </c>
      <c r="AG134" s="45">
        <f t="shared" si="5"/>
        <v>-0.153696648</v>
      </c>
      <c r="AH134" s="45">
        <f t="shared" si="6"/>
        <v>-0.78</v>
      </c>
      <c r="AI134" s="45" t="str">
        <f t="shared" si="7"/>
        <v/>
      </c>
      <c r="AJ134" s="45" t="str">
        <f t="shared" si="8"/>
        <v/>
      </c>
      <c r="AK134" s="45">
        <f t="shared" si="9"/>
        <v>0.02540845063</v>
      </c>
      <c r="AL134" s="45">
        <f t="shared" si="10"/>
        <v>0.7774191777</v>
      </c>
      <c r="AM134" s="45">
        <f t="shared" si="11"/>
        <v>0.3553920953</v>
      </c>
    </row>
    <row r="135">
      <c r="A135" s="33" t="s">
        <v>46</v>
      </c>
      <c r="B135" s="34" t="s">
        <v>70</v>
      </c>
      <c r="C135" s="35" t="s">
        <v>50</v>
      </c>
      <c r="D135" s="36" t="str">
        <f t="shared" si="1"/>
        <v>Africa/Congo (Brazzaville)-Africa/2002</v>
      </c>
      <c r="E135" s="37">
        <f t="array" ref="E135:H135">VLOOKUP(D135, GDP!D:L,{6,7,8,9},0)</f>
        <v>3019993723</v>
      </c>
      <c r="F135" s="38">
        <v>0.024</v>
      </c>
      <c r="G135" s="37">
        <v>21.0</v>
      </c>
      <c r="H135" s="38">
        <v>0.207</v>
      </c>
      <c r="I135" s="39">
        <f t="array" ref="I135:J135">VLOOKUP(D135, ENERGY!I:M,{4,5},0)</f>
        <v>1511</v>
      </c>
      <c r="J135" s="39">
        <v>2028.0</v>
      </c>
      <c r="K135" s="40">
        <f t="array" ref="K135:S135">VLOOKUP(D135, 'HUMAN RESOURCES'!D:V,{11,12,13,14,15,16,17,18,19},0)</f>
        <v>39</v>
      </c>
      <c r="L135" s="40">
        <v>73.0</v>
      </c>
      <c r="M135" s="40">
        <v>54.0</v>
      </c>
      <c r="N135" s="41">
        <v>52.0</v>
      </c>
      <c r="O135" s="42">
        <v>0.42</v>
      </c>
      <c r="P135" s="42">
        <v>0.545</v>
      </c>
      <c r="Q135" s="42">
        <v>0.036</v>
      </c>
      <c r="R135" s="40">
        <v>3283719.0</v>
      </c>
      <c r="S135" s="42">
        <v>0.596</v>
      </c>
      <c r="T135" s="43">
        <f t="array" ref="T135:U135">VLOOKUP(D135, TOURISM!D:H,{4,5},0)</f>
        <v>25600000</v>
      </c>
      <c r="U135" s="43">
        <v>8.5E7</v>
      </c>
      <c r="V135" s="38" t="str">
        <f t="array" ref="V135:AA135">VLOOKUP(D135, BUSINESS!D:P,{8,9,10,11,12,13},0)</f>
        <v/>
      </c>
      <c r="W135" s="37"/>
      <c r="X135" s="37"/>
      <c r="Y135" s="37"/>
      <c r="Z135" s="38">
        <v>0.002</v>
      </c>
      <c r="AA135" s="38">
        <v>0.068</v>
      </c>
      <c r="AB135" s="44">
        <f t="shared" si="2"/>
        <v>919.6870143</v>
      </c>
      <c r="AC135" s="44">
        <f t="shared" si="49"/>
        <v>0.4601489957</v>
      </c>
      <c r="AD135" s="44">
        <f t="shared" ref="AD135:AD140" si="50">J135/R135*1000</f>
        <v>0.617592431</v>
      </c>
      <c r="AE135" s="44">
        <f t="shared" si="3"/>
        <v>7.796038577</v>
      </c>
      <c r="AF135" s="44">
        <f t="shared" si="46"/>
        <v>25.88528434</v>
      </c>
      <c r="AG135" s="45">
        <f t="shared" si="5"/>
        <v>0.05508508847</v>
      </c>
      <c r="AH135" s="45">
        <f t="shared" si="6"/>
        <v>-0.04545454545</v>
      </c>
      <c r="AI135" s="45">
        <f t="shared" si="7"/>
        <v>-0.1108678807</v>
      </c>
      <c r="AJ135" s="45" t="str">
        <f t="shared" si="8"/>
        <v/>
      </c>
      <c r="AK135" s="45">
        <f t="shared" si="9"/>
        <v>0.02435803691</v>
      </c>
      <c r="AL135" s="45">
        <f t="shared" si="10"/>
        <v>0.1058080495</v>
      </c>
      <c r="AM135" s="45">
        <f t="shared" si="11"/>
        <v>0.01193657735</v>
      </c>
    </row>
    <row r="136">
      <c r="A136" s="33" t="s">
        <v>46</v>
      </c>
      <c r="B136" s="34" t="s">
        <v>70</v>
      </c>
      <c r="C136" s="35" t="s">
        <v>51</v>
      </c>
      <c r="D136" s="36" t="str">
        <f t="shared" si="1"/>
        <v>Africa/Congo (Brazzaville)-Africa/2003</v>
      </c>
      <c r="E136" s="37">
        <f t="array" ref="E136:H136">VLOOKUP(D136, GDP!D:L,{6,7,8,9},0)</f>
        <v>3495868725</v>
      </c>
      <c r="F136" s="38">
        <v>0.025</v>
      </c>
      <c r="G136" s="37">
        <v>23.0</v>
      </c>
      <c r="H136" s="38">
        <v>0.18</v>
      </c>
      <c r="I136" s="39">
        <f t="array" ref="I136:J136">VLOOKUP(D136, ENERGY!I:M,{4,5},0)</f>
        <v>1416</v>
      </c>
      <c r="J136" s="39">
        <v>1885.0</v>
      </c>
      <c r="K136" s="40">
        <f t="array" ref="K136:S136">VLOOKUP(D136, 'HUMAN RESOURCES'!D:V,{11,12,13,14,15,16,17,18,19},0)</f>
        <v>39</v>
      </c>
      <c r="L136" s="40">
        <v>70.0</v>
      </c>
      <c r="M136" s="40">
        <v>54.0</v>
      </c>
      <c r="N136" s="41">
        <v>52.0</v>
      </c>
      <c r="O136" s="42">
        <v>0.421</v>
      </c>
      <c r="P136" s="42">
        <v>0.544</v>
      </c>
      <c r="Q136" s="42">
        <v>0.036</v>
      </c>
      <c r="R136" s="40">
        <v>3363418.0</v>
      </c>
      <c r="S136" s="42">
        <v>0.601</v>
      </c>
      <c r="T136" s="43">
        <f t="array" ref="T136:U136">VLOOKUP(D136, TOURISM!D:H,{4,5},0)</f>
        <v>30000000</v>
      </c>
      <c r="U136" s="43">
        <v>1.18E8</v>
      </c>
      <c r="V136" s="38" t="str">
        <f t="array" ref="V136:AA136">VLOOKUP(D136, BUSINESS!D:P,{8,9,10,11,12,13},0)</f>
        <v/>
      </c>
      <c r="W136" s="37">
        <v>37.0</v>
      </c>
      <c r="X136" s="37"/>
      <c r="Y136" s="37"/>
      <c r="Z136" s="38">
        <v>0.005</v>
      </c>
      <c r="AA136" s="38">
        <v>0.098</v>
      </c>
      <c r="AB136" s="44">
        <f t="shared" si="2"/>
        <v>1039.379799</v>
      </c>
      <c r="AC136" s="44">
        <f t="shared" si="49"/>
        <v>0.4210003039</v>
      </c>
      <c r="AD136" s="44">
        <f t="shared" si="50"/>
        <v>0.5604417887</v>
      </c>
      <c r="AE136" s="44">
        <f t="shared" si="3"/>
        <v>8.919497963</v>
      </c>
      <c r="AF136" s="44">
        <f t="shared" si="46"/>
        <v>35.08335865</v>
      </c>
      <c r="AG136" s="45">
        <f t="shared" si="5"/>
        <v>0.1301451286</v>
      </c>
      <c r="AH136" s="45">
        <f t="shared" si="6"/>
        <v>0.09523809524</v>
      </c>
      <c r="AI136" s="45">
        <f t="shared" si="7"/>
        <v>-0.08507829465</v>
      </c>
      <c r="AJ136" s="45">
        <f t="shared" si="8"/>
        <v>-0.09253779592</v>
      </c>
      <c r="AK136" s="45">
        <f t="shared" si="9"/>
        <v>0.02427095619</v>
      </c>
      <c r="AL136" s="45">
        <f t="shared" si="10"/>
        <v>0.1441064427</v>
      </c>
      <c r="AM136" s="45">
        <f t="shared" si="11"/>
        <v>0.3553398988</v>
      </c>
    </row>
    <row r="137">
      <c r="A137" s="33" t="s">
        <v>46</v>
      </c>
      <c r="B137" s="34" t="s">
        <v>70</v>
      </c>
      <c r="C137" s="35" t="s">
        <v>52</v>
      </c>
      <c r="D137" s="36" t="str">
        <f t="shared" si="1"/>
        <v>Africa/Congo (Brazzaville)-Africa/2004</v>
      </c>
      <c r="E137" s="37">
        <f t="array" ref="E137:H137">VLOOKUP(D137, GDP!D:L,{6,7,8,9},0)</f>
        <v>4648628839</v>
      </c>
      <c r="F137" s="38">
        <v>0.026</v>
      </c>
      <c r="G137" s="37">
        <v>27.0</v>
      </c>
      <c r="H137" s="38">
        <v>0.18</v>
      </c>
      <c r="I137" s="39">
        <f t="array" ref="I137:J137">VLOOKUP(D137, ENERGY!I:M,{4,5},0)</f>
        <v>1072</v>
      </c>
      <c r="J137" s="39">
        <v>1168.0</v>
      </c>
      <c r="K137" s="40">
        <f t="array" ref="K137:S137">VLOOKUP(D137, 'HUMAN RESOURCES'!D:V,{11,12,13,14,15,16,17,18,19},0)</f>
        <v>39</v>
      </c>
      <c r="L137" s="40">
        <v>66.0</v>
      </c>
      <c r="M137" s="40">
        <v>55.0</v>
      </c>
      <c r="N137" s="41">
        <v>52.0</v>
      </c>
      <c r="O137" s="42">
        <v>0.422</v>
      </c>
      <c r="P137" s="42">
        <v>0.543</v>
      </c>
      <c r="Q137" s="42">
        <v>0.035</v>
      </c>
      <c r="R137" s="40">
        <v>3448868.0</v>
      </c>
      <c r="S137" s="42">
        <v>0.605</v>
      </c>
      <c r="T137" s="43">
        <f t="array" ref="T137:U137">VLOOKUP(D137, TOURISM!D:H,{4,5},0)</f>
        <v>23100000</v>
      </c>
      <c r="U137" s="43">
        <v>1.76E8</v>
      </c>
      <c r="V137" s="38" t="str">
        <f t="array" ref="V137:AA137">VLOOKUP(D137, BUSINESS!D:P,{8,9,10,11,12,13},0)</f>
        <v/>
      </c>
      <c r="W137" s="37">
        <v>37.0</v>
      </c>
      <c r="X137" s="37"/>
      <c r="Y137" s="37"/>
      <c r="Z137" s="38">
        <v>0.011</v>
      </c>
      <c r="AA137" s="38">
        <v>0.111</v>
      </c>
      <c r="AB137" s="44">
        <f t="shared" si="2"/>
        <v>1347.870907</v>
      </c>
      <c r="AC137" s="44">
        <f t="shared" si="49"/>
        <v>0.3108266249</v>
      </c>
      <c r="AD137" s="44">
        <f t="shared" si="50"/>
        <v>0.338661845</v>
      </c>
      <c r="AE137" s="44">
        <f t="shared" si="3"/>
        <v>6.697849845</v>
      </c>
      <c r="AF137" s="44">
        <f t="shared" si="46"/>
        <v>51.03123692</v>
      </c>
      <c r="AG137" s="45">
        <f t="shared" si="5"/>
        <v>0.2968030629</v>
      </c>
      <c r="AH137" s="45">
        <f t="shared" si="6"/>
        <v>0.1739130435</v>
      </c>
      <c r="AI137" s="45">
        <f t="shared" si="7"/>
        <v>-0.2616950107</v>
      </c>
      <c r="AJ137" s="45">
        <f t="shared" si="8"/>
        <v>-0.3957234242</v>
      </c>
      <c r="AK137" s="45">
        <f t="shared" si="9"/>
        <v>0.02540570336</v>
      </c>
      <c r="AL137" s="45">
        <f t="shared" si="10"/>
        <v>-0.249077709</v>
      </c>
      <c r="AM137" s="45">
        <f t="shared" si="11"/>
        <v>0.4545710238</v>
      </c>
    </row>
    <row r="138">
      <c r="A138" s="33" t="s">
        <v>46</v>
      </c>
      <c r="B138" s="34" t="s">
        <v>70</v>
      </c>
      <c r="C138" s="35" t="s">
        <v>53</v>
      </c>
      <c r="D138" s="36" t="str">
        <f t="shared" si="1"/>
        <v>Africa/Congo (Brazzaville)-Africa/2005</v>
      </c>
      <c r="E138" s="37">
        <f t="array" ref="E138:H138">VLOOKUP(D138, GDP!D:L,{6,7,8,9},0)</f>
        <v>6087002682</v>
      </c>
      <c r="F138" s="38">
        <v>0.026</v>
      </c>
      <c r="G138" s="37">
        <v>34.0</v>
      </c>
      <c r="H138" s="38">
        <v>0.18</v>
      </c>
      <c r="I138" s="39">
        <f t="array" ref="I138:J138">VLOOKUP(D138, ENERGY!I:M,{4,5},0)</f>
        <v>1020</v>
      </c>
      <c r="J138" s="39">
        <v>1181.0</v>
      </c>
      <c r="K138" s="40">
        <f t="array" ref="K138:S138">VLOOKUP(D138, 'HUMAN RESOURCES'!D:V,{11,12,13,14,15,16,17,18,19},0)</f>
        <v>39</v>
      </c>
      <c r="L138" s="40">
        <v>62.0</v>
      </c>
      <c r="M138" s="40">
        <v>55.0</v>
      </c>
      <c r="N138" s="41">
        <v>53.0</v>
      </c>
      <c r="O138" s="42">
        <v>0.422</v>
      </c>
      <c r="P138" s="42">
        <v>0.543</v>
      </c>
      <c r="Q138" s="42">
        <v>0.035</v>
      </c>
      <c r="R138" s="40">
        <v>3542867.0</v>
      </c>
      <c r="S138" s="42">
        <v>0.61</v>
      </c>
      <c r="T138" s="43">
        <f t="array" ref="T138:U138">VLOOKUP(D138, TOURISM!D:H,{4,5},0)</f>
        <v>40000000</v>
      </c>
      <c r="U138" s="43">
        <v>1.12E8</v>
      </c>
      <c r="V138" s="38">
        <f t="array" ref="V138:AA138">VLOOKUP(D138, BUSINESS!D:P,{8,9,10,11,12,13},0)</f>
        <v>0.649</v>
      </c>
      <c r="W138" s="37">
        <v>37.0</v>
      </c>
      <c r="X138" s="37"/>
      <c r="Y138" s="37">
        <v>606.0</v>
      </c>
      <c r="Z138" s="38">
        <v>0.015</v>
      </c>
      <c r="AA138" s="38">
        <v>0.158</v>
      </c>
      <c r="AB138" s="44">
        <f t="shared" si="2"/>
        <v>1718.100816</v>
      </c>
      <c r="AC138" s="44">
        <f t="shared" si="49"/>
        <v>0.2879024248</v>
      </c>
      <c r="AD138" s="44">
        <f t="shared" si="50"/>
        <v>0.3333458467</v>
      </c>
      <c r="AE138" s="44">
        <f t="shared" si="3"/>
        <v>11.29029117</v>
      </c>
      <c r="AF138" s="44">
        <f t="shared" si="46"/>
        <v>31.61281527</v>
      </c>
      <c r="AG138" s="45">
        <f t="shared" si="5"/>
        <v>0.2746775724</v>
      </c>
      <c r="AH138" s="45">
        <f t="shared" si="6"/>
        <v>0.2592592593</v>
      </c>
      <c r="AI138" s="45">
        <f t="shared" si="7"/>
        <v>-0.07375236943</v>
      </c>
      <c r="AJ138" s="45">
        <f t="shared" si="8"/>
        <v>-0.01569706871</v>
      </c>
      <c r="AK138" s="45">
        <f t="shared" si="9"/>
        <v>0.02725502977</v>
      </c>
      <c r="AL138" s="45">
        <f t="shared" si="10"/>
        <v>0.6856590442</v>
      </c>
      <c r="AM138" s="45">
        <f t="shared" si="11"/>
        <v>-0.3805203013</v>
      </c>
    </row>
    <row r="139">
      <c r="A139" s="33" t="s">
        <v>46</v>
      </c>
      <c r="B139" s="34" t="s">
        <v>70</v>
      </c>
      <c r="C139" s="35" t="s">
        <v>54</v>
      </c>
      <c r="D139" s="36" t="str">
        <f t="shared" si="1"/>
        <v>Africa/Congo (Brazzaville)-Africa/2006</v>
      </c>
      <c r="E139" s="37">
        <f t="array" ref="E139:H139">VLOOKUP(D139, GDP!D:L,{6,7,8,9},0)</f>
        <v>7731261169</v>
      </c>
      <c r="F139" s="38">
        <v>0.024</v>
      </c>
      <c r="G139" s="37">
        <v>42.0</v>
      </c>
      <c r="H139" s="38">
        <v>0.177</v>
      </c>
      <c r="I139" s="39">
        <f t="array" ref="I139:J139">VLOOKUP(D139, ENERGY!I:M,{4,5},0)</f>
        <v>1146</v>
      </c>
      <c r="J139" s="39">
        <v>1446.5</v>
      </c>
      <c r="K139" s="40">
        <f t="array" ref="K139:S139">VLOOKUP(D139, 'HUMAN RESOURCES'!D:V,{11,12,13,14,15,16,17,18,19},0)</f>
        <v>39</v>
      </c>
      <c r="L139" s="40">
        <v>57.0</v>
      </c>
      <c r="M139" s="40">
        <v>56.0</v>
      </c>
      <c r="N139" s="41">
        <v>53.0</v>
      </c>
      <c r="O139" s="42">
        <v>0.422</v>
      </c>
      <c r="P139" s="42">
        <v>0.543</v>
      </c>
      <c r="Q139" s="42">
        <v>0.035</v>
      </c>
      <c r="R139" s="40">
        <v>3646653.0</v>
      </c>
      <c r="S139" s="42">
        <v>0.614</v>
      </c>
      <c r="T139" s="43">
        <f t="array" ref="T139:U139">VLOOKUP(D139, TOURISM!D:H,{4,5},0)</f>
        <v>45000000</v>
      </c>
      <c r="U139" s="43">
        <v>1.32E8</v>
      </c>
      <c r="V139" s="38">
        <f t="array" ref="V139:AA139">VLOOKUP(D139, BUSINESS!D:P,{8,9,10,11,12,13},0)</f>
        <v>0.649</v>
      </c>
      <c r="W139" s="37">
        <v>37.0</v>
      </c>
      <c r="X139" s="37"/>
      <c r="Y139" s="37">
        <v>606.0</v>
      </c>
      <c r="Z139" s="38">
        <v>0.02</v>
      </c>
      <c r="AA139" s="38">
        <v>0.252</v>
      </c>
      <c r="AB139" s="44">
        <f t="shared" si="2"/>
        <v>2120.097846</v>
      </c>
      <c r="AC139" s="44">
        <f t="shared" si="49"/>
        <v>0.3142607756</v>
      </c>
      <c r="AD139" s="44">
        <f t="shared" si="50"/>
        <v>0.3966651063</v>
      </c>
      <c r="AE139" s="44">
        <f t="shared" si="3"/>
        <v>12.34008281</v>
      </c>
      <c r="AF139" s="44">
        <f t="shared" si="46"/>
        <v>36.19757624</v>
      </c>
      <c r="AG139" s="45">
        <f t="shared" si="5"/>
        <v>0.2339775562</v>
      </c>
      <c r="AH139" s="45">
        <f t="shared" si="6"/>
        <v>0.2352941176</v>
      </c>
      <c r="AI139" s="45">
        <f t="shared" si="7"/>
        <v>0.09155306975</v>
      </c>
      <c r="AJ139" s="45">
        <f t="shared" si="8"/>
        <v>0.189950648</v>
      </c>
      <c r="AK139" s="45">
        <f t="shared" si="9"/>
        <v>0.02929435398</v>
      </c>
      <c r="AL139" s="45">
        <f t="shared" si="10"/>
        <v>0.09298180414</v>
      </c>
      <c r="AM139" s="45">
        <f t="shared" si="11"/>
        <v>0.1450285567</v>
      </c>
    </row>
    <row r="140">
      <c r="A140" s="33" t="s">
        <v>46</v>
      </c>
      <c r="B140" s="34" t="s">
        <v>70</v>
      </c>
      <c r="C140" s="35" t="s">
        <v>55</v>
      </c>
      <c r="D140" s="36" t="str">
        <f t="shared" si="1"/>
        <v>Africa/Congo (Brazzaville)-Africa/2007</v>
      </c>
      <c r="E140" s="37">
        <f t="array" ref="E140:H140">VLOOKUP(D140, GDP!D:L,{6,7,8,9},0)</f>
        <v>8394688589</v>
      </c>
      <c r="F140" s="38">
        <v>0.024</v>
      </c>
      <c r="G140" s="37">
        <v>50.0</v>
      </c>
      <c r="H140" s="38">
        <v>0.153</v>
      </c>
      <c r="I140" s="39">
        <f t="array" ref="I140:J140">VLOOKUP(D140, ENERGY!I:M,{4,5},0)</f>
        <v>869</v>
      </c>
      <c r="J140" s="39">
        <v>708.0</v>
      </c>
      <c r="K140" s="40">
        <f t="array" ref="K140:S140">VLOOKUP(D140, 'HUMAN RESOURCES'!D:V,{11,12,13,14,15,16,17,18,19},0)</f>
        <v>39</v>
      </c>
      <c r="L140" s="40">
        <v>53.0</v>
      </c>
      <c r="M140" s="40">
        <v>57.0</v>
      </c>
      <c r="N140" s="41">
        <v>54.0</v>
      </c>
      <c r="O140" s="42">
        <v>0.422</v>
      </c>
      <c r="P140" s="42">
        <v>0.543</v>
      </c>
      <c r="Q140" s="42">
        <v>0.035</v>
      </c>
      <c r="R140" s="40">
        <v>3758858.0</v>
      </c>
      <c r="S140" s="42">
        <v>0.619</v>
      </c>
      <c r="T140" s="43">
        <f t="array" ref="T140:U140">VLOOKUP(D140, TOURISM!D:H,{4,5},0)</f>
        <v>54000000</v>
      </c>
      <c r="U140" s="43">
        <v>1.68E8</v>
      </c>
      <c r="V140" s="38">
        <f t="array" ref="V140:AA140">VLOOKUP(D140, BUSINESS!D:P,{8,9,10,11,12,13},0)</f>
        <v>0.649</v>
      </c>
      <c r="W140" s="37">
        <v>37.0</v>
      </c>
      <c r="X140" s="37"/>
      <c r="Y140" s="37">
        <v>606.0</v>
      </c>
      <c r="Z140" s="38">
        <v>0.028</v>
      </c>
      <c r="AA140" s="38">
        <v>0.343</v>
      </c>
      <c r="AB140" s="44">
        <f t="shared" si="2"/>
        <v>2233.308252</v>
      </c>
      <c r="AC140" s="44">
        <f t="shared" si="49"/>
        <v>0.2311872383</v>
      </c>
      <c r="AD140" s="44">
        <f t="shared" si="50"/>
        <v>0.1883550802</v>
      </c>
      <c r="AE140" s="44">
        <f t="shared" si="3"/>
        <v>14.36606544</v>
      </c>
      <c r="AF140" s="44">
        <f t="shared" si="46"/>
        <v>44.69442581</v>
      </c>
      <c r="AG140" s="45">
        <f t="shared" si="5"/>
        <v>0.05339867049</v>
      </c>
      <c r="AH140" s="45">
        <f t="shared" si="6"/>
        <v>0.1904761905</v>
      </c>
      <c r="AI140" s="45">
        <f t="shared" si="7"/>
        <v>-0.2643458674</v>
      </c>
      <c r="AJ140" s="45">
        <f t="shared" si="8"/>
        <v>-0.5251533922</v>
      </c>
      <c r="AK140" s="45">
        <f t="shared" si="9"/>
        <v>0.03076931093</v>
      </c>
      <c r="AL140" s="45">
        <f t="shared" si="10"/>
        <v>0.1641790139</v>
      </c>
      <c r="AM140" s="45">
        <f t="shared" si="11"/>
        <v>0.2347353178</v>
      </c>
    </row>
    <row r="141">
      <c r="A141" s="33" t="s">
        <v>46</v>
      </c>
      <c r="B141" s="34" t="s">
        <v>70</v>
      </c>
      <c r="C141" s="35" t="s">
        <v>56</v>
      </c>
      <c r="D141" s="36" t="str">
        <f t="shared" si="1"/>
        <v>Africa/Congo (Brazzaville)-Africa/2008</v>
      </c>
      <c r="E141" s="37">
        <f t="array" ref="E141:H141">VLOOKUP(D141, GDP!D:L,{6,7,8,9},0)</f>
        <v>11859015181</v>
      </c>
      <c r="F141" s="38">
        <v>0.025</v>
      </c>
      <c r="G141" s="37">
        <v>57.0</v>
      </c>
      <c r="H141" s="38">
        <v>0.15</v>
      </c>
      <c r="I141" s="39" t="str">
        <f t="array" ref="I141:J141">VLOOKUP(D141, ENERGY!I:M,{4,5},0)</f>
        <v/>
      </c>
      <c r="J141" s="39"/>
      <c r="K141" s="40">
        <f t="array" ref="K141:S141">VLOOKUP(D141, 'HUMAN RESOURCES'!D:V,{11,12,13,14,15,16,17,18,19},0)</f>
        <v>39</v>
      </c>
      <c r="L141" s="40">
        <v>49.0</v>
      </c>
      <c r="M141" s="40">
        <v>57.0</v>
      </c>
      <c r="N141" s="41">
        <v>55.0</v>
      </c>
      <c r="O141" s="42">
        <v>0.422</v>
      </c>
      <c r="P141" s="42">
        <v>0.544</v>
      </c>
      <c r="Q141" s="42">
        <v>0.034</v>
      </c>
      <c r="R141" s="40">
        <v>3876475.0</v>
      </c>
      <c r="S141" s="42">
        <v>0.623</v>
      </c>
      <c r="T141" s="43">
        <f t="array" ref="T141:U141">VLOOKUP(D141, TOURISM!D:H,{4,5},0)</f>
        <v>54000000</v>
      </c>
      <c r="U141" s="43">
        <v>1.68E8</v>
      </c>
      <c r="V141" s="38">
        <f t="array" ref="V141:AA141">VLOOKUP(D141, BUSINESS!D:P,{8,9,10,11,12,13},0)</f>
        <v>0.659</v>
      </c>
      <c r="W141" s="37">
        <v>161.0</v>
      </c>
      <c r="X141" s="37"/>
      <c r="Y141" s="37">
        <v>606.0</v>
      </c>
      <c r="Z141" s="38">
        <v>0.043</v>
      </c>
      <c r="AA141" s="38">
        <v>0.466</v>
      </c>
      <c r="AB141" s="44">
        <f t="shared" si="2"/>
        <v>3059.226535</v>
      </c>
      <c r="AC141" s="44"/>
      <c r="AD141" s="44"/>
      <c r="AE141" s="44">
        <f t="shared" si="3"/>
        <v>13.93018141</v>
      </c>
      <c r="AF141" s="44">
        <f t="shared" si="46"/>
        <v>43.33834218</v>
      </c>
      <c r="AG141" s="45">
        <f t="shared" si="5"/>
        <v>0.3698183097</v>
      </c>
      <c r="AH141" s="45">
        <f t="shared" si="6"/>
        <v>0.14</v>
      </c>
      <c r="AI141" s="45" t="str">
        <f t="shared" si="7"/>
        <v/>
      </c>
      <c r="AJ141" s="45" t="str">
        <f t="shared" si="8"/>
        <v/>
      </c>
      <c r="AK141" s="45">
        <f t="shared" si="9"/>
        <v>0.03129062072</v>
      </c>
      <c r="AL141" s="45">
        <f t="shared" si="10"/>
        <v>-0.03034122495</v>
      </c>
      <c r="AM141" s="45">
        <f t="shared" si="11"/>
        <v>-0.03034122495</v>
      </c>
    </row>
    <row r="142">
      <c r="A142" s="33" t="s">
        <v>46</v>
      </c>
      <c r="B142" s="34" t="s">
        <v>70</v>
      </c>
      <c r="C142" s="35" t="s">
        <v>57</v>
      </c>
      <c r="D142" s="36" t="str">
        <f t="shared" si="1"/>
        <v>Africa/Congo (Brazzaville)-Africa/2009</v>
      </c>
      <c r="E142" s="37">
        <f t="array" ref="E142:H142">VLOOKUP(D142, GDP!D:L,{6,7,8,9},0)</f>
        <v>9593536719</v>
      </c>
      <c r="F142" s="38">
        <v>0.021</v>
      </c>
      <c r="G142" s="37">
        <v>64.0</v>
      </c>
      <c r="H142" s="38">
        <v>0.15</v>
      </c>
      <c r="I142" s="39">
        <f t="array" ref="I142:J142">VLOOKUP(D142, ENERGY!I:M,{4,5},0)</f>
        <v>906.5</v>
      </c>
      <c r="J142" s="39">
        <v>1067.0</v>
      </c>
      <c r="K142" s="40">
        <f t="array" ref="K142:S142">VLOOKUP(D142, 'HUMAN RESOURCES'!D:V,{11,12,13,14,15,16,17,18,19},0)</f>
        <v>39</v>
      </c>
      <c r="L142" s="40">
        <v>45.0</v>
      </c>
      <c r="M142" s="40">
        <v>58.0</v>
      </c>
      <c r="N142" s="41">
        <v>55.0</v>
      </c>
      <c r="O142" s="42">
        <v>0.422</v>
      </c>
      <c r="P142" s="42">
        <v>0.544</v>
      </c>
      <c r="Q142" s="42">
        <v>0.034</v>
      </c>
      <c r="R142" s="40">
        <v>3995146.0</v>
      </c>
      <c r="S142" s="42">
        <v>0.628</v>
      </c>
      <c r="T142" s="43">
        <f t="array" ref="T142:U142">VLOOKUP(D142, TOURISM!D:H,{4,5},0)</f>
        <v>54000000</v>
      </c>
      <c r="U142" s="43">
        <v>1.68E8</v>
      </c>
      <c r="V142" s="38">
        <f t="array" ref="V142:AA142">VLOOKUP(D142, BUSINESS!D:P,{8,9,10,11,12,13},0)</f>
        <v>0.659</v>
      </c>
      <c r="W142" s="37">
        <v>161.0</v>
      </c>
      <c r="X142" s="37"/>
      <c r="Y142" s="37">
        <v>606.0</v>
      </c>
      <c r="Z142" s="38">
        <v>0.045</v>
      </c>
      <c r="AA142" s="38">
        <v>0.738</v>
      </c>
      <c r="AB142" s="44">
        <f t="shared" si="2"/>
        <v>2401.298155</v>
      </c>
      <c r="AC142" s="44">
        <f t="shared" ref="AC142:AC143" si="51">(I142/R142)*1000</f>
        <v>0.2269003436</v>
      </c>
      <c r="AD142" s="44">
        <f t="shared" ref="AD142:AD143" si="52">J142/R142*1000</f>
        <v>0.2670740944</v>
      </c>
      <c r="AE142" s="44">
        <f t="shared" si="3"/>
        <v>13.51640215</v>
      </c>
      <c r="AF142" s="44">
        <f t="shared" si="46"/>
        <v>42.05102892</v>
      </c>
      <c r="AG142" s="45">
        <f t="shared" si="5"/>
        <v>-0.2150636353</v>
      </c>
      <c r="AH142" s="45">
        <f t="shared" si="6"/>
        <v>0.1228070175</v>
      </c>
      <c r="AI142" s="45" t="str">
        <f t="shared" si="7"/>
        <v/>
      </c>
      <c r="AJ142" s="45" t="str">
        <f t="shared" si="8"/>
        <v/>
      </c>
      <c r="AK142" s="45">
        <f t="shared" si="9"/>
        <v>0.03061312146</v>
      </c>
      <c r="AL142" s="45">
        <f t="shared" si="10"/>
        <v>-0.02970379556</v>
      </c>
      <c r="AM142" s="45">
        <f t="shared" si="11"/>
        <v>-0.02970379556</v>
      </c>
    </row>
    <row r="143">
      <c r="A143" s="33" t="s">
        <v>46</v>
      </c>
      <c r="B143" s="34" t="s">
        <v>70</v>
      </c>
      <c r="C143" s="35" t="s">
        <v>58</v>
      </c>
      <c r="D143" s="36" t="str">
        <f t="shared" si="1"/>
        <v>Africa/Congo (Brazzaville)-Africa/2010</v>
      </c>
      <c r="E143" s="37">
        <f t="array" ref="E143:H143">VLOOKUP(D143, GDP!D:L,{6,7,8,9},0)</f>
        <v>12007880067</v>
      </c>
      <c r="F143" s="38">
        <v>0.023</v>
      </c>
      <c r="G143" s="37">
        <v>54.0</v>
      </c>
      <c r="H143" s="38">
        <v>0.15</v>
      </c>
      <c r="I143" s="39">
        <f t="array" ref="I143:J143">VLOOKUP(D143, ENERGY!I:M,{4,5},0)</f>
        <v>1154</v>
      </c>
      <c r="J143" s="39">
        <v>1338.0</v>
      </c>
      <c r="K143" s="40">
        <f t="array" ref="K143:S143">VLOOKUP(D143, 'HUMAN RESOURCES'!D:V,{11,12,13,14,15,16,17,18,19},0)</f>
        <v>39</v>
      </c>
      <c r="L143" s="40">
        <v>42.0</v>
      </c>
      <c r="M143" s="40">
        <v>59.0</v>
      </c>
      <c r="N143" s="41">
        <v>56.0</v>
      </c>
      <c r="O143" s="42">
        <v>0.422</v>
      </c>
      <c r="P143" s="42">
        <v>0.544</v>
      </c>
      <c r="Q143" s="42">
        <v>0.034</v>
      </c>
      <c r="R143" s="40">
        <v>4111715.0</v>
      </c>
      <c r="S143" s="42">
        <v>0.632</v>
      </c>
      <c r="T143" s="43">
        <f t="array" ref="T143:U143">VLOOKUP(D143, TOURISM!D:H,{4,5},0)</f>
        <v>54000000</v>
      </c>
      <c r="U143" s="43">
        <v>1.68E8</v>
      </c>
      <c r="V143" s="38">
        <f t="array" ref="V143:AA143">VLOOKUP(D143, BUSINESS!D:P,{8,9,10,11,12,13},0)</f>
        <v>0.663</v>
      </c>
      <c r="W143" s="37">
        <v>161.0</v>
      </c>
      <c r="X143" s="37"/>
      <c r="Y143" s="37">
        <v>606.0</v>
      </c>
      <c r="Z143" s="38">
        <v>0.05</v>
      </c>
      <c r="AA143" s="38">
        <v>0.904</v>
      </c>
      <c r="AB143" s="44">
        <f t="shared" si="2"/>
        <v>2920.406708</v>
      </c>
      <c r="AC143" s="44">
        <f t="shared" si="51"/>
        <v>0.2806614758</v>
      </c>
      <c r="AD143" s="44">
        <f t="shared" si="52"/>
        <v>0.3254116591</v>
      </c>
      <c r="AE143" s="44">
        <f t="shared" si="3"/>
        <v>13.13320597</v>
      </c>
      <c r="AF143" s="44">
        <f t="shared" si="46"/>
        <v>40.85886303</v>
      </c>
      <c r="AG143" s="45">
        <f t="shared" si="5"/>
        <v>0.2161783</v>
      </c>
      <c r="AH143" s="45">
        <f t="shared" si="6"/>
        <v>-0.15625</v>
      </c>
      <c r="AI143" s="45">
        <f t="shared" si="7"/>
        <v>0.2369372007</v>
      </c>
      <c r="AJ143" s="45">
        <f t="shared" si="8"/>
        <v>0.2184321352</v>
      </c>
      <c r="AK143" s="45">
        <f t="shared" si="9"/>
        <v>0.02917765709</v>
      </c>
      <c r="AL143" s="45">
        <f t="shared" si="10"/>
        <v>-0.02835045717</v>
      </c>
      <c r="AM143" s="45">
        <f t="shared" si="11"/>
        <v>-0.02835045717</v>
      </c>
    </row>
    <row r="144">
      <c r="A144" s="33" t="s">
        <v>46</v>
      </c>
      <c r="B144" s="34" t="s">
        <v>70</v>
      </c>
      <c r="C144" s="35" t="s">
        <v>59</v>
      </c>
      <c r="D144" s="36" t="str">
        <f t="shared" si="1"/>
        <v>Africa/Congo (Brazzaville)-Africa/2011</v>
      </c>
      <c r="E144" s="37">
        <f t="array" ref="E144:H144">VLOOKUP(D144, GDP!D:L,{6,7,8,9},0)</f>
        <v>14425606793</v>
      </c>
      <c r="F144" s="38">
        <v>0.023</v>
      </c>
      <c r="G144" s="37">
        <v>67.0</v>
      </c>
      <c r="H144" s="38">
        <v>0.15</v>
      </c>
      <c r="I144" s="39" t="str">
        <f t="array" ref="I144:J144">VLOOKUP(D144, ENERGY!I:M,{4,5},0)</f>
        <v/>
      </c>
      <c r="J144" s="39"/>
      <c r="K144" s="40">
        <f t="array" ref="K144:S144">VLOOKUP(D144, 'HUMAN RESOURCES'!D:V,{11,12,13,14,15,16,17,18,19},0)</f>
        <v>38</v>
      </c>
      <c r="L144" s="40">
        <v>39.0</v>
      </c>
      <c r="M144" s="40">
        <v>59.0</v>
      </c>
      <c r="N144" s="41">
        <v>56.0</v>
      </c>
      <c r="O144" s="42">
        <v>0.423</v>
      </c>
      <c r="P144" s="42">
        <v>0.543</v>
      </c>
      <c r="Q144" s="42">
        <v>0.034</v>
      </c>
      <c r="R144" s="40">
        <v>4225359.0</v>
      </c>
      <c r="S144" s="42">
        <v>0.637</v>
      </c>
      <c r="T144" s="43">
        <f t="array" ref="T144:U144">VLOOKUP(D144, TOURISM!D:H,{4,5},0)</f>
        <v>54000000</v>
      </c>
      <c r="U144" s="43">
        <v>1.68E8</v>
      </c>
      <c r="V144" s="38">
        <f t="array" ref="V144:AA144">VLOOKUP(D144, BUSINESS!D:P,{8,9,10,11,12,13},0)</f>
        <v>0.653</v>
      </c>
      <c r="W144" s="37">
        <v>161.0</v>
      </c>
      <c r="X144" s="37"/>
      <c r="Y144" s="37">
        <v>606.0</v>
      </c>
      <c r="Z144" s="38">
        <v>0.056</v>
      </c>
      <c r="AA144" s="38">
        <v>0.919</v>
      </c>
      <c r="AB144" s="44">
        <f t="shared" si="2"/>
        <v>3414.054709</v>
      </c>
      <c r="AC144" s="44"/>
      <c r="AD144" s="44"/>
      <c r="AE144" s="44">
        <f t="shared" si="3"/>
        <v>12.77997917</v>
      </c>
      <c r="AF144" s="44">
        <f t="shared" si="46"/>
        <v>39.75993519</v>
      </c>
      <c r="AG144" s="45">
        <f t="shared" si="5"/>
        <v>0.1690339911</v>
      </c>
      <c r="AH144" s="45">
        <f t="shared" si="6"/>
        <v>0.2407407407</v>
      </c>
      <c r="AI144" s="45" t="str">
        <f t="shared" si="7"/>
        <v/>
      </c>
      <c r="AJ144" s="45" t="str">
        <f t="shared" si="8"/>
        <v/>
      </c>
      <c r="AK144" s="45">
        <f t="shared" si="9"/>
        <v>0.02763907518</v>
      </c>
      <c r="AL144" s="45">
        <f t="shared" si="10"/>
        <v>-0.02689570283</v>
      </c>
      <c r="AM144" s="45">
        <f t="shared" si="11"/>
        <v>-0.02689570283</v>
      </c>
    </row>
    <row r="145">
      <c r="A145" s="33" t="s">
        <v>46</v>
      </c>
      <c r="B145" s="34" t="s">
        <v>70</v>
      </c>
      <c r="C145" s="35" t="s">
        <v>60</v>
      </c>
      <c r="D145" s="36" t="str">
        <f t="shared" si="1"/>
        <v>Africa/Congo (Brazzaville)-Africa/2012</v>
      </c>
      <c r="E145" s="37">
        <f t="array" ref="E145:H145">VLOOKUP(D145, GDP!D:L,{6,7,8,9},0)</f>
        <v>13677929162</v>
      </c>
      <c r="F145" s="38">
        <v>0.025</v>
      </c>
      <c r="G145" s="37">
        <v>85.0</v>
      </c>
      <c r="H145" s="38">
        <v>0.15</v>
      </c>
      <c r="I145" s="39" t="str">
        <f t="array" ref="I145:J145">VLOOKUP(D145, ENERGY!I:M,{4,5},0)</f>
        <v/>
      </c>
      <c r="J145" s="39"/>
      <c r="K145" s="40">
        <f t="array" ref="K145:S145">VLOOKUP(D145, 'HUMAN RESOURCES'!D:V,{11,12,13,14,15,16,17,18,19},0)</f>
        <v>38</v>
      </c>
      <c r="L145" s="40">
        <v>37.0</v>
      </c>
      <c r="M145" s="40">
        <v>60.0</v>
      </c>
      <c r="N145" s="41">
        <v>57.0</v>
      </c>
      <c r="O145" s="42">
        <v>0.424</v>
      </c>
      <c r="P145" s="42">
        <v>0.542</v>
      </c>
      <c r="Q145" s="42">
        <v>0.034</v>
      </c>
      <c r="R145" s="40">
        <v>4337051.0</v>
      </c>
      <c r="S145" s="42">
        <v>0.641</v>
      </c>
      <c r="T145" s="43">
        <f t="array" ref="T145:U145">VLOOKUP(D145, TOURISM!D:H,{4,5},0)</f>
        <v>54000000</v>
      </c>
      <c r="U145" s="43">
        <v>1.68E8</v>
      </c>
      <c r="V145" s="38">
        <f t="array" ref="V145:AA145">VLOOKUP(D145, BUSINESS!D:P,{8,9,10,11,12,13},0)</f>
        <v>0.649</v>
      </c>
      <c r="W145" s="37">
        <v>161.0</v>
      </c>
      <c r="X145" s="37">
        <v>186.0</v>
      </c>
      <c r="Y145" s="37">
        <v>606.0</v>
      </c>
      <c r="Z145" s="38">
        <v>0.061</v>
      </c>
      <c r="AA145" s="38">
        <v>0.988</v>
      </c>
      <c r="AB145" s="44">
        <f t="shared" si="2"/>
        <v>3153.739525</v>
      </c>
      <c r="AC145" s="44"/>
      <c r="AD145" s="44"/>
      <c r="AE145" s="44">
        <f t="shared" si="3"/>
        <v>12.45085658</v>
      </c>
      <c r="AF145" s="44">
        <f t="shared" si="46"/>
        <v>38.73599826</v>
      </c>
      <c r="AG145" s="45">
        <f t="shared" si="5"/>
        <v>-0.07624809977</v>
      </c>
      <c r="AH145" s="45">
        <f t="shared" si="6"/>
        <v>0.2686567164</v>
      </c>
      <c r="AI145" s="45" t="str">
        <f t="shared" si="7"/>
        <v/>
      </c>
      <c r="AJ145" s="45" t="str">
        <f t="shared" si="8"/>
        <v/>
      </c>
      <c r="AK145" s="45">
        <f t="shared" si="9"/>
        <v>0.02643373025</v>
      </c>
      <c r="AL145" s="45">
        <f t="shared" si="10"/>
        <v>-0.02575298284</v>
      </c>
      <c r="AM145" s="45">
        <f t="shared" si="11"/>
        <v>-0.02575298284</v>
      </c>
    </row>
    <row r="146">
      <c r="A146" s="33" t="s">
        <v>46</v>
      </c>
      <c r="B146" s="34" t="s">
        <v>71</v>
      </c>
      <c r="C146" s="35" t="s">
        <v>48</v>
      </c>
      <c r="D146" s="36" t="str">
        <f t="shared" si="1"/>
        <v>Africa/Congo (Kinshasa)-Africa/2000</v>
      </c>
      <c r="E146" s="37">
        <f t="array" ref="E146:H146">VLOOKUP(D146, GDP!D:L,{6,7,8,9},0)</f>
        <v>19088046305</v>
      </c>
      <c r="F146" s="38">
        <v>0.056</v>
      </c>
      <c r="G146" s="37">
        <v>15.0</v>
      </c>
      <c r="H146" s="38">
        <v>0.284</v>
      </c>
      <c r="I146" s="39" t="str">
        <f t="array" ref="I146:J146">VLOOKUP(D146, ENERGY!I:M,{4,5},0)</f>
        <v/>
      </c>
      <c r="J146" s="39"/>
      <c r="K146" s="40">
        <f t="array" ref="K146:S146">VLOOKUP(D146, 'HUMAN RESOURCES'!D:V,{11,12,13,14,15,16,17,18,19},0)</f>
        <v>48</v>
      </c>
      <c r="L146" s="40">
        <v>115.0</v>
      </c>
      <c r="M146" s="40">
        <v>48.0</v>
      </c>
      <c r="N146" s="41">
        <v>45.0</v>
      </c>
      <c r="O146" s="42">
        <v>0.464</v>
      </c>
      <c r="P146" s="42">
        <v>0.507</v>
      </c>
      <c r="Q146" s="42">
        <v>0.028</v>
      </c>
      <c r="R146" s="40">
        <v>4.6949244E7</v>
      </c>
      <c r="S146" s="42">
        <v>0.351</v>
      </c>
      <c r="T146" s="43" t="str">
        <f t="array" ref="T146:U146">VLOOKUP(D146, TOURISM!D:H,{4,5},0)</f>
        <v/>
      </c>
      <c r="U146" s="43"/>
      <c r="V146" s="38" t="str">
        <f t="array" ref="V146:AA146">VLOOKUP(D146, BUSINESS!D:P,{8,9,10,11,12,13},0)</f>
        <v/>
      </c>
      <c r="W146" s="37"/>
      <c r="X146" s="37"/>
      <c r="Y146" s="37"/>
      <c r="Z146" s="38">
        <v>0.0</v>
      </c>
      <c r="AA146" s="38">
        <v>0.0</v>
      </c>
      <c r="AB146" s="44">
        <f t="shared" si="2"/>
        <v>406.5677033</v>
      </c>
      <c r="AC146" s="44"/>
      <c r="AD146" s="44"/>
      <c r="AE146" s="44"/>
      <c r="AF146" s="44"/>
      <c r="AG146" s="45" t="str">
        <f t="shared" si="5"/>
        <v/>
      </c>
      <c r="AH146" s="45" t="str">
        <f t="shared" si="6"/>
        <v/>
      </c>
      <c r="AI146" s="45" t="str">
        <f t="shared" si="7"/>
        <v/>
      </c>
      <c r="AJ146" s="45" t="str">
        <f t="shared" si="8"/>
        <v/>
      </c>
      <c r="AK146" s="45" t="str">
        <f t="shared" si="9"/>
        <v/>
      </c>
      <c r="AL146" s="45" t="str">
        <f t="shared" si="10"/>
        <v/>
      </c>
      <c r="AM146" s="45" t="str">
        <f t="shared" si="11"/>
        <v/>
      </c>
    </row>
    <row r="147">
      <c r="A147" s="33" t="s">
        <v>46</v>
      </c>
      <c r="B147" s="34" t="s">
        <v>71</v>
      </c>
      <c r="C147" s="35" t="s">
        <v>49</v>
      </c>
      <c r="D147" s="36" t="str">
        <f t="shared" si="1"/>
        <v>Africa/Congo (Kinshasa)-Africa/2001</v>
      </c>
      <c r="E147" s="37">
        <f t="array" ref="E147:H147">VLOOKUP(D147, GDP!D:L,{6,7,8,9},0)</f>
        <v>7438189100</v>
      </c>
      <c r="F147" s="38">
        <v>0.048</v>
      </c>
      <c r="G147" s="37">
        <v>14.0</v>
      </c>
      <c r="H147" s="38">
        <v>0.284</v>
      </c>
      <c r="I147" s="39">
        <f t="array" ref="I147:J147">VLOOKUP(D147, ENERGY!I:M,{4,5},0)</f>
        <v>24497</v>
      </c>
      <c r="J147" s="39"/>
      <c r="K147" s="40">
        <f t="array" ref="K147:S147">VLOOKUP(D147, 'HUMAN RESOURCES'!D:V,{11,12,13,14,15,16,17,18,19},0)</f>
        <v>47</v>
      </c>
      <c r="L147" s="40">
        <v>114.0</v>
      </c>
      <c r="M147" s="40">
        <v>48.0</v>
      </c>
      <c r="N147" s="41">
        <v>45.0</v>
      </c>
      <c r="O147" s="42">
        <v>0.464</v>
      </c>
      <c r="P147" s="42">
        <v>0.507</v>
      </c>
      <c r="Q147" s="42">
        <v>0.028</v>
      </c>
      <c r="R147" s="40">
        <v>4.8167045E7</v>
      </c>
      <c r="S147" s="42">
        <v>0.356</v>
      </c>
      <c r="T147" s="43" t="str">
        <f t="array" ref="T147:U147">VLOOKUP(D147, TOURISM!D:H,{4,5},0)</f>
        <v/>
      </c>
      <c r="U147" s="43"/>
      <c r="V147" s="38" t="str">
        <f t="array" ref="V147:AA147">VLOOKUP(D147, BUSINESS!D:P,{8,9,10,11,12,13},0)</f>
        <v/>
      </c>
      <c r="W147" s="37"/>
      <c r="X147" s="37"/>
      <c r="Y147" s="37"/>
      <c r="Z147" s="38">
        <v>0.0</v>
      </c>
      <c r="AA147" s="38">
        <v>0.003</v>
      </c>
      <c r="AB147" s="44">
        <f t="shared" si="2"/>
        <v>154.4248583</v>
      </c>
      <c r="AC147" s="44">
        <f t="shared" ref="AC147:AC153" si="53">(I147/R147)*1000</f>
        <v>0.5085842405</v>
      </c>
      <c r="AD147" s="44"/>
      <c r="AE147" s="44"/>
      <c r="AF147" s="44"/>
      <c r="AG147" s="45">
        <f t="shared" si="5"/>
        <v>-0.6201743103</v>
      </c>
      <c r="AH147" s="45">
        <f t="shared" si="6"/>
        <v>-0.06666666667</v>
      </c>
      <c r="AI147" s="45" t="str">
        <f t="shared" si="7"/>
        <v/>
      </c>
      <c r="AJ147" s="45" t="str">
        <f t="shared" si="8"/>
        <v/>
      </c>
      <c r="AK147" s="45">
        <f t="shared" si="9"/>
        <v>0.02593867113</v>
      </c>
      <c r="AL147" s="45" t="str">
        <f t="shared" si="10"/>
        <v/>
      </c>
      <c r="AM147" s="45" t="str">
        <f t="shared" si="11"/>
        <v/>
      </c>
    </row>
    <row r="148">
      <c r="A148" s="33" t="s">
        <v>46</v>
      </c>
      <c r="B148" s="34" t="s">
        <v>71</v>
      </c>
      <c r="C148" s="35" t="s">
        <v>50</v>
      </c>
      <c r="D148" s="36" t="str">
        <f t="shared" si="1"/>
        <v>Africa/Congo (Kinshasa)-Africa/2002</v>
      </c>
      <c r="E148" s="37">
        <f t="array" ref="E148:H148">VLOOKUP(D148, GDP!D:L,{6,7,8,9},0)</f>
        <v>8728037672</v>
      </c>
      <c r="F148" s="38">
        <v>0.043</v>
      </c>
      <c r="G148" s="37">
        <v>6.0</v>
      </c>
      <c r="H148" s="38">
        <v>0.284</v>
      </c>
      <c r="I148" s="39">
        <f t="array" ref="I148:J148">VLOOKUP(D148, ENERGY!I:M,{4,5},0)</f>
        <v>23766</v>
      </c>
      <c r="J148" s="39">
        <v>3040.0</v>
      </c>
      <c r="K148" s="40">
        <f t="array" ref="K148:S148">VLOOKUP(D148, 'HUMAN RESOURCES'!D:V,{11,12,13,14,15,16,17,18,19},0)</f>
        <v>47</v>
      </c>
      <c r="L148" s="40">
        <v>113.0</v>
      </c>
      <c r="M148" s="40">
        <v>48.0</v>
      </c>
      <c r="N148" s="41">
        <v>46.0</v>
      </c>
      <c r="O148" s="42">
        <v>0.464</v>
      </c>
      <c r="P148" s="42">
        <v>0.508</v>
      </c>
      <c r="Q148" s="42">
        <v>0.028</v>
      </c>
      <c r="R148" s="40">
        <v>4.951696E7</v>
      </c>
      <c r="S148" s="42">
        <v>0.361</v>
      </c>
      <c r="T148" s="43" t="str">
        <f t="array" ref="T148:U148">VLOOKUP(D148, TOURISM!D:H,{4,5},0)</f>
        <v/>
      </c>
      <c r="U148" s="43"/>
      <c r="V148" s="38" t="str">
        <f t="array" ref="V148:AA148">VLOOKUP(D148, BUSINESS!D:P,{8,9,10,11,12,13},0)</f>
        <v/>
      </c>
      <c r="W148" s="37"/>
      <c r="X148" s="37"/>
      <c r="Y148" s="37"/>
      <c r="Z148" s="38">
        <v>0.001</v>
      </c>
      <c r="AA148" s="38">
        <v>0.011</v>
      </c>
      <c r="AB148" s="44">
        <f t="shared" si="2"/>
        <v>176.2636008</v>
      </c>
      <c r="AC148" s="44">
        <f t="shared" si="53"/>
        <v>0.4799567663</v>
      </c>
      <c r="AD148" s="44">
        <f t="shared" ref="AD148:AD153" si="54">J148/R148*1000</f>
        <v>0.06139310652</v>
      </c>
      <c r="AE148" s="44"/>
      <c r="AF148" s="44"/>
      <c r="AG148" s="45">
        <f t="shared" si="5"/>
        <v>0.1414198643</v>
      </c>
      <c r="AH148" s="45">
        <f t="shared" si="6"/>
        <v>-0.5714285714</v>
      </c>
      <c r="AI148" s="45">
        <f t="shared" si="7"/>
        <v>-0.05628855934</v>
      </c>
      <c r="AJ148" s="45" t="str">
        <f t="shared" si="8"/>
        <v/>
      </c>
      <c r="AK148" s="45">
        <f t="shared" si="9"/>
        <v>0.02802569682</v>
      </c>
      <c r="AL148" s="45" t="str">
        <f t="shared" si="10"/>
        <v/>
      </c>
      <c r="AM148" s="45" t="str">
        <f t="shared" si="11"/>
        <v/>
      </c>
    </row>
    <row r="149">
      <c r="A149" s="33" t="s">
        <v>46</v>
      </c>
      <c r="B149" s="34" t="s">
        <v>71</v>
      </c>
      <c r="C149" s="35" t="s">
        <v>51</v>
      </c>
      <c r="D149" s="36" t="str">
        <f t="shared" si="1"/>
        <v>Africa/Congo (Kinshasa)-Africa/2003</v>
      </c>
      <c r="E149" s="37">
        <f t="array" ref="E149:H149">VLOOKUP(D149, GDP!D:L,{6,7,8,9},0)</f>
        <v>8937565919</v>
      </c>
      <c r="F149" s="38">
        <v>0.042</v>
      </c>
      <c r="G149" s="37">
        <v>5.0</v>
      </c>
      <c r="H149" s="38">
        <v>0.284</v>
      </c>
      <c r="I149" s="39">
        <f t="array" ref="I149:J149">VLOOKUP(D149, ENERGY!I:M,{4,5},0)</f>
        <v>22925</v>
      </c>
      <c r="J149" s="39">
        <v>2721.0</v>
      </c>
      <c r="K149" s="40">
        <f t="array" ref="K149:S149">VLOOKUP(D149, 'HUMAN RESOURCES'!D:V,{11,12,13,14,15,16,17,18,19},0)</f>
        <v>47</v>
      </c>
      <c r="L149" s="40">
        <v>111.0</v>
      </c>
      <c r="M149" s="40">
        <v>49.0</v>
      </c>
      <c r="N149" s="41">
        <v>46.0</v>
      </c>
      <c r="O149" s="42">
        <v>0.464</v>
      </c>
      <c r="P149" s="42">
        <v>0.508</v>
      </c>
      <c r="Q149" s="42">
        <v>0.028</v>
      </c>
      <c r="R149" s="40">
        <v>5.0972323E7</v>
      </c>
      <c r="S149" s="42">
        <v>0.365</v>
      </c>
      <c r="T149" s="43" t="str">
        <f t="array" ref="T149:U149">VLOOKUP(D149, TOURISM!D:H,{4,5},0)</f>
        <v/>
      </c>
      <c r="U149" s="43"/>
      <c r="V149" s="38" t="str">
        <f t="array" ref="V149:AA149">VLOOKUP(D149, BUSINESS!D:P,{8,9,10,11,12,13},0)</f>
        <v/>
      </c>
      <c r="W149" s="37">
        <v>166.0</v>
      </c>
      <c r="X149" s="37"/>
      <c r="Y149" s="37"/>
      <c r="Z149" s="38">
        <v>0.001</v>
      </c>
      <c r="AA149" s="38">
        <v>0.024</v>
      </c>
      <c r="AB149" s="44">
        <f t="shared" si="2"/>
        <v>175.341546</v>
      </c>
      <c r="AC149" s="44">
        <f t="shared" si="53"/>
        <v>0.4497538792</v>
      </c>
      <c r="AD149" s="44">
        <f t="shared" si="54"/>
        <v>0.05338191081</v>
      </c>
      <c r="AE149" s="44"/>
      <c r="AF149" s="44"/>
      <c r="AG149" s="45">
        <f t="shared" si="5"/>
        <v>-0.005231113012</v>
      </c>
      <c r="AH149" s="45">
        <f t="shared" si="6"/>
        <v>-0.1666666667</v>
      </c>
      <c r="AI149" s="45">
        <f t="shared" si="7"/>
        <v>-0.06292834953</v>
      </c>
      <c r="AJ149" s="45">
        <f t="shared" si="8"/>
        <v>-0.1304901506</v>
      </c>
      <c r="AK149" s="45">
        <f t="shared" si="9"/>
        <v>0.02939120253</v>
      </c>
      <c r="AL149" s="45" t="str">
        <f t="shared" si="10"/>
        <v/>
      </c>
      <c r="AM149" s="45" t="str">
        <f t="shared" si="11"/>
        <v/>
      </c>
    </row>
    <row r="150">
      <c r="A150" s="33" t="s">
        <v>46</v>
      </c>
      <c r="B150" s="34" t="s">
        <v>71</v>
      </c>
      <c r="C150" s="35" t="s">
        <v>52</v>
      </c>
      <c r="D150" s="36" t="str">
        <f t="shared" si="1"/>
        <v>Africa/Congo (Kinshasa)-Africa/2004</v>
      </c>
      <c r="E150" s="37">
        <f t="array" ref="E150:H150">VLOOKUP(D150, GDP!D:L,{6,7,8,9},0)</f>
        <v>10297481118</v>
      </c>
      <c r="F150" s="38">
        <v>0.051</v>
      </c>
      <c r="G150" s="37">
        <v>6.0</v>
      </c>
      <c r="H150" s="38">
        <v>0.284</v>
      </c>
      <c r="I150" s="39">
        <f t="array" ref="I150:J150">VLOOKUP(D150, ENERGY!I:M,{4,5},0)</f>
        <v>19744</v>
      </c>
      <c r="J150" s="39">
        <v>2193.0</v>
      </c>
      <c r="K150" s="40">
        <f t="array" ref="K150:S150">VLOOKUP(D150, 'HUMAN RESOURCES'!D:V,{11,12,13,14,15,16,17,18,19},0)</f>
        <v>46</v>
      </c>
      <c r="L150" s="40">
        <v>108.0</v>
      </c>
      <c r="M150" s="40">
        <v>49.0</v>
      </c>
      <c r="N150" s="41">
        <v>46.0</v>
      </c>
      <c r="O150" s="42">
        <v>0.463</v>
      </c>
      <c r="P150" s="42">
        <v>0.509</v>
      </c>
      <c r="Q150" s="42">
        <v>0.028</v>
      </c>
      <c r="R150" s="40">
        <v>5.2487293E7</v>
      </c>
      <c r="S150" s="42">
        <v>0.37</v>
      </c>
      <c r="T150" s="43" t="str">
        <f t="array" ref="T150:U150">VLOOKUP(D150, TOURISM!D:H,{4,5},0)</f>
        <v/>
      </c>
      <c r="U150" s="43"/>
      <c r="V150" s="38" t="str">
        <f t="array" ref="V150:AA150">VLOOKUP(D150, BUSINESS!D:P,{8,9,10,11,12,13},0)</f>
        <v/>
      </c>
      <c r="W150" s="37">
        <v>133.0</v>
      </c>
      <c r="X150" s="37"/>
      <c r="Y150" s="37"/>
      <c r="Z150" s="38">
        <v>0.002</v>
      </c>
      <c r="AA150" s="38">
        <v>0.038</v>
      </c>
      <c r="AB150" s="44">
        <f t="shared" si="2"/>
        <v>196.1899829</v>
      </c>
      <c r="AC150" s="44">
        <f t="shared" si="53"/>
        <v>0.3761672373</v>
      </c>
      <c r="AD150" s="44">
        <f t="shared" si="54"/>
        <v>0.0417815413</v>
      </c>
      <c r="AE150" s="44"/>
      <c r="AF150" s="44"/>
      <c r="AG150" s="45">
        <f t="shared" si="5"/>
        <v>0.1189018655</v>
      </c>
      <c r="AH150" s="45">
        <f t="shared" si="6"/>
        <v>0.2</v>
      </c>
      <c r="AI150" s="45">
        <f t="shared" si="7"/>
        <v>-0.1636153579</v>
      </c>
      <c r="AJ150" s="45">
        <f t="shared" si="8"/>
        <v>-0.2173089973</v>
      </c>
      <c r="AK150" s="45">
        <f t="shared" si="9"/>
        <v>0.02972142353</v>
      </c>
      <c r="AL150" s="45" t="str">
        <f t="shared" si="10"/>
        <v/>
      </c>
      <c r="AM150" s="45" t="str">
        <f t="shared" si="11"/>
        <v/>
      </c>
    </row>
    <row r="151">
      <c r="A151" s="33" t="s">
        <v>46</v>
      </c>
      <c r="B151" s="34" t="s">
        <v>71</v>
      </c>
      <c r="C151" s="35" t="s">
        <v>53</v>
      </c>
      <c r="D151" s="36" t="str">
        <f t="shared" si="1"/>
        <v>Africa/Congo (Kinshasa)-Africa/2005</v>
      </c>
      <c r="E151" s="37">
        <f t="array" ref="E151:H151">VLOOKUP(D151, GDP!D:L,{6,7,8,9},0)</f>
        <v>11964484458</v>
      </c>
      <c r="F151" s="38">
        <v>0.054</v>
      </c>
      <c r="G151" s="37">
        <v>7.0</v>
      </c>
      <c r="H151" s="38">
        <v>0.284</v>
      </c>
      <c r="I151" s="39">
        <f t="array" ref="I151:J151">VLOOKUP(D151, ENERGY!I:M,{4,5},0)</f>
        <v>19231</v>
      </c>
      <c r="J151" s="39">
        <v>1936.0</v>
      </c>
      <c r="K151" s="40">
        <f t="array" ref="K151:S151">VLOOKUP(D151, 'HUMAN RESOURCES'!D:V,{11,12,13,14,15,16,17,18,19},0)</f>
        <v>46</v>
      </c>
      <c r="L151" s="40">
        <v>105.0</v>
      </c>
      <c r="M151" s="40">
        <v>49.0</v>
      </c>
      <c r="N151" s="41">
        <v>46.0</v>
      </c>
      <c r="O151" s="42">
        <v>0.462</v>
      </c>
      <c r="P151" s="42">
        <v>0.51</v>
      </c>
      <c r="Q151" s="42">
        <v>0.028</v>
      </c>
      <c r="R151" s="40">
        <v>5.4028003E7</v>
      </c>
      <c r="S151" s="42">
        <v>0.375</v>
      </c>
      <c r="T151" s="43">
        <f t="array" ref="T151:U151">VLOOKUP(D151, TOURISM!D:H,{4,5},0)</f>
        <v>3200000</v>
      </c>
      <c r="U151" s="43">
        <v>5.4E7</v>
      </c>
      <c r="V151" s="38">
        <f t="array" ref="V151:AA151">VLOOKUP(D151, BUSINESS!D:P,{8,9,10,11,12,13},0)</f>
        <v>2.865</v>
      </c>
      <c r="W151" s="37">
        <v>133.0</v>
      </c>
      <c r="X151" s="37"/>
      <c r="Y151" s="37">
        <v>308.0</v>
      </c>
      <c r="Z151" s="38">
        <v>0.002</v>
      </c>
      <c r="AA151" s="38">
        <v>0.051</v>
      </c>
      <c r="AB151" s="44">
        <f t="shared" si="2"/>
        <v>221.4496889</v>
      </c>
      <c r="AC151" s="44">
        <f t="shared" si="53"/>
        <v>0.3559450458</v>
      </c>
      <c r="AD151" s="44">
        <f t="shared" si="54"/>
        <v>0.03583326965</v>
      </c>
      <c r="AE151" s="44">
        <f t="shared" ref="AE151:AE249" si="55">T151/R151</f>
        <v>0.05922854487</v>
      </c>
      <c r="AF151" s="44">
        <f t="shared" ref="AF151:AF210" si="56">U151/R151</f>
        <v>0.9994816947</v>
      </c>
      <c r="AG151" s="45">
        <f t="shared" si="5"/>
        <v>0.1287512523</v>
      </c>
      <c r="AH151" s="45">
        <f t="shared" si="6"/>
        <v>0.1666666667</v>
      </c>
      <c r="AI151" s="45">
        <f t="shared" si="7"/>
        <v>-0.05375851355</v>
      </c>
      <c r="AJ151" s="45">
        <f t="shared" si="8"/>
        <v>-0.1423660177</v>
      </c>
      <c r="AK151" s="45">
        <f t="shared" si="9"/>
        <v>0.02935396192</v>
      </c>
      <c r="AL151" s="45" t="str">
        <f t="shared" si="10"/>
        <v/>
      </c>
      <c r="AM151" s="45" t="str">
        <f t="shared" si="11"/>
        <v/>
      </c>
    </row>
    <row r="152">
      <c r="A152" s="33" t="s">
        <v>46</v>
      </c>
      <c r="B152" s="34" t="s">
        <v>71</v>
      </c>
      <c r="C152" s="35" t="s">
        <v>54</v>
      </c>
      <c r="D152" s="36" t="str">
        <f t="shared" si="1"/>
        <v>Africa/Congo (Kinshasa)-Africa/2006</v>
      </c>
      <c r="E152" s="37">
        <f t="array" ref="E152:H152">VLOOKUP(D152, GDP!D:L,{6,7,8,9},0)</f>
        <v>14296505933</v>
      </c>
      <c r="F152" s="38">
        <v>0.053</v>
      </c>
      <c r="G152" s="37">
        <v>7.0</v>
      </c>
      <c r="H152" s="38">
        <v>0.284</v>
      </c>
      <c r="I152" s="39">
        <f t="array" ref="I152:J152">VLOOKUP(D152, ENERGY!I:M,{4,5},0)</f>
        <v>20715</v>
      </c>
      <c r="J152" s="39">
        <v>2415.0</v>
      </c>
      <c r="K152" s="40">
        <f t="array" ref="K152:S152">VLOOKUP(D152, 'HUMAN RESOURCES'!D:V,{11,12,13,14,15,16,17,18,19},0)</f>
        <v>46</v>
      </c>
      <c r="L152" s="40">
        <v>102.0</v>
      </c>
      <c r="M152" s="40">
        <v>50.0</v>
      </c>
      <c r="N152" s="41">
        <v>46.0</v>
      </c>
      <c r="O152" s="42">
        <v>0.461</v>
      </c>
      <c r="P152" s="42">
        <v>0.511</v>
      </c>
      <c r="Q152" s="42">
        <v>0.028</v>
      </c>
      <c r="R152" s="40">
        <v>5.5590838E7</v>
      </c>
      <c r="S152" s="42">
        <v>0.38</v>
      </c>
      <c r="T152" s="43">
        <f t="array" ref="T152:U152">VLOOKUP(D152, TOURISM!D:H,{4,5},0)</f>
        <v>3100000</v>
      </c>
      <c r="U152" s="43">
        <v>9.3E7</v>
      </c>
      <c r="V152" s="38">
        <f t="array" ref="V152:AA152">VLOOKUP(D152, BUSINESS!D:P,{8,9,10,11,12,13},0)</f>
        <v>2.865</v>
      </c>
      <c r="W152" s="37">
        <v>133.0</v>
      </c>
      <c r="X152" s="37"/>
      <c r="Y152" s="37">
        <v>308.0</v>
      </c>
      <c r="Z152" s="38">
        <v>0.003</v>
      </c>
      <c r="AA152" s="38">
        <v>0.079</v>
      </c>
      <c r="AB152" s="44">
        <f t="shared" si="2"/>
        <v>257.1737798</v>
      </c>
      <c r="AC152" s="44">
        <f t="shared" si="53"/>
        <v>0.3726333465</v>
      </c>
      <c r="AD152" s="44">
        <f t="shared" si="54"/>
        <v>0.04344241042</v>
      </c>
      <c r="AE152" s="44">
        <f t="shared" si="55"/>
        <v>0.0557645848</v>
      </c>
      <c r="AF152" s="44">
        <f t="shared" si="56"/>
        <v>1.672937544</v>
      </c>
      <c r="AG152" s="45">
        <f t="shared" si="5"/>
        <v>0.1613192192</v>
      </c>
      <c r="AH152" s="45">
        <f t="shared" si="6"/>
        <v>0</v>
      </c>
      <c r="AI152" s="45">
        <f t="shared" si="7"/>
        <v>0.04688448671</v>
      </c>
      <c r="AJ152" s="45">
        <f t="shared" si="8"/>
        <v>0.212348492</v>
      </c>
      <c r="AK152" s="45">
        <f t="shared" si="9"/>
        <v>0.02892638841</v>
      </c>
      <c r="AL152" s="45">
        <f t="shared" si="10"/>
        <v>-0.05848463903</v>
      </c>
      <c r="AM152" s="45">
        <f t="shared" si="11"/>
        <v>0.6738050862</v>
      </c>
    </row>
    <row r="153">
      <c r="A153" s="33" t="s">
        <v>46</v>
      </c>
      <c r="B153" s="34" t="s">
        <v>71</v>
      </c>
      <c r="C153" s="35" t="s">
        <v>55</v>
      </c>
      <c r="D153" s="36" t="str">
        <f t="shared" si="1"/>
        <v>Africa/Congo (Kinshasa)-Africa/2007</v>
      </c>
      <c r="E153" s="37">
        <f t="array" ref="E153:H153">VLOOKUP(D153, GDP!D:L,{6,7,8,9},0)</f>
        <v>16364027647</v>
      </c>
      <c r="F153" s="38">
        <v>0.055</v>
      </c>
      <c r="G153" s="37">
        <v>9.0</v>
      </c>
      <c r="H153" s="38">
        <v>0.464</v>
      </c>
      <c r="I153" s="39">
        <f t="array" ref="I153:J153">VLOOKUP(D153, ENERGY!I:M,{4,5},0)</f>
        <v>17841</v>
      </c>
      <c r="J153" s="39">
        <v>1544.0</v>
      </c>
      <c r="K153" s="40">
        <f t="array" ref="K153:S153">VLOOKUP(D153, 'HUMAN RESOURCES'!D:V,{11,12,13,14,15,16,17,18,19},0)</f>
        <v>45</v>
      </c>
      <c r="L153" s="40">
        <v>100.0</v>
      </c>
      <c r="M153" s="40">
        <v>50.0</v>
      </c>
      <c r="N153" s="41">
        <v>47.0</v>
      </c>
      <c r="O153" s="42">
        <v>0.46</v>
      </c>
      <c r="P153" s="42">
        <v>0.512</v>
      </c>
      <c r="Q153" s="42">
        <v>0.028</v>
      </c>
      <c r="R153" s="40">
        <v>5.7187942E7</v>
      </c>
      <c r="S153" s="42">
        <v>0.384</v>
      </c>
      <c r="T153" s="43">
        <f t="array" ref="T153:U153">VLOOKUP(D153, TOURISM!D:H,{4,5},0)</f>
        <v>700000</v>
      </c>
      <c r="U153" s="43">
        <v>1.09E8</v>
      </c>
      <c r="V153" s="38">
        <f t="array" ref="V153:AA153">VLOOKUP(D153, BUSINESS!D:P,{8,9,10,11,12,13},0)</f>
        <v>2.881</v>
      </c>
      <c r="W153" s="37">
        <v>133.0</v>
      </c>
      <c r="X153" s="37"/>
      <c r="Y153" s="37">
        <v>308.0</v>
      </c>
      <c r="Z153" s="38">
        <v>0.004</v>
      </c>
      <c r="AA153" s="38">
        <v>0.115</v>
      </c>
      <c r="AB153" s="44">
        <f t="shared" si="2"/>
        <v>286.1447199</v>
      </c>
      <c r="AC153" s="44">
        <f t="shared" si="53"/>
        <v>0.3119713593</v>
      </c>
      <c r="AD153" s="44">
        <f t="shared" si="54"/>
        <v>0.02699869843</v>
      </c>
      <c r="AE153" s="44">
        <f t="shared" si="55"/>
        <v>0.01224034255</v>
      </c>
      <c r="AF153" s="44">
        <f t="shared" si="56"/>
        <v>1.905996198</v>
      </c>
      <c r="AG153" s="45">
        <f t="shared" si="5"/>
        <v>0.1126512201</v>
      </c>
      <c r="AH153" s="45">
        <f t="shared" si="6"/>
        <v>0.2857142857</v>
      </c>
      <c r="AI153" s="45">
        <f t="shared" si="7"/>
        <v>-0.1627926964</v>
      </c>
      <c r="AJ153" s="45">
        <f t="shared" si="8"/>
        <v>-0.3785174862</v>
      </c>
      <c r="AK153" s="45">
        <f t="shared" si="9"/>
        <v>0.02872962627</v>
      </c>
      <c r="AL153" s="45">
        <f t="shared" si="10"/>
        <v>-0.7804997097</v>
      </c>
      <c r="AM153" s="45">
        <f t="shared" si="11"/>
        <v>0.1393110306</v>
      </c>
    </row>
    <row r="154">
      <c r="A154" s="33" t="s">
        <v>46</v>
      </c>
      <c r="B154" s="34" t="s">
        <v>71</v>
      </c>
      <c r="C154" s="35" t="s">
        <v>56</v>
      </c>
      <c r="D154" s="36" t="str">
        <f t="shared" si="1"/>
        <v>Africa/Congo (Kinshasa)-Africa/2008</v>
      </c>
      <c r="E154" s="37">
        <f t="array" ref="E154:H154">VLOOKUP(D154, GDP!D:L,{6,7,8,9},0)</f>
        <v>19206060075</v>
      </c>
      <c r="F154" s="38">
        <v>0.059</v>
      </c>
      <c r="G154" s="37">
        <v>10.0</v>
      </c>
      <c r="H154" s="38">
        <v>0.47</v>
      </c>
      <c r="I154" s="39" t="str">
        <f t="array" ref="I154:J154">VLOOKUP(D154, ENERGY!I:M,{4,5},0)</f>
        <v/>
      </c>
      <c r="J154" s="39"/>
      <c r="K154" s="40">
        <f t="array" ref="K154:S154">VLOOKUP(D154, 'HUMAN RESOURCES'!D:V,{11,12,13,14,15,16,17,18,19},0)</f>
        <v>45</v>
      </c>
      <c r="L154" s="40">
        <v>97.0</v>
      </c>
      <c r="M154" s="40">
        <v>50.0</v>
      </c>
      <c r="N154" s="41">
        <v>47.0</v>
      </c>
      <c r="O154" s="42">
        <v>0.458</v>
      </c>
      <c r="P154" s="42">
        <v>0.514</v>
      </c>
      <c r="Q154" s="42">
        <v>0.028</v>
      </c>
      <c r="R154" s="40">
        <v>5.8819038E7</v>
      </c>
      <c r="S154" s="42">
        <v>0.389</v>
      </c>
      <c r="T154" s="43">
        <f t="array" ref="T154:U154">VLOOKUP(D154, TOURISM!D:H,{4,5},0)</f>
        <v>700000</v>
      </c>
      <c r="U154" s="43">
        <v>1.27E8</v>
      </c>
      <c r="V154" s="38">
        <f t="array" ref="V154:AA154">VLOOKUP(D154, BUSINESS!D:P,{8,9,10,11,12,13},0)</f>
        <v>2.881</v>
      </c>
      <c r="W154" s="37">
        <v>133.0</v>
      </c>
      <c r="X154" s="37"/>
      <c r="Y154" s="37">
        <v>308.0</v>
      </c>
      <c r="Z154" s="38">
        <v>0.004</v>
      </c>
      <c r="AA154" s="38">
        <v>0.169</v>
      </c>
      <c r="AB154" s="44">
        <f t="shared" si="2"/>
        <v>326.527953</v>
      </c>
      <c r="AC154" s="44"/>
      <c r="AD154" s="44"/>
      <c r="AE154" s="44">
        <f t="shared" si="55"/>
        <v>0.01190090868</v>
      </c>
      <c r="AF154" s="44">
        <f t="shared" si="56"/>
        <v>2.159164861</v>
      </c>
      <c r="AG154" s="45">
        <f t="shared" si="5"/>
        <v>0.1411287025</v>
      </c>
      <c r="AH154" s="45">
        <f t="shared" si="6"/>
        <v>0.1111111111</v>
      </c>
      <c r="AI154" s="45" t="str">
        <f t="shared" si="7"/>
        <v/>
      </c>
      <c r="AJ154" s="45" t="str">
        <f t="shared" si="8"/>
        <v/>
      </c>
      <c r="AK154" s="45">
        <f t="shared" si="9"/>
        <v>0.02852167682</v>
      </c>
      <c r="AL154" s="45">
        <f t="shared" si="10"/>
        <v>-0.02773074935</v>
      </c>
      <c r="AM154" s="45">
        <f t="shared" si="11"/>
        <v>0.1328274755</v>
      </c>
    </row>
    <row r="155">
      <c r="A155" s="33" t="s">
        <v>46</v>
      </c>
      <c r="B155" s="34" t="s">
        <v>71</v>
      </c>
      <c r="C155" s="35" t="s">
        <v>57</v>
      </c>
      <c r="D155" s="36" t="str">
        <f t="shared" si="1"/>
        <v>Africa/Congo (Kinshasa)-Africa/2009</v>
      </c>
      <c r="E155" s="37">
        <f t="array" ref="E155:H155">VLOOKUP(D155, GDP!D:L,{6,7,8,9},0)</f>
        <v>18262773766</v>
      </c>
      <c r="F155" s="38">
        <v>0.073</v>
      </c>
      <c r="G155" s="37">
        <v>15.0</v>
      </c>
      <c r="H155" s="38">
        <v>0.432</v>
      </c>
      <c r="I155" s="39">
        <f t="array" ref="I155:J155">VLOOKUP(D155, ENERGY!I:M,{4,5},0)</f>
        <v>17591</v>
      </c>
      <c r="J155" s="39">
        <v>1672.0</v>
      </c>
      <c r="K155" s="40">
        <f t="array" ref="K155:S155">VLOOKUP(D155, 'HUMAN RESOURCES'!D:V,{11,12,13,14,15,16,17,18,19},0)</f>
        <v>44</v>
      </c>
      <c r="L155" s="40">
        <v>95.0</v>
      </c>
      <c r="M155" s="40">
        <v>50.0</v>
      </c>
      <c r="N155" s="41">
        <v>47.0</v>
      </c>
      <c r="O155" s="42">
        <v>0.456</v>
      </c>
      <c r="P155" s="42">
        <v>0.515</v>
      </c>
      <c r="Q155" s="42">
        <v>0.028</v>
      </c>
      <c r="R155" s="40">
        <v>6.0486276E7</v>
      </c>
      <c r="S155" s="42">
        <v>0.394</v>
      </c>
      <c r="T155" s="43">
        <f t="array" ref="T155:U155">VLOOKUP(D155, TOURISM!D:H,{4,5},0)</f>
        <v>24000000</v>
      </c>
      <c r="U155" s="43">
        <v>1.21E8</v>
      </c>
      <c r="V155" s="38">
        <f t="array" ref="V155:AA155">VLOOKUP(D155, BUSINESS!D:P,{8,9,10,11,12,13},0)</f>
        <v>2.927</v>
      </c>
      <c r="W155" s="37">
        <v>127.0</v>
      </c>
      <c r="X155" s="37"/>
      <c r="Y155" s="37">
        <v>308.0</v>
      </c>
      <c r="Z155" s="38">
        <v>0.006</v>
      </c>
      <c r="AA155" s="38">
        <v>0.156</v>
      </c>
      <c r="AB155" s="44">
        <f t="shared" si="2"/>
        <v>301.9325205</v>
      </c>
      <c r="AC155" s="44">
        <f t="shared" ref="AC155:AC156" si="57">(I155/R155)*1000</f>
        <v>0.2908263025</v>
      </c>
      <c r="AD155" s="44">
        <f t="shared" ref="AD155:AD156" si="58">J155/R155*1000</f>
        <v>0.02764263417</v>
      </c>
      <c r="AE155" s="44">
        <f t="shared" si="55"/>
        <v>0.3967842226</v>
      </c>
      <c r="AF155" s="44">
        <f t="shared" si="56"/>
        <v>2.000453789</v>
      </c>
      <c r="AG155" s="45">
        <f t="shared" si="5"/>
        <v>-0.07532412556</v>
      </c>
      <c r="AH155" s="45">
        <f t="shared" si="6"/>
        <v>0.5</v>
      </c>
      <c r="AI155" s="45" t="str">
        <f t="shared" si="7"/>
        <v/>
      </c>
      <c r="AJ155" s="45" t="str">
        <f t="shared" si="8"/>
        <v/>
      </c>
      <c r="AK155" s="45">
        <f t="shared" si="9"/>
        <v>0.02834521027</v>
      </c>
      <c r="AL155" s="45">
        <f t="shared" si="10"/>
        <v>32.34066609</v>
      </c>
      <c r="AM155" s="45">
        <f t="shared" si="11"/>
        <v>-0.0735057683</v>
      </c>
    </row>
    <row r="156">
      <c r="A156" s="33" t="s">
        <v>46</v>
      </c>
      <c r="B156" s="34" t="s">
        <v>71</v>
      </c>
      <c r="C156" s="35" t="s">
        <v>58</v>
      </c>
      <c r="D156" s="36" t="str">
        <f t="shared" si="1"/>
        <v>Africa/Congo (Kinshasa)-Africa/2010</v>
      </c>
      <c r="E156" s="37">
        <f t="array" ref="E156:H156">VLOOKUP(D156, GDP!D:L,{6,7,8,9},0)</f>
        <v>20523286237</v>
      </c>
      <c r="F156" s="38">
        <v>0.091</v>
      </c>
      <c r="G156" s="37">
        <v>17.0</v>
      </c>
      <c r="H156" s="38">
        <v>0.654</v>
      </c>
      <c r="I156" s="39">
        <f t="array" ref="I156:J156">VLOOKUP(D156, ENERGY!I:M,{4,5},0)</f>
        <v>20715</v>
      </c>
      <c r="J156" s="39">
        <v>2417.0</v>
      </c>
      <c r="K156" s="40">
        <f t="array" ref="K156:S156">VLOOKUP(D156, 'HUMAN RESOURCES'!D:V,{11,12,13,14,15,16,17,18,19},0)</f>
        <v>44</v>
      </c>
      <c r="L156" s="40">
        <v>92.0</v>
      </c>
      <c r="M156" s="40">
        <v>51.0</v>
      </c>
      <c r="N156" s="41">
        <v>47.0</v>
      </c>
      <c r="O156" s="42">
        <v>0.455</v>
      </c>
      <c r="P156" s="42">
        <v>0.517</v>
      </c>
      <c r="Q156" s="42">
        <v>0.028</v>
      </c>
      <c r="R156" s="40">
        <v>6.2191161E7</v>
      </c>
      <c r="S156" s="42">
        <v>0.399</v>
      </c>
      <c r="T156" s="43">
        <f t="array" ref="T156:U156">VLOOKUP(D156, TOURISM!D:H,{4,5},0)</f>
        <v>10700000</v>
      </c>
      <c r="U156" s="43">
        <v>1.5E8</v>
      </c>
      <c r="V156" s="38">
        <f t="array" ref="V156:AA156">VLOOKUP(D156, BUSINESS!D:P,{8,9,10,11,12,13},0)</f>
        <v>3.391</v>
      </c>
      <c r="W156" s="37">
        <v>84.0</v>
      </c>
      <c r="X156" s="37"/>
      <c r="Y156" s="37">
        <v>336.0</v>
      </c>
      <c r="Z156" s="38">
        <v>0.007</v>
      </c>
      <c r="AA156" s="38">
        <v>0.19</v>
      </c>
      <c r="AB156" s="44">
        <f t="shared" si="2"/>
        <v>330.0032658</v>
      </c>
      <c r="AC156" s="44">
        <f t="shared" si="57"/>
        <v>0.3330859188</v>
      </c>
      <c r="AD156" s="44">
        <f t="shared" si="58"/>
        <v>0.03886404372</v>
      </c>
      <c r="AE156" s="44">
        <f t="shared" si="55"/>
        <v>0.1720501729</v>
      </c>
      <c r="AF156" s="44">
        <f t="shared" si="56"/>
        <v>2.411918311</v>
      </c>
      <c r="AG156" s="45">
        <f t="shared" si="5"/>
        <v>0.09297026152</v>
      </c>
      <c r="AH156" s="45">
        <f t="shared" si="6"/>
        <v>0.1333333333</v>
      </c>
      <c r="AI156" s="45">
        <f t="shared" si="7"/>
        <v>0.1453087837</v>
      </c>
      <c r="AJ156" s="45">
        <f t="shared" si="8"/>
        <v>0.4059457385</v>
      </c>
      <c r="AK156" s="45">
        <f t="shared" si="9"/>
        <v>0.02818631122</v>
      </c>
      <c r="AL156" s="45">
        <f t="shared" si="10"/>
        <v>-0.5663885733</v>
      </c>
      <c r="AM156" s="45">
        <f t="shared" si="11"/>
        <v>0.2056855922</v>
      </c>
    </row>
    <row r="157">
      <c r="A157" s="33" t="s">
        <v>46</v>
      </c>
      <c r="B157" s="34" t="s">
        <v>71</v>
      </c>
      <c r="C157" s="35" t="s">
        <v>59</v>
      </c>
      <c r="D157" s="36" t="str">
        <f t="shared" si="1"/>
        <v>Africa/Congo (Kinshasa)-Africa/2011</v>
      </c>
      <c r="E157" s="37">
        <f t="array" ref="E157:H157">VLOOKUP(D157, GDP!D:L,{6,7,8,9},0)</f>
        <v>23831631365</v>
      </c>
      <c r="F157" s="38">
        <v>0.07</v>
      </c>
      <c r="G157" s="37">
        <v>15.0</v>
      </c>
      <c r="H157" s="38">
        <v>0.565</v>
      </c>
      <c r="I157" s="39" t="str">
        <f t="array" ref="I157:J157">VLOOKUP(D157, ENERGY!I:M,{4,5},0)</f>
        <v/>
      </c>
      <c r="J157" s="39"/>
      <c r="K157" s="40">
        <f t="array" ref="K157:S157">VLOOKUP(D157, 'HUMAN RESOURCES'!D:V,{11,12,13,14,15,16,17,18,19},0)</f>
        <v>44</v>
      </c>
      <c r="L157" s="40">
        <v>90.0</v>
      </c>
      <c r="M157" s="40">
        <v>51.0</v>
      </c>
      <c r="N157" s="41">
        <v>48.0</v>
      </c>
      <c r="O157" s="42">
        <v>0.453</v>
      </c>
      <c r="P157" s="42">
        <v>0.519</v>
      </c>
      <c r="Q157" s="42">
        <v>0.028</v>
      </c>
      <c r="R157" s="40">
        <v>6.3931512E7</v>
      </c>
      <c r="S157" s="42">
        <v>0.404</v>
      </c>
      <c r="T157" s="43">
        <f t="array" ref="T157:U157">VLOOKUP(D157, TOURISM!D:H,{4,5},0)</f>
        <v>11400000</v>
      </c>
      <c r="U157" s="43">
        <v>2.98E8</v>
      </c>
      <c r="V157" s="38">
        <f t="array" ref="V157:AA157">VLOOKUP(D157, BUSINESS!D:P,{8,9,10,11,12,13},0)</f>
        <v>3.391</v>
      </c>
      <c r="W157" s="37">
        <v>65.0</v>
      </c>
      <c r="X157" s="37"/>
      <c r="Y157" s="37">
        <v>336.0</v>
      </c>
      <c r="Z157" s="38">
        <v>0.012</v>
      </c>
      <c r="AA157" s="38">
        <v>0.245</v>
      </c>
      <c r="AB157" s="44">
        <f t="shared" si="2"/>
        <v>372.7681486</v>
      </c>
      <c r="AC157" s="44"/>
      <c r="AD157" s="44"/>
      <c r="AE157" s="44">
        <f t="shared" si="55"/>
        <v>0.1783158202</v>
      </c>
      <c r="AF157" s="44">
        <f t="shared" si="56"/>
        <v>4.661238107</v>
      </c>
      <c r="AG157" s="45">
        <f t="shared" si="5"/>
        <v>0.1295892713</v>
      </c>
      <c r="AH157" s="45">
        <f t="shared" si="6"/>
        <v>-0.1176470588</v>
      </c>
      <c r="AI157" s="45" t="str">
        <f t="shared" si="7"/>
        <v/>
      </c>
      <c r="AJ157" s="45" t="str">
        <f t="shared" si="8"/>
        <v/>
      </c>
      <c r="AK157" s="45">
        <f t="shared" si="9"/>
        <v>0.0279838963</v>
      </c>
      <c r="AL157" s="45">
        <f t="shared" si="10"/>
        <v>0.03641755925</v>
      </c>
      <c r="AM157" s="45">
        <f t="shared" si="11"/>
        <v>0.9325853973</v>
      </c>
    </row>
    <row r="158">
      <c r="A158" s="33" t="s">
        <v>46</v>
      </c>
      <c r="B158" s="34" t="s">
        <v>71</v>
      </c>
      <c r="C158" s="35" t="s">
        <v>60</v>
      </c>
      <c r="D158" s="36" t="str">
        <f t="shared" si="1"/>
        <v>Africa/Congo (Kinshasa)-Africa/2012</v>
      </c>
      <c r="E158" s="37">
        <f t="array" ref="E158:H158">VLOOKUP(D158, GDP!D:L,{6,7,8,9},0)</f>
        <v>27452795398</v>
      </c>
      <c r="F158" s="38">
        <v>0.061</v>
      </c>
      <c r="G158" s="37">
        <v>15.0</v>
      </c>
      <c r="H158" s="38">
        <v>0.438</v>
      </c>
      <c r="I158" s="39" t="str">
        <f t="array" ref="I158:J158">VLOOKUP(D158, ENERGY!I:M,{4,5},0)</f>
        <v/>
      </c>
      <c r="J158" s="39"/>
      <c r="K158" s="40">
        <f t="array" ref="K158:S158">VLOOKUP(D158, 'HUMAN RESOURCES'!D:V,{11,12,13,14,15,16,17,18,19},0)</f>
        <v>43</v>
      </c>
      <c r="L158" s="40">
        <v>88.0</v>
      </c>
      <c r="M158" s="40">
        <v>51.0</v>
      </c>
      <c r="N158" s="41">
        <v>48.0</v>
      </c>
      <c r="O158" s="42">
        <v>0.451</v>
      </c>
      <c r="P158" s="42">
        <v>0.52</v>
      </c>
      <c r="Q158" s="42">
        <v>0.028</v>
      </c>
      <c r="R158" s="40">
        <v>6.5705093E7</v>
      </c>
      <c r="S158" s="42">
        <v>0.41</v>
      </c>
      <c r="T158" s="43">
        <f t="array" ref="T158:U158">VLOOKUP(D158, TOURISM!D:H,{4,5},0)</f>
        <v>6900000</v>
      </c>
      <c r="U158" s="43">
        <v>1.08E8</v>
      </c>
      <c r="V158" s="38">
        <f t="array" ref="V158:AA158">VLOOKUP(D158, BUSINESS!D:P,{8,9,10,11,12,13},0)</f>
        <v>3.391</v>
      </c>
      <c r="W158" s="37">
        <v>58.0</v>
      </c>
      <c r="X158" s="37">
        <v>183.0</v>
      </c>
      <c r="Y158" s="37">
        <v>336.0</v>
      </c>
      <c r="Z158" s="38">
        <v>0.017</v>
      </c>
      <c r="AA158" s="38">
        <v>0.306</v>
      </c>
      <c r="AB158" s="44">
        <f t="shared" si="2"/>
        <v>417.8183782</v>
      </c>
      <c r="AC158" s="44"/>
      <c r="AD158" s="44"/>
      <c r="AE158" s="44">
        <f t="shared" si="55"/>
        <v>0.1050146904</v>
      </c>
      <c r="AF158" s="44">
        <f t="shared" si="56"/>
        <v>1.643708198</v>
      </c>
      <c r="AG158" s="45">
        <f t="shared" si="5"/>
        <v>0.1208532161</v>
      </c>
      <c r="AH158" s="45">
        <f t="shared" si="6"/>
        <v>0</v>
      </c>
      <c r="AI158" s="45" t="str">
        <f t="shared" si="7"/>
        <v/>
      </c>
      <c r="AJ158" s="45" t="str">
        <f t="shared" si="8"/>
        <v/>
      </c>
      <c r="AK158" s="45">
        <f t="shared" si="9"/>
        <v>0.02774189042</v>
      </c>
      <c r="AL158" s="45">
        <f t="shared" si="10"/>
        <v>-0.4110747421</v>
      </c>
      <c r="AM158" s="45">
        <f t="shared" si="11"/>
        <v>-0.6473666095</v>
      </c>
    </row>
    <row r="159">
      <c r="A159" s="33" t="s">
        <v>46</v>
      </c>
      <c r="B159" s="34" t="s">
        <v>72</v>
      </c>
      <c r="C159" s="35" t="s">
        <v>48</v>
      </c>
      <c r="D159" s="36" t="str">
        <f t="shared" si="1"/>
        <v>Africa/Cote d'Ivoire-Africa/2000</v>
      </c>
      <c r="E159" s="37">
        <f t="array" ref="E159:H159">VLOOKUP(D159, GDP!D:L,{6,7,8,9},0)</f>
        <v>10545285037</v>
      </c>
      <c r="F159" s="38">
        <v>0.065</v>
      </c>
      <c r="G159" s="37">
        <v>42.0</v>
      </c>
      <c r="H159" s="38"/>
      <c r="I159" s="39" t="str">
        <f t="array" ref="I159:J159">VLOOKUP(D159, ENERGY!I:M,{4,5},0)</f>
        <v/>
      </c>
      <c r="J159" s="39"/>
      <c r="K159" s="40">
        <f t="array" ref="K159:S159">VLOOKUP(D159, 'HUMAN RESOURCES'!D:V,{11,12,13,14,15,16,17,18,19},0)</f>
        <v>38</v>
      </c>
      <c r="L159" s="40">
        <v>100.0</v>
      </c>
      <c r="M159" s="40">
        <v>47.0</v>
      </c>
      <c r="N159" s="41">
        <v>46.0</v>
      </c>
      <c r="O159" s="42">
        <v>0.421</v>
      </c>
      <c r="P159" s="42">
        <v>0.55</v>
      </c>
      <c r="Q159" s="42">
        <v>0.029</v>
      </c>
      <c r="R159" s="40">
        <v>1.6131332E7</v>
      </c>
      <c r="S159" s="42">
        <v>0.435</v>
      </c>
      <c r="T159" s="43">
        <f t="array" ref="T159:U159">VLOOKUP(D159, TOURISM!D:H,{4,5},0)</f>
        <v>53000000</v>
      </c>
      <c r="U159" s="43">
        <v>2.91E8</v>
      </c>
      <c r="V159" s="38" t="str">
        <f t="array" ref="V159:AA159">VLOOKUP(D159, BUSINESS!D:P,{8,9,10,11,12,13},0)</f>
        <v/>
      </c>
      <c r="W159" s="37"/>
      <c r="X159" s="37"/>
      <c r="Y159" s="37"/>
      <c r="Z159" s="38">
        <v>0.002</v>
      </c>
      <c r="AA159" s="38">
        <v>0.029</v>
      </c>
      <c r="AB159" s="44">
        <f t="shared" si="2"/>
        <v>653.7144631</v>
      </c>
      <c r="AC159" s="44"/>
      <c r="AD159" s="44"/>
      <c r="AE159" s="44">
        <f t="shared" si="55"/>
        <v>3.285531536</v>
      </c>
      <c r="AF159" s="44">
        <f t="shared" si="56"/>
        <v>18.03942787</v>
      </c>
      <c r="AG159" s="45" t="str">
        <f t="shared" si="5"/>
        <v/>
      </c>
      <c r="AH159" s="45" t="str">
        <f t="shared" si="6"/>
        <v/>
      </c>
      <c r="AI159" s="45" t="str">
        <f t="shared" si="7"/>
        <v/>
      </c>
      <c r="AJ159" s="45" t="str">
        <f t="shared" si="8"/>
        <v/>
      </c>
      <c r="AK159" s="45" t="str">
        <f t="shared" si="9"/>
        <v/>
      </c>
      <c r="AL159" s="45" t="str">
        <f t="shared" si="10"/>
        <v/>
      </c>
      <c r="AM159" s="45" t="str">
        <f t="shared" si="11"/>
        <v/>
      </c>
    </row>
    <row r="160">
      <c r="A160" s="33" t="s">
        <v>46</v>
      </c>
      <c r="B160" s="34" t="s">
        <v>72</v>
      </c>
      <c r="C160" s="35" t="s">
        <v>49</v>
      </c>
      <c r="D160" s="36" t="str">
        <f t="shared" si="1"/>
        <v>Africa/Cote d'Ivoire-Africa/2001</v>
      </c>
      <c r="E160" s="37">
        <f t="array" ref="E160:H160">VLOOKUP(D160, GDP!D:L,{6,7,8,9},0)</f>
        <v>11486664265</v>
      </c>
      <c r="F160" s="38">
        <v>0.052</v>
      </c>
      <c r="G160" s="37">
        <v>34.0</v>
      </c>
      <c r="H160" s="38"/>
      <c r="I160" s="39">
        <f t="array" ref="I160:J160">VLOOKUP(D160, ENERGY!I:M,{4,5},0)</f>
        <v>11233</v>
      </c>
      <c r="J160" s="39"/>
      <c r="K160" s="40">
        <f t="array" ref="K160:S160">VLOOKUP(D160, 'HUMAN RESOURCES'!D:V,{11,12,13,14,15,16,17,18,19},0)</f>
        <v>38</v>
      </c>
      <c r="L160" s="40">
        <v>98.0</v>
      </c>
      <c r="M160" s="40">
        <v>47.0</v>
      </c>
      <c r="N160" s="41">
        <v>46.0</v>
      </c>
      <c r="O160" s="42">
        <v>0.421</v>
      </c>
      <c r="P160" s="42">
        <v>0.55</v>
      </c>
      <c r="Q160" s="42">
        <v>0.029</v>
      </c>
      <c r="R160" s="40">
        <v>1.6420173E7</v>
      </c>
      <c r="S160" s="42">
        <v>0.442</v>
      </c>
      <c r="T160" s="43">
        <f t="array" ref="T160:U160">VLOOKUP(D160, TOURISM!D:H,{4,5},0)</f>
        <v>58000000</v>
      </c>
      <c r="U160" s="43">
        <v>2.89E8</v>
      </c>
      <c r="V160" s="38" t="str">
        <f t="array" ref="V160:AA160">VLOOKUP(D160, BUSINESS!D:P,{8,9,10,11,12,13},0)</f>
        <v/>
      </c>
      <c r="W160" s="37"/>
      <c r="X160" s="37"/>
      <c r="Y160" s="37"/>
      <c r="Z160" s="38">
        <v>0.004</v>
      </c>
      <c r="AA160" s="38">
        <v>0.044</v>
      </c>
      <c r="AB160" s="44">
        <f t="shared" si="2"/>
        <v>699.5458735</v>
      </c>
      <c r="AC160" s="44">
        <f t="shared" ref="AC160:AC166" si="59">(I160/R160)*1000</f>
        <v>0.6840975427</v>
      </c>
      <c r="AD160" s="44"/>
      <c r="AE160" s="44">
        <f t="shared" si="55"/>
        <v>3.532240495</v>
      </c>
      <c r="AF160" s="44">
        <f t="shared" si="56"/>
        <v>17.60030178</v>
      </c>
      <c r="AG160" s="45">
        <f t="shared" si="5"/>
        <v>0.07010921903</v>
      </c>
      <c r="AH160" s="45">
        <f t="shared" si="6"/>
        <v>-0.1904761905</v>
      </c>
      <c r="AI160" s="45" t="str">
        <f t="shared" si="7"/>
        <v/>
      </c>
      <c r="AJ160" s="45" t="str">
        <f t="shared" si="8"/>
        <v/>
      </c>
      <c r="AK160" s="45">
        <f t="shared" si="9"/>
        <v>0.01790558895</v>
      </c>
      <c r="AL160" s="45">
        <f t="shared" si="10"/>
        <v>0.07508951176</v>
      </c>
      <c r="AM160" s="45">
        <f t="shared" si="11"/>
        <v>-0.02434257308</v>
      </c>
    </row>
    <row r="161">
      <c r="A161" s="33" t="s">
        <v>46</v>
      </c>
      <c r="B161" s="34" t="s">
        <v>72</v>
      </c>
      <c r="C161" s="35" t="s">
        <v>50</v>
      </c>
      <c r="D161" s="36" t="str">
        <f t="shared" si="1"/>
        <v>Africa/Cote d'Ivoire-Africa/2002</v>
      </c>
      <c r="E161" s="37">
        <f t="array" ref="E161:H161">VLOOKUP(D161, GDP!D:L,{6,7,8,9},0)</f>
        <v>13737482343</v>
      </c>
      <c r="F161" s="38">
        <v>0.047</v>
      </c>
      <c r="G161" s="37">
        <v>33.0</v>
      </c>
      <c r="H161" s="38"/>
      <c r="I161" s="39">
        <f t="array" ref="I161:J161">VLOOKUP(D161, ENERGY!I:M,{4,5},0)</f>
        <v>9800</v>
      </c>
      <c r="J161" s="39">
        <v>5805.0</v>
      </c>
      <c r="K161" s="40">
        <f t="array" ref="K161:S161">VLOOKUP(D161, 'HUMAN RESOURCES'!D:V,{11,12,13,14,15,16,17,18,19},0)</f>
        <v>38</v>
      </c>
      <c r="L161" s="40">
        <v>96.0</v>
      </c>
      <c r="M161" s="40">
        <v>47.0</v>
      </c>
      <c r="N161" s="41">
        <v>46.0</v>
      </c>
      <c r="O161" s="42">
        <v>0.422</v>
      </c>
      <c r="P161" s="42">
        <v>0.549</v>
      </c>
      <c r="Q161" s="42">
        <v>0.029</v>
      </c>
      <c r="R161" s="40">
        <v>1.6674987E7</v>
      </c>
      <c r="S161" s="42">
        <v>0.449</v>
      </c>
      <c r="T161" s="43">
        <f t="array" ref="T161:U161">VLOOKUP(D161, TOURISM!D:H,{4,5},0)</f>
        <v>56000000</v>
      </c>
      <c r="U161" s="43">
        <v>4.9E8</v>
      </c>
      <c r="V161" s="38" t="str">
        <f t="array" ref="V161:AA161">VLOOKUP(D161, BUSINESS!D:P,{8,9,10,11,12,13},0)</f>
        <v/>
      </c>
      <c r="W161" s="37"/>
      <c r="X161" s="37"/>
      <c r="Y161" s="37"/>
      <c r="Z161" s="38">
        <v>0.005</v>
      </c>
      <c r="AA161" s="38">
        <v>0.062</v>
      </c>
      <c r="AB161" s="44">
        <f t="shared" si="2"/>
        <v>823.8376643</v>
      </c>
      <c r="AC161" s="44">
        <f t="shared" si="59"/>
        <v>0.5877066051</v>
      </c>
      <c r="AD161" s="44">
        <f t="shared" ref="AD161:AD166" si="60">J161/R161*1000</f>
        <v>0.3481262084</v>
      </c>
      <c r="AE161" s="44">
        <f t="shared" si="55"/>
        <v>3.358323458</v>
      </c>
      <c r="AF161" s="44">
        <f t="shared" si="56"/>
        <v>29.38533026</v>
      </c>
      <c r="AG161" s="45">
        <f t="shared" si="5"/>
        <v>0.1776749681</v>
      </c>
      <c r="AH161" s="45">
        <f t="shared" si="6"/>
        <v>-0.02941176471</v>
      </c>
      <c r="AI161" s="45">
        <f t="shared" si="7"/>
        <v>-0.1409023298</v>
      </c>
      <c r="AJ161" s="45" t="str">
        <f t="shared" si="8"/>
        <v/>
      </c>
      <c r="AK161" s="45">
        <f t="shared" si="9"/>
        <v>0.01551835051</v>
      </c>
      <c r="AL161" s="45">
        <f t="shared" si="10"/>
        <v>-0.04923703161</v>
      </c>
      <c r="AM161" s="45">
        <f t="shared" si="11"/>
        <v>0.6695924099</v>
      </c>
    </row>
    <row r="162">
      <c r="A162" s="33" t="s">
        <v>46</v>
      </c>
      <c r="B162" s="34" t="s">
        <v>72</v>
      </c>
      <c r="C162" s="35" t="s">
        <v>51</v>
      </c>
      <c r="D162" s="36" t="str">
        <f t="shared" si="1"/>
        <v>Africa/Cote d'Ivoire-Africa/2003</v>
      </c>
      <c r="E162" s="37">
        <f t="array" ref="E162:H162">VLOOKUP(D162, GDP!D:L,{6,7,8,9},0)</f>
        <v>15481092596</v>
      </c>
      <c r="F162" s="38">
        <v>0.051</v>
      </c>
      <c r="G162" s="37">
        <v>42.0</v>
      </c>
      <c r="H162" s="38"/>
      <c r="I162" s="39">
        <f t="array" ref="I162:J162">VLOOKUP(D162, ENERGY!I:M,{4,5},0)</f>
        <v>9489</v>
      </c>
      <c r="J162" s="39">
        <v>5856.0</v>
      </c>
      <c r="K162" s="40">
        <f t="array" ref="K162:S162">VLOOKUP(D162, 'HUMAN RESOURCES'!D:V,{11,12,13,14,15,16,17,18,19},0)</f>
        <v>37</v>
      </c>
      <c r="L162" s="40">
        <v>94.0</v>
      </c>
      <c r="M162" s="40">
        <v>47.0</v>
      </c>
      <c r="N162" s="41">
        <v>46.0</v>
      </c>
      <c r="O162" s="42">
        <v>0.422</v>
      </c>
      <c r="P162" s="42">
        <v>0.548</v>
      </c>
      <c r="Q162" s="42">
        <v>0.029</v>
      </c>
      <c r="R162" s="40">
        <v>1.6909801E7</v>
      </c>
      <c r="S162" s="42">
        <v>0.455</v>
      </c>
      <c r="T162" s="43">
        <f t="array" ref="T162:U162">VLOOKUP(D162, TOURISM!D:H,{4,5},0)</f>
        <v>76000000</v>
      </c>
      <c r="U162" s="43">
        <v>5.51E8</v>
      </c>
      <c r="V162" s="38" t="str">
        <f t="array" ref="V162:AA162">VLOOKUP(D162, BUSINESS!D:P,{8,9,10,11,12,13},0)</f>
        <v/>
      </c>
      <c r="W162" s="37">
        <v>62.0</v>
      </c>
      <c r="X162" s="37"/>
      <c r="Y162" s="37"/>
      <c r="Z162" s="38">
        <v>0.008</v>
      </c>
      <c r="AA162" s="38">
        <v>0.076</v>
      </c>
      <c r="AB162" s="44">
        <f t="shared" si="2"/>
        <v>915.5100404</v>
      </c>
      <c r="AC162" s="44">
        <f t="shared" si="59"/>
        <v>0.5611538539</v>
      </c>
      <c r="AD162" s="44">
        <f t="shared" si="60"/>
        <v>0.3463080376</v>
      </c>
      <c r="AE162" s="44">
        <f t="shared" si="55"/>
        <v>4.494434914</v>
      </c>
      <c r="AF162" s="44">
        <f t="shared" si="56"/>
        <v>32.58465313</v>
      </c>
      <c r="AG162" s="45">
        <f t="shared" si="5"/>
        <v>0.1112748057</v>
      </c>
      <c r="AH162" s="45">
        <f t="shared" si="6"/>
        <v>0.2727272727</v>
      </c>
      <c r="AI162" s="45">
        <f t="shared" si="7"/>
        <v>-0.04518028378</v>
      </c>
      <c r="AJ162" s="45">
        <f t="shared" si="8"/>
        <v>-0.005222734803</v>
      </c>
      <c r="AK162" s="45">
        <f t="shared" si="9"/>
        <v>0.01408181008</v>
      </c>
      <c r="AL162" s="45">
        <f t="shared" si="10"/>
        <v>0.33829721</v>
      </c>
      <c r="AM162" s="45">
        <f t="shared" si="11"/>
        <v>0.1088748311</v>
      </c>
    </row>
    <row r="163">
      <c r="A163" s="33" t="s">
        <v>46</v>
      </c>
      <c r="B163" s="34" t="s">
        <v>72</v>
      </c>
      <c r="C163" s="35" t="s">
        <v>52</v>
      </c>
      <c r="D163" s="36" t="str">
        <f t="shared" si="1"/>
        <v>Africa/Cote d'Ivoire-Africa/2004</v>
      </c>
      <c r="E163" s="37">
        <f t="array" ref="E163:H163">VLOOKUP(D163, GDP!D:L,{6,7,8,9},0)</f>
        <v>16363437145</v>
      </c>
      <c r="F163" s="38">
        <v>0.056</v>
      </c>
      <c r="G163" s="37">
        <v>50.0</v>
      </c>
      <c r="H163" s="38"/>
      <c r="I163" s="39">
        <f t="array" ref="I163:J163">VLOOKUP(D163, ENERGY!I:M,{4,5},0)</f>
        <v>8380.5</v>
      </c>
      <c r="J163" s="39">
        <v>7299.0</v>
      </c>
      <c r="K163" s="40">
        <f t="array" ref="K163:S163">VLOOKUP(D163, 'HUMAN RESOURCES'!D:V,{11,12,13,14,15,16,17,18,19},0)</f>
        <v>37</v>
      </c>
      <c r="L163" s="40">
        <v>91.0</v>
      </c>
      <c r="M163" s="40">
        <v>48.0</v>
      </c>
      <c r="N163" s="41">
        <v>46.0</v>
      </c>
      <c r="O163" s="42">
        <v>0.423</v>
      </c>
      <c r="P163" s="42">
        <v>0.548</v>
      </c>
      <c r="Q163" s="42">
        <v>0.029</v>
      </c>
      <c r="R163" s="40">
        <v>1.7144325E7</v>
      </c>
      <c r="S163" s="42">
        <v>0.462</v>
      </c>
      <c r="T163" s="43">
        <f t="array" ref="T163:U163">VLOOKUP(D163, TOURISM!D:H,{4,5},0)</f>
        <v>91000000</v>
      </c>
      <c r="U163" s="43">
        <v>5.71E8</v>
      </c>
      <c r="V163" s="38" t="str">
        <f t="array" ref="V163:AA163">VLOOKUP(D163, BUSINESS!D:P,{8,9,10,11,12,13},0)</f>
        <v/>
      </c>
      <c r="W163" s="37">
        <v>58.0</v>
      </c>
      <c r="X163" s="37"/>
      <c r="Y163" s="37"/>
      <c r="Z163" s="38">
        <v>0.008</v>
      </c>
      <c r="AA163" s="38">
        <v>0.098</v>
      </c>
      <c r="AB163" s="44">
        <f t="shared" si="2"/>
        <v>954.4521085</v>
      </c>
      <c r="AC163" s="44">
        <f t="shared" si="59"/>
        <v>0.4888206447</v>
      </c>
      <c r="AD163" s="44">
        <f t="shared" si="60"/>
        <v>0.4257385461</v>
      </c>
      <c r="AE163" s="44">
        <f t="shared" si="55"/>
        <v>5.307878846</v>
      </c>
      <c r="AF163" s="44">
        <f t="shared" si="56"/>
        <v>33.30548155</v>
      </c>
      <c r="AG163" s="45">
        <f t="shared" si="5"/>
        <v>0.04253592688</v>
      </c>
      <c r="AH163" s="45">
        <f t="shared" si="6"/>
        <v>0.1904761905</v>
      </c>
      <c r="AI163" s="45">
        <f t="shared" si="7"/>
        <v>-0.1289008508</v>
      </c>
      <c r="AJ163" s="45">
        <f t="shared" si="8"/>
        <v>0.2293637454</v>
      </c>
      <c r="AK163" s="45">
        <f t="shared" si="9"/>
        <v>0.0138691165</v>
      </c>
      <c r="AL163" s="45">
        <f t="shared" si="10"/>
        <v>0.180989145</v>
      </c>
      <c r="AM163" s="45">
        <f t="shared" si="11"/>
        <v>0.02212171551</v>
      </c>
    </row>
    <row r="164">
      <c r="A164" s="33" t="s">
        <v>46</v>
      </c>
      <c r="B164" s="34" t="s">
        <v>72</v>
      </c>
      <c r="C164" s="35" t="s">
        <v>53</v>
      </c>
      <c r="D164" s="36" t="str">
        <f t="shared" si="1"/>
        <v>Africa/Cote d'Ivoire-Africa/2005</v>
      </c>
      <c r="E164" s="37">
        <f t="array" ref="E164:H164">VLOOKUP(D164, GDP!D:L,{6,7,8,9},0)</f>
        <v>17367303156</v>
      </c>
      <c r="F164" s="38">
        <v>0.057</v>
      </c>
      <c r="G164" s="37">
        <v>53.0</v>
      </c>
      <c r="H164" s="38"/>
      <c r="I164" s="39">
        <f t="array" ref="I164:J164">VLOOKUP(D164, ENERGY!I:M,{4,5},0)</f>
        <v>9302</v>
      </c>
      <c r="J164" s="39">
        <v>7664.0</v>
      </c>
      <c r="K164" s="40">
        <f t="array" ref="K164:S164">VLOOKUP(D164, 'HUMAN RESOURCES'!D:V,{11,12,13,14,15,16,17,18,19},0)</f>
        <v>37</v>
      </c>
      <c r="L164" s="40">
        <v>89.0</v>
      </c>
      <c r="M164" s="40">
        <v>48.0</v>
      </c>
      <c r="N164" s="41">
        <v>46.0</v>
      </c>
      <c r="O164" s="42">
        <v>0.423</v>
      </c>
      <c r="P164" s="42">
        <v>0.547</v>
      </c>
      <c r="Q164" s="42">
        <v>0.03</v>
      </c>
      <c r="R164" s="40">
        <v>1.7393994E7</v>
      </c>
      <c r="S164" s="42">
        <v>0.468</v>
      </c>
      <c r="T164" s="43">
        <f t="array" ref="T164:U164">VLOOKUP(D164, TOURISM!D:H,{4,5},0)</f>
        <v>93000000</v>
      </c>
      <c r="U164" s="43">
        <v>5.49E8</v>
      </c>
      <c r="V164" s="38">
        <f t="array" ref="V164:AA164">VLOOKUP(D164, BUSINESS!D:P,{8,9,10,11,12,13},0)</f>
        <v>0.473</v>
      </c>
      <c r="W164" s="37">
        <v>45.0</v>
      </c>
      <c r="X164" s="37"/>
      <c r="Y164" s="37">
        <v>270.0</v>
      </c>
      <c r="Z164" s="38">
        <v>0.01</v>
      </c>
      <c r="AA164" s="38">
        <v>0.135</v>
      </c>
      <c r="AB164" s="44">
        <f t="shared" si="2"/>
        <v>998.4655138</v>
      </c>
      <c r="AC164" s="44">
        <f t="shared" si="59"/>
        <v>0.5347822932</v>
      </c>
      <c r="AD164" s="44">
        <f t="shared" si="60"/>
        <v>0.4406118572</v>
      </c>
      <c r="AE164" s="44">
        <f t="shared" si="55"/>
        <v>5.34667311</v>
      </c>
      <c r="AF164" s="44">
        <f t="shared" si="56"/>
        <v>31.56261868</v>
      </c>
      <c r="AG164" s="45">
        <f t="shared" si="5"/>
        <v>0.04611379125</v>
      </c>
      <c r="AH164" s="45">
        <f t="shared" si="6"/>
        <v>0.06</v>
      </c>
      <c r="AI164" s="45">
        <f t="shared" si="7"/>
        <v>0.09402558793</v>
      </c>
      <c r="AJ164" s="45">
        <f t="shared" si="8"/>
        <v>0.03493531692</v>
      </c>
      <c r="AK164" s="45">
        <f t="shared" si="9"/>
        <v>0.01456277806</v>
      </c>
      <c r="AL164" s="45">
        <f t="shared" si="10"/>
        <v>0.007308807376</v>
      </c>
      <c r="AM164" s="45">
        <f t="shared" si="11"/>
        <v>-0.05232961023</v>
      </c>
    </row>
    <row r="165">
      <c r="A165" s="33" t="s">
        <v>46</v>
      </c>
      <c r="B165" s="34" t="s">
        <v>72</v>
      </c>
      <c r="C165" s="35" t="s">
        <v>54</v>
      </c>
      <c r="D165" s="36" t="str">
        <f t="shared" si="1"/>
        <v>Africa/Cote d'Ivoire-Africa/2006</v>
      </c>
      <c r="E165" s="37">
        <f t="array" ref="E165:H165">VLOOKUP(D165, GDP!D:L,{6,7,8,9},0)</f>
        <v>19795705245</v>
      </c>
      <c r="F165" s="38">
        <v>0.06</v>
      </c>
      <c r="G165" s="37">
        <v>59.0</v>
      </c>
      <c r="H165" s="38"/>
      <c r="I165" s="39">
        <f t="array" ref="I165:J165">VLOOKUP(D165, ENERGY!I:M,{4,5},0)</f>
        <v>10233</v>
      </c>
      <c r="J165" s="39">
        <v>6883.0</v>
      </c>
      <c r="K165" s="40">
        <f t="array" ref="K165:S165">VLOOKUP(D165, 'HUMAN RESOURCES'!D:V,{11,12,13,14,15,16,17,18,19},0)</f>
        <v>36</v>
      </c>
      <c r="L165" s="40">
        <v>87.0</v>
      </c>
      <c r="M165" s="40">
        <v>49.0</v>
      </c>
      <c r="N165" s="41">
        <v>47.0</v>
      </c>
      <c r="O165" s="42">
        <v>0.423</v>
      </c>
      <c r="P165" s="42">
        <v>0.547</v>
      </c>
      <c r="Q165" s="42">
        <v>0.03</v>
      </c>
      <c r="R165" s="40">
        <v>1.7662417E7</v>
      </c>
      <c r="S165" s="42">
        <v>0.475</v>
      </c>
      <c r="T165" s="43">
        <f t="array" ref="T165:U165">VLOOKUP(D165, TOURISM!D:H,{4,5},0)</f>
        <v>104000000</v>
      </c>
      <c r="U165" s="43">
        <v>5.83E8</v>
      </c>
      <c r="V165" s="38">
        <f t="array" ref="V165:AA165">VLOOKUP(D165, BUSINESS!D:P,{8,9,10,11,12,13},0)</f>
        <v>0.473</v>
      </c>
      <c r="W165" s="37">
        <v>45.0</v>
      </c>
      <c r="X165" s="37"/>
      <c r="Y165" s="37">
        <v>270.0</v>
      </c>
      <c r="Z165" s="38">
        <v>0.015</v>
      </c>
      <c r="AA165" s="38">
        <v>0.23</v>
      </c>
      <c r="AB165" s="44">
        <f t="shared" si="2"/>
        <v>1120.781218</v>
      </c>
      <c r="AC165" s="44">
        <f t="shared" si="59"/>
        <v>0.5793657799</v>
      </c>
      <c r="AD165" s="44">
        <f t="shared" si="60"/>
        <v>0.3896975142</v>
      </c>
      <c r="AE165" s="44">
        <f t="shared" si="55"/>
        <v>5.888208845</v>
      </c>
      <c r="AF165" s="44">
        <f t="shared" si="56"/>
        <v>33.00793997</v>
      </c>
      <c r="AG165" s="45">
        <f t="shared" si="5"/>
        <v>0.1225036848</v>
      </c>
      <c r="AH165" s="45">
        <f t="shared" si="6"/>
        <v>0.1132075472</v>
      </c>
      <c r="AI165" s="45">
        <f t="shared" si="7"/>
        <v>0.08336754453</v>
      </c>
      <c r="AJ165" s="45">
        <f t="shared" si="8"/>
        <v>-0.1155537286</v>
      </c>
      <c r="AK165" s="45">
        <f t="shared" si="9"/>
        <v>0.01543193587</v>
      </c>
      <c r="AL165" s="45">
        <f t="shared" si="10"/>
        <v>0.1012846163</v>
      </c>
      <c r="AM165" s="45">
        <f t="shared" si="11"/>
        <v>0.0457921853</v>
      </c>
    </row>
    <row r="166">
      <c r="A166" s="33" t="s">
        <v>46</v>
      </c>
      <c r="B166" s="34" t="s">
        <v>72</v>
      </c>
      <c r="C166" s="35" t="s">
        <v>55</v>
      </c>
      <c r="D166" s="36" t="str">
        <f t="shared" si="1"/>
        <v>Africa/Cote d'Ivoire-Africa/2007</v>
      </c>
      <c r="E166" s="37">
        <f t="array" ref="E166:H166">VLOOKUP(D166, GDP!D:L,{6,7,8,9},0)</f>
        <v>23414253328</v>
      </c>
      <c r="F166" s="38">
        <v>0.066</v>
      </c>
      <c r="G166" s="37">
        <v>72.0</v>
      </c>
      <c r="H166" s="38"/>
      <c r="I166" s="39">
        <f t="array" ref="I166:J166">VLOOKUP(D166, ENERGY!I:M,{4,5},0)</f>
        <v>8290</v>
      </c>
      <c r="J166" s="39">
        <v>7555.5</v>
      </c>
      <c r="K166" s="40">
        <f t="array" ref="K166:S166">VLOOKUP(D166, 'HUMAN RESOURCES'!D:V,{11,12,13,14,15,16,17,18,19},0)</f>
        <v>36</v>
      </c>
      <c r="L166" s="40">
        <v>84.0</v>
      </c>
      <c r="M166" s="40">
        <v>49.0</v>
      </c>
      <c r="N166" s="41">
        <v>47.0</v>
      </c>
      <c r="O166" s="42">
        <v>0.422</v>
      </c>
      <c r="P166" s="42">
        <v>0.548</v>
      </c>
      <c r="Q166" s="42">
        <v>0.03</v>
      </c>
      <c r="R166" s="40">
        <v>1.7949061E7</v>
      </c>
      <c r="S166" s="42">
        <v>0.483</v>
      </c>
      <c r="T166" s="43">
        <f t="array" ref="T166:U166">VLOOKUP(D166, TOURISM!D:H,{4,5},0)</f>
        <v>115000000</v>
      </c>
      <c r="U166" s="43">
        <v>6.06E8</v>
      </c>
      <c r="V166" s="38">
        <f t="array" ref="V166:AA166">VLOOKUP(D166, BUSINESS!D:P,{8,9,10,11,12,13},0)</f>
        <v>0.446</v>
      </c>
      <c r="W166" s="37">
        <v>40.0</v>
      </c>
      <c r="X166" s="37"/>
      <c r="Y166" s="37">
        <v>270.0</v>
      </c>
      <c r="Z166" s="38">
        <v>0.018</v>
      </c>
      <c r="AA166" s="38">
        <v>0.416</v>
      </c>
      <c r="AB166" s="44">
        <f t="shared" si="2"/>
        <v>1304.483467</v>
      </c>
      <c r="AC166" s="44">
        <f t="shared" si="59"/>
        <v>0.4618626011</v>
      </c>
      <c r="AD166" s="44">
        <f t="shared" si="60"/>
        <v>0.4209412403</v>
      </c>
      <c r="AE166" s="44">
        <f t="shared" si="55"/>
        <v>6.407020401</v>
      </c>
      <c r="AF166" s="44">
        <f t="shared" si="56"/>
        <v>33.76221185</v>
      </c>
      <c r="AG166" s="45">
        <f t="shared" si="5"/>
        <v>0.1639055383</v>
      </c>
      <c r="AH166" s="45">
        <f t="shared" si="6"/>
        <v>0.2203389831</v>
      </c>
      <c r="AI166" s="45">
        <f t="shared" si="7"/>
        <v>-0.2028134607</v>
      </c>
      <c r="AJ166" s="45">
        <f t="shared" si="8"/>
        <v>0.08017430177</v>
      </c>
      <c r="AK166" s="45">
        <f t="shared" si="9"/>
        <v>0.01622903592</v>
      </c>
      <c r="AL166" s="45">
        <f t="shared" si="10"/>
        <v>0.08811025043</v>
      </c>
      <c r="AM166" s="45">
        <f t="shared" si="11"/>
        <v>0.02285122564</v>
      </c>
    </row>
    <row r="167">
      <c r="A167" s="33" t="s">
        <v>46</v>
      </c>
      <c r="B167" s="34" t="s">
        <v>72</v>
      </c>
      <c r="C167" s="35" t="s">
        <v>56</v>
      </c>
      <c r="D167" s="36" t="str">
        <f t="shared" si="1"/>
        <v>Africa/Cote d'Ivoire-Africa/2008</v>
      </c>
      <c r="E167" s="37">
        <f t="array" ref="E167:H167">VLOOKUP(D167, GDP!D:L,{6,7,8,9},0)</f>
        <v>23041633638</v>
      </c>
      <c r="F167" s="38">
        <v>0.065</v>
      </c>
      <c r="G167" s="37">
        <v>83.0</v>
      </c>
      <c r="H167" s="38"/>
      <c r="I167" s="39" t="str">
        <f t="array" ref="I167:J167">VLOOKUP(D167, ENERGY!I:M,{4,5},0)</f>
        <v/>
      </c>
      <c r="J167" s="39"/>
      <c r="K167" s="40">
        <f t="array" ref="K167:S167">VLOOKUP(D167, 'HUMAN RESOURCES'!D:V,{11,12,13,14,15,16,17,18,19},0)</f>
        <v>36</v>
      </c>
      <c r="L167" s="40">
        <v>82.0</v>
      </c>
      <c r="M167" s="40">
        <v>50.0</v>
      </c>
      <c r="N167" s="41">
        <v>48.0</v>
      </c>
      <c r="O167" s="42">
        <v>0.421</v>
      </c>
      <c r="P167" s="42">
        <v>0.549</v>
      </c>
      <c r="Q167" s="42">
        <v>0.03</v>
      </c>
      <c r="R167" s="40">
        <v>1.8260044E7</v>
      </c>
      <c r="S167" s="42">
        <v>0.49</v>
      </c>
      <c r="T167" s="43">
        <f t="array" ref="T167:U167">VLOOKUP(D167, TOURISM!D:H,{4,5},0)</f>
        <v>129000000</v>
      </c>
      <c r="U167" s="43">
        <v>6.12E8</v>
      </c>
      <c r="V167" s="38">
        <f t="array" ref="V167:AA167">VLOOKUP(D167, BUSINESS!D:P,{8,9,10,11,12,13},0)</f>
        <v>0.446</v>
      </c>
      <c r="W167" s="37">
        <v>40.0</v>
      </c>
      <c r="X167" s="37"/>
      <c r="Y167" s="37">
        <v>270.0</v>
      </c>
      <c r="Z167" s="38">
        <v>0.019</v>
      </c>
      <c r="AA167" s="38">
        <v>0.572</v>
      </c>
      <c r="AB167" s="44">
        <f t="shared" si="2"/>
        <v>1261.860795</v>
      </c>
      <c r="AC167" s="44"/>
      <c r="AD167" s="44"/>
      <c r="AE167" s="44">
        <f t="shared" si="55"/>
        <v>7.064605102</v>
      </c>
      <c r="AF167" s="44">
        <f t="shared" si="56"/>
        <v>33.51580095</v>
      </c>
      <c r="AG167" s="45">
        <f t="shared" si="5"/>
        <v>-0.0326739843</v>
      </c>
      <c r="AH167" s="45">
        <f t="shared" si="6"/>
        <v>0.1527777778</v>
      </c>
      <c r="AI167" s="45" t="str">
        <f t="shared" si="7"/>
        <v/>
      </c>
      <c r="AJ167" s="45" t="str">
        <f t="shared" si="8"/>
        <v/>
      </c>
      <c r="AK167" s="45">
        <f t="shared" si="9"/>
        <v>0.01732586457</v>
      </c>
      <c r="AL167" s="45">
        <f t="shared" si="10"/>
        <v>0.1026350253</v>
      </c>
      <c r="AM167" s="45">
        <f t="shared" si="11"/>
        <v>-0.00729842298</v>
      </c>
    </row>
    <row r="168">
      <c r="A168" s="33" t="s">
        <v>46</v>
      </c>
      <c r="B168" s="34" t="s">
        <v>72</v>
      </c>
      <c r="C168" s="35" t="s">
        <v>57</v>
      </c>
      <c r="D168" s="36" t="str">
        <f t="shared" si="1"/>
        <v>Africa/Cote d'Ivoire-Africa/2009</v>
      </c>
      <c r="E168" s="37">
        <f t="array" ref="E168:H168">VLOOKUP(D168, GDP!D:L,{6,7,8,9},0)</f>
        <v>22920779598</v>
      </c>
      <c r="F168" s="38">
        <v>0.068</v>
      </c>
      <c r="G168" s="37">
        <v>84.0</v>
      </c>
      <c r="H168" s="38"/>
      <c r="I168" s="39">
        <f t="array" ref="I168:J168">VLOOKUP(D168, ENERGY!I:M,{4,5},0)</f>
        <v>6656</v>
      </c>
      <c r="J168" s="39">
        <v>6125.5</v>
      </c>
      <c r="K168" s="40">
        <f t="array" ref="K168:S168">VLOOKUP(D168, 'HUMAN RESOURCES'!D:V,{11,12,13,14,15,16,17,18,19},0)</f>
        <v>36</v>
      </c>
      <c r="L168" s="40">
        <v>79.0</v>
      </c>
      <c r="M168" s="40">
        <v>50.0</v>
      </c>
      <c r="N168" s="41">
        <v>48.0</v>
      </c>
      <c r="O168" s="42">
        <v>0.42</v>
      </c>
      <c r="P168" s="42">
        <v>0.55</v>
      </c>
      <c r="Q168" s="42">
        <v>0.031</v>
      </c>
      <c r="R168" s="40">
        <v>1.8601342E7</v>
      </c>
      <c r="S168" s="42">
        <v>0.498</v>
      </c>
      <c r="T168" s="43">
        <f t="array" ref="T168:U168">VLOOKUP(D168, TOURISM!D:H,{4,5},0)</f>
        <v>164000000</v>
      </c>
      <c r="U168" s="43">
        <v>5.89E8</v>
      </c>
      <c r="V168" s="38">
        <f t="array" ref="V168:AA168">VLOOKUP(D168, BUSINESS!D:P,{8,9,10,11,12,13},0)</f>
        <v>0.444</v>
      </c>
      <c r="W168" s="37">
        <v>40.0</v>
      </c>
      <c r="X168" s="37"/>
      <c r="Y168" s="37">
        <v>270.0</v>
      </c>
      <c r="Z168" s="38">
        <v>0.02</v>
      </c>
      <c r="AA168" s="38">
        <v>0.709</v>
      </c>
      <c r="AB168" s="44">
        <f t="shared" si="2"/>
        <v>1232.211074</v>
      </c>
      <c r="AC168" s="44">
        <f t="shared" ref="AC168:AC169" si="61">(I168/R168)*1000</f>
        <v>0.3578236452</v>
      </c>
      <c r="AD168" s="44">
        <f t="shared" ref="AD168:AD169" si="62">J168/R168*1000</f>
        <v>0.3293041975</v>
      </c>
      <c r="AE168" s="44">
        <f t="shared" si="55"/>
        <v>8.816568181</v>
      </c>
      <c r="AF168" s="44">
        <f t="shared" si="56"/>
        <v>31.66438206</v>
      </c>
      <c r="AG168" s="45">
        <f t="shared" si="5"/>
        <v>-0.02349682421</v>
      </c>
      <c r="AH168" s="45">
        <f t="shared" si="6"/>
        <v>0.01204819277</v>
      </c>
      <c r="AI168" s="45" t="str">
        <f t="shared" si="7"/>
        <v/>
      </c>
      <c r="AJ168" s="45" t="str">
        <f t="shared" si="8"/>
        <v/>
      </c>
      <c r="AK168" s="45">
        <f t="shared" si="9"/>
        <v>0.01869097358</v>
      </c>
      <c r="AL168" s="45">
        <f t="shared" si="10"/>
        <v>0.2479916505</v>
      </c>
      <c r="AM168" s="45">
        <f t="shared" si="11"/>
        <v>-0.05524018018</v>
      </c>
    </row>
    <row r="169">
      <c r="A169" s="33" t="s">
        <v>46</v>
      </c>
      <c r="B169" s="34" t="s">
        <v>72</v>
      </c>
      <c r="C169" s="35" t="s">
        <v>58</v>
      </c>
      <c r="D169" s="36" t="str">
        <f t="shared" si="1"/>
        <v>Africa/Cote d'Ivoire-Africa/2010</v>
      </c>
      <c r="E169" s="37">
        <f t="array" ref="E169:H169">VLOOKUP(D169, GDP!D:L,{6,7,8,9},0)</f>
        <v>24074553674</v>
      </c>
      <c r="F169" s="38">
        <v>0.069</v>
      </c>
      <c r="G169" s="37">
        <v>83.0</v>
      </c>
      <c r="H169" s="38"/>
      <c r="I169" s="39">
        <f t="array" ref="I169:J169">VLOOKUP(D169, ENERGY!I:M,{4,5},0)</f>
        <v>9537</v>
      </c>
      <c r="J169" s="39">
        <v>6997.0</v>
      </c>
      <c r="K169" s="40">
        <f t="array" ref="K169:S169">VLOOKUP(D169, 'HUMAN RESOURCES'!D:V,{11,12,13,14,15,16,17,18,19},0)</f>
        <v>37</v>
      </c>
      <c r="L169" s="40">
        <v>77.0</v>
      </c>
      <c r="M169" s="40">
        <v>50.0</v>
      </c>
      <c r="N169" s="41">
        <v>49.0</v>
      </c>
      <c r="O169" s="42">
        <v>0.418</v>
      </c>
      <c r="P169" s="42">
        <v>0.551</v>
      </c>
      <c r="Q169" s="42">
        <v>0.031</v>
      </c>
      <c r="R169" s="40">
        <v>1.8976588E7</v>
      </c>
      <c r="S169" s="42">
        <v>0.506</v>
      </c>
      <c r="T169" s="43">
        <f t="array" ref="T169:U169">VLOOKUP(D169, TOURISM!D:H,{4,5},0)</f>
        <v>213000000</v>
      </c>
      <c r="U169" s="43">
        <v>5.69E8</v>
      </c>
      <c r="V169" s="38">
        <f t="array" ref="V169:AA169">VLOOKUP(D169, BUSINESS!D:P,{8,9,10,11,12,13},0)</f>
        <v>0.442</v>
      </c>
      <c r="W169" s="37">
        <v>40.0</v>
      </c>
      <c r="X169" s="37"/>
      <c r="Y169" s="37">
        <v>270.0</v>
      </c>
      <c r="Z169" s="38">
        <v>0.021</v>
      </c>
      <c r="AA169" s="38">
        <v>0.822</v>
      </c>
      <c r="AB169" s="44">
        <f t="shared" si="2"/>
        <v>1268.64501</v>
      </c>
      <c r="AC169" s="44">
        <f t="shared" si="61"/>
        <v>0.5025666363</v>
      </c>
      <c r="AD169" s="44">
        <f t="shared" si="62"/>
        <v>0.3687174955</v>
      </c>
      <c r="AE169" s="44">
        <f t="shared" si="55"/>
        <v>11.22435709</v>
      </c>
      <c r="AF169" s="44">
        <f t="shared" si="56"/>
        <v>29.98431541</v>
      </c>
      <c r="AG169" s="45">
        <f t="shared" si="5"/>
        <v>0.02956793453</v>
      </c>
      <c r="AH169" s="45">
        <f t="shared" si="6"/>
        <v>-0.0119047619</v>
      </c>
      <c r="AI169" s="45">
        <f t="shared" si="7"/>
        <v>0.4045092969</v>
      </c>
      <c r="AJ169" s="45">
        <f t="shared" si="8"/>
        <v>0.1196865945</v>
      </c>
      <c r="AK169" s="45">
        <f t="shared" si="9"/>
        <v>0.02017306063</v>
      </c>
      <c r="AL169" s="45">
        <f t="shared" si="10"/>
        <v>0.2730982006</v>
      </c>
      <c r="AM169" s="45">
        <f t="shared" si="11"/>
        <v>-0.05305856438</v>
      </c>
    </row>
    <row r="170">
      <c r="A170" s="33" t="s">
        <v>46</v>
      </c>
      <c r="B170" s="34" t="s">
        <v>72</v>
      </c>
      <c r="C170" s="35" t="s">
        <v>59</v>
      </c>
      <c r="D170" s="36" t="str">
        <f t="shared" si="1"/>
        <v>Africa/Cote d'Ivoire-Africa/2011</v>
      </c>
      <c r="E170" s="37">
        <f t="array" ref="E170:H170">VLOOKUP(D170, GDP!D:L,{6,7,8,9},0)</f>
        <v>24680372724</v>
      </c>
      <c r="F170" s="38">
        <v>0.068</v>
      </c>
      <c r="G170" s="37">
        <v>84.0</v>
      </c>
      <c r="H170" s="38"/>
      <c r="I170" s="39" t="str">
        <f t="array" ref="I170:J170">VLOOKUP(D170, ENERGY!I:M,{4,5},0)</f>
        <v/>
      </c>
      <c r="J170" s="39"/>
      <c r="K170" s="40">
        <f t="array" ref="K170:S170">VLOOKUP(D170, 'HUMAN RESOURCES'!D:V,{11,12,13,14,15,16,17,18,19},0)</f>
        <v>37</v>
      </c>
      <c r="L170" s="40">
        <v>75.0</v>
      </c>
      <c r="M170" s="40">
        <v>51.0</v>
      </c>
      <c r="N170" s="41">
        <v>49.0</v>
      </c>
      <c r="O170" s="42">
        <v>0.417</v>
      </c>
      <c r="P170" s="42">
        <v>0.552</v>
      </c>
      <c r="Q170" s="42">
        <v>0.031</v>
      </c>
      <c r="R170" s="40">
        <v>1.9389954E7</v>
      </c>
      <c r="S170" s="42">
        <v>0.513</v>
      </c>
      <c r="T170" s="43">
        <f t="array" ref="T170:U170">VLOOKUP(D170, TOURISM!D:H,{4,5},0)</f>
        <v>213000000</v>
      </c>
      <c r="U170" s="43">
        <v>5.69E8</v>
      </c>
      <c r="V170" s="38">
        <f t="array" ref="V170:AA170">VLOOKUP(D170, BUSINESS!D:P,{8,9,10,11,12,13},0)</f>
        <v>0.44</v>
      </c>
      <c r="W170" s="37">
        <v>32.0</v>
      </c>
      <c r="X170" s="37"/>
      <c r="Y170" s="37">
        <v>270.0</v>
      </c>
      <c r="Z170" s="38">
        <v>0.022</v>
      </c>
      <c r="AA170" s="38">
        <v>0.894</v>
      </c>
      <c r="AB170" s="44">
        <f t="shared" si="2"/>
        <v>1272.843284</v>
      </c>
      <c r="AC170" s="44"/>
      <c r="AD170" s="44"/>
      <c r="AE170" s="44">
        <f t="shared" si="55"/>
        <v>10.9850699</v>
      </c>
      <c r="AF170" s="44">
        <f t="shared" si="56"/>
        <v>29.34509282</v>
      </c>
      <c r="AG170" s="45">
        <f t="shared" si="5"/>
        <v>0.003309258156</v>
      </c>
      <c r="AH170" s="45">
        <f t="shared" si="6"/>
        <v>0.01204819277</v>
      </c>
      <c r="AI170" s="45" t="str">
        <f t="shared" si="7"/>
        <v/>
      </c>
      <c r="AJ170" s="45" t="str">
        <f t="shared" si="8"/>
        <v/>
      </c>
      <c r="AK170" s="45">
        <f t="shared" si="9"/>
        <v>0.02178294644</v>
      </c>
      <c r="AL170" s="45">
        <f t="shared" si="10"/>
        <v>-0.02131856527</v>
      </c>
      <c r="AM170" s="45">
        <f t="shared" si="11"/>
        <v>-0.02131856527</v>
      </c>
    </row>
    <row r="171">
      <c r="A171" s="33" t="s">
        <v>46</v>
      </c>
      <c r="B171" s="34" t="s">
        <v>72</v>
      </c>
      <c r="C171" s="35" t="s">
        <v>60</v>
      </c>
      <c r="D171" s="36" t="str">
        <f t="shared" si="1"/>
        <v>Africa/Cote d'Ivoire-Africa/2012</v>
      </c>
      <c r="E171" s="37">
        <f t="array" ref="E171:H171">VLOOKUP(D171, GDP!D:L,{6,7,8,9},0)</f>
        <v>10417060605</v>
      </c>
      <c r="F171" s="38">
        <v>0.071</v>
      </c>
      <c r="G171" s="37">
        <v>88.0</v>
      </c>
      <c r="H171" s="38"/>
      <c r="I171" s="39" t="str">
        <f t="array" ref="I171:J171">VLOOKUP(D171, ENERGY!I:M,{4,5},0)</f>
        <v/>
      </c>
      <c r="J171" s="39"/>
      <c r="K171" s="40">
        <f t="array" ref="K171:S171">VLOOKUP(D171, 'HUMAN RESOURCES'!D:V,{11,12,13,14,15,16,17,18,19},0)</f>
        <v>37</v>
      </c>
      <c r="L171" s="40">
        <v>73.0</v>
      </c>
      <c r="M171" s="40">
        <v>51.0</v>
      </c>
      <c r="N171" s="41">
        <v>50.0</v>
      </c>
      <c r="O171" s="42">
        <v>0.415</v>
      </c>
      <c r="P171" s="42">
        <v>0.554</v>
      </c>
      <c r="Q171" s="42">
        <v>0.031</v>
      </c>
      <c r="R171" s="40">
        <v>1.983975E7</v>
      </c>
      <c r="S171" s="42">
        <v>0.52</v>
      </c>
      <c r="T171" s="43">
        <f t="array" ref="T171:U171">VLOOKUP(D171, TOURISM!D:H,{4,5},0)</f>
        <v>213000000</v>
      </c>
      <c r="U171" s="43">
        <v>5.69E8</v>
      </c>
      <c r="V171" s="38">
        <f t="array" ref="V171:AA171">VLOOKUP(D171, BUSINESS!D:P,{8,9,10,11,12,13},0)</f>
        <v>0.394</v>
      </c>
      <c r="W171" s="37">
        <v>32.0</v>
      </c>
      <c r="X171" s="37">
        <v>173.0</v>
      </c>
      <c r="Y171" s="37">
        <v>270.0</v>
      </c>
      <c r="Z171" s="38">
        <v>0.024</v>
      </c>
      <c r="AA171" s="38">
        <v>0.912</v>
      </c>
      <c r="AB171" s="44">
        <f t="shared" si="2"/>
        <v>525.0600741</v>
      </c>
      <c r="AC171" s="44"/>
      <c r="AD171" s="44"/>
      <c r="AE171" s="44">
        <f t="shared" si="55"/>
        <v>10.73602238</v>
      </c>
      <c r="AF171" s="44">
        <f t="shared" si="56"/>
        <v>28.67979687</v>
      </c>
      <c r="AG171" s="45">
        <f t="shared" si="5"/>
        <v>-0.5874903999</v>
      </c>
      <c r="AH171" s="45">
        <f t="shared" si="6"/>
        <v>0.04761904762</v>
      </c>
      <c r="AI171" s="45" t="str">
        <f t="shared" si="7"/>
        <v/>
      </c>
      <c r="AJ171" s="45" t="str">
        <f t="shared" si="8"/>
        <v/>
      </c>
      <c r="AK171" s="45">
        <f t="shared" si="9"/>
        <v>0.02319737324</v>
      </c>
      <c r="AL171" s="45">
        <f t="shared" si="10"/>
        <v>-0.02267145503</v>
      </c>
      <c r="AM171" s="45">
        <f t="shared" si="11"/>
        <v>-0.02267145503</v>
      </c>
    </row>
    <row r="172">
      <c r="A172" s="33" t="s">
        <v>46</v>
      </c>
      <c r="B172" s="34" t="s">
        <v>73</v>
      </c>
      <c r="C172" s="35" t="s">
        <v>48</v>
      </c>
      <c r="D172" s="36" t="str">
        <f t="shared" si="1"/>
        <v>Africa/Djibouti-Africa/2000</v>
      </c>
      <c r="E172" s="37">
        <f t="array" ref="E172:H172">VLOOKUP(D172, GDP!D:L,{6,7,8,9},0)</f>
        <v>551230862</v>
      </c>
      <c r="F172" s="38">
        <v>0.058</v>
      </c>
      <c r="G172" s="37">
        <v>44.0</v>
      </c>
      <c r="H172" s="38"/>
      <c r="I172" s="39" t="str">
        <f t="array" ref="I172:J172">VLOOKUP(D172, ENERGY!I:M,{4,5},0)</f>
        <v/>
      </c>
      <c r="J172" s="39"/>
      <c r="K172" s="40">
        <f t="array" ref="K172:S172">VLOOKUP(D172, 'HUMAN RESOURCES'!D:V,{11,12,13,14,15,16,17,18,19},0)</f>
        <v>30</v>
      </c>
      <c r="L172" s="40">
        <v>80.0</v>
      </c>
      <c r="M172" s="40">
        <v>59.0</v>
      </c>
      <c r="N172" s="41">
        <v>55.0</v>
      </c>
      <c r="O172" s="42">
        <v>0.414</v>
      </c>
      <c r="P172" s="42">
        <v>0.556</v>
      </c>
      <c r="Q172" s="42">
        <v>0.03</v>
      </c>
      <c r="R172" s="40">
        <v>722887.0</v>
      </c>
      <c r="S172" s="42">
        <v>0.765</v>
      </c>
      <c r="T172" s="43">
        <f t="array" ref="T172:U172">VLOOKUP(D172, TOURISM!D:H,{4,5},0)</f>
        <v>8100000</v>
      </c>
      <c r="U172" s="43">
        <v>1.48E7</v>
      </c>
      <c r="V172" s="38" t="str">
        <f t="array" ref="V172:AA172">VLOOKUP(D172, BUSINESS!D:P,{8,9,10,11,12,13},0)</f>
        <v/>
      </c>
      <c r="W172" s="37"/>
      <c r="X172" s="37"/>
      <c r="Y172" s="37"/>
      <c r="Z172" s="38">
        <v>0.002</v>
      </c>
      <c r="AA172" s="38">
        <v>0.0</v>
      </c>
      <c r="AB172" s="44">
        <f t="shared" si="2"/>
        <v>762.5408425</v>
      </c>
      <c r="AC172" s="44"/>
      <c r="AD172" s="44"/>
      <c r="AE172" s="44">
        <f t="shared" si="55"/>
        <v>11.20507078</v>
      </c>
      <c r="AF172" s="44">
        <f t="shared" si="56"/>
        <v>20.47346266</v>
      </c>
      <c r="AG172" s="45" t="str">
        <f t="shared" si="5"/>
        <v/>
      </c>
      <c r="AH172" s="45" t="str">
        <f t="shared" si="6"/>
        <v/>
      </c>
      <c r="AI172" s="45" t="str">
        <f t="shared" si="7"/>
        <v/>
      </c>
      <c r="AJ172" s="45" t="str">
        <f t="shared" si="8"/>
        <v/>
      </c>
      <c r="AK172" s="45" t="str">
        <f t="shared" si="9"/>
        <v/>
      </c>
      <c r="AL172" s="45" t="str">
        <f t="shared" si="10"/>
        <v/>
      </c>
      <c r="AM172" s="45" t="str">
        <f t="shared" si="11"/>
        <v/>
      </c>
    </row>
    <row r="173">
      <c r="A173" s="33" t="s">
        <v>46</v>
      </c>
      <c r="B173" s="34" t="s">
        <v>73</v>
      </c>
      <c r="C173" s="35" t="s">
        <v>49</v>
      </c>
      <c r="D173" s="36" t="str">
        <f t="shared" si="1"/>
        <v>Africa/Djibouti-Africa/2001</v>
      </c>
      <c r="E173" s="37">
        <f t="array" ref="E173:H173">VLOOKUP(D173, GDP!D:L,{6,7,8,9},0)</f>
        <v>572417441</v>
      </c>
      <c r="F173" s="38">
        <v>0.054</v>
      </c>
      <c r="G173" s="37">
        <v>41.0</v>
      </c>
      <c r="H173" s="38">
        <v>0.115</v>
      </c>
      <c r="I173" s="39" t="str">
        <f t="array" ref="I173:J173">VLOOKUP(D173, ENERGY!I:M,{4,5},0)</f>
        <v/>
      </c>
      <c r="J173" s="39"/>
      <c r="K173" s="40">
        <f t="array" ref="K173:S173">VLOOKUP(D173, 'HUMAN RESOURCES'!D:V,{11,12,13,14,15,16,17,18,19},0)</f>
        <v>30</v>
      </c>
      <c r="L173" s="40">
        <v>78.0</v>
      </c>
      <c r="M173" s="40">
        <v>59.0</v>
      </c>
      <c r="N173" s="41">
        <v>56.0</v>
      </c>
      <c r="O173" s="42">
        <v>0.407</v>
      </c>
      <c r="P173" s="42">
        <v>0.562</v>
      </c>
      <c r="Q173" s="42">
        <v>0.031</v>
      </c>
      <c r="R173" s="40">
        <v>733732.0</v>
      </c>
      <c r="S173" s="42">
        <v>0.766</v>
      </c>
      <c r="T173" s="43">
        <f t="array" ref="T173:U173">VLOOKUP(D173, TOURISM!D:H,{4,5},0)</f>
        <v>8600000</v>
      </c>
      <c r="U173" s="43">
        <v>1.29E7</v>
      </c>
      <c r="V173" s="38" t="str">
        <f t="array" ref="V173:AA173">VLOOKUP(D173, BUSINESS!D:P,{8,9,10,11,12,13},0)</f>
        <v/>
      </c>
      <c r="W173" s="37"/>
      <c r="X173" s="37"/>
      <c r="Y173" s="37"/>
      <c r="Z173" s="38">
        <v>0.003</v>
      </c>
      <c r="AA173" s="38">
        <v>0.004</v>
      </c>
      <c r="AB173" s="44">
        <f t="shared" si="2"/>
        <v>780.1451225</v>
      </c>
      <c r="AC173" s="44"/>
      <c r="AD173" s="44"/>
      <c r="AE173" s="44">
        <f t="shared" si="55"/>
        <v>11.72090082</v>
      </c>
      <c r="AF173" s="44">
        <f t="shared" si="56"/>
        <v>17.58135123</v>
      </c>
      <c r="AG173" s="45">
        <f t="shared" si="5"/>
        <v>0.02308634372</v>
      </c>
      <c r="AH173" s="45">
        <f t="shared" si="6"/>
        <v>-0.06818181818</v>
      </c>
      <c r="AI173" s="45" t="str">
        <f t="shared" si="7"/>
        <v/>
      </c>
      <c r="AJ173" s="45" t="str">
        <f t="shared" si="8"/>
        <v/>
      </c>
      <c r="AK173" s="45">
        <f t="shared" si="9"/>
        <v>0.01500234476</v>
      </c>
      <c r="AL173" s="45">
        <f t="shared" si="10"/>
        <v>0.04603541119</v>
      </c>
      <c r="AM173" s="45">
        <f t="shared" si="11"/>
        <v>-0.1412614699</v>
      </c>
    </row>
    <row r="174">
      <c r="A174" s="33" t="s">
        <v>46</v>
      </c>
      <c r="B174" s="34" t="s">
        <v>73</v>
      </c>
      <c r="C174" s="35" t="s">
        <v>50</v>
      </c>
      <c r="D174" s="36" t="str">
        <f t="shared" si="1"/>
        <v>Africa/Djibouti-Africa/2002</v>
      </c>
      <c r="E174" s="37">
        <f t="array" ref="E174:H174">VLOOKUP(D174, GDP!D:L,{6,7,8,9},0)</f>
        <v>591122040</v>
      </c>
      <c r="F174" s="38">
        <v>0.054</v>
      </c>
      <c r="G174" s="37">
        <v>42.0</v>
      </c>
      <c r="H174" s="38">
        <v>0.113</v>
      </c>
      <c r="I174" s="39" t="str">
        <f t="array" ref="I174:J174">VLOOKUP(D174, ENERGY!I:M,{4,5},0)</f>
        <v/>
      </c>
      <c r="J174" s="39">
        <v>539.0</v>
      </c>
      <c r="K174" s="40">
        <f t="array" ref="K174:S174">VLOOKUP(D174, 'HUMAN RESOURCES'!D:V,{11,12,13,14,15,16,17,18,19},0)</f>
        <v>29</v>
      </c>
      <c r="L174" s="40">
        <v>76.0</v>
      </c>
      <c r="M174" s="40">
        <v>59.0</v>
      </c>
      <c r="N174" s="41">
        <v>56.0</v>
      </c>
      <c r="O174" s="42">
        <v>0.398</v>
      </c>
      <c r="P174" s="42">
        <v>0.57</v>
      </c>
      <c r="Q174" s="42">
        <v>0.032</v>
      </c>
      <c r="R174" s="40">
        <v>744434.0</v>
      </c>
      <c r="S174" s="42">
        <v>0.766</v>
      </c>
      <c r="T174" s="43">
        <f t="array" ref="T174:U174">VLOOKUP(D174, TOURISM!D:H,{4,5},0)</f>
        <v>8900000</v>
      </c>
      <c r="U174" s="43">
        <v>7700000.0</v>
      </c>
      <c r="V174" s="38" t="str">
        <f t="array" ref="V174:AA174">VLOOKUP(D174, BUSINESS!D:P,{8,9,10,11,12,13},0)</f>
        <v/>
      </c>
      <c r="W174" s="37"/>
      <c r="X174" s="37"/>
      <c r="Y174" s="37"/>
      <c r="Z174" s="38">
        <v>0.005</v>
      </c>
      <c r="AA174" s="38">
        <v>0.02</v>
      </c>
      <c r="AB174" s="44">
        <f t="shared" si="2"/>
        <v>794.0556718</v>
      </c>
      <c r="AC174" s="44"/>
      <c r="AD174" s="44">
        <f t="shared" ref="AD174:AD182" si="63">J174/R174*1000</f>
        <v>0.7240400089</v>
      </c>
      <c r="AE174" s="44">
        <f t="shared" si="55"/>
        <v>11.95539161</v>
      </c>
      <c r="AF174" s="44">
        <f t="shared" si="56"/>
        <v>10.3434287</v>
      </c>
      <c r="AG174" s="45">
        <f t="shared" si="5"/>
        <v>0.01783072015</v>
      </c>
      <c r="AH174" s="45">
        <f t="shared" si="6"/>
        <v>0.0243902439</v>
      </c>
      <c r="AI174" s="45" t="str">
        <f t="shared" si="7"/>
        <v/>
      </c>
      <c r="AJ174" s="45" t="str">
        <f t="shared" si="8"/>
        <v/>
      </c>
      <c r="AK174" s="45">
        <f t="shared" si="9"/>
        <v>0.01458570704</v>
      </c>
      <c r="AL174" s="45">
        <f t="shared" si="10"/>
        <v>0.02000620918</v>
      </c>
      <c r="AM174" s="45">
        <f t="shared" si="11"/>
        <v>-0.4116818119</v>
      </c>
    </row>
    <row r="175">
      <c r="A175" s="33" t="s">
        <v>46</v>
      </c>
      <c r="B175" s="34" t="s">
        <v>73</v>
      </c>
      <c r="C175" s="35" t="s">
        <v>51</v>
      </c>
      <c r="D175" s="36" t="str">
        <f t="shared" si="1"/>
        <v>Africa/Djibouti-Africa/2003</v>
      </c>
      <c r="E175" s="37">
        <f t="array" ref="E175:H175">VLOOKUP(D175, GDP!D:L,{6,7,8,9},0)</f>
        <v>622044666</v>
      </c>
      <c r="F175" s="38">
        <v>0.062</v>
      </c>
      <c r="G175" s="37">
        <v>50.0</v>
      </c>
      <c r="H175" s="38">
        <v>0.113</v>
      </c>
      <c r="I175" s="39" t="str">
        <f t="array" ref="I175:J175">VLOOKUP(D175, ENERGY!I:M,{4,5},0)</f>
        <v/>
      </c>
      <c r="J175" s="39">
        <v>532.0</v>
      </c>
      <c r="K175" s="40">
        <f t="array" ref="K175:S175">VLOOKUP(D175, 'HUMAN RESOURCES'!D:V,{11,12,13,14,15,16,17,18,19},0)</f>
        <v>29</v>
      </c>
      <c r="L175" s="40">
        <v>75.0</v>
      </c>
      <c r="M175" s="40">
        <v>59.0</v>
      </c>
      <c r="N175" s="41">
        <v>56.0</v>
      </c>
      <c r="O175" s="42">
        <v>0.39</v>
      </c>
      <c r="P175" s="42">
        <v>0.578</v>
      </c>
      <c r="Q175" s="42">
        <v>0.032</v>
      </c>
      <c r="R175" s="40">
        <v>755085.0</v>
      </c>
      <c r="S175" s="42">
        <v>0.767</v>
      </c>
      <c r="T175" s="43">
        <f t="array" ref="T175:U175">VLOOKUP(D175, TOURISM!D:H,{4,5},0)</f>
        <v>6900000</v>
      </c>
      <c r="U175" s="43">
        <v>9900000.0</v>
      </c>
      <c r="V175" s="38" t="str">
        <f t="array" ref="V175:AA175">VLOOKUP(D175, BUSINESS!D:P,{8,9,10,11,12,13},0)</f>
        <v/>
      </c>
      <c r="W175" s="37"/>
      <c r="X175" s="37"/>
      <c r="Y175" s="37"/>
      <c r="Z175" s="38">
        <v>0.006</v>
      </c>
      <c r="AA175" s="38">
        <v>0.03</v>
      </c>
      <c r="AB175" s="44">
        <f t="shared" si="2"/>
        <v>823.8074733</v>
      </c>
      <c r="AC175" s="44"/>
      <c r="AD175" s="44">
        <f t="shared" si="63"/>
        <v>0.7045564407</v>
      </c>
      <c r="AE175" s="44">
        <f t="shared" si="55"/>
        <v>9.138044061</v>
      </c>
      <c r="AF175" s="44">
        <f t="shared" si="56"/>
        <v>13.1111067</v>
      </c>
      <c r="AG175" s="45">
        <f t="shared" si="5"/>
        <v>0.03746815565</v>
      </c>
      <c r="AH175" s="45">
        <f t="shared" si="6"/>
        <v>0.1904761905</v>
      </c>
      <c r="AI175" s="45" t="str">
        <f t="shared" si="7"/>
        <v/>
      </c>
      <c r="AJ175" s="45">
        <f t="shared" si="8"/>
        <v>-0.02690951883</v>
      </c>
      <c r="AK175" s="45">
        <f t="shared" si="9"/>
        <v>0.01430751417</v>
      </c>
      <c r="AL175" s="45">
        <f t="shared" si="10"/>
        <v>-0.2356549783</v>
      </c>
      <c r="AM175" s="45">
        <f t="shared" si="11"/>
        <v>0.2675783899</v>
      </c>
    </row>
    <row r="176">
      <c r="A176" s="33" t="s">
        <v>46</v>
      </c>
      <c r="B176" s="34" t="s">
        <v>73</v>
      </c>
      <c r="C176" s="35" t="s">
        <v>52</v>
      </c>
      <c r="D176" s="36" t="str">
        <f t="shared" si="1"/>
        <v>Africa/Djibouti-Africa/2004</v>
      </c>
      <c r="E176" s="37">
        <f t="array" ref="E176:H176">VLOOKUP(D176, GDP!D:L,{6,7,8,9},0)</f>
        <v>666072102</v>
      </c>
      <c r="F176" s="38">
        <v>0.068</v>
      </c>
      <c r="G176" s="37">
        <v>57.0</v>
      </c>
      <c r="H176" s="38">
        <v>0.112</v>
      </c>
      <c r="I176" s="39" t="str">
        <f t="array" ref="I176:J176">VLOOKUP(D176, ENERGY!I:M,{4,5},0)</f>
        <v/>
      </c>
      <c r="J176" s="39">
        <v>454.5</v>
      </c>
      <c r="K176" s="40">
        <f t="array" ref="K176:S176">VLOOKUP(D176, 'HUMAN RESOURCES'!D:V,{11,12,13,14,15,16,17,18,19},0)</f>
        <v>29</v>
      </c>
      <c r="L176" s="40">
        <v>73.0</v>
      </c>
      <c r="M176" s="40">
        <v>59.0</v>
      </c>
      <c r="N176" s="41">
        <v>56.0</v>
      </c>
      <c r="O176" s="42">
        <v>0.381</v>
      </c>
      <c r="P176" s="42">
        <v>0.586</v>
      </c>
      <c r="Q176" s="42">
        <v>0.033</v>
      </c>
      <c r="R176" s="40">
        <v>765776.0</v>
      </c>
      <c r="S176" s="42">
        <v>0.767</v>
      </c>
      <c r="T176" s="43">
        <f t="array" ref="T176:U176">VLOOKUP(D176, TOURISM!D:H,{4,5},0)</f>
        <v>6800000</v>
      </c>
      <c r="U176" s="43">
        <v>1.4E7</v>
      </c>
      <c r="V176" s="38" t="str">
        <f t="array" ref="V176:AA176">VLOOKUP(D176, BUSINESS!D:P,{8,9,10,11,12,13},0)</f>
        <v/>
      </c>
      <c r="W176" s="37"/>
      <c r="X176" s="37"/>
      <c r="Y176" s="37"/>
      <c r="Z176" s="38">
        <v>0.008</v>
      </c>
      <c r="AA176" s="38">
        <v>0.045</v>
      </c>
      <c r="AB176" s="44">
        <f t="shared" si="2"/>
        <v>869.8001792</v>
      </c>
      <c r="AC176" s="44"/>
      <c r="AD176" s="44">
        <f t="shared" si="63"/>
        <v>0.5935155973</v>
      </c>
      <c r="AE176" s="44">
        <f t="shared" si="55"/>
        <v>8.879881323</v>
      </c>
      <c r="AF176" s="44">
        <f t="shared" si="56"/>
        <v>18.28210861</v>
      </c>
      <c r="AG176" s="45">
        <f t="shared" si="5"/>
        <v>0.05582943506</v>
      </c>
      <c r="AH176" s="45">
        <f t="shared" si="6"/>
        <v>0.14</v>
      </c>
      <c r="AI176" s="45" t="str">
        <f t="shared" si="7"/>
        <v/>
      </c>
      <c r="AJ176" s="45">
        <f t="shared" si="8"/>
        <v>-0.1576039008</v>
      </c>
      <c r="AK176" s="45">
        <f t="shared" si="9"/>
        <v>0.01415867088</v>
      </c>
      <c r="AL176" s="45">
        <f t="shared" si="10"/>
        <v>-0.02825142192</v>
      </c>
      <c r="AM176" s="45">
        <f t="shared" si="11"/>
        <v>0.3943985835</v>
      </c>
    </row>
    <row r="177">
      <c r="A177" s="33" t="s">
        <v>46</v>
      </c>
      <c r="B177" s="34" t="s">
        <v>73</v>
      </c>
      <c r="C177" s="35" t="s">
        <v>53</v>
      </c>
      <c r="D177" s="36" t="str">
        <f t="shared" si="1"/>
        <v>Africa/Djibouti-Africa/2005</v>
      </c>
      <c r="E177" s="37">
        <f t="array" ref="E177:H177">VLOOKUP(D177, GDP!D:L,{6,7,8,9},0)</f>
        <v>708633195</v>
      </c>
      <c r="F177" s="38">
        <v>0.072</v>
      </c>
      <c r="G177" s="37">
        <v>63.0</v>
      </c>
      <c r="H177" s="38">
        <v>0.112</v>
      </c>
      <c r="I177" s="39">
        <f t="array" ref="I177:J177">VLOOKUP(D177, ENERGY!I:M,{4,5},0)</f>
        <v>133</v>
      </c>
      <c r="J177" s="39">
        <v>458.0</v>
      </c>
      <c r="K177" s="40">
        <f t="array" ref="K177:S177">VLOOKUP(D177, 'HUMAN RESOURCES'!D:V,{11,12,13,14,15,16,17,18,19},0)</f>
        <v>29</v>
      </c>
      <c r="L177" s="40">
        <v>71.0</v>
      </c>
      <c r="M177" s="40">
        <v>59.0</v>
      </c>
      <c r="N177" s="41">
        <v>57.0</v>
      </c>
      <c r="O177" s="42">
        <v>0.373</v>
      </c>
      <c r="P177" s="42">
        <v>0.594</v>
      </c>
      <c r="Q177" s="42">
        <v>0.034</v>
      </c>
      <c r="R177" s="40">
        <v>776585.0</v>
      </c>
      <c r="S177" s="42">
        <v>0.768</v>
      </c>
      <c r="T177" s="43">
        <f t="array" ref="T177:U177">VLOOKUP(D177, TOURISM!D:H,{4,5},0)</f>
        <v>7100000</v>
      </c>
      <c r="U177" s="43">
        <v>1.44E7</v>
      </c>
      <c r="V177" s="38">
        <f t="array" ref="V177:AA177">VLOOKUP(D177, BUSINESS!D:P,{8,9,10,11,12,13},0)</f>
        <v>0.378</v>
      </c>
      <c r="W177" s="37">
        <v>37.0</v>
      </c>
      <c r="X177" s="37"/>
      <c r="Y177" s="37">
        <v>66.0</v>
      </c>
      <c r="Z177" s="38">
        <v>0.01</v>
      </c>
      <c r="AA177" s="38">
        <v>0.057</v>
      </c>
      <c r="AB177" s="44">
        <f t="shared" si="2"/>
        <v>912.4992049</v>
      </c>
      <c r="AC177" s="44">
        <f t="shared" ref="AC177:AC179" si="64">(I177/R177)*1000</f>
        <v>0.1712626435</v>
      </c>
      <c r="AD177" s="44">
        <f t="shared" si="63"/>
        <v>0.5897615844</v>
      </c>
      <c r="AE177" s="44">
        <f t="shared" si="55"/>
        <v>9.142592247</v>
      </c>
      <c r="AF177" s="44">
        <f t="shared" si="56"/>
        <v>18.5427223</v>
      </c>
      <c r="AG177" s="45">
        <f t="shared" si="5"/>
        <v>0.04909061496</v>
      </c>
      <c r="AH177" s="45">
        <f t="shared" si="6"/>
        <v>0.1052631579</v>
      </c>
      <c r="AI177" s="45" t="str">
        <f t="shared" si="7"/>
        <v/>
      </c>
      <c r="AJ177" s="45">
        <f t="shared" si="8"/>
        <v>-0.006325045029</v>
      </c>
      <c r="AK177" s="45">
        <f t="shared" si="9"/>
        <v>0.01411509371</v>
      </c>
      <c r="AL177" s="45">
        <f t="shared" si="10"/>
        <v>0.02958495888</v>
      </c>
      <c r="AM177" s="45">
        <f t="shared" si="11"/>
        <v>0.01425512247</v>
      </c>
    </row>
    <row r="178">
      <c r="A178" s="33" t="s">
        <v>46</v>
      </c>
      <c r="B178" s="34" t="s">
        <v>73</v>
      </c>
      <c r="C178" s="35" t="s">
        <v>54</v>
      </c>
      <c r="D178" s="36" t="str">
        <f t="shared" si="1"/>
        <v>Africa/Djibouti-Africa/2006</v>
      </c>
      <c r="E178" s="37">
        <f t="array" ref="E178:H178">VLOOKUP(D178, GDP!D:L,{6,7,8,9},0)</f>
        <v>768873684</v>
      </c>
      <c r="F178" s="38">
        <v>0.071</v>
      </c>
      <c r="G178" s="37">
        <v>66.0</v>
      </c>
      <c r="H178" s="38">
        <v>0.112</v>
      </c>
      <c r="I178" s="39">
        <f t="array" ref="I178:J178">VLOOKUP(D178, ENERGY!I:M,{4,5},0)</f>
        <v>143</v>
      </c>
      <c r="J178" s="39">
        <v>488.0</v>
      </c>
      <c r="K178" s="40">
        <f t="array" ref="K178:S178">VLOOKUP(D178, 'HUMAN RESOURCES'!D:V,{11,12,13,14,15,16,17,18,19},0)</f>
        <v>29</v>
      </c>
      <c r="L178" s="40">
        <v>69.0</v>
      </c>
      <c r="M178" s="40">
        <v>60.0</v>
      </c>
      <c r="N178" s="41">
        <v>57.0</v>
      </c>
      <c r="O178" s="42">
        <v>0.365</v>
      </c>
      <c r="P178" s="42">
        <v>0.601</v>
      </c>
      <c r="Q178" s="42">
        <v>0.034</v>
      </c>
      <c r="R178" s="40">
        <v>787544.0</v>
      </c>
      <c r="S178" s="42">
        <v>0.768</v>
      </c>
      <c r="T178" s="43">
        <f t="array" ref="T178:U178">VLOOKUP(D178, TOURISM!D:H,{4,5},0)</f>
        <v>9800000</v>
      </c>
      <c r="U178" s="43">
        <v>1.5E7</v>
      </c>
      <c r="V178" s="38">
        <f t="array" ref="V178:AA178">VLOOKUP(D178, BUSINESS!D:P,{8,9,10,11,12,13},0)</f>
        <v>0.378</v>
      </c>
      <c r="W178" s="37">
        <v>37.0</v>
      </c>
      <c r="X178" s="37"/>
      <c r="Y178" s="37">
        <v>66.0</v>
      </c>
      <c r="Z178" s="38">
        <v>0.013</v>
      </c>
      <c r="AA178" s="38">
        <v>0.057</v>
      </c>
      <c r="AB178" s="44">
        <f t="shared" si="2"/>
        <v>976.2929868</v>
      </c>
      <c r="AC178" s="44">
        <f t="shared" si="64"/>
        <v>0.1815771563</v>
      </c>
      <c r="AD178" s="44">
        <f t="shared" si="63"/>
        <v>0.6196479181</v>
      </c>
      <c r="AE178" s="44">
        <f t="shared" si="55"/>
        <v>12.44374917</v>
      </c>
      <c r="AF178" s="44">
        <f t="shared" si="56"/>
        <v>19.04655486</v>
      </c>
      <c r="AG178" s="45">
        <f t="shared" si="5"/>
        <v>0.06991105484</v>
      </c>
      <c r="AH178" s="45">
        <f t="shared" si="6"/>
        <v>0.04761904762</v>
      </c>
      <c r="AI178" s="45">
        <f t="shared" si="7"/>
        <v>0.06022628529</v>
      </c>
      <c r="AJ178" s="45">
        <f t="shared" si="8"/>
        <v>0.05067528049</v>
      </c>
      <c r="AK178" s="45">
        <f t="shared" si="9"/>
        <v>0.01411178429</v>
      </c>
      <c r="AL178" s="45">
        <f t="shared" si="10"/>
        <v>0.3610745004</v>
      </c>
      <c r="AM178" s="45">
        <f t="shared" si="11"/>
        <v>0.02717144481</v>
      </c>
    </row>
    <row r="179">
      <c r="A179" s="33" t="s">
        <v>46</v>
      </c>
      <c r="B179" s="34" t="s">
        <v>73</v>
      </c>
      <c r="C179" s="35" t="s">
        <v>55</v>
      </c>
      <c r="D179" s="36" t="str">
        <f t="shared" si="1"/>
        <v>Africa/Djibouti-Africa/2007</v>
      </c>
      <c r="E179" s="37">
        <f t="array" ref="E179:H179">VLOOKUP(D179, GDP!D:L,{6,7,8,9},0)</f>
        <v>847918929</v>
      </c>
      <c r="F179" s="38">
        <v>0.077</v>
      </c>
      <c r="G179" s="37">
        <v>78.0</v>
      </c>
      <c r="H179" s="38">
        <v>0.112</v>
      </c>
      <c r="I179" s="39">
        <f t="array" ref="I179:J179">VLOOKUP(D179, ENERGY!I:M,{4,5},0)</f>
        <v>139</v>
      </c>
      <c r="J179" s="39">
        <v>473.0</v>
      </c>
      <c r="K179" s="40">
        <f t="array" ref="K179:S179">VLOOKUP(D179, 'HUMAN RESOURCES'!D:V,{11,12,13,14,15,16,17,18,19},0)</f>
        <v>29</v>
      </c>
      <c r="L179" s="40">
        <v>67.0</v>
      </c>
      <c r="M179" s="40">
        <v>60.0</v>
      </c>
      <c r="N179" s="41">
        <v>57.0</v>
      </c>
      <c r="O179" s="42">
        <v>0.357</v>
      </c>
      <c r="P179" s="42">
        <v>0.608</v>
      </c>
      <c r="Q179" s="42">
        <v>0.035</v>
      </c>
      <c r="R179" s="40">
        <v>798690.0</v>
      </c>
      <c r="S179" s="42">
        <v>0.769</v>
      </c>
      <c r="T179" s="43">
        <f t="array" ref="T179:U179">VLOOKUP(D179, TOURISM!D:H,{4,5},0)</f>
        <v>6800000</v>
      </c>
      <c r="U179" s="43">
        <v>1.42E7</v>
      </c>
      <c r="V179" s="38">
        <f t="array" ref="V179:AA179">VLOOKUP(D179, BUSINESS!D:P,{8,9,10,11,12,13},0)</f>
        <v>0.378</v>
      </c>
      <c r="W179" s="37">
        <v>37.0</v>
      </c>
      <c r="X179" s="37"/>
      <c r="Y179" s="37">
        <v>66.0</v>
      </c>
      <c r="Z179" s="38">
        <v>0.016</v>
      </c>
      <c r="AA179" s="38">
        <v>0.087</v>
      </c>
      <c r="AB179" s="44">
        <f t="shared" si="2"/>
        <v>1061.637092</v>
      </c>
      <c r="AC179" s="44">
        <f t="shared" si="64"/>
        <v>0.1740349823</v>
      </c>
      <c r="AD179" s="44">
        <f t="shared" si="63"/>
        <v>0.5922197599</v>
      </c>
      <c r="AE179" s="44">
        <f t="shared" si="55"/>
        <v>8.513941579</v>
      </c>
      <c r="AF179" s="44">
        <f t="shared" si="56"/>
        <v>17.7791133</v>
      </c>
      <c r="AG179" s="45">
        <f t="shared" si="5"/>
        <v>0.08741648904</v>
      </c>
      <c r="AH179" s="45">
        <f t="shared" si="6"/>
        <v>0.1818181818</v>
      </c>
      <c r="AI179" s="45">
        <f t="shared" si="7"/>
        <v>-0.04153702037</v>
      </c>
      <c r="AJ179" s="45">
        <f t="shared" si="8"/>
        <v>-0.04426410132</v>
      </c>
      <c r="AK179" s="45">
        <f t="shared" si="9"/>
        <v>0.01415286003</v>
      </c>
      <c r="AL179" s="45">
        <f t="shared" si="10"/>
        <v>-0.3158057544</v>
      </c>
      <c r="AM179" s="45">
        <f t="shared" si="11"/>
        <v>-0.06654439979</v>
      </c>
    </row>
    <row r="180">
      <c r="A180" s="33" t="s">
        <v>46</v>
      </c>
      <c r="B180" s="34" t="s">
        <v>73</v>
      </c>
      <c r="C180" s="35" t="s">
        <v>56</v>
      </c>
      <c r="D180" s="36" t="str">
        <f t="shared" si="1"/>
        <v>Africa/Djibouti-Africa/2008</v>
      </c>
      <c r="E180" s="37">
        <f t="array" ref="E180:H180">VLOOKUP(D180, GDP!D:L,{6,7,8,9},0)</f>
        <v>999105339</v>
      </c>
      <c r="F180" s="38">
        <v>0.08</v>
      </c>
      <c r="G180" s="37">
        <v>92.0</v>
      </c>
      <c r="H180" s="38">
        <v>0.116</v>
      </c>
      <c r="I180" s="39" t="str">
        <f t="array" ref="I180:J180">VLOOKUP(D180, ENERGY!I:M,{4,5},0)</f>
        <v/>
      </c>
      <c r="J180" s="39">
        <v>400.0</v>
      </c>
      <c r="K180" s="40">
        <f t="array" ref="K180:S180">VLOOKUP(D180, 'HUMAN RESOURCES'!D:V,{11,12,13,14,15,16,17,18,19},0)</f>
        <v>29</v>
      </c>
      <c r="L180" s="40">
        <v>66.0</v>
      </c>
      <c r="M180" s="40">
        <v>61.0</v>
      </c>
      <c r="N180" s="41">
        <v>58.0</v>
      </c>
      <c r="O180" s="42">
        <v>0.351</v>
      </c>
      <c r="P180" s="42">
        <v>0.614</v>
      </c>
      <c r="Q180" s="42">
        <v>0.035</v>
      </c>
      <c r="R180" s="40">
        <v>810100.0</v>
      </c>
      <c r="S180" s="42">
        <v>0.769</v>
      </c>
      <c r="T180" s="43">
        <f t="array" ref="T180:U180">VLOOKUP(D180, TOURISM!D:H,{4,5},0)</f>
        <v>7800000</v>
      </c>
      <c r="U180" s="43">
        <v>1.55E7</v>
      </c>
      <c r="V180" s="38">
        <f t="array" ref="V180:AA180">VLOOKUP(D180, BUSINESS!D:P,{8,9,10,11,12,13},0)</f>
        <v>0.378</v>
      </c>
      <c r="W180" s="37">
        <v>37.0</v>
      </c>
      <c r="X180" s="37"/>
      <c r="Y180" s="37">
        <v>66.0</v>
      </c>
      <c r="Z180" s="38">
        <v>0.023</v>
      </c>
      <c r="AA180" s="38">
        <v>0.139</v>
      </c>
      <c r="AB180" s="44">
        <f t="shared" si="2"/>
        <v>1233.311121</v>
      </c>
      <c r="AC180" s="44"/>
      <c r="AD180" s="44">
        <f t="shared" si="63"/>
        <v>0.4937662017</v>
      </c>
      <c r="AE180" s="44">
        <f t="shared" si="55"/>
        <v>9.628440933</v>
      </c>
      <c r="AF180" s="44">
        <f t="shared" si="56"/>
        <v>19.13344032</v>
      </c>
      <c r="AG180" s="45">
        <f t="shared" si="5"/>
        <v>0.1617068866</v>
      </c>
      <c r="AH180" s="45">
        <f t="shared" si="6"/>
        <v>0.1794871795</v>
      </c>
      <c r="AI180" s="45" t="str">
        <f t="shared" si="7"/>
        <v/>
      </c>
      <c r="AJ180" s="45">
        <f t="shared" si="8"/>
        <v>-0.1662449733</v>
      </c>
      <c r="AK180" s="45">
        <f t="shared" si="9"/>
        <v>0.01428589315</v>
      </c>
      <c r="AL180" s="45">
        <f t="shared" si="10"/>
        <v>0.130902866</v>
      </c>
      <c r="AM180" s="45">
        <f t="shared" si="11"/>
        <v>0.07617517225</v>
      </c>
    </row>
    <row r="181">
      <c r="A181" s="33" t="s">
        <v>46</v>
      </c>
      <c r="B181" s="34" t="s">
        <v>73</v>
      </c>
      <c r="C181" s="35" t="s">
        <v>57</v>
      </c>
      <c r="D181" s="36" t="str">
        <f t="shared" si="1"/>
        <v>Africa/Djibouti-Africa/2009</v>
      </c>
      <c r="E181" s="37">
        <f t="array" ref="E181:H181">VLOOKUP(D181, GDP!D:L,{6,7,8,9},0)</f>
        <v>1198997305</v>
      </c>
      <c r="F181" s="38">
        <v>0.083</v>
      </c>
      <c r="G181" s="37">
        <v>100.0</v>
      </c>
      <c r="H181" s="38">
        <v>0.111</v>
      </c>
      <c r="I181" s="39" t="str">
        <f t="array" ref="I181:J181">VLOOKUP(D181, ENERGY!I:M,{4,5},0)</f>
        <v/>
      </c>
      <c r="J181" s="39">
        <v>405.0</v>
      </c>
      <c r="K181" s="40">
        <f t="array" ref="K181:S181">VLOOKUP(D181, 'HUMAN RESOURCES'!D:V,{11,12,13,14,15,16,17,18,19},0)</f>
        <v>29</v>
      </c>
      <c r="L181" s="40">
        <v>64.0</v>
      </c>
      <c r="M181" s="40">
        <v>61.0</v>
      </c>
      <c r="N181" s="41">
        <v>58.0</v>
      </c>
      <c r="O181" s="42">
        <v>0.345</v>
      </c>
      <c r="P181" s="42">
        <v>0.618</v>
      </c>
      <c r="Q181" s="42">
        <v>0.036</v>
      </c>
      <c r="R181" s="40">
        <v>821865.0</v>
      </c>
      <c r="S181" s="42">
        <v>0.769</v>
      </c>
      <c r="T181" s="43">
        <f t="array" ref="T181:U181">VLOOKUP(D181, TOURISM!D:H,{4,5},0)</f>
        <v>16000000</v>
      </c>
      <c r="U181" s="43">
        <v>1.75E7</v>
      </c>
      <c r="V181" s="38">
        <f t="array" ref="V181:AA181">VLOOKUP(D181, BUSINESS!D:P,{8,9,10,11,12,13},0)</f>
        <v>0.378</v>
      </c>
      <c r="W181" s="37">
        <v>37.0</v>
      </c>
      <c r="X181" s="37"/>
      <c r="Y181" s="37">
        <v>66.0</v>
      </c>
      <c r="Z181" s="38">
        <v>0.04</v>
      </c>
      <c r="AA181" s="38">
        <v>0.157</v>
      </c>
      <c r="AB181" s="44">
        <f t="shared" si="2"/>
        <v>1458.873787</v>
      </c>
      <c r="AC181" s="44"/>
      <c r="AD181" s="44">
        <f t="shared" si="63"/>
        <v>0.4927816612</v>
      </c>
      <c r="AE181" s="44">
        <f t="shared" si="55"/>
        <v>19.46791748</v>
      </c>
      <c r="AF181" s="44">
        <f t="shared" si="56"/>
        <v>21.29303474</v>
      </c>
      <c r="AG181" s="45">
        <f t="shared" si="5"/>
        <v>0.1828919422</v>
      </c>
      <c r="AH181" s="45">
        <f t="shared" si="6"/>
        <v>0.08695652174</v>
      </c>
      <c r="AI181" s="45" t="str">
        <f t="shared" si="7"/>
        <v/>
      </c>
      <c r="AJ181" s="45">
        <f t="shared" si="8"/>
        <v>-0.001993940611</v>
      </c>
      <c r="AK181" s="45">
        <f t="shared" si="9"/>
        <v>0.01452289841</v>
      </c>
      <c r="AL181" s="45">
        <f t="shared" si="10"/>
        <v>1.021917942</v>
      </c>
      <c r="AM181" s="45">
        <f t="shared" si="11"/>
        <v>0.1128701578</v>
      </c>
    </row>
    <row r="182">
      <c r="A182" s="33" t="s">
        <v>46</v>
      </c>
      <c r="B182" s="34" t="s">
        <v>73</v>
      </c>
      <c r="C182" s="35" t="s">
        <v>58</v>
      </c>
      <c r="D182" s="36" t="str">
        <f t="shared" si="1"/>
        <v>Africa/Djibouti-Africa/2010</v>
      </c>
      <c r="E182" s="37">
        <f t="array" ref="E182:H182">VLOOKUP(D182, GDP!D:L,{6,7,8,9},0)</f>
        <v>1128611700</v>
      </c>
      <c r="F182" s="38">
        <v>0.088</v>
      </c>
      <c r="G182" s="37">
        <v>111.0</v>
      </c>
      <c r="H182" s="38">
        <v>0.103</v>
      </c>
      <c r="I182" s="39">
        <f t="array" ref="I182:J182">VLOOKUP(D182, ENERGY!I:M,{4,5},0)</f>
        <v>143</v>
      </c>
      <c r="J182" s="39">
        <v>488.0</v>
      </c>
      <c r="K182" s="40">
        <f t="array" ref="K182:S182">VLOOKUP(D182, 'HUMAN RESOURCES'!D:V,{11,12,13,14,15,16,17,18,19},0)</f>
        <v>28</v>
      </c>
      <c r="L182" s="40">
        <v>62.0</v>
      </c>
      <c r="M182" s="40">
        <v>62.0</v>
      </c>
      <c r="N182" s="41">
        <v>59.0</v>
      </c>
      <c r="O182" s="42">
        <v>0.341</v>
      </c>
      <c r="P182" s="42">
        <v>0.622</v>
      </c>
      <c r="Q182" s="42">
        <v>0.037</v>
      </c>
      <c r="R182" s="40">
        <v>834036.0</v>
      </c>
      <c r="S182" s="42">
        <v>0.77</v>
      </c>
      <c r="T182" s="43">
        <f t="array" ref="T182:U182">VLOOKUP(D182, TOURISM!D:H,{4,5},0)</f>
        <v>18000000</v>
      </c>
      <c r="U182" s="43">
        <v>2.05E7</v>
      </c>
      <c r="V182" s="38">
        <f t="array" ref="V182:AA182">VLOOKUP(D182, BUSINESS!D:P,{8,9,10,11,12,13},0)</f>
        <v>0.378</v>
      </c>
      <c r="W182" s="37">
        <v>37.0</v>
      </c>
      <c r="X182" s="37"/>
      <c r="Y182" s="37">
        <v>90.0</v>
      </c>
      <c r="Z182" s="38">
        <v>0.065</v>
      </c>
      <c r="AA182" s="38">
        <v>0.199</v>
      </c>
      <c r="AB182" s="44">
        <f t="shared" si="2"/>
        <v>1353.193028</v>
      </c>
      <c r="AC182" s="44">
        <f>(I182/R182)*1000</f>
        <v>0.1714554288</v>
      </c>
      <c r="AD182" s="44">
        <f t="shared" si="63"/>
        <v>0.5851066381</v>
      </c>
      <c r="AE182" s="44">
        <f t="shared" si="55"/>
        <v>21.58180222</v>
      </c>
      <c r="AF182" s="44">
        <f t="shared" si="56"/>
        <v>24.57927476</v>
      </c>
      <c r="AG182" s="45">
        <f t="shared" si="5"/>
        <v>-0.07243996044</v>
      </c>
      <c r="AH182" s="45">
        <f t="shared" si="6"/>
        <v>0.11</v>
      </c>
      <c r="AI182" s="45" t="str">
        <f t="shared" si="7"/>
        <v/>
      </c>
      <c r="AJ182" s="45">
        <f t="shared" si="8"/>
        <v>0.1873547336</v>
      </c>
      <c r="AK182" s="45">
        <f t="shared" si="9"/>
        <v>0.01480900148</v>
      </c>
      <c r="AL182" s="45">
        <f t="shared" si="10"/>
        <v>0.1085829928</v>
      </c>
      <c r="AM182" s="45">
        <f t="shared" si="11"/>
        <v>0.154334037</v>
      </c>
    </row>
    <row r="183">
      <c r="A183" s="33" t="s">
        <v>46</v>
      </c>
      <c r="B183" s="34" t="s">
        <v>73</v>
      </c>
      <c r="C183" s="35" t="s">
        <v>59</v>
      </c>
      <c r="D183" s="36" t="str">
        <f t="shared" si="1"/>
        <v>Africa/Djibouti-Africa/2011</v>
      </c>
      <c r="E183" s="37">
        <f t="array" ref="E183:H183">VLOOKUP(D183, GDP!D:L,{6,7,8,9},0)</f>
        <v>1239144502</v>
      </c>
      <c r="F183" s="38">
        <v>0.087</v>
      </c>
      <c r="G183" s="37">
        <v>119.0</v>
      </c>
      <c r="H183" s="38">
        <v>0.106</v>
      </c>
      <c r="I183" s="39" t="str">
        <f t="array" ref="I183:J183">VLOOKUP(D183, ENERGY!I:M,{4,5},0)</f>
        <v/>
      </c>
      <c r="J183" s="39"/>
      <c r="K183" s="40">
        <f t="array" ref="K183:S183">VLOOKUP(D183, 'HUMAN RESOURCES'!D:V,{11,12,13,14,15,16,17,18,19},0)</f>
        <v>28</v>
      </c>
      <c r="L183" s="40">
        <v>61.0</v>
      </c>
      <c r="M183" s="40">
        <v>62.0</v>
      </c>
      <c r="N183" s="41">
        <v>59.0</v>
      </c>
      <c r="O183" s="42">
        <v>0.339</v>
      </c>
      <c r="P183" s="42">
        <v>0.623</v>
      </c>
      <c r="Q183" s="42">
        <v>0.038</v>
      </c>
      <c r="R183" s="40">
        <v>846646.0</v>
      </c>
      <c r="S183" s="42">
        <v>0.771</v>
      </c>
      <c r="T183" s="43">
        <f t="array" ref="T183:U183">VLOOKUP(D183, TOURISM!D:H,{4,5},0)</f>
        <v>19200000</v>
      </c>
      <c r="U183" s="43">
        <v>3.35E7</v>
      </c>
      <c r="V183" s="38">
        <f t="array" ref="V183:AA183">VLOOKUP(D183, BUSINESS!D:P,{8,9,10,11,12,13},0)</f>
        <v>0.378</v>
      </c>
      <c r="W183" s="37">
        <v>37.0</v>
      </c>
      <c r="X183" s="37"/>
      <c r="Y183" s="37">
        <v>82.0</v>
      </c>
      <c r="Z183" s="38">
        <v>0.07</v>
      </c>
      <c r="AA183" s="38">
        <v>0.228</v>
      </c>
      <c r="AB183" s="44">
        <f t="shared" si="2"/>
        <v>1463.592224</v>
      </c>
      <c r="AC183" s="44"/>
      <c r="AD183" s="44"/>
      <c r="AE183" s="44">
        <f t="shared" si="55"/>
        <v>22.6777189</v>
      </c>
      <c r="AF183" s="44">
        <f t="shared" si="56"/>
        <v>39.56789496</v>
      </c>
      <c r="AG183" s="45">
        <f t="shared" si="5"/>
        <v>0.08158421896</v>
      </c>
      <c r="AH183" s="45">
        <f t="shared" si="6"/>
        <v>0.07207207207</v>
      </c>
      <c r="AI183" s="45" t="str">
        <f t="shared" si="7"/>
        <v/>
      </c>
      <c r="AJ183" s="45" t="str">
        <f t="shared" si="8"/>
        <v/>
      </c>
      <c r="AK183" s="45">
        <f t="shared" si="9"/>
        <v>0.01511925145</v>
      </c>
      <c r="AL183" s="45">
        <f t="shared" si="10"/>
        <v>0.0507796647</v>
      </c>
      <c r="AM183" s="45">
        <f t="shared" si="11"/>
        <v>0.6098072607</v>
      </c>
    </row>
    <row r="184">
      <c r="A184" s="33" t="s">
        <v>46</v>
      </c>
      <c r="B184" s="34" t="s">
        <v>73</v>
      </c>
      <c r="C184" s="35" t="s">
        <v>60</v>
      </c>
      <c r="D184" s="36" t="str">
        <f t="shared" si="1"/>
        <v>Africa/Djibouti-Africa/2012</v>
      </c>
      <c r="E184" s="37">
        <f t="array" ref="E184:H184">VLOOKUP(D184, GDP!D:L,{6,7,8,9},0)</f>
        <v>1353632942</v>
      </c>
      <c r="F184" s="38">
        <v>0.088</v>
      </c>
      <c r="G184" s="37">
        <v>129.0</v>
      </c>
      <c r="H184" s="38">
        <v>0.106</v>
      </c>
      <c r="I184" s="39" t="str">
        <f t="array" ref="I184:J184">VLOOKUP(D184, ENERGY!I:M,{4,5},0)</f>
        <v/>
      </c>
      <c r="J184" s="39"/>
      <c r="K184" s="40">
        <f t="array" ref="K184:S184">VLOOKUP(D184, 'HUMAN RESOURCES'!D:V,{11,12,13,14,15,16,17,18,19},0)</f>
        <v>28</v>
      </c>
      <c r="L184" s="40">
        <v>59.0</v>
      </c>
      <c r="M184" s="40">
        <v>63.0</v>
      </c>
      <c r="N184" s="41">
        <v>60.0</v>
      </c>
      <c r="O184" s="42">
        <v>0.337</v>
      </c>
      <c r="P184" s="42">
        <v>0.624</v>
      </c>
      <c r="Q184" s="42">
        <v>0.039</v>
      </c>
      <c r="R184" s="40">
        <v>859652.0</v>
      </c>
      <c r="S184" s="42">
        <v>0.771</v>
      </c>
      <c r="T184" s="43">
        <f t="array" ref="T184:U184">VLOOKUP(D184, TOURISM!D:H,{4,5},0)</f>
        <v>20500000</v>
      </c>
      <c r="U184" s="43">
        <v>2.96E7</v>
      </c>
      <c r="V184" s="38">
        <f t="array" ref="V184:AA184">VLOOKUP(D184, BUSINESS!D:P,{8,9,10,11,12,13},0)</f>
        <v>0.378</v>
      </c>
      <c r="W184" s="37">
        <v>37.0</v>
      </c>
      <c r="X184" s="37">
        <v>172.0</v>
      </c>
      <c r="Y184" s="37">
        <v>82.0</v>
      </c>
      <c r="Z184" s="38">
        <v>0.083</v>
      </c>
      <c r="AA184" s="38">
        <v>0.247</v>
      </c>
      <c r="AB184" s="44">
        <f t="shared" si="2"/>
        <v>1574.628968</v>
      </c>
      <c r="AC184" s="44"/>
      <c r="AD184" s="44"/>
      <c r="AE184" s="44">
        <f t="shared" si="55"/>
        <v>23.84685896</v>
      </c>
      <c r="AF184" s="44">
        <f t="shared" si="56"/>
        <v>34.43253782</v>
      </c>
      <c r="AG184" s="45">
        <f t="shared" si="5"/>
        <v>0.07586590223</v>
      </c>
      <c r="AH184" s="45">
        <f t="shared" si="6"/>
        <v>0.08403361345</v>
      </c>
      <c r="AI184" s="45" t="str">
        <f t="shared" si="7"/>
        <v/>
      </c>
      <c r="AJ184" s="45" t="str">
        <f t="shared" si="8"/>
        <v/>
      </c>
      <c r="AK184" s="45">
        <f t="shared" si="9"/>
        <v>0.0153617923</v>
      </c>
      <c r="AL184" s="45">
        <f t="shared" si="10"/>
        <v>0.05155457043</v>
      </c>
      <c r="AM184" s="45">
        <f t="shared" si="11"/>
        <v>-0.1297859578</v>
      </c>
    </row>
    <row r="185">
      <c r="A185" s="33" t="s">
        <v>46</v>
      </c>
      <c r="B185" s="34" t="s">
        <v>74</v>
      </c>
      <c r="C185" s="35" t="s">
        <v>48</v>
      </c>
      <c r="D185" s="36" t="str">
        <f t="shared" si="1"/>
        <v>Africa/Egypt-Africa/2000</v>
      </c>
      <c r="E185" s="37">
        <f t="array" ref="E185:H185">VLOOKUP(D185, GDP!D:L,{6,7,8,9},0)</f>
        <v>99838540997</v>
      </c>
      <c r="F185" s="38">
        <v>0.054</v>
      </c>
      <c r="G185" s="37">
        <v>79.0</v>
      </c>
      <c r="H185" s="38">
        <v>0.132</v>
      </c>
      <c r="I185" s="39" t="str">
        <f t="array" ref="I185:J185">VLOOKUP(D185, ENERGY!I:M,{4,5},0)</f>
        <v/>
      </c>
      <c r="J185" s="39"/>
      <c r="K185" s="40">
        <f t="array" ref="K185:S185">VLOOKUP(D185, 'HUMAN RESOURCES'!D:V,{11,12,13,14,15,16,17,18,19},0)</f>
        <v>25</v>
      </c>
      <c r="L185" s="40">
        <v>36.0</v>
      </c>
      <c r="M185" s="40">
        <v>71.0</v>
      </c>
      <c r="N185" s="41">
        <v>66.0</v>
      </c>
      <c r="O185" s="42">
        <v>0.354</v>
      </c>
      <c r="P185" s="42">
        <v>0.592</v>
      </c>
      <c r="Q185" s="42">
        <v>0.053</v>
      </c>
      <c r="R185" s="40">
        <v>6.613659E7</v>
      </c>
      <c r="S185" s="42">
        <v>0.428</v>
      </c>
      <c r="T185" s="43">
        <f t="array" ref="T185:U185">VLOOKUP(D185, TOURISM!D:H,{4,5},0)</f>
        <v>4657000000</v>
      </c>
      <c r="U185" s="43">
        <v>1.206E9</v>
      </c>
      <c r="V185" s="38" t="str">
        <f t="array" ref="V185:AA185">VLOOKUP(D185, BUSINESS!D:P,{8,9,10,11,12,13},0)</f>
        <v/>
      </c>
      <c r="W185" s="37"/>
      <c r="X185" s="37"/>
      <c r="Y185" s="37"/>
      <c r="Z185" s="38">
        <v>0.006</v>
      </c>
      <c r="AA185" s="38">
        <v>0.021</v>
      </c>
      <c r="AB185" s="44">
        <f t="shared" si="2"/>
        <v>1509.58102</v>
      </c>
      <c r="AC185" s="44"/>
      <c r="AD185" s="44"/>
      <c r="AE185" s="44">
        <f t="shared" si="55"/>
        <v>70.41487927</v>
      </c>
      <c r="AF185" s="44">
        <f t="shared" si="56"/>
        <v>18.23498913</v>
      </c>
      <c r="AG185" s="45" t="str">
        <f t="shared" si="5"/>
        <v/>
      </c>
      <c r="AH185" s="45" t="str">
        <f t="shared" si="6"/>
        <v/>
      </c>
      <c r="AI185" s="45" t="str">
        <f t="shared" si="7"/>
        <v/>
      </c>
      <c r="AJ185" s="45" t="str">
        <f t="shared" si="8"/>
        <v/>
      </c>
      <c r="AK185" s="45" t="str">
        <f t="shared" si="9"/>
        <v/>
      </c>
      <c r="AL185" s="45" t="str">
        <f t="shared" si="10"/>
        <v/>
      </c>
      <c r="AM185" s="45" t="str">
        <f t="shared" si="11"/>
        <v/>
      </c>
    </row>
    <row r="186">
      <c r="A186" s="33" t="s">
        <v>46</v>
      </c>
      <c r="B186" s="34" t="s">
        <v>74</v>
      </c>
      <c r="C186" s="35" t="s">
        <v>49</v>
      </c>
      <c r="D186" s="36" t="str">
        <f t="shared" si="1"/>
        <v>Africa/Egypt-Africa/2001</v>
      </c>
      <c r="E186" s="37">
        <f t="array" ref="E186:H186">VLOOKUP(D186, GDP!D:L,{6,7,8,9},0)</f>
        <v>97632008051</v>
      </c>
      <c r="F186" s="38">
        <v>0.058</v>
      </c>
      <c r="G186" s="37">
        <v>76.0</v>
      </c>
      <c r="H186" s="38">
        <v>0.133</v>
      </c>
      <c r="I186" s="39">
        <f t="array" ref="I186:J186">VLOOKUP(D186, ENERGY!I:M,{4,5},0)</f>
        <v>77649</v>
      </c>
      <c r="J186" s="39"/>
      <c r="K186" s="40">
        <f t="array" ref="K186:S186">VLOOKUP(D186, 'HUMAN RESOURCES'!D:V,{11,12,13,14,15,16,17,18,19},0)</f>
        <v>25</v>
      </c>
      <c r="L186" s="40">
        <v>34.0</v>
      </c>
      <c r="M186" s="40">
        <v>71.0</v>
      </c>
      <c r="N186" s="41">
        <v>66.0</v>
      </c>
      <c r="O186" s="42">
        <v>0.348</v>
      </c>
      <c r="P186" s="42">
        <v>0.598</v>
      </c>
      <c r="Q186" s="42">
        <v>0.054</v>
      </c>
      <c r="R186" s="40">
        <v>6.7204189E7</v>
      </c>
      <c r="S186" s="42">
        <v>0.428</v>
      </c>
      <c r="T186" s="43">
        <f t="array" ref="T186:U186">VLOOKUP(D186, TOURISM!D:H,{4,5},0)</f>
        <v>4119000000</v>
      </c>
      <c r="U186" s="43">
        <v>1.248E9</v>
      </c>
      <c r="V186" s="38" t="str">
        <f t="array" ref="V186:AA186">VLOOKUP(D186, BUSINESS!D:P,{8,9,10,11,12,13},0)</f>
        <v/>
      </c>
      <c r="W186" s="37"/>
      <c r="X186" s="37"/>
      <c r="Y186" s="37"/>
      <c r="Z186" s="38">
        <v>0.008</v>
      </c>
      <c r="AA186" s="38">
        <v>0.042</v>
      </c>
      <c r="AB186" s="44">
        <f t="shared" si="2"/>
        <v>1452.766703</v>
      </c>
      <c r="AC186" s="44">
        <f t="shared" ref="AC186:AC195" si="65">(I186/R186)*1000</f>
        <v>1.155419047</v>
      </c>
      <c r="AD186" s="44"/>
      <c r="AE186" s="44">
        <f t="shared" si="55"/>
        <v>61.29082221</v>
      </c>
      <c r="AF186" s="44">
        <f t="shared" si="56"/>
        <v>18.57027097</v>
      </c>
      <c r="AG186" s="45">
        <f t="shared" si="5"/>
        <v>-0.03763581867</v>
      </c>
      <c r="AH186" s="45">
        <f t="shared" si="6"/>
        <v>-0.03797468354</v>
      </c>
      <c r="AI186" s="45" t="str">
        <f t="shared" si="7"/>
        <v/>
      </c>
      <c r="AJ186" s="45" t="str">
        <f t="shared" si="8"/>
        <v/>
      </c>
      <c r="AK186" s="45">
        <f t="shared" si="9"/>
        <v>0.01614233513</v>
      </c>
      <c r="AL186" s="45">
        <f t="shared" si="10"/>
        <v>-0.1295756969</v>
      </c>
      <c r="AM186" s="45">
        <f t="shared" si="11"/>
        <v>0.01838673075</v>
      </c>
    </row>
    <row r="187">
      <c r="A187" s="33" t="s">
        <v>46</v>
      </c>
      <c r="B187" s="34" t="s">
        <v>74</v>
      </c>
      <c r="C187" s="35" t="s">
        <v>50</v>
      </c>
      <c r="D187" s="36" t="str">
        <f t="shared" si="1"/>
        <v>Africa/Egypt-Africa/2002</v>
      </c>
      <c r="E187" s="37">
        <f t="array" ref="E187:H187">VLOOKUP(D187, GDP!D:L,{6,7,8,9},0)</f>
        <v>87850680573</v>
      </c>
      <c r="F187" s="38">
        <v>0.061</v>
      </c>
      <c r="G187" s="37">
        <v>74.0</v>
      </c>
      <c r="H187" s="38">
        <v>0.138</v>
      </c>
      <c r="I187" s="39">
        <f t="array" ref="I187:J187">VLOOKUP(D187, ENERGY!I:M,{4,5},0)</f>
        <v>73575</v>
      </c>
      <c r="J187" s="39">
        <v>204776.0</v>
      </c>
      <c r="K187" s="40">
        <f t="array" ref="K187:S187">VLOOKUP(D187, 'HUMAN RESOURCES'!D:V,{11,12,13,14,15,16,17,18,19},0)</f>
        <v>24</v>
      </c>
      <c r="L187" s="40">
        <v>31.0</v>
      </c>
      <c r="M187" s="40">
        <v>71.0</v>
      </c>
      <c r="N187" s="41">
        <v>67.0</v>
      </c>
      <c r="O187" s="42">
        <v>0.342</v>
      </c>
      <c r="P187" s="42">
        <v>0.604</v>
      </c>
      <c r="Q187" s="42">
        <v>0.054</v>
      </c>
      <c r="R187" s="40">
        <v>6.8302914E7</v>
      </c>
      <c r="S187" s="42">
        <v>0.429</v>
      </c>
      <c r="T187" s="43">
        <f t="array" ref="T187:U187">VLOOKUP(D187, TOURISM!D:H,{4,5},0)</f>
        <v>4133000000</v>
      </c>
      <c r="U187" s="43">
        <v>1.309E9</v>
      </c>
      <c r="V187" s="38" t="str">
        <f t="array" ref="V187:AA187">VLOOKUP(D187, BUSINESS!D:P,{8,9,10,11,12,13},0)</f>
        <v/>
      </c>
      <c r="W187" s="37"/>
      <c r="X187" s="37"/>
      <c r="Y187" s="37"/>
      <c r="Z187" s="38">
        <v>0.027</v>
      </c>
      <c r="AA187" s="38">
        <v>0.066</v>
      </c>
      <c r="AB187" s="44">
        <f t="shared" si="2"/>
        <v>1286.192278</v>
      </c>
      <c r="AC187" s="44">
        <f t="shared" si="65"/>
        <v>1.077186839</v>
      </c>
      <c r="AD187" s="44">
        <f t="shared" ref="AD187:AD195" si="66">J187/R187*1000</f>
        <v>2.998056569</v>
      </c>
      <c r="AE187" s="44">
        <f t="shared" si="55"/>
        <v>60.50986346</v>
      </c>
      <c r="AF187" s="44">
        <f t="shared" si="56"/>
        <v>19.16462891</v>
      </c>
      <c r="AG187" s="45">
        <f t="shared" si="5"/>
        <v>-0.1146601336</v>
      </c>
      <c r="AH187" s="45">
        <f t="shared" si="6"/>
        <v>-0.02631578947</v>
      </c>
      <c r="AI187" s="45">
        <f t="shared" si="7"/>
        <v>-0.06770894808</v>
      </c>
      <c r="AJ187" s="45" t="str">
        <f t="shared" si="8"/>
        <v/>
      </c>
      <c r="AK187" s="45">
        <f t="shared" si="9"/>
        <v>0.01634905526</v>
      </c>
      <c r="AL187" s="45">
        <f t="shared" si="10"/>
        <v>-0.01274185475</v>
      </c>
      <c r="AM187" s="45">
        <f t="shared" si="11"/>
        <v>0.0320058839</v>
      </c>
    </row>
    <row r="188">
      <c r="A188" s="33" t="s">
        <v>46</v>
      </c>
      <c r="B188" s="34" t="s">
        <v>74</v>
      </c>
      <c r="C188" s="35" t="s">
        <v>51</v>
      </c>
      <c r="D188" s="36" t="str">
        <f t="shared" si="1"/>
        <v>Africa/Egypt-Africa/2003</v>
      </c>
      <c r="E188" s="37">
        <f t="array" ref="E188:H188">VLOOKUP(D188, GDP!D:L,{6,7,8,9},0)</f>
        <v>82923680622</v>
      </c>
      <c r="F188" s="38">
        <v>0.056</v>
      </c>
      <c r="G188" s="37">
        <v>56.0</v>
      </c>
      <c r="H188" s="38">
        <v>0.135</v>
      </c>
      <c r="I188" s="39">
        <f t="array" ref="I188:J188">VLOOKUP(D188, ENERGY!I:M,{4,5},0)</f>
        <v>71465</v>
      </c>
      <c r="J188" s="39">
        <v>197871.0</v>
      </c>
      <c r="K188" s="40">
        <f t="array" ref="K188:S188">VLOOKUP(D188, 'HUMAN RESOURCES'!D:V,{11,12,13,14,15,16,17,18,19},0)</f>
        <v>24</v>
      </c>
      <c r="L188" s="40">
        <v>29.0</v>
      </c>
      <c r="M188" s="40">
        <v>72.0</v>
      </c>
      <c r="N188" s="41">
        <v>67.0</v>
      </c>
      <c r="O188" s="42">
        <v>0.335</v>
      </c>
      <c r="P188" s="42">
        <v>0.61</v>
      </c>
      <c r="Q188" s="42">
        <v>0.054</v>
      </c>
      <c r="R188" s="40">
        <v>6.9432477E7</v>
      </c>
      <c r="S188" s="42">
        <v>0.429</v>
      </c>
      <c r="T188" s="43">
        <f t="array" ref="T188:U188">VLOOKUP(D188, TOURISM!D:H,{4,5},0)</f>
        <v>4704000000</v>
      </c>
      <c r="U188" s="43">
        <v>1.465E9</v>
      </c>
      <c r="V188" s="38" t="str">
        <f t="array" ref="V188:AA188">VLOOKUP(D188, BUSINESS!D:P,{8,9,10,11,12,13},0)</f>
        <v/>
      </c>
      <c r="W188" s="37">
        <v>37.0</v>
      </c>
      <c r="X188" s="37"/>
      <c r="Y188" s="37"/>
      <c r="Z188" s="38">
        <v>0.04</v>
      </c>
      <c r="AA188" s="38">
        <v>0.083</v>
      </c>
      <c r="AB188" s="44">
        <f t="shared" si="2"/>
        <v>1194.306817</v>
      </c>
      <c r="AC188" s="44">
        <f t="shared" si="65"/>
        <v>1.029273376</v>
      </c>
      <c r="AD188" s="44">
        <f t="shared" si="66"/>
        <v>2.849833515</v>
      </c>
      <c r="AE188" s="44">
        <f t="shared" si="55"/>
        <v>67.74927531</v>
      </c>
      <c r="AF188" s="44">
        <f t="shared" si="56"/>
        <v>21.09963613</v>
      </c>
      <c r="AG188" s="45">
        <f t="shared" si="5"/>
        <v>-0.07143991033</v>
      </c>
      <c r="AH188" s="45">
        <f t="shared" si="6"/>
        <v>-0.2432432432</v>
      </c>
      <c r="AI188" s="45">
        <f t="shared" si="7"/>
        <v>-0.04448017835</v>
      </c>
      <c r="AJ188" s="45">
        <f t="shared" si="8"/>
        <v>-0.04943971215</v>
      </c>
      <c r="AK188" s="45">
        <f t="shared" si="9"/>
        <v>0.01653755212</v>
      </c>
      <c r="AL188" s="45">
        <f t="shared" si="10"/>
        <v>0.1196401949</v>
      </c>
      <c r="AM188" s="45">
        <f t="shared" si="11"/>
        <v>0.1009676331</v>
      </c>
    </row>
    <row r="189">
      <c r="A189" s="33" t="s">
        <v>46</v>
      </c>
      <c r="B189" s="34" t="s">
        <v>74</v>
      </c>
      <c r="C189" s="35" t="s">
        <v>52</v>
      </c>
      <c r="D189" s="36" t="str">
        <f t="shared" si="1"/>
        <v>Africa/Egypt-Africa/2004</v>
      </c>
      <c r="E189" s="37">
        <f t="array" ref="E189:H189">VLOOKUP(D189, GDP!D:L,{6,7,8,9},0)</f>
        <v>78845185709</v>
      </c>
      <c r="F189" s="38">
        <v>0.053</v>
      </c>
      <c r="G189" s="37">
        <v>57.0</v>
      </c>
      <c r="H189" s="38">
        <v>0.134</v>
      </c>
      <c r="I189" s="39">
        <f t="array" ref="I189:J189">VLOOKUP(D189, ENERGY!I:M,{4,5},0)</f>
        <v>58874</v>
      </c>
      <c r="J189" s="39">
        <v>161124.5</v>
      </c>
      <c r="K189" s="40">
        <f t="array" ref="K189:S189">VLOOKUP(D189, 'HUMAN RESOURCES'!D:V,{11,12,13,14,15,16,17,18,19},0)</f>
        <v>24</v>
      </c>
      <c r="L189" s="40">
        <v>27.0</v>
      </c>
      <c r="M189" s="40">
        <v>72.0</v>
      </c>
      <c r="N189" s="41">
        <v>67.0</v>
      </c>
      <c r="O189" s="42">
        <v>0.33</v>
      </c>
      <c r="P189" s="42">
        <v>0.616</v>
      </c>
      <c r="Q189" s="42">
        <v>0.054</v>
      </c>
      <c r="R189" s="40">
        <v>7.0591288E7</v>
      </c>
      <c r="S189" s="42">
        <v>0.43</v>
      </c>
      <c r="T189" s="43">
        <f t="array" ref="T189:U189">VLOOKUP(D189, TOURISM!D:H,{4,5},0)</f>
        <v>6328000000</v>
      </c>
      <c r="U189" s="43">
        <v>1.543E9</v>
      </c>
      <c r="V189" s="38" t="str">
        <f t="array" ref="V189:AA189">VLOOKUP(D189, BUSINESS!D:P,{8,9,10,11,12,13},0)</f>
        <v/>
      </c>
      <c r="W189" s="37">
        <v>37.0</v>
      </c>
      <c r="X189" s="37"/>
      <c r="Y189" s="37"/>
      <c r="Z189" s="38">
        <v>0.119</v>
      </c>
      <c r="AA189" s="38">
        <v>0.108</v>
      </c>
      <c r="AB189" s="44">
        <f t="shared" si="2"/>
        <v>1116.925161</v>
      </c>
      <c r="AC189" s="44">
        <f t="shared" si="65"/>
        <v>0.8340122651</v>
      </c>
      <c r="AD189" s="44">
        <f t="shared" si="66"/>
        <v>2.282498373</v>
      </c>
      <c r="AE189" s="44">
        <f t="shared" si="55"/>
        <v>89.64278991</v>
      </c>
      <c r="AF189" s="44">
        <f t="shared" si="56"/>
        <v>21.85822137</v>
      </c>
      <c r="AG189" s="45">
        <f t="shared" si="5"/>
        <v>-0.06479210806</v>
      </c>
      <c r="AH189" s="45">
        <f t="shared" si="6"/>
        <v>0.01785714286</v>
      </c>
      <c r="AI189" s="45">
        <f t="shared" si="7"/>
        <v>-0.1897077253</v>
      </c>
      <c r="AJ189" s="45">
        <f t="shared" si="8"/>
        <v>-0.1990765914</v>
      </c>
      <c r="AK189" s="45">
        <f t="shared" si="9"/>
        <v>0.01668975457</v>
      </c>
      <c r="AL189" s="45">
        <f t="shared" si="10"/>
        <v>0.3231549636</v>
      </c>
      <c r="AM189" s="45">
        <f t="shared" si="11"/>
        <v>0.0359525274</v>
      </c>
    </row>
    <row r="190">
      <c r="A190" s="33" t="s">
        <v>46</v>
      </c>
      <c r="B190" s="34" t="s">
        <v>74</v>
      </c>
      <c r="C190" s="35" t="s">
        <v>53</v>
      </c>
      <c r="D190" s="36" t="str">
        <f t="shared" si="1"/>
        <v>Africa/Egypt-Africa/2005</v>
      </c>
      <c r="E190" s="37">
        <f t="array" ref="E190:H190">VLOOKUP(D190, GDP!D:L,{6,7,8,9},0)</f>
        <v>89685724889</v>
      </c>
      <c r="F190" s="38">
        <v>0.051</v>
      </c>
      <c r="G190" s="37">
        <v>64.0</v>
      </c>
      <c r="H190" s="38">
        <v>0.131</v>
      </c>
      <c r="I190" s="39">
        <f t="array" ref="I190:J190">VLOOKUP(D190, ENERGY!I:M,{4,5},0)</f>
        <v>53536</v>
      </c>
      <c r="J190" s="39">
        <v>150912.0</v>
      </c>
      <c r="K190" s="40">
        <f t="array" ref="K190:S190">VLOOKUP(D190, 'HUMAN RESOURCES'!D:V,{11,12,13,14,15,16,17,18,19},0)</f>
        <v>24</v>
      </c>
      <c r="L190" s="40">
        <v>26.0</v>
      </c>
      <c r="M190" s="40">
        <v>72.0</v>
      </c>
      <c r="N190" s="41">
        <v>67.0</v>
      </c>
      <c r="O190" s="42">
        <v>0.325</v>
      </c>
      <c r="P190" s="42">
        <v>0.62</v>
      </c>
      <c r="Q190" s="42">
        <v>0.055</v>
      </c>
      <c r="R190" s="40">
        <v>7.1777678E7</v>
      </c>
      <c r="S190" s="42">
        <v>0.43</v>
      </c>
      <c r="T190" s="43">
        <f t="array" ref="T190:U190">VLOOKUP(D190, TOURISM!D:H,{4,5},0)</f>
        <v>7206000000</v>
      </c>
      <c r="U190" s="43">
        <v>1.932E9</v>
      </c>
      <c r="V190" s="38">
        <f t="array" ref="V190:AA190">VLOOKUP(D190, BUSINESS!D:P,{8,9,10,11,12,13},0)</f>
        <v>0.543</v>
      </c>
      <c r="W190" s="37">
        <v>22.0</v>
      </c>
      <c r="X190" s="37"/>
      <c r="Y190" s="37">
        <v>504.0</v>
      </c>
      <c r="Z190" s="38">
        <v>0.128</v>
      </c>
      <c r="AA190" s="38">
        <v>0.19</v>
      </c>
      <c r="AB190" s="44">
        <f t="shared" si="2"/>
        <v>1249.49326</v>
      </c>
      <c r="AC190" s="44">
        <f t="shared" si="65"/>
        <v>0.745858622</v>
      </c>
      <c r="AD190" s="44">
        <f t="shared" si="66"/>
        <v>2.102492087</v>
      </c>
      <c r="AE190" s="44">
        <f t="shared" si="55"/>
        <v>100.3933284</v>
      </c>
      <c r="AF190" s="44">
        <f t="shared" si="56"/>
        <v>26.91644609</v>
      </c>
      <c r="AG190" s="45">
        <f t="shared" si="5"/>
        <v>0.1186902255</v>
      </c>
      <c r="AH190" s="45">
        <f t="shared" si="6"/>
        <v>0.1228070175</v>
      </c>
      <c r="AI190" s="45">
        <f t="shared" si="7"/>
        <v>-0.1056982575</v>
      </c>
      <c r="AJ190" s="45">
        <f t="shared" si="8"/>
        <v>-0.07886370842</v>
      </c>
      <c r="AK190" s="45">
        <f t="shared" si="9"/>
        <v>0.01680646484</v>
      </c>
      <c r="AL190" s="45">
        <f t="shared" si="10"/>
        <v>0.1199264158</v>
      </c>
      <c r="AM190" s="45">
        <f t="shared" si="11"/>
        <v>0.231410627</v>
      </c>
    </row>
    <row r="191">
      <c r="A191" s="33" t="s">
        <v>46</v>
      </c>
      <c r="B191" s="34" t="s">
        <v>74</v>
      </c>
      <c r="C191" s="35" t="s">
        <v>54</v>
      </c>
      <c r="D191" s="36" t="str">
        <f t="shared" si="1"/>
        <v>Africa/Egypt-Africa/2006</v>
      </c>
      <c r="E191" s="37">
        <f t="array" ref="E191:H191">VLOOKUP(D191, GDP!D:L,{6,7,8,9},0)</f>
        <v>107000000000</v>
      </c>
      <c r="F191" s="38">
        <v>0.052</v>
      </c>
      <c r="G191" s="37">
        <v>75.0</v>
      </c>
      <c r="H191" s="38">
        <v>0.126</v>
      </c>
      <c r="I191" s="39">
        <f t="array" ref="I191:J191">VLOOKUP(D191, ENERGY!I:M,{4,5},0)</f>
        <v>71189</v>
      </c>
      <c r="J191" s="39">
        <v>192382.0</v>
      </c>
      <c r="K191" s="40">
        <f t="array" ref="K191:S191">VLOOKUP(D191, 'HUMAN RESOURCES'!D:V,{11,12,13,14,15,16,17,18,19},0)</f>
        <v>24</v>
      </c>
      <c r="L191" s="40">
        <v>24.0</v>
      </c>
      <c r="M191" s="40">
        <v>72.0</v>
      </c>
      <c r="N191" s="41">
        <v>67.0</v>
      </c>
      <c r="O191" s="42">
        <v>0.322</v>
      </c>
      <c r="P191" s="42">
        <v>0.624</v>
      </c>
      <c r="Q191" s="42">
        <v>0.055</v>
      </c>
      <c r="R191" s="40">
        <v>7.2990754E7</v>
      </c>
      <c r="S191" s="42">
        <v>0.431</v>
      </c>
      <c r="T191" s="43">
        <f t="array" ref="T191:U191">VLOOKUP(D191, TOURISM!D:H,{4,5},0)</f>
        <v>8133000000</v>
      </c>
      <c r="U191" s="43">
        <v>2.156E9</v>
      </c>
      <c r="V191" s="38">
        <f t="array" ref="V191:AA191">VLOOKUP(D191, BUSINESS!D:P,{8,9,10,11,12,13},0)</f>
        <v>0.464</v>
      </c>
      <c r="W191" s="37">
        <v>19.0</v>
      </c>
      <c r="X191" s="37"/>
      <c r="Y191" s="37">
        <v>596.0</v>
      </c>
      <c r="Z191" s="38">
        <v>0.137</v>
      </c>
      <c r="AA191" s="38">
        <v>0.247</v>
      </c>
      <c r="AB191" s="44">
        <f t="shared" si="2"/>
        <v>1465.939097</v>
      </c>
      <c r="AC191" s="44">
        <f t="shared" si="65"/>
        <v>0.9753153119</v>
      </c>
      <c r="AD191" s="44">
        <f t="shared" si="66"/>
        <v>2.635703695</v>
      </c>
      <c r="AE191" s="44">
        <f t="shared" si="55"/>
        <v>111.4250717</v>
      </c>
      <c r="AF191" s="44">
        <f t="shared" si="56"/>
        <v>29.53798778</v>
      </c>
      <c r="AG191" s="45">
        <f t="shared" si="5"/>
        <v>0.1732268942</v>
      </c>
      <c r="AH191" s="45">
        <f t="shared" si="6"/>
        <v>0.171875</v>
      </c>
      <c r="AI191" s="45">
        <f t="shared" si="7"/>
        <v>0.3076409968</v>
      </c>
      <c r="AJ191" s="45">
        <f t="shared" si="8"/>
        <v>0.2536093293</v>
      </c>
      <c r="AK191" s="45">
        <f t="shared" si="9"/>
        <v>0.01690046312</v>
      </c>
      <c r="AL191" s="45">
        <f t="shared" si="10"/>
        <v>0.1098852234</v>
      </c>
      <c r="AM191" s="45">
        <f t="shared" si="11"/>
        <v>0.0973955362</v>
      </c>
    </row>
    <row r="192">
      <c r="A192" s="33" t="s">
        <v>46</v>
      </c>
      <c r="B192" s="34" t="s">
        <v>74</v>
      </c>
      <c r="C192" s="35" t="s">
        <v>55</v>
      </c>
      <c r="D192" s="36" t="str">
        <f t="shared" si="1"/>
        <v>Africa/Egypt-Africa/2007</v>
      </c>
      <c r="E192" s="37">
        <f t="array" ref="E192:H192">VLOOKUP(D192, GDP!D:L,{6,7,8,9},0)</f>
        <v>130000000000</v>
      </c>
      <c r="F192" s="38">
        <v>0.049</v>
      </c>
      <c r="G192" s="37">
        <v>85.0</v>
      </c>
      <c r="H192" s="38">
        <v>0.125</v>
      </c>
      <c r="I192" s="39">
        <f t="array" ref="I192:J192">VLOOKUP(D192, ENERGY!I:M,{4,5},0)</f>
        <v>62741</v>
      </c>
      <c r="J192" s="39">
        <v>167208.0</v>
      </c>
      <c r="K192" s="40">
        <f t="array" ref="K192:S192">VLOOKUP(D192, 'HUMAN RESOURCES'!D:V,{11,12,13,14,15,16,17,18,19},0)</f>
        <v>24</v>
      </c>
      <c r="L192" s="40">
        <v>23.0</v>
      </c>
      <c r="M192" s="40">
        <v>72.0</v>
      </c>
      <c r="N192" s="41">
        <v>68.0</v>
      </c>
      <c r="O192" s="42">
        <v>0.319</v>
      </c>
      <c r="P192" s="42">
        <v>0.626</v>
      </c>
      <c r="Q192" s="42">
        <v>0.054</v>
      </c>
      <c r="R192" s="40">
        <v>7.4229577E7</v>
      </c>
      <c r="S192" s="42">
        <v>0.431</v>
      </c>
      <c r="T192" s="43">
        <f t="array" ref="T192:U192">VLOOKUP(D192, TOURISM!D:H,{4,5},0)</f>
        <v>10327000000</v>
      </c>
      <c r="U192" s="43">
        <v>2.886E9</v>
      </c>
      <c r="V192" s="38">
        <f t="array" ref="V192:AA192">VLOOKUP(D192, BUSINESS!D:P,{8,9,10,11,12,13},0)</f>
        <v>0.451</v>
      </c>
      <c r="W192" s="37">
        <v>10.0</v>
      </c>
      <c r="X192" s="37"/>
      <c r="Y192" s="37">
        <v>711.0</v>
      </c>
      <c r="Z192" s="38">
        <v>0.16</v>
      </c>
      <c r="AA192" s="38">
        <v>0.405</v>
      </c>
      <c r="AB192" s="44">
        <f t="shared" si="2"/>
        <v>1751.323465</v>
      </c>
      <c r="AC192" s="44">
        <f t="shared" si="65"/>
        <v>0.8452291194</v>
      </c>
      <c r="AD192" s="44">
        <f t="shared" si="66"/>
        <v>2.252579184</v>
      </c>
      <c r="AE192" s="44">
        <f t="shared" si="55"/>
        <v>139.1224417</v>
      </c>
      <c r="AF192" s="44">
        <f t="shared" si="56"/>
        <v>38.87938092</v>
      </c>
      <c r="AG192" s="45">
        <f t="shared" si="5"/>
        <v>0.1946768244</v>
      </c>
      <c r="AH192" s="45">
        <f t="shared" si="6"/>
        <v>0.1333333333</v>
      </c>
      <c r="AI192" s="45">
        <f t="shared" si="7"/>
        <v>-0.1333786017</v>
      </c>
      <c r="AJ192" s="45">
        <f t="shared" si="8"/>
        <v>-0.145359477</v>
      </c>
      <c r="AK192" s="45">
        <f t="shared" si="9"/>
        <v>0.01697232776</v>
      </c>
      <c r="AL192" s="45">
        <f t="shared" si="10"/>
        <v>0.248573948</v>
      </c>
      <c r="AM192" s="45">
        <f t="shared" si="11"/>
        <v>0.3162501525</v>
      </c>
    </row>
    <row r="193">
      <c r="A193" s="33" t="s">
        <v>46</v>
      </c>
      <c r="B193" s="34" t="s">
        <v>74</v>
      </c>
      <c r="C193" s="35" t="s">
        <v>56</v>
      </c>
      <c r="D193" s="36" t="str">
        <f t="shared" si="1"/>
        <v>Africa/Egypt-Africa/2008</v>
      </c>
      <c r="E193" s="37">
        <f t="array" ref="E193:H193">VLOOKUP(D193, GDP!D:L,{6,7,8,9},0)</f>
        <v>163000000000</v>
      </c>
      <c r="F193" s="38">
        <v>0.048</v>
      </c>
      <c r="G193" s="37">
        <v>101.0</v>
      </c>
      <c r="H193" s="38">
        <v>0.123</v>
      </c>
      <c r="I193" s="39">
        <f t="array" ref="I193:J193">VLOOKUP(D193, ENERGY!I:M,{4,5},0)</f>
        <v>47162</v>
      </c>
      <c r="J193" s="39">
        <v>127194.0</v>
      </c>
      <c r="K193" s="40">
        <f t="array" ref="K193:S193">VLOOKUP(D193, 'HUMAN RESOURCES'!D:V,{11,12,13,14,15,16,17,18,19},0)</f>
        <v>24</v>
      </c>
      <c r="L193" s="40">
        <v>21.0</v>
      </c>
      <c r="M193" s="40">
        <v>72.0</v>
      </c>
      <c r="N193" s="41">
        <v>68.0</v>
      </c>
      <c r="O193" s="42">
        <v>0.318</v>
      </c>
      <c r="P193" s="42">
        <v>0.628</v>
      </c>
      <c r="Q193" s="42">
        <v>0.054</v>
      </c>
      <c r="R193" s="40">
        <v>7.5491922E7</v>
      </c>
      <c r="S193" s="42">
        <v>0.431</v>
      </c>
      <c r="T193" s="43">
        <f t="array" ref="T193:U193">VLOOKUP(D193, TOURISM!D:H,{4,5},0)</f>
        <v>12104000000</v>
      </c>
      <c r="U193" s="43">
        <v>3.39E9</v>
      </c>
      <c r="V193" s="38">
        <f t="array" ref="V193:AA193">VLOOKUP(D193, BUSINESS!D:P,{8,9,10,11,12,13},0)</f>
        <v>0.44</v>
      </c>
      <c r="W193" s="37">
        <v>8.0</v>
      </c>
      <c r="X193" s="37"/>
      <c r="Y193" s="37">
        <v>711.0</v>
      </c>
      <c r="Z193" s="38">
        <v>0.18</v>
      </c>
      <c r="AA193" s="38">
        <v>0.547</v>
      </c>
      <c r="AB193" s="44">
        <f t="shared" si="2"/>
        <v>2159.171414</v>
      </c>
      <c r="AC193" s="44">
        <f t="shared" si="65"/>
        <v>0.6247290935</v>
      </c>
      <c r="AD193" s="44">
        <f t="shared" si="66"/>
        <v>1.684869012</v>
      </c>
      <c r="AE193" s="44">
        <f t="shared" si="55"/>
        <v>160.3350356</v>
      </c>
      <c r="AF193" s="44">
        <f t="shared" si="56"/>
        <v>44.90546684</v>
      </c>
      <c r="AG193" s="45">
        <f t="shared" si="5"/>
        <v>0.232879852</v>
      </c>
      <c r="AH193" s="45">
        <f t="shared" si="6"/>
        <v>0.1882352941</v>
      </c>
      <c r="AI193" s="45">
        <f t="shared" si="7"/>
        <v>-0.2608760403</v>
      </c>
      <c r="AJ193" s="45">
        <f t="shared" si="8"/>
        <v>-0.252026733</v>
      </c>
      <c r="AK193" s="45">
        <f t="shared" si="9"/>
        <v>0.01700595707</v>
      </c>
      <c r="AL193" s="45">
        <f t="shared" si="10"/>
        <v>0.1524742781</v>
      </c>
      <c r="AM193" s="45">
        <f t="shared" si="11"/>
        <v>0.1549943896</v>
      </c>
    </row>
    <row r="194">
      <c r="A194" s="33" t="s">
        <v>46</v>
      </c>
      <c r="B194" s="34" t="s">
        <v>74</v>
      </c>
      <c r="C194" s="35" t="s">
        <v>57</v>
      </c>
      <c r="D194" s="36" t="str">
        <f t="shared" si="1"/>
        <v>Africa/Egypt-Africa/2009</v>
      </c>
      <c r="E194" s="37">
        <f t="array" ref="E194:H194">VLOOKUP(D194, GDP!D:L,{6,7,8,9},0)</f>
        <v>189000000000</v>
      </c>
      <c r="F194" s="38">
        <v>0.05</v>
      </c>
      <c r="G194" s="37">
        <v>118.0</v>
      </c>
      <c r="H194" s="38">
        <v>0.12</v>
      </c>
      <c r="I194" s="39">
        <f t="array" ref="I194:J194">VLOOKUP(D194, ENERGY!I:M,{4,5},0)</f>
        <v>44814.5</v>
      </c>
      <c r="J194" s="39">
        <v>144644.5</v>
      </c>
      <c r="K194" s="40">
        <f t="array" ref="K194:S194">VLOOKUP(D194, 'HUMAN RESOURCES'!D:V,{11,12,13,14,15,16,17,18,19},0)</f>
        <v>24</v>
      </c>
      <c r="L194" s="40">
        <v>21.0</v>
      </c>
      <c r="M194" s="40">
        <v>73.0</v>
      </c>
      <c r="N194" s="41">
        <v>68.0</v>
      </c>
      <c r="O194" s="42">
        <v>0.316</v>
      </c>
      <c r="P194" s="42">
        <v>0.629</v>
      </c>
      <c r="Q194" s="42">
        <v>0.055</v>
      </c>
      <c r="R194" s="40">
        <v>7.6775023E7</v>
      </c>
      <c r="S194" s="42">
        <v>0.43</v>
      </c>
      <c r="T194" s="43">
        <f t="array" ref="T194:U194">VLOOKUP(D194, TOURISM!D:H,{4,5},0)</f>
        <v>11757000000</v>
      </c>
      <c r="U194" s="43">
        <v>2.941E9</v>
      </c>
      <c r="V194" s="38">
        <f t="array" ref="V194:AA194">VLOOKUP(D194, BUSINESS!D:P,{8,9,10,11,12,13},0)</f>
        <v>0.43</v>
      </c>
      <c r="W194" s="37">
        <v>8.0</v>
      </c>
      <c r="X194" s="37"/>
      <c r="Y194" s="37">
        <v>480.0</v>
      </c>
      <c r="Z194" s="38">
        <v>0.257</v>
      </c>
      <c r="AA194" s="38">
        <v>0.721</v>
      </c>
      <c r="AB194" s="44">
        <f t="shared" si="2"/>
        <v>2461.73811</v>
      </c>
      <c r="AC194" s="44">
        <f t="shared" si="65"/>
        <v>0.583711971</v>
      </c>
      <c r="AD194" s="44">
        <f t="shared" si="66"/>
        <v>1.884004646</v>
      </c>
      <c r="AE194" s="44">
        <f t="shared" si="55"/>
        <v>153.1357405</v>
      </c>
      <c r="AF194" s="44">
        <f t="shared" si="56"/>
        <v>38.306729</v>
      </c>
      <c r="AG194" s="45">
        <f t="shared" si="5"/>
        <v>0.1401309286</v>
      </c>
      <c r="AH194" s="45">
        <f t="shared" si="6"/>
        <v>0.1683168317</v>
      </c>
      <c r="AI194" s="45">
        <f t="shared" si="7"/>
        <v>-0.06565585458</v>
      </c>
      <c r="AJ194" s="45">
        <f t="shared" si="8"/>
        <v>0.1181905731</v>
      </c>
      <c r="AK194" s="45">
        <f t="shared" si="9"/>
        <v>0.01699653375</v>
      </c>
      <c r="AL194" s="45">
        <f t="shared" si="10"/>
        <v>-0.04490157153</v>
      </c>
      <c r="AM194" s="45">
        <f t="shared" si="11"/>
        <v>-0.1469473163</v>
      </c>
    </row>
    <row r="195">
      <c r="A195" s="33" t="s">
        <v>46</v>
      </c>
      <c r="B195" s="34" t="s">
        <v>74</v>
      </c>
      <c r="C195" s="35" t="s">
        <v>58</v>
      </c>
      <c r="D195" s="36" t="str">
        <f t="shared" si="1"/>
        <v>Africa/Egypt-Africa/2010</v>
      </c>
      <c r="E195" s="37">
        <f t="array" ref="E195:H195">VLOOKUP(D195, GDP!D:L,{6,7,8,9},0)</f>
        <v>219000000000</v>
      </c>
      <c r="F195" s="38">
        <v>0.048</v>
      </c>
      <c r="G195" s="37">
        <v>126.0</v>
      </c>
      <c r="H195" s="38">
        <v>0.11</v>
      </c>
      <c r="I195" s="39">
        <f t="array" ref="I195:J195">VLOOKUP(D195, ENERGY!I:M,{4,5},0)</f>
        <v>66269</v>
      </c>
      <c r="J195" s="39">
        <v>178616.0</v>
      </c>
      <c r="K195" s="40">
        <f t="array" ref="K195:S195">VLOOKUP(D195, 'HUMAN RESOURCES'!D:V,{11,12,13,14,15,16,17,18,19},0)</f>
        <v>24</v>
      </c>
      <c r="L195" s="40">
        <v>20.0</v>
      </c>
      <c r="M195" s="40">
        <v>73.0</v>
      </c>
      <c r="N195" s="41">
        <v>68.0</v>
      </c>
      <c r="O195" s="42">
        <v>0.315</v>
      </c>
      <c r="P195" s="42">
        <v>0.63</v>
      </c>
      <c r="Q195" s="42">
        <v>0.055</v>
      </c>
      <c r="R195" s="40">
        <v>7.8075705E7</v>
      </c>
      <c r="S195" s="42">
        <v>0.43</v>
      </c>
      <c r="T195" s="43">
        <f t="array" ref="T195:U195">VLOOKUP(D195, TOURISM!D:H,{4,5},0)</f>
        <v>13633000000</v>
      </c>
      <c r="U195" s="43">
        <v>2.696E9</v>
      </c>
      <c r="V195" s="38">
        <f t="array" ref="V195:AA195">VLOOKUP(D195, BUSINESS!D:P,{8,9,10,11,12,13},0)</f>
        <v>0.426</v>
      </c>
      <c r="W195" s="37">
        <v>8.0</v>
      </c>
      <c r="X195" s="37"/>
      <c r="Y195" s="37">
        <v>433.0</v>
      </c>
      <c r="Z195" s="38">
        <v>0.314</v>
      </c>
      <c r="AA195" s="38">
        <v>0.905</v>
      </c>
      <c r="AB195" s="44">
        <f t="shared" si="2"/>
        <v>2804.969869</v>
      </c>
      <c r="AC195" s="44">
        <f t="shared" si="65"/>
        <v>0.848778759</v>
      </c>
      <c r="AD195" s="44">
        <f t="shared" si="66"/>
        <v>2.287728302</v>
      </c>
      <c r="AE195" s="44">
        <f t="shared" si="55"/>
        <v>174.6125763</v>
      </c>
      <c r="AF195" s="44">
        <f t="shared" si="56"/>
        <v>34.53058797</v>
      </c>
      <c r="AG195" s="45">
        <f t="shared" si="5"/>
        <v>0.1394265936</v>
      </c>
      <c r="AH195" s="45">
        <f t="shared" si="6"/>
        <v>0.06779661017</v>
      </c>
      <c r="AI195" s="45">
        <f t="shared" si="7"/>
        <v>0.4541054513</v>
      </c>
      <c r="AJ195" s="45">
        <f t="shared" si="8"/>
        <v>0.2142901595</v>
      </c>
      <c r="AK195" s="45">
        <f t="shared" si="9"/>
        <v>0.01694147327</v>
      </c>
      <c r="AL195" s="45">
        <f t="shared" si="10"/>
        <v>0.1402470498</v>
      </c>
      <c r="AM195" s="45">
        <f t="shared" si="11"/>
        <v>-0.09857644142</v>
      </c>
    </row>
    <row r="196">
      <c r="A196" s="33" t="s">
        <v>46</v>
      </c>
      <c r="B196" s="34" t="s">
        <v>74</v>
      </c>
      <c r="C196" s="35" t="s">
        <v>59</v>
      </c>
      <c r="D196" s="36" t="str">
        <f t="shared" si="1"/>
        <v>Africa/Egypt-Africa/2011</v>
      </c>
      <c r="E196" s="37">
        <f t="array" ref="E196:H196">VLOOKUP(D196, GDP!D:L,{6,7,8,9},0)</f>
        <v>236000000000</v>
      </c>
      <c r="F196" s="38">
        <v>0.049</v>
      </c>
      <c r="G196" s="37">
        <v>137.0</v>
      </c>
      <c r="H196" s="38">
        <v>0.11</v>
      </c>
      <c r="I196" s="39" t="str">
        <f t="array" ref="I196:J196">VLOOKUP(D196, ENERGY!I:M,{4,5},0)</f>
        <v/>
      </c>
      <c r="J196" s="39"/>
      <c r="K196" s="40">
        <f t="array" ref="K196:S196">VLOOKUP(D196, 'HUMAN RESOURCES'!D:V,{11,12,13,14,15,16,17,18,19},0)</f>
        <v>24</v>
      </c>
      <c r="L196" s="40">
        <v>19.0</v>
      </c>
      <c r="M196" s="40">
        <v>73.0</v>
      </c>
      <c r="N196" s="41">
        <v>68.0</v>
      </c>
      <c r="O196" s="42">
        <v>0.314</v>
      </c>
      <c r="P196" s="42">
        <v>0.631</v>
      </c>
      <c r="Q196" s="42">
        <v>0.056</v>
      </c>
      <c r="R196" s="40">
        <v>7.9392466E7</v>
      </c>
      <c r="S196" s="42">
        <v>0.43</v>
      </c>
      <c r="T196" s="43">
        <f t="array" ref="T196:U196">VLOOKUP(D196, TOURISM!D:H,{4,5},0)</f>
        <v>9333000000</v>
      </c>
      <c r="U196" s="43">
        <v>2.575E9</v>
      </c>
      <c r="V196" s="38">
        <f t="array" ref="V196:AA196">VLOOKUP(D196, BUSINESS!D:P,{8,9,10,11,12,13},0)</f>
        <v>0.436</v>
      </c>
      <c r="W196" s="37">
        <v>8.0</v>
      </c>
      <c r="X196" s="37"/>
      <c r="Y196" s="37">
        <v>433.0</v>
      </c>
      <c r="Z196" s="38">
        <v>0.398</v>
      </c>
      <c r="AA196" s="38">
        <v>1.051</v>
      </c>
      <c r="AB196" s="44">
        <f t="shared" si="2"/>
        <v>2972.574249</v>
      </c>
      <c r="AC196" s="44"/>
      <c r="AD196" s="44"/>
      <c r="AE196" s="44">
        <f t="shared" si="55"/>
        <v>117.555235</v>
      </c>
      <c r="AF196" s="44">
        <f t="shared" si="56"/>
        <v>32.43380801</v>
      </c>
      <c r="AG196" s="45">
        <f t="shared" si="5"/>
        <v>0.05975264913</v>
      </c>
      <c r="AH196" s="45">
        <f t="shared" si="6"/>
        <v>0.0873015873</v>
      </c>
      <c r="AI196" s="45" t="str">
        <f t="shared" si="7"/>
        <v/>
      </c>
      <c r="AJ196" s="45" t="str">
        <f t="shared" si="8"/>
        <v/>
      </c>
      <c r="AK196" s="45">
        <f t="shared" si="9"/>
        <v>0.01686518233</v>
      </c>
      <c r="AL196" s="45">
        <f t="shared" si="10"/>
        <v>-0.3267653597</v>
      </c>
      <c r="AM196" s="45">
        <f t="shared" si="11"/>
        <v>-0.06072239372</v>
      </c>
    </row>
    <row r="197">
      <c r="A197" s="33" t="s">
        <v>46</v>
      </c>
      <c r="B197" s="34" t="s">
        <v>74</v>
      </c>
      <c r="C197" s="35" t="s">
        <v>60</v>
      </c>
      <c r="D197" s="36" t="str">
        <f t="shared" si="1"/>
        <v>Africa/Egypt-Africa/2012</v>
      </c>
      <c r="E197" s="37">
        <f t="array" ref="E197:H197">VLOOKUP(D197, GDP!D:L,{6,7,8,9},0)</f>
        <v>263000000000</v>
      </c>
      <c r="F197" s="38">
        <v>0.05</v>
      </c>
      <c r="G197" s="37">
        <v>152.0</v>
      </c>
      <c r="H197" s="38">
        <v>0.12</v>
      </c>
      <c r="I197" s="39" t="str">
        <f t="array" ref="I197:J197">VLOOKUP(D197, ENERGY!I:M,{4,5},0)</f>
        <v/>
      </c>
      <c r="J197" s="39"/>
      <c r="K197" s="40">
        <f t="array" ref="K197:S197">VLOOKUP(D197, 'HUMAN RESOURCES'!D:V,{11,12,13,14,15,16,17,18,19},0)</f>
        <v>24</v>
      </c>
      <c r="L197" s="40">
        <v>19.0</v>
      </c>
      <c r="M197" s="40">
        <v>73.0</v>
      </c>
      <c r="N197" s="41">
        <v>69.0</v>
      </c>
      <c r="O197" s="42">
        <v>0.312</v>
      </c>
      <c r="P197" s="42">
        <v>0.631</v>
      </c>
      <c r="Q197" s="42">
        <v>0.056</v>
      </c>
      <c r="R197" s="40">
        <v>8.0721874E7</v>
      </c>
      <c r="S197" s="42">
        <v>0.43</v>
      </c>
      <c r="T197" s="43">
        <f t="array" ref="T197:U197">VLOOKUP(D197, TOURISM!D:H,{4,5},0)</f>
        <v>10823000000</v>
      </c>
      <c r="U197" s="43">
        <v>3.037E9</v>
      </c>
      <c r="V197" s="38">
        <f t="array" ref="V197:AA197">VLOOKUP(D197, BUSINESS!D:P,{8,9,10,11,12,13},0)</f>
        <v>0.426</v>
      </c>
      <c r="W197" s="37">
        <v>8.0</v>
      </c>
      <c r="X197" s="37">
        <v>127.0</v>
      </c>
      <c r="Y197" s="37">
        <v>392.0</v>
      </c>
      <c r="Z197" s="38">
        <v>0.44</v>
      </c>
      <c r="AA197" s="38">
        <v>1.199</v>
      </c>
      <c r="AB197" s="44">
        <f t="shared" si="2"/>
        <v>3258.100772</v>
      </c>
      <c r="AC197" s="44"/>
      <c r="AD197" s="44"/>
      <c r="AE197" s="44">
        <f t="shared" si="55"/>
        <v>134.0776603</v>
      </c>
      <c r="AF197" s="44">
        <f t="shared" si="56"/>
        <v>37.62301158</v>
      </c>
      <c r="AG197" s="45">
        <f t="shared" si="5"/>
        <v>0.0960536219</v>
      </c>
      <c r="AH197" s="45">
        <f t="shared" si="6"/>
        <v>0.1094890511</v>
      </c>
      <c r="AI197" s="45" t="str">
        <f t="shared" si="7"/>
        <v/>
      </c>
      <c r="AJ197" s="45" t="str">
        <f t="shared" si="8"/>
        <v/>
      </c>
      <c r="AK197" s="45">
        <f t="shared" si="9"/>
        <v>0.01674476266</v>
      </c>
      <c r="AL197" s="45">
        <f t="shared" si="10"/>
        <v>0.1405503146</v>
      </c>
      <c r="AM197" s="45">
        <f t="shared" si="11"/>
        <v>0.1599936573</v>
      </c>
    </row>
    <row r="198">
      <c r="A198" s="33" t="s">
        <v>46</v>
      </c>
      <c r="B198" s="34" t="s">
        <v>75</v>
      </c>
      <c r="C198" s="35" t="s">
        <v>48</v>
      </c>
      <c r="D198" s="36" t="str">
        <f t="shared" si="1"/>
        <v>Africa/Equatorial Guinea-Africa/2000</v>
      </c>
      <c r="E198" s="37">
        <f t="array" ref="E198:H198">VLOOKUP(D198, GDP!D:L,{6,7,8,9},0)</f>
        <v>1045998534</v>
      </c>
      <c r="F198" s="38">
        <v>0.024</v>
      </c>
      <c r="G198" s="37">
        <v>57.0</v>
      </c>
      <c r="H198" s="38">
        <v>0.22</v>
      </c>
      <c r="I198" s="39" t="str">
        <f t="array" ref="I198:J198">VLOOKUP(D198, ENERGY!I:M,{4,5},0)</f>
        <v/>
      </c>
      <c r="J198" s="39"/>
      <c r="K198" s="40">
        <f t="array" ref="K198:S198">VLOOKUP(D198, 'HUMAN RESOURCES'!D:V,{11,12,13,14,15,16,17,18,19},0)</f>
        <v>40</v>
      </c>
      <c r="L198" s="40">
        <v>99.0</v>
      </c>
      <c r="M198" s="40">
        <v>49.0</v>
      </c>
      <c r="N198" s="41">
        <v>46.0</v>
      </c>
      <c r="O198" s="42">
        <v>0.426</v>
      </c>
      <c r="P198" s="42">
        <v>0.537</v>
      </c>
      <c r="Q198" s="42">
        <v>0.037</v>
      </c>
      <c r="R198" s="40">
        <v>518179.0</v>
      </c>
      <c r="S198" s="42">
        <v>0.388</v>
      </c>
      <c r="T198" s="43">
        <f t="array" ref="T198:U198">VLOOKUP(D198, TOURISM!D:H,{4,5},0)</f>
        <v>5000000</v>
      </c>
      <c r="U198" s="43">
        <v>1.9E7</v>
      </c>
      <c r="V198" s="38" t="str">
        <f t="array" ref="V198:AA198">VLOOKUP(D198, BUSINESS!D:P,{8,9,10,11,12,13},0)</f>
        <v/>
      </c>
      <c r="W198" s="37"/>
      <c r="X198" s="37"/>
      <c r="Y198" s="37"/>
      <c r="Z198" s="38">
        <v>0.001</v>
      </c>
      <c r="AA198" s="38">
        <v>0.01</v>
      </c>
      <c r="AB198" s="44">
        <f t="shared" si="2"/>
        <v>2018.60464</v>
      </c>
      <c r="AC198" s="44"/>
      <c r="AD198" s="44"/>
      <c r="AE198" s="44">
        <f t="shared" si="55"/>
        <v>9.649175285</v>
      </c>
      <c r="AF198" s="44">
        <f t="shared" si="56"/>
        <v>36.66686608</v>
      </c>
      <c r="AG198" s="45" t="str">
        <f t="shared" si="5"/>
        <v/>
      </c>
      <c r="AH198" s="45" t="str">
        <f t="shared" si="6"/>
        <v/>
      </c>
      <c r="AI198" s="45" t="str">
        <f t="shared" si="7"/>
        <v/>
      </c>
      <c r="AJ198" s="45" t="str">
        <f t="shared" si="8"/>
        <v/>
      </c>
      <c r="AK198" s="45" t="str">
        <f t="shared" si="9"/>
        <v/>
      </c>
      <c r="AL198" s="45" t="str">
        <f t="shared" si="10"/>
        <v/>
      </c>
      <c r="AM198" s="45" t="str">
        <f t="shared" si="11"/>
        <v/>
      </c>
    </row>
    <row r="199">
      <c r="A199" s="33" t="s">
        <v>46</v>
      </c>
      <c r="B199" s="34" t="s">
        <v>75</v>
      </c>
      <c r="C199" s="35" t="s">
        <v>49</v>
      </c>
      <c r="D199" s="36" t="str">
        <f t="shared" si="1"/>
        <v>Africa/Equatorial Guinea-Africa/2001</v>
      </c>
      <c r="E199" s="37">
        <f t="array" ref="E199:H199">VLOOKUP(D199, GDP!D:L,{6,7,8,9},0)</f>
        <v>1461139008</v>
      </c>
      <c r="F199" s="38">
        <v>0.015</v>
      </c>
      <c r="G199" s="37">
        <v>50.0</v>
      </c>
      <c r="H199" s="38">
        <v>0.207</v>
      </c>
      <c r="I199" s="39" t="str">
        <f t="array" ref="I199:J199">VLOOKUP(D199, ENERGY!I:M,{4,5},0)</f>
        <v/>
      </c>
      <c r="J199" s="39"/>
      <c r="K199" s="40">
        <f t="array" ref="K199:S199">VLOOKUP(D199, 'HUMAN RESOURCES'!D:V,{11,12,13,14,15,16,17,18,19},0)</f>
        <v>39</v>
      </c>
      <c r="L199" s="40">
        <v>96.0</v>
      </c>
      <c r="M199" s="40">
        <v>49.0</v>
      </c>
      <c r="N199" s="41">
        <v>47.0</v>
      </c>
      <c r="O199" s="42">
        <v>0.423</v>
      </c>
      <c r="P199" s="42">
        <v>0.541</v>
      </c>
      <c r="Q199" s="42">
        <v>0.036</v>
      </c>
      <c r="R199" s="40">
        <v>534592.0</v>
      </c>
      <c r="S199" s="42">
        <v>0.388</v>
      </c>
      <c r="T199" s="43">
        <f t="array" ref="T199:U199">VLOOKUP(D199, TOURISM!D:H,{4,5},0)</f>
        <v>14000000</v>
      </c>
      <c r="U199" s="43">
        <v>3.0E7</v>
      </c>
      <c r="V199" s="38" t="str">
        <f t="array" ref="V199:AA199">VLOOKUP(D199, BUSINESS!D:P,{8,9,10,11,12,13},0)</f>
        <v/>
      </c>
      <c r="W199" s="37"/>
      <c r="X199" s="37"/>
      <c r="Y199" s="37"/>
      <c r="Z199" s="38">
        <v>0.002</v>
      </c>
      <c r="AA199" s="38">
        <v>0.028</v>
      </c>
      <c r="AB199" s="44">
        <f t="shared" si="2"/>
        <v>2733.185323</v>
      </c>
      <c r="AC199" s="44"/>
      <c r="AD199" s="44"/>
      <c r="AE199" s="44">
        <f t="shared" si="55"/>
        <v>26.18819586</v>
      </c>
      <c r="AF199" s="44">
        <f t="shared" si="56"/>
        <v>56.11756255</v>
      </c>
      <c r="AG199" s="45">
        <f t="shared" si="5"/>
        <v>0.3539973444</v>
      </c>
      <c r="AH199" s="45">
        <f t="shared" si="6"/>
        <v>-0.1228070175</v>
      </c>
      <c r="AI199" s="45" t="str">
        <f t="shared" si="7"/>
        <v/>
      </c>
      <c r="AJ199" s="45" t="str">
        <f t="shared" si="8"/>
        <v/>
      </c>
      <c r="AK199" s="45">
        <f t="shared" si="9"/>
        <v>0.03167438279</v>
      </c>
      <c r="AL199" s="45">
        <f t="shared" si="10"/>
        <v>1.714034628</v>
      </c>
      <c r="AM199" s="45">
        <f t="shared" si="11"/>
        <v>0.530470655</v>
      </c>
    </row>
    <row r="200">
      <c r="A200" s="33" t="s">
        <v>46</v>
      </c>
      <c r="B200" s="34" t="s">
        <v>75</v>
      </c>
      <c r="C200" s="35" t="s">
        <v>50</v>
      </c>
      <c r="D200" s="36" t="str">
        <f t="shared" si="1"/>
        <v>Africa/Equatorial Guinea-Africa/2002</v>
      </c>
      <c r="E200" s="37">
        <f t="array" ref="E200:H200">VLOOKUP(D200, GDP!D:L,{6,7,8,9},0)</f>
        <v>1806742733</v>
      </c>
      <c r="F200" s="38">
        <v>0.018</v>
      </c>
      <c r="G200" s="37">
        <v>71.0</v>
      </c>
      <c r="H200" s="38">
        <v>0.18</v>
      </c>
      <c r="I200" s="39" t="str">
        <f t="array" ref="I200:J200">VLOOKUP(D200, ENERGY!I:M,{4,5},0)</f>
        <v/>
      </c>
      <c r="J200" s="39">
        <v>4679.0</v>
      </c>
      <c r="K200" s="40">
        <f t="array" ref="K200:S200">VLOOKUP(D200, 'HUMAN RESOURCES'!D:V,{11,12,13,14,15,16,17,18,19},0)</f>
        <v>39</v>
      </c>
      <c r="L200" s="40">
        <v>94.0</v>
      </c>
      <c r="M200" s="40">
        <v>49.0</v>
      </c>
      <c r="N200" s="41">
        <v>47.0</v>
      </c>
      <c r="O200" s="42">
        <v>0.419</v>
      </c>
      <c r="P200" s="42">
        <v>0.546</v>
      </c>
      <c r="Q200" s="42">
        <v>0.035</v>
      </c>
      <c r="R200" s="40">
        <v>551399.0</v>
      </c>
      <c r="S200" s="42">
        <v>0.388</v>
      </c>
      <c r="T200" s="43">
        <f t="array" ref="T200:U200">VLOOKUP(D200, TOURISM!D:H,{4,5},0)</f>
        <v>14000000</v>
      </c>
      <c r="U200" s="43">
        <v>3.0E7</v>
      </c>
      <c r="V200" s="38" t="str">
        <f t="array" ref="V200:AA200">VLOOKUP(D200, BUSINESS!D:P,{8,9,10,11,12,13},0)</f>
        <v/>
      </c>
      <c r="W200" s="37"/>
      <c r="X200" s="37"/>
      <c r="Y200" s="37"/>
      <c r="Z200" s="38">
        <v>0.003</v>
      </c>
      <c r="AA200" s="38">
        <v>0.058</v>
      </c>
      <c r="AB200" s="44">
        <f t="shared" si="2"/>
        <v>3276.652176</v>
      </c>
      <c r="AC200" s="44"/>
      <c r="AD200" s="44">
        <f t="shared" ref="AD200:AD208" si="67">J200/R200*1000</f>
        <v>8.485688222</v>
      </c>
      <c r="AE200" s="44">
        <f t="shared" si="55"/>
        <v>25.38996262</v>
      </c>
      <c r="AF200" s="44">
        <f t="shared" si="56"/>
        <v>54.40706276</v>
      </c>
      <c r="AG200" s="45">
        <f t="shared" si="5"/>
        <v>0.1988401037</v>
      </c>
      <c r="AH200" s="45">
        <f t="shared" si="6"/>
        <v>0.42</v>
      </c>
      <c r="AI200" s="45" t="str">
        <f t="shared" si="7"/>
        <v/>
      </c>
      <c r="AJ200" s="45" t="str">
        <f t="shared" si="8"/>
        <v/>
      </c>
      <c r="AK200" s="45">
        <f t="shared" si="9"/>
        <v>0.03143892913</v>
      </c>
      <c r="AL200" s="45">
        <f t="shared" si="10"/>
        <v>-0.03048065013</v>
      </c>
      <c r="AM200" s="45">
        <f t="shared" si="11"/>
        <v>-0.03048065013</v>
      </c>
    </row>
    <row r="201">
      <c r="A201" s="33" t="s">
        <v>46</v>
      </c>
      <c r="B201" s="34" t="s">
        <v>75</v>
      </c>
      <c r="C201" s="35" t="s">
        <v>51</v>
      </c>
      <c r="D201" s="36" t="str">
        <f t="shared" si="1"/>
        <v>Africa/Equatorial Guinea-Africa/2003</v>
      </c>
      <c r="E201" s="37">
        <f t="array" ref="E201:H201">VLOOKUP(D201, GDP!D:L,{6,7,8,9},0)</f>
        <v>2484745876</v>
      </c>
      <c r="F201" s="38">
        <v>0.02</v>
      </c>
      <c r="G201" s="37">
        <v>101.0</v>
      </c>
      <c r="H201" s="38">
        <v>0.18</v>
      </c>
      <c r="I201" s="39" t="str">
        <f t="array" ref="I201:J201">VLOOKUP(D201, ENERGY!I:M,{4,5},0)</f>
        <v/>
      </c>
      <c r="J201" s="39">
        <v>4620.0</v>
      </c>
      <c r="K201" s="40">
        <f t="array" ref="K201:S201">VLOOKUP(D201, 'HUMAN RESOURCES'!D:V,{11,12,13,14,15,16,17,18,19},0)</f>
        <v>38</v>
      </c>
      <c r="L201" s="40">
        <v>92.0</v>
      </c>
      <c r="M201" s="40">
        <v>49.0</v>
      </c>
      <c r="N201" s="41">
        <v>47.0</v>
      </c>
      <c r="O201" s="42">
        <v>0.415</v>
      </c>
      <c r="P201" s="42">
        <v>0.551</v>
      </c>
      <c r="Q201" s="42">
        <v>0.034</v>
      </c>
      <c r="R201" s="40">
        <v>568552.0</v>
      </c>
      <c r="S201" s="42">
        <v>0.388</v>
      </c>
      <c r="T201" s="43">
        <f t="array" ref="T201:U201">VLOOKUP(D201, TOURISM!D:H,{4,5},0)</f>
        <v>14000000</v>
      </c>
      <c r="U201" s="43">
        <v>3.0E7</v>
      </c>
      <c r="V201" s="38" t="str">
        <f t="array" ref="V201:AA201">VLOOKUP(D201, BUSINESS!D:P,{8,9,10,11,12,13},0)</f>
        <v/>
      </c>
      <c r="W201" s="37"/>
      <c r="X201" s="37"/>
      <c r="Y201" s="37"/>
      <c r="Z201" s="38">
        <v>0.005</v>
      </c>
      <c r="AA201" s="38">
        <v>0.073</v>
      </c>
      <c r="AB201" s="44">
        <f t="shared" si="2"/>
        <v>4370.3054</v>
      </c>
      <c r="AC201" s="44"/>
      <c r="AD201" s="44">
        <f t="shared" si="67"/>
        <v>8.12590581</v>
      </c>
      <c r="AE201" s="44">
        <f t="shared" si="55"/>
        <v>24.623957</v>
      </c>
      <c r="AF201" s="44">
        <f t="shared" si="56"/>
        <v>52.76562214</v>
      </c>
      <c r="AG201" s="45">
        <f t="shared" si="5"/>
        <v>0.3337715345</v>
      </c>
      <c r="AH201" s="45">
        <f t="shared" si="6"/>
        <v>0.4225352113</v>
      </c>
      <c r="AI201" s="45" t="str">
        <f t="shared" si="7"/>
        <v/>
      </c>
      <c r="AJ201" s="45">
        <f t="shared" si="8"/>
        <v>-0.042398731</v>
      </c>
      <c r="AK201" s="45">
        <f t="shared" si="9"/>
        <v>0.03110814492</v>
      </c>
      <c r="AL201" s="45">
        <f t="shared" si="10"/>
        <v>-0.03016962389</v>
      </c>
      <c r="AM201" s="45">
        <f t="shared" si="11"/>
        <v>-0.03016962389</v>
      </c>
    </row>
    <row r="202">
      <c r="A202" s="33" t="s">
        <v>46</v>
      </c>
      <c r="B202" s="34" t="s">
        <v>75</v>
      </c>
      <c r="C202" s="35" t="s">
        <v>52</v>
      </c>
      <c r="D202" s="36" t="str">
        <f t="shared" si="1"/>
        <v>Africa/Equatorial Guinea-Africa/2004</v>
      </c>
      <c r="E202" s="37">
        <f t="array" ref="E202:H202">VLOOKUP(D202, GDP!D:L,{6,7,8,9},0)</f>
        <v>4410764261</v>
      </c>
      <c r="F202" s="38">
        <v>0.021</v>
      </c>
      <c r="G202" s="37">
        <v>191.0</v>
      </c>
      <c r="H202" s="38">
        <v>0.18</v>
      </c>
      <c r="I202" s="39" t="str">
        <f t="array" ref="I202:J202">VLOOKUP(D202, ENERGY!I:M,{4,5},0)</f>
        <v/>
      </c>
      <c r="J202" s="39">
        <v>3799.0</v>
      </c>
      <c r="K202" s="40">
        <f t="array" ref="K202:S202">VLOOKUP(D202, 'HUMAN RESOURCES'!D:V,{11,12,13,14,15,16,17,18,19},0)</f>
        <v>38</v>
      </c>
      <c r="L202" s="40">
        <v>89.0</v>
      </c>
      <c r="M202" s="40">
        <v>50.0</v>
      </c>
      <c r="N202" s="41">
        <v>47.0</v>
      </c>
      <c r="O202" s="42">
        <v>0.41</v>
      </c>
      <c r="P202" s="42">
        <v>0.557</v>
      </c>
      <c r="Q202" s="42">
        <v>0.033</v>
      </c>
      <c r="R202" s="40">
        <v>585983.0</v>
      </c>
      <c r="S202" s="42">
        <v>0.388</v>
      </c>
      <c r="T202" s="43">
        <f t="array" ref="T202:U202">VLOOKUP(D202, TOURISM!D:H,{4,5},0)</f>
        <v>14000000</v>
      </c>
      <c r="U202" s="43">
        <v>3.0E7</v>
      </c>
      <c r="V202" s="38" t="str">
        <f t="array" ref="V202:AA202">VLOOKUP(D202, BUSINESS!D:P,{8,9,10,11,12,13},0)</f>
        <v/>
      </c>
      <c r="W202" s="37"/>
      <c r="X202" s="37"/>
      <c r="Y202" s="37"/>
      <c r="Z202" s="38">
        <v>0.008</v>
      </c>
      <c r="AA202" s="38">
        <v>0.106</v>
      </c>
      <c r="AB202" s="44">
        <f t="shared" si="2"/>
        <v>7527.119833</v>
      </c>
      <c r="AC202" s="44"/>
      <c r="AD202" s="44">
        <f t="shared" si="67"/>
        <v>6.483123231</v>
      </c>
      <c r="AE202" s="44">
        <f t="shared" si="55"/>
        <v>23.89147808</v>
      </c>
      <c r="AF202" s="44">
        <f t="shared" si="56"/>
        <v>51.19602446</v>
      </c>
      <c r="AG202" s="45">
        <f t="shared" si="5"/>
        <v>0.7223326846</v>
      </c>
      <c r="AH202" s="45">
        <f t="shared" si="6"/>
        <v>0.8910891089</v>
      </c>
      <c r="AI202" s="45" t="str">
        <f t="shared" si="7"/>
        <v/>
      </c>
      <c r="AJ202" s="45">
        <f t="shared" si="8"/>
        <v>-0.2021660868</v>
      </c>
      <c r="AK202" s="45">
        <f t="shared" si="9"/>
        <v>0.03065858532</v>
      </c>
      <c r="AL202" s="45">
        <f t="shared" si="10"/>
        <v>-0.02974659674</v>
      </c>
      <c r="AM202" s="45">
        <f t="shared" si="11"/>
        <v>-0.02974659674</v>
      </c>
    </row>
    <row r="203">
      <c r="A203" s="33" t="s">
        <v>46</v>
      </c>
      <c r="B203" s="34" t="s">
        <v>75</v>
      </c>
      <c r="C203" s="35" t="s">
        <v>53</v>
      </c>
      <c r="D203" s="36" t="str">
        <f t="shared" si="1"/>
        <v>Africa/Equatorial Guinea-Africa/2005</v>
      </c>
      <c r="E203" s="37">
        <f t="array" ref="E203:H203">VLOOKUP(D203, GDP!D:L,{6,7,8,9},0)</f>
        <v>6915849240</v>
      </c>
      <c r="F203" s="38">
        <v>0.016</v>
      </c>
      <c r="G203" s="37">
        <v>220.0</v>
      </c>
      <c r="H203" s="38">
        <v>0.177</v>
      </c>
      <c r="I203" s="39">
        <f t="array" ref="I203:J203">VLOOKUP(D203, ENERGY!I:M,{4,5},0)</f>
        <v>762</v>
      </c>
      <c r="J203" s="39">
        <v>5218.0</v>
      </c>
      <c r="K203" s="40">
        <f t="array" ref="K203:S203">VLOOKUP(D203, 'HUMAN RESOURCES'!D:V,{11,12,13,14,15,16,17,18,19},0)</f>
        <v>38</v>
      </c>
      <c r="L203" s="40">
        <v>87.0</v>
      </c>
      <c r="M203" s="40">
        <v>50.0</v>
      </c>
      <c r="N203" s="41">
        <v>48.0</v>
      </c>
      <c r="O203" s="42">
        <v>0.406</v>
      </c>
      <c r="P203" s="42">
        <v>0.561</v>
      </c>
      <c r="Q203" s="42">
        <v>0.032</v>
      </c>
      <c r="R203" s="40">
        <v>603648.0</v>
      </c>
      <c r="S203" s="42">
        <v>0.389</v>
      </c>
      <c r="T203" s="43">
        <f t="array" ref="T203:U203">VLOOKUP(D203, TOURISM!D:H,{4,5},0)</f>
        <v>14000000</v>
      </c>
      <c r="U203" s="43">
        <v>3.0E7</v>
      </c>
      <c r="V203" s="38">
        <f t="array" ref="V203:AA203">VLOOKUP(D203, BUSINESS!D:P,{8,9,10,11,12,13},0)</f>
        <v>0.441</v>
      </c>
      <c r="W203" s="37">
        <v>137.0</v>
      </c>
      <c r="X203" s="37"/>
      <c r="Y203" s="37">
        <v>492.0</v>
      </c>
      <c r="Z203" s="38">
        <v>0.011</v>
      </c>
      <c r="AA203" s="38">
        <v>0.161</v>
      </c>
      <c r="AB203" s="44">
        <f t="shared" si="2"/>
        <v>11456.75831</v>
      </c>
      <c r="AC203" s="44">
        <f t="shared" ref="AC203:AC205" si="68">(I203/R203)*1000</f>
        <v>1.262325064</v>
      </c>
      <c r="AD203" s="44">
        <f t="shared" si="67"/>
        <v>8.644110475</v>
      </c>
      <c r="AE203" s="44">
        <f t="shared" si="55"/>
        <v>23.192324</v>
      </c>
      <c r="AF203" s="44">
        <f t="shared" si="56"/>
        <v>49.69783715</v>
      </c>
      <c r="AG203" s="45">
        <f t="shared" si="5"/>
        <v>0.522064025</v>
      </c>
      <c r="AH203" s="45">
        <f t="shared" si="6"/>
        <v>0.1518324607</v>
      </c>
      <c r="AI203" s="45" t="str">
        <f t="shared" si="7"/>
        <v/>
      </c>
      <c r="AJ203" s="45">
        <f t="shared" si="8"/>
        <v>0.3333250299</v>
      </c>
      <c r="AK203" s="45">
        <f t="shared" si="9"/>
        <v>0.03014592574</v>
      </c>
      <c r="AL203" s="45">
        <f t="shared" si="10"/>
        <v>-0.02926374311</v>
      </c>
      <c r="AM203" s="45">
        <f t="shared" si="11"/>
        <v>-0.02926374311</v>
      </c>
    </row>
    <row r="204">
      <c r="A204" s="33" t="s">
        <v>46</v>
      </c>
      <c r="B204" s="34" t="s">
        <v>75</v>
      </c>
      <c r="C204" s="35" t="s">
        <v>54</v>
      </c>
      <c r="D204" s="36" t="str">
        <f t="shared" si="1"/>
        <v>Africa/Equatorial Guinea-Africa/2006</v>
      </c>
      <c r="E204" s="37">
        <f t="array" ref="E204:H204">VLOOKUP(D204, GDP!D:L,{6,7,8,9},0)</f>
        <v>8081982438</v>
      </c>
      <c r="F204" s="38">
        <v>0.023</v>
      </c>
      <c r="G204" s="37">
        <v>287.0</v>
      </c>
      <c r="H204" s="38">
        <v>0.153</v>
      </c>
      <c r="I204" s="39">
        <f t="array" ref="I204:J204">VLOOKUP(D204, ENERGY!I:M,{4,5},0)</f>
        <v>1759</v>
      </c>
      <c r="J204" s="39">
        <v>4796.0</v>
      </c>
      <c r="K204" s="40">
        <f t="array" ref="K204:S204">VLOOKUP(D204, 'HUMAN RESOURCES'!D:V,{11,12,13,14,15,16,17,18,19},0)</f>
        <v>38</v>
      </c>
      <c r="L204" s="40">
        <v>85.0</v>
      </c>
      <c r="M204" s="40">
        <v>51.0</v>
      </c>
      <c r="N204" s="41">
        <v>48.0</v>
      </c>
      <c r="O204" s="42">
        <v>0.403</v>
      </c>
      <c r="P204" s="42">
        <v>0.566</v>
      </c>
      <c r="Q204" s="42">
        <v>0.032</v>
      </c>
      <c r="R204" s="40">
        <v>621517.0</v>
      </c>
      <c r="S204" s="42">
        <v>0.389</v>
      </c>
      <c r="T204" s="43">
        <f t="array" ref="T204:U204">VLOOKUP(D204, TOURISM!D:H,{4,5},0)</f>
        <v>14000000</v>
      </c>
      <c r="U204" s="43">
        <v>3.0E7</v>
      </c>
      <c r="V204" s="38">
        <f t="array" ref="V204:AA204">VLOOKUP(D204, BUSINESS!D:P,{8,9,10,11,12,13},0)</f>
        <v>0.441</v>
      </c>
      <c r="W204" s="37">
        <v>135.0</v>
      </c>
      <c r="X204" s="37"/>
      <c r="Y204" s="37">
        <v>492.0</v>
      </c>
      <c r="Z204" s="38">
        <v>0.013</v>
      </c>
      <c r="AA204" s="38">
        <v>0.193</v>
      </c>
      <c r="AB204" s="44">
        <f t="shared" si="2"/>
        <v>13003.63858</v>
      </c>
      <c r="AC204" s="44">
        <f t="shared" si="68"/>
        <v>2.830171982</v>
      </c>
      <c r="AD204" s="44">
        <f t="shared" si="67"/>
        <v>7.716603086</v>
      </c>
      <c r="AE204" s="44">
        <f t="shared" si="55"/>
        <v>22.52553028</v>
      </c>
      <c r="AF204" s="44">
        <f t="shared" si="56"/>
        <v>48.26899345</v>
      </c>
      <c r="AG204" s="45">
        <f t="shared" si="5"/>
        <v>0.135019019</v>
      </c>
      <c r="AH204" s="45">
        <f t="shared" si="6"/>
        <v>0.3045454545</v>
      </c>
      <c r="AI204" s="45">
        <f t="shared" si="7"/>
        <v>1.242031046</v>
      </c>
      <c r="AJ204" s="45">
        <f t="shared" si="8"/>
        <v>-0.1072993447</v>
      </c>
      <c r="AK204" s="45">
        <f t="shared" si="9"/>
        <v>0.0296016884</v>
      </c>
      <c r="AL204" s="45">
        <f t="shared" si="10"/>
        <v>-0.02875062146</v>
      </c>
      <c r="AM204" s="45">
        <f t="shared" si="11"/>
        <v>-0.02875062146</v>
      </c>
    </row>
    <row r="205">
      <c r="A205" s="33" t="s">
        <v>46</v>
      </c>
      <c r="B205" s="34" t="s">
        <v>75</v>
      </c>
      <c r="C205" s="35" t="s">
        <v>55</v>
      </c>
      <c r="D205" s="36" t="str">
        <f t="shared" si="1"/>
        <v>Africa/Equatorial Guinea-Africa/2007</v>
      </c>
      <c r="E205" s="37">
        <f t="array" ref="E205:H205">VLOOKUP(D205, GDP!D:L,{6,7,8,9},0)</f>
        <v>10197937673</v>
      </c>
      <c r="F205" s="38">
        <v>0.024</v>
      </c>
      <c r="G205" s="37">
        <v>380.0</v>
      </c>
      <c r="H205" s="38">
        <v>0.15</v>
      </c>
      <c r="I205" s="39">
        <f t="array" ref="I205:J205">VLOOKUP(D205, ENERGY!I:M,{4,5},0)</f>
        <v>1249</v>
      </c>
      <c r="J205" s="39">
        <v>4712.0</v>
      </c>
      <c r="K205" s="40">
        <f t="array" ref="K205:S205">VLOOKUP(D205, 'HUMAN RESOURCES'!D:V,{11,12,13,14,15,16,17,18,19},0)</f>
        <v>38</v>
      </c>
      <c r="L205" s="40">
        <v>82.0</v>
      </c>
      <c r="M205" s="40">
        <v>51.0</v>
      </c>
      <c r="N205" s="41">
        <v>49.0</v>
      </c>
      <c r="O205" s="42">
        <v>0.4</v>
      </c>
      <c r="P205" s="42">
        <v>0.569</v>
      </c>
      <c r="Q205" s="42">
        <v>0.031</v>
      </c>
      <c r="R205" s="40">
        <v>639618.0</v>
      </c>
      <c r="S205" s="42">
        <v>0.39</v>
      </c>
      <c r="T205" s="43">
        <f t="array" ref="T205:U205">VLOOKUP(D205, TOURISM!D:H,{4,5},0)</f>
        <v>14000000</v>
      </c>
      <c r="U205" s="43">
        <v>3.0E7</v>
      </c>
      <c r="V205" s="38">
        <f t="array" ref="V205:AA205">VLOOKUP(D205, BUSINESS!D:P,{8,9,10,11,12,13},0)</f>
        <v>0.441</v>
      </c>
      <c r="W205" s="37">
        <v>135.0</v>
      </c>
      <c r="X205" s="37"/>
      <c r="Y205" s="37">
        <v>492.0</v>
      </c>
      <c r="Z205" s="38">
        <v>0.016</v>
      </c>
      <c r="AA205" s="38">
        <v>0.235</v>
      </c>
      <c r="AB205" s="44">
        <f t="shared" si="2"/>
        <v>15943.79407</v>
      </c>
      <c r="AC205" s="44">
        <f t="shared" si="68"/>
        <v>1.952728035</v>
      </c>
      <c r="AD205" s="44">
        <f t="shared" si="67"/>
        <v>7.366897117</v>
      </c>
      <c r="AE205" s="44">
        <f t="shared" si="55"/>
        <v>21.88806444</v>
      </c>
      <c r="AF205" s="44">
        <f t="shared" si="56"/>
        <v>46.90299523</v>
      </c>
      <c r="AG205" s="45">
        <f t="shared" si="5"/>
        <v>0.2261025228</v>
      </c>
      <c r="AH205" s="45">
        <f t="shared" si="6"/>
        <v>0.3240418118</v>
      </c>
      <c r="AI205" s="45">
        <f t="shared" si="7"/>
        <v>-0.310032024</v>
      </c>
      <c r="AJ205" s="45">
        <f t="shared" si="8"/>
        <v>-0.04531864152</v>
      </c>
      <c r="AK205" s="45">
        <f t="shared" si="9"/>
        <v>0.02912390168</v>
      </c>
      <c r="AL205" s="45">
        <f t="shared" si="10"/>
        <v>-0.02829970389</v>
      </c>
      <c r="AM205" s="45">
        <f t="shared" si="11"/>
        <v>-0.02829970389</v>
      </c>
    </row>
    <row r="206">
      <c r="A206" s="33" t="s">
        <v>46</v>
      </c>
      <c r="B206" s="34" t="s">
        <v>75</v>
      </c>
      <c r="C206" s="35" t="s">
        <v>56</v>
      </c>
      <c r="D206" s="36" t="str">
        <f t="shared" si="1"/>
        <v>Africa/Equatorial Guinea-Africa/2008</v>
      </c>
      <c r="E206" s="37">
        <f t="array" ref="E206:H206">VLOOKUP(D206, GDP!D:L,{6,7,8,9},0)</f>
        <v>15419096232</v>
      </c>
      <c r="F206" s="38">
        <v>0.034</v>
      </c>
      <c r="G206" s="37">
        <v>792.0</v>
      </c>
      <c r="H206" s="38">
        <v>0.15</v>
      </c>
      <c r="I206" s="39" t="str">
        <f t="array" ref="I206:J206">VLOOKUP(D206, ENERGY!I:M,{4,5},0)</f>
        <v/>
      </c>
      <c r="J206" s="39">
        <v>4980.0</v>
      </c>
      <c r="K206" s="40">
        <f t="array" ref="K206:S206">VLOOKUP(D206, 'HUMAN RESOURCES'!D:V,{11,12,13,14,15,16,17,18,19},0)</f>
        <v>37</v>
      </c>
      <c r="L206" s="40">
        <v>80.0</v>
      </c>
      <c r="M206" s="40">
        <v>52.0</v>
      </c>
      <c r="N206" s="41">
        <v>49.0</v>
      </c>
      <c r="O206" s="42">
        <v>0.397</v>
      </c>
      <c r="P206" s="42">
        <v>0.572</v>
      </c>
      <c r="Q206" s="42">
        <v>0.03</v>
      </c>
      <c r="R206" s="40">
        <v>658025.0</v>
      </c>
      <c r="S206" s="42">
        <v>0.39</v>
      </c>
      <c r="T206" s="43">
        <f t="array" ref="T206:U206">VLOOKUP(D206, TOURISM!D:H,{4,5},0)</f>
        <v>14000000</v>
      </c>
      <c r="U206" s="43">
        <v>3.0E7</v>
      </c>
      <c r="V206" s="38">
        <f t="array" ref="V206:AA206">VLOOKUP(D206, BUSINESS!D:P,{8,9,10,11,12,13},0)</f>
        <v>0.441</v>
      </c>
      <c r="W206" s="37">
        <v>135.0</v>
      </c>
      <c r="X206" s="37"/>
      <c r="Y206" s="37">
        <v>492.0</v>
      </c>
      <c r="Z206" s="38">
        <v>0.018</v>
      </c>
      <c r="AA206" s="38">
        <v>0.274</v>
      </c>
      <c r="AB206" s="44">
        <f t="shared" si="2"/>
        <v>23432.38666</v>
      </c>
      <c r="AC206" s="44"/>
      <c r="AD206" s="44">
        <f t="shared" si="67"/>
        <v>7.568101516</v>
      </c>
      <c r="AE206" s="44">
        <f t="shared" si="55"/>
        <v>21.27578739</v>
      </c>
      <c r="AF206" s="44">
        <f t="shared" si="56"/>
        <v>45.59097299</v>
      </c>
      <c r="AG206" s="45">
        <f t="shared" si="5"/>
        <v>0.4696869869</v>
      </c>
      <c r="AH206" s="45">
        <f t="shared" si="6"/>
        <v>1.084210526</v>
      </c>
      <c r="AI206" s="45" t="str">
        <f t="shared" si="7"/>
        <v/>
      </c>
      <c r="AJ206" s="45">
        <f t="shared" si="8"/>
        <v>0.02731195997</v>
      </c>
      <c r="AK206" s="45">
        <f t="shared" si="9"/>
        <v>0.02877811444</v>
      </c>
      <c r="AL206" s="45">
        <f t="shared" si="10"/>
        <v>-0.02797310133</v>
      </c>
      <c r="AM206" s="45">
        <f t="shared" si="11"/>
        <v>-0.02797310133</v>
      </c>
    </row>
    <row r="207">
      <c r="A207" s="33" t="s">
        <v>46</v>
      </c>
      <c r="B207" s="34" t="s">
        <v>75</v>
      </c>
      <c r="C207" s="35" t="s">
        <v>57</v>
      </c>
      <c r="D207" s="36" t="str">
        <f t="shared" si="1"/>
        <v>Africa/Equatorial Guinea-Africa/2009</v>
      </c>
      <c r="E207" s="37">
        <f t="array" ref="E207:H207">VLOOKUP(D207, GDP!D:L,{6,7,8,9},0)</f>
        <v>9380412630</v>
      </c>
      <c r="F207" s="38">
        <v>0.056</v>
      </c>
      <c r="G207" s="37">
        <v>861.0</v>
      </c>
      <c r="H207" s="38">
        <v>0.15</v>
      </c>
      <c r="I207" s="39" t="str">
        <f t="array" ref="I207:J207">VLOOKUP(D207, ENERGY!I:M,{4,5},0)</f>
        <v/>
      </c>
      <c r="J207" s="39">
        <v>3236.5</v>
      </c>
      <c r="K207" s="40">
        <f t="array" ref="K207:S207">VLOOKUP(D207, 'HUMAN RESOURCES'!D:V,{11,12,13,14,15,16,17,18,19},0)</f>
        <v>37</v>
      </c>
      <c r="L207" s="40">
        <v>78.0</v>
      </c>
      <c r="M207" s="40">
        <v>52.0</v>
      </c>
      <c r="N207" s="41">
        <v>50.0</v>
      </c>
      <c r="O207" s="42">
        <v>0.395</v>
      </c>
      <c r="P207" s="42">
        <v>0.575</v>
      </c>
      <c r="Q207" s="42">
        <v>0.03</v>
      </c>
      <c r="R207" s="40">
        <v>676851.0</v>
      </c>
      <c r="S207" s="42">
        <v>0.391</v>
      </c>
      <c r="T207" s="43">
        <f t="array" ref="T207:U207">VLOOKUP(D207, TOURISM!D:H,{4,5},0)</f>
        <v>14000000</v>
      </c>
      <c r="U207" s="43">
        <v>3.0E7</v>
      </c>
      <c r="V207" s="38">
        <f t="array" ref="V207:AA207">VLOOKUP(D207, BUSINESS!D:P,{8,9,10,11,12,13},0)</f>
        <v>0.441</v>
      </c>
      <c r="W207" s="37">
        <v>135.0</v>
      </c>
      <c r="X207" s="37"/>
      <c r="Y207" s="37">
        <v>492.0</v>
      </c>
      <c r="Z207" s="38">
        <v>0.021</v>
      </c>
      <c r="AA207" s="38">
        <v>0.295</v>
      </c>
      <c r="AB207" s="44">
        <f t="shared" si="2"/>
        <v>13858.90341</v>
      </c>
      <c r="AC207" s="44"/>
      <c r="AD207" s="44">
        <f t="shared" si="67"/>
        <v>4.781702324</v>
      </c>
      <c r="AE207" s="44">
        <f t="shared" si="55"/>
        <v>20.68402056</v>
      </c>
      <c r="AF207" s="44">
        <f t="shared" si="56"/>
        <v>44.3229012</v>
      </c>
      <c r="AG207" s="45">
        <f t="shared" si="5"/>
        <v>-0.4085577535</v>
      </c>
      <c r="AH207" s="45">
        <f t="shared" si="6"/>
        <v>0.08712121212</v>
      </c>
      <c r="AI207" s="45" t="str">
        <f t="shared" si="7"/>
        <v/>
      </c>
      <c r="AJ207" s="45">
        <f t="shared" si="8"/>
        <v>-0.3681767727</v>
      </c>
      <c r="AK207" s="45">
        <f t="shared" si="9"/>
        <v>0.02860985525</v>
      </c>
      <c r="AL207" s="45">
        <f t="shared" si="10"/>
        <v>-0.02781409793</v>
      </c>
      <c r="AM207" s="45">
        <f t="shared" si="11"/>
        <v>-0.02781409793</v>
      </c>
    </row>
    <row r="208">
      <c r="A208" s="33" t="s">
        <v>46</v>
      </c>
      <c r="B208" s="34" t="s">
        <v>75</v>
      </c>
      <c r="C208" s="35" t="s">
        <v>58</v>
      </c>
      <c r="D208" s="36" t="str">
        <f t="shared" si="1"/>
        <v>Africa/Equatorial Guinea-Africa/2010</v>
      </c>
      <c r="E208" s="37">
        <f t="array" ref="E208:H208">VLOOKUP(D208, GDP!D:L,{6,7,8,9},0)</f>
        <v>11586407487</v>
      </c>
      <c r="F208" s="38">
        <v>0.043</v>
      </c>
      <c r="G208" s="37">
        <v>757.0</v>
      </c>
      <c r="H208" s="38">
        <v>0.15</v>
      </c>
      <c r="I208" s="39">
        <f t="array" ref="I208:J208">VLOOKUP(D208, ENERGY!I:M,{4,5},0)</f>
        <v>1503</v>
      </c>
      <c r="J208" s="39">
        <v>4752.0</v>
      </c>
      <c r="K208" s="40">
        <f t="array" ref="K208:S208">VLOOKUP(D208, 'HUMAN RESOURCES'!D:V,{11,12,13,14,15,16,17,18,19},0)</f>
        <v>37</v>
      </c>
      <c r="L208" s="40">
        <v>76.0</v>
      </c>
      <c r="M208" s="40">
        <v>53.0</v>
      </c>
      <c r="N208" s="41">
        <v>50.0</v>
      </c>
      <c r="O208" s="42">
        <v>0.393</v>
      </c>
      <c r="P208" s="42">
        <v>0.578</v>
      </c>
      <c r="Q208" s="42">
        <v>0.029</v>
      </c>
      <c r="R208" s="40">
        <v>696167.0</v>
      </c>
      <c r="S208" s="42">
        <v>0.392</v>
      </c>
      <c r="T208" s="43">
        <f t="array" ref="T208:U208">VLOOKUP(D208, TOURISM!D:H,{4,5},0)</f>
        <v>14000000</v>
      </c>
      <c r="U208" s="43">
        <v>3.0E7</v>
      </c>
      <c r="V208" s="38">
        <f t="array" ref="V208:AA208">VLOOKUP(D208, BUSINESS!D:P,{8,9,10,11,12,13},0)</f>
        <v>0.441</v>
      </c>
      <c r="W208" s="37">
        <v>135.0</v>
      </c>
      <c r="X208" s="37"/>
      <c r="Y208" s="37">
        <v>492.0</v>
      </c>
      <c r="Z208" s="38">
        <v>0.06</v>
      </c>
      <c r="AA208" s="38">
        <v>0.574</v>
      </c>
      <c r="AB208" s="44">
        <f t="shared" si="2"/>
        <v>16643.1438</v>
      </c>
      <c r="AC208" s="44">
        <f>(I208/R208)*1000</f>
        <v>2.158964731</v>
      </c>
      <c r="AD208" s="44">
        <f t="shared" si="67"/>
        <v>6.825948372</v>
      </c>
      <c r="AE208" s="44">
        <f t="shared" si="55"/>
        <v>20.11011726</v>
      </c>
      <c r="AF208" s="44">
        <f t="shared" si="56"/>
        <v>43.09310841</v>
      </c>
      <c r="AG208" s="45">
        <f t="shared" si="5"/>
        <v>0.2008990399</v>
      </c>
      <c r="AH208" s="45">
        <f t="shared" si="6"/>
        <v>-0.1207897793</v>
      </c>
      <c r="AI208" s="45" t="str">
        <f t="shared" si="7"/>
        <v/>
      </c>
      <c r="AJ208" s="45">
        <f t="shared" si="8"/>
        <v>0.4275142843</v>
      </c>
      <c r="AK208" s="45">
        <f t="shared" si="9"/>
        <v>0.02853803865</v>
      </c>
      <c r="AL208" s="45">
        <f t="shared" si="10"/>
        <v>-0.02774621607</v>
      </c>
      <c r="AM208" s="45">
        <f t="shared" si="11"/>
        <v>-0.02774621607</v>
      </c>
    </row>
    <row r="209">
      <c r="A209" s="33" t="s">
        <v>46</v>
      </c>
      <c r="B209" s="34" t="s">
        <v>75</v>
      </c>
      <c r="C209" s="35" t="s">
        <v>59</v>
      </c>
      <c r="D209" s="36" t="str">
        <f t="shared" si="1"/>
        <v>Africa/Equatorial Guinea-Africa/2011</v>
      </c>
      <c r="E209" s="37">
        <f t="array" ref="E209:H209">VLOOKUP(D209, GDP!D:L,{6,7,8,9},0)</f>
        <v>15715842151</v>
      </c>
      <c r="F209" s="38">
        <v>0.045</v>
      </c>
      <c r="G209" s="37">
        <v>1051.0</v>
      </c>
      <c r="H209" s="38">
        <v>0.15</v>
      </c>
      <c r="I209" s="39" t="str">
        <f t="array" ref="I209:J209">VLOOKUP(D209, ENERGY!I:M,{4,5},0)</f>
        <v/>
      </c>
      <c r="J209" s="39"/>
      <c r="K209" s="40">
        <f t="array" ref="K209:S209">VLOOKUP(D209, 'HUMAN RESOURCES'!D:V,{11,12,13,14,15,16,17,18,19},0)</f>
        <v>36</v>
      </c>
      <c r="L209" s="40">
        <v>73.0</v>
      </c>
      <c r="M209" s="40">
        <v>54.0</v>
      </c>
      <c r="N209" s="41">
        <v>51.0</v>
      </c>
      <c r="O209" s="42">
        <v>0.391</v>
      </c>
      <c r="P209" s="42">
        <v>0.58</v>
      </c>
      <c r="Q209" s="42">
        <v>0.029</v>
      </c>
      <c r="R209" s="40">
        <v>715996.0</v>
      </c>
      <c r="S209" s="42">
        <v>0.393</v>
      </c>
      <c r="T209" s="43">
        <f t="array" ref="T209:U209">VLOOKUP(D209, TOURISM!D:H,{4,5},0)</f>
        <v>14000000</v>
      </c>
      <c r="U209" s="43">
        <v>3.0E7</v>
      </c>
      <c r="V209" s="38">
        <f t="array" ref="V209:AA209">VLOOKUP(D209, BUSINESS!D:P,{8,9,10,11,12,13},0)</f>
        <v>0.441</v>
      </c>
      <c r="W209" s="37">
        <v>135.0</v>
      </c>
      <c r="X209" s="37"/>
      <c r="Y209" s="37">
        <v>492.0</v>
      </c>
      <c r="Z209" s="38">
        <v>0.115</v>
      </c>
      <c r="AA209" s="38">
        <v>0.669</v>
      </c>
      <c r="AB209" s="44">
        <f t="shared" si="2"/>
        <v>21949.62283</v>
      </c>
      <c r="AC209" s="44"/>
      <c r="AD209" s="44"/>
      <c r="AE209" s="44">
        <f t="shared" si="55"/>
        <v>19.55318186</v>
      </c>
      <c r="AF209" s="44">
        <f t="shared" si="56"/>
        <v>41.89967542</v>
      </c>
      <c r="AG209" s="45">
        <f t="shared" si="5"/>
        <v>0.3188387425</v>
      </c>
      <c r="AH209" s="45">
        <f t="shared" si="6"/>
        <v>0.3883751651</v>
      </c>
      <c r="AI209" s="45" t="str">
        <f t="shared" si="7"/>
        <v/>
      </c>
      <c r="AJ209" s="45" t="str">
        <f t="shared" si="8"/>
        <v/>
      </c>
      <c r="AK209" s="45">
        <f t="shared" si="9"/>
        <v>0.02848310822</v>
      </c>
      <c r="AL209" s="45">
        <f t="shared" si="10"/>
        <v>-0.02769428879</v>
      </c>
      <c r="AM209" s="45">
        <f t="shared" si="11"/>
        <v>-0.02769428879</v>
      </c>
    </row>
    <row r="210">
      <c r="A210" s="33" t="s">
        <v>46</v>
      </c>
      <c r="B210" s="34" t="s">
        <v>75</v>
      </c>
      <c r="C210" s="35" t="s">
        <v>60</v>
      </c>
      <c r="D210" s="36" t="str">
        <f t="shared" si="1"/>
        <v>Africa/Equatorial Guinea-Africa/2012</v>
      </c>
      <c r="E210" s="37">
        <f t="array" ref="E210:H210">VLOOKUP(D210, GDP!D:L,{6,7,8,9},0)</f>
        <v>16486743747</v>
      </c>
      <c r="F210" s="38">
        <v>0.047</v>
      </c>
      <c r="G210" s="37">
        <v>1138.0</v>
      </c>
      <c r="H210" s="38">
        <v>0.15</v>
      </c>
      <c r="I210" s="39" t="str">
        <f t="array" ref="I210:J210">VLOOKUP(D210, ENERGY!I:M,{4,5},0)</f>
        <v/>
      </c>
      <c r="J210" s="39"/>
      <c r="K210" s="40">
        <f t="array" ref="K210:S210">VLOOKUP(D210, 'HUMAN RESOURCES'!D:V,{11,12,13,14,15,16,17,18,19},0)</f>
        <v>36</v>
      </c>
      <c r="L210" s="40">
        <v>71.0</v>
      </c>
      <c r="M210" s="40">
        <v>54.0</v>
      </c>
      <c r="N210" s="41">
        <v>51.0</v>
      </c>
      <c r="O210" s="42">
        <v>0.39</v>
      </c>
      <c r="P210" s="42">
        <v>0.582</v>
      </c>
      <c r="Q210" s="42">
        <v>0.028</v>
      </c>
      <c r="R210" s="40">
        <v>736296.0</v>
      </c>
      <c r="S210" s="42">
        <v>0.395</v>
      </c>
      <c r="T210" s="43">
        <f t="array" ref="T210:U210">VLOOKUP(D210, TOURISM!D:H,{4,5},0)</f>
        <v>14000000</v>
      </c>
      <c r="U210" s="43">
        <v>3.0E7</v>
      </c>
      <c r="V210" s="38">
        <f t="array" ref="V210:AA210">VLOOKUP(D210, BUSINESS!D:P,{8,9,10,11,12,13},0)</f>
        <v>0.441</v>
      </c>
      <c r="W210" s="37">
        <v>135.0</v>
      </c>
      <c r="X210" s="37">
        <v>164.0</v>
      </c>
      <c r="Y210" s="37">
        <v>492.0</v>
      </c>
      <c r="Z210" s="38">
        <v>0.139</v>
      </c>
      <c r="AA210" s="38">
        <v>0.681</v>
      </c>
      <c r="AB210" s="44">
        <f t="shared" si="2"/>
        <v>22391.46179</v>
      </c>
      <c r="AC210" s="44"/>
      <c r="AD210" s="44"/>
      <c r="AE210" s="44">
        <f t="shared" si="55"/>
        <v>19.01409216</v>
      </c>
      <c r="AF210" s="44">
        <f t="shared" si="56"/>
        <v>40.7444832</v>
      </c>
      <c r="AG210" s="45">
        <f t="shared" si="5"/>
        <v>0.02012968307</v>
      </c>
      <c r="AH210" s="45">
        <f t="shared" si="6"/>
        <v>0.08277830637</v>
      </c>
      <c r="AI210" s="45" t="str">
        <f t="shared" si="7"/>
        <v/>
      </c>
      <c r="AJ210" s="45" t="str">
        <f t="shared" si="8"/>
        <v/>
      </c>
      <c r="AK210" s="45">
        <f t="shared" si="9"/>
        <v>0.0283521137</v>
      </c>
      <c r="AL210" s="45">
        <f t="shared" si="10"/>
        <v>-0.02757043363</v>
      </c>
      <c r="AM210" s="45">
        <f t="shared" si="11"/>
        <v>-0.02757043363</v>
      </c>
    </row>
    <row r="211">
      <c r="A211" s="33" t="s">
        <v>46</v>
      </c>
      <c r="B211" s="34" t="s">
        <v>76</v>
      </c>
      <c r="C211" s="35" t="s">
        <v>48</v>
      </c>
      <c r="D211" s="36" t="str">
        <f t="shared" si="1"/>
        <v>Africa/Eritrea-Africa/2000</v>
      </c>
      <c r="E211" s="37">
        <f t="array" ref="E211:H211">VLOOKUP(D211, GDP!D:L,{6,7,8,9},0)</f>
        <v>706370812</v>
      </c>
      <c r="F211" s="38">
        <v>0.045</v>
      </c>
      <c r="G211" s="37">
        <v>7.0</v>
      </c>
      <c r="H211" s="38"/>
      <c r="I211" s="39" t="str">
        <f t="array" ref="I211:J211">VLOOKUP(D211, ENERGY!I:M,{4,5},0)</f>
        <v/>
      </c>
      <c r="J211" s="39"/>
      <c r="K211" s="40">
        <f t="array" ref="K211:S211">VLOOKUP(D211, 'HUMAN RESOURCES'!D:V,{11,12,13,14,15,16,17,18,19},0)</f>
        <v>40</v>
      </c>
      <c r="L211" s="40">
        <v>58.0</v>
      </c>
      <c r="M211" s="40">
        <v>58.0</v>
      </c>
      <c r="N211" s="41">
        <v>54.0</v>
      </c>
      <c r="O211" s="42">
        <v>0.47</v>
      </c>
      <c r="P211" s="42">
        <v>0.512</v>
      </c>
      <c r="Q211" s="42">
        <v>0.018</v>
      </c>
      <c r="R211" s="40">
        <v>3939348.0</v>
      </c>
      <c r="S211" s="42">
        <v>0.176</v>
      </c>
      <c r="T211" s="43">
        <f t="array" ref="T211:U211">VLOOKUP(D211, TOURISM!D:H,{4,5},0)</f>
        <v>36000000</v>
      </c>
      <c r="U211" s="43"/>
      <c r="V211" s="38" t="str">
        <f t="array" ref="V211:AA211">VLOOKUP(D211, BUSINESS!D:P,{8,9,10,11,12,13},0)</f>
        <v/>
      </c>
      <c r="W211" s="37"/>
      <c r="X211" s="37"/>
      <c r="Y211" s="37"/>
      <c r="Z211" s="38">
        <v>0.001</v>
      </c>
      <c r="AA211" s="38"/>
      <c r="AB211" s="44">
        <f t="shared" si="2"/>
        <v>179.3116049</v>
      </c>
      <c r="AC211" s="44"/>
      <c r="AD211" s="44"/>
      <c r="AE211" s="44">
        <f t="shared" si="55"/>
        <v>9.138568108</v>
      </c>
      <c r="AF211" s="44"/>
      <c r="AG211" s="45" t="str">
        <f t="shared" si="5"/>
        <v/>
      </c>
      <c r="AH211" s="45" t="str">
        <f t="shared" si="6"/>
        <v/>
      </c>
      <c r="AI211" s="45" t="str">
        <f t="shared" si="7"/>
        <v/>
      </c>
      <c r="AJ211" s="45" t="str">
        <f t="shared" si="8"/>
        <v/>
      </c>
      <c r="AK211" s="45" t="str">
        <f t="shared" si="9"/>
        <v/>
      </c>
      <c r="AL211" s="45" t="str">
        <f t="shared" si="10"/>
        <v/>
      </c>
      <c r="AM211" s="45" t="str">
        <f t="shared" si="11"/>
        <v/>
      </c>
    </row>
    <row r="212">
      <c r="A212" s="33" t="s">
        <v>46</v>
      </c>
      <c r="B212" s="34" t="s">
        <v>76</v>
      </c>
      <c r="C212" s="35" t="s">
        <v>49</v>
      </c>
      <c r="D212" s="36" t="str">
        <f t="shared" si="1"/>
        <v>Africa/Eritrea-Africa/2001</v>
      </c>
      <c r="E212" s="37">
        <f t="array" ref="E212:H212">VLOOKUP(D212, GDP!D:L,{6,7,8,9},0)</f>
        <v>752368494</v>
      </c>
      <c r="F212" s="38">
        <v>0.039</v>
      </c>
      <c r="G212" s="37">
        <v>7.0</v>
      </c>
      <c r="H212" s="38"/>
      <c r="I212" s="39">
        <f t="array" ref="I212:J212">VLOOKUP(D212, ENERGY!I:M,{4,5},0)</f>
        <v>765</v>
      </c>
      <c r="J212" s="39"/>
      <c r="K212" s="40">
        <f t="array" ref="K212:S212">VLOOKUP(D212, 'HUMAN RESOURCES'!D:V,{11,12,13,14,15,16,17,18,19},0)</f>
        <v>40</v>
      </c>
      <c r="L212" s="40">
        <v>56.0</v>
      </c>
      <c r="M212" s="40">
        <v>59.0</v>
      </c>
      <c r="N212" s="41">
        <v>54.0</v>
      </c>
      <c r="O212" s="42">
        <v>0.462</v>
      </c>
      <c r="P212" s="42">
        <v>0.519</v>
      </c>
      <c r="Q212" s="42">
        <v>0.019</v>
      </c>
      <c r="R212" s="40">
        <v>4101609.0</v>
      </c>
      <c r="S212" s="42">
        <v>0.178</v>
      </c>
      <c r="T212" s="43">
        <f t="array" ref="T212:U212">VLOOKUP(D212, TOURISM!D:H,{4,5},0)</f>
        <v>74000000</v>
      </c>
      <c r="U212" s="43"/>
      <c r="V212" s="38" t="str">
        <f t="array" ref="V212:AA212">VLOOKUP(D212, BUSINESS!D:P,{8,9,10,11,12,13},0)</f>
        <v/>
      </c>
      <c r="W212" s="37"/>
      <c r="X212" s="37"/>
      <c r="Y212" s="37"/>
      <c r="Z212" s="38">
        <v>0.002</v>
      </c>
      <c r="AA212" s="38"/>
      <c r="AB212" s="44">
        <f t="shared" si="2"/>
        <v>183.4325247</v>
      </c>
      <c r="AC212" s="44">
        <f t="shared" ref="AC212:AC221" si="69">(I212/R212)*1000</f>
        <v>0.1865121712</v>
      </c>
      <c r="AD212" s="44"/>
      <c r="AE212" s="44">
        <f t="shared" si="55"/>
        <v>18.04170022</v>
      </c>
      <c r="AF212" s="44"/>
      <c r="AG212" s="45">
        <f t="shared" si="5"/>
        <v>0.02298189116</v>
      </c>
      <c r="AH212" s="45">
        <f t="shared" si="6"/>
        <v>0</v>
      </c>
      <c r="AI212" s="45" t="str">
        <f t="shared" si="7"/>
        <v/>
      </c>
      <c r="AJ212" s="45" t="str">
        <f t="shared" si="8"/>
        <v/>
      </c>
      <c r="AK212" s="45">
        <f t="shared" si="9"/>
        <v>0.04118981111</v>
      </c>
      <c r="AL212" s="45">
        <f t="shared" si="10"/>
        <v>0.9742371022</v>
      </c>
      <c r="AM212" s="45" t="str">
        <f t="shared" si="11"/>
        <v/>
      </c>
    </row>
    <row r="213">
      <c r="A213" s="33" t="s">
        <v>46</v>
      </c>
      <c r="B213" s="34" t="s">
        <v>76</v>
      </c>
      <c r="C213" s="35" t="s">
        <v>50</v>
      </c>
      <c r="D213" s="36" t="str">
        <f t="shared" si="1"/>
        <v>Africa/Eritrea-Africa/2002</v>
      </c>
      <c r="E213" s="37">
        <f t="array" ref="E213:H213">VLOOKUP(D213, GDP!D:L,{6,7,8,9},0)</f>
        <v>729321364</v>
      </c>
      <c r="F213" s="38">
        <v>0.04</v>
      </c>
      <c r="G213" s="37">
        <v>6.0</v>
      </c>
      <c r="H213" s="38"/>
      <c r="I213" s="39">
        <f t="array" ref="I213:J213">VLOOKUP(D213, ENERGY!I:M,{4,5},0)</f>
        <v>745</v>
      </c>
      <c r="J213" s="39">
        <v>513.0</v>
      </c>
      <c r="K213" s="40">
        <f t="array" ref="K213:S213">VLOOKUP(D213, 'HUMAN RESOURCES'!D:V,{11,12,13,14,15,16,17,18,19},0)</f>
        <v>40</v>
      </c>
      <c r="L213" s="40">
        <v>54.0</v>
      </c>
      <c r="M213" s="40">
        <v>59.0</v>
      </c>
      <c r="N213" s="41">
        <v>55.0</v>
      </c>
      <c r="O213" s="42">
        <v>0.454</v>
      </c>
      <c r="P213" s="42">
        <v>0.527</v>
      </c>
      <c r="Q213" s="42">
        <v>0.019</v>
      </c>
      <c r="R213" s="40">
        <v>4281576.0</v>
      </c>
      <c r="S213" s="42">
        <v>0.18</v>
      </c>
      <c r="T213" s="43">
        <f t="array" ref="T213:U213">VLOOKUP(D213, TOURISM!D:H,{4,5},0)</f>
        <v>73000000</v>
      </c>
      <c r="U213" s="43"/>
      <c r="V213" s="38" t="str">
        <f t="array" ref="V213:AA213">VLOOKUP(D213, BUSINESS!D:P,{8,9,10,11,12,13},0)</f>
        <v/>
      </c>
      <c r="W213" s="37"/>
      <c r="X213" s="37"/>
      <c r="Y213" s="37"/>
      <c r="Z213" s="38">
        <v>0.002</v>
      </c>
      <c r="AA213" s="38"/>
      <c r="AB213" s="44">
        <f t="shared" si="2"/>
        <v>170.3394647</v>
      </c>
      <c r="AC213" s="44">
        <f t="shared" si="69"/>
        <v>0.174001349</v>
      </c>
      <c r="AD213" s="44">
        <f t="shared" ref="AD213:AD221" si="70">J213/R213*1000</f>
        <v>0.119815694</v>
      </c>
      <c r="AE213" s="44">
        <f t="shared" si="55"/>
        <v>17.04979662</v>
      </c>
      <c r="AF213" s="44"/>
      <c r="AG213" s="45">
        <f t="shared" si="5"/>
        <v>-0.07137807188</v>
      </c>
      <c r="AH213" s="45">
        <f t="shared" si="6"/>
        <v>-0.1428571429</v>
      </c>
      <c r="AI213" s="45">
        <f t="shared" si="7"/>
        <v>-0.0670777788</v>
      </c>
      <c r="AJ213" s="45" t="str">
        <f t="shared" si="8"/>
        <v/>
      </c>
      <c r="AK213" s="45">
        <f t="shared" si="9"/>
        <v>0.04387717113</v>
      </c>
      <c r="AL213" s="45">
        <f t="shared" si="10"/>
        <v>-0.05497838848</v>
      </c>
      <c r="AM213" s="45" t="str">
        <f t="shared" si="11"/>
        <v/>
      </c>
    </row>
    <row r="214">
      <c r="A214" s="33" t="s">
        <v>46</v>
      </c>
      <c r="B214" s="34" t="s">
        <v>76</v>
      </c>
      <c r="C214" s="35" t="s">
        <v>51</v>
      </c>
      <c r="D214" s="36" t="str">
        <f t="shared" si="1"/>
        <v>Africa/Eritrea-Africa/2003</v>
      </c>
      <c r="E214" s="37">
        <f t="array" ref="E214:H214">VLOOKUP(D214, GDP!D:L,{6,7,8,9},0)</f>
        <v>870247702</v>
      </c>
      <c r="F214" s="38">
        <v>0.032</v>
      </c>
      <c r="G214" s="37">
        <v>6.0</v>
      </c>
      <c r="H214" s="38"/>
      <c r="I214" s="39">
        <f t="array" ref="I214:J214">VLOOKUP(D214, ENERGY!I:M,{4,5},0)</f>
        <v>726</v>
      </c>
      <c r="J214" s="39">
        <v>513.0</v>
      </c>
      <c r="K214" s="40">
        <f t="array" ref="K214:S214">VLOOKUP(D214, 'HUMAN RESOURCES'!D:V,{11,12,13,14,15,16,17,18,19},0)</f>
        <v>40</v>
      </c>
      <c r="L214" s="40">
        <v>51.0</v>
      </c>
      <c r="M214" s="40">
        <v>60.0</v>
      </c>
      <c r="N214" s="41">
        <v>55.0</v>
      </c>
      <c r="O214" s="42">
        <v>0.446</v>
      </c>
      <c r="P214" s="42">
        <v>0.535</v>
      </c>
      <c r="Q214" s="42">
        <v>0.019</v>
      </c>
      <c r="R214" s="40">
        <v>4472533.0</v>
      </c>
      <c r="S214" s="42">
        <v>0.183</v>
      </c>
      <c r="T214" s="43">
        <f t="array" ref="T214:U214">VLOOKUP(D214, TOURISM!D:H,{4,5},0)</f>
        <v>74000000</v>
      </c>
      <c r="U214" s="43"/>
      <c r="V214" s="38" t="str">
        <f t="array" ref="V214:AA214">VLOOKUP(D214, BUSINESS!D:P,{8,9,10,11,12,13},0)</f>
        <v/>
      </c>
      <c r="W214" s="37"/>
      <c r="X214" s="37"/>
      <c r="Y214" s="37"/>
      <c r="Z214" s="38">
        <v>0.002</v>
      </c>
      <c r="AA214" s="38"/>
      <c r="AB214" s="44">
        <f t="shared" si="2"/>
        <v>194.5760271</v>
      </c>
      <c r="AC214" s="44">
        <f t="shared" si="69"/>
        <v>0.1623241237</v>
      </c>
      <c r="AD214" s="44">
        <f t="shared" si="70"/>
        <v>0.1147001039</v>
      </c>
      <c r="AE214" s="44">
        <f t="shared" si="55"/>
        <v>16.5454341</v>
      </c>
      <c r="AF214" s="44"/>
      <c r="AG214" s="45">
        <f t="shared" si="5"/>
        <v>0.1422838939</v>
      </c>
      <c r="AH214" s="45">
        <f t="shared" si="6"/>
        <v>0</v>
      </c>
      <c r="AI214" s="45">
        <f t="shared" si="7"/>
        <v>-0.06710997006</v>
      </c>
      <c r="AJ214" s="45">
        <f t="shared" si="8"/>
        <v>-0.04269549269</v>
      </c>
      <c r="AK214" s="45">
        <f t="shared" si="9"/>
        <v>0.0445996988</v>
      </c>
      <c r="AL214" s="45">
        <f t="shared" si="10"/>
        <v>-0.02958173231</v>
      </c>
      <c r="AM214" s="45" t="str">
        <f t="shared" si="11"/>
        <v/>
      </c>
    </row>
    <row r="215">
      <c r="A215" s="33" t="s">
        <v>46</v>
      </c>
      <c r="B215" s="34" t="s">
        <v>76</v>
      </c>
      <c r="C215" s="35" t="s">
        <v>52</v>
      </c>
      <c r="D215" s="36" t="str">
        <f t="shared" si="1"/>
        <v>Africa/Eritrea-Africa/2004</v>
      </c>
      <c r="E215" s="37">
        <f t="array" ref="E215:H215">VLOOKUP(D215, GDP!D:L,{6,7,8,9},0)</f>
        <v>1109054002</v>
      </c>
      <c r="F215" s="38">
        <v>0.029</v>
      </c>
      <c r="G215" s="37">
        <v>7.0</v>
      </c>
      <c r="H215" s="38"/>
      <c r="I215" s="39">
        <f t="array" ref="I215:J215">VLOOKUP(D215, ENERGY!I:M,{4,5},0)</f>
        <v>709.5</v>
      </c>
      <c r="J215" s="39">
        <v>522.5</v>
      </c>
      <c r="K215" s="40">
        <f t="array" ref="K215:S215">VLOOKUP(D215, 'HUMAN RESOURCES'!D:V,{11,12,13,14,15,16,17,18,19},0)</f>
        <v>40</v>
      </c>
      <c r="L215" s="40">
        <v>49.0</v>
      </c>
      <c r="M215" s="40">
        <v>60.0</v>
      </c>
      <c r="N215" s="41">
        <v>56.0</v>
      </c>
      <c r="O215" s="42">
        <v>0.44</v>
      </c>
      <c r="P215" s="42">
        <v>0.541</v>
      </c>
      <c r="Q215" s="42">
        <v>0.019</v>
      </c>
      <c r="R215" s="40">
        <v>4665522.0</v>
      </c>
      <c r="S215" s="42">
        <v>0.186</v>
      </c>
      <c r="T215" s="43">
        <f t="array" ref="T215:U215">VLOOKUP(D215, TOURISM!D:H,{4,5},0)</f>
        <v>73000000</v>
      </c>
      <c r="U215" s="43"/>
      <c r="V215" s="38" t="str">
        <f t="array" ref="V215:AA215">VLOOKUP(D215, BUSINESS!D:P,{8,9,10,11,12,13},0)</f>
        <v/>
      </c>
      <c r="W215" s="37">
        <v>91.0</v>
      </c>
      <c r="X215" s="37"/>
      <c r="Y215" s="37"/>
      <c r="Z215" s="38">
        <v>0.002</v>
      </c>
      <c r="AA215" s="38">
        <v>0.004</v>
      </c>
      <c r="AB215" s="44">
        <f t="shared" si="2"/>
        <v>237.7127365</v>
      </c>
      <c r="AC215" s="44">
        <f t="shared" si="69"/>
        <v>0.1520730156</v>
      </c>
      <c r="AD215" s="44">
        <f t="shared" si="70"/>
        <v>0.1119917557</v>
      </c>
      <c r="AE215" s="44">
        <f t="shared" si="55"/>
        <v>15.64669505</v>
      </c>
      <c r="AF215" s="44"/>
      <c r="AG215" s="45">
        <f t="shared" si="5"/>
        <v>0.2216959105</v>
      </c>
      <c r="AH215" s="45">
        <f t="shared" si="6"/>
        <v>0.1666666667</v>
      </c>
      <c r="AI215" s="45">
        <f t="shared" si="7"/>
        <v>-0.06315209258</v>
      </c>
      <c r="AJ215" s="45">
        <f t="shared" si="8"/>
        <v>-0.02361243068</v>
      </c>
      <c r="AK215" s="45">
        <f t="shared" si="9"/>
        <v>0.04314982137</v>
      </c>
      <c r="AL215" s="45">
        <f t="shared" si="10"/>
        <v>-0.05431945989</v>
      </c>
      <c r="AM215" s="45" t="str">
        <f t="shared" si="11"/>
        <v/>
      </c>
    </row>
    <row r="216">
      <c r="A216" s="33" t="s">
        <v>46</v>
      </c>
      <c r="B216" s="34" t="s">
        <v>76</v>
      </c>
      <c r="C216" s="35" t="s">
        <v>53</v>
      </c>
      <c r="D216" s="36" t="str">
        <f t="shared" si="1"/>
        <v>Africa/Eritrea-Africa/2005</v>
      </c>
      <c r="E216" s="37">
        <f t="array" ref="E216:H216">VLOOKUP(D216, GDP!D:L,{6,7,8,9},0)</f>
        <v>1098425900</v>
      </c>
      <c r="F216" s="38">
        <v>0.028</v>
      </c>
      <c r="G216" s="37">
        <v>6.0</v>
      </c>
      <c r="H216" s="38"/>
      <c r="I216" s="39">
        <f t="array" ref="I216:J216">VLOOKUP(D216, ENERGY!I:M,{4,5},0)</f>
        <v>744</v>
      </c>
      <c r="J216" s="39">
        <v>770.0</v>
      </c>
      <c r="K216" s="40">
        <f t="array" ref="K216:S216">VLOOKUP(D216, 'HUMAN RESOURCES'!D:V,{11,12,13,14,15,16,17,18,19},0)</f>
        <v>40</v>
      </c>
      <c r="L216" s="40">
        <v>47.0</v>
      </c>
      <c r="M216" s="40">
        <v>61.0</v>
      </c>
      <c r="N216" s="41">
        <v>56.0</v>
      </c>
      <c r="O216" s="42">
        <v>0.435</v>
      </c>
      <c r="P216" s="42">
        <v>0.545</v>
      </c>
      <c r="Q216" s="42">
        <v>0.02</v>
      </c>
      <c r="R216" s="40">
        <v>4854066.0</v>
      </c>
      <c r="S216" s="42">
        <v>0.189</v>
      </c>
      <c r="T216" s="43">
        <f t="array" ref="T216:U216">VLOOKUP(D216, TOURISM!D:H,{4,5},0)</f>
        <v>66000000</v>
      </c>
      <c r="U216" s="43"/>
      <c r="V216" s="38">
        <f t="array" ref="V216:AA216">VLOOKUP(D216, BUSINESS!D:P,{8,9,10,11,12,13},0)</f>
        <v>0.845</v>
      </c>
      <c r="W216" s="37">
        <v>76.0</v>
      </c>
      <c r="X216" s="37"/>
      <c r="Y216" s="37">
        <v>216.0</v>
      </c>
      <c r="Z216" s="38">
        <v>0.002</v>
      </c>
      <c r="AA216" s="38">
        <v>0.008</v>
      </c>
      <c r="AB216" s="44">
        <f t="shared" si="2"/>
        <v>226.2898568</v>
      </c>
      <c r="AC216" s="44">
        <f t="shared" si="69"/>
        <v>0.1532735649</v>
      </c>
      <c r="AD216" s="44">
        <f t="shared" si="70"/>
        <v>0.1586298991</v>
      </c>
      <c r="AE216" s="44">
        <f t="shared" si="55"/>
        <v>13.5968485</v>
      </c>
      <c r="AF216" s="44"/>
      <c r="AG216" s="45">
        <f t="shared" si="5"/>
        <v>-0.04805329286</v>
      </c>
      <c r="AH216" s="45">
        <f t="shared" si="6"/>
        <v>-0.1428571429</v>
      </c>
      <c r="AI216" s="45">
        <f t="shared" si="7"/>
        <v>0.007894558115</v>
      </c>
      <c r="AJ216" s="45">
        <f t="shared" si="8"/>
        <v>0.4164426494</v>
      </c>
      <c r="AK216" s="45">
        <f t="shared" si="9"/>
        <v>0.04041219825</v>
      </c>
      <c r="AL216" s="45">
        <f t="shared" si="10"/>
        <v>-0.1310082768</v>
      </c>
      <c r="AM216" s="45" t="str">
        <f t="shared" si="11"/>
        <v/>
      </c>
    </row>
    <row r="217">
      <c r="A217" s="33" t="s">
        <v>46</v>
      </c>
      <c r="B217" s="34" t="s">
        <v>76</v>
      </c>
      <c r="C217" s="35" t="s">
        <v>54</v>
      </c>
      <c r="D217" s="36" t="str">
        <f t="shared" si="1"/>
        <v>Africa/Eritrea-Africa/2006</v>
      </c>
      <c r="E217" s="37">
        <f t="array" ref="E217:H217">VLOOKUP(D217, GDP!D:L,{6,7,8,9},0)</f>
        <v>1211161880</v>
      </c>
      <c r="F217" s="38">
        <v>0.032</v>
      </c>
      <c r="G217" s="37">
        <v>8.0</v>
      </c>
      <c r="H217" s="38"/>
      <c r="I217" s="39">
        <f t="array" ref="I217:J217">VLOOKUP(D217, ENERGY!I:M,{4,5},0)</f>
        <v>721</v>
      </c>
      <c r="J217" s="39">
        <v>579.0</v>
      </c>
      <c r="K217" s="40">
        <f t="array" ref="K217:S217">VLOOKUP(D217, 'HUMAN RESOURCES'!D:V,{11,12,13,14,15,16,17,18,19},0)</f>
        <v>40</v>
      </c>
      <c r="L217" s="40">
        <v>46.0</v>
      </c>
      <c r="M217" s="40">
        <v>61.0</v>
      </c>
      <c r="N217" s="41">
        <v>57.0</v>
      </c>
      <c r="O217" s="42">
        <v>0.432</v>
      </c>
      <c r="P217" s="42">
        <v>0.548</v>
      </c>
      <c r="Q217" s="42">
        <v>0.02</v>
      </c>
      <c r="R217" s="40">
        <v>5035036.0</v>
      </c>
      <c r="S217" s="42">
        <v>0.192</v>
      </c>
      <c r="T217" s="43">
        <f t="array" ref="T217:U217">VLOOKUP(D217, TOURISM!D:H,{4,5},0)</f>
        <v>60000000</v>
      </c>
      <c r="U217" s="43"/>
      <c r="V217" s="38">
        <f t="array" ref="V217:AA217">VLOOKUP(D217, BUSINESS!D:P,{8,9,10,11,12,13},0)</f>
        <v>0.845</v>
      </c>
      <c r="W217" s="37">
        <v>76.0</v>
      </c>
      <c r="X217" s="37"/>
      <c r="Y217" s="37">
        <v>216.0</v>
      </c>
      <c r="Z217" s="38">
        <v>0.002</v>
      </c>
      <c r="AA217" s="38">
        <v>0.012</v>
      </c>
      <c r="AB217" s="44">
        <f t="shared" si="2"/>
        <v>240.5468163</v>
      </c>
      <c r="AC217" s="44">
        <f t="shared" si="69"/>
        <v>0.1431965928</v>
      </c>
      <c r="AD217" s="44">
        <f t="shared" si="70"/>
        <v>0.1149942126</v>
      </c>
      <c r="AE217" s="44">
        <f t="shared" si="55"/>
        <v>11.91649871</v>
      </c>
      <c r="AF217" s="44"/>
      <c r="AG217" s="45">
        <f t="shared" si="5"/>
        <v>0.0630030871</v>
      </c>
      <c r="AH217" s="45">
        <f t="shared" si="6"/>
        <v>0.3333333333</v>
      </c>
      <c r="AI217" s="45">
        <f t="shared" si="7"/>
        <v>-0.06574500995</v>
      </c>
      <c r="AJ217" s="45">
        <f t="shared" si="8"/>
        <v>-0.2750785749</v>
      </c>
      <c r="AK217" s="45">
        <f t="shared" si="9"/>
        <v>0.03728214656</v>
      </c>
      <c r="AL217" s="45">
        <f t="shared" si="10"/>
        <v>-0.1235837693</v>
      </c>
      <c r="AM217" s="45" t="str">
        <f t="shared" si="11"/>
        <v/>
      </c>
    </row>
    <row r="218">
      <c r="A218" s="33" t="s">
        <v>46</v>
      </c>
      <c r="B218" s="34" t="s">
        <v>76</v>
      </c>
      <c r="C218" s="35" t="s">
        <v>55</v>
      </c>
      <c r="D218" s="36" t="str">
        <f t="shared" si="1"/>
        <v>Africa/Eritrea-Africa/2007</v>
      </c>
      <c r="E218" s="37">
        <f t="array" ref="E218:H218">VLOOKUP(D218, GDP!D:L,{6,7,8,9},0)</f>
        <v>1317974493</v>
      </c>
      <c r="F218" s="38">
        <v>0.033</v>
      </c>
      <c r="G218" s="37">
        <v>8.0</v>
      </c>
      <c r="H218" s="38"/>
      <c r="I218" s="39">
        <f t="array" ref="I218:J218">VLOOKUP(D218, ENERGY!I:M,{4,5},0)</f>
        <v>763</v>
      </c>
      <c r="J218" s="39">
        <v>766.0</v>
      </c>
      <c r="K218" s="40">
        <f t="array" ref="K218:S218">VLOOKUP(D218, 'HUMAN RESOURCES'!D:V,{11,12,13,14,15,16,17,18,19},0)</f>
        <v>40</v>
      </c>
      <c r="L218" s="40">
        <v>44.0</v>
      </c>
      <c r="M218" s="40">
        <v>62.0</v>
      </c>
      <c r="N218" s="41">
        <v>57.0</v>
      </c>
      <c r="O218" s="42">
        <v>0.431</v>
      </c>
      <c r="P218" s="42">
        <v>0.549</v>
      </c>
      <c r="Q218" s="42">
        <v>0.02</v>
      </c>
      <c r="R218" s="40">
        <v>5209846.0</v>
      </c>
      <c r="S218" s="42">
        <v>0.195</v>
      </c>
      <c r="T218" s="43">
        <f t="array" ref="T218:U218">VLOOKUP(D218, TOURISM!D:H,{4,5},0)</f>
        <v>61000000</v>
      </c>
      <c r="U218" s="43"/>
      <c r="V218" s="38">
        <f t="array" ref="V218:AA218">VLOOKUP(D218, BUSINESS!D:P,{8,9,10,11,12,13},0)</f>
        <v>0.845</v>
      </c>
      <c r="W218" s="37">
        <v>84.0</v>
      </c>
      <c r="X218" s="37"/>
      <c r="Y218" s="37">
        <v>216.0</v>
      </c>
      <c r="Z218" s="38">
        <v>0.004</v>
      </c>
      <c r="AA218" s="38">
        <v>0.016</v>
      </c>
      <c r="AB218" s="44">
        <f t="shared" si="2"/>
        <v>252.9776299</v>
      </c>
      <c r="AC218" s="44">
        <f t="shared" si="69"/>
        <v>0.1464534652</v>
      </c>
      <c r="AD218" s="44">
        <f t="shared" si="70"/>
        <v>0.147029298</v>
      </c>
      <c r="AE218" s="44">
        <f t="shared" si="55"/>
        <v>11.70859945</v>
      </c>
      <c r="AF218" s="44"/>
      <c r="AG218" s="45">
        <f t="shared" si="5"/>
        <v>0.05167731462</v>
      </c>
      <c r="AH218" s="45">
        <f t="shared" si="6"/>
        <v>0</v>
      </c>
      <c r="AI218" s="45">
        <f t="shared" si="7"/>
        <v>0.02274406344</v>
      </c>
      <c r="AJ218" s="45">
        <f t="shared" si="8"/>
        <v>0.27857998</v>
      </c>
      <c r="AK218" s="45">
        <f t="shared" si="9"/>
        <v>0.03471871899</v>
      </c>
      <c r="AL218" s="45">
        <f t="shared" si="10"/>
        <v>-0.01744633783</v>
      </c>
      <c r="AM218" s="45" t="str">
        <f t="shared" si="11"/>
        <v/>
      </c>
    </row>
    <row r="219">
      <c r="A219" s="33" t="s">
        <v>46</v>
      </c>
      <c r="B219" s="34" t="s">
        <v>76</v>
      </c>
      <c r="C219" s="35" t="s">
        <v>56</v>
      </c>
      <c r="D219" s="36" t="str">
        <f t="shared" si="1"/>
        <v>Africa/Eritrea-Africa/2008</v>
      </c>
      <c r="E219" s="37">
        <f t="array" ref="E219:H219">VLOOKUP(D219, GDP!D:L,{6,7,8,9},0)</f>
        <v>1380188800</v>
      </c>
      <c r="F219" s="38">
        <v>0.034</v>
      </c>
      <c r="G219" s="37">
        <v>9.0</v>
      </c>
      <c r="H219" s="38"/>
      <c r="I219" s="39">
        <f t="array" ref="I219:J219">VLOOKUP(D219, ENERGY!I:M,{4,5},0)</f>
        <v>748</v>
      </c>
      <c r="J219" s="39">
        <v>605.0</v>
      </c>
      <c r="K219" s="40">
        <f t="array" ref="K219:S219">VLOOKUP(D219, 'HUMAN RESOURCES'!D:V,{11,12,13,14,15,16,17,18,19},0)</f>
        <v>39</v>
      </c>
      <c r="L219" s="40">
        <v>42.0</v>
      </c>
      <c r="M219" s="40">
        <v>63.0</v>
      </c>
      <c r="N219" s="41">
        <v>58.0</v>
      </c>
      <c r="O219" s="42">
        <v>0.43</v>
      </c>
      <c r="P219" s="42">
        <v>0.549</v>
      </c>
      <c r="Q219" s="42">
        <v>0.02</v>
      </c>
      <c r="R219" s="40">
        <v>5382163.0</v>
      </c>
      <c r="S219" s="42">
        <v>0.199</v>
      </c>
      <c r="T219" s="43">
        <f t="array" ref="T219:U219">VLOOKUP(D219, TOURISM!D:H,{4,5},0)</f>
        <v>46000000</v>
      </c>
      <c r="U219" s="43"/>
      <c r="V219" s="38">
        <f t="array" ref="V219:AA219">VLOOKUP(D219, BUSINESS!D:P,{8,9,10,11,12,13},0)</f>
        <v>0.845</v>
      </c>
      <c r="W219" s="37">
        <v>84.0</v>
      </c>
      <c r="X219" s="37"/>
      <c r="Y219" s="37">
        <v>216.0</v>
      </c>
      <c r="Z219" s="38">
        <v>0.005</v>
      </c>
      <c r="AA219" s="38">
        <v>0.02</v>
      </c>
      <c r="AB219" s="44">
        <f t="shared" si="2"/>
        <v>256.4375698</v>
      </c>
      <c r="AC219" s="44">
        <f t="shared" si="69"/>
        <v>0.1389775821</v>
      </c>
      <c r="AD219" s="44">
        <f t="shared" si="70"/>
        <v>0.1124083384</v>
      </c>
      <c r="AE219" s="44">
        <f t="shared" si="55"/>
        <v>8.546749699</v>
      </c>
      <c r="AF219" s="44"/>
      <c r="AG219" s="45">
        <f t="shared" si="5"/>
        <v>0.01367686126</v>
      </c>
      <c r="AH219" s="45">
        <f t="shared" si="6"/>
        <v>0.125</v>
      </c>
      <c r="AI219" s="45">
        <f t="shared" si="7"/>
        <v>-0.05104613369</v>
      </c>
      <c r="AJ219" s="45">
        <f t="shared" si="8"/>
        <v>-0.2354698011</v>
      </c>
      <c r="AK219" s="45">
        <f t="shared" si="9"/>
        <v>0.03307525789</v>
      </c>
      <c r="AL219" s="45">
        <f t="shared" si="10"/>
        <v>-0.2700450864</v>
      </c>
      <c r="AM219" s="45" t="str">
        <f t="shared" si="11"/>
        <v/>
      </c>
    </row>
    <row r="220">
      <c r="A220" s="33" t="s">
        <v>46</v>
      </c>
      <c r="B220" s="34" t="s">
        <v>76</v>
      </c>
      <c r="C220" s="35" t="s">
        <v>57</v>
      </c>
      <c r="D220" s="36" t="str">
        <f t="shared" si="1"/>
        <v>Africa/Eritrea-Africa/2009</v>
      </c>
      <c r="E220" s="37">
        <f t="array" ref="E220:H220">VLOOKUP(D220, GDP!D:L,{6,7,8,9},0)</f>
        <v>1856695550</v>
      </c>
      <c r="F220" s="38">
        <v>0.031</v>
      </c>
      <c r="G220" s="37">
        <v>10.0</v>
      </c>
      <c r="H220" s="38"/>
      <c r="I220" s="39">
        <f t="array" ref="I220:J220">VLOOKUP(D220, ENERGY!I:M,{4,5},0)</f>
        <v>756</v>
      </c>
      <c r="J220" s="39">
        <v>667.5</v>
      </c>
      <c r="K220" s="40">
        <f t="array" ref="K220:S220">VLOOKUP(D220, 'HUMAN RESOURCES'!D:V,{11,12,13,14,15,16,17,18,19},0)</f>
        <v>39</v>
      </c>
      <c r="L220" s="40">
        <v>41.0</v>
      </c>
      <c r="M220" s="40">
        <v>63.0</v>
      </c>
      <c r="N220" s="41">
        <v>58.0</v>
      </c>
      <c r="O220" s="42">
        <v>0.43</v>
      </c>
      <c r="P220" s="42">
        <v>0.549</v>
      </c>
      <c r="Q220" s="42">
        <v>0.021</v>
      </c>
      <c r="R220" s="40">
        <v>5557889.0</v>
      </c>
      <c r="S220" s="42">
        <v>0.202</v>
      </c>
      <c r="T220" s="43">
        <f t="array" ref="T220:U220">VLOOKUP(D220, TOURISM!D:H,{4,5},0)</f>
        <v>26000000</v>
      </c>
      <c r="U220" s="43"/>
      <c r="V220" s="38">
        <f t="array" ref="V220:AA220">VLOOKUP(D220, BUSINESS!D:P,{8,9,10,11,12,13},0)</f>
        <v>0.845</v>
      </c>
      <c r="W220" s="37">
        <v>84.0</v>
      </c>
      <c r="X220" s="37"/>
      <c r="Y220" s="37">
        <v>216.0</v>
      </c>
      <c r="Z220" s="38">
        <v>0.005</v>
      </c>
      <c r="AA220" s="38">
        <v>0.025</v>
      </c>
      <c r="AB220" s="44">
        <f t="shared" si="2"/>
        <v>334.0648851</v>
      </c>
      <c r="AC220" s="44">
        <f t="shared" si="69"/>
        <v>0.1360228677</v>
      </c>
      <c r="AD220" s="44">
        <f t="shared" si="70"/>
        <v>0.1200995558</v>
      </c>
      <c r="AE220" s="44">
        <f t="shared" si="55"/>
        <v>4.678035132</v>
      </c>
      <c r="AF220" s="44"/>
      <c r="AG220" s="45">
        <f t="shared" si="5"/>
        <v>0.3027142837</v>
      </c>
      <c r="AH220" s="45">
        <f t="shared" si="6"/>
        <v>0.1111111111</v>
      </c>
      <c r="AI220" s="45">
        <f t="shared" si="7"/>
        <v>-0.02126036691</v>
      </c>
      <c r="AJ220" s="45">
        <f t="shared" si="8"/>
        <v>0.06842212473</v>
      </c>
      <c r="AK220" s="45">
        <f t="shared" si="9"/>
        <v>0.03264969864</v>
      </c>
      <c r="AL220" s="45">
        <f t="shared" si="10"/>
        <v>-0.4526533131</v>
      </c>
      <c r="AM220" s="45" t="str">
        <f t="shared" si="11"/>
        <v/>
      </c>
    </row>
    <row r="221">
      <c r="A221" s="33" t="s">
        <v>46</v>
      </c>
      <c r="B221" s="34" t="s">
        <v>76</v>
      </c>
      <c r="C221" s="35" t="s">
        <v>58</v>
      </c>
      <c r="D221" s="36" t="str">
        <f t="shared" si="1"/>
        <v>Africa/Eritrea-Africa/2010</v>
      </c>
      <c r="E221" s="37">
        <f t="array" ref="E221:H221">VLOOKUP(D221, GDP!D:L,{6,7,8,9},0)</f>
        <v>2117039511</v>
      </c>
      <c r="F221" s="38">
        <v>0.032</v>
      </c>
      <c r="G221" s="37">
        <v>12.0</v>
      </c>
      <c r="H221" s="38"/>
      <c r="I221" s="39">
        <f t="array" ref="I221:J221">VLOOKUP(D221, ENERGY!I:M,{4,5},0)</f>
        <v>697</v>
      </c>
      <c r="J221" s="39">
        <v>561.0</v>
      </c>
      <c r="K221" s="40">
        <f t="array" ref="K221:S221">VLOOKUP(D221, 'HUMAN RESOURCES'!D:V,{11,12,13,14,15,16,17,18,19},0)</f>
        <v>38</v>
      </c>
      <c r="L221" s="40">
        <v>39.0</v>
      </c>
      <c r="M221" s="40">
        <v>64.0</v>
      </c>
      <c r="N221" s="41">
        <v>59.0</v>
      </c>
      <c r="O221" s="42">
        <v>0.43</v>
      </c>
      <c r="P221" s="42">
        <v>0.549</v>
      </c>
      <c r="Q221" s="42">
        <v>0.021</v>
      </c>
      <c r="R221" s="40">
        <v>5741159.0</v>
      </c>
      <c r="S221" s="42">
        <v>0.206</v>
      </c>
      <c r="T221" s="43">
        <f t="array" ref="T221:U221">VLOOKUP(D221, TOURISM!D:H,{4,5},0)</f>
        <v>26000000</v>
      </c>
      <c r="U221" s="43"/>
      <c r="V221" s="38">
        <f t="array" ref="V221:AA221">VLOOKUP(D221, BUSINESS!D:P,{8,9,10,11,12,13},0)</f>
        <v>0.845</v>
      </c>
      <c r="W221" s="37">
        <v>84.0</v>
      </c>
      <c r="X221" s="37"/>
      <c r="Y221" s="37">
        <v>216.0</v>
      </c>
      <c r="Z221" s="38">
        <v>0.006</v>
      </c>
      <c r="AA221" s="38">
        <v>0.032</v>
      </c>
      <c r="AB221" s="44">
        <f t="shared" si="2"/>
        <v>368.7477582</v>
      </c>
      <c r="AC221" s="44">
        <f t="shared" si="69"/>
        <v>0.121404058</v>
      </c>
      <c r="AD221" s="44">
        <f t="shared" si="70"/>
        <v>0.09771546129</v>
      </c>
      <c r="AE221" s="44">
        <f t="shared" si="55"/>
        <v>4.528702306</v>
      </c>
      <c r="AF221" s="44"/>
      <c r="AG221" s="45">
        <f t="shared" si="5"/>
        <v>0.1038207688</v>
      </c>
      <c r="AH221" s="45">
        <f t="shared" si="6"/>
        <v>0.2</v>
      </c>
      <c r="AI221" s="45">
        <f t="shared" si="7"/>
        <v>-0.1074731769</v>
      </c>
      <c r="AJ221" s="45">
        <f t="shared" si="8"/>
        <v>-0.1863794945</v>
      </c>
      <c r="AK221" s="45">
        <f t="shared" si="9"/>
        <v>0.03297474995</v>
      </c>
      <c r="AL221" s="45">
        <f t="shared" si="10"/>
        <v>-0.03192212583</v>
      </c>
      <c r="AM221" s="45" t="str">
        <f t="shared" si="11"/>
        <v/>
      </c>
    </row>
    <row r="222">
      <c r="A222" s="33" t="s">
        <v>46</v>
      </c>
      <c r="B222" s="34" t="s">
        <v>76</v>
      </c>
      <c r="C222" s="35" t="s">
        <v>59</v>
      </c>
      <c r="D222" s="36" t="str">
        <f t="shared" si="1"/>
        <v>Africa/Eritrea-Africa/2011</v>
      </c>
      <c r="E222" s="37">
        <f t="array" ref="E222:H222">VLOOKUP(D222, GDP!D:L,{6,7,8,9},0)</f>
        <v>2607739837</v>
      </c>
      <c r="F222" s="38">
        <v>0.027</v>
      </c>
      <c r="G222" s="37">
        <v>12.0</v>
      </c>
      <c r="H222" s="38"/>
      <c r="I222" s="39" t="str">
        <f t="array" ref="I222:J222">VLOOKUP(D222, ENERGY!I:M,{4,5},0)</f>
        <v/>
      </c>
      <c r="J222" s="39"/>
      <c r="K222" s="40">
        <f t="array" ref="K222:S222">VLOOKUP(D222, 'HUMAN RESOURCES'!D:V,{11,12,13,14,15,16,17,18,19},0)</f>
        <v>38</v>
      </c>
      <c r="L222" s="40">
        <v>38.0</v>
      </c>
      <c r="M222" s="40">
        <v>64.0</v>
      </c>
      <c r="N222" s="41">
        <v>59.0</v>
      </c>
      <c r="O222" s="42">
        <v>0.431</v>
      </c>
      <c r="P222" s="42">
        <v>0.548</v>
      </c>
      <c r="Q222" s="42">
        <v>0.022</v>
      </c>
      <c r="R222" s="40">
        <v>5932852.0</v>
      </c>
      <c r="S222" s="42">
        <v>0.21</v>
      </c>
      <c r="T222" s="43">
        <f t="array" ref="T222:U222">VLOOKUP(D222, TOURISM!D:H,{4,5},0)</f>
        <v>26000000</v>
      </c>
      <c r="U222" s="43"/>
      <c r="V222" s="38">
        <f t="array" ref="V222:AA222">VLOOKUP(D222, BUSINESS!D:P,{8,9,10,11,12,13},0)</f>
        <v>0.845</v>
      </c>
      <c r="W222" s="37">
        <v>84.0</v>
      </c>
      <c r="X222" s="37"/>
      <c r="Y222" s="37">
        <v>216.0</v>
      </c>
      <c r="Z222" s="38">
        <v>0.007</v>
      </c>
      <c r="AA222" s="38">
        <v>0.041</v>
      </c>
      <c r="AB222" s="44">
        <f t="shared" si="2"/>
        <v>439.5423714</v>
      </c>
      <c r="AC222" s="44"/>
      <c r="AD222" s="44"/>
      <c r="AE222" s="44">
        <f t="shared" si="55"/>
        <v>4.382377986</v>
      </c>
      <c r="AF222" s="44"/>
      <c r="AG222" s="45">
        <f t="shared" si="5"/>
        <v>0.1919865586</v>
      </c>
      <c r="AH222" s="45">
        <f t="shared" si="6"/>
        <v>0</v>
      </c>
      <c r="AI222" s="45" t="str">
        <f t="shared" si="7"/>
        <v/>
      </c>
      <c r="AJ222" s="45" t="str">
        <f t="shared" si="8"/>
        <v/>
      </c>
      <c r="AK222" s="45">
        <f t="shared" si="9"/>
        <v>0.03338925119</v>
      </c>
      <c r="AL222" s="45">
        <f t="shared" si="10"/>
        <v>-0.03231043013</v>
      </c>
      <c r="AM222" s="45" t="str">
        <f t="shared" si="11"/>
        <v/>
      </c>
    </row>
    <row r="223">
      <c r="A223" s="33" t="s">
        <v>46</v>
      </c>
      <c r="B223" s="34" t="s">
        <v>76</v>
      </c>
      <c r="C223" s="35" t="s">
        <v>60</v>
      </c>
      <c r="D223" s="36" t="str">
        <f t="shared" si="1"/>
        <v>Africa/Eritrea-Africa/2012</v>
      </c>
      <c r="E223" s="37">
        <f t="array" ref="E223:H223">VLOOKUP(D223, GDP!D:L,{6,7,8,9},0)</f>
        <v>3091967480</v>
      </c>
      <c r="F223" s="38">
        <v>0.026</v>
      </c>
      <c r="G223" s="37">
        <v>15.0</v>
      </c>
      <c r="H223" s="38"/>
      <c r="I223" s="39" t="str">
        <f t="array" ref="I223:J223">VLOOKUP(D223, ENERGY!I:M,{4,5},0)</f>
        <v/>
      </c>
      <c r="J223" s="39"/>
      <c r="K223" s="40">
        <f t="array" ref="K223:S223">VLOOKUP(D223, 'HUMAN RESOURCES'!D:V,{11,12,13,14,15,16,17,18,19},0)</f>
        <v>37</v>
      </c>
      <c r="L223" s="40">
        <v>37.0</v>
      </c>
      <c r="M223" s="40">
        <v>65.0</v>
      </c>
      <c r="N223" s="41">
        <v>60.0</v>
      </c>
      <c r="O223" s="42">
        <v>0.431</v>
      </c>
      <c r="P223" s="42">
        <v>0.547</v>
      </c>
      <c r="Q223" s="42">
        <v>0.022</v>
      </c>
      <c r="R223" s="40">
        <v>6130922.0</v>
      </c>
      <c r="S223" s="42">
        <v>0.214</v>
      </c>
      <c r="T223" s="43">
        <f t="array" ref="T223:U223">VLOOKUP(D223, TOURISM!D:H,{4,5},0)</f>
        <v>26000000</v>
      </c>
      <c r="U223" s="43"/>
      <c r="V223" s="38">
        <f t="array" ref="V223:AA223">VLOOKUP(D223, BUSINESS!D:P,{8,9,10,11,12,13},0)</f>
        <v>0.845</v>
      </c>
      <c r="W223" s="37">
        <v>84.0</v>
      </c>
      <c r="X223" s="37">
        <v>185.0</v>
      </c>
      <c r="Y223" s="37">
        <v>216.0</v>
      </c>
      <c r="Z223" s="38">
        <v>0.008</v>
      </c>
      <c r="AA223" s="38">
        <v>0.05</v>
      </c>
      <c r="AB223" s="44">
        <f t="shared" si="2"/>
        <v>504.3234085</v>
      </c>
      <c r="AC223" s="44"/>
      <c r="AD223" s="44"/>
      <c r="AE223" s="44">
        <f t="shared" si="55"/>
        <v>4.240797714</v>
      </c>
      <c r="AF223" s="44"/>
      <c r="AG223" s="45">
        <f t="shared" si="5"/>
        <v>0.1473829176</v>
      </c>
      <c r="AH223" s="45">
        <f t="shared" si="6"/>
        <v>0.25</v>
      </c>
      <c r="AI223" s="45" t="str">
        <f t="shared" si="7"/>
        <v/>
      </c>
      <c r="AJ223" s="45" t="str">
        <f t="shared" si="8"/>
        <v/>
      </c>
      <c r="AK223" s="45">
        <f t="shared" si="9"/>
        <v>0.0333852926</v>
      </c>
      <c r="AL223" s="45">
        <f t="shared" si="10"/>
        <v>-0.0323067232</v>
      </c>
      <c r="AM223" s="45" t="str">
        <f t="shared" si="11"/>
        <v/>
      </c>
    </row>
    <row r="224">
      <c r="A224" s="33" t="s">
        <v>46</v>
      </c>
      <c r="B224" s="34" t="s">
        <v>77</v>
      </c>
      <c r="C224" s="35" t="s">
        <v>48</v>
      </c>
      <c r="D224" s="36" t="str">
        <f t="shared" si="1"/>
        <v>Africa/Ethiopia-Africa/2000</v>
      </c>
      <c r="E224" s="37">
        <f t="array" ref="E224:H224">VLOOKUP(D224, GDP!D:L,{6,7,8,9},0)</f>
        <v>8091384891</v>
      </c>
      <c r="F224" s="38">
        <v>0.043</v>
      </c>
      <c r="G224" s="37">
        <v>5.0</v>
      </c>
      <c r="H224" s="38">
        <v>0.109</v>
      </c>
      <c r="I224" s="39" t="str">
        <f t="array" ref="I224:J224">VLOOKUP(D224, ENERGY!I:M,{4,5},0)</f>
        <v/>
      </c>
      <c r="J224" s="39"/>
      <c r="K224" s="40">
        <f t="array" ref="K224:S224">VLOOKUP(D224, 'HUMAN RESOURCES'!D:V,{11,12,13,14,15,16,17,18,19},0)</f>
        <v>44</v>
      </c>
      <c r="L224" s="40">
        <v>90.0</v>
      </c>
      <c r="M224" s="40">
        <v>53.0</v>
      </c>
      <c r="N224" s="41">
        <v>51.0</v>
      </c>
      <c r="O224" s="42">
        <v>0.466</v>
      </c>
      <c r="P224" s="42">
        <v>0.503</v>
      </c>
      <c r="Q224" s="42">
        <v>0.031</v>
      </c>
      <c r="R224" s="40">
        <v>6.6024199E7</v>
      </c>
      <c r="S224" s="42">
        <v>0.147</v>
      </c>
      <c r="T224" s="43">
        <f t="array" ref="T224:U224">VLOOKUP(D224, TOURISM!D:H,{4,5},0)</f>
        <v>205000000</v>
      </c>
      <c r="U224" s="43">
        <v>8.0E7</v>
      </c>
      <c r="V224" s="38" t="str">
        <f t="array" ref="V224:AA224">VLOOKUP(D224, BUSINESS!D:P,{8,9,10,11,12,13},0)</f>
        <v/>
      </c>
      <c r="W224" s="37"/>
      <c r="X224" s="37"/>
      <c r="Y224" s="37"/>
      <c r="Z224" s="38">
        <v>0.0</v>
      </c>
      <c r="AA224" s="38">
        <v>0.0</v>
      </c>
      <c r="AB224" s="44">
        <f t="shared" si="2"/>
        <v>122.551807</v>
      </c>
      <c r="AC224" s="44"/>
      <c r="AD224" s="44"/>
      <c r="AE224" s="44">
        <f t="shared" si="55"/>
        <v>3.104922182</v>
      </c>
      <c r="AF224" s="44">
        <f t="shared" ref="AF224:AF249" si="71">U224/R224</f>
        <v>1.211676949</v>
      </c>
      <c r="AG224" s="45" t="str">
        <f t="shared" si="5"/>
        <v/>
      </c>
      <c r="AH224" s="45" t="str">
        <f t="shared" si="6"/>
        <v/>
      </c>
      <c r="AI224" s="45" t="str">
        <f t="shared" si="7"/>
        <v/>
      </c>
      <c r="AJ224" s="45" t="str">
        <f t="shared" si="8"/>
        <v/>
      </c>
      <c r="AK224" s="45" t="str">
        <f t="shared" si="9"/>
        <v/>
      </c>
      <c r="AL224" s="45" t="str">
        <f t="shared" si="10"/>
        <v/>
      </c>
      <c r="AM224" s="45" t="str">
        <f t="shared" si="11"/>
        <v/>
      </c>
    </row>
    <row r="225">
      <c r="A225" s="33" t="s">
        <v>46</v>
      </c>
      <c r="B225" s="34" t="s">
        <v>77</v>
      </c>
      <c r="C225" s="35" t="s">
        <v>49</v>
      </c>
      <c r="D225" s="36" t="str">
        <f t="shared" si="1"/>
        <v>Africa/Ethiopia-Africa/2001</v>
      </c>
      <c r="E225" s="37">
        <f t="array" ref="E225:H225">VLOOKUP(D225, GDP!D:L,{6,7,8,9},0)</f>
        <v>8080496318</v>
      </c>
      <c r="F225" s="38">
        <v>0.047</v>
      </c>
      <c r="G225" s="37">
        <v>6.0</v>
      </c>
      <c r="H225" s="38">
        <v>0.109</v>
      </c>
      <c r="I225" s="39">
        <f t="array" ref="I225:J225">VLOOKUP(D225, ENERGY!I:M,{4,5},0)</f>
        <v>34064</v>
      </c>
      <c r="J225" s="39"/>
      <c r="K225" s="40">
        <f t="array" ref="K225:S225">VLOOKUP(D225, 'HUMAN RESOURCES'!D:V,{11,12,13,14,15,16,17,18,19},0)</f>
        <v>43</v>
      </c>
      <c r="L225" s="40">
        <v>87.0</v>
      </c>
      <c r="M225" s="40">
        <v>54.0</v>
      </c>
      <c r="N225" s="41">
        <v>52.0</v>
      </c>
      <c r="O225" s="42">
        <v>0.466</v>
      </c>
      <c r="P225" s="42">
        <v>0.504</v>
      </c>
      <c r="Q225" s="42">
        <v>0.031</v>
      </c>
      <c r="R225" s="40">
        <v>6.7956866E7</v>
      </c>
      <c r="S225" s="42">
        <v>0.149</v>
      </c>
      <c r="T225" s="43">
        <f t="array" ref="T225:U225">VLOOKUP(D225, TOURISM!D:H,{4,5},0)</f>
        <v>218000000</v>
      </c>
      <c r="U225" s="43">
        <v>5.0E7</v>
      </c>
      <c r="V225" s="38" t="str">
        <f t="array" ref="V225:AA225">VLOOKUP(D225, BUSINESS!D:P,{8,9,10,11,12,13},0)</f>
        <v/>
      </c>
      <c r="W225" s="37"/>
      <c r="X225" s="37"/>
      <c r="Y225" s="37"/>
      <c r="Z225" s="38">
        <v>0.0</v>
      </c>
      <c r="AA225" s="38">
        <v>0.0</v>
      </c>
      <c r="AB225" s="44">
        <f t="shared" si="2"/>
        <v>118.9062532</v>
      </c>
      <c r="AC225" s="44">
        <f t="shared" ref="AC225:AC234" si="72">(I225/R225)*1000</f>
        <v>0.5012591369</v>
      </c>
      <c r="AD225" s="44"/>
      <c r="AE225" s="44">
        <f t="shared" si="55"/>
        <v>3.20791721</v>
      </c>
      <c r="AF225" s="44">
        <f t="shared" si="71"/>
        <v>0.7357608281</v>
      </c>
      <c r="AG225" s="45">
        <f t="shared" si="5"/>
        <v>-0.02974704182</v>
      </c>
      <c r="AH225" s="45">
        <f t="shared" si="6"/>
        <v>0.2</v>
      </c>
      <c r="AI225" s="45" t="str">
        <f t="shared" si="7"/>
        <v/>
      </c>
      <c r="AJ225" s="45" t="str">
        <f t="shared" si="8"/>
        <v/>
      </c>
      <c r="AK225" s="45">
        <f t="shared" si="9"/>
        <v>0.02927210067</v>
      </c>
      <c r="AL225" s="45">
        <f t="shared" si="10"/>
        <v>0.03317153302</v>
      </c>
      <c r="AM225" s="45">
        <f t="shared" si="11"/>
        <v>-0.3927747584</v>
      </c>
    </row>
    <row r="226">
      <c r="A226" s="33" t="s">
        <v>46</v>
      </c>
      <c r="B226" s="34" t="s">
        <v>77</v>
      </c>
      <c r="C226" s="35" t="s">
        <v>50</v>
      </c>
      <c r="D226" s="36" t="str">
        <f t="shared" si="1"/>
        <v>Africa/Ethiopia-Africa/2002</v>
      </c>
      <c r="E226" s="37">
        <f t="array" ref="E226:H226">VLOOKUP(D226, GDP!D:L,{6,7,8,9},0)</f>
        <v>7707034813</v>
      </c>
      <c r="F226" s="38">
        <v>0.047</v>
      </c>
      <c r="G226" s="37">
        <v>5.0</v>
      </c>
      <c r="H226" s="38">
        <v>0.087</v>
      </c>
      <c r="I226" s="39">
        <f t="array" ref="I226:J226">VLOOKUP(D226, ENERGY!I:M,{4,5},0)</f>
        <v>33250</v>
      </c>
      <c r="J226" s="39">
        <v>6494.0</v>
      </c>
      <c r="K226" s="40">
        <f t="array" ref="K226:S226">VLOOKUP(D226, 'HUMAN RESOURCES'!D:V,{11,12,13,14,15,16,17,18,19},0)</f>
        <v>42</v>
      </c>
      <c r="L226" s="40">
        <v>83.0</v>
      </c>
      <c r="M226" s="40">
        <v>55.0</v>
      </c>
      <c r="N226" s="41">
        <v>53.0</v>
      </c>
      <c r="O226" s="42">
        <v>0.465</v>
      </c>
      <c r="P226" s="42">
        <v>0.504</v>
      </c>
      <c r="Q226" s="42">
        <v>0.031</v>
      </c>
      <c r="R226" s="40">
        <v>6.9948344E7</v>
      </c>
      <c r="S226" s="42">
        <v>0.151</v>
      </c>
      <c r="T226" s="43">
        <f t="array" ref="T226:U226">VLOOKUP(D226, TOURISM!D:H,{4,5},0)</f>
        <v>261000000</v>
      </c>
      <c r="U226" s="43">
        <v>5.5E7</v>
      </c>
      <c r="V226" s="38" t="str">
        <f t="array" ref="V226:AA226">VLOOKUP(D226, BUSINESS!D:P,{8,9,10,11,12,13},0)</f>
        <v/>
      </c>
      <c r="W226" s="37"/>
      <c r="X226" s="37"/>
      <c r="Y226" s="37"/>
      <c r="Z226" s="38">
        <v>0.001</v>
      </c>
      <c r="AA226" s="38">
        <v>0.001</v>
      </c>
      <c r="AB226" s="44">
        <f t="shared" si="2"/>
        <v>110.1818052</v>
      </c>
      <c r="AC226" s="44">
        <f t="shared" si="72"/>
        <v>0.4753507817</v>
      </c>
      <c r="AD226" s="44">
        <f t="shared" ref="AD226:AD234" si="73">J226/R226*1000</f>
        <v>0.09283993914</v>
      </c>
      <c r="AE226" s="44">
        <f t="shared" si="55"/>
        <v>3.731324933</v>
      </c>
      <c r="AF226" s="44">
        <f t="shared" si="71"/>
        <v>0.7862945261</v>
      </c>
      <c r="AG226" s="45">
        <f t="shared" si="5"/>
        <v>-0.07337249133</v>
      </c>
      <c r="AH226" s="45">
        <f t="shared" si="6"/>
        <v>-0.1666666667</v>
      </c>
      <c r="AI226" s="45">
        <f t="shared" si="7"/>
        <v>-0.05168654956</v>
      </c>
      <c r="AJ226" s="45" t="str">
        <f t="shared" si="8"/>
        <v/>
      </c>
      <c r="AK226" s="45">
        <f t="shared" si="9"/>
        <v>0.02930503005</v>
      </c>
      <c r="AL226" s="45">
        <f t="shared" si="10"/>
        <v>0.1631612316</v>
      </c>
      <c r="AM226" s="45">
        <f t="shared" si="11"/>
        <v>0.06868223499</v>
      </c>
    </row>
    <row r="227">
      <c r="A227" s="33" t="s">
        <v>46</v>
      </c>
      <c r="B227" s="34" t="s">
        <v>77</v>
      </c>
      <c r="C227" s="35" t="s">
        <v>51</v>
      </c>
      <c r="D227" s="36" t="str">
        <f t="shared" si="1"/>
        <v>Africa/Ethiopia-Africa/2003</v>
      </c>
      <c r="E227" s="37">
        <f t="array" ref="E227:H227">VLOOKUP(D227, GDP!D:L,{6,7,8,9},0)</f>
        <v>8465744001</v>
      </c>
      <c r="F227" s="38">
        <v>0.049</v>
      </c>
      <c r="G227" s="37">
        <v>6.0</v>
      </c>
      <c r="H227" s="38">
        <v>0.07</v>
      </c>
      <c r="I227" s="39">
        <f t="array" ref="I227:J227">VLOOKUP(D227, ENERGY!I:M,{4,5},0)</f>
        <v>32378</v>
      </c>
      <c r="J227" s="39">
        <v>6659.0</v>
      </c>
      <c r="K227" s="40">
        <f t="array" ref="K227:S227">VLOOKUP(D227, 'HUMAN RESOURCES'!D:V,{11,12,13,14,15,16,17,18,19},0)</f>
        <v>41</v>
      </c>
      <c r="L227" s="40">
        <v>79.0</v>
      </c>
      <c r="M227" s="40">
        <v>55.0</v>
      </c>
      <c r="N227" s="41">
        <v>54.0</v>
      </c>
      <c r="O227" s="42">
        <v>0.465</v>
      </c>
      <c r="P227" s="42">
        <v>0.504</v>
      </c>
      <c r="Q227" s="42">
        <v>0.031</v>
      </c>
      <c r="R227" s="40">
        <v>7.1989666E7</v>
      </c>
      <c r="S227" s="42">
        <v>0.153</v>
      </c>
      <c r="T227" s="43">
        <f t="array" ref="T227:U227">VLOOKUP(D227, TOURISM!D:H,{4,5},0)</f>
        <v>336000000</v>
      </c>
      <c r="U227" s="43">
        <v>6.3E7</v>
      </c>
      <c r="V227" s="38" t="str">
        <f t="array" ref="V227:AA227">VLOOKUP(D227, BUSINESS!D:P,{8,9,10,11,12,13},0)</f>
        <v/>
      </c>
      <c r="W227" s="37">
        <v>46.0</v>
      </c>
      <c r="X227" s="37"/>
      <c r="Y227" s="37"/>
      <c r="Z227" s="38">
        <v>0.001</v>
      </c>
      <c r="AA227" s="38">
        <v>0.001</v>
      </c>
      <c r="AB227" s="44">
        <f t="shared" si="2"/>
        <v>117.5966562</v>
      </c>
      <c r="AC227" s="44">
        <f t="shared" si="72"/>
        <v>0.4497589974</v>
      </c>
      <c r="AD227" s="44">
        <f t="shared" si="73"/>
        <v>0.09249938734</v>
      </c>
      <c r="AE227" s="44">
        <f t="shared" si="55"/>
        <v>4.667336559</v>
      </c>
      <c r="AF227" s="44">
        <f t="shared" si="71"/>
        <v>0.8751256048</v>
      </c>
      <c r="AG227" s="45">
        <f t="shared" si="5"/>
        <v>0.06729651016</v>
      </c>
      <c r="AH227" s="45">
        <f t="shared" si="6"/>
        <v>0.2</v>
      </c>
      <c r="AI227" s="45">
        <f t="shared" si="7"/>
        <v>-0.05383768229</v>
      </c>
      <c r="AJ227" s="45">
        <f t="shared" si="8"/>
        <v>-0.003668160513</v>
      </c>
      <c r="AK227" s="45">
        <f t="shared" si="9"/>
        <v>0.02918327845</v>
      </c>
      <c r="AL227" s="45">
        <f t="shared" si="10"/>
        <v>0.2508523494</v>
      </c>
      <c r="AM227" s="45">
        <f t="shared" si="11"/>
        <v>0.1129743064</v>
      </c>
    </row>
    <row r="228">
      <c r="A228" s="33" t="s">
        <v>46</v>
      </c>
      <c r="B228" s="34" t="s">
        <v>77</v>
      </c>
      <c r="C228" s="35" t="s">
        <v>52</v>
      </c>
      <c r="D228" s="36" t="str">
        <f t="shared" si="1"/>
        <v>Africa/Ethiopia-Africa/2004</v>
      </c>
      <c r="E228" s="37">
        <f t="array" ref="E228:H228">VLOOKUP(D228, GDP!D:L,{6,7,8,9},0)</f>
        <v>9945571030</v>
      </c>
      <c r="F228" s="38">
        <v>0.043</v>
      </c>
      <c r="G228" s="37">
        <v>6.0</v>
      </c>
      <c r="H228" s="38">
        <v>0.07</v>
      </c>
      <c r="I228" s="39">
        <f t="array" ref="I228:J228">VLOOKUP(D228, ENERGY!I:M,{4,5},0)</f>
        <v>28826.5</v>
      </c>
      <c r="J228" s="39">
        <v>5339.5</v>
      </c>
      <c r="K228" s="40">
        <f t="array" ref="K228:S228">VLOOKUP(D228, 'HUMAN RESOURCES'!D:V,{11,12,13,14,15,16,17,18,19},0)</f>
        <v>40</v>
      </c>
      <c r="L228" s="40">
        <v>74.0</v>
      </c>
      <c r="M228" s="40">
        <v>56.0</v>
      </c>
      <c r="N228" s="41">
        <v>55.0</v>
      </c>
      <c r="O228" s="42">
        <v>0.464</v>
      </c>
      <c r="P228" s="42">
        <v>0.505</v>
      </c>
      <c r="Q228" s="42">
        <v>0.031</v>
      </c>
      <c r="R228" s="40">
        <v>7.4066147E7</v>
      </c>
      <c r="S228" s="42">
        <v>0.155</v>
      </c>
      <c r="T228" s="43">
        <f t="array" ref="T228:U228">VLOOKUP(D228, TOURISM!D:H,{4,5},0)</f>
        <v>458000000</v>
      </c>
      <c r="U228" s="43">
        <v>5.9E7</v>
      </c>
      <c r="V228" s="38" t="str">
        <f t="array" ref="V228:AA228">VLOOKUP(D228, BUSINESS!D:P,{8,9,10,11,12,13},0)</f>
        <v/>
      </c>
      <c r="W228" s="37">
        <v>34.0</v>
      </c>
      <c r="X228" s="37"/>
      <c r="Y228" s="37"/>
      <c r="Z228" s="38">
        <v>0.002</v>
      </c>
      <c r="AA228" s="38">
        <v>0.002</v>
      </c>
      <c r="AB228" s="44">
        <f t="shared" si="2"/>
        <v>134.2795789</v>
      </c>
      <c r="AC228" s="44">
        <f t="shared" si="72"/>
        <v>0.3891994004</v>
      </c>
      <c r="AD228" s="44">
        <f t="shared" si="73"/>
        <v>0.07209096485</v>
      </c>
      <c r="AE228" s="44">
        <f t="shared" si="55"/>
        <v>6.183661748</v>
      </c>
      <c r="AF228" s="44">
        <f t="shared" si="71"/>
        <v>0.796585247</v>
      </c>
      <c r="AG228" s="45">
        <f t="shared" si="5"/>
        <v>0.1418656216</v>
      </c>
      <c r="AH228" s="45">
        <f t="shared" si="6"/>
        <v>0</v>
      </c>
      <c r="AI228" s="45">
        <f t="shared" si="7"/>
        <v>-0.134648995</v>
      </c>
      <c r="AJ228" s="45">
        <f t="shared" si="8"/>
        <v>-0.2206330558</v>
      </c>
      <c r="AK228" s="45">
        <f t="shared" si="9"/>
        <v>0.02884415383</v>
      </c>
      <c r="AL228" s="45">
        <f t="shared" si="10"/>
        <v>0.3248801901</v>
      </c>
      <c r="AM228" s="45">
        <f t="shared" si="11"/>
        <v>-0.08974752588</v>
      </c>
    </row>
    <row r="229">
      <c r="A229" s="33" t="s">
        <v>46</v>
      </c>
      <c r="B229" s="34" t="s">
        <v>77</v>
      </c>
      <c r="C229" s="35" t="s">
        <v>53</v>
      </c>
      <c r="D229" s="36" t="str">
        <f t="shared" si="1"/>
        <v>Africa/Ethiopia-Africa/2005</v>
      </c>
      <c r="E229" s="37">
        <f t="array" ref="E229:H229">VLOOKUP(D229, GDP!D:L,{6,7,8,9},0)</f>
        <v>12173919387</v>
      </c>
      <c r="F229" s="38">
        <v>0.041</v>
      </c>
      <c r="G229" s="37">
        <v>7.0</v>
      </c>
      <c r="H229" s="38">
        <v>0.07</v>
      </c>
      <c r="I229" s="39">
        <f t="array" ref="I229:J229">VLOOKUP(D229, ENERGY!I:M,{4,5},0)</f>
        <v>28377</v>
      </c>
      <c r="J229" s="39">
        <v>5244.0</v>
      </c>
      <c r="K229" s="40">
        <f t="array" ref="K229:S229">VLOOKUP(D229, 'HUMAN RESOURCES'!D:V,{11,12,13,14,15,16,17,18,19},0)</f>
        <v>39</v>
      </c>
      <c r="L229" s="40">
        <v>70.0</v>
      </c>
      <c r="M229" s="40">
        <v>58.0</v>
      </c>
      <c r="N229" s="41">
        <v>56.0</v>
      </c>
      <c r="O229" s="42">
        <v>0.462</v>
      </c>
      <c r="P229" s="42">
        <v>0.507</v>
      </c>
      <c r="Q229" s="42">
        <v>0.031</v>
      </c>
      <c r="R229" s="40">
        <v>7.616724E7</v>
      </c>
      <c r="S229" s="42">
        <v>0.157</v>
      </c>
      <c r="T229" s="43">
        <f t="array" ref="T229:U229">VLOOKUP(D229, TOURISM!D:H,{4,5},0)</f>
        <v>533000000</v>
      </c>
      <c r="U229" s="43">
        <v>7.7E7</v>
      </c>
      <c r="V229" s="38">
        <f t="array" ref="V229:AA229">VLOOKUP(D229, BUSINESS!D:P,{8,9,10,11,12,13},0)</f>
        <v>0.303</v>
      </c>
      <c r="W229" s="37">
        <v>34.0</v>
      </c>
      <c r="X229" s="37"/>
      <c r="Y229" s="37">
        <v>212.0</v>
      </c>
      <c r="Z229" s="38">
        <v>0.002</v>
      </c>
      <c r="AA229" s="38">
        <v>0.005</v>
      </c>
      <c r="AB229" s="44">
        <f t="shared" si="2"/>
        <v>159.8314365</v>
      </c>
      <c r="AC229" s="44">
        <f t="shared" si="72"/>
        <v>0.372561747</v>
      </c>
      <c r="AD229" s="44">
        <f t="shared" si="73"/>
        <v>0.06884849707</v>
      </c>
      <c r="AE229" s="44">
        <f t="shared" si="55"/>
        <v>6.997759142</v>
      </c>
      <c r="AF229" s="44">
        <f t="shared" si="71"/>
        <v>1.010933309</v>
      </c>
      <c r="AG229" s="45">
        <f t="shared" si="5"/>
        <v>0.1902884851</v>
      </c>
      <c r="AH229" s="45">
        <f t="shared" si="6"/>
        <v>0.1666666667</v>
      </c>
      <c r="AI229" s="45">
        <f t="shared" si="7"/>
        <v>-0.04274840438</v>
      </c>
      <c r="AJ229" s="45">
        <f t="shared" si="8"/>
        <v>-0.04497745018</v>
      </c>
      <c r="AK229" s="45">
        <f t="shared" si="9"/>
        <v>0.02836779129</v>
      </c>
      <c r="AL229" s="45">
        <f t="shared" si="10"/>
        <v>0.1316529634</v>
      </c>
      <c r="AM229" s="45">
        <f t="shared" si="11"/>
        <v>0.2690836458</v>
      </c>
    </row>
    <row r="230">
      <c r="A230" s="33" t="s">
        <v>46</v>
      </c>
      <c r="B230" s="34" t="s">
        <v>77</v>
      </c>
      <c r="C230" s="35" t="s">
        <v>54</v>
      </c>
      <c r="D230" s="36" t="str">
        <f t="shared" si="1"/>
        <v>Africa/Ethiopia-Africa/2006</v>
      </c>
      <c r="E230" s="37">
        <f t="array" ref="E230:H230">VLOOKUP(D230, GDP!D:L,{6,7,8,9},0)</f>
        <v>15000803171</v>
      </c>
      <c r="F230" s="38">
        <v>0.042</v>
      </c>
      <c r="G230" s="37">
        <v>8.0</v>
      </c>
      <c r="H230" s="38">
        <v>0.07</v>
      </c>
      <c r="I230" s="39">
        <f t="array" ref="I230:J230">VLOOKUP(D230, ENERGY!I:M,{4,5},0)</f>
        <v>30536</v>
      </c>
      <c r="J230" s="39">
        <v>5915.0</v>
      </c>
      <c r="K230" s="40">
        <f t="array" ref="K230:S230">VLOOKUP(D230, 'HUMAN RESOURCES'!D:V,{11,12,13,14,15,16,17,18,19},0)</f>
        <v>38</v>
      </c>
      <c r="L230" s="40">
        <v>65.0</v>
      </c>
      <c r="M230" s="40">
        <v>59.0</v>
      </c>
      <c r="N230" s="41">
        <v>57.0</v>
      </c>
      <c r="O230" s="42">
        <v>0.46</v>
      </c>
      <c r="P230" s="42">
        <v>0.509</v>
      </c>
      <c r="Q230" s="42">
        <v>0.031</v>
      </c>
      <c r="R230" s="40">
        <v>7.8290649E7</v>
      </c>
      <c r="S230" s="42">
        <v>0.159</v>
      </c>
      <c r="T230" s="43">
        <f t="array" ref="T230:U230">VLOOKUP(D230, TOURISM!D:H,{4,5},0)</f>
        <v>639000000</v>
      </c>
      <c r="U230" s="43">
        <v>9.7E7</v>
      </c>
      <c r="V230" s="38">
        <f t="array" ref="V230:AA230">VLOOKUP(D230, BUSINESS!D:P,{8,9,10,11,12,13},0)</f>
        <v>0.303</v>
      </c>
      <c r="W230" s="37">
        <v>18.0</v>
      </c>
      <c r="X230" s="37"/>
      <c r="Y230" s="37">
        <v>212.0</v>
      </c>
      <c r="Z230" s="38">
        <v>0.003</v>
      </c>
      <c r="AA230" s="38">
        <v>0.011</v>
      </c>
      <c r="AB230" s="44">
        <f t="shared" si="2"/>
        <v>191.6040212</v>
      </c>
      <c r="AC230" s="44">
        <f t="shared" si="72"/>
        <v>0.3900338085</v>
      </c>
      <c r="AD230" s="44">
        <f t="shared" si="73"/>
        <v>0.07555180696</v>
      </c>
      <c r="AE230" s="44">
        <f t="shared" si="55"/>
        <v>8.161894277</v>
      </c>
      <c r="AF230" s="44">
        <f t="shared" si="71"/>
        <v>1.238972997</v>
      </c>
      <c r="AG230" s="45">
        <f t="shared" si="5"/>
        <v>0.1987880816</v>
      </c>
      <c r="AH230" s="45">
        <f t="shared" si="6"/>
        <v>0.1428571429</v>
      </c>
      <c r="AI230" s="45">
        <f t="shared" si="7"/>
        <v>0.04689708922</v>
      </c>
      <c r="AJ230" s="45">
        <f t="shared" si="8"/>
        <v>0.09736319854</v>
      </c>
      <c r="AK230" s="45">
        <f t="shared" si="9"/>
        <v>0.02787824529</v>
      </c>
      <c r="AL230" s="45">
        <f t="shared" si="10"/>
        <v>0.1663582744</v>
      </c>
      <c r="AM230" s="45">
        <f t="shared" si="11"/>
        <v>0.2255734232</v>
      </c>
    </row>
    <row r="231">
      <c r="A231" s="33" t="s">
        <v>46</v>
      </c>
      <c r="B231" s="34" t="s">
        <v>77</v>
      </c>
      <c r="C231" s="35" t="s">
        <v>55</v>
      </c>
      <c r="D231" s="36" t="str">
        <f t="shared" si="1"/>
        <v>Africa/Ethiopia-Africa/2007</v>
      </c>
      <c r="E231" s="37">
        <f t="array" ref="E231:H231">VLOOKUP(D231, GDP!D:L,{6,7,8,9},0)</f>
        <v>19346646117</v>
      </c>
      <c r="F231" s="38">
        <v>0.048</v>
      </c>
      <c r="G231" s="37">
        <v>11.0</v>
      </c>
      <c r="H231" s="38">
        <v>0.075</v>
      </c>
      <c r="I231" s="39">
        <f t="array" ref="I231:J231">VLOOKUP(D231, ENERGY!I:M,{4,5},0)</f>
        <v>28935</v>
      </c>
      <c r="J231" s="39">
        <v>5053.0</v>
      </c>
      <c r="K231" s="40">
        <f t="array" ref="K231:S231">VLOOKUP(D231, 'HUMAN RESOURCES'!D:V,{11,12,13,14,15,16,17,18,19},0)</f>
        <v>37</v>
      </c>
      <c r="L231" s="40">
        <v>61.0</v>
      </c>
      <c r="M231" s="40">
        <v>60.0</v>
      </c>
      <c r="N231" s="41">
        <v>58.0</v>
      </c>
      <c r="O231" s="42">
        <v>0.457</v>
      </c>
      <c r="P231" s="42">
        <v>0.511</v>
      </c>
      <c r="Q231" s="42">
        <v>0.032</v>
      </c>
      <c r="R231" s="40">
        <v>8.0440708E7</v>
      </c>
      <c r="S231" s="42">
        <v>0.161</v>
      </c>
      <c r="T231" s="43">
        <f t="array" ref="T231:U231">VLOOKUP(D231, TOURISM!D:H,{4,5},0)</f>
        <v>790000000</v>
      </c>
      <c r="U231" s="43">
        <v>1.07E8</v>
      </c>
      <c r="V231" s="38">
        <f t="array" ref="V231:AA231">VLOOKUP(D231, BUSINESS!D:P,{8,9,10,11,12,13},0)</f>
        <v>0.303</v>
      </c>
      <c r="W231" s="37">
        <v>18.0</v>
      </c>
      <c r="X231" s="37"/>
      <c r="Y231" s="37">
        <v>198.0</v>
      </c>
      <c r="Z231" s="38">
        <v>0.004</v>
      </c>
      <c r="AA231" s="38">
        <v>0.015</v>
      </c>
      <c r="AB231" s="44">
        <f t="shared" si="2"/>
        <v>240.5081531</v>
      </c>
      <c r="AC231" s="44">
        <f t="shared" si="72"/>
        <v>0.359705934</v>
      </c>
      <c r="AD231" s="44">
        <f t="shared" si="73"/>
        <v>0.06281645358</v>
      </c>
      <c r="AE231" s="44">
        <f t="shared" si="55"/>
        <v>9.820898145</v>
      </c>
      <c r="AF231" s="44">
        <f t="shared" si="71"/>
        <v>1.33017228</v>
      </c>
      <c r="AG231" s="45">
        <f t="shared" si="5"/>
        <v>0.2552354153</v>
      </c>
      <c r="AH231" s="45">
        <f t="shared" si="6"/>
        <v>0.375</v>
      </c>
      <c r="AI231" s="45">
        <f t="shared" si="7"/>
        <v>-0.07775704024</v>
      </c>
      <c r="AJ231" s="45">
        <f t="shared" si="8"/>
        <v>-0.1685645108</v>
      </c>
      <c r="AK231" s="45">
        <f t="shared" si="9"/>
        <v>0.02746252621</v>
      </c>
      <c r="AL231" s="45">
        <f t="shared" si="10"/>
        <v>0.203262112</v>
      </c>
      <c r="AM231" s="45">
        <f t="shared" si="11"/>
        <v>0.0736087744</v>
      </c>
    </row>
    <row r="232">
      <c r="A232" s="33" t="s">
        <v>46</v>
      </c>
      <c r="B232" s="34" t="s">
        <v>77</v>
      </c>
      <c r="C232" s="35" t="s">
        <v>56</v>
      </c>
      <c r="D232" s="36" t="str">
        <f t="shared" si="1"/>
        <v>Africa/Ethiopia-Africa/2008</v>
      </c>
      <c r="E232" s="37">
        <f t="array" ref="E232:H232">VLOOKUP(D232, GDP!D:L,{6,7,8,9},0)</f>
        <v>26571320718</v>
      </c>
      <c r="F232" s="38">
        <v>0.043</v>
      </c>
      <c r="G232" s="37">
        <v>14.0</v>
      </c>
      <c r="H232" s="38">
        <v>0.08</v>
      </c>
      <c r="I232" s="39">
        <f t="array" ref="I232:J232">VLOOKUP(D232, ENERGY!I:M,{4,5},0)</f>
        <v>26867</v>
      </c>
      <c r="J232" s="39">
        <v>4481.0</v>
      </c>
      <c r="K232" s="40">
        <f t="array" ref="K232:S232">VLOOKUP(D232, 'HUMAN RESOURCES'!D:V,{11,12,13,14,15,16,17,18,19},0)</f>
        <v>36</v>
      </c>
      <c r="L232" s="40">
        <v>57.0</v>
      </c>
      <c r="M232" s="40">
        <v>61.0</v>
      </c>
      <c r="N232" s="41">
        <v>59.0</v>
      </c>
      <c r="O232" s="42">
        <v>0.453</v>
      </c>
      <c r="P232" s="42">
        <v>0.515</v>
      </c>
      <c r="Q232" s="42">
        <v>0.032</v>
      </c>
      <c r="R232" s="40">
        <v>8.262119E7</v>
      </c>
      <c r="S232" s="42">
        <v>0.165</v>
      </c>
      <c r="T232" s="43">
        <f t="array" ref="T232:U232">VLOOKUP(D232, TOURISM!D:H,{4,5},0)</f>
        <v>1184000000</v>
      </c>
      <c r="U232" s="43">
        <v>1.56E8</v>
      </c>
      <c r="V232" s="38">
        <f t="array" ref="V232:AA232">VLOOKUP(D232, BUSINESS!D:P,{8,9,10,11,12,13},0)</f>
        <v>0.303</v>
      </c>
      <c r="W232" s="37">
        <v>18.0</v>
      </c>
      <c r="X232" s="37"/>
      <c r="Y232" s="37">
        <v>198.0</v>
      </c>
      <c r="Z232" s="38">
        <v>0.005</v>
      </c>
      <c r="AA232" s="38">
        <v>0.024</v>
      </c>
      <c r="AB232" s="44">
        <f t="shared" si="2"/>
        <v>321.604188</v>
      </c>
      <c r="AC232" s="44">
        <f t="shared" si="72"/>
        <v>0.3251829222</v>
      </c>
      <c r="AD232" s="44">
        <f t="shared" si="73"/>
        <v>0.05423548124</v>
      </c>
      <c r="AE232" s="44">
        <f t="shared" si="55"/>
        <v>14.33046413</v>
      </c>
      <c r="AF232" s="44">
        <f t="shared" si="71"/>
        <v>1.888135477</v>
      </c>
      <c r="AG232" s="45">
        <f t="shared" si="5"/>
        <v>0.3371862192</v>
      </c>
      <c r="AH232" s="45">
        <f t="shared" si="6"/>
        <v>0.2727272727</v>
      </c>
      <c r="AI232" s="45">
        <f t="shared" si="7"/>
        <v>-0.09597565262</v>
      </c>
      <c r="AJ232" s="45">
        <f t="shared" si="8"/>
        <v>-0.1366038968</v>
      </c>
      <c r="AK232" s="45">
        <f t="shared" si="9"/>
        <v>0.02710669827</v>
      </c>
      <c r="AL232" s="45">
        <f t="shared" si="10"/>
        <v>0.4591806087</v>
      </c>
      <c r="AM232" s="45">
        <f t="shared" si="11"/>
        <v>0.4194668652</v>
      </c>
    </row>
    <row r="233">
      <c r="A233" s="33" t="s">
        <v>46</v>
      </c>
      <c r="B233" s="34" t="s">
        <v>77</v>
      </c>
      <c r="C233" s="35" t="s">
        <v>57</v>
      </c>
      <c r="D233" s="36" t="str">
        <f t="shared" si="1"/>
        <v>Africa/Ethiopia-Africa/2009</v>
      </c>
      <c r="E233" s="37">
        <f t="array" ref="E233:H233">VLOOKUP(D233, GDP!D:L,{6,7,8,9},0)</f>
        <v>31843357840</v>
      </c>
      <c r="F233" s="38">
        <v>0.045</v>
      </c>
      <c r="G233" s="37">
        <v>15.0</v>
      </c>
      <c r="H233" s="38">
        <v>0.08</v>
      </c>
      <c r="I233" s="39">
        <f t="array" ref="I233:J233">VLOOKUP(D233, ENERGY!I:M,{4,5},0)</f>
        <v>26445</v>
      </c>
      <c r="J233" s="39">
        <v>5389.0</v>
      </c>
      <c r="K233" s="40">
        <f t="array" ref="K233:S233">VLOOKUP(D233, 'HUMAN RESOURCES'!D:V,{11,12,13,14,15,16,17,18,19},0)</f>
        <v>35</v>
      </c>
      <c r="L233" s="40">
        <v>54.0</v>
      </c>
      <c r="M233" s="40">
        <v>62.0</v>
      </c>
      <c r="N233" s="41">
        <v>59.0</v>
      </c>
      <c r="O233" s="42">
        <v>0.449</v>
      </c>
      <c r="P233" s="42">
        <v>0.518</v>
      </c>
      <c r="Q233" s="42">
        <v>0.033</v>
      </c>
      <c r="R233" s="40">
        <v>8.4838032E7</v>
      </c>
      <c r="S233" s="42">
        <v>0.169</v>
      </c>
      <c r="T233" s="43">
        <f t="array" ref="T233:U233">VLOOKUP(D233, TOURISM!D:H,{4,5},0)</f>
        <v>1119000000</v>
      </c>
      <c r="U233" s="43">
        <v>1.39E8</v>
      </c>
      <c r="V233" s="38">
        <f t="array" ref="V233:AA233">VLOOKUP(D233, BUSINESS!D:P,{8,9,10,11,12,13},0)</f>
        <v>0.303</v>
      </c>
      <c r="W233" s="37">
        <v>15.0</v>
      </c>
      <c r="X233" s="37"/>
      <c r="Y233" s="37">
        <v>198.0</v>
      </c>
      <c r="Z233" s="38">
        <v>0.005</v>
      </c>
      <c r="AA233" s="38">
        <v>0.048</v>
      </c>
      <c r="AB233" s="44">
        <f t="shared" si="2"/>
        <v>375.3429575</v>
      </c>
      <c r="AC233" s="44">
        <f t="shared" si="72"/>
        <v>0.3117116154</v>
      </c>
      <c r="AD233" s="44">
        <f t="shared" si="73"/>
        <v>0.06352103971</v>
      </c>
      <c r="AE233" s="44">
        <f t="shared" si="55"/>
        <v>13.1898392</v>
      </c>
      <c r="AF233" s="44">
        <f t="shared" si="71"/>
        <v>1.638416129</v>
      </c>
      <c r="AG233" s="45">
        <f t="shared" si="5"/>
        <v>0.1670959881</v>
      </c>
      <c r="AH233" s="45">
        <f t="shared" si="6"/>
        <v>0.07142857143</v>
      </c>
      <c r="AI233" s="45">
        <f t="shared" si="7"/>
        <v>-0.04142685826</v>
      </c>
      <c r="AJ233" s="45">
        <f t="shared" si="8"/>
        <v>0.1712081882</v>
      </c>
      <c r="AK233" s="45">
        <f t="shared" si="9"/>
        <v>0.02683139761</v>
      </c>
      <c r="AL233" s="45">
        <f t="shared" si="10"/>
        <v>-0.07959441681</v>
      </c>
      <c r="AM233" s="45">
        <f t="shared" si="11"/>
        <v>-0.1322571134</v>
      </c>
    </row>
    <row r="234">
      <c r="A234" s="33" t="s">
        <v>46</v>
      </c>
      <c r="B234" s="34" t="s">
        <v>77</v>
      </c>
      <c r="C234" s="35" t="s">
        <v>58</v>
      </c>
      <c r="D234" s="36" t="str">
        <f t="shared" si="1"/>
        <v>Africa/Ethiopia-Africa/2010</v>
      </c>
      <c r="E234" s="37">
        <f t="array" ref="E234:H234">VLOOKUP(D234, GDP!D:L,{6,7,8,9},0)</f>
        <v>29385611867</v>
      </c>
      <c r="F234" s="38">
        <v>0.047</v>
      </c>
      <c r="G234" s="37">
        <v>14.0</v>
      </c>
      <c r="H234" s="38">
        <v>0.08</v>
      </c>
      <c r="I234" s="39">
        <f t="array" ref="I234:J234">VLOOKUP(D234, ENERGY!I:M,{4,5},0)</f>
        <v>29705</v>
      </c>
      <c r="J234" s="39">
        <v>5420.0</v>
      </c>
      <c r="K234" s="40">
        <f t="array" ref="K234:S234">VLOOKUP(D234, 'HUMAN RESOURCES'!D:V,{11,12,13,14,15,16,17,18,19},0)</f>
        <v>35</v>
      </c>
      <c r="L234" s="40">
        <v>51.0</v>
      </c>
      <c r="M234" s="40">
        <v>63.0</v>
      </c>
      <c r="N234" s="41">
        <v>60.0</v>
      </c>
      <c r="O234" s="42">
        <v>0.444</v>
      </c>
      <c r="P234" s="42">
        <v>0.523</v>
      </c>
      <c r="Q234" s="42">
        <v>0.033</v>
      </c>
      <c r="R234" s="40">
        <v>8.7095281E7</v>
      </c>
      <c r="S234" s="42">
        <v>0.173</v>
      </c>
      <c r="T234" s="43">
        <f t="array" ref="T234:U234">VLOOKUP(D234, TOURISM!D:H,{4,5},0)</f>
        <v>1434000000</v>
      </c>
      <c r="U234" s="43">
        <v>1.43E8</v>
      </c>
      <c r="V234" s="38">
        <f t="array" ref="V234:AA234">VLOOKUP(D234, BUSINESS!D:P,{8,9,10,11,12,13},0)</f>
        <v>0.303</v>
      </c>
      <c r="W234" s="37">
        <v>15.0</v>
      </c>
      <c r="X234" s="37"/>
      <c r="Y234" s="37">
        <v>198.0</v>
      </c>
      <c r="Z234" s="38">
        <v>0.008</v>
      </c>
      <c r="AA234" s="38">
        <v>0.079</v>
      </c>
      <c r="AB234" s="44">
        <f t="shared" si="2"/>
        <v>337.3961428</v>
      </c>
      <c r="AC234" s="44">
        <f t="shared" si="72"/>
        <v>0.3410632546</v>
      </c>
      <c r="AD234" s="44">
        <f t="shared" si="73"/>
        <v>0.06223069652</v>
      </c>
      <c r="AE234" s="44">
        <f t="shared" si="55"/>
        <v>16.46472672</v>
      </c>
      <c r="AF234" s="44">
        <f t="shared" si="71"/>
        <v>1.64188</v>
      </c>
      <c r="AG234" s="45">
        <f t="shared" si="5"/>
        <v>-0.1010990454</v>
      </c>
      <c r="AH234" s="45">
        <f t="shared" si="6"/>
        <v>-0.06666666667</v>
      </c>
      <c r="AI234" s="45">
        <f t="shared" si="7"/>
        <v>0.0941628024</v>
      </c>
      <c r="AJ234" s="45">
        <f t="shared" si="8"/>
        <v>-0.02031363472</v>
      </c>
      <c r="AK234" s="45">
        <f t="shared" si="9"/>
        <v>0.02660656956</v>
      </c>
      <c r="AL234" s="45">
        <f t="shared" si="10"/>
        <v>0.2482886614</v>
      </c>
      <c r="AM234" s="45">
        <f t="shared" si="11"/>
        <v>0.002114158353</v>
      </c>
    </row>
    <row r="235">
      <c r="A235" s="33" t="s">
        <v>46</v>
      </c>
      <c r="B235" s="34" t="s">
        <v>77</v>
      </c>
      <c r="C235" s="35" t="s">
        <v>59</v>
      </c>
      <c r="D235" s="36" t="str">
        <f t="shared" si="1"/>
        <v>Africa/Ethiopia-Africa/2011</v>
      </c>
      <c r="E235" s="37">
        <f t="array" ref="E235:H235">VLOOKUP(D235, GDP!D:L,{6,7,8,9},0)</f>
        <v>31367606700</v>
      </c>
      <c r="F235" s="38">
        <v>0.041</v>
      </c>
      <c r="G235" s="37">
        <v>14.0</v>
      </c>
      <c r="H235" s="38">
        <v>0.08</v>
      </c>
      <c r="I235" s="39" t="str">
        <f t="array" ref="I235:J235">VLOOKUP(D235, ENERGY!I:M,{4,5},0)</f>
        <v/>
      </c>
      <c r="J235" s="39"/>
      <c r="K235" s="40">
        <f t="array" ref="K235:S235">VLOOKUP(D235, 'HUMAN RESOURCES'!D:V,{11,12,13,14,15,16,17,18,19},0)</f>
        <v>34</v>
      </c>
      <c r="L235" s="40">
        <v>48.0</v>
      </c>
      <c r="M235" s="40">
        <v>64.0</v>
      </c>
      <c r="N235" s="41">
        <v>61.0</v>
      </c>
      <c r="O235" s="42">
        <v>0.439</v>
      </c>
      <c r="P235" s="42">
        <v>0.528</v>
      </c>
      <c r="Q235" s="42">
        <v>0.033</v>
      </c>
      <c r="R235" s="40">
        <v>8.9393063E7</v>
      </c>
      <c r="S235" s="42">
        <v>0.177</v>
      </c>
      <c r="T235" s="43">
        <f t="array" ref="T235:U235">VLOOKUP(D235, TOURISM!D:H,{4,5},0)</f>
        <v>1998000000</v>
      </c>
      <c r="U235" s="43">
        <v>1.7E8</v>
      </c>
      <c r="V235" s="38">
        <f t="array" ref="V235:AA235">VLOOKUP(D235, BUSINESS!D:P,{8,9,10,11,12,13},0)</f>
        <v>0.303</v>
      </c>
      <c r="W235" s="37">
        <v>15.0</v>
      </c>
      <c r="X235" s="37"/>
      <c r="Y235" s="37">
        <v>198.0</v>
      </c>
      <c r="Z235" s="38">
        <v>0.011</v>
      </c>
      <c r="AA235" s="38">
        <v>0.158</v>
      </c>
      <c r="AB235" s="44">
        <f t="shared" si="2"/>
        <v>350.8953116</v>
      </c>
      <c r="AC235" s="44"/>
      <c r="AD235" s="44"/>
      <c r="AE235" s="44">
        <f t="shared" si="55"/>
        <v>22.3507276</v>
      </c>
      <c r="AF235" s="44">
        <f t="shared" si="71"/>
        <v>1.901713559</v>
      </c>
      <c r="AG235" s="45">
        <f t="shared" si="5"/>
        <v>0.04000984929</v>
      </c>
      <c r="AH235" s="45">
        <f t="shared" si="6"/>
        <v>0</v>
      </c>
      <c r="AI235" s="45" t="str">
        <f t="shared" si="7"/>
        <v/>
      </c>
      <c r="AJ235" s="45" t="str">
        <f t="shared" si="8"/>
        <v/>
      </c>
      <c r="AK235" s="45">
        <f t="shared" si="9"/>
        <v>0.02638239378</v>
      </c>
      <c r="AL235" s="45">
        <f t="shared" si="10"/>
        <v>0.3574915624</v>
      </c>
      <c r="AM235" s="45">
        <f t="shared" si="11"/>
        <v>0.158253684</v>
      </c>
    </row>
    <row r="236">
      <c r="A236" s="33" t="s">
        <v>46</v>
      </c>
      <c r="B236" s="34" t="s">
        <v>77</v>
      </c>
      <c r="C236" s="35" t="s">
        <v>60</v>
      </c>
      <c r="D236" s="36" t="str">
        <f t="shared" si="1"/>
        <v>Africa/Ethiopia-Africa/2012</v>
      </c>
      <c r="E236" s="37">
        <f t="array" ref="E236:H236">VLOOKUP(D236, GDP!D:L,{6,7,8,9},0)</f>
        <v>42805215879</v>
      </c>
      <c r="F236" s="38">
        <v>0.038</v>
      </c>
      <c r="G236" s="37">
        <v>18.0</v>
      </c>
      <c r="H236" s="38">
        <v>0.08</v>
      </c>
      <c r="I236" s="39" t="str">
        <f t="array" ref="I236:J236">VLOOKUP(D236, ENERGY!I:M,{4,5},0)</f>
        <v/>
      </c>
      <c r="J236" s="39"/>
      <c r="K236" s="40">
        <f t="array" ref="K236:S236">VLOOKUP(D236, 'HUMAN RESOURCES'!D:V,{11,12,13,14,15,16,17,18,19},0)</f>
        <v>34</v>
      </c>
      <c r="L236" s="40">
        <v>46.0</v>
      </c>
      <c r="M236" s="40">
        <v>65.0</v>
      </c>
      <c r="N236" s="41">
        <v>61.0</v>
      </c>
      <c r="O236" s="42">
        <v>0.433</v>
      </c>
      <c r="P236" s="42">
        <v>0.533</v>
      </c>
      <c r="Q236" s="42">
        <v>0.034</v>
      </c>
      <c r="R236" s="40">
        <v>9.1728849E7</v>
      </c>
      <c r="S236" s="42">
        <v>0.182</v>
      </c>
      <c r="T236" s="43">
        <f t="array" ref="T236:U236">VLOOKUP(D236, TOURISM!D:H,{4,5},0)</f>
        <v>1980000000</v>
      </c>
      <c r="U236" s="43">
        <v>1.81E8</v>
      </c>
      <c r="V236" s="38">
        <f t="array" ref="V236:AA236">VLOOKUP(D236, BUSINESS!D:P,{8,9,10,11,12,13},0)</f>
        <v>0.325</v>
      </c>
      <c r="W236" s="37">
        <v>15.0</v>
      </c>
      <c r="X236" s="37">
        <v>124.0</v>
      </c>
      <c r="Y236" s="37">
        <v>306.0</v>
      </c>
      <c r="Z236" s="38">
        <v>0.015</v>
      </c>
      <c r="AA236" s="38">
        <v>0.224</v>
      </c>
      <c r="AB236" s="44">
        <f t="shared" si="2"/>
        <v>466.6494385</v>
      </c>
      <c r="AC236" s="44"/>
      <c r="AD236" s="44"/>
      <c r="AE236" s="44">
        <f t="shared" si="55"/>
        <v>21.58535751</v>
      </c>
      <c r="AF236" s="44">
        <f t="shared" si="71"/>
        <v>1.973206924</v>
      </c>
      <c r="AG236" s="45">
        <f t="shared" si="5"/>
        <v>0.329882227</v>
      </c>
      <c r="AH236" s="45">
        <f t="shared" si="6"/>
        <v>0.2857142857</v>
      </c>
      <c r="AI236" s="45" t="str">
        <f t="shared" si="7"/>
        <v/>
      </c>
      <c r="AJ236" s="45" t="str">
        <f t="shared" si="8"/>
        <v/>
      </c>
      <c r="AK236" s="45">
        <f t="shared" si="9"/>
        <v>0.02612938769</v>
      </c>
      <c r="AL236" s="45">
        <f t="shared" si="10"/>
        <v>-0.03424363157</v>
      </c>
      <c r="AM236" s="45">
        <f t="shared" si="11"/>
        <v>0.03759418171</v>
      </c>
    </row>
    <row r="237">
      <c r="A237" s="33" t="s">
        <v>46</v>
      </c>
      <c r="B237" s="34" t="s">
        <v>78</v>
      </c>
      <c r="C237" s="35" t="s">
        <v>48</v>
      </c>
      <c r="D237" s="36" t="str">
        <f t="shared" si="1"/>
        <v>Africa/Gabon-Africa/2000</v>
      </c>
      <c r="E237" s="37">
        <f t="array" ref="E237:H237">VLOOKUP(D237, GDP!D:L,{6,7,8,9},0)</f>
        <v>5067865503</v>
      </c>
      <c r="F237" s="38">
        <v>0.029</v>
      </c>
      <c r="G237" s="37">
        <v>118.0</v>
      </c>
      <c r="H237" s="38">
        <v>0.22</v>
      </c>
      <c r="I237" s="39" t="str">
        <f t="array" ref="I237:J237">VLOOKUP(D237, ENERGY!I:M,{4,5},0)</f>
        <v/>
      </c>
      <c r="J237" s="39"/>
      <c r="K237" s="40">
        <f t="array" ref="K237:S237">VLOOKUP(D237, 'HUMAN RESOURCES'!D:V,{11,12,13,14,15,16,17,18,19},0)</f>
        <v>34</v>
      </c>
      <c r="L237" s="40">
        <v>56.0</v>
      </c>
      <c r="M237" s="40">
        <v>61.0</v>
      </c>
      <c r="N237" s="41">
        <v>59.0</v>
      </c>
      <c r="O237" s="42">
        <v>0.406</v>
      </c>
      <c r="P237" s="42">
        <v>0.535</v>
      </c>
      <c r="Q237" s="42">
        <v>0.059</v>
      </c>
      <c r="R237" s="40">
        <v>1225527.0</v>
      </c>
      <c r="S237" s="42">
        <v>0.801</v>
      </c>
      <c r="T237" s="43">
        <f t="array" ref="T237:U237">VLOOKUP(D237, TOURISM!D:H,{4,5},0)</f>
        <v>99000000</v>
      </c>
      <c r="U237" s="43">
        <v>1.83E8</v>
      </c>
      <c r="V237" s="38" t="str">
        <f t="array" ref="V237:AA237">VLOOKUP(D237, BUSINESS!D:P,{8,9,10,11,12,13},0)</f>
        <v/>
      </c>
      <c r="W237" s="37"/>
      <c r="X237" s="37"/>
      <c r="Y237" s="37"/>
      <c r="Z237" s="38">
        <v>0.012</v>
      </c>
      <c r="AA237" s="38">
        <v>0.098</v>
      </c>
      <c r="AB237" s="44">
        <f t="shared" si="2"/>
        <v>4135.25406</v>
      </c>
      <c r="AC237" s="44"/>
      <c r="AD237" s="44"/>
      <c r="AE237" s="44">
        <f t="shared" si="55"/>
        <v>80.78157397</v>
      </c>
      <c r="AF237" s="44">
        <f t="shared" si="71"/>
        <v>149.3235155</v>
      </c>
      <c r="AG237" s="45" t="str">
        <f t="shared" si="5"/>
        <v/>
      </c>
      <c r="AH237" s="45" t="str">
        <f t="shared" si="6"/>
        <v/>
      </c>
      <c r="AI237" s="45" t="str">
        <f t="shared" si="7"/>
        <v/>
      </c>
      <c r="AJ237" s="45" t="str">
        <f t="shared" si="8"/>
        <v/>
      </c>
      <c r="AK237" s="45" t="str">
        <f t="shared" si="9"/>
        <v/>
      </c>
      <c r="AL237" s="45" t="str">
        <f t="shared" si="10"/>
        <v/>
      </c>
      <c r="AM237" s="45" t="str">
        <f t="shared" si="11"/>
        <v/>
      </c>
    </row>
    <row r="238">
      <c r="A238" s="33" t="s">
        <v>46</v>
      </c>
      <c r="B238" s="34" t="s">
        <v>78</v>
      </c>
      <c r="C238" s="35" t="s">
        <v>49</v>
      </c>
      <c r="D238" s="36" t="str">
        <f t="shared" si="1"/>
        <v>Africa/Gabon-Africa/2001</v>
      </c>
      <c r="E238" s="37">
        <f t="array" ref="E238:H238">VLOOKUP(D238, GDP!D:L,{6,7,8,9},0)</f>
        <v>4712849280</v>
      </c>
      <c r="F238" s="38">
        <v>0.033</v>
      </c>
      <c r="G238" s="37">
        <v>125.0</v>
      </c>
      <c r="H238" s="38">
        <v>0.207</v>
      </c>
      <c r="I238" s="39">
        <f t="array" ref="I238:J238">VLOOKUP(D238, ENERGY!I:M,{4,5},0)</f>
        <v>1997</v>
      </c>
      <c r="J238" s="39"/>
      <c r="K238" s="40">
        <f t="array" ref="K238:S238">VLOOKUP(D238, 'HUMAN RESOURCES'!D:V,{11,12,13,14,15,16,17,18,19},0)</f>
        <v>34</v>
      </c>
      <c r="L238" s="40">
        <v>55.0</v>
      </c>
      <c r="M238" s="40">
        <v>61.0</v>
      </c>
      <c r="N238" s="41">
        <v>58.0</v>
      </c>
      <c r="O238" s="42">
        <v>0.404</v>
      </c>
      <c r="P238" s="42">
        <v>0.538</v>
      </c>
      <c r="Q238" s="42">
        <v>0.058</v>
      </c>
      <c r="R238" s="40">
        <v>1255299.0</v>
      </c>
      <c r="S238" s="42">
        <v>0.809</v>
      </c>
      <c r="T238" s="43">
        <f t="array" ref="T238:U238">VLOOKUP(D238, TOURISM!D:H,{4,5},0)</f>
        <v>46000000</v>
      </c>
      <c r="U238" s="43">
        <v>2.56E8</v>
      </c>
      <c r="V238" s="38" t="str">
        <f t="array" ref="V238:AA238">VLOOKUP(D238, BUSINESS!D:P,{8,9,10,11,12,13},0)</f>
        <v/>
      </c>
      <c r="W238" s="37"/>
      <c r="X238" s="37"/>
      <c r="Y238" s="37"/>
      <c r="Z238" s="38">
        <v>0.013</v>
      </c>
      <c r="AA238" s="38">
        <v>0.119</v>
      </c>
      <c r="AB238" s="44">
        <f t="shared" si="2"/>
        <v>3754.363924</v>
      </c>
      <c r="AC238" s="44">
        <f t="shared" ref="AC238:AC244" si="74">(I238/R238)*1000</f>
        <v>1.590856043</v>
      </c>
      <c r="AD238" s="44"/>
      <c r="AE238" s="44">
        <f t="shared" si="55"/>
        <v>36.64465597</v>
      </c>
      <c r="AF238" s="44">
        <f t="shared" si="71"/>
        <v>203.9354767</v>
      </c>
      <c r="AG238" s="45">
        <f t="shared" si="5"/>
        <v>-0.09210803749</v>
      </c>
      <c r="AH238" s="45">
        <f t="shared" si="6"/>
        <v>0.0593220339</v>
      </c>
      <c r="AI238" s="45" t="str">
        <f t="shared" si="7"/>
        <v/>
      </c>
      <c r="AJ238" s="45" t="str">
        <f t="shared" si="8"/>
        <v/>
      </c>
      <c r="AK238" s="45">
        <f t="shared" si="9"/>
        <v>0.02429322243</v>
      </c>
      <c r="AL238" s="45">
        <f t="shared" si="10"/>
        <v>-0.5463735828</v>
      </c>
      <c r="AM238" s="45">
        <f t="shared" si="11"/>
        <v>0.365729142</v>
      </c>
    </row>
    <row r="239">
      <c r="A239" s="33" t="s">
        <v>46</v>
      </c>
      <c r="B239" s="34" t="s">
        <v>78</v>
      </c>
      <c r="C239" s="35" t="s">
        <v>50</v>
      </c>
      <c r="D239" s="36" t="str">
        <f t="shared" si="1"/>
        <v>Africa/Gabon-Africa/2002</v>
      </c>
      <c r="E239" s="37">
        <f t="array" ref="E239:H239">VLOOKUP(D239, GDP!D:L,{6,7,8,9},0)</f>
        <v>4931503836</v>
      </c>
      <c r="F239" s="38">
        <v>0.037</v>
      </c>
      <c r="G239" s="37">
        <v>142.0</v>
      </c>
      <c r="H239" s="38">
        <v>0.18</v>
      </c>
      <c r="I239" s="39">
        <f t="array" ref="I239:J239">VLOOKUP(D239, ENERGY!I:M,{4,5},0)</f>
        <v>1984</v>
      </c>
      <c r="J239" s="39">
        <v>2574.0</v>
      </c>
      <c r="K239" s="40">
        <f t="array" ref="K239:S239">VLOOKUP(D239, 'HUMAN RESOURCES'!D:V,{11,12,13,14,15,16,17,18,19},0)</f>
        <v>33</v>
      </c>
      <c r="L239" s="40">
        <v>54.0</v>
      </c>
      <c r="M239" s="40">
        <v>61.0</v>
      </c>
      <c r="N239" s="41">
        <v>58.0</v>
      </c>
      <c r="O239" s="42">
        <v>0.402</v>
      </c>
      <c r="P239" s="42">
        <v>0.54</v>
      </c>
      <c r="Q239" s="42">
        <v>0.058</v>
      </c>
      <c r="R239" s="40">
        <v>1285318.0</v>
      </c>
      <c r="S239" s="42">
        <v>0.816</v>
      </c>
      <c r="T239" s="43">
        <f t="array" ref="T239:U239">VLOOKUP(D239, TOURISM!D:H,{4,5},0)</f>
        <v>77000000</v>
      </c>
      <c r="U239" s="43">
        <v>2.34E8</v>
      </c>
      <c r="V239" s="38" t="str">
        <f t="array" ref="V239:AA239">VLOOKUP(D239, BUSINESS!D:P,{8,9,10,11,12,13},0)</f>
        <v/>
      </c>
      <c r="W239" s="37"/>
      <c r="X239" s="37"/>
      <c r="Y239" s="37"/>
      <c r="Z239" s="38">
        <v>0.019</v>
      </c>
      <c r="AA239" s="38">
        <v>0.217</v>
      </c>
      <c r="AB239" s="44">
        <f t="shared" si="2"/>
        <v>3836.796681</v>
      </c>
      <c r="AC239" s="44">
        <f t="shared" si="74"/>
        <v>1.543586879</v>
      </c>
      <c r="AD239" s="44">
        <f t="shared" ref="AD239:AD244" si="75">J239/R239*1000</f>
        <v>2.002617251</v>
      </c>
      <c r="AE239" s="44">
        <f t="shared" si="55"/>
        <v>59.90735367</v>
      </c>
      <c r="AF239" s="44">
        <f t="shared" si="71"/>
        <v>182.0561137</v>
      </c>
      <c r="AG239" s="45">
        <f t="shared" si="5"/>
        <v>0.02195651724</v>
      </c>
      <c r="AH239" s="45">
        <f t="shared" si="6"/>
        <v>0.136</v>
      </c>
      <c r="AI239" s="45">
        <f t="shared" si="7"/>
        <v>-0.02971303681</v>
      </c>
      <c r="AJ239" s="45" t="str">
        <f t="shared" si="8"/>
        <v/>
      </c>
      <c r="AK239" s="45">
        <f t="shared" si="9"/>
        <v>0.02391382452</v>
      </c>
      <c r="AL239" s="45">
        <f t="shared" si="10"/>
        <v>0.6348182859</v>
      </c>
      <c r="AM239" s="45">
        <f t="shared" si="11"/>
        <v>-0.1072857128</v>
      </c>
    </row>
    <row r="240">
      <c r="A240" s="33" t="s">
        <v>46</v>
      </c>
      <c r="B240" s="34" t="s">
        <v>78</v>
      </c>
      <c r="C240" s="35" t="s">
        <v>51</v>
      </c>
      <c r="D240" s="36" t="str">
        <f t="shared" si="1"/>
        <v>Africa/Gabon-Africa/2003</v>
      </c>
      <c r="E240" s="37">
        <f t="array" ref="E240:H240">VLOOKUP(D240, GDP!D:L,{6,7,8,9},0)</f>
        <v>6054883172</v>
      </c>
      <c r="F240" s="38">
        <v>0.038</v>
      </c>
      <c r="G240" s="37">
        <v>174.0</v>
      </c>
      <c r="H240" s="38">
        <v>0.18</v>
      </c>
      <c r="I240" s="39">
        <f t="array" ref="I240:J240">VLOOKUP(D240, ENERGY!I:M,{4,5},0)</f>
        <v>1925</v>
      </c>
      <c r="J240" s="39">
        <v>81.0</v>
      </c>
      <c r="K240" s="40">
        <f t="array" ref="K240:S240">VLOOKUP(D240, 'HUMAN RESOURCES'!D:V,{11,12,13,14,15,16,17,18,19},0)</f>
        <v>33</v>
      </c>
      <c r="L240" s="40">
        <v>53.0</v>
      </c>
      <c r="M240" s="40">
        <v>61.0</v>
      </c>
      <c r="N240" s="41">
        <v>58.0</v>
      </c>
      <c r="O240" s="42">
        <v>0.399</v>
      </c>
      <c r="P240" s="42">
        <v>0.543</v>
      </c>
      <c r="Q240" s="42">
        <v>0.057</v>
      </c>
      <c r="R240" s="40">
        <v>1315820.0</v>
      </c>
      <c r="S240" s="42">
        <v>0.822</v>
      </c>
      <c r="T240" s="43">
        <f t="array" ref="T240:U240">VLOOKUP(D240, TOURISM!D:H,{4,5},0)</f>
        <v>84000000</v>
      </c>
      <c r="U240" s="43">
        <v>2.39E8</v>
      </c>
      <c r="V240" s="38" t="str">
        <f t="array" ref="V240:AA240">VLOOKUP(D240, BUSINESS!D:P,{8,9,10,11,12,13},0)</f>
        <v/>
      </c>
      <c r="W240" s="37"/>
      <c r="X240" s="37"/>
      <c r="Y240" s="37"/>
      <c r="Z240" s="38">
        <v>0.027</v>
      </c>
      <c r="AA240" s="38">
        <v>0.228</v>
      </c>
      <c r="AB240" s="44">
        <f t="shared" si="2"/>
        <v>4601.604453</v>
      </c>
      <c r="AC240" s="44">
        <f t="shared" si="74"/>
        <v>1.462966059</v>
      </c>
      <c r="AD240" s="44">
        <f t="shared" si="75"/>
        <v>0.06155857184</v>
      </c>
      <c r="AE240" s="44">
        <f t="shared" si="55"/>
        <v>63.83851895</v>
      </c>
      <c r="AF240" s="44">
        <f t="shared" si="71"/>
        <v>181.635786</v>
      </c>
      <c r="AG240" s="45">
        <f t="shared" si="5"/>
        <v>0.1993349756</v>
      </c>
      <c r="AH240" s="45">
        <f t="shared" si="6"/>
        <v>0.2253521127</v>
      </c>
      <c r="AI240" s="45">
        <f t="shared" si="7"/>
        <v>-0.05222953162</v>
      </c>
      <c r="AJ240" s="45">
        <f t="shared" si="8"/>
        <v>-0.96926094</v>
      </c>
      <c r="AK240" s="45">
        <f t="shared" si="9"/>
        <v>0.02373109223</v>
      </c>
      <c r="AL240" s="45">
        <f t="shared" si="10"/>
        <v>0.06562074669</v>
      </c>
      <c r="AM240" s="45">
        <f t="shared" si="11"/>
        <v>-0.002308780966</v>
      </c>
    </row>
    <row r="241">
      <c r="A241" s="33" t="s">
        <v>46</v>
      </c>
      <c r="B241" s="34" t="s">
        <v>78</v>
      </c>
      <c r="C241" s="35" t="s">
        <v>52</v>
      </c>
      <c r="D241" s="36" t="str">
        <f t="shared" si="1"/>
        <v>Africa/Gabon-Africa/2004</v>
      </c>
      <c r="E241" s="37">
        <f t="array" ref="E241:H241">VLOOKUP(D241, GDP!D:L,{6,7,8,9},0)</f>
        <v>7178135606</v>
      </c>
      <c r="F241" s="38">
        <v>0.034</v>
      </c>
      <c r="G241" s="37">
        <v>180.0</v>
      </c>
      <c r="H241" s="38">
        <v>0.18</v>
      </c>
      <c r="I241" s="39">
        <f t="array" ref="I241:J241">VLOOKUP(D241, ENERGY!I:M,{4,5},0)</f>
        <v>1880</v>
      </c>
      <c r="J241" s="39">
        <v>1566.0</v>
      </c>
      <c r="K241" s="40">
        <f t="array" ref="K241:S241">VLOOKUP(D241, 'HUMAN RESOURCES'!D:V,{11,12,13,14,15,16,17,18,19},0)</f>
        <v>33</v>
      </c>
      <c r="L241" s="40">
        <v>52.0</v>
      </c>
      <c r="M241" s="40">
        <v>61.0</v>
      </c>
      <c r="N241" s="41">
        <v>59.0</v>
      </c>
      <c r="O241" s="42">
        <v>0.397</v>
      </c>
      <c r="P241" s="42">
        <v>0.546</v>
      </c>
      <c r="Q241" s="42">
        <v>0.057</v>
      </c>
      <c r="R241" s="40">
        <v>1347125.0</v>
      </c>
      <c r="S241" s="42">
        <v>0.828</v>
      </c>
      <c r="T241" s="43">
        <f t="array" ref="T241:U241">VLOOKUP(D241, TOURISM!D:H,{4,5},0)</f>
        <v>74000000</v>
      </c>
      <c r="U241" s="43">
        <v>2.75E8</v>
      </c>
      <c r="V241" s="38" t="str">
        <f t="array" ref="V241:AA241">VLOOKUP(D241, BUSINESS!D:P,{8,9,10,11,12,13},0)</f>
        <v/>
      </c>
      <c r="W241" s="37"/>
      <c r="X241" s="37"/>
      <c r="Y241" s="37"/>
      <c r="Z241" s="38">
        <v>0.03</v>
      </c>
      <c r="AA241" s="38">
        <v>0.363</v>
      </c>
      <c r="AB241" s="44">
        <f t="shared" si="2"/>
        <v>5328.485186</v>
      </c>
      <c r="AC241" s="44">
        <f t="shared" si="74"/>
        <v>1.395564628</v>
      </c>
      <c r="AD241" s="44">
        <f t="shared" si="75"/>
        <v>1.162475643</v>
      </c>
      <c r="AE241" s="44">
        <f t="shared" si="55"/>
        <v>54.9317992</v>
      </c>
      <c r="AF241" s="44">
        <f t="shared" si="71"/>
        <v>204.138443</v>
      </c>
      <c r="AG241" s="45">
        <f t="shared" si="5"/>
        <v>0.1579624541</v>
      </c>
      <c r="AH241" s="45">
        <f t="shared" si="6"/>
        <v>0.03448275862</v>
      </c>
      <c r="AI241" s="45">
        <f t="shared" si="7"/>
        <v>-0.04607176659</v>
      </c>
      <c r="AJ241" s="45">
        <f t="shared" si="8"/>
        <v>17.88405802</v>
      </c>
      <c r="AK241" s="45">
        <f t="shared" si="9"/>
        <v>0.02379124804</v>
      </c>
      <c r="AL241" s="45">
        <f t="shared" si="10"/>
        <v>-0.1395195235</v>
      </c>
      <c r="AM241" s="45">
        <f t="shared" si="11"/>
        <v>0.1238888956</v>
      </c>
    </row>
    <row r="242">
      <c r="A242" s="33" t="s">
        <v>46</v>
      </c>
      <c r="B242" s="34" t="s">
        <v>78</v>
      </c>
      <c r="C242" s="35" t="s">
        <v>53</v>
      </c>
      <c r="D242" s="36" t="str">
        <f t="shared" si="1"/>
        <v>Africa/Gabon-Africa/2005</v>
      </c>
      <c r="E242" s="37">
        <f t="array" ref="E242:H242">VLOOKUP(D242, GDP!D:L,{6,7,8,9},0)</f>
        <v>8665736618</v>
      </c>
      <c r="F242" s="38">
        <v>0.03</v>
      </c>
      <c r="G242" s="37">
        <v>187.0</v>
      </c>
      <c r="H242" s="38">
        <v>0.177</v>
      </c>
      <c r="I242" s="39">
        <f t="array" ref="I242:J242">VLOOKUP(D242, ENERGY!I:M,{4,5},0)</f>
        <v>1604</v>
      </c>
      <c r="J242" s="39">
        <v>1774.5</v>
      </c>
      <c r="K242" s="40">
        <f t="array" ref="K242:S242">VLOOKUP(D242, 'HUMAN RESOURCES'!D:V,{11,12,13,14,15,16,17,18,19},0)</f>
        <v>33</v>
      </c>
      <c r="L242" s="40">
        <v>50.0</v>
      </c>
      <c r="M242" s="40">
        <v>61.0</v>
      </c>
      <c r="N242" s="41">
        <v>59.0</v>
      </c>
      <c r="O242" s="42">
        <v>0.395</v>
      </c>
      <c r="P242" s="42">
        <v>0.549</v>
      </c>
      <c r="Q242" s="42">
        <v>0.056</v>
      </c>
      <c r="R242" s="40">
        <v>1379465.0</v>
      </c>
      <c r="S242" s="42">
        <v>0.834</v>
      </c>
      <c r="T242" s="43">
        <f t="array" ref="T242:U242">VLOOKUP(D242, TOURISM!D:H,{4,5},0)</f>
        <v>13000000</v>
      </c>
      <c r="U242" s="43">
        <v>3.46E8</v>
      </c>
      <c r="V242" s="38">
        <f t="array" ref="V242:AA242">VLOOKUP(D242, BUSINESS!D:P,{8,9,10,11,12,13},0)</f>
        <v>0.451</v>
      </c>
      <c r="W242" s="37">
        <v>57.0</v>
      </c>
      <c r="X242" s="37"/>
      <c r="Y242" s="37">
        <v>488.0</v>
      </c>
      <c r="Z242" s="38">
        <v>0.049</v>
      </c>
      <c r="AA242" s="38">
        <v>0.534</v>
      </c>
      <c r="AB242" s="44">
        <f t="shared" si="2"/>
        <v>6281.954684</v>
      </c>
      <c r="AC242" s="44">
        <f t="shared" si="74"/>
        <v>1.162769624</v>
      </c>
      <c r="AD242" s="44">
        <f t="shared" si="75"/>
        <v>1.286368266</v>
      </c>
      <c r="AE242" s="44">
        <f t="shared" si="55"/>
        <v>9.42394334</v>
      </c>
      <c r="AF242" s="44">
        <f t="shared" si="71"/>
        <v>250.8218766</v>
      </c>
      <c r="AG242" s="45">
        <f t="shared" si="5"/>
        <v>0.1789381906</v>
      </c>
      <c r="AH242" s="45">
        <f t="shared" si="6"/>
        <v>0.03888888889</v>
      </c>
      <c r="AI242" s="45">
        <f t="shared" si="7"/>
        <v>-0.1668106222</v>
      </c>
      <c r="AJ242" s="45">
        <f t="shared" si="8"/>
        <v>0.1065765327</v>
      </c>
      <c r="AK242" s="45">
        <f t="shared" si="9"/>
        <v>0.02400668089</v>
      </c>
      <c r="AL242" s="45">
        <f t="shared" si="10"/>
        <v>-0.8284428423</v>
      </c>
      <c r="AM242" s="45">
        <f t="shared" si="11"/>
        <v>0.2286851655</v>
      </c>
    </row>
    <row r="243">
      <c r="A243" s="33" t="s">
        <v>46</v>
      </c>
      <c r="B243" s="34" t="s">
        <v>78</v>
      </c>
      <c r="C243" s="35" t="s">
        <v>54</v>
      </c>
      <c r="D243" s="36" t="str">
        <f t="shared" si="1"/>
        <v>Africa/Gabon-Africa/2006</v>
      </c>
      <c r="E243" s="37">
        <f t="array" ref="E243:H243">VLOOKUP(D243, GDP!D:L,{6,7,8,9},0)</f>
        <v>9545982814</v>
      </c>
      <c r="F243" s="38">
        <v>0.032</v>
      </c>
      <c r="G243" s="37">
        <v>216.0</v>
      </c>
      <c r="H243" s="38">
        <v>0.153</v>
      </c>
      <c r="I243" s="39">
        <f t="array" ref="I243:J243">VLOOKUP(D243, ENERGY!I:M,{4,5},0)</f>
        <v>1832</v>
      </c>
      <c r="J243" s="39">
        <v>2332.0</v>
      </c>
      <c r="K243" s="40">
        <f t="array" ref="K243:S243">VLOOKUP(D243, 'HUMAN RESOURCES'!D:V,{11,12,13,14,15,16,17,18,19},0)</f>
        <v>33</v>
      </c>
      <c r="L243" s="40">
        <v>49.0</v>
      </c>
      <c r="M243" s="40">
        <v>61.0</v>
      </c>
      <c r="N243" s="41">
        <v>59.0</v>
      </c>
      <c r="O243" s="42">
        <v>0.393</v>
      </c>
      <c r="P243" s="42">
        <v>0.551</v>
      </c>
      <c r="Q243" s="42">
        <v>0.056</v>
      </c>
      <c r="R243" s="40">
        <v>1412907.0</v>
      </c>
      <c r="S243" s="42">
        <v>0.84</v>
      </c>
      <c r="T243" s="43">
        <f t="array" ref="T243:U243">VLOOKUP(D243, TOURISM!D:H,{4,5},0)</f>
        <v>13000000</v>
      </c>
      <c r="U243" s="43">
        <v>3.46E8</v>
      </c>
      <c r="V243" s="38">
        <f t="array" ref="V243:AA243">VLOOKUP(D243, BUSINESS!D:P,{8,9,10,11,12,13},0)</f>
        <v>0.447</v>
      </c>
      <c r="W243" s="37">
        <v>57.0</v>
      </c>
      <c r="X243" s="37"/>
      <c r="Y243" s="37">
        <v>488.0</v>
      </c>
      <c r="Z243" s="38">
        <v>0.055</v>
      </c>
      <c r="AA243" s="38">
        <v>0.636</v>
      </c>
      <c r="AB243" s="44">
        <f t="shared" si="2"/>
        <v>6756.271159</v>
      </c>
      <c r="AC243" s="44">
        <f t="shared" si="74"/>
        <v>1.296617541</v>
      </c>
      <c r="AD243" s="44">
        <f t="shared" si="75"/>
        <v>1.650497874</v>
      </c>
      <c r="AE243" s="44">
        <f t="shared" si="55"/>
        <v>9.200888664</v>
      </c>
      <c r="AF243" s="44">
        <f t="shared" si="71"/>
        <v>244.8851906</v>
      </c>
      <c r="AG243" s="45">
        <f t="shared" si="5"/>
        <v>0.07550459987</v>
      </c>
      <c r="AH243" s="45">
        <f t="shared" si="6"/>
        <v>0.1550802139</v>
      </c>
      <c r="AI243" s="45">
        <f t="shared" si="7"/>
        <v>0.1151112944</v>
      </c>
      <c r="AJ243" s="45">
        <f t="shared" si="8"/>
        <v>0.2830679347</v>
      </c>
      <c r="AK243" s="45">
        <f t="shared" si="9"/>
        <v>0.02424273178</v>
      </c>
      <c r="AL243" s="45">
        <f t="shared" si="10"/>
        <v>-0.02366893221</v>
      </c>
      <c r="AM243" s="45">
        <f t="shared" si="11"/>
        <v>-0.02366893221</v>
      </c>
    </row>
    <row r="244">
      <c r="A244" s="33" t="s">
        <v>46</v>
      </c>
      <c r="B244" s="34" t="s">
        <v>78</v>
      </c>
      <c r="C244" s="35" t="s">
        <v>55</v>
      </c>
      <c r="D244" s="36" t="str">
        <f t="shared" si="1"/>
        <v>Africa/Gabon-Africa/2007</v>
      </c>
      <c r="E244" s="37">
        <f t="array" ref="E244:H244">VLOOKUP(D244, GDP!D:L,{6,7,8,9},0)</f>
        <v>11570860872</v>
      </c>
      <c r="F244" s="38">
        <v>0.033</v>
      </c>
      <c r="G244" s="37">
        <v>262.0</v>
      </c>
      <c r="H244" s="38">
        <v>0.15</v>
      </c>
      <c r="I244" s="39">
        <f t="array" ref="I244:J244">VLOOKUP(D244, ENERGY!I:M,{4,5},0)</f>
        <v>1718</v>
      </c>
      <c r="J244" s="39">
        <v>2087.0</v>
      </c>
      <c r="K244" s="40">
        <f t="array" ref="K244:S244">VLOOKUP(D244, 'HUMAN RESOURCES'!D:V,{11,12,13,14,15,16,17,18,19},0)</f>
        <v>33</v>
      </c>
      <c r="L244" s="40">
        <v>48.0</v>
      </c>
      <c r="M244" s="40">
        <v>62.0</v>
      </c>
      <c r="N244" s="41">
        <v>60.0</v>
      </c>
      <c r="O244" s="42">
        <v>0.391</v>
      </c>
      <c r="P244" s="42">
        <v>0.554</v>
      </c>
      <c r="Q244" s="42">
        <v>0.055</v>
      </c>
      <c r="R244" s="40">
        <v>1447388.0</v>
      </c>
      <c r="S244" s="42">
        <v>0.844</v>
      </c>
      <c r="T244" s="43">
        <f t="array" ref="T244:U244">VLOOKUP(D244, TOURISM!D:H,{4,5},0)</f>
        <v>13000000</v>
      </c>
      <c r="U244" s="43">
        <v>3.46E8</v>
      </c>
      <c r="V244" s="38">
        <f t="array" ref="V244:AA244">VLOOKUP(D244, BUSINESS!D:P,{8,9,10,11,12,13},0)</f>
        <v>0.447</v>
      </c>
      <c r="W244" s="37">
        <v>57.0</v>
      </c>
      <c r="X244" s="37"/>
      <c r="Y244" s="37">
        <v>488.0</v>
      </c>
      <c r="Z244" s="38">
        <v>0.058</v>
      </c>
      <c r="AA244" s="38">
        <v>0.808</v>
      </c>
      <c r="AB244" s="44">
        <f t="shared" si="2"/>
        <v>7994.304825</v>
      </c>
      <c r="AC244" s="44">
        <f t="shared" si="74"/>
        <v>1.186965762</v>
      </c>
      <c r="AD244" s="44">
        <f t="shared" si="75"/>
        <v>1.441907768</v>
      </c>
      <c r="AE244" s="44">
        <f t="shared" si="55"/>
        <v>8.981696684</v>
      </c>
      <c r="AF244" s="44">
        <f t="shared" si="71"/>
        <v>239.0513117</v>
      </c>
      <c r="AG244" s="45">
        <f t="shared" si="5"/>
        <v>0.183242152</v>
      </c>
      <c r="AH244" s="45">
        <f t="shared" si="6"/>
        <v>0.212962963</v>
      </c>
      <c r="AI244" s="45">
        <f t="shared" si="7"/>
        <v>-0.0845675581</v>
      </c>
      <c r="AJ244" s="45">
        <f t="shared" si="8"/>
        <v>-0.1263801122</v>
      </c>
      <c r="AK244" s="45">
        <f t="shared" si="9"/>
        <v>0.02440429554</v>
      </c>
      <c r="AL244" s="45">
        <f t="shared" si="10"/>
        <v>-0.0238229141</v>
      </c>
      <c r="AM244" s="45">
        <f t="shared" si="11"/>
        <v>-0.0238229141</v>
      </c>
    </row>
    <row r="245">
      <c r="A245" s="33" t="s">
        <v>46</v>
      </c>
      <c r="B245" s="34" t="s">
        <v>78</v>
      </c>
      <c r="C245" s="35" t="s">
        <v>56</v>
      </c>
      <c r="D245" s="36" t="str">
        <f t="shared" si="1"/>
        <v>Africa/Gabon-Africa/2008</v>
      </c>
      <c r="E245" s="37">
        <f t="array" ref="E245:H245">VLOOKUP(D245, GDP!D:L,{6,7,8,9},0)</f>
        <v>15685389827</v>
      </c>
      <c r="F245" s="38">
        <v>0.027</v>
      </c>
      <c r="G245" s="37">
        <v>283.0</v>
      </c>
      <c r="H245" s="38">
        <v>0.15</v>
      </c>
      <c r="I245" s="39" t="str">
        <f t="array" ref="I245:J245">VLOOKUP(D245, ENERGY!I:M,{4,5},0)</f>
        <v/>
      </c>
      <c r="J245" s="39"/>
      <c r="K245" s="40">
        <f t="array" ref="K245:S245">VLOOKUP(D245, 'HUMAN RESOURCES'!D:V,{11,12,13,14,15,16,17,18,19},0)</f>
        <v>33</v>
      </c>
      <c r="L245" s="40">
        <v>46.0</v>
      </c>
      <c r="M245" s="40">
        <v>62.0</v>
      </c>
      <c r="N245" s="41">
        <v>60.0</v>
      </c>
      <c r="O245" s="42">
        <v>0.389</v>
      </c>
      <c r="P245" s="42">
        <v>0.556</v>
      </c>
      <c r="Q245" s="42">
        <v>0.055</v>
      </c>
      <c r="R245" s="40">
        <v>1482843.0</v>
      </c>
      <c r="S245" s="42">
        <v>0.849</v>
      </c>
      <c r="T245" s="43">
        <f t="array" ref="T245:U245">VLOOKUP(D245, TOURISM!D:H,{4,5},0)</f>
        <v>13000000</v>
      </c>
      <c r="U245" s="43">
        <v>3.46E8</v>
      </c>
      <c r="V245" s="38">
        <f t="array" ref="V245:AA245">VLOOKUP(D245, BUSINESS!D:P,{8,9,10,11,12,13},0)</f>
        <v>0.447</v>
      </c>
      <c r="W245" s="37">
        <v>57.0</v>
      </c>
      <c r="X245" s="37"/>
      <c r="Y245" s="37">
        <v>488.0</v>
      </c>
      <c r="Z245" s="38">
        <v>0.062</v>
      </c>
      <c r="AA245" s="38">
        <v>0.877</v>
      </c>
      <c r="AB245" s="44">
        <f t="shared" si="2"/>
        <v>10577.91676</v>
      </c>
      <c r="AC245" s="44"/>
      <c r="AD245" s="44"/>
      <c r="AE245" s="44">
        <f t="shared" si="55"/>
        <v>8.76694296</v>
      </c>
      <c r="AF245" s="44">
        <f t="shared" si="71"/>
        <v>233.3355588</v>
      </c>
      <c r="AG245" s="45">
        <f t="shared" si="5"/>
        <v>0.3231815642</v>
      </c>
      <c r="AH245" s="45">
        <f t="shared" si="6"/>
        <v>0.08015267176</v>
      </c>
      <c r="AI245" s="45" t="str">
        <f t="shared" si="7"/>
        <v/>
      </c>
      <c r="AJ245" s="45" t="str">
        <f t="shared" si="8"/>
        <v/>
      </c>
      <c r="AK245" s="45">
        <f t="shared" si="9"/>
        <v>0.02449585046</v>
      </c>
      <c r="AL245" s="45">
        <f t="shared" si="10"/>
        <v>-0.02391015097</v>
      </c>
      <c r="AM245" s="45">
        <f t="shared" si="11"/>
        <v>-0.02391015097</v>
      </c>
    </row>
    <row r="246">
      <c r="A246" s="33" t="s">
        <v>46</v>
      </c>
      <c r="B246" s="34" t="s">
        <v>78</v>
      </c>
      <c r="C246" s="35" t="s">
        <v>57</v>
      </c>
      <c r="D246" s="36" t="str">
        <f t="shared" si="1"/>
        <v>Africa/Gabon-Africa/2009</v>
      </c>
      <c r="E246" s="37">
        <f t="array" ref="E246:H246">VLOOKUP(D246, GDP!D:L,{6,7,8,9},0)</f>
        <v>12031268402</v>
      </c>
      <c r="F246" s="38">
        <v>0.037</v>
      </c>
      <c r="G246" s="37">
        <v>291.0</v>
      </c>
      <c r="H246" s="38">
        <v>0.15</v>
      </c>
      <c r="I246" s="39">
        <f t="array" ref="I246:J246">VLOOKUP(D246, ENERGY!I:M,{4,5},0)</f>
        <v>1588</v>
      </c>
      <c r="J246" s="39">
        <v>1556.5</v>
      </c>
      <c r="K246" s="40">
        <f t="array" ref="K246:S246">VLOOKUP(D246, 'HUMAN RESOURCES'!D:V,{11,12,13,14,15,16,17,18,19},0)</f>
        <v>33</v>
      </c>
      <c r="L246" s="40">
        <v>45.0</v>
      </c>
      <c r="M246" s="40">
        <v>63.0</v>
      </c>
      <c r="N246" s="41">
        <v>61.0</v>
      </c>
      <c r="O246" s="42">
        <v>0.388</v>
      </c>
      <c r="P246" s="42">
        <v>0.559</v>
      </c>
      <c r="Q246" s="42">
        <v>0.054</v>
      </c>
      <c r="R246" s="40">
        <v>1519155.0</v>
      </c>
      <c r="S246" s="42">
        <v>0.853</v>
      </c>
      <c r="T246" s="43">
        <f t="array" ref="T246:U246">VLOOKUP(D246, TOURISM!D:H,{4,5},0)</f>
        <v>13000000</v>
      </c>
      <c r="U246" s="43">
        <v>3.46E8</v>
      </c>
      <c r="V246" s="38">
        <f t="array" ref="V246:AA246">VLOOKUP(D246, BUSINESS!D:P,{8,9,10,11,12,13},0)</f>
        <v>0.447</v>
      </c>
      <c r="W246" s="37">
        <v>57.0</v>
      </c>
      <c r="X246" s="37"/>
      <c r="Y246" s="37">
        <v>488.0</v>
      </c>
      <c r="Z246" s="38">
        <v>0.067</v>
      </c>
      <c r="AA246" s="38">
        <v>0.954</v>
      </c>
      <c r="AB246" s="44">
        <f t="shared" si="2"/>
        <v>7919.710893</v>
      </c>
      <c r="AC246" s="44">
        <f t="shared" ref="AC246:AC247" si="76">(I246/R246)*1000</f>
        <v>1.045317956</v>
      </c>
      <c r="AD246" s="44">
        <f t="shared" ref="AD246:AD247" si="77">J246/R246*1000</f>
        <v>1.024582745</v>
      </c>
      <c r="AE246" s="44">
        <f t="shared" si="55"/>
        <v>8.557388812</v>
      </c>
      <c r="AF246" s="44">
        <f t="shared" si="71"/>
        <v>227.7581945</v>
      </c>
      <c r="AG246" s="45">
        <f t="shared" si="5"/>
        <v>-0.2512976732</v>
      </c>
      <c r="AH246" s="45">
        <f t="shared" si="6"/>
        <v>0.02826855124</v>
      </c>
      <c r="AI246" s="45" t="str">
        <f t="shared" si="7"/>
        <v/>
      </c>
      <c r="AJ246" s="45" t="str">
        <f t="shared" si="8"/>
        <v/>
      </c>
      <c r="AK246" s="45">
        <f t="shared" si="9"/>
        <v>0.02448809483</v>
      </c>
      <c r="AL246" s="45">
        <f t="shared" si="10"/>
        <v>-0.02390276173</v>
      </c>
      <c r="AM246" s="45">
        <f t="shared" si="11"/>
        <v>-0.02390276173</v>
      </c>
    </row>
    <row r="247">
      <c r="A247" s="33" t="s">
        <v>46</v>
      </c>
      <c r="B247" s="34" t="s">
        <v>78</v>
      </c>
      <c r="C247" s="35" t="s">
        <v>58</v>
      </c>
      <c r="D247" s="36" t="str">
        <f t="shared" si="1"/>
        <v>Africa/Gabon-Africa/2010</v>
      </c>
      <c r="E247" s="37">
        <f t="array" ref="E247:H247">VLOOKUP(D247, GDP!D:L,{6,7,8,9},0)</f>
        <v>14569527125</v>
      </c>
      <c r="F247" s="38">
        <v>0.035</v>
      </c>
      <c r="G247" s="37">
        <v>322.0</v>
      </c>
      <c r="H247" s="38">
        <v>0.15</v>
      </c>
      <c r="I247" s="39">
        <f t="array" ref="I247:J247">VLOOKUP(D247, ENERGY!I:M,{4,5},0)</f>
        <v>1768</v>
      </c>
      <c r="J247" s="39">
        <v>1977.0</v>
      </c>
      <c r="K247" s="40">
        <f t="array" ref="K247:S247">VLOOKUP(D247, 'HUMAN RESOURCES'!D:V,{11,12,13,14,15,16,17,18,19},0)</f>
        <v>33</v>
      </c>
      <c r="L247" s="40">
        <v>43.0</v>
      </c>
      <c r="M247" s="40">
        <v>63.0</v>
      </c>
      <c r="N247" s="41">
        <v>61.0</v>
      </c>
      <c r="O247" s="42">
        <v>0.386</v>
      </c>
      <c r="P247" s="42">
        <v>0.56</v>
      </c>
      <c r="Q247" s="42">
        <v>0.053</v>
      </c>
      <c r="R247" s="40">
        <v>1556222.0</v>
      </c>
      <c r="S247" s="42">
        <v>0.857</v>
      </c>
      <c r="T247" s="43">
        <f t="array" ref="T247:U247">VLOOKUP(D247, TOURISM!D:H,{4,5},0)</f>
        <v>13000000</v>
      </c>
      <c r="U247" s="43">
        <v>3.46E8</v>
      </c>
      <c r="V247" s="38">
        <f t="array" ref="V247:AA247">VLOOKUP(D247, BUSINESS!D:P,{8,9,10,11,12,13},0)</f>
        <v>0.435</v>
      </c>
      <c r="W247" s="37">
        <v>57.0</v>
      </c>
      <c r="X247" s="37"/>
      <c r="Y247" s="37">
        <v>488.0</v>
      </c>
      <c r="Z247" s="38">
        <v>0.072</v>
      </c>
      <c r="AA247" s="38">
        <v>1.035</v>
      </c>
      <c r="AB247" s="44">
        <f t="shared" si="2"/>
        <v>9362.113583</v>
      </c>
      <c r="AC247" s="44">
        <f t="shared" si="76"/>
        <v>1.136084697</v>
      </c>
      <c r="AD247" s="44">
        <f t="shared" si="77"/>
        <v>1.270384302</v>
      </c>
      <c r="AE247" s="44">
        <f t="shared" si="55"/>
        <v>8.353563952</v>
      </c>
      <c r="AF247" s="44">
        <f t="shared" si="71"/>
        <v>222.3333175</v>
      </c>
      <c r="AG247" s="45">
        <f t="shared" si="5"/>
        <v>0.1821282001</v>
      </c>
      <c r="AH247" s="45">
        <f t="shared" si="6"/>
        <v>0.1065292096</v>
      </c>
      <c r="AI247" s="45">
        <f t="shared" si="7"/>
        <v>0.08683170562</v>
      </c>
      <c r="AJ247" s="45">
        <f t="shared" si="8"/>
        <v>0.2399040572</v>
      </c>
      <c r="AK247" s="45">
        <f t="shared" si="9"/>
        <v>0.02439974854</v>
      </c>
      <c r="AL247" s="45">
        <f t="shared" si="10"/>
        <v>-0.02381858115</v>
      </c>
      <c r="AM247" s="45">
        <f t="shared" si="11"/>
        <v>-0.02381858115</v>
      </c>
    </row>
    <row r="248">
      <c r="A248" s="33" t="s">
        <v>46</v>
      </c>
      <c r="B248" s="34" t="s">
        <v>78</v>
      </c>
      <c r="C248" s="35" t="s">
        <v>59</v>
      </c>
      <c r="D248" s="36" t="str">
        <f t="shared" si="1"/>
        <v>Africa/Gabon-Africa/2011</v>
      </c>
      <c r="E248" s="37">
        <f t="array" ref="E248:H248">VLOOKUP(D248, GDP!D:L,{6,7,8,9},0)</f>
        <v>18796191833</v>
      </c>
      <c r="F248" s="38">
        <v>0.034</v>
      </c>
      <c r="G248" s="37">
        <v>401.0</v>
      </c>
      <c r="H248" s="38">
        <v>0.15</v>
      </c>
      <c r="I248" s="39" t="str">
        <f t="array" ref="I248:J248">VLOOKUP(D248, ENERGY!I:M,{4,5},0)</f>
        <v/>
      </c>
      <c r="J248" s="39"/>
      <c r="K248" s="40">
        <f t="array" ref="K248:S248">VLOOKUP(D248, 'HUMAN RESOURCES'!D:V,{11,12,13,14,15,16,17,18,19},0)</f>
        <v>32</v>
      </c>
      <c r="L248" s="40">
        <v>42.0</v>
      </c>
      <c r="M248" s="40">
        <v>64.0</v>
      </c>
      <c r="N248" s="41">
        <v>62.0</v>
      </c>
      <c r="O248" s="42">
        <v>0.385</v>
      </c>
      <c r="P248" s="42">
        <v>0.562</v>
      </c>
      <c r="Q248" s="42">
        <v>0.053</v>
      </c>
      <c r="R248" s="40">
        <v>1594034.0</v>
      </c>
      <c r="S248" s="42">
        <v>0.86</v>
      </c>
      <c r="T248" s="43">
        <f t="array" ref="T248:U248">VLOOKUP(D248, TOURISM!D:H,{4,5},0)</f>
        <v>13000000</v>
      </c>
      <c r="U248" s="43">
        <v>3.46E8</v>
      </c>
      <c r="V248" s="38">
        <f t="array" ref="V248:AA248">VLOOKUP(D248, BUSINESS!D:P,{8,9,10,11,12,13},0)</f>
        <v>0.435</v>
      </c>
      <c r="W248" s="37">
        <v>57.0</v>
      </c>
      <c r="X248" s="37"/>
      <c r="Y248" s="37">
        <v>488.0</v>
      </c>
      <c r="Z248" s="38">
        <v>0.08</v>
      </c>
      <c r="AA248" s="38">
        <v>1.487</v>
      </c>
      <c r="AB248" s="44">
        <f t="shared" si="2"/>
        <v>11791.58778</v>
      </c>
      <c r="AC248" s="44"/>
      <c r="AD248" s="44"/>
      <c r="AE248" s="44">
        <f t="shared" si="55"/>
        <v>8.155409483</v>
      </c>
      <c r="AF248" s="44">
        <f t="shared" si="71"/>
        <v>217.0593601</v>
      </c>
      <c r="AG248" s="45">
        <f t="shared" si="5"/>
        <v>0.259500611</v>
      </c>
      <c r="AH248" s="45">
        <f t="shared" si="6"/>
        <v>0.2453416149</v>
      </c>
      <c r="AI248" s="45" t="str">
        <f t="shared" si="7"/>
        <v/>
      </c>
      <c r="AJ248" s="45" t="str">
        <f t="shared" si="8"/>
        <v/>
      </c>
      <c r="AK248" s="45">
        <f t="shared" si="9"/>
        <v>0.02429730463</v>
      </c>
      <c r="AL248" s="45">
        <f t="shared" si="10"/>
        <v>-0.02372094949</v>
      </c>
      <c r="AM248" s="45">
        <f t="shared" si="11"/>
        <v>-0.02372094949</v>
      </c>
    </row>
    <row r="249">
      <c r="A249" s="33" t="s">
        <v>46</v>
      </c>
      <c r="B249" s="34" t="s">
        <v>78</v>
      </c>
      <c r="C249" s="35" t="s">
        <v>60</v>
      </c>
      <c r="D249" s="36" t="str">
        <f t="shared" si="1"/>
        <v>Africa/Gabon-Africa/2012</v>
      </c>
      <c r="E249" s="37">
        <f t="array" ref="E249:H249">VLOOKUP(D249, GDP!D:L,{6,7,8,9},0)</f>
        <v>17843815459</v>
      </c>
      <c r="F249" s="38">
        <v>0.035</v>
      </c>
      <c r="G249" s="37">
        <v>397.0</v>
      </c>
      <c r="H249" s="38">
        <v>0.15</v>
      </c>
      <c r="I249" s="39" t="str">
        <f t="array" ref="I249:J249">VLOOKUP(D249, ENERGY!I:M,{4,5},0)</f>
        <v/>
      </c>
      <c r="J249" s="39"/>
      <c r="K249" s="40">
        <f t="array" ref="K249:S249">VLOOKUP(D249, 'HUMAN RESOURCES'!D:V,{11,12,13,14,15,16,17,18,19},0)</f>
        <v>32</v>
      </c>
      <c r="L249" s="40">
        <v>40.0</v>
      </c>
      <c r="M249" s="40">
        <v>64.0</v>
      </c>
      <c r="N249" s="41">
        <v>62.0</v>
      </c>
      <c r="O249" s="42">
        <v>0.385</v>
      </c>
      <c r="P249" s="42">
        <v>0.563</v>
      </c>
      <c r="Q249" s="42">
        <v>0.052</v>
      </c>
      <c r="R249" s="40">
        <v>1632572.0</v>
      </c>
      <c r="S249" s="42">
        <v>0.864</v>
      </c>
      <c r="T249" s="43">
        <f t="array" ref="T249:U249">VLOOKUP(D249, TOURISM!D:H,{4,5},0)</f>
        <v>13000000</v>
      </c>
      <c r="U249" s="43">
        <v>3.46E8</v>
      </c>
      <c r="V249" s="38">
        <f t="array" ref="V249:AA249">VLOOKUP(D249, BUSINESS!D:P,{8,9,10,11,12,13},0)</f>
        <v>0.435</v>
      </c>
      <c r="W249" s="37">
        <v>57.0</v>
      </c>
      <c r="X249" s="37">
        <v>169.0</v>
      </c>
      <c r="Y249" s="37">
        <v>488.0</v>
      </c>
      <c r="Z249" s="38">
        <v>0.086</v>
      </c>
      <c r="AA249" s="38">
        <v>1.795</v>
      </c>
      <c r="AB249" s="44">
        <f t="shared" si="2"/>
        <v>10929.87964</v>
      </c>
      <c r="AC249" s="44"/>
      <c r="AD249" s="44"/>
      <c r="AE249" s="44">
        <f t="shared" si="55"/>
        <v>7.962895358</v>
      </c>
      <c r="AF249" s="44">
        <f t="shared" si="71"/>
        <v>211.9355226</v>
      </c>
      <c r="AG249" s="45">
        <f t="shared" si="5"/>
        <v>-0.07307821114</v>
      </c>
      <c r="AH249" s="45">
        <f t="shared" si="6"/>
        <v>-0.009975062344</v>
      </c>
      <c r="AI249" s="45" t="str">
        <f t="shared" si="7"/>
        <v/>
      </c>
      <c r="AJ249" s="45" t="str">
        <f t="shared" si="8"/>
        <v/>
      </c>
      <c r="AK249" s="45">
        <f t="shared" si="9"/>
        <v>0.02417639774</v>
      </c>
      <c r="AL249" s="45">
        <f t="shared" si="10"/>
        <v>-0.02360569702</v>
      </c>
      <c r="AM249" s="45">
        <f t="shared" si="11"/>
        <v>-0.02360569702</v>
      </c>
    </row>
    <row r="250">
      <c r="A250" s="33" t="s">
        <v>46</v>
      </c>
      <c r="B250" s="34" t="s">
        <v>79</v>
      </c>
      <c r="C250" s="35" t="s">
        <v>48</v>
      </c>
      <c r="D250" s="36" t="str">
        <f t="shared" si="1"/>
        <v>Africa/Gambia, The-Africa/2000</v>
      </c>
      <c r="E250" s="37">
        <f t="array" ref="E250:H250">VLOOKUP(D250, GDP!D:L,{6,7,8,9},0)</f>
        <v>782913866</v>
      </c>
      <c r="F250" s="38">
        <v>0.045</v>
      </c>
      <c r="G250" s="37">
        <v>29.0</v>
      </c>
      <c r="H250" s="38">
        <v>0.24</v>
      </c>
      <c r="I250" s="39" t="str">
        <f t="array" ref="I250:J250">VLOOKUP(D250, ENERGY!I:M,{4,5},0)</f>
        <v/>
      </c>
      <c r="J250" s="39"/>
      <c r="K250" s="40">
        <f t="array" ref="K250:S250">VLOOKUP(D250, 'HUMAN RESOURCES'!D:V,{11,12,13,14,15,16,17,18,19},0)</f>
        <v>45</v>
      </c>
      <c r="L250" s="40">
        <v>63.0</v>
      </c>
      <c r="M250" s="40">
        <v>56.0</v>
      </c>
      <c r="N250" s="41">
        <v>54.0</v>
      </c>
      <c r="O250" s="42">
        <v>0.459</v>
      </c>
      <c r="P250" s="42">
        <v>0.514</v>
      </c>
      <c r="Q250" s="42">
        <v>0.027</v>
      </c>
      <c r="R250" s="40">
        <v>1228863.0</v>
      </c>
      <c r="S250" s="42">
        <v>0.479</v>
      </c>
      <c r="T250" s="43" t="str">
        <f t="array" ref="T250:U250">VLOOKUP(D250, TOURISM!D:H,{4,5},0)</f>
        <v/>
      </c>
      <c r="U250" s="43"/>
      <c r="V250" s="38" t="str">
        <f t="array" ref="V250:AA250">VLOOKUP(D250, BUSINESS!D:P,{8,9,10,11,12,13},0)</f>
        <v/>
      </c>
      <c r="W250" s="37"/>
      <c r="X250" s="37"/>
      <c r="Y250" s="37"/>
      <c r="Z250" s="38">
        <v>0.009</v>
      </c>
      <c r="AA250" s="38">
        <v>0.005</v>
      </c>
      <c r="AB250" s="44">
        <f t="shared" si="2"/>
        <v>637.1042712</v>
      </c>
      <c r="AC250" s="44"/>
      <c r="AD250" s="44"/>
      <c r="AE250" s="44"/>
      <c r="AF250" s="44"/>
      <c r="AG250" s="45" t="str">
        <f t="shared" si="5"/>
        <v/>
      </c>
      <c r="AH250" s="45" t="str">
        <f t="shared" si="6"/>
        <v/>
      </c>
      <c r="AI250" s="45" t="str">
        <f t="shared" si="7"/>
        <v/>
      </c>
      <c r="AJ250" s="45" t="str">
        <f t="shared" si="8"/>
        <v/>
      </c>
      <c r="AK250" s="45" t="str">
        <f t="shared" si="9"/>
        <v/>
      </c>
      <c r="AL250" s="45" t="str">
        <f t="shared" si="10"/>
        <v/>
      </c>
      <c r="AM250" s="45" t="str">
        <f t="shared" si="11"/>
        <v/>
      </c>
    </row>
    <row r="251">
      <c r="A251" s="33" t="s">
        <v>46</v>
      </c>
      <c r="B251" s="34" t="s">
        <v>79</v>
      </c>
      <c r="C251" s="35" t="s">
        <v>49</v>
      </c>
      <c r="D251" s="36" t="str">
        <f t="shared" si="1"/>
        <v>Africa/Gambia, The-Africa/2001</v>
      </c>
      <c r="E251" s="37">
        <f t="array" ref="E251:H251">VLOOKUP(D251, GDP!D:L,{6,7,8,9},0)</f>
        <v>687410629</v>
      </c>
      <c r="F251" s="38">
        <v>0.046</v>
      </c>
      <c r="G251" s="37">
        <v>25.0</v>
      </c>
      <c r="H251" s="38">
        <v>0.24</v>
      </c>
      <c r="I251" s="39" t="str">
        <f t="array" ref="I251:J251">VLOOKUP(D251, ENERGY!I:M,{4,5},0)</f>
        <v/>
      </c>
      <c r="J251" s="39"/>
      <c r="K251" s="40">
        <f t="array" ref="K251:S251">VLOOKUP(D251, 'HUMAN RESOURCES'!D:V,{11,12,13,14,15,16,17,18,19},0)</f>
        <v>45</v>
      </c>
      <c r="L251" s="40">
        <v>62.0</v>
      </c>
      <c r="M251" s="40">
        <v>57.0</v>
      </c>
      <c r="N251" s="41">
        <v>54.0</v>
      </c>
      <c r="O251" s="42">
        <v>0.459</v>
      </c>
      <c r="P251" s="42">
        <v>0.515</v>
      </c>
      <c r="Q251" s="42">
        <v>0.027</v>
      </c>
      <c r="R251" s="40">
        <v>1266691.0</v>
      </c>
      <c r="S251" s="42">
        <v>0.488</v>
      </c>
      <c r="T251" s="43" t="str">
        <f t="array" ref="T251:U251">VLOOKUP(D251, TOURISM!D:H,{4,5},0)</f>
        <v/>
      </c>
      <c r="U251" s="43"/>
      <c r="V251" s="38" t="str">
        <f t="array" ref="V251:AA251">VLOOKUP(D251, BUSINESS!D:P,{8,9,10,11,12,13},0)</f>
        <v/>
      </c>
      <c r="W251" s="37"/>
      <c r="X251" s="37"/>
      <c r="Y251" s="37"/>
      <c r="Z251" s="38">
        <v>0.013</v>
      </c>
      <c r="AA251" s="38">
        <v>0.043</v>
      </c>
      <c r="AB251" s="44">
        <f t="shared" si="2"/>
        <v>542.6821766</v>
      </c>
      <c r="AC251" s="44"/>
      <c r="AD251" s="44"/>
      <c r="AE251" s="44"/>
      <c r="AF251" s="44"/>
      <c r="AG251" s="45">
        <f t="shared" si="5"/>
        <v>-0.148205088</v>
      </c>
      <c r="AH251" s="45">
        <f t="shared" si="6"/>
        <v>-0.1379310345</v>
      </c>
      <c r="AI251" s="45" t="str">
        <f t="shared" si="7"/>
        <v/>
      </c>
      <c r="AJ251" s="45" t="str">
        <f t="shared" si="8"/>
        <v/>
      </c>
      <c r="AK251" s="45">
        <f t="shared" si="9"/>
        <v>0.03078292698</v>
      </c>
      <c r="AL251" s="45" t="str">
        <f t="shared" si="10"/>
        <v/>
      </c>
      <c r="AM251" s="45" t="str">
        <f t="shared" si="11"/>
        <v/>
      </c>
    </row>
    <row r="252">
      <c r="A252" s="33" t="s">
        <v>46</v>
      </c>
      <c r="B252" s="34" t="s">
        <v>79</v>
      </c>
      <c r="C252" s="35" t="s">
        <v>50</v>
      </c>
      <c r="D252" s="36" t="str">
        <f t="shared" si="1"/>
        <v>Africa/Gambia, The-Africa/2002</v>
      </c>
      <c r="E252" s="37">
        <f t="array" ref="E252:H252">VLOOKUP(D252, GDP!D:L,{6,7,8,9},0)</f>
        <v>578235310</v>
      </c>
      <c r="F252" s="38">
        <v>0.038</v>
      </c>
      <c r="G252" s="37">
        <v>17.0</v>
      </c>
      <c r="H252" s="38">
        <v>0.24</v>
      </c>
      <c r="I252" s="39" t="str">
        <f t="array" ref="I252:J252">VLOOKUP(D252, ENERGY!I:M,{4,5},0)</f>
        <v/>
      </c>
      <c r="J252" s="39">
        <v>473.0</v>
      </c>
      <c r="K252" s="40">
        <f t="array" ref="K252:S252">VLOOKUP(D252, 'HUMAN RESOURCES'!D:V,{11,12,13,14,15,16,17,18,19},0)</f>
        <v>45</v>
      </c>
      <c r="L252" s="40">
        <v>61.0</v>
      </c>
      <c r="M252" s="40">
        <v>57.0</v>
      </c>
      <c r="N252" s="41">
        <v>55.0</v>
      </c>
      <c r="O252" s="42">
        <v>0.459</v>
      </c>
      <c r="P252" s="42">
        <v>0.515</v>
      </c>
      <c r="Q252" s="42">
        <v>0.026</v>
      </c>
      <c r="R252" s="40">
        <v>1306667.0</v>
      </c>
      <c r="S252" s="42">
        <v>0.497</v>
      </c>
      <c r="T252" s="43" t="str">
        <f t="array" ref="T252:U252">VLOOKUP(D252, TOURISM!D:H,{4,5},0)</f>
        <v/>
      </c>
      <c r="U252" s="43"/>
      <c r="V252" s="38" t="str">
        <f t="array" ref="V252:AA252">VLOOKUP(D252, BUSINESS!D:P,{8,9,10,11,12,13},0)</f>
        <v/>
      </c>
      <c r="W252" s="37"/>
      <c r="X252" s="37"/>
      <c r="Y252" s="37"/>
      <c r="Z252" s="38">
        <v>0.018</v>
      </c>
      <c r="AA252" s="38">
        <v>0.077</v>
      </c>
      <c r="AB252" s="44">
        <f t="shared" si="2"/>
        <v>442.5269101</v>
      </c>
      <c r="AC252" s="44"/>
      <c r="AD252" s="44">
        <f t="shared" ref="AD252:AD257" si="78">J252/R252*1000</f>
        <v>0.3619897036</v>
      </c>
      <c r="AE252" s="44"/>
      <c r="AF252" s="44"/>
      <c r="AG252" s="45">
        <f t="shared" si="5"/>
        <v>-0.1845560272</v>
      </c>
      <c r="AH252" s="45">
        <f t="shared" si="6"/>
        <v>-0.32</v>
      </c>
      <c r="AI252" s="45" t="str">
        <f t="shared" si="7"/>
        <v/>
      </c>
      <c r="AJ252" s="45" t="str">
        <f t="shared" si="8"/>
        <v/>
      </c>
      <c r="AK252" s="45">
        <f t="shared" si="9"/>
        <v>0.03155939373</v>
      </c>
      <c r="AL252" s="45" t="str">
        <f t="shared" si="10"/>
        <v/>
      </c>
      <c r="AM252" s="45" t="str">
        <f t="shared" si="11"/>
        <v/>
      </c>
    </row>
    <row r="253">
      <c r="A253" s="33" t="s">
        <v>46</v>
      </c>
      <c r="B253" s="34" t="s">
        <v>79</v>
      </c>
      <c r="C253" s="35" t="s">
        <v>51</v>
      </c>
      <c r="D253" s="36" t="str">
        <f t="shared" si="1"/>
        <v>Africa/Gambia, The-Africa/2003</v>
      </c>
      <c r="E253" s="37">
        <f t="array" ref="E253:H253">VLOOKUP(D253, GDP!D:L,{6,7,8,9},0)</f>
        <v>487038678</v>
      </c>
      <c r="F253" s="38">
        <v>0.042</v>
      </c>
      <c r="G253" s="37">
        <v>15.0</v>
      </c>
      <c r="H253" s="38">
        <v>0.293</v>
      </c>
      <c r="I253" s="39" t="str">
        <f t="array" ref="I253:J253">VLOOKUP(D253, ENERGY!I:M,{4,5},0)</f>
        <v/>
      </c>
      <c r="J253" s="39">
        <v>436.0</v>
      </c>
      <c r="K253" s="40">
        <f t="array" ref="K253:S253">VLOOKUP(D253, 'HUMAN RESOURCES'!D:V,{11,12,13,14,15,16,17,18,19},0)</f>
        <v>45</v>
      </c>
      <c r="L253" s="40">
        <v>59.0</v>
      </c>
      <c r="M253" s="40">
        <v>57.0</v>
      </c>
      <c r="N253" s="41">
        <v>55.0</v>
      </c>
      <c r="O253" s="42">
        <v>0.459</v>
      </c>
      <c r="P253" s="42">
        <v>0.515</v>
      </c>
      <c r="Q253" s="42">
        <v>0.026</v>
      </c>
      <c r="R253" s="40">
        <v>1348548.0</v>
      </c>
      <c r="S253" s="42">
        <v>0.506</v>
      </c>
      <c r="T253" s="43">
        <f t="array" ref="T253:U253">VLOOKUP(D253, TOURISM!D:H,{4,5},0)</f>
        <v>58000000</v>
      </c>
      <c r="U253" s="43">
        <v>8000000.0</v>
      </c>
      <c r="V253" s="38" t="str">
        <f t="array" ref="V253:AA253">VLOOKUP(D253, BUSINESS!D:P,{8,9,10,11,12,13},0)</f>
        <v/>
      </c>
      <c r="W253" s="37"/>
      <c r="X253" s="37"/>
      <c r="Y253" s="37"/>
      <c r="Z253" s="38">
        <v>0.024</v>
      </c>
      <c r="AA253" s="38">
        <v>0.111</v>
      </c>
      <c r="AB253" s="44">
        <f t="shared" si="2"/>
        <v>361.1578364</v>
      </c>
      <c r="AC253" s="44"/>
      <c r="AD253" s="44">
        <f t="shared" si="78"/>
        <v>0.3233107016</v>
      </c>
      <c r="AE253" s="44">
        <f t="shared" ref="AE253:AE288" si="79">T253/R253</f>
        <v>43.00922177</v>
      </c>
      <c r="AF253" s="44">
        <f t="shared" ref="AF253:AF288" si="80">U253/R253</f>
        <v>5.932306451</v>
      </c>
      <c r="AG253" s="45">
        <f t="shared" si="5"/>
        <v>-0.1838737301</v>
      </c>
      <c r="AH253" s="45">
        <f t="shared" si="6"/>
        <v>-0.1176470588</v>
      </c>
      <c r="AI253" s="45" t="str">
        <f t="shared" si="7"/>
        <v/>
      </c>
      <c r="AJ253" s="45">
        <f t="shared" si="8"/>
        <v>-0.106851111</v>
      </c>
      <c r="AK253" s="45">
        <f t="shared" si="9"/>
        <v>0.03205177754</v>
      </c>
      <c r="AL253" s="45" t="str">
        <f t="shared" si="10"/>
        <v/>
      </c>
      <c r="AM253" s="45" t="str">
        <f t="shared" si="11"/>
        <v/>
      </c>
    </row>
    <row r="254">
      <c r="A254" s="33" t="s">
        <v>46</v>
      </c>
      <c r="B254" s="34" t="s">
        <v>79</v>
      </c>
      <c r="C254" s="35" t="s">
        <v>52</v>
      </c>
      <c r="D254" s="36" t="str">
        <f t="shared" si="1"/>
        <v>Africa/Gambia, The-Africa/2004</v>
      </c>
      <c r="E254" s="37">
        <f t="array" ref="E254:H254">VLOOKUP(D254, GDP!D:L,{6,7,8,9},0)</f>
        <v>578785601</v>
      </c>
      <c r="F254" s="38">
        <v>0.044</v>
      </c>
      <c r="G254" s="37">
        <v>18.0</v>
      </c>
      <c r="H254" s="38">
        <v>0.365</v>
      </c>
      <c r="I254" s="39" t="str">
        <f t="array" ref="I254:J254">VLOOKUP(D254, ENERGY!I:M,{4,5},0)</f>
        <v/>
      </c>
      <c r="J254" s="39">
        <v>411.0</v>
      </c>
      <c r="K254" s="40">
        <f t="array" ref="K254:S254">VLOOKUP(D254, 'HUMAN RESOURCES'!D:V,{11,12,13,14,15,16,17,18,19},0)</f>
        <v>44</v>
      </c>
      <c r="L254" s="40">
        <v>58.0</v>
      </c>
      <c r="M254" s="40">
        <v>58.0</v>
      </c>
      <c r="N254" s="41">
        <v>55.0</v>
      </c>
      <c r="O254" s="42">
        <v>0.46</v>
      </c>
      <c r="P254" s="42">
        <v>0.515</v>
      </c>
      <c r="Q254" s="42">
        <v>0.026</v>
      </c>
      <c r="R254" s="40">
        <v>1391934.0</v>
      </c>
      <c r="S254" s="42">
        <v>0.515</v>
      </c>
      <c r="T254" s="43">
        <f t="array" ref="T254:U254">VLOOKUP(D254, TOURISM!D:H,{4,5},0)</f>
        <v>51000000</v>
      </c>
      <c r="U254" s="43">
        <v>6000000.0</v>
      </c>
      <c r="V254" s="38" t="str">
        <f t="array" ref="V254:AA254">VLOOKUP(D254, BUSINESS!D:P,{8,9,10,11,12,13},0)</f>
        <v/>
      </c>
      <c r="W254" s="37"/>
      <c r="X254" s="37"/>
      <c r="Y254" s="37"/>
      <c r="Z254" s="38">
        <v>0.033</v>
      </c>
      <c r="AA254" s="38">
        <v>0.126</v>
      </c>
      <c r="AB254" s="44">
        <f t="shared" si="2"/>
        <v>415.8139689</v>
      </c>
      <c r="AC254" s="44"/>
      <c r="AD254" s="44">
        <f t="shared" si="78"/>
        <v>0.2952726207</v>
      </c>
      <c r="AE254" s="44">
        <f t="shared" si="79"/>
        <v>36.63966826</v>
      </c>
      <c r="AF254" s="44">
        <f t="shared" si="80"/>
        <v>4.310549207</v>
      </c>
      <c r="AG254" s="45">
        <f t="shared" si="5"/>
        <v>0.151335862</v>
      </c>
      <c r="AH254" s="45">
        <f t="shared" si="6"/>
        <v>0.2</v>
      </c>
      <c r="AI254" s="45" t="str">
        <f t="shared" si="7"/>
        <v/>
      </c>
      <c r="AJ254" s="45">
        <f t="shared" si="8"/>
        <v>-0.08672178422</v>
      </c>
      <c r="AK254" s="45">
        <f t="shared" si="9"/>
        <v>0.03217238096</v>
      </c>
      <c r="AL254" s="45">
        <f t="shared" si="10"/>
        <v>-0.1480973905</v>
      </c>
      <c r="AM254" s="45">
        <f t="shared" si="11"/>
        <v>-0.273377186</v>
      </c>
    </row>
    <row r="255">
      <c r="A255" s="33" t="s">
        <v>46</v>
      </c>
      <c r="B255" s="34" t="s">
        <v>79</v>
      </c>
      <c r="C255" s="35" t="s">
        <v>53</v>
      </c>
      <c r="D255" s="36" t="str">
        <f t="shared" si="1"/>
        <v>Africa/Gambia, The-Africa/2005</v>
      </c>
      <c r="E255" s="37">
        <f t="array" ref="E255:H255">VLOOKUP(D255, GDP!D:L,{6,7,8,9},0)</f>
        <v>624173996</v>
      </c>
      <c r="F255" s="38">
        <v>0.045</v>
      </c>
      <c r="G255" s="37">
        <v>20.0</v>
      </c>
      <c r="H255" s="38">
        <v>0.349</v>
      </c>
      <c r="I255" s="39">
        <f t="array" ref="I255:J255">VLOOKUP(D255, ENERGY!I:M,{4,5},0)</f>
        <v>108</v>
      </c>
      <c r="J255" s="39">
        <v>302.5</v>
      </c>
      <c r="K255" s="40">
        <f t="array" ref="K255:S255">VLOOKUP(D255, 'HUMAN RESOURCES'!D:V,{11,12,13,14,15,16,17,18,19},0)</f>
        <v>44</v>
      </c>
      <c r="L255" s="40">
        <v>57.0</v>
      </c>
      <c r="M255" s="40">
        <v>58.0</v>
      </c>
      <c r="N255" s="41">
        <v>56.0</v>
      </c>
      <c r="O255" s="42">
        <v>0.46</v>
      </c>
      <c r="P255" s="42">
        <v>0.515</v>
      </c>
      <c r="Q255" s="42">
        <v>0.025</v>
      </c>
      <c r="R255" s="40">
        <v>1436549.0</v>
      </c>
      <c r="S255" s="42">
        <v>0.523</v>
      </c>
      <c r="T255" s="43">
        <f t="array" ref="T255:U255">VLOOKUP(D255, TOURISM!D:H,{4,5},0)</f>
        <v>59000000</v>
      </c>
      <c r="U255" s="43">
        <v>7000000.0</v>
      </c>
      <c r="V255" s="38">
        <f t="array" ref="V255:AA255">VLOOKUP(D255, BUSINESS!D:P,{8,9,10,11,12,13},0)</f>
        <v>2.86</v>
      </c>
      <c r="W255" s="37">
        <v>27.0</v>
      </c>
      <c r="X255" s="37"/>
      <c r="Y255" s="37">
        <v>376.0</v>
      </c>
      <c r="Z255" s="38">
        <v>0.038</v>
      </c>
      <c r="AA255" s="38">
        <v>0.172</v>
      </c>
      <c r="AB255" s="44">
        <f t="shared" si="2"/>
        <v>434.4954443</v>
      </c>
      <c r="AC255" s="44">
        <f t="shared" ref="AC255:AC257" si="81">(I255/R255)*1000</f>
        <v>0.07518017137</v>
      </c>
      <c r="AD255" s="44">
        <f t="shared" si="78"/>
        <v>0.2105740911</v>
      </c>
      <c r="AE255" s="44">
        <f t="shared" si="79"/>
        <v>41.07064917</v>
      </c>
      <c r="AF255" s="44">
        <f t="shared" si="80"/>
        <v>4.872788885</v>
      </c>
      <c r="AG255" s="45">
        <f t="shared" si="5"/>
        <v>0.04492748387</v>
      </c>
      <c r="AH255" s="45">
        <f t="shared" si="6"/>
        <v>0.1111111111</v>
      </c>
      <c r="AI255" s="45" t="str">
        <f t="shared" si="7"/>
        <v/>
      </c>
      <c r="AJ255" s="45">
        <f t="shared" si="8"/>
        <v>-0.286848572</v>
      </c>
      <c r="AK255" s="45">
        <f t="shared" si="9"/>
        <v>0.03205252548</v>
      </c>
      <c r="AL255" s="45">
        <f t="shared" si="10"/>
        <v>0.1209339801</v>
      </c>
      <c r="AM255" s="45">
        <f t="shared" si="11"/>
        <v>0.1304334206</v>
      </c>
    </row>
    <row r="256">
      <c r="A256" s="33" t="s">
        <v>46</v>
      </c>
      <c r="B256" s="34" t="s">
        <v>79</v>
      </c>
      <c r="C256" s="35" t="s">
        <v>54</v>
      </c>
      <c r="D256" s="36" t="str">
        <f t="shared" si="1"/>
        <v>Africa/Gambia, The-Africa/2006</v>
      </c>
      <c r="E256" s="37">
        <f t="array" ref="E256:H256">VLOOKUP(D256, GDP!D:L,{6,7,8,9},0)</f>
        <v>655068112</v>
      </c>
      <c r="F256" s="38">
        <v>0.047</v>
      </c>
      <c r="G256" s="37">
        <v>21.0</v>
      </c>
      <c r="H256" s="38">
        <v>0.298</v>
      </c>
      <c r="I256" s="39">
        <f t="array" ref="I256:J256">VLOOKUP(D256, ENERGY!I:M,{4,5},0)</f>
        <v>133</v>
      </c>
      <c r="J256" s="39">
        <v>396.0</v>
      </c>
      <c r="K256" s="40">
        <f t="array" ref="K256:S256">VLOOKUP(D256, 'HUMAN RESOURCES'!D:V,{11,12,13,14,15,16,17,18,19},0)</f>
        <v>44</v>
      </c>
      <c r="L256" s="40">
        <v>56.0</v>
      </c>
      <c r="M256" s="40">
        <v>58.0</v>
      </c>
      <c r="N256" s="41">
        <v>56.0</v>
      </c>
      <c r="O256" s="42">
        <v>0.46</v>
      </c>
      <c r="P256" s="42">
        <v>0.515</v>
      </c>
      <c r="Q256" s="42">
        <v>0.025</v>
      </c>
      <c r="R256" s="40">
        <v>1482324.0</v>
      </c>
      <c r="S256" s="42">
        <v>0.532</v>
      </c>
      <c r="T256" s="43">
        <f t="array" ref="T256:U256">VLOOKUP(D256, TOURISM!D:H,{4,5},0)</f>
        <v>69000000</v>
      </c>
      <c r="U256" s="43">
        <v>8000000.0</v>
      </c>
      <c r="V256" s="38">
        <f t="array" ref="V256:AA256">VLOOKUP(D256, BUSINESS!D:P,{8,9,10,11,12,13},0)</f>
        <v>2.921</v>
      </c>
      <c r="W256" s="37">
        <v>27.0</v>
      </c>
      <c r="X256" s="37"/>
      <c r="Y256" s="37">
        <v>376.0</v>
      </c>
      <c r="Z256" s="38">
        <v>0.052</v>
      </c>
      <c r="AA256" s="38">
        <v>0.273</v>
      </c>
      <c r="AB256" s="44">
        <f t="shared" si="2"/>
        <v>441.9196559</v>
      </c>
      <c r="AC256" s="44">
        <f t="shared" si="81"/>
        <v>0.08972397398</v>
      </c>
      <c r="AD256" s="44">
        <f t="shared" si="78"/>
        <v>0.2671480729</v>
      </c>
      <c r="AE256" s="44">
        <f t="shared" si="79"/>
        <v>46.54852785</v>
      </c>
      <c r="AF256" s="44">
        <f t="shared" si="80"/>
        <v>5.396930765</v>
      </c>
      <c r="AG256" s="45">
        <f t="shared" si="5"/>
        <v>0.01708697225</v>
      </c>
      <c r="AH256" s="45">
        <f t="shared" si="6"/>
        <v>0.05</v>
      </c>
      <c r="AI256" s="45">
        <f t="shared" si="7"/>
        <v>0.1934526397</v>
      </c>
      <c r="AJ256" s="45">
        <f t="shared" si="8"/>
        <v>0.2686654445</v>
      </c>
      <c r="AK256" s="45">
        <f t="shared" si="9"/>
        <v>0.03186455874</v>
      </c>
      <c r="AL256" s="45">
        <f t="shared" si="10"/>
        <v>0.1333769684</v>
      </c>
      <c r="AM256" s="45">
        <f t="shared" si="11"/>
        <v>0.1075650706</v>
      </c>
    </row>
    <row r="257">
      <c r="A257" s="33" t="s">
        <v>46</v>
      </c>
      <c r="B257" s="34" t="s">
        <v>79</v>
      </c>
      <c r="C257" s="35" t="s">
        <v>55</v>
      </c>
      <c r="D257" s="36" t="str">
        <f t="shared" si="1"/>
        <v>Africa/Gambia, The-Africa/2007</v>
      </c>
      <c r="E257" s="37">
        <f t="array" ref="E257:H257">VLOOKUP(D257, GDP!D:L,{6,7,8,9},0)</f>
        <v>798869805</v>
      </c>
      <c r="F257" s="38">
        <v>0.041</v>
      </c>
      <c r="G257" s="37">
        <v>21.0</v>
      </c>
      <c r="H257" s="38">
        <v>0.279</v>
      </c>
      <c r="I257" s="39">
        <f t="array" ref="I257:J257">VLOOKUP(D257, ENERGY!I:M,{4,5},0)</f>
        <v>108</v>
      </c>
      <c r="J257" s="39">
        <v>323.0</v>
      </c>
      <c r="K257" s="40">
        <f t="array" ref="K257:S257">VLOOKUP(D257, 'HUMAN RESOURCES'!D:V,{11,12,13,14,15,16,17,18,19},0)</f>
        <v>44</v>
      </c>
      <c r="L257" s="40">
        <v>55.0</v>
      </c>
      <c r="M257" s="40">
        <v>59.0</v>
      </c>
      <c r="N257" s="41">
        <v>56.0</v>
      </c>
      <c r="O257" s="42">
        <v>0.46</v>
      </c>
      <c r="P257" s="42">
        <v>0.514</v>
      </c>
      <c r="Q257" s="42">
        <v>0.025</v>
      </c>
      <c r="R257" s="40">
        <v>1529406.0</v>
      </c>
      <c r="S257" s="42">
        <v>0.54</v>
      </c>
      <c r="T257" s="43">
        <f t="array" ref="T257:U257">VLOOKUP(D257, TOURISM!D:H,{4,5},0)</f>
        <v>87000000</v>
      </c>
      <c r="U257" s="43">
        <v>8000000.0</v>
      </c>
      <c r="V257" s="38">
        <f t="array" ref="V257:AA257">VLOOKUP(D257, BUSINESS!D:P,{8,9,10,11,12,13},0)</f>
        <v>2.921</v>
      </c>
      <c r="W257" s="37">
        <v>32.0</v>
      </c>
      <c r="X257" s="37"/>
      <c r="Y257" s="37">
        <v>376.0</v>
      </c>
      <c r="Z257" s="38">
        <v>0.062</v>
      </c>
      <c r="AA257" s="38">
        <v>0.523</v>
      </c>
      <c r="AB257" s="44">
        <f t="shared" si="2"/>
        <v>522.3399182</v>
      </c>
      <c r="AC257" s="44">
        <f t="shared" si="81"/>
        <v>0.07061565078</v>
      </c>
      <c r="AD257" s="44">
        <f t="shared" si="78"/>
        <v>0.2111931037</v>
      </c>
      <c r="AE257" s="44">
        <f t="shared" si="79"/>
        <v>56.8848298</v>
      </c>
      <c r="AF257" s="44">
        <f t="shared" si="80"/>
        <v>5.230788947</v>
      </c>
      <c r="AG257" s="45">
        <f t="shared" si="5"/>
        <v>0.181979374</v>
      </c>
      <c r="AH257" s="45">
        <f t="shared" si="6"/>
        <v>0</v>
      </c>
      <c r="AI257" s="45">
        <f t="shared" si="7"/>
        <v>-0.2129678652</v>
      </c>
      <c r="AJ257" s="45">
        <f t="shared" si="8"/>
        <v>-0.2094530144</v>
      </c>
      <c r="AK257" s="45">
        <f t="shared" si="9"/>
        <v>0.03176228679</v>
      </c>
      <c r="AL257" s="45">
        <f t="shared" si="10"/>
        <v>0.2220543253</v>
      </c>
      <c r="AM257" s="45">
        <f t="shared" si="11"/>
        <v>-0.03078450065</v>
      </c>
    </row>
    <row r="258">
      <c r="A258" s="33" t="s">
        <v>46</v>
      </c>
      <c r="B258" s="34" t="s">
        <v>79</v>
      </c>
      <c r="C258" s="35" t="s">
        <v>56</v>
      </c>
      <c r="D258" s="36" t="str">
        <f t="shared" si="1"/>
        <v>Africa/Gambia, The-Africa/2008</v>
      </c>
      <c r="E258" s="37">
        <f t="array" ref="E258:H258">VLOOKUP(D258, GDP!D:L,{6,7,8,9},0)</f>
        <v>965771303</v>
      </c>
      <c r="F258" s="38">
        <v>0.041</v>
      </c>
      <c r="G258" s="37">
        <v>25.0</v>
      </c>
      <c r="H258" s="38">
        <v>0.27</v>
      </c>
      <c r="I258" s="39" t="str">
        <f t="array" ref="I258:J258">VLOOKUP(D258, ENERGY!I:M,{4,5},0)</f>
        <v/>
      </c>
      <c r="J258" s="39"/>
      <c r="K258" s="40">
        <f t="array" ref="K258:S258">VLOOKUP(D258, 'HUMAN RESOURCES'!D:V,{11,12,13,14,15,16,17,18,19},0)</f>
        <v>44</v>
      </c>
      <c r="L258" s="40">
        <v>54.0</v>
      </c>
      <c r="M258" s="40">
        <v>59.0</v>
      </c>
      <c r="N258" s="41">
        <v>56.0</v>
      </c>
      <c r="O258" s="42">
        <v>0.46</v>
      </c>
      <c r="P258" s="42">
        <v>0.514</v>
      </c>
      <c r="Q258" s="42">
        <v>0.025</v>
      </c>
      <c r="R258" s="40">
        <v>1577984.0</v>
      </c>
      <c r="S258" s="42">
        <v>0.548</v>
      </c>
      <c r="T258" s="43">
        <f t="array" ref="T258:U258">VLOOKUP(D258, TOURISM!D:H,{4,5},0)</f>
        <v>80000000</v>
      </c>
      <c r="U258" s="43">
        <v>8000000.0</v>
      </c>
      <c r="V258" s="38">
        <f t="array" ref="V258:AA258">VLOOKUP(D258, BUSINESS!D:P,{8,9,10,11,12,13},0)</f>
        <v>2.921</v>
      </c>
      <c r="W258" s="37">
        <v>27.0</v>
      </c>
      <c r="X258" s="37"/>
      <c r="Y258" s="37">
        <v>376.0</v>
      </c>
      <c r="Z258" s="38">
        <v>0.069</v>
      </c>
      <c r="AA258" s="38">
        <v>0.739</v>
      </c>
      <c r="AB258" s="44">
        <f t="shared" si="2"/>
        <v>612.0285776</v>
      </c>
      <c r="AC258" s="44"/>
      <c r="AD258" s="44"/>
      <c r="AE258" s="44">
        <f t="shared" si="79"/>
        <v>50.69759896</v>
      </c>
      <c r="AF258" s="44">
        <f t="shared" si="80"/>
        <v>5.069759896</v>
      </c>
      <c r="AG258" s="45">
        <f t="shared" si="5"/>
        <v>0.1717055431</v>
      </c>
      <c r="AH258" s="45">
        <f t="shared" si="6"/>
        <v>0.1904761905</v>
      </c>
      <c r="AI258" s="45" t="str">
        <f t="shared" si="7"/>
        <v/>
      </c>
      <c r="AJ258" s="45" t="str">
        <f t="shared" si="8"/>
        <v/>
      </c>
      <c r="AK258" s="45">
        <f t="shared" si="9"/>
        <v>0.03176265818</v>
      </c>
      <c r="AL258" s="45">
        <f t="shared" si="10"/>
        <v>-0.1087676777</v>
      </c>
      <c r="AM258" s="45">
        <f t="shared" si="11"/>
        <v>-0.03078484953</v>
      </c>
    </row>
    <row r="259">
      <c r="A259" s="33" t="s">
        <v>46</v>
      </c>
      <c r="B259" s="34" t="s">
        <v>79</v>
      </c>
      <c r="C259" s="35" t="s">
        <v>57</v>
      </c>
      <c r="D259" s="36" t="str">
        <f t="shared" si="1"/>
        <v>Africa/Gambia, The-Africa/2009</v>
      </c>
      <c r="E259" s="37">
        <f t="array" ref="E259:H259">VLOOKUP(D259, GDP!D:L,{6,7,8,9},0)</f>
        <v>900629373</v>
      </c>
      <c r="F259" s="38">
        <v>0.045</v>
      </c>
      <c r="G259" s="37">
        <v>25.0</v>
      </c>
      <c r="H259" s="38">
        <v>0.27</v>
      </c>
      <c r="I259" s="39" t="str">
        <f t="array" ref="I259:J259">VLOOKUP(D259, ENERGY!I:M,{4,5},0)</f>
        <v/>
      </c>
      <c r="J259" s="39">
        <v>315.0</v>
      </c>
      <c r="K259" s="40">
        <f t="array" ref="K259:S259">VLOOKUP(D259, 'HUMAN RESOURCES'!D:V,{11,12,13,14,15,16,17,18,19},0)</f>
        <v>43</v>
      </c>
      <c r="L259" s="40">
        <v>53.0</v>
      </c>
      <c r="M259" s="40">
        <v>59.0</v>
      </c>
      <c r="N259" s="41">
        <v>57.0</v>
      </c>
      <c r="O259" s="42">
        <v>0.46</v>
      </c>
      <c r="P259" s="42">
        <v>0.515</v>
      </c>
      <c r="Q259" s="42">
        <v>0.025</v>
      </c>
      <c r="R259" s="40">
        <v>1628332.0</v>
      </c>
      <c r="S259" s="42">
        <v>0.556</v>
      </c>
      <c r="T259" s="43">
        <f t="array" ref="T259:U259">VLOOKUP(D259, TOURISM!D:H,{4,5},0)</f>
        <v>64000000</v>
      </c>
      <c r="U259" s="43">
        <v>9000000.0</v>
      </c>
      <c r="V259" s="38">
        <f t="array" ref="V259:AA259">VLOOKUP(D259, BUSINESS!D:P,{8,9,10,11,12,13},0)</f>
        <v>2.921</v>
      </c>
      <c r="W259" s="37">
        <v>27.0</v>
      </c>
      <c r="X259" s="37"/>
      <c r="Y259" s="37">
        <v>376.0</v>
      </c>
      <c r="Z259" s="38">
        <v>0.076</v>
      </c>
      <c r="AA259" s="38">
        <v>0.806</v>
      </c>
      <c r="AB259" s="44">
        <f t="shared" si="2"/>
        <v>553.0993514</v>
      </c>
      <c r="AC259" s="44"/>
      <c r="AD259" s="44">
        <f t="shared" ref="AD259:AD260" si="82">J259/R259*1000</f>
        <v>0.1934494931</v>
      </c>
      <c r="AE259" s="44">
        <f t="shared" si="79"/>
        <v>39.304024</v>
      </c>
      <c r="AF259" s="44">
        <f t="shared" si="80"/>
        <v>5.527128374</v>
      </c>
      <c r="AG259" s="45">
        <f t="shared" si="5"/>
        <v>-0.09628508929</v>
      </c>
      <c r="AH259" s="45">
        <f t="shared" si="6"/>
        <v>0</v>
      </c>
      <c r="AI259" s="45" t="str">
        <f t="shared" si="7"/>
        <v/>
      </c>
      <c r="AJ259" s="45" t="str">
        <f t="shared" si="8"/>
        <v/>
      </c>
      <c r="AK259" s="45">
        <f t="shared" si="9"/>
        <v>0.03190653391</v>
      </c>
      <c r="AL259" s="45">
        <f t="shared" si="10"/>
        <v>-0.2247359875</v>
      </c>
      <c r="AM259" s="45">
        <f t="shared" si="11"/>
        <v>0.09021501758</v>
      </c>
    </row>
    <row r="260">
      <c r="A260" s="33" t="s">
        <v>46</v>
      </c>
      <c r="B260" s="34" t="s">
        <v>79</v>
      </c>
      <c r="C260" s="35" t="s">
        <v>58</v>
      </c>
      <c r="D260" s="36" t="str">
        <f t="shared" si="1"/>
        <v>Africa/Gambia, The-Africa/2010</v>
      </c>
      <c r="E260" s="37">
        <f t="array" ref="E260:H260">VLOOKUP(D260, GDP!D:L,{6,7,8,9},0)</f>
        <v>951805801</v>
      </c>
      <c r="F260" s="38">
        <v>0.047</v>
      </c>
      <c r="G260" s="37">
        <v>27.0</v>
      </c>
      <c r="H260" s="38">
        <v>0.27</v>
      </c>
      <c r="I260" s="39">
        <f t="array" ref="I260:J260">VLOOKUP(D260, ENERGY!I:M,{4,5},0)</f>
        <v>114</v>
      </c>
      <c r="J260" s="39">
        <v>337.0</v>
      </c>
      <c r="K260" s="40">
        <f t="array" ref="K260:S260">VLOOKUP(D260, 'HUMAN RESOURCES'!D:V,{11,12,13,14,15,16,17,18,19},0)</f>
        <v>43</v>
      </c>
      <c r="L260" s="40">
        <v>52.0</v>
      </c>
      <c r="M260" s="40">
        <v>59.0</v>
      </c>
      <c r="N260" s="41">
        <v>57.0</v>
      </c>
      <c r="O260" s="42">
        <v>0.46</v>
      </c>
      <c r="P260" s="42">
        <v>0.515</v>
      </c>
      <c r="Q260" s="42">
        <v>0.025</v>
      </c>
      <c r="R260" s="40">
        <v>1680640.0</v>
      </c>
      <c r="S260" s="42">
        <v>0.563</v>
      </c>
      <c r="T260" s="43">
        <f t="array" ref="T260:U260">VLOOKUP(D260, TOURISM!D:H,{4,5},0)</f>
        <v>80000000</v>
      </c>
      <c r="U260" s="43">
        <v>1.1E7</v>
      </c>
      <c r="V260" s="38">
        <f t="array" ref="V260:AA260">VLOOKUP(D260, BUSINESS!D:P,{8,9,10,11,12,13},0)</f>
        <v>2.921</v>
      </c>
      <c r="W260" s="37">
        <v>27.0</v>
      </c>
      <c r="X260" s="37"/>
      <c r="Y260" s="37">
        <v>376.0</v>
      </c>
      <c r="Z260" s="38">
        <v>0.092</v>
      </c>
      <c r="AA260" s="38">
        <v>0.88</v>
      </c>
      <c r="AB260" s="44">
        <f t="shared" si="2"/>
        <v>566.3353252</v>
      </c>
      <c r="AC260" s="44">
        <f>(I260/R260)*1000</f>
        <v>0.06783130236</v>
      </c>
      <c r="AD260" s="44">
        <f t="shared" si="82"/>
        <v>0.20051885</v>
      </c>
      <c r="AE260" s="44">
        <f t="shared" si="79"/>
        <v>47.60091394</v>
      </c>
      <c r="AF260" s="44">
        <f t="shared" si="80"/>
        <v>6.545125666</v>
      </c>
      <c r="AG260" s="45">
        <f t="shared" si="5"/>
        <v>0.02393055396</v>
      </c>
      <c r="AH260" s="45">
        <f t="shared" si="6"/>
        <v>0.08</v>
      </c>
      <c r="AI260" s="45" t="str">
        <f t="shared" si="7"/>
        <v/>
      </c>
      <c r="AJ260" s="45">
        <f t="shared" si="8"/>
        <v>0.03654368253</v>
      </c>
      <c r="AK260" s="45">
        <f t="shared" si="9"/>
        <v>0.03212367011</v>
      </c>
      <c r="AL260" s="45">
        <f t="shared" si="10"/>
        <v>0.211095178</v>
      </c>
      <c r="AM260" s="45">
        <f t="shared" si="11"/>
        <v>0.1841819518</v>
      </c>
    </row>
    <row r="261">
      <c r="A261" s="33" t="s">
        <v>46</v>
      </c>
      <c r="B261" s="34" t="s">
        <v>79</v>
      </c>
      <c r="C261" s="35" t="s">
        <v>59</v>
      </c>
      <c r="D261" s="36" t="str">
        <f t="shared" si="1"/>
        <v>Africa/Gambia, The-Africa/2011</v>
      </c>
      <c r="E261" s="37">
        <f t="array" ref="E261:H261">VLOOKUP(D261, GDP!D:L,{6,7,8,9},0)</f>
        <v>898282866</v>
      </c>
      <c r="F261" s="38">
        <v>0.047</v>
      </c>
      <c r="G261" s="37">
        <v>24.0</v>
      </c>
      <c r="H261" s="38">
        <v>0.28</v>
      </c>
      <c r="I261" s="39" t="str">
        <f t="array" ref="I261:J261">VLOOKUP(D261, ENERGY!I:M,{4,5},0)</f>
        <v/>
      </c>
      <c r="J261" s="39"/>
      <c r="K261" s="40">
        <f t="array" ref="K261:S261">VLOOKUP(D261, 'HUMAN RESOURCES'!D:V,{11,12,13,14,15,16,17,18,19},0)</f>
        <v>43</v>
      </c>
      <c r="L261" s="40">
        <v>51.0</v>
      </c>
      <c r="M261" s="40">
        <v>60.0</v>
      </c>
      <c r="N261" s="41">
        <v>57.0</v>
      </c>
      <c r="O261" s="42">
        <v>0.459</v>
      </c>
      <c r="P261" s="42">
        <v>0.516</v>
      </c>
      <c r="Q261" s="42">
        <v>0.025</v>
      </c>
      <c r="R261" s="40">
        <v>1734966.0</v>
      </c>
      <c r="S261" s="42">
        <v>0.57</v>
      </c>
      <c r="T261" s="43">
        <f t="array" ref="T261:U261">VLOOKUP(D261, TOURISM!D:H,{4,5},0)</f>
        <v>92000000</v>
      </c>
      <c r="U261" s="43">
        <v>1.1E7</v>
      </c>
      <c r="V261" s="38">
        <f t="array" ref="V261:AA261">VLOOKUP(D261, BUSINESS!D:P,{8,9,10,11,12,13},0)</f>
        <v>2.832</v>
      </c>
      <c r="W261" s="37">
        <v>27.0</v>
      </c>
      <c r="X261" s="37"/>
      <c r="Y261" s="37">
        <v>376.0</v>
      </c>
      <c r="Z261" s="38">
        <v>0.109</v>
      </c>
      <c r="AA261" s="38">
        <v>0.808</v>
      </c>
      <c r="AB261" s="44">
        <f t="shared" si="2"/>
        <v>517.752432</v>
      </c>
      <c r="AC261" s="44"/>
      <c r="AD261" s="44"/>
      <c r="AE261" s="44">
        <f t="shared" si="79"/>
        <v>53.02697574</v>
      </c>
      <c r="AF261" s="44">
        <f t="shared" si="80"/>
        <v>6.340181883</v>
      </c>
      <c r="AG261" s="45">
        <f t="shared" si="5"/>
        <v>-0.08578467744</v>
      </c>
      <c r="AH261" s="45">
        <f t="shared" si="6"/>
        <v>-0.1111111111</v>
      </c>
      <c r="AI261" s="45" t="str">
        <f t="shared" si="7"/>
        <v/>
      </c>
      <c r="AJ261" s="45" t="str">
        <f t="shared" si="8"/>
        <v/>
      </c>
      <c r="AK261" s="45">
        <f t="shared" si="9"/>
        <v>0.03232459063</v>
      </c>
      <c r="AL261" s="45">
        <f t="shared" si="10"/>
        <v>0.1139907064</v>
      </c>
      <c r="AM261" s="45">
        <f t="shared" si="11"/>
        <v>-0.03131242918</v>
      </c>
    </row>
    <row r="262">
      <c r="A262" s="33" t="s">
        <v>46</v>
      </c>
      <c r="B262" s="34" t="s">
        <v>79</v>
      </c>
      <c r="C262" s="35" t="s">
        <v>60</v>
      </c>
      <c r="D262" s="36" t="str">
        <f t="shared" si="1"/>
        <v>Africa/Gambia, The-Africa/2012</v>
      </c>
      <c r="E262" s="37">
        <f t="array" ref="E262:H262">VLOOKUP(D262, GDP!D:L,{6,7,8,9},0)</f>
        <v>914109100</v>
      </c>
      <c r="F262" s="38">
        <v>0.05</v>
      </c>
      <c r="G262" s="37">
        <v>26.0</v>
      </c>
      <c r="H262" s="38">
        <v>0.28</v>
      </c>
      <c r="I262" s="39" t="str">
        <f t="array" ref="I262:J262">VLOOKUP(D262, ENERGY!I:M,{4,5},0)</f>
        <v/>
      </c>
      <c r="J262" s="39"/>
      <c r="K262" s="40">
        <f t="array" ref="K262:S262">VLOOKUP(D262, 'HUMAN RESOURCES'!D:V,{11,12,13,14,15,16,17,18,19},0)</f>
        <v>43</v>
      </c>
      <c r="L262" s="40">
        <v>50.0</v>
      </c>
      <c r="M262" s="40">
        <v>60.0</v>
      </c>
      <c r="N262" s="41">
        <v>57.0</v>
      </c>
      <c r="O262" s="42">
        <v>0.459</v>
      </c>
      <c r="P262" s="42">
        <v>0.517</v>
      </c>
      <c r="Q262" s="42">
        <v>0.024</v>
      </c>
      <c r="R262" s="40">
        <v>1791225.0</v>
      </c>
      <c r="S262" s="42">
        <v>0.577</v>
      </c>
      <c r="T262" s="43">
        <f t="array" ref="T262:U262">VLOOKUP(D262, TOURISM!D:H,{4,5},0)</f>
        <v>99000000</v>
      </c>
      <c r="U262" s="43">
        <v>8000000.0</v>
      </c>
      <c r="V262" s="38">
        <f t="array" ref="V262:AA262">VLOOKUP(D262, BUSINESS!D:P,{8,9,10,11,12,13},0)</f>
        <v>2.832</v>
      </c>
      <c r="W262" s="37">
        <v>27.0</v>
      </c>
      <c r="X262" s="37">
        <v>148.0</v>
      </c>
      <c r="Y262" s="37">
        <v>376.0</v>
      </c>
      <c r="Z262" s="38">
        <v>0.124</v>
      </c>
      <c r="AA262" s="38">
        <v>0.852</v>
      </c>
      <c r="AB262" s="44">
        <f t="shared" si="2"/>
        <v>510.3262293</v>
      </c>
      <c r="AC262" s="44"/>
      <c r="AD262" s="44"/>
      <c r="AE262" s="44">
        <f t="shared" si="79"/>
        <v>55.26943851</v>
      </c>
      <c r="AF262" s="44">
        <f t="shared" si="80"/>
        <v>4.466217254</v>
      </c>
      <c r="AG262" s="45">
        <f t="shared" si="5"/>
        <v>-0.01434315383</v>
      </c>
      <c r="AH262" s="45">
        <f t="shared" si="6"/>
        <v>0.08333333333</v>
      </c>
      <c r="AI262" s="45" t="str">
        <f t="shared" si="7"/>
        <v/>
      </c>
      <c r="AJ262" s="45" t="str">
        <f t="shared" si="8"/>
        <v/>
      </c>
      <c r="AK262" s="45">
        <f t="shared" si="9"/>
        <v>0.03242657205</v>
      </c>
      <c r="AL262" s="45">
        <f t="shared" si="10"/>
        <v>0.04228909412</v>
      </c>
      <c r="AM262" s="45">
        <f t="shared" si="11"/>
        <v>-0.2955695379</v>
      </c>
    </row>
    <row r="263">
      <c r="A263" s="33" t="s">
        <v>46</v>
      </c>
      <c r="B263" s="34" t="s">
        <v>80</v>
      </c>
      <c r="C263" s="35" t="s">
        <v>48</v>
      </c>
      <c r="D263" s="36" t="str">
        <f t="shared" si="1"/>
        <v>Africa/Ghana-Africa/2000</v>
      </c>
      <c r="E263" s="37">
        <f t="array" ref="E263:H263">VLOOKUP(D263, GDP!D:L,{6,7,8,9},0)</f>
        <v>4982849054</v>
      </c>
      <c r="F263" s="38">
        <v>0.048</v>
      </c>
      <c r="G263" s="37">
        <v>13.0</v>
      </c>
      <c r="H263" s="38"/>
      <c r="I263" s="39" t="str">
        <f t="array" ref="I263:J263">VLOOKUP(D263, ENERGY!I:M,{4,5},0)</f>
        <v/>
      </c>
      <c r="J263" s="39"/>
      <c r="K263" s="40">
        <f t="array" ref="K263:S263">VLOOKUP(D263, 'HUMAN RESOURCES'!D:V,{11,12,13,14,15,16,17,18,19},0)</f>
        <v>35</v>
      </c>
      <c r="L263" s="40">
        <v>65.0</v>
      </c>
      <c r="M263" s="40">
        <v>58.0</v>
      </c>
      <c r="N263" s="41">
        <v>56.0</v>
      </c>
      <c r="O263" s="42">
        <v>0.414</v>
      </c>
      <c r="P263" s="42">
        <v>0.556</v>
      </c>
      <c r="Q263" s="42">
        <v>0.03</v>
      </c>
      <c r="R263" s="40">
        <v>1.8825034E7</v>
      </c>
      <c r="S263" s="42">
        <v>0.439</v>
      </c>
      <c r="T263" s="43">
        <f t="array" ref="T263:U263">VLOOKUP(D263, TOURISM!D:H,{4,5},0)</f>
        <v>357000000</v>
      </c>
      <c r="U263" s="43">
        <v>1.62E8</v>
      </c>
      <c r="V263" s="38" t="str">
        <f t="array" ref="V263:AA263">VLOOKUP(D263, BUSINESS!D:P,{8,9,10,11,12,13},0)</f>
        <v/>
      </c>
      <c r="W263" s="37"/>
      <c r="X263" s="37"/>
      <c r="Y263" s="37"/>
      <c r="Z263" s="38">
        <v>0.002</v>
      </c>
      <c r="AA263" s="38">
        <v>0.007</v>
      </c>
      <c r="AB263" s="44">
        <f t="shared" si="2"/>
        <v>264.6926988</v>
      </c>
      <c r="AC263" s="44"/>
      <c r="AD263" s="44"/>
      <c r="AE263" s="44">
        <f t="shared" si="79"/>
        <v>18.96410918</v>
      </c>
      <c r="AF263" s="44">
        <f t="shared" si="80"/>
        <v>8.605562147</v>
      </c>
      <c r="AG263" s="45" t="str">
        <f t="shared" si="5"/>
        <v/>
      </c>
      <c r="AH263" s="45" t="str">
        <f t="shared" si="6"/>
        <v/>
      </c>
      <c r="AI263" s="45" t="str">
        <f t="shared" si="7"/>
        <v/>
      </c>
      <c r="AJ263" s="45" t="str">
        <f t="shared" si="8"/>
        <v/>
      </c>
      <c r="AK263" s="45" t="str">
        <f t="shared" si="9"/>
        <v/>
      </c>
      <c r="AL263" s="45" t="str">
        <f t="shared" si="10"/>
        <v/>
      </c>
      <c r="AM263" s="45" t="str">
        <f t="shared" si="11"/>
        <v/>
      </c>
    </row>
    <row r="264">
      <c r="A264" s="33" t="s">
        <v>46</v>
      </c>
      <c r="B264" s="34" t="s">
        <v>80</v>
      </c>
      <c r="C264" s="35" t="s">
        <v>49</v>
      </c>
      <c r="D264" s="36" t="str">
        <f t="shared" si="1"/>
        <v>Africa/Ghana-Africa/2001</v>
      </c>
      <c r="E264" s="37">
        <f t="array" ref="E264:H264">VLOOKUP(D264, GDP!D:L,{6,7,8,9},0)</f>
        <v>5314871684</v>
      </c>
      <c r="F264" s="38">
        <v>0.056</v>
      </c>
      <c r="G264" s="37">
        <v>15.0</v>
      </c>
      <c r="H264" s="38"/>
      <c r="I264" s="39">
        <f t="array" ref="I264:J264">VLOOKUP(D264, ENERGY!I:M,{4,5},0)</f>
        <v>10550</v>
      </c>
      <c r="J264" s="39"/>
      <c r="K264" s="40">
        <f t="array" ref="K264:S264">VLOOKUP(D264, 'HUMAN RESOURCES'!D:V,{11,12,13,14,15,16,17,18,19},0)</f>
        <v>34</v>
      </c>
      <c r="L264" s="40">
        <v>63.0</v>
      </c>
      <c r="M264" s="40">
        <v>58.0</v>
      </c>
      <c r="N264" s="41">
        <v>56.0</v>
      </c>
      <c r="O264" s="42">
        <v>0.412</v>
      </c>
      <c r="P264" s="42">
        <v>0.557</v>
      </c>
      <c r="Q264" s="42">
        <v>0.031</v>
      </c>
      <c r="R264" s="40">
        <v>1.9293392E7</v>
      </c>
      <c r="S264" s="42">
        <v>0.446</v>
      </c>
      <c r="T264" s="43">
        <f t="array" ref="T264:U264">VLOOKUP(D264, TOURISM!D:H,{4,5},0)</f>
        <v>374000000</v>
      </c>
      <c r="U264" s="43">
        <v>1.65E8</v>
      </c>
      <c r="V264" s="38" t="str">
        <f t="array" ref="V264:AA264">VLOOKUP(D264, BUSINESS!D:P,{8,9,10,11,12,13},0)</f>
        <v/>
      </c>
      <c r="W264" s="37"/>
      <c r="X264" s="37"/>
      <c r="Y264" s="37"/>
      <c r="Z264" s="38">
        <v>0.002</v>
      </c>
      <c r="AA264" s="38">
        <v>0.013</v>
      </c>
      <c r="AB264" s="44">
        <f t="shared" si="2"/>
        <v>275.476271</v>
      </c>
      <c r="AC264" s="44">
        <f t="shared" ref="AC264:AC270" si="83">(I264/R264)*1000</f>
        <v>0.5468193462</v>
      </c>
      <c r="AD264" s="44"/>
      <c r="AE264" s="44">
        <f t="shared" si="79"/>
        <v>19.3848754</v>
      </c>
      <c r="AF264" s="44">
        <f t="shared" si="80"/>
        <v>8.552150913</v>
      </c>
      <c r="AG264" s="45">
        <f t="shared" si="5"/>
        <v>0.04073996873</v>
      </c>
      <c r="AH264" s="45">
        <f t="shared" si="6"/>
        <v>0.1538461538</v>
      </c>
      <c r="AI264" s="45" t="str">
        <f t="shared" si="7"/>
        <v/>
      </c>
      <c r="AJ264" s="45" t="str">
        <f t="shared" si="8"/>
        <v/>
      </c>
      <c r="AK264" s="45">
        <f t="shared" si="9"/>
        <v>0.0248795301</v>
      </c>
      <c r="AL264" s="45">
        <f t="shared" si="10"/>
        <v>0.02218750288</v>
      </c>
      <c r="AM264" s="45">
        <f t="shared" si="11"/>
        <v>-0.006206594427</v>
      </c>
    </row>
    <row r="265">
      <c r="A265" s="33" t="s">
        <v>46</v>
      </c>
      <c r="B265" s="34" t="s">
        <v>80</v>
      </c>
      <c r="C265" s="35" t="s">
        <v>50</v>
      </c>
      <c r="D265" s="36" t="str">
        <f t="shared" si="1"/>
        <v>Africa/Ghana-Africa/2002</v>
      </c>
      <c r="E265" s="37">
        <f t="array" ref="E265:H265">VLOOKUP(D265, GDP!D:L,{6,7,8,9},0)</f>
        <v>6166197192</v>
      </c>
      <c r="F265" s="38">
        <v>0.048</v>
      </c>
      <c r="G265" s="37">
        <v>15.0</v>
      </c>
      <c r="H265" s="38"/>
      <c r="I265" s="39">
        <f t="array" ref="I265:J265">VLOOKUP(D265, ENERGY!I:M,{4,5},0)</f>
        <v>10011</v>
      </c>
      <c r="J265" s="39">
        <v>8999.0</v>
      </c>
      <c r="K265" s="40">
        <f t="array" ref="K265:S265">VLOOKUP(D265, 'HUMAN RESOURCES'!D:V,{11,12,13,14,15,16,17,18,19},0)</f>
        <v>34</v>
      </c>
      <c r="L265" s="40">
        <v>62.0</v>
      </c>
      <c r="M265" s="40">
        <v>58.0</v>
      </c>
      <c r="N265" s="41">
        <v>57.0</v>
      </c>
      <c r="O265" s="42">
        <v>0.409</v>
      </c>
      <c r="P265" s="42">
        <v>0.559</v>
      </c>
      <c r="Q265" s="42">
        <v>0.032</v>
      </c>
      <c r="R265" s="40">
        <v>1.9786307E7</v>
      </c>
      <c r="S265" s="42">
        <v>0.453</v>
      </c>
      <c r="T265" s="43">
        <f t="array" ref="T265:U265">VLOOKUP(D265, TOURISM!D:H,{4,5},0)</f>
        <v>383000000</v>
      </c>
      <c r="U265" s="43">
        <v>1.84E8</v>
      </c>
      <c r="V265" s="38" t="str">
        <f t="array" ref="V265:AA265">VLOOKUP(D265, BUSINESS!D:P,{8,9,10,11,12,13},0)</f>
        <v/>
      </c>
      <c r="W265" s="37"/>
      <c r="X265" s="37"/>
      <c r="Y265" s="37"/>
      <c r="Z265" s="38">
        <v>0.008</v>
      </c>
      <c r="AA265" s="38">
        <v>0.02</v>
      </c>
      <c r="AB265" s="44">
        <f t="shared" si="2"/>
        <v>311.6396199</v>
      </c>
      <c r="AC265" s="44">
        <f t="shared" si="83"/>
        <v>0.5059559624</v>
      </c>
      <c r="AD265" s="44">
        <f t="shared" ref="AD265:AD270" si="84">J265/R265*1000</f>
        <v>0.4548094801</v>
      </c>
      <c r="AE265" s="44">
        <f t="shared" si="79"/>
        <v>19.35682086</v>
      </c>
      <c r="AF265" s="44">
        <f t="shared" si="80"/>
        <v>9.299360411</v>
      </c>
      <c r="AG265" s="45">
        <f t="shared" si="5"/>
        <v>0.1312757309</v>
      </c>
      <c r="AH265" s="45">
        <f t="shared" si="6"/>
        <v>0</v>
      </c>
      <c r="AI265" s="45">
        <f t="shared" si="7"/>
        <v>-0.07472922116</v>
      </c>
      <c r="AJ265" s="45" t="str">
        <f t="shared" si="8"/>
        <v/>
      </c>
      <c r="AK265" s="45">
        <f t="shared" si="9"/>
        <v>0.02554838465</v>
      </c>
      <c r="AL265" s="45">
        <f t="shared" si="10"/>
        <v>-0.00144723891</v>
      </c>
      <c r="AM265" s="45">
        <f t="shared" si="11"/>
        <v>0.08737094402</v>
      </c>
    </row>
    <row r="266">
      <c r="A266" s="33" t="s">
        <v>46</v>
      </c>
      <c r="B266" s="34" t="s">
        <v>80</v>
      </c>
      <c r="C266" s="35" t="s">
        <v>51</v>
      </c>
      <c r="D266" s="36" t="str">
        <f t="shared" si="1"/>
        <v>Africa/Ghana-Africa/2003</v>
      </c>
      <c r="E266" s="37">
        <f t="array" ref="E266:H266">VLOOKUP(D266, GDP!D:L,{6,7,8,9},0)</f>
        <v>7632720680</v>
      </c>
      <c r="F266" s="38">
        <v>0.048</v>
      </c>
      <c r="G266" s="37">
        <v>18.0</v>
      </c>
      <c r="H266" s="38"/>
      <c r="I266" s="39">
        <f t="array" ref="I266:J266">VLOOKUP(D266, ENERGY!I:M,{4,5},0)</f>
        <v>9320</v>
      </c>
      <c r="J266" s="39">
        <v>7444.0</v>
      </c>
      <c r="K266" s="40">
        <f t="array" ref="K266:S266">VLOOKUP(D266, 'HUMAN RESOURCES'!D:V,{11,12,13,14,15,16,17,18,19},0)</f>
        <v>34</v>
      </c>
      <c r="L266" s="40">
        <v>60.0</v>
      </c>
      <c r="M266" s="40">
        <v>59.0</v>
      </c>
      <c r="N266" s="41">
        <v>57.0</v>
      </c>
      <c r="O266" s="42">
        <v>0.407</v>
      </c>
      <c r="P266" s="42">
        <v>0.561</v>
      </c>
      <c r="Q266" s="42">
        <v>0.032</v>
      </c>
      <c r="R266" s="40">
        <v>2.0301686E7</v>
      </c>
      <c r="S266" s="42">
        <v>0.46</v>
      </c>
      <c r="T266" s="43">
        <f t="array" ref="T266:U266">VLOOKUP(D266, TOURISM!D:H,{4,5},0)</f>
        <v>441000000</v>
      </c>
      <c r="U266" s="43">
        <v>2.16E8</v>
      </c>
      <c r="V266" s="38" t="str">
        <f t="array" ref="V266:AA266">VLOOKUP(D266, BUSINESS!D:P,{8,9,10,11,12,13},0)</f>
        <v/>
      </c>
      <c r="W266" s="37">
        <v>22.0</v>
      </c>
      <c r="X266" s="37"/>
      <c r="Y266" s="37"/>
      <c r="Z266" s="38">
        <v>0.012</v>
      </c>
      <c r="AA266" s="38">
        <v>0.039</v>
      </c>
      <c r="AB266" s="44">
        <f t="shared" si="2"/>
        <v>375.9648672</v>
      </c>
      <c r="AC266" s="44">
        <f t="shared" si="83"/>
        <v>0.4590751724</v>
      </c>
      <c r="AD266" s="44">
        <f t="shared" si="84"/>
        <v>0.366669054</v>
      </c>
      <c r="AE266" s="44">
        <f t="shared" si="79"/>
        <v>21.7223338</v>
      </c>
      <c r="AF266" s="44">
        <f t="shared" si="80"/>
        <v>10.63951043</v>
      </c>
      <c r="AG266" s="45">
        <f t="shared" si="5"/>
        <v>0.2064090802</v>
      </c>
      <c r="AH266" s="45">
        <f t="shared" si="6"/>
        <v>0.2</v>
      </c>
      <c r="AI266" s="45">
        <f t="shared" si="7"/>
        <v>-0.0926578467</v>
      </c>
      <c r="AJ266" s="45">
        <f t="shared" si="8"/>
        <v>-0.1937963696</v>
      </c>
      <c r="AK266" s="45">
        <f t="shared" si="9"/>
        <v>0.02604725581</v>
      </c>
      <c r="AL266" s="45">
        <f t="shared" si="10"/>
        <v>0.1222056536</v>
      </c>
      <c r="AM266" s="45">
        <f t="shared" si="11"/>
        <v>0.1441120639</v>
      </c>
    </row>
    <row r="267">
      <c r="A267" s="33" t="s">
        <v>46</v>
      </c>
      <c r="B267" s="34" t="s">
        <v>80</v>
      </c>
      <c r="C267" s="35" t="s">
        <v>52</v>
      </c>
      <c r="D267" s="36" t="str">
        <f t="shared" si="1"/>
        <v>Africa/Ghana-Africa/2004</v>
      </c>
      <c r="E267" s="37">
        <f t="array" ref="E267:H267">VLOOKUP(D267, GDP!D:L,{6,7,8,9},0)</f>
        <v>8881419348</v>
      </c>
      <c r="F267" s="38">
        <v>0.061</v>
      </c>
      <c r="G267" s="37">
        <v>26.0</v>
      </c>
      <c r="H267" s="38"/>
      <c r="I267" s="39">
        <f t="array" ref="I267:J267">VLOOKUP(D267, ENERGY!I:M,{4,5},0)</f>
        <v>8958</v>
      </c>
      <c r="J267" s="39">
        <v>8529.0</v>
      </c>
      <c r="K267" s="40">
        <f t="array" ref="K267:S267">VLOOKUP(D267, 'HUMAN RESOURCES'!D:V,{11,12,13,14,15,16,17,18,19},0)</f>
        <v>34</v>
      </c>
      <c r="L267" s="40">
        <v>59.0</v>
      </c>
      <c r="M267" s="40">
        <v>59.0</v>
      </c>
      <c r="N267" s="41">
        <v>57.0</v>
      </c>
      <c r="O267" s="42">
        <v>0.404</v>
      </c>
      <c r="P267" s="42">
        <v>0.562</v>
      </c>
      <c r="Q267" s="42">
        <v>0.033</v>
      </c>
      <c r="R267" s="40">
        <v>2.0835514E7</v>
      </c>
      <c r="S267" s="42">
        <v>0.466</v>
      </c>
      <c r="T267" s="43">
        <f t="array" ref="T267:U267">VLOOKUP(D267, TOURISM!D:H,{4,5},0)</f>
        <v>495000000</v>
      </c>
      <c r="U267" s="43">
        <v>2.7E8</v>
      </c>
      <c r="V267" s="38" t="str">
        <f t="array" ref="V267:AA267">VLOOKUP(D267, BUSINESS!D:P,{8,9,10,11,12,13},0)</f>
        <v/>
      </c>
      <c r="W267" s="37">
        <v>22.0</v>
      </c>
      <c r="X267" s="37"/>
      <c r="Y267" s="37"/>
      <c r="Z267" s="38">
        <v>0.017</v>
      </c>
      <c r="AA267" s="38">
        <v>0.081</v>
      </c>
      <c r="AB267" s="44">
        <f t="shared" si="2"/>
        <v>426.2635108</v>
      </c>
      <c r="AC267" s="44">
        <f t="shared" si="83"/>
        <v>0.4299389974</v>
      </c>
      <c r="AD267" s="44">
        <f t="shared" si="84"/>
        <v>0.4093491526</v>
      </c>
      <c r="AE267" s="44">
        <f t="shared" si="79"/>
        <v>23.75751325</v>
      </c>
      <c r="AF267" s="44">
        <f t="shared" si="80"/>
        <v>12.95864359</v>
      </c>
      <c r="AG267" s="45">
        <f t="shared" si="5"/>
        <v>0.1337854893</v>
      </c>
      <c r="AH267" s="45">
        <f t="shared" si="6"/>
        <v>0.4444444444</v>
      </c>
      <c r="AI267" s="45">
        <f t="shared" si="7"/>
        <v>-0.06346711106</v>
      </c>
      <c r="AJ267" s="45">
        <f t="shared" si="8"/>
        <v>0.1163995111</v>
      </c>
      <c r="AK267" s="45">
        <f t="shared" si="9"/>
        <v>0.02629476192</v>
      </c>
      <c r="AL267" s="45">
        <f t="shared" si="10"/>
        <v>0.09369064448</v>
      </c>
      <c r="AM267" s="45">
        <f t="shared" si="11"/>
        <v>0.2179736723</v>
      </c>
    </row>
    <row r="268">
      <c r="A268" s="33" t="s">
        <v>46</v>
      </c>
      <c r="B268" s="34" t="s">
        <v>80</v>
      </c>
      <c r="C268" s="35" t="s">
        <v>53</v>
      </c>
      <c r="D268" s="36" t="str">
        <f t="shared" si="1"/>
        <v>Africa/Ghana-Africa/2005</v>
      </c>
      <c r="E268" s="37">
        <f t="array" ref="E268:H268">VLOOKUP(D268, GDP!D:L,{6,7,8,9},0)</f>
        <v>10731883141</v>
      </c>
      <c r="F268" s="38">
        <v>0.07</v>
      </c>
      <c r="G268" s="37">
        <v>35.0</v>
      </c>
      <c r="H268" s="38"/>
      <c r="I268" s="39">
        <f t="array" ref="I268:J268">VLOOKUP(D268, ENERGY!I:M,{4,5},0)</f>
        <v>8156</v>
      </c>
      <c r="J268" s="39">
        <v>7134.5</v>
      </c>
      <c r="K268" s="40">
        <f t="array" ref="K268:S268">VLOOKUP(D268, 'HUMAN RESOURCES'!D:V,{11,12,13,14,15,16,17,18,19},0)</f>
        <v>34</v>
      </c>
      <c r="L268" s="40">
        <v>58.0</v>
      </c>
      <c r="M268" s="40">
        <v>60.0</v>
      </c>
      <c r="N268" s="41">
        <v>58.0</v>
      </c>
      <c r="O268" s="42">
        <v>0.402</v>
      </c>
      <c r="P268" s="42">
        <v>0.564</v>
      </c>
      <c r="Q268" s="42">
        <v>0.034</v>
      </c>
      <c r="R268" s="40">
        <v>2.1384034E7</v>
      </c>
      <c r="S268" s="42">
        <v>0.473</v>
      </c>
      <c r="T268" s="43">
        <f t="array" ref="T268:U268">VLOOKUP(D268, TOURISM!D:H,{4,5},0)</f>
        <v>867000000</v>
      </c>
      <c r="U268" s="43">
        <v>4.72E8</v>
      </c>
      <c r="V268" s="38">
        <f t="array" ref="V268:AA268">VLOOKUP(D268, BUSINESS!D:P,{8,9,10,11,12,13},0)</f>
        <v>0.398</v>
      </c>
      <c r="W268" s="37">
        <v>18.0</v>
      </c>
      <c r="X268" s="37"/>
      <c r="Y268" s="37">
        <v>304.0</v>
      </c>
      <c r="Z268" s="38">
        <v>0.018</v>
      </c>
      <c r="AA268" s="38">
        <v>0.134</v>
      </c>
      <c r="AB268" s="44">
        <f t="shared" si="2"/>
        <v>501.8642947</v>
      </c>
      <c r="AC268" s="44">
        <f t="shared" si="83"/>
        <v>0.3814060528</v>
      </c>
      <c r="AD268" s="44">
        <f t="shared" si="84"/>
        <v>0.3336367684</v>
      </c>
      <c r="AE268" s="44">
        <f t="shared" si="79"/>
        <v>40.54426775</v>
      </c>
      <c r="AF268" s="44">
        <f t="shared" si="80"/>
        <v>22.07254253</v>
      </c>
      <c r="AG268" s="45">
        <f t="shared" si="5"/>
        <v>0.177356921</v>
      </c>
      <c r="AH268" s="45">
        <f t="shared" si="6"/>
        <v>0.3461538462</v>
      </c>
      <c r="AI268" s="45">
        <f t="shared" si="7"/>
        <v>-0.1128833275</v>
      </c>
      <c r="AJ268" s="45">
        <f t="shared" si="8"/>
        <v>-0.1849579599</v>
      </c>
      <c r="AK268" s="45">
        <f t="shared" si="9"/>
        <v>0.02632620438</v>
      </c>
      <c r="AL268" s="45">
        <f t="shared" si="10"/>
        <v>0.7065871884</v>
      </c>
      <c r="AM268" s="45">
        <f t="shared" si="11"/>
        <v>0.7033065517</v>
      </c>
    </row>
    <row r="269">
      <c r="A269" s="33" t="s">
        <v>46</v>
      </c>
      <c r="B269" s="34" t="s">
        <v>80</v>
      </c>
      <c r="C269" s="35" t="s">
        <v>54</v>
      </c>
      <c r="D269" s="36" t="str">
        <f t="shared" si="1"/>
        <v>Africa/Ghana-Africa/2006</v>
      </c>
      <c r="E269" s="37">
        <f t="array" ref="E269:H269">VLOOKUP(D269, GDP!D:L,{6,7,8,9},0)</f>
        <v>20410239313</v>
      </c>
      <c r="F269" s="38">
        <v>0.054</v>
      </c>
      <c r="G269" s="37">
        <v>48.0</v>
      </c>
      <c r="H269" s="38"/>
      <c r="I269" s="39">
        <f t="array" ref="I269:J269">VLOOKUP(D269, ENERGY!I:M,{4,5},0)</f>
        <v>9064</v>
      </c>
      <c r="J269" s="39">
        <v>9578.0</v>
      </c>
      <c r="K269" s="40">
        <f t="array" ref="K269:S269">VLOOKUP(D269, 'HUMAN RESOURCES'!D:V,{11,12,13,14,15,16,17,18,19},0)</f>
        <v>34</v>
      </c>
      <c r="L269" s="40">
        <v>57.0</v>
      </c>
      <c r="M269" s="40">
        <v>60.0</v>
      </c>
      <c r="N269" s="41">
        <v>58.0</v>
      </c>
      <c r="O269" s="42">
        <v>0.399</v>
      </c>
      <c r="P269" s="42">
        <v>0.566</v>
      </c>
      <c r="Q269" s="42">
        <v>0.034</v>
      </c>
      <c r="R269" s="40">
        <v>2.1947779E7</v>
      </c>
      <c r="S269" s="42">
        <v>0.48</v>
      </c>
      <c r="T269" s="43">
        <f t="array" ref="T269:U269">VLOOKUP(D269, TOURISM!D:H,{4,5},0)</f>
        <v>910000000</v>
      </c>
      <c r="U269" s="43">
        <v>5.75E8</v>
      </c>
      <c r="V269" s="38">
        <f t="array" ref="V269:AA269">VLOOKUP(D269, BUSINESS!D:P,{8,9,10,11,12,13},0)</f>
        <v>0.359</v>
      </c>
      <c r="W269" s="37">
        <v>18.0</v>
      </c>
      <c r="X269" s="37"/>
      <c r="Y269" s="37">
        <v>304.0</v>
      </c>
      <c r="Z269" s="38">
        <v>0.027</v>
      </c>
      <c r="AA269" s="38">
        <v>0.237</v>
      </c>
      <c r="AB269" s="44">
        <f t="shared" si="2"/>
        <v>929.9455454</v>
      </c>
      <c r="AC269" s="44">
        <f t="shared" si="83"/>
        <v>0.4129802838</v>
      </c>
      <c r="AD269" s="44">
        <f t="shared" si="84"/>
        <v>0.4363995099</v>
      </c>
      <c r="AE269" s="44">
        <f t="shared" si="79"/>
        <v>41.46205409</v>
      </c>
      <c r="AF269" s="44">
        <f t="shared" si="80"/>
        <v>26.19855066</v>
      </c>
      <c r="AG269" s="45">
        <f t="shared" si="5"/>
        <v>0.8529820815</v>
      </c>
      <c r="AH269" s="45">
        <f t="shared" si="6"/>
        <v>0.3714285714</v>
      </c>
      <c r="AI269" s="45">
        <f t="shared" si="7"/>
        <v>0.08278377022</v>
      </c>
      <c r="AJ269" s="45">
        <f t="shared" si="8"/>
        <v>0.3080078433</v>
      </c>
      <c r="AK269" s="45">
        <f t="shared" si="9"/>
        <v>0.02636289299</v>
      </c>
      <c r="AL269" s="45">
        <f t="shared" si="10"/>
        <v>0.02263664858</v>
      </c>
      <c r="AM269" s="45">
        <f t="shared" si="11"/>
        <v>0.186929445</v>
      </c>
    </row>
    <row r="270">
      <c r="A270" s="33" t="s">
        <v>46</v>
      </c>
      <c r="B270" s="34" t="s">
        <v>80</v>
      </c>
      <c r="C270" s="35" t="s">
        <v>55</v>
      </c>
      <c r="D270" s="36" t="str">
        <f t="shared" si="1"/>
        <v>Africa/Ghana-Africa/2007</v>
      </c>
      <c r="E270" s="37">
        <f t="array" ref="E270:H270">VLOOKUP(D270, GDP!D:L,{6,7,8,9},0)</f>
        <v>24757608488</v>
      </c>
      <c r="F270" s="38">
        <v>0.06</v>
      </c>
      <c r="G270" s="37">
        <v>66.0</v>
      </c>
      <c r="H270" s="38"/>
      <c r="I270" s="39">
        <f t="array" ref="I270:J270">VLOOKUP(D270, ENERGY!I:M,{4,5},0)</f>
        <v>8229</v>
      </c>
      <c r="J270" s="39">
        <v>6956.0</v>
      </c>
      <c r="K270" s="40">
        <f t="array" ref="K270:S270">VLOOKUP(D270, 'HUMAN RESOURCES'!D:V,{11,12,13,14,15,16,17,18,19},0)</f>
        <v>33</v>
      </c>
      <c r="L270" s="40">
        <v>57.0</v>
      </c>
      <c r="M270" s="40">
        <v>61.0</v>
      </c>
      <c r="N270" s="41">
        <v>59.0</v>
      </c>
      <c r="O270" s="42">
        <v>0.397</v>
      </c>
      <c r="P270" s="42">
        <v>0.568</v>
      </c>
      <c r="Q270" s="42">
        <v>0.035</v>
      </c>
      <c r="R270" s="40">
        <v>2.2525659E7</v>
      </c>
      <c r="S270" s="42">
        <v>0.487</v>
      </c>
      <c r="T270" s="43">
        <f t="array" ref="T270:U270">VLOOKUP(D270, TOURISM!D:H,{4,5},0)</f>
        <v>990000000</v>
      </c>
      <c r="U270" s="43">
        <v>8.16E8</v>
      </c>
      <c r="V270" s="38">
        <f t="array" ref="V270:AA270">VLOOKUP(D270, BUSINESS!D:P,{8,9,10,11,12,13},0)</f>
        <v>0.327</v>
      </c>
      <c r="W270" s="37">
        <v>15.0</v>
      </c>
      <c r="X270" s="37"/>
      <c r="Y270" s="37">
        <v>304.0</v>
      </c>
      <c r="Z270" s="38">
        <v>0.039</v>
      </c>
      <c r="AA270" s="38">
        <v>0.338</v>
      </c>
      <c r="AB270" s="44">
        <f t="shared" si="2"/>
        <v>1099.084759</v>
      </c>
      <c r="AC270" s="44">
        <f t="shared" si="83"/>
        <v>0.3653167261</v>
      </c>
      <c r="AD270" s="44">
        <f t="shared" si="84"/>
        <v>0.3088033962</v>
      </c>
      <c r="AE270" s="44">
        <f t="shared" si="79"/>
        <v>43.94987956</v>
      </c>
      <c r="AF270" s="44">
        <f t="shared" si="80"/>
        <v>36.22535527</v>
      </c>
      <c r="AG270" s="45">
        <f t="shared" si="5"/>
        <v>0.1818807716</v>
      </c>
      <c r="AH270" s="45">
        <f t="shared" si="6"/>
        <v>0.375</v>
      </c>
      <c r="AI270" s="45">
        <f t="shared" si="7"/>
        <v>-0.1154136396</v>
      </c>
      <c r="AJ270" s="45">
        <f t="shared" si="8"/>
        <v>-0.2923837238</v>
      </c>
      <c r="AK270" s="45">
        <f t="shared" si="9"/>
        <v>0.02632977123</v>
      </c>
      <c r="AL270" s="45">
        <f t="shared" si="10"/>
        <v>0.0600024655</v>
      </c>
      <c r="AM270" s="45">
        <f t="shared" si="11"/>
        <v>0.3827236377</v>
      </c>
    </row>
    <row r="271">
      <c r="A271" s="33" t="s">
        <v>46</v>
      </c>
      <c r="B271" s="34" t="s">
        <v>80</v>
      </c>
      <c r="C271" s="35" t="s">
        <v>56</v>
      </c>
      <c r="D271" s="36" t="str">
        <f t="shared" si="1"/>
        <v>Africa/Ghana-Africa/2008</v>
      </c>
      <c r="E271" s="37">
        <f t="array" ref="E271:H271">VLOOKUP(D271, GDP!D:L,{6,7,8,9},0)</f>
        <v>28528016511</v>
      </c>
      <c r="F271" s="38">
        <v>0.056</v>
      </c>
      <c r="G271" s="37">
        <v>69.0</v>
      </c>
      <c r="H271" s="38"/>
      <c r="I271" s="39" t="str">
        <f t="array" ref="I271:J271">VLOOKUP(D271, ENERGY!I:M,{4,5},0)</f>
        <v/>
      </c>
      <c r="J271" s="39"/>
      <c r="K271" s="40">
        <f t="array" ref="K271:S271">VLOOKUP(D271, 'HUMAN RESOURCES'!D:V,{11,12,13,14,15,16,17,18,19},0)</f>
        <v>33</v>
      </c>
      <c r="L271" s="40">
        <v>56.0</v>
      </c>
      <c r="M271" s="40">
        <v>61.0</v>
      </c>
      <c r="N271" s="41">
        <v>59.0</v>
      </c>
      <c r="O271" s="42">
        <v>0.394</v>
      </c>
      <c r="P271" s="42">
        <v>0.571</v>
      </c>
      <c r="Q271" s="42">
        <v>0.035</v>
      </c>
      <c r="R271" s="40">
        <v>2.3110139E7</v>
      </c>
      <c r="S271" s="42">
        <v>0.494</v>
      </c>
      <c r="T271" s="43">
        <f t="array" ref="T271:U271">VLOOKUP(D271, TOURISM!D:H,{4,5},0)</f>
        <v>970000000</v>
      </c>
      <c r="U271" s="43">
        <v>8.7E8</v>
      </c>
      <c r="V271" s="38">
        <f t="array" ref="V271:AA271">VLOOKUP(D271, BUSINESS!D:P,{8,9,10,11,12,13},0)</f>
        <v>0.325</v>
      </c>
      <c r="W271" s="37">
        <v>13.0</v>
      </c>
      <c r="X271" s="37"/>
      <c r="Y271" s="37">
        <v>224.0</v>
      </c>
      <c r="Z271" s="38">
        <v>0.043</v>
      </c>
      <c r="AA271" s="38">
        <v>0.501</v>
      </c>
      <c r="AB271" s="44">
        <f t="shared" si="2"/>
        <v>1234.437253</v>
      </c>
      <c r="AC271" s="44"/>
      <c r="AD271" s="44"/>
      <c r="AE271" s="44">
        <f t="shared" si="79"/>
        <v>41.97291933</v>
      </c>
      <c r="AF271" s="44">
        <f t="shared" si="80"/>
        <v>37.64581425</v>
      </c>
      <c r="AG271" s="45">
        <f t="shared" si="5"/>
        <v>0.1231501879</v>
      </c>
      <c r="AH271" s="45">
        <f t="shared" si="6"/>
        <v>0.04545454545</v>
      </c>
      <c r="AI271" s="45" t="str">
        <f t="shared" si="7"/>
        <v/>
      </c>
      <c r="AJ271" s="45" t="str">
        <f t="shared" si="8"/>
        <v/>
      </c>
      <c r="AK271" s="45">
        <f t="shared" si="9"/>
        <v>0.02594729859</v>
      </c>
      <c r="AL271" s="45">
        <f t="shared" si="10"/>
        <v>-0.04498215343</v>
      </c>
      <c r="AM271" s="45">
        <f t="shared" si="11"/>
        <v>0.03921173344</v>
      </c>
    </row>
    <row r="272">
      <c r="A272" s="33" t="s">
        <v>46</v>
      </c>
      <c r="B272" s="34" t="s">
        <v>80</v>
      </c>
      <c r="C272" s="35" t="s">
        <v>57</v>
      </c>
      <c r="D272" s="36" t="str">
        <f t="shared" si="1"/>
        <v>Africa/Ghana-Africa/2009</v>
      </c>
      <c r="E272" s="37">
        <f t="array" ref="E272:H272">VLOOKUP(D272, GDP!D:L,{6,7,8,9},0)</f>
        <v>25978563316</v>
      </c>
      <c r="F272" s="38">
        <v>0.051</v>
      </c>
      <c r="G272" s="37">
        <v>56.0</v>
      </c>
      <c r="H272" s="38"/>
      <c r="I272" s="39">
        <f t="array" ref="I272:J272">VLOOKUP(D272, ENERGY!I:M,{4,5},0)</f>
        <v>8245</v>
      </c>
      <c r="J272" s="39">
        <v>7534.0</v>
      </c>
      <c r="K272" s="40">
        <f t="array" ref="K272:S272">VLOOKUP(D272, 'HUMAN RESOURCES'!D:V,{11,12,13,14,15,16,17,18,19},0)</f>
        <v>33</v>
      </c>
      <c r="L272" s="40">
        <v>56.0</v>
      </c>
      <c r="M272" s="40">
        <v>61.0</v>
      </c>
      <c r="N272" s="41">
        <v>59.0</v>
      </c>
      <c r="O272" s="42">
        <v>0.392</v>
      </c>
      <c r="P272" s="42">
        <v>0.573</v>
      </c>
      <c r="Q272" s="42">
        <v>0.035</v>
      </c>
      <c r="R272" s="40">
        <v>2.3691533E7</v>
      </c>
      <c r="S272" s="42">
        <v>0.5</v>
      </c>
      <c r="T272" s="43">
        <f t="array" ref="T272:U272">VLOOKUP(D272, TOURISM!D:H,{4,5},0)</f>
        <v>849000000</v>
      </c>
      <c r="U272" s="43">
        <v>9.48E8</v>
      </c>
      <c r="V272" s="38">
        <f t="array" ref="V272:AA272">VLOOKUP(D272, BUSINESS!D:P,{8,9,10,11,12,13},0)</f>
        <v>0.325</v>
      </c>
      <c r="W272" s="37">
        <v>12.0</v>
      </c>
      <c r="X272" s="37"/>
      <c r="Y272" s="37">
        <v>224.0</v>
      </c>
      <c r="Z272" s="38">
        <v>0.054</v>
      </c>
      <c r="AA272" s="38">
        <v>0.638</v>
      </c>
      <c r="AB272" s="44">
        <f t="shared" si="2"/>
        <v>1096.533657</v>
      </c>
      <c r="AC272" s="44">
        <f t="shared" ref="AC272:AC273" si="85">(I272/R272)*1000</f>
        <v>0.3480146262</v>
      </c>
      <c r="AD272" s="44">
        <f t="shared" ref="AD272:AD273" si="86">J272/R272*1000</f>
        <v>0.3180039046</v>
      </c>
      <c r="AE272" s="44">
        <f t="shared" si="79"/>
        <v>35.83558734</v>
      </c>
      <c r="AF272" s="44">
        <f t="shared" si="80"/>
        <v>40.0142954</v>
      </c>
      <c r="AG272" s="45">
        <f t="shared" si="5"/>
        <v>-0.1117137353</v>
      </c>
      <c r="AH272" s="45">
        <f t="shared" si="6"/>
        <v>-0.1884057971</v>
      </c>
      <c r="AI272" s="45" t="str">
        <f t="shared" si="7"/>
        <v/>
      </c>
      <c r="AJ272" s="45" t="str">
        <f t="shared" si="8"/>
        <v/>
      </c>
      <c r="AK272" s="45">
        <f t="shared" si="9"/>
        <v>0.02515752934</v>
      </c>
      <c r="AL272" s="45">
        <f t="shared" si="10"/>
        <v>-0.1462212324</v>
      </c>
      <c r="AM272" s="45">
        <f t="shared" si="11"/>
        <v>0.06291486062</v>
      </c>
    </row>
    <row r="273">
      <c r="A273" s="33" t="s">
        <v>46</v>
      </c>
      <c r="B273" s="34" t="s">
        <v>80</v>
      </c>
      <c r="C273" s="35" t="s">
        <v>58</v>
      </c>
      <c r="D273" s="36" t="str">
        <f t="shared" si="1"/>
        <v>Africa/Ghana-Africa/2010</v>
      </c>
      <c r="E273" s="37">
        <f t="array" ref="E273:H273">VLOOKUP(D273, GDP!D:L,{6,7,8,9},0)</f>
        <v>32174210793</v>
      </c>
      <c r="F273" s="38">
        <v>0.053</v>
      </c>
      <c r="G273" s="37">
        <v>70.0</v>
      </c>
      <c r="H273" s="38"/>
      <c r="I273" s="39">
        <f t="array" ref="I273:J273">VLOOKUP(D273, ENERGY!I:M,{4,5},0)</f>
        <v>9062</v>
      </c>
      <c r="J273" s="39">
        <v>9289.0</v>
      </c>
      <c r="K273" s="40">
        <f t="array" ref="K273:S273">VLOOKUP(D273, 'HUMAN RESOURCES'!D:V,{11,12,13,14,15,16,17,18,19},0)</f>
        <v>32</v>
      </c>
      <c r="L273" s="40">
        <v>55.0</v>
      </c>
      <c r="M273" s="40">
        <v>62.0</v>
      </c>
      <c r="N273" s="41">
        <v>60.0</v>
      </c>
      <c r="O273" s="42">
        <v>0.39</v>
      </c>
      <c r="P273" s="42">
        <v>0.575</v>
      </c>
      <c r="Q273" s="42">
        <v>0.035</v>
      </c>
      <c r="R273" s="40">
        <v>2.4262901E7</v>
      </c>
      <c r="S273" s="42">
        <v>0.507</v>
      </c>
      <c r="T273" s="43">
        <f t="array" ref="T273:U273">VLOOKUP(D273, TOURISM!D:H,{4,5},0)</f>
        <v>706000000</v>
      </c>
      <c r="U273" s="43">
        <v>8.82E8</v>
      </c>
      <c r="V273" s="38">
        <f t="array" ref="V273:AA273">VLOOKUP(D273, BUSINESS!D:P,{8,9,10,11,12,13},0)</f>
        <v>0.325</v>
      </c>
      <c r="W273" s="37">
        <v>12.0</v>
      </c>
      <c r="X273" s="37"/>
      <c r="Y273" s="37">
        <v>224.0</v>
      </c>
      <c r="Z273" s="38">
        <v>0.078</v>
      </c>
      <c r="AA273" s="38">
        <v>0.719</v>
      </c>
      <c r="AB273" s="44">
        <f t="shared" si="2"/>
        <v>1326.066112</v>
      </c>
      <c r="AC273" s="44">
        <f t="shared" si="85"/>
        <v>0.3734920239</v>
      </c>
      <c r="AD273" s="44">
        <f t="shared" si="86"/>
        <v>0.3828478713</v>
      </c>
      <c r="AE273" s="44">
        <f t="shared" si="79"/>
        <v>29.09792197</v>
      </c>
      <c r="AF273" s="44">
        <f t="shared" si="80"/>
        <v>36.35179487</v>
      </c>
      <c r="AG273" s="45">
        <f t="shared" si="5"/>
        <v>0.2093254992</v>
      </c>
      <c r="AH273" s="45">
        <f t="shared" si="6"/>
        <v>0.25</v>
      </c>
      <c r="AI273" s="45">
        <f t="shared" si="7"/>
        <v>0.07320783618</v>
      </c>
      <c r="AJ273" s="45">
        <f t="shared" si="8"/>
        <v>0.2039093413</v>
      </c>
      <c r="AK273" s="45">
        <f t="shared" si="9"/>
        <v>0.0241169704</v>
      </c>
      <c r="AL273" s="45">
        <f t="shared" si="10"/>
        <v>-0.1880160441</v>
      </c>
      <c r="AM273" s="45">
        <f t="shared" si="11"/>
        <v>-0.09152980203</v>
      </c>
    </row>
    <row r="274">
      <c r="A274" s="33" t="s">
        <v>46</v>
      </c>
      <c r="B274" s="34" t="s">
        <v>80</v>
      </c>
      <c r="C274" s="35" t="s">
        <v>59</v>
      </c>
      <c r="D274" s="36" t="str">
        <f t="shared" si="1"/>
        <v>Africa/Ghana-Africa/2011</v>
      </c>
      <c r="E274" s="37">
        <f t="array" ref="E274:H274">VLOOKUP(D274, GDP!D:L,{6,7,8,9},0)</f>
        <v>39564970070</v>
      </c>
      <c r="F274" s="38">
        <v>0.053</v>
      </c>
      <c r="G274" s="37">
        <v>83.0</v>
      </c>
      <c r="H274" s="38"/>
      <c r="I274" s="39" t="str">
        <f t="array" ref="I274:J274">VLOOKUP(D274, ENERGY!I:M,{4,5},0)</f>
        <v/>
      </c>
      <c r="J274" s="39"/>
      <c r="K274" s="40">
        <f t="array" ref="K274:S274">VLOOKUP(D274, 'HUMAN RESOURCES'!D:V,{11,12,13,14,15,16,17,18,19},0)</f>
        <v>32</v>
      </c>
      <c r="L274" s="40">
        <v>54.0</v>
      </c>
      <c r="M274" s="40">
        <v>62.0</v>
      </c>
      <c r="N274" s="41">
        <v>60.0</v>
      </c>
      <c r="O274" s="42">
        <v>0.388</v>
      </c>
      <c r="P274" s="42">
        <v>0.577</v>
      </c>
      <c r="Q274" s="42">
        <v>0.035</v>
      </c>
      <c r="R274" s="40">
        <v>2.4820706E7</v>
      </c>
      <c r="S274" s="42">
        <v>0.514</v>
      </c>
      <c r="T274" s="43">
        <f t="array" ref="T274:U274">VLOOKUP(D274, TOURISM!D:H,{4,5},0)</f>
        <v>797000000</v>
      </c>
      <c r="U274" s="43">
        <v>1.026E9</v>
      </c>
      <c r="V274" s="38">
        <f t="array" ref="V274:AA274">VLOOKUP(D274, BUSINESS!D:P,{8,9,10,11,12,13},0)</f>
        <v>0.334</v>
      </c>
      <c r="W274" s="37">
        <v>12.0</v>
      </c>
      <c r="X274" s="37"/>
      <c r="Y274" s="37">
        <v>224.0</v>
      </c>
      <c r="Z274" s="38">
        <v>0.141</v>
      </c>
      <c r="AA274" s="38">
        <v>0.853</v>
      </c>
      <c r="AB274" s="44">
        <f t="shared" si="2"/>
        <v>1594.030809</v>
      </c>
      <c r="AC274" s="44"/>
      <c r="AD274" s="44"/>
      <c r="AE274" s="44">
        <f t="shared" si="79"/>
        <v>32.11028727</v>
      </c>
      <c r="AF274" s="44">
        <f t="shared" si="80"/>
        <v>41.33645514</v>
      </c>
      <c r="AG274" s="45">
        <f t="shared" si="5"/>
        <v>0.2020749153</v>
      </c>
      <c r="AH274" s="45">
        <f t="shared" si="6"/>
        <v>0.1857142857</v>
      </c>
      <c r="AI274" s="45" t="str">
        <f t="shared" si="7"/>
        <v/>
      </c>
      <c r="AJ274" s="45" t="str">
        <f t="shared" si="8"/>
        <v/>
      </c>
      <c r="AK274" s="45">
        <f t="shared" si="9"/>
        <v>0.02299003734</v>
      </c>
      <c r="AL274" s="45">
        <f t="shared" si="10"/>
        <v>0.1035251009</v>
      </c>
      <c r="AM274" s="45">
        <f t="shared" si="11"/>
        <v>0.1371228103</v>
      </c>
    </row>
    <row r="275">
      <c r="A275" s="33" t="s">
        <v>46</v>
      </c>
      <c r="B275" s="34" t="s">
        <v>80</v>
      </c>
      <c r="C275" s="35" t="s">
        <v>60</v>
      </c>
      <c r="D275" s="36" t="str">
        <f t="shared" si="1"/>
        <v>Africa/Ghana-Africa/2012</v>
      </c>
      <c r="E275" s="37">
        <f t="array" ref="E275:H275">VLOOKUP(D275, GDP!D:L,{6,7,8,9},0)</f>
        <v>41740897827</v>
      </c>
      <c r="F275" s="38">
        <v>0.052</v>
      </c>
      <c r="G275" s="37">
        <v>83.0</v>
      </c>
      <c r="H275" s="38"/>
      <c r="I275" s="39" t="str">
        <f t="array" ref="I275:J275">VLOOKUP(D275, ENERGY!I:M,{4,5},0)</f>
        <v/>
      </c>
      <c r="J275" s="39"/>
      <c r="K275" s="40">
        <f t="array" ref="K275:S275">VLOOKUP(D275, 'HUMAN RESOURCES'!D:V,{11,12,13,14,15,16,17,18,19},0)</f>
        <v>31</v>
      </c>
      <c r="L275" s="40">
        <v>53.0</v>
      </c>
      <c r="M275" s="40">
        <v>62.0</v>
      </c>
      <c r="N275" s="41">
        <v>60.0</v>
      </c>
      <c r="O275" s="42">
        <v>0.386</v>
      </c>
      <c r="P275" s="42">
        <v>0.579</v>
      </c>
      <c r="Q275" s="42">
        <v>0.035</v>
      </c>
      <c r="R275" s="40">
        <v>2.5366462E7</v>
      </c>
      <c r="S275" s="42">
        <v>0.521</v>
      </c>
      <c r="T275" s="43">
        <f t="array" ref="T275:U275">VLOOKUP(D275, TOURISM!D:H,{4,5},0)</f>
        <v>1154000000</v>
      </c>
      <c r="U275" s="43">
        <v>9.79E8</v>
      </c>
      <c r="V275" s="38">
        <f t="array" ref="V275:AA275">VLOOKUP(D275, BUSINESS!D:P,{8,9,10,11,12,13},0)</f>
        <v>0.334</v>
      </c>
      <c r="W275" s="37">
        <v>12.0</v>
      </c>
      <c r="X275" s="37">
        <v>62.0</v>
      </c>
      <c r="Y275" s="37">
        <v>224.0</v>
      </c>
      <c r="Z275" s="38">
        <v>0.123</v>
      </c>
      <c r="AA275" s="38">
        <v>1.01</v>
      </c>
      <c r="AB275" s="44">
        <f t="shared" si="2"/>
        <v>1645.515162</v>
      </c>
      <c r="AC275" s="44"/>
      <c r="AD275" s="44"/>
      <c r="AE275" s="44">
        <f t="shared" si="79"/>
        <v>45.49313972</v>
      </c>
      <c r="AF275" s="44">
        <f t="shared" si="80"/>
        <v>38.59426671</v>
      </c>
      <c r="AG275" s="45">
        <f t="shared" si="5"/>
        <v>0.03229821688</v>
      </c>
      <c r="AH275" s="45">
        <f t="shared" si="6"/>
        <v>0</v>
      </c>
      <c r="AI275" s="45" t="str">
        <f t="shared" si="7"/>
        <v/>
      </c>
      <c r="AJ275" s="45" t="str">
        <f t="shared" si="8"/>
        <v/>
      </c>
      <c r="AK275" s="45">
        <f t="shared" si="9"/>
        <v>0.02198793217</v>
      </c>
      <c r="AL275" s="45">
        <f t="shared" si="10"/>
        <v>0.416777724</v>
      </c>
      <c r="AM275" s="45">
        <f t="shared" si="11"/>
        <v>-0.06633825792</v>
      </c>
    </row>
    <row r="276">
      <c r="A276" s="33" t="s">
        <v>46</v>
      </c>
      <c r="B276" s="34" t="s">
        <v>81</v>
      </c>
      <c r="C276" s="35" t="s">
        <v>48</v>
      </c>
      <c r="D276" s="36" t="str">
        <f t="shared" si="1"/>
        <v>Africa/Guinea-Africa/2000</v>
      </c>
      <c r="E276" s="37">
        <f t="array" ref="E276:H276">VLOOKUP(D276, GDP!D:L,{6,7,8,9},0)</f>
        <v>2995360969</v>
      </c>
      <c r="F276" s="38">
        <v>0.056</v>
      </c>
      <c r="G276" s="37">
        <v>19.0</v>
      </c>
      <c r="H276" s="38">
        <v>0.194</v>
      </c>
      <c r="I276" s="39" t="str">
        <f t="array" ref="I276:J276">VLOOKUP(D276, ENERGY!I:M,{4,5},0)</f>
        <v/>
      </c>
      <c r="J276" s="39"/>
      <c r="K276" s="40">
        <f t="array" ref="K276:S276">VLOOKUP(D276, 'HUMAN RESOURCES'!D:V,{11,12,13,14,15,16,17,18,19},0)</f>
        <v>42</v>
      </c>
      <c r="L276" s="40">
        <v>103.0</v>
      </c>
      <c r="M276" s="40">
        <v>51.0</v>
      </c>
      <c r="N276" s="41">
        <v>51.0</v>
      </c>
      <c r="O276" s="42">
        <v>0.44</v>
      </c>
      <c r="P276" s="42">
        <v>0.525</v>
      </c>
      <c r="Q276" s="42">
        <v>0.034</v>
      </c>
      <c r="R276" s="40">
        <v>8746128.0</v>
      </c>
      <c r="S276" s="42">
        <v>0.31</v>
      </c>
      <c r="T276" s="43">
        <f t="array" ref="T276:U276">VLOOKUP(D276, TOURISM!D:H,{4,5},0)</f>
        <v>7800000</v>
      </c>
      <c r="U276" s="43">
        <v>1.3E7</v>
      </c>
      <c r="V276" s="38" t="str">
        <f t="array" ref="V276:AA276">VLOOKUP(D276, BUSINESS!D:P,{8,9,10,11,12,13},0)</f>
        <v/>
      </c>
      <c r="W276" s="37"/>
      <c r="X276" s="37"/>
      <c r="Y276" s="37"/>
      <c r="Z276" s="38">
        <v>0.001</v>
      </c>
      <c r="AA276" s="38">
        <v>0.005</v>
      </c>
      <c r="AB276" s="44">
        <f t="shared" si="2"/>
        <v>342.4785195</v>
      </c>
      <c r="AC276" s="44"/>
      <c r="AD276" s="44"/>
      <c r="AE276" s="44">
        <f t="shared" si="79"/>
        <v>0.8918232159</v>
      </c>
      <c r="AF276" s="44">
        <f t="shared" si="80"/>
        <v>1.486372027</v>
      </c>
      <c r="AG276" s="45" t="str">
        <f t="shared" si="5"/>
        <v/>
      </c>
      <c r="AH276" s="45" t="str">
        <f t="shared" si="6"/>
        <v/>
      </c>
      <c r="AI276" s="45" t="str">
        <f t="shared" si="7"/>
        <v/>
      </c>
      <c r="AJ276" s="45" t="str">
        <f t="shared" si="8"/>
        <v/>
      </c>
      <c r="AK276" s="45" t="str">
        <f t="shared" si="9"/>
        <v/>
      </c>
      <c r="AL276" s="45" t="str">
        <f t="shared" si="10"/>
        <v/>
      </c>
      <c r="AM276" s="45" t="str">
        <f t="shared" si="11"/>
        <v/>
      </c>
    </row>
    <row r="277">
      <c r="A277" s="33" t="s">
        <v>46</v>
      </c>
      <c r="B277" s="34" t="s">
        <v>81</v>
      </c>
      <c r="C277" s="35" t="s">
        <v>49</v>
      </c>
      <c r="D277" s="36" t="str">
        <f t="shared" si="1"/>
        <v>Africa/Guinea-Africa/2001</v>
      </c>
      <c r="E277" s="37">
        <f t="array" ref="E277:H277">VLOOKUP(D277, GDP!D:L,{6,7,8,9},0)</f>
        <v>2833442750</v>
      </c>
      <c r="F277" s="38">
        <v>0.059</v>
      </c>
      <c r="G277" s="37">
        <v>19.0</v>
      </c>
      <c r="H277" s="38">
        <v>0.194</v>
      </c>
      <c r="I277" s="39" t="str">
        <f t="array" ref="I277:J277">VLOOKUP(D277, ENERGY!I:M,{4,5},0)</f>
        <v/>
      </c>
      <c r="J277" s="39"/>
      <c r="K277" s="40">
        <f t="array" ref="K277:S277">VLOOKUP(D277, 'HUMAN RESOURCES'!D:V,{11,12,13,14,15,16,17,18,19},0)</f>
        <v>42</v>
      </c>
      <c r="L277" s="40">
        <v>99.0</v>
      </c>
      <c r="M277" s="40">
        <v>51.0</v>
      </c>
      <c r="N277" s="41">
        <v>51.0</v>
      </c>
      <c r="O277" s="42">
        <v>0.44</v>
      </c>
      <c r="P277" s="42">
        <v>0.526</v>
      </c>
      <c r="Q277" s="42">
        <v>0.034</v>
      </c>
      <c r="R277" s="40">
        <v>8895353.0</v>
      </c>
      <c r="S277" s="42">
        <v>0.314</v>
      </c>
      <c r="T277" s="43">
        <f t="array" ref="T277:U277">VLOOKUP(D277, TOURISM!D:H,{4,5},0)</f>
        <v>8200000</v>
      </c>
      <c r="U277" s="43">
        <v>2.6E7</v>
      </c>
      <c r="V277" s="38" t="str">
        <f t="array" ref="V277:AA277">VLOOKUP(D277, BUSINESS!D:P,{8,9,10,11,12,13},0)</f>
        <v/>
      </c>
      <c r="W277" s="37"/>
      <c r="X277" s="37"/>
      <c r="Y277" s="37"/>
      <c r="Z277" s="38">
        <v>0.002</v>
      </c>
      <c r="AA277" s="38">
        <v>0.006</v>
      </c>
      <c r="AB277" s="44">
        <f t="shared" si="2"/>
        <v>318.5306699</v>
      </c>
      <c r="AC277" s="44"/>
      <c r="AD277" s="44"/>
      <c r="AE277" s="44">
        <f t="shared" si="79"/>
        <v>0.921829634</v>
      </c>
      <c r="AF277" s="44">
        <f t="shared" si="80"/>
        <v>2.922874449</v>
      </c>
      <c r="AG277" s="45">
        <f t="shared" si="5"/>
        <v>-0.06992511433</v>
      </c>
      <c r="AH277" s="45">
        <f t="shared" si="6"/>
        <v>0</v>
      </c>
      <c r="AI277" s="45" t="str">
        <f t="shared" si="7"/>
        <v/>
      </c>
      <c r="AJ277" s="45" t="str">
        <f t="shared" si="8"/>
        <v/>
      </c>
      <c r="AK277" s="45">
        <f t="shared" si="9"/>
        <v>0.01706183582</v>
      </c>
      <c r="AL277" s="45">
        <f t="shared" si="10"/>
        <v>0.03364615037</v>
      </c>
      <c r="AM277" s="45">
        <f t="shared" si="11"/>
        <v>0.9664487739</v>
      </c>
    </row>
    <row r="278">
      <c r="A278" s="33" t="s">
        <v>46</v>
      </c>
      <c r="B278" s="34" t="s">
        <v>81</v>
      </c>
      <c r="C278" s="35" t="s">
        <v>50</v>
      </c>
      <c r="D278" s="36" t="str">
        <f t="shared" si="1"/>
        <v>Africa/Guinea-Africa/2002</v>
      </c>
      <c r="E278" s="37">
        <f t="array" ref="E278:H278">VLOOKUP(D278, GDP!D:L,{6,7,8,9},0)</f>
        <v>2949637039</v>
      </c>
      <c r="F278" s="38">
        <v>0.061</v>
      </c>
      <c r="G278" s="37">
        <v>20.0</v>
      </c>
      <c r="H278" s="38">
        <v>0.194</v>
      </c>
      <c r="I278" s="39" t="str">
        <f t="array" ref="I278:J278">VLOOKUP(D278, ENERGY!I:M,{4,5},0)</f>
        <v/>
      </c>
      <c r="J278" s="39">
        <v>1236.0</v>
      </c>
      <c r="K278" s="40">
        <f t="array" ref="K278:S278">VLOOKUP(D278, 'HUMAN RESOURCES'!D:V,{11,12,13,14,15,16,17,18,19},0)</f>
        <v>41</v>
      </c>
      <c r="L278" s="40">
        <v>95.0</v>
      </c>
      <c r="M278" s="40">
        <v>51.0</v>
      </c>
      <c r="N278" s="41">
        <v>51.0</v>
      </c>
      <c r="O278" s="42">
        <v>0.439</v>
      </c>
      <c r="P278" s="42">
        <v>0.527</v>
      </c>
      <c r="Q278" s="42">
        <v>0.034</v>
      </c>
      <c r="R278" s="40">
        <v>9045748.0</v>
      </c>
      <c r="S278" s="42">
        <v>0.317</v>
      </c>
      <c r="T278" s="43">
        <f t="array" ref="T278:U278">VLOOKUP(D278, TOURISM!D:H,{4,5},0)</f>
        <v>8200000</v>
      </c>
      <c r="U278" s="43">
        <v>3.8E7</v>
      </c>
      <c r="V278" s="38" t="str">
        <f t="array" ref="V278:AA278">VLOOKUP(D278, BUSINESS!D:P,{8,9,10,11,12,13},0)</f>
        <v/>
      </c>
      <c r="W278" s="37"/>
      <c r="X278" s="37"/>
      <c r="Y278" s="37"/>
      <c r="Z278" s="38">
        <v>0.004</v>
      </c>
      <c r="AA278" s="38">
        <v>0.01</v>
      </c>
      <c r="AB278" s="44">
        <f t="shared" si="2"/>
        <v>326.0799482</v>
      </c>
      <c r="AC278" s="44"/>
      <c r="AD278" s="44">
        <f t="shared" ref="AD278:AD281" si="87">J278/R278*1000</f>
        <v>0.1366387832</v>
      </c>
      <c r="AE278" s="44">
        <f t="shared" si="79"/>
        <v>0.9065032543</v>
      </c>
      <c r="AF278" s="44">
        <f t="shared" si="80"/>
        <v>4.20086874</v>
      </c>
      <c r="AG278" s="45">
        <f t="shared" si="5"/>
        <v>0.02370031835</v>
      </c>
      <c r="AH278" s="45">
        <f t="shared" si="6"/>
        <v>0.05263157895</v>
      </c>
      <c r="AI278" s="45" t="str">
        <f t="shared" si="7"/>
        <v/>
      </c>
      <c r="AJ278" s="45" t="str">
        <f t="shared" si="8"/>
        <v/>
      </c>
      <c r="AK278" s="45">
        <f t="shared" si="9"/>
        <v>0.01690714241</v>
      </c>
      <c r="AL278" s="45">
        <f t="shared" si="10"/>
        <v>-0.01662604353</v>
      </c>
      <c r="AM278" s="45">
        <f t="shared" si="11"/>
        <v>0.4372388595</v>
      </c>
    </row>
    <row r="279">
      <c r="A279" s="33" t="s">
        <v>46</v>
      </c>
      <c r="B279" s="34" t="s">
        <v>81</v>
      </c>
      <c r="C279" s="35" t="s">
        <v>51</v>
      </c>
      <c r="D279" s="36" t="str">
        <f t="shared" si="1"/>
        <v>Africa/Guinea-Africa/2003</v>
      </c>
      <c r="E279" s="37">
        <f t="array" ref="E279:H279">VLOOKUP(D279, GDP!D:L,{6,7,8,9},0)</f>
        <v>3446442219</v>
      </c>
      <c r="F279" s="38">
        <v>0.049</v>
      </c>
      <c r="G279" s="37">
        <v>18.0</v>
      </c>
      <c r="H279" s="38">
        <v>0.194</v>
      </c>
      <c r="I279" s="39" t="str">
        <f t="array" ref="I279:J279">VLOOKUP(D279, ENERGY!I:M,{4,5},0)</f>
        <v/>
      </c>
      <c r="J279" s="39">
        <v>1228.0</v>
      </c>
      <c r="K279" s="40">
        <f t="array" ref="K279:S279">VLOOKUP(D279, 'HUMAN RESOURCES'!D:V,{11,12,13,14,15,16,17,18,19},0)</f>
        <v>41</v>
      </c>
      <c r="L279" s="40">
        <v>92.0</v>
      </c>
      <c r="M279" s="40">
        <v>52.0</v>
      </c>
      <c r="N279" s="41">
        <v>52.0</v>
      </c>
      <c r="O279" s="42">
        <v>0.438</v>
      </c>
      <c r="P279" s="42">
        <v>0.529</v>
      </c>
      <c r="Q279" s="42">
        <v>0.033</v>
      </c>
      <c r="R279" s="40">
        <v>9204581.0</v>
      </c>
      <c r="S279" s="42">
        <v>0.321</v>
      </c>
      <c r="T279" s="43">
        <f t="array" ref="T279:U279">VLOOKUP(D279, TOURISM!D:H,{4,5},0)</f>
        <v>8200000</v>
      </c>
      <c r="U279" s="43">
        <v>3.6E7</v>
      </c>
      <c r="V279" s="38" t="str">
        <f t="array" ref="V279:AA279">VLOOKUP(D279, BUSINESS!D:P,{8,9,10,11,12,13},0)</f>
        <v/>
      </c>
      <c r="W279" s="37">
        <v>40.0</v>
      </c>
      <c r="X279" s="37"/>
      <c r="Y279" s="37"/>
      <c r="Z279" s="38">
        <v>0.005</v>
      </c>
      <c r="AA279" s="38">
        <v>0.012</v>
      </c>
      <c r="AB279" s="44">
        <f t="shared" si="2"/>
        <v>374.4268445</v>
      </c>
      <c r="AC279" s="44"/>
      <c r="AD279" s="44">
        <f t="shared" si="87"/>
        <v>0.1334118305</v>
      </c>
      <c r="AE279" s="44">
        <f t="shared" si="79"/>
        <v>0.8908607573</v>
      </c>
      <c r="AF279" s="44">
        <f t="shared" si="80"/>
        <v>3.911096008</v>
      </c>
      <c r="AG279" s="45">
        <f t="shared" si="5"/>
        <v>0.1482670021</v>
      </c>
      <c r="AH279" s="45">
        <f t="shared" si="6"/>
        <v>-0.1</v>
      </c>
      <c r="AI279" s="45" t="str">
        <f t="shared" si="7"/>
        <v/>
      </c>
      <c r="AJ279" s="45">
        <f t="shared" si="8"/>
        <v>-0.02361666769</v>
      </c>
      <c r="AK279" s="45">
        <f t="shared" si="9"/>
        <v>0.01755885749</v>
      </c>
      <c r="AL279" s="45">
        <f t="shared" si="10"/>
        <v>-0.01725586423</v>
      </c>
      <c r="AM279" s="45">
        <f t="shared" si="11"/>
        <v>-0.06897923979</v>
      </c>
    </row>
    <row r="280">
      <c r="A280" s="33" t="s">
        <v>46</v>
      </c>
      <c r="B280" s="34" t="s">
        <v>81</v>
      </c>
      <c r="C280" s="35" t="s">
        <v>52</v>
      </c>
      <c r="D280" s="36" t="str">
        <f t="shared" si="1"/>
        <v>Africa/Guinea-Africa/2004</v>
      </c>
      <c r="E280" s="37">
        <f t="array" ref="E280:H280">VLOOKUP(D280, GDP!D:L,{6,7,8,9},0)</f>
        <v>3666349049</v>
      </c>
      <c r="F280" s="38">
        <v>0.053</v>
      </c>
      <c r="G280" s="37">
        <v>20.0</v>
      </c>
      <c r="H280" s="38">
        <v>0.194</v>
      </c>
      <c r="I280" s="39" t="str">
        <f t="array" ref="I280:J280">VLOOKUP(D280, ENERGY!I:M,{4,5},0)</f>
        <v/>
      </c>
      <c r="J280" s="39">
        <v>1214.0</v>
      </c>
      <c r="K280" s="40">
        <f t="array" ref="K280:S280">VLOOKUP(D280, 'HUMAN RESOURCES'!D:V,{11,12,13,14,15,16,17,18,19},0)</f>
        <v>40</v>
      </c>
      <c r="L280" s="40">
        <v>88.0</v>
      </c>
      <c r="M280" s="40">
        <v>52.0</v>
      </c>
      <c r="N280" s="41">
        <v>52.0</v>
      </c>
      <c r="O280" s="42">
        <v>0.437</v>
      </c>
      <c r="P280" s="42">
        <v>0.53</v>
      </c>
      <c r="Q280" s="42">
        <v>0.033</v>
      </c>
      <c r="R280" s="40">
        <v>9379621.0</v>
      </c>
      <c r="S280" s="42">
        <v>0.324</v>
      </c>
      <c r="T280" s="43">
        <f t="array" ref="T280:U280">VLOOKUP(D280, TOURISM!D:H,{4,5},0)</f>
        <v>8200000</v>
      </c>
      <c r="U280" s="43">
        <v>2.9E7</v>
      </c>
      <c r="V280" s="38" t="str">
        <f t="array" ref="V280:AA280">VLOOKUP(D280, BUSINESS!D:P,{8,9,10,11,12,13},0)</f>
        <v/>
      </c>
      <c r="W280" s="37">
        <v>40.0</v>
      </c>
      <c r="X280" s="37"/>
      <c r="Y280" s="37"/>
      <c r="Z280" s="38">
        <v>0.005</v>
      </c>
      <c r="AA280" s="38">
        <v>0.017</v>
      </c>
      <c r="AB280" s="44">
        <f t="shared" si="2"/>
        <v>390.8845623</v>
      </c>
      <c r="AC280" s="44"/>
      <c r="AD280" s="44">
        <f t="shared" si="87"/>
        <v>0.1294295367</v>
      </c>
      <c r="AE280" s="44">
        <f t="shared" si="79"/>
        <v>0.87423575</v>
      </c>
      <c r="AF280" s="44">
        <f t="shared" si="80"/>
        <v>3.09180936</v>
      </c>
      <c r="AG280" s="45">
        <f t="shared" si="5"/>
        <v>0.04395442796</v>
      </c>
      <c r="AH280" s="45">
        <f t="shared" si="6"/>
        <v>0.1111111111</v>
      </c>
      <c r="AI280" s="45" t="str">
        <f t="shared" si="7"/>
        <v/>
      </c>
      <c r="AJ280" s="45">
        <f t="shared" si="8"/>
        <v>-0.02984963037</v>
      </c>
      <c r="AK280" s="45">
        <f t="shared" si="9"/>
        <v>0.01901661792</v>
      </c>
      <c r="AL280" s="45">
        <f t="shared" si="10"/>
        <v>-0.01866173484</v>
      </c>
      <c r="AM280" s="45">
        <f t="shared" si="11"/>
        <v>-0.2094775086</v>
      </c>
    </row>
    <row r="281">
      <c r="A281" s="33" t="s">
        <v>46</v>
      </c>
      <c r="B281" s="34" t="s">
        <v>81</v>
      </c>
      <c r="C281" s="35" t="s">
        <v>53</v>
      </c>
      <c r="D281" s="36" t="str">
        <f t="shared" si="1"/>
        <v>Africa/Guinea-Africa/2005</v>
      </c>
      <c r="E281" s="37">
        <f t="array" ref="E281:H281">VLOOKUP(D281, GDP!D:L,{6,7,8,9},0)</f>
        <v>2937072009</v>
      </c>
      <c r="F281" s="38">
        <v>0.053</v>
      </c>
      <c r="G281" s="37">
        <v>16.0</v>
      </c>
      <c r="H281" s="38">
        <v>0.194</v>
      </c>
      <c r="I281" s="39" t="str">
        <f t="array" ref="I281:J281">VLOOKUP(D281, ENERGY!I:M,{4,5},0)</f>
        <v/>
      </c>
      <c r="J281" s="39">
        <v>1320.0</v>
      </c>
      <c r="K281" s="40">
        <f t="array" ref="K281:S281">VLOOKUP(D281, 'HUMAN RESOURCES'!D:V,{11,12,13,14,15,16,17,18,19},0)</f>
        <v>40</v>
      </c>
      <c r="L281" s="40">
        <v>85.0</v>
      </c>
      <c r="M281" s="40">
        <v>53.0</v>
      </c>
      <c r="N281" s="41">
        <v>52.0</v>
      </c>
      <c r="O281" s="42">
        <v>0.436</v>
      </c>
      <c r="P281" s="42">
        <v>0.531</v>
      </c>
      <c r="Q281" s="42">
        <v>0.032</v>
      </c>
      <c r="R281" s="40">
        <v>9576331.0</v>
      </c>
      <c r="S281" s="42">
        <v>0.328</v>
      </c>
      <c r="T281" s="43">
        <f t="array" ref="T281:U281">VLOOKUP(D281, TOURISM!D:H,{4,5},0)</f>
        <v>8200000</v>
      </c>
      <c r="U281" s="43">
        <v>3.8E7</v>
      </c>
      <c r="V281" s="38">
        <f t="array" ref="V281:AA281">VLOOKUP(D281, BUSINESS!D:P,{8,9,10,11,12,13},0)</f>
        <v>0.807</v>
      </c>
      <c r="W281" s="37">
        <v>40.0</v>
      </c>
      <c r="X281" s="37"/>
      <c r="Y281" s="37">
        <v>416.0</v>
      </c>
      <c r="Z281" s="38">
        <v>0.005</v>
      </c>
      <c r="AA281" s="38">
        <v>0.02</v>
      </c>
      <c r="AB281" s="44">
        <f t="shared" si="2"/>
        <v>306.7011791</v>
      </c>
      <c r="AC281" s="44"/>
      <c r="AD281" s="44">
        <f t="shared" si="87"/>
        <v>0.137839847</v>
      </c>
      <c r="AE281" s="44">
        <f t="shared" si="79"/>
        <v>0.8562778375</v>
      </c>
      <c r="AF281" s="44">
        <f t="shared" si="80"/>
        <v>3.968116808</v>
      </c>
      <c r="AG281" s="45">
        <f t="shared" si="5"/>
        <v>-0.2153663545</v>
      </c>
      <c r="AH281" s="45">
        <f t="shared" si="6"/>
        <v>-0.2</v>
      </c>
      <c r="AI281" s="45" t="str">
        <f t="shared" si="7"/>
        <v/>
      </c>
      <c r="AJ281" s="45">
        <f t="shared" si="8"/>
        <v>0.0649798383</v>
      </c>
      <c r="AK281" s="45">
        <f t="shared" si="9"/>
        <v>0.02097206273</v>
      </c>
      <c r="AL281" s="45">
        <f t="shared" si="10"/>
        <v>-0.02054126993</v>
      </c>
      <c r="AM281" s="45">
        <f t="shared" si="11"/>
        <v>0.2834286808</v>
      </c>
    </row>
    <row r="282">
      <c r="A282" s="33" t="s">
        <v>46</v>
      </c>
      <c r="B282" s="34" t="s">
        <v>81</v>
      </c>
      <c r="C282" s="35" t="s">
        <v>54</v>
      </c>
      <c r="D282" s="36" t="str">
        <f t="shared" si="1"/>
        <v>Africa/Guinea-Africa/2006</v>
      </c>
      <c r="E282" s="37">
        <f t="array" ref="E282:H282">VLOOKUP(D282, GDP!D:L,{6,7,8,9},0)</f>
        <v>2821346684</v>
      </c>
      <c r="F282" s="38">
        <v>0.055</v>
      </c>
      <c r="G282" s="37">
        <v>16.0</v>
      </c>
      <c r="H282" s="38">
        <v>0.194</v>
      </c>
      <c r="I282" s="39" t="str">
        <f t="array" ref="I282:J282">VLOOKUP(D282, ENERGY!I:M,{4,5},0)</f>
        <v/>
      </c>
      <c r="J282" s="39"/>
      <c r="K282" s="40">
        <f t="array" ref="K282:S282">VLOOKUP(D282, 'HUMAN RESOURCES'!D:V,{11,12,13,14,15,16,17,18,19},0)</f>
        <v>40</v>
      </c>
      <c r="L282" s="40">
        <v>82.0</v>
      </c>
      <c r="M282" s="40">
        <v>54.0</v>
      </c>
      <c r="N282" s="41">
        <v>53.0</v>
      </c>
      <c r="O282" s="42">
        <v>0.435</v>
      </c>
      <c r="P282" s="42">
        <v>0.533</v>
      </c>
      <c r="Q282" s="42">
        <v>0.032</v>
      </c>
      <c r="R282" s="40">
        <v>9798963.0</v>
      </c>
      <c r="S282" s="42">
        <v>0.332</v>
      </c>
      <c r="T282" s="43">
        <f t="array" ref="T282:U282">VLOOKUP(D282, TOURISM!D:H,{4,5},0)</f>
        <v>8200000</v>
      </c>
      <c r="U282" s="43">
        <v>4.1E7</v>
      </c>
      <c r="V282" s="38">
        <f t="array" ref="V282:AA282">VLOOKUP(D282, BUSINESS!D:P,{8,9,10,11,12,13},0)</f>
        <v>0.807</v>
      </c>
      <c r="W282" s="37">
        <v>40.0</v>
      </c>
      <c r="X282" s="37"/>
      <c r="Y282" s="37">
        <v>416.0</v>
      </c>
      <c r="Z282" s="38">
        <v>0.006</v>
      </c>
      <c r="AA282" s="38">
        <v>0.02</v>
      </c>
      <c r="AB282" s="44">
        <f t="shared" si="2"/>
        <v>287.9229857</v>
      </c>
      <c r="AC282" s="44"/>
      <c r="AD282" s="44"/>
      <c r="AE282" s="44">
        <f t="shared" si="79"/>
        <v>0.8368232434</v>
      </c>
      <c r="AF282" s="44">
        <f t="shared" si="80"/>
        <v>4.184116217</v>
      </c>
      <c r="AG282" s="45">
        <f t="shared" si="5"/>
        <v>-0.06122634876</v>
      </c>
      <c r="AH282" s="45">
        <f t="shared" si="6"/>
        <v>0</v>
      </c>
      <c r="AI282" s="45" t="str">
        <f t="shared" si="7"/>
        <v/>
      </c>
      <c r="AJ282" s="45" t="str">
        <f t="shared" si="8"/>
        <v/>
      </c>
      <c r="AK282" s="45">
        <f t="shared" si="9"/>
        <v>0.02324815214</v>
      </c>
      <c r="AL282" s="45">
        <f t="shared" si="10"/>
        <v>-0.02271995516</v>
      </c>
      <c r="AM282" s="45">
        <f t="shared" si="11"/>
        <v>0.05443373259</v>
      </c>
    </row>
    <row r="283">
      <c r="A283" s="33" t="s">
        <v>46</v>
      </c>
      <c r="B283" s="34" t="s">
        <v>81</v>
      </c>
      <c r="C283" s="35" t="s">
        <v>55</v>
      </c>
      <c r="D283" s="36" t="str">
        <f t="shared" si="1"/>
        <v>Africa/Guinea-Africa/2007</v>
      </c>
      <c r="E283" s="37">
        <f t="array" ref="E283:H283">VLOOKUP(D283, GDP!D:L,{6,7,8,9},0)</f>
        <v>4134173271</v>
      </c>
      <c r="F283" s="38">
        <v>0.063</v>
      </c>
      <c r="G283" s="37">
        <v>26.0</v>
      </c>
      <c r="H283" s="38">
        <v>0.194</v>
      </c>
      <c r="I283" s="39" t="str">
        <f t="array" ref="I283:J283">VLOOKUP(D283, ENERGY!I:M,{4,5},0)</f>
        <v/>
      </c>
      <c r="J283" s="39">
        <v>1195.5</v>
      </c>
      <c r="K283" s="40">
        <f t="array" ref="K283:S283">VLOOKUP(D283, 'HUMAN RESOURCES'!D:V,{11,12,13,14,15,16,17,18,19},0)</f>
        <v>39</v>
      </c>
      <c r="L283" s="40">
        <v>79.0</v>
      </c>
      <c r="M283" s="40">
        <v>55.0</v>
      </c>
      <c r="N283" s="41">
        <v>53.0</v>
      </c>
      <c r="O283" s="42">
        <v>0.433</v>
      </c>
      <c r="P283" s="42">
        <v>0.534</v>
      </c>
      <c r="Q283" s="42">
        <v>0.032</v>
      </c>
      <c r="R283" s="40">
        <v>1.0046967E7</v>
      </c>
      <c r="S283" s="42">
        <v>0.336</v>
      </c>
      <c r="T283" s="43">
        <f t="array" ref="T283:U283">VLOOKUP(D283, TOURISM!D:H,{4,5},0)</f>
        <v>1100000</v>
      </c>
      <c r="U283" s="43">
        <v>9.6E7</v>
      </c>
      <c r="V283" s="38">
        <f t="array" ref="V283:AA283">VLOOKUP(D283, BUSINESS!D:P,{8,9,10,11,12,13},0)</f>
        <v>0.807</v>
      </c>
      <c r="W283" s="37">
        <v>40.0</v>
      </c>
      <c r="X283" s="37"/>
      <c r="Y283" s="37">
        <v>416.0</v>
      </c>
      <c r="Z283" s="38">
        <v>0.008</v>
      </c>
      <c r="AA283" s="38">
        <v>0.199</v>
      </c>
      <c r="AB283" s="44">
        <f t="shared" si="2"/>
        <v>411.4847069</v>
      </c>
      <c r="AC283" s="44"/>
      <c r="AD283" s="44">
        <f>J283/R283*1000</f>
        <v>0.1189911343</v>
      </c>
      <c r="AE283" s="44">
        <f t="shared" si="79"/>
        <v>0.1094857781</v>
      </c>
      <c r="AF283" s="44">
        <f t="shared" si="80"/>
        <v>9.555122456</v>
      </c>
      <c r="AG283" s="45">
        <f t="shared" si="5"/>
        <v>0.4291485129</v>
      </c>
      <c r="AH283" s="45">
        <f t="shared" si="6"/>
        <v>0.625</v>
      </c>
      <c r="AI283" s="45" t="str">
        <f t="shared" si="7"/>
        <v/>
      </c>
      <c r="AJ283" s="45" t="str">
        <f t="shared" si="8"/>
        <v/>
      </c>
      <c r="AK283" s="45">
        <f t="shared" si="9"/>
        <v>0.02530920874</v>
      </c>
      <c r="AL283" s="45">
        <f t="shared" si="10"/>
        <v>-0.8691649891</v>
      </c>
      <c r="AM283" s="45">
        <f t="shared" si="11"/>
        <v>1.283665644</v>
      </c>
    </row>
    <row r="284">
      <c r="A284" s="33" t="s">
        <v>46</v>
      </c>
      <c r="B284" s="34" t="s">
        <v>81</v>
      </c>
      <c r="C284" s="35" t="s">
        <v>56</v>
      </c>
      <c r="D284" s="36" t="str">
        <f t="shared" si="1"/>
        <v>Africa/Guinea-Africa/2008</v>
      </c>
      <c r="E284" s="37">
        <f t="array" ref="E284:H284">VLOOKUP(D284, GDP!D:L,{6,7,8,9},0)</f>
        <v>4515824643</v>
      </c>
      <c r="F284" s="38">
        <v>0.06</v>
      </c>
      <c r="G284" s="37">
        <v>26.0</v>
      </c>
      <c r="H284" s="38">
        <v>0.194</v>
      </c>
      <c r="I284" s="39" t="str">
        <f t="array" ref="I284:J284">VLOOKUP(D284, ENERGY!I:M,{4,5},0)</f>
        <v/>
      </c>
      <c r="J284" s="39"/>
      <c r="K284" s="40">
        <f t="array" ref="K284:S284">VLOOKUP(D284, 'HUMAN RESOURCES'!D:V,{11,12,13,14,15,16,17,18,19},0)</f>
        <v>39</v>
      </c>
      <c r="L284" s="40">
        <v>77.0</v>
      </c>
      <c r="M284" s="40">
        <v>55.0</v>
      </c>
      <c r="N284" s="41">
        <v>54.0</v>
      </c>
      <c r="O284" s="42">
        <v>0.432</v>
      </c>
      <c r="P284" s="42">
        <v>0.536</v>
      </c>
      <c r="Q284" s="42">
        <v>0.032</v>
      </c>
      <c r="R284" s="40">
        <v>1.0314678E7</v>
      </c>
      <c r="S284" s="42">
        <v>0.34</v>
      </c>
      <c r="T284" s="43">
        <f t="array" ref="T284:U284">VLOOKUP(D284, TOURISM!D:H,{4,5},0)</f>
        <v>2400000</v>
      </c>
      <c r="U284" s="43">
        <v>3.0E7</v>
      </c>
      <c r="V284" s="38">
        <f t="array" ref="V284:AA284">VLOOKUP(D284, BUSINESS!D:P,{8,9,10,11,12,13},0)</f>
        <v>0.807</v>
      </c>
      <c r="W284" s="37">
        <v>40.0</v>
      </c>
      <c r="X284" s="37"/>
      <c r="Y284" s="37">
        <v>416.0</v>
      </c>
      <c r="Z284" s="38">
        <v>0.009</v>
      </c>
      <c r="AA284" s="38">
        <v>0.267</v>
      </c>
      <c r="AB284" s="44">
        <f t="shared" si="2"/>
        <v>437.8056826</v>
      </c>
      <c r="AC284" s="44"/>
      <c r="AD284" s="44"/>
      <c r="AE284" s="44">
        <f t="shared" si="79"/>
        <v>0.2326781311</v>
      </c>
      <c r="AF284" s="44">
        <f t="shared" si="80"/>
        <v>2.908476639</v>
      </c>
      <c r="AG284" s="45">
        <f t="shared" si="5"/>
        <v>0.06396586634</v>
      </c>
      <c r="AH284" s="45">
        <f t="shared" si="6"/>
        <v>0</v>
      </c>
      <c r="AI284" s="45" t="str">
        <f t="shared" si="7"/>
        <v/>
      </c>
      <c r="AJ284" s="45" t="str">
        <f t="shared" si="8"/>
        <v/>
      </c>
      <c r="AK284" s="45">
        <f t="shared" si="9"/>
        <v>0.02664595196</v>
      </c>
      <c r="AL284" s="45">
        <f t="shared" si="10"/>
        <v>1.125190459</v>
      </c>
      <c r="AM284" s="45">
        <f t="shared" si="11"/>
        <v>-0.6956107416</v>
      </c>
    </row>
    <row r="285">
      <c r="A285" s="33" t="s">
        <v>46</v>
      </c>
      <c r="B285" s="34" t="s">
        <v>81</v>
      </c>
      <c r="C285" s="35" t="s">
        <v>57</v>
      </c>
      <c r="D285" s="36" t="str">
        <f t="shared" si="1"/>
        <v>Africa/Guinea-Africa/2009</v>
      </c>
      <c r="E285" s="37">
        <f t="array" ref="E285:H285">VLOOKUP(D285, GDP!D:L,{6,7,8,9},0)</f>
        <v>4609923720</v>
      </c>
      <c r="F285" s="38">
        <v>0.063</v>
      </c>
      <c r="G285" s="37">
        <v>28.0</v>
      </c>
      <c r="H285" s="38">
        <v>0.194</v>
      </c>
      <c r="I285" s="39" t="str">
        <f t="array" ref="I285:J285">VLOOKUP(D285, ENERGY!I:M,{4,5},0)</f>
        <v/>
      </c>
      <c r="J285" s="39"/>
      <c r="K285" s="40">
        <f t="array" ref="K285:S285">VLOOKUP(D285, 'HUMAN RESOURCES'!D:V,{11,12,13,14,15,16,17,18,19},0)</f>
        <v>39</v>
      </c>
      <c r="L285" s="40">
        <v>74.0</v>
      </c>
      <c r="M285" s="40">
        <v>56.0</v>
      </c>
      <c r="N285" s="41">
        <v>54.0</v>
      </c>
      <c r="O285" s="42">
        <v>0.43</v>
      </c>
      <c r="P285" s="42">
        <v>0.538</v>
      </c>
      <c r="Q285" s="42">
        <v>0.032</v>
      </c>
      <c r="R285" s="40">
        <v>1.0593248E7</v>
      </c>
      <c r="S285" s="42">
        <v>0.344</v>
      </c>
      <c r="T285" s="43">
        <f t="array" ref="T285:U285">VLOOKUP(D285, TOURISM!D:H,{4,5},0)</f>
        <v>4900000</v>
      </c>
      <c r="U285" s="43">
        <v>2.8E7</v>
      </c>
      <c r="V285" s="38">
        <f t="array" ref="V285:AA285">VLOOKUP(D285, BUSINESS!D:P,{8,9,10,11,12,13},0)</f>
        <v>0.807</v>
      </c>
      <c r="W285" s="37">
        <v>40.0</v>
      </c>
      <c r="X285" s="37"/>
      <c r="Y285" s="37">
        <v>416.0</v>
      </c>
      <c r="Z285" s="38">
        <v>0.009</v>
      </c>
      <c r="AA285" s="38">
        <v>0.329</v>
      </c>
      <c r="AB285" s="44">
        <f t="shared" si="2"/>
        <v>435.1756628</v>
      </c>
      <c r="AC285" s="44"/>
      <c r="AD285" s="44"/>
      <c r="AE285" s="44">
        <f t="shared" si="79"/>
        <v>0.4625587922</v>
      </c>
      <c r="AF285" s="44">
        <f t="shared" si="80"/>
        <v>2.643193098</v>
      </c>
      <c r="AG285" s="45">
        <f t="shared" si="5"/>
        <v>-0.006007276531</v>
      </c>
      <c r="AH285" s="45">
        <f t="shared" si="6"/>
        <v>0.07692307692</v>
      </c>
      <c r="AI285" s="45" t="str">
        <f t="shared" si="7"/>
        <v/>
      </c>
      <c r="AJ285" s="45" t="str">
        <f t="shared" si="8"/>
        <v/>
      </c>
      <c r="AK285" s="45">
        <f t="shared" si="9"/>
        <v>0.02700714458</v>
      </c>
      <c r="AL285" s="45">
        <f t="shared" si="10"/>
        <v>0.9879770822</v>
      </c>
      <c r="AM285" s="45">
        <f t="shared" si="11"/>
        <v>-0.09121047671</v>
      </c>
    </row>
    <row r="286">
      <c r="A286" s="33" t="s">
        <v>46</v>
      </c>
      <c r="B286" s="34" t="s">
        <v>81</v>
      </c>
      <c r="C286" s="35" t="s">
        <v>58</v>
      </c>
      <c r="D286" s="36" t="str">
        <f t="shared" si="1"/>
        <v>Africa/Guinea-Africa/2010</v>
      </c>
      <c r="E286" s="37">
        <f t="array" ref="E286:H286">VLOOKUP(D286, GDP!D:L,{6,7,8,9},0)</f>
        <v>4735956476</v>
      </c>
      <c r="F286" s="38">
        <v>0.062</v>
      </c>
      <c r="G286" s="37">
        <v>27.0</v>
      </c>
      <c r="H286" s="38">
        <v>0.194</v>
      </c>
      <c r="I286" s="39" t="str">
        <f t="array" ref="I286:J286">VLOOKUP(D286, ENERGY!I:M,{4,5},0)</f>
        <v/>
      </c>
      <c r="J286" s="39">
        <v>1333.0</v>
      </c>
      <c r="K286" s="40">
        <f t="array" ref="K286:S286">VLOOKUP(D286, 'HUMAN RESOURCES'!D:V,{11,12,13,14,15,16,17,18,19},0)</f>
        <v>38</v>
      </c>
      <c r="L286" s="40">
        <v>71.0</v>
      </c>
      <c r="M286" s="40">
        <v>56.0</v>
      </c>
      <c r="N286" s="41">
        <v>55.0</v>
      </c>
      <c r="O286" s="42">
        <v>0.428</v>
      </c>
      <c r="P286" s="42">
        <v>0.54</v>
      </c>
      <c r="Q286" s="42">
        <v>0.032</v>
      </c>
      <c r="R286" s="40">
        <v>1.0876033E7</v>
      </c>
      <c r="S286" s="42">
        <v>0.349</v>
      </c>
      <c r="T286" s="43">
        <f t="array" ref="T286:U286">VLOOKUP(D286, TOURISM!D:H,{4,5},0)</f>
        <v>2000000</v>
      </c>
      <c r="U286" s="43">
        <v>1.7E7</v>
      </c>
      <c r="V286" s="38">
        <f t="array" ref="V286:AA286">VLOOKUP(D286, BUSINESS!D:P,{8,9,10,11,12,13},0)</f>
        <v>0.879</v>
      </c>
      <c r="W286" s="37">
        <v>40.0</v>
      </c>
      <c r="X286" s="37"/>
      <c r="Y286" s="37">
        <v>416.0</v>
      </c>
      <c r="Z286" s="38">
        <v>0.01</v>
      </c>
      <c r="AA286" s="38">
        <v>0.368</v>
      </c>
      <c r="AB286" s="44">
        <f t="shared" si="2"/>
        <v>435.448888</v>
      </c>
      <c r="AC286" s="44"/>
      <c r="AD286" s="44">
        <f t="shared" ref="AD286:AD287" si="88">J286/R286*1000</f>
        <v>0.1225630706</v>
      </c>
      <c r="AE286" s="44">
        <f t="shared" si="79"/>
        <v>0.1838905785</v>
      </c>
      <c r="AF286" s="44">
        <f t="shared" si="80"/>
        <v>1.563069917</v>
      </c>
      <c r="AG286" s="45">
        <f t="shared" si="5"/>
        <v>0.0006278503452</v>
      </c>
      <c r="AH286" s="45">
        <f t="shared" si="6"/>
        <v>-0.03571428571</v>
      </c>
      <c r="AI286" s="45" t="str">
        <f t="shared" si="7"/>
        <v/>
      </c>
      <c r="AJ286" s="45" t="str">
        <f t="shared" si="8"/>
        <v/>
      </c>
      <c r="AK286" s="45">
        <f t="shared" si="9"/>
        <v>0.02669483429</v>
      </c>
      <c r="AL286" s="45">
        <f t="shared" si="10"/>
        <v>-0.6024492852</v>
      </c>
      <c r="AM286" s="45">
        <f t="shared" si="11"/>
        <v>-0.4086433117</v>
      </c>
    </row>
    <row r="287">
      <c r="A287" s="33" t="s">
        <v>46</v>
      </c>
      <c r="B287" s="34" t="s">
        <v>81</v>
      </c>
      <c r="C287" s="35" t="s">
        <v>59</v>
      </c>
      <c r="D287" s="36" t="str">
        <f t="shared" si="1"/>
        <v>Africa/Guinea-Africa/2011</v>
      </c>
      <c r="E287" s="37">
        <f t="array" ref="E287:H287">VLOOKUP(D287, GDP!D:L,{6,7,8,9},0)</f>
        <v>5067360041</v>
      </c>
      <c r="F287" s="38">
        <v>0.06</v>
      </c>
      <c r="G287" s="37">
        <v>27.0</v>
      </c>
      <c r="H287" s="38">
        <v>0.194</v>
      </c>
      <c r="I287" s="39" t="str">
        <f t="array" ref="I287:J287">VLOOKUP(D287, ENERGY!I:M,{4,5},0)</f>
        <v/>
      </c>
      <c r="J287" s="39">
        <v>1181.0</v>
      </c>
      <c r="K287" s="40">
        <f t="array" ref="K287:S287">VLOOKUP(D287, 'HUMAN RESOURCES'!D:V,{11,12,13,14,15,16,17,18,19},0)</f>
        <v>38</v>
      </c>
      <c r="L287" s="40">
        <v>69.0</v>
      </c>
      <c r="M287" s="40">
        <v>56.0</v>
      </c>
      <c r="N287" s="41">
        <v>55.0</v>
      </c>
      <c r="O287" s="42">
        <v>0.427</v>
      </c>
      <c r="P287" s="42">
        <v>0.542</v>
      </c>
      <c r="Q287" s="42">
        <v>0.031</v>
      </c>
      <c r="R287" s="40">
        <v>1.116153E7</v>
      </c>
      <c r="S287" s="42">
        <v>0.353</v>
      </c>
      <c r="T287" s="43">
        <f t="array" ref="T287:U287">VLOOKUP(D287, TOURISM!D:H,{4,5},0)</f>
        <v>2100000</v>
      </c>
      <c r="U287" s="43">
        <v>4.9E7</v>
      </c>
      <c r="V287" s="38">
        <f t="array" ref="V287:AA287">VLOOKUP(D287, BUSINESS!D:P,{8,9,10,11,12,13},0)</f>
        <v>0.912</v>
      </c>
      <c r="W287" s="37">
        <v>40.0</v>
      </c>
      <c r="X287" s="37"/>
      <c r="Y287" s="37">
        <v>416.0</v>
      </c>
      <c r="Z287" s="38">
        <v>0.013</v>
      </c>
      <c r="AA287" s="38">
        <v>0.435</v>
      </c>
      <c r="AB287" s="44">
        <f t="shared" si="2"/>
        <v>454.0022776</v>
      </c>
      <c r="AC287" s="44"/>
      <c r="AD287" s="44">
        <f t="shared" si="88"/>
        <v>0.1058098666</v>
      </c>
      <c r="AE287" s="44">
        <f t="shared" si="79"/>
        <v>0.1881462488</v>
      </c>
      <c r="AF287" s="44">
        <f t="shared" si="80"/>
        <v>4.390079138</v>
      </c>
      <c r="AG287" s="45">
        <f t="shared" si="5"/>
        <v>0.04260750237</v>
      </c>
      <c r="AH287" s="45">
        <f t="shared" si="6"/>
        <v>0</v>
      </c>
      <c r="AI287" s="45" t="str">
        <f t="shared" si="7"/>
        <v/>
      </c>
      <c r="AJ287" s="45">
        <f t="shared" si="8"/>
        <v>-0.1366904722</v>
      </c>
      <c r="AK287" s="45">
        <f t="shared" si="9"/>
        <v>0.02625010424</v>
      </c>
      <c r="AL287" s="45">
        <f t="shared" si="10"/>
        <v>0.02314240521</v>
      </c>
      <c r="AM287" s="45">
        <f t="shared" si="11"/>
        <v>1.80862621</v>
      </c>
    </row>
    <row r="288">
      <c r="A288" s="33" t="s">
        <v>46</v>
      </c>
      <c r="B288" s="34" t="s">
        <v>81</v>
      </c>
      <c r="C288" s="35" t="s">
        <v>60</v>
      </c>
      <c r="D288" s="36" t="str">
        <f t="shared" si="1"/>
        <v>Africa/Guinea-Africa/2012</v>
      </c>
      <c r="E288" s="37">
        <f t="array" ref="E288:H288">VLOOKUP(D288, GDP!D:L,{6,7,8,9},0)</f>
        <v>5651088170</v>
      </c>
      <c r="F288" s="38">
        <v>0.063</v>
      </c>
      <c r="G288" s="37">
        <v>32.0</v>
      </c>
      <c r="H288" s="38">
        <v>0.194</v>
      </c>
      <c r="I288" s="39" t="str">
        <f t="array" ref="I288:J288">VLOOKUP(D288, ENERGY!I:M,{4,5},0)</f>
        <v/>
      </c>
      <c r="J288" s="39"/>
      <c r="K288" s="40">
        <f t="array" ref="K288:S288">VLOOKUP(D288, 'HUMAN RESOURCES'!D:V,{11,12,13,14,15,16,17,18,19},0)</f>
        <v>37</v>
      </c>
      <c r="L288" s="40">
        <v>67.0</v>
      </c>
      <c r="M288" s="40">
        <v>57.0</v>
      </c>
      <c r="N288" s="41">
        <v>55.0</v>
      </c>
      <c r="O288" s="42">
        <v>0.425</v>
      </c>
      <c r="P288" s="42">
        <v>0.544</v>
      </c>
      <c r="Q288" s="42">
        <v>0.031</v>
      </c>
      <c r="R288" s="40">
        <v>1.1451273E7</v>
      </c>
      <c r="S288" s="42">
        <v>0.357</v>
      </c>
      <c r="T288" s="43">
        <f t="array" ref="T288:U288">VLOOKUP(D288, TOURISM!D:H,{4,5},0)</f>
        <v>1700000</v>
      </c>
      <c r="U288" s="43">
        <v>4.1E7</v>
      </c>
      <c r="V288" s="38">
        <f t="array" ref="V288:AA288">VLOOKUP(D288, BUSINESS!D:P,{8,9,10,11,12,13},0)</f>
        <v>0.912</v>
      </c>
      <c r="W288" s="37">
        <v>35.0</v>
      </c>
      <c r="X288" s="37">
        <v>179.0</v>
      </c>
      <c r="Y288" s="37">
        <v>416.0</v>
      </c>
      <c r="Z288" s="38">
        <v>0.015</v>
      </c>
      <c r="AA288" s="38">
        <v>0.488</v>
      </c>
      <c r="AB288" s="44">
        <f t="shared" si="2"/>
        <v>493.4899526</v>
      </c>
      <c r="AC288" s="44"/>
      <c r="AD288" s="44"/>
      <c r="AE288" s="44">
        <f t="shared" si="79"/>
        <v>0.1484551106</v>
      </c>
      <c r="AF288" s="44">
        <f t="shared" si="80"/>
        <v>3.580387962</v>
      </c>
      <c r="AG288" s="45">
        <f t="shared" si="5"/>
        <v>0.08697682148</v>
      </c>
      <c r="AH288" s="45">
        <f t="shared" si="6"/>
        <v>0.1851851852</v>
      </c>
      <c r="AI288" s="45" t="str">
        <f t="shared" si="7"/>
        <v/>
      </c>
      <c r="AJ288" s="45" t="str">
        <f t="shared" si="8"/>
        <v/>
      </c>
      <c r="AK288" s="45">
        <f t="shared" si="9"/>
        <v>0.0259590755</v>
      </c>
      <c r="AL288" s="45">
        <f t="shared" si="10"/>
        <v>-0.2109589662</v>
      </c>
      <c r="AM288" s="45">
        <f t="shared" si="11"/>
        <v>-0.1844365786</v>
      </c>
    </row>
    <row r="289">
      <c r="A289" s="33" t="s">
        <v>46</v>
      </c>
      <c r="B289" s="34" t="s">
        <v>82</v>
      </c>
      <c r="C289" s="35" t="s">
        <v>48</v>
      </c>
      <c r="D289" s="36" t="str">
        <f t="shared" si="1"/>
        <v>Africa/Guinea-Bissau-Africa/2000</v>
      </c>
      <c r="E289" s="37">
        <f t="array" ref="E289:H289">VLOOKUP(D289, GDP!D:L,{6,7,8,9},0)</f>
        <v>361858968</v>
      </c>
      <c r="F289" s="38">
        <v>0.049</v>
      </c>
      <c r="G289" s="37">
        <v>16.0</v>
      </c>
      <c r="H289" s="38"/>
      <c r="I289" s="39" t="str">
        <f t="array" ref="I289:J289">VLOOKUP(D289, ENERGY!I:M,{4,5},0)</f>
        <v/>
      </c>
      <c r="J289" s="39"/>
      <c r="K289" s="40">
        <f t="array" ref="K289:S289">VLOOKUP(D289, 'HUMAN RESOURCES'!D:V,{11,12,13,14,15,16,17,18,19},0)</f>
        <v>42</v>
      </c>
      <c r="L289" s="40">
        <v>109.0</v>
      </c>
      <c r="M289" s="40">
        <v>53.0</v>
      </c>
      <c r="N289" s="41">
        <v>50.0</v>
      </c>
      <c r="O289" s="42">
        <v>0.435</v>
      </c>
      <c r="P289" s="42">
        <v>0.534</v>
      </c>
      <c r="Q289" s="42">
        <v>0.031</v>
      </c>
      <c r="R289" s="40">
        <v>1273312.0</v>
      </c>
      <c r="S289" s="42">
        <v>0.367</v>
      </c>
      <c r="T289" s="43" t="str">
        <f t="array" ref="T289:U289">VLOOKUP(D289, TOURISM!D:H,{4,5},0)</f>
        <v/>
      </c>
      <c r="U289" s="43"/>
      <c r="V289" s="38" t="str">
        <f t="array" ref="V289:AA289">VLOOKUP(D289, BUSINESS!D:P,{8,9,10,11,12,13},0)</f>
        <v/>
      </c>
      <c r="W289" s="37"/>
      <c r="X289" s="37"/>
      <c r="Y289" s="37"/>
      <c r="Z289" s="38">
        <v>0.002</v>
      </c>
      <c r="AA289" s="38"/>
      <c r="AB289" s="44">
        <f t="shared" si="2"/>
        <v>284.1871969</v>
      </c>
      <c r="AC289" s="44"/>
      <c r="AD289" s="44"/>
      <c r="AE289" s="44"/>
      <c r="AF289" s="44"/>
      <c r="AG289" s="45" t="str">
        <f t="shared" si="5"/>
        <v/>
      </c>
      <c r="AH289" s="45" t="str">
        <f t="shared" si="6"/>
        <v/>
      </c>
      <c r="AI289" s="45" t="str">
        <f t="shared" si="7"/>
        <v/>
      </c>
      <c r="AJ289" s="45" t="str">
        <f t="shared" si="8"/>
        <v/>
      </c>
      <c r="AK289" s="45" t="str">
        <f t="shared" si="9"/>
        <v/>
      </c>
      <c r="AL289" s="45" t="str">
        <f t="shared" si="10"/>
        <v/>
      </c>
      <c r="AM289" s="45" t="str">
        <f t="shared" si="11"/>
        <v/>
      </c>
    </row>
    <row r="290">
      <c r="A290" s="33" t="s">
        <v>46</v>
      </c>
      <c r="B290" s="34" t="s">
        <v>82</v>
      </c>
      <c r="C290" s="35" t="s">
        <v>49</v>
      </c>
      <c r="D290" s="36" t="str">
        <f t="shared" si="1"/>
        <v>Africa/Guinea-Bissau-Africa/2001</v>
      </c>
      <c r="E290" s="37">
        <f t="array" ref="E290:H290">VLOOKUP(D290, GDP!D:L,{6,7,8,9},0)</f>
        <v>384270400</v>
      </c>
      <c r="F290" s="38">
        <v>0.05</v>
      </c>
      <c r="G290" s="37">
        <v>15.0</v>
      </c>
      <c r="H290" s="38"/>
      <c r="I290" s="39" t="str">
        <f t="array" ref="I290:J290">VLOOKUP(D290, ENERGY!I:M,{4,5},0)</f>
        <v/>
      </c>
      <c r="J290" s="39"/>
      <c r="K290" s="40">
        <f t="array" ref="K290:S290">VLOOKUP(D290, 'HUMAN RESOURCES'!D:V,{11,12,13,14,15,16,17,18,19},0)</f>
        <v>41</v>
      </c>
      <c r="L290" s="40">
        <v>106.0</v>
      </c>
      <c r="M290" s="40">
        <v>53.0</v>
      </c>
      <c r="N290" s="41">
        <v>51.0</v>
      </c>
      <c r="O290" s="42">
        <v>0.434</v>
      </c>
      <c r="P290" s="42">
        <v>0.535</v>
      </c>
      <c r="Q290" s="42">
        <v>0.031</v>
      </c>
      <c r="R290" s="40">
        <v>1301748.0</v>
      </c>
      <c r="S290" s="42">
        <v>0.375</v>
      </c>
      <c r="T290" s="43">
        <f t="array" ref="T290:U290">VLOOKUP(D290, TOURISM!D:H,{4,5},0)</f>
        <v>2700000</v>
      </c>
      <c r="U290" s="43">
        <v>5500000.0</v>
      </c>
      <c r="V290" s="38" t="str">
        <f t="array" ref="V290:AA290">VLOOKUP(D290, BUSINESS!D:P,{8,9,10,11,12,13},0)</f>
        <v/>
      </c>
      <c r="W290" s="37"/>
      <c r="X290" s="37"/>
      <c r="Y290" s="37"/>
      <c r="Z290" s="38">
        <v>0.003</v>
      </c>
      <c r="AA290" s="38"/>
      <c r="AB290" s="44">
        <f t="shared" si="2"/>
        <v>295.1956907</v>
      </c>
      <c r="AC290" s="44"/>
      <c r="AD290" s="44"/>
      <c r="AE290" s="44">
        <f t="shared" ref="AE290:AE327" si="89">T290/R290</f>
        <v>2.074134164</v>
      </c>
      <c r="AF290" s="44">
        <f t="shared" ref="AF290:AF327" si="90">U290/R290</f>
        <v>4.225088112</v>
      </c>
      <c r="AG290" s="45">
        <f t="shared" si="5"/>
        <v>0.03873676923</v>
      </c>
      <c r="AH290" s="45">
        <f t="shared" si="6"/>
        <v>-0.0625</v>
      </c>
      <c r="AI290" s="45" t="str">
        <f t="shared" si="7"/>
        <v/>
      </c>
      <c r="AJ290" s="45" t="str">
        <f t="shared" si="8"/>
        <v/>
      </c>
      <c r="AK290" s="45">
        <f t="shared" si="9"/>
        <v>0.02233231133</v>
      </c>
      <c r="AL290" s="45" t="str">
        <f t="shared" si="10"/>
        <v/>
      </c>
      <c r="AM290" s="45" t="str">
        <f t="shared" si="11"/>
        <v/>
      </c>
    </row>
    <row r="291">
      <c r="A291" s="33" t="s">
        <v>46</v>
      </c>
      <c r="B291" s="34" t="s">
        <v>82</v>
      </c>
      <c r="C291" s="35" t="s">
        <v>50</v>
      </c>
      <c r="D291" s="36" t="str">
        <f t="shared" si="1"/>
        <v>Africa/Guinea-Bissau-Africa/2002</v>
      </c>
      <c r="E291" s="37">
        <f t="array" ref="E291:H291">VLOOKUP(D291, GDP!D:L,{6,7,8,9},0)</f>
        <v>406669723</v>
      </c>
      <c r="F291" s="38">
        <v>0.058</v>
      </c>
      <c r="G291" s="37">
        <v>17.0</v>
      </c>
      <c r="H291" s="38"/>
      <c r="I291" s="39" t="str">
        <f t="array" ref="I291:J291">VLOOKUP(D291, ENERGY!I:M,{4,5},0)</f>
        <v/>
      </c>
      <c r="J291" s="39">
        <v>238.0</v>
      </c>
      <c r="K291" s="40">
        <f t="array" ref="K291:S291">VLOOKUP(D291, 'HUMAN RESOURCES'!D:V,{11,12,13,14,15,16,17,18,19},0)</f>
        <v>41</v>
      </c>
      <c r="L291" s="40">
        <v>104.0</v>
      </c>
      <c r="M291" s="40">
        <v>53.0</v>
      </c>
      <c r="N291" s="41">
        <v>51.0</v>
      </c>
      <c r="O291" s="42">
        <v>0.433</v>
      </c>
      <c r="P291" s="42">
        <v>0.537</v>
      </c>
      <c r="Q291" s="42">
        <v>0.03</v>
      </c>
      <c r="R291" s="40">
        <v>1330849.0</v>
      </c>
      <c r="S291" s="42">
        <v>0.383</v>
      </c>
      <c r="T291" s="43">
        <f t="array" ref="T291:U291">VLOOKUP(D291, TOURISM!D:H,{4,5},0)</f>
        <v>2300000</v>
      </c>
      <c r="U291" s="43">
        <v>1.02E7</v>
      </c>
      <c r="V291" s="38" t="str">
        <f t="array" ref="V291:AA291">VLOOKUP(D291, BUSINESS!D:P,{8,9,10,11,12,13},0)</f>
        <v/>
      </c>
      <c r="W291" s="37"/>
      <c r="X291" s="37"/>
      <c r="Y291" s="37"/>
      <c r="Z291" s="38">
        <v>0.01</v>
      </c>
      <c r="AA291" s="38"/>
      <c r="AB291" s="44">
        <f t="shared" si="2"/>
        <v>305.5716486</v>
      </c>
      <c r="AC291" s="44"/>
      <c r="AD291" s="44">
        <f t="shared" ref="AD291:AD294" si="91">J291/R291*1000</f>
        <v>0.178833211</v>
      </c>
      <c r="AE291" s="44">
        <f t="shared" si="89"/>
        <v>1.728220106</v>
      </c>
      <c r="AF291" s="44">
        <f t="shared" si="90"/>
        <v>7.664280471</v>
      </c>
      <c r="AG291" s="45">
        <f t="shared" si="5"/>
        <v>0.035149422</v>
      </c>
      <c r="AH291" s="45">
        <f t="shared" si="6"/>
        <v>0.1333333333</v>
      </c>
      <c r="AI291" s="45" t="str">
        <f t="shared" si="7"/>
        <v/>
      </c>
      <c r="AJ291" s="45" t="str">
        <f t="shared" si="8"/>
        <v/>
      </c>
      <c r="AK291" s="45">
        <f t="shared" si="9"/>
        <v>0.0223553253</v>
      </c>
      <c r="AL291" s="45">
        <f t="shared" si="10"/>
        <v>-0.1667751605</v>
      </c>
      <c r="AM291" s="45">
        <f t="shared" si="11"/>
        <v>0.8139930498</v>
      </c>
    </row>
    <row r="292">
      <c r="A292" s="33" t="s">
        <v>46</v>
      </c>
      <c r="B292" s="34" t="s">
        <v>82</v>
      </c>
      <c r="C292" s="35" t="s">
        <v>51</v>
      </c>
      <c r="D292" s="36" t="str">
        <f t="shared" si="1"/>
        <v>Africa/Guinea-Bissau-Africa/2003</v>
      </c>
      <c r="E292" s="37">
        <f t="array" ref="E292:H292">VLOOKUP(D292, GDP!D:L,{6,7,8,9},0)</f>
        <v>465414408</v>
      </c>
      <c r="F292" s="38">
        <v>0.058</v>
      </c>
      <c r="G292" s="37">
        <v>20.0</v>
      </c>
      <c r="H292" s="38"/>
      <c r="I292" s="39" t="str">
        <f t="array" ref="I292:J292">VLOOKUP(D292, ENERGY!I:M,{4,5},0)</f>
        <v/>
      </c>
      <c r="J292" s="39">
        <v>235.0</v>
      </c>
      <c r="K292" s="40">
        <f t="array" ref="K292:S292">VLOOKUP(D292, 'HUMAN RESOURCES'!D:V,{11,12,13,14,15,16,17,18,19},0)</f>
        <v>41</v>
      </c>
      <c r="L292" s="40">
        <v>101.0</v>
      </c>
      <c r="M292" s="40">
        <v>53.0</v>
      </c>
      <c r="N292" s="41">
        <v>51.0</v>
      </c>
      <c r="O292" s="42">
        <v>0.431</v>
      </c>
      <c r="P292" s="42">
        <v>0.539</v>
      </c>
      <c r="Q292" s="42">
        <v>0.03</v>
      </c>
      <c r="R292" s="40">
        <v>1360559.0</v>
      </c>
      <c r="S292" s="42">
        <v>0.392</v>
      </c>
      <c r="T292" s="43">
        <f t="array" ref="T292:U292">VLOOKUP(D292, TOURISM!D:H,{4,5},0)</f>
        <v>2400000</v>
      </c>
      <c r="U292" s="43">
        <v>2.13E7</v>
      </c>
      <c r="V292" s="38" t="str">
        <f t="array" ref="V292:AA292">VLOOKUP(D292, BUSINESS!D:P,{8,9,10,11,12,13},0)</f>
        <v/>
      </c>
      <c r="W292" s="37"/>
      <c r="X292" s="37"/>
      <c r="Y292" s="37"/>
      <c r="Z292" s="38">
        <v>0.014</v>
      </c>
      <c r="AA292" s="38">
        <v>0.001</v>
      </c>
      <c r="AB292" s="44">
        <f t="shared" si="2"/>
        <v>342.0758732</v>
      </c>
      <c r="AC292" s="44"/>
      <c r="AD292" s="44">
        <f t="shared" si="91"/>
        <v>0.1727231234</v>
      </c>
      <c r="AE292" s="44">
        <f t="shared" si="89"/>
        <v>1.763980834</v>
      </c>
      <c r="AF292" s="44">
        <f t="shared" si="90"/>
        <v>15.6553299</v>
      </c>
      <c r="AG292" s="45">
        <f t="shared" si="5"/>
        <v>0.1194620796</v>
      </c>
      <c r="AH292" s="45">
        <f t="shared" si="6"/>
        <v>0.1764705882</v>
      </c>
      <c r="AI292" s="45" t="str">
        <f t="shared" si="7"/>
        <v/>
      </c>
      <c r="AJ292" s="45">
        <f t="shared" si="8"/>
        <v>-0.03416640334</v>
      </c>
      <c r="AK292" s="45">
        <f t="shared" si="9"/>
        <v>0.02232409537</v>
      </c>
      <c r="AL292" s="45">
        <f t="shared" si="10"/>
        <v>0.02069223018</v>
      </c>
      <c r="AM292" s="45">
        <f t="shared" si="11"/>
        <v>1.042635309</v>
      </c>
    </row>
    <row r="293">
      <c r="A293" s="33" t="s">
        <v>46</v>
      </c>
      <c r="B293" s="34" t="s">
        <v>82</v>
      </c>
      <c r="C293" s="35" t="s">
        <v>52</v>
      </c>
      <c r="D293" s="36" t="str">
        <f t="shared" si="1"/>
        <v>Africa/Guinea-Bissau-Africa/2004</v>
      </c>
      <c r="E293" s="37">
        <f t="array" ref="E293:H293">VLOOKUP(D293, GDP!D:L,{6,7,8,9},0)</f>
        <v>522651788</v>
      </c>
      <c r="F293" s="38">
        <v>0.053</v>
      </c>
      <c r="G293" s="37">
        <v>20.0</v>
      </c>
      <c r="H293" s="38"/>
      <c r="I293" s="39" t="str">
        <f t="array" ref="I293:J293">VLOOKUP(D293, ENERGY!I:M,{4,5},0)</f>
        <v/>
      </c>
      <c r="J293" s="39">
        <v>227.0</v>
      </c>
      <c r="K293" s="40">
        <f t="array" ref="K293:S293">VLOOKUP(D293, 'HUMAN RESOURCES'!D:V,{11,12,13,14,15,16,17,18,19},0)</f>
        <v>40</v>
      </c>
      <c r="L293" s="40">
        <v>99.0</v>
      </c>
      <c r="M293" s="40">
        <v>53.0</v>
      </c>
      <c r="N293" s="41">
        <v>51.0</v>
      </c>
      <c r="O293" s="42">
        <v>0.43</v>
      </c>
      <c r="P293" s="42">
        <v>0.54</v>
      </c>
      <c r="Q293" s="42">
        <v>0.029</v>
      </c>
      <c r="R293" s="40">
        <v>1390791.0</v>
      </c>
      <c r="S293" s="42">
        <v>0.4</v>
      </c>
      <c r="T293" s="43">
        <f t="array" ref="T293:U293">VLOOKUP(D293, TOURISM!D:H,{4,5},0)</f>
        <v>2200000</v>
      </c>
      <c r="U293" s="43">
        <v>2.23E7</v>
      </c>
      <c r="V293" s="38" t="str">
        <f t="array" ref="V293:AA293">VLOOKUP(D293, BUSINESS!D:P,{8,9,10,11,12,13},0)</f>
        <v/>
      </c>
      <c r="W293" s="37"/>
      <c r="X293" s="37"/>
      <c r="Y293" s="37"/>
      <c r="Z293" s="38">
        <v>0.018</v>
      </c>
      <c r="AA293" s="38">
        <v>0.028</v>
      </c>
      <c r="AB293" s="44">
        <f t="shared" si="2"/>
        <v>375.7946291</v>
      </c>
      <c r="AC293" s="44"/>
      <c r="AD293" s="44">
        <f t="shared" si="91"/>
        <v>0.1632164718</v>
      </c>
      <c r="AE293" s="44">
        <f t="shared" si="89"/>
        <v>1.581833647</v>
      </c>
      <c r="AF293" s="44">
        <f t="shared" si="90"/>
        <v>16.03404106</v>
      </c>
      <c r="AG293" s="45">
        <f t="shared" si="5"/>
        <v>0.09857098531</v>
      </c>
      <c r="AH293" s="45">
        <f t="shared" si="6"/>
        <v>0</v>
      </c>
      <c r="AI293" s="45" t="str">
        <f t="shared" si="7"/>
        <v/>
      </c>
      <c r="AJ293" s="45">
        <f t="shared" si="8"/>
        <v>-0.05503983138</v>
      </c>
      <c r="AK293" s="45">
        <f t="shared" si="9"/>
        <v>0.02222027858</v>
      </c>
      <c r="AL293" s="45">
        <f t="shared" si="10"/>
        <v>-0.1032591645</v>
      </c>
      <c r="AM293" s="45">
        <f t="shared" si="11"/>
        <v>0.02419055731</v>
      </c>
    </row>
    <row r="294">
      <c r="A294" s="33" t="s">
        <v>46</v>
      </c>
      <c r="B294" s="34" t="s">
        <v>82</v>
      </c>
      <c r="C294" s="35" t="s">
        <v>53</v>
      </c>
      <c r="D294" s="36" t="str">
        <f t="shared" si="1"/>
        <v>Africa/Guinea-Bissau-Africa/2005</v>
      </c>
      <c r="E294" s="37">
        <f t="array" ref="E294:H294">VLOOKUP(D294, GDP!D:L,{6,7,8,9},0)</f>
        <v>572853554</v>
      </c>
      <c r="F294" s="38">
        <v>0.057</v>
      </c>
      <c r="G294" s="37">
        <v>24.0</v>
      </c>
      <c r="H294" s="38"/>
      <c r="I294" s="39">
        <f t="array" ref="I294:J294">VLOOKUP(D294, ENERGY!I:M,{4,5},0)</f>
        <v>86</v>
      </c>
      <c r="J294" s="39">
        <v>176.0</v>
      </c>
      <c r="K294" s="40">
        <f t="array" ref="K294:S294">VLOOKUP(D294, 'HUMAN RESOURCES'!D:V,{11,12,13,14,15,16,17,18,19},0)</f>
        <v>40</v>
      </c>
      <c r="L294" s="40">
        <v>96.0</v>
      </c>
      <c r="M294" s="40">
        <v>53.0</v>
      </c>
      <c r="N294" s="41">
        <v>51.0</v>
      </c>
      <c r="O294" s="42">
        <v>0.429</v>
      </c>
      <c r="P294" s="42">
        <v>0.542</v>
      </c>
      <c r="Q294" s="42">
        <v>0.029</v>
      </c>
      <c r="R294" s="40">
        <v>1421515.0</v>
      </c>
      <c r="S294" s="42">
        <v>0.409</v>
      </c>
      <c r="T294" s="43">
        <f t="array" ref="T294:U294">VLOOKUP(D294, TOURISM!D:H,{4,5},0)</f>
        <v>1600000</v>
      </c>
      <c r="U294" s="43">
        <v>1.89E7</v>
      </c>
      <c r="V294" s="38">
        <f t="array" ref="V294:AA294">VLOOKUP(D294, BUSINESS!D:P,{8,9,10,11,12,13},0)</f>
        <v>0.542</v>
      </c>
      <c r="W294" s="37">
        <v>259.0</v>
      </c>
      <c r="X294" s="37"/>
      <c r="Y294" s="37">
        <v>208.0</v>
      </c>
      <c r="Z294" s="38">
        <v>0.019</v>
      </c>
      <c r="AA294" s="38">
        <v>0.07</v>
      </c>
      <c r="AB294" s="44">
        <f t="shared" si="2"/>
        <v>402.9880473</v>
      </c>
      <c r="AC294" s="44">
        <f>(I294/R294)*1000</f>
        <v>0.06049883399</v>
      </c>
      <c r="AD294" s="44">
        <f t="shared" si="91"/>
        <v>0.1238115672</v>
      </c>
      <c r="AE294" s="44">
        <f t="shared" si="89"/>
        <v>1.125559702</v>
      </c>
      <c r="AF294" s="44">
        <f t="shared" si="90"/>
        <v>13.29567398</v>
      </c>
      <c r="AG294" s="45">
        <f t="shared" si="5"/>
        <v>0.07236244495</v>
      </c>
      <c r="AH294" s="45">
        <f t="shared" si="6"/>
        <v>0.2</v>
      </c>
      <c r="AI294" s="45" t="str">
        <f t="shared" si="7"/>
        <v/>
      </c>
      <c r="AJ294" s="45">
        <f t="shared" si="8"/>
        <v>-0.2414272537</v>
      </c>
      <c r="AK294" s="45">
        <f t="shared" si="9"/>
        <v>0.0220910259</v>
      </c>
      <c r="AL294" s="45">
        <f t="shared" si="10"/>
        <v>-0.2884462256</v>
      </c>
      <c r="AM294" s="45">
        <f t="shared" si="11"/>
        <v>-0.1707845869</v>
      </c>
    </row>
    <row r="295">
      <c r="A295" s="33" t="s">
        <v>46</v>
      </c>
      <c r="B295" s="34" t="s">
        <v>82</v>
      </c>
      <c r="C295" s="35" t="s">
        <v>54</v>
      </c>
      <c r="D295" s="36" t="str">
        <f t="shared" si="1"/>
        <v>Africa/Guinea-Bissau-Africa/2006</v>
      </c>
      <c r="E295" s="37">
        <f t="array" ref="E295:H295">VLOOKUP(D295, GDP!D:L,{6,7,8,9},0)</f>
        <v>578517349</v>
      </c>
      <c r="F295" s="38">
        <v>0.059</v>
      </c>
      <c r="G295" s="37">
        <v>24.0</v>
      </c>
      <c r="H295" s="38"/>
      <c r="I295" s="39" t="str">
        <f t="array" ref="I295:J295">VLOOKUP(D295, ENERGY!I:M,{4,5},0)</f>
        <v/>
      </c>
      <c r="J295" s="39"/>
      <c r="K295" s="40">
        <f t="array" ref="K295:S295">VLOOKUP(D295, 'HUMAN RESOURCES'!D:V,{11,12,13,14,15,16,17,18,19},0)</f>
        <v>40</v>
      </c>
      <c r="L295" s="40">
        <v>94.0</v>
      </c>
      <c r="M295" s="40">
        <v>54.0</v>
      </c>
      <c r="N295" s="41">
        <v>52.0</v>
      </c>
      <c r="O295" s="42">
        <v>0.427</v>
      </c>
      <c r="P295" s="42">
        <v>0.544</v>
      </c>
      <c r="Q295" s="42">
        <v>0.029</v>
      </c>
      <c r="R295" s="40">
        <v>1452659.0</v>
      </c>
      <c r="S295" s="42">
        <v>0.417</v>
      </c>
      <c r="T295" s="43">
        <f t="array" ref="T295:U295">VLOOKUP(D295, TOURISM!D:H,{4,5},0)</f>
        <v>2800000</v>
      </c>
      <c r="U295" s="43">
        <v>1.78E7</v>
      </c>
      <c r="V295" s="38">
        <f t="array" ref="V295:AA295">VLOOKUP(D295, BUSINESS!D:P,{8,9,10,11,12,13},0)</f>
        <v>0.459</v>
      </c>
      <c r="W295" s="37">
        <v>259.0</v>
      </c>
      <c r="X295" s="37"/>
      <c r="Y295" s="37">
        <v>208.0</v>
      </c>
      <c r="Z295" s="38">
        <v>0.021</v>
      </c>
      <c r="AA295" s="38">
        <v>0.108</v>
      </c>
      <c r="AB295" s="44">
        <f t="shared" si="2"/>
        <v>398.2471791</v>
      </c>
      <c r="AC295" s="44"/>
      <c r="AD295" s="44"/>
      <c r="AE295" s="44">
        <f t="shared" si="89"/>
        <v>1.927499847</v>
      </c>
      <c r="AF295" s="44">
        <f t="shared" si="90"/>
        <v>12.25339188</v>
      </c>
      <c r="AG295" s="45">
        <f t="shared" si="5"/>
        <v>-0.01176428967</v>
      </c>
      <c r="AH295" s="45">
        <f t="shared" si="6"/>
        <v>0</v>
      </c>
      <c r="AI295" s="45" t="str">
        <f t="shared" si="7"/>
        <v/>
      </c>
      <c r="AJ295" s="45" t="str">
        <f t="shared" si="8"/>
        <v/>
      </c>
      <c r="AK295" s="45">
        <f t="shared" si="9"/>
        <v>0.0219090196</v>
      </c>
      <c r="AL295" s="45">
        <f t="shared" si="10"/>
        <v>0.7124812155</v>
      </c>
      <c r="AM295" s="45">
        <f t="shared" si="11"/>
        <v>-0.07839257338</v>
      </c>
    </row>
    <row r="296">
      <c r="A296" s="33" t="s">
        <v>46</v>
      </c>
      <c r="B296" s="34" t="s">
        <v>82</v>
      </c>
      <c r="C296" s="35" t="s">
        <v>55</v>
      </c>
      <c r="D296" s="36" t="str">
        <f t="shared" si="1"/>
        <v>Africa/Guinea-Bissau-Africa/2007</v>
      </c>
      <c r="E296" s="37">
        <f t="array" ref="E296:H296">VLOOKUP(D296, GDP!D:L,{6,7,8,9},0)</f>
        <v>690721769</v>
      </c>
      <c r="F296" s="38">
        <v>0.061</v>
      </c>
      <c r="G296" s="37">
        <v>29.0</v>
      </c>
      <c r="H296" s="38"/>
      <c r="I296" s="39">
        <f t="array" ref="I296:J296">VLOOKUP(D296, ENERGY!I:M,{4,5},0)</f>
        <v>95</v>
      </c>
      <c r="J296" s="39">
        <v>231.0</v>
      </c>
      <c r="K296" s="40">
        <f t="array" ref="K296:S296">VLOOKUP(D296, 'HUMAN RESOURCES'!D:V,{11,12,13,14,15,16,17,18,19},0)</f>
        <v>40</v>
      </c>
      <c r="L296" s="40">
        <v>91.0</v>
      </c>
      <c r="M296" s="40">
        <v>54.0</v>
      </c>
      <c r="N296" s="41">
        <v>52.0</v>
      </c>
      <c r="O296" s="42">
        <v>0.425</v>
      </c>
      <c r="P296" s="42">
        <v>0.546</v>
      </c>
      <c r="Q296" s="42">
        <v>0.029</v>
      </c>
      <c r="R296" s="40">
        <v>1484337.0</v>
      </c>
      <c r="S296" s="42">
        <v>0.426</v>
      </c>
      <c r="T296" s="43">
        <f t="array" ref="T296:U296">VLOOKUP(D296, TOURISM!D:H,{4,5},0)</f>
        <v>28400000</v>
      </c>
      <c r="U296" s="43">
        <v>4.07E7</v>
      </c>
      <c r="V296" s="38">
        <f t="array" ref="V296:AA296">VLOOKUP(D296, BUSINESS!D:P,{8,9,10,11,12,13},0)</f>
        <v>0.459</v>
      </c>
      <c r="W296" s="37">
        <v>259.0</v>
      </c>
      <c r="X296" s="37"/>
      <c r="Y296" s="37">
        <v>208.0</v>
      </c>
      <c r="Z296" s="38">
        <v>0.022</v>
      </c>
      <c r="AA296" s="38">
        <v>0.2</v>
      </c>
      <c r="AB296" s="44">
        <f t="shared" si="2"/>
        <v>465.3402624</v>
      </c>
      <c r="AC296" s="44">
        <f t="shared" ref="AC296:AC297" si="92">(I296/R296)*1000</f>
        <v>0.06400163844</v>
      </c>
      <c r="AD296" s="44">
        <f t="shared" ref="AD296:AD297" si="93">J296/R296*1000</f>
        <v>0.1556250366</v>
      </c>
      <c r="AE296" s="44">
        <f t="shared" si="89"/>
        <v>19.13312139</v>
      </c>
      <c r="AF296" s="44">
        <f t="shared" si="90"/>
        <v>27.41964931</v>
      </c>
      <c r="AG296" s="45">
        <f t="shared" si="5"/>
        <v>0.1684709566</v>
      </c>
      <c r="AH296" s="45">
        <f t="shared" si="6"/>
        <v>0.2083333333</v>
      </c>
      <c r="AI296" s="45" t="str">
        <f t="shared" si="7"/>
        <v/>
      </c>
      <c r="AJ296" s="45" t="str">
        <f t="shared" si="8"/>
        <v/>
      </c>
      <c r="AK296" s="45">
        <f t="shared" si="9"/>
        <v>0.0218069072</v>
      </c>
      <c r="AL296" s="45">
        <f t="shared" si="10"/>
        <v>8.926393207</v>
      </c>
      <c r="AM296" s="45">
        <f t="shared" si="11"/>
        <v>1.237719121</v>
      </c>
    </row>
    <row r="297">
      <c r="A297" s="33" t="s">
        <v>46</v>
      </c>
      <c r="B297" s="34" t="s">
        <v>82</v>
      </c>
      <c r="C297" s="35" t="s">
        <v>56</v>
      </c>
      <c r="D297" s="36" t="str">
        <f t="shared" si="1"/>
        <v>Africa/Guinea-Bissau-Africa/2008</v>
      </c>
      <c r="E297" s="37">
        <f t="array" ref="E297:H297">VLOOKUP(D297, GDP!D:L,{6,7,8,9},0)</f>
        <v>842890956</v>
      </c>
      <c r="F297" s="38">
        <v>0.06</v>
      </c>
      <c r="G297" s="37">
        <v>34.0</v>
      </c>
      <c r="H297" s="38"/>
      <c r="I297" s="39">
        <f t="array" ref="I297:J297">VLOOKUP(D297, ENERGY!I:M,{4,5},0)</f>
        <v>87</v>
      </c>
      <c r="J297" s="39">
        <v>213.0</v>
      </c>
      <c r="K297" s="40">
        <f t="array" ref="K297:S297">VLOOKUP(D297, 'HUMAN RESOURCES'!D:V,{11,12,13,14,15,16,17,18,19},0)</f>
        <v>39</v>
      </c>
      <c r="L297" s="40">
        <v>89.0</v>
      </c>
      <c r="M297" s="40">
        <v>55.0</v>
      </c>
      <c r="N297" s="41">
        <v>52.0</v>
      </c>
      <c r="O297" s="42">
        <v>0.423</v>
      </c>
      <c r="P297" s="42">
        <v>0.548</v>
      </c>
      <c r="Q297" s="42">
        <v>0.029</v>
      </c>
      <c r="R297" s="40">
        <v>1516920.0</v>
      </c>
      <c r="S297" s="42">
        <v>0.435</v>
      </c>
      <c r="T297" s="43">
        <f t="array" ref="T297:U297">VLOOKUP(D297, TOURISM!D:H,{4,5},0)</f>
        <v>38200000</v>
      </c>
      <c r="U297" s="43">
        <v>4.61E7</v>
      </c>
      <c r="V297" s="38">
        <f t="array" ref="V297:AA297">VLOOKUP(D297, BUSINESS!D:P,{8,9,10,11,12,13},0)</f>
        <v>0.459</v>
      </c>
      <c r="W297" s="37">
        <v>259.0</v>
      </c>
      <c r="X297" s="37"/>
      <c r="Y297" s="37">
        <v>208.0</v>
      </c>
      <c r="Z297" s="38">
        <v>0.024</v>
      </c>
      <c r="AA297" s="38">
        <v>0.33</v>
      </c>
      <c r="AB297" s="44">
        <f t="shared" si="2"/>
        <v>555.6594652</v>
      </c>
      <c r="AC297" s="44">
        <f t="shared" si="92"/>
        <v>0.05735305751</v>
      </c>
      <c r="AD297" s="44">
        <f t="shared" si="93"/>
        <v>0.1404161063</v>
      </c>
      <c r="AE297" s="44">
        <f t="shared" si="89"/>
        <v>25.18260686</v>
      </c>
      <c r="AF297" s="44">
        <f t="shared" si="90"/>
        <v>30.39052818</v>
      </c>
      <c r="AG297" s="45">
        <f t="shared" si="5"/>
        <v>0.1940928181</v>
      </c>
      <c r="AH297" s="45">
        <f t="shared" si="6"/>
        <v>0.1724137931</v>
      </c>
      <c r="AI297" s="45">
        <f t="shared" si="7"/>
        <v>-0.1038814176</v>
      </c>
      <c r="AJ297" s="45">
        <f t="shared" si="8"/>
        <v>-0.09772804326</v>
      </c>
      <c r="AK297" s="45">
        <f t="shared" si="9"/>
        <v>0.02195121458</v>
      </c>
      <c r="AL297" s="45">
        <f t="shared" si="10"/>
        <v>0.3161787014</v>
      </c>
      <c r="AM297" s="45">
        <f t="shared" si="11"/>
        <v>0.1083485361</v>
      </c>
    </row>
    <row r="298">
      <c r="A298" s="33" t="s">
        <v>46</v>
      </c>
      <c r="B298" s="34" t="s">
        <v>82</v>
      </c>
      <c r="C298" s="35" t="s">
        <v>57</v>
      </c>
      <c r="D298" s="36" t="str">
        <f t="shared" si="1"/>
        <v>Africa/Guinea-Bissau-Africa/2009</v>
      </c>
      <c r="E298" s="37">
        <f t="array" ref="E298:H298">VLOOKUP(D298, GDP!D:L,{6,7,8,9},0)</f>
        <v>832530157</v>
      </c>
      <c r="F298" s="38">
        <v>0.068</v>
      </c>
      <c r="G298" s="37">
        <v>36.0</v>
      </c>
      <c r="H298" s="38"/>
      <c r="I298" s="39" t="str">
        <f t="array" ref="I298:J298">VLOOKUP(D298, ENERGY!I:M,{4,5},0)</f>
        <v/>
      </c>
      <c r="J298" s="39"/>
      <c r="K298" s="40">
        <f t="array" ref="K298:S298">VLOOKUP(D298, 'HUMAN RESOURCES'!D:V,{11,12,13,14,15,16,17,18,19},0)</f>
        <v>39</v>
      </c>
      <c r="L298" s="40">
        <v>87.0</v>
      </c>
      <c r="M298" s="40">
        <v>55.0</v>
      </c>
      <c r="N298" s="41">
        <v>52.0</v>
      </c>
      <c r="O298" s="42">
        <v>0.421</v>
      </c>
      <c r="P298" s="42">
        <v>0.55</v>
      </c>
      <c r="Q298" s="42">
        <v>0.03</v>
      </c>
      <c r="R298" s="40">
        <v>1550905.0</v>
      </c>
      <c r="S298" s="42">
        <v>0.443</v>
      </c>
      <c r="T298" s="43">
        <f t="array" ref="T298:U298">VLOOKUP(D298, TOURISM!D:H,{4,5},0)</f>
        <v>12000000</v>
      </c>
      <c r="U298" s="43">
        <v>2.6E7</v>
      </c>
      <c r="V298" s="38">
        <f t="array" ref="V298:AA298">VLOOKUP(D298, BUSINESS!D:P,{8,9,10,11,12,13},0)</f>
        <v>0.459</v>
      </c>
      <c r="W298" s="37">
        <v>216.0</v>
      </c>
      <c r="X298" s="37"/>
      <c r="Y298" s="37">
        <v>208.0</v>
      </c>
      <c r="Z298" s="38">
        <v>0.023</v>
      </c>
      <c r="AA298" s="38">
        <v>0.361</v>
      </c>
      <c r="AB298" s="44">
        <f t="shared" si="2"/>
        <v>536.8028067</v>
      </c>
      <c r="AC298" s="44"/>
      <c r="AD298" s="44"/>
      <c r="AE298" s="44">
        <f t="shared" si="89"/>
        <v>7.73741783</v>
      </c>
      <c r="AF298" s="44">
        <f t="shared" si="90"/>
        <v>16.7644053</v>
      </c>
      <c r="AG298" s="45">
        <f t="shared" si="5"/>
        <v>-0.03393563804</v>
      </c>
      <c r="AH298" s="45">
        <f t="shared" si="6"/>
        <v>0.05882352941</v>
      </c>
      <c r="AI298" s="45" t="str">
        <f t="shared" si="7"/>
        <v/>
      </c>
      <c r="AJ298" s="45" t="str">
        <f t="shared" si="8"/>
        <v/>
      </c>
      <c r="AK298" s="45">
        <f t="shared" si="9"/>
        <v>0.02240395011</v>
      </c>
      <c r="AL298" s="45">
        <f t="shared" si="10"/>
        <v>-0.6927475431</v>
      </c>
      <c r="AM298" s="45">
        <f t="shared" si="11"/>
        <v>-0.4483674255</v>
      </c>
    </row>
    <row r="299">
      <c r="A299" s="33" t="s">
        <v>46</v>
      </c>
      <c r="B299" s="34" t="s">
        <v>82</v>
      </c>
      <c r="C299" s="35" t="s">
        <v>58</v>
      </c>
      <c r="D299" s="36" t="str">
        <f t="shared" si="1"/>
        <v>Africa/Guinea-Bissau-Africa/2010</v>
      </c>
      <c r="E299" s="37">
        <f t="array" ref="E299:H299">VLOOKUP(D299, GDP!D:L,{6,7,8,9},0)</f>
        <v>835390893</v>
      </c>
      <c r="F299" s="38">
        <v>0.071</v>
      </c>
      <c r="G299" s="37">
        <v>38.0</v>
      </c>
      <c r="H299" s="38"/>
      <c r="I299" s="39" t="str">
        <f t="array" ref="I299:J299">VLOOKUP(D299, ENERGY!I:M,{4,5},0)</f>
        <v/>
      </c>
      <c r="J299" s="39">
        <v>174.0</v>
      </c>
      <c r="K299" s="40">
        <f t="array" ref="K299:S299">VLOOKUP(D299, 'HUMAN RESOURCES'!D:V,{11,12,13,14,15,16,17,18,19},0)</f>
        <v>39</v>
      </c>
      <c r="L299" s="40">
        <v>85.0</v>
      </c>
      <c r="M299" s="40">
        <v>55.0</v>
      </c>
      <c r="N299" s="41">
        <v>52.0</v>
      </c>
      <c r="O299" s="42">
        <v>0.419</v>
      </c>
      <c r="P299" s="42">
        <v>0.551</v>
      </c>
      <c r="Q299" s="42">
        <v>0.03</v>
      </c>
      <c r="R299" s="40">
        <v>1586624.0</v>
      </c>
      <c r="S299" s="42">
        <v>0.452</v>
      </c>
      <c r="T299" s="43">
        <f t="array" ref="T299:U299">VLOOKUP(D299, TOURISM!D:H,{4,5},0)</f>
        <v>13600000</v>
      </c>
      <c r="U299" s="43">
        <v>2.95E7</v>
      </c>
      <c r="V299" s="38">
        <f t="array" ref="V299:AA299">VLOOKUP(D299, BUSINESS!D:P,{8,9,10,11,12,13},0)</f>
        <v>0.459</v>
      </c>
      <c r="W299" s="37">
        <v>216.0</v>
      </c>
      <c r="X299" s="37"/>
      <c r="Y299" s="37">
        <v>208.0</v>
      </c>
      <c r="Z299" s="38">
        <v>0.025</v>
      </c>
      <c r="AA299" s="38">
        <v>0.427</v>
      </c>
      <c r="AB299" s="44">
        <f t="shared" si="2"/>
        <v>526.5210239</v>
      </c>
      <c r="AC299" s="44"/>
      <c r="AD299" s="44">
        <f t="shared" ref="AD299:AD300" si="94">J299/R299*1000</f>
        <v>0.1096668146</v>
      </c>
      <c r="AE299" s="44">
        <f t="shared" si="89"/>
        <v>8.57165907</v>
      </c>
      <c r="AF299" s="44">
        <f t="shared" si="90"/>
        <v>18.59293695</v>
      </c>
      <c r="AG299" s="45">
        <f t="shared" si="5"/>
        <v>-0.01915374274</v>
      </c>
      <c r="AH299" s="45">
        <f t="shared" si="6"/>
        <v>0.05555555556</v>
      </c>
      <c r="AI299" s="45" t="str">
        <f t="shared" si="7"/>
        <v/>
      </c>
      <c r="AJ299" s="45" t="str">
        <f t="shared" si="8"/>
        <v/>
      </c>
      <c r="AK299" s="45">
        <f t="shared" si="9"/>
        <v>0.02303106896</v>
      </c>
      <c r="AL299" s="45">
        <f t="shared" si="10"/>
        <v>0.1078190758</v>
      </c>
      <c r="AM299" s="45">
        <f t="shared" si="11"/>
        <v>0.1090722648</v>
      </c>
    </row>
    <row r="300">
      <c r="A300" s="33" t="s">
        <v>46</v>
      </c>
      <c r="B300" s="34" t="s">
        <v>82</v>
      </c>
      <c r="C300" s="35" t="s">
        <v>59</v>
      </c>
      <c r="D300" s="36" t="str">
        <f t="shared" si="1"/>
        <v>Africa/Guinea-Bissau-Africa/2011</v>
      </c>
      <c r="E300" s="37">
        <f t="array" ref="E300:H300">VLOOKUP(D300, GDP!D:L,{6,7,8,9},0)</f>
        <v>967762549</v>
      </c>
      <c r="F300" s="38">
        <v>0.063</v>
      </c>
      <c r="G300" s="37">
        <v>35.0</v>
      </c>
      <c r="H300" s="38"/>
      <c r="I300" s="39">
        <f t="array" ref="I300:J300">VLOOKUP(D300, ENERGY!I:M,{4,5},0)</f>
        <v>90</v>
      </c>
      <c r="J300" s="39">
        <v>216.0</v>
      </c>
      <c r="K300" s="40">
        <f t="array" ref="K300:S300">VLOOKUP(D300, 'HUMAN RESOURCES'!D:V,{11,12,13,14,15,16,17,18,19},0)</f>
        <v>38</v>
      </c>
      <c r="L300" s="40">
        <v>82.0</v>
      </c>
      <c r="M300" s="40">
        <v>55.0</v>
      </c>
      <c r="N300" s="41">
        <v>52.0</v>
      </c>
      <c r="O300" s="42">
        <v>0.417</v>
      </c>
      <c r="P300" s="42">
        <v>0.553</v>
      </c>
      <c r="Q300" s="42">
        <v>0.029</v>
      </c>
      <c r="R300" s="40">
        <v>1624228.0</v>
      </c>
      <c r="S300" s="42">
        <v>0.461</v>
      </c>
      <c r="T300" s="43">
        <f t="array" ref="T300:U300">VLOOKUP(D300, TOURISM!D:H,{4,5},0)</f>
        <v>13600000</v>
      </c>
      <c r="U300" s="43">
        <v>2.95E7</v>
      </c>
      <c r="V300" s="38">
        <f t="array" ref="V300:AA300">VLOOKUP(D300, BUSINESS!D:P,{8,9,10,11,12,13},0)</f>
        <v>0.459</v>
      </c>
      <c r="W300" s="37">
        <v>9.0</v>
      </c>
      <c r="X300" s="37"/>
      <c r="Y300" s="37">
        <v>208.0</v>
      </c>
      <c r="Z300" s="38">
        <v>0.027</v>
      </c>
      <c r="AA300" s="38">
        <v>0.451</v>
      </c>
      <c r="AB300" s="44">
        <f t="shared" si="2"/>
        <v>595.8292487</v>
      </c>
      <c r="AC300" s="44">
        <f>(I300/R300)*1000</f>
        <v>0.05541093984</v>
      </c>
      <c r="AD300" s="44">
        <f t="shared" si="94"/>
        <v>0.1329862556</v>
      </c>
      <c r="AE300" s="44">
        <f t="shared" si="89"/>
        <v>8.373208687</v>
      </c>
      <c r="AF300" s="44">
        <f t="shared" si="90"/>
        <v>18.16247473</v>
      </c>
      <c r="AG300" s="45">
        <f t="shared" si="5"/>
        <v>0.131634297</v>
      </c>
      <c r="AH300" s="45">
        <f t="shared" si="6"/>
        <v>-0.07894736842</v>
      </c>
      <c r="AI300" s="45" t="str">
        <f t="shared" si="7"/>
        <v/>
      </c>
      <c r="AJ300" s="45">
        <f t="shared" si="8"/>
        <v>0.2126389934</v>
      </c>
      <c r="AK300" s="45">
        <f t="shared" si="9"/>
        <v>0.02370063733</v>
      </c>
      <c r="AL300" s="45">
        <f t="shared" si="10"/>
        <v>-0.02315192202</v>
      </c>
      <c r="AM300" s="45">
        <f t="shared" si="11"/>
        <v>-0.02315192202</v>
      </c>
    </row>
    <row r="301">
      <c r="A301" s="33" t="s">
        <v>46</v>
      </c>
      <c r="B301" s="34" t="s">
        <v>82</v>
      </c>
      <c r="C301" s="35" t="s">
        <v>60</v>
      </c>
      <c r="D301" s="36" t="str">
        <f t="shared" si="1"/>
        <v>Africa/Guinea-Bissau-Africa/2012</v>
      </c>
      <c r="E301" s="37">
        <f t="array" ref="E301:H301">VLOOKUP(D301, GDP!D:L,{6,7,8,9},0)</f>
        <v>822320638</v>
      </c>
      <c r="F301" s="38">
        <v>0.059</v>
      </c>
      <c r="G301" s="37">
        <v>30.0</v>
      </c>
      <c r="H301" s="38"/>
      <c r="I301" s="39" t="str">
        <f t="array" ref="I301:J301">VLOOKUP(D301, ENERGY!I:M,{4,5},0)</f>
        <v/>
      </c>
      <c r="J301" s="39"/>
      <c r="K301" s="40">
        <f t="array" ref="K301:S301">VLOOKUP(D301, 'HUMAN RESOURCES'!D:V,{11,12,13,14,15,16,17,18,19},0)</f>
        <v>38</v>
      </c>
      <c r="L301" s="40">
        <v>80.0</v>
      </c>
      <c r="M301" s="40">
        <v>56.0</v>
      </c>
      <c r="N301" s="41">
        <v>53.0</v>
      </c>
      <c r="O301" s="42">
        <v>0.416</v>
      </c>
      <c r="P301" s="42">
        <v>0.555</v>
      </c>
      <c r="Q301" s="42">
        <v>0.029</v>
      </c>
      <c r="R301" s="40">
        <v>1663558.0</v>
      </c>
      <c r="S301" s="42">
        <v>0.469</v>
      </c>
      <c r="T301" s="43">
        <f t="array" ref="T301:U301">VLOOKUP(D301, TOURISM!D:H,{4,5},0)</f>
        <v>13600000</v>
      </c>
      <c r="U301" s="43">
        <v>2.95E7</v>
      </c>
      <c r="V301" s="38">
        <f t="array" ref="V301:AA301">VLOOKUP(D301, BUSINESS!D:P,{8,9,10,11,12,13},0)</f>
        <v>0.459</v>
      </c>
      <c r="W301" s="37">
        <v>9.0</v>
      </c>
      <c r="X301" s="37">
        <v>181.0</v>
      </c>
      <c r="Y301" s="37">
        <v>208.0</v>
      </c>
      <c r="Z301" s="38">
        <v>0.029</v>
      </c>
      <c r="AA301" s="38">
        <v>0.631</v>
      </c>
      <c r="AB301" s="44">
        <f t="shared" si="2"/>
        <v>494.314378</v>
      </c>
      <c r="AC301" s="44"/>
      <c r="AD301" s="44"/>
      <c r="AE301" s="44">
        <f t="shared" si="89"/>
        <v>8.175248473</v>
      </c>
      <c r="AF301" s="44">
        <f t="shared" si="90"/>
        <v>17.73307573</v>
      </c>
      <c r="AG301" s="45">
        <f t="shared" si="5"/>
        <v>-0.1703757762</v>
      </c>
      <c r="AH301" s="45">
        <f t="shared" si="6"/>
        <v>-0.1428571429</v>
      </c>
      <c r="AI301" s="45" t="str">
        <f t="shared" si="7"/>
        <v/>
      </c>
      <c r="AJ301" s="45" t="str">
        <f t="shared" si="8"/>
        <v/>
      </c>
      <c r="AK301" s="45">
        <f t="shared" si="9"/>
        <v>0.02421458071</v>
      </c>
      <c r="AL301" s="45">
        <f t="shared" si="10"/>
        <v>-0.02364209724</v>
      </c>
      <c r="AM301" s="45">
        <f t="shared" si="11"/>
        <v>-0.02364209724</v>
      </c>
    </row>
    <row r="302">
      <c r="A302" s="33" t="s">
        <v>46</v>
      </c>
      <c r="B302" s="34" t="s">
        <v>83</v>
      </c>
      <c r="C302" s="35" t="s">
        <v>48</v>
      </c>
      <c r="D302" s="36" t="str">
        <f t="shared" si="1"/>
        <v>Africa/Kenya-Africa/2000</v>
      </c>
      <c r="E302" s="37">
        <f t="array" ref="E302:H302">VLOOKUP(D302, GDP!D:L,{6,7,8,9},0)</f>
        <v>12705350153</v>
      </c>
      <c r="F302" s="38">
        <v>0.047</v>
      </c>
      <c r="G302" s="37">
        <v>19.0</v>
      </c>
      <c r="H302" s="38">
        <v>0.223</v>
      </c>
      <c r="I302" s="39" t="str">
        <f t="array" ref="I302:J302">VLOOKUP(D302, ENERGY!I:M,{4,5},0)</f>
        <v/>
      </c>
      <c r="J302" s="39"/>
      <c r="K302" s="40">
        <f t="array" ref="K302:S302">VLOOKUP(D302, 'HUMAN RESOURCES'!D:V,{11,12,13,14,15,16,17,18,19},0)</f>
        <v>39</v>
      </c>
      <c r="L302" s="40">
        <v>69.0</v>
      </c>
      <c r="M302" s="40">
        <v>54.0</v>
      </c>
      <c r="N302" s="41">
        <v>52.0</v>
      </c>
      <c r="O302" s="42">
        <v>0.442</v>
      </c>
      <c r="P302" s="42">
        <v>0.531</v>
      </c>
      <c r="Q302" s="42">
        <v>0.028</v>
      </c>
      <c r="R302" s="40">
        <v>3.128505E7</v>
      </c>
      <c r="S302" s="42">
        <v>0.199</v>
      </c>
      <c r="T302" s="43">
        <f t="array" ref="T302:U302">VLOOKUP(D302, TOURISM!D:H,{4,5},0)</f>
        <v>500000000</v>
      </c>
      <c r="U302" s="43">
        <v>1.56E8</v>
      </c>
      <c r="V302" s="38" t="str">
        <f t="array" ref="V302:AA302">VLOOKUP(D302, BUSINESS!D:P,{8,9,10,11,12,13},0)</f>
        <v/>
      </c>
      <c r="W302" s="37"/>
      <c r="X302" s="37"/>
      <c r="Y302" s="37"/>
      <c r="Z302" s="38">
        <v>0.003</v>
      </c>
      <c r="AA302" s="38">
        <v>0.004</v>
      </c>
      <c r="AB302" s="44">
        <f t="shared" si="2"/>
        <v>406.1157055</v>
      </c>
      <c r="AC302" s="44"/>
      <c r="AD302" s="44"/>
      <c r="AE302" s="44">
        <f t="shared" si="89"/>
        <v>15.98207451</v>
      </c>
      <c r="AF302" s="44">
        <f t="shared" si="90"/>
        <v>4.986407246</v>
      </c>
      <c r="AG302" s="45" t="str">
        <f t="shared" si="5"/>
        <v/>
      </c>
      <c r="AH302" s="45" t="str">
        <f t="shared" si="6"/>
        <v/>
      </c>
      <c r="AI302" s="45" t="str">
        <f t="shared" si="7"/>
        <v/>
      </c>
      <c r="AJ302" s="45" t="str">
        <f t="shared" si="8"/>
        <v/>
      </c>
      <c r="AK302" s="45" t="str">
        <f t="shared" si="9"/>
        <v/>
      </c>
      <c r="AL302" s="45" t="str">
        <f t="shared" si="10"/>
        <v/>
      </c>
      <c r="AM302" s="45" t="str">
        <f t="shared" si="11"/>
        <v/>
      </c>
    </row>
    <row r="303">
      <c r="A303" s="33" t="s">
        <v>46</v>
      </c>
      <c r="B303" s="34" t="s">
        <v>83</v>
      </c>
      <c r="C303" s="35" t="s">
        <v>49</v>
      </c>
      <c r="D303" s="36" t="str">
        <f t="shared" si="1"/>
        <v>Africa/Kenya-Africa/2001</v>
      </c>
      <c r="E303" s="37">
        <f t="array" ref="E303:H303">VLOOKUP(D303, GDP!D:L,{6,7,8,9},0)</f>
        <v>12985991723</v>
      </c>
      <c r="F303" s="38">
        <v>0.046</v>
      </c>
      <c r="G303" s="37">
        <v>19.0</v>
      </c>
      <c r="H303" s="38">
        <v>0.197</v>
      </c>
      <c r="I303" s="39">
        <f t="array" ref="I303:J303">VLOOKUP(D303, ENERGY!I:M,{4,5},0)</f>
        <v>20179</v>
      </c>
      <c r="J303" s="39"/>
      <c r="K303" s="40">
        <f t="array" ref="K303:S303">VLOOKUP(D303, 'HUMAN RESOURCES'!D:V,{11,12,13,14,15,16,17,18,19},0)</f>
        <v>39</v>
      </c>
      <c r="L303" s="40">
        <v>68.0</v>
      </c>
      <c r="M303" s="40">
        <v>54.0</v>
      </c>
      <c r="N303" s="41">
        <v>52.0</v>
      </c>
      <c r="O303" s="42">
        <v>0.438</v>
      </c>
      <c r="P303" s="42">
        <v>0.534</v>
      </c>
      <c r="Q303" s="42">
        <v>0.028</v>
      </c>
      <c r="R303" s="40">
        <v>3.2126351E7</v>
      </c>
      <c r="S303" s="42">
        <v>0.202</v>
      </c>
      <c r="T303" s="43">
        <f t="array" ref="T303:U303">VLOOKUP(D303, TOURISM!D:H,{4,5},0)</f>
        <v>536000000</v>
      </c>
      <c r="U303" s="43">
        <v>1.83E8</v>
      </c>
      <c r="V303" s="38" t="str">
        <f t="array" ref="V303:AA303">VLOOKUP(D303, BUSINESS!D:P,{8,9,10,11,12,13},0)</f>
        <v/>
      </c>
      <c r="W303" s="37"/>
      <c r="X303" s="37"/>
      <c r="Y303" s="37"/>
      <c r="Z303" s="38">
        <v>0.006</v>
      </c>
      <c r="AA303" s="38">
        <v>0.019</v>
      </c>
      <c r="AB303" s="44">
        <f t="shared" si="2"/>
        <v>404.2162063</v>
      </c>
      <c r="AC303" s="44">
        <f t="shared" ref="AC303:AC310" si="95">(I303/R303)*1000</f>
        <v>0.6281136628</v>
      </c>
      <c r="AD303" s="44"/>
      <c r="AE303" s="44">
        <f t="shared" si="89"/>
        <v>16.68412326</v>
      </c>
      <c r="AF303" s="44">
        <f t="shared" si="90"/>
        <v>5.696258501</v>
      </c>
      <c r="AG303" s="45">
        <f t="shared" si="5"/>
        <v>-0.004677236585</v>
      </c>
      <c r="AH303" s="45">
        <f t="shared" si="6"/>
        <v>0</v>
      </c>
      <c r="AI303" s="45" t="str">
        <f t="shared" si="7"/>
        <v/>
      </c>
      <c r="AJ303" s="45" t="str">
        <f t="shared" si="8"/>
        <v/>
      </c>
      <c r="AK303" s="45">
        <f t="shared" si="9"/>
        <v>0.02689147053</v>
      </c>
      <c r="AL303" s="45">
        <f t="shared" si="10"/>
        <v>0.04392726083</v>
      </c>
      <c r="AM303" s="45">
        <f t="shared" si="11"/>
        <v>0.1423572566</v>
      </c>
    </row>
    <row r="304">
      <c r="A304" s="33" t="s">
        <v>46</v>
      </c>
      <c r="B304" s="34" t="s">
        <v>83</v>
      </c>
      <c r="C304" s="35" t="s">
        <v>50</v>
      </c>
      <c r="D304" s="36" t="str">
        <f t="shared" si="1"/>
        <v>Africa/Kenya-Africa/2002</v>
      </c>
      <c r="E304" s="37">
        <f t="array" ref="E304:H304">VLOOKUP(D304, GDP!D:L,{6,7,8,9},0)</f>
        <v>13147736954</v>
      </c>
      <c r="F304" s="38">
        <v>0.045</v>
      </c>
      <c r="G304" s="37">
        <v>18.0</v>
      </c>
      <c r="H304" s="38">
        <v>0.185</v>
      </c>
      <c r="I304" s="39">
        <f t="array" ref="I304:J304">VLOOKUP(D304, ENERGY!I:M,{4,5},0)</f>
        <v>19719</v>
      </c>
      <c r="J304" s="39">
        <v>12427.0</v>
      </c>
      <c r="K304" s="40">
        <f t="array" ref="K304:S304">VLOOKUP(D304, 'HUMAN RESOURCES'!D:V,{11,12,13,14,15,16,17,18,19},0)</f>
        <v>39</v>
      </c>
      <c r="L304" s="40">
        <v>66.0</v>
      </c>
      <c r="M304" s="40">
        <v>54.0</v>
      </c>
      <c r="N304" s="41">
        <v>52.0</v>
      </c>
      <c r="O304" s="42">
        <v>0.435</v>
      </c>
      <c r="P304" s="42">
        <v>0.538</v>
      </c>
      <c r="Q304" s="42">
        <v>0.028</v>
      </c>
      <c r="R304" s="40">
        <v>3.3000524E7</v>
      </c>
      <c r="S304" s="42">
        <v>0.206</v>
      </c>
      <c r="T304" s="43">
        <f t="array" ref="T304:U304">VLOOKUP(D304, TOURISM!D:H,{4,5},0)</f>
        <v>513000000</v>
      </c>
      <c r="U304" s="43">
        <v>1.26E8</v>
      </c>
      <c r="V304" s="38" t="str">
        <f t="array" ref="V304:AA304">VLOOKUP(D304, BUSINESS!D:P,{8,9,10,11,12,13},0)</f>
        <v/>
      </c>
      <c r="W304" s="37"/>
      <c r="X304" s="37"/>
      <c r="Y304" s="37"/>
      <c r="Z304" s="38">
        <v>0.012</v>
      </c>
      <c r="AA304" s="38">
        <v>0.036</v>
      </c>
      <c r="AB304" s="44">
        <f t="shared" si="2"/>
        <v>398.4099451</v>
      </c>
      <c r="AC304" s="44">
        <f t="shared" si="95"/>
        <v>0.5975359664</v>
      </c>
      <c r="AD304" s="44">
        <f t="shared" ref="AD304:AD310" si="96">J304/R304*1000</f>
        <v>0.3765697781</v>
      </c>
      <c r="AE304" s="44">
        <f t="shared" si="89"/>
        <v>15.54520771</v>
      </c>
      <c r="AF304" s="44">
        <f t="shared" si="90"/>
        <v>3.818121191</v>
      </c>
      <c r="AG304" s="45">
        <f t="shared" si="5"/>
        <v>-0.01436424648</v>
      </c>
      <c r="AH304" s="45">
        <f t="shared" si="6"/>
        <v>-0.05263157895</v>
      </c>
      <c r="AI304" s="45">
        <f t="shared" si="7"/>
        <v>-0.04868178841</v>
      </c>
      <c r="AJ304" s="45" t="str">
        <f t="shared" si="8"/>
        <v/>
      </c>
      <c r="AK304" s="45">
        <f t="shared" si="9"/>
        <v>0.02721046657</v>
      </c>
      <c r="AL304" s="45">
        <f t="shared" si="10"/>
        <v>-0.06826343443</v>
      </c>
      <c r="AM304" s="45">
        <f t="shared" si="11"/>
        <v>-0.3297141992</v>
      </c>
    </row>
    <row r="305">
      <c r="A305" s="33" t="s">
        <v>46</v>
      </c>
      <c r="B305" s="34" t="s">
        <v>83</v>
      </c>
      <c r="C305" s="35" t="s">
        <v>51</v>
      </c>
      <c r="D305" s="36" t="str">
        <f t="shared" si="1"/>
        <v>Africa/Kenya-Africa/2003</v>
      </c>
      <c r="E305" s="37">
        <f t="array" ref="E305:H305">VLOOKUP(D305, GDP!D:L,{6,7,8,9},0)</f>
        <v>14904504019</v>
      </c>
      <c r="F305" s="38">
        <v>0.044</v>
      </c>
      <c r="G305" s="37">
        <v>20.0</v>
      </c>
      <c r="H305" s="38">
        <v>0.166</v>
      </c>
      <c r="I305" s="39">
        <f t="array" ref="I305:J305">VLOOKUP(D305, ENERGY!I:M,{4,5},0)</f>
        <v>18897</v>
      </c>
      <c r="J305" s="39">
        <v>12350.0</v>
      </c>
      <c r="K305" s="40">
        <f t="array" ref="K305:S305">VLOOKUP(D305, 'HUMAN RESOURCES'!D:V,{11,12,13,14,15,16,17,18,19},0)</f>
        <v>39</v>
      </c>
      <c r="L305" s="40">
        <v>65.0</v>
      </c>
      <c r="M305" s="40">
        <v>54.0</v>
      </c>
      <c r="N305" s="41">
        <v>52.0</v>
      </c>
      <c r="O305" s="42">
        <v>0.432</v>
      </c>
      <c r="P305" s="42">
        <v>0.541</v>
      </c>
      <c r="Q305" s="42">
        <v>0.028</v>
      </c>
      <c r="R305" s="40">
        <v>3.3905011E7</v>
      </c>
      <c r="S305" s="42">
        <v>0.209</v>
      </c>
      <c r="T305" s="43">
        <f t="array" ref="T305:U305">VLOOKUP(D305, TOURISM!D:H,{4,5},0)</f>
        <v>619000000</v>
      </c>
      <c r="U305" s="43">
        <v>1.27E8</v>
      </c>
      <c r="V305" s="38" t="str">
        <f t="array" ref="V305:AA305">VLOOKUP(D305, BUSINESS!D:P,{8,9,10,11,12,13},0)</f>
        <v/>
      </c>
      <c r="W305" s="37">
        <v>60.0</v>
      </c>
      <c r="X305" s="37"/>
      <c r="Y305" s="37"/>
      <c r="Z305" s="38">
        <v>0.029</v>
      </c>
      <c r="AA305" s="38">
        <v>0.047</v>
      </c>
      <c r="AB305" s="44">
        <f t="shared" si="2"/>
        <v>439.5959057</v>
      </c>
      <c r="AC305" s="44">
        <f t="shared" si="95"/>
        <v>0.5573512423</v>
      </c>
      <c r="AD305" s="44">
        <f t="shared" si="96"/>
        <v>0.3642529418</v>
      </c>
      <c r="AE305" s="44">
        <f t="shared" si="89"/>
        <v>18.25688834</v>
      </c>
      <c r="AF305" s="44">
        <f t="shared" si="90"/>
        <v>3.745758997</v>
      </c>
      <c r="AG305" s="45">
        <f t="shared" si="5"/>
        <v>0.1033758348</v>
      </c>
      <c r="AH305" s="45">
        <f t="shared" si="6"/>
        <v>0.1111111111</v>
      </c>
      <c r="AI305" s="45">
        <f t="shared" si="7"/>
        <v>-0.06725072027</v>
      </c>
      <c r="AJ305" s="45">
        <f t="shared" si="8"/>
        <v>-0.03270797864</v>
      </c>
      <c r="AK305" s="45">
        <f t="shared" si="9"/>
        <v>0.02740826176</v>
      </c>
      <c r="AL305" s="45">
        <f t="shared" si="10"/>
        <v>0.1744383662</v>
      </c>
      <c r="AM305" s="45">
        <f t="shared" si="11"/>
        <v>-0.01895230411</v>
      </c>
    </row>
    <row r="306">
      <c r="A306" s="33" t="s">
        <v>46</v>
      </c>
      <c r="B306" s="34" t="s">
        <v>83</v>
      </c>
      <c r="C306" s="35" t="s">
        <v>52</v>
      </c>
      <c r="D306" s="36" t="str">
        <f t="shared" si="1"/>
        <v>Africa/Kenya-Africa/2004</v>
      </c>
      <c r="E306" s="37">
        <f t="array" ref="E306:H306">VLOOKUP(D306, GDP!D:L,{6,7,8,9},0)</f>
        <v>16095321631</v>
      </c>
      <c r="F306" s="38">
        <v>0.043</v>
      </c>
      <c r="G306" s="37">
        <v>20.0</v>
      </c>
      <c r="H306" s="38">
        <v>0.125</v>
      </c>
      <c r="I306" s="39">
        <f t="array" ref="I306:J306">VLOOKUP(D306, ENERGY!I:M,{4,5},0)</f>
        <v>17806</v>
      </c>
      <c r="J306" s="39">
        <v>10242.0</v>
      </c>
      <c r="K306" s="40">
        <f t="array" ref="K306:S306">VLOOKUP(D306, 'HUMAN RESOURCES'!D:V,{11,12,13,14,15,16,17,18,19},0)</f>
        <v>39</v>
      </c>
      <c r="L306" s="40">
        <v>63.0</v>
      </c>
      <c r="M306" s="40">
        <v>55.0</v>
      </c>
      <c r="N306" s="41">
        <v>53.0</v>
      </c>
      <c r="O306" s="42">
        <v>0.429</v>
      </c>
      <c r="P306" s="42">
        <v>0.543</v>
      </c>
      <c r="Q306" s="42">
        <v>0.027</v>
      </c>
      <c r="R306" s="40">
        <v>3.4834606E7</v>
      </c>
      <c r="S306" s="42">
        <v>0.213</v>
      </c>
      <c r="T306" s="43">
        <f t="array" ref="T306:U306">VLOOKUP(D306, TOURISM!D:H,{4,5},0)</f>
        <v>799000000</v>
      </c>
      <c r="U306" s="43">
        <v>1.08E8</v>
      </c>
      <c r="V306" s="38" t="str">
        <f t="array" ref="V306:AA306">VLOOKUP(D306, BUSINESS!D:P,{8,9,10,11,12,13},0)</f>
        <v/>
      </c>
      <c r="W306" s="37">
        <v>47.0</v>
      </c>
      <c r="X306" s="37"/>
      <c r="Y306" s="37"/>
      <c r="Z306" s="38">
        <v>0.03</v>
      </c>
      <c r="AA306" s="38">
        <v>0.073</v>
      </c>
      <c r="AB306" s="44">
        <f t="shared" si="2"/>
        <v>462.0497683</v>
      </c>
      <c r="AC306" s="44">
        <f t="shared" si="95"/>
        <v>0.5111583579</v>
      </c>
      <c r="AD306" s="44">
        <f t="shared" si="96"/>
        <v>0.2940179659</v>
      </c>
      <c r="AE306" s="44">
        <f t="shared" si="89"/>
        <v>22.93696102</v>
      </c>
      <c r="AF306" s="44">
        <f t="shared" si="90"/>
        <v>3.100365194</v>
      </c>
      <c r="AG306" s="45">
        <f t="shared" si="5"/>
        <v>0.05107841607</v>
      </c>
      <c r="AH306" s="45">
        <f t="shared" si="6"/>
        <v>0</v>
      </c>
      <c r="AI306" s="45">
        <f t="shared" si="7"/>
        <v>-0.08287930643</v>
      </c>
      <c r="AJ306" s="45">
        <f t="shared" si="8"/>
        <v>-0.1928192414</v>
      </c>
      <c r="AK306" s="45">
        <f t="shared" si="9"/>
        <v>0.02741762862</v>
      </c>
      <c r="AL306" s="45">
        <f t="shared" si="10"/>
        <v>0.2563455827</v>
      </c>
      <c r="AM306" s="45">
        <f t="shared" si="11"/>
        <v>-0.1722998739</v>
      </c>
    </row>
    <row r="307">
      <c r="A307" s="33" t="s">
        <v>46</v>
      </c>
      <c r="B307" s="34" t="s">
        <v>83</v>
      </c>
      <c r="C307" s="35" t="s">
        <v>53</v>
      </c>
      <c r="D307" s="36" t="str">
        <f t="shared" si="1"/>
        <v>Africa/Kenya-Africa/2005</v>
      </c>
      <c r="E307" s="37">
        <f t="array" ref="E307:H307">VLOOKUP(D307, GDP!D:L,{6,7,8,9},0)</f>
        <v>18737895401</v>
      </c>
      <c r="F307" s="38">
        <v>0.044</v>
      </c>
      <c r="G307" s="37">
        <v>23.0</v>
      </c>
      <c r="H307" s="38">
        <v>0.129</v>
      </c>
      <c r="I307" s="39">
        <f t="array" ref="I307:J307">VLOOKUP(D307, ENERGY!I:M,{4,5},0)</f>
        <v>14259</v>
      </c>
      <c r="J307" s="39">
        <v>9369.0</v>
      </c>
      <c r="K307" s="40">
        <f t="array" ref="K307:S307">VLOOKUP(D307, 'HUMAN RESOURCES'!D:V,{11,12,13,14,15,16,17,18,19},0)</f>
        <v>39</v>
      </c>
      <c r="L307" s="40">
        <v>61.0</v>
      </c>
      <c r="M307" s="40">
        <v>56.0</v>
      </c>
      <c r="N307" s="41">
        <v>54.0</v>
      </c>
      <c r="O307" s="42">
        <v>0.428</v>
      </c>
      <c r="P307" s="42">
        <v>0.545</v>
      </c>
      <c r="Q307" s="42">
        <v>0.027</v>
      </c>
      <c r="R307" s="40">
        <v>3.5785718E7</v>
      </c>
      <c r="S307" s="42">
        <v>0.217</v>
      </c>
      <c r="T307" s="43">
        <f t="array" ref="T307:U307">VLOOKUP(D307, TOURISM!D:H,{4,5},0)</f>
        <v>969000000</v>
      </c>
      <c r="U307" s="43">
        <v>1.24E8</v>
      </c>
      <c r="V307" s="38">
        <f t="array" ref="V307:AA307">VLOOKUP(D307, BUSINESS!D:P,{8,9,10,11,12,13},0)</f>
        <v>0.498</v>
      </c>
      <c r="W307" s="37">
        <v>54.0</v>
      </c>
      <c r="X307" s="37"/>
      <c r="Y307" s="37">
        <v>372.0</v>
      </c>
      <c r="Z307" s="38">
        <v>0.031</v>
      </c>
      <c r="AA307" s="38">
        <v>0.129</v>
      </c>
      <c r="AB307" s="44">
        <f t="shared" si="2"/>
        <v>523.6137892</v>
      </c>
      <c r="AC307" s="44">
        <f t="shared" si="95"/>
        <v>0.3984550485</v>
      </c>
      <c r="AD307" s="44">
        <f t="shared" si="96"/>
        <v>0.2618083561</v>
      </c>
      <c r="AE307" s="44">
        <f t="shared" si="89"/>
        <v>27.0778415</v>
      </c>
      <c r="AF307" s="44">
        <f t="shared" si="90"/>
        <v>3.465069501</v>
      </c>
      <c r="AG307" s="45">
        <f t="shared" si="5"/>
        <v>0.1332411033</v>
      </c>
      <c r="AH307" s="45">
        <f t="shared" si="6"/>
        <v>0.15</v>
      </c>
      <c r="AI307" s="45">
        <f t="shared" si="7"/>
        <v>-0.2204860933</v>
      </c>
      <c r="AJ307" s="45">
        <f t="shared" si="8"/>
        <v>-0.1095498017</v>
      </c>
      <c r="AK307" s="45">
        <f t="shared" si="9"/>
        <v>0.02730365315</v>
      </c>
      <c r="AL307" s="45">
        <f t="shared" si="10"/>
        <v>0.1805330914</v>
      </c>
      <c r="AM307" s="45">
        <f t="shared" si="11"/>
        <v>0.1176326928</v>
      </c>
    </row>
    <row r="308">
      <c r="A308" s="33" t="s">
        <v>46</v>
      </c>
      <c r="B308" s="34" t="s">
        <v>83</v>
      </c>
      <c r="C308" s="35" t="s">
        <v>54</v>
      </c>
      <c r="D308" s="36" t="str">
        <f t="shared" si="1"/>
        <v>Africa/Kenya-Africa/2006</v>
      </c>
      <c r="E308" s="37">
        <f t="array" ref="E308:H308">VLOOKUP(D308, GDP!D:L,{6,7,8,9},0)</f>
        <v>22504136042</v>
      </c>
      <c r="F308" s="38">
        <v>0.045</v>
      </c>
      <c r="G308" s="37">
        <v>28.0</v>
      </c>
      <c r="H308" s="38">
        <v>0.136</v>
      </c>
      <c r="I308" s="39">
        <f t="array" ref="I308:J308">VLOOKUP(D308, ENERGY!I:M,{4,5},0)</f>
        <v>15552</v>
      </c>
      <c r="J308" s="39">
        <v>7624.0</v>
      </c>
      <c r="K308" s="40">
        <f t="array" ref="K308:S308">VLOOKUP(D308, 'HUMAN RESOURCES'!D:V,{11,12,13,14,15,16,17,18,19},0)</f>
        <v>38</v>
      </c>
      <c r="L308" s="40">
        <v>59.0</v>
      </c>
      <c r="M308" s="40">
        <v>57.0</v>
      </c>
      <c r="N308" s="41">
        <v>55.0</v>
      </c>
      <c r="O308" s="42">
        <v>0.427</v>
      </c>
      <c r="P308" s="42">
        <v>0.546</v>
      </c>
      <c r="Q308" s="42">
        <v>0.027</v>
      </c>
      <c r="R308" s="40">
        <v>3.6757498E7</v>
      </c>
      <c r="S308" s="42">
        <v>0.22</v>
      </c>
      <c r="T308" s="43">
        <f t="array" ref="T308:U308">VLOOKUP(D308, TOURISM!D:H,{4,5},0)</f>
        <v>1181000000</v>
      </c>
      <c r="U308" s="43">
        <v>1.78E8</v>
      </c>
      <c r="V308" s="38">
        <f t="array" ref="V308:AA308">VLOOKUP(D308, BUSINESS!D:P,{8,9,10,11,12,13},0)</f>
        <v>0.498</v>
      </c>
      <c r="W308" s="37">
        <v>54.0</v>
      </c>
      <c r="X308" s="37"/>
      <c r="Y308" s="37">
        <v>432.0</v>
      </c>
      <c r="Z308" s="38">
        <v>0.075</v>
      </c>
      <c r="AA308" s="38">
        <v>0.2</v>
      </c>
      <c r="AB308" s="44">
        <f t="shared" si="2"/>
        <v>612.2325312</v>
      </c>
      <c r="AC308" s="44">
        <f t="shared" si="95"/>
        <v>0.4230973501</v>
      </c>
      <c r="AD308" s="44">
        <f t="shared" si="96"/>
        <v>0.2074134643</v>
      </c>
      <c r="AE308" s="44">
        <f t="shared" si="89"/>
        <v>32.12949913</v>
      </c>
      <c r="AF308" s="44">
        <f t="shared" si="90"/>
        <v>4.842549403</v>
      </c>
      <c r="AG308" s="45">
        <f t="shared" si="5"/>
        <v>0.1692444772</v>
      </c>
      <c r="AH308" s="45">
        <f t="shared" si="6"/>
        <v>0.2173913043</v>
      </c>
      <c r="AI308" s="45">
        <f t="shared" si="7"/>
        <v>0.06184462144</v>
      </c>
      <c r="AJ308" s="45">
        <f t="shared" si="8"/>
        <v>-0.2077660643</v>
      </c>
      <c r="AK308" s="45">
        <f t="shared" si="9"/>
        <v>0.02715552612</v>
      </c>
      <c r="AL308" s="45">
        <f t="shared" si="10"/>
        <v>0.1865605731</v>
      </c>
      <c r="AM308" s="45">
        <f t="shared" si="11"/>
        <v>0.3975331237</v>
      </c>
    </row>
    <row r="309">
      <c r="A309" s="33" t="s">
        <v>46</v>
      </c>
      <c r="B309" s="34" t="s">
        <v>83</v>
      </c>
      <c r="C309" s="35" t="s">
        <v>55</v>
      </c>
      <c r="D309" s="36" t="str">
        <f t="shared" si="1"/>
        <v>Africa/Kenya-Africa/2007</v>
      </c>
      <c r="E309" s="37">
        <f t="array" ref="E309:H309">VLOOKUP(D309, GDP!D:L,{6,7,8,9},0)</f>
        <v>27236739896</v>
      </c>
      <c r="F309" s="38">
        <v>0.044</v>
      </c>
      <c r="G309" s="37">
        <v>32.0</v>
      </c>
      <c r="H309" s="38">
        <v>0.133</v>
      </c>
      <c r="I309" s="39">
        <f t="array" ref="I309:J309">VLOOKUP(D309, ENERGY!I:M,{4,5},0)</f>
        <v>17230</v>
      </c>
      <c r="J309" s="39">
        <v>9831.0</v>
      </c>
      <c r="K309" s="40">
        <f t="array" ref="K309:S309">VLOOKUP(D309, 'HUMAN RESOURCES'!D:V,{11,12,13,14,15,16,17,18,19},0)</f>
        <v>38</v>
      </c>
      <c r="L309" s="40">
        <v>58.0</v>
      </c>
      <c r="M309" s="40">
        <v>58.0</v>
      </c>
      <c r="N309" s="41">
        <v>55.0</v>
      </c>
      <c r="O309" s="42">
        <v>0.426</v>
      </c>
      <c r="P309" s="42">
        <v>0.547</v>
      </c>
      <c r="Q309" s="42">
        <v>0.027</v>
      </c>
      <c r="R309" s="40">
        <v>3.7752304E7</v>
      </c>
      <c r="S309" s="42">
        <v>0.224</v>
      </c>
      <c r="T309" s="43">
        <f t="array" ref="T309:U309">VLOOKUP(D309, TOURISM!D:H,{4,5},0)</f>
        <v>1514000000</v>
      </c>
      <c r="U309" s="43">
        <v>2.65E8</v>
      </c>
      <c r="V309" s="38">
        <f t="array" ref="V309:AA309">VLOOKUP(D309, BUSINESS!D:P,{8,9,10,11,12,13},0)</f>
        <v>0.493</v>
      </c>
      <c r="W309" s="37">
        <v>44.0</v>
      </c>
      <c r="X309" s="37"/>
      <c r="Y309" s="37">
        <v>432.0</v>
      </c>
      <c r="Z309" s="38">
        <v>0.08</v>
      </c>
      <c r="AA309" s="38">
        <v>0.301</v>
      </c>
      <c r="AB309" s="44">
        <f t="shared" si="2"/>
        <v>721.4590107</v>
      </c>
      <c r="AC309" s="44">
        <f t="shared" si="95"/>
        <v>0.4563959858</v>
      </c>
      <c r="AD309" s="44">
        <f t="shared" si="96"/>
        <v>0.2604079476</v>
      </c>
      <c r="AE309" s="44">
        <f t="shared" si="89"/>
        <v>40.10351262</v>
      </c>
      <c r="AF309" s="44">
        <f t="shared" si="90"/>
        <v>7.019439131</v>
      </c>
      <c r="AG309" s="45">
        <f t="shared" si="5"/>
        <v>0.1784068535</v>
      </c>
      <c r="AH309" s="45">
        <f t="shared" si="6"/>
        <v>0.1428571429</v>
      </c>
      <c r="AI309" s="45">
        <f t="shared" si="7"/>
        <v>0.07870206629</v>
      </c>
      <c r="AJ309" s="45">
        <f t="shared" si="8"/>
        <v>0.2555016542</v>
      </c>
      <c r="AK309" s="45">
        <f t="shared" si="9"/>
        <v>0.02706402922</v>
      </c>
      <c r="AL309" s="45">
        <f t="shared" si="10"/>
        <v>0.2481835606</v>
      </c>
      <c r="AM309" s="45">
        <f t="shared" si="11"/>
        <v>0.4495338193</v>
      </c>
    </row>
    <row r="310">
      <c r="A310" s="33" t="s">
        <v>46</v>
      </c>
      <c r="B310" s="34" t="s">
        <v>83</v>
      </c>
      <c r="C310" s="35" t="s">
        <v>56</v>
      </c>
      <c r="D310" s="36" t="str">
        <f t="shared" si="1"/>
        <v>Africa/Kenya-Africa/2008</v>
      </c>
      <c r="E310" s="37">
        <f t="array" ref="E310:H310">VLOOKUP(D310, GDP!D:L,{6,7,8,9},0)</f>
        <v>30465489796</v>
      </c>
      <c r="F310" s="38">
        <v>0.042</v>
      </c>
      <c r="G310" s="37">
        <v>33.0</v>
      </c>
      <c r="H310" s="38">
        <v>0.14</v>
      </c>
      <c r="I310" s="39">
        <f t="array" ref="I310:J310">VLOOKUP(D310, ENERGY!I:M,{4,5},0)</f>
        <v>16151</v>
      </c>
      <c r="J310" s="39">
        <v>8562.0</v>
      </c>
      <c r="K310" s="40">
        <f t="array" ref="K310:S310">VLOOKUP(D310, 'HUMAN RESOURCES'!D:V,{11,12,13,14,15,16,17,18,19},0)</f>
        <v>38</v>
      </c>
      <c r="L310" s="40">
        <v>56.0</v>
      </c>
      <c r="M310" s="40">
        <v>59.0</v>
      </c>
      <c r="N310" s="41">
        <v>56.0</v>
      </c>
      <c r="O310" s="42">
        <v>0.426</v>
      </c>
      <c r="P310" s="42">
        <v>0.547</v>
      </c>
      <c r="Q310" s="42">
        <v>0.026</v>
      </c>
      <c r="R310" s="40">
        <v>3.8773277E7</v>
      </c>
      <c r="S310" s="42">
        <v>0.228</v>
      </c>
      <c r="T310" s="43">
        <f t="array" ref="T310:U310">VLOOKUP(D310, TOURISM!D:H,{4,5},0)</f>
        <v>1398000000</v>
      </c>
      <c r="U310" s="43">
        <v>2.66E8</v>
      </c>
      <c r="V310" s="38">
        <f t="array" ref="V310:AA310">VLOOKUP(D310, BUSINESS!D:P,{8,9,10,11,12,13},0)</f>
        <v>0.493</v>
      </c>
      <c r="W310" s="37">
        <v>30.0</v>
      </c>
      <c r="X310" s="37"/>
      <c r="Y310" s="37">
        <v>417.0</v>
      </c>
      <c r="Z310" s="38">
        <v>0.087</v>
      </c>
      <c r="AA310" s="38">
        <v>0.42</v>
      </c>
      <c r="AB310" s="44">
        <f t="shared" si="2"/>
        <v>785.7342003</v>
      </c>
      <c r="AC310" s="44">
        <f t="shared" si="95"/>
        <v>0.4165497799</v>
      </c>
      <c r="AD310" s="44">
        <f t="shared" si="96"/>
        <v>0.2208221915</v>
      </c>
      <c r="AE310" s="44">
        <f t="shared" si="89"/>
        <v>36.05576078</v>
      </c>
      <c r="AF310" s="44">
        <f t="shared" si="90"/>
        <v>6.860395112</v>
      </c>
      <c r="AG310" s="45">
        <f t="shared" si="5"/>
        <v>0.08909056317</v>
      </c>
      <c r="AH310" s="45">
        <f t="shared" si="6"/>
        <v>0.03125</v>
      </c>
      <c r="AI310" s="45">
        <f t="shared" si="7"/>
        <v>-0.08730621465</v>
      </c>
      <c r="AJ310" s="45">
        <f t="shared" si="8"/>
        <v>-0.1520143928</v>
      </c>
      <c r="AK310" s="45">
        <f t="shared" si="9"/>
        <v>0.02704399181</v>
      </c>
      <c r="AL310" s="45">
        <f t="shared" si="10"/>
        <v>-0.1009326012</v>
      </c>
      <c r="AM310" s="45">
        <f t="shared" si="11"/>
        <v>-0.0226576535</v>
      </c>
    </row>
    <row r="311">
      <c r="A311" s="33" t="s">
        <v>46</v>
      </c>
      <c r="B311" s="34" t="s">
        <v>83</v>
      </c>
      <c r="C311" s="35" t="s">
        <v>57</v>
      </c>
      <c r="D311" s="36" t="str">
        <f t="shared" si="1"/>
        <v>Africa/Kenya-Africa/2009</v>
      </c>
      <c r="E311" s="37">
        <f t="array" ref="E311:H311">VLOOKUP(D311, GDP!D:L,{6,7,8,9},0)</f>
        <v>30716343757</v>
      </c>
      <c r="F311" s="38">
        <v>0.046</v>
      </c>
      <c r="G311" s="37">
        <v>36.0</v>
      </c>
      <c r="H311" s="38">
        <v>0.148</v>
      </c>
      <c r="I311" s="39" t="str">
        <f t="array" ref="I311:J311">VLOOKUP(D311, ENERGY!I:M,{4,5},0)</f>
        <v/>
      </c>
      <c r="J311" s="39"/>
      <c r="K311" s="40">
        <f t="array" ref="K311:S311">VLOOKUP(D311, 'HUMAN RESOURCES'!D:V,{11,12,13,14,15,16,17,18,19},0)</f>
        <v>37</v>
      </c>
      <c r="L311" s="40">
        <v>54.0</v>
      </c>
      <c r="M311" s="40">
        <v>60.0</v>
      </c>
      <c r="N311" s="41">
        <v>57.0</v>
      </c>
      <c r="O311" s="42">
        <v>0.426</v>
      </c>
      <c r="P311" s="42">
        <v>0.548</v>
      </c>
      <c r="Q311" s="42">
        <v>0.026</v>
      </c>
      <c r="R311" s="40">
        <v>3.9824734E7</v>
      </c>
      <c r="S311" s="42">
        <v>0.232</v>
      </c>
      <c r="T311" s="43">
        <f t="array" ref="T311:U311">VLOOKUP(D311, TOURISM!D:H,{4,5},0)</f>
        <v>1124000000</v>
      </c>
      <c r="U311" s="43">
        <v>2.27E8</v>
      </c>
      <c r="V311" s="38">
        <f t="array" ref="V311:AA311">VLOOKUP(D311, BUSINESS!D:P,{8,9,10,11,12,13},0)</f>
        <v>0.493</v>
      </c>
      <c r="W311" s="37">
        <v>34.0</v>
      </c>
      <c r="X311" s="37"/>
      <c r="Y311" s="37">
        <v>417.0</v>
      </c>
      <c r="Z311" s="38">
        <v>0.1</v>
      </c>
      <c r="AA311" s="38">
        <v>0.486</v>
      </c>
      <c r="AB311" s="44">
        <f t="shared" si="2"/>
        <v>771.2881085</v>
      </c>
      <c r="AC311" s="44"/>
      <c r="AD311" s="44"/>
      <c r="AE311" s="44">
        <f t="shared" si="89"/>
        <v>28.22366623</v>
      </c>
      <c r="AF311" s="44">
        <f t="shared" si="90"/>
        <v>5.699975297</v>
      </c>
      <c r="AG311" s="45">
        <f t="shared" si="5"/>
        <v>-0.01838546905</v>
      </c>
      <c r="AH311" s="45">
        <f t="shared" si="6"/>
        <v>0.09090909091</v>
      </c>
      <c r="AI311" s="45" t="str">
        <f t="shared" si="7"/>
        <v/>
      </c>
      <c r="AJ311" s="45" t="str">
        <f t="shared" si="8"/>
        <v/>
      </c>
      <c r="AK311" s="45">
        <f t="shared" si="9"/>
        <v>0.02711808445</v>
      </c>
      <c r="AL311" s="45">
        <f t="shared" si="10"/>
        <v>-0.2172217249</v>
      </c>
      <c r="AM311" s="45">
        <f t="shared" si="11"/>
        <v>-0.1691476651</v>
      </c>
    </row>
    <row r="312">
      <c r="A312" s="33" t="s">
        <v>46</v>
      </c>
      <c r="B312" s="34" t="s">
        <v>83</v>
      </c>
      <c r="C312" s="35" t="s">
        <v>58</v>
      </c>
      <c r="D312" s="36" t="str">
        <f t="shared" si="1"/>
        <v>Africa/Kenya-Africa/2010</v>
      </c>
      <c r="E312" s="37">
        <f t="array" ref="E312:H312">VLOOKUP(D312, GDP!D:L,{6,7,8,9},0)</f>
        <v>32440133261</v>
      </c>
      <c r="F312" s="38">
        <v>0.044</v>
      </c>
      <c r="G312" s="37">
        <v>35.0</v>
      </c>
      <c r="H312" s="38">
        <v>0.144</v>
      </c>
      <c r="I312" s="39">
        <f t="array" ref="I312:J312">VLOOKUP(D312, ENERGY!I:M,{4,5},0)</f>
        <v>14412</v>
      </c>
      <c r="J312" s="39">
        <v>8586.5</v>
      </c>
      <c r="K312" s="40">
        <f t="array" ref="K312:S312">VLOOKUP(D312, 'HUMAN RESOURCES'!D:V,{11,12,13,14,15,16,17,18,19},0)</f>
        <v>37</v>
      </c>
      <c r="L312" s="40">
        <v>52.0</v>
      </c>
      <c r="M312" s="40">
        <v>61.0</v>
      </c>
      <c r="N312" s="41">
        <v>58.0</v>
      </c>
      <c r="O312" s="42">
        <v>0.426</v>
      </c>
      <c r="P312" s="42">
        <v>0.548</v>
      </c>
      <c r="Q312" s="42">
        <v>0.026</v>
      </c>
      <c r="R312" s="40">
        <v>4.0909194E7</v>
      </c>
      <c r="S312" s="42">
        <v>0.236</v>
      </c>
      <c r="T312" s="43">
        <f t="array" ref="T312:U312">VLOOKUP(D312, TOURISM!D:H,{4,5},0)</f>
        <v>1620000000</v>
      </c>
      <c r="U312" s="43">
        <v>2.12E8</v>
      </c>
      <c r="V312" s="38">
        <f t="array" ref="V312:AA312">VLOOKUP(D312, BUSINESS!D:P,{8,9,10,11,12,13},0)</f>
        <v>0.493</v>
      </c>
      <c r="W312" s="37">
        <v>33.0</v>
      </c>
      <c r="X312" s="37"/>
      <c r="Y312" s="37">
        <v>393.0</v>
      </c>
      <c r="Z312" s="38">
        <v>0.14</v>
      </c>
      <c r="AA312" s="38">
        <v>0.61</v>
      </c>
      <c r="AB312" s="44">
        <f t="shared" si="2"/>
        <v>792.979037</v>
      </c>
      <c r="AC312" s="44">
        <f t="shared" ref="AC312:AC313" si="97">(I312/R312)*1000</f>
        <v>0.3522924456</v>
      </c>
      <c r="AD312" s="44">
        <f t="shared" ref="AD312:AD313" si="98">J312/R312*1000</f>
        <v>0.2098916933</v>
      </c>
      <c r="AE312" s="44">
        <f t="shared" si="89"/>
        <v>39.59990021</v>
      </c>
      <c r="AF312" s="44">
        <f t="shared" si="90"/>
        <v>5.182209163</v>
      </c>
      <c r="AG312" s="45">
        <f t="shared" si="5"/>
        <v>0.02812299095</v>
      </c>
      <c r="AH312" s="45">
        <f t="shared" si="6"/>
        <v>-0.02777777778</v>
      </c>
      <c r="AI312" s="45" t="str">
        <f t="shared" si="7"/>
        <v/>
      </c>
      <c r="AJ312" s="45" t="str">
        <f t="shared" si="8"/>
        <v/>
      </c>
      <c r="AK312" s="45">
        <f t="shared" si="9"/>
        <v>0.0272308159</v>
      </c>
      <c r="AL312" s="45">
        <f t="shared" si="10"/>
        <v>0.4030742813</v>
      </c>
      <c r="AM312" s="45">
        <f t="shared" si="11"/>
        <v>-0.09083655748</v>
      </c>
    </row>
    <row r="313">
      <c r="A313" s="33" t="s">
        <v>46</v>
      </c>
      <c r="B313" s="34" t="s">
        <v>83</v>
      </c>
      <c r="C313" s="35" t="s">
        <v>59</v>
      </c>
      <c r="D313" s="36" t="str">
        <f t="shared" si="1"/>
        <v>Africa/Kenya-Africa/2011</v>
      </c>
      <c r="E313" s="37">
        <f t="array" ref="E313:H313">VLOOKUP(D313, GDP!D:L,{6,7,8,9},0)</f>
        <v>34313315840</v>
      </c>
      <c r="F313" s="38">
        <v>0.044</v>
      </c>
      <c r="G313" s="37">
        <v>35.0</v>
      </c>
      <c r="H313" s="38">
        <v>0.15</v>
      </c>
      <c r="I313" s="39">
        <f t="array" ref="I313:J313">VLOOKUP(D313, ENERGY!I:M,{4,5},0)</f>
        <v>15675</v>
      </c>
      <c r="J313" s="39">
        <v>8771.5</v>
      </c>
      <c r="K313" s="40">
        <f t="array" ref="K313:S313">VLOOKUP(D313, 'HUMAN RESOURCES'!D:V,{11,12,13,14,15,16,17,18,19},0)</f>
        <v>36</v>
      </c>
      <c r="L313" s="40">
        <v>50.0</v>
      </c>
      <c r="M313" s="40">
        <v>62.0</v>
      </c>
      <c r="N313" s="41">
        <v>59.0</v>
      </c>
      <c r="O313" s="42">
        <v>0.425</v>
      </c>
      <c r="P313" s="42">
        <v>0.549</v>
      </c>
      <c r="Q313" s="42">
        <v>0.026</v>
      </c>
      <c r="R313" s="40">
        <v>4.2027891E7</v>
      </c>
      <c r="S313" s="42">
        <v>0.24</v>
      </c>
      <c r="T313" s="43">
        <f t="array" ref="T313:U313">VLOOKUP(D313, TOURISM!D:H,{4,5},0)</f>
        <v>1844000000</v>
      </c>
      <c r="U313" s="43">
        <v>1.97E8</v>
      </c>
      <c r="V313" s="38">
        <f t="array" ref="V313:AA313">VLOOKUP(D313, BUSINESS!D:P,{8,9,10,11,12,13},0)</f>
        <v>0.493</v>
      </c>
      <c r="W313" s="37">
        <v>33.0</v>
      </c>
      <c r="X313" s="37"/>
      <c r="Y313" s="37">
        <v>393.0</v>
      </c>
      <c r="Z313" s="38">
        <v>0.28</v>
      </c>
      <c r="AA313" s="38">
        <v>0.668</v>
      </c>
      <c r="AB313" s="44">
        <f t="shared" si="2"/>
        <v>816.441535</v>
      </c>
      <c r="AC313" s="44">
        <f t="shared" si="97"/>
        <v>0.3729666092</v>
      </c>
      <c r="AD313" s="44">
        <f t="shared" si="98"/>
        <v>0.208706642</v>
      </c>
      <c r="AE313" s="44">
        <f t="shared" si="89"/>
        <v>43.87562536</v>
      </c>
      <c r="AF313" s="44">
        <f t="shared" si="90"/>
        <v>4.687363446</v>
      </c>
      <c r="AG313" s="45">
        <f t="shared" si="5"/>
        <v>0.02958779101</v>
      </c>
      <c r="AH313" s="45">
        <f t="shared" si="6"/>
        <v>0</v>
      </c>
      <c r="AI313" s="45">
        <f t="shared" si="7"/>
        <v>0.05868466369</v>
      </c>
      <c r="AJ313" s="45">
        <f t="shared" si="8"/>
        <v>-0.005646013423</v>
      </c>
      <c r="AK313" s="45">
        <f t="shared" si="9"/>
        <v>0.02734585776</v>
      </c>
      <c r="AL313" s="45">
        <f t="shared" si="10"/>
        <v>0.1079731293</v>
      </c>
      <c r="AM313" s="45">
        <f t="shared" si="11"/>
        <v>-0.09548933691</v>
      </c>
    </row>
    <row r="314">
      <c r="A314" s="33" t="s">
        <v>46</v>
      </c>
      <c r="B314" s="34" t="s">
        <v>83</v>
      </c>
      <c r="C314" s="35" t="s">
        <v>60</v>
      </c>
      <c r="D314" s="36" t="str">
        <f t="shared" si="1"/>
        <v>Africa/Kenya-Africa/2012</v>
      </c>
      <c r="E314" s="37">
        <f t="array" ref="E314:H314">VLOOKUP(D314, GDP!D:L,{6,7,8,9},0)</f>
        <v>40264403585</v>
      </c>
      <c r="F314" s="38">
        <v>0.047</v>
      </c>
      <c r="G314" s="37">
        <v>45.0</v>
      </c>
      <c r="H314" s="38">
        <v>0.197</v>
      </c>
      <c r="I314" s="39" t="str">
        <f t="array" ref="I314:J314">VLOOKUP(D314, ENERGY!I:M,{4,5},0)</f>
        <v/>
      </c>
      <c r="J314" s="39"/>
      <c r="K314" s="40">
        <f t="array" ref="K314:S314">VLOOKUP(D314, 'HUMAN RESOURCES'!D:V,{11,12,13,14,15,16,17,18,19},0)</f>
        <v>36</v>
      </c>
      <c r="L314" s="40">
        <v>49.0</v>
      </c>
      <c r="M314" s="40">
        <v>63.0</v>
      </c>
      <c r="N314" s="41">
        <v>59.0</v>
      </c>
      <c r="O314" s="42">
        <v>0.424</v>
      </c>
      <c r="P314" s="42">
        <v>0.55</v>
      </c>
      <c r="Q314" s="42">
        <v>0.026</v>
      </c>
      <c r="R314" s="40">
        <v>4.3178141E7</v>
      </c>
      <c r="S314" s="42">
        <v>0.244</v>
      </c>
      <c r="T314" s="43">
        <f t="array" ref="T314:U314">VLOOKUP(D314, TOURISM!D:H,{4,5},0)</f>
        <v>2004000000</v>
      </c>
      <c r="U314" s="43">
        <v>1.74E8</v>
      </c>
      <c r="V314" s="38">
        <f t="array" ref="V314:AA314">VLOOKUP(D314, BUSINESS!D:P,{8,9,10,11,12,13},0)</f>
        <v>0.442</v>
      </c>
      <c r="W314" s="37">
        <v>32.0</v>
      </c>
      <c r="X314" s="37">
        <v>122.0</v>
      </c>
      <c r="Y314" s="37">
        <v>340.0</v>
      </c>
      <c r="Z314" s="38">
        <v>0.321</v>
      </c>
      <c r="AA314" s="38">
        <v>0.712</v>
      </c>
      <c r="AB314" s="44">
        <f t="shared" si="2"/>
        <v>932.5182292</v>
      </c>
      <c r="AC314" s="44"/>
      <c r="AD314" s="44"/>
      <c r="AE314" s="44">
        <f t="shared" si="89"/>
        <v>46.41237333</v>
      </c>
      <c r="AF314" s="44">
        <f t="shared" si="90"/>
        <v>4.029816846</v>
      </c>
      <c r="AG314" s="45">
        <f t="shared" si="5"/>
        <v>0.1421739209</v>
      </c>
      <c r="AH314" s="45">
        <f t="shared" si="6"/>
        <v>0.2857142857</v>
      </c>
      <c r="AI314" s="45" t="str">
        <f t="shared" si="7"/>
        <v/>
      </c>
      <c r="AJ314" s="45" t="str">
        <f t="shared" si="8"/>
        <v/>
      </c>
      <c r="AK314" s="45">
        <f t="shared" si="9"/>
        <v>0.02736872997</v>
      </c>
      <c r="AL314" s="45">
        <f t="shared" si="10"/>
        <v>0.05781679369</v>
      </c>
      <c r="AM314" s="45">
        <f t="shared" si="11"/>
        <v>-0.1402806946</v>
      </c>
    </row>
    <row r="315">
      <c r="A315" s="33" t="s">
        <v>46</v>
      </c>
      <c r="B315" s="34" t="s">
        <v>84</v>
      </c>
      <c r="C315" s="35" t="s">
        <v>48</v>
      </c>
      <c r="D315" s="36" t="str">
        <f t="shared" si="1"/>
        <v>Africa/Lesotho-Africa/2000</v>
      </c>
      <c r="E315" s="37">
        <f t="array" ref="E315:H315">VLOOKUP(D315, GDP!D:L,{6,7,8,9},0)</f>
        <v>771200632</v>
      </c>
      <c r="F315" s="38">
        <v>0.069</v>
      </c>
      <c r="G315" s="37">
        <v>29.0</v>
      </c>
      <c r="H315" s="38">
        <v>0.171</v>
      </c>
      <c r="I315" s="39" t="str">
        <f t="array" ref="I315:J315">VLOOKUP(D315, ENERGY!I:M,{4,5},0)</f>
        <v/>
      </c>
      <c r="J315" s="39"/>
      <c r="K315" s="40">
        <f t="array" ref="K315:S315">VLOOKUP(D315, 'HUMAN RESOURCES'!D:V,{11,12,13,14,15,16,17,18,19},0)</f>
        <v>31</v>
      </c>
      <c r="L315" s="40">
        <v>81.0</v>
      </c>
      <c r="M315" s="40">
        <v>48.0</v>
      </c>
      <c r="N315" s="41">
        <v>47.0</v>
      </c>
      <c r="O315" s="42">
        <v>0.412</v>
      </c>
      <c r="P315" s="42">
        <v>0.543</v>
      </c>
      <c r="Q315" s="42">
        <v>0.045</v>
      </c>
      <c r="R315" s="40">
        <v>1856225.0</v>
      </c>
      <c r="S315" s="42">
        <v>0.195</v>
      </c>
      <c r="T315" s="43">
        <f t="array" ref="T315:U315">VLOOKUP(D315, TOURISM!D:H,{4,5},0)</f>
        <v>18000000</v>
      </c>
      <c r="U315" s="43">
        <v>1.95E8</v>
      </c>
      <c r="V315" s="38" t="str">
        <f t="array" ref="V315:AA315">VLOOKUP(D315, BUSINESS!D:P,{8,9,10,11,12,13},0)</f>
        <v/>
      </c>
      <c r="W315" s="37"/>
      <c r="X315" s="37"/>
      <c r="Y315" s="37"/>
      <c r="Z315" s="38">
        <v>0.002</v>
      </c>
      <c r="AA315" s="38">
        <v>0.012</v>
      </c>
      <c r="AB315" s="44">
        <f t="shared" si="2"/>
        <v>415.4672155</v>
      </c>
      <c r="AC315" s="44"/>
      <c r="AD315" s="44"/>
      <c r="AE315" s="44">
        <f t="shared" si="89"/>
        <v>9.697100298</v>
      </c>
      <c r="AF315" s="44">
        <f t="shared" si="90"/>
        <v>105.0519199</v>
      </c>
      <c r="AG315" s="45" t="str">
        <f t="shared" si="5"/>
        <v/>
      </c>
      <c r="AH315" s="45" t="str">
        <f t="shared" si="6"/>
        <v/>
      </c>
      <c r="AI315" s="45" t="str">
        <f t="shared" si="7"/>
        <v/>
      </c>
      <c r="AJ315" s="45" t="str">
        <f t="shared" si="8"/>
        <v/>
      </c>
      <c r="AK315" s="45" t="str">
        <f t="shared" si="9"/>
        <v/>
      </c>
      <c r="AL315" s="45" t="str">
        <f t="shared" si="10"/>
        <v/>
      </c>
      <c r="AM315" s="45" t="str">
        <f t="shared" si="11"/>
        <v/>
      </c>
    </row>
    <row r="316">
      <c r="A316" s="33" t="s">
        <v>46</v>
      </c>
      <c r="B316" s="34" t="s">
        <v>84</v>
      </c>
      <c r="C316" s="35" t="s">
        <v>49</v>
      </c>
      <c r="D316" s="36" t="str">
        <f t="shared" si="1"/>
        <v>Africa/Lesotho-Africa/2001</v>
      </c>
      <c r="E316" s="37">
        <f t="array" ref="E316:H316">VLOOKUP(D316, GDP!D:L,{6,7,8,9},0)</f>
        <v>706430933</v>
      </c>
      <c r="F316" s="38">
        <v>0.075</v>
      </c>
      <c r="G316" s="37">
        <v>28.0</v>
      </c>
      <c r="H316" s="38">
        <v>0.166</v>
      </c>
      <c r="I316" s="39" t="str">
        <f t="array" ref="I316:J316">VLOOKUP(D316, ENERGY!I:M,{4,5},0)</f>
        <v/>
      </c>
      <c r="J316" s="39"/>
      <c r="K316" s="40">
        <f t="array" ref="K316:S316">VLOOKUP(D316, 'HUMAN RESOURCES'!D:V,{11,12,13,14,15,16,17,18,19},0)</f>
        <v>31</v>
      </c>
      <c r="L316" s="40">
        <v>82.0</v>
      </c>
      <c r="M316" s="40">
        <v>46.0</v>
      </c>
      <c r="N316" s="41">
        <v>45.0</v>
      </c>
      <c r="O316" s="42">
        <v>0.41</v>
      </c>
      <c r="P316" s="42">
        <v>0.545</v>
      </c>
      <c r="Q316" s="42">
        <v>0.046</v>
      </c>
      <c r="R316" s="40">
        <v>1871500.0</v>
      </c>
      <c r="S316" s="42">
        <v>0.201</v>
      </c>
      <c r="T316" s="43">
        <f t="array" ref="T316:U316">VLOOKUP(D316, TOURISM!D:H,{4,5},0)</f>
        <v>16000000</v>
      </c>
      <c r="U316" s="43">
        <v>1.66E8</v>
      </c>
      <c r="V316" s="38" t="str">
        <f t="array" ref="V316:AA316">VLOOKUP(D316, BUSINESS!D:P,{8,9,10,11,12,13},0)</f>
        <v/>
      </c>
      <c r="W316" s="37"/>
      <c r="X316" s="37"/>
      <c r="Y316" s="37"/>
      <c r="Z316" s="38">
        <v>0.003</v>
      </c>
      <c r="AA316" s="38">
        <v>0.03</v>
      </c>
      <c r="AB316" s="44">
        <f t="shared" si="2"/>
        <v>377.4677708</v>
      </c>
      <c r="AC316" s="44"/>
      <c r="AD316" s="44"/>
      <c r="AE316" s="44">
        <f t="shared" si="89"/>
        <v>8.549292012</v>
      </c>
      <c r="AF316" s="44">
        <f t="shared" si="90"/>
        <v>88.69890462</v>
      </c>
      <c r="AG316" s="45">
        <f t="shared" si="5"/>
        <v>-0.0914619572</v>
      </c>
      <c r="AH316" s="45">
        <f t="shared" si="6"/>
        <v>-0.03448275862</v>
      </c>
      <c r="AI316" s="45" t="str">
        <f t="shared" si="7"/>
        <v/>
      </c>
      <c r="AJ316" s="45" t="str">
        <f t="shared" si="8"/>
        <v/>
      </c>
      <c r="AK316" s="45">
        <f t="shared" si="9"/>
        <v>0.008229067058</v>
      </c>
      <c r="AL316" s="45">
        <f t="shared" si="10"/>
        <v>-0.1183661353</v>
      </c>
      <c r="AM316" s="45">
        <f t="shared" si="11"/>
        <v>-0.1556660296</v>
      </c>
    </row>
    <row r="317">
      <c r="A317" s="33" t="s">
        <v>46</v>
      </c>
      <c r="B317" s="34" t="s">
        <v>84</v>
      </c>
      <c r="C317" s="35" t="s">
        <v>50</v>
      </c>
      <c r="D317" s="36" t="str">
        <f t="shared" si="1"/>
        <v>Africa/Lesotho-Africa/2002</v>
      </c>
      <c r="E317" s="37">
        <f t="array" ref="E317:H317">VLOOKUP(D317, GDP!D:L,{6,7,8,9},0)</f>
        <v>656802669</v>
      </c>
      <c r="F317" s="38">
        <v>0.069</v>
      </c>
      <c r="G317" s="37">
        <v>24.0</v>
      </c>
      <c r="H317" s="38">
        <v>0.171</v>
      </c>
      <c r="I317" s="39" t="str">
        <f t="array" ref="I317:J317">VLOOKUP(D317, ENERGY!I:M,{4,5},0)</f>
        <v/>
      </c>
      <c r="J317" s="39">
        <v>18.0</v>
      </c>
      <c r="K317" s="40">
        <f t="array" ref="K317:S317">VLOOKUP(D317, 'HUMAN RESOURCES'!D:V,{11,12,13,14,15,16,17,18,19},0)</f>
        <v>30</v>
      </c>
      <c r="L317" s="40">
        <v>82.0</v>
      </c>
      <c r="M317" s="40">
        <v>45.0</v>
      </c>
      <c r="N317" s="41">
        <v>44.0</v>
      </c>
      <c r="O317" s="42">
        <v>0.407</v>
      </c>
      <c r="P317" s="42">
        <v>0.547</v>
      </c>
      <c r="Q317" s="42">
        <v>0.046</v>
      </c>
      <c r="R317" s="40">
        <v>1885487.0</v>
      </c>
      <c r="S317" s="42">
        <v>0.206</v>
      </c>
      <c r="T317" s="43">
        <f t="array" ref="T317:U317">VLOOKUP(D317, TOURISM!D:H,{4,5},0)</f>
        <v>14000000</v>
      </c>
      <c r="U317" s="43">
        <v>1.64E8</v>
      </c>
      <c r="V317" s="38" t="str">
        <f t="array" ref="V317:AA317">VLOOKUP(D317, BUSINESS!D:P,{8,9,10,11,12,13},0)</f>
        <v/>
      </c>
      <c r="W317" s="37"/>
      <c r="X317" s="37"/>
      <c r="Y317" s="37"/>
      <c r="Z317" s="38">
        <v>0.011</v>
      </c>
      <c r="AA317" s="38">
        <v>0.073</v>
      </c>
      <c r="AB317" s="44">
        <f t="shared" si="2"/>
        <v>348.346432</v>
      </c>
      <c r="AC317" s="44"/>
      <c r="AD317" s="44">
        <f t="shared" ref="AD317:AD319" si="99">J317/R317*1000</f>
        <v>0.009546605201</v>
      </c>
      <c r="AE317" s="44">
        <f t="shared" si="89"/>
        <v>7.425137378</v>
      </c>
      <c r="AF317" s="44">
        <f t="shared" si="90"/>
        <v>86.98018072</v>
      </c>
      <c r="AG317" s="45">
        <f t="shared" si="5"/>
        <v>-0.07714920596</v>
      </c>
      <c r="AH317" s="45">
        <f t="shared" si="6"/>
        <v>-0.1428571429</v>
      </c>
      <c r="AI317" s="45" t="str">
        <f t="shared" si="7"/>
        <v/>
      </c>
      <c r="AJ317" s="45" t="str">
        <f t="shared" si="8"/>
        <v/>
      </c>
      <c r="AK317" s="45">
        <f t="shared" si="9"/>
        <v>0.007473684211</v>
      </c>
      <c r="AL317" s="45">
        <f t="shared" si="10"/>
        <v>-0.1314909623</v>
      </c>
      <c r="AM317" s="45">
        <f t="shared" si="11"/>
        <v>-0.01937705896</v>
      </c>
    </row>
    <row r="318">
      <c r="A318" s="33" t="s">
        <v>46</v>
      </c>
      <c r="B318" s="34" t="s">
        <v>84</v>
      </c>
      <c r="C318" s="35" t="s">
        <v>51</v>
      </c>
      <c r="D318" s="36" t="str">
        <f t="shared" si="1"/>
        <v>Africa/Lesotho-Africa/2003</v>
      </c>
      <c r="E318" s="37">
        <f t="array" ref="E318:H318">VLOOKUP(D318, GDP!D:L,{6,7,8,9},0)</f>
        <v>969181551</v>
      </c>
      <c r="F318" s="38">
        <v>0.071</v>
      </c>
      <c r="G318" s="37">
        <v>36.0</v>
      </c>
      <c r="H318" s="38">
        <v>0.16</v>
      </c>
      <c r="I318" s="39" t="str">
        <f t="array" ref="I318:J318">VLOOKUP(D318, ENERGY!I:M,{4,5},0)</f>
        <v/>
      </c>
      <c r="J318" s="39">
        <v>26.0</v>
      </c>
      <c r="K318" s="40">
        <f t="array" ref="K318:S318">VLOOKUP(D318, 'HUMAN RESOURCES'!D:V,{11,12,13,14,15,16,17,18,19},0)</f>
        <v>30</v>
      </c>
      <c r="L318" s="40">
        <v>83.0</v>
      </c>
      <c r="M318" s="40">
        <v>44.0</v>
      </c>
      <c r="N318" s="41">
        <v>44.0</v>
      </c>
      <c r="O318" s="42">
        <v>0.404</v>
      </c>
      <c r="P318" s="42">
        <v>0.55</v>
      </c>
      <c r="Q318" s="42">
        <v>0.046</v>
      </c>
      <c r="R318" s="40">
        <v>1898757.0</v>
      </c>
      <c r="S318" s="42">
        <v>0.211</v>
      </c>
      <c r="T318" s="43">
        <f t="array" ref="T318:U318">VLOOKUP(D318, TOURISM!D:H,{4,5},0)</f>
        <v>21000000</v>
      </c>
      <c r="U318" s="43">
        <v>2.42E8</v>
      </c>
      <c r="V318" s="38" t="str">
        <f t="array" ref="V318:AA318">VLOOKUP(D318, BUSINESS!D:P,{8,9,10,11,12,13},0)</f>
        <v/>
      </c>
      <c r="W318" s="37">
        <v>93.0</v>
      </c>
      <c r="X318" s="37"/>
      <c r="Y318" s="37"/>
      <c r="Z318" s="38">
        <v>0.015</v>
      </c>
      <c r="AA318" s="38">
        <v>0.066</v>
      </c>
      <c r="AB318" s="44">
        <f t="shared" si="2"/>
        <v>510.4294815</v>
      </c>
      <c r="AC318" s="44"/>
      <c r="AD318" s="44">
        <f t="shared" si="99"/>
        <v>0.01369316874</v>
      </c>
      <c r="AE318" s="44">
        <f t="shared" si="89"/>
        <v>11.05986706</v>
      </c>
      <c r="AF318" s="44">
        <f t="shared" si="90"/>
        <v>127.4518014</v>
      </c>
      <c r="AG318" s="45">
        <f t="shared" si="5"/>
        <v>0.4652926932</v>
      </c>
      <c r="AH318" s="45">
        <f t="shared" si="6"/>
        <v>0.5</v>
      </c>
      <c r="AI318" s="45" t="str">
        <f t="shared" si="7"/>
        <v/>
      </c>
      <c r="AJ318" s="45">
        <f t="shared" si="8"/>
        <v>0.4343495362</v>
      </c>
      <c r="AK318" s="45">
        <f t="shared" si="9"/>
        <v>0.007037969501</v>
      </c>
      <c r="AL318" s="45">
        <f t="shared" si="10"/>
        <v>0.489516826</v>
      </c>
      <c r="AM318" s="45">
        <f t="shared" si="11"/>
        <v>0.4652970402</v>
      </c>
    </row>
    <row r="319">
      <c r="A319" s="33" t="s">
        <v>46</v>
      </c>
      <c r="B319" s="34" t="s">
        <v>84</v>
      </c>
      <c r="C319" s="35" t="s">
        <v>52</v>
      </c>
      <c r="D319" s="36" t="str">
        <f t="shared" si="1"/>
        <v>Africa/Lesotho-Africa/2004</v>
      </c>
      <c r="E319" s="37">
        <f t="array" ref="E319:H319">VLOOKUP(D319, GDP!D:L,{6,7,8,9},0)</f>
        <v>1234197704</v>
      </c>
      <c r="F319" s="38">
        <v>0.07</v>
      </c>
      <c r="G319" s="37">
        <v>45.0</v>
      </c>
      <c r="H319" s="38">
        <v>0.124</v>
      </c>
      <c r="I319" s="39" t="str">
        <f t="array" ref="I319:J319">VLOOKUP(D319, ENERGY!I:M,{4,5},0)</f>
        <v/>
      </c>
      <c r="J319" s="39">
        <v>18.0</v>
      </c>
      <c r="K319" s="40">
        <f t="array" ref="K319:S319">VLOOKUP(D319, 'HUMAN RESOURCES'!D:V,{11,12,13,14,15,16,17,18,19},0)</f>
        <v>29</v>
      </c>
      <c r="L319" s="40">
        <v>84.0</v>
      </c>
      <c r="M319" s="40">
        <v>44.0</v>
      </c>
      <c r="N319" s="41">
        <v>43.0</v>
      </c>
      <c r="O319" s="42">
        <v>0.4</v>
      </c>
      <c r="P319" s="42">
        <v>0.553</v>
      </c>
      <c r="Q319" s="42">
        <v>0.046</v>
      </c>
      <c r="R319" s="40">
        <v>1912022.0</v>
      </c>
      <c r="S319" s="42">
        <v>0.217</v>
      </c>
      <c r="T319" s="43">
        <f t="array" ref="T319:U319">VLOOKUP(D319, TOURISM!D:H,{4,5},0)</f>
        <v>26000000</v>
      </c>
      <c r="U319" s="43">
        <v>2.78E8</v>
      </c>
      <c r="V319" s="38" t="str">
        <f t="array" ref="V319:AA319">VLOOKUP(D319, BUSINESS!D:P,{8,9,10,11,12,13},0)</f>
        <v/>
      </c>
      <c r="W319" s="37">
        <v>93.0</v>
      </c>
      <c r="X319" s="37"/>
      <c r="Y319" s="37"/>
      <c r="Z319" s="38">
        <v>0.022</v>
      </c>
      <c r="AA319" s="38">
        <v>0.103</v>
      </c>
      <c r="AB319" s="44">
        <f t="shared" si="2"/>
        <v>645.493464</v>
      </c>
      <c r="AC319" s="44"/>
      <c r="AD319" s="44">
        <f t="shared" si="99"/>
        <v>0.00941411762</v>
      </c>
      <c r="AE319" s="44">
        <f t="shared" si="89"/>
        <v>13.5981699</v>
      </c>
      <c r="AF319" s="44">
        <f t="shared" si="90"/>
        <v>145.3958166</v>
      </c>
      <c r="AG319" s="45">
        <f t="shared" si="5"/>
        <v>0.2646085059</v>
      </c>
      <c r="AH319" s="45">
        <f t="shared" si="6"/>
        <v>0.25</v>
      </c>
      <c r="AI319" s="45" t="str">
        <f t="shared" si="7"/>
        <v/>
      </c>
      <c r="AJ319" s="45">
        <f t="shared" si="8"/>
        <v>-0.3124953181</v>
      </c>
      <c r="AK319" s="45">
        <f t="shared" si="9"/>
        <v>0.00698614936</v>
      </c>
      <c r="AL319" s="45">
        <f t="shared" si="10"/>
        <v>0.2295057274</v>
      </c>
      <c r="AM319" s="45">
        <f t="shared" si="11"/>
        <v>0.1407905971</v>
      </c>
    </row>
    <row r="320">
      <c r="A320" s="33" t="s">
        <v>46</v>
      </c>
      <c r="B320" s="34" t="s">
        <v>84</v>
      </c>
      <c r="C320" s="35" t="s">
        <v>53</v>
      </c>
      <c r="D320" s="36" t="str">
        <f t="shared" si="1"/>
        <v>Africa/Lesotho-Africa/2005</v>
      </c>
      <c r="E320" s="37">
        <f t="array" ref="E320:H320">VLOOKUP(D320, GDP!D:L,{6,7,8,9},0)</f>
        <v>1368405301</v>
      </c>
      <c r="F320" s="38">
        <v>0.063</v>
      </c>
      <c r="G320" s="37">
        <v>45.0</v>
      </c>
      <c r="H320" s="38">
        <v>0.117</v>
      </c>
      <c r="I320" s="39" t="str">
        <f t="array" ref="I320:J320">VLOOKUP(D320, ENERGY!I:M,{4,5},0)</f>
        <v/>
      </c>
      <c r="J320" s="39"/>
      <c r="K320" s="40">
        <f t="array" ref="K320:S320">VLOOKUP(D320, 'HUMAN RESOURCES'!D:V,{11,12,13,14,15,16,17,18,19},0)</f>
        <v>29</v>
      </c>
      <c r="L320" s="40">
        <v>85.0</v>
      </c>
      <c r="M320" s="40">
        <v>44.0</v>
      </c>
      <c r="N320" s="41">
        <v>44.0</v>
      </c>
      <c r="O320" s="42">
        <v>0.397</v>
      </c>
      <c r="P320" s="42">
        <v>0.557</v>
      </c>
      <c r="Q320" s="42">
        <v>0.046</v>
      </c>
      <c r="R320" s="40">
        <v>1925844.0</v>
      </c>
      <c r="S320" s="42">
        <v>0.222</v>
      </c>
      <c r="T320" s="43">
        <f t="array" ref="T320:U320">VLOOKUP(D320, TOURISM!D:H,{4,5},0)</f>
        <v>27000000</v>
      </c>
      <c r="U320" s="43">
        <v>2.71E8</v>
      </c>
      <c r="V320" s="38">
        <f t="array" ref="V320:AA320">VLOOKUP(D320, BUSINESS!D:P,{8,9,10,11,12,13},0)</f>
        <v>0.288</v>
      </c>
      <c r="W320" s="37">
        <v>93.0</v>
      </c>
      <c r="X320" s="37"/>
      <c r="Y320" s="37">
        <v>564.0</v>
      </c>
      <c r="Z320" s="38">
        <v>0.026</v>
      </c>
      <c r="AA320" s="38">
        <v>0.13</v>
      </c>
      <c r="AB320" s="44">
        <f t="shared" si="2"/>
        <v>710.5483627</v>
      </c>
      <c r="AC320" s="44"/>
      <c r="AD320" s="44"/>
      <c r="AE320" s="44">
        <f t="shared" si="89"/>
        <v>14.01982715</v>
      </c>
      <c r="AF320" s="44">
        <f t="shared" si="90"/>
        <v>140.7175244</v>
      </c>
      <c r="AG320" s="45">
        <f t="shared" si="5"/>
        <v>0.1007832028</v>
      </c>
      <c r="AH320" s="45">
        <f t="shared" si="6"/>
        <v>0</v>
      </c>
      <c r="AI320" s="45" t="str">
        <f t="shared" si="7"/>
        <v/>
      </c>
      <c r="AJ320" s="45" t="str">
        <f t="shared" si="8"/>
        <v/>
      </c>
      <c r="AK320" s="45">
        <f t="shared" si="9"/>
        <v>0.007228996319</v>
      </c>
      <c r="AL320" s="45">
        <f t="shared" si="10"/>
        <v>0.03100838266</v>
      </c>
      <c r="AM320" s="45">
        <f t="shared" si="11"/>
        <v>-0.03217625044</v>
      </c>
    </row>
    <row r="321">
      <c r="A321" s="33" t="s">
        <v>46</v>
      </c>
      <c r="B321" s="34" t="s">
        <v>84</v>
      </c>
      <c r="C321" s="35" t="s">
        <v>54</v>
      </c>
      <c r="D321" s="36" t="str">
        <f t="shared" si="1"/>
        <v>Africa/Lesotho-Africa/2006</v>
      </c>
      <c r="E321" s="37">
        <f t="array" ref="E321:H321">VLOOKUP(D321, GDP!D:L,{6,7,8,9},0)</f>
        <v>1428842600</v>
      </c>
      <c r="F321" s="38">
        <v>0.071</v>
      </c>
      <c r="G321" s="37">
        <v>52.0</v>
      </c>
      <c r="H321" s="38">
        <v>0.122</v>
      </c>
      <c r="I321" s="39">
        <f t="array" ref="I321:J321">VLOOKUP(D321, ENERGY!I:M,{4,5},0)</f>
        <v>28</v>
      </c>
      <c r="J321" s="39"/>
      <c r="K321" s="40">
        <f t="array" ref="K321:S321">VLOOKUP(D321, 'HUMAN RESOURCES'!D:V,{11,12,13,14,15,16,17,18,19},0)</f>
        <v>29</v>
      </c>
      <c r="L321" s="40">
        <v>84.0</v>
      </c>
      <c r="M321" s="40">
        <v>44.0</v>
      </c>
      <c r="N321" s="41">
        <v>44.0</v>
      </c>
      <c r="O321" s="42">
        <v>0.393</v>
      </c>
      <c r="P321" s="42">
        <v>0.561</v>
      </c>
      <c r="Q321" s="42">
        <v>0.046</v>
      </c>
      <c r="R321" s="40">
        <v>1940413.0</v>
      </c>
      <c r="S321" s="42">
        <v>0.228</v>
      </c>
      <c r="T321" s="43">
        <f t="array" ref="T321:U321">VLOOKUP(D321, TOURISM!D:H,{4,5},0)</f>
        <v>29000000</v>
      </c>
      <c r="U321" s="43">
        <v>2.63E8</v>
      </c>
      <c r="V321" s="38">
        <f t="array" ref="V321:AA321">VLOOKUP(D321, BUSINESS!D:P,{8,9,10,11,12,13},0)</f>
        <v>0.288</v>
      </c>
      <c r="W321" s="37">
        <v>73.0</v>
      </c>
      <c r="X321" s="37"/>
      <c r="Y321" s="37">
        <v>564.0</v>
      </c>
      <c r="Z321" s="38">
        <v>0.03</v>
      </c>
      <c r="AA321" s="38">
        <v>0.184</v>
      </c>
      <c r="AB321" s="44">
        <f t="shared" si="2"/>
        <v>736.3600429</v>
      </c>
      <c r="AC321" s="44">
        <f t="shared" ref="AC321:AC323" si="100">(I321/R321)*1000</f>
        <v>0.01442991775</v>
      </c>
      <c r="AD321" s="44"/>
      <c r="AE321" s="44">
        <f t="shared" si="89"/>
        <v>14.94527196</v>
      </c>
      <c r="AF321" s="44">
        <f t="shared" si="90"/>
        <v>135.5381561</v>
      </c>
      <c r="AG321" s="45">
        <f t="shared" si="5"/>
        <v>0.03632642281</v>
      </c>
      <c r="AH321" s="45">
        <f t="shared" si="6"/>
        <v>0.1555555556</v>
      </c>
      <c r="AI321" s="45" t="str">
        <f t="shared" si="7"/>
        <v/>
      </c>
      <c r="AJ321" s="45" t="str">
        <f t="shared" si="8"/>
        <v/>
      </c>
      <c r="AK321" s="45">
        <f t="shared" si="9"/>
        <v>0.00756499488</v>
      </c>
      <c r="AL321" s="45">
        <f t="shared" si="10"/>
        <v>0.06600971603</v>
      </c>
      <c r="AM321" s="45">
        <f t="shared" si="11"/>
        <v>-0.03680684648</v>
      </c>
    </row>
    <row r="322">
      <c r="A322" s="33" t="s">
        <v>46</v>
      </c>
      <c r="B322" s="34" t="s">
        <v>84</v>
      </c>
      <c r="C322" s="35" t="s">
        <v>55</v>
      </c>
      <c r="D322" s="36" t="str">
        <f t="shared" si="1"/>
        <v>Africa/Lesotho-Africa/2007</v>
      </c>
      <c r="E322" s="37">
        <f t="array" ref="E322:H322">VLOOKUP(D322, GDP!D:L,{6,7,8,9},0)</f>
        <v>1597484736</v>
      </c>
      <c r="F322" s="38">
        <v>0.085</v>
      </c>
      <c r="G322" s="37">
        <v>69.0</v>
      </c>
      <c r="H322" s="38">
        <v>0.141</v>
      </c>
      <c r="I322" s="39">
        <f t="array" ref="I322:J322">VLOOKUP(D322, ENERGY!I:M,{4,5},0)</f>
        <v>19</v>
      </c>
      <c r="J322" s="39">
        <v>7.0</v>
      </c>
      <c r="K322" s="40">
        <f t="array" ref="K322:S322">VLOOKUP(D322, 'HUMAN RESOURCES'!D:V,{11,12,13,14,15,16,17,18,19},0)</f>
        <v>28</v>
      </c>
      <c r="L322" s="40">
        <v>82.0</v>
      </c>
      <c r="M322" s="40">
        <v>45.0</v>
      </c>
      <c r="N322" s="41">
        <v>45.0</v>
      </c>
      <c r="O322" s="42">
        <v>0.389</v>
      </c>
      <c r="P322" s="42">
        <v>0.566</v>
      </c>
      <c r="Q322" s="42">
        <v>0.045</v>
      </c>
      <c r="R322" s="40">
        <v>1955784.0</v>
      </c>
      <c r="S322" s="42">
        <v>0.233</v>
      </c>
      <c r="T322" s="43">
        <f t="array" ref="T322:U322">VLOOKUP(D322, TOURISM!D:H,{4,5},0)</f>
        <v>31000000</v>
      </c>
      <c r="U322" s="43">
        <v>2.76E8</v>
      </c>
      <c r="V322" s="38">
        <f t="array" ref="V322:AA322">VLOOKUP(D322, BUSINESS!D:P,{8,9,10,11,12,13},0)</f>
        <v>0.224</v>
      </c>
      <c r="W322" s="37">
        <v>73.0</v>
      </c>
      <c r="X322" s="37"/>
      <c r="Y322" s="37">
        <v>342.0</v>
      </c>
      <c r="Z322" s="38">
        <v>0.034</v>
      </c>
      <c r="AA322" s="38">
        <v>0.247</v>
      </c>
      <c r="AB322" s="44">
        <f t="shared" si="2"/>
        <v>816.8001865</v>
      </c>
      <c r="AC322" s="44">
        <f t="shared" si="100"/>
        <v>0.009714774229</v>
      </c>
      <c r="AD322" s="44"/>
      <c r="AE322" s="44">
        <f t="shared" si="89"/>
        <v>15.85042111</v>
      </c>
      <c r="AF322" s="44">
        <f t="shared" si="90"/>
        <v>141.1198783</v>
      </c>
      <c r="AG322" s="45">
        <f t="shared" si="5"/>
        <v>0.1092402343</v>
      </c>
      <c r="AH322" s="45">
        <f t="shared" si="6"/>
        <v>0.3269230769</v>
      </c>
      <c r="AI322" s="45">
        <f t="shared" si="7"/>
        <v>-0.3267616355</v>
      </c>
      <c r="AJ322" s="45" t="str">
        <f t="shared" si="8"/>
        <v/>
      </c>
      <c r="AK322" s="45">
        <f t="shared" si="9"/>
        <v>0.007921509493</v>
      </c>
      <c r="AL322" s="45">
        <f t="shared" si="10"/>
        <v>0.06056424749</v>
      </c>
      <c r="AM322" s="45">
        <f t="shared" si="11"/>
        <v>0.04118192529</v>
      </c>
    </row>
    <row r="323">
      <c r="A323" s="33" t="s">
        <v>46</v>
      </c>
      <c r="B323" s="34" t="s">
        <v>84</v>
      </c>
      <c r="C323" s="35" t="s">
        <v>56</v>
      </c>
      <c r="D323" s="36" t="str">
        <f t="shared" si="1"/>
        <v>Africa/Lesotho-Africa/2008</v>
      </c>
      <c r="E323" s="37">
        <f t="array" ref="E323:H323">VLOOKUP(D323, GDP!D:L,{6,7,8,9},0)</f>
        <v>1630667593</v>
      </c>
      <c r="F323" s="38">
        <v>0.089</v>
      </c>
      <c r="G323" s="37">
        <v>73.0</v>
      </c>
      <c r="H323" s="38">
        <v>0.162</v>
      </c>
      <c r="I323" s="39">
        <f t="array" ref="I323:J323">VLOOKUP(D323, ENERGY!I:M,{4,5},0)</f>
        <v>33</v>
      </c>
      <c r="J323" s="39"/>
      <c r="K323" s="40">
        <f t="array" ref="K323:S323">VLOOKUP(D323, 'HUMAN RESOURCES'!D:V,{11,12,13,14,15,16,17,18,19},0)</f>
        <v>28</v>
      </c>
      <c r="L323" s="40">
        <v>82.0</v>
      </c>
      <c r="M323" s="40">
        <v>46.0</v>
      </c>
      <c r="N323" s="41">
        <v>46.0</v>
      </c>
      <c r="O323" s="42">
        <v>0.385</v>
      </c>
      <c r="P323" s="42">
        <v>0.571</v>
      </c>
      <c r="Q323" s="42">
        <v>0.044</v>
      </c>
      <c r="R323" s="40">
        <v>1972199.0</v>
      </c>
      <c r="S323" s="42">
        <v>0.238</v>
      </c>
      <c r="T323" s="43">
        <f t="array" ref="T323:U323">VLOOKUP(D323, TOURISM!D:H,{4,5},0)</f>
        <v>30000000</v>
      </c>
      <c r="U323" s="43">
        <v>2.48E8</v>
      </c>
      <c r="V323" s="38">
        <f t="array" ref="V323:AA323">VLOOKUP(D323, BUSINESS!D:P,{8,9,10,11,12,13},0)</f>
        <v>0.196</v>
      </c>
      <c r="W323" s="37">
        <v>40.0</v>
      </c>
      <c r="X323" s="37"/>
      <c r="Y323" s="37">
        <v>324.0</v>
      </c>
      <c r="Z323" s="38">
        <v>0.036</v>
      </c>
      <c r="AA323" s="38">
        <v>0.301</v>
      </c>
      <c r="AB323" s="44">
        <f t="shared" si="2"/>
        <v>826.8271067</v>
      </c>
      <c r="AC323" s="44">
        <f t="shared" si="100"/>
        <v>0.01673259139</v>
      </c>
      <c r="AD323" s="44"/>
      <c r="AE323" s="44">
        <f t="shared" si="89"/>
        <v>15.21144672</v>
      </c>
      <c r="AF323" s="44">
        <f t="shared" si="90"/>
        <v>125.7479595</v>
      </c>
      <c r="AG323" s="45">
        <f t="shared" si="5"/>
        <v>0.01227585441</v>
      </c>
      <c r="AH323" s="45">
        <f t="shared" si="6"/>
        <v>0.05797101449</v>
      </c>
      <c r="AI323" s="45">
        <f t="shared" si="7"/>
        <v>0.722386027</v>
      </c>
      <c r="AJ323" s="45" t="str">
        <f t="shared" si="8"/>
        <v/>
      </c>
      <c r="AK323" s="45">
        <f t="shared" si="9"/>
        <v>0.00839305363</v>
      </c>
      <c r="AL323" s="45">
        <f t="shared" si="10"/>
        <v>-0.0403127709</v>
      </c>
      <c r="AM323" s="45">
        <f t="shared" si="11"/>
        <v>-0.1089280897</v>
      </c>
    </row>
    <row r="324">
      <c r="A324" s="33" t="s">
        <v>46</v>
      </c>
      <c r="B324" s="34" t="s">
        <v>84</v>
      </c>
      <c r="C324" s="35" t="s">
        <v>57</v>
      </c>
      <c r="D324" s="36" t="str">
        <f t="shared" si="1"/>
        <v>Africa/Lesotho-Africa/2009</v>
      </c>
      <c r="E324" s="37">
        <f t="array" ref="E324:H324">VLOOKUP(D324, GDP!D:L,{6,7,8,9},0)</f>
        <v>1708772782</v>
      </c>
      <c r="F324" s="38">
        <v>0.098</v>
      </c>
      <c r="G324" s="37">
        <v>84.0</v>
      </c>
      <c r="H324" s="38">
        <v>0.13</v>
      </c>
      <c r="I324" s="39" t="str">
        <f t="array" ref="I324:J324">VLOOKUP(D324, ENERGY!I:M,{4,5},0)</f>
        <v/>
      </c>
      <c r="J324" s="39"/>
      <c r="K324" s="40">
        <f t="array" ref="K324:S324">VLOOKUP(D324, 'HUMAN RESOURCES'!D:V,{11,12,13,14,15,16,17,18,19},0)</f>
        <v>28</v>
      </c>
      <c r="L324" s="40">
        <v>80.0</v>
      </c>
      <c r="M324" s="40">
        <v>47.0</v>
      </c>
      <c r="N324" s="41">
        <v>46.0</v>
      </c>
      <c r="O324" s="42">
        <v>0.381</v>
      </c>
      <c r="P324" s="42">
        <v>0.576</v>
      </c>
      <c r="Q324" s="42">
        <v>0.043</v>
      </c>
      <c r="R324" s="40">
        <v>1989873.0</v>
      </c>
      <c r="S324" s="42">
        <v>0.243</v>
      </c>
      <c r="T324" s="43">
        <f t="array" ref="T324:U324">VLOOKUP(D324, TOURISM!D:H,{4,5},0)</f>
        <v>30000000</v>
      </c>
      <c r="U324" s="43">
        <v>2.47E8</v>
      </c>
      <c r="V324" s="38">
        <f t="array" ref="V324:AA324">VLOOKUP(D324, BUSINESS!D:P,{8,9,10,11,12,13},0)</f>
        <v>0.199</v>
      </c>
      <c r="W324" s="37">
        <v>40.0</v>
      </c>
      <c r="X324" s="37"/>
      <c r="Y324" s="37">
        <v>324.0</v>
      </c>
      <c r="Z324" s="38">
        <v>0.037</v>
      </c>
      <c r="AA324" s="38">
        <v>0.332</v>
      </c>
      <c r="AB324" s="44">
        <f t="shared" si="2"/>
        <v>858.7345936</v>
      </c>
      <c r="AC324" s="44"/>
      <c r="AD324" s="44"/>
      <c r="AE324" s="44">
        <f t="shared" si="89"/>
        <v>15.07633904</v>
      </c>
      <c r="AF324" s="44">
        <f t="shared" si="90"/>
        <v>124.1285248</v>
      </c>
      <c r="AG324" s="45">
        <f t="shared" si="5"/>
        <v>0.03859027681</v>
      </c>
      <c r="AH324" s="45">
        <f t="shared" si="6"/>
        <v>0.1506849315</v>
      </c>
      <c r="AI324" s="45" t="str">
        <f t="shared" si="7"/>
        <v/>
      </c>
      <c r="AJ324" s="45" t="str">
        <f t="shared" si="8"/>
        <v/>
      </c>
      <c r="AK324" s="45">
        <f t="shared" si="9"/>
        <v>0.008961570308</v>
      </c>
      <c r="AL324" s="45">
        <f t="shared" si="10"/>
        <v>-0.008881973875</v>
      </c>
      <c r="AM324" s="45">
        <f t="shared" si="11"/>
        <v>-0.01287841753</v>
      </c>
    </row>
    <row r="325">
      <c r="A325" s="33" t="s">
        <v>46</v>
      </c>
      <c r="B325" s="34" t="s">
        <v>84</v>
      </c>
      <c r="C325" s="35" t="s">
        <v>58</v>
      </c>
      <c r="D325" s="36" t="str">
        <f t="shared" si="1"/>
        <v>Africa/Lesotho-Africa/2010</v>
      </c>
      <c r="E325" s="37">
        <f t="array" ref="E325:H325">VLOOKUP(D325, GDP!D:L,{6,7,8,9},0)</f>
        <v>2175685681</v>
      </c>
      <c r="F325" s="38">
        <v>0.108</v>
      </c>
      <c r="G325" s="37">
        <v>118.0</v>
      </c>
      <c r="H325" s="38">
        <v>0.112</v>
      </c>
      <c r="I325" s="39" t="str">
        <f t="array" ref="I325:J325">VLOOKUP(D325, ENERGY!I:M,{4,5},0)</f>
        <v/>
      </c>
      <c r="J325" s="39"/>
      <c r="K325" s="40">
        <f t="array" ref="K325:S325">VLOOKUP(D325, 'HUMAN RESOURCES'!D:V,{11,12,13,14,15,16,17,18,19},0)</f>
        <v>28</v>
      </c>
      <c r="L325" s="40">
        <v>77.0</v>
      </c>
      <c r="M325" s="40">
        <v>48.0</v>
      </c>
      <c r="N325" s="41">
        <v>47.0</v>
      </c>
      <c r="O325" s="42">
        <v>0.376</v>
      </c>
      <c r="P325" s="42">
        <v>0.581</v>
      </c>
      <c r="Q325" s="42">
        <v>0.043</v>
      </c>
      <c r="R325" s="40">
        <v>2008921.0</v>
      </c>
      <c r="S325" s="42">
        <v>0.248</v>
      </c>
      <c r="T325" s="43">
        <f t="array" ref="T325:U325">VLOOKUP(D325, TOURISM!D:H,{4,5},0)</f>
        <v>25000000</v>
      </c>
      <c r="U325" s="43">
        <v>2.78E8</v>
      </c>
      <c r="V325" s="38">
        <f t="array" ref="V325:AA325">VLOOKUP(D325, BUSINESS!D:P,{8,9,10,11,12,13},0)</f>
        <v>0.196</v>
      </c>
      <c r="W325" s="37">
        <v>40.0</v>
      </c>
      <c r="X325" s="37"/>
      <c r="Y325" s="37">
        <v>324.0</v>
      </c>
      <c r="Z325" s="38">
        <v>0.039</v>
      </c>
      <c r="AA325" s="38">
        <v>0.492</v>
      </c>
      <c r="AB325" s="44">
        <f t="shared" si="2"/>
        <v>1083.012065</v>
      </c>
      <c r="AC325" s="44"/>
      <c r="AD325" s="44"/>
      <c r="AE325" s="44">
        <f t="shared" si="89"/>
        <v>12.44449135</v>
      </c>
      <c r="AF325" s="44">
        <f t="shared" si="90"/>
        <v>138.3827438</v>
      </c>
      <c r="AG325" s="45">
        <f t="shared" si="5"/>
        <v>0.2611720469</v>
      </c>
      <c r="AH325" s="45">
        <f t="shared" si="6"/>
        <v>0.4047619048</v>
      </c>
      <c r="AI325" s="45" t="str">
        <f t="shared" si="7"/>
        <v/>
      </c>
      <c r="AJ325" s="45" t="str">
        <f t="shared" si="8"/>
        <v/>
      </c>
      <c r="AK325" s="45">
        <f t="shared" si="9"/>
        <v>0.009572470203</v>
      </c>
      <c r="AL325" s="45">
        <f t="shared" si="10"/>
        <v>-0.174568089</v>
      </c>
      <c r="AM325" s="45">
        <f t="shared" si="11"/>
        <v>0.1148343542</v>
      </c>
    </row>
    <row r="326">
      <c r="A326" s="33" t="s">
        <v>46</v>
      </c>
      <c r="B326" s="34" t="s">
        <v>84</v>
      </c>
      <c r="C326" s="35" t="s">
        <v>59</v>
      </c>
      <c r="D326" s="36" t="str">
        <f t="shared" si="1"/>
        <v>Africa/Lesotho-Africa/2011</v>
      </c>
      <c r="E326" s="37">
        <f t="array" ref="E326:H326">VLOOKUP(D326, GDP!D:L,{6,7,8,9},0)</f>
        <v>2487352968</v>
      </c>
      <c r="F326" s="38">
        <v>0.117</v>
      </c>
      <c r="G326" s="37">
        <v>146.0</v>
      </c>
      <c r="H326" s="38">
        <v>0.104</v>
      </c>
      <c r="I326" s="39">
        <f t="array" ref="I326:J326">VLOOKUP(D326, ENERGY!I:M,{4,5},0)</f>
        <v>19</v>
      </c>
      <c r="J326" s="39"/>
      <c r="K326" s="40">
        <f t="array" ref="K326:S326">VLOOKUP(D326, 'HUMAN RESOURCES'!D:V,{11,12,13,14,15,16,17,18,19},0)</f>
        <v>28</v>
      </c>
      <c r="L326" s="40">
        <v>73.0</v>
      </c>
      <c r="M326" s="40">
        <v>48.0</v>
      </c>
      <c r="N326" s="41">
        <v>48.0</v>
      </c>
      <c r="O326" s="42">
        <v>0.372</v>
      </c>
      <c r="P326" s="42">
        <v>0.586</v>
      </c>
      <c r="Q326" s="42">
        <v>0.042</v>
      </c>
      <c r="R326" s="40">
        <v>2029516.0</v>
      </c>
      <c r="S326" s="42">
        <v>0.253</v>
      </c>
      <c r="T326" s="43">
        <f t="array" ref="T326:U326">VLOOKUP(D326, TOURISM!D:H,{4,5},0)</f>
        <v>29000000</v>
      </c>
      <c r="U326" s="43">
        <v>3.0E8</v>
      </c>
      <c r="V326" s="38">
        <f t="array" ref="V326:AA326">VLOOKUP(D326, BUSINESS!D:P,{8,9,10,11,12,13},0)</f>
        <v>0.16</v>
      </c>
      <c r="W326" s="37">
        <v>40.0</v>
      </c>
      <c r="X326" s="37"/>
      <c r="Y326" s="37">
        <v>324.0</v>
      </c>
      <c r="Z326" s="38">
        <v>0.042</v>
      </c>
      <c r="AA326" s="38">
        <v>0.607</v>
      </c>
      <c r="AB326" s="44">
        <f t="shared" si="2"/>
        <v>1225.589238</v>
      </c>
      <c r="AC326" s="44">
        <f>(I326/R326)*1000</f>
        <v>0.009361837995</v>
      </c>
      <c r="AD326" s="44"/>
      <c r="AE326" s="44">
        <f t="shared" si="89"/>
        <v>14.28912115</v>
      </c>
      <c r="AF326" s="44">
        <f t="shared" si="90"/>
        <v>147.8184947</v>
      </c>
      <c r="AG326" s="45">
        <f t="shared" si="5"/>
        <v>0.1316487391</v>
      </c>
      <c r="AH326" s="45">
        <f t="shared" si="6"/>
        <v>0.2372881356</v>
      </c>
      <c r="AI326" s="45" t="str">
        <f t="shared" si="7"/>
        <v/>
      </c>
      <c r="AJ326" s="45" t="str">
        <f t="shared" si="8"/>
        <v/>
      </c>
      <c r="AK326" s="45">
        <f t="shared" si="9"/>
        <v>0.01025177197</v>
      </c>
      <c r="AL326" s="45">
        <f t="shared" si="10"/>
        <v>0.148228622</v>
      </c>
      <c r="AM326" s="45">
        <f t="shared" si="11"/>
        <v>0.06818589246</v>
      </c>
    </row>
    <row r="327">
      <c r="A327" s="33" t="s">
        <v>46</v>
      </c>
      <c r="B327" s="34" t="s">
        <v>84</v>
      </c>
      <c r="C327" s="35" t="s">
        <v>60</v>
      </c>
      <c r="D327" s="36" t="str">
        <f t="shared" si="1"/>
        <v>Africa/Lesotho-Africa/2012</v>
      </c>
      <c r="E327" s="37">
        <f t="array" ref="E327:H327">VLOOKUP(D327, GDP!D:L,{6,7,8,9},0)</f>
        <v>2328196275</v>
      </c>
      <c r="F327" s="38">
        <v>0.116</v>
      </c>
      <c r="G327" s="37">
        <v>138.0</v>
      </c>
      <c r="H327" s="38">
        <v>0.101</v>
      </c>
      <c r="I327" s="39" t="str">
        <f t="array" ref="I327:J327">VLOOKUP(D327, ENERGY!I:M,{4,5},0)</f>
        <v/>
      </c>
      <c r="J327" s="39"/>
      <c r="K327" s="40">
        <f t="array" ref="K327:S327">VLOOKUP(D327, 'HUMAN RESOURCES'!D:V,{11,12,13,14,15,16,17,18,19},0)</f>
        <v>28</v>
      </c>
      <c r="L327" s="40">
        <v>74.0</v>
      </c>
      <c r="M327" s="40">
        <v>49.0</v>
      </c>
      <c r="N327" s="41">
        <v>49.0</v>
      </c>
      <c r="O327" s="42">
        <v>0.368</v>
      </c>
      <c r="P327" s="42">
        <v>0.591</v>
      </c>
      <c r="Q327" s="42">
        <v>0.042</v>
      </c>
      <c r="R327" s="40">
        <v>2051545.0</v>
      </c>
      <c r="S327" s="42">
        <v>0.258</v>
      </c>
      <c r="T327" s="43">
        <f t="array" ref="T327:U327">VLOOKUP(D327, TOURISM!D:H,{4,5},0)</f>
        <v>46000000</v>
      </c>
      <c r="U327" s="43">
        <v>2.56E8</v>
      </c>
      <c r="V327" s="38">
        <f t="array" ref="V327:AA327">VLOOKUP(D327, BUSINESS!D:P,{8,9,10,11,12,13},0)</f>
        <v>0.16</v>
      </c>
      <c r="W327" s="37">
        <v>29.0</v>
      </c>
      <c r="X327" s="37">
        <v>139.0</v>
      </c>
      <c r="Y327" s="37">
        <v>324.0</v>
      </c>
      <c r="Z327" s="38">
        <v>0.046</v>
      </c>
      <c r="AA327" s="38">
        <v>0.753</v>
      </c>
      <c r="AB327" s="44">
        <f t="shared" si="2"/>
        <v>1134.85021</v>
      </c>
      <c r="AC327" s="44"/>
      <c r="AD327" s="44"/>
      <c r="AE327" s="44">
        <f t="shared" si="89"/>
        <v>22.42212576</v>
      </c>
      <c r="AF327" s="44">
        <f t="shared" si="90"/>
        <v>124.7840043</v>
      </c>
      <c r="AG327" s="45">
        <f t="shared" si="5"/>
        <v>-0.07403706296</v>
      </c>
      <c r="AH327" s="45">
        <f t="shared" si="6"/>
        <v>-0.05479452055</v>
      </c>
      <c r="AI327" s="45" t="str">
        <f t="shared" si="7"/>
        <v/>
      </c>
      <c r="AJ327" s="45" t="str">
        <f t="shared" si="8"/>
        <v/>
      </c>
      <c r="AK327" s="45">
        <f t="shared" si="9"/>
        <v>0.01085431206</v>
      </c>
      <c r="AL327" s="45">
        <f t="shared" si="10"/>
        <v>0.5691745859</v>
      </c>
      <c r="AM327" s="45">
        <f t="shared" si="11"/>
        <v>-0.1558295561</v>
      </c>
    </row>
    <row r="328">
      <c r="A328" s="33" t="s">
        <v>46</v>
      </c>
      <c r="B328" s="34" t="s">
        <v>85</v>
      </c>
      <c r="C328" s="35" t="s">
        <v>48</v>
      </c>
      <c r="D328" s="36" t="str">
        <f t="shared" si="1"/>
        <v>Africa/Liberia-Africa/2000</v>
      </c>
      <c r="E328" s="37">
        <f t="array" ref="E328:H328">VLOOKUP(D328, GDP!D:L,{6,7,8,9},0)</f>
        <v>529064647</v>
      </c>
      <c r="F328" s="38">
        <v>0.059</v>
      </c>
      <c r="G328" s="37">
        <v>11.0</v>
      </c>
      <c r="H328" s="38">
        <v>0.205</v>
      </c>
      <c r="I328" s="39" t="str">
        <f t="array" ref="I328:J328">VLOOKUP(D328, ENERGY!I:M,{4,5},0)</f>
        <v/>
      </c>
      <c r="J328" s="39"/>
      <c r="K328" s="40">
        <f t="array" ref="K328:S328">VLOOKUP(D328, 'HUMAN RESOURCES'!D:V,{11,12,13,14,15,16,17,18,19},0)</f>
        <v>43</v>
      </c>
      <c r="L328" s="40">
        <v>119.0</v>
      </c>
      <c r="M328" s="40">
        <v>53.0</v>
      </c>
      <c r="N328" s="41">
        <v>52.0</v>
      </c>
      <c r="O328" s="42">
        <v>0.432</v>
      </c>
      <c r="P328" s="42">
        <v>0.537</v>
      </c>
      <c r="Q328" s="42">
        <v>0.031</v>
      </c>
      <c r="R328" s="40">
        <v>2891968.0</v>
      </c>
      <c r="S328" s="42">
        <v>0.443</v>
      </c>
      <c r="T328" s="43" t="str">
        <f t="array" ref="T328:U328">VLOOKUP(D328, TOURISM!D:H,{4,5},0)</f>
        <v/>
      </c>
      <c r="U328" s="43"/>
      <c r="V328" s="38" t="str">
        <f t="array" ref="V328:AA328">VLOOKUP(D328, BUSINESS!D:P,{8,9,10,11,12,13},0)</f>
        <v/>
      </c>
      <c r="W328" s="37"/>
      <c r="X328" s="37"/>
      <c r="Y328" s="37"/>
      <c r="Z328" s="38">
        <v>0.0</v>
      </c>
      <c r="AA328" s="38">
        <v>0.001</v>
      </c>
      <c r="AB328" s="44">
        <f t="shared" si="2"/>
        <v>182.9427736</v>
      </c>
      <c r="AC328" s="44"/>
      <c r="AD328" s="44"/>
      <c r="AE328" s="44"/>
      <c r="AF328" s="44"/>
      <c r="AG328" s="45" t="str">
        <f t="shared" si="5"/>
        <v/>
      </c>
      <c r="AH328" s="45" t="str">
        <f t="shared" si="6"/>
        <v/>
      </c>
      <c r="AI328" s="45" t="str">
        <f t="shared" si="7"/>
        <v/>
      </c>
      <c r="AJ328" s="45" t="str">
        <f t="shared" si="8"/>
        <v/>
      </c>
      <c r="AK328" s="45" t="str">
        <f t="shared" si="9"/>
        <v/>
      </c>
      <c r="AL328" s="45" t="str">
        <f t="shared" si="10"/>
        <v/>
      </c>
      <c r="AM328" s="45" t="str">
        <f t="shared" si="11"/>
        <v/>
      </c>
    </row>
    <row r="329">
      <c r="A329" s="33" t="s">
        <v>46</v>
      </c>
      <c r="B329" s="34" t="s">
        <v>85</v>
      </c>
      <c r="C329" s="35" t="s">
        <v>49</v>
      </c>
      <c r="D329" s="36" t="str">
        <f t="shared" si="1"/>
        <v>Africa/Liberia-Africa/2001</v>
      </c>
      <c r="E329" s="37">
        <f t="array" ref="E329:H329">VLOOKUP(D329, GDP!D:L,{6,7,8,9},0)</f>
        <v>515000000</v>
      </c>
      <c r="F329" s="38">
        <v>0.064</v>
      </c>
      <c r="G329" s="37">
        <v>11.0</v>
      </c>
      <c r="H329" s="38">
        <v>0.221</v>
      </c>
      <c r="I329" s="39" t="str">
        <f t="array" ref="I329:J329">VLOOKUP(D329, ENERGY!I:M,{4,5},0)</f>
        <v/>
      </c>
      <c r="J329" s="39"/>
      <c r="K329" s="40">
        <f t="array" ref="K329:S329">VLOOKUP(D329, 'HUMAN RESOURCES'!D:V,{11,12,13,14,15,16,17,18,19},0)</f>
        <v>42</v>
      </c>
      <c r="L329" s="40">
        <v>112.0</v>
      </c>
      <c r="M329" s="40">
        <v>53.0</v>
      </c>
      <c r="N329" s="41">
        <v>52.0</v>
      </c>
      <c r="O329" s="42">
        <v>0.432</v>
      </c>
      <c r="P329" s="42">
        <v>0.537</v>
      </c>
      <c r="Q329" s="42">
        <v>0.031</v>
      </c>
      <c r="R329" s="40">
        <v>2998770.0</v>
      </c>
      <c r="S329" s="42">
        <v>0.447</v>
      </c>
      <c r="T329" s="43" t="str">
        <f t="array" ref="T329:U329">VLOOKUP(D329, TOURISM!D:H,{4,5},0)</f>
        <v/>
      </c>
      <c r="U329" s="43"/>
      <c r="V329" s="38" t="str">
        <f t="array" ref="V329:AA329">VLOOKUP(D329, BUSINESS!D:P,{8,9,10,11,12,13},0)</f>
        <v/>
      </c>
      <c r="W329" s="37"/>
      <c r="X329" s="37"/>
      <c r="Y329" s="37"/>
      <c r="Z329" s="38">
        <v>0.0</v>
      </c>
      <c r="AA329" s="38">
        <v>0.001</v>
      </c>
      <c r="AB329" s="44">
        <f t="shared" si="2"/>
        <v>171.7370789</v>
      </c>
      <c r="AC329" s="44"/>
      <c r="AD329" s="44"/>
      <c r="AE329" s="44"/>
      <c r="AF329" s="44"/>
      <c r="AG329" s="45">
        <f t="shared" si="5"/>
        <v>-0.06125245881</v>
      </c>
      <c r="AH329" s="45">
        <f t="shared" si="6"/>
        <v>0</v>
      </c>
      <c r="AI329" s="45" t="str">
        <f t="shared" si="7"/>
        <v/>
      </c>
      <c r="AJ329" s="45" t="str">
        <f t="shared" si="8"/>
        <v/>
      </c>
      <c r="AK329" s="45">
        <f t="shared" si="9"/>
        <v>0.03693056078</v>
      </c>
      <c r="AL329" s="45" t="str">
        <f t="shared" si="10"/>
        <v/>
      </c>
      <c r="AM329" s="45" t="str">
        <f t="shared" si="11"/>
        <v/>
      </c>
    </row>
    <row r="330">
      <c r="A330" s="33" t="s">
        <v>46</v>
      </c>
      <c r="B330" s="34" t="s">
        <v>85</v>
      </c>
      <c r="C330" s="35" t="s">
        <v>50</v>
      </c>
      <c r="D330" s="36" t="str">
        <f t="shared" si="1"/>
        <v>Africa/Liberia-Africa/2002</v>
      </c>
      <c r="E330" s="37">
        <f t="array" ref="E330:H330">VLOOKUP(D330, GDP!D:L,{6,7,8,9},0)</f>
        <v>536000000</v>
      </c>
      <c r="F330" s="38">
        <v>0.054</v>
      </c>
      <c r="G330" s="37">
        <v>9.0</v>
      </c>
      <c r="H330" s="38">
        <v>0.202</v>
      </c>
      <c r="I330" s="39" t="str">
        <f t="array" ref="I330:J330">VLOOKUP(D330, ENERGY!I:M,{4,5},0)</f>
        <v/>
      </c>
      <c r="J330" s="39">
        <v>799.0</v>
      </c>
      <c r="K330" s="40">
        <f t="array" ref="K330:S330">VLOOKUP(D330, 'HUMAN RESOURCES'!D:V,{11,12,13,14,15,16,17,18,19},0)</f>
        <v>42</v>
      </c>
      <c r="L330" s="40">
        <v>104.0</v>
      </c>
      <c r="M330" s="40">
        <v>54.0</v>
      </c>
      <c r="N330" s="41">
        <v>52.0</v>
      </c>
      <c r="O330" s="42">
        <v>0.432</v>
      </c>
      <c r="P330" s="42">
        <v>0.537</v>
      </c>
      <c r="Q330" s="42">
        <v>0.031</v>
      </c>
      <c r="R330" s="40">
        <v>3070673.0</v>
      </c>
      <c r="S330" s="42">
        <v>0.45</v>
      </c>
      <c r="T330" s="43" t="str">
        <f t="array" ref="T330:U330">VLOOKUP(D330, TOURISM!D:H,{4,5},0)</f>
        <v/>
      </c>
      <c r="U330" s="43"/>
      <c r="V330" s="38" t="str">
        <f t="array" ref="V330:AA330">VLOOKUP(D330, BUSINESS!D:P,{8,9,10,11,12,13},0)</f>
        <v/>
      </c>
      <c r="W330" s="37"/>
      <c r="X330" s="37"/>
      <c r="Y330" s="37"/>
      <c r="Z330" s="38">
        <v>0.0</v>
      </c>
      <c r="AA330" s="38">
        <v>0.002</v>
      </c>
      <c r="AB330" s="44">
        <f t="shared" si="2"/>
        <v>174.5545683</v>
      </c>
      <c r="AC330" s="44"/>
      <c r="AD330" s="44">
        <f t="shared" ref="AD330:AD336" si="101">J330/R330*1000</f>
        <v>0.260203545</v>
      </c>
      <c r="AE330" s="44"/>
      <c r="AF330" s="44"/>
      <c r="AG330" s="45">
        <f t="shared" si="5"/>
        <v>0.01640583082</v>
      </c>
      <c r="AH330" s="45">
        <f t="shared" si="6"/>
        <v>-0.1818181818</v>
      </c>
      <c r="AI330" s="45" t="str">
        <f t="shared" si="7"/>
        <v/>
      </c>
      <c r="AJ330" s="45" t="str">
        <f t="shared" si="8"/>
        <v/>
      </c>
      <c r="AK330" s="45">
        <f t="shared" si="9"/>
        <v>0.02397749744</v>
      </c>
      <c r="AL330" s="45" t="str">
        <f t="shared" si="10"/>
        <v/>
      </c>
      <c r="AM330" s="45" t="str">
        <f t="shared" si="11"/>
        <v/>
      </c>
    </row>
    <row r="331">
      <c r="A331" s="33" t="s">
        <v>46</v>
      </c>
      <c r="B331" s="34" t="s">
        <v>85</v>
      </c>
      <c r="C331" s="35" t="s">
        <v>51</v>
      </c>
      <c r="D331" s="36" t="str">
        <f t="shared" si="1"/>
        <v>Africa/Liberia-Africa/2003</v>
      </c>
      <c r="E331" s="37">
        <f t="array" ref="E331:H331">VLOOKUP(D331, GDP!D:L,{6,7,8,9},0)</f>
        <v>409000000</v>
      </c>
      <c r="F331" s="38">
        <v>0.034</v>
      </c>
      <c r="G331" s="37">
        <v>5.0</v>
      </c>
      <c r="H331" s="38">
        <v>0.171</v>
      </c>
      <c r="I331" s="39" t="str">
        <f t="array" ref="I331:J331">VLOOKUP(D331, ENERGY!I:M,{4,5},0)</f>
        <v/>
      </c>
      <c r="J331" s="39">
        <v>528.0</v>
      </c>
      <c r="K331" s="40">
        <f t="array" ref="K331:S331">VLOOKUP(D331, 'HUMAN RESOURCES'!D:V,{11,12,13,14,15,16,17,18,19},0)</f>
        <v>41</v>
      </c>
      <c r="L331" s="40">
        <v>97.0</v>
      </c>
      <c r="M331" s="40">
        <v>54.0</v>
      </c>
      <c r="N331" s="41">
        <v>53.0</v>
      </c>
      <c r="O331" s="42">
        <v>0.432</v>
      </c>
      <c r="P331" s="42">
        <v>0.537</v>
      </c>
      <c r="Q331" s="42">
        <v>0.03</v>
      </c>
      <c r="R331" s="40">
        <v>3124222.0</v>
      </c>
      <c r="S331" s="42">
        <v>0.454</v>
      </c>
      <c r="T331" s="43" t="str">
        <f t="array" ref="T331:U331">VLOOKUP(D331, TOURISM!D:H,{4,5},0)</f>
        <v/>
      </c>
      <c r="U331" s="43"/>
      <c r="V331" s="38" t="str">
        <f t="array" ref="V331:AA331">VLOOKUP(D331, BUSINESS!D:P,{8,9,10,11,12,13},0)</f>
        <v/>
      </c>
      <c r="W331" s="37"/>
      <c r="X331" s="37"/>
      <c r="Y331" s="37"/>
      <c r="Z331" s="38">
        <v>0.0</v>
      </c>
      <c r="AA331" s="38">
        <v>0.015</v>
      </c>
      <c r="AB331" s="44">
        <f t="shared" si="2"/>
        <v>130.912592</v>
      </c>
      <c r="AC331" s="44"/>
      <c r="AD331" s="44">
        <f t="shared" si="101"/>
        <v>0.1690020748</v>
      </c>
      <c r="AE331" s="44"/>
      <c r="AF331" s="44"/>
      <c r="AG331" s="45">
        <f t="shared" si="5"/>
        <v>-0.2500191015</v>
      </c>
      <c r="AH331" s="45">
        <f t="shared" si="6"/>
        <v>-0.4444444444</v>
      </c>
      <c r="AI331" s="45" t="str">
        <f t="shared" si="7"/>
        <v/>
      </c>
      <c r="AJ331" s="45">
        <f t="shared" si="8"/>
        <v>-0.3505004907</v>
      </c>
      <c r="AK331" s="45">
        <f t="shared" si="9"/>
        <v>0.0174388481</v>
      </c>
      <c r="AL331" s="45" t="str">
        <f t="shared" si="10"/>
        <v/>
      </c>
      <c r="AM331" s="45" t="str">
        <f t="shared" si="11"/>
        <v/>
      </c>
    </row>
    <row r="332">
      <c r="A332" s="33" t="s">
        <v>46</v>
      </c>
      <c r="B332" s="34" t="s">
        <v>85</v>
      </c>
      <c r="C332" s="35" t="s">
        <v>52</v>
      </c>
      <c r="D332" s="36" t="str">
        <f t="shared" si="1"/>
        <v>Africa/Liberia-Africa/2004</v>
      </c>
      <c r="E332" s="37">
        <f t="array" ref="E332:H332">VLOOKUP(D332, GDP!D:L,{6,7,8,9},0)</f>
        <v>467000000</v>
      </c>
      <c r="F332" s="38">
        <v>0.088</v>
      </c>
      <c r="G332" s="37">
        <v>13.0</v>
      </c>
      <c r="H332" s="38">
        <v>0.181</v>
      </c>
      <c r="I332" s="39" t="str">
        <f t="array" ref="I332:J332">VLOOKUP(D332, ENERGY!I:M,{4,5},0)</f>
        <v/>
      </c>
      <c r="J332" s="39">
        <v>576.0</v>
      </c>
      <c r="K332" s="40">
        <f t="array" ref="K332:S332">VLOOKUP(D332, 'HUMAN RESOURCES'!D:V,{11,12,13,14,15,16,17,18,19},0)</f>
        <v>41</v>
      </c>
      <c r="L332" s="40">
        <v>90.0</v>
      </c>
      <c r="M332" s="40">
        <v>55.0</v>
      </c>
      <c r="N332" s="41">
        <v>53.0</v>
      </c>
      <c r="O332" s="42">
        <v>0.433</v>
      </c>
      <c r="P332" s="42">
        <v>0.537</v>
      </c>
      <c r="Q332" s="42">
        <v>0.03</v>
      </c>
      <c r="R332" s="40">
        <v>3184643.0</v>
      </c>
      <c r="S332" s="42">
        <v>0.457</v>
      </c>
      <c r="T332" s="43">
        <f t="array" ref="T332:U332">VLOOKUP(D332, TOURISM!D:H,{4,5},0)</f>
        <v>59000000</v>
      </c>
      <c r="U332" s="43">
        <v>2.9E7</v>
      </c>
      <c r="V332" s="38" t="str">
        <f t="array" ref="V332:AA332">VLOOKUP(D332, BUSINESS!D:P,{8,9,10,11,12,13},0)</f>
        <v/>
      </c>
      <c r="W332" s="37"/>
      <c r="X332" s="37"/>
      <c r="Y332" s="37"/>
      <c r="Z332" s="38">
        <v>0.0</v>
      </c>
      <c r="AA332" s="38">
        <v>0.03</v>
      </c>
      <c r="AB332" s="44">
        <f t="shared" si="2"/>
        <v>146.6412405</v>
      </c>
      <c r="AC332" s="44"/>
      <c r="AD332" s="44">
        <f t="shared" si="101"/>
        <v>0.1808679968</v>
      </c>
      <c r="AE332" s="44">
        <f t="shared" ref="AE332:AE392" si="102">T332/R332</f>
        <v>18.5264094</v>
      </c>
      <c r="AF332" s="44">
        <f t="shared" ref="AF332:AF392" si="103">U332/R332</f>
        <v>9.106201229</v>
      </c>
      <c r="AG332" s="45">
        <f t="shared" si="5"/>
        <v>0.1201461849</v>
      </c>
      <c r="AH332" s="45">
        <f t="shared" si="6"/>
        <v>1.6</v>
      </c>
      <c r="AI332" s="45" t="str">
        <f t="shared" si="7"/>
        <v/>
      </c>
      <c r="AJ332" s="45">
        <f t="shared" si="8"/>
        <v>0.07021169463</v>
      </c>
      <c r="AK332" s="45">
        <f t="shared" si="9"/>
        <v>0.01933953477</v>
      </c>
      <c r="AL332" s="45" t="str">
        <f t="shared" si="10"/>
        <v/>
      </c>
      <c r="AM332" s="45" t="str">
        <f t="shared" si="11"/>
        <v/>
      </c>
    </row>
    <row r="333">
      <c r="A333" s="33" t="s">
        <v>46</v>
      </c>
      <c r="B333" s="34" t="s">
        <v>85</v>
      </c>
      <c r="C333" s="35" t="s">
        <v>53</v>
      </c>
      <c r="D333" s="36" t="str">
        <f t="shared" si="1"/>
        <v>Africa/Liberia-Africa/2005</v>
      </c>
      <c r="E333" s="37">
        <f t="array" ref="E333:H333">VLOOKUP(D333, GDP!D:L,{6,7,8,9},0)</f>
        <v>542000000</v>
      </c>
      <c r="F333" s="38">
        <v>0.08</v>
      </c>
      <c r="G333" s="37">
        <v>13.0</v>
      </c>
      <c r="H333" s="38">
        <v>0.17</v>
      </c>
      <c r="I333" s="39" t="str">
        <f t="array" ref="I333:J333">VLOOKUP(D333, ENERGY!I:M,{4,5},0)</f>
        <v/>
      </c>
      <c r="J333" s="39">
        <v>502.0</v>
      </c>
      <c r="K333" s="40">
        <f t="array" ref="K333:S333">VLOOKUP(D333, 'HUMAN RESOURCES'!D:V,{11,12,13,14,15,16,17,18,19},0)</f>
        <v>40</v>
      </c>
      <c r="L333" s="40">
        <v>83.0</v>
      </c>
      <c r="M333" s="40">
        <v>56.0</v>
      </c>
      <c r="N333" s="41">
        <v>54.0</v>
      </c>
      <c r="O333" s="42">
        <v>0.433</v>
      </c>
      <c r="P333" s="42">
        <v>0.537</v>
      </c>
      <c r="Q333" s="42">
        <v>0.03</v>
      </c>
      <c r="R333" s="40">
        <v>3269786.0</v>
      </c>
      <c r="S333" s="42">
        <v>0.461</v>
      </c>
      <c r="T333" s="43">
        <f t="array" ref="T333:U333">VLOOKUP(D333, TOURISM!D:H,{4,5},0)</f>
        <v>67000000</v>
      </c>
      <c r="U333" s="43">
        <v>3.3E7</v>
      </c>
      <c r="V333" s="38" t="str">
        <f t="array" ref="V333:AA333">VLOOKUP(D333, BUSINESS!D:P,{8,9,10,11,12,13},0)</f>
        <v/>
      </c>
      <c r="W333" s="37"/>
      <c r="X333" s="37"/>
      <c r="Y333" s="37"/>
      <c r="Z333" s="38">
        <v>0.0</v>
      </c>
      <c r="AA333" s="38">
        <v>0.049</v>
      </c>
      <c r="AB333" s="44">
        <f t="shared" si="2"/>
        <v>165.7600834</v>
      </c>
      <c r="AC333" s="44"/>
      <c r="AD333" s="44">
        <f t="shared" si="101"/>
        <v>0.1535268669</v>
      </c>
      <c r="AE333" s="44">
        <f t="shared" si="102"/>
        <v>20.49063761</v>
      </c>
      <c r="AF333" s="44">
        <f t="shared" si="103"/>
        <v>10.0924036</v>
      </c>
      <c r="AG333" s="45">
        <f t="shared" si="5"/>
        <v>0.1303783495</v>
      </c>
      <c r="AH333" s="45">
        <f t="shared" si="6"/>
        <v>0</v>
      </c>
      <c r="AI333" s="45" t="str">
        <f t="shared" si="7"/>
        <v/>
      </c>
      <c r="AJ333" s="45">
        <f t="shared" si="8"/>
        <v>-0.1511662119</v>
      </c>
      <c r="AK333" s="45">
        <f t="shared" si="9"/>
        <v>0.0267354928</v>
      </c>
      <c r="AL333" s="45">
        <f t="shared" si="10"/>
        <v>0.1060231465</v>
      </c>
      <c r="AM333" s="45">
        <f t="shared" si="11"/>
        <v>0.1083000855</v>
      </c>
    </row>
    <row r="334">
      <c r="A334" s="33" t="s">
        <v>46</v>
      </c>
      <c r="B334" s="34" t="s">
        <v>85</v>
      </c>
      <c r="C334" s="35" t="s">
        <v>54</v>
      </c>
      <c r="D334" s="36" t="str">
        <f t="shared" si="1"/>
        <v>Africa/Liberia-Africa/2006</v>
      </c>
      <c r="E334" s="37">
        <f t="array" ref="E334:H334">VLOOKUP(D334, GDP!D:L,{6,7,8,9},0)</f>
        <v>604028582</v>
      </c>
      <c r="F334" s="38">
        <v>0.109</v>
      </c>
      <c r="G334" s="37">
        <v>18.0</v>
      </c>
      <c r="H334" s="38">
        <v>0.155</v>
      </c>
      <c r="I334" s="39" t="str">
        <f t="array" ref="I334:J334">VLOOKUP(D334, ENERGY!I:M,{4,5},0)</f>
        <v/>
      </c>
      <c r="J334" s="39">
        <v>627.0</v>
      </c>
      <c r="K334" s="40">
        <f t="array" ref="K334:S334">VLOOKUP(D334, 'HUMAN RESOURCES'!D:V,{11,12,13,14,15,16,17,18,19},0)</f>
        <v>40</v>
      </c>
      <c r="L334" s="40">
        <v>77.0</v>
      </c>
      <c r="M334" s="40">
        <v>57.0</v>
      </c>
      <c r="N334" s="41">
        <v>55.0</v>
      </c>
      <c r="O334" s="42">
        <v>0.434</v>
      </c>
      <c r="P334" s="42">
        <v>0.536</v>
      </c>
      <c r="Q334" s="42">
        <v>0.03</v>
      </c>
      <c r="R334" s="40">
        <v>3384791.0</v>
      </c>
      <c r="S334" s="42">
        <v>0.464</v>
      </c>
      <c r="T334" s="43">
        <f t="array" ref="T334:U334">VLOOKUP(D334, TOURISM!D:H,{4,5},0)</f>
        <v>124000000</v>
      </c>
      <c r="U334" s="43">
        <v>4.1E7</v>
      </c>
      <c r="V334" s="38">
        <f t="array" ref="V334:AA334">VLOOKUP(D334, BUSINESS!D:P,{8,9,10,11,12,13},0)</f>
        <v>0.429</v>
      </c>
      <c r="W334" s="37">
        <v>68.0</v>
      </c>
      <c r="X334" s="37"/>
      <c r="Y334" s="37">
        <v>158.0</v>
      </c>
      <c r="Z334" s="38">
        <v>0.0</v>
      </c>
      <c r="AA334" s="38">
        <v>0.083</v>
      </c>
      <c r="AB334" s="44">
        <f t="shared" si="2"/>
        <v>178.4537308</v>
      </c>
      <c r="AC334" s="44"/>
      <c r="AD334" s="44">
        <f t="shared" si="101"/>
        <v>0.1852403885</v>
      </c>
      <c r="AE334" s="44">
        <f t="shared" si="102"/>
        <v>36.63446281</v>
      </c>
      <c r="AF334" s="44">
        <f t="shared" si="103"/>
        <v>12.11300786</v>
      </c>
      <c r="AG334" s="45">
        <f t="shared" si="5"/>
        <v>0.076578433</v>
      </c>
      <c r="AH334" s="45">
        <f t="shared" si="6"/>
        <v>0.3846153846</v>
      </c>
      <c r="AI334" s="45" t="str">
        <f t="shared" si="7"/>
        <v/>
      </c>
      <c r="AJ334" s="45">
        <f t="shared" si="8"/>
        <v>0.2065665919</v>
      </c>
      <c r="AK334" s="45">
        <f t="shared" si="9"/>
        <v>0.03517202655</v>
      </c>
      <c r="AL334" s="45">
        <f t="shared" si="10"/>
        <v>0.7878634866</v>
      </c>
      <c r="AM334" s="45">
        <f t="shared" si="11"/>
        <v>0.20021041</v>
      </c>
    </row>
    <row r="335">
      <c r="A335" s="33" t="s">
        <v>46</v>
      </c>
      <c r="B335" s="34" t="s">
        <v>85</v>
      </c>
      <c r="C335" s="35" t="s">
        <v>55</v>
      </c>
      <c r="D335" s="36" t="str">
        <f t="shared" si="1"/>
        <v>Africa/Liberia-Africa/2007</v>
      </c>
      <c r="E335" s="37">
        <f t="array" ref="E335:H335">VLOOKUP(D335, GDP!D:L,{6,7,8,9},0)</f>
        <v>739026892</v>
      </c>
      <c r="F335" s="38">
        <v>0.102</v>
      </c>
      <c r="G335" s="37">
        <v>21.0</v>
      </c>
      <c r="H335" s="38">
        <v>0.15</v>
      </c>
      <c r="I335" s="39" t="str">
        <f t="array" ref="I335:J335">VLOOKUP(D335, ENERGY!I:M,{4,5},0)</f>
        <v/>
      </c>
      <c r="J335" s="39">
        <v>678.0</v>
      </c>
      <c r="K335" s="40">
        <f t="array" ref="K335:S335">VLOOKUP(D335, 'HUMAN RESOURCES'!D:V,{11,12,13,14,15,16,17,18,19},0)</f>
        <v>39</v>
      </c>
      <c r="L335" s="40">
        <v>72.0</v>
      </c>
      <c r="M335" s="40">
        <v>58.0</v>
      </c>
      <c r="N335" s="41">
        <v>56.0</v>
      </c>
      <c r="O335" s="42">
        <v>0.434</v>
      </c>
      <c r="P335" s="42">
        <v>0.535</v>
      </c>
      <c r="Q335" s="42">
        <v>0.03</v>
      </c>
      <c r="R335" s="40">
        <v>3522294.0</v>
      </c>
      <c r="S335" s="42">
        <v>0.467</v>
      </c>
      <c r="T335" s="43">
        <f t="array" ref="T335:U335">VLOOKUP(D335, TOURISM!D:H,{4,5},0)</f>
        <v>131000000</v>
      </c>
      <c r="U335" s="43">
        <v>4.8E7</v>
      </c>
      <c r="V335" s="38">
        <f t="array" ref="V335:AA335">VLOOKUP(D335, BUSINESS!D:P,{8,9,10,11,12,13},0)</f>
        <v>0.429</v>
      </c>
      <c r="W335" s="37">
        <v>68.0</v>
      </c>
      <c r="X335" s="37"/>
      <c r="Y335" s="37">
        <v>158.0</v>
      </c>
      <c r="Z335" s="38">
        <v>0.006</v>
      </c>
      <c r="AA335" s="38">
        <v>0.16</v>
      </c>
      <c r="AB335" s="44">
        <f t="shared" si="2"/>
        <v>209.8140848</v>
      </c>
      <c r="AC335" s="44"/>
      <c r="AD335" s="44">
        <f t="shared" si="101"/>
        <v>0.1924881909</v>
      </c>
      <c r="AE335" s="44">
        <f t="shared" si="102"/>
        <v>37.19167111</v>
      </c>
      <c r="AF335" s="44">
        <f t="shared" si="103"/>
        <v>13.62748254</v>
      </c>
      <c r="AG335" s="45">
        <f t="shared" si="5"/>
        <v>0.1757338097</v>
      </c>
      <c r="AH335" s="45">
        <f t="shared" si="6"/>
        <v>0.1666666667</v>
      </c>
      <c r="AI335" s="45" t="str">
        <f t="shared" si="7"/>
        <v/>
      </c>
      <c r="AJ335" s="45">
        <f t="shared" si="8"/>
        <v>0.03912646935</v>
      </c>
      <c r="AK335" s="45">
        <f t="shared" si="9"/>
        <v>0.04062377854</v>
      </c>
      <c r="AL335" s="45">
        <f t="shared" si="10"/>
        <v>0.01520994877</v>
      </c>
      <c r="AM335" s="45">
        <f t="shared" si="11"/>
        <v>0.125028787</v>
      </c>
    </row>
    <row r="336">
      <c r="A336" s="33" t="s">
        <v>46</v>
      </c>
      <c r="B336" s="34" t="s">
        <v>85</v>
      </c>
      <c r="C336" s="35" t="s">
        <v>56</v>
      </c>
      <c r="D336" s="36" t="str">
        <f t="shared" si="1"/>
        <v>Africa/Liberia-Africa/2008</v>
      </c>
      <c r="E336" s="37">
        <f t="array" ref="E336:H336">VLOOKUP(D336, GDP!D:L,{6,7,8,9},0)</f>
        <v>850040459</v>
      </c>
      <c r="F336" s="38">
        <v>0.118</v>
      </c>
      <c r="G336" s="37">
        <v>27.0</v>
      </c>
      <c r="H336" s="38">
        <v>0.144</v>
      </c>
      <c r="I336" s="39" t="str">
        <f t="array" ref="I336:J336">VLOOKUP(D336, ENERGY!I:M,{4,5},0)</f>
        <v/>
      </c>
      <c r="J336" s="39">
        <v>741.0</v>
      </c>
      <c r="K336" s="40">
        <f t="array" ref="K336:S336">VLOOKUP(D336, 'HUMAN RESOURCES'!D:V,{11,12,13,14,15,16,17,18,19},0)</f>
        <v>38</v>
      </c>
      <c r="L336" s="40">
        <v>67.0</v>
      </c>
      <c r="M336" s="40">
        <v>59.0</v>
      </c>
      <c r="N336" s="41">
        <v>57.0</v>
      </c>
      <c r="O336" s="42">
        <v>0.434</v>
      </c>
      <c r="P336" s="42">
        <v>0.535</v>
      </c>
      <c r="Q336" s="42">
        <v>0.031</v>
      </c>
      <c r="R336" s="40">
        <v>3672714.0</v>
      </c>
      <c r="S336" s="42">
        <v>0.471</v>
      </c>
      <c r="T336" s="43">
        <f t="array" ref="T336:U336">VLOOKUP(D336, TOURISM!D:H,{4,5},0)</f>
        <v>158000000</v>
      </c>
      <c r="U336" s="43">
        <v>5.8E7</v>
      </c>
      <c r="V336" s="38">
        <f t="array" ref="V336:AA336">VLOOKUP(D336, BUSINESS!D:P,{8,9,10,11,12,13},0)</f>
        <v>0.429</v>
      </c>
      <c r="W336" s="37">
        <v>31.0</v>
      </c>
      <c r="X336" s="37"/>
      <c r="Y336" s="37">
        <v>158.0</v>
      </c>
      <c r="Z336" s="38">
        <v>0.005</v>
      </c>
      <c r="AA336" s="38">
        <v>0.233</v>
      </c>
      <c r="AB336" s="44">
        <f t="shared" si="2"/>
        <v>231.447496</v>
      </c>
      <c r="AC336" s="44"/>
      <c r="AD336" s="44">
        <f t="shared" si="101"/>
        <v>0.2017581549</v>
      </c>
      <c r="AE336" s="44">
        <f t="shared" si="102"/>
        <v>43.01995745</v>
      </c>
      <c r="AF336" s="44">
        <f t="shared" si="103"/>
        <v>15.79213628</v>
      </c>
      <c r="AG336" s="45">
        <f t="shared" si="5"/>
        <v>0.1031075262</v>
      </c>
      <c r="AH336" s="45">
        <f t="shared" si="6"/>
        <v>0.2857142857</v>
      </c>
      <c r="AI336" s="45" t="str">
        <f t="shared" si="7"/>
        <v/>
      </c>
      <c r="AJ336" s="45">
        <f t="shared" si="8"/>
        <v>0.04815861113</v>
      </c>
      <c r="AK336" s="45">
        <f t="shared" si="9"/>
        <v>0.04270512342</v>
      </c>
      <c r="AL336" s="45">
        <f t="shared" si="10"/>
        <v>0.1567094504</v>
      </c>
      <c r="AM336" s="45">
        <f t="shared" si="11"/>
        <v>0.1588447263</v>
      </c>
    </row>
    <row r="337">
      <c r="A337" s="33" t="s">
        <v>46</v>
      </c>
      <c r="B337" s="34" t="s">
        <v>85</v>
      </c>
      <c r="C337" s="35" t="s">
        <v>57</v>
      </c>
      <c r="D337" s="36" t="str">
        <f t="shared" si="1"/>
        <v>Africa/Liberia-Africa/2009</v>
      </c>
      <c r="E337" s="37">
        <f t="array" ref="E337:H337">VLOOKUP(D337, GDP!D:L,{6,7,8,9},0)</f>
        <v>1155146230</v>
      </c>
      <c r="F337" s="38">
        <v>0.144</v>
      </c>
      <c r="G337" s="37">
        <v>43.0</v>
      </c>
      <c r="H337" s="38">
        <v>0.142</v>
      </c>
      <c r="I337" s="39" t="str">
        <f t="array" ref="I337:J337">VLOOKUP(D337, ENERGY!I:M,{4,5},0)</f>
        <v/>
      </c>
      <c r="J337" s="39"/>
      <c r="K337" s="40">
        <f t="array" ref="K337:S337">VLOOKUP(D337, 'HUMAN RESOURCES'!D:V,{11,12,13,14,15,16,17,18,19},0)</f>
        <v>38</v>
      </c>
      <c r="L337" s="40">
        <v>64.0</v>
      </c>
      <c r="M337" s="40">
        <v>60.0</v>
      </c>
      <c r="N337" s="41">
        <v>58.0</v>
      </c>
      <c r="O337" s="42">
        <v>0.434</v>
      </c>
      <c r="P337" s="42">
        <v>0.535</v>
      </c>
      <c r="Q337" s="42">
        <v>0.031</v>
      </c>
      <c r="R337" s="40">
        <v>3821440.0</v>
      </c>
      <c r="S337" s="42">
        <v>0.474</v>
      </c>
      <c r="T337" s="43">
        <f t="array" ref="T337:U337">VLOOKUP(D337, TOURISM!D:H,{4,5},0)</f>
        <v>123000000</v>
      </c>
      <c r="U337" s="43">
        <v>5.1E7</v>
      </c>
      <c r="V337" s="38">
        <f t="array" ref="V337:AA337">VLOOKUP(D337, BUSINESS!D:P,{8,9,10,11,12,13},0)</f>
        <v>0.429</v>
      </c>
      <c r="W337" s="37">
        <v>20.0</v>
      </c>
      <c r="X337" s="37"/>
      <c r="Y337" s="37">
        <v>158.0</v>
      </c>
      <c r="Z337" s="38">
        <v>0.005</v>
      </c>
      <c r="AA337" s="38">
        <v>0.284</v>
      </c>
      <c r="AB337" s="44">
        <f t="shared" si="2"/>
        <v>302.2803524</v>
      </c>
      <c r="AC337" s="44"/>
      <c r="AD337" s="44"/>
      <c r="AE337" s="44">
        <f t="shared" si="102"/>
        <v>32.18681963</v>
      </c>
      <c r="AF337" s="44">
        <f t="shared" si="103"/>
        <v>13.34575448</v>
      </c>
      <c r="AG337" s="45">
        <f t="shared" si="5"/>
        <v>0.3060428719</v>
      </c>
      <c r="AH337" s="45">
        <f t="shared" si="6"/>
        <v>0.5925925926</v>
      </c>
      <c r="AI337" s="45" t="str">
        <f t="shared" si="7"/>
        <v/>
      </c>
      <c r="AJ337" s="45" t="str">
        <f t="shared" si="8"/>
        <v/>
      </c>
      <c r="AK337" s="45">
        <f t="shared" si="9"/>
        <v>0.04049484931</v>
      </c>
      <c r="AL337" s="45">
        <f t="shared" si="10"/>
        <v>-0.2518165629</v>
      </c>
      <c r="AM337" s="45">
        <f t="shared" si="11"/>
        <v>-0.154911391</v>
      </c>
    </row>
    <row r="338">
      <c r="A338" s="33" t="s">
        <v>46</v>
      </c>
      <c r="B338" s="34" t="s">
        <v>85</v>
      </c>
      <c r="C338" s="35" t="s">
        <v>58</v>
      </c>
      <c r="D338" s="36" t="str">
        <f t="shared" si="1"/>
        <v>Africa/Liberia-Africa/2010</v>
      </c>
      <c r="E338" s="37">
        <f t="array" ref="E338:H338">VLOOKUP(D338, GDP!D:L,{6,7,8,9},0)</f>
        <v>1292696476</v>
      </c>
      <c r="F338" s="38">
        <v>0.131</v>
      </c>
      <c r="G338" s="37">
        <v>43.0</v>
      </c>
      <c r="H338" s="38">
        <v>0.142</v>
      </c>
      <c r="I338" s="39" t="str">
        <f t="array" ref="I338:J338">VLOOKUP(D338, ENERGY!I:M,{4,5},0)</f>
        <v/>
      </c>
      <c r="J338" s="39">
        <v>484.0</v>
      </c>
      <c r="K338" s="40">
        <f t="array" ref="K338:S338">VLOOKUP(D338, 'HUMAN RESOURCES'!D:V,{11,12,13,14,15,16,17,18,19},0)</f>
        <v>37</v>
      </c>
      <c r="L338" s="40">
        <v>60.0</v>
      </c>
      <c r="M338" s="40">
        <v>60.0</v>
      </c>
      <c r="N338" s="41">
        <v>59.0</v>
      </c>
      <c r="O338" s="42">
        <v>0.433</v>
      </c>
      <c r="P338" s="42">
        <v>0.536</v>
      </c>
      <c r="Q338" s="42">
        <v>0.031</v>
      </c>
      <c r="R338" s="40">
        <v>3957990.0</v>
      </c>
      <c r="S338" s="42">
        <v>0.478</v>
      </c>
      <c r="T338" s="43">
        <f t="array" ref="T338:U338">VLOOKUP(D338, TOURISM!D:H,{4,5},0)</f>
        <v>12000000</v>
      </c>
      <c r="U338" s="43">
        <v>1.34E8</v>
      </c>
      <c r="V338" s="38">
        <f t="array" ref="V338:AA338">VLOOKUP(D338, BUSINESS!D:P,{8,9,10,11,12,13},0)</f>
        <v>0.429</v>
      </c>
      <c r="W338" s="37">
        <v>20.0</v>
      </c>
      <c r="X338" s="37"/>
      <c r="Y338" s="37">
        <v>141.0</v>
      </c>
      <c r="Z338" s="38">
        <v>0.023</v>
      </c>
      <c r="AA338" s="38">
        <v>0.397</v>
      </c>
      <c r="AB338" s="44">
        <f t="shared" si="2"/>
        <v>326.6042805</v>
      </c>
      <c r="AC338" s="44"/>
      <c r="AD338" s="44">
        <f t="shared" ref="AD338:AD340" si="104">J338/R338*1000</f>
        <v>0.1222842908</v>
      </c>
      <c r="AE338" s="44">
        <f t="shared" si="102"/>
        <v>3.03184192</v>
      </c>
      <c r="AF338" s="44">
        <f t="shared" si="103"/>
        <v>33.8555681</v>
      </c>
      <c r="AG338" s="45">
        <f t="shared" si="5"/>
        <v>0.08046810792</v>
      </c>
      <c r="AH338" s="45">
        <f t="shared" si="6"/>
        <v>0</v>
      </c>
      <c r="AI338" s="45" t="str">
        <f t="shared" si="7"/>
        <v/>
      </c>
      <c r="AJ338" s="45" t="str">
        <f t="shared" si="8"/>
        <v/>
      </c>
      <c r="AK338" s="45">
        <f t="shared" si="9"/>
        <v>0.03573260342</v>
      </c>
      <c r="AL338" s="45">
        <f t="shared" si="10"/>
        <v>-0.9058048619</v>
      </c>
      <c r="AM338" s="45">
        <f t="shared" si="11"/>
        <v>1.536804356</v>
      </c>
    </row>
    <row r="339">
      <c r="A339" s="33" t="s">
        <v>46</v>
      </c>
      <c r="B339" s="34" t="s">
        <v>85</v>
      </c>
      <c r="C339" s="35" t="s">
        <v>59</v>
      </c>
      <c r="D339" s="36" t="str">
        <f t="shared" si="1"/>
        <v>Africa/Liberia-Africa/2011</v>
      </c>
      <c r="E339" s="37">
        <f t="array" ref="E339:H339">VLOOKUP(D339, GDP!D:L,{6,7,8,9},0)</f>
        <v>1537753885</v>
      </c>
      <c r="F339" s="38">
        <v>0.156</v>
      </c>
      <c r="G339" s="37">
        <v>59.0</v>
      </c>
      <c r="H339" s="38">
        <v>0.138</v>
      </c>
      <c r="I339" s="39" t="str">
        <f t="array" ref="I339:J339">VLOOKUP(D339, ENERGY!I:M,{4,5},0)</f>
        <v/>
      </c>
      <c r="J339" s="39">
        <v>759.0</v>
      </c>
      <c r="K339" s="40">
        <f t="array" ref="K339:S339">VLOOKUP(D339, 'HUMAN RESOURCES'!D:V,{11,12,13,14,15,16,17,18,19},0)</f>
        <v>37</v>
      </c>
      <c r="L339" s="40">
        <v>58.0</v>
      </c>
      <c r="M339" s="40">
        <v>61.0</v>
      </c>
      <c r="N339" s="41">
        <v>59.0</v>
      </c>
      <c r="O339" s="42">
        <v>0.432</v>
      </c>
      <c r="P339" s="42">
        <v>0.537</v>
      </c>
      <c r="Q339" s="42">
        <v>0.031</v>
      </c>
      <c r="R339" s="40">
        <v>4079697.0</v>
      </c>
      <c r="S339" s="42">
        <v>0.482</v>
      </c>
      <c r="T339" s="43">
        <f t="array" ref="T339:U339">VLOOKUP(D339, TOURISM!D:H,{4,5},0)</f>
        <v>232000000</v>
      </c>
      <c r="U339" s="43">
        <v>1.32E8</v>
      </c>
      <c r="V339" s="38">
        <f t="array" ref="V339:AA339">VLOOKUP(D339, BUSINESS!D:P,{8,9,10,11,12,13},0)</f>
        <v>0.429</v>
      </c>
      <c r="W339" s="37">
        <v>6.0</v>
      </c>
      <c r="X339" s="37"/>
      <c r="Y339" s="37">
        <v>158.0</v>
      </c>
      <c r="Z339" s="38">
        <v>0.03</v>
      </c>
      <c r="AA339" s="38">
        <v>0.498</v>
      </c>
      <c r="AB339" s="44">
        <f t="shared" si="2"/>
        <v>376.9284545</v>
      </c>
      <c r="AC339" s="44"/>
      <c r="AD339" s="44">
        <f t="shared" si="104"/>
        <v>0.1860432282</v>
      </c>
      <c r="AE339" s="44">
        <f t="shared" si="102"/>
        <v>56.86696831</v>
      </c>
      <c r="AF339" s="44">
        <f t="shared" si="103"/>
        <v>32.35534404</v>
      </c>
      <c r="AG339" s="45">
        <f t="shared" si="5"/>
        <v>0.1540830205</v>
      </c>
      <c r="AH339" s="45">
        <f t="shared" si="6"/>
        <v>0.3720930233</v>
      </c>
      <c r="AI339" s="45" t="str">
        <f t="shared" si="7"/>
        <v/>
      </c>
      <c r="AJ339" s="45">
        <f t="shared" si="8"/>
        <v>0.5213992496</v>
      </c>
      <c r="AK339" s="45">
        <f t="shared" si="9"/>
        <v>0.03074969871</v>
      </c>
      <c r="AL339" s="45">
        <f t="shared" si="10"/>
        <v>17.75657432</v>
      </c>
      <c r="AM339" s="45">
        <f t="shared" si="11"/>
        <v>-0.04431247654</v>
      </c>
    </row>
    <row r="340">
      <c r="A340" s="33" t="s">
        <v>46</v>
      </c>
      <c r="B340" s="34" t="s">
        <v>85</v>
      </c>
      <c r="C340" s="35" t="s">
        <v>60</v>
      </c>
      <c r="D340" s="36" t="str">
        <f t="shared" si="1"/>
        <v>Africa/Liberia-Africa/2012</v>
      </c>
      <c r="E340" s="37">
        <f t="array" ref="E340:H340">VLOOKUP(D340, GDP!D:L,{6,7,8,9},0)</f>
        <v>1733828405</v>
      </c>
      <c r="F340" s="38">
        <v>0.155</v>
      </c>
      <c r="G340" s="37">
        <v>65.0</v>
      </c>
      <c r="H340" s="38">
        <v>0.135</v>
      </c>
      <c r="I340" s="39" t="str">
        <f t="array" ref="I340:J340">VLOOKUP(D340, ENERGY!I:M,{4,5},0)</f>
        <v/>
      </c>
      <c r="J340" s="39">
        <v>502.0</v>
      </c>
      <c r="K340" s="40">
        <f t="array" ref="K340:S340">VLOOKUP(D340, 'HUMAN RESOURCES'!D:V,{11,12,13,14,15,16,17,18,19},0)</f>
        <v>36</v>
      </c>
      <c r="L340" s="40">
        <v>56.0</v>
      </c>
      <c r="M340" s="40">
        <v>61.0</v>
      </c>
      <c r="N340" s="41">
        <v>59.0</v>
      </c>
      <c r="O340" s="42">
        <v>0.431</v>
      </c>
      <c r="P340" s="42">
        <v>0.539</v>
      </c>
      <c r="Q340" s="42">
        <v>0.03</v>
      </c>
      <c r="R340" s="40">
        <v>4190435.0</v>
      </c>
      <c r="S340" s="42">
        <v>0.485</v>
      </c>
      <c r="T340" s="43">
        <f t="array" ref="T340:U340">VLOOKUP(D340, TOURISM!D:H,{4,5},0)</f>
        <v>232000000</v>
      </c>
      <c r="U340" s="43">
        <v>1.32E8</v>
      </c>
      <c r="V340" s="38">
        <f t="array" ref="V340:AA340">VLOOKUP(D340, BUSINESS!D:P,{8,9,10,11,12,13},0)</f>
        <v>0.266</v>
      </c>
      <c r="W340" s="37">
        <v>6.0</v>
      </c>
      <c r="X340" s="37">
        <v>149.0</v>
      </c>
      <c r="Y340" s="37">
        <v>158.0</v>
      </c>
      <c r="Z340" s="38">
        <v>0.038</v>
      </c>
      <c r="AA340" s="38">
        <v>0.571</v>
      </c>
      <c r="AB340" s="44">
        <f t="shared" si="2"/>
        <v>413.7585728</v>
      </c>
      <c r="AC340" s="44"/>
      <c r="AD340" s="44">
        <f t="shared" si="104"/>
        <v>0.1197966321</v>
      </c>
      <c r="AE340" s="44">
        <f t="shared" si="102"/>
        <v>55.36418057</v>
      </c>
      <c r="AF340" s="44">
        <f t="shared" si="103"/>
        <v>31.50030963</v>
      </c>
      <c r="AG340" s="45">
        <f t="shared" si="5"/>
        <v>0.09771116473</v>
      </c>
      <c r="AH340" s="45">
        <f t="shared" si="6"/>
        <v>0.1016949153</v>
      </c>
      <c r="AI340" s="45" t="str">
        <f t="shared" si="7"/>
        <v/>
      </c>
      <c r="AJ340" s="45">
        <f t="shared" si="8"/>
        <v>-0.3560817384</v>
      </c>
      <c r="AK340" s="45">
        <f t="shared" si="9"/>
        <v>0.02714368248</v>
      </c>
      <c r="AL340" s="45">
        <f t="shared" si="10"/>
        <v>-0.0264263734</v>
      </c>
      <c r="AM340" s="45">
        <f t="shared" si="11"/>
        <v>-0.0264263734</v>
      </c>
    </row>
    <row r="341">
      <c r="A341" s="33" t="s">
        <v>46</v>
      </c>
      <c r="B341" s="34" t="s">
        <v>86</v>
      </c>
      <c r="C341" s="35" t="s">
        <v>48</v>
      </c>
      <c r="D341" s="36" t="str">
        <f t="shared" si="1"/>
        <v>Africa/Libya-Africa/2000</v>
      </c>
      <c r="E341" s="37">
        <f t="array" ref="E341:H341">VLOOKUP(D341, GDP!D:L,{6,7,8,9},0)</f>
        <v>33896600871</v>
      </c>
      <c r="F341" s="38">
        <v>0.034</v>
      </c>
      <c r="G341" s="37">
        <v>252.0</v>
      </c>
      <c r="H341" s="38">
        <v>0.07</v>
      </c>
      <c r="I341" s="39" t="str">
        <f t="array" ref="I341:J341">VLOOKUP(D341, ENERGY!I:M,{4,5},0)</f>
        <v/>
      </c>
      <c r="J341" s="39"/>
      <c r="K341" s="40">
        <f t="array" ref="K341:S341">VLOOKUP(D341, 'HUMAN RESOURCES'!D:V,{11,12,13,14,15,16,17,18,19},0)</f>
        <v>22</v>
      </c>
      <c r="L341" s="40">
        <v>24.0</v>
      </c>
      <c r="M341" s="40">
        <v>74.0</v>
      </c>
      <c r="N341" s="41">
        <v>70.0</v>
      </c>
      <c r="O341" s="42">
        <v>0.333</v>
      </c>
      <c r="P341" s="42">
        <v>0.628</v>
      </c>
      <c r="Q341" s="42">
        <v>0.039</v>
      </c>
      <c r="R341" s="40">
        <v>5176185.0</v>
      </c>
      <c r="S341" s="42">
        <v>0.763</v>
      </c>
      <c r="T341" s="43">
        <f t="array" ref="T341:U341">VLOOKUP(D341, TOURISM!D:H,{4,5},0)</f>
        <v>84000000</v>
      </c>
      <c r="U341" s="43">
        <v>4.95E8</v>
      </c>
      <c r="V341" s="38" t="str">
        <f t="array" ref="V341:AA341">VLOOKUP(D341, BUSINESS!D:P,{8,9,10,11,12,13},0)</f>
        <v/>
      </c>
      <c r="W341" s="37"/>
      <c r="X341" s="37"/>
      <c r="Y341" s="37"/>
      <c r="Z341" s="38">
        <v>0.002</v>
      </c>
      <c r="AA341" s="38">
        <v>0.008</v>
      </c>
      <c r="AB341" s="44">
        <f t="shared" si="2"/>
        <v>6548.568274</v>
      </c>
      <c r="AC341" s="44"/>
      <c r="AD341" s="44"/>
      <c r="AE341" s="44">
        <f t="shared" si="102"/>
        <v>16.22816804</v>
      </c>
      <c r="AF341" s="44">
        <f t="shared" si="103"/>
        <v>95.63027597</v>
      </c>
      <c r="AG341" s="45" t="str">
        <f t="shared" si="5"/>
        <v/>
      </c>
      <c r="AH341" s="45" t="str">
        <f t="shared" si="6"/>
        <v/>
      </c>
      <c r="AI341" s="45" t="str">
        <f t="shared" si="7"/>
        <v/>
      </c>
      <c r="AJ341" s="45" t="str">
        <f t="shared" si="8"/>
        <v/>
      </c>
      <c r="AK341" s="45" t="str">
        <f t="shared" si="9"/>
        <v/>
      </c>
      <c r="AL341" s="45" t="str">
        <f t="shared" si="10"/>
        <v/>
      </c>
      <c r="AM341" s="45" t="str">
        <f t="shared" si="11"/>
        <v/>
      </c>
    </row>
    <row r="342">
      <c r="A342" s="33" t="s">
        <v>46</v>
      </c>
      <c r="B342" s="34" t="s">
        <v>86</v>
      </c>
      <c r="C342" s="35" t="s">
        <v>49</v>
      </c>
      <c r="D342" s="36" t="str">
        <f t="shared" si="1"/>
        <v>Africa/Libya-Africa/2001</v>
      </c>
      <c r="E342" s="37">
        <f t="array" ref="E342:H342">VLOOKUP(D342, GDP!D:L,{6,7,8,9},0)</f>
        <v>28420321952</v>
      </c>
      <c r="F342" s="38">
        <v>0.041</v>
      </c>
      <c r="G342" s="37">
        <v>261.0</v>
      </c>
      <c r="H342" s="38">
        <v>0.07</v>
      </c>
      <c r="I342" s="39">
        <f t="array" ref="I342:J342">VLOOKUP(D342, ENERGY!I:M,{4,5},0)</f>
        <v>13342</v>
      </c>
      <c r="J342" s="39"/>
      <c r="K342" s="40">
        <f t="array" ref="K342:S342">VLOOKUP(D342, 'HUMAN RESOURCES'!D:V,{11,12,13,14,15,16,17,18,19},0)</f>
        <v>22</v>
      </c>
      <c r="L342" s="40">
        <v>24.0</v>
      </c>
      <c r="M342" s="40">
        <v>74.0</v>
      </c>
      <c r="N342" s="41">
        <v>71.0</v>
      </c>
      <c r="O342" s="42">
        <v>0.326</v>
      </c>
      <c r="P342" s="42">
        <v>0.634</v>
      </c>
      <c r="Q342" s="42">
        <v>0.04</v>
      </c>
      <c r="R342" s="40">
        <v>5258677.0</v>
      </c>
      <c r="S342" s="42">
        <v>0.764</v>
      </c>
      <c r="T342" s="43">
        <f t="array" ref="T342:U342">VLOOKUP(D342, TOURISM!D:H,{4,5},0)</f>
        <v>90000000</v>
      </c>
      <c r="U342" s="43">
        <v>5.72E8</v>
      </c>
      <c r="V342" s="38" t="str">
        <f t="array" ref="V342:AA342">VLOOKUP(D342, BUSINESS!D:P,{8,9,10,11,12,13},0)</f>
        <v/>
      </c>
      <c r="W342" s="37"/>
      <c r="X342" s="37"/>
      <c r="Y342" s="37"/>
      <c r="Z342" s="38">
        <v>0.004</v>
      </c>
      <c r="AA342" s="38">
        <v>0.01</v>
      </c>
      <c r="AB342" s="44">
        <f t="shared" si="2"/>
        <v>5404.462368</v>
      </c>
      <c r="AC342" s="44">
        <f t="shared" ref="AC342:AC345" si="105">(I342/R342)*1000</f>
        <v>2.537140045</v>
      </c>
      <c r="AD342" s="44"/>
      <c r="AE342" s="44">
        <f t="shared" si="102"/>
        <v>17.11457083</v>
      </c>
      <c r="AF342" s="44">
        <f t="shared" si="103"/>
        <v>108.7726057</v>
      </c>
      <c r="AG342" s="45">
        <f t="shared" si="5"/>
        <v>-0.1747108464</v>
      </c>
      <c r="AH342" s="45">
        <f t="shared" si="6"/>
        <v>0.03571428571</v>
      </c>
      <c r="AI342" s="45" t="str">
        <f t="shared" si="7"/>
        <v/>
      </c>
      <c r="AJ342" s="45" t="str">
        <f t="shared" si="8"/>
        <v/>
      </c>
      <c r="AK342" s="45">
        <f t="shared" si="9"/>
        <v>0.01593683379</v>
      </c>
      <c r="AL342" s="45">
        <f t="shared" si="10"/>
        <v>0.05462124789</v>
      </c>
      <c r="AM342" s="45">
        <f t="shared" si="11"/>
        <v>0.1374285459</v>
      </c>
    </row>
    <row r="343">
      <c r="A343" s="33" t="s">
        <v>46</v>
      </c>
      <c r="B343" s="34" t="s">
        <v>86</v>
      </c>
      <c r="C343" s="35" t="s">
        <v>50</v>
      </c>
      <c r="D343" s="36" t="str">
        <f t="shared" si="1"/>
        <v>Africa/Libya-Africa/2002</v>
      </c>
      <c r="E343" s="37">
        <f t="array" ref="E343:H343">VLOOKUP(D343, GDP!D:L,{6,7,8,9},0)</f>
        <v>19842519685</v>
      </c>
      <c r="F343" s="38">
        <v>0.049</v>
      </c>
      <c r="G343" s="37">
        <v>185.0</v>
      </c>
      <c r="H343" s="38">
        <v>0.07</v>
      </c>
      <c r="I343" s="39">
        <f t="array" ref="I343:J343">VLOOKUP(D343, ENERGY!I:M,{4,5},0)</f>
        <v>21611</v>
      </c>
      <c r="J343" s="39">
        <v>59035.0</v>
      </c>
      <c r="K343" s="40">
        <f t="array" ref="K343:S343">VLOOKUP(D343, 'HUMAN RESOURCES'!D:V,{11,12,13,14,15,16,17,18,19},0)</f>
        <v>23</v>
      </c>
      <c r="L343" s="40">
        <v>23.0</v>
      </c>
      <c r="M343" s="40">
        <v>74.0</v>
      </c>
      <c r="N343" s="41">
        <v>71.0</v>
      </c>
      <c r="O343" s="42">
        <v>0.32</v>
      </c>
      <c r="P343" s="42">
        <v>0.64</v>
      </c>
      <c r="Q343" s="42">
        <v>0.041</v>
      </c>
      <c r="R343" s="40">
        <v>5340389.0</v>
      </c>
      <c r="S343" s="42">
        <v>0.765</v>
      </c>
      <c r="T343" s="43">
        <f t="array" ref="T343:U343">VLOOKUP(D343, TOURISM!D:H,{4,5},0)</f>
        <v>202000000</v>
      </c>
      <c r="U343" s="43">
        <v>6.54E8</v>
      </c>
      <c r="V343" s="38" t="str">
        <f t="array" ref="V343:AA343">VLOOKUP(D343, BUSINESS!D:P,{8,9,10,11,12,13},0)</f>
        <v/>
      </c>
      <c r="W343" s="37"/>
      <c r="X343" s="37"/>
      <c r="Y343" s="37"/>
      <c r="Z343" s="38">
        <v>0.022</v>
      </c>
      <c r="AA343" s="38">
        <v>0.013</v>
      </c>
      <c r="AB343" s="44">
        <f t="shared" si="2"/>
        <v>3715.556991</v>
      </c>
      <c r="AC343" s="44">
        <f t="shared" si="105"/>
        <v>4.046708957</v>
      </c>
      <c r="AD343" s="44">
        <f t="shared" ref="AD343:AD345" si="106">J343/R343*1000</f>
        <v>11.05443817</v>
      </c>
      <c r="AE343" s="44">
        <f t="shared" si="102"/>
        <v>37.82495994</v>
      </c>
      <c r="AF343" s="44">
        <f t="shared" si="103"/>
        <v>122.4629891</v>
      </c>
      <c r="AG343" s="45">
        <f t="shared" si="5"/>
        <v>-0.3125020144</v>
      </c>
      <c r="AH343" s="45">
        <f t="shared" si="6"/>
        <v>-0.2911877395</v>
      </c>
      <c r="AI343" s="45">
        <f t="shared" si="7"/>
        <v>0.5949884064</v>
      </c>
      <c r="AJ343" s="45" t="str">
        <f t="shared" si="8"/>
        <v/>
      </c>
      <c r="AK343" s="45">
        <f t="shared" si="9"/>
        <v>0.01553850902</v>
      </c>
      <c r="AL343" s="45">
        <f t="shared" si="10"/>
        <v>1.210102743</v>
      </c>
      <c r="AM343" s="45">
        <f t="shared" si="11"/>
        <v>0.12586242</v>
      </c>
    </row>
    <row r="344">
      <c r="A344" s="33" t="s">
        <v>46</v>
      </c>
      <c r="B344" s="34" t="s">
        <v>86</v>
      </c>
      <c r="C344" s="35" t="s">
        <v>51</v>
      </c>
      <c r="D344" s="36" t="str">
        <f t="shared" si="1"/>
        <v>Africa/Libya-Africa/2003</v>
      </c>
      <c r="E344" s="37">
        <f t="array" ref="E344:H344">VLOOKUP(D344, GDP!D:L,{6,7,8,9},0)</f>
        <v>24062500000</v>
      </c>
      <c r="F344" s="38">
        <v>0.041</v>
      </c>
      <c r="G344" s="37">
        <v>194.0</v>
      </c>
      <c r="H344" s="38">
        <v>0.07</v>
      </c>
      <c r="I344" s="39">
        <f t="array" ref="I344:J344">VLOOKUP(D344, ENERGY!I:M,{4,5},0)</f>
        <v>20286</v>
      </c>
      <c r="J344" s="39">
        <v>67674.0</v>
      </c>
      <c r="K344" s="40">
        <f t="array" ref="K344:S344">VLOOKUP(D344, 'HUMAN RESOURCES'!D:V,{11,12,13,14,15,16,17,18,19},0)</f>
        <v>23</v>
      </c>
      <c r="L344" s="40">
        <v>22.0</v>
      </c>
      <c r="M344" s="40">
        <v>75.0</v>
      </c>
      <c r="N344" s="41">
        <v>71.0</v>
      </c>
      <c r="O344" s="42">
        <v>0.315</v>
      </c>
      <c r="P344" s="42">
        <v>0.644</v>
      </c>
      <c r="Q344" s="42">
        <v>0.041</v>
      </c>
      <c r="R344" s="40">
        <v>5422612.0</v>
      </c>
      <c r="S344" s="42">
        <v>0.767</v>
      </c>
      <c r="T344" s="43">
        <f t="array" ref="T344:U344">VLOOKUP(D344, TOURISM!D:H,{4,5},0)</f>
        <v>243000000</v>
      </c>
      <c r="U344" s="43">
        <v>6.89E8</v>
      </c>
      <c r="V344" s="38" t="str">
        <f t="array" ref="V344:AA344">VLOOKUP(D344, BUSINESS!D:P,{8,9,10,11,12,13},0)</f>
        <v/>
      </c>
      <c r="W344" s="37"/>
      <c r="X344" s="37"/>
      <c r="Y344" s="37"/>
      <c r="Z344" s="38">
        <v>0.028</v>
      </c>
      <c r="AA344" s="38">
        <v>0.023</v>
      </c>
      <c r="AB344" s="44">
        <f t="shared" si="2"/>
        <v>4437.437161</v>
      </c>
      <c r="AC344" s="44">
        <f t="shared" si="105"/>
        <v>3.741001569</v>
      </c>
      <c r="AD344" s="44">
        <f t="shared" si="106"/>
        <v>12.47996353</v>
      </c>
      <c r="AE344" s="44">
        <f t="shared" si="102"/>
        <v>44.81235242</v>
      </c>
      <c r="AF344" s="44">
        <f t="shared" si="103"/>
        <v>127.0605384</v>
      </c>
      <c r="AG344" s="45">
        <f t="shared" si="5"/>
        <v>0.1942858559</v>
      </c>
      <c r="AH344" s="45">
        <f t="shared" si="6"/>
        <v>0.04864864865</v>
      </c>
      <c r="AI344" s="45">
        <f t="shared" si="7"/>
        <v>-0.07554469354</v>
      </c>
      <c r="AJ344" s="45">
        <f t="shared" si="8"/>
        <v>0.128955026</v>
      </c>
      <c r="AK344" s="45">
        <f t="shared" si="9"/>
        <v>0.01539644397</v>
      </c>
      <c r="AL344" s="45">
        <f t="shared" si="10"/>
        <v>0.184729673</v>
      </c>
      <c r="AM344" s="45">
        <f t="shared" si="11"/>
        <v>0.03754235681</v>
      </c>
    </row>
    <row r="345">
      <c r="A345" s="33" t="s">
        <v>46</v>
      </c>
      <c r="B345" s="34" t="s">
        <v>86</v>
      </c>
      <c r="C345" s="35" t="s">
        <v>52</v>
      </c>
      <c r="D345" s="36" t="str">
        <f t="shared" si="1"/>
        <v>Africa/Libya-Africa/2004</v>
      </c>
      <c r="E345" s="37">
        <f t="array" ref="E345:H345">VLOOKUP(D345, GDP!D:L,{6,7,8,9},0)</f>
        <v>33384615385</v>
      </c>
      <c r="F345" s="38">
        <v>0.035</v>
      </c>
      <c r="G345" s="37">
        <v>205.0</v>
      </c>
      <c r="H345" s="38">
        <v>0.061</v>
      </c>
      <c r="I345" s="39">
        <f t="array" ref="I345:J345">VLOOKUP(D345, ENERGY!I:M,{4,5},0)</f>
        <v>17738</v>
      </c>
      <c r="J345" s="39">
        <v>60392.0</v>
      </c>
      <c r="K345" s="40">
        <f t="array" ref="K345:S345">VLOOKUP(D345, 'HUMAN RESOURCES'!D:V,{11,12,13,14,15,16,17,18,19},0)</f>
        <v>23</v>
      </c>
      <c r="L345" s="40">
        <v>21.0</v>
      </c>
      <c r="M345" s="40">
        <v>75.0</v>
      </c>
      <c r="N345" s="41">
        <v>72.0</v>
      </c>
      <c r="O345" s="42">
        <v>0.31</v>
      </c>
      <c r="P345" s="42">
        <v>0.648</v>
      </c>
      <c r="Q345" s="42">
        <v>0.042</v>
      </c>
      <c r="R345" s="40">
        <v>5507000.0</v>
      </c>
      <c r="S345" s="42">
        <v>0.768</v>
      </c>
      <c r="T345" s="43">
        <f t="array" ref="T345:U345">VLOOKUP(D345, TOURISM!D:H,{4,5},0)</f>
        <v>261000000</v>
      </c>
      <c r="U345" s="43">
        <v>7.89E8</v>
      </c>
      <c r="V345" s="38" t="str">
        <f t="array" ref="V345:AA345">VLOOKUP(D345, BUSINESS!D:P,{8,9,10,11,12,13},0)</f>
        <v/>
      </c>
      <c r="W345" s="37"/>
      <c r="X345" s="37"/>
      <c r="Y345" s="37"/>
      <c r="Z345" s="38">
        <v>0.035</v>
      </c>
      <c r="AA345" s="38">
        <v>0.091</v>
      </c>
      <c r="AB345" s="44">
        <f t="shared" si="2"/>
        <v>6062.214524</v>
      </c>
      <c r="AC345" s="44">
        <f t="shared" si="105"/>
        <v>3.220991465</v>
      </c>
      <c r="AD345" s="44">
        <f t="shared" si="106"/>
        <v>10.96640639</v>
      </c>
      <c r="AE345" s="44">
        <f t="shared" si="102"/>
        <v>47.39422553</v>
      </c>
      <c r="AF345" s="44">
        <f t="shared" si="103"/>
        <v>143.272199</v>
      </c>
      <c r="AG345" s="45">
        <f t="shared" si="5"/>
        <v>0.3661521964</v>
      </c>
      <c r="AH345" s="45">
        <f t="shared" si="6"/>
        <v>0.05670103093</v>
      </c>
      <c r="AI345" s="45">
        <f t="shared" si="7"/>
        <v>-0.1390029098</v>
      </c>
      <c r="AJ345" s="45">
        <f t="shared" si="8"/>
        <v>-0.1212789713</v>
      </c>
      <c r="AK345" s="45">
        <f t="shared" si="9"/>
        <v>0.01556224196</v>
      </c>
      <c r="AL345" s="45">
        <f t="shared" si="10"/>
        <v>0.05761521027</v>
      </c>
      <c r="AM345" s="45">
        <f t="shared" si="11"/>
        <v>0.1275900518</v>
      </c>
    </row>
    <row r="346">
      <c r="A346" s="33" t="s">
        <v>46</v>
      </c>
      <c r="B346" s="34" t="s">
        <v>86</v>
      </c>
      <c r="C346" s="35" t="s">
        <v>53</v>
      </c>
      <c r="D346" s="36" t="str">
        <f t="shared" si="1"/>
        <v>Africa/Libya-Africa/2005</v>
      </c>
      <c r="E346" s="37">
        <f t="array" ref="E346:H346">VLOOKUP(D346, GDP!D:L,{6,7,8,9},0)</f>
        <v>44000000000</v>
      </c>
      <c r="F346" s="38">
        <v>0.026</v>
      </c>
      <c r="G346" s="37">
        <v>213.0</v>
      </c>
      <c r="H346" s="38">
        <v>0.061</v>
      </c>
      <c r="I346" s="39" t="str">
        <f t="array" ref="I346:J346">VLOOKUP(D346, ENERGY!I:M,{4,5},0)</f>
        <v/>
      </c>
      <c r="J346" s="39"/>
      <c r="K346" s="40">
        <f t="array" ref="K346:S346">VLOOKUP(D346, 'HUMAN RESOURCES'!D:V,{11,12,13,14,15,16,17,18,19},0)</f>
        <v>23</v>
      </c>
      <c r="L346" s="40">
        <v>20.0</v>
      </c>
      <c r="M346" s="40">
        <v>75.0</v>
      </c>
      <c r="N346" s="41">
        <v>72.0</v>
      </c>
      <c r="O346" s="42">
        <v>0.306</v>
      </c>
      <c r="P346" s="42">
        <v>0.651</v>
      </c>
      <c r="Q346" s="42">
        <v>0.043</v>
      </c>
      <c r="R346" s="40">
        <v>5594450.0</v>
      </c>
      <c r="S346" s="42">
        <v>0.769</v>
      </c>
      <c r="T346" s="43">
        <f t="array" ref="T346:U346">VLOOKUP(D346, TOURISM!D:H,{4,5},0)</f>
        <v>301000000</v>
      </c>
      <c r="U346" s="43">
        <v>9.2E8</v>
      </c>
      <c r="V346" s="38" t="str">
        <f t="array" ref="V346:AA346">VLOOKUP(D346, BUSINESS!D:P,{8,9,10,11,12,13},0)</f>
        <v/>
      </c>
      <c r="W346" s="37"/>
      <c r="X346" s="37"/>
      <c r="Y346" s="37"/>
      <c r="Z346" s="38">
        <v>0.039</v>
      </c>
      <c r="AA346" s="38">
        <v>0.357</v>
      </c>
      <c r="AB346" s="44">
        <f t="shared" si="2"/>
        <v>7864.937572</v>
      </c>
      <c r="AC346" s="44"/>
      <c r="AD346" s="44"/>
      <c r="AE346" s="44">
        <f t="shared" si="102"/>
        <v>53.80332294</v>
      </c>
      <c r="AF346" s="44">
        <f t="shared" si="103"/>
        <v>164.4486947</v>
      </c>
      <c r="AG346" s="45">
        <f t="shared" si="5"/>
        <v>0.2973703818</v>
      </c>
      <c r="AH346" s="45">
        <f t="shared" si="6"/>
        <v>0.03902439024</v>
      </c>
      <c r="AI346" s="45" t="str">
        <f t="shared" si="7"/>
        <v/>
      </c>
      <c r="AJ346" s="45" t="str">
        <f t="shared" si="8"/>
        <v/>
      </c>
      <c r="AK346" s="45">
        <f t="shared" si="9"/>
        <v>0.01587978936</v>
      </c>
      <c r="AL346" s="45">
        <f t="shared" si="10"/>
        <v>0.1352294997</v>
      </c>
      <c r="AM346" s="45">
        <f t="shared" si="11"/>
        <v>0.147806035</v>
      </c>
    </row>
    <row r="347">
      <c r="A347" s="33" t="s">
        <v>46</v>
      </c>
      <c r="B347" s="34" t="s">
        <v>86</v>
      </c>
      <c r="C347" s="35" t="s">
        <v>54</v>
      </c>
      <c r="D347" s="36" t="str">
        <f t="shared" si="1"/>
        <v>Africa/Libya-Africa/2006</v>
      </c>
      <c r="E347" s="37">
        <f t="array" ref="E347:H347">VLOOKUP(D347, GDP!D:L,{6,7,8,9},0)</f>
        <v>56484375000</v>
      </c>
      <c r="F347" s="38">
        <v>0.025</v>
      </c>
      <c r="G347" s="37">
        <v>237.0</v>
      </c>
      <c r="H347" s="38">
        <v>0.063</v>
      </c>
      <c r="I347" s="39">
        <f t="array" ref="I347:J347">VLOOKUP(D347, ENERGY!I:M,{4,5},0)</f>
        <v>17078.5</v>
      </c>
      <c r="J347" s="39">
        <v>49229.5</v>
      </c>
      <c r="K347" s="40">
        <f t="array" ref="K347:S347">VLOOKUP(D347, 'HUMAN RESOURCES'!D:V,{11,12,13,14,15,16,17,18,19},0)</f>
        <v>23</v>
      </c>
      <c r="L347" s="40">
        <v>19.0</v>
      </c>
      <c r="M347" s="40">
        <v>76.0</v>
      </c>
      <c r="N347" s="41">
        <v>72.0</v>
      </c>
      <c r="O347" s="42">
        <v>0.303</v>
      </c>
      <c r="P347" s="42">
        <v>0.654</v>
      </c>
      <c r="Q347" s="42">
        <v>0.043</v>
      </c>
      <c r="R347" s="40">
        <v>5686475.0</v>
      </c>
      <c r="S347" s="42">
        <v>0.77</v>
      </c>
      <c r="T347" s="43">
        <f t="array" ref="T347:U347">VLOOKUP(D347, TOURISM!D:H,{4,5},0)</f>
        <v>244000000</v>
      </c>
      <c r="U347" s="43">
        <v>9.15E8</v>
      </c>
      <c r="V347" s="38" t="str">
        <f t="array" ref="V347:AA347">VLOOKUP(D347, BUSINESS!D:P,{8,9,10,11,12,13},0)</f>
        <v/>
      </c>
      <c r="W347" s="37"/>
      <c r="X347" s="37"/>
      <c r="Y347" s="37"/>
      <c r="Z347" s="38">
        <v>0.043</v>
      </c>
      <c r="AA347" s="38">
        <v>0.691</v>
      </c>
      <c r="AB347" s="44">
        <f t="shared" si="2"/>
        <v>9933.108824</v>
      </c>
      <c r="AC347" s="44">
        <f t="shared" ref="AC347:AC349" si="107">(I347/R347)*1000</f>
        <v>3.003354451</v>
      </c>
      <c r="AD347" s="44">
        <f t="shared" ref="AD347:AD349" si="108">J347/R347*1000</f>
        <v>8.65729648</v>
      </c>
      <c r="AE347" s="44">
        <f t="shared" si="102"/>
        <v>42.90883192</v>
      </c>
      <c r="AF347" s="44">
        <f t="shared" si="103"/>
        <v>160.9081197</v>
      </c>
      <c r="AG347" s="45">
        <f t="shared" si="5"/>
        <v>0.2629609241</v>
      </c>
      <c r="AH347" s="45">
        <f t="shared" si="6"/>
        <v>0.1126760563</v>
      </c>
      <c r="AI347" s="45" t="str">
        <f t="shared" si="7"/>
        <v/>
      </c>
      <c r="AJ347" s="45" t="str">
        <f t="shared" si="8"/>
        <v/>
      </c>
      <c r="AK347" s="45">
        <f t="shared" si="9"/>
        <v>0.01644933818</v>
      </c>
      <c r="AL347" s="45">
        <f t="shared" si="10"/>
        <v>-0.2024873264</v>
      </c>
      <c r="AM347" s="45">
        <f t="shared" si="11"/>
        <v>-0.02152996708</v>
      </c>
    </row>
    <row r="348">
      <c r="A348" s="33" t="s">
        <v>46</v>
      </c>
      <c r="B348" s="34" t="s">
        <v>86</v>
      </c>
      <c r="C348" s="35" t="s">
        <v>55</v>
      </c>
      <c r="D348" s="36" t="str">
        <f t="shared" si="1"/>
        <v>Africa/Libya-Africa/2007</v>
      </c>
      <c r="E348" s="37">
        <f t="array" ref="E348:H348">VLOOKUP(D348, GDP!D:L,{6,7,8,9},0)</f>
        <v>71803278689</v>
      </c>
      <c r="F348" s="38">
        <v>0.025</v>
      </c>
      <c r="G348" s="37">
        <v>276.0</v>
      </c>
      <c r="H348" s="38">
        <v>0.06</v>
      </c>
      <c r="I348" s="39">
        <f t="array" ref="I348:J348">VLOOKUP(D348, ENERGY!I:M,{4,5},0)</f>
        <v>17525</v>
      </c>
      <c r="J348" s="39">
        <v>54209.0</v>
      </c>
      <c r="K348" s="40">
        <f t="array" ref="K348:S348">VLOOKUP(D348, 'HUMAN RESOURCES'!D:V,{11,12,13,14,15,16,17,18,19},0)</f>
        <v>23</v>
      </c>
      <c r="L348" s="40">
        <v>17.0</v>
      </c>
      <c r="M348" s="40">
        <v>76.0</v>
      </c>
      <c r="N348" s="41">
        <v>72.0</v>
      </c>
      <c r="O348" s="42">
        <v>0.3</v>
      </c>
      <c r="P348" s="42">
        <v>0.656</v>
      </c>
      <c r="Q348" s="42">
        <v>0.044</v>
      </c>
      <c r="R348" s="40">
        <v>5782108.0</v>
      </c>
      <c r="S348" s="42">
        <v>0.772</v>
      </c>
      <c r="T348" s="43">
        <f t="array" ref="T348:U348">VLOOKUP(D348, TOURISM!D:H,{4,5},0)</f>
        <v>99000000</v>
      </c>
      <c r="U348" s="43">
        <v>1.01E9</v>
      </c>
      <c r="V348" s="38" t="str">
        <f t="array" ref="V348:AA348">VLOOKUP(D348, BUSINESS!D:P,{8,9,10,11,12,13},0)</f>
        <v/>
      </c>
      <c r="W348" s="37"/>
      <c r="X348" s="37"/>
      <c r="Y348" s="37"/>
      <c r="Z348" s="38">
        <v>0.047</v>
      </c>
      <c r="AA348" s="38">
        <v>0.778</v>
      </c>
      <c r="AB348" s="44">
        <f t="shared" si="2"/>
        <v>12418.18359</v>
      </c>
      <c r="AC348" s="44">
        <f t="shared" si="107"/>
        <v>3.030901533</v>
      </c>
      <c r="AD348" s="44">
        <f t="shared" si="108"/>
        <v>9.375300496</v>
      </c>
      <c r="AE348" s="44">
        <f t="shared" si="102"/>
        <v>17.12178327</v>
      </c>
      <c r="AF348" s="44">
        <f t="shared" si="103"/>
        <v>174.6767788</v>
      </c>
      <c r="AG348" s="45">
        <f t="shared" si="5"/>
        <v>0.2501809666</v>
      </c>
      <c r="AH348" s="45">
        <f t="shared" si="6"/>
        <v>0.164556962</v>
      </c>
      <c r="AI348" s="45">
        <f t="shared" si="7"/>
        <v>0.009172104911</v>
      </c>
      <c r="AJ348" s="45">
        <f t="shared" si="8"/>
        <v>0.08293628592</v>
      </c>
      <c r="AK348" s="45">
        <f t="shared" si="9"/>
        <v>0.01681762428</v>
      </c>
      <c r="AL348" s="45">
        <f t="shared" si="10"/>
        <v>-0.6009729816</v>
      </c>
      <c r="AM348" s="45">
        <f t="shared" si="11"/>
        <v>0.08556845422</v>
      </c>
    </row>
    <row r="349">
      <c r="A349" s="33" t="s">
        <v>46</v>
      </c>
      <c r="B349" s="34" t="s">
        <v>86</v>
      </c>
      <c r="C349" s="35" t="s">
        <v>56</v>
      </c>
      <c r="D349" s="36" t="str">
        <f t="shared" si="1"/>
        <v>Africa/Libya-Africa/2008</v>
      </c>
      <c r="E349" s="37">
        <f t="array" ref="E349:H349">VLOOKUP(D349, GDP!D:L,{6,7,8,9},0)</f>
        <v>93167701863</v>
      </c>
      <c r="F349" s="38">
        <v>0.022</v>
      </c>
      <c r="G349" s="37">
        <v>318.0</v>
      </c>
      <c r="H349" s="38">
        <v>0.06</v>
      </c>
      <c r="I349" s="39">
        <f t="array" ref="I349:J349">VLOOKUP(D349, ENERGY!I:M,{4,5},0)</f>
        <v>17670</v>
      </c>
      <c r="J349" s="39">
        <v>52108.0</v>
      </c>
      <c r="K349" s="40">
        <f t="array" ref="K349:S349">VLOOKUP(D349, 'HUMAN RESOURCES'!D:V,{11,12,13,14,15,16,17,18,19},0)</f>
        <v>22</v>
      </c>
      <c r="L349" s="40">
        <v>16.0</v>
      </c>
      <c r="M349" s="40">
        <v>76.0</v>
      </c>
      <c r="N349" s="41">
        <v>73.0</v>
      </c>
      <c r="O349" s="42">
        <v>0.297</v>
      </c>
      <c r="P349" s="42">
        <v>0.658</v>
      </c>
      <c r="Q349" s="42">
        <v>0.044</v>
      </c>
      <c r="R349" s="40">
        <v>5876805.0</v>
      </c>
      <c r="S349" s="42">
        <v>0.773</v>
      </c>
      <c r="T349" s="43">
        <f t="array" ref="T349:U349">VLOOKUP(D349, TOURISM!D:H,{4,5},0)</f>
        <v>99000000</v>
      </c>
      <c r="U349" s="43">
        <v>1.339E9</v>
      </c>
      <c r="V349" s="38" t="str">
        <f t="array" ref="V349:AA349">VLOOKUP(D349, BUSINESS!D:P,{8,9,10,11,12,13},0)</f>
        <v/>
      </c>
      <c r="W349" s="37"/>
      <c r="X349" s="37"/>
      <c r="Y349" s="37"/>
      <c r="Z349" s="38">
        <v>0.09</v>
      </c>
      <c r="AA349" s="38">
        <v>1.256</v>
      </c>
      <c r="AB349" s="44">
        <f t="shared" si="2"/>
        <v>15853.46151</v>
      </c>
      <c r="AC349" s="44">
        <f t="shared" si="107"/>
        <v>3.006735803</v>
      </c>
      <c r="AD349" s="44">
        <f t="shared" si="108"/>
        <v>8.866722649</v>
      </c>
      <c r="AE349" s="44">
        <f t="shared" si="102"/>
        <v>16.8458882</v>
      </c>
      <c r="AF349" s="44">
        <f t="shared" si="103"/>
        <v>227.8448919</v>
      </c>
      <c r="AG349" s="45">
        <f t="shared" si="5"/>
        <v>0.2766328821</v>
      </c>
      <c r="AH349" s="45">
        <f t="shared" si="6"/>
        <v>0.152173913</v>
      </c>
      <c r="AI349" s="45">
        <f t="shared" si="7"/>
        <v>-0.007973116138</v>
      </c>
      <c r="AJ349" s="45">
        <f t="shared" si="8"/>
        <v>-0.05424656486</v>
      </c>
      <c r="AK349" s="45">
        <f t="shared" si="9"/>
        <v>0.01637759101</v>
      </c>
      <c r="AL349" s="45">
        <f t="shared" si="10"/>
        <v>-0.01611368762</v>
      </c>
      <c r="AM349" s="45">
        <f t="shared" si="11"/>
        <v>0.3043799725</v>
      </c>
    </row>
    <row r="350">
      <c r="A350" s="33" t="s">
        <v>46</v>
      </c>
      <c r="B350" s="34" t="s">
        <v>86</v>
      </c>
      <c r="C350" s="35" t="s">
        <v>57</v>
      </c>
      <c r="D350" s="36" t="str">
        <f t="shared" si="1"/>
        <v>Africa/Libya-Africa/2009</v>
      </c>
      <c r="E350" s="37">
        <f t="array" ref="E350:H350">VLOOKUP(D350, GDP!D:L,{6,7,8,9},0)</f>
        <v>62360446571</v>
      </c>
      <c r="F350" s="38">
        <v>0.035</v>
      </c>
      <c r="G350" s="37">
        <v>349.0</v>
      </c>
      <c r="H350" s="38">
        <v>0.06</v>
      </c>
      <c r="I350" s="39" t="str">
        <f t="array" ref="I350:J350">VLOOKUP(D350, ENERGY!I:M,{4,5},0)</f>
        <v/>
      </c>
      <c r="J350" s="39"/>
      <c r="K350" s="40">
        <f t="array" ref="K350:S350">VLOOKUP(D350, 'HUMAN RESOURCES'!D:V,{11,12,13,14,15,16,17,18,19},0)</f>
        <v>22</v>
      </c>
      <c r="L350" s="40">
        <v>15.0</v>
      </c>
      <c r="M350" s="40">
        <v>77.0</v>
      </c>
      <c r="N350" s="41">
        <v>73.0</v>
      </c>
      <c r="O350" s="42">
        <v>0.295</v>
      </c>
      <c r="P350" s="42">
        <v>0.659</v>
      </c>
      <c r="Q350" s="42">
        <v>0.045</v>
      </c>
      <c r="R350" s="40">
        <v>5964325.0</v>
      </c>
      <c r="S350" s="42">
        <v>0.775</v>
      </c>
      <c r="T350" s="43">
        <f t="array" ref="T350:U350">VLOOKUP(D350, TOURISM!D:H,{4,5},0)</f>
        <v>159000000</v>
      </c>
      <c r="U350" s="43">
        <v>1.683E9</v>
      </c>
      <c r="V350" s="38" t="str">
        <f t="array" ref="V350:AA350">VLOOKUP(D350, BUSINESS!D:P,{8,9,10,11,12,13},0)</f>
        <v/>
      </c>
      <c r="W350" s="37"/>
      <c r="X350" s="37"/>
      <c r="Y350" s="37"/>
      <c r="Z350" s="38">
        <v>0.108</v>
      </c>
      <c r="AA350" s="38">
        <v>1.599</v>
      </c>
      <c r="AB350" s="44">
        <f t="shared" si="2"/>
        <v>10455.57487</v>
      </c>
      <c r="AC350" s="44"/>
      <c r="AD350" s="44"/>
      <c r="AE350" s="44">
        <f t="shared" si="102"/>
        <v>26.65850704</v>
      </c>
      <c r="AF350" s="44">
        <f t="shared" si="103"/>
        <v>282.1777821</v>
      </c>
      <c r="AG350" s="45">
        <f t="shared" si="5"/>
        <v>-0.340486312</v>
      </c>
      <c r="AH350" s="45">
        <f t="shared" si="6"/>
        <v>0.09748427673</v>
      </c>
      <c r="AI350" s="45" t="str">
        <f t="shared" si="7"/>
        <v/>
      </c>
      <c r="AJ350" s="45" t="str">
        <f t="shared" si="8"/>
        <v/>
      </c>
      <c r="AK350" s="45">
        <f t="shared" si="9"/>
        <v>0.01489244581</v>
      </c>
      <c r="AL350" s="45">
        <f t="shared" si="10"/>
        <v>0.5824934087</v>
      </c>
      <c r="AM350" s="45">
        <f t="shared" si="11"/>
        <v>0.2384643768</v>
      </c>
    </row>
    <row r="351">
      <c r="A351" s="33" t="s">
        <v>46</v>
      </c>
      <c r="B351" s="34" t="s">
        <v>86</v>
      </c>
      <c r="C351" s="35" t="s">
        <v>58</v>
      </c>
      <c r="D351" s="36" t="str">
        <f t="shared" si="1"/>
        <v>Africa/Libya-Africa/2010</v>
      </c>
      <c r="E351" s="37">
        <f t="array" ref="E351:H351">VLOOKUP(D351, GDP!D:L,{6,7,8,9},0)</f>
        <v>74755288917</v>
      </c>
      <c r="F351" s="38">
        <v>0.033</v>
      </c>
      <c r="G351" s="37">
        <v>389.0</v>
      </c>
      <c r="H351" s="38">
        <v>0.06</v>
      </c>
      <c r="I351" s="39">
        <f t="array" ref="I351:J351">VLOOKUP(D351, ENERGY!I:M,{4,5},0)</f>
        <v>16671</v>
      </c>
      <c r="J351" s="39">
        <v>48140.5</v>
      </c>
      <c r="K351" s="40">
        <f t="array" ref="K351:S351">VLOOKUP(D351, 'HUMAN RESOURCES'!D:V,{11,12,13,14,15,16,17,18,19},0)</f>
        <v>22</v>
      </c>
      <c r="L351" s="40">
        <v>14.0</v>
      </c>
      <c r="M351" s="40">
        <v>77.0</v>
      </c>
      <c r="N351" s="41">
        <v>73.0</v>
      </c>
      <c r="O351" s="42">
        <v>0.294</v>
      </c>
      <c r="P351" s="42">
        <v>0.66</v>
      </c>
      <c r="Q351" s="42">
        <v>0.046</v>
      </c>
      <c r="R351" s="40">
        <v>6040612.0</v>
      </c>
      <c r="S351" s="42">
        <v>0.776</v>
      </c>
      <c r="T351" s="43">
        <f t="array" ref="T351:U351">VLOOKUP(D351, TOURISM!D:H,{4,5},0)</f>
        <v>170000000</v>
      </c>
      <c r="U351" s="43">
        <v>2.184E9</v>
      </c>
      <c r="V351" s="38" t="str">
        <f t="array" ref="V351:AA351">VLOOKUP(D351, BUSINESS!D:P,{8,9,10,11,12,13},0)</f>
        <v/>
      </c>
      <c r="W351" s="37"/>
      <c r="X351" s="37"/>
      <c r="Y351" s="37"/>
      <c r="Z351" s="38">
        <v>0.14</v>
      </c>
      <c r="AA351" s="38">
        <v>1.804</v>
      </c>
      <c r="AB351" s="44">
        <f t="shared" si="2"/>
        <v>12375.44953</v>
      </c>
      <c r="AC351" s="44">
        <f t="shared" ref="AC351:AC353" si="109">(I351/R351)*1000</f>
        <v>2.7598197</v>
      </c>
      <c r="AD351" s="44">
        <f t="shared" ref="AD351:AD353" si="110">J351/R351*1000</f>
        <v>7.969473954</v>
      </c>
      <c r="AE351" s="44">
        <f t="shared" si="102"/>
        <v>28.1428438</v>
      </c>
      <c r="AF351" s="44">
        <f t="shared" si="103"/>
        <v>361.5527698</v>
      </c>
      <c r="AG351" s="45">
        <f t="shared" si="5"/>
        <v>0.1836221044</v>
      </c>
      <c r="AH351" s="45">
        <f t="shared" si="6"/>
        <v>0.1146131805</v>
      </c>
      <c r="AI351" s="45" t="str">
        <f t="shared" si="7"/>
        <v/>
      </c>
      <c r="AJ351" s="45" t="str">
        <f t="shared" si="8"/>
        <v/>
      </c>
      <c r="AK351" s="45">
        <f t="shared" si="9"/>
        <v>0.01279055048</v>
      </c>
      <c r="AL351" s="45">
        <f t="shared" si="10"/>
        <v>0.05567966588</v>
      </c>
      <c r="AM351" s="45">
        <f t="shared" si="11"/>
        <v>0.2812942507</v>
      </c>
    </row>
    <row r="352">
      <c r="A352" s="33" t="s">
        <v>46</v>
      </c>
      <c r="B352" s="34" t="s">
        <v>86</v>
      </c>
      <c r="C352" s="35" t="s">
        <v>59</v>
      </c>
      <c r="D352" s="36" t="str">
        <f t="shared" si="1"/>
        <v>Africa/Libya-Africa/2011</v>
      </c>
      <c r="E352" s="37">
        <f t="array" ref="E352:H352">VLOOKUP(D352, GDP!D:L,{6,7,8,9},0)</f>
        <v>34699395524</v>
      </c>
      <c r="F352" s="38">
        <v>0.039</v>
      </c>
      <c r="G352" s="37">
        <v>211.0</v>
      </c>
      <c r="H352" s="38">
        <v>0.06</v>
      </c>
      <c r="I352" s="39">
        <f t="array" ref="I352:J352">VLOOKUP(D352, ENERGY!I:M,{4,5},0)</f>
        <v>17899</v>
      </c>
      <c r="J352" s="39">
        <v>53788.0</v>
      </c>
      <c r="K352" s="40">
        <f t="array" ref="K352:S352">VLOOKUP(D352, 'HUMAN RESOURCES'!D:V,{11,12,13,14,15,16,17,18,19},0)</f>
        <v>22</v>
      </c>
      <c r="L352" s="40">
        <v>14.0</v>
      </c>
      <c r="M352" s="40">
        <v>77.0</v>
      </c>
      <c r="N352" s="41">
        <v>73.0</v>
      </c>
      <c r="O352" s="42">
        <v>0.294</v>
      </c>
      <c r="P352" s="42">
        <v>0.659</v>
      </c>
      <c r="Q352" s="42">
        <v>0.046</v>
      </c>
      <c r="R352" s="40">
        <v>6103233.0</v>
      </c>
      <c r="S352" s="42">
        <v>0.778</v>
      </c>
      <c r="T352" s="43">
        <f t="array" ref="T352:U352">VLOOKUP(D352, TOURISM!D:H,{4,5},0)</f>
        <v>170000000</v>
      </c>
      <c r="U352" s="43">
        <v>2.184E9</v>
      </c>
      <c r="V352" s="38" t="str">
        <f t="array" ref="V352:AA352">VLOOKUP(D352, BUSINESS!D:P,{8,9,10,11,12,13},0)</f>
        <v/>
      </c>
      <c r="W352" s="37"/>
      <c r="X352" s="37"/>
      <c r="Y352" s="37"/>
      <c r="Z352" s="38">
        <v>0.14</v>
      </c>
      <c r="AA352" s="38">
        <v>1.638</v>
      </c>
      <c r="AB352" s="44">
        <f t="shared" si="2"/>
        <v>5685.412227</v>
      </c>
      <c r="AC352" s="44">
        <f t="shared" si="109"/>
        <v>2.93270796</v>
      </c>
      <c r="AD352" s="44">
        <f t="shared" si="110"/>
        <v>8.81303401</v>
      </c>
      <c r="AE352" s="44">
        <f t="shared" si="102"/>
        <v>27.85408979</v>
      </c>
      <c r="AF352" s="44">
        <f t="shared" si="103"/>
        <v>357.84313</v>
      </c>
      <c r="AG352" s="45">
        <f t="shared" si="5"/>
        <v>-0.5405894376</v>
      </c>
      <c r="AH352" s="45">
        <f t="shared" si="6"/>
        <v>-0.4575835476</v>
      </c>
      <c r="AI352" s="45">
        <f t="shared" si="7"/>
        <v>0.06264476605</v>
      </c>
      <c r="AJ352" s="45">
        <f t="shared" si="8"/>
        <v>0.1058489006</v>
      </c>
      <c r="AK352" s="45">
        <f t="shared" si="9"/>
        <v>0.01036666483</v>
      </c>
      <c r="AL352" s="45">
        <f t="shared" si="10"/>
        <v>-0.01026029975</v>
      </c>
      <c r="AM352" s="45">
        <f t="shared" si="11"/>
        <v>-0.01026029975</v>
      </c>
    </row>
    <row r="353">
      <c r="A353" s="33" t="s">
        <v>46</v>
      </c>
      <c r="B353" s="34" t="s">
        <v>86</v>
      </c>
      <c r="C353" s="35" t="s">
        <v>60</v>
      </c>
      <c r="D353" s="36" t="str">
        <f t="shared" si="1"/>
        <v>Africa/Libya-Africa/2012</v>
      </c>
      <c r="E353" s="37">
        <f t="array" ref="E353:H353">VLOOKUP(D353, GDP!D:L,{6,7,8,9},0)</f>
        <v>81873662519</v>
      </c>
      <c r="F353" s="38">
        <v>0.039</v>
      </c>
      <c r="G353" s="37">
        <v>578.0</v>
      </c>
      <c r="H353" s="38">
        <v>0.06</v>
      </c>
      <c r="I353" s="39">
        <f t="array" ref="I353:J353">VLOOKUP(D353, ENERGY!I:M,{4,5},0)</f>
        <v>16951</v>
      </c>
      <c r="J353" s="39">
        <v>47832.0</v>
      </c>
      <c r="K353" s="40">
        <f t="array" ref="K353:S353">VLOOKUP(D353, 'HUMAN RESOURCES'!D:V,{11,12,13,14,15,16,17,18,19},0)</f>
        <v>21</v>
      </c>
      <c r="L353" s="40">
        <v>13.0</v>
      </c>
      <c r="M353" s="40">
        <v>77.0</v>
      </c>
      <c r="N353" s="41">
        <v>73.0</v>
      </c>
      <c r="O353" s="42">
        <v>0.295</v>
      </c>
      <c r="P353" s="42">
        <v>0.658</v>
      </c>
      <c r="Q353" s="42">
        <v>0.047</v>
      </c>
      <c r="R353" s="40">
        <v>6154623.0</v>
      </c>
      <c r="S353" s="42">
        <v>0.78</v>
      </c>
      <c r="T353" s="43">
        <f t="array" ref="T353:U353">VLOOKUP(D353, TOURISM!D:H,{4,5},0)</f>
        <v>170000000</v>
      </c>
      <c r="U353" s="43">
        <v>2.654E9</v>
      </c>
      <c r="V353" s="38">
        <f t="array" ref="V353:AA353">VLOOKUP(D353, BUSINESS!D:P,{8,9,10,11,12,13},0)</f>
        <v>0.316</v>
      </c>
      <c r="W353" s="37">
        <v>35.0</v>
      </c>
      <c r="X353" s="37">
        <v>188.0</v>
      </c>
      <c r="Y353" s="37">
        <v>889.0</v>
      </c>
      <c r="Z353" s="38">
        <v>0.14</v>
      </c>
      <c r="AA353" s="38">
        <v>1.558</v>
      </c>
      <c r="AB353" s="44">
        <f t="shared" si="2"/>
        <v>13302.79085</v>
      </c>
      <c r="AC353" s="44">
        <f t="shared" si="109"/>
        <v>2.754189818</v>
      </c>
      <c r="AD353" s="44">
        <f t="shared" si="110"/>
        <v>7.771718918</v>
      </c>
      <c r="AE353" s="44">
        <f t="shared" si="102"/>
        <v>27.62151313</v>
      </c>
      <c r="AF353" s="44">
        <f t="shared" si="103"/>
        <v>431.2205638</v>
      </c>
      <c r="AG353" s="45">
        <f t="shared" si="5"/>
        <v>1.339811137</v>
      </c>
      <c r="AH353" s="45">
        <f t="shared" si="6"/>
        <v>1.739336493</v>
      </c>
      <c r="AI353" s="45">
        <f t="shared" si="7"/>
        <v>-0.06087143498</v>
      </c>
      <c r="AJ353" s="45">
        <f t="shared" si="8"/>
        <v>-0.1181562548</v>
      </c>
      <c r="AK353" s="45">
        <f t="shared" si="9"/>
        <v>0.008420127496</v>
      </c>
      <c r="AL353" s="45">
        <f t="shared" si="10"/>
        <v>-0.008349820939</v>
      </c>
      <c r="AM353" s="45">
        <f t="shared" si="11"/>
        <v>0.2050547506</v>
      </c>
    </row>
    <row r="354">
      <c r="A354" s="33" t="s">
        <v>46</v>
      </c>
      <c r="B354" s="34" t="s">
        <v>87</v>
      </c>
      <c r="C354" s="35" t="s">
        <v>48</v>
      </c>
      <c r="D354" s="36" t="str">
        <f t="shared" si="1"/>
        <v>Africa/Madagascar-Africa/2000</v>
      </c>
      <c r="E354" s="37">
        <f t="array" ref="E354:H354">VLOOKUP(D354, GDP!D:L,{6,7,8,9},0)</f>
        <v>3877673635</v>
      </c>
      <c r="F354" s="38">
        <v>0.05</v>
      </c>
      <c r="G354" s="37">
        <v>12.0</v>
      </c>
      <c r="H354" s="38">
        <v>0.265</v>
      </c>
      <c r="I354" s="39" t="str">
        <f t="array" ref="I354:J354">VLOOKUP(D354, ENERGY!I:M,{4,5},0)</f>
        <v/>
      </c>
      <c r="J354" s="39"/>
      <c r="K354" s="40">
        <f t="array" ref="K354:S354">VLOOKUP(D354, 'HUMAN RESOURCES'!D:V,{11,12,13,14,15,16,17,18,19},0)</f>
        <v>41</v>
      </c>
      <c r="L354" s="40">
        <v>71.0</v>
      </c>
      <c r="M354" s="40">
        <v>60.0</v>
      </c>
      <c r="N354" s="41">
        <v>57.0</v>
      </c>
      <c r="O354" s="42">
        <v>0.455</v>
      </c>
      <c r="P354" s="42">
        <v>0.515</v>
      </c>
      <c r="Q354" s="42">
        <v>0.03</v>
      </c>
      <c r="R354" s="40">
        <v>1.5744811E7</v>
      </c>
      <c r="S354" s="42">
        <v>0.271</v>
      </c>
      <c r="T354" s="43">
        <f t="array" ref="T354:U354">VLOOKUP(D354, TOURISM!D:H,{4,5},0)</f>
        <v>152000000</v>
      </c>
      <c r="U354" s="43">
        <v>1.39E8</v>
      </c>
      <c r="V354" s="38" t="str">
        <f t="array" ref="V354:AA354">VLOOKUP(D354, BUSINESS!D:P,{8,9,10,11,12,13},0)</f>
        <v/>
      </c>
      <c r="W354" s="37"/>
      <c r="X354" s="37"/>
      <c r="Y354" s="37"/>
      <c r="Z354" s="38">
        <v>0.002</v>
      </c>
      <c r="AA354" s="38">
        <v>0.004</v>
      </c>
      <c r="AB354" s="44">
        <f t="shared" si="2"/>
        <v>246.282641</v>
      </c>
      <c r="AC354" s="44"/>
      <c r="AD354" s="44"/>
      <c r="AE354" s="44">
        <f t="shared" si="102"/>
        <v>9.653974252</v>
      </c>
      <c r="AF354" s="44">
        <f t="shared" si="103"/>
        <v>8.828305402</v>
      </c>
      <c r="AG354" s="45" t="str">
        <f t="shared" si="5"/>
        <v/>
      </c>
      <c r="AH354" s="45" t="str">
        <f t="shared" si="6"/>
        <v/>
      </c>
      <c r="AI354" s="45" t="str">
        <f t="shared" si="7"/>
        <v/>
      </c>
      <c r="AJ354" s="45" t="str">
        <f t="shared" si="8"/>
        <v/>
      </c>
      <c r="AK354" s="45" t="str">
        <f t="shared" si="9"/>
        <v/>
      </c>
      <c r="AL354" s="45" t="str">
        <f t="shared" si="10"/>
        <v/>
      </c>
      <c r="AM354" s="45" t="str">
        <f t="shared" si="11"/>
        <v/>
      </c>
    </row>
    <row r="355">
      <c r="A355" s="33" t="s">
        <v>46</v>
      </c>
      <c r="B355" s="34" t="s">
        <v>87</v>
      </c>
      <c r="C355" s="35" t="s">
        <v>49</v>
      </c>
      <c r="D355" s="36" t="str">
        <f t="shared" si="1"/>
        <v>Africa/Madagascar-Africa/2001</v>
      </c>
      <c r="E355" s="37">
        <f t="array" ref="E355:H355">VLOOKUP(D355, GDP!D:L,{6,7,8,9},0)</f>
        <v>4529575233</v>
      </c>
      <c r="F355" s="38">
        <v>0.05</v>
      </c>
      <c r="G355" s="37">
        <v>14.0</v>
      </c>
      <c r="H355" s="38">
        <v>0.253</v>
      </c>
      <c r="I355" s="39" t="str">
        <f t="array" ref="I355:J355">VLOOKUP(D355, ENERGY!I:M,{4,5},0)</f>
        <v/>
      </c>
      <c r="J355" s="39"/>
      <c r="K355" s="40">
        <f t="array" ref="K355:S355">VLOOKUP(D355, 'HUMAN RESOURCES'!D:V,{11,12,13,14,15,16,17,18,19},0)</f>
        <v>40</v>
      </c>
      <c r="L355" s="40">
        <v>67.0</v>
      </c>
      <c r="M355" s="40">
        <v>60.0</v>
      </c>
      <c r="N355" s="41">
        <v>58.0</v>
      </c>
      <c r="O355" s="42">
        <v>0.455</v>
      </c>
      <c r="P355" s="42">
        <v>0.516</v>
      </c>
      <c r="Q355" s="42">
        <v>0.03</v>
      </c>
      <c r="R355" s="40">
        <v>1.6235767E7</v>
      </c>
      <c r="S355" s="42">
        <v>0.274</v>
      </c>
      <c r="T355" s="43">
        <f t="array" ref="T355:U355">VLOOKUP(D355, TOURISM!D:H,{4,5},0)</f>
        <v>149000000</v>
      </c>
      <c r="U355" s="43">
        <v>1.79E8</v>
      </c>
      <c r="V355" s="38" t="str">
        <f t="array" ref="V355:AA355">VLOOKUP(D355, BUSINESS!D:P,{8,9,10,11,12,13},0)</f>
        <v/>
      </c>
      <c r="W355" s="37"/>
      <c r="X355" s="37"/>
      <c r="Y355" s="37"/>
      <c r="Z355" s="38">
        <v>0.002</v>
      </c>
      <c r="AA355" s="38">
        <v>0.009</v>
      </c>
      <c r="AB355" s="44">
        <f t="shared" si="2"/>
        <v>278.9874499</v>
      </c>
      <c r="AC355" s="44"/>
      <c r="AD355" s="44"/>
      <c r="AE355" s="44">
        <f t="shared" si="102"/>
        <v>9.177268927</v>
      </c>
      <c r="AF355" s="44">
        <f t="shared" si="103"/>
        <v>11.02504119</v>
      </c>
      <c r="AG355" s="45">
        <f t="shared" si="5"/>
        <v>0.1327938047</v>
      </c>
      <c r="AH355" s="45">
        <f t="shared" si="6"/>
        <v>0.1666666667</v>
      </c>
      <c r="AI355" s="45" t="str">
        <f t="shared" si="7"/>
        <v/>
      </c>
      <c r="AJ355" s="45" t="str">
        <f t="shared" si="8"/>
        <v/>
      </c>
      <c r="AK355" s="45">
        <f t="shared" si="9"/>
        <v>0.03118208278</v>
      </c>
      <c r="AL355" s="45">
        <f t="shared" si="10"/>
        <v>-0.04937917923</v>
      </c>
      <c r="AM355" s="45">
        <f t="shared" si="11"/>
        <v>0.2488287041</v>
      </c>
    </row>
    <row r="356">
      <c r="A356" s="33" t="s">
        <v>46</v>
      </c>
      <c r="B356" s="34" t="s">
        <v>87</v>
      </c>
      <c r="C356" s="35" t="s">
        <v>50</v>
      </c>
      <c r="D356" s="36" t="str">
        <f t="shared" si="1"/>
        <v>Africa/Madagascar-Africa/2002</v>
      </c>
      <c r="E356" s="37">
        <f t="array" ref="E356:H356">VLOOKUP(D356, GDP!D:L,{6,7,8,9},0)</f>
        <v>4397254715</v>
      </c>
      <c r="F356" s="38">
        <v>0.052</v>
      </c>
      <c r="G356" s="37">
        <v>14.0</v>
      </c>
      <c r="H356" s="38">
        <v>0.253</v>
      </c>
      <c r="I356" s="39" t="str">
        <f t="array" ref="I356:J356">VLOOKUP(D356, ENERGY!I:M,{4,5},0)</f>
        <v/>
      </c>
      <c r="J356" s="39">
        <v>2013.0</v>
      </c>
      <c r="K356" s="40">
        <f t="array" ref="K356:S356">VLOOKUP(D356, 'HUMAN RESOURCES'!D:V,{11,12,13,14,15,16,17,18,19},0)</f>
        <v>40</v>
      </c>
      <c r="L356" s="40">
        <v>64.0</v>
      </c>
      <c r="M356" s="40">
        <v>61.0</v>
      </c>
      <c r="N356" s="41">
        <v>59.0</v>
      </c>
      <c r="O356" s="42">
        <v>0.454</v>
      </c>
      <c r="P356" s="42">
        <v>0.517</v>
      </c>
      <c r="Q356" s="42">
        <v>0.03</v>
      </c>
      <c r="R356" s="40">
        <v>1.6736029E7</v>
      </c>
      <c r="S356" s="42">
        <v>0.277</v>
      </c>
      <c r="T356" s="43">
        <f t="array" ref="T356:U356">VLOOKUP(D356, TOURISM!D:H,{4,5},0)</f>
        <v>109000000</v>
      </c>
      <c r="U356" s="43">
        <v>1.92E8</v>
      </c>
      <c r="V356" s="38" t="str">
        <f t="array" ref="V356:AA356">VLOOKUP(D356, BUSINESS!D:P,{8,9,10,11,12,13},0)</f>
        <v/>
      </c>
      <c r="W356" s="37"/>
      <c r="X356" s="37"/>
      <c r="Y356" s="37"/>
      <c r="Z356" s="38">
        <v>0.003</v>
      </c>
      <c r="AA356" s="38">
        <v>0.01</v>
      </c>
      <c r="AB356" s="44">
        <f t="shared" si="2"/>
        <v>262.7418198</v>
      </c>
      <c r="AC356" s="44"/>
      <c r="AD356" s="44">
        <f t="shared" ref="AD356:AD358" si="111">J356/R356*1000</f>
        <v>0.1202794283</v>
      </c>
      <c r="AE356" s="44">
        <f t="shared" si="102"/>
        <v>6.512895024</v>
      </c>
      <c r="AF356" s="44">
        <f t="shared" si="103"/>
        <v>11.47225546</v>
      </c>
      <c r="AG356" s="45">
        <f t="shared" si="5"/>
        <v>-0.05823068448</v>
      </c>
      <c r="AH356" s="45">
        <f t="shared" si="6"/>
        <v>0</v>
      </c>
      <c r="AI356" s="45" t="str">
        <f t="shared" si="7"/>
        <v/>
      </c>
      <c r="AJ356" s="45" t="str">
        <f t="shared" si="8"/>
        <v/>
      </c>
      <c r="AK356" s="45">
        <f t="shared" si="9"/>
        <v>0.03081234167</v>
      </c>
      <c r="AL356" s="45">
        <f t="shared" si="10"/>
        <v>-0.2903231805</v>
      </c>
      <c r="AM356" s="45">
        <f t="shared" si="11"/>
        <v>0.04056350023</v>
      </c>
    </row>
    <row r="357">
      <c r="A357" s="33" t="s">
        <v>46</v>
      </c>
      <c r="B357" s="34" t="s">
        <v>87</v>
      </c>
      <c r="C357" s="35" t="s">
        <v>51</v>
      </c>
      <c r="D357" s="36" t="str">
        <f t="shared" si="1"/>
        <v>Africa/Madagascar-Africa/2003</v>
      </c>
      <c r="E357" s="37">
        <f t="array" ref="E357:H357">VLOOKUP(D357, GDP!D:L,{6,7,8,9},0)</f>
        <v>5474030228</v>
      </c>
      <c r="F357" s="38">
        <v>0.048</v>
      </c>
      <c r="G357" s="37">
        <v>15.0</v>
      </c>
      <c r="H357" s="38">
        <v>0.243</v>
      </c>
      <c r="I357" s="39" t="str">
        <f t="array" ref="I357:J357">VLOOKUP(D357, ENERGY!I:M,{4,5},0)</f>
        <v/>
      </c>
      <c r="J357" s="39">
        <v>1822.0</v>
      </c>
      <c r="K357" s="40">
        <f t="array" ref="K357:S357">VLOOKUP(D357, 'HUMAN RESOURCES'!D:V,{11,12,13,14,15,16,17,18,19},0)</f>
        <v>39</v>
      </c>
      <c r="L357" s="40">
        <v>61.0</v>
      </c>
      <c r="M357" s="40">
        <v>62.0</v>
      </c>
      <c r="N357" s="41">
        <v>59.0</v>
      </c>
      <c r="O357" s="42">
        <v>0.452</v>
      </c>
      <c r="P357" s="42">
        <v>0.518</v>
      </c>
      <c r="Q357" s="42">
        <v>0.029</v>
      </c>
      <c r="R357" s="40">
        <v>1.7245275E7</v>
      </c>
      <c r="S357" s="42">
        <v>0.279</v>
      </c>
      <c r="T357" s="43">
        <f t="array" ref="T357:U357">VLOOKUP(D357, TOURISM!D:H,{4,5},0)</f>
        <v>119000000</v>
      </c>
      <c r="U357" s="43">
        <v>6.7E7</v>
      </c>
      <c r="V357" s="38" t="str">
        <f t="array" ref="V357:AA357">VLOOKUP(D357, BUSINESS!D:P,{8,9,10,11,12,13},0)</f>
        <v/>
      </c>
      <c r="W357" s="37">
        <v>67.0</v>
      </c>
      <c r="X357" s="37"/>
      <c r="Y357" s="37"/>
      <c r="Z357" s="38">
        <v>0.004</v>
      </c>
      <c r="AA357" s="38">
        <v>0.016</v>
      </c>
      <c r="AB357" s="44">
        <f t="shared" si="2"/>
        <v>317.4220317</v>
      </c>
      <c r="AC357" s="44"/>
      <c r="AD357" s="44">
        <f t="shared" si="111"/>
        <v>0.1056521279</v>
      </c>
      <c r="AE357" s="44">
        <f t="shared" si="102"/>
        <v>6.900440845</v>
      </c>
      <c r="AF357" s="44">
        <f t="shared" si="103"/>
        <v>3.885122157</v>
      </c>
      <c r="AG357" s="45">
        <f t="shared" si="5"/>
        <v>0.2081138511</v>
      </c>
      <c r="AH357" s="45">
        <f t="shared" si="6"/>
        <v>0.07142857143</v>
      </c>
      <c r="AI357" s="45" t="str">
        <f t="shared" si="7"/>
        <v/>
      </c>
      <c r="AJ357" s="45">
        <f t="shared" si="8"/>
        <v>-0.1216109903</v>
      </c>
      <c r="AK357" s="45">
        <f t="shared" si="9"/>
        <v>0.03042812605</v>
      </c>
      <c r="AL357" s="45">
        <f t="shared" si="10"/>
        <v>0.05950438625</v>
      </c>
      <c r="AM357" s="45">
        <f t="shared" si="11"/>
        <v>-0.6613462652</v>
      </c>
    </row>
    <row r="358">
      <c r="A358" s="33" t="s">
        <v>46</v>
      </c>
      <c r="B358" s="34" t="s">
        <v>87</v>
      </c>
      <c r="C358" s="35" t="s">
        <v>52</v>
      </c>
      <c r="D358" s="36" t="str">
        <f t="shared" si="1"/>
        <v>Africa/Madagascar-Africa/2004</v>
      </c>
      <c r="E358" s="37">
        <f t="array" ref="E358:H358">VLOOKUP(D358, GDP!D:L,{6,7,8,9},0)</f>
        <v>4363934417</v>
      </c>
      <c r="F358" s="38">
        <v>0.049</v>
      </c>
      <c r="G358" s="37">
        <v>12.0</v>
      </c>
      <c r="H358" s="38">
        <v>0.255</v>
      </c>
      <c r="I358" s="39" t="str">
        <f t="array" ref="I358:J358">VLOOKUP(D358, ENERGY!I:M,{4,5},0)</f>
        <v/>
      </c>
      <c r="J358" s="39">
        <v>1944.0</v>
      </c>
      <c r="K358" s="40">
        <f t="array" ref="K358:S358">VLOOKUP(D358, 'HUMAN RESOURCES'!D:V,{11,12,13,14,15,16,17,18,19},0)</f>
        <v>38</v>
      </c>
      <c r="L358" s="40">
        <v>58.0</v>
      </c>
      <c r="M358" s="40">
        <v>62.0</v>
      </c>
      <c r="N358" s="41">
        <v>59.0</v>
      </c>
      <c r="O358" s="42">
        <v>0.45</v>
      </c>
      <c r="P358" s="42">
        <v>0.52</v>
      </c>
      <c r="Q358" s="42">
        <v>0.029</v>
      </c>
      <c r="R358" s="40">
        <v>1.7763367E7</v>
      </c>
      <c r="S358" s="42">
        <v>0.282</v>
      </c>
      <c r="T358" s="43">
        <f t="array" ref="T358:U358">VLOOKUP(D358, TOURISM!D:H,{4,5},0)</f>
        <v>239000000</v>
      </c>
      <c r="U358" s="43">
        <v>1.08E8</v>
      </c>
      <c r="V358" s="38" t="str">
        <f t="array" ref="V358:AA358">VLOOKUP(D358, BUSINESS!D:P,{8,9,10,11,12,13},0)</f>
        <v/>
      </c>
      <c r="W358" s="37">
        <v>44.0</v>
      </c>
      <c r="X358" s="37"/>
      <c r="Y358" s="37"/>
      <c r="Z358" s="38">
        <v>0.005</v>
      </c>
      <c r="AA358" s="38">
        <v>0.019</v>
      </c>
      <c r="AB358" s="44">
        <f t="shared" si="2"/>
        <v>245.670453</v>
      </c>
      <c r="AC358" s="44"/>
      <c r="AD358" s="44">
        <f t="shared" si="111"/>
        <v>0.1094387117</v>
      </c>
      <c r="AE358" s="44">
        <f t="shared" si="102"/>
        <v>13.45465643</v>
      </c>
      <c r="AF358" s="44">
        <f t="shared" si="103"/>
        <v>6.079928428</v>
      </c>
      <c r="AG358" s="45">
        <f t="shared" si="5"/>
        <v>-0.2260447341</v>
      </c>
      <c r="AH358" s="45">
        <f t="shared" si="6"/>
        <v>-0.2</v>
      </c>
      <c r="AI358" s="45" t="str">
        <f t="shared" si="7"/>
        <v/>
      </c>
      <c r="AJ358" s="45">
        <f t="shared" si="8"/>
        <v>0.03584010921</v>
      </c>
      <c r="AK358" s="45">
        <f t="shared" si="9"/>
        <v>0.03004254789</v>
      </c>
      <c r="AL358" s="45">
        <f t="shared" si="10"/>
        <v>0.9498256314</v>
      </c>
      <c r="AM358" s="45">
        <f t="shared" si="11"/>
        <v>0.5649259361</v>
      </c>
    </row>
    <row r="359">
      <c r="A359" s="33" t="s">
        <v>46</v>
      </c>
      <c r="B359" s="34" t="s">
        <v>87</v>
      </c>
      <c r="C359" s="35" t="s">
        <v>53</v>
      </c>
      <c r="D359" s="36" t="str">
        <f t="shared" si="1"/>
        <v>Africa/Madagascar-Africa/2005</v>
      </c>
      <c r="E359" s="37">
        <f t="array" ref="E359:H359">VLOOKUP(D359, GDP!D:L,{6,7,8,9},0)</f>
        <v>5038577519</v>
      </c>
      <c r="F359" s="38">
        <v>0.049</v>
      </c>
      <c r="G359" s="37">
        <v>13.0</v>
      </c>
      <c r="H359" s="38">
        <v>0.27</v>
      </c>
      <c r="I359" s="39" t="str">
        <f t="array" ref="I359:J359">VLOOKUP(D359, ENERGY!I:M,{4,5},0)</f>
        <v/>
      </c>
      <c r="J359" s="39"/>
      <c r="K359" s="40">
        <f t="array" ref="K359:S359">VLOOKUP(D359, 'HUMAN RESOURCES'!D:V,{11,12,13,14,15,16,17,18,19},0)</f>
        <v>38</v>
      </c>
      <c r="L359" s="40">
        <v>55.0</v>
      </c>
      <c r="M359" s="40">
        <v>63.0</v>
      </c>
      <c r="N359" s="41">
        <v>60.0</v>
      </c>
      <c r="O359" s="42">
        <v>0.448</v>
      </c>
      <c r="P359" s="42">
        <v>0.523</v>
      </c>
      <c r="Q359" s="42">
        <v>0.029</v>
      </c>
      <c r="R359" s="40">
        <v>1.8290394E7</v>
      </c>
      <c r="S359" s="42">
        <v>0.288</v>
      </c>
      <c r="T359" s="43">
        <f t="array" ref="T359:U359">VLOOKUP(D359, TOURISM!D:H,{4,5},0)</f>
        <v>290000000</v>
      </c>
      <c r="U359" s="43">
        <v>8.0E7</v>
      </c>
      <c r="V359" s="38">
        <f t="array" ref="V359:AA359">VLOOKUP(D359, BUSINESS!D:P,{8,9,10,11,12,13},0)</f>
        <v>0.469</v>
      </c>
      <c r="W359" s="37">
        <v>38.0</v>
      </c>
      <c r="X359" s="37"/>
      <c r="Y359" s="37">
        <v>400.0</v>
      </c>
      <c r="Z359" s="38">
        <v>0.006</v>
      </c>
      <c r="AA359" s="38">
        <v>0.028</v>
      </c>
      <c r="AB359" s="44">
        <f t="shared" si="2"/>
        <v>275.4767076</v>
      </c>
      <c r="AC359" s="44"/>
      <c r="AD359" s="44"/>
      <c r="AE359" s="44">
        <f t="shared" si="102"/>
        <v>15.85531728</v>
      </c>
      <c r="AF359" s="44">
        <f t="shared" si="103"/>
        <v>4.373880628</v>
      </c>
      <c r="AG359" s="45">
        <f t="shared" si="5"/>
        <v>0.1213261678</v>
      </c>
      <c r="AH359" s="45">
        <f t="shared" si="6"/>
        <v>0.08333333333</v>
      </c>
      <c r="AI359" s="45" t="str">
        <f t="shared" si="7"/>
        <v/>
      </c>
      <c r="AJ359" s="45" t="str">
        <f t="shared" si="8"/>
        <v/>
      </c>
      <c r="AK359" s="45">
        <f t="shared" si="9"/>
        <v>0.02966931889</v>
      </c>
      <c r="AL359" s="45">
        <f t="shared" si="10"/>
        <v>0.1784260239</v>
      </c>
      <c r="AM359" s="45">
        <f t="shared" si="11"/>
        <v>-0.2806032702</v>
      </c>
    </row>
    <row r="360">
      <c r="A360" s="33" t="s">
        <v>46</v>
      </c>
      <c r="B360" s="34" t="s">
        <v>87</v>
      </c>
      <c r="C360" s="35" t="s">
        <v>54</v>
      </c>
      <c r="D360" s="36" t="str">
        <f t="shared" si="1"/>
        <v>Africa/Madagascar-Africa/2006</v>
      </c>
      <c r="E360" s="37">
        <f t="array" ref="E360:H360">VLOOKUP(D360, GDP!D:L,{6,7,8,9},0)</f>
        <v>5515236338</v>
      </c>
      <c r="F360" s="38">
        <v>0.05</v>
      </c>
      <c r="G360" s="37">
        <v>15.0</v>
      </c>
      <c r="H360" s="38">
        <v>0.295</v>
      </c>
      <c r="I360" s="39" t="str">
        <f t="array" ref="I360:J360">VLOOKUP(D360, ENERGY!I:M,{4,5},0)</f>
        <v/>
      </c>
      <c r="J360" s="39">
        <v>1775.0</v>
      </c>
      <c r="K360" s="40">
        <f t="array" ref="K360:S360">VLOOKUP(D360, 'HUMAN RESOURCES'!D:V,{11,12,13,14,15,16,17,18,19},0)</f>
        <v>37</v>
      </c>
      <c r="L360" s="40">
        <v>52.0</v>
      </c>
      <c r="M360" s="40">
        <v>63.0</v>
      </c>
      <c r="N360" s="41">
        <v>60.0</v>
      </c>
      <c r="O360" s="42">
        <v>0.446</v>
      </c>
      <c r="P360" s="42">
        <v>0.525</v>
      </c>
      <c r="Q360" s="42">
        <v>0.029</v>
      </c>
      <c r="R360" s="40">
        <v>1.8826126E7</v>
      </c>
      <c r="S360" s="42">
        <v>0.294</v>
      </c>
      <c r="T360" s="43">
        <f t="array" ref="T360:U360">VLOOKUP(D360, TOURISM!D:H,{4,5},0)</f>
        <v>386000000</v>
      </c>
      <c r="U360" s="43">
        <v>8.6E7</v>
      </c>
      <c r="V360" s="38">
        <f t="array" ref="V360:AA360">VLOOKUP(D360, BUSINESS!D:P,{8,9,10,11,12,13},0)</f>
        <v>0.465</v>
      </c>
      <c r="W360" s="37">
        <v>21.0</v>
      </c>
      <c r="X360" s="37"/>
      <c r="Y360" s="37">
        <v>304.0</v>
      </c>
      <c r="Z360" s="38">
        <v>0.006</v>
      </c>
      <c r="AA360" s="38">
        <v>0.056</v>
      </c>
      <c r="AB360" s="44">
        <f t="shared" si="2"/>
        <v>292.9565189</v>
      </c>
      <c r="AC360" s="44"/>
      <c r="AD360" s="44">
        <f t="shared" ref="AD360:AD361" si="112">J360/R360*1000</f>
        <v>0.09428386913</v>
      </c>
      <c r="AE360" s="44">
        <f t="shared" si="102"/>
        <v>20.50342168</v>
      </c>
      <c r="AF360" s="44">
        <f t="shared" si="103"/>
        <v>4.568119856</v>
      </c>
      <c r="AG360" s="45">
        <f t="shared" si="5"/>
        <v>0.06345295592</v>
      </c>
      <c r="AH360" s="45">
        <f t="shared" si="6"/>
        <v>0.1538461538</v>
      </c>
      <c r="AI360" s="45" t="str">
        <f t="shared" si="7"/>
        <v/>
      </c>
      <c r="AJ360" s="45" t="str">
        <f t="shared" si="8"/>
        <v/>
      </c>
      <c r="AK360" s="45">
        <f t="shared" si="9"/>
        <v>0.02929034771</v>
      </c>
      <c r="AL360" s="45">
        <f t="shared" si="10"/>
        <v>0.2931574514</v>
      </c>
      <c r="AM360" s="45">
        <f t="shared" si="11"/>
        <v>0.04440890016</v>
      </c>
    </row>
    <row r="361">
      <c r="A361" s="33" t="s">
        <v>46</v>
      </c>
      <c r="B361" s="34" t="s">
        <v>87</v>
      </c>
      <c r="C361" s="35" t="s">
        <v>55</v>
      </c>
      <c r="D361" s="36" t="str">
        <f t="shared" si="1"/>
        <v>Africa/Madagascar-Africa/2007</v>
      </c>
      <c r="E361" s="37">
        <f t="array" ref="E361:H361">VLOOKUP(D361, GDP!D:L,{6,7,8,9},0)</f>
        <v>7342905883</v>
      </c>
      <c r="F361" s="38">
        <v>0.05</v>
      </c>
      <c r="G361" s="37">
        <v>19.0</v>
      </c>
      <c r="H361" s="38">
        <v>0.45</v>
      </c>
      <c r="I361" s="39" t="str">
        <f t="array" ref="I361:J361">VLOOKUP(D361, ENERGY!I:M,{4,5},0)</f>
        <v/>
      </c>
      <c r="J361" s="39">
        <v>1815.0</v>
      </c>
      <c r="K361" s="40">
        <f t="array" ref="K361:S361">VLOOKUP(D361, 'HUMAN RESOURCES'!D:V,{11,12,13,14,15,16,17,18,19},0)</f>
        <v>37</v>
      </c>
      <c r="L361" s="40">
        <v>49.0</v>
      </c>
      <c r="M361" s="40">
        <v>63.0</v>
      </c>
      <c r="N361" s="41">
        <v>61.0</v>
      </c>
      <c r="O361" s="42">
        <v>0.443</v>
      </c>
      <c r="P361" s="42">
        <v>0.528</v>
      </c>
      <c r="Q361" s="42">
        <v>0.029</v>
      </c>
      <c r="R361" s="40">
        <v>1.9371023E7</v>
      </c>
      <c r="S361" s="42">
        <v>0.3</v>
      </c>
      <c r="T361" s="43">
        <f t="array" ref="T361:U361">VLOOKUP(D361, TOURISM!D:H,{4,5},0)</f>
        <v>506000000</v>
      </c>
      <c r="U361" s="43">
        <v>9.4E7</v>
      </c>
      <c r="V361" s="38">
        <f t="array" ref="V361:AA361">VLOOKUP(D361, BUSINESS!D:P,{8,9,10,11,12,13},0)</f>
        <v>0.465</v>
      </c>
      <c r="W361" s="37">
        <v>7.0</v>
      </c>
      <c r="X361" s="37"/>
      <c r="Y361" s="37">
        <v>238.0</v>
      </c>
      <c r="Z361" s="38">
        <v>0.007</v>
      </c>
      <c r="AA361" s="38">
        <v>0.114</v>
      </c>
      <c r="AB361" s="44">
        <f t="shared" si="2"/>
        <v>379.0664996</v>
      </c>
      <c r="AC361" s="44"/>
      <c r="AD361" s="44">
        <f t="shared" si="112"/>
        <v>0.09369665195</v>
      </c>
      <c r="AE361" s="44">
        <f t="shared" si="102"/>
        <v>26.12149085</v>
      </c>
      <c r="AF361" s="44">
        <f t="shared" si="103"/>
        <v>4.852608972</v>
      </c>
      <c r="AG361" s="45">
        <f t="shared" si="5"/>
        <v>0.2939343388</v>
      </c>
      <c r="AH361" s="45">
        <f t="shared" si="6"/>
        <v>0.2666666667</v>
      </c>
      <c r="AI361" s="45" t="str">
        <f t="shared" si="7"/>
        <v/>
      </c>
      <c r="AJ361" s="45">
        <f t="shared" si="8"/>
        <v>-0.00622818285</v>
      </c>
      <c r="AK361" s="45">
        <f t="shared" si="9"/>
        <v>0.02894366053</v>
      </c>
      <c r="AL361" s="45">
        <f t="shared" si="10"/>
        <v>0.2740064197</v>
      </c>
      <c r="AM361" s="45">
        <f t="shared" si="11"/>
        <v>0.06227706894</v>
      </c>
    </row>
    <row r="362">
      <c r="A362" s="33" t="s">
        <v>46</v>
      </c>
      <c r="B362" s="34" t="s">
        <v>87</v>
      </c>
      <c r="C362" s="35" t="s">
        <v>56</v>
      </c>
      <c r="D362" s="36" t="str">
        <f t="shared" si="1"/>
        <v>Africa/Madagascar-Africa/2008</v>
      </c>
      <c r="E362" s="37">
        <f t="array" ref="E362:H362">VLOOKUP(D362, GDP!D:L,{6,7,8,9},0)</f>
        <v>9413002737</v>
      </c>
      <c r="F362" s="38">
        <v>0.043</v>
      </c>
      <c r="G362" s="37">
        <v>20.0</v>
      </c>
      <c r="H362" s="38">
        <v>0.45</v>
      </c>
      <c r="I362" s="39" t="str">
        <f t="array" ref="I362:J362">VLOOKUP(D362, ENERGY!I:M,{4,5},0)</f>
        <v/>
      </c>
      <c r="J362" s="39"/>
      <c r="K362" s="40">
        <f t="array" ref="K362:S362">VLOOKUP(D362, 'HUMAN RESOURCES'!D:V,{11,12,13,14,15,16,17,18,19},0)</f>
        <v>36</v>
      </c>
      <c r="L362" s="40">
        <v>47.0</v>
      </c>
      <c r="M362" s="40">
        <v>64.0</v>
      </c>
      <c r="N362" s="41">
        <v>61.0</v>
      </c>
      <c r="O362" s="42">
        <v>0.44</v>
      </c>
      <c r="P362" s="42">
        <v>0.531</v>
      </c>
      <c r="Q362" s="42">
        <v>0.029</v>
      </c>
      <c r="R362" s="40">
        <v>1.9926785E7</v>
      </c>
      <c r="S362" s="42">
        <v>0.307</v>
      </c>
      <c r="T362" s="43">
        <f t="array" ref="T362:U362">VLOOKUP(D362, TOURISM!D:H,{4,5},0)</f>
        <v>620000000</v>
      </c>
      <c r="U362" s="43">
        <v>1.43E8</v>
      </c>
      <c r="V362" s="38">
        <f t="array" ref="V362:AA362">VLOOKUP(D362, BUSINESS!D:P,{8,9,10,11,12,13},0)</f>
        <v>0.426</v>
      </c>
      <c r="W362" s="37">
        <v>7.0</v>
      </c>
      <c r="X362" s="37"/>
      <c r="Y362" s="37">
        <v>238.0</v>
      </c>
      <c r="Z362" s="38">
        <v>0.017</v>
      </c>
      <c r="AA362" s="38">
        <v>0.243</v>
      </c>
      <c r="AB362" s="44">
        <f t="shared" si="2"/>
        <v>472.3793997</v>
      </c>
      <c r="AC362" s="44"/>
      <c r="AD362" s="44"/>
      <c r="AE362" s="44">
        <f t="shared" si="102"/>
        <v>31.11390021</v>
      </c>
      <c r="AF362" s="44">
        <f t="shared" si="103"/>
        <v>7.176270532</v>
      </c>
      <c r="AG362" s="45">
        <f t="shared" si="5"/>
        <v>0.2461649874</v>
      </c>
      <c r="AH362" s="45">
        <f t="shared" si="6"/>
        <v>0.05263157895</v>
      </c>
      <c r="AI362" s="45" t="str">
        <f t="shared" si="7"/>
        <v/>
      </c>
      <c r="AJ362" s="45" t="str">
        <f t="shared" si="8"/>
        <v/>
      </c>
      <c r="AK362" s="45">
        <f t="shared" si="9"/>
        <v>0.02869037944</v>
      </c>
      <c r="AL362" s="45">
        <f t="shared" si="10"/>
        <v>0.191122681</v>
      </c>
      <c r="AM362" s="45">
        <f t="shared" si="11"/>
        <v>0.4788478887</v>
      </c>
    </row>
    <row r="363">
      <c r="A363" s="33" t="s">
        <v>46</v>
      </c>
      <c r="B363" s="34" t="s">
        <v>87</v>
      </c>
      <c r="C363" s="35" t="s">
        <v>57</v>
      </c>
      <c r="D363" s="36" t="str">
        <f t="shared" si="1"/>
        <v>Africa/Madagascar-Africa/2009</v>
      </c>
      <c r="E363" s="37">
        <f t="array" ref="E363:H363">VLOOKUP(D363, GDP!D:L,{6,7,8,9},0)</f>
        <v>8550363829</v>
      </c>
      <c r="F363" s="38">
        <v>0.045</v>
      </c>
      <c r="G363" s="37">
        <v>19.0</v>
      </c>
      <c r="H363" s="38">
        <v>0.45</v>
      </c>
      <c r="I363" s="39" t="str">
        <f t="array" ref="I363:J363">VLOOKUP(D363, ENERGY!I:M,{4,5},0)</f>
        <v/>
      </c>
      <c r="J363" s="39">
        <v>1742.0</v>
      </c>
      <c r="K363" s="40">
        <f t="array" ref="K363:S363">VLOOKUP(D363, 'HUMAN RESOURCES'!D:V,{11,12,13,14,15,16,17,18,19},0)</f>
        <v>36</v>
      </c>
      <c r="L363" s="40">
        <v>45.0</v>
      </c>
      <c r="M363" s="40">
        <v>64.0</v>
      </c>
      <c r="N363" s="41">
        <v>61.0</v>
      </c>
      <c r="O363" s="42">
        <v>0.437</v>
      </c>
      <c r="P363" s="42">
        <v>0.534</v>
      </c>
      <c r="Q363" s="42">
        <v>0.029</v>
      </c>
      <c r="R363" s="40">
        <v>2.0495695E7</v>
      </c>
      <c r="S363" s="42">
        <v>0.313</v>
      </c>
      <c r="T363" s="43">
        <f t="array" ref="T363:U363">VLOOKUP(D363, TOURISM!D:H,{4,5},0)</f>
        <v>518000000</v>
      </c>
      <c r="U363" s="43">
        <v>1.23E8</v>
      </c>
      <c r="V363" s="38">
        <f t="array" ref="V363:AA363">VLOOKUP(D363, BUSINESS!D:P,{8,9,10,11,12,13},0)</f>
        <v>0.384</v>
      </c>
      <c r="W363" s="37">
        <v>7.0</v>
      </c>
      <c r="X363" s="37"/>
      <c r="Y363" s="37">
        <v>201.0</v>
      </c>
      <c r="Z363" s="38">
        <v>0.016</v>
      </c>
      <c r="AA363" s="38">
        <v>0.307</v>
      </c>
      <c r="AB363" s="44">
        <f t="shared" si="2"/>
        <v>417.178526</v>
      </c>
      <c r="AC363" s="44"/>
      <c r="AD363" s="44">
        <f t="shared" ref="AD363:AD366" si="113">J363/R363*1000</f>
        <v>0.08499345838</v>
      </c>
      <c r="AE363" s="44">
        <f t="shared" si="102"/>
        <v>25.27360014</v>
      </c>
      <c r="AF363" s="44">
        <f t="shared" si="103"/>
        <v>6.001260265</v>
      </c>
      <c r="AG363" s="45">
        <f t="shared" si="5"/>
        <v>-0.1168570725</v>
      </c>
      <c r="AH363" s="45">
        <f t="shared" si="6"/>
        <v>-0.05</v>
      </c>
      <c r="AI363" s="45" t="str">
        <f t="shared" si="7"/>
        <v/>
      </c>
      <c r="AJ363" s="45" t="str">
        <f t="shared" si="8"/>
        <v/>
      </c>
      <c r="AK363" s="45">
        <f t="shared" si="9"/>
        <v>0.02855001447</v>
      </c>
      <c r="AL363" s="45">
        <f t="shared" si="10"/>
        <v>-0.187707103</v>
      </c>
      <c r="AM363" s="45">
        <f t="shared" si="11"/>
        <v>-0.1637355033</v>
      </c>
    </row>
    <row r="364">
      <c r="A364" s="33" t="s">
        <v>46</v>
      </c>
      <c r="B364" s="34" t="s">
        <v>87</v>
      </c>
      <c r="C364" s="35" t="s">
        <v>58</v>
      </c>
      <c r="D364" s="36" t="str">
        <f t="shared" si="1"/>
        <v>Africa/Madagascar-Africa/2010</v>
      </c>
      <c r="E364" s="37">
        <f t="array" ref="E364:H364">VLOOKUP(D364, GDP!D:L,{6,7,8,9},0)</f>
        <v>8704983553</v>
      </c>
      <c r="F364" s="38">
        <v>0.045</v>
      </c>
      <c r="G364" s="37">
        <v>19.0</v>
      </c>
      <c r="H364" s="38">
        <v>0.49</v>
      </c>
      <c r="I364" s="39" t="str">
        <f t="array" ref="I364:J364">VLOOKUP(D364, ENERGY!I:M,{4,5},0)</f>
        <v/>
      </c>
      <c r="J364" s="39">
        <v>1787.5</v>
      </c>
      <c r="K364" s="40">
        <f t="array" ref="K364:S364">VLOOKUP(D364, 'HUMAN RESOURCES'!D:V,{11,12,13,14,15,16,17,18,19},0)</f>
        <v>35</v>
      </c>
      <c r="L364" s="40">
        <v>44.0</v>
      </c>
      <c r="M364" s="40">
        <v>65.0</v>
      </c>
      <c r="N364" s="41">
        <v>62.0</v>
      </c>
      <c r="O364" s="42">
        <v>0.434</v>
      </c>
      <c r="P364" s="42">
        <v>0.537</v>
      </c>
      <c r="Q364" s="42">
        <v>0.028</v>
      </c>
      <c r="R364" s="40">
        <v>2.1079532E7</v>
      </c>
      <c r="S364" s="42">
        <v>0.319</v>
      </c>
      <c r="T364" s="43">
        <f t="array" ref="T364:U364">VLOOKUP(D364, TOURISM!D:H,{4,5},0)</f>
        <v>633000000</v>
      </c>
      <c r="U364" s="43">
        <v>1.1E8</v>
      </c>
      <c r="V364" s="38">
        <f t="array" ref="V364:AA364">VLOOKUP(D364, BUSINESS!D:P,{8,9,10,11,12,13},0)</f>
        <v>0.377</v>
      </c>
      <c r="W364" s="37">
        <v>7.0</v>
      </c>
      <c r="X364" s="37"/>
      <c r="Y364" s="37">
        <v>201.0</v>
      </c>
      <c r="Z364" s="38">
        <v>0.017</v>
      </c>
      <c r="AA364" s="38">
        <v>0.366</v>
      </c>
      <c r="AB364" s="44">
        <f t="shared" si="2"/>
        <v>412.9590521</v>
      </c>
      <c r="AC364" s="44"/>
      <c r="AD364" s="44">
        <f t="shared" si="113"/>
        <v>0.08479789779</v>
      </c>
      <c r="AE364" s="44">
        <f t="shared" si="102"/>
        <v>30.02912968</v>
      </c>
      <c r="AF364" s="44">
        <f t="shared" si="103"/>
        <v>5.218332172</v>
      </c>
      <c r="AG364" s="45">
        <f t="shared" si="5"/>
        <v>-0.01011431231</v>
      </c>
      <c r="AH364" s="45">
        <f t="shared" si="6"/>
        <v>0</v>
      </c>
      <c r="AI364" s="45" t="str">
        <f t="shared" si="7"/>
        <v/>
      </c>
      <c r="AJ364" s="45">
        <f t="shared" si="8"/>
        <v>-0.002300889927</v>
      </c>
      <c r="AK364" s="45">
        <f t="shared" si="9"/>
        <v>0.02848583568</v>
      </c>
      <c r="AL364" s="45">
        <f t="shared" si="10"/>
        <v>0.1881619363</v>
      </c>
      <c r="AM364" s="45">
        <f t="shared" si="11"/>
        <v>-0.130460613</v>
      </c>
    </row>
    <row r="365">
      <c r="A365" s="33" t="s">
        <v>46</v>
      </c>
      <c r="B365" s="34" t="s">
        <v>87</v>
      </c>
      <c r="C365" s="35" t="s">
        <v>59</v>
      </c>
      <c r="D365" s="36" t="str">
        <f t="shared" si="1"/>
        <v>Africa/Madagascar-Africa/2011</v>
      </c>
      <c r="E365" s="37">
        <f t="array" ref="E365:H365">VLOOKUP(D365, GDP!D:L,{6,7,8,9},0)</f>
        <v>9853981624</v>
      </c>
      <c r="F365" s="38">
        <v>0.041</v>
      </c>
      <c r="G365" s="37">
        <v>19.0</v>
      </c>
      <c r="H365" s="38">
        <v>0.525</v>
      </c>
      <c r="I365" s="39" t="str">
        <f t="array" ref="I365:J365">VLOOKUP(D365, ENERGY!I:M,{4,5},0)</f>
        <v/>
      </c>
      <c r="J365" s="39">
        <v>1683.0</v>
      </c>
      <c r="K365" s="40">
        <f t="array" ref="K365:S365">VLOOKUP(D365, 'HUMAN RESOURCES'!D:V,{11,12,13,14,15,16,17,18,19},0)</f>
        <v>35</v>
      </c>
      <c r="L365" s="40">
        <v>42.0</v>
      </c>
      <c r="M365" s="40">
        <v>65.0</v>
      </c>
      <c r="N365" s="41">
        <v>62.0</v>
      </c>
      <c r="O365" s="42">
        <v>0.431</v>
      </c>
      <c r="P365" s="42">
        <v>0.541</v>
      </c>
      <c r="Q365" s="42">
        <v>0.028</v>
      </c>
      <c r="R365" s="40">
        <v>2.1678934E7</v>
      </c>
      <c r="S365" s="42">
        <v>0.326</v>
      </c>
      <c r="T365" s="43">
        <f t="array" ref="T365:U365">VLOOKUP(D365, TOURISM!D:H,{4,5},0)</f>
        <v>633000000</v>
      </c>
      <c r="U365" s="43">
        <v>1.1E8</v>
      </c>
      <c r="V365" s="38">
        <f t="array" ref="V365:AA365">VLOOKUP(D365, BUSINESS!D:P,{8,9,10,11,12,13},0)</f>
        <v>0.371</v>
      </c>
      <c r="W365" s="37">
        <v>8.0</v>
      </c>
      <c r="X365" s="37"/>
      <c r="Y365" s="37">
        <v>201.0</v>
      </c>
      <c r="Z365" s="38">
        <v>0.019</v>
      </c>
      <c r="AA365" s="38">
        <v>0.4</v>
      </c>
      <c r="AB365" s="44">
        <f t="shared" si="2"/>
        <v>454.5417973</v>
      </c>
      <c r="AC365" s="44"/>
      <c r="AD365" s="44">
        <f t="shared" si="113"/>
        <v>0.07763296848</v>
      </c>
      <c r="AE365" s="44">
        <f t="shared" si="102"/>
        <v>29.19885267</v>
      </c>
      <c r="AF365" s="44">
        <f t="shared" si="103"/>
        <v>5.074050228</v>
      </c>
      <c r="AG365" s="45">
        <f t="shared" si="5"/>
        <v>0.1006945968</v>
      </c>
      <c r="AH365" s="45">
        <f t="shared" si="6"/>
        <v>0</v>
      </c>
      <c r="AI365" s="45" t="str">
        <f t="shared" si="7"/>
        <v/>
      </c>
      <c r="AJ365" s="45">
        <f t="shared" si="8"/>
        <v>-0.0844941855</v>
      </c>
      <c r="AK365" s="45">
        <f t="shared" si="9"/>
        <v>0.02843526128</v>
      </c>
      <c r="AL365" s="45">
        <f t="shared" si="10"/>
        <v>-0.02764905322</v>
      </c>
      <c r="AM365" s="45">
        <f t="shared" si="11"/>
        <v>-0.02764905322</v>
      </c>
    </row>
    <row r="366">
      <c r="A366" s="33" t="s">
        <v>46</v>
      </c>
      <c r="B366" s="34" t="s">
        <v>87</v>
      </c>
      <c r="C366" s="35" t="s">
        <v>60</v>
      </c>
      <c r="D366" s="36" t="str">
        <f t="shared" si="1"/>
        <v>Africa/Madagascar-Africa/2012</v>
      </c>
      <c r="E366" s="37">
        <f t="array" ref="E366:H366">VLOOKUP(D366, GDP!D:L,{6,7,8,9},0)</f>
        <v>9880703883</v>
      </c>
      <c r="F366" s="38">
        <v>0.041</v>
      </c>
      <c r="G366" s="37">
        <v>18.0</v>
      </c>
      <c r="H366" s="38">
        <v>0.6</v>
      </c>
      <c r="I366" s="39" t="str">
        <f t="array" ref="I366:J366">VLOOKUP(D366, ENERGY!I:M,{4,5},0)</f>
        <v/>
      </c>
      <c r="J366" s="39">
        <v>1236.0</v>
      </c>
      <c r="K366" s="40">
        <f t="array" ref="K366:S366">VLOOKUP(D366, 'HUMAN RESOURCES'!D:V,{11,12,13,14,15,16,17,18,19},0)</f>
        <v>35</v>
      </c>
      <c r="L366" s="40">
        <v>41.0</v>
      </c>
      <c r="M366" s="40">
        <v>66.0</v>
      </c>
      <c r="N366" s="41">
        <v>63.0</v>
      </c>
      <c r="O366" s="42">
        <v>0.427</v>
      </c>
      <c r="P366" s="42">
        <v>0.545</v>
      </c>
      <c r="Q366" s="42">
        <v>0.028</v>
      </c>
      <c r="R366" s="40">
        <v>2.2293914E7</v>
      </c>
      <c r="S366" s="42">
        <v>0.332</v>
      </c>
      <c r="T366" s="43">
        <f t="array" ref="T366:U366">VLOOKUP(D366, TOURISM!D:H,{4,5},0)</f>
        <v>633000000</v>
      </c>
      <c r="U366" s="43">
        <v>1.1E8</v>
      </c>
      <c r="V366" s="38">
        <f t="array" ref="V366:AA366">VLOOKUP(D366, BUSINESS!D:P,{8,9,10,11,12,13},0)</f>
        <v>0.364</v>
      </c>
      <c r="W366" s="37">
        <v>8.0</v>
      </c>
      <c r="X366" s="37">
        <v>144.0</v>
      </c>
      <c r="Y366" s="37">
        <v>201.0</v>
      </c>
      <c r="Z366" s="38">
        <v>0.021</v>
      </c>
      <c r="AA366" s="38">
        <v>0.394</v>
      </c>
      <c r="AB366" s="44">
        <f t="shared" si="2"/>
        <v>443.201848</v>
      </c>
      <c r="AC366" s="44"/>
      <c r="AD366" s="44">
        <f t="shared" si="113"/>
        <v>0.05544113968</v>
      </c>
      <c r="AE366" s="44">
        <f t="shared" si="102"/>
        <v>28.3933992</v>
      </c>
      <c r="AF366" s="44">
        <f t="shared" si="103"/>
        <v>4.93408201</v>
      </c>
      <c r="AG366" s="45">
        <f t="shared" si="5"/>
        <v>-0.02494808929</v>
      </c>
      <c r="AH366" s="45">
        <f t="shared" si="6"/>
        <v>-0.05263157895</v>
      </c>
      <c r="AI366" s="45" t="str">
        <f t="shared" si="7"/>
        <v/>
      </c>
      <c r="AJ366" s="45">
        <f t="shared" si="8"/>
        <v>-0.2858557291</v>
      </c>
      <c r="AK366" s="45">
        <f t="shared" si="9"/>
        <v>0.02836763099</v>
      </c>
      <c r="AL366" s="45">
        <f t="shared" si="10"/>
        <v>-0.02758510686</v>
      </c>
      <c r="AM366" s="45">
        <f t="shared" si="11"/>
        <v>-0.02758510686</v>
      </c>
    </row>
    <row r="367">
      <c r="A367" s="33" t="s">
        <v>46</v>
      </c>
      <c r="B367" s="34" t="s">
        <v>88</v>
      </c>
      <c r="C367" s="35" t="s">
        <v>48</v>
      </c>
      <c r="D367" s="36" t="str">
        <f t="shared" si="1"/>
        <v>Africa/Malawi-Africa/2000</v>
      </c>
      <c r="E367" s="37">
        <f t="array" ref="E367:H367">VLOOKUP(D367, GDP!D:L,{6,7,8,9},0)</f>
        <v>1743506287</v>
      </c>
      <c r="F367" s="38">
        <v>0.061</v>
      </c>
      <c r="G367" s="37">
        <v>9.0</v>
      </c>
      <c r="H367" s="38">
        <v>0.531</v>
      </c>
      <c r="I367" s="39" t="str">
        <f t="array" ref="I367:J367">VLOOKUP(D367, ENERGY!I:M,{4,5},0)</f>
        <v/>
      </c>
      <c r="J367" s="39"/>
      <c r="K367" s="40">
        <f t="array" ref="K367:S367">VLOOKUP(D367, 'HUMAN RESOURCES'!D:V,{11,12,13,14,15,16,17,18,19},0)</f>
        <v>45</v>
      </c>
      <c r="L367" s="40">
        <v>103.0</v>
      </c>
      <c r="M367" s="40">
        <v>46.0</v>
      </c>
      <c r="N367" s="41">
        <v>46.0</v>
      </c>
      <c r="O367" s="42">
        <v>0.458</v>
      </c>
      <c r="P367" s="42">
        <v>0.511</v>
      </c>
      <c r="Q367" s="42">
        <v>0.031</v>
      </c>
      <c r="R367" s="40">
        <v>1.1321496E7</v>
      </c>
      <c r="S367" s="42">
        <v>0.146</v>
      </c>
      <c r="T367" s="43">
        <f t="array" ref="T367:U367">VLOOKUP(D367, TOURISM!D:H,{4,5},0)</f>
        <v>29000000</v>
      </c>
      <c r="U367" s="43">
        <v>5.3E7</v>
      </c>
      <c r="V367" s="38" t="str">
        <f t="array" ref="V367:AA367">VLOOKUP(D367, BUSINESS!D:P,{8,9,10,11,12,13},0)</f>
        <v/>
      </c>
      <c r="W367" s="37"/>
      <c r="X367" s="37"/>
      <c r="Y367" s="37"/>
      <c r="Z367" s="38">
        <v>0.001</v>
      </c>
      <c r="AA367" s="38">
        <v>0.004</v>
      </c>
      <c r="AB367" s="44">
        <f t="shared" si="2"/>
        <v>153.9996381</v>
      </c>
      <c r="AC367" s="44"/>
      <c r="AD367" s="44"/>
      <c r="AE367" s="44">
        <f t="shared" si="102"/>
        <v>2.56149894</v>
      </c>
      <c r="AF367" s="44">
        <f t="shared" si="103"/>
        <v>4.681360131</v>
      </c>
      <c r="AG367" s="45" t="str">
        <f t="shared" si="5"/>
        <v/>
      </c>
      <c r="AH367" s="45" t="str">
        <f t="shared" si="6"/>
        <v/>
      </c>
      <c r="AI367" s="45" t="str">
        <f t="shared" si="7"/>
        <v/>
      </c>
      <c r="AJ367" s="45" t="str">
        <f t="shared" si="8"/>
        <v/>
      </c>
      <c r="AK367" s="45" t="str">
        <f t="shared" si="9"/>
        <v/>
      </c>
      <c r="AL367" s="45" t="str">
        <f t="shared" si="10"/>
        <v/>
      </c>
      <c r="AM367" s="45" t="str">
        <f t="shared" si="11"/>
        <v/>
      </c>
    </row>
    <row r="368">
      <c r="A368" s="33" t="s">
        <v>46</v>
      </c>
      <c r="B368" s="34" t="s">
        <v>88</v>
      </c>
      <c r="C368" s="35" t="s">
        <v>49</v>
      </c>
      <c r="D368" s="36" t="str">
        <f t="shared" si="1"/>
        <v>Africa/Malawi-Africa/2001</v>
      </c>
      <c r="E368" s="37">
        <f t="array" ref="E368:H368">VLOOKUP(D368, GDP!D:L,{6,7,8,9},0)</f>
        <v>1716502069</v>
      </c>
      <c r="F368" s="38">
        <v>0.051</v>
      </c>
      <c r="G368" s="37">
        <v>8.0</v>
      </c>
      <c r="H368" s="38">
        <v>0.562</v>
      </c>
      <c r="I368" s="39" t="str">
        <f t="array" ref="I368:J368">VLOOKUP(D368, ENERGY!I:M,{4,5},0)</f>
        <v/>
      </c>
      <c r="J368" s="39"/>
      <c r="K368" s="40">
        <f t="array" ref="K368:S368">VLOOKUP(D368, 'HUMAN RESOURCES'!D:V,{11,12,13,14,15,16,17,18,19},0)</f>
        <v>45</v>
      </c>
      <c r="L368" s="40">
        <v>97.0</v>
      </c>
      <c r="M368" s="40">
        <v>46.0</v>
      </c>
      <c r="N368" s="41">
        <v>46.0</v>
      </c>
      <c r="O368" s="42">
        <v>0.46</v>
      </c>
      <c r="P368" s="42">
        <v>0.51</v>
      </c>
      <c r="Q368" s="42">
        <v>0.03</v>
      </c>
      <c r="R368" s="40">
        <v>1.1623166E7</v>
      </c>
      <c r="S368" s="42">
        <v>0.147</v>
      </c>
      <c r="T368" s="43">
        <f t="array" ref="T368:U368">VLOOKUP(D368, TOURISM!D:H,{4,5},0)</f>
        <v>40000000</v>
      </c>
      <c r="U368" s="43">
        <v>5.2E7</v>
      </c>
      <c r="V368" s="38" t="str">
        <f t="array" ref="V368:AA368">VLOOKUP(D368, BUSINESS!D:P,{8,9,10,11,12,13},0)</f>
        <v/>
      </c>
      <c r="W368" s="37"/>
      <c r="X368" s="37"/>
      <c r="Y368" s="37"/>
      <c r="Z368" s="38">
        <v>0.002</v>
      </c>
      <c r="AA368" s="38">
        <v>0.005</v>
      </c>
      <c r="AB368" s="44">
        <f t="shared" si="2"/>
        <v>147.6793904</v>
      </c>
      <c r="AC368" s="44"/>
      <c r="AD368" s="44"/>
      <c r="AE368" s="44">
        <f t="shared" si="102"/>
        <v>3.441403143</v>
      </c>
      <c r="AF368" s="44">
        <f t="shared" si="103"/>
        <v>4.473824085</v>
      </c>
      <c r="AG368" s="45">
        <f t="shared" si="5"/>
        <v>-0.04104066629</v>
      </c>
      <c r="AH368" s="45">
        <f t="shared" si="6"/>
        <v>-0.1111111111</v>
      </c>
      <c r="AI368" s="45" t="str">
        <f t="shared" si="7"/>
        <v/>
      </c>
      <c r="AJ368" s="45" t="str">
        <f t="shared" si="8"/>
        <v/>
      </c>
      <c r="AK368" s="45">
        <f t="shared" si="9"/>
        <v>0.0266457719</v>
      </c>
      <c r="AL368" s="45">
        <f t="shared" si="10"/>
        <v>0.3435114453</v>
      </c>
      <c r="AM368" s="45">
        <f t="shared" si="11"/>
        <v>-0.04433242475</v>
      </c>
    </row>
    <row r="369">
      <c r="A369" s="33" t="s">
        <v>46</v>
      </c>
      <c r="B369" s="34" t="s">
        <v>88</v>
      </c>
      <c r="C369" s="35" t="s">
        <v>50</v>
      </c>
      <c r="D369" s="36" t="str">
        <f t="shared" si="1"/>
        <v>Africa/Malawi-Africa/2002</v>
      </c>
      <c r="E369" s="37">
        <f t="array" ref="E369:H369">VLOOKUP(D369, GDP!D:L,{6,7,8,9},0)</f>
        <v>2665158943</v>
      </c>
      <c r="F369" s="38">
        <v>0.048</v>
      </c>
      <c r="G369" s="37">
        <v>11.0</v>
      </c>
      <c r="H369" s="38">
        <v>0.505</v>
      </c>
      <c r="I369" s="39" t="str">
        <f t="array" ref="I369:J369">VLOOKUP(D369, ENERGY!I:M,{4,5},0)</f>
        <v/>
      </c>
      <c r="J369" s="39">
        <v>1239.0</v>
      </c>
      <c r="K369" s="40">
        <f t="array" ref="K369:S369">VLOOKUP(D369, 'HUMAN RESOURCES'!D:V,{11,12,13,14,15,16,17,18,19},0)</f>
        <v>44</v>
      </c>
      <c r="L369" s="40">
        <v>90.0</v>
      </c>
      <c r="M369" s="40">
        <v>47.0</v>
      </c>
      <c r="N369" s="41">
        <v>47.0</v>
      </c>
      <c r="O369" s="42">
        <v>0.461</v>
      </c>
      <c r="P369" s="42">
        <v>0.509</v>
      </c>
      <c r="Q369" s="42">
        <v>0.03</v>
      </c>
      <c r="R369" s="40">
        <v>1.1926778E7</v>
      </c>
      <c r="S369" s="42">
        <v>0.148</v>
      </c>
      <c r="T369" s="43">
        <f t="array" ref="T369:U369">VLOOKUP(D369, TOURISM!D:H,{4,5},0)</f>
        <v>45000000</v>
      </c>
      <c r="U369" s="43">
        <v>8.6E7</v>
      </c>
      <c r="V369" s="38" t="str">
        <f t="array" ref="V369:AA369">VLOOKUP(D369, BUSINESS!D:P,{8,9,10,11,12,13},0)</f>
        <v/>
      </c>
      <c r="W369" s="37"/>
      <c r="X369" s="37"/>
      <c r="Y369" s="37"/>
      <c r="Z369" s="38">
        <v>0.002</v>
      </c>
      <c r="AA369" s="38">
        <v>0.007</v>
      </c>
      <c r="AB369" s="44">
        <f t="shared" si="2"/>
        <v>223.4600948</v>
      </c>
      <c r="AC369" s="44"/>
      <c r="AD369" s="44">
        <f t="shared" ref="AD369:AD371" si="114">J369/R369*1000</f>
        <v>0.1038838821</v>
      </c>
      <c r="AE369" s="44">
        <f t="shared" si="102"/>
        <v>3.773022354</v>
      </c>
      <c r="AF369" s="44">
        <f t="shared" si="103"/>
        <v>7.210664942</v>
      </c>
      <c r="AG369" s="45">
        <f t="shared" si="5"/>
        <v>0.5131433999</v>
      </c>
      <c r="AH369" s="45">
        <f t="shared" si="6"/>
        <v>0.375</v>
      </c>
      <c r="AI369" s="45" t="str">
        <f t="shared" si="7"/>
        <v/>
      </c>
      <c r="AJ369" s="45" t="str">
        <f t="shared" si="8"/>
        <v/>
      </c>
      <c r="AK369" s="45">
        <f t="shared" si="9"/>
        <v>0.02612128227</v>
      </c>
      <c r="AL369" s="45">
        <f t="shared" si="10"/>
        <v>0.09636162843</v>
      </c>
      <c r="AM369" s="45">
        <f t="shared" si="11"/>
        <v>0.6117452999</v>
      </c>
    </row>
    <row r="370">
      <c r="A370" s="33" t="s">
        <v>46</v>
      </c>
      <c r="B370" s="34" t="s">
        <v>88</v>
      </c>
      <c r="C370" s="35" t="s">
        <v>51</v>
      </c>
      <c r="D370" s="36" t="str">
        <f t="shared" si="1"/>
        <v>Africa/Malawi-Africa/2003</v>
      </c>
      <c r="E370" s="37">
        <f t="array" ref="E370:H370">VLOOKUP(D370, GDP!D:L,{6,7,8,9},0)</f>
        <v>2424656666</v>
      </c>
      <c r="F370" s="38">
        <v>0.063</v>
      </c>
      <c r="G370" s="37">
        <v>13.0</v>
      </c>
      <c r="H370" s="38">
        <v>0.489</v>
      </c>
      <c r="I370" s="39" t="str">
        <f t="array" ref="I370:J370">VLOOKUP(D370, ENERGY!I:M,{4,5},0)</f>
        <v/>
      </c>
      <c r="J370" s="39">
        <v>1060.0</v>
      </c>
      <c r="K370" s="40">
        <f t="array" ref="K370:S370">VLOOKUP(D370, 'HUMAN RESOURCES'!D:V,{11,12,13,14,15,16,17,18,19},0)</f>
        <v>43</v>
      </c>
      <c r="L370" s="40">
        <v>84.0</v>
      </c>
      <c r="M370" s="40">
        <v>47.0</v>
      </c>
      <c r="N370" s="41">
        <v>47.0</v>
      </c>
      <c r="O370" s="42">
        <v>0.461</v>
      </c>
      <c r="P370" s="42">
        <v>0.509</v>
      </c>
      <c r="Q370" s="42">
        <v>0.03</v>
      </c>
      <c r="R370" s="40">
        <v>1.2238739E7</v>
      </c>
      <c r="S370" s="42">
        <v>0.149</v>
      </c>
      <c r="T370" s="43">
        <f t="array" ref="T370:U370">VLOOKUP(D370, TOURISM!D:H,{4,5},0)</f>
        <v>66000000</v>
      </c>
      <c r="U370" s="43">
        <v>7.0E7</v>
      </c>
      <c r="V370" s="38" t="str">
        <f t="array" ref="V370:AA370">VLOOKUP(D370, BUSINESS!D:P,{8,9,10,11,12,13},0)</f>
        <v/>
      </c>
      <c r="W370" s="37">
        <v>45.0</v>
      </c>
      <c r="X370" s="37"/>
      <c r="Y370" s="37"/>
      <c r="Z370" s="38">
        <v>0.003</v>
      </c>
      <c r="AA370" s="38">
        <v>0.011</v>
      </c>
      <c r="AB370" s="44">
        <f t="shared" si="2"/>
        <v>198.1132751</v>
      </c>
      <c r="AC370" s="44"/>
      <c r="AD370" s="44">
        <f t="shared" si="114"/>
        <v>0.08661023002</v>
      </c>
      <c r="AE370" s="44">
        <f t="shared" si="102"/>
        <v>5.392712435</v>
      </c>
      <c r="AF370" s="44">
        <f t="shared" si="103"/>
        <v>5.719543492</v>
      </c>
      <c r="AG370" s="45">
        <f t="shared" si="5"/>
        <v>-0.1134288419</v>
      </c>
      <c r="AH370" s="45">
        <f t="shared" si="6"/>
        <v>0.1818181818</v>
      </c>
      <c r="AI370" s="45" t="str">
        <f t="shared" si="7"/>
        <v/>
      </c>
      <c r="AJ370" s="45">
        <f t="shared" si="8"/>
        <v>-0.1662784616</v>
      </c>
      <c r="AK370" s="45">
        <f t="shared" si="9"/>
        <v>0.0261563517</v>
      </c>
      <c r="AL370" s="45">
        <f t="shared" si="10"/>
        <v>0.4292818675</v>
      </c>
      <c r="AM370" s="45">
        <f t="shared" si="11"/>
        <v>-0.2067938896</v>
      </c>
    </row>
    <row r="371">
      <c r="A371" s="33" t="s">
        <v>46</v>
      </c>
      <c r="B371" s="34" t="s">
        <v>88</v>
      </c>
      <c r="C371" s="35" t="s">
        <v>52</v>
      </c>
      <c r="D371" s="36" t="str">
        <f t="shared" si="1"/>
        <v>Africa/Malawi-Africa/2004</v>
      </c>
      <c r="E371" s="37">
        <f t="array" ref="E371:H371">VLOOKUP(D371, GDP!D:L,{6,7,8,9},0)</f>
        <v>2625127098</v>
      </c>
      <c r="F371" s="38">
        <v>0.078</v>
      </c>
      <c r="G371" s="37">
        <v>16.0</v>
      </c>
      <c r="H371" s="38">
        <v>0.368</v>
      </c>
      <c r="I371" s="39" t="str">
        <f t="array" ref="I371:J371">VLOOKUP(D371, ENERGY!I:M,{4,5},0)</f>
        <v/>
      </c>
      <c r="J371" s="39">
        <v>1155.0</v>
      </c>
      <c r="K371" s="40">
        <f t="array" ref="K371:S371">VLOOKUP(D371, 'HUMAN RESOURCES'!D:V,{11,12,13,14,15,16,17,18,19},0)</f>
        <v>43</v>
      </c>
      <c r="L371" s="40">
        <v>78.0</v>
      </c>
      <c r="M371" s="40">
        <v>48.0</v>
      </c>
      <c r="N371" s="41">
        <v>48.0</v>
      </c>
      <c r="O371" s="42">
        <v>0.461</v>
      </c>
      <c r="P371" s="42">
        <v>0.508</v>
      </c>
      <c r="Q371" s="42">
        <v>0.03</v>
      </c>
      <c r="R371" s="40">
        <v>1.2569091E7</v>
      </c>
      <c r="S371" s="42">
        <v>0.15</v>
      </c>
      <c r="T371" s="43">
        <f t="array" ref="T371:U371">VLOOKUP(D371, TOURISM!D:H,{4,5},0)</f>
        <v>74000000</v>
      </c>
      <c r="U371" s="43">
        <v>7.0E7</v>
      </c>
      <c r="V371" s="38" t="str">
        <f t="array" ref="V371:AA371">VLOOKUP(D371, BUSINESS!D:P,{8,9,10,11,12,13},0)</f>
        <v/>
      </c>
      <c r="W371" s="37">
        <v>39.0</v>
      </c>
      <c r="X371" s="37"/>
      <c r="Y371" s="37"/>
      <c r="Z371" s="38">
        <v>0.003</v>
      </c>
      <c r="AA371" s="38">
        <v>0.018</v>
      </c>
      <c r="AB371" s="44">
        <f t="shared" si="2"/>
        <v>208.8557636</v>
      </c>
      <c r="AC371" s="44"/>
      <c r="AD371" s="44">
        <f t="shared" si="114"/>
        <v>0.09189208671</v>
      </c>
      <c r="AE371" s="44">
        <f t="shared" si="102"/>
        <v>5.887458369</v>
      </c>
      <c r="AF371" s="44">
        <f t="shared" si="103"/>
        <v>5.569217376</v>
      </c>
      <c r="AG371" s="45">
        <f t="shared" si="5"/>
        <v>0.05422397102</v>
      </c>
      <c r="AH371" s="45">
        <f t="shared" si="6"/>
        <v>0.2307692308</v>
      </c>
      <c r="AI371" s="45" t="str">
        <f t="shared" si="7"/>
        <v/>
      </c>
      <c r="AJ371" s="45">
        <f t="shared" si="8"/>
        <v>0.06098421262</v>
      </c>
      <c r="AK371" s="45">
        <f t="shared" si="9"/>
        <v>0.02699232331</v>
      </c>
      <c r="AL371" s="45">
        <f t="shared" si="10"/>
        <v>0.09174342959</v>
      </c>
      <c r="AM371" s="45">
        <f t="shared" si="11"/>
        <v>-0.02628288712</v>
      </c>
    </row>
    <row r="372">
      <c r="A372" s="33" t="s">
        <v>46</v>
      </c>
      <c r="B372" s="34" t="s">
        <v>88</v>
      </c>
      <c r="C372" s="35" t="s">
        <v>53</v>
      </c>
      <c r="D372" s="36" t="str">
        <f t="shared" si="1"/>
        <v>Africa/Malawi-Africa/2005</v>
      </c>
      <c r="E372" s="37">
        <f t="array" ref="E372:H372">VLOOKUP(D372, GDP!D:L,{6,7,8,9},0)</f>
        <v>2754995877</v>
      </c>
      <c r="F372" s="38">
        <v>0.082</v>
      </c>
      <c r="G372" s="37">
        <v>17.0</v>
      </c>
      <c r="H372" s="38">
        <v>0.331</v>
      </c>
      <c r="I372" s="39" t="str">
        <f t="array" ref="I372:J372">VLOOKUP(D372, ENERGY!I:M,{4,5},0)</f>
        <v/>
      </c>
      <c r="J372" s="39"/>
      <c r="K372" s="40">
        <f t="array" ref="K372:S372">VLOOKUP(D372, 'HUMAN RESOURCES'!D:V,{11,12,13,14,15,16,17,18,19},0)</f>
        <v>42</v>
      </c>
      <c r="L372" s="40">
        <v>73.0</v>
      </c>
      <c r="M372" s="40">
        <v>49.0</v>
      </c>
      <c r="N372" s="41">
        <v>49.0</v>
      </c>
      <c r="O372" s="42">
        <v>0.461</v>
      </c>
      <c r="P372" s="42">
        <v>0.508</v>
      </c>
      <c r="Q372" s="42">
        <v>0.031</v>
      </c>
      <c r="R372" s="40">
        <v>1.2924746E7</v>
      </c>
      <c r="S372" s="42">
        <v>0.151</v>
      </c>
      <c r="T372" s="43">
        <f t="array" ref="T372:U372">VLOOKUP(D372, TOURISM!D:H,{4,5},0)</f>
        <v>48000000</v>
      </c>
      <c r="U372" s="43">
        <v>8.4E7</v>
      </c>
      <c r="V372" s="38">
        <f t="array" ref="V372:AA372">VLOOKUP(D372, BUSINESS!D:P,{8,9,10,11,12,13},0)</f>
        <v>0.334</v>
      </c>
      <c r="W372" s="37">
        <v>39.0</v>
      </c>
      <c r="X372" s="37"/>
      <c r="Y372" s="37">
        <v>370.0</v>
      </c>
      <c r="Z372" s="38">
        <v>0.004</v>
      </c>
      <c r="AA372" s="38">
        <v>0.033</v>
      </c>
      <c r="AB372" s="44">
        <f t="shared" si="2"/>
        <v>213.1566746</v>
      </c>
      <c r="AC372" s="44"/>
      <c r="AD372" s="44"/>
      <c r="AE372" s="44">
        <f t="shared" si="102"/>
        <v>3.713806059</v>
      </c>
      <c r="AF372" s="44">
        <f t="shared" si="103"/>
        <v>6.499160602</v>
      </c>
      <c r="AG372" s="45">
        <f t="shared" si="5"/>
        <v>0.02059273319</v>
      </c>
      <c r="AH372" s="45">
        <f t="shared" si="6"/>
        <v>0.0625</v>
      </c>
      <c r="AI372" s="45" t="str">
        <f t="shared" si="7"/>
        <v/>
      </c>
      <c r="AJ372" s="45" t="str">
        <f t="shared" si="8"/>
        <v/>
      </c>
      <c r="AK372" s="45">
        <f t="shared" si="9"/>
        <v>0.02829600008</v>
      </c>
      <c r="AL372" s="45">
        <f t="shared" si="10"/>
        <v>-0.3692004553</v>
      </c>
      <c r="AM372" s="45">
        <f t="shared" si="11"/>
        <v>0.1669791577</v>
      </c>
    </row>
    <row r="373">
      <c r="A373" s="33" t="s">
        <v>46</v>
      </c>
      <c r="B373" s="34" t="s">
        <v>88</v>
      </c>
      <c r="C373" s="35" t="s">
        <v>54</v>
      </c>
      <c r="D373" s="36" t="str">
        <f t="shared" si="1"/>
        <v>Africa/Malawi-Africa/2006</v>
      </c>
      <c r="E373" s="37">
        <f t="array" ref="E373:H373">VLOOKUP(D373, GDP!D:L,{6,7,8,9},0)</f>
        <v>3116789658</v>
      </c>
      <c r="F373" s="38">
        <v>0.09</v>
      </c>
      <c r="G373" s="37">
        <v>21.0</v>
      </c>
      <c r="H373" s="38">
        <v>0.323</v>
      </c>
      <c r="I373" s="39" t="str">
        <f t="array" ref="I373:J373">VLOOKUP(D373, ENERGY!I:M,{4,5},0)</f>
        <v/>
      </c>
      <c r="J373" s="39">
        <v>940.5</v>
      </c>
      <c r="K373" s="40">
        <f t="array" ref="K373:S373">VLOOKUP(D373, 'HUMAN RESOURCES'!D:V,{11,12,13,14,15,16,17,18,19},0)</f>
        <v>42</v>
      </c>
      <c r="L373" s="40">
        <v>68.0</v>
      </c>
      <c r="M373" s="40">
        <v>50.0</v>
      </c>
      <c r="N373" s="41">
        <v>50.0</v>
      </c>
      <c r="O373" s="42">
        <v>0.461</v>
      </c>
      <c r="P373" s="42">
        <v>0.508</v>
      </c>
      <c r="Q373" s="42">
        <v>0.03</v>
      </c>
      <c r="R373" s="40">
        <v>1.3307535E7</v>
      </c>
      <c r="S373" s="42">
        <v>0.151</v>
      </c>
      <c r="T373" s="43">
        <f t="array" ref="T373:U373">VLOOKUP(D373, TOURISM!D:H,{4,5},0)</f>
        <v>45000000</v>
      </c>
      <c r="U373" s="43">
        <v>8.5E7</v>
      </c>
      <c r="V373" s="38">
        <f t="array" ref="V373:AA373">VLOOKUP(D373, BUSINESS!D:P,{8,9,10,11,12,13},0)</f>
        <v>0.334</v>
      </c>
      <c r="W373" s="37">
        <v>39.0</v>
      </c>
      <c r="X373" s="37"/>
      <c r="Y373" s="37">
        <v>370.0</v>
      </c>
      <c r="Z373" s="38">
        <v>0.004</v>
      </c>
      <c r="AA373" s="38">
        <v>0.047</v>
      </c>
      <c r="AB373" s="44">
        <f t="shared" si="2"/>
        <v>234.2123961</v>
      </c>
      <c r="AC373" s="44"/>
      <c r="AD373" s="44">
        <f t="shared" ref="AD373:AD374" si="115">J373/R373*1000</f>
        <v>0.07067424583</v>
      </c>
      <c r="AE373" s="44">
        <f t="shared" si="102"/>
        <v>3.381542863</v>
      </c>
      <c r="AF373" s="44">
        <f t="shared" si="103"/>
        <v>6.387358741</v>
      </c>
      <c r="AG373" s="45">
        <f t="shared" si="5"/>
        <v>0.09878049343</v>
      </c>
      <c r="AH373" s="45">
        <f t="shared" si="6"/>
        <v>0.2352941176</v>
      </c>
      <c r="AI373" s="45" t="str">
        <f t="shared" si="7"/>
        <v/>
      </c>
      <c r="AJ373" s="45" t="str">
        <f t="shared" si="8"/>
        <v/>
      </c>
      <c r="AK373" s="45">
        <f t="shared" si="9"/>
        <v>0.02961675224</v>
      </c>
      <c r="AL373" s="45">
        <f t="shared" si="10"/>
        <v>-0.08946702939</v>
      </c>
      <c r="AM373" s="45">
        <f t="shared" si="11"/>
        <v>-0.01720250792</v>
      </c>
    </row>
    <row r="374">
      <c r="A374" s="33" t="s">
        <v>46</v>
      </c>
      <c r="B374" s="34" t="s">
        <v>88</v>
      </c>
      <c r="C374" s="35" t="s">
        <v>55</v>
      </c>
      <c r="D374" s="36" t="str">
        <f t="shared" si="1"/>
        <v>Africa/Malawi-Africa/2007</v>
      </c>
      <c r="E374" s="37">
        <f t="array" ref="E374:H374">VLOOKUP(D374, GDP!D:L,{6,7,8,9},0)</f>
        <v>3647817219</v>
      </c>
      <c r="F374" s="38">
        <v>0.067</v>
      </c>
      <c r="G374" s="37">
        <v>18.0</v>
      </c>
      <c r="H374" s="38">
        <v>0.277</v>
      </c>
      <c r="I374" s="39" t="str">
        <f t="array" ref="I374:J374">VLOOKUP(D374, ENERGY!I:M,{4,5},0)</f>
        <v/>
      </c>
      <c r="J374" s="39">
        <v>953.0</v>
      </c>
      <c r="K374" s="40">
        <f t="array" ref="K374:S374">VLOOKUP(D374, 'HUMAN RESOURCES'!D:V,{11,12,13,14,15,16,17,18,19},0)</f>
        <v>42</v>
      </c>
      <c r="L374" s="40">
        <v>64.0</v>
      </c>
      <c r="M374" s="40">
        <v>51.0</v>
      </c>
      <c r="N374" s="41">
        <v>51.0</v>
      </c>
      <c r="O374" s="42">
        <v>0.461</v>
      </c>
      <c r="P374" s="42">
        <v>0.509</v>
      </c>
      <c r="Q374" s="42">
        <v>0.03</v>
      </c>
      <c r="R374" s="40">
        <v>1.3713758E7</v>
      </c>
      <c r="S374" s="42">
        <v>0.152</v>
      </c>
      <c r="T374" s="43">
        <f t="array" ref="T374:U374">VLOOKUP(D374, TOURISM!D:H,{4,5},0)</f>
        <v>43000000</v>
      </c>
      <c r="U374" s="43">
        <v>7.9E7</v>
      </c>
      <c r="V374" s="38">
        <f t="array" ref="V374:AA374">VLOOKUP(D374, BUSINESS!D:P,{8,9,10,11,12,13},0)</f>
        <v>0.33</v>
      </c>
      <c r="W374" s="37">
        <v>39.0</v>
      </c>
      <c r="X374" s="37"/>
      <c r="Y374" s="37">
        <v>370.0</v>
      </c>
      <c r="Z374" s="38">
        <v>0.01</v>
      </c>
      <c r="AA374" s="38">
        <v>0.077</v>
      </c>
      <c r="AB374" s="44">
        <f t="shared" si="2"/>
        <v>265.9969076</v>
      </c>
      <c r="AC374" s="44"/>
      <c r="AD374" s="44">
        <f t="shared" si="115"/>
        <v>0.06949225734</v>
      </c>
      <c r="AE374" s="44">
        <f t="shared" si="102"/>
        <v>3.13553732</v>
      </c>
      <c r="AF374" s="44">
        <f t="shared" si="103"/>
        <v>5.760638331</v>
      </c>
      <c r="AG374" s="45">
        <f t="shared" si="5"/>
        <v>0.1357080668</v>
      </c>
      <c r="AH374" s="45">
        <f t="shared" si="6"/>
        <v>-0.1428571429</v>
      </c>
      <c r="AI374" s="45" t="str">
        <f t="shared" si="7"/>
        <v/>
      </c>
      <c r="AJ374" s="45">
        <f t="shared" si="8"/>
        <v>-0.01672445854</v>
      </c>
      <c r="AK374" s="45">
        <f t="shared" si="9"/>
        <v>0.03052578859</v>
      </c>
      <c r="AL374" s="45">
        <f t="shared" si="10"/>
        <v>-0.07274949726</v>
      </c>
      <c r="AM374" s="45">
        <f t="shared" si="11"/>
        <v>-0.09811886806</v>
      </c>
    </row>
    <row r="375">
      <c r="A375" s="33" t="s">
        <v>46</v>
      </c>
      <c r="B375" s="34" t="s">
        <v>88</v>
      </c>
      <c r="C375" s="35" t="s">
        <v>56</v>
      </c>
      <c r="D375" s="36" t="str">
        <f t="shared" si="1"/>
        <v>Africa/Malawi-Africa/2008</v>
      </c>
      <c r="E375" s="37">
        <f t="array" ref="E375:H375">VLOOKUP(D375, GDP!D:L,{6,7,8,9},0)</f>
        <v>4276769712</v>
      </c>
      <c r="F375" s="38">
        <v>0.084</v>
      </c>
      <c r="G375" s="37">
        <v>25.0</v>
      </c>
      <c r="H375" s="38">
        <v>0.253</v>
      </c>
      <c r="I375" s="39" t="str">
        <f t="array" ref="I375:J375">VLOOKUP(D375, ENERGY!I:M,{4,5},0)</f>
        <v/>
      </c>
      <c r="J375" s="39"/>
      <c r="K375" s="40">
        <f t="array" ref="K375:S375">VLOOKUP(D375, 'HUMAN RESOURCES'!D:V,{11,12,13,14,15,16,17,18,19},0)</f>
        <v>42</v>
      </c>
      <c r="L375" s="40">
        <v>59.0</v>
      </c>
      <c r="M375" s="40">
        <v>52.0</v>
      </c>
      <c r="N375" s="41">
        <v>52.0</v>
      </c>
      <c r="O375" s="42">
        <v>0.46</v>
      </c>
      <c r="P375" s="42">
        <v>0.509</v>
      </c>
      <c r="Q375" s="42">
        <v>0.03</v>
      </c>
      <c r="R375" s="40">
        <v>1.4138207E7</v>
      </c>
      <c r="S375" s="42">
        <v>0.153</v>
      </c>
      <c r="T375" s="43">
        <f t="array" ref="T375:U375">VLOOKUP(D375, TOURISM!D:H,{4,5},0)</f>
        <v>43000000</v>
      </c>
      <c r="U375" s="43">
        <v>8.6E7</v>
      </c>
      <c r="V375" s="38">
        <f t="array" ref="V375:AA375">VLOOKUP(D375, BUSINESS!D:P,{8,9,10,11,12,13},0)</f>
        <v>0.322</v>
      </c>
      <c r="W375" s="37">
        <v>39.0</v>
      </c>
      <c r="X375" s="37"/>
      <c r="Y375" s="37">
        <v>292.0</v>
      </c>
      <c r="Z375" s="38">
        <v>0.007</v>
      </c>
      <c r="AA375" s="38">
        <v>0.107</v>
      </c>
      <c r="AB375" s="44">
        <f t="shared" si="2"/>
        <v>302.4973189</v>
      </c>
      <c r="AC375" s="44"/>
      <c r="AD375" s="44"/>
      <c r="AE375" s="44">
        <f t="shared" si="102"/>
        <v>3.041404048</v>
      </c>
      <c r="AF375" s="44">
        <f t="shared" si="103"/>
        <v>6.082808096</v>
      </c>
      <c r="AG375" s="45">
        <f t="shared" si="5"/>
        <v>0.1372211869</v>
      </c>
      <c r="AH375" s="45">
        <f t="shared" si="6"/>
        <v>0.3888888889</v>
      </c>
      <c r="AI375" s="45" t="str">
        <f t="shared" si="7"/>
        <v/>
      </c>
      <c r="AJ375" s="45" t="str">
        <f t="shared" si="8"/>
        <v/>
      </c>
      <c r="AK375" s="45">
        <f t="shared" si="9"/>
        <v>0.0309505972</v>
      </c>
      <c r="AL375" s="45">
        <f t="shared" si="10"/>
        <v>-0.03002141644</v>
      </c>
      <c r="AM375" s="45">
        <f t="shared" si="11"/>
        <v>0.05592605299</v>
      </c>
    </row>
    <row r="376">
      <c r="A376" s="33" t="s">
        <v>46</v>
      </c>
      <c r="B376" s="34" t="s">
        <v>88</v>
      </c>
      <c r="C376" s="35" t="s">
        <v>57</v>
      </c>
      <c r="D376" s="36" t="str">
        <f t="shared" si="1"/>
        <v>Africa/Malawi-Africa/2009</v>
      </c>
      <c r="E376" s="37">
        <f t="array" ref="E376:H376">VLOOKUP(D376, GDP!D:L,{6,7,8,9},0)</f>
        <v>5030639934</v>
      </c>
      <c r="F376" s="38">
        <v>0.083</v>
      </c>
      <c r="G376" s="37">
        <v>29.0</v>
      </c>
      <c r="H376" s="38">
        <v>0.253</v>
      </c>
      <c r="I376" s="39" t="str">
        <f t="array" ref="I376:J376">VLOOKUP(D376, ENERGY!I:M,{4,5},0)</f>
        <v/>
      </c>
      <c r="J376" s="39">
        <v>917.0</v>
      </c>
      <c r="K376" s="40">
        <f t="array" ref="K376:S376">VLOOKUP(D376, 'HUMAN RESOURCES'!D:V,{11,12,13,14,15,16,17,18,19},0)</f>
        <v>41</v>
      </c>
      <c r="L376" s="40">
        <v>55.0</v>
      </c>
      <c r="M376" s="40">
        <v>53.0</v>
      </c>
      <c r="N376" s="41">
        <v>53.0</v>
      </c>
      <c r="O376" s="42">
        <v>0.459</v>
      </c>
      <c r="P376" s="42">
        <v>0.51</v>
      </c>
      <c r="Q376" s="42">
        <v>0.031</v>
      </c>
      <c r="R376" s="40">
        <v>1.4573338E7</v>
      </c>
      <c r="S376" s="42">
        <v>0.154</v>
      </c>
      <c r="T376" s="43">
        <f t="array" ref="T376:U376">VLOOKUP(D376, TOURISM!D:H,{4,5},0)</f>
        <v>46000000</v>
      </c>
      <c r="U376" s="43">
        <v>9.1E7</v>
      </c>
      <c r="V376" s="38">
        <f t="array" ref="V376:AA376">VLOOKUP(D376, BUSINESS!D:P,{8,9,10,11,12,13},0)</f>
        <v>0.263</v>
      </c>
      <c r="W376" s="37">
        <v>39.0</v>
      </c>
      <c r="X376" s="37"/>
      <c r="Y376" s="37">
        <v>157.0</v>
      </c>
      <c r="Z376" s="38">
        <v>0.011</v>
      </c>
      <c r="AA376" s="38">
        <v>0.171</v>
      </c>
      <c r="AB376" s="44">
        <f t="shared" si="2"/>
        <v>345.1947614</v>
      </c>
      <c r="AC376" s="44"/>
      <c r="AD376" s="44">
        <f t="shared" ref="AD376:AD379" si="116">J376/R376*1000</f>
        <v>0.06292312715</v>
      </c>
      <c r="AE376" s="44">
        <f t="shared" si="102"/>
        <v>3.156449126</v>
      </c>
      <c r="AF376" s="44">
        <f t="shared" si="103"/>
        <v>6.244279794</v>
      </c>
      <c r="AG376" s="45">
        <f t="shared" si="5"/>
        <v>0.1411498212</v>
      </c>
      <c r="AH376" s="45">
        <f t="shared" si="6"/>
        <v>0.16</v>
      </c>
      <c r="AI376" s="45" t="str">
        <f t="shared" si="7"/>
        <v/>
      </c>
      <c r="AJ376" s="45" t="str">
        <f t="shared" si="8"/>
        <v/>
      </c>
      <c r="AK376" s="45">
        <f t="shared" si="9"/>
        <v>0.03077695779</v>
      </c>
      <c r="AL376" s="45">
        <f t="shared" si="10"/>
        <v>0.03782630547</v>
      </c>
      <c r="AM376" s="45">
        <f t="shared" si="11"/>
        <v>0.02654558476</v>
      </c>
    </row>
    <row r="377">
      <c r="A377" s="33" t="s">
        <v>46</v>
      </c>
      <c r="B377" s="34" t="s">
        <v>88</v>
      </c>
      <c r="C377" s="35" t="s">
        <v>58</v>
      </c>
      <c r="D377" s="36" t="str">
        <f t="shared" si="1"/>
        <v>Africa/Malawi-Africa/2010</v>
      </c>
      <c r="E377" s="37">
        <f t="array" ref="E377:H377">VLOOKUP(D377, GDP!D:L,{6,7,8,9},0)</f>
        <v>5398616985</v>
      </c>
      <c r="F377" s="38">
        <v>0.085</v>
      </c>
      <c r="G377" s="37">
        <v>30.0</v>
      </c>
      <c r="H377" s="38">
        <v>0.246</v>
      </c>
      <c r="I377" s="39" t="str">
        <f t="array" ref="I377:J377">VLOOKUP(D377, ENERGY!I:M,{4,5},0)</f>
        <v/>
      </c>
      <c r="J377" s="39">
        <v>931.5</v>
      </c>
      <c r="K377" s="40">
        <f t="array" ref="K377:S377">VLOOKUP(D377, 'HUMAN RESOURCES'!D:V,{11,12,13,14,15,16,17,18,19},0)</f>
        <v>41</v>
      </c>
      <c r="L377" s="40">
        <v>53.0</v>
      </c>
      <c r="M377" s="40">
        <v>54.0</v>
      </c>
      <c r="N377" s="41">
        <v>53.0</v>
      </c>
      <c r="O377" s="42">
        <v>0.458</v>
      </c>
      <c r="P377" s="42">
        <v>0.511</v>
      </c>
      <c r="Q377" s="42">
        <v>0.031</v>
      </c>
      <c r="R377" s="40">
        <v>1.5013694E7</v>
      </c>
      <c r="S377" s="42">
        <v>0.155</v>
      </c>
      <c r="T377" s="43">
        <f t="array" ref="T377:U377">VLOOKUP(D377, TOURISM!D:H,{4,5},0)</f>
        <v>47000000</v>
      </c>
      <c r="U377" s="43">
        <v>9.3E7</v>
      </c>
      <c r="V377" s="38">
        <f t="array" ref="V377:AA377">VLOOKUP(D377, BUSINESS!D:P,{8,9,10,11,12,13},0)</f>
        <v>0.259</v>
      </c>
      <c r="W377" s="37">
        <v>39.0</v>
      </c>
      <c r="X377" s="37"/>
      <c r="Y377" s="37">
        <v>157.0</v>
      </c>
      <c r="Z377" s="38">
        <v>0.023</v>
      </c>
      <c r="AA377" s="38">
        <v>0.208</v>
      </c>
      <c r="AB377" s="44">
        <f t="shared" si="2"/>
        <v>359.5795269</v>
      </c>
      <c r="AC377" s="44"/>
      <c r="AD377" s="44">
        <f t="shared" si="116"/>
        <v>0.06204335855</v>
      </c>
      <c r="AE377" s="44">
        <f t="shared" si="102"/>
        <v>3.130475418</v>
      </c>
      <c r="AF377" s="44">
        <f t="shared" si="103"/>
        <v>6.194344976</v>
      </c>
      <c r="AG377" s="45">
        <f t="shared" si="5"/>
        <v>0.04167144769</v>
      </c>
      <c r="AH377" s="45">
        <f t="shared" si="6"/>
        <v>0.03448275862</v>
      </c>
      <c r="AI377" s="45" t="str">
        <f t="shared" si="7"/>
        <v/>
      </c>
      <c r="AJ377" s="45">
        <f t="shared" si="8"/>
        <v>-0.01398164144</v>
      </c>
      <c r="AK377" s="45">
        <f t="shared" si="9"/>
        <v>0.03021655025</v>
      </c>
      <c r="AL377" s="45">
        <f t="shared" si="10"/>
        <v>-0.008228774634</v>
      </c>
      <c r="AM377" s="45">
        <f t="shared" si="11"/>
        <v>-0.007996889849</v>
      </c>
    </row>
    <row r="378">
      <c r="A378" s="33" t="s">
        <v>46</v>
      </c>
      <c r="B378" s="34" t="s">
        <v>88</v>
      </c>
      <c r="C378" s="35" t="s">
        <v>59</v>
      </c>
      <c r="D378" s="36" t="str">
        <f t="shared" si="1"/>
        <v>Africa/Malawi-Africa/2011</v>
      </c>
      <c r="E378" s="37">
        <f t="array" ref="E378:H378">VLOOKUP(D378, GDP!D:L,{6,7,8,9},0)</f>
        <v>5627898037</v>
      </c>
      <c r="F378" s="38">
        <v>0.083</v>
      </c>
      <c r="G378" s="37">
        <v>30.0</v>
      </c>
      <c r="H378" s="38">
        <v>0.238</v>
      </c>
      <c r="I378" s="39" t="str">
        <f t="array" ref="I378:J378">VLOOKUP(D378, ENERGY!I:M,{4,5},0)</f>
        <v/>
      </c>
      <c r="J378" s="39">
        <v>953.0</v>
      </c>
      <c r="K378" s="40">
        <f t="array" ref="K378:S378">VLOOKUP(D378, 'HUMAN RESOURCES'!D:V,{11,12,13,14,15,16,17,18,19},0)</f>
        <v>40</v>
      </c>
      <c r="L378" s="40">
        <v>49.0</v>
      </c>
      <c r="M378" s="40">
        <v>54.0</v>
      </c>
      <c r="N378" s="41">
        <v>54.0</v>
      </c>
      <c r="O378" s="42">
        <v>0.456</v>
      </c>
      <c r="P378" s="42">
        <v>0.512</v>
      </c>
      <c r="Q378" s="42">
        <v>0.031</v>
      </c>
      <c r="R378" s="40">
        <v>1.5457531E7</v>
      </c>
      <c r="S378" s="42">
        <v>0.157</v>
      </c>
      <c r="T378" s="43">
        <f t="array" ref="T378:U378">VLOOKUP(D378, TOURISM!D:H,{4,5},0)</f>
        <v>39000000</v>
      </c>
      <c r="U378" s="43">
        <v>9.7E7</v>
      </c>
      <c r="V378" s="38">
        <f t="array" ref="V378:AA378">VLOOKUP(D378, BUSINESS!D:P,{8,9,10,11,12,13},0)</f>
        <v>0.29</v>
      </c>
      <c r="W378" s="37">
        <v>39.0</v>
      </c>
      <c r="X378" s="37"/>
      <c r="Y378" s="37">
        <v>157.0</v>
      </c>
      <c r="Z378" s="38">
        <v>0.033</v>
      </c>
      <c r="AA378" s="38">
        <v>0.256</v>
      </c>
      <c r="AB378" s="44">
        <f t="shared" si="2"/>
        <v>364.0877729</v>
      </c>
      <c r="AC378" s="44"/>
      <c r="AD378" s="44">
        <f t="shared" si="116"/>
        <v>0.06165279565</v>
      </c>
      <c r="AE378" s="44">
        <f t="shared" si="102"/>
        <v>2.523042005</v>
      </c>
      <c r="AF378" s="44">
        <f t="shared" si="103"/>
        <v>6.275258319</v>
      </c>
      <c r="AG378" s="45">
        <f t="shared" si="5"/>
        <v>0.0125375494</v>
      </c>
      <c r="AH378" s="45">
        <f t="shared" si="6"/>
        <v>0</v>
      </c>
      <c r="AI378" s="45" t="str">
        <f t="shared" si="7"/>
        <v/>
      </c>
      <c r="AJ378" s="45">
        <f t="shared" si="8"/>
        <v>-0.006294999316</v>
      </c>
      <c r="AK378" s="45">
        <f t="shared" si="9"/>
        <v>0.02956214507</v>
      </c>
      <c r="AL378" s="45">
        <f t="shared" si="10"/>
        <v>-0.1940387105</v>
      </c>
      <c r="AM378" s="45">
        <f t="shared" si="11"/>
        <v>0.01306245348</v>
      </c>
    </row>
    <row r="379">
      <c r="A379" s="33" t="s">
        <v>46</v>
      </c>
      <c r="B379" s="34" t="s">
        <v>88</v>
      </c>
      <c r="C379" s="35" t="s">
        <v>60</v>
      </c>
      <c r="D379" s="36" t="str">
        <f t="shared" si="1"/>
        <v>Africa/Malawi-Africa/2012</v>
      </c>
      <c r="E379" s="37">
        <f t="array" ref="E379:H379">VLOOKUP(D379, GDP!D:L,{6,7,8,9},0)</f>
        <v>4240492849</v>
      </c>
      <c r="F379" s="38">
        <v>0.092</v>
      </c>
      <c r="G379" s="37">
        <v>25.0</v>
      </c>
      <c r="H379" s="38">
        <v>0.323</v>
      </c>
      <c r="I379" s="39" t="str">
        <f t="array" ref="I379:J379">VLOOKUP(D379, ENERGY!I:M,{4,5},0)</f>
        <v/>
      </c>
      <c r="J379" s="39">
        <v>884.0</v>
      </c>
      <c r="K379" s="40">
        <f t="array" ref="K379:S379">VLOOKUP(D379, 'HUMAN RESOURCES'!D:V,{11,12,13,14,15,16,17,18,19},0)</f>
        <v>40</v>
      </c>
      <c r="L379" s="40">
        <v>46.0</v>
      </c>
      <c r="M379" s="40">
        <v>55.0</v>
      </c>
      <c r="N379" s="41">
        <v>55.0</v>
      </c>
      <c r="O379" s="42">
        <v>0.454</v>
      </c>
      <c r="P379" s="42">
        <v>0.514</v>
      </c>
      <c r="Q379" s="42">
        <v>0.031</v>
      </c>
      <c r="R379" s="40">
        <v>1.5906483E7</v>
      </c>
      <c r="S379" s="42">
        <v>0.158</v>
      </c>
      <c r="T379" s="43">
        <f t="array" ref="T379:U379">VLOOKUP(D379, TOURISM!D:H,{4,5},0)</f>
        <v>38000000</v>
      </c>
      <c r="U379" s="43">
        <v>1.01E8</v>
      </c>
      <c r="V379" s="38">
        <f t="array" ref="V379:AA379">VLOOKUP(D379, BUSINESS!D:P,{8,9,10,11,12,13},0)</f>
        <v>0.324</v>
      </c>
      <c r="W379" s="37">
        <v>40.0</v>
      </c>
      <c r="X379" s="37">
        <v>161.0</v>
      </c>
      <c r="Y379" s="37">
        <v>175.0</v>
      </c>
      <c r="Z379" s="38">
        <v>0.044</v>
      </c>
      <c r="AA379" s="38">
        <v>0.292</v>
      </c>
      <c r="AB379" s="44">
        <f t="shared" si="2"/>
        <v>266.5889656</v>
      </c>
      <c r="AC379" s="44"/>
      <c r="AD379" s="44">
        <f t="shared" si="116"/>
        <v>0.05557482443</v>
      </c>
      <c r="AE379" s="44">
        <f t="shared" si="102"/>
        <v>2.388963041</v>
      </c>
      <c r="AF379" s="44">
        <f t="shared" si="103"/>
        <v>6.349612293</v>
      </c>
      <c r="AG379" s="45">
        <f t="shared" si="5"/>
        <v>-0.2677892932</v>
      </c>
      <c r="AH379" s="45">
        <f t="shared" si="6"/>
        <v>-0.1666666667</v>
      </c>
      <c r="AI379" s="45" t="str">
        <f t="shared" si="7"/>
        <v/>
      </c>
      <c r="AJ379" s="45">
        <f t="shared" si="8"/>
        <v>-0.09858387049</v>
      </c>
      <c r="AK379" s="45">
        <f t="shared" si="9"/>
        <v>0.02904422446</v>
      </c>
      <c r="AL379" s="45">
        <f t="shared" si="10"/>
        <v>-0.05314178808</v>
      </c>
      <c r="AM379" s="45">
        <f t="shared" si="11"/>
        <v>0.01184875115</v>
      </c>
    </row>
    <row r="380">
      <c r="A380" s="33" t="s">
        <v>46</v>
      </c>
      <c r="B380" s="34" t="s">
        <v>89</v>
      </c>
      <c r="C380" s="35" t="s">
        <v>48</v>
      </c>
      <c r="D380" s="36" t="str">
        <f t="shared" si="1"/>
        <v>Africa/Mali-Africa/2000</v>
      </c>
      <c r="E380" s="37">
        <f t="array" ref="E380:H380">VLOOKUP(D380, GDP!D:L,{6,7,8,9},0)</f>
        <v>2422482318</v>
      </c>
      <c r="F380" s="38">
        <v>0.063</v>
      </c>
      <c r="G380" s="37">
        <v>16.0</v>
      </c>
      <c r="H380" s="38"/>
      <c r="I380" s="39" t="str">
        <f t="array" ref="I380:J380">VLOOKUP(D380, ENERGY!I:M,{4,5},0)</f>
        <v/>
      </c>
      <c r="J380" s="39"/>
      <c r="K380" s="40">
        <f t="array" ref="K380:S380">VLOOKUP(D380, 'HUMAN RESOURCES'!D:V,{11,12,13,14,15,16,17,18,19},0)</f>
        <v>48</v>
      </c>
      <c r="L380" s="40">
        <v>116.0</v>
      </c>
      <c r="M380" s="40">
        <v>49.0</v>
      </c>
      <c r="N380" s="41">
        <v>49.0</v>
      </c>
      <c r="O380" s="42">
        <v>0.461</v>
      </c>
      <c r="P380" s="42">
        <v>0.504</v>
      </c>
      <c r="Q380" s="42">
        <v>0.035</v>
      </c>
      <c r="R380" s="40">
        <v>1.0260577E7</v>
      </c>
      <c r="S380" s="42">
        <v>0.284</v>
      </c>
      <c r="T380" s="43">
        <f t="array" ref="T380:U380">VLOOKUP(D380, TOURISM!D:H,{4,5},0)</f>
        <v>47000000</v>
      </c>
      <c r="U380" s="43">
        <v>6.6E7</v>
      </c>
      <c r="V380" s="38" t="str">
        <f t="array" ref="V380:AA380">VLOOKUP(D380, BUSINESS!D:P,{8,9,10,11,12,13},0)</f>
        <v/>
      </c>
      <c r="W380" s="37"/>
      <c r="X380" s="37"/>
      <c r="Y380" s="37"/>
      <c r="Z380" s="38">
        <v>0.001</v>
      </c>
      <c r="AA380" s="38">
        <v>0.001</v>
      </c>
      <c r="AB380" s="44">
        <f t="shared" si="2"/>
        <v>236.0961102</v>
      </c>
      <c r="AC380" s="44"/>
      <c r="AD380" s="44"/>
      <c r="AE380" s="44">
        <f t="shared" si="102"/>
        <v>4.580639081</v>
      </c>
      <c r="AF380" s="44">
        <f t="shared" si="103"/>
        <v>6.432386795</v>
      </c>
      <c r="AG380" s="45" t="str">
        <f t="shared" si="5"/>
        <v/>
      </c>
      <c r="AH380" s="45" t="str">
        <f t="shared" si="6"/>
        <v/>
      </c>
      <c r="AI380" s="45" t="str">
        <f t="shared" si="7"/>
        <v/>
      </c>
      <c r="AJ380" s="45" t="str">
        <f t="shared" si="8"/>
        <v/>
      </c>
      <c r="AK380" s="45" t="str">
        <f t="shared" si="9"/>
        <v/>
      </c>
      <c r="AL380" s="45" t="str">
        <f t="shared" si="10"/>
        <v/>
      </c>
      <c r="AM380" s="45" t="str">
        <f t="shared" si="11"/>
        <v/>
      </c>
    </row>
    <row r="381">
      <c r="A381" s="33" t="s">
        <v>46</v>
      </c>
      <c r="B381" s="34" t="s">
        <v>89</v>
      </c>
      <c r="C381" s="35" t="s">
        <v>49</v>
      </c>
      <c r="D381" s="36" t="str">
        <f t="shared" si="1"/>
        <v>Africa/Mali-Africa/2001</v>
      </c>
      <c r="E381" s="37">
        <f t="array" ref="E381:H381">VLOOKUP(D381, GDP!D:L,{6,7,8,9},0)</f>
        <v>2629739067</v>
      </c>
      <c r="F381" s="38">
        <v>0.064</v>
      </c>
      <c r="G381" s="37">
        <v>18.0</v>
      </c>
      <c r="H381" s="38"/>
      <c r="I381" s="39" t="str">
        <f t="array" ref="I381:J381">VLOOKUP(D381, ENERGY!I:M,{4,5},0)</f>
        <v/>
      </c>
      <c r="J381" s="39"/>
      <c r="K381" s="40">
        <f t="array" ref="K381:S381">VLOOKUP(D381, 'HUMAN RESOURCES'!D:V,{11,12,13,14,15,16,17,18,19},0)</f>
        <v>48</v>
      </c>
      <c r="L381" s="40">
        <v>113.0</v>
      </c>
      <c r="M381" s="40">
        <v>49.0</v>
      </c>
      <c r="N381" s="41">
        <v>50.0</v>
      </c>
      <c r="O381" s="42">
        <v>0.461</v>
      </c>
      <c r="P381" s="42">
        <v>0.505</v>
      </c>
      <c r="Q381" s="42">
        <v>0.034</v>
      </c>
      <c r="R381" s="40">
        <v>1.0562768E7</v>
      </c>
      <c r="S381" s="42">
        <v>0.291</v>
      </c>
      <c r="T381" s="43">
        <f t="array" ref="T381:U381">VLOOKUP(D381, TOURISM!D:H,{4,5},0)</f>
        <v>91000000</v>
      </c>
      <c r="U381" s="43">
        <v>6.5E7</v>
      </c>
      <c r="V381" s="38" t="str">
        <f t="array" ref="V381:AA381">VLOOKUP(D381, BUSINESS!D:P,{8,9,10,11,12,13},0)</f>
        <v/>
      </c>
      <c r="W381" s="37"/>
      <c r="X381" s="37"/>
      <c r="Y381" s="37"/>
      <c r="Z381" s="38">
        <v>0.002</v>
      </c>
      <c r="AA381" s="38">
        <v>0.002</v>
      </c>
      <c r="AB381" s="44">
        <f t="shared" si="2"/>
        <v>248.9630622</v>
      </c>
      <c r="AC381" s="44"/>
      <c r="AD381" s="44"/>
      <c r="AE381" s="44">
        <f t="shared" si="102"/>
        <v>8.615166025</v>
      </c>
      <c r="AF381" s="44">
        <f t="shared" si="103"/>
        <v>6.153690018</v>
      </c>
      <c r="AG381" s="45">
        <f t="shared" si="5"/>
        <v>0.05449878882</v>
      </c>
      <c r="AH381" s="45">
        <f t="shared" si="6"/>
        <v>0.125</v>
      </c>
      <c r="AI381" s="45" t="str">
        <f t="shared" si="7"/>
        <v/>
      </c>
      <c r="AJ381" s="45" t="str">
        <f t="shared" si="8"/>
        <v/>
      </c>
      <c r="AK381" s="45">
        <f t="shared" si="9"/>
        <v>0.02945165754</v>
      </c>
      <c r="AL381" s="45">
        <f t="shared" si="10"/>
        <v>0.880778178</v>
      </c>
      <c r="AM381" s="45">
        <f t="shared" si="11"/>
        <v>-0.04332711727</v>
      </c>
    </row>
    <row r="382">
      <c r="A382" s="33" t="s">
        <v>46</v>
      </c>
      <c r="B382" s="34" t="s">
        <v>89</v>
      </c>
      <c r="C382" s="35" t="s">
        <v>50</v>
      </c>
      <c r="D382" s="36" t="str">
        <f t="shared" si="1"/>
        <v>Africa/Mali-Africa/2002</v>
      </c>
      <c r="E382" s="37">
        <f t="array" ref="E382:H382">VLOOKUP(D382, GDP!D:L,{6,7,8,9},0)</f>
        <v>3342824260</v>
      </c>
      <c r="F382" s="38">
        <v>0.063</v>
      </c>
      <c r="G382" s="37">
        <v>19.0</v>
      </c>
      <c r="H382" s="38"/>
      <c r="I382" s="39" t="str">
        <f t="array" ref="I382:J382">VLOOKUP(D382, ENERGY!I:M,{4,5},0)</f>
        <v/>
      </c>
      <c r="J382" s="39">
        <v>623.0</v>
      </c>
      <c r="K382" s="40">
        <f t="array" ref="K382:S382">VLOOKUP(D382, 'HUMAN RESOURCES'!D:V,{11,12,13,14,15,16,17,18,19},0)</f>
        <v>48</v>
      </c>
      <c r="L382" s="40">
        <v>109.0</v>
      </c>
      <c r="M382" s="40">
        <v>50.0</v>
      </c>
      <c r="N382" s="41">
        <v>50.0</v>
      </c>
      <c r="O382" s="42">
        <v>0.461</v>
      </c>
      <c r="P382" s="42">
        <v>0.506</v>
      </c>
      <c r="Q382" s="42">
        <v>0.033</v>
      </c>
      <c r="R382" s="40">
        <v>1.0882662E7</v>
      </c>
      <c r="S382" s="42">
        <v>0.298</v>
      </c>
      <c r="T382" s="43">
        <f t="array" ref="T382:U382">VLOOKUP(D382, TOURISM!D:H,{4,5},0)</f>
        <v>105000000</v>
      </c>
      <c r="U382" s="43">
        <v>6.2E7</v>
      </c>
      <c r="V382" s="38" t="str">
        <f t="array" ref="V382:AA382">VLOOKUP(D382, BUSINESS!D:P,{8,9,10,11,12,13},0)</f>
        <v/>
      </c>
      <c r="W382" s="37"/>
      <c r="X382" s="37"/>
      <c r="Y382" s="37"/>
      <c r="Z382" s="38">
        <v>0.002</v>
      </c>
      <c r="AA382" s="38">
        <v>0.004</v>
      </c>
      <c r="AB382" s="44">
        <f t="shared" si="2"/>
        <v>307.1697219</v>
      </c>
      <c r="AC382" s="44"/>
      <c r="AD382" s="44">
        <f t="shared" ref="AD382:AD387" si="117">J382/R382*1000</f>
        <v>0.05724702283</v>
      </c>
      <c r="AE382" s="44">
        <f t="shared" si="102"/>
        <v>9.648374635</v>
      </c>
      <c r="AF382" s="44">
        <f t="shared" si="103"/>
        <v>5.697135499</v>
      </c>
      <c r="AG382" s="45">
        <f t="shared" si="5"/>
        <v>0.2337963677</v>
      </c>
      <c r="AH382" s="45">
        <f t="shared" si="6"/>
        <v>0.05555555556</v>
      </c>
      <c r="AI382" s="45" t="str">
        <f t="shared" si="7"/>
        <v/>
      </c>
      <c r="AJ382" s="45" t="str">
        <f t="shared" si="8"/>
        <v/>
      </c>
      <c r="AK382" s="45">
        <f t="shared" si="9"/>
        <v>0.03028505407</v>
      </c>
      <c r="AL382" s="45">
        <f t="shared" si="10"/>
        <v>0.1199290422</v>
      </c>
      <c r="AM382" s="45">
        <f t="shared" si="11"/>
        <v>-0.07419199174</v>
      </c>
    </row>
    <row r="383">
      <c r="A383" s="33" t="s">
        <v>46</v>
      </c>
      <c r="B383" s="34" t="s">
        <v>89</v>
      </c>
      <c r="C383" s="35" t="s">
        <v>51</v>
      </c>
      <c r="D383" s="36" t="str">
        <f t="shared" si="1"/>
        <v>Africa/Mali-Africa/2003</v>
      </c>
      <c r="E383" s="37">
        <f t="array" ref="E383:H383">VLOOKUP(D383, GDP!D:L,{6,7,8,9},0)</f>
        <v>4362439887</v>
      </c>
      <c r="F383" s="38">
        <v>0.062</v>
      </c>
      <c r="G383" s="37">
        <v>24.0</v>
      </c>
      <c r="H383" s="38"/>
      <c r="I383" s="39" t="str">
        <f t="array" ref="I383:J383">VLOOKUP(D383, ENERGY!I:M,{4,5},0)</f>
        <v/>
      </c>
      <c r="J383" s="39">
        <v>612.0</v>
      </c>
      <c r="K383" s="40">
        <f t="array" ref="K383:S383">VLOOKUP(D383, 'HUMAN RESOURCES'!D:V,{11,12,13,14,15,16,17,18,19},0)</f>
        <v>48</v>
      </c>
      <c r="L383" s="40">
        <v>105.0</v>
      </c>
      <c r="M383" s="40">
        <v>50.0</v>
      </c>
      <c r="N383" s="41">
        <v>51.0</v>
      </c>
      <c r="O383" s="42">
        <v>0.462</v>
      </c>
      <c r="P383" s="42">
        <v>0.506</v>
      </c>
      <c r="Q383" s="42">
        <v>0.032</v>
      </c>
      <c r="R383" s="40">
        <v>1.1219737E7</v>
      </c>
      <c r="S383" s="42">
        <v>0.305</v>
      </c>
      <c r="T383" s="43">
        <f t="array" ref="T383:U383">VLOOKUP(D383, TOURISM!D:H,{4,5},0)</f>
        <v>136000000</v>
      </c>
      <c r="U383" s="43">
        <v>9.4E7</v>
      </c>
      <c r="V383" s="38" t="str">
        <f t="array" ref="V383:AA383">VLOOKUP(D383, BUSINESS!D:P,{8,9,10,11,12,13},0)</f>
        <v/>
      </c>
      <c r="W383" s="37">
        <v>41.0</v>
      </c>
      <c r="X383" s="37"/>
      <c r="Y383" s="37"/>
      <c r="Z383" s="38">
        <v>0.003</v>
      </c>
      <c r="AA383" s="38">
        <v>0.022</v>
      </c>
      <c r="AB383" s="44">
        <f t="shared" si="2"/>
        <v>388.8183731</v>
      </c>
      <c r="AC383" s="44"/>
      <c r="AD383" s="44">
        <f t="shared" si="117"/>
        <v>0.05454673314</v>
      </c>
      <c r="AE383" s="44">
        <f t="shared" si="102"/>
        <v>12.12149625</v>
      </c>
      <c r="AF383" s="44">
        <f t="shared" si="103"/>
        <v>8.378092998</v>
      </c>
      <c r="AG383" s="45">
        <f t="shared" si="5"/>
        <v>0.2658095684</v>
      </c>
      <c r="AH383" s="45">
        <f t="shared" si="6"/>
        <v>0.2631578947</v>
      </c>
      <c r="AI383" s="45" t="str">
        <f t="shared" si="7"/>
        <v/>
      </c>
      <c r="AJ383" s="45">
        <f t="shared" si="8"/>
        <v>-0.04716908519</v>
      </c>
      <c r="AK383" s="45">
        <f t="shared" si="9"/>
        <v>0.03097357981</v>
      </c>
      <c r="AL383" s="45">
        <f t="shared" si="10"/>
        <v>0.2563252062</v>
      </c>
      <c r="AM383" s="45">
        <f t="shared" si="11"/>
        <v>0.4705799081</v>
      </c>
    </row>
    <row r="384">
      <c r="A384" s="33" t="s">
        <v>46</v>
      </c>
      <c r="B384" s="34" t="s">
        <v>89</v>
      </c>
      <c r="C384" s="35" t="s">
        <v>52</v>
      </c>
      <c r="D384" s="36" t="str">
        <f t="shared" si="1"/>
        <v>Africa/Mali-Africa/2004</v>
      </c>
      <c r="E384" s="37">
        <f t="array" ref="E384:H384">VLOOKUP(D384, GDP!D:L,{6,7,8,9},0)</f>
        <v>4874178417</v>
      </c>
      <c r="F384" s="38">
        <v>0.063</v>
      </c>
      <c r="G384" s="37">
        <v>27.0</v>
      </c>
      <c r="H384" s="38"/>
      <c r="I384" s="39" t="str">
        <f t="array" ref="I384:J384">VLOOKUP(D384, ENERGY!I:M,{4,5},0)</f>
        <v/>
      </c>
      <c r="J384" s="39">
        <v>594.0</v>
      </c>
      <c r="K384" s="40">
        <f t="array" ref="K384:S384">VLOOKUP(D384, 'HUMAN RESOURCES'!D:V,{11,12,13,14,15,16,17,18,19},0)</f>
        <v>48</v>
      </c>
      <c r="L384" s="40">
        <v>101.0</v>
      </c>
      <c r="M384" s="40">
        <v>51.0</v>
      </c>
      <c r="N384" s="41">
        <v>51.0</v>
      </c>
      <c r="O384" s="42">
        <v>0.462</v>
      </c>
      <c r="P384" s="42">
        <v>0.506</v>
      </c>
      <c r="Q384" s="42">
        <v>0.031</v>
      </c>
      <c r="R384" s="40">
        <v>1.1572936E7</v>
      </c>
      <c r="S384" s="42">
        <v>0.313</v>
      </c>
      <c r="T384" s="43">
        <f t="array" ref="T384:U384">VLOOKUP(D384, TOURISM!D:H,{4,5},0)</f>
        <v>142000000</v>
      </c>
      <c r="U384" s="43">
        <v>1.25E8</v>
      </c>
      <c r="V384" s="38" t="str">
        <f t="array" ref="V384:AA384">VLOOKUP(D384, BUSINESS!D:P,{8,9,10,11,12,13},0)</f>
        <v/>
      </c>
      <c r="W384" s="37">
        <v>41.0</v>
      </c>
      <c r="X384" s="37"/>
      <c r="Y384" s="37"/>
      <c r="Z384" s="38">
        <v>0.004</v>
      </c>
      <c r="AA384" s="38">
        <v>0.035</v>
      </c>
      <c r="AB384" s="44">
        <f t="shared" si="2"/>
        <v>421.1704287</v>
      </c>
      <c r="AC384" s="44"/>
      <c r="AD384" s="44">
        <f t="shared" si="117"/>
        <v>0.05132664693</v>
      </c>
      <c r="AE384" s="44">
        <f t="shared" si="102"/>
        <v>12.2700065</v>
      </c>
      <c r="AF384" s="44">
        <f t="shared" si="103"/>
        <v>10.80106206</v>
      </c>
      <c r="AG384" s="45">
        <f t="shared" si="5"/>
        <v>0.08320608768</v>
      </c>
      <c r="AH384" s="45">
        <f t="shared" si="6"/>
        <v>0.125</v>
      </c>
      <c r="AI384" s="45" t="str">
        <f t="shared" si="7"/>
        <v/>
      </c>
      <c r="AJ384" s="45">
        <f t="shared" si="8"/>
        <v>-0.05903353001</v>
      </c>
      <c r="AK384" s="45">
        <f t="shared" si="9"/>
        <v>0.03148014967</v>
      </c>
      <c r="AL384" s="45">
        <f t="shared" si="10"/>
        <v>0.01225180862</v>
      </c>
      <c r="AM384" s="45">
        <f t="shared" si="11"/>
        <v>0.2892029328</v>
      </c>
    </row>
    <row r="385">
      <c r="A385" s="33" t="s">
        <v>46</v>
      </c>
      <c r="B385" s="34" t="s">
        <v>89</v>
      </c>
      <c r="C385" s="35" t="s">
        <v>53</v>
      </c>
      <c r="D385" s="36" t="str">
        <f t="shared" si="1"/>
        <v>Africa/Mali-Africa/2005</v>
      </c>
      <c r="E385" s="37">
        <f t="array" ref="E385:H385">VLOOKUP(D385, GDP!D:L,{6,7,8,9},0)</f>
        <v>5305317555</v>
      </c>
      <c r="F385" s="38">
        <v>0.063</v>
      </c>
      <c r="G385" s="37">
        <v>29.0</v>
      </c>
      <c r="H385" s="38"/>
      <c r="I385" s="39" t="str">
        <f t="array" ref="I385:J385">VLOOKUP(D385, ENERGY!I:M,{4,5},0)</f>
        <v/>
      </c>
      <c r="J385" s="39">
        <v>554.0</v>
      </c>
      <c r="K385" s="40">
        <f t="array" ref="K385:S385">VLOOKUP(D385, 'HUMAN RESOURCES'!D:V,{11,12,13,14,15,16,17,18,19},0)</f>
        <v>48</v>
      </c>
      <c r="L385" s="40">
        <v>97.0</v>
      </c>
      <c r="M385" s="40">
        <v>51.0</v>
      </c>
      <c r="N385" s="41">
        <v>52.0</v>
      </c>
      <c r="O385" s="42">
        <v>0.463</v>
      </c>
      <c r="P385" s="42">
        <v>0.506</v>
      </c>
      <c r="Q385" s="42">
        <v>0.031</v>
      </c>
      <c r="R385" s="40">
        <v>1.1941258E7</v>
      </c>
      <c r="S385" s="42">
        <v>0.321</v>
      </c>
      <c r="T385" s="43">
        <f t="array" ref="T385:U385">VLOOKUP(D385, TOURISM!D:H,{4,5},0)</f>
        <v>149000000</v>
      </c>
      <c r="U385" s="43">
        <v>1.33E8</v>
      </c>
      <c r="V385" s="38">
        <f t="array" ref="V385:AA385">VLOOKUP(D385, BUSINESS!D:P,{8,9,10,11,12,13},0)</f>
        <v>0.514</v>
      </c>
      <c r="W385" s="37">
        <v>41.0</v>
      </c>
      <c r="X385" s="37"/>
      <c r="Y385" s="37">
        <v>270.0</v>
      </c>
      <c r="Z385" s="38">
        <v>0.005</v>
      </c>
      <c r="AA385" s="38">
        <v>0.064</v>
      </c>
      <c r="AB385" s="44">
        <f t="shared" si="2"/>
        <v>444.2846436</v>
      </c>
      <c r="AC385" s="44"/>
      <c r="AD385" s="44">
        <f t="shared" si="117"/>
        <v>0.04639377191</v>
      </c>
      <c r="AE385" s="44">
        <f t="shared" si="102"/>
        <v>12.47774732</v>
      </c>
      <c r="AF385" s="44">
        <f t="shared" si="103"/>
        <v>11.13785499</v>
      </c>
      <c r="AG385" s="45">
        <f t="shared" si="5"/>
        <v>0.0548809064</v>
      </c>
      <c r="AH385" s="45">
        <f t="shared" si="6"/>
        <v>0.07407407407</v>
      </c>
      <c r="AI385" s="45" t="str">
        <f t="shared" si="7"/>
        <v/>
      </c>
      <c r="AJ385" s="45">
        <f t="shared" si="8"/>
        <v>-0.09610748629</v>
      </c>
      <c r="AK385" s="45">
        <f t="shared" si="9"/>
        <v>0.03182615025</v>
      </c>
      <c r="AL385" s="45">
        <f t="shared" si="10"/>
        <v>0.01693078276</v>
      </c>
      <c r="AM385" s="45">
        <f t="shared" si="11"/>
        <v>0.0311814638</v>
      </c>
    </row>
    <row r="386">
      <c r="A386" s="33" t="s">
        <v>46</v>
      </c>
      <c r="B386" s="34" t="s">
        <v>89</v>
      </c>
      <c r="C386" s="35" t="s">
        <v>54</v>
      </c>
      <c r="D386" s="36" t="str">
        <f t="shared" si="1"/>
        <v>Africa/Mali-Africa/2006</v>
      </c>
      <c r="E386" s="37">
        <f t="array" ref="E386:H386">VLOOKUP(D386, GDP!D:L,{6,7,8,9},0)</f>
        <v>6122644015</v>
      </c>
      <c r="F386" s="38">
        <v>0.066</v>
      </c>
      <c r="G386" s="37">
        <v>33.0</v>
      </c>
      <c r="H386" s="38"/>
      <c r="I386" s="39" t="str">
        <f t="array" ref="I386:J386">VLOOKUP(D386, ENERGY!I:M,{4,5},0)</f>
        <v/>
      </c>
      <c r="J386" s="39">
        <v>555.5</v>
      </c>
      <c r="K386" s="40">
        <f t="array" ref="K386:S386">VLOOKUP(D386, 'HUMAN RESOURCES'!D:V,{11,12,13,14,15,16,17,18,19},0)</f>
        <v>48</v>
      </c>
      <c r="L386" s="40">
        <v>93.0</v>
      </c>
      <c r="M386" s="40">
        <v>52.0</v>
      </c>
      <c r="N386" s="41">
        <v>52.0</v>
      </c>
      <c r="O386" s="42">
        <v>0.464</v>
      </c>
      <c r="P386" s="42">
        <v>0.506</v>
      </c>
      <c r="Q386" s="42">
        <v>0.03</v>
      </c>
      <c r="R386" s="40">
        <v>1.2325545E7</v>
      </c>
      <c r="S386" s="42">
        <v>0.328</v>
      </c>
      <c r="T386" s="43">
        <f t="array" ref="T386:U386">VLOOKUP(D386, TOURISM!D:H,{4,5},0)</f>
        <v>175000000</v>
      </c>
      <c r="U386" s="43">
        <v>1.96E8</v>
      </c>
      <c r="V386" s="38">
        <f t="array" ref="V386:AA386">VLOOKUP(D386, BUSINESS!D:P,{8,9,10,11,12,13},0)</f>
        <v>0.514</v>
      </c>
      <c r="W386" s="37">
        <v>41.0</v>
      </c>
      <c r="X386" s="37"/>
      <c r="Y386" s="37">
        <v>270.0</v>
      </c>
      <c r="Z386" s="38">
        <v>0.007</v>
      </c>
      <c r="AA386" s="38">
        <v>0.123</v>
      </c>
      <c r="AB386" s="44">
        <f t="shared" si="2"/>
        <v>496.7442831</v>
      </c>
      <c r="AC386" s="44"/>
      <c r="AD386" s="44">
        <f t="shared" si="117"/>
        <v>0.04506900101</v>
      </c>
      <c r="AE386" s="44">
        <f t="shared" si="102"/>
        <v>14.19815513</v>
      </c>
      <c r="AF386" s="44">
        <f t="shared" si="103"/>
        <v>15.90193375</v>
      </c>
      <c r="AG386" s="45">
        <f t="shared" si="5"/>
        <v>0.1180766435</v>
      </c>
      <c r="AH386" s="45">
        <f t="shared" si="6"/>
        <v>0.1379310345</v>
      </c>
      <c r="AI386" s="45" t="str">
        <f t="shared" si="7"/>
        <v/>
      </c>
      <c r="AJ386" s="45">
        <f t="shared" si="8"/>
        <v>-0.02855492994</v>
      </c>
      <c r="AK386" s="45">
        <f t="shared" si="9"/>
        <v>0.03218145023</v>
      </c>
      <c r="AL386" s="45">
        <f t="shared" si="10"/>
        <v>0.1378780776</v>
      </c>
      <c r="AM386" s="45">
        <f t="shared" si="11"/>
        <v>0.4277375458</v>
      </c>
    </row>
    <row r="387">
      <c r="A387" s="33" t="s">
        <v>46</v>
      </c>
      <c r="B387" s="34" t="s">
        <v>89</v>
      </c>
      <c r="C387" s="35" t="s">
        <v>55</v>
      </c>
      <c r="D387" s="36" t="str">
        <f t="shared" si="1"/>
        <v>Africa/Mali-Africa/2007</v>
      </c>
      <c r="E387" s="37">
        <f t="array" ref="E387:H387">VLOOKUP(D387, GDP!D:L,{6,7,8,9},0)</f>
        <v>7145394015</v>
      </c>
      <c r="F387" s="38">
        <v>0.07</v>
      </c>
      <c r="G387" s="37">
        <v>39.0</v>
      </c>
      <c r="H387" s="38"/>
      <c r="I387" s="39" t="str">
        <f t="array" ref="I387:J387">VLOOKUP(D387, ENERGY!I:M,{4,5},0)</f>
        <v/>
      </c>
      <c r="J387" s="39">
        <v>579.0</v>
      </c>
      <c r="K387" s="40">
        <f t="array" ref="K387:S387">VLOOKUP(D387, 'HUMAN RESOURCES'!D:V,{11,12,13,14,15,16,17,18,19},0)</f>
        <v>48</v>
      </c>
      <c r="L387" s="40">
        <v>90.0</v>
      </c>
      <c r="M387" s="40">
        <v>52.0</v>
      </c>
      <c r="N387" s="41">
        <v>53.0</v>
      </c>
      <c r="O387" s="42">
        <v>0.464</v>
      </c>
      <c r="P387" s="42">
        <v>0.506</v>
      </c>
      <c r="Q387" s="42">
        <v>0.03</v>
      </c>
      <c r="R387" s="40">
        <v>1.2725629E7</v>
      </c>
      <c r="S387" s="42">
        <v>0.336</v>
      </c>
      <c r="T387" s="43">
        <f t="array" ref="T387:U387">VLOOKUP(D387, TOURISM!D:H,{4,5},0)</f>
        <v>227000000</v>
      </c>
      <c r="U387" s="43">
        <v>2.01E8</v>
      </c>
      <c r="V387" s="38">
        <f t="array" ref="V387:AA387">VLOOKUP(D387, BUSINESS!D:P,{8,9,10,11,12,13},0)</f>
        <v>0.514</v>
      </c>
      <c r="W387" s="37">
        <v>25.0</v>
      </c>
      <c r="X387" s="37"/>
      <c r="Y387" s="37">
        <v>270.0</v>
      </c>
      <c r="Z387" s="38">
        <v>0.008</v>
      </c>
      <c r="AA387" s="38">
        <v>0.199</v>
      </c>
      <c r="AB387" s="44">
        <f t="shared" si="2"/>
        <v>561.4963327</v>
      </c>
      <c r="AC387" s="44"/>
      <c r="AD387" s="44">
        <f t="shared" si="117"/>
        <v>0.0454987333</v>
      </c>
      <c r="AE387" s="44">
        <f t="shared" si="102"/>
        <v>17.83801807</v>
      </c>
      <c r="AF387" s="44">
        <f t="shared" si="103"/>
        <v>15.79489705</v>
      </c>
      <c r="AG387" s="45">
        <f t="shared" si="5"/>
        <v>0.1303528834</v>
      </c>
      <c r="AH387" s="45">
        <f t="shared" si="6"/>
        <v>0.1818181818</v>
      </c>
      <c r="AI387" s="45" t="str">
        <f t="shared" si="7"/>
        <v/>
      </c>
      <c r="AJ387" s="45">
        <f t="shared" si="8"/>
        <v>0.009534986111</v>
      </c>
      <c r="AK387" s="45">
        <f t="shared" si="9"/>
        <v>0.03245974113</v>
      </c>
      <c r="AL387" s="45">
        <f t="shared" si="10"/>
        <v>0.2563616822</v>
      </c>
      <c r="AM387" s="45">
        <f t="shared" si="11"/>
        <v>-0.006731048943</v>
      </c>
    </row>
    <row r="388">
      <c r="A388" s="33" t="s">
        <v>46</v>
      </c>
      <c r="B388" s="34" t="s">
        <v>89</v>
      </c>
      <c r="C388" s="35" t="s">
        <v>56</v>
      </c>
      <c r="D388" s="36" t="str">
        <f t="shared" si="1"/>
        <v>Africa/Mali-Africa/2008</v>
      </c>
      <c r="E388" s="37">
        <f t="array" ref="E388:H388">VLOOKUP(D388, GDP!D:L,{6,7,8,9},0)</f>
        <v>8737687353</v>
      </c>
      <c r="F388" s="38">
        <v>0.067</v>
      </c>
      <c r="G388" s="37">
        <v>45.0</v>
      </c>
      <c r="H388" s="38"/>
      <c r="I388" s="39" t="str">
        <f t="array" ref="I388:J388">VLOOKUP(D388, ENERGY!I:M,{4,5},0)</f>
        <v/>
      </c>
      <c r="J388" s="39"/>
      <c r="K388" s="40">
        <f t="array" ref="K388:S388">VLOOKUP(D388, 'HUMAN RESOURCES'!D:V,{11,12,13,14,15,16,17,18,19},0)</f>
        <v>48</v>
      </c>
      <c r="L388" s="40">
        <v>88.0</v>
      </c>
      <c r="M388" s="40">
        <v>53.0</v>
      </c>
      <c r="N388" s="41">
        <v>53.0</v>
      </c>
      <c r="O388" s="42">
        <v>0.465</v>
      </c>
      <c r="P388" s="42">
        <v>0.505</v>
      </c>
      <c r="Q388" s="42">
        <v>0.03</v>
      </c>
      <c r="R388" s="40">
        <v>1.3138299E7</v>
      </c>
      <c r="S388" s="42">
        <v>0.344</v>
      </c>
      <c r="T388" s="43">
        <f t="array" ref="T388:U388">VLOOKUP(D388, TOURISM!D:H,{4,5},0)</f>
        <v>286000000</v>
      </c>
      <c r="U388" s="43">
        <v>2.28E8</v>
      </c>
      <c r="V388" s="38">
        <f t="array" ref="V388:AA388">VLOOKUP(D388, BUSINESS!D:P,{8,9,10,11,12,13},0)</f>
        <v>0.514</v>
      </c>
      <c r="W388" s="37">
        <v>25.0</v>
      </c>
      <c r="X388" s="37"/>
      <c r="Y388" s="37">
        <v>270.0</v>
      </c>
      <c r="Z388" s="38">
        <v>0.016</v>
      </c>
      <c r="AA388" s="38">
        <v>0.262</v>
      </c>
      <c r="AB388" s="44">
        <f t="shared" si="2"/>
        <v>665.0546888</v>
      </c>
      <c r="AC388" s="44"/>
      <c r="AD388" s="44"/>
      <c r="AE388" s="44">
        <f t="shared" si="102"/>
        <v>21.76841918</v>
      </c>
      <c r="AF388" s="44">
        <f t="shared" si="103"/>
        <v>17.35384466</v>
      </c>
      <c r="AG388" s="45">
        <f t="shared" si="5"/>
        <v>0.1844328272</v>
      </c>
      <c r="AH388" s="45">
        <f t="shared" si="6"/>
        <v>0.1538461538</v>
      </c>
      <c r="AI388" s="45" t="str">
        <f t="shared" si="7"/>
        <v/>
      </c>
      <c r="AJ388" s="45" t="str">
        <f t="shared" si="8"/>
        <v/>
      </c>
      <c r="AK388" s="45">
        <f t="shared" si="9"/>
        <v>0.03242825954</v>
      </c>
      <c r="AL388" s="45">
        <f t="shared" si="10"/>
        <v>0.2203384425</v>
      </c>
      <c r="AM388" s="45">
        <f t="shared" si="11"/>
        <v>0.09869944737</v>
      </c>
    </row>
    <row r="389">
      <c r="A389" s="33" t="s">
        <v>46</v>
      </c>
      <c r="B389" s="34" t="s">
        <v>89</v>
      </c>
      <c r="C389" s="35" t="s">
        <v>57</v>
      </c>
      <c r="D389" s="36" t="str">
        <f t="shared" si="1"/>
        <v>Africa/Mali-Africa/2009</v>
      </c>
      <c r="E389" s="37">
        <f t="array" ref="E389:H389">VLOOKUP(D389, GDP!D:L,{6,7,8,9},0)</f>
        <v>8964480570</v>
      </c>
      <c r="F389" s="38">
        <v>0.068</v>
      </c>
      <c r="G389" s="37">
        <v>45.0</v>
      </c>
      <c r="H389" s="38"/>
      <c r="I389" s="39" t="str">
        <f t="array" ref="I389:J389">VLOOKUP(D389, ENERGY!I:M,{4,5},0)</f>
        <v/>
      </c>
      <c r="J389" s="39">
        <v>568.0</v>
      </c>
      <c r="K389" s="40">
        <f t="array" ref="K389:S389">VLOOKUP(D389, 'HUMAN RESOURCES'!D:V,{11,12,13,14,15,16,17,18,19},0)</f>
        <v>48</v>
      </c>
      <c r="L389" s="40">
        <v>85.0</v>
      </c>
      <c r="M389" s="40">
        <v>53.0</v>
      </c>
      <c r="N389" s="41">
        <v>54.0</v>
      </c>
      <c r="O389" s="42">
        <v>0.467</v>
      </c>
      <c r="P389" s="42">
        <v>0.504</v>
      </c>
      <c r="Q389" s="42">
        <v>0.029</v>
      </c>
      <c r="R389" s="40">
        <v>1.3559296E7</v>
      </c>
      <c r="S389" s="42">
        <v>0.352</v>
      </c>
      <c r="T389" s="43">
        <f t="array" ref="T389:U389">VLOOKUP(D389, TOURISM!D:H,{4,5},0)</f>
        <v>290000000</v>
      </c>
      <c r="U389" s="43">
        <v>2.31E8</v>
      </c>
      <c r="V389" s="38">
        <f t="array" ref="V389:AA389">VLOOKUP(D389, BUSINESS!D:P,{8,9,10,11,12,13},0)</f>
        <v>0.514</v>
      </c>
      <c r="W389" s="37">
        <v>8.0</v>
      </c>
      <c r="X389" s="37"/>
      <c r="Y389" s="37">
        <v>270.0</v>
      </c>
      <c r="Z389" s="38">
        <v>0.018</v>
      </c>
      <c r="AA389" s="38">
        <v>0.329</v>
      </c>
      <c r="AB389" s="44">
        <f t="shared" si="2"/>
        <v>661.1317114</v>
      </c>
      <c r="AC389" s="44"/>
      <c r="AD389" s="44">
        <f t="shared" ref="AD389:AD391" si="118">J389/R389*1000</f>
        <v>0.04189008043</v>
      </c>
      <c r="AE389" s="44">
        <f t="shared" si="102"/>
        <v>21.38754106</v>
      </c>
      <c r="AF389" s="44">
        <f t="shared" si="103"/>
        <v>17.03628271</v>
      </c>
      <c r="AG389" s="45">
        <f t="shared" si="5"/>
        <v>-0.005898729037</v>
      </c>
      <c r="AH389" s="45">
        <f t="shared" si="6"/>
        <v>0</v>
      </c>
      <c r="AI389" s="45" t="str">
        <f t="shared" si="7"/>
        <v/>
      </c>
      <c r="AJ389" s="45" t="str">
        <f t="shared" si="8"/>
        <v/>
      </c>
      <c r="AK389" s="45">
        <f t="shared" si="9"/>
        <v>0.03204349361</v>
      </c>
      <c r="AL389" s="45">
        <f t="shared" si="10"/>
        <v>-0.01749682037</v>
      </c>
      <c r="AM389" s="45">
        <f t="shared" si="11"/>
        <v>-0.01829922768</v>
      </c>
    </row>
    <row r="390">
      <c r="A390" s="33" t="s">
        <v>46</v>
      </c>
      <c r="B390" s="34" t="s">
        <v>89</v>
      </c>
      <c r="C390" s="35" t="s">
        <v>58</v>
      </c>
      <c r="D390" s="36" t="str">
        <f t="shared" si="1"/>
        <v>Africa/Mali-Africa/2010</v>
      </c>
      <c r="E390" s="37">
        <f t="array" ref="E390:H390">VLOOKUP(D390, GDP!D:L,{6,7,8,9},0)</f>
        <v>9422267260</v>
      </c>
      <c r="F390" s="38">
        <v>0.069</v>
      </c>
      <c r="G390" s="37">
        <v>46.0</v>
      </c>
      <c r="H390" s="38"/>
      <c r="I390" s="39" t="str">
        <f t="array" ref="I390:J390">VLOOKUP(D390, ENERGY!I:M,{4,5},0)</f>
        <v/>
      </c>
      <c r="J390" s="39">
        <v>541.0</v>
      </c>
      <c r="K390" s="40">
        <f t="array" ref="K390:S390">VLOOKUP(D390, 'HUMAN RESOURCES'!D:V,{11,12,13,14,15,16,17,18,19},0)</f>
        <v>48</v>
      </c>
      <c r="L390" s="40">
        <v>83.0</v>
      </c>
      <c r="M390" s="40">
        <v>54.0</v>
      </c>
      <c r="N390" s="41">
        <v>54.0</v>
      </c>
      <c r="O390" s="42">
        <v>0.468</v>
      </c>
      <c r="P390" s="42">
        <v>0.503</v>
      </c>
      <c r="Q390" s="42">
        <v>0.029</v>
      </c>
      <c r="R390" s="40">
        <v>1.3985961E7</v>
      </c>
      <c r="S390" s="42">
        <v>0.36</v>
      </c>
      <c r="T390" s="43">
        <f t="array" ref="T390:U390">VLOOKUP(D390, TOURISM!D:H,{4,5},0)</f>
        <v>296000000</v>
      </c>
      <c r="U390" s="43">
        <v>2.35E8</v>
      </c>
      <c r="V390" s="38">
        <f t="array" ref="V390:AA390">VLOOKUP(D390, BUSINESS!D:P,{8,9,10,11,12,13},0)</f>
        <v>0.514</v>
      </c>
      <c r="W390" s="37">
        <v>8.0</v>
      </c>
      <c r="X390" s="37"/>
      <c r="Y390" s="37">
        <v>270.0</v>
      </c>
      <c r="Z390" s="38">
        <v>0.019</v>
      </c>
      <c r="AA390" s="38">
        <v>0.532</v>
      </c>
      <c r="AB390" s="44">
        <f t="shared" si="2"/>
        <v>673.6946614</v>
      </c>
      <c r="AC390" s="44"/>
      <c r="AD390" s="44">
        <f t="shared" si="118"/>
        <v>0.03868164655</v>
      </c>
      <c r="AE390" s="44">
        <f t="shared" si="102"/>
        <v>21.16408018</v>
      </c>
      <c r="AF390" s="44">
        <f t="shared" si="103"/>
        <v>16.80256366</v>
      </c>
      <c r="AG390" s="45">
        <f t="shared" si="5"/>
        <v>0.01900218936</v>
      </c>
      <c r="AH390" s="45">
        <f t="shared" si="6"/>
        <v>0.02222222222</v>
      </c>
      <c r="AI390" s="45" t="str">
        <f t="shared" si="7"/>
        <v/>
      </c>
      <c r="AJ390" s="45">
        <f t="shared" si="8"/>
        <v>-0.07659173367</v>
      </c>
      <c r="AK390" s="45">
        <f t="shared" si="9"/>
        <v>0.03146660417</v>
      </c>
      <c r="AL390" s="45">
        <f t="shared" si="10"/>
        <v>-0.01044818024</v>
      </c>
      <c r="AM390" s="45">
        <f t="shared" si="11"/>
        <v>-0.01371889966</v>
      </c>
    </row>
    <row r="391">
      <c r="A391" s="33" t="s">
        <v>46</v>
      </c>
      <c r="B391" s="34" t="s">
        <v>89</v>
      </c>
      <c r="C391" s="35" t="s">
        <v>59</v>
      </c>
      <c r="D391" s="36" t="str">
        <f t="shared" si="1"/>
        <v>Africa/Mali-Africa/2011</v>
      </c>
      <c r="E391" s="37">
        <f t="array" ref="E391:H391">VLOOKUP(D391, GDP!D:L,{6,7,8,9},0)</f>
        <v>10647545670</v>
      </c>
      <c r="F391" s="38">
        <v>0.068</v>
      </c>
      <c r="G391" s="37">
        <v>51.0</v>
      </c>
      <c r="H391" s="38"/>
      <c r="I391" s="39" t="str">
        <f t="array" ref="I391:J391">VLOOKUP(D391, ENERGY!I:M,{4,5},0)</f>
        <v/>
      </c>
      <c r="J391" s="39">
        <v>568.0</v>
      </c>
      <c r="K391" s="40">
        <f t="array" ref="K391:S391">VLOOKUP(D391, 'HUMAN RESOURCES'!D:V,{11,12,13,14,15,16,17,18,19},0)</f>
        <v>48</v>
      </c>
      <c r="L391" s="40">
        <v>81.0</v>
      </c>
      <c r="M391" s="40">
        <v>54.0</v>
      </c>
      <c r="N391" s="41">
        <v>54.0</v>
      </c>
      <c r="O391" s="42">
        <v>0.47</v>
      </c>
      <c r="P391" s="42">
        <v>0.502</v>
      </c>
      <c r="Q391" s="42">
        <v>0.029</v>
      </c>
      <c r="R391" s="40">
        <v>1.4416737E7</v>
      </c>
      <c r="S391" s="42">
        <v>0.368</v>
      </c>
      <c r="T391" s="43">
        <f t="array" ref="T391:U391">VLOOKUP(D391, TOURISM!D:H,{4,5},0)</f>
        <v>274000000</v>
      </c>
      <c r="U391" s="43">
        <v>2.24E8</v>
      </c>
      <c r="V391" s="38">
        <f t="array" ref="V391:AA391">VLOOKUP(D391, BUSINESS!D:P,{8,9,10,11,12,13},0)</f>
        <v>0.511</v>
      </c>
      <c r="W391" s="37">
        <v>8.0</v>
      </c>
      <c r="X391" s="37"/>
      <c r="Y391" s="37">
        <v>270.0</v>
      </c>
      <c r="Z391" s="38">
        <v>0.02</v>
      </c>
      <c r="AA391" s="38">
        <v>0.751</v>
      </c>
      <c r="AB391" s="44">
        <f t="shared" si="2"/>
        <v>738.554478</v>
      </c>
      <c r="AC391" s="44"/>
      <c r="AD391" s="44">
        <f t="shared" si="118"/>
        <v>0.03939865172</v>
      </c>
      <c r="AE391" s="44">
        <f t="shared" si="102"/>
        <v>19.00568763</v>
      </c>
      <c r="AF391" s="44">
        <f t="shared" si="103"/>
        <v>15.53749645</v>
      </c>
      <c r="AG391" s="45">
        <f t="shared" si="5"/>
        <v>0.09627479683</v>
      </c>
      <c r="AH391" s="45">
        <f t="shared" si="6"/>
        <v>0.1086956522</v>
      </c>
      <c r="AI391" s="45" t="str">
        <f t="shared" si="7"/>
        <v/>
      </c>
      <c r="AJ391" s="45">
        <f t="shared" si="8"/>
        <v>0.0185360562</v>
      </c>
      <c r="AK391" s="45">
        <f t="shared" si="9"/>
        <v>0.03080060069</v>
      </c>
      <c r="AL391" s="45">
        <f t="shared" si="10"/>
        <v>-0.1019837638</v>
      </c>
      <c r="AM391" s="45">
        <f t="shared" si="11"/>
        <v>-0.07529013009</v>
      </c>
    </row>
    <row r="392">
      <c r="A392" s="33" t="s">
        <v>46</v>
      </c>
      <c r="B392" s="34" t="s">
        <v>89</v>
      </c>
      <c r="C392" s="35" t="s">
        <v>60</v>
      </c>
      <c r="D392" s="36" t="str">
        <f t="shared" si="1"/>
        <v>Africa/Mali-Africa/2012</v>
      </c>
      <c r="E392" s="37">
        <f t="array" ref="E392:H392">VLOOKUP(D392, GDP!D:L,{6,7,8,9},0)</f>
        <v>10340794110</v>
      </c>
      <c r="F392" s="38">
        <v>0.058</v>
      </c>
      <c r="G392" s="37">
        <v>42.0</v>
      </c>
      <c r="H392" s="38"/>
      <c r="I392" s="39" t="str">
        <f t="array" ref="I392:J392">VLOOKUP(D392, ENERGY!I:M,{4,5},0)</f>
        <v/>
      </c>
      <c r="J392" s="39"/>
      <c r="K392" s="40">
        <f t="array" ref="K392:S392">VLOOKUP(D392, 'HUMAN RESOURCES'!D:V,{11,12,13,14,15,16,17,18,19},0)</f>
        <v>47</v>
      </c>
      <c r="L392" s="40">
        <v>79.0</v>
      </c>
      <c r="M392" s="40">
        <v>54.0</v>
      </c>
      <c r="N392" s="41">
        <v>55.0</v>
      </c>
      <c r="O392" s="42">
        <v>0.471</v>
      </c>
      <c r="P392" s="42">
        <v>0.5</v>
      </c>
      <c r="Q392" s="42">
        <v>0.028</v>
      </c>
      <c r="R392" s="40">
        <v>1.4853572E7</v>
      </c>
      <c r="S392" s="42">
        <v>0.376</v>
      </c>
      <c r="T392" s="43">
        <f t="array" ref="T392:U392">VLOOKUP(D392, TOURISM!D:H,{4,5},0)</f>
        <v>274000000</v>
      </c>
      <c r="U392" s="43">
        <v>2.24E8</v>
      </c>
      <c r="V392" s="38">
        <f t="array" ref="V392:AA392">VLOOKUP(D392, BUSINESS!D:P,{8,9,10,11,12,13},0)</f>
        <v>0.511</v>
      </c>
      <c r="W392" s="37">
        <v>8.0</v>
      </c>
      <c r="X392" s="37">
        <v>153.0</v>
      </c>
      <c r="Y392" s="37">
        <v>270.0</v>
      </c>
      <c r="Z392" s="38">
        <v>0.022</v>
      </c>
      <c r="AA392" s="38">
        <v>0.984</v>
      </c>
      <c r="AB392" s="44">
        <f t="shared" si="2"/>
        <v>696.1823129</v>
      </c>
      <c r="AC392" s="44"/>
      <c r="AD392" s="44"/>
      <c r="AE392" s="44">
        <f t="shared" si="102"/>
        <v>18.4467413</v>
      </c>
      <c r="AF392" s="44">
        <f t="shared" si="103"/>
        <v>15.08054763</v>
      </c>
      <c r="AG392" s="45">
        <f t="shared" si="5"/>
        <v>-0.05737175304</v>
      </c>
      <c r="AH392" s="45">
        <f t="shared" si="6"/>
        <v>-0.1764705882</v>
      </c>
      <c r="AI392" s="45" t="str">
        <f t="shared" si="7"/>
        <v/>
      </c>
      <c r="AJ392" s="45" t="str">
        <f t="shared" si="8"/>
        <v/>
      </c>
      <c r="AK392" s="45">
        <f t="shared" si="9"/>
        <v>0.03030054582</v>
      </c>
      <c r="AL392" s="45">
        <f t="shared" si="10"/>
        <v>-0.02940942421</v>
      </c>
      <c r="AM392" s="45">
        <f t="shared" si="11"/>
        <v>-0.02940942421</v>
      </c>
    </row>
    <row r="393">
      <c r="A393" s="33" t="s">
        <v>46</v>
      </c>
      <c r="B393" s="34" t="s">
        <v>90</v>
      </c>
      <c r="C393" s="35" t="s">
        <v>48</v>
      </c>
      <c r="D393" s="36" t="str">
        <f t="shared" si="1"/>
        <v>Africa/Mauritania-Africa/2000</v>
      </c>
      <c r="E393" s="37">
        <f t="array" ref="E393:H393">VLOOKUP(D393, GDP!D:L,{6,7,8,9},0)</f>
        <v>1293653473</v>
      </c>
      <c r="F393" s="38">
        <v>0.06</v>
      </c>
      <c r="G393" s="37">
        <v>24.0</v>
      </c>
      <c r="H393" s="38">
        <v>0.256</v>
      </c>
      <c r="I393" s="39" t="str">
        <f t="array" ref="I393:J393">VLOOKUP(D393, ENERGY!I:M,{4,5},0)</f>
        <v/>
      </c>
      <c r="J393" s="39"/>
      <c r="K393" s="40">
        <f t="array" ref="K393:S393">VLOOKUP(D393, 'HUMAN RESOURCES'!D:V,{11,12,13,14,15,16,17,18,19},0)</f>
        <v>38</v>
      </c>
      <c r="L393" s="40">
        <v>76.0</v>
      </c>
      <c r="M393" s="40">
        <v>61.0</v>
      </c>
      <c r="N393" s="41">
        <v>58.0</v>
      </c>
      <c r="O393" s="42">
        <v>0.428</v>
      </c>
      <c r="P393" s="42">
        <v>0.54</v>
      </c>
      <c r="Q393" s="42">
        <v>0.032</v>
      </c>
      <c r="R393" s="40">
        <v>2708095.0</v>
      </c>
      <c r="S393" s="42">
        <v>0.492</v>
      </c>
      <c r="T393" s="43" t="str">
        <f t="array" ref="T393:U393">VLOOKUP(D393, TOURISM!D:H,{4,5},0)</f>
        <v/>
      </c>
      <c r="U393" s="43"/>
      <c r="V393" s="38" t="str">
        <f t="array" ref="V393:AA393">VLOOKUP(D393, BUSINESS!D:P,{8,9,10,11,12,13},0)</f>
        <v/>
      </c>
      <c r="W393" s="37"/>
      <c r="X393" s="37"/>
      <c r="Y393" s="37"/>
      <c r="Z393" s="38">
        <v>0.002</v>
      </c>
      <c r="AA393" s="38">
        <v>0.006</v>
      </c>
      <c r="AB393" s="44">
        <f t="shared" si="2"/>
        <v>477.6987044</v>
      </c>
      <c r="AC393" s="44"/>
      <c r="AD393" s="44"/>
      <c r="AE393" s="44"/>
      <c r="AF393" s="44"/>
      <c r="AG393" s="45" t="str">
        <f t="shared" si="5"/>
        <v/>
      </c>
      <c r="AH393" s="45" t="str">
        <f t="shared" si="6"/>
        <v/>
      </c>
      <c r="AI393" s="45" t="str">
        <f t="shared" si="7"/>
        <v/>
      </c>
      <c r="AJ393" s="45" t="str">
        <f t="shared" si="8"/>
        <v/>
      </c>
      <c r="AK393" s="45" t="str">
        <f t="shared" si="9"/>
        <v/>
      </c>
      <c r="AL393" s="45" t="str">
        <f t="shared" si="10"/>
        <v/>
      </c>
      <c r="AM393" s="45" t="str">
        <f t="shared" si="11"/>
        <v/>
      </c>
    </row>
    <row r="394">
      <c r="A394" s="33" t="s">
        <v>46</v>
      </c>
      <c r="B394" s="34" t="s">
        <v>90</v>
      </c>
      <c r="C394" s="35" t="s">
        <v>49</v>
      </c>
      <c r="D394" s="36" t="str">
        <f t="shared" si="1"/>
        <v>Africa/Mauritania-Africa/2001</v>
      </c>
      <c r="E394" s="37">
        <f t="array" ref="E394:H394">VLOOKUP(D394, GDP!D:L,{6,7,8,9},0)</f>
        <v>1295536829</v>
      </c>
      <c r="F394" s="38">
        <v>0.048</v>
      </c>
      <c r="G394" s="37">
        <v>19.0</v>
      </c>
      <c r="H394" s="38">
        <v>0.225</v>
      </c>
      <c r="I394" s="39" t="str">
        <f t="array" ref="I394:J394">VLOOKUP(D394, ENERGY!I:M,{4,5},0)</f>
        <v/>
      </c>
      <c r="J394" s="39"/>
      <c r="K394" s="40">
        <f t="array" ref="K394:S394">VLOOKUP(D394, 'HUMAN RESOURCES'!D:V,{11,12,13,14,15,16,17,18,19},0)</f>
        <v>38</v>
      </c>
      <c r="L394" s="40">
        <v>76.0</v>
      </c>
      <c r="M394" s="40">
        <v>61.0</v>
      </c>
      <c r="N394" s="41">
        <v>58.0</v>
      </c>
      <c r="O394" s="42">
        <v>0.426</v>
      </c>
      <c r="P394" s="42">
        <v>0.543</v>
      </c>
      <c r="Q394" s="42">
        <v>0.032</v>
      </c>
      <c r="R394" s="40">
        <v>2791403.0</v>
      </c>
      <c r="S394" s="42">
        <v>0.5</v>
      </c>
      <c r="T394" s="43" t="str">
        <f t="array" ref="T394:U394">VLOOKUP(D394, TOURISM!D:H,{4,5},0)</f>
        <v/>
      </c>
      <c r="U394" s="43"/>
      <c r="V394" s="38" t="str">
        <f t="array" ref="V394:AA394">VLOOKUP(D394, BUSINESS!D:P,{8,9,10,11,12,13},0)</f>
        <v/>
      </c>
      <c r="W394" s="37"/>
      <c r="X394" s="37"/>
      <c r="Y394" s="37"/>
      <c r="Z394" s="38">
        <v>0.003</v>
      </c>
      <c r="AA394" s="38">
        <v>0.04</v>
      </c>
      <c r="AB394" s="44">
        <f t="shared" si="2"/>
        <v>464.1167288</v>
      </c>
      <c r="AC394" s="44"/>
      <c r="AD394" s="44"/>
      <c r="AE394" s="44"/>
      <c r="AF394" s="44"/>
      <c r="AG394" s="45">
        <f t="shared" si="5"/>
        <v>-0.02843209654</v>
      </c>
      <c r="AH394" s="45">
        <f t="shared" si="6"/>
        <v>-0.2083333333</v>
      </c>
      <c r="AI394" s="45" t="str">
        <f t="shared" si="7"/>
        <v/>
      </c>
      <c r="AJ394" s="45" t="str">
        <f t="shared" si="8"/>
        <v/>
      </c>
      <c r="AK394" s="45">
        <f t="shared" si="9"/>
        <v>0.03076258403</v>
      </c>
      <c r="AL394" s="45" t="str">
        <f t="shared" si="10"/>
        <v/>
      </c>
      <c r="AM394" s="45" t="str">
        <f t="shared" si="11"/>
        <v/>
      </c>
    </row>
    <row r="395">
      <c r="A395" s="33" t="s">
        <v>46</v>
      </c>
      <c r="B395" s="34" t="s">
        <v>90</v>
      </c>
      <c r="C395" s="35" t="s">
        <v>50</v>
      </c>
      <c r="D395" s="36" t="str">
        <f t="shared" si="1"/>
        <v>Africa/Mauritania-Africa/2002</v>
      </c>
      <c r="E395" s="37">
        <f t="array" ref="E395:H395">VLOOKUP(D395, GDP!D:L,{6,7,8,9},0)</f>
        <v>1324424463</v>
      </c>
      <c r="F395" s="38">
        <v>0.06</v>
      </c>
      <c r="G395" s="37">
        <v>24.0</v>
      </c>
      <c r="H395" s="38">
        <v>0.21</v>
      </c>
      <c r="I395" s="39" t="str">
        <f t="array" ref="I395:J395">VLOOKUP(D395, ENERGY!I:M,{4,5},0)</f>
        <v/>
      </c>
      <c r="J395" s="39">
        <v>2215.0</v>
      </c>
      <c r="K395" s="40">
        <f t="array" ref="K395:S395">VLOOKUP(D395, 'HUMAN RESOURCES'!D:V,{11,12,13,14,15,16,17,18,19},0)</f>
        <v>38</v>
      </c>
      <c r="L395" s="40">
        <v>76.0</v>
      </c>
      <c r="M395" s="40">
        <v>61.0</v>
      </c>
      <c r="N395" s="41">
        <v>58.0</v>
      </c>
      <c r="O395" s="42">
        <v>0.423</v>
      </c>
      <c r="P395" s="42">
        <v>0.545</v>
      </c>
      <c r="Q395" s="42">
        <v>0.032</v>
      </c>
      <c r="R395" s="40">
        <v>2877431.0</v>
      </c>
      <c r="S395" s="42">
        <v>0.508</v>
      </c>
      <c r="T395" s="43" t="str">
        <f t="array" ref="T395:U395">VLOOKUP(D395, TOURISM!D:H,{4,5},0)</f>
        <v/>
      </c>
      <c r="U395" s="43"/>
      <c r="V395" s="38" t="str">
        <f t="array" ref="V395:AA395">VLOOKUP(D395, BUSINESS!D:P,{8,9,10,11,12,13},0)</f>
        <v/>
      </c>
      <c r="W395" s="37"/>
      <c r="X395" s="37"/>
      <c r="Y395" s="37"/>
      <c r="Z395" s="38">
        <v>0.004</v>
      </c>
      <c r="AA395" s="38">
        <v>0.086</v>
      </c>
      <c r="AB395" s="44">
        <f t="shared" si="2"/>
        <v>460.2801815</v>
      </c>
      <c r="AC395" s="44"/>
      <c r="AD395" s="44">
        <f t="shared" ref="AD395:AD400" si="119">J395/R395*1000</f>
        <v>0.7697838801</v>
      </c>
      <c r="AE395" s="44"/>
      <c r="AF395" s="44"/>
      <c r="AG395" s="45">
        <f t="shared" si="5"/>
        <v>-0.008266341193</v>
      </c>
      <c r="AH395" s="45">
        <f t="shared" si="6"/>
        <v>0.2631578947</v>
      </c>
      <c r="AI395" s="45" t="str">
        <f t="shared" si="7"/>
        <v/>
      </c>
      <c r="AJ395" s="45" t="str">
        <f t="shared" si="8"/>
        <v/>
      </c>
      <c r="AK395" s="45">
        <f t="shared" si="9"/>
        <v>0.03081891078</v>
      </c>
      <c r="AL395" s="45" t="str">
        <f t="shared" si="10"/>
        <v/>
      </c>
      <c r="AM395" s="45" t="str">
        <f t="shared" si="11"/>
        <v/>
      </c>
    </row>
    <row r="396">
      <c r="A396" s="33" t="s">
        <v>46</v>
      </c>
      <c r="B396" s="34" t="s">
        <v>90</v>
      </c>
      <c r="C396" s="35" t="s">
        <v>51</v>
      </c>
      <c r="D396" s="36" t="str">
        <f t="shared" si="1"/>
        <v>Africa/Mauritania-Africa/2003</v>
      </c>
      <c r="E396" s="37">
        <f t="array" ref="E396:H396">VLOOKUP(D396, GDP!D:L,{6,7,8,9},0)</f>
        <v>1563072653</v>
      </c>
      <c r="F396" s="38">
        <v>0.054</v>
      </c>
      <c r="G396" s="37">
        <v>23.0</v>
      </c>
      <c r="H396" s="38">
        <v>0.21</v>
      </c>
      <c r="I396" s="39" t="str">
        <f t="array" ref="I396:J396">VLOOKUP(D396, ENERGY!I:M,{4,5},0)</f>
        <v/>
      </c>
      <c r="J396" s="39">
        <v>2211.0</v>
      </c>
      <c r="K396" s="40">
        <f t="array" ref="K396:S396">VLOOKUP(D396, 'HUMAN RESOURCES'!D:V,{11,12,13,14,15,16,17,18,19},0)</f>
        <v>37</v>
      </c>
      <c r="L396" s="40">
        <v>76.0</v>
      </c>
      <c r="M396" s="40">
        <v>62.0</v>
      </c>
      <c r="N396" s="41">
        <v>59.0</v>
      </c>
      <c r="O396" s="42">
        <v>0.42</v>
      </c>
      <c r="P396" s="42">
        <v>0.548</v>
      </c>
      <c r="Q396" s="42">
        <v>0.032</v>
      </c>
      <c r="R396" s="40">
        <v>2965667.0</v>
      </c>
      <c r="S396" s="42">
        <v>0.516</v>
      </c>
      <c r="T396" s="43" t="str">
        <f t="array" ref="T396:U396">VLOOKUP(D396, TOURISM!D:H,{4,5},0)</f>
        <v/>
      </c>
      <c r="U396" s="43"/>
      <c r="V396" s="38" t="str">
        <f t="array" ref="V396:AA396">VLOOKUP(D396, BUSINESS!D:P,{8,9,10,11,12,13},0)</f>
        <v/>
      </c>
      <c r="W396" s="37">
        <v>82.0</v>
      </c>
      <c r="X396" s="37"/>
      <c r="Y396" s="37"/>
      <c r="Z396" s="38">
        <v>0.004</v>
      </c>
      <c r="AA396" s="38">
        <v>0.118</v>
      </c>
      <c r="AB396" s="44">
        <f t="shared" si="2"/>
        <v>527.0560225</v>
      </c>
      <c r="AC396" s="44"/>
      <c r="AD396" s="44">
        <f t="shared" si="119"/>
        <v>0.7455321181</v>
      </c>
      <c r="AE396" s="44"/>
      <c r="AF396" s="44"/>
      <c r="AG396" s="45">
        <f t="shared" si="5"/>
        <v>0.1450765069</v>
      </c>
      <c r="AH396" s="45">
        <f t="shared" si="6"/>
        <v>-0.04166666667</v>
      </c>
      <c r="AI396" s="45" t="str">
        <f t="shared" si="7"/>
        <v/>
      </c>
      <c r="AJ396" s="45">
        <f t="shared" si="8"/>
        <v>-0.03150463746</v>
      </c>
      <c r="AK396" s="45">
        <f t="shared" si="9"/>
        <v>0.03066485348</v>
      </c>
      <c r="AL396" s="45" t="str">
        <f t="shared" si="10"/>
        <v/>
      </c>
      <c r="AM396" s="45" t="str">
        <f t="shared" si="11"/>
        <v/>
      </c>
    </row>
    <row r="397">
      <c r="A397" s="33" t="s">
        <v>46</v>
      </c>
      <c r="B397" s="34" t="s">
        <v>90</v>
      </c>
      <c r="C397" s="35" t="s">
        <v>52</v>
      </c>
      <c r="D397" s="36" t="str">
        <f t="shared" si="1"/>
        <v>Africa/Mauritania-Africa/2004</v>
      </c>
      <c r="E397" s="37">
        <f t="array" ref="E397:H397">VLOOKUP(D397, GDP!D:L,{6,7,8,9},0)</f>
        <v>1833445283</v>
      </c>
      <c r="F397" s="38">
        <v>0.059</v>
      </c>
      <c r="G397" s="37">
        <v>28.0</v>
      </c>
      <c r="H397" s="38">
        <v>0.21</v>
      </c>
      <c r="I397" s="39" t="str">
        <f t="array" ref="I397:J397">VLOOKUP(D397, ENERGY!I:M,{4,5},0)</f>
        <v/>
      </c>
      <c r="J397" s="39">
        <v>2021.0</v>
      </c>
      <c r="K397" s="40">
        <f t="array" ref="K397:S397">VLOOKUP(D397, 'HUMAN RESOURCES'!D:V,{11,12,13,14,15,16,17,18,19},0)</f>
        <v>37</v>
      </c>
      <c r="L397" s="40">
        <v>75.0</v>
      </c>
      <c r="M397" s="40">
        <v>62.0</v>
      </c>
      <c r="N397" s="41">
        <v>59.0</v>
      </c>
      <c r="O397" s="42">
        <v>0.418</v>
      </c>
      <c r="P397" s="42">
        <v>0.551</v>
      </c>
      <c r="Q397" s="42">
        <v>0.032</v>
      </c>
      <c r="R397" s="40">
        <v>3055425.0</v>
      </c>
      <c r="S397" s="42">
        <v>0.524</v>
      </c>
      <c r="T397" s="43" t="str">
        <f t="array" ref="T397:U397">VLOOKUP(D397, TOURISM!D:H,{4,5},0)</f>
        <v/>
      </c>
      <c r="U397" s="43"/>
      <c r="V397" s="38" t="str">
        <f t="array" ref="V397:AA397">VLOOKUP(D397, BUSINESS!D:P,{8,9,10,11,12,13},0)</f>
        <v/>
      </c>
      <c r="W397" s="37">
        <v>82.0</v>
      </c>
      <c r="X397" s="37"/>
      <c r="Y397" s="37"/>
      <c r="Z397" s="38">
        <v>0.005</v>
      </c>
      <c r="AA397" s="38">
        <v>0.171</v>
      </c>
      <c r="AB397" s="44">
        <f t="shared" si="2"/>
        <v>600.0622771</v>
      </c>
      <c r="AC397" s="44"/>
      <c r="AD397" s="44">
        <f t="shared" si="119"/>
        <v>0.6614464436</v>
      </c>
      <c r="AE397" s="44"/>
      <c r="AF397" s="44"/>
      <c r="AG397" s="45">
        <f t="shared" si="5"/>
        <v>0.1385170675</v>
      </c>
      <c r="AH397" s="45">
        <f t="shared" si="6"/>
        <v>0.2173913043</v>
      </c>
      <c r="AI397" s="45" t="str">
        <f t="shared" si="7"/>
        <v/>
      </c>
      <c r="AJ397" s="45">
        <f t="shared" si="8"/>
        <v>-0.1127861194</v>
      </c>
      <c r="AK397" s="45">
        <f t="shared" si="9"/>
        <v>0.03026570414</v>
      </c>
      <c r="AL397" s="45" t="str">
        <f t="shared" si="10"/>
        <v/>
      </c>
      <c r="AM397" s="45" t="str">
        <f t="shared" si="11"/>
        <v/>
      </c>
    </row>
    <row r="398">
      <c r="A398" s="33" t="s">
        <v>46</v>
      </c>
      <c r="B398" s="34" t="s">
        <v>90</v>
      </c>
      <c r="C398" s="35" t="s">
        <v>53</v>
      </c>
      <c r="D398" s="36" t="str">
        <f t="shared" si="1"/>
        <v>Africa/Mauritania-Africa/2005</v>
      </c>
      <c r="E398" s="37">
        <f t="array" ref="E398:H398">VLOOKUP(D398, GDP!D:L,{6,7,8,9},0)</f>
        <v>2184444849</v>
      </c>
      <c r="F398" s="38">
        <v>0.05</v>
      </c>
      <c r="G398" s="37">
        <v>29.0</v>
      </c>
      <c r="H398" s="38">
        <v>0.231</v>
      </c>
      <c r="I398" s="39" t="str">
        <f t="array" ref="I398:J398">VLOOKUP(D398, ENERGY!I:M,{4,5},0)</f>
        <v/>
      </c>
      <c r="J398" s="39">
        <v>1434.0</v>
      </c>
      <c r="K398" s="40">
        <f t="array" ref="K398:S398">VLOOKUP(D398, 'HUMAN RESOURCES'!D:V,{11,12,13,14,15,16,17,18,19},0)</f>
        <v>37</v>
      </c>
      <c r="L398" s="40">
        <v>75.0</v>
      </c>
      <c r="M398" s="40">
        <v>62.0</v>
      </c>
      <c r="N398" s="41">
        <v>59.0</v>
      </c>
      <c r="O398" s="42">
        <v>0.416</v>
      </c>
      <c r="P398" s="42">
        <v>0.553</v>
      </c>
      <c r="Q398" s="42">
        <v>0.031</v>
      </c>
      <c r="R398" s="40">
        <v>3146164.0</v>
      </c>
      <c r="S398" s="42">
        <v>0.531</v>
      </c>
      <c r="T398" s="43" t="str">
        <f t="array" ref="T398:U398">VLOOKUP(D398, TOURISM!D:H,{4,5},0)</f>
        <v/>
      </c>
      <c r="U398" s="43"/>
      <c r="V398" s="38">
        <f t="array" ref="V398:AA398">VLOOKUP(D398, BUSINESS!D:P,{8,9,10,11,12,13},0)</f>
        <v>0.947</v>
      </c>
      <c r="W398" s="37">
        <v>82.0</v>
      </c>
      <c r="X398" s="37"/>
      <c r="Y398" s="37">
        <v>696.0</v>
      </c>
      <c r="Z398" s="38">
        <v>0.007</v>
      </c>
      <c r="AA398" s="38">
        <v>0.237</v>
      </c>
      <c r="AB398" s="44">
        <f t="shared" si="2"/>
        <v>694.3200828</v>
      </c>
      <c r="AC398" s="44"/>
      <c r="AD398" s="44">
        <f t="shared" si="119"/>
        <v>0.45579315</v>
      </c>
      <c r="AE398" s="44"/>
      <c r="AF398" s="44"/>
      <c r="AG398" s="45">
        <f t="shared" si="5"/>
        <v>0.1570800387</v>
      </c>
      <c r="AH398" s="45">
        <f t="shared" si="6"/>
        <v>0.03571428571</v>
      </c>
      <c r="AI398" s="45" t="str">
        <f t="shared" si="7"/>
        <v/>
      </c>
      <c r="AJ398" s="45">
        <f t="shared" si="8"/>
        <v>-0.310914505</v>
      </c>
      <c r="AK398" s="45">
        <f t="shared" si="9"/>
        <v>0.0296976689</v>
      </c>
      <c r="AL398" s="45" t="str">
        <f t="shared" si="10"/>
        <v/>
      </c>
      <c r="AM398" s="45" t="str">
        <f t="shared" si="11"/>
        <v/>
      </c>
    </row>
    <row r="399">
      <c r="A399" s="33" t="s">
        <v>46</v>
      </c>
      <c r="B399" s="34" t="s">
        <v>90</v>
      </c>
      <c r="C399" s="35" t="s">
        <v>54</v>
      </c>
      <c r="D399" s="36" t="str">
        <f t="shared" si="1"/>
        <v>Africa/Mauritania-Africa/2006</v>
      </c>
      <c r="E399" s="37">
        <f t="array" ref="E399:H399">VLOOKUP(D399, GDP!D:L,{6,7,8,9},0)</f>
        <v>3040718541</v>
      </c>
      <c r="F399" s="38">
        <v>0.035</v>
      </c>
      <c r="G399" s="37">
        <v>30.0</v>
      </c>
      <c r="H399" s="38">
        <v>0.24</v>
      </c>
      <c r="I399" s="39" t="str">
        <f t="array" ref="I399:J399">VLOOKUP(D399, ENERGY!I:M,{4,5},0)</f>
        <v/>
      </c>
      <c r="J399" s="39">
        <v>1490.5</v>
      </c>
      <c r="K399" s="40">
        <f t="array" ref="K399:S399">VLOOKUP(D399, 'HUMAN RESOURCES'!D:V,{11,12,13,14,15,16,17,18,19},0)</f>
        <v>37</v>
      </c>
      <c r="L399" s="40">
        <v>74.0</v>
      </c>
      <c r="M399" s="40">
        <v>62.0</v>
      </c>
      <c r="N399" s="41">
        <v>59.0</v>
      </c>
      <c r="O399" s="42">
        <v>0.413</v>
      </c>
      <c r="P399" s="42">
        <v>0.555</v>
      </c>
      <c r="Q399" s="42">
        <v>0.031</v>
      </c>
      <c r="R399" s="40">
        <v>3237713.0</v>
      </c>
      <c r="S399" s="42">
        <v>0.539</v>
      </c>
      <c r="T399" s="43" t="str">
        <f t="array" ref="T399:U399">VLOOKUP(D399, TOURISM!D:H,{4,5},0)</f>
        <v/>
      </c>
      <c r="U399" s="43"/>
      <c r="V399" s="38">
        <f t="array" ref="V399:AA399">VLOOKUP(D399, BUSINESS!D:P,{8,9,10,11,12,13},0)</f>
        <v>0.947</v>
      </c>
      <c r="W399" s="37">
        <v>82.0</v>
      </c>
      <c r="X399" s="37"/>
      <c r="Y399" s="37">
        <v>696.0</v>
      </c>
      <c r="Z399" s="38">
        <v>0.01</v>
      </c>
      <c r="AA399" s="38">
        <v>0.327</v>
      </c>
      <c r="AB399" s="44">
        <f t="shared" si="2"/>
        <v>939.1562937</v>
      </c>
      <c r="AC399" s="44"/>
      <c r="AD399" s="44">
        <f t="shared" si="119"/>
        <v>0.4603558129</v>
      </c>
      <c r="AE399" s="44"/>
      <c r="AF399" s="44"/>
      <c r="AG399" s="45">
        <f t="shared" si="5"/>
        <v>0.3526272924</v>
      </c>
      <c r="AH399" s="45">
        <f t="shared" si="6"/>
        <v>0.03448275862</v>
      </c>
      <c r="AI399" s="45" t="str">
        <f t="shared" si="7"/>
        <v/>
      </c>
      <c r="AJ399" s="45">
        <f t="shared" si="8"/>
        <v>0.01001038053</v>
      </c>
      <c r="AK399" s="45">
        <f t="shared" si="9"/>
        <v>0.02909861024</v>
      </c>
      <c r="AL399" s="45" t="str">
        <f t="shared" si="10"/>
        <v/>
      </c>
      <c r="AM399" s="45" t="str">
        <f t="shared" si="11"/>
        <v/>
      </c>
    </row>
    <row r="400">
      <c r="A400" s="33" t="s">
        <v>46</v>
      </c>
      <c r="B400" s="34" t="s">
        <v>90</v>
      </c>
      <c r="C400" s="35" t="s">
        <v>55</v>
      </c>
      <c r="D400" s="36" t="str">
        <f t="shared" si="1"/>
        <v>Africa/Mauritania-Africa/2007</v>
      </c>
      <c r="E400" s="37">
        <f t="array" ref="E400:H400">VLOOKUP(D400, GDP!D:L,{6,7,8,9},0)</f>
        <v>3356758534</v>
      </c>
      <c r="F400" s="38">
        <v>0.044</v>
      </c>
      <c r="G400" s="37">
        <v>37.0</v>
      </c>
      <c r="H400" s="38">
        <v>0.235</v>
      </c>
      <c r="I400" s="39" t="str">
        <f t="array" ref="I400:J400">VLOOKUP(D400, ENERGY!I:M,{4,5},0)</f>
        <v/>
      </c>
      <c r="J400" s="39">
        <v>1914.0</v>
      </c>
      <c r="K400" s="40">
        <f t="array" ref="K400:S400">VLOOKUP(D400, 'HUMAN RESOURCES'!D:V,{11,12,13,14,15,16,17,18,19},0)</f>
        <v>36</v>
      </c>
      <c r="L400" s="40">
        <v>73.0</v>
      </c>
      <c r="M400" s="40">
        <v>62.0</v>
      </c>
      <c r="N400" s="41">
        <v>59.0</v>
      </c>
      <c r="O400" s="42">
        <v>0.411</v>
      </c>
      <c r="P400" s="42">
        <v>0.557</v>
      </c>
      <c r="Q400" s="42">
        <v>0.031</v>
      </c>
      <c r="R400" s="40">
        <v>3330037.0</v>
      </c>
      <c r="S400" s="42">
        <v>0.546</v>
      </c>
      <c r="T400" s="43" t="str">
        <f t="array" ref="T400:U400">VLOOKUP(D400, TOURISM!D:H,{4,5},0)</f>
        <v/>
      </c>
      <c r="U400" s="43"/>
      <c r="V400" s="38">
        <f t="array" ref="V400:AA400">VLOOKUP(D400, BUSINESS!D:P,{8,9,10,11,12,13},0)</f>
        <v>0.947</v>
      </c>
      <c r="W400" s="37">
        <v>65.0</v>
      </c>
      <c r="X400" s="37"/>
      <c r="Y400" s="37">
        <v>696.0</v>
      </c>
      <c r="Z400" s="38">
        <v>0.014</v>
      </c>
      <c r="AA400" s="38">
        <v>0.425</v>
      </c>
      <c r="AB400" s="44">
        <f t="shared" si="2"/>
        <v>1008.024396</v>
      </c>
      <c r="AC400" s="44"/>
      <c r="AD400" s="44">
        <f t="shared" si="119"/>
        <v>0.5747683885</v>
      </c>
      <c r="AE400" s="44"/>
      <c r="AF400" s="44"/>
      <c r="AG400" s="45">
        <f t="shared" si="5"/>
        <v>0.07332975601</v>
      </c>
      <c r="AH400" s="45">
        <f t="shared" si="6"/>
        <v>0.2333333333</v>
      </c>
      <c r="AI400" s="45" t="str">
        <f t="shared" si="7"/>
        <v/>
      </c>
      <c r="AJ400" s="45">
        <f t="shared" si="8"/>
        <v>0.2485307503</v>
      </c>
      <c r="AK400" s="45">
        <f t="shared" si="9"/>
        <v>0.02851518958</v>
      </c>
      <c r="AL400" s="45" t="str">
        <f t="shared" si="10"/>
        <v/>
      </c>
      <c r="AM400" s="45" t="str">
        <f t="shared" si="11"/>
        <v/>
      </c>
    </row>
    <row r="401">
      <c r="A401" s="33" t="s">
        <v>46</v>
      </c>
      <c r="B401" s="34" t="s">
        <v>90</v>
      </c>
      <c r="C401" s="35" t="s">
        <v>56</v>
      </c>
      <c r="D401" s="36" t="str">
        <f t="shared" si="1"/>
        <v>Africa/Mauritania-Africa/2008</v>
      </c>
      <c r="E401" s="37">
        <f t="array" ref="E401:H401">VLOOKUP(D401, GDP!D:L,{6,7,8,9},0)</f>
        <v>3790240831</v>
      </c>
      <c r="F401" s="38">
        <v>0.043</v>
      </c>
      <c r="G401" s="37">
        <v>46.0</v>
      </c>
      <c r="H401" s="38">
        <v>0.203</v>
      </c>
      <c r="I401" s="39" t="str">
        <f t="array" ref="I401:J401">VLOOKUP(D401, ENERGY!I:M,{4,5},0)</f>
        <v/>
      </c>
      <c r="J401" s="39"/>
      <c r="K401" s="40">
        <f t="array" ref="K401:S401">VLOOKUP(D401, 'HUMAN RESOURCES'!D:V,{11,12,13,14,15,16,17,18,19},0)</f>
        <v>36</v>
      </c>
      <c r="L401" s="40">
        <v>72.0</v>
      </c>
      <c r="M401" s="40">
        <v>62.0</v>
      </c>
      <c r="N401" s="41">
        <v>59.0</v>
      </c>
      <c r="O401" s="42">
        <v>0.409</v>
      </c>
      <c r="P401" s="42">
        <v>0.559</v>
      </c>
      <c r="Q401" s="42">
        <v>0.031</v>
      </c>
      <c r="R401" s="40">
        <v>3422901.0</v>
      </c>
      <c r="S401" s="42">
        <v>0.553</v>
      </c>
      <c r="T401" s="43" t="str">
        <f t="array" ref="T401:U401">VLOOKUP(D401, TOURISM!D:H,{4,5},0)</f>
        <v/>
      </c>
      <c r="U401" s="43"/>
      <c r="V401" s="38">
        <f t="array" ref="V401:AA401">VLOOKUP(D401, BUSINESS!D:P,{8,9,10,11,12,13},0)</f>
        <v>0.858</v>
      </c>
      <c r="W401" s="37">
        <v>19.0</v>
      </c>
      <c r="X401" s="37"/>
      <c r="Y401" s="37">
        <v>696.0</v>
      </c>
      <c r="Z401" s="38">
        <v>0.019</v>
      </c>
      <c r="AA401" s="38">
        <v>0.611</v>
      </c>
      <c r="AB401" s="44">
        <f t="shared" si="2"/>
        <v>1107.318275</v>
      </c>
      <c r="AC401" s="44"/>
      <c r="AD401" s="44"/>
      <c r="AE401" s="44"/>
      <c r="AF401" s="44"/>
      <c r="AG401" s="45">
        <f t="shared" si="5"/>
        <v>0.09850344889</v>
      </c>
      <c r="AH401" s="45">
        <f t="shared" si="6"/>
        <v>0.2432432432</v>
      </c>
      <c r="AI401" s="45" t="str">
        <f t="shared" si="7"/>
        <v/>
      </c>
      <c r="AJ401" s="45" t="str">
        <f t="shared" si="8"/>
        <v/>
      </c>
      <c r="AK401" s="45">
        <f t="shared" si="9"/>
        <v>0.02788677723</v>
      </c>
      <c r="AL401" s="45" t="str">
        <f t="shared" si="10"/>
        <v/>
      </c>
      <c r="AM401" s="45" t="str">
        <f t="shared" si="11"/>
        <v/>
      </c>
    </row>
    <row r="402">
      <c r="A402" s="33" t="s">
        <v>46</v>
      </c>
      <c r="B402" s="34" t="s">
        <v>90</v>
      </c>
      <c r="C402" s="35" t="s">
        <v>57</v>
      </c>
      <c r="D402" s="36" t="str">
        <f t="shared" si="1"/>
        <v>Africa/Mauritania-Africa/2009</v>
      </c>
      <c r="E402" s="37">
        <f t="array" ref="E402:H402">VLOOKUP(D402, GDP!D:L,{6,7,8,9},0)</f>
        <v>3027032864</v>
      </c>
      <c r="F402" s="38">
        <v>0.054</v>
      </c>
      <c r="G402" s="37">
        <v>46.0</v>
      </c>
      <c r="H402" s="38">
        <v>0.195</v>
      </c>
      <c r="I402" s="39" t="str">
        <f t="array" ref="I402:J402">VLOOKUP(D402, ENERGY!I:M,{4,5},0)</f>
        <v/>
      </c>
      <c r="J402" s="39">
        <v>1676.0</v>
      </c>
      <c r="K402" s="40">
        <f t="array" ref="K402:S402">VLOOKUP(D402, 'HUMAN RESOURCES'!D:V,{11,12,13,14,15,16,17,18,19},0)</f>
        <v>36</v>
      </c>
      <c r="L402" s="40">
        <v>71.0</v>
      </c>
      <c r="M402" s="40">
        <v>62.0</v>
      </c>
      <c r="N402" s="41">
        <v>59.0</v>
      </c>
      <c r="O402" s="42">
        <v>0.407</v>
      </c>
      <c r="P402" s="42">
        <v>0.561</v>
      </c>
      <c r="Q402" s="42">
        <v>0.031</v>
      </c>
      <c r="R402" s="40">
        <v>3516077.0</v>
      </c>
      <c r="S402" s="42">
        <v>0.56</v>
      </c>
      <c r="T402" s="43" t="str">
        <f t="array" ref="T402:U402">VLOOKUP(D402, TOURISM!D:H,{4,5},0)</f>
        <v/>
      </c>
      <c r="U402" s="43"/>
      <c r="V402" s="38">
        <f t="array" ref="V402:AA402">VLOOKUP(D402, BUSINESS!D:P,{8,9,10,11,12,13},0)</f>
        <v>0.858</v>
      </c>
      <c r="W402" s="37">
        <v>19.0</v>
      </c>
      <c r="X402" s="37"/>
      <c r="Y402" s="37">
        <v>696.0</v>
      </c>
      <c r="Z402" s="38">
        <v>0.023</v>
      </c>
      <c r="AA402" s="38">
        <v>0.621</v>
      </c>
      <c r="AB402" s="44">
        <f t="shared" si="2"/>
        <v>860.9119948</v>
      </c>
      <c r="AC402" s="44"/>
      <c r="AD402" s="44">
        <f t="shared" ref="AD402:AD404" si="120">J402/R402*1000</f>
        <v>0.4766676043</v>
      </c>
      <c r="AE402" s="44"/>
      <c r="AF402" s="44"/>
      <c r="AG402" s="45">
        <f t="shared" si="5"/>
        <v>-0.2225252538</v>
      </c>
      <c r="AH402" s="45">
        <f t="shared" si="6"/>
        <v>0</v>
      </c>
      <c r="AI402" s="45" t="str">
        <f t="shared" si="7"/>
        <v/>
      </c>
      <c r="AJ402" s="45" t="str">
        <f t="shared" si="8"/>
        <v/>
      </c>
      <c r="AK402" s="45">
        <f t="shared" si="9"/>
        <v>0.02722135405</v>
      </c>
      <c r="AL402" s="45" t="str">
        <f t="shared" si="10"/>
        <v/>
      </c>
      <c r="AM402" s="45" t="str">
        <f t="shared" si="11"/>
        <v/>
      </c>
    </row>
    <row r="403">
      <c r="A403" s="33" t="s">
        <v>46</v>
      </c>
      <c r="B403" s="34" t="s">
        <v>90</v>
      </c>
      <c r="C403" s="35" t="s">
        <v>58</v>
      </c>
      <c r="D403" s="36" t="str">
        <f t="shared" si="1"/>
        <v>Africa/Mauritania-Africa/2010</v>
      </c>
      <c r="E403" s="37">
        <f t="array" ref="E403:H403">VLOOKUP(D403, GDP!D:L,{6,7,8,9},0)</f>
        <v>3526946625</v>
      </c>
      <c r="F403" s="38">
        <v>0.06</v>
      </c>
      <c r="G403" s="37">
        <v>58.0</v>
      </c>
      <c r="H403" s="38">
        <v>0.17</v>
      </c>
      <c r="I403" s="39" t="str">
        <f t="array" ref="I403:J403">VLOOKUP(D403, ENERGY!I:M,{4,5},0)</f>
        <v/>
      </c>
      <c r="J403" s="39">
        <v>1355.0</v>
      </c>
      <c r="K403" s="40">
        <f t="array" ref="K403:S403">VLOOKUP(D403, 'HUMAN RESOURCES'!D:V,{11,12,13,14,15,16,17,18,19},0)</f>
        <v>35</v>
      </c>
      <c r="L403" s="40">
        <v>70.0</v>
      </c>
      <c r="M403" s="40">
        <v>63.0</v>
      </c>
      <c r="N403" s="41">
        <v>60.0</v>
      </c>
      <c r="O403" s="42">
        <v>0.406</v>
      </c>
      <c r="P403" s="42">
        <v>0.563</v>
      </c>
      <c r="Q403" s="42">
        <v>0.031</v>
      </c>
      <c r="R403" s="40">
        <v>3609420.0</v>
      </c>
      <c r="S403" s="42">
        <v>0.567</v>
      </c>
      <c r="T403" s="43" t="str">
        <f t="array" ref="T403:U403">VLOOKUP(D403, TOURISM!D:H,{4,5},0)</f>
        <v/>
      </c>
      <c r="U403" s="43"/>
      <c r="V403" s="38">
        <f t="array" ref="V403:AA403">VLOOKUP(D403, BUSINESS!D:P,{8,9,10,11,12,13},0)</f>
        <v>0.682</v>
      </c>
      <c r="W403" s="37">
        <v>19.0</v>
      </c>
      <c r="X403" s="37"/>
      <c r="Y403" s="37">
        <v>696.0</v>
      </c>
      <c r="Z403" s="38">
        <v>0.04</v>
      </c>
      <c r="AA403" s="38">
        <v>0.769</v>
      </c>
      <c r="AB403" s="44">
        <f t="shared" si="2"/>
        <v>977.1505186</v>
      </c>
      <c r="AC403" s="44"/>
      <c r="AD403" s="44">
        <f t="shared" si="120"/>
        <v>0.375406575</v>
      </c>
      <c r="AE403" s="44"/>
      <c r="AF403" s="44"/>
      <c r="AG403" s="45">
        <f t="shared" si="5"/>
        <v>0.1350178933</v>
      </c>
      <c r="AH403" s="45">
        <f t="shared" si="6"/>
        <v>0.2608695652</v>
      </c>
      <c r="AI403" s="45" t="str">
        <f t="shared" si="7"/>
        <v/>
      </c>
      <c r="AJ403" s="45">
        <f t="shared" si="8"/>
        <v>-0.2124353078</v>
      </c>
      <c r="AK403" s="45">
        <f t="shared" si="9"/>
        <v>0.0265474846</v>
      </c>
      <c r="AL403" s="45" t="str">
        <f t="shared" si="10"/>
        <v/>
      </c>
      <c r="AM403" s="45" t="str">
        <f t="shared" si="11"/>
        <v/>
      </c>
    </row>
    <row r="404">
      <c r="A404" s="33" t="s">
        <v>46</v>
      </c>
      <c r="B404" s="34" t="s">
        <v>90</v>
      </c>
      <c r="C404" s="35" t="s">
        <v>59</v>
      </c>
      <c r="D404" s="36" t="str">
        <f t="shared" si="1"/>
        <v>Africa/Mauritania-Africa/2011</v>
      </c>
      <c r="E404" s="37">
        <f t="array" ref="E404:H404">VLOOKUP(D404, GDP!D:L,{6,7,8,9},0)</f>
        <v>4136083856</v>
      </c>
      <c r="F404" s="38">
        <v>0.059</v>
      </c>
      <c r="G404" s="37">
        <v>51.0</v>
      </c>
      <c r="H404" s="38">
        <v>0.17</v>
      </c>
      <c r="I404" s="39" t="str">
        <f t="array" ref="I404:J404">VLOOKUP(D404, ENERGY!I:M,{4,5},0)</f>
        <v/>
      </c>
      <c r="J404" s="39">
        <v>1676.0</v>
      </c>
      <c r="K404" s="40">
        <f t="array" ref="K404:S404">VLOOKUP(D404, 'HUMAN RESOURCES'!D:V,{11,12,13,14,15,16,17,18,19},0)</f>
        <v>35</v>
      </c>
      <c r="L404" s="40">
        <v>69.0</v>
      </c>
      <c r="M404" s="40">
        <v>63.0</v>
      </c>
      <c r="N404" s="41">
        <v>60.0</v>
      </c>
      <c r="O404" s="42">
        <v>0.404</v>
      </c>
      <c r="P404" s="42">
        <v>0.565</v>
      </c>
      <c r="Q404" s="42">
        <v>0.031</v>
      </c>
      <c r="R404" s="40">
        <v>3702763.0</v>
      </c>
      <c r="S404" s="42">
        <v>0.573</v>
      </c>
      <c r="T404" s="43" t="str">
        <f t="array" ref="T404:U404">VLOOKUP(D404, TOURISM!D:H,{4,5},0)</f>
        <v/>
      </c>
      <c r="U404" s="43"/>
      <c r="V404" s="38">
        <f t="array" ref="V404:AA404">VLOOKUP(D404, BUSINESS!D:P,{8,9,10,11,12,13},0)</f>
        <v>0.682</v>
      </c>
      <c r="W404" s="37">
        <v>19.0</v>
      </c>
      <c r="X404" s="37"/>
      <c r="Y404" s="37">
        <v>696.0</v>
      </c>
      <c r="Z404" s="38">
        <v>0.045</v>
      </c>
      <c r="AA404" s="38">
        <v>0.895</v>
      </c>
      <c r="AB404" s="44">
        <f t="shared" si="2"/>
        <v>1117.026355</v>
      </c>
      <c r="AC404" s="44"/>
      <c r="AD404" s="44">
        <f t="shared" si="120"/>
        <v>0.4526349648</v>
      </c>
      <c r="AE404" s="44"/>
      <c r="AF404" s="44"/>
      <c r="AG404" s="45">
        <f t="shared" si="5"/>
        <v>0.143146663</v>
      </c>
      <c r="AH404" s="45">
        <f t="shared" si="6"/>
        <v>-0.1206896552</v>
      </c>
      <c r="AI404" s="45" t="str">
        <f t="shared" si="7"/>
        <v/>
      </c>
      <c r="AJ404" s="45">
        <f t="shared" si="8"/>
        <v>0.2057193317</v>
      </c>
      <c r="AK404" s="45">
        <f t="shared" si="9"/>
        <v>0.02586094165</v>
      </c>
      <c r="AL404" s="45" t="str">
        <f t="shared" si="10"/>
        <v/>
      </c>
      <c r="AM404" s="45" t="str">
        <f t="shared" si="11"/>
        <v/>
      </c>
    </row>
    <row r="405">
      <c r="A405" s="33" t="s">
        <v>46</v>
      </c>
      <c r="B405" s="34" t="s">
        <v>90</v>
      </c>
      <c r="C405" s="35" t="s">
        <v>60</v>
      </c>
      <c r="D405" s="36" t="str">
        <f t="shared" si="1"/>
        <v>Africa/Mauritania-Africa/2012</v>
      </c>
      <c r="E405" s="37">
        <f t="array" ref="E405:H405">VLOOKUP(D405, GDP!D:L,{6,7,8,9},0)</f>
        <v>3958701369</v>
      </c>
      <c r="F405" s="38">
        <v>0.064</v>
      </c>
      <c r="G405" s="37">
        <v>52.0</v>
      </c>
      <c r="H405" s="38">
        <v>0.17</v>
      </c>
      <c r="I405" s="39" t="str">
        <f t="array" ref="I405:J405">VLOOKUP(D405, ENERGY!I:M,{4,5},0)</f>
        <v/>
      </c>
      <c r="J405" s="39"/>
      <c r="K405" s="40">
        <f t="array" ref="K405:S405">VLOOKUP(D405, 'HUMAN RESOURCES'!D:V,{11,12,13,14,15,16,17,18,19},0)</f>
        <v>34</v>
      </c>
      <c r="L405" s="40">
        <v>68.0</v>
      </c>
      <c r="M405" s="40">
        <v>63.0</v>
      </c>
      <c r="N405" s="41">
        <v>60.0</v>
      </c>
      <c r="O405" s="42">
        <v>0.402</v>
      </c>
      <c r="P405" s="42">
        <v>0.566</v>
      </c>
      <c r="Q405" s="42">
        <v>0.032</v>
      </c>
      <c r="R405" s="40">
        <v>3796141.0</v>
      </c>
      <c r="S405" s="42">
        <v>0.58</v>
      </c>
      <c r="T405" s="43" t="str">
        <f t="array" ref="T405:U405">VLOOKUP(D405, TOURISM!D:H,{4,5},0)</f>
        <v/>
      </c>
      <c r="U405" s="43"/>
      <c r="V405" s="38">
        <f t="array" ref="V405:AA405">VLOOKUP(D405, BUSINESS!D:P,{8,9,10,11,12,13},0)</f>
        <v>0.682</v>
      </c>
      <c r="W405" s="37">
        <v>19.0</v>
      </c>
      <c r="X405" s="37">
        <v>171.0</v>
      </c>
      <c r="Y405" s="37">
        <v>696.0</v>
      </c>
      <c r="Z405" s="38">
        <v>0.054</v>
      </c>
      <c r="AA405" s="38">
        <v>1.06</v>
      </c>
      <c r="AB405" s="44">
        <f t="shared" si="2"/>
        <v>1042.822532</v>
      </c>
      <c r="AC405" s="44"/>
      <c r="AD405" s="44"/>
      <c r="AE405" s="44"/>
      <c r="AF405" s="44"/>
      <c r="AG405" s="45">
        <f t="shared" si="5"/>
        <v>-0.06642978695</v>
      </c>
      <c r="AH405" s="45">
        <f t="shared" si="6"/>
        <v>0.01960784314</v>
      </c>
      <c r="AI405" s="45" t="str">
        <f t="shared" si="7"/>
        <v/>
      </c>
      <c r="AJ405" s="45" t="str">
        <f t="shared" si="8"/>
        <v/>
      </c>
      <c r="AK405" s="45">
        <f t="shared" si="9"/>
        <v>0.02521846524</v>
      </c>
      <c r="AL405" s="45" t="str">
        <f t="shared" si="10"/>
        <v/>
      </c>
      <c r="AM405" s="45" t="str">
        <f t="shared" si="11"/>
        <v/>
      </c>
    </row>
    <row r="406">
      <c r="A406" s="33" t="s">
        <v>46</v>
      </c>
      <c r="B406" s="34" t="s">
        <v>91</v>
      </c>
      <c r="C406" s="35" t="s">
        <v>48</v>
      </c>
      <c r="D406" s="36" t="str">
        <f t="shared" si="1"/>
        <v>Africa/Mauritius-Africa/2000</v>
      </c>
      <c r="E406" s="37">
        <f t="array" ref="E406:H406">VLOOKUP(D406, GDP!D:L,{6,7,8,9},0)</f>
        <v>4582562398</v>
      </c>
      <c r="F406" s="38">
        <v>0.037</v>
      </c>
      <c r="G406" s="37">
        <v>146.0</v>
      </c>
      <c r="H406" s="38">
        <v>0.208</v>
      </c>
      <c r="I406" s="39" t="str">
        <f t="array" ref="I406:J406">VLOOKUP(D406, ENERGY!I:M,{4,5},0)</f>
        <v/>
      </c>
      <c r="J406" s="39"/>
      <c r="K406" s="40">
        <f t="array" ref="K406:S406">VLOOKUP(D406, 'HUMAN RESOURCES'!D:V,{11,12,13,14,15,16,17,18,19},0)</f>
        <v>17</v>
      </c>
      <c r="L406" s="40">
        <v>16.0</v>
      </c>
      <c r="M406" s="40">
        <v>75.0</v>
      </c>
      <c r="N406" s="41">
        <v>68.0</v>
      </c>
      <c r="O406" s="42">
        <v>0.258</v>
      </c>
      <c r="P406" s="42">
        <v>0.681</v>
      </c>
      <c r="Q406" s="42">
        <v>0.061</v>
      </c>
      <c r="R406" s="40">
        <v>1186873.0</v>
      </c>
      <c r="S406" s="42">
        <v>0.427</v>
      </c>
      <c r="T406" s="43">
        <f t="array" ref="T406:U406">VLOOKUP(D406, TOURISM!D:H,{4,5},0)</f>
        <v>732000000</v>
      </c>
      <c r="U406" s="43">
        <v>2.03E8</v>
      </c>
      <c r="V406" s="38" t="str">
        <f t="array" ref="V406:AA406">VLOOKUP(D406, BUSINESS!D:P,{8,9,10,11,12,13},0)</f>
        <v/>
      </c>
      <c r="W406" s="37"/>
      <c r="X406" s="37"/>
      <c r="Y406" s="37"/>
      <c r="Z406" s="38">
        <v>0.073</v>
      </c>
      <c r="AA406" s="38">
        <v>0.152</v>
      </c>
      <c r="AB406" s="44">
        <f t="shared" si="2"/>
        <v>3861.038542</v>
      </c>
      <c r="AC406" s="44"/>
      <c r="AD406" s="44"/>
      <c r="AE406" s="44">
        <f t="shared" ref="AE406:AE548" si="121">T406/R406</f>
        <v>616.7466949</v>
      </c>
      <c r="AF406" s="44">
        <f t="shared" ref="AF406:AF548" si="122">U406/R406</f>
        <v>171.0376763</v>
      </c>
      <c r="AG406" s="45" t="str">
        <f t="shared" si="5"/>
        <v/>
      </c>
      <c r="AH406" s="45" t="str">
        <f t="shared" si="6"/>
        <v/>
      </c>
      <c r="AI406" s="45" t="str">
        <f t="shared" si="7"/>
        <v/>
      </c>
      <c r="AJ406" s="45" t="str">
        <f t="shared" si="8"/>
        <v/>
      </c>
      <c r="AK406" s="45" t="str">
        <f t="shared" si="9"/>
        <v/>
      </c>
      <c r="AL406" s="45" t="str">
        <f t="shared" si="10"/>
        <v/>
      </c>
      <c r="AM406" s="45" t="str">
        <f t="shared" si="11"/>
        <v/>
      </c>
    </row>
    <row r="407">
      <c r="A407" s="33" t="s">
        <v>46</v>
      </c>
      <c r="B407" s="34" t="s">
        <v>91</v>
      </c>
      <c r="C407" s="35" t="s">
        <v>49</v>
      </c>
      <c r="D407" s="36" t="str">
        <f t="shared" si="1"/>
        <v>Africa/Mauritius-Africa/2001</v>
      </c>
      <c r="E407" s="37">
        <f t="array" ref="E407:H407">VLOOKUP(D407, GDP!D:L,{6,7,8,9},0)</f>
        <v>4536544699</v>
      </c>
      <c r="F407" s="38">
        <v>0.038</v>
      </c>
      <c r="G407" s="37">
        <v>147.0</v>
      </c>
      <c r="H407" s="38">
        <v>0.211</v>
      </c>
      <c r="I407" s="39" t="str">
        <f t="array" ref="I407:J407">VLOOKUP(D407, ENERGY!I:M,{4,5},0)</f>
        <v/>
      </c>
      <c r="J407" s="39"/>
      <c r="K407" s="40">
        <f t="array" ref="K407:S407">VLOOKUP(D407, 'HUMAN RESOURCES'!D:V,{11,12,13,14,15,16,17,18,19},0)</f>
        <v>16</v>
      </c>
      <c r="L407" s="40">
        <v>15.0</v>
      </c>
      <c r="M407" s="40">
        <v>75.0</v>
      </c>
      <c r="N407" s="41">
        <v>68.0</v>
      </c>
      <c r="O407" s="42">
        <v>0.255</v>
      </c>
      <c r="P407" s="42">
        <v>0.683</v>
      </c>
      <c r="Q407" s="42">
        <v>0.063</v>
      </c>
      <c r="R407" s="40">
        <v>1199881.0</v>
      </c>
      <c r="S407" s="42">
        <v>0.425</v>
      </c>
      <c r="T407" s="43">
        <f t="array" ref="T407:U407">VLOOKUP(D407, TOURISM!D:H,{4,5},0)</f>
        <v>820000000</v>
      </c>
      <c r="U407" s="43">
        <v>2.16E8</v>
      </c>
      <c r="V407" s="38" t="str">
        <f t="array" ref="V407:AA407">VLOOKUP(D407, BUSINESS!D:P,{8,9,10,11,12,13},0)</f>
        <v/>
      </c>
      <c r="W407" s="37"/>
      <c r="X407" s="37"/>
      <c r="Y407" s="37"/>
      <c r="Z407" s="38">
        <v>0.088</v>
      </c>
      <c r="AA407" s="38">
        <v>0.228</v>
      </c>
      <c r="AB407" s="44">
        <f t="shared" si="2"/>
        <v>3780.828848</v>
      </c>
      <c r="AC407" s="44"/>
      <c r="AD407" s="44"/>
      <c r="AE407" s="44">
        <f t="shared" si="121"/>
        <v>683.4011039</v>
      </c>
      <c r="AF407" s="44">
        <f t="shared" si="122"/>
        <v>180.0178518</v>
      </c>
      <c r="AG407" s="45">
        <f t="shared" si="5"/>
        <v>-0.02077412425</v>
      </c>
      <c r="AH407" s="45">
        <f t="shared" si="6"/>
        <v>0.006849315068</v>
      </c>
      <c r="AI407" s="45" t="str">
        <f t="shared" si="7"/>
        <v/>
      </c>
      <c r="AJ407" s="45" t="str">
        <f t="shared" si="8"/>
        <v/>
      </c>
      <c r="AK407" s="45">
        <f t="shared" si="9"/>
        <v>0.01095989209</v>
      </c>
      <c r="AL407" s="45">
        <f t="shared" si="10"/>
        <v>0.1080742055</v>
      </c>
      <c r="AM407" s="45">
        <f t="shared" si="11"/>
        <v>0.05250407775</v>
      </c>
    </row>
    <row r="408">
      <c r="A408" s="33" t="s">
        <v>46</v>
      </c>
      <c r="B408" s="34" t="s">
        <v>91</v>
      </c>
      <c r="C408" s="35" t="s">
        <v>50</v>
      </c>
      <c r="D408" s="36" t="str">
        <f t="shared" si="1"/>
        <v>Africa/Mauritius-Africa/2002</v>
      </c>
      <c r="E408" s="37">
        <f t="array" ref="E408:H408">VLOOKUP(D408, GDP!D:L,{6,7,8,9},0)</f>
        <v>4767303153</v>
      </c>
      <c r="F408" s="38">
        <v>0.042</v>
      </c>
      <c r="G408" s="37">
        <v>168.0</v>
      </c>
      <c r="H408" s="38">
        <v>0.21</v>
      </c>
      <c r="I408" s="39" t="str">
        <f t="array" ref="I408:J408">VLOOKUP(D408, ENERGY!I:M,{4,5},0)</f>
        <v/>
      </c>
      <c r="J408" s="39">
        <v>4118.0</v>
      </c>
      <c r="K408" s="40">
        <f t="array" ref="K408:S408">VLOOKUP(D408, 'HUMAN RESOURCES'!D:V,{11,12,13,14,15,16,17,18,19},0)</f>
        <v>17</v>
      </c>
      <c r="L408" s="40">
        <v>14.0</v>
      </c>
      <c r="M408" s="40">
        <v>76.0</v>
      </c>
      <c r="N408" s="41">
        <v>69.0</v>
      </c>
      <c r="O408" s="42">
        <v>0.252</v>
      </c>
      <c r="P408" s="42">
        <v>0.685</v>
      </c>
      <c r="Q408" s="42">
        <v>0.064</v>
      </c>
      <c r="R408" s="40">
        <v>1210196.0</v>
      </c>
      <c r="S408" s="42">
        <v>0.423</v>
      </c>
      <c r="T408" s="43">
        <f t="array" ref="T408:U408">VLOOKUP(D408, TOURISM!D:H,{4,5},0)</f>
        <v>829000000</v>
      </c>
      <c r="U408" s="43">
        <v>2.23E8</v>
      </c>
      <c r="V408" s="38" t="str">
        <f t="array" ref="V408:AA408">VLOOKUP(D408, BUSINESS!D:P,{8,9,10,11,12,13},0)</f>
        <v/>
      </c>
      <c r="W408" s="37"/>
      <c r="X408" s="37"/>
      <c r="Y408" s="37"/>
      <c r="Z408" s="38">
        <v>0.103</v>
      </c>
      <c r="AA408" s="38">
        <v>0.29</v>
      </c>
      <c r="AB408" s="44">
        <f t="shared" si="2"/>
        <v>3939.281863</v>
      </c>
      <c r="AC408" s="44"/>
      <c r="AD408" s="44">
        <f t="shared" ref="AD408:AD413" si="123">J408/R408*1000</f>
        <v>3.402754595</v>
      </c>
      <c r="AE408" s="44">
        <f t="shared" si="121"/>
        <v>685.0130062</v>
      </c>
      <c r="AF408" s="44">
        <f t="shared" si="122"/>
        <v>184.2676723</v>
      </c>
      <c r="AG408" s="45">
        <f t="shared" si="5"/>
        <v>0.04190959733</v>
      </c>
      <c r="AH408" s="45">
        <f t="shared" si="6"/>
        <v>0.1428571429</v>
      </c>
      <c r="AI408" s="45" t="str">
        <f t="shared" si="7"/>
        <v/>
      </c>
      <c r="AJ408" s="45" t="str">
        <f t="shared" si="8"/>
        <v/>
      </c>
      <c r="AK408" s="45">
        <f t="shared" si="9"/>
        <v>0.008596685838</v>
      </c>
      <c r="AL408" s="45">
        <f t="shared" si="10"/>
        <v>0.002358647368</v>
      </c>
      <c r="AM408" s="45">
        <f t="shared" si="11"/>
        <v>0.02360777296</v>
      </c>
    </row>
    <row r="409">
      <c r="A409" s="33" t="s">
        <v>46</v>
      </c>
      <c r="B409" s="34" t="s">
        <v>91</v>
      </c>
      <c r="C409" s="35" t="s">
        <v>51</v>
      </c>
      <c r="D409" s="36" t="str">
        <f t="shared" si="1"/>
        <v>Africa/Mauritius-Africa/2003</v>
      </c>
      <c r="E409" s="37">
        <f t="array" ref="E409:H409">VLOOKUP(D409, GDP!D:L,{6,7,8,9},0)</f>
        <v>5609836354</v>
      </c>
      <c r="F409" s="38">
        <v>0.039</v>
      </c>
      <c r="G409" s="37">
        <v>188.0</v>
      </c>
      <c r="H409" s="38">
        <v>0.21</v>
      </c>
      <c r="I409" s="39" t="str">
        <f t="array" ref="I409:J409">VLOOKUP(D409, ENERGY!I:M,{4,5},0)</f>
        <v/>
      </c>
      <c r="J409" s="39">
        <v>3865.0</v>
      </c>
      <c r="K409" s="40">
        <f t="array" ref="K409:S409">VLOOKUP(D409, 'HUMAN RESOURCES'!D:V,{11,12,13,14,15,16,17,18,19},0)</f>
        <v>16</v>
      </c>
      <c r="L409" s="40">
        <v>14.0</v>
      </c>
      <c r="M409" s="40">
        <v>76.0</v>
      </c>
      <c r="N409" s="41">
        <v>69.0</v>
      </c>
      <c r="O409" s="42">
        <v>0.249</v>
      </c>
      <c r="P409" s="42">
        <v>0.687</v>
      </c>
      <c r="Q409" s="42">
        <v>0.064</v>
      </c>
      <c r="R409" s="40">
        <v>1222811.0</v>
      </c>
      <c r="S409" s="42">
        <v>0.42</v>
      </c>
      <c r="T409" s="43">
        <f t="array" ref="T409:U409">VLOOKUP(D409, TOURISM!D:H,{4,5},0)</f>
        <v>960000000</v>
      </c>
      <c r="U409" s="43">
        <v>2.36E8</v>
      </c>
      <c r="V409" s="38" t="str">
        <f t="array" ref="V409:AA409">VLOOKUP(D409, BUSINESS!D:P,{8,9,10,11,12,13},0)</f>
        <v/>
      </c>
      <c r="W409" s="37"/>
      <c r="X409" s="37"/>
      <c r="Y409" s="37"/>
      <c r="Z409" s="38">
        <v>0.122</v>
      </c>
      <c r="AA409" s="38">
        <v>0.384</v>
      </c>
      <c r="AB409" s="44">
        <f t="shared" si="2"/>
        <v>4587.656109</v>
      </c>
      <c r="AC409" s="44"/>
      <c r="AD409" s="44">
        <f t="shared" si="123"/>
        <v>3.160750108</v>
      </c>
      <c r="AE409" s="44">
        <f t="shared" si="121"/>
        <v>785.0763528</v>
      </c>
      <c r="AF409" s="44">
        <f t="shared" si="122"/>
        <v>192.9979367</v>
      </c>
      <c r="AG409" s="45">
        <f t="shared" si="5"/>
        <v>0.1645919913</v>
      </c>
      <c r="AH409" s="45">
        <f t="shared" si="6"/>
        <v>0.119047619</v>
      </c>
      <c r="AI409" s="45" t="str">
        <f t="shared" si="7"/>
        <v/>
      </c>
      <c r="AJ409" s="45">
        <f t="shared" si="8"/>
        <v>-0.07112017062</v>
      </c>
      <c r="AK409" s="45">
        <f t="shared" si="9"/>
        <v>0.01042393133</v>
      </c>
      <c r="AL409" s="45">
        <f t="shared" si="10"/>
        <v>0.1460751047</v>
      </c>
      <c r="AM409" s="45">
        <f t="shared" si="11"/>
        <v>0.04737816605</v>
      </c>
    </row>
    <row r="410">
      <c r="A410" s="33" t="s">
        <v>46</v>
      </c>
      <c r="B410" s="34" t="s">
        <v>91</v>
      </c>
      <c r="C410" s="35" t="s">
        <v>52</v>
      </c>
      <c r="D410" s="36" t="str">
        <f t="shared" si="1"/>
        <v>Africa/Mauritius-Africa/2004</v>
      </c>
      <c r="E410" s="37">
        <f t="array" ref="E410:H410">VLOOKUP(D410, GDP!D:L,{6,7,8,9},0)</f>
        <v>6385691315</v>
      </c>
      <c r="F410" s="38">
        <v>0.042</v>
      </c>
      <c r="G410" s="37">
        <v>227.0</v>
      </c>
      <c r="H410" s="38">
        <v>0.21</v>
      </c>
      <c r="I410" s="39" t="str">
        <f t="array" ref="I410:J410">VLOOKUP(D410, ENERGY!I:M,{4,5},0)</f>
        <v/>
      </c>
      <c r="J410" s="39">
        <v>3953.0</v>
      </c>
      <c r="K410" s="40">
        <f t="array" ref="K410:S410">VLOOKUP(D410, 'HUMAN RESOURCES'!D:V,{11,12,13,14,15,16,17,18,19},0)</f>
        <v>16</v>
      </c>
      <c r="L410" s="40">
        <v>14.0</v>
      </c>
      <c r="M410" s="40">
        <v>76.0</v>
      </c>
      <c r="N410" s="41">
        <v>69.0</v>
      </c>
      <c r="O410" s="42">
        <v>0.246</v>
      </c>
      <c r="P410" s="42">
        <v>0.689</v>
      </c>
      <c r="Q410" s="42">
        <v>0.065</v>
      </c>
      <c r="R410" s="40">
        <v>1233386.0</v>
      </c>
      <c r="S410" s="42">
        <v>0.418</v>
      </c>
      <c r="T410" s="43">
        <f t="array" ref="T410:U410">VLOOKUP(D410, TOURISM!D:H,{4,5},0)</f>
        <v>1156000000</v>
      </c>
      <c r="U410" s="43">
        <v>2.77E8</v>
      </c>
      <c r="V410" s="38" t="str">
        <f t="array" ref="V410:AA410">VLOOKUP(D410, BUSINESS!D:P,{8,9,10,11,12,13},0)</f>
        <v/>
      </c>
      <c r="W410" s="37">
        <v>46.0</v>
      </c>
      <c r="X410" s="37"/>
      <c r="Y410" s="37"/>
      <c r="Z410" s="38">
        <v>0.137</v>
      </c>
      <c r="AA410" s="38">
        <v>0.453</v>
      </c>
      <c r="AB410" s="44">
        <f t="shared" si="2"/>
        <v>5177.366465</v>
      </c>
      <c r="AC410" s="44"/>
      <c r="AD410" s="44">
        <f t="shared" si="123"/>
        <v>3.204998273</v>
      </c>
      <c r="AE410" s="44">
        <f t="shared" si="121"/>
        <v>937.2572739</v>
      </c>
      <c r="AF410" s="44">
        <f t="shared" si="122"/>
        <v>224.5850042</v>
      </c>
      <c r="AG410" s="45">
        <f t="shared" si="5"/>
        <v>0.1285428425</v>
      </c>
      <c r="AH410" s="45">
        <f t="shared" si="6"/>
        <v>0.2074468085</v>
      </c>
      <c r="AI410" s="45" t="str">
        <f t="shared" si="7"/>
        <v/>
      </c>
      <c r="AJ410" s="45">
        <f t="shared" si="8"/>
        <v>0.01399926087</v>
      </c>
      <c r="AK410" s="45">
        <f t="shared" si="9"/>
        <v>0.008648106698</v>
      </c>
      <c r="AL410" s="45">
        <f t="shared" si="10"/>
        <v>0.193842192</v>
      </c>
      <c r="AM410" s="45">
        <f t="shared" si="11"/>
        <v>0.1636653118</v>
      </c>
    </row>
    <row r="411">
      <c r="A411" s="33" t="s">
        <v>46</v>
      </c>
      <c r="B411" s="34" t="s">
        <v>91</v>
      </c>
      <c r="C411" s="35" t="s">
        <v>53</v>
      </c>
      <c r="D411" s="36" t="str">
        <f t="shared" si="1"/>
        <v>Africa/Mauritius-Africa/2005</v>
      </c>
      <c r="E411" s="37">
        <f t="array" ref="E411:H411">VLOOKUP(D411, GDP!D:L,{6,7,8,9},0)</f>
        <v>6283796155</v>
      </c>
      <c r="F411" s="38">
        <v>0.045</v>
      </c>
      <c r="G411" s="37">
        <v>239.0</v>
      </c>
      <c r="H411" s="38">
        <v>0.21</v>
      </c>
      <c r="I411" s="39" t="str">
        <f t="array" ref="I411:J411">VLOOKUP(D411, ENERGY!I:M,{4,5},0)</f>
        <v/>
      </c>
      <c r="J411" s="39">
        <v>2981.0</v>
      </c>
      <c r="K411" s="40">
        <f t="array" ref="K411:S411">VLOOKUP(D411, 'HUMAN RESOURCES'!D:V,{11,12,13,14,15,16,17,18,19},0)</f>
        <v>15</v>
      </c>
      <c r="L411" s="40">
        <v>14.0</v>
      </c>
      <c r="M411" s="40">
        <v>76.0</v>
      </c>
      <c r="N411" s="41">
        <v>69.0</v>
      </c>
      <c r="O411" s="42">
        <v>0.242</v>
      </c>
      <c r="P411" s="42">
        <v>0.692</v>
      </c>
      <c r="Q411" s="42">
        <v>0.066</v>
      </c>
      <c r="R411" s="40">
        <v>1243253.0</v>
      </c>
      <c r="S411" s="42">
        <v>0.416</v>
      </c>
      <c r="T411" s="43">
        <f t="array" ref="T411:U411">VLOOKUP(D411, TOURISM!D:H,{4,5},0)</f>
        <v>1189000000</v>
      </c>
      <c r="U411" s="43">
        <v>2.95E8</v>
      </c>
      <c r="V411" s="38">
        <f t="array" ref="V411:AA411">VLOOKUP(D411, BUSINESS!D:P,{8,9,10,11,12,13},0)</f>
        <v>0.262</v>
      </c>
      <c r="W411" s="37">
        <v>46.0</v>
      </c>
      <c r="X411" s="37"/>
      <c r="Y411" s="37">
        <v>161.0</v>
      </c>
      <c r="Z411" s="38">
        <v>0.152</v>
      </c>
      <c r="AA411" s="38">
        <v>0.542</v>
      </c>
      <c r="AB411" s="44">
        <f t="shared" si="2"/>
        <v>5054.318111</v>
      </c>
      <c r="AC411" s="44"/>
      <c r="AD411" s="44">
        <f t="shared" si="123"/>
        <v>2.397742053</v>
      </c>
      <c r="AE411" s="44">
        <f t="shared" si="121"/>
        <v>956.3620599</v>
      </c>
      <c r="AF411" s="44">
        <f t="shared" si="122"/>
        <v>237.2807466</v>
      </c>
      <c r="AG411" s="45">
        <f t="shared" si="5"/>
        <v>-0.02376659148</v>
      </c>
      <c r="AH411" s="45">
        <f t="shared" si="6"/>
        <v>0.05286343612</v>
      </c>
      <c r="AI411" s="45" t="str">
        <f t="shared" si="7"/>
        <v/>
      </c>
      <c r="AJ411" s="45">
        <f t="shared" si="8"/>
        <v>-0.2518741515</v>
      </c>
      <c r="AK411" s="45">
        <f t="shared" si="9"/>
        <v>0.007999928652</v>
      </c>
      <c r="AL411" s="45">
        <f t="shared" si="10"/>
        <v>0.02038371588</v>
      </c>
      <c r="AM411" s="45">
        <f t="shared" si="11"/>
        <v>0.05652978655</v>
      </c>
    </row>
    <row r="412">
      <c r="A412" s="33" t="s">
        <v>46</v>
      </c>
      <c r="B412" s="34" t="s">
        <v>91</v>
      </c>
      <c r="C412" s="35" t="s">
        <v>54</v>
      </c>
      <c r="D412" s="36" t="str">
        <f t="shared" si="1"/>
        <v>Africa/Mauritius-Africa/2006</v>
      </c>
      <c r="E412" s="37">
        <f t="array" ref="E412:H412">VLOOKUP(D412, GDP!D:L,{6,7,8,9},0)</f>
        <v>6731536244</v>
      </c>
      <c r="F412" s="38">
        <v>0.048</v>
      </c>
      <c r="G412" s="37">
        <v>269.0</v>
      </c>
      <c r="H412" s="38">
        <v>0.211</v>
      </c>
      <c r="I412" s="39">
        <f t="array" ref="I412:J412">VLOOKUP(D412, ENERGY!I:M,{4,5},0)</f>
        <v>1019</v>
      </c>
      <c r="J412" s="39">
        <v>3080.5</v>
      </c>
      <c r="K412" s="40">
        <f t="array" ref="K412:S412">VLOOKUP(D412, 'HUMAN RESOURCES'!D:V,{11,12,13,14,15,16,17,18,19},0)</f>
        <v>14</v>
      </c>
      <c r="L412" s="40">
        <v>14.0</v>
      </c>
      <c r="M412" s="40">
        <v>76.0</v>
      </c>
      <c r="N412" s="41">
        <v>69.0</v>
      </c>
      <c r="O412" s="42">
        <v>0.236</v>
      </c>
      <c r="P412" s="42">
        <v>0.696</v>
      </c>
      <c r="Q412" s="42">
        <v>0.068</v>
      </c>
      <c r="R412" s="40">
        <v>1252698.0</v>
      </c>
      <c r="S412" s="42">
        <v>0.414</v>
      </c>
      <c r="T412" s="43">
        <f t="array" ref="T412:U412">VLOOKUP(D412, TOURISM!D:H,{4,5},0)</f>
        <v>1302000000</v>
      </c>
      <c r="U412" s="43">
        <v>3.47E8</v>
      </c>
      <c r="V412" s="38">
        <f t="array" ref="V412:AA412">VLOOKUP(D412, BUSINESS!D:P,{8,9,10,11,12,13},0)</f>
        <v>0.26</v>
      </c>
      <c r="W412" s="37">
        <v>46.0</v>
      </c>
      <c r="X412" s="37"/>
      <c r="Y412" s="37">
        <v>161.0</v>
      </c>
      <c r="Z412" s="38">
        <v>0.167</v>
      </c>
      <c r="AA412" s="38">
        <v>0.635</v>
      </c>
      <c r="AB412" s="44">
        <f t="shared" si="2"/>
        <v>5373.630551</v>
      </c>
      <c r="AC412" s="44">
        <f t="shared" ref="AC412:AC413" si="124">(I412/R412)*1000</f>
        <v>0.8134442619</v>
      </c>
      <c r="AD412" s="44">
        <f t="shared" si="123"/>
        <v>2.459092295</v>
      </c>
      <c r="AE412" s="44">
        <f t="shared" si="121"/>
        <v>1039.356653</v>
      </c>
      <c r="AF412" s="44">
        <f t="shared" si="122"/>
        <v>277.0021186</v>
      </c>
      <c r="AG412" s="45">
        <f t="shared" si="5"/>
        <v>0.06317616591</v>
      </c>
      <c r="AH412" s="45">
        <f t="shared" si="6"/>
        <v>0.1255230126</v>
      </c>
      <c r="AI412" s="45" t="str">
        <f t="shared" si="7"/>
        <v/>
      </c>
      <c r="AJ412" s="45">
        <f t="shared" si="8"/>
        <v>0.02558667336</v>
      </c>
      <c r="AK412" s="45">
        <f t="shared" si="9"/>
        <v>0.007597005597</v>
      </c>
      <c r="AL412" s="45">
        <f t="shared" si="10"/>
        <v>0.08678156133</v>
      </c>
      <c r="AM412" s="45">
        <f t="shared" si="11"/>
        <v>0.1674024237</v>
      </c>
    </row>
    <row r="413">
      <c r="A413" s="33" t="s">
        <v>46</v>
      </c>
      <c r="B413" s="34" t="s">
        <v>91</v>
      </c>
      <c r="C413" s="35" t="s">
        <v>55</v>
      </c>
      <c r="D413" s="36" t="str">
        <f t="shared" si="1"/>
        <v>Africa/Mauritius-Africa/2007</v>
      </c>
      <c r="E413" s="37">
        <f t="array" ref="E413:H413">VLOOKUP(D413, GDP!D:L,{6,7,8,9},0)</f>
        <v>7792063567</v>
      </c>
      <c r="F413" s="38">
        <v>0.05</v>
      </c>
      <c r="G413" s="37">
        <v>316.0</v>
      </c>
      <c r="H413" s="38">
        <v>0.219</v>
      </c>
      <c r="I413" s="39">
        <f t="array" ref="I413:J413">VLOOKUP(D413, ENERGY!I:M,{4,5},0)</f>
        <v>1194</v>
      </c>
      <c r="J413" s="39">
        <v>3887.0</v>
      </c>
      <c r="K413" s="40">
        <f t="array" ref="K413:S413">VLOOKUP(D413, 'HUMAN RESOURCES'!D:V,{11,12,13,14,15,16,17,18,19},0)</f>
        <v>14</v>
      </c>
      <c r="L413" s="40">
        <v>14.0</v>
      </c>
      <c r="M413" s="40">
        <v>76.0</v>
      </c>
      <c r="N413" s="41">
        <v>69.0</v>
      </c>
      <c r="O413" s="42">
        <v>0.23</v>
      </c>
      <c r="P413" s="42">
        <v>0.7</v>
      </c>
      <c r="Q413" s="42">
        <v>0.07</v>
      </c>
      <c r="R413" s="40">
        <v>1260403.0</v>
      </c>
      <c r="S413" s="42">
        <v>0.412</v>
      </c>
      <c r="T413" s="43">
        <f t="array" ref="T413:U413">VLOOKUP(D413, TOURISM!D:H,{4,5},0)</f>
        <v>1663000000</v>
      </c>
      <c r="U413" s="43">
        <v>3.84E8</v>
      </c>
      <c r="V413" s="38">
        <f t="array" ref="V413:AA413">VLOOKUP(D413, BUSINESS!D:P,{8,9,10,11,12,13},0)</f>
        <v>0.242</v>
      </c>
      <c r="W413" s="37">
        <v>7.0</v>
      </c>
      <c r="X413" s="37"/>
      <c r="Y413" s="37">
        <v>161.0</v>
      </c>
      <c r="Z413" s="38">
        <v>0.202</v>
      </c>
      <c r="AA413" s="38">
        <v>0.761</v>
      </c>
      <c r="AB413" s="44">
        <f t="shared" si="2"/>
        <v>6182.200111</v>
      </c>
      <c r="AC413" s="44">
        <f t="shared" si="124"/>
        <v>0.9473160568</v>
      </c>
      <c r="AD413" s="44">
        <f t="shared" si="123"/>
        <v>3.083934265</v>
      </c>
      <c r="AE413" s="44">
        <f t="shared" si="121"/>
        <v>1319.419265</v>
      </c>
      <c r="AF413" s="44">
        <f t="shared" si="122"/>
        <v>304.6644605</v>
      </c>
      <c r="AG413" s="45">
        <f t="shared" si="5"/>
        <v>0.150469883</v>
      </c>
      <c r="AH413" s="45">
        <f t="shared" si="6"/>
        <v>0.1747211896</v>
      </c>
      <c r="AI413" s="45">
        <f t="shared" si="7"/>
        <v>0.1645740233</v>
      </c>
      <c r="AJ413" s="45">
        <f t="shared" si="8"/>
        <v>0.2540945582</v>
      </c>
      <c r="AK413" s="45">
        <f t="shared" si="9"/>
        <v>0.006150724277</v>
      </c>
      <c r="AL413" s="45">
        <f t="shared" si="10"/>
        <v>0.269457661</v>
      </c>
      <c r="AM413" s="45">
        <f t="shared" si="11"/>
        <v>0.09986328626</v>
      </c>
    </row>
    <row r="414">
      <c r="A414" s="33" t="s">
        <v>46</v>
      </c>
      <c r="B414" s="34" t="s">
        <v>91</v>
      </c>
      <c r="C414" s="35" t="s">
        <v>56</v>
      </c>
      <c r="D414" s="36" t="str">
        <f t="shared" si="1"/>
        <v>Africa/Mauritius-Africa/2008</v>
      </c>
      <c r="E414" s="37">
        <f t="array" ref="E414:H414">VLOOKUP(D414, GDP!D:L,{6,7,8,9},0)</f>
        <v>9641077098</v>
      </c>
      <c r="F414" s="38">
        <v>0.046</v>
      </c>
      <c r="G414" s="37">
        <v>362.0</v>
      </c>
      <c r="H414" s="38">
        <v>0.115</v>
      </c>
      <c r="I414" s="39" t="str">
        <f t="array" ref="I414:J414">VLOOKUP(D414, ENERGY!I:M,{4,5},0)</f>
        <v/>
      </c>
      <c r="J414" s="39"/>
      <c r="K414" s="40">
        <f t="array" ref="K414:S414">VLOOKUP(D414, 'HUMAN RESOURCES'!D:V,{11,12,13,14,15,16,17,18,19},0)</f>
        <v>13</v>
      </c>
      <c r="L414" s="40">
        <v>14.0</v>
      </c>
      <c r="M414" s="40">
        <v>76.0</v>
      </c>
      <c r="N414" s="41">
        <v>69.0</v>
      </c>
      <c r="O414" s="42">
        <v>0.224</v>
      </c>
      <c r="P414" s="42">
        <v>0.704</v>
      </c>
      <c r="Q414" s="42">
        <v>0.072</v>
      </c>
      <c r="R414" s="40">
        <v>1268565.0</v>
      </c>
      <c r="S414" s="42">
        <v>0.41</v>
      </c>
      <c r="T414" s="43">
        <f t="array" ref="T414:U414">VLOOKUP(D414, TOURISM!D:H,{4,5},0)</f>
        <v>1823000000</v>
      </c>
      <c r="U414" s="43">
        <v>4.89E8</v>
      </c>
      <c r="V414" s="38">
        <f t="array" ref="V414:AA414">VLOOKUP(D414, BUSINESS!D:P,{8,9,10,11,12,13},0)</f>
        <v>0.258</v>
      </c>
      <c r="W414" s="37">
        <v>6.0</v>
      </c>
      <c r="X414" s="37"/>
      <c r="Y414" s="37">
        <v>161.0</v>
      </c>
      <c r="Z414" s="38">
        <v>0.218</v>
      </c>
      <c r="AA414" s="38">
        <v>0.845</v>
      </c>
      <c r="AB414" s="44">
        <f t="shared" si="2"/>
        <v>7599.986676</v>
      </c>
      <c r="AC414" s="44"/>
      <c r="AD414" s="44"/>
      <c r="AE414" s="44">
        <f t="shared" si="121"/>
        <v>1437.056832</v>
      </c>
      <c r="AF414" s="44">
        <f t="shared" si="122"/>
        <v>385.4749264</v>
      </c>
      <c r="AG414" s="45">
        <f t="shared" si="5"/>
        <v>0.2293336578</v>
      </c>
      <c r="AH414" s="45">
        <f t="shared" si="6"/>
        <v>0.1455696203</v>
      </c>
      <c r="AI414" s="45" t="str">
        <f t="shared" si="7"/>
        <v/>
      </c>
      <c r="AJ414" s="45" t="str">
        <f t="shared" si="8"/>
        <v/>
      </c>
      <c r="AK414" s="45">
        <f t="shared" si="9"/>
        <v>0.00647570658</v>
      </c>
      <c r="AL414" s="45">
        <f t="shared" si="10"/>
        <v>0.08915859419</v>
      </c>
      <c r="AM414" s="45">
        <f t="shared" si="11"/>
        <v>0.2652441501</v>
      </c>
    </row>
    <row r="415">
      <c r="A415" s="33" t="s">
        <v>46</v>
      </c>
      <c r="B415" s="34" t="s">
        <v>91</v>
      </c>
      <c r="C415" s="35" t="s">
        <v>57</v>
      </c>
      <c r="D415" s="36" t="str">
        <f t="shared" si="1"/>
        <v>Africa/Mauritius-Africa/2009</v>
      </c>
      <c r="E415" s="37">
        <f t="array" ref="E415:H415">VLOOKUP(D415, GDP!D:L,{6,7,8,9},0)</f>
        <v>8834661043</v>
      </c>
      <c r="F415" s="38">
        <v>0.05</v>
      </c>
      <c r="G415" s="37">
        <v>357.0</v>
      </c>
      <c r="H415" s="38">
        <v>0.093</v>
      </c>
      <c r="I415" s="39">
        <f t="array" ref="I415:J415">VLOOKUP(D415, ENERGY!I:M,{4,5},0)</f>
        <v>1077</v>
      </c>
      <c r="J415" s="39">
        <v>3410.0</v>
      </c>
      <c r="K415" s="40">
        <f t="array" ref="K415:S415">VLOOKUP(D415, 'HUMAN RESOURCES'!D:V,{11,12,13,14,15,16,17,18,19},0)</f>
        <v>12</v>
      </c>
      <c r="L415" s="40">
        <v>14.0</v>
      </c>
      <c r="M415" s="40">
        <v>77.0</v>
      </c>
      <c r="N415" s="41">
        <v>69.0</v>
      </c>
      <c r="O415" s="42">
        <v>0.217</v>
      </c>
      <c r="P415" s="42">
        <v>0.708</v>
      </c>
      <c r="Q415" s="42">
        <v>0.075</v>
      </c>
      <c r="R415" s="40">
        <v>1275032.0</v>
      </c>
      <c r="S415" s="42">
        <v>0.408</v>
      </c>
      <c r="T415" s="43">
        <f t="array" ref="T415:U415">VLOOKUP(D415, TOURISM!D:H,{4,5},0)</f>
        <v>1390000000</v>
      </c>
      <c r="U415" s="43">
        <v>3.84E8</v>
      </c>
      <c r="V415" s="38">
        <f t="array" ref="V415:AA415">VLOOKUP(D415, BUSINESS!D:P,{8,9,10,11,12,13},0)</f>
        <v>0.26</v>
      </c>
      <c r="W415" s="37">
        <v>6.0</v>
      </c>
      <c r="X415" s="37"/>
      <c r="Y415" s="37">
        <v>161.0</v>
      </c>
      <c r="Z415" s="38">
        <v>0.225</v>
      </c>
      <c r="AA415" s="38">
        <v>0.886</v>
      </c>
      <c r="AB415" s="44">
        <f t="shared" si="2"/>
        <v>6928.972012</v>
      </c>
      <c r="AC415" s="44">
        <f>(I415/R415)*1000</f>
        <v>0.8446846824</v>
      </c>
      <c r="AD415" s="44">
        <f t="shared" ref="AD415:AD417" si="125">J415/R415*1000</f>
        <v>2.674442681</v>
      </c>
      <c r="AE415" s="44">
        <f t="shared" si="121"/>
        <v>1090.168717</v>
      </c>
      <c r="AF415" s="44">
        <f t="shared" si="122"/>
        <v>301.1689118</v>
      </c>
      <c r="AG415" s="45">
        <f t="shared" si="5"/>
        <v>-0.08829155792</v>
      </c>
      <c r="AH415" s="45">
        <f t="shared" si="6"/>
        <v>-0.0138121547</v>
      </c>
      <c r="AI415" s="45" t="str">
        <f t="shared" si="7"/>
        <v/>
      </c>
      <c r="AJ415" s="45" t="str">
        <f t="shared" si="8"/>
        <v/>
      </c>
      <c r="AK415" s="45">
        <f t="shared" si="9"/>
        <v>0.005097886194</v>
      </c>
      <c r="AL415" s="45">
        <f t="shared" si="10"/>
        <v>-0.2413878887</v>
      </c>
      <c r="AM415" s="45">
        <f t="shared" si="11"/>
        <v>-0.2187068698</v>
      </c>
    </row>
    <row r="416">
      <c r="A416" s="33" t="s">
        <v>46</v>
      </c>
      <c r="B416" s="34" t="s">
        <v>91</v>
      </c>
      <c r="C416" s="35" t="s">
        <v>58</v>
      </c>
      <c r="D416" s="36" t="str">
        <f t="shared" si="1"/>
        <v>Africa/Mauritius-Africa/2010</v>
      </c>
      <c r="E416" s="37">
        <f t="array" ref="E416:H416">VLOOKUP(D416, GDP!D:L,{6,7,8,9},0)</f>
        <v>9718331363</v>
      </c>
      <c r="F416" s="38">
        <v>0.054</v>
      </c>
      <c r="G416" s="37">
        <v>427.0</v>
      </c>
      <c r="H416" s="38">
        <v>0.089</v>
      </c>
      <c r="I416" s="39" t="str">
        <f t="array" ref="I416:J416">VLOOKUP(D416, ENERGY!I:M,{4,5},0)</f>
        <v/>
      </c>
      <c r="J416" s="39">
        <v>3146.0</v>
      </c>
      <c r="K416" s="40">
        <f t="array" ref="K416:S416">VLOOKUP(D416, 'HUMAN RESOURCES'!D:V,{11,12,13,14,15,16,17,18,19},0)</f>
        <v>12</v>
      </c>
      <c r="L416" s="40">
        <v>13.0</v>
      </c>
      <c r="M416" s="40">
        <v>77.0</v>
      </c>
      <c r="N416" s="41">
        <v>69.0</v>
      </c>
      <c r="O416" s="42">
        <v>0.212</v>
      </c>
      <c r="P416" s="42">
        <v>0.711</v>
      </c>
      <c r="Q416" s="42">
        <v>0.077</v>
      </c>
      <c r="R416" s="40">
        <v>1280924.0</v>
      </c>
      <c r="S416" s="42">
        <v>0.406</v>
      </c>
      <c r="T416" s="43">
        <f t="array" ref="T416:U416">VLOOKUP(D416, TOURISM!D:H,{4,5},0)</f>
        <v>1585000000</v>
      </c>
      <c r="U416" s="43">
        <v>4.23E8</v>
      </c>
      <c r="V416" s="38">
        <f t="array" ref="V416:AA416">VLOOKUP(D416, BUSINESS!D:P,{8,9,10,11,12,13},0)</f>
        <v>0.272</v>
      </c>
      <c r="W416" s="37">
        <v>6.0</v>
      </c>
      <c r="X416" s="37"/>
      <c r="Y416" s="37">
        <v>161.0</v>
      </c>
      <c r="Z416" s="38">
        <v>0.283</v>
      </c>
      <c r="AA416" s="38">
        <v>0.968</v>
      </c>
      <c r="AB416" s="44">
        <f t="shared" si="2"/>
        <v>7586.969534</v>
      </c>
      <c r="AC416" s="44"/>
      <c r="AD416" s="44">
        <f t="shared" si="125"/>
        <v>2.456039546</v>
      </c>
      <c r="AE416" s="44">
        <f t="shared" si="121"/>
        <v>1237.388011</v>
      </c>
      <c r="AF416" s="44">
        <f t="shared" si="122"/>
        <v>330.230365</v>
      </c>
      <c r="AG416" s="45">
        <f t="shared" si="5"/>
        <v>0.09496322399</v>
      </c>
      <c r="AH416" s="45">
        <f t="shared" si="6"/>
        <v>0.1960784314</v>
      </c>
      <c r="AI416" s="45" t="str">
        <f t="shared" si="7"/>
        <v/>
      </c>
      <c r="AJ416" s="45">
        <f t="shared" si="8"/>
        <v>-0.08166304546</v>
      </c>
      <c r="AK416" s="45">
        <f t="shared" si="9"/>
        <v>0.004621060491</v>
      </c>
      <c r="AL416" s="45">
        <f t="shared" si="10"/>
        <v>0.135042669</v>
      </c>
      <c r="AM416" s="45">
        <f t="shared" si="11"/>
        <v>0.09649552784</v>
      </c>
    </row>
    <row r="417">
      <c r="A417" s="33" t="s">
        <v>46</v>
      </c>
      <c r="B417" s="34" t="s">
        <v>91</v>
      </c>
      <c r="C417" s="35" t="s">
        <v>59</v>
      </c>
      <c r="D417" s="36" t="str">
        <f t="shared" si="1"/>
        <v>Africa/Mauritius-Africa/2011</v>
      </c>
      <c r="E417" s="37">
        <f t="array" ref="E417:H417">VLOOKUP(D417, GDP!D:L,{6,7,8,9},0)</f>
        <v>11252405860</v>
      </c>
      <c r="F417" s="38">
        <v>0.049</v>
      </c>
      <c r="G417" s="37">
        <v>450.0</v>
      </c>
      <c r="H417" s="38">
        <v>0.089</v>
      </c>
      <c r="I417" s="39">
        <f t="array" ref="I417:J417">VLOOKUP(D417, ENERGY!I:M,{4,5},0)</f>
        <v>1173</v>
      </c>
      <c r="J417" s="39">
        <v>3273.0</v>
      </c>
      <c r="K417" s="40">
        <f t="array" ref="K417:S417">VLOOKUP(D417, 'HUMAN RESOURCES'!D:V,{11,12,13,14,15,16,17,18,19},0)</f>
        <v>11</v>
      </c>
      <c r="L417" s="40">
        <v>13.0</v>
      </c>
      <c r="M417" s="40">
        <v>77.0</v>
      </c>
      <c r="N417" s="41">
        <v>70.0</v>
      </c>
      <c r="O417" s="42">
        <v>0.206</v>
      </c>
      <c r="P417" s="42">
        <v>0.713</v>
      </c>
      <c r="Q417" s="42">
        <v>0.08</v>
      </c>
      <c r="R417" s="40">
        <v>1286051.0</v>
      </c>
      <c r="S417" s="42">
        <v>0.404</v>
      </c>
      <c r="T417" s="43">
        <f t="array" ref="T417:U417">VLOOKUP(D417, TOURISM!D:H,{4,5},0)</f>
        <v>1808000000</v>
      </c>
      <c r="U417" s="43">
        <v>4.27E8</v>
      </c>
      <c r="V417" s="38">
        <f t="array" ref="V417:AA417">VLOOKUP(D417, BUSINESS!D:P,{8,9,10,11,12,13},0)</f>
        <v>0.277</v>
      </c>
      <c r="W417" s="37">
        <v>6.0</v>
      </c>
      <c r="X417" s="37"/>
      <c r="Y417" s="37">
        <v>161.0</v>
      </c>
      <c r="Z417" s="38">
        <v>0.35</v>
      </c>
      <c r="AA417" s="38">
        <v>1.048</v>
      </c>
      <c r="AB417" s="44">
        <f t="shared" si="2"/>
        <v>8749.579807</v>
      </c>
      <c r="AC417" s="44">
        <f>(I417/R417)*1000</f>
        <v>0.9120944659</v>
      </c>
      <c r="AD417" s="44">
        <f t="shared" si="125"/>
        <v>2.545000159</v>
      </c>
      <c r="AE417" s="44">
        <f t="shared" si="121"/>
        <v>1405.854045</v>
      </c>
      <c r="AF417" s="44">
        <f t="shared" si="122"/>
        <v>332.0241577</v>
      </c>
      <c r="AG417" s="45">
        <f t="shared" si="5"/>
        <v>0.1532377674</v>
      </c>
      <c r="AH417" s="45">
        <f t="shared" si="6"/>
        <v>0.05386416862</v>
      </c>
      <c r="AI417" s="45" t="str">
        <f t="shared" si="7"/>
        <v/>
      </c>
      <c r="AJ417" s="45">
        <f t="shared" si="8"/>
        <v>0.03622116471</v>
      </c>
      <c r="AK417" s="45">
        <f t="shared" si="9"/>
        <v>0.004002579388</v>
      </c>
      <c r="AL417" s="45">
        <f t="shared" si="10"/>
        <v>0.1361464898</v>
      </c>
      <c r="AM417" s="45">
        <f t="shared" si="11"/>
        <v>0.005431943602</v>
      </c>
    </row>
    <row r="418">
      <c r="A418" s="33" t="s">
        <v>46</v>
      </c>
      <c r="B418" s="34" t="s">
        <v>91</v>
      </c>
      <c r="C418" s="35" t="s">
        <v>60</v>
      </c>
      <c r="D418" s="36" t="str">
        <f t="shared" si="1"/>
        <v>Africa/Mauritius-Africa/2012</v>
      </c>
      <c r="E418" s="37">
        <f t="array" ref="E418:H418">VLOOKUP(D418, GDP!D:L,{6,7,8,9},0)</f>
        <v>11442063228</v>
      </c>
      <c r="F418" s="38">
        <v>0.048</v>
      </c>
      <c r="G418" s="37">
        <v>444.0</v>
      </c>
      <c r="H418" s="38">
        <v>0.087</v>
      </c>
      <c r="I418" s="39" t="str">
        <f t="array" ref="I418:J418">VLOOKUP(D418, ENERGY!I:M,{4,5},0)</f>
        <v/>
      </c>
      <c r="J418" s="39"/>
      <c r="K418" s="40">
        <f t="array" ref="K418:S418">VLOOKUP(D418, 'HUMAN RESOURCES'!D:V,{11,12,13,14,15,16,17,18,19},0)</f>
        <v>11</v>
      </c>
      <c r="L418" s="40">
        <v>13.0</v>
      </c>
      <c r="M418" s="40">
        <v>77.0</v>
      </c>
      <c r="N418" s="41">
        <v>70.0</v>
      </c>
      <c r="O418" s="42">
        <v>0.202</v>
      </c>
      <c r="P418" s="42">
        <v>0.715</v>
      </c>
      <c r="Q418" s="42">
        <v>0.084</v>
      </c>
      <c r="R418" s="40">
        <v>1291167.0</v>
      </c>
      <c r="S418" s="42">
        <v>0.402</v>
      </c>
      <c r="T418" s="43">
        <f t="array" ref="T418:U418">VLOOKUP(D418, TOURISM!D:H,{4,5},0)</f>
        <v>1778000000</v>
      </c>
      <c r="U418" s="43">
        <v>3.94E8</v>
      </c>
      <c r="V418" s="38">
        <f t="array" ref="V418:AA418">VLOOKUP(D418, BUSINESS!D:P,{8,9,10,11,12,13},0)</f>
        <v>0.275</v>
      </c>
      <c r="W418" s="37">
        <v>6.0</v>
      </c>
      <c r="X418" s="37">
        <v>20.0</v>
      </c>
      <c r="Y418" s="37">
        <v>161.0</v>
      </c>
      <c r="Z418" s="38">
        <v>0.354</v>
      </c>
      <c r="AA418" s="38">
        <v>1.199</v>
      </c>
      <c r="AB418" s="44">
        <f t="shared" si="2"/>
        <v>8861.799618</v>
      </c>
      <c r="AC418" s="44"/>
      <c r="AD418" s="44"/>
      <c r="AE418" s="44">
        <f t="shared" si="121"/>
        <v>1377.048825</v>
      </c>
      <c r="AF418" s="44">
        <f t="shared" si="122"/>
        <v>305.150302</v>
      </c>
      <c r="AG418" s="45">
        <f t="shared" si="5"/>
        <v>0.01282573726</v>
      </c>
      <c r="AH418" s="45">
        <f t="shared" si="6"/>
        <v>-0.01333333333</v>
      </c>
      <c r="AI418" s="45" t="str">
        <f t="shared" si="7"/>
        <v/>
      </c>
      <c r="AJ418" s="45" t="str">
        <f t="shared" si="8"/>
        <v/>
      </c>
      <c r="AK418" s="45">
        <f t="shared" si="9"/>
        <v>0.003978069299</v>
      </c>
      <c r="AL418" s="45">
        <f t="shared" si="10"/>
        <v>-0.02048948108</v>
      </c>
      <c r="AM418" s="45">
        <f t="shared" si="11"/>
        <v>-0.08093945889</v>
      </c>
    </row>
    <row r="419">
      <c r="A419" s="33" t="s">
        <v>46</v>
      </c>
      <c r="B419" s="34" t="s">
        <v>92</v>
      </c>
      <c r="C419" s="35" t="s">
        <v>48</v>
      </c>
      <c r="D419" s="36" t="str">
        <f t="shared" si="1"/>
        <v>Africa/Morocco-Africa/2000</v>
      </c>
      <c r="E419" s="37">
        <f t="array" ref="E419:H419">VLOOKUP(D419, GDP!D:L,{6,7,8,9},0)</f>
        <v>37020609825</v>
      </c>
      <c r="F419" s="38">
        <v>0.042</v>
      </c>
      <c r="G419" s="37">
        <v>54.0</v>
      </c>
      <c r="H419" s="38">
        <v>0.133</v>
      </c>
      <c r="I419" s="39" t="str">
        <f t="array" ref="I419:J419">VLOOKUP(D419, ENERGY!I:M,{4,5},0)</f>
        <v/>
      </c>
      <c r="J419" s="39"/>
      <c r="K419" s="40">
        <f t="array" ref="K419:S419">VLOOKUP(D419, 'HUMAN RESOURCES'!D:V,{11,12,13,14,15,16,17,18,19},0)</f>
        <v>22</v>
      </c>
      <c r="L419" s="40">
        <v>43.0</v>
      </c>
      <c r="M419" s="40">
        <v>70.0</v>
      </c>
      <c r="N419" s="41">
        <v>67.0</v>
      </c>
      <c r="O419" s="42">
        <v>0.341</v>
      </c>
      <c r="P419" s="42">
        <v>0.613</v>
      </c>
      <c r="Q419" s="42">
        <v>0.047</v>
      </c>
      <c r="R419" s="40">
        <v>2.8710123E7</v>
      </c>
      <c r="S419" s="42">
        <v>0.533</v>
      </c>
      <c r="T419" s="43">
        <f t="array" ref="T419:U419">VLOOKUP(D419, TOURISM!D:H,{4,5},0)</f>
        <v>2280000000</v>
      </c>
      <c r="U419" s="43">
        <v>5.06E8</v>
      </c>
      <c r="V419" s="38" t="str">
        <f t="array" ref="V419:AA419">VLOOKUP(D419, BUSINESS!D:P,{8,9,10,11,12,13},0)</f>
        <v/>
      </c>
      <c r="W419" s="37"/>
      <c r="X419" s="37"/>
      <c r="Y419" s="37"/>
      <c r="Z419" s="38">
        <v>0.007</v>
      </c>
      <c r="AA419" s="38">
        <v>0.082</v>
      </c>
      <c r="AB419" s="44">
        <f t="shared" si="2"/>
        <v>1289.461903</v>
      </c>
      <c r="AC419" s="44"/>
      <c r="AD419" s="44"/>
      <c r="AE419" s="44">
        <f t="shared" si="121"/>
        <v>79.41449781</v>
      </c>
      <c r="AF419" s="44">
        <f t="shared" si="122"/>
        <v>17.62444557</v>
      </c>
      <c r="AG419" s="45" t="str">
        <f t="shared" si="5"/>
        <v/>
      </c>
      <c r="AH419" s="45" t="str">
        <f t="shared" si="6"/>
        <v/>
      </c>
      <c r="AI419" s="45" t="str">
        <f t="shared" si="7"/>
        <v/>
      </c>
      <c r="AJ419" s="45" t="str">
        <f t="shared" si="8"/>
        <v/>
      </c>
      <c r="AK419" s="45" t="str">
        <f t="shared" si="9"/>
        <v/>
      </c>
      <c r="AL419" s="45" t="str">
        <f t="shared" si="10"/>
        <v/>
      </c>
      <c r="AM419" s="45" t="str">
        <f t="shared" si="11"/>
        <v/>
      </c>
    </row>
    <row r="420">
      <c r="A420" s="33" t="s">
        <v>46</v>
      </c>
      <c r="B420" s="34" t="s">
        <v>92</v>
      </c>
      <c r="C420" s="35" t="s">
        <v>49</v>
      </c>
      <c r="D420" s="36" t="str">
        <f t="shared" si="1"/>
        <v>Africa/Morocco-Africa/2001</v>
      </c>
      <c r="E420" s="37">
        <f t="array" ref="E420:H420">VLOOKUP(D420, GDP!D:L,{6,7,8,9},0)</f>
        <v>37724674865</v>
      </c>
      <c r="F420" s="38">
        <v>0.044</v>
      </c>
      <c r="G420" s="37">
        <v>58.0</v>
      </c>
      <c r="H420" s="38">
        <v>0.133</v>
      </c>
      <c r="I420" s="39">
        <f t="array" ref="I420:J420">VLOOKUP(D420, ENERGY!I:M,{4,5},0)</f>
        <v>17283</v>
      </c>
      <c r="J420" s="39"/>
      <c r="K420" s="40">
        <f t="array" ref="K420:S420">VLOOKUP(D420, 'HUMAN RESOURCES'!D:V,{11,12,13,14,15,16,17,18,19},0)</f>
        <v>21</v>
      </c>
      <c r="L420" s="40">
        <v>41.0</v>
      </c>
      <c r="M420" s="40">
        <v>70.0</v>
      </c>
      <c r="N420" s="41">
        <v>67.0</v>
      </c>
      <c r="O420" s="42">
        <v>0.333</v>
      </c>
      <c r="P420" s="42">
        <v>0.619</v>
      </c>
      <c r="Q420" s="42">
        <v>0.048</v>
      </c>
      <c r="R420" s="40">
        <v>2.9021156E7</v>
      </c>
      <c r="S420" s="42">
        <v>0.537</v>
      </c>
      <c r="T420" s="43">
        <f t="array" ref="T420:U420">VLOOKUP(D420, TOURISM!D:H,{4,5},0)</f>
        <v>2966000000</v>
      </c>
      <c r="U420" s="43">
        <v>5.89E8</v>
      </c>
      <c r="V420" s="38" t="str">
        <f t="array" ref="V420:AA420">VLOOKUP(D420, BUSINESS!D:P,{8,9,10,11,12,13},0)</f>
        <v/>
      </c>
      <c r="W420" s="37"/>
      <c r="X420" s="37"/>
      <c r="Y420" s="37"/>
      <c r="Z420" s="38">
        <v>0.014</v>
      </c>
      <c r="AA420" s="38">
        <v>0.164</v>
      </c>
      <c r="AB420" s="44">
        <f t="shared" si="2"/>
        <v>1299.902556</v>
      </c>
      <c r="AC420" s="44">
        <f t="shared" ref="AC420:AC425" si="126">(I420/R420)*1000</f>
        <v>0.5955310671</v>
      </c>
      <c r="AD420" s="44"/>
      <c r="AE420" s="44">
        <f t="shared" si="121"/>
        <v>102.2013045</v>
      </c>
      <c r="AF420" s="44">
        <f t="shared" si="122"/>
        <v>20.29553888</v>
      </c>
      <c r="AG420" s="45">
        <f t="shared" si="5"/>
        <v>0.008096907363</v>
      </c>
      <c r="AH420" s="45">
        <f t="shared" si="6"/>
        <v>0.07407407407</v>
      </c>
      <c r="AI420" s="45" t="str">
        <f t="shared" si="7"/>
        <v/>
      </c>
      <c r="AJ420" s="45" t="str">
        <f t="shared" si="8"/>
        <v/>
      </c>
      <c r="AK420" s="45">
        <f t="shared" si="9"/>
        <v>0.01083356557</v>
      </c>
      <c r="AL420" s="45">
        <f t="shared" si="10"/>
        <v>0.2869350972</v>
      </c>
      <c r="AM420" s="45">
        <f t="shared" si="11"/>
        <v>0.1515561614</v>
      </c>
    </row>
    <row r="421">
      <c r="A421" s="33" t="s">
        <v>46</v>
      </c>
      <c r="B421" s="34" t="s">
        <v>92</v>
      </c>
      <c r="C421" s="35" t="s">
        <v>50</v>
      </c>
      <c r="D421" s="36" t="str">
        <f t="shared" si="1"/>
        <v>Africa/Morocco-Africa/2002</v>
      </c>
      <c r="E421" s="37">
        <f t="array" ref="E421:H421">VLOOKUP(D421, GDP!D:L,{6,7,8,9},0)</f>
        <v>40416114690</v>
      </c>
      <c r="F421" s="38">
        <v>0.053</v>
      </c>
      <c r="G421" s="37">
        <v>73.0</v>
      </c>
      <c r="H421" s="38">
        <v>0.131</v>
      </c>
      <c r="I421" s="39">
        <f t="array" ref="I421:J421">VLOOKUP(D421, ENERGY!I:M,{4,5},0)</f>
        <v>16183</v>
      </c>
      <c r="J421" s="39">
        <v>50608.0</v>
      </c>
      <c r="K421" s="40">
        <f t="array" ref="K421:S421">VLOOKUP(D421, 'HUMAN RESOURCES'!D:V,{11,12,13,14,15,16,17,18,19},0)</f>
        <v>21</v>
      </c>
      <c r="L421" s="40">
        <v>40.0</v>
      </c>
      <c r="M421" s="40">
        <v>70.0</v>
      </c>
      <c r="N421" s="41">
        <v>67.0</v>
      </c>
      <c r="O421" s="42">
        <v>0.327</v>
      </c>
      <c r="P421" s="42">
        <v>0.625</v>
      </c>
      <c r="Q421" s="42">
        <v>0.048</v>
      </c>
      <c r="R421" s="40">
        <v>2.9311443E7</v>
      </c>
      <c r="S421" s="42">
        <v>0.54</v>
      </c>
      <c r="T421" s="43">
        <f t="array" ref="T421:U421">VLOOKUP(D421, TOURISM!D:H,{4,5},0)</f>
        <v>3157000000</v>
      </c>
      <c r="U421" s="43">
        <v>6.69E8</v>
      </c>
      <c r="V421" s="38" t="str">
        <f t="array" ref="V421:AA421">VLOOKUP(D421, BUSINESS!D:P,{8,9,10,11,12,13},0)</f>
        <v/>
      </c>
      <c r="W421" s="37"/>
      <c r="X421" s="37"/>
      <c r="Y421" s="37"/>
      <c r="Z421" s="38">
        <v>0.024</v>
      </c>
      <c r="AA421" s="38">
        <v>0.211</v>
      </c>
      <c r="AB421" s="44">
        <f t="shared" si="2"/>
        <v>1378.851075</v>
      </c>
      <c r="AC421" s="44">
        <f t="shared" si="126"/>
        <v>0.5521051966</v>
      </c>
      <c r="AD421" s="44">
        <f t="shared" ref="AD421:AD425" si="127">J421/R421*1000</f>
        <v>1.726561193</v>
      </c>
      <c r="AE421" s="44">
        <f t="shared" si="121"/>
        <v>107.7053764</v>
      </c>
      <c r="AF421" s="44">
        <f t="shared" si="122"/>
        <v>22.82385074</v>
      </c>
      <c r="AG421" s="45">
        <f t="shared" si="5"/>
        <v>0.06073418237</v>
      </c>
      <c r="AH421" s="45">
        <f t="shared" si="6"/>
        <v>0.2586206897</v>
      </c>
      <c r="AI421" s="45">
        <f t="shared" si="7"/>
        <v>-0.0729195719</v>
      </c>
      <c r="AJ421" s="45" t="str">
        <f t="shared" si="8"/>
        <v/>
      </c>
      <c r="AK421" s="45">
        <f t="shared" si="9"/>
        <v>0.01000259948</v>
      </c>
      <c r="AL421" s="45">
        <f t="shared" si="10"/>
        <v>0.05385520209</v>
      </c>
      <c r="AM421" s="45">
        <f t="shared" si="11"/>
        <v>0.1245747586</v>
      </c>
    </row>
    <row r="422">
      <c r="A422" s="33" t="s">
        <v>46</v>
      </c>
      <c r="B422" s="34" t="s">
        <v>92</v>
      </c>
      <c r="C422" s="35" t="s">
        <v>51</v>
      </c>
      <c r="D422" s="36" t="str">
        <f t="shared" si="1"/>
        <v>Africa/Morocco-Africa/2003</v>
      </c>
      <c r="E422" s="37">
        <f t="array" ref="E422:H422">VLOOKUP(D422, GDP!D:L,{6,7,8,9},0)</f>
        <v>49822651702</v>
      </c>
      <c r="F422" s="38">
        <v>0.053</v>
      </c>
      <c r="G422" s="37">
        <v>88.0</v>
      </c>
      <c r="H422" s="38">
        <v>0.126</v>
      </c>
      <c r="I422" s="39">
        <f t="array" ref="I422:J422">VLOOKUP(D422, ENERGY!I:M,{4,5},0)</f>
        <v>15054</v>
      </c>
      <c r="J422" s="39">
        <v>49541.0</v>
      </c>
      <c r="K422" s="40">
        <f t="array" ref="K422:S422">VLOOKUP(D422, 'HUMAN RESOURCES'!D:V,{11,12,13,14,15,16,17,18,19},0)</f>
        <v>21</v>
      </c>
      <c r="L422" s="40">
        <v>38.0</v>
      </c>
      <c r="M422" s="40">
        <v>70.0</v>
      </c>
      <c r="N422" s="41">
        <v>67.0</v>
      </c>
      <c r="O422" s="42">
        <v>0.32</v>
      </c>
      <c r="P422" s="42">
        <v>0.631</v>
      </c>
      <c r="Q422" s="42">
        <v>0.049</v>
      </c>
      <c r="R422" s="40">
        <v>2.9586937E7</v>
      </c>
      <c r="S422" s="42">
        <v>0.543</v>
      </c>
      <c r="T422" s="43">
        <f t="array" ref="T422:U422">VLOOKUP(D422, TOURISM!D:H,{4,5},0)</f>
        <v>3802000000</v>
      </c>
      <c r="U422" s="43">
        <v>8.45E8</v>
      </c>
      <c r="V422" s="38" t="str">
        <f t="array" ref="V422:AA422">VLOOKUP(D422, BUSINESS!D:P,{8,9,10,11,12,13},0)</f>
        <v/>
      </c>
      <c r="W422" s="37">
        <v>36.0</v>
      </c>
      <c r="X422" s="37"/>
      <c r="Y422" s="37"/>
      <c r="Z422" s="38">
        <v>0.034</v>
      </c>
      <c r="AA422" s="38">
        <v>0.249</v>
      </c>
      <c r="AB422" s="44">
        <f t="shared" si="2"/>
        <v>1683.940845</v>
      </c>
      <c r="AC422" s="44">
        <f t="shared" si="126"/>
        <v>0.5088056259</v>
      </c>
      <c r="AD422" s="44">
        <f t="shared" si="127"/>
        <v>1.674421384</v>
      </c>
      <c r="AE422" s="44">
        <f t="shared" si="121"/>
        <v>128.5026564</v>
      </c>
      <c r="AF422" s="44">
        <f t="shared" si="122"/>
        <v>28.55990128</v>
      </c>
      <c r="AG422" s="45">
        <f t="shared" si="5"/>
        <v>0.2212637578</v>
      </c>
      <c r="AH422" s="45">
        <f t="shared" si="6"/>
        <v>0.2054794521</v>
      </c>
      <c r="AI422" s="45">
        <f t="shared" si="7"/>
        <v>-0.0784263052</v>
      </c>
      <c r="AJ422" s="45">
        <f t="shared" si="8"/>
        <v>-0.03019864537</v>
      </c>
      <c r="AK422" s="45">
        <f t="shared" si="9"/>
        <v>0.009398854911</v>
      </c>
      <c r="AL422" s="45">
        <f t="shared" si="10"/>
        <v>0.1930941683</v>
      </c>
      <c r="AM422" s="45">
        <f t="shared" si="11"/>
        <v>0.2513182639</v>
      </c>
    </row>
    <row r="423">
      <c r="A423" s="33" t="s">
        <v>46</v>
      </c>
      <c r="B423" s="34" t="s">
        <v>92</v>
      </c>
      <c r="C423" s="35" t="s">
        <v>52</v>
      </c>
      <c r="D423" s="36" t="str">
        <f t="shared" si="1"/>
        <v>Africa/Morocco-Africa/2004</v>
      </c>
      <c r="E423" s="37">
        <f t="array" ref="E423:H423">VLOOKUP(D423, GDP!D:L,{6,7,8,9},0)</f>
        <v>56948015336</v>
      </c>
      <c r="F423" s="38">
        <v>0.052</v>
      </c>
      <c r="G423" s="37">
        <v>99.0</v>
      </c>
      <c r="H423" s="38">
        <v>0.115</v>
      </c>
      <c r="I423" s="39">
        <f t="array" ref="I423:J423">VLOOKUP(D423, ENERGY!I:M,{4,5},0)</f>
        <v>14933</v>
      </c>
      <c r="J423" s="39">
        <v>49934.0</v>
      </c>
      <c r="K423" s="40">
        <f t="array" ref="K423:S423">VLOOKUP(D423, 'HUMAN RESOURCES'!D:V,{11,12,13,14,15,16,17,18,19},0)</f>
        <v>20</v>
      </c>
      <c r="L423" s="40">
        <v>37.0</v>
      </c>
      <c r="M423" s="40">
        <v>71.0</v>
      </c>
      <c r="N423" s="41">
        <v>67.0</v>
      </c>
      <c r="O423" s="42">
        <v>0.314</v>
      </c>
      <c r="P423" s="42">
        <v>0.636</v>
      </c>
      <c r="Q423" s="42">
        <v>0.049</v>
      </c>
      <c r="R423" s="40">
        <v>2.985582E7</v>
      </c>
      <c r="S423" s="42">
        <v>0.546</v>
      </c>
      <c r="T423" s="43">
        <f t="array" ref="T423:U423">VLOOKUP(D423, TOURISM!D:H,{4,5},0)</f>
        <v>4540000000</v>
      </c>
      <c r="U423" s="43">
        <v>9.12E8</v>
      </c>
      <c r="V423" s="38" t="str">
        <f t="array" ref="V423:AA423">VLOOKUP(D423, BUSINESS!D:P,{8,9,10,11,12,13},0)</f>
        <v/>
      </c>
      <c r="W423" s="37">
        <v>12.0</v>
      </c>
      <c r="X423" s="37"/>
      <c r="Y423" s="37"/>
      <c r="Z423" s="38">
        <v>0.116</v>
      </c>
      <c r="AA423" s="38">
        <v>0.313</v>
      </c>
      <c r="AB423" s="44">
        <f t="shared" si="2"/>
        <v>1907.434307</v>
      </c>
      <c r="AC423" s="44">
        <f t="shared" si="126"/>
        <v>0.500170486</v>
      </c>
      <c r="AD423" s="44">
        <f t="shared" si="127"/>
        <v>1.672504724</v>
      </c>
      <c r="AE423" s="44">
        <f t="shared" si="121"/>
        <v>152.0641537</v>
      </c>
      <c r="AF423" s="44">
        <f t="shared" si="122"/>
        <v>30.54680796</v>
      </c>
      <c r="AG423" s="45">
        <f t="shared" si="5"/>
        <v>0.1327204946</v>
      </c>
      <c r="AH423" s="45">
        <f t="shared" si="6"/>
        <v>0.125</v>
      </c>
      <c r="AI423" s="45">
        <f t="shared" si="7"/>
        <v>-0.01697139237</v>
      </c>
      <c r="AJ423" s="45">
        <f t="shared" si="8"/>
        <v>-0.001144669825</v>
      </c>
      <c r="AK423" s="45">
        <f t="shared" si="9"/>
        <v>0.009087895783</v>
      </c>
      <c r="AL423" s="45">
        <f t="shared" si="10"/>
        <v>0.1833541647</v>
      </c>
      <c r="AM423" s="45">
        <f t="shared" si="11"/>
        <v>0.06956980194</v>
      </c>
    </row>
    <row r="424">
      <c r="A424" s="33" t="s">
        <v>46</v>
      </c>
      <c r="B424" s="34" t="s">
        <v>92</v>
      </c>
      <c r="C424" s="35" t="s">
        <v>53</v>
      </c>
      <c r="D424" s="36" t="str">
        <f t="shared" si="1"/>
        <v>Africa/Morocco-Africa/2005</v>
      </c>
      <c r="E424" s="37">
        <f t="array" ref="E424:H424">VLOOKUP(D424, GDP!D:L,{6,7,8,9},0)</f>
        <v>59523857868</v>
      </c>
      <c r="F424" s="38">
        <v>0.051</v>
      </c>
      <c r="G424" s="37">
        <v>100.0</v>
      </c>
      <c r="H424" s="38">
        <v>0.115</v>
      </c>
      <c r="I424" s="39">
        <f t="array" ref="I424:J424">VLOOKUP(D424, ENERGY!I:M,{4,5},0)</f>
        <v>11079</v>
      </c>
      <c r="J424" s="39">
        <v>38254.0</v>
      </c>
      <c r="K424" s="40">
        <f t="array" ref="K424:S424">VLOOKUP(D424, 'HUMAN RESOURCES'!D:V,{11,12,13,14,15,16,17,18,19},0)</f>
        <v>20</v>
      </c>
      <c r="L424" s="40">
        <v>35.0</v>
      </c>
      <c r="M424" s="40">
        <v>71.0</v>
      </c>
      <c r="N424" s="41">
        <v>67.0</v>
      </c>
      <c r="O424" s="42">
        <v>0.308</v>
      </c>
      <c r="P424" s="42">
        <v>0.642</v>
      </c>
      <c r="Q424" s="42">
        <v>0.05</v>
      </c>
      <c r="R424" s="40">
        <v>3.0125445E7</v>
      </c>
      <c r="S424" s="42">
        <v>0.551</v>
      </c>
      <c r="T424" s="43">
        <f t="array" ref="T424:U424">VLOOKUP(D424, TOURISM!D:H,{4,5},0)</f>
        <v>5426000000</v>
      </c>
      <c r="U424" s="43">
        <v>9.99E8</v>
      </c>
      <c r="V424" s="38">
        <f t="array" ref="V424:AA424">VLOOKUP(D424, BUSINESS!D:P,{8,9,10,11,12,13},0)</f>
        <v>0.517</v>
      </c>
      <c r="W424" s="37">
        <v>12.0</v>
      </c>
      <c r="X424" s="37"/>
      <c r="Y424" s="37">
        <v>358.0</v>
      </c>
      <c r="Z424" s="38">
        <v>0.151</v>
      </c>
      <c r="AA424" s="38">
        <v>0.411</v>
      </c>
      <c r="AB424" s="44">
        <f t="shared" si="2"/>
        <v>1975.86651</v>
      </c>
      <c r="AC424" s="44">
        <f t="shared" si="126"/>
        <v>0.3677622024</v>
      </c>
      <c r="AD424" s="44">
        <f t="shared" si="127"/>
        <v>1.269823566</v>
      </c>
      <c r="AE424" s="44">
        <f t="shared" si="121"/>
        <v>180.113522</v>
      </c>
      <c r="AF424" s="44">
        <f t="shared" si="122"/>
        <v>33.16133587</v>
      </c>
      <c r="AG424" s="45">
        <f t="shared" si="5"/>
        <v>0.03587657115</v>
      </c>
      <c r="AH424" s="45">
        <f t="shared" si="6"/>
        <v>0.0101010101</v>
      </c>
      <c r="AI424" s="45">
        <f t="shared" si="7"/>
        <v>-0.2647263031</v>
      </c>
      <c r="AJ424" s="45">
        <f t="shared" si="8"/>
        <v>-0.2407653338</v>
      </c>
      <c r="AK424" s="45">
        <f t="shared" si="9"/>
        <v>0.009030902517</v>
      </c>
      <c r="AL424" s="45">
        <f t="shared" si="10"/>
        <v>0.1844574651</v>
      </c>
      <c r="AM424" s="45">
        <f t="shared" si="11"/>
        <v>0.08559087151</v>
      </c>
    </row>
    <row r="425">
      <c r="A425" s="33" t="s">
        <v>46</v>
      </c>
      <c r="B425" s="34" t="s">
        <v>92</v>
      </c>
      <c r="C425" s="35" t="s">
        <v>54</v>
      </c>
      <c r="D425" s="36" t="str">
        <f t="shared" si="1"/>
        <v>Africa/Morocco-Africa/2006</v>
      </c>
      <c r="E425" s="37">
        <f t="array" ref="E425:H425">VLOOKUP(D425, GDP!D:L,{6,7,8,9},0)</f>
        <v>65637107776</v>
      </c>
      <c r="F425" s="38">
        <v>0.052</v>
      </c>
      <c r="G425" s="37">
        <v>113.0</v>
      </c>
      <c r="H425" s="38">
        <v>0.115</v>
      </c>
      <c r="I425" s="39">
        <f t="array" ref="I425:J425">VLOOKUP(D425, ENERGY!I:M,{4,5},0)</f>
        <v>11557.5</v>
      </c>
      <c r="J425" s="39">
        <v>40513.0</v>
      </c>
      <c r="K425" s="40">
        <f t="array" ref="K425:S425">VLOOKUP(D425, 'HUMAN RESOURCES'!D:V,{11,12,13,14,15,16,17,18,19},0)</f>
        <v>20</v>
      </c>
      <c r="L425" s="40">
        <v>34.0</v>
      </c>
      <c r="M425" s="40">
        <v>71.0</v>
      </c>
      <c r="N425" s="41">
        <v>68.0</v>
      </c>
      <c r="O425" s="42">
        <v>0.302</v>
      </c>
      <c r="P425" s="42">
        <v>0.648</v>
      </c>
      <c r="Q425" s="42">
        <v>0.05</v>
      </c>
      <c r="R425" s="40">
        <v>3.0395097E7</v>
      </c>
      <c r="S425" s="42">
        <v>0.556</v>
      </c>
      <c r="T425" s="43">
        <f t="array" ref="T425:U425">VLOOKUP(D425, TOURISM!D:H,{4,5},0)</f>
        <v>6900000000</v>
      </c>
      <c r="U425" s="43">
        <v>1.113E9</v>
      </c>
      <c r="V425" s="38">
        <f t="array" ref="V425:AA425">VLOOKUP(D425, BUSINESS!D:P,{8,9,10,11,12,13},0)</f>
        <v>0.517</v>
      </c>
      <c r="W425" s="37">
        <v>12.0</v>
      </c>
      <c r="X425" s="37"/>
      <c r="Y425" s="37">
        <v>358.0</v>
      </c>
      <c r="Z425" s="38">
        <v>0.198</v>
      </c>
      <c r="AA425" s="38">
        <v>0.527</v>
      </c>
      <c r="AB425" s="44">
        <f t="shared" si="2"/>
        <v>2159.463672</v>
      </c>
      <c r="AC425" s="44">
        <f t="shared" si="126"/>
        <v>0.3802422476</v>
      </c>
      <c r="AD425" s="44">
        <f t="shared" si="127"/>
        <v>1.332879444</v>
      </c>
      <c r="AE425" s="44">
        <f t="shared" si="121"/>
        <v>227.0102971</v>
      </c>
      <c r="AF425" s="44">
        <f t="shared" si="122"/>
        <v>36.61774792</v>
      </c>
      <c r="AG425" s="45">
        <f t="shared" si="5"/>
        <v>0.09291982086</v>
      </c>
      <c r="AH425" s="45">
        <f t="shared" si="6"/>
        <v>0.13</v>
      </c>
      <c r="AI425" s="45">
        <f t="shared" si="7"/>
        <v>0.03393509499</v>
      </c>
      <c r="AJ425" s="45">
        <f t="shared" si="8"/>
        <v>0.04965719643</v>
      </c>
      <c r="AK425" s="45">
        <f t="shared" si="9"/>
        <v>0.008950971513</v>
      </c>
      <c r="AL425" s="45">
        <f t="shared" si="10"/>
        <v>0.2603734278</v>
      </c>
      <c r="AM425" s="45">
        <f t="shared" si="11"/>
        <v>0.1042301812</v>
      </c>
    </row>
    <row r="426">
      <c r="A426" s="33" t="s">
        <v>46</v>
      </c>
      <c r="B426" s="34" t="s">
        <v>92</v>
      </c>
      <c r="C426" s="35" t="s">
        <v>55</v>
      </c>
      <c r="D426" s="36" t="str">
        <f t="shared" si="1"/>
        <v>Africa/Morocco-Africa/2007</v>
      </c>
      <c r="E426" s="37">
        <f t="array" ref="E426:H426">VLOOKUP(D426, GDP!D:L,{6,7,8,9},0)</f>
        <v>75226318359</v>
      </c>
      <c r="F426" s="38">
        <v>0.055</v>
      </c>
      <c r="G426" s="37">
        <v>134.0</v>
      </c>
      <c r="H426" s="38">
        <v>0.115</v>
      </c>
      <c r="I426" s="39" t="str">
        <f t="array" ref="I426:J426">VLOOKUP(D426, ENERGY!I:M,{4,5},0)</f>
        <v/>
      </c>
      <c r="J426" s="39"/>
      <c r="K426" s="40">
        <f t="array" ref="K426:S426">VLOOKUP(D426, 'HUMAN RESOURCES'!D:V,{11,12,13,14,15,16,17,18,19},0)</f>
        <v>20</v>
      </c>
      <c r="L426" s="40">
        <v>33.0</v>
      </c>
      <c r="M426" s="40">
        <v>71.0</v>
      </c>
      <c r="N426" s="41">
        <v>68.0</v>
      </c>
      <c r="O426" s="42">
        <v>0.295</v>
      </c>
      <c r="P426" s="42">
        <v>0.654</v>
      </c>
      <c r="Q426" s="42">
        <v>0.05</v>
      </c>
      <c r="R426" s="40">
        <v>3.0667086E7</v>
      </c>
      <c r="S426" s="42">
        <v>0.562</v>
      </c>
      <c r="T426" s="43">
        <f t="array" ref="T426:U426">VLOOKUP(D426, TOURISM!D:H,{4,5},0)</f>
        <v>8307000000</v>
      </c>
      <c r="U426" s="43">
        <v>1.418E9</v>
      </c>
      <c r="V426" s="38">
        <f t="array" ref="V426:AA426">VLOOKUP(D426, BUSINESS!D:P,{8,9,10,11,12,13},0)</f>
        <v>0.444</v>
      </c>
      <c r="W426" s="37">
        <v>12.0</v>
      </c>
      <c r="X426" s="37"/>
      <c r="Y426" s="37">
        <v>358.0</v>
      </c>
      <c r="Z426" s="38">
        <v>0.215</v>
      </c>
      <c r="AA426" s="38">
        <v>0.653</v>
      </c>
      <c r="AB426" s="44">
        <f t="shared" si="2"/>
        <v>2452.998578</v>
      </c>
      <c r="AC426" s="44"/>
      <c r="AD426" s="44"/>
      <c r="AE426" s="44">
        <f t="shared" si="121"/>
        <v>270.8767308</v>
      </c>
      <c r="AF426" s="44">
        <f t="shared" si="122"/>
        <v>46.23849817</v>
      </c>
      <c r="AG426" s="45">
        <f t="shared" si="5"/>
        <v>0.1359295413</v>
      </c>
      <c r="AH426" s="45">
        <f t="shared" si="6"/>
        <v>0.185840708</v>
      </c>
      <c r="AI426" s="45" t="str">
        <f t="shared" si="7"/>
        <v/>
      </c>
      <c r="AJ426" s="45" t="str">
        <f t="shared" si="8"/>
        <v/>
      </c>
      <c r="AK426" s="45">
        <f t="shared" si="9"/>
        <v>0.008948449811</v>
      </c>
      <c r="AL426" s="45">
        <f t="shared" si="10"/>
        <v>0.1932354361</v>
      </c>
      <c r="AM426" s="45">
        <f t="shared" si="11"/>
        <v>0.2627346245</v>
      </c>
    </row>
    <row r="427">
      <c r="A427" s="33" t="s">
        <v>46</v>
      </c>
      <c r="B427" s="34" t="s">
        <v>92</v>
      </c>
      <c r="C427" s="35" t="s">
        <v>56</v>
      </c>
      <c r="D427" s="36" t="str">
        <f t="shared" si="1"/>
        <v>Africa/Morocco-Africa/2008</v>
      </c>
      <c r="E427" s="37">
        <f t="array" ref="E427:H427">VLOOKUP(D427, GDP!D:L,{6,7,8,9},0)</f>
        <v>88882967742</v>
      </c>
      <c r="F427" s="38">
        <v>0.054</v>
      </c>
      <c r="G427" s="37">
        <v>156.0</v>
      </c>
      <c r="H427" s="38">
        <v>0.115</v>
      </c>
      <c r="I427" s="39">
        <f t="array" ref="I427:J427">VLOOKUP(D427, ENERGY!I:M,{4,5},0)</f>
        <v>14457</v>
      </c>
      <c r="J427" s="39">
        <v>50267.0</v>
      </c>
      <c r="K427" s="40">
        <f t="array" ref="K427:S427">VLOOKUP(D427, 'HUMAN RESOURCES'!D:V,{11,12,13,14,15,16,17,18,19},0)</f>
        <v>21</v>
      </c>
      <c r="L427" s="40">
        <v>31.0</v>
      </c>
      <c r="M427" s="40">
        <v>71.0</v>
      </c>
      <c r="N427" s="41">
        <v>68.0</v>
      </c>
      <c r="O427" s="42">
        <v>0.289</v>
      </c>
      <c r="P427" s="42">
        <v>0.66</v>
      </c>
      <c r="Q427" s="42">
        <v>0.05</v>
      </c>
      <c r="R427" s="40">
        <v>3.0955151E7</v>
      </c>
      <c r="S427" s="42">
        <v>0.567</v>
      </c>
      <c r="T427" s="43">
        <f t="array" ref="T427:U427">VLOOKUP(D427, TOURISM!D:H,{4,5},0)</f>
        <v>8885000000</v>
      </c>
      <c r="U427" s="43">
        <v>1.91E9</v>
      </c>
      <c r="V427" s="38">
        <f t="array" ref="V427:AA427">VLOOKUP(D427, BUSINESS!D:P,{8,9,10,11,12,13},0)</f>
        <v>0.529</v>
      </c>
      <c r="W427" s="37">
        <v>12.0</v>
      </c>
      <c r="X427" s="37"/>
      <c r="Y427" s="37">
        <v>358.0</v>
      </c>
      <c r="Z427" s="38">
        <v>0.331</v>
      </c>
      <c r="AA427" s="38">
        <v>0.737</v>
      </c>
      <c r="AB427" s="44">
        <f t="shared" si="2"/>
        <v>2871.346605</v>
      </c>
      <c r="AC427" s="44">
        <f t="shared" ref="AC427:AC428" si="128">(I427/R427)*1000</f>
        <v>0.4670305113</v>
      </c>
      <c r="AD427" s="44">
        <f t="shared" ref="AD427:AD428" si="129">J427/R427*1000</f>
        <v>1.623865443</v>
      </c>
      <c r="AE427" s="44">
        <f t="shared" si="121"/>
        <v>287.0281589</v>
      </c>
      <c r="AF427" s="44">
        <f t="shared" si="122"/>
        <v>61.70217034</v>
      </c>
      <c r="AG427" s="45">
        <f t="shared" si="5"/>
        <v>0.1705455644</v>
      </c>
      <c r="AH427" s="45">
        <f t="shared" si="6"/>
        <v>0.1641791045</v>
      </c>
      <c r="AI427" s="45" t="str">
        <f t="shared" si="7"/>
        <v/>
      </c>
      <c r="AJ427" s="45" t="str">
        <f t="shared" si="8"/>
        <v/>
      </c>
      <c r="AK427" s="45">
        <f t="shared" si="9"/>
        <v>0.00939329547</v>
      </c>
      <c r="AL427" s="45">
        <f t="shared" si="10"/>
        <v>0.05962648771</v>
      </c>
      <c r="AM427" s="45">
        <f t="shared" si="11"/>
        <v>0.334432838</v>
      </c>
    </row>
    <row r="428">
      <c r="A428" s="33" t="s">
        <v>46</v>
      </c>
      <c r="B428" s="34" t="s">
        <v>92</v>
      </c>
      <c r="C428" s="35" t="s">
        <v>57</v>
      </c>
      <c r="D428" s="36" t="str">
        <f t="shared" si="1"/>
        <v>Africa/Morocco-Africa/2009</v>
      </c>
      <c r="E428" s="37">
        <f t="array" ref="E428:H428">VLOOKUP(D428, GDP!D:L,{6,7,8,9},0)</f>
        <v>90908402631</v>
      </c>
      <c r="F428" s="38">
        <v>0.057</v>
      </c>
      <c r="G428" s="37">
        <v>165.0</v>
      </c>
      <c r="H428" s="38">
        <v>0.115</v>
      </c>
      <c r="I428" s="39">
        <f t="array" ref="I428:J428">VLOOKUP(D428, ENERGY!I:M,{4,5},0)</f>
        <v>13327</v>
      </c>
      <c r="J428" s="39">
        <v>45771.0</v>
      </c>
      <c r="K428" s="40">
        <f t="array" ref="K428:S428">VLOOKUP(D428, 'HUMAN RESOURCES'!D:V,{11,12,13,14,15,16,17,18,19},0)</f>
        <v>21</v>
      </c>
      <c r="L428" s="40">
        <v>30.0</v>
      </c>
      <c r="M428" s="40">
        <v>72.0</v>
      </c>
      <c r="N428" s="41">
        <v>68.0</v>
      </c>
      <c r="O428" s="42">
        <v>0.285</v>
      </c>
      <c r="P428" s="42">
        <v>0.665</v>
      </c>
      <c r="Q428" s="42">
        <v>0.05</v>
      </c>
      <c r="R428" s="40">
        <v>3.1276564E7</v>
      </c>
      <c r="S428" s="42">
        <v>0.572</v>
      </c>
      <c r="T428" s="43">
        <f t="array" ref="T428:U428">VLOOKUP(D428, TOURISM!D:H,{4,5},0)</f>
        <v>7980000000</v>
      </c>
      <c r="U428" s="43">
        <v>1.713E9</v>
      </c>
      <c r="V428" s="38">
        <f t="array" ref="V428:AA428">VLOOKUP(D428, BUSINESS!D:P,{8,9,10,11,12,13},0)</f>
        <v>0.493</v>
      </c>
      <c r="W428" s="37">
        <v>12.0</v>
      </c>
      <c r="X428" s="37"/>
      <c r="Y428" s="37">
        <v>358.0</v>
      </c>
      <c r="Z428" s="38">
        <v>0.413</v>
      </c>
      <c r="AA428" s="38">
        <v>0.809</v>
      </c>
      <c r="AB428" s="44">
        <f t="shared" si="2"/>
        <v>2906.598136</v>
      </c>
      <c r="AC428" s="44">
        <f t="shared" si="128"/>
        <v>0.426101793</v>
      </c>
      <c r="AD428" s="44">
        <f t="shared" si="129"/>
        <v>1.463428016</v>
      </c>
      <c r="AE428" s="44">
        <f t="shared" si="121"/>
        <v>255.1431161</v>
      </c>
      <c r="AF428" s="44">
        <f t="shared" si="122"/>
        <v>54.76944334</v>
      </c>
      <c r="AG428" s="45">
        <f t="shared" si="5"/>
        <v>0.01227700301</v>
      </c>
      <c r="AH428" s="45">
        <f t="shared" si="6"/>
        <v>0.05769230769</v>
      </c>
      <c r="AI428" s="45">
        <f t="shared" si="7"/>
        <v>-0.08763606942</v>
      </c>
      <c r="AJ428" s="45">
        <f t="shared" si="8"/>
        <v>-0.09879970535</v>
      </c>
      <c r="AK428" s="45">
        <f t="shared" si="9"/>
        <v>0.01038318308</v>
      </c>
      <c r="AL428" s="45">
        <f t="shared" si="10"/>
        <v>-0.1110868108</v>
      </c>
      <c r="AM428" s="45">
        <f t="shared" si="11"/>
        <v>-0.1123579116</v>
      </c>
    </row>
    <row r="429">
      <c r="A429" s="33" t="s">
        <v>46</v>
      </c>
      <c r="B429" s="34" t="s">
        <v>92</v>
      </c>
      <c r="C429" s="35" t="s">
        <v>58</v>
      </c>
      <c r="D429" s="36" t="str">
        <f t="shared" si="1"/>
        <v>Africa/Morocco-Africa/2010</v>
      </c>
      <c r="E429" s="37">
        <f t="array" ref="E429:H429">VLOOKUP(D429, GDP!D:L,{6,7,8,9},0)</f>
        <v>90770671432</v>
      </c>
      <c r="F429" s="38">
        <v>0.059</v>
      </c>
      <c r="G429" s="37">
        <v>168.0</v>
      </c>
      <c r="H429" s="38">
        <v>0.115</v>
      </c>
      <c r="I429" s="39" t="str">
        <f t="array" ref="I429:J429">VLOOKUP(D429, ENERGY!I:M,{4,5},0)</f>
        <v/>
      </c>
      <c r="J429" s="39"/>
      <c r="K429" s="40">
        <f t="array" ref="K429:S429">VLOOKUP(D429, 'HUMAN RESOURCES'!D:V,{11,12,13,14,15,16,17,18,19},0)</f>
        <v>22</v>
      </c>
      <c r="L429" s="40">
        <v>29.0</v>
      </c>
      <c r="M429" s="40">
        <v>72.0</v>
      </c>
      <c r="N429" s="41">
        <v>68.0</v>
      </c>
      <c r="O429" s="42">
        <v>0.281</v>
      </c>
      <c r="P429" s="42">
        <v>0.669</v>
      </c>
      <c r="Q429" s="42">
        <v>0.05</v>
      </c>
      <c r="R429" s="40">
        <v>3.164236E7</v>
      </c>
      <c r="S429" s="42">
        <v>0.577</v>
      </c>
      <c r="T429" s="43">
        <f t="array" ref="T429:U429">VLOOKUP(D429, TOURISM!D:H,{4,5},0)</f>
        <v>8176000000</v>
      </c>
      <c r="U429" s="43">
        <v>1.879E9</v>
      </c>
      <c r="V429" s="38">
        <f t="array" ref="V429:AA429">VLOOKUP(D429, BUSINESS!D:P,{8,9,10,11,12,13},0)</f>
        <v>0.496</v>
      </c>
      <c r="W429" s="37">
        <v>12.0</v>
      </c>
      <c r="X429" s="37"/>
      <c r="Y429" s="37">
        <v>358.0</v>
      </c>
      <c r="Z429" s="38">
        <v>0.52</v>
      </c>
      <c r="AA429" s="38">
        <v>1.011</v>
      </c>
      <c r="AB429" s="44">
        <f t="shared" si="2"/>
        <v>2868.644167</v>
      </c>
      <c r="AC429" s="44"/>
      <c r="AD429" s="44"/>
      <c r="AE429" s="44">
        <f t="shared" si="121"/>
        <v>258.3878067</v>
      </c>
      <c r="AF429" s="44">
        <f t="shared" si="122"/>
        <v>59.3824228</v>
      </c>
      <c r="AG429" s="45">
        <f t="shared" si="5"/>
        <v>-0.01305786623</v>
      </c>
      <c r="AH429" s="45">
        <f t="shared" si="6"/>
        <v>0.01818181818</v>
      </c>
      <c r="AI429" s="45" t="str">
        <f t="shared" si="7"/>
        <v/>
      </c>
      <c r="AJ429" s="45" t="str">
        <f t="shared" si="8"/>
        <v/>
      </c>
      <c r="AK429" s="45">
        <f t="shared" si="9"/>
        <v>0.01169553024</v>
      </c>
      <c r="AL429" s="45">
        <f t="shared" si="10"/>
        <v>0.01271713958</v>
      </c>
      <c r="AM429" s="45">
        <f t="shared" si="11"/>
        <v>0.08422542164</v>
      </c>
    </row>
    <row r="430">
      <c r="A430" s="33" t="s">
        <v>46</v>
      </c>
      <c r="B430" s="34" t="s">
        <v>92</v>
      </c>
      <c r="C430" s="35" t="s">
        <v>59</v>
      </c>
      <c r="D430" s="36" t="str">
        <f t="shared" si="1"/>
        <v>Africa/Morocco-Africa/2011</v>
      </c>
      <c r="E430" s="37">
        <f t="array" ref="E430:H430">VLOOKUP(D430, GDP!D:L,{6,7,8,9},0)</f>
        <v>99211339029</v>
      </c>
      <c r="F430" s="38">
        <v>0.063</v>
      </c>
      <c r="G430" s="37">
        <v>195.0</v>
      </c>
      <c r="H430" s="38">
        <v>0.115</v>
      </c>
      <c r="I430" s="39">
        <f t="array" ref="I430:J430">VLOOKUP(D430, ENERGY!I:M,{4,5},0)</f>
        <v>12333</v>
      </c>
      <c r="J430" s="39">
        <v>42493.0</v>
      </c>
      <c r="K430" s="40">
        <f t="array" ref="K430:S430">VLOOKUP(D430, 'HUMAN RESOURCES'!D:V,{11,12,13,14,15,16,17,18,19},0)</f>
        <v>22</v>
      </c>
      <c r="L430" s="40">
        <v>28.0</v>
      </c>
      <c r="M430" s="40">
        <v>72.0</v>
      </c>
      <c r="N430" s="41">
        <v>69.0</v>
      </c>
      <c r="O430" s="42">
        <v>0.279</v>
      </c>
      <c r="P430" s="42">
        <v>0.671</v>
      </c>
      <c r="Q430" s="42">
        <v>0.05</v>
      </c>
      <c r="R430" s="40">
        <v>3.2059424E7</v>
      </c>
      <c r="S430" s="42">
        <v>0.582</v>
      </c>
      <c r="T430" s="43">
        <f t="array" ref="T430:U430">VLOOKUP(D430, TOURISM!D:H,{4,5},0)</f>
        <v>9101000000</v>
      </c>
      <c r="U430" s="43">
        <v>2.26E9</v>
      </c>
      <c r="V430" s="38">
        <f t="array" ref="V430:AA430">VLOOKUP(D430, BUSINESS!D:P,{8,9,10,11,12,13},0)</f>
        <v>0.496</v>
      </c>
      <c r="W430" s="37">
        <v>12.0</v>
      </c>
      <c r="X430" s="37"/>
      <c r="Y430" s="37">
        <v>238.0</v>
      </c>
      <c r="Z430" s="38">
        <v>0.461</v>
      </c>
      <c r="AA430" s="38">
        <v>1.14</v>
      </c>
      <c r="AB430" s="44">
        <f t="shared" si="2"/>
        <v>3094.607658</v>
      </c>
      <c r="AC430" s="44">
        <f>(I430/R430)*1000</f>
        <v>0.3846918772</v>
      </c>
      <c r="AD430" s="44">
        <f>J430/R430*1000</f>
        <v>1.325444899</v>
      </c>
      <c r="AE430" s="44">
        <f t="shared" si="121"/>
        <v>283.8790865</v>
      </c>
      <c r="AF430" s="44">
        <f t="shared" si="122"/>
        <v>70.49409247</v>
      </c>
      <c r="AG430" s="45">
        <f t="shared" si="5"/>
        <v>0.07877013617</v>
      </c>
      <c r="AH430" s="45">
        <f t="shared" si="6"/>
        <v>0.1607142857</v>
      </c>
      <c r="AI430" s="45" t="str">
        <f t="shared" si="7"/>
        <v/>
      </c>
      <c r="AJ430" s="45" t="str">
        <f t="shared" si="8"/>
        <v/>
      </c>
      <c r="AK430" s="45">
        <f t="shared" si="9"/>
        <v>0.01318055923</v>
      </c>
      <c r="AL430" s="45">
        <f t="shared" si="10"/>
        <v>0.09865511896</v>
      </c>
      <c r="AM430" s="45">
        <f t="shared" si="11"/>
        <v>0.1871205172</v>
      </c>
    </row>
    <row r="431">
      <c r="A431" s="33" t="s">
        <v>46</v>
      </c>
      <c r="B431" s="34" t="s">
        <v>92</v>
      </c>
      <c r="C431" s="35" t="s">
        <v>60</v>
      </c>
      <c r="D431" s="36" t="str">
        <f t="shared" si="1"/>
        <v>Africa/Morocco-Africa/2012</v>
      </c>
      <c r="E431" s="37">
        <f t="array" ref="E431:H431">VLOOKUP(D431, GDP!D:L,{6,7,8,9},0)</f>
        <v>95981572517</v>
      </c>
      <c r="F431" s="38">
        <v>0.064</v>
      </c>
      <c r="G431" s="37">
        <v>190.0</v>
      </c>
      <c r="H431" s="38">
        <v>0.115</v>
      </c>
      <c r="I431" s="39" t="str">
        <f t="array" ref="I431:J431">VLOOKUP(D431, ENERGY!I:M,{4,5},0)</f>
        <v/>
      </c>
      <c r="J431" s="39"/>
      <c r="K431" s="40">
        <f t="array" ref="K431:S431">VLOOKUP(D431, 'HUMAN RESOURCES'!D:V,{11,12,13,14,15,16,17,18,19},0)</f>
        <v>23</v>
      </c>
      <c r="L431" s="40">
        <v>27.0</v>
      </c>
      <c r="M431" s="40">
        <v>72.0</v>
      </c>
      <c r="N431" s="41">
        <v>69.0</v>
      </c>
      <c r="O431" s="42">
        <v>0.278</v>
      </c>
      <c r="P431" s="42">
        <v>0.672</v>
      </c>
      <c r="Q431" s="42">
        <v>0.05</v>
      </c>
      <c r="R431" s="40">
        <v>3.2521143E7</v>
      </c>
      <c r="S431" s="42">
        <v>0.587</v>
      </c>
      <c r="T431" s="43">
        <f t="array" ref="T431:U431">VLOOKUP(D431, TOURISM!D:H,{4,5},0)</f>
        <v>8491000000</v>
      </c>
      <c r="U431" s="43">
        <v>2.095E9</v>
      </c>
      <c r="V431" s="38">
        <f t="array" ref="V431:AA431">VLOOKUP(D431, BUSINESS!D:P,{8,9,10,11,12,13},0)</f>
        <v>0.496</v>
      </c>
      <c r="W431" s="37">
        <v>12.0</v>
      </c>
      <c r="X431" s="37">
        <v>95.0</v>
      </c>
      <c r="Y431" s="37">
        <v>238.0</v>
      </c>
      <c r="Z431" s="38">
        <v>0.554</v>
      </c>
      <c r="AA431" s="38">
        <v>1.2</v>
      </c>
      <c r="AB431" s="44">
        <f t="shared" si="2"/>
        <v>2951.359136</v>
      </c>
      <c r="AC431" s="44"/>
      <c r="AD431" s="44"/>
      <c r="AE431" s="44">
        <f t="shared" si="121"/>
        <v>261.0916843</v>
      </c>
      <c r="AF431" s="44">
        <f t="shared" si="122"/>
        <v>64.41963002</v>
      </c>
      <c r="AG431" s="45">
        <f t="shared" si="5"/>
        <v>-0.04628971997</v>
      </c>
      <c r="AH431" s="45">
        <f t="shared" si="6"/>
        <v>-0.02564102564</v>
      </c>
      <c r="AI431" s="45" t="str">
        <f t="shared" si="7"/>
        <v/>
      </c>
      <c r="AJ431" s="45" t="str">
        <f t="shared" si="8"/>
        <v/>
      </c>
      <c r="AK431" s="45">
        <f t="shared" si="9"/>
        <v>0.01440197428</v>
      </c>
      <c r="AL431" s="45">
        <f t="shared" si="10"/>
        <v>-0.08027150768</v>
      </c>
      <c r="AM431" s="45">
        <f t="shared" si="11"/>
        <v>-0.08616980848</v>
      </c>
    </row>
    <row r="432">
      <c r="A432" s="33" t="s">
        <v>46</v>
      </c>
      <c r="B432" s="34" t="s">
        <v>93</v>
      </c>
      <c r="C432" s="35" t="s">
        <v>48</v>
      </c>
      <c r="D432" s="36" t="str">
        <f t="shared" si="1"/>
        <v>Africa/Mozambique-Africa/2000</v>
      </c>
      <c r="E432" s="37">
        <f t="array" ref="E432:H432">VLOOKUP(D432, GDP!D:L,{6,7,8,9},0)</f>
        <v>4310090791</v>
      </c>
      <c r="F432" s="38">
        <v>0.062</v>
      </c>
      <c r="G432" s="37">
        <v>15.0</v>
      </c>
      <c r="H432" s="38">
        <v>0.19</v>
      </c>
      <c r="I432" s="39" t="str">
        <f t="array" ref="I432:J432">VLOOKUP(D432, ENERGY!I:M,{4,5},0)</f>
        <v/>
      </c>
      <c r="J432" s="39"/>
      <c r="K432" s="40">
        <f t="array" ref="K432:S432">VLOOKUP(D432, 'HUMAN RESOURCES'!D:V,{11,12,13,14,15,16,17,18,19},0)</f>
        <v>44</v>
      </c>
      <c r="L432" s="40">
        <v>114.0</v>
      </c>
      <c r="M432" s="40">
        <v>49.0</v>
      </c>
      <c r="N432" s="41">
        <v>46.0</v>
      </c>
      <c r="O432" s="42">
        <v>0.438</v>
      </c>
      <c r="P432" s="42">
        <v>0.53</v>
      </c>
      <c r="Q432" s="42">
        <v>0.032</v>
      </c>
      <c r="R432" s="40">
        <v>1.8275618E7</v>
      </c>
      <c r="S432" s="42">
        <v>0.291</v>
      </c>
      <c r="T432" s="43">
        <f t="array" ref="T432:U432">VLOOKUP(D432, TOURISM!D:H,{4,5},0)</f>
        <v>74000000</v>
      </c>
      <c r="U432" s="43">
        <v>1.22E8</v>
      </c>
      <c r="V432" s="38" t="str">
        <f t="array" ref="V432:AA432">VLOOKUP(D432, BUSINESS!D:P,{8,9,10,11,12,13},0)</f>
        <v/>
      </c>
      <c r="W432" s="37"/>
      <c r="X432" s="37"/>
      <c r="Y432" s="37"/>
      <c r="Z432" s="38">
        <v>0.001</v>
      </c>
      <c r="AA432" s="38">
        <v>0.003</v>
      </c>
      <c r="AB432" s="44">
        <f t="shared" si="2"/>
        <v>235.838306</v>
      </c>
      <c r="AC432" s="44"/>
      <c r="AD432" s="44"/>
      <c r="AE432" s="44">
        <f t="shared" si="121"/>
        <v>4.049110679</v>
      </c>
      <c r="AF432" s="44">
        <f t="shared" si="122"/>
        <v>6.675560848</v>
      </c>
      <c r="AG432" s="45" t="str">
        <f t="shared" si="5"/>
        <v/>
      </c>
      <c r="AH432" s="45" t="str">
        <f t="shared" si="6"/>
        <v/>
      </c>
      <c r="AI432" s="45" t="str">
        <f t="shared" si="7"/>
        <v/>
      </c>
      <c r="AJ432" s="45" t="str">
        <f t="shared" si="8"/>
        <v/>
      </c>
      <c r="AK432" s="45" t="str">
        <f t="shared" si="9"/>
        <v/>
      </c>
      <c r="AL432" s="45" t="str">
        <f t="shared" si="10"/>
        <v/>
      </c>
      <c r="AM432" s="45" t="str">
        <f t="shared" si="11"/>
        <v/>
      </c>
    </row>
    <row r="433">
      <c r="A433" s="33" t="s">
        <v>46</v>
      </c>
      <c r="B433" s="34" t="s">
        <v>93</v>
      </c>
      <c r="C433" s="35" t="s">
        <v>49</v>
      </c>
      <c r="D433" s="36" t="str">
        <f t="shared" si="1"/>
        <v>Africa/Mozambique-Africa/2001</v>
      </c>
      <c r="E433" s="37">
        <f t="array" ref="E433:H433">VLOOKUP(D433, GDP!D:L,{6,7,8,9},0)</f>
        <v>4075049537</v>
      </c>
      <c r="F433" s="38">
        <v>0.056</v>
      </c>
      <c r="G433" s="37">
        <v>12.0</v>
      </c>
      <c r="H433" s="38">
        <v>0.227</v>
      </c>
      <c r="I433" s="39">
        <f t="array" ref="I433:J433">VLOOKUP(D433, ENERGY!I:M,{4,5},0)</f>
        <v>10202</v>
      </c>
      <c r="J433" s="39"/>
      <c r="K433" s="40">
        <f t="array" ref="K433:S433">VLOOKUP(D433, 'HUMAN RESOURCES'!D:V,{11,12,13,14,15,16,17,18,19},0)</f>
        <v>45</v>
      </c>
      <c r="L433" s="40">
        <v>109.0</v>
      </c>
      <c r="M433" s="40">
        <v>49.0</v>
      </c>
      <c r="N433" s="41">
        <v>46.0</v>
      </c>
      <c r="O433" s="42">
        <v>0.44</v>
      </c>
      <c r="P433" s="42">
        <v>0.529</v>
      </c>
      <c r="Q433" s="42">
        <v>0.032</v>
      </c>
      <c r="R433" s="40">
        <v>1.8785719E7</v>
      </c>
      <c r="S433" s="42">
        <v>0.293</v>
      </c>
      <c r="T433" s="43">
        <f t="array" ref="T433:U433">VLOOKUP(D433, TOURISM!D:H,{4,5},0)</f>
        <v>64000000</v>
      </c>
      <c r="U433" s="43">
        <v>1.32E8</v>
      </c>
      <c r="V433" s="38" t="str">
        <f t="array" ref="V433:AA433">VLOOKUP(D433, BUSINESS!D:P,{8,9,10,11,12,13},0)</f>
        <v/>
      </c>
      <c r="W433" s="37"/>
      <c r="X433" s="37"/>
      <c r="Y433" s="37"/>
      <c r="Z433" s="38">
        <v>0.002</v>
      </c>
      <c r="AA433" s="38">
        <v>0.008</v>
      </c>
      <c r="AB433" s="44">
        <f t="shared" si="2"/>
        <v>216.9227346</v>
      </c>
      <c r="AC433" s="44">
        <f t="shared" ref="AC433:AC438" si="130">(I433/R433)*1000</f>
        <v>0.5430721071</v>
      </c>
      <c r="AD433" s="44"/>
      <c r="AE433" s="44">
        <f t="shared" si="121"/>
        <v>3.406843252</v>
      </c>
      <c r="AF433" s="44">
        <f t="shared" si="122"/>
        <v>7.026614206</v>
      </c>
      <c r="AG433" s="45">
        <f t="shared" si="5"/>
        <v>-0.08020567886</v>
      </c>
      <c r="AH433" s="45">
        <f t="shared" si="6"/>
        <v>-0.2</v>
      </c>
      <c r="AI433" s="45" t="str">
        <f t="shared" si="7"/>
        <v/>
      </c>
      <c r="AJ433" s="45" t="str">
        <f t="shared" si="8"/>
        <v/>
      </c>
      <c r="AK433" s="45">
        <f t="shared" si="9"/>
        <v>0.02791155954</v>
      </c>
      <c r="AL433" s="45">
        <f t="shared" si="10"/>
        <v>-0.1586193804</v>
      </c>
      <c r="AM433" s="45">
        <f t="shared" si="11"/>
        <v>0.05258784481</v>
      </c>
    </row>
    <row r="434">
      <c r="A434" s="33" t="s">
        <v>46</v>
      </c>
      <c r="B434" s="34" t="s">
        <v>93</v>
      </c>
      <c r="C434" s="35" t="s">
        <v>50</v>
      </c>
      <c r="D434" s="36" t="str">
        <f t="shared" si="1"/>
        <v>Africa/Mozambique-Africa/2002</v>
      </c>
      <c r="E434" s="37">
        <f t="array" ref="E434:H434">VLOOKUP(D434, GDP!D:L,{6,7,8,9},0)</f>
        <v>4201332885</v>
      </c>
      <c r="F434" s="38">
        <v>0.064</v>
      </c>
      <c r="G434" s="37">
        <v>14.0</v>
      </c>
      <c r="H434" s="38">
        <v>0.267</v>
      </c>
      <c r="I434" s="39">
        <f t="array" ref="I434:J434">VLOOKUP(D434, ENERGY!I:M,{4,5},0)</f>
        <v>9875</v>
      </c>
      <c r="J434" s="39">
        <v>2882.0</v>
      </c>
      <c r="K434" s="40">
        <f t="array" ref="K434:S434">VLOOKUP(D434, 'HUMAN RESOURCES'!D:V,{11,12,13,14,15,16,17,18,19},0)</f>
        <v>45</v>
      </c>
      <c r="L434" s="40">
        <v>104.0</v>
      </c>
      <c r="M434" s="40">
        <v>49.0</v>
      </c>
      <c r="N434" s="41">
        <v>46.0</v>
      </c>
      <c r="O434" s="42">
        <v>0.441</v>
      </c>
      <c r="P434" s="42">
        <v>0.527</v>
      </c>
      <c r="Q434" s="42">
        <v>0.032</v>
      </c>
      <c r="R434" s="40">
        <v>1.9319894E7</v>
      </c>
      <c r="S434" s="42">
        <v>0.295</v>
      </c>
      <c r="T434" s="43">
        <f t="array" ref="T434:U434">VLOOKUP(D434, TOURISM!D:H,{4,5},0)</f>
        <v>65000000</v>
      </c>
      <c r="U434" s="43">
        <v>1.15E8</v>
      </c>
      <c r="V434" s="38" t="str">
        <f t="array" ref="V434:AA434">VLOOKUP(D434, BUSINESS!D:P,{8,9,10,11,12,13},0)</f>
        <v/>
      </c>
      <c r="W434" s="37"/>
      <c r="X434" s="37"/>
      <c r="Y434" s="37"/>
      <c r="Z434" s="38">
        <v>0.003</v>
      </c>
      <c r="AA434" s="38">
        <v>0.013</v>
      </c>
      <c r="AB434" s="44">
        <f t="shared" si="2"/>
        <v>217.4614874</v>
      </c>
      <c r="AC434" s="44">
        <f t="shared" si="130"/>
        <v>0.5111311687</v>
      </c>
      <c r="AD434" s="44">
        <f t="shared" ref="AD434:AD438" si="131">J434/R434*1000</f>
        <v>0.1491726611</v>
      </c>
      <c r="AE434" s="44">
        <f t="shared" si="121"/>
        <v>3.364407693</v>
      </c>
      <c r="AF434" s="44">
        <f t="shared" si="122"/>
        <v>5.952413611</v>
      </c>
      <c r="AG434" s="45">
        <f t="shared" si="5"/>
        <v>0.00248361594</v>
      </c>
      <c r="AH434" s="45">
        <f t="shared" si="6"/>
        <v>0.1666666667</v>
      </c>
      <c r="AI434" s="45">
        <f t="shared" si="7"/>
        <v>-0.05881528054</v>
      </c>
      <c r="AJ434" s="45" t="str">
        <f t="shared" si="8"/>
        <v/>
      </c>
      <c r="AK434" s="45">
        <f t="shared" si="9"/>
        <v>0.02843516397</v>
      </c>
      <c r="AL434" s="45">
        <f t="shared" si="10"/>
        <v>-0.01245597624</v>
      </c>
      <c r="AM434" s="45">
        <f t="shared" si="11"/>
        <v>-0.1528759889</v>
      </c>
    </row>
    <row r="435">
      <c r="A435" s="33" t="s">
        <v>46</v>
      </c>
      <c r="B435" s="34" t="s">
        <v>93</v>
      </c>
      <c r="C435" s="35" t="s">
        <v>51</v>
      </c>
      <c r="D435" s="36" t="str">
        <f t="shared" si="1"/>
        <v>Africa/Mozambique-Africa/2003</v>
      </c>
      <c r="E435" s="37">
        <f t="array" ref="E435:H435">VLOOKUP(D435, GDP!D:L,{6,7,8,9},0)</f>
        <v>4666197195</v>
      </c>
      <c r="F435" s="38">
        <v>0.064</v>
      </c>
      <c r="G435" s="37">
        <v>15.0</v>
      </c>
      <c r="H435" s="38">
        <v>0.247</v>
      </c>
      <c r="I435" s="39">
        <f t="array" ref="I435:J435">VLOOKUP(D435, ENERGY!I:M,{4,5},0)</f>
        <v>9554</v>
      </c>
      <c r="J435" s="39">
        <v>2574.0</v>
      </c>
      <c r="K435" s="40">
        <f t="array" ref="K435:S435">VLOOKUP(D435, 'HUMAN RESOURCES'!D:V,{11,12,13,14,15,16,17,18,19},0)</f>
        <v>45</v>
      </c>
      <c r="L435" s="40">
        <v>99.0</v>
      </c>
      <c r="M435" s="40">
        <v>49.0</v>
      </c>
      <c r="N435" s="41">
        <v>46.0</v>
      </c>
      <c r="O435" s="42">
        <v>0.444</v>
      </c>
      <c r="P435" s="42">
        <v>0.525</v>
      </c>
      <c r="Q435" s="42">
        <v>0.032</v>
      </c>
      <c r="R435" s="40">
        <v>1.987346E7</v>
      </c>
      <c r="S435" s="42">
        <v>0.296</v>
      </c>
      <c r="T435" s="43">
        <f t="array" ref="T435:U435">VLOOKUP(D435, TOURISM!D:H,{4,5},0)</f>
        <v>106000000</v>
      </c>
      <c r="U435" s="43">
        <v>1.41E8</v>
      </c>
      <c r="V435" s="38" t="str">
        <f t="array" ref="V435:AA435">VLOOKUP(D435, BUSINESS!D:P,{8,9,10,11,12,13},0)</f>
        <v/>
      </c>
      <c r="W435" s="37">
        <v>153.0</v>
      </c>
      <c r="X435" s="37"/>
      <c r="Y435" s="37"/>
      <c r="Z435" s="38">
        <v>0.004</v>
      </c>
      <c r="AA435" s="38">
        <v>0.022</v>
      </c>
      <c r="AB435" s="44">
        <f t="shared" si="2"/>
        <v>234.7954103</v>
      </c>
      <c r="AC435" s="44">
        <f t="shared" si="130"/>
        <v>0.4807416524</v>
      </c>
      <c r="AD435" s="44">
        <f t="shared" si="131"/>
        <v>0.1295194697</v>
      </c>
      <c r="AE435" s="44">
        <f t="shared" si="121"/>
        <v>5.333746615</v>
      </c>
      <c r="AF435" s="44">
        <f t="shared" si="122"/>
        <v>7.094889365</v>
      </c>
      <c r="AG435" s="45">
        <f t="shared" si="5"/>
        <v>0.07971031172</v>
      </c>
      <c r="AH435" s="45">
        <f t="shared" si="6"/>
        <v>0.07142857143</v>
      </c>
      <c r="AI435" s="45">
        <f t="shared" si="7"/>
        <v>-0.05945541606</v>
      </c>
      <c r="AJ435" s="45">
        <f t="shared" si="8"/>
        <v>-0.1317479441</v>
      </c>
      <c r="AK435" s="45">
        <f t="shared" si="9"/>
        <v>0.02865264168</v>
      </c>
      <c r="AL435" s="45">
        <f t="shared" si="10"/>
        <v>0.5853449111</v>
      </c>
      <c r="AM435" s="45">
        <f t="shared" si="11"/>
        <v>0.1919348737</v>
      </c>
    </row>
    <row r="436">
      <c r="A436" s="33" t="s">
        <v>46</v>
      </c>
      <c r="B436" s="34" t="s">
        <v>93</v>
      </c>
      <c r="C436" s="35" t="s">
        <v>52</v>
      </c>
      <c r="D436" s="36" t="str">
        <f t="shared" si="1"/>
        <v>Africa/Mozambique-Africa/2004</v>
      </c>
      <c r="E436" s="37">
        <f t="array" ref="E436:H436">VLOOKUP(D436, GDP!D:L,{6,7,8,9},0)</f>
        <v>5697991241</v>
      </c>
      <c r="F436" s="38">
        <v>0.059</v>
      </c>
      <c r="G436" s="37">
        <v>16.0</v>
      </c>
      <c r="H436" s="38">
        <v>0.221</v>
      </c>
      <c r="I436" s="39">
        <f t="array" ref="I436:J436">VLOOKUP(D436, ENERGY!I:M,{4,5},0)</f>
        <v>9264</v>
      </c>
      <c r="J436" s="39">
        <v>2340.0</v>
      </c>
      <c r="K436" s="40">
        <f t="array" ref="K436:S436">VLOOKUP(D436, 'HUMAN RESOURCES'!D:V,{11,12,13,14,15,16,17,18,19},0)</f>
        <v>44</v>
      </c>
      <c r="L436" s="40">
        <v>95.0</v>
      </c>
      <c r="M436" s="40">
        <v>49.0</v>
      </c>
      <c r="N436" s="41">
        <v>46.0</v>
      </c>
      <c r="O436" s="42">
        <v>0.446</v>
      </c>
      <c r="P436" s="42">
        <v>0.522</v>
      </c>
      <c r="Q436" s="42">
        <v>0.032</v>
      </c>
      <c r="R436" s="40">
        <v>2.0438827E7</v>
      </c>
      <c r="S436" s="42">
        <v>0.298</v>
      </c>
      <c r="T436" s="43">
        <f t="array" ref="T436:U436">VLOOKUP(D436, TOURISM!D:H,{4,5},0)</f>
        <v>96000000</v>
      </c>
      <c r="U436" s="43">
        <v>1.4E8</v>
      </c>
      <c r="V436" s="38" t="str">
        <f t="array" ref="V436:AA436">VLOOKUP(D436, BUSINESS!D:P,{8,9,10,11,12,13},0)</f>
        <v/>
      </c>
      <c r="W436" s="37">
        <v>153.0</v>
      </c>
      <c r="X436" s="37"/>
      <c r="Y436" s="37"/>
      <c r="Z436" s="38">
        <v>0.007</v>
      </c>
      <c r="AA436" s="38">
        <v>0.035</v>
      </c>
      <c r="AB436" s="44">
        <f t="shared" si="2"/>
        <v>278.7826934</v>
      </c>
      <c r="AC436" s="44">
        <f t="shared" si="130"/>
        <v>0.453254974</v>
      </c>
      <c r="AD436" s="44">
        <f t="shared" si="131"/>
        <v>0.1144879792</v>
      </c>
      <c r="AE436" s="44">
        <f t="shared" si="121"/>
        <v>4.696942736</v>
      </c>
      <c r="AF436" s="44">
        <f t="shared" si="122"/>
        <v>6.849708156</v>
      </c>
      <c r="AG436" s="45">
        <f t="shared" si="5"/>
        <v>0.1873430278</v>
      </c>
      <c r="AH436" s="45">
        <f t="shared" si="6"/>
        <v>0.06666666667</v>
      </c>
      <c r="AI436" s="45">
        <f t="shared" si="7"/>
        <v>-0.05717557095</v>
      </c>
      <c r="AJ436" s="45">
        <f t="shared" si="8"/>
        <v>-0.1160558373</v>
      </c>
      <c r="AK436" s="45">
        <f t="shared" si="9"/>
        <v>0.02844834266</v>
      </c>
      <c r="AL436" s="45">
        <f t="shared" si="10"/>
        <v>-0.1193914757</v>
      </c>
      <c r="AM436" s="45">
        <f t="shared" si="11"/>
        <v>-0.03455743937</v>
      </c>
    </row>
    <row r="437">
      <c r="A437" s="33" t="s">
        <v>46</v>
      </c>
      <c r="B437" s="34" t="s">
        <v>93</v>
      </c>
      <c r="C437" s="35" t="s">
        <v>53</v>
      </c>
      <c r="D437" s="36" t="str">
        <f t="shared" si="1"/>
        <v>Africa/Mozambique-Africa/2005</v>
      </c>
      <c r="E437" s="37">
        <f t="array" ref="E437:H437">VLOOKUP(D437, GDP!D:L,{6,7,8,9},0)</f>
        <v>6578515331</v>
      </c>
      <c r="F437" s="38">
        <v>0.069</v>
      </c>
      <c r="G437" s="37">
        <v>22.0</v>
      </c>
      <c r="H437" s="38">
        <v>0.195</v>
      </c>
      <c r="I437" s="39">
        <f t="array" ref="I437:J437">VLOOKUP(D437, ENERGY!I:M,{4,5},0)</f>
        <v>7645</v>
      </c>
      <c r="J437" s="39">
        <v>1588.0</v>
      </c>
      <c r="K437" s="40">
        <f t="array" ref="K437:S437">VLOOKUP(D437, 'HUMAN RESOURCES'!D:V,{11,12,13,14,15,16,17,18,19},0)</f>
        <v>44</v>
      </c>
      <c r="L437" s="40">
        <v>91.0</v>
      </c>
      <c r="M437" s="40">
        <v>49.0</v>
      </c>
      <c r="N437" s="41">
        <v>47.0</v>
      </c>
      <c r="O437" s="42">
        <v>0.448</v>
      </c>
      <c r="P437" s="42">
        <v>0.52</v>
      </c>
      <c r="Q437" s="42">
        <v>0.032</v>
      </c>
      <c r="R437" s="40">
        <v>2.1010376E7</v>
      </c>
      <c r="S437" s="42">
        <v>0.3</v>
      </c>
      <c r="T437" s="43">
        <f t="array" ref="T437:U437">VLOOKUP(D437, TOURISM!D:H,{4,5},0)</f>
        <v>138000000</v>
      </c>
      <c r="U437" s="43">
        <v>1.87E8</v>
      </c>
      <c r="V437" s="38">
        <f t="array" ref="V437:AA437">VLOOKUP(D437, BUSINESS!D:P,{8,9,10,11,12,13},0)</f>
        <v>0.375</v>
      </c>
      <c r="W437" s="37">
        <v>153.0</v>
      </c>
      <c r="X437" s="37"/>
      <c r="Y437" s="37">
        <v>230.0</v>
      </c>
      <c r="Z437" s="38">
        <v>0.009</v>
      </c>
      <c r="AA437" s="38">
        <v>0.072</v>
      </c>
      <c r="AB437" s="44">
        <f t="shared" si="2"/>
        <v>313.1079297</v>
      </c>
      <c r="AC437" s="44">
        <f t="shared" si="130"/>
        <v>0.3638678337</v>
      </c>
      <c r="AD437" s="44">
        <f t="shared" si="131"/>
        <v>0.07558170306</v>
      </c>
      <c r="AE437" s="44">
        <f t="shared" si="121"/>
        <v>6.568183263</v>
      </c>
      <c r="AF437" s="44">
        <f t="shared" si="122"/>
        <v>8.900364277</v>
      </c>
      <c r="AG437" s="45">
        <f t="shared" si="5"/>
        <v>0.1231254202</v>
      </c>
      <c r="AH437" s="45">
        <f t="shared" si="6"/>
        <v>0.375</v>
      </c>
      <c r="AI437" s="45">
        <f t="shared" si="7"/>
        <v>-0.1972116037</v>
      </c>
      <c r="AJ437" s="45">
        <f t="shared" si="8"/>
        <v>-0.3398284815</v>
      </c>
      <c r="AK437" s="45">
        <f t="shared" si="9"/>
        <v>0.02796388462</v>
      </c>
      <c r="AL437" s="45">
        <f t="shared" si="10"/>
        <v>0.3983954315</v>
      </c>
      <c r="AM437" s="45">
        <f t="shared" si="11"/>
        <v>0.2993786121</v>
      </c>
    </row>
    <row r="438">
      <c r="A438" s="33" t="s">
        <v>46</v>
      </c>
      <c r="B438" s="34" t="s">
        <v>93</v>
      </c>
      <c r="C438" s="35" t="s">
        <v>54</v>
      </c>
      <c r="D438" s="36" t="str">
        <f t="shared" si="1"/>
        <v>Africa/Mozambique-Africa/2006</v>
      </c>
      <c r="E438" s="37">
        <f t="array" ref="E438:H438">VLOOKUP(D438, GDP!D:L,{6,7,8,9},0)</f>
        <v>7095910828</v>
      </c>
      <c r="F438" s="38">
        <v>0.065</v>
      </c>
      <c r="G438" s="37">
        <v>21.0</v>
      </c>
      <c r="H438" s="38">
        <v>0.186</v>
      </c>
      <c r="I438" s="39">
        <f t="array" ref="I438:J438">VLOOKUP(D438, ENERGY!I:M,{4,5},0)</f>
        <v>7961</v>
      </c>
      <c r="J438" s="39">
        <v>1751.0</v>
      </c>
      <c r="K438" s="40">
        <f t="array" ref="K438:S438">VLOOKUP(D438, 'HUMAN RESOURCES'!D:V,{11,12,13,14,15,16,17,18,19},0)</f>
        <v>43</v>
      </c>
      <c r="L438" s="40">
        <v>87.0</v>
      </c>
      <c r="M438" s="40">
        <v>49.0</v>
      </c>
      <c r="N438" s="41">
        <v>47.0</v>
      </c>
      <c r="O438" s="42">
        <v>0.45</v>
      </c>
      <c r="P438" s="42">
        <v>0.519</v>
      </c>
      <c r="Q438" s="42">
        <v>0.032</v>
      </c>
      <c r="R438" s="40">
        <v>2.1587317E7</v>
      </c>
      <c r="S438" s="42">
        <v>0.302</v>
      </c>
      <c r="T438" s="43">
        <f t="array" ref="T438:U438">VLOOKUP(D438, TOURISM!D:H,{4,5},0)</f>
        <v>145000000</v>
      </c>
      <c r="U438" s="43">
        <v>1.96E8</v>
      </c>
      <c r="V438" s="38">
        <f t="array" ref="V438:AA438">VLOOKUP(D438, BUSINESS!D:P,{8,9,10,11,12,13},0)</f>
        <v>0.375</v>
      </c>
      <c r="W438" s="37">
        <v>113.0</v>
      </c>
      <c r="X438" s="37"/>
      <c r="Y438" s="37">
        <v>230.0</v>
      </c>
      <c r="Z438" s="38">
        <v>0.008</v>
      </c>
      <c r="AA438" s="38">
        <v>0.108</v>
      </c>
      <c r="AB438" s="44">
        <f t="shared" si="2"/>
        <v>328.7073993</v>
      </c>
      <c r="AC438" s="44">
        <f t="shared" si="130"/>
        <v>0.3687813543</v>
      </c>
      <c r="AD438" s="44">
        <f t="shared" si="131"/>
        <v>0.08111244209</v>
      </c>
      <c r="AE438" s="44">
        <f t="shared" si="121"/>
        <v>6.716906969</v>
      </c>
      <c r="AF438" s="44">
        <f t="shared" si="122"/>
        <v>9.079405282</v>
      </c>
      <c r="AG438" s="45">
        <f t="shared" si="5"/>
        <v>0.0498213814</v>
      </c>
      <c r="AH438" s="45">
        <f t="shared" si="6"/>
        <v>-0.04545454545</v>
      </c>
      <c r="AI438" s="45">
        <f t="shared" si="7"/>
        <v>0.01350358622</v>
      </c>
      <c r="AJ438" s="45">
        <f t="shared" si="8"/>
        <v>0.07317563385</v>
      </c>
      <c r="AK438" s="45">
        <f t="shared" si="9"/>
        <v>0.02745981319</v>
      </c>
      <c r="AL438" s="45">
        <f t="shared" si="10"/>
        <v>0.02264305055</v>
      </c>
      <c r="AM438" s="45">
        <f t="shared" si="11"/>
        <v>0.02011614351</v>
      </c>
    </row>
    <row r="439">
      <c r="A439" s="33" t="s">
        <v>46</v>
      </c>
      <c r="B439" s="34" t="s">
        <v>93</v>
      </c>
      <c r="C439" s="35" t="s">
        <v>55</v>
      </c>
      <c r="D439" s="36" t="str">
        <f t="shared" si="1"/>
        <v>Africa/Mozambique-Africa/2007</v>
      </c>
      <c r="E439" s="37">
        <f t="array" ref="E439:H439">VLOOKUP(D439, GDP!D:L,{6,7,8,9},0)</f>
        <v>8035635713</v>
      </c>
      <c r="F439" s="38">
        <v>0.06</v>
      </c>
      <c r="G439" s="37">
        <v>22.0</v>
      </c>
      <c r="H439" s="38">
        <v>0.195</v>
      </c>
      <c r="I439" s="39" t="str">
        <f t="array" ref="I439:J439">VLOOKUP(D439, ENERGY!I:M,{4,5},0)</f>
        <v/>
      </c>
      <c r="J439" s="39"/>
      <c r="K439" s="40">
        <f t="array" ref="K439:S439">VLOOKUP(D439, 'HUMAN RESOURCES'!D:V,{11,12,13,14,15,16,17,18,19},0)</f>
        <v>43</v>
      </c>
      <c r="L439" s="40">
        <v>82.0</v>
      </c>
      <c r="M439" s="40">
        <v>49.0</v>
      </c>
      <c r="N439" s="41">
        <v>47.0</v>
      </c>
      <c r="O439" s="42">
        <v>0.451</v>
      </c>
      <c r="P439" s="42">
        <v>0.517</v>
      </c>
      <c r="Q439" s="42">
        <v>0.032</v>
      </c>
      <c r="R439" s="40">
        <v>2.2171404E7</v>
      </c>
      <c r="S439" s="42">
        <v>0.304</v>
      </c>
      <c r="T439" s="43">
        <f t="array" ref="T439:U439">VLOOKUP(D439, TOURISM!D:H,{4,5},0)</f>
        <v>182000000</v>
      </c>
      <c r="U439" s="43">
        <v>2.09E8</v>
      </c>
      <c r="V439" s="38">
        <f t="array" ref="V439:AA439">VLOOKUP(D439, BUSINESS!D:P,{8,9,10,11,12,13},0)</f>
        <v>0.375</v>
      </c>
      <c r="W439" s="37">
        <v>29.0</v>
      </c>
      <c r="X439" s="37"/>
      <c r="Y439" s="37">
        <v>230.0</v>
      </c>
      <c r="Z439" s="38">
        <v>0.009</v>
      </c>
      <c r="AA439" s="38">
        <v>0.139</v>
      </c>
      <c r="AB439" s="44">
        <f t="shared" si="2"/>
        <v>362.4324248</v>
      </c>
      <c r="AC439" s="44"/>
      <c r="AD439" s="44"/>
      <c r="AE439" s="44">
        <f t="shared" si="121"/>
        <v>8.208771984</v>
      </c>
      <c r="AF439" s="44">
        <f t="shared" si="122"/>
        <v>9.426556839</v>
      </c>
      <c r="AG439" s="45">
        <f t="shared" si="5"/>
        <v>0.1025989242</v>
      </c>
      <c r="AH439" s="45">
        <f t="shared" si="6"/>
        <v>0.04761904762</v>
      </c>
      <c r="AI439" s="45" t="str">
        <f t="shared" si="7"/>
        <v/>
      </c>
      <c r="AJ439" s="45" t="str">
        <f t="shared" si="8"/>
        <v/>
      </c>
      <c r="AK439" s="45">
        <f t="shared" si="9"/>
        <v>0.02705695201</v>
      </c>
      <c r="AL439" s="45">
        <f t="shared" si="10"/>
        <v>0.2221059517</v>
      </c>
      <c r="AM439" s="45">
        <f t="shared" si="11"/>
        <v>0.03823505457</v>
      </c>
    </row>
    <row r="440">
      <c r="A440" s="33" t="s">
        <v>46</v>
      </c>
      <c r="B440" s="34" t="s">
        <v>93</v>
      </c>
      <c r="C440" s="35" t="s">
        <v>56</v>
      </c>
      <c r="D440" s="36" t="str">
        <f t="shared" si="1"/>
        <v>Africa/Mozambique-Africa/2008</v>
      </c>
      <c r="E440" s="37">
        <f t="array" ref="E440:H440">VLOOKUP(D440, GDP!D:L,{6,7,8,9},0)</f>
        <v>9891003405</v>
      </c>
      <c r="F440" s="38">
        <v>0.055</v>
      </c>
      <c r="G440" s="37">
        <v>24.0</v>
      </c>
      <c r="H440" s="38">
        <v>0.183</v>
      </c>
      <c r="I440" s="39">
        <f t="array" ref="I440:J440">VLOOKUP(D440, ENERGY!I:M,{4,5},0)</f>
        <v>9144</v>
      </c>
      <c r="J440" s="39">
        <v>2391.0</v>
      </c>
      <c r="K440" s="40">
        <f t="array" ref="K440:S440">VLOOKUP(D440, 'HUMAN RESOURCES'!D:V,{11,12,13,14,15,16,17,18,19},0)</f>
        <v>42</v>
      </c>
      <c r="L440" s="40">
        <v>78.0</v>
      </c>
      <c r="M440" s="40">
        <v>50.0</v>
      </c>
      <c r="N440" s="41">
        <v>47.0</v>
      </c>
      <c r="O440" s="42">
        <v>0.452</v>
      </c>
      <c r="P440" s="42">
        <v>0.516</v>
      </c>
      <c r="Q440" s="42">
        <v>0.032</v>
      </c>
      <c r="R440" s="40">
        <v>2.2762525E7</v>
      </c>
      <c r="S440" s="42">
        <v>0.305</v>
      </c>
      <c r="T440" s="43">
        <f t="array" ref="T440:U440">VLOOKUP(D440, TOURISM!D:H,{4,5},0)</f>
        <v>213000000</v>
      </c>
      <c r="U440" s="43">
        <v>2.35E8</v>
      </c>
      <c r="V440" s="38">
        <f t="array" ref="V440:AA440">VLOOKUP(D440, BUSINESS!D:P,{8,9,10,11,12,13},0)</f>
        <v>0.375</v>
      </c>
      <c r="W440" s="37">
        <v>26.0</v>
      </c>
      <c r="X440" s="37"/>
      <c r="Y440" s="37">
        <v>230.0</v>
      </c>
      <c r="Z440" s="38">
        <v>0.016</v>
      </c>
      <c r="AA440" s="38">
        <v>0.194</v>
      </c>
      <c r="AB440" s="44">
        <f t="shared" si="2"/>
        <v>434.5301501</v>
      </c>
      <c r="AC440" s="44">
        <f t="shared" ref="AC440:AC441" si="132">(I440/R440)*1000</f>
        <v>0.4017129031</v>
      </c>
      <c r="AD440" s="44">
        <f t="shared" ref="AD440:AD441" si="133">J440/R440*1000</f>
        <v>0.1050410708</v>
      </c>
      <c r="AE440" s="44">
        <f t="shared" si="121"/>
        <v>9.357485604</v>
      </c>
      <c r="AF440" s="44">
        <f t="shared" si="122"/>
        <v>10.32398646</v>
      </c>
      <c r="AG440" s="45">
        <f t="shared" si="5"/>
        <v>0.1989273596</v>
      </c>
      <c r="AH440" s="45">
        <f t="shared" si="6"/>
        <v>0.09090909091</v>
      </c>
      <c r="AI440" s="45" t="str">
        <f t="shared" si="7"/>
        <v/>
      </c>
      <c r="AJ440" s="45" t="str">
        <f t="shared" si="8"/>
        <v/>
      </c>
      <c r="AK440" s="45">
        <f t="shared" si="9"/>
        <v>0.02666141486</v>
      </c>
      <c r="AL440" s="45">
        <f t="shared" si="10"/>
        <v>0.1399373283</v>
      </c>
      <c r="AM440" s="45">
        <f t="shared" si="11"/>
        <v>0.09520227176</v>
      </c>
    </row>
    <row r="441">
      <c r="A441" s="33" t="s">
        <v>46</v>
      </c>
      <c r="B441" s="34" t="s">
        <v>93</v>
      </c>
      <c r="C441" s="35" t="s">
        <v>57</v>
      </c>
      <c r="D441" s="36" t="str">
        <f t="shared" si="1"/>
        <v>Africa/Mozambique-Africa/2009</v>
      </c>
      <c r="E441" s="37">
        <f t="array" ref="E441:H441">VLOOKUP(D441, GDP!D:L,{6,7,8,9},0)</f>
        <v>9674037707</v>
      </c>
      <c r="F441" s="38">
        <v>0.06</v>
      </c>
      <c r="G441" s="37">
        <v>25.0</v>
      </c>
      <c r="H441" s="38">
        <v>0.157</v>
      </c>
      <c r="I441" s="39">
        <f t="array" ref="I441:J441">VLOOKUP(D441, ENERGY!I:M,{4,5},0)</f>
        <v>8489</v>
      </c>
      <c r="J441" s="39">
        <v>1822.0</v>
      </c>
      <c r="K441" s="40">
        <f t="array" ref="K441:S441">VLOOKUP(D441, 'HUMAN RESOURCES'!D:V,{11,12,13,14,15,16,17,18,19},0)</f>
        <v>41</v>
      </c>
      <c r="L441" s="40">
        <v>74.0</v>
      </c>
      <c r="M441" s="40">
        <v>50.0</v>
      </c>
      <c r="N441" s="41">
        <v>48.0</v>
      </c>
      <c r="O441" s="42">
        <v>0.453</v>
      </c>
      <c r="P441" s="42">
        <v>0.515</v>
      </c>
      <c r="Q441" s="42">
        <v>0.032</v>
      </c>
      <c r="R441" s="40">
        <v>2.3361025E7</v>
      </c>
      <c r="S441" s="42">
        <v>0.307</v>
      </c>
      <c r="T441" s="43">
        <f t="array" ref="T441:U441">VLOOKUP(D441, TOURISM!D:H,{4,5},0)</f>
        <v>217000000</v>
      </c>
      <c r="U441" s="43">
        <v>2.47E8</v>
      </c>
      <c r="V441" s="38">
        <f t="array" ref="V441:AA441">VLOOKUP(D441, BUSINESS!D:P,{8,9,10,11,12,13},0)</f>
        <v>0.375</v>
      </c>
      <c r="W441" s="37">
        <v>26.0</v>
      </c>
      <c r="X441" s="37"/>
      <c r="Y441" s="37">
        <v>230.0</v>
      </c>
      <c r="Z441" s="38">
        <v>0.027</v>
      </c>
      <c r="AA441" s="38">
        <v>0.256</v>
      </c>
      <c r="AB441" s="44">
        <f t="shared" si="2"/>
        <v>414.110156</v>
      </c>
      <c r="AC441" s="44">
        <f t="shared" si="132"/>
        <v>0.3633830279</v>
      </c>
      <c r="AD441" s="44">
        <f t="shared" si="133"/>
        <v>0.07799315313</v>
      </c>
      <c r="AE441" s="44">
        <f t="shared" si="121"/>
        <v>9.288975976</v>
      </c>
      <c r="AF441" s="44">
        <f t="shared" si="122"/>
        <v>10.5731662</v>
      </c>
      <c r="AG441" s="45">
        <f t="shared" si="5"/>
        <v>-0.04699327331</v>
      </c>
      <c r="AH441" s="45">
        <f t="shared" si="6"/>
        <v>0.04166666667</v>
      </c>
      <c r="AI441" s="45">
        <f t="shared" si="7"/>
        <v>-0.09541609167</v>
      </c>
      <c r="AJ441" s="45">
        <f t="shared" si="8"/>
        <v>-0.2574984953</v>
      </c>
      <c r="AK441" s="45">
        <f t="shared" si="9"/>
        <v>0.02629321659</v>
      </c>
      <c r="AL441" s="45">
        <f t="shared" si="10"/>
        <v>-0.007321371463</v>
      </c>
      <c r="AM441" s="45">
        <f t="shared" si="11"/>
        <v>0.02413600012</v>
      </c>
    </row>
    <row r="442">
      <c r="A442" s="33" t="s">
        <v>46</v>
      </c>
      <c r="B442" s="34" t="s">
        <v>93</v>
      </c>
      <c r="C442" s="35" t="s">
        <v>58</v>
      </c>
      <c r="D442" s="36" t="str">
        <f t="shared" si="1"/>
        <v>Africa/Mozambique-Africa/2010</v>
      </c>
      <c r="E442" s="37">
        <f t="array" ref="E442:H442">VLOOKUP(D442, GDP!D:L,{6,7,8,9},0)</f>
        <v>9274448732</v>
      </c>
      <c r="F442" s="38">
        <v>0.057</v>
      </c>
      <c r="G442" s="37">
        <v>22.0</v>
      </c>
      <c r="H442" s="38">
        <v>0.163</v>
      </c>
      <c r="I442" s="39" t="str">
        <f t="array" ref="I442:J442">VLOOKUP(D442, ENERGY!I:M,{4,5},0)</f>
        <v/>
      </c>
      <c r="J442" s="39"/>
      <c r="K442" s="40">
        <f t="array" ref="K442:S442">VLOOKUP(D442, 'HUMAN RESOURCES'!D:V,{11,12,13,14,15,16,17,18,19},0)</f>
        <v>41</v>
      </c>
      <c r="L442" s="40">
        <v>72.0</v>
      </c>
      <c r="M442" s="40">
        <v>50.0</v>
      </c>
      <c r="N442" s="41">
        <v>48.0</v>
      </c>
      <c r="O442" s="42">
        <v>0.453</v>
      </c>
      <c r="P442" s="42">
        <v>0.514</v>
      </c>
      <c r="Q442" s="42">
        <v>0.032</v>
      </c>
      <c r="R442" s="40">
        <v>2.3967265E7</v>
      </c>
      <c r="S442" s="42">
        <v>0.31</v>
      </c>
      <c r="T442" s="43">
        <f t="array" ref="T442:U442">VLOOKUP(D442, TOURISM!D:H,{4,5},0)</f>
        <v>224000000</v>
      </c>
      <c r="U442" s="43">
        <v>2.6E8</v>
      </c>
      <c r="V442" s="38">
        <f t="array" ref="V442:AA442">VLOOKUP(D442, BUSINESS!D:P,{8,9,10,11,12,13},0)</f>
        <v>0.375</v>
      </c>
      <c r="W442" s="37">
        <v>13.0</v>
      </c>
      <c r="X442" s="37"/>
      <c r="Y442" s="37">
        <v>230.0</v>
      </c>
      <c r="Z442" s="38">
        <v>0.042</v>
      </c>
      <c r="AA442" s="38">
        <v>0.301</v>
      </c>
      <c r="AB442" s="44">
        <f t="shared" si="2"/>
        <v>386.9631655</v>
      </c>
      <c r="AC442" s="44"/>
      <c r="AD442" s="44"/>
      <c r="AE442" s="44">
        <f t="shared" si="121"/>
        <v>9.346080998</v>
      </c>
      <c r="AF442" s="44">
        <f t="shared" si="122"/>
        <v>10.84812973</v>
      </c>
      <c r="AG442" s="45">
        <f t="shared" si="5"/>
        <v>-0.0655549982</v>
      </c>
      <c r="AH442" s="45">
        <f t="shared" si="6"/>
        <v>-0.12</v>
      </c>
      <c r="AI442" s="45" t="str">
        <f t="shared" si="7"/>
        <v/>
      </c>
      <c r="AJ442" s="45" t="str">
        <f t="shared" si="8"/>
        <v/>
      </c>
      <c r="AK442" s="45">
        <f t="shared" si="9"/>
        <v>0.02595091611</v>
      </c>
      <c r="AL442" s="45">
        <f t="shared" si="10"/>
        <v>0.006147612237</v>
      </c>
      <c r="AM442" s="45">
        <f t="shared" si="11"/>
        <v>0.02600578879</v>
      </c>
    </row>
    <row r="443">
      <c r="A443" s="33" t="s">
        <v>46</v>
      </c>
      <c r="B443" s="34" t="s">
        <v>93</v>
      </c>
      <c r="C443" s="35" t="s">
        <v>59</v>
      </c>
      <c r="D443" s="36" t="str">
        <f t="shared" si="1"/>
        <v>Africa/Mozambique-Africa/2011</v>
      </c>
      <c r="E443" s="37">
        <f t="array" ref="E443:H443">VLOOKUP(D443, GDP!D:L,{6,7,8,9},0)</f>
        <v>12547888400</v>
      </c>
      <c r="F443" s="38">
        <v>0.064</v>
      </c>
      <c r="G443" s="37">
        <v>33.0</v>
      </c>
      <c r="H443" s="38">
        <v>0.191</v>
      </c>
      <c r="I443" s="39">
        <f t="array" ref="I443:J443">VLOOKUP(D443, ENERGY!I:M,{4,5},0)</f>
        <v>8402.5</v>
      </c>
      <c r="J443" s="39">
        <v>1949.0</v>
      </c>
      <c r="K443" s="40">
        <f t="array" ref="K443:S443">VLOOKUP(D443, 'HUMAN RESOURCES'!D:V,{11,12,13,14,15,16,17,18,19},0)</f>
        <v>40</v>
      </c>
      <c r="L443" s="40">
        <v>68.0</v>
      </c>
      <c r="M443" s="40">
        <v>50.0</v>
      </c>
      <c r="N443" s="41">
        <v>49.0</v>
      </c>
      <c r="O443" s="42">
        <v>0.454</v>
      </c>
      <c r="P443" s="42">
        <v>0.514</v>
      </c>
      <c r="Q443" s="42">
        <v>0.032</v>
      </c>
      <c r="R443" s="40">
        <v>2.4581367E7</v>
      </c>
      <c r="S443" s="42">
        <v>0.312</v>
      </c>
      <c r="T443" s="43">
        <f t="array" ref="T443:U443">VLOOKUP(D443, TOURISM!D:H,{4,5},0)</f>
        <v>266000000</v>
      </c>
      <c r="U443" s="43">
        <v>2.56E8</v>
      </c>
      <c r="V443" s="38">
        <f t="array" ref="V443:AA443">VLOOKUP(D443, BUSINESS!D:P,{8,9,10,11,12,13},0)</f>
        <v>0.375</v>
      </c>
      <c r="W443" s="37">
        <v>13.0</v>
      </c>
      <c r="X443" s="37"/>
      <c r="Y443" s="37">
        <v>230.0</v>
      </c>
      <c r="Z443" s="38">
        <v>0.043</v>
      </c>
      <c r="AA443" s="38">
        <v>0.32</v>
      </c>
      <c r="AB443" s="44">
        <f t="shared" si="2"/>
        <v>510.4634091</v>
      </c>
      <c r="AC443" s="44">
        <f>(I443/R443)*1000</f>
        <v>0.3418239515</v>
      </c>
      <c r="AD443" s="44">
        <f>J443/R443*1000</f>
        <v>0.07928769787</v>
      </c>
      <c r="AE443" s="44">
        <f t="shared" si="121"/>
        <v>10.82120453</v>
      </c>
      <c r="AF443" s="44">
        <f t="shared" si="122"/>
        <v>10.41439233</v>
      </c>
      <c r="AG443" s="45">
        <f t="shared" si="5"/>
        <v>0.3191524535</v>
      </c>
      <c r="AH443" s="45">
        <f t="shared" si="6"/>
        <v>0.5</v>
      </c>
      <c r="AI443" s="45" t="str">
        <f t="shared" si="7"/>
        <v/>
      </c>
      <c r="AJ443" s="45" t="str">
        <f t="shared" si="8"/>
        <v/>
      </c>
      <c r="AK443" s="45">
        <f t="shared" si="9"/>
        <v>0.0256225314</v>
      </c>
      <c r="AL443" s="45">
        <f t="shared" si="10"/>
        <v>0.1578333779</v>
      </c>
      <c r="AM443" s="45">
        <f t="shared" si="11"/>
        <v>-0.03998268908</v>
      </c>
    </row>
    <row r="444">
      <c r="A444" s="33" t="s">
        <v>46</v>
      </c>
      <c r="B444" s="34" t="s">
        <v>93</v>
      </c>
      <c r="C444" s="35" t="s">
        <v>60</v>
      </c>
      <c r="D444" s="36" t="str">
        <f t="shared" si="1"/>
        <v>Africa/Mozambique-Africa/2012</v>
      </c>
      <c r="E444" s="37">
        <f t="array" ref="E444:H444">VLOOKUP(D444, GDP!D:L,{6,7,8,9},0)</f>
        <v>14376457305</v>
      </c>
      <c r="F444" s="38">
        <v>0.064</v>
      </c>
      <c r="G444" s="37">
        <v>37.0</v>
      </c>
      <c r="H444" s="38">
        <v>0.168</v>
      </c>
      <c r="I444" s="39" t="str">
        <f t="array" ref="I444:J444">VLOOKUP(D444, ENERGY!I:M,{4,5},0)</f>
        <v/>
      </c>
      <c r="J444" s="39"/>
      <c r="K444" s="40">
        <f t="array" ref="K444:S444">VLOOKUP(D444, 'HUMAN RESOURCES'!D:V,{11,12,13,14,15,16,17,18,19},0)</f>
        <v>39</v>
      </c>
      <c r="L444" s="40">
        <v>64.0</v>
      </c>
      <c r="M444" s="40">
        <v>51.0</v>
      </c>
      <c r="N444" s="41">
        <v>49.0</v>
      </c>
      <c r="O444" s="42">
        <v>0.454</v>
      </c>
      <c r="P444" s="42">
        <v>0.514</v>
      </c>
      <c r="Q444" s="42">
        <v>0.033</v>
      </c>
      <c r="R444" s="40">
        <v>2.5203395E7</v>
      </c>
      <c r="S444" s="42">
        <v>0.314</v>
      </c>
      <c r="T444" s="43">
        <f t="array" ref="T444:U444">VLOOKUP(D444, TOURISM!D:H,{4,5},0)</f>
        <v>289000000</v>
      </c>
      <c r="U444" s="43">
        <v>2.3E8</v>
      </c>
      <c r="V444" s="38">
        <f t="array" ref="V444:AA444">VLOOKUP(D444, BUSINESS!D:P,{8,9,10,11,12,13},0)</f>
        <v>0.375</v>
      </c>
      <c r="W444" s="37">
        <v>13.0</v>
      </c>
      <c r="X444" s="37">
        <v>142.0</v>
      </c>
      <c r="Y444" s="37">
        <v>230.0</v>
      </c>
      <c r="Z444" s="38">
        <v>0.048</v>
      </c>
      <c r="AA444" s="38">
        <v>0.349</v>
      </c>
      <c r="AB444" s="44">
        <f t="shared" si="2"/>
        <v>570.4174896</v>
      </c>
      <c r="AC444" s="44"/>
      <c r="AD444" s="44"/>
      <c r="AE444" s="44">
        <f t="shared" si="121"/>
        <v>11.46670915</v>
      </c>
      <c r="AF444" s="44">
        <f t="shared" si="122"/>
        <v>9.125754685</v>
      </c>
      <c r="AG444" s="45">
        <f t="shared" si="5"/>
        <v>0.1174502998</v>
      </c>
      <c r="AH444" s="45">
        <f t="shared" si="6"/>
        <v>0.1212121212</v>
      </c>
      <c r="AI444" s="45" t="str">
        <f t="shared" si="7"/>
        <v/>
      </c>
      <c r="AJ444" s="45" t="str">
        <f t="shared" si="8"/>
        <v/>
      </c>
      <c r="AK444" s="45">
        <f t="shared" si="9"/>
        <v>0.02530485794</v>
      </c>
      <c r="AL444" s="45">
        <f t="shared" si="10"/>
        <v>0.05965182647</v>
      </c>
      <c r="AM444" s="45">
        <f t="shared" si="11"/>
        <v>-0.1237362302</v>
      </c>
    </row>
    <row r="445">
      <c r="A445" s="33" t="s">
        <v>46</v>
      </c>
      <c r="B445" s="34" t="s">
        <v>94</v>
      </c>
      <c r="C445" s="35" t="s">
        <v>48</v>
      </c>
      <c r="D445" s="36" t="str">
        <f t="shared" si="1"/>
        <v>Africa/Namibia-Africa/2000</v>
      </c>
      <c r="E445" s="37">
        <f t="array" ref="E445:H445">VLOOKUP(D445, GDP!D:L,{6,7,8,9},0)</f>
        <v>3908645566</v>
      </c>
      <c r="F445" s="38">
        <v>0.061</v>
      </c>
      <c r="G445" s="37">
        <v>126.0</v>
      </c>
      <c r="H445" s="38">
        <v>0.153</v>
      </c>
      <c r="I445" s="39" t="str">
        <f t="array" ref="I445:J445">VLOOKUP(D445, ENERGY!I:M,{4,5},0)</f>
        <v/>
      </c>
      <c r="J445" s="39"/>
      <c r="K445" s="40">
        <f t="array" ref="K445:S445">VLOOKUP(D445, 'HUMAN RESOURCES'!D:V,{11,12,13,14,15,16,17,18,19},0)</f>
        <v>32</v>
      </c>
      <c r="L445" s="40">
        <v>49.0</v>
      </c>
      <c r="M445" s="40">
        <v>57.0</v>
      </c>
      <c r="N445" s="41">
        <v>53.0</v>
      </c>
      <c r="O445" s="42">
        <v>0.405</v>
      </c>
      <c r="P445" s="42">
        <v>0.562</v>
      </c>
      <c r="Q445" s="42">
        <v>0.033</v>
      </c>
      <c r="R445" s="40">
        <v>1897953.0</v>
      </c>
      <c r="S445" s="42">
        <v>0.324</v>
      </c>
      <c r="T445" s="43">
        <f t="array" ref="T445:U445">VLOOKUP(D445, TOURISM!D:H,{4,5},0)</f>
        <v>193000000</v>
      </c>
      <c r="U445" s="43">
        <v>8.6E7</v>
      </c>
      <c r="V445" s="38" t="str">
        <f t="array" ref="V445:AA445">VLOOKUP(D445, BUSINESS!D:P,{8,9,10,11,12,13},0)</f>
        <v/>
      </c>
      <c r="W445" s="37"/>
      <c r="X445" s="37"/>
      <c r="Y445" s="37"/>
      <c r="Z445" s="38">
        <v>0.016</v>
      </c>
      <c r="AA445" s="38">
        <v>0.043</v>
      </c>
      <c r="AB445" s="44">
        <f t="shared" si="2"/>
        <v>2059.40061</v>
      </c>
      <c r="AC445" s="44"/>
      <c r="AD445" s="44"/>
      <c r="AE445" s="44">
        <f t="shared" si="121"/>
        <v>101.6885034</v>
      </c>
      <c r="AF445" s="44">
        <f t="shared" si="122"/>
        <v>45.31197559</v>
      </c>
      <c r="AG445" s="45" t="str">
        <f t="shared" si="5"/>
        <v/>
      </c>
      <c r="AH445" s="45" t="str">
        <f t="shared" si="6"/>
        <v/>
      </c>
      <c r="AI445" s="45" t="str">
        <f t="shared" si="7"/>
        <v/>
      </c>
      <c r="AJ445" s="45" t="str">
        <f t="shared" si="8"/>
        <v/>
      </c>
      <c r="AK445" s="45" t="str">
        <f t="shared" si="9"/>
        <v/>
      </c>
      <c r="AL445" s="45" t="str">
        <f t="shared" si="10"/>
        <v/>
      </c>
      <c r="AM445" s="45" t="str">
        <f t="shared" si="11"/>
        <v/>
      </c>
    </row>
    <row r="446">
      <c r="A446" s="33" t="s">
        <v>46</v>
      </c>
      <c r="B446" s="34" t="s">
        <v>94</v>
      </c>
      <c r="C446" s="35" t="s">
        <v>49</v>
      </c>
      <c r="D446" s="36" t="str">
        <f t="shared" si="1"/>
        <v>Africa/Namibia-Africa/2001</v>
      </c>
      <c r="E446" s="37">
        <f t="array" ref="E446:H446">VLOOKUP(D446, GDP!D:L,{6,7,8,9},0)</f>
        <v>3546791603</v>
      </c>
      <c r="F446" s="38">
        <v>0.062</v>
      </c>
      <c r="G446" s="37">
        <v>113.0</v>
      </c>
      <c r="H446" s="38">
        <v>0.145</v>
      </c>
      <c r="I446" s="39">
        <f t="array" ref="I446:J446">VLOOKUP(D446, ENERGY!I:M,{4,5},0)</f>
        <v>1589</v>
      </c>
      <c r="J446" s="39"/>
      <c r="K446" s="40">
        <f t="array" ref="K446:S446">VLOOKUP(D446, 'HUMAN RESOURCES'!D:V,{11,12,13,14,15,16,17,18,19},0)</f>
        <v>31</v>
      </c>
      <c r="L446" s="40">
        <v>49.0</v>
      </c>
      <c r="M446" s="40">
        <v>56.0</v>
      </c>
      <c r="N446" s="41">
        <v>52.0</v>
      </c>
      <c r="O446" s="42">
        <v>0.403</v>
      </c>
      <c r="P446" s="42">
        <v>0.564</v>
      </c>
      <c r="Q446" s="42">
        <v>0.033</v>
      </c>
      <c r="R446" s="40">
        <v>1931282.0</v>
      </c>
      <c r="S446" s="42">
        <v>0.329</v>
      </c>
      <c r="T446" s="43">
        <f t="array" ref="T446:U446">VLOOKUP(D446, TOURISM!D:H,{4,5},0)</f>
        <v>264000000</v>
      </c>
      <c r="U446" s="43">
        <v>7.1E7</v>
      </c>
      <c r="V446" s="38" t="str">
        <f t="array" ref="V446:AA446">VLOOKUP(D446, BUSINESS!D:P,{8,9,10,11,12,13},0)</f>
        <v/>
      </c>
      <c r="W446" s="37"/>
      <c r="X446" s="37"/>
      <c r="Y446" s="37"/>
      <c r="Z446" s="38">
        <v>0.024</v>
      </c>
      <c r="AA446" s="38">
        <v>0.055</v>
      </c>
      <c r="AB446" s="44">
        <f t="shared" si="2"/>
        <v>1836.495966</v>
      </c>
      <c r="AC446" s="44">
        <f t="shared" ref="AC446:AC449" si="134">(I446/R446)*1000</f>
        <v>0.8227695386</v>
      </c>
      <c r="AD446" s="44"/>
      <c r="AE446" s="44">
        <f t="shared" si="121"/>
        <v>136.6967641</v>
      </c>
      <c r="AF446" s="44">
        <f t="shared" si="122"/>
        <v>36.7631449</v>
      </c>
      <c r="AG446" s="45">
        <f t="shared" si="5"/>
        <v>-0.1082376311</v>
      </c>
      <c r="AH446" s="45">
        <f t="shared" si="6"/>
        <v>-0.1031746032</v>
      </c>
      <c r="AI446" s="45" t="str">
        <f t="shared" si="7"/>
        <v/>
      </c>
      <c r="AJ446" s="45" t="str">
        <f t="shared" si="8"/>
        <v/>
      </c>
      <c r="AK446" s="45">
        <f t="shared" si="9"/>
        <v>0.01756049807</v>
      </c>
      <c r="AL446" s="45">
        <f t="shared" si="10"/>
        <v>0.3442696039</v>
      </c>
      <c r="AM446" s="45">
        <f t="shared" si="11"/>
        <v>-0.1886660332</v>
      </c>
    </row>
    <row r="447">
      <c r="A447" s="33" t="s">
        <v>46</v>
      </c>
      <c r="B447" s="34" t="s">
        <v>94</v>
      </c>
      <c r="C447" s="35" t="s">
        <v>50</v>
      </c>
      <c r="D447" s="36" t="str">
        <f t="shared" si="1"/>
        <v>Africa/Namibia-Africa/2002</v>
      </c>
      <c r="E447" s="37">
        <f t="array" ref="E447:H447">VLOOKUP(D447, GDP!D:L,{6,7,8,9},0)</f>
        <v>3361236321</v>
      </c>
      <c r="F447" s="38">
        <v>0.062</v>
      </c>
      <c r="G447" s="37">
        <v>106.0</v>
      </c>
      <c r="H447" s="38">
        <v>0.138</v>
      </c>
      <c r="I447" s="39">
        <f t="array" ref="I447:J447">VLOOKUP(D447, ENERGY!I:M,{4,5},0)</f>
        <v>1552</v>
      </c>
      <c r="J447" s="39">
        <v>3176.0</v>
      </c>
      <c r="K447" s="40">
        <f t="array" ref="K447:S447">VLOOKUP(D447, 'HUMAN RESOURCES'!D:V,{11,12,13,14,15,16,17,18,19},0)</f>
        <v>31</v>
      </c>
      <c r="L447" s="40">
        <v>49.0</v>
      </c>
      <c r="M447" s="40">
        <v>56.0</v>
      </c>
      <c r="N447" s="41">
        <v>52.0</v>
      </c>
      <c r="O447" s="42">
        <v>0.402</v>
      </c>
      <c r="P447" s="42">
        <v>0.565</v>
      </c>
      <c r="Q447" s="42">
        <v>0.033</v>
      </c>
      <c r="R447" s="40">
        <v>1958303.0</v>
      </c>
      <c r="S447" s="42">
        <v>0.338</v>
      </c>
      <c r="T447" s="43">
        <f t="array" ref="T447:U447">VLOOKUP(D447, TOURISM!D:H,{4,5},0)</f>
        <v>251000000</v>
      </c>
      <c r="U447" s="43">
        <v>6.5E7</v>
      </c>
      <c r="V447" s="38" t="str">
        <f t="array" ref="V447:AA447">VLOOKUP(D447, BUSINESS!D:P,{8,9,10,11,12,13},0)</f>
        <v/>
      </c>
      <c r="W447" s="37"/>
      <c r="X447" s="37"/>
      <c r="Y447" s="37"/>
      <c r="Z447" s="38">
        <v>0.026</v>
      </c>
      <c r="AA447" s="38">
        <v>0.077</v>
      </c>
      <c r="AB447" s="44">
        <f t="shared" si="2"/>
        <v>1716.40258</v>
      </c>
      <c r="AC447" s="44">
        <f t="shared" si="134"/>
        <v>0.792522914</v>
      </c>
      <c r="AD447" s="44">
        <f t="shared" ref="AD447:AD449" si="135">J447/R447*1000</f>
        <v>1.621812355</v>
      </c>
      <c r="AE447" s="44">
        <f t="shared" si="121"/>
        <v>128.1721981</v>
      </c>
      <c r="AF447" s="44">
        <f t="shared" si="122"/>
        <v>33.19200348</v>
      </c>
      <c r="AG447" s="45">
        <f t="shared" si="5"/>
        <v>-0.06539267656</v>
      </c>
      <c r="AH447" s="45">
        <f t="shared" si="6"/>
        <v>-0.06194690265</v>
      </c>
      <c r="AI447" s="45">
        <f t="shared" si="7"/>
        <v>-0.03676196454</v>
      </c>
      <c r="AJ447" s="45" t="str">
        <f t="shared" si="8"/>
        <v/>
      </c>
      <c r="AK447" s="45">
        <f t="shared" si="9"/>
        <v>0.01399122448</v>
      </c>
      <c r="AL447" s="45">
        <f t="shared" si="10"/>
        <v>-0.06236114002</v>
      </c>
      <c r="AM447" s="45">
        <f t="shared" si="11"/>
        <v>-0.09713917079</v>
      </c>
    </row>
    <row r="448">
      <c r="A448" s="33" t="s">
        <v>46</v>
      </c>
      <c r="B448" s="34" t="s">
        <v>94</v>
      </c>
      <c r="C448" s="35" t="s">
        <v>51</v>
      </c>
      <c r="D448" s="36" t="str">
        <f t="shared" si="1"/>
        <v>Africa/Namibia-Africa/2003</v>
      </c>
      <c r="E448" s="37">
        <f t="array" ref="E448:H448">VLOOKUP(D448, GDP!D:L,{6,7,8,9},0)</f>
        <v>4931280096</v>
      </c>
      <c r="F448" s="38">
        <v>0.065</v>
      </c>
      <c r="G448" s="37">
        <v>162.0</v>
      </c>
      <c r="H448" s="38">
        <v>0.147</v>
      </c>
      <c r="I448" s="39">
        <f t="array" ref="I448:J448">VLOOKUP(D448, ENERGY!I:M,{4,5},0)</f>
        <v>1497</v>
      </c>
      <c r="J448" s="39">
        <v>3183.0</v>
      </c>
      <c r="K448" s="40">
        <f t="array" ref="K448:S448">VLOOKUP(D448, 'HUMAN RESOURCES'!D:V,{11,12,13,14,15,16,17,18,19},0)</f>
        <v>30</v>
      </c>
      <c r="L448" s="40">
        <v>49.0</v>
      </c>
      <c r="M448" s="40">
        <v>56.0</v>
      </c>
      <c r="N448" s="41">
        <v>52.0</v>
      </c>
      <c r="O448" s="42">
        <v>0.401</v>
      </c>
      <c r="P448" s="42">
        <v>0.565</v>
      </c>
      <c r="Q448" s="42">
        <v>0.033</v>
      </c>
      <c r="R448" s="40">
        <v>1981237.0</v>
      </c>
      <c r="S448" s="42">
        <v>0.347</v>
      </c>
      <c r="T448" s="43">
        <f t="array" ref="T448:U448">VLOOKUP(D448, TOURISM!D:H,{4,5},0)</f>
        <v>383000000</v>
      </c>
      <c r="U448" s="43">
        <v>1.01E8</v>
      </c>
      <c r="V448" s="38" t="str">
        <f t="array" ref="V448:AA448">VLOOKUP(D448, BUSINESS!D:P,{8,9,10,11,12,13},0)</f>
        <v/>
      </c>
      <c r="W448" s="37">
        <v>85.0</v>
      </c>
      <c r="X448" s="37"/>
      <c r="Y448" s="37"/>
      <c r="Z448" s="38">
        <v>0.034</v>
      </c>
      <c r="AA448" s="38">
        <v>0.113</v>
      </c>
      <c r="AB448" s="44">
        <f t="shared" si="2"/>
        <v>2488.990512</v>
      </c>
      <c r="AC448" s="44">
        <f t="shared" si="134"/>
        <v>0.755588554</v>
      </c>
      <c r="AD448" s="44">
        <f t="shared" si="135"/>
        <v>1.606572056</v>
      </c>
      <c r="AE448" s="44">
        <f t="shared" si="121"/>
        <v>193.3135713</v>
      </c>
      <c r="AF448" s="44">
        <f t="shared" si="122"/>
        <v>50.97825248</v>
      </c>
      <c r="AG448" s="45">
        <f t="shared" si="5"/>
        <v>0.4501204682</v>
      </c>
      <c r="AH448" s="45">
        <f t="shared" si="6"/>
        <v>0.5283018868</v>
      </c>
      <c r="AI448" s="45">
        <f t="shared" si="7"/>
        <v>-0.04660352313</v>
      </c>
      <c r="AJ448" s="45">
        <f t="shared" si="8"/>
        <v>-0.009397079196</v>
      </c>
      <c r="AK448" s="45">
        <f t="shared" si="9"/>
        <v>0.01171116012</v>
      </c>
      <c r="AL448" s="45">
        <f t="shared" si="10"/>
        <v>0.5082332532</v>
      </c>
      <c r="AM448" s="45">
        <f t="shared" si="11"/>
        <v>0.5358594578</v>
      </c>
    </row>
    <row r="449">
      <c r="A449" s="33" t="s">
        <v>46</v>
      </c>
      <c r="B449" s="34" t="s">
        <v>94</v>
      </c>
      <c r="C449" s="35" t="s">
        <v>52</v>
      </c>
      <c r="D449" s="36" t="str">
        <f t="shared" si="1"/>
        <v>Africa/Namibia-Africa/2004</v>
      </c>
      <c r="E449" s="37">
        <f t="array" ref="E449:H449">VLOOKUP(D449, GDP!D:L,{6,7,8,9},0)</f>
        <v>6606866450</v>
      </c>
      <c r="F449" s="38">
        <v>0.065</v>
      </c>
      <c r="G449" s="37">
        <v>213.0</v>
      </c>
      <c r="H449" s="38">
        <v>0.114</v>
      </c>
      <c r="I449" s="39">
        <f t="array" ref="I449:J449">VLOOKUP(D449, ENERGY!I:M,{4,5},0)</f>
        <v>1455</v>
      </c>
      <c r="J449" s="39">
        <v>3579.0</v>
      </c>
      <c r="K449" s="40">
        <f t="array" ref="K449:S449">VLOOKUP(D449, 'HUMAN RESOURCES'!D:V,{11,12,13,14,15,16,17,18,19},0)</f>
        <v>30</v>
      </c>
      <c r="L449" s="40">
        <v>48.0</v>
      </c>
      <c r="M449" s="40">
        <v>57.0</v>
      </c>
      <c r="N449" s="41">
        <v>53.0</v>
      </c>
      <c r="O449" s="42">
        <v>0.4</v>
      </c>
      <c r="P449" s="42">
        <v>0.567</v>
      </c>
      <c r="Q449" s="42">
        <v>0.033</v>
      </c>
      <c r="R449" s="40">
        <v>2003320.0</v>
      </c>
      <c r="S449" s="42">
        <v>0.357</v>
      </c>
      <c r="T449" s="43">
        <f t="array" ref="T449:U449">VLOOKUP(D449, TOURISM!D:H,{4,5},0)</f>
        <v>426000000</v>
      </c>
      <c r="U449" s="43">
        <v>1.23E8</v>
      </c>
      <c r="V449" s="38" t="str">
        <f t="array" ref="V449:AA449">VLOOKUP(D449, BUSINESS!D:P,{8,9,10,11,12,13},0)</f>
        <v/>
      </c>
      <c r="W449" s="37">
        <v>85.0</v>
      </c>
      <c r="X449" s="37"/>
      <c r="Y449" s="37"/>
      <c r="Z449" s="38">
        <v>0.038</v>
      </c>
      <c r="AA449" s="38">
        <v>0.143</v>
      </c>
      <c r="AB449" s="44">
        <f t="shared" si="2"/>
        <v>3297.958614</v>
      </c>
      <c r="AC449" s="44">
        <f t="shared" si="134"/>
        <v>0.7262943514</v>
      </c>
      <c r="AD449" s="44">
        <f t="shared" si="135"/>
        <v>1.786534353</v>
      </c>
      <c r="AE449" s="44">
        <f t="shared" si="121"/>
        <v>212.647006</v>
      </c>
      <c r="AF449" s="44">
        <f t="shared" si="122"/>
        <v>61.39807919</v>
      </c>
      <c r="AG449" s="45">
        <f t="shared" si="5"/>
        <v>0.3250185556</v>
      </c>
      <c r="AH449" s="45">
        <f t="shared" si="6"/>
        <v>0.3148148148</v>
      </c>
      <c r="AI449" s="45">
        <f t="shared" si="7"/>
        <v>-0.03877004553</v>
      </c>
      <c r="AJ449" s="45">
        <f t="shared" si="8"/>
        <v>0.1120163248</v>
      </c>
      <c r="AK449" s="45">
        <f t="shared" si="9"/>
        <v>0.01114606683</v>
      </c>
      <c r="AL449" s="45">
        <f t="shared" si="10"/>
        <v>0.1000107472</v>
      </c>
      <c r="AM449" s="45">
        <f t="shared" si="11"/>
        <v>0.2043974873</v>
      </c>
    </row>
    <row r="450">
      <c r="A450" s="33" t="s">
        <v>46</v>
      </c>
      <c r="B450" s="34" t="s">
        <v>94</v>
      </c>
      <c r="C450" s="35" t="s">
        <v>53</v>
      </c>
      <c r="D450" s="36" t="str">
        <f t="shared" si="1"/>
        <v>Africa/Namibia-Africa/2005</v>
      </c>
      <c r="E450" s="37">
        <f t="array" ref="E450:H450">VLOOKUP(D450, GDP!D:L,{6,7,8,9},0)</f>
        <v>7261366632</v>
      </c>
      <c r="F450" s="38">
        <v>0.073</v>
      </c>
      <c r="G450" s="37">
        <v>262.0</v>
      </c>
      <c r="H450" s="38">
        <v>0.106</v>
      </c>
      <c r="I450" s="39" t="str">
        <f t="array" ref="I450:J450">VLOOKUP(D450, ENERGY!I:M,{4,5},0)</f>
        <v/>
      </c>
      <c r="J450" s="39"/>
      <c r="K450" s="40">
        <f t="array" ref="K450:S450">VLOOKUP(D450, 'HUMAN RESOURCES'!D:V,{11,12,13,14,15,16,17,18,19},0)</f>
        <v>29</v>
      </c>
      <c r="L450" s="40">
        <v>46.0</v>
      </c>
      <c r="M450" s="40">
        <v>58.0</v>
      </c>
      <c r="N450" s="41">
        <v>54.0</v>
      </c>
      <c r="O450" s="42">
        <v>0.398</v>
      </c>
      <c r="P450" s="42">
        <v>0.569</v>
      </c>
      <c r="Q450" s="42">
        <v>0.033</v>
      </c>
      <c r="R450" s="40">
        <v>2027026.0</v>
      </c>
      <c r="S450" s="42">
        <v>0.366</v>
      </c>
      <c r="T450" s="43">
        <f t="array" ref="T450:U450">VLOOKUP(D450, TOURISM!D:H,{4,5},0)</f>
        <v>363000000</v>
      </c>
      <c r="U450" s="43">
        <v>1.08E8</v>
      </c>
      <c r="V450" s="38">
        <f t="array" ref="V450:AA450">VLOOKUP(D450, BUSINESS!D:P,{8,9,10,11,12,13},0)</f>
        <v>0.258</v>
      </c>
      <c r="W450" s="37">
        <v>95.0</v>
      </c>
      <c r="X450" s="37"/>
      <c r="Y450" s="37">
        <v>339.0</v>
      </c>
      <c r="Z450" s="38">
        <v>0.04</v>
      </c>
      <c r="AA450" s="38">
        <v>0.221</v>
      </c>
      <c r="AB450" s="44">
        <f t="shared" si="2"/>
        <v>3582.27602</v>
      </c>
      <c r="AC450" s="44"/>
      <c r="AD450" s="44"/>
      <c r="AE450" s="44">
        <f t="shared" si="121"/>
        <v>179.0800907</v>
      </c>
      <c r="AF450" s="44">
        <f t="shared" si="122"/>
        <v>53.280027</v>
      </c>
      <c r="AG450" s="45">
        <f t="shared" si="5"/>
        <v>0.08621011957</v>
      </c>
      <c r="AH450" s="45">
        <f t="shared" si="6"/>
        <v>0.2300469484</v>
      </c>
      <c r="AI450" s="45" t="str">
        <f t="shared" si="7"/>
        <v/>
      </c>
      <c r="AJ450" s="45" t="str">
        <f t="shared" si="8"/>
        <v/>
      </c>
      <c r="AK450" s="45">
        <f t="shared" si="9"/>
        <v>0.01183335663</v>
      </c>
      <c r="AL450" s="45">
        <f t="shared" si="10"/>
        <v>-0.1578527527</v>
      </c>
      <c r="AM450" s="45">
        <f t="shared" si="11"/>
        <v>-0.1322199701</v>
      </c>
    </row>
    <row r="451">
      <c r="A451" s="33" t="s">
        <v>46</v>
      </c>
      <c r="B451" s="34" t="s">
        <v>94</v>
      </c>
      <c r="C451" s="35" t="s">
        <v>54</v>
      </c>
      <c r="D451" s="36" t="str">
        <f t="shared" si="1"/>
        <v>Africa/Namibia-Africa/2006</v>
      </c>
      <c r="E451" s="37">
        <f t="array" ref="E451:H451">VLOOKUP(D451, GDP!D:L,{6,7,8,9},0)</f>
        <v>7978609422</v>
      </c>
      <c r="F451" s="38">
        <v>0.072</v>
      </c>
      <c r="G451" s="37">
        <v>280.0</v>
      </c>
      <c r="H451" s="38">
        <v>0.112</v>
      </c>
      <c r="I451" s="39">
        <f t="array" ref="I451:J451">VLOOKUP(D451, ENERGY!I:M,{4,5},0)</f>
        <v>1086.5</v>
      </c>
      <c r="J451" s="39">
        <v>1861.0</v>
      </c>
      <c r="K451" s="40">
        <f t="array" ref="K451:S451">VLOOKUP(D451, 'HUMAN RESOURCES'!D:V,{11,12,13,14,15,16,17,18,19},0)</f>
        <v>29</v>
      </c>
      <c r="L451" s="40">
        <v>44.0</v>
      </c>
      <c r="M451" s="40">
        <v>60.0</v>
      </c>
      <c r="N451" s="41">
        <v>55.0</v>
      </c>
      <c r="O451" s="42">
        <v>0.395</v>
      </c>
      <c r="P451" s="42">
        <v>0.571</v>
      </c>
      <c r="Q451" s="42">
        <v>0.033</v>
      </c>
      <c r="R451" s="40">
        <v>2052931.0</v>
      </c>
      <c r="S451" s="42">
        <v>0.376</v>
      </c>
      <c r="T451" s="43">
        <f t="array" ref="T451:U451">VLOOKUP(D451, TOURISM!D:H,{4,5},0)</f>
        <v>473000000</v>
      </c>
      <c r="U451" s="43">
        <v>1.18E8</v>
      </c>
      <c r="V451" s="38">
        <f t="array" ref="V451:AA451">VLOOKUP(D451, BUSINESS!D:P,{8,9,10,11,12,13},0)</f>
        <v>0.258</v>
      </c>
      <c r="W451" s="37">
        <v>95.0</v>
      </c>
      <c r="X451" s="37"/>
      <c r="Y451" s="37">
        <v>339.0</v>
      </c>
      <c r="Z451" s="38">
        <v>0.044</v>
      </c>
      <c r="AA451" s="38">
        <v>0.297</v>
      </c>
      <c r="AB451" s="44">
        <f t="shared" si="2"/>
        <v>3886.447923</v>
      </c>
      <c r="AC451" s="44">
        <f>(I451/R451)*1000</f>
        <v>0.5292433111</v>
      </c>
      <c r="AD451" s="44">
        <f>J451/R451*1000</f>
        <v>0.9065087916</v>
      </c>
      <c r="AE451" s="44">
        <f t="shared" si="121"/>
        <v>230.4022882</v>
      </c>
      <c r="AF451" s="44">
        <f t="shared" si="122"/>
        <v>57.47879495</v>
      </c>
      <c r="AG451" s="45">
        <f t="shared" si="5"/>
        <v>0.08491023629</v>
      </c>
      <c r="AH451" s="45">
        <f t="shared" si="6"/>
        <v>0.06870229008</v>
      </c>
      <c r="AI451" s="45" t="str">
        <f t="shared" si="7"/>
        <v/>
      </c>
      <c r="AJ451" s="45" t="str">
        <f t="shared" si="8"/>
        <v/>
      </c>
      <c r="AK451" s="45">
        <f t="shared" si="9"/>
        <v>0.01277980648</v>
      </c>
      <c r="AL451" s="45">
        <f t="shared" si="10"/>
        <v>0.2865879579</v>
      </c>
      <c r="AM451" s="45">
        <f t="shared" si="11"/>
        <v>0.07880566497</v>
      </c>
    </row>
    <row r="452">
      <c r="A452" s="33" t="s">
        <v>46</v>
      </c>
      <c r="B452" s="34" t="s">
        <v>94</v>
      </c>
      <c r="C452" s="35" t="s">
        <v>55</v>
      </c>
      <c r="D452" s="36" t="str">
        <f t="shared" si="1"/>
        <v>Africa/Namibia-Africa/2007</v>
      </c>
      <c r="E452" s="37">
        <f t="array" ref="E452:H452">VLOOKUP(D452, GDP!D:L,{6,7,8,9},0)</f>
        <v>8836063690</v>
      </c>
      <c r="F452" s="38">
        <v>0.069</v>
      </c>
      <c r="G452" s="37">
        <v>294.0</v>
      </c>
      <c r="H452" s="38">
        <v>0.129</v>
      </c>
      <c r="I452" s="39" t="str">
        <f t="array" ref="I452:J452">VLOOKUP(D452, ENERGY!I:M,{4,5},0)</f>
        <v/>
      </c>
      <c r="J452" s="39"/>
      <c r="K452" s="40">
        <f t="array" ref="K452:S452">VLOOKUP(D452, 'HUMAN RESOURCES'!D:V,{11,12,13,14,15,16,17,18,19},0)</f>
        <v>28</v>
      </c>
      <c r="L452" s="40">
        <v>42.0</v>
      </c>
      <c r="M452" s="40">
        <v>62.0</v>
      </c>
      <c r="N452" s="41">
        <v>56.0</v>
      </c>
      <c r="O452" s="42">
        <v>0.391</v>
      </c>
      <c r="P452" s="42">
        <v>0.575</v>
      </c>
      <c r="Q452" s="42">
        <v>0.034</v>
      </c>
      <c r="R452" s="40">
        <v>2080700.0</v>
      </c>
      <c r="S452" s="42">
        <v>0.386</v>
      </c>
      <c r="T452" s="43">
        <f t="array" ref="T452:U452">VLOOKUP(D452, TOURISM!D:H,{4,5},0)</f>
        <v>542000000</v>
      </c>
      <c r="U452" s="43">
        <v>1.32E8</v>
      </c>
      <c r="V452" s="38">
        <f t="array" ref="V452:AA452">VLOOKUP(D452, BUSINESS!D:P,{8,9,10,11,12,13},0)</f>
        <v>0.258</v>
      </c>
      <c r="W452" s="37">
        <v>99.0</v>
      </c>
      <c r="X452" s="37"/>
      <c r="Y452" s="37">
        <v>339.0</v>
      </c>
      <c r="Z452" s="38">
        <v>0.048</v>
      </c>
      <c r="AA452" s="38">
        <v>0.385</v>
      </c>
      <c r="AB452" s="44">
        <f t="shared" si="2"/>
        <v>4246.678373</v>
      </c>
      <c r="AC452" s="44"/>
      <c r="AD452" s="44"/>
      <c r="AE452" s="44">
        <f t="shared" si="121"/>
        <v>260.4892584</v>
      </c>
      <c r="AF452" s="44">
        <f t="shared" si="122"/>
        <v>63.4401884</v>
      </c>
      <c r="AG452" s="45">
        <f t="shared" si="5"/>
        <v>0.09268886558</v>
      </c>
      <c r="AH452" s="45">
        <f t="shared" si="6"/>
        <v>0.05</v>
      </c>
      <c r="AI452" s="45" t="str">
        <f t="shared" si="7"/>
        <v/>
      </c>
      <c r="AJ452" s="45" t="str">
        <f t="shared" si="8"/>
        <v/>
      </c>
      <c r="AK452" s="45">
        <f t="shared" si="9"/>
        <v>0.01352651404</v>
      </c>
      <c r="AL452" s="45">
        <f t="shared" si="10"/>
        <v>0.1305845112</v>
      </c>
      <c r="AM452" s="45">
        <f t="shared" si="11"/>
        <v>0.103714656</v>
      </c>
    </row>
    <row r="453">
      <c r="A453" s="33" t="s">
        <v>46</v>
      </c>
      <c r="B453" s="34" t="s">
        <v>94</v>
      </c>
      <c r="C453" s="35" t="s">
        <v>56</v>
      </c>
      <c r="D453" s="36" t="str">
        <f t="shared" si="1"/>
        <v>Africa/Namibia-Africa/2008</v>
      </c>
      <c r="E453" s="37">
        <f t="array" ref="E453:H453">VLOOKUP(D453, GDP!D:L,{6,7,8,9},0)</f>
        <v>8493167843</v>
      </c>
      <c r="F453" s="38">
        <v>0.069</v>
      </c>
      <c r="G453" s="37">
        <v>287.0</v>
      </c>
      <c r="H453" s="38">
        <v>0.137</v>
      </c>
      <c r="I453" s="39">
        <f t="array" ref="I453:J453">VLOOKUP(D453, ENERGY!I:M,{4,5},0)</f>
        <v>1345</v>
      </c>
      <c r="J453" s="39">
        <v>2409.0</v>
      </c>
      <c r="K453" s="40">
        <f t="array" ref="K453:S453">VLOOKUP(D453, 'HUMAN RESOURCES'!D:V,{11,12,13,14,15,16,17,18,19},0)</f>
        <v>28</v>
      </c>
      <c r="L453" s="40">
        <v>41.0</v>
      </c>
      <c r="M453" s="40">
        <v>63.0</v>
      </c>
      <c r="N453" s="41">
        <v>57.0</v>
      </c>
      <c r="O453" s="42">
        <v>0.387</v>
      </c>
      <c r="P453" s="42">
        <v>0.579</v>
      </c>
      <c r="Q453" s="42">
        <v>0.034</v>
      </c>
      <c r="R453" s="40">
        <v>2110791.0</v>
      </c>
      <c r="S453" s="42">
        <v>0.396</v>
      </c>
      <c r="T453" s="43">
        <f t="array" ref="T453:U453">VLOOKUP(D453, TOURISM!D:H,{4,5},0)</f>
        <v>484000000</v>
      </c>
      <c r="U453" s="43">
        <v>1.14E8</v>
      </c>
      <c r="V453" s="38">
        <f t="array" ref="V453:AA453">VLOOKUP(D453, BUSINESS!D:P,{8,9,10,11,12,13},0)</f>
        <v>0.228</v>
      </c>
      <c r="W453" s="37">
        <v>66.0</v>
      </c>
      <c r="X453" s="37"/>
      <c r="Y453" s="37">
        <v>339.0</v>
      </c>
      <c r="Z453" s="38">
        <v>0.053</v>
      </c>
      <c r="AA453" s="38">
        <v>0.498</v>
      </c>
      <c r="AB453" s="44">
        <f t="shared" si="2"/>
        <v>4023.689623</v>
      </c>
      <c r="AC453" s="44">
        <f t="shared" ref="AC453:AC454" si="136">(I453/R453)*1000</f>
        <v>0.6372018831</v>
      </c>
      <c r="AD453" s="44">
        <f t="shared" ref="AD453:AD454" si="137">J453/R453*1000</f>
        <v>1.141278317</v>
      </c>
      <c r="AE453" s="44">
        <f t="shared" si="121"/>
        <v>229.2979267</v>
      </c>
      <c r="AF453" s="44">
        <f t="shared" si="122"/>
        <v>54.00818935</v>
      </c>
      <c r="AG453" s="45">
        <f t="shared" si="5"/>
        <v>-0.05250897999</v>
      </c>
      <c r="AH453" s="45">
        <f t="shared" si="6"/>
        <v>-0.02380952381</v>
      </c>
      <c r="AI453" s="45" t="str">
        <f t="shared" si="7"/>
        <v/>
      </c>
      <c r="AJ453" s="45" t="str">
        <f t="shared" si="8"/>
        <v/>
      </c>
      <c r="AK453" s="45">
        <f t="shared" si="9"/>
        <v>0.01446195992</v>
      </c>
      <c r="AL453" s="45">
        <f t="shared" si="10"/>
        <v>-0.1197413356</v>
      </c>
      <c r="AM453" s="45">
        <f t="shared" si="11"/>
        <v>-0.1486754578</v>
      </c>
    </row>
    <row r="454">
      <c r="A454" s="33" t="s">
        <v>46</v>
      </c>
      <c r="B454" s="34" t="s">
        <v>94</v>
      </c>
      <c r="C454" s="35" t="s">
        <v>57</v>
      </c>
      <c r="D454" s="36" t="str">
        <f t="shared" si="1"/>
        <v>Africa/Namibia-Africa/2009</v>
      </c>
      <c r="E454" s="37">
        <f t="array" ref="E454:H454">VLOOKUP(D454, GDP!D:L,{6,7,8,9},0)</f>
        <v>8724107049</v>
      </c>
      <c r="F454" s="38">
        <v>0.079</v>
      </c>
      <c r="G454" s="37">
        <v>326.0</v>
      </c>
      <c r="H454" s="38">
        <v>0.111</v>
      </c>
      <c r="I454" s="39">
        <f t="array" ref="I454:J454">VLOOKUP(D454, ENERGY!I:M,{4,5},0)</f>
        <v>1294</v>
      </c>
      <c r="J454" s="39">
        <v>2310.0</v>
      </c>
      <c r="K454" s="40">
        <f t="array" ref="K454:S454">VLOOKUP(D454, 'HUMAN RESOURCES'!D:V,{11,12,13,14,15,16,17,18,19},0)</f>
        <v>27</v>
      </c>
      <c r="L454" s="40">
        <v>39.0</v>
      </c>
      <c r="M454" s="40">
        <v>64.0</v>
      </c>
      <c r="N454" s="41">
        <v>59.0</v>
      </c>
      <c r="O454" s="42">
        <v>0.382</v>
      </c>
      <c r="P454" s="42">
        <v>0.584</v>
      </c>
      <c r="Q454" s="42">
        <v>0.034</v>
      </c>
      <c r="R454" s="40">
        <v>2143498.0</v>
      </c>
      <c r="S454" s="42">
        <v>0.406</v>
      </c>
      <c r="T454" s="43">
        <f t="array" ref="T454:U454">VLOOKUP(D454, TOURISM!D:H,{4,5},0)</f>
        <v>511000000</v>
      </c>
      <c r="U454" s="43">
        <v>1.2E8</v>
      </c>
      <c r="V454" s="38">
        <f t="array" ref="V454:AA454">VLOOKUP(D454, BUSINESS!D:P,{8,9,10,11,12,13},0)</f>
        <v>0.223</v>
      </c>
      <c r="W454" s="37">
        <v>66.0</v>
      </c>
      <c r="X454" s="37"/>
      <c r="Y454" s="37">
        <v>339.0</v>
      </c>
      <c r="Z454" s="38">
        <v>0.065</v>
      </c>
      <c r="AA454" s="38">
        <v>0.761</v>
      </c>
      <c r="AB454" s="44">
        <f t="shared" si="2"/>
        <v>4070.032745</v>
      </c>
      <c r="AC454" s="44">
        <f t="shared" si="136"/>
        <v>0.6036861243</v>
      </c>
      <c r="AD454" s="44">
        <f t="shared" si="137"/>
        <v>1.077677703</v>
      </c>
      <c r="AE454" s="44">
        <f t="shared" si="121"/>
        <v>238.3953706</v>
      </c>
      <c r="AF454" s="44">
        <f t="shared" si="122"/>
        <v>55.98325727</v>
      </c>
      <c r="AG454" s="45">
        <f t="shared" si="5"/>
        <v>0.01151756881</v>
      </c>
      <c r="AH454" s="45">
        <f t="shared" si="6"/>
        <v>0.1358885017</v>
      </c>
      <c r="AI454" s="45">
        <f t="shared" si="7"/>
        <v>-0.05259833611</v>
      </c>
      <c r="AJ454" s="45">
        <f t="shared" si="8"/>
        <v>-0.05572752371</v>
      </c>
      <c r="AK454" s="45">
        <f t="shared" si="9"/>
        <v>0.01549513903</v>
      </c>
      <c r="AL454" s="45">
        <f t="shared" si="10"/>
        <v>0.03967521201</v>
      </c>
      <c r="AM454" s="45">
        <f t="shared" si="11"/>
        <v>0.036569786</v>
      </c>
    </row>
    <row r="455">
      <c r="A455" s="33" t="s">
        <v>46</v>
      </c>
      <c r="B455" s="34" t="s">
        <v>94</v>
      </c>
      <c r="C455" s="35" t="s">
        <v>58</v>
      </c>
      <c r="D455" s="36" t="str">
        <f t="shared" si="1"/>
        <v>Africa/Namibia-Africa/2010</v>
      </c>
      <c r="E455" s="37">
        <f t="array" ref="E455:H455">VLOOKUP(D455, GDP!D:L,{6,7,8,9},0)</f>
        <v>11141417478</v>
      </c>
      <c r="F455" s="38">
        <v>0.082</v>
      </c>
      <c r="G455" s="37">
        <v>416.0</v>
      </c>
      <c r="H455" s="38">
        <v>0.097</v>
      </c>
      <c r="I455" s="39" t="str">
        <f t="array" ref="I455:J455">VLOOKUP(D455, ENERGY!I:M,{4,5},0)</f>
        <v/>
      </c>
      <c r="J455" s="39"/>
      <c r="K455" s="40">
        <f t="array" ref="K455:S455">VLOOKUP(D455, 'HUMAN RESOURCES'!D:V,{11,12,13,14,15,16,17,18,19},0)</f>
        <v>27</v>
      </c>
      <c r="L455" s="40">
        <v>38.0</v>
      </c>
      <c r="M455" s="40">
        <v>65.0</v>
      </c>
      <c r="N455" s="41">
        <v>60.0</v>
      </c>
      <c r="O455" s="42">
        <v>0.377</v>
      </c>
      <c r="P455" s="42">
        <v>0.589</v>
      </c>
      <c r="Q455" s="42">
        <v>0.034</v>
      </c>
      <c r="R455" s="40">
        <v>2178967.0</v>
      </c>
      <c r="S455" s="42">
        <v>0.416</v>
      </c>
      <c r="T455" s="43">
        <f t="array" ref="T455:U455">VLOOKUP(D455, TOURISM!D:H,{4,5},0)</f>
        <v>560000000</v>
      </c>
      <c r="U455" s="43">
        <v>1.45E8</v>
      </c>
      <c r="V455" s="38">
        <f t="array" ref="V455:AA455">VLOOKUP(D455, BUSINESS!D:P,{8,9,10,11,12,13},0)</f>
        <v>0.223</v>
      </c>
      <c r="W455" s="37">
        <v>66.0</v>
      </c>
      <c r="X455" s="37"/>
      <c r="Y455" s="37">
        <v>339.0</v>
      </c>
      <c r="Z455" s="38">
        <v>0.116</v>
      </c>
      <c r="AA455" s="38">
        <v>0.895</v>
      </c>
      <c r="AB455" s="44">
        <f t="shared" si="2"/>
        <v>5113.164852</v>
      </c>
      <c r="AC455" s="44"/>
      <c r="AD455" s="44"/>
      <c r="AE455" s="44">
        <f t="shared" si="121"/>
        <v>257.0025154</v>
      </c>
      <c r="AF455" s="44">
        <f t="shared" si="122"/>
        <v>66.54529417</v>
      </c>
      <c r="AG455" s="45">
        <f t="shared" si="5"/>
        <v>0.2562957529</v>
      </c>
      <c r="AH455" s="45">
        <f t="shared" si="6"/>
        <v>0.2760736196</v>
      </c>
      <c r="AI455" s="45" t="str">
        <f t="shared" si="7"/>
        <v/>
      </c>
      <c r="AJ455" s="45" t="str">
        <f t="shared" si="8"/>
        <v/>
      </c>
      <c r="AK455" s="45">
        <f t="shared" si="9"/>
        <v>0.01654725127</v>
      </c>
      <c r="AL455" s="45">
        <f t="shared" si="10"/>
        <v>0.07805161992</v>
      </c>
      <c r="AM455" s="45">
        <f t="shared" si="11"/>
        <v>0.188664208</v>
      </c>
    </row>
    <row r="456">
      <c r="A456" s="33" t="s">
        <v>46</v>
      </c>
      <c r="B456" s="34" t="s">
        <v>94</v>
      </c>
      <c r="C456" s="35" t="s">
        <v>59</v>
      </c>
      <c r="D456" s="36" t="str">
        <f t="shared" si="1"/>
        <v>Africa/Namibia-Africa/2011</v>
      </c>
      <c r="E456" s="37">
        <f t="array" ref="E456:H456">VLOOKUP(D456, GDP!D:L,{6,7,8,9},0)</f>
        <v>12451760766</v>
      </c>
      <c r="F456" s="38">
        <v>0.086</v>
      </c>
      <c r="G456" s="37">
        <v>486.0</v>
      </c>
      <c r="H456" s="38">
        <v>0.087</v>
      </c>
      <c r="I456" s="39">
        <f t="array" ref="I456:J456">VLOOKUP(D456, ENERGY!I:M,{4,5},0)</f>
        <v>1027</v>
      </c>
      <c r="J456" s="39">
        <v>1758.5</v>
      </c>
      <c r="K456" s="40">
        <f t="array" ref="K456:S456">VLOOKUP(D456, 'HUMAN RESOURCES'!D:V,{11,12,13,14,15,16,17,18,19},0)</f>
        <v>27</v>
      </c>
      <c r="L456" s="40">
        <v>36.0</v>
      </c>
      <c r="M456" s="40">
        <v>66.0</v>
      </c>
      <c r="N456" s="41">
        <v>61.0</v>
      </c>
      <c r="O456" s="42">
        <v>0.371</v>
      </c>
      <c r="P456" s="42">
        <v>0.594</v>
      </c>
      <c r="Q456" s="42">
        <v>0.035</v>
      </c>
      <c r="R456" s="40">
        <v>2217618.0</v>
      </c>
      <c r="S456" s="42">
        <v>0.426</v>
      </c>
      <c r="T456" s="43">
        <f t="array" ref="T456:U456">VLOOKUP(D456, TOURISM!D:H,{4,5},0)</f>
        <v>645000000</v>
      </c>
      <c r="U456" s="43">
        <v>2.07E8</v>
      </c>
      <c r="V456" s="38">
        <f t="array" ref="V456:AA456">VLOOKUP(D456, BUSINESS!D:P,{8,9,10,11,12,13},0)</f>
        <v>0.218</v>
      </c>
      <c r="W456" s="37">
        <v>66.0</v>
      </c>
      <c r="X456" s="37"/>
      <c r="Y456" s="37">
        <v>339.0</v>
      </c>
      <c r="Z456" s="38">
        <v>0.12</v>
      </c>
      <c r="AA456" s="38">
        <v>0.99</v>
      </c>
      <c r="AB456" s="44">
        <f t="shared" si="2"/>
        <v>5614.92591</v>
      </c>
      <c r="AC456" s="44">
        <f t="shared" ref="AC456:AC457" si="138">(I456/R456)*1000</f>
        <v>0.4631095166</v>
      </c>
      <c r="AD456" s="44">
        <f t="shared" ref="AD456:AD457" si="139">J456/R456*1000</f>
        <v>0.7929679503</v>
      </c>
      <c r="AE456" s="44">
        <f t="shared" si="121"/>
        <v>290.8526175</v>
      </c>
      <c r="AF456" s="44">
        <f t="shared" si="122"/>
        <v>93.34339819</v>
      </c>
      <c r="AG456" s="45">
        <f t="shared" si="5"/>
        <v>0.09813121076</v>
      </c>
      <c r="AH456" s="45">
        <f t="shared" si="6"/>
        <v>0.1682692308</v>
      </c>
      <c r="AI456" s="45" t="str">
        <f t="shared" si="7"/>
        <v/>
      </c>
      <c r="AJ456" s="45" t="str">
        <f t="shared" si="8"/>
        <v/>
      </c>
      <c r="AK456" s="45">
        <f t="shared" si="9"/>
        <v>0.01773822183</v>
      </c>
      <c r="AL456" s="45">
        <f t="shared" si="10"/>
        <v>0.1317111705</v>
      </c>
      <c r="AM456" s="45">
        <f t="shared" si="11"/>
        <v>0.4027047194</v>
      </c>
    </row>
    <row r="457">
      <c r="A457" s="33" t="s">
        <v>46</v>
      </c>
      <c r="B457" s="34" t="s">
        <v>94</v>
      </c>
      <c r="C457" s="35" t="s">
        <v>60</v>
      </c>
      <c r="D457" s="36" t="str">
        <f t="shared" si="1"/>
        <v>Africa/Namibia-Africa/2012</v>
      </c>
      <c r="E457" s="37">
        <f t="array" ref="E457:H457">VLOOKUP(D457, GDP!D:L,{6,7,8,9},0)</f>
        <v>13399386550</v>
      </c>
      <c r="F457" s="38">
        <v>0.083</v>
      </c>
      <c r="G457" s="37">
        <v>473.0</v>
      </c>
      <c r="H457" s="38">
        <v>0.087</v>
      </c>
      <c r="I457" s="39">
        <f t="array" ref="I457:J457">VLOOKUP(D457, ENERGY!I:M,{4,5},0)</f>
        <v>1294</v>
      </c>
      <c r="J457" s="39">
        <v>2329.0</v>
      </c>
      <c r="K457" s="40">
        <f t="array" ref="K457:S457">VLOOKUP(D457, 'HUMAN RESOURCES'!D:V,{11,12,13,14,15,16,17,18,19},0)</f>
        <v>26</v>
      </c>
      <c r="L457" s="40">
        <v>36.0</v>
      </c>
      <c r="M457" s="40">
        <v>67.0</v>
      </c>
      <c r="N457" s="41">
        <v>61.0</v>
      </c>
      <c r="O457" s="42">
        <v>0.366</v>
      </c>
      <c r="P457" s="42">
        <v>0.599</v>
      </c>
      <c r="Q457" s="42">
        <v>0.035</v>
      </c>
      <c r="R457" s="40">
        <v>2259393.0</v>
      </c>
      <c r="S457" s="42">
        <v>0.437</v>
      </c>
      <c r="T457" s="43">
        <f t="array" ref="T457:U457">VLOOKUP(D457, TOURISM!D:H,{4,5},0)</f>
        <v>645000000</v>
      </c>
      <c r="U457" s="43">
        <v>2.07E8</v>
      </c>
      <c r="V457" s="38">
        <f t="array" ref="V457:AA457">VLOOKUP(D457, BUSINESS!D:P,{8,9,10,11,12,13},0)</f>
        <v>0.218</v>
      </c>
      <c r="W457" s="37">
        <v>66.0</v>
      </c>
      <c r="X457" s="37">
        <v>94.0</v>
      </c>
      <c r="Y457" s="37">
        <v>314.0</v>
      </c>
      <c r="Z457" s="38">
        <v>0.129</v>
      </c>
      <c r="AA457" s="38">
        <v>0.95</v>
      </c>
      <c r="AB457" s="44">
        <f t="shared" si="2"/>
        <v>5930.524946</v>
      </c>
      <c r="AC457" s="44">
        <f t="shared" si="138"/>
        <v>0.5727201952</v>
      </c>
      <c r="AD457" s="44">
        <f t="shared" si="139"/>
        <v>1.030807832</v>
      </c>
      <c r="AE457" s="44">
        <f t="shared" si="121"/>
        <v>285.4749041</v>
      </c>
      <c r="AF457" s="44">
        <f t="shared" si="122"/>
        <v>91.61752736</v>
      </c>
      <c r="AG457" s="45">
        <f t="shared" si="5"/>
        <v>0.05620715958</v>
      </c>
      <c r="AH457" s="45">
        <f t="shared" si="6"/>
        <v>-0.02674897119</v>
      </c>
      <c r="AI457" s="45">
        <f t="shared" si="7"/>
        <v>0.236684142</v>
      </c>
      <c r="AJ457" s="45">
        <f t="shared" si="8"/>
        <v>0.299936311</v>
      </c>
      <c r="AK457" s="45">
        <f t="shared" si="9"/>
        <v>0.01883778</v>
      </c>
      <c r="AL457" s="45">
        <f t="shared" si="10"/>
        <v>-0.01848947925</v>
      </c>
      <c r="AM457" s="45">
        <f t="shared" si="11"/>
        <v>-0.01848947925</v>
      </c>
    </row>
    <row r="458">
      <c r="A458" s="33" t="s">
        <v>46</v>
      </c>
      <c r="B458" s="34" t="s">
        <v>95</v>
      </c>
      <c r="C458" s="35" t="s">
        <v>48</v>
      </c>
      <c r="D458" s="36" t="str">
        <f t="shared" si="1"/>
        <v>Africa/Niger-Africa/2000</v>
      </c>
      <c r="E458" s="37">
        <f t="array" ref="E458:H458">VLOOKUP(D458, GDP!D:L,{6,7,8,9},0)</f>
        <v>1798374533</v>
      </c>
      <c r="F458" s="38">
        <v>0.064</v>
      </c>
      <c r="G458" s="37">
        <v>10.0</v>
      </c>
      <c r="H458" s="38"/>
      <c r="I458" s="39" t="str">
        <f t="array" ref="I458:J458">VLOOKUP(D458, ENERGY!I:M,{4,5},0)</f>
        <v/>
      </c>
      <c r="J458" s="39"/>
      <c r="K458" s="40">
        <f t="array" ref="K458:S458">VLOOKUP(D458, 'HUMAN RESOURCES'!D:V,{11,12,13,14,15,16,17,18,19},0)</f>
        <v>53</v>
      </c>
      <c r="L458" s="40">
        <v>101.0</v>
      </c>
      <c r="M458" s="40">
        <v>51.0</v>
      </c>
      <c r="N458" s="41">
        <v>51.0</v>
      </c>
      <c r="O458" s="42">
        <v>0.479</v>
      </c>
      <c r="P458" s="42">
        <v>0.495</v>
      </c>
      <c r="Q458" s="42">
        <v>0.025</v>
      </c>
      <c r="R458" s="40">
        <v>1.0989815E7</v>
      </c>
      <c r="S458" s="42">
        <v>0.162</v>
      </c>
      <c r="T458" s="43">
        <f t="array" ref="T458:U458">VLOOKUP(D458, TOURISM!D:H,{4,5},0)</f>
        <v>23000000</v>
      </c>
      <c r="U458" s="43">
        <v>3.2E7</v>
      </c>
      <c r="V458" s="38" t="str">
        <f t="array" ref="V458:AA458">VLOOKUP(D458, BUSINESS!D:P,{8,9,10,11,12,13},0)</f>
        <v/>
      </c>
      <c r="W458" s="37"/>
      <c r="X458" s="37"/>
      <c r="Y458" s="37"/>
      <c r="Z458" s="38">
        <v>0.0</v>
      </c>
      <c r="AA458" s="38">
        <v>0.0</v>
      </c>
      <c r="AB458" s="44">
        <f t="shared" si="2"/>
        <v>163.6401098</v>
      </c>
      <c r="AC458" s="44"/>
      <c r="AD458" s="44"/>
      <c r="AE458" s="44">
        <f t="shared" si="121"/>
        <v>2.092846877</v>
      </c>
      <c r="AF458" s="44">
        <f t="shared" si="122"/>
        <v>2.911786959</v>
      </c>
      <c r="AG458" s="45" t="str">
        <f t="shared" si="5"/>
        <v/>
      </c>
      <c r="AH458" s="45" t="str">
        <f t="shared" si="6"/>
        <v/>
      </c>
      <c r="AI458" s="45" t="str">
        <f t="shared" si="7"/>
        <v/>
      </c>
      <c r="AJ458" s="45" t="str">
        <f t="shared" si="8"/>
        <v/>
      </c>
      <c r="AK458" s="45" t="str">
        <f t="shared" si="9"/>
        <v/>
      </c>
      <c r="AL458" s="45" t="str">
        <f t="shared" si="10"/>
        <v/>
      </c>
      <c r="AM458" s="45" t="str">
        <f t="shared" si="11"/>
        <v/>
      </c>
    </row>
    <row r="459">
      <c r="A459" s="33" t="s">
        <v>46</v>
      </c>
      <c r="B459" s="34" t="s">
        <v>95</v>
      </c>
      <c r="C459" s="35" t="s">
        <v>49</v>
      </c>
      <c r="D459" s="36" t="str">
        <f t="shared" si="1"/>
        <v>Africa/Niger-Africa/2001</v>
      </c>
      <c r="E459" s="37">
        <f t="array" ref="E459:H459">VLOOKUP(D459, GDP!D:L,{6,7,8,9},0)</f>
        <v>1945327546</v>
      </c>
      <c r="F459" s="38">
        <v>0.074</v>
      </c>
      <c r="G459" s="37">
        <v>12.0</v>
      </c>
      <c r="H459" s="38"/>
      <c r="I459" s="39" t="str">
        <f t="array" ref="I459:J459">VLOOKUP(D459, ENERGY!I:M,{4,5},0)</f>
        <v/>
      </c>
      <c r="J459" s="39"/>
      <c r="K459" s="40">
        <f t="array" ref="K459:S459">VLOOKUP(D459, 'HUMAN RESOURCES'!D:V,{11,12,13,14,15,16,17,18,19},0)</f>
        <v>53</v>
      </c>
      <c r="L459" s="40">
        <v>98.0</v>
      </c>
      <c r="M459" s="40">
        <v>51.0</v>
      </c>
      <c r="N459" s="41">
        <v>51.0</v>
      </c>
      <c r="O459" s="42">
        <v>0.481</v>
      </c>
      <c r="P459" s="42">
        <v>0.494</v>
      </c>
      <c r="Q459" s="42">
        <v>0.025</v>
      </c>
      <c r="R459" s="40">
        <v>1.1396434E7</v>
      </c>
      <c r="S459" s="42">
        <v>0.163</v>
      </c>
      <c r="T459" s="43">
        <f t="array" ref="T459:U459">VLOOKUP(D459, TOURISM!D:H,{4,5},0)</f>
        <v>30000000</v>
      </c>
      <c r="U459" s="43">
        <v>3.3E7</v>
      </c>
      <c r="V459" s="38" t="str">
        <f t="array" ref="V459:AA459">VLOOKUP(D459, BUSINESS!D:P,{8,9,10,11,12,13},0)</f>
        <v/>
      </c>
      <c r="W459" s="37"/>
      <c r="X459" s="37"/>
      <c r="Y459" s="37"/>
      <c r="Z459" s="38">
        <v>0.001</v>
      </c>
      <c r="AA459" s="38">
        <v>0.0</v>
      </c>
      <c r="AB459" s="44">
        <f t="shared" si="2"/>
        <v>170.6961622</v>
      </c>
      <c r="AC459" s="44"/>
      <c r="AD459" s="44"/>
      <c r="AE459" s="44">
        <f t="shared" si="121"/>
        <v>2.632402381</v>
      </c>
      <c r="AF459" s="44">
        <f t="shared" si="122"/>
        <v>2.895642619</v>
      </c>
      <c r="AG459" s="45">
        <f t="shared" si="5"/>
        <v>0.04311933294</v>
      </c>
      <c r="AH459" s="45">
        <f t="shared" si="6"/>
        <v>0.2</v>
      </c>
      <c r="AI459" s="45" t="str">
        <f t="shared" si="7"/>
        <v/>
      </c>
      <c r="AJ459" s="45" t="str">
        <f t="shared" si="8"/>
        <v/>
      </c>
      <c r="AK459" s="45">
        <f t="shared" si="9"/>
        <v>0.03699962192</v>
      </c>
      <c r="AL459" s="45">
        <f t="shared" si="10"/>
        <v>0.2578093555</v>
      </c>
      <c r="AM459" s="45">
        <f t="shared" si="11"/>
        <v>-0.005544478321</v>
      </c>
    </row>
    <row r="460">
      <c r="A460" s="33" t="s">
        <v>46</v>
      </c>
      <c r="B460" s="34" t="s">
        <v>95</v>
      </c>
      <c r="C460" s="35" t="s">
        <v>50</v>
      </c>
      <c r="D460" s="36" t="str">
        <f t="shared" si="1"/>
        <v>Africa/Niger-Africa/2002</v>
      </c>
      <c r="E460" s="37">
        <f t="array" ref="E460:H460">VLOOKUP(D460, GDP!D:L,{6,7,8,9},0)</f>
        <v>2170481498</v>
      </c>
      <c r="F460" s="38">
        <v>0.07</v>
      </c>
      <c r="G460" s="37">
        <v>12.0</v>
      </c>
      <c r="H460" s="38"/>
      <c r="I460" s="39" t="str">
        <f t="array" ref="I460:J460">VLOOKUP(D460, ENERGY!I:M,{4,5},0)</f>
        <v/>
      </c>
      <c r="J460" s="39">
        <v>1412.0</v>
      </c>
      <c r="K460" s="40">
        <f t="array" ref="K460:S460">VLOOKUP(D460, 'HUMAN RESOURCES'!D:V,{11,12,13,14,15,16,17,18,19},0)</f>
        <v>52</v>
      </c>
      <c r="L460" s="40">
        <v>94.0</v>
      </c>
      <c r="M460" s="40">
        <v>52.0</v>
      </c>
      <c r="N460" s="41">
        <v>52.0</v>
      </c>
      <c r="O460" s="42">
        <v>0.483</v>
      </c>
      <c r="P460" s="42">
        <v>0.491</v>
      </c>
      <c r="Q460" s="42">
        <v>0.025</v>
      </c>
      <c r="R460" s="40">
        <v>1.1817297E7</v>
      </c>
      <c r="S460" s="42">
        <v>0.164</v>
      </c>
      <c r="T460" s="43">
        <f t="array" ref="T460:U460">VLOOKUP(D460, TOURISM!D:H,{4,5},0)</f>
        <v>20000000</v>
      </c>
      <c r="U460" s="43">
        <v>2.9E7</v>
      </c>
      <c r="V460" s="38" t="str">
        <f t="array" ref="V460:AA460">VLOOKUP(D460, BUSINESS!D:P,{8,9,10,11,12,13},0)</f>
        <v/>
      </c>
      <c r="W460" s="37"/>
      <c r="X460" s="37"/>
      <c r="Y460" s="37"/>
      <c r="Z460" s="38">
        <v>0.001</v>
      </c>
      <c r="AA460" s="38">
        <v>0.005</v>
      </c>
      <c r="AB460" s="44">
        <f t="shared" si="2"/>
        <v>183.669878</v>
      </c>
      <c r="AC460" s="44"/>
      <c r="AD460" s="44">
        <f t="shared" ref="AD460:AD462" si="140">J460/R460*1000</f>
        <v>0.1194858689</v>
      </c>
      <c r="AE460" s="44">
        <f t="shared" si="121"/>
        <v>1.692434404</v>
      </c>
      <c r="AF460" s="44">
        <f t="shared" si="122"/>
        <v>2.454029885</v>
      </c>
      <c r="AG460" s="45">
        <f t="shared" si="5"/>
        <v>0.07600473064</v>
      </c>
      <c r="AH460" s="45">
        <f t="shared" si="6"/>
        <v>0</v>
      </c>
      <c r="AI460" s="45" t="str">
        <f t="shared" si="7"/>
        <v/>
      </c>
      <c r="AJ460" s="45" t="str">
        <f t="shared" si="8"/>
        <v/>
      </c>
      <c r="AK460" s="45">
        <f t="shared" si="9"/>
        <v>0.03692935878</v>
      </c>
      <c r="AL460" s="45">
        <f t="shared" si="10"/>
        <v>-0.3570761007</v>
      </c>
      <c r="AM460" s="45">
        <f t="shared" si="11"/>
        <v>-0.1525094054</v>
      </c>
    </row>
    <row r="461">
      <c r="A461" s="33" t="s">
        <v>46</v>
      </c>
      <c r="B461" s="34" t="s">
        <v>95</v>
      </c>
      <c r="C461" s="35" t="s">
        <v>51</v>
      </c>
      <c r="D461" s="36" t="str">
        <f t="shared" si="1"/>
        <v>Africa/Niger-Africa/2003</v>
      </c>
      <c r="E461" s="37">
        <f t="array" ref="E461:H461">VLOOKUP(D461, GDP!D:L,{6,7,8,9},0)</f>
        <v>2731416281</v>
      </c>
      <c r="F461" s="38">
        <v>0.068</v>
      </c>
      <c r="G461" s="37">
        <v>15.0</v>
      </c>
      <c r="H461" s="38"/>
      <c r="I461" s="39" t="str">
        <f t="array" ref="I461:J461">VLOOKUP(D461, ENERGY!I:M,{4,5},0)</f>
        <v/>
      </c>
      <c r="J461" s="39">
        <v>1085.0</v>
      </c>
      <c r="K461" s="40">
        <f t="array" ref="K461:S461">VLOOKUP(D461, 'HUMAN RESOURCES'!D:V,{11,12,13,14,15,16,17,18,19},0)</f>
        <v>52</v>
      </c>
      <c r="L461" s="40">
        <v>90.0</v>
      </c>
      <c r="M461" s="40">
        <v>53.0</v>
      </c>
      <c r="N461" s="41">
        <v>53.0</v>
      </c>
      <c r="O461" s="42">
        <v>0.486</v>
      </c>
      <c r="P461" s="42">
        <v>0.489</v>
      </c>
      <c r="Q461" s="42">
        <v>0.025</v>
      </c>
      <c r="R461" s="40">
        <v>1.225404E7</v>
      </c>
      <c r="S461" s="42">
        <v>0.165</v>
      </c>
      <c r="T461" s="43">
        <f t="array" ref="T461:U461">VLOOKUP(D461, TOURISM!D:H,{4,5},0)</f>
        <v>28000000</v>
      </c>
      <c r="U461" s="43">
        <v>3.9E7</v>
      </c>
      <c r="V461" s="38" t="str">
        <f t="array" ref="V461:AA461">VLOOKUP(D461, BUSINESS!D:P,{8,9,10,11,12,13},0)</f>
        <v/>
      </c>
      <c r="W461" s="37">
        <v>35.0</v>
      </c>
      <c r="X461" s="37"/>
      <c r="Y461" s="37"/>
      <c r="Z461" s="38">
        <v>0.002</v>
      </c>
      <c r="AA461" s="38">
        <v>0.007</v>
      </c>
      <c r="AB461" s="44">
        <f t="shared" si="2"/>
        <v>222.8992464</v>
      </c>
      <c r="AC461" s="44"/>
      <c r="AD461" s="44">
        <f t="shared" si="140"/>
        <v>0.08854222771</v>
      </c>
      <c r="AE461" s="44">
        <f t="shared" si="121"/>
        <v>2.284960715</v>
      </c>
      <c r="AF461" s="44">
        <f t="shared" si="122"/>
        <v>3.182623853</v>
      </c>
      <c r="AG461" s="45">
        <f t="shared" si="5"/>
        <v>0.2135862931</v>
      </c>
      <c r="AH461" s="45">
        <f t="shared" si="6"/>
        <v>0.25</v>
      </c>
      <c r="AI461" s="45" t="str">
        <f t="shared" si="7"/>
        <v/>
      </c>
      <c r="AJ461" s="45">
        <f t="shared" si="8"/>
        <v>-0.2589732282</v>
      </c>
      <c r="AK461" s="45">
        <f t="shared" si="9"/>
        <v>0.03695794394</v>
      </c>
      <c r="AL461" s="45">
        <f t="shared" si="10"/>
        <v>0.3501029701</v>
      </c>
      <c r="AM461" s="45">
        <f t="shared" si="11"/>
        <v>0.2968969417</v>
      </c>
    </row>
    <row r="462">
      <c r="A462" s="33" t="s">
        <v>46</v>
      </c>
      <c r="B462" s="34" t="s">
        <v>95</v>
      </c>
      <c r="C462" s="35" t="s">
        <v>52</v>
      </c>
      <c r="D462" s="36" t="str">
        <f t="shared" si="1"/>
        <v>Africa/Niger-Africa/2004</v>
      </c>
      <c r="E462" s="37">
        <f t="array" ref="E462:H462">VLOOKUP(D462, GDP!D:L,{6,7,8,9},0)</f>
        <v>3052898686</v>
      </c>
      <c r="F462" s="38">
        <v>0.071</v>
      </c>
      <c r="G462" s="37">
        <v>16.0</v>
      </c>
      <c r="H462" s="38"/>
      <c r="I462" s="39" t="str">
        <f t="array" ref="I462:J462">VLOOKUP(D462, ENERGY!I:M,{4,5},0)</f>
        <v/>
      </c>
      <c r="J462" s="39">
        <v>917.0</v>
      </c>
      <c r="K462" s="40">
        <f t="array" ref="K462:S462">VLOOKUP(D462, 'HUMAN RESOURCES'!D:V,{11,12,13,14,15,16,17,18,19},0)</f>
        <v>52</v>
      </c>
      <c r="L462" s="40">
        <v>86.0</v>
      </c>
      <c r="M462" s="40">
        <v>53.0</v>
      </c>
      <c r="N462" s="41">
        <v>53.0</v>
      </c>
      <c r="O462" s="42">
        <v>0.488</v>
      </c>
      <c r="P462" s="42">
        <v>0.487</v>
      </c>
      <c r="Q462" s="42">
        <v>0.025</v>
      </c>
      <c r="R462" s="40">
        <v>1.2708897E7</v>
      </c>
      <c r="S462" s="42">
        <v>0.166</v>
      </c>
      <c r="T462" s="43">
        <f t="array" ref="T462:U462">VLOOKUP(D462, TOURISM!D:H,{4,5},0)</f>
        <v>32000000</v>
      </c>
      <c r="U462" s="43">
        <v>4.2E7</v>
      </c>
      <c r="V462" s="38" t="str">
        <f t="array" ref="V462:AA462">VLOOKUP(D462, BUSINESS!D:P,{8,9,10,11,12,13},0)</f>
        <v/>
      </c>
      <c r="W462" s="37">
        <v>35.0</v>
      </c>
      <c r="X462" s="37"/>
      <c r="Y462" s="37"/>
      <c r="Z462" s="38">
        <v>0.002</v>
      </c>
      <c r="AA462" s="38">
        <v>0.014</v>
      </c>
      <c r="AB462" s="44">
        <f t="shared" si="2"/>
        <v>240.2174387</v>
      </c>
      <c r="AC462" s="44"/>
      <c r="AD462" s="44">
        <f t="shared" si="140"/>
        <v>0.07215417672</v>
      </c>
      <c r="AE462" s="44">
        <f t="shared" si="121"/>
        <v>2.517921107</v>
      </c>
      <c r="AF462" s="44">
        <f t="shared" si="122"/>
        <v>3.304771453</v>
      </c>
      <c r="AG462" s="45">
        <f t="shared" si="5"/>
        <v>0.07769515872</v>
      </c>
      <c r="AH462" s="45">
        <f t="shared" si="6"/>
        <v>0.06666666667</v>
      </c>
      <c r="AI462" s="45" t="str">
        <f t="shared" si="7"/>
        <v/>
      </c>
      <c r="AJ462" s="45">
        <f t="shared" si="8"/>
        <v>-0.1850874031</v>
      </c>
      <c r="AK462" s="45">
        <f t="shared" si="9"/>
        <v>0.037118942</v>
      </c>
      <c r="AL462" s="45">
        <f t="shared" si="10"/>
        <v>0.1019537843</v>
      </c>
      <c r="AM462" s="45">
        <f t="shared" si="11"/>
        <v>0.03837952747</v>
      </c>
    </row>
    <row r="463">
      <c r="A463" s="33" t="s">
        <v>46</v>
      </c>
      <c r="B463" s="34" t="s">
        <v>95</v>
      </c>
      <c r="C463" s="35" t="s">
        <v>53</v>
      </c>
      <c r="D463" s="36" t="str">
        <f t="shared" si="1"/>
        <v>Africa/Niger-Africa/2005</v>
      </c>
      <c r="E463" s="37">
        <f t="array" ref="E463:H463">VLOOKUP(D463, GDP!D:L,{6,7,8,9},0)</f>
        <v>3405134555</v>
      </c>
      <c r="F463" s="38">
        <v>0.077</v>
      </c>
      <c r="G463" s="37">
        <v>20.0</v>
      </c>
      <c r="H463" s="38"/>
      <c r="I463" s="39" t="str">
        <f t="array" ref="I463:J463">VLOOKUP(D463, ENERGY!I:M,{4,5},0)</f>
        <v/>
      </c>
      <c r="J463" s="39"/>
      <c r="K463" s="40">
        <f t="array" ref="K463:S463">VLOOKUP(D463, 'HUMAN RESOURCES'!D:V,{11,12,13,14,15,16,17,18,19},0)</f>
        <v>51</v>
      </c>
      <c r="L463" s="40">
        <v>82.0</v>
      </c>
      <c r="M463" s="40">
        <v>54.0</v>
      </c>
      <c r="N463" s="41">
        <v>54.0</v>
      </c>
      <c r="O463" s="42">
        <v>0.49</v>
      </c>
      <c r="P463" s="42">
        <v>0.485</v>
      </c>
      <c r="Q463" s="42">
        <v>0.025</v>
      </c>
      <c r="R463" s="40">
        <v>1.3183798E7</v>
      </c>
      <c r="S463" s="42">
        <v>0.167</v>
      </c>
      <c r="T463" s="43">
        <f t="array" ref="T463:U463">VLOOKUP(D463, TOURISM!D:H,{4,5},0)</f>
        <v>44000000</v>
      </c>
      <c r="U463" s="43">
        <v>4.2E7</v>
      </c>
      <c r="V463" s="38">
        <f t="array" ref="V463:AA463">VLOOKUP(D463, BUSINESS!D:P,{8,9,10,11,12,13},0)</f>
        <v>0.423</v>
      </c>
      <c r="W463" s="37">
        <v>35.0</v>
      </c>
      <c r="X463" s="37"/>
      <c r="Y463" s="37">
        <v>270.0</v>
      </c>
      <c r="Z463" s="38">
        <v>0.002</v>
      </c>
      <c r="AA463" s="38">
        <v>0.025</v>
      </c>
      <c r="AB463" s="44">
        <f t="shared" si="2"/>
        <v>258.2817603</v>
      </c>
      <c r="AC463" s="44"/>
      <c r="AD463" s="44"/>
      <c r="AE463" s="44">
        <f t="shared" si="121"/>
        <v>3.337429776</v>
      </c>
      <c r="AF463" s="44">
        <f t="shared" si="122"/>
        <v>3.185728422</v>
      </c>
      <c r="AG463" s="45">
        <f t="shared" si="5"/>
        <v>0.07519987604</v>
      </c>
      <c r="AH463" s="45">
        <f t="shared" si="6"/>
        <v>0.25</v>
      </c>
      <c r="AI463" s="45" t="str">
        <f t="shared" si="7"/>
        <v/>
      </c>
      <c r="AJ463" s="45" t="str">
        <f t="shared" si="8"/>
        <v/>
      </c>
      <c r="AK463" s="45">
        <f t="shared" si="9"/>
        <v>0.03736760161</v>
      </c>
      <c r="AL463" s="45">
        <f t="shared" si="10"/>
        <v>0.3254703519</v>
      </c>
      <c r="AM463" s="45">
        <f t="shared" si="11"/>
        <v>-0.03602156222</v>
      </c>
    </row>
    <row r="464">
      <c r="A464" s="33" t="s">
        <v>46</v>
      </c>
      <c r="B464" s="34" t="s">
        <v>95</v>
      </c>
      <c r="C464" s="35" t="s">
        <v>54</v>
      </c>
      <c r="D464" s="36" t="str">
        <f t="shared" si="1"/>
        <v>Africa/Niger-Africa/2006</v>
      </c>
      <c r="E464" s="37">
        <f t="array" ref="E464:H464">VLOOKUP(D464, GDP!D:L,{6,7,8,9},0)</f>
        <v>3646727993</v>
      </c>
      <c r="F464" s="38">
        <v>0.079</v>
      </c>
      <c r="G464" s="37">
        <v>21.0</v>
      </c>
      <c r="H464" s="38"/>
      <c r="I464" s="39" t="str">
        <f t="array" ref="I464:J464">VLOOKUP(D464, ENERGY!I:M,{4,5},0)</f>
        <v/>
      </c>
      <c r="J464" s="39">
        <v>889.0</v>
      </c>
      <c r="K464" s="40">
        <f t="array" ref="K464:S464">VLOOKUP(D464, 'HUMAN RESOURCES'!D:V,{11,12,13,14,15,16,17,18,19},0)</f>
        <v>51</v>
      </c>
      <c r="L464" s="40">
        <v>79.0</v>
      </c>
      <c r="M464" s="40">
        <v>55.0</v>
      </c>
      <c r="N464" s="41">
        <v>55.0</v>
      </c>
      <c r="O464" s="42">
        <v>0.492</v>
      </c>
      <c r="P464" s="42">
        <v>0.483</v>
      </c>
      <c r="Q464" s="42">
        <v>0.025</v>
      </c>
      <c r="R464" s="40">
        <v>1.3679705E7</v>
      </c>
      <c r="S464" s="42">
        <v>0.169</v>
      </c>
      <c r="T464" s="43">
        <f t="array" ref="T464:U464">VLOOKUP(D464, TOURISM!D:H,{4,5},0)</f>
        <v>39000000</v>
      </c>
      <c r="U464" s="43">
        <v>4.2E7</v>
      </c>
      <c r="V464" s="38">
        <f t="array" ref="V464:AA464">VLOOKUP(D464, BUSINESS!D:P,{8,9,10,11,12,13},0)</f>
        <v>0.423</v>
      </c>
      <c r="W464" s="37">
        <v>24.0</v>
      </c>
      <c r="X464" s="37"/>
      <c r="Y464" s="37">
        <v>270.0</v>
      </c>
      <c r="Z464" s="38">
        <v>0.003</v>
      </c>
      <c r="AA464" s="38">
        <v>0.035</v>
      </c>
      <c r="AB464" s="44">
        <f t="shared" si="2"/>
        <v>266.5794323</v>
      </c>
      <c r="AC464" s="44"/>
      <c r="AD464" s="44">
        <f>J464/R464*1000</f>
        <v>0.06498678151</v>
      </c>
      <c r="AE464" s="44">
        <f t="shared" si="121"/>
        <v>2.850938672</v>
      </c>
      <c r="AF464" s="44">
        <f t="shared" si="122"/>
        <v>3.070241646</v>
      </c>
      <c r="AG464" s="45">
        <f t="shared" si="5"/>
        <v>0.03212643427</v>
      </c>
      <c r="AH464" s="45">
        <f t="shared" si="6"/>
        <v>0.05</v>
      </c>
      <c r="AI464" s="45" t="str">
        <f t="shared" si="7"/>
        <v/>
      </c>
      <c r="AJ464" s="45" t="str">
        <f t="shared" si="8"/>
        <v/>
      </c>
      <c r="AK464" s="45">
        <f t="shared" si="9"/>
        <v>0.03761488154</v>
      </c>
      <c r="AL464" s="45">
        <f t="shared" si="10"/>
        <v>-0.1457681919</v>
      </c>
      <c r="AM464" s="45">
        <f t="shared" si="11"/>
        <v>-0.03625129343</v>
      </c>
    </row>
    <row r="465">
      <c r="A465" s="33" t="s">
        <v>46</v>
      </c>
      <c r="B465" s="34" t="s">
        <v>95</v>
      </c>
      <c r="C465" s="35" t="s">
        <v>55</v>
      </c>
      <c r="D465" s="36" t="str">
        <f t="shared" si="1"/>
        <v>Africa/Niger-Africa/2007</v>
      </c>
      <c r="E465" s="37">
        <f t="array" ref="E465:H465">VLOOKUP(D465, GDP!D:L,{6,7,8,9},0)</f>
        <v>4291363547</v>
      </c>
      <c r="F465" s="38">
        <v>0.074</v>
      </c>
      <c r="G465" s="37">
        <v>22.0</v>
      </c>
      <c r="H465" s="38"/>
      <c r="I465" s="39" t="str">
        <f t="array" ref="I465:J465">VLOOKUP(D465, ENERGY!I:M,{4,5},0)</f>
        <v/>
      </c>
      <c r="J465" s="39"/>
      <c r="K465" s="40">
        <f t="array" ref="K465:S465">VLOOKUP(D465, 'HUMAN RESOURCES'!D:V,{11,12,13,14,15,16,17,18,19},0)</f>
        <v>51</v>
      </c>
      <c r="L465" s="40">
        <v>75.0</v>
      </c>
      <c r="M465" s="40">
        <v>55.0</v>
      </c>
      <c r="N465" s="41">
        <v>55.0</v>
      </c>
      <c r="O465" s="42">
        <v>0.494</v>
      </c>
      <c r="P465" s="42">
        <v>0.481</v>
      </c>
      <c r="Q465" s="42">
        <v>0.025</v>
      </c>
      <c r="R465" s="40">
        <v>1.4197289E7</v>
      </c>
      <c r="S465" s="42">
        <v>0.17</v>
      </c>
      <c r="T465" s="43">
        <f t="array" ref="T465:U465">VLOOKUP(D465, TOURISM!D:H,{4,5},0)</f>
        <v>44000000</v>
      </c>
      <c r="U465" s="43">
        <v>4.8E7</v>
      </c>
      <c r="V465" s="38">
        <f t="array" ref="V465:AA465">VLOOKUP(D465, BUSINESS!D:P,{8,9,10,11,12,13},0)</f>
        <v>0.424</v>
      </c>
      <c r="W465" s="37">
        <v>23.0</v>
      </c>
      <c r="X465" s="37"/>
      <c r="Y465" s="37">
        <v>270.0</v>
      </c>
      <c r="Z465" s="38">
        <v>0.004</v>
      </c>
      <c r="AA465" s="38">
        <v>0.063</v>
      </c>
      <c r="AB465" s="44">
        <f t="shared" si="2"/>
        <v>302.2664078</v>
      </c>
      <c r="AC465" s="44"/>
      <c r="AD465" s="44"/>
      <c r="AE465" s="44">
        <f t="shared" si="121"/>
        <v>3.099183231</v>
      </c>
      <c r="AF465" s="44">
        <f t="shared" si="122"/>
        <v>3.380927162</v>
      </c>
      <c r="AG465" s="45">
        <f t="shared" si="5"/>
        <v>0.133869951</v>
      </c>
      <c r="AH465" s="45">
        <f t="shared" si="6"/>
        <v>0.04761904762</v>
      </c>
      <c r="AI465" s="45" t="str">
        <f t="shared" si="7"/>
        <v/>
      </c>
      <c r="AJ465" s="45" t="str">
        <f t="shared" si="8"/>
        <v/>
      </c>
      <c r="AK465" s="45">
        <f t="shared" si="9"/>
        <v>0.03783590363</v>
      </c>
      <c r="AL465" s="45">
        <f t="shared" si="10"/>
        <v>0.08707467555</v>
      </c>
      <c r="AM465" s="45">
        <f t="shared" si="11"/>
        <v>0.1011925285</v>
      </c>
    </row>
    <row r="466">
      <c r="A466" s="33" t="s">
        <v>46</v>
      </c>
      <c r="B466" s="34" t="s">
        <v>95</v>
      </c>
      <c r="C466" s="35" t="s">
        <v>56</v>
      </c>
      <c r="D466" s="36" t="str">
        <f t="shared" si="1"/>
        <v>Africa/Niger-Africa/2008</v>
      </c>
      <c r="E466" s="37">
        <f t="array" ref="E466:H466">VLOOKUP(D466, GDP!D:L,{6,7,8,9},0)</f>
        <v>5403364454</v>
      </c>
      <c r="F466" s="38">
        <v>0.071</v>
      </c>
      <c r="G466" s="37">
        <v>26.0</v>
      </c>
      <c r="H466" s="38"/>
      <c r="I466" s="39" t="str">
        <f t="array" ref="I466:J466">VLOOKUP(D466, ENERGY!I:M,{4,5},0)</f>
        <v/>
      </c>
      <c r="J466" s="39">
        <v>821.0</v>
      </c>
      <c r="K466" s="40">
        <f t="array" ref="K466:S466">VLOOKUP(D466, 'HUMAN RESOURCES'!D:V,{11,12,13,14,15,16,17,18,19},0)</f>
        <v>50</v>
      </c>
      <c r="L466" s="40">
        <v>72.0</v>
      </c>
      <c r="M466" s="40">
        <v>56.0</v>
      </c>
      <c r="N466" s="41">
        <v>56.0</v>
      </c>
      <c r="O466" s="42">
        <v>0.496</v>
      </c>
      <c r="P466" s="42">
        <v>0.479</v>
      </c>
      <c r="Q466" s="42">
        <v>0.026</v>
      </c>
      <c r="R466" s="40">
        <v>1.4737895E7</v>
      </c>
      <c r="S466" s="42">
        <v>0.172</v>
      </c>
      <c r="T466" s="43">
        <f t="array" ref="T466:U466">VLOOKUP(D466, TOURISM!D:H,{4,5},0)</f>
        <v>86000000</v>
      </c>
      <c r="U466" s="43">
        <v>9.8E7</v>
      </c>
      <c r="V466" s="38">
        <f t="array" ref="V466:AA466">VLOOKUP(D466, BUSINESS!D:P,{8,9,10,11,12,13},0)</f>
        <v>0.423</v>
      </c>
      <c r="W466" s="37">
        <v>19.0</v>
      </c>
      <c r="X466" s="37"/>
      <c r="Y466" s="37">
        <v>270.0</v>
      </c>
      <c r="Z466" s="38">
        <v>0.007</v>
      </c>
      <c r="AA466" s="38">
        <v>0.129</v>
      </c>
      <c r="AB466" s="44">
        <f t="shared" si="2"/>
        <v>366.6306792</v>
      </c>
      <c r="AC466" s="44"/>
      <c r="AD466" s="44">
        <f t="shared" ref="AD466:AD467" si="141">J466/R466*1000</f>
        <v>0.05570673424</v>
      </c>
      <c r="AE466" s="44">
        <f t="shared" si="121"/>
        <v>5.835297375</v>
      </c>
      <c r="AF466" s="44">
        <f t="shared" si="122"/>
        <v>6.649524915</v>
      </c>
      <c r="AG466" s="45">
        <f t="shared" si="5"/>
        <v>0.2129388834</v>
      </c>
      <c r="AH466" s="45">
        <f t="shared" si="6"/>
        <v>0.1818181818</v>
      </c>
      <c r="AI466" s="45" t="str">
        <f t="shared" si="7"/>
        <v/>
      </c>
      <c r="AJ466" s="45" t="str">
        <f t="shared" si="8"/>
        <v/>
      </c>
      <c r="AK466" s="45">
        <f t="shared" si="9"/>
        <v>0.03807811477</v>
      </c>
      <c r="AL466" s="45">
        <f t="shared" si="10"/>
        <v>0.8828500734</v>
      </c>
      <c r="AM466" s="45">
        <f t="shared" si="11"/>
        <v>0.9667755611</v>
      </c>
    </row>
    <row r="467">
      <c r="A467" s="33" t="s">
        <v>46</v>
      </c>
      <c r="B467" s="34" t="s">
        <v>95</v>
      </c>
      <c r="C467" s="35" t="s">
        <v>57</v>
      </c>
      <c r="D467" s="36" t="str">
        <f t="shared" si="1"/>
        <v>Africa/Niger-Africa/2009</v>
      </c>
      <c r="E467" s="37">
        <f t="array" ref="E467:H467">VLOOKUP(D467, GDP!D:L,{6,7,8,9},0)</f>
        <v>5397121962</v>
      </c>
      <c r="F467" s="38">
        <v>0.077</v>
      </c>
      <c r="G467" s="37">
        <v>27.0</v>
      </c>
      <c r="H467" s="38"/>
      <c r="I467" s="39" t="str">
        <f t="array" ref="I467:J467">VLOOKUP(D467, ENERGY!I:M,{4,5},0)</f>
        <v/>
      </c>
      <c r="J467" s="39">
        <v>829.0</v>
      </c>
      <c r="K467" s="40">
        <f t="array" ref="K467:S467">VLOOKUP(D467, 'HUMAN RESOURCES'!D:V,{11,12,13,14,15,16,17,18,19},0)</f>
        <v>50</v>
      </c>
      <c r="L467" s="40">
        <v>69.0</v>
      </c>
      <c r="M467" s="40">
        <v>57.0</v>
      </c>
      <c r="N467" s="41">
        <v>56.0</v>
      </c>
      <c r="O467" s="42">
        <v>0.497</v>
      </c>
      <c r="P467" s="42">
        <v>0.477</v>
      </c>
      <c r="Q467" s="42">
        <v>0.026</v>
      </c>
      <c r="R467" s="40">
        <v>1.5302948E7</v>
      </c>
      <c r="S467" s="42">
        <v>0.174</v>
      </c>
      <c r="T467" s="43">
        <f t="array" ref="T467:U467">VLOOKUP(D467, TOURISM!D:H,{4,5},0)</f>
        <v>69000000</v>
      </c>
      <c r="U467" s="43">
        <v>8.4E7</v>
      </c>
      <c r="V467" s="38">
        <f t="array" ref="V467:AA467">VLOOKUP(D467, BUSINESS!D:P,{8,9,10,11,12,13},0)</f>
        <v>0.465</v>
      </c>
      <c r="W467" s="37">
        <v>17.0</v>
      </c>
      <c r="X467" s="37"/>
      <c r="Y467" s="37">
        <v>270.0</v>
      </c>
      <c r="Z467" s="38">
        <v>0.008</v>
      </c>
      <c r="AA467" s="38">
        <v>0.17</v>
      </c>
      <c r="AB467" s="44">
        <f t="shared" si="2"/>
        <v>352.6851141</v>
      </c>
      <c r="AC467" s="44"/>
      <c r="AD467" s="44">
        <f t="shared" si="141"/>
        <v>0.05417256858</v>
      </c>
      <c r="AE467" s="44">
        <f t="shared" si="121"/>
        <v>4.508935141</v>
      </c>
      <c r="AF467" s="44">
        <f t="shared" si="122"/>
        <v>5.489138433</v>
      </c>
      <c r="AG467" s="45">
        <f t="shared" si="5"/>
        <v>-0.03803709255</v>
      </c>
      <c r="AH467" s="45">
        <f t="shared" si="6"/>
        <v>0.03846153846</v>
      </c>
      <c r="AI467" s="45" t="str">
        <f t="shared" si="7"/>
        <v/>
      </c>
      <c r="AJ467" s="45">
        <f t="shared" si="8"/>
        <v>-0.02754003946</v>
      </c>
      <c r="AK467" s="45">
        <f t="shared" si="9"/>
        <v>0.03834014288</v>
      </c>
      <c r="AL467" s="45">
        <f t="shared" si="10"/>
        <v>-0.2272998527</v>
      </c>
      <c r="AM467" s="45">
        <f t="shared" si="11"/>
        <v>-0.1745066749</v>
      </c>
    </row>
    <row r="468">
      <c r="A468" s="33" t="s">
        <v>46</v>
      </c>
      <c r="B468" s="34" t="s">
        <v>95</v>
      </c>
      <c r="C468" s="35" t="s">
        <v>58</v>
      </c>
      <c r="D468" s="36" t="str">
        <f t="shared" si="1"/>
        <v>Africa/Niger-Africa/2010</v>
      </c>
      <c r="E468" s="37">
        <f t="array" ref="E468:H468">VLOOKUP(D468, GDP!D:L,{6,7,8,9},0)</f>
        <v>5718589550</v>
      </c>
      <c r="F468" s="38">
        <v>0.069</v>
      </c>
      <c r="G468" s="37">
        <v>24.0</v>
      </c>
      <c r="H468" s="38"/>
      <c r="I468" s="39" t="str">
        <f t="array" ref="I468:J468">VLOOKUP(D468, ENERGY!I:M,{4,5},0)</f>
        <v/>
      </c>
      <c r="J468" s="39"/>
      <c r="K468" s="40">
        <f t="array" ref="K468:S468">VLOOKUP(D468, 'HUMAN RESOURCES'!D:V,{11,12,13,14,15,16,17,18,19},0)</f>
        <v>50</v>
      </c>
      <c r="L468" s="40">
        <v>66.0</v>
      </c>
      <c r="M468" s="40">
        <v>57.0</v>
      </c>
      <c r="N468" s="41">
        <v>57.0</v>
      </c>
      <c r="O468" s="42">
        <v>0.498</v>
      </c>
      <c r="P468" s="42">
        <v>0.476</v>
      </c>
      <c r="Q468" s="42">
        <v>0.026</v>
      </c>
      <c r="R468" s="40">
        <v>1.5893746E7</v>
      </c>
      <c r="S468" s="42">
        <v>0.176</v>
      </c>
      <c r="T468" s="43">
        <f t="array" ref="T468:U468">VLOOKUP(D468, TOURISM!D:H,{4,5},0)</f>
        <v>86000000</v>
      </c>
      <c r="U468" s="43">
        <v>8.4E7</v>
      </c>
      <c r="V468" s="38">
        <f t="array" ref="V468:AA468">VLOOKUP(D468, BUSINESS!D:P,{8,9,10,11,12,13},0)</f>
        <v>0.465</v>
      </c>
      <c r="W468" s="37">
        <v>17.0</v>
      </c>
      <c r="X468" s="37"/>
      <c r="Y468" s="37">
        <v>270.0</v>
      </c>
      <c r="Z468" s="38">
        <v>0.008</v>
      </c>
      <c r="AA468" s="38">
        <v>0.231</v>
      </c>
      <c r="AB468" s="44">
        <f t="shared" si="2"/>
        <v>359.8012419</v>
      </c>
      <c r="AC468" s="44"/>
      <c r="AD468" s="44"/>
      <c r="AE468" s="44">
        <f t="shared" si="121"/>
        <v>5.410933332</v>
      </c>
      <c r="AF468" s="44">
        <f t="shared" si="122"/>
        <v>5.285097673</v>
      </c>
      <c r="AG468" s="45">
        <f t="shared" si="5"/>
        <v>0.02017700075</v>
      </c>
      <c r="AH468" s="45">
        <f t="shared" si="6"/>
        <v>-0.1111111111</v>
      </c>
      <c r="AI468" s="45" t="str">
        <f t="shared" si="7"/>
        <v/>
      </c>
      <c r="AJ468" s="45" t="str">
        <f t="shared" si="8"/>
        <v/>
      </c>
      <c r="AK468" s="45">
        <f t="shared" si="9"/>
        <v>0.03860680962</v>
      </c>
      <c r="AL468" s="45">
        <f t="shared" si="10"/>
        <v>0.200046832</v>
      </c>
      <c r="AM468" s="45">
        <f t="shared" si="11"/>
        <v>-0.0371717278</v>
      </c>
    </row>
    <row r="469">
      <c r="A469" s="33" t="s">
        <v>46</v>
      </c>
      <c r="B469" s="34" t="s">
        <v>95</v>
      </c>
      <c r="C469" s="35" t="s">
        <v>59</v>
      </c>
      <c r="D469" s="36" t="str">
        <f t="shared" si="1"/>
        <v>Africa/Niger-Africa/2011</v>
      </c>
      <c r="E469" s="37">
        <f t="array" ref="E469:H469">VLOOKUP(D469, GDP!D:L,{6,7,8,9},0)</f>
        <v>6411842066</v>
      </c>
      <c r="F469" s="38">
        <v>0.068</v>
      </c>
      <c r="G469" s="37">
        <v>25.0</v>
      </c>
      <c r="H469" s="38"/>
      <c r="I469" s="39" t="str">
        <f t="array" ref="I469:J469">VLOOKUP(D469, ENERGY!I:M,{4,5},0)</f>
        <v/>
      </c>
      <c r="J469" s="39">
        <v>838.0</v>
      </c>
      <c r="K469" s="40">
        <f t="array" ref="K469:S469">VLOOKUP(D469, 'HUMAN RESOURCES'!D:V,{11,12,13,14,15,16,17,18,19},0)</f>
        <v>50</v>
      </c>
      <c r="L469" s="40">
        <v>64.0</v>
      </c>
      <c r="M469" s="40">
        <v>58.0</v>
      </c>
      <c r="N469" s="41">
        <v>57.0</v>
      </c>
      <c r="O469" s="42">
        <v>0.499</v>
      </c>
      <c r="P469" s="42">
        <v>0.475</v>
      </c>
      <c r="Q469" s="42">
        <v>0.026</v>
      </c>
      <c r="R469" s="40">
        <v>1.6511462E7</v>
      </c>
      <c r="S469" s="42">
        <v>0.178</v>
      </c>
      <c r="T469" s="43">
        <f t="array" ref="T469:U469">VLOOKUP(D469, TOURISM!D:H,{4,5},0)</f>
        <v>86000000</v>
      </c>
      <c r="U469" s="43">
        <v>8.4E7</v>
      </c>
      <c r="V469" s="38">
        <f t="array" ref="V469:AA469">VLOOKUP(D469, BUSINESS!D:P,{8,9,10,11,12,13},0)</f>
        <v>0.438</v>
      </c>
      <c r="W469" s="37">
        <v>17.0</v>
      </c>
      <c r="X469" s="37"/>
      <c r="Y469" s="37">
        <v>270.0</v>
      </c>
      <c r="Z469" s="38">
        <v>0.013</v>
      </c>
      <c r="AA469" s="38">
        <v>0.287</v>
      </c>
      <c r="AB469" s="44">
        <f t="shared" si="2"/>
        <v>388.3267312</v>
      </c>
      <c r="AC469" s="44"/>
      <c r="AD469" s="44">
        <f t="shared" ref="AD469:AD470" si="142">J469/R469*1000</f>
        <v>0.05075262263</v>
      </c>
      <c r="AE469" s="44">
        <f t="shared" si="121"/>
        <v>5.208503039</v>
      </c>
      <c r="AF469" s="44">
        <f t="shared" si="122"/>
        <v>5.087375061</v>
      </c>
      <c r="AG469" s="45">
        <f t="shared" si="5"/>
        <v>0.07928124181</v>
      </c>
      <c r="AH469" s="45">
        <f t="shared" si="6"/>
        <v>0.04166666667</v>
      </c>
      <c r="AI469" s="45" t="str">
        <f t="shared" si="7"/>
        <v/>
      </c>
      <c r="AJ469" s="45" t="str">
        <f t="shared" si="8"/>
        <v/>
      </c>
      <c r="AK469" s="45">
        <f t="shared" si="9"/>
        <v>0.03886534993</v>
      </c>
      <c r="AL469" s="45">
        <f t="shared" si="10"/>
        <v>-0.03741134492</v>
      </c>
      <c r="AM469" s="45">
        <f t="shared" si="11"/>
        <v>-0.03741134492</v>
      </c>
    </row>
    <row r="470">
      <c r="A470" s="33" t="s">
        <v>46</v>
      </c>
      <c r="B470" s="34" t="s">
        <v>95</v>
      </c>
      <c r="C470" s="35" t="s">
        <v>60</v>
      </c>
      <c r="D470" s="36" t="str">
        <f t="shared" si="1"/>
        <v>Africa/Niger-Africa/2012</v>
      </c>
      <c r="E470" s="37">
        <f t="array" ref="E470:H470">VLOOKUP(D470, GDP!D:L,{6,7,8,9},0)</f>
        <v>6773185511</v>
      </c>
      <c r="F470" s="38">
        <v>0.072</v>
      </c>
      <c r="G470" s="37">
        <v>25.0</v>
      </c>
      <c r="H470" s="38"/>
      <c r="I470" s="39" t="str">
        <f t="array" ref="I470:J470">VLOOKUP(D470, ENERGY!I:M,{4,5},0)</f>
        <v/>
      </c>
      <c r="J470" s="39">
        <v>807.0</v>
      </c>
      <c r="K470" s="40">
        <f t="array" ref="K470:S470">VLOOKUP(D470, 'HUMAN RESOURCES'!D:V,{11,12,13,14,15,16,17,18,19},0)</f>
        <v>50</v>
      </c>
      <c r="L470" s="40">
        <v>62.0</v>
      </c>
      <c r="M470" s="40">
        <v>58.0</v>
      </c>
      <c r="N470" s="41">
        <v>58.0</v>
      </c>
      <c r="O470" s="42">
        <v>0.5</v>
      </c>
      <c r="P470" s="42">
        <v>0.474</v>
      </c>
      <c r="Q470" s="42">
        <v>0.026</v>
      </c>
      <c r="R470" s="40">
        <v>1.7157042E7</v>
      </c>
      <c r="S470" s="42">
        <v>0.18</v>
      </c>
      <c r="T470" s="43">
        <f t="array" ref="T470:U470">VLOOKUP(D470, TOURISM!D:H,{4,5},0)</f>
        <v>86000000</v>
      </c>
      <c r="U470" s="43">
        <v>8.4E7</v>
      </c>
      <c r="V470" s="38">
        <f t="array" ref="V470:AA470">VLOOKUP(D470, BUSINESS!D:P,{8,9,10,11,12,13},0)</f>
        <v>0.438</v>
      </c>
      <c r="W470" s="37">
        <v>17.0</v>
      </c>
      <c r="X470" s="37">
        <v>174.0</v>
      </c>
      <c r="Y470" s="37">
        <v>270.0</v>
      </c>
      <c r="Z470" s="38">
        <v>0.014</v>
      </c>
      <c r="AA470" s="38">
        <v>0.314</v>
      </c>
      <c r="AB470" s="44">
        <f t="shared" si="2"/>
        <v>394.7758309</v>
      </c>
      <c r="AC470" s="44"/>
      <c r="AD470" s="44">
        <f t="shared" si="142"/>
        <v>0.04703608</v>
      </c>
      <c r="AE470" s="44">
        <f t="shared" si="121"/>
        <v>5.012519058</v>
      </c>
      <c r="AF470" s="44">
        <f t="shared" si="122"/>
        <v>4.895948847</v>
      </c>
      <c r="AG470" s="45">
        <f t="shared" si="5"/>
        <v>0.01660740595</v>
      </c>
      <c r="AH470" s="45">
        <f t="shared" si="6"/>
        <v>0</v>
      </c>
      <c r="AI470" s="45" t="str">
        <f t="shared" si="7"/>
        <v/>
      </c>
      <c r="AJ470" s="45">
        <f t="shared" si="8"/>
        <v>-0.07322858296</v>
      </c>
      <c r="AK470" s="45">
        <f t="shared" si="9"/>
        <v>0.0390988999</v>
      </c>
      <c r="AL470" s="45">
        <f t="shared" si="10"/>
        <v>-0.03762769829</v>
      </c>
      <c r="AM470" s="45">
        <f t="shared" si="11"/>
        <v>-0.03762769829</v>
      </c>
    </row>
    <row r="471">
      <c r="A471" s="33" t="s">
        <v>46</v>
      </c>
      <c r="B471" s="34" t="s">
        <v>96</v>
      </c>
      <c r="C471" s="35" t="s">
        <v>48</v>
      </c>
      <c r="D471" s="36" t="str">
        <f t="shared" si="1"/>
        <v>Africa/Nigeria-Africa/2000</v>
      </c>
      <c r="E471" s="37">
        <f t="array" ref="E471:H471">VLOOKUP(D471, GDP!D:L,{6,7,8,9},0)</f>
        <v>46385996027</v>
      </c>
      <c r="F471" s="38">
        <v>0.046</v>
      </c>
      <c r="G471" s="37">
        <v>17.0</v>
      </c>
      <c r="H471" s="38">
        <v>0.213</v>
      </c>
      <c r="I471" s="39" t="str">
        <f t="array" ref="I471:J471">VLOOKUP(D471, ENERGY!I:M,{4,5},0)</f>
        <v/>
      </c>
      <c r="J471" s="39"/>
      <c r="K471" s="40">
        <f t="array" ref="K471:S471">VLOOKUP(D471, 'HUMAN RESOURCES'!D:V,{11,12,13,14,15,16,17,18,19},0)</f>
        <v>43</v>
      </c>
      <c r="L471" s="40">
        <v>113.0</v>
      </c>
      <c r="M471" s="40">
        <v>47.0</v>
      </c>
      <c r="N471" s="41">
        <v>46.0</v>
      </c>
      <c r="O471" s="42">
        <v>0.435</v>
      </c>
      <c r="P471" s="42">
        <v>0.537</v>
      </c>
      <c r="Q471" s="42">
        <v>0.028</v>
      </c>
      <c r="R471" s="40">
        <v>1.22876727E8</v>
      </c>
      <c r="S471" s="42">
        <v>0.348</v>
      </c>
      <c r="T471" s="43">
        <f t="array" ref="T471:U471">VLOOKUP(D471, TOURISM!D:H,{4,5},0)</f>
        <v>186000000</v>
      </c>
      <c r="U471" s="43">
        <v>6.1E8</v>
      </c>
      <c r="V471" s="38" t="str">
        <f t="array" ref="V471:AA471">VLOOKUP(D471, BUSINESS!D:P,{8,9,10,11,12,13},0)</f>
        <v/>
      </c>
      <c r="W471" s="37"/>
      <c r="X471" s="37"/>
      <c r="Y471" s="37"/>
      <c r="Z471" s="38">
        <v>0.001</v>
      </c>
      <c r="AA471" s="38">
        <v>0.0</v>
      </c>
      <c r="AB471" s="44">
        <f t="shared" si="2"/>
        <v>377.500257</v>
      </c>
      <c r="AC471" s="44"/>
      <c r="AD471" s="44"/>
      <c r="AE471" s="44">
        <f t="shared" si="121"/>
        <v>1.513712194</v>
      </c>
      <c r="AF471" s="44">
        <f t="shared" si="122"/>
        <v>4.964324937</v>
      </c>
      <c r="AG471" s="45" t="str">
        <f t="shared" si="5"/>
        <v/>
      </c>
      <c r="AH471" s="45" t="str">
        <f t="shared" si="6"/>
        <v/>
      </c>
      <c r="AI471" s="45" t="str">
        <f t="shared" si="7"/>
        <v/>
      </c>
      <c r="AJ471" s="45" t="str">
        <f t="shared" si="8"/>
        <v/>
      </c>
      <c r="AK471" s="45" t="str">
        <f t="shared" si="9"/>
        <v/>
      </c>
      <c r="AL471" s="45" t="str">
        <f t="shared" si="10"/>
        <v/>
      </c>
      <c r="AM471" s="45" t="str">
        <f t="shared" si="11"/>
        <v/>
      </c>
    </row>
    <row r="472">
      <c r="A472" s="33" t="s">
        <v>46</v>
      </c>
      <c r="B472" s="34" t="s">
        <v>96</v>
      </c>
      <c r="C472" s="35" t="s">
        <v>49</v>
      </c>
      <c r="D472" s="36" t="str">
        <f t="shared" si="1"/>
        <v>Africa/Nigeria-Africa/2001</v>
      </c>
      <c r="E472" s="37">
        <f t="array" ref="E472:H472">VLOOKUP(D472, GDP!D:L,{6,7,8,9},0)</f>
        <v>44138014092</v>
      </c>
      <c r="F472" s="38">
        <v>0.048</v>
      </c>
      <c r="G472" s="37">
        <v>18.0</v>
      </c>
      <c r="H472" s="38">
        <v>0.234</v>
      </c>
      <c r="I472" s="39">
        <f t="array" ref="I472:J472">VLOOKUP(D472, ENERGY!I:M,{4,5},0)</f>
        <v>118325</v>
      </c>
      <c r="J472" s="39"/>
      <c r="K472" s="40">
        <f t="array" ref="K472:S472">VLOOKUP(D472, 'HUMAN RESOURCES'!D:V,{11,12,13,14,15,16,17,18,19},0)</f>
        <v>43</v>
      </c>
      <c r="L472" s="40">
        <v>110.0</v>
      </c>
      <c r="M472" s="40">
        <v>47.0</v>
      </c>
      <c r="N472" s="41">
        <v>46.0</v>
      </c>
      <c r="O472" s="42">
        <v>0.435</v>
      </c>
      <c r="P472" s="42">
        <v>0.538</v>
      </c>
      <c r="Q472" s="42">
        <v>0.028</v>
      </c>
      <c r="R472" s="40">
        <v>1.26004992E8</v>
      </c>
      <c r="S472" s="42">
        <v>0.357</v>
      </c>
      <c r="T472" s="43">
        <f t="array" ref="T472:U472">VLOOKUP(D472, TOURISM!D:H,{4,5},0)</f>
        <v>168000000</v>
      </c>
      <c r="U472" s="43">
        <v>8.58E8</v>
      </c>
      <c r="V472" s="38" t="str">
        <f t="array" ref="V472:AA472">VLOOKUP(D472, BUSINESS!D:P,{8,9,10,11,12,13},0)</f>
        <v/>
      </c>
      <c r="W472" s="37"/>
      <c r="X472" s="37"/>
      <c r="Y472" s="37"/>
      <c r="Z472" s="38">
        <v>0.001</v>
      </c>
      <c r="AA472" s="38">
        <v>0.002</v>
      </c>
      <c r="AB472" s="44">
        <f t="shared" si="2"/>
        <v>350.2878211</v>
      </c>
      <c r="AC472" s="44">
        <f t="shared" ref="AC472:AC475" si="143">(I472/R472)*1000</f>
        <v>0.9390500973</v>
      </c>
      <c r="AD472" s="44"/>
      <c r="AE472" s="44">
        <f t="shared" si="121"/>
        <v>1.33328051</v>
      </c>
      <c r="AF472" s="44">
        <f t="shared" si="122"/>
        <v>6.809254033</v>
      </c>
      <c r="AG472" s="45">
        <f t="shared" si="5"/>
        <v>-0.07208587401</v>
      </c>
      <c r="AH472" s="45">
        <f t="shared" si="6"/>
        <v>0.05882352941</v>
      </c>
      <c r="AI472" s="45" t="str">
        <f t="shared" si="7"/>
        <v/>
      </c>
      <c r="AJ472" s="45" t="str">
        <f t="shared" si="8"/>
        <v/>
      </c>
      <c r="AK472" s="45">
        <f t="shared" si="9"/>
        <v>0.02545856385</v>
      </c>
      <c r="AL472" s="45">
        <f t="shared" si="10"/>
        <v>-0.1191981438</v>
      </c>
      <c r="AM472" s="45">
        <f t="shared" si="11"/>
        <v>0.3716374573</v>
      </c>
    </row>
    <row r="473">
      <c r="A473" s="33" t="s">
        <v>46</v>
      </c>
      <c r="B473" s="34" t="s">
        <v>96</v>
      </c>
      <c r="C473" s="35" t="s">
        <v>50</v>
      </c>
      <c r="D473" s="36" t="str">
        <f t="shared" si="1"/>
        <v>Africa/Nigeria-Africa/2002</v>
      </c>
      <c r="E473" s="37">
        <f t="array" ref="E473:H473">VLOOKUP(D473, GDP!D:L,{6,7,8,9},0)</f>
        <v>59116868250</v>
      </c>
      <c r="F473" s="38">
        <v>0.039</v>
      </c>
      <c r="G473" s="37">
        <v>18.0</v>
      </c>
      <c r="H473" s="38">
        <v>0.248</v>
      </c>
      <c r="I473" s="39">
        <f t="array" ref="I473:J473">VLOOKUP(D473, ENERGY!I:M,{4,5},0)</f>
        <v>115138</v>
      </c>
      <c r="J473" s="39">
        <v>78910.0</v>
      </c>
      <c r="K473" s="40">
        <f t="array" ref="K473:S473">VLOOKUP(D473, 'HUMAN RESOURCES'!D:V,{11,12,13,14,15,16,17,18,19},0)</f>
        <v>43</v>
      </c>
      <c r="L473" s="40">
        <v>106.0</v>
      </c>
      <c r="M473" s="40">
        <v>48.0</v>
      </c>
      <c r="N473" s="41">
        <v>47.0</v>
      </c>
      <c r="O473" s="42">
        <v>0.434</v>
      </c>
      <c r="P473" s="42">
        <v>0.538</v>
      </c>
      <c r="Q473" s="42">
        <v>0.028</v>
      </c>
      <c r="R473" s="40">
        <v>1.29224641E8</v>
      </c>
      <c r="S473" s="42">
        <v>0.365</v>
      </c>
      <c r="T473" s="43">
        <f t="array" ref="T473:U473">VLOOKUP(D473, TOURISM!D:H,{4,5},0)</f>
        <v>256000000</v>
      </c>
      <c r="U473" s="43">
        <v>9.1E8</v>
      </c>
      <c r="V473" s="38" t="str">
        <f t="array" ref="V473:AA473">VLOOKUP(D473, BUSINESS!D:P,{8,9,10,11,12,13},0)</f>
        <v/>
      </c>
      <c r="W473" s="37"/>
      <c r="X473" s="37"/>
      <c r="Y473" s="37"/>
      <c r="Z473" s="38">
        <v>0.003</v>
      </c>
      <c r="AA473" s="38">
        <v>0.012</v>
      </c>
      <c r="AB473" s="44">
        <f t="shared" si="2"/>
        <v>457.4736505</v>
      </c>
      <c r="AC473" s="44">
        <f t="shared" si="143"/>
        <v>0.8909910611</v>
      </c>
      <c r="AD473" s="44">
        <f t="shared" ref="AD473:AD475" si="144">J473/R473*1000</f>
        <v>0.6106420524</v>
      </c>
      <c r="AE473" s="44">
        <f t="shared" si="121"/>
        <v>1.981046324</v>
      </c>
      <c r="AF473" s="44">
        <f t="shared" si="122"/>
        <v>7.042000604</v>
      </c>
      <c r="AG473" s="45">
        <f t="shared" si="5"/>
        <v>0.3059935943</v>
      </c>
      <c r="AH473" s="45">
        <f t="shared" si="6"/>
        <v>0</v>
      </c>
      <c r="AI473" s="45">
        <f t="shared" si="7"/>
        <v>-0.05117835182</v>
      </c>
      <c r="AJ473" s="45" t="str">
        <f t="shared" si="8"/>
        <v/>
      </c>
      <c r="AK473" s="45">
        <f t="shared" si="9"/>
        <v>0.0255517575</v>
      </c>
      <c r="AL473" s="45">
        <f t="shared" si="10"/>
        <v>0.4858436082</v>
      </c>
      <c r="AM473" s="45">
        <f t="shared" si="11"/>
        <v>0.03418092051</v>
      </c>
    </row>
    <row r="474">
      <c r="A474" s="33" t="s">
        <v>46</v>
      </c>
      <c r="B474" s="34" t="s">
        <v>96</v>
      </c>
      <c r="C474" s="35" t="s">
        <v>51</v>
      </c>
      <c r="D474" s="36" t="str">
        <f t="shared" si="1"/>
        <v>Africa/Nigeria-Africa/2003</v>
      </c>
      <c r="E474" s="37">
        <f t="array" ref="E474:H474">VLOOKUP(D474, GDP!D:L,{6,7,8,9},0)</f>
        <v>67655840108</v>
      </c>
      <c r="F474" s="38">
        <v>0.075</v>
      </c>
      <c r="G474" s="37">
        <v>39.0</v>
      </c>
      <c r="H474" s="38">
        <v>0.207</v>
      </c>
      <c r="I474" s="39">
        <f t="array" ref="I474:J474">VLOOKUP(D474, ENERGY!I:M,{4,5},0)</f>
        <v>109255</v>
      </c>
      <c r="J474" s="39">
        <v>71719.0</v>
      </c>
      <c r="K474" s="40">
        <f t="array" ref="K474:S474">VLOOKUP(D474, 'HUMAN RESOURCES'!D:V,{11,12,13,14,15,16,17,18,19},0)</f>
        <v>43</v>
      </c>
      <c r="L474" s="40">
        <v>103.0</v>
      </c>
      <c r="M474" s="40">
        <v>48.0</v>
      </c>
      <c r="N474" s="41">
        <v>47.0</v>
      </c>
      <c r="O474" s="42">
        <v>0.435</v>
      </c>
      <c r="P474" s="42">
        <v>0.538</v>
      </c>
      <c r="Q474" s="42">
        <v>0.028</v>
      </c>
      <c r="R474" s="40">
        <v>1.32550146E8</v>
      </c>
      <c r="S474" s="42">
        <v>0.374</v>
      </c>
      <c r="T474" s="43">
        <f t="array" ref="T474:U474">VLOOKUP(D474, TOURISM!D:H,{4,5},0)</f>
        <v>58000000</v>
      </c>
      <c r="U474" s="43">
        <v>2.076E9</v>
      </c>
      <c r="V474" s="38" t="str">
        <f t="array" ref="V474:AA474">VLOOKUP(D474, BUSINESS!D:P,{8,9,10,11,12,13},0)</f>
        <v/>
      </c>
      <c r="W474" s="37">
        <v>36.0</v>
      </c>
      <c r="X474" s="37"/>
      <c r="Y474" s="37"/>
      <c r="Z474" s="38">
        <v>0.006</v>
      </c>
      <c r="AA474" s="38">
        <v>0.024</v>
      </c>
      <c r="AB474" s="44">
        <f t="shared" si="2"/>
        <v>510.4169414</v>
      </c>
      <c r="AC474" s="44">
        <f t="shared" si="143"/>
        <v>0.8242540902</v>
      </c>
      <c r="AD474" s="44">
        <f t="shared" si="144"/>
        <v>0.5410706979</v>
      </c>
      <c r="AE474" s="44">
        <f t="shared" si="121"/>
        <v>0.4375702461</v>
      </c>
      <c r="AF474" s="44">
        <f t="shared" si="122"/>
        <v>15.66199708</v>
      </c>
      <c r="AG474" s="45">
        <f t="shared" si="5"/>
        <v>0.1157297057</v>
      </c>
      <c r="AH474" s="45">
        <f t="shared" si="6"/>
        <v>1.166666667</v>
      </c>
      <c r="AI474" s="45">
        <f t="shared" si="7"/>
        <v>-0.07490195329</v>
      </c>
      <c r="AJ474" s="45">
        <f t="shared" si="8"/>
        <v>-0.1139314828</v>
      </c>
      <c r="AK474" s="45">
        <f t="shared" si="9"/>
        <v>0.02573429475</v>
      </c>
      <c r="AL474" s="45">
        <f t="shared" si="10"/>
        <v>-0.7791216486</v>
      </c>
      <c r="AM474" s="45">
        <f t="shared" si="11"/>
        <v>1.224083462</v>
      </c>
    </row>
    <row r="475">
      <c r="A475" s="33" t="s">
        <v>46</v>
      </c>
      <c r="B475" s="34" t="s">
        <v>96</v>
      </c>
      <c r="C475" s="35" t="s">
        <v>52</v>
      </c>
      <c r="D475" s="36" t="str">
        <f t="shared" si="1"/>
        <v>Africa/Nigeria-Africa/2004</v>
      </c>
      <c r="E475" s="37">
        <f t="array" ref="E475:H475">VLOOKUP(D475, GDP!D:L,{6,7,8,9},0)</f>
        <v>87845403978</v>
      </c>
      <c r="F475" s="38">
        <v>0.07</v>
      </c>
      <c r="G475" s="37">
        <v>45.0</v>
      </c>
      <c r="H475" s="38">
        <v>0.192</v>
      </c>
      <c r="I475" s="39">
        <f t="array" ref="I475:J475">VLOOKUP(D475, ENERGY!I:M,{4,5},0)</f>
        <v>111225</v>
      </c>
      <c r="J475" s="39">
        <v>92621.0</v>
      </c>
      <c r="K475" s="40">
        <f t="array" ref="K475:S475">VLOOKUP(D475, 'HUMAN RESOURCES'!D:V,{11,12,13,14,15,16,17,18,19},0)</f>
        <v>43</v>
      </c>
      <c r="L475" s="40">
        <v>100.0</v>
      </c>
      <c r="M475" s="40">
        <v>49.0</v>
      </c>
      <c r="N475" s="41">
        <v>48.0</v>
      </c>
      <c r="O475" s="42">
        <v>0.435</v>
      </c>
      <c r="P475" s="42">
        <v>0.538</v>
      </c>
      <c r="Q475" s="42">
        <v>0.027</v>
      </c>
      <c r="R475" s="40">
        <v>1.3599925E8</v>
      </c>
      <c r="S475" s="42">
        <v>0.382</v>
      </c>
      <c r="T475" s="43">
        <f t="array" ref="T475:U475">VLOOKUP(D475, TOURISM!D:H,{4,5},0)</f>
        <v>49000000</v>
      </c>
      <c r="U475" s="43">
        <v>2.076E9</v>
      </c>
      <c r="V475" s="38" t="str">
        <f t="array" ref="V475:AA475">VLOOKUP(D475, BUSINESS!D:P,{8,9,10,11,12,13},0)</f>
        <v/>
      </c>
      <c r="W475" s="37">
        <v>36.0</v>
      </c>
      <c r="X475" s="37"/>
      <c r="Y475" s="37"/>
      <c r="Z475" s="38">
        <v>0.013</v>
      </c>
      <c r="AA475" s="38">
        <v>0.067</v>
      </c>
      <c r="AB475" s="44">
        <f t="shared" si="2"/>
        <v>645.9256502</v>
      </c>
      <c r="AC475" s="44">
        <f t="shared" si="143"/>
        <v>0.8178353925</v>
      </c>
      <c r="AD475" s="44">
        <f t="shared" si="144"/>
        <v>0.6810405204</v>
      </c>
      <c r="AE475" s="44">
        <f t="shared" si="121"/>
        <v>0.3602961046</v>
      </c>
      <c r="AF475" s="44">
        <f t="shared" si="122"/>
        <v>15.26479006</v>
      </c>
      <c r="AG475" s="45">
        <f t="shared" si="5"/>
        <v>0.2654863068</v>
      </c>
      <c r="AH475" s="45">
        <f t="shared" si="6"/>
        <v>0.1538461538</v>
      </c>
      <c r="AI475" s="45">
        <f t="shared" si="7"/>
        <v>-0.007787280431</v>
      </c>
      <c r="AJ475" s="45">
        <f t="shared" si="8"/>
        <v>0.2586904505</v>
      </c>
      <c r="AK475" s="45">
        <f t="shared" si="9"/>
        <v>0.02602112562</v>
      </c>
      <c r="AL475" s="45">
        <f t="shared" si="10"/>
        <v>-0.1765982541</v>
      </c>
      <c r="AM475" s="45">
        <f t="shared" si="11"/>
        <v>-0.02536119868</v>
      </c>
    </row>
    <row r="476">
      <c r="A476" s="33" t="s">
        <v>46</v>
      </c>
      <c r="B476" s="34" t="s">
        <v>96</v>
      </c>
      <c r="C476" s="35" t="s">
        <v>53</v>
      </c>
      <c r="D476" s="36" t="str">
        <f t="shared" si="1"/>
        <v>Africa/Nigeria-Africa/2005</v>
      </c>
      <c r="E476" s="37">
        <f t="array" ref="E476:H476">VLOOKUP(D476, GDP!D:L,{6,7,8,9},0)</f>
        <v>112000000000</v>
      </c>
      <c r="F476" s="38">
        <v>0.066</v>
      </c>
      <c r="G476" s="37">
        <v>53.0</v>
      </c>
      <c r="H476" s="38">
        <v>0.179</v>
      </c>
      <c r="I476" s="39" t="str">
        <f t="array" ref="I476:J476">VLOOKUP(D476, ENERGY!I:M,{4,5},0)</f>
        <v/>
      </c>
      <c r="J476" s="39"/>
      <c r="K476" s="40">
        <f t="array" ref="K476:S476">VLOOKUP(D476, 'HUMAN RESOURCES'!D:V,{11,12,13,14,15,16,17,18,19},0)</f>
        <v>42</v>
      </c>
      <c r="L476" s="40">
        <v>97.0</v>
      </c>
      <c r="M476" s="40">
        <v>49.0</v>
      </c>
      <c r="N476" s="41">
        <v>48.0</v>
      </c>
      <c r="O476" s="42">
        <v>0.436</v>
      </c>
      <c r="P476" s="42">
        <v>0.537</v>
      </c>
      <c r="Q476" s="42">
        <v>0.027</v>
      </c>
      <c r="R476" s="40">
        <v>1.39585891E8</v>
      </c>
      <c r="S476" s="42">
        <v>0.391</v>
      </c>
      <c r="T476" s="43">
        <f t="array" ref="T476:U476">VLOOKUP(D476, TOURISM!D:H,{4,5},0)</f>
        <v>139000000</v>
      </c>
      <c r="U476" s="43">
        <v>5.01E8</v>
      </c>
      <c r="V476" s="38">
        <f t="array" ref="V476:AA476">VLOOKUP(D476, BUSINESS!D:P,{8,9,10,11,12,13},0)</f>
        <v>0.316</v>
      </c>
      <c r="W476" s="37">
        <v>35.0</v>
      </c>
      <c r="X476" s="37"/>
      <c r="Y476" s="37">
        <v>1120.0</v>
      </c>
      <c r="Z476" s="38">
        <v>0.035</v>
      </c>
      <c r="AA476" s="38">
        <v>0.133</v>
      </c>
      <c r="AB476" s="44">
        <f t="shared" si="2"/>
        <v>802.3733573</v>
      </c>
      <c r="AC476" s="44"/>
      <c r="AD476" s="44"/>
      <c r="AE476" s="44">
        <f t="shared" si="121"/>
        <v>0.9958026489</v>
      </c>
      <c r="AF476" s="44">
        <f t="shared" si="122"/>
        <v>3.589187965</v>
      </c>
      <c r="AG476" s="45">
        <f t="shared" si="5"/>
        <v>0.2422069895</v>
      </c>
      <c r="AH476" s="45">
        <f t="shared" si="6"/>
        <v>0.1777777778</v>
      </c>
      <c r="AI476" s="45" t="str">
        <f t="shared" si="7"/>
        <v/>
      </c>
      <c r="AJ476" s="45" t="str">
        <f t="shared" si="8"/>
        <v/>
      </c>
      <c r="AK476" s="45">
        <f t="shared" si="9"/>
        <v>0.02637250573</v>
      </c>
      <c r="AL476" s="45">
        <f t="shared" si="10"/>
        <v>1.763845171</v>
      </c>
      <c r="AM476" s="45">
        <f t="shared" si="11"/>
        <v>-0.7648714493</v>
      </c>
    </row>
    <row r="477">
      <c r="A477" s="33" t="s">
        <v>46</v>
      </c>
      <c r="B477" s="34" t="s">
        <v>96</v>
      </c>
      <c r="C477" s="35" t="s">
        <v>54</v>
      </c>
      <c r="D477" s="36" t="str">
        <f t="shared" si="1"/>
        <v>Africa/Nigeria-Africa/2006</v>
      </c>
      <c r="E477" s="37">
        <f t="array" ref="E477:H477">VLOOKUP(D477, GDP!D:L,{6,7,8,9},0)</f>
        <v>145000000000</v>
      </c>
      <c r="F477" s="38">
        <v>0.057</v>
      </c>
      <c r="G477" s="37">
        <v>59.0</v>
      </c>
      <c r="H477" s="38">
        <v>0.169</v>
      </c>
      <c r="I477" s="39">
        <f t="array" ref="I477:J477">VLOOKUP(D477, ENERGY!I:M,{4,5},0)</f>
        <v>96011</v>
      </c>
      <c r="J477" s="39">
        <v>90738.0</v>
      </c>
      <c r="K477" s="40">
        <f t="array" ref="K477:S477">VLOOKUP(D477, 'HUMAN RESOURCES'!D:V,{11,12,13,14,15,16,17,18,19},0)</f>
        <v>42</v>
      </c>
      <c r="L477" s="40">
        <v>94.0</v>
      </c>
      <c r="M477" s="40">
        <v>50.0</v>
      </c>
      <c r="N477" s="41">
        <v>49.0</v>
      </c>
      <c r="O477" s="42">
        <v>0.436</v>
      </c>
      <c r="P477" s="42">
        <v>0.536</v>
      </c>
      <c r="Q477" s="42">
        <v>0.027</v>
      </c>
      <c r="R477" s="40">
        <v>1.43314909E8</v>
      </c>
      <c r="S477" s="42">
        <v>0.399</v>
      </c>
      <c r="T477" s="43">
        <f t="array" ref="T477:U477">VLOOKUP(D477, TOURISM!D:H,{4,5},0)</f>
        <v>209000000</v>
      </c>
      <c r="U477" s="43">
        <v>3.536E9</v>
      </c>
      <c r="V477" s="38">
        <f t="array" ref="V477:AA477">VLOOKUP(D477, BUSINESS!D:P,{8,9,10,11,12,13},0)</f>
        <v>0.322</v>
      </c>
      <c r="W477" s="37">
        <v>35.0</v>
      </c>
      <c r="X477" s="37"/>
      <c r="Y477" s="37">
        <v>1120.0</v>
      </c>
      <c r="Z477" s="38">
        <v>0.055</v>
      </c>
      <c r="AA477" s="38">
        <v>0.226</v>
      </c>
      <c r="AB477" s="44">
        <f t="shared" si="2"/>
        <v>1011.75796</v>
      </c>
      <c r="AC477" s="44">
        <f t="shared" ref="AC477:AC480" si="145">(I477/R477)*1000</f>
        <v>0.6699303001</v>
      </c>
      <c r="AD477" s="44">
        <f t="shared" ref="AD477:AD480" si="146">J477/R477*1000</f>
        <v>0.6331371986</v>
      </c>
      <c r="AE477" s="44">
        <f t="shared" si="121"/>
        <v>1.458326991</v>
      </c>
      <c r="AF477" s="44">
        <f t="shared" si="122"/>
        <v>24.67293895</v>
      </c>
      <c r="AG477" s="45">
        <f t="shared" si="5"/>
        <v>0.2609565746</v>
      </c>
      <c r="AH477" s="45">
        <f t="shared" si="6"/>
        <v>0.1132075472</v>
      </c>
      <c r="AI477" s="45" t="str">
        <f t="shared" si="7"/>
        <v/>
      </c>
      <c r="AJ477" s="45" t="str">
        <f t="shared" si="8"/>
        <v/>
      </c>
      <c r="AK477" s="45">
        <f t="shared" si="9"/>
        <v>0.02671486332</v>
      </c>
      <c r="AL477" s="45">
        <f t="shared" si="10"/>
        <v>0.4644739022</v>
      </c>
      <c r="AM477" s="45">
        <f t="shared" si="11"/>
        <v>5.874239853</v>
      </c>
    </row>
    <row r="478">
      <c r="A478" s="33" t="s">
        <v>46</v>
      </c>
      <c r="B478" s="34" t="s">
        <v>96</v>
      </c>
      <c r="C478" s="35" t="s">
        <v>55</v>
      </c>
      <c r="D478" s="36" t="str">
        <f t="shared" si="1"/>
        <v>Africa/Nigeria-Africa/2007</v>
      </c>
      <c r="E478" s="37">
        <f t="array" ref="E478:H478">VLOOKUP(D478, GDP!D:L,{6,7,8,9},0)</f>
        <v>166000000000</v>
      </c>
      <c r="F478" s="38">
        <v>0.072</v>
      </c>
      <c r="G478" s="37">
        <v>81.0</v>
      </c>
      <c r="H478" s="38">
        <v>0.169</v>
      </c>
      <c r="I478" s="39">
        <f t="array" ref="I478:J478">VLOOKUP(D478, ENERGY!I:M,{4,5},0)</f>
        <v>101751</v>
      </c>
      <c r="J478" s="39">
        <v>97047.0</v>
      </c>
      <c r="K478" s="40">
        <f t="array" ref="K478:S478">VLOOKUP(D478, 'HUMAN RESOURCES'!D:V,{11,12,13,14,15,16,17,18,19},0)</f>
        <v>42</v>
      </c>
      <c r="L478" s="40">
        <v>91.0</v>
      </c>
      <c r="M478" s="40">
        <v>50.0</v>
      </c>
      <c r="N478" s="41">
        <v>49.0</v>
      </c>
      <c r="O478" s="42">
        <v>0.437</v>
      </c>
      <c r="P478" s="42">
        <v>0.536</v>
      </c>
      <c r="Q478" s="42">
        <v>0.027</v>
      </c>
      <c r="R478" s="40">
        <v>1.47187353E8</v>
      </c>
      <c r="S478" s="42">
        <v>0.408</v>
      </c>
      <c r="T478" s="43">
        <f t="array" ref="T478:U478">VLOOKUP(D478, TOURISM!D:H,{4,5},0)</f>
        <v>337000000</v>
      </c>
      <c r="U478" s="43">
        <v>6.664E9</v>
      </c>
      <c r="V478" s="38">
        <f t="array" ref="V478:AA478">VLOOKUP(D478, BUSINESS!D:P,{8,9,10,11,12,13},0)</f>
        <v>0.322</v>
      </c>
      <c r="W478" s="37">
        <v>27.0</v>
      </c>
      <c r="X478" s="37"/>
      <c r="Y478" s="37">
        <v>1120.0</v>
      </c>
      <c r="Z478" s="38">
        <v>0.068</v>
      </c>
      <c r="AA478" s="38">
        <v>0.274</v>
      </c>
      <c r="AB478" s="44">
        <f t="shared" si="2"/>
        <v>1127.81429</v>
      </c>
      <c r="AC478" s="44">
        <f t="shared" si="145"/>
        <v>0.6913026012</v>
      </c>
      <c r="AD478" s="44">
        <f t="shared" si="146"/>
        <v>0.6593433337</v>
      </c>
      <c r="AE478" s="44">
        <f t="shared" si="121"/>
        <v>2.28959889</v>
      </c>
      <c r="AF478" s="44">
        <f t="shared" si="122"/>
        <v>45.27562908</v>
      </c>
      <c r="AG478" s="45">
        <f t="shared" si="5"/>
        <v>0.1147076022</v>
      </c>
      <c r="AH478" s="45">
        <f t="shared" si="6"/>
        <v>0.3728813559</v>
      </c>
      <c r="AI478" s="45">
        <f t="shared" si="7"/>
        <v>0.03190227567</v>
      </c>
      <c r="AJ478" s="45">
        <f t="shared" si="8"/>
        <v>0.04139092622</v>
      </c>
      <c r="AK478" s="45">
        <f t="shared" si="9"/>
        <v>0.02702052443</v>
      </c>
      <c r="AL478" s="45">
        <f t="shared" si="10"/>
        <v>0.5700174953</v>
      </c>
      <c r="AM478" s="45">
        <f t="shared" si="11"/>
        <v>0.8350318614</v>
      </c>
    </row>
    <row r="479">
      <c r="A479" s="33" t="s">
        <v>46</v>
      </c>
      <c r="B479" s="34" t="s">
        <v>96</v>
      </c>
      <c r="C479" s="35" t="s">
        <v>56</v>
      </c>
      <c r="D479" s="36" t="str">
        <f t="shared" si="1"/>
        <v>Africa/Nigeria-Africa/2008</v>
      </c>
      <c r="E479" s="37">
        <f t="array" ref="E479:H479">VLOOKUP(D479, GDP!D:L,{6,7,8,9},0)</f>
        <v>208000000000</v>
      </c>
      <c r="F479" s="38">
        <v>0.065</v>
      </c>
      <c r="G479" s="37">
        <v>88.0</v>
      </c>
      <c r="H479" s="38">
        <v>0.155</v>
      </c>
      <c r="I479" s="39">
        <f t="array" ref="I479:J479">VLOOKUP(D479, ENERGY!I:M,{4,5},0)</f>
        <v>107683</v>
      </c>
      <c r="J479" s="39">
        <v>95210.0</v>
      </c>
      <c r="K479" s="40">
        <f t="array" ref="K479:S479">VLOOKUP(D479, 'HUMAN RESOURCES'!D:V,{11,12,13,14,15,16,17,18,19},0)</f>
        <v>42</v>
      </c>
      <c r="L479" s="40">
        <v>88.0</v>
      </c>
      <c r="M479" s="40">
        <v>51.0</v>
      </c>
      <c r="N479" s="41">
        <v>50.0</v>
      </c>
      <c r="O479" s="42">
        <v>0.438</v>
      </c>
      <c r="P479" s="42">
        <v>0.535</v>
      </c>
      <c r="Q479" s="42">
        <v>0.027</v>
      </c>
      <c r="R479" s="40">
        <v>1.5120808E8</v>
      </c>
      <c r="S479" s="42">
        <v>0.417</v>
      </c>
      <c r="T479" s="43">
        <f t="array" ref="T479:U479">VLOOKUP(D479, TOURISM!D:H,{4,5},0)</f>
        <v>959000000</v>
      </c>
      <c r="U479" s="43">
        <v>1.1009E10</v>
      </c>
      <c r="V479" s="38">
        <f t="array" ref="V479:AA479">VLOOKUP(D479, BUSINESS!D:P,{8,9,10,11,12,13},0)</f>
        <v>0.322</v>
      </c>
      <c r="W479" s="37">
        <v>25.0</v>
      </c>
      <c r="X479" s="37"/>
      <c r="Y479" s="37">
        <v>938.0</v>
      </c>
      <c r="Z479" s="38">
        <v>0.159</v>
      </c>
      <c r="AA479" s="38">
        <v>0.417</v>
      </c>
      <c r="AB479" s="44">
        <f t="shared" si="2"/>
        <v>1375.587865</v>
      </c>
      <c r="AC479" s="44">
        <f t="shared" si="145"/>
        <v>0.7121510967</v>
      </c>
      <c r="AD479" s="44">
        <f t="shared" si="146"/>
        <v>0.6296621186</v>
      </c>
      <c r="AE479" s="44">
        <f t="shared" si="121"/>
        <v>6.342253668</v>
      </c>
      <c r="AF479" s="44">
        <f t="shared" si="122"/>
        <v>72.80695582</v>
      </c>
      <c r="AG479" s="45">
        <f t="shared" si="5"/>
        <v>0.2196935948</v>
      </c>
      <c r="AH479" s="45">
        <f t="shared" si="6"/>
        <v>0.08641975309</v>
      </c>
      <c r="AI479" s="45">
        <f t="shared" si="7"/>
        <v>0.03015827714</v>
      </c>
      <c r="AJ479" s="45">
        <f t="shared" si="8"/>
        <v>-0.04501632695</v>
      </c>
      <c r="AK479" s="45">
        <f t="shared" si="9"/>
        <v>0.02731706847</v>
      </c>
      <c r="AL479" s="45">
        <f t="shared" si="10"/>
        <v>1.770028277</v>
      </c>
      <c r="AM479" s="45">
        <f t="shared" si="11"/>
        <v>0.6080826991</v>
      </c>
    </row>
    <row r="480">
      <c r="A480" s="33" t="s">
        <v>46</v>
      </c>
      <c r="B480" s="34" t="s">
        <v>96</v>
      </c>
      <c r="C480" s="35" t="s">
        <v>57</v>
      </c>
      <c r="D480" s="36" t="str">
        <f t="shared" si="1"/>
        <v>Africa/Nigeria-Africa/2009</v>
      </c>
      <c r="E480" s="37">
        <f t="array" ref="E480:H480">VLOOKUP(D480, GDP!D:L,{6,7,8,9},0)</f>
        <v>169000000000</v>
      </c>
      <c r="F480" s="38">
        <v>0.068</v>
      </c>
      <c r="G480" s="37">
        <v>74.0</v>
      </c>
      <c r="H480" s="38">
        <v>0.184</v>
      </c>
      <c r="I480" s="39">
        <f t="array" ref="I480:J480">VLOOKUP(D480, ENERGY!I:M,{4,5},0)</f>
        <v>106509</v>
      </c>
      <c r="J480" s="39">
        <v>104697.0</v>
      </c>
      <c r="K480" s="40">
        <f t="array" ref="K480:S480">VLOOKUP(D480, 'HUMAN RESOURCES'!D:V,{11,12,13,14,15,16,17,18,19},0)</f>
        <v>42</v>
      </c>
      <c r="L480" s="40">
        <v>85.0</v>
      </c>
      <c r="M480" s="40">
        <v>51.0</v>
      </c>
      <c r="N480" s="41">
        <v>51.0</v>
      </c>
      <c r="O480" s="42">
        <v>0.439</v>
      </c>
      <c r="P480" s="42">
        <v>0.534</v>
      </c>
      <c r="Q480" s="42">
        <v>0.027</v>
      </c>
      <c r="R480" s="40">
        <v>1.5538102E8</v>
      </c>
      <c r="S480" s="42">
        <v>0.426</v>
      </c>
      <c r="T480" s="43">
        <f t="array" ref="T480:U480">VLOOKUP(D480, TOURISM!D:H,{4,5},0)</f>
        <v>791000000</v>
      </c>
      <c r="U480" s="43">
        <v>6.236E9</v>
      </c>
      <c r="V480" s="38">
        <f t="array" ref="V480:AA480">VLOOKUP(D480, BUSINESS!D:P,{8,9,10,11,12,13},0)</f>
        <v>0.322</v>
      </c>
      <c r="W480" s="37">
        <v>25.0</v>
      </c>
      <c r="X480" s="37"/>
      <c r="Y480" s="37">
        <v>938.0</v>
      </c>
      <c r="Z480" s="38">
        <v>0.2</v>
      </c>
      <c r="AA480" s="38">
        <v>0.48</v>
      </c>
      <c r="AB480" s="44">
        <f t="shared" si="2"/>
        <v>1087.648929</v>
      </c>
      <c r="AC480" s="44">
        <f t="shared" si="145"/>
        <v>0.6854698212</v>
      </c>
      <c r="AD480" s="44">
        <f t="shared" si="146"/>
        <v>0.6738081652</v>
      </c>
      <c r="AE480" s="44">
        <f t="shared" si="121"/>
        <v>5.090711851</v>
      </c>
      <c r="AF480" s="44">
        <f t="shared" si="122"/>
        <v>40.1336019</v>
      </c>
      <c r="AG480" s="45">
        <f t="shared" si="5"/>
        <v>-0.2093206429</v>
      </c>
      <c r="AH480" s="45">
        <f t="shared" si="6"/>
        <v>-0.1590909091</v>
      </c>
      <c r="AI480" s="45">
        <f t="shared" si="7"/>
        <v>-0.03746575073</v>
      </c>
      <c r="AJ480" s="45">
        <f t="shared" si="8"/>
        <v>0.07011069168</v>
      </c>
      <c r="AK480" s="45">
        <f t="shared" si="9"/>
        <v>0.02759733475</v>
      </c>
      <c r="AL480" s="45">
        <f t="shared" si="10"/>
        <v>-0.1973339261</v>
      </c>
      <c r="AM480" s="45">
        <f t="shared" si="11"/>
        <v>-0.4487669282</v>
      </c>
    </row>
    <row r="481">
      <c r="A481" s="33" t="s">
        <v>46</v>
      </c>
      <c r="B481" s="34" t="s">
        <v>96</v>
      </c>
      <c r="C481" s="35" t="s">
        <v>58</v>
      </c>
      <c r="D481" s="36" t="str">
        <f t="shared" si="1"/>
        <v>Africa/Nigeria-Africa/2010</v>
      </c>
      <c r="E481" s="37">
        <f t="array" ref="E481:H481">VLOOKUP(D481, GDP!D:L,{6,7,8,9},0)</f>
        <v>369000000000</v>
      </c>
      <c r="F481" s="38">
        <v>0.056</v>
      </c>
      <c r="G481" s="37">
        <v>80.0</v>
      </c>
      <c r="H481" s="38">
        <v>0.176</v>
      </c>
      <c r="I481" s="39" t="str">
        <f t="array" ref="I481:J481">VLOOKUP(D481, ENERGY!I:M,{4,5},0)</f>
        <v/>
      </c>
      <c r="J481" s="39"/>
      <c r="K481" s="40">
        <f t="array" ref="K481:S481">VLOOKUP(D481, 'HUMAN RESOURCES'!D:V,{11,12,13,14,15,16,17,18,19},0)</f>
        <v>42</v>
      </c>
      <c r="L481" s="40">
        <v>82.0</v>
      </c>
      <c r="M481" s="40">
        <v>52.0</v>
      </c>
      <c r="N481" s="41">
        <v>51.0</v>
      </c>
      <c r="O481" s="42">
        <v>0.44</v>
      </c>
      <c r="P481" s="42">
        <v>0.532</v>
      </c>
      <c r="Q481" s="42">
        <v>0.027</v>
      </c>
      <c r="R481" s="40">
        <v>1.5970778E8</v>
      </c>
      <c r="S481" s="42">
        <v>0.435</v>
      </c>
      <c r="T481" s="43">
        <f t="array" ref="T481:U481">VLOOKUP(D481, TOURISM!D:H,{4,5},0)</f>
        <v>738000000</v>
      </c>
      <c r="U481" s="43">
        <v>8.379E9</v>
      </c>
      <c r="V481" s="38">
        <f t="array" ref="V481:AA481">VLOOKUP(D481, BUSINESS!D:P,{8,9,10,11,12,13},0)</f>
        <v>0.322</v>
      </c>
      <c r="W481" s="37">
        <v>25.0</v>
      </c>
      <c r="X481" s="37"/>
      <c r="Y481" s="37">
        <v>938.0</v>
      </c>
      <c r="Z481" s="38">
        <v>0.24</v>
      </c>
      <c r="AA481" s="38">
        <v>0.547</v>
      </c>
      <c r="AB481" s="44">
        <f t="shared" si="2"/>
        <v>2310.469784</v>
      </c>
      <c r="AC481" s="44"/>
      <c r="AD481" s="44"/>
      <c r="AE481" s="44">
        <f t="shared" si="121"/>
        <v>4.620939569</v>
      </c>
      <c r="AF481" s="44">
        <f t="shared" si="122"/>
        <v>52.46456998</v>
      </c>
      <c r="AG481" s="45">
        <f t="shared" si="5"/>
        <v>1.124279004</v>
      </c>
      <c r="AH481" s="45">
        <f t="shared" si="6"/>
        <v>0.08108108108</v>
      </c>
      <c r="AI481" s="45" t="str">
        <f t="shared" si="7"/>
        <v/>
      </c>
      <c r="AJ481" s="45" t="str">
        <f t="shared" si="8"/>
        <v/>
      </c>
      <c r="AK481" s="45">
        <f t="shared" si="9"/>
        <v>0.02784612947</v>
      </c>
      <c r="AL481" s="45">
        <f t="shared" si="10"/>
        <v>-0.09228027369</v>
      </c>
      <c r="AM481" s="45">
        <f t="shared" si="11"/>
        <v>0.307247979</v>
      </c>
    </row>
    <row r="482">
      <c r="A482" s="33" t="s">
        <v>46</v>
      </c>
      <c r="B482" s="34" t="s">
        <v>96</v>
      </c>
      <c r="C482" s="35" t="s">
        <v>59</v>
      </c>
      <c r="D482" s="36" t="str">
        <f t="shared" si="1"/>
        <v>Africa/Nigeria-Africa/2011</v>
      </c>
      <c r="E482" s="37">
        <f t="array" ref="E482:H482">VLOOKUP(D482, GDP!D:L,{6,7,8,9},0)</f>
        <v>412000000000</v>
      </c>
      <c r="F482" s="38">
        <v>0.057</v>
      </c>
      <c r="G482" s="37">
        <v>85.0</v>
      </c>
      <c r="H482" s="38">
        <v>0.16</v>
      </c>
      <c r="I482" s="39">
        <f t="array" ref="I482:J482">VLOOKUP(D482, ENERGY!I:M,{4,5},0)</f>
        <v>94801.5</v>
      </c>
      <c r="J482" s="39">
        <v>86160.0</v>
      </c>
      <c r="K482" s="40">
        <f t="array" ref="K482:S482">VLOOKUP(D482, 'HUMAN RESOURCES'!D:V,{11,12,13,14,15,16,17,18,19},0)</f>
        <v>42</v>
      </c>
      <c r="L482" s="40">
        <v>79.0</v>
      </c>
      <c r="M482" s="40">
        <v>52.0</v>
      </c>
      <c r="N482" s="41">
        <v>51.0</v>
      </c>
      <c r="O482" s="42">
        <v>0.441</v>
      </c>
      <c r="P482" s="42">
        <v>0.531</v>
      </c>
      <c r="Q482" s="42">
        <v>0.027</v>
      </c>
      <c r="R482" s="40">
        <v>1.64192925E8</v>
      </c>
      <c r="S482" s="42">
        <v>0.444</v>
      </c>
      <c r="T482" s="43">
        <f t="array" ref="T482:U482">VLOOKUP(D482, TOURISM!D:H,{4,5},0)</f>
        <v>688000000</v>
      </c>
      <c r="U482" s="43">
        <v>9.534E9</v>
      </c>
      <c r="V482" s="38">
        <f t="array" ref="V482:AA482">VLOOKUP(D482, BUSINESS!D:P,{8,9,10,11,12,13},0)</f>
        <v>0.327</v>
      </c>
      <c r="W482" s="37">
        <v>28.0</v>
      </c>
      <c r="X482" s="37"/>
      <c r="Y482" s="37">
        <v>938.0</v>
      </c>
      <c r="Z482" s="38">
        <v>0.284</v>
      </c>
      <c r="AA482" s="38">
        <v>0.58</v>
      </c>
      <c r="AB482" s="44">
        <f t="shared" si="2"/>
        <v>2509.243318</v>
      </c>
      <c r="AC482" s="44">
        <f t="shared" ref="AC482:AC483" si="147">(I482/R482)*1000</f>
        <v>0.5773787147</v>
      </c>
      <c r="AD482" s="44">
        <f t="shared" ref="AD482:AD483" si="148">J482/R482*1000</f>
        <v>0.5247485542</v>
      </c>
      <c r="AE482" s="44">
        <f t="shared" si="121"/>
        <v>4.190192726</v>
      </c>
      <c r="AF482" s="44">
        <f t="shared" si="122"/>
        <v>58.06583932</v>
      </c>
      <c r="AG482" s="45">
        <f t="shared" si="5"/>
        <v>0.08603165278</v>
      </c>
      <c r="AH482" s="45">
        <f t="shared" si="6"/>
        <v>0.0625</v>
      </c>
      <c r="AI482" s="45" t="str">
        <f t="shared" si="7"/>
        <v/>
      </c>
      <c r="AJ482" s="45" t="str">
        <f t="shared" si="8"/>
        <v/>
      </c>
      <c r="AK482" s="45">
        <f t="shared" si="9"/>
        <v>0.02808344716</v>
      </c>
      <c r="AL482" s="45">
        <f t="shared" si="10"/>
        <v>-0.09321628991</v>
      </c>
      <c r="AM482" s="45">
        <f t="shared" si="11"/>
        <v>0.1067628943</v>
      </c>
    </row>
    <row r="483">
      <c r="A483" s="33" t="s">
        <v>46</v>
      </c>
      <c r="B483" s="34" t="s">
        <v>96</v>
      </c>
      <c r="C483" s="35" t="s">
        <v>60</v>
      </c>
      <c r="D483" s="36" t="str">
        <f t="shared" si="1"/>
        <v>Africa/Nigeria-Africa/2012</v>
      </c>
      <c r="E483" s="37">
        <f t="array" ref="E483:H483">VLOOKUP(D483, GDP!D:L,{6,7,8,9},0)</f>
        <v>463000000000</v>
      </c>
      <c r="F483" s="38">
        <v>0.061</v>
      </c>
      <c r="G483" s="37">
        <v>94.0</v>
      </c>
      <c r="H483" s="38">
        <v>0.168</v>
      </c>
      <c r="I483" s="39">
        <f t="array" ref="I483:J483">VLOOKUP(D483, ENERGY!I:M,{4,5},0)</f>
        <v>107005</v>
      </c>
      <c r="J483" s="39">
        <v>98514.0</v>
      </c>
      <c r="K483" s="40">
        <f t="array" ref="K483:S483">VLOOKUP(D483, 'HUMAN RESOURCES'!D:V,{11,12,13,14,15,16,17,18,19},0)</f>
        <v>42</v>
      </c>
      <c r="L483" s="40">
        <v>77.0</v>
      </c>
      <c r="M483" s="40">
        <v>52.0</v>
      </c>
      <c r="N483" s="41">
        <v>52.0</v>
      </c>
      <c r="O483" s="42">
        <v>0.442</v>
      </c>
      <c r="P483" s="42">
        <v>0.531</v>
      </c>
      <c r="Q483" s="42">
        <v>0.027</v>
      </c>
      <c r="R483" s="40">
        <v>1.68833776E8</v>
      </c>
      <c r="S483" s="42">
        <v>0.452</v>
      </c>
      <c r="T483" s="43">
        <f t="array" ref="T483:U483">VLOOKUP(D483, TOURISM!D:H,{4,5},0)</f>
        <v>641000000</v>
      </c>
      <c r="U483" s="43">
        <v>9.28E9</v>
      </c>
      <c r="V483" s="38">
        <f t="array" ref="V483:AA483">VLOOKUP(D483, BUSINESS!D:P,{8,9,10,11,12,13},0)</f>
        <v>0.338</v>
      </c>
      <c r="W483" s="37">
        <v>28.0</v>
      </c>
      <c r="X483" s="37">
        <v>138.0</v>
      </c>
      <c r="Y483" s="37">
        <v>956.0</v>
      </c>
      <c r="Z483" s="38">
        <v>0.328</v>
      </c>
      <c r="AA483" s="38">
        <v>0.668</v>
      </c>
      <c r="AB483" s="44">
        <f t="shared" si="2"/>
        <v>2742.342267</v>
      </c>
      <c r="AC483" s="44">
        <f t="shared" si="147"/>
        <v>0.6337890589</v>
      </c>
      <c r="AD483" s="44">
        <f t="shared" si="148"/>
        <v>0.5834969894</v>
      </c>
      <c r="AE483" s="44">
        <f t="shared" si="121"/>
        <v>3.796633678</v>
      </c>
      <c r="AF483" s="44">
        <f t="shared" si="122"/>
        <v>54.96530505</v>
      </c>
      <c r="AG483" s="45">
        <f t="shared" si="5"/>
        <v>0.09289611201</v>
      </c>
      <c r="AH483" s="45">
        <f t="shared" si="6"/>
        <v>0.1058823529</v>
      </c>
      <c r="AI483" s="45">
        <f t="shared" si="7"/>
        <v>0.09770076858</v>
      </c>
      <c r="AJ483" s="45">
        <f t="shared" si="8"/>
        <v>0.1119554017</v>
      </c>
      <c r="AK483" s="45">
        <f t="shared" si="9"/>
        <v>0.02826462224</v>
      </c>
      <c r="AL483" s="45">
        <f t="shared" si="10"/>
        <v>-0.09392385349</v>
      </c>
      <c r="AM483" s="45">
        <f t="shared" si="11"/>
        <v>-0.05339687339</v>
      </c>
    </row>
    <row r="484">
      <c r="A484" s="33" t="s">
        <v>46</v>
      </c>
      <c r="B484" s="34" t="s">
        <v>97</v>
      </c>
      <c r="C484" s="35" t="s">
        <v>48</v>
      </c>
      <c r="D484" s="36" t="str">
        <f t="shared" si="1"/>
        <v>Africa/Rwanda-Africa/2000</v>
      </c>
      <c r="E484" s="37">
        <f t="array" ref="E484:H484">VLOOKUP(D484, GDP!D:L,{6,7,8,9},0)</f>
        <v>1734938190</v>
      </c>
      <c r="F484" s="38">
        <v>0.042</v>
      </c>
      <c r="G484" s="37">
        <v>9.0</v>
      </c>
      <c r="H484" s="38">
        <v>0.17</v>
      </c>
      <c r="I484" s="39" t="str">
        <f t="array" ref="I484:J484">VLOOKUP(D484, ENERGY!I:M,{4,5},0)</f>
        <v/>
      </c>
      <c r="J484" s="39"/>
      <c r="K484" s="40">
        <f t="array" ref="K484:S484">VLOOKUP(D484, 'HUMAN RESOURCES'!D:V,{11,12,13,14,15,16,17,18,19},0)</f>
        <v>41</v>
      </c>
      <c r="L484" s="40">
        <v>108.0</v>
      </c>
      <c r="M484" s="40">
        <v>49.0</v>
      </c>
      <c r="N484" s="41">
        <v>47.0</v>
      </c>
      <c r="O484" s="42">
        <v>0.466</v>
      </c>
      <c r="P484" s="42">
        <v>0.505</v>
      </c>
      <c r="Q484" s="42">
        <v>0.03</v>
      </c>
      <c r="R484" s="40">
        <v>8395577.0</v>
      </c>
      <c r="S484" s="42">
        <v>0.149</v>
      </c>
      <c r="T484" s="43">
        <f t="array" ref="T484:U484">VLOOKUP(D484, TOURISM!D:H,{4,5},0)</f>
        <v>27000000</v>
      </c>
      <c r="U484" s="43">
        <v>3.5E7</v>
      </c>
      <c r="V484" s="38" t="str">
        <f t="array" ref="V484:AA484">VLOOKUP(D484, BUSINESS!D:P,{8,9,10,11,12,13},0)</f>
        <v/>
      </c>
      <c r="W484" s="37"/>
      <c r="X484" s="37"/>
      <c r="Y484" s="37"/>
      <c r="Z484" s="38">
        <v>0.001</v>
      </c>
      <c r="AA484" s="38">
        <v>0.005</v>
      </c>
      <c r="AB484" s="44">
        <f t="shared" si="2"/>
        <v>206.6490713</v>
      </c>
      <c r="AC484" s="44"/>
      <c r="AD484" s="44"/>
      <c r="AE484" s="44">
        <f t="shared" si="121"/>
        <v>3.21597908</v>
      </c>
      <c r="AF484" s="44">
        <f t="shared" si="122"/>
        <v>4.168861771</v>
      </c>
      <c r="AG484" s="45" t="str">
        <f t="shared" si="5"/>
        <v/>
      </c>
      <c r="AH484" s="45" t="str">
        <f t="shared" si="6"/>
        <v/>
      </c>
      <c r="AI484" s="45" t="str">
        <f t="shared" si="7"/>
        <v/>
      </c>
      <c r="AJ484" s="45" t="str">
        <f t="shared" si="8"/>
        <v/>
      </c>
      <c r="AK484" s="45" t="str">
        <f t="shared" si="9"/>
        <v/>
      </c>
      <c r="AL484" s="45" t="str">
        <f t="shared" si="10"/>
        <v/>
      </c>
      <c r="AM484" s="45" t="str">
        <f t="shared" si="11"/>
        <v/>
      </c>
    </row>
    <row r="485">
      <c r="A485" s="33" t="s">
        <v>46</v>
      </c>
      <c r="B485" s="34" t="s">
        <v>97</v>
      </c>
      <c r="C485" s="35" t="s">
        <v>49</v>
      </c>
      <c r="D485" s="36" t="str">
        <f t="shared" si="1"/>
        <v>Africa/Rwanda-Africa/2001</v>
      </c>
      <c r="E485" s="37">
        <f t="array" ref="E485:H485">VLOOKUP(D485, GDP!D:L,{6,7,8,9},0)</f>
        <v>1674685126</v>
      </c>
      <c r="F485" s="38">
        <v>0.044</v>
      </c>
      <c r="G485" s="37">
        <v>8.0</v>
      </c>
      <c r="H485" s="38">
        <v>0.173</v>
      </c>
      <c r="I485" s="39" t="str">
        <f t="array" ref="I485:J485">VLOOKUP(D485, ENERGY!I:M,{4,5},0)</f>
        <v/>
      </c>
      <c r="J485" s="39"/>
      <c r="K485" s="40">
        <f t="array" ref="K485:S485">VLOOKUP(D485, 'HUMAN RESOURCES'!D:V,{11,12,13,14,15,16,17,18,19},0)</f>
        <v>40</v>
      </c>
      <c r="L485" s="40">
        <v>101.0</v>
      </c>
      <c r="M485" s="40">
        <v>50.0</v>
      </c>
      <c r="N485" s="41">
        <v>48.0</v>
      </c>
      <c r="O485" s="42">
        <v>0.464</v>
      </c>
      <c r="P485" s="42">
        <v>0.507</v>
      </c>
      <c r="Q485" s="42">
        <v>0.029</v>
      </c>
      <c r="R485" s="40">
        <v>8760003.0</v>
      </c>
      <c r="S485" s="42">
        <v>0.158</v>
      </c>
      <c r="T485" s="43">
        <f t="array" ref="T485:U485">VLOOKUP(D485, TOURISM!D:H,{4,5},0)</f>
        <v>29000000</v>
      </c>
      <c r="U485" s="43">
        <v>3.3E7</v>
      </c>
      <c r="V485" s="38" t="str">
        <f t="array" ref="V485:AA485">VLOOKUP(D485, BUSINESS!D:P,{8,9,10,11,12,13},0)</f>
        <v/>
      </c>
      <c r="W485" s="37"/>
      <c r="X485" s="37"/>
      <c r="Y485" s="37"/>
      <c r="Z485" s="38">
        <v>0.002</v>
      </c>
      <c r="AA485" s="38">
        <v>0.007</v>
      </c>
      <c r="AB485" s="44">
        <f t="shared" si="2"/>
        <v>191.1740357</v>
      </c>
      <c r="AC485" s="44"/>
      <c r="AD485" s="44"/>
      <c r="AE485" s="44">
        <f t="shared" si="121"/>
        <v>3.310501149</v>
      </c>
      <c r="AF485" s="44">
        <f t="shared" si="122"/>
        <v>3.767121998</v>
      </c>
      <c r="AG485" s="45">
        <f t="shared" si="5"/>
        <v>-0.07488558029</v>
      </c>
      <c r="AH485" s="45">
        <f t="shared" si="6"/>
        <v>-0.1111111111</v>
      </c>
      <c r="AI485" s="45" t="str">
        <f t="shared" si="7"/>
        <v/>
      </c>
      <c r="AJ485" s="45" t="str">
        <f t="shared" si="8"/>
        <v/>
      </c>
      <c r="AK485" s="45">
        <f t="shared" si="9"/>
        <v>0.04340690342</v>
      </c>
      <c r="AL485" s="45">
        <f t="shared" si="10"/>
        <v>0.02939138178</v>
      </c>
      <c r="AM485" s="45">
        <f t="shared" si="11"/>
        <v>-0.09636677717</v>
      </c>
    </row>
    <row r="486">
      <c r="A486" s="33" t="s">
        <v>46</v>
      </c>
      <c r="B486" s="34" t="s">
        <v>97</v>
      </c>
      <c r="C486" s="35" t="s">
        <v>50</v>
      </c>
      <c r="D486" s="36" t="str">
        <f t="shared" si="1"/>
        <v>Africa/Rwanda-Africa/2002</v>
      </c>
      <c r="E486" s="37">
        <f t="array" ref="E486:H486">VLOOKUP(D486, GDP!D:L,{6,7,8,9},0)</f>
        <v>1677447003</v>
      </c>
      <c r="F486" s="38">
        <v>0.042</v>
      </c>
      <c r="G486" s="37">
        <v>8.0</v>
      </c>
      <c r="H486" s="38">
        <v>0.164</v>
      </c>
      <c r="I486" s="39" t="str">
        <f t="array" ref="I486:J486">VLOOKUP(D486, ENERGY!I:M,{4,5},0)</f>
        <v/>
      </c>
      <c r="J486" s="39">
        <v>594.0</v>
      </c>
      <c r="K486" s="40">
        <f t="array" ref="K486:S486">VLOOKUP(D486, 'HUMAN RESOURCES'!D:V,{11,12,13,14,15,16,17,18,19},0)</f>
        <v>40</v>
      </c>
      <c r="L486" s="40">
        <v>92.0</v>
      </c>
      <c r="M486" s="40">
        <v>51.0</v>
      </c>
      <c r="N486" s="41">
        <v>50.0</v>
      </c>
      <c r="O486" s="42">
        <v>0.459</v>
      </c>
      <c r="P486" s="42">
        <v>0.513</v>
      </c>
      <c r="Q486" s="42">
        <v>0.029</v>
      </c>
      <c r="R486" s="40">
        <v>8987523.0</v>
      </c>
      <c r="S486" s="42">
        <v>0.168</v>
      </c>
      <c r="T486" s="43">
        <f t="array" ref="T486:U486">VLOOKUP(D486, TOURISM!D:H,{4,5},0)</f>
        <v>31000000</v>
      </c>
      <c r="U486" s="43">
        <v>2.4E7</v>
      </c>
      <c r="V486" s="38" t="str">
        <f t="array" ref="V486:AA486">VLOOKUP(D486, BUSINESS!D:P,{8,9,10,11,12,13},0)</f>
        <v/>
      </c>
      <c r="W486" s="37"/>
      <c r="X486" s="37"/>
      <c r="Y486" s="37"/>
      <c r="Z486" s="38">
        <v>0.003</v>
      </c>
      <c r="AA486" s="38">
        <v>0.009</v>
      </c>
      <c r="AB486" s="44">
        <f t="shared" si="2"/>
        <v>186.641748</v>
      </c>
      <c r="AC486" s="44"/>
      <c r="AD486" s="44">
        <f t="shared" ref="AD486:AD488" si="149">J486/R486*1000</f>
        <v>0.06609162502</v>
      </c>
      <c r="AE486" s="44">
        <f t="shared" si="121"/>
        <v>3.449226222</v>
      </c>
      <c r="AF486" s="44">
        <f t="shared" si="122"/>
        <v>2.670368688</v>
      </c>
      <c r="AG486" s="45">
        <f t="shared" si="5"/>
        <v>-0.02370765279</v>
      </c>
      <c r="AH486" s="45">
        <f t="shared" si="6"/>
        <v>0</v>
      </c>
      <c r="AI486" s="45" t="str">
        <f t="shared" si="7"/>
        <v/>
      </c>
      <c r="AJ486" s="45" t="str">
        <f t="shared" si="8"/>
        <v/>
      </c>
      <c r="AK486" s="45">
        <f t="shared" si="9"/>
        <v>0.02597259385</v>
      </c>
      <c r="AL486" s="45">
        <f t="shared" si="10"/>
        <v>0.04190455345</v>
      </c>
      <c r="AM486" s="45">
        <f t="shared" si="11"/>
        <v>-0.291138251</v>
      </c>
    </row>
    <row r="487">
      <c r="A487" s="33" t="s">
        <v>46</v>
      </c>
      <c r="B487" s="34" t="s">
        <v>97</v>
      </c>
      <c r="C487" s="35" t="s">
        <v>51</v>
      </c>
      <c r="D487" s="36" t="str">
        <f t="shared" si="1"/>
        <v>Africa/Rwanda-Africa/2003</v>
      </c>
      <c r="E487" s="37">
        <f t="array" ref="E487:H487">VLOOKUP(D487, GDP!D:L,{6,7,8,9},0)</f>
        <v>1845979351</v>
      </c>
      <c r="F487" s="38">
        <v>0.063</v>
      </c>
      <c r="G487" s="37">
        <v>13.0</v>
      </c>
      <c r="H487" s="38">
        <v>0.171</v>
      </c>
      <c r="I487" s="39" t="str">
        <f t="array" ref="I487:J487">VLOOKUP(D487, ENERGY!I:M,{4,5},0)</f>
        <v/>
      </c>
      <c r="J487" s="39">
        <v>576.0</v>
      </c>
      <c r="K487" s="40">
        <f t="array" ref="K487:S487">VLOOKUP(D487, 'HUMAN RESOURCES'!D:V,{11,12,13,14,15,16,17,18,19},0)</f>
        <v>39</v>
      </c>
      <c r="L487" s="40">
        <v>83.0</v>
      </c>
      <c r="M487" s="40">
        <v>53.0</v>
      </c>
      <c r="N487" s="41">
        <v>51.0</v>
      </c>
      <c r="O487" s="42">
        <v>0.452</v>
      </c>
      <c r="P487" s="42">
        <v>0.521</v>
      </c>
      <c r="Q487" s="42">
        <v>0.027</v>
      </c>
      <c r="R487" s="40">
        <v>9126167.0</v>
      </c>
      <c r="S487" s="42">
        <v>0.176</v>
      </c>
      <c r="T487" s="43">
        <f t="array" ref="T487:U487">VLOOKUP(D487, TOURISM!D:H,{4,5},0)</f>
        <v>30000000</v>
      </c>
      <c r="U487" s="43">
        <v>2.6E7</v>
      </c>
      <c r="V487" s="38" t="str">
        <f t="array" ref="V487:AA487">VLOOKUP(D487, BUSINESS!D:P,{8,9,10,11,12,13},0)</f>
        <v/>
      </c>
      <c r="W487" s="37">
        <v>18.0</v>
      </c>
      <c r="X487" s="37"/>
      <c r="Y487" s="37"/>
      <c r="Z487" s="38">
        <v>0.004</v>
      </c>
      <c r="AA487" s="38">
        <v>0.014</v>
      </c>
      <c r="AB487" s="44">
        <f t="shared" si="2"/>
        <v>202.2732382</v>
      </c>
      <c r="AC487" s="44"/>
      <c r="AD487" s="44">
        <f t="shared" si="149"/>
        <v>0.06311521584</v>
      </c>
      <c r="AE487" s="44">
        <f t="shared" si="121"/>
        <v>3.287250825</v>
      </c>
      <c r="AF487" s="44">
        <f t="shared" si="122"/>
        <v>2.848950715</v>
      </c>
      <c r="AG487" s="45">
        <f t="shared" si="5"/>
        <v>0.08375130595</v>
      </c>
      <c r="AH487" s="45">
        <f t="shared" si="6"/>
        <v>0.625</v>
      </c>
      <c r="AI487" s="45" t="str">
        <f t="shared" si="7"/>
        <v/>
      </c>
      <c r="AJ487" s="45">
        <f t="shared" si="8"/>
        <v>-0.0450345892</v>
      </c>
      <c r="AK487" s="45">
        <f t="shared" si="9"/>
        <v>0.01542627485</v>
      </c>
      <c r="AL487" s="45">
        <f t="shared" si="10"/>
        <v>-0.04695992269</v>
      </c>
      <c r="AM487" s="45">
        <f t="shared" si="11"/>
        <v>0.06687541988</v>
      </c>
    </row>
    <row r="488">
      <c r="A488" s="33" t="s">
        <v>46</v>
      </c>
      <c r="B488" s="34" t="s">
        <v>97</v>
      </c>
      <c r="C488" s="35" t="s">
        <v>52</v>
      </c>
      <c r="D488" s="36" t="str">
        <f t="shared" si="1"/>
        <v>Africa/Rwanda-Africa/2004</v>
      </c>
      <c r="E488" s="37">
        <f t="array" ref="E488:H488">VLOOKUP(D488, GDP!D:L,{6,7,8,9},0)</f>
        <v>2089188921</v>
      </c>
      <c r="F488" s="38">
        <v>0.058</v>
      </c>
      <c r="G488" s="37">
        <v>13.0</v>
      </c>
      <c r="H488" s="38">
        <v>0.165</v>
      </c>
      <c r="I488" s="39" t="str">
        <f t="array" ref="I488:J488">VLOOKUP(D488, ENERGY!I:M,{4,5},0)</f>
        <v/>
      </c>
      <c r="J488" s="39">
        <v>543.0</v>
      </c>
      <c r="K488" s="40">
        <f t="array" ref="K488:S488">VLOOKUP(D488, 'HUMAN RESOURCES'!D:V,{11,12,13,14,15,16,17,18,19},0)</f>
        <v>39</v>
      </c>
      <c r="L488" s="40">
        <v>75.0</v>
      </c>
      <c r="M488" s="40">
        <v>55.0</v>
      </c>
      <c r="N488" s="41">
        <v>52.0</v>
      </c>
      <c r="O488" s="42">
        <v>0.446</v>
      </c>
      <c r="P488" s="42">
        <v>0.528</v>
      </c>
      <c r="Q488" s="42">
        <v>0.026</v>
      </c>
      <c r="R488" s="40">
        <v>9254379.0</v>
      </c>
      <c r="S488" s="42">
        <v>0.184</v>
      </c>
      <c r="T488" s="43">
        <f t="array" ref="T488:U488">VLOOKUP(D488, TOURISM!D:H,{4,5},0)</f>
        <v>44000000</v>
      </c>
      <c r="U488" s="43">
        <v>3.1E7</v>
      </c>
      <c r="V488" s="38" t="str">
        <f t="array" ref="V488:AA488">VLOOKUP(D488, BUSINESS!D:P,{8,9,10,11,12,13},0)</f>
        <v/>
      </c>
      <c r="W488" s="37">
        <v>18.0</v>
      </c>
      <c r="X488" s="37"/>
      <c r="Y488" s="37"/>
      <c r="Z488" s="38">
        <v>0.004</v>
      </c>
      <c r="AA488" s="38">
        <v>0.015</v>
      </c>
      <c r="AB488" s="44">
        <f t="shared" si="2"/>
        <v>225.7513898</v>
      </c>
      <c r="AC488" s="44"/>
      <c r="AD488" s="44">
        <f t="shared" si="149"/>
        <v>0.05867492568</v>
      </c>
      <c r="AE488" s="44">
        <f t="shared" si="121"/>
        <v>4.754505948</v>
      </c>
      <c r="AF488" s="44">
        <f t="shared" si="122"/>
        <v>3.349765554</v>
      </c>
      <c r="AG488" s="45">
        <f t="shared" si="5"/>
        <v>0.1160714678</v>
      </c>
      <c r="AH488" s="45">
        <f t="shared" si="6"/>
        <v>0</v>
      </c>
      <c r="AI488" s="45" t="str">
        <f t="shared" si="7"/>
        <v/>
      </c>
      <c r="AJ488" s="45">
        <f t="shared" si="8"/>
        <v>-0.07035213467</v>
      </c>
      <c r="AK488" s="45">
        <f t="shared" si="9"/>
        <v>0.01404883343</v>
      </c>
      <c r="AL488" s="45">
        <f t="shared" si="10"/>
        <v>0.4463471761</v>
      </c>
      <c r="AM488" s="45">
        <f t="shared" si="11"/>
        <v>0.1757892253</v>
      </c>
    </row>
    <row r="489">
      <c r="A489" s="33" t="s">
        <v>46</v>
      </c>
      <c r="B489" s="34" t="s">
        <v>97</v>
      </c>
      <c r="C489" s="35" t="s">
        <v>53</v>
      </c>
      <c r="D489" s="36" t="str">
        <f t="shared" si="1"/>
        <v>Africa/Rwanda-Africa/2005</v>
      </c>
      <c r="E489" s="37">
        <f t="array" ref="E489:H489">VLOOKUP(D489, GDP!D:L,{6,7,8,9},0)</f>
        <v>2581286407</v>
      </c>
      <c r="F489" s="38">
        <v>0.061</v>
      </c>
      <c r="G489" s="37">
        <v>17.0</v>
      </c>
      <c r="H489" s="38">
        <v>0.161</v>
      </c>
      <c r="I489" s="39" t="str">
        <f t="array" ref="I489:J489">VLOOKUP(D489, ENERGY!I:M,{4,5},0)</f>
        <v/>
      </c>
      <c r="J489" s="39"/>
      <c r="K489" s="40">
        <f t="array" ref="K489:S489">VLOOKUP(D489, 'HUMAN RESOURCES'!D:V,{11,12,13,14,15,16,17,18,19},0)</f>
        <v>38</v>
      </c>
      <c r="L489" s="40">
        <v>67.0</v>
      </c>
      <c r="M489" s="40">
        <v>56.0</v>
      </c>
      <c r="N489" s="41">
        <v>54.0</v>
      </c>
      <c r="O489" s="42">
        <v>0.442</v>
      </c>
      <c r="P489" s="42">
        <v>0.532</v>
      </c>
      <c r="Q489" s="42">
        <v>0.025</v>
      </c>
      <c r="R489" s="40">
        <v>9429457.0</v>
      </c>
      <c r="S489" s="42">
        <v>0.193</v>
      </c>
      <c r="T489" s="43">
        <f t="array" ref="T489:U489">VLOOKUP(D489, TOURISM!D:H,{4,5},0)</f>
        <v>67000000</v>
      </c>
      <c r="U489" s="43">
        <v>7.5E7</v>
      </c>
      <c r="V489" s="38">
        <f t="array" ref="V489:AA489">VLOOKUP(D489, BUSINESS!D:P,{8,9,10,11,12,13},0)</f>
        <v>0.468</v>
      </c>
      <c r="W489" s="37">
        <v>18.0</v>
      </c>
      <c r="X489" s="37"/>
      <c r="Y489" s="37">
        <v>168.0</v>
      </c>
      <c r="Z489" s="38">
        <v>0.006</v>
      </c>
      <c r="AA489" s="38">
        <v>0.024</v>
      </c>
      <c r="AB489" s="44">
        <f t="shared" si="2"/>
        <v>273.7470893</v>
      </c>
      <c r="AC489" s="44"/>
      <c r="AD489" s="44"/>
      <c r="AE489" s="44">
        <f t="shared" si="121"/>
        <v>7.105393237</v>
      </c>
      <c r="AF489" s="44">
        <f t="shared" si="122"/>
        <v>7.9537984</v>
      </c>
      <c r="AG489" s="45">
        <f t="shared" si="5"/>
        <v>0.2126042258</v>
      </c>
      <c r="AH489" s="45">
        <f t="shared" si="6"/>
        <v>0.3076923077</v>
      </c>
      <c r="AI489" s="45" t="str">
        <f t="shared" si="7"/>
        <v/>
      </c>
      <c r="AJ489" s="45" t="str">
        <f t="shared" si="8"/>
        <v/>
      </c>
      <c r="AK489" s="45">
        <f t="shared" si="9"/>
        <v>0.01891839528</v>
      </c>
      <c r="AL489" s="45">
        <f t="shared" si="10"/>
        <v>0.4944545901</v>
      </c>
      <c r="AM489" s="45">
        <f t="shared" si="11"/>
        <v>1.374434351</v>
      </c>
    </row>
    <row r="490">
      <c r="A490" s="33" t="s">
        <v>46</v>
      </c>
      <c r="B490" s="34" t="s">
        <v>97</v>
      </c>
      <c r="C490" s="35" t="s">
        <v>54</v>
      </c>
      <c r="D490" s="36" t="str">
        <f t="shared" si="1"/>
        <v>Africa/Rwanda-Africa/2006</v>
      </c>
      <c r="E490" s="37">
        <f t="array" ref="E490:H490">VLOOKUP(D490, GDP!D:L,{6,7,8,9},0)</f>
        <v>3110327823</v>
      </c>
      <c r="F490" s="38">
        <v>0.1</v>
      </c>
      <c r="G490" s="37">
        <v>32.0</v>
      </c>
      <c r="H490" s="38">
        <v>0.161</v>
      </c>
      <c r="I490" s="39" t="str">
        <f t="array" ref="I490:J490">VLOOKUP(D490, ENERGY!I:M,{4,5},0)</f>
        <v/>
      </c>
      <c r="J490" s="39"/>
      <c r="K490" s="40">
        <f t="array" ref="K490:S490">VLOOKUP(D490, 'HUMAN RESOURCES'!D:V,{11,12,13,14,15,16,17,18,19},0)</f>
        <v>38</v>
      </c>
      <c r="L490" s="40">
        <v>61.0</v>
      </c>
      <c r="M490" s="40">
        <v>58.0</v>
      </c>
      <c r="N490" s="41">
        <v>56.0</v>
      </c>
      <c r="O490" s="42">
        <v>0.442</v>
      </c>
      <c r="P490" s="42">
        <v>0.533</v>
      </c>
      <c r="Q490" s="42">
        <v>0.024</v>
      </c>
      <c r="R490" s="40">
        <v>9660946.0</v>
      </c>
      <c r="S490" s="42">
        <v>0.202</v>
      </c>
      <c r="T490" s="43">
        <f t="array" ref="T490:U490">VLOOKUP(D490, TOURISM!D:H,{4,5},0)</f>
        <v>148000000</v>
      </c>
      <c r="U490" s="43">
        <v>8.4E7</v>
      </c>
      <c r="V490" s="38">
        <f t="array" ref="V490:AA490">VLOOKUP(D490, BUSINESS!D:P,{8,9,10,11,12,13},0)</f>
        <v>0.369</v>
      </c>
      <c r="W490" s="37">
        <v>16.0</v>
      </c>
      <c r="X490" s="37"/>
      <c r="Y490" s="37">
        <v>168.0</v>
      </c>
      <c r="Z490" s="38">
        <v>0.006</v>
      </c>
      <c r="AA490" s="38">
        <v>0.033</v>
      </c>
      <c r="AB490" s="44">
        <f t="shared" si="2"/>
        <v>321.9485776</v>
      </c>
      <c r="AC490" s="44"/>
      <c r="AD490" s="44"/>
      <c r="AE490" s="44">
        <f t="shared" si="121"/>
        <v>15.31941075</v>
      </c>
      <c r="AF490" s="44">
        <f t="shared" si="122"/>
        <v>8.694800696</v>
      </c>
      <c r="AG490" s="45">
        <f t="shared" si="5"/>
        <v>0.1760803685</v>
      </c>
      <c r="AH490" s="45">
        <f t="shared" si="6"/>
        <v>0.8823529412</v>
      </c>
      <c r="AI490" s="45" t="str">
        <f t="shared" si="7"/>
        <v/>
      </c>
      <c r="AJ490" s="45" t="str">
        <f t="shared" si="8"/>
        <v/>
      </c>
      <c r="AK490" s="45">
        <f t="shared" si="9"/>
        <v>0.02454955784</v>
      </c>
      <c r="AL490" s="45">
        <f t="shared" si="10"/>
        <v>1.156025745</v>
      </c>
      <c r="AM490" s="45">
        <f t="shared" si="11"/>
        <v>0.09316332376</v>
      </c>
    </row>
    <row r="491">
      <c r="A491" s="33" t="s">
        <v>46</v>
      </c>
      <c r="B491" s="34" t="s">
        <v>97</v>
      </c>
      <c r="C491" s="35" t="s">
        <v>55</v>
      </c>
      <c r="D491" s="36" t="str">
        <f t="shared" si="1"/>
        <v>Africa/Rwanda-Africa/2007</v>
      </c>
      <c r="E491" s="37">
        <f t="array" ref="E491:H491">VLOOKUP(D491, GDP!D:L,{6,7,8,9},0)</f>
        <v>3707800459</v>
      </c>
      <c r="F491" s="38">
        <v>0.1</v>
      </c>
      <c r="G491" s="37">
        <v>38.0</v>
      </c>
      <c r="H491" s="38">
        <v>0.161</v>
      </c>
      <c r="I491" s="39" t="str">
        <f t="array" ref="I491:J491">VLOOKUP(D491, ENERGY!I:M,{4,5},0)</f>
        <v/>
      </c>
      <c r="J491" s="39">
        <v>689.0</v>
      </c>
      <c r="K491" s="40">
        <f t="array" ref="K491:S491">VLOOKUP(D491, 'HUMAN RESOURCES'!D:V,{11,12,13,14,15,16,17,18,19},0)</f>
        <v>38</v>
      </c>
      <c r="L491" s="40">
        <v>55.0</v>
      </c>
      <c r="M491" s="40">
        <v>60.0</v>
      </c>
      <c r="N491" s="41">
        <v>57.0</v>
      </c>
      <c r="O491" s="42">
        <v>0.445</v>
      </c>
      <c r="P491" s="42">
        <v>0.532</v>
      </c>
      <c r="Q491" s="42">
        <v>0.024</v>
      </c>
      <c r="R491" s="40">
        <v>9928143.0</v>
      </c>
      <c r="S491" s="42">
        <v>0.211</v>
      </c>
      <c r="T491" s="43">
        <f t="array" ref="T491:U491">VLOOKUP(D491, TOURISM!D:H,{4,5},0)</f>
        <v>177000000</v>
      </c>
      <c r="U491" s="43">
        <v>9.8E7</v>
      </c>
      <c r="V491" s="38">
        <f t="array" ref="V491:AA491">VLOOKUP(D491, BUSINESS!D:P,{8,9,10,11,12,13},0)</f>
        <v>0.335</v>
      </c>
      <c r="W491" s="37">
        <v>16.0</v>
      </c>
      <c r="X491" s="37"/>
      <c r="Y491" s="37">
        <v>168.0</v>
      </c>
      <c r="Z491" s="38">
        <v>0.021</v>
      </c>
      <c r="AA491" s="38">
        <v>0.064</v>
      </c>
      <c r="AB491" s="44">
        <f t="shared" si="2"/>
        <v>373.4636436</v>
      </c>
      <c r="AC491" s="44"/>
      <c r="AD491" s="44">
        <f t="shared" ref="AD491:AD492" si="150">J491/R491*1000</f>
        <v>0.06939867808</v>
      </c>
      <c r="AE491" s="44">
        <f t="shared" si="121"/>
        <v>17.82810743</v>
      </c>
      <c r="AF491" s="44">
        <f t="shared" si="122"/>
        <v>9.870929538</v>
      </c>
      <c r="AG491" s="45">
        <f t="shared" si="5"/>
        <v>0.1600102302</v>
      </c>
      <c r="AH491" s="45">
        <f t="shared" si="6"/>
        <v>0.1875</v>
      </c>
      <c r="AI491" s="45" t="str">
        <f t="shared" si="7"/>
        <v/>
      </c>
      <c r="AJ491" s="45" t="str">
        <f t="shared" si="8"/>
        <v/>
      </c>
      <c r="AK491" s="45">
        <f t="shared" si="9"/>
        <v>0.02765743645</v>
      </c>
      <c r="AL491" s="45">
        <f t="shared" si="10"/>
        <v>0.1637593458</v>
      </c>
      <c r="AM491" s="45">
        <f t="shared" si="11"/>
        <v>0.1352680624</v>
      </c>
    </row>
    <row r="492">
      <c r="A492" s="33" t="s">
        <v>46</v>
      </c>
      <c r="B492" s="34" t="s">
        <v>97</v>
      </c>
      <c r="C492" s="35" t="s">
        <v>56</v>
      </c>
      <c r="D492" s="36" t="str">
        <f t="shared" si="1"/>
        <v>Africa/Rwanda-Africa/2008</v>
      </c>
      <c r="E492" s="37">
        <f t="array" ref="E492:H492">VLOOKUP(D492, GDP!D:L,{6,7,8,9},0)</f>
        <v>4674053754</v>
      </c>
      <c r="F492" s="38">
        <v>0.101</v>
      </c>
      <c r="G492" s="37">
        <v>47.0</v>
      </c>
      <c r="H492" s="38">
        <v>0.165</v>
      </c>
      <c r="I492" s="39" t="str">
        <f t="array" ref="I492:J492">VLOOKUP(D492, ENERGY!I:M,{4,5},0)</f>
        <v/>
      </c>
      <c r="J492" s="39">
        <v>557.0</v>
      </c>
      <c r="K492" s="40">
        <f t="array" ref="K492:S492">VLOOKUP(D492, 'HUMAN RESOURCES'!D:V,{11,12,13,14,15,16,17,18,19},0)</f>
        <v>38</v>
      </c>
      <c r="L492" s="40">
        <v>50.0</v>
      </c>
      <c r="M492" s="40">
        <v>61.0</v>
      </c>
      <c r="N492" s="41">
        <v>59.0</v>
      </c>
      <c r="O492" s="42">
        <v>0.447</v>
      </c>
      <c r="P492" s="42">
        <v>0.53</v>
      </c>
      <c r="Q492" s="42">
        <v>0.023</v>
      </c>
      <c r="R492" s="40">
        <v>1.0222961E7</v>
      </c>
      <c r="S492" s="42">
        <v>0.22</v>
      </c>
      <c r="T492" s="43">
        <f t="array" ref="T492:U492">VLOOKUP(D492, TOURISM!D:H,{4,5},0)</f>
        <v>224000000</v>
      </c>
      <c r="U492" s="43">
        <v>1.46E8</v>
      </c>
      <c r="V492" s="38">
        <f t="array" ref="V492:AA492">VLOOKUP(D492, BUSINESS!D:P,{8,9,10,11,12,13},0)</f>
        <v>0.334</v>
      </c>
      <c r="W492" s="37">
        <v>14.0</v>
      </c>
      <c r="X492" s="37"/>
      <c r="Y492" s="37">
        <v>160.0</v>
      </c>
      <c r="Z492" s="38">
        <v>0.045</v>
      </c>
      <c r="AA492" s="38">
        <v>0.129</v>
      </c>
      <c r="AB492" s="44">
        <f t="shared" si="2"/>
        <v>457.2113455</v>
      </c>
      <c r="AC492" s="44"/>
      <c r="AD492" s="44">
        <f t="shared" si="150"/>
        <v>0.0544851927</v>
      </c>
      <c r="AE492" s="44">
        <f t="shared" si="121"/>
        <v>21.9114599</v>
      </c>
      <c r="AF492" s="44">
        <f t="shared" si="122"/>
        <v>14.28157654</v>
      </c>
      <c r="AG492" s="45">
        <f t="shared" si="5"/>
        <v>0.2242459296</v>
      </c>
      <c r="AH492" s="45">
        <f t="shared" si="6"/>
        <v>0.2368421053</v>
      </c>
      <c r="AI492" s="45" t="str">
        <f t="shared" si="7"/>
        <v/>
      </c>
      <c r="AJ492" s="45">
        <f t="shared" si="8"/>
        <v>-0.2148958136</v>
      </c>
      <c r="AK492" s="45">
        <f t="shared" si="9"/>
        <v>0.02969518066</v>
      </c>
      <c r="AL492" s="45">
        <f t="shared" si="10"/>
        <v>0.2290401538</v>
      </c>
      <c r="AM492" s="45">
        <f t="shared" si="11"/>
        <v>0.4468319813</v>
      </c>
    </row>
    <row r="493">
      <c r="A493" s="33" t="s">
        <v>46</v>
      </c>
      <c r="B493" s="34" t="s">
        <v>97</v>
      </c>
      <c r="C493" s="35" t="s">
        <v>57</v>
      </c>
      <c r="D493" s="36" t="str">
        <f t="shared" si="1"/>
        <v>Africa/Rwanda-Africa/2009</v>
      </c>
      <c r="E493" s="37">
        <f t="array" ref="E493:H493">VLOOKUP(D493, GDP!D:L,{6,7,8,9},0)</f>
        <v>5208687775</v>
      </c>
      <c r="F493" s="38">
        <v>0.1</v>
      </c>
      <c r="G493" s="37">
        <v>50.0</v>
      </c>
      <c r="H493" s="38">
        <v>0.161</v>
      </c>
      <c r="I493" s="39" t="str">
        <f t="array" ref="I493:J493">VLOOKUP(D493, ENERGY!I:M,{4,5},0)</f>
        <v/>
      </c>
      <c r="J493" s="39"/>
      <c r="K493" s="40">
        <f t="array" ref="K493:S493">VLOOKUP(D493, 'HUMAN RESOURCES'!D:V,{11,12,13,14,15,16,17,18,19},0)</f>
        <v>37</v>
      </c>
      <c r="L493" s="40">
        <v>47.0</v>
      </c>
      <c r="M493" s="40">
        <v>63.0</v>
      </c>
      <c r="N493" s="41">
        <v>60.0</v>
      </c>
      <c r="O493" s="42">
        <v>0.448</v>
      </c>
      <c r="P493" s="42">
        <v>0.529</v>
      </c>
      <c r="Q493" s="42">
        <v>0.023</v>
      </c>
      <c r="R493" s="40">
        <v>1.0529668E7</v>
      </c>
      <c r="S493" s="42">
        <v>0.23</v>
      </c>
      <c r="T493" s="43">
        <f t="array" ref="T493:U493">VLOOKUP(D493, TOURISM!D:H,{4,5},0)</f>
        <v>223000000</v>
      </c>
      <c r="U493" s="43">
        <v>1.48E8</v>
      </c>
      <c r="V493" s="38">
        <f t="array" ref="V493:AA493">VLOOKUP(D493, BUSINESS!D:P,{8,9,10,11,12,13},0)</f>
        <v>0.31</v>
      </c>
      <c r="W493" s="37">
        <v>3.0</v>
      </c>
      <c r="X493" s="37"/>
      <c r="Y493" s="37">
        <v>160.0</v>
      </c>
      <c r="Z493" s="38">
        <v>0.077</v>
      </c>
      <c r="AA493" s="38">
        <v>0.231</v>
      </c>
      <c r="AB493" s="44">
        <f t="shared" si="2"/>
        <v>494.6678067</v>
      </c>
      <c r="AC493" s="44"/>
      <c r="AD493" s="44"/>
      <c r="AE493" s="44">
        <f t="shared" si="121"/>
        <v>21.17825557</v>
      </c>
      <c r="AF493" s="44">
        <f t="shared" si="122"/>
        <v>14.05552388</v>
      </c>
      <c r="AG493" s="45">
        <f t="shared" si="5"/>
        <v>0.08192373519</v>
      </c>
      <c r="AH493" s="45">
        <f t="shared" si="6"/>
        <v>0.06382978723</v>
      </c>
      <c r="AI493" s="45" t="str">
        <f t="shared" si="7"/>
        <v/>
      </c>
      <c r="AJ493" s="45" t="str">
        <f t="shared" si="8"/>
        <v/>
      </c>
      <c r="AK493" s="45">
        <f t="shared" si="9"/>
        <v>0.03000177737</v>
      </c>
      <c r="AL493" s="45">
        <f t="shared" si="10"/>
        <v>-0.03346213943</v>
      </c>
      <c r="AM493" s="45">
        <f t="shared" si="11"/>
        <v>-0.01582827097</v>
      </c>
    </row>
    <row r="494">
      <c r="A494" s="33" t="s">
        <v>46</v>
      </c>
      <c r="B494" s="34" t="s">
        <v>97</v>
      </c>
      <c r="C494" s="35" t="s">
        <v>58</v>
      </c>
      <c r="D494" s="36" t="str">
        <f t="shared" si="1"/>
        <v>Africa/Rwanda-Africa/2010</v>
      </c>
      <c r="E494" s="37">
        <f t="array" ref="E494:H494">VLOOKUP(D494, GDP!D:L,{6,7,8,9},0)</f>
        <v>5624809049</v>
      </c>
      <c r="F494" s="38">
        <v>0.108</v>
      </c>
      <c r="G494" s="37">
        <v>56.0</v>
      </c>
      <c r="H494" s="38">
        <v>0.167</v>
      </c>
      <c r="I494" s="39" t="str">
        <f t="array" ref="I494:J494">VLOOKUP(D494, ENERGY!I:M,{4,5},0)</f>
        <v/>
      </c>
      <c r="J494" s="39">
        <v>528.0</v>
      </c>
      <c r="K494" s="40">
        <f t="array" ref="K494:S494">VLOOKUP(D494, 'HUMAN RESOURCES'!D:V,{11,12,13,14,15,16,17,18,19},0)</f>
        <v>37</v>
      </c>
      <c r="L494" s="40">
        <v>44.0</v>
      </c>
      <c r="M494" s="40">
        <v>64.0</v>
      </c>
      <c r="N494" s="41">
        <v>61.0</v>
      </c>
      <c r="O494" s="42">
        <v>0.447</v>
      </c>
      <c r="P494" s="42">
        <v>0.53</v>
      </c>
      <c r="Q494" s="42">
        <v>0.023</v>
      </c>
      <c r="R494" s="40">
        <v>1.0836732E7</v>
      </c>
      <c r="S494" s="42">
        <v>0.24</v>
      </c>
      <c r="T494" s="43">
        <f t="array" ref="T494:U494">VLOOKUP(D494, TOURISM!D:H,{4,5},0)</f>
        <v>224000000</v>
      </c>
      <c r="U494" s="43">
        <v>1.2E8</v>
      </c>
      <c r="V494" s="38">
        <f t="array" ref="V494:AA494">VLOOKUP(D494, BUSINESS!D:P,{8,9,10,11,12,13},0)</f>
        <v>0.31</v>
      </c>
      <c r="W494" s="37">
        <v>3.0</v>
      </c>
      <c r="X494" s="37"/>
      <c r="Y494" s="37">
        <v>148.0</v>
      </c>
      <c r="Z494" s="38">
        <v>0.08</v>
      </c>
      <c r="AA494" s="38">
        <v>0.327</v>
      </c>
      <c r="AB494" s="44">
        <f t="shared" si="2"/>
        <v>519.0503049</v>
      </c>
      <c r="AC494" s="44"/>
      <c r="AD494" s="44">
        <f t="shared" ref="AD494:AD496" si="151">J494/R494*1000</f>
        <v>0.04872317595</v>
      </c>
      <c r="AE494" s="44">
        <f t="shared" si="121"/>
        <v>20.67043828</v>
      </c>
      <c r="AF494" s="44">
        <f t="shared" si="122"/>
        <v>11.07344908</v>
      </c>
      <c r="AG494" s="45">
        <f t="shared" si="5"/>
        <v>0.04929065098</v>
      </c>
      <c r="AH494" s="45">
        <f t="shared" si="6"/>
        <v>0.12</v>
      </c>
      <c r="AI494" s="45" t="str">
        <f t="shared" si="7"/>
        <v/>
      </c>
      <c r="AJ494" s="45" t="str">
        <f t="shared" si="8"/>
        <v/>
      </c>
      <c r="AK494" s="45">
        <f t="shared" si="9"/>
        <v>0.02916179314</v>
      </c>
      <c r="AL494" s="45">
        <f t="shared" si="10"/>
        <v>-0.02397823974</v>
      </c>
      <c r="AM494" s="45">
        <f t="shared" si="11"/>
        <v>-0.2121639025</v>
      </c>
    </row>
    <row r="495">
      <c r="A495" s="33" t="s">
        <v>46</v>
      </c>
      <c r="B495" s="34" t="s">
        <v>97</v>
      </c>
      <c r="C495" s="35" t="s">
        <v>59</v>
      </c>
      <c r="D495" s="36" t="str">
        <f t="shared" si="1"/>
        <v>Africa/Rwanda-Africa/2011</v>
      </c>
      <c r="E495" s="37">
        <f t="array" ref="E495:H495">VLOOKUP(D495, GDP!D:L,{6,7,8,9},0)</f>
        <v>6406727020</v>
      </c>
      <c r="F495" s="38">
        <v>0.11</v>
      </c>
      <c r="G495" s="37">
        <v>62.0</v>
      </c>
      <c r="H495" s="38">
        <v>0.167</v>
      </c>
      <c r="I495" s="39" t="str">
        <f t="array" ref="I495:J495">VLOOKUP(D495, ENERGY!I:M,{4,5},0)</f>
        <v/>
      </c>
      <c r="J495" s="39">
        <v>684.0</v>
      </c>
      <c r="K495" s="40">
        <f t="array" ref="K495:S495">VLOOKUP(D495, 'HUMAN RESOURCES'!D:V,{11,12,13,14,15,16,17,18,19},0)</f>
        <v>36</v>
      </c>
      <c r="L495" s="40">
        <v>41.0</v>
      </c>
      <c r="M495" s="40">
        <v>65.0</v>
      </c>
      <c r="N495" s="41">
        <v>61.0</v>
      </c>
      <c r="O495" s="42">
        <v>0.442</v>
      </c>
      <c r="P495" s="42">
        <v>0.535</v>
      </c>
      <c r="Q495" s="42">
        <v>0.023</v>
      </c>
      <c r="R495" s="40">
        <v>1.1144315E7</v>
      </c>
      <c r="S495" s="42">
        <v>0.249</v>
      </c>
      <c r="T495" s="43">
        <f t="array" ref="T495:U495">VLOOKUP(D495, TOURISM!D:H,{4,5},0)</f>
        <v>298000000</v>
      </c>
      <c r="U495" s="43">
        <v>1.47E8</v>
      </c>
      <c r="V495" s="38">
        <f t="array" ref="V495:AA495">VLOOKUP(D495, BUSINESS!D:P,{8,9,10,11,12,13},0)</f>
        <v>0.31</v>
      </c>
      <c r="W495" s="37">
        <v>3.0</v>
      </c>
      <c r="X495" s="37"/>
      <c r="Y495" s="37">
        <v>148.0</v>
      </c>
      <c r="Z495" s="38">
        <v>0.07</v>
      </c>
      <c r="AA495" s="38">
        <v>0.399</v>
      </c>
      <c r="AB495" s="44">
        <f t="shared" si="2"/>
        <v>574.8874668</v>
      </c>
      <c r="AC495" s="44"/>
      <c r="AD495" s="44">
        <f t="shared" si="151"/>
        <v>0.06137658528</v>
      </c>
      <c r="AE495" s="44">
        <f t="shared" si="121"/>
        <v>26.74009125</v>
      </c>
      <c r="AF495" s="44">
        <f t="shared" si="122"/>
        <v>13.19058192</v>
      </c>
      <c r="AG495" s="45">
        <f t="shared" si="5"/>
        <v>0.1075756268</v>
      </c>
      <c r="AH495" s="45">
        <f t="shared" si="6"/>
        <v>0.1071428571</v>
      </c>
      <c r="AI495" s="45" t="str">
        <f t="shared" si="7"/>
        <v/>
      </c>
      <c r="AJ495" s="45">
        <f t="shared" si="8"/>
        <v>0.2597000109</v>
      </c>
      <c r="AK495" s="45">
        <f t="shared" si="9"/>
        <v>0.0283833724</v>
      </c>
      <c r="AL495" s="45">
        <f t="shared" si="10"/>
        <v>0.2936392969</v>
      </c>
      <c r="AM495" s="45">
        <f t="shared" si="11"/>
        <v>0.1911900103</v>
      </c>
    </row>
    <row r="496">
      <c r="A496" s="33" t="s">
        <v>46</v>
      </c>
      <c r="B496" s="34" t="s">
        <v>97</v>
      </c>
      <c r="C496" s="35" t="s">
        <v>60</v>
      </c>
      <c r="D496" s="36" t="str">
        <f t="shared" si="1"/>
        <v>Africa/Rwanda-Africa/2012</v>
      </c>
      <c r="E496" s="37">
        <f t="array" ref="E496:H496">VLOOKUP(D496, GDP!D:L,{6,7,8,9},0)</f>
        <v>7133378888</v>
      </c>
      <c r="F496" s="38">
        <v>0.107</v>
      </c>
      <c r="G496" s="37">
        <v>66.0</v>
      </c>
      <c r="H496" s="38">
        <v>0.167</v>
      </c>
      <c r="I496" s="39" t="str">
        <f t="array" ref="I496:J496">VLOOKUP(D496, ENERGY!I:M,{4,5},0)</f>
        <v/>
      </c>
      <c r="J496" s="39">
        <v>528.0</v>
      </c>
      <c r="K496" s="40">
        <f t="array" ref="K496:S496">VLOOKUP(D496, 'HUMAN RESOURCES'!D:V,{11,12,13,14,15,16,17,18,19},0)</f>
        <v>36</v>
      </c>
      <c r="L496" s="40">
        <v>39.0</v>
      </c>
      <c r="M496" s="40">
        <v>65.0</v>
      </c>
      <c r="N496" s="41">
        <v>62.0</v>
      </c>
      <c r="O496" s="42">
        <v>0.436</v>
      </c>
      <c r="P496" s="42">
        <v>0.541</v>
      </c>
      <c r="Q496" s="42">
        <v>0.023</v>
      </c>
      <c r="R496" s="40">
        <v>1.1457801E7</v>
      </c>
      <c r="S496" s="42">
        <v>0.259</v>
      </c>
      <c r="T496" s="43">
        <f t="array" ref="T496:U496">VLOOKUP(D496, TOURISM!D:H,{4,5},0)</f>
        <v>337000000</v>
      </c>
      <c r="U496" s="43">
        <v>1.33E8</v>
      </c>
      <c r="V496" s="38">
        <f t="array" ref="V496:AA496">VLOOKUP(D496, BUSINESS!D:P,{8,9,10,11,12,13},0)</f>
        <v>0.308</v>
      </c>
      <c r="W496" s="37">
        <v>3.0</v>
      </c>
      <c r="X496" s="37">
        <v>54.0</v>
      </c>
      <c r="Y496" s="37">
        <v>134.0</v>
      </c>
      <c r="Z496" s="38">
        <v>0.08</v>
      </c>
      <c r="AA496" s="38">
        <v>0.497</v>
      </c>
      <c r="AB496" s="44">
        <f t="shared" si="2"/>
        <v>622.5783541</v>
      </c>
      <c r="AC496" s="44"/>
      <c r="AD496" s="44">
        <f t="shared" si="151"/>
        <v>0.04608214089</v>
      </c>
      <c r="AE496" s="44">
        <f t="shared" si="121"/>
        <v>29.41227553</v>
      </c>
      <c r="AF496" s="44">
        <f t="shared" si="122"/>
        <v>11.60781201</v>
      </c>
      <c r="AG496" s="45">
        <f t="shared" si="5"/>
        <v>0.08295690895</v>
      </c>
      <c r="AH496" s="45">
        <f t="shared" si="6"/>
        <v>0.06451612903</v>
      </c>
      <c r="AI496" s="45" t="str">
        <f t="shared" si="7"/>
        <v/>
      </c>
      <c r="AJ496" s="45">
        <f t="shared" si="8"/>
        <v>-0.2491902135</v>
      </c>
      <c r="AK496" s="45">
        <f t="shared" si="9"/>
        <v>0.02812967867</v>
      </c>
      <c r="AL496" s="45">
        <f t="shared" si="10"/>
        <v>0.09993175635</v>
      </c>
      <c r="AM496" s="45">
        <f t="shared" si="11"/>
        <v>-0.1199924255</v>
      </c>
    </row>
    <row r="497">
      <c r="A497" s="33" t="s">
        <v>46</v>
      </c>
      <c r="B497" s="34" t="s">
        <v>98</v>
      </c>
      <c r="C497" s="35" t="s">
        <v>48</v>
      </c>
      <c r="D497" s="36" t="str">
        <f t="shared" si="1"/>
        <v>Africa/Sao Tome and Principe-Africa/2000</v>
      </c>
      <c r="E497" s="37">
        <f t="array" ref="E497:H497">VLOOKUP(D497, GDP!D:L,{6,7,8,9},0)</f>
        <v>76709305</v>
      </c>
      <c r="F497" s="38">
        <v>0.089</v>
      </c>
      <c r="G497" s="37">
        <v>46.0</v>
      </c>
      <c r="H497" s="38">
        <v>0.397</v>
      </c>
      <c r="I497" s="39" t="str">
        <f t="array" ref="I497:J497">VLOOKUP(D497, ENERGY!I:M,{4,5},0)</f>
        <v/>
      </c>
      <c r="J497" s="39"/>
      <c r="K497" s="40">
        <f t="array" ref="K497:S497">VLOOKUP(D497, 'HUMAN RESOURCES'!D:V,{11,12,13,14,15,16,17,18,19},0)</f>
        <v>36</v>
      </c>
      <c r="L497" s="40">
        <v>58.0</v>
      </c>
      <c r="M497" s="40">
        <v>65.0</v>
      </c>
      <c r="N497" s="41">
        <v>62.0</v>
      </c>
      <c r="O497" s="42">
        <v>0.44</v>
      </c>
      <c r="P497" s="42">
        <v>0.52</v>
      </c>
      <c r="Q497" s="42">
        <v>0.04</v>
      </c>
      <c r="R497" s="40">
        <v>139428.0</v>
      </c>
      <c r="S497" s="42">
        <v>0.534</v>
      </c>
      <c r="T497" s="43">
        <f t="array" ref="T497:U497">VLOOKUP(D497, TOURISM!D:H,{4,5},0)</f>
        <v>9900000</v>
      </c>
      <c r="U497" s="43">
        <v>2200000.0</v>
      </c>
      <c r="V497" s="38" t="str">
        <f t="array" ref="V497:AA497">VLOOKUP(D497, BUSINESS!D:P,{8,9,10,11,12,13},0)</f>
        <v/>
      </c>
      <c r="W497" s="37"/>
      <c r="X497" s="37"/>
      <c r="Y497" s="37"/>
      <c r="Z497" s="38">
        <v>0.046</v>
      </c>
      <c r="AA497" s="38"/>
      <c r="AB497" s="44">
        <f t="shared" si="2"/>
        <v>550.1714505</v>
      </c>
      <c r="AC497" s="44"/>
      <c r="AD497" s="44"/>
      <c r="AE497" s="44">
        <f t="shared" si="121"/>
        <v>71.00438936</v>
      </c>
      <c r="AF497" s="44">
        <f t="shared" si="122"/>
        <v>15.77875319</v>
      </c>
      <c r="AG497" s="45" t="str">
        <f t="shared" si="5"/>
        <v/>
      </c>
      <c r="AH497" s="45" t="str">
        <f t="shared" si="6"/>
        <v/>
      </c>
      <c r="AI497" s="45" t="str">
        <f t="shared" si="7"/>
        <v/>
      </c>
      <c r="AJ497" s="45" t="str">
        <f t="shared" si="8"/>
        <v/>
      </c>
      <c r="AK497" s="45" t="str">
        <f t="shared" si="9"/>
        <v/>
      </c>
      <c r="AL497" s="45" t="str">
        <f t="shared" si="10"/>
        <v/>
      </c>
      <c r="AM497" s="45" t="str">
        <f t="shared" si="11"/>
        <v/>
      </c>
    </row>
    <row r="498">
      <c r="A498" s="33" t="s">
        <v>46</v>
      </c>
      <c r="B498" s="34" t="s">
        <v>98</v>
      </c>
      <c r="C498" s="35" t="s">
        <v>49</v>
      </c>
      <c r="D498" s="36" t="str">
        <f t="shared" si="1"/>
        <v>Africa/Sao Tome and Principe-Africa/2001</v>
      </c>
      <c r="E498" s="37">
        <f t="array" ref="E498:H498">VLOOKUP(D498, GDP!D:L,{6,7,8,9},0)</f>
        <v>76553443</v>
      </c>
      <c r="F498" s="38">
        <v>0.103</v>
      </c>
      <c r="G498" s="37">
        <v>52.0</v>
      </c>
      <c r="H498" s="38">
        <v>0.37</v>
      </c>
      <c r="I498" s="39" t="str">
        <f t="array" ref="I498:J498">VLOOKUP(D498, ENERGY!I:M,{4,5},0)</f>
        <v/>
      </c>
      <c r="J498" s="39"/>
      <c r="K498" s="40">
        <f t="array" ref="K498:S498">VLOOKUP(D498, 'HUMAN RESOURCES'!D:V,{11,12,13,14,15,16,17,18,19},0)</f>
        <v>37</v>
      </c>
      <c r="L498" s="40">
        <v>56.0</v>
      </c>
      <c r="M498" s="40">
        <v>65.0</v>
      </c>
      <c r="N498" s="41">
        <v>62.0</v>
      </c>
      <c r="O498" s="42">
        <v>0.434</v>
      </c>
      <c r="P498" s="42">
        <v>0.526</v>
      </c>
      <c r="Q498" s="42">
        <v>0.04</v>
      </c>
      <c r="R498" s="40">
        <v>141783.0</v>
      </c>
      <c r="S498" s="42">
        <v>0.544</v>
      </c>
      <c r="T498" s="43">
        <f t="array" ref="T498:U498">VLOOKUP(D498, TOURISM!D:H,{4,5},0)</f>
        <v>6200000</v>
      </c>
      <c r="U498" s="43">
        <v>2000000.0</v>
      </c>
      <c r="V498" s="38" t="str">
        <f t="array" ref="V498:AA498">VLOOKUP(D498, BUSINESS!D:P,{8,9,10,11,12,13},0)</f>
        <v/>
      </c>
      <c r="W498" s="37"/>
      <c r="X498" s="37"/>
      <c r="Y498" s="37"/>
      <c r="Z498" s="38">
        <v>0.063</v>
      </c>
      <c r="AA498" s="38"/>
      <c r="AB498" s="44">
        <f t="shared" si="2"/>
        <v>539.9338637</v>
      </c>
      <c r="AC498" s="44"/>
      <c r="AD498" s="44"/>
      <c r="AE498" s="44">
        <f t="shared" si="121"/>
        <v>43.72879682</v>
      </c>
      <c r="AF498" s="44">
        <f t="shared" si="122"/>
        <v>14.10606349</v>
      </c>
      <c r="AG498" s="45">
        <f t="shared" si="5"/>
        <v>-0.0186079935</v>
      </c>
      <c r="AH498" s="45">
        <f t="shared" si="6"/>
        <v>0.1304347826</v>
      </c>
      <c r="AI498" s="45" t="str">
        <f t="shared" si="7"/>
        <v/>
      </c>
      <c r="AJ498" s="45" t="str">
        <f t="shared" si="8"/>
        <v/>
      </c>
      <c r="AK498" s="45">
        <f t="shared" si="9"/>
        <v>0.01689043808</v>
      </c>
      <c r="AL498" s="45">
        <f t="shared" si="10"/>
        <v>-0.3841395269</v>
      </c>
      <c r="AM498" s="45">
        <f t="shared" si="11"/>
        <v>-0.1060089907</v>
      </c>
    </row>
    <row r="499">
      <c r="A499" s="33" t="s">
        <v>46</v>
      </c>
      <c r="B499" s="34" t="s">
        <v>98</v>
      </c>
      <c r="C499" s="35" t="s">
        <v>50</v>
      </c>
      <c r="D499" s="36" t="str">
        <f t="shared" si="1"/>
        <v>Africa/Sao Tome and Principe-Africa/2002</v>
      </c>
      <c r="E499" s="37">
        <f t="array" ref="E499:H499">VLOOKUP(D499, GDP!D:L,{6,7,8,9},0)</f>
        <v>84617971</v>
      </c>
      <c r="F499" s="38">
        <v>0.106</v>
      </c>
      <c r="G499" s="37">
        <v>59.0</v>
      </c>
      <c r="H499" s="38">
        <v>0.374</v>
      </c>
      <c r="I499" s="39" t="str">
        <f t="array" ref="I499:J499">VLOOKUP(D499, ENERGY!I:M,{4,5},0)</f>
        <v/>
      </c>
      <c r="J499" s="39">
        <v>99.0</v>
      </c>
      <c r="K499" s="40">
        <f t="array" ref="K499:S499">VLOOKUP(D499, 'HUMAN RESOURCES'!D:V,{11,12,13,14,15,16,17,18,19},0)</f>
        <v>37</v>
      </c>
      <c r="L499" s="40">
        <v>54.0</v>
      </c>
      <c r="M499" s="40">
        <v>66.0</v>
      </c>
      <c r="N499" s="41">
        <v>62.0</v>
      </c>
      <c r="O499" s="42">
        <v>0.429</v>
      </c>
      <c r="P499" s="42">
        <v>0.53</v>
      </c>
      <c r="Q499" s="42">
        <v>0.04</v>
      </c>
      <c r="R499" s="40">
        <v>144447.0</v>
      </c>
      <c r="S499" s="42">
        <v>0.553</v>
      </c>
      <c r="T499" s="43">
        <f t="array" ref="T499:U499">VLOOKUP(D499, TOURISM!D:H,{4,5},0)</f>
        <v>6900000</v>
      </c>
      <c r="U499" s="43">
        <v>1800000.0</v>
      </c>
      <c r="V499" s="38" t="str">
        <f t="array" ref="V499:AA499">VLOOKUP(D499, BUSINESS!D:P,{8,9,10,11,12,13},0)</f>
        <v/>
      </c>
      <c r="W499" s="37"/>
      <c r="X499" s="37"/>
      <c r="Y499" s="37"/>
      <c r="Z499" s="38">
        <v>0.076</v>
      </c>
      <c r="AA499" s="38">
        <v>0.014</v>
      </c>
      <c r="AB499" s="44">
        <f t="shared" si="2"/>
        <v>585.806358</v>
      </c>
      <c r="AC499" s="44"/>
      <c r="AD499" s="44">
        <f t="shared" ref="AD499:AD501" si="152">J499/R499*1000</f>
        <v>0.6853724896</v>
      </c>
      <c r="AE499" s="44">
        <f t="shared" si="121"/>
        <v>47.76838564</v>
      </c>
      <c r="AF499" s="44">
        <f t="shared" si="122"/>
        <v>12.46131799</v>
      </c>
      <c r="AG499" s="45">
        <f t="shared" si="5"/>
        <v>0.08495946893</v>
      </c>
      <c r="AH499" s="45">
        <f t="shared" si="6"/>
        <v>0.1346153846</v>
      </c>
      <c r="AI499" s="45" t="str">
        <f t="shared" si="7"/>
        <v/>
      </c>
      <c r="AJ499" s="45" t="str">
        <f t="shared" si="8"/>
        <v/>
      </c>
      <c r="AK499" s="45">
        <f t="shared" si="9"/>
        <v>0.01878927657</v>
      </c>
      <c r="AL499" s="45">
        <f t="shared" si="10"/>
        <v>0.09237822914</v>
      </c>
      <c r="AM499" s="45">
        <f t="shared" si="11"/>
        <v>-0.1165984756</v>
      </c>
    </row>
    <row r="500">
      <c r="A500" s="33" t="s">
        <v>46</v>
      </c>
      <c r="B500" s="34" t="s">
        <v>98</v>
      </c>
      <c r="C500" s="35" t="s">
        <v>51</v>
      </c>
      <c r="D500" s="36" t="str">
        <f t="shared" si="1"/>
        <v>Africa/Sao Tome and Principe-Africa/2003</v>
      </c>
      <c r="E500" s="37">
        <f t="array" ref="E500:H500">VLOOKUP(D500, GDP!D:L,{6,7,8,9},0)</f>
        <v>101315400</v>
      </c>
      <c r="F500" s="38">
        <v>0.118</v>
      </c>
      <c r="G500" s="37">
        <v>78.0</v>
      </c>
      <c r="H500" s="38">
        <v>0.296</v>
      </c>
      <c r="I500" s="39" t="str">
        <f t="array" ref="I500:J500">VLOOKUP(D500, ENERGY!I:M,{4,5},0)</f>
        <v/>
      </c>
      <c r="J500" s="39">
        <v>92.0</v>
      </c>
      <c r="K500" s="40">
        <f t="array" ref="K500:S500">VLOOKUP(D500, 'HUMAN RESOURCES'!D:V,{11,12,13,14,15,16,17,18,19},0)</f>
        <v>37</v>
      </c>
      <c r="L500" s="40">
        <v>52.0</v>
      </c>
      <c r="M500" s="40">
        <v>66.0</v>
      </c>
      <c r="N500" s="41">
        <v>62.0</v>
      </c>
      <c r="O500" s="42">
        <v>0.426</v>
      </c>
      <c r="P500" s="42">
        <v>0.534</v>
      </c>
      <c r="Q500" s="42">
        <v>0.04</v>
      </c>
      <c r="R500" s="40">
        <v>147455.0</v>
      </c>
      <c r="S500" s="42">
        <v>0.563</v>
      </c>
      <c r="T500" s="43">
        <f t="array" ref="T500:U500">VLOOKUP(D500, TOURISM!D:H,{4,5},0)</f>
        <v>7400000</v>
      </c>
      <c r="U500" s="43">
        <v>1800000.0</v>
      </c>
      <c r="V500" s="38" t="str">
        <f t="array" ref="V500:AA500">VLOOKUP(D500, BUSINESS!D:P,{8,9,10,11,12,13},0)</f>
        <v/>
      </c>
      <c r="W500" s="37"/>
      <c r="X500" s="37"/>
      <c r="Y500" s="37"/>
      <c r="Z500" s="38">
        <v>0.102</v>
      </c>
      <c r="AA500" s="38">
        <v>0.033</v>
      </c>
      <c r="AB500" s="44">
        <f t="shared" si="2"/>
        <v>687.0936896</v>
      </c>
      <c r="AC500" s="44"/>
      <c r="AD500" s="44">
        <f t="shared" si="152"/>
        <v>0.6239191618</v>
      </c>
      <c r="AE500" s="44">
        <f t="shared" si="121"/>
        <v>50.18480214</v>
      </c>
      <c r="AF500" s="44">
        <f t="shared" si="122"/>
        <v>12.20711403</v>
      </c>
      <c r="AG500" s="45">
        <f t="shared" si="5"/>
        <v>0.1729024108</v>
      </c>
      <c r="AH500" s="45">
        <f t="shared" si="6"/>
        <v>0.3220338983</v>
      </c>
      <c r="AI500" s="45" t="str">
        <f t="shared" si="7"/>
        <v/>
      </c>
      <c r="AJ500" s="45">
        <f t="shared" si="8"/>
        <v>-0.08966412968</v>
      </c>
      <c r="AK500" s="45">
        <f t="shared" si="9"/>
        <v>0.02082424696</v>
      </c>
      <c r="AL500" s="45">
        <f t="shared" si="10"/>
        <v>0.05058610365</v>
      </c>
      <c r="AM500" s="45">
        <f t="shared" si="11"/>
        <v>-0.0203994439</v>
      </c>
    </row>
    <row r="501">
      <c r="A501" s="33" t="s">
        <v>46</v>
      </c>
      <c r="B501" s="34" t="s">
        <v>98</v>
      </c>
      <c r="C501" s="35" t="s">
        <v>52</v>
      </c>
      <c r="D501" s="36" t="str">
        <f t="shared" si="1"/>
        <v>Africa/Sao Tome and Principe-Africa/2004</v>
      </c>
      <c r="E501" s="37">
        <f t="array" ref="E501:H501">VLOOKUP(D501, GDP!D:L,{6,7,8,9},0)</f>
        <v>110723362</v>
      </c>
      <c r="F501" s="38">
        <v>0.11</v>
      </c>
      <c r="G501" s="37">
        <v>79.0</v>
      </c>
      <c r="H501" s="38">
        <v>0.298</v>
      </c>
      <c r="I501" s="39" t="str">
        <f t="array" ref="I501:J501">VLOOKUP(D501, ENERGY!I:M,{4,5},0)</f>
        <v/>
      </c>
      <c r="J501" s="39">
        <v>84.0</v>
      </c>
      <c r="K501" s="40">
        <f t="array" ref="K501:S501">VLOOKUP(D501, 'HUMAN RESOURCES'!D:V,{11,12,13,14,15,16,17,18,19},0)</f>
        <v>38</v>
      </c>
      <c r="L501" s="40">
        <v>50.0</v>
      </c>
      <c r="M501" s="40">
        <v>66.0</v>
      </c>
      <c r="N501" s="41">
        <v>62.0</v>
      </c>
      <c r="O501" s="42">
        <v>0.422</v>
      </c>
      <c r="P501" s="42">
        <v>0.537</v>
      </c>
      <c r="Q501" s="42">
        <v>0.04</v>
      </c>
      <c r="R501" s="40">
        <v>150842.0</v>
      </c>
      <c r="S501" s="42">
        <v>0.571</v>
      </c>
      <c r="T501" s="43">
        <f t="array" ref="T501:U501">VLOOKUP(D501, TOURISM!D:H,{4,5},0)</f>
        <v>7700000</v>
      </c>
      <c r="U501" s="43">
        <v>2100000.0</v>
      </c>
      <c r="V501" s="38" t="str">
        <f t="array" ref="V501:AA501">VLOOKUP(D501, BUSINESS!D:P,{8,9,10,11,12,13},0)</f>
        <v/>
      </c>
      <c r="W501" s="37">
        <v>192.0</v>
      </c>
      <c r="X501" s="37"/>
      <c r="Y501" s="37"/>
      <c r="Z501" s="38">
        <v>0.133</v>
      </c>
      <c r="AA501" s="38">
        <v>0.051</v>
      </c>
      <c r="AB501" s="44">
        <f t="shared" si="2"/>
        <v>734.0353615</v>
      </c>
      <c r="AC501" s="44"/>
      <c r="AD501" s="44">
        <f t="shared" si="152"/>
        <v>0.5568740802</v>
      </c>
      <c r="AE501" s="44">
        <f t="shared" si="121"/>
        <v>51.04679068</v>
      </c>
      <c r="AF501" s="44">
        <f t="shared" si="122"/>
        <v>13.921852</v>
      </c>
      <c r="AG501" s="45">
        <f t="shared" si="5"/>
        <v>0.06831917192</v>
      </c>
      <c r="AH501" s="45">
        <f t="shared" si="6"/>
        <v>0.01282051282</v>
      </c>
      <c r="AI501" s="45" t="str">
        <f t="shared" si="7"/>
        <v/>
      </c>
      <c r="AJ501" s="45">
        <f t="shared" si="8"/>
        <v>-0.1074579621</v>
      </c>
      <c r="AK501" s="45">
        <f t="shared" si="9"/>
        <v>0.02296971958</v>
      </c>
      <c r="AL501" s="45">
        <f t="shared" si="10"/>
        <v>0.01717628648</v>
      </c>
      <c r="AM501" s="45">
        <f t="shared" si="11"/>
        <v>0.1404703818</v>
      </c>
    </row>
    <row r="502">
      <c r="A502" s="33" t="s">
        <v>46</v>
      </c>
      <c r="B502" s="34" t="s">
        <v>98</v>
      </c>
      <c r="C502" s="35" t="s">
        <v>53</v>
      </c>
      <c r="D502" s="36" t="str">
        <f t="shared" si="1"/>
        <v>Africa/Sao Tome and Principe-Africa/2005</v>
      </c>
      <c r="E502" s="37">
        <f t="array" ref="E502:H502">VLOOKUP(D502, GDP!D:L,{6,7,8,9},0)</f>
        <v>123258507</v>
      </c>
      <c r="F502" s="38">
        <v>0.1</v>
      </c>
      <c r="G502" s="37">
        <v>81.0</v>
      </c>
      <c r="H502" s="38">
        <v>0.312</v>
      </c>
      <c r="I502" s="39" t="str">
        <f t="array" ref="I502:J502">VLOOKUP(D502, ENERGY!I:M,{4,5},0)</f>
        <v/>
      </c>
      <c r="J502" s="39"/>
      <c r="K502" s="40">
        <f t="array" ref="K502:S502">VLOOKUP(D502, 'HUMAN RESOURCES'!D:V,{11,12,13,14,15,16,17,18,19},0)</f>
        <v>38</v>
      </c>
      <c r="L502" s="40">
        <v>48.0</v>
      </c>
      <c r="M502" s="40">
        <v>66.0</v>
      </c>
      <c r="N502" s="41">
        <v>63.0</v>
      </c>
      <c r="O502" s="42">
        <v>0.42</v>
      </c>
      <c r="P502" s="42">
        <v>0.54</v>
      </c>
      <c r="Q502" s="42">
        <v>0.04</v>
      </c>
      <c r="R502" s="40">
        <v>154615.0</v>
      </c>
      <c r="S502" s="42">
        <v>0.58</v>
      </c>
      <c r="T502" s="43">
        <f t="array" ref="T502:U502">VLOOKUP(D502, TOURISM!D:H,{4,5},0)</f>
        <v>7300000</v>
      </c>
      <c r="U502" s="43">
        <v>500000.0</v>
      </c>
      <c r="V502" s="38">
        <f t="array" ref="V502:AA502">VLOOKUP(D502, BUSINESS!D:P,{8,9,10,11,12,13},0)</f>
        <v>0.469</v>
      </c>
      <c r="W502" s="37">
        <v>144.0</v>
      </c>
      <c r="X502" s="37"/>
      <c r="Y502" s="37">
        <v>424.0</v>
      </c>
      <c r="Z502" s="38">
        <v>0.138</v>
      </c>
      <c r="AA502" s="38">
        <v>0.077</v>
      </c>
      <c r="AB502" s="44">
        <f t="shared" si="2"/>
        <v>797.196307</v>
      </c>
      <c r="AC502" s="44"/>
      <c r="AD502" s="44"/>
      <c r="AE502" s="44">
        <f t="shared" si="121"/>
        <v>47.2140478</v>
      </c>
      <c r="AF502" s="44">
        <f t="shared" si="122"/>
        <v>3.23383889</v>
      </c>
      <c r="AG502" s="45">
        <f t="shared" si="5"/>
        <v>0.086046189</v>
      </c>
      <c r="AH502" s="45">
        <f t="shared" si="6"/>
        <v>0.0253164557</v>
      </c>
      <c r="AI502" s="45" t="str">
        <f t="shared" si="7"/>
        <v/>
      </c>
      <c r="AJ502" s="45" t="str">
        <f t="shared" si="8"/>
        <v/>
      </c>
      <c r="AK502" s="45">
        <f t="shared" si="9"/>
        <v>0.02501292743</v>
      </c>
      <c r="AL502" s="45">
        <f t="shared" si="10"/>
        <v>-0.07508293537</v>
      </c>
      <c r="AM502" s="45">
        <f t="shared" si="11"/>
        <v>-0.7677148924</v>
      </c>
    </row>
    <row r="503">
      <c r="A503" s="33" t="s">
        <v>46</v>
      </c>
      <c r="B503" s="34" t="s">
        <v>98</v>
      </c>
      <c r="C503" s="35" t="s">
        <v>54</v>
      </c>
      <c r="D503" s="36" t="str">
        <f t="shared" si="1"/>
        <v>Africa/Sao Tome and Principe-Africa/2006</v>
      </c>
      <c r="E503" s="37">
        <f t="array" ref="E503:H503">VLOOKUP(D503, GDP!D:L,{6,7,8,9},0)</f>
        <v>135181862</v>
      </c>
      <c r="F503" s="38">
        <v>0.078</v>
      </c>
      <c r="G503" s="37">
        <v>68.0</v>
      </c>
      <c r="H503" s="38">
        <v>0.293</v>
      </c>
      <c r="I503" s="39" t="str">
        <f t="array" ref="I503:J503">VLOOKUP(D503, ENERGY!I:M,{4,5},0)</f>
        <v/>
      </c>
      <c r="J503" s="39"/>
      <c r="K503" s="40">
        <f t="array" ref="K503:S503">VLOOKUP(D503, 'HUMAN RESOURCES'!D:V,{11,12,13,14,15,16,17,18,19},0)</f>
        <v>38</v>
      </c>
      <c r="L503" s="40">
        <v>46.0</v>
      </c>
      <c r="M503" s="40">
        <v>67.0</v>
      </c>
      <c r="N503" s="41">
        <v>63.0</v>
      </c>
      <c r="O503" s="42">
        <v>0.418</v>
      </c>
      <c r="P503" s="42">
        <v>0.542</v>
      </c>
      <c r="Q503" s="42">
        <v>0.039</v>
      </c>
      <c r="R503" s="40">
        <v>158806.0</v>
      </c>
      <c r="S503" s="42">
        <v>0.588</v>
      </c>
      <c r="T503" s="43">
        <f t="array" ref="T503:U503">VLOOKUP(D503, TOURISM!D:H,{4,5},0)</f>
        <v>6700000</v>
      </c>
      <c r="U503" s="43">
        <v>1100000.0</v>
      </c>
      <c r="V503" s="38">
        <f t="array" ref="V503:AA503">VLOOKUP(D503, BUSINESS!D:P,{8,9,10,11,12,13},0)</f>
        <v>0.487</v>
      </c>
      <c r="W503" s="37">
        <v>144.0</v>
      </c>
      <c r="X503" s="37"/>
      <c r="Y503" s="37">
        <v>424.0</v>
      </c>
      <c r="Z503" s="38">
        <v>0.142</v>
      </c>
      <c r="AA503" s="38">
        <v>0.116</v>
      </c>
      <c r="AB503" s="44">
        <f t="shared" si="2"/>
        <v>851.2390086</v>
      </c>
      <c r="AC503" s="44"/>
      <c r="AD503" s="44"/>
      <c r="AE503" s="44">
        <f t="shared" si="121"/>
        <v>42.18984169</v>
      </c>
      <c r="AF503" s="44">
        <f t="shared" si="122"/>
        <v>6.926690427</v>
      </c>
      <c r="AG503" s="45">
        <f t="shared" si="5"/>
        <v>0.06779095836</v>
      </c>
      <c r="AH503" s="45">
        <f t="shared" si="6"/>
        <v>-0.1604938272</v>
      </c>
      <c r="AI503" s="45" t="str">
        <f t="shared" si="7"/>
        <v/>
      </c>
      <c r="AJ503" s="45" t="str">
        <f t="shared" si="8"/>
        <v/>
      </c>
      <c r="AK503" s="45">
        <f t="shared" si="9"/>
        <v>0.02710603758</v>
      </c>
      <c r="AL503" s="45">
        <f t="shared" si="10"/>
        <v>-0.1064133735</v>
      </c>
      <c r="AM503" s="45">
        <f t="shared" si="11"/>
        <v>1.141940481</v>
      </c>
    </row>
    <row r="504">
      <c r="A504" s="33" t="s">
        <v>46</v>
      </c>
      <c r="B504" s="34" t="s">
        <v>98</v>
      </c>
      <c r="C504" s="35" t="s">
        <v>55</v>
      </c>
      <c r="D504" s="36" t="str">
        <f t="shared" si="1"/>
        <v>Africa/Sao Tome and Principe-Africa/2007</v>
      </c>
      <c r="E504" s="37">
        <f t="array" ref="E504:H504">VLOOKUP(D504, GDP!D:L,{6,7,8,9},0)</f>
        <v>144259257</v>
      </c>
      <c r="F504" s="38">
        <v>0.071</v>
      </c>
      <c r="G504" s="37">
        <v>66.0</v>
      </c>
      <c r="H504" s="38">
        <v>0.324</v>
      </c>
      <c r="I504" s="39">
        <f t="array" ref="I504:J504">VLOOKUP(D504, ENERGY!I:M,{4,5},0)</f>
        <v>38</v>
      </c>
      <c r="J504" s="39">
        <v>66.0</v>
      </c>
      <c r="K504" s="40">
        <f t="array" ref="K504:S504">VLOOKUP(D504, 'HUMAN RESOURCES'!D:V,{11,12,13,14,15,16,17,18,19},0)</f>
        <v>38</v>
      </c>
      <c r="L504" s="40">
        <v>44.0</v>
      </c>
      <c r="M504" s="40">
        <v>67.0</v>
      </c>
      <c r="N504" s="41">
        <v>63.0</v>
      </c>
      <c r="O504" s="42">
        <v>0.417</v>
      </c>
      <c r="P504" s="42">
        <v>0.544</v>
      </c>
      <c r="Q504" s="42">
        <v>0.039</v>
      </c>
      <c r="R504" s="40">
        <v>163390.0</v>
      </c>
      <c r="S504" s="42">
        <v>0.597</v>
      </c>
      <c r="T504" s="43">
        <f t="array" ref="T504:U504">VLOOKUP(D504, TOURISM!D:H,{4,5},0)</f>
        <v>5000000</v>
      </c>
      <c r="U504" s="43">
        <v>700000.0</v>
      </c>
      <c r="V504" s="38">
        <f t="array" ref="V504:AA504">VLOOKUP(D504, BUSINESS!D:P,{8,9,10,11,12,13},0)</f>
        <v>0.487</v>
      </c>
      <c r="W504" s="37">
        <v>144.0</v>
      </c>
      <c r="X504" s="37"/>
      <c r="Y504" s="37">
        <v>424.0</v>
      </c>
      <c r="Z504" s="38">
        <v>0.146</v>
      </c>
      <c r="AA504" s="38">
        <v>0.184</v>
      </c>
      <c r="AB504" s="44">
        <f t="shared" si="2"/>
        <v>882.9136238</v>
      </c>
      <c r="AC504" s="44">
        <f t="shared" ref="AC504:AC505" si="153">(I504/R504)*1000</f>
        <v>0.2325723729</v>
      </c>
      <c r="AD504" s="44">
        <f t="shared" ref="AD504:AD505" si="154">J504/R504*1000</f>
        <v>0.4039414897</v>
      </c>
      <c r="AE504" s="44">
        <f t="shared" si="121"/>
        <v>30.60162801</v>
      </c>
      <c r="AF504" s="44">
        <f t="shared" si="122"/>
        <v>4.284227921</v>
      </c>
      <c r="AG504" s="45">
        <f t="shared" si="5"/>
        <v>0.03721001378</v>
      </c>
      <c r="AH504" s="45">
        <f t="shared" si="6"/>
        <v>-0.02941176471</v>
      </c>
      <c r="AI504" s="45" t="str">
        <f t="shared" si="7"/>
        <v/>
      </c>
      <c r="AJ504" s="45" t="str">
        <f t="shared" si="8"/>
        <v/>
      </c>
      <c r="AK504" s="45">
        <f t="shared" si="9"/>
        <v>0.02886540811</v>
      </c>
      <c r="AL504" s="45">
        <f t="shared" si="10"/>
        <v>-0.2746683377</v>
      </c>
      <c r="AM504" s="45">
        <f t="shared" si="11"/>
        <v>-0.3814899098</v>
      </c>
    </row>
    <row r="505">
      <c r="A505" s="33" t="s">
        <v>46</v>
      </c>
      <c r="B505" s="34" t="s">
        <v>98</v>
      </c>
      <c r="C505" s="35" t="s">
        <v>56</v>
      </c>
      <c r="D505" s="36" t="str">
        <f t="shared" si="1"/>
        <v>Africa/Sao Tome and Principe-Africa/2008</v>
      </c>
      <c r="E505" s="37">
        <f t="array" ref="E505:H505">VLOOKUP(D505, GDP!D:L,{6,7,8,9},0)</f>
        <v>183464986</v>
      </c>
      <c r="F505" s="38">
        <v>0.063</v>
      </c>
      <c r="G505" s="37">
        <v>75.0</v>
      </c>
      <c r="H505" s="38">
        <v>0.324</v>
      </c>
      <c r="I505" s="39">
        <f t="array" ref="I505:J505">VLOOKUP(D505, ENERGY!I:M,{4,5},0)</f>
        <v>44</v>
      </c>
      <c r="J505" s="39">
        <v>84.0</v>
      </c>
      <c r="K505" s="40">
        <f t="array" ref="K505:S505">VLOOKUP(D505, 'HUMAN RESOURCES'!D:V,{11,12,13,14,15,16,17,18,19},0)</f>
        <v>37</v>
      </c>
      <c r="L505" s="40">
        <v>43.0</v>
      </c>
      <c r="M505" s="40">
        <v>67.0</v>
      </c>
      <c r="N505" s="41">
        <v>64.0</v>
      </c>
      <c r="O505" s="42">
        <v>0.416</v>
      </c>
      <c r="P505" s="42">
        <v>0.546</v>
      </c>
      <c r="Q505" s="42">
        <v>0.038</v>
      </c>
      <c r="R505" s="40">
        <v>168253.0</v>
      </c>
      <c r="S505" s="42">
        <v>0.604</v>
      </c>
      <c r="T505" s="43">
        <f t="array" ref="T505:U505">VLOOKUP(D505, TOURISM!D:H,{4,5},0)</f>
        <v>7700000</v>
      </c>
      <c r="U505" s="43">
        <v>300000.0</v>
      </c>
      <c r="V505" s="38">
        <f t="array" ref="V505:AA505">VLOOKUP(D505, BUSINESS!D:P,{8,9,10,11,12,13},0)</f>
        <v>0.472</v>
      </c>
      <c r="W505" s="37">
        <v>144.0</v>
      </c>
      <c r="X505" s="37"/>
      <c r="Y505" s="37">
        <v>424.0</v>
      </c>
      <c r="Z505" s="38">
        <v>0.155</v>
      </c>
      <c r="AA505" s="38">
        <v>0.3</v>
      </c>
      <c r="AB505" s="44">
        <f t="shared" si="2"/>
        <v>1090.41138</v>
      </c>
      <c r="AC505" s="44">
        <f t="shared" si="153"/>
        <v>0.2615109389</v>
      </c>
      <c r="AD505" s="44">
        <f t="shared" si="154"/>
        <v>0.4992481561</v>
      </c>
      <c r="AE505" s="44">
        <f t="shared" si="121"/>
        <v>45.7644143</v>
      </c>
      <c r="AF505" s="44">
        <f t="shared" si="122"/>
        <v>1.783029129</v>
      </c>
      <c r="AG505" s="45">
        <f t="shared" si="5"/>
        <v>0.2350147863</v>
      </c>
      <c r="AH505" s="45">
        <f t="shared" si="6"/>
        <v>0.1363636364</v>
      </c>
      <c r="AI505" s="45">
        <f t="shared" si="7"/>
        <v>0.1244282185</v>
      </c>
      <c r="AJ505" s="45">
        <f t="shared" si="8"/>
        <v>0.2359417609</v>
      </c>
      <c r="AK505" s="45">
        <f t="shared" si="9"/>
        <v>0.0297631434</v>
      </c>
      <c r="AL505" s="45">
        <f t="shared" si="10"/>
        <v>0.4954895306</v>
      </c>
      <c r="AM505" s="45">
        <f t="shared" si="11"/>
        <v>-0.5838155295</v>
      </c>
    </row>
    <row r="506">
      <c r="A506" s="33" t="s">
        <v>46</v>
      </c>
      <c r="B506" s="34" t="s">
        <v>98</v>
      </c>
      <c r="C506" s="35" t="s">
        <v>57</v>
      </c>
      <c r="D506" s="36" t="str">
        <f t="shared" si="1"/>
        <v>Africa/Sao Tome and Principe-Africa/2009</v>
      </c>
      <c r="E506" s="37">
        <f t="array" ref="E506:H506">VLOOKUP(D506, GDP!D:L,{6,7,8,9},0)</f>
        <v>196473839</v>
      </c>
      <c r="F506" s="38">
        <v>0.075</v>
      </c>
      <c r="G506" s="37">
        <v>94.0</v>
      </c>
      <c r="H506" s="38">
        <v>0.311</v>
      </c>
      <c r="I506" s="39" t="str">
        <f t="array" ref="I506:J506">VLOOKUP(D506, ENERGY!I:M,{4,5},0)</f>
        <v/>
      </c>
      <c r="J506" s="39"/>
      <c r="K506" s="40">
        <f t="array" ref="K506:S506">VLOOKUP(D506, 'HUMAN RESOURCES'!D:V,{11,12,13,14,15,16,17,18,19},0)</f>
        <v>37</v>
      </c>
      <c r="L506" s="40">
        <v>41.0</v>
      </c>
      <c r="M506" s="40">
        <v>68.0</v>
      </c>
      <c r="N506" s="41">
        <v>64.0</v>
      </c>
      <c r="O506" s="42">
        <v>0.416</v>
      </c>
      <c r="P506" s="42">
        <v>0.547</v>
      </c>
      <c r="Q506" s="42">
        <v>0.037</v>
      </c>
      <c r="R506" s="40">
        <v>173240.0</v>
      </c>
      <c r="S506" s="42">
        <v>0.612</v>
      </c>
      <c r="T506" s="43">
        <f t="array" ref="T506:U506">VLOOKUP(D506, TOURISM!D:H,{4,5},0)</f>
        <v>8300000</v>
      </c>
      <c r="U506" s="43">
        <v>400000.0</v>
      </c>
      <c r="V506" s="38">
        <f t="array" ref="V506:AA506">VLOOKUP(D506, BUSINESS!D:P,{8,9,10,11,12,13},0)</f>
        <v>0.472</v>
      </c>
      <c r="W506" s="37">
        <v>144.0</v>
      </c>
      <c r="X506" s="37"/>
      <c r="Y506" s="37">
        <v>424.0</v>
      </c>
      <c r="Z506" s="38">
        <v>0.164</v>
      </c>
      <c r="AA506" s="38">
        <v>0.467</v>
      </c>
      <c r="AB506" s="44">
        <f t="shared" si="2"/>
        <v>1134.113594</v>
      </c>
      <c r="AC506" s="44"/>
      <c r="AD506" s="44"/>
      <c r="AE506" s="44">
        <f t="shared" si="121"/>
        <v>47.9104133</v>
      </c>
      <c r="AF506" s="44">
        <f t="shared" si="122"/>
        <v>2.308935581</v>
      </c>
      <c r="AG506" s="45">
        <f t="shared" si="5"/>
        <v>0.04007864753</v>
      </c>
      <c r="AH506" s="45">
        <f t="shared" si="6"/>
        <v>0.2533333333</v>
      </c>
      <c r="AI506" s="45" t="str">
        <f t="shared" si="7"/>
        <v/>
      </c>
      <c r="AJ506" s="45" t="str">
        <f t="shared" si="8"/>
        <v/>
      </c>
      <c r="AK506" s="45">
        <f t="shared" si="9"/>
        <v>0.02963988755</v>
      </c>
      <c r="AL506" s="45">
        <f t="shared" si="10"/>
        <v>0.04689230765</v>
      </c>
      <c r="AM506" s="45">
        <f t="shared" si="11"/>
        <v>0.2949511275</v>
      </c>
    </row>
    <row r="507">
      <c r="A507" s="33" t="s">
        <v>46</v>
      </c>
      <c r="B507" s="34" t="s">
        <v>98</v>
      </c>
      <c r="C507" s="35" t="s">
        <v>58</v>
      </c>
      <c r="D507" s="36" t="str">
        <f t="shared" si="1"/>
        <v>Africa/Sao Tome and Principe-Africa/2010</v>
      </c>
      <c r="E507" s="37">
        <f t="array" ref="E507:H507">VLOOKUP(D507, GDP!D:L,{6,7,8,9},0)</f>
        <v>201037917</v>
      </c>
      <c r="F507" s="38">
        <v>0.071</v>
      </c>
      <c r="G507" s="37">
        <v>86.0</v>
      </c>
      <c r="H507" s="38">
        <v>0.289</v>
      </c>
      <c r="I507" s="39">
        <f t="array" ref="I507:J507">VLOOKUP(D507, ENERGY!I:M,{4,5},0)</f>
        <v>43</v>
      </c>
      <c r="J507" s="39">
        <v>77.0</v>
      </c>
      <c r="K507" s="40">
        <f t="array" ref="K507:S507">VLOOKUP(D507, 'HUMAN RESOURCES'!D:V,{11,12,13,14,15,16,17,18,19},0)</f>
        <v>36</v>
      </c>
      <c r="L507" s="40">
        <v>40.0</v>
      </c>
      <c r="M507" s="40">
        <v>68.0</v>
      </c>
      <c r="N507" s="41">
        <v>64.0</v>
      </c>
      <c r="O507" s="42">
        <v>0.416</v>
      </c>
      <c r="P507" s="42">
        <v>0.548</v>
      </c>
      <c r="Q507" s="42">
        <v>0.036</v>
      </c>
      <c r="R507" s="40">
        <v>178228.0</v>
      </c>
      <c r="S507" s="42">
        <v>0.619</v>
      </c>
      <c r="T507" s="43">
        <f t="array" ref="T507:U507">VLOOKUP(D507, TOURISM!D:H,{4,5},0)</f>
        <v>11100000</v>
      </c>
      <c r="U507" s="43">
        <v>600000.0</v>
      </c>
      <c r="V507" s="38">
        <f t="array" ref="V507:AA507">VLOOKUP(D507, BUSINESS!D:P,{8,9,10,11,12,13},0)</f>
        <v>0.333</v>
      </c>
      <c r="W507" s="37">
        <v>144.0</v>
      </c>
      <c r="X507" s="37"/>
      <c r="Y507" s="37">
        <v>424.0</v>
      </c>
      <c r="Z507" s="38">
        <v>0.188</v>
      </c>
      <c r="AA507" s="38">
        <v>0.576</v>
      </c>
      <c r="AB507" s="44">
        <f t="shared" si="2"/>
        <v>1127.98167</v>
      </c>
      <c r="AC507" s="44">
        <f>(I507/R507)*1000</f>
        <v>0.2412639989</v>
      </c>
      <c r="AD507" s="44">
        <f t="shared" ref="AD507:AD509" si="155">J507/R507*1000</f>
        <v>0.4320308818</v>
      </c>
      <c r="AE507" s="44">
        <f t="shared" si="121"/>
        <v>62.27977647</v>
      </c>
      <c r="AF507" s="44">
        <f t="shared" si="122"/>
        <v>3.366474404</v>
      </c>
      <c r="AG507" s="45">
        <f t="shared" si="5"/>
        <v>-0.005406799058</v>
      </c>
      <c r="AH507" s="45">
        <f t="shared" si="6"/>
        <v>-0.08510638298</v>
      </c>
      <c r="AI507" s="45" t="str">
        <f t="shared" si="7"/>
        <v/>
      </c>
      <c r="AJ507" s="45" t="str">
        <f t="shared" si="8"/>
        <v/>
      </c>
      <c r="AK507" s="45">
        <f t="shared" si="9"/>
        <v>0.02879242669</v>
      </c>
      <c r="AL507" s="45">
        <f t="shared" si="10"/>
        <v>0.299921503</v>
      </c>
      <c r="AM507" s="45">
        <f t="shared" si="11"/>
        <v>0.4580200642</v>
      </c>
    </row>
    <row r="508">
      <c r="A508" s="33" t="s">
        <v>46</v>
      </c>
      <c r="B508" s="34" t="s">
        <v>98</v>
      </c>
      <c r="C508" s="35" t="s">
        <v>59</v>
      </c>
      <c r="D508" s="36" t="str">
        <f t="shared" si="1"/>
        <v>Africa/Sao Tome and Principe-Africa/2011</v>
      </c>
      <c r="E508" s="37">
        <f t="array" ref="E508:H508">VLOOKUP(D508, GDP!D:L,{6,7,8,9},0)</f>
        <v>248286778</v>
      </c>
      <c r="F508" s="38">
        <v>0.076</v>
      </c>
      <c r="G508" s="37">
        <v>108.0</v>
      </c>
      <c r="H508" s="38">
        <v>0.27</v>
      </c>
      <c r="I508" s="39" t="str">
        <f t="array" ref="I508:J508">VLOOKUP(D508, ENERGY!I:M,{4,5},0)</f>
        <v/>
      </c>
      <c r="J508" s="39">
        <v>57.0</v>
      </c>
      <c r="K508" s="40">
        <f t="array" ref="K508:S508">VLOOKUP(D508, 'HUMAN RESOURCES'!D:V,{11,12,13,14,15,16,17,18,19},0)</f>
        <v>36</v>
      </c>
      <c r="L508" s="40">
        <v>39.0</v>
      </c>
      <c r="M508" s="40">
        <v>68.0</v>
      </c>
      <c r="N508" s="41">
        <v>64.0</v>
      </c>
      <c r="O508" s="42">
        <v>0.416</v>
      </c>
      <c r="P508" s="42">
        <v>0.549</v>
      </c>
      <c r="Q508" s="42">
        <v>0.035</v>
      </c>
      <c r="R508" s="40">
        <v>183177.0</v>
      </c>
      <c r="S508" s="42">
        <v>0.626</v>
      </c>
      <c r="T508" s="43">
        <f t="array" ref="T508:U508">VLOOKUP(D508, TOURISM!D:H,{4,5},0)</f>
        <v>15900000</v>
      </c>
      <c r="U508" s="43">
        <v>1400000.0</v>
      </c>
      <c r="V508" s="38">
        <f t="array" ref="V508:AA508">VLOOKUP(D508, BUSINESS!D:P,{8,9,10,11,12,13},0)</f>
        <v>0.325</v>
      </c>
      <c r="W508" s="37">
        <v>10.0</v>
      </c>
      <c r="X508" s="37"/>
      <c r="Y508" s="37">
        <v>424.0</v>
      </c>
      <c r="Z508" s="38">
        <v>0.202</v>
      </c>
      <c r="AA508" s="38">
        <v>0.628</v>
      </c>
      <c r="AB508" s="44">
        <f t="shared" si="2"/>
        <v>1355.447343</v>
      </c>
      <c r="AC508" s="44"/>
      <c r="AD508" s="44">
        <f t="shared" si="155"/>
        <v>0.3111744378</v>
      </c>
      <c r="AE508" s="44">
        <f t="shared" si="121"/>
        <v>86.80129056</v>
      </c>
      <c r="AF508" s="44">
        <f t="shared" si="122"/>
        <v>7.642880929</v>
      </c>
      <c r="AG508" s="45">
        <f t="shared" si="5"/>
        <v>0.2016572431</v>
      </c>
      <c r="AH508" s="45">
        <f t="shared" si="6"/>
        <v>0.2558139535</v>
      </c>
      <c r="AI508" s="45" t="str">
        <f t="shared" si="7"/>
        <v/>
      </c>
      <c r="AJ508" s="45">
        <f t="shared" si="8"/>
        <v>-0.2797402895</v>
      </c>
      <c r="AK508" s="45">
        <f t="shared" si="9"/>
        <v>0.02776780304</v>
      </c>
      <c r="AL508" s="45">
        <f t="shared" si="10"/>
        <v>0.3937315687</v>
      </c>
      <c r="AM508" s="45">
        <f t="shared" si="11"/>
        <v>1.270292304</v>
      </c>
    </row>
    <row r="509">
      <c r="A509" s="33" t="s">
        <v>46</v>
      </c>
      <c r="B509" s="34" t="s">
        <v>98</v>
      </c>
      <c r="C509" s="35" t="s">
        <v>60</v>
      </c>
      <c r="D509" s="36" t="str">
        <f t="shared" si="1"/>
        <v>Africa/Sao Tome and Principe-Africa/2012</v>
      </c>
      <c r="E509" s="37">
        <f t="array" ref="E509:H509">VLOOKUP(D509, GDP!D:L,{6,7,8,9},0)</f>
        <v>263328450</v>
      </c>
      <c r="F509" s="38">
        <v>0.079</v>
      </c>
      <c r="G509" s="37">
        <v>109.0</v>
      </c>
      <c r="H509" s="38">
        <v>0.262</v>
      </c>
      <c r="I509" s="39">
        <f t="array" ref="I509:J509">VLOOKUP(D509, ENERGY!I:M,{4,5},0)</f>
        <v>44</v>
      </c>
      <c r="J509" s="39">
        <v>84.0</v>
      </c>
      <c r="K509" s="40">
        <f t="array" ref="K509:S509">VLOOKUP(D509, 'HUMAN RESOURCES'!D:V,{11,12,13,14,15,16,17,18,19},0)</f>
        <v>35</v>
      </c>
      <c r="L509" s="40">
        <v>38.0</v>
      </c>
      <c r="M509" s="40">
        <v>68.0</v>
      </c>
      <c r="N509" s="41">
        <v>64.0</v>
      </c>
      <c r="O509" s="42">
        <v>0.416</v>
      </c>
      <c r="P509" s="42">
        <v>0.55</v>
      </c>
      <c r="Q509" s="42">
        <v>0.034</v>
      </c>
      <c r="R509" s="40">
        <v>188098.0</v>
      </c>
      <c r="S509" s="42">
        <v>0.633</v>
      </c>
      <c r="T509" s="43">
        <f t="array" ref="T509:U509">VLOOKUP(D509, TOURISM!D:H,{4,5},0)</f>
        <v>15000000</v>
      </c>
      <c r="U509" s="43">
        <v>1300000.0</v>
      </c>
      <c r="V509" s="38">
        <f t="array" ref="V509:AA509">VLOOKUP(D509, BUSINESS!D:P,{8,9,10,11,12,13},0)</f>
        <v>0.325</v>
      </c>
      <c r="W509" s="37">
        <v>5.0</v>
      </c>
      <c r="X509" s="37">
        <v>166.0</v>
      </c>
      <c r="Y509" s="37">
        <v>424.0</v>
      </c>
      <c r="Z509" s="38">
        <v>0.216</v>
      </c>
      <c r="AA509" s="38">
        <v>0.65</v>
      </c>
      <c r="AB509" s="44">
        <f t="shared" si="2"/>
        <v>1399.953482</v>
      </c>
      <c r="AC509" s="44">
        <f>(I509/R509)*1000</f>
        <v>0.2339206158</v>
      </c>
      <c r="AD509" s="44">
        <f t="shared" si="155"/>
        <v>0.4465757212</v>
      </c>
      <c r="AE509" s="44">
        <f t="shared" si="121"/>
        <v>79.74566449</v>
      </c>
      <c r="AF509" s="44">
        <f t="shared" si="122"/>
        <v>6.911290923</v>
      </c>
      <c r="AG509" s="45">
        <f t="shared" si="5"/>
        <v>0.03283501837</v>
      </c>
      <c r="AH509" s="45">
        <f t="shared" si="6"/>
        <v>0.009259259259</v>
      </c>
      <c r="AI509" s="45" t="str">
        <f t="shared" si="7"/>
        <v/>
      </c>
      <c r="AJ509" s="45">
        <f t="shared" si="8"/>
        <v>0.4351298399</v>
      </c>
      <c r="AK509" s="45">
        <f t="shared" si="9"/>
        <v>0.02686472647</v>
      </c>
      <c r="AL509" s="45">
        <f t="shared" si="10"/>
        <v>-0.08128480597</v>
      </c>
      <c r="AM509" s="45">
        <f t="shared" si="11"/>
        <v>-0.09572175902</v>
      </c>
    </row>
    <row r="510">
      <c r="A510" s="33" t="s">
        <v>46</v>
      </c>
      <c r="B510" s="34" t="s">
        <v>99</v>
      </c>
      <c r="C510" s="35" t="s">
        <v>48</v>
      </c>
      <c r="D510" s="36" t="str">
        <f t="shared" si="1"/>
        <v>Africa/Senegal-Africa/2000</v>
      </c>
      <c r="E510" s="37">
        <f t="array" ref="E510:H510">VLOOKUP(D510, GDP!D:L,{6,7,8,9},0)</f>
        <v>4679604922</v>
      </c>
      <c r="F510" s="38">
        <v>0.046</v>
      </c>
      <c r="G510" s="37">
        <v>22.0</v>
      </c>
      <c r="H510" s="38"/>
      <c r="I510" s="39" t="str">
        <f t="array" ref="I510:J510">VLOOKUP(D510, ENERGY!I:M,{4,5},0)</f>
        <v/>
      </c>
      <c r="J510" s="39"/>
      <c r="K510" s="40">
        <f t="array" ref="K510:S510">VLOOKUP(D510, 'HUMAN RESOURCES'!D:V,{11,12,13,14,15,16,17,18,19},0)</f>
        <v>40</v>
      </c>
      <c r="L510" s="40">
        <v>69.0</v>
      </c>
      <c r="M510" s="40">
        <v>59.0</v>
      </c>
      <c r="N510" s="41">
        <v>56.0</v>
      </c>
      <c r="O510" s="42">
        <v>0.451</v>
      </c>
      <c r="P510" s="42">
        <v>0.517</v>
      </c>
      <c r="Q510" s="42">
        <v>0.032</v>
      </c>
      <c r="R510" s="40">
        <v>9861679.0</v>
      </c>
      <c r="S510" s="42">
        <v>0.403</v>
      </c>
      <c r="T510" s="43">
        <f t="array" ref="T510:U510">VLOOKUP(D510, TOURISM!D:H,{4,5},0)</f>
        <v>152000000</v>
      </c>
      <c r="U510" s="43">
        <v>1.25E8</v>
      </c>
      <c r="V510" s="38" t="str">
        <f t="array" ref="V510:AA510">VLOOKUP(D510, BUSINESS!D:P,{8,9,10,11,12,13},0)</f>
        <v/>
      </c>
      <c r="W510" s="37"/>
      <c r="X510" s="37"/>
      <c r="Y510" s="37"/>
      <c r="Z510" s="38">
        <v>0.004</v>
      </c>
      <c r="AA510" s="38">
        <v>0.025</v>
      </c>
      <c r="AB510" s="44">
        <f t="shared" si="2"/>
        <v>474.5241578</v>
      </c>
      <c r="AC510" s="44"/>
      <c r="AD510" s="44"/>
      <c r="AE510" s="44">
        <f t="shared" si="121"/>
        <v>15.41319688</v>
      </c>
      <c r="AF510" s="44">
        <f t="shared" si="122"/>
        <v>12.67532638</v>
      </c>
      <c r="AG510" s="45" t="str">
        <f t="shared" si="5"/>
        <v/>
      </c>
      <c r="AH510" s="45" t="str">
        <f t="shared" si="6"/>
        <v/>
      </c>
      <c r="AI510" s="45" t="str">
        <f t="shared" si="7"/>
        <v/>
      </c>
      <c r="AJ510" s="45" t="str">
        <f t="shared" si="8"/>
        <v/>
      </c>
      <c r="AK510" s="45" t="str">
        <f t="shared" si="9"/>
        <v/>
      </c>
      <c r="AL510" s="45" t="str">
        <f t="shared" si="10"/>
        <v/>
      </c>
      <c r="AM510" s="45" t="str">
        <f t="shared" si="11"/>
        <v/>
      </c>
    </row>
    <row r="511">
      <c r="A511" s="33" t="s">
        <v>46</v>
      </c>
      <c r="B511" s="34" t="s">
        <v>99</v>
      </c>
      <c r="C511" s="35" t="s">
        <v>49</v>
      </c>
      <c r="D511" s="36" t="str">
        <f t="shared" si="1"/>
        <v>Africa/Senegal-Africa/2001</v>
      </c>
      <c r="E511" s="37">
        <f t="array" ref="E511:H511">VLOOKUP(D511, GDP!D:L,{6,7,8,9},0)</f>
        <v>4877602012</v>
      </c>
      <c r="F511" s="38">
        <v>0.05</v>
      </c>
      <c r="G511" s="37">
        <v>24.0</v>
      </c>
      <c r="H511" s="38"/>
      <c r="I511" s="39">
        <f t="array" ref="I511:J511">VLOOKUP(D511, ENERGY!I:M,{4,5},0)</f>
        <v>3515</v>
      </c>
      <c r="J511" s="39"/>
      <c r="K511" s="40">
        <f t="array" ref="K511:S511">VLOOKUP(D511, 'HUMAN RESOURCES'!D:V,{11,12,13,14,15,16,17,18,19},0)</f>
        <v>40</v>
      </c>
      <c r="L511" s="40">
        <v>67.0</v>
      </c>
      <c r="M511" s="40">
        <v>60.0</v>
      </c>
      <c r="N511" s="41">
        <v>57.0</v>
      </c>
      <c r="O511" s="42">
        <v>0.449</v>
      </c>
      <c r="P511" s="42">
        <v>0.519</v>
      </c>
      <c r="Q511" s="42">
        <v>0.032</v>
      </c>
      <c r="R511" s="40">
        <v>1.0119118E7</v>
      </c>
      <c r="S511" s="42">
        <v>0.405</v>
      </c>
      <c r="T511" s="43">
        <f t="array" ref="T511:U511">VLOOKUP(D511, TOURISM!D:H,{4,5},0)</f>
        <v>175000000</v>
      </c>
      <c r="U511" s="43">
        <v>1.12E8</v>
      </c>
      <c r="V511" s="38" t="str">
        <f t="array" ref="V511:AA511">VLOOKUP(D511, BUSINESS!D:P,{8,9,10,11,12,13},0)</f>
        <v/>
      </c>
      <c r="W511" s="37"/>
      <c r="X511" s="37"/>
      <c r="Y511" s="37"/>
      <c r="Z511" s="38">
        <v>0.01</v>
      </c>
      <c r="AA511" s="38">
        <v>0.03</v>
      </c>
      <c r="AB511" s="44">
        <f t="shared" si="2"/>
        <v>482.0184933</v>
      </c>
      <c r="AC511" s="44">
        <f t="shared" ref="AC511:AC514" si="156">(I511/R511)*1000</f>
        <v>0.3473622899</v>
      </c>
      <c r="AD511" s="44"/>
      <c r="AE511" s="44">
        <f t="shared" si="121"/>
        <v>17.29399736</v>
      </c>
      <c r="AF511" s="44">
        <f t="shared" si="122"/>
        <v>11.06815831</v>
      </c>
      <c r="AG511" s="45">
        <f t="shared" si="5"/>
        <v>0.01579336981</v>
      </c>
      <c r="AH511" s="45">
        <f t="shared" si="6"/>
        <v>0.09090909091</v>
      </c>
      <c r="AI511" s="45" t="str">
        <f t="shared" si="7"/>
        <v/>
      </c>
      <c r="AJ511" s="45" t="str">
        <f t="shared" si="8"/>
        <v/>
      </c>
      <c r="AK511" s="45">
        <f t="shared" si="9"/>
        <v>0.02610498679</v>
      </c>
      <c r="AL511" s="45">
        <f t="shared" si="10"/>
        <v>0.122025333</v>
      </c>
      <c r="AM511" s="45">
        <f t="shared" si="11"/>
        <v>-0.1267950049</v>
      </c>
    </row>
    <row r="512">
      <c r="A512" s="33" t="s">
        <v>46</v>
      </c>
      <c r="B512" s="34" t="s">
        <v>99</v>
      </c>
      <c r="C512" s="35" t="s">
        <v>50</v>
      </c>
      <c r="D512" s="36" t="str">
        <f t="shared" si="1"/>
        <v>Africa/Senegal-Africa/2002</v>
      </c>
      <c r="E512" s="37">
        <f t="array" ref="E512:H512">VLOOKUP(D512, GDP!D:L,{6,7,8,9},0)</f>
        <v>5333862344</v>
      </c>
      <c r="F512" s="38">
        <v>0.051</v>
      </c>
      <c r="G512" s="37">
        <v>26.0</v>
      </c>
      <c r="H512" s="38"/>
      <c r="I512" s="39">
        <f t="array" ref="I512:J512">VLOOKUP(D512, ENERGY!I:M,{4,5},0)</f>
        <v>3426</v>
      </c>
      <c r="J512" s="39">
        <v>7059.0</v>
      </c>
      <c r="K512" s="40">
        <f t="array" ref="K512:S512">VLOOKUP(D512, 'HUMAN RESOURCES'!D:V,{11,12,13,14,15,16,17,18,19},0)</f>
        <v>40</v>
      </c>
      <c r="L512" s="40">
        <v>65.0</v>
      </c>
      <c r="M512" s="40">
        <v>60.0</v>
      </c>
      <c r="N512" s="41">
        <v>57.0</v>
      </c>
      <c r="O512" s="42">
        <v>0.447</v>
      </c>
      <c r="P512" s="42">
        <v>0.521</v>
      </c>
      <c r="Q512" s="42">
        <v>0.032</v>
      </c>
      <c r="R512" s="40">
        <v>1.039005E7</v>
      </c>
      <c r="S512" s="42">
        <v>0.406</v>
      </c>
      <c r="T512" s="43">
        <f t="array" ref="T512:U512">VLOOKUP(D512, TOURISM!D:H,{4,5},0)</f>
        <v>210000000</v>
      </c>
      <c r="U512" s="43">
        <v>1.12E8</v>
      </c>
      <c r="V512" s="38" t="str">
        <f t="array" ref="V512:AA512">VLOOKUP(D512, BUSINESS!D:P,{8,9,10,11,12,13},0)</f>
        <v/>
      </c>
      <c r="W512" s="37"/>
      <c r="X512" s="37"/>
      <c r="Y512" s="37"/>
      <c r="Z512" s="38">
        <v>0.01</v>
      </c>
      <c r="AA512" s="38">
        <v>0.053</v>
      </c>
      <c r="AB512" s="44">
        <f t="shared" si="2"/>
        <v>513.362529</v>
      </c>
      <c r="AC512" s="44">
        <f t="shared" si="156"/>
        <v>0.3297385479</v>
      </c>
      <c r="AD512" s="44">
        <f t="shared" ref="AD512:AD514" si="157">J512/R512*1000</f>
        <v>0.6794000029</v>
      </c>
      <c r="AE512" s="44">
        <f t="shared" si="121"/>
        <v>20.21164479</v>
      </c>
      <c r="AF512" s="44">
        <f t="shared" si="122"/>
        <v>10.77954389</v>
      </c>
      <c r="AG512" s="45">
        <f t="shared" si="5"/>
        <v>0.06502662467</v>
      </c>
      <c r="AH512" s="45">
        <f t="shared" si="6"/>
        <v>0.08333333333</v>
      </c>
      <c r="AI512" s="45">
        <f t="shared" si="7"/>
        <v>-0.05073591018</v>
      </c>
      <c r="AJ512" s="45" t="str">
        <f t="shared" si="8"/>
        <v/>
      </c>
      <c r="AK512" s="45">
        <f t="shared" si="9"/>
        <v>0.02677427025</v>
      </c>
      <c r="AL512" s="45">
        <f t="shared" si="10"/>
        <v>0.168708678</v>
      </c>
      <c r="AM512" s="45">
        <f t="shared" si="11"/>
        <v>-0.02607610165</v>
      </c>
    </row>
    <row r="513">
      <c r="A513" s="33" t="s">
        <v>46</v>
      </c>
      <c r="B513" s="34" t="s">
        <v>99</v>
      </c>
      <c r="C513" s="35" t="s">
        <v>51</v>
      </c>
      <c r="D513" s="36" t="str">
        <f t="shared" si="1"/>
        <v>Africa/Senegal-Africa/2003</v>
      </c>
      <c r="E513" s="37">
        <f t="array" ref="E513:H513">VLOOKUP(D513, GDP!D:L,{6,7,8,9},0)</f>
        <v>6858952717</v>
      </c>
      <c r="F513" s="38">
        <v>0.054</v>
      </c>
      <c r="G513" s="37">
        <v>35.0</v>
      </c>
      <c r="H513" s="38"/>
      <c r="I513" s="39">
        <f t="array" ref="I513:J513">VLOOKUP(D513, ENERGY!I:M,{4,5},0)</f>
        <v>3270</v>
      </c>
      <c r="J513" s="39">
        <v>5849.0</v>
      </c>
      <c r="K513" s="40">
        <f t="array" ref="K513:S513">VLOOKUP(D513, 'HUMAN RESOURCES'!D:V,{11,12,13,14,15,16,17,18,19},0)</f>
        <v>39</v>
      </c>
      <c r="L513" s="40">
        <v>62.0</v>
      </c>
      <c r="M513" s="40">
        <v>61.0</v>
      </c>
      <c r="N513" s="41">
        <v>58.0</v>
      </c>
      <c r="O513" s="42">
        <v>0.445</v>
      </c>
      <c r="P513" s="42">
        <v>0.524</v>
      </c>
      <c r="Q513" s="42">
        <v>0.032</v>
      </c>
      <c r="R513" s="40">
        <v>1.0673535E7</v>
      </c>
      <c r="S513" s="42">
        <v>0.408</v>
      </c>
      <c r="T513" s="43">
        <f t="array" ref="T513:U513">VLOOKUP(D513, TOURISM!D:H,{4,5},0)</f>
        <v>269000000</v>
      </c>
      <c r="U513" s="43">
        <v>1.29E8</v>
      </c>
      <c r="V513" s="38" t="str">
        <f t="array" ref="V513:AA513">VLOOKUP(D513, BUSINESS!D:P,{8,9,10,11,12,13},0)</f>
        <v/>
      </c>
      <c r="W513" s="37">
        <v>59.0</v>
      </c>
      <c r="X513" s="37"/>
      <c r="Y513" s="37"/>
      <c r="Z513" s="38">
        <v>0.021</v>
      </c>
      <c r="AA513" s="38">
        <v>0.073</v>
      </c>
      <c r="AB513" s="44">
        <f t="shared" si="2"/>
        <v>642.6130347</v>
      </c>
      <c r="AC513" s="44">
        <f t="shared" si="156"/>
        <v>0.3063652295</v>
      </c>
      <c r="AD513" s="44">
        <f t="shared" si="157"/>
        <v>0.5479908952</v>
      </c>
      <c r="AE513" s="44">
        <f t="shared" si="121"/>
        <v>25.20252194</v>
      </c>
      <c r="AF513" s="44">
        <f t="shared" si="122"/>
        <v>12.08596777</v>
      </c>
      <c r="AG513" s="45">
        <f t="shared" si="5"/>
        <v>0.25177238</v>
      </c>
      <c r="AH513" s="45">
        <f t="shared" si="6"/>
        <v>0.3461538462</v>
      </c>
      <c r="AI513" s="45">
        <f t="shared" si="7"/>
        <v>-0.07088439787</v>
      </c>
      <c r="AJ513" s="45">
        <f t="shared" si="8"/>
        <v>-0.193419351</v>
      </c>
      <c r="AK513" s="45">
        <f t="shared" si="9"/>
        <v>0.02728427678</v>
      </c>
      <c r="AL513" s="45">
        <f t="shared" si="10"/>
        <v>0.2469307765</v>
      </c>
      <c r="AM513" s="45">
        <f t="shared" si="11"/>
        <v>0.121194727</v>
      </c>
    </row>
    <row r="514">
      <c r="A514" s="33" t="s">
        <v>46</v>
      </c>
      <c r="B514" s="34" t="s">
        <v>99</v>
      </c>
      <c r="C514" s="35" t="s">
        <v>52</v>
      </c>
      <c r="D514" s="36" t="str">
        <f t="shared" si="1"/>
        <v>Africa/Senegal-Africa/2004</v>
      </c>
      <c r="E514" s="37">
        <f t="array" ref="E514:H514">VLOOKUP(D514, GDP!D:L,{6,7,8,9},0)</f>
        <v>8031344240</v>
      </c>
      <c r="F514" s="38">
        <v>0.057</v>
      </c>
      <c r="G514" s="37">
        <v>42.0</v>
      </c>
      <c r="H514" s="38"/>
      <c r="I514" s="39">
        <f t="array" ref="I514:J514">VLOOKUP(D514, ENERGY!I:M,{4,5},0)</f>
        <v>3036</v>
      </c>
      <c r="J514" s="39">
        <v>5442.0</v>
      </c>
      <c r="K514" s="40">
        <f t="array" ref="K514:S514">VLOOKUP(D514, 'HUMAN RESOURCES'!D:V,{11,12,13,14,15,16,17,18,19},0)</f>
        <v>39</v>
      </c>
      <c r="L514" s="40">
        <v>59.0</v>
      </c>
      <c r="M514" s="40">
        <v>62.0</v>
      </c>
      <c r="N514" s="41">
        <v>58.0</v>
      </c>
      <c r="O514" s="42">
        <v>0.443</v>
      </c>
      <c r="P514" s="42">
        <v>0.526</v>
      </c>
      <c r="Q514" s="42">
        <v>0.032</v>
      </c>
      <c r="R514" s="40">
        <v>1.0967568E7</v>
      </c>
      <c r="S514" s="42">
        <v>0.409</v>
      </c>
      <c r="T514" s="43">
        <f t="array" ref="T514:U514">VLOOKUP(D514, TOURISM!D:H,{4,5},0)</f>
        <v>286000000</v>
      </c>
      <c r="U514" s="43">
        <v>1.38E8</v>
      </c>
      <c r="V514" s="38" t="str">
        <f t="array" ref="V514:AA514">VLOOKUP(D514, BUSINESS!D:P,{8,9,10,11,12,13},0)</f>
        <v/>
      </c>
      <c r="W514" s="37">
        <v>59.0</v>
      </c>
      <c r="X514" s="37"/>
      <c r="Y514" s="37"/>
      <c r="Z514" s="38">
        <v>0.044</v>
      </c>
      <c r="AA514" s="38">
        <v>0.102</v>
      </c>
      <c r="AB514" s="44">
        <f t="shared" si="2"/>
        <v>732.281235</v>
      </c>
      <c r="AC514" s="44">
        <f t="shared" si="156"/>
        <v>0.2768161547</v>
      </c>
      <c r="AD514" s="44">
        <f t="shared" si="157"/>
        <v>0.4961902219</v>
      </c>
      <c r="AE514" s="44">
        <f t="shared" si="121"/>
        <v>26.07688414</v>
      </c>
      <c r="AF514" s="44">
        <f t="shared" si="122"/>
        <v>12.58255249</v>
      </c>
      <c r="AG514" s="45">
        <f t="shared" si="5"/>
        <v>0.1395368527</v>
      </c>
      <c r="AH514" s="45">
        <f t="shared" si="6"/>
        <v>0.2</v>
      </c>
      <c r="AI514" s="45">
        <f t="shared" si="7"/>
        <v>-0.09645048453</v>
      </c>
      <c r="AJ514" s="45">
        <f t="shared" si="8"/>
        <v>-0.09452834664</v>
      </c>
      <c r="AK514" s="45">
        <f t="shared" si="9"/>
        <v>0.02754785551</v>
      </c>
      <c r="AL514" s="45">
        <f t="shared" si="10"/>
        <v>0.03469344062</v>
      </c>
      <c r="AM514" s="45">
        <f t="shared" si="11"/>
        <v>0.0410877081</v>
      </c>
    </row>
    <row r="515">
      <c r="A515" s="33" t="s">
        <v>46</v>
      </c>
      <c r="B515" s="34" t="s">
        <v>99</v>
      </c>
      <c r="C515" s="35" t="s">
        <v>53</v>
      </c>
      <c r="D515" s="36" t="str">
        <f t="shared" si="1"/>
        <v>Africa/Senegal-Africa/2005</v>
      </c>
      <c r="E515" s="37">
        <f t="array" ref="E515:H515">VLOOKUP(D515, GDP!D:L,{6,7,8,9},0)</f>
        <v>8707015064</v>
      </c>
      <c r="F515" s="38">
        <v>0.054</v>
      </c>
      <c r="G515" s="37">
        <v>41.0</v>
      </c>
      <c r="H515" s="38"/>
      <c r="I515" s="39" t="str">
        <f t="array" ref="I515:J515">VLOOKUP(D515, ENERGY!I:M,{4,5},0)</f>
        <v/>
      </c>
      <c r="J515" s="39"/>
      <c r="K515" s="40">
        <f t="array" ref="K515:S515">VLOOKUP(D515, 'HUMAN RESOURCES'!D:V,{11,12,13,14,15,16,17,18,19},0)</f>
        <v>39</v>
      </c>
      <c r="L515" s="40">
        <v>57.0</v>
      </c>
      <c r="M515" s="40">
        <v>62.0</v>
      </c>
      <c r="N515" s="41">
        <v>59.0</v>
      </c>
      <c r="O515" s="42">
        <v>0.441</v>
      </c>
      <c r="P515" s="42">
        <v>0.527</v>
      </c>
      <c r="Q515" s="42">
        <v>0.032</v>
      </c>
      <c r="R515" s="40">
        <v>1.1270826E7</v>
      </c>
      <c r="S515" s="42">
        <v>0.411</v>
      </c>
      <c r="T515" s="43">
        <f t="array" ref="T515:U515">VLOOKUP(D515, TOURISM!D:H,{4,5},0)</f>
        <v>334000000</v>
      </c>
      <c r="U515" s="43">
        <v>1.44E8</v>
      </c>
      <c r="V515" s="38">
        <f t="array" ref="V515:AA515">VLOOKUP(D515, BUSINESS!D:P,{8,9,10,11,12,13},0)</f>
        <v>0.503</v>
      </c>
      <c r="W515" s="37">
        <v>59.0</v>
      </c>
      <c r="X515" s="37"/>
      <c r="Y515" s="37">
        <v>696.0</v>
      </c>
      <c r="Z515" s="38">
        <v>0.048</v>
      </c>
      <c r="AA515" s="38">
        <v>0.154</v>
      </c>
      <c r="AB515" s="44">
        <f t="shared" si="2"/>
        <v>772.526793</v>
      </c>
      <c r="AC515" s="44"/>
      <c r="AD515" s="44"/>
      <c r="AE515" s="44">
        <f t="shared" si="121"/>
        <v>29.63403037</v>
      </c>
      <c r="AF515" s="44">
        <f t="shared" si="122"/>
        <v>12.77634842</v>
      </c>
      <c r="AG515" s="45">
        <f t="shared" si="5"/>
        <v>0.05495915511</v>
      </c>
      <c r="AH515" s="45">
        <f t="shared" si="6"/>
        <v>-0.02380952381</v>
      </c>
      <c r="AI515" s="45" t="str">
        <f t="shared" si="7"/>
        <v/>
      </c>
      <c r="AJ515" s="45" t="str">
        <f t="shared" si="8"/>
        <v/>
      </c>
      <c r="AK515" s="45">
        <f t="shared" si="9"/>
        <v>0.02765043262</v>
      </c>
      <c r="AL515" s="45">
        <f t="shared" si="10"/>
        <v>0.1364099413</v>
      </c>
      <c r="AM515" s="45">
        <f t="shared" si="11"/>
        <v>0.01540195746</v>
      </c>
    </row>
    <row r="516">
      <c r="A516" s="33" t="s">
        <v>46</v>
      </c>
      <c r="B516" s="34" t="s">
        <v>99</v>
      </c>
      <c r="C516" s="35" t="s">
        <v>54</v>
      </c>
      <c r="D516" s="36" t="str">
        <f t="shared" si="1"/>
        <v>Africa/Senegal-Africa/2006</v>
      </c>
      <c r="E516" s="37">
        <f t="array" ref="E516:H516">VLOOKUP(D516, GDP!D:L,{6,7,8,9},0)</f>
        <v>9358710763</v>
      </c>
      <c r="F516" s="38">
        <v>0.054</v>
      </c>
      <c r="G516" s="37">
        <v>44.0</v>
      </c>
      <c r="H516" s="38"/>
      <c r="I516" s="39" t="str">
        <f t="array" ref="I516:J516">VLOOKUP(D516, ENERGY!I:M,{4,5},0)</f>
        <v/>
      </c>
      <c r="J516" s="39"/>
      <c r="K516" s="40">
        <f t="array" ref="K516:S516">VLOOKUP(D516, 'HUMAN RESOURCES'!D:V,{11,12,13,14,15,16,17,18,19},0)</f>
        <v>39</v>
      </c>
      <c r="L516" s="40">
        <v>55.0</v>
      </c>
      <c r="M516" s="40">
        <v>63.0</v>
      </c>
      <c r="N516" s="41">
        <v>60.0</v>
      </c>
      <c r="O516" s="42">
        <v>0.44</v>
      </c>
      <c r="P516" s="42">
        <v>0.529</v>
      </c>
      <c r="Q516" s="42">
        <v>0.032</v>
      </c>
      <c r="R516" s="40">
        <v>1.1582925E7</v>
      </c>
      <c r="S516" s="42">
        <v>0.413</v>
      </c>
      <c r="T516" s="43">
        <f t="array" ref="T516:U516">VLOOKUP(D516, TOURISM!D:H,{4,5},0)</f>
        <v>329000000</v>
      </c>
      <c r="U516" s="43">
        <v>1.39E8</v>
      </c>
      <c r="V516" s="38">
        <f t="array" ref="V516:AA516">VLOOKUP(D516, BUSINESS!D:P,{8,9,10,11,12,13},0)</f>
        <v>0.455</v>
      </c>
      <c r="W516" s="37">
        <v>59.0</v>
      </c>
      <c r="X516" s="37"/>
      <c r="Y516" s="37">
        <v>696.0</v>
      </c>
      <c r="Z516" s="38">
        <v>0.056</v>
      </c>
      <c r="AA516" s="38">
        <v>0.258</v>
      </c>
      <c r="AB516" s="44">
        <f t="shared" si="2"/>
        <v>807.9747355</v>
      </c>
      <c r="AC516" s="44"/>
      <c r="AD516" s="44"/>
      <c r="AE516" s="44">
        <f t="shared" si="121"/>
        <v>28.40387899</v>
      </c>
      <c r="AF516" s="44">
        <f t="shared" si="122"/>
        <v>12.00042304</v>
      </c>
      <c r="AG516" s="45">
        <f t="shared" si="5"/>
        <v>0.04588571274</v>
      </c>
      <c r="AH516" s="45">
        <f t="shared" si="6"/>
        <v>0.07317073171</v>
      </c>
      <c r="AI516" s="45" t="str">
        <f t="shared" si="7"/>
        <v/>
      </c>
      <c r="AJ516" s="45" t="str">
        <f t="shared" si="8"/>
        <v/>
      </c>
      <c r="AK516" s="45">
        <f t="shared" si="9"/>
        <v>0.02769087199</v>
      </c>
      <c r="AL516" s="45">
        <f t="shared" si="10"/>
        <v>-0.0415114438</v>
      </c>
      <c r="AM516" s="45">
        <f t="shared" si="11"/>
        <v>-0.06073138909</v>
      </c>
    </row>
    <row r="517">
      <c r="A517" s="33" t="s">
        <v>46</v>
      </c>
      <c r="B517" s="34" t="s">
        <v>99</v>
      </c>
      <c r="C517" s="35" t="s">
        <v>55</v>
      </c>
      <c r="D517" s="36" t="str">
        <f t="shared" si="1"/>
        <v>Africa/Senegal-Africa/2007</v>
      </c>
      <c r="E517" s="37">
        <f t="array" ref="E517:H517">VLOOKUP(D517, GDP!D:L,{6,7,8,9},0)</f>
        <v>11284603481</v>
      </c>
      <c r="F517" s="38">
        <v>0.047</v>
      </c>
      <c r="G517" s="37">
        <v>45.0</v>
      </c>
      <c r="H517" s="38"/>
      <c r="I517" s="39">
        <f t="array" ref="I517:J517">VLOOKUP(D517, ENERGY!I:M,{4,5},0)</f>
        <v>2684</v>
      </c>
      <c r="J517" s="39">
        <v>4913.5</v>
      </c>
      <c r="K517" s="40">
        <f t="array" ref="K517:S517">VLOOKUP(D517, 'HUMAN RESOURCES'!D:V,{11,12,13,14,15,16,17,18,19},0)</f>
        <v>39</v>
      </c>
      <c r="L517" s="40">
        <v>52.0</v>
      </c>
      <c r="M517" s="40">
        <v>63.0</v>
      </c>
      <c r="N517" s="41">
        <v>60.0</v>
      </c>
      <c r="O517" s="42">
        <v>0.439</v>
      </c>
      <c r="P517" s="42">
        <v>0.53</v>
      </c>
      <c r="Q517" s="42">
        <v>0.031</v>
      </c>
      <c r="R517" s="40">
        <v>1.1904974E7</v>
      </c>
      <c r="S517" s="42">
        <v>0.415</v>
      </c>
      <c r="T517" s="43">
        <f t="array" ref="T517:U517">VLOOKUP(D517, TOURISM!D:H,{4,5},0)</f>
        <v>622000000</v>
      </c>
      <c r="U517" s="43">
        <v>3.52E8</v>
      </c>
      <c r="V517" s="38">
        <f t="array" ref="V517:AA517">VLOOKUP(D517, BUSINESS!D:P,{8,9,10,11,12,13},0)</f>
        <v>0.455</v>
      </c>
      <c r="W517" s="37">
        <v>59.0</v>
      </c>
      <c r="X517" s="37"/>
      <c r="Y517" s="37">
        <v>696.0</v>
      </c>
      <c r="Z517" s="38">
        <v>0.077</v>
      </c>
      <c r="AA517" s="38">
        <v>0.305</v>
      </c>
      <c r="AB517" s="44">
        <f t="shared" si="2"/>
        <v>947.8898048</v>
      </c>
      <c r="AC517" s="44">
        <f t="shared" ref="AC517:AC518" si="158">(I517/R517)*1000</f>
        <v>0.2254519833</v>
      </c>
      <c r="AD517" s="44">
        <f t="shared" ref="AD517:AD518" si="159">J517/R517*1000</f>
        <v>0.4127266469</v>
      </c>
      <c r="AE517" s="44">
        <f t="shared" si="121"/>
        <v>52.24706917</v>
      </c>
      <c r="AF517" s="44">
        <f t="shared" si="122"/>
        <v>29.56747323</v>
      </c>
      <c r="AG517" s="45">
        <f t="shared" si="5"/>
        <v>0.1731676291</v>
      </c>
      <c r="AH517" s="45">
        <f t="shared" si="6"/>
        <v>0.02272727273</v>
      </c>
      <c r="AI517" s="45" t="str">
        <f t="shared" si="7"/>
        <v/>
      </c>
      <c r="AJ517" s="45" t="str">
        <f t="shared" si="8"/>
        <v/>
      </c>
      <c r="AK517" s="45">
        <f t="shared" si="9"/>
        <v>0.0278037715</v>
      </c>
      <c r="AL517" s="45">
        <f t="shared" si="10"/>
        <v>0.8394342967</v>
      </c>
      <c r="AM517" s="45">
        <f t="shared" si="11"/>
        <v>1.463869243</v>
      </c>
    </row>
    <row r="518">
      <c r="A518" s="33" t="s">
        <v>46</v>
      </c>
      <c r="B518" s="34" t="s">
        <v>99</v>
      </c>
      <c r="C518" s="35" t="s">
        <v>56</v>
      </c>
      <c r="D518" s="36" t="str">
        <f t="shared" si="1"/>
        <v>Africa/Senegal-Africa/2008</v>
      </c>
      <c r="E518" s="37">
        <f t="array" ref="E518:H518">VLOOKUP(D518, GDP!D:L,{6,7,8,9},0)</f>
        <v>13386346543</v>
      </c>
      <c r="F518" s="38">
        <v>0.049</v>
      </c>
      <c r="G518" s="37">
        <v>54.0</v>
      </c>
      <c r="H518" s="38"/>
      <c r="I518" s="39">
        <f t="array" ref="I518:J518">VLOOKUP(D518, ENERGY!I:M,{4,5},0)</f>
        <v>3000</v>
      </c>
      <c r="J518" s="39">
        <v>5335.0</v>
      </c>
      <c r="K518" s="40">
        <f t="array" ref="K518:S518">VLOOKUP(D518, 'HUMAN RESOURCES'!D:V,{11,12,13,14,15,16,17,18,19},0)</f>
        <v>39</v>
      </c>
      <c r="L518" s="40">
        <v>51.0</v>
      </c>
      <c r="M518" s="40">
        <v>64.0</v>
      </c>
      <c r="N518" s="41">
        <v>61.0</v>
      </c>
      <c r="O518" s="42">
        <v>0.438</v>
      </c>
      <c r="P518" s="42">
        <v>0.531</v>
      </c>
      <c r="Q518" s="42">
        <v>0.031</v>
      </c>
      <c r="R518" s="40">
        <v>1.2238791E7</v>
      </c>
      <c r="S518" s="42">
        <v>0.417</v>
      </c>
      <c r="T518" s="43">
        <f t="array" ref="T518:U518">VLOOKUP(D518, TOURISM!D:H,{4,5},0)</f>
        <v>637000000</v>
      </c>
      <c r="U518" s="43">
        <v>2.76E8</v>
      </c>
      <c r="V518" s="38">
        <f t="array" ref="V518:AA518">VLOOKUP(D518, BUSINESS!D:P,{8,9,10,11,12,13},0)</f>
        <v>0.455</v>
      </c>
      <c r="W518" s="37">
        <v>9.0</v>
      </c>
      <c r="X518" s="37"/>
      <c r="Y518" s="37">
        <v>666.0</v>
      </c>
      <c r="Z518" s="38">
        <v>0.106</v>
      </c>
      <c r="AA518" s="38">
        <v>0.44</v>
      </c>
      <c r="AB518" s="44">
        <f t="shared" si="2"/>
        <v>1093.763799</v>
      </c>
      <c r="AC518" s="44">
        <f t="shared" si="158"/>
        <v>0.245122251</v>
      </c>
      <c r="AD518" s="44">
        <f t="shared" si="159"/>
        <v>0.4359090698</v>
      </c>
      <c r="AE518" s="44">
        <f t="shared" si="121"/>
        <v>52.04762464</v>
      </c>
      <c r="AF518" s="44">
        <f t="shared" si="122"/>
        <v>22.5512471</v>
      </c>
      <c r="AG518" s="45">
        <f t="shared" si="5"/>
        <v>0.1538934101</v>
      </c>
      <c r="AH518" s="45">
        <f t="shared" si="6"/>
        <v>0.2</v>
      </c>
      <c r="AI518" s="45">
        <f t="shared" si="7"/>
        <v>0.08724814662</v>
      </c>
      <c r="AJ518" s="45">
        <f t="shared" si="8"/>
        <v>0.05616895127</v>
      </c>
      <c r="AK518" s="45">
        <f t="shared" si="9"/>
        <v>0.02804012844</v>
      </c>
      <c r="AL518" s="45">
        <f t="shared" si="10"/>
        <v>-0.003817334267</v>
      </c>
      <c r="AM518" s="45">
        <f t="shared" si="11"/>
        <v>-0.2372954251</v>
      </c>
    </row>
    <row r="519">
      <c r="A519" s="33" t="s">
        <v>46</v>
      </c>
      <c r="B519" s="34" t="s">
        <v>99</v>
      </c>
      <c r="C519" s="35" t="s">
        <v>57</v>
      </c>
      <c r="D519" s="36" t="str">
        <f t="shared" si="1"/>
        <v>Africa/Senegal-Africa/2009</v>
      </c>
      <c r="E519" s="37">
        <f t="array" ref="E519:H519">VLOOKUP(D519, GDP!D:L,{6,7,8,9},0)</f>
        <v>12812994670</v>
      </c>
      <c r="F519" s="38">
        <v>0.048</v>
      </c>
      <c r="G519" s="37">
        <v>49.0</v>
      </c>
      <c r="H519" s="38"/>
      <c r="I519" s="39" t="str">
        <f t="array" ref="I519:J519">VLOOKUP(D519, ENERGY!I:M,{4,5},0)</f>
        <v/>
      </c>
      <c r="J519" s="39"/>
      <c r="K519" s="40">
        <f t="array" ref="K519:S519">VLOOKUP(D519, 'HUMAN RESOURCES'!D:V,{11,12,13,14,15,16,17,18,19},0)</f>
        <v>39</v>
      </c>
      <c r="L519" s="40">
        <v>49.0</v>
      </c>
      <c r="M519" s="40">
        <v>64.0</v>
      </c>
      <c r="N519" s="41">
        <v>61.0</v>
      </c>
      <c r="O519" s="42">
        <v>0.437</v>
      </c>
      <c r="P519" s="42">
        <v>0.532</v>
      </c>
      <c r="Q519" s="42">
        <v>0.031</v>
      </c>
      <c r="R519" s="40">
        <v>1.2586827E7</v>
      </c>
      <c r="S519" s="42">
        <v>0.42</v>
      </c>
      <c r="T519" s="43">
        <f t="array" ref="T519:U519">VLOOKUP(D519, TOURISM!D:H,{4,5},0)</f>
        <v>474000000</v>
      </c>
      <c r="U519" s="43">
        <v>2.58E8</v>
      </c>
      <c r="V519" s="38">
        <f t="array" ref="V519:AA519">VLOOKUP(D519, BUSINESS!D:P,{8,9,10,11,12,13},0)</f>
        <v>0.455</v>
      </c>
      <c r="W519" s="37">
        <v>9.0</v>
      </c>
      <c r="X519" s="37"/>
      <c r="Y519" s="37">
        <v>666.0</v>
      </c>
      <c r="Z519" s="38">
        <v>0.145</v>
      </c>
      <c r="AA519" s="38">
        <v>0.548</v>
      </c>
      <c r="AB519" s="44">
        <f t="shared" si="2"/>
        <v>1017.968601</v>
      </c>
      <c r="AC519" s="44"/>
      <c r="AD519" s="44"/>
      <c r="AE519" s="44">
        <f t="shared" si="121"/>
        <v>37.6584186</v>
      </c>
      <c r="AF519" s="44">
        <f t="shared" si="122"/>
        <v>20.49762025</v>
      </c>
      <c r="AG519" s="45">
        <f t="shared" si="5"/>
        <v>-0.06929759289</v>
      </c>
      <c r="AH519" s="45">
        <f t="shared" si="6"/>
        <v>-0.09259259259</v>
      </c>
      <c r="AI519" s="45" t="str">
        <f t="shared" si="7"/>
        <v/>
      </c>
      <c r="AJ519" s="45" t="str">
        <f t="shared" si="8"/>
        <v/>
      </c>
      <c r="AK519" s="45">
        <f t="shared" si="9"/>
        <v>0.02843712259</v>
      </c>
      <c r="AL519" s="45">
        <f t="shared" si="10"/>
        <v>-0.2764623004</v>
      </c>
      <c r="AM519" s="45">
        <f t="shared" si="11"/>
        <v>-0.09106489044</v>
      </c>
    </row>
    <row r="520">
      <c r="A520" s="33" t="s">
        <v>46</v>
      </c>
      <c r="B520" s="34" t="s">
        <v>99</v>
      </c>
      <c r="C520" s="35" t="s">
        <v>58</v>
      </c>
      <c r="D520" s="36" t="str">
        <f t="shared" si="1"/>
        <v>Africa/Senegal-Africa/2010</v>
      </c>
      <c r="E520" s="37">
        <f t="array" ref="E520:H520">VLOOKUP(D520, GDP!D:L,{6,7,8,9},0)</f>
        <v>12932427724</v>
      </c>
      <c r="F520" s="38">
        <v>0.048</v>
      </c>
      <c r="G520" s="37">
        <v>48.0</v>
      </c>
      <c r="H520" s="38"/>
      <c r="I520" s="39">
        <f t="array" ref="I520:J520">VLOOKUP(D520, ENERGY!I:M,{4,5},0)</f>
        <v>2791</v>
      </c>
      <c r="J520" s="39">
        <v>5860.0</v>
      </c>
      <c r="K520" s="40">
        <f t="array" ref="K520:S520">VLOOKUP(D520, 'HUMAN RESOURCES'!D:V,{11,12,13,14,15,16,17,18,19},0)</f>
        <v>39</v>
      </c>
      <c r="L520" s="40">
        <v>47.0</v>
      </c>
      <c r="M520" s="40">
        <v>64.0</v>
      </c>
      <c r="N520" s="41">
        <v>61.0</v>
      </c>
      <c r="O520" s="42">
        <v>0.436</v>
      </c>
      <c r="P520" s="42">
        <v>0.533</v>
      </c>
      <c r="Q520" s="42">
        <v>0.031</v>
      </c>
      <c r="R520" s="40">
        <v>1.2950564E7</v>
      </c>
      <c r="S520" s="42">
        <v>0.422</v>
      </c>
      <c r="T520" s="43">
        <f t="array" ref="T520:U520">VLOOKUP(D520, TOURISM!D:H,{4,5},0)</f>
        <v>464000000</v>
      </c>
      <c r="U520" s="43">
        <v>2.17E8</v>
      </c>
      <c r="V520" s="38">
        <f t="array" ref="V520:AA520">VLOOKUP(D520, BUSINESS!D:P,{8,9,10,11,12,13},0)</f>
        <v>0.455</v>
      </c>
      <c r="W520" s="37">
        <v>9.0</v>
      </c>
      <c r="X520" s="37"/>
      <c r="Y520" s="37">
        <v>666.0</v>
      </c>
      <c r="Z520" s="38">
        <v>0.16</v>
      </c>
      <c r="AA520" s="38">
        <v>0.644</v>
      </c>
      <c r="AB520" s="44">
        <f t="shared" si="2"/>
        <v>998.5995764</v>
      </c>
      <c r="AC520" s="44">
        <f t="shared" ref="AC520:AC522" si="160">(I520/R520)*1000</f>
        <v>0.2155118495</v>
      </c>
      <c r="AD520" s="44">
        <f t="shared" ref="AD520:AD522" si="161">J520/R520*1000</f>
        <v>0.4524899456</v>
      </c>
      <c r="AE520" s="44">
        <f t="shared" si="121"/>
        <v>35.82855542</v>
      </c>
      <c r="AF520" s="44">
        <f t="shared" si="122"/>
        <v>16.756027</v>
      </c>
      <c r="AG520" s="45">
        <f t="shared" si="5"/>
        <v>-0.0190271335</v>
      </c>
      <c r="AH520" s="45">
        <f t="shared" si="6"/>
        <v>-0.02040816327</v>
      </c>
      <c r="AI520" s="45" t="str">
        <f t="shared" si="7"/>
        <v/>
      </c>
      <c r="AJ520" s="45" t="str">
        <f t="shared" si="8"/>
        <v/>
      </c>
      <c r="AK520" s="45">
        <f t="shared" si="9"/>
        <v>0.02889822828</v>
      </c>
      <c r="AL520" s="45">
        <f t="shared" si="10"/>
        <v>-0.04859107861</v>
      </c>
      <c r="AM520" s="45">
        <f t="shared" si="11"/>
        <v>-0.1825379341</v>
      </c>
    </row>
    <row r="521">
      <c r="A521" s="33" t="s">
        <v>46</v>
      </c>
      <c r="B521" s="34" t="s">
        <v>99</v>
      </c>
      <c r="C521" s="35" t="s">
        <v>59</v>
      </c>
      <c r="D521" s="36" t="str">
        <f t="shared" si="1"/>
        <v>Africa/Senegal-Africa/2011</v>
      </c>
      <c r="E521" s="37">
        <f t="array" ref="E521:H521">VLOOKUP(D521, GDP!D:L,{6,7,8,9},0)</f>
        <v>14440676498</v>
      </c>
      <c r="F521" s="38">
        <v>0.05</v>
      </c>
      <c r="G521" s="37">
        <v>54.0</v>
      </c>
      <c r="H521" s="38"/>
      <c r="I521" s="39">
        <f t="array" ref="I521:J521">VLOOKUP(D521, ENERGY!I:M,{4,5},0)</f>
        <v>2477</v>
      </c>
      <c r="J521" s="39">
        <v>4475.5</v>
      </c>
      <c r="K521" s="40">
        <f t="array" ref="K521:S521">VLOOKUP(D521, 'HUMAN RESOURCES'!D:V,{11,12,13,14,15,16,17,18,19},0)</f>
        <v>38</v>
      </c>
      <c r="L521" s="40">
        <v>46.0</v>
      </c>
      <c r="M521" s="40">
        <v>65.0</v>
      </c>
      <c r="N521" s="41">
        <v>62.0</v>
      </c>
      <c r="O521" s="42">
        <v>0.436</v>
      </c>
      <c r="P521" s="42">
        <v>0.534</v>
      </c>
      <c r="Q521" s="42">
        <v>0.031</v>
      </c>
      <c r="R521" s="40">
        <v>1.3330737E7</v>
      </c>
      <c r="S521" s="42">
        <v>0.425</v>
      </c>
      <c r="T521" s="43">
        <f t="array" ref="T521:U521">VLOOKUP(D521, TOURISM!D:H,{4,5},0)</f>
        <v>464000000</v>
      </c>
      <c r="U521" s="43">
        <v>2.17E8</v>
      </c>
      <c r="V521" s="38">
        <f t="array" ref="V521:AA521">VLOOKUP(D521, BUSINESS!D:P,{8,9,10,11,12,13},0)</f>
        <v>0.455</v>
      </c>
      <c r="W521" s="37">
        <v>6.0</v>
      </c>
      <c r="X521" s="37"/>
      <c r="Y521" s="37">
        <v>666.0</v>
      </c>
      <c r="Z521" s="38">
        <v>0.175</v>
      </c>
      <c r="AA521" s="38">
        <v>0.702</v>
      </c>
      <c r="AB521" s="44">
        <f t="shared" si="2"/>
        <v>1083.261675</v>
      </c>
      <c r="AC521" s="44">
        <f t="shared" si="160"/>
        <v>0.1858111821</v>
      </c>
      <c r="AD521" s="44">
        <f t="shared" si="161"/>
        <v>0.3357278746</v>
      </c>
      <c r="AE521" s="44">
        <f t="shared" si="121"/>
        <v>34.80677775</v>
      </c>
      <c r="AF521" s="44">
        <f t="shared" si="122"/>
        <v>16.27816977</v>
      </c>
      <c r="AG521" s="45">
        <f t="shared" si="5"/>
        <v>0.0847808282</v>
      </c>
      <c r="AH521" s="45">
        <f t="shared" si="6"/>
        <v>0.125</v>
      </c>
      <c r="AI521" s="45">
        <f t="shared" si="7"/>
        <v>-0.1378145448</v>
      </c>
      <c r="AJ521" s="45">
        <f t="shared" si="8"/>
        <v>-0.2580434596</v>
      </c>
      <c r="AK521" s="45">
        <f t="shared" si="9"/>
        <v>0.02935570991</v>
      </c>
      <c r="AL521" s="45">
        <f t="shared" si="10"/>
        <v>-0.02851852827</v>
      </c>
      <c r="AM521" s="45">
        <f t="shared" si="11"/>
        <v>-0.02851852827</v>
      </c>
    </row>
    <row r="522">
      <c r="A522" s="33" t="s">
        <v>46</v>
      </c>
      <c r="B522" s="34" t="s">
        <v>99</v>
      </c>
      <c r="C522" s="35" t="s">
        <v>60</v>
      </c>
      <c r="D522" s="36" t="str">
        <f t="shared" si="1"/>
        <v>Africa/Senegal-Africa/2012</v>
      </c>
      <c r="E522" s="37">
        <f t="array" ref="E522:H522">VLOOKUP(D522, GDP!D:L,{6,7,8,9},0)</f>
        <v>14045680427</v>
      </c>
      <c r="F522" s="38">
        <v>0.05</v>
      </c>
      <c r="G522" s="37">
        <v>51.0</v>
      </c>
      <c r="H522" s="38"/>
      <c r="I522" s="39">
        <f t="array" ref="I522:J522">VLOOKUP(D522, ENERGY!I:M,{4,5},0)</f>
        <v>2798</v>
      </c>
      <c r="J522" s="39">
        <v>4789.0</v>
      </c>
      <c r="K522" s="40">
        <f t="array" ref="K522:S522">VLOOKUP(D522, 'HUMAN RESOURCES'!D:V,{11,12,13,14,15,16,17,18,19},0)</f>
        <v>38</v>
      </c>
      <c r="L522" s="40">
        <v>45.0</v>
      </c>
      <c r="M522" s="40">
        <v>65.0</v>
      </c>
      <c r="N522" s="41">
        <v>62.0</v>
      </c>
      <c r="O522" s="42">
        <v>0.435</v>
      </c>
      <c r="P522" s="42">
        <v>0.534</v>
      </c>
      <c r="Q522" s="42">
        <v>0.03</v>
      </c>
      <c r="R522" s="40">
        <v>1.3726021E7</v>
      </c>
      <c r="S522" s="42">
        <v>0.428</v>
      </c>
      <c r="T522" s="43">
        <f t="array" ref="T522:U522">VLOOKUP(D522, TOURISM!D:H,{4,5},0)</f>
        <v>464000000</v>
      </c>
      <c r="U522" s="43">
        <v>2.17E8</v>
      </c>
      <c r="V522" s="38">
        <f t="array" ref="V522:AA522">VLOOKUP(D522, BUSINESS!D:P,{8,9,10,11,12,13},0)</f>
        <v>0.455</v>
      </c>
      <c r="W522" s="37">
        <v>6.0</v>
      </c>
      <c r="X522" s="37">
        <v>176.0</v>
      </c>
      <c r="Y522" s="37">
        <v>666.0</v>
      </c>
      <c r="Z522" s="38">
        <v>0.192</v>
      </c>
      <c r="AA522" s="38">
        <v>0.836</v>
      </c>
      <c r="AB522" s="44">
        <f t="shared" si="2"/>
        <v>1023.288572</v>
      </c>
      <c r="AC522" s="44">
        <f t="shared" si="160"/>
        <v>0.2038464024</v>
      </c>
      <c r="AD522" s="44">
        <f t="shared" si="161"/>
        <v>0.3488993642</v>
      </c>
      <c r="AE522" s="44">
        <f t="shared" si="121"/>
        <v>33.80440697</v>
      </c>
      <c r="AF522" s="44">
        <f t="shared" si="122"/>
        <v>15.80938861</v>
      </c>
      <c r="AG522" s="45">
        <f t="shared" si="5"/>
        <v>-0.05536344997</v>
      </c>
      <c r="AH522" s="45">
        <f t="shared" si="6"/>
        <v>-0.05555555556</v>
      </c>
      <c r="AI522" s="45">
        <f t="shared" si="7"/>
        <v>0.09706208263</v>
      </c>
      <c r="AJ522" s="45">
        <f t="shared" si="8"/>
        <v>0.03923263629</v>
      </c>
      <c r="AK522" s="45">
        <f t="shared" si="9"/>
        <v>0.029652074</v>
      </c>
      <c r="AL522" s="45">
        <f t="shared" si="10"/>
        <v>-0.02879814915</v>
      </c>
      <c r="AM522" s="45">
        <f t="shared" si="11"/>
        <v>-0.02879814915</v>
      </c>
    </row>
    <row r="523">
      <c r="A523" s="33" t="s">
        <v>46</v>
      </c>
      <c r="B523" s="34" t="s">
        <v>100</v>
      </c>
      <c r="C523" s="35" t="s">
        <v>48</v>
      </c>
      <c r="D523" s="36" t="str">
        <f t="shared" si="1"/>
        <v>Africa/Seychelles-Africa/2000</v>
      </c>
      <c r="E523" s="37">
        <f t="array" ref="E523:H523">VLOOKUP(D523, GDP!D:L,{6,7,8,9},0)</f>
        <v>614877971</v>
      </c>
      <c r="F523" s="38">
        <v>0.048</v>
      </c>
      <c r="G523" s="37">
        <v>371.0</v>
      </c>
      <c r="H523" s="38">
        <v>0.107</v>
      </c>
      <c r="I523" s="39" t="str">
        <f t="array" ref="I523:J523">VLOOKUP(D523, ENERGY!I:M,{4,5},0)</f>
        <v/>
      </c>
      <c r="J523" s="39"/>
      <c r="K523" s="40">
        <f t="array" ref="K523:S523">VLOOKUP(D523, 'HUMAN RESOURCES'!D:V,{11,12,13,14,15,16,17,18,19},0)</f>
        <v>19</v>
      </c>
      <c r="L523" s="40">
        <v>12.0</v>
      </c>
      <c r="M523" s="40"/>
      <c r="N523" s="41"/>
      <c r="O523" s="42">
        <v>0.282</v>
      </c>
      <c r="P523" s="42">
        <v>0.637</v>
      </c>
      <c r="Q523" s="42">
        <v>0.081</v>
      </c>
      <c r="R523" s="40">
        <v>81131.0</v>
      </c>
      <c r="S523" s="42">
        <v>0.501</v>
      </c>
      <c r="T523" s="43">
        <f t="array" ref="T523:U523">VLOOKUP(D523, TOURISM!D:H,{4,5},0)</f>
        <v>225000000</v>
      </c>
      <c r="U523" s="43">
        <v>4.4E7</v>
      </c>
      <c r="V523" s="38" t="str">
        <f t="array" ref="V523:AA523">VLOOKUP(D523, BUSINESS!D:P,{8,9,10,11,12,13},0)</f>
        <v/>
      </c>
      <c r="W523" s="37"/>
      <c r="X523" s="37"/>
      <c r="Y523" s="37"/>
      <c r="Z523" s="38">
        <v>0.074</v>
      </c>
      <c r="AA523" s="38">
        <v>0.325</v>
      </c>
      <c r="AB523" s="44">
        <f t="shared" si="2"/>
        <v>7578.828943</v>
      </c>
      <c r="AC523" s="44"/>
      <c r="AD523" s="44"/>
      <c r="AE523" s="44">
        <f t="shared" si="121"/>
        <v>2773.292576</v>
      </c>
      <c r="AF523" s="44">
        <f t="shared" si="122"/>
        <v>542.3327705</v>
      </c>
      <c r="AG523" s="45" t="str">
        <f t="shared" si="5"/>
        <v/>
      </c>
      <c r="AH523" s="45" t="str">
        <f t="shared" si="6"/>
        <v/>
      </c>
      <c r="AI523" s="45" t="str">
        <f t="shared" si="7"/>
        <v/>
      </c>
      <c r="AJ523" s="45" t="str">
        <f t="shared" si="8"/>
        <v/>
      </c>
      <c r="AK523" s="45" t="str">
        <f t="shared" si="9"/>
        <v/>
      </c>
      <c r="AL523" s="45" t="str">
        <f t="shared" si="10"/>
        <v/>
      </c>
      <c r="AM523" s="45" t="str">
        <f t="shared" si="11"/>
        <v/>
      </c>
    </row>
    <row r="524">
      <c r="A524" s="33" t="s">
        <v>46</v>
      </c>
      <c r="B524" s="34" t="s">
        <v>100</v>
      </c>
      <c r="C524" s="35" t="s">
        <v>49</v>
      </c>
      <c r="D524" s="36" t="str">
        <f t="shared" si="1"/>
        <v>Africa/Seychelles-Africa/2001</v>
      </c>
      <c r="E524" s="37">
        <f t="array" ref="E524:H524">VLOOKUP(D524, GDP!D:L,{6,7,8,9},0)</f>
        <v>618433501</v>
      </c>
      <c r="F524" s="38">
        <v>0.047</v>
      </c>
      <c r="G524" s="37">
        <v>356.0</v>
      </c>
      <c r="H524" s="38">
        <v>0.106</v>
      </c>
      <c r="I524" s="39" t="str">
        <f t="array" ref="I524:J524">VLOOKUP(D524, ENERGY!I:M,{4,5},0)</f>
        <v/>
      </c>
      <c r="J524" s="39"/>
      <c r="K524" s="40">
        <f t="array" ref="K524:S524">VLOOKUP(D524, 'HUMAN RESOURCES'!D:V,{11,12,13,14,15,16,17,18,19},0)</f>
        <v>18</v>
      </c>
      <c r="L524" s="40">
        <v>12.0</v>
      </c>
      <c r="M524" s="40"/>
      <c r="N524" s="41"/>
      <c r="O524" s="42">
        <v>0.275</v>
      </c>
      <c r="P524" s="42">
        <v>0.645</v>
      </c>
      <c r="Q524" s="42">
        <v>0.08</v>
      </c>
      <c r="R524" s="40">
        <v>81202.0</v>
      </c>
      <c r="S524" s="42">
        <v>0.503</v>
      </c>
      <c r="T524" s="43">
        <f t="array" ref="T524:U524">VLOOKUP(D524, TOURISM!D:H,{4,5},0)</f>
        <v>221000000</v>
      </c>
      <c r="U524" s="43">
        <v>4.1E7</v>
      </c>
      <c r="V524" s="38" t="str">
        <f t="array" ref="V524:AA524">VLOOKUP(D524, BUSINESS!D:P,{8,9,10,11,12,13},0)</f>
        <v/>
      </c>
      <c r="W524" s="37"/>
      <c r="X524" s="37"/>
      <c r="Y524" s="37"/>
      <c r="Z524" s="38">
        <v>0.11</v>
      </c>
      <c r="AA524" s="38">
        <v>0.452</v>
      </c>
      <c r="AB524" s="44">
        <f t="shared" si="2"/>
        <v>7615.988535</v>
      </c>
      <c r="AC524" s="44"/>
      <c r="AD524" s="44"/>
      <c r="AE524" s="44">
        <f t="shared" si="121"/>
        <v>2721.607842</v>
      </c>
      <c r="AF524" s="44">
        <f t="shared" si="122"/>
        <v>504.9136721</v>
      </c>
      <c r="AG524" s="45">
        <f t="shared" si="5"/>
        <v>0.004903078263</v>
      </c>
      <c r="AH524" s="45">
        <f t="shared" si="6"/>
        <v>-0.04043126685</v>
      </c>
      <c r="AI524" s="45" t="str">
        <f t="shared" si="7"/>
        <v/>
      </c>
      <c r="AJ524" s="45" t="str">
        <f t="shared" si="8"/>
        <v/>
      </c>
      <c r="AK524" s="45">
        <f t="shared" si="9"/>
        <v>0.0008751278796</v>
      </c>
      <c r="AL524" s="45">
        <f t="shared" si="10"/>
        <v>-0.01863659625</v>
      </c>
      <c r="AM524" s="45">
        <f t="shared" si="11"/>
        <v>-0.06899656524</v>
      </c>
    </row>
    <row r="525">
      <c r="A525" s="33" t="s">
        <v>46</v>
      </c>
      <c r="B525" s="34" t="s">
        <v>100</v>
      </c>
      <c r="C525" s="35" t="s">
        <v>50</v>
      </c>
      <c r="D525" s="36" t="str">
        <f t="shared" si="1"/>
        <v>Africa/Seychelles-Africa/2002</v>
      </c>
      <c r="E525" s="37">
        <f t="array" ref="E525:H525">VLOOKUP(D525, GDP!D:L,{6,7,8,9},0)</f>
        <v>698083345</v>
      </c>
      <c r="F525" s="38">
        <v>0.044</v>
      </c>
      <c r="G525" s="37">
        <v>371.0</v>
      </c>
      <c r="H525" s="38">
        <v>0.106</v>
      </c>
      <c r="I525" s="39" t="str">
        <f t="array" ref="I525:J525">VLOOKUP(D525, ENERGY!I:M,{4,5},0)</f>
        <v/>
      </c>
      <c r="J525" s="39">
        <v>704.0</v>
      </c>
      <c r="K525" s="40">
        <f t="array" ref="K525:S525">VLOOKUP(D525, 'HUMAN RESOURCES'!D:V,{11,12,13,14,15,16,17,18,19},0)</f>
        <v>18</v>
      </c>
      <c r="L525" s="40">
        <v>12.0</v>
      </c>
      <c r="M525" s="40">
        <v>77.0</v>
      </c>
      <c r="N525" s="41">
        <v>69.0</v>
      </c>
      <c r="O525" s="42">
        <v>0.267</v>
      </c>
      <c r="P525" s="42">
        <v>0.654</v>
      </c>
      <c r="Q525" s="42">
        <v>0.079</v>
      </c>
      <c r="R525" s="40">
        <v>83700.0</v>
      </c>
      <c r="S525" s="42">
        <v>0.505</v>
      </c>
      <c r="T525" s="43">
        <f t="array" ref="T525:U525">VLOOKUP(D525, TOURISM!D:H,{4,5},0)</f>
        <v>247000000</v>
      </c>
      <c r="U525" s="43">
        <v>5.3E7</v>
      </c>
      <c r="V525" s="38" t="str">
        <f t="array" ref="V525:AA525">VLOOKUP(D525, BUSINESS!D:P,{8,9,10,11,12,13},0)</f>
        <v/>
      </c>
      <c r="W525" s="37"/>
      <c r="X525" s="37"/>
      <c r="Y525" s="37"/>
      <c r="Z525" s="38">
        <v>0.143</v>
      </c>
      <c r="AA525" s="38">
        <v>0.541</v>
      </c>
      <c r="AB525" s="44">
        <f t="shared" si="2"/>
        <v>8340.302808</v>
      </c>
      <c r="AC525" s="44"/>
      <c r="AD525" s="44">
        <f t="shared" ref="AD525:AD527" si="162">J525/R525*1000</f>
        <v>8.410991637</v>
      </c>
      <c r="AE525" s="44">
        <f t="shared" si="121"/>
        <v>2951.015532</v>
      </c>
      <c r="AF525" s="44">
        <f t="shared" si="122"/>
        <v>633.213859</v>
      </c>
      <c r="AG525" s="45">
        <f t="shared" si="5"/>
        <v>0.0951044332</v>
      </c>
      <c r="AH525" s="45">
        <f t="shared" si="6"/>
        <v>0.04213483146</v>
      </c>
      <c r="AI525" s="45" t="str">
        <f t="shared" si="7"/>
        <v/>
      </c>
      <c r="AJ525" s="45" t="str">
        <f t="shared" si="8"/>
        <v/>
      </c>
      <c r="AK525" s="45">
        <f t="shared" si="9"/>
        <v>0.03076278909</v>
      </c>
      <c r="AL525" s="45">
        <f t="shared" si="10"/>
        <v>0.08429123621</v>
      </c>
      <c r="AM525" s="45">
        <f t="shared" si="11"/>
        <v>0.2541032142</v>
      </c>
    </row>
    <row r="526">
      <c r="A526" s="33" t="s">
        <v>46</v>
      </c>
      <c r="B526" s="34" t="s">
        <v>100</v>
      </c>
      <c r="C526" s="35" t="s">
        <v>51</v>
      </c>
      <c r="D526" s="36" t="str">
        <f t="shared" si="1"/>
        <v>Africa/Seychelles-Africa/2003</v>
      </c>
      <c r="E526" s="37">
        <f t="array" ref="E526:H526">VLOOKUP(D526, GDP!D:L,{6,7,8,9},0)</f>
        <v>703096503</v>
      </c>
      <c r="F526" s="38">
        <v>0.048</v>
      </c>
      <c r="G526" s="37">
        <v>403.0</v>
      </c>
      <c r="H526" s="38">
        <v>0.106</v>
      </c>
      <c r="I526" s="39" t="str">
        <f t="array" ref="I526:J526">VLOOKUP(D526, ENERGY!I:M,{4,5},0)</f>
        <v/>
      </c>
      <c r="J526" s="39">
        <v>755.0</v>
      </c>
      <c r="K526" s="40">
        <f t="array" ref="K526:S526">VLOOKUP(D526, 'HUMAN RESOURCES'!D:V,{11,12,13,14,15,16,17,18,19},0)</f>
        <v>18</v>
      </c>
      <c r="L526" s="40">
        <v>12.0</v>
      </c>
      <c r="M526" s="40">
        <v>76.0</v>
      </c>
      <c r="N526" s="41">
        <v>66.0</v>
      </c>
      <c r="O526" s="42">
        <v>0.258</v>
      </c>
      <c r="P526" s="42">
        <v>0.664</v>
      </c>
      <c r="Q526" s="42">
        <v>0.078</v>
      </c>
      <c r="R526" s="40">
        <v>82800.0</v>
      </c>
      <c r="S526" s="42">
        <v>0.506</v>
      </c>
      <c r="T526" s="43">
        <f t="array" ref="T526:U526">VLOOKUP(D526, TOURISM!D:H,{4,5},0)</f>
        <v>258000000</v>
      </c>
      <c r="U526" s="43">
        <v>5.4E7</v>
      </c>
      <c r="V526" s="38" t="str">
        <f t="array" ref="V526:AA526">VLOOKUP(D526, BUSINESS!D:P,{8,9,10,11,12,13},0)</f>
        <v/>
      </c>
      <c r="W526" s="37"/>
      <c r="X526" s="37"/>
      <c r="Y526" s="37"/>
      <c r="Z526" s="38">
        <v>0.146</v>
      </c>
      <c r="AA526" s="38">
        <v>0.585</v>
      </c>
      <c r="AB526" s="44">
        <f t="shared" si="2"/>
        <v>8491.503659</v>
      </c>
      <c r="AC526" s="44"/>
      <c r="AD526" s="44">
        <f t="shared" si="162"/>
        <v>9.118357488</v>
      </c>
      <c r="AE526" s="44">
        <f t="shared" si="121"/>
        <v>3115.942029</v>
      </c>
      <c r="AF526" s="44">
        <f t="shared" si="122"/>
        <v>652.173913</v>
      </c>
      <c r="AG526" s="45">
        <f t="shared" si="5"/>
        <v>0.01812894031</v>
      </c>
      <c r="AH526" s="45">
        <f t="shared" si="6"/>
        <v>0.08625336927</v>
      </c>
      <c r="AI526" s="45" t="str">
        <f t="shared" si="7"/>
        <v/>
      </c>
      <c r="AJ526" s="45">
        <f t="shared" si="8"/>
        <v>0.08410017292</v>
      </c>
      <c r="AK526" s="45">
        <f t="shared" si="9"/>
        <v>-0.01075268817</v>
      </c>
      <c r="AL526" s="45">
        <f t="shared" si="10"/>
        <v>0.05588804788</v>
      </c>
      <c r="AM526" s="45">
        <f t="shared" si="11"/>
        <v>0.02994257588</v>
      </c>
    </row>
    <row r="527">
      <c r="A527" s="33" t="s">
        <v>46</v>
      </c>
      <c r="B527" s="34" t="s">
        <v>100</v>
      </c>
      <c r="C527" s="35" t="s">
        <v>52</v>
      </c>
      <c r="D527" s="36" t="str">
        <f t="shared" si="1"/>
        <v>Africa/Seychelles-Africa/2004</v>
      </c>
      <c r="E527" s="37">
        <f t="array" ref="E527:H527">VLOOKUP(D527, GDP!D:L,{6,7,8,9},0)</f>
        <v>839319935</v>
      </c>
      <c r="F527" s="38">
        <v>0.043</v>
      </c>
      <c r="G527" s="37">
        <v>421.0</v>
      </c>
      <c r="H527" s="38">
        <v>0.1</v>
      </c>
      <c r="I527" s="39" t="str">
        <f t="array" ref="I527:J527">VLOOKUP(D527, ENERGY!I:M,{4,5},0)</f>
        <v/>
      </c>
      <c r="J527" s="39">
        <v>708.0</v>
      </c>
      <c r="K527" s="40">
        <f t="array" ref="K527:S527">VLOOKUP(D527, 'HUMAN RESOURCES'!D:V,{11,12,13,14,15,16,17,18,19},0)</f>
        <v>17</v>
      </c>
      <c r="L527" s="40">
        <v>12.0</v>
      </c>
      <c r="M527" s="40">
        <v>76.0</v>
      </c>
      <c r="N527" s="41">
        <v>69.0</v>
      </c>
      <c r="O527" s="42">
        <v>0.25</v>
      </c>
      <c r="P527" s="42">
        <v>0.673</v>
      </c>
      <c r="Q527" s="42">
        <v>0.076</v>
      </c>
      <c r="R527" s="40">
        <v>82500.0</v>
      </c>
      <c r="S527" s="42">
        <v>0.508</v>
      </c>
      <c r="T527" s="43">
        <f t="array" ref="T527:U527">VLOOKUP(D527, TOURISM!D:H,{4,5},0)</f>
        <v>256000000</v>
      </c>
      <c r="U527" s="43">
        <v>5.3E7</v>
      </c>
      <c r="V527" s="38" t="str">
        <f t="array" ref="V527:AA527">VLOOKUP(D527, BUSINESS!D:P,{8,9,10,11,12,13},0)</f>
        <v/>
      </c>
      <c r="W527" s="37"/>
      <c r="X527" s="37"/>
      <c r="Y527" s="37"/>
      <c r="Z527" s="38">
        <v>0.243</v>
      </c>
      <c r="AA527" s="38">
        <v>0.634</v>
      </c>
      <c r="AB527" s="44">
        <f t="shared" si="2"/>
        <v>10173.57497</v>
      </c>
      <c r="AC527" s="44"/>
      <c r="AD527" s="44">
        <f t="shared" si="162"/>
        <v>8.581818182</v>
      </c>
      <c r="AE527" s="44">
        <f t="shared" si="121"/>
        <v>3103.030303</v>
      </c>
      <c r="AF527" s="44">
        <f t="shared" si="122"/>
        <v>642.4242424</v>
      </c>
      <c r="AG527" s="45">
        <f t="shared" si="5"/>
        <v>0.1980887459</v>
      </c>
      <c r="AH527" s="45">
        <f t="shared" si="6"/>
        <v>0.04466501241</v>
      </c>
      <c r="AI527" s="45" t="str">
        <f t="shared" si="7"/>
        <v/>
      </c>
      <c r="AJ527" s="45">
        <f t="shared" si="8"/>
        <v>-0.05884166165</v>
      </c>
      <c r="AK527" s="45">
        <f t="shared" si="9"/>
        <v>-0.003623188406</v>
      </c>
      <c r="AL527" s="45">
        <f t="shared" si="10"/>
        <v>-0.004143763214</v>
      </c>
      <c r="AM527" s="45">
        <f t="shared" si="11"/>
        <v>-0.01494949495</v>
      </c>
    </row>
    <row r="528">
      <c r="A528" s="33" t="s">
        <v>46</v>
      </c>
      <c r="B528" s="34" t="s">
        <v>100</v>
      </c>
      <c r="C528" s="35" t="s">
        <v>53</v>
      </c>
      <c r="D528" s="36" t="str">
        <f t="shared" si="1"/>
        <v>Africa/Seychelles-Africa/2005</v>
      </c>
      <c r="E528" s="37">
        <f t="array" ref="E528:H528">VLOOKUP(D528, GDP!D:L,{6,7,8,9},0)</f>
        <v>919103262</v>
      </c>
      <c r="F528" s="38">
        <v>0.04</v>
      </c>
      <c r="G528" s="37">
        <v>423.0</v>
      </c>
      <c r="H528" s="38">
        <v>0.098</v>
      </c>
      <c r="I528" s="39" t="str">
        <f t="array" ref="I528:J528">VLOOKUP(D528, ENERGY!I:M,{4,5},0)</f>
        <v/>
      </c>
      <c r="J528" s="39"/>
      <c r="K528" s="40">
        <f t="array" ref="K528:S528">VLOOKUP(D528, 'HUMAN RESOURCES'!D:V,{11,12,13,14,15,16,17,18,19},0)</f>
        <v>19</v>
      </c>
      <c r="L528" s="40">
        <v>12.0</v>
      </c>
      <c r="M528" s="40">
        <v>77.0</v>
      </c>
      <c r="N528" s="41">
        <v>67.0</v>
      </c>
      <c r="O528" s="42">
        <v>0.243</v>
      </c>
      <c r="P528" s="42">
        <v>0.681</v>
      </c>
      <c r="Q528" s="42">
        <v>0.075</v>
      </c>
      <c r="R528" s="40">
        <v>82900.0</v>
      </c>
      <c r="S528" s="42">
        <v>0.511</v>
      </c>
      <c r="T528" s="43">
        <f t="array" ref="T528:U528">VLOOKUP(D528, TOURISM!D:H,{4,5},0)</f>
        <v>269000000</v>
      </c>
      <c r="U528" s="43">
        <v>5.9E7</v>
      </c>
      <c r="V528" s="38">
        <f t="array" ref="V528:AA528">VLOOKUP(D528, BUSINESS!D:P,{8,9,10,11,12,13},0)</f>
        <v>0.484</v>
      </c>
      <c r="W528" s="37">
        <v>39.0</v>
      </c>
      <c r="X528" s="37"/>
      <c r="Y528" s="37">
        <v>76.0</v>
      </c>
      <c r="Z528" s="38">
        <v>0.254</v>
      </c>
      <c r="AA528" s="38">
        <v>0.675</v>
      </c>
      <c r="AB528" s="44">
        <f t="shared" si="2"/>
        <v>11086.89098</v>
      </c>
      <c r="AC528" s="44"/>
      <c r="AD528" s="44"/>
      <c r="AE528" s="44">
        <f t="shared" si="121"/>
        <v>3244.873341</v>
      </c>
      <c r="AF528" s="44">
        <f t="shared" si="122"/>
        <v>711.7008444</v>
      </c>
      <c r="AG528" s="45">
        <f t="shared" si="5"/>
        <v>0.08977335992</v>
      </c>
      <c r="AH528" s="45">
        <f t="shared" si="6"/>
        <v>0.004750593824</v>
      </c>
      <c r="AI528" s="45" t="str">
        <f t="shared" si="7"/>
        <v/>
      </c>
      <c r="AJ528" s="45" t="str">
        <f t="shared" si="8"/>
        <v/>
      </c>
      <c r="AK528" s="45">
        <f t="shared" si="9"/>
        <v>0.004848484848</v>
      </c>
      <c r="AL528" s="45">
        <f t="shared" si="10"/>
        <v>0.0457111354</v>
      </c>
      <c r="AM528" s="45">
        <f t="shared" si="11"/>
        <v>0.10783622</v>
      </c>
    </row>
    <row r="529">
      <c r="A529" s="33" t="s">
        <v>46</v>
      </c>
      <c r="B529" s="34" t="s">
        <v>100</v>
      </c>
      <c r="C529" s="35" t="s">
        <v>54</v>
      </c>
      <c r="D529" s="36" t="str">
        <f t="shared" si="1"/>
        <v>Africa/Seychelles-Africa/2006</v>
      </c>
      <c r="E529" s="37">
        <f t="array" ref="E529:H529">VLOOKUP(D529, GDP!D:L,{6,7,8,9},0)</f>
        <v>1016419769</v>
      </c>
      <c r="F529" s="38">
        <v>0.038</v>
      </c>
      <c r="G529" s="37">
        <v>438.0</v>
      </c>
      <c r="H529" s="38">
        <v>0.1</v>
      </c>
      <c r="I529" s="39" t="str">
        <f t="array" ref="I529:J529">VLOOKUP(D529, ENERGY!I:M,{4,5},0)</f>
        <v/>
      </c>
      <c r="J529" s="39"/>
      <c r="K529" s="40">
        <f t="array" ref="K529:S529">VLOOKUP(D529, 'HUMAN RESOURCES'!D:V,{11,12,13,14,15,16,17,18,19},0)</f>
        <v>17</v>
      </c>
      <c r="L529" s="40">
        <v>12.0</v>
      </c>
      <c r="M529" s="40">
        <v>76.0</v>
      </c>
      <c r="N529" s="41">
        <v>69.0</v>
      </c>
      <c r="O529" s="42">
        <v>0.238</v>
      </c>
      <c r="P529" s="42">
        <v>0.688</v>
      </c>
      <c r="Q529" s="42">
        <v>0.075</v>
      </c>
      <c r="R529" s="40">
        <v>84600.0</v>
      </c>
      <c r="S529" s="42">
        <v>0.513</v>
      </c>
      <c r="T529" s="43">
        <f t="array" ref="T529:U529">VLOOKUP(D529, TOURISM!D:H,{4,5},0)</f>
        <v>323000000</v>
      </c>
      <c r="U529" s="43">
        <v>5.6E7</v>
      </c>
      <c r="V529" s="38">
        <f t="array" ref="V529:AA529">VLOOKUP(D529, BUSINESS!D:P,{8,9,10,11,12,13},0)</f>
        <v>0.484</v>
      </c>
      <c r="W529" s="37">
        <v>39.0</v>
      </c>
      <c r="X529" s="37"/>
      <c r="Y529" s="37">
        <v>76.0</v>
      </c>
      <c r="Z529" s="38">
        <v>0.35</v>
      </c>
      <c r="AA529" s="38">
        <v>0.797</v>
      </c>
      <c r="AB529" s="44">
        <f t="shared" si="2"/>
        <v>12014.41807</v>
      </c>
      <c r="AC529" s="44"/>
      <c r="AD529" s="44"/>
      <c r="AE529" s="44">
        <f t="shared" si="121"/>
        <v>3817.966903</v>
      </c>
      <c r="AF529" s="44">
        <f t="shared" si="122"/>
        <v>661.9385343</v>
      </c>
      <c r="AG529" s="45">
        <f t="shared" si="5"/>
        <v>0.0836598013</v>
      </c>
      <c r="AH529" s="45">
        <f t="shared" si="6"/>
        <v>0.03546099291</v>
      </c>
      <c r="AI529" s="45" t="str">
        <f t="shared" si="7"/>
        <v/>
      </c>
      <c r="AJ529" s="45" t="str">
        <f t="shared" si="8"/>
        <v/>
      </c>
      <c r="AK529" s="45">
        <f t="shared" si="9"/>
        <v>0.0205066345</v>
      </c>
      <c r="AL529" s="45">
        <f t="shared" si="10"/>
        <v>0.1766150791</v>
      </c>
      <c r="AM529" s="45">
        <f t="shared" si="11"/>
        <v>-0.06992026285</v>
      </c>
    </row>
    <row r="530">
      <c r="A530" s="33" t="s">
        <v>46</v>
      </c>
      <c r="B530" s="34" t="s">
        <v>100</v>
      </c>
      <c r="C530" s="35" t="s">
        <v>55</v>
      </c>
      <c r="D530" s="36" t="str">
        <f t="shared" si="1"/>
        <v>Africa/Seychelles-Africa/2007</v>
      </c>
      <c r="E530" s="37">
        <f t="array" ref="E530:H530">VLOOKUP(D530, GDP!D:L,{6,7,8,9},0)</f>
        <v>1033635773</v>
      </c>
      <c r="F530" s="38">
        <v>0.034</v>
      </c>
      <c r="G530" s="37">
        <v>393.0</v>
      </c>
      <c r="H530" s="38">
        <v>0.109</v>
      </c>
      <c r="I530" s="39">
        <f t="array" ref="I530:J530">VLOOKUP(D530, ENERGY!I:M,{4,5},0)</f>
        <v>256</v>
      </c>
      <c r="J530" s="39">
        <v>693.0</v>
      </c>
      <c r="K530" s="40">
        <f t="array" ref="K530:S530">VLOOKUP(D530, 'HUMAN RESOURCES'!D:V,{11,12,13,14,15,16,17,18,19},0)</f>
        <v>18</v>
      </c>
      <c r="L530" s="40">
        <v>12.0</v>
      </c>
      <c r="M530" s="40">
        <v>78.0</v>
      </c>
      <c r="N530" s="41">
        <v>69.0</v>
      </c>
      <c r="O530" s="42">
        <v>0.233</v>
      </c>
      <c r="P530" s="42">
        <v>0.693</v>
      </c>
      <c r="Q530" s="42">
        <v>0.075</v>
      </c>
      <c r="R530" s="40">
        <v>85033.0</v>
      </c>
      <c r="S530" s="42">
        <v>0.515</v>
      </c>
      <c r="T530" s="43">
        <f t="array" ref="T530:U530">VLOOKUP(D530, TOURISM!D:H,{4,5},0)</f>
        <v>60000000</v>
      </c>
      <c r="U530" s="43">
        <v>1.1E7</v>
      </c>
      <c r="V530" s="38">
        <f t="array" ref="V530:AA530">VLOOKUP(D530, BUSINESS!D:P,{8,9,10,11,12,13},0)</f>
        <v>0.484</v>
      </c>
      <c r="W530" s="37">
        <v>39.0</v>
      </c>
      <c r="X530" s="37"/>
      <c r="Y530" s="37">
        <v>76.0</v>
      </c>
      <c r="Z530" s="38">
        <v>0.384</v>
      </c>
      <c r="AA530" s="38">
        <v>0.867</v>
      </c>
      <c r="AB530" s="44">
        <f t="shared" si="2"/>
        <v>12155.70159</v>
      </c>
      <c r="AC530" s="44">
        <f t="shared" ref="AC530:AC531" si="163">(I530/R530)*1000</f>
        <v>3.010595886</v>
      </c>
      <c r="AD530" s="44">
        <f t="shared" ref="AD530:AD531" si="164">J530/R530*1000</f>
        <v>8.149777145</v>
      </c>
      <c r="AE530" s="44">
        <f t="shared" si="121"/>
        <v>705.6084109</v>
      </c>
      <c r="AF530" s="44">
        <f t="shared" si="122"/>
        <v>129.361542</v>
      </c>
      <c r="AG530" s="45">
        <f t="shared" si="5"/>
        <v>0.01175949699</v>
      </c>
      <c r="AH530" s="45">
        <f t="shared" si="6"/>
        <v>-0.102739726</v>
      </c>
      <c r="AI530" s="45" t="str">
        <f t="shared" si="7"/>
        <v/>
      </c>
      <c r="AJ530" s="45" t="str">
        <f t="shared" si="8"/>
        <v/>
      </c>
      <c r="AK530" s="45">
        <f t="shared" si="9"/>
        <v>0.00511820331</v>
      </c>
      <c r="AL530" s="45">
        <f t="shared" si="10"/>
        <v>-0.8151873946</v>
      </c>
      <c r="AM530" s="45">
        <f t="shared" si="11"/>
        <v>-0.8045716705</v>
      </c>
    </row>
    <row r="531">
      <c r="A531" s="33" t="s">
        <v>46</v>
      </c>
      <c r="B531" s="34" t="s">
        <v>100</v>
      </c>
      <c r="C531" s="35" t="s">
        <v>56</v>
      </c>
      <c r="D531" s="36" t="str">
        <f t="shared" si="1"/>
        <v>Africa/Seychelles-Africa/2008</v>
      </c>
      <c r="E531" s="37">
        <f t="array" ref="E531:H531">VLOOKUP(D531, GDP!D:L,{6,7,8,9},0)</f>
        <v>967211975</v>
      </c>
      <c r="F531" s="38">
        <v>0.027</v>
      </c>
      <c r="G531" s="37">
        <v>289.0</v>
      </c>
      <c r="H531" s="38">
        <v>0.118</v>
      </c>
      <c r="I531" s="39">
        <f t="array" ref="I531:J531">VLOOKUP(D531, ENERGY!I:M,{4,5},0)</f>
        <v>205</v>
      </c>
      <c r="J531" s="39">
        <v>598.0</v>
      </c>
      <c r="K531" s="40">
        <f t="array" ref="K531:S531">VLOOKUP(D531, 'HUMAN RESOURCES'!D:V,{11,12,13,14,15,16,17,18,19},0)</f>
        <v>18</v>
      </c>
      <c r="L531" s="40">
        <v>12.0</v>
      </c>
      <c r="M531" s="40">
        <v>79.0</v>
      </c>
      <c r="N531" s="41">
        <v>68.0</v>
      </c>
      <c r="O531" s="42">
        <v>0.229</v>
      </c>
      <c r="P531" s="42">
        <v>0.696</v>
      </c>
      <c r="Q531" s="42">
        <v>0.075</v>
      </c>
      <c r="R531" s="40">
        <v>86956.0</v>
      </c>
      <c r="S531" s="42">
        <v>0.518</v>
      </c>
      <c r="T531" s="43">
        <f t="array" ref="T531:U531">VLOOKUP(D531, TOURISM!D:H,{4,5},0)</f>
        <v>46000000</v>
      </c>
      <c r="U531" s="43">
        <v>7000000.0</v>
      </c>
      <c r="V531" s="38">
        <f t="array" ref="V531:AA531">VLOOKUP(D531, BUSINESS!D:P,{8,9,10,11,12,13},0)</f>
        <v>0.466</v>
      </c>
      <c r="W531" s="37">
        <v>39.0</v>
      </c>
      <c r="X531" s="37"/>
      <c r="Y531" s="37">
        <v>76.0</v>
      </c>
      <c r="Z531" s="38">
        <v>0.404</v>
      </c>
      <c r="AA531" s="38">
        <v>1.04</v>
      </c>
      <c r="AB531" s="44">
        <f t="shared" si="2"/>
        <v>11123.00445</v>
      </c>
      <c r="AC531" s="44">
        <f t="shared" si="163"/>
        <v>2.357514145</v>
      </c>
      <c r="AD531" s="44">
        <f t="shared" si="164"/>
        <v>6.877041262</v>
      </c>
      <c r="AE531" s="44">
        <f t="shared" si="121"/>
        <v>529.003174</v>
      </c>
      <c r="AF531" s="44">
        <f t="shared" si="122"/>
        <v>80.500483</v>
      </c>
      <c r="AG531" s="45">
        <f t="shared" si="5"/>
        <v>-0.08495578215</v>
      </c>
      <c r="AH531" s="45">
        <f t="shared" si="6"/>
        <v>-0.2646310433</v>
      </c>
      <c r="AI531" s="45">
        <f t="shared" si="7"/>
        <v>-0.2169277332</v>
      </c>
      <c r="AJ531" s="45">
        <f t="shared" si="8"/>
        <v>-0.1561681823</v>
      </c>
      <c r="AK531" s="45">
        <f t="shared" si="9"/>
        <v>0.02261474957</v>
      </c>
      <c r="AL531" s="45">
        <f t="shared" si="10"/>
        <v>-0.2502878851</v>
      </c>
      <c r="AM531" s="45">
        <f t="shared" si="11"/>
        <v>-0.3777093117</v>
      </c>
    </row>
    <row r="532">
      <c r="A532" s="33" t="s">
        <v>46</v>
      </c>
      <c r="B532" s="34" t="s">
        <v>100</v>
      </c>
      <c r="C532" s="35" t="s">
        <v>57</v>
      </c>
      <c r="D532" s="36" t="str">
        <f t="shared" si="1"/>
        <v>Africa/Seychelles-Africa/2009</v>
      </c>
      <c r="E532" s="37">
        <f t="array" ref="E532:H532">VLOOKUP(D532, GDP!D:L,{6,7,8,9},0)</f>
        <v>847424852</v>
      </c>
      <c r="F532" s="38">
        <v>0.027</v>
      </c>
      <c r="G532" s="37">
        <v>250.0</v>
      </c>
      <c r="H532" s="38">
        <v>0.153</v>
      </c>
      <c r="I532" s="39" t="str">
        <f t="array" ref="I532:J532">VLOOKUP(D532, ENERGY!I:M,{4,5},0)</f>
        <v/>
      </c>
      <c r="J532" s="39"/>
      <c r="K532" s="40">
        <f t="array" ref="K532:S532">VLOOKUP(D532, 'HUMAN RESOURCES'!D:V,{11,12,13,14,15,16,17,18,19},0)</f>
        <v>18</v>
      </c>
      <c r="L532" s="40">
        <v>12.0</v>
      </c>
      <c r="M532" s="40">
        <v>78.0</v>
      </c>
      <c r="N532" s="41">
        <v>68.0</v>
      </c>
      <c r="O532" s="42">
        <v>0.225</v>
      </c>
      <c r="P532" s="42">
        <v>0.699</v>
      </c>
      <c r="Q532" s="42">
        <v>0.076</v>
      </c>
      <c r="R532" s="40">
        <v>87298.0</v>
      </c>
      <c r="S532" s="42">
        <v>0.52</v>
      </c>
      <c r="T532" s="43">
        <f t="array" ref="T532:U532">VLOOKUP(D532, TOURISM!D:H,{4,5},0)</f>
        <v>27000000</v>
      </c>
      <c r="U532" s="43">
        <v>5000000.0</v>
      </c>
      <c r="V532" s="38">
        <f t="array" ref="V532:AA532">VLOOKUP(D532, BUSINESS!D:P,{8,9,10,11,12,13},0)</f>
        <v>0.441</v>
      </c>
      <c r="W532" s="37">
        <v>39.0</v>
      </c>
      <c r="X532" s="37"/>
      <c r="Y532" s="37">
        <v>76.0</v>
      </c>
      <c r="Z532" s="38">
        <v>0.404</v>
      </c>
      <c r="AA532" s="38">
        <v>1.222</v>
      </c>
      <c r="AB532" s="44">
        <f t="shared" si="2"/>
        <v>9707.265367</v>
      </c>
      <c r="AC532" s="44"/>
      <c r="AD532" s="44"/>
      <c r="AE532" s="44">
        <f t="shared" si="121"/>
        <v>309.2854361</v>
      </c>
      <c r="AF532" s="44">
        <f t="shared" si="122"/>
        <v>57.27508076</v>
      </c>
      <c r="AG532" s="45">
        <f t="shared" si="5"/>
        <v>-0.1272802766</v>
      </c>
      <c r="AH532" s="45">
        <f t="shared" si="6"/>
        <v>-0.1349480969</v>
      </c>
      <c r="AI532" s="45" t="str">
        <f t="shared" si="7"/>
        <v/>
      </c>
      <c r="AJ532" s="45" t="str">
        <f t="shared" si="8"/>
        <v/>
      </c>
      <c r="AK532" s="45">
        <f t="shared" si="9"/>
        <v>0.003933023598</v>
      </c>
      <c r="AL532" s="45">
        <f t="shared" si="10"/>
        <v>-0.4153429482</v>
      </c>
      <c r="AM532" s="45">
        <f t="shared" si="11"/>
        <v>-0.2885125825</v>
      </c>
    </row>
    <row r="533">
      <c r="A533" s="33" t="s">
        <v>46</v>
      </c>
      <c r="B533" s="34" t="s">
        <v>100</v>
      </c>
      <c r="C533" s="35" t="s">
        <v>58</v>
      </c>
      <c r="D533" s="36" t="str">
        <f t="shared" si="1"/>
        <v>Africa/Seychelles-Africa/2010</v>
      </c>
      <c r="E533" s="37">
        <f t="array" ref="E533:H533">VLOOKUP(D533, GDP!D:L,{6,7,8,9},0)</f>
        <v>973355738</v>
      </c>
      <c r="F533" s="38">
        <v>0.037</v>
      </c>
      <c r="G533" s="37">
        <v>394.0</v>
      </c>
      <c r="H533" s="38">
        <v>0.127</v>
      </c>
      <c r="I533" s="39">
        <f t="array" ref="I533:J533">VLOOKUP(D533, ENERGY!I:M,{4,5},0)</f>
        <v>228</v>
      </c>
      <c r="J533" s="39">
        <v>697.0</v>
      </c>
      <c r="K533" s="40">
        <f t="array" ref="K533:S533">VLOOKUP(D533, 'HUMAN RESOURCES'!D:V,{11,12,13,14,15,16,17,18,19},0)</f>
        <v>17</v>
      </c>
      <c r="L533" s="40">
        <v>12.0</v>
      </c>
      <c r="M533" s="40">
        <v>78.0</v>
      </c>
      <c r="N533" s="41">
        <v>69.0</v>
      </c>
      <c r="O533" s="42">
        <v>0.223</v>
      </c>
      <c r="P533" s="42">
        <v>0.701</v>
      </c>
      <c r="Q533" s="42">
        <v>0.076</v>
      </c>
      <c r="R533" s="40">
        <v>89770.0</v>
      </c>
      <c r="S533" s="42">
        <v>0.523</v>
      </c>
      <c r="T533" s="43">
        <f t="array" ref="T533:U533">VLOOKUP(D533, TOURISM!D:H,{4,5},0)</f>
        <v>29000000</v>
      </c>
      <c r="U533" s="43">
        <v>5000000.0</v>
      </c>
      <c r="V533" s="38">
        <f t="array" ref="V533:AA533">VLOOKUP(D533, BUSINESS!D:P,{8,9,10,11,12,13},0)</f>
        <v>0.441</v>
      </c>
      <c r="W533" s="37">
        <v>39.0</v>
      </c>
      <c r="X533" s="37"/>
      <c r="Y533" s="37">
        <v>76.0</v>
      </c>
      <c r="Z533" s="38">
        <v>0.41</v>
      </c>
      <c r="AA533" s="38">
        <v>1.289</v>
      </c>
      <c r="AB533" s="44">
        <f t="shared" si="2"/>
        <v>10842.77306</v>
      </c>
      <c r="AC533" s="44">
        <f>(I533/R533)*1000</f>
        <v>2.539823995</v>
      </c>
      <c r="AD533" s="44">
        <f t="shared" ref="AD533:AD535" si="165">J533/R533*1000</f>
        <v>7.76428651</v>
      </c>
      <c r="AE533" s="44">
        <f t="shared" si="121"/>
        <v>323.0477888</v>
      </c>
      <c r="AF533" s="44">
        <f t="shared" si="122"/>
        <v>55.69789462</v>
      </c>
      <c r="AG533" s="45">
        <f t="shared" si="5"/>
        <v>0.1169750341</v>
      </c>
      <c r="AH533" s="45">
        <f t="shared" si="6"/>
        <v>0.576</v>
      </c>
      <c r="AI533" s="45" t="str">
        <f t="shared" si="7"/>
        <v/>
      </c>
      <c r="AJ533" s="45" t="str">
        <f t="shared" si="8"/>
        <v/>
      </c>
      <c r="AK533" s="45">
        <f t="shared" si="9"/>
        <v>0.02831679993</v>
      </c>
      <c r="AL533" s="45">
        <f t="shared" si="10"/>
        <v>0.0444972543</v>
      </c>
      <c r="AM533" s="45">
        <f t="shared" si="11"/>
        <v>-0.0275370391</v>
      </c>
    </row>
    <row r="534">
      <c r="A534" s="33" t="s">
        <v>46</v>
      </c>
      <c r="B534" s="34" t="s">
        <v>100</v>
      </c>
      <c r="C534" s="35" t="s">
        <v>59</v>
      </c>
      <c r="D534" s="36" t="str">
        <f t="shared" si="1"/>
        <v>Africa/Seychelles-Africa/2011</v>
      </c>
      <c r="E534" s="37">
        <f t="array" ref="E534:H534">VLOOKUP(D534, GDP!D:L,{6,7,8,9},0)</f>
        <v>1059593023</v>
      </c>
      <c r="F534" s="38">
        <v>0.036</v>
      </c>
      <c r="G534" s="37">
        <v>413.0</v>
      </c>
      <c r="H534" s="38">
        <v>0.112</v>
      </c>
      <c r="I534" s="39" t="str">
        <f t="array" ref="I534:J534">VLOOKUP(D534, ENERGY!I:M,{4,5},0)</f>
        <v/>
      </c>
      <c r="J534" s="39">
        <v>561.0</v>
      </c>
      <c r="K534" s="40">
        <f t="array" ref="K534:S534">VLOOKUP(D534, 'HUMAN RESOURCES'!D:V,{11,12,13,14,15,16,17,18,19},0)</f>
        <v>19</v>
      </c>
      <c r="L534" s="40">
        <v>12.0</v>
      </c>
      <c r="M534" s="40">
        <v>78.0</v>
      </c>
      <c r="N534" s="41">
        <v>68.0</v>
      </c>
      <c r="O534" s="42">
        <v>0.222</v>
      </c>
      <c r="P534" s="42">
        <v>0.702</v>
      </c>
      <c r="Q534" s="42">
        <v>0.076</v>
      </c>
      <c r="R534" s="40">
        <v>87441.0</v>
      </c>
      <c r="S534" s="42">
        <v>0.526</v>
      </c>
      <c r="T534" s="43">
        <f t="array" ref="T534:U534">VLOOKUP(D534, TOURISM!D:H,{4,5},0)</f>
        <v>31000000</v>
      </c>
      <c r="U534" s="43">
        <v>5000000.0</v>
      </c>
      <c r="V534" s="38">
        <f t="array" ref="V534:AA534">VLOOKUP(D534, BUSINESS!D:P,{8,9,10,11,12,13},0)</f>
        <v>0.322</v>
      </c>
      <c r="W534" s="37">
        <v>39.0</v>
      </c>
      <c r="X534" s="37"/>
      <c r="Y534" s="37">
        <v>76.0</v>
      </c>
      <c r="Z534" s="38">
        <v>0.432</v>
      </c>
      <c r="AA534" s="38">
        <v>1.379</v>
      </c>
      <c r="AB534" s="44">
        <f t="shared" si="2"/>
        <v>12117.80541</v>
      </c>
      <c r="AC534" s="44"/>
      <c r="AD534" s="44">
        <f t="shared" si="165"/>
        <v>6.415754623</v>
      </c>
      <c r="AE534" s="44">
        <f t="shared" si="121"/>
        <v>354.5247653</v>
      </c>
      <c r="AF534" s="44">
        <f t="shared" si="122"/>
        <v>57.18141375</v>
      </c>
      <c r="AG534" s="45">
        <f t="shared" si="5"/>
        <v>0.1175928279</v>
      </c>
      <c r="AH534" s="45">
        <f t="shared" si="6"/>
        <v>0.04822335025</v>
      </c>
      <c r="AI534" s="45" t="str">
        <f t="shared" si="7"/>
        <v/>
      </c>
      <c r="AJ534" s="45">
        <f t="shared" si="8"/>
        <v>-0.1736839419</v>
      </c>
      <c r="AK534" s="45">
        <f t="shared" si="9"/>
        <v>-0.02594407931</v>
      </c>
      <c r="AL534" s="45">
        <f t="shared" si="10"/>
        <v>0.09743752339</v>
      </c>
      <c r="AM534" s="45">
        <f t="shared" si="11"/>
        <v>0.02663510253</v>
      </c>
    </row>
    <row r="535">
      <c r="A535" s="33" t="s">
        <v>46</v>
      </c>
      <c r="B535" s="34" t="s">
        <v>100</v>
      </c>
      <c r="C535" s="35" t="s">
        <v>60</v>
      </c>
      <c r="D535" s="36" t="str">
        <f t="shared" si="1"/>
        <v>Africa/Seychelles-Africa/2012</v>
      </c>
      <c r="E535" s="37">
        <f t="array" ref="E535:H535">VLOOKUP(D535, GDP!D:L,{6,7,8,9},0)</f>
        <v>1032199341</v>
      </c>
      <c r="F535" s="38">
        <v>0.047</v>
      </c>
      <c r="G535" s="37">
        <v>521.0</v>
      </c>
      <c r="H535" s="38">
        <v>0.122</v>
      </c>
      <c r="I535" s="39">
        <f t="array" ref="I535:J535">VLOOKUP(D535, ENERGY!I:M,{4,5},0)</f>
        <v>243</v>
      </c>
      <c r="J535" s="39">
        <v>744.0</v>
      </c>
      <c r="K535" s="40">
        <f t="array" ref="K535:S535">VLOOKUP(D535, 'HUMAN RESOURCES'!D:V,{11,12,13,14,15,16,17,18,19},0)</f>
        <v>19</v>
      </c>
      <c r="L535" s="40">
        <v>12.0</v>
      </c>
      <c r="M535" s="40">
        <v>78.0</v>
      </c>
      <c r="N535" s="41">
        <v>68.0</v>
      </c>
      <c r="O535" s="42">
        <v>0.221</v>
      </c>
      <c r="P535" s="42">
        <v>0.702</v>
      </c>
      <c r="Q535" s="42">
        <v>0.077</v>
      </c>
      <c r="R535" s="40">
        <v>88303.0</v>
      </c>
      <c r="S535" s="42">
        <v>0.529</v>
      </c>
      <c r="T535" s="43">
        <f t="array" ref="T535:U535">VLOOKUP(D535, TOURISM!D:H,{4,5},0)</f>
        <v>26000000</v>
      </c>
      <c r="U535" s="43">
        <v>4000000.0</v>
      </c>
      <c r="V535" s="38">
        <f t="array" ref="V535:AA535">VLOOKUP(D535, BUSINESS!D:P,{8,9,10,11,12,13},0)</f>
        <v>0.257</v>
      </c>
      <c r="W535" s="37">
        <v>39.0</v>
      </c>
      <c r="X535" s="37">
        <v>77.0</v>
      </c>
      <c r="Y535" s="37">
        <v>76.0</v>
      </c>
      <c r="Z535" s="38">
        <v>0.471</v>
      </c>
      <c r="AA535" s="38">
        <v>1.478</v>
      </c>
      <c r="AB535" s="44">
        <f t="shared" si="2"/>
        <v>11689.28962</v>
      </c>
      <c r="AC535" s="44">
        <f>(I535/R535)*1000</f>
        <v>2.751888384</v>
      </c>
      <c r="AD535" s="44">
        <f t="shared" si="165"/>
        <v>8.425534806</v>
      </c>
      <c r="AE535" s="44">
        <f t="shared" si="121"/>
        <v>294.4407325</v>
      </c>
      <c r="AF535" s="44">
        <f t="shared" si="122"/>
        <v>45.29857423</v>
      </c>
      <c r="AG535" s="45">
        <f t="shared" si="5"/>
        <v>-0.03536249186</v>
      </c>
      <c r="AH535" s="45">
        <f t="shared" si="6"/>
        <v>0.2615012107</v>
      </c>
      <c r="AI535" s="45" t="str">
        <f t="shared" si="7"/>
        <v/>
      </c>
      <c r="AJ535" s="45">
        <f t="shared" si="8"/>
        <v>0.3132570214</v>
      </c>
      <c r="AK535" s="45">
        <f t="shared" si="9"/>
        <v>0.009858075731</v>
      </c>
      <c r="AL535" s="45">
        <f t="shared" si="10"/>
        <v>-0.1694776746</v>
      </c>
      <c r="AM535" s="45">
        <f t="shared" si="11"/>
        <v>-0.2078094742</v>
      </c>
    </row>
    <row r="536">
      <c r="A536" s="33" t="s">
        <v>46</v>
      </c>
      <c r="B536" s="34" t="s">
        <v>101</v>
      </c>
      <c r="C536" s="35" t="s">
        <v>48</v>
      </c>
      <c r="D536" s="36" t="str">
        <f t="shared" si="1"/>
        <v>Africa/Sierra Leone-Africa/2000</v>
      </c>
      <c r="E536" s="37">
        <f t="array" ref="E536:H536">VLOOKUP(D536, GDP!D:L,{6,7,8,9},0)</f>
        <v>635874002</v>
      </c>
      <c r="F536" s="38">
        <v>0.184</v>
      </c>
      <c r="G536" s="37">
        <v>28.0</v>
      </c>
      <c r="H536" s="38">
        <v>0.263</v>
      </c>
      <c r="I536" s="39" t="str">
        <f t="array" ref="I536:J536">VLOOKUP(D536, ENERGY!I:M,{4,5},0)</f>
        <v/>
      </c>
      <c r="J536" s="39"/>
      <c r="K536" s="40">
        <f t="array" ref="K536:S536">VLOOKUP(D536, 'HUMAN RESOURCES'!D:V,{11,12,13,14,15,16,17,18,19},0)</f>
        <v>44</v>
      </c>
      <c r="L536" s="40">
        <v>141.0</v>
      </c>
      <c r="M536" s="40">
        <v>39.0</v>
      </c>
      <c r="N536" s="41">
        <v>37.0</v>
      </c>
      <c r="O536" s="42">
        <v>0.43</v>
      </c>
      <c r="P536" s="42">
        <v>0.546</v>
      </c>
      <c r="Q536" s="42">
        <v>0.025</v>
      </c>
      <c r="R536" s="40">
        <v>4139757.0</v>
      </c>
      <c r="S536" s="42">
        <v>0.356</v>
      </c>
      <c r="T536" s="43">
        <f t="array" ref="T536:U536">VLOOKUP(D536, TOURISM!D:H,{4,5},0)</f>
        <v>10000000</v>
      </c>
      <c r="U536" s="43">
        <v>3.5E7</v>
      </c>
      <c r="V536" s="38" t="str">
        <f t="array" ref="V536:AA536">VLOOKUP(D536, BUSINESS!D:P,{8,9,10,11,12,13},0)</f>
        <v/>
      </c>
      <c r="W536" s="37"/>
      <c r="X536" s="37"/>
      <c r="Y536" s="37"/>
      <c r="Z536" s="38">
        <v>0.001</v>
      </c>
      <c r="AA536" s="38">
        <v>0.003</v>
      </c>
      <c r="AB536" s="44">
        <f t="shared" si="2"/>
        <v>153.6017699</v>
      </c>
      <c r="AC536" s="44"/>
      <c r="AD536" s="44"/>
      <c r="AE536" s="44">
        <f t="shared" si="121"/>
        <v>2.415600722</v>
      </c>
      <c r="AF536" s="44">
        <f t="shared" si="122"/>
        <v>8.454602529</v>
      </c>
      <c r="AG536" s="45" t="str">
        <f t="shared" si="5"/>
        <v/>
      </c>
      <c r="AH536" s="45" t="str">
        <f t="shared" si="6"/>
        <v/>
      </c>
      <c r="AI536" s="45" t="str">
        <f t="shared" si="7"/>
        <v/>
      </c>
      <c r="AJ536" s="45" t="str">
        <f t="shared" si="8"/>
        <v/>
      </c>
      <c r="AK536" s="45" t="str">
        <f t="shared" si="9"/>
        <v/>
      </c>
      <c r="AL536" s="45" t="str">
        <f t="shared" si="10"/>
        <v/>
      </c>
      <c r="AM536" s="45" t="str">
        <f t="shared" si="11"/>
        <v/>
      </c>
    </row>
    <row r="537">
      <c r="A537" s="33" t="s">
        <v>46</v>
      </c>
      <c r="B537" s="34" t="s">
        <v>101</v>
      </c>
      <c r="C537" s="35" t="s">
        <v>49</v>
      </c>
      <c r="D537" s="36" t="str">
        <f t="shared" si="1"/>
        <v>Africa/Sierra Leone-Africa/2001</v>
      </c>
      <c r="E537" s="37">
        <f t="array" ref="E537:H537">VLOOKUP(D537, GDP!D:L,{6,7,8,9},0)</f>
        <v>1079478388</v>
      </c>
      <c r="F537" s="38">
        <v>0.16</v>
      </c>
      <c r="G537" s="37">
        <v>40.0</v>
      </c>
      <c r="H537" s="38">
        <v>0.243</v>
      </c>
      <c r="I537" s="39" t="str">
        <f t="array" ref="I537:J537">VLOOKUP(D537, ENERGY!I:M,{4,5},0)</f>
        <v/>
      </c>
      <c r="J537" s="39"/>
      <c r="K537" s="40">
        <f t="array" ref="K537:S537">VLOOKUP(D537, 'HUMAN RESOURCES'!D:V,{11,12,13,14,15,16,17,18,19},0)</f>
        <v>44</v>
      </c>
      <c r="L537" s="40">
        <v>139.0</v>
      </c>
      <c r="M537" s="40">
        <v>40.0</v>
      </c>
      <c r="N537" s="41">
        <v>38.0</v>
      </c>
      <c r="O537" s="42">
        <v>0.429</v>
      </c>
      <c r="P537" s="42">
        <v>0.547</v>
      </c>
      <c r="Q537" s="42">
        <v>0.024</v>
      </c>
      <c r="R537" s="40">
        <v>4295667.0</v>
      </c>
      <c r="S537" s="42">
        <v>0.359</v>
      </c>
      <c r="T537" s="43">
        <f t="array" ref="T537:U537">VLOOKUP(D537, TOURISM!D:H,{4,5},0)</f>
        <v>14000000</v>
      </c>
      <c r="U537" s="43">
        <v>4.2E7</v>
      </c>
      <c r="V537" s="38" t="str">
        <f t="array" ref="V537:AA537">VLOOKUP(D537, BUSINESS!D:P,{8,9,10,11,12,13},0)</f>
        <v/>
      </c>
      <c r="W537" s="37"/>
      <c r="X537" s="37"/>
      <c r="Y537" s="37"/>
      <c r="Z537" s="38">
        <v>0.002</v>
      </c>
      <c r="AA537" s="38">
        <v>0.006</v>
      </c>
      <c r="AB537" s="44">
        <f t="shared" si="2"/>
        <v>251.2947088</v>
      </c>
      <c r="AC537" s="44"/>
      <c r="AD537" s="44"/>
      <c r="AE537" s="44">
        <f t="shared" si="121"/>
        <v>3.259098063</v>
      </c>
      <c r="AF537" s="44">
        <f t="shared" si="122"/>
        <v>9.77729419</v>
      </c>
      <c r="AG537" s="45">
        <f t="shared" si="5"/>
        <v>0.6360144096</v>
      </c>
      <c r="AH537" s="45">
        <f t="shared" si="6"/>
        <v>0.4285714286</v>
      </c>
      <c r="AI537" s="45" t="str">
        <f t="shared" si="7"/>
        <v/>
      </c>
      <c r="AJ537" s="45" t="str">
        <f t="shared" si="8"/>
        <v/>
      </c>
      <c r="AK537" s="45">
        <f t="shared" si="9"/>
        <v>0.03766163086</v>
      </c>
      <c r="AL537" s="45">
        <f t="shared" si="10"/>
        <v>0.3491874021</v>
      </c>
      <c r="AM537" s="45">
        <f t="shared" si="11"/>
        <v>0.1564463447</v>
      </c>
    </row>
    <row r="538">
      <c r="A538" s="33" t="s">
        <v>46</v>
      </c>
      <c r="B538" s="34" t="s">
        <v>101</v>
      </c>
      <c r="C538" s="35" t="s">
        <v>50</v>
      </c>
      <c r="D538" s="36" t="str">
        <f t="shared" si="1"/>
        <v>Africa/Sierra Leone-Africa/2002</v>
      </c>
      <c r="E538" s="37">
        <f t="array" ref="E538:H538">VLOOKUP(D538, GDP!D:L,{6,7,8,9},0)</f>
        <v>1239004288</v>
      </c>
      <c r="F538" s="38">
        <v>0.16</v>
      </c>
      <c r="G538" s="37">
        <v>44.0</v>
      </c>
      <c r="H538" s="38">
        <v>0.222</v>
      </c>
      <c r="I538" s="39" t="str">
        <f t="array" ref="I538:J538">VLOOKUP(D538, ENERGY!I:M,{4,5},0)</f>
        <v/>
      </c>
      <c r="J538" s="39">
        <v>689.0</v>
      </c>
      <c r="K538" s="40">
        <f t="array" ref="K538:S538">VLOOKUP(D538, 'HUMAN RESOURCES'!D:V,{11,12,13,14,15,16,17,18,19},0)</f>
        <v>43</v>
      </c>
      <c r="L538" s="40">
        <v>136.0</v>
      </c>
      <c r="M538" s="40">
        <v>40.0</v>
      </c>
      <c r="N538" s="41">
        <v>39.0</v>
      </c>
      <c r="O538" s="42">
        <v>0.428</v>
      </c>
      <c r="P538" s="42">
        <v>0.548</v>
      </c>
      <c r="Q538" s="42">
        <v>0.024</v>
      </c>
      <c r="R538" s="40">
        <v>4493047.0</v>
      </c>
      <c r="S538" s="42">
        <v>0.361</v>
      </c>
      <c r="T538" s="43">
        <f t="array" ref="T538:U538">VLOOKUP(D538, TOURISM!D:H,{4,5},0)</f>
        <v>38000000</v>
      </c>
      <c r="U538" s="43">
        <v>3.9E7</v>
      </c>
      <c r="V538" s="38" t="str">
        <f t="array" ref="V538:AA538">VLOOKUP(D538, BUSINESS!D:P,{8,9,10,11,12,13},0)</f>
        <v/>
      </c>
      <c r="W538" s="37"/>
      <c r="X538" s="37"/>
      <c r="Y538" s="37"/>
      <c r="Z538" s="38">
        <v>0.002</v>
      </c>
      <c r="AA538" s="38">
        <v>0.015</v>
      </c>
      <c r="AB538" s="44">
        <f t="shared" si="2"/>
        <v>275.7603666</v>
      </c>
      <c r="AC538" s="44"/>
      <c r="AD538" s="44">
        <f t="shared" ref="AD538:AD540" si="166">J538/R538*1000</f>
        <v>0.1533480509</v>
      </c>
      <c r="AE538" s="44">
        <f t="shared" si="121"/>
        <v>8.457512241</v>
      </c>
      <c r="AF538" s="44">
        <f t="shared" si="122"/>
        <v>8.680078352</v>
      </c>
      <c r="AG538" s="45">
        <f t="shared" si="5"/>
        <v>0.09735842793</v>
      </c>
      <c r="AH538" s="45">
        <f t="shared" si="6"/>
        <v>0.1</v>
      </c>
      <c r="AI538" s="45" t="str">
        <f t="shared" si="7"/>
        <v/>
      </c>
      <c r="AJ538" s="45" t="str">
        <f t="shared" si="8"/>
        <v/>
      </c>
      <c r="AK538" s="45">
        <f t="shared" si="9"/>
        <v>0.04594862684</v>
      </c>
      <c r="AL538" s="45">
        <f t="shared" si="10"/>
        <v>1.595046874</v>
      </c>
      <c r="AM538" s="45">
        <f t="shared" si="11"/>
        <v>-0.1122208063</v>
      </c>
    </row>
    <row r="539">
      <c r="A539" s="33" t="s">
        <v>46</v>
      </c>
      <c r="B539" s="34" t="s">
        <v>101</v>
      </c>
      <c r="C539" s="35" t="s">
        <v>51</v>
      </c>
      <c r="D539" s="36" t="str">
        <f t="shared" si="1"/>
        <v>Africa/Sierra Leone-Africa/2003</v>
      </c>
      <c r="E539" s="37">
        <f t="array" ref="E539:H539">VLOOKUP(D539, GDP!D:L,{6,7,8,9},0)</f>
        <v>1371442566</v>
      </c>
      <c r="F539" s="38">
        <v>0.155</v>
      </c>
      <c r="G539" s="37">
        <v>45.0</v>
      </c>
      <c r="H539" s="38">
        <v>0.2</v>
      </c>
      <c r="I539" s="39" t="str">
        <f t="array" ref="I539:J539">VLOOKUP(D539, ENERGY!I:M,{4,5},0)</f>
        <v/>
      </c>
      <c r="J539" s="39">
        <v>653.0</v>
      </c>
      <c r="K539" s="40">
        <f t="array" ref="K539:S539">VLOOKUP(D539, 'HUMAN RESOURCES'!D:V,{11,12,13,14,15,16,17,18,19},0)</f>
        <v>43</v>
      </c>
      <c r="L539" s="40">
        <v>133.0</v>
      </c>
      <c r="M539" s="40">
        <v>41.0</v>
      </c>
      <c r="N539" s="41">
        <v>40.0</v>
      </c>
      <c r="O539" s="42">
        <v>0.428</v>
      </c>
      <c r="P539" s="42">
        <v>0.548</v>
      </c>
      <c r="Q539" s="42">
        <v>0.024</v>
      </c>
      <c r="R539" s="40">
        <v>4712763.0</v>
      </c>
      <c r="S539" s="42">
        <v>0.364</v>
      </c>
      <c r="T539" s="43">
        <f t="array" ref="T539:U539">VLOOKUP(D539, TOURISM!D:H,{4,5},0)</f>
        <v>60000000</v>
      </c>
      <c r="U539" s="43">
        <v>3.8E7</v>
      </c>
      <c r="V539" s="38" t="str">
        <f t="array" ref="V539:AA539">VLOOKUP(D539, BUSINESS!D:P,{8,9,10,11,12,13},0)</f>
        <v/>
      </c>
      <c r="W539" s="37">
        <v>26.0</v>
      </c>
      <c r="X539" s="37"/>
      <c r="Y539" s="37"/>
      <c r="Z539" s="38">
        <v>0.002</v>
      </c>
      <c r="AA539" s="38">
        <v>0.024</v>
      </c>
      <c r="AB539" s="44">
        <f t="shared" si="2"/>
        <v>291.0060544</v>
      </c>
      <c r="AC539" s="44"/>
      <c r="AD539" s="44">
        <f t="shared" si="166"/>
        <v>0.1385599064</v>
      </c>
      <c r="AE539" s="44">
        <f t="shared" si="121"/>
        <v>12.73138496</v>
      </c>
      <c r="AF539" s="44">
        <f t="shared" si="122"/>
        <v>8.063210478</v>
      </c>
      <c r="AG539" s="45">
        <f t="shared" si="5"/>
        <v>0.05528600055</v>
      </c>
      <c r="AH539" s="45">
        <f t="shared" si="6"/>
        <v>0.02272727273</v>
      </c>
      <c r="AI539" s="45" t="str">
        <f t="shared" si="7"/>
        <v/>
      </c>
      <c r="AJ539" s="45">
        <f t="shared" si="8"/>
        <v>-0.09643516457</v>
      </c>
      <c r="AK539" s="45">
        <f t="shared" si="9"/>
        <v>0.04890133578</v>
      </c>
      <c r="AL539" s="45">
        <f t="shared" si="10"/>
        <v>0.5053345006</v>
      </c>
      <c r="AM539" s="45">
        <f t="shared" si="11"/>
        <v>-0.07106708598</v>
      </c>
    </row>
    <row r="540">
      <c r="A540" s="33" t="s">
        <v>46</v>
      </c>
      <c r="B540" s="34" t="s">
        <v>101</v>
      </c>
      <c r="C540" s="35" t="s">
        <v>52</v>
      </c>
      <c r="D540" s="36" t="str">
        <f t="shared" si="1"/>
        <v>Africa/Sierra Leone-Africa/2004</v>
      </c>
      <c r="E540" s="37">
        <f t="array" ref="E540:H540">VLOOKUP(D540, GDP!D:L,{6,7,8,9},0)</f>
        <v>1431208677</v>
      </c>
      <c r="F540" s="38">
        <v>0.154</v>
      </c>
      <c r="G540" s="37">
        <v>45.0</v>
      </c>
      <c r="H540" s="38">
        <v>0.221</v>
      </c>
      <c r="I540" s="39" t="str">
        <f t="array" ref="I540:J540">VLOOKUP(D540, ENERGY!I:M,{4,5},0)</f>
        <v/>
      </c>
      <c r="J540" s="39">
        <v>664.0</v>
      </c>
      <c r="K540" s="40">
        <f t="array" ref="K540:S540">VLOOKUP(D540, 'HUMAN RESOURCES'!D:V,{11,12,13,14,15,16,17,18,19},0)</f>
        <v>42</v>
      </c>
      <c r="L540" s="40">
        <v>130.0</v>
      </c>
      <c r="M540" s="40">
        <v>42.0</v>
      </c>
      <c r="N540" s="41">
        <v>41.0</v>
      </c>
      <c r="O540" s="42">
        <v>0.427</v>
      </c>
      <c r="P540" s="42">
        <v>0.549</v>
      </c>
      <c r="Q540" s="42">
        <v>0.024</v>
      </c>
      <c r="R540" s="40">
        <v>4928175.0</v>
      </c>
      <c r="S540" s="42">
        <v>0.366</v>
      </c>
      <c r="T540" s="43">
        <f t="array" ref="T540:U540">VLOOKUP(D540, TOURISM!D:H,{4,5},0)</f>
        <v>58000000</v>
      </c>
      <c r="U540" s="43">
        <v>3.0E7</v>
      </c>
      <c r="V540" s="38" t="str">
        <f t="array" ref="V540:AA540">VLOOKUP(D540, BUSINESS!D:P,{8,9,10,11,12,13},0)</f>
        <v/>
      </c>
      <c r="W540" s="37">
        <v>26.0</v>
      </c>
      <c r="X540" s="37"/>
      <c r="Y540" s="37"/>
      <c r="Z540" s="38">
        <v>0.002</v>
      </c>
      <c r="AA540" s="38">
        <v>0.024</v>
      </c>
      <c r="AB540" s="44">
        <f t="shared" si="2"/>
        <v>290.4135257</v>
      </c>
      <c r="AC540" s="44"/>
      <c r="AD540" s="44">
        <f t="shared" si="166"/>
        <v>0.1347354751</v>
      </c>
      <c r="AE540" s="44">
        <f t="shared" si="121"/>
        <v>11.76906258</v>
      </c>
      <c r="AF540" s="44">
        <f t="shared" si="122"/>
        <v>6.087446164</v>
      </c>
      <c r="AG540" s="45">
        <f t="shared" si="5"/>
        <v>-0.002036138783</v>
      </c>
      <c r="AH540" s="45">
        <f t="shared" si="6"/>
        <v>0</v>
      </c>
      <c r="AI540" s="45" t="str">
        <f t="shared" si="7"/>
        <v/>
      </c>
      <c r="AJ540" s="45">
        <f t="shared" si="8"/>
        <v>-0.02760128356</v>
      </c>
      <c r="AK540" s="45">
        <f t="shared" si="9"/>
        <v>0.0457082183</v>
      </c>
      <c r="AL540" s="45">
        <f t="shared" si="10"/>
        <v>-0.07558662182</v>
      </c>
      <c r="AM540" s="45">
        <f t="shared" si="11"/>
        <v>-0.2450344461</v>
      </c>
    </row>
    <row r="541">
      <c r="A541" s="33" t="s">
        <v>46</v>
      </c>
      <c r="B541" s="34" t="s">
        <v>101</v>
      </c>
      <c r="C541" s="35" t="s">
        <v>53</v>
      </c>
      <c r="D541" s="36" t="str">
        <f t="shared" si="1"/>
        <v>Africa/Sierra Leone-Africa/2005</v>
      </c>
      <c r="E541" s="37">
        <f t="array" ref="E541:H541">VLOOKUP(D541, GDP!D:L,{6,7,8,9},0)</f>
        <v>1627853086</v>
      </c>
      <c r="F541" s="38">
        <v>0.159</v>
      </c>
      <c r="G541" s="37">
        <v>51.0</v>
      </c>
      <c r="H541" s="38">
        <v>0.246</v>
      </c>
      <c r="I541" s="39" t="str">
        <f t="array" ref="I541:J541">VLOOKUP(D541, ENERGY!I:M,{4,5},0)</f>
        <v/>
      </c>
      <c r="J541" s="39"/>
      <c r="K541" s="40">
        <f t="array" ref="K541:S541">VLOOKUP(D541, 'HUMAN RESOURCES'!D:V,{11,12,13,14,15,16,17,18,19},0)</f>
        <v>42</v>
      </c>
      <c r="L541" s="40">
        <v>128.0</v>
      </c>
      <c r="M541" s="40">
        <v>42.0</v>
      </c>
      <c r="N541" s="41">
        <v>42.0</v>
      </c>
      <c r="O541" s="42">
        <v>0.427</v>
      </c>
      <c r="P541" s="42">
        <v>0.549</v>
      </c>
      <c r="Q541" s="42">
        <v>0.024</v>
      </c>
      <c r="R541" s="40">
        <v>5119895.0</v>
      </c>
      <c r="S541" s="42">
        <v>0.368</v>
      </c>
      <c r="T541" s="43">
        <f t="array" ref="T541:U541">VLOOKUP(D541, TOURISM!D:H,{4,5},0)</f>
        <v>64000000</v>
      </c>
      <c r="U541" s="43">
        <v>3.4E7</v>
      </c>
      <c r="V541" s="38">
        <f t="array" ref="V541:AA541">VLOOKUP(D541, BUSINESS!D:P,{8,9,10,11,12,13},0)</f>
        <v>2.72</v>
      </c>
      <c r="W541" s="37">
        <v>26.0</v>
      </c>
      <c r="X541" s="37"/>
      <c r="Y541" s="37">
        <v>399.0</v>
      </c>
      <c r="Z541" s="38">
        <v>0.002</v>
      </c>
      <c r="AA541" s="38">
        <v>0.024</v>
      </c>
      <c r="AB541" s="44">
        <f t="shared" si="2"/>
        <v>317.9465762</v>
      </c>
      <c r="AC541" s="44"/>
      <c r="AD541" s="44"/>
      <c r="AE541" s="44">
        <f t="shared" si="121"/>
        <v>12.50025635</v>
      </c>
      <c r="AF541" s="44">
        <f t="shared" si="122"/>
        <v>6.640761187</v>
      </c>
      <c r="AG541" s="45">
        <f t="shared" si="5"/>
        <v>0.09480636443</v>
      </c>
      <c r="AH541" s="45">
        <f t="shared" si="6"/>
        <v>0.1333333333</v>
      </c>
      <c r="AI541" s="45" t="str">
        <f t="shared" si="7"/>
        <v/>
      </c>
      <c r="AJ541" s="45" t="str">
        <f t="shared" si="8"/>
        <v/>
      </c>
      <c r="AK541" s="45">
        <f t="shared" si="9"/>
        <v>0.03890283929</v>
      </c>
      <c r="AL541" s="45">
        <f t="shared" si="10"/>
        <v>0.06212846297</v>
      </c>
      <c r="AM541" s="45">
        <f t="shared" si="11"/>
        <v>0.09089444217</v>
      </c>
    </row>
    <row r="542">
      <c r="A542" s="33" t="s">
        <v>46</v>
      </c>
      <c r="B542" s="34" t="s">
        <v>101</v>
      </c>
      <c r="C542" s="35" t="s">
        <v>54</v>
      </c>
      <c r="D542" s="36" t="str">
        <f t="shared" si="1"/>
        <v>Africa/Sierra Leone-Africa/2006</v>
      </c>
      <c r="E542" s="37">
        <f t="array" ref="E542:H542">VLOOKUP(D542, GDP!D:L,{6,7,8,9},0)</f>
        <v>1887429109</v>
      </c>
      <c r="F542" s="38">
        <v>0.142</v>
      </c>
      <c r="G542" s="37">
        <v>51.0</v>
      </c>
      <c r="H542" s="38">
        <v>0.24</v>
      </c>
      <c r="I542" s="39" t="str">
        <f t="array" ref="I542:J542">VLOOKUP(D542, ENERGY!I:M,{4,5},0)</f>
        <v/>
      </c>
      <c r="J542" s="39"/>
      <c r="K542" s="40">
        <f t="array" ref="K542:S542">VLOOKUP(D542, 'HUMAN RESOURCES'!D:V,{11,12,13,14,15,16,17,18,19},0)</f>
        <v>41</v>
      </c>
      <c r="L542" s="40">
        <v>125.0</v>
      </c>
      <c r="M542" s="40">
        <v>43.0</v>
      </c>
      <c r="N542" s="41">
        <v>43.0</v>
      </c>
      <c r="O542" s="42">
        <v>0.426</v>
      </c>
      <c r="P542" s="42">
        <v>0.549</v>
      </c>
      <c r="Q542" s="42">
        <v>0.025</v>
      </c>
      <c r="R542" s="40">
        <v>5280909.0</v>
      </c>
      <c r="S542" s="42">
        <v>0.371</v>
      </c>
      <c r="T542" s="43">
        <f t="array" ref="T542:U542">VLOOKUP(D542, TOURISM!D:H,{4,5},0)</f>
        <v>23000000</v>
      </c>
      <c r="U542" s="43">
        <v>1.5E7</v>
      </c>
      <c r="V542" s="38">
        <f t="array" ref="V542:AA542">VLOOKUP(D542, BUSINESS!D:P,{8,9,10,11,12,13},0)</f>
        <v>2.72</v>
      </c>
      <c r="W542" s="37">
        <v>26.0</v>
      </c>
      <c r="X542" s="37"/>
      <c r="Y542" s="37">
        <v>399.0</v>
      </c>
      <c r="Z542" s="38">
        <v>0.002</v>
      </c>
      <c r="AA542" s="38">
        <v>0.024</v>
      </c>
      <c r="AB542" s="44">
        <f t="shared" si="2"/>
        <v>357.4061036</v>
      </c>
      <c r="AC542" s="44"/>
      <c r="AD542" s="44"/>
      <c r="AE542" s="44">
        <f t="shared" si="121"/>
        <v>4.3553108</v>
      </c>
      <c r="AF542" s="44">
        <f t="shared" si="122"/>
        <v>2.840420087</v>
      </c>
      <c r="AG542" s="45">
        <f t="shared" si="5"/>
        <v>0.1241074139</v>
      </c>
      <c r="AH542" s="45">
        <f t="shared" si="6"/>
        <v>0</v>
      </c>
      <c r="AI542" s="45" t="str">
        <f t="shared" si="7"/>
        <v/>
      </c>
      <c r="AJ542" s="45" t="str">
        <f t="shared" si="8"/>
        <v/>
      </c>
      <c r="AK542" s="45">
        <f t="shared" si="9"/>
        <v>0.03144869182</v>
      </c>
      <c r="AL542" s="45">
        <f t="shared" si="10"/>
        <v>-0.6515822815</v>
      </c>
      <c r="AM542" s="45">
        <f t="shared" si="11"/>
        <v>-0.5722749235</v>
      </c>
    </row>
    <row r="543">
      <c r="A543" s="33" t="s">
        <v>46</v>
      </c>
      <c r="B543" s="34" t="s">
        <v>101</v>
      </c>
      <c r="C543" s="35" t="s">
        <v>55</v>
      </c>
      <c r="D543" s="36" t="str">
        <f t="shared" si="1"/>
        <v>Africa/Sierra Leone-Africa/2007</v>
      </c>
      <c r="E543" s="37">
        <f t="array" ref="E543:H543">VLOOKUP(D543, GDP!D:L,{6,7,8,9},0)</f>
        <v>2158653216</v>
      </c>
      <c r="F543" s="38">
        <v>0.14</v>
      </c>
      <c r="G543" s="37">
        <v>56.0</v>
      </c>
      <c r="H543" s="38">
        <v>0.25</v>
      </c>
      <c r="I543" s="39" t="str">
        <f t="array" ref="I543:J543">VLOOKUP(D543, ENERGY!I:M,{4,5},0)</f>
        <v/>
      </c>
      <c r="J543" s="39">
        <v>605.0</v>
      </c>
      <c r="K543" s="40">
        <f t="array" ref="K543:S543">VLOOKUP(D543, 'HUMAN RESOURCES'!D:V,{11,12,13,14,15,16,17,18,19},0)</f>
        <v>40</v>
      </c>
      <c r="L543" s="40">
        <v>122.0</v>
      </c>
      <c r="M543" s="40">
        <v>44.0</v>
      </c>
      <c r="N543" s="41">
        <v>43.0</v>
      </c>
      <c r="O543" s="42">
        <v>0.425</v>
      </c>
      <c r="P543" s="42">
        <v>0.55</v>
      </c>
      <c r="Q543" s="42">
        <v>0.025</v>
      </c>
      <c r="R543" s="40">
        <v>5416015.0</v>
      </c>
      <c r="S543" s="42">
        <v>0.374</v>
      </c>
      <c r="T543" s="43">
        <f t="array" ref="T543:U543">VLOOKUP(D543, TOURISM!D:H,{4,5},0)</f>
        <v>22000000</v>
      </c>
      <c r="U543" s="43">
        <v>1.7E7</v>
      </c>
      <c r="V543" s="38">
        <f t="array" ref="V543:AA543">VLOOKUP(D543, BUSINESS!D:P,{8,9,10,11,12,13},0)</f>
        <v>2.352</v>
      </c>
      <c r="W543" s="37">
        <v>26.0</v>
      </c>
      <c r="X543" s="37"/>
      <c r="Y543" s="37">
        <v>399.0</v>
      </c>
      <c r="Z543" s="38">
        <v>0.002</v>
      </c>
      <c r="AA543" s="38">
        <v>0.143</v>
      </c>
      <c r="AB543" s="44">
        <f t="shared" si="2"/>
        <v>398.5685446</v>
      </c>
      <c r="AC543" s="44"/>
      <c r="AD543" s="44">
        <f t="shared" ref="AD543:AD544" si="167">J543/R543*1000</f>
        <v>0.1117057468</v>
      </c>
      <c r="AE543" s="44">
        <f t="shared" si="121"/>
        <v>4.062027155</v>
      </c>
      <c r="AF543" s="44">
        <f t="shared" si="122"/>
        <v>3.138839165</v>
      </c>
      <c r="AG543" s="45">
        <f t="shared" si="5"/>
        <v>0.1151699442</v>
      </c>
      <c r="AH543" s="45">
        <f t="shared" si="6"/>
        <v>0.09803921569</v>
      </c>
      <c r="AI543" s="45" t="str">
        <f t="shared" si="7"/>
        <v/>
      </c>
      <c r="AJ543" s="45" t="str">
        <f t="shared" si="8"/>
        <v/>
      </c>
      <c r="AK543" s="45">
        <f t="shared" si="9"/>
        <v>0.02558385308</v>
      </c>
      <c r="AL543" s="45">
        <f t="shared" si="10"/>
        <v>-0.06733931482</v>
      </c>
      <c r="AM543" s="45">
        <f t="shared" si="11"/>
        <v>0.1050615997</v>
      </c>
    </row>
    <row r="544">
      <c r="A544" s="33" t="s">
        <v>46</v>
      </c>
      <c r="B544" s="34" t="s">
        <v>101</v>
      </c>
      <c r="C544" s="35" t="s">
        <v>56</v>
      </c>
      <c r="D544" s="36" t="str">
        <f t="shared" si="1"/>
        <v>Africa/Sierra Leone-Africa/2008</v>
      </c>
      <c r="E544" s="37">
        <f t="array" ref="E544:H544">VLOOKUP(D544, GDP!D:L,{6,7,8,9},0)</f>
        <v>2505620416</v>
      </c>
      <c r="F544" s="38">
        <v>0.142</v>
      </c>
      <c r="G544" s="37">
        <v>64.0</v>
      </c>
      <c r="H544" s="38">
        <v>0.245</v>
      </c>
      <c r="I544" s="39" t="str">
        <f t="array" ref="I544:J544">VLOOKUP(D544, ENERGY!I:M,{4,5},0)</f>
        <v/>
      </c>
      <c r="J544" s="39">
        <v>621.5</v>
      </c>
      <c r="K544" s="40">
        <f t="array" ref="K544:S544">VLOOKUP(D544, 'HUMAN RESOURCES'!D:V,{11,12,13,14,15,16,17,18,19},0)</f>
        <v>40</v>
      </c>
      <c r="L544" s="40">
        <v>120.0</v>
      </c>
      <c r="M544" s="40">
        <v>44.0</v>
      </c>
      <c r="N544" s="41">
        <v>44.0</v>
      </c>
      <c r="O544" s="42">
        <v>0.424</v>
      </c>
      <c r="P544" s="42">
        <v>0.551</v>
      </c>
      <c r="Q544" s="42">
        <v>0.025</v>
      </c>
      <c r="R544" s="40">
        <v>5532139.0</v>
      </c>
      <c r="S544" s="42">
        <v>0.376</v>
      </c>
      <c r="T544" s="43">
        <f t="array" ref="T544:U544">VLOOKUP(D544, TOURISM!D:H,{4,5},0)</f>
        <v>34000000</v>
      </c>
      <c r="U544" s="43">
        <v>2.4E7</v>
      </c>
      <c r="V544" s="38">
        <f t="array" ref="V544:AA544">VLOOKUP(D544, BUSINESS!D:P,{8,9,10,11,12,13},0)</f>
        <v>2.352</v>
      </c>
      <c r="W544" s="37">
        <v>17.0</v>
      </c>
      <c r="X544" s="37"/>
      <c r="Y544" s="37">
        <v>399.0</v>
      </c>
      <c r="Z544" s="38">
        <v>0.003</v>
      </c>
      <c r="AA544" s="38">
        <v>0.182</v>
      </c>
      <c r="AB544" s="44">
        <f t="shared" si="2"/>
        <v>452.9207267</v>
      </c>
      <c r="AC544" s="44"/>
      <c r="AD544" s="44">
        <f t="shared" si="167"/>
        <v>0.1123435257</v>
      </c>
      <c r="AE544" s="44">
        <f t="shared" si="121"/>
        <v>6.145904866</v>
      </c>
      <c r="AF544" s="44">
        <f t="shared" si="122"/>
        <v>4.338285788</v>
      </c>
      <c r="AG544" s="45">
        <f t="shared" si="5"/>
        <v>0.1363684687</v>
      </c>
      <c r="AH544" s="45">
        <f t="shared" si="6"/>
        <v>0.1428571429</v>
      </c>
      <c r="AI544" s="45" t="str">
        <f t="shared" si="7"/>
        <v/>
      </c>
      <c r="AJ544" s="45">
        <f t="shared" si="8"/>
        <v>0.00570945524</v>
      </c>
      <c r="AK544" s="45">
        <f t="shared" si="9"/>
        <v>0.02144085642</v>
      </c>
      <c r="AL544" s="45">
        <f t="shared" si="10"/>
        <v>0.5130142247</v>
      </c>
      <c r="AM544" s="45">
        <f t="shared" si="11"/>
        <v>0.3821306412</v>
      </c>
    </row>
    <row r="545">
      <c r="A545" s="33" t="s">
        <v>46</v>
      </c>
      <c r="B545" s="34" t="s">
        <v>101</v>
      </c>
      <c r="C545" s="35" t="s">
        <v>57</v>
      </c>
      <c r="D545" s="36" t="str">
        <f t="shared" si="1"/>
        <v>Africa/Sierra Leone-Africa/2009</v>
      </c>
      <c r="E545" s="37">
        <f t="array" ref="E545:H545">VLOOKUP(D545, GDP!D:L,{6,7,8,9},0)</f>
        <v>2453972797</v>
      </c>
      <c r="F545" s="38">
        <v>0.169</v>
      </c>
      <c r="G545" s="37">
        <v>74.0</v>
      </c>
      <c r="H545" s="38">
        <v>0.222</v>
      </c>
      <c r="I545" s="39" t="str">
        <f t="array" ref="I545:J545">VLOOKUP(D545, ENERGY!I:M,{4,5},0)</f>
        <v/>
      </c>
      <c r="J545" s="39"/>
      <c r="K545" s="40">
        <f t="array" ref="K545:S545">VLOOKUP(D545, 'HUMAN RESOURCES'!D:V,{11,12,13,14,15,16,17,18,19},0)</f>
        <v>39</v>
      </c>
      <c r="L545" s="40">
        <v>117.0</v>
      </c>
      <c r="M545" s="40">
        <v>45.0</v>
      </c>
      <c r="N545" s="41">
        <v>44.0</v>
      </c>
      <c r="O545" s="42">
        <v>0.423</v>
      </c>
      <c r="P545" s="42">
        <v>0.551</v>
      </c>
      <c r="Q545" s="42">
        <v>0.025</v>
      </c>
      <c r="R545" s="40">
        <v>5641182.0</v>
      </c>
      <c r="S545" s="42">
        <v>0.379</v>
      </c>
      <c r="T545" s="43">
        <f t="array" ref="T545:U545">VLOOKUP(D545, TOURISM!D:H,{4,5},0)</f>
        <v>25000000</v>
      </c>
      <c r="U545" s="43">
        <v>2.2E7</v>
      </c>
      <c r="V545" s="38">
        <f t="array" ref="V545:AA545">VLOOKUP(D545, BUSINESS!D:P,{8,9,10,11,12,13},0)</f>
        <v>2.352</v>
      </c>
      <c r="W545" s="37">
        <v>12.0</v>
      </c>
      <c r="X545" s="37"/>
      <c r="Y545" s="37">
        <v>357.0</v>
      </c>
      <c r="Z545" s="38">
        <v>0.003</v>
      </c>
      <c r="AA545" s="38">
        <v>0.206</v>
      </c>
      <c r="AB545" s="44">
        <f t="shared" si="2"/>
        <v>435.0103927</v>
      </c>
      <c r="AC545" s="44"/>
      <c r="AD545" s="44"/>
      <c r="AE545" s="44">
        <f t="shared" si="121"/>
        <v>4.431695343</v>
      </c>
      <c r="AF545" s="44">
        <f t="shared" si="122"/>
        <v>3.899891902</v>
      </c>
      <c r="AG545" s="45">
        <f t="shared" si="5"/>
        <v>-0.03954408122</v>
      </c>
      <c r="AH545" s="45">
        <f t="shared" si="6"/>
        <v>0.15625</v>
      </c>
      <c r="AI545" s="45" t="str">
        <f t="shared" si="7"/>
        <v/>
      </c>
      <c r="AJ545" s="45" t="str">
        <f t="shared" si="8"/>
        <v/>
      </c>
      <c r="AK545" s="45">
        <f t="shared" si="9"/>
        <v>0.01971082072</v>
      </c>
      <c r="AL545" s="45">
        <f t="shared" si="10"/>
        <v>-0.278918981</v>
      </c>
      <c r="AM545" s="45">
        <f t="shared" si="11"/>
        <v>-0.1010523297</v>
      </c>
    </row>
    <row r="546">
      <c r="A546" s="33" t="s">
        <v>46</v>
      </c>
      <c r="B546" s="34" t="s">
        <v>101</v>
      </c>
      <c r="C546" s="35" t="s">
        <v>58</v>
      </c>
      <c r="D546" s="36" t="str">
        <f t="shared" si="1"/>
        <v>Africa/Sierra Leone-Africa/2010</v>
      </c>
      <c r="E546" s="37">
        <f t="array" ref="E546:H546">VLOOKUP(D546, GDP!D:L,{6,7,8,9},0)</f>
        <v>2578159463</v>
      </c>
      <c r="F546" s="38">
        <v>0.154</v>
      </c>
      <c r="G546" s="37">
        <v>69.0</v>
      </c>
      <c r="H546" s="38">
        <v>0.213</v>
      </c>
      <c r="I546" s="39" t="str">
        <f t="array" ref="I546:J546">VLOOKUP(D546, ENERGY!I:M,{4,5},0)</f>
        <v/>
      </c>
      <c r="J546" s="39">
        <v>546.0</v>
      </c>
      <c r="K546" s="40">
        <f t="array" ref="K546:S546">VLOOKUP(D546, 'HUMAN RESOURCES'!D:V,{11,12,13,14,15,16,17,18,19},0)</f>
        <v>38</v>
      </c>
      <c r="L546" s="40">
        <v>114.0</v>
      </c>
      <c r="M546" s="40">
        <v>45.0</v>
      </c>
      <c r="N546" s="41">
        <v>45.0</v>
      </c>
      <c r="O546" s="42">
        <v>0.422</v>
      </c>
      <c r="P546" s="42">
        <v>0.553</v>
      </c>
      <c r="Q546" s="42">
        <v>0.026</v>
      </c>
      <c r="R546" s="40">
        <v>5751976.0</v>
      </c>
      <c r="S546" s="42">
        <v>0.382</v>
      </c>
      <c r="T546" s="43">
        <f t="array" ref="T546:U546">VLOOKUP(D546, TOURISM!D:H,{4,5},0)</f>
        <v>26000000</v>
      </c>
      <c r="U546" s="43">
        <v>2.2E7</v>
      </c>
      <c r="V546" s="38">
        <f t="array" ref="V546:AA546">VLOOKUP(D546, BUSINESS!D:P,{8,9,10,11,12,13},0)</f>
        <v>2.352</v>
      </c>
      <c r="W546" s="37">
        <v>12.0</v>
      </c>
      <c r="X546" s="37"/>
      <c r="Y546" s="37">
        <v>357.0</v>
      </c>
      <c r="Z546" s="38">
        <v>0.006</v>
      </c>
      <c r="AA546" s="38">
        <v>0.348</v>
      </c>
      <c r="AB546" s="44">
        <f t="shared" si="2"/>
        <v>448.2215265</v>
      </c>
      <c r="AC546" s="44"/>
      <c r="AD546" s="44">
        <f t="shared" ref="AD546:AD548" si="168">J546/R546*1000</f>
        <v>0.09492390093</v>
      </c>
      <c r="AE546" s="44">
        <f t="shared" si="121"/>
        <v>4.520185759</v>
      </c>
      <c r="AF546" s="44">
        <f t="shared" si="122"/>
        <v>3.824772565</v>
      </c>
      <c r="AG546" s="45">
        <f t="shared" si="5"/>
        <v>0.03036969696</v>
      </c>
      <c r="AH546" s="45">
        <f t="shared" si="6"/>
        <v>-0.06756756757</v>
      </c>
      <c r="AI546" s="45" t="str">
        <f t="shared" si="7"/>
        <v/>
      </c>
      <c r="AJ546" s="45" t="str">
        <f t="shared" si="8"/>
        <v/>
      </c>
      <c r="AK546" s="45">
        <f t="shared" si="9"/>
        <v>0.01964021015</v>
      </c>
      <c r="AL546" s="45">
        <f t="shared" si="10"/>
        <v>0.01996762156</v>
      </c>
      <c r="AM546" s="45">
        <f t="shared" si="11"/>
        <v>-0.01926190234</v>
      </c>
    </row>
    <row r="547">
      <c r="A547" s="33" t="s">
        <v>46</v>
      </c>
      <c r="B547" s="34" t="s">
        <v>101</v>
      </c>
      <c r="C547" s="35" t="s">
        <v>59</v>
      </c>
      <c r="D547" s="36" t="str">
        <f t="shared" si="1"/>
        <v>Africa/Sierra Leone-Africa/2011</v>
      </c>
      <c r="E547" s="37">
        <f t="array" ref="E547:H547">VLOOKUP(D547, GDP!D:L,{6,7,8,9},0)</f>
        <v>2932273988</v>
      </c>
      <c r="F547" s="38">
        <v>0.163</v>
      </c>
      <c r="G547" s="37">
        <v>82.0</v>
      </c>
      <c r="H547" s="38">
        <v>0.21</v>
      </c>
      <c r="I547" s="39" t="str">
        <f t="array" ref="I547:J547">VLOOKUP(D547, ENERGY!I:M,{4,5},0)</f>
        <v/>
      </c>
      <c r="J547" s="39">
        <v>539.0</v>
      </c>
      <c r="K547" s="40">
        <f t="array" ref="K547:S547">VLOOKUP(D547, 'HUMAN RESOURCES'!D:V,{11,12,13,14,15,16,17,18,19},0)</f>
        <v>38</v>
      </c>
      <c r="L547" s="40">
        <v>112.0</v>
      </c>
      <c r="M547" s="40">
        <v>45.0</v>
      </c>
      <c r="N547" s="41">
        <v>45.0</v>
      </c>
      <c r="O547" s="42">
        <v>0.42</v>
      </c>
      <c r="P547" s="42">
        <v>0.554</v>
      </c>
      <c r="Q547" s="42">
        <v>0.026</v>
      </c>
      <c r="R547" s="40">
        <v>5865491.0</v>
      </c>
      <c r="S547" s="42">
        <v>0.386</v>
      </c>
      <c r="T547" s="43">
        <f t="array" ref="T547:U547">VLOOKUP(D547, TOURISM!D:H,{4,5},0)</f>
        <v>44000000</v>
      </c>
      <c r="U547" s="43">
        <v>2.9E7</v>
      </c>
      <c r="V547" s="38">
        <f t="array" ref="V547:AA547">VLOOKUP(D547, BUSINESS!D:P,{8,9,10,11,12,13},0)</f>
        <v>0.324</v>
      </c>
      <c r="W547" s="37">
        <v>12.0</v>
      </c>
      <c r="X547" s="37"/>
      <c r="Y547" s="37">
        <v>357.0</v>
      </c>
      <c r="Z547" s="38">
        <v>0.009</v>
      </c>
      <c r="AA547" s="38">
        <v>0.364</v>
      </c>
      <c r="AB547" s="44">
        <f t="shared" si="2"/>
        <v>499.9196125</v>
      </c>
      <c r="AC547" s="44"/>
      <c r="AD547" s="44">
        <f t="shared" si="168"/>
        <v>0.09189341523</v>
      </c>
      <c r="AE547" s="44">
        <f t="shared" si="121"/>
        <v>7.501503284</v>
      </c>
      <c r="AF547" s="44">
        <f t="shared" si="122"/>
        <v>4.944172619</v>
      </c>
      <c r="AG547" s="45">
        <f t="shared" si="5"/>
        <v>0.1153404801</v>
      </c>
      <c r="AH547" s="45">
        <f t="shared" si="6"/>
        <v>0.1884057971</v>
      </c>
      <c r="AI547" s="45" t="str">
        <f t="shared" si="7"/>
        <v/>
      </c>
      <c r="AJ547" s="45">
        <f t="shared" si="8"/>
        <v>-0.03192542313</v>
      </c>
      <c r="AK547" s="45">
        <f t="shared" si="9"/>
        <v>0.01973495717</v>
      </c>
      <c r="AL547" s="45">
        <f t="shared" si="10"/>
        <v>0.6595564175</v>
      </c>
      <c r="AM547" s="45">
        <f t="shared" si="11"/>
        <v>0.2926710111</v>
      </c>
    </row>
    <row r="548">
      <c r="A548" s="33" t="s">
        <v>46</v>
      </c>
      <c r="B548" s="34" t="s">
        <v>101</v>
      </c>
      <c r="C548" s="35" t="s">
        <v>60</v>
      </c>
      <c r="D548" s="36" t="str">
        <f t="shared" si="1"/>
        <v>Africa/Sierra Leone-Africa/2012</v>
      </c>
      <c r="E548" s="37">
        <f t="array" ref="E548:H548">VLOOKUP(D548, GDP!D:L,{6,7,8,9},0)</f>
        <v>3787392596</v>
      </c>
      <c r="F548" s="38">
        <v>0.151</v>
      </c>
      <c r="G548" s="37">
        <v>96.0</v>
      </c>
      <c r="H548" s="38">
        <v>0.21</v>
      </c>
      <c r="I548" s="39" t="str">
        <f t="array" ref="I548:J548">VLOOKUP(D548, ENERGY!I:M,{4,5},0)</f>
        <v/>
      </c>
      <c r="J548" s="39">
        <v>733.0</v>
      </c>
      <c r="K548" s="40">
        <f t="array" ref="K548:S548">VLOOKUP(D548, 'HUMAN RESOURCES'!D:V,{11,12,13,14,15,16,17,18,19},0)</f>
        <v>37</v>
      </c>
      <c r="L548" s="40">
        <v>110.0</v>
      </c>
      <c r="M548" s="40">
        <v>46.0</v>
      </c>
      <c r="N548" s="41">
        <v>45.0</v>
      </c>
      <c r="O548" s="42">
        <v>0.417</v>
      </c>
      <c r="P548" s="42">
        <v>0.556</v>
      </c>
      <c r="Q548" s="42">
        <v>0.026</v>
      </c>
      <c r="R548" s="40">
        <v>5978727.0</v>
      </c>
      <c r="S548" s="42">
        <v>0.389</v>
      </c>
      <c r="T548" s="43">
        <f t="array" ref="T548:U548">VLOOKUP(D548, TOURISM!D:H,{4,5},0)</f>
        <v>41000000</v>
      </c>
      <c r="U548" s="43">
        <v>2.5E7</v>
      </c>
      <c r="V548" s="38">
        <f t="array" ref="V548:AA548">VLOOKUP(D548, BUSINESS!D:P,{8,9,10,11,12,13},0)</f>
        <v>0.324</v>
      </c>
      <c r="W548" s="37">
        <v>12.0</v>
      </c>
      <c r="X548" s="37">
        <v>137.0</v>
      </c>
      <c r="Y548" s="37">
        <v>357.0</v>
      </c>
      <c r="Z548" s="38">
        <v>0.013</v>
      </c>
      <c r="AA548" s="38">
        <v>0.37</v>
      </c>
      <c r="AB548" s="44">
        <f t="shared" si="2"/>
        <v>633.4780959</v>
      </c>
      <c r="AC548" s="44"/>
      <c r="AD548" s="44">
        <f t="shared" si="168"/>
        <v>0.1226013498</v>
      </c>
      <c r="AE548" s="44">
        <f t="shared" si="121"/>
        <v>6.857647121</v>
      </c>
      <c r="AF548" s="44">
        <f t="shared" si="122"/>
        <v>4.181492147</v>
      </c>
      <c r="AG548" s="45">
        <f t="shared" si="5"/>
        <v>0.2671599194</v>
      </c>
      <c r="AH548" s="45">
        <f t="shared" si="6"/>
        <v>0.1707317073</v>
      </c>
      <c r="AI548" s="45" t="str">
        <f t="shared" si="7"/>
        <v/>
      </c>
      <c r="AJ548" s="45">
        <f t="shared" si="8"/>
        <v>0.3341690419</v>
      </c>
      <c r="AK548" s="45">
        <f t="shared" si="9"/>
        <v>0.01930545968</v>
      </c>
      <c r="AL548" s="45">
        <f t="shared" si="10"/>
        <v>-0.08583028476</v>
      </c>
      <c r="AM548" s="45">
        <f t="shared" si="11"/>
        <v>-0.1542584636</v>
      </c>
    </row>
    <row r="549">
      <c r="A549" s="33" t="s">
        <v>46</v>
      </c>
      <c r="B549" s="34" t="s">
        <v>102</v>
      </c>
      <c r="C549" s="35" t="s">
        <v>48</v>
      </c>
      <c r="D549" s="36" t="str">
        <f t="shared" si="1"/>
        <v>Africa/Somalia-Africa/2000</v>
      </c>
      <c r="E549" s="37" t="str">
        <f t="array" ref="E549:H549">VLOOKUP(D549, GDP!D:L,{6,7,8,9},0)</f>
        <v/>
      </c>
      <c r="F549" s="38"/>
      <c r="G549" s="37"/>
      <c r="H549" s="38"/>
      <c r="I549" s="39" t="str">
        <f t="array" ref="I549:J549">VLOOKUP(D549, ENERGY!I:M,{4,5},0)</f>
        <v/>
      </c>
      <c r="J549" s="39"/>
      <c r="K549" s="40">
        <f t="array" ref="K549:S549">VLOOKUP(D549, 'HUMAN RESOURCES'!D:V,{11,12,13,14,15,16,17,18,19},0)</f>
        <v>49</v>
      </c>
      <c r="L549" s="40">
        <v>105.0</v>
      </c>
      <c r="M549" s="40">
        <v>52.0</v>
      </c>
      <c r="N549" s="41">
        <v>49.0</v>
      </c>
      <c r="O549" s="42">
        <v>0.472</v>
      </c>
      <c r="P549" s="42">
        <v>0.499</v>
      </c>
      <c r="Q549" s="42">
        <v>0.029</v>
      </c>
      <c r="R549" s="40">
        <v>7385416.0</v>
      </c>
      <c r="S549" s="42">
        <v>0.332</v>
      </c>
      <c r="T549" s="43" t="str">
        <f t="array" ref="T549:U549">VLOOKUP(D549, TOURISM!D:H,{4,5},0)</f>
        <v/>
      </c>
      <c r="U549" s="43"/>
      <c r="V549" s="38" t="str">
        <f t="array" ref="V549:AA549">VLOOKUP(D549, BUSINESS!D:P,{8,9,10,11,12,13},0)</f>
        <v/>
      </c>
      <c r="W549" s="37"/>
      <c r="X549" s="37"/>
      <c r="Y549" s="37"/>
      <c r="Z549" s="38">
        <v>0.0</v>
      </c>
      <c r="AA549" s="38">
        <v>0.011</v>
      </c>
      <c r="AB549" s="44"/>
      <c r="AC549" s="44"/>
      <c r="AD549" s="44"/>
      <c r="AE549" s="44"/>
      <c r="AF549" s="44"/>
      <c r="AG549" s="45" t="str">
        <f t="shared" si="5"/>
        <v/>
      </c>
      <c r="AH549" s="45" t="str">
        <f t="shared" si="6"/>
        <v/>
      </c>
      <c r="AI549" s="45" t="str">
        <f t="shared" si="7"/>
        <v/>
      </c>
      <c r="AJ549" s="45" t="str">
        <f t="shared" si="8"/>
        <v/>
      </c>
      <c r="AK549" s="45" t="str">
        <f t="shared" si="9"/>
        <v/>
      </c>
      <c r="AL549" s="45" t="str">
        <f t="shared" si="10"/>
        <v/>
      </c>
      <c r="AM549" s="45" t="str">
        <f t="shared" si="11"/>
        <v/>
      </c>
    </row>
    <row r="550">
      <c r="A550" s="33" t="s">
        <v>46</v>
      </c>
      <c r="B550" s="34" t="s">
        <v>102</v>
      </c>
      <c r="C550" s="35" t="s">
        <v>49</v>
      </c>
      <c r="D550" s="36" t="str">
        <f t="shared" si="1"/>
        <v>Africa/Somalia-Africa/2001</v>
      </c>
      <c r="E550" s="37" t="str">
        <f t="array" ref="E550:H550">VLOOKUP(D550, GDP!D:L,{6,7,8,9},0)</f>
        <v/>
      </c>
      <c r="F550" s="38"/>
      <c r="G550" s="37"/>
      <c r="H550" s="38"/>
      <c r="I550" s="39" t="str">
        <f t="array" ref="I550:J550">VLOOKUP(D550, ENERGY!I:M,{4,5},0)</f>
        <v/>
      </c>
      <c r="J550" s="39"/>
      <c r="K550" s="40">
        <f t="array" ref="K550:S550">VLOOKUP(D550, 'HUMAN RESOURCES'!D:V,{11,12,13,14,15,16,17,18,19},0)</f>
        <v>48</v>
      </c>
      <c r="L550" s="40">
        <v>105.0</v>
      </c>
      <c r="M550" s="40">
        <v>53.0</v>
      </c>
      <c r="N550" s="41">
        <v>50.0</v>
      </c>
      <c r="O550" s="42">
        <v>0.473</v>
      </c>
      <c r="P550" s="42">
        <v>0.497</v>
      </c>
      <c r="Q550" s="42">
        <v>0.029</v>
      </c>
      <c r="R550" s="40">
        <v>7609265.0</v>
      </c>
      <c r="S550" s="42">
        <v>0.336</v>
      </c>
      <c r="T550" s="43" t="str">
        <f t="array" ref="T550:U550">VLOOKUP(D550, TOURISM!D:H,{4,5},0)</f>
        <v/>
      </c>
      <c r="U550" s="43"/>
      <c r="V550" s="38" t="str">
        <f t="array" ref="V550:AA550">VLOOKUP(D550, BUSINESS!D:P,{8,9,10,11,12,13},0)</f>
        <v/>
      </c>
      <c r="W550" s="37"/>
      <c r="X550" s="37"/>
      <c r="Y550" s="37"/>
      <c r="Z550" s="38">
        <v>0.001</v>
      </c>
      <c r="AA550" s="38">
        <v>0.011</v>
      </c>
      <c r="AB550" s="44"/>
      <c r="AC550" s="44"/>
      <c r="AD550" s="44"/>
      <c r="AE550" s="44"/>
      <c r="AF550" s="44"/>
      <c r="AG550" s="45" t="str">
        <f t="shared" si="5"/>
        <v/>
      </c>
      <c r="AH550" s="45" t="str">
        <f t="shared" si="6"/>
        <v/>
      </c>
      <c r="AI550" s="45" t="str">
        <f t="shared" si="7"/>
        <v/>
      </c>
      <c r="AJ550" s="45" t="str">
        <f t="shared" si="8"/>
        <v/>
      </c>
      <c r="AK550" s="45">
        <f t="shared" si="9"/>
        <v>0.03030959935</v>
      </c>
      <c r="AL550" s="45" t="str">
        <f t="shared" si="10"/>
        <v/>
      </c>
      <c r="AM550" s="45" t="str">
        <f t="shared" si="11"/>
        <v/>
      </c>
    </row>
    <row r="551">
      <c r="A551" s="33" t="s">
        <v>46</v>
      </c>
      <c r="B551" s="34" t="s">
        <v>102</v>
      </c>
      <c r="C551" s="35" t="s">
        <v>50</v>
      </c>
      <c r="D551" s="36" t="str">
        <f t="shared" si="1"/>
        <v>Africa/Somalia-Africa/2002</v>
      </c>
      <c r="E551" s="37" t="str">
        <f t="array" ref="E551:H551">VLOOKUP(D551, GDP!D:L,{6,7,8,9},0)</f>
        <v/>
      </c>
      <c r="F551" s="38"/>
      <c r="G551" s="37"/>
      <c r="H551" s="38"/>
      <c r="I551" s="39" t="str">
        <f t="array" ref="I551:J551">VLOOKUP(D551, ENERGY!I:M,{4,5},0)</f>
        <v/>
      </c>
      <c r="J551" s="39">
        <v>609.0</v>
      </c>
      <c r="K551" s="40">
        <f t="array" ref="K551:S551">VLOOKUP(D551, 'HUMAN RESOURCES'!D:V,{11,12,13,14,15,16,17,18,19},0)</f>
        <v>48</v>
      </c>
      <c r="L551" s="40">
        <v>105.0</v>
      </c>
      <c r="M551" s="40">
        <v>53.0</v>
      </c>
      <c r="N551" s="41">
        <v>50.0</v>
      </c>
      <c r="O551" s="42">
        <v>0.475</v>
      </c>
      <c r="P551" s="42">
        <v>0.496</v>
      </c>
      <c r="Q551" s="42">
        <v>0.029</v>
      </c>
      <c r="R551" s="40">
        <v>7825924.0</v>
      </c>
      <c r="S551" s="42">
        <v>0.34</v>
      </c>
      <c r="T551" s="43" t="str">
        <f t="array" ref="T551:U551">VLOOKUP(D551, TOURISM!D:H,{4,5},0)</f>
        <v/>
      </c>
      <c r="U551" s="43"/>
      <c r="V551" s="38" t="str">
        <f t="array" ref="V551:AA551">VLOOKUP(D551, BUSINESS!D:P,{8,9,10,11,12,13},0)</f>
        <v/>
      </c>
      <c r="W551" s="37"/>
      <c r="X551" s="37"/>
      <c r="Y551" s="37"/>
      <c r="Z551" s="38">
        <v>0.001</v>
      </c>
      <c r="AA551" s="38">
        <v>0.013</v>
      </c>
      <c r="AB551" s="44"/>
      <c r="AC551" s="44"/>
      <c r="AD551" s="44">
        <f t="shared" ref="AD551:AD553" si="169">J551/R551*1000</f>
        <v>0.07781828702</v>
      </c>
      <c r="AE551" s="44"/>
      <c r="AF551" s="44"/>
      <c r="AG551" s="45" t="str">
        <f t="shared" si="5"/>
        <v/>
      </c>
      <c r="AH551" s="45" t="str">
        <f t="shared" si="6"/>
        <v/>
      </c>
      <c r="AI551" s="45" t="str">
        <f t="shared" si="7"/>
        <v/>
      </c>
      <c r="AJ551" s="45" t="str">
        <f t="shared" si="8"/>
        <v/>
      </c>
      <c r="AK551" s="45">
        <f t="shared" si="9"/>
        <v>0.02847305226</v>
      </c>
      <c r="AL551" s="45" t="str">
        <f t="shared" si="10"/>
        <v/>
      </c>
      <c r="AM551" s="45" t="str">
        <f t="shared" si="11"/>
        <v/>
      </c>
    </row>
    <row r="552">
      <c r="A552" s="33" t="s">
        <v>46</v>
      </c>
      <c r="B552" s="34" t="s">
        <v>102</v>
      </c>
      <c r="C552" s="35" t="s">
        <v>51</v>
      </c>
      <c r="D552" s="36" t="str">
        <f t="shared" si="1"/>
        <v>Africa/Somalia-Africa/2003</v>
      </c>
      <c r="E552" s="37" t="str">
        <f t="array" ref="E552:H552">VLOOKUP(D552, GDP!D:L,{6,7,8,9},0)</f>
        <v/>
      </c>
      <c r="F552" s="38"/>
      <c r="G552" s="37"/>
      <c r="H552" s="38"/>
      <c r="I552" s="39" t="str">
        <f t="array" ref="I552:J552">VLOOKUP(D552, ENERGY!I:M,{4,5},0)</f>
        <v/>
      </c>
      <c r="J552" s="39">
        <v>594.0</v>
      </c>
      <c r="K552" s="40">
        <f t="array" ref="K552:S552">VLOOKUP(D552, 'HUMAN RESOURCES'!D:V,{11,12,13,14,15,16,17,18,19},0)</f>
        <v>47</v>
      </c>
      <c r="L552" s="40">
        <v>105.0</v>
      </c>
      <c r="M552" s="40">
        <v>53.0</v>
      </c>
      <c r="N552" s="41">
        <v>50.0</v>
      </c>
      <c r="O552" s="42">
        <v>0.476</v>
      </c>
      <c r="P552" s="42">
        <v>0.495</v>
      </c>
      <c r="Q552" s="42">
        <v>0.029</v>
      </c>
      <c r="R552" s="40">
        <v>8037706.0</v>
      </c>
      <c r="S552" s="42">
        <v>0.344</v>
      </c>
      <c r="T552" s="43" t="str">
        <f t="array" ref="T552:U552">VLOOKUP(D552, TOURISM!D:H,{4,5},0)</f>
        <v/>
      </c>
      <c r="U552" s="43"/>
      <c r="V552" s="38" t="str">
        <f t="array" ref="V552:AA552">VLOOKUP(D552, BUSINESS!D:P,{8,9,10,11,12,13},0)</f>
        <v/>
      </c>
      <c r="W552" s="37"/>
      <c r="X552" s="37"/>
      <c r="Y552" s="37"/>
      <c r="Z552" s="38">
        <v>0.004</v>
      </c>
      <c r="AA552" s="38">
        <v>0.025</v>
      </c>
      <c r="AB552" s="44"/>
      <c r="AC552" s="44"/>
      <c r="AD552" s="44">
        <f t="shared" si="169"/>
        <v>0.07390168289</v>
      </c>
      <c r="AE552" s="44"/>
      <c r="AF552" s="44"/>
      <c r="AG552" s="45" t="str">
        <f t="shared" si="5"/>
        <v/>
      </c>
      <c r="AH552" s="45" t="str">
        <f t="shared" si="6"/>
        <v/>
      </c>
      <c r="AI552" s="45" t="str">
        <f t="shared" si="7"/>
        <v/>
      </c>
      <c r="AJ552" s="45">
        <f t="shared" si="8"/>
        <v>-0.05033012513</v>
      </c>
      <c r="AK552" s="45">
        <f t="shared" si="9"/>
        <v>0.02706159682</v>
      </c>
      <c r="AL552" s="45" t="str">
        <f t="shared" si="10"/>
        <v/>
      </c>
      <c r="AM552" s="45" t="str">
        <f t="shared" si="11"/>
        <v/>
      </c>
    </row>
    <row r="553">
      <c r="A553" s="33" t="s">
        <v>46</v>
      </c>
      <c r="B553" s="34" t="s">
        <v>102</v>
      </c>
      <c r="C553" s="35" t="s">
        <v>52</v>
      </c>
      <c r="D553" s="36" t="str">
        <f t="shared" si="1"/>
        <v>Africa/Somalia-Africa/2004</v>
      </c>
      <c r="E553" s="37" t="str">
        <f t="array" ref="E553:H553">VLOOKUP(D553, GDP!D:L,{6,7,8,9},0)</f>
        <v/>
      </c>
      <c r="F553" s="38"/>
      <c r="G553" s="37"/>
      <c r="H553" s="38"/>
      <c r="I553" s="39" t="str">
        <f t="array" ref="I553:J553">VLOOKUP(D553, ENERGY!I:M,{4,5},0)</f>
        <v/>
      </c>
      <c r="J553" s="39">
        <v>609.0</v>
      </c>
      <c r="K553" s="40">
        <f t="array" ref="K553:S553">VLOOKUP(D553, 'HUMAN RESOURCES'!D:V,{11,12,13,14,15,16,17,18,19},0)</f>
        <v>47</v>
      </c>
      <c r="L553" s="40">
        <v>105.0</v>
      </c>
      <c r="M553" s="40">
        <v>54.0</v>
      </c>
      <c r="N553" s="41">
        <v>51.0</v>
      </c>
      <c r="O553" s="42">
        <v>0.477</v>
      </c>
      <c r="P553" s="42">
        <v>0.494</v>
      </c>
      <c r="Q553" s="42">
        <v>0.029</v>
      </c>
      <c r="R553" s="40">
        <v>8249965.0</v>
      </c>
      <c r="S553" s="42">
        <v>0.348</v>
      </c>
      <c r="T553" s="43" t="str">
        <f t="array" ref="T553:U553">VLOOKUP(D553, TOURISM!D:H,{4,5},0)</f>
        <v/>
      </c>
      <c r="U553" s="43"/>
      <c r="V553" s="38" t="str">
        <f t="array" ref="V553:AA553">VLOOKUP(D553, BUSINESS!D:P,{8,9,10,11,12,13},0)</f>
        <v/>
      </c>
      <c r="W553" s="37"/>
      <c r="X553" s="37"/>
      <c r="Y553" s="37"/>
      <c r="Z553" s="38">
        <v>0.011</v>
      </c>
      <c r="AA553" s="38">
        <v>0.061</v>
      </c>
      <c r="AB553" s="44"/>
      <c r="AC553" s="44"/>
      <c r="AD553" s="44">
        <f t="shared" si="169"/>
        <v>0.07381849499</v>
      </c>
      <c r="AE553" s="44"/>
      <c r="AF553" s="44"/>
      <c r="AG553" s="45" t="str">
        <f t="shared" si="5"/>
        <v/>
      </c>
      <c r="AH553" s="45" t="str">
        <f t="shared" si="6"/>
        <v/>
      </c>
      <c r="AI553" s="45" t="str">
        <f t="shared" si="7"/>
        <v/>
      </c>
      <c r="AJ553" s="45">
        <f t="shared" si="8"/>
        <v>-0.001125656444</v>
      </c>
      <c r="AK553" s="45">
        <f t="shared" si="9"/>
        <v>0.02640790793</v>
      </c>
      <c r="AL553" s="45" t="str">
        <f t="shared" si="10"/>
        <v/>
      </c>
      <c r="AM553" s="45" t="str">
        <f t="shared" si="11"/>
        <v/>
      </c>
    </row>
    <row r="554">
      <c r="A554" s="33" t="s">
        <v>46</v>
      </c>
      <c r="B554" s="34" t="s">
        <v>102</v>
      </c>
      <c r="C554" s="35" t="s">
        <v>53</v>
      </c>
      <c r="D554" s="36" t="str">
        <f t="shared" si="1"/>
        <v>Africa/Somalia-Africa/2005</v>
      </c>
      <c r="E554" s="37" t="str">
        <f t="array" ref="E554:H554">VLOOKUP(D554, GDP!D:L,{6,7,8,9},0)</f>
        <v/>
      </c>
      <c r="F554" s="38"/>
      <c r="G554" s="37"/>
      <c r="H554" s="38"/>
      <c r="I554" s="39" t="str">
        <f t="array" ref="I554:J554">VLOOKUP(D554, ENERGY!I:M,{4,5},0)</f>
        <v/>
      </c>
      <c r="J554" s="39"/>
      <c r="K554" s="40">
        <f t="array" ref="K554:S554">VLOOKUP(D554, 'HUMAN RESOURCES'!D:V,{11,12,13,14,15,16,17,18,19},0)</f>
        <v>47</v>
      </c>
      <c r="L554" s="40">
        <v>105.0</v>
      </c>
      <c r="M554" s="40">
        <v>54.0</v>
      </c>
      <c r="N554" s="41">
        <v>51.0</v>
      </c>
      <c r="O554" s="42">
        <v>0.477</v>
      </c>
      <c r="P554" s="42">
        <v>0.494</v>
      </c>
      <c r="Q554" s="42">
        <v>0.029</v>
      </c>
      <c r="R554" s="40">
        <v>8466938.0</v>
      </c>
      <c r="S554" s="42">
        <v>0.352</v>
      </c>
      <c r="T554" s="43" t="str">
        <f t="array" ref="T554:U554">VLOOKUP(D554, TOURISM!D:H,{4,5},0)</f>
        <v/>
      </c>
      <c r="U554" s="43"/>
      <c r="V554" s="38" t="str">
        <f t="array" ref="V554:AA554">VLOOKUP(D554, BUSINESS!D:P,{8,9,10,11,12,13},0)</f>
        <v/>
      </c>
      <c r="W554" s="37"/>
      <c r="X554" s="37"/>
      <c r="Y554" s="37"/>
      <c r="Z554" s="38">
        <v>0.011</v>
      </c>
      <c r="AA554" s="38">
        <v>0.059</v>
      </c>
      <c r="AB554" s="44"/>
      <c r="AC554" s="44"/>
      <c r="AD554" s="44"/>
      <c r="AE554" s="44"/>
      <c r="AF554" s="44"/>
      <c r="AG554" s="45" t="str">
        <f t="shared" si="5"/>
        <v/>
      </c>
      <c r="AH554" s="45" t="str">
        <f t="shared" si="6"/>
        <v/>
      </c>
      <c r="AI554" s="45" t="str">
        <f t="shared" si="7"/>
        <v/>
      </c>
      <c r="AJ554" s="45" t="str">
        <f t="shared" si="8"/>
        <v/>
      </c>
      <c r="AK554" s="45">
        <f t="shared" si="9"/>
        <v>0.02629986915</v>
      </c>
      <c r="AL554" s="45" t="str">
        <f t="shared" si="10"/>
        <v/>
      </c>
      <c r="AM554" s="45" t="str">
        <f t="shared" si="11"/>
        <v/>
      </c>
    </row>
    <row r="555">
      <c r="A555" s="33" t="s">
        <v>46</v>
      </c>
      <c r="B555" s="34" t="s">
        <v>102</v>
      </c>
      <c r="C555" s="35" t="s">
        <v>54</v>
      </c>
      <c r="D555" s="36" t="str">
        <f t="shared" si="1"/>
        <v>Africa/Somalia-Africa/2006</v>
      </c>
      <c r="E555" s="37" t="str">
        <f t="array" ref="E555:H555">VLOOKUP(D555, GDP!D:L,{6,7,8,9},0)</f>
        <v/>
      </c>
      <c r="F555" s="38"/>
      <c r="G555" s="37"/>
      <c r="H555" s="38"/>
      <c r="I555" s="39" t="str">
        <f t="array" ref="I555:J555">VLOOKUP(D555, ENERGY!I:M,{4,5},0)</f>
        <v/>
      </c>
      <c r="J555" s="39"/>
      <c r="K555" s="40">
        <f t="array" ref="K555:S555">VLOOKUP(D555, 'HUMAN RESOURCES'!D:V,{11,12,13,14,15,16,17,18,19},0)</f>
        <v>47</v>
      </c>
      <c r="L555" s="40">
        <v>105.0</v>
      </c>
      <c r="M555" s="40">
        <v>54.0</v>
      </c>
      <c r="N555" s="41">
        <v>51.0</v>
      </c>
      <c r="O555" s="42">
        <v>0.478</v>
      </c>
      <c r="P555" s="42">
        <v>0.493</v>
      </c>
      <c r="Q555" s="42">
        <v>0.029</v>
      </c>
      <c r="R555" s="40">
        <v>8687671.0</v>
      </c>
      <c r="S555" s="42">
        <v>0.356</v>
      </c>
      <c r="T555" s="43" t="str">
        <f t="array" ref="T555:U555">VLOOKUP(D555, TOURISM!D:H,{4,5},0)</f>
        <v/>
      </c>
      <c r="U555" s="43"/>
      <c r="V555" s="38" t="str">
        <f t="array" ref="V555:AA555">VLOOKUP(D555, BUSINESS!D:P,{8,9,10,11,12,13},0)</f>
        <v/>
      </c>
      <c r="W555" s="37"/>
      <c r="X555" s="37"/>
      <c r="Y555" s="37"/>
      <c r="Z555" s="38">
        <v>0.011</v>
      </c>
      <c r="AA555" s="38">
        <v>0.063</v>
      </c>
      <c r="AB555" s="44"/>
      <c r="AC555" s="44"/>
      <c r="AD555" s="44"/>
      <c r="AE555" s="44"/>
      <c r="AF555" s="44"/>
      <c r="AG555" s="45" t="str">
        <f t="shared" si="5"/>
        <v/>
      </c>
      <c r="AH555" s="45" t="str">
        <f t="shared" si="6"/>
        <v/>
      </c>
      <c r="AI555" s="45" t="str">
        <f t="shared" si="7"/>
        <v/>
      </c>
      <c r="AJ555" s="45" t="str">
        <f t="shared" si="8"/>
        <v/>
      </c>
      <c r="AK555" s="45">
        <f t="shared" si="9"/>
        <v>0.0260699913</v>
      </c>
      <c r="AL555" s="45" t="str">
        <f t="shared" si="10"/>
        <v/>
      </c>
      <c r="AM555" s="45" t="str">
        <f t="shared" si="11"/>
        <v/>
      </c>
    </row>
    <row r="556">
      <c r="A556" s="33" t="s">
        <v>46</v>
      </c>
      <c r="B556" s="34" t="s">
        <v>102</v>
      </c>
      <c r="C556" s="35" t="s">
        <v>55</v>
      </c>
      <c r="D556" s="36" t="str">
        <f t="shared" si="1"/>
        <v>Africa/Somalia-Africa/2007</v>
      </c>
      <c r="E556" s="37" t="str">
        <f t="array" ref="E556:H556">VLOOKUP(D556, GDP!D:L,{6,7,8,9},0)</f>
        <v/>
      </c>
      <c r="F556" s="38"/>
      <c r="G556" s="37"/>
      <c r="H556" s="38"/>
      <c r="I556" s="39" t="str">
        <f t="array" ref="I556:J556">VLOOKUP(D556, ENERGY!I:M,{4,5},0)</f>
        <v/>
      </c>
      <c r="J556" s="39">
        <v>539.0</v>
      </c>
      <c r="K556" s="40">
        <f t="array" ref="K556:S556">VLOOKUP(D556, 'HUMAN RESOURCES'!D:V,{11,12,13,14,15,16,17,18,19},0)</f>
        <v>46</v>
      </c>
      <c r="L556" s="40">
        <v>104.0</v>
      </c>
      <c r="M556" s="40">
        <v>55.0</v>
      </c>
      <c r="N556" s="41">
        <v>51.0</v>
      </c>
      <c r="O556" s="42">
        <v>0.478</v>
      </c>
      <c r="P556" s="42">
        <v>0.493</v>
      </c>
      <c r="Q556" s="42">
        <v>0.029</v>
      </c>
      <c r="R556" s="40">
        <v>8910851.0</v>
      </c>
      <c r="S556" s="42">
        <v>0.36</v>
      </c>
      <c r="T556" s="43" t="str">
        <f t="array" ref="T556:U556">VLOOKUP(D556, TOURISM!D:H,{4,5},0)</f>
        <v/>
      </c>
      <c r="U556" s="43"/>
      <c r="V556" s="38" t="str">
        <f t="array" ref="V556:AA556">VLOOKUP(D556, BUSINESS!D:P,{8,9,10,11,12,13},0)</f>
        <v/>
      </c>
      <c r="W556" s="37"/>
      <c r="X556" s="37"/>
      <c r="Y556" s="37"/>
      <c r="Z556" s="38">
        <v>0.011</v>
      </c>
      <c r="AA556" s="38">
        <v>0.067</v>
      </c>
      <c r="AB556" s="44"/>
      <c r="AC556" s="44"/>
      <c r="AD556" s="44">
        <f t="shared" ref="AD556:AD557" si="170">J556/R556*1000</f>
        <v>0.06048804991</v>
      </c>
      <c r="AE556" s="44"/>
      <c r="AF556" s="44"/>
      <c r="AG556" s="45" t="str">
        <f t="shared" si="5"/>
        <v/>
      </c>
      <c r="AH556" s="45" t="str">
        <f t="shared" si="6"/>
        <v/>
      </c>
      <c r="AI556" s="45" t="str">
        <f t="shared" si="7"/>
        <v/>
      </c>
      <c r="AJ556" s="45" t="str">
        <f t="shared" si="8"/>
        <v/>
      </c>
      <c r="AK556" s="45">
        <f t="shared" si="9"/>
        <v>0.02568927852</v>
      </c>
      <c r="AL556" s="45" t="str">
        <f t="shared" si="10"/>
        <v/>
      </c>
      <c r="AM556" s="45" t="str">
        <f t="shared" si="11"/>
        <v/>
      </c>
    </row>
    <row r="557">
      <c r="A557" s="33" t="s">
        <v>46</v>
      </c>
      <c r="B557" s="34" t="s">
        <v>102</v>
      </c>
      <c r="C557" s="35" t="s">
        <v>56</v>
      </c>
      <c r="D557" s="36" t="str">
        <f t="shared" si="1"/>
        <v>Africa/Somalia-Africa/2008</v>
      </c>
      <c r="E557" s="37" t="str">
        <f t="array" ref="E557:H557">VLOOKUP(D557, GDP!D:L,{6,7,8,9},0)</f>
        <v/>
      </c>
      <c r="F557" s="38"/>
      <c r="G557" s="37"/>
      <c r="H557" s="38"/>
      <c r="I557" s="39" t="str">
        <f t="array" ref="I557:J557">VLOOKUP(D557, ENERGY!I:M,{4,5},0)</f>
        <v/>
      </c>
      <c r="J557" s="39">
        <v>588.5</v>
      </c>
      <c r="K557" s="40">
        <f t="array" ref="K557:S557">VLOOKUP(D557, 'HUMAN RESOURCES'!D:V,{11,12,13,14,15,16,17,18,19},0)</f>
        <v>46</v>
      </c>
      <c r="L557" s="40">
        <v>102.0</v>
      </c>
      <c r="M557" s="40">
        <v>55.0</v>
      </c>
      <c r="N557" s="41">
        <v>52.0</v>
      </c>
      <c r="O557" s="42">
        <v>0.478</v>
      </c>
      <c r="P557" s="42">
        <v>0.493</v>
      </c>
      <c r="Q557" s="42">
        <v>0.029</v>
      </c>
      <c r="R557" s="40">
        <v>9140259.0</v>
      </c>
      <c r="S557" s="42">
        <v>0.364</v>
      </c>
      <c r="T557" s="43" t="str">
        <f t="array" ref="T557:U557">VLOOKUP(D557, TOURISM!D:H,{4,5},0)</f>
        <v/>
      </c>
      <c r="U557" s="43"/>
      <c r="V557" s="38" t="str">
        <f t="array" ref="V557:AA557">VLOOKUP(D557, BUSINESS!D:P,{8,9,10,11,12,13},0)</f>
        <v/>
      </c>
      <c r="W557" s="37"/>
      <c r="X557" s="37"/>
      <c r="Y557" s="37"/>
      <c r="Z557" s="38">
        <v>0.011</v>
      </c>
      <c r="AA557" s="38">
        <v>0.069</v>
      </c>
      <c r="AB557" s="44"/>
      <c r="AC557" s="44"/>
      <c r="AD557" s="44">
        <f t="shared" si="170"/>
        <v>0.06438548404</v>
      </c>
      <c r="AE557" s="44"/>
      <c r="AF557" s="44"/>
      <c r="AG557" s="45" t="str">
        <f t="shared" si="5"/>
        <v/>
      </c>
      <c r="AH557" s="45" t="str">
        <f t="shared" si="6"/>
        <v/>
      </c>
      <c r="AI557" s="45" t="str">
        <f t="shared" si="7"/>
        <v/>
      </c>
      <c r="AJ557" s="45">
        <f t="shared" si="8"/>
        <v>0.06443312593</v>
      </c>
      <c r="AK557" s="45">
        <f t="shared" si="9"/>
        <v>0.02574479138</v>
      </c>
      <c r="AL557" s="45" t="str">
        <f t="shared" si="10"/>
        <v/>
      </c>
      <c r="AM557" s="45" t="str">
        <f t="shared" si="11"/>
        <v/>
      </c>
    </row>
    <row r="558">
      <c r="A558" s="33" t="s">
        <v>46</v>
      </c>
      <c r="B558" s="34" t="s">
        <v>102</v>
      </c>
      <c r="C558" s="35" t="s">
        <v>57</v>
      </c>
      <c r="D558" s="36" t="str">
        <f t="shared" si="1"/>
        <v>Africa/Somalia-Africa/2009</v>
      </c>
      <c r="E558" s="37" t="str">
        <f t="array" ref="E558:H558">VLOOKUP(D558, GDP!D:L,{6,7,8,9},0)</f>
        <v/>
      </c>
      <c r="F558" s="38"/>
      <c r="G558" s="37"/>
      <c r="H558" s="38"/>
      <c r="I558" s="39" t="str">
        <f t="array" ref="I558:J558">VLOOKUP(D558, ENERGY!I:M,{4,5},0)</f>
        <v/>
      </c>
      <c r="J558" s="39"/>
      <c r="K558" s="40">
        <f t="array" ref="K558:S558">VLOOKUP(D558, 'HUMAN RESOURCES'!D:V,{11,12,13,14,15,16,17,18,19},0)</f>
        <v>46</v>
      </c>
      <c r="L558" s="40">
        <v>100.0</v>
      </c>
      <c r="M558" s="40">
        <v>55.0</v>
      </c>
      <c r="N558" s="41">
        <v>52.0</v>
      </c>
      <c r="O558" s="42">
        <v>0.478</v>
      </c>
      <c r="P558" s="42">
        <v>0.494</v>
      </c>
      <c r="Q558" s="42">
        <v>0.028</v>
      </c>
      <c r="R558" s="40">
        <v>9380854.0</v>
      </c>
      <c r="S558" s="42">
        <v>0.368</v>
      </c>
      <c r="T558" s="43" t="str">
        <f t="array" ref="T558:U558">VLOOKUP(D558, TOURISM!D:H,{4,5},0)</f>
        <v/>
      </c>
      <c r="U558" s="43"/>
      <c r="V558" s="38" t="str">
        <f t="array" ref="V558:AA558">VLOOKUP(D558, BUSINESS!D:P,{8,9,10,11,12,13},0)</f>
        <v/>
      </c>
      <c r="W558" s="37"/>
      <c r="X558" s="37"/>
      <c r="Y558" s="37"/>
      <c r="Z558" s="38">
        <v>0.012</v>
      </c>
      <c r="AA558" s="38">
        <v>0.068</v>
      </c>
      <c r="AB558" s="44"/>
      <c r="AC558" s="44"/>
      <c r="AD558" s="44"/>
      <c r="AE558" s="44"/>
      <c r="AF558" s="44"/>
      <c r="AG558" s="45" t="str">
        <f t="shared" si="5"/>
        <v/>
      </c>
      <c r="AH558" s="45" t="str">
        <f t="shared" si="6"/>
        <v/>
      </c>
      <c r="AI558" s="45" t="str">
        <f t="shared" si="7"/>
        <v/>
      </c>
      <c r="AJ558" s="45" t="str">
        <f t="shared" si="8"/>
        <v/>
      </c>
      <c r="AK558" s="45">
        <f t="shared" si="9"/>
        <v>0.02632255826</v>
      </c>
      <c r="AL558" s="45" t="str">
        <f t="shared" si="10"/>
        <v/>
      </c>
      <c r="AM558" s="45" t="str">
        <f t="shared" si="11"/>
        <v/>
      </c>
    </row>
    <row r="559">
      <c r="A559" s="33" t="s">
        <v>46</v>
      </c>
      <c r="B559" s="34" t="s">
        <v>102</v>
      </c>
      <c r="C559" s="35" t="s">
        <v>58</v>
      </c>
      <c r="D559" s="36" t="str">
        <f t="shared" si="1"/>
        <v>Africa/Somalia-Africa/2010</v>
      </c>
      <c r="E559" s="37" t="str">
        <f t="array" ref="E559:H559">VLOOKUP(D559, GDP!D:L,{6,7,8,9},0)</f>
        <v/>
      </c>
      <c r="F559" s="38"/>
      <c r="G559" s="37"/>
      <c r="H559" s="38"/>
      <c r="I559" s="39" t="str">
        <f t="array" ref="I559:J559">VLOOKUP(D559, ENERGY!I:M,{4,5},0)</f>
        <v/>
      </c>
      <c r="J559" s="39">
        <v>579.0</v>
      </c>
      <c r="K559" s="40">
        <f t="array" ref="K559:S559">VLOOKUP(D559, 'HUMAN RESOURCES'!D:V,{11,12,13,14,15,16,17,18,19},0)</f>
        <v>45</v>
      </c>
      <c r="L559" s="40">
        <v>97.0</v>
      </c>
      <c r="M559" s="40">
        <v>56.0</v>
      </c>
      <c r="N559" s="41">
        <v>52.0</v>
      </c>
      <c r="O559" s="42">
        <v>0.477</v>
      </c>
      <c r="P559" s="42">
        <v>0.495</v>
      </c>
      <c r="Q559" s="42">
        <v>0.028</v>
      </c>
      <c r="R559" s="40">
        <v>9636173.0</v>
      </c>
      <c r="S559" s="42">
        <v>0.373</v>
      </c>
      <c r="T559" s="43" t="str">
        <f t="array" ref="T559:U559">VLOOKUP(D559, TOURISM!D:H,{4,5},0)</f>
        <v/>
      </c>
      <c r="U559" s="43"/>
      <c r="V559" s="38" t="str">
        <f t="array" ref="V559:AA559">VLOOKUP(D559, BUSINESS!D:P,{8,9,10,11,12,13},0)</f>
        <v/>
      </c>
      <c r="W559" s="37"/>
      <c r="X559" s="37"/>
      <c r="Y559" s="37"/>
      <c r="Z559" s="38">
        <v>0.012</v>
      </c>
      <c r="AA559" s="38">
        <v>0.067</v>
      </c>
      <c r="AB559" s="44"/>
      <c r="AC559" s="44"/>
      <c r="AD559" s="44">
        <f t="shared" ref="AD559:AD561" si="171">J559/R559*1000</f>
        <v>0.06008609434</v>
      </c>
      <c r="AE559" s="44"/>
      <c r="AF559" s="44"/>
      <c r="AG559" s="45" t="str">
        <f t="shared" si="5"/>
        <v/>
      </c>
      <c r="AH559" s="45" t="str">
        <f t="shared" si="6"/>
        <v/>
      </c>
      <c r="AI559" s="45" t="str">
        <f t="shared" si="7"/>
        <v/>
      </c>
      <c r="AJ559" s="45" t="str">
        <f t="shared" si="8"/>
        <v/>
      </c>
      <c r="AK559" s="45">
        <f t="shared" si="9"/>
        <v>0.02721703163</v>
      </c>
      <c r="AL559" s="45" t="str">
        <f t="shared" si="10"/>
        <v/>
      </c>
      <c r="AM559" s="45" t="str">
        <f t="shared" si="11"/>
        <v/>
      </c>
    </row>
    <row r="560">
      <c r="A560" s="33" t="s">
        <v>46</v>
      </c>
      <c r="B560" s="34" t="s">
        <v>102</v>
      </c>
      <c r="C560" s="35" t="s">
        <v>59</v>
      </c>
      <c r="D560" s="36" t="str">
        <f t="shared" si="1"/>
        <v>Africa/Somalia-Africa/2011</v>
      </c>
      <c r="E560" s="37" t="str">
        <f t="array" ref="E560:H560">VLOOKUP(D560, GDP!D:L,{6,7,8,9},0)</f>
        <v/>
      </c>
      <c r="F560" s="38"/>
      <c r="G560" s="37"/>
      <c r="H560" s="38"/>
      <c r="I560" s="39" t="str">
        <f t="array" ref="I560:J560">VLOOKUP(D560, ENERGY!I:M,{4,5},0)</f>
        <v/>
      </c>
      <c r="J560" s="39">
        <v>576.0</v>
      </c>
      <c r="K560" s="40">
        <f t="array" ref="K560:S560">VLOOKUP(D560, 'HUMAN RESOURCES'!D:V,{11,12,13,14,15,16,17,18,19},0)</f>
        <v>45</v>
      </c>
      <c r="L560" s="40">
        <v>95.0</v>
      </c>
      <c r="M560" s="40">
        <v>56.0</v>
      </c>
      <c r="N560" s="41">
        <v>53.0</v>
      </c>
      <c r="O560" s="42">
        <v>0.475</v>
      </c>
      <c r="P560" s="42">
        <v>0.496</v>
      </c>
      <c r="Q560" s="42">
        <v>0.028</v>
      </c>
      <c r="R560" s="40">
        <v>9907903.0</v>
      </c>
      <c r="S560" s="42">
        <v>0.377</v>
      </c>
      <c r="T560" s="43" t="str">
        <f t="array" ref="T560:U560">VLOOKUP(D560, TOURISM!D:H,{4,5},0)</f>
        <v/>
      </c>
      <c r="U560" s="43"/>
      <c r="V560" s="38" t="str">
        <f t="array" ref="V560:AA560">VLOOKUP(D560, BUSINESS!D:P,{8,9,10,11,12,13},0)</f>
        <v/>
      </c>
      <c r="W560" s="37"/>
      <c r="X560" s="37"/>
      <c r="Y560" s="37"/>
      <c r="Z560" s="38">
        <v>0.013</v>
      </c>
      <c r="AA560" s="38">
        <v>0.182</v>
      </c>
      <c r="AB560" s="44"/>
      <c r="AC560" s="44"/>
      <c r="AD560" s="44">
        <f t="shared" si="171"/>
        <v>0.05813540968</v>
      </c>
      <c r="AE560" s="44"/>
      <c r="AF560" s="44"/>
      <c r="AG560" s="45" t="str">
        <f t="shared" si="5"/>
        <v/>
      </c>
      <c r="AH560" s="45" t="str">
        <f t="shared" si="6"/>
        <v/>
      </c>
      <c r="AI560" s="45" t="str">
        <f t="shared" si="7"/>
        <v/>
      </c>
      <c r="AJ560" s="45">
        <f t="shared" si="8"/>
        <v>-0.03246482707</v>
      </c>
      <c r="AK560" s="45">
        <f t="shared" si="9"/>
        <v>0.02819895409</v>
      </c>
      <c r="AL560" s="45" t="str">
        <f t="shared" si="10"/>
        <v/>
      </c>
      <c r="AM560" s="45" t="str">
        <f t="shared" si="11"/>
        <v/>
      </c>
    </row>
    <row r="561">
      <c r="A561" s="33" t="s">
        <v>46</v>
      </c>
      <c r="B561" s="34" t="s">
        <v>102</v>
      </c>
      <c r="C561" s="35" t="s">
        <v>60</v>
      </c>
      <c r="D561" s="36" t="str">
        <f t="shared" si="1"/>
        <v>Africa/Somalia-Africa/2012</v>
      </c>
      <c r="E561" s="37" t="str">
        <f t="array" ref="E561:H561">VLOOKUP(D561, GDP!D:L,{6,7,8,9},0)</f>
        <v/>
      </c>
      <c r="F561" s="38"/>
      <c r="G561" s="37"/>
      <c r="H561" s="38"/>
      <c r="I561" s="39" t="str">
        <f t="array" ref="I561:J561">VLOOKUP(D561, ENERGY!I:M,{4,5},0)</f>
        <v/>
      </c>
      <c r="J561" s="39">
        <v>546.5</v>
      </c>
      <c r="K561" s="40">
        <f t="array" ref="K561:S561">VLOOKUP(D561, 'HUMAN RESOURCES'!D:V,{11,12,13,14,15,16,17,18,19},0)</f>
        <v>44</v>
      </c>
      <c r="L561" s="40">
        <v>92.0</v>
      </c>
      <c r="M561" s="40">
        <v>56.0</v>
      </c>
      <c r="N561" s="41">
        <v>53.0</v>
      </c>
      <c r="O561" s="42">
        <v>0.473</v>
      </c>
      <c r="P561" s="42">
        <v>0.498</v>
      </c>
      <c r="Q561" s="42">
        <v>0.028</v>
      </c>
      <c r="R561" s="40">
        <v>1.0195134E7</v>
      </c>
      <c r="S561" s="42">
        <v>0.382</v>
      </c>
      <c r="T561" s="43" t="str">
        <f t="array" ref="T561:U561">VLOOKUP(D561, TOURISM!D:H,{4,5},0)</f>
        <v/>
      </c>
      <c r="U561" s="43"/>
      <c r="V561" s="38" t="str">
        <f t="array" ref="V561:AA561">VLOOKUP(D561, BUSINESS!D:P,{8,9,10,11,12,13},0)</f>
        <v/>
      </c>
      <c r="W561" s="37"/>
      <c r="X561" s="37"/>
      <c r="Y561" s="37"/>
      <c r="Z561" s="38">
        <v>0.014</v>
      </c>
      <c r="AA561" s="38">
        <v>0.226</v>
      </c>
      <c r="AB561" s="44"/>
      <c r="AC561" s="44"/>
      <c r="AD561" s="44">
        <f t="shared" si="171"/>
        <v>0.05360400364</v>
      </c>
      <c r="AE561" s="44"/>
      <c r="AF561" s="44"/>
      <c r="AG561" s="45" t="str">
        <f t="shared" si="5"/>
        <v/>
      </c>
      <c r="AH561" s="45" t="str">
        <f t="shared" si="6"/>
        <v/>
      </c>
      <c r="AI561" s="45" t="str">
        <f t="shared" si="7"/>
        <v/>
      </c>
      <c r="AJ561" s="45">
        <f t="shared" si="8"/>
        <v>-0.07794571453</v>
      </c>
      <c r="AK561" s="45">
        <f t="shared" si="9"/>
        <v>0.02899009003</v>
      </c>
      <c r="AL561" s="45" t="str">
        <f t="shared" si="10"/>
        <v/>
      </c>
      <c r="AM561" s="45" t="str">
        <f t="shared" si="11"/>
        <v/>
      </c>
    </row>
    <row r="562">
      <c r="A562" s="33" t="s">
        <v>46</v>
      </c>
      <c r="B562" s="34" t="s">
        <v>103</v>
      </c>
      <c r="C562" s="35" t="s">
        <v>48</v>
      </c>
      <c r="D562" s="36" t="str">
        <f t="shared" si="1"/>
        <v>Africa/South Africa-Africa/2000</v>
      </c>
      <c r="E562" s="37">
        <f t="array" ref="E562:H562">VLOOKUP(D562, GDP!D:L,{6,7,8,9},0)</f>
        <v>133000000000</v>
      </c>
      <c r="F562" s="38">
        <v>0.083</v>
      </c>
      <c r="G562" s="37">
        <v>246.0</v>
      </c>
      <c r="H562" s="38">
        <v>0.145</v>
      </c>
      <c r="I562" s="39" t="str">
        <f t="array" ref="I562:J562">VLOOKUP(D562, ENERGY!I:M,{4,5},0)</f>
        <v/>
      </c>
      <c r="J562" s="39"/>
      <c r="K562" s="40">
        <f t="array" ref="K562:S562">VLOOKUP(D562, 'HUMAN RESOURCES'!D:V,{11,12,13,14,15,16,17,18,19},0)</f>
        <v>24</v>
      </c>
      <c r="L562" s="40">
        <v>52.0</v>
      </c>
      <c r="M562" s="40">
        <v>58.0</v>
      </c>
      <c r="N562" s="41">
        <v>54.0</v>
      </c>
      <c r="O562" s="42">
        <v>0.33</v>
      </c>
      <c r="P562" s="42">
        <v>0.636</v>
      </c>
      <c r="Q562" s="42">
        <v>0.034</v>
      </c>
      <c r="R562" s="40">
        <v>4.4E7</v>
      </c>
      <c r="S562" s="42">
        <v>0.569</v>
      </c>
      <c r="T562" s="43">
        <f t="array" ref="T562:U562">VLOOKUP(D562, TOURISM!D:H,{4,5},0)</f>
        <v>3338000000</v>
      </c>
      <c r="U562" s="43">
        <v>2.684E9</v>
      </c>
      <c r="V562" s="38" t="str">
        <f t="array" ref="V562:AA562">VLOOKUP(D562, BUSINESS!D:P,{8,9,10,11,12,13},0)</f>
        <v/>
      </c>
      <c r="W562" s="37"/>
      <c r="X562" s="37"/>
      <c r="Y562" s="37"/>
      <c r="Z562" s="38">
        <v>0.053</v>
      </c>
      <c r="AA562" s="38">
        <v>0.186</v>
      </c>
      <c r="AB562" s="44">
        <f t="shared" ref="AB562:AB574" si="172">E562/R562</f>
        <v>3022.727273</v>
      </c>
      <c r="AC562" s="44"/>
      <c r="AD562" s="44"/>
      <c r="AE562" s="44">
        <f t="shared" ref="AE562:AE574" si="173">T562/R562</f>
        <v>75.86363636</v>
      </c>
      <c r="AF562" s="44">
        <f t="shared" ref="AF562:AF574" si="174">U562/R562</f>
        <v>61</v>
      </c>
      <c r="AG562" s="45" t="str">
        <f t="shared" si="5"/>
        <v/>
      </c>
      <c r="AH562" s="45" t="str">
        <f t="shared" si="6"/>
        <v/>
      </c>
      <c r="AI562" s="45" t="str">
        <f t="shared" si="7"/>
        <v/>
      </c>
      <c r="AJ562" s="45" t="str">
        <f t="shared" si="8"/>
        <v/>
      </c>
      <c r="AK562" s="45" t="str">
        <f t="shared" si="9"/>
        <v/>
      </c>
      <c r="AL562" s="45" t="str">
        <f t="shared" si="10"/>
        <v/>
      </c>
      <c r="AM562" s="45" t="str">
        <f t="shared" si="11"/>
        <v/>
      </c>
    </row>
    <row r="563">
      <c r="A563" s="33" t="s">
        <v>46</v>
      </c>
      <c r="B563" s="34" t="s">
        <v>103</v>
      </c>
      <c r="C563" s="35" t="s">
        <v>49</v>
      </c>
      <c r="D563" s="36" t="str">
        <f t="shared" si="1"/>
        <v>Africa/South Africa-Africa/2001</v>
      </c>
      <c r="E563" s="37">
        <f t="array" ref="E563:H563">VLOOKUP(D563, GDP!D:L,{6,7,8,9},0)</f>
        <v>118000000000</v>
      </c>
      <c r="F563" s="38">
        <v>0.086</v>
      </c>
      <c r="G563" s="37">
        <v>223.0</v>
      </c>
      <c r="H563" s="38">
        <v>0.138</v>
      </c>
      <c r="I563" s="39">
        <f t="array" ref="I563:J563">VLOOKUP(D563, ENERGY!I:M,{4,5},0)</f>
        <v>141372</v>
      </c>
      <c r="J563" s="39"/>
      <c r="K563" s="40">
        <f t="array" ref="K563:S563">VLOOKUP(D563, 'HUMAN RESOURCES'!D:V,{11,12,13,14,15,16,17,18,19},0)</f>
        <v>24</v>
      </c>
      <c r="L563" s="40">
        <v>53.0</v>
      </c>
      <c r="M563" s="40">
        <v>57.0</v>
      </c>
      <c r="N563" s="41">
        <v>53.0</v>
      </c>
      <c r="O563" s="42">
        <v>0.325</v>
      </c>
      <c r="P563" s="42">
        <v>0.64</v>
      </c>
      <c r="Q563" s="42">
        <v>0.036</v>
      </c>
      <c r="R563" s="40">
        <v>4.4909738E7</v>
      </c>
      <c r="S563" s="42">
        <v>0.574</v>
      </c>
      <c r="T563" s="43">
        <f t="array" ref="T563:U563">VLOOKUP(D563, TOURISM!D:H,{4,5},0)</f>
        <v>3256000000</v>
      </c>
      <c r="U563" s="43">
        <v>2.366E9</v>
      </c>
      <c r="V563" s="38" t="str">
        <f t="array" ref="V563:AA563">VLOOKUP(D563, BUSINESS!D:P,{8,9,10,11,12,13},0)</f>
        <v/>
      </c>
      <c r="W563" s="37"/>
      <c r="X563" s="37"/>
      <c r="Y563" s="37"/>
      <c r="Z563" s="38">
        <v>0.063</v>
      </c>
      <c r="AA563" s="38">
        <v>0.237</v>
      </c>
      <c r="AB563" s="44">
        <f t="shared" si="172"/>
        <v>2627.492505</v>
      </c>
      <c r="AC563" s="44">
        <f t="shared" ref="AC563:AC566" si="175">(I563/R563)*1000</f>
        <v>3.147914156</v>
      </c>
      <c r="AD563" s="44"/>
      <c r="AE563" s="44">
        <f t="shared" si="173"/>
        <v>72.50097963</v>
      </c>
      <c r="AF563" s="44">
        <f t="shared" si="174"/>
        <v>52.68345142</v>
      </c>
      <c r="AG563" s="45">
        <f t="shared" si="5"/>
        <v>-0.1307543592</v>
      </c>
      <c r="AH563" s="45">
        <f t="shared" si="6"/>
        <v>-0.09349593496</v>
      </c>
      <c r="AI563" s="45" t="str">
        <f t="shared" si="7"/>
        <v/>
      </c>
      <c r="AJ563" s="45" t="str">
        <f t="shared" si="8"/>
        <v/>
      </c>
      <c r="AK563" s="45">
        <f t="shared" si="9"/>
        <v>0.02067586364</v>
      </c>
      <c r="AL563" s="45">
        <f t="shared" si="10"/>
        <v>-0.04432501384</v>
      </c>
      <c r="AM563" s="45">
        <f t="shared" si="11"/>
        <v>-0.136336862</v>
      </c>
    </row>
    <row r="564">
      <c r="A564" s="33" t="s">
        <v>46</v>
      </c>
      <c r="B564" s="34" t="s">
        <v>103</v>
      </c>
      <c r="C564" s="35" t="s">
        <v>50</v>
      </c>
      <c r="D564" s="36" t="str">
        <f t="shared" si="1"/>
        <v>Africa/South Africa-Africa/2002</v>
      </c>
      <c r="E564" s="37">
        <f t="array" ref="E564:H564">VLOOKUP(D564, GDP!D:L,{6,7,8,9},0)</f>
        <v>111000000000</v>
      </c>
      <c r="F564" s="38">
        <v>0.085</v>
      </c>
      <c r="G564" s="37">
        <v>205.0</v>
      </c>
      <c r="H564" s="38">
        <v>0.158</v>
      </c>
      <c r="I564" s="39">
        <f t="array" ref="I564:J564">VLOOKUP(D564, ENERGY!I:M,{4,5},0)</f>
        <v>142291</v>
      </c>
      <c r="J564" s="39">
        <v>460124.0</v>
      </c>
      <c r="K564" s="40">
        <f t="array" ref="K564:S564">VLOOKUP(D564, 'HUMAN RESOURCES'!D:V,{11,12,13,14,15,16,17,18,19},0)</f>
        <v>24</v>
      </c>
      <c r="L564" s="40">
        <v>53.0</v>
      </c>
      <c r="M564" s="40">
        <v>55.0</v>
      </c>
      <c r="N564" s="41">
        <v>52.0</v>
      </c>
      <c r="O564" s="42">
        <v>0.32</v>
      </c>
      <c r="P564" s="42">
        <v>0.643</v>
      </c>
      <c r="Q564" s="42">
        <v>0.037</v>
      </c>
      <c r="R564" s="40">
        <v>4.5808736E7</v>
      </c>
      <c r="S564" s="42">
        <v>0.579</v>
      </c>
      <c r="T564" s="43">
        <f t="array" ref="T564:U564">VLOOKUP(D564, TOURISM!D:H,{4,5},0)</f>
        <v>3695000000</v>
      </c>
      <c r="U564" s="43">
        <v>2.251E9</v>
      </c>
      <c r="V564" s="38" t="str">
        <f t="array" ref="V564:AA564">VLOOKUP(D564, BUSINESS!D:P,{8,9,10,11,12,13},0)</f>
        <v/>
      </c>
      <c r="W564" s="37"/>
      <c r="X564" s="37"/>
      <c r="Y564" s="37"/>
      <c r="Z564" s="38">
        <v>0.067</v>
      </c>
      <c r="AA564" s="38">
        <v>0.297</v>
      </c>
      <c r="AB564" s="44">
        <f t="shared" si="172"/>
        <v>2423.118595</v>
      </c>
      <c r="AC564" s="44">
        <f t="shared" si="175"/>
        <v>3.106197909</v>
      </c>
      <c r="AD564" s="44">
        <f t="shared" ref="AD564:AD566" si="176">J564/R564*1000</f>
        <v>10.04445964</v>
      </c>
      <c r="AE564" s="44">
        <f t="shared" si="173"/>
        <v>80.66147034</v>
      </c>
      <c r="AF564" s="44">
        <f t="shared" si="174"/>
        <v>49.13909871</v>
      </c>
      <c r="AG564" s="45">
        <f t="shared" si="5"/>
        <v>-0.07778287094</v>
      </c>
      <c r="AH564" s="45">
        <f t="shared" si="6"/>
        <v>-0.08071748879</v>
      </c>
      <c r="AI564" s="45">
        <f t="shared" si="7"/>
        <v>-0.01325202804</v>
      </c>
      <c r="AJ564" s="45" t="str">
        <f t="shared" si="8"/>
        <v/>
      </c>
      <c r="AK564" s="45">
        <f t="shared" si="9"/>
        <v>0.02001788565</v>
      </c>
      <c r="AL564" s="45">
        <f t="shared" si="10"/>
        <v>0.1125569716</v>
      </c>
      <c r="AM564" s="45">
        <f t="shared" si="11"/>
        <v>-0.06727639538</v>
      </c>
    </row>
    <row r="565">
      <c r="A565" s="33" t="s">
        <v>46</v>
      </c>
      <c r="B565" s="34" t="s">
        <v>103</v>
      </c>
      <c r="C565" s="35" t="s">
        <v>51</v>
      </c>
      <c r="D565" s="36" t="str">
        <f t="shared" si="1"/>
        <v>Africa/South Africa-Africa/2003</v>
      </c>
      <c r="E565" s="37">
        <f t="array" ref="E565:H565">VLOOKUP(D565, GDP!D:L,{6,7,8,9},0)</f>
        <v>168000000000</v>
      </c>
      <c r="F565" s="38">
        <v>0.086</v>
      </c>
      <c r="G565" s="37">
        <v>310.0</v>
      </c>
      <c r="H565" s="38">
        <v>0.15</v>
      </c>
      <c r="I565" s="39">
        <f t="array" ref="I565:J565">VLOOKUP(D565, ENERGY!I:M,{4,5},0)</f>
        <v>142761</v>
      </c>
      <c r="J565" s="39">
        <v>503941.0</v>
      </c>
      <c r="K565" s="40">
        <f t="array" ref="K565:S565">VLOOKUP(D565, 'HUMAN RESOURCES'!D:V,{11,12,13,14,15,16,17,18,19},0)</f>
        <v>23</v>
      </c>
      <c r="L565" s="40">
        <v>53.0</v>
      </c>
      <c r="M565" s="40">
        <v>54.0</v>
      </c>
      <c r="N565" s="41">
        <v>51.0</v>
      </c>
      <c r="O565" s="42">
        <v>0.316</v>
      </c>
      <c r="P565" s="42">
        <v>0.645</v>
      </c>
      <c r="Q565" s="42">
        <v>0.039</v>
      </c>
      <c r="R565" s="40">
        <v>4.6409243E7</v>
      </c>
      <c r="S565" s="42">
        <v>0.584</v>
      </c>
      <c r="T565" s="43">
        <f t="array" ref="T565:U565">VLOOKUP(D565, TOURISM!D:H,{4,5},0)</f>
        <v>6674000000</v>
      </c>
      <c r="U565" s="43">
        <v>3.655E9</v>
      </c>
      <c r="V565" s="38" t="str">
        <f t="array" ref="V565:AA565">VLOOKUP(D565, BUSINESS!D:P,{8,9,10,11,12,13},0)</f>
        <v/>
      </c>
      <c r="W565" s="37">
        <v>38.0</v>
      </c>
      <c r="X565" s="37"/>
      <c r="Y565" s="37"/>
      <c r="Z565" s="38">
        <v>0.07</v>
      </c>
      <c r="AA565" s="38">
        <v>0.36</v>
      </c>
      <c r="AB565" s="44">
        <f t="shared" si="172"/>
        <v>3619.968548</v>
      </c>
      <c r="AC565" s="44">
        <f t="shared" si="175"/>
        <v>3.076132916</v>
      </c>
      <c r="AD565" s="44">
        <f t="shared" si="176"/>
        <v>10.85863435</v>
      </c>
      <c r="AE565" s="44">
        <f t="shared" si="173"/>
        <v>143.8075601</v>
      </c>
      <c r="AF565" s="44">
        <f t="shared" si="174"/>
        <v>78.75586335</v>
      </c>
      <c r="AG565" s="45">
        <f t="shared" si="5"/>
        <v>0.4939295815</v>
      </c>
      <c r="AH565" s="45">
        <f t="shared" si="6"/>
        <v>0.512195122</v>
      </c>
      <c r="AI565" s="45">
        <f t="shared" si="7"/>
        <v>-0.009679033453</v>
      </c>
      <c r="AJ565" s="45">
        <f t="shared" si="8"/>
        <v>0.08105709345</v>
      </c>
      <c r="AK565" s="45">
        <f t="shared" si="9"/>
        <v>0.01310900611</v>
      </c>
      <c r="AL565" s="45">
        <f t="shared" si="10"/>
        <v>0.7828531945</v>
      </c>
      <c r="AM565" s="45">
        <f t="shared" si="11"/>
        <v>0.6027128178</v>
      </c>
    </row>
    <row r="566">
      <c r="A566" s="33" t="s">
        <v>46</v>
      </c>
      <c r="B566" s="34" t="s">
        <v>103</v>
      </c>
      <c r="C566" s="35" t="s">
        <v>52</v>
      </c>
      <c r="D566" s="36" t="str">
        <f t="shared" si="1"/>
        <v>Africa/South Africa-Africa/2004</v>
      </c>
      <c r="E566" s="37">
        <f t="array" ref="E566:H566">VLOOKUP(D566, GDP!D:L,{6,7,8,9},0)</f>
        <v>219000000000</v>
      </c>
      <c r="F566" s="38">
        <v>0.089</v>
      </c>
      <c r="G566" s="37">
        <v>410.0</v>
      </c>
      <c r="H566" s="38">
        <v>0.113</v>
      </c>
      <c r="I566" s="39">
        <f t="array" ref="I566:J566">VLOOKUP(D566, ENERGY!I:M,{4,5},0)</f>
        <v>146768</v>
      </c>
      <c r="J566" s="39">
        <v>465023.0</v>
      </c>
      <c r="K566" s="40">
        <f t="array" ref="K566:S566">VLOOKUP(D566, 'HUMAN RESOURCES'!D:V,{11,12,13,14,15,16,17,18,19},0)</f>
        <v>23</v>
      </c>
      <c r="L566" s="40">
        <v>52.0</v>
      </c>
      <c r="M566" s="40">
        <v>53.0</v>
      </c>
      <c r="N566" s="41">
        <v>51.0</v>
      </c>
      <c r="O566" s="42">
        <v>0.312</v>
      </c>
      <c r="P566" s="42">
        <v>0.647</v>
      </c>
      <c r="Q566" s="42">
        <v>0.042</v>
      </c>
      <c r="R566" s="40">
        <v>4.7019452E7</v>
      </c>
      <c r="S566" s="42">
        <v>0.59</v>
      </c>
      <c r="T566" s="43">
        <f t="array" ref="T566:U566">VLOOKUP(D566, TOURISM!D:H,{4,5},0)</f>
        <v>7571000000</v>
      </c>
      <c r="U566" s="43">
        <v>4.237E9</v>
      </c>
      <c r="V566" s="38" t="str">
        <f t="array" ref="V566:AA566">VLOOKUP(D566, BUSINESS!D:P,{8,9,10,11,12,13},0)</f>
        <v/>
      </c>
      <c r="W566" s="37">
        <v>38.0</v>
      </c>
      <c r="X566" s="37"/>
      <c r="Y566" s="37"/>
      <c r="Z566" s="38">
        <v>0.084</v>
      </c>
      <c r="AA566" s="38">
        <v>0.438</v>
      </c>
      <c r="AB566" s="44">
        <f t="shared" si="172"/>
        <v>4657.646797</v>
      </c>
      <c r="AC566" s="44">
        <f t="shared" si="175"/>
        <v>3.12143153</v>
      </c>
      <c r="AD566" s="44">
        <f t="shared" si="176"/>
        <v>9.89001318</v>
      </c>
      <c r="AE566" s="44">
        <f t="shared" si="173"/>
        <v>161.0184653</v>
      </c>
      <c r="AF566" s="44">
        <f t="shared" si="174"/>
        <v>90.11164145</v>
      </c>
      <c r="AG566" s="45">
        <f t="shared" si="5"/>
        <v>0.2866539405</v>
      </c>
      <c r="AH566" s="45">
        <f t="shared" si="6"/>
        <v>0.3225806452</v>
      </c>
      <c r="AI566" s="45">
        <f t="shared" si="7"/>
        <v>0.0147258312</v>
      </c>
      <c r="AJ566" s="45">
        <f t="shared" si="8"/>
        <v>-0.08920285322</v>
      </c>
      <c r="AK566" s="45">
        <f t="shared" si="9"/>
        <v>0.01314843683</v>
      </c>
      <c r="AL566" s="45">
        <f t="shared" si="10"/>
        <v>0.1196801144</v>
      </c>
      <c r="AM566" s="45">
        <f t="shared" si="11"/>
        <v>0.1441896212</v>
      </c>
    </row>
    <row r="567">
      <c r="A567" s="33" t="s">
        <v>46</v>
      </c>
      <c r="B567" s="34" t="s">
        <v>103</v>
      </c>
      <c r="C567" s="35" t="s">
        <v>53</v>
      </c>
      <c r="D567" s="36" t="str">
        <f t="shared" si="1"/>
        <v>Africa/South Africa-Africa/2005</v>
      </c>
      <c r="E567" s="37">
        <f t="array" ref="E567:H567">VLOOKUP(D567, GDP!D:L,{6,7,8,9},0)</f>
        <v>247000000000</v>
      </c>
      <c r="F567" s="38">
        <v>0.088</v>
      </c>
      <c r="G567" s="37">
        <v>450.0</v>
      </c>
      <c r="H567" s="38">
        <v>0.106</v>
      </c>
      <c r="I567" s="39" t="str">
        <f t="array" ref="I567:J567">VLOOKUP(D567, ENERGY!I:M,{4,5},0)</f>
        <v/>
      </c>
      <c r="J567" s="39"/>
      <c r="K567" s="40">
        <f t="array" ref="K567:S567">VLOOKUP(D567, 'HUMAN RESOURCES'!D:V,{11,12,13,14,15,16,17,18,19},0)</f>
        <v>23</v>
      </c>
      <c r="L567" s="40">
        <v>51.0</v>
      </c>
      <c r="M567" s="40">
        <v>53.0</v>
      </c>
      <c r="N567" s="41">
        <v>50.0</v>
      </c>
      <c r="O567" s="42">
        <v>0.308</v>
      </c>
      <c r="P567" s="42">
        <v>0.648</v>
      </c>
      <c r="Q567" s="42">
        <v>0.044</v>
      </c>
      <c r="R567" s="40">
        <v>4.7639556E7</v>
      </c>
      <c r="S567" s="42">
        <v>0.595</v>
      </c>
      <c r="T567" s="43">
        <f t="array" ref="T567:U567">VLOOKUP(D567, TOURISM!D:H,{4,5},0)</f>
        <v>8629000000</v>
      </c>
      <c r="U567" s="43">
        <v>4.812E9</v>
      </c>
      <c r="V567" s="38">
        <f t="array" ref="V567:AA567">VLOOKUP(D567, BUSINESS!D:P,{8,9,10,11,12,13},0)</f>
        <v>0.376</v>
      </c>
      <c r="W567" s="37">
        <v>35.0</v>
      </c>
      <c r="X567" s="37"/>
      <c r="Y567" s="37">
        <v>350.0</v>
      </c>
      <c r="Z567" s="38">
        <v>0.075</v>
      </c>
      <c r="AA567" s="38">
        <v>0.704</v>
      </c>
      <c r="AB567" s="44">
        <f t="shared" si="172"/>
        <v>5184.767045</v>
      </c>
      <c r="AC567" s="44"/>
      <c r="AD567" s="44"/>
      <c r="AE567" s="44">
        <f t="shared" si="173"/>
        <v>181.1309912</v>
      </c>
      <c r="AF567" s="44">
        <f t="shared" si="174"/>
        <v>101.0084981</v>
      </c>
      <c r="AG567" s="45">
        <f t="shared" si="5"/>
        <v>0.1131730832</v>
      </c>
      <c r="AH567" s="45">
        <f t="shared" si="6"/>
        <v>0.09756097561</v>
      </c>
      <c r="AI567" s="45" t="str">
        <f t="shared" si="7"/>
        <v/>
      </c>
      <c r="AJ567" s="45" t="str">
        <f t="shared" si="8"/>
        <v/>
      </c>
      <c r="AK567" s="45">
        <f t="shared" si="9"/>
        <v>0.01318824388</v>
      </c>
      <c r="AL567" s="45">
        <f t="shared" si="10"/>
        <v>0.1249081955</v>
      </c>
      <c r="AM567" s="45">
        <f t="shared" si="11"/>
        <v>0.1209261804</v>
      </c>
    </row>
    <row r="568">
      <c r="A568" s="33" t="s">
        <v>46</v>
      </c>
      <c r="B568" s="34" t="s">
        <v>103</v>
      </c>
      <c r="C568" s="35" t="s">
        <v>54</v>
      </c>
      <c r="D568" s="36" t="str">
        <f t="shared" si="1"/>
        <v>Africa/South Africa-Africa/2006</v>
      </c>
      <c r="E568" s="37">
        <f t="array" ref="E568:H568">VLOOKUP(D568, GDP!D:L,{6,7,8,9},0)</f>
        <v>261000000000</v>
      </c>
      <c r="F568" s="38">
        <v>0.085</v>
      </c>
      <c r="G568" s="37">
        <v>455.0</v>
      </c>
      <c r="H568" s="38">
        <v>0.112</v>
      </c>
      <c r="I568" s="39" t="str">
        <f t="array" ref="I568:J568">VLOOKUP(D568, ENERGY!I:M,{4,5},0)</f>
        <v/>
      </c>
      <c r="J568" s="39"/>
      <c r="K568" s="40">
        <f t="array" ref="K568:S568">VLOOKUP(D568, 'HUMAN RESOURCES'!D:V,{11,12,13,14,15,16,17,18,19},0)</f>
        <v>23</v>
      </c>
      <c r="L568" s="40">
        <v>50.0</v>
      </c>
      <c r="M568" s="40">
        <v>53.0</v>
      </c>
      <c r="N568" s="41">
        <v>50.0</v>
      </c>
      <c r="O568" s="42">
        <v>0.305</v>
      </c>
      <c r="P568" s="42">
        <v>0.649</v>
      </c>
      <c r="Q568" s="42">
        <v>0.046</v>
      </c>
      <c r="R568" s="40">
        <v>4.8269753E7</v>
      </c>
      <c r="S568" s="42">
        <v>0.601</v>
      </c>
      <c r="T568" s="43">
        <f t="array" ref="T568:U568">VLOOKUP(D568, TOURISM!D:H,{4,5},0)</f>
        <v>9211000000</v>
      </c>
      <c r="U568" s="43">
        <v>5.23E9</v>
      </c>
      <c r="V568" s="38">
        <f t="array" ref="V568:AA568">VLOOKUP(D568, BUSINESS!D:P,{8,9,10,11,12,13},0)</f>
        <v>0.371</v>
      </c>
      <c r="W568" s="37">
        <v>35.0</v>
      </c>
      <c r="X568" s="37"/>
      <c r="Y568" s="37">
        <v>350.0</v>
      </c>
      <c r="Z568" s="38">
        <v>0.076</v>
      </c>
      <c r="AA568" s="38">
        <v>0.811</v>
      </c>
      <c r="AB568" s="44">
        <f t="shared" si="172"/>
        <v>5407.112815</v>
      </c>
      <c r="AC568" s="44"/>
      <c r="AD568" s="44"/>
      <c r="AE568" s="44">
        <f t="shared" si="173"/>
        <v>190.8234335</v>
      </c>
      <c r="AF568" s="44">
        <f t="shared" si="174"/>
        <v>108.3494254</v>
      </c>
      <c r="AG568" s="45">
        <f t="shared" si="5"/>
        <v>0.04288442804</v>
      </c>
      <c r="AH568" s="45">
        <f t="shared" si="6"/>
        <v>0.01111111111</v>
      </c>
      <c r="AI568" s="45" t="str">
        <f t="shared" si="7"/>
        <v/>
      </c>
      <c r="AJ568" s="45" t="str">
        <f t="shared" si="8"/>
        <v/>
      </c>
      <c r="AK568" s="45">
        <f t="shared" si="9"/>
        <v>0.01322843983</v>
      </c>
      <c r="AL568" s="45">
        <f t="shared" si="10"/>
        <v>0.05351067849</v>
      </c>
      <c r="AM568" s="45">
        <f t="shared" si="11"/>
        <v>0.07267633358</v>
      </c>
    </row>
    <row r="569">
      <c r="A569" s="33" t="s">
        <v>46</v>
      </c>
      <c r="B569" s="34" t="s">
        <v>103</v>
      </c>
      <c r="C569" s="35" t="s">
        <v>55</v>
      </c>
      <c r="D569" s="36" t="str">
        <f t="shared" si="1"/>
        <v>Africa/South Africa-Africa/2007</v>
      </c>
      <c r="E569" s="37">
        <f t="array" ref="E569:H569">VLOOKUP(D569, GDP!D:L,{6,7,8,9},0)</f>
        <v>286000000000</v>
      </c>
      <c r="F569" s="38">
        <v>0.078</v>
      </c>
      <c r="G569" s="37">
        <v>449.0</v>
      </c>
      <c r="H569" s="38">
        <v>0.132</v>
      </c>
      <c r="I569" s="39">
        <f t="array" ref="I569:J569">VLOOKUP(D569, ENERGY!I:M,{4,5},0)</f>
        <v>120560.5</v>
      </c>
      <c r="J569" s="39">
        <v>394937.5</v>
      </c>
      <c r="K569" s="40">
        <f t="array" ref="K569:S569">VLOOKUP(D569, 'HUMAN RESOURCES'!D:V,{11,12,13,14,15,16,17,18,19},0)</f>
        <v>22</v>
      </c>
      <c r="L569" s="40">
        <v>47.0</v>
      </c>
      <c r="M569" s="40">
        <v>53.0</v>
      </c>
      <c r="N569" s="41">
        <v>51.0</v>
      </c>
      <c r="O569" s="42">
        <v>0.303</v>
      </c>
      <c r="P569" s="42">
        <v>0.65</v>
      </c>
      <c r="Q569" s="42">
        <v>0.048</v>
      </c>
      <c r="R569" s="40">
        <v>4.8910248E7</v>
      </c>
      <c r="S569" s="42">
        <v>0.606</v>
      </c>
      <c r="T569" s="43">
        <f t="array" ref="T569:U569">VLOOKUP(D569, TOURISM!D:H,{4,5},0)</f>
        <v>10226000000</v>
      </c>
      <c r="U569" s="43">
        <v>6.103E9</v>
      </c>
      <c r="V569" s="38">
        <f t="array" ref="V569:AA569">VLOOKUP(D569, BUSINESS!D:P,{8,9,10,11,12,13},0)</f>
        <v>0.365</v>
      </c>
      <c r="W569" s="37">
        <v>31.0</v>
      </c>
      <c r="X569" s="37"/>
      <c r="Y569" s="37">
        <v>350.0</v>
      </c>
      <c r="Z569" s="38">
        <v>0.081</v>
      </c>
      <c r="AA569" s="38">
        <v>0.853</v>
      </c>
      <c r="AB569" s="44">
        <f t="shared" si="172"/>
        <v>5847.445304</v>
      </c>
      <c r="AC569" s="44">
        <f t="shared" ref="AC569:AC570" si="177">(I569/R569)*1000</f>
        <v>2.46493332</v>
      </c>
      <c r="AD569" s="44">
        <f t="shared" ref="AD569:AD570" si="178">J569/R569*1000</f>
        <v>8.074739265</v>
      </c>
      <c r="AE569" s="44">
        <f t="shared" si="173"/>
        <v>209.076838</v>
      </c>
      <c r="AF569" s="44">
        <f t="shared" si="174"/>
        <v>124.7795758</v>
      </c>
      <c r="AG569" s="45">
        <f t="shared" si="5"/>
        <v>0.08143578743</v>
      </c>
      <c r="AH569" s="45">
        <f t="shared" si="6"/>
        <v>-0.01318681319</v>
      </c>
      <c r="AI569" s="45" t="str">
        <f t="shared" si="7"/>
        <v/>
      </c>
      <c r="AJ569" s="45" t="str">
        <f t="shared" si="8"/>
        <v/>
      </c>
      <c r="AK569" s="45">
        <f t="shared" si="9"/>
        <v>0.01326907556</v>
      </c>
      <c r="AL569" s="45">
        <f t="shared" si="10"/>
        <v>0.09565599073</v>
      </c>
      <c r="AM569" s="45">
        <f t="shared" si="11"/>
        <v>0.1516404026</v>
      </c>
    </row>
    <row r="570">
      <c r="A570" s="33" t="s">
        <v>46</v>
      </c>
      <c r="B570" s="34" t="s">
        <v>103</v>
      </c>
      <c r="C570" s="35" t="s">
        <v>56</v>
      </c>
      <c r="D570" s="36" t="str">
        <f t="shared" si="1"/>
        <v>Africa/South Africa-Africa/2008</v>
      </c>
      <c r="E570" s="37">
        <f t="array" ref="E570:H570">VLOOKUP(D570, GDP!D:L,{6,7,8,9},0)</f>
        <v>273000000000</v>
      </c>
      <c r="F570" s="38">
        <v>0.08</v>
      </c>
      <c r="G570" s="37">
        <v>437.0</v>
      </c>
      <c r="H570" s="38">
        <v>0.151</v>
      </c>
      <c r="I570" s="39">
        <f t="array" ref="I570:J570">VLOOKUP(D570, ENERGY!I:M,{4,5},0)</f>
        <v>123256</v>
      </c>
      <c r="J570" s="39">
        <v>395667.5</v>
      </c>
      <c r="K570" s="40">
        <f t="array" ref="K570:S570">VLOOKUP(D570, 'HUMAN RESOURCES'!D:V,{11,12,13,14,15,16,17,18,19},0)</f>
        <v>22</v>
      </c>
      <c r="L570" s="40">
        <v>46.0</v>
      </c>
      <c r="M570" s="40">
        <v>54.0</v>
      </c>
      <c r="N570" s="41">
        <v>51.0</v>
      </c>
      <c r="O570" s="42">
        <v>0.3</v>
      </c>
      <c r="P570" s="42">
        <v>0.65</v>
      </c>
      <c r="Q570" s="42">
        <v>0.049</v>
      </c>
      <c r="R570" s="40">
        <v>4.9561256E7</v>
      </c>
      <c r="S570" s="42">
        <v>0.612</v>
      </c>
      <c r="T570" s="43">
        <f t="array" ref="T570:U570">VLOOKUP(D570, TOURISM!D:H,{4,5},0)</f>
        <v>9178000000</v>
      </c>
      <c r="U570" s="43">
        <v>6.905E9</v>
      </c>
      <c r="V570" s="38">
        <f t="array" ref="V570:AA570">VLOOKUP(D570, BUSINESS!D:P,{8,9,10,11,12,13},0)</f>
        <v>0.337</v>
      </c>
      <c r="W570" s="37">
        <v>22.0</v>
      </c>
      <c r="X570" s="37"/>
      <c r="Y570" s="37">
        <v>200.0</v>
      </c>
      <c r="Z570" s="38">
        <v>0.084</v>
      </c>
      <c r="AA570" s="38">
        <v>0.895</v>
      </c>
      <c r="AB570" s="44">
        <f t="shared" si="172"/>
        <v>5508.334978</v>
      </c>
      <c r="AC570" s="44">
        <f t="shared" si="177"/>
        <v>2.486942623</v>
      </c>
      <c r="AD570" s="44">
        <f t="shared" si="178"/>
        <v>7.983403407</v>
      </c>
      <c r="AE570" s="44">
        <f t="shared" si="173"/>
        <v>185.1849759</v>
      </c>
      <c r="AF570" s="44">
        <f t="shared" si="174"/>
        <v>139.3225386</v>
      </c>
      <c r="AG570" s="45">
        <f t="shared" si="5"/>
        <v>-0.05799290258</v>
      </c>
      <c r="AH570" s="45">
        <f t="shared" si="6"/>
        <v>-0.02672605791</v>
      </c>
      <c r="AI570" s="45">
        <f t="shared" si="7"/>
        <v>0.008928964767</v>
      </c>
      <c r="AJ570" s="45">
        <f t="shared" si="8"/>
        <v>-0.01131130745</v>
      </c>
      <c r="AK570" s="45">
        <f t="shared" si="9"/>
        <v>0.0133102576</v>
      </c>
      <c r="AL570" s="45">
        <f t="shared" si="10"/>
        <v>-0.1142731176</v>
      </c>
      <c r="AM570" s="45">
        <f t="shared" si="11"/>
        <v>0.1165492238</v>
      </c>
    </row>
    <row r="571">
      <c r="A571" s="33" t="s">
        <v>46</v>
      </c>
      <c r="B571" s="34" t="s">
        <v>103</v>
      </c>
      <c r="C571" s="35" t="s">
        <v>57</v>
      </c>
      <c r="D571" s="36" t="str">
        <f t="shared" si="1"/>
        <v>Africa/South Africa-Africa/2009</v>
      </c>
      <c r="E571" s="37">
        <f t="array" ref="E571:H571">VLOOKUP(D571, GDP!D:L,{6,7,8,9},0)</f>
        <v>284000000000</v>
      </c>
      <c r="F571" s="38">
        <v>0.087</v>
      </c>
      <c r="G571" s="37">
        <v>484.0</v>
      </c>
      <c r="H571" s="38">
        <v>0.117</v>
      </c>
      <c r="I571" s="39" t="str">
        <f t="array" ref="I571:J571">VLOOKUP(D571, ENERGY!I:M,{4,5},0)</f>
        <v/>
      </c>
      <c r="J571" s="39"/>
      <c r="K571" s="40">
        <f t="array" ref="K571:S571">VLOOKUP(D571, 'HUMAN RESOURCES'!D:V,{11,12,13,14,15,16,17,18,19},0)</f>
        <v>22</v>
      </c>
      <c r="L571" s="40">
        <v>40.0</v>
      </c>
      <c r="M571" s="40">
        <v>55.0</v>
      </c>
      <c r="N571" s="41">
        <v>52.0</v>
      </c>
      <c r="O571" s="42">
        <v>0.299</v>
      </c>
      <c r="P571" s="42">
        <v>0.651</v>
      </c>
      <c r="Q571" s="42">
        <v>0.051</v>
      </c>
      <c r="R571" s="40">
        <v>5.0222996E7</v>
      </c>
      <c r="S571" s="42">
        <v>0.617</v>
      </c>
      <c r="T571" s="43">
        <f t="array" ref="T571:U571">VLOOKUP(D571, TOURISM!D:H,{4,5},0)</f>
        <v>8684000000</v>
      </c>
      <c r="U571" s="43">
        <v>6.42E9</v>
      </c>
      <c r="V571" s="38">
        <f t="array" ref="V571:AA571">VLOOKUP(D571, BUSINESS!D:P,{8,9,10,11,12,13},0)</f>
        <v>0.298</v>
      </c>
      <c r="W571" s="37">
        <v>22.0</v>
      </c>
      <c r="X571" s="37"/>
      <c r="Y571" s="37">
        <v>200.0</v>
      </c>
      <c r="Z571" s="38">
        <v>0.1</v>
      </c>
      <c r="AA571" s="38">
        <v>0.912</v>
      </c>
      <c r="AB571" s="44">
        <f t="shared" si="172"/>
        <v>5654.780133</v>
      </c>
      <c r="AC571" s="44"/>
      <c r="AD571" s="44"/>
      <c r="AE571" s="44">
        <f t="shared" si="173"/>
        <v>172.9088404</v>
      </c>
      <c r="AF571" s="44">
        <f t="shared" si="174"/>
        <v>127.8298889</v>
      </c>
      <c r="AG571" s="45">
        <f t="shared" si="5"/>
        <v>0.02658610181</v>
      </c>
      <c r="AH571" s="45">
        <f t="shared" si="6"/>
        <v>0.1075514874</v>
      </c>
      <c r="AI571" s="45" t="str">
        <f t="shared" si="7"/>
        <v/>
      </c>
      <c r="AJ571" s="45" t="str">
        <f t="shared" si="8"/>
        <v/>
      </c>
      <c r="AK571" s="45">
        <f t="shared" si="9"/>
        <v>0.01335196186</v>
      </c>
      <c r="AL571" s="45">
        <f t="shared" si="10"/>
        <v>-0.0662912068</v>
      </c>
      <c r="AM571" s="45">
        <f t="shared" si="11"/>
        <v>-0.08248952219</v>
      </c>
    </row>
    <row r="572">
      <c r="A572" s="33" t="s">
        <v>46</v>
      </c>
      <c r="B572" s="34" t="s">
        <v>103</v>
      </c>
      <c r="C572" s="35" t="s">
        <v>58</v>
      </c>
      <c r="D572" s="36" t="str">
        <f t="shared" si="1"/>
        <v>Africa/South Africa-Africa/2010</v>
      </c>
      <c r="E572" s="37">
        <f t="array" ref="E572:H572">VLOOKUP(D572, GDP!D:L,{6,7,8,9},0)</f>
        <v>365000000000</v>
      </c>
      <c r="F572" s="38">
        <v>0.087</v>
      </c>
      <c r="G572" s="37">
        <v>615.0</v>
      </c>
      <c r="H572" s="38">
        <v>0.098</v>
      </c>
      <c r="I572" s="39">
        <f t="array" ref="I572:J572">VLOOKUP(D572, ENERGY!I:M,{4,5},0)</f>
        <v>128214</v>
      </c>
      <c r="J572" s="39">
        <v>396117.0</v>
      </c>
      <c r="K572" s="40">
        <f t="array" ref="K572:S572">VLOOKUP(D572, 'HUMAN RESOURCES'!D:V,{11,12,13,14,15,16,17,18,19},0)</f>
        <v>22</v>
      </c>
      <c r="L572" s="40">
        <v>35.0</v>
      </c>
      <c r="M572" s="40">
        <v>56.0</v>
      </c>
      <c r="N572" s="41">
        <v>53.0</v>
      </c>
      <c r="O572" s="42">
        <v>0.297</v>
      </c>
      <c r="P572" s="42">
        <v>0.651</v>
      </c>
      <c r="Q572" s="42">
        <v>0.052</v>
      </c>
      <c r="R572" s="40">
        <v>5.0895698E7</v>
      </c>
      <c r="S572" s="42">
        <v>0.622</v>
      </c>
      <c r="T572" s="43">
        <f t="array" ref="T572:U572">VLOOKUP(D572, TOURISM!D:H,{4,5},0)</f>
        <v>10308000000</v>
      </c>
      <c r="U572" s="43">
        <v>8.139E9</v>
      </c>
      <c r="V572" s="38">
        <f t="array" ref="V572:AA572">VLOOKUP(D572, BUSINESS!D:P,{8,9,10,11,12,13},0)</f>
        <v>0.3</v>
      </c>
      <c r="W572" s="37">
        <v>22.0</v>
      </c>
      <c r="X572" s="37"/>
      <c r="Y572" s="37">
        <v>200.0</v>
      </c>
      <c r="Z572" s="38">
        <v>0.24</v>
      </c>
      <c r="AA572" s="38">
        <v>0.979</v>
      </c>
      <c r="AB572" s="44">
        <f t="shared" si="172"/>
        <v>7171.529507</v>
      </c>
      <c r="AC572" s="44">
        <f t="shared" ref="AC572:AC574" si="179">(I572/R572)*1000</f>
        <v>2.519152012</v>
      </c>
      <c r="AD572" s="44">
        <f t="shared" ref="AD572:AD574" si="180">J572/R572*1000</f>
        <v>7.782917134</v>
      </c>
      <c r="AE572" s="44">
        <f t="shared" si="173"/>
        <v>202.5318525</v>
      </c>
      <c r="AF572" s="44">
        <f t="shared" si="174"/>
        <v>159.915284</v>
      </c>
      <c r="AG572" s="45">
        <f t="shared" si="5"/>
        <v>0.2682242879</v>
      </c>
      <c r="AH572" s="45">
        <f t="shared" si="6"/>
        <v>0.270661157</v>
      </c>
      <c r="AI572" s="45" t="str">
        <f t="shared" si="7"/>
        <v/>
      </c>
      <c r="AJ572" s="45" t="str">
        <f t="shared" si="8"/>
        <v/>
      </c>
      <c r="AK572" s="45">
        <f t="shared" si="9"/>
        <v>0.01339430248</v>
      </c>
      <c r="AL572" s="45">
        <f t="shared" si="10"/>
        <v>0.1713215589</v>
      </c>
      <c r="AM572" s="45">
        <f t="shared" si="11"/>
        <v>0.2510007272</v>
      </c>
    </row>
    <row r="573">
      <c r="A573" s="33" t="s">
        <v>46</v>
      </c>
      <c r="B573" s="34" t="s">
        <v>103</v>
      </c>
      <c r="C573" s="35" t="s">
        <v>59</v>
      </c>
      <c r="D573" s="36" t="str">
        <f t="shared" si="1"/>
        <v>Africa/South Africa-Africa/2011</v>
      </c>
      <c r="E573" s="37">
        <f t="array" ref="E573:H573">VLOOKUP(D573, GDP!D:L,{6,7,8,9},0)</f>
        <v>404000000000</v>
      </c>
      <c r="F573" s="38">
        <v>0.087</v>
      </c>
      <c r="G573" s="37">
        <v>670.0</v>
      </c>
      <c r="H573" s="38">
        <v>0.09</v>
      </c>
      <c r="I573" s="39">
        <f t="array" ref="I573:J573">VLOOKUP(D573, ENERGY!I:M,{4,5},0)</f>
        <v>117374</v>
      </c>
      <c r="J573" s="39">
        <v>380811.0</v>
      </c>
      <c r="K573" s="40">
        <f t="array" ref="K573:S573">VLOOKUP(D573, 'HUMAN RESOURCES'!D:V,{11,12,13,14,15,16,17,18,19},0)</f>
        <v>21</v>
      </c>
      <c r="L573" s="40">
        <v>34.0</v>
      </c>
      <c r="M573" s="40">
        <v>57.0</v>
      </c>
      <c r="N573" s="41">
        <v>53.0</v>
      </c>
      <c r="O573" s="42">
        <v>0.296</v>
      </c>
      <c r="P573" s="42">
        <v>0.651</v>
      </c>
      <c r="Q573" s="42">
        <v>0.053</v>
      </c>
      <c r="R573" s="40">
        <v>5.1579599E7</v>
      </c>
      <c r="S573" s="42">
        <v>0.627</v>
      </c>
      <c r="T573" s="43">
        <f t="array" ref="T573:U573">VLOOKUP(D573, TOURISM!D:H,{4,5},0)</f>
        <v>10707000000</v>
      </c>
      <c r="U573" s="43">
        <v>8.397E9</v>
      </c>
      <c r="V573" s="38">
        <f t="array" ref="V573:AA573">VLOOKUP(D573, BUSINESS!D:P,{8,9,10,11,12,13},0)</f>
        <v>0.324</v>
      </c>
      <c r="W573" s="37">
        <v>19.0</v>
      </c>
      <c r="X573" s="37"/>
      <c r="Y573" s="37">
        <v>200.0</v>
      </c>
      <c r="Z573" s="38">
        <v>0.34</v>
      </c>
      <c r="AA573" s="38">
        <v>1.232</v>
      </c>
      <c r="AB573" s="44">
        <f t="shared" si="172"/>
        <v>7832.554107</v>
      </c>
      <c r="AC573" s="44">
        <f t="shared" si="179"/>
        <v>2.275589618</v>
      </c>
      <c r="AD573" s="44">
        <f t="shared" si="180"/>
        <v>7.382977134</v>
      </c>
      <c r="AE573" s="44">
        <f t="shared" si="173"/>
        <v>207.5820714</v>
      </c>
      <c r="AF573" s="44">
        <f t="shared" si="174"/>
        <v>162.7969229</v>
      </c>
      <c r="AG573" s="45">
        <f t="shared" si="5"/>
        <v>0.09217344771</v>
      </c>
      <c r="AH573" s="45">
        <f t="shared" si="6"/>
        <v>0.08943089431</v>
      </c>
      <c r="AI573" s="45">
        <f t="shared" si="7"/>
        <v>-0.09668427797</v>
      </c>
      <c r="AJ573" s="45">
        <f t="shared" si="8"/>
        <v>-0.05138690196</v>
      </c>
      <c r="AK573" s="45">
        <f t="shared" si="9"/>
        <v>0.01343730466</v>
      </c>
      <c r="AL573" s="45">
        <f t="shared" si="10"/>
        <v>0.02493543013</v>
      </c>
      <c r="AM573" s="45">
        <f t="shared" si="11"/>
        <v>0.01801978396</v>
      </c>
    </row>
    <row r="574">
      <c r="A574" s="33" t="s">
        <v>46</v>
      </c>
      <c r="B574" s="34" t="s">
        <v>103</v>
      </c>
      <c r="C574" s="35" t="s">
        <v>60</v>
      </c>
      <c r="D574" s="36" t="str">
        <f t="shared" si="1"/>
        <v>Africa/South Africa-Africa/2012</v>
      </c>
      <c r="E574" s="37">
        <f t="array" ref="E574:H574">VLOOKUP(D574, GDP!D:L,{6,7,8,9},0)</f>
        <v>382000000000</v>
      </c>
      <c r="F574" s="38">
        <v>0.088</v>
      </c>
      <c r="G574" s="37">
        <v>645.0</v>
      </c>
      <c r="H574" s="38">
        <v>0.088</v>
      </c>
      <c r="I574" s="39">
        <f t="array" ref="I574:J574">VLOOKUP(D574, ENERGY!I:M,{4,5},0)</f>
        <v>118259.5</v>
      </c>
      <c r="J574" s="39">
        <v>396727.5</v>
      </c>
      <c r="K574" s="40">
        <f t="array" ref="K574:S574">VLOOKUP(D574, 'HUMAN RESOURCES'!D:V,{11,12,13,14,15,16,17,18,19},0)</f>
        <v>21</v>
      </c>
      <c r="L574" s="40">
        <v>34.0</v>
      </c>
      <c r="M574" s="40">
        <v>58.0</v>
      </c>
      <c r="N574" s="41">
        <v>54.0</v>
      </c>
      <c r="O574" s="42">
        <v>0.295</v>
      </c>
      <c r="P574" s="42">
        <v>0.65</v>
      </c>
      <c r="Q574" s="42">
        <v>0.054</v>
      </c>
      <c r="R574" s="40">
        <v>5.2274945E7</v>
      </c>
      <c r="S574" s="42">
        <v>0.633</v>
      </c>
      <c r="T574" s="43">
        <f t="array" ref="T574:U574">VLOOKUP(D574, TOURISM!D:H,{4,5},0)</f>
        <v>11201000000</v>
      </c>
      <c r="U574" s="43">
        <v>7.144E9</v>
      </c>
      <c r="V574" s="38">
        <f t="array" ref="V574:AA574">VLOOKUP(D574, BUSINESS!D:P,{8,9,10,11,12,13},0)</f>
        <v>0.327</v>
      </c>
      <c r="W574" s="37">
        <v>19.0</v>
      </c>
      <c r="X574" s="37">
        <v>41.0</v>
      </c>
      <c r="Y574" s="37">
        <v>200.0</v>
      </c>
      <c r="Z574" s="38">
        <v>0.41</v>
      </c>
      <c r="AA574" s="38">
        <v>1.306</v>
      </c>
      <c r="AB574" s="44">
        <f t="shared" si="172"/>
        <v>7307.516058</v>
      </c>
      <c r="AC574" s="44">
        <f t="shared" si="179"/>
        <v>2.262259673</v>
      </c>
      <c r="AD574" s="44">
        <f t="shared" si="180"/>
        <v>7.589247583</v>
      </c>
      <c r="AE574" s="44">
        <f t="shared" si="173"/>
        <v>214.2709093</v>
      </c>
      <c r="AF574" s="44">
        <f t="shared" si="174"/>
        <v>136.6620281</v>
      </c>
      <c r="AG574" s="45">
        <f t="shared" si="5"/>
        <v>-0.06703280213</v>
      </c>
      <c r="AH574" s="45">
        <f t="shared" si="6"/>
        <v>-0.03731343284</v>
      </c>
      <c r="AI574" s="45">
        <f t="shared" si="7"/>
        <v>-0.005857798276</v>
      </c>
      <c r="AJ574" s="45">
        <f t="shared" si="8"/>
        <v>0.02793865474</v>
      </c>
      <c r="AK574" s="45">
        <f t="shared" si="9"/>
        <v>0.01348102764</v>
      </c>
      <c r="AL574" s="45">
        <f t="shared" si="10"/>
        <v>0.03222261887</v>
      </c>
      <c r="AM574" s="45">
        <f t="shared" si="11"/>
        <v>-0.1605367863</v>
      </c>
    </row>
    <row r="575">
      <c r="A575" s="33" t="s">
        <v>46</v>
      </c>
      <c r="B575" s="34" t="s">
        <v>104</v>
      </c>
      <c r="C575" s="35" t="s">
        <v>48</v>
      </c>
      <c r="D575" s="36" t="str">
        <f t="shared" si="1"/>
        <v>Africa/South Sudan-Africa/2000</v>
      </c>
      <c r="E575" s="37" t="str">
        <f t="array" ref="E575:H575">VLOOKUP(D575, GDP!D:L,{6,7,8,9},0)</f>
        <v/>
      </c>
      <c r="F575" s="38"/>
      <c r="G575" s="37"/>
      <c r="H575" s="38"/>
      <c r="I575" s="39" t="str">
        <f t="array" ref="I575:J575">VLOOKUP(D575, ENERGY!I:M,{4,5},0)</f>
        <v/>
      </c>
      <c r="J575" s="39"/>
      <c r="K575" s="40">
        <f t="array" ref="K575:S575">VLOOKUP(D575, 'HUMAN RESOURCES'!D:V,{11,12,13,14,15,16,17,18,19},0)</f>
        <v>43</v>
      </c>
      <c r="L575" s="40">
        <v>110.0</v>
      </c>
      <c r="M575" s="40">
        <v>50.0</v>
      </c>
      <c r="N575" s="41">
        <v>48.0</v>
      </c>
      <c r="O575" s="42">
        <v>0.447</v>
      </c>
      <c r="P575" s="42">
        <v>0.523</v>
      </c>
      <c r="Q575" s="42">
        <v>0.03</v>
      </c>
      <c r="R575" s="40">
        <v>6652984.0</v>
      </c>
      <c r="S575" s="42">
        <v>0.165</v>
      </c>
      <c r="T575" s="43" t="str">
        <f t="array" ref="T575:U575">VLOOKUP(D575, TOURISM!D:H,{4,5},0)</f>
        <v/>
      </c>
      <c r="U575" s="43"/>
      <c r="V575" s="38" t="str">
        <f t="array" ref="V575:AA575">VLOOKUP(D575, BUSINESS!D:P,{8,9,10,11,12,13},0)</f>
        <v/>
      </c>
      <c r="W575" s="37"/>
      <c r="X575" s="37"/>
      <c r="Y575" s="37"/>
      <c r="Z575" s="38"/>
      <c r="AA575" s="38"/>
      <c r="AB575" s="44"/>
      <c r="AC575" s="44"/>
      <c r="AD575" s="44"/>
      <c r="AE575" s="44"/>
      <c r="AF575" s="44"/>
      <c r="AG575" s="45" t="str">
        <f t="shared" si="5"/>
        <v/>
      </c>
      <c r="AH575" s="45" t="str">
        <f t="shared" si="6"/>
        <v/>
      </c>
      <c r="AI575" s="45" t="str">
        <f t="shared" si="7"/>
        <v/>
      </c>
      <c r="AJ575" s="45" t="str">
        <f t="shared" si="8"/>
        <v/>
      </c>
      <c r="AK575" s="45" t="str">
        <f t="shared" si="9"/>
        <v/>
      </c>
      <c r="AL575" s="45" t="str">
        <f t="shared" si="10"/>
        <v/>
      </c>
      <c r="AM575" s="45" t="str">
        <f t="shared" si="11"/>
        <v/>
      </c>
    </row>
    <row r="576">
      <c r="A576" s="33" t="s">
        <v>46</v>
      </c>
      <c r="B576" s="34" t="s">
        <v>104</v>
      </c>
      <c r="C576" s="35" t="s">
        <v>49</v>
      </c>
      <c r="D576" s="36" t="str">
        <f t="shared" si="1"/>
        <v>Africa/South Sudan-Africa/2001</v>
      </c>
      <c r="E576" s="37" t="str">
        <f t="array" ref="E576:H576">VLOOKUP(D576, GDP!D:L,{6,7,8,9},0)</f>
        <v/>
      </c>
      <c r="F576" s="38"/>
      <c r="G576" s="37"/>
      <c r="H576" s="38"/>
      <c r="I576" s="39" t="str">
        <f t="array" ref="I576:J576">VLOOKUP(D576, ENERGY!I:M,{4,5},0)</f>
        <v/>
      </c>
      <c r="J576" s="39"/>
      <c r="K576" s="40">
        <f t="array" ref="K576:S576">VLOOKUP(D576, 'HUMAN RESOURCES'!D:V,{11,12,13,14,15,16,17,18,19},0)</f>
        <v>42</v>
      </c>
      <c r="L576" s="40">
        <v>105.0</v>
      </c>
      <c r="M576" s="40">
        <v>51.0</v>
      </c>
      <c r="N576" s="41">
        <v>48.0</v>
      </c>
      <c r="O576" s="42">
        <v>0.446</v>
      </c>
      <c r="P576" s="42">
        <v>0.523</v>
      </c>
      <c r="Q576" s="42">
        <v>0.031</v>
      </c>
      <c r="R576" s="40">
        <v>6924455.0</v>
      </c>
      <c r="S576" s="42">
        <v>0.166</v>
      </c>
      <c r="T576" s="43" t="str">
        <f t="array" ref="T576:U576">VLOOKUP(D576, TOURISM!D:H,{4,5},0)</f>
        <v/>
      </c>
      <c r="U576" s="43"/>
      <c r="V576" s="38" t="str">
        <f t="array" ref="V576:AA576">VLOOKUP(D576, BUSINESS!D:P,{8,9,10,11,12,13},0)</f>
        <v/>
      </c>
      <c r="W576" s="37"/>
      <c r="X576" s="37"/>
      <c r="Y576" s="37"/>
      <c r="Z576" s="38"/>
      <c r="AA576" s="38"/>
      <c r="AB576" s="44"/>
      <c r="AC576" s="44"/>
      <c r="AD576" s="44"/>
      <c r="AE576" s="44"/>
      <c r="AF576" s="44"/>
      <c r="AG576" s="45" t="str">
        <f t="shared" si="5"/>
        <v/>
      </c>
      <c r="AH576" s="45" t="str">
        <f t="shared" si="6"/>
        <v/>
      </c>
      <c r="AI576" s="45" t="str">
        <f t="shared" si="7"/>
        <v/>
      </c>
      <c r="AJ576" s="45" t="str">
        <f t="shared" si="8"/>
        <v/>
      </c>
      <c r="AK576" s="45">
        <f t="shared" si="9"/>
        <v>0.04080439694</v>
      </c>
      <c r="AL576" s="45" t="str">
        <f t="shared" si="10"/>
        <v/>
      </c>
      <c r="AM576" s="45" t="str">
        <f t="shared" si="11"/>
        <v/>
      </c>
    </row>
    <row r="577">
      <c r="A577" s="33" t="s">
        <v>46</v>
      </c>
      <c r="B577" s="34" t="s">
        <v>104</v>
      </c>
      <c r="C577" s="35" t="s">
        <v>50</v>
      </c>
      <c r="D577" s="36" t="str">
        <f t="shared" si="1"/>
        <v>Africa/South Sudan-Africa/2002</v>
      </c>
      <c r="E577" s="37" t="str">
        <f t="array" ref="E577:H577">VLOOKUP(D577, GDP!D:L,{6,7,8,9},0)</f>
        <v/>
      </c>
      <c r="F577" s="38"/>
      <c r="G577" s="37"/>
      <c r="H577" s="38"/>
      <c r="I577" s="39" t="str">
        <f t="array" ref="I577:J577">VLOOKUP(D577, ENERGY!I:M,{4,5},0)</f>
        <v/>
      </c>
      <c r="J577" s="39"/>
      <c r="K577" s="40">
        <f t="array" ref="K577:S577">VLOOKUP(D577, 'HUMAN RESOURCES'!D:V,{11,12,13,14,15,16,17,18,19},0)</f>
        <v>41</v>
      </c>
      <c r="L577" s="40">
        <v>100.0</v>
      </c>
      <c r="M577" s="40">
        <v>51.0</v>
      </c>
      <c r="N577" s="41">
        <v>49.0</v>
      </c>
      <c r="O577" s="42">
        <v>0.445</v>
      </c>
      <c r="P577" s="42">
        <v>0.524</v>
      </c>
      <c r="Q577" s="42">
        <v>0.031</v>
      </c>
      <c r="R577" s="40">
        <v>7186820.0</v>
      </c>
      <c r="S577" s="42">
        <v>0.168</v>
      </c>
      <c r="T577" s="43" t="str">
        <f t="array" ref="T577:U577">VLOOKUP(D577, TOURISM!D:H,{4,5},0)</f>
        <v/>
      </c>
      <c r="U577" s="43"/>
      <c r="V577" s="38" t="str">
        <f t="array" ref="V577:AA577">VLOOKUP(D577, BUSINESS!D:P,{8,9,10,11,12,13},0)</f>
        <v/>
      </c>
      <c r="W577" s="37"/>
      <c r="X577" s="37"/>
      <c r="Y577" s="37"/>
      <c r="Z577" s="38"/>
      <c r="AA577" s="38"/>
      <c r="AB577" s="44"/>
      <c r="AC577" s="44"/>
      <c r="AD577" s="44"/>
      <c r="AE577" s="44"/>
      <c r="AF577" s="44"/>
      <c r="AG577" s="45" t="str">
        <f t="shared" si="5"/>
        <v/>
      </c>
      <c r="AH577" s="45" t="str">
        <f t="shared" si="6"/>
        <v/>
      </c>
      <c r="AI577" s="45" t="str">
        <f t="shared" si="7"/>
        <v/>
      </c>
      <c r="AJ577" s="45" t="str">
        <f t="shared" si="8"/>
        <v/>
      </c>
      <c r="AK577" s="45">
        <f t="shared" si="9"/>
        <v>0.03788962453</v>
      </c>
      <c r="AL577" s="45" t="str">
        <f t="shared" si="10"/>
        <v/>
      </c>
      <c r="AM577" s="45" t="str">
        <f t="shared" si="11"/>
        <v/>
      </c>
    </row>
    <row r="578">
      <c r="A578" s="33" t="s">
        <v>46</v>
      </c>
      <c r="B578" s="34" t="s">
        <v>104</v>
      </c>
      <c r="C578" s="35" t="s">
        <v>51</v>
      </c>
      <c r="D578" s="36" t="str">
        <f t="shared" si="1"/>
        <v>Africa/South Sudan-Africa/2003</v>
      </c>
      <c r="E578" s="37" t="str">
        <f t="array" ref="E578:H578">VLOOKUP(D578, GDP!D:L,{6,7,8,9},0)</f>
        <v/>
      </c>
      <c r="F578" s="38"/>
      <c r="G578" s="37"/>
      <c r="H578" s="38"/>
      <c r="I578" s="39" t="str">
        <f t="array" ref="I578:J578">VLOOKUP(D578, ENERGY!I:M,{4,5},0)</f>
        <v/>
      </c>
      <c r="J578" s="39"/>
      <c r="K578" s="40">
        <f t="array" ref="K578:S578">VLOOKUP(D578, 'HUMAN RESOURCES'!D:V,{11,12,13,14,15,16,17,18,19},0)</f>
        <v>41</v>
      </c>
      <c r="L578" s="40">
        <v>95.0</v>
      </c>
      <c r="M578" s="40">
        <v>51.0</v>
      </c>
      <c r="N578" s="41">
        <v>49.0</v>
      </c>
      <c r="O578" s="42">
        <v>0.444</v>
      </c>
      <c r="P578" s="42">
        <v>0.525</v>
      </c>
      <c r="Q578" s="42">
        <v>0.031</v>
      </c>
      <c r="R578" s="40">
        <v>7449905.0</v>
      </c>
      <c r="S578" s="42">
        <v>0.169</v>
      </c>
      <c r="T578" s="43" t="str">
        <f t="array" ref="T578:U578">VLOOKUP(D578, TOURISM!D:H,{4,5},0)</f>
        <v/>
      </c>
      <c r="U578" s="43"/>
      <c r="V578" s="38" t="str">
        <f t="array" ref="V578:AA578">VLOOKUP(D578, BUSINESS!D:P,{8,9,10,11,12,13},0)</f>
        <v/>
      </c>
      <c r="W578" s="37"/>
      <c r="X578" s="37"/>
      <c r="Y578" s="37"/>
      <c r="Z578" s="38"/>
      <c r="AA578" s="38"/>
      <c r="AB578" s="44"/>
      <c r="AC578" s="44"/>
      <c r="AD578" s="44"/>
      <c r="AE578" s="44"/>
      <c r="AF578" s="44"/>
      <c r="AG578" s="45" t="str">
        <f t="shared" si="5"/>
        <v/>
      </c>
      <c r="AH578" s="45" t="str">
        <f t="shared" si="6"/>
        <v/>
      </c>
      <c r="AI578" s="45" t="str">
        <f t="shared" si="7"/>
        <v/>
      </c>
      <c r="AJ578" s="45" t="str">
        <f t="shared" si="8"/>
        <v/>
      </c>
      <c r="AK578" s="45">
        <f t="shared" si="9"/>
        <v>0.03660659374</v>
      </c>
      <c r="AL578" s="45" t="str">
        <f t="shared" si="10"/>
        <v/>
      </c>
      <c r="AM578" s="45" t="str">
        <f t="shared" si="11"/>
        <v/>
      </c>
    </row>
    <row r="579">
      <c r="A579" s="33" t="s">
        <v>46</v>
      </c>
      <c r="B579" s="34" t="s">
        <v>104</v>
      </c>
      <c r="C579" s="35" t="s">
        <v>52</v>
      </c>
      <c r="D579" s="36" t="str">
        <f t="shared" si="1"/>
        <v>Africa/South Sudan-Africa/2004</v>
      </c>
      <c r="E579" s="37" t="str">
        <f t="array" ref="E579:H579">VLOOKUP(D579, GDP!D:L,{6,7,8,9},0)</f>
        <v/>
      </c>
      <c r="F579" s="38"/>
      <c r="G579" s="37"/>
      <c r="H579" s="38"/>
      <c r="I579" s="39" t="str">
        <f t="array" ref="I579:J579">VLOOKUP(D579, ENERGY!I:M,{4,5},0)</f>
        <v/>
      </c>
      <c r="J579" s="39"/>
      <c r="K579" s="40">
        <f t="array" ref="K579:S579">VLOOKUP(D579, 'HUMAN RESOURCES'!D:V,{11,12,13,14,15,16,17,18,19},0)</f>
        <v>40</v>
      </c>
      <c r="L579" s="40">
        <v>91.0</v>
      </c>
      <c r="M579" s="40">
        <v>52.0</v>
      </c>
      <c r="N579" s="41">
        <v>50.0</v>
      </c>
      <c r="O579" s="42">
        <v>0.442</v>
      </c>
      <c r="P579" s="42">
        <v>0.526</v>
      </c>
      <c r="Q579" s="42">
        <v>0.032</v>
      </c>
      <c r="R579" s="40">
        <v>7730180.0</v>
      </c>
      <c r="S579" s="42">
        <v>0.17</v>
      </c>
      <c r="T579" s="43" t="str">
        <f t="array" ref="T579:U579">VLOOKUP(D579, TOURISM!D:H,{4,5},0)</f>
        <v/>
      </c>
      <c r="U579" s="43"/>
      <c r="V579" s="38" t="str">
        <f t="array" ref="V579:AA579">VLOOKUP(D579, BUSINESS!D:P,{8,9,10,11,12,13},0)</f>
        <v/>
      </c>
      <c r="W579" s="37"/>
      <c r="X579" s="37"/>
      <c r="Y579" s="37"/>
      <c r="Z579" s="38"/>
      <c r="AA579" s="38"/>
      <c r="AB579" s="44"/>
      <c r="AC579" s="44"/>
      <c r="AD579" s="44"/>
      <c r="AE579" s="44"/>
      <c r="AF579" s="44"/>
      <c r="AG579" s="45" t="str">
        <f t="shared" si="5"/>
        <v/>
      </c>
      <c r="AH579" s="45" t="str">
        <f t="shared" si="6"/>
        <v/>
      </c>
      <c r="AI579" s="45" t="str">
        <f t="shared" si="7"/>
        <v/>
      </c>
      <c r="AJ579" s="45" t="str">
        <f t="shared" si="8"/>
        <v/>
      </c>
      <c r="AK579" s="45">
        <f t="shared" si="9"/>
        <v>0.0376212851</v>
      </c>
      <c r="AL579" s="45" t="str">
        <f t="shared" si="10"/>
        <v/>
      </c>
      <c r="AM579" s="45" t="str">
        <f t="shared" si="11"/>
        <v/>
      </c>
    </row>
    <row r="580">
      <c r="A580" s="33" t="s">
        <v>46</v>
      </c>
      <c r="B580" s="34" t="s">
        <v>104</v>
      </c>
      <c r="C580" s="35" t="s">
        <v>53</v>
      </c>
      <c r="D580" s="36" t="str">
        <f t="shared" si="1"/>
        <v>Africa/South Sudan-Africa/2005</v>
      </c>
      <c r="E580" s="37" t="str">
        <f t="array" ref="E580:H580">VLOOKUP(D580, GDP!D:L,{6,7,8,9},0)</f>
        <v/>
      </c>
      <c r="F580" s="38"/>
      <c r="G580" s="37"/>
      <c r="H580" s="38"/>
      <c r="I580" s="39" t="str">
        <f t="array" ref="I580:J580">VLOOKUP(D580, ENERGY!I:M,{4,5},0)</f>
        <v/>
      </c>
      <c r="J580" s="39"/>
      <c r="K580" s="40">
        <f t="array" ref="K580:S580">VLOOKUP(D580, 'HUMAN RESOURCES'!D:V,{11,12,13,14,15,16,17,18,19},0)</f>
        <v>40</v>
      </c>
      <c r="L580" s="40">
        <v>87.0</v>
      </c>
      <c r="M580" s="40">
        <v>52.0</v>
      </c>
      <c r="N580" s="41">
        <v>50.0</v>
      </c>
      <c r="O580" s="42">
        <v>0.44</v>
      </c>
      <c r="P580" s="42">
        <v>0.527</v>
      </c>
      <c r="Q580" s="42">
        <v>0.032</v>
      </c>
      <c r="R580" s="40">
        <v>8039351.0</v>
      </c>
      <c r="S580" s="42">
        <v>0.172</v>
      </c>
      <c r="T580" s="43" t="str">
        <f t="array" ref="T580:U580">VLOOKUP(D580, TOURISM!D:H,{4,5},0)</f>
        <v/>
      </c>
      <c r="U580" s="43"/>
      <c r="V580" s="38" t="str">
        <f t="array" ref="V580:AA580">VLOOKUP(D580, BUSINESS!D:P,{8,9,10,11,12,13},0)</f>
        <v/>
      </c>
      <c r="W580" s="37"/>
      <c r="X580" s="37"/>
      <c r="Y580" s="37"/>
      <c r="Z580" s="38"/>
      <c r="AA580" s="38"/>
      <c r="AB580" s="44"/>
      <c r="AC580" s="44"/>
      <c r="AD580" s="44"/>
      <c r="AE580" s="44"/>
      <c r="AF580" s="44"/>
      <c r="AG580" s="45" t="str">
        <f t="shared" si="5"/>
        <v/>
      </c>
      <c r="AH580" s="45" t="str">
        <f t="shared" si="6"/>
        <v/>
      </c>
      <c r="AI580" s="45" t="str">
        <f t="shared" si="7"/>
        <v/>
      </c>
      <c r="AJ580" s="45" t="str">
        <f t="shared" si="8"/>
        <v/>
      </c>
      <c r="AK580" s="45">
        <f t="shared" si="9"/>
        <v>0.03999531706</v>
      </c>
      <c r="AL580" s="45" t="str">
        <f t="shared" si="10"/>
        <v/>
      </c>
      <c r="AM580" s="45" t="str">
        <f t="shared" si="11"/>
        <v/>
      </c>
    </row>
    <row r="581">
      <c r="A581" s="33" t="s">
        <v>46</v>
      </c>
      <c r="B581" s="34" t="s">
        <v>104</v>
      </c>
      <c r="C581" s="35" t="s">
        <v>54</v>
      </c>
      <c r="D581" s="36" t="str">
        <f t="shared" si="1"/>
        <v>Africa/South Sudan-Africa/2006</v>
      </c>
      <c r="E581" s="37" t="str">
        <f t="array" ref="E581:H581">VLOOKUP(D581, GDP!D:L,{6,7,8,9},0)</f>
        <v/>
      </c>
      <c r="F581" s="38"/>
      <c r="G581" s="37"/>
      <c r="H581" s="38"/>
      <c r="I581" s="39" t="str">
        <f t="array" ref="I581:J581">VLOOKUP(D581, ENERGY!I:M,{4,5},0)</f>
        <v/>
      </c>
      <c r="J581" s="39"/>
      <c r="K581" s="40">
        <f t="array" ref="K581:S581">VLOOKUP(D581, 'HUMAN RESOURCES'!D:V,{11,12,13,14,15,16,17,18,19},0)</f>
        <v>39</v>
      </c>
      <c r="L581" s="40">
        <v>83.0</v>
      </c>
      <c r="M581" s="40">
        <v>53.0</v>
      </c>
      <c r="N581" s="41">
        <v>50.0</v>
      </c>
      <c r="O581" s="42">
        <v>0.438</v>
      </c>
      <c r="P581" s="42">
        <v>0.529</v>
      </c>
      <c r="Q581" s="42">
        <v>0.033</v>
      </c>
      <c r="R581" s="40">
        <v>8376893.0</v>
      </c>
      <c r="S581" s="42">
        <v>0.173</v>
      </c>
      <c r="T581" s="43" t="str">
        <f t="array" ref="T581:U581">VLOOKUP(D581, TOURISM!D:H,{4,5},0)</f>
        <v/>
      </c>
      <c r="U581" s="43"/>
      <c r="V581" s="38" t="str">
        <f t="array" ref="V581:AA581">VLOOKUP(D581, BUSINESS!D:P,{8,9,10,11,12,13},0)</f>
        <v/>
      </c>
      <c r="W581" s="37"/>
      <c r="X581" s="37"/>
      <c r="Y581" s="37"/>
      <c r="Z581" s="38"/>
      <c r="AA581" s="38"/>
      <c r="AB581" s="44"/>
      <c r="AC581" s="44"/>
      <c r="AD581" s="44"/>
      <c r="AE581" s="44"/>
      <c r="AF581" s="44"/>
      <c r="AG581" s="45" t="str">
        <f t="shared" si="5"/>
        <v/>
      </c>
      <c r="AH581" s="45" t="str">
        <f t="shared" si="6"/>
        <v/>
      </c>
      <c r="AI581" s="45" t="str">
        <f t="shared" si="7"/>
        <v/>
      </c>
      <c r="AJ581" s="45" t="str">
        <f t="shared" si="8"/>
        <v/>
      </c>
      <c r="AK581" s="45">
        <f t="shared" si="9"/>
        <v>0.04198622501</v>
      </c>
      <c r="AL581" s="45" t="str">
        <f t="shared" si="10"/>
        <v/>
      </c>
      <c r="AM581" s="45" t="str">
        <f t="shared" si="11"/>
        <v/>
      </c>
    </row>
    <row r="582">
      <c r="A582" s="33" t="s">
        <v>46</v>
      </c>
      <c r="B582" s="34" t="s">
        <v>104</v>
      </c>
      <c r="C582" s="35" t="s">
        <v>55</v>
      </c>
      <c r="D582" s="36" t="str">
        <f t="shared" si="1"/>
        <v>Africa/South Sudan-Africa/2007</v>
      </c>
      <c r="E582" s="37" t="str">
        <f t="array" ref="E582:H582">VLOOKUP(D582, GDP!D:L,{6,7,8,9},0)</f>
        <v/>
      </c>
      <c r="F582" s="38"/>
      <c r="G582" s="37"/>
      <c r="H582" s="38"/>
      <c r="I582" s="39" t="str">
        <f t="array" ref="I582:J582">VLOOKUP(D582, ENERGY!I:M,{4,5},0)</f>
        <v/>
      </c>
      <c r="J582" s="39"/>
      <c r="K582" s="40">
        <f t="array" ref="K582:S582">VLOOKUP(D582, 'HUMAN RESOURCES'!D:V,{11,12,13,14,15,16,17,18,19},0)</f>
        <v>39</v>
      </c>
      <c r="L582" s="40">
        <v>79.0</v>
      </c>
      <c r="M582" s="40">
        <v>53.0</v>
      </c>
      <c r="N582" s="41">
        <v>51.0</v>
      </c>
      <c r="O582" s="42">
        <v>0.436</v>
      </c>
      <c r="P582" s="42">
        <v>0.531</v>
      </c>
      <c r="Q582" s="42">
        <v>0.033</v>
      </c>
      <c r="R582" s="40">
        <v>8736736.0</v>
      </c>
      <c r="S582" s="42">
        <v>0.174</v>
      </c>
      <c r="T582" s="43" t="str">
        <f t="array" ref="T582:U582">VLOOKUP(D582, TOURISM!D:H,{4,5},0)</f>
        <v/>
      </c>
      <c r="U582" s="43"/>
      <c r="V582" s="38" t="str">
        <f t="array" ref="V582:AA582">VLOOKUP(D582, BUSINESS!D:P,{8,9,10,11,12,13},0)</f>
        <v/>
      </c>
      <c r="W582" s="37"/>
      <c r="X582" s="37"/>
      <c r="Y582" s="37"/>
      <c r="Z582" s="38"/>
      <c r="AA582" s="38"/>
      <c r="AB582" s="44"/>
      <c r="AC582" s="44"/>
      <c r="AD582" s="44"/>
      <c r="AE582" s="44"/>
      <c r="AF582" s="44"/>
      <c r="AG582" s="45" t="str">
        <f t="shared" si="5"/>
        <v/>
      </c>
      <c r="AH582" s="45" t="str">
        <f t="shared" si="6"/>
        <v/>
      </c>
      <c r="AI582" s="45" t="str">
        <f t="shared" si="7"/>
        <v/>
      </c>
      <c r="AJ582" s="45" t="str">
        <f t="shared" si="8"/>
        <v/>
      </c>
      <c r="AK582" s="45">
        <f t="shared" si="9"/>
        <v>0.04295661888</v>
      </c>
      <c r="AL582" s="45" t="str">
        <f t="shared" si="10"/>
        <v/>
      </c>
      <c r="AM582" s="45" t="str">
        <f t="shared" si="11"/>
        <v/>
      </c>
    </row>
    <row r="583">
      <c r="A583" s="33" t="s">
        <v>46</v>
      </c>
      <c r="B583" s="34" t="s">
        <v>104</v>
      </c>
      <c r="C583" s="35" t="s">
        <v>56</v>
      </c>
      <c r="D583" s="36" t="str">
        <f t="shared" si="1"/>
        <v>Africa/South Sudan-Africa/2008</v>
      </c>
      <c r="E583" s="37">
        <f t="array" ref="E583:H583">VLOOKUP(D583, GDP!D:L,{6,7,8,9},0)</f>
        <v>16382632812</v>
      </c>
      <c r="F583" s="38">
        <v>0.02</v>
      </c>
      <c r="G583" s="37">
        <v>34.0</v>
      </c>
      <c r="H583" s="38"/>
      <c r="I583" s="39" t="str">
        <f t="array" ref="I583:J583">VLOOKUP(D583, ENERGY!I:M,{4,5},0)</f>
        <v/>
      </c>
      <c r="J583" s="39"/>
      <c r="K583" s="40">
        <f t="array" ref="K583:S583">VLOOKUP(D583, 'HUMAN RESOURCES'!D:V,{11,12,13,14,15,16,17,18,19},0)</f>
        <v>38</v>
      </c>
      <c r="L583" s="40">
        <v>76.0</v>
      </c>
      <c r="M583" s="40">
        <v>53.0</v>
      </c>
      <c r="N583" s="41">
        <v>51.0</v>
      </c>
      <c r="O583" s="42">
        <v>0.434</v>
      </c>
      <c r="P583" s="42">
        <v>0.533</v>
      </c>
      <c r="Q583" s="42">
        <v>0.033</v>
      </c>
      <c r="R583" s="40">
        <v>9118386.0</v>
      </c>
      <c r="S583" s="42">
        <v>0.176</v>
      </c>
      <c r="T583" s="43" t="str">
        <f t="array" ref="T583:U583">VLOOKUP(D583, TOURISM!D:H,{4,5},0)</f>
        <v/>
      </c>
      <c r="U583" s="43"/>
      <c r="V583" s="38" t="str">
        <f t="array" ref="V583:AA583">VLOOKUP(D583, BUSINESS!D:P,{8,9,10,11,12,13},0)</f>
        <v/>
      </c>
      <c r="W583" s="37"/>
      <c r="X583" s="37"/>
      <c r="Y583" s="37"/>
      <c r="Z583" s="38"/>
      <c r="AA583" s="38"/>
      <c r="AB583" s="44">
        <f t="shared" ref="AB583:AB691" si="181">E583/R583</f>
        <v>1796.659279</v>
      </c>
      <c r="AC583" s="44"/>
      <c r="AD583" s="44"/>
      <c r="AE583" s="44"/>
      <c r="AF583" s="44"/>
      <c r="AG583" s="45" t="str">
        <f t="shared" si="5"/>
        <v/>
      </c>
      <c r="AH583" s="45" t="str">
        <f t="shared" si="6"/>
        <v/>
      </c>
      <c r="AI583" s="45" t="str">
        <f t="shared" si="7"/>
        <v/>
      </c>
      <c r="AJ583" s="45" t="str">
        <f t="shared" si="8"/>
        <v/>
      </c>
      <c r="AK583" s="45">
        <f t="shared" si="9"/>
        <v>0.04368336184</v>
      </c>
      <c r="AL583" s="45" t="str">
        <f t="shared" si="10"/>
        <v/>
      </c>
      <c r="AM583" s="45" t="str">
        <f t="shared" si="11"/>
        <v/>
      </c>
    </row>
    <row r="584">
      <c r="A584" s="33" t="s">
        <v>46</v>
      </c>
      <c r="B584" s="34" t="s">
        <v>104</v>
      </c>
      <c r="C584" s="35" t="s">
        <v>57</v>
      </c>
      <c r="D584" s="36" t="str">
        <f t="shared" si="1"/>
        <v>Africa/South Sudan-Africa/2009</v>
      </c>
      <c r="E584" s="37">
        <f t="array" ref="E584:H584">VLOOKUP(D584, GDP!D:L,{6,7,8,9},0)</f>
        <v>13298986925</v>
      </c>
      <c r="F584" s="38">
        <v>0.024</v>
      </c>
      <c r="G584" s="37">
        <v>30.0</v>
      </c>
      <c r="H584" s="38"/>
      <c r="I584" s="39" t="str">
        <f t="array" ref="I584:J584">VLOOKUP(D584, ENERGY!I:M,{4,5},0)</f>
        <v/>
      </c>
      <c r="J584" s="39"/>
      <c r="K584" s="40">
        <f t="array" ref="K584:S584">VLOOKUP(D584, 'HUMAN RESOURCES'!D:V,{11,12,13,14,15,16,17,18,19},0)</f>
        <v>38</v>
      </c>
      <c r="L584" s="40">
        <v>73.0</v>
      </c>
      <c r="M584" s="40">
        <v>54.0</v>
      </c>
      <c r="N584" s="41">
        <v>52.0</v>
      </c>
      <c r="O584" s="42">
        <v>0.431</v>
      </c>
      <c r="P584" s="42">
        <v>0.535</v>
      </c>
      <c r="Q584" s="42">
        <v>0.034</v>
      </c>
      <c r="R584" s="40">
        <v>9520571.0</v>
      </c>
      <c r="S584" s="42">
        <v>0.177</v>
      </c>
      <c r="T584" s="43" t="str">
        <f t="array" ref="T584:U584">VLOOKUP(D584, TOURISM!D:H,{4,5},0)</f>
        <v/>
      </c>
      <c r="U584" s="43"/>
      <c r="V584" s="38" t="str">
        <f t="array" ref="V584:AA584">VLOOKUP(D584, BUSINESS!D:P,{8,9,10,11,12,13},0)</f>
        <v/>
      </c>
      <c r="W584" s="37"/>
      <c r="X584" s="37"/>
      <c r="Y584" s="37"/>
      <c r="Z584" s="38"/>
      <c r="AA584" s="38"/>
      <c r="AB584" s="44">
        <f t="shared" si="181"/>
        <v>1396.868625</v>
      </c>
      <c r="AC584" s="44"/>
      <c r="AD584" s="44"/>
      <c r="AE584" s="44"/>
      <c r="AF584" s="44"/>
      <c r="AG584" s="45">
        <f t="shared" si="5"/>
        <v>-0.2225189038</v>
      </c>
      <c r="AH584" s="45">
        <f t="shared" si="6"/>
        <v>-0.1176470588</v>
      </c>
      <c r="AI584" s="45" t="str">
        <f t="shared" si="7"/>
        <v/>
      </c>
      <c r="AJ584" s="45" t="str">
        <f t="shared" si="8"/>
        <v/>
      </c>
      <c r="AK584" s="45">
        <f t="shared" si="9"/>
        <v>0.04410703824</v>
      </c>
      <c r="AL584" s="45" t="str">
        <f t="shared" si="10"/>
        <v/>
      </c>
      <c r="AM584" s="45" t="str">
        <f t="shared" si="11"/>
        <v/>
      </c>
    </row>
    <row r="585">
      <c r="A585" s="33" t="s">
        <v>46</v>
      </c>
      <c r="B585" s="34" t="s">
        <v>104</v>
      </c>
      <c r="C585" s="35" t="s">
        <v>58</v>
      </c>
      <c r="D585" s="36" t="str">
        <f t="shared" si="1"/>
        <v>Africa/South Sudan-Africa/2010</v>
      </c>
      <c r="E585" s="37">
        <f t="array" ref="E585:H585">VLOOKUP(D585, GDP!D:L,{6,7,8,9},0)</f>
        <v>16338510934</v>
      </c>
      <c r="F585" s="38">
        <v>0.021</v>
      </c>
      <c r="G585" s="37">
        <v>32.0</v>
      </c>
      <c r="H585" s="38"/>
      <c r="I585" s="39" t="str">
        <f t="array" ref="I585:J585">VLOOKUP(D585, ENERGY!I:M,{4,5},0)</f>
        <v/>
      </c>
      <c r="J585" s="39"/>
      <c r="K585" s="40">
        <f t="array" ref="K585:S585">VLOOKUP(D585, 'HUMAN RESOURCES'!D:V,{11,12,13,14,15,16,17,18,19},0)</f>
        <v>37</v>
      </c>
      <c r="L585" s="40">
        <v>71.0</v>
      </c>
      <c r="M585" s="40">
        <v>54.0</v>
      </c>
      <c r="N585" s="41">
        <v>52.0</v>
      </c>
      <c r="O585" s="42">
        <v>0.428</v>
      </c>
      <c r="P585" s="42">
        <v>0.538</v>
      </c>
      <c r="Q585" s="42">
        <v>0.034</v>
      </c>
      <c r="R585" s="40">
        <v>9940929.0</v>
      </c>
      <c r="S585" s="42">
        <v>0.179</v>
      </c>
      <c r="T585" s="43" t="str">
        <f t="array" ref="T585:U585">VLOOKUP(D585, TOURISM!D:H,{4,5},0)</f>
        <v/>
      </c>
      <c r="U585" s="43"/>
      <c r="V585" s="38" t="str">
        <f t="array" ref="V585:AA585">VLOOKUP(D585, BUSINESS!D:P,{8,9,10,11,12,13},0)</f>
        <v/>
      </c>
      <c r="W585" s="37"/>
      <c r="X585" s="37"/>
      <c r="Y585" s="37"/>
      <c r="Z585" s="38"/>
      <c r="AA585" s="38"/>
      <c r="AB585" s="44">
        <f t="shared" si="181"/>
        <v>1643.559765</v>
      </c>
      <c r="AC585" s="44"/>
      <c r="AD585" s="44"/>
      <c r="AE585" s="44"/>
      <c r="AF585" s="44"/>
      <c r="AG585" s="45">
        <f t="shared" si="5"/>
        <v>0.1766029643</v>
      </c>
      <c r="AH585" s="45">
        <f t="shared" si="6"/>
        <v>0.06666666667</v>
      </c>
      <c r="AI585" s="45" t="str">
        <f t="shared" si="7"/>
        <v/>
      </c>
      <c r="AJ585" s="45" t="str">
        <f t="shared" si="8"/>
        <v/>
      </c>
      <c r="AK585" s="45">
        <f t="shared" si="9"/>
        <v>0.04415260387</v>
      </c>
      <c r="AL585" s="45" t="str">
        <f t="shared" si="10"/>
        <v/>
      </c>
      <c r="AM585" s="45" t="str">
        <f t="shared" si="11"/>
        <v/>
      </c>
    </row>
    <row r="586">
      <c r="A586" s="33" t="s">
        <v>46</v>
      </c>
      <c r="B586" s="34" t="s">
        <v>104</v>
      </c>
      <c r="C586" s="35" t="s">
        <v>59</v>
      </c>
      <c r="D586" s="36" t="str">
        <f t="shared" si="1"/>
        <v>Africa/South Sudan-Africa/2011</v>
      </c>
      <c r="E586" s="37">
        <f t="array" ref="E586:H586">VLOOKUP(D586, GDP!D:L,{6,7,8,9},0)</f>
        <v>20782116982</v>
      </c>
      <c r="F586" s="38">
        <v>0.017</v>
      </c>
      <c r="G586" s="37">
        <v>32.0</v>
      </c>
      <c r="H586" s="38"/>
      <c r="I586" s="39" t="str">
        <f t="array" ref="I586:J586">VLOOKUP(D586, ENERGY!I:M,{4,5},0)</f>
        <v/>
      </c>
      <c r="J586" s="39"/>
      <c r="K586" s="40">
        <f t="array" ref="K586:S586">VLOOKUP(D586, 'HUMAN RESOURCES'!D:V,{11,12,13,14,15,16,17,18,19},0)</f>
        <v>37</v>
      </c>
      <c r="L586" s="40">
        <v>68.0</v>
      </c>
      <c r="M586" s="40">
        <v>55.0</v>
      </c>
      <c r="N586" s="41">
        <v>53.0</v>
      </c>
      <c r="O586" s="42">
        <v>0.426</v>
      </c>
      <c r="P586" s="42">
        <v>0.54</v>
      </c>
      <c r="Q586" s="42">
        <v>0.034</v>
      </c>
      <c r="R586" s="40">
        <v>1.038111E7</v>
      </c>
      <c r="S586" s="42">
        <v>0.18</v>
      </c>
      <c r="T586" s="43" t="str">
        <f t="array" ref="T586:U586">VLOOKUP(D586, TOURISM!D:H,{4,5},0)</f>
        <v/>
      </c>
      <c r="U586" s="43"/>
      <c r="V586" s="38" t="str">
        <f t="array" ref="V586:AA586">VLOOKUP(D586, BUSINESS!D:P,{8,9,10,11,12,13},0)</f>
        <v/>
      </c>
      <c r="W586" s="37"/>
      <c r="X586" s="37"/>
      <c r="Y586" s="37"/>
      <c r="Z586" s="38"/>
      <c r="AA586" s="38">
        <v>0.173</v>
      </c>
      <c r="AB586" s="44">
        <f t="shared" si="181"/>
        <v>2001.916653</v>
      </c>
      <c r="AC586" s="44"/>
      <c r="AD586" s="44"/>
      <c r="AE586" s="44"/>
      <c r="AF586" s="44"/>
      <c r="AG586" s="45">
        <f t="shared" si="5"/>
        <v>0.2180370285</v>
      </c>
      <c r="AH586" s="45">
        <f t="shared" si="6"/>
        <v>0</v>
      </c>
      <c r="AI586" s="45" t="str">
        <f t="shared" si="7"/>
        <v/>
      </c>
      <c r="AJ586" s="45" t="str">
        <f t="shared" si="8"/>
        <v/>
      </c>
      <c r="AK586" s="45">
        <f t="shared" si="9"/>
        <v>0.04427966441</v>
      </c>
      <c r="AL586" s="45" t="str">
        <f t="shared" si="10"/>
        <v/>
      </c>
      <c r="AM586" s="45" t="str">
        <f t="shared" si="11"/>
        <v/>
      </c>
    </row>
    <row r="587">
      <c r="A587" s="33" t="s">
        <v>46</v>
      </c>
      <c r="B587" s="34" t="s">
        <v>104</v>
      </c>
      <c r="C587" s="35" t="s">
        <v>60</v>
      </c>
      <c r="D587" s="36" t="str">
        <f t="shared" si="1"/>
        <v>Africa/South Sudan-Africa/2012</v>
      </c>
      <c r="E587" s="37">
        <f t="array" ref="E587:H587">VLOOKUP(D587, GDP!D:L,{6,7,8,9},0)</f>
        <v>10560000000</v>
      </c>
      <c r="F587" s="38">
        <v>0.026</v>
      </c>
      <c r="G587" s="37">
        <v>27.0</v>
      </c>
      <c r="H587" s="38"/>
      <c r="I587" s="39" t="str">
        <f t="array" ref="I587:J587">VLOOKUP(D587, ENERGY!I:M,{4,5},0)</f>
        <v/>
      </c>
      <c r="J587" s="39"/>
      <c r="K587" s="40">
        <f t="array" ref="K587:S587">VLOOKUP(D587, 'HUMAN RESOURCES'!D:V,{11,12,13,14,15,16,17,18,19},0)</f>
        <v>37</v>
      </c>
      <c r="L587" s="40">
        <v>66.0</v>
      </c>
      <c r="M587" s="40">
        <v>56.0</v>
      </c>
      <c r="N587" s="41">
        <v>54.0</v>
      </c>
      <c r="O587" s="42">
        <v>0.423</v>
      </c>
      <c r="P587" s="42">
        <v>0.543</v>
      </c>
      <c r="Q587" s="42">
        <v>0.035</v>
      </c>
      <c r="R587" s="40">
        <v>1.0837527E7</v>
      </c>
      <c r="S587" s="42">
        <v>0.182</v>
      </c>
      <c r="T587" s="43" t="str">
        <f t="array" ref="T587:U587">VLOOKUP(D587, TOURISM!D:H,{4,5},0)</f>
        <v/>
      </c>
      <c r="U587" s="43"/>
      <c r="V587" s="38">
        <f t="array" ref="V587:AA587">VLOOKUP(D587, BUSINESS!D:P,{8,9,10,11,12,13},0)</f>
        <v>0.263</v>
      </c>
      <c r="W587" s="37">
        <v>17.0</v>
      </c>
      <c r="X587" s="37">
        <v>184.0</v>
      </c>
      <c r="Y587" s="37">
        <v>218.0</v>
      </c>
      <c r="Z587" s="38"/>
      <c r="AA587" s="38">
        <v>0.212</v>
      </c>
      <c r="AB587" s="44">
        <f t="shared" si="181"/>
        <v>974.3920361</v>
      </c>
      <c r="AC587" s="44"/>
      <c r="AD587" s="44"/>
      <c r="AE587" s="44"/>
      <c r="AF587" s="44"/>
      <c r="AG587" s="45">
        <f t="shared" si="5"/>
        <v>-0.5132704277</v>
      </c>
      <c r="AH587" s="45">
        <f t="shared" si="6"/>
        <v>-0.15625</v>
      </c>
      <c r="AI587" s="45" t="str">
        <f t="shared" si="7"/>
        <v/>
      </c>
      <c r="AJ587" s="45" t="str">
        <f t="shared" si="8"/>
        <v/>
      </c>
      <c r="AK587" s="45">
        <f t="shared" si="9"/>
        <v>0.04396610767</v>
      </c>
      <c r="AL587" s="45" t="str">
        <f t="shared" si="10"/>
        <v/>
      </c>
      <c r="AM587" s="45" t="str">
        <f t="shared" si="11"/>
        <v/>
      </c>
    </row>
    <row r="588">
      <c r="A588" s="33" t="s">
        <v>46</v>
      </c>
      <c r="B588" s="34" t="s">
        <v>105</v>
      </c>
      <c r="C588" s="35" t="s">
        <v>48</v>
      </c>
      <c r="D588" s="36" t="str">
        <f t="shared" si="1"/>
        <v>Africa/Sudan-Africa/2000</v>
      </c>
      <c r="E588" s="37">
        <f t="array" ref="E588:H588">VLOOKUP(D588, GDP!D:L,{6,7,8,9},0)</f>
        <v>12257299163</v>
      </c>
      <c r="F588" s="38">
        <v>0.034</v>
      </c>
      <c r="G588" s="37">
        <v>15.0</v>
      </c>
      <c r="H588" s="38"/>
      <c r="I588" s="39" t="str">
        <f t="array" ref="I588:J588">VLOOKUP(D588, ENERGY!I:M,{4,5},0)</f>
        <v/>
      </c>
      <c r="J588" s="39"/>
      <c r="K588" s="40">
        <f t="array" ref="K588:S588">VLOOKUP(D588, 'HUMAN RESOURCES'!D:V,{11,12,13,14,15,16,17,18,19},0)</f>
        <v>40</v>
      </c>
      <c r="L588" s="40">
        <v>69.0</v>
      </c>
      <c r="M588" s="40">
        <v>60.0</v>
      </c>
      <c r="N588" s="41">
        <v>56.0</v>
      </c>
      <c r="O588" s="42">
        <v>0.437</v>
      </c>
      <c r="P588" s="42">
        <v>0.533</v>
      </c>
      <c r="Q588" s="42">
        <v>0.03</v>
      </c>
      <c r="R588" s="40">
        <v>2.7729798E7</v>
      </c>
      <c r="S588" s="42">
        <v>0.325</v>
      </c>
      <c r="T588" s="43">
        <f t="array" ref="T588:U588">VLOOKUP(D588, TOURISM!D:H,{4,5},0)</f>
        <v>5000000</v>
      </c>
      <c r="U588" s="43">
        <v>5.5E7</v>
      </c>
      <c r="V588" s="38" t="str">
        <f t="array" ref="V588:AA588">VLOOKUP(D588, BUSINESS!D:P,{8,9,10,11,12,13},0)</f>
        <v/>
      </c>
      <c r="W588" s="37"/>
      <c r="X588" s="37"/>
      <c r="Y588" s="37"/>
      <c r="Z588" s="38">
        <v>0.0</v>
      </c>
      <c r="AA588" s="38">
        <v>0.001</v>
      </c>
      <c r="AB588" s="44">
        <f t="shared" si="181"/>
        <v>442.0262695</v>
      </c>
      <c r="AC588" s="44"/>
      <c r="AD588" s="44"/>
      <c r="AE588" s="44">
        <f t="shared" ref="AE588:AE691" si="182">T588/R588</f>
        <v>0.1803114469</v>
      </c>
      <c r="AF588" s="44">
        <f t="shared" ref="AF588:AF652" si="183">U588/R588</f>
        <v>1.983425916</v>
      </c>
      <c r="AG588" s="45" t="str">
        <f t="shared" si="5"/>
        <v/>
      </c>
      <c r="AH588" s="45" t="str">
        <f t="shared" si="6"/>
        <v/>
      </c>
      <c r="AI588" s="45" t="str">
        <f t="shared" si="7"/>
        <v/>
      </c>
      <c r="AJ588" s="45" t="str">
        <f t="shared" si="8"/>
        <v/>
      </c>
      <c r="AK588" s="45" t="str">
        <f t="shared" si="9"/>
        <v/>
      </c>
      <c r="AL588" s="45" t="str">
        <f t="shared" si="10"/>
        <v/>
      </c>
      <c r="AM588" s="45" t="str">
        <f t="shared" si="11"/>
        <v/>
      </c>
    </row>
    <row r="589">
      <c r="A589" s="33" t="s">
        <v>46</v>
      </c>
      <c r="B589" s="34" t="s">
        <v>105</v>
      </c>
      <c r="C589" s="35" t="s">
        <v>49</v>
      </c>
      <c r="D589" s="36" t="str">
        <f t="shared" si="1"/>
        <v>Africa/Sudan-Africa/2001</v>
      </c>
      <c r="E589" s="37">
        <f t="array" ref="E589:H589">VLOOKUP(D589, GDP!D:L,{6,7,8,9},0)</f>
        <v>13182872555</v>
      </c>
      <c r="F589" s="38">
        <v>0.035</v>
      </c>
      <c r="G589" s="37">
        <v>16.0</v>
      </c>
      <c r="H589" s="38"/>
      <c r="I589" s="39">
        <f t="array" ref="I589:J589">VLOOKUP(D589, ENERGY!I:M,{4,5},0)</f>
        <v>16622</v>
      </c>
      <c r="J589" s="39"/>
      <c r="K589" s="40">
        <f t="array" ref="K589:S589">VLOOKUP(D589, 'HUMAN RESOURCES'!D:V,{11,12,13,14,15,16,17,18,19},0)</f>
        <v>39</v>
      </c>
      <c r="L589" s="40">
        <v>67.0</v>
      </c>
      <c r="M589" s="40">
        <v>60.0</v>
      </c>
      <c r="N589" s="41">
        <v>57.0</v>
      </c>
      <c r="O589" s="42">
        <v>0.436</v>
      </c>
      <c r="P589" s="42">
        <v>0.534</v>
      </c>
      <c r="Q589" s="42">
        <v>0.03</v>
      </c>
      <c r="R589" s="40">
        <v>2.843481E7</v>
      </c>
      <c r="S589" s="42">
        <v>0.325</v>
      </c>
      <c r="T589" s="43">
        <f t="array" ref="T589:U589">VLOOKUP(D589, TOURISM!D:H,{4,5},0)</f>
        <v>3000000</v>
      </c>
      <c r="U589" s="43">
        <v>7.4E7</v>
      </c>
      <c r="V589" s="38" t="str">
        <f t="array" ref="V589:AA589">VLOOKUP(D589, BUSINESS!D:P,{8,9,10,11,12,13},0)</f>
        <v/>
      </c>
      <c r="W589" s="37"/>
      <c r="X589" s="37"/>
      <c r="Y589" s="37"/>
      <c r="Z589" s="38">
        <v>0.001</v>
      </c>
      <c r="AA589" s="38">
        <v>0.003</v>
      </c>
      <c r="AB589" s="44">
        <f t="shared" si="181"/>
        <v>463.6173955</v>
      </c>
      <c r="AC589" s="44">
        <f t="shared" ref="AC589:AC591" si="184">(I589/R589)*1000</f>
        <v>0.5845651861</v>
      </c>
      <c r="AD589" s="44"/>
      <c r="AE589" s="44">
        <f t="shared" si="182"/>
        <v>0.1055044855</v>
      </c>
      <c r="AF589" s="44">
        <f t="shared" si="183"/>
        <v>2.602443976</v>
      </c>
      <c r="AG589" s="45">
        <f t="shared" si="5"/>
        <v>0.04884579847</v>
      </c>
      <c r="AH589" s="45">
        <f t="shared" si="6"/>
        <v>0.06666666667</v>
      </c>
      <c r="AI589" s="45" t="str">
        <f t="shared" si="7"/>
        <v/>
      </c>
      <c r="AJ589" s="45" t="str">
        <f t="shared" si="8"/>
        <v/>
      </c>
      <c r="AK589" s="45">
        <f t="shared" si="9"/>
        <v>0.02542434676</v>
      </c>
      <c r="AL589" s="45">
        <f t="shared" si="10"/>
        <v>-0.4148763857</v>
      </c>
      <c r="AM589" s="45">
        <f t="shared" si="11"/>
        <v>0.3120953776</v>
      </c>
    </row>
    <row r="590">
      <c r="A590" s="33" t="s">
        <v>46</v>
      </c>
      <c r="B590" s="34" t="s">
        <v>105</v>
      </c>
      <c r="C590" s="35" t="s">
        <v>50</v>
      </c>
      <c r="D590" s="36" t="str">
        <f t="shared" si="1"/>
        <v>Africa/Sudan-Africa/2002</v>
      </c>
      <c r="E590" s="37">
        <f t="array" ref="E590:H590">VLOOKUP(D590, GDP!D:L,{6,7,8,9},0)</f>
        <v>14803423335</v>
      </c>
      <c r="F590" s="38">
        <v>0.036</v>
      </c>
      <c r="G590" s="37">
        <v>18.0</v>
      </c>
      <c r="H590" s="38"/>
      <c r="I590" s="39">
        <f t="array" ref="I590:J590">VLOOKUP(D590, ENERGY!I:M,{4,5},0)</f>
        <v>16605</v>
      </c>
      <c r="J590" s="39">
        <v>14173.0</v>
      </c>
      <c r="K590" s="40">
        <f t="array" ref="K590:S590">VLOOKUP(D590, 'HUMAN RESOURCES'!D:V,{11,12,13,14,15,16,17,18,19},0)</f>
        <v>39</v>
      </c>
      <c r="L590" s="40">
        <v>66.0</v>
      </c>
      <c r="M590" s="40">
        <v>61.0</v>
      </c>
      <c r="N590" s="41">
        <v>57.0</v>
      </c>
      <c r="O590" s="42">
        <v>0.435</v>
      </c>
      <c r="P590" s="42">
        <v>0.535</v>
      </c>
      <c r="Q590" s="42">
        <v>0.03</v>
      </c>
      <c r="R590" s="40">
        <v>2.9186427E7</v>
      </c>
      <c r="S590" s="42">
        <v>0.326</v>
      </c>
      <c r="T590" s="43">
        <f t="array" ref="T590:U590">VLOOKUP(D590, TOURISM!D:H,{4,5},0)</f>
        <v>108000000</v>
      </c>
      <c r="U590" s="43">
        <v>9.1E7</v>
      </c>
      <c r="V590" s="38" t="str">
        <f t="array" ref="V590:AA590">VLOOKUP(D590, BUSINESS!D:P,{8,9,10,11,12,13},0)</f>
        <v/>
      </c>
      <c r="W590" s="37"/>
      <c r="X590" s="37"/>
      <c r="Y590" s="37"/>
      <c r="Z590" s="38">
        <v>0.004</v>
      </c>
      <c r="AA590" s="38">
        <v>0.005</v>
      </c>
      <c r="AB590" s="44">
        <f t="shared" si="181"/>
        <v>507.2023148</v>
      </c>
      <c r="AC590" s="44">
        <f t="shared" si="184"/>
        <v>0.5689288381</v>
      </c>
      <c r="AD590" s="44">
        <f t="shared" ref="AD590:AD591" si="185">J590/R590*1000</f>
        <v>0.4856024343</v>
      </c>
      <c r="AE590" s="44">
        <f t="shared" si="182"/>
        <v>3.700350166</v>
      </c>
      <c r="AF590" s="44">
        <f t="shared" si="183"/>
        <v>3.11788764</v>
      </c>
      <c r="AG590" s="45">
        <f t="shared" si="5"/>
        <v>0.0940105347</v>
      </c>
      <c r="AH590" s="45">
        <f t="shared" si="6"/>
        <v>0.125</v>
      </c>
      <c r="AI590" s="45">
        <f t="shared" si="7"/>
        <v>-0.02674868166</v>
      </c>
      <c r="AJ590" s="45" t="str">
        <f t="shared" si="8"/>
        <v/>
      </c>
      <c r="AK590" s="45">
        <f t="shared" si="9"/>
        <v>0.0264329883</v>
      </c>
      <c r="AL590" s="45">
        <f t="shared" si="10"/>
        <v>34.07291797</v>
      </c>
      <c r="AM590" s="45">
        <f t="shared" si="11"/>
        <v>0.1980613871</v>
      </c>
    </row>
    <row r="591">
      <c r="A591" s="33" t="s">
        <v>46</v>
      </c>
      <c r="B591" s="34" t="s">
        <v>105</v>
      </c>
      <c r="C591" s="35" t="s">
        <v>51</v>
      </c>
      <c r="D591" s="36" t="str">
        <f t="shared" si="1"/>
        <v>Africa/Sudan-Africa/2003</v>
      </c>
      <c r="E591" s="37">
        <f t="array" ref="E591:H591">VLOOKUP(D591, GDP!D:L,{6,7,8,9},0)</f>
        <v>17646271397</v>
      </c>
      <c r="F591" s="38">
        <v>0.038</v>
      </c>
      <c r="G591" s="37">
        <v>23.0</v>
      </c>
      <c r="H591" s="38"/>
      <c r="I591" s="39">
        <f t="array" ref="I591:J591">VLOOKUP(D591, ENERGY!I:M,{4,5},0)</f>
        <v>16297</v>
      </c>
      <c r="J591" s="39">
        <v>14056.0</v>
      </c>
      <c r="K591" s="40">
        <f t="array" ref="K591:S591">VLOOKUP(D591, 'HUMAN RESOURCES'!D:V,{11,12,13,14,15,16,17,18,19},0)</f>
        <v>39</v>
      </c>
      <c r="L591" s="40">
        <v>64.0</v>
      </c>
      <c r="M591" s="40">
        <v>61.0</v>
      </c>
      <c r="N591" s="41">
        <v>57.0</v>
      </c>
      <c r="O591" s="42">
        <v>0.435</v>
      </c>
      <c r="P591" s="42">
        <v>0.535</v>
      </c>
      <c r="Q591" s="42">
        <v>0.03</v>
      </c>
      <c r="R591" s="40">
        <v>2.9973979E7</v>
      </c>
      <c r="S591" s="42">
        <v>0.327</v>
      </c>
      <c r="T591" s="43">
        <f t="array" ref="T591:U591">VLOOKUP(D591, TOURISM!D:H,{4,5},0)</f>
        <v>17000000</v>
      </c>
      <c r="U591" s="43">
        <v>1.19E8</v>
      </c>
      <c r="V591" s="38" t="str">
        <f t="array" ref="V591:AA591">VLOOKUP(D591, BUSINESS!D:P,{8,9,10,11,12,13},0)</f>
        <v/>
      </c>
      <c r="W591" s="37"/>
      <c r="X591" s="37"/>
      <c r="Y591" s="37"/>
      <c r="Z591" s="38">
        <v>0.005</v>
      </c>
      <c r="AA591" s="38">
        <v>0.014</v>
      </c>
      <c r="AB591" s="44">
        <f t="shared" si="181"/>
        <v>588.7196824</v>
      </c>
      <c r="AC591" s="44">
        <f t="shared" si="184"/>
        <v>0.5437049249</v>
      </c>
      <c r="AD591" s="44">
        <f t="shared" si="185"/>
        <v>0.4689400763</v>
      </c>
      <c r="AE591" s="44">
        <f t="shared" si="182"/>
        <v>0.5671586011</v>
      </c>
      <c r="AF591" s="44">
        <f t="shared" si="183"/>
        <v>3.970110208</v>
      </c>
      <c r="AG591" s="45">
        <f t="shared" si="5"/>
        <v>0.1607196285</v>
      </c>
      <c r="AH591" s="45">
        <f t="shared" si="6"/>
        <v>0.2777777778</v>
      </c>
      <c r="AI591" s="45">
        <f t="shared" si="7"/>
        <v>-0.04433579651</v>
      </c>
      <c r="AJ591" s="45">
        <f t="shared" si="8"/>
        <v>-0.0343127563</v>
      </c>
      <c r="AK591" s="45">
        <f t="shared" si="9"/>
        <v>0.02698350161</v>
      </c>
      <c r="AL591" s="45">
        <f t="shared" si="10"/>
        <v>-0.8467283971</v>
      </c>
      <c r="AM591" s="45">
        <f t="shared" si="11"/>
        <v>0.2733333161</v>
      </c>
    </row>
    <row r="592">
      <c r="A592" s="33" t="s">
        <v>46</v>
      </c>
      <c r="B592" s="34" t="s">
        <v>105</v>
      </c>
      <c r="C592" s="35" t="s">
        <v>52</v>
      </c>
      <c r="D592" s="36" t="str">
        <f t="shared" si="1"/>
        <v>Africa/Sudan-Africa/2004</v>
      </c>
      <c r="E592" s="37">
        <f t="array" ref="E592:H592">VLOOKUP(D592, GDP!D:L,{6,7,8,9},0)</f>
        <v>21457886199</v>
      </c>
      <c r="F592" s="38">
        <v>0.041</v>
      </c>
      <c r="G592" s="37">
        <v>29.0</v>
      </c>
      <c r="H592" s="38"/>
      <c r="I592" s="39" t="str">
        <f t="array" ref="I592:J592">VLOOKUP(D592, ENERGY!I:M,{4,5},0)</f>
        <v/>
      </c>
      <c r="J592" s="39"/>
      <c r="K592" s="40">
        <f t="array" ref="K592:S592">VLOOKUP(D592, 'HUMAN RESOURCES'!D:V,{11,12,13,14,15,16,17,18,19},0)</f>
        <v>38</v>
      </c>
      <c r="L592" s="40">
        <v>63.0</v>
      </c>
      <c r="M592" s="40">
        <v>61.0</v>
      </c>
      <c r="N592" s="41">
        <v>58.0</v>
      </c>
      <c r="O592" s="42">
        <v>0.433</v>
      </c>
      <c r="P592" s="42">
        <v>0.536</v>
      </c>
      <c r="Q592" s="42">
        <v>0.03</v>
      </c>
      <c r="R592" s="40">
        <v>3.0778572E7</v>
      </c>
      <c r="S592" s="42">
        <v>0.327</v>
      </c>
      <c r="T592" s="43">
        <f t="array" ref="T592:U592">VLOOKUP(D592, TOURISM!D:H,{4,5},0)</f>
        <v>21000000</v>
      </c>
      <c r="U592" s="43">
        <v>1.76E8</v>
      </c>
      <c r="V592" s="38" t="str">
        <f t="array" ref="V592:AA592">VLOOKUP(D592, BUSINESS!D:P,{8,9,10,11,12,13},0)</f>
        <v/>
      </c>
      <c r="W592" s="37">
        <v>39.0</v>
      </c>
      <c r="X592" s="37"/>
      <c r="Y592" s="37"/>
      <c r="Z592" s="38">
        <v>0.008</v>
      </c>
      <c r="AA592" s="38">
        <v>0.028</v>
      </c>
      <c r="AB592" s="44">
        <f t="shared" si="181"/>
        <v>697.1696477</v>
      </c>
      <c r="AC592" s="44"/>
      <c r="AD592" s="44"/>
      <c r="AE592" s="44">
        <f t="shared" si="182"/>
        <v>0.6822928627</v>
      </c>
      <c r="AF592" s="44">
        <f t="shared" si="183"/>
        <v>5.718263992</v>
      </c>
      <c r="AG592" s="45">
        <f t="shared" si="5"/>
        <v>0.1842132488</v>
      </c>
      <c r="AH592" s="45">
        <f t="shared" si="6"/>
        <v>0.2608695652</v>
      </c>
      <c r="AI592" s="45" t="str">
        <f t="shared" si="7"/>
        <v/>
      </c>
      <c r="AJ592" s="45" t="str">
        <f t="shared" si="8"/>
        <v/>
      </c>
      <c r="AK592" s="45">
        <f t="shared" si="9"/>
        <v>0.02684304943</v>
      </c>
      <c r="AL592" s="45">
        <f t="shared" si="10"/>
        <v>0.2030018787</v>
      </c>
      <c r="AM592" s="45">
        <f t="shared" si="11"/>
        <v>0.44032878</v>
      </c>
    </row>
    <row r="593">
      <c r="A593" s="33" t="s">
        <v>46</v>
      </c>
      <c r="B593" s="34" t="s">
        <v>105</v>
      </c>
      <c r="C593" s="35" t="s">
        <v>53</v>
      </c>
      <c r="D593" s="36" t="str">
        <f t="shared" si="1"/>
        <v>Africa/Sudan-Africa/2005</v>
      </c>
      <c r="E593" s="37">
        <f t="array" ref="E593:H593">VLOOKUP(D593, GDP!D:L,{6,7,8,9},0)</f>
        <v>26524992225</v>
      </c>
      <c r="F593" s="38">
        <v>0.041</v>
      </c>
      <c r="G593" s="37">
        <v>35.0</v>
      </c>
      <c r="H593" s="38"/>
      <c r="I593" s="39">
        <f t="array" ref="I593:J593">VLOOKUP(D593, ENERGY!I:M,{4,5},0)</f>
        <v>15539</v>
      </c>
      <c r="J593" s="39">
        <v>12589.0</v>
      </c>
      <c r="K593" s="40">
        <f t="array" ref="K593:S593">VLOOKUP(D593, 'HUMAN RESOURCES'!D:V,{11,12,13,14,15,16,17,18,19},0)</f>
        <v>38</v>
      </c>
      <c r="L593" s="40">
        <v>61.0</v>
      </c>
      <c r="M593" s="40">
        <v>62.0</v>
      </c>
      <c r="N593" s="41">
        <v>58.0</v>
      </c>
      <c r="O593" s="42">
        <v>0.432</v>
      </c>
      <c r="P593" s="42">
        <v>0.538</v>
      </c>
      <c r="Q593" s="42">
        <v>0.03</v>
      </c>
      <c r="R593" s="40">
        <v>3.1585871E7</v>
      </c>
      <c r="S593" s="42">
        <v>0.328</v>
      </c>
      <c r="T593" s="43">
        <f t="array" ref="T593:U593">VLOOKUP(D593, TOURISM!D:H,{4,5},0)</f>
        <v>150000000</v>
      </c>
      <c r="U593" s="43">
        <v>6.67E8</v>
      </c>
      <c r="V593" s="38">
        <f t="array" ref="V593:AA593">VLOOKUP(D593, BUSINESS!D:P,{8,9,10,11,12,13},0)</f>
        <v>0.497</v>
      </c>
      <c r="W593" s="37">
        <v>39.0</v>
      </c>
      <c r="X593" s="37"/>
      <c r="Y593" s="37">
        <v>180.0</v>
      </c>
      <c r="Z593" s="38">
        <v>0.013</v>
      </c>
      <c r="AA593" s="38">
        <v>0.048</v>
      </c>
      <c r="AB593" s="44">
        <f t="shared" si="181"/>
        <v>839.7739681</v>
      </c>
      <c r="AC593" s="44">
        <f>(I593/R593)*1000</f>
        <v>0.4919604718</v>
      </c>
      <c r="AD593" s="44">
        <f>J593/R593*1000</f>
        <v>0.3985642821</v>
      </c>
      <c r="AE593" s="44">
        <f t="shared" si="182"/>
        <v>4.748958799</v>
      </c>
      <c r="AF593" s="44">
        <f t="shared" si="183"/>
        <v>21.11703679</v>
      </c>
      <c r="AG593" s="45">
        <f t="shared" si="5"/>
        <v>0.204547517</v>
      </c>
      <c r="AH593" s="45">
        <f t="shared" si="6"/>
        <v>0.2068965517</v>
      </c>
      <c r="AI593" s="45" t="str">
        <f t="shared" si="7"/>
        <v/>
      </c>
      <c r="AJ593" s="45" t="str">
        <f t="shared" si="8"/>
        <v/>
      </c>
      <c r="AK593" s="45">
        <f t="shared" si="9"/>
        <v>0.02622925456</v>
      </c>
      <c r="AL593" s="45">
        <f t="shared" si="10"/>
        <v>5.960293824</v>
      </c>
      <c r="AM593" s="45">
        <f t="shared" si="11"/>
        <v>2.692910439</v>
      </c>
    </row>
    <row r="594">
      <c r="A594" s="33" t="s">
        <v>46</v>
      </c>
      <c r="B594" s="34" t="s">
        <v>105</v>
      </c>
      <c r="C594" s="35" t="s">
        <v>54</v>
      </c>
      <c r="D594" s="36" t="str">
        <f t="shared" si="1"/>
        <v>Africa/Sudan-Africa/2006</v>
      </c>
      <c r="E594" s="37">
        <f t="array" ref="E594:H594">VLOOKUP(D594, GDP!D:L,{6,7,8,9},0)</f>
        <v>35159250985</v>
      </c>
      <c r="F594" s="38">
        <v>0.05</v>
      </c>
      <c r="G594" s="37">
        <v>54.0</v>
      </c>
      <c r="H594" s="38"/>
      <c r="I594" s="39" t="str">
        <f t="array" ref="I594:J594">VLOOKUP(D594, ENERGY!I:M,{4,5},0)</f>
        <v/>
      </c>
      <c r="J594" s="39"/>
      <c r="K594" s="40">
        <f t="array" ref="K594:S594">VLOOKUP(D594, 'HUMAN RESOURCES'!D:V,{11,12,13,14,15,16,17,18,19},0)</f>
        <v>37</v>
      </c>
      <c r="L594" s="40">
        <v>60.0</v>
      </c>
      <c r="M594" s="40">
        <v>62.0</v>
      </c>
      <c r="N594" s="41">
        <v>59.0</v>
      </c>
      <c r="O594" s="42">
        <v>0.43</v>
      </c>
      <c r="P594" s="42">
        <v>0.539</v>
      </c>
      <c r="Q594" s="42">
        <v>0.031</v>
      </c>
      <c r="R594" s="40">
        <v>3.2397535E7</v>
      </c>
      <c r="S594" s="42">
        <v>0.328</v>
      </c>
      <c r="T594" s="43">
        <f t="array" ref="T594:U594">VLOOKUP(D594, TOURISM!D:H,{4,5},0)</f>
        <v>252000000</v>
      </c>
      <c r="U594" s="43">
        <v>1.414E9</v>
      </c>
      <c r="V594" s="38">
        <f t="array" ref="V594:AA594">VLOOKUP(D594, BUSINESS!D:P,{8,9,10,11,12,13},0)</f>
        <v>0.361</v>
      </c>
      <c r="W594" s="37">
        <v>39.0</v>
      </c>
      <c r="X594" s="37"/>
      <c r="Y594" s="37">
        <v>180.0</v>
      </c>
      <c r="Z594" s="38">
        <v>0.013</v>
      </c>
      <c r="AA594" s="38">
        <v>0.119</v>
      </c>
      <c r="AB594" s="44">
        <f t="shared" si="181"/>
        <v>1085.244633</v>
      </c>
      <c r="AC594" s="44"/>
      <c r="AD594" s="44"/>
      <c r="AE594" s="44">
        <f t="shared" si="182"/>
        <v>7.778369558</v>
      </c>
      <c r="AF594" s="44">
        <f t="shared" si="183"/>
        <v>43.64529585</v>
      </c>
      <c r="AG594" s="45">
        <f t="shared" si="5"/>
        <v>0.2923056374</v>
      </c>
      <c r="AH594" s="45">
        <f t="shared" si="6"/>
        <v>0.5428571429</v>
      </c>
      <c r="AI594" s="45" t="str">
        <f t="shared" si="7"/>
        <v/>
      </c>
      <c r="AJ594" s="45" t="str">
        <f t="shared" si="8"/>
        <v/>
      </c>
      <c r="AK594" s="45">
        <f t="shared" si="9"/>
        <v>0.0256970593</v>
      </c>
      <c r="AL594" s="45">
        <f t="shared" si="10"/>
        <v>0.6379105163</v>
      </c>
      <c r="AM594" s="45">
        <f t="shared" si="11"/>
        <v>1.066828613</v>
      </c>
    </row>
    <row r="595">
      <c r="A595" s="33" t="s">
        <v>46</v>
      </c>
      <c r="B595" s="34" t="s">
        <v>105</v>
      </c>
      <c r="C595" s="35" t="s">
        <v>55</v>
      </c>
      <c r="D595" s="36" t="str">
        <f t="shared" si="1"/>
        <v>Africa/Sudan-Africa/2007</v>
      </c>
      <c r="E595" s="37">
        <f t="array" ref="E595:H595">VLOOKUP(D595, GDP!D:L,{6,7,8,9},0)</f>
        <v>45456460335</v>
      </c>
      <c r="F595" s="38">
        <v>0.062</v>
      </c>
      <c r="G595" s="37">
        <v>85.0</v>
      </c>
      <c r="H595" s="38"/>
      <c r="I595" s="39">
        <f t="array" ref="I595:J595">VLOOKUP(D595, ENERGY!I:M,{4,5},0)</f>
        <v>14378.5</v>
      </c>
      <c r="J595" s="39">
        <v>8876.0</v>
      </c>
      <c r="K595" s="40">
        <f t="array" ref="K595:S595">VLOOKUP(D595, 'HUMAN RESOURCES'!D:V,{11,12,13,14,15,16,17,18,19},0)</f>
        <v>36</v>
      </c>
      <c r="L595" s="40">
        <v>59.0</v>
      </c>
      <c r="M595" s="40">
        <v>62.0</v>
      </c>
      <c r="N595" s="41">
        <v>59.0</v>
      </c>
      <c r="O595" s="42">
        <v>0.428</v>
      </c>
      <c r="P595" s="42">
        <v>0.541</v>
      </c>
      <c r="Q595" s="42">
        <v>0.031</v>
      </c>
      <c r="R595" s="40">
        <v>3.321825E7</v>
      </c>
      <c r="S595" s="42">
        <v>0.329</v>
      </c>
      <c r="T595" s="43">
        <f t="array" ref="T595:U595">VLOOKUP(D595, TOURISM!D:H,{4,5},0)</f>
        <v>262000000</v>
      </c>
      <c r="U595" s="43">
        <v>1.477E9</v>
      </c>
      <c r="V595" s="38">
        <f t="array" ref="V595:AA595">VLOOKUP(D595, BUSINESS!D:P,{8,9,10,11,12,13},0)</f>
        <v>0.361</v>
      </c>
      <c r="W595" s="37">
        <v>39.0</v>
      </c>
      <c r="X595" s="37"/>
      <c r="Y595" s="37">
        <v>180.0</v>
      </c>
      <c r="Z595" s="38">
        <v>0.087</v>
      </c>
      <c r="AA595" s="38">
        <v>0.204</v>
      </c>
      <c r="AB595" s="44">
        <f t="shared" si="181"/>
        <v>1368.418274</v>
      </c>
      <c r="AC595" s="44">
        <f>(I595/R595)*1000</f>
        <v>0.4328494126</v>
      </c>
      <c r="AD595" s="44">
        <f>J595/R595*1000</f>
        <v>0.2672025167</v>
      </c>
      <c r="AE595" s="44">
        <f t="shared" si="182"/>
        <v>7.887230664</v>
      </c>
      <c r="AF595" s="44">
        <f t="shared" si="183"/>
        <v>44.46351027</v>
      </c>
      <c r="AG595" s="45">
        <f t="shared" si="5"/>
        <v>0.2609306993</v>
      </c>
      <c r="AH595" s="45">
        <f t="shared" si="6"/>
        <v>0.5740740741</v>
      </c>
      <c r="AI595" s="45" t="str">
        <f t="shared" si="7"/>
        <v/>
      </c>
      <c r="AJ595" s="45" t="str">
        <f t="shared" si="8"/>
        <v/>
      </c>
      <c r="AK595" s="45">
        <f t="shared" si="9"/>
        <v>0.02533263719</v>
      </c>
      <c r="AL595" s="45">
        <f t="shared" si="10"/>
        <v>0.01399536304</v>
      </c>
      <c r="AM595" s="45">
        <f t="shared" si="11"/>
        <v>0.0187469096</v>
      </c>
    </row>
    <row r="596">
      <c r="A596" s="33" t="s">
        <v>46</v>
      </c>
      <c r="B596" s="34" t="s">
        <v>105</v>
      </c>
      <c r="C596" s="35" t="s">
        <v>56</v>
      </c>
      <c r="D596" s="36" t="str">
        <f t="shared" si="1"/>
        <v>Africa/Sudan-Africa/2008</v>
      </c>
      <c r="E596" s="37">
        <f t="array" ref="E596:H596">VLOOKUP(D596, GDP!D:L,{6,7,8,9},0)</f>
        <v>54082389393</v>
      </c>
      <c r="F596" s="38">
        <v>0.075</v>
      </c>
      <c r="G596" s="37">
        <v>118.0</v>
      </c>
      <c r="H596" s="38"/>
      <c r="I596" s="39" t="str">
        <f t="array" ref="I596:J596">VLOOKUP(D596, ENERGY!I:M,{4,5},0)</f>
        <v/>
      </c>
      <c r="J596" s="39"/>
      <c r="K596" s="40">
        <f t="array" ref="K596:S596">VLOOKUP(D596, 'HUMAN RESOURCES'!D:V,{11,12,13,14,15,16,17,18,19},0)</f>
        <v>36</v>
      </c>
      <c r="L596" s="40">
        <v>58.0</v>
      </c>
      <c r="M596" s="40">
        <v>63.0</v>
      </c>
      <c r="N596" s="41">
        <v>59.0</v>
      </c>
      <c r="O596" s="42">
        <v>0.426</v>
      </c>
      <c r="P596" s="42">
        <v>0.543</v>
      </c>
      <c r="Q596" s="42">
        <v>0.031</v>
      </c>
      <c r="R596" s="40">
        <v>3.4040065E7</v>
      </c>
      <c r="S596" s="42">
        <v>0.329</v>
      </c>
      <c r="T596" s="43">
        <f t="array" ref="T596:U596">VLOOKUP(D596, TOURISM!D:H,{4,5},0)</f>
        <v>331000000</v>
      </c>
      <c r="U596" s="43">
        <v>1.188E9</v>
      </c>
      <c r="V596" s="38">
        <f t="array" ref="V596:AA596">VLOOKUP(D596, BUSINESS!D:P,{8,9,10,11,12,13},0)</f>
        <v>0.361</v>
      </c>
      <c r="W596" s="37">
        <v>39.0</v>
      </c>
      <c r="X596" s="37"/>
      <c r="Y596" s="37">
        <v>180.0</v>
      </c>
      <c r="Z596" s="38">
        <v>0.087</v>
      </c>
      <c r="AA596" s="38">
        <v>0.29</v>
      </c>
      <c r="AB596" s="44">
        <f t="shared" si="181"/>
        <v>1588.786314</v>
      </c>
      <c r="AC596" s="44"/>
      <c r="AD596" s="44"/>
      <c r="AE596" s="44">
        <f t="shared" si="182"/>
        <v>9.723835721</v>
      </c>
      <c r="AF596" s="44">
        <f t="shared" si="183"/>
        <v>34.90005087</v>
      </c>
      <c r="AG596" s="45">
        <f t="shared" si="5"/>
        <v>0.1610385098</v>
      </c>
      <c r="AH596" s="45">
        <f t="shared" si="6"/>
        <v>0.3882352941</v>
      </c>
      <c r="AI596" s="45" t="str">
        <f t="shared" si="7"/>
        <v/>
      </c>
      <c r="AJ596" s="45" t="str">
        <f t="shared" si="8"/>
        <v/>
      </c>
      <c r="AK596" s="45">
        <f t="shared" si="9"/>
        <v>0.02473986438</v>
      </c>
      <c r="AL596" s="45">
        <f t="shared" si="10"/>
        <v>0.232858038</v>
      </c>
      <c r="AM596" s="45">
        <f t="shared" si="11"/>
        <v>-0.2150855689</v>
      </c>
    </row>
    <row r="597">
      <c r="A597" s="33" t="s">
        <v>46</v>
      </c>
      <c r="B597" s="34" t="s">
        <v>105</v>
      </c>
      <c r="C597" s="35" t="s">
        <v>57</v>
      </c>
      <c r="D597" s="36" t="str">
        <f t="shared" si="1"/>
        <v>Africa/Sudan-Africa/2009</v>
      </c>
      <c r="E597" s="37">
        <f t="array" ref="E597:H597">VLOOKUP(D597, GDP!D:L,{6,7,8,9},0)</f>
        <v>52839990731</v>
      </c>
      <c r="F597" s="38">
        <v>0.074</v>
      </c>
      <c r="G597" s="37">
        <v>112.0</v>
      </c>
      <c r="H597" s="38"/>
      <c r="I597" s="39">
        <f t="array" ref="I597:J597">VLOOKUP(D597, ENERGY!I:M,{4,5},0)</f>
        <v>15249.5</v>
      </c>
      <c r="J597" s="39">
        <v>10330.0</v>
      </c>
      <c r="K597" s="40">
        <f t="array" ref="K597:S597">VLOOKUP(D597, 'HUMAN RESOURCES'!D:V,{11,12,13,14,15,16,17,18,19},0)</f>
        <v>35</v>
      </c>
      <c r="L597" s="40">
        <v>56.0</v>
      </c>
      <c r="M597" s="40">
        <v>63.0</v>
      </c>
      <c r="N597" s="41">
        <v>60.0</v>
      </c>
      <c r="O597" s="42">
        <v>0.423</v>
      </c>
      <c r="P597" s="42">
        <v>0.546</v>
      </c>
      <c r="Q597" s="42">
        <v>0.031</v>
      </c>
      <c r="R597" s="40">
        <v>3.4853178E7</v>
      </c>
      <c r="S597" s="42">
        <v>0.33</v>
      </c>
      <c r="T597" s="43">
        <f t="array" ref="T597:U597">VLOOKUP(D597, TOURISM!D:H,{4,5},0)</f>
        <v>299000000</v>
      </c>
      <c r="U597" s="43">
        <v>8.68E8</v>
      </c>
      <c r="V597" s="38">
        <f t="array" ref="V597:AA597">VLOOKUP(D597, BUSINESS!D:P,{8,9,10,11,12,13},0)</f>
        <v>0.361</v>
      </c>
      <c r="W597" s="37">
        <v>36.0</v>
      </c>
      <c r="X597" s="37"/>
      <c r="Y597" s="37">
        <v>180.0</v>
      </c>
      <c r="Z597" s="38">
        <v>0.087</v>
      </c>
      <c r="AA597" s="38">
        <v>0.361</v>
      </c>
      <c r="AB597" s="44">
        <f t="shared" si="181"/>
        <v>1516.073821</v>
      </c>
      <c r="AC597" s="44">
        <f t="shared" ref="AC597:AC598" si="186">(I597/R597)*1000</f>
        <v>0.4375354236</v>
      </c>
      <c r="AD597" s="44">
        <f t="shared" ref="AD597:AD598" si="187">J597/R597*1000</f>
        <v>0.2963861717</v>
      </c>
      <c r="AE597" s="44">
        <f t="shared" si="182"/>
        <v>8.578844661</v>
      </c>
      <c r="AF597" s="44">
        <f t="shared" si="183"/>
        <v>24.90447213</v>
      </c>
      <c r="AG597" s="45">
        <f t="shared" si="5"/>
        <v>-0.04576606216</v>
      </c>
      <c r="AH597" s="45">
        <f t="shared" si="6"/>
        <v>-0.05084745763</v>
      </c>
      <c r="AI597" s="45" t="str">
        <f t="shared" si="7"/>
        <v/>
      </c>
      <c r="AJ597" s="45" t="str">
        <f t="shared" si="8"/>
        <v/>
      </c>
      <c r="AK597" s="45">
        <f t="shared" si="9"/>
        <v>0.02388694029</v>
      </c>
      <c r="AL597" s="45">
        <f t="shared" si="10"/>
        <v>-0.1177509671</v>
      </c>
      <c r="AM597" s="45">
        <f t="shared" si="11"/>
        <v>-0.2864058502</v>
      </c>
    </row>
    <row r="598">
      <c r="A598" s="33" t="s">
        <v>46</v>
      </c>
      <c r="B598" s="34" t="s">
        <v>105</v>
      </c>
      <c r="C598" s="35" t="s">
        <v>58</v>
      </c>
      <c r="D598" s="36" t="str">
        <f t="shared" si="1"/>
        <v>Africa/Sudan-Africa/2010</v>
      </c>
      <c r="E598" s="37">
        <f t="array" ref="E598:H598">VLOOKUP(D598, GDP!D:L,{6,7,8,9},0)</f>
        <v>65632237471</v>
      </c>
      <c r="F598" s="38">
        <v>0.065</v>
      </c>
      <c r="G598" s="37">
        <v>119.0</v>
      </c>
      <c r="H598" s="38"/>
      <c r="I598" s="39">
        <f t="array" ref="I598:J598">VLOOKUP(D598, ENERGY!I:M,{4,5},0)</f>
        <v>14837</v>
      </c>
      <c r="J598" s="39">
        <v>10708.0</v>
      </c>
      <c r="K598" s="40">
        <f t="array" ref="K598:S598">VLOOKUP(D598, 'HUMAN RESOURCES'!D:V,{11,12,13,14,15,16,17,18,19},0)</f>
        <v>35</v>
      </c>
      <c r="L598" s="40">
        <v>55.0</v>
      </c>
      <c r="M598" s="40">
        <v>63.0</v>
      </c>
      <c r="N598" s="41">
        <v>60.0</v>
      </c>
      <c r="O598" s="42">
        <v>0.421</v>
      </c>
      <c r="P598" s="42">
        <v>0.548</v>
      </c>
      <c r="Q598" s="42">
        <v>0.031</v>
      </c>
      <c r="R598" s="40">
        <v>3.5652002E7</v>
      </c>
      <c r="S598" s="42">
        <v>0.331</v>
      </c>
      <c r="T598" s="43">
        <f t="array" ref="T598:U598">VLOOKUP(D598, TOURISM!D:H,{4,5},0)</f>
        <v>94000000</v>
      </c>
      <c r="U598" s="43">
        <v>1.116E9</v>
      </c>
      <c r="V598" s="38">
        <f t="array" ref="V598:AA598">VLOOKUP(D598, BUSINESS!D:P,{8,9,10,11,12,13},0)</f>
        <v>0.361</v>
      </c>
      <c r="W598" s="37">
        <v>36.0</v>
      </c>
      <c r="X598" s="37"/>
      <c r="Y598" s="37">
        <v>180.0</v>
      </c>
      <c r="Z598" s="38">
        <v>0.167</v>
      </c>
      <c r="AA598" s="38">
        <v>0.415</v>
      </c>
      <c r="AB598" s="44">
        <f t="shared" si="181"/>
        <v>1840.913099</v>
      </c>
      <c r="AC598" s="44">
        <f t="shared" si="186"/>
        <v>0.4161617628</v>
      </c>
      <c r="AD598" s="44">
        <f t="shared" si="187"/>
        <v>0.3003477897</v>
      </c>
      <c r="AE598" s="44">
        <f t="shared" si="182"/>
        <v>2.636598079</v>
      </c>
      <c r="AF598" s="44">
        <f t="shared" si="183"/>
        <v>31.30258996</v>
      </c>
      <c r="AG598" s="45">
        <f t="shared" si="5"/>
        <v>0.2142634966</v>
      </c>
      <c r="AH598" s="45">
        <f t="shared" si="6"/>
        <v>0.0625</v>
      </c>
      <c r="AI598" s="45">
        <f t="shared" si="7"/>
        <v>-0.0488501265</v>
      </c>
      <c r="AJ598" s="45">
        <f t="shared" si="8"/>
        <v>0.01336640631</v>
      </c>
      <c r="AK598" s="45">
        <f t="shared" si="9"/>
        <v>0.02291968899</v>
      </c>
      <c r="AL598" s="45">
        <f t="shared" si="10"/>
        <v>-0.6926628021</v>
      </c>
      <c r="AM598" s="45">
        <f t="shared" si="11"/>
        <v>0.2569063823</v>
      </c>
    </row>
    <row r="599">
      <c r="A599" s="33" t="s">
        <v>46</v>
      </c>
      <c r="B599" s="34" t="s">
        <v>105</v>
      </c>
      <c r="C599" s="35" t="s">
        <v>59</v>
      </c>
      <c r="D599" s="36" t="str">
        <f t="shared" si="1"/>
        <v>Africa/Sudan-Africa/2011</v>
      </c>
      <c r="E599" s="37">
        <f t="array" ref="E599:H599">VLOOKUP(D599, GDP!D:L,{6,7,8,9},0)</f>
        <v>67320812663</v>
      </c>
      <c r="F599" s="38">
        <v>0.067</v>
      </c>
      <c r="G599" s="37">
        <v>119.0</v>
      </c>
      <c r="H599" s="38"/>
      <c r="I599" s="39" t="str">
        <f t="array" ref="I599:J599">VLOOKUP(D599, ENERGY!I:M,{4,5},0)</f>
        <v/>
      </c>
      <c r="J599" s="39"/>
      <c r="K599" s="40">
        <f t="array" ref="K599:S599">VLOOKUP(D599, 'HUMAN RESOURCES'!D:V,{11,12,13,14,15,16,17,18,19},0)</f>
        <v>34</v>
      </c>
      <c r="L599" s="40">
        <v>54.0</v>
      </c>
      <c r="M599" s="40">
        <v>63.0</v>
      </c>
      <c r="N599" s="41">
        <v>60.0</v>
      </c>
      <c r="O599" s="42">
        <v>0.418</v>
      </c>
      <c r="P599" s="42">
        <v>0.551</v>
      </c>
      <c r="Q599" s="42">
        <v>0.032</v>
      </c>
      <c r="R599" s="40">
        <v>3.6430923E7</v>
      </c>
      <c r="S599" s="42">
        <v>0.332</v>
      </c>
      <c r="T599" s="43">
        <f t="array" ref="T599:U599">VLOOKUP(D599, TOURISM!D:H,{4,5},0)</f>
        <v>185000000</v>
      </c>
      <c r="U599" s="43">
        <v>9.37E8</v>
      </c>
      <c r="V599" s="38">
        <f t="array" ref="V599:AA599">VLOOKUP(D599, BUSINESS!D:P,{8,9,10,11,12,13},0)</f>
        <v>0.361</v>
      </c>
      <c r="W599" s="37">
        <v>36.0</v>
      </c>
      <c r="X599" s="37"/>
      <c r="Y599" s="37">
        <v>180.0</v>
      </c>
      <c r="Z599" s="38">
        <v>0.173</v>
      </c>
      <c r="AA599" s="38">
        <v>0.688</v>
      </c>
      <c r="AB599" s="44">
        <f t="shared" si="181"/>
        <v>1847.903021</v>
      </c>
      <c r="AC599" s="44"/>
      <c r="AD599" s="44"/>
      <c r="AE599" s="44">
        <f t="shared" si="182"/>
        <v>5.078103566</v>
      </c>
      <c r="AF599" s="44">
        <f t="shared" si="183"/>
        <v>25.71990833</v>
      </c>
      <c r="AG599" s="45">
        <f t="shared" si="5"/>
        <v>0.003796986553</v>
      </c>
      <c r="AH599" s="45">
        <f t="shared" si="6"/>
        <v>0</v>
      </c>
      <c r="AI599" s="45" t="str">
        <f t="shared" si="7"/>
        <v/>
      </c>
      <c r="AJ599" s="45" t="str">
        <f t="shared" si="8"/>
        <v/>
      </c>
      <c r="AK599" s="45">
        <f t="shared" si="9"/>
        <v>0.0218478895</v>
      </c>
      <c r="AL599" s="45">
        <f t="shared" si="10"/>
        <v>0.9260059414</v>
      </c>
      <c r="AM599" s="45">
        <f t="shared" si="11"/>
        <v>-0.1783456781</v>
      </c>
    </row>
    <row r="600">
      <c r="A600" s="33" t="s">
        <v>46</v>
      </c>
      <c r="B600" s="34" t="s">
        <v>105</v>
      </c>
      <c r="C600" s="35" t="s">
        <v>60</v>
      </c>
      <c r="D600" s="36" t="str">
        <f t="shared" si="1"/>
        <v>Africa/Sudan-Africa/2012</v>
      </c>
      <c r="E600" s="37">
        <f t="array" ref="E600:H600">VLOOKUP(D600, GDP!D:L,{6,7,8,9},0)</f>
        <v>63029562337</v>
      </c>
      <c r="F600" s="38">
        <v>0.072</v>
      </c>
      <c r="G600" s="37">
        <v>115.0</v>
      </c>
      <c r="H600" s="38"/>
      <c r="I600" s="39">
        <f t="array" ref="I600:J600">VLOOKUP(D600, ENERGY!I:M,{4,5},0)</f>
        <v>15321</v>
      </c>
      <c r="J600" s="39">
        <v>10287.5</v>
      </c>
      <c r="K600" s="40">
        <f t="array" ref="K600:S600">VLOOKUP(D600, 'HUMAN RESOURCES'!D:V,{11,12,13,14,15,16,17,18,19},0)</f>
        <v>34</v>
      </c>
      <c r="L600" s="40">
        <v>53.0</v>
      </c>
      <c r="M600" s="40">
        <v>64.0</v>
      </c>
      <c r="N600" s="41">
        <v>60.0</v>
      </c>
      <c r="O600" s="42">
        <v>0.415</v>
      </c>
      <c r="P600" s="42">
        <v>0.553</v>
      </c>
      <c r="Q600" s="42">
        <v>0.032</v>
      </c>
      <c r="R600" s="40">
        <v>3.7195349E7</v>
      </c>
      <c r="S600" s="42">
        <v>0.333</v>
      </c>
      <c r="T600" s="43">
        <f t="array" ref="T600:U600">VLOOKUP(D600, TOURISM!D:H,{4,5},0)</f>
        <v>880000000</v>
      </c>
      <c r="U600" s="43">
        <v>9.08E8</v>
      </c>
      <c r="V600" s="38">
        <f t="array" ref="V600:AA600">VLOOKUP(D600, BUSINESS!D:P,{8,9,10,11,12,13},0)</f>
        <v>0.361</v>
      </c>
      <c r="W600" s="37">
        <v>36.0</v>
      </c>
      <c r="X600" s="37">
        <v>143.0</v>
      </c>
      <c r="Y600" s="37">
        <v>180.0</v>
      </c>
      <c r="Z600" s="38">
        <v>0.21</v>
      </c>
      <c r="AA600" s="38">
        <v>0.744</v>
      </c>
      <c r="AB600" s="44">
        <f t="shared" si="181"/>
        <v>1694.554938</v>
      </c>
      <c r="AC600" s="44">
        <f>(I600/R600)*1000</f>
        <v>0.4119063381</v>
      </c>
      <c r="AD600" s="44">
        <f>J600/R600*1000</f>
        <v>0.2765802789</v>
      </c>
      <c r="AE600" s="44">
        <f t="shared" si="182"/>
        <v>23.65887197</v>
      </c>
      <c r="AF600" s="44">
        <f t="shared" si="183"/>
        <v>24.41165426</v>
      </c>
      <c r="AG600" s="45">
        <f t="shared" si="5"/>
        <v>-0.0829849189</v>
      </c>
      <c r="AH600" s="45">
        <f t="shared" si="6"/>
        <v>-0.03361344538</v>
      </c>
      <c r="AI600" s="45" t="str">
        <f t="shared" si="7"/>
        <v/>
      </c>
      <c r="AJ600" s="45" t="str">
        <f t="shared" si="8"/>
        <v/>
      </c>
      <c r="AK600" s="45">
        <f t="shared" si="9"/>
        <v>0.02098288863</v>
      </c>
      <c r="AL600" s="45">
        <f t="shared" si="10"/>
        <v>3.65899753</v>
      </c>
      <c r="AM600" s="45">
        <f t="shared" si="11"/>
        <v>-0.050865425</v>
      </c>
    </row>
    <row r="601">
      <c r="A601" s="33" t="s">
        <v>46</v>
      </c>
      <c r="B601" s="34" t="s">
        <v>106</v>
      </c>
      <c r="C601" s="35" t="s">
        <v>48</v>
      </c>
      <c r="D601" s="36" t="str">
        <f t="shared" si="1"/>
        <v>Africa/Swaziland-Africa/2000</v>
      </c>
      <c r="E601" s="37">
        <f t="array" ref="E601:H601">VLOOKUP(D601, GDP!D:L,{6,7,8,9},0)</f>
        <v>1524490159</v>
      </c>
      <c r="F601" s="38">
        <v>0.053</v>
      </c>
      <c r="G601" s="37">
        <v>75.0</v>
      </c>
      <c r="H601" s="38">
        <v>0.14</v>
      </c>
      <c r="I601" s="39" t="str">
        <f t="array" ref="I601:J601">VLOOKUP(D601, ENERGY!I:M,{4,5},0)</f>
        <v/>
      </c>
      <c r="J601" s="39"/>
      <c r="K601" s="40">
        <f t="array" ref="K601:S601">VLOOKUP(D601, 'HUMAN RESOURCES'!D:V,{11,12,13,14,15,16,17,18,19},0)</f>
        <v>33</v>
      </c>
      <c r="L601" s="40">
        <v>80.0</v>
      </c>
      <c r="M601" s="40">
        <v>49.0</v>
      </c>
      <c r="N601" s="41">
        <v>48.0</v>
      </c>
      <c r="O601" s="42">
        <v>0.446</v>
      </c>
      <c r="P601" s="42">
        <v>0.524</v>
      </c>
      <c r="Q601" s="42">
        <v>0.029</v>
      </c>
      <c r="R601" s="40">
        <v>1063715.0</v>
      </c>
      <c r="S601" s="42">
        <v>0.227</v>
      </c>
      <c r="T601" s="43">
        <f t="array" ref="T601:U601">VLOOKUP(D601, TOURISM!D:H,{4,5},0)</f>
        <v>24000000</v>
      </c>
      <c r="U601" s="43">
        <v>3.2E7</v>
      </c>
      <c r="V601" s="38" t="str">
        <f t="array" ref="V601:AA601">VLOOKUP(D601, BUSINESS!D:P,{8,9,10,11,12,13},0)</f>
        <v/>
      </c>
      <c r="W601" s="37"/>
      <c r="X601" s="37"/>
      <c r="Y601" s="37"/>
      <c r="Z601" s="38">
        <v>0.009</v>
      </c>
      <c r="AA601" s="38">
        <v>0.031</v>
      </c>
      <c r="AB601" s="44">
        <f t="shared" si="181"/>
        <v>1433.175389</v>
      </c>
      <c r="AC601" s="44"/>
      <c r="AD601" s="44"/>
      <c r="AE601" s="44">
        <f t="shared" si="182"/>
        <v>22.56243449</v>
      </c>
      <c r="AF601" s="44">
        <f t="shared" si="183"/>
        <v>30.08324598</v>
      </c>
      <c r="AG601" s="45" t="str">
        <f t="shared" si="5"/>
        <v/>
      </c>
      <c r="AH601" s="45" t="str">
        <f t="shared" si="6"/>
        <v/>
      </c>
      <c r="AI601" s="45" t="str">
        <f t="shared" si="7"/>
        <v/>
      </c>
      <c r="AJ601" s="45" t="str">
        <f t="shared" si="8"/>
        <v/>
      </c>
      <c r="AK601" s="45" t="str">
        <f t="shared" si="9"/>
        <v/>
      </c>
      <c r="AL601" s="45" t="str">
        <f t="shared" si="10"/>
        <v/>
      </c>
      <c r="AM601" s="45" t="str">
        <f t="shared" si="11"/>
        <v/>
      </c>
    </row>
    <row r="602">
      <c r="A602" s="33" t="s">
        <v>46</v>
      </c>
      <c r="B602" s="34" t="s">
        <v>106</v>
      </c>
      <c r="C602" s="35" t="s">
        <v>49</v>
      </c>
      <c r="D602" s="36" t="str">
        <f t="shared" si="1"/>
        <v>Africa/Swaziland-Africa/2001</v>
      </c>
      <c r="E602" s="37">
        <f t="array" ref="E602:H602">VLOOKUP(D602, GDP!D:L,{6,7,8,9},0)</f>
        <v>1349326983</v>
      </c>
      <c r="F602" s="38">
        <v>0.052</v>
      </c>
      <c r="G602" s="37">
        <v>65.0</v>
      </c>
      <c r="H602" s="38">
        <v>0.133</v>
      </c>
      <c r="I602" s="39" t="str">
        <f t="array" ref="I602:J602">VLOOKUP(D602, ENERGY!I:M,{4,5},0)</f>
        <v/>
      </c>
      <c r="J602" s="39"/>
      <c r="K602" s="40">
        <f t="array" ref="K602:S602">VLOOKUP(D602, 'HUMAN RESOURCES'!D:V,{11,12,13,14,15,16,17,18,19},0)</f>
        <v>32</v>
      </c>
      <c r="L602" s="40">
        <v>81.0</v>
      </c>
      <c r="M602" s="40">
        <v>48.0</v>
      </c>
      <c r="N602" s="41">
        <v>47.0</v>
      </c>
      <c r="O602" s="42">
        <v>0.44</v>
      </c>
      <c r="P602" s="42">
        <v>0.53</v>
      </c>
      <c r="Q602" s="42">
        <v>0.03</v>
      </c>
      <c r="R602" s="40">
        <v>1074761.0</v>
      </c>
      <c r="S602" s="42">
        <v>0.226</v>
      </c>
      <c r="T602" s="43">
        <f t="array" ref="T602:U602">VLOOKUP(D602, TOURISM!D:H,{4,5},0)</f>
        <v>23000000</v>
      </c>
      <c r="U602" s="43">
        <v>3.1E7</v>
      </c>
      <c r="V602" s="38" t="str">
        <f t="array" ref="V602:AA602">VLOOKUP(D602, BUSINESS!D:P,{8,9,10,11,12,13},0)</f>
        <v/>
      </c>
      <c r="W602" s="37"/>
      <c r="X602" s="37"/>
      <c r="Y602" s="37"/>
      <c r="Z602" s="38">
        <v>0.013</v>
      </c>
      <c r="AA602" s="38">
        <v>0.051</v>
      </c>
      <c r="AB602" s="44">
        <f t="shared" si="181"/>
        <v>1255.467014</v>
      </c>
      <c r="AC602" s="44"/>
      <c r="AD602" s="44"/>
      <c r="AE602" s="44">
        <f t="shared" si="182"/>
        <v>21.40010663</v>
      </c>
      <c r="AF602" s="44">
        <f t="shared" si="183"/>
        <v>28.84362198</v>
      </c>
      <c r="AG602" s="45">
        <f t="shared" si="5"/>
        <v>-0.1239962512</v>
      </c>
      <c r="AH602" s="45">
        <f t="shared" si="6"/>
        <v>-0.1333333333</v>
      </c>
      <c r="AI602" s="45" t="str">
        <f t="shared" si="7"/>
        <v/>
      </c>
      <c r="AJ602" s="45" t="str">
        <f t="shared" si="8"/>
        <v/>
      </c>
      <c r="AK602" s="45">
        <f t="shared" si="9"/>
        <v>0.01038436047</v>
      </c>
      <c r="AL602" s="45">
        <f t="shared" si="10"/>
        <v>-0.05151606574</v>
      </c>
      <c r="AM602" s="45">
        <f t="shared" si="11"/>
        <v>-0.04120645776</v>
      </c>
    </row>
    <row r="603">
      <c r="A603" s="33" t="s">
        <v>46</v>
      </c>
      <c r="B603" s="34" t="s">
        <v>106</v>
      </c>
      <c r="C603" s="35" t="s">
        <v>50</v>
      </c>
      <c r="D603" s="36" t="str">
        <f t="shared" si="1"/>
        <v>Africa/Swaziland-Africa/2002</v>
      </c>
      <c r="E603" s="37">
        <f t="array" ref="E603:H603">VLOOKUP(D603, GDP!D:L,{6,7,8,9},0)</f>
        <v>1224220675</v>
      </c>
      <c r="F603" s="38">
        <v>0.052</v>
      </c>
      <c r="G603" s="37">
        <v>58.0</v>
      </c>
      <c r="H603" s="38">
        <v>0.153</v>
      </c>
      <c r="I603" s="39" t="str">
        <f t="array" ref="I603:J603">VLOOKUP(D603, ENERGY!I:M,{4,5},0)</f>
        <v/>
      </c>
      <c r="J603" s="39">
        <v>1023.0</v>
      </c>
      <c r="K603" s="40">
        <f t="array" ref="K603:S603">VLOOKUP(D603, 'HUMAN RESOURCES'!D:V,{11,12,13,14,15,16,17,18,19},0)</f>
        <v>32</v>
      </c>
      <c r="L603" s="40">
        <v>82.0</v>
      </c>
      <c r="M603" s="40">
        <v>47.0</v>
      </c>
      <c r="N603" s="41">
        <v>46.0</v>
      </c>
      <c r="O603" s="42">
        <v>0.435</v>
      </c>
      <c r="P603" s="42">
        <v>0.535</v>
      </c>
      <c r="Q603" s="42">
        <v>0.03</v>
      </c>
      <c r="R603" s="40">
        <v>1082183.0</v>
      </c>
      <c r="S603" s="42">
        <v>0.224</v>
      </c>
      <c r="T603" s="43">
        <f t="array" ref="T603:U603">VLOOKUP(D603, TOURISM!D:H,{4,5},0)</f>
        <v>45000000</v>
      </c>
      <c r="U603" s="43">
        <v>2.7E7</v>
      </c>
      <c r="V603" s="38" t="str">
        <f t="array" ref="V603:AA603">VLOOKUP(D603, BUSINESS!D:P,{8,9,10,11,12,13},0)</f>
        <v/>
      </c>
      <c r="W603" s="37"/>
      <c r="X603" s="37"/>
      <c r="Y603" s="37"/>
      <c r="Z603" s="38">
        <v>0.018</v>
      </c>
      <c r="AA603" s="38">
        <v>0.063</v>
      </c>
      <c r="AB603" s="44">
        <f t="shared" si="181"/>
        <v>1131.251068</v>
      </c>
      <c r="AC603" s="44"/>
      <c r="AD603" s="44">
        <f t="shared" ref="AD603:AD604" si="188">J603/R603*1000</f>
        <v>0.9453114677</v>
      </c>
      <c r="AE603" s="44">
        <f t="shared" si="182"/>
        <v>41.58261588</v>
      </c>
      <c r="AF603" s="44">
        <f t="shared" si="183"/>
        <v>24.94956953</v>
      </c>
      <c r="AG603" s="45">
        <f t="shared" si="5"/>
        <v>-0.09894003093</v>
      </c>
      <c r="AH603" s="45">
        <f t="shared" si="6"/>
        <v>-0.1076923077</v>
      </c>
      <c r="AI603" s="45" t="str">
        <f t="shared" si="7"/>
        <v/>
      </c>
      <c r="AJ603" s="45" t="str">
        <f t="shared" si="8"/>
        <v/>
      </c>
      <c r="AK603" s="45">
        <f t="shared" si="9"/>
        <v>0.006905721365</v>
      </c>
      <c r="AL603" s="45">
        <f t="shared" si="10"/>
        <v>0.9431032098</v>
      </c>
      <c r="AM603" s="45">
        <f t="shared" si="11"/>
        <v>-0.1350056679</v>
      </c>
    </row>
    <row r="604">
      <c r="A604" s="33" t="s">
        <v>46</v>
      </c>
      <c r="B604" s="34" t="s">
        <v>106</v>
      </c>
      <c r="C604" s="35" t="s">
        <v>51</v>
      </c>
      <c r="D604" s="36" t="str">
        <f t="shared" si="1"/>
        <v>Africa/Swaziland-Africa/2003</v>
      </c>
      <c r="E604" s="37">
        <f t="array" ref="E604:H604">VLOOKUP(D604, GDP!D:L,{6,7,8,9},0)</f>
        <v>1854020496</v>
      </c>
      <c r="F604" s="38">
        <v>0.058</v>
      </c>
      <c r="G604" s="37">
        <v>98.0</v>
      </c>
      <c r="H604" s="38">
        <v>0.146</v>
      </c>
      <c r="I604" s="39" t="str">
        <f t="array" ref="I604:J604">VLOOKUP(D604, ENERGY!I:M,{4,5},0)</f>
        <v/>
      </c>
      <c r="J604" s="39">
        <v>1023.0</v>
      </c>
      <c r="K604" s="40">
        <f t="array" ref="K604:S604">VLOOKUP(D604, 'HUMAN RESOURCES'!D:V,{11,12,13,14,15,16,17,18,19},0)</f>
        <v>32</v>
      </c>
      <c r="L604" s="40">
        <v>82.0</v>
      </c>
      <c r="M604" s="40">
        <v>46.0</v>
      </c>
      <c r="N604" s="41">
        <v>46.0</v>
      </c>
      <c r="O604" s="42">
        <v>0.43</v>
      </c>
      <c r="P604" s="42">
        <v>0.539</v>
      </c>
      <c r="Q604" s="42">
        <v>0.031</v>
      </c>
      <c r="R604" s="40">
        <v>1087929.0</v>
      </c>
      <c r="S604" s="42">
        <v>0.223</v>
      </c>
      <c r="T604" s="43">
        <f t="array" ref="T604:U604">VLOOKUP(D604, TOURISM!D:H,{4,5},0)</f>
        <v>70000000</v>
      </c>
      <c r="U604" s="43">
        <v>2.3E7</v>
      </c>
      <c r="V604" s="38" t="str">
        <f t="array" ref="V604:AA604">VLOOKUP(D604, BUSINESS!D:P,{8,9,10,11,12,13},0)</f>
        <v/>
      </c>
      <c r="W604" s="37"/>
      <c r="X604" s="37"/>
      <c r="Y604" s="37"/>
      <c r="Z604" s="38">
        <v>0.024</v>
      </c>
      <c r="AA604" s="38">
        <v>0.078</v>
      </c>
      <c r="AB604" s="44">
        <f t="shared" si="181"/>
        <v>1704.174166</v>
      </c>
      <c r="AC604" s="44"/>
      <c r="AD604" s="44">
        <f t="shared" si="188"/>
        <v>0.9403187157</v>
      </c>
      <c r="AE604" s="44">
        <f t="shared" si="182"/>
        <v>64.34243411</v>
      </c>
      <c r="AF604" s="44">
        <f t="shared" si="183"/>
        <v>21.14108549</v>
      </c>
      <c r="AG604" s="45">
        <f t="shared" si="5"/>
        <v>0.5064508784</v>
      </c>
      <c r="AH604" s="45">
        <f t="shared" si="6"/>
        <v>0.6896551724</v>
      </c>
      <c r="AI604" s="45" t="str">
        <f t="shared" si="7"/>
        <v/>
      </c>
      <c r="AJ604" s="45">
        <f t="shared" si="8"/>
        <v>-0.005281594663</v>
      </c>
      <c r="AK604" s="45">
        <f t="shared" si="9"/>
        <v>0.005309638019</v>
      </c>
      <c r="AL604" s="45">
        <f t="shared" si="10"/>
        <v>0.5473397416</v>
      </c>
      <c r="AM604" s="45">
        <f t="shared" si="11"/>
        <v>-0.1526472843</v>
      </c>
    </row>
    <row r="605">
      <c r="A605" s="33" t="s">
        <v>46</v>
      </c>
      <c r="B605" s="34" t="s">
        <v>106</v>
      </c>
      <c r="C605" s="35" t="s">
        <v>52</v>
      </c>
      <c r="D605" s="36" t="str">
        <f t="shared" si="1"/>
        <v>Africa/Swaziland-Africa/2004</v>
      </c>
      <c r="E605" s="37">
        <f t="array" ref="E605:H605">VLOOKUP(D605, GDP!D:L,{6,7,8,9},0)</f>
        <v>2420610579</v>
      </c>
      <c r="F605" s="38">
        <v>0.059</v>
      </c>
      <c r="G605" s="37">
        <v>130.0</v>
      </c>
      <c r="H605" s="38">
        <v>0.113</v>
      </c>
      <c r="I605" s="39" t="str">
        <f t="array" ref="I605:J605">VLOOKUP(D605, ENERGY!I:M,{4,5},0)</f>
        <v/>
      </c>
      <c r="J605" s="39"/>
      <c r="K605" s="40">
        <f t="array" ref="K605:S605">VLOOKUP(D605, 'HUMAN RESOURCES'!D:V,{11,12,13,14,15,16,17,18,19},0)</f>
        <v>32</v>
      </c>
      <c r="L605" s="40">
        <v>82.0</v>
      </c>
      <c r="M605" s="40">
        <v>46.0</v>
      </c>
      <c r="N605" s="41">
        <v>46.0</v>
      </c>
      <c r="O605" s="42">
        <v>0.424</v>
      </c>
      <c r="P605" s="42">
        <v>0.545</v>
      </c>
      <c r="Q605" s="42">
        <v>0.031</v>
      </c>
      <c r="R605" s="40">
        <v>1094758.0</v>
      </c>
      <c r="S605" s="42">
        <v>0.222</v>
      </c>
      <c r="T605" s="43">
        <f t="array" ref="T605:U605">VLOOKUP(D605, TOURISM!D:H,{4,5},0)</f>
        <v>75000000</v>
      </c>
      <c r="U605" s="43">
        <v>5.4E7</v>
      </c>
      <c r="V605" s="38" t="str">
        <f t="array" ref="V605:AA605">VLOOKUP(D605, BUSINESS!D:P,{8,9,10,11,12,13},0)</f>
        <v/>
      </c>
      <c r="W605" s="37"/>
      <c r="X605" s="37"/>
      <c r="Y605" s="37"/>
      <c r="Z605" s="38">
        <v>0.032</v>
      </c>
      <c r="AA605" s="38">
        <v>0.132</v>
      </c>
      <c r="AB605" s="44">
        <f t="shared" si="181"/>
        <v>2211.09193</v>
      </c>
      <c r="AC605" s="44"/>
      <c r="AD605" s="44"/>
      <c r="AE605" s="44">
        <f t="shared" si="182"/>
        <v>68.50829133</v>
      </c>
      <c r="AF605" s="44">
        <f t="shared" si="183"/>
        <v>49.32596976</v>
      </c>
      <c r="AG605" s="45">
        <f t="shared" si="5"/>
        <v>0.2974565478</v>
      </c>
      <c r="AH605" s="45">
        <f t="shared" si="6"/>
        <v>0.3265306122</v>
      </c>
      <c r="AI605" s="45" t="str">
        <f t="shared" si="7"/>
        <v/>
      </c>
      <c r="AJ605" s="45" t="str">
        <f t="shared" si="8"/>
        <v/>
      </c>
      <c r="AK605" s="45">
        <f t="shared" si="9"/>
        <v>0.006277064036</v>
      </c>
      <c r="AL605" s="45">
        <f t="shared" si="10"/>
        <v>0.06474509826</v>
      </c>
      <c r="AM605" s="45">
        <f t="shared" si="11"/>
        <v>1.333180563</v>
      </c>
    </row>
    <row r="606">
      <c r="A606" s="33" t="s">
        <v>46</v>
      </c>
      <c r="B606" s="34" t="s">
        <v>106</v>
      </c>
      <c r="C606" s="35" t="s">
        <v>53</v>
      </c>
      <c r="D606" s="36" t="str">
        <f t="shared" si="1"/>
        <v>Africa/Swaziland-Africa/2005</v>
      </c>
      <c r="E606" s="37">
        <f t="array" ref="E606:H606">VLOOKUP(D606, GDP!D:L,{6,7,8,9},0)</f>
        <v>2584077931</v>
      </c>
      <c r="F606" s="38">
        <v>0.068</v>
      </c>
      <c r="G606" s="37">
        <v>159.0</v>
      </c>
      <c r="H606" s="38">
        <v>0.106</v>
      </c>
      <c r="I606" s="39" t="str">
        <f t="array" ref="I606:J606">VLOOKUP(D606, ENERGY!I:M,{4,5},0)</f>
        <v/>
      </c>
      <c r="J606" s="39">
        <v>1093.0</v>
      </c>
      <c r="K606" s="40">
        <f t="array" ref="K606:S606">VLOOKUP(D606, 'HUMAN RESOURCES'!D:V,{11,12,13,14,15,16,17,18,19},0)</f>
        <v>32</v>
      </c>
      <c r="L606" s="40">
        <v>81.0</v>
      </c>
      <c r="M606" s="40">
        <v>46.0</v>
      </c>
      <c r="N606" s="41">
        <v>46.0</v>
      </c>
      <c r="O606" s="42">
        <v>0.418</v>
      </c>
      <c r="P606" s="42">
        <v>0.55</v>
      </c>
      <c r="Q606" s="42">
        <v>0.032</v>
      </c>
      <c r="R606" s="40">
        <v>1104642.0</v>
      </c>
      <c r="S606" s="42">
        <v>0.22</v>
      </c>
      <c r="T606" s="43">
        <f t="array" ref="T606:U606">VLOOKUP(D606, TOURISM!D:H,{4,5},0)</f>
        <v>77000000</v>
      </c>
      <c r="U606" s="43">
        <v>6.0E7</v>
      </c>
      <c r="V606" s="38">
        <f t="array" ref="V606:AA606">VLOOKUP(D606, BUSINESS!D:P,{8,9,10,11,12,13},0)</f>
        <v>0.363</v>
      </c>
      <c r="W606" s="37">
        <v>60.0</v>
      </c>
      <c r="X606" s="37"/>
      <c r="Y606" s="37">
        <v>104.0</v>
      </c>
      <c r="Z606" s="38">
        <v>0.037</v>
      </c>
      <c r="AA606" s="38">
        <v>0.181</v>
      </c>
      <c r="AB606" s="44">
        <f t="shared" si="181"/>
        <v>2339.289952</v>
      </c>
      <c r="AC606" s="44"/>
      <c r="AD606" s="44">
        <f>J606/R606*1000</f>
        <v>0.9894608389</v>
      </c>
      <c r="AE606" s="44">
        <f t="shared" si="182"/>
        <v>69.70584135</v>
      </c>
      <c r="AF606" s="44">
        <f t="shared" si="183"/>
        <v>54.31624001</v>
      </c>
      <c r="AG606" s="45">
        <f t="shared" si="5"/>
        <v>0.05797950787</v>
      </c>
      <c r="AH606" s="45">
        <f t="shared" si="6"/>
        <v>0.2230769231</v>
      </c>
      <c r="AI606" s="45" t="str">
        <f t="shared" si="7"/>
        <v/>
      </c>
      <c r="AJ606" s="45" t="str">
        <f t="shared" si="8"/>
        <v/>
      </c>
      <c r="AK606" s="45">
        <f t="shared" si="9"/>
        <v>0.009028479353</v>
      </c>
      <c r="AL606" s="45">
        <f t="shared" si="10"/>
        <v>0.01748036619</v>
      </c>
      <c r="AM606" s="45">
        <f t="shared" si="11"/>
        <v>0.1011692275</v>
      </c>
    </row>
    <row r="607">
      <c r="A607" s="33" t="s">
        <v>46</v>
      </c>
      <c r="B607" s="34" t="s">
        <v>106</v>
      </c>
      <c r="C607" s="35" t="s">
        <v>54</v>
      </c>
      <c r="D607" s="36" t="str">
        <f t="shared" si="1"/>
        <v>Africa/Swaziland-Africa/2006</v>
      </c>
      <c r="E607" s="37">
        <f t="array" ref="E607:H607">VLOOKUP(D607, GDP!D:L,{6,7,8,9},0)</f>
        <v>2947922183</v>
      </c>
      <c r="F607" s="38">
        <v>0.068</v>
      </c>
      <c r="G607" s="37">
        <v>180.0</v>
      </c>
      <c r="H607" s="38">
        <v>0.112</v>
      </c>
      <c r="I607" s="39" t="str">
        <f t="array" ref="I607:J607">VLOOKUP(D607, ENERGY!I:M,{4,5},0)</f>
        <v/>
      </c>
      <c r="J607" s="39"/>
      <c r="K607" s="40">
        <f t="array" ref="K607:S607">VLOOKUP(D607, 'HUMAN RESOURCES'!D:V,{11,12,13,14,15,16,17,18,19},0)</f>
        <v>31</v>
      </c>
      <c r="L607" s="40">
        <v>76.0</v>
      </c>
      <c r="M607" s="40">
        <v>46.0</v>
      </c>
      <c r="N607" s="41">
        <v>46.0</v>
      </c>
      <c r="O607" s="42">
        <v>0.412</v>
      </c>
      <c r="P607" s="42">
        <v>0.556</v>
      </c>
      <c r="Q607" s="42">
        <v>0.032</v>
      </c>
      <c r="R607" s="40">
        <v>1118253.0</v>
      </c>
      <c r="S607" s="42">
        <v>0.219</v>
      </c>
      <c r="T607" s="43">
        <f t="array" ref="T607:U607">VLOOKUP(D607, TOURISM!D:H,{4,5},0)</f>
        <v>75000000</v>
      </c>
      <c r="U607" s="43">
        <v>5.4E7</v>
      </c>
      <c r="V607" s="38">
        <f t="array" ref="V607:AA607">VLOOKUP(D607, BUSINESS!D:P,{8,9,10,11,12,13},0)</f>
        <v>0.363</v>
      </c>
      <c r="W607" s="37">
        <v>60.0</v>
      </c>
      <c r="X607" s="37"/>
      <c r="Y607" s="37">
        <v>104.0</v>
      </c>
      <c r="Z607" s="38">
        <v>0.037</v>
      </c>
      <c r="AA607" s="38">
        <v>0.224</v>
      </c>
      <c r="AB607" s="44">
        <f t="shared" si="181"/>
        <v>2636.185356</v>
      </c>
      <c r="AC607" s="44"/>
      <c r="AD607" s="44"/>
      <c r="AE607" s="44">
        <f t="shared" si="182"/>
        <v>67.06890122</v>
      </c>
      <c r="AF607" s="44">
        <f t="shared" si="183"/>
        <v>48.28960888</v>
      </c>
      <c r="AG607" s="45">
        <f t="shared" si="5"/>
        <v>0.1269168895</v>
      </c>
      <c r="AH607" s="45">
        <f t="shared" si="6"/>
        <v>0.1320754717</v>
      </c>
      <c r="AI607" s="45" t="str">
        <f t="shared" si="7"/>
        <v/>
      </c>
      <c r="AJ607" s="45" t="str">
        <f t="shared" si="8"/>
        <v/>
      </c>
      <c r="AK607" s="45">
        <f t="shared" si="9"/>
        <v>0.01232163905</v>
      </c>
      <c r="AL607" s="45">
        <f t="shared" si="10"/>
        <v>-0.03782954305</v>
      </c>
      <c r="AM607" s="45">
        <f t="shared" si="11"/>
        <v>-0.1109544978</v>
      </c>
    </row>
    <row r="608">
      <c r="A608" s="33" t="s">
        <v>46</v>
      </c>
      <c r="B608" s="34" t="s">
        <v>106</v>
      </c>
      <c r="C608" s="35" t="s">
        <v>55</v>
      </c>
      <c r="D608" s="36" t="str">
        <f t="shared" si="1"/>
        <v>Africa/Swaziland-Africa/2007</v>
      </c>
      <c r="E608" s="37">
        <f t="array" ref="E608:H608">VLOOKUP(D608, GDP!D:L,{6,7,8,9},0)</f>
        <v>3053823329</v>
      </c>
      <c r="F608" s="38">
        <v>0.07</v>
      </c>
      <c r="G608" s="37">
        <v>190.0</v>
      </c>
      <c r="H608" s="38">
        <v>0.132</v>
      </c>
      <c r="I608" s="39">
        <f t="array" ref="I608:J608">VLOOKUP(D608, ENERGY!I:M,{4,5},0)</f>
        <v>406</v>
      </c>
      <c r="J608" s="39">
        <v>1087.0</v>
      </c>
      <c r="K608" s="40">
        <f t="array" ref="K608:S608">VLOOKUP(D608, 'HUMAN RESOURCES'!D:V,{11,12,13,14,15,16,17,18,19},0)</f>
        <v>31</v>
      </c>
      <c r="L608" s="40">
        <v>75.0</v>
      </c>
      <c r="M608" s="40">
        <v>47.0</v>
      </c>
      <c r="N608" s="41">
        <v>47.0</v>
      </c>
      <c r="O608" s="42">
        <v>0.406</v>
      </c>
      <c r="P608" s="42">
        <v>0.562</v>
      </c>
      <c r="Q608" s="42">
        <v>0.032</v>
      </c>
      <c r="R608" s="40">
        <v>1134977.0</v>
      </c>
      <c r="S608" s="42">
        <v>0.218</v>
      </c>
      <c r="T608" s="43">
        <f t="array" ref="T608:U608">VLOOKUP(D608, TOURISM!D:H,{4,5},0)</f>
        <v>32000000</v>
      </c>
      <c r="U608" s="43">
        <v>6.3E7</v>
      </c>
      <c r="V608" s="38">
        <f t="array" ref="V608:AA608">VLOOKUP(D608, BUSINESS!D:P,{8,9,10,11,12,13},0)</f>
        <v>0.363</v>
      </c>
      <c r="W608" s="37">
        <v>60.0</v>
      </c>
      <c r="X608" s="37"/>
      <c r="Y608" s="37">
        <v>104.0</v>
      </c>
      <c r="Z608" s="38">
        <v>0.041</v>
      </c>
      <c r="AA608" s="38">
        <v>0.335</v>
      </c>
      <c r="AB608" s="44">
        <f t="shared" si="181"/>
        <v>2690.647766</v>
      </c>
      <c r="AC608" s="44">
        <f>(I608/R608)*1000</f>
        <v>0.3577165</v>
      </c>
      <c r="AD608" s="44">
        <f>J608/R608*1000</f>
        <v>0.9577286588</v>
      </c>
      <c r="AE608" s="44">
        <f t="shared" si="182"/>
        <v>28.19440394</v>
      </c>
      <c r="AF608" s="44">
        <f t="shared" si="183"/>
        <v>55.50773276</v>
      </c>
      <c r="AG608" s="45">
        <f t="shared" si="5"/>
        <v>0.02065955239</v>
      </c>
      <c r="AH608" s="45">
        <f t="shared" si="6"/>
        <v>0.05555555556</v>
      </c>
      <c r="AI608" s="45" t="str">
        <f t="shared" si="7"/>
        <v/>
      </c>
      <c r="AJ608" s="45" t="str">
        <f t="shared" si="8"/>
        <v/>
      </c>
      <c r="AK608" s="45">
        <f t="shared" si="9"/>
        <v>0.01495547072</v>
      </c>
      <c r="AL608" s="45">
        <f t="shared" si="10"/>
        <v>-0.5796203095</v>
      </c>
      <c r="AM608" s="45">
        <f t="shared" si="11"/>
        <v>0.1494757162</v>
      </c>
    </row>
    <row r="609">
      <c r="A609" s="33" t="s">
        <v>46</v>
      </c>
      <c r="B609" s="34" t="s">
        <v>106</v>
      </c>
      <c r="C609" s="35" t="s">
        <v>56</v>
      </c>
      <c r="D609" s="36" t="str">
        <f t="shared" si="1"/>
        <v>Africa/Swaziland-Africa/2008</v>
      </c>
      <c r="E609" s="37">
        <f t="array" ref="E609:H609">VLOOKUP(D609, GDP!D:L,{6,7,8,9},0)</f>
        <v>3019770680</v>
      </c>
      <c r="F609" s="38">
        <v>0.082</v>
      </c>
      <c r="G609" s="37">
        <v>214.0</v>
      </c>
      <c r="H609" s="38">
        <v>0.148</v>
      </c>
      <c r="I609" s="39" t="str">
        <f t="array" ref="I609:J609">VLOOKUP(D609, ENERGY!I:M,{4,5},0)</f>
        <v/>
      </c>
      <c r="J609" s="39"/>
      <c r="K609" s="40">
        <f t="array" ref="K609:S609">VLOOKUP(D609, 'HUMAN RESOURCES'!D:V,{11,12,13,14,15,16,17,18,19},0)</f>
        <v>31</v>
      </c>
      <c r="L609" s="40">
        <v>74.0</v>
      </c>
      <c r="M609" s="40">
        <v>47.0</v>
      </c>
      <c r="N609" s="41">
        <v>48.0</v>
      </c>
      <c r="O609" s="42">
        <v>0.399</v>
      </c>
      <c r="P609" s="42">
        <v>0.568</v>
      </c>
      <c r="Q609" s="42">
        <v>0.033</v>
      </c>
      <c r="R609" s="40">
        <v>1153929.0</v>
      </c>
      <c r="S609" s="42">
        <v>0.217</v>
      </c>
      <c r="T609" s="43">
        <f t="array" ref="T609:U609">VLOOKUP(D609, TOURISM!D:H,{4,5},0)</f>
        <v>26000000</v>
      </c>
      <c r="U609" s="43">
        <v>5.9E7</v>
      </c>
      <c r="V609" s="38">
        <f t="array" ref="V609:AA609">VLOOKUP(D609, BUSINESS!D:P,{8,9,10,11,12,13},0)</f>
        <v>0.363</v>
      </c>
      <c r="W609" s="37">
        <v>60.0</v>
      </c>
      <c r="X609" s="37"/>
      <c r="Y609" s="37">
        <v>104.0</v>
      </c>
      <c r="Z609" s="38">
        <v>0.069</v>
      </c>
      <c r="AA609" s="38">
        <v>0.461</v>
      </c>
      <c r="AB609" s="44">
        <f t="shared" si="181"/>
        <v>2616.946693</v>
      </c>
      <c r="AC609" s="44"/>
      <c r="AD609" s="44"/>
      <c r="AE609" s="44">
        <f t="shared" si="182"/>
        <v>22.53171556</v>
      </c>
      <c r="AF609" s="44">
        <f t="shared" si="183"/>
        <v>51.12966222</v>
      </c>
      <c r="AG609" s="45">
        <f t="shared" si="5"/>
        <v>-0.02739157237</v>
      </c>
      <c r="AH609" s="45">
        <f t="shared" si="6"/>
        <v>0.1263157895</v>
      </c>
      <c r="AI609" s="45" t="str">
        <f t="shared" si="7"/>
        <v/>
      </c>
      <c r="AJ609" s="45" t="str">
        <f t="shared" si="8"/>
        <v/>
      </c>
      <c r="AK609" s="45">
        <f t="shared" si="9"/>
        <v>0.01669813573</v>
      </c>
      <c r="AL609" s="45">
        <f t="shared" si="10"/>
        <v>-0.2008444085</v>
      </c>
      <c r="AM609" s="45">
        <f t="shared" si="11"/>
        <v>-0.07887316442</v>
      </c>
    </row>
    <row r="610">
      <c r="A610" s="33" t="s">
        <v>46</v>
      </c>
      <c r="B610" s="34" t="s">
        <v>106</v>
      </c>
      <c r="C610" s="35" t="s">
        <v>57</v>
      </c>
      <c r="D610" s="36" t="str">
        <f t="shared" si="1"/>
        <v>Africa/Swaziland-Africa/2009</v>
      </c>
      <c r="E610" s="37">
        <f t="array" ref="E610:H610">VLOOKUP(D610, GDP!D:L,{6,7,8,9},0)</f>
        <v>3144680749</v>
      </c>
      <c r="F610" s="38">
        <v>0.084</v>
      </c>
      <c r="G610" s="37">
        <v>227.0</v>
      </c>
      <c r="H610" s="38">
        <v>0.114</v>
      </c>
      <c r="I610" s="39">
        <f t="array" ref="I610:J610">VLOOKUP(D610, ENERGY!I:M,{4,5},0)</f>
        <v>423</v>
      </c>
      <c r="J610" s="39">
        <v>1094.5</v>
      </c>
      <c r="K610" s="40">
        <f t="array" ref="K610:S610">VLOOKUP(D610, 'HUMAN RESOURCES'!D:V,{11,12,13,14,15,16,17,18,19},0)</f>
        <v>31</v>
      </c>
      <c r="L610" s="40">
        <v>68.0</v>
      </c>
      <c r="M610" s="40">
        <v>48.0</v>
      </c>
      <c r="N610" s="41">
        <v>48.0</v>
      </c>
      <c r="O610" s="42">
        <v>0.393</v>
      </c>
      <c r="P610" s="42">
        <v>0.574</v>
      </c>
      <c r="Q610" s="42">
        <v>0.033</v>
      </c>
      <c r="R610" s="40">
        <v>1173678.0</v>
      </c>
      <c r="S610" s="42">
        <v>0.216</v>
      </c>
      <c r="T610" s="43">
        <f t="array" ref="T610:U610">VLOOKUP(D610, TOURISM!D:H,{4,5},0)</f>
        <v>40000000</v>
      </c>
      <c r="U610" s="43">
        <v>9.8E7</v>
      </c>
      <c r="V610" s="38">
        <f t="array" ref="V610:AA610">VLOOKUP(D610, BUSINESS!D:P,{8,9,10,11,12,13},0)</f>
        <v>0.363</v>
      </c>
      <c r="W610" s="37">
        <v>60.0</v>
      </c>
      <c r="X610" s="37"/>
      <c r="Y610" s="37">
        <v>104.0</v>
      </c>
      <c r="Z610" s="38">
        <v>0.089</v>
      </c>
      <c r="AA610" s="38">
        <v>0.566</v>
      </c>
      <c r="AB610" s="44">
        <f t="shared" si="181"/>
        <v>2679.338583</v>
      </c>
      <c r="AC610" s="44">
        <f>(I610/R610)*1000</f>
        <v>0.3604054945</v>
      </c>
      <c r="AD610" s="44">
        <f>J610/R610*1000</f>
        <v>0.9325385668</v>
      </c>
      <c r="AE610" s="44">
        <f t="shared" si="182"/>
        <v>34.08089783</v>
      </c>
      <c r="AF610" s="44">
        <f t="shared" si="183"/>
        <v>83.49819968</v>
      </c>
      <c r="AG610" s="45">
        <f t="shared" si="5"/>
        <v>0.023841483</v>
      </c>
      <c r="AH610" s="45">
        <f t="shared" si="6"/>
        <v>0.06074766355</v>
      </c>
      <c r="AI610" s="45" t="str">
        <f t="shared" si="7"/>
        <v/>
      </c>
      <c r="AJ610" s="45" t="str">
        <f t="shared" si="8"/>
        <v/>
      </c>
      <c r="AK610" s="45">
        <f t="shared" si="9"/>
        <v>0.01711457117</v>
      </c>
      <c r="AL610" s="45">
        <f t="shared" si="10"/>
        <v>0.512574475</v>
      </c>
      <c r="AM610" s="45">
        <f t="shared" si="11"/>
        <v>0.6330676958</v>
      </c>
    </row>
    <row r="611">
      <c r="A611" s="33" t="s">
        <v>46</v>
      </c>
      <c r="B611" s="34" t="s">
        <v>106</v>
      </c>
      <c r="C611" s="35" t="s">
        <v>58</v>
      </c>
      <c r="D611" s="36" t="str">
        <f t="shared" si="1"/>
        <v>Africa/Swaziland-Africa/2010</v>
      </c>
      <c r="E611" s="37">
        <f t="array" ref="E611:H611">VLOOKUP(D611, GDP!D:L,{6,7,8,9},0)</f>
        <v>3891563478</v>
      </c>
      <c r="F611" s="38">
        <v>0.084</v>
      </c>
      <c r="G611" s="37">
        <v>261.0</v>
      </c>
      <c r="H611" s="38">
        <v>0.098</v>
      </c>
      <c r="I611" s="39" t="str">
        <f t="array" ref="I611:J611">VLOOKUP(D611, ENERGY!I:M,{4,5},0)</f>
        <v/>
      </c>
      <c r="J611" s="39"/>
      <c r="K611" s="40">
        <f t="array" ref="K611:S611">VLOOKUP(D611, 'HUMAN RESOURCES'!D:V,{11,12,13,14,15,16,17,18,19},0)</f>
        <v>31</v>
      </c>
      <c r="L611" s="40">
        <v>63.0</v>
      </c>
      <c r="M611" s="40">
        <v>48.0</v>
      </c>
      <c r="N611" s="41">
        <v>49.0</v>
      </c>
      <c r="O611" s="42">
        <v>0.388</v>
      </c>
      <c r="P611" s="42">
        <v>0.578</v>
      </c>
      <c r="Q611" s="42">
        <v>0.033</v>
      </c>
      <c r="R611" s="40">
        <v>1193148.0</v>
      </c>
      <c r="S611" s="42">
        <v>0.215</v>
      </c>
      <c r="T611" s="43">
        <f t="array" ref="T611:U611">VLOOKUP(D611, TOURISM!D:H,{4,5},0)</f>
        <v>51000000</v>
      </c>
      <c r="U611" s="43">
        <v>8.7E7</v>
      </c>
      <c r="V611" s="38">
        <f t="array" ref="V611:AA611">VLOOKUP(D611, BUSINESS!D:P,{8,9,10,11,12,13},0)</f>
        <v>0.365</v>
      </c>
      <c r="W611" s="37">
        <v>56.0</v>
      </c>
      <c r="X611" s="37"/>
      <c r="Y611" s="37">
        <v>104.0</v>
      </c>
      <c r="Z611" s="38">
        <v>0.11</v>
      </c>
      <c r="AA611" s="38">
        <v>0.608</v>
      </c>
      <c r="AB611" s="44">
        <f t="shared" si="181"/>
        <v>3261.593263</v>
      </c>
      <c r="AC611" s="44"/>
      <c r="AD611" s="44"/>
      <c r="AE611" s="44">
        <f t="shared" si="182"/>
        <v>42.74406863</v>
      </c>
      <c r="AF611" s="44">
        <f t="shared" si="183"/>
        <v>72.91635237</v>
      </c>
      <c r="AG611" s="45">
        <f t="shared" si="5"/>
        <v>0.2173128412</v>
      </c>
      <c r="AH611" s="45">
        <f t="shared" si="6"/>
        <v>0.1497797357</v>
      </c>
      <c r="AI611" s="45" t="str">
        <f t="shared" si="7"/>
        <v/>
      </c>
      <c r="AJ611" s="45" t="str">
        <f t="shared" si="8"/>
        <v/>
      </c>
      <c r="AK611" s="45">
        <f t="shared" si="9"/>
        <v>0.01658887702</v>
      </c>
      <c r="AL611" s="45">
        <f t="shared" si="10"/>
        <v>0.2541943246</v>
      </c>
      <c r="AM611" s="45">
        <f t="shared" si="11"/>
        <v>-0.1267314427</v>
      </c>
    </row>
    <row r="612">
      <c r="A612" s="33" t="s">
        <v>46</v>
      </c>
      <c r="B612" s="34" t="s">
        <v>106</v>
      </c>
      <c r="C612" s="35" t="s">
        <v>59</v>
      </c>
      <c r="D612" s="36" t="str">
        <f t="shared" si="1"/>
        <v>Africa/Swaziland-Africa/2011</v>
      </c>
      <c r="E612" s="37">
        <f t="array" ref="E612:H612">VLOOKUP(D612, GDP!D:L,{6,7,8,9},0)</f>
        <v>4145772237</v>
      </c>
      <c r="F612" s="38">
        <v>0.083</v>
      </c>
      <c r="G612" s="37">
        <v>270.0</v>
      </c>
      <c r="H612" s="38">
        <v>0.09</v>
      </c>
      <c r="I612" s="39">
        <f t="array" ref="I612:J612">VLOOKUP(D612, ENERGY!I:M,{4,5},0)</f>
        <v>399</v>
      </c>
      <c r="J612" s="39">
        <v>1019.0</v>
      </c>
      <c r="K612" s="40">
        <f t="array" ref="K612:S612">VLOOKUP(D612, 'HUMAN RESOURCES'!D:V,{11,12,13,14,15,16,17,18,19},0)</f>
        <v>31</v>
      </c>
      <c r="L612" s="40">
        <v>58.0</v>
      </c>
      <c r="M612" s="40">
        <v>48.0</v>
      </c>
      <c r="N612" s="41">
        <v>49.0</v>
      </c>
      <c r="O612" s="42">
        <v>0.384</v>
      </c>
      <c r="P612" s="42">
        <v>0.582</v>
      </c>
      <c r="Q612" s="42">
        <v>0.034</v>
      </c>
      <c r="R612" s="40">
        <v>1212159.0</v>
      </c>
      <c r="S612" s="42">
        <v>0.214</v>
      </c>
      <c r="T612" s="43">
        <f t="array" ref="T612:U612">VLOOKUP(D612, TOURISM!D:H,{4,5},0)</f>
        <v>51000000</v>
      </c>
      <c r="U612" s="43">
        <v>8.7E7</v>
      </c>
      <c r="V612" s="38">
        <f t="array" ref="V612:AA612">VLOOKUP(D612, BUSINESS!D:P,{8,9,10,11,12,13},0)</f>
        <v>0.365</v>
      </c>
      <c r="W612" s="37">
        <v>56.0</v>
      </c>
      <c r="X612" s="37"/>
      <c r="Y612" s="37">
        <v>104.0</v>
      </c>
      <c r="Z612" s="38">
        <v>0.181</v>
      </c>
      <c r="AA612" s="38">
        <v>0.632</v>
      </c>
      <c r="AB612" s="44">
        <f t="shared" si="181"/>
        <v>3420.155472</v>
      </c>
      <c r="AC612" s="44">
        <f t="shared" ref="AC612:AC613" si="189">(I612/R612)*1000</f>
        <v>0.3291647383</v>
      </c>
      <c r="AD612" s="44">
        <f t="shared" ref="AD612:AD613" si="190">J612/R612*1000</f>
        <v>0.8406487928</v>
      </c>
      <c r="AE612" s="44">
        <f t="shared" si="182"/>
        <v>42.07368835</v>
      </c>
      <c r="AF612" s="44">
        <f t="shared" si="183"/>
        <v>71.77276248</v>
      </c>
      <c r="AG612" s="45">
        <f t="shared" si="5"/>
        <v>0.04861495499</v>
      </c>
      <c r="AH612" s="45">
        <f t="shared" si="6"/>
        <v>0.03448275862</v>
      </c>
      <c r="AI612" s="45" t="str">
        <f t="shared" si="7"/>
        <v/>
      </c>
      <c r="AJ612" s="45" t="str">
        <f t="shared" si="8"/>
        <v/>
      </c>
      <c r="AK612" s="45">
        <f t="shared" si="9"/>
        <v>0.01593348017</v>
      </c>
      <c r="AL612" s="45">
        <f t="shared" si="10"/>
        <v>-0.01568358606</v>
      </c>
      <c r="AM612" s="45">
        <f t="shared" si="11"/>
        <v>-0.01568358606</v>
      </c>
    </row>
    <row r="613">
      <c r="A613" s="33" t="s">
        <v>46</v>
      </c>
      <c r="B613" s="34" t="s">
        <v>106</v>
      </c>
      <c r="C613" s="35" t="s">
        <v>60</v>
      </c>
      <c r="D613" s="36" t="str">
        <f t="shared" si="1"/>
        <v>Africa/Swaziland-Africa/2012</v>
      </c>
      <c r="E613" s="37">
        <f t="array" ref="E613:H613">VLOOKUP(D613, GDP!D:L,{6,7,8,9},0)</f>
        <v>4049589166</v>
      </c>
      <c r="F613" s="38">
        <v>0.085</v>
      </c>
      <c r="G613" s="37">
        <v>259.0</v>
      </c>
      <c r="H613" s="38">
        <v>0.088</v>
      </c>
      <c r="I613" s="39">
        <f t="array" ref="I613:J613">VLOOKUP(D613, ENERGY!I:M,{4,5},0)</f>
        <v>406</v>
      </c>
      <c r="J613" s="39">
        <v>1028.5</v>
      </c>
      <c r="K613" s="40">
        <f t="array" ref="K613:S613">VLOOKUP(D613, 'HUMAN RESOURCES'!D:V,{11,12,13,14,15,16,17,18,19},0)</f>
        <v>30</v>
      </c>
      <c r="L613" s="40">
        <v>57.0</v>
      </c>
      <c r="M613" s="40">
        <v>48.0</v>
      </c>
      <c r="N613" s="41">
        <v>49.0</v>
      </c>
      <c r="O613" s="42">
        <v>0.38</v>
      </c>
      <c r="P613" s="42">
        <v>0.585</v>
      </c>
      <c r="Q613" s="42">
        <v>0.034</v>
      </c>
      <c r="R613" s="40">
        <v>1230985.0</v>
      </c>
      <c r="S613" s="42">
        <v>0.214</v>
      </c>
      <c r="T613" s="43">
        <f t="array" ref="T613:U613">VLOOKUP(D613, TOURISM!D:H,{4,5},0)</f>
        <v>51000000</v>
      </c>
      <c r="U613" s="43">
        <v>8.7E7</v>
      </c>
      <c r="V613" s="38">
        <f t="array" ref="V613:AA613">VLOOKUP(D613, BUSINESS!D:P,{8,9,10,11,12,13},0)</f>
        <v>0.365</v>
      </c>
      <c r="W613" s="37">
        <v>56.0</v>
      </c>
      <c r="X613" s="37">
        <v>120.0</v>
      </c>
      <c r="Y613" s="37">
        <v>104.0</v>
      </c>
      <c r="Z613" s="38">
        <v>0.208</v>
      </c>
      <c r="AA613" s="38">
        <v>0.654</v>
      </c>
      <c r="AB613" s="44">
        <f t="shared" si="181"/>
        <v>3289.714469</v>
      </c>
      <c r="AC613" s="44">
        <f t="shared" si="189"/>
        <v>0.3298171789</v>
      </c>
      <c r="AD613" s="44">
        <f t="shared" si="190"/>
        <v>0.8355097747</v>
      </c>
      <c r="AE613" s="44">
        <f t="shared" si="182"/>
        <v>41.43023676</v>
      </c>
      <c r="AF613" s="44">
        <f t="shared" si="183"/>
        <v>70.67510977</v>
      </c>
      <c r="AG613" s="45">
        <f t="shared" si="5"/>
        <v>-0.03813891033</v>
      </c>
      <c r="AH613" s="45">
        <f t="shared" si="6"/>
        <v>-0.04074074074</v>
      </c>
      <c r="AI613" s="45">
        <f t="shared" si="7"/>
        <v>0.001982109748</v>
      </c>
      <c r="AJ613" s="45">
        <f t="shared" si="8"/>
        <v>-0.006113157035</v>
      </c>
      <c r="AK613" s="45">
        <f t="shared" si="9"/>
        <v>0.01553096582</v>
      </c>
      <c r="AL613" s="45">
        <f t="shared" si="10"/>
        <v>-0.01529344387</v>
      </c>
      <c r="AM613" s="45">
        <f t="shared" si="11"/>
        <v>-0.01529344387</v>
      </c>
    </row>
    <row r="614">
      <c r="A614" s="33" t="s">
        <v>46</v>
      </c>
      <c r="B614" s="34" t="s">
        <v>107</v>
      </c>
      <c r="C614" s="35" t="s">
        <v>48</v>
      </c>
      <c r="D614" s="36" t="str">
        <f t="shared" si="1"/>
        <v>Africa/Tanzania-Africa/2000</v>
      </c>
      <c r="E614" s="37">
        <f t="array" ref="E614:H614">VLOOKUP(D614, GDP!D:L,{6,7,8,9},0)</f>
        <v>10185786171</v>
      </c>
      <c r="F614" s="38">
        <v>0.034</v>
      </c>
      <c r="G614" s="37">
        <v>10.0</v>
      </c>
      <c r="H614" s="38">
        <v>0.216</v>
      </c>
      <c r="I614" s="39" t="str">
        <f t="array" ref="I614:J614">VLOOKUP(D614, ENERGY!I:M,{4,5},0)</f>
        <v/>
      </c>
      <c r="J614" s="39"/>
      <c r="K614" s="40">
        <f t="array" ref="K614:S614">VLOOKUP(D614, 'HUMAN RESOURCES'!D:V,{11,12,13,14,15,16,17,18,19},0)</f>
        <v>42</v>
      </c>
      <c r="L614" s="40">
        <v>80.0</v>
      </c>
      <c r="M614" s="40">
        <v>51.0</v>
      </c>
      <c r="N614" s="41">
        <v>49.0</v>
      </c>
      <c r="O614" s="42">
        <v>0.448</v>
      </c>
      <c r="P614" s="42">
        <v>0.523</v>
      </c>
      <c r="Q614" s="42">
        <v>0.029</v>
      </c>
      <c r="R614" s="40">
        <v>3.4020512E7</v>
      </c>
      <c r="S614" s="42">
        <v>0.223</v>
      </c>
      <c r="T614" s="43">
        <f t="array" ref="T614:U614">VLOOKUP(D614, TOURISM!D:H,{4,5},0)</f>
        <v>381000000</v>
      </c>
      <c r="U614" s="43">
        <v>3.69E8</v>
      </c>
      <c r="V614" s="38" t="str">
        <f t="array" ref="V614:AA614">VLOOKUP(D614, BUSINESS!D:P,{8,9,10,11,12,13},0)</f>
        <v/>
      </c>
      <c r="W614" s="37"/>
      <c r="X614" s="37"/>
      <c r="Y614" s="37"/>
      <c r="Z614" s="38">
        <v>0.001</v>
      </c>
      <c r="AA614" s="38">
        <v>0.003</v>
      </c>
      <c r="AB614" s="44">
        <f t="shared" si="181"/>
        <v>299.4013192</v>
      </c>
      <c r="AC614" s="44"/>
      <c r="AD614" s="44"/>
      <c r="AE614" s="44">
        <f t="shared" si="182"/>
        <v>11.19912599</v>
      </c>
      <c r="AF614" s="44">
        <f t="shared" si="183"/>
        <v>10.84639761</v>
      </c>
      <c r="AG614" s="45" t="str">
        <f t="shared" si="5"/>
        <v/>
      </c>
      <c r="AH614" s="45" t="str">
        <f t="shared" si="6"/>
        <v/>
      </c>
      <c r="AI614" s="45" t="str">
        <f t="shared" si="7"/>
        <v/>
      </c>
      <c r="AJ614" s="45" t="str">
        <f t="shared" si="8"/>
        <v/>
      </c>
      <c r="AK614" s="45" t="str">
        <f t="shared" si="9"/>
        <v/>
      </c>
      <c r="AL614" s="45" t="str">
        <f t="shared" si="10"/>
        <v/>
      </c>
      <c r="AM614" s="45" t="str">
        <f t="shared" si="11"/>
        <v/>
      </c>
    </row>
    <row r="615">
      <c r="A615" s="33" t="s">
        <v>46</v>
      </c>
      <c r="B615" s="34" t="s">
        <v>107</v>
      </c>
      <c r="C615" s="35" t="s">
        <v>49</v>
      </c>
      <c r="D615" s="36" t="str">
        <f t="shared" si="1"/>
        <v>Africa/Tanzania-Africa/2001</v>
      </c>
      <c r="E615" s="37">
        <f t="array" ref="E615:H615">VLOOKUP(D615, GDP!D:L,{6,7,8,9},0)</f>
        <v>10383560998</v>
      </c>
      <c r="F615" s="38">
        <v>0.035</v>
      </c>
      <c r="G615" s="37">
        <v>11.0</v>
      </c>
      <c r="H615" s="38">
        <v>0.201</v>
      </c>
      <c r="I615" s="39">
        <f t="array" ref="I615:J615">VLOOKUP(D615, ENERGY!I:M,{4,5},0)</f>
        <v>20747</v>
      </c>
      <c r="J615" s="39"/>
      <c r="K615" s="40">
        <f t="array" ref="K615:S615">VLOOKUP(D615, 'HUMAN RESOURCES'!D:V,{11,12,13,14,15,16,17,18,19},0)</f>
        <v>42</v>
      </c>
      <c r="L615" s="40">
        <v>76.0</v>
      </c>
      <c r="M615" s="40">
        <v>51.0</v>
      </c>
      <c r="N615" s="41">
        <v>50.0</v>
      </c>
      <c r="O615" s="42">
        <v>0.447</v>
      </c>
      <c r="P615" s="42">
        <v>0.524</v>
      </c>
      <c r="Q615" s="42">
        <v>0.029</v>
      </c>
      <c r="R615" s="40">
        <v>3.4895398E7</v>
      </c>
      <c r="S615" s="42">
        <v>0.227</v>
      </c>
      <c r="T615" s="43">
        <f t="array" ref="T615:U615">VLOOKUP(D615, TOURISM!D:H,{4,5},0)</f>
        <v>626000000</v>
      </c>
      <c r="U615" s="43">
        <v>3.63E8</v>
      </c>
      <c r="V615" s="38" t="str">
        <f t="array" ref="V615:AA615">VLOOKUP(D615, BUSINESS!D:P,{8,9,10,11,12,13},0)</f>
        <v/>
      </c>
      <c r="W615" s="37"/>
      <c r="X615" s="37"/>
      <c r="Y615" s="37"/>
      <c r="Z615" s="38">
        <v>0.002</v>
      </c>
      <c r="AA615" s="38">
        <v>0.008</v>
      </c>
      <c r="AB615" s="44">
        <f t="shared" si="181"/>
        <v>297.5624751</v>
      </c>
      <c r="AC615" s="44">
        <f t="shared" ref="AC615:AC617" si="191">(I615/R615)*1000</f>
        <v>0.5945483126</v>
      </c>
      <c r="AD615" s="44"/>
      <c r="AE615" s="44">
        <f t="shared" si="182"/>
        <v>17.93932827</v>
      </c>
      <c r="AF615" s="44">
        <f t="shared" si="183"/>
        <v>10.40251783</v>
      </c>
      <c r="AG615" s="45">
        <f t="shared" si="5"/>
        <v>-0.006141736684</v>
      </c>
      <c r="AH615" s="45">
        <f t="shared" si="6"/>
        <v>0.1</v>
      </c>
      <c r="AI615" s="45" t="str">
        <f t="shared" si="7"/>
        <v/>
      </c>
      <c r="AJ615" s="45" t="str">
        <f t="shared" si="8"/>
        <v/>
      </c>
      <c r="AK615" s="45">
        <f t="shared" si="9"/>
        <v>0.02571642661</v>
      </c>
      <c r="AL615" s="45">
        <f t="shared" si="10"/>
        <v>0.6018507424</v>
      </c>
      <c r="AM615" s="45">
        <f t="shared" si="11"/>
        <v>-0.0409241659</v>
      </c>
    </row>
    <row r="616">
      <c r="A616" s="33" t="s">
        <v>46</v>
      </c>
      <c r="B616" s="34" t="s">
        <v>107</v>
      </c>
      <c r="C616" s="35" t="s">
        <v>50</v>
      </c>
      <c r="D616" s="36" t="str">
        <f t="shared" si="1"/>
        <v>Africa/Tanzania-Africa/2002</v>
      </c>
      <c r="E616" s="37">
        <f t="array" ref="E616:H616">VLOOKUP(D616, GDP!D:L,{6,7,8,9},0)</f>
        <v>10805600069</v>
      </c>
      <c r="F616" s="38">
        <v>0.034</v>
      </c>
      <c r="G616" s="37">
        <v>10.0</v>
      </c>
      <c r="H616" s="38">
        <v>0.164</v>
      </c>
      <c r="I616" s="39">
        <f t="array" ref="I616:J616">VLOOKUP(D616, ENERGY!I:M,{4,5},0)</f>
        <v>20043</v>
      </c>
      <c r="J616" s="39">
        <v>6846.0</v>
      </c>
      <c r="K616" s="40">
        <f t="array" ref="K616:S616">VLOOKUP(D616, 'HUMAN RESOURCES'!D:V,{11,12,13,14,15,16,17,18,19},0)</f>
        <v>42</v>
      </c>
      <c r="L616" s="40">
        <v>71.0</v>
      </c>
      <c r="M616" s="40">
        <v>52.0</v>
      </c>
      <c r="N616" s="41">
        <v>51.0</v>
      </c>
      <c r="O616" s="42">
        <v>0.447</v>
      </c>
      <c r="P616" s="42">
        <v>0.524</v>
      </c>
      <c r="Q616" s="42">
        <v>0.029</v>
      </c>
      <c r="R616" s="40">
        <v>3.5806497E7</v>
      </c>
      <c r="S616" s="42">
        <v>0.23</v>
      </c>
      <c r="T616" s="43">
        <f t="array" ref="T616:U616">VLOOKUP(D616, TOURISM!D:H,{4,5},0)</f>
        <v>639000000</v>
      </c>
      <c r="U616" s="43">
        <v>3.61E8</v>
      </c>
      <c r="V616" s="38" t="str">
        <f t="array" ref="V616:AA616">VLOOKUP(D616, BUSINESS!D:P,{8,9,10,11,12,13},0)</f>
        <v/>
      </c>
      <c r="W616" s="37"/>
      <c r="X616" s="37"/>
      <c r="Y616" s="37"/>
      <c r="Z616" s="38">
        <v>0.002</v>
      </c>
      <c r="AA616" s="38">
        <v>0.017</v>
      </c>
      <c r="AB616" s="44">
        <f t="shared" si="181"/>
        <v>301.7776374</v>
      </c>
      <c r="AC616" s="44">
        <f t="shared" si="191"/>
        <v>0.5597587499</v>
      </c>
      <c r="AD616" s="44">
        <f t="shared" ref="AD616:AD617" si="192">J616/R616*1000</f>
        <v>0.1911943522</v>
      </c>
      <c r="AE616" s="44">
        <f t="shared" si="182"/>
        <v>17.84592333</v>
      </c>
      <c r="AF616" s="44">
        <f t="shared" si="183"/>
        <v>10.0819692</v>
      </c>
      <c r="AG616" s="45">
        <f t="shared" si="5"/>
        <v>0.0141656381</v>
      </c>
      <c r="AH616" s="45">
        <f t="shared" si="6"/>
        <v>-0.09090909091</v>
      </c>
      <c r="AI616" s="45">
        <f t="shared" si="7"/>
        <v>-0.05851427374</v>
      </c>
      <c r="AJ616" s="45" t="str">
        <f t="shared" si="8"/>
        <v/>
      </c>
      <c r="AK616" s="45">
        <f t="shared" si="9"/>
        <v>0.02610943139</v>
      </c>
      <c r="AL616" s="45">
        <f t="shared" si="10"/>
        <v>-0.005206713891</v>
      </c>
      <c r="AM616" s="45">
        <f t="shared" si="11"/>
        <v>-0.03081452358</v>
      </c>
    </row>
    <row r="617">
      <c r="A617" s="33" t="s">
        <v>46</v>
      </c>
      <c r="B617" s="34" t="s">
        <v>107</v>
      </c>
      <c r="C617" s="35" t="s">
        <v>51</v>
      </c>
      <c r="D617" s="36" t="str">
        <f t="shared" si="1"/>
        <v>Africa/Tanzania-Africa/2003</v>
      </c>
      <c r="E617" s="37">
        <f t="array" ref="E617:H617">VLOOKUP(D617, GDP!D:L,{6,7,8,9},0)</f>
        <v>11659129815</v>
      </c>
      <c r="F617" s="38">
        <v>0.037</v>
      </c>
      <c r="G617" s="37">
        <v>12.0</v>
      </c>
      <c r="H617" s="38">
        <v>0.145</v>
      </c>
      <c r="I617" s="39">
        <f t="array" ref="I617:J617">VLOOKUP(D617, ENERGY!I:M,{4,5},0)</f>
        <v>19345</v>
      </c>
      <c r="J617" s="39">
        <v>6447.0</v>
      </c>
      <c r="K617" s="40">
        <f t="array" ref="K617:S617">VLOOKUP(D617, 'HUMAN RESOURCES'!D:V,{11,12,13,14,15,16,17,18,19},0)</f>
        <v>42</v>
      </c>
      <c r="L617" s="40">
        <v>66.0</v>
      </c>
      <c r="M617" s="40">
        <v>53.0</v>
      </c>
      <c r="N617" s="41">
        <v>51.0</v>
      </c>
      <c r="O617" s="42">
        <v>0.446</v>
      </c>
      <c r="P617" s="42">
        <v>0.524</v>
      </c>
      <c r="Q617" s="42">
        <v>0.03</v>
      </c>
      <c r="R617" s="40">
        <v>3.6760831E7</v>
      </c>
      <c r="S617" s="42">
        <v>0.236</v>
      </c>
      <c r="T617" s="43">
        <f t="array" ref="T617:U617">VLOOKUP(D617, TOURISM!D:H,{4,5},0)</f>
        <v>654000000</v>
      </c>
      <c r="U617" s="43">
        <v>3.75E8</v>
      </c>
      <c r="V617" s="38" t="str">
        <f t="array" ref="V617:AA617">VLOOKUP(D617, BUSINESS!D:P,{8,9,10,11,12,13},0)</f>
        <v/>
      </c>
      <c r="W617" s="37">
        <v>28.0</v>
      </c>
      <c r="X617" s="37"/>
      <c r="Y617" s="37"/>
      <c r="Z617" s="38">
        <v>0.007</v>
      </c>
      <c r="AA617" s="38">
        <v>0.035</v>
      </c>
      <c r="AB617" s="44">
        <f t="shared" si="181"/>
        <v>317.1617588</v>
      </c>
      <c r="AC617" s="44">
        <f t="shared" si="191"/>
        <v>0.526239464</v>
      </c>
      <c r="AD617" s="44">
        <f t="shared" si="192"/>
        <v>0.1753768842</v>
      </c>
      <c r="AE617" s="44">
        <f t="shared" si="182"/>
        <v>17.79067508</v>
      </c>
      <c r="AF617" s="44">
        <f t="shared" si="183"/>
        <v>10.20107516</v>
      </c>
      <c r="AG617" s="45">
        <f t="shared" si="5"/>
        <v>0.05097833462</v>
      </c>
      <c r="AH617" s="45">
        <f t="shared" si="6"/>
        <v>0.2</v>
      </c>
      <c r="AI617" s="45">
        <f t="shared" si="7"/>
        <v>-0.05988166505</v>
      </c>
      <c r="AJ617" s="45">
        <f t="shared" si="8"/>
        <v>-0.08272978723</v>
      </c>
      <c r="AK617" s="45">
        <f t="shared" si="9"/>
        <v>0.02665253739</v>
      </c>
      <c r="AL617" s="45">
        <f t="shared" si="10"/>
        <v>-0.003095846811</v>
      </c>
      <c r="AM617" s="45">
        <f t="shared" si="11"/>
        <v>0.01181375938</v>
      </c>
    </row>
    <row r="618">
      <c r="A618" s="33" t="s">
        <v>46</v>
      </c>
      <c r="B618" s="34" t="s">
        <v>107</v>
      </c>
      <c r="C618" s="35" t="s">
        <v>52</v>
      </c>
      <c r="D618" s="36" t="str">
        <f t="shared" si="1"/>
        <v>Africa/Tanzania-Africa/2004</v>
      </c>
      <c r="E618" s="37">
        <f t="array" ref="E618:H618">VLOOKUP(D618, GDP!D:L,{6,7,8,9},0)</f>
        <v>12825801917</v>
      </c>
      <c r="F618" s="38">
        <v>0.034</v>
      </c>
      <c r="G618" s="37">
        <v>12.0</v>
      </c>
      <c r="H618" s="38">
        <v>0.141</v>
      </c>
      <c r="I618" s="39" t="str">
        <f t="array" ref="I618:J618">VLOOKUP(D618, ENERGY!I:M,{4,5},0)</f>
        <v/>
      </c>
      <c r="J618" s="39"/>
      <c r="K618" s="40">
        <f t="array" ref="K618:S618">VLOOKUP(D618, 'HUMAN RESOURCES'!D:V,{11,12,13,14,15,16,17,18,19},0)</f>
        <v>42</v>
      </c>
      <c r="L618" s="40">
        <v>61.0</v>
      </c>
      <c r="M618" s="40">
        <v>53.0</v>
      </c>
      <c r="N618" s="41">
        <v>52.0</v>
      </c>
      <c r="O618" s="42">
        <v>0.446</v>
      </c>
      <c r="P618" s="42">
        <v>0.524</v>
      </c>
      <c r="Q618" s="42">
        <v>0.03</v>
      </c>
      <c r="R618" s="40">
        <v>3.7765139E7</v>
      </c>
      <c r="S618" s="42">
        <v>0.242</v>
      </c>
      <c r="T618" s="43">
        <f t="array" ref="T618:U618">VLOOKUP(D618, TOURISM!D:H,{4,5},0)</f>
        <v>762000000</v>
      </c>
      <c r="U618" s="43">
        <v>4.7E8</v>
      </c>
      <c r="V618" s="38" t="str">
        <f t="array" ref="V618:AA618">VLOOKUP(D618, BUSINESS!D:P,{8,9,10,11,12,13},0)</f>
        <v/>
      </c>
      <c r="W618" s="37">
        <v>28.0</v>
      </c>
      <c r="X618" s="37"/>
      <c r="Y618" s="37"/>
      <c r="Z618" s="38">
        <v>0.009</v>
      </c>
      <c r="AA618" s="38">
        <v>0.051</v>
      </c>
      <c r="AB618" s="44">
        <f t="shared" si="181"/>
        <v>339.6201432</v>
      </c>
      <c r="AC618" s="44"/>
      <c r="AD618" s="44"/>
      <c r="AE618" s="44">
        <f t="shared" si="182"/>
        <v>20.17733868</v>
      </c>
      <c r="AF618" s="44">
        <f t="shared" si="183"/>
        <v>12.44534013</v>
      </c>
      <c r="AG618" s="45">
        <f t="shared" si="5"/>
        <v>0.07081050544</v>
      </c>
      <c r="AH618" s="45">
        <f t="shared" si="6"/>
        <v>0</v>
      </c>
      <c r="AI618" s="45" t="str">
        <f t="shared" si="7"/>
        <v/>
      </c>
      <c r="AJ618" s="45" t="str">
        <f t="shared" si="8"/>
        <v/>
      </c>
      <c r="AK618" s="45">
        <f t="shared" si="9"/>
        <v>0.02732005705</v>
      </c>
      <c r="AL618" s="45">
        <f t="shared" si="10"/>
        <v>0.1341525036</v>
      </c>
      <c r="AM618" s="45">
        <f t="shared" si="11"/>
        <v>0.2200027876</v>
      </c>
    </row>
    <row r="619">
      <c r="A619" s="33" t="s">
        <v>46</v>
      </c>
      <c r="B619" s="34" t="s">
        <v>107</v>
      </c>
      <c r="C619" s="35" t="s">
        <v>53</v>
      </c>
      <c r="D619" s="36" t="str">
        <f t="shared" si="1"/>
        <v>Africa/Tanzania-Africa/2005</v>
      </c>
      <c r="E619" s="37">
        <f t="array" ref="E619:H619">VLOOKUP(D619, GDP!D:L,{6,7,8,9},0)</f>
        <v>14141916592</v>
      </c>
      <c r="F619" s="38">
        <v>0.04</v>
      </c>
      <c r="G619" s="37">
        <v>15.0</v>
      </c>
      <c r="H619" s="38">
        <v>0.152</v>
      </c>
      <c r="I619" s="39">
        <f t="array" ref="I619:J619">VLOOKUP(D619, ENERGY!I:M,{4,5},0)</f>
        <v>18365</v>
      </c>
      <c r="J619" s="39">
        <v>6248.5</v>
      </c>
      <c r="K619" s="40">
        <f t="array" ref="K619:S619">VLOOKUP(D619, 'HUMAN RESOURCES'!D:V,{11,12,13,14,15,16,17,18,19},0)</f>
        <v>42</v>
      </c>
      <c r="L619" s="40">
        <v>57.0</v>
      </c>
      <c r="M619" s="40">
        <v>54.0</v>
      </c>
      <c r="N619" s="41">
        <v>53.0</v>
      </c>
      <c r="O619" s="42">
        <v>0.446</v>
      </c>
      <c r="P619" s="42">
        <v>0.524</v>
      </c>
      <c r="Q619" s="42">
        <v>0.03</v>
      </c>
      <c r="R619" s="40">
        <v>3.8824384E7</v>
      </c>
      <c r="S619" s="42">
        <v>0.248</v>
      </c>
      <c r="T619" s="43">
        <f t="array" ref="T619:U619">VLOOKUP(D619, TOURISM!D:H,{4,5},0)</f>
        <v>835000000</v>
      </c>
      <c r="U619" s="43">
        <v>5.77E8</v>
      </c>
      <c r="V619" s="38">
        <f t="array" ref="V619:AA619">VLOOKUP(D619, BUSINESS!D:P,{8,9,10,11,12,13},0)</f>
        <v>0.438</v>
      </c>
      <c r="W619" s="37">
        <v>28.0</v>
      </c>
      <c r="X619" s="37"/>
      <c r="Y619" s="37">
        <v>172.0</v>
      </c>
      <c r="Z619" s="38">
        <v>0.011</v>
      </c>
      <c r="AA619" s="38">
        <v>0.076</v>
      </c>
      <c r="AB619" s="44">
        <f t="shared" si="181"/>
        <v>364.25347</v>
      </c>
      <c r="AC619" s="44">
        <f>(I619/R619)*1000</f>
        <v>0.4730274664</v>
      </c>
      <c r="AD619" s="44">
        <f>J619/R619*1000</f>
        <v>0.1609426694</v>
      </c>
      <c r="AE619" s="44">
        <f t="shared" si="182"/>
        <v>21.50710234</v>
      </c>
      <c r="AF619" s="44">
        <f t="shared" si="183"/>
        <v>14.86179407</v>
      </c>
      <c r="AG619" s="45">
        <f t="shared" si="5"/>
        <v>0.0725319956</v>
      </c>
      <c r="AH619" s="45">
        <f t="shared" si="6"/>
        <v>0.25</v>
      </c>
      <c r="AI619" s="45" t="str">
        <f t="shared" si="7"/>
        <v/>
      </c>
      <c r="AJ619" s="45" t="str">
        <f t="shared" si="8"/>
        <v/>
      </c>
      <c r="AK619" s="45">
        <f t="shared" si="9"/>
        <v>0.02804822193</v>
      </c>
      <c r="AL619" s="45">
        <f t="shared" si="10"/>
        <v>0.06590381809</v>
      </c>
      <c r="AM619" s="45">
        <f t="shared" si="11"/>
        <v>0.1941653594</v>
      </c>
    </row>
    <row r="620">
      <c r="A620" s="33" t="s">
        <v>46</v>
      </c>
      <c r="B620" s="34" t="s">
        <v>107</v>
      </c>
      <c r="C620" s="35" t="s">
        <v>54</v>
      </c>
      <c r="D620" s="36" t="str">
        <f t="shared" si="1"/>
        <v>Africa/Tanzania-Africa/2006</v>
      </c>
      <c r="E620" s="37">
        <f t="array" ref="E620:H620">VLOOKUP(D620, GDP!D:L,{6,7,8,9},0)</f>
        <v>14331231239</v>
      </c>
      <c r="F620" s="38">
        <v>0.065</v>
      </c>
      <c r="G620" s="37">
        <v>23.0</v>
      </c>
      <c r="H620" s="38">
        <v>0.157</v>
      </c>
      <c r="I620" s="39" t="str">
        <f t="array" ref="I620:J620">VLOOKUP(D620, ENERGY!I:M,{4,5},0)</f>
        <v/>
      </c>
      <c r="J620" s="39"/>
      <c r="K620" s="40">
        <f t="array" ref="K620:S620">VLOOKUP(D620, 'HUMAN RESOURCES'!D:V,{11,12,13,14,15,16,17,18,19},0)</f>
        <v>42</v>
      </c>
      <c r="L620" s="40">
        <v>54.0</v>
      </c>
      <c r="M620" s="40">
        <v>56.0</v>
      </c>
      <c r="N620" s="41">
        <v>54.0</v>
      </c>
      <c r="O620" s="42">
        <v>0.447</v>
      </c>
      <c r="P620" s="42">
        <v>0.523</v>
      </c>
      <c r="Q620" s="42">
        <v>0.03</v>
      </c>
      <c r="R620" s="40">
        <v>3.9942347E7</v>
      </c>
      <c r="S620" s="42">
        <v>0.255</v>
      </c>
      <c r="T620" s="43">
        <f t="array" ref="T620:U620">VLOOKUP(D620, TOURISM!D:H,{4,5},0)</f>
        <v>986000000</v>
      </c>
      <c r="U620" s="43">
        <v>5.71E8</v>
      </c>
      <c r="V620" s="38">
        <f t="array" ref="V620:AA620">VLOOKUP(D620, BUSINESS!D:P,{8,9,10,11,12,13},0)</f>
        <v>0.438</v>
      </c>
      <c r="W620" s="37">
        <v>27.0</v>
      </c>
      <c r="X620" s="37"/>
      <c r="Y620" s="37">
        <v>172.0</v>
      </c>
      <c r="Z620" s="38">
        <v>0.013</v>
      </c>
      <c r="AA620" s="38">
        <v>0.14</v>
      </c>
      <c r="AB620" s="44">
        <f t="shared" si="181"/>
        <v>358.7979254</v>
      </c>
      <c r="AC620" s="44"/>
      <c r="AD620" s="44"/>
      <c r="AE620" s="44">
        <f t="shared" si="182"/>
        <v>24.68557994</v>
      </c>
      <c r="AF620" s="44">
        <f t="shared" si="183"/>
        <v>14.29560461</v>
      </c>
      <c r="AG620" s="45">
        <f t="shared" si="5"/>
        <v>-0.01497733046</v>
      </c>
      <c r="AH620" s="45">
        <f t="shared" si="6"/>
        <v>0.5333333333</v>
      </c>
      <c r="AI620" s="45" t="str">
        <f t="shared" si="7"/>
        <v/>
      </c>
      <c r="AJ620" s="45" t="str">
        <f t="shared" si="8"/>
        <v/>
      </c>
      <c r="AK620" s="45">
        <f t="shared" si="9"/>
        <v>0.02879538282</v>
      </c>
      <c r="AL620" s="45">
        <f t="shared" si="10"/>
        <v>0.1477873473</v>
      </c>
      <c r="AM620" s="45">
        <f t="shared" si="11"/>
        <v>-0.03809697924</v>
      </c>
    </row>
    <row r="621">
      <c r="A621" s="33" t="s">
        <v>46</v>
      </c>
      <c r="B621" s="34" t="s">
        <v>107</v>
      </c>
      <c r="C621" s="35" t="s">
        <v>55</v>
      </c>
      <c r="D621" s="36" t="str">
        <f t="shared" si="1"/>
        <v>Africa/Tanzania-Africa/2007</v>
      </c>
      <c r="E621" s="37">
        <f t="array" ref="E621:H621">VLOOKUP(D621, GDP!D:L,{6,7,8,9},0)</f>
        <v>16825547176</v>
      </c>
      <c r="F621" s="38">
        <v>0.057</v>
      </c>
      <c r="G621" s="37">
        <v>23.0</v>
      </c>
      <c r="H621" s="38">
        <v>0.161</v>
      </c>
      <c r="I621" s="39">
        <f t="array" ref="I621:J621">VLOOKUP(D621, ENERGY!I:M,{4,5},0)</f>
        <v>14203</v>
      </c>
      <c r="J621" s="39">
        <v>3128.0</v>
      </c>
      <c r="K621" s="40">
        <f t="array" ref="K621:S621">VLOOKUP(D621, 'HUMAN RESOURCES'!D:V,{11,12,13,14,15,16,17,18,19},0)</f>
        <v>42</v>
      </c>
      <c r="L621" s="40">
        <v>50.0</v>
      </c>
      <c r="M621" s="40">
        <v>57.0</v>
      </c>
      <c r="N621" s="41">
        <v>55.0</v>
      </c>
      <c r="O621" s="42">
        <v>0.447</v>
      </c>
      <c r="P621" s="42">
        <v>0.522</v>
      </c>
      <c r="Q621" s="42">
        <v>0.03</v>
      </c>
      <c r="R621" s="40">
        <v>4.1119693E7</v>
      </c>
      <c r="S621" s="42">
        <v>0.261</v>
      </c>
      <c r="T621" s="43">
        <f t="array" ref="T621:U621">VLOOKUP(D621, TOURISM!D:H,{4,5},0)</f>
        <v>1215000000</v>
      </c>
      <c r="U621" s="43">
        <v>6.16E8</v>
      </c>
      <c r="V621" s="38">
        <f t="array" ref="V621:AA621">VLOOKUP(D621, BUSINESS!D:P,{8,9,10,11,12,13},0)</f>
        <v>0.439</v>
      </c>
      <c r="W621" s="37">
        <v>26.0</v>
      </c>
      <c r="X621" s="37"/>
      <c r="Y621" s="37">
        <v>172.0</v>
      </c>
      <c r="Z621" s="38">
        <v>0.016</v>
      </c>
      <c r="AA621" s="38">
        <v>0.201</v>
      </c>
      <c r="AB621" s="44">
        <f t="shared" si="181"/>
        <v>409.1846497</v>
      </c>
      <c r="AC621" s="44">
        <f t="shared" ref="AC621:AC623" si="193">(I621/R621)*1000</f>
        <v>0.3454062753</v>
      </c>
      <c r="AD621" s="44">
        <f t="shared" ref="AD621:AD623" si="194">J621/R621*1000</f>
        <v>0.07607060685</v>
      </c>
      <c r="AE621" s="44">
        <f t="shared" si="182"/>
        <v>29.54788597</v>
      </c>
      <c r="AF621" s="44">
        <f t="shared" si="183"/>
        <v>14.98065659</v>
      </c>
      <c r="AG621" s="45">
        <f t="shared" si="5"/>
        <v>0.1404320391</v>
      </c>
      <c r="AH621" s="45">
        <f t="shared" si="6"/>
        <v>0</v>
      </c>
      <c r="AI621" s="45" t="str">
        <f t="shared" si="7"/>
        <v/>
      </c>
      <c r="AJ621" s="45" t="str">
        <f t="shared" si="8"/>
        <v/>
      </c>
      <c r="AK621" s="45">
        <f t="shared" si="9"/>
        <v>0.02947613469</v>
      </c>
      <c r="AL621" s="45">
        <f t="shared" si="10"/>
        <v>0.1969694875</v>
      </c>
      <c r="AM621" s="45">
        <f t="shared" si="11"/>
        <v>0.04792046214</v>
      </c>
    </row>
    <row r="622">
      <c r="A622" s="33" t="s">
        <v>46</v>
      </c>
      <c r="B622" s="34" t="s">
        <v>107</v>
      </c>
      <c r="C622" s="35" t="s">
        <v>56</v>
      </c>
      <c r="D622" s="36" t="str">
        <f t="shared" si="1"/>
        <v>Africa/Tanzania-Africa/2008</v>
      </c>
      <c r="E622" s="37">
        <f t="array" ref="E622:H622">VLOOKUP(D622, GDP!D:L,{6,7,8,9},0)</f>
        <v>20715086119</v>
      </c>
      <c r="F622" s="38">
        <v>0.054</v>
      </c>
      <c r="G622" s="37">
        <v>26.0</v>
      </c>
      <c r="H622" s="38">
        <v>0.15</v>
      </c>
      <c r="I622" s="39">
        <f t="array" ref="I622:J622">VLOOKUP(D622, ENERGY!I:M,{4,5},0)</f>
        <v>16198</v>
      </c>
      <c r="J622" s="39">
        <v>4353.0</v>
      </c>
      <c r="K622" s="40">
        <f t="array" ref="K622:S622">VLOOKUP(D622, 'HUMAN RESOURCES'!D:V,{11,12,13,14,15,16,17,18,19},0)</f>
        <v>41</v>
      </c>
      <c r="L622" s="40">
        <v>47.0</v>
      </c>
      <c r="M622" s="40">
        <v>58.0</v>
      </c>
      <c r="N622" s="41">
        <v>56.0</v>
      </c>
      <c r="O622" s="42">
        <v>0.448</v>
      </c>
      <c r="P622" s="42">
        <v>0.522</v>
      </c>
      <c r="Q622" s="42">
        <v>0.031</v>
      </c>
      <c r="R622" s="40">
        <v>4.235379E7</v>
      </c>
      <c r="S622" s="42">
        <v>0.268</v>
      </c>
      <c r="T622" s="43">
        <f t="array" ref="T622:U622">VLOOKUP(D622, TOURISM!D:H,{4,5},0)</f>
        <v>1293000000</v>
      </c>
      <c r="U622" s="43">
        <v>7.46E8</v>
      </c>
      <c r="V622" s="38">
        <f t="array" ref="V622:AA622">VLOOKUP(D622, BUSINESS!D:P,{8,9,10,11,12,13},0)</f>
        <v>0.444</v>
      </c>
      <c r="W622" s="37">
        <v>26.0</v>
      </c>
      <c r="X622" s="37"/>
      <c r="Y622" s="37">
        <v>172.0</v>
      </c>
      <c r="Z622" s="38">
        <v>0.019</v>
      </c>
      <c r="AA622" s="38">
        <v>0.307</v>
      </c>
      <c r="AB622" s="44">
        <f t="shared" si="181"/>
        <v>489.0963977</v>
      </c>
      <c r="AC622" s="44">
        <f t="shared" si="193"/>
        <v>0.3824451129</v>
      </c>
      <c r="AD622" s="44">
        <f t="shared" si="194"/>
        <v>0.1027771068</v>
      </c>
      <c r="AE622" s="44">
        <f t="shared" si="182"/>
        <v>30.52855482</v>
      </c>
      <c r="AF622" s="44">
        <f t="shared" si="183"/>
        <v>17.61353588</v>
      </c>
      <c r="AG622" s="45">
        <f t="shared" si="5"/>
        <v>0.1952950779</v>
      </c>
      <c r="AH622" s="45">
        <f t="shared" si="6"/>
        <v>0.1304347826</v>
      </c>
      <c r="AI622" s="45">
        <f t="shared" si="7"/>
        <v>0.1072326715</v>
      </c>
      <c r="AJ622" s="45">
        <f t="shared" si="8"/>
        <v>0.3510751537</v>
      </c>
      <c r="AK622" s="45">
        <f t="shared" si="9"/>
        <v>0.03001231065</v>
      </c>
      <c r="AL622" s="45">
        <f t="shared" si="10"/>
        <v>0.03318913751</v>
      </c>
      <c r="AM622" s="45">
        <f t="shared" si="11"/>
        <v>0.1757519289</v>
      </c>
    </row>
    <row r="623">
      <c r="A623" s="33" t="s">
        <v>46</v>
      </c>
      <c r="B623" s="34" t="s">
        <v>107</v>
      </c>
      <c r="C623" s="35" t="s">
        <v>57</v>
      </c>
      <c r="D623" s="36" t="str">
        <f t="shared" si="1"/>
        <v>Africa/Tanzania-Africa/2009</v>
      </c>
      <c r="E623" s="37">
        <f t="array" ref="E623:H623">VLOOKUP(D623, GDP!D:L,{6,7,8,9},0)</f>
        <v>21368165400</v>
      </c>
      <c r="F623" s="38">
        <v>0.056</v>
      </c>
      <c r="G623" s="37">
        <v>28.0</v>
      </c>
      <c r="H623" s="38">
        <v>0.15</v>
      </c>
      <c r="I623" s="39">
        <f t="array" ref="I623:J623">VLOOKUP(D623, ENERGY!I:M,{4,5},0)</f>
        <v>16611</v>
      </c>
      <c r="J623" s="39">
        <v>4870.0</v>
      </c>
      <c r="K623" s="40">
        <f t="array" ref="K623:S623">VLOOKUP(D623, 'HUMAN RESOURCES'!D:V,{11,12,13,14,15,16,17,18,19},0)</f>
        <v>41</v>
      </c>
      <c r="L623" s="40">
        <v>44.0</v>
      </c>
      <c r="M623" s="40">
        <v>59.0</v>
      </c>
      <c r="N623" s="41">
        <v>57.0</v>
      </c>
      <c r="O623" s="42">
        <v>0.448</v>
      </c>
      <c r="P623" s="42">
        <v>0.521</v>
      </c>
      <c r="Q623" s="42">
        <v>0.031</v>
      </c>
      <c r="R623" s="40">
        <v>4.3639752E7</v>
      </c>
      <c r="S623" s="42">
        <v>0.274</v>
      </c>
      <c r="T623" s="43">
        <f t="array" ref="T623:U623">VLOOKUP(D623, TOURISM!D:H,{4,5},0)</f>
        <v>1192000000</v>
      </c>
      <c r="U623" s="43">
        <v>8.06E8</v>
      </c>
      <c r="V623" s="38">
        <f t="array" ref="V623:AA623">VLOOKUP(D623, BUSINESS!D:P,{8,9,10,11,12,13},0)</f>
        <v>0.444</v>
      </c>
      <c r="W623" s="37">
        <v>26.0</v>
      </c>
      <c r="X623" s="37"/>
      <c r="Y623" s="37">
        <v>172.0</v>
      </c>
      <c r="Z623" s="38">
        <v>0.024</v>
      </c>
      <c r="AA623" s="38">
        <v>0.4</v>
      </c>
      <c r="AB623" s="44">
        <f t="shared" si="181"/>
        <v>489.6491025</v>
      </c>
      <c r="AC623" s="44">
        <f t="shared" si="193"/>
        <v>0.3806391934</v>
      </c>
      <c r="AD623" s="44">
        <f t="shared" si="194"/>
        <v>0.1115955013</v>
      </c>
      <c r="AE623" s="44">
        <f t="shared" si="182"/>
        <v>27.31454569</v>
      </c>
      <c r="AF623" s="44">
        <f t="shared" si="183"/>
        <v>18.46939918</v>
      </c>
      <c r="AG623" s="45">
        <f t="shared" si="5"/>
        <v>0.001130052838</v>
      </c>
      <c r="AH623" s="45">
        <f t="shared" si="6"/>
        <v>0.07692307692</v>
      </c>
      <c r="AI623" s="45">
        <f t="shared" si="7"/>
        <v>-0.004722035954</v>
      </c>
      <c r="AJ623" s="45">
        <f t="shared" si="8"/>
        <v>0.0858011546</v>
      </c>
      <c r="AK623" s="45">
        <f t="shared" si="9"/>
        <v>0.03036238315</v>
      </c>
      <c r="AL623" s="45">
        <f t="shared" si="10"/>
        <v>-0.1052787841</v>
      </c>
      <c r="AM623" s="45">
        <f t="shared" si="11"/>
        <v>0.04859122585</v>
      </c>
    </row>
    <row r="624">
      <c r="A624" s="33" t="s">
        <v>46</v>
      </c>
      <c r="B624" s="34" t="s">
        <v>107</v>
      </c>
      <c r="C624" s="35" t="s">
        <v>58</v>
      </c>
      <c r="D624" s="36" t="str">
        <f t="shared" si="1"/>
        <v>Africa/Tanzania-Africa/2010</v>
      </c>
      <c r="E624" s="37">
        <f t="array" ref="E624:H624">VLOOKUP(D624, GDP!D:L,{6,7,8,9},0)</f>
        <v>22915004297</v>
      </c>
      <c r="F624" s="38">
        <v>0.072</v>
      </c>
      <c r="G624" s="37">
        <v>37.0</v>
      </c>
      <c r="H624" s="38">
        <v>0.145</v>
      </c>
      <c r="I624" s="39" t="str">
        <f t="array" ref="I624:J624">VLOOKUP(D624, ENERGY!I:M,{4,5},0)</f>
        <v/>
      </c>
      <c r="J624" s="39"/>
      <c r="K624" s="40">
        <f t="array" ref="K624:S624">VLOOKUP(D624, 'HUMAN RESOURCES'!D:V,{11,12,13,14,15,16,17,18,19},0)</f>
        <v>41</v>
      </c>
      <c r="L624" s="40">
        <v>41.0</v>
      </c>
      <c r="M624" s="40">
        <v>60.0</v>
      </c>
      <c r="N624" s="41">
        <v>58.0</v>
      </c>
      <c r="O624" s="42">
        <v>0.448</v>
      </c>
      <c r="P624" s="42">
        <v>0.52</v>
      </c>
      <c r="Q624" s="42">
        <v>0.031</v>
      </c>
      <c r="R624" s="40">
        <v>4.497333E7</v>
      </c>
      <c r="S624" s="42">
        <v>0.281</v>
      </c>
      <c r="T624" s="43">
        <f t="array" ref="T624:U624">VLOOKUP(D624, TOURISM!D:H,{4,5},0)</f>
        <v>1279000000</v>
      </c>
      <c r="U624" s="43">
        <v>8.61E8</v>
      </c>
      <c r="V624" s="38">
        <f t="array" ref="V624:AA624">VLOOKUP(D624, BUSINESS!D:P,{8,9,10,11,12,13},0)</f>
        <v>0.444</v>
      </c>
      <c r="W624" s="37">
        <v>26.0</v>
      </c>
      <c r="X624" s="37"/>
      <c r="Y624" s="37">
        <v>172.0</v>
      </c>
      <c r="Z624" s="38">
        <v>0.029</v>
      </c>
      <c r="AA624" s="38">
        <v>0.467</v>
      </c>
      <c r="AB624" s="44">
        <f t="shared" si="181"/>
        <v>509.5242958</v>
      </c>
      <c r="AC624" s="44"/>
      <c r="AD624" s="44"/>
      <c r="AE624" s="44">
        <f t="shared" si="182"/>
        <v>28.43907712</v>
      </c>
      <c r="AF624" s="44">
        <f t="shared" si="183"/>
        <v>19.14467975</v>
      </c>
      <c r="AG624" s="45">
        <f t="shared" si="5"/>
        <v>0.04059068663</v>
      </c>
      <c r="AH624" s="45">
        <f t="shared" si="6"/>
        <v>0.3214285714</v>
      </c>
      <c r="AI624" s="45" t="str">
        <f t="shared" si="7"/>
        <v/>
      </c>
      <c r="AJ624" s="45" t="str">
        <f t="shared" si="8"/>
        <v/>
      </c>
      <c r="AK624" s="45">
        <f t="shared" si="9"/>
        <v>0.03055878961</v>
      </c>
      <c r="AL624" s="45">
        <f t="shared" si="10"/>
        <v>0.04116969163</v>
      </c>
      <c r="AM624" s="45">
        <f t="shared" si="11"/>
        <v>0.03656212937</v>
      </c>
    </row>
    <row r="625">
      <c r="A625" s="33" t="s">
        <v>46</v>
      </c>
      <c r="B625" s="34" t="s">
        <v>107</v>
      </c>
      <c r="C625" s="35" t="s">
        <v>59</v>
      </c>
      <c r="D625" s="36" t="str">
        <f t="shared" si="1"/>
        <v>Africa/Tanzania-Africa/2011</v>
      </c>
      <c r="E625" s="37">
        <f t="array" ref="E625:H625">VLOOKUP(D625, GDP!D:L,{6,7,8,9},0)</f>
        <v>23874165047</v>
      </c>
      <c r="F625" s="38">
        <v>0.074</v>
      </c>
      <c r="G625" s="37">
        <v>38.0</v>
      </c>
      <c r="H625" s="38">
        <v>0.15</v>
      </c>
      <c r="I625" s="39">
        <f t="array" ref="I625:J625">VLOOKUP(D625, ENERGY!I:M,{4,5},0)</f>
        <v>17141</v>
      </c>
      <c r="J625" s="39">
        <v>5618.0</v>
      </c>
      <c r="K625" s="40">
        <f t="array" ref="K625:S625">VLOOKUP(D625, 'HUMAN RESOURCES'!D:V,{11,12,13,14,15,16,17,18,19},0)</f>
        <v>40</v>
      </c>
      <c r="L625" s="40">
        <v>39.0</v>
      </c>
      <c r="M625" s="40">
        <v>61.0</v>
      </c>
      <c r="N625" s="41">
        <v>59.0</v>
      </c>
      <c r="O625" s="42">
        <v>0.449</v>
      </c>
      <c r="P625" s="42">
        <v>0.52</v>
      </c>
      <c r="Q625" s="42">
        <v>0.031</v>
      </c>
      <c r="R625" s="40">
        <v>4.6354607E7</v>
      </c>
      <c r="S625" s="42">
        <v>0.288</v>
      </c>
      <c r="T625" s="43">
        <f t="array" ref="T625:U625">VLOOKUP(D625, TOURISM!D:H,{4,5},0)</f>
        <v>1383000000</v>
      </c>
      <c r="U625" s="43">
        <v>9.28E8</v>
      </c>
      <c r="V625" s="38">
        <f t="array" ref="V625:AA625">VLOOKUP(D625, BUSINESS!D:P,{8,9,10,11,12,13},0)</f>
        <v>0.449</v>
      </c>
      <c r="W625" s="37">
        <v>26.0</v>
      </c>
      <c r="X625" s="37"/>
      <c r="Y625" s="37">
        <v>172.0</v>
      </c>
      <c r="Z625" s="38">
        <v>0.035</v>
      </c>
      <c r="AA625" s="38">
        <v>0.554</v>
      </c>
      <c r="AB625" s="44">
        <f t="shared" si="181"/>
        <v>515.0332748</v>
      </c>
      <c r="AC625" s="44">
        <f t="shared" ref="AC625:AC626" si="195">(I625/R625)*1000</f>
        <v>0.3697798581</v>
      </c>
      <c r="AD625" s="44">
        <f t="shared" ref="AD625:AD626" si="196">J625/R625*1000</f>
        <v>0.1211961521</v>
      </c>
      <c r="AE625" s="44">
        <f t="shared" si="182"/>
        <v>29.8352222</v>
      </c>
      <c r="AF625" s="44">
        <f t="shared" si="183"/>
        <v>20.01958511</v>
      </c>
      <c r="AG625" s="45">
        <f t="shared" si="5"/>
        <v>0.01081200466</v>
      </c>
      <c r="AH625" s="45">
        <f t="shared" si="6"/>
        <v>0.02702702703</v>
      </c>
      <c r="AI625" s="45" t="str">
        <f t="shared" si="7"/>
        <v/>
      </c>
      <c r="AJ625" s="45" t="str">
        <f t="shared" si="8"/>
        <v/>
      </c>
      <c r="AK625" s="45">
        <f t="shared" si="9"/>
        <v>0.03071324716</v>
      </c>
      <c r="AL625" s="45">
        <f t="shared" si="10"/>
        <v>0.04909248927</v>
      </c>
      <c r="AM625" s="45">
        <f t="shared" si="11"/>
        <v>0.04569966033</v>
      </c>
    </row>
    <row r="626">
      <c r="A626" s="33" t="s">
        <v>46</v>
      </c>
      <c r="B626" s="34" t="s">
        <v>107</v>
      </c>
      <c r="C626" s="35" t="s">
        <v>60</v>
      </c>
      <c r="D626" s="36" t="str">
        <f t="shared" si="1"/>
        <v>Africa/Tanzania-Africa/2012</v>
      </c>
      <c r="E626" s="37">
        <f t="array" ref="E626:H626">VLOOKUP(D626, GDP!D:L,{6,7,8,9},0)</f>
        <v>28248631876</v>
      </c>
      <c r="F626" s="38">
        <v>0.07</v>
      </c>
      <c r="G626" s="37">
        <v>41.0</v>
      </c>
      <c r="H626" s="38">
        <v>0.155</v>
      </c>
      <c r="I626" s="39">
        <f t="array" ref="I626:J626">VLOOKUP(D626, ENERGY!I:M,{4,5},0)</f>
        <v>14440.5</v>
      </c>
      <c r="J626" s="39">
        <v>3228.5</v>
      </c>
      <c r="K626" s="40">
        <f t="array" ref="K626:S626">VLOOKUP(D626, 'HUMAN RESOURCES'!D:V,{11,12,13,14,15,16,17,18,19},0)</f>
        <v>40</v>
      </c>
      <c r="L626" s="40">
        <v>38.0</v>
      </c>
      <c r="M626" s="40">
        <v>62.0</v>
      </c>
      <c r="N626" s="41">
        <v>60.0</v>
      </c>
      <c r="O626" s="42">
        <v>0.449</v>
      </c>
      <c r="P626" s="42">
        <v>0.52</v>
      </c>
      <c r="Q626" s="42">
        <v>0.032</v>
      </c>
      <c r="R626" s="40">
        <v>4.7783107E7</v>
      </c>
      <c r="S626" s="42">
        <v>0.295</v>
      </c>
      <c r="T626" s="43">
        <f t="array" ref="T626:U626">VLOOKUP(D626, TOURISM!D:H,{4,5},0)</f>
        <v>1605000000</v>
      </c>
      <c r="U626" s="43">
        <v>1.003E9</v>
      </c>
      <c r="V626" s="38">
        <f t="array" ref="V626:AA626">VLOOKUP(D626, BUSINESS!D:P,{8,9,10,11,12,13},0)</f>
        <v>0.449</v>
      </c>
      <c r="W626" s="37">
        <v>26.0</v>
      </c>
      <c r="X626" s="37">
        <v>136.0</v>
      </c>
      <c r="Y626" s="37">
        <v>172.0</v>
      </c>
      <c r="Z626" s="38">
        <v>0.04</v>
      </c>
      <c r="AA626" s="38">
        <v>0.57</v>
      </c>
      <c r="AB626" s="44">
        <f t="shared" si="181"/>
        <v>591.1844928</v>
      </c>
      <c r="AC626" s="44">
        <f t="shared" si="195"/>
        <v>0.3022093143</v>
      </c>
      <c r="AD626" s="44">
        <f t="shared" si="196"/>
        <v>0.06756571941</v>
      </c>
      <c r="AE626" s="44">
        <f t="shared" si="182"/>
        <v>33.58927665</v>
      </c>
      <c r="AF626" s="44">
        <f t="shared" si="183"/>
        <v>20.99068192</v>
      </c>
      <c r="AG626" s="45">
        <f t="shared" si="5"/>
        <v>0.1478568894</v>
      </c>
      <c r="AH626" s="45">
        <f t="shared" si="6"/>
        <v>0.07894736842</v>
      </c>
      <c r="AI626" s="45">
        <f t="shared" si="7"/>
        <v>-0.1827318129</v>
      </c>
      <c r="AJ626" s="45">
        <f t="shared" si="8"/>
        <v>-0.4425093681</v>
      </c>
      <c r="AK626" s="45">
        <f t="shared" si="9"/>
        <v>0.03081678591</v>
      </c>
      <c r="AL626" s="45">
        <f t="shared" si="10"/>
        <v>0.1258262605</v>
      </c>
      <c r="AM626" s="45">
        <f t="shared" si="11"/>
        <v>0.04850733931</v>
      </c>
    </row>
    <row r="627">
      <c r="A627" s="33" t="s">
        <v>46</v>
      </c>
      <c r="B627" s="34" t="s">
        <v>108</v>
      </c>
      <c r="C627" s="35" t="s">
        <v>48</v>
      </c>
      <c r="D627" s="36" t="str">
        <f t="shared" si="1"/>
        <v>Africa/Togo-Africa/2000</v>
      </c>
      <c r="E627" s="37">
        <f t="array" ref="E627:H627">VLOOKUP(D627, GDP!D:L,{6,7,8,9},0)</f>
        <v>1294250280</v>
      </c>
      <c r="F627" s="38">
        <v>0.053</v>
      </c>
      <c r="G627" s="37">
        <v>14.0</v>
      </c>
      <c r="H627" s="38"/>
      <c r="I627" s="39" t="str">
        <f t="array" ref="I627:J627">VLOOKUP(D627, ENERGY!I:M,{4,5},0)</f>
        <v/>
      </c>
      <c r="J627" s="39"/>
      <c r="K627" s="40">
        <f t="array" ref="K627:S627">VLOOKUP(D627, 'HUMAN RESOURCES'!D:V,{11,12,13,14,15,16,17,18,19},0)</f>
        <v>39</v>
      </c>
      <c r="L627" s="40">
        <v>77.0</v>
      </c>
      <c r="M627" s="40">
        <v>54.0</v>
      </c>
      <c r="N627" s="41">
        <v>53.0</v>
      </c>
      <c r="O627" s="42">
        <v>0.442</v>
      </c>
      <c r="P627" s="42">
        <v>0.529</v>
      </c>
      <c r="Q627" s="42">
        <v>0.029</v>
      </c>
      <c r="R627" s="40">
        <v>4864753.0</v>
      </c>
      <c r="S627" s="42">
        <v>0.329</v>
      </c>
      <c r="T627" s="43">
        <f t="array" ref="T627:U627">VLOOKUP(D627, TOURISM!D:H,{4,5},0)</f>
        <v>11000000</v>
      </c>
      <c r="U627" s="43">
        <v>1.5E7</v>
      </c>
      <c r="V627" s="38" t="str">
        <f t="array" ref="V627:AA627">VLOOKUP(D627, BUSINESS!D:P,{8,9,10,11,12,13},0)</f>
        <v/>
      </c>
      <c r="W627" s="37"/>
      <c r="X627" s="37"/>
      <c r="Y627" s="37"/>
      <c r="Z627" s="38">
        <v>0.008</v>
      </c>
      <c r="AA627" s="38">
        <v>0.01</v>
      </c>
      <c r="AB627" s="44">
        <f t="shared" si="181"/>
        <v>266.0464529</v>
      </c>
      <c r="AC627" s="44"/>
      <c r="AD627" s="44"/>
      <c r="AE627" s="44">
        <f t="shared" si="182"/>
        <v>2.261163105</v>
      </c>
      <c r="AF627" s="44">
        <f t="shared" si="183"/>
        <v>3.083404235</v>
      </c>
      <c r="AG627" s="45" t="str">
        <f t="shared" si="5"/>
        <v/>
      </c>
      <c r="AH627" s="45" t="str">
        <f t="shared" si="6"/>
        <v/>
      </c>
      <c r="AI627" s="45" t="str">
        <f t="shared" si="7"/>
        <v/>
      </c>
      <c r="AJ627" s="45" t="str">
        <f t="shared" si="8"/>
        <v/>
      </c>
      <c r="AK627" s="45" t="str">
        <f t="shared" si="9"/>
        <v/>
      </c>
      <c r="AL627" s="45" t="str">
        <f t="shared" si="10"/>
        <v/>
      </c>
      <c r="AM627" s="45" t="str">
        <f t="shared" si="11"/>
        <v/>
      </c>
    </row>
    <row r="628">
      <c r="A628" s="33" t="s">
        <v>46</v>
      </c>
      <c r="B628" s="34" t="s">
        <v>108</v>
      </c>
      <c r="C628" s="35" t="s">
        <v>49</v>
      </c>
      <c r="D628" s="36" t="str">
        <f t="shared" si="1"/>
        <v>Africa/Togo-Africa/2001</v>
      </c>
      <c r="E628" s="37">
        <f t="array" ref="E628:H628">VLOOKUP(D628, GDP!D:L,{6,7,8,9},0)</f>
        <v>1332328986</v>
      </c>
      <c r="F628" s="38">
        <v>0.052</v>
      </c>
      <c r="G628" s="37">
        <v>14.0</v>
      </c>
      <c r="H628" s="38"/>
      <c r="I628" s="39">
        <f t="array" ref="I628:J628">VLOOKUP(D628, ENERGY!I:M,{4,5},0)</f>
        <v>2764</v>
      </c>
      <c r="J628" s="39"/>
      <c r="K628" s="40">
        <f t="array" ref="K628:S628">VLOOKUP(D628, 'HUMAN RESOURCES'!D:V,{11,12,13,14,15,16,17,18,19},0)</f>
        <v>39</v>
      </c>
      <c r="L628" s="40">
        <v>75.0</v>
      </c>
      <c r="M628" s="40">
        <v>54.0</v>
      </c>
      <c r="N628" s="41">
        <v>53.0</v>
      </c>
      <c r="O628" s="42">
        <v>0.439</v>
      </c>
      <c r="P628" s="42">
        <v>0.532</v>
      </c>
      <c r="Q628" s="42">
        <v>0.028</v>
      </c>
      <c r="R628" s="40">
        <v>4992225.0</v>
      </c>
      <c r="S628" s="42">
        <v>0.334</v>
      </c>
      <c r="T628" s="43">
        <f t="array" ref="T628:U628">VLOOKUP(D628, TOURISM!D:H,{4,5},0)</f>
        <v>14000000</v>
      </c>
      <c r="U628" s="43">
        <v>2.0E7</v>
      </c>
      <c r="V628" s="38" t="str">
        <f t="array" ref="V628:AA628">VLOOKUP(D628, BUSINESS!D:P,{8,9,10,11,12,13},0)</f>
        <v/>
      </c>
      <c r="W628" s="37"/>
      <c r="X628" s="37"/>
      <c r="Y628" s="37"/>
      <c r="Z628" s="38">
        <v>0.009</v>
      </c>
      <c r="AA628" s="38">
        <v>0.019</v>
      </c>
      <c r="AB628" s="44">
        <f t="shared" si="181"/>
        <v>266.8807968</v>
      </c>
      <c r="AC628" s="44">
        <f t="shared" ref="AC628:AC630" si="197">(I628/R628)*1000</f>
        <v>0.5536609428</v>
      </c>
      <c r="AD628" s="44"/>
      <c r="AE628" s="44">
        <f t="shared" si="182"/>
        <v>2.804360781</v>
      </c>
      <c r="AF628" s="44">
        <f t="shared" si="183"/>
        <v>4.006229687</v>
      </c>
      <c r="AG628" s="45">
        <f t="shared" si="5"/>
        <v>0.003136083591</v>
      </c>
      <c r="AH628" s="45">
        <f t="shared" si="6"/>
        <v>0</v>
      </c>
      <c r="AI628" s="45" t="str">
        <f t="shared" si="7"/>
        <v/>
      </c>
      <c r="AJ628" s="45" t="str">
        <f t="shared" si="8"/>
        <v/>
      </c>
      <c r="AK628" s="45">
        <f t="shared" si="9"/>
        <v>0.02620318031</v>
      </c>
      <c r="AL628" s="45">
        <f t="shared" si="10"/>
        <v>0.2402293202</v>
      </c>
      <c r="AM628" s="45">
        <f t="shared" si="11"/>
        <v>0.2992878593</v>
      </c>
    </row>
    <row r="629">
      <c r="A629" s="33" t="s">
        <v>46</v>
      </c>
      <c r="B629" s="34" t="s">
        <v>108</v>
      </c>
      <c r="C629" s="35" t="s">
        <v>50</v>
      </c>
      <c r="D629" s="36" t="str">
        <f t="shared" si="1"/>
        <v>Africa/Togo-Africa/2002</v>
      </c>
      <c r="E629" s="37">
        <f t="array" ref="E629:H629">VLOOKUP(D629, GDP!D:L,{6,7,8,9},0)</f>
        <v>1474630199</v>
      </c>
      <c r="F629" s="38">
        <v>0.05</v>
      </c>
      <c r="G629" s="37">
        <v>14.0</v>
      </c>
      <c r="H629" s="38"/>
      <c r="I629" s="39">
        <f t="array" ref="I629:J629">VLOOKUP(D629, ENERGY!I:M,{4,5},0)</f>
        <v>2692</v>
      </c>
      <c r="J629" s="39">
        <v>1540.0</v>
      </c>
      <c r="K629" s="40">
        <f t="array" ref="K629:S629">VLOOKUP(D629, 'HUMAN RESOURCES'!D:V,{11,12,13,14,15,16,17,18,19},0)</f>
        <v>39</v>
      </c>
      <c r="L629" s="40">
        <v>73.0</v>
      </c>
      <c r="M629" s="40">
        <v>55.0</v>
      </c>
      <c r="N629" s="41">
        <v>53.0</v>
      </c>
      <c r="O629" s="42">
        <v>0.436</v>
      </c>
      <c r="P629" s="42">
        <v>0.536</v>
      </c>
      <c r="Q629" s="42">
        <v>0.028</v>
      </c>
      <c r="R629" s="40">
        <v>5123674.0</v>
      </c>
      <c r="S629" s="42">
        <v>0.338</v>
      </c>
      <c r="T629" s="43">
        <f t="array" ref="T629:U629">VLOOKUP(D629, TOURISM!D:H,{4,5},0)</f>
        <v>16000000</v>
      </c>
      <c r="U629" s="43">
        <v>2.6E7</v>
      </c>
      <c r="V629" s="38" t="str">
        <f t="array" ref="V629:AA629">VLOOKUP(D629, BUSINESS!D:P,{8,9,10,11,12,13},0)</f>
        <v/>
      </c>
      <c r="W629" s="37"/>
      <c r="X629" s="37"/>
      <c r="Y629" s="37"/>
      <c r="Z629" s="38">
        <v>0.01</v>
      </c>
      <c r="AA629" s="38">
        <v>0.032</v>
      </c>
      <c r="AB629" s="44">
        <f t="shared" si="181"/>
        <v>287.8071866</v>
      </c>
      <c r="AC629" s="44">
        <f t="shared" si="197"/>
        <v>0.5254042314</v>
      </c>
      <c r="AD629" s="44">
        <f t="shared" ref="AD629:AD630" si="198">J629/R629*1000</f>
        <v>0.3005655707</v>
      </c>
      <c r="AE629" s="44">
        <f t="shared" si="182"/>
        <v>3.122759176</v>
      </c>
      <c r="AF629" s="44">
        <f t="shared" si="183"/>
        <v>5.074483662</v>
      </c>
      <c r="AG629" s="45">
        <f t="shared" si="5"/>
        <v>0.0784109985</v>
      </c>
      <c r="AH629" s="45">
        <f t="shared" si="6"/>
        <v>0</v>
      </c>
      <c r="AI629" s="45">
        <f t="shared" si="7"/>
        <v>-0.05103612909</v>
      </c>
      <c r="AJ629" s="45" t="str">
        <f t="shared" si="8"/>
        <v/>
      </c>
      <c r="AK629" s="45">
        <f t="shared" si="9"/>
        <v>0.02633074431</v>
      </c>
      <c r="AL629" s="45">
        <f t="shared" si="10"/>
        <v>0.1135368878</v>
      </c>
      <c r="AM629" s="45">
        <f t="shared" si="11"/>
        <v>0.2666482099</v>
      </c>
    </row>
    <row r="630">
      <c r="A630" s="33" t="s">
        <v>46</v>
      </c>
      <c r="B630" s="34" t="s">
        <v>108</v>
      </c>
      <c r="C630" s="35" t="s">
        <v>51</v>
      </c>
      <c r="D630" s="36" t="str">
        <f t="shared" si="1"/>
        <v>Africa/Togo-Africa/2003</v>
      </c>
      <c r="E630" s="37">
        <f t="array" ref="E630:H630">VLOOKUP(D630, GDP!D:L,{6,7,8,9},0)</f>
        <v>1673690390</v>
      </c>
      <c r="F630" s="38">
        <v>0.056</v>
      </c>
      <c r="G630" s="37">
        <v>18.0</v>
      </c>
      <c r="H630" s="38"/>
      <c r="I630" s="39">
        <f t="array" ref="I630:J630">VLOOKUP(D630, ENERGY!I:M,{4,5},0)</f>
        <v>2628</v>
      </c>
      <c r="J630" s="39">
        <v>1503.0</v>
      </c>
      <c r="K630" s="40">
        <f t="array" ref="K630:S630">VLOOKUP(D630, 'HUMAN RESOURCES'!D:V,{11,12,13,14,15,16,17,18,19},0)</f>
        <v>39</v>
      </c>
      <c r="L630" s="40">
        <v>72.0</v>
      </c>
      <c r="M630" s="40">
        <v>55.0</v>
      </c>
      <c r="N630" s="41">
        <v>53.0</v>
      </c>
      <c r="O630" s="42">
        <v>0.433</v>
      </c>
      <c r="P630" s="42">
        <v>0.539</v>
      </c>
      <c r="Q630" s="42">
        <v>0.028</v>
      </c>
      <c r="R630" s="40">
        <v>5258956.0</v>
      </c>
      <c r="S630" s="42">
        <v>0.343</v>
      </c>
      <c r="T630" s="43">
        <f t="array" ref="T630:U630">VLOOKUP(D630, TOURISM!D:H,{4,5},0)</f>
        <v>26000000</v>
      </c>
      <c r="U630" s="43">
        <v>3.7E7</v>
      </c>
      <c r="V630" s="38" t="str">
        <f t="array" ref="V630:AA630">VLOOKUP(D630, BUSINESS!D:P,{8,9,10,11,12,13},0)</f>
        <v/>
      </c>
      <c r="W630" s="37">
        <v>65.0</v>
      </c>
      <c r="X630" s="37"/>
      <c r="Y630" s="37"/>
      <c r="Z630" s="38">
        <v>0.012</v>
      </c>
      <c r="AA630" s="38">
        <v>0.046</v>
      </c>
      <c r="AB630" s="44">
        <f t="shared" si="181"/>
        <v>318.2552564</v>
      </c>
      <c r="AC630" s="44">
        <f t="shared" si="197"/>
        <v>0.4997189556</v>
      </c>
      <c r="AD630" s="44">
        <f t="shared" si="198"/>
        <v>0.2857981698</v>
      </c>
      <c r="AE630" s="44">
        <f t="shared" si="182"/>
        <v>4.94394705</v>
      </c>
      <c r="AF630" s="44">
        <f t="shared" si="183"/>
        <v>7.035616955</v>
      </c>
      <c r="AG630" s="45">
        <f t="shared" si="5"/>
        <v>0.1057932921</v>
      </c>
      <c r="AH630" s="45">
        <f t="shared" si="6"/>
        <v>0.2857142857</v>
      </c>
      <c r="AI630" s="45">
        <f t="shared" si="7"/>
        <v>-0.04888669382</v>
      </c>
      <c r="AJ630" s="45">
        <f t="shared" si="8"/>
        <v>-0.04913204416</v>
      </c>
      <c r="AK630" s="45">
        <f t="shared" si="9"/>
        <v>0.02640331918</v>
      </c>
      <c r="AL630" s="45">
        <f t="shared" si="10"/>
        <v>0.5831983097</v>
      </c>
      <c r="AM630" s="45">
        <f t="shared" si="11"/>
        <v>0.3864695257</v>
      </c>
    </row>
    <row r="631">
      <c r="A631" s="33" t="s">
        <v>46</v>
      </c>
      <c r="B631" s="34" t="s">
        <v>108</v>
      </c>
      <c r="C631" s="35" t="s">
        <v>52</v>
      </c>
      <c r="D631" s="36" t="str">
        <f t="shared" si="1"/>
        <v>Africa/Togo-Africa/2004</v>
      </c>
      <c r="E631" s="37">
        <f t="array" ref="E631:H631">VLOOKUP(D631, GDP!D:L,{6,7,8,9},0)</f>
        <v>1937074538</v>
      </c>
      <c r="F631" s="38">
        <v>0.059</v>
      </c>
      <c r="G631" s="37">
        <v>21.0</v>
      </c>
      <c r="H631" s="38"/>
      <c r="I631" s="39" t="str">
        <f t="array" ref="I631:J631">VLOOKUP(D631, ENERGY!I:M,{4,5},0)</f>
        <v/>
      </c>
      <c r="J631" s="39"/>
      <c r="K631" s="40">
        <f t="array" ref="K631:S631">VLOOKUP(D631, 'HUMAN RESOURCES'!D:V,{11,12,13,14,15,16,17,18,19},0)</f>
        <v>38</v>
      </c>
      <c r="L631" s="40">
        <v>70.0</v>
      </c>
      <c r="M631" s="40">
        <v>55.0</v>
      </c>
      <c r="N631" s="41">
        <v>53.0</v>
      </c>
      <c r="O631" s="42">
        <v>0.431</v>
      </c>
      <c r="P631" s="42">
        <v>0.541</v>
      </c>
      <c r="Q631" s="42">
        <v>0.028</v>
      </c>
      <c r="R631" s="40">
        <v>5397851.0</v>
      </c>
      <c r="S631" s="42">
        <v>0.347</v>
      </c>
      <c r="T631" s="43">
        <f t="array" ref="T631:U631">VLOOKUP(D631, TOURISM!D:H,{4,5},0)</f>
        <v>25000000</v>
      </c>
      <c r="U631" s="43">
        <v>3.8E7</v>
      </c>
      <c r="V631" s="38" t="str">
        <f t="array" ref="V631:AA631">VLOOKUP(D631, BUSINESS!D:P,{8,9,10,11,12,13},0)</f>
        <v/>
      </c>
      <c r="W631" s="37">
        <v>65.0</v>
      </c>
      <c r="X631" s="37"/>
      <c r="Y631" s="37"/>
      <c r="Z631" s="38">
        <v>0.015</v>
      </c>
      <c r="AA631" s="38">
        <v>0.062</v>
      </c>
      <c r="AB631" s="44">
        <f t="shared" si="181"/>
        <v>358.8603202</v>
      </c>
      <c r="AC631" s="44"/>
      <c r="AD631" s="44"/>
      <c r="AE631" s="44">
        <f t="shared" si="182"/>
        <v>4.631472784</v>
      </c>
      <c r="AF631" s="44">
        <f t="shared" si="183"/>
        <v>7.039838632</v>
      </c>
      <c r="AG631" s="45">
        <f t="shared" si="5"/>
        <v>0.1275864671</v>
      </c>
      <c r="AH631" s="45">
        <f t="shared" si="6"/>
        <v>0.1666666667</v>
      </c>
      <c r="AI631" s="45" t="str">
        <f t="shared" si="7"/>
        <v/>
      </c>
      <c r="AJ631" s="45" t="str">
        <f t="shared" si="8"/>
        <v/>
      </c>
      <c r="AK631" s="45">
        <f t="shared" si="9"/>
        <v>0.02641113559</v>
      </c>
      <c r="AL631" s="45">
        <f t="shared" si="10"/>
        <v>-0.06320340048</v>
      </c>
      <c r="AM631" s="45">
        <f t="shared" si="11"/>
        <v>0.0006000435999</v>
      </c>
    </row>
    <row r="632">
      <c r="A632" s="33" t="s">
        <v>46</v>
      </c>
      <c r="B632" s="34" t="s">
        <v>108</v>
      </c>
      <c r="C632" s="35" t="s">
        <v>53</v>
      </c>
      <c r="D632" s="36" t="str">
        <f t="shared" si="1"/>
        <v>Africa/Togo-Africa/2005</v>
      </c>
      <c r="E632" s="37">
        <f t="array" ref="E632:H632">VLOOKUP(D632, GDP!D:L,{6,7,8,9},0)</f>
        <v>2115154090</v>
      </c>
      <c r="F632" s="38">
        <v>0.066</v>
      </c>
      <c r="G632" s="37">
        <v>25.0</v>
      </c>
      <c r="H632" s="38"/>
      <c r="I632" s="39">
        <f t="array" ref="I632:J632">VLOOKUP(D632, ENERGY!I:M,{4,5},0)</f>
        <v>2465.5</v>
      </c>
      <c r="J632" s="39">
        <v>1338.5</v>
      </c>
      <c r="K632" s="40">
        <f t="array" ref="K632:S632">VLOOKUP(D632, 'HUMAN RESOURCES'!D:V,{11,12,13,14,15,16,17,18,19},0)</f>
        <v>38</v>
      </c>
      <c r="L632" s="40">
        <v>68.0</v>
      </c>
      <c r="M632" s="40">
        <v>55.0</v>
      </c>
      <c r="N632" s="41">
        <v>53.0</v>
      </c>
      <c r="O632" s="42">
        <v>0.428</v>
      </c>
      <c r="P632" s="42">
        <v>0.544</v>
      </c>
      <c r="Q632" s="42">
        <v>0.028</v>
      </c>
      <c r="R632" s="40">
        <v>5540214.0</v>
      </c>
      <c r="S632" s="42">
        <v>0.352</v>
      </c>
      <c r="T632" s="43">
        <f t="array" ref="T632:U632">VLOOKUP(D632, TOURISM!D:H,{4,5},0)</f>
        <v>27000000</v>
      </c>
      <c r="U632" s="43">
        <v>4.2E7</v>
      </c>
      <c r="V632" s="38">
        <f t="array" ref="V632:AA632">VLOOKUP(D632, BUSINESS!D:P,{8,9,10,11,12,13},0)</f>
        <v>0.525</v>
      </c>
      <c r="W632" s="37">
        <v>65.0</v>
      </c>
      <c r="X632" s="37"/>
      <c r="Y632" s="37">
        <v>270.0</v>
      </c>
      <c r="Z632" s="38">
        <v>0.018</v>
      </c>
      <c r="AA632" s="38">
        <v>0.078</v>
      </c>
      <c r="AB632" s="44">
        <f t="shared" si="181"/>
        <v>381.7820196</v>
      </c>
      <c r="AC632" s="44">
        <f>(I632/R632)*1000</f>
        <v>0.4450189108</v>
      </c>
      <c r="AD632" s="44">
        <f>J632/R632*1000</f>
        <v>0.2415971657</v>
      </c>
      <c r="AE632" s="44">
        <f t="shared" si="182"/>
        <v>4.873457957</v>
      </c>
      <c r="AF632" s="44">
        <f t="shared" si="183"/>
        <v>7.580934599</v>
      </c>
      <c r="AG632" s="45">
        <f t="shared" si="5"/>
        <v>0.06387359697</v>
      </c>
      <c r="AH632" s="45">
        <f t="shared" si="6"/>
        <v>0.1904761905</v>
      </c>
      <c r="AI632" s="45" t="str">
        <f t="shared" si="7"/>
        <v/>
      </c>
      <c r="AJ632" s="45" t="str">
        <f t="shared" si="8"/>
        <v/>
      </c>
      <c r="AK632" s="45">
        <f t="shared" si="9"/>
        <v>0.0263740144</v>
      </c>
      <c r="AL632" s="45">
        <f t="shared" si="10"/>
        <v>0.0522479962</v>
      </c>
      <c r="AM632" s="45">
        <f t="shared" si="11"/>
        <v>0.07686198441</v>
      </c>
    </row>
    <row r="633">
      <c r="A633" s="33" t="s">
        <v>46</v>
      </c>
      <c r="B633" s="34" t="s">
        <v>108</v>
      </c>
      <c r="C633" s="35" t="s">
        <v>54</v>
      </c>
      <c r="D633" s="36" t="str">
        <f t="shared" si="1"/>
        <v>Africa/Togo-Africa/2006</v>
      </c>
      <c r="E633" s="37">
        <f t="array" ref="E633:H633">VLOOKUP(D633, GDP!D:L,{6,7,8,9},0)</f>
        <v>2202809211</v>
      </c>
      <c r="F633" s="38">
        <v>0.064</v>
      </c>
      <c r="G633" s="37">
        <v>25.0</v>
      </c>
      <c r="H633" s="38"/>
      <c r="I633" s="39" t="str">
        <f t="array" ref="I633:J633">VLOOKUP(D633, ENERGY!I:M,{4,5},0)</f>
        <v/>
      </c>
      <c r="J633" s="39"/>
      <c r="K633" s="40">
        <f t="array" ref="K633:S633">VLOOKUP(D633, 'HUMAN RESOURCES'!D:V,{11,12,13,14,15,16,17,18,19},0)</f>
        <v>38</v>
      </c>
      <c r="L633" s="40">
        <v>67.0</v>
      </c>
      <c r="M633" s="40">
        <v>55.0</v>
      </c>
      <c r="N633" s="41">
        <v>54.0</v>
      </c>
      <c r="O633" s="42">
        <v>0.426</v>
      </c>
      <c r="P633" s="42">
        <v>0.546</v>
      </c>
      <c r="Q633" s="42">
        <v>0.028</v>
      </c>
      <c r="R633" s="40">
        <v>5685845.0</v>
      </c>
      <c r="S633" s="42">
        <v>0.356</v>
      </c>
      <c r="T633" s="43">
        <f t="array" ref="T633:U633">VLOOKUP(D633, TOURISM!D:H,{4,5},0)</f>
        <v>23000000</v>
      </c>
      <c r="U633" s="43">
        <v>4.2E7</v>
      </c>
      <c r="V633" s="38">
        <f t="array" ref="V633:AA633">VLOOKUP(D633, BUSINESS!D:P,{8,9,10,11,12,13},0)</f>
        <v>0.525</v>
      </c>
      <c r="W633" s="37">
        <v>64.0</v>
      </c>
      <c r="X633" s="37"/>
      <c r="Y633" s="37">
        <v>270.0</v>
      </c>
      <c r="Z633" s="38">
        <v>0.02</v>
      </c>
      <c r="AA633" s="38">
        <v>0.125</v>
      </c>
      <c r="AB633" s="44">
        <f t="shared" si="181"/>
        <v>387.4198489</v>
      </c>
      <c r="AC633" s="44"/>
      <c r="AD633" s="44"/>
      <c r="AE633" s="44">
        <f t="shared" si="182"/>
        <v>4.045133133</v>
      </c>
      <c r="AF633" s="44">
        <f t="shared" si="183"/>
        <v>7.386764852</v>
      </c>
      <c r="AG633" s="45">
        <f t="shared" si="5"/>
        <v>0.01476714209</v>
      </c>
      <c r="AH633" s="45">
        <f t="shared" si="6"/>
        <v>0</v>
      </c>
      <c r="AI633" s="45" t="str">
        <f t="shared" si="7"/>
        <v/>
      </c>
      <c r="AJ633" s="45" t="str">
        <f t="shared" si="8"/>
        <v/>
      </c>
      <c r="AK633" s="45">
        <f t="shared" si="9"/>
        <v>0.02628616873</v>
      </c>
      <c r="AL633" s="45">
        <f t="shared" si="10"/>
        <v>-0.1699665475</v>
      </c>
      <c r="AM633" s="45">
        <f t="shared" si="11"/>
        <v>-0.02561290362</v>
      </c>
    </row>
    <row r="634">
      <c r="A634" s="33" t="s">
        <v>46</v>
      </c>
      <c r="B634" s="34" t="s">
        <v>108</v>
      </c>
      <c r="C634" s="35" t="s">
        <v>55</v>
      </c>
      <c r="D634" s="36" t="str">
        <f t="shared" si="1"/>
        <v>Africa/Togo-Africa/2007</v>
      </c>
      <c r="E634" s="37">
        <f t="array" ref="E634:H634">VLOOKUP(D634, GDP!D:L,{6,7,8,9},0)</f>
        <v>2523462649</v>
      </c>
      <c r="F634" s="38">
        <v>0.065</v>
      </c>
      <c r="G634" s="37">
        <v>28.0</v>
      </c>
      <c r="H634" s="38"/>
      <c r="I634" s="39">
        <f t="array" ref="I634:J634">VLOOKUP(D634, ENERGY!I:M,{4,5},0)</f>
        <v>2106</v>
      </c>
      <c r="J634" s="39">
        <v>1162.0</v>
      </c>
      <c r="K634" s="40">
        <f t="array" ref="K634:S634">VLOOKUP(D634, 'HUMAN RESOURCES'!D:V,{11,12,13,14,15,16,17,18,19},0)</f>
        <v>38</v>
      </c>
      <c r="L634" s="40">
        <v>65.0</v>
      </c>
      <c r="M634" s="40">
        <v>55.0</v>
      </c>
      <c r="N634" s="41">
        <v>54.0</v>
      </c>
      <c r="O634" s="42">
        <v>0.425</v>
      </c>
      <c r="P634" s="42">
        <v>0.548</v>
      </c>
      <c r="Q634" s="42">
        <v>0.028</v>
      </c>
      <c r="R634" s="40">
        <v>5834806.0</v>
      </c>
      <c r="S634" s="42">
        <v>0.361</v>
      </c>
      <c r="T634" s="43">
        <f t="array" ref="T634:U634">VLOOKUP(D634, TOURISM!D:H,{4,5},0)</f>
        <v>38000000</v>
      </c>
      <c r="U634" s="43">
        <v>5.9E7</v>
      </c>
      <c r="V634" s="38">
        <f t="array" ref="V634:AA634">VLOOKUP(D634, BUSINESS!D:P,{8,9,10,11,12,13},0)</f>
        <v>0.526</v>
      </c>
      <c r="W634" s="37">
        <v>62.0</v>
      </c>
      <c r="X634" s="37"/>
      <c r="Y634" s="37">
        <v>270.0</v>
      </c>
      <c r="Z634" s="38">
        <v>0.022</v>
      </c>
      <c r="AA634" s="38">
        <v>0.204</v>
      </c>
      <c r="AB634" s="44">
        <f t="shared" si="181"/>
        <v>432.4844132</v>
      </c>
      <c r="AC634" s="44">
        <f t="shared" ref="AC634:AC636" si="199">(I634/R634)*1000</f>
        <v>0.3609374502</v>
      </c>
      <c r="AD634" s="44">
        <f t="shared" ref="AD634:AD636" si="200">J634/R634*1000</f>
        <v>0.1991497232</v>
      </c>
      <c r="AE634" s="44">
        <f t="shared" si="182"/>
        <v>6.512641551</v>
      </c>
      <c r="AF634" s="44">
        <f t="shared" si="183"/>
        <v>10.11173294</v>
      </c>
      <c r="AG634" s="45">
        <f t="shared" si="5"/>
        <v>0.1163197094</v>
      </c>
      <c r="AH634" s="45">
        <f t="shared" si="6"/>
        <v>0.12</v>
      </c>
      <c r="AI634" s="45" t="str">
        <f t="shared" si="7"/>
        <v/>
      </c>
      <c r="AJ634" s="45" t="str">
        <f t="shared" si="8"/>
        <v/>
      </c>
      <c r="AK634" s="45">
        <f t="shared" si="9"/>
        <v>0.02619856855</v>
      </c>
      <c r="AL634" s="45">
        <f t="shared" si="10"/>
        <v>0.6099943653</v>
      </c>
      <c r="AM634" s="45">
        <f t="shared" si="11"/>
        <v>0.3688987179</v>
      </c>
    </row>
    <row r="635">
      <c r="A635" s="33" t="s">
        <v>46</v>
      </c>
      <c r="B635" s="34" t="s">
        <v>108</v>
      </c>
      <c r="C635" s="35" t="s">
        <v>56</v>
      </c>
      <c r="D635" s="36" t="str">
        <f t="shared" si="1"/>
        <v>Africa/Togo-Africa/2008</v>
      </c>
      <c r="E635" s="37">
        <f t="array" ref="E635:H635">VLOOKUP(D635, GDP!D:L,{6,7,8,9},0)</f>
        <v>3163416556</v>
      </c>
      <c r="F635" s="38">
        <v>0.065</v>
      </c>
      <c r="G635" s="37">
        <v>34.0</v>
      </c>
      <c r="H635" s="38"/>
      <c r="I635" s="39">
        <f t="array" ref="I635:J635">VLOOKUP(D635, ENERGY!I:M,{4,5},0)</f>
        <v>2327</v>
      </c>
      <c r="J635" s="39">
        <v>1397.0</v>
      </c>
      <c r="K635" s="40">
        <f t="array" ref="K635:S635">VLOOKUP(D635, 'HUMAN RESOURCES'!D:V,{11,12,13,14,15,16,17,18,19},0)</f>
        <v>38</v>
      </c>
      <c r="L635" s="40">
        <v>64.0</v>
      </c>
      <c r="M635" s="40">
        <v>56.0</v>
      </c>
      <c r="N635" s="41">
        <v>54.0</v>
      </c>
      <c r="O635" s="42">
        <v>0.423</v>
      </c>
      <c r="P635" s="42">
        <v>0.549</v>
      </c>
      <c r="Q635" s="42">
        <v>0.028</v>
      </c>
      <c r="R635" s="40">
        <v>5987491.0</v>
      </c>
      <c r="S635" s="42">
        <v>0.366</v>
      </c>
      <c r="T635" s="43">
        <f t="array" ref="T635:U635">VLOOKUP(D635, TOURISM!D:H,{4,5},0)</f>
        <v>44000000</v>
      </c>
      <c r="U635" s="43">
        <v>6.8E7</v>
      </c>
      <c r="V635" s="38">
        <f t="array" ref="V635:AA635">VLOOKUP(D635, BUSINESS!D:P,{8,9,10,11,12,13},0)</f>
        <v>0.526</v>
      </c>
      <c r="W635" s="37">
        <v>62.0</v>
      </c>
      <c r="X635" s="37"/>
      <c r="Y635" s="37">
        <v>270.0</v>
      </c>
      <c r="Z635" s="38">
        <v>0.024</v>
      </c>
      <c r="AA635" s="38">
        <v>0.259</v>
      </c>
      <c r="AB635" s="44">
        <f t="shared" si="181"/>
        <v>528.3375885</v>
      </c>
      <c r="AC635" s="44">
        <f t="shared" si="199"/>
        <v>0.3886435904</v>
      </c>
      <c r="AD635" s="44">
        <f t="shared" si="200"/>
        <v>0.2333197662</v>
      </c>
      <c r="AE635" s="44">
        <f t="shared" si="182"/>
        <v>7.348654052</v>
      </c>
      <c r="AF635" s="44">
        <f t="shared" si="183"/>
        <v>11.35701081</v>
      </c>
      <c r="AG635" s="45">
        <f t="shared" si="5"/>
        <v>0.2216338263</v>
      </c>
      <c r="AH635" s="45">
        <f t="shared" si="6"/>
        <v>0.2142857143</v>
      </c>
      <c r="AI635" s="45">
        <f t="shared" si="7"/>
        <v>0.0767616113</v>
      </c>
      <c r="AJ635" s="45">
        <f t="shared" si="8"/>
        <v>0.1715796657</v>
      </c>
      <c r="AK635" s="45">
        <f t="shared" si="9"/>
        <v>0.02616796514</v>
      </c>
      <c r="AL635" s="45">
        <f t="shared" si="10"/>
        <v>0.1283676515</v>
      </c>
      <c r="AM635" s="45">
        <f t="shared" si="11"/>
        <v>0.1231517764</v>
      </c>
    </row>
    <row r="636">
      <c r="A636" s="33" t="s">
        <v>46</v>
      </c>
      <c r="B636" s="34" t="s">
        <v>108</v>
      </c>
      <c r="C636" s="35" t="s">
        <v>57</v>
      </c>
      <c r="D636" s="36" t="str">
        <f t="shared" si="1"/>
        <v>Africa/Togo-Africa/2009</v>
      </c>
      <c r="E636" s="37">
        <f t="array" ref="E636:H636">VLOOKUP(D636, GDP!D:L,{6,7,8,9},0)</f>
        <v>3163000591</v>
      </c>
      <c r="F636" s="38">
        <v>0.072</v>
      </c>
      <c r="G636" s="37">
        <v>37.0</v>
      </c>
      <c r="H636" s="38"/>
      <c r="I636" s="39">
        <f t="array" ref="I636:J636">VLOOKUP(D636, ENERGY!I:M,{4,5},0)</f>
        <v>2320</v>
      </c>
      <c r="J636" s="39">
        <v>1274.0</v>
      </c>
      <c r="K636" s="40">
        <f t="array" ref="K636:S636">VLOOKUP(D636, 'HUMAN RESOURCES'!D:V,{11,12,13,14,15,16,17,18,19},0)</f>
        <v>38</v>
      </c>
      <c r="L636" s="40">
        <v>62.0</v>
      </c>
      <c r="M636" s="40">
        <v>56.0</v>
      </c>
      <c r="N636" s="41">
        <v>54.0</v>
      </c>
      <c r="O636" s="42">
        <v>0.422</v>
      </c>
      <c r="P636" s="42">
        <v>0.551</v>
      </c>
      <c r="Q636" s="42">
        <v>0.027</v>
      </c>
      <c r="R636" s="40">
        <v>6144457.0</v>
      </c>
      <c r="S636" s="42">
        <v>0.371</v>
      </c>
      <c r="T636" s="43">
        <f t="array" ref="T636:U636">VLOOKUP(D636, TOURISM!D:H,{4,5},0)</f>
        <v>73000000</v>
      </c>
      <c r="U636" s="43">
        <v>9.4E7</v>
      </c>
      <c r="V636" s="38">
        <f t="array" ref="V636:AA636">VLOOKUP(D636, BUSINESS!D:P,{8,9,10,11,12,13},0)</f>
        <v>0.525</v>
      </c>
      <c r="W636" s="37">
        <v>84.0</v>
      </c>
      <c r="X636" s="37"/>
      <c r="Y636" s="37">
        <v>270.0</v>
      </c>
      <c r="Z636" s="38">
        <v>0.026</v>
      </c>
      <c r="AA636" s="38">
        <v>0.356</v>
      </c>
      <c r="AB636" s="44">
        <f t="shared" si="181"/>
        <v>514.7730045</v>
      </c>
      <c r="AC636" s="44">
        <f t="shared" si="199"/>
        <v>0.377576082</v>
      </c>
      <c r="AD636" s="44">
        <f t="shared" si="200"/>
        <v>0.2073413485</v>
      </c>
      <c r="AE636" s="44">
        <f t="shared" si="182"/>
        <v>11.88062672</v>
      </c>
      <c r="AF636" s="44">
        <f t="shared" si="183"/>
        <v>15.29834125</v>
      </c>
      <c r="AG636" s="45">
        <f t="shared" si="5"/>
        <v>-0.02567408465</v>
      </c>
      <c r="AH636" s="45">
        <f t="shared" si="6"/>
        <v>0.08823529412</v>
      </c>
      <c r="AI636" s="45">
        <f t="shared" si="7"/>
        <v>-0.02847727</v>
      </c>
      <c r="AJ636" s="45">
        <f t="shared" si="8"/>
        <v>-0.1113425498</v>
      </c>
      <c r="AK636" s="45">
        <f t="shared" si="9"/>
        <v>0.02621565527</v>
      </c>
      <c r="AL636" s="45">
        <f t="shared" si="10"/>
        <v>0.6167078533</v>
      </c>
      <c r="AM636" s="45">
        <f t="shared" si="11"/>
        <v>0.3470394201</v>
      </c>
    </row>
    <row r="637">
      <c r="A637" s="33" t="s">
        <v>46</v>
      </c>
      <c r="B637" s="34" t="s">
        <v>108</v>
      </c>
      <c r="C637" s="35" t="s">
        <v>58</v>
      </c>
      <c r="D637" s="36" t="str">
        <f t="shared" si="1"/>
        <v>Africa/Togo-Africa/2010</v>
      </c>
      <c r="E637" s="37">
        <f t="array" ref="E637:H637">VLOOKUP(D637, GDP!D:L,{6,7,8,9},0)</f>
        <v>3172945506</v>
      </c>
      <c r="F637" s="38">
        <v>0.075</v>
      </c>
      <c r="G637" s="37">
        <v>37.0</v>
      </c>
      <c r="H637" s="38"/>
      <c r="I637" s="39" t="str">
        <f t="array" ref="I637:J637">VLOOKUP(D637, ENERGY!I:M,{4,5},0)</f>
        <v/>
      </c>
      <c r="J637" s="39"/>
      <c r="K637" s="40">
        <f t="array" ref="K637:S637">VLOOKUP(D637, 'HUMAN RESOURCES'!D:V,{11,12,13,14,15,16,17,18,19},0)</f>
        <v>37</v>
      </c>
      <c r="L637" s="40">
        <v>61.0</v>
      </c>
      <c r="M637" s="40">
        <v>56.0</v>
      </c>
      <c r="N637" s="41">
        <v>55.0</v>
      </c>
      <c r="O637" s="42">
        <v>0.421</v>
      </c>
      <c r="P637" s="42">
        <v>0.552</v>
      </c>
      <c r="Q637" s="42">
        <v>0.027</v>
      </c>
      <c r="R637" s="40">
        <v>6306014.0</v>
      </c>
      <c r="S637" s="42">
        <v>0.375</v>
      </c>
      <c r="T637" s="43">
        <f t="array" ref="T637:U637">VLOOKUP(D637, TOURISM!D:H,{4,5},0)</f>
        <v>105000000</v>
      </c>
      <c r="U637" s="43">
        <v>8.9E7</v>
      </c>
      <c r="V637" s="38">
        <f t="array" ref="V637:AA637">VLOOKUP(D637, BUSINESS!D:P,{8,9,10,11,12,13},0)</f>
        <v>0.503</v>
      </c>
      <c r="W637" s="37">
        <v>84.0</v>
      </c>
      <c r="X637" s="37"/>
      <c r="Y637" s="37">
        <v>270.0</v>
      </c>
      <c r="Z637" s="38">
        <v>0.03</v>
      </c>
      <c r="AA637" s="38">
        <v>0.413</v>
      </c>
      <c r="AB637" s="44">
        <f t="shared" si="181"/>
        <v>503.1618239</v>
      </c>
      <c r="AC637" s="44"/>
      <c r="AD637" s="44"/>
      <c r="AE637" s="44">
        <f t="shared" si="182"/>
        <v>16.65077179</v>
      </c>
      <c r="AF637" s="44">
        <f t="shared" si="183"/>
        <v>14.11351132</v>
      </c>
      <c r="AG637" s="45">
        <f t="shared" si="5"/>
        <v>-0.02255592364</v>
      </c>
      <c r="AH637" s="45">
        <f t="shared" si="6"/>
        <v>0</v>
      </c>
      <c r="AI637" s="45" t="str">
        <f t="shared" si="7"/>
        <v/>
      </c>
      <c r="AJ637" s="45" t="str">
        <f t="shared" si="8"/>
        <v/>
      </c>
      <c r="AK637" s="45">
        <f t="shared" si="9"/>
        <v>0.02629312891</v>
      </c>
      <c r="AL637" s="45">
        <f t="shared" si="10"/>
        <v>0.4015061817</v>
      </c>
      <c r="AM637" s="45">
        <f t="shared" si="11"/>
        <v>-0.07744826116</v>
      </c>
    </row>
    <row r="638">
      <c r="A638" s="33" t="s">
        <v>46</v>
      </c>
      <c r="B638" s="34" t="s">
        <v>108</v>
      </c>
      <c r="C638" s="35" t="s">
        <v>59</v>
      </c>
      <c r="D638" s="36" t="str">
        <f t="shared" si="1"/>
        <v>Africa/Togo-Africa/2011</v>
      </c>
      <c r="E638" s="37">
        <f t="array" ref="E638:H638">VLOOKUP(D638, GDP!D:L,{6,7,8,9},0)</f>
        <v>3756023048</v>
      </c>
      <c r="F638" s="38">
        <v>0.08</v>
      </c>
      <c r="G638" s="37">
        <v>43.0</v>
      </c>
      <c r="H638" s="38"/>
      <c r="I638" s="39">
        <f t="array" ref="I638:J638">VLOOKUP(D638, ENERGY!I:M,{4,5},0)</f>
        <v>2372</v>
      </c>
      <c r="J638" s="39">
        <v>1338.0</v>
      </c>
      <c r="K638" s="40">
        <f t="array" ref="K638:S638">VLOOKUP(D638, 'HUMAN RESOURCES'!D:V,{11,12,13,14,15,16,17,18,19},0)</f>
        <v>37</v>
      </c>
      <c r="L638" s="40">
        <v>59.0</v>
      </c>
      <c r="M638" s="40">
        <v>57.0</v>
      </c>
      <c r="N638" s="41">
        <v>55.0</v>
      </c>
      <c r="O638" s="42">
        <v>0.42</v>
      </c>
      <c r="P638" s="42">
        <v>0.553</v>
      </c>
      <c r="Q638" s="42">
        <v>0.027</v>
      </c>
      <c r="R638" s="40">
        <v>6472304.0</v>
      </c>
      <c r="S638" s="42">
        <v>0.38</v>
      </c>
      <c r="T638" s="43">
        <f t="array" ref="T638:U638">VLOOKUP(D638, TOURISM!D:H,{4,5},0)</f>
        <v>105000000</v>
      </c>
      <c r="U638" s="43">
        <v>8.9E7</v>
      </c>
      <c r="V638" s="38">
        <f t="array" ref="V638:AA638">VLOOKUP(D638, BUSINESS!D:P,{8,9,10,11,12,13},0)</f>
        <v>0.489</v>
      </c>
      <c r="W638" s="37">
        <v>84.0</v>
      </c>
      <c r="X638" s="37"/>
      <c r="Y638" s="37">
        <v>270.0</v>
      </c>
      <c r="Z638" s="38">
        <v>0.035</v>
      </c>
      <c r="AA638" s="38">
        <v>0.416</v>
      </c>
      <c r="AB638" s="44">
        <f t="shared" si="181"/>
        <v>580.3224088</v>
      </c>
      <c r="AC638" s="44">
        <f t="shared" ref="AC638:AC639" si="201">(I638/R638)*1000</f>
        <v>0.3664846398</v>
      </c>
      <c r="AD638" s="44">
        <f t="shared" ref="AD638:AD639" si="202">J638/R638*1000</f>
        <v>0.2067270017</v>
      </c>
      <c r="AE638" s="44">
        <f t="shared" si="182"/>
        <v>16.22297099</v>
      </c>
      <c r="AF638" s="44">
        <f t="shared" si="183"/>
        <v>13.75089922</v>
      </c>
      <c r="AG638" s="45">
        <f t="shared" si="5"/>
        <v>0.1533514294</v>
      </c>
      <c r="AH638" s="45">
        <f t="shared" si="6"/>
        <v>0.1621621622</v>
      </c>
      <c r="AI638" s="45" t="str">
        <f t="shared" si="7"/>
        <v/>
      </c>
      <c r="AJ638" s="45" t="str">
        <f t="shared" si="8"/>
        <v/>
      </c>
      <c r="AK638" s="45">
        <f t="shared" si="9"/>
        <v>0.02637006515</v>
      </c>
      <c r="AL638" s="45">
        <f t="shared" si="10"/>
        <v>-0.02569255091</v>
      </c>
      <c r="AM638" s="45">
        <f t="shared" si="11"/>
        <v>-0.02569255091</v>
      </c>
    </row>
    <row r="639">
      <c r="A639" s="33" t="s">
        <v>46</v>
      </c>
      <c r="B639" s="34" t="s">
        <v>108</v>
      </c>
      <c r="C639" s="35" t="s">
        <v>60</v>
      </c>
      <c r="D639" s="36" t="str">
        <f t="shared" si="1"/>
        <v>Africa/Togo-Africa/2012</v>
      </c>
      <c r="E639" s="37">
        <f t="array" ref="E639:H639">VLOOKUP(D639, GDP!D:L,{6,7,8,9},0)</f>
        <v>3915754216</v>
      </c>
      <c r="F639" s="38">
        <v>0.086</v>
      </c>
      <c r="G639" s="37">
        <v>41.0</v>
      </c>
      <c r="H639" s="38"/>
      <c r="I639" s="39">
        <f t="array" ref="I639:J639">VLOOKUP(D639, ENERGY!I:M,{4,5},0)</f>
        <v>2207</v>
      </c>
      <c r="J639" s="39">
        <v>1410.0</v>
      </c>
      <c r="K639" s="40">
        <f t="array" ref="K639:S639">VLOOKUP(D639, 'HUMAN RESOURCES'!D:V,{11,12,13,14,15,16,17,18,19},0)</f>
        <v>37</v>
      </c>
      <c r="L639" s="40">
        <v>57.0</v>
      </c>
      <c r="M639" s="40">
        <v>57.0</v>
      </c>
      <c r="N639" s="41">
        <v>55.0</v>
      </c>
      <c r="O639" s="42">
        <v>0.419</v>
      </c>
      <c r="P639" s="42">
        <v>0.554</v>
      </c>
      <c r="Q639" s="42">
        <v>0.027</v>
      </c>
      <c r="R639" s="40">
        <v>6642928.0</v>
      </c>
      <c r="S639" s="42">
        <v>0.385</v>
      </c>
      <c r="T639" s="43">
        <f t="array" ref="T639:U639">VLOOKUP(D639, TOURISM!D:H,{4,5},0)</f>
        <v>105000000</v>
      </c>
      <c r="U639" s="43">
        <v>8.9E7</v>
      </c>
      <c r="V639" s="38">
        <f t="array" ref="V639:AA639">VLOOKUP(D639, BUSINESS!D:P,{8,9,10,11,12,13},0)</f>
        <v>0.489</v>
      </c>
      <c r="W639" s="37">
        <v>38.0</v>
      </c>
      <c r="X639" s="37">
        <v>159.0</v>
      </c>
      <c r="Y639" s="37">
        <v>270.0</v>
      </c>
      <c r="Z639" s="38">
        <v>0.04</v>
      </c>
      <c r="AA639" s="38">
        <v>0.499</v>
      </c>
      <c r="AB639" s="44">
        <f t="shared" si="181"/>
        <v>589.462089</v>
      </c>
      <c r="AC639" s="44">
        <f t="shared" si="201"/>
        <v>0.3322330153</v>
      </c>
      <c r="AD639" s="44">
        <f t="shared" si="202"/>
        <v>0.2122558005</v>
      </c>
      <c r="AE639" s="44">
        <f t="shared" si="182"/>
        <v>15.80628301</v>
      </c>
      <c r="AF639" s="44">
        <f t="shared" si="183"/>
        <v>13.39770655</v>
      </c>
      <c r="AG639" s="45">
        <f t="shared" si="5"/>
        <v>0.01574931457</v>
      </c>
      <c r="AH639" s="45">
        <f t="shared" si="6"/>
        <v>-0.04651162791</v>
      </c>
      <c r="AI639" s="45">
        <f t="shared" si="7"/>
        <v>-0.09345991822</v>
      </c>
      <c r="AJ639" s="45">
        <f t="shared" si="8"/>
        <v>0.02674444417</v>
      </c>
      <c r="AK639" s="45">
        <f t="shared" si="9"/>
        <v>0.02636217335</v>
      </c>
      <c r="AL639" s="45">
        <f t="shared" si="10"/>
        <v>-0.02568505936</v>
      </c>
      <c r="AM639" s="45">
        <f t="shared" si="11"/>
        <v>-0.02568505936</v>
      </c>
    </row>
    <row r="640">
      <c r="A640" s="33" t="s">
        <v>46</v>
      </c>
      <c r="B640" s="34" t="s">
        <v>109</v>
      </c>
      <c r="C640" s="35" t="s">
        <v>48</v>
      </c>
      <c r="D640" s="36" t="str">
        <f t="shared" si="1"/>
        <v>Africa/Tunisia-Africa/2000</v>
      </c>
      <c r="E640" s="37">
        <f t="array" ref="E640:H640">VLOOKUP(D640, GDP!D:L,{6,7,8,9},0)</f>
        <v>21473188882</v>
      </c>
      <c r="F640" s="38">
        <v>0.054</v>
      </c>
      <c r="G640" s="37">
        <v>123.0</v>
      </c>
      <c r="H640" s="38"/>
      <c r="I640" s="39" t="str">
        <f t="array" ref="I640:J640">VLOOKUP(D640, ENERGY!I:M,{4,5},0)</f>
        <v/>
      </c>
      <c r="J640" s="39"/>
      <c r="K640" s="40">
        <f t="array" ref="K640:S640">VLOOKUP(D640, 'HUMAN RESOURCES'!D:V,{11,12,13,14,15,16,17,18,19},0)</f>
        <v>17</v>
      </c>
      <c r="L640" s="40">
        <v>26.0</v>
      </c>
      <c r="M640" s="40">
        <v>75.0</v>
      </c>
      <c r="N640" s="41">
        <v>71.0</v>
      </c>
      <c r="O640" s="42">
        <v>0.298</v>
      </c>
      <c r="P640" s="42">
        <v>0.641</v>
      </c>
      <c r="Q640" s="42">
        <v>0.06</v>
      </c>
      <c r="R640" s="40">
        <v>9563500.0</v>
      </c>
      <c r="S640" s="42">
        <v>0.634</v>
      </c>
      <c r="T640" s="43">
        <f t="array" ref="T640:U640">VLOOKUP(D640, TOURISM!D:H,{4,5},0)</f>
        <v>1977000000</v>
      </c>
      <c r="U640" s="43">
        <v>3.1E8</v>
      </c>
      <c r="V640" s="38" t="str">
        <f t="array" ref="V640:AA640">VLOOKUP(D640, BUSINESS!D:P,{8,9,10,11,12,13},0)</f>
        <v/>
      </c>
      <c r="W640" s="37"/>
      <c r="X640" s="37"/>
      <c r="Y640" s="37"/>
      <c r="Z640" s="38">
        <v>0.028</v>
      </c>
      <c r="AA640" s="38">
        <v>0.012</v>
      </c>
      <c r="AB640" s="44">
        <f t="shared" si="181"/>
        <v>2245.327431</v>
      </c>
      <c r="AC640" s="44"/>
      <c r="AD640" s="44"/>
      <c r="AE640" s="44">
        <f t="shared" si="182"/>
        <v>206.7234799</v>
      </c>
      <c r="AF640" s="44">
        <f t="shared" si="183"/>
        <v>32.41491086</v>
      </c>
      <c r="AG640" s="45" t="str">
        <f t="shared" si="5"/>
        <v/>
      </c>
      <c r="AH640" s="45" t="str">
        <f t="shared" si="6"/>
        <v/>
      </c>
      <c r="AI640" s="45" t="str">
        <f t="shared" si="7"/>
        <v/>
      </c>
      <c r="AJ640" s="45" t="str">
        <f t="shared" si="8"/>
        <v/>
      </c>
      <c r="AK640" s="45" t="str">
        <f t="shared" si="9"/>
        <v/>
      </c>
      <c r="AL640" s="45" t="str">
        <f t="shared" si="10"/>
        <v/>
      </c>
      <c r="AM640" s="45" t="str">
        <f t="shared" si="11"/>
        <v/>
      </c>
    </row>
    <row r="641">
      <c r="A641" s="33" t="s">
        <v>46</v>
      </c>
      <c r="B641" s="34" t="s">
        <v>109</v>
      </c>
      <c r="C641" s="35" t="s">
        <v>49</v>
      </c>
      <c r="D641" s="36" t="str">
        <f t="shared" si="1"/>
        <v>Africa/Tunisia-Africa/2001</v>
      </c>
      <c r="E641" s="37">
        <f t="array" ref="E641:H641">VLOOKUP(D641, GDP!D:L,{6,7,8,9},0)</f>
        <v>22066101341</v>
      </c>
      <c r="F641" s="38">
        <v>0.053</v>
      </c>
      <c r="G641" s="37">
        <v>122.0</v>
      </c>
      <c r="H641" s="38"/>
      <c r="I641" s="39">
        <f t="array" ref="I641:J641">VLOOKUP(D641, ENERGY!I:M,{4,5},0)</f>
        <v>9504</v>
      </c>
      <c r="J641" s="39"/>
      <c r="K641" s="40">
        <f t="array" ref="K641:S641">VLOOKUP(D641, 'HUMAN RESOURCES'!D:V,{11,12,13,14,15,16,17,18,19},0)</f>
        <v>17</v>
      </c>
      <c r="L641" s="40">
        <v>24.0</v>
      </c>
      <c r="M641" s="40">
        <v>75.0</v>
      </c>
      <c r="N641" s="41">
        <v>71.0</v>
      </c>
      <c r="O641" s="42">
        <v>0.289</v>
      </c>
      <c r="P641" s="42">
        <v>0.649</v>
      </c>
      <c r="Q641" s="42">
        <v>0.062</v>
      </c>
      <c r="R641" s="40">
        <v>9673600.0</v>
      </c>
      <c r="S641" s="42">
        <v>0.638</v>
      </c>
      <c r="T641" s="43">
        <f t="array" ref="T641:U641">VLOOKUP(D641, TOURISM!D:H,{4,5},0)</f>
        <v>2061000000</v>
      </c>
      <c r="U641" s="43">
        <v>3.22E8</v>
      </c>
      <c r="V641" s="38" t="str">
        <f t="array" ref="V641:AA641">VLOOKUP(D641, BUSINESS!D:P,{8,9,10,11,12,13},0)</f>
        <v/>
      </c>
      <c r="W641" s="37"/>
      <c r="X641" s="37"/>
      <c r="Y641" s="37"/>
      <c r="Z641" s="38">
        <v>0.043</v>
      </c>
      <c r="AA641" s="38">
        <v>0.04</v>
      </c>
      <c r="AB641" s="44">
        <f t="shared" si="181"/>
        <v>2281.064065</v>
      </c>
      <c r="AC641" s="44">
        <f t="shared" ref="AC641:AC643" si="203">(I641/R641)*1000</f>
        <v>0.9824677473</v>
      </c>
      <c r="AD641" s="44"/>
      <c r="AE641" s="44">
        <f t="shared" si="182"/>
        <v>213.0540853</v>
      </c>
      <c r="AF641" s="44">
        <f t="shared" si="183"/>
        <v>33.28647039</v>
      </c>
      <c r="AG641" s="45">
        <f t="shared" si="5"/>
        <v>0.01591600145</v>
      </c>
      <c r="AH641" s="45">
        <f t="shared" si="6"/>
        <v>-0.008130081301</v>
      </c>
      <c r="AI641" s="45" t="str">
        <f t="shared" si="7"/>
        <v/>
      </c>
      <c r="AJ641" s="45" t="str">
        <f t="shared" si="8"/>
        <v/>
      </c>
      <c r="AK641" s="45">
        <f t="shared" si="9"/>
        <v>0.01151252157</v>
      </c>
      <c r="AL641" s="45">
        <f t="shared" si="10"/>
        <v>0.03062354335</v>
      </c>
      <c r="AM641" s="45">
        <f t="shared" si="11"/>
        <v>0.02688761164</v>
      </c>
    </row>
    <row r="642">
      <c r="A642" s="33" t="s">
        <v>46</v>
      </c>
      <c r="B642" s="34" t="s">
        <v>109</v>
      </c>
      <c r="C642" s="35" t="s">
        <v>50</v>
      </c>
      <c r="D642" s="36" t="str">
        <f t="shared" si="1"/>
        <v>Africa/Tunisia-Africa/2002</v>
      </c>
      <c r="E642" s="37">
        <f t="array" ref="E642:H642">VLOOKUP(D642, GDP!D:L,{6,7,8,9},0)</f>
        <v>23141757278</v>
      </c>
      <c r="F642" s="38">
        <v>0.053</v>
      </c>
      <c r="G642" s="37">
        <v>128.0</v>
      </c>
      <c r="H642" s="38"/>
      <c r="I642" s="39">
        <f t="array" ref="I642:J642">VLOOKUP(D642, ENERGY!I:M,{4,5},0)</f>
        <v>9674</v>
      </c>
      <c r="J642" s="39">
        <v>25878.0</v>
      </c>
      <c r="K642" s="40">
        <f t="array" ref="K642:S642">VLOOKUP(D642, 'HUMAN RESOURCES'!D:V,{11,12,13,14,15,16,17,18,19},0)</f>
        <v>17</v>
      </c>
      <c r="L642" s="40">
        <v>23.0</v>
      </c>
      <c r="M642" s="40">
        <v>75.0</v>
      </c>
      <c r="N642" s="41">
        <v>71.0</v>
      </c>
      <c r="O642" s="42">
        <v>0.281</v>
      </c>
      <c r="P642" s="42">
        <v>0.656</v>
      </c>
      <c r="Q642" s="42">
        <v>0.064</v>
      </c>
      <c r="R642" s="40">
        <v>9781900.0</v>
      </c>
      <c r="S642" s="42">
        <v>0.642</v>
      </c>
      <c r="T642" s="43">
        <f t="array" ref="T642:U642">VLOOKUP(D642, TOURISM!D:H,{4,5},0)</f>
        <v>1831000000</v>
      </c>
      <c r="U642" s="43">
        <v>3.03E8</v>
      </c>
      <c r="V642" s="38" t="str">
        <f t="array" ref="V642:AA642">VLOOKUP(D642, BUSINESS!D:P,{8,9,10,11,12,13},0)</f>
        <v/>
      </c>
      <c r="W642" s="37"/>
      <c r="X642" s="37"/>
      <c r="Y642" s="37"/>
      <c r="Z642" s="38">
        <v>0.053</v>
      </c>
      <c r="AA642" s="38">
        <v>0.059</v>
      </c>
      <c r="AB642" s="44">
        <f t="shared" si="181"/>
        <v>2365.773242</v>
      </c>
      <c r="AC642" s="44">
        <f t="shared" si="203"/>
        <v>0.9889694231</v>
      </c>
      <c r="AD642" s="44">
        <f t="shared" ref="AD642:AD643" si="204">J642/R642*1000</f>
        <v>2.645498318</v>
      </c>
      <c r="AE642" s="44">
        <f t="shared" si="182"/>
        <v>187.1824492</v>
      </c>
      <c r="AF642" s="44">
        <f t="shared" si="183"/>
        <v>30.97557734</v>
      </c>
      <c r="AG642" s="45">
        <f t="shared" si="5"/>
        <v>0.03713581671</v>
      </c>
      <c r="AH642" s="45">
        <f t="shared" si="6"/>
        <v>0.04918032787</v>
      </c>
      <c r="AI642" s="45">
        <f t="shared" si="7"/>
        <v>0.006617699019</v>
      </c>
      <c r="AJ642" s="45" t="str">
        <f t="shared" si="8"/>
        <v/>
      </c>
      <c r="AK642" s="45">
        <f t="shared" si="9"/>
        <v>0.01119541846</v>
      </c>
      <c r="AL642" s="45">
        <f t="shared" si="10"/>
        <v>-0.1214322461</v>
      </c>
      <c r="AM642" s="45">
        <f t="shared" si="11"/>
        <v>-0.06942439449</v>
      </c>
    </row>
    <row r="643">
      <c r="A643" s="33" t="s">
        <v>46</v>
      </c>
      <c r="B643" s="34" t="s">
        <v>109</v>
      </c>
      <c r="C643" s="35" t="s">
        <v>51</v>
      </c>
      <c r="D643" s="36" t="str">
        <f t="shared" si="1"/>
        <v>Africa/Tunisia-Africa/2003</v>
      </c>
      <c r="E643" s="37">
        <f t="array" ref="E643:H643">VLOOKUP(D643, GDP!D:L,{6,7,8,9},0)</f>
        <v>27453084983</v>
      </c>
      <c r="F643" s="38">
        <v>0.054</v>
      </c>
      <c r="G643" s="37">
        <v>151.0</v>
      </c>
      <c r="H643" s="38"/>
      <c r="I643" s="39">
        <f t="array" ref="I643:J643">VLOOKUP(D643, ENERGY!I:M,{4,5},0)</f>
        <v>9193</v>
      </c>
      <c r="J643" s="39">
        <v>24807.0</v>
      </c>
      <c r="K643" s="40">
        <f t="array" ref="K643:S643">VLOOKUP(D643, 'HUMAN RESOURCES'!D:V,{11,12,13,14,15,16,17,18,19},0)</f>
        <v>17</v>
      </c>
      <c r="L643" s="40">
        <v>22.0</v>
      </c>
      <c r="M643" s="40">
        <v>75.0</v>
      </c>
      <c r="N643" s="41">
        <v>71.0</v>
      </c>
      <c r="O643" s="42">
        <v>0.272</v>
      </c>
      <c r="P643" s="42">
        <v>0.663</v>
      </c>
      <c r="Q643" s="42">
        <v>0.065</v>
      </c>
      <c r="R643" s="40">
        <v>9839800.0</v>
      </c>
      <c r="S643" s="42">
        <v>0.646</v>
      </c>
      <c r="T643" s="43">
        <f t="array" ref="T643:U643">VLOOKUP(D643, TOURISM!D:H,{4,5},0)</f>
        <v>1935000000</v>
      </c>
      <c r="U643" s="43">
        <v>3.55E8</v>
      </c>
      <c r="V643" s="38" t="str">
        <f t="array" ref="V643:AA643">VLOOKUP(D643, BUSINESS!D:P,{8,9,10,11,12,13},0)</f>
        <v/>
      </c>
      <c r="W643" s="37">
        <v>11.0</v>
      </c>
      <c r="X643" s="37"/>
      <c r="Y643" s="37"/>
      <c r="Z643" s="38">
        <v>0.065</v>
      </c>
      <c r="AA643" s="38">
        <v>0.195</v>
      </c>
      <c r="AB643" s="44">
        <f t="shared" si="181"/>
        <v>2790.004368</v>
      </c>
      <c r="AC643" s="44">
        <f t="shared" si="203"/>
        <v>0.9342669566</v>
      </c>
      <c r="AD643" s="44">
        <f t="shared" si="204"/>
        <v>2.521087827</v>
      </c>
      <c r="AE643" s="44">
        <f t="shared" si="182"/>
        <v>196.6503384</v>
      </c>
      <c r="AF643" s="44">
        <f t="shared" si="183"/>
        <v>36.07796906</v>
      </c>
      <c r="AG643" s="45">
        <f t="shared" si="5"/>
        <v>0.1793202825</v>
      </c>
      <c r="AH643" s="45">
        <f t="shared" si="6"/>
        <v>0.1796875</v>
      </c>
      <c r="AI643" s="45">
        <f t="shared" si="7"/>
        <v>-0.05531259632</v>
      </c>
      <c r="AJ643" s="45">
        <f t="shared" si="8"/>
        <v>-0.04702724265</v>
      </c>
      <c r="AK643" s="45">
        <f t="shared" si="9"/>
        <v>0.005919095472</v>
      </c>
      <c r="AL643" s="45">
        <f t="shared" si="10"/>
        <v>0.05058107341</v>
      </c>
      <c r="AM643" s="45">
        <f t="shared" si="11"/>
        <v>0.1647230548</v>
      </c>
    </row>
    <row r="644">
      <c r="A644" s="33" t="s">
        <v>46</v>
      </c>
      <c r="B644" s="34" t="s">
        <v>109</v>
      </c>
      <c r="C644" s="35" t="s">
        <v>52</v>
      </c>
      <c r="D644" s="36" t="str">
        <f t="shared" si="1"/>
        <v>Africa/Tunisia-Africa/2004</v>
      </c>
      <c r="E644" s="37">
        <f t="array" ref="E644:H644">VLOOKUP(D644, GDP!D:L,{6,7,8,9},0)</f>
        <v>31183139301</v>
      </c>
      <c r="F644" s="38">
        <v>0.056</v>
      </c>
      <c r="G644" s="37">
        <v>179.0</v>
      </c>
      <c r="H644" s="38"/>
      <c r="I644" s="39" t="str">
        <f t="array" ref="I644:J644">VLOOKUP(D644, ENERGY!I:M,{4,5},0)</f>
        <v/>
      </c>
      <c r="J644" s="39"/>
      <c r="K644" s="40">
        <f t="array" ref="K644:S644">VLOOKUP(D644, 'HUMAN RESOURCES'!D:V,{11,12,13,14,15,16,17,18,19},0)</f>
        <v>17</v>
      </c>
      <c r="L644" s="40">
        <v>21.0</v>
      </c>
      <c r="M644" s="40">
        <v>75.0</v>
      </c>
      <c r="N644" s="41">
        <v>71.0</v>
      </c>
      <c r="O644" s="42">
        <v>0.265</v>
      </c>
      <c r="P644" s="42">
        <v>0.669</v>
      </c>
      <c r="Q644" s="42">
        <v>0.066</v>
      </c>
      <c r="R644" s="40">
        <v>9932400.0</v>
      </c>
      <c r="S644" s="42">
        <v>0.649</v>
      </c>
      <c r="T644" s="43">
        <f t="array" ref="T644:U644">VLOOKUP(D644, TOURISM!D:H,{4,5},0)</f>
        <v>2432000000</v>
      </c>
      <c r="U644" s="43">
        <v>4.27E8</v>
      </c>
      <c r="V644" s="38" t="str">
        <f t="array" ref="V644:AA644">VLOOKUP(D644, BUSINESS!D:P,{8,9,10,11,12,13},0)</f>
        <v/>
      </c>
      <c r="W644" s="37">
        <v>11.0</v>
      </c>
      <c r="X644" s="37"/>
      <c r="Y644" s="37"/>
      <c r="Z644" s="38">
        <v>0.085</v>
      </c>
      <c r="AA644" s="38">
        <v>0.376</v>
      </c>
      <c r="AB644" s="44">
        <f t="shared" si="181"/>
        <v>3139.537202</v>
      </c>
      <c r="AC644" s="44"/>
      <c r="AD644" s="44"/>
      <c r="AE644" s="44">
        <f t="shared" si="182"/>
        <v>244.8552213</v>
      </c>
      <c r="AF644" s="44">
        <f t="shared" si="183"/>
        <v>42.99061657</v>
      </c>
      <c r="AG644" s="45">
        <f t="shared" si="5"/>
        <v>0.1252803893</v>
      </c>
      <c r="AH644" s="45">
        <f t="shared" si="6"/>
        <v>0.1854304636</v>
      </c>
      <c r="AI644" s="45" t="str">
        <f t="shared" si="7"/>
        <v/>
      </c>
      <c r="AJ644" s="45" t="str">
        <f t="shared" si="8"/>
        <v/>
      </c>
      <c r="AK644" s="45">
        <f t="shared" si="9"/>
        <v>0.009410760381</v>
      </c>
      <c r="AL644" s="45">
        <f t="shared" si="10"/>
        <v>0.2451299258</v>
      </c>
      <c r="AM644" s="45">
        <f t="shared" si="11"/>
        <v>0.191603011</v>
      </c>
    </row>
    <row r="645">
      <c r="A645" s="33" t="s">
        <v>46</v>
      </c>
      <c r="B645" s="34" t="s">
        <v>109</v>
      </c>
      <c r="C645" s="35" t="s">
        <v>53</v>
      </c>
      <c r="D645" s="36" t="str">
        <f t="shared" si="1"/>
        <v>Africa/Tunisia-Africa/2005</v>
      </c>
      <c r="E645" s="37">
        <f t="array" ref="E645:H645">VLOOKUP(D645, GDP!D:L,{6,7,8,9},0)</f>
        <v>32282960678</v>
      </c>
      <c r="F645" s="38">
        <v>0.056</v>
      </c>
      <c r="G645" s="37">
        <v>181.0</v>
      </c>
      <c r="H645" s="38"/>
      <c r="I645" s="39">
        <f t="array" ref="I645:J645">VLOOKUP(D645, ENERGY!I:M,{4,5},0)</f>
        <v>9089.5</v>
      </c>
      <c r="J645" s="39">
        <v>24070.5</v>
      </c>
      <c r="K645" s="40">
        <f t="array" ref="K645:S645">VLOOKUP(D645, 'HUMAN RESOURCES'!D:V,{11,12,13,14,15,16,17,18,19},0)</f>
        <v>17</v>
      </c>
      <c r="L645" s="40">
        <v>20.0</v>
      </c>
      <c r="M645" s="40">
        <v>76.0</v>
      </c>
      <c r="N645" s="41">
        <v>72.0</v>
      </c>
      <c r="O645" s="42">
        <v>0.258</v>
      </c>
      <c r="P645" s="42">
        <v>0.675</v>
      </c>
      <c r="Q645" s="42">
        <v>0.067</v>
      </c>
      <c r="R645" s="40">
        <v>1.0029E7</v>
      </c>
      <c r="S645" s="42">
        <v>0.651</v>
      </c>
      <c r="T645" s="43">
        <f t="array" ref="T645:U645">VLOOKUP(D645, TOURISM!D:H,{4,5},0)</f>
        <v>2800000000</v>
      </c>
      <c r="U645" s="43">
        <v>4.52E8</v>
      </c>
      <c r="V645" s="38">
        <f t="array" ref="V645:AA645">VLOOKUP(D645, BUSINESS!D:P,{8,9,10,11,12,13},0)</f>
        <v>0.606</v>
      </c>
      <c r="W645" s="37">
        <v>11.0</v>
      </c>
      <c r="X645" s="37"/>
      <c r="Y645" s="37">
        <v>268.0</v>
      </c>
      <c r="Z645" s="38">
        <v>0.097</v>
      </c>
      <c r="AA645" s="38">
        <v>0.565</v>
      </c>
      <c r="AB645" s="44">
        <f t="shared" si="181"/>
        <v>3218.961081</v>
      </c>
      <c r="AC645" s="44">
        <f>(I645/R645)*1000</f>
        <v>0.9063216672</v>
      </c>
      <c r="AD645" s="44">
        <f>J645/R645*1000</f>
        <v>2.40008974</v>
      </c>
      <c r="AE645" s="44">
        <f t="shared" si="182"/>
        <v>279.190348</v>
      </c>
      <c r="AF645" s="44">
        <f t="shared" si="183"/>
        <v>45.06929903</v>
      </c>
      <c r="AG645" s="45">
        <f t="shared" si="5"/>
        <v>0.02529795762</v>
      </c>
      <c r="AH645" s="45">
        <f t="shared" si="6"/>
        <v>0.01117318436</v>
      </c>
      <c r="AI645" s="45" t="str">
        <f t="shared" si="7"/>
        <v/>
      </c>
      <c r="AJ645" s="45" t="str">
        <f t="shared" si="8"/>
        <v/>
      </c>
      <c r="AK645" s="45">
        <f t="shared" si="9"/>
        <v>0.009725746043</v>
      </c>
      <c r="AL645" s="45">
        <f t="shared" si="10"/>
        <v>0.1402262386</v>
      </c>
      <c r="AM645" s="45">
        <f t="shared" si="11"/>
        <v>0.04835200401</v>
      </c>
    </row>
    <row r="646">
      <c r="A646" s="33" t="s">
        <v>46</v>
      </c>
      <c r="B646" s="34" t="s">
        <v>109</v>
      </c>
      <c r="C646" s="35" t="s">
        <v>54</v>
      </c>
      <c r="D646" s="36" t="str">
        <f t="shared" si="1"/>
        <v>Africa/Tunisia-Africa/2006</v>
      </c>
      <c r="E646" s="37">
        <f t="array" ref="E646:H646">VLOOKUP(D646, GDP!D:L,{6,7,8,9},0)</f>
        <v>34378437265</v>
      </c>
      <c r="F646" s="38">
        <v>0.056</v>
      </c>
      <c r="G646" s="37">
        <v>194.0</v>
      </c>
      <c r="H646" s="38"/>
      <c r="I646" s="39" t="str">
        <f t="array" ref="I646:J646">VLOOKUP(D646, ENERGY!I:M,{4,5},0)</f>
        <v/>
      </c>
      <c r="J646" s="39"/>
      <c r="K646" s="40">
        <f t="array" ref="K646:S646">VLOOKUP(D646, 'HUMAN RESOURCES'!D:V,{11,12,13,14,15,16,17,18,19},0)</f>
        <v>17</v>
      </c>
      <c r="L646" s="40">
        <v>19.0</v>
      </c>
      <c r="M646" s="40">
        <v>76.0</v>
      </c>
      <c r="N646" s="41">
        <v>72.0</v>
      </c>
      <c r="O646" s="42">
        <v>0.252</v>
      </c>
      <c r="P646" s="42">
        <v>0.681</v>
      </c>
      <c r="Q646" s="42">
        <v>0.068</v>
      </c>
      <c r="R646" s="40">
        <v>1.01279E7</v>
      </c>
      <c r="S646" s="42">
        <v>0.653</v>
      </c>
      <c r="T646" s="43">
        <f t="array" ref="T646:U646">VLOOKUP(D646, TOURISM!D:H,{4,5},0)</f>
        <v>2999000000</v>
      </c>
      <c r="U646" s="43">
        <v>4.98E8</v>
      </c>
      <c r="V646" s="38">
        <f t="array" ref="V646:AA646">VLOOKUP(D646, BUSINESS!D:P,{8,9,10,11,12,13},0)</f>
        <v>0.606</v>
      </c>
      <c r="W646" s="37">
        <v>11.0</v>
      </c>
      <c r="X646" s="37"/>
      <c r="Y646" s="37">
        <v>268.0</v>
      </c>
      <c r="Z646" s="38">
        <v>0.13</v>
      </c>
      <c r="AA646" s="38">
        <v>0.722</v>
      </c>
      <c r="AB646" s="44">
        <f t="shared" si="181"/>
        <v>3394.42898</v>
      </c>
      <c r="AC646" s="44"/>
      <c r="AD646" s="44"/>
      <c r="AE646" s="44">
        <f t="shared" si="182"/>
        <v>296.1127183</v>
      </c>
      <c r="AF646" s="44">
        <f t="shared" si="183"/>
        <v>49.17110161</v>
      </c>
      <c r="AG646" s="45">
        <f t="shared" si="5"/>
        <v>0.05451072405</v>
      </c>
      <c r="AH646" s="45">
        <f t="shared" si="6"/>
        <v>0.07182320442</v>
      </c>
      <c r="AI646" s="45" t="str">
        <f t="shared" si="7"/>
        <v/>
      </c>
      <c r="AJ646" s="45" t="str">
        <f t="shared" si="8"/>
        <v/>
      </c>
      <c r="AK646" s="45">
        <f t="shared" si="9"/>
        <v>0.009861401934</v>
      </c>
      <c r="AL646" s="45">
        <f t="shared" si="10"/>
        <v>0.06061230434</v>
      </c>
      <c r="AM646" s="45">
        <f t="shared" si="11"/>
        <v>0.09101101339</v>
      </c>
    </row>
    <row r="647">
      <c r="A647" s="33" t="s">
        <v>46</v>
      </c>
      <c r="B647" s="34" t="s">
        <v>109</v>
      </c>
      <c r="C647" s="35" t="s">
        <v>55</v>
      </c>
      <c r="D647" s="36" t="str">
        <f t="shared" si="1"/>
        <v>Africa/Tunisia-Africa/2007</v>
      </c>
      <c r="E647" s="37">
        <f t="array" ref="E647:H647">VLOOKUP(D647, GDP!D:L,{6,7,8,9},0)</f>
        <v>38920218579</v>
      </c>
      <c r="F647" s="38">
        <v>0.056</v>
      </c>
      <c r="G647" s="37">
        <v>217.0</v>
      </c>
      <c r="H647" s="38"/>
      <c r="I647" s="39">
        <f t="array" ref="I647:J647">VLOOKUP(D647, ENERGY!I:M,{4,5},0)</f>
        <v>7711</v>
      </c>
      <c r="J647" s="39">
        <v>20818.0</v>
      </c>
      <c r="K647" s="40">
        <f t="array" ref="K647:S647">VLOOKUP(D647, 'HUMAN RESOURCES'!D:V,{11,12,13,14,15,16,17,18,19},0)</f>
        <v>17</v>
      </c>
      <c r="L647" s="40">
        <v>18.0</v>
      </c>
      <c r="M647" s="40">
        <v>76.0</v>
      </c>
      <c r="N647" s="41">
        <v>72.0</v>
      </c>
      <c r="O647" s="42">
        <v>0.246</v>
      </c>
      <c r="P647" s="42">
        <v>0.686</v>
      </c>
      <c r="Q647" s="42">
        <v>0.068</v>
      </c>
      <c r="R647" s="40">
        <v>1.02251E7</v>
      </c>
      <c r="S647" s="42">
        <v>0.654</v>
      </c>
      <c r="T647" s="43">
        <f t="array" ref="T647:U647">VLOOKUP(D647, TOURISM!D:H,{4,5},0)</f>
        <v>3373000000</v>
      </c>
      <c r="U647" s="43">
        <v>5.3E8</v>
      </c>
      <c r="V647" s="38">
        <f t="array" ref="V647:AA647">VLOOKUP(D647, BUSINESS!D:P,{8,9,10,11,12,13},0)</f>
        <v>0.606</v>
      </c>
      <c r="W647" s="37">
        <v>11.0</v>
      </c>
      <c r="X647" s="37"/>
      <c r="Y647" s="37">
        <v>268.0</v>
      </c>
      <c r="Z647" s="38">
        <v>0.171</v>
      </c>
      <c r="AA647" s="38">
        <v>0.763</v>
      </c>
      <c r="AB647" s="44">
        <f t="shared" si="181"/>
        <v>3806.341119</v>
      </c>
      <c r="AC647" s="44">
        <f t="shared" ref="AC647:AC652" si="205">(I647/R647)*1000</f>
        <v>0.754124654</v>
      </c>
      <c r="AD647" s="44">
        <f t="shared" ref="AD647:AD652" si="206">J647/R647*1000</f>
        <v>2.035970308</v>
      </c>
      <c r="AE647" s="44">
        <f t="shared" si="182"/>
        <v>329.8745245</v>
      </c>
      <c r="AF647" s="44">
        <f t="shared" si="183"/>
        <v>51.8332339</v>
      </c>
      <c r="AG647" s="45">
        <f t="shared" si="5"/>
        <v>0.1213494646</v>
      </c>
      <c r="AH647" s="45">
        <f t="shared" si="6"/>
        <v>0.118556701</v>
      </c>
      <c r="AI647" s="45" t="str">
        <f t="shared" si="7"/>
        <v/>
      </c>
      <c r="AJ647" s="45" t="str">
        <f t="shared" si="8"/>
        <v/>
      </c>
      <c r="AK647" s="45">
        <f t="shared" si="9"/>
        <v>0.009597251158</v>
      </c>
      <c r="AL647" s="45">
        <f t="shared" si="10"/>
        <v>0.1140167377</v>
      </c>
      <c r="AM647" s="45">
        <f t="shared" si="11"/>
        <v>0.05414018005</v>
      </c>
    </row>
    <row r="648">
      <c r="A648" s="33" t="s">
        <v>46</v>
      </c>
      <c r="B648" s="34" t="s">
        <v>109</v>
      </c>
      <c r="C648" s="35" t="s">
        <v>56</v>
      </c>
      <c r="D648" s="36" t="str">
        <f t="shared" si="1"/>
        <v>Africa/Tunisia-Africa/2008</v>
      </c>
      <c r="E648" s="37">
        <f t="array" ref="E648:H648">VLOOKUP(D648, GDP!D:L,{6,7,8,9},0)</f>
        <v>44856586316</v>
      </c>
      <c r="F648" s="38">
        <v>0.056</v>
      </c>
      <c r="G648" s="37">
        <v>246.0</v>
      </c>
      <c r="H648" s="38"/>
      <c r="I648" s="39">
        <f t="array" ref="I648:J648">VLOOKUP(D648, ENERGY!I:M,{4,5},0)</f>
        <v>8463</v>
      </c>
      <c r="J648" s="39">
        <v>22446.0</v>
      </c>
      <c r="K648" s="40">
        <f t="array" ref="K648:S648">VLOOKUP(D648, 'HUMAN RESOURCES'!D:V,{11,12,13,14,15,16,17,18,19},0)</f>
        <v>18</v>
      </c>
      <c r="L648" s="40">
        <v>17.0</v>
      </c>
      <c r="M648" s="40">
        <v>76.0</v>
      </c>
      <c r="N648" s="41">
        <v>72.0</v>
      </c>
      <c r="O648" s="42">
        <v>0.241</v>
      </c>
      <c r="P648" s="42">
        <v>0.69</v>
      </c>
      <c r="Q648" s="42">
        <v>0.069</v>
      </c>
      <c r="R648" s="40">
        <v>1.03289E7</v>
      </c>
      <c r="S648" s="42">
        <v>0.656</v>
      </c>
      <c r="T648" s="43">
        <f t="array" ref="T648:U648">VLOOKUP(D648, TOURISM!D:H,{4,5},0)</f>
        <v>3909000000</v>
      </c>
      <c r="U648" s="43">
        <v>5.55E8</v>
      </c>
      <c r="V648" s="38">
        <f t="array" ref="V648:AA648">VLOOKUP(D648, BUSINESS!D:P,{8,9,10,11,12,13},0)</f>
        <v>0.586</v>
      </c>
      <c r="W648" s="37">
        <v>11.0</v>
      </c>
      <c r="X648" s="37"/>
      <c r="Y648" s="37">
        <v>228.0</v>
      </c>
      <c r="Z648" s="38">
        <v>0.275</v>
      </c>
      <c r="AA648" s="38">
        <v>0.828</v>
      </c>
      <c r="AB648" s="44">
        <f t="shared" si="181"/>
        <v>4342.823177</v>
      </c>
      <c r="AC648" s="44">
        <f t="shared" si="205"/>
        <v>0.8193515282</v>
      </c>
      <c r="AD648" s="44">
        <f t="shared" si="206"/>
        <v>2.173125889</v>
      </c>
      <c r="AE648" s="44">
        <f t="shared" si="182"/>
        <v>378.452691</v>
      </c>
      <c r="AF648" s="44">
        <f t="shared" si="183"/>
        <v>53.73273049</v>
      </c>
      <c r="AG648" s="45">
        <f t="shared" si="5"/>
        <v>0.140944293</v>
      </c>
      <c r="AH648" s="45">
        <f t="shared" si="6"/>
        <v>0.133640553</v>
      </c>
      <c r="AI648" s="45">
        <f t="shared" si="7"/>
        <v>0.08649349129</v>
      </c>
      <c r="AJ648" s="45">
        <f t="shared" si="8"/>
        <v>0.06736619909</v>
      </c>
      <c r="AK648" s="45">
        <f t="shared" si="9"/>
        <v>0.01015148996</v>
      </c>
      <c r="AL648" s="45">
        <f t="shared" si="10"/>
        <v>0.1472625588</v>
      </c>
      <c r="AM648" s="45">
        <f t="shared" si="11"/>
        <v>0.03664630674</v>
      </c>
    </row>
    <row r="649">
      <c r="A649" s="33" t="s">
        <v>46</v>
      </c>
      <c r="B649" s="34" t="s">
        <v>109</v>
      </c>
      <c r="C649" s="35" t="s">
        <v>57</v>
      </c>
      <c r="D649" s="36" t="str">
        <f t="shared" si="1"/>
        <v>Africa/Tunisia-Africa/2009</v>
      </c>
      <c r="E649" s="37">
        <f t="array" ref="E649:H649">VLOOKUP(D649, GDP!D:L,{6,7,8,9},0)</f>
        <v>43454935940</v>
      </c>
      <c r="F649" s="38">
        <v>0.062</v>
      </c>
      <c r="G649" s="37">
        <v>259.0</v>
      </c>
      <c r="H649" s="38"/>
      <c r="I649" s="39">
        <f t="array" ref="I649:J649">VLOOKUP(D649, ENERGY!I:M,{4,5},0)</f>
        <v>9039</v>
      </c>
      <c r="J649" s="39">
        <v>23869.0</v>
      </c>
      <c r="K649" s="40">
        <f t="array" ref="K649:S649">VLOOKUP(D649, 'HUMAN RESOURCES'!D:V,{11,12,13,14,15,16,17,18,19},0)</f>
        <v>18</v>
      </c>
      <c r="L649" s="40">
        <v>16.0</v>
      </c>
      <c r="M649" s="40">
        <v>77.0</v>
      </c>
      <c r="N649" s="41">
        <v>73.0</v>
      </c>
      <c r="O649" s="42">
        <v>0.238</v>
      </c>
      <c r="P649" s="42">
        <v>0.693</v>
      </c>
      <c r="Q649" s="42">
        <v>0.069</v>
      </c>
      <c r="R649" s="40">
        <v>1.04396E7</v>
      </c>
      <c r="S649" s="42">
        <v>0.658</v>
      </c>
      <c r="T649" s="43">
        <f t="array" ref="T649:U649">VLOOKUP(D649, TOURISM!D:H,{4,5},0)</f>
        <v>3526000000</v>
      </c>
      <c r="U649" s="43">
        <v>4.78E8</v>
      </c>
      <c r="V649" s="38">
        <f t="array" ref="V649:AA649">VLOOKUP(D649, BUSINESS!D:P,{8,9,10,11,12,13},0)</f>
        <v>0.623</v>
      </c>
      <c r="W649" s="37">
        <v>11.0</v>
      </c>
      <c r="X649" s="37"/>
      <c r="Y649" s="37">
        <v>228.0</v>
      </c>
      <c r="Z649" s="38">
        <v>0.341</v>
      </c>
      <c r="AA649" s="38">
        <v>0.932</v>
      </c>
      <c r="AB649" s="44">
        <f t="shared" si="181"/>
        <v>4162.509669</v>
      </c>
      <c r="AC649" s="44">
        <f t="shared" si="205"/>
        <v>0.8658377716</v>
      </c>
      <c r="AD649" s="44">
        <f t="shared" si="206"/>
        <v>2.286390283</v>
      </c>
      <c r="AE649" s="44">
        <f t="shared" si="182"/>
        <v>337.7524043</v>
      </c>
      <c r="AF649" s="44">
        <f t="shared" si="183"/>
        <v>45.78719491</v>
      </c>
      <c r="AG649" s="45">
        <f t="shared" si="5"/>
        <v>-0.04151988257</v>
      </c>
      <c r="AH649" s="45">
        <f t="shared" si="6"/>
        <v>0.05284552846</v>
      </c>
      <c r="AI649" s="45">
        <f t="shared" si="7"/>
        <v>0.05673540809</v>
      </c>
      <c r="AJ649" s="45">
        <f t="shared" si="8"/>
        <v>0.05212049344</v>
      </c>
      <c r="AK649" s="45">
        <f t="shared" si="9"/>
        <v>0.01071750138</v>
      </c>
      <c r="AL649" s="45">
        <f t="shared" si="10"/>
        <v>-0.107543922</v>
      </c>
      <c r="AM649" s="45">
        <f t="shared" si="11"/>
        <v>-0.1478714279</v>
      </c>
    </row>
    <row r="650">
      <c r="A650" s="33" t="s">
        <v>46</v>
      </c>
      <c r="B650" s="34" t="s">
        <v>109</v>
      </c>
      <c r="C650" s="35" t="s">
        <v>58</v>
      </c>
      <c r="D650" s="36" t="str">
        <f t="shared" si="1"/>
        <v>Africa/Tunisia-Africa/2010</v>
      </c>
      <c r="E650" s="37">
        <f t="array" ref="E650:H650">VLOOKUP(D650, GDP!D:L,{6,7,8,9},0)</f>
        <v>44054072936</v>
      </c>
      <c r="F650" s="38">
        <v>0.067</v>
      </c>
      <c r="G650" s="37">
        <v>282.0</v>
      </c>
      <c r="H650" s="38"/>
      <c r="I650" s="39">
        <f t="array" ref="I650:J650">VLOOKUP(D650, ENERGY!I:M,{4,5},0)</f>
        <v>7814</v>
      </c>
      <c r="J650" s="39">
        <v>21016.0</v>
      </c>
      <c r="K650" s="40">
        <f t="array" ref="K650:S650">VLOOKUP(D650, 'HUMAN RESOURCES'!D:V,{11,12,13,14,15,16,17,18,19},0)</f>
        <v>19</v>
      </c>
      <c r="L650" s="40">
        <v>15.0</v>
      </c>
      <c r="M650" s="40">
        <v>77.0</v>
      </c>
      <c r="N650" s="41">
        <v>73.0</v>
      </c>
      <c r="O650" s="42">
        <v>0.235</v>
      </c>
      <c r="P650" s="42">
        <v>0.696</v>
      </c>
      <c r="Q650" s="42">
        <v>0.069</v>
      </c>
      <c r="R650" s="40">
        <v>1.05491E7</v>
      </c>
      <c r="S650" s="42">
        <v>0.659</v>
      </c>
      <c r="T650" s="43">
        <f t="array" ref="T650:U650">VLOOKUP(D650, TOURISM!D:H,{4,5},0)</f>
        <v>3477000000</v>
      </c>
      <c r="U650" s="43">
        <v>6.11E8</v>
      </c>
      <c r="V650" s="38">
        <f t="array" ref="V650:AA650">VLOOKUP(D650, BUSINESS!D:P,{8,9,10,11,12,13},0)</f>
        <v>0.623</v>
      </c>
      <c r="W650" s="37">
        <v>11.0</v>
      </c>
      <c r="X650" s="37"/>
      <c r="Y650" s="37">
        <v>144.0</v>
      </c>
      <c r="Z650" s="38">
        <v>0.368</v>
      </c>
      <c r="AA650" s="38">
        <v>1.045</v>
      </c>
      <c r="AB650" s="44">
        <f t="shared" si="181"/>
        <v>4176.097765</v>
      </c>
      <c r="AC650" s="44">
        <f t="shared" si="205"/>
        <v>0.7407266971</v>
      </c>
      <c r="AD650" s="44">
        <f t="shared" si="206"/>
        <v>1.992207866</v>
      </c>
      <c r="AE650" s="44">
        <f t="shared" si="182"/>
        <v>329.6015774</v>
      </c>
      <c r="AF650" s="44">
        <f t="shared" si="183"/>
        <v>57.91963295</v>
      </c>
      <c r="AG650" s="45">
        <f t="shared" si="5"/>
        <v>0.00326439995</v>
      </c>
      <c r="AH650" s="45">
        <f t="shared" si="6"/>
        <v>0.0888030888</v>
      </c>
      <c r="AI650" s="45">
        <f t="shared" si="7"/>
        <v>-0.1444971317</v>
      </c>
      <c r="AJ650" s="45">
        <f t="shared" si="8"/>
        <v>-0.1286667544</v>
      </c>
      <c r="AK650" s="45">
        <f t="shared" si="9"/>
        <v>0.01048890762</v>
      </c>
      <c r="AL650" s="45">
        <f t="shared" si="10"/>
        <v>-0.0241325504</v>
      </c>
      <c r="AM650" s="45">
        <f t="shared" si="11"/>
        <v>0.2649744774</v>
      </c>
    </row>
    <row r="651">
      <c r="A651" s="33" t="s">
        <v>46</v>
      </c>
      <c r="B651" s="34" t="s">
        <v>109</v>
      </c>
      <c r="C651" s="35" t="s">
        <v>59</v>
      </c>
      <c r="D651" s="36" t="str">
        <f t="shared" si="1"/>
        <v>Africa/Tunisia-Africa/2011</v>
      </c>
      <c r="E651" s="37">
        <f t="array" ref="E651:H651">VLOOKUP(D651, GDP!D:L,{6,7,8,9},0)</f>
        <v>45951129422</v>
      </c>
      <c r="F651" s="38">
        <v>0.07</v>
      </c>
      <c r="G651" s="37">
        <v>304.0</v>
      </c>
      <c r="H651" s="38"/>
      <c r="I651" s="39">
        <f t="array" ref="I651:J651">VLOOKUP(D651, ENERGY!I:M,{4,5},0)</f>
        <v>8314</v>
      </c>
      <c r="J651" s="39">
        <v>22801.0</v>
      </c>
      <c r="K651" s="40">
        <f t="array" ref="K651:S651">VLOOKUP(D651, 'HUMAN RESOURCES'!D:V,{11,12,13,14,15,16,17,18,19},0)</f>
        <v>19</v>
      </c>
      <c r="L651" s="40">
        <v>14.0</v>
      </c>
      <c r="M651" s="40">
        <v>77.0</v>
      </c>
      <c r="N651" s="41">
        <v>73.0</v>
      </c>
      <c r="O651" s="42">
        <v>0.233</v>
      </c>
      <c r="P651" s="42">
        <v>0.697</v>
      </c>
      <c r="Q651" s="42">
        <v>0.07</v>
      </c>
      <c r="R651" s="40">
        <v>1.06738E7</v>
      </c>
      <c r="S651" s="42">
        <v>0.661</v>
      </c>
      <c r="T651" s="43">
        <f t="array" ref="T651:U651">VLOOKUP(D651, TOURISM!D:H,{4,5},0)</f>
        <v>2529000000</v>
      </c>
      <c r="U651" s="43">
        <v>6.78E8</v>
      </c>
      <c r="V651" s="38">
        <f t="array" ref="V651:AA651">VLOOKUP(D651, BUSINESS!D:P,{8,9,10,11,12,13},0)</f>
        <v>0.624</v>
      </c>
      <c r="W651" s="37">
        <v>11.0</v>
      </c>
      <c r="X651" s="37"/>
      <c r="Y651" s="37">
        <v>144.0</v>
      </c>
      <c r="Z651" s="38">
        <v>0.391</v>
      </c>
      <c r="AA651" s="38">
        <v>1.152</v>
      </c>
      <c r="AB651" s="44">
        <f t="shared" si="181"/>
        <v>4305.039388</v>
      </c>
      <c r="AC651" s="44">
        <f t="shared" si="205"/>
        <v>0.7789165995</v>
      </c>
      <c r="AD651" s="44">
        <f t="shared" si="206"/>
        <v>2.13616519</v>
      </c>
      <c r="AE651" s="44">
        <f t="shared" si="182"/>
        <v>236.9352995</v>
      </c>
      <c r="AF651" s="44">
        <f t="shared" si="183"/>
        <v>63.52002099</v>
      </c>
      <c r="AG651" s="45">
        <f t="shared" si="5"/>
        <v>0.03087610256</v>
      </c>
      <c r="AH651" s="45">
        <f t="shared" si="6"/>
        <v>0.0780141844</v>
      </c>
      <c r="AI651" s="45">
        <f t="shared" si="7"/>
        <v>0.05155734579</v>
      </c>
      <c r="AJ651" s="45">
        <f t="shared" si="8"/>
        <v>0.07226019228</v>
      </c>
      <c r="AK651" s="45">
        <f t="shared" si="9"/>
        <v>0.01182091363</v>
      </c>
      <c r="AL651" s="45">
        <f t="shared" si="10"/>
        <v>-0.2811463422</v>
      </c>
      <c r="AM651" s="45">
        <f t="shared" si="11"/>
        <v>0.09669239506</v>
      </c>
    </row>
    <row r="652">
      <c r="A652" s="33" t="s">
        <v>46</v>
      </c>
      <c r="B652" s="34" t="s">
        <v>109</v>
      </c>
      <c r="C652" s="35" t="s">
        <v>60</v>
      </c>
      <c r="D652" s="36" t="str">
        <f t="shared" si="1"/>
        <v>Africa/Tunisia-Africa/2012</v>
      </c>
      <c r="E652" s="37">
        <f t="array" ref="E652:H652">VLOOKUP(D652, GDP!D:L,{6,7,8,9},0)</f>
        <v>45238491581</v>
      </c>
      <c r="F652" s="38">
        <v>0.07</v>
      </c>
      <c r="G652" s="37">
        <v>297.0</v>
      </c>
      <c r="H652" s="38"/>
      <c r="I652" s="39">
        <f t="array" ref="I652:J652">VLOOKUP(D652, ENERGY!I:M,{4,5},0)</f>
        <v>7667</v>
      </c>
      <c r="J652" s="39">
        <v>20660.0</v>
      </c>
      <c r="K652" s="40">
        <f t="array" ref="K652:S652">VLOOKUP(D652, 'HUMAN RESOURCES'!D:V,{11,12,13,14,15,16,17,18,19},0)</f>
        <v>19</v>
      </c>
      <c r="L652" s="40">
        <v>14.0</v>
      </c>
      <c r="M652" s="40">
        <v>77.0</v>
      </c>
      <c r="N652" s="41">
        <v>73.0</v>
      </c>
      <c r="O652" s="42">
        <v>0.232</v>
      </c>
      <c r="P652" s="42">
        <v>0.697</v>
      </c>
      <c r="Q652" s="42">
        <v>0.071</v>
      </c>
      <c r="R652" s="40">
        <v>1.07775E7</v>
      </c>
      <c r="S652" s="42">
        <v>0.663</v>
      </c>
      <c r="T652" s="43">
        <f t="array" ref="T652:U652">VLOOKUP(D652, TOURISM!D:H,{4,5},0)</f>
        <v>2931000000</v>
      </c>
      <c r="U652" s="43">
        <v>6.73E8</v>
      </c>
      <c r="V652" s="38">
        <f t="array" ref="V652:AA652">VLOOKUP(D652, BUSINESS!D:P,{8,9,10,11,12,13},0)</f>
        <v>0.624</v>
      </c>
      <c r="W652" s="37">
        <v>11.0</v>
      </c>
      <c r="X652" s="37">
        <v>49.0</v>
      </c>
      <c r="Y652" s="37">
        <v>144.0</v>
      </c>
      <c r="Z652" s="38">
        <v>0.414</v>
      </c>
      <c r="AA652" s="38">
        <v>1.181</v>
      </c>
      <c r="AB652" s="44">
        <f t="shared" si="181"/>
        <v>4197.494</v>
      </c>
      <c r="AC652" s="44">
        <f t="shared" si="205"/>
        <v>0.7113894688</v>
      </c>
      <c r="AD652" s="44">
        <f t="shared" si="206"/>
        <v>1.916956623</v>
      </c>
      <c r="AE652" s="44">
        <f t="shared" si="182"/>
        <v>271.9554628</v>
      </c>
      <c r="AF652" s="44">
        <f t="shared" si="183"/>
        <v>62.44490837</v>
      </c>
      <c r="AG652" s="45">
        <f t="shared" si="5"/>
        <v>-0.02498127866</v>
      </c>
      <c r="AH652" s="45">
        <f t="shared" si="6"/>
        <v>-0.02302631579</v>
      </c>
      <c r="AI652" s="45">
        <f t="shared" si="7"/>
        <v>-0.08669365984</v>
      </c>
      <c r="AJ652" s="45">
        <f t="shared" si="8"/>
        <v>-0.1026177975</v>
      </c>
      <c r="AK652" s="45">
        <f t="shared" si="9"/>
        <v>0.009715377841</v>
      </c>
      <c r="AL652" s="45">
        <f t="shared" si="10"/>
        <v>0.1478047523</v>
      </c>
      <c r="AM652" s="45">
        <f t="shared" si="11"/>
        <v>-0.01692557079</v>
      </c>
    </row>
    <row r="653">
      <c r="A653" s="33" t="s">
        <v>46</v>
      </c>
      <c r="B653" s="34" t="s">
        <v>110</v>
      </c>
      <c r="C653" s="35" t="s">
        <v>48</v>
      </c>
      <c r="D653" s="36" t="str">
        <f t="shared" si="1"/>
        <v>Africa/Uganda-Africa/2000</v>
      </c>
      <c r="E653" s="37">
        <f t="array" ref="E653:H653">VLOOKUP(D653, GDP!D:L,{6,7,8,9},0)</f>
        <v>6193246632</v>
      </c>
      <c r="F653" s="38">
        <v>0.066</v>
      </c>
      <c r="G653" s="37">
        <v>16.0</v>
      </c>
      <c r="H653" s="38">
        <v>0.229</v>
      </c>
      <c r="I653" s="39" t="str">
        <f t="array" ref="I653:J653">VLOOKUP(D653, ENERGY!I:M,{4,5},0)</f>
        <v/>
      </c>
      <c r="J653" s="39"/>
      <c r="K653" s="40">
        <f t="array" ref="K653:S653">VLOOKUP(D653, 'HUMAN RESOURCES'!D:V,{11,12,13,14,15,16,17,18,19},0)</f>
        <v>48</v>
      </c>
      <c r="L653" s="40">
        <v>89.0</v>
      </c>
      <c r="M653" s="40">
        <v>48.0</v>
      </c>
      <c r="N653" s="41">
        <v>48.0</v>
      </c>
      <c r="O653" s="42">
        <v>0.493</v>
      </c>
      <c r="P653" s="42">
        <v>0.481</v>
      </c>
      <c r="Q653" s="42">
        <v>0.027</v>
      </c>
      <c r="R653" s="40">
        <v>2.4275641E7</v>
      </c>
      <c r="S653" s="42">
        <v>0.121</v>
      </c>
      <c r="T653" s="43">
        <f t="array" ref="T653:U653">VLOOKUP(D653, TOURISM!D:H,{4,5},0)</f>
        <v>165000000</v>
      </c>
      <c r="U653" s="43"/>
      <c r="V653" s="38" t="str">
        <f t="array" ref="V653:AA653">VLOOKUP(D653, BUSINESS!D:P,{8,9,10,11,12,13},0)</f>
        <v/>
      </c>
      <c r="W653" s="37"/>
      <c r="X653" s="37"/>
      <c r="Y653" s="37"/>
      <c r="Z653" s="38">
        <v>0.002</v>
      </c>
      <c r="AA653" s="38">
        <v>0.005</v>
      </c>
      <c r="AB653" s="44">
        <f t="shared" si="181"/>
        <v>255.1218578</v>
      </c>
      <c r="AC653" s="44"/>
      <c r="AD653" s="44"/>
      <c r="AE653" s="44">
        <f t="shared" si="182"/>
        <v>6.796936897</v>
      </c>
      <c r="AF653" s="44"/>
      <c r="AG653" s="45" t="str">
        <f t="shared" si="5"/>
        <v/>
      </c>
      <c r="AH653" s="45" t="str">
        <f t="shared" si="6"/>
        <v/>
      </c>
      <c r="AI653" s="45" t="str">
        <f t="shared" si="7"/>
        <v/>
      </c>
      <c r="AJ653" s="45" t="str">
        <f t="shared" si="8"/>
        <v/>
      </c>
      <c r="AK653" s="45" t="str">
        <f t="shared" si="9"/>
        <v/>
      </c>
      <c r="AL653" s="45" t="str">
        <f t="shared" si="10"/>
        <v/>
      </c>
      <c r="AM653" s="45" t="str">
        <f t="shared" si="11"/>
        <v/>
      </c>
    </row>
    <row r="654">
      <c r="A654" s="33" t="s">
        <v>46</v>
      </c>
      <c r="B654" s="34" t="s">
        <v>110</v>
      </c>
      <c r="C654" s="35" t="s">
        <v>49</v>
      </c>
      <c r="D654" s="36" t="str">
        <f t="shared" si="1"/>
        <v>Africa/Uganda-Africa/2001</v>
      </c>
      <c r="E654" s="37">
        <f t="array" ref="E654:H654">VLOOKUP(D654, GDP!D:L,{6,7,8,9},0)</f>
        <v>5840503703</v>
      </c>
      <c r="F654" s="38">
        <v>0.072</v>
      </c>
      <c r="G654" s="37">
        <v>17.0</v>
      </c>
      <c r="H654" s="38">
        <v>0.227</v>
      </c>
      <c r="I654" s="39" t="str">
        <f t="array" ref="I654:J654">VLOOKUP(D654, ENERGY!I:M,{4,5},0)</f>
        <v/>
      </c>
      <c r="J654" s="39"/>
      <c r="K654" s="40">
        <f t="array" ref="K654:S654">VLOOKUP(D654, 'HUMAN RESOURCES'!D:V,{11,12,13,14,15,16,17,18,19},0)</f>
        <v>48</v>
      </c>
      <c r="L654" s="40">
        <v>85.0</v>
      </c>
      <c r="M654" s="40">
        <v>49.0</v>
      </c>
      <c r="N654" s="41">
        <v>49.0</v>
      </c>
      <c r="O654" s="42">
        <v>0.493</v>
      </c>
      <c r="P654" s="42">
        <v>0.48</v>
      </c>
      <c r="Q654" s="42">
        <v>0.027</v>
      </c>
      <c r="R654" s="40">
        <v>2.5088033E7</v>
      </c>
      <c r="S654" s="42">
        <v>0.122</v>
      </c>
      <c r="T654" s="43">
        <f t="array" ref="T654:U654">VLOOKUP(D654, TOURISM!D:H,{4,5},0)</f>
        <v>187000000</v>
      </c>
      <c r="U654" s="43"/>
      <c r="V654" s="38" t="str">
        <f t="array" ref="V654:AA654">VLOOKUP(D654, BUSINESS!D:P,{8,9,10,11,12,13},0)</f>
        <v/>
      </c>
      <c r="W654" s="37"/>
      <c r="X654" s="37"/>
      <c r="Y654" s="37"/>
      <c r="Z654" s="38">
        <v>0.002</v>
      </c>
      <c r="AA654" s="38">
        <v>0.011</v>
      </c>
      <c r="AB654" s="44">
        <f t="shared" si="181"/>
        <v>232.8003835</v>
      </c>
      <c r="AC654" s="44"/>
      <c r="AD654" s="44"/>
      <c r="AE654" s="44">
        <f t="shared" si="182"/>
        <v>7.453752951</v>
      </c>
      <c r="AF654" s="44"/>
      <c r="AG654" s="45">
        <f t="shared" si="5"/>
        <v>-0.08749338276</v>
      </c>
      <c r="AH654" s="45">
        <f t="shared" si="6"/>
        <v>0.0625</v>
      </c>
      <c r="AI654" s="45" t="str">
        <f t="shared" si="7"/>
        <v/>
      </c>
      <c r="AJ654" s="45" t="str">
        <f t="shared" si="8"/>
        <v/>
      </c>
      <c r="AK654" s="45">
        <f t="shared" si="9"/>
        <v>0.03346531612</v>
      </c>
      <c r="AL654" s="45">
        <f t="shared" si="10"/>
        <v>0.09663412565</v>
      </c>
      <c r="AM654" s="45" t="str">
        <f t="shared" si="11"/>
        <v/>
      </c>
    </row>
    <row r="655">
      <c r="A655" s="33" t="s">
        <v>46</v>
      </c>
      <c r="B655" s="34" t="s">
        <v>110</v>
      </c>
      <c r="C655" s="35" t="s">
        <v>50</v>
      </c>
      <c r="D655" s="36" t="str">
        <f t="shared" si="1"/>
        <v>Africa/Uganda-Africa/2002</v>
      </c>
      <c r="E655" s="37">
        <f t="array" ref="E655:H655">VLOOKUP(D655, GDP!D:L,{6,7,8,9},0)</f>
        <v>6178563467</v>
      </c>
      <c r="F655" s="38">
        <v>0.075</v>
      </c>
      <c r="G655" s="37">
        <v>18.0</v>
      </c>
      <c r="H655" s="38">
        <v>0.191</v>
      </c>
      <c r="I655" s="39" t="str">
        <f t="array" ref="I655:J655">VLOOKUP(D655, ENERGY!I:M,{4,5},0)</f>
        <v/>
      </c>
      <c r="J655" s="39">
        <v>3784.0</v>
      </c>
      <c r="K655" s="40">
        <f t="array" ref="K655:S655">VLOOKUP(D655, 'HUMAN RESOURCES'!D:V,{11,12,13,14,15,16,17,18,19},0)</f>
        <v>48</v>
      </c>
      <c r="L655" s="40">
        <v>81.0</v>
      </c>
      <c r="M655" s="40">
        <v>50.0</v>
      </c>
      <c r="N655" s="41">
        <v>50.0</v>
      </c>
      <c r="O655" s="42">
        <v>0.494</v>
      </c>
      <c r="P655" s="42">
        <v>0.48</v>
      </c>
      <c r="Q655" s="42">
        <v>0.026</v>
      </c>
      <c r="R655" s="40">
        <v>2.5943441E7</v>
      </c>
      <c r="S655" s="42">
        <v>0.123</v>
      </c>
      <c r="T655" s="43">
        <f t="array" ref="T655:U655">VLOOKUP(D655, TOURISM!D:H,{4,5},0)</f>
        <v>194000000</v>
      </c>
      <c r="U655" s="43"/>
      <c r="V655" s="38" t="str">
        <f t="array" ref="V655:AA655">VLOOKUP(D655, BUSINESS!D:P,{8,9,10,11,12,13},0)</f>
        <v/>
      </c>
      <c r="W655" s="37"/>
      <c r="X655" s="37"/>
      <c r="Y655" s="37"/>
      <c r="Z655" s="38">
        <v>0.004</v>
      </c>
      <c r="AA655" s="38">
        <v>0.015</v>
      </c>
      <c r="AB655" s="44">
        <f t="shared" si="181"/>
        <v>238.1551263</v>
      </c>
      <c r="AC655" s="44"/>
      <c r="AD655" s="44">
        <f t="shared" ref="AD655:AD656" si="207">J655/R655*1000</f>
        <v>0.1458557483</v>
      </c>
      <c r="AE655" s="44">
        <f t="shared" si="182"/>
        <v>7.477805276</v>
      </c>
      <c r="AF655" s="44"/>
      <c r="AG655" s="45">
        <f t="shared" si="5"/>
        <v>0.02300143457</v>
      </c>
      <c r="AH655" s="45">
        <f t="shared" si="6"/>
        <v>0.05882352941</v>
      </c>
      <c r="AI655" s="45" t="str">
        <f t="shared" si="7"/>
        <v/>
      </c>
      <c r="AJ655" s="45" t="str">
        <f t="shared" si="8"/>
        <v/>
      </c>
      <c r="AK655" s="45">
        <f t="shared" si="9"/>
        <v>0.03409625617</v>
      </c>
      <c r="AL655" s="45">
        <f t="shared" si="10"/>
        <v>0.003226874567</v>
      </c>
      <c r="AM655" s="45" t="str">
        <f t="shared" si="11"/>
        <v/>
      </c>
    </row>
    <row r="656">
      <c r="A656" s="33" t="s">
        <v>46</v>
      </c>
      <c r="B656" s="34" t="s">
        <v>110</v>
      </c>
      <c r="C656" s="35" t="s">
        <v>51</v>
      </c>
      <c r="D656" s="36" t="str">
        <f t="shared" si="1"/>
        <v>Africa/Uganda-Africa/2003</v>
      </c>
      <c r="E656" s="37">
        <f t="array" ref="E656:H656">VLOOKUP(D656, GDP!D:L,{6,7,8,9},0)</f>
        <v>6336696289</v>
      </c>
      <c r="F656" s="38">
        <v>0.076</v>
      </c>
      <c r="G656" s="37">
        <v>18.0</v>
      </c>
      <c r="H656" s="38">
        <v>0.189</v>
      </c>
      <c r="I656" s="39" t="str">
        <f t="array" ref="I656:J656">VLOOKUP(D656, ENERGY!I:M,{4,5},0)</f>
        <v/>
      </c>
      <c r="J656" s="39">
        <v>3366.0</v>
      </c>
      <c r="K656" s="40">
        <f t="array" ref="K656:S656">VLOOKUP(D656, 'HUMAN RESOURCES'!D:V,{11,12,13,14,15,16,17,18,19},0)</f>
        <v>47</v>
      </c>
      <c r="L656" s="40">
        <v>77.0</v>
      </c>
      <c r="M656" s="40">
        <v>51.0</v>
      </c>
      <c r="N656" s="41">
        <v>51.0</v>
      </c>
      <c r="O656" s="42">
        <v>0.494</v>
      </c>
      <c r="P656" s="42">
        <v>0.481</v>
      </c>
      <c r="Q656" s="42">
        <v>0.026</v>
      </c>
      <c r="R656" s="40">
        <v>2.6838428E7</v>
      </c>
      <c r="S656" s="42">
        <v>0.125</v>
      </c>
      <c r="T656" s="43">
        <f t="array" ref="T656:U656">VLOOKUP(D656, TOURISM!D:H,{4,5},0)</f>
        <v>185000000</v>
      </c>
      <c r="U656" s="43"/>
      <c r="V656" s="38" t="str">
        <f t="array" ref="V656:AA656">VLOOKUP(D656, BUSINESS!D:P,{8,9,10,11,12,13},0)</f>
        <v/>
      </c>
      <c r="W656" s="37">
        <v>34.0</v>
      </c>
      <c r="X656" s="37"/>
      <c r="Y656" s="37"/>
      <c r="Z656" s="38">
        <v>0.005</v>
      </c>
      <c r="AA656" s="38">
        <v>0.029</v>
      </c>
      <c r="AB656" s="44">
        <f t="shared" si="181"/>
        <v>236.1053445</v>
      </c>
      <c r="AC656" s="44"/>
      <c r="AD656" s="44">
        <f t="shared" si="207"/>
        <v>0.1254171817</v>
      </c>
      <c r="AE656" s="44">
        <f t="shared" si="182"/>
        <v>6.893101191</v>
      </c>
      <c r="AF656" s="44"/>
      <c r="AG656" s="45">
        <f t="shared" si="5"/>
        <v>-0.008606918461</v>
      </c>
      <c r="AH656" s="45">
        <f t="shared" si="6"/>
        <v>0</v>
      </c>
      <c r="AI656" s="45" t="str">
        <f t="shared" si="7"/>
        <v/>
      </c>
      <c r="AJ656" s="45">
        <f t="shared" si="8"/>
        <v>-0.140128633</v>
      </c>
      <c r="AK656" s="45">
        <f t="shared" si="9"/>
        <v>0.03449762119</v>
      </c>
      <c r="AL656" s="45">
        <f t="shared" si="10"/>
        <v>-0.07819193791</v>
      </c>
      <c r="AM656" s="45" t="str">
        <f t="shared" si="11"/>
        <v/>
      </c>
    </row>
    <row r="657">
      <c r="A657" s="33" t="s">
        <v>46</v>
      </c>
      <c r="B657" s="34" t="s">
        <v>110</v>
      </c>
      <c r="C657" s="35" t="s">
        <v>52</v>
      </c>
      <c r="D657" s="36" t="str">
        <f t="shared" si="1"/>
        <v>Africa/Uganda-Africa/2004</v>
      </c>
      <c r="E657" s="37">
        <f t="array" ref="E657:H657">VLOOKUP(D657, GDP!D:L,{6,7,8,9},0)</f>
        <v>7940362663</v>
      </c>
      <c r="F657" s="38">
        <v>0.079</v>
      </c>
      <c r="G657" s="37">
        <v>24.0</v>
      </c>
      <c r="H657" s="38">
        <v>0.206</v>
      </c>
      <c r="I657" s="39" t="str">
        <f t="array" ref="I657:J657">VLOOKUP(D657, ENERGY!I:M,{4,5},0)</f>
        <v/>
      </c>
      <c r="J657" s="39"/>
      <c r="K657" s="40">
        <f t="array" ref="K657:S657">VLOOKUP(D657, 'HUMAN RESOURCES'!D:V,{11,12,13,14,15,16,17,18,19},0)</f>
        <v>47</v>
      </c>
      <c r="L657" s="40">
        <v>73.0</v>
      </c>
      <c r="M657" s="40">
        <v>52.0</v>
      </c>
      <c r="N657" s="41">
        <v>52.0</v>
      </c>
      <c r="O657" s="42">
        <v>0.494</v>
      </c>
      <c r="P657" s="42">
        <v>0.481</v>
      </c>
      <c r="Q657" s="42">
        <v>0.025</v>
      </c>
      <c r="R657" s="40">
        <v>2.7766986E7</v>
      </c>
      <c r="S657" s="42">
        <v>0.128</v>
      </c>
      <c r="T657" s="43">
        <f t="array" ref="T657:U657">VLOOKUP(D657, TOURISM!D:H,{4,5},0)</f>
        <v>268000000</v>
      </c>
      <c r="U657" s="43">
        <v>1.58E8</v>
      </c>
      <c r="V657" s="38" t="str">
        <f t="array" ref="V657:AA657">VLOOKUP(D657, BUSINESS!D:P,{8,9,10,11,12,13},0)</f>
        <v/>
      </c>
      <c r="W657" s="37">
        <v>34.0</v>
      </c>
      <c r="X657" s="37"/>
      <c r="Y657" s="37"/>
      <c r="Z657" s="38">
        <v>0.007</v>
      </c>
      <c r="AA657" s="38">
        <v>0.042</v>
      </c>
      <c r="AB657" s="44">
        <f t="shared" si="181"/>
        <v>285.9641541</v>
      </c>
      <c r="AC657" s="44"/>
      <c r="AD657" s="44"/>
      <c r="AE657" s="44">
        <f t="shared" si="182"/>
        <v>9.651749743</v>
      </c>
      <c r="AF657" s="44">
        <f t="shared" ref="AF657:AF678" si="208">U657/R657</f>
        <v>5.69021067</v>
      </c>
      <c r="AG657" s="45">
        <f t="shared" si="5"/>
        <v>0.2111718804</v>
      </c>
      <c r="AH657" s="45">
        <f t="shared" si="6"/>
        <v>0.3333333333</v>
      </c>
      <c r="AI657" s="45" t="str">
        <f t="shared" si="7"/>
        <v/>
      </c>
      <c r="AJ657" s="45" t="str">
        <f t="shared" si="8"/>
        <v/>
      </c>
      <c r="AK657" s="45">
        <f t="shared" si="9"/>
        <v>0.03459807706</v>
      </c>
      <c r="AL657" s="45">
        <f t="shared" si="10"/>
        <v>0.4002042733</v>
      </c>
      <c r="AM657" s="45" t="str">
        <f t="shared" si="11"/>
        <v/>
      </c>
    </row>
    <row r="658">
      <c r="A658" s="33" t="s">
        <v>46</v>
      </c>
      <c r="B658" s="34" t="s">
        <v>110</v>
      </c>
      <c r="C658" s="35" t="s">
        <v>53</v>
      </c>
      <c r="D658" s="36" t="str">
        <f t="shared" si="1"/>
        <v>Africa/Uganda-Africa/2005</v>
      </c>
      <c r="E658" s="37">
        <f t="array" ref="E658:H658">VLOOKUP(D658, GDP!D:L,{6,7,8,9},0)</f>
        <v>9013834490</v>
      </c>
      <c r="F658" s="38">
        <v>0.092</v>
      </c>
      <c r="G658" s="37">
        <v>29.0</v>
      </c>
      <c r="H658" s="38">
        <v>0.196</v>
      </c>
      <c r="I658" s="39" t="str">
        <f t="array" ref="I658:J658">VLOOKUP(D658, ENERGY!I:M,{4,5},0)</f>
        <v/>
      </c>
      <c r="J658" s="39">
        <v>2908.0</v>
      </c>
      <c r="K658" s="40">
        <f t="array" ref="K658:S658">VLOOKUP(D658, 'HUMAN RESOURCES'!D:V,{11,12,13,14,15,16,17,18,19},0)</f>
        <v>47</v>
      </c>
      <c r="L658" s="40">
        <v>68.0</v>
      </c>
      <c r="M658" s="40">
        <v>53.0</v>
      </c>
      <c r="N658" s="41">
        <v>52.0</v>
      </c>
      <c r="O658" s="42">
        <v>0.494</v>
      </c>
      <c r="P658" s="42">
        <v>0.481</v>
      </c>
      <c r="Q658" s="42">
        <v>0.025</v>
      </c>
      <c r="R658" s="40">
        <v>2.8724869E7</v>
      </c>
      <c r="S658" s="42">
        <v>0.13</v>
      </c>
      <c r="T658" s="43">
        <f t="array" ref="T658:U658">VLOOKUP(D658, TOURISM!D:H,{4,5},0)</f>
        <v>382000000</v>
      </c>
      <c r="U658" s="43">
        <v>1.85E8</v>
      </c>
      <c r="V658" s="38">
        <f t="array" ref="V658:AA658">VLOOKUP(D658, BUSINESS!D:P,{8,9,10,11,12,13},0)</f>
        <v>0.369</v>
      </c>
      <c r="W658" s="37">
        <v>34.0</v>
      </c>
      <c r="X658" s="37"/>
      <c r="Y658" s="37">
        <v>237.0</v>
      </c>
      <c r="Z658" s="38">
        <v>0.017</v>
      </c>
      <c r="AA658" s="38">
        <v>0.046</v>
      </c>
      <c r="AB658" s="44">
        <f t="shared" si="181"/>
        <v>313.7989764</v>
      </c>
      <c r="AC658" s="44"/>
      <c r="AD658" s="44">
        <f>J658/R658*1000</f>
        <v>0.101236319</v>
      </c>
      <c r="AE658" s="44">
        <f t="shared" si="182"/>
        <v>13.2985811</v>
      </c>
      <c r="AF658" s="44">
        <f t="shared" si="208"/>
        <v>6.440412313</v>
      </c>
      <c r="AG658" s="45">
        <f t="shared" si="5"/>
        <v>0.09733675335</v>
      </c>
      <c r="AH658" s="45">
        <f t="shared" si="6"/>
        <v>0.2083333333</v>
      </c>
      <c r="AI658" s="45" t="str">
        <f t="shared" si="7"/>
        <v/>
      </c>
      <c r="AJ658" s="45" t="str">
        <f t="shared" si="8"/>
        <v/>
      </c>
      <c r="AK658" s="45">
        <f t="shared" si="9"/>
        <v>0.0344971903</v>
      </c>
      <c r="AL658" s="45">
        <f t="shared" si="10"/>
        <v>0.3778414748</v>
      </c>
      <c r="AM658" s="45">
        <f t="shared" si="11"/>
        <v>0.1318407502</v>
      </c>
    </row>
    <row r="659">
      <c r="A659" s="33" t="s">
        <v>46</v>
      </c>
      <c r="B659" s="34" t="s">
        <v>110</v>
      </c>
      <c r="C659" s="35" t="s">
        <v>54</v>
      </c>
      <c r="D659" s="36" t="str">
        <f t="shared" si="1"/>
        <v>Africa/Uganda-Africa/2006</v>
      </c>
      <c r="E659" s="37">
        <f t="array" ref="E659:H659">VLOOKUP(D659, GDP!D:L,{6,7,8,9},0)</f>
        <v>9942597753</v>
      </c>
      <c r="F659" s="38">
        <v>0.096</v>
      </c>
      <c r="G659" s="37">
        <v>32.0</v>
      </c>
      <c r="H659" s="38">
        <v>0.187</v>
      </c>
      <c r="I659" s="39" t="str">
        <f t="array" ref="I659:J659">VLOOKUP(D659, ENERGY!I:M,{4,5},0)</f>
        <v/>
      </c>
      <c r="J659" s="39"/>
      <c r="K659" s="40">
        <f t="array" ref="K659:S659">VLOOKUP(D659, 'HUMAN RESOURCES'!D:V,{11,12,13,14,15,16,17,18,19},0)</f>
        <v>46</v>
      </c>
      <c r="L659" s="40">
        <v>64.0</v>
      </c>
      <c r="M659" s="40">
        <v>54.0</v>
      </c>
      <c r="N659" s="41">
        <v>53.0</v>
      </c>
      <c r="O659" s="42">
        <v>0.493</v>
      </c>
      <c r="P659" s="42">
        <v>0.482</v>
      </c>
      <c r="Q659" s="42">
        <v>0.025</v>
      </c>
      <c r="R659" s="40">
        <v>2.9711397E7</v>
      </c>
      <c r="S659" s="42">
        <v>0.133</v>
      </c>
      <c r="T659" s="43">
        <f t="array" ref="T659:U659">VLOOKUP(D659, TOURISM!D:H,{4,5},0)</f>
        <v>347000000</v>
      </c>
      <c r="U659" s="43">
        <v>1.96E8</v>
      </c>
      <c r="V659" s="38">
        <f t="array" ref="V659:AA659">VLOOKUP(D659, BUSINESS!D:P,{8,9,10,11,12,13},0)</f>
        <v>0.352</v>
      </c>
      <c r="W659" s="37">
        <v>28.0</v>
      </c>
      <c r="X659" s="37"/>
      <c r="Y659" s="37">
        <v>237.0</v>
      </c>
      <c r="Z659" s="38">
        <v>0.025</v>
      </c>
      <c r="AA659" s="38">
        <v>0.068</v>
      </c>
      <c r="AB659" s="44">
        <f t="shared" si="181"/>
        <v>334.6391875</v>
      </c>
      <c r="AC659" s="44"/>
      <c r="AD659" s="44"/>
      <c r="AE659" s="44">
        <f t="shared" si="182"/>
        <v>11.67902001</v>
      </c>
      <c r="AF659" s="44">
        <f t="shared" si="208"/>
        <v>6.596795162</v>
      </c>
      <c r="AG659" s="45">
        <f t="shared" si="5"/>
        <v>0.06641261666</v>
      </c>
      <c r="AH659" s="45">
        <f t="shared" si="6"/>
        <v>0.1034482759</v>
      </c>
      <c r="AI659" s="45" t="str">
        <f t="shared" si="7"/>
        <v/>
      </c>
      <c r="AJ659" s="45" t="str">
        <f t="shared" si="8"/>
        <v/>
      </c>
      <c r="AK659" s="45">
        <f t="shared" si="9"/>
        <v>0.03434403826</v>
      </c>
      <c r="AL659" s="45">
        <f t="shared" si="10"/>
        <v>-0.1217845033</v>
      </c>
      <c r="AM659" s="45">
        <f t="shared" si="11"/>
        <v>0.02428149655</v>
      </c>
    </row>
    <row r="660">
      <c r="A660" s="33" t="s">
        <v>46</v>
      </c>
      <c r="B660" s="34" t="s">
        <v>110</v>
      </c>
      <c r="C660" s="35" t="s">
        <v>55</v>
      </c>
      <c r="D660" s="36" t="str">
        <f t="shared" si="1"/>
        <v>Africa/Uganda-Africa/2007</v>
      </c>
      <c r="E660" s="37">
        <f t="array" ref="E660:H660">VLOOKUP(D660, GDP!D:L,{6,7,8,9},0)</f>
        <v>12292813801</v>
      </c>
      <c r="F660" s="38">
        <v>0.094</v>
      </c>
      <c r="G660" s="37">
        <v>37.0</v>
      </c>
      <c r="H660" s="38">
        <v>0.191</v>
      </c>
      <c r="I660" s="39" t="str">
        <f t="array" ref="I660:J660">VLOOKUP(D660, ENERGY!I:M,{4,5},0)</f>
        <v/>
      </c>
      <c r="J660" s="39"/>
      <c r="K660" s="40">
        <f t="array" ref="K660:S660">VLOOKUP(D660, 'HUMAN RESOURCES'!D:V,{11,12,13,14,15,16,17,18,19},0)</f>
        <v>46</v>
      </c>
      <c r="L660" s="40">
        <v>61.0</v>
      </c>
      <c r="M660" s="40">
        <v>55.0</v>
      </c>
      <c r="N660" s="41">
        <v>54.0</v>
      </c>
      <c r="O660" s="42">
        <v>0.492</v>
      </c>
      <c r="P660" s="42">
        <v>0.483</v>
      </c>
      <c r="Q660" s="42">
        <v>0.025</v>
      </c>
      <c r="R660" s="40">
        <v>3.0728747E7</v>
      </c>
      <c r="S660" s="42">
        <v>0.136</v>
      </c>
      <c r="T660" s="43">
        <f t="array" ref="T660:U660">VLOOKUP(D660, TOURISM!D:H,{4,5},0)</f>
        <v>402000000</v>
      </c>
      <c r="U660" s="43">
        <v>2.2E8</v>
      </c>
      <c r="V660" s="38">
        <f t="array" ref="V660:AA660">VLOOKUP(D660, BUSINESS!D:P,{8,9,10,11,12,13},0)</f>
        <v>0.368</v>
      </c>
      <c r="W660" s="37">
        <v>28.0</v>
      </c>
      <c r="X660" s="37"/>
      <c r="Y660" s="37">
        <v>237.0</v>
      </c>
      <c r="Z660" s="38">
        <v>0.037</v>
      </c>
      <c r="AA660" s="38">
        <v>0.137</v>
      </c>
      <c r="AB660" s="44">
        <f t="shared" si="181"/>
        <v>400.0427938</v>
      </c>
      <c r="AC660" s="44"/>
      <c r="AD660" s="44"/>
      <c r="AE660" s="44">
        <f t="shared" si="182"/>
        <v>13.08221256</v>
      </c>
      <c r="AF660" s="44">
        <f t="shared" si="208"/>
        <v>7.15941981</v>
      </c>
      <c r="AG660" s="45">
        <f t="shared" si="5"/>
        <v>0.1954451502</v>
      </c>
      <c r="AH660" s="45">
        <f t="shared" si="6"/>
        <v>0.15625</v>
      </c>
      <c r="AI660" s="45" t="str">
        <f t="shared" si="7"/>
        <v/>
      </c>
      <c r="AJ660" s="45" t="str">
        <f t="shared" si="8"/>
        <v/>
      </c>
      <c r="AK660" s="45">
        <f t="shared" si="9"/>
        <v>0.03424106918</v>
      </c>
      <c r="AL660" s="45">
        <f t="shared" si="10"/>
        <v>0.1201464295</v>
      </c>
      <c r="AM660" s="45">
        <f t="shared" si="11"/>
        <v>0.08528757274</v>
      </c>
    </row>
    <row r="661">
      <c r="A661" s="33" t="s">
        <v>46</v>
      </c>
      <c r="B661" s="34" t="s">
        <v>110</v>
      </c>
      <c r="C661" s="35" t="s">
        <v>56</v>
      </c>
      <c r="D661" s="36" t="str">
        <f t="shared" si="1"/>
        <v>Africa/Uganda-Africa/2008</v>
      </c>
      <c r="E661" s="37">
        <f t="array" ref="E661:H661">VLOOKUP(D661, GDP!D:L,{6,7,8,9},0)</f>
        <v>14239026768</v>
      </c>
      <c r="F661" s="38">
        <v>0.088</v>
      </c>
      <c r="G661" s="37">
        <v>39.0</v>
      </c>
      <c r="H661" s="38">
        <v>0.205</v>
      </c>
      <c r="I661" s="39" t="str">
        <f t="array" ref="I661:J661">VLOOKUP(D661, ENERGY!I:M,{4,5},0)</f>
        <v/>
      </c>
      <c r="J661" s="39">
        <v>1736.5</v>
      </c>
      <c r="K661" s="40">
        <f t="array" ref="K661:S661">VLOOKUP(D661, 'HUMAN RESOURCES'!D:V,{11,12,13,14,15,16,17,18,19},0)</f>
        <v>46</v>
      </c>
      <c r="L661" s="40">
        <v>57.0</v>
      </c>
      <c r="M661" s="40">
        <v>56.0</v>
      </c>
      <c r="N661" s="41">
        <v>55.0</v>
      </c>
      <c r="O661" s="42">
        <v>0.491</v>
      </c>
      <c r="P661" s="42">
        <v>0.484</v>
      </c>
      <c r="Q661" s="42">
        <v>0.025</v>
      </c>
      <c r="R661" s="40">
        <v>3.1778799E7</v>
      </c>
      <c r="S661" s="42">
        <v>0.139</v>
      </c>
      <c r="T661" s="43">
        <f t="array" ref="T661:U661">VLOOKUP(D661, TOURISM!D:H,{4,5},0)</f>
        <v>536000000</v>
      </c>
      <c r="U661" s="43">
        <v>3.15E8</v>
      </c>
      <c r="V661" s="38">
        <f t="array" ref="V661:AA661">VLOOKUP(D661, BUSINESS!D:P,{8,9,10,11,12,13},0)</f>
        <v>0.34</v>
      </c>
      <c r="W661" s="37">
        <v>25.0</v>
      </c>
      <c r="X661" s="37"/>
      <c r="Y661" s="37">
        <v>222.0</v>
      </c>
      <c r="Z661" s="38">
        <v>0.079</v>
      </c>
      <c r="AA661" s="38">
        <v>0.269</v>
      </c>
      <c r="AB661" s="44">
        <f t="shared" si="181"/>
        <v>448.0668627</v>
      </c>
      <c r="AC661" s="44"/>
      <c r="AD661" s="44">
        <f t="shared" ref="AD661:AD665" si="209">J661/R661*1000</f>
        <v>0.05464334886</v>
      </c>
      <c r="AE661" s="44">
        <f t="shared" si="182"/>
        <v>16.86659084</v>
      </c>
      <c r="AF661" s="44">
        <f t="shared" si="208"/>
        <v>9.912268868</v>
      </c>
      <c r="AG661" s="45">
        <f t="shared" si="5"/>
        <v>0.1200473289</v>
      </c>
      <c r="AH661" s="45">
        <f t="shared" si="6"/>
        <v>0.05405405405</v>
      </c>
      <c r="AI661" s="45" t="str">
        <f t="shared" si="7"/>
        <v/>
      </c>
      <c r="AJ661" s="45" t="str">
        <f t="shared" si="8"/>
        <v/>
      </c>
      <c r="AK661" s="45">
        <f t="shared" si="9"/>
        <v>0.03417165041</v>
      </c>
      <c r="AL661" s="45">
        <f t="shared" si="10"/>
        <v>0.2892766233</v>
      </c>
      <c r="AM661" s="45">
        <f t="shared" si="11"/>
        <v>0.384507283</v>
      </c>
    </row>
    <row r="662">
      <c r="A662" s="33" t="s">
        <v>46</v>
      </c>
      <c r="B662" s="34" t="s">
        <v>110</v>
      </c>
      <c r="C662" s="35" t="s">
        <v>57</v>
      </c>
      <c r="D662" s="36" t="str">
        <f t="shared" si="1"/>
        <v>Africa/Uganda-Africa/2009</v>
      </c>
      <c r="E662" s="37">
        <f t="array" ref="E662:H662">VLOOKUP(D662, GDP!D:L,{6,7,8,9},0)</f>
        <v>14824492062</v>
      </c>
      <c r="F662" s="38">
        <v>0.093</v>
      </c>
      <c r="G662" s="37">
        <v>42.0</v>
      </c>
      <c r="H662" s="38">
        <v>0.21</v>
      </c>
      <c r="I662" s="39" t="str">
        <f t="array" ref="I662:J662">VLOOKUP(D662, ENERGY!I:M,{4,5},0)</f>
        <v/>
      </c>
      <c r="J662" s="39">
        <v>3128.0</v>
      </c>
      <c r="K662" s="40">
        <f t="array" ref="K662:S662">VLOOKUP(D662, 'HUMAN RESOURCES'!D:V,{11,12,13,14,15,16,17,18,19},0)</f>
        <v>45</v>
      </c>
      <c r="L662" s="40">
        <v>54.0</v>
      </c>
      <c r="M662" s="40">
        <v>57.0</v>
      </c>
      <c r="N662" s="41">
        <v>56.0</v>
      </c>
      <c r="O662" s="42">
        <v>0.49</v>
      </c>
      <c r="P662" s="42">
        <v>0.486</v>
      </c>
      <c r="Q662" s="42">
        <v>0.025</v>
      </c>
      <c r="R662" s="40">
        <v>3.2864328E7</v>
      </c>
      <c r="S662" s="42">
        <v>0.142</v>
      </c>
      <c r="T662" s="43">
        <f t="array" ref="T662:U662">VLOOKUP(D662, TOURISM!D:H,{4,5},0)</f>
        <v>683000000</v>
      </c>
      <c r="U662" s="43">
        <v>3.51E8</v>
      </c>
      <c r="V662" s="38">
        <f t="array" ref="V662:AA662">VLOOKUP(D662, BUSINESS!D:P,{8,9,10,11,12,13},0)</f>
        <v>0.35</v>
      </c>
      <c r="W662" s="37">
        <v>25.0</v>
      </c>
      <c r="X662" s="37"/>
      <c r="Y662" s="37">
        <v>161.0</v>
      </c>
      <c r="Z662" s="38">
        <v>0.098</v>
      </c>
      <c r="AA662" s="38">
        <v>0.286</v>
      </c>
      <c r="AB662" s="44">
        <f t="shared" si="181"/>
        <v>451.0815515</v>
      </c>
      <c r="AC662" s="44"/>
      <c r="AD662" s="44">
        <f t="shared" si="209"/>
        <v>0.09517918638</v>
      </c>
      <c r="AE662" s="44">
        <f t="shared" si="182"/>
        <v>20.78241186</v>
      </c>
      <c r="AF662" s="44">
        <f t="shared" si="208"/>
        <v>10.68027315</v>
      </c>
      <c r="AG662" s="45">
        <f t="shared" si="5"/>
        <v>0.006728211842</v>
      </c>
      <c r="AH662" s="45">
        <f t="shared" si="6"/>
        <v>0.07692307692</v>
      </c>
      <c r="AI662" s="45" t="str">
        <f t="shared" si="7"/>
        <v/>
      </c>
      <c r="AJ662" s="45">
        <f t="shared" si="8"/>
        <v>0.7418256453</v>
      </c>
      <c r="AK662" s="45">
        <f t="shared" si="9"/>
        <v>0.03415890575</v>
      </c>
      <c r="AL662" s="45">
        <f t="shared" si="10"/>
        <v>0.2321643456</v>
      </c>
      <c r="AM662" s="45">
        <f t="shared" si="11"/>
        <v>0.07748017068</v>
      </c>
    </row>
    <row r="663">
      <c r="A663" s="33" t="s">
        <v>46</v>
      </c>
      <c r="B663" s="34" t="s">
        <v>110</v>
      </c>
      <c r="C663" s="35" t="s">
        <v>58</v>
      </c>
      <c r="D663" s="36" t="str">
        <f t="shared" si="1"/>
        <v>Africa/Uganda-Africa/2010</v>
      </c>
      <c r="E663" s="37">
        <f t="array" ref="E663:H663">VLOOKUP(D663, GDP!D:L,{6,7,8,9},0)</f>
        <v>16030996179</v>
      </c>
      <c r="F663" s="38">
        <v>0.092</v>
      </c>
      <c r="G663" s="37">
        <v>43.0</v>
      </c>
      <c r="H663" s="38">
        <v>0.202</v>
      </c>
      <c r="I663" s="39" t="str">
        <f t="array" ref="I663:J663">VLOOKUP(D663, ENERGY!I:M,{4,5},0)</f>
        <v/>
      </c>
      <c r="J663" s="39">
        <v>1668.0</v>
      </c>
      <c r="K663" s="40">
        <f t="array" ref="K663:S663">VLOOKUP(D663, 'HUMAN RESOURCES'!D:V,{11,12,13,14,15,16,17,18,19},0)</f>
        <v>45</v>
      </c>
      <c r="L663" s="40">
        <v>51.0</v>
      </c>
      <c r="M663" s="40">
        <v>58.0</v>
      </c>
      <c r="N663" s="41">
        <v>56.0</v>
      </c>
      <c r="O663" s="42">
        <v>0.489</v>
      </c>
      <c r="P663" s="42">
        <v>0.487</v>
      </c>
      <c r="Q663" s="42">
        <v>0.024</v>
      </c>
      <c r="R663" s="40">
        <v>3.3987213E7</v>
      </c>
      <c r="S663" s="42">
        <v>0.145</v>
      </c>
      <c r="T663" s="43">
        <f t="array" ref="T663:U663">VLOOKUP(D663, TOURISM!D:H,{4,5},0)</f>
        <v>802000000</v>
      </c>
      <c r="U663" s="43">
        <v>4.64E8</v>
      </c>
      <c r="V663" s="38">
        <f t="array" ref="V663:AA663">VLOOKUP(D663, BUSINESS!D:P,{8,9,10,11,12,13},0)</f>
        <v>0.35</v>
      </c>
      <c r="W663" s="37">
        <v>24.0</v>
      </c>
      <c r="X663" s="37"/>
      <c r="Y663" s="37">
        <v>161.0</v>
      </c>
      <c r="Z663" s="38">
        <v>0.125</v>
      </c>
      <c r="AA663" s="38">
        <v>0.377</v>
      </c>
      <c r="AB663" s="44">
        <f t="shared" si="181"/>
        <v>471.6772799</v>
      </c>
      <c r="AC663" s="44"/>
      <c r="AD663" s="44">
        <f t="shared" si="209"/>
        <v>0.04907728092</v>
      </c>
      <c r="AE663" s="44">
        <f t="shared" si="182"/>
        <v>23.59710989</v>
      </c>
      <c r="AF663" s="44">
        <f t="shared" si="208"/>
        <v>13.65219325</v>
      </c>
      <c r="AG663" s="45">
        <f t="shared" si="5"/>
        <v>0.04565854747</v>
      </c>
      <c r="AH663" s="45">
        <f t="shared" si="6"/>
        <v>0.02380952381</v>
      </c>
      <c r="AI663" s="45" t="str">
        <f t="shared" si="7"/>
        <v/>
      </c>
      <c r="AJ663" s="45">
        <f t="shared" si="8"/>
        <v>-0.4843696108</v>
      </c>
      <c r="AK663" s="45">
        <f t="shared" si="9"/>
        <v>0.03416728923</v>
      </c>
      <c r="AL663" s="45">
        <f t="shared" si="10"/>
        <v>0.1354365436</v>
      </c>
      <c r="AM663" s="45">
        <f t="shared" si="11"/>
        <v>0.2782625555</v>
      </c>
    </row>
    <row r="664">
      <c r="A664" s="33" t="s">
        <v>46</v>
      </c>
      <c r="B664" s="34" t="s">
        <v>110</v>
      </c>
      <c r="C664" s="35" t="s">
        <v>59</v>
      </c>
      <c r="D664" s="36" t="str">
        <f t="shared" si="1"/>
        <v>Africa/Uganda-Africa/2011</v>
      </c>
      <c r="E664" s="37">
        <f t="array" ref="E664:H664">VLOOKUP(D664, GDP!D:L,{6,7,8,9},0)</f>
        <v>15493320082</v>
      </c>
      <c r="F664" s="38">
        <v>0.093</v>
      </c>
      <c r="G664" s="37">
        <v>41.0</v>
      </c>
      <c r="H664" s="38">
        <v>0.218</v>
      </c>
      <c r="I664" s="39" t="str">
        <f t="array" ref="I664:J664">VLOOKUP(D664, ENERGY!I:M,{4,5},0)</f>
        <v/>
      </c>
      <c r="J664" s="39">
        <v>2285.0</v>
      </c>
      <c r="K664" s="40">
        <f t="array" ref="K664:S664">VLOOKUP(D664, 'HUMAN RESOURCES'!D:V,{11,12,13,14,15,16,17,18,19},0)</f>
        <v>44</v>
      </c>
      <c r="L664" s="40">
        <v>49.0</v>
      </c>
      <c r="M664" s="40">
        <v>59.0</v>
      </c>
      <c r="N664" s="41">
        <v>57.0</v>
      </c>
      <c r="O664" s="42">
        <v>0.487</v>
      </c>
      <c r="P664" s="42">
        <v>0.489</v>
      </c>
      <c r="Q664" s="42">
        <v>0.024</v>
      </c>
      <c r="R664" s="40">
        <v>3.5148064E7</v>
      </c>
      <c r="S664" s="42">
        <v>0.148</v>
      </c>
      <c r="T664" s="43">
        <f t="array" ref="T664:U664">VLOOKUP(D664, TOURISM!D:H,{4,5},0)</f>
        <v>967000000</v>
      </c>
      <c r="U664" s="43">
        <v>5.28E8</v>
      </c>
      <c r="V664" s="38">
        <f t="array" ref="V664:AA664">VLOOKUP(D664, BUSINESS!D:P,{8,9,10,11,12,13},0)</f>
        <v>0.35</v>
      </c>
      <c r="W664" s="37">
        <v>33.0</v>
      </c>
      <c r="X664" s="37"/>
      <c r="Y664" s="37">
        <v>213.0</v>
      </c>
      <c r="Z664" s="38">
        <v>0.13</v>
      </c>
      <c r="AA664" s="38">
        <v>0.475</v>
      </c>
      <c r="AB664" s="44">
        <f t="shared" si="181"/>
        <v>440.8015213</v>
      </c>
      <c r="AC664" s="44"/>
      <c r="AD664" s="44">
        <f t="shared" si="209"/>
        <v>0.06501069305</v>
      </c>
      <c r="AE664" s="44">
        <f t="shared" si="182"/>
        <v>27.51218389</v>
      </c>
      <c r="AF664" s="44">
        <f t="shared" si="208"/>
        <v>15.02216452</v>
      </c>
      <c r="AG664" s="45">
        <f t="shared" si="5"/>
        <v>-0.06545949934</v>
      </c>
      <c r="AH664" s="45">
        <f t="shared" si="6"/>
        <v>-0.04651162791</v>
      </c>
      <c r="AI664" s="45" t="str">
        <f t="shared" si="7"/>
        <v/>
      </c>
      <c r="AJ664" s="45">
        <f t="shared" si="8"/>
        <v>0.3246596355</v>
      </c>
      <c r="AK664" s="45">
        <f t="shared" si="9"/>
        <v>0.03415552196</v>
      </c>
      <c r="AL664" s="45">
        <f t="shared" si="10"/>
        <v>0.1659132841</v>
      </c>
      <c r="AM664" s="45">
        <f t="shared" si="11"/>
        <v>0.1003480718</v>
      </c>
    </row>
    <row r="665">
      <c r="A665" s="33" t="s">
        <v>46</v>
      </c>
      <c r="B665" s="34" t="s">
        <v>110</v>
      </c>
      <c r="C665" s="35" t="s">
        <v>60</v>
      </c>
      <c r="D665" s="36" t="str">
        <f t="shared" si="1"/>
        <v>Africa/Uganda-Africa/2012</v>
      </c>
      <c r="E665" s="37">
        <f t="array" ref="E665:H665">VLOOKUP(D665, GDP!D:L,{6,7,8,9},0)</f>
        <v>20032237910</v>
      </c>
      <c r="F665" s="38">
        <v>0.08</v>
      </c>
      <c r="G665" s="37">
        <v>44.0</v>
      </c>
      <c r="H665" s="38">
        <v>0.263</v>
      </c>
      <c r="I665" s="39" t="str">
        <f t="array" ref="I665:J665">VLOOKUP(D665, ENERGY!I:M,{4,5},0)</f>
        <v/>
      </c>
      <c r="J665" s="39">
        <v>1621.0</v>
      </c>
      <c r="K665" s="40">
        <f t="array" ref="K665:S665">VLOOKUP(D665, 'HUMAN RESOURCES'!D:V,{11,12,13,14,15,16,17,18,19},0)</f>
        <v>44</v>
      </c>
      <c r="L665" s="40">
        <v>45.0</v>
      </c>
      <c r="M665" s="40">
        <v>60.0</v>
      </c>
      <c r="N665" s="41">
        <v>58.0</v>
      </c>
      <c r="O665" s="42">
        <v>0.485</v>
      </c>
      <c r="P665" s="42">
        <v>0.49</v>
      </c>
      <c r="Q665" s="42">
        <v>0.024</v>
      </c>
      <c r="R665" s="40">
        <v>3.634586E7</v>
      </c>
      <c r="S665" s="42">
        <v>0.151</v>
      </c>
      <c r="T665" s="43">
        <f t="array" ref="T665:U665">VLOOKUP(D665, TOURISM!D:H,{4,5},0)</f>
        <v>1105000000</v>
      </c>
      <c r="U665" s="43">
        <v>6.04E8</v>
      </c>
      <c r="V665" s="38">
        <f t="array" ref="V665:AA665">VLOOKUP(D665, BUSINESS!D:P,{8,9,10,11,12,13},0)</f>
        <v>0.366</v>
      </c>
      <c r="W665" s="37">
        <v>33.0</v>
      </c>
      <c r="X665" s="37">
        <v>126.0</v>
      </c>
      <c r="Y665" s="37">
        <v>213.0</v>
      </c>
      <c r="Z665" s="38">
        <v>0.147</v>
      </c>
      <c r="AA665" s="38">
        <v>0.45</v>
      </c>
      <c r="AB665" s="44">
        <f t="shared" si="181"/>
        <v>551.1559751</v>
      </c>
      <c r="AC665" s="44"/>
      <c r="AD665" s="44">
        <f t="shared" si="209"/>
        <v>0.04459930237</v>
      </c>
      <c r="AE665" s="44">
        <f t="shared" si="182"/>
        <v>30.40236219</v>
      </c>
      <c r="AF665" s="44">
        <f t="shared" si="208"/>
        <v>16.61812377</v>
      </c>
      <c r="AG665" s="45">
        <f t="shared" si="5"/>
        <v>0.2503495303</v>
      </c>
      <c r="AH665" s="45">
        <f t="shared" si="6"/>
        <v>0.07317073171</v>
      </c>
      <c r="AI665" s="45" t="str">
        <f t="shared" si="7"/>
        <v/>
      </c>
      <c r="AJ665" s="45">
        <f t="shared" si="8"/>
        <v>-0.3139697444</v>
      </c>
      <c r="AK665" s="45">
        <f t="shared" si="9"/>
        <v>0.03407857685</v>
      </c>
      <c r="AL665" s="45">
        <f t="shared" si="10"/>
        <v>0.1050508502</v>
      </c>
      <c r="AM665" s="45">
        <f t="shared" si="11"/>
        <v>0.1062402989</v>
      </c>
    </row>
    <row r="666">
      <c r="A666" s="33" t="s">
        <v>46</v>
      </c>
      <c r="B666" s="34" t="s">
        <v>111</v>
      </c>
      <c r="C666" s="35" t="s">
        <v>48</v>
      </c>
      <c r="D666" s="36" t="str">
        <f t="shared" si="1"/>
        <v>Africa/Zambia-Africa/2000</v>
      </c>
      <c r="E666" s="37">
        <f t="array" ref="E666:H666">VLOOKUP(D666, GDP!D:L,{6,7,8,9},0)</f>
        <v>3253551750</v>
      </c>
      <c r="F666" s="38">
        <v>0.056</v>
      </c>
      <c r="G666" s="37">
        <v>18.0</v>
      </c>
      <c r="H666" s="38">
        <v>0.388</v>
      </c>
      <c r="I666" s="39" t="str">
        <f t="array" ref="I666:J666">VLOOKUP(D666, ENERGY!I:M,{4,5},0)</f>
        <v/>
      </c>
      <c r="J666" s="39"/>
      <c r="K666" s="40">
        <f t="array" ref="K666:S666">VLOOKUP(D666, 'HUMAN RESOURCES'!D:V,{11,12,13,14,15,16,17,18,19},0)</f>
        <v>45</v>
      </c>
      <c r="L666" s="40">
        <v>100.0</v>
      </c>
      <c r="M666" s="40">
        <v>42.0</v>
      </c>
      <c r="N666" s="41">
        <v>42.0</v>
      </c>
      <c r="O666" s="42">
        <v>0.457</v>
      </c>
      <c r="P666" s="42">
        <v>0.515</v>
      </c>
      <c r="Q666" s="42">
        <v>0.027</v>
      </c>
      <c r="R666" s="40">
        <v>1.0100981E7</v>
      </c>
      <c r="S666" s="42">
        <v>0.348</v>
      </c>
      <c r="T666" s="43">
        <f t="array" ref="T666:U666">VLOOKUP(D666, TOURISM!D:H,{4,5},0)</f>
        <v>67000000</v>
      </c>
      <c r="U666" s="43">
        <v>1.02E8</v>
      </c>
      <c r="V666" s="38" t="str">
        <f t="array" ref="V666:AA666">VLOOKUP(D666, BUSINESS!D:P,{8,9,10,11,12,13},0)</f>
        <v/>
      </c>
      <c r="W666" s="37"/>
      <c r="X666" s="37"/>
      <c r="Y666" s="37"/>
      <c r="Z666" s="38">
        <v>0.002</v>
      </c>
      <c r="AA666" s="38">
        <v>0.01</v>
      </c>
      <c r="AB666" s="44">
        <f t="shared" si="181"/>
        <v>322.1025512</v>
      </c>
      <c r="AC666" s="44"/>
      <c r="AD666" s="44"/>
      <c r="AE666" s="44">
        <f t="shared" si="182"/>
        <v>6.63301911</v>
      </c>
      <c r="AF666" s="44">
        <f t="shared" si="208"/>
        <v>10.09802909</v>
      </c>
      <c r="AG666" s="45" t="str">
        <f t="shared" si="5"/>
        <v/>
      </c>
      <c r="AH666" s="45" t="str">
        <f t="shared" si="6"/>
        <v/>
      </c>
      <c r="AI666" s="45" t="str">
        <f t="shared" si="7"/>
        <v/>
      </c>
      <c r="AJ666" s="45" t="str">
        <f t="shared" si="8"/>
        <v/>
      </c>
      <c r="AK666" s="45" t="str">
        <f t="shared" si="9"/>
        <v/>
      </c>
      <c r="AL666" s="45" t="str">
        <f t="shared" si="10"/>
        <v/>
      </c>
      <c r="AM666" s="45" t="str">
        <f t="shared" si="11"/>
        <v/>
      </c>
    </row>
    <row r="667">
      <c r="A667" s="33" t="s">
        <v>46</v>
      </c>
      <c r="B667" s="34" t="s">
        <v>111</v>
      </c>
      <c r="C667" s="35" t="s">
        <v>49</v>
      </c>
      <c r="D667" s="36" t="str">
        <f t="shared" si="1"/>
        <v>Africa/Zambia-Africa/2001</v>
      </c>
      <c r="E667" s="37">
        <f t="array" ref="E667:H667">VLOOKUP(D667, GDP!D:L,{6,7,8,9},0)</f>
        <v>3653822712</v>
      </c>
      <c r="F667" s="38">
        <v>0.06</v>
      </c>
      <c r="G667" s="37">
        <v>21.0</v>
      </c>
      <c r="H667" s="38">
        <v>0.462</v>
      </c>
      <c r="I667" s="39">
        <f t="array" ref="I667:J667">VLOOKUP(D667, ENERGY!I:M,{4,5},0)</f>
        <v>8462</v>
      </c>
      <c r="J667" s="39"/>
      <c r="K667" s="40">
        <f t="array" ref="K667:S667">VLOOKUP(D667, 'HUMAN RESOURCES'!D:V,{11,12,13,14,15,16,17,18,19},0)</f>
        <v>45</v>
      </c>
      <c r="L667" s="40">
        <v>95.0</v>
      </c>
      <c r="M667" s="40">
        <v>43.0</v>
      </c>
      <c r="N667" s="41">
        <v>42.0</v>
      </c>
      <c r="O667" s="42">
        <v>0.459</v>
      </c>
      <c r="P667" s="42">
        <v>0.514</v>
      </c>
      <c r="Q667" s="42">
        <v>0.027</v>
      </c>
      <c r="R667" s="40">
        <v>1.0362137E7</v>
      </c>
      <c r="S667" s="42">
        <v>0.35</v>
      </c>
      <c r="T667" s="43">
        <f t="array" ref="T667:U667">VLOOKUP(D667, TOURISM!D:H,{4,5},0)</f>
        <v>80000000</v>
      </c>
      <c r="U667" s="43">
        <v>1.02E8</v>
      </c>
      <c r="V667" s="38" t="str">
        <f t="array" ref="V667:AA667">VLOOKUP(D667, BUSINESS!D:P,{8,9,10,11,12,13},0)</f>
        <v/>
      </c>
      <c r="W667" s="37"/>
      <c r="X667" s="37"/>
      <c r="Y667" s="37"/>
      <c r="Z667" s="38">
        <v>0.002</v>
      </c>
      <c r="AA667" s="38">
        <v>0.012</v>
      </c>
      <c r="AB667" s="44">
        <f t="shared" si="181"/>
        <v>352.6128551</v>
      </c>
      <c r="AC667" s="44">
        <f t="shared" ref="AC667:AC669" si="210">(I667/R667)*1000</f>
        <v>0.8166269178</v>
      </c>
      <c r="AD667" s="44"/>
      <c r="AE667" s="44">
        <f t="shared" si="182"/>
        <v>7.7204152</v>
      </c>
      <c r="AF667" s="44">
        <f t="shared" si="208"/>
        <v>9.84352938</v>
      </c>
      <c r="AG667" s="45">
        <f t="shared" si="5"/>
        <v>0.09472232898</v>
      </c>
      <c r="AH667" s="45">
        <f t="shared" si="6"/>
        <v>0.1666666667</v>
      </c>
      <c r="AI667" s="45" t="str">
        <f t="shared" si="7"/>
        <v/>
      </c>
      <c r="AJ667" s="45" t="str">
        <f t="shared" si="8"/>
        <v/>
      </c>
      <c r="AK667" s="45">
        <f t="shared" si="9"/>
        <v>0.02585451849</v>
      </c>
      <c r="AL667" s="45">
        <f t="shared" si="10"/>
        <v>0.1639368246</v>
      </c>
      <c r="AM667" s="45">
        <f t="shared" si="11"/>
        <v>-0.0252029094</v>
      </c>
    </row>
    <row r="668">
      <c r="A668" s="33" t="s">
        <v>46</v>
      </c>
      <c r="B668" s="34" t="s">
        <v>111</v>
      </c>
      <c r="C668" s="35" t="s">
        <v>50</v>
      </c>
      <c r="D668" s="36" t="str">
        <f t="shared" si="1"/>
        <v>Africa/Zambia-Africa/2002</v>
      </c>
      <c r="E668" s="37">
        <f t="array" ref="E668:H668">VLOOKUP(D668, GDP!D:L,{6,7,8,9},0)</f>
        <v>3711284087</v>
      </c>
      <c r="F668" s="38">
        <v>0.067</v>
      </c>
      <c r="G668" s="37">
        <v>24.0</v>
      </c>
      <c r="H668" s="38">
        <v>0.452</v>
      </c>
      <c r="I668" s="39">
        <f t="array" ref="I668:J668">VLOOKUP(D668, ENERGY!I:M,{4,5},0)</f>
        <v>8054</v>
      </c>
      <c r="J668" s="39">
        <v>2428.0</v>
      </c>
      <c r="K668" s="40">
        <f t="array" ref="K668:S668">VLOOKUP(D668, 'HUMAN RESOURCES'!D:V,{11,12,13,14,15,16,17,18,19},0)</f>
        <v>45</v>
      </c>
      <c r="L668" s="40">
        <v>91.0</v>
      </c>
      <c r="M668" s="40">
        <v>44.0</v>
      </c>
      <c r="N668" s="41">
        <v>43.0</v>
      </c>
      <c r="O668" s="42">
        <v>0.461</v>
      </c>
      <c r="P668" s="42">
        <v>0.511</v>
      </c>
      <c r="Q668" s="42">
        <v>0.027</v>
      </c>
      <c r="R668" s="40">
        <v>1.0625423E7</v>
      </c>
      <c r="S668" s="42">
        <v>0.354</v>
      </c>
      <c r="T668" s="43">
        <f t="array" ref="T668:U668">VLOOKUP(D668, TOURISM!D:H,{4,5},0)</f>
        <v>64000000</v>
      </c>
      <c r="U668" s="43">
        <v>1.09E8</v>
      </c>
      <c r="V668" s="38" t="str">
        <f t="array" ref="V668:AA668">VLOOKUP(D668, BUSINESS!D:P,{8,9,10,11,12,13},0)</f>
        <v/>
      </c>
      <c r="W668" s="37"/>
      <c r="X668" s="37"/>
      <c r="Y668" s="37"/>
      <c r="Z668" s="38">
        <v>0.005</v>
      </c>
      <c r="AA668" s="38">
        <v>0.013</v>
      </c>
      <c r="AB668" s="44">
        <f t="shared" si="181"/>
        <v>349.2834202</v>
      </c>
      <c r="AC668" s="44">
        <f t="shared" si="210"/>
        <v>0.7579933524</v>
      </c>
      <c r="AD668" s="44">
        <f t="shared" ref="AD668:AD669" si="211">J668/R668*1000</f>
        <v>0.2285085497</v>
      </c>
      <c r="AE668" s="44">
        <f t="shared" si="182"/>
        <v>6.023289614</v>
      </c>
      <c r="AF668" s="44">
        <f t="shared" si="208"/>
        <v>10.25841512</v>
      </c>
      <c r="AG668" s="45">
        <f t="shared" si="5"/>
        <v>-0.009442182148</v>
      </c>
      <c r="AH668" s="45">
        <f t="shared" si="6"/>
        <v>0.1428571429</v>
      </c>
      <c r="AI668" s="45">
        <f t="shared" si="7"/>
        <v>-0.07179969721</v>
      </c>
      <c r="AJ668" s="45" t="str">
        <f t="shared" si="8"/>
        <v/>
      </c>
      <c r="AK668" s="45">
        <f t="shared" si="9"/>
        <v>0.02540846545</v>
      </c>
      <c r="AL668" s="45">
        <f t="shared" si="10"/>
        <v>-0.2198230979</v>
      </c>
      <c r="AM668" s="45">
        <f t="shared" si="11"/>
        <v>0.0421480678</v>
      </c>
    </row>
    <row r="669">
      <c r="A669" s="33" t="s">
        <v>46</v>
      </c>
      <c r="B669" s="34" t="s">
        <v>111</v>
      </c>
      <c r="C669" s="35" t="s">
        <v>51</v>
      </c>
      <c r="D669" s="36" t="str">
        <f t="shared" si="1"/>
        <v>Africa/Zambia-Africa/2003</v>
      </c>
      <c r="E669" s="37">
        <f t="array" ref="E669:H669">VLOOKUP(D669, GDP!D:L,{6,7,8,9},0)</f>
        <v>4341841414</v>
      </c>
      <c r="F669" s="38">
        <v>0.067</v>
      </c>
      <c r="G669" s="37">
        <v>27.0</v>
      </c>
      <c r="H669" s="38">
        <v>0.406</v>
      </c>
      <c r="I669" s="39">
        <f t="array" ref="I669:J669">VLOOKUP(D669, ENERGY!I:M,{4,5},0)</f>
        <v>7842</v>
      </c>
      <c r="J669" s="39">
        <v>2156.0</v>
      </c>
      <c r="K669" s="40">
        <f t="array" ref="K669:S669">VLOOKUP(D669, 'HUMAN RESOURCES'!D:V,{11,12,13,14,15,16,17,18,19},0)</f>
        <v>45</v>
      </c>
      <c r="L669" s="40">
        <v>86.0</v>
      </c>
      <c r="M669" s="40">
        <v>45.0</v>
      </c>
      <c r="N669" s="41">
        <v>44.0</v>
      </c>
      <c r="O669" s="42">
        <v>0.464</v>
      </c>
      <c r="P669" s="42">
        <v>0.509</v>
      </c>
      <c r="Q669" s="42">
        <v>0.027</v>
      </c>
      <c r="R669" s="40">
        <v>1.0894519E7</v>
      </c>
      <c r="S669" s="42">
        <v>0.358</v>
      </c>
      <c r="T669" s="43">
        <f t="array" ref="T669:U669">VLOOKUP(D669, TOURISM!D:H,{4,5},0)</f>
        <v>88000000</v>
      </c>
      <c r="U669" s="43">
        <v>1.15E8</v>
      </c>
      <c r="V669" s="38" t="str">
        <f t="array" ref="V669:AA669">VLOOKUP(D669, BUSINESS!D:P,{8,9,10,11,12,13},0)</f>
        <v/>
      </c>
      <c r="W669" s="37">
        <v>35.0</v>
      </c>
      <c r="X669" s="37"/>
      <c r="Y669" s="37"/>
      <c r="Z669" s="38">
        <v>0.01</v>
      </c>
      <c r="AA669" s="38">
        <v>0.022</v>
      </c>
      <c r="AB669" s="44">
        <f t="shared" si="181"/>
        <v>398.5344754</v>
      </c>
      <c r="AC669" s="44">
        <f t="shared" si="210"/>
        <v>0.7198114942</v>
      </c>
      <c r="AD669" s="44">
        <f t="shared" si="211"/>
        <v>0.1978976768</v>
      </c>
      <c r="AE669" s="44">
        <f t="shared" si="182"/>
        <v>8.077456196</v>
      </c>
      <c r="AF669" s="44">
        <f t="shared" si="208"/>
        <v>10.55576662</v>
      </c>
      <c r="AG669" s="45">
        <f t="shared" si="5"/>
        <v>0.1410059919</v>
      </c>
      <c r="AH669" s="45">
        <f t="shared" si="6"/>
        <v>0.125</v>
      </c>
      <c r="AI669" s="45">
        <f t="shared" si="7"/>
        <v>-0.0503722863</v>
      </c>
      <c r="AJ669" s="45">
        <f t="shared" si="8"/>
        <v>-0.1339594206</v>
      </c>
      <c r="AK669" s="45">
        <f t="shared" si="9"/>
        <v>0.02532567409</v>
      </c>
      <c r="AL669" s="45">
        <f t="shared" si="10"/>
        <v>0.3410373257</v>
      </c>
      <c r="AM669" s="45">
        <f t="shared" si="11"/>
        <v>0.02898610482</v>
      </c>
    </row>
    <row r="670">
      <c r="A670" s="33" t="s">
        <v>46</v>
      </c>
      <c r="B670" s="34" t="s">
        <v>111</v>
      </c>
      <c r="C670" s="35" t="s">
        <v>52</v>
      </c>
      <c r="D670" s="36" t="str">
        <f t="shared" si="1"/>
        <v>Africa/Zambia-Africa/2004</v>
      </c>
      <c r="E670" s="37">
        <f t="array" ref="E670:H670">VLOOKUP(D670, GDP!D:L,{6,7,8,9},0)</f>
        <v>5439176376</v>
      </c>
      <c r="F670" s="38">
        <v>0.067</v>
      </c>
      <c r="G670" s="37">
        <v>33.0</v>
      </c>
      <c r="H670" s="38">
        <v>0.307</v>
      </c>
      <c r="I670" s="39" t="str">
        <f t="array" ref="I670:J670">VLOOKUP(D670, ENERGY!I:M,{4,5},0)</f>
        <v/>
      </c>
      <c r="J670" s="39"/>
      <c r="K670" s="40">
        <f t="array" ref="K670:S670">VLOOKUP(D670, 'HUMAN RESOURCES'!D:V,{11,12,13,14,15,16,17,18,19},0)</f>
        <v>44</v>
      </c>
      <c r="L670" s="40">
        <v>81.0</v>
      </c>
      <c r="M670" s="40">
        <v>46.0</v>
      </c>
      <c r="N670" s="41">
        <v>45.0</v>
      </c>
      <c r="O670" s="42">
        <v>0.466</v>
      </c>
      <c r="P670" s="42">
        <v>0.507</v>
      </c>
      <c r="Q670" s="42">
        <v>0.027</v>
      </c>
      <c r="R670" s="40">
        <v>1.117465E7</v>
      </c>
      <c r="S670" s="42">
        <v>0.362</v>
      </c>
      <c r="T670" s="43">
        <f t="array" ref="T670:U670">VLOOKUP(D670, TOURISM!D:H,{4,5},0)</f>
        <v>92000000</v>
      </c>
      <c r="U670" s="43">
        <v>8.6E7</v>
      </c>
      <c r="V670" s="38" t="str">
        <f t="array" ref="V670:AA670">VLOOKUP(D670, BUSINESS!D:P,{8,9,10,11,12,13},0)</f>
        <v/>
      </c>
      <c r="W670" s="37">
        <v>35.0</v>
      </c>
      <c r="X670" s="37"/>
      <c r="Y670" s="37"/>
      <c r="Z670" s="38">
        <v>0.02</v>
      </c>
      <c r="AA670" s="38">
        <v>0.042</v>
      </c>
      <c r="AB670" s="44">
        <f t="shared" si="181"/>
        <v>486.7424372</v>
      </c>
      <c r="AC670" s="44"/>
      <c r="AD670" s="44"/>
      <c r="AE670" s="44">
        <f t="shared" si="182"/>
        <v>8.232920047</v>
      </c>
      <c r="AF670" s="44">
        <f t="shared" si="208"/>
        <v>7.695990478</v>
      </c>
      <c r="AG670" s="45">
        <f t="shared" si="5"/>
        <v>0.221330819</v>
      </c>
      <c r="AH670" s="45">
        <f t="shared" si="6"/>
        <v>0.2222222222</v>
      </c>
      <c r="AI670" s="45" t="str">
        <f t="shared" si="7"/>
        <v/>
      </c>
      <c r="AJ670" s="45" t="str">
        <f t="shared" si="8"/>
        <v/>
      </c>
      <c r="AK670" s="45">
        <f t="shared" si="9"/>
        <v>0.02571302138</v>
      </c>
      <c r="AL670" s="45">
        <f t="shared" si="10"/>
        <v>0.01924663494</v>
      </c>
      <c r="AM670" s="45">
        <f t="shared" si="11"/>
        <v>-0.2709207436</v>
      </c>
    </row>
    <row r="671">
      <c r="A671" s="33" t="s">
        <v>46</v>
      </c>
      <c r="B671" s="34" t="s">
        <v>111</v>
      </c>
      <c r="C671" s="35" t="s">
        <v>53</v>
      </c>
      <c r="D671" s="36" t="str">
        <f t="shared" si="1"/>
        <v>Africa/Zambia-Africa/2005</v>
      </c>
      <c r="E671" s="37">
        <f t="array" ref="E671:H671">VLOOKUP(D671, GDP!D:L,{6,7,8,9},0)</f>
        <v>7178556337</v>
      </c>
      <c r="F671" s="38">
        <v>0.071</v>
      </c>
      <c r="G671" s="37">
        <v>44.0</v>
      </c>
      <c r="H671" s="38">
        <v>0.282</v>
      </c>
      <c r="I671" s="39">
        <f t="array" ref="I671:J671">VLOOKUP(D671, ENERGY!I:M,{4,5},0)</f>
        <v>7518.5</v>
      </c>
      <c r="J671" s="39">
        <v>2035.5</v>
      </c>
      <c r="K671" s="40">
        <f t="array" ref="K671:S671">VLOOKUP(D671, 'HUMAN RESOURCES'!D:V,{11,12,13,14,15,16,17,18,19},0)</f>
        <v>44</v>
      </c>
      <c r="L671" s="40">
        <v>76.0</v>
      </c>
      <c r="M671" s="40">
        <v>48.0</v>
      </c>
      <c r="N671" s="41">
        <v>47.0</v>
      </c>
      <c r="O671" s="42">
        <v>0.467</v>
      </c>
      <c r="P671" s="42">
        <v>0.506</v>
      </c>
      <c r="Q671" s="42">
        <v>0.027</v>
      </c>
      <c r="R671" s="40">
        <v>1.1470022E7</v>
      </c>
      <c r="S671" s="42">
        <v>0.366</v>
      </c>
      <c r="T671" s="43">
        <f t="array" ref="T671:U671">VLOOKUP(D671, TOURISM!D:H,{4,5},0)</f>
        <v>98000000</v>
      </c>
      <c r="U671" s="43">
        <v>8.8E7</v>
      </c>
      <c r="V671" s="38">
        <f t="array" ref="V671:AA671">VLOOKUP(D671, BUSINESS!D:P,{8,9,10,11,12,13},0)</f>
        <v>0.154</v>
      </c>
      <c r="W671" s="37">
        <v>35.0</v>
      </c>
      <c r="X671" s="37"/>
      <c r="Y671" s="37">
        <v>183.0</v>
      </c>
      <c r="Z671" s="38">
        <v>0.029</v>
      </c>
      <c r="AA671" s="38">
        <v>0.083</v>
      </c>
      <c r="AB671" s="44">
        <f t="shared" si="181"/>
        <v>625.8537549</v>
      </c>
      <c r="AC671" s="44">
        <f>(I671/R671)*1000</f>
        <v>0.6554913321</v>
      </c>
      <c r="AD671" s="44">
        <f>J671/R671*1000</f>
        <v>0.1774626064</v>
      </c>
      <c r="AE671" s="44">
        <f t="shared" si="182"/>
        <v>8.544011511</v>
      </c>
      <c r="AF671" s="44">
        <f t="shared" si="208"/>
        <v>7.672173602</v>
      </c>
      <c r="AG671" s="45">
        <f t="shared" si="5"/>
        <v>0.2858006761</v>
      </c>
      <c r="AH671" s="45">
        <f t="shared" si="6"/>
        <v>0.3333333333</v>
      </c>
      <c r="AI671" s="45" t="str">
        <f t="shared" si="7"/>
        <v/>
      </c>
      <c r="AJ671" s="45" t="str">
        <f t="shared" si="8"/>
        <v/>
      </c>
      <c r="AK671" s="45">
        <f t="shared" si="9"/>
        <v>0.02643232674</v>
      </c>
      <c r="AL671" s="45">
        <f t="shared" si="10"/>
        <v>0.03778628513</v>
      </c>
      <c r="AM671" s="45">
        <f t="shared" si="11"/>
        <v>-0.003094712338</v>
      </c>
    </row>
    <row r="672">
      <c r="A672" s="33" t="s">
        <v>46</v>
      </c>
      <c r="B672" s="34" t="s">
        <v>111</v>
      </c>
      <c r="C672" s="35" t="s">
        <v>54</v>
      </c>
      <c r="D672" s="36" t="str">
        <f t="shared" si="1"/>
        <v>Africa/Zambia-Africa/2006</v>
      </c>
      <c r="E672" s="37">
        <f t="array" ref="E672:H672">VLOOKUP(D672, GDP!D:L,{6,7,8,9},0)</f>
        <v>10702200822</v>
      </c>
      <c r="F672" s="38">
        <v>0.064</v>
      </c>
      <c r="G672" s="37">
        <v>58.0</v>
      </c>
      <c r="H672" s="38">
        <v>0.232</v>
      </c>
      <c r="I672" s="39" t="str">
        <f t="array" ref="I672:J672">VLOOKUP(D672, ENERGY!I:M,{4,5},0)</f>
        <v/>
      </c>
      <c r="J672" s="39"/>
      <c r="K672" s="40">
        <f t="array" ref="K672:S672">VLOOKUP(D672, 'HUMAN RESOURCES'!D:V,{11,12,13,14,15,16,17,18,19},0)</f>
        <v>44</v>
      </c>
      <c r="L672" s="40">
        <v>73.0</v>
      </c>
      <c r="M672" s="40">
        <v>49.0</v>
      </c>
      <c r="N672" s="41">
        <v>48.0</v>
      </c>
      <c r="O672" s="42">
        <v>0.468</v>
      </c>
      <c r="P672" s="42">
        <v>0.505</v>
      </c>
      <c r="Q672" s="42">
        <v>0.027</v>
      </c>
      <c r="R672" s="40">
        <v>1.1781612E7</v>
      </c>
      <c r="S672" s="42">
        <v>0.37</v>
      </c>
      <c r="T672" s="43">
        <f t="array" ref="T672:U672">VLOOKUP(D672, TOURISM!D:H,{4,5},0)</f>
        <v>110000000</v>
      </c>
      <c r="U672" s="43">
        <v>9.7E7</v>
      </c>
      <c r="V672" s="38">
        <f t="array" ref="V672:AA672">VLOOKUP(D672, BUSINESS!D:P,{8,9,10,11,12,13},0)</f>
        <v>0.154</v>
      </c>
      <c r="W672" s="37">
        <v>35.0</v>
      </c>
      <c r="X672" s="37"/>
      <c r="Y672" s="37">
        <v>183.0</v>
      </c>
      <c r="Z672" s="38">
        <v>0.042</v>
      </c>
      <c r="AA672" s="38">
        <v>0.141</v>
      </c>
      <c r="AB672" s="44">
        <f t="shared" si="181"/>
        <v>908.3817072</v>
      </c>
      <c r="AC672" s="44"/>
      <c r="AD672" s="44"/>
      <c r="AE672" s="44">
        <f t="shared" si="182"/>
        <v>9.336583143</v>
      </c>
      <c r="AF672" s="44">
        <f t="shared" si="208"/>
        <v>8.233168772</v>
      </c>
      <c r="AG672" s="45">
        <f t="shared" si="5"/>
        <v>0.4514280695</v>
      </c>
      <c r="AH672" s="45">
        <f t="shared" si="6"/>
        <v>0.3181818182</v>
      </c>
      <c r="AI672" s="45" t="str">
        <f t="shared" si="7"/>
        <v/>
      </c>
      <c r="AJ672" s="45" t="str">
        <f t="shared" si="8"/>
        <v/>
      </c>
      <c r="AK672" s="45">
        <f t="shared" si="9"/>
        <v>0.02716559742</v>
      </c>
      <c r="AL672" s="45">
        <f t="shared" si="10"/>
        <v>0.09276340876</v>
      </c>
      <c r="AM672" s="45">
        <f t="shared" si="11"/>
        <v>0.07312076071</v>
      </c>
    </row>
    <row r="673">
      <c r="A673" s="33" t="s">
        <v>46</v>
      </c>
      <c r="B673" s="34" t="s">
        <v>111</v>
      </c>
      <c r="C673" s="35" t="s">
        <v>55</v>
      </c>
      <c r="D673" s="36" t="str">
        <f t="shared" si="1"/>
        <v>Africa/Zambia-Africa/2007</v>
      </c>
      <c r="E673" s="37">
        <f t="array" ref="E673:H673">VLOOKUP(D673, GDP!D:L,{6,7,8,9},0)</f>
        <v>11541420981</v>
      </c>
      <c r="F673" s="38">
        <v>0.06</v>
      </c>
      <c r="G673" s="37">
        <v>57.0</v>
      </c>
      <c r="H673" s="38">
        <v>0.189</v>
      </c>
      <c r="I673" s="39" t="str">
        <f t="array" ref="I673:J673">VLOOKUP(D673, ENERGY!I:M,{4,5},0)</f>
        <v/>
      </c>
      <c r="J673" s="39"/>
      <c r="K673" s="40">
        <f t="array" ref="K673:S673">VLOOKUP(D673, 'HUMAN RESOURCES'!D:V,{11,12,13,14,15,16,17,18,19},0)</f>
        <v>44</v>
      </c>
      <c r="L673" s="40">
        <v>70.0</v>
      </c>
      <c r="M673" s="40">
        <v>51.0</v>
      </c>
      <c r="N673" s="41">
        <v>49.0</v>
      </c>
      <c r="O673" s="42">
        <v>0.469</v>
      </c>
      <c r="P673" s="42">
        <v>0.504</v>
      </c>
      <c r="Q673" s="42">
        <v>0.027</v>
      </c>
      <c r="R673" s="40">
        <v>1.210962E7</v>
      </c>
      <c r="S673" s="42">
        <v>0.375</v>
      </c>
      <c r="T673" s="43">
        <f t="array" ref="T673:U673">VLOOKUP(D673, TOURISM!D:H,{4,5},0)</f>
        <v>138000000</v>
      </c>
      <c r="U673" s="43">
        <v>9.8E7</v>
      </c>
      <c r="V673" s="38">
        <f t="array" ref="V673:AA673">VLOOKUP(D673, BUSINESS!D:P,{8,9,10,11,12,13},0)</f>
        <v>0.15</v>
      </c>
      <c r="W673" s="37">
        <v>33.0</v>
      </c>
      <c r="X673" s="37"/>
      <c r="Y673" s="37">
        <v>183.0</v>
      </c>
      <c r="Z673" s="38">
        <v>0.049</v>
      </c>
      <c r="AA673" s="38">
        <v>0.218</v>
      </c>
      <c r="AB673" s="44">
        <f t="shared" si="181"/>
        <v>953.0787078</v>
      </c>
      <c r="AC673" s="44"/>
      <c r="AD673" s="44"/>
      <c r="AE673" s="44">
        <f t="shared" si="182"/>
        <v>11.39589847</v>
      </c>
      <c r="AF673" s="44">
        <f t="shared" si="208"/>
        <v>8.092739491</v>
      </c>
      <c r="AG673" s="45">
        <f t="shared" si="5"/>
        <v>0.0492050866</v>
      </c>
      <c r="AH673" s="45">
        <f t="shared" si="6"/>
        <v>-0.01724137931</v>
      </c>
      <c r="AI673" s="45" t="str">
        <f t="shared" si="7"/>
        <v/>
      </c>
      <c r="AJ673" s="45" t="str">
        <f t="shared" si="8"/>
        <v/>
      </c>
      <c r="AK673" s="45">
        <f t="shared" si="9"/>
        <v>0.0278406724</v>
      </c>
      <c r="AL673" s="45">
        <f t="shared" si="10"/>
        <v>0.2205641285</v>
      </c>
      <c r="AM673" s="45">
        <f t="shared" si="11"/>
        <v>-0.01705652882</v>
      </c>
    </row>
    <row r="674">
      <c r="A674" s="33" t="s">
        <v>46</v>
      </c>
      <c r="B674" s="34" t="s">
        <v>111</v>
      </c>
      <c r="C674" s="35" t="s">
        <v>56</v>
      </c>
      <c r="D674" s="36" t="str">
        <f t="shared" si="1"/>
        <v>Africa/Zambia-Africa/2008</v>
      </c>
      <c r="E674" s="37">
        <f t="array" ref="E674:H674">VLOOKUP(D674, GDP!D:L,{6,7,8,9},0)</f>
        <v>14640792100</v>
      </c>
      <c r="F674" s="38">
        <v>0.066</v>
      </c>
      <c r="G674" s="37">
        <v>78.0</v>
      </c>
      <c r="H674" s="38">
        <v>0.191</v>
      </c>
      <c r="I674" s="39">
        <f t="array" ref="I674:J674">VLOOKUP(D674, ENERGY!I:M,{4,5},0)</f>
        <v>6717.5</v>
      </c>
      <c r="J674" s="39">
        <v>2019.0</v>
      </c>
      <c r="K674" s="40">
        <f t="array" ref="K674:S674">VLOOKUP(D674, 'HUMAN RESOURCES'!D:V,{11,12,13,14,15,16,17,18,19},0)</f>
        <v>43</v>
      </c>
      <c r="L674" s="40">
        <v>67.0</v>
      </c>
      <c r="M674" s="40">
        <v>52.0</v>
      </c>
      <c r="N674" s="41">
        <v>51.0</v>
      </c>
      <c r="O674" s="42">
        <v>0.47</v>
      </c>
      <c r="P674" s="42">
        <v>0.504</v>
      </c>
      <c r="Q674" s="42">
        <v>0.027</v>
      </c>
      <c r="R674" s="40">
        <v>1.2456527E7</v>
      </c>
      <c r="S674" s="42">
        <v>0.379</v>
      </c>
      <c r="T674" s="43">
        <f t="array" ref="T674:U674">VLOOKUP(D674, TOURISM!D:H,{4,5},0)</f>
        <v>148000000</v>
      </c>
      <c r="U674" s="43">
        <v>1.07E8</v>
      </c>
      <c r="V674" s="38">
        <f t="array" ref="V674:AA674">VLOOKUP(D674, BUSINESS!D:P,{8,9,10,11,12,13},0)</f>
        <v>0.15</v>
      </c>
      <c r="W674" s="37">
        <v>18.0</v>
      </c>
      <c r="X674" s="37"/>
      <c r="Y674" s="37">
        <v>183.0</v>
      </c>
      <c r="Z674" s="38">
        <v>0.056</v>
      </c>
      <c r="AA674" s="38">
        <v>0.284</v>
      </c>
      <c r="AB674" s="44">
        <f t="shared" si="181"/>
        <v>1175.351051</v>
      </c>
      <c r="AC674" s="44">
        <f t="shared" ref="AC674:AC675" si="212">(I674/R674)*1000</f>
        <v>0.539275514</v>
      </c>
      <c r="AD674" s="44">
        <f t="shared" ref="AD674:AD675" si="213">J674/R674*1000</f>
        <v>0.1620837012</v>
      </c>
      <c r="AE674" s="44">
        <f t="shared" si="182"/>
        <v>11.88132133</v>
      </c>
      <c r="AF674" s="44">
        <f t="shared" si="208"/>
        <v>8.589874208</v>
      </c>
      <c r="AG674" s="45">
        <f t="shared" si="5"/>
        <v>0.2332150969</v>
      </c>
      <c r="AH674" s="45">
        <f t="shared" si="6"/>
        <v>0.3684210526</v>
      </c>
      <c r="AI674" s="45" t="str">
        <f t="shared" si="7"/>
        <v/>
      </c>
      <c r="AJ674" s="45" t="str">
        <f t="shared" si="8"/>
        <v/>
      </c>
      <c r="AK674" s="45">
        <f t="shared" si="9"/>
        <v>0.02864722427</v>
      </c>
      <c r="AL674" s="45">
        <f t="shared" si="10"/>
        <v>0.04259627869</v>
      </c>
      <c r="AM674" s="45">
        <f t="shared" si="11"/>
        <v>0.06142971947</v>
      </c>
    </row>
    <row r="675">
      <c r="A675" s="33" t="s">
        <v>46</v>
      </c>
      <c r="B675" s="34" t="s">
        <v>111</v>
      </c>
      <c r="C675" s="35" t="s">
        <v>57</v>
      </c>
      <c r="D675" s="36" t="str">
        <f t="shared" si="1"/>
        <v>Africa/Zambia-Africa/2009</v>
      </c>
      <c r="E675" s="37">
        <f t="array" ref="E675:H675">VLOOKUP(D675, GDP!D:L,{6,7,8,9},0)</f>
        <v>12805029522</v>
      </c>
      <c r="F675" s="38">
        <v>0.064</v>
      </c>
      <c r="G675" s="37">
        <v>64.0</v>
      </c>
      <c r="H675" s="38">
        <v>0.221</v>
      </c>
      <c r="I675" s="39">
        <f t="array" ref="I675:J675">VLOOKUP(D675, ENERGY!I:M,{4,5},0)</f>
        <v>7399</v>
      </c>
      <c r="J675" s="39">
        <v>1654.0</v>
      </c>
      <c r="K675" s="40">
        <f t="array" ref="K675:S675">VLOOKUP(D675, 'HUMAN RESOURCES'!D:V,{11,12,13,14,15,16,17,18,19},0)</f>
        <v>43</v>
      </c>
      <c r="L675" s="40">
        <v>65.0</v>
      </c>
      <c r="M675" s="40">
        <v>54.0</v>
      </c>
      <c r="N675" s="41">
        <v>52.0</v>
      </c>
      <c r="O675" s="42">
        <v>0.47</v>
      </c>
      <c r="P675" s="42">
        <v>0.504</v>
      </c>
      <c r="Q675" s="42">
        <v>0.027</v>
      </c>
      <c r="R675" s="40">
        <v>1.2825031E7</v>
      </c>
      <c r="S675" s="42">
        <v>0.383</v>
      </c>
      <c r="T675" s="43">
        <f t="array" ref="T675:U675">VLOOKUP(D675, TOURISM!D:H,{4,5},0)</f>
        <v>98000000</v>
      </c>
      <c r="U675" s="43">
        <v>8.3E7</v>
      </c>
      <c r="V675" s="38">
        <f t="array" ref="V675:AA675">VLOOKUP(D675, BUSINESS!D:P,{8,9,10,11,12,13},0)</f>
        <v>0.15</v>
      </c>
      <c r="W675" s="37">
        <v>18.0</v>
      </c>
      <c r="X675" s="37"/>
      <c r="Y675" s="37">
        <v>183.0</v>
      </c>
      <c r="Z675" s="38">
        <v>0.063</v>
      </c>
      <c r="AA675" s="38">
        <v>0.344</v>
      </c>
      <c r="AB675" s="44">
        <f t="shared" si="181"/>
        <v>998.4404343</v>
      </c>
      <c r="AC675" s="44">
        <f t="shared" si="212"/>
        <v>0.5769186835</v>
      </c>
      <c r="AD675" s="44">
        <f t="shared" si="213"/>
        <v>0.1289665499</v>
      </c>
      <c r="AE675" s="44">
        <f t="shared" si="182"/>
        <v>7.641307066</v>
      </c>
      <c r="AF675" s="44">
        <f t="shared" si="208"/>
        <v>6.47171925</v>
      </c>
      <c r="AG675" s="45">
        <f t="shared" si="5"/>
        <v>-0.1505172573</v>
      </c>
      <c r="AH675" s="45">
        <f t="shared" si="6"/>
        <v>-0.1794871795</v>
      </c>
      <c r="AI675" s="45">
        <f t="shared" si="7"/>
        <v>0.06980322404</v>
      </c>
      <c r="AJ675" s="45">
        <f t="shared" si="8"/>
        <v>-0.2043212925</v>
      </c>
      <c r="AK675" s="45">
        <f t="shared" si="9"/>
        <v>0.02958320566</v>
      </c>
      <c r="AL675" s="45">
        <f t="shared" si="10"/>
        <v>-0.3568638663</v>
      </c>
      <c r="AM675" s="45">
        <f t="shared" si="11"/>
        <v>-0.2465874246</v>
      </c>
    </row>
    <row r="676">
      <c r="A676" s="33" t="s">
        <v>46</v>
      </c>
      <c r="B676" s="34" t="s">
        <v>111</v>
      </c>
      <c r="C676" s="35" t="s">
        <v>58</v>
      </c>
      <c r="D676" s="36" t="str">
        <f t="shared" si="1"/>
        <v>Africa/Zambia-Africa/2010</v>
      </c>
      <c r="E676" s="37">
        <f t="array" ref="E676:H676">VLOOKUP(D676, GDP!D:L,{6,7,8,9},0)</f>
        <v>16190196832</v>
      </c>
      <c r="F676" s="38">
        <v>0.061</v>
      </c>
      <c r="G676" s="37">
        <v>75.0</v>
      </c>
      <c r="H676" s="38">
        <v>0.209</v>
      </c>
      <c r="I676" s="39" t="str">
        <f t="array" ref="I676:J676">VLOOKUP(D676, ENERGY!I:M,{4,5},0)</f>
        <v/>
      </c>
      <c r="J676" s="39"/>
      <c r="K676" s="40">
        <f t="array" ref="K676:S676">VLOOKUP(D676, 'HUMAN RESOURCES'!D:V,{11,12,13,14,15,16,17,18,19},0)</f>
        <v>43</v>
      </c>
      <c r="L676" s="40">
        <v>64.0</v>
      </c>
      <c r="M676" s="40">
        <v>56.0</v>
      </c>
      <c r="N676" s="41">
        <v>53.0</v>
      </c>
      <c r="O676" s="42">
        <v>0.469</v>
      </c>
      <c r="P676" s="42">
        <v>0.504</v>
      </c>
      <c r="Q676" s="42">
        <v>0.027</v>
      </c>
      <c r="R676" s="40">
        <v>1.3216985E7</v>
      </c>
      <c r="S676" s="42">
        <v>0.387</v>
      </c>
      <c r="T676" s="43">
        <f t="array" ref="T676:U676">VLOOKUP(D676, TOURISM!D:H,{4,5},0)</f>
        <v>125000000</v>
      </c>
      <c r="U676" s="43">
        <v>1.28E8</v>
      </c>
      <c r="V676" s="38">
        <f t="array" ref="V676:AA676">VLOOKUP(D676, BUSINESS!D:P,{8,9,10,11,12,13},0)</f>
        <v>0.143</v>
      </c>
      <c r="W676" s="37">
        <v>18.0</v>
      </c>
      <c r="X676" s="37"/>
      <c r="Y676" s="37">
        <v>183.0</v>
      </c>
      <c r="Z676" s="38">
        <v>0.1</v>
      </c>
      <c r="AA676" s="38">
        <v>0.412</v>
      </c>
      <c r="AB676" s="44">
        <f t="shared" si="181"/>
        <v>1224.953863</v>
      </c>
      <c r="AC676" s="44"/>
      <c r="AD676" s="44"/>
      <c r="AE676" s="44">
        <f t="shared" si="182"/>
        <v>9.457527568</v>
      </c>
      <c r="AF676" s="44">
        <f t="shared" si="208"/>
        <v>9.684508229</v>
      </c>
      <c r="AG676" s="45">
        <f t="shared" si="5"/>
        <v>0.226867243</v>
      </c>
      <c r="AH676" s="45">
        <f t="shared" si="6"/>
        <v>0.171875</v>
      </c>
      <c r="AI676" s="45" t="str">
        <f t="shared" si="7"/>
        <v/>
      </c>
      <c r="AJ676" s="45" t="str">
        <f t="shared" si="8"/>
        <v/>
      </c>
      <c r="AK676" s="45">
        <f t="shared" si="9"/>
        <v>0.03056164153</v>
      </c>
      <c r="AL676" s="45">
        <f t="shared" si="10"/>
        <v>0.2376845331</v>
      </c>
      <c r="AM676" s="45">
        <f t="shared" si="11"/>
        <v>0.4964351598</v>
      </c>
    </row>
    <row r="677">
      <c r="A677" s="33" t="s">
        <v>46</v>
      </c>
      <c r="B677" s="34" t="s">
        <v>111</v>
      </c>
      <c r="C677" s="35" t="s">
        <v>59</v>
      </c>
      <c r="D677" s="36" t="str">
        <f t="shared" si="1"/>
        <v>Africa/Zambia-Africa/2011</v>
      </c>
      <c r="E677" s="37">
        <f t="array" ref="E677:H677">VLOOKUP(D677, GDP!D:L,{6,7,8,9},0)</f>
        <v>19201691493</v>
      </c>
      <c r="F677" s="38">
        <v>0.062</v>
      </c>
      <c r="G677" s="37">
        <v>87.0</v>
      </c>
      <c r="H677" s="38">
        <v>0.188</v>
      </c>
      <c r="I677" s="39">
        <f t="array" ref="I677:J677">VLOOKUP(D677, ENERGY!I:M,{4,5},0)</f>
        <v>6923</v>
      </c>
      <c r="J677" s="39">
        <v>2121.5</v>
      </c>
      <c r="K677" s="40">
        <f t="array" ref="K677:S677">VLOOKUP(D677, 'HUMAN RESOURCES'!D:V,{11,12,13,14,15,16,17,18,19},0)</f>
        <v>43</v>
      </c>
      <c r="L677" s="40">
        <v>59.0</v>
      </c>
      <c r="M677" s="40">
        <v>57.0</v>
      </c>
      <c r="N677" s="41">
        <v>54.0</v>
      </c>
      <c r="O677" s="42">
        <v>0.468</v>
      </c>
      <c r="P677" s="42">
        <v>0.505</v>
      </c>
      <c r="Q677" s="42">
        <v>0.026</v>
      </c>
      <c r="R677" s="40">
        <v>1.3633796E7</v>
      </c>
      <c r="S677" s="42">
        <v>0.392</v>
      </c>
      <c r="T677" s="43">
        <f t="array" ref="T677:U677">VLOOKUP(D677, TOURISM!D:H,{4,5},0)</f>
        <v>146000000</v>
      </c>
      <c r="U677" s="43">
        <v>1.4E8</v>
      </c>
      <c r="V677" s="38">
        <f t="array" ref="V677:AA677">VLOOKUP(D677, BUSINESS!D:P,{8,9,10,11,12,13},0)</f>
        <v>0.144</v>
      </c>
      <c r="W677" s="37">
        <v>18.0</v>
      </c>
      <c r="X677" s="37"/>
      <c r="Y677" s="37">
        <v>183.0</v>
      </c>
      <c r="Z677" s="38">
        <v>0.115</v>
      </c>
      <c r="AA677" s="38">
        <v>0.599</v>
      </c>
      <c r="AB677" s="44">
        <f t="shared" si="181"/>
        <v>1408.389233</v>
      </c>
      <c r="AC677" s="44">
        <f t="shared" ref="AC677:AC678" si="214">(I677/R677)*1000</f>
        <v>0.5077822787</v>
      </c>
      <c r="AD677" s="44">
        <f t="shared" ref="AD677:AD678" si="215">J677/R677*1000</f>
        <v>0.1556059662</v>
      </c>
      <c r="AE677" s="44">
        <f t="shared" si="182"/>
        <v>10.70868304</v>
      </c>
      <c r="AF677" s="44">
        <f t="shared" si="208"/>
        <v>10.26860018</v>
      </c>
      <c r="AG677" s="45">
        <f t="shared" si="5"/>
        <v>0.1497487993</v>
      </c>
      <c r="AH677" s="45">
        <f t="shared" si="6"/>
        <v>0.16</v>
      </c>
      <c r="AI677" s="45" t="str">
        <f t="shared" si="7"/>
        <v/>
      </c>
      <c r="AJ677" s="45" t="str">
        <f t="shared" si="8"/>
        <v/>
      </c>
      <c r="AK677" s="45">
        <f t="shared" si="9"/>
        <v>0.03153601218</v>
      </c>
      <c r="AL677" s="45">
        <f t="shared" si="10"/>
        <v>0.1322920249</v>
      </c>
      <c r="AM677" s="45">
        <f t="shared" si="11"/>
        <v>0.06031198822</v>
      </c>
    </row>
    <row r="678">
      <c r="A678" s="33" t="s">
        <v>46</v>
      </c>
      <c r="B678" s="34" t="s">
        <v>111</v>
      </c>
      <c r="C678" s="35" t="s">
        <v>60</v>
      </c>
      <c r="D678" s="36" t="str">
        <f t="shared" si="1"/>
        <v>Africa/Zambia-Africa/2012</v>
      </c>
      <c r="E678" s="37">
        <f t="array" ref="E678:H678">VLOOKUP(D678, GDP!D:L,{6,7,8,9},0)</f>
        <v>20596424325</v>
      </c>
      <c r="F678" s="38">
        <v>0.065</v>
      </c>
      <c r="G678" s="37">
        <v>96.0</v>
      </c>
      <c r="H678" s="38">
        <v>0.121</v>
      </c>
      <c r="I678" s="39">
        <f t="array" ref="I678:J678">VLOOKUP(D678, ENERGY!I:M,{4,5},0)</f>
        <v>6536</v>
      </c>
      <c r="J678" s="39">
        <v>1960.0</v>
      </c>
      <c r="K678" s="40">
        <f t="array" ref="K678:S678">VLOOKUP(D678, 'HUMAN RESOURCES'!D:V,{11,12,13,14,15,16,17,18,19},0)</f>
        <v>43</v>
      </c>
      <c r="L678" s="40">
        <v>57.0</v>
      </c>
      <c r="M678" s="40">
        <v>59.0</v>
      </c>
      <c r="N678" s="41">
        <v>55.0</v>
      </c>
      <c r="O678" s="42">
        <v>0.467</v>
      </c>
      <c r="P678" s="42">
        <v>0.506</v>
      </c>
      <c r="Q678" s="42">
        <v>0.026</v>
      </c>
      <c r="R678" s="40">
        <v>1.4075099E7</v>
      </c>
      <c r="S678" s="42">
        <v>0.396</v>
      </c>
      <c r="T678" s="43">
        <f t="array" ref="T678:U678">VLOOKUP(D678, TOURISM!D:H,{4,5},0)</f>
        <v>155000000</v>
      </c>
      <c r="U678" s="43">
        <v>1.54E8</v>
      </c>
      <c r="V678" s="38">
        <f t="array" ref="V678:AA678">VLOOKUP(D678, BUSINESS!D:P,{8,9,10,11,12,13},0)</f>
        <v>0.151</v>
      </c>
      <c r="W678" s="37">
        <v>17.0</v>
      </c>
      <c r="X678" s="37">
        <v>90.0</v>
      </c>
      <c r="Y678" s="37">
        <v>183.0</v>
      </c>
      <c r="Z678" s="38">
        <v>0.135</v>
      </c>
      <c r="AA678" s="38">
        <v>0.748</v>
      </c>
      <c r="AB678" s="44">
        <f t="shared" si="181"/>
        <v>1463.323585</v>
      </c>
      <c r="AC678" s="44">
        <f t="shared" si="214"/>
        <v>0.4643661831</v>
      </c>
      <c r="AD678" s="44">
        <f t="shared" si="215"/>
        <v>0.139253017</v>
      </c>
      <c r="AE678" s="44">
        <f t="shared" si="182"/>
        <v>11.01235593</v>
      </c>
      <c r="AF678" s="44">
        <f t="shared" si="208"/>
        <v>10.94130848</v>
      </c>
      <c r="AG678" s="45">
        <f t="shared" si="5"/>
        <v>0.03900509204</v>
      </c>
      <c r="AH678" s="45">
        <f t="shared" si="6"/>
        <v>0.1034482759</v>
      </c>
      <c r="AI678" s="45">
        <f t="shared" si="7"/>
        <v>-0.08550139964</v>
      </c>
      <c r="AJ678" s="45">
        <f t="shared" si="8"/>
        <v>-0.1050920453</v>
      </c>
      <c r="AK678" s="45">
        <f t="shared" si="9"/>
        <v>0.03236831474</v>
      </c>
      <c r="AL678" s="45">
        <f t="shared" si="10"/>
        <v>0.02835763212</v>
      </c>
      <c r="AM678" s="45">
        <f t="shared" si="11"/>
        <v>0.06551119818</v>
      </c>
    </row>
    <row r="679">
      <c r="A679" s="33" t="s">
        <v>46</v>
      </c>
      <c r="B679" s="34" t="s">
        <v>112</v>
      </c>
      <c r="C679" s="35" t="s">
        <v>48</v>
      </c>
      <c r="D679" s="36" t="str">
        <f t="shared" si="1"/>
        <v>Africa/Zimbabwe-Africa/2000</v>
      </c>
      <c r="E679" s="37">
        <f t="array" ref="E679:H679">VLOOKUP(D679, GDP!D:L,{6,7,8,9},0)</f>
        <v>6689957610</v>
      </c>
      <c r="F679" s="38"/>
      <c r="G679" s="37"/>
      <c r="H679" s="38">
        <v>0.682</v>
      </c>
      <c r="I679" s="39" t="str">
        <f t="array" ref="I679:J679">VLOOKUP(D679, ENERGY!I:M,{4,5},0)</f>
        <v/>
      </c>
      <c r="J679" s="39"/>
      <c r="K679" s="40">
        <f t="array" ref="K679:S679">VLOOKUP(D679, 'HUMAN RESOURCES'!D:V,{11,12,13,14,15,16,17,18,19},0)</f>
        <v>32</v>
      </c>
      <c r="L679" s="40">
        <v>61.0</v>
      </c>
      <c r="M679" s="40">
        <v>44.0</v>
      </c>
      <c r="N679" s="41">
        <v>44.0</v>
      </c>
      <c r="O679" s="42">
        <v>0.422</v>
      </c>
      <c r="P679" s="42">
        <v>0.545</v>
      </c>
      <c r="Q679" s="42">
        <v>0.034</v>
      </c>
      <c r="R679" s="40">
        <v>1.2503652E7</v>
      </c>
      <c r="S679" s="42">
        <v>0.338</v>
      </c>
      <c r="T679" s="43">
        <f t="array" ref="T679:U679">VLOOKUP(D679, TOURISM!D:H,{4,5},0)</f>
        <v>125000000</v>
      </c>
      <c r="U679" s="43"/>
      <c r="V679" s="38" t="str">
        <f t="array" ref="V679:AA679">VLOOKUP(D679, BUSINESS!D:P,{8,9,10,11,12,13},0)</f>
        <v/>
      </c>
      <c r="W679" s="37"/>
      <c r="X679" s="37"/>
      <c r="Y679" s="37"/>
      <c r="Z679" s="38">
        <v>0.004</v>
      </c>
      <c r="AA679" s="38">
        <v>0.021</v>
      </c>
      <c r="AB679" s="44">
        <f t="shared" si="181"/>
        <v>535.0402914</v>
      </c>
      <c r="AC679" s="44"/>
      <c r="AD679" s="44"/>
      <c r="AE679" s="44">
        <f t="shared" si="182"/>
        <v>9.997079253</v>
      </c>
      <c r="AF679" s="44"/>
      <c r="AG679" s="45" t="str">
        <f t="shared" si="5"/>
        <v/>
      </c>
      <c r="AH679" s="45" t="str">
        <f t="shared" si="6"/>
        <v/>
      </c>
      <c r="AI679" s="45" t="str">
        <f t="shared" si="7"/>
        <v/>
      </c>
      <c r="AJ679" s="45" t="str">
        <f t="shared" si="8"/>
        <v/>
      </c>
      <c r="AK679" s="45" t="str">
        <f t="shared" si="9"/>
        <v/>
      </c>
      <c r="AL679" s="45" t="str">
        <f t="shared" si="10"/>
        <v/>
      </c>
      <c r="AM679" s="45" t="str">
        <f t="shared" si="11"/>
        <v/>
      </c>
    </row>
    <row r="680">
      <c r="A680" s="33" t="s">
        <v>46</v>
      </c>
      <c r="B680" s="34" t="s">
        <v>112</v>
      </c>
      <c r="C680" s="35" t="s">
        <v>49</v>
      </c>
      <c r="D680" s="36" t="str">
        <f t="shared" si="1"/>
        <v>Africa/Zimbabwe-Africa/2001</v>
      </c>
      <c r="E680" s="37">
        <f t="array" ref="E680:H680">VLOOKUP(D680, GDP!D:L,{6,7,8,9},0)</f>
        <v>6777384733</v>
      </c>
      <c r="F680" s="38"/>
      <c r="G680" s="37"/>
      <c r="H680" s="38">
        <v>0.38</v>
      </c>
      <c r="I680" s="39">
        <f t="array" ref="I680:J680">VLOOKUP(D680, ENERGY!I:M,{4,5},0)</f>
        <v>9312</v>
      </c>
      <c r="J680" s="39"/>
      <c r="K680" s="40">
        <f t="array" ref="K680:S680">VLOOKUP(D680, 'HUMAN RESOURCES'!D:V,{11,12,13,14,15,16,17,18,19},0)</f>
        <v>32</v>
      </c>
      <c r="L680" s="40">
        <v>60.0</v>
      </c>
      <c r="M680" s="40">
        <v>43.0</v>
      </c>
      <c r="N680" s="41">
        <v>43.0</v>
      </c>
      <c r="O680" s="42">
        <v>0.419</v>
      </c>
      <c r="P680" s="42">
        <v>0.547</v>
      </c>
      <c r="Q680" s="42">
        <v>0.034</v>
      </c>
      <c r="R680" s="40">
        <v>1.2586763E7</v>
      </c>
      <c r="S680" s="42">
        <v>0.342</v>
      </c>
      <c r="T680" s="43">
        <f t="array" ref="T680:U680">VLOOKUP(D680, TOURISM!D:H,{4,5},0)</f>
        <v>81000000</v>
      </c>
      <c r="U680" s="43"/>
      <c r="V680" s="38" t="str">
        <f t="array" ref="V680:AA680">VLOOKUP(D680, BUSINESS!D:P,{8,9,10,11,12,13},0)</f>
        <v/>
      </c>
      <c r="W680" s="37"/>
      <c r="X680" s="37"/>
      <c r="Y680" s="37"/>
      <c r="Z680" s="38">
        <v>0.008</v>
      </c>
      <c r="AA680" s="38">
        <v>0.025</v>
      </c>
      <c r="AB680" s="44">
        <f t="shared" si="181"/>
        <v>538.4533524</v>
      </c>
      <c r="AC680" s="44">
        <f t="shared" ref="AC680:AC682" si="216">(I680/R680)*1000</f>
        <v>0.7398248461</v>
      </c>
      <c r="AD680" s="44"/>
      <c r="AE680" s="44">
        <f t="shared" si="182"/>
        <v>6.435332102</v>
      </c>
      <c r="AF680" s="44"/>
      <c r="AG680" s="45">
        <f t="shared" si="5"/>
        <v>0.006379072771</v>
      </c>
      <c r="AH680" s="45" t="str">
        <f t="shared" si="6"/>
        <v/>
      </c>
      <c r="AI680" s="45" t="str">
        <f t="shared" si="7"/>
        <v/>
      </c>
      <c r="AJ680" s="45" t="str">
        <f t="shared" si="8"/>
        <v/>
      </c>
      <c r="AK680" s="45">
        <f t="shared" si="9"/>
        <v>0.006646938031</v>
      </c>
      <c r="AL680" s="45">
        <f t="shared" si="10"/>
        <v>-0.3562787751</v>
      </c>
      <c r="AM680" s="45" t="str">
        <f t="shared" si="11"/>
        <v/>
      </c>
    </row>
    <row r="681">
      <c r="A681" s="33" t="s">
        <v>46</v>
      </c>
      <c r="B681" s="34" t="s">
        <v>112</v>
      </c>
      <c r="C681" s="35" t="s">
        <v>50</v>
      </c>
      <c r="D681" s="36" t="str">
        <f t="shared" si="1"/>
        <v>Africa/Zimbabwe-Africa/2002</v>
      </c>
      <c r="E681" s="37">
        <f t="array" ref="E681:H681">VLOOKUP(D681, GDP!D:L,{6,7,8,9},0)</f>
        <v>6342116354</v>
      </c>
      <c r="F681" s="38"/>
      <c r="G681" s="37"/>
      <c r="H681" s="38">
        <v>0.365</v>
      </c>
      <c r="I681" s="39">
        <f t="array" ref="I681:J681">VLOOKUP(D681, ENERGY!I:M,{4,5},0)</f>
        <v>9000</v>
      </c>
      <c r="J681" s="39">
        <v>9428.0</v>
      </c>
      <c r="K681" s="40">
        <f t="array" ref="K681:S681">VLOOKUP(D681, 'HUMAN RESOURCES'!D:V,{11,12,13,14,15,16,17,18,19},0)</f>
        <v>32</v>
      </c>
      <c r="L681" s="40">
        <v>59.0</v>
      </c>
      <c r="M681" s="40">
        <v>43.0</v>
      </c>
      <c r="N681" s="41">
        <v>43.0</v>
      </c>
      <c r="O681" s="42">
        <v>0.417</v>
      </c>
      <c r="P681" s="42">
        <v>0.548</v>
      </c>
      <c r="Q681" s="42">
        <v>0.035</v>
      </c>
      <c r="R681" s="40">
        <v>1.2640922E7</v>
      </c>
      <c r="S681" s="42">
        <v>0.346</v>
      </c>
      <c r="T681" s="43">
        <f t="array" ref="T681:U681">VLOOKUP(D681, TOURISM!D:H,{4,5},0)</f>
        <v>76000000</v>
      </c>
      <c r="U681" s="43"/>
      <c r="V681" s="38" t="str">
        <f t="array" ref="V681:AA681">VLOOKUP(D681, BUSINESS!D:P,{8,9,10,11,12,13},0)</f>
        <v/>
      </c>
      <c r="W681" s="37"/>
      <c r="X681" s="37"/>
      <c r="Y681" s="37"/>
      <c r="Z681" s="38">
        <v>0.04</v>
      </c>
      <c r="AA681" s="38">
        <v>0.027</v>
      </c>
      <c r="AB681" s="44">
        <f t="shared" si="181"/>
        <v>501.7131151</v>
      </c>
      <c r="AC681" s="44">
        <f t="shared" si="216"/>
        <v>0.711973383</v>
      </c>
      <c r="AD681" s="44">
        <f t="shared" ref="AD681:AD682" si="217">J681/R681*1000</f>
        <v>0.7458316727</v>
      </c>
      <c r="AE681" s="44">
        <f t="shared" si="182"/>
        <v>6.012219678</v>
      </c>
      <c r="AF681" s="44"/>
      <c r="AG681" s="45">
        <f t="shared" si="5"/>
        <v>-0.06823290662</v>
      </c>
      <c r="AH681" s="45" t="str">
        <f t="shared" si="6"/>
        <v/>
      </c>
      <c r="AI681" s="45">
        <f t="shared" si="7"/>
        <v>-0.03764602303</v>
      </c>
      <c r="AJ681" s="45" t="str">
        <f t="shared" si="8"/>
        <v/>
      </c>
      <c r="AK681" s="45">
        <f t="shared" si="9"/>
        <v>0.00430285372</v>
      </c>
      <c r="AL681" s="45">
        <f t="shared" si="10"/>
        <v>-0.06574834328</v>
      </c>
      <c r="AM681" s="45" t="str">
        <f t="shared" si="11"/>
        <v/>
      </c>
    </row>
    <row r="682">
      <c r="A682" s="33" t="s">
        <v>46</v>
      </c>
      <c r="B682" s="34" t="s">
        <v>112</v>
      </c>
      <c r="C682" s="35" t="s">
        <v>51</v>
      </c>
      <c r="D682" s="36" t="str">
        <f t="shared" si="1"/>
        <v>Africa/Zimbabwe-Africa/2003</v>
      </c>
      <c r="E682" s="37">
        <f t="array" ref="E682:H682">VLOOKUP(D682, GDP!D:L,{6,7,8,9},0)</f>
        <v>5727591778</v>
      </c>
      <c r="F682" s="38"/>
      <c r="G682" s="37"/>
      <c r="H682" s="38">
        <v>0.973</v>
      </c>
      <c r="I682" s="39">
        <f t="array" ref="I682:J682">VLOOKUP(D682, ENERGY!I:M,{4,5},0)</f>
        <v>8747</v>
      </c>
      <c r="J682" s="39">
        <v>8735.0</v>
      </c>
      <c r="K682" s="40">
        <f t="array" ref="K682:S682">VLOOKUP(D682, 'HUMAN RESOURCES'!D:V,{11,12,13,14,15,16,17,18,19},0)</f>
        <v>32</v>
      </c>
      <c r="L682" s="40">
        <v>58.0</v>
      </c>
      <c r="M682" s="40">
        <v>42.0</v>
      </c>
      <c r="N682" s="41">
        <v>43.0</v>
      </c>
      <c r="O682" s="42">
        <v>0.416</v>
      </c>
      <c r="P682" s="42">
        <v>0.549</v>
      </c>
      <c r="Q682" s="42">
        <v>0.035</v>
      </c>
      <c r="R682" s="40">
        <v>1.2673103E7</v>
      </c>
      <c r="S682" s="42">
        <v>0.345</v>
      </c>
      <c r="T682" s="43">
        <f t="array" ref="T682:U682">VLOOKUP(D682, TOURISM!D:H,{4,5},0)</f>
        <v>61000000</v>
      </c>
      <c r="U682" s="43"/>
      <c r="V682" s="38" t="str">
        <f t="array" ref="V682:AA682">VLOOKUP(D682, BUSINESS!D:P,{8,9,10,11,12,13},0)</f>
        <v/>
      </c>
      <c r="W682" s="37">
        <v>97.0</v>
      </c>
      <c r="X682" s="37"/>
      <c r="Y682" s="37"/>
      <c r="Z682" s="38">
        <v>0.064</v>
      </c>
      <c r="AA682" s="38">
        <v>0.029</v>
      </c>
      <c r="AB682" s="44">
        <f t="shared" si="181"/>
        <v>451.9486489</v>
      </c>
      <c r="AC682" s="44">
        <f t="shared" si="216"/>
        <v>0.6902019182</v>
      </c>
      <c r="AD682" s="44">
        <f t="shared" si="217"/>
        <v>0.6892550309</v>
      </c>
      <c r="AE682" s="44">
        <f t="shared" si="182"/>
        <v>4.813343662</v>
      </c>
      <c r="AF682" s="44"/>
      <c r="AG682" s="45">
        <f t="shared" si="5"/>
        <v>-0.09918908774</v>
      </c>
      <c r="AH682" s="45" t="str">
        <f t="shared" si="6"/>
        <v/>
      </c>
      <c r="AI682" s="45">
        <f t="shared" si="7"/>
        <v>-0.0305790431</v>
      </c>
      <c r="AJ682" s="45">
        <f t="shared" si="8"/>
        <v>-0.07585711881</v>
      </c>
      <c r="AK682" s="45">
        <f t="shared" si="9"/>
        <v>0.002545779493</v>
      </c>
      <c r="AL682" s="45">
        <f t="shared" si="10"/>
        <v>-0.1994065554</v>
      </c>
      <c r="AM682" s="45" t="str">
        <f t="shared" si="11"/>
        <v/>
      </c>
    </row>
    <row r="683">
      <c r="A683" s="33" t="s">
        <v>46</v>
      </c>
      <c r="B683" s="34" t="s">
        <v>112</v>
      </c>
      <c r="C683" s="35" t="s">
        <v>52</v>
      </c>
      <c r="D683" s="36" t="str">
        <f t="shared" si="1"/>
        <v>Africa/Zimbabwe-Africa/2004</v>
      </c>
      <c r="E683" s="37">
        <f t="array" ref="E683:H683">VLOOKUP(D683, GDP!D:L,{6,7,8,9},0)</f>
        <v>5805598443</v>
      </c>
      <c r="F683" s="38"/>
      <c r="G683" s="37"/>
      <c r="H683" s="38">
        <v>2.789</v>
      </c>
      <c r="I683" s="39" t="str">
        <f t="array" ref="I683:J683">VLOOKUP(D683, ENERGY!I:M,{4,5},0)</f>
        <v/>
      </c>
      <c r="J683" s="39"/>
      <c r="K683" s="40">
        <f t="array" ref="K683:S683">VLOOKUP(D683, 'HUMAN RESOURCES'!D:V,{11,12,13,14,15,16,17,18,19},0)</f>
        <v>32</v>
      </c>
      <c r="L683" s="40">
        <v>58.0</v>
      </c>
      <c r="M683" s="40">
        <v>43.0</v>
      </c>
      <c r="N683" s="41">
        <v>44.0</v>
      </c>
      <c r="O683" s="42">
        <v>0.415</v>
      </c>
      <c r="P683" s="42">
        <v>0.549</v>
      </c>
      <c r="Q683" s="42">
        <v>0.036</v>
      </c>
      <c r="R683" s="40">
        <v>1.2693047E7</v>
      </c>
      <c r="S683" s="42">
        <v>0.343</v>
      </c>
      <c r="T683" s="43">
        <f t="array" ref="T683:U683">VLOOKUP(D683, TOURISM!D:H,{4,5},0)</f>
        <v>194000000</v>
      </c>
      <c r="U683" s="43"/>
      <c r="V683" s="38" t="str">
        <f t="array" ref="V683:AA683">VLOOKUP(D683, BUSINESS!D:P,{8,9,10,11,12,13},0)</f>
        <v/>
      </c>
      <c r="W683" s="37">
        <v>97.0</v>
      </c>
      <c r="X683" s="37"/>
      <c r="Y683" s="37"/>
      <c r="Z683" s="38">
        <v>0.066</v>
      </c>
      <c r="AA683" s="38">
        <v>0.034</v>
      </c>
      <c r="AB683" s="44">
        <f t="shared" si="181"/>
        <v>457.3841445</v>
      </c>
      <c r="AC683" s="44"/>
      <c r="AD683" s="44"/>
      <c r="AE683" s="44">
        <f t="shared" si="182"/>
        <v>15.28395822</v>
      </c>
      <c r="AF683" s="44"/>
      <c r="AG683" s="45">
        <f t="shared" si="5"/>
        <v>0.0120267991</v>
      </c>
      <c r="AH683" s="45" t="str">
        <f t="shared" si="6"/>
        <v/>
      </c>
      <c r="AI683" s="45" t="str">
        <f t="shared" si="7"/>
        <v/>
      </c>
      <c r="AJ683" s="45" t="str">
        <f t="shared" si="8"/>
        <v/>
      </c>
      <c r="AK683" s="45">
        <f t="shared" si="9"/>
        <v>0.001573726656</v>
      </c>
      <c r="AL683" s="45">
        <f t="shared" si="10"/>
        <v>2.175330766</v>
      </c>
      <c r="AM683" s="45" t="str">
        <f t="shared" si="11"/>
        <v/>
      </c>
    </row>
    <row r="684">
      <c r="A684" s="33" t="s">
        <v>46</v>
      </c>
      <c r="B684" s="34" t="s">
        <v>112</v>
      </c>
      <c r="C684" s="35" t="s">
        <v>53</v>
      </c>
      <c r="D684" s="36" t="str">
        <f t="shared" si="1"/>
        <v>Africa/Zimbabwe-Africa/2005</v>
      </c>
      <c r="E684" s="37">
        <f t="array" ref="E684:H684">VLOOKUP(D684, GDP!D:L,{6,7,8,9},0)</f>
        <v>5755215232</v>
      </c>
      <c r="F684" s="38"/>
      <c r="G684" s="37"/>
      <c r="H684" s="38">
        <v>2.357</v>
      </c>
      <c r="I684" s="39">
        <f t="array" ref="I684:J684">VLOOKUP(D684, ENERGY!I:M,{4,5},0)</f>
        <v>9196</v>
      </c>
      <c r="J684" s="39">
        <v>9246.5</v>
      </c>
      <c r="K684" s="40">
        <f t="array" ref="K684:S684">VLOOKUP(D684, 'HUMAN RESOURCES'!D:V,{11,12,13,14,15,16,17,18,19},0)</f>
        <v>32</v>
      </c>
      <c r="L684" s="40">
        <v>57.0</v>
      </c>
      <c r="M684" s="40">
        <v>43.0</v>
      </c>
      <c r="N684" s="41">
        <v>44.0</v>
      </c>
      <c r="O684" s="42">
        <v>0.415</v>
      </c>
      <c r="P684" s="42">
        <v>0.548</v>
      </c>
      <c r="Q684" s="42">
        <v>0.037</v>
      </c>
      <c r="R684" s="40">
        <v>1.2710589E7</v>
      </c>
      <c r="S684" s="42">
        <v>0.341</v>
      </c>
      <c r="T684" s="43">
        <f t="array" ref="T684:U684">VLOOKUP(D684, TOURISM!D:H,{4,5},0)</f>
        <v>99000000</v>
      </c>
      <c r="U684" s="43"/>
      <c r="V684" s="38">
        <f t="array" ref="V684:AA684">VLOOKUP(D684, BUSINESS!D:P,{8,9,10,11,12,13},0)</f>
        <v>0.323</v>
      </c>
      <c r="W684" s="37">
        <v>97.0</v>
      </c>
      <c r="X684" s="37"/>
      <c r="Y684" s="37">
        <v>216.0</v>
      </c>
      <c r="Z684" s="38">
        <v>0.08</v>
      </c>
      <c r="AA684" s="38">
        <v>0.051</v>
      </c>
      <c r="AB684" s="44">
        <f t="shared" si="181"/>
        <v>452.7890275</v>
      </c>
      <c r="AC684" s="44">
        <f>(I684/R684)*1000</f>
        <v>0.723491256</v>
      </c>
      <c r="AD684" s="44">
        <f>J684/R684*1000</f>
        <v>0.7274643213</v>
      </c>
      <c r="AE684" s="44">
        <f t="shared" si="182"/>
        <v>7.788781464</v>
      </c>
      <c r="AF684" s="44"/>
      <c r="AG684" s="45">
        <f t="shared" si="5"/>
        <v>-0.01004651574</v>
      </c>
      <c r="AH684" s="45" t="str">
        <f t="shared" si="6"/>
        <v/>
      </c>
      <c r="AI684" s="45" t="str">
        <f t="shared" si="7"/>
        <v/>
      </c>
      <c r="AJ684" s="45" t="str">
        <f t="shared" si="8"/>
        <v/>
      </c>
      <c r="AK684" s="45">
        <f t="shared" si="9"/>
        <v>0.001382016469</v>
      </c>
      <c r="AL684" s="45">
        <f t="shared" si="10"/>
        <v>-0.4903950041</v>
      </c>
      <c r="AM684" s="45" t="str">
        <f t="shared" si="11"/>
        <v/>
      </c>
    </row>
    <row r="685">
      <c r="A685" s="33" t="s">
        <v>46</v>
      </c>
      <c r="B685" s="34" t="s">
        <v>112</v>
      </c>
      <c r="C685" s="35" t="s">
        <v>54</v>
      </c>
      <c r="D685" s="36" t="str">
        <f t="shared" si="1"/>
        <v>Africa/Zimbabwe-Africa/2006</v>
      </c>
      <c r="E685" s="37">
        <f t="array" ref="E685:H685">VLOOKUP(D685, GDP!D:L,{6,7,8,9},0)</f>
        <v>5443896500</v>
      </c>
      <c r="F685" s="38"/>
      <c r="G685" s="37"/>
      <c r="H685" s="38">
        <v>4.965</v>
      </c>
      <c r="I685" s="39" t="str">
        <f t="array" ref="I685:J685">VLOOKUP(D685, ENERGY!I:M,{4,5},0)</f>
        <v/>
      </c>
      <c r="J685" s="39"/>
      <c r="K685" s="40">
        <f t="array" ref="K685:S685">VLOOKUP(D685, 'HUMAN RESOURCES'!D:V,{11,12,13,14,15,16,17,18,19},0)</f>
        <v>32</v>
      </c>
      <c r="L685" s="40">
        <v>57.0</v>
      </c>
      <c r="M685" s="40">
        <v>44.0</v>
      </c>
      <c r="N685" s="41">
        <v>46.0</v>
      </c>
      <c r="O685" s="42">
        <v>0.415</v>
      </c>
      <c r="P685" s="42">
        <v>0.548</v>
      </c>
      <c r="Q685" s="42">
        <v>0.038</v>
      </c>
      <c r="R685" s="40">
        <v>1.2724308E7</v>
      </c>
      <c r="S685" s="42">
        <v>0.339</v>
      </c>
      <c r="T685" s="43">
        <f t="array" ref="T685:U685">VLOOKUP(D685, TOURISM!D:H,{4,5},0)</f>
        <v>338000000</v>
      </c>
      <c r="U685" s="43"/>
      <c r="V685" s="38">
        <f t="array" ref="V685:AA685">VLOOKUP(D685, BUSINESS!D:P,{8,9,10,11,12,13},0)</f>
        <v>0.323</v>
      </c>
      <c r="W685" s="37">
        <v>97.0</v>
      </c>
      <c r="X685" s="37"/>
      <c r="Y685" s="37">
        <v>216.0</v>
      </c>
      <c r="Z685" s="38">
        <v>0.098</v>
      </c>
      <c r="AA685" s="38">
        <v>0.067</v>
      </c>
      <c r="AB685" s="44">
        <f t="shared" si="181"/>
        <v>427.834386</v>
      </c>
      <c r="AC685" s="44"/>
      <c r="AD685" s="44"/>
      <c r="AE685" s="44">
        <f t="shared" si="182"/>
        <v>26.5633306</v>
      </c>
      <c r="AF685" s="44"/>
      <c r="AG685" s="45">
        <f t="shared" si="5"/>
        <v>-0.05511317634</v>
      </c>
      <c r="AH685" s="45" t="str">
        <f t="shared" si="6"/>
        <v/>
      </c>
      <c r="AI685" s="45" t="str">
        <f t="shared" si="7"/>
        <v/>
      </c>
      <c r="AJ685" s="45" t="str">
        <f t="shared" si="8"/>
        <v/>
      </c>
      <c r="AK685" s="45">
        <f t="shared" si="9"/>
        <v>0.001079336292</v>
      </c>
      <c r="AL685" s="45">
        <f t="shared" si="10"/>
        <v>2.41046038</v>
      </c>
      <c r="AM685" s="45" t="str">
        <f t="shared" si="11"/>
        <v/>
      </c>
    </row>
    <row r="686">
      <c r="A686" s="33" t="s">
        <v>46</v>
      </c>
      <c r="B686" s="34" t="s">
        <v>112</v>
      </c>
      <c r="C686" s="35" t="s">
        <v>55</v>
      </c>
      <c r="D686" s="36" t="str">
        <f t="shared" si="1"/>
        <v>Africa/Zimbabwe-Africa/2007</v>
      </c>
      <c r="E686" s="37">
        <f t="array" ref="E686:H686">VLOOKUP(D686, GDP!D:L,{6,7,8,9},0)</f>
        <v>5291950101</v>
      </c>
      <c r="F686" s="38"/>
      <c r="G686" s="37"/>
      <c r="H686" s="38">
        <v>4.965</v>
      </c>
      <c r="I686" s="39" t="str">
        <f t="array" ref="I686:J686">VLOOKUP(D686, ENERGY!I:M,{4,5},0)</f>
        <v/>
      </c>
      <c r="J686" s="39"/>
      <c r="K686" s="40">
        <f t="array" ref="K686:S686">VLOOKUP(D686, 'HUMAN RESOURCES'!D:V,{11,12,13,14,15,16,17,18,19},0)</f>
        <v>32</v>
      </c>
      <c r="L686" s="40">
        <v>58.0</v>
      </c>
      <c r="M686" s="40">
        <v>46.0</v>
      </c>
      <c r="N686" s="41">
        <v>47.0</v>
      </c>
      <c r="O686" s="42">
        <v>0.415</v>
      </c>
      <c r="P686" s="42">
        <v>0.546</v>
      </c>
      <c r="Q686" s="42">
        <v>0.038</v>
      </c>
      <c r="R686" s="40">
        <v>1.274016E7</v>
      </c>
      <c r="S686" s="42">
        <v>0.337</v>
      </c>
      <c r="T686" s="43">
        <f t="array" ref="T686:U686">VLOOKUP(D686, TOURISM!D:H,{4,5},0)</f>
        <v>365000000</v>
      </c>
      <c r="U686" s="43"/>
      <c r="V686" s="38">
        <f t="array" ref="V686:AA686">VLOOKUP(D686, BUSINESS!D:P,{8,9,10,11,12,13},0)</f>
        <v>0.514</v>
      </c>
      <c r="W686" s="37">
        <v>97.0</v>
      </c>
      <c r="X686" s="37"/>
      <c r="Y686" s="37">
        <v>256.0</v>
      </c>
      <c r="Z686" s="38">
        <v>0.109</v>
      </c>
      <c r="AA686" s="38">
        <v>0.096</v>
      </c>
      <c r="AB686" s="44">
        <f t="shared" si="181"/>
        <v>415.375482</v>
      </c>
      <c r="AC686" s="44"/>
      <c r="AD686" s="44"/>
      <c r="AE686" s="44">
        <f t="shared" si="182"/>
        <v>28.6495617</v>
      </c>
      <c r="AF686" s="44"/>
      <c r="AG686" s="45">
        <f t="shared" si="5"/>
        <v>-0.02912085693</v>
      </c>
      <c r="AH686" s="45" t="str">
        <f t="shared" si="6"/>
        <v/>
      </c>
      <c r="AI686" s="45" t="str">
        <f t="shared" si="7"/>
        <v/>
      </c>
      <c r="AJ686" s="45" t="str">
        <f t="shared" si="8"/>
        <v/>
      </c>
      <c r="AK686" s="45">
        <f t="shared" si="9"/>
        <v>0.001245804487</v>
      </c>
      <c r="AL686" s="45">
        <f t="shared" si="10"/>
        <v>0.07853800931</v>
      </c>
      <c r="AM686" s="45" t="str">
        <f t="shared" si="11"/>
        <v/>
      </c>
    </row>
    <row r="687">
      <c r="A687" s="33" t="s">
        <v>46</v>
      </c>
      <c r="B687" s="34" t="s">
        <v>112</v>
      </c>
      <c r="C687" s="35" t="s">
        <v>56</v>
      </c>
      <c r="D687" s="36" t="str">
        <f t="shared" si="1"/>
        <v>Africa/Zimbabwe-Africa/2008</v>
      </c>
      <c r="E687" s="37">
        <f t="array" ref="E687:H687">VLOOKUP(D687, GDP!D:L,{6,7,8,9},0)</f>
        <v>4415702801</v>
      </c>
      <c r="F687" s="38"/>
      <c r="G687" s="37"/>
      <c r="H687" s="38">
        <v>4.965</v>
      </c>
      <c r="I687" s="39">
        <f t="array" ref="I687:J687">VLOOKUP(D687, ENERGY!I:M,{4,5},0)</f>
        <v>9479.5</v>
      </c>
      <c r="J687" s="39">
        <v>11245.0</v>
      </c>
      <c r="K687" s="40">
        <f t="array" ref="K687:S687">VLOOKUP(D687, 'HUMAN RESOURCES'!D:V,{11,12,13,14,15,16,17,18,19},0)</f>
        <v>32</v>
      </c>
      <c r="L687" s="40">
        <v>58.0</v>
      </c>
      <c r="M687" s="40">
        <v>49.0</v>
      </c>
      <c r="N687" s="41">
        <v>49.0</v>
      </c>
      <c r="O687" s="42">
        <v>0.416</v>
      </c>
      <c r="P687" s="42">
        <v>0.545</v>
      </c>
      <c r="Q687" s="42">
        <v>0.039</v>
      </c>
      <c r="R687" s="40">
        <v>1.2784041E7</v>
      </c>
      <c r="S687" s="42">
        <v>0.336</v>
      </c>
      <c r="T687" s="43">
        <f t="array" ref="T687:U687">VLOOKUP(D687, TOURISM!D:H,{4,5},0)</f>
        <v>294000000</v>
      </c>
      <c r="U687" s="43"/>
      <c r="V687" s="38">
        <f t="array" ref="V687:AA687">VLOOKUP(D687, BUSINESS!D:P,{8,9,10,11,12,13},0)</f>
        <v>0.684</v>
      </c>
      <c r="W687" s="37">
        <v>97.0</v>
      </c>
      <c r="X687" s="37"/>
      <c r="Y687" s="37">
        <v>256.0</v>
      </c>
      <c r="Z687" s="38">
        <v>0.114</v>
      </c>
      <c r="AA687" s="38">
        <v>0.129</v>
      </c>
      <c r="AB687" s="44">
        <f t="shared" si="181"/>
        <v>345.4074342</v>
      </c>
      <c r="AC687" s="44">
        <f t="shared" ref="AC687:AC688" si="218">(I687/R687)*1000</f>
        <v>0.7415104504</v>
      </c>
      <c r="AD687" s="44">
        <f t="shared" ref="AD687:AD688" si="219">J687/R687*1000</f>
        <v>0.8796123229</v>
      </c>
      <c r="AE687" s="44">
        <f t="shared" si="182"/>
        <v>22.99742312</v>
      </c>
      <c r="AF687" s="44"/>
      <c r="AG687" s="45">
        <f t="shared" si="5"/>
        <v>-0.1684453002</v>
      </c>
      <c r="AH687" s="45" t="str">
        <f t="shared" si="6"/>
        <v/>
      </c>
      <c r="AI687" s="45" t="str">
        <f t="shared" si="7"/>
        <v/>
      </c>
      <c r="AJ687" s="45" t="str">
        <f t="shared" si="8"/>
        <v/>
      </c>
      <c r="AK687" s="45">
        <f t="shared" si="9"/>
        <v>0.003444305252</v>
      </c>
      <c r="AL687" s="45">
        <f t="shared" si="10"/>
        <v>-0.1972853423</v>
      </c>
      <c r="AM687" s="45" t="str">
        <f t="shared" si="11"/>
        <v/>
      </c>
    </row>
    <row r="688">
      <c r="A688" s="33" t="s">
        <v>46</v>
      </c>
      <c r="B688" s="34" t="s">
        <v>112</v>
      </c>
      <c r="C688" s="35" t="s">
        <v>57</v>
      </c>
      <c r="D688" s="36" t="str">
        <f t="shared" si="1"/>
        <v>Africa/Zimbabwe-Africa/2009</v>
      </c>
      <c r="E688" s="37">
        <f t="array" ref="E688:H688">VLOOKUP(D688, GDP!D:L,{6,7,8,9},0)</f>
        <v>8157077422</v>
      </c>
      <c r="F688" s="38"/>
      <c r="G688" s="37"/>
      <c r="H688" s="38">
        <v>4.965</v>
      </c>
      <c r="I688" s="39">
        <f t="array" ref="I688:J688">VLOOKUP(D688, ENERGY!I:M,{4,5},0)</f>
        <v>9438</v>
      </c>
      <c r="J688" s="39">
        <v>10213.0</v>
      </c>
      <c r="K688" s="40">
        <f t="array" ref="K688:S688">VLOOKUP(D688, 'HUMAN RESOURCES'!D:V,{11,12,13,14,15,16,17,18,19},0)</f>
        <v>32</v>
      </c>
      <c r="L688" s="40">
        <v>59.0</v>
      </c>
      <c r="M688" s="40">
        <v>51.0</v>
      </c>
      <c r="N688" s="41">
        <v>51.0</v>
      </c>
      <c r="O688" s="42">
        <v>0.415</v>
      </c>
      <c r="P688" s="42">
        <v>0.546</v>
      </c>
      <c r="Q688" s="42">
        <v>0.04</v>
      </c>
      <c r="R688" s="40">
        <v>1.2888918E7</v>
      </c>
      <c r="S688" s="42">
        <v>0.334</v>
      </c>
      <c r="T688" s="43">
        <f t="array" ref="T688:U688">VLOOKUP(D688, TOURISM!D:H,{4,5},0)</f>
        <v>523000000</v>
      </c>
      <c r="U688" s="43"/>
      <c r="V688" s="38">
        <f t="array" ref="V688:AA688">VLOOKUP(D688, BUSINESS!D:P,{8,9,10,11,12,13},0)</f>
        <v>0.382</v>
      </c>
      <c r="W688" s="37">
        <v>97.0</v>
      </c>
      <c r="X688" s="37"/>
      <c r="Y688" s="37">
        <v>270.0</v>
      </c>
      <c r="Z688" s="38">
        <v>0.114</v>
      </c>
      <c r="AA688" s="38">
        <v>0.31</v>
      </c>
      <c r="AB688" s="44">
        <f t="shared" si="181"/>
        <v>632.8752671</v>
      </c>
      <c r="AC688" s="44">
        <f t="shared" si="218"/>
        <v>0.7322569668</v>
      </c>
      <c r="AD688" s="44">
        <f t="shared" si="219"/>
        <v>0.7923861413</v>
      </c>
      <c r="AE688" s="44">
        <f t="shared" si="182"/>
        <v>40.57749456</v>
      </c>
      <c r="AF688" s="44"/>
      <c r="AG688" s="45">
        <f t="shared" si="5"/>
        <v>0.8322572255</v>
      </c>
      <c r="AH688" s="45" t="str">
        <f t="shared" si="6"/>
        <v/>
      </c>
      <c r="AI688" s="45">
        <f t="shared" si="7"/>
        <v>-0.0124792356</v>
      </c>
      <c r="AJ688" s="45">
        <f t="shared" si="8"/>
        <v>-0.09916434694</v>
      </c>
      <c r="AK688" s="45">
        <f t="shared" si="9"/>
        <v>0.008203744027</v>
      </c>
      <c r="AL688" s="45">
        <f t="shared" si="10"/>
        <v>0.7644365786</v>
      </c>
      <c r="AM688" s="45" t="str">
        <f t="shared" si="11"/>
        <v/>
      </c>
    </row>
    <row r="689">
      <c r="A689" s="33" t="s">
        <v>46</v>
      </c>
      <c r="B689" s="34" t="s">
        <v>112</v>
      </c>
      <c r="C689" s="35" t="s">
        <v>58</v>
      </c>
      <c r="D689" s="36" t="str">
        <f t="shared" si="1"/>
        <v>Africa/Zimbabwe-Africa/2010</v>
      </c>
      <c r="E689" s="37">
        <f t="array" ref="E689:H689">VLOOKUP(D689, GDP!D:L,{6,7,8,9},0)</f>
        <v>9456808151</v>
      </c>
      <c r="F689" s="38"/>
      <c r="G689" s="37"/>
      <c r="H689" s="38">
        <v>4.965</v>
      </c>
      <c r="I689" s="39" t="str">
        <f t="array" ref="I689:J689">VLOOKUP(D689, ENERGY!I:M,{4,5},0)</f>
        <v/>
      </c>
      <c r="J689" s="39"/>
      <c r="K689" s="40">
        <f t="array" ref="K689:S689">VLOOKUP(D689, 'HUMAN RESOURCES'!D:V,{11,12,13,14,15,16,17,18,19},0)</f>
        <v>32</v>
      </c>
      <c r="L689" s="40">
        <v>59.0</v>
      </c>
      <c r="M689" s="40">
        <v>54.0</v>
      </c>
      <c r="N689" s="41">
        <v>53.0</v>
      </c>
      <c r="O689" s="42">
        <v>0.412</v>
      </c>
      <c r="P689" s="42">
        <v>0.548</v>
      </c>
      <c r="Q689" s="42">
        <v>0.04</v>
      </c>
      <c r="R689" s="40">
        <v>1.3076978E7</v>
      </c>
      <c r="S689" s="42">
        <v>0.332</v>
      </c>
      <c r="T689" s="43">
        <f t="array" ref="T689:U689">VLOOKUP(D689, TOURISM!D:H,{4,5},0)</f>
        <v>634000000</v>
      </c>
      <c r="U689" s="43"/>
      <c r="V689" s="38">
        <f t="array" ref="V689:AA689">VLOOKUP(D689, BUSINESS!D:P,{8,9,10,11,12,13},0)</f>
        <v>0.391</v>
      </c>
      <c r="W689" s="37">
        <v>90.0</v>
      </c>
      <c r="X689" s="37"/>
      <c r="Y689" s="37">
        <v>242.0</v>
      </c>
      <c r="Z689" s="38">
        <v>0.115</v>
      </c>
      <c r="AA689" s="38">
        <v>0.589</v>
      </c>
      <c r="AB689" s="44">
        <f t="shared" si="181"/>
        <v>723.1646448</v>
      </c>
      <c r="AC689" s="44"/>
      <c r="AD689" s="44"/>
      <c r="AE689" s="44">
        <f t="shared" si="182"/>
        <v>48.48214932</v>
      </c>
      <c r="AF689" s="44"/>
      <c r="AG689" s="45">
        <f t="shared" si="5"/>
        <v>0.1426653599</v>
      </c>
      <c r="AH689" s="45" t="str">
        <f t="shared" si="6"/>
        <v/>
      </c>
      <c r="AI689" s="45" t="str">
        <f t="shared" si="7"/>
        <v/>
      </c>
      <c r="AJ689" s="45" t="str">
        <f t="shared" si="8"/>
        <v/>
      </c>
      <c r="AK689" s="45">
        <f t="shared" si="9"/>
        <v>0.01459082911</v>
      </c>
      <c r="AL689" s="45">
        <f t="shared" si="10"/>
        <v>0.194803914</v>
      </c>
      <c r="AM689" s="45" t="str">
        <f t="shared" si="11"/>
        <v/>
      </c>
    </row>
    <row r="690">
      <c r="A690" s="33" t="s">
        <v>46</v>
      </c>
      <c r="B690" s="34" t="s">
        <v>112</v>
      </c>
      <c r="C690" s="35" t="s">
        <v>59</v>
      </c>
      <c r="D690" s="36" t="str">
        <f t="shared" si="1"/>
        <v>Africa/Zimbabwe-Africa/2011</v>
      </c>
      <c r="E690" s="37">
        <f t="array" ref="E690:H690">VLOOKUP(D690, GDP!D:L,{6,7,8,9},0)</f>
        <v>10956226611</v>
      </c>
      <c r="F690" s="38"/>
      <c r="G690" s="37"/>
      <c r="H690" s="38">
        <v>4.965</v>
      </c>
      <c r="I690" s="39">
        <f t="array" ref="I690:J690">VLOOKUP(D690, ENERGY!I:M,{4,5},0)</f>
        <v>9688.5</v>
      </c>
      <c r="J690" s="39">
        <v>11353.0</v>
      </c>
      <c r="K690" s="40">
        <f t="array" ref="K690:S690">VLOOKUP(D690, 'HUMAN RESOURCES'!D:V,{11,12,13,14,15,16,17,18,19},0)</f>
        <v>32</v>
      </c>
      <c r="L690" s="40">
        <v>58.0</v>
      </c>
      <c r="M690" s="40">
        <v>56.0</v>
      </c>
      <c r="N690" s="41">
        <v>55.0</v>
      </c>
      <c r="O690" s="42">
        <v>0.408</v>
      </c>
      <c r="P690" s="42">
        <v>0.552</v>
      </c>
      <c r="Q690" s="42">
        <v>0.04</v>
      </c>
      <c r="R690" s="40">
        <v>1.3358738E7</v>
      </c>
      <c r="S690" s="42">
        <v>0.33</v>
      </c>
      <c r="T690" s="43">
        <f t="array" ref="T690:U690">VLOOKUP(D690, TOURISM!D:H,{4,5},0)</f>
        <v>664000000</v>
      </c>
      <c r="U690" s="43"/>
      <c r="V690" s="38">
        <f t="array" ref="V690:AA690">VLOOKUP(D690, BUSINESS!D:P,{8,9,10,11,12,13},0)</f>
        <v>0.343</v>
      </c>
      <c r="W690" s="37">
        <v>90.0</v>
      </c>
      <c r="X690" s="37"/>
      <c r="Y690" s="37">
        <v>242.0</v>
      </c>
      <c r="Z690" s="38">
        <v>0.157</v>
      </c>
      <c r="AA690" s="38">
        <v>0.689</v>
      </c>
      <c r="AB690" s="44">
        <f t="shared" si="181"/>
        <v>820.1543148</v>
      </c>
      <c r="AC690" s="44">
        <f t="shared" ref="AC690:AC691" si="220">(I690/R690)*1000</f>
        <v>0.7252556342</v>
      </c>
      <c r="AD690" s="44">
        <f t="shared" ref="AD690:AD691" si="221">J690/R690*1000</f>
        <v>0.8498557274</v>
      </c>
      <c r="AE690" s="44">
        <f t="shared" si="182"/>
        <v>49.70529402</v>
      </c>
      <c r="AF690" s="44"/>
      <c r="AG690" s="45">
        <f t="shared" si="5"/>
        <v>0.1341183791</v>
      </c>
      <c r="AH690" s="45" t="str">
        <f t="shared" si="6"/>
        <v/>
      </c>
      <c r="AI690" s="45" t="str">
        <f t="shared" si="7"/>
        <v/>
      </c>
      <c r="AJ690" s="45" t="str">
        <f t="shared" si="8"/>
        <v/>
      </c>
      <c r="AK690" s="45">
        <f t="shared" si="9"/>
        <v>0.02154626245</v>
      </c>
      <c r="AL690" s="45">
        <f t="shared" si="10"/>
        <v>0.02522876397</v>
      </c>
      <c r="AM690" s="45" t="str">
        <f t="shared" si="11"/>
        <v/>
      </c>
    </row>
    <row r="691">
      <c r="A691" s="33" t="s">
        <v>46</v>
      </c>
      <c r="B691" s="34" t="s">
        <v>112</v>
      </c>
      <c r="C691" s="35" t="s">
        <v>60</v>
      </c>
      <c r="D691" s="36" t="str">
        <f t="shared" si="1"/>
        <v>Africa/Zimbabwe-Africa/2012</v>
      </c>
      <c r="E691" s="37">
        <f t="array" ref="E691:H691">VLOOKUP(D691, GDP!D:L,{6,7,8,9},0)</f>
        <v>12472416688</v>
      </c>
      <c r="F691" s="38"/>
      <c r="G691" s="37"/>
      <c r="H691" s="38">
        <v>4.965</v>
      </c>
      <c r="I691" s="39">
        <f t="array" ref="I691:J691">VLOOKUP(D691, ENERGY!I:M,{4,5},0)</f>
        <v>9682.5</v>
      </c>
      <c r="J691" s="39">
        <v>12257.0</v>
      </c>
      <c r="K691" s="40">
        <f t="array" ref="K691:S691">VLOOKUP(D691, 'HUMAN RESOURCES'!D:V,{11,12,13,14,15,16,17,18,19},0)</f>
        <v>32</v>
      </c>
      <c r="L691" s="40">
        <v>55.0</v>
      </c>
      <c r="M691" s="40">
        <v>59.0</v>
      </c>
      <c r="N691" s="41">
        <v>57.0</v>
      </c>
      <c r="O691" s="42">
        <v>0.402</v>
      </c>
      <c r="P691" s="42">
        <v>0.558</v>
      </c>
      <c r="Q691" s="42">
        <v>0.039</v>
      </c>
      <c r="R691" s="40">
        <v>1.3724317E7</v>
      </c>
      <c r="S691" s="42">
        <v>0.328</v>
      </c>
      <c r="T691" s="43">
        <f t="array" ref="T691:U691">VLOOKUP(D691, TOURISM!D:H,{4,5},0)</f>
        <v>749000000</v>
      </c>
      <c r="U691" s="43"/>
      <c r="V691" s="38">
        <f t="array" ref="V691:AA691">VLOOKUP(D691, BUSINESS!D:P,{8,9,10,11,12,13},0)</f>
        <v>0.345</v>
      </c>
      <c r="W691" s="37">
        <v>90.0</v>
      </c>
      <c r="X691" s="37">
        <v>168.0</v>
      </c>
      <c r="Y691" s="37">
        <v>242.0</v>
      </c>
      <c r="Z691" s="38">
        <v>0.171</v>
      </c>
      <c r="AA691" s="38">
        <v>0.919</v>
      </c>
      <c r="AB691" s="44">
        <f t="shared" si="181"/>
        <v>908.7823232</v>
      </c>
      <c r="AC691" s="44">
        <f t="shared" si="220"/>
        <v>0.7054995888</v>
      </c>
      <c r="AD691" s="44">
        <f t="shared" si="221"/>
        <v>0.8930863372</v>
      </c>
      <c r="AE691" s="44">
        <f t="shared" si="182"/>
        <v>54.57466481</v>
      </c>
      <c r="AF691" s="44"/>
      <c r="AG691" s="45">
        <f t="shared" si="5"/>
        <v>0.1080626009</v>
      </c>
      <c r="AH691" s="45" t="str">
        <f t="shared" si="6"/>
        <v/>
      </c>
      <c r="AI691" s="45">
        <f t="shared" si="7"/>
        <v>-0.02724011294</v>
      </c>
      <c r="AJ691" s="45">
        <f t="shared" si="8"/>
        <v>0.05086817493</v>
      </c>
      <c r="AK691" s="45">
        <f t="shared" si="9"/>
        <v>0.02736628265</v>
      </c>
      <c r="AL691" s="45">
        <f t="shared" si="10"/>
        <v>0.09796483225</v>
      </c>
      <c r="AM691" s="45" t="str">
        <f t="shared" si="11"/>
        <v/>
      </c>
    </row>
    <row r="692">
      <c r="A692" s="33" t="s">
        <v>113</v>
      </c>
      <c r="B692" s="34" t="s">
        <v>114</v>
      </c>
      <c r="C692" s="35" t="s">
        <v>48</v>
      </c>
      <c r="D692" s="36" t="str">
        <f t="shared" si="1"/>
        <v>Asia/Afghanistan-Asia/2000</v>
      </c>
      <c r="E692" s="37" t="str">
        <f t="array" ref="E692:H692">VLOOKUP(D692, GDP!D:L,{6,7,8,9},0)</f>
        <v/>
      </c>
      <c r="F692" s="38"/>
      <c r="G692" s="37"/>
      <c r="H692" s="38"/>
      <c r="I692" s="39" t="str">
        <f t="array" ref="I692:J692">VLOOKUP(D692, ENERGY!I:M,{4,5},0)</f>
        <v/>
      </c>
      <c r="J692" s="39"/>
      <c r="K692" s="40">
        <f t="array" ref="K692:S692">VLOOKUP(D692, 'HUMAN RESOURCES'!D:V,{11,12,13,14,15,16,17,18,19},0)</f>
        <v>50</v>
      </c>
      <c r="L692" s="40">
        <v>95.0</v>
      </c>
      <c r="M692" s="40">
        <v>56.0</v>
      </c>
      <c r="N692" s="41">
        <v>54.0</v>
      </c>
      <c r="O692" s="42">
        <v>0.495</v>
      </c>
      <c r="P692" s="42">
        <v>0.485</v>
      </c>
      <c r="Q692" s="42">
        <v>0.02</v>
      </c>
      <c r="R692" s="40">
        <v>2.059536E7</v>
      </c>
      <c r="S692" s="42">
        <v>0.213</v>
      </c>
      <c r="T692" s="43" t="str">
        <f t="array" ref="T692:U692">VLOOKUP(D692, TOURISM!D:H,{4,5},0)</f>
        <v/>
      </c>
      <c r="U692" s="43"/>
      <c r="V692" s="38" t="str">
        <f t="array" ref="V692:AA692">VLOOKUP(D692, BUSINESS!D:P,{8,9,10,11,12,13},0)</f>
        <v/>
      </c>
      <c r="W692" s="37"/>
      <c r="X692" s="37"/>
      <c r="Y692" s="37"/>
      <c r="Z692" s="38"/>
      <c r="AA692" s="38"/>
      <c r="AB692" s="44"/>
      <c r="AC692" s="44"/>
      <c r="AD692" s="44"/>
      <c r="AE692" s="44"/>
      <c r="AF692" s="44"/>
      <c r="AG692" s="45" t="str">
        <f t="shared" si="5"/>
        <v/>
      </c>
      <c r="AH692" s="45" t="str">
        <f t="shared" si="6"/>
        <v/>
      </c>
      <c r="AI692" s="45" t="str">
        <f t="shared" si="7"/>
        <v/>
      </c>
      <c r="AJ692" s="45" t="str">
        <f t="shared" si="8"/>
        <v/>
      </c>
      <c r="AK692" s="45" t="str">
        <f t="shared" si="9"/>
        <v/>
      </c>
      <c r="AL692" s="45" t="str">
        <f t="shared" si="10"/>
        <v/>
      </c>
      <c r="AM692" s="45" t="str">
        <f t="shared" si="11"/>
        <v/>
      </c>
    </row>
    <row r="693">
      <c r="A693" s="33" t="s">
        <v>113</v>
      </c>
      <c r="B693" s="34" t="s">
        <v>114</v>
      </c>
      <c r="C693" s="35" t="s">
        <v>49</v>
      </c>
      <c r="D693" s="36" t="str">
        <f t="shared" si="1"/>
        <v>Asia/Afghanistan-Asia/2001</v>
      </c>
      <c r="E693" s="37">
        <f t="array" ref="E693:H693">VLOOKUP(D693, GDP!D:L,{6,7,8,9},0)</f>
        <v>2461666315</v>
      </c>
      <c r="F693" s="38"/>
      <c r="G693" s="37"/>
      <c r="H693" s="38"/>
      <c r="I693" s="39" t="str">
        <f t="array" ref="I693:J693">VLOOKUP(D693, ENERGY!I:M,{4,5},0)</f>
        <v/>
      </c>
      <c r="J693" s="39"/>
      <c r="K693" s="40">
        <f t="array" ref="K693:S693">VLOOKUP(D693, 'HUMAN RESOURCES'!D:V,{11,12,13,14,15,16,17,18,19},0)</f>
        <v>49</v>
      </c>
      <c r="L693" s="40">
        <v>93.0</v>
      </c>
      <c r="M693" s="40">
        <v>56.0</v>
      </c>
      <c r="N693" s="41">
        <v>54.0</v>
      </c>
      <c r="O693" s="42">
        <v>0.495</v>
      </c>
      <c r="P693" s="42">
        <v>0.484</v>
      </c>
      <c r="Q693" s="42">
        <v>0.02</v>
      </c>
      <c r="R693" s="40">
        <v>2.1347782E7</v>
      </c>
      <c r="S693" s="42">
        <v>0.216</v>
      </c>
      <c r="T693" s="43" t="str">
        <f t="array" ref="T693:U693">VLOOKUP(D693, TOURISM!D:H,{4,5},0)</f>
        <v/>
      </c>
      <c r="U693" s="43"/>
      <c r="V693" s="38" t="str">
        <f t="array" ref="V693:AA693">VLOOKUP(D693, BUSINESS!D:P,{8,9,10,11,12,13},0)</f>
        <v/>
      </c>
      <c r="W693" s="37"/>
      <c r="X693" s="37"/>
      <c r="Y693" s="37"/>
      <c r="Z693" s="38">
        <v>0.0</v>
      </c>
      <c r="AA693" s="38"/>
      <c r="AB693" s="44">
        <f t="shared" ref="AB693:AB951" si="222">E693/R693</f>
        <v>115.3125095</v>
      </c>
      <c r="AC693" s="44"/>
      <c r="AD693" s="44"/>
      <c r="AE693" s="44"/>
      <c r="AF693" s="44"/>
      <c r="AG693" s="45" t="str">
        <f t="shared" si="5"/>
        <v/>
      </c>
      <c r="AH693" s="45" t="str">
        <f t="shared" si="6"/>
        <v/>
      </c>
      <c r="AI693" s="45" t="str">
        <f t="shared" si="7"/>
        <v/>
      </c>
      <c r="AJ693" s="45" t="str">
        <f t="shared" si="8"/>
        <v/>
      </c>
      <c r="AK693" s="45">
        <f t="shared" si="9"/>
        <v>0.03653356873</v>
      </c>
      <c r="AL693" s="45" t="str">
        <f t="shared" si="10"/>
        <v/>
      </c>
      <c r="AM693" s="45" t="str">
        <f t="shared" si="11"/>
        <v/>
      </c>
    </row>
    <row r="694">
      <c r="A694" s="33" t="s">
        <v>113</v>
      </c>
      <c r="B694" s="34" t="s">
        <v>114</v>
      </c>
      <c r="C694" s="35" t="s">
        <v>50</v>
      </c>
      <c r="D694" s="36" t="str">
        <f t="shared" si="1"/>
        <v>Asia/Afghanistan-Asia/2002</v>
      </c>
      <c r="E694" s="37">
        <f t="array" ref="E694:H694">VLOOKUP(D694, GDP!D:L,{6,7,8,9},0)</f>
        <v>4128818043</v>
      </c>
      <c r="F694" s="38">
        <v>0.089</v>
      </c>
      <c r="G694" s="37">
        <v>14.0</v>
      </c>
      <c r="H694" s="38"/>
      <c r="I694" s="39" t="str">
        <f t="array" ref="I694:J694">VLOOKUP(D694, ENERGY!I:M,{4,5},0)</f>
        <v/>
      </c>
      <c r="J694" s="39">
        <v>8236.0</v>
      </c>
      <c r="K694" s="40">
        <f t="array" ref="K694:S694">VLOOKUP(D694, 'HUMAN RESOURCES'!D:V,{11,12,13,14,15,16,17,18,19},0)</f>
        <v>48</v>
      </c>
      <c r="L694" s="40">
        <v>91.0</v>
      </c>
      <c r="M694" s="40">
        <v>57.0</v>
      </c>
      <c r="N694" s="41">
        <v>55.0</v>
      </c>
      <c r="O694" s="42">
        <v>0.495</v>
      </c>
      <c r="P694" s="42">
        <v>0.485</v>
      </c>
      <c r="Q694" s="42">
        <v>0.02</v>
      </c>
      <c r="R694" s="40">
        <v>2.2202806E7</v>
      </c>
      <c r="S694" s="42">
        <v>0.219</v>
      </c>
      <c r="T694" s="43" t="str">
        <f t="array" ref="T694:U694">VLOOKUP(D694, TOURISM!D:H,{4,5},0)</f>
        <v/>
      </c>
      <c r="U694" s="43"/>
      <c r="V694" s="38" t="str">
        <f t="array" ref="V694:AA694">VLOOKUP(D694, BUSINESS!D:P,{8,9,10,11,12,13},0)</f>
        <v/>
      </c>
      <c r="W694" s="37"/>
      <c r="X694" s="37"/>
      <c r="Y694" s="37"/>
      <c r="Z694" s="38">
        <v>0.0</v>
      </c>
      <c r="AA694" s="38">
        <v>0.001</v>
      </c>
      <c r="AB694" s="44">
        <f t="shared" si="222"/>
        <v>185.9592901</v>
      </c>
      <c r="AC694" s="44"/>
      <c r="AD694" s="44">
        <f t="shared" ref="AD694:AD697" si="223">J694/R694*1000</f>
        <v>0.370944105</v>
      </c>
      <c r="AE694" s="44"/>
      <c r="AF694" s="44"/>
      <c r="AG694" s="45">
        <f t="shared" si="5"/>
        <v>0.6126549576</v>
      </c>
      <c r="AH694" s="45" t="str">
        <f t="shared" si="6"/>
        <v/>
      </c>
      <c r="AI694" s="45" t="str">
        <f t="shared" si="7"/>
        <v/>
      </c>
      <c r="AJ694" s="45" t="str">
        <f t="shared" si="8"/>
        <v/>
      </c>
      <c r="AK694" s="45">
        <f t="shared" si="9"/>
        <v>0.04005212345</v>
      </c>
      <c r="AL694" s="45" t="str">
        <f t="shared" si="10"/>
        <v/>
      </c>
      <c r="AM694" s="45" t="str">
        <f t="shared" si="11"/>
        <v/>
      </c>
    </row>
    <row r="695">
      <c r="A695" s="33" t="s">
        <v>113</v>
      </c>
      <c r="B695" s="34" t="s">
        <v>114</v>
      </c>
      <c r="C695" s="35" t="s">
        <v>51</v>
      </c>
      <c r="D695" s="36" t="str">
        <f t="shared" si="1"/>
        <v>Asia/Afghanistan-Asia/2003</v>
      </c>
      <c r="E695" s="37">
        <f t="array" ref="E695:H695">VLOOKUP(D695, GDP!D:L,{6,7,8,9},0)</f>
        <v>4583648922</v>
      </c>
      <c r="F695" s="38">
        <v>0.1</v>
      </c>
      <c r="G695" s="37">
        <v>18.0</v>
      </c>
      <c r="H695" s="38"/>
      <c r="I695" s="39" t="str">
        <f t="array" ref="I695:J695">VLOOKUP(D695, ENERGY!I:M,{4,5},0)</f>
        <v/>
      </c>
      <c r="J695" s="39">
        <v>6524.0</v>
      </c>
      <c r="K695" s="40">
        <f t="array" ref="K695:S695">VLOOKUP(D695, 'HUMAN RESOURCES'!D:V,{11,12,13,14,15,16,17,18,19},0)</f>
        <v>47</v>
      </c>
      <c r="L695" s="40">
        <v>88.0</v>
      </c>
      <c r="M695" s="40">
        <v>57.0</v>
      </c>
      <c r="N695" s="41">
        <v>55.0</v>
      </c>
      <c r="O695" s="42">
        <v>0.494</v>
      </c>
      <c r="P695" s="42">
        <v>0.485</v>
      </c>
      <c r="Q695" s="42">
        <v>0.02</v>
      </c>
      <c r="R695" s="40">
        <v>2.3116142E7</v>
      </c>
      <c r="S695" s="42">
        <v>0.222</v>
      </c>
      <c r="T695" s="43" t="str">
        <f t="array" ref="T695:U695">VLOOKUP(D695, TOURISM!D:H,{4,5},0)</f>
        <v/>
      </c>
      <c r="U695" s="43"/>
      <c r="V695" s="38" t="str">
        <f t="array" ref="V695:AA695">VLOOKUP(D695, BUSINESS!D:P,{8,9,10,11,12,13},0)</f>
        <v/>
      </c>
      <c r="W695" s="37"/>
      <c r="X695" s="37"/>
      <c r="Y695" s="37"/>
      <c r="Z695" s="38">
        <v>0.001</v>
      </c>
      <c r="AA695" s="38">
        <v>0.009</v>
      </c>
      <c r="AB695" s="44">
        <f t="shared" si="222"/>
        <v>198.2877991</v>
      </c>
      <c r="AC695" s="44"/>
      <c r="AD695" s="44">
        <f t="shared" si="223"/>
        <v>0.2822270256</v>
      </c>
      <c r="AE695" s="44"/>
      <c r="AF695" s="44"/>
      <c r="AG695" s="45">
        <f t="shared" si="5"/>
        <v>0.06629681687</v>
      </c>
      <c r="AH695" s="45">
        <f t="shared" si="6"/>
        <v>0.2857142857</v>
      </c>
      <c r="AI695" s="45" t="str">
        <f t="shared" si="7"/>
        <v/>
      </c>
      <c r="AJ695" s="45">
        <f t="shared" si="8"/>
        <v>-0.2391656268</v>
      </c>
      <c r="AK695" s="45">
        <f t="shared" si="9"/>
        <v>0.04113606181</v>
      </c>
      <c r="AL695" s="45" t="str">
        <f t="shared" si="10"/>
        <v/>
      </c>
      <c r="AM695" s="45" t="str">
        <f t="shared" si="11"/>
        <v/>
      </c>
    </row>
    <row r="696">
      <c r="A696" s="33" t="s">
        <v>113</v>
      </c>
      <c r="B696" s="34" t="s">
        <v>114</v>
      </c>
      <c r="C696" s="35" t="s">
        <v>52</v>
      </c>
      <c r="D696" s="36" t="str">
        <f t="shared" si="1"/>
        <v>Asia/Afghanistan-Asia/2004</v>
      </c>
      <c r="E696" s="37">
        <f t="array" ref="E696:H696">VLOOKUP(D696, GDP!D:L,{6,7,8,9},0)</f>
        <v>5285461999</v>
      </c>
      <c r="F696" s="38">
        <v>0.098</v>
      </c>
      <c r="G696" s="37">
        <v>19.0</v>
      </c>
      <c r="H696" s="38"/>
      <c r="I696" s="39" t="str">
        <f t="array" ref="I696:J696">VLOOKUP(D696, ENERGY!I:M,{4,5},0)</f>
        <v/>
      </c>
      <c r="J696" s="39">
        <v>3927.0</v>
      </c>
      <c r="K696" s="40">
        <f t="array" ref="K696:S696">VLOOKUP(D696, 'HUMAN RESOURCES'!D:V,{11,12,13,14,15,16,17,18,19},0)</f>
        <v>46</v>
      </c>
      <c r="L696" s="40">
        <v>86.0</v>
      </c>
      <c r="M696" s="40">
        <v>58.0</v>
      </c>
      <c r="N696" s="41">
        <v>55.0</v>
      </c>
      <c r="O696" s="42">
        <v>0.494</v>
      </c>
      <c r="P696" s="42">
        <v>0.486</v>
      </c>
      <c r="Q696" s="42">
        <v>0.02</v>
      </c>
      <c r="R696" s="40">
        <v>2.4018682E7</v>
      </c>
      <c r="S696" s="42">
        <v>0.226</v>
      </c>
      <c r="T696" s="43" t="str">
        <f t="array" ref="T696:U696">VLOOKUP(D696, TOURISM!D:H,{4,5},0)</f>
        <v/>
      </c>
      <c r="U696" s="43"/>
      <c r="V696" s="38" t="str">
        <f t="array" ref="V696:AA696">VLOOKUP(D696, BUSINESS!D:P,{8,9,10,11,12,13},0)</f>
        <v/>
      </c>
      <c r="W696" s="37">
        <v>9.0</v>
      </c>
      <c r="X696" s="37"/>
      <c r="Y696" s="37"/>
      <c r="Z696" s="38">
        <v>0.001</v>
      </c>
      <c r="AA696" s="38">
        <v>0.025</v>
      </c>
      <c r="AB696" s="44">
        <f t="shared" si="222"/>
        <v>220.0562878</v>
      </c>
      <c r="AC696" s="44"/>
      <c r="AD696" s="44">
        <f t="shared" si="223"/>
        <v>0.1634977306</v>
      </c>
      <c r="AE696" s="44"/>
      <c r="AF696" s="44"/>
      <c r="AG696" s="45">
        <f t="shared" si="5"/>
        <v>0.10978229</v>
      </c>
      <c r="AH696" s="45">
        <f t="shared" si="6"/>
        <v>0.05555555556</v>
      </c>
      <c r="AI696" s="45" t="str">
        <f t="shared" si="7"/>
        <v/>
      </c>
      <c r="AJ696" s="45">
        <f t="shared" si="8"/>
        <v>-0.4206871922</v>
      </c>
      <c r="AK696" s="45">
        <f t="shared" si="9"/>
        <v>0.0390437124</v>
      </c>
      <c r="AL696" s="45" t="str">
        <f t="shared" si="10"/>
        <v/>
      </c>
      <c r="AM696" s="45" t="str">
        <f t="shared" si="11"/>
        <v/>
      </c>
    </row>
    <row r="697">
      <c r="A697" s="33" t="s">
        <v>113</v>
      </c>
      <c r="B697" s="34" t="s">
        <v>114</v>
      </c>
      <c r="C697" s="35" t="s">
        <v>53</v>
      </c>
      <c r="D697" s="36" t="str">
        <f t="shared" si="1"/>
        <v>Asia/Afghanistan-Asia/2005</v>
      </c>
      <c r="E697" s="37">
        <f t="array" ref="E697:H697">VLOOKUP(D697, GDP!D:L,{6,7,8,9},0)</f>
        <v>6275076016</v>
      </c>
      <c r="F697" s="38">
        <v>0.092</v>
      </c>
      <c r="G697" s="37">
        <v>21.0</v>
      </c>
      <c r="H697" s="38"/>
      <c r="I697" s="39" t="str">
        <f t="array" ref="I697:J697">VLOOKUP(D697, ENERGY!I:M,{4,5},0)</f>
        <v/>
      </c>
      <c r="J697" s="39">
        <v>1503.5</v>
      </c>
      <c r="K697" s="40">
        <f t="array" ref="K697:S697">VLOOKUP(D697, 'HUMAN RESOURCES'!D:V,{11,12,13,14,15,16,17,18,19},0)</f>
        <v>45</v>
      </c>
      <c r="L697" s="40">
        <v>84.0</v>
      </c>
      <c r="M697" s="40">
        <v>58.0</v>
      </c>
      <c r="N697" s="41">
        <v>56.0</v>
      </c>
      <c r="O697" s="42">
        <v>0.493</v>
      </c>
      <c r="P697" s="42">
        <v>0.487</v>
      </c>
      <c r="Q697" s="42">
        <v>0.02</v>
      </c>
      <c r="R697" s="40">
        <v>2.4860855E7</v>
      </c>
      <c r="S697" s="42">
        <v>0.229</v>
      </c>
      <c r="T697" s="43" t="str">
        <f t="array" ref="T697:U697">VLOOKUP(D697, TOURISM!D:H,{4,5},0)</f>
        <v/>
      </c>
      <c r="U697" s="43"/>
      <c r="V697" s="38">
        <f t="array" ref="V697:AA697">VLOOKUP(D697, BUSINESS!D:P,{8,9,10,11,12,13},0)</f>
        <v>0.363</v>
      </c>
      <c r="W697" s="37">
        <v>9.0</v>
      </c>
      <c r="X697" s="37"/>
      <c r="Y697" s="37">
        <v>275.0</v>
      </c>
      <c r="Z697" s="38">
        <v>0.012</v>
      </c>
      <c r="AA697" s="38">
        <v>0.048</v>
      </c>
      <c r="AB697" s="44">
        <f t="shared" si="222"/>
        <v>252.4078925</v>
      </c>
      <c r="AC697" s="44"/>
      <c r="AD697" s="44">
        <f t="shared" si="223"/>
        <v>0.06047660066</v>
      </c>
      <c r="AE697" s="44"/>
      <c r="AF697" s="44"/>
      <c r="AG697" s="45">
        <f t="shared" si="5"/>
        <v>0.1470151342</v>
      </c>
      <c r="AH697" s="45">
        <f t="shared" si="6"/>
        <v>0.1052631579</v>
      </c>
      <c r="AI697" s="45" t="str">
        <f t="shared" si="7"/>
        <v/>
      </c>
      <c r="AJ697" s="45">
        <f t="shared" si="8"/>
        <v>-0.6301074001</v>
      </c>
      <c r="AK697" s="45">
        <f t="shared" si="9"/>
        <v>0.03506324785</v>
      </c>
      <c r="AL697" s="45" t="str">
        <f t="shared" si="10"/>
        <v/>
      </c>
      <c r="AM697" s="45" t="str">
        <f t="shared" si="11"/>
        <v/>
      </c>
    </row>
    <row r="698">
      <c r="A698" s="33" t="s">
        <v>113</v>
      </c>
      <c r="B698" s="34" t="s">
        <v>114</v>
      </c>
      <c r="C698" s="35" t="s">
        <v>54</v>
      </c>
      <c r="D698" s="36" t="str">
        <f t="shared" si="1"/>
        <v>Asia/Afghanistan-Asia/2006</v>
      </c>
      <c r="E698" s="37">
        <f t="array" ref="E698:H698">VLOOKUP(D698, GDP!D:L,{6,7,8,9},0)</f>
        <v>7057597615</v>
      </c>
      <c r="F698" s="38">
        <v>0.091</v>
      </c>
      <c r="G698" s="37">
        <v>23.0</v>
      </c>
      <c r="H698" s="38">
        <v>0.18</v>
      </c>
      <c r="I698" s="39" t="str">
        <f t="array" ref="I698:J698">VLOOKUP(D698, ENERGY!I:M,{4,5},0)</f>
        <v/>
      </c>
      <c r="J698" s="39"/>
      <c r="K698" s="40">
        <f t="array" ref="K698:S698">VLOOKUP(D698, 'HUMAN RESOURCES'!D:V,{11,12,13,14,15,16,17,18,19},0)</f>
        <v>44</v>
      </c>
      <c r="L698" s="40">
        <v>82.0</v>
      </c>
      <c r="M698" s="40">
        <v>59.0</v>
      </c>
      <c r="N698" s="41">
        <v>56.0</v>
      </c>
      <c r="O698" s="42">
        <v>0.493</v>
      </c>
      <c r="P698" s="42">
        <v>0.487</v>
      </c>
      <c r="Q698" s="42">
        <v>0.02</v>
      </c>
      <c r="R698" s="40">
        <v>2.5631282E7</v>
      </c>
      <c r="S698" s="42">
        <v>0.232</v>
      </c>
      <c r="T698" s="43" t="str">
        <f t="array" ref="T698:U698">VLOOKUP(D698, TOURISM!D:H,{4,5},0)</f>
        <v/>
      </c>
      <c r="U698" s="43"/>
      <c r="V698" s="38">
        <f t="array" ref="V698:AA698">VLOOKUP(D698, BUSINESS!D:P,{8,9,10,11,12,13},0)</f>
        <v>0.363</v>
      </c>
      <c r="W698" s="37">
        <v>9.0</v>
      </c>
      <c r="X698" s="37"/>
      <c r="Y698" s="37">
        <v>275.0</v>
      </c>
      <c r="Z698" s="38">
        <v>0.021</v>
      </c>
      <c r="AA698" s="38">
        <v>0.098</v>
      </c>
      <c r="AB698" s="44">
        <f t="shared" si="222"/>
        <v>275.3509409</v>
      </c>
      <c r="AC698" s="44"/>
      <c r="AD698" s="44"/>
      <c r="AE698" s="44"/>
      <c r="AF698" s="44"/>
      <c r="AG698" s="45">
        <f t="shared" si="5"/>
        <v>0.09089671555</v>
      </c>
      <c r="AH698" s="45">
        <f t="shared" si="6"/>
        <v>0.09523809524</v>
      </c>
      <c r="AI698" s="45" t="str">
        <f t="shared" si="7"/>
        <v/>
      </c>
      <c r="AJ698" s="45" t="str">
        <f t="shared" si="8"/>
        <v/>
      </c>
      <c r="AK698" s="45">
        <f t="shared" si="9"/>
        <v>0.0309895617</v>
      </c>
      <c r="AL698" s="45" t="str">
        <f t="shared" si="10"/>
        <v/>
      </c>
      <c r="AM698" s="45" t="str">
        <f t="shared" si="11"/>
        <v/>
      </c>
    </row>
    <row r="699">
      <c r="A699" s="33" t="s">
        <v>113</v>
      </c>
      <c r="B699" s="34" t="s">
        <v>114</v>
      </c>
      <c r="C699" s="35" t="s">
        <v>55</v>
      </c>
      <c r="D699" s="36" t="str">
        <f t="shared" si="1"/>
        <v>Asia/Afghanistan-Asia/2007</v>
      </c>
      <c r="E699" s="37">
        <f t="array" ref="E699:H699">VLOOKUP(D699, GDP!D:L,{6,7,8,9},0)</f>
        <v>9843851009</v>
      </c>
      <c r="F699" s="38">
        <v>0.1</v>
      </c>
      <c r="G699" s="37">
        <v>30.0</v>
      </c>
      <c r="H699" s="38">
        <v>0.181</v>
      </c>
      <c r="I699" s="39" t="str">
        <f t="array" ref="I699:J699">VLOOKUP(D699, ENERGY!I:M,{4,5},0)</f>
        <v/>
      </c>
      <c r="J699" s="39"/>
      <c r="K699" s="40">
        <f t="array" ref="K699:S699">VLOOKUP(D699, 'HUMAN RESOURCES'!D:V,{11,12,13,14,15,16,17,18,19},0)</f>
        <v>42</v>
      </c>
      <c r="L699" s="40">
        <v>80.0</v>
      </c>
      <c r="M699" s="40">
        <v>59.0</v>
      </c>
      <c r="N699" s="41">
        <v>57.0</v>
      </c>
      <c r="O699" s="42">
        <v>0.492</v>
      </c>
      <c r="P699" s="42">
        <v>0.487</v>
      </c>
      <c r="Q699" s="42">
        <v>0.021</v>
      </c>
      <c r="R699" s="40">
        <v>2.6349243E7</v>
      </c>
      <c r="S699" s="42">
        <v>0.236</v>
      </c>
      <c r="T699" s="43" t="str">
        <f t="array" ref="T699:U699">VLOOKUP(D699, TOURISM!D:H,{4,5},0)</f>
        <v/>
      </c>
      <c r="U699" s="43"/>
      <c r="V699" s="38">
        <f t="array" ref="V699:AA699">VLOOKUP(D699, BUSINESS!D:P,{8,9,10,11,12,13},0)</f>
        <v>0.363</v>
      </c>
      <c r="W699" s="37">
        <v>9.0</v>
      </c>
      <c r="X699" s="37"/>
      <c r="Y699" s="37">
        <v>275.0</v>
      </c>
      <c r="Z699" s="38">
        <v>0.019</v>
      </c>
      <c r="AA699" s="38">
        <v>0.177</v>
      </c>
      <c r="AB699" s="44">
        <f t="shared" si="222"/>
        <v>373.5914162</v>
      </c>
      <c r="AC699" s="44"/>
      <c r="AD699" s="44"/>
      <c r="AE699" s="44"/>
      <c r="AF699" s="44"/>
      <c r="AG699" s="45">
        <f t="shared" si="5"/>
        <v>0.3567827843</v>
      </c>
      <c r="AH699" s="45">
        <f t="shared" si="6"/>
        <v>0.3043478261</v>
      </c>
      <c r="AI699" s="45" t="str">
        <f t="shared" si="7"/>
        <v/>
      </c>
      <c r="AJ699" s="45" t="str">
        <f t="shared" si="8"/>
        <v/>
      </c>
      <c r="AK699" s="45">
        <f t="shared" si="9"/>
        <v>0.02801112328</v>
      </c>
      <c r="AL699" s="45" t="str">
        <f t="shared" si="10"/>
        <v/>
      </c>
      <c r="AM699" s="45" t="str">
        <f t="shared" si="11"/>
        <v/>
      </c>
    </row>
    <row r="700">
      <c r="A700" s="33" t="s">
        <v>113</v>
      </c>
      <c r="B700" s="34" t="s">
        <v>114</v>
      </c>
      <c r="C700" s="35" t="s">
        <v>56</v>
      </c>
      <c r="D700" s="36" t="str">
        <f t="shared" si="1"/>
        <v>Asia/Afghanistan-Asia/2008</v>
      </c>
      <c r="E700" s="37">
        <f t="array" ref="E700:H700">VLOOKUP(D700, GDP!D:L,{6,7,8,9},0)</f>
        <v>10190534636</v>
      </c>
      <c r="F700" s="38">
        <v>0.097</v>
      </c>
      <c r="G700" s="37">
        <v>35.0</v>
      </c>
      <c r="H700" s="38">
        <v>0.149</v>
      </c>
      <c r="I700" s="39" t="str">
        <f t="array" ref="I700:J700">VLOOKUP(D700, ENERGY!I:M,{4,5},0)</f>
        <v/>
      </c>
      <c r="J700" s="39">
        <v>682.0</v>
      </c>
      <c r="K700" s="40">
        <f t="array" ref="K700:S700">VLOOKUP(D700, 'HUMAN RESOURCES'!D:V,{11,12,13,14,15,16,17,18,19},0)</f>
        <v>41</v>
      </c>
      <c r="L700" s="40">
        <v>79.0</v>
      </c>
      <c r="M700" s="40">
        <v>60.0</v>
      </c>
      <c r="N700" s="41">
        <v>57.0</v>
      </c>
      <c r="O700" s="42">
        <v>0.492</v>
      </c>
      <c r="P700" s="42">
        <v>0.487</v>
      </c>
      <c r="Q700" s="42">
        <v>0.021</v>
      </c>
      <c r="R700" s="40">
        <v>2.7032197E7</v>
      </c>
      <c r="S700" s="42">
        <v>0.239</v>
      </c>
      <c r="T700" s="43">
        <f t="array" ref="T700:U700">VLOOKUP(D700, TOURISM!D:H,{4,5},0)</f>
        <v>43000000</v>
      </c>
      <c r="U700" s="43">
        <v>5.8E7</v>
      </c>
      <c r="V700" s="38">
        <f t="array" ref="V700:AA700">VLOOKUP(D700, BUSINESS!D:P,{8,9,10,11,12,13},0)</f>
        <v>0.363</v>
      </c>
      <c r="W700" s="37">
        <v>9.0</v>
      </c>
      <c r="X700" s="37"/>
      <c r="Y700" s="37">
        <v>275.0</v>
      </c>
      <c r="Z700" s="38">
        <v>0.018</v>
      </c>
      <c r="AA700" s="38">
        <v>0.292</v>
      </c>
      <c r="AB700" s="44">
        <f t="shared" si="222"/>
        <v>376.9776699</v>
      </c>
      <c r="AC700" s="44"/>
      <c r="AD700" s="44">
        <f t="shared" ref="AD700:AD701" si="224">J700/R700*1000</f>
        <v>0.02522917394</v>
      </c>
      <c r="AE700" s="44">
        <f t="shared" ref="AE700:AE756" si="225">T700/R700</f>
        <v>1.590695717</v>
      </c>
      <c r="AF700" s="44">
        <f t="shared" ref="AF700:AF743" si="226">U700/R700</f>
        <v>2.145589572</v>
      </c>
      <c r="AG700" s="45">
        <f t="shared" si="5"/>
        <v>0.009064056271</v>
      </c>
      <c r="AH700" s="45">
        <f t="shared" si="6"/>
        <v>0.1666666667</v>
      </c>
      <c r="AI700" s="45" t="str">
        <f t="shared" si="7"/>
        <v/>
      </c>
      <c r="AJ700" s="45" t="str">
        <f t="shared" si="8"/>
        <v/>
      </c>
      <c r="AK700" s="45">
        <f t="shared" si="9"/>
        <v>0.0259193025</v>
      </c>
      <c r="AL700" s="45" t="str">
        <f t="shared" si="10"/>
        <v/>
      </c>
      <c r="AM700" s="45" t="str">
        <f t="shared" si="11"/>
        <v/>
      </c>
    </row>
    <row r="701">
      <c r="A701" s="33" t="s">
        <v>113</v>
      </c>
      <c r="B701" s="34" t="s">
        <v>114</v>
      </c>
      <c r="C701" s="35" t="s">
        <v>57</v>
      </c>
      <c r="D701" s="36" t="str">
        <f t="shared" si="1"/>
        <v>Asia/Afghanistan-Asia/2009</v>
      </c>
      <c r="E701" s="37">
        <f t="array" ref="E701:H701">VLOOKUP(D701, GDP!D:L,{6,7,8,9},0)</f>
        <v>12486950469</v>
      </c>
      <c r="F701" s="38">
        <v>0.087</v>
      </c>
      <c r="G701" s="37">
        <v>35.0</v>
      </c>
      <c r="H701" s="38">
        <v>0.15</v>
      </c>
      <c r="I701" s="39" t="str">
        <f t="array" ref="I701:J701">VLOOKUP(D701, ENERGY!I:M,{4,5},0)</f>
        <v/>
      </c>
      <c r="J701" s="39">
        <v>1338.0</v>
      </c>
      <c r="K701" s="40">
        <f t="array" ref="K701:S701">VLOOKUP(D701, 'HUMAN RESOURCES'!D:V,{11,12,13,14,15,16,17,18,19},0)</f>
        <v>39</v>
      </c>
      <c r="L701" s="40">
        <v>77.0</v>
      </c>
      <c r="M701" s="40">
        <v>60.0</v>
      </c>
      <c r="N701" s="41">
        <v>58.0</v>
      </c>
      <c r="O701" s="42">
        <v>0.49</v>
      </c>
      <c r="P701" s="42">
        <v>0.489</v>
      </c>
      <c r="Q701" s="42">
        <v>0.021</v>
      </c>
      <c r="R701" s="40">
        <v>2.7708187E7</v>
      </c>
      <c r="S701" s="42">
        <v>0.243</v>
      </c>
      <c r="T701" s="43">
        <f t="array" ref="T701:U701">VLOOKUP(D701, TOURISM!D:H,{4,5},0)</f>
        <v>96000000</v>
      </c>
      <c r="U701" s="43">
        <v>6.1E7</v>
      </c>
      <c r="V701" s="38">
        <f t="array" ref="V701:AA701">VLOOKUP(D701, BUSINESS!D:P,{8,9,10,11,12,13},0)</f>
        <v>0.363</v>
      </c>
      <c r="W701" s="37">
        <v>7.0</v>
      </c>
      <c r="X701" s="37"/>
      <c r="Y701" s="37">
        <v>275.0</v>
      </c>
      <c r="Z701" s="38">
        <v>0.036</v>
      </c>
      <c r="AA701" s="38">
        <v>0.379</v>
      </c>
      <c r="AB701" s="44">
        <f t="shared" si="222"/>
        <v>450.6592391</v>
      </c>
      <c r="AC701" s="44"/>
      <c r="AD701" s="44">
        <f t="shared" si="224"/>
        <v>0.04828897683</v>
      </c>
      <c r="AE701" s="44">
        <f t="shared" si="225"/>
        <v>3.464679952</v>
      </c>
      <c r="AF701" s="44">
        <f t="shared" si="226"/>
        <v>2.201515386</v>
      </c>
      <c r="AG701" s="45">
        <f t="shared" si="5"/>
        <v>0.1954534051</v>
      </c>
      <c r="AH701" s="45">
        <f t="shared" si="6"/>
        <v>0</v>
      </c>
      <c r="AI701" s="45" t="str">
        <f t="shared" si="7"/>
        <v/>
      </c>
      <c r="AJ701" s="45">
        <f t="shared" si="8"/>
        <v>0.9140133938</v>
      </c>
      <c r="AK701" s="45">
        <f t="shared" si="9"/>
        <v>0.02500684647</v>
      </c>
      <c r="AL701" s="45">
        <f t="shared" si="10"/>
        <v>1.178090953</v>
      </c>
      <c r="AM701" s="45">
        <f t="shared" si="11"/>
        <v>0.02606547611</v>
      </c>
    </row>
    <row r="702">
      <c r="A702" s="33" t="s">
        <v>113</v>
      </c>
      <c r="B702" s="34" t="s">
        <v>114</v>
      </c>
      <c r="C702" s="35" t="s">
        <v>58</v>
      </c>
      <c r="D702" s="36" t="str">
        <f t="shared" si="1"/>
        <v>Asia/Afghanistan-Asia/2010</v>
      </c>
      <c r="E702" s="37">
        <f t="array" ref="E702:H702">VLOOKUP(D702, GDP!D:L,{6,7,8,9},0)</f>
        <v>15936784436</v>
      </c>
      <c r="F702" s="38">
        <v>0.087</v>
      </c>
      <c r="G702" s="37">
        <v>43.0</v>
      </c>
      <c r="H702" s="38">
        <v>0.157</v>
      </c>
      <c r="I702" s="39" t="str">
        <f t="array" ref="I702:J702">VLOOKUP(D702, ENERGY!I:M,{4,5},0)</f>
        <v/>
      </c>
      <c r="J702" s="39"/>
      <c r="K702" s="40">
        <f t="array" ref="K702:S702">VLOOKUP(D702, 'HUMAN RESOURCES'!D:V,{11,12,13,14,15,16,17,18,19},0)</f>
        <v>38</v>
      </c>
      <c r="L702" s="40">
        <v>75.0</v>
      </c>
      <c r="M702" s="40">
        <v>61.0</v>
      </c>
      <c r="N702" s="41">
        <v>58.0</v>
      </c>
      <c r="O702" s="42">
        <v>0.486</v>
      </c>
      <c r="P702" s="42">
        <v>0.492</v>
      </c>
      <c r="Q702" s="42">
        <v>0.022</v>
      </c>
      <c r="R702" s="40">
        <v>2.8397812E7</v>
      </c>
      <c r="S702" s="42">
        <v>0.247</v>
      </c>
      <c r="T702" s="43">
        <f t="array" ref="T702:U702">VLOOKUP(D702, TOURISM!D:H,{4,5},0)</f>
        <v>138000000</v>
      </c>
      <c r="U702" s="43">
        <v>8.6E7</v>
      </c>
      <c r="V702" s="38">
        <f t="array" ref="V702:AA702">VLOOKUP(D702, BUSINESS!D:P,{8,9,10,11,12,13},0)</f>
        <v>0.363</v>
      </c>
      <c r="W702" s="37">
        <v>7.0</v>
      </c>
      <c r="X702" s="37"/>
      <c r="Y702" s="37">
        <v>275.0</v>
      </c>
      <c r="Z702" s="38">
        <v>0.04</v>
      </c>
      <c r="AA702" s="38">
        <v>0.458</v>
      </c>
      <c r="AB702" s="44">
        <f t="shared" si="222"/>
        <v>561.1976175</v>
      </c>
      <c r="AC702" s="44"/>
      <c r="AD702" s="44"/>
      <c r="AE702" s="44">
        <f t="shared" si="225"/>
        <v>4.859529319</v>
      </c>
      <c r="AF702" s="44">
        <f t="shared" si="226"/>
        <v>3.028402329</v>
      </c>
      <c r="AG702" s="45">
        <f t="shared" si="5"/>
        <v>0.2452815095</v>
      </c>
      <c r="AH702" s="45">
        <f t="shared" si="6"/>
        <v>0.2285714286</v>
      </c>
      <c r="AI702" s="45" t="str">
        <f t="shared" si="7"/>
        <v/>
      </c>
      <c r="AJ702" s="45" t="str">
        <f t="shared" si="8"/>
        <v/>
      </c>
      <c r="AK702" s="45">
        <f t="shared" si="9"/>
        <v>0.02488885325</v>
      </c>
      <c r="AL702" s="45">
        <f t="shared" si="10"/>
        <v>0.4025911156</v>
      </c>
      <c r="AM702" s="45">
        <f t="shared" si="11"/>
        <v>0.3755989843</v>
      </c>
    </row>
    <row r="703">
      <c r="A703" s="33" t="s">
        <v>113</v>
      </c>
      <c r="B703" s="34" t="s">
        <v>114</v>
      </c>
      <c r="C703" s="35" t="s">
        <v>59</v>
      </c>
      <c r="D703" s="36" t="str">
        <f t="shared" si="1"/>
        <v>Asia/Afghanistan-Asia/2011</v>
      </c>
      <c r="E703" s="37">
        <f t="array" ref="E703:H703">VLOOKUP(D703, GDP!D:L,{6,7,8,9},0)</f>
        <v>17870159082</v>
      </c>
      <c r="F703" s="38">
        <v>0.084</v>
      </c>
      <c r="G703" s="37">
        <v>48.0</v>
      </c>
      <c r="H703" s="38">
        <v>0.151</v>
      </c>
      <c r="I703" s="39" t="str">
        <f t="array" ref="I703:J703">VLOOKUP(D703, ENERGY!I:M,{4,5},0)</f>
        <v/>
      </c>
      <c r="J703" s="39">
        <v>689.0</v>
      </c>
      <c r="K703" s="40">
        <f t="array" ref="K703:S703">VLOOKUP(D703, 'HUMAN RESOURCES'!D:V,{11,12,13,14,15,16,17,18,19},0)</f>
        <v>37</v>
      </c>
      <c r="L703" s="40">
        <v>74.0</v>
      </c>
      <c r="M703" s="40">
        <v>61.0</v>
      </c>
      <c r="N703" s="41">
        <v>59.0</v>
      </c>
      <c r="O703" s="42">
        <v>0.481</v>
      </c>
      <c r="P703" s="42">
        <v>0.497</v>
      </c>
      <c r="Q703" s="42">
        <v>0.022</v>
      </c>
      <c r="R703" s="40">
        <v>2.910548E7</v>
      </c>
      <c r="S703" s="42">
        <v>0.251</v>
      </c>
      <c r="T703" s="43">
        <f t="array" ref="T703:U703">VLOOKUP(D703, TOURISM!D:H,{4,5},0)</f>
        <v>137000000</v>
      </c>
      <c r="U703" s="43">
        <v>1.27E8</v>
      </c>
      <c r="V703" s="38">
        <f t="array" ref="V703:AA703">VLOOKUP(D703, BUSINESS!D:P,{8,9,10,11,12,13},0)</f>
        <v>0.363</v>
      </c>
      <c r="W703" s="37">
        <v>7.0</v>
      </c>
      <c r="X703" s="37"/>
      <c r="Y703" s="37">
        <v>275.0</v>
      </c>
      <c r="Z703" s="38">
        <v>0.05</v>
      </c>
      <c r="AA703" s="38">
        <v>0.603</v>
      </c>
      <c r="AB703" s="44">
        <f t="shared" si="222"/>
        <v>613.9791916</v>
      </c>
      <c r="AC703" s="44"/>
      <c r="AD703" s="44">
        <f t="shared" ref="AD703:AD704" si="227">J703/R703*1000</f>
        <v>0.02367251803</v>
      </c>
      <c r="AE703" s="44">
        <f t="shared" si="225"/>
        <v>4.707017373</v>
      </c>
      <c r="AF703" s="44">
        <f t="shared" si="226"/>
        <v>4.363439462</v>
      </c>
      <c r="AG703" s="45">
        <f t="shared" si="5"/>
        <v>0.09405167181</v>
      </c>
      <c r="AH703" s="45">
        <f t="shared" si="6"/>
        <v>0.1162790698</v>
      </c>
      <c r="AI703" s="45" t="str">
        <f t="shared" si="7"/>
        <v/>
      </c>
      <c r="AJ703" s="45" t="str">
        <f t="shared" si="8"/>
        <v/>
      </c>
      <c r="AK703" s="45">
        <f t="shared" si="9"/>
        <v>0.0249198072</v>
      </c>
      <c r="AL703" s="45">
        <f t="shared" si="10"/>
        <v>-0.03138409833</v>
      </c>
      <c r="AM703" s="45">
        <f t="shared" si="11"/>
        <v>0.4408387619</v>
      </c>
    </row>
    <row r="704">
      <c r="A704" s="33" t="s">
        <v>113</v>
      </c>
      <c r="B704" s="34" t="s">
        <v>114</v>
      </c>
      <c r="C704" s="35" t="s">
        <v>60</v>
      </c>
      <c r="D704" s="36" t="str">
        <f t="shared" si="1"/>
        <v>Asia/Afghanistan-Asia/2012</v>
      </c>
      <c r="E704" s="37">
        <f t="array" ref="E704:H704">VLOOKUP(D704, GDP!D:L,{6,7,8,9},0)</f>
        <v>20506795254</v>
      </c>
      <c r="F704" s="38">
        <v>0.086</v>
      </c>
      <c r="G704" s="37">
        <v>51.0</v>
      </c>
      <c r="H704" s="38">
        <v>0.15</v>
      </c>
      <c r="I704" s="39" t="str">
        <f t="array" ref="I704:J704">VLOOKUP(D704, ENERGY!I:M,{4,5},0)</f>
        <v/>
      </c>
      <c r="J704" s="39">
        <v>359.0</v>
      </c>
      <c r="K704" s="40">
        <f t="array" ref="K704:S704">VLOOKUP(D704, 'HUMAN RESOURCES'!D:V,{11,12,13,14,15,16,17,18,19},0)</f>
        <v>35</v>
      </c>
      <c r="L704" s="40">
        <v>72.0</v>
      </c>
      <c r="M704" s="40">
        <v>62.0</v>
      </c>
      <c r="N704" s="41">
        <v>59.0</v>
      </c>
      <c r="O704" s="42">
        <v>0.474</v>
      </c>
      <c r="P704" s="42">
        <v>0.503</v>
      </c>
      <c r="Q704" s="42">
        <v>0.023</v>
      </c>
      <c r="R704" s="40">
        <v>2.9824536E7</v>
      </c>
      <c r="S704" s="42">
        <v>0.255</v>
      </c>
      <c r="T704" s="43">
        <f t="array" ref="T704:U704">VLOOKUP(D704, TOURISM!D:H,{4,5},0)</f>
        <v>116000000</v>
      </c>
      <c r="U704" s="43">
        <v>8.0E7</v>
      </c>
      <c r="V704" s="38">
        <f t="array" ref="V704:AA704">VLOOKUP(D704, BUSINESS!D:P,{8,9,10,11,12,13},0)</f>
        <v>0.363</v>
      </c>
      <c r="W704" s="37">
        <v>7.0</v>
      </c>
      <c r="X704" s="37">
        <v>170.0</v>
      </c>
      <c r="Y704" s="37">
        <v>275.0</v>
      </c>
      <c r="Z704" s="38">
        <v>0.055</v>
      </c>
      <c r="AA704" s="38">
        <v>0.655</v>
      </c>
      <c r="AB704" s="44">
        <f t="shared" si="222"/>
        <v>687.5813677</v>
      </c>
      <c r="AC704" s="44"/>
      <c r="AD704" s="44">
        <f t="shared" si="227"/>
        <v>0.01203706908</v>
      </c>
      <c r="AE704" s="44">
        <f t="shared" si="225"/>
        <v>3.889415078</v>
      </c>
      <c r="AF704" s="44">
        <f t="shared" si="226"/>
        <v>2.682355226</v>
      </c>
      <c r="AG704" s="45">
        <f t="shared" si="5"/>
        <v>0.1198773136</v>
      </c>
      <c r="AH704" s="45">
        <f t="shared" si="6"/>
        <v>0.0625</v>
      </c>
      <c r="AI704" s="45" t="str">
        <f t="shared" si="7"/>
        <v/>
      </c>
      <c r="AJ704" s="45">
        <f t="shared" si="8"/>
        <v>-0.4915171651</v>
      </c>
      <c r="AK704" s="45">
        <f t="shared" si="9"/>
        <v>0.0247051758</v>
      </c>
      <c r="AL704" s="45">
        <f t="shared" si="10"/>
        <v>-0.1736985931</v>
      </c>
      <c r="AM704" s="45">
        <f t="shared" si="11"/>
        <v>-0.3852658553</v>
      </c>
    </row>
    <row r="705">
      <c r="A705" s="33" t="s">
        <v>113</v>
      </c>
      <c r="B705" s="34" t="s">
        <v>115</v>
      </c>
      <c r="C705" s="35" t="s">
        <v>48</v>
      </c>
      <c r="D705" s="36" t="str">
        <f t="shared" si="1"/>
        <v>Asia/Armenia-Asia/2000</v>
      </c>
      <c r="E705" s="37">
        <f t="array" ref="E705:H705">VLOOKUP(D705, GDP!D:L,{6,7,8,9},0)</f>
        <v>1911563665</v>
      </c>
      <c r="F705" s="38">
        <v>0.045</v>
      </c>
      <c r="G705" s="37">
        <v>150.0</v>
      </c>
      <c r="H705" s="38">
        <v>0.172</v>
      </c>
      <c r="I705" s="39" t="str">
        <f t="array" ref="I705:J705">VLOOKUP(D705, ENERGY!I:M,{4,5},0)</f>
        <v/>
      </c>
      <c r="J705" s="39"/>
      <c r="K705" s="40">
        <f t="array" ref="K705:S705">VLOOKUP(D705, 'HUMAN RESOURCES'!D:V,{11,12,13,14,15,16,17,18,19},0)</f>
        <v>13</v>
      </c>
      <c r="L705" s="40">
        <v>27.0</v>
      </c>
      <c r="M705" s="40">
        <v>75.0</v>
      </c>
      <c r="N705" s="41">
        <v>68.0</v>
      </c>
      <c r="O705" s="42">
        <v>0.259</v>
      </c>
      <c r="P705" s="42">
        <v>0.641</v>
      </c>
      <c r="Q705" s="42">
        <v>0.1</v>
      </c>
      <c r="R705" s="40">
        <v>3076098.0</v>
      </c>
      <c r="S705" s="42">
        <v>0.647</v>
      </c>
      <c r="T705" s="43">
        <f t="array" ref="T705:U705">VLOOKUP(D705, TOURISM!D:H,{4,5},0)</f>
        <v>52000000</v>
      </c>
      <c r="U705" s="43">
        <v>5.6E7</v>
      </c>
      <c r="V705" s="38" t="str">
        <f t="array" ref="V705:AA705">VLOOKUP(D705, BUSINESS!D:P,{8,9,10,11,12,13},0)</f>
        <v/>
      </c>
      <c r="W705" s="37"/>
      <c r="X705" s="37"/>
      <c r="Y705" s="37"/>
      <c r="Z705" s="38">
        <v>0.013</v>
      </c>
      <c r="AA705" s="38">
        <v>0.006</v>
      </c>
      <c r="AB705" s="44">
        <f t="shared" si="222"/>
        <v>621.4248262</v>
      </c>
      <c r="AC705" s="44"/>
      <c r="AD705" s="44"/>
      <c r="AE705" s="44">
        <f t="shared" si="225"/>
        <v>16.90453295</v>
      </c>
      <c r="AF705" s="44">
        <f t="shared" si="226"/>
        <v>18.20488164</v>
      </c>
      <c r="AG705" s="45" t="str">
        <f t="shared" si="5"/>
        <v/>
      </c>
      <c r="AH705" s="45" t="str">
        <f t="shared" si="6"/>
        <v/>
      </c>
      <c r="AI705" s="45" t="str">
        <f t="shared" si="7"/>
        <v/>
      </c>
      <c r="AJ705" s="45" t="str">
        <f t="shared" si="8"/>
        <v/>
      </c>
      <c r="AK705" s="45" t="str">
        <f t="shared" si="9"/>
        <v/>
      </c>
      <c r="AL705" s="45" t="str">
        <f t="shared" si="10"/>
        <v/>
      </c>
      <c r="AM705" s="45" t="str">
        <f t="shared" si="11"/>
        <v/>
      </c>
    </row>
    <row r="706">
      <c r="A706" s="33" t="s">
        <v>113</v>
      </c>
      <c r="B706" s="34" t="s">
        <v>115</v>
      </c>
      <c r="C706" s="35" t="s">
        <v>49</v>
      </c>
      <c r="D706" s="36" t="str">
        <f t="shared" si="1"/>
        <v>Asia/Armenia-Asia/2001</v>
      </c>
      <c r="E706" s="37">
        <f t="array" ref="E706:H706">VLOOKUP(D706, GDP!D:L,{6,7,8,9},0)</f>
        <v>2118467913</v>
      </c>
      <c r="F706" s="38">
        <v>0.063</v>
      </c>
      <c r="G706" s="37">
        <v>39.0</v>
      </c>
      <c r="H706" s="38">
        <v>0.316</v>
      </c>
      <c r="I706" s="39">
        <f t="array" ref="I706:J706">VLOOKUP(D706, ENERGY!I:M,{4,5},0)</f>
        <v>2716</v>
      </c>
      <c r="J706" s="39"/>
      <c r="K706" s="40">
        <f t="array" ref="K706:S706">VLOOKUP(D706, 'HUMAN RESOURCES'!D:V,{11,12,13,14,15,16,17,18,19},0)</f>
        <v>13</v>
      </c>
      <c r="L706" s="40">
        <v>25.0</v>
      </c>
      <c r="M706" s="40">
        <v>75.0</v>
      </c>
      <c r="N706" s="41">
        <v>68.0</v>
      </c>
      <c r="O706" s="42">
        <v>0.25</v>
      </c>
      <c r="P706" s="42">
        <v>0.646</v>
      </c>
      <c r="Q706" s="42">
        <v>0.104</v>
      </c>
      <c r="R706" s="40">
        <v>3059960.0</v>
      </c>
      <c r="S706" s="42">
        <v>0.644</v>
      </c>
      <c r="T706" s="43">
        <f t="array" ref="T706:U706">VLOOKUP(D706, TOURISM!D:H,{4,5},0)</f>
        <v>81000000</v>
      </c>
      <c r="U706" s="43">
        <v>5.9E7</v>
      </c>
      <c r="V706" s="38" t="str">
        <f t="array" ref="V706:AA706">VLOOKUP(D706, BUSINESS!D:P,{8,9,10,11,12,13},0)</f>
        <v/>
      </c>
      <c r="W706" s="37"/>
      <c r="X706" s="37"/>
      <c r="Y706" s="37"/>
      <c r="Z706" s="38">
        <v>0.016</v>
      </c>
      <c r="AA706" s="38">
        <v>0.008</v>
      </c>
      <c r="AB706" s="44">
        <f t="shared" si="222"/>
        <v>692.3188254</v>
      </c>
      <c r="AC706" s="44">
        <f t="shared" ref="AC706:AC710" si="228">(I706/R706)*1000</f>
        <v>0.8875933019</v>
      </c>
      <c r="AD706" s="44"/>
      <c r="AE706" s="44">
        <f t="shared" si="225"/>
        <v>26.47093426</v>
      </c>
      <c r="AF706" s="44">
        <f t="shared" si="226"/>
        <v>19.28129779</v>
      </c>
      <c r="AG706" s="45">
        <f t="shared" si="5"/>
        <v>0.1140829851</v>
      </c>
      <c r="AH706" s="45">
        <f t="shared" si="6"/>
        <v>-0.74</v>
      </c>
      <c r="AI706" s="45" t="str">
        <f t="shared" si="7"/>
        <v/>
      </c>
      <c r="AJ706" s="45" t="str">
        <f t="shared" si="8"/>
        <v/>
      </c>
      <c r="AK706" s="45">
        <f t="shared" si="9"/>
        <v>-0.005246256784</v>
      </c>
      <c r="AL706" s="45">
        <f t="shared" si="10"/>
        <v>0.5659074603</v>
      </c>
      <c r="AM706" s="45">
        <f t="shared" si="11"/>
        <v>0.05912788543</v>
      </c>
    </row>
    <row r="707">
      <c r="A707" s="33" t="s">
        <v>113</v>
      </c>
      <c r="B707" s="34" t="s">
        <v>115</v>
      </c>
      <c r="C707" s="35" t="s">
        <v>50</v>
      </c>
      <c r="D707" s="36" t="str">
        <f t="shared" si="1"/>
        <v>Asia/Armenia-Asia/2002</v>
      </c>
      <c r="E707" s="37">
        <f t="array" ref="E707:H707">VLOOKUP(D707, GDP!D:L,{6,7,8,9},0)</f>
        <v>2376335048</v>
      </c>
      <c r="F707" s="38">
        <v>0.059</v>
      </c>
      <c r="G707" s="37">
        <v>41.0</v>
      </c>
      <c r="H707" s="38">
        <v>0.267</v>
      </c>
      <c r="I707" s="39">
        <f t="array" ref="I707:J707">VLOOKUP(D707, ENERGY!I:M,{4,5},0)</f>
        <v>2483</v>
      </c>
      <c r="J707" s="39">
        <v>4221.0</v>
      </c>
      <c r="K707" s="40">
        <f t="array" ref="K707:S707">VLOOKUP(D707, 'HUMAN RESOURCES'!D:V,{11,12,13,14,15,16,17,18,19},0)</f>
        <v>13</v>
      </c>
      <c r="L707" s="40">
        <v>24.0</v>
      </c>
      <c r="M707" s="40">
        <v>76.0</v>
      </c>
      <c r="N707" s="41">
        <v>69.0</v>
      </c>
      <c r="O707" s="42">
        <v>0.241</v>
      </c>
      <c r="P707" s="42">
        <v>0.651</v>
      </c>
      <c r="Q707" s="42">
        <v>0.108</v>
      </c>
      <c r="R707" s="40">
        <v>3047002.0</v>
      </c>
      <c r="S707" s="42">
        <v>0.643</v>
      </c>
      <c r="T707" s="43">
        <f t="array" ref="T707:U707">VLOOKUP(D707, TOURISM!D:H,{4,5},0)</f>
        <v>81000000</v>
      </c>
      <c r="U707" s="43">
        <v>8.5E7</v>
      </c>
      <c r="V707" s="38" t="str">
        <f t="array" ref="V707:AA707">VLOOKUP(D707, BUSINESS!D:P,{8,9,10,11,12,13},0)</f>
        <v/>
      </c>
      <c r="W707" s="37"/>
      <c r="X707" s="37"/>
      <c r="Y707" s="37"/>
      <c r="Z707" s="38">
        <v>0.02</v>
      </c>
      <c r="AA707" s="38">
        <v>0.023</v>
      </c>
      <c r="AB707" s="44">
        <f t="shared" si="222"/>
        <v>779.8928416</v>
      </c>
      <c r="AC707" s="44">
        <f t="shared" si="228"/>
        <v>0.8148993667</v>
      </c>
      <c r="AD707" s="44">
        <f t="shared" ref="AD707:AD710" si="229">J707/R707*1000</f>
        <v>1.385296104</v>
      </c>
      <c r="AE707" s="44">
        <f t="shared" si="225"/>
        <v>26.58350733</v>
      </c>
      <c r="AF707" s="44">
        <f t="shared" si="226"/>
        <v>27.89627312</v>
      </c>
      <c r="AG707" s="45">
        <f t="shared" si="5"/>
        <v>0.1264937669</v>
      </c>
      <c r="AH707" s="45">
        <f t="shared" si="6"/>
        <v>0.05128205128</v>
      </c>
      <c r="AI707" s="45">
        <f t="shared" si="7"/>
        <v>-0.08190004934</v>
      </c>
      <c r="AJ707" s="45" t="str">
        <f t="shared" si="8"/>
        <v/>
      </c>
      <c r="AK707" s="45">
        <f t="shared" si="9"/>
        <v>-0.004234695878</v>
      </c>
      <c r="AL707" s="45">
        <f t="shared" si="10"/>
        <v>0.00425270479</v>
      </c>
      <c r="AM707" s="45">
        <f t="shared" si="11"/>
        <v>0.4468047442</v>
      </c>
    </row>
    <row r="708">
      <c r="A708" s="33" t="s">
        <v>113</v>
      </c>
      <c r="B708" s="34" t="s">
        <v>115</v>
      </c>
      <c r="C708" s="35" t="s">
        <v>51</v>
      </c>
      <c r="D708" s="36" t="str">
        <f t="shared" si="1"/>
        <v>Asia/Armenia-Asia/2003</v>
      </c>
      <c r="E708" s="37">
        <f t="array" ref="E708:H708">VLOOKUP(D708, GDP!D:L,{6,7,8,9},0)</f>
        <v>2807061009</v>
      </c>
      <c r="F708" s="38">
        <v>0.054</v>
      </c>
      <c r="G708" s="37">
        <v>42.0</v>
      </c>
      <c r="H708" s="38">
        <v>0.211</v>
      </c>
      <c r="I708" s="39">
        <f t="array" ref="I708:J708">VLOOKUP(D708, ENERGY!I:M,{4,5},0)</f>
        <v>2610</v>
      </c>
      <c r="J708" s="39">
        <v>4353.0</v>
      </c>
      <c r="K708" s="40">
        <f t="array" ref="K708:S708">VLOOKUP(D708, 'HUMAN RESOURCES'!D:V,{11,12,13,14,15,16,17,18,19},0)</f>
        <v>14</v>
      </c>
      <c r="L708" s="40">
        <v>23.0</v>
      </c>
      <c r="M708" s="40">
        <v>76.0</v>
      </c>
      <c r="N708" s="41">
        <v>69.0</v>
      </c>
      <c r="O708" s="42">
        <v>0.233</v>
      </c>
      <c r="P708" s="42">
        <v>0.655</v>
      </c>
      <c r="Q708" s="42">
        <v>0.112</v>
      </c>
      <c r="R708" s="40">
        <v>3036032.0</v>
      </c>
      <c r="S708" s="42">
        <v>0.643</v>
      </c>
      <c r="T708" s="43">
        <f t="array" ref="T708:U708">VLOOKUP(D708, TOURISM!D:H,{4,5},0)</f>
        <v>90000000</v>
      </c>
      <c r="U708" s="43">
        <v>9.7E7</v>
      </c>
      <c r="V708" s="38" t="str">
        <f t="array" ref="V708:AA708">VLOOKUP(D708, BUSINESS!D:P,{8,9,10,11,12,13},0)</f>
        <v/>
      </c>
      <c r="W708" s="37">
        <v>18.0</v>
      </c>
      <c r="X708" s="37"/>
      <c r="Y708" s="37"/>
      <c r="Z708" s="38">
        <v>0.046</v>
      </c>
      <c r="AA708" s="38">
        <v>0.038</v>
      </c>
      <c r="AB708" s="44">
        <f t="shared" si="222"/>
        <v>924.5821549</v>
      </c>
      <c r="AC708" s="44">
        <f t="shared" si="228"/>
        <v>0.8596747333</v>
      </c>
      <c r="AD708" s="44">
        <f t="shared" si="229"/>
        <v>1.433779354</v>
      </c>
      <c r="AE708" s="44">
        <f t="shared" si="225"/>
        <v>29.64395632</v>
      </c>
      <c r="AF708" s="44">
        <f t="shared" si="226"/>
        <v>31.94959737</v>
      </c>
      <c r="AG708" s="45">
        <f t="shared" si="5"/>
        <v>0.1855246076</v>
      </c>
      <c r="AH708" s="45">
        <f t="shared" si="6"/>
        <v>0.0243902439</v>
      </c>
      <c r="AI708" s="45">
        <f t="shared" si="7"/>
        <v>0.05494588475</v>
      </c>
      <c r="AJ708" s="45">
        <f t="shared" si="8"/>
        <v>0.03499847418</v>
      </c>
      <c r="AK708" s="45">
        <f t="shared" si="9"/>
        <v>-0.00360026019</v>
      </c>
      <c r="AL708" s="45">
        <f t="shared" si="10"/>
        <v>0.1151258543</v>
      </c>
      <c r="AM708" s="45">
        <f t="shared" si="11"/>
        <v>0.145299848</v>
      </c>
    </row>
    <row r="709">
      <c r="A709" s="33" t="s">
        <v>113</v>
      </c>
      <c r="B709" s="34" t="s">
        <v>115</v>
      </c>
      <c r="C709" s="35" t="s">
        <v>52</v>
      </c>
      <c r="D709" s="36" t="str">
        <f t="shared" si="1"/>
        <v>Asia/Armenia-Asia/2004</v>
      </c>
      <c r="E709" s="37">
        <f t="array" ref="E709:H709">VLOOKUP(D709, GDP!D:L,{6,7,8,9},0)</f>
        <v>3576615240</v>
      </c>
      <c r="F709" s="38">
        <v>0.056</v>
      </c>
      <c r="G709" s="37">
        <v>51.0</v>
      </c>
      <c r="H709" s="38">
        <v>0.208</v>
      </c>
      <c r="I709" s="39">
        <f t="array" ref="I709:J709">VLOOKUP(D709, ENERGY!I:M,{4,5},0)</f>
        <v>3004</v>
      </c>
      <c r="J709" s="39">
        <v>5556.0</v>
      </c>
      <c r="K709" s="40">
        <f t="array" ref="K709:S709">VLOOKUP(D709, 'HUMAN RESOURCES'!D:V,{11,12,13,14,15,16,17,18,19},0)</f>
        <v>14</v>
      </c>
      <c r="L709" s="40">
        <v>22.0</v>
      </c>
      <c r="M709" s="40">
        <v>76.0</v>
      </c>
      <c r="N709" s="41">
        <v>70.0</v>
      </c>
      <c r="O709" s="42">
        <v>0.225</v>
      </c>
      <c r="P709" s="42">
        <v>0.66</v>
      </c>
      <c r="Q709" s="42">
        <v>0.115</v>
      </c>
      <c r="R709" s="40">
        <v>3025652.0</v>
      </c>
      <c r="S709" s="42">
        <v>0.642</v>
      </c>
      <c r="T709" s="43">
        <f t="array" ref="T709:U709">VLOOKUP(D709, TOURISM!D:H,{4,5},0)</f>
        <v>188000000</v>
      </c>
      <c r="U709" s="43">
        <v>2.16E8</v>
      </c>
      <c r="V709" s="38" t="str">
        <f t="array" ref="V709:AA709">VLOOKUP(D709, BUSINESS!D:P,{8,9,10,11,12,13},0)</f>
        <v/>
      </c>
      <c r="W709" s="37">
        <v>18.0</v>
      </c>
      <c r="X709" s="37"/>
      <c r="Y709" s="37"/>
      <c r="Z709" s="38">
        <v>0.049</v>
      </c>
      <c r="AA709" s="38">
        <v>0.067</v>
      </c>
      <c r="AB709" s="44">
        <f t="shared" si="222"/>
        <v>1182.09736</v>
      </c>
      <c r="AC709" s="44">
        <f t="shared" si="228"/>
        <v>0.9928438565</v>
      </c>
      <c r="AD709" s="44">
        <f t="shared" si="229"/>
        <v>1.836298424</v>
      </c>
      <c r="AE709" s="44">
        <f t="shared" si="225"/>
        <v>62.13536785</v>
      </c>
      <c r="AF709" s="44">
        <f t="shared" si="226"/>
        <v>71.38957157</v>
      </c>
      <c r="AG709" s="45">
        <f t="shared" si="5"/>
        <v>0.2785206303</v>
      </c>
      <c r="AH709" s="45">
        <f t="shared" si="6"/>
        <v>0.2142857143</v>
      </c>
      <c r="AI709" s="45">
        <f t="shared" si="7"/>
        <v>0.1549064058</v>
      </c>
      <c r="AJ709" s="45">
        <f t="shared" si="8"/>
        <v>0.2807398984</v>
      </c>
      <c r="AK709" s="45">
        <f t="shared" si="9"/>
        <v>-0.003418936296</v>
      </c>
      <c r="AL709" s="45">
        <f t="shared" si="10"/>
        <v>1.096055168</v>
      </c>
      <c r="AM709" s="45">
        <f t="shared" si="11"/>
        <v>1.234443544</v>
      </c>
    </row>
    <row r="710">
      <c r="A710" s="33" t="s">
        <v>113</v>
      </c>
      <c r="B710" s="34" t="s">
        <v>115</v>
      </c>
      <c r="C710" s="35" t="s">
        <v>53</v>
      </c>
      <c r="D710" s="36" t="str">
        <f t="shared" si="1"/>
        <v>Asia/Armenia-Asia/2005</v>
      </c>
      <c r="E710" s="37">
        <f t="array" ref="E710:H710">VLOOKUP(D710, GDP!D:L,{6,7,8,9},0)</f>
        <v>4900436759</v>
      </c>
      <c r="F710" s="38">
        <v>0.055</v>
      </c>
      <c r="G710" s="37">
        <v>65.0</v>
      </c>
      <c r="H710" s="38">
        <v>0.186</v>
      </c>
      <c r="I710" s="39">
        <f t="array" ref="I710:J710">VLOOKUP(D710, ENERGY!I:M,{4,5},0)</f>
        <v>2682.5</v>
      </c>
      <c r="J710" s="39">
        <v>4714.0</v>
      </c>
      <c r="K710" s="40">
        <f t="array" ref="K710:S710">VLOOKUP(D710, 'HUMAN RESOURCES'!D:V,{11,12,13,14,15,16,17,18,19},0)</f>
        <v>14</v>
      </c>
      <c r="L710" s="40">
        <v>21.0</v>
      </c>
      <c r="M710" s="40">
        <v>77.0</v>
      </c>
      <c r="N710" s="41">
        <v>70.0</v>
      </c>
      <c r="O710" s="42">
        <v>0.219</v>
      </c>
      <c r="P710" s="42">
        <v>0.665</v>
      </c>
      <c r="Q710" s="42">
        <v>0.116</v>
      </c>
      <c r="R710" s="40">
        <v>3014917.0</v>
      </c>
      <c r="S710" s="42">
        <v>0.642</v>
      </c>
      <c r="T710" s="43">
        <f t="array" ref="T710:U710">VLOOKUP(D710, TOURISM!D:H,{4,5},0)</f>
        <v>240000000</v>
      </c>
      <c r="U710" s="43">
        <v>2.84E8</v>
      </c>
      <c r="V710" s="38">
        <f t="array" ref="V710:AA710">VLOOKUP(D710, BUSINESS!D:P,{8,9,10,11,12,13},0)</f>
        <v>0.366</v>
      </c>
      <c r="W710" s="37">
        <v>18.0</v>
      </c>
      <c r="X710" s="37"/>
      <c r="Y710" s="37">
        <v>580.0</v>
      </c>
      <c r="Z710" s="38">
        <v>0.053</v>
      </c>
      <c r="AA710" s="38">
        <v>0.105</v>
      </c>
      <c r="AB710" s="44">
        <f t="shared" si="222"/>
        <v>1625.396904</v>
      </c>
      <c r="AC710" s="44">
        <f t="shared" si="228"/>
        <v>0.88974257</v>
      </c>
      <c r="AD710" s="44">
        <f t="shared" si="229"/>
        <v>1.563558798</v>
      </c>
      <c r="AE710" s="44">
        <f t="shared" si="225"/>
        <v>79.60418147</v>
      </c>
      <c r="AF710" s="44">
        <f t="shared" si="226"/>
        <v>94.19828141</v>
      </c>
      <c r="AG710" s="45">
        <f t="shared" si="5"/>
        <v>0.3750110271</v>
      </c>
      <c r="AH710" s="45">
        <f t="shared" si="6"/>
        <v>0.2745098039</v>
      </c>
      <c r="AI710" s="45">
        <f t="shared" si="7"/>
        <v>-0.103844412</v>
      </c>
      <c r="AJ710" s="45">
        <f t="shared" si="8"/>
        <v>-0.1485268532</v>
      </c>
      <c r="AK710" s="45">
        <f t="shared" si="9"/>
        <v>-0.003547995606</v>
      </c>
      <c r="AL710" s="45">
        <f t="shared" si="10"/>
        <v>0.2811412281</v>
      </c>
      <c r="AM710" s="45">
        <f t="shared" si="11"/>
        <v>0.3194963822</v>
      </c>
    </row>
    <row r="711">
      <c r="A711" s="33" t="s">
        <v>113</v>
      </c>
      <c r="B711" s="34" t="s">
        <v>115</v>
      </c>
      <c r="C711" s="35" t="s">
        <v>54</v>
      </c>
      <c r="D711" s="36" t="str">
        <f t="shared" si="1"/>
        <v>Asia/Armenia-Asia/2006</v>
      </c>
      <c r="E711" s="37">
        <f t="array" ref="E711:H711">VLOOKUP(D711, GDP!D:L,{6,7,8,9},0)</f>
        <v>6384457744</v>
      </c>
      <c r="F711" s="38">
        <v>0.053</v>
      </c>
      <c r="G711" s="37">
        <v>85.0</v>
      </c>
      <c r="H711" s="38">
        <v>0.18</v>
      </c>
      <c r="I711" s="39" t="str">
        <f t="array" ref="I711:J711">VLOOKUP(D711, ENERGY!I:M,{4,5},0)</f>
        <v/>
      </c>
      <c r="J711" s="39"/>
      <c r="K711" s="40">
        <f t="array" ref="K711:S711">VLOOKUP(D711, 'HUMAN RESOURCES'!D:V,{11,12,13,14,15,16,17,18,19},0)</f>
        <v>14</v>
      </c>
      <c r="L711" s="40">
        <v>20.0</v>
      </c>
      <c r="M711" s="40">
        <v>77.0</v>
      </c>
      <c r="N711" s="41">
        <v>70.0</v>
      </c>
      <c r="O711" s="42">
        <v>0.214</v>
      </c>
      <c r="P711" s="42">
        <v>0.67</v>
      </c>
      <c r="Q711" s="42">
        <v>0.116</v>
      </c>
      <c r="R711" s="40">
        <v>3002911.0</v>
      </c>
      <c r="S711" s="42">
        <v>0.642</v>
      </c>
      <c r="T711" s="43">
        <f t="array" ref="T711:U711">VLOOKUP(D711, TOURISM!D:H,{4,5},0)</f>
        <v>307000000</v>
      </c>
      <c r="U711" s="43">
        <v>3.21E8</v>
      </c>
      <c r="V711" s="38">
        <f t="array" ref="V711:AA711">VLOOKUP(D711, BUSINESS!D:P,{8,9,10,11,12,13},0)</f>
        <v>0.366</v>
      </c>
      <c r="W711" s="37">
        <v>17.0</v>
      </c>
      <c r="X711" s="37"/>
      <c r="Y711" s="37">
        <v>580.0</v>
      </c>
      <c r="Z711" s="38">
        <v>0.056</v>
      </c>
      <c r="AA711" s="38">
        <v>0.42</v>
      </c>
      <c r="AB711" s="44">
        <f t="shared" si="222"/>
        <v>2126.089566</v>
      </c>
      <c r="AC711" s="44"/>
      <c r="AD711" s="44"/>
      <c r="AE711" s="44">
        <f t="shared" si="225"/>
        <v>102.2341321</v>
      </c>
      <c r="AF711" s="44">
        <f t="shared" si="226"/>
        <v>106.896275</v>
      </c>
      <c r="AG711" s="45">
        <f t="shared" si="5"/>
        <v>0.3080433216</v>
      </c>
      <c r="AH711" s="45">
        <f t="shared" si="6"/>
        <v>0.3076923077</v>
      </c>
      <c r="AI711" s="45" t="str">
        <f t="shared" si="7"/>
        <v/>
      </c>
      <c r="AJ711" s="45" t="str">
        <f t="shared" si="8"/>
        <v/>
      </c>
      <c r="AK711" s="45">
        <f t="shared" si="9"/>
        <v>-0.003982199178</v>
      </c>
      <c r="AL711" s="45">
        <f t="shared" si="10"/>
        <v>0.2842809291</v>
      </c>
      <c r="AM711" s="45">
        <f t="shared" si="11"/>
        <v>0.1348006925</v>
      </c>
    </row>
    <row r="712">
      <c r="A712" s="33" t="s">
        <v>113</v>
      </c>
      <c r="B712" s="34" t="s">
        <v>115</v>
      </c>
      <c r="C712" s="35" t="s">
        <v>55</v>
      </c>
      <c r="D712" s="36" t="str">
        <f t="shared" si="1"/>
        <v>Asia/Armenia-Asia/2007</v>
      </c>
      <c r="E712" s="37">
        <f t="array" ref="E712:H712">VLOOKUP(D712, GDP!D:L,{6,7,8,9},0)</f>
        <v>9206301700</v>
      </c>
      <c r="F712" s="38">
        <v>0.046</v>
      </c>
      <c r="G712" s="37">
        <v>97.0</v>
      </c>
      <c r="H712" s="38">
        <v>0.165</v>
      </c>
      <c r="I712" s="39" t="str">
        <f t="array" ref="I712:J712">VLOOKUP(D712, ENERGY!I:M,{4,5},0)</f>
        <v/>
      </c>
      <c r="J712" s="39"/>
      <c r="K712" s="40">
        <f t="array" ref="K712:S712">VLOOKUP(D712, 'HUMAN RESOURCES'!D:V,{11,12,13,14,15,16,17,18,19},0)</f>
        <v>14</v>
      </c>
      <c r="L712" s="40">
        <v>19.0</v>
      </c>
      <c r="M712" s="40">
        <v>77.0</v>
      </c>
      <c r="N712" s="41">
        <v>70.0</v>
      </c>
      <c r="O712" s="42">
        <v>0.211</v>
      </c>
      <c r="P712" s="42">
        <v>0.676</v>
      </c>
      <c r="Q712" s="42">
        <v>0.114</v>
      </c>
      <c r="R712" s="40">
        <v>2989882.0</v>
      </c>
      <c r="S712" s="42">
        <v>0.641</v>
      </c>
      <c r="T712" s="43">
        <f t="array" ref="T712:U712">VLOOKUP(D712, TOURISM!D:H,{4,5},0)</f>
        <v>343000000</v>
      </c>
      <c r="U712" s="43">
        <v>3.45E8</v>
      </c>
      <c r="V712" s="38">
        <f t="array" ref="V712:AA712">VLOOKUP(D712, BUSINESS!D:P,{8,9,10,11,12,13},0)</f>
        <v>0.388</v>
      </c>
      <c r="W712" s="37">
        <v>17.0</v>
      </c>
      <c r="X712" s="37"/>
      <c r="Y712" s="37">
        <v>581.0</v>
      </c>
      <c r="Z712" s="38">
        <v>0.06</v>
      </c>
      <c r="AA712" s="38">
        <v>0.628</v>
      </c>
      <c r="AB712" s="44">
        <f t="shared" si="222"/>
        <v>3079.152187</v>
      </c>
      <c r="AC712" s="44"/>
      <c r="AD712" s="44"/>
      <c r="AE712" s="44">
        <f t="shared" si="225"/>
        <v>114.7202465</v>
      </c>
      <c r="AF712" s="44">
        <f t="shared" si="226"/>
        <v>115.3891692</v>
      </c>
      <c r="AG712" s="45">
        <f t="shared" si="5"/>
        <v>0.4482702125</v>
      </c>
      <c r="AH712" s="45">
        <f t="shared" si="6"/>
        <v>0.1411764706</v>
      </c>
      <c r="AI712" s="45" t="str">
        <f t="shared" si="7"/>
        <v/>
      </c>
      <c r="AJ712" s="45" t="str">
        <f t="shared" si="8"/>
        <v/>
      </c>
      <c r="AK712" s="45">
        <f t="shared" si="9"/>
        <v>-0.004338789928</v>
      </c>
      <c r="AL712" s="45">
        <f t="shared" si="10"/>
        <v>0.122132541</v>
      </c>
      <c r="AM712" s="45">
        <f t="shared" si="11"/>
        <v>0.07944986133</v>
      </c>
    </row>
    <row r="713">
      <c r="A713" s="33" t="s">
        <v>113</v>
      </c>
      <c r="B713" s="34" t="s">
        <v>115</v>
      </c>
      <c r="C713" s="35" t="s">
        <v>56</v>
      </c>
      <c r="D713" s="36" t="str">
        <f t="shared" si="1"/>
        <v>Asia/Armenia-Asia/2008</v>
      </c>
      <c r="E713" s="37">
        <f t="array" ref="E713:H713">VLOOKUP(D713, GDP!D:L,{6,7,8,9},0)</f>
        <v>11662040714</v>
      </c>
      <c r="F713" s="38">
        <v>0.043</v>
      </c>
      <c r="G713" s="37">
        <v>133.0</v>
      </c>
      <c r="H713" s="38">
        <v>0.175</v>
      </c>
      <c r="I713" s="39">
        <f t="array" ref="I713:J713">VLOOKUP(D713, ENERGY!I:M,{4,5},0)</f>
        <v>1998</v>
      </c>
      <c r="J713" s="39">
        <v>3447.0</v>
      </c>
      <c r="K713" s="40">
        <f t="array" ref="K713:S713">VLOOKUP(D713, 'HUMAN RESOURCES'!D:V,{11,12,13,14,15,16,17,18,19},0)</f>
        <v>14</v>
      </c>
      <c r="L713" s="40">
        <v>18.0</v>
      </c>
      <c r="M713" s="40">
        <v>77.0</v>
      </c>
      <c r="N713" s="41">
        <v>71.0</v>
      </c>
      <c r="O713" s="42">
        <v>0.208</v>
      </c>
      <c r="P713" s="42">
        <v>0.681</v>
      </c>
      <c r="Q713" s="42">
        <v>0.111</v>
      </c>
      <c r="R713" s="40">
        <v>2977488.0</v>
      </c>
      <c r="S713" s="42">
        <v>0.64</v>
      </c>
      <c r="T713" s="43">
        <f t="array" ref="T713:U713">VLOOKUP(D713, TOURISM!D:H,{4,5},0)</f>
        <v>377000000</v>
      </c>
      <c r="U713" s="43">
        <v>3.83E8</v>
      </c>
      <c r="V713" s="38">
        <f t="array" ref="V713:AA713">VLOOKUP(D713, BUSINESS!D:P,{8,9,10,11,12,13},0)</f>
        <v>0.386</v>
      </c>
      <c r="W713" s="37">
        <v>17.0</v>
      </c>
      <c r="X713" s="37"/>
      <c r="Y713" s="37">
        <v>581.0</v>
      </c>
      <c r="Z713" s="38">
        <v>0.062</v>
      </c>
      <c r="AA713" s="38">
        <v>0.484</v>
      </c>
      <c r="AB713" s="44">
        <f t="shared" si="222"/>
        <v>3916.738107</v>
      </c>
      <c r="AC713" s="44">
        <f t="shared" ref="AC713:AC714" si="230">(I713/R713)*1000</f>
        <v>0.67103545</v>
      </c>
      <c r="AD713" s="44">
        <f t="shared" ref="AD713:AD714" si="231">J713/R713*1000</f>
        <v>1.157687285</v>
      </c>
      <c r="AE713" s="44">
        <f t="shared" si="225"/>
        <v>126.6167991</v>
      </c>
      <c r="AF713" s="44">
        <f t="shared" si="226"/>
        <v>128.6319206</v>
      </c>
      <c r="AG713" s="45">
        <f t="shared" si="5"/>
        <v>0.2720183574</v>
      </c>
      <c r="AH713" s="45">
        <f t="shared" si="6"/>
        <v>0.3711340206</v>
      </c>
      <c r="AI713" s="45" t="str">
        <f t="shared" si="7"/>
        <v/>
      </c>
      <c r="AJ713" s="45" t="str">
        <f t="shared" si="8"/>
        <v/>
      </c>
      <c r="AK713" s="45">
        <f t="shared" si="9"/>
        <v>-0.004145314096</v>
      </c>
      <c r="AL713" s="45">
        <f t="shared" si="10"/>
        <v>0.1037005499</v>
      </c>
      <c r="AM713" s="45">
        <f t="shared" si="11"/>
        <v>0.1147659827</v>
      </c>
    </row>
    <row r="714">
      <c r="A714" s="33" t="s">
        <v>113</v>
      </c>
      <c r="B714" s="34" t="s">
        <v>115</v>
      </c>
      <c r="C714" s="35" t="s">
        <v>57</v>
      </c>
      <c r="D714" s="36" t="str">
        <f t="shared" si="1"/>
        <v>Asia/Armenia-Asia/2009</v>
      </c>
      <c r="E714" s="37">
        <f t="array" ref="E714:H714">VLOOKUP(D714, GDP!D:L,{6,7,8,9},0)</f>
        <v>8647936748</v>
      </c>
      <c r="F714" s="38">
        <v>0.038</v>
      </c>
      <c r="G714" s="37">
        <v>149.0</v>
      </c>
      <c r="H714" s="38">
        <v>0.17</v>
      </c>
      <c r="I714" s="39">
        <f t="array" ref="I714:J714">VLOOKUP(D714, ENERGY!I:M,{4,5},0)</f>
        <v>2559</v>
      </c>
      <c r="J714" s="39">
        <v>4382.0</v>
      </c>
      <c r="K714" s="40">
        <f t="array" ref="K714:S714">VLOOKUP(D714, 'HUMAN RESOURCES'!D:V,{11,12,13,14,15,16,17,18,19},0)</f>
        <v>14</v>
      </c>
      <c r="L714" s="40">
        <v>17.0</v>
      </c>
      <c r="M714" s="40">
        <v>78.0</v>
      </c>
      <c r="N714" s="41">
        <v>71.0</v>
      </c>
      <c r="O714" s="42">
        <v>0.206</v>
      </c>
      <c r="P714" s="42">
        <v>0.686</v>
      </c>
      <c r="Q714" s="42">
        <v>0.108</v>
      </c>
      <c r="R714" s="40">
        <v>2968154.0</v>
      </c>
      <c r="S714" s="42">
        <v>0.638</v>
      </c>
      <c r="T714" s="43">
        <f t="array" ref="T714:U714">VLOOKUP(D714, TOURISM!D:H,{4,5},0)</f>
        <v>374000000</v>
      </c>
      <c r="U714" s="43">
        <v>3.79E8</v>
      </c>
      <c r="V714" s="38">
        <f t="array" ref="V714:AA714">VLOOKUP(D714, BUSINESS!D:P,{8,9,10,11,12,13},0)</f>
        <v>0.386</v>
      </c>
      <c r="W714" s="37">
        <v>14.0</v>
      </c>
      <c r="X714" s="37"/>
      <c r="Y714" s="37">
        <v>581.0</v>
      </c>
      <c r="Z714" s="38">
        <v>0.153</v>
      </c>
      <c r="AA714" s="38">
        <v>0.738</v>
      </c>
      <c r="AB714" s="44">
        <f t="shared" si="222"/>
        <v>2913.574143</v>
      </c>
      <c r="AC714" s="44">
        <f t="shared" si="230"/>
        <v>0.8621520312</v>
      </c>
      <c r="AD714" s="44">
        <f t="shared" si="231"/>
        <v>1.476338492</v>
      </c>
      <c r="AE714" s="44">
        <f t="shared" si="225"/>
        <v>126.0042437</v>
      </c>
      <c r="AF714" s="44">
        <f t="shared" si="226"/>
        <v>127.6887924</v>
      </c>
      <c r="AG714" s="45">
        <f t="shared" si="5"/>
        <v>-0.2561222978</v>
      </c>
      <c r="AH714" s="45">
        <f t="shared" si="6"/>
        <v>0.1203007519</v>
      </c>
      <c r="AI714" s="45">
        <f t="shared" si="7"/>
        <v>0.284808472</v>
      </c>
      <c r="AJ714" s="45">
        <f t="shared" si="8"/>
        <v>0.2752480834</v>
      </c>
      <c r="AK714" s="45">
        <f t="shared" si="9"/>
        <v>-0.003134857303</v>
      </c>
      <c r="AL714" s="45">
        <f t="shared" si="10"/>
        <v>-0.004837868406</v>
      </c>
      <c r="AM714" s="45">
        <f t="shared" si="11"/>
        <v>-0.007331991675</v>
      </c>
    </row>
    <row r="715">
      <c r="A715" s="33" t="s">
        <v>113</v>
      </c>
      <c r="B715" s="34" t="s">
        <v>115</v>
      </c>
      <c r="C715" s="35" t="s">
        <v>58</v>
      </c>
      <c r="D715" s="36" t="str">
        <f t="shared" si="1"/>
        <v>Asia/Armenia-Asia/2010</v>
      </c>
      <c r="E715" s="37">
        <f t="array" ref="E715:H715">VLOOKUP(D715, GDP!D:L,{6,7,8,9},0)</f>
        <v>9260287416</v>
      </c>
      <c r="F715" s="38">
        <v>0.045</v>
      </c>
      <c r="G715" s="37">
        <v>132.0</v>
      </c>
      <c r="H715" s="38">
        <v>0.188</v>
      </c>
      <c r="I715" s="39" t="str">
        <f t="array" ref="I715:J715">VLOOKUP(D715, ENERGY!I:M,{4,5},0)</f>
        <v/>
      </c>
      <c r="J715" s="39"/>
      <c r="K715" s="40">
        <f t="array" ref="K715:S715">VLOOKUP(D715, 'HUMAN RESOURCES'!D:V,{11,12,13,14,15,16,17,18,19},0)</f>
        <v>14</v>
      </c>
      <c r="L715" s="40">
        <v>16.0</v>
      </c>
      <c r="M715" s="40">
        <v>78.0</v>
      </c>
      <c r="N715" s="41">
        <v>71.0</v>
      </c>
      <c r="O715" s="42">
        <v>0.205</v>
      </c>
      <c r="P715" s="42">
        <v>0.689</v>
      </c>
      <c r="Q715" s="42">
        <v>0.105</v>
      </c>
      <c r="R715" s="40">
        <v>2963496.0</v>
      </c>
      <c r="S715" s="42">
        <v>0.636</v>
      </c>
      <c r="T715" s="43">
        <f t="array" ref="T715:U715">VLOOKUP(D715, TOURISM!D:H,{4,5},0)</f>
        <v>456000000</v>
      </c>
      <c r="U715" s="43">
        <v>4.66E8</v>
      </c>
      <c r="V715" s="38">
        <f t="array" ref="V715:AA715">VLOOKUP(D715, BUSINESS!D:P,{8,9,10,11,12,13},0)</f>
        <v>0.386</v>
      </c>
      <c r="W715" s="37">
        <v>14.0</v>
      </c>
      <c r="X715" s="37"/>
      <c r="Y715" s="37">
        <v>581.0</v>
      </c>
      <c r="Z715" s="38">
        <v>0.25</v>
      </c>
      <c r="AA715" s="38">
        <v>1.304</v>
      </c>
      <c r="AB715" s="44">
        <f t="shared" si="222"/>
        <v>3124.784854</v>
      </c>
      <c r="AC715" s="44"/>
      <c r="AD715" s="44"/>
      <c r="AE715" s="44">
        <f t="shared" si="225"/>
        <v>153.8723184</v>
      </c>
      <c r="AF715" s="44">
        <f t="shared" si="226"/>
        <v>157.2467113</v>
      </c>
      <c r="AG715" s="45">
        <f t="shared" si="5"/>
        <v>0.07249196359</v>
      </c>
      <c r="AH715" s="45">
        <f t="shared" si="6"/>
        <v>-0.1140939597</v>
      </c>
      <c r="AI715" s="45" t="str">
        <f t="shared" si="7"/>
        <v/>
      </c>
      <c r="AJ715" s="45" t="str">
        <f t="shared" si="8"/>
        <v/>
      </c>
      <c r="AK715" s="45">
        <f t="shared" si="9"/>
        <v>-0.001569325581</v>
      </c>
      <c r="AL715" s="45">
        <f t="shared" si="10"/>
        <v>0.2211677467</v>
      </c>
      <c r="AM715" s="45">
        <f t="shared" si="11"/>
        <v>0.2314840506</v>
      </c>
    </row>
    <row r="716">
      <c r="A716" s="33" t="s">
        <v>113</v>
      </c>
      <c r="B716" s="34" t="s">
        <v>115</v>
      </c>
      <c r="C716" s="35" t="s">
        <v>59</v>
      </c>
      <c r="D716" s="36" t="str">
        <f t="shared" si="1"/>
        <v>Asia/Armenia-Asia/2011</v>
      </c>
      <c r="E716" s="37">
        <f t="array" ref="E716:H716">VLOOKUP(D716, GDP!D:L,{6,7,8,9},0)</f>
        <v>10142342770</v>
      </c>
      <c r="F716" s="38">
        <v>0.046</v>
      </c>
      <c r="G716" s="37">
        <v>143.0</v>
      </c>
      <c r="H716" s="38">
        <v>0.192</v>
      </c>
      <c r="I716" s="39">
        <f t="array" ref="I716:J716">VLOOKUP(D716, ENERGY!I:M,{4,5},0)</f>
        <v>2006</v>
      </c>
      <c r="J716" s="39">
        <v>3542.0</v>
      </c>
      <c r="K716" s="40">
        <f t="array" ref="K716:S716">VLOOKUP(D716, 'HUMAN RESOURCES'!D:V,{11,12,13,14,15,16,17,18,19},0)</f>
        <v>14</v>
      </c>
      <c r="L716" s="40">
        <v>15.0</v>
      </c>
      <c r="M716" s="40">
        <v>78.0</v>
      </c>
      <c r="N716" s="41">
        <v>71.0</v>
      </c>
      <c r="O716" s="42">
        <v>0.204</v>
      </c>
      <c r="P716" s="42">
        <v>0.692</v>
      </c>
      <c r="Q716" s="42">
        <v>0.104</v>
      </c>
      <c r="R716" s="40">
        <v>2964120.0</v>
      </c>
      <c r="S716" s="42">
        <v>0.634</v>
      </c>
      <c r="T716" s="43">
        <f t="array" ref="T716:U716">VLOOKUP(D716, TOURISM!D:H,{4,5},0)</f>
        <v>486000000</v>
      </c>
      <c r="U716" s="43">
        <v>5.46E8</v>
      </c>
      <c r="V716" s="38">
        <f t="array" ref="V716:AA716">VLOOKUP(D716, BUSINESS!D:P,{8,9,10,11,12,13},0)</f>
        <v>0.388</v>
      </c>
      <c r="W716" s="37">
        <v>8.0</v>
      </c>
      <c r="X716" s="37"/>
      <c r="Y716" s="37">
        <v>500.0</v>
      </c>
      <c r="Z716" s="38">
        <v>0.32</v>
      </c>
      <c r="AA716" s="38">
        <v>1.083</v>
      </c>
      <c r="AB716" s="44">
        <f t="shared" si="222"/>
        <v>3421.704509</v>
      </c>
      <c r="AC716" s="44">
        <f t="shared" ref="AC716:AC717" si="232">(I716/R716)*1000</f>
        <v>0.6767607249</v>
      </c>
      <c r="AD716" s="44">
        <f t="shared" ref="AD716:AD717" si="233">J716/R716*1000</f>
        <v>1.194958369</v>
      </c>
      <c r="AE716" s="44">
        <f t="shared" si="225"/>
        <v>163.9609732</v>
      </c>
      <c r="AF716" s="44">
        <f t="shared" si="226"/>
        <v>184.2030687</v>
      </c>
      <c r="AG716" s="45">
        <f t="shared" si="5"/>
        <v>0.09502083152</v>
      </c>
      <c r="AH716" s="45">
        <f t="shared" si="6"/>
        <v>0.08333333333</v>
      </c>
      <c r="AI716" s="45" t="str">
        <f t="shared" si="7"/>
        <v/>
      </c>
      <c r="AJ716" s="45" t="str">
        <f t="shared" si="8"/>
        <v/>
      </c>
      <c r="AK716" s="45">
        <f t="shared" si="9"/>
        <v>0.0002105621199</v>
      </c>
      <c r="AL716" s="45">
        <f t="shared" si="10"/>
        <v>0.06556510604</v>
      </c>
      <c r="AM716" s="45">
        <f t="shared" si="11"/>
        <v>0.1714271616</v>
      </c>
    </row>
    <row r="717">
      <c r="A717" s="33" t="s">
        <v>113</v>
      </c>
      <c r="B717" s="34" t="s">
        <v>115</v>
      </c>
      <c r="C717" s="35" t="s">
        <v>60</v>
      </c>
      <c r="D717" s="36" t="str">
        <f t="shared" si="1"/>
        <v>Asia/Armenia-Asia/2012</v>
      </c>
      <c r="E717" s="37">
        <f t="array" ref="E717:H717">VLOOKUP(D717, GDP!D:L,{6,7,8,9},0)</f>
        <v>9958217880</v>
      </c>
      <c r="F717" s="38">
        <v>0.037</v>
      </c>
      <c r="G717" s="37">
        <v>127.0</v>
      </c>
      <c r="H717" s="38">
        <v>0.178</v>
      </c>
      <c r="I717" s="39">
        <f t="array" ref="I717:J717">VLOOKUP(D717, ENERGY!I:M,{4,5},0)</f>
        <v>1985.5</v>
      </c>
      <c r="J717" s="39">
        <v>3344.5</v>
      </c>
      <c r="K717" s="40">
        <f t="array" ref="K717:S717">VLOOKUP(D717, 'HUMAN RESOURCES'!D:V,{11,12,13,14,15,16,17,18,19},0)</f>
        <v>14</v>
      </c>
      <c r="L717" s="40">
        <v>15.0</v>
      </c>
      <c r="M717" s="40">
        <v>78.0</v>
      </c>
      <c r="N717" s="41">
        <v>71.0</v>
      </c>
      <c r="O717" s="42">
        <v>0.203</v>
      </c>
      <c r="P717" s="42">
        <v>0.693</v>
      </c>
      <c r="Q717" s="42">
        <v>0.103</v>
      </c>
      <c r="R717" s="40">
        <v>2969081.0</v>
      </c>
      <c r="S717" s="42">
        <v>0.632</v>
      </c>
      <c r="T717" s="43">
        <f t="array" ref="T717:U717">VLOOKUP(D717, TOURISM!D:H,{4,5},0)</f>
        <v>487000000</v>
      </c>
      <c r="U717" s="43">
        <v>5.56E8</v>
      </c>
      <c r="V717" s="38">
        <f t="array" ref="V717:AA717">VLOOKUP(D717, BUSINESS!D:P,{8,9,10,11,12,13},0)</f>
        <v>0.388</v>
      </c>
      <c r="W717" s="37">
        <v>8.0</v>
      </c>
      <c r="X717" s="37">
        <v>40.0</v>
      </c>
      <c r="Y717" s="37">
        <v>380.0</v>
      </c>
      <c r="Z717" s="38">
        <v>0.392</v>
      </c>
      <c r="AA717" s="38">
        <v>1.119</v>
      </c>
      <c r="AB717" s="44">
        <f t="shared" si="222"/>
        <v>3353.973125</v>
      </c>
      <c r="AC717" s="44">
        <f t="shared" si="232"/>
        <v>0.6687254406</v>
      </c>
      <c r="AD717" s="44">
        <f t="shared" si="233"/>
        <v>1.126442829</v>
      </c>
      <c r="AE717" s="44">
        <f t="shared" si="225"/>
        <v>164.0238175</v>
      </c>
      <c r="AF717" s="44">
        <f t="shared" si="226"/>
        <v>187.2633317</v>
      </c>
      <c r="AG717" s="45">
        <f t="shared" si="5"/>
        <v>-0.01979463278</v>
      </c>
      <c r="AH717" s="45">
        <f t="shared" si="6"/>
        <v>-0.1118881119</v>
      </c>
      <c r="AI717" s="45">
        <f t="shared" si="7"/>
        <v>-0.01187315399</v>
      </c>
      <c r="AJ717" s="45">
        <f t="shared" si="8"/>
        <v>-0.05733717755</v>
      </c>
      <c r="AK717" s="45">
        <f t="shared" si="9"/>
        <v>0.001673683926</v>
      </c>
      <c r="AL717" s="45">
        <f t="shared" si="10"/>
        <v>0.0003832877398</v>
      </c>
      <c r="AM717" s="45">
        <f t="shared" si="11"/>
        <v>0.01661352859</v>
      </c>
    </row>
    <row r="718">
      <c r="A718" s="33" t="s">
        <v>113</v>
      </c>
      <c r="B718" s="34" t="s">
        <v>116</v>
      </c>
      <c r="C718" s="35" t="s">
        <v>48</v>
      </c>
      <c r="D718" s="36" t="str">
        <f t="shared" si="1"/>
        <v>Asia/Azerbaijan-Asia/2000</v>
      </c>
      <c r="E718" s="37">
        <f t="array" ref="E718:H718">VLOOKUP(D718, GDP!D:L,{6,7,8,9},0)</f>
        <v>5272617196</v>
      </c>
      <c r="F718" s="38">
        <v>0.054</v>
      </c>
      <c r="G718" s="37">
        <v>398.0</v>
      </c>
      <c r="H718" s="38">
        <v>0.183</v>
      </c>
      <c r="I718" s="39" t="str">
        <f t="array" ref="I718:J718">VLOOKUP(D718, ENERGY!I:M,{4,5},0)</f>
        <v/>
      </c>
      <c r="J718" s="39"/>
      <c r="K718" s="40">
        <f t="array" ref="K718:S718">VLOOKUP(D718, 'HUMAN RESOURCES'!D:V,{11,12,13,14,15,16,17,18,19},0)</f>
        <v>15</v>
      </c>
      <c r="L718" s="40">
        <v>61.0</v>
      </c>
      <c r="M718" s="40">
        <v>70.0</v>
      </c>
      <c r="N718" s="41">
        <v>64.0</v>
      </c>
      <c r="O718" s="42">
        <v>0.311</v>
      </c>
      <c r="P718" s="42">
        <v>0.633</v>
      </c>
      <c r="Q718" s="42">
        <v>0.056</v>
      </c>
      <c r="R718" s="40">
        <v>8048600.0</v>
      </c>
      <c r="S718" s="42">
        <v>0.514</v>
      </c>
      <c r="T718" s="43">
        <f t="array" ref="T718:U718">VLOOKUP(D718, TOURISM!D:H,{4,5},0)</f>
        <v>68000000</v>
      </c>
      <c r="U718" s="43">
        <v>1.38E8</v>
      </c>
      <c r="V718" s="38" t="str">
        <f t="array" ref="V718:AA718">VLOOKUP(D718, BUSINESS!D:P,{8,9,10,11,12,13},0)</f>
        <v/>
      </c>
      <c r="W718" s="37"/>
      <c r="X718" s="37"/>
      <c r="Y718" s="37"/>
      <c r="Z718" s="38">
        <v>0.001</v>
      </c>
      <c r="AA718" s="38">
        <v>0.052</v>
      </c>
      <c r="AB718" s="44">
        <f t="shared" si="222"/>
        <v>655.0974326</v>
      </c>
      <c r="AC718" s="44"/>
      <c r="AD718" s="44"/>
      <c r="AE718" s="44">
        <f t="shared" si="225"/>
        <v>8.448674304</v>
      </c>
      <c r="AF718" s="44">
        <f t="shared" si="226"/>
        <v>17.14583903</v>
      </c>
      <c r="AG718" s="45" t="str">
        <f t="shared" si="5"/>
        <v/>
      </c>
      <c r="AH718" s="45" t="str">
        <f t="shared" si="6"/>
        <v/>
      </c>
      <c r="AI718" s="45" t="str">
        <f t="shared" si="7"/>
        <v/>
      </c>
      <c r="AJ718" s="45" t="str">
        <f t="shared" si="8"/>
        <v/>
      </c>
      <c r="AK718" s="45" t="str">
        <f t="shared" si="9"/>
        <v/>
      </c>
      <c r="AL718" s="45" t="str">
        <f t="shared" si="10"/>
        <v/>
      </c>
      <c r="AM718" s="45" t="str">
        <f t="shared" si="11"/>
        <v/>
      </c>
    </row>
    <row r="719">
      <c r="A719" s="33" t="s">
        <v>113</v>
      </c>
      <c r="B719" s="34" t="s">
        <v>116</v>
      </c>
      <c r="C719" s="35" t="s">
        <v>49</v>
      </c>
      <c r="D719" s="36" t="str">
        <f t="shared" si="1"/>
        <v>Asia/Azerbaijan-Asia/2001</v>
      </c>
      <c r="E719" s="37">
        <f t="array" ref="E719:H719">VLOOKUP(D719, GDP!D:L,{6,7,8,9},0)</f>
        <v>5707618247</v>
      </c>
      <c r="F719" s="38">
        <v>0.047</v>
      </c>
      <c r="G719" s="37">
        <v>30.0</v>
      </c>
      <c r="H719" s="38">
        <v>0.197</v>
      </c>
      <c r="I719" s="39">
        <f t="array" ref="I719:J719">VLOOKUP(D719, ENERGY!I:M,{4,5},0)</f>
        <v>12561</v>
      </c>
      <c r="J719" s="39"/>
      <c r="K719" s="40">
        <f t="array" ref="K719:S719">VLOOKUP(D719, 'HUMAN RESOURCES'!D:V,{11,12,13,14,15,16,17,18,19},0)</f>
        <v>14</v>
      </c>
      <c r="L719" s="40">
        <v>57.0</v>
      </c>
      <c r="M719" s="40">
        <v>70.0</v>
      </c>
      <c r="N719" s="41">
        <v>64.0</v>
      </c>
      <c r="O719" s="42">
        <v>0.301</v>
      </c>
      <c r="P719" s="42">
        <v>0.641</v>
      </c>
      <c r="Q719" s="42">
        <v>0.058</v>
      </c>
      <c r="R719" s="40">
        <v>8111200.0</v>
      </c>
      <c r="S719" s="42">
        <v>0.516</v>
      </c>
      <c r="T719" s="43">
        <f t="array" ref="T719:U719">VLOOKUP(D719, TOURISM!D:H,{4,5},0)</f>
        <v>57000000</v>
      </c>
      <c r="U719" s="43">
        <v>1.19E8</v>
      </c>
      <c r="V719" s="38" t="str">
        <f t="array" ref="V719:AA719">VLOOKUP(D719, BUSINESS!D:P,{8,9,10,11,12,13},0)</f>
        <v/>
      </c>
      <c r="W719" s="37"/>
      <c r="X719" s="37"/>
      <c r="Y719" s="37"/>
      <c r="Z719" s="38">
        <v>0.003</v>
      </c>
      <c r="AA719" s="38">
        <v>0.089</v>
      </c>
      <c r="AB719" s="44">
        <f t="shared" si="222"/>
        <v>703.6712505</v>
      </c>
      <c r="AC719" s="44">
        <f t="shared" ref="AC719:AC724" si="234">(I719/R719)*1000</f>
        <v>1.548599467</v>
      </c>
      <c r="AD719" s="44"/>
      <c r="AE719" s="44">
        <f t="shared" si="225"/>
        <v>7.027320249</v>
      </c>
      <c r="AF719" s="44">
        <f t="shared" si="226"/>
        <v>14.6710721</v>
      </c>
      <c r="AG719" s="45">
        <f t="shared" si="5"/>
        <v>0.07414747102</v>
      </c>
      <c r="AH719" s="45">
        <f t="shared" si="6"/>
        <v>-0.9246231156</v>
      </c>
      <c r="AI719" s="45" t="str">
        <f t="shared" si="7"/>
        <v/>
      </c>
      <c r="AJ719" s="45" t="str">
        <f t="shared" si="8"/>
        <v/>
      </c>
      <c r="AK719" s="45">
        <f t="shared" si="9"/>
        <v>0.007777750168</v>
      </c>
      <c r="AL719" s="45">
        <f t="shared" si="10"/>
        <v>-0.1682339742</v>
      </c>
      <c r="AM719" s="45">
        <f t="shared" si="11"/>
        <v>-0.1443362979</v>
      </c>
    </row>
    <row r="720">
      <c r="A720" s="33" t="s">
        <v>113</v>
      </c>
      <c r="B720" s="34" t="s">
        <v>116</v>
      </c>
      <c r="C720" s="35" t="s">
        <v>50</v>
      </c>
      <c r="D720" s="36" t="str">
        <f t="shared" si="1"/>
        <v>Asia/Azerbaijan-Asia/2002</v>
      </c>
      <c r="E720" s="37">
        <f t="array" ref="E720:H720">VLOOKUP(D720, GDP!D:L,{6,7,8,9},0)</f>
        <v>6236024951</v>
      </c>
      <c r="F720" s="38">
        <v>0.045</v>
      </c>
      <c r="G720" s="37">
        <v>31.0</v>
      </c>
      <c r="H720" s="38">
        <v>0.197</v>
      </c>
      <c r="I720" s="39">
        <f t="array" ref="I720:J720">VLOOKUP(D720, ENERGY!I:M,{4,5},0)</f>
        <v>11586</v>
      </c>
      <c r="J720" s="39">
        <v>45731.0</v>
      </c>
      <c r="K720" s="40">
        <f t="array" ref="K720:S720">VLOOKUP(D720, 'HUMAN RESOURCES'!D:V,{11,12,13,14,15,16,17,18,19},0)</f>
        <v>14</v>
      </c>
      <c r="L720" s="40">
        <v>53.0</v>
      </c>
      <c r="M720" s="40">
        <v>70.0</v>
      </c>
      <c r="N720" s="41">
        <v>65.0</v>
      </c>
      <c r="O720" s="42">
        <v>0.291</v>
      </c>
      <c r="P720" s="42">
        <v>0.649</v>
      </c>
      <c r="Q720" s="42">
        <v>0.06</v>
      </c>
      <c r="R720" s="40">
        <v>8171950.0</v>
      </c>
      <c r="S720" s="42">
        <v>0.518</v>
      </c>
      <c r="T720" s="43">
        <f t="array" ref="T720:U720">VLOOKUP(D720, TOURISM!D:H,{4,5},0)</f>
        <v>63000000</v>
      </c>
      <c r="U720" s="43">
        <v>1.1E8</v>
      </c>
      <c r="V720" s="38" t="str">
        <f t="array" ref="V720:AA720">VLOOKUP(D720, BUSINESS!D:P,{8,9,10,11,12,13},0)</f>
        <v/>
      </c>
      <c r="W720" s="37"/>
      <c r="X720" s="37"/>
      <c r="Y720" s="37"/>
      <c r="Z720" s="38">
        <v>0.05</v>
      </c>
      <c r="AA720" s="38">
        <v>0.096</v>
      </c>
      <c r="AB720" s="44">
        <f t="shared" si="222"/>
        <v>763.1012122</v>
      </c>
      <c r="AC720" s="44">
        <f t="shared" si="234"/>
        <v>1.417776663</v>
      </c>
      <c r="AD720" s="44">
        <f t="shared" ref="AD720:AD724" si="235">J720/R720*1000</f>
        <v>5.596093956</v>
      </c>
      <c r="AE720" s="44">
        <f t="shared" si="225"/>
        <v>7.70929827</v>
      </c>
      <c r="AF720" s="44">
        <f t="shared" si="226"/>
        <v>13.46067952</v>
      </c>
      <c r="AG720" s="45">
        <f t="shared" si="5"/>
        <v>0.08445699844</v>
      </c>
      <c r="AH720" s="45">
        <f t="shared" si="6"/>
        <v>0.03333333333</v>
      </c>
      <c r="AI720" s="45">
        <f t="shared" si="7"/>
        <v>-0.08447814125</v>
      </c>
      <c r="AJ720" s="45" t="str">
        <f t="shared" si="8"/>
        <v/>
      </c>
      <c r="AK720" s="45">
        <f t="shared" si="9"/>
        <v>0.007489643949</v>
      </c>
      <c r="AL720" s="45">
        <f t="shared" si="10"/>
        <v>0.09704666895</v>
      </c>
      <c r="AM720" s="45">
        <f t="shared" si="11"/>
        <v>-0.08250198555</v>
      </c>
    </row>
    <row r="721">
      <c r="A721" s="33" t="s">
        <v>113</v>
      </c>
      <c r="B721" s="34" t="s">
        <v>116</v>
      </c>
      <c r="C721" s="35" t="s">
        <v>51</v>
      </c>
      <c r="D721" s="36" t="str">
        <f t="shared" si="1"/>
        <v>Asia/Azerbaijan-Asia/2003</v>
      </c>
      <c r="E721" s="37">
        <f t="array" ref="E721:H721">VLOOKUP(D721, GDP!D:L,{6,7,8,9},0)</f>
        <v>7275766111</v>
      </c>
      <c r="F721" s="38">
        <v>0.045</v>
      </c>
      <c r="G721" s="37">
        <v>34.0</v>
      </c>
      <c r="H721" s="38">
        <v>0.174</v>
      </c>
      <c r="I721" s="39">
        <f t="array" ref="I721:J721">VLOOKUP(D721, ENERGY!I:M,{4,5},0)</f>
        <v>11937</v>
      </c>
      <c r="J721" s="39">
        <v>42629.0</v>
      </c>
      <c r="K721" s="40">
        <f t="array" ref="K721:S721">VLOOKUP(D721, 'HUMAN RESOURCES'!D:V,{11,12,13,14,15,16,17,18,19},0)</f>
        <v>14</v>
      </c>
      <c r="L721" s="40">
        <v>50.0</v>
      </c>
      <c r="M721" s="40">
        <v>71.0</v>
      </c>
      <c r="N721" s="41">
        <v>65.0</v>
      </c>
      <c r="O721" s="42">
        <v>0.28</v>
      </c>
      <c r="P721" s="42">
        <v>0.658</v>
      </c>
      <c r="Q721" s="42">
        <v>0.062</v>
      </c>
      <c r="R721" s="40">
        <v>8234100.0</v>
      </c>
      <c r="S721" s="42">
        <v>0.52</v>
      </c>
      <c r="T721" s="43">
        <f t="array" ref="T721:U721">VLOOKUP(D721, TOURISM!D:H,{4,5},0)</f>
        <v>70000000</v>
      </c>
      <c r="U721" s="43">
        <v>1.2E8</v>
      </c>
      <c r="V721" s="38" t="str">
        <f t="array" ref="V721:AA721">VLOOKUP(D721, BUSINESS!D:P,{8,9,10,11,12,13},0)</f>
        <v/>
      </c>
      <c r="W721" s="37">
        <v>105.0</v>
      </c>
      <c r="X721" s="37"/>
      <c r="Y721" s="37"/>
      <c r="Z721" s="38">
        <v>0.05</v>
      </c>
      <c r="AA721" s="38">
        <v>0.126</v>
      </c>
      <c r="AB721" s="44">
        <f t="shared" si="222"/>
        <v>883.6140089</v>
      </c>
      <c r="AC721" s="44">
        <f t="shared" si="234"/>
        <v>1.449703064</v>
      </c>
      <c r="AD721" s="44">
        <f t="shared" si="235"/>
        <v>5.177129255</v>
      </c>
      <c r="AE721" s="44">
        <f t="shared" si="225"/>
        <v>8.501232679</v>
      </c>
      <c r="AF721" s="44">
        <f t="shared" si="226"/>
        <v>14.57354173</v>
      </c>
      <c r="AG721" s="45">
        <f t="shared" si="5"/>
        <v>0.1579250495</v>
      </c>
      <c r="AH721" s="45">
        <f t="shared" si="6"/>
        <v>0.09677419355</v>
      </c>
      <c r="AI721" s="45">
        <f t="shared" si="7"/>
        <v>0.02251863927</v>
      </c>
      <c r="AJ721" s="45">
        <f t="shared" si="8"/>
        <v>-0.07486734563</v>
      </c>
      <c r="AK721" s="45">
        <f t="shared" si="9"/>
        <v>0.007605283929</v>
      </c>
      <c r="AL721" s="45">
        <f t="shared" si="10"/>
        <v>0.1027245776</v>
      </c>
      <c r="AM721" s="45">
        <f t="shared" si="11"/>
        <v>0.08267503983</v>
      </c>
    </row>
    <row r="722">
      <c r="A722" s="33" t="s">
        <v>113</v>
      </c>
      <c r="B722" s="34" t="s">
        <v>116</v>
      </c>
      <c r="C722" s="35" t="s">
        <v>52</v>
      </c>
      <c r="D722" s="36" t="str">
        <f t="shared" si="1"/>
        <v>Asia/Azerbaijan-Asia/2004</v>
      </c>
      <c r="E722" s="37">
        <f t="array" ref="E722:H722">VLOOKUP(D722, GDP!D:L,{6,7,8,9},0)</f>
        <v>8680511918</v>
      </c>
      <c r="F722" s="38">
        <v>0.066</v>
      </c>
      <c r="G722" s="37">
        <v>57.0</v>
      </c>
      <c r="H722" s="38">
        <v>0.155</v>
      </c>
      <c r="I722" s="39">
        <f t="array" ref="I722:J722">VLOOKUP(D722, ENERGY!I:M,{4,5},0)</f>
        <v>13322</v>
      </c>
      <c r="J722" s="39">
        <v>45702.0</v>
      </c>
      <c r="K722" s="40">
        <f t="array" ref="K722:S722">VLOOKUP(D722, 'HUMAN RESOURCES'!D:V,{11,12,13,14,15,16,17,18,19},0)</f>
        <v>16</v>
      </c>
      <c r="L722" s="40">
        <v>47.0</v>
      </c>
      <c r="M722" s="40">
        <v>71.0</v>
      </c>
      <c r="N722" s="41">
        <v>66.0</v>
      </c>
      <c r="O722" s="42">
        <v>0.27</v>
      </c>
      <c r="P722" s="42">
        <v>0.667</v>
      </c>
      <c r="Q722" s="42">
        <v>0.064</v>
      </c>
      <c r="R722" s="40">
        <v>8306500.0</v>
      </c>
      <c r="S722" s="42">
        <v>0.522</v>
      </c>
      <c r="T722" s="43">
        <f t="array" ref="T722:U722">VLOOKUP(D722, TOURISM!D:H,{4,5},0)</f>
        <v>79000000</v>
      </c>
      <c r="U722" s="43">
        <v>1.4E8</v>
      </c>
      <c r="V722" s="38" t="str">
        <f t="array" ref="V722:AA722">VLOOKUP(D722, BUSINESS!D:P,{8,9,10,11,12,13},0)</f>
        <v/>
      </c>
      <c r="W722" s="37">
        <v>121.0</v>
      </c>
      <c r="X722" s="37"/>
      <c r="Y722" s="37"/>
      <c r="Z722" s="38">
        <v>0.05</v>
      </c>
      <c r="AA722" s="38">
        <v>0.172</v>
      </c>
      <c r="AB722" s="44">
        <f t="shared" si="222"/>
        <v>1045.026415</v>
      </c>
      <c r="AC722" s="44">
        <f t="shared" si="234"/>
        <v>1.60380425</v>
      </c>
      <c r="AD722" s="44">
        <f t="shared" si="235"/>
        <v>5.501956299</v>
      </c>
      <c r="AE722" s="44">
        <f t="shared" si="225"/>
        <v>9.51062421</v>
      </c>
      <c r="AF722" s="44">
        <f t="shared" si="226"/>
        <v>16.85427075</v>
      </c>
      <c r="AG722" s="45">
        <f t="shared" si="5"/>
        <v>0.1826729824</v>
      </c>
      <c r="AH722" s="45">
        <f t="shared" si="6"/>
        <v>0.6764705882</v>
      </c>
      <c r="AI722" s="45">
        <f t="shared" si="7"/>
        <v>0.1062984479</v>
      </c>
      <c r="AJ722" s="45">
        <f t="shared" si="8"/>
        <v>0.06274269544</v>
      </c>
      <c r="AK722" s="45">
        <f t="shared" si="9"/>
        <v>0.008792703513</v>
      </c>
      <c r="AL722" s="45">
        <f t="shared" si="10"/>
        <v>0.1187347258</v>
      </c>
      <c r="AM722" s="45">
        <f t="shared" si="11"/>
        <v>0.1564979233</v>
      </c>
    </row>
    <row r="723">
      <c r="A723" s="33" t="s">
        <v>113</v>
      </c>
      <c r="B723" s="34" t="s">
        <v>116</v>
      </c>
      <c r="C723" s="35" t="s">
        <v>53</v>
      </c>
      <c r="D723" s="36" t="str">
        <f t="shared" si="1"/>
        <v>Asia/Azerbaijan-Asia/2005</v>
      </c>
      <c r="E723" s="37">
        <f t="array" ref="E723:H723">VLOOKUP(D723, GDP!D:L,{6,7,8,9},0)</f>
        <v>13245421881</v>
      </c>
      <c r="F723" s="38">
        <v>0.079</v>
      </c>
      <c r="G723" s="37">
        <v>81.0</v>
      </c>
      <c r="H723" s="38">
        <v>0.157</v>
      </c>
      <c r="I723" s="39">
        <f t="array" ref="I723:J723">VLOOKUP(D723, ENERGY!I:M,{4,5},0)</f>
        <v>11836</v>
      </c>
      <c r="J723" s="39">
        <v>35520.5</v>
      </c>
      <c r="K723" s="40">
        <f t="array" ref="K723:S723">VLOOKUP(D723, 'HUMAN RESOURCES'!D:V,{11,12,13,14,15,16,17,18,19},0)</f>
        <v>17</v>
      </c>
      <c r="L723" s="40">
        <v>44.0</v>
      </c>
      <c r="M723" s="40">
        <v>72.0</v>
      </c>
      <c r="N723" s="41">
        <v>66.0</v>
      </c>
      <c r="O723" s="42">
        <v>0.26</v>
      </c>
      <c r="P723" s="42">
        <v>0.676</v>
      </c>
      <c r="Q723" s="42">
        <v>0.064</v>
      </c>
      <c r="R723" s="40">
        <v>8391850.0</v>
      </c>
      <c r="S723" s="42">
        <v>0.524</v>
      </c>
      <c r="T723" s="43">
        <f t="array" ref="T723:U723">VLOOKUP(D723, TOURISM!D:H,{4,5},0)</f>
        <v>100000000</v>
      </c>
      <c r="U723" s="43">
        <v>1.88E8</v>
      </c>
      <c r="V723" s="38">
        <f t="array" ref="V723:AA723">VLOOKUP(D723, BUSINESS!D:P,{8,9,10,11,12,13},0)</f>
        <v>0.464</v>
      </c>
      <c r="W723" s="37">
        <v>113.0</v>
      </c>
      <c r="X723" s="37"/>
      <c r="Y723" s="37">
        <v>756.0</v>
      </c>
      <c r="Z723" s="38">
        <v>0.08</v>
      </c>
      <c r="AA723" s="38">
        <v>0.262</v>
      </c>
      <c r="AB723" s="44">
        <f t="shared" si="222"/>
        <v>1578.36733</v>
      </c>
      <c r="AC723" s="44">
        <f t="shared" si="234"/>
        <v>1.410416058</v>
      </c>
      <c r="AD723" s="44">
        <f t="shared" si="235"/>
        <v>4.232737716</v>
      </c>
      <c r="AE723" s="44">
        <f t="shared" si="225"/>
        <v>11.91632358</v>
      </c>
      <c r="AF723" s="44">
        <f t="shared" si="226"/>
        <v>22.40268832</v>
      </c>
      <c r="AG723" s="45">
        <f t="shared" si="5"/>
        <v>0.5103611807</v>
      </c>
      <c r="AH723" s="45">
        <f t="shared" si="6"/>
        <v>0.4210526316</v>
      </c>
      <c r="AI723" s="45">
        <f t="shared" si="7"/>
        <v>-0.1205809196</v>
      </c>
      <c r="AJ723" s="45">
        <f t="shared" si="8"/>
        <v>-0.2306849627</v>
      </c>
      <c r="AK723" s="45">
        <f t="shared" si="9"/>
        <v>0.01027508578</v>
      </c>
      <c r="AL723" s="45">
        <f t="shared" si="10"/>
        <v>0.2529486302</v>
      </c>
      <c r="AM723" s="45">
        <f t="shared" si="11"/>
        <v>0.3291995039</v>
      </c>
    </row>
    <row r="724">
      <c r="A724" s="33" t="s">
        <v>113</v>
      </c>
      <c r="B724" s="34" t="s">
        <v>116</v>
      </c>
      <c r="C724" s="35" t="s">
        <v>54</v>
      </c>
      <c r="D724" s="36" t="str">
        <f t="shared" si="1"/>
        <v>Asia/Azerbaijan-Asia/2006</v>
      </c>
      <c r="E724" s="37">
        <f t="array" ref="E724:H724">VLOOKUP(D724, GDP!D:L,{6,7,8,9},0)</f>
        <v>20982270733</v>
      </c>
      <c r="F724" s="38">
        <v>0.079</v>
      </c>
      <c r="G724" s="37">
        <v>122.0</v>
      </c>
      <c r="H724" s="38">
        <v>0.17</v>
      </c>
      <c r="I724" s="39">
        <f t="array" ref="I724:J724">VLOOKUP(D724, ENERGY!I:M,{4,5},0)</f>
        <v>13427</v>
      </c>
      <c r="J724" s="39">
        <v>34338.0</v>
      </c>
      <c r="K724" s="40">
        <f t="array" ref="K724:S724">VLOOKUP(D724, 'HUMAN RESOURCES'!D:V,{11,12,13,14,15,16,17,18,19},0)</f>
        <v>18</v>
      </c>
      <c r="L724" s="40">
        <v>42.0</v>
      </c>
      <c r="M724" s="40">
        <v>72.0</v>
      </c>
      <c r="N724" s="41">
        <v>67.0</v>
      </c>
      <c r="O724" s="42">
        <v>0.251</v>
      </c>
      <c r="P724" s="42">
        <v>0.685</v>
      </c>
      <c r="Q724" s="42">
        <v>0.064</v>
      </c>
      <c r="R724" s="40">
        <v>8484550.0</v>
      </c>
      <c r="S724" s="42">
        <v>0.526</v>
      </c>
      <c r="T724" s="43">
        <f t="array" ref="T724:U724">VLOOKUP(D724, TOURISM!D:H,{4,5},0)</f>
        <v>201000000</v>
      </c>
      <c r="U724" s="43">
        <v>2.56E8</v>
      </c>
      <c r="V724" s="38">
        <f t="array" ref="V724:AA724">VLOOKUP(D724, BUSINESS!D:P,{8,9,10,11,12,13},0)</f>
        <v>0.422</v>
      </c>
      <c r="W724" s="37">
        <v>51.0</v>
      </c>
      <c r="X724" s="37"/>
      <c r="Y724" s="37">
        <v>1000.0</v>
      </c>
      <c r="Z724" s="38">
        <v>0.12</v>
      </c>
      <c r="AA724" s="38">
        <v>0.384</v>
      </c>
      <c r="AB724" s="44">
        <f t="shared" si="222"/>
        <v>2472.997476</v>
      </c>
      <c r="AC724" s="44">
        <f t="shared" si="234"/>
        <v>1.582523528</v>
      </c>
      <c r="AD724" s="44">
        <f t="shared" si="235"/>
        <v>4.047120943</v>
      </c>
      <c r="AE724" s="44">
        <f t="shared" si="225"/>
        <v>23.6901191</v>
      </c>
      <c r="AF724" s="44">
        <f t="shared" si="226"/>
        <v>30.17249</v>
      </c>
      <c r="AG724" s="45">
        <f t="shared" si="5"/>
        <v>0.566807313</v>
      </c>
      <c r="AH724" s="45">
        <f t="shared" si="6"/>
        <v>0.5061728395</v>
      </c>
      <c r="AI724" s="45">
        <f t="shared" si="7"/>
        <v>0.1220260281</v>
      </c>
      <c r="AJ724" s="45">
        <f t="shared" si="8"/>
        <v>-0.04385265161</v>
      </c>
      <c r="AK724" s="45">
        <f t="shared" si="9"/>
        <v>0.01104643195</v>
      </c>
      <c r="AL724" s="45">
        <f t="shared" si="10"/>
        <v>0.9880392596</v>
      </c>
      <c r="AM724" s="45">
        <f t="shared" si="11"/>
        <v>0.3468245222</v>
      </c>
    </row>
    <row r="725">
      <c r="A725" s="33" t="s">
        <v>113</v>
      </c>
      <c r="B725" s="34" t="s">
        <v>116</v>
      </c>
      <c r="C725" s="35" t="s">
        <v>55</v>
      </c>
      <c r="D725" s="36" t="str">
        <f t="shared" si="1"/>
        <v>Asia/Azerbaijan-Asia/2007</v>
      </c>
      <c r="E725" s="37">
        <f t="array" ref="E725:H725">VLOOKUP(D725, GDP!D:L,{6,7,8,9},0)</f>
        <v>33050343783</v>
      </c>
      <c r="F725" s="38">
        <v>0.062</v>
      </c>
      <c r="G725" s="37">
        <v>149.0</v>
      </c>
      <c r="H725" s="38">
        <v>0.179</v>
      </c>
      <c r="I725" s="39" t="str">
        <f t="array" ref="I725:J725">VLOOKUP(D725, ENERGY!I:M,{4,5},0)</f>
        <v/>
      </c>
      <c r="J725" s="39"/>
      <c r="K725" s="40">
        <f t="array" ref="K725:S725">VLOOKUP(D725, 'HUMAN RESOURCES'!D:V,{11,12,13,14,15,16,17,18,19},0)</f>
        <v>18</v>
      </c>
      <c r="L725" s="40">
        <v>39.0</v>
      </c>
      <c r="M725" s="40">
        <v>73.0</v>
      </c>
      <c r="N725" s="41">
        <v>67.0</v>
      </c>
      <c r="O725" s="42">
        <v>0.243</v>
      </c>
      <c r="P725" s="42">
        <v>0.693</v>
      </c>
      <c r="Q725" s="42">
        <v>0.063</v>
      </c>
      <c r="R725" s="40">
        <v>8581300.0</v>
      </c>
      <c r="S725" s="42">
        <v>0.528</v>
      </c>
      <c r="T725" s="43">
        <f t="array" ref="T725:U725">VLOOKUP(D725, TOURISM!D:H,{4,5},0)</f>
        <v>317000000</v>
      </c>
      <c r="U725" s="43">
        <v>3.81E8</v>
      </c>
      <c r="V725" s="38">
        <f t="array" ref="V725:AA725">VLOOKUP(D725, BUSINESS!D:P,{8,9,10,11,12,13},0)</f>
        <v>0.409</v>
      </c>
      <c r="W725" s="37">
        <v>36.0</v>
      </c>
      <c r="X725" s="37"/>
      <c r="Y725" s="37">
        <v>952.0</v>
      </c>
      <c r="Z725" s="38">
        <v>0.145</v>
      </c>
      <c r="AA725" s="38">
        <v>0.515</v>
      </c>
      <c r="AB725" s="44">
        <f t="shared" si="222"/>
        <v>3851.437869</v>
      </c>
      <c r="AC725" s="44"/>
      <c r="AD725" s="44"/>
      <c r="AE725" s="44">
        <f t="shared" si="225"/>
        <v>36.94078986</v>
      </c>
      <c r="AF725" s="44">
        <f t="shared" si="226"/>
        <v>44.3988673</v>
      </c>
      <c r="AG725" s="45">
        <f t="shared" si="5"/>
        <v>0.5573966033</v>
      </c>
      <c r="AH725" s="45">
        <f t="shared" si="6"/>
        <v>0.2213114754</v>
      </c>
      <c r="AI725" s="45" t="str">
        <f t="shared" si="7"/>
        <v/>
      </c>
      <c r="AJ725" s="45" t="str">
        <f t="shared" si="8"/>
        <v/>
      </c>
      <c r="AK725" s="45">
        <f t="shared" si="9"/>
        <v>0.01140307972</v>
      </c>
      <c r="AL725" s="45">
        <f t="shared" si="10"/>
        <v>0.5593332268</v>
      </c>
      <c r="AM725" s="45">
        <f t="shared" si="11"/>
        <v>0.4715016</v>
      </c>
    </row>
    <row r="726">
      <c r="A726" s="33" t="s">
        <v>113</v>
      </c>
      <c r="B726" s="34" t="s">
        <v>116</v>
      </c>
      <c r="C726" s="35" t="s">
        <v>56</v>
      </c>
      <c r="D726" s="36" t="str">
        <f t="shared" si="1"/>
        <v>Asia/Azerbaijan-Asia/2008</v>
      </c>
      <c r="E726" s="37">
        <f t="array" ref="E726:H726">VLOOKUP(D726, GDP!D:L,{6,7,8,9},0)</f>
        <v>48852482960</v>
      </c>
      <c r="F726" s="38">
        <v>0.051</v>
      </c>
      <c r="G726" s="37">
        <v>192.0</v>
      </c>
      <c r="H726" s="38">
        <v>0.191</v>
      </c>
      <c r="I726" s="39">
        <f t="array" ref="I726:J726">VLOOKUP(D726, ENERGY!I:M,{4,5},0)</f>
        <v>11727</v>
      </c>
      <c r="J726" s="39">
        <v>30062.0</v>
      </c>
      <c r="K726" s="40">
        <f t="array" ref="K726:S726">VLOOKUP(D726, 'HUMAN RESOURCES'!D:V,{11,12,13,14,15,16,17,18,19},0)</f>
        <v>17</v>
      </c>
      <c r="L726" s="40">
        <v>37.0</v>
      </c>
      <c r="M726" s="40">
        <v>73.0</v>
      </c>
      <c r="N726" s="41">
        <v>67.0</v>
      </c>
      <c r="O726" s="42">
        <v>0.237</v>
      </c>
      <c r="P726" s="42">
        <v>0.701</v>
      </c>
      <c r="Q726" s="42">
        <v>0.062</v>
      </c>
      <c r="R726" s="40">
        <v>8763400.0</v>
      </c>
      <c r="S726" s="42">
        <v>0.53</v>
      </c>
      <c r="T726" s="43">
        <f t="array" ref="T726:U726">VLOOKUP(D726, TOURISM!D:H,{4,5},0)</f>
        <v>382000000</v>
      </c>
      <c r="U726" s="43">
        <v>4.56E8</v>
      </c>
      <c r="V726" s="38">
        <f t="array" ref="V726:AA726">VLOOKUP(D726, BUSINESS!D:P,{8,9,10,11,12,13},0)</f>
        <v>0.409</v>
      </c>
      <c r="W726" s="37">
        <v>10.0</v>
      </c>
      <c r="X726" s="37"/>
      <c r="Y726" s="37">
        <v>376.0</v>
      </c>
      <c r="Z726" s="38">
        <v>0.171</v>
      </c>
      <c r="AA726" s="38">
        <v>0.738</v>
      </c>
      <c r="AB726" s="44">
        <f t="shared" si="222"/>
        <v>5574.603802</v>
      </c>
      <c r="AC726" s="44">
        <f t="shared" ref="AC726:AC727" si="236">(I726/R726)*1000</f>
        <v>1.338179245</v>
      </c>
      <c r="AD726" s="44">
        <f t="shared" ref="AD726:AD727" si="237">J726/R726*1000</f>
        <v>3.430403725</v>
      </c>
      <c r="AE726" s="44">
        <f t="shared" si="225"/>
        <v>43.59038729</v>
      </c>
      <c r="AF726" s="44">
        <f t="shared" si="226"/>
        <v>52.03459844</v>
      </c>
      <c r="AG726" s="45">
        <f t="shared" si="5"/>
        <v>0.4474084724</v>
      </c>
      <c r="AH726" s="45">
        <f t="shared" si="6"/>
        <v>0.288590604</v>
      </c>
      <c r="AI726" s="45" t="str">
        <f t="shared" si="7"/>
        <v/>
      </c>
      <c r="AJ726" s="45" t="str">
        <f t="shared" si="8"/>
        <v/>
      </c>
      <c r="AK726" s="45">
        <f t="shared" si="9"/>
        <v>0.02122056099</v>
      </c>
      <c r="AL726" s="45">
        <f t="shared" si="10"/>
        <v>0.18000691</v>
      </c>
      <c r="AM726" s="45">
        <f t="shared" si="11"/>
        <v>0.171980314</v>
      </c>
    </row>
    <row r="727">
      <c r="A727" s="33" t="s">
        <v>113</v>
      </c>
      <c r="B727" s="34" t="s">
        <v>116</v>
      </c>
      <c r="C727" s="35" t="s">
        <v>57</v>
      </c>
      <c r="D727" s="36" t="str">
        <f t="shared" si="1"/>
        <v>Asia/Azerbaijan-Asia/2009</v>
      </c>
      <c r="E727" s="37">
        <f t="array" ref="E727:H727">VLOOKUP(D727, GDP!D:L,{6,7,8,9},0)</f>
        <v>44291490421</v>
      </c>
      <c r="F727" s="38">
        <v>0.044</v>
      </c>
      <c r="G727" s="37">
        <v>241.0</v>
      </c>
      <c r="H727" s="38">
        <v>0.198</v>
      </c>
      <c r="I727" s="39">
        <f t="array" ref="I727:J727">VLOOKUP(D727, ENERGY!I:M,{4,5},0)</f>
        <v>13232</v>
      </c>
      <c r="J727" s="39">
        <v>39167.0</v>
      </c>
      <c r="K727" s="40">
        <f t="array" ref="K727:S727">VLOOKUP(D727, 'HUMAN RESOURCES'!D:V,{11,12,13,14,15,16,17,18,19},0)</f>
        <v>17</v>
      </c>
      <c r="L727" s="40">
        <v>35.0</v>
      </c>
      <c r="M727" s="40">
        <v>73.0</v>
      </c>
      <c r="N727" s="41">
        <v>67.0</v>
      </c>
      <c r="O727" s="42">
        <v>0.231</v>
      </c>
      <c r="P727" s="42">
        <v>0.708</v>
      </c>
      <c r="Q727" s="42">
        <v>0.061</v>
      </c>
      <c r="R727" s="40">
        <v>8947243.0</v>
      </c>
      <c r="S727" s="42">
        <v>0.532</v>
      </c>
      <c r="T727" s="43">
        <f t="array" ref="T727:U727">VLOOKUP(D727, TOURISM!D:H,{4,5},0)</f>
        <v>545000000</v>
      </c>
      <c r="U727" s="43">
        <v>4.88E8</v>
      </c>
      <c r="V727" s="38">
        <f t="array" ref="V727:AA727">VLOOKUP(D727, BUSINESS!D:P,{8,9,10,11,12,13},0)</f>
        <v>0.409</v>
      </c>
      <c r="W727" s="37">
        <v>10.0</v>
      </c>
      <c r="X727" s="37"/>
      <c r="Y727" s="37">
        <v>376.0</v>
      </c>
      <c r="Z727" s="38">
        <v>0.274</v>
      </c>
      <c r="AA727" s="38">
        <v>0.863</v>
      </c>
      <c r="AB727" s="44">
        <f t="shared" si="222"/>
        <v>4950.294791</v>
      </c>
      <c r="AC727" s="44">
        <f t="shared" si="236"/>
        <v>1.478891319</v>
      </c>
      <c r="AD727" s="44">
        <f t="shared" si="237"/>
        <v>4.377549598</v>
      </c>
      <c r="AE727" s="44">
        <f t="shared" si="225"/>
        <v>60.91261856</v>
      </c>
      <c r="AF727" s="44">
        <f t="shared" si="226"/>
        <v>54.54194102</v>
      </c>
      <c r="AG727" s="45">
        <f t="shared" si="5"/>
        <v>-0.1119916379</v>
      </c>
      <c r="AH727" s="45">
        <f t="shared" si="6"/>
        <v>0.2552083333</v>
      </c>
      <c r="AI727" s="45">
        <f t="shared" si="7"/>
        <v>0.1051518874</v>
      </c>
      <c r="AJ727" s="45">
        <f t="shared" si="8"/>
        <v>0.2761033248</v>
      </c>
      <c r="AK727" s="45">
        <f t="shared" si="9"/>
        <v>0.02097850149</v>
      </c>
      <c r="AL727" s="45">
        <f t="shared" si="10"/>
        <v>0.397386496</v>
      </c>
      <c r="AM727" s="45">
        <f t="shared" si="11"/>
        <v>0.04818606565</v>
      </c>
    </row>
    <row r="728">
      <c r="A728" s="33" t="s">
        <v>113</v>
      </c>
      <c r="B728" s="34" t="s">
        <v>116</v>
      </c>
      <c r="C728" s="35" t="s">
        <v>58</v>
      </c>
      <c r="D728" s="36" t="str">
        <f t="shared" si="1"/>
        <v>Asia/Azerbaijan-Asia/2010</v>
      </c>
      <c r="E728" s="37">
        <f t="array" ref="E728:H728">VLOOKUP(D728, GDP!D:L,{6,7,8,9},0)</f>
        <v>52902703376</v>
      </c>
      <c r="F728" s="38">
        <v>0.059</v>
      </c>
      <c r="G728" s="37">
        <v>288.0</v>
      </c>
      <c r="H728" s="38">
        <v>0.2</v>
      </c>
      <c r="I728" s="39" t="str">
        <f t="array" ref="I728:J728">VLOOKUP(D728, ENERGY!I:M,{4,5},0)</f>
        <v/>
      </c>
      <c r="J728" s="39"/>
      <c r="K728" s="40">
        <f t="array" ref="K728:S728">VLOOKUP(D728, 'HUMAN RESOURCES'!D:V,{11,12,13,14,15,16,17,18,19},0)</f>
        <v>18</v>
      </c>
      <c r="L728" s="40">
        <v>34.0</v>
      </c>
      <c r="M728" s="40">
        <v>74.0</v>
      </c>
      <c r="N728" s="41">
        <v>67.0</v>
      </c>
      <c r="O728" s="42">
        <v>0.227</v>
      </c>
      <c r="P728" s="42">
        <v>0.714</v>
      </c>
      <c r="Q728" s="42">
        <v>0.059</v>
      </c>
      <c r="R728" s="40">
        <v>9054332.0</v>
      </c>
      <c r="S728" s="42">
        <v>0.534</v>
      </c>
      <c r="T728" s="43">
        <f t="array" ref="T728:U728">VLOOKUP(D728, TOURISM!D:H,{4,5},0)</f>
        <v>792000000</v>
      </c>
      <c r="U728" s="43">
        <v>8.56E8</v>
      </c>
      <c r="V728" s="38">
        <f t="array" ref="V728:AA728">VLOOKUP(D728, BUSINESS!D:P,{8,9,10,11,12,13},0)</f>
        <v>0.409</v>
      </c>
      <c r="W728" s="37">
        <v>8.0</v>
      </c>
      <c r="X728" s="37"/>
      <c r="Y728" s="37">
        <v>306.0</v>
      </c>
      <c r="Z728" s="38">
        <v>0.46</v>
      </c>
      <c r="AA728" s="38">
        <v>1.001</v>
      </c>
      <c r="AB728" s="44">
        <f t="shared" si="222"/>
        <v>5842.805784</v>
      </c>
      <c r="AC728" s="44"/>
      <c r="AD728" s="44"/>
      <c r="AE728" s="44">
        <f t="shared" si="225"/>
        <v>87.47194161</v>
      </c>
      <c r="AF728" s="44">
        <f t="shared" si="226"/>
        <v>94.54038133</v>
      </c>
      <c r="AG728" s="45">
        <f t="shared" si="5"/>
        <v>0.1802945137</v>
      </c>
      <c r="AH728" s="45">
        <f t="shared" si="6"/>
        <v>0.1950207469</v>
      </c>
      <c r="AI728" s="45" t="str">
        <f t="shared" si="7"/>
        <v/>
      </c>
      <c r="AJ728" s="45" t="str">
        <f t="shared" si="8"/>
        <v/>
      </c>
      <c r="AK728" s="45">
        <f t="shared" si="9"/>
        <v>0.01196893836</v>
      </c>
      <c r="AL728" s="45">
        <f t="shared" si="10"/>
        <v>0.4360233344</v>
      </c>
      <c r="AM728" s="45">
        <f t="shared" si="11"/>
        <v>0.7333519777</v>
      </c>
    </row>
    <row r="729">
      <c r="A729" s="33" t="s">
        <v>113</v>
      </c>
      <c r="B729" s="34" t="s">
        <v>116</v>
      </c>
      <c r="C729" s="35" t="s">
        <v>59</v>
      </c>
      <c r="D729" s="36" t="str">
        <f t="shared" si="1"/>
        <v>Asia/Azerbaijan-Asia/2011</v>
      </c>
      <c r="E729" s="37">
        <f t="array" ref="E729:H729">VLOOKUP(D729, GDP!D:L,{6,7,8,9},0)</f>
        <v>65951627200</v>
      </c>
      <c r="F729" s="38">
        <v>0.053</v>
      </c>
      <c r="G729" s="37">
        <v>310.0</v>
      </c>
      <c r="H729" s="38">
        <v>0.207</v>
      </c>
      <c r="I729" s="39" t="str">
        <f t="array" ref="I729:J729">VLOOKUP(D729, ENERGY!I:M,{4,5},0)</f>
        <v/>
      </c>
      <c r="J729" s="39"/>
      <c r="K729" s="40">
        <f t="array" ref="K729:S729">VLOOKUP(D729, 'HUMAN RESOURCES'!D:V,{11,12,13,14,15,16,17,18,19},0)</f>
        <v>19</v>
      </c>
      <c r="L729" s="40">
        <v>32.0</v>
      </c>
      <c r="M729" s="40">
        <v>74.0</v>
      </c>
      <c r="N729" s="41">
        <v>68.0</v>
      </c>
      <c r="O729" s="42">
        <v>0.224</v>
      </c>
      <c r="P729" s="42">
        <v>0.718</v>
      </c>
      <c r="Q729" s="42">
        <v>0.058</v>
      </c>
      <c r="R729" s="40">
        <v>9173082.0</v>
      </c>
      <c r="S729" s="42">
        <v>0.536</v>
      </c>
      <c r="T729" s="43">
        <f t="array" ref="T729:U729">VLOOKUP(D729, TOURISM!D:H,{4,5},0)</f>
        <v>1500000000</v>
      </c>
      <c r="U729" s="43">
        <v>1.778E9</v>
      </c>
      <c r="V729" s="38">
        <f t="array" ref="V729:AA729">VLOOKUP(D729, BUSINESS!D:P,{8,9,10,11,12,13},0)</f>
        <v>0.4</v>
      </c>
      <c r="W729" s="37">
        <v>8.0</v>
      </c>
      <c r="X729" s="37"/>
      <c r="Y729" s="37">
        <v>225.0</v>
      </c>
      <c r="Z729" s="38">
        <v>0.5</v>
      </c>
      <c r="AA729" s="38">
        <v>1.1</v>
      </c>
      <c r="AB729" s="44">
        <f t="shared" si="222"/>
        <v>7189.691229</v>
      </c>
      <c r="AC729" s="44"/>
      <c r="AD729" s="44"/>
      <c r="AE729" s="44">
        <f t="shared" si="225"/>
        <v>163.5219221</v>
      </c>
      <c r="AF729" s="44">
        <f t="shared" si="226"/>
        <v>193.827985</v>
      </c>
      <c r="AG729" s="45">
        <f t="shared" si="5"/>
        <v>0.2305203177</v>
      </c>
      <c r="AH729" s="45">
        <f t="shared" si="6"/>
        <v>0.07638888889</v>
      </c>
      <c r="AI729" s="45" t="str">
        <f t="shared" si="7"/>
        <v/>
      </c>
      <c r="AJ729" s="45" t="str">
        <f t="shared" si="8"/>
        <v/>
      </c>
      <c r="AK729" s="45">
        <f t="shared" si="9"/>
        <v>0.01311526902</v>
      </c>
      <c r="AL729" s="45">
        <f t="shared" si="10"/>
        <v>0.869421429</v>
      </c>
      <c r="AM729" s="45">
        <f t="shared" si="11"/>
        <v>1.0502137</v>
      </c>
    </row>
    <row r="730">
      <c r="A730" s="33" t="s">
        <v>113</v>
      </c>
      <c r="B730" s="34" t="s">
        <v>116</v>
      </c>
      <c r="C730" s="35" t="s">
        <v>60</v>
      </c>
      <c r="D730" s="36" t="str">
        <f t="shared" si="1"/>
        <v>Asia/Azerbaijan-Asia/2012</v>
      </c>
      <c r="E730" s="37">
        <f t="array" ref="E730:H730">VLOOKUP(D730, GDP!D:L,{6,7,8,9},0)</f>
        <v>68730906314</v>
      </c>
      <c r="F730" s="38">
        <v>0.05</v>
      </c>
      <c r="G730" s="37">
        <v>359.0</v>
      </c>
      <c r="H730" s="38">
        <v>0.19</v>
      </c>
      <c r="I730" s="39">
        <f t="array" ref="I730:J730">VLOOKUP(D730, ENERGY!I:M,{4,5},0)</f>
        <v>12115.5</v>
      </c>
      <c r="J730" s="39">
        <v>30430.5</v>
      </c>
      <c r="K730" s="40">
        <f t="array" ref="K730:S730">VLOOKUP(D730, 'HUMAN RESOURCES'!D:V,{11,12,13,14,15,16,17,18,19},0)</f>
        <v>19</v>
      </c>
      <c r="L730" s="40">
        <v>31.0</v>
      </c>
      <c r="M730" s="40">
        <v>74.0</v>
      </c>
      <c r="N730" s="41">
        <v>68.0</v>
      </c>
      <c r="O730" s="42">
        <v>0.222</v>
      </c>
      <c r="P730" s="42">
        <v>0.721</v>
      </c>
      <c r="Q730" s="42">
        <v>0.057</v>
      </c>
      <c r="R730" s="40">
        <v>9295784.0</v>
      </c>
      <c r="S730" s="42">
        <v>0.539</v>
      </c>
      <c r="T730" s="43">
        <f t="array" ref="T730:U730">VLOOKUP(D730, TOURISM!D:H,{4,5},0)</f>
        <v>2634000000</v>
      </c>
      <c r="U730" s="43">
        <v>2.616E9</v>
      </c>
      <c r="V730" s="38">
        <f t="array" ref="V730:AA730">VLOOKUP(D730, BUSINESS!D:P,{8,9,10,11,12,13},0)</f>
        <v>0.4</v>
      </c>
      <c r="W730" s="37">
        <v>8.0</v>
      </c>
      <c r="X730" s="37">
        <v>71.0</v>
      </c>
      <c r="Y730" s="37">
        <v>214.0</v>
      </c>
      <c r="Z730" s="38">
        <v>0.542</v>
      </c>
      <c r="AA730" s="38">
        <v>1.088</v>
      </c>
      <c r="AB730" s="44">
        <f t="shared" si="222"/>
        <v>7393.771877</v>
      </c>
      <c r="AC730" s="44">
        <f>(I730/R730)*1000</f>
        <v>1.30333278</v>
      </c>
      <c r="AD730" s="44">
        <f>J730/R730*1000</f>
        <v>3.273580797</v>
      </c>
      <c r="AE730" s="44">
        <f t="shared" si="225"/>
        <v>283.3542604</v>
      </c>
      <c r="AF730" s="44">
        <f t="shared" si="226"/>
        <v>281.4178987</v>
      </c>
      <c r="AG730" s="45">
        <f t="shared" si="5"/>
        <v>0.02838517557</v>
      </c>
      <c r="AH730" s="45">
        <f t="shared" si="6"/>
        <v>0.1580645161</v>
      </c>
      <c r="AI730" s="45" t="str">
        <f t="shared" si="7"/>
        <v/>
      </c>
      <c r="AJ730" s="45" t="str">
        <f t="shared" si="8"/>
        <v/>
      </c>
      <c r="AK730" s="45">
        <f t="shared" si="9"/>
        <v>0.01337631126</v>
      </c>
      <c r="AL730" s="45">
        <f t="shared" si="10"/>
        <v>0.7328212437</v>
      </c>
      <c r="AM730" s="45">
        <f t="shared" si="11"/>
        <v>0.4518950849</v>
      </c>
    </row>
    <row r="731">
      <c r="A731" s="33" t="s">
        <v>113</v>
      </c>
      <c r="B731" s="34" t="s">
        <v>117</v>
      </c>
      <c r="C731" s="35" t="s">
        <v>48</v>
      </c>
      <c r="D731" s="36" t="str">
        <f t="shared" si="1"/>
        <v>Asia/Bangladesh-Asia/2000</v>
      </c>
      <c r="E731" s="37">
        <f t="array" ref="E731:H731">VLOOKUP(D731, GDP!D:L,{6,7,8,9},0)</f>
        <v>47124925462</v>
      </c>
      <c r="F731" s="38">
        <v>0.036</v>
      </c>
      <c r="G731" s="37">
        <v>26.0</v>
      </c>
      <c r="H731" s="38">
        <v>0.13</v>
      </c>
      <c r="I731" s="39" t="str">
        <f t="array" ref="I731:J731">VLOOKUP(D731, ENERGY!I:M,{4,5},0)</f>
        <v/>
      </c>
      <c r="J731" s="39"/>
      <c r="K731" s="40">
        <f t="array" ref="K731:S731">VLOOKUP(D731, 'HUMAN RESOURCES'!D:V,{11,12,13,14,15,16,17,18,19},0)</f>
        <v>27</v>
      </c>
      <c r="L731" s="40">
        <v>64.0</v>
      </c>
      <c r="M731" s="40">
        <v>66.0</v>
      </c>
      <c r="N731" s="41">
        <v>65.0</v>
      </c>
      <c r="O731" s="42">
        <v>0.37</v>
      </c>
      <c r="P731" s="42">
        <v>0.59</v>
      </c>
      <c r="Q731" s="42">
        <v>0.041</v>
      </c>
      <c r="R731" s="40">
        <v>1.32383265E8</v>
      </c>
      <c r="S731" s="42">
        <v>0.236</v>
      </c>
      <c r="T731" s="43">
        <f t="array" ref="T731:U731">VLOOKUP(D731, TOURISM!D:H,{4,5},0)</f>
        <v>50000000</v>
      </c>
      <c r="U731" s="43">
        <v>4.71E8</v>
      </c>
      <c r="V731" s="38" t="str">
        <f t="array" ref="V731:AA731">VLOOKUP(D731, BUSINESS!D:P,{8,9,10,11,12,13},0)</f>
        <v/>
      </c>
      <c r="W731" s="37"/>
      <c r="X731" s="37"/>
      <c r="Y731" s="37"/>
      <c r="Z731" s="38">
        <v>0.001</v>
      </c>
      <c r="AA731" s="38">
        <v>0.002</v>
      </c>
      <c r="AB731" s="44">
        <f t="shared" si="222"/>
        <v>355.9734341</v>
      </c>
      <c r="AC731" s="44"/>
      <c r="AD731" s="44"/>
      <c r="AE731" s="44">
        <f t="shared" si="225"/>
        <v>0.3776912437</v>
      </c>
      <c r="AF731" s="44">
        <f t="shared" si="226"/>
        <v>3.557851515</v>
      </c>
      <c r="AG731" s="45" t="str">
        <f t="shared" si="5"/>
        <v/>
      </c>
      <c r="AH731" s="45" t="str">
        <f t="shared" si="6"/>
        <v/>
      </c>
      <c r="AI731" s="45" t="str">
        <f t="shared" si="7"/>
        <v/>
      </c>
      <c r="AJ731" s="45" t="str">
        <f t="shared" si="8"/>
        <v/>
      </c>
      <c r="AK731" s="45" t="str">
        <f t="shared" si="9"/>
        <v/>
      </c>
      <c r="AL731" s="45" t="str">
        <f t="shared" si="10"/>
        <v/>
      </c>
      <c r="AM731" s="45" t="str">
        <f t="shared" si="11"/>
        <v/>
      </c>
    </row>
    <row r="732">
      <c r="A732" s="33" t="s">
        <v>113</v>
      </c>
      <c r="B732" s="34" t="s">
        <v>117</v>
      </c>
      <c r="C732" s="35" t="s">
        <v>49</v>
      </c>
      <c r="D732" s="36" t="str">
        <f t="shared" si="1"/>
        <v>Asia/Bangladesh-Asia/2001</v>
      </c>
      <c r="E732" s="37">
        <f t="array" ref="E732:H732">VLOOKUP(D732, GDP!D:L,{6,7,8,9},0)</f>
        <v>46987842847</v>
      </c>
      <c r="F732" s="38">
        <v>0.028</v>
      </c>
      <c r="G732" s="37">
        <v>10.0</v>
      </c>
      <c r="H732" s="38">
        <v>0.155</v>
      </c>
      <c r="I732" s="39">
        <f t="array" ref="I732:J732">VLOOKUP(D732, ENERGY!I:M,{4,5},0)</f>
        <v>31294</v>
      </c>
      <c r="J732" s="39"/>
      <c r="K732" s="40">
        <f t="array" ref="K732:S732">VLOOKUP(D732, 'HUMAN RESOURCES'!D:V,{11,12,13,14,15,16,17,18,19},0)</f>
        <v>26</v>
      </c>
      <c r="L732" s="40">
        <v>62.0</v>
      </c>
      <c r="M732" s="40">
        <v>66.0</v>
      </c>
      <c r="N732" s="41">
        <v>66.0</v>
      </c>
      <c r="O732" s="42">
        <v>0.364</v>
      </c>
      <c r="P732" s="42">
        <v>0.595</v>
      </c>
      <c r="Q732" s="42">
        <v>0.041</v>
      </c>
      <c r="R732" s="40">
        <v>1.34729503E8</v>
      </c>
      <c r="S732" s="42">
        <v>0.241</v>
      </c>
      <c r="T732" s="43">
        <f t="array" ref="T732:U732">VLOOKUP(D732, TOURISM!D:H,{4,5},0)</f>
        <v>48000000</v>
      </c>
      <c r="U732" s="43">
        <v>3.41E8</v>
      </c>
      <c r="V732" s="38" t="str">
        <f t="array" ref="V732:AA732">VLOOKUP(D732, BUSINESS!D:P,{8,9,10,11,12,13},0)</f>
        <v/>
      </c>
      <c r="W732" s="37"/>
      <c r="X732" s="37"/>
      <c r="Y732" s="37"/>
      <c r="Z732" s="38">
        <v>0.001</v>
      </c>
      <c r="AA732" s="38">
        <v>0.004</v>
      </c>
      <c r="AB732" s="44">
        <f t="shared" si="222"/>
        <v>348.7568929</v>
      </c>
      <c r="AC732" s="44">
        <f t="shared" ref="AC732:AC737" si="238">(I732/R732)*1000</f>
        <v>0.2322728081</v>
      </c>
      <c r="AD732" s="44"/>
      <c r="AE732" s="44">
        <f t="shared" si="225"/>
        <v>0.356269406</v>
      </c>
      <c r="AF732" s="44">
        <f t="shared" si="226"/>
        <v>2.530997238</v>
      </c>
      <c r="AG732" s="45">
        <f t="shared" si="5"/>
        <v>-0.02027269604</v>
      </c>
      <c r="AH732" s="45">
        <f t="shared" si="6"/>
        <v>-0.6153846154</v>
      </c>
      <c r="AI732" s="45" t="str">
        <f t="shared" si="7"/>
        <v/>
      </c>
      <c r="AJ732" s="45" t="str">
        <f t="shared" si="8"/>
        <v/>
      </c>
      <c r="AK732" s="45">
        <f t="shared" si="9"/>
        <v>0.01772307096</v>
      </c>
      <c r="AL732" s="45">
        <f t="shared" si="10"/>
        <v>-0.05671785637</v>
      </c>
      <c r="AM732" s="45">
        <f t="shared" si="11"/>
        <v>-0.2886163947</v>
      </c>
    </row>
    <row r="733">
      <c r="A733" s="33" t="s">
        <v>113</v>
      </c>
      <c r="B733" s="34" t="s">
        <v>117</v>
      </c>
      <c r="C733" s="35" t="s">
        <v>50</v>
      </c>
      <c r="D733" s="36" t="str">
        <f t="shared" si="1"/>
        <v>Asia/Bangladesh-Asia/2002</v>
      </c>
      <c r="E733" s="37">
        <f t="array" ref="E733:H733">VLOOKUP(D733, GDP!D:L,{6,7,8,9},0)</f>
        <v>47571130071</v>
      </c>
      <c r="F733" s="38">
        <v>0.03</v>
      </c>
      <c r="G733" s="37">
        <v>10.0</v>
      </c>
      <c r="H733" s="38">
        <v>0.158</v>
      </c>
      <c r="I733" s="39">
        <f t="array" ref="I733:J733">VLOOKUP(D733, ENERGY!I:M,{4,5},0)</f>
        <v>30756</v>
      </c>
      <c r="J733" s="39">
        <v>56153.0</v>
      </c>
      <c r="K733" s="40">
        <f t="array" ref="K733:S733">VLOOKUP(D733, 'HUMAN RESOURCES'!D:V,{11,12,13,14,15,16,17,18,19},0)</f>
        <v>26</v>
      </c>
      <c r="L733" s="40">
        <v>59.0</v>
      </c>
      <c r="M733" s="40">
        <v>67.0</v>
      </c>
      <c r="N733" s="41">
        <v>66.0</v>
      </c>
      <c r="O733" s="42">
        <v>0.359</v>
      </c>
      <c r="P733" s="42">
        <v>0.6</v>
      </c>
      <c r="Q733" s="42">
        <v>0.041</v>
      </c>
      <c r="R733" s="40">
        <v>1.37006279E8</v>
      </c>
      <c r="S733" s="42">
        <v>0.248</v>
      </c>
      <c r="T733" s="43">
        <f t="array" ref="T733:U733">VLOOKUP(D733, TOURISM!D:H,{4,5},0)</f>
        <v>59000000</v>
      </c>
      <c r="U733" s="43">
        <v>3.09E8</v>
      </c>
      <c r="V733" s="38" t="str">
        <f t="array" ref="V733:AA733">VLOOKUP(D733, BUSINESS!D:P,{8,9,10,11,12,13},0)</f>
        <v/>
      </c>
      <c r="W733" s="37"/>
      <c r="X733" s="37"/>
      <c r="Y733" s="37"/>
      <c r="Z733" s="38">
        <v>0.001</v>
      </c>
      <c r="AA733" s="38">
        <v>0.008</v>
      </c>
      <c r="AB733" s="44">
        <f t="shared" si="222"/>
        <v>347.2186123</v>
      </c>
      <c r="AC733" s="44">
        <f t="shared" si="238"/>
        <v>0.2244860617</v>
      </c>
      <c r="AD733" s="44">
        <f t="shared" ref="AD733:AD737" si="239">J733/R733*1000</f>
        <v>0.4098571278</v>
      </c>
      <c r="AE733" s="44">
        <f t="shared" si="225"/>
        <v>0.4306371973</v>
      </c>
      <c r="AF733" s="44">
        <f t="shared" si="226"/>
        <v>2.255371084</v>
      </c>
      <c r="AG733" s="45">
        <f t="shared" si="5"/>
        <v>-0.004410753222</v>
      </c>
      <c r="AH733" s="45">
        <f t="shared" si="6"/>
        <v>0</v>
      </c>
      <c r="AI733" s="45">
        <f t="shared" si="7"/>
        <v>-0.03352414129</v>
      </c>
      <c r="AJ733" s="45" t="str">
        <f t="shared" si="8"/>
        <v/>
      </c>
      <c r="AK733" s="45">
        <f t="shared" si="9"/>
        <v>0.01689886735</v>
      </c>
      <c r="AL733" s="45">
        <f t="shared" si="10"/>
        <v>0.2087403243</v>
      </c>
      <c r="AM733" s="45">
        <f t="shared" si="11"/>
        <v>-0.1089002192</v>
      </c>
    </row>
    <row r="734">
      <c r="A734" s="33" t="s">
        <v>113</v>
      </c>
      <c r="B734" s="34" t="s">
        <v>117</v>
      </c>
      <c r="C734" s="35" t="s">
        <v>51</v>
      </c>
      <c r="D734" s="36" t="str">
        <f t="shared" si="1"/>
        <v>Asia/Bangladesh-Asia/2003</v>
      </c>
      <c r="E734" s="37">
        <f t="array" ref="E734:H734">VLOOKUP(D734, GDP!D:L,{6,7,8,9},0)</f>
        <v>51913661485</v>
      </c>
      <c r="F734" s="38">
        <v>0.031</v>
      </c>
      <c r="G734" s="37">
        <v>11.0</v>
      </c>
      <c r="H734" s="38">
        <v>0.16</v>
      </c>
      <c r="I734" s="39">
        <f t="array" ref="I734:J734">VLOOKUP(D734, ENERGY!I:M,{4,5},0)</f>
        <v>29131</v>
      </c>
      <c r="J734" s="39">
        <v>52328.0</v>
      </c>
      <c r="K734" s="40">
        <f t="array" ref="K734:S734">VLOOKUP(D734, 'HUMAN RESOURCES'!D:V,{11,12,13,14,15,16,17,18,19},0)</f>
        <v>25</v>
      </c>
      <c r="L734" s="40">
        <v>56.0</v>
      </c>
      <c r="M734" s="40">
        <v>67.0</v>
      </c>
      <c r="N734" s="41">
        <v>66.0</v>
      </c>
      <c r="O734" s="42">
        <v>0.354</v>
      </c>
      <c r="P734" s="42">
        <v>0.605</v>
      </c>
      <c r="Q734" s="42">
        <v>0.042</v>
      </c>
      <c r="R734" s="40">
        <v>1.39185986E8</v>
      </c>
      <c r="S734" s="42">
        <v>0.254</v>
      </c>
      <c r="T734" s="43">
        <f t="array" ref="T734:U734">VLOOKUP(D734, TOURISM!D:H,{4,5},0)</f>
        <v>59000000</v>
      </c>
      <c r="U734" s="43">
        <v>3.89E8</v>
      </c>
      <c r="V734" s="38" t="str">
        <f t="array" ref="V734:AA734">VLOOKUP(D734, BUSINESS!D:P,{8,9,10,11,12,13},0)</f>
        <v/>
      </c>
      <c r="W734" s="37">
        <v>50.0</v>
      </c>
      <c r="X734" s="37"/>
      <c r="Y734" s="37"/>
      <c r="Z734" s="38">
        <v>0.002</v>
      </c>
      <c r="AA734" s="38">
        <v>0.01</v>
      </c>
      <c r="AB734" s="44">
        <f t="shared" si="222"/>
        <v>372.9805204</v>
      </c>
      <c r="AC734" s="44">
        <f t="shared" si="238"/>
        <v>0.2092954962</v>
      </c>
      <c r="AD734" s="44">
        <f t="shared" si="239"/>
        <v>0.3759573898</v>
      </c>
      <c r="AE734" s="44">
        <f t="shared" si="225"/>
        <v>0.4238932503</v>
      </c>
      <c r="AF734" s="44">
        <f t="shared" si="226"/>
        <v>2.794821599</v>
      </c>
      <c r="AG734" s="45">
        <f t="shared" si="5"/>
        <v>0.07419506658</v>
      </c>
      <c r="AH734" s="45">
        <f t="shared" si="6"/>
        <v>0.1</v>
      </c>
      <c r="AI734" s="45">
        <f t="shared" si="7"/>
        <v>-0.06766819021</v>
      </c>
      <c r="AJ734" s="45">
        <f t="shared" si="8"/>
        <v>-0.0827111099</v>
      </c>
      <c r="AK734" s="45">
        <f t="shared" si="9"/>
        <v>0.01590954091</v>
      </c>
      <c r="AL734" s="45">
        <f t="shared" si="10"/>
        <v>-0.01566039127</v>
      </c>
      <c r="AM734" s="45">
        <f t="shared" si="11"/>
        <v>0.2391848149</v>
      </c>
    </row>
    <row r="735">
      <c r="A735" s="33" t="s">
        <v>113</v>
      </c>
      <c r="B735" s="34" t="s">
        <v>117</v>
      </c>
      <c r="C735" s="35" t="s">
        <v>52</v>
      </c>
      <c r="D735" s="36" t="str">
        <f t="shared" si="1"/>
        <v>Asia/Bangladesh-Asia/2004</v>
      </c>
      <c r="E735" s="37">
        <f t="array" ref="E735:H735">VLOOKUP(D735, GDP!D:L,{6,7,8,9},0)</f>
        <v>56560744012</v>
      </c>
      <c r="F735" s="38">
        <v>0.03</v>
      </c>
      <c r="G735" s="37">
        <v>11.0</v>
      </c>
      <c r="H735" s="38">
        <v>0.16</v>
      </c>
      <c r="I735" s="39">
        <f t="array" ref="I735:J735">VLOOKUP(D735, ENERGY!I:M,{4,5},0)</f>
        <v>27873</v>
      </c>
      <c r="J735" s="39">
        <v>46435.0</v>
      </c>
      <c r="K735" s="40">
        <f t="array" ref="K735:S735">VLOOKUP(D735, 'HUMAN RESOURCES'!D:V,{11,12,13,14,15,16,17,18,19},0)</f>
        <v>24</v>
      </c>
      <c r="L735" s="40">
        <v>53.0</v>
      </c>
      <c r="M735" s="40">
        <v>68.0</v>
      </c>
      <c r="N735" s="41">
        <v>67.0</v>
      </c>
      <c r="O735" s="42">
        <v>0.348</v>
      </c>
      <c r="P735" s="42">
        <v>0.609</v>
      </c>
      <c r="Q735" s="42">
        <v>0.042</v>
      </c>
      <c r="R735" s="40">
        <v>1.41235035E8</v>
      </c>
      <c r="S735" s="42">
        <v>0.261</v>
      </c>
      <c r="T735" s="43">
        <f t="array" ref="T735:U735">VLOOKUP(D735, TOURISM!D:H,{4,5},0)</f>
        <v>76000000</v>
      </c>
      <c r="U735" s="43">
        <v>4.42E8</v>
      </c>
      <c r="V735" s="38" t="str">
        <f t="array" ref="V735:AA735">VLOOKUP(D735, BUSINESS!D:P,{8,9,10,11,12,13},0)</f>
        <v/>
      </c>
      <c r="W735" s="37">
        <v>50.0</v>
      </c>
      <c r="X735" s="37"/>
      <c r="Y735" s="37"/>
      <c r="Z735" s="38">
        <v>0.002</v>
      </c>
      <c r="AA735" s="38">
        <v>0.02</v>
      </c>
      <c r="AB735" s="44">
        <f t="shared" si="222"/>
        <v>400.4724749</v>
      </c>
      <c r="AC735" s="44">
        <f t="shared" si="238"/>
        <v>0.1973518823</v>
      </c>
      <c r="AD735" s="44">
        <f t="shared" si="239"/>
        <v>0.3287781959</v>
      </c>
      <c r="AE735" s="44">
        <f t="shared" si="225"/>
        <v>0.5381101084</v>
      </c>
      <c r="AF735" s="44">
        <f t="shared" si="226"/>
        <v>3.129535104</v>
      </c>
      <c r="AG735" s="45">
        <f t="shared" si="5"/>
        <v>0.0737088214</v>
      </c>
      <c r="AH735" s="45">
        <f t="shared" si="6"/>
        <v>0</v>
      </c>
      <c r="AI735" s="45">
        <f t="shared" si="7"/>
        <v>-0.0570657951</v>
      </c>
      <c r="AJ735" s="45">
        <f t="shared" si="8"/>
        <v>-0.125490801</v>
      </c>
      <c r="AK735" s="45">
        <f t="shared" si="9"/>
        <v>0.01472166171</v>
      </c>
      <c r="AL735" s="45">
        <f t="shared" si="10"/>
        <v>0.2694472207</v>
      </c>
      <c r="AM735" s="45">
        <f t="shared" si="11"/>
        <v>0.1197620289</v>
      </c>
    </row>
    <row r="736">
      <c r="A736" s="33" t="s">
        <v>113</v>
      </c>
      <c r="B736" s="34" t="s">
        <v>117</v>
      </c>
      <c r="C736" s="35" t="s">
        <v>53</v>
      </c>
      <c r="D736" s="36" t="str">
        <f t="shared" si="1"/>
        <v>Asia/Bangladesh-Asia/2005</v>
      </c>
      <c r="E736" s="37">
        <f t="array" ref="E736:H736">VLOOKUP(D736, GDP!D:L,{6,7,8,9},0)</f>
        <v>60277560976</v>
      </c>
      <c r="F736" s="38">
        <v>0.031</v>
      </c>
      <c r="G736" s="37">
        <v>12.0</v>
      </c>
      <c r="H736" s="38">
        <v>0.148</v>
      </c>
      <c r="I736" s="39">
        <f t="array" ref="I736:J736">VLOOKUP(D736, ENERGY!I:M,{4,5},0)</f>
        <v>23691</v>
      </c>
      <c r="J736" s="39">
        <v>41087.0</v>
      </c>
      <c r="K736" s="40">
        <f t="array" ref="K736:S736">VLOOKUP(D736, 'HUMAN RESOURCES'!D:V,{11,12,13,14,15,16,17,18,19},0)</f>
        <v>23</v>
      </c>
      <c r="L736" s="40">
        <v>51.0</v>
      </c>
      <c r="M736" s="40">
        <v>68.0</v>
      </c>
      <c r="N736" s="41">
        <v>67.0</v>
      </c>
      <c r="O736" s="42">
        <v>0.343</v>
      </c>
      <c r="P736" s="42">
        <v>0.614</v>
      </c>
      <c r="Q736" s="42">
        <v>0.043</v>
      </c>
      <c r="R736" s="40">
        <v>1.4313518E8</v>
      </c>
      <c r="S736" s="42">
        <v>0.268</v>
      </c>
      <c r="T736" s="43">
        <f t="array" ref="T736:U736">VLOOKUP(D736, TOURISM!D:H,{4,5},0)</f>
        <v>79000000</v>
      </c>
      <c r="U736" s="43">
        <v>3.75E8</v>
      </c>
      <c r="V736" s="38">
        <f t="array" ref="V736:AA736">VLOOKUP(D736, BUSINESS!D:P,{8,9,10,11,12,13},0)</f>
        <v>0.353</v>
      </c>
      <c r="W736" s="37">
        <v>50.0</v>
      </c>
      <c r="X736" s="37"/>
      <c r="Y736" s="37">
        <v>400.0</v>
      </c>
      <c r="Z736" s="38">
        <v>0.002</v>
      </c>
      <c r="AA736" s="38">
        <v>0.063</v>
      </c>
      <c r="AB736" s="44">
        <f t="shared" si="222"/>
        <v>421.1233114</v>
      </c>
      <c r="AC736" s="44">
        <f t="shared" si="238"/>
        <v>0.165514865</v>
      </c>
      <c r="AD736" s="44">
        <f t="shared" si="239"/>
        <v>0.2870503254</v>
      </c>
      <c r="AE736" s="44">
        <f t="shared" si="225"/>
        <v>0.5519258089</v>
      </c>
      <c r="AF736" s="44">
        <f t="shared" si="226"/>
        <v>2.619900991</v>
      </c>
      <c r="AG736" s="45">
        <f t="shared" si="5"/>
        <v>0.05156618182</v>
      </c>
      <c r="AH736" s="45">
        <f t="shared" si="6"/>
        <v>0.09090909091</v>
      </c>
      <c r="AI736" s="45">
        <f t="shared" si="7"/>
        <v>-0.1613210721</v>
      </c>
      <c r="AJ736" s="45">
        <f t="shared" si="8"/>
        <v>-0.1269179981</v>
      </c>
      <c r="AK736" s="45">
        <f t="shared" si="9"/>
        <v>0.01345377937</v>
      </c>
      <c r="AL736" s="45">
        <f t="shared" si="10"/>
        <v>0.02567448597</v>
      </c>
      <c r="AM736" s="45">
        <f t="shared" si="11"/>
        <v>-0.1628465877</v>
      </c>
    </row>
    <row r="737">
      <c r="A737" s="33" t="s">
        <v>113</v>
      </c>
      <c r="B737" s="34" t="s">
        <v>117</v>
      </c>
      <c r="C737" s="35" t="s">
        <v>54</v>
      </c>
      <c r="D737" s="36" t="str">
        <f t="shared" si="1"/>
        <v>Asia/Bangladesh-Asia/2006</v>
      </c>
      <c r="E737" s="37">
        <f t="array" ref="E737:H737">VLOOKUP(D737, GDP!D:L,{6,7,8,9},0)</f>
        <v>61901116736</v>
      </c>
      <c r="F737" s="38">
        <v>0.032</v>
      </c>
      <c r="G737" s="37">
        <v>13.0</v>
      </c>
      <c r="H737" s="38">
        <v>0.14</v>
      </c>
      <c r="I737" s="39">
        <f t="array" ref="I737:J737">VLOOKUP(D737, ENERGY!I:M,{4,5},0)</f>
        <v>23868</v>
      </c>
      <c r="J737" s="39">
        <v>37554.0</v>
      </c>
      <c r="K737" s="40">
        <f t="array" ref="K737:S737">VLOOKUP(D737, 'HUMAN RESOURCES'!D:V,{11,12,13,14,15,16,17,18,19},0)</f>
        <v>23</v>
      </c>
      <c r="L737" s="40">
        <v>48.0</v>
      </c>
      <c r="M737" s="40">
        <v>68.0</v>
      </c>
      <c r="N737" s="41">
        <v>67.0</v>
      </c>
      <c r="O737" s="42">
        <v>0.338</v>
      </c>
      <c r="P737" s="42">
        <v>0.619</v>
      </c>
      <c r="Q737" s="42">
        <v>0.044</v>
      </c>
      <c r="R737" s="40">
        <v>1.44868702E8</v>
      </c>
      <c r="S737" s="42">
        <v>0.275</v>
      </c>
      <c r="T737" s="43">
        <f t="array" ref="T737:U737">VLOOKUP(D737, TOURISM!D:H,{4,5},0)</f>
        <v>80000000</v>
      </c>
      <c r="U737" s="43">
        <v>4.44E8</v>
      </c>
      <c r="V737" s="38">
        <f t="array" ref="V737:AA737">VLOOKUP(D737, BUSINESS!D:P,{8,9,10,11,12,13},0)</f>
        <v>0.353</v>
      </c>
      <c r="W737" s="37">
        <v>50.0</v>
      </c>
      <c r="X737" s="37"/>
      <c r="Y737" s="37">
        <v>400.0</v>
      </c>
      <c r="Z737" s="38">
        <v>0.01</v>
      </c>
      <c r="AA737" s="38">
        <v>0.132</v>
      </c>
      <c r="AB737" s="44">
        <f t="shared" si="222"/>
        <v>427.291167</v>
      </c>
      <c r="AC737" s="44">
        <f t="shared" si="238"/>
        <v>0.1647560838</v>
      </c>
      <c r="AD737" s="44">
        <f t="shared" si="239"/>
        <v>0.2592278351</v>
      </c>
      <c r="AE737" s="44">
        <f t="shared" si="225"/>
        <v>0.5522241788</v>
      </c>
      <c r="AF737" s="44">
        <f t="shared" si="226"/>
        <v>3.064844193</v>
      </c>
      <c r="AG737" s="45">
        <f t="shared" si="5"/>
        <v>0.01464619847</v>
      </c>
      <c r="AH737" s="45">
        <f t="shared" si="6"/>
        <v>0.08333333333</v>
      </c>
      <c r="AI737" s="45">
        <f t="shared" si="7"/>
        <v>-0.004584369415</v>
      </c>
      <c r="AJ737" s="45">
        <f t="shared" si="8"/>
        <v>-0.09692547899</v>
      </c>
      <c r="AK737" s="45">
        <f t="shared" si="9"/>
        <v>0.01211108268</v>
      </c>
      <c r="AL737" s="45">
        <f t="shared" si="10"/>
        <v>0.0005405979376</v>
      </c>
      <c r="AM737" s="45">
        <f t="shared" si="11"/>
        <v>0.1698320671</v>
      </c>
    </row>
    <row r="738">
      <c r="A738" s="33" t="s">
        <v>113</v>
      </c>
      <c r="B738" s="34" t="s">
        <v>117</v>
      </c>
      <c r="C738" s="35" t="s">
        <v>55</v>
      </c>
      <c r="D738" s="36" t="str">
        <f t="shared" si="1"/>
        <v>Asia/Bangladesh-Asia/2007</v>
      </c>
      <c r="E738" s="37">
        <f t="array" ref="E738:H738">VLOOKUP(D738, GDP!D:L,{6,7,8,9},0)</f>
        <v>68415421373</v>
      </c>
      <c r="F738" s="38">
        <v>0.034</v>
      </c>
      <c r="G738" s="37">
        <v>14.0</v>
      </c>
      <c r="H738" s="38">
        <v>0.153</v>
      </c>
      <c r="I738" s="39" t="str">
        <f t="array" ref="I738:J738">VLOOKUP(D738, ENERGY!I:M,{4,5},0)</f>
        <v/>
      </c>
      <c r="J738" s="39"/>
      <c r="K738" s="40">
        <f t="array" ref="K738:S738">VLOOKUP(D738, 'HUMAN RESOURCES'!D:V,{11,12,13,14,15,16,17,18,19},0)</f>
        <v>22</v>
      </c>
      <c r="L738" s="40">
        <v>46.0</v>
      </c>
      <c r="M738" s="40">
        <v>69.0</v>
      </c>
      <c r="N738" s="41">
        <v>68.0</v>
      </c>
      <c r="O738" s="42">
        <v>0.333</v>
      </c>
      <c r="P738" s="42">
        <v>0.623</v>
      </c>
      <c r="Q738" s="42">
        <v>0.044</v>
      </c>
      <c r="R738" s="40">
        <v>1.46457067E8</v>
      </c>
      <c r="S738" s="42">
        <v>0.282</v>
      </c>
      <c r="T738" s="43">
        <f t="array" ref="T738:U738">VLOOKUP(D738, TOURISM!D:H,{4,5},0)</f>
        <v>76000000</v>
      </c>
      <c r="U738" s="43">
        <v>5.3E8</v>
      </c>
      <c r="V738" s="38">
        <f t="array" ref="V738:AA738">VLOOKUP(D738, BUSINESS!D:P,{8,9,10,11,12,13},0)</f>
        <v>0.37</v>
      </c>
      <c r="W738" s="37">
        <v>74.0</v>
      </c>
      <c r="X738" s="37"/>
      <c r="Y738" s="37">
        <v>400.0</v>
      </c>
      <c r="Z738" s="38">
        <v>0.018</v>
      </c>
      <c r="AA738" s="38">
        <v>0.235</v>
      </c>
      <c r="AB738" s="44">
        <f t="shared" si="222"/>
        <v>467.1363614</v>
      </c>
      <c r="AC738" s="44"/>
      <c r="AD738" s="44"/>
      <c r="AE738" s="44">
        <f t="shared" si="225"/>
        <v>0.5189234057</v>
      </c>
      <c r="AF738" s="44">
        <f t="shared" si="226"/>
        <v>3.618807961</v>
      </c>
      <c r="AG738" s="45">
        <f t="shared" si="5"/>
        <v>0.09325068585</v>
      </c>
      <c r="AH738" s="45">
        <f t="shared" si="6"/>
        <v>0.07692307692</v>
      </c>
      <c r="AI738" s="45" t="str">
        <f t="shared" si="7"/>
        <v/>
      </c>
      <c r="AJ738" s="45" t="str">
        <f t="shared" si="8"/>
        <v/>
      </c>
      <c r="AK738" s="45">
        <f t="shared" si="9"/>
        <v>0.01096416947</v>
      </c>
      <c r="AL738" s="45">
        <f t="shared" si="10"/>
        <v>-0.06030299719</v>
      </c>
      <c r="AM738" s="45">
        <f t="shared" si="11"/>
        <v>0.180747775</v>
      </c>
    </row>
    <row r="739">
      <c r="A739" s="33" t="s">
        <v>113</v>
      </c>
      <c r="B739" s="34" t="s">
        <v>117</v>
      </c>
      <c r="C739" s="35" t="s">
        <v>56</v>
      </c>
      <c r="D739" s="36" t="str">
        <f t="shared" si="1"/>
        <v>Asia/Bangladesh-Asia/2008</v>
      </c>
      <c r="E739" s="37">
        <f t="array" ref="E739:H739">VLOOKUP(D739, GDP!D:L,{6,7,8,9},0)</f>
        <v>79554350678</v>
      </c>
      <c r="F739" s="38">
        <v>0.035</v>
      </c>
      <c r="G739" s="37">
        <v>16.0</v>
      </c>
      <c r="H739" s="38">
        <v>0.16</v>
      </c>
      <c r="I739" s="39">
        <f t="array" ref="I739:J739">VLOOKUP(D739, ENERGY!I:M,{4,5},0)</f>
        <v>20152</v>
      </c>
      <c r="J739" s="39">
        <v>30876.0</v>
      </c>
      <c r="K739" s="40">
        <f t="array" ref="K739:S739">VLOOKUP(D739, 'HUMAN RESOURCES'!D:V,{11,12,13,14,15,16,17,18,19},0)</f>
        <v>22</v>
      </c>
      <c r="L739" s="40">
        <v>43.0</v>
      </c>
      <c r="M739" s="40">
        <v>69.0</v>
      </c>
      <c r="N739" s="41">
        <v>68.0</v>
      </c>
      <c r="O739" s="42">
        <v>0.327</v>
      </c>
      <c r="P739" s="42">
        <v>0.628</v>
      </c>
      <c r="Q739" s="42">
        <v>0.045</v>
      </c>
      <c r="R739" s="40">
        <v>1.47969967E8</v>
      </c>
      <c r="S739" s="42">
        <v>0.29</v>
      </c>
      <c r="T739" s="43">
        <f t="array" ref="T739:U739">VLOOKUP(D739, TOURISM!D:H,{4,5},0)</f>
        <v>75000000</v>
      </c>
      <c r="U739" s="43">
        <v>7.35E8</v>
      </c>
      <c r="V739" s="38">
        <f t="array" ref="V739:AA739">VLOOKUP(D739, BUSINESS!D:P,{8,9,10,11,12,13},0)</f>
        <v>0.361</v>
      </c>
      <c r="W739" s="37">
        <v>73.0</v>
      </c>
      <c r="X739" s="37"/>
      <c r="Y739" s="37">
        <v>302.0</v>
      </c>
      <c r="Z739" s="38">
        <v>0.025</v>
      </c>
      <c r="AA739" s="38">
        <v>0.302</v>
      </c>
      <c r="AB739" s="44">
        <f t="shared" si="222"/>
        <v>537.6384971</v>
      </c>
      <c r="AC739" s="44">
        <f t="shared" ref="AC739:AC740" si="240">(I739/R739)*1000</f>
        <v>0.1361897986</v>
      </c>
      <c r="AD739" s="44">
        <f t="shared" ref="AD739:AD740" si="241">J739/R739*1000</f>
        <v>0.2086639649</v>
      </c>
      <c r="AE739" s="44">
        <f t="shared" si="225"/>
        <v>0.5068596116</v>
      </c>
      <c r="AF739" s="44">
        <f t="shared" si="226"/>
        <v>4.967224194</v>
      </c>
      <c r="AG739" s="45">
        <f t="shared" si="5"/>
        <v>0.1509241018</v>
      </c>
      <c r="AH739" s="45">
        <f t="shared" si="6"/>
        <v>0.1428571429</v>
      </c>
      <c r="AI739" s="45" t="str">
        <f t="shared" si="7"/>
        <v/>
      </c>
      <c r="AJ739" s="45" t="str">
        <f t="shared" si="8"/>
        <v/>
      </c>
      <c r="AK739" s="45">
        <f t="shared" si="9"/>
        <v>0.01032998974</v>
      </c>
      <c r="AL739" s="45">
        <f t="shared" si="10"/>
        <v>-0.02324773561</v>
      </c>
      <c r="AM739" s="45">
        <f t="shared" si="11"/>
        <v>0.3726133708</v>
      </c>
    </row>
    <row r="740">
      <c r="A740" s="33" t="s">
        <v>113</v>
      </c>
      <c r="B740" s="34" t="s">
        <v>117</v>
      </c>
      <c r="C740" s="35" t="s">
        <v>57</v>
      </c>
      <c r="D740" s="36" t="str">
        <f t="shared" si="1"/>
        <v>Asia/Bangladesh-Asia/2009</v>
      </c>
      <c r="E740" s="37">
        <f t="array" ref="E740:H740">VLOOKUP(D740, GDP!D:L,{6,7,8,9},0)</f>
        <v>89356650349</v>
      </c>
      <c r="F740" s="38">
        <v>0.035</v>
      </c>
      <c r="G740" s="37">
        <v>19.0</v>
      </c>
      <c r="H740" s="38">
        <v>0.164</v>
      </c>
      <c r="I740" s="39">
        <f t="array" ref="I740:J740">VLOOKUP(D740, ENERGY!I:M,{4,5},0)</f>
        <v>25332</v>
      </c>
      <c r="J740" s="39">
        <v>48137.0</v>
      </c>
      <c r="K740" s="40">
        <f t="array" ref="K740:S740">VLOOKUP(D740, 'HUMAN RESOURCES'!D:V,{11,12,13,14,15,16,17,18,19},0)</f>
        <v>21</v>
      </c>
      <c r="L740" s="40">
        <v>41.0</v>
      </c>
      <c r="M740" s="40">
        <v>70.0</v>
      </c>
      <c r="N740" s="41">
        <v>68.0</v>
      </c>
      <c r="O740" s="42">
        <v>0.322</v>
      </c>
      <c r="P740" s="42">
        <v>0.632</v>
      </c>
      <c r="Q740" s="42">
        <v>0.046</v>
      </c>
      <c r="R740" s="40">
        <v>1.495031E8</v>
      </c>
      <c r="S740" s="42">
        <v>0.297</v>
      </c>
      <c r="T740" s="43">
        <f t="array" ref="T740:U740">VLOOKUP(D740, TOURISM!D:H,{4,5},0)</f>
        <v>77000000</v>
      </c>
      <c r="U740" s="43">
        <v>6.51E8</v>
      </c>
      <c r="V740" s="38">
        <f t="array" ref="V740:AA740">VLOOKUP(D740, BUSINESS!D:P,{8,9,10,11,12,13},0)</f>
        <v>0.35</v>
      </c>
      <c r="W740" s="37">
        <v>43.0</v>
      </c>
      <c r="X740" s="37"/>
      <c r="Y740" s="37">
        <v>302.0</v>
      </c>
      <c r="Z740" s="38">
        <v>0.031</v>
      </c>
      <c r="AA740" s="38">
        <v>0.344</v>
      </c>
      <c r="AB740" s="44">
        <f t="shared" si="222"/>
        <v>597.6909532</v>
      </c>
      <c r="AC740" s="44">
        <f t="shared" si="240"/>
        <v>0.1694413026</v>
      </c>
      <c r="AD740" s="44">
        <f t="shared" si="241"/>
        <v>0.3219799456</v>
      </c>
      <c r="AE740" s="44">
        <f t="shared" si="225"/>
        <v>0.5150394875</v>
      </c>
      <c r="AF740" s="44">
        <f t="shared" si="226"/>
        <v>4.354424758</v>
      </c>
      <c r="AG740" s="45">
        <f t="shared" si="5"/>
        <v>0.1116967189</v>
      </c>
      <c r="AH740" s="45">
        <f t="shared" si="6"/>
        <v>0.1875</v>
      </c>
      <c r="AI740" s="45">
        <f t="shared" si="7"/>
        <v>0.2441556147</v>
      </c>
      <c r="AJ740" s="45">
        <f t="shared" si="8"/>
        <v>0.543054862</v>
      </c>
      <c r="AK740" s="45">
        <f t="shared" si="9"/>
        <v>0.01036110929</v>
      </c>
      <c r="AL740" s="45">
        <f t="shared" si="10"/>
        <v>0.01613834621</v>
      </c>
      <c r="AM740" s="45">
        <f t="shared" si="11"/>
        <v>-0.1233685882</v>
      </c>
    </row>
    <row r="741">
      <c r="A741" s="33" t="s">
        <v>113</v>
      </c>
      <c r="B741" s="34" t="s">
        <v>117</v>
      </c>
      <c r="C741" s="35" t="s">
        <v>58</v>
      </c>
      <c r="D741" s="36" t="str">
        <f t="shared" si="1"/>
        <v>Asia/Bangladesh-Asia/2010</v>
      </c>
      <c r="E741" s="37">
        <f t="array" ref="E741:H741">VLOOKUP(D741, GDP!D:L,{6,7,8,9},0)</f>
        <v>100000000000</v>
      </c>
      <c r="F741" s="38">
        <v>0.037</v>
      </c>
      <c r="G741" s="37">
        <v>22.0</v>
      </c>
      <c r="H741" s="38">
        <v>0.146</v>
      </c>
      <c r="I741" s="39" t="str">
        <f t="array" ref="I741:J741">VLOOKUP(D741, ENERGY!I:M,{4,5},0)</f>
        <v/>
      </c>
      <c r="J741" s="39"/>
      <c r="K741" s="40">
        <f t="array" ref="K741:S741">VLOOKUP(D741, 'HUMAN RESOURCES'!D:V,{11,12,13,14,15,16,17,18,19},0)</f>
        <v>21</v>
      </c>
      <c r="L741" s="40">
        <v>39.0</v>
      </c>
      <c r="M741" s="40">
        <v>70.0</v>
      </c>
      <c r="N741" s="41">
        <v>69.0</v>
      </c>
      <c r="O741" s="42">
        <v>0.317</v>
      </c>
      <c r="P741" s="42">
        <v>0.637</v>
      </c>
      <c r="Q741" s="42">
        <v>0.046</v>
      </c>
      <c r="R741" s="40">
        <v>1.51125475E8</v>
      </c>
      <c r="S741" s="42">
        <v>0.305</v>
      </c>
      <c r="T741" s="43">
        <f t="array" ref="T741:U741">VLOOKUP(D741, TOURISM!D:H,{4,5},0)</f>
        <v>103000000</v>
      </c>
      <c r="U741" s="43">
        <v>8.35E8</v>
      </c>
      <c r="V741" s="38">
        <f t="array" ref="V741:AA741">VLOOKUP(D741, BUSINESS!D:P,{8,9,10,11,12,13},0)</f>
        <v>0.35</v>
      </c>
      <c r="W741" s="37">
        <v>19.0</v>
      </c>
      <c r="X741" s="37"/>
      <c r="Y741" s="37">
        <v>302.0</v>
      </c>
      <c r="Z741" s="38">
        <v>0.037</v>
      </c>
      <c r="AA741" s="38">
        <v>0.449</v>
      </c>
      <c r="AB741" s="44">
        <f t="shared" si="222"/>
        <v>661.7018077</v>
      </c>
      <c r="AC741" s="44"/>
      <c r="AD741" s="44"/>
      <c r="AE741" s="44">
        <f t="shared" si="225"/>
        <v>0.681552862</v>
      </c>
      <c r="AF741" s="44">
        <f t="shared" si="226"/>
        <v>5.525210094</v>
      </c>
      <c r="AG741" s="45">
        <f t="shared" si="5"/>
        <v>0.1070969105</v>
      </c>
      <c r="AH741" s="45">
        <f t="shared" si="6"/>
        <v>0.1578947368</v>
      </c>
      <c r="AI741" s="45" t="str">
        <f t="shared" si="7"/>
        <v/>
      </c>
      <c r="AJ741" s="45" t="str">
        <f t="shared" si="8"/>
        <v/>
      </c>
      <c r="AK741" s="45">
        <f t="shared" si="9"/>
        <v>0.01085178167</v>
      </c>
      <c r="AL741" s="45">
        <f t="shared" si="10"/>
        <v>0.3233021516</v>
      </c>
      <c r="AM741" s="45">
        <f t="shared" si="11"/>
        <v>0.2688725611</v>
      </c>
    </row>
    <row r="742">
      <c r="A742" s="33" t="s">
        <v>113</v>
      </c>
      <c r="B742" s="34" t="s">
        <v>117</v>
      </c>
      <c r="C742" s="35" t="s">
        <v>59</v>
      </c>
      <c r="D742" s="36" t="str">
        <f t="shared" si="1"/>
        <v>Asia/Bangladesh-Asia/2011</v>
      </c>
      <c r="E742" s="37">
        <f t="array" ref="E742:H742">VLOOKUP(D742, GDP!D:L,{6,7,8,9},0)</f>
        <v>112000000000</v>
      </c>
      <c r="F742" s="38">
        <v>0.037</v>
      </c>
      <c r="G742" s="37">
        <v>24.0</v>
      </c>
      <c r="H742" s="38">
        <v>0.13</v>
      </c>
      <c r="I742" s="39" t="str">
        <f t="array" ref="I742:J742">VLOOKUP(D742, ENERGY!I:M,{4,5},0)</f>
        <v/>
      </c>
      <c r="J742" s="39"/>
      <c r="K742" s="40">
        <f t="array" ref="K742:S742">VLOOKUP(D742, 'HUMAN RESOURCES'!D:V,{11,12,13,14,15,16,17,18,19},0)</f>
        <v>21</v>
      </c>
      <c r="L742" s="40">
        <v>37.0</v>
      </c>
      <c r="M742" s="40">
        <v>71.0</v>
      </c>
      <c r="N742" s="41">
        <v>69.0</v>
      </c>
      <c r="O742" s="42">
        <v>0.311</v>
      </c>
      <c r="P742" s="42">
        <v>0.642</v>
      </c>
      <c r="Q742" s="42">
        <v>0.047</v>
      </c>
      <c r="R742" s="40">
        <v>1.52862431E8</v>
      </c>
      <c r="S742" s="42">
        <v>0.312</v>
      </c>
      <c r="T742" s="43">
        <f t="array" ref="T742:U742">VLOOKUP(D742, TOURISM!D:H,{4,5},0)</f>
        <v>97000000</v>
      </c>
      <c r="U742" s="43">
        <v>8.19E8</v>
      </c>
      <c r="V742" s="38">
        <f t="array" ref="V742:AA742">VLOOKUP(D742, BUSINESS!D:P,{8,9,10,11,12,13},0)</f>
        <v>0.35</v>
      </c>
      <c r="W742" s="37">
        <v>19.0</v>
      </c>
      <c r="X742" s="37"/>
      <c r="Y742" s="37">
        <v>302.0</v>
      </c>
      <c r="Z742" s="38">
        <v>0.05</v>
      </c>
      <c r="AA742" s="38">
        <v>0.552</v>
      </c>
      <c r="AB742" s="44">
        <f t="shared" si="222"/>
        <v>732.6849329</v>
      </c>
      <c r="AC742" s="44"/>
      <c r="AD742" s="44"/>
      <c r="AE742" s="44">
        <f t="shared" si="225"/>
        <v>0.6345574865</v>
      </c>
      <c r="AF742" s="44">
        <f t="shared" si="226"/>
        <v>5.357758572</v>
      </c>
      <c r="AG742" s="45">
        <f t="shared" si="5"/>
        <v>0.1072735851</v>
      </c>
      <c r="AH742" s="45">
        <f t="shared" si="6"/>
        <v>0.09090909091</v>
      </c>
      <c r="AI742" s="45" t="str">
        <f t="shared" si="7"/>
        <v/>
      </c>
      <c r="AJ742" s="45" t="str">
        <f t="shared" si="8"/>
        <v/>
      </c>
      <c r="AK742" s="45">
        <f t="shared" si="9"/>
        <v>0.01149346925</v>
      </c>
      <c r="AL742" s="45">
        <f t="shared" si="10"/>
        <v>-0.06895338285</v>
      </c>
      <c r="AM742" s="45">
        <f t="shared" si="11"/>
        <v>-0.03030681545</v>
      </c>
    </row>
    <row r="743">
      <c r="A743" s="33" t="s">
        <v>113</v>
      </c>
      <c r="B743" s="34" t="s">
        <v>117</v>
      </c>
      <c r="C743" s="35" t="s">
        <v>60</v>
      </c>
      <c r="D743" s="36" t="str">
        <f t="shared" si="1"/>
        <v>Asia/Bangladesh-Asia/2012</v>
      </c>
      <c r="E743" s="37">
        <f t="array" ref="E743:H743">VLOOKUP(D743, GDP!D:L,{6,7,8,9},0)</f>
        <v>116000000000</v>
      </c>
      <c r="F743" s="38">
        <v>0.038</v>
      </c>
      <c r="G743" s="37">
        <v>27.0</v>
      </c>
      <c r="H743" s="38">
        <v>0.133</v>
      </c>
      <c r="I743" s="39">
        <f t="array" ref="I743:J743">VLOOKUP(D743, ENERGY!I:M,{4,5},0)</f>
        <v>21388.5</v>
      </c>
      <c r="J743" s="39">
        <v>36103.5</v>
      </c>
      <c r="K743" s="40">
        <f t="array" ref="K743:S743">VLOOKUP(D743, 'HUMAN RESOURCES'!D:V,{11,12,13,14,15,16,17,18,19},0)</f>
        <v>20</v>
      </c>
      <c r="L743" s="40">
        <v>35.0</v>
      </c>
      <c r="M743" s="40">
        <v>71.0</v>
      </c>
      <c r="N743" s="41">
        <v>70.0</v>
      </c>
      <c r="O743" s="42">
        <v>0.306</v>
      </c>
      <c r="P743" s="42">
        <v>0.647</v>
      </c>
      <c r="Q743" s="42">
        <v>0.047</v>
      </c>
      <c r="R743" s="40">
        <v>1.54695368E8</v>
      </c>
      <c r="S743" s="42">
        <v>0.32</v>
      </c>
      <c r="T743" s="43">
        <f t="array" ref="T743:U743">VLOOKUP(D743, TOURISM!D:H,{4,5},0)</f>
        <v>110000000</v>
      </c>
      <c r="U743" s="43">
        <v>8.29E8</v>
      </c>
      <c r="V743" s="38">
        <f t="array" ref="V743:AA743">VLOOKUP(D743, BUSINESS!D:P,{8,9,10,11,12,13},0)</f>
        <v>0.35</v>
      </c>
      <c r="W743" s="37">
        <v>19.0</v>
      </c>
      <c r="X743" s="37">
        <v>132.0</v>
      </c>
      <c r="Y743" s="37">
        <v>302.0</v>
      </c>
      <c r="Z743" s="38">
        <v>0.058</v>
      </c>
      <c r="AA743" s="38">
        <v>0.628</v>
      </c>
      <c r="AB743" s="44">
        <f t="shared" si="222"/>
        <v>749.8608491</v>
      </c>
      <c r="AC743" s="44">
        <f>(I743/R743)*1000</f>
        <v>0.1382620584</v>
      </c>
      <c r="AD743" s="44">
        <f>J743/R743*1000</f>
        <v>0.2333844928</v>
      </c>
      <c r="AE743" s="44">
        <f t="shared" si="225"/>
        <v>0.7110749431</v>
      </c>
      <c r="AF743" s="44">
        <f t="shared" si="226"/>
        <v>5.358919344</v>
      </c>
      <c r="AG743" s="45">
        <f t="shared" si="5"/>
        <v>0.02344243129</v>
      </c>
      <c r="AH743" s="45">
        <f t="shared" si="6"/>
        <v>0.125</v>
      </c>
      <c r="AI743" s="45" t="str">
        <f t="shared" si="7"/>
        <v/>
      </c>
      <c r="AJ743" s="45" t="str">
        <f t="shared" si="8"/>
        <v/>
      </c>
      <c r="AK743" s="45">
        <f t="shared" si="9"/>
        <v>0.01199076181</v>
      </c>
      <c r="AL743" s="45">
        <f t="shared" si="10"/>
        <v>0.1205839632</v>
      </c>
      <c r="AM743" s="45">
        <f t="shared" si="11"/>
        <v>0.0002166525695</v>
      </c>
    </row>
    <row r="744">
      <c r="A744" s="33" t="s">
        <v>113</v>
      </c>
      <c r="B744" s="34" t="s">
        <v>118</v>
      </c>
      <c r="C744" s="35" t="s">
        <v>48</v>
      </c>
      <c r="D744" s="36" t="str">
        <f t="shared" si="1"/>
        <v>Asia/Bhutan-Asia/2000</v>
      </c>
      <c r="E744" s="37">
        <f t="array" ref="E744:H744">VLOOKUP(D744, GDP!D:L,{6,7,8,9},0)</f>
        <v>439158233</v>
      </c>
      <c r="F744" s="38">
        <v>0.038</v>
      </c>
      <c r="G744" s="37">
        <v>90.0</v>
      </c>
      <c r="H744" s="38">
        <v>0.14</v>
      </c>
      <c r="I744" s="39" t="str">
        <f t="array" ref="I744:J744">VLOOKUP(D744, ENERGY!I:M,{4,5},0)</f>
        <v/>
      </c>
      <c r="J744" s="39"/>
      <c r="K744" s="40">
        <f t="array" ref="K744:S744">VLOOKUP(D744, 'HUMAN RESOURCES'!D:V,{11,12,13,14,15,16,17,18,19},0)</f>
        <v>28</v>
      </c>
      <c r="L744" s="40">
        <v>59.0</v>
      </c>
      <c r="M744" s="40">
        <v>60.0</v>
      </c>
      <c r="N744" s="41">
        <v>60.0</v>
      </c>
      <c r="O744" s="42">
        <v>0.406</v>
      </c>
      <c r="P744" s="42">
        <v>0.556</v>
      </c>
      <c r="Q744" s="42">
        <v>0.038</v>
      </c>
      <c r="R744" s="40">
        <v>564350.0</v>
      </c>
      <c r="S744" s="42">
        <v>0.254</v>
      </c>
      <c r="T744" s="43">
        <f t="array" ref="T744:U744">VLOOKUP(D744, TOURISM!D:H,{4,5},0)</f>
        <v>10000000</v>
      </c>
      <c r="U744" s="43"/>
      <c r="V744" s="38" t="str">
        <f t="array" ref="V744:AA744">VLOOKUP(D744, BUSINESS!D:P,{8,9,10,11,12,13},0)</f>
        <v/>
      </c>
      <c r="W744" s="37"/>
      <c r="X744" s="37"/>
      <c r="Y744" s="37"/>
      <c r="Z744" s="38">
        <v>0.004</v>
      </c>
      <c r="AA744" s="38"/>
      <c r="AB744" s="44">
        <f t="shared" si="222"/>
        <v>778.1664446</v>
      </c>
      <c r="AC744" s="44"/>
      <c r="AD744" s="44"/>
      <c r="AE744" s="44">
        <f t="shared" si="225"/>
        <v>17.71950031</v>
      </c>
      <c r="AF744" s="44"/>
      <c r="AG744" s="45" t="str">
        <f t="shared" si="5"/>
        <v/>
      </c>
      <c r="AH744" s="45" t="str">
        <f t="shared" si="6"/>
        <v/>
      </c>
      <c r="AI744" s="45" t="str">
        <f t="shared" si="7"/>
        <v/>
      </c>
      <c r="AJ744" s="45" t="str">
        <f t="shared" si="8"/>
        <v/>
      </c>
      <c r="AK744" s="45" t="str">
        <f t="shared" si="9"/>
        <v/>
      </c>
      <c r="AL744" s="45" t="str">
        <f t="shared" si="10"/>
        <v/>
      </c>
      <c r="AM744" s="45" t="str">
        <f t="shared" si="11"/>
        <v/>
      </c>
    </row>
    <row r="745">
      <c r="A745" s="33" t="s">
        <v>113</v>
      </c>
      <c r="B745" s="34" t="s">
        <v>118</v>
      </c>
      <c r="C745" s="35" t="s">
        <v>49</v>
      </c>
      <c r="D745" s="36" t="str">
        <f t="shared" si="1"/>
        <v>Asia/Bhutan-Asia/2001</v>
      </c>
      <c r="E745" s="37">
        <f t="array" ref="E745:H745">VLOOKUP(D745, GDP!D:L,{6,7,8,9},0)</f>
        <v>476360697</v>
      </c>
      <c r="F745" s="38">
        <v>0.067</v>
      </c>
      <c r="G745" s="37">
        <v>52.0</v>
      </c>
      <c r="H745" s="38">
        <v>0.16</v>
      </c>
      <c r="I745" s="39" t="str">
        <f t="array" ref="I745:J745">VLOOKUP(D745, ENERGY!I:M,{4,5},0)</f>
        <v/>
      </c>
      <c r="J745" s="39"/>
      <c r="K745" s="40">
        <f t="array" ref="K745:S745">VLOOKUP(D745, 'HUMAN RESOURCES'!D:V,{11,12,13,14,15,16,17,18,19},0)</f>
        <v>27</v>
      </c>
      <c r="L745" s="40">
        <v>56.0</v>
      </c>
      <c r="M745" s="40">
        <v>61.0</v>
      </c>
      <c r="N745" s="41">
        <v>61.0</v>
      </c>
      <c r="O745" s="42">
        <v>0.393</v>
      </c>
      <c r="P745" s="42">
        <v>0.568</v>
      </c>
      <c r="Q745" s="42">
        <v>0.039</v>
      </c>
      <c r="R745" s="40">
        <v>580888.0</v>
      </c>
      <c r="S745" s="42">
        <v>0.265</v>
      </c>
      <c r="T745" s="43">
        <f t="array" ref="T745:U745">VLOOKUP(D745, TOURISM!D:H,{4,5},0)</f>
        <v>9000000</v>
      </c>
      <c r="U745" s="43"/>
      <c r="V745" s="38" t="str">
        <f t="array" ref="V745:AA745">VLOOKUP(D745, BUSINESS!D:P,{8,9,10,11,12,13},0)</f>
        <v/>
      </c>
      <c r="W745" s="37"/>
      <c r="X745" s="37"/>
      <c r="Y745" s="37"/>
      <c r="Z745" s="38">
        <v>0.009</v>
      </c>
      <c r="AA745" s="38"/>
      <c r="AB745" s="44">
        <f t="shared" si="222"/>
        <v>820.0560125</v>
      </c>
      <c r="AC745" s="44"/>
      <c r="AD745" s="44"/>
      <c r="AE745" s="44">
        <f t="shared" si="225"/>
        <v>15.49352027</v>
      </c>
      <c r="AF745" s="44"/>
      <c r="AG745" s="45">
        <f t="shared" si="5"/>
        <v>0.05383111573</v>
      </c>
      <c r="AH745" s="45">
        <f t="shared" si="6"/>
        <v>-0.4222222222</v>
      </c>
      <c r="AI745" s="45" t="str">
        <f t="shared" si="7"/>
        <v/>
      </c>
      <c r="AJ745" s="45" t="str">
        <f t="shared" si="8"/>
        <v/>
      </c>
      <c r="AK745" s="45">
        <f t="shared" si="9"/>
        <v>0.02930450961</v>
      </c>
      <c r="AL745" s="45">
        <f t="shared" si="10"/>
        <v>-0.1256231838</v>
      </c>
      <c r="AM745" s="45" t="str">
        <f t="shared" si="11"/>
        <v/>
      </c>
    </row>
    <row r="746">
      <c r="A746" s="33" t="s">
        <v>113</v>
      </c>
      <c r="B746" s="34" t="s">
        <v>118</v>
      </c>
      <c r="C746" s="35" t="s">
        <v>50</v>
      </c>
      <c r="D746" s="36" t="str">
        <f t="shared" si="1"/>
        <v>Asia/Bhutan-Asia/2002</v>
      </c>
      <c r="E746" s="37">
        <f t="array" ref="E746:H746">VLOOKUP(D746, GDP!D:L,{6,7,8,9},0)</f>
        <v>537050133</v>
      </c>
      <c r="F746" s="38">
        <v>0.062</v>
      </c>
      <c r="G746" s="37">
        <v>51.0</v>
      </c>
      <c r="H746" s="38">
        <v>0.158</v>
      </c>
      <c r="I746" s="39" t="str">
        <f t="array" ref="I746:J746">VLOOKUP(D746, ENERGY!I:M,{4,5},0)</f>
        <v/>
      </c>
      <c r="J746" s="39">
        <v>477.0</v>
      </c>
      <c r="K746" s="40">
        <f t="array" ref="K746:S746">VLOOKUP(D746, 'HUMAN RESOURCES'!D:V,{11,12,13,14,15,16,17,18,19},0)</f>
        <v>26</v>
      </c>
      <c r="L746" s="40">
        <v>53.0</v>
      </c>
      <c r="M746" s="40">
        <v>62.0</v>
      </c>
      <c r="N746" s="41">
        <v>62.0</v>
      </c>
      <c r="O746" s="42">
        <v>0.38</v>
      </c>
      <c r="P746" s="42">
        <v>0.581</v>
      </c>
      <c r="Q746" s="42">
        <v>0.039</v>
      </c>
      <c r="R746" s="40">
        <v>598455.0</v>
      </c>
      <c r="S746" s="42">
        <v>0.276</v>
      </c>
      <c r="T746" s="43">
        <f t="array" ref="T746:U746">VLOOKUP(D746, TOURISM!D:H,{4,5},0)</f>
        <v>8000000</v>
      </c>
      <c r="U746" s="43"/>
      <c r="V746" s="38" t="str">
        <f t="array" ref="V746:AA746">VLOOKUP(D746, BUSINESS!D:P,{8,9,10,11,12,13},0)</f>
        <v/>
      </c>
      <c r="W746" s="37"/>
      <c r="X746" s="37"/>
      <c r="Y746" s="37"/>
      <c r="Z746" s="38">
        <v>0.017</v>
      </c>
      <c r="AA746" s="38"/>
      <c r="AB746" s="44">
        <f t="shared" si="222"/>
        <v>897.3943454</v>
      </c>
      <c r="AC746" s="44"/>
      <c r="AD746" s="44">
        <f t="shared" ref="AD746:AD750" si="242">J746/R746*1000</f>
        <v>0.79705241</v>
      </c>
      <c r="AE746" s="44">
        <f t="shared" si="225"/>
        <v>13.3677553</v>
      </c>
      <c r="AF746" s="44"/>
      <c r="AG746" s="45">
        <f t="shared" si="5"/>
        <v>0.09430859812</v>
      </c>
      <c r="AH746" s="45">
        <f t="shared" si="6"/>
        <v>-0.01923076923</v>
      </c>
      <c r="AI746" s="45" t="str">
        <f t="shared" si="7"/>
        <v/>
      </c>
      <c r="AJ746" s="45" t="str">
        <f t="shared" si="8"/>
        <v/>
      </c>
      <c r="AK746" s="45">
        <f t="shared" si="9"/>
        <v>0.03024163006</v>
      </c>
      <c r="AL746" s="45">
        <f t="shared" si="10"/>
        <v>-0.1372034842</v>
      </c>
      <c r="AM746" s="45" t="str">
        <f t="shared" si="11"/>
        <v/>
      </c>
    </row>
    <row r="747">
      <c r="A747" s="33" t="s">
        <v>113</v>
      </c>
      <c r="B747" s="34" t="s">
        <v>118</v>
      </c>
      <c r="C747" s="35" t="s">
        <v>51</v>
      </c>
      <c r="D747" s="36" t="str">
        <f t="shared" si="1"/>
        <v>Asia/Bhutan-Asia/2003</v>
      </c>
      <c r="E747" s="37">
        <f t="array" ref="E747:H747">VLOOKUP(D747, GDP!D:L,{6,7,8,9},0)</f>
        <v>622026107</v>
      </c>
      <c r="F747" s="38">
        <v>0.079</v>
      </c>
      <c r="G747" s="37">
        <v>71.0</v>
      </c>
      <c r="H747" s="38">
        <v>0.153</v>
      </c>
      <c r="I747" s="39" t="str">
        <f t="array" ref="I747:J747">VLOOKUP(D747, ENERGY!I:M,{4,5},0)</f>
        <v/>
      </c>
      <c r="J747" s="39">
        <v>389.0</v>
      </c>
      <c r="K747" s="40">
        <f t="array" ref="K747:S747">VLOOKUP(D747, 'HUMAN RESOURCES'!D:V,{11,12,13,14,15,16,17,18,19},0)</f>
        <v>25</v>
      </c>
      <c r="L747" s="40">
        <v>51.0</v>
      </c>
      <c r="M747" s="40">
        <v>63.0</v>
      </c>
      <c r="N747" s="41">
        <v>62.0</v>
      </c>
      <c r="O747" s="42">
        <v>0.365</v>
      </c>
      <c r="P747" s="42">
        <v>0.595</v>
      </c>
      <c r="Q747" s="42">
        <v>0.04</v>
      </c>
      <c r="R747" s="40">
        <v>616383.0</v>
      </c>
      <c r="S747" s="42">
        <v>0.287</v>
      </c>
      <c r="T747" s="43">
        <f t="array" ref="T747:U747">VLOOKUP(D747, TOURISM!D:H,{4,5},0)</f>
        <v>8000000</v>
      </c>
      <c r="U747" s="43"/>
      <c r="V747" s="38" t="str">
        <f t="array" ref="V747:AA747">VLOOKUP(D747, BUSINESS!D:P,{8,9,10,11,12,13},0)</f>
        <v/>
      </c>
      <c r="W747" s="37">
        <v>62.0</v>
      </c>
      <c r="X747" s="37"/>
      <c r="Y747" s="37"/>
      <c r="Z747" s="38">
        <v>0.024</v>
      </c>
      <c r="AA747" s="38">
        <v>0.004</v>
      </c>
      <c r="AB747" s="44">
        <f t="shared" si="222"/>
        <v>1009.155196</v>
      </c>
      <c r="AC747" s="44"/>
      <c r="AD747" s="44">
        <f t="shared" si="242"/>
        <v>0.6311011173</v>
      </c>
      <c r="AE747" s="44">
        <f t="shared" si="225"/>
        <v>12.97894329</v>
      </c>
      <c r="AF747" s="44"/>
      <c r="AG747" s="45">
        <f t="shared" si="5"/>
        <v>0.1245392851</v>
      </c>
      <c r="AH747" s="45">
        <f t="shared" si="6"/>
        <v>0.3921568627</v>
      </c>
      <c r="AI747" s="45" t="str">
        <f t="shared" si="7"/>
        <v/>
      </c>
      <c r="AJ747" s="45">
        <f t="shared" si="8"/>
        <v>-0.2082062491</v>
      </c>
      <c r="AK747" s="45">
        <f t="shared" si="9"/>
        <v>0.02995713963</v>
      </c>
      <c r="AL747" s="45">
        <f t="shared" si="10"/>
        <v>-0.02908581191</v>
      </c>
      <c r="AM747" s="45" t="str">
        <f t="shared" si="11"/>
        <v/>
      </c>
    </row>
    <row r="748">
      <c r="A748" s="33" t="s">
        <v>113</v>
      </c>
      <c r="B748" s="34" t="s">
        <v>118</v>
      </c>
      <c r="C748" s="35" t="s">
        <v>52</v>
      </c>
      <c r="D748" s="36" t="str">
        <f t="shared" si="1"/>
        <v>Asia/Bhutan-Asia/2004</v>
      </c>
      <c r="E748" s="37">
        <f t="array" ref="E748:H748">VLOOKUP(D748, GDP!D:L,{6,7,8,9},0)</f>
        <v>702682018</v>
      </c>
      <c r="F748" s="38">
        <v>0.051</v>
      </c>
      <c r="G748" s="37">
        <v>51.0</v>
      </c>
      <c r="H748" s="38">
        <v>0.15</v>
      </c>
      <c r="I748" s="39" t="str">
        <f t="array" ref="I748:J748">VLOOKUP(D748, ENERGY!I:M,{4,5},0)</f>
        <v/>
      </c>
      <c r="J748" s="39">
        <v>422.0</v>
      </c>
      <c r="K748" s="40">
        <f t="array" ref="K748:S748">VLOOKUP(D748, 'HUMAN RESOURCES'!D:V,{11,12,13,14,15,16,17,18,19},0)</f>
        <v>24</v>
      </c>
      <c r="L748" s="40">
        <v>48.0</v>
      </c>
      <c r="M748" s="40">
        <v>63.0</v>
      </c>
      <c r="N748" s="41">
        <v>63.0</v>
      </c>
      <c r="O748" s="42">
        <v>0.352</v>
      </c>
      <c r="P748" s="42">
        <v>0.608</v>
      </c>
      <c r="Q748" s="42">
        <v>0.04</v>
      </c>
      <c r="R748" s="40">
        <v>633893.0</v>
      </c>
      <c r="S748" s="42">
        <v>0.298</v>
      </c>
      <c r="T748" s="43">
        <f t="array" ref="T748:U748">VLOOKUP(D748, TOURISM!D:H,{4,5},0)</f>
        <v>13000000</v>
      </c>
      <c r="U748" s="43"/>
      <c r="V748" s="38" t="str">
        <f t="array" ref="V748:AA748">VLOOKUP(D748, BUSINESS!D:P,{8,9,10,11,12,13},0)</f>
        <v/>
      </c>
      <c r="W748" s="37">
        <v>62.0</v>
      </c>
      <c r="X748" s="37"/>
      <c r="Y748" s="37"/>
      <c r="Z748" s="38">
        <v>0.032</v>
      </c>
      <c r="AA748" s="38">
        <v>0.03</v>
      </c>
      <c r="AB748" s="44">
        <f t="shared" si="222"/>
        <v>1108.518343</v>
      </c>
      <c r="AC748" s="44"/>
      <c r="AD748" s="44">
        <f t="shared" si="242"/>
        <v>0.6657274966</v>
      </c>
      <c r="AE748" s="44">
        <f t="shared" si="225"/>
        <v>20.50819302</v>
      </c>
      <c r="AF748" s="44"/>
      <c r="AG748" s="45">
        <f t="shared" si="5"/>
        <v>0.09846171105</v>
      </c>
      <c r="AH748" s="45">
        <f t="shared" si="6"/>
        <v>-0.2816901408</v>
      </c>
      <c r="AI748" s="45" t="str">
        <f t="shared" si="7"/>
        <v/>
      </c>
      <c r="AJ748" s="45">
        <f t="shared" si="8"/>
        <v>0.05486661063</v>
      </c>
      <c r="AK748" s="45">
        <f t="shared" si="9"/>
        <v>0.02840766212</v>
      </c>
      <c r="AL748" s="45">
        <f t="shared" si="10"/>
        <v>0.5801126925</v>
      </c>
      <c r="AM748" s="45" t="str">
        <f t="shared" si="11"/>
        <v/>
      </c>
    </row>
    <row r="749">
      <c r="A749" s="33" t="s">
        <v>113</v>
      </c>
      <c r="B749" s="34" t="s">
        <v>118</v>
      </c>
      <c r="C749" s="35" t="s">
        <v>53</v>
      </c>
      <c r="D749" s="36" t="str">
        <f t="shared" si="1"/>
        <v>Asia/Bhutan-Asia/2005</v>
      </c>
      <c r="E749" s="37">
        <f t="array" ref="E749:H749">VLOOKUP(D749, GDP!D:L,{6,7,8,9},0)</f>
        <v>818869146</v>
      </c>
      <c r="F749" s="38">
        <v>0.044</v>
      </c>
      <c r="G749" s="37">
        <v>49.0</v>
      </c>
      <c r="H749" s="38">
        <v>0.15</v>
      </c>
      <c r="I749" s="39" t="str">
        <f t="array" ref="I749:J749">VLOOKUP(D749, ENERGY!I:M,{4,5},0)</f>
        <v/>
      </c>
      <c r="J749" s="39">
        <v>418.0</v>
      </c>
      <c r="K749" s="40">
        <f t="array" ref="K749:S749">VLOOKUP(D749, 'HUMAN RESOURCES'!D:V,{11,12,13,14,15,16,17,18,19},0)</f>
        <v>23</v>
      </c>
      <c r="L749" s="40">
        <v>45.0</v>
      </c>
      <c r="M749" s="40">
        <v>64.0</v>
      </c>
      <c r="N749" s="41">
        <v>64.0</v>
      </c>
      <c r="O749" s="42">
        <v>0.34</v>
      </c>
      <c r="P749" s="42">
        <v>0.619</v>
      </c>
      <c r="Q749" s="42">
        <v>0.041</v>
      </c>
      <c r="R749" s="40">
        <v>650417.0</v>
      </c>
      <c r="S749" s="42">
        <v>0.31</v>
      </c>
      <c r="T749" s="43">
        <f t="array" ref="T749:U749">VLOOKUP(D749, TOURISM!D:H,{4,5},0)</f>
        <v>19000000</v>
      </c>
      <c r="U749" s="43"/>
      <c r="V749" s="38">
        <f t="array" ref="V749:AA749">VLOOKUP(D749, BUSINESS!D:P,{8,9,10,11,12,13},0)</f>
        <v>0.408</v>
      </c>
      <c r="W749" s="37">
        <v>62.0</v>
      </c>
      <c r="X749" s="37"/>
      <c r="Y749" s="37">
        <v>274.0</v>
      </c>
      <c r="Z749" s="38">
        <v>0.038</v>
      </c>
      <c r="AA749" s="38">
        <v>0.055</v>
      </c>
      <c r="AB749" s="44">
        <f t="shared" si="222"/>
        <v>1258.990995</v>
      </c>
      <c r="AC749" s="44"/>
      <c r="AD749" s="44">
        <f t="shared" si="242"/>
        <v>0.642664629</v>
      </c>
      <c r="AE749" s="44">
        <f t="shared" si="225"/>
        <v>29.21202859</v>
      </c>
      <c r="AF749" s="44"/>
      <c r="AG749" s="45">
        <f t="shared" si="5"/>
        <v>0.1357421399</v>
      </c>
      <c r="AH749" s="45">
        <f t="shared" si="6"/>
        <v>-0.03921568627</v>
      </c>
      <c r="AI749" s="45" t="str">
        <f t="shared" si="7"/>
        <v/>
      </c>
      <c r="AJ749" s="45">
        <f t="shared" si="8"/>
        <v>-0.03464310505</v>
      </c>
      <c r="AK749" s="45">
        <f t="shared" si="9"/>
        <v>0.02606749089</v>
      </c>
      <c r="AL749" s="45">
        <f t="shared" si="10"/>
        <v>0.4244077261</v>
      </c>
      <c r="AM749" s="45" t="str">
        <f t="shared" si="11"/>
        <v/>
      </c>
    </row>
    <row r="750">
      <c r="A750" s="33" t="s">
        <v>113</v>
      </c>
      <c r="B750" s="34" t="s">
        <v>118</v>
      </c>
      <c r="C750" s="35" t="s">
        <v>54</v>
      </c>
      <c r="D750" s="36" t="str">
        <f t="shared" si="1"/>
        <v>Asia/Bhutan-Asia/2006</v>
      </c>
      <c r="E750" s="37">
        <f t="array" ref="E750:H750">VLOOKUP(D750, GDP!D:L,{6,7,8,9},0)</f>
        <v>897672086</v>
      </c>
      <c r="F750" s="38">
        <v>0.043</v>
      </c>
      <c r="G750" s="37">
        <v>55.0</v>
      </c>
      <c r="H750" s="38">
        <v>0.14</v>
      </c>
      <c r="I750" s="39">
        <f t="array" ref="I750:J750">VLOOKUP(D750, ENERGY!I:M,{4,5},0)</f>
        <v>224</v>
      </c>
      <c r="J750" s="39">
        <v>394.0</v>
      </c>
      <c r="K750" s="40">
        <f t="array" ref="K750:S750">VLOOKUP(D750, 'HUMAN RESOURCES'!D:V,{11,12,13,14,15,16,17,18,19},0)</f>
        <v>22</v>
      </c>
      <c r="L750" s="40">
        <v>43.0</v>
      </c>
      <c r="M750" s="40">
        <v>65.0</v>
      </c>
      <c r="N750" s="41">
        <v>65.0</v>
      </c>
      <c r="O750" s="42">
        <v>0.329</v>
      </c>
      <c r="P750" s="42">
        <v>0.629</v>
      </c>
      <c r="Q750" s="42">
        <v>0.041</v>
      </c>
      <c r="R750" s="40">
        <v>665568.0</v>
      </c>
      <c r="S750" s="42">
        <v>0.317</v>
      </c>
      <c r="T750" s="43">
        <f t="array" ref="T750:U750">VLOOKUP(D750, TOURISM!D:H,{4,5},0)</f>
        <v>36000000</v>
      </c>
      <c r="U750" s="43">
        <v>2.2E7</v>
      </c>
      <c r="V750" s="38">
        <f t="array" ref="V750:AA750">VLOOKUP(D750, BUSINESS!D:P,{8,9,10,11,12,13},0)</f>
        <v>0.408</v>
      </c>
      <c r="W750" s="37">
        <v>62.0</v>
      </c>
      <c r="X750" s="37"/>
      <c r="Y750" s="37">
        <v>274.0</v>
      </c>
      <c r="Z750" s="38">
        <v>0.045</v>
      </c>
      <c r="AA750" s="38">
        <v>0.123</v>
      </c>
      <c r="AB750" s="44">
        <f t="shared" si="222"/>
        <v>1348.730837</v>
      </c>
      <c r="AC750" s="44">
        <f>(I750/R750)*1000</f>
        <v>0.3365546421</v>
      </c>
      <c r="AD750" s="44">
        <f t="shared" si="242"/>
        <v>0.5919755757</v>
      </c>
      <c r="AE750" s="44">
        <f t="shared" si="225"/>
        <v>54.0891389</v>
      </c>
      <c r="AF750" s="44">
        <f t="shared" ref="AF750:AF756" si="243">U750/R750</f>
        <v>33.05447377</v>
      </c>
      <c r="AG750" s="45">
        <f t="shared" si="5"/>
        <v>0.07127917735</v>
      </c>
      <c r="AH750" s="45">
        <f t="shared" si="6"/>
        <v>0.1224489796</v>
      </c>
      <c r="AI750" s="45" t="str">
        <f t="shared" si="7"/>
        <v/>
      </c>
      <c r="AJ750" s="45">
        <f t="shared" si="8"/>
        <v>-0.07887325825</v>
      </c>
      <c r="AK750" s="45">
        <f t="shared" si="9"/>
        <v>0.02329428659</v>
      </c>
      <c r="AL750" s="45">
        <f t="shared" si="10"/>
        <v>0.851605024</v>
      </c>
      <c r="AM750" s="45" t="str">
        <f t="shared" si="11"/>
        <v/>
      </c>
    </row>
    <row r="751">
      <c r="A751" s="33" t="s">
        <v>113</v>
      </c>
      <c r="B751" s="34" t="s">
        <v>118</v>
      </c>
      <c r="C751" s="35" t="s">
        <v>55</v>
      </c>
      <c r="D751" s="36" t="str">
        <f t="shared" si="1"/>
        <v>Asia/Bhutan-Asia/2007</v>
      </c>
      <c r="E751" s="37">
        <f t="array" ref="E751:H751">VLOOKUP(D751, GDP!D:L,{6,7,8,9},0)</f>
        <v>1196091806</v>
      </c>
      <c r="F751" s="38">
        <v>0.044</v>
      </c>
      <c r="G751" s="37">
        <v>59.0</v>
      </c>
      <c r="H751" s="38">
        <v>0.14</v>
      </c>
      <c r="I751" s="39" t="str">
        <f t="array" ref="I751:J751">VLOOKUP(D751, ENERGY!I:M,{4,5},0)</f>
        <v/>
      </c>
      <c r="J751" s="39"/>
      <c r="K751" s="40">
        <f t="array" ref="K751:S751">VLOOKUP(D751, 'HUMAN RESOURCES'!D:V,{11,12,13,14,15,16,17,18,19},0)</f>
        <v>22</v>
      </c>
      <c r="L751" s="40">
        <v>41.0</v>
      </c>
      <c r="M751" s="40">
        <v>66.0</v>
      </c>
      <c r="N751" s="41">
        <v>65.0</v>
      </c>
      <c r="O751" s="42">
        <v>0.32</v>
      </c>
      <c r="P751" s="42">
        <v>0.638</v>
      </c>
      <c r="Q751" s="42">
        <v>0.042</v>
      </c>
      <c r="R751" s="40">
        <v>679365.0</v>
      </c>
      <c r="S751" s="42">
        <v>0.325</v>
      </c>
      <c r="T751" s="43">
        <f t="array" ref="T751:U751">VLOOKUP(D751, TOURISM!D:H,{4,5},0)</f>
        <v>47000000</v>
      </c>
      <c r="U751" s="43">
        <v>2.6E7</v>
      </c>
      <c r="V751" s="38">
        <f t="array" ref="V751:AA751">VLOOKUP(D751, BUSINESS!D:P,{8,9,10,11,12,13},0)</f>
        <v>0.408</v>
      </c>
      <c r="W751" s="37">
        <v>48.0</v>
      </c>
      <c r="X751" s="37"/>
      <c r="Y751" s="37">
        <v>274.0</v>
      </c>
      <c r="Z751" s="38">
        <v>0.059</v>
      </c>
      <c r="AA751" s="38">
        <v>0.22</v>
      </c>
      <c r="AB751" s="44">
        <f t="shared" si="222"/>
        <v>1760.60263</v>
      </c>
      <c r="AC751" s="44"/>
      <c r="AD751" s="44"/>
      <c r="AE751" s="44">
        <f t="shared" si="225"/>
        <v>69.18225107</v>
      </c>
      <c r="AF751" s="44">
        <f t="shared" si="243"/>
        <v>38.27103251</v>
      </c>
      <c r="AG751" s="45">
        <f t="shared" si="5"/>
        <v>0.3053773085</v>
      </c>
      <c r="AH751" s="45">
        <f t="shared" si="6"/>
        <v>0.07272727273</v>
      </c>
      <c r="AI751" s="45" t="str">
        <f t="shared" si="7"/>
        <v/>
      </c>
      <c r="AJ751" s="45" t="str">
        <f t="shared" si="8"/>
        <v/>
      </c>
      <c r="AK751" s="45">
        <f t="shared" si="9"/>
        <v>0.02072966248</v>
      </c>
      <c r="AL751" s="45">
        <f t="shared" si="10"/>
        <v>0.2790414578</v>
      </c>
      <c r="AM751" s="45">
        <f t="shared" si="11"/>
        <v>0.1578170257</v>
      </c>
    </row>
    <row r="752">
      <c r="A752" s="33" t="s">
        <v>113</v>
      </c>
      <c r="B752" s="34" t="s">
        <v>118</v>
      </c>
      <c r="C752" s="35" t="s">
        <v>56</v>
      </c>
      <c r="D752" s="36" t="str">
        <f t="shared" si="1"/>
        <v>Asia/Bhutan-Asia/2008</v>
      </c>
      <c r="E752" s="37">
        <f t="array" ref="E752:H752">VLOOKUP(D752, GDP!D:L,{6,7,8,9},0)</f>
        <v>1258193519</v>
      </c>
      <c r="F752" s="38">
        <v>0.05</v>
      </c>
      <c r="G752" s="37">
        <v>88.0</v>
      </c>
      <c r="H752" s="38">
        <v>0.14</v>
      </c>
      <c r="I752" s="39" t="str">
        <f t="array" ref="I752:J752">VLOOKUP(D752, ENERGY!I:M,{4,5},0)</f>
        <v/>
      </c>
      <c r="J752" s="39">
        <v>389.0</v>
      </c>
      <c r="K752" s="40">
        <f t="array" ref="K752:S752">VLOOKUP(D752, 'HUMAN RESOURCES'!D:V,{11,12,13,14,15,16,17,18,19},0)</f>
        <v>21</v>
      </c>
      <c r="L752" s="40">
        <v>38.0</v>
      </c>
      <c r="M752" s="40">
        <v>66.0</v>
      </c>
      <c r="N752" s="41">
        <v>66.0</v>
      </c>
      <c r="O752" s="42">
        <v>0.312</v>
      </c>
      <c r="P752" s="42">
        <v>0.645</v>
      </c>
      <c r="Q752" s="42">
        <v>0.043</v>
      </c>
      <c r="R752" s="40">
        <v>692159.0</v>
      </c>
      <c r="S752" s="42">
        <v>0.332</v>
      </c>
      <c r="T752" s="43">
        <f t="array" ref="T752:U752">VLOOKUP(D752, TOURISM!D:H,{4,5},0)</f>
        <v>46000000</v>
      </c>
      <c r="U752" s="43">
        <v>6.6E7</v>
      </c>
      <c r="V752" s="38">
        <f t="array" ref="V752:AA752">VLOOKUP(D752, BUSINESS!D:P,{8,9,10,11,12,13},0)</f>
        <v>0.408</v>
      </c>
      <c r="W752" s="37">
        <v>46.0</v>
      </c>
      <c r="X752" s="37"/>
      <c r="Y752" s="37">
        <v>274.0</v>
      </c>
      <c r="Z752" s="38">
        <v>0.066</v>
      </c>
      <c r="AA752" s="38">
        <v>0.366</v>
      </c>
      <c r="AB752" s="44">
        <f t="shared" si="222"/>
        <v>1817.781058</v>
      </c>
      <c r="AC752" s="44"/>
      <c r="AD752" s="44">
        <f t="shared" ref="AD752:AD753" si="244">J752/R752*1000</f>
        <v>0.5620095961</v>
      </c>
      <c r="AE752" s="44">
        <f t="shared" si="225"/>
        <v>66.4587183</v>
      </c>
      <c r="AF752" s="44">
        <f t="shared" si="243"/>
        <v>95.35381321</v>
      </c>
      <c r="AG752" s="45">
        <f t="shared" si="5"/>
        <v>0.03247662258</v>
      </c>
      <c r="AH752" s="45">
        <f t="shared" si="6"/>
        <v>0.4915254237</v>
      </c>
      <c r="AI752" s="45" t="str">
        <f t="shared" si="7"/>
        <v/>
      </c>
      <c r="AJ752" s="45" t="str">
        <f t="shared" si="8"/>
        <v/>
      </c>
      <c r="AK752" s="45">
        <f t="shared" si="9"/>
        <v>0.01883229192</v>
      </c>
      <c r="AL752" s="45">
        <f t="shared" si="10"/>
        <v>-0.03936750728</v>
      </c>
      <c r="AM752" s="45">
        <f t="shared" si="11"/>
        <v>1.491540127</v>
      </c>
    </row>
    <row r="753">
      <c r="A753" s="33" t="s">
        <v>113</v>
      </c>
      <c r="B753" s="34" t="s">
        <v>118</v>
      </c>
      <c r="C753" s="35" t="s">
        <v>57</v>
      </c>
      <c r="D753" s="36" t="str">
        <f t="shared" si="1"/>
        <v>Asia/Bhutan-Asia/2009</v>
      </c>
      <c r="E753" s="37">
        <f t="array" ref="E753:H753">VLOOKUP(D753, GDP!D:L,{6,7,8,9},0)</f>
        <v>1264758198</v>
      </c>
      <c r="F753" s="38">
        <v>0.052</v>
      </c>
      <c r="G753" s="37">
        <v>95.0</v>
      </c>
      <c r="H753" s="38">
        <v>0.138</v>
      </c>
      <c r="I753" s="39">
        <f t="array" ref="I753:J753">VLOOKUP(D753, ENERGY!I:M,{4,5},0)</f>
        <v>211</v>
      </c>
      <c r="J753" s="39">
        <v>392.0</v>
      </c>
      <c r="K753" s="40">
        <f t="array" ref="K753:S753">VLOOKUP(D753, 'HUMAN RESOURCES'!D:V,{11,12,13,14,15,16,17,18,19},0)</f>
        <v>21</v>
      </c>
      <c r="L753" s="40">
        <v>36.0</v>
      </c>
      <c r="M753" s="40">
        <v>67.0</v>
      </c>
      <c r="N753" s="41">
        <v>66.0</v>
      </c>
      <c r="O753" s="42">
        <v>0.305</v>
      </c>
      <c r="P753" s="42">
        <v>0.651</v>
      </c>
      <c r="Q753" s="42">
        <v>0.044</v>
      </c>
      <c r="R753" s="40">
        <v>704542.0</v>
      </c>
      <c r="S753" s="42">
        <v>0.34</v>
      </c>
      <c r="T753" s="43">
        <f t="array" ref="T753:U753">VLOOKUP(D753, TOURISM!D:H,{4,5},0)</f>
        <v>51000000</v>
      </c>
      <c r="U753" s="43">
        <v>3.4E7</v>
      </c>
      <c r="V753" s="38">
        <f t="array" ref="V753:AA753">VLOOKUP(D753, BUSINESS!D:P,{8,9,10,11,12,13},0)</f>
        <v>0.408</v>
      </c>
      <c r="W753" s="37">
        <v>46.0</v>
      </c>
      <c r="X753" s="37"/>
      <c r="Y753" s="37">
        <v>274.0</v>
      </c>
      <c r="Z753" s="38">
        <v>0.072</v>
      </c>
      <c r="AA753" s="38">
        <v>0.481</v>
      </c>
      <c r="AB753" s="44">
        <f t="shared" si="222"/>
        <v>1795.14947</v>
      </c>
      <c r="AC753" s="44">
        <f>(I753/R753)*1000</f>
        <v>0.2994853394</v>
      </c>
      <c r="AD753" s="44">
        <f t="shared" si="244"/>
        <v>0.5563898249</v>
      </c>
      <c r="AE753" s="44">
        <f t="shared" si="225"/>
        <v>72.38745171</v>
      </c>
      <c r="AF753" s="44">
        <f t="shared" si="243"/>
        <v>48.25830114</v>
      </c>
      <c r="AG753" s="45">
        <f t="shared" si="5"/>
        <v>-0.01245011729</v>
      </c>
      <c r="AH753" s="45">
        <f t="shared" si="6"/>
        <v>0.07954545455</v>
      </c>
      <c r="AI753" s="45" t="str">
        <f t="shared" si="7"/>
        <v/>
      </c>
      <c r="AJ753" s="45">
        <f t="shared" si="8"/>
        <v>-0.009999422112</v>
      </c>
      <c r="AK753" s="45">
        <f t="shared" si="9"/>
        <v>0.01789039802</v>
      </c>
      <c r="AL753" s="45">
        <f t="shared" si="10"/>
        <v>0.0892092649</v>
      </c>
      <c r="AM753" s="45">
        <f t="shared" si="11"/>
        <v>-0.4939027658</v>
      </c>
    </row>
    <row r="754">
      <c r="A754" s="33" t="s">
        <v>113</v>
      </c>
      <c r="B754" s="34" t="s">
        <v>118</v>
      </c>
      <c r="C754" s="35" t="s">
        <v>58</v>
      </c>
      <c r="D754" s="36" t="str">
        <f t="shared" si="1"/>
        <v>Asia/Bhutan-Asia/2010</v>
      </c>
      <c r="E754" s="37">
        <f t="array" ref="E754:H754">VLOOKUP(D754, GDP!D:L,{6,7,8,9},0)</f>
        <v>1585396256</v>
      </c>
      <c r="F754" s="38">
        <v>0.046</v>
      </c>
      <c r="G754" s="37">
        <v>82.0</v>
      </c>
      <c r="H754" s="38">
        <v>0.138</v>
      </c>
      <c r="I754" s="39" t="str">
        <f t="array" ref="I754:J754">VLOOKUP(D754, ENERGY!I:M,{4,5},0)</f>
        <v/>
      </c>
      <c r="J754" s="39"/>
      <c r="K754" s="40">
        <f t="array" ref="K754:S754">VLOOKUP(D754, 'HUMAN RESOURCES'!D:V,{11,12,13,14,15,16,17,18,19},0)</f>
        <v>21</v>
      </c>
      <c r="L754" s="40">
        <v>34.0</v>
      </c>
      <c r="M754" s="40">
        <v>67.0</v>
      </c>
      <c r="N754" s="41">
        <v>67.0</v>
      </c>
      <c r="O754" s="42">
        <v>0.298</v>
      </c>
      <c r="P754" s="42">
        <v>0.657</v>
      </c>
      <c r="Q754" s="42">
        <v>0.045</v>
      </c>
      <c r="R754" s="40">
        <v>716939.0</v>
      </c>
      <c r="S754" s="42">
        <v>0.348</v>
      </c>
      <c r="T754" s="43">
        <f t="array" ref="T754:U754">VLOOKUP(D754, TOURISM!D:H,{4,5},0)</f>
        <v>64000000</v>
      </c>
      <c r="U754" s="43">
        <v>4.3E7</v>
      </c>
      <c r="V754" s="38">
        <f t="array" ref="V754:AA754">VLOOKUP(D754, BUSINESS!D:P,{8,9,10,11,12,13},0)</f>
        <v>0.408</v>
      </c>
      <c r="W754" s="37">
        <v>46.0</v>
      </c>
      <c r="X754" s="37"/>
      <c r="Y754" s="37">
        <v>274.0</v>
      </c>
      <c r="Z754" s="38">
        <v>0.136</v>
      </c>
      <c r="AA754" s="38">
        <v>0.55</v>
      </c>
      <c r="AB754" s="44">
        <f t="shared" si="222"/>
        <v>2211.340513</v>
      </c>
      <c r="AC754" s="44"/>
      <c r="AD754" s="44"/>
      <c r="AE754" s="44">
        <f t="shared" si="225"/>
        <v>89.26840359</v>
      </c>
      <c r="AF754" s="44">
        <f t="shared" si="243"/>
        <v>59.97720866</v>
      </c>
      <c r="AG754" s="45">
        <f t="shared" si="5"/>
        <v>0.2318419996</v>
      </c>
      <c r="AH754" s="45">
        <f t="shared" si="6"/>
        <v>-0.1368421053</v>
      </c>
      <c r="AI754" s="45" t="str">
        <f t="shared" si="7"/>
        <v/>
      </c>
      <c r="AJ754" s="45" t="str">
        <f t="shared" si="8"/>
        <v/>
      </c>
      <c r="AK754" s="45">
        <f t="shared" si="9"/>
        <v>0.01759582821</v>
      </c>
      <c r="AL754" s="45">
        <f t="shared" si="10"/>
        <v>0.2332027373</v>
      </c>
      <c r="AM754" s="45">
        <f t="shared" si="11"/>
        <v>0.2428371337</v>
      </c>
    </row>
    <row r="755">
      <c r="A755" s="33" t="s">
        <v>113</v>
      </c>
      <c r="B755" s="34" t="s">
        <v>118</v>
      </c>
      <c r="C755" s="35" t="s">
        <v>59</v>
      </c>
      <c r="D755" s="36" t="str">
        <f t="shared" si="1"/>
        <v>Asia/Bhutan-Asia/2011</v>
      </c>
      <c r="E755" s="37">
        <f t="array" ref="E755:H755">VLOOKUP(D755, GDP!D:L,{6,7,8,9},0)</f>
        <v>1840841618</v>
      </c>
      <c r="F755" s="38">
        <v>0.041</v>
      </c>
      <c r="G755" s="37">
        <v>90.0</v>
      </c>
      <c r="H755" s="38">
        <v>0.14</v>
      </c>
      <c r="I755" s="39" t="str">
        <f t="array" ref="I755:J755">VLOOKUP(D755, ENERGY!I:M,{4,5},0)</f>
        <v/>
      </c>
      <c r="J755" s="39"/>
      <c r="K755" s="40">
        <f t="array" ref="K755:S755">VLOOKUP(D755, 'HUMAN RESOURCES'!D:V,{11,12,13,14,15,16,17,18,19},0)</f>
        <v>20</v>
      </c>
      <c r="L755" s="40">
        <v>33.0</v>
      </c>
      <c r="M755" s="40">
        <v>68.0</v>
      </c>
      <c r="N755" s="41">
        <v>67.0</v>
      </c>
      <c r="O755" s="42">
        <v>0.291</v>
      </c>
      <c r="P755" s="42">
        <v>0.663</v>
      </c>
      <c r="Q755" s="42">
        <v>0.046</v>
      </c>
      <c r="R755" s="40">
        <v>729429.0</v>
      </c>
      <c r="S755" s="42">
        <v>0.356</v>
      </c>
      <c r="T755" s="43">
        <f t="array" ref="T755:U755">VLOOKUP(D755, TOURISM!D:H,{4,5},0)</f>
        <v>76000000</v>
      </c>
      <c r="U755" s="43">
        <v>5.8E7</v>
      </c>
      <c r="V755" s="38">
        <f t="array" ref="V755:AA755">VLOOKUP(D755, BUSINESS!D:P,{8,9,10,11,12,13},0)</f>
        <v>0.408</v>
      </c>
      <c r="W755" s="37">
        <v>36.0</v>
      </c>
      <c r="X755" s="37"/>
      <c r="Y755" s="37">
        <v>274.0</v>
      </c>
      <c r="Z755" s="38">
        <v>0.21</v>
      </c>
      <c r="AA755" s="38">
        <v>0.664</v>
      </c>
      <c r="AB755" s="44">
        <f t="shared" si="222"/>
        <v>2523.674844</v>
      </c>
      <c r="AC755" s="44"/>
      <c r="AD755" s="44"/>
      <c r="AE755" s="44">
        <f t="shared" si="225"/>
        <v>104.1910865</v>
      </c>
      <c r="AF755" s="44">
        <f t="shared" si="243"/>
        <v>79.51425019</v>
      </c>
      <c r="AG755" s="45">
        <f t="shared" si="5"/>
        <v>0.141242079</v>
      </c>
      <c r="AH755" s="45">
        <f t="shared" si="6"/>
        <v>0.09756097561</v>
      </c>
      <c r="AI755" s="45" t="str">
        <f t="shared" si="7"/>
        <v/>
      </c>
      <c r="AJ755" s="45" t="str">
        <f t="shared" si="8"/>
        <v/>
      </c>
      <c r="AK755" s="45">
        <f t="shared" si="9"/>
        <v>0.01742128689</v>
      </c>
      <c r="AL755" s="45">
        <f t="shared" si="10"/>
        <v>0.1671664583</v>
      </c>
      <c r="AM755" s="45">
        <f t="shared" si="11"/>
        <v>0.3257410934</v>
      </c>
    </row>
    <row r="756">
      <c r="A756" s="33" t="s">
        <v>113</v>
      </c>
      <c r="B756" s="34" t="s">
        <v>118</v>
      </c>
      <c r="C756" s="35" t="s">
        <v>60</v>
      </c>
      <c r="D756" s="36" t="str">
        <f t="shared" si="1"/>
        <v>Asia/Bhutan-Asia/2012</v>
      </c>
      <c r="E756" s="37">
        <f t="array" ref="E756:H756">VLOOKUP(D756, GDP!D:L,{6,7,8,9},0)</f>
        <v>1861157558</v>
      </c>
      <c r="F756" s="38">
        <v>0.037</v>
      </c>
      <c r="G756" s="37">
        <v>94.0</v>
      </c>
      <c r="H756" s="38">
        <v>0.14</v>
      </c>
      <c r="I756" s="39">
        <f t="array" ref="I756:J756">VLOOKUP(D756, ENERGY!I:M,{4,5},0)</f>
        <v>180</v>
      </c>
      <c r="J756" s="39">
        <v>348.5</v>
      </c>
      <c r="K756" s="40">
        <f t="array" ref="K756:S756">VLOOKUP(D756, 'HUMAN RESOURCES'!D:V,{11,12,13,14,15,16,17,18,19},0)</f>
        <v>20</v>
      </c>
      <c r="L756" s="40">
        <v>31.0</v>
      </c>
      <c r="M756" s="40">
        <v>68.0</v>
      </c>
      <c r="N756" s="41">
        <v>68.0</v>
      </c>
      <c r="O756" s="42">
        <v>0.285</v>
      </c>
      <c r="P756" s="42">
        <v>0.668</v>
      </c>
      <c r="Q756" s="42">
        <v>0.047</v>
      </c>
      <c r="R756" s="40">
        <v>741822.0</v>
      </c>
      <c r="S756" s="42">
        <v>0.364</v>
      </c>
      <c r="T756" s="43">
        <f t="array" ref="T756:U756">VLOOKUP(D756, TOURISM!D:H,{4,5},0)</f>
        <v>94000000</v>
      </c>
      <c r="U756" s="43">
        <v>7.1E7</v>
      </c>
      <c r="V756" s="38">
        <f t="array" ref="V756:AA756">VLOOKUP(D756, BUSINESS!D:P,{8,9,10,11,12,13},0)</f>
        <v>0.408</v>
      </c>
      <c r="W756" s="37">
        <v>36.0</v>
      </c>
      <c r="X756" s="37">
        <v>146.0</v>
      </c>
      <c r="Y756" s="37">
        <v>274.0</v>
      </c>
      <c r="Z756" s="38">
        <v>0.254</v>
      </c>
      <c r="AA756" s="38">
        <v>0.756</v>
      </c>
      <c r="AB756" s="44">
        <f t="shared" si="222"/>
        <v>2508.900461</v>
      </c>
      <c r="AC756" s="44">
        <f>(I756/R756)*1000</f>
        <v>0.2426458099</v>
      </c>
      <c r="AD756" s="44">
        <f>J756/R756*1000</f>
        <v>0.4697892486</v>
      </c>
      <c r="AE756" s="44">
        <f t="shared" si="225"/>
        <v>126.7150341</v>
      </c>
      <c r="AF756" s="44">
        <f t="shared" si="243"/>
        <v>95.71029169</v>
      </c>
      <c r="AG756" s="45">
        <f t="shared" si="5"/>
        <v>-0.005854313218</v>
      </c>
      <c r="AH756" s="45">
        <f t="shared" si="6"/>
        <v>0.04444444444</v>
      </c>
      <c r="AI756" s="45" t="str">
        <f t="shared" si="7"/>
        <v/>
      </c>
      <c r="AJ756" s="45" t="str">
        <f t="shared" si="8"/>
        <v/>
      </c>
      <c r="AK756" s="45">
        <f t="shared" si="9"/>
        <v>0.01699000177</v>
      </c>
      <c r="AL756" s="45">
        <f t="shared" si="10"/>
        <v>0.2161792182</v>
      </c>
      <c r="AM756" s="45">
        <f t="shared" si="11"/>
        <v>0.203687282</v>
      </c>
    </row>
    <row r="757">
      <c r="A757" s="33" t="s">
        <v>113</v>
      </c>
      <c r="B757" s="34" t="s">
        <v>119</v>
      </c>
      <c r="C757" s="35" t="s">
        <v>48</v>
      </c>
      <c r="D757" s="36" t="str">
        <f t="shared" si="1"/>
        <v>Asia/Brunei-Asia/2000</v>
      </c>
      <c r="E757" s="37">
        <f t="array" ref="E757:H757">VLOOKUP(D757, GDP!D:L,{6,7,8,9},0)</f>
        <v>6001153318</v>
      </c>
      <c r="F757" s="38">
        <v>0.023</v>
      </c>
      <c r="G757" s="37">
        <v>939.0</v>
      </c>
      <c r="H757" s="38">
        <v>0.055</v>
      </c>
      <c r="I757" s="39" t="str">
        <f t="array" ref="I757:J757">VLOOKUP(D757, ENERGY!I:M,{4,5},0)</f>
        <v/>
      </c>
      <c r="J757" s="39"/>
      <c r="K757" s="40">
        <f t="array" ref="K757:S757">VLOOKUP(D757, 'HUMAN RESOURCES'!D:V,{11,12,13,14,15,16,17,18,19},0)</f>
        <v>23</v>
      </c>
      <c r="L757" s="40">
        <v>8.0</v>
      </c>
      <c r="M757" s="40">
        <v>78.0</v>
      </c>
      <c r="N757" s="41">
        <v>74.0</v>
      </c>
      <c r="O757" s="42">
        <v>0.304</v>
      </c>
      <c r="P757" s="42">
        <v>0.668</v>
      </c>
      <c r="Q757" s="42">
        <v>0.028</v>
      </c>
      <c r="R757" s="40">
        <v>331801.0</v>
      </c>
      <c r="S757" s="42">
        <v>0.712</v>
      </c>
      <c r="T757" s="43" t="str">
        <f t="array" ref="T757:U757">VLOOKUP(D757, TOURISM!D:H,{4,5},0)</f>
        <v/>
      </c>
      <c r="U757" s="43"/>
      <c r="V757" s="38" t="str">
        <f t="array" ref="V757:AA757">VLOOKUP(D757, BUSINESS!D:P,{8,9,10,11,12,13},0)</f>
        <v/>
      </c>
      <c r="W757" s="37"/>
      <c r="X757" s="37"/>
      <c r="Y757" s="37"/>
      <c r="Z757" s="38">
        <v>0.09</v>
      </c>
      <c r="AA757" s="38">
        <v>0.286</v>
      </c>
      <c r="AB757" s="44">
        <f t="shared" si="222"/>
        <v>18086.60407</v>
      </c>
      <c r="AC757" s="44"/>
      <c r="AD757" s="44"/>
      <c r="AE757" s="44"/>
      <c r="AF757" s="44"/>
      <c r="AG757" s="45" t="str">
        <f t="shared" si="5"/>
        <v/>
      </c>
      <c r="AH757" s="45" t="str">
        <f t="shared" si="6"/>
        <v/>
      </c>
      <c r="AI757" s="45" t="str">
        <f t="shared" si="7"/>
        <v/>
      </c>
      <c r="AJ757" s="45" t="str">
        <f t="shared" si="8"/>
        <v/>
      </c>
      <c r="AK757" s="45" t="str">
        <f t="shared" si="9"/>
        <v/>
      </c>
      <c r="AL757" s="45" t="str">
        <f t="shared" si="10"/>
        <v/>
      </c>
      <c r="AM757" s="45" t="str">
        <f t="shared" si="11"/>
        <v/>
      </c>
    </row>
    <row r="758">
      <c r="A758" s="33" t="s">
        <v>113</v>
      </c>
      <c r="B758" s="34" t="s">
        <v>119</v>
      </c>
      <c r="C758" s="35" t="s">
        <v>49</v>
      </c>
      <c r="D758" s="36" t="str">
        <f t="shared" si="1"/>
        <v>Asia/Brunei-Asia/2001</v>
      </c>
      <c r="E758" s="37">
        <f t="array" ref="E758:H758">VLOOKUP(D758, GDP!D:L,{6,7,8,9},0)</f>
        <v>5601090584</v>
      </c>
      <c r="F758" s="38">
        <v>0.03</v>
      </c>
      <c r="G758" s="37">
        <v>543.0</v>
      </c>
      <c r="H758" s="38">
        <v>0.055</v>
      </c>
      <c r="I758" s="39">
        <f t="array" ref="I758:J758">VLOOKUP(D758, ENERGY!I:M,{4,5},0)</f>
        <v>3832</v>
      </c>
      <c r="J758" s="39"/>
      <c r="K758" s="40">
        <f t="array" ref="K758:S758">VLOOKUP(D758, 'HUMAN RESOURCES'!D:V,{11,12,13,14,15,16,17,18,19},0)</f>
        <v>22</v>
      </c>
      <c r="L758" s="40">
        <v>8.0</v>
      </c>
      <c r="M758" s="40">
        <v>78.0</v>
      </c>
      <c r="N758" s="41">
        <v>74.0</v>
      </c>
      <c r="O758" s="42">
        <v>0.301</v>
      </c>
      <c r="P758" s="42">
        <v>0.671</v>
      </c>
      <c r="Q758" s="42">
        <v>0.028</v>
      </c>
      <c r="R758" s="40">
        <v>339114.0</v>
      </c>
      <c r="S758" s="42">
        <v>0.717</v>
      </c>
      <c r="T758" s="43">
        <f t="array" ref="T758:U758">VLOOKUP(D758, TOURISM!D:H,{4,5},0)</f>
        <v>155000000</v>
      </c>
      <c r="U758" s="43">
        <v>4.56E8</v>
      </c>
      <c r="V758" s="38" t="str">
        <f t="array" ref="V758:AA758">VLOOKUP(D758, BUSINESS!D:P,{8,9,10,11,12,13},0)</f>
        <v/>
      </c>
      <c r="W758" s="37"/>
      <c r="X758" s="37"/>
      <c r="Y758" s="37"/>
      <c r="Z758" s="38">
        <v>0.129</v>
      </c>
      <c r="AA758" s="38">
        <v>0.422</v>
      </c>
      <c r="AB758" s="44">
        <f t="shared" si="222"/>
        <v>16516.83677</v>
      </c>
      <c r="AC758" s="44">
        <f t="shared" ref="AC758:AC761" si="245">(I758/R758)*1000</f>
        <v>11.3000348</v>
      </c>
      <c r="AD758" s="44"/>
      <c r="AE758" s="44">
        <f t="shared" ref="AE758:AE977" si="246">T758/R758</f>
        <v>457.0734325</v>
      </c>
      <c r="AF758" s="44">
        <f t="shared" ref="AF758:AF899" si="247">U758/R758</f>
        <v>1344.68055</v>
      </c>
      <c r="AG758" s="45">
        <f t="shared" si="5"/>
        <v>-0.08679171047</v>
      </c>
      <c r="AH758" s="45">
        <f t="shared" si="6"/>
        <v>-0.4217252396</v>
      </c>
      <c r="AI758" s="45" t="str">
        <f t="shared" si="7"/>
        <v/>
      </c>
      <c r="AJ758" s="45" t="str">
        <f t="shared" si="8"/>
        <v/>
      </c>
      <c r="AK758" s="45">
        <f t="shared" si="9"/>
        <v>0.02204031935</v>
      </c>
      <c r="AL758" s="45" t="str">
        <f t="shared" si="10"/>
        <v/>
      </c>
      <c r="AM758" s="45" t="str">
        <f t="shared" si="11"/>
        <v/>
      </c>
    </row>
    <row r="759">
      <c r="A759" s="33" t="s">
        <v>113</v>
      </c>
      <c r="B759" s="34" t="s">
        <v>119</v>
      </c>
      <c r="C759" s="35" t="s">
        <v>50</v>
      </c>
      <c r="D759" s="36" t="str">
        <f t="shared" si="1"/>
        <v>Asia/Brunei-Asia/2002</v>
      </c>
      <c r="E759" s="37">
        <f t="array" ref="E759:H759">VLOOKUP(D759, GDP!D:L,{6,7,8,9},0)</f>
        <v>5843329102</v>
      </c>
      <c r="F759" s="38">
        <v>0.032</v>
      </c>
      <c r="G759" s="37">
        <v>525.0</v>
      </c>
      <c r="H759" s="38">
        <v>0.055</v>
      </c>
      <c r="I759" s="39">
        <f t="array" ref="I759:J759">VLOOKUP(D759, ENERGY!I:M,{4,5},0)</f>
        <v>3240</v>
      </c>
      <c r="J759" s="39">
        <v>9160.0</v>
      </c>
      <c r="K759" s="40">
        <f t="array" ref="K759:S759">VLOOKUP(D759, 'HUMAN RESOURCES'!D:V,{11,12,13,14,15,16,17,18,19},0)</f>
        <v>22</v>
      </c>
      <c r="L759" s="40">
        <v>8.0</v>
      </c>
      <c r="M759" s="40">
        <v>78.0</v>
      </c>
      <c r="N759" s="41">
        <v>75.0</v>
      </c>
      <c r="O759" s="42">
        <v>0.298</v>
      </c>
      <c r="P759" s="42">
        <v>0.673</v>
      </c>
      <c r="Q759" s="42">
        <v>0.029</v>
      </c>
      <c r="R759" s="40">
        <v>346407.0</v>
      </c>
      <c r="S759" s="42">
        <v>0.721</v>
      </c>
      <c r="T759" s="43">
        <f t="array" ref="T759:U759">VLOOKUP(D759, TOURISM!D:H,{4,5},0)</f>
        <v>113000000</v>
      </c>
      <c r="U759" s="43">
        <v>3.98E8</v>
      </c>
      <c r="V759" s="38" t="str">
        <f t="array" ref="V759:AA759">VLOOKUP(D759, BUSINESS!D:P,{8,9,10,11,12,13},0)</f>
        <v/>
      </c>
      <c r="W759" s="37"/>
      <c r="X759" s="37"/>
      <c r="Y759" s="37"/>
      <c r="Z759" s="38">
        <v>0.153</v>
      </c>
      <c r="AA759" s="38">
        <v>0.444</v>
      </c>
      <c r="AB759" s="44">
        <f t="shared" si="222"/>
        <v>16868.3921</v>
      </c>
      <c r="AC759" s="44">
        <f t="shared" si="245"/>
        <v>9.353159723</v>
      </c>
      <c r="AD759" s="44">
        <f t="shared" ref="AD759:AD761" si="248">J759/R759*1000</f>
        <v>26.44288366</v>
      </c>
      <c r="AE759" s="44">
        <f t="shared" si="246"/>
        <v>326.2058792</v>
      </c>
      <c r="AF759" s="44">
        <f t="shared" si="247"/>
        <v>1148.937521</v>
      </c>
      <c r="AG759" s="45">
        <f t="shared" si="5"/>
        <v>0.02128466459</v>
      </c>
      <c r="AH759" s="45">
        <f t="shared" si="6"/>
        <v>-0.03314917127</v>
      </c>
      <c r="AI759" s="45">
        <f t="shared" si="7"/>
        <v>-0.172289299</v>
      </c>
      <c r="AJ759" s="45" t="str">
        <f t="shared" si="8"/>
        <v/>
      </c>
      <c r="AK759" s="45">
        <f t="shared" si="9"/>
        <v>0.02150604222</v>
      </c>
      <c r="AL759" s="45">
        <f t="shared" si="10"/>
        <v>-0.2863162547</v>
      </c>
      <c r="AM759" s="45">
        <f t="shared" si="11"/>
        <v>-0.145568424</v>
      </c>
    </row>
    <row r="760">
      <c r="A760" s="33" t="s">
        <v>113</v>
      </c>
      <c r="B760" s="34" t="s">
        <v>119</v>
      </c>
      <c r="C760" s="35" t="s">
        <v>51</v>
      </c>
      <c r="D760" s="36" t="str">
        <f t="shared" si="1"/>
        <v>Asia/Brunei-Asia/2003</v>
      </c>
      <c r="E760" s="37">
        <f t="array" ref="E760:H760">VLOOKUP(D760, GDP!D:L,{6,7,8,9},0)</f>
        <v>6557333067</v>
      </c>
      <c r="F760" s="38">
        <v>0.031</v>
      </c>
      <c r="G760" s="37">
        <v>526.0</v>
      </c>
      <c r="H760" s="38">
        <v>0.055</v>
      </c>
      <c r="I760" s="39">
        <f t="array" ref="I760:J760">VLOOKUP(D760, ENERGY!I:M,{4,5},0)</f>
        <v>3043</v>
      </c>
      <c r="J760" s="39">
        <v>9094.0</v>
      </c>
      <c r="K760" s="40">
        <f t="array" ref="K760:S760">VLOOKUP(D760, 'HUMAN RESOURCES'!D:V,{11,12,13,14,15,16,17,18,19},0)</f>
        <v>21</v>
      </c>
      <c r="L760" s="40">
        <v>8.0</v>
      </c>
      <c r="M760" s="40">
        <v>79.0</v>
      </c>
      <c r="N760" s="41">
        <v>75.0</v>
      </c>
      <c r="O760" s="42">
        <v>0.295</v>
      </c>
      <c r="P760" s="42">
        <v>0.675</v>
      </c>
      <c r="Q760" s="42">
        <v>0.03</v>
      </c>
      <c r="R760" s="40">
        <v>353649.0</v>
      </c>
      <c r="S760" s="42">
        <v>0.726</v>
      </c>
      <c r="T760" s="43">
        <f t="array" ref="T760:U760">VLOOKUP(D760, TOURISM!D:H,{4,5},0)</f>
        <v>124000000</v>
      </c>
      <c r="U760" s="43">
        <v>4.69E8</v>
      </c>
      <c r="V760" s="38" t="str">
        <f t="array" ref="V760:AA760">VLOOKUP(D760, BUSINESS!D:P,{8,9,10,11,12,13},0)</f>
        <v/>
      </c>
      <c r="W760" s="37"/>
      <c r="X760" s="37"/>
      <c r="Y760" s="37"/>
      <c r="Z760" s="38">
        <v>0.196</v>
      </c>
      <c r="AA760" s="38">
        <v>0.502</v>
      </c>
      <c r="AB760" s="44">
        <f t="shared" si="222"/>
        <v>18541.92453</v>
      </c>
      <c r="AC760" s="44">
        <f t="shared" si="245"/>
        <v>8.604576854</v>
      </c>
      <c r="AD760" s="44">
        <f t="shared" si="248"/>
        <v>25.71476238</v>
      </c>
      <c r="AE760" s="44">
        <f t="shared" si="246"/>
        <v>350.6301446</v>
      </c>
      <c r="AF760" s="44">
        <f t="shared" si="247"/>
        <v>1326.173692</v>
      </c>
      <c r="AG760" s="45">
        <f t="shared" si="5"/>
        <v>0.09921114102</v>
      </c>
      <c r="AH760" s="45">
        <f t="shared" si="6"/>
        <v>0.001904761905</v>
      </c>
      <c r="AI760" s="45">
        <f t="shared" si="7"/>
        <v>-0.08003529185</v>
      </c>
      <c r="AJ760" s="45">
        <f t="shared" si="8"/>
        <v>-0.02753562327</v>
      </c>
      <c r="AK760" s="45">
        <f t="shared" si="9"/>
        <v>0.02090604405</v>
      </c>
      <c r="AL760" s="45">
        <f t="shared" si="10"/>
        <v>0.07487377427</v>
      </c>
      <c r="AM760" s="45">
        <f t="shared" si="11"/>
        <v>0.15426093</v>
      </c>
    </row>
    <row r="761">
      <c r="A761" s="33" t="s">
        <v>113</v>
      </c>
      <c r="B761" s="34" t="s">
        <v>119</v>
      </c>
      <c r="C761" s="35" t="s">
        <v>52</v>
      </c>
      <c r="D761" s="36" t="str">
        <f t="shared" si="1"/>
        <v>Asia/Brunei-Asia/2004</v>
      </c>
      <c r="E761" s="37">
        <f t="array" ref="E761:H761">VLOOKUP(D761, GDP!D:L,{6,7,8,9},0)</f>
        <v>7872333197</v>
      </c>
      <c r="F761" s="38">
        <v>0.031</v>
      </c>
      <c r="G761" s="37">
        <v>575.0</v>
      </c>
      <c r="H761" s="38">
        <v>0.055</v>
      </c>
      <c r="I761" s="39">
        <f t="array" ref="I761:J761">VLOOKUP(D761, ENERGY!I:M,{4,5},0)</f>
        <v>2875</v>
      </c>
      <c r="J761" s="39">
        <v>8390.0</v>
      </c>
      <c r="K761" s="40">
        <f t="array" ref="K761:S761">VLOOKUP(D761, 'HUMAN RESOURCES'!D:V,{11,12,13,14,15,16,17,18,19},0)</f>
        <v>20</v>
      </c>
      <c r="L761" s="40">
        <v>8.0</v>
      </c>
      <c r="M761" s="40">
        <v>79.0</v>
      </c>
      <c r="N761" s="41">
        <v>75.0</v>
      </c>
      <c r="O761" s="42">
        <v>0.292</v>
      </c>
      <c r="P761" s="42">
        <v>0.677</v>
      </c>
      <c r="Q761" s="42">
        <v>0.031</v>
      </c>
      <c r="R761" s="40">
        <v>360797.0</v>
      </c>
      <c r="S761" s="42">
        <v>0.731</v>
      </c>
      <c r="T761" s="43">
        <f t="array" ref="T761:U761">VLOOKUP(D761, TOURISM!D:H,{4,5},0)</f>
        <v>181000000</v>
      </c>
      <c r="U761" s="43">
        <v>3.82E8</v>
      </c>
      <c r="V761" s="38" t="str">
        <f t="array" ref="V761:AA761">VLOOKUP(D761, BUSINESS!D:P,{8,9,10,11,12,13},0)</f>
        <v/>
      </c>
      <c r="W761" s="37"/>
      <c r="X761" s="37"/>
      <c r="Y761" s="37"/>
      <c r="Z761" s="38">
        <v>0.297</v>
      </c>
      <c r="AA761" s="38">
        <v>0.561</v>
      </c>
      <c r="AB761" s="44">
        <f t="shared" si="222"/>
        <v>21819.28674</v>
      </c>
      <c r="AC761" s="44">
        <f t="shared" si="245"/>
        <v>7.968469804</v>
      </c>
      <c r="AD761" s="44">
        <f t="shared" si="248"/>
        <v>23.25407362</v>
      </c>
      <c r="AE761" s="44">
        <f t="shared" si="246"/>
        <v>501.6671425</v>
      </c>
      <c r="AF761" s="44">
        <f t="shared" si="247"/>
        <v>1058.767118</v>
      </c>
      <c r="AG761" s="45">
        <f t="shared" si="5"/>
        <v>0.1767541555</v>
      </c>
      <c r="AH761" s="45">
        <f t="shared" si="6"/>
        <v>0.09315589354</v>
      </c>
      <c r="AI761" s="45">
        <f t="shared" si="7"/>
        <v>-0.07392659289</v>
      </c>
      <c r="AJ761" s="45">
        <f t="shared" si="8"/>
        <v>-0.09569167784</v>
      </c>
      <c r="AK761" s="45">
        <f t="shared" si="9"/>
        <v>0.02021213124</v>
      </c>
      <c r="AL761" s="45">
        <f t="shared" si="10"/>
        <v>0.430758736</v>
      </c>
      <c r="AM761" s="45">
        <f t="shared" si="11"/>
        <v>-0.2016376703</v>
      </c>
    </row>
    <row r="762">
      <c r="A762" s="33" t="s">
        <v>113</v>
      </c>
      <c r="B762" s="34" t="s">
        <v>119</v>
      </c>
      <c r="C762" s="35" t="s">
        <v>53</v>
      </c>
      <c r="D762" s="36" t="str">
        <f t="shared" si="1"/>
        <v>Asia/Brunei-Asia/2005</v>
      </c>
      <c r="E762" s="37">
        <f t="array" ref="E762:H762">VLOOKUP(D762, GDP!D:L,{6,7,8,9},0)</f>
        <v>9531402830</v>
      </c>
      <c r="F762" s="38">
        <v>0.03</v>
      </c>
      <c r="G762" s="37">
        <v>658.0</v>
      </c>
      <c r="H762" s="38">
        <v>0.055</v>
      </c>
      <c r="I762" s="39" t="str">
        <f t="array" ref="I762:J762">VLOOKUP(D762, ENERGY!I:M,{4,5},0)</f>
        <v/>
      </c>
      <c r="J762" s="39"/>
      <c r="K762" s="40">
        <f t="array" ref="K762:S762">VLOOKUP(D762, 'HUMAN RESOURCES'!D:V,{11,12,13,14,15,16,17,18,19},0)</f>
        <v>20</v>
      </c>
      <c r="L762" s="40">
        <v>7.0</v>
      </c>
      <c r="M762" s="40">
        <v>79.0</v>
      </c>
      <c r="N762" s="41">
        <v>75.0</v>
      </c>
      <c r="O762" s="42">
        <v>0.289</v>
      </c>
      <c r="P762" s="42">
        <v>0.679</v>
      </c>
      <c r="Q762" s="42">
        <v>0.032</v>
      </c>
      <c r="R762" s="40">
        <v>367815.0</v>
      </c>
      <c r="S762" s="42">
        <v>0.735</v>
      </c>
      <c r="T762" s="43">
        <f t="array" ref="T762:U762">VLOOKUP(D762, TOURISM!D:H,{4,5},0)</f>
        <v>191000000</v>
      </c>
      <c r="U762" s="43">
        <v>3.74E8</v>
      </c>
      <c r="V762" s="38" t="str">
        <f t="array" ref="V762:AA762">VLOOKUP(D762, BUSINESS!D:P,{8,9,10,11,12,13},0)</f>
        <v/>
      </c>
      <c r="W762" s="37"/>
      <c r="X762" s="37"/>
      <c r="Y762" s="37"/>
      <c r="Z762" s="38">
        <v>0.365</v>
      </c>
      <c r="AA762" s="38">
        <v>0.633</v>
      </c>
      <c r="AB762" s="44">
        <f t="shared" si="222"/>
        <v>25913.57837</v>
      </c>
      <c r="AC762" s="44"/>
      <c r="AD762" s="44"/>
      <c r="AE762" s="44">
        <f t="shared" si="246"/>
        <v>519.2827916</v>
      </c>
      <c r="AF762" s="44">
        <f t="shared" si="247"/>
        <v>1016.815519</v>
      </c>
      <c r="AG762" s="45">
        <f t="shared" si="5"/>
        <v>0.1876455306</v>
      </c>
      <c r="AH762" s="45">
        <f t="shared" si="6"/>
        <v>0.1443478261</v>
      </c>
      <c r="AI762" s="45" t="str">
        <f t="shared" si="7"/>
        <v/>
      </c>
      <c r="AJ762" s="45" t="str">
        <f t="shared" si="8"/>
        <v/>
      </c>
      <c r="AK762" s="45">
        <f t="shared" si="9"/>
        <v>0.01945138125</v>
      </c>
      <c r="AL762" s="45">
        <f t="shared" si="10"/>
        <v>0.03511421751</v>
      </c>
      <c r="AM762" s="45">
        <f t="shared" si="11"/>
        <v>-0.03962306626</v>
      </c>
    </row>
    <row r="763">
      <c r="A763" s="33" t="s">
        <v>113</v>
      </c>
      <c r="B763" s="34" t="s">
        <v>119</v>
      </c>
      <c r="C763" s="35" t="s">
        <v>54</v>
      </c>
      <c r="D763" s="36" t="str">
        <f t="shared" si="1"/>
        <v>Asia/Brunei-Asia/2006</v>
      </c>
      <c r="E763" s="37">
        <f t="array" ref="E763:H763">VLOOKUP(D763, GDP!D:L,{6,7,8,9},0)</f>
        <v>11470703002</v>
      </c>
      <c r="F763" s="38">
        <v>0.026</v>
      </c>
      <c r="G763" s="37">
        <v>671.0</v>
      </c>
      <c r="H763" s="38">
        <v>0.055</v>
      </c>
      <c r="I763" s="39">
        <f t="array" ref="I763:J763">VLOOKUP(D763, ENERGY!I:M,{4,5},0)</f>
        <v>2722</v>
      </c>
      <c r="J763" s="39">
        <v>7651.0</v>
      </c>
      <c r="K763" s="40">
        <f t="array" ref="K763:S763">VLOOKUP(D763, 'HUMAN RESOURCES'!D:V,{11,12,13,14,15,16,17,18,19},0)</f>
        <v>19</v>
      </c>
      <c r="L763" s="40">
        <v>7.0</v>
      </c>
      <c r="M763" s="40">
        <v>79.0</v>
      </c>
      <c r="N763" s="41">
        <v>75.0</v>
      </c>
      <c r="O763" s="42">
        <v>0.285</v>
      </c>
      <c r="P763" s="42">
        <v>0.683</v>
      </c>
      <c r="Q763" s="42">
        <v>0.033</v>
      </c>
      <c r="R763" s="40">
        <v>374697.0</v>
      </c>
      <c r="S763" s="42">
        <v>0.739</v>
      </c>
      <c r="T763" s="43">
        <f t="array" ref="T763:U763">VLOOKUP(D763, TOURISM!D:H,{4,5},0)</f>
        <v>224000000</v>
      </c>
      <c r="U763" s="43">
        <v>4.08E8</v>
      </c>
      <c r="V763" s="38">
        <f t="array" ref="V763:AA763">VLOOKUP(D763, BUSINESS!D:P,{8,9,10,11,12,13},0)</f>
        <v>0.374</v>
      </c>
      <c r="W763" s="37">
        <v>116.0</v>
      </c>
      <c r="X763" s="37"/>
      <c r="Y763" s="37">
        <v>144.0</v>
      </c>
      <c r="Z763" s="38">
        <v>0.422</v>
      </c>
      <c r="AA763" s="38">
        <v>0.804</v>
      </c>
      <c r="AB763" s="44">
        <f t="shared" si="222"/>
        <v>30613.27687</v>
      </c>
      <c r="AC763" s="44">
        <f>(I763/R763)*1000</f>
        <v>7.264536412</v>
      </c>
      <c r="AD763" s="44">
        <f>J763/R763*1000</f>
        <v>20.41916535</v>
      </c>
      <c r="AE763" s="44">
        <f t="shared" si="246"/>
        <v>597.816369</v>
      </c>
      <c r="AF763" s="44">
        <f t="shared" si="247"/>
        <v>1088.879815</v>
      </c>
      <c r="AG763" s="45">
        <f t="shared" si="5"/>
        <v>0.1813604599</v>
      </c>
      <c r="AH763" s="45">
        <f t="shared" si="6"/>
        <v>0.01975683891</v>
      </c>
      <c r="AI763" s="45" t="str">
        <f t="shared" si="7"/>
        <v/>
      </c>
      <c r="AJ763" s="45" t="str">
        <f t="shared" si="8"/>
        <v/>
      </c>
      <c r="AK763" s="45">
        <f t="shared" si="9"/>
        <v>0.01871049305</v>
      </c>
      <c r="AL763" s="45">
        <f t="shared" si="10"/>
        <v>0.1512347003</v>
      </c>
      <c r="AM763" s="45">
        <f t="shared" si="11"/>
        <v>0.07087253774</v>
      </c>
    </row>
    <row r="764">
      <c r="A764" s="33" t="s">
        <v>113</v>
      </c>
      <c r="B764" s="34" t="s">
        <v>119</v>
      </c>
      <c r="C764" s="35" t="s">
        <v>55</v>
      </c>
      <c r="D764" s="36" t="str">
        <f t="shared" si="1"/>
        <v>Asia/Brunei-Asia/2007</v>
      </c>
      <c r="E764" s="37">
        <f t="array" ref="E764:H764">VLOOKUP(D764, GDP!D:L,{6,7,8,9},0)</f>
        <v>12247694247</v>
      </c>
      <c r="F764" s="38">
        <v>0.022</v>
      </c>
      <c r="G764" s="37">
        <v>680.0</v>
      </c>
      <c r="H764" s="38">
        <v>0.055</v>
      </c>
      <c r="I764" s="39" t="str">
        <f t="array" ref="I764:J764">VLOOKUP(D764, ENERGY!I:M,{4,5},0)</f>
        <v/>
      </c>
      <c r="J764" s="39"/>
      <c r="K764" s="40">
        <f t="array" ref="K764:S764">VLOOKUP(D764, 'HUMAN RESOURCES'!D:V,{11,12,13,14,15,16,17,18,19},0)</f>
        <v>18</v>
      </c>
      <c r="L764" s="40">
        <v>8.0</v>
      </c>
      <c r="M764" s="40">
        <v>79.0</v>
      </c>
      <c r="N764" s="41">
        <v>76.0</v>
      </c>
      <c r="O764" s="42">
        <v>0.28</v>
      </c>
      <c r="P764" s="42">
        <v>0.686</v>
      </c>
      <c r="Q764" s="42">
        <v>0.033</v>
      </c>
      <c r="R764" s="40">
        <v>381440.0</v>
      </c>
      <c r="S764" s="42">
        <v>0.743</v>
      </c>
      <c r="T764" s="43">
        <f t="array" ref="T764:U764">VLOOKUP(D764, TOURISM!D:H,{4,5},0)</f>
        <v>233000000</v>
      </c>
      <c r="U764" s="43">
        <v>4.3E8</v>
      </c>
      <c r="V764" s="38">
        <f t="array" ref="V764:AA764">VLOOKUP(D764, BUSINESS!D:P,{8,9,10,11,12,13},0)</f>
        <v>0.374</v>
      </c>
      <c r="W764" s="37">
        <v>116.0</v>
      </c>
      <c r="X764" s="37"/>
      <c r="Y764" s="37">
        <v>144.0</v>
      </c>
      <c r="Z764" s="38">
        <v>0.447</v>
      </c>
      <c r="AA764" s="38">
        <v>0.96</v>
      </c>
      <c r="AB764" s="44">
        <f t="shared" si="222"/>
        <v>32109.09775</v>
      </c>
      <c r="AC764" s="44"/>
      <c r="AD764" s="44"/>
      <c r="AE764" s="44">
        <f t="shared" si="246"/>
        <v>610.8431208</v>
      </c>
      <c r="AF764" s="44">
        <f t="shared" si="247"/>
        <v>1127.307047</v>
      </c>
      <c r="AG764" s="45">
        <f t="shared" si="5"/>
        <v>0.04886183512</v>
      </c>
      <c r="AH764" s="45">
        <f t="shared" si="6"/>
        <v>0.01341281669</v>
      </c>
      <c r="AI764" s="45" t="str">
        <f t="shared" si="7"/>
        <v/>
      </c>
      <c r="AJ764" s="45" t="str">
        <f t="shared" si="8"/>
        <v/>
      </c>
      <c r="AK764" s="45">
        <f t="shared" si="9"/>
        <v>0.017995874</v>
      </c>
      <c r="AL764" s="45">
        <f t="shared" si="10"/>
        <v>0.02179055731</v>
      </c>
      <c r="AM764" s="45">
        <f t="shared" si="11"/>
        <v>0.03529060927</v>
      </c>
    </row>
    <row r="765">
      <c r="A765" s="33" t="s">
        <v>113</v>
      </c>
      <c r="B765" s="34" t="s">
        <v>119</v>
      </c>
      <c r="C765" s="35" t="s">
        <v>56</v>
      </c>
      <c r="D765" s="36" t="str">
        <f t="shared" si="1"/>
        <v>Asia/Brunei-Asia/2008</v>
      </c>
      <c r="E765" s="37">
        <f t="array" ref="E765:H765">VLOOKUP(D765, GDP!D:L,{6,7,8,9},0)</f>
        <v>14393099069</v>
      </c>
      <c r="F765" s="38">
        <v>0.023</v>
      </c>
      <c r="G765" s="37">
        <v>738.0</v>
      </c>
      <c r="H765" s="38">
        <v>0.055</v>
      </c>
      <c r="I765" s="39">
        <f t="array" ref="I765:J765">VLOOKUP(D765, ENERGY!I:M,{4,5},0)</f>
        <v>2385</v>
      </c>
      <c r="J765" s="39">
        <v>6527.0</v>
      </c>
      <c r="K765" s="40">
        <f t="array" ref="K765:S765">VLOOKUP(D765, 'HUMAN RESOURCES'!D:V,{11,12,13,14,15,16,17,18,19},0)</f>
        <v>18</v>
      </c>
      <c r="L765" s="40">
        <v>8.0</v>
      </c>
      <c r="M765" s="40">
        <v>80.0</v>
      </c>
      <c r="N765" s="41">
        <v>76.0</v>
      </c>
      <c r="O765" s="42">
        <v>0.275</v>
      </c>
      <c r="P765" s="42">
        <v>0.691</v>
      </c>
      <c r="Q765" s="42">
        <v>0.034</v>
      </c>
      <c r="R765" s="40">
        <v>388017.0</v>
      </c>
      <c r="S765" s="42">
        <v>0.747</v>
      </c>
      <c r="T765" s="43">
        <f t="array" ref="T765:U765">VLOOKUP(D765, TOURISM!D:H,{4,5},0)</f>
        <v>242000000</v>
      </c>
      <c r="U765" s="43">
        <v>4.59E8</v>
      </c>
      <c r="V765" s="38">
        <f t="array" ref="V765:AA765">VLOOKUP(D765, BUSINESS!D:P,{8,9,10,11,12,13},0)</f>
        <v>0.374</v>
      </c>
      <c r="W765" s="37">
        <v>116.0</v>
      </c>
      <c r="X765" s="37"/>
      <c r="Y765" s="37">
        <v>144.0</v>
      </c>
      <c r="Z765" s="38">
        <v>0.46</v>
      </c>
      <c r="AA765" s="38">
        <v>1.028</v>
      </c>
      <c r="AB765" s="44">
        <f t="shared" si="222"/>
        <v>37093.99091</v>
      </c>
      <c r="AC765" s="44">
        <f t="shared" ref="AC765:AC767" si="249">(I765/R765)*1000</f>
        <v>6.146637905</v>
      </c>
      <c r="AD765" s="44">
        <f t="shared" ref="AD765:AD767" si="250">J765/R765*1000</f>
        <v>16.82142793</v>
      </c>
      <c r="AE765" s="44">
        <f t="shared" si="246"/>
        <v>623.6840138</v>
      </c>
      <c r="AF765" s="44">
        <f t="shared" si="247"/>
        <v>1182.937861</v>
      </c>
      <c r="AG765" s="45">
        <f t="shared" si="5"/>
        <v>0.1552486211</v>
      </c>
      <c r="AH765" s="45">
        <f t="shared" si="6"/>
        <v>0.08529411765</v>
      </c>
      <c r="AI765" s="45" t="str">
        <f t="shared" si="7"/>
        <v/>
      </c>
      <c r="AJ765" s="45" t="str">
        <f t="shared" si="8"/>
        <v/>
      </c>
      <c r="AK765" s="45">
        <f t="shared" si="9"/>
        <v>0.01724255453</v>
      </c>
      <c r="AL765" s="45">
        <f t="shared" si="10"/>
        <v>0.02102158902</v>
      </c>
      <c r="AM765" s="45">
        <f t="shared" si="11"/>
        <v>0.04934841323</v>
      </c>
    </row>
    <row r="766">
      <c r="A766" s="33" t="s">
        <v>113</v>
      </c>
      <c r="B766" s="34" t="s">
        <v>119</v>
      </c>
      <c r="C766" s="35" t="s">
        <v>57</v>
      </c>
      <c r="D766" s="36" t="str">
        <f t="shared" si="1"/>
        <v>Asia/Brunei-Asia/2009</v>
      </c>
      <c r="E766" s="37">
        <f t="array" ref="E766:H766">VLOOKUP(D766, GDP!D:L,{6,7,8,9},0)</f>
        <v>10732366286</v>
      </c>
      <c r="F766" s="38">
        <v>0.022</v>
      </c>
      <c r="G766" s="37">
        <v>821.0</v>
      </c>
      <c r="H766" s="38">
        <v>0.055</v>
      </c>
      <c r="I766" s="39">
        <f t="array" ref="I766:J766">VLOOKUP(D766, ENERGY!I:M,{4,5},0)</f>
        <v>2505</v>
      </c>
      <c r="J766" s="39">
        <v>5357.0</v>
      </c>
      <c r="K766" s="40">
        <f t="array" ref="K766:S766">VLOOKUP(D766, 'HUMAN RESOURCES'!D:V,{11,12,13,14,15,16,17,18,19},0)</f>
        <v>17</v>
      </c>
      <c r="L766" s="40">
        <v>8.0</v>
      </c>
      <c r="M766" s="40">
        <v>80.0</v>
      </c>
      <c r="N766" s="41">
        <v>76.0</v>
      </c>
      <c r="O766" s="42">
        <v>0.271</v>
      </c>
      <c r="P766" s="42">
        <v>0.694</v>
      </c>
      <c r="Q766" s="42">
        <v>0.035</v>
      </c>
      <c r="R766" s="40">
        <v>394400.0</v>
      </c>
      <c r="S766" s="42">
        <v>0.751</v>
      </c>
      <c r="T766" s="43">
        <f t="array" ref="T766:U766">VLOOKUP(D766, TOURISM!D:H,{4,5},0)</f>
        <v>254000000</v>
      </c>
      <c r="U766" s="43">
        <v>4.77E8</v>
      </c>
      <c r="V766" s="38">
        <f t="array" ref="V766:AA766">VLOOKUP(D766, BUSINESS!D:P,{8,9,10,11,12,13},0)</f>
        <v>0.303</v>
      </c>
      <c r="W766" s="37">
        <v>116.0</v>
      </c>
      <c r="X766" s="37"/>
      <c r="Y766" s="37">
        <v>144.0</v>
      </c>
      <c r="Z766" s="38">
        <v>0.49</v>
      </c>
      <c r="AA766" s="38">
        <v>1.047</v>
      </c>
      <c r="AB766" s="44">
        <f t="shared" si="222"/>
        <v>27211.88206</v>
      </c>
      <c r="AC766" s="44">
        <f t="shared" si="249"/>
        <v>6.351419878</v>
      </c>
      <c r="AD766" s="44">
        <f t="shared" si="250"/>
        <v>13.5826572</v>
      </c>
      <c r="AE766" s="44">
        <f t="shared" si="246"/>
        <v>644.0162272</v>
      </c>
      <c r="AF766" s="44">
        <f t="shared" si="247"/>
        <v>1209.432049</v>
      </c>
      <c r="AG766" s="45">
        <f t="shared" si="5"/>
        <v>-0.2664072698</v>
      </c>
      <c r="AH766" s="45">
        <f t="shared" si="6"/>
        <v>0.1124661247</v>
      </c>
      <c r="AI766" s="45">
        <f t="shared" si="7"/>
        <v>0.03331609514</v>
      </c>
      <c r="AJ766" s="45">
        <f t="shared" si="8"/>
        <v>-0.1925383945</v>
      </c>
      <c r="AK766" s="45">
        <f t="shared" si="9"/>
        <v>0.01645031017</v>
      </c>
      <c r="AL766" s="45">
        <f t="shared" si="10"/>
        <v>0.03260018356</v>
      </c>
      <c r="AM766" s="45">
        <f t="shared" si="11"/>
        <v>0.02239693951</v>
      </c>
    </row>
    <row r="767">
      <c r="A767" s="33" t="s">
        <v>113</v>
      </c>
      <c r="B767" s="34" t="s">
        <v>119</v>
      </c>
      <c r="C767" s="35" t="s">
        <v>58</v>
      </c>
      <c r="D767" s="36" t="str">
        <f t="shared" si="1"/>
        <v>Asia/Brunei-Asia/2010</v>
      </c>
      <c r="E767" s="37">
        <f t="array" ref="E767:H767">VLOOKUP(D767, GDP!D:L,{6,7,8,9},0)</f>
        <v>12369708859</v>
      </c>
      <c r="F767" s="38">
        <v>0.028</v>
      </c>
      <c r="G767" s="37">
        <v>766.0</v>
      </c>
      <c r="H767" s="38">
        <v>0.055</v>
      </c>
      <c r="I767" s="39">
        <f t="array" ref="I767:J767">VLOOKUP(D767, ENERGY!I:M,{4,5},0)</f>
        <v>3152</v>
      </c>
      <c r="J767" s="39">
        <v>4822.0</v>
      </c>
      <c r="K767" s="40">
        <f t="array" ref="K767:S767">VLOOKUP(D767, 'HUMAN RESOURCES'!D:V,{11,12,13,14,15,16,17,18,19},0)</f>
        <v>17</v>
      </c>
      <c r="L767" s="40">
        <v>8.0</v>
      </c>
      <c r="M767" s="40">
        <v>80.0</v>
      </c>
      <c r="N767" s="41">
        <v>76.0</v>
      </c>
      <c r="O767" s="42">
        <v>0.266</v>
      </c>
      <c r="P767" s="42">
        <v>0.697</v>
      </c>
      <c r="Q767" s="42">
        <v>0.037</v>
      </c>
      <c r="R767" s="40">
        <v>400569.0</v>
      </c>
      <c r="S767" s="42">
        <v>0.755</v>
      </c>
      <c r="T767" s="43">
        <f t="array" ref="T767:U767">VLOOKUP(D767, TOURISM!D:H,{4,5},0)</f>
        <v>254000000</v>
      </c>
      <c r="U767" s="43">
        <v>4.77E8</v>
      </c>
      <c r="V767" s="38">
        <f t="array" ref="V767:AA767">VLOOKUP(D767, BUSINESS!D:P,{8,9,10,11,12,13},0)</f>
        <v>0.173</v>
      </c>
      <c r="W767" s="37">
        <v>105.0</v>
      </c>
      <c r="X767" s="37"/>
      <c r="Y767" s="37">
        <v>144.0</v>
      </c>
      <c r="Z767" s="38">
        <v>0.53</v>
      </c>
      <c r="AA767" s="38">
        <v>1.086</v>
      </c>
      <c r="AB767" s="44">
        <f t="shared" si="222"/>
        <v>30880.34486</v>
      </c>
      <c r="AC767" s="44">
        <f t="shared" si="249"/>
        <v>7.868806623</v>
      </c>
      <c r="AD767" s="44">
        <f t="shared" si="250"/>
        <v>12.03787612</v>
      </c>
      <c r="AE767" s="44">
        <f t="shared" si="246"/>
        <v>634.0979956</v>
      </c>
      <c r="AF767" s="44">
        <f t="shared" si="247"/>
        <v>1190.806078</v>
      </c>
      <c r="AG767" s="45">
        <f t="shared" si="5"/>
        <v>0.1348110647</v>
      </c>
      <c r="AH767" s="45">
        <f t="shared" si="6"/>
        <v>-0.06699147381</v>
      </c>
      <c r="AI767" s="45">
        <f t="shared" si="7"/>
        <v>0.2389051225</v>
      </c>
      <c r="AJ767" s="45">
        <f t="shared" si="8"/>
        <v>-0.1137318756</v>
      </c>
      <c r="AK767" s="45">
        <f t="shared" si="9"/>
        <v>0.01564148073</v>
      </c>
      <c r="AL767" s="45">
        <f t="shared" si="10"/>
        <v>-0.01540059266</v>
      </c>
      <c r="AM767" s="45">
        <f t="shared" si="11"/>
        <v>-0.01540059266</v>
      </c>
    </row>
    <row r="768">
      <c r="A768" s="33" t="s">
        <v>113</v>
      </c>
      <c r="B768" s="34" t="s">
        <v>119</v>
      </c>
      <c r="C768" s="35" t="s">
        <v>59</v>
      </c>
      <c r="D768" s="36" t="str">
        <f t="shared" si="1"/>
        <v>Asia/Brunei-Asia/2011</v>
      </c>
      <c r="E768" s="37">
        <f t="array" ref="E768:H768">VLOOKUP(D768, GDP!D:L,{6,7,8,9},0)</f>
        <v>16691360399</v>
      </c>
      <c r="F768" s="38">
        <v>0.027</v>
      </c>
      <c r="G768" s="37">
        <v>844.0</v>
      </c>
      <c r="H768" s="38">
        <v>0.055</v>
      </c>
      <c r="I768" s="39" t="str">
        <f t="array" ref="I768:J768">VLOOKUP(D768, ENERGY!I:M,{4,5},0)</f>
        <v/>
      </c>
      <c r="J768" s="39"/>
      <c r="K768" s="40">
        <f t="array" ref="K768:S768">VLOOKUP(D768, 'HUMAN RESOURCES'!D:V,{11,12,13,14,15,16,17,18,19},0)</f>
        <v>16</v>
      </c>
      <c r="L768" s="40">
        <v>8.0</v>
      </c>
      <c r="M768" s="40">
        <v>80.0</v>
      </c>
      <c r="N768" s="41">
        <v>76.0</v>
      </c>
      <c r="O768" s="42">
        <v>0.262</v>
      </c>
      <c r="P768" s="42">
        <v>0.7</v>
      </c>
      <c r="Q768" s="42">
        <v>0.038</v>
      </c>
      <c r="R768" s="40">
        <v>406512.0</v>
      </c>
      <c r="S768" s="42">
        <v>0.759</v>
      </c>
      <c r="T768" s="43">
        <f t="array" ref="T768:U768">VLOOKUP(D768, TOURISM!D:H,{4,5},0)</f>
        <v>254000000</v>
      </c>
      <c r="U768" s="43">
        <v>4.77E8</v>
      </c>
      <c r="V768" s="38">
        <f t="array" ref="V768:AA768">VLOOKUP(D768, BUSINESS!D:P,{8,9,10,11,12,13},0)</f>
        <v>0.168</v>
      </c>
      <c r="W768" s="37">
        <v>101.0</v>
      </c>
      <c r="X768" s="37"/>
      <c r="Y768" s="37">
        <v>96.0</v>
      </c>
      <c r="Z768" s="38">
        <v>0.56</v>
      </c>
      <c r="AA768" s="38">
        <v>1.09</v>
      </c>
      <c r="AB768" s="44">
        <f t="shared" si="222"/>
        <v>41059.94509</v>
      </c>
      <c r="AC768" s="44"/>
      <c r="AD768" s="44"/>
      <c r="AE768" s="44">
        <f t="shared" si="246"/>
        <v>624.8278034</v>
      </c>
      <c r="AF768" s="44">
        <f t="shared" si="247"/>
        <v>1173.397095</v>
      </c>
      <c r="AG768" s="45">
        <f t="shared" si="5"/>
        <v>0.3296465853</v>
      </c>
      <c r="AH768" s="45">
        <f t="shared" si="6"/>
        <v>0.1018276762</v>
      </c>
      <c r="AI768" s="45" t="str">
        <f t="shared" si="7"/>
        <v/>
      </c>
      <c r="AJ768" s="45" t="str">
        <f t="shared" si="8"/>
        <v/>
      </c>
      <c r="AK768" s="45">
        <f t="shared" si="9"/>
        <v>0.01483639523</v>
      </c>
      <c r="AL768" s="45">
        <f t="shared" si="10"/>
        <v>-0.01461949463</v>
      </c>
      <c r="AM768" s="45">
        <f t="shared" si="11"/>
        <v>-0.01461949463</v>
      </c>
    </row>
    <row r="769">
      <c r="A769" s="33" t="s">
        <v>113</v>
      </c>
      <c r="B769" s="34" t="s">
        <v>119</v>
      </c>
      <c r="C769" s="35" t="s">
        <v>60</v>
      </c>
      <c r="D769" s="36" t="str">
        <f t="shared" si="1"/>
        <v>Asia/Brunei-Asia/2012</v>
      </c>
      <c r="E769" s="37">
        <f t="array" ref="E769:H769">VLOOKUP(D769, GDP!D:L,{6,7,8,9},0)</f>
        <v>16953952625</v>
      </c>
      <c r="F769" s="38">
        <v>0.022</v>
      </c>
      <c r="G769" s="37">
        <v>917.0</v>
      </c>
      <c r="H769" s="38">
        <v>0.055</v>
      </c>
      <c r="I769" s="39">
        <f t="array" ref="I769:J769">VLOOKUP(D769, ENERGY!I:M,{4,5},0)</f>
        <v>2296</v>
      </c>
      <c r="J769" s="39">
        <v>5361.0</v>
      </c>
      <c r="K769" s="40">
        <f t="array" ref="K769:S769">VLOOKUP(D769, 'HUMAN RESOURCES'!D:V,{11,12,13,14,15,16,17,18,19},0)</f>
        <v>16</v>
      </c>
      <c r="L769" s="40">
        <v>8.0</v>
      </c>
      <c r="M769" s="40">
        <v>80.0</v>
      </c>
      <c r="N769" s="41">
        <v>77.0</v>
      </c>
      <c r="O769" s="42">
        <v>0.258</v>
      </c>
      <c r="P769" s="42">
        <v>0.702</v>
      </c>
      <c r="Q769" s="42">
        <v>0.04</v>
      </c>
      <c r="R769" s="40">
        <v>412238.0</v>
      </c>
      <c r="S769" s="42">
        <v>0.762</v>
      </c>
      <c r="T769" s="43">
        <f t="array" ref="T769:U769">VLOOKUP(D769, TOURISM!D:H,{4,5},0)</f>
        <v>254000000</v>
      </c>
      <c r="U769" s="43">
        <v>4.77E8</v>
      </c>
      <c r="V769" s="38">
        <f t="array" ref="V769:AA769">VLOOKUP(D769, BUSINESS!D:P,{8,9,10,11,12,13},0)</f>
        <v>0.168</v>
      </c>
      <c r="W769" s="37">
        <v>101.0</v>
      </c>
      <c r="X769" s="37">
        <v>79.0</v>
      </c>
      <c r="Y769" s="37">
        <v>96.0</v>
      </c>
      <c r="Z769" s="38">
        <v>0.603</v>
      </c>
      <c r="AA769" s="38">
        <v>1.139</v>
      </c>
      <c r="AB769" s="44">
        <f t="shared" si="222"/>
        <v>41126.61284</v>
      </c>
      <c r="AC769" s="44">
        <f>(I769/R769)*1000</f>
        <v>5.569598145</v>
      </c>
      <c r="AD769" s="44">
        <f>J769/R769*1000</f>
        <v>13.00462354</v>
      </c>
      <c r="AE769" s="44">
        <f t="shared" si="246"/>
        <v>616.1489237</v>
      </c>
      <c r="AF769" s="44">
        <f t="shared" si="247"/>
        <v>1157.098569</v>
      </c>
      <c r="AG769" s="45">
        <f t="shared" si="5"/>
        <v>0.001623668785</v>
      </c>
      <c r="AH769" s="45">
        <f t="shared" si="6"/>
        <v>0.086492891</v>
      </c>
      <c r="AI769" s="45" t="str">
        <f t="shared" si="7"/>
        <v/>
      </c>
      <c r="AJ769" s="45" t="str">
        <f t="shared" si="8"/>
        <v/>
      </c>
      <c r="AK769" s="45">
        <f t="shared" si="9"/>
        <v>0.01408568505</v>
      </c>
      <c r="AL769" s="45">
        <f t="shared" si="10"/>
        <v>-0.0138900344</v>
      </c>
      <c r="AM769" s="45">
        <f t="shared" si="11"/>
        <v>-0.0138900344</v>
      </c>
    </row>
    <row r="770">
      <c r="A770" s="33" t="s">
        <v>113</v>
      </c>
      <c r="B770" s="34" t="s">
        <v>120</v>
      </c>
      <c r="C770" s="35" t="s">
        <v>48</v>
      </c>
      <c r="D770" s="36" t="str">
        <f t="shared" si="1"/>
        <v>Asia/Cambodia-Asia/2000</v>
      </c>
      <c r="E770" s="37">
        <f t="array" ref="E770:H770">VLOOKUP(D770, GDP!D:L,{6,7,8,9},0)</f>
        <v>3654031716</v>
      </c>
      <c r="F770" s="38">
        <v>0.054</v>
      </c>
      <c r="G770" s="37">
        <v>51.0</v>
      </c>
      <c r="H770" s="38"/>
      <c r="I770" s="39" t="str">
        <f t="array" ref="I770:J770">VLOOKUP(D770, ENERGY!I:M,{4,5},0)</f>
        <v/>
      </c>
      <c r="J770" s="39"/>
      <c r="K770" s="40">
        <f t="array" ref="K770:S770">VLOOKUP(D770, 'HUMAN RESOURCES'!D:V,{11,12,13,14,15,16,17,18,19},0)</f>
        <v>28</v>
      </c>
      <c r="L770" s="40">
        <v>82.0</v>
      </c>
      <c r="M770" s="40">
        <v>65.0</v>
      </c>
      <c r="N770" s="41">
        <v>59.0</v>
      </c>
      <c r="O770" s="42">
        <v>0.408</v>
      </c>
      <c r="P770" s="42">
        <v>0.554</v>
      </c>
      <c r="Q770" s="42">
        <v>0.038</v>
      </c>
      <c r="R770" s="40">
        <v>1.2222871E7</v>
      </c>
      <c r="S770" s="42">
        <v>0.186</v>
      </c>
      <c r="T770" s="43">
        <f t="array" ref="T770:U770">VLOOKUP(D770, TOURISM!D:H,{4,5},0)</f>
        <v>345000000</v>
      </c>
      <c r="U770" s="43">
        <v>5.2E7</v>
      </c>
      <c r="V770" s="38" t="str">
        <f t="array" ref="V770:AA770">VLOOKUP(D770, BUSINESS!D:P,{8,9,10,11,12,13},0)</f>
        <v/>
      </c>
      <c r="W770" s="37"/>
      <c r="X770" s="37"/>
      <c r="Y770" s="37"/>
      <c r="Z770" s="38">
        <v>0.0</v>
      </c>
      <c r="AA770" s="38">
        <v>0.011</v>
      </c>
      <c r="AB770" s="44">
        <f t="shared" si="222"/>
        <v>298.9503625</v>
      </c>
      <c r="AC770" s="44"/>
      <c r="AD770" s="44"/>
      <c r="AE770" s="44">
        <f t="shared" si="246"/>
        <v>28.22577445</v>
      </c>
      <c r="AF770" s="44">
        <f t="shared" si="247"/>
        <v>4.254319628</v>
      </c>
      <c r="AG770" s="45" t="str">
        <f t="shared" si="5"/>
        <v/>
      </c>
      <c r="AH770" s="45" t="str">
        <f t="shared" si="6"/>
        <v/>
      </c>
      <c r="AI770" s="45" t="str">
        <f t="shared" si="7"/>
        <v/>
      </c>
      <c r="AJ770" s="45" t="str">
        <f t="shared" si="8"/>
        <v/>
      </c>
      <c r="AK770" s="45" t="str">
        <f t="shared" si="9"/>
        <v/>
      </c>
      <c r="AL770" s="45" t="str">
        <f t="shared" si="10"/>
        <v/>
      </c>
      <c r="AM770" s="45" t="str">
        <f t="shared" si="11"/>
        <v/>
      </c>
    </row>
    <row r="771">
      <c r="A771" s="33" t="s">
        <v>113</v>
      </c>
      <c r="B771" s="34" t="s">
        <v>120</v>
      </c>
      <c r="C771" s="35" t="s">
        <v>49</v>
      </c>
      <c r="D771" s="36" t="str">
        <f t="shared" si="1"/>
        <v>Asia/Cambodia-Asia/2001</v>
      </c>
      <c r="E771" s="37">
        <f t="array" ref="E771:H771">VLOOKUP(D771, GDP!D:L,{6,7,8,9},0)</f>
        <v>3979813388</v>
      </c>
      <c r="F771" s="38">
        <v>0.063</v>
      </c>
      <c r="G771" s="37">
        <v>19.0</v>
      </c>
      <c r="H771" s="38"/>
      <c r="I771" s="39">
        <f t="array" ref="I771:J771">VLOOKUP(D771, ENERGY!I:M,{4,5},0)</f>
        <v>5333</v>
      </c>
      <c r="J771" s="39"/>
      <c r="K771" s="40">
        <f t="array" ref="K771:S771">VLOOKUP(D771, 'HUMAN RESOURCES'!D:V,{11,12,13,14,15,16,17,18,19},0)</f>
        <v>27</v>
      </c>
      <c r="L771" s="40">
        <v>76.0</v>
      </c>
      <c r="M771" s="40">
        <v>66.0</v>
      </c>
      <c r="N771" s="41">
        <v>60.0</v>
      </c>
      <c r="O771" s="42">
        <v>0.397</v>
      </c>
      <c r="P771" s="42">
        <v>0.564</v>
      </c>
      <c r="Q771" s="42">
        <v>0.039</v>
      </c>
      <c r="R771" s="40">
        <v>1.2472586E7</v>
      </c>
      <c r="S771" s="42">
        <v>0.187</v>
      </c>
      <c r="T771" s="43">
        <f t="array" ref="T771:U771">VLOOKUP(D771, TOURISM!D:H,{4,5},0)</f>
        <v>429000000</v>
      </c>
      <c r="U771" s="43">
        <v>5.9E7</v>
      </c>
      <c r="V771" s="38" t="str">
        <f t="array" ref="V771:AA771">VLOOKUP(D771, BUSINESS!D:P,{8,9,10,11,12,13},0)</f>
        <v/>
      </c>
      <c r="W771" s="37"/>
      <c r="X771" s="37"/>
      <c r="Y771" s="37"/>
      <c r="Z771" s="38">
        <v>0.001</v>
      </c>
      <c r="AA771" s="38">
        <v>0.018</v>
      </c>
      <c r="AB771" s="44">
        <f t="shared" si="222"/>
        <v>319.0848624</v>
      </c>
      <c r="AC771" s="44">
        <f t="shared" ref="AC771:AC774" si="251">(I771/R771)*1000</f>
        <v>0.4275777293</v>
      </c>
      <c r="AD771" s="44"/>
      <c r="AE771" s="44">
        <f t="shared" si="246"/>
        <v>34.39543331</v>
      </c>
      <c r="AF771" s="44">
        <f t="shared" si="247"/>
        <v>4.730374278</v>
      </c>
      <c r="AG771" s="45">
        <f t="shared" si="5"/>
        <v>0.06735064573</v>
      </c>
      <c r="AH771" s="45">
        <f t="shared" si="6"/>
        <v>-0.6274509804</v>
      </c>
      <c r="AI771" s="45" t="str">
        <f t="shared" si="7"/>
        <v/>
      </c>
      <c r="AJ771" s="45" t="str">
        <f t="shared" si="8"/>
        <v/>
      </c>
      <c r="AK771" s="45">
        <f t="shared" si="9"/>
        <v>0.0204301428</v>
      </c>
      <c r="AL771" s="45">
        <f t="shared" si="10"/>
        <v>0.2185824475</v>
      </c>
      <c r="AM771" s="45">
        <f t="shared" si="11"/>
        <v>0.1118991267</v>
      </c>
    </row>
    <row r="772">
      <c r="A772" s="33" t="s">
        <v>113</v>
      </c>
      <c r="B772" s="34" t="s">
        <v>120</v>
      </c>
      <c r="C772" s="35" t="s">
        <v>50</v>
      </c>
      <c r="D772" s="36" t="str">
        <f t="shared" si="1"/>
        <v>Asia/Cambodia-Asia/2002</v>
      </c>
      <c r="E772" s="37">
        <f t="array" ref="E772:H772">VLOOKUP(D772, GDP!D:L,{6,7,8,9},0)</f>
        <v>4284028138</v>
      </c>
      <c r="F772" s="38">
        <v>0.062</v>
      </c>
      <c r="G772" s="37">
        <v>20.0</v>
      </c>
      <c r="H772" s="38"/>
      <c r="I772" s="39">
        <f t="array" ref="I772:J772">VLOOKUP(D772, ENERGY!I:M,{4,5},0)</f>
        <v>5024</v>
      </c>
      <c r="J772" s="39">
        <v>4180.0</v>
      </c>
      <c r="K772" s="40">
        <f t="array" ref="K772:S772">VLOOKUP(D772, 'HUMAN RESOURCES'!D:V,{11,12,13,14,15,16,17,18,19},0)</f>
        <v>27</v>
      </c>
      <c r="L772" s="40">
        <v>69.0</v>
      </c>
      <c r="M772" s="40">
        <v>67.0</v>
      </c>
      <c r="N772" s="41">
        <v>61.0</v>
      </c>
      <c r="O772" s="42">
        <v>0.388</v>
      </c>
      <c r="P772" s="42">
        <v>0.572</v>
      </c>
      <c r="Q772" s="42">
        <v>0.04</v>
      </c>
      <c r="R772" s="40">
        <v>1.2709336E7</v>
      </c>
      <c r="S772" s="42">
        <v>0.188</v>
      </c>
      <c r="T772" s="43">
        <f t="array" ref="T772:U772">VLOOKUP(D772, TOURISM!D:H,{4,5},0)</f>
        <v>509000000</v>
      </c>
      <c r="U772" s="43">
        <v>6.4E7</v>
      </c>
      <c r="V772" s="38" t="str">
        <f t="array" ref="V772:AA772">VLOOKUP(D772, BUSINESS!D:P,{8,9,10,11,12,13},0)</f>
        <v/>
      </c>
      <c r="W772" s="37"/>
      <c r="X772" s="37"/>
      <c r="Y772" s="37"/>
      <c r="Z772" s="38">
        <v>0.002</v>
      </c>
      <c r="AA772" s="38">
        <v>0.03</v>
      </c>
      <c r="AB772" s="44">
        <f t="shared" si="222"/>
        <v>337.0772586</v>
      </c>
      <c r="AC772" s="44">
        <f t="shared" si="251"/>
        <v>0.395299959</v>
      </c>
      <c r="AD772" s="44">
        <f t="shared" ref="AD772:AD774" si="252">J772/R772*1000</f>
        <v>0.3288920837</v>
      </c>
      <c r="AE772" s="44">
        <f t="shared" si="246"/>
        <v>40.04929919</v>
      </c>
      <c r="AF772" s="44">
        <f t="shared" si="247"/>
        <v>5.035668268</v>
      </c>
      <c r="AG772" s="45">
        <f t="shared" si="5"/>
        <v>0.05638749538</v>
      </c>
      <c r="AH772" s="45">
        <f t="shared" si="6"/>
        <v>0.05263157895</v>
      </c>
      <c r="AI772" s="45">
        <f t="shared" si="7"/>
        <v>-0.07548983036</v>
      </c>
      <c r="AJ772" s="45" t="str">
        <f t="shared" si="8"/>
        <v/>
      </c>
      <c r="AK772" s="45">
        <f t="shared" si="9"/>
        <v>0.01898162899</v>
      </c>
      <c r="AL772" s="45">
        <f t="shared" si="10"/>
        <v>0.1643783879</v>
      </c>
      <c r="AM772" s="45">
        <f t="shared" si="11"/>
        <v>0.06453907691</v>
      </c>
    </row>
    <row r="773">
      <c r="A773" s="33" t="s">
        <v>113</v>
      </c>
      <c r="B773" s="34" t="s">
        <v>120</v>
      </c>
      <c r="C773" s="35" t="s">
        <v>51</v>
      </c>
      <c r="D773" s="36" t="str">
        <f t="shared" si="1"/>
        <v>Asia/Cambodia-Asia/2003</v>
      </c>
      <c r="E773" s="37">
        <f t="array" ref="E773:H773">VLOOKUP(D773, GDP!D:L,{6,7,8,9},0)</f>
        <v>4658246907</v>
      </c>
      <c r="F773" s="38">
        <v>0.064</v>
      </c>
      <c r="G773" s="37">
        <v>22.0</v>
      </c>
      <c r="H773" s="38"/>
      <c r="I773" s="39">
        <f t="array" ref="I773:J773">VLOOKUP(D773, ENERGY!I:M,{4,5},0)</f>
        <v>4907</v>
      </c>
      <c r="J773" s="39">
        <v>4052.0</v>
      </c>
      <c r="K773" s="40">
        <f t="array" ref="K773:S773">VLOOKUP(D773, 'HUMAN RESOURCES'!D:V,{11,12,13,14,15,16,17,18,19},0)</f>
        <v>26</v>
      </c>
      <c r="L773" s="40">
        <v>63.0</v>
      </c>
      <c r="M773" s="40">
        <v>68.0</v>
      </c>
      <c r="N773" s="41">
        <v>62.0</v>
      </c>
      <c r="O773" s="42">
        <v>0.379</v>
      </c>
      <c r="P773" s="42">
        <v>0.58</v>
      </c>
      <c r="Q773" s="42">
        <v>0.041</v>
      </c>
      <c r="R773" s="40">
        <v>1.2934369E7</v>
      </c>
      <c r="S773" s="42">
        <v>0.189</v>
      </c>
      <c r="T773" s="43">
        <f t="array" ref="T773:U773">VLOOKUP(D773, TOURISM!D:H,{4,5},0)</f>
        <v>441000000</v>
      </c>
      <c r="U773" s="43">
        <v>6.0E7</v>
      </c>
      <c r="V773" s="38" t="str">
        <f t="array" ref="V773:AA773">VLOOKUP(D773, BUSINESS!D:P,{8,9,10,11,12,13},0)</f>
        <v/>
      </c>
      <c r="W773" s="37">
        <v>94.0</v>
      </c>
      <c r="X773" s="37"/>
      <c r="Y773" s="37"/>
      <c r="Z773" s="38">
        <v>0.003</v>
      </c>
      <c r="AA773" s="38">
        <v>0.039</v>
      </c>
      <c r="AB773" s="44">
        <f t="shared" si="222"/>
        <v>360.1448905</v>
      </c>
      <c r="AC773" s="44">
        <f t="shared" si="251"/>
        <v>0.379376837</v>
      </c>
      <c r="AD773" s="44">
        <f t="shared" si="252"/>
        <v>0.3132738829</v>
      </c>
      <c r="AE773" s="44">
        <f t="shared" si="246"/>
        <v>34.09520789</v>
      </c>
      <c r="AF773" s="44">
        <f t="shared" si="247"/>
        <v>4.638803795</v>
      </c>
      <c r="AG773" s="45">
        <f t="shared" si="5"/>
        <v>0.0684342573</v>
      </c>
      <c r="AH773" s="45">
        <f t="shared" si="6"/>
        <v>0.1</v>
      </c>
      <c r="AI773" s="45">
        <f t="shared" si="7"/>
        <v>-0.04028111221</v>
      </c>
      <c r="AJ773" s="45">
        <f t="shared" si="8"/>
        <v>-0.04748731141</v>
      </c>
      <c r="AK773" s="45">
        <f t="shared" si="9"/>
        <v>0.01770611777</v>
      </c>
      <c r="AL773" s="45">
        <f t="shared" si="10"/>
        <v>-0.1486690509</v>
      </c>
      <c r="AM773" s="45">
        <f t="shared" si="11"/>
        <v>-0.07881068647</v>
      </c>
    </row>
    <row r="774">
      <c r="A774" s="33" t="s">
        <v>113</v>
      </c>
      <c r="B774" s="34" t="s">
        <v>120</v>
      </c>
      <c r="C774" s="35" t="s">
        <v>52</v>
      </c>
      <c r="D774" s="36" t="str">
        <f t="shared" si="1"/>
        <v>Asia/Cambodia-Asia/2004</v>
      </c>
      <c r="E774" s="37">
        <f t="array" ref="E774:H774">VLOOKUP(D774, GDP!D:L,{6,7,8,9},0)</f>
        <v>5337833256</v>
      </c>
      <c r="F774" s="38">
        <v>0.073</v>
      </c>
      <c r="G774" s="37">
        <v>26.0</v>
      </c>
      <c r="H774" s="38"/>
      <c r="I774" s="39">
        <f t="array" ref="I774:J774">VLOOKUP(D774, ENERGY!I:M,{4,5},0)</f>
        <v>3472</v>
      </c>
      <c r="J774" s="39">
        <v>3113.5</v>
      </c>
      <c r="K774" s="40">
        <f t="array" ref="K774:S774">VLOOKUP(D774, 'HUMAN RESOURCES'!D:V,{11,12,13,14,15,16,17,18,19},0)</f>
        <v>26</v>
      </c>
      <c r="L774" s="40">
        <v>57.0</v>
      </c>
      <c r="M774" s="40">
        <v>69.0</v>
      </c>
      <c r="N774" s="41">
        <v>63.0</v>
      </c>
      <c r="O774" s="42">
        <v>0.37</v>
      </c>
      <c r="P774" s="42">
        <v>0.588</v>
      </c>
      <c r="Q774" s="42">
        <v>0.043</v>
      </c>
      <c r="R774" s="40">
        <v>1.3149386E7</v>
      </c>
      <c r="S774" s="42">
        <v>0.191</v>
      </c>
      <c r="T774" s="43">
        <f t="array" ref="T774:U774">VLOOKUP(D774, TOURISM!D:H,{4,5},0)</f>
        <v>673000000</v>
      </c>
      <c r="U774" s="43">
        <v>8.0E7</v>
      </c>
      <c r="V774" s="38" t="str">
        <f t="array" ref="V774:AA774">VLOOKUP(D774, BUSINESS!D:P,{8,9,10,11,12,13},0)</f>
        <v/>
      </c>
      <c r="W774" s="37">
        <v>94.0</v>
      </c>
      <c r="X774" s="37"/>
      <c r="Y774" s="37"/>
      <c r="Z774" s="38">
        <v>0.003</v>
      </c>
      <c r="AA774" s="38">
        <v>0.066</v>
      </c>
      <c r="AB774" s="44">
        <f t="shared" si="222"/>
        <v>405.9378328</v>
      </c>
      <c r="AC774" s="44">
        <f t="shared" si="251"/>
        <v>0.2640427469</v>
      </c>
      <c r="AD774" s="44">
        <f t="shared" si="252"/>
        <v>0.2367791165</v>
      </c>
      <c r="AE774" s="44">
        <f t="shared" si="246"/>
        <v>51.18109697</v>
      </c>
      <c r="AF774" s="44">
        <f t="shared" si="247"/>
        <v>6.083934261</v>
      </c>
      <c r="AG774" s="45">
        <f t="shared" si="5"/>
        <v>0.1271514426</v>
      </c>
      <c r="AH774" s="45">
        <f t="shared" si="6"/>
        <v>0.1818181818</v>
      </c>
      <c r="AI774" s="45">
        <f t="shared" si="7"/>
        <v>-0.304009309</v>
      </c>
      <c r="AJ774" s="45">
        <f t="shared" si="8"/>
        <v>-0.2441785625</v>
      </c>
      <c r="AK774" s="45">
        <f t="shared" si="9"/>
        <v>0.01662369459</v>
      </c>
      <c r="AL774" s="45">
        <f t="shared" si="10"/>
        <v>0.5011228891</v>
      </c>
      <c r="AM774" s="45">
        <f t="shared" si="11"/>
        <v>0.3115308451</v>
      </c>
    </row>
    <row r="775">
      <c r="A775" s="33" t="s">
        <v>113</v>
      </c>
      <c r="B775" s="34" t="s">
        <v>120</v>
      </c>
      <c r="C775" s="35" t="s">
        <v>53</v>
      </c>
      <c r="D775" s="36" t="str">
        <f t="shared" si="1"/>
        <v>Asia/Cambodia-Asia/2005</v>
      </c>
      <c r="E775" s="37">
        <f t="array" ref="E775:H775">VLOOKUP(D775, GDP!D:L,{6,7,8,9},0)</f>
        <v>6293046162</v>
      </c>
      <c r="F775" s="38">
        <v>0.071</v>
      </c>
      <c r="G775" s="37">
        <v>29.0</v>
      </c>
      <c r="H775" s="38"/>
      <c r="I775" s="39" t="str">
        <f t="array" ref="I775:J775">VLOOKUP(D775, ENERGY!I:M,{4,5},0)</f>
        <v/>
      </c>
      <c r="J775" s="39"/>
      <c r="K775" s="40">
        <f t="array" ref="K775:S775">VLOOKUP(D775, 'HUMAN RESOURCES'!D:V,{11,12,13,14,15,16,17,18,19},0)</f>
        <v>26</v>
      </c>
      <c r="L775" s="40">
        <v>52.0</v>
      </c>
      <c r="M775" s="40">
        <v>70.0</v>
      </c>
      <c r="N775" s="41">
        <v>65.0</v>
      </c>
      <c r="O775" s="42">
        <v>0.361</v>
      </c>
      <c r="P775" s="42">
        <v>0.595</v>
      </c>
      <c r="Q775" s="42">
        <v>0.044</v>
      </c>
      <c r="R775" s="40">
        <v>1.3356424E7</v>
      </c>
      <c r="S775" s="42">
        <v>0.192</v>
      </c>
      <c r="T775" s="43">
        <f t="array" ref="T775:U775">VLOOKUP(D775, TOURISM!D:H,{4,5},0)</f>
        <v>929000000</v>
      </c>
      <c r="U775" s="43">
        <v>1.37E8</v>
      </c>
      <c r="V775" s="38">
        <f t="array" ref="V775:AA775">VLOOKUP(D775, BUSINESS!D:P,{8,9,10,11,12,13},0)</f>
        <v>0.215</v>
      </c>
      <c r="W775" s="37">
        <v>86.0</v>
      </c>
      <c r="X775" s="37"/>
      <c r="Y775" s="37">
        <v>137.0</v>
      </c>
      <c r="Z775" s="38">
        <v>0.003</v>
      </c>
      <c r="AA775" s="38">
        <v>0.08</v>
      </c>
      <c r="AB775" s="44">
        <f t="shared" si="222"/>
        <v>471.1625029</v>
      </c>
      <c r="AC775" s="44"/>
      <c r="AD775" s="44"/>
      <c r="AE775" s="44">
        <f t="shared" si="246"/>
        <v>69.55454544</v>
      </c>
      <c r="AF775" s="44">
        <f t="shared" si="247"/>
        <v>10.25723652</v>
      </c>
      <c r="AG775" s="45">
        <f t="shared" si="5"/>
        <v>0.1606764997</v>
      </c>
      <c r="AH775" s="45">
        <f t="shared" si="6"/>
        <v>0.1153846154</v>
      </c>
      <c r="AI775" s="45" t="str">
        <f t="shared" si="7"/>
        <v/>
      </c>
      <c r="AJ775" s="45" t="str">
        <f t="shared" si="8"/>
        <v/>
      </c>
      <c r="AK775" s="45">
        <f t="shared" si="9"/>
        <v>0.01574506977</v>
      </c>
      <c r="AL775" s="45">
        <f t="shared" si="10"/>
        <v>0.358988954</v>
      </c>
      <c r="AM775" s="45">
        <f t="shared" si="11"/>
        <v>0.6859545283</v>
      </c>
    </row>
    <row r="776">
      <c r="A776" s="33" t="s">
        <v>113</v>
      </c>
      <c r="B776" s="34" t="s">
        <v>120</v>
      </c>
      <c r="C776" s="35" t="s">
        <v>54</v>
      </c>
      <c r="D776" s="36" t="str">
        <f t="shared" si="1"/>
        <v>Asia/Cambodia-Asia/2006</v>
      </c>
      <c r="E776" s="37">
        <f t="array" ref="E776:H776">VLOOKUP(D776, GDP!D:L,{6,7,8,9},0)</f>
        <v>7274424519</v>
      </c>
      <c r="F776" s="38">
        <v>0.069</v>
      </c>
      <c r="G776" s="37">
        <v>33.0</v>
      </c>
      <c r="H776" s="38"/>
      <c r="I776" s="39">
        <f t="array" ref="I776:J776">VLOOKUP(D776, ENERGY!I:M,{4,5},0)</f>
        <v>3459</v>
      </c>
      <c r="J776" s="39">
        <v>3130.0</v>
      </c>
      <c r="K776" s="40">
        <f t="array" ref="K776:S776">VLOOKUP(D776, 'HUMAN RESOURCES'!D:V,{11,12,13,14,15,16,17,18,19},0)</f>
        <v>26</v>
      </c>
      <c r="L776" s="40">
        <v>48.0</v>
      </c>
      <c r="M776" s="40">
        <v>71.0</v>
      </c>
      <c r="N776" s="41">
        <v>65.0</v>
      </c>
      <c r="O776" s="42">
        <v>0.351</v>
      </c>
      <c r="P776" s="42">
        <v>0.604</v>
      </c>
      <c r="Q776" s="42">
        <v>0.045</v>
      </c>
      <c r="R776" s="40">
        <v>1.3555054E7</v>
      </c>
      <c r="S776" s="42">
        <v>0.193</v>
      </c>
      <c r="T776" s="43">
        <f t="array" ref="T776:U776">VLOOKUP(D776, TOURISM!D:H,{4,5},0)</f>
        <v>1109000000</v>
      </c>
      <c r="U776" s="43">
        <v>1.76E8</v>
      </c>
      <c r="V776" s="38">
        <f t="array" ref="V776:AA776">VLOOKUP(D776, BUSINESS!D:P,{8,9,10,11,12,13},0)</f>
        <v>0.215</v>
      </c>
      <c r="W776" s="37">
        <v>86.0</v>
      </c>
      <c r="X776" s="37"/>
      <c r="Y776" s="37">
        <v>137.0</v>
      </c>
      <c r="Z776" s="38">
        <v>0.005</v>
      </c>
      <c r="AA776" s="38">
        <v>0.127</v>
      </c>
      <c r="AB776" s="44">
        <f t="shared" si="222"/>
        <v>536.6577307</v>
      </c>
      <c r="AC776" s="44">
        <f>(I776/R776)*1000</f>
        <v>0.2551815729</v>
      </c>
      <c r="AD776" s="44">
        <f>J776/R776*1000</f>
        <v>0.230910183</v>
      </c>
      <c r="AE776" s="44">
        <f t="shared" si="246"/>
        <v>81.81450255</v>
      </c>
      <c r="AF776" s="44">
        <f t="shared" si="247"/>
        <v>12.98408697</v>
      </c>
      <c r="AG776" s="45">
        <f t="shared" si="5"/>
        <v>0.1390077253</v>
      </c>
      <c r="AH776" s="45">
        <f t="shared" si="6"/>
        <v>0.1379310345</v>
      </c>
      <c r="AI776" s="45" t="str">
        <f t="shared" si="7"/>
        <v/>
      </c>
      <c r="AJ776" s="45" t="str">
        <f t="shared" si="8"/>
        <v/>
      </c>
      <c r="AK776" s="45">
        <f t="shared" si="9"/>
        <v>0.01487149554</v>
      </c>
      <c r="AL776" s="45">
        <f t="shared" si="10"/>
        <v>0.176263924</v>
      </c>
      <c r="AM776" s="45">
        <f t="shared" si="11"/>
        <v>0.2658465022</v>
      </c>
    </row>
    <row r="777">
      <c r="A777" s="33" t="s">
        <v>113</v>
      </c>
      <c r="B777" s="34" t="s">
        <v>120</v>
      </c>
      <c r="C777" s="35" t="s">
        <v>55</v>
      </c>
      <c r="D777" s="36" t="str">
        <f t="shared" si="1"/>
        <v>Asia/Cambodia-Asia/2007</v>
      </c>
      <c r="E777" s="37">
        <f t="array" ref="E777:H777">VLOOKUP(D777, GDP!D:L,{6,7,8,9},0)</f>
        <v>8639164917</v>
      </c>
      <c r="F777" s="38">
        <v>0.054</v>
      </c>
      <c r="G777" s="37">
        <v>29.0</v>
      </c>
      <c r="H777" s="38"/>
      <c r="I777" s="39" t="str">
        <f t="array" ref="I777:J777">VLOOKUP(D777, ENERGY!I:M,{4,5},0)</f>
        <v/>
      </c>
      <c r="J777" s="39"/>
      <c r="K777" s="40">
        <f t="array" ref="K777:S777">VLOOKUP(D777, 'HUMAN RESOURCES'!D:V,{11,12,13,14,15,16,17,18,19},0)</f>
        <v>26</v>
      </c>
      <c r="L777" s="40">
        <v>45.0</v>
      </c>
      <c r="M777" s="40">
        <v>72.0</v>
      </c>
      <c r="N777" s="41">
        <v>66.0</v>
      </c>
      <c r="O777" s="42">
        <v>0.341</v>
      </c>
      <c r="P777" s="42">
        <v>0.612</v>
      </c>
      <c r="Q777" s="42">
        <v>0.046</v>
      </c>
      <c r="R777" s="40">
        <v>1.3747288E7</v>
      </c>
      <c r="S777" s="42">
        <v>0.194</v>
      </c>
      <c r="T777" s="43">
        <f t="array" ref="T777:U777">VLOOKUP(D777, TOURISM!D:H,{4,5},0)</f>
        <v>1169000000</v>
      </c>
      <c r="U777" s="43">
        <v>1.94E8</v>
      </c>
      <c r="V777" s="38">
        <f t="array" ref="V777:AA777">VLOOKUP(D777, BUSINESS!D:P,{8,9,10,11,12,13},0)</f>
        <v>0.215</v>
      </c>
      <c r="W777" s="37">
        <v>86.0</v>
      </c>
      <c r="X777" s="37"/>
      <c r="Y777" s="37">
        <v>137.0</v>
      </c>
      <c r="Z777" s="38">
        <v>0.005</v>
      </c>
      <c r="AA777" s="38">
        <v>0.188</v>
      </c>
      <c r="AB777" s="44">
        <f t="shared" si="222"/>
        <v>628.4268517</v>
      </c>
      <c r="AC777" s="44"/>
      <c r="AD777" s="44"/>
      <c r="AE777" s="44">
        <f t="shared" si="246"/>
        <v>85.0349538</v>
      </c>
      <c r="AF777" s="44">
        <f t="shared" si="247"/>
        <v>14.11187428</v>
      </c>
      <c r="AG777" s="45">
        <f t="shared" si="5"/>
        <v>0.1710012094</v>
      </c>
      <c r="AH777" s="45">
        <f t="shared" si="6"/>
        <v>-0.1212121212</v>
      </c>
      <c r="AI777" s="45" t="str">
        <f t="shared" si="7"/>
        <v/>
      </c>
      <c r="AJ777" s="45" t="str">
        <f t="shared" si="8"/>
        <v/>
      </c>
      <c r="AK777" s="45">
        <f t="shared" si="9"/>
        <v>0.01418172145</v>
      </c>
      <c r="AL777" s="45">
        <f t="shared" si="10"/>
        <v>0.03936284102</v>
      </c>
      <c r="AM777" s="45">
        <f t="shared" si="11"/>
        <v>0.08685919295</v>
      </c>
    </row>
    <row r="778">
      <c r="A778" s="33" t="s">
        <v>113</v>
      </c>
      <c r="B778" s="34" t="s">
        <v>120</v>
      </c>
      <c r="C778" s="35" t="s">
        <v>56</v>
      </c>
      <c r="D778" s="36" t="str">
        <f t="shared" si="1"/>
        <v>Asia/Cambodia-Asia/2008</v>
      </c>
      <c r="E778" s="37">
        <f t="array" ref="E778:H778">VLOOKUP(D778, GDP!D:L,{6,7,8,9},0)</f>
        <v>10351829066</v>
      </c>
      <c r="F778" s="38">
        <v>0.045</v>
      </c>
      <c r="G778" s="37">
        <v>28.0</v>
      </c>
      <c r="H778" s="38"/>
      <c r="I778" s="39" t="str">
        <f t="array" ref="I778:J778">VLOOKUP(D778, ENERGY!I:M,{4,5},0)</f>
        <v/>
      </c>
      <c r="J778" s="39"/>
      <c r="K778" s="40">
        <f t="array" ref="K778:S778">VLOOKUP(D778, 'HUMAN RESOURCES'!D:V,{11,12,13,14,15,16,17,18,19},0)</f>
        <v>26</v>
      </c>
      <c r="L778" s="40">
        <v>42.0</v>
      </c>
      <c r="M778" s="40">
        <v>72.0</v>
      </c>
      <c r="N778" s="41">
        <v>67.0</v>
      </c>
      <c r="O778" s="42">
        <v>0.332</v>
      </c>
      <c r="P778" s="42">
        <v>0.62</v>
      </c>
      <c r="Q778" s="42">
        <v>0.048</v>
      </c>
      <c r="R778" s="40">
        <v>1.3940518E7</v>
      </c>
      <c r="S778" s="42">
        <v>0.195</v>
      </c>
      <c r="T778" s="43">
        <f t="array" ref="T778:U778">VLOOKUP(D778, TOURISM!D:H,{4,5},0)</f>
        <v>1280000000</v>
      </c>
      <c r="U778" s="43">
        <v>1.8E8</v>
      </c>
      <c r="V778" s="38">
        <f t="array" ref="V778:AA778">VLOOKUP(D778, BUSINESS!D:P,{8,9,10,11,12,13},0)</f>
        <v>0.215</v>
      </c>
      <c r="W778" s="37">
        <v>102.0</v>
      </c>
      <c r="X778" s="37"/>
      <c r="Y778" s="37">
        <v>137.0</v>
      </c>
      <c r="Z778" s="38">
        <v>0.005</v>
      </c>
      <c r="AA778" s="38">
        <v>0.304</v>
      </c>
      <c r="AB778" s="44">
        <f t="shared" si="222"/>
        <v>742.5713353</v>
      </c>
      <c r="AC778" s="44"/>
      <c r="AD778" s="44"/>
      <c r="AE778" s="44">
        <f t="shared" si="246"/>
        <v>91.81868278</v>
      </c>
      <c r="AF778" s="44">
        <f t="shared" si="247"/>
        <v>12.91200227</v>
      </c>
      <c r="AG778" s="45">
        <f t="shared" si="5"/>
        <v>0.1816352744</v>
      </c>
      <c r="AH778" s="45">
        <f t="shared" si="6"/>
        <v>-0.03448275862</v>
      </c>
      <c r="AI778" s="45" t="str">
        <f t="shared" si="7"/>
        <v/>
      </c>
      <c r="AJ778" s="45" t="str">
        <f t="shared" si="8"/>
        <v/>
      </c>
      <c r="AK778" s="45">
        <f t="shared" si="9"/>
        <v>0.01405586324</v>
      </c>
      <c r="AL778" s="45">
        <f t="shared" si="10"/>
        <v>0.07977577068</v>
      </c>
      <c r="AM778" s="45">
        <f t="shared" si="11"/>
        <v>-0.08502570205</v>
      </c>
    </row>
    <row r="779">
      <c r="A779" s="33" t="s">
        <v>113</v>
      </c>
      <c r="B779" s="34" t="s">
        <v>120</v>
      </c>
      <c r="C779" s="35" t="s">
        <v>57</v>
      </c>
      <c r="D779" s="36" t="str">
        <f t="shared" si="1"/>
        <v>Asia/Cambodia-Asia/2009</v>
      </c>
      <c r="E779" s="37">
        <f t="array" ref="E779:H779">VLOOKUP(D779, GDP!D:L,{6,7,8,9},0)</f>
        <v>10401935532</v>
      </c>
      <c r="F779" s="38">
        <v>0.055</v>
      </c>
      <c r="G779" s="37">
        <v>41.0</v>
      </c>
      <c r="H779" s="38"/>
      <c r="I779" s="39">
        <f t="array" ref="I779:J779">VLOOKUP(D779, ENERGY!I:M,{4,5},0)</f>
        <v>3763.5</v>
      </c>
      <c r="J779" s="39">
        <v>2178.5</v>
      </c>
      <c r="K779" s="40">
        <f t="array" ref="K779:S779">VLOOKUP(D779, 'HUMAN RESOURCES'!D:V,{11,12,13,14,15,16,17,18,19},0)</f>
        <v>26</v>
      </c>
      <c r="L779" s="40">
        <v>39.0</v>
      </c>
      <c r="M779" s="40">
        <v>73.0</v>
      </c>
      <c r="N779" s="41">
        <v>68.0</v>
      </c>
      <c r="O779" s="42">
        <v>0.324</v>
      </c>
      <c r="P779" s="42">
        <v>0.627</v>
      </c>
      <c r="Q779" s="42">
        <v>0.049</v>
      </c>
      <c r="R779" s="40">
        <v>1.4144225E7</v>
      </c>
      <c r="S779" s="42">
        <v>0.197</v>
      </c>
      <c r="T779" s="43">
        <f t="array" ref="T779:U779">VLOOKUP(D779, TOURISM!D:H,{4,5},0)</f>
        <v>1208000000</v>
      </c>
      <c r="U779" s="43">
        <v>1.63E8</v>
      </c>
      <c r="V779" s="38">
        <f t="array" ref="V779:AA779">VLOOKUP(D779, BUSINESS!D:P,{8,9,10,11,12,13},0)</f>
        <v>0.217</v>
      </c>
      <c r="W779" s="37">
        <v>102.0</v>
      </c>
      <c r="X779" s="37"/>
      <c r="Y779" s="37">
        <v>173.0</v>
      </c>
      <c r="Z779" s="38">
        <v>0.005</v>
      </c>
      <c r="AA779" s="38">
        <v>0.443</v>
      </c>
      <c r="AB779" s="44">
        <f t="shared" si="222"/>
        <v>735.4192635</v>
      </c>
      <c r="AC779" s="44">
        <f t="shared" ref="AC779:AC780" si="253">(I779/R779)*1000</f>
        <v>0.2660803261</v>
      </c>
      <c r="AD779" s="44">
        <f t="shared" ref="AD779:AD780" si="254">J779/R779*1000</f>
        <v>0.1540204571</v>
      </c>
      <c r="AE779" s="44">
        <f t="shared" si="246"/>
        <v>85.4058812</v>
      </c>
      <c r="AF779" s="44">
        <f t="shared" si="247"/>
        <v>11.52413794</v>
      </c>
      <c r="AG779" s="45">
        <f t="shared" si="5"/>
        <v>-0.009631494615</v>
      </c>
      <c r="AH779" s="45">
        <f t="shared" si="6"/>
        <v>0.4642857143</v>
      </c>
      <c r="AI779" s="45" t="str">
        <f t="shared" si="7"/>
        <v/>
      </c>
      <c r="AJ779" s="45" t="str">
        <f t="shared" si="8"/>
        <v/>
      </c>
      <c r="AK779" s="45">
        <f t="shared" si="9"/>
        <v>0.0146125847</v>
      </c>
      <c r="AL779" s="45">
        <f t="shared" si="10"/>
        <v>-0.06984201238</v>
      </c>
      <c r="AM779" s="45">
        <f t="shared" si="11"/>
        <v>-0.1074863754</v>
      </c>
    </row>
    <row r="780">
      <c r="A780" s="33" t="s">
        <v>113</v>
      </c>
      <c r="B780" s="34" t="s">
        <v>120</v>
      </c>
      <c r="C780" s="35" t="s">
        <v>58</v>
      </c>
      <c r="D780" s="36" t="str">
        <f t="shared" si="1"/>
        <v>Asia/Cambodia-Asia/2010</v>
      </c>
      <c r="E780" s="37">
        <f t="array" ref="E780:H780">VLOOKUP(D780, GDP!D:L,{6,7,8,9},0)</f>
        <v>11242266334</v>
      </c>
      <c r="F780" s="38">
        <v>0.063</v>
      </c>
      <c r="G780" s="37">
        <v>46.0</v>
      </c>
      <c r="H780" s="38"/>
      <c r="I780" s="39">
        <f t="array" ref="I780:J780">VLOOKUP(D780, ENERGY!I:M,{4,5},0)</f>
        <v>3429</v>
      </c>
      <c r="J780" s="39">
        <v>3000.0</v>
      </c>
      <c r="K780" s="40">
        <f t="array" ref="K780:S780">VLOOKUP(D780, 'HUMAN RESOURCES'!D:V,{11,12,13,14,15,16,17,18,19},0)</f>
        <v>26</v>
      </c>
      <c r="L780" s="40">
        <v>37.0</v>
      </c>
      <c r="M780" s="40">
        <v>73.0</v>
      </c>
      <c r="N780" s="41">
        <v>68.0</v>
      </c>
      <c r="O780" s="42">
        <v>0.318</v>
      </c>
      <c r="P780" s="42">
        <v>0.631</v>
      </c>
      <c r="Q780" s="42">
        <v>0.05</v>
      </c>
      <c r="R780" s="40">
        <v>1.4364931E7</v>
      </c>
      <c r="S780" s="42">
        <v>0.198</v>
      </c>
      <c r="T780" s="43">
        <f t="array" ref="T780:U780">VLOOKUP(D780, TOURISM!D:H,{4,5},0)</f>
        <v>1332000000</v>
      </c>
      <c r="U780" s="43">
        <v>2.68E8</v>
      </c>
      <c r="V780" s="38">
        <f t="array" ref="V780:AA780">VLOOKUP(D780, BUSINESS!D:P,{8,9,10,11,12,13},0)</f>
        <v>0.214</v>
      </c>
      <c r="W780" s="37">
        <v>102.0</v>
      </c>
      <c r="X780" s="37"/>
      <c r="Y780" s="37">
        <v>173.0</v>
      </c>
      <c r="Z780" s="38">
        <v>0.013</v>
      </c>
      <c r="AA780" s="38">
        <v>0.567</v>
      </c>
      <c r="AB780" s="44">
        <f t="shared" si="222"/>
        <v>782.6188886</v>
      </c>
      <c r="AC780" s="44">
        <f t="shared" si="253"/>
        <v>0.2387063328</v>
      </c>
      <c r="AD780" s="44">
        <f t="shared" si="254"/>
        <v>0.208841936</v>
      </c>
      <c r="AE780" s="44">
        <f t="shared" si="246"/>
        <v>92.72581957</v>
      </c>
      <c r="AF780" s="44">
        <f t="shared" si="247"/>
        <v>18.65654628</v>
      </c>
      <c r="AG780" s="45">
        <f t="shared" si="5"/>
        <v>0.06418056673</v>
      </c>
      <c r="AH780" s="45">
        <f t="shared" si="6"/>
        <v>0.1219512195</v>
      </c>
      <c r="AI780" s="45">
        <f t="shared" si="7"/>
        <v>-0.102878682</v>
      </c>
      <c r="AJ780" s="45">
        <f t="shared" si="8"/>
        <v>0.3559363469</v>
      </c>
      <c r="AK780" s="45">
        <f t="shared" si="9"/>
        <v>0.01560396558</v>
      </c>
      <c r="AL780" s="45">
        <f t="shared" si="10"/>
        <v>0.08570766164</v>
      </c>
      <c r="AM780" s="45">
        <f t="shared" si="11"/>
        <v>0.6189103576</v>
      </c>
    </row>
    <row r="781">
      <c r="A781" s="33" t="s">
        <v>113</v>
      </c>
      <c r="B781" s="34" t="s">
        <v>120</v>
      </c>
      <c r="C781" s="35" t="s">
        <v>59</v>
      </c>
      <c r="D781" s="36" t="str">
        <f t="shared" si="1"/>
        <v>Asia/Cambodia-Asia/2011</v>
      </c>
      <c r="E781" s="37">
        <f t="array" ref="E781:H781">VLOOKUP(D781, GDP!D:L,{6,7,8,9},0)</f>
        <v>12829541141</v>
      </c>
      <c r="F781" s="38">
        <v>0.058</v>
      </c>
      <c r="G781" s="37">
        <v>46.0</v>
      </c>
      <c r="H781" s="38"/>
      <c r="I781" s="39" t="str">
        <f t="array" ref="I781:J781">VLOOKUP(D781, ENERGY!I:M,{4,5},0)</f>
        <v/>
      </c>
      <c r="J781" s="39"/>
      <c r="K781" s="40">
        <f t="array" ref="K781:S781">VLOOKUP(D781, 'HUMAN RESOURCES'!D:V,{11,12,13,14,15,16,17,18,19},0)</f>
        <v>26</v>
      </c>
      <c r="L781" s="40">
        <v>36.0</v>
      </c>
      <c r="M781" s="40">
        <v>74.0</v>
      </c>
      <c r="N781" s="41">
        <v>68.0</v>
      </c>
      <c r="O781" s="42">
        <v>0.314</v>
      </c>
      <c r="P781" s="42">
        <v>0.634</v>
      </c>
      <c r="Q781" s="42">
        <v>0.051</v>
      </c>
      <c r="R781" s="40">
        <v>1.4605862E7</v>
      </c>
      <c r="S781" s="42">
        <v>0.2</v>
      </c>
      <c r="T781" s="43">
        <f t="array" ref="T781:U781">VLOOKUP(D781, TOURISM!D:H,{4,5},0)</f>
        <v>1790000000</v>
      </c>
      <c r="U781" s="43">
        <v>3.33E8</v>
      </c>
      <c r="V781" s="38">
        <f t="array" ref="V781:AA781">VLOOKUP(D781, BUSINESS!D:P,{8,9,10,11,12,13},0)</f>
        <v>0.214</v>
      </c>
      <c r="W781" s="37">
        <v>102.0</v>
      </c>
      <c r="X781" s="37"/>
      <c r="Y781" s="37">
        <v>173.0</v>
      </c>
      <c r="Z781" s="38">
        <v>0.031</v>
      </c>
      <c r="AA781" s="38">
        <v>0.942</v>
      </c>
      <c r="AB781" s="44">
        <f t="shared" si="222"/>
        <v>878.3830178</v>
      </c>
      <c r="AC781" s="44"/>
      <c r="AD781" s="44"/>
      <c r="AE781" s="44">
        <f t="shared" si="246"/>
        <v>122.5535336</v>
      </c>
      <c r="AF781" s="44">
        <f t="shared" si="247"/>
        <v>22.7990652</v>
      </c>
      <c r="AG781" s="45">
        <f t="shared" si="5"/>
        <v>0.1223636825</v>
      </c>
      <c r="AH781" s="45">
        <f t="shared" si="6"/>
        <v>0</v>
      </c>
      <c r="AI781" s="45" t="str">
        <f t="shared" si="7"/>
        <v/>
      </c>
      <c r="AJ781" s="45" t="str">
        <f t="shared" si="8"/>
        <v/>
      </c>
      <c r="AK781" s="45">
        <f t="shared" si="9"/>
        <v>0.01677216549</v>
      </c>
      <c r="AL781" s="45">
        <f t="shared" si="10"/>
        <v>0.3216764674</v>
      </c>
      <c r="AM781" s="45">
        <f t="shared" si="11"/>
        <v>0.2220410389</v>
      </c>
    </row>
    <row r="782">
      <c r="A782" s="33" t="s">
        <v>113</v>
      </c>
      <c r="B782" s="34" t="s">
        <v>120</v>
      </c>
      <c r="C782" s="35" t="s">
        <v>60</v>
      </c>
      <c r="D782" s="36" t="str">
        <f t="shared" si="1"/>
        <v>Asia/Cambodia-Asia/2012</v>
      </c>
      <c r="E782" s="37">
        <f t="array" ref="E782:H782">VLOOKUP(D782, GDP!D:L,{6,7,8,9},0)</f>
        <v>14054443213</v>
      </c>
      <c r="F782" s="38">
        <v>0.056</v>
      </c>
      <c r="G782" s="37">
        <v>49.0</v>
      </c>
      <c r="H782" s="38"/>
      <c r="I782" s="39">
        <f t="array" ref="I782:J782">VLOOKUP(D782, ENERGY!I:M,{4,5},0)</f>
        <v>3389</v>
      </c>
      <c r="J782" s="39">
        <v>2446.0</v>
      </c>
      <c r="K782" s="40">
        <f t="array" ref="K782:S782">VLOOKUP(D782, 'HUMAN RESOURCES'!D:V,{11,12,13,14,15,16,17,18,19},0)</f>
        <v>26</v>
      </c>
      <c r="L782" s="40">
        <v>34.0</v>
      </c>
      <c r="M782" s="40">
        <v>74.0</v>
      </c>
      <c r="N782" s="41">
        <v>69.0</v>
      </c>
      <c r="O782" s="42">
        <v>0.312</v>
      </c>
      <c r="P782" s="42">
        <v>0.635</v>
      </c>
      <c r="Q782" s="42">
        <v>0.053</v>
      </c>
      <c r="R782" s="40">
        <v>1.4864646E7</v>
      </c>
      <c r="S782" s="42">
        <v>0.201</v>
      </c>
      <c r="T782" s="43">
        <f t="array" ref="T782:U782">VLOOKUP(D782, TOURISM!D:H,{4,5},0)</f>
        <v>2000000000</v>
      </c>
      <c r="U782" s="43">
        <v>3.82E8</v>
      </c>
      <c r="V782" s="38">
        <f t="array" ref="V782:AA782">VLOOKUP(D782, BUSINESS!D:P,{8,9,10,11,12,13},0)</f>
        <v>0.214</v>
      </c>
      <c r="W782" s="37">
        <v>102.0</v>
      </c>
      <c r="X782" s="37">
        <v>135.0</v>
      </c>
      <c r="Y782" s="37">
        <v>173.0</v>
      </c>
      <c r="Z782" s="38">
        <v>0.049</v>
      </c>
      <c r="AA782" s="38">
        <v>1.285</v>
      </c>
      <c r="AB782" s="44">
        <f t="shared" si="222"/>
        <v>945.4946464</v>
      </c>
      <c r="AC782" s="44">
        <f>(I782/R782)*1000</f>
        <v>0.2279906296</v>
      </c>
      <c r="AD782" s="44">
        <f>J782/R782*1000</f>
        <v>0.1645515137</v>
      </c>
      <c r="AE782" s="44">
        <f t="shared" si="246"/>
        <v>134.5474356</v>
      </c>
      <c r="AF782" s="44">
        <f t="shared" si="247"/>
        <v>25.69856019</v>
      </c>
      <c r="AG782" s="45">
        <f t="shared" si="5"/>
        <v>0.07640360436</v>
      </c>
      <c r="AH782" s="45">
        <f t="shared" si="6"/>
        <v>0.0652173913</v>
      </c>
      <c r="AI782" s="45" t="str">
        <f t="shared" si="7"/>
        <v/>
      </c>
      <c r="AJ782" s="45" t="str">
        <f t="shared" si="8"/>
        <v/>
      </c>
      <c r="AK782" s="45">
        <f t="shared" si="9"/>
        <v>0.01771781768</v>
      </c>
      <c r="AL782" s="45">
        <f t="shared" si="10"/>
        <v>0.09786663488</v>
      </c>
      <c r="AM782" s="45">
        <f t="shared" si="11"/>
        <v>0.1271760474</v>
      </c>
    </row>
    <row r="783">
      <c r="A783" s="33" t="s">
        <v>113</v>
      </c>
      <c r="B783" s="34" t="s">
        <v>121</v>
      </c>
      <c r="C783" s="35" t="s">
        <v>48</v>
      </c>
      <c r="D783" s="36" t="str">
        <f t="shared" si="1"/>
        <v>Asia/China-Asia/2000</v>
      </c>
      <c r="E783" s="37">
        <f t="array" ref="E783:H783">VLOOKUP(D783, GDP!D:L,{6,7,8,9},0)</f>
        <v>1200000000000</v>
      </c>
      <c r="F783" s="38">
        <v>0.054</v>
      </c>
      <c r="G783" s="37">
        <v>322.0</v>
      </c>
      <c r="H783" s="38">
        <v>0.06</v>
      </c>
      <c r="I783" s="39" t="str">
        <f t="array" ref="I783:J783">VLOOKUP(D783, ENERGY!I:M,{4,5},0)</f>
        <v/>
      </c>
      <c r="J783" s="39"/>
      <c r="K783" s="40">
        <f t="array" ref="K783:S783">VLOOKUP(D783, 'HUMAN RESOURCES'!D:V,{11,12,13,14,15,16,17,18,19},0)</f>
        <v>14</v>
      </c>
      <c r="L783" s="40">
        <v>30.0</v>
      </c>
      <c r="M783" s="40">
        <v>74.0</v>
      </c>
      <c r="N783" s="41">
        <v>71.0</v>
      </c>
      <c r="O783" s="42">
        <v>0.256</v>
      </c>
      <c r="P783" s="42">
        <v>0.675</v>
      </c>
      <c r="Q783" s="42">
        <v>0.069</v>
      </c>
      <c r="R783" s="40">
        <v>1.262645E9</v>
      </c>
      <c r="S783" s="42">
        <v>0.359</v>
      </c>
      <c r="T783" s="43">
        <f t="array" ref="T783:U783">VLOOKUP(D783, TOURISM!D:H,{4,5},0)</f>
        <v>17318000000</v>
      </c>
      <c r="U783" s="43">
        <v>1.4169E10</v>
      </c>
      <c r="V783" s="38" t="str">
        <f t="array" ref="V783:AA783">VLOOKUP(D783, BUSINESS!D:P,{8,9,10,11,12,13},0)</f>
        <v/>
      </c>
      <c r="W783" s="37"/>
      <c r="X783" s="37"/>
      <c r="Y783" s="37"/>
      <c r="Z783" s="38">
        <v>0.018</v>
      </c>
      <c r="AA783" s="38">
        <v>0.067</v>
      </c>
      <c r="AB783" s="44">
        <f t="shared" si="222"/>
        <v>950.3858963</v>
      </c>
      <c r="AC783" s="44"/>
      <c r="AD783" s="44"/>
      <c r="AE783" s="44">
        <f t="shared" si="246"/>
        <v>13.71565246</v>
      </c>
      <c r="AF783" s="44">
        <f t="shared" si="247"/>
        <v>11.22168147</v>
      </c>
      <c r="AG783" s="45" t="str">
        <f t="shared" si="5"/>
        <v/>
      </c>
      <c r="AH783" s="45" t="str">
        <f t="shared" si="6"/>
        <v/>
      </c>
      <c r="AI783" s="45" t="str">
        <f t="shared" si="7"/>
        <v/>
      </c>
      <c r="AJ783" s="45" t="str">
        <f t="shared" si="8"/>
        <v/>
      </c>
      <c r="AK783" s="45" t="str">
        <f t="shared" si="9"/>
        <v/>
      </c>
      <c r="AL783" s="45" t="str">
        <f t="shared" si="10"/>
        <v/>
      </c>
      <c r="AM783" s="45" t="str">
        <f t="shared" si="11"/>
        <v/>
      </c>
    </row>
    <row r="784">
      <c r="A784" s="33" t="s">
        <v>113</v>
      </c>
      <c r="B784" s="34" t="s">
        <v>121</v>
      </c>
      <c r="C784" s="35" t="s">
        <v>49</v>
      </c>
      <c r="D784" s="36" t="str">
        <f t="shared" si="1"/>
        <v>Asia/China-Asia/2001</v>
      </c>
      <c r="E784" s="37">
        <f t="array" ref="E784:H784">VLOOKUP(D784, GDP!D:L,{6,7,8,9},0)</f>
        <v>1320000000000</v>
      </c>
      <c r="F784" s="38">
        <v>0.046</v>
      </c>
      <c r="G784" s="37">
        <v>43.0</v>
      </c>
      <c r="H784" s="38">
        <v>0.059</v>
      </c>
      <c r="I784" s="39">
        <f t="array" ref="I784:J784">VLOOKUP(D784, ENERGY!I:M,{4,5},0)</f>
        <v>2727728</v>
      </c>
      <c r="J784" s="39"/>
      <c r="K784" s="40">
        <f t="array" ref="K784:S784">VLOOKUP(D784, 'HUMAN RESOURCES'!D:V,{11,12,13,14,15,16,17,18,19},0)</f>
        <v>13</v>
      </c>
      <c r="L784" s="40">
        <v>28.0</v>
      </c>
      <c r="M784" s="40">
        <v>74.0</v>
      </c>
      <c r="N784" s="41">
        <v>71.0</v>
      </c>
      <c r="O784" s="42">
        <v>0.246</v>
      </c>
      <c r="P784" s="42">
        <v>0.683</v>
      </c>
      <c r="Q784" s="42">
        <v>0.07</v>
      </c>
      <c r="R784" s="40">
        <v>1.27185E9</v>
      </c>
      <c r="S784" s="42">
        <v>0.371</v>
      </c>
      <c r="T784" s="43">
        <f t="array" ref="T784:U784">VLOOKUP(D784, TOURISM!D:H,{4,5},0)</f>
        <v>19006000000</v>
      </c>
      <c r="U784" s="43">
        <v>1.4992E10</v>
      </c>
      <c r="V784" s="38" t="str">
        <f t="array" ref="V784:AA784">VLOOKUP(D784, BUSINESS!D:P,{8,9,10,11,12,13},0)</f>
        <v/>
      </c>
      <c r="W784" s="37"/>
      <c r="X784" s="37"/>
      <c r="Y784" s="37"/>
      <c r="Z784" s="38">
        <v>0.026</v>
      </c>
      <c r="AA784" s="38">
        <v>0.112</v>
      </c>
      <c r="AB784" s="44">
        <f t="shared" si="222"/>
        <v>1037.858238</v>
      </c>
      <c r="AC784" s="44">
        <f t="shared" ref="AC784:AC787" si="255">(I784/R784)*1000</f>
        <v>2.144693164</v>
      </c>
      <c r="AD784" s="44"/>
      <c r="AE784" s="44">
        <f t="shared" si="246"/>
        <v>14.94358611</v>
      </c>
      <c r="AF784" s="44">
        <f t="shared" si="247"/>
        <v>11.78755356</v>
      </c>
      <c r="AG784" s="45">
        <f t="shared" si="5"/>
        <v>0.09203876243</v>
      </c>
      <c r="AH784" s="45">
        <f t="shared" si="6"/>
        <v>-0.8664596273</v>
      </c>
      <c r="AI784" s="45" t="str">
        <f t="shared" si="7"/>
        <v/>
      </c>
      <c r="AJ784" s="45" t="str">
        <f t="shared" si="8"/>
        <v/>
      </c>
      <c r="AK784" s="45">
        <f t="shared" si="9"/>
        <v>0.007290251813</v>
      </c>
      <c r="AL784" s="45">
        <f t="shared" si="10"/>
        <v>0.08952790679</v>
      </c>
      <c r="AM784" s="45">
        <f t="shared" si="11"/>
        <v>0.0504266758</v>
      </c>
    </row>
    <row r="785">
      <c r="A785" s="33" t="s">
        <v>113</v>
      </c>
      <c r="B785" s="34" t="s">
        <v>121</v>
      </c>
      <c r="C785" s="35" t="s">
        <v>50</v>
      </c>
      <c r="D785" s="36" t="str">
        <f t="shared" si="1"/>
        <v>Asia/China-Asia/2002</v>
      </c>
      <c r="E785" s="37">
        <f t="array" ref="E785:H785">VLOOKUP(D785, GDP!D:L,{6,7,8,9},0)</f>
        <v>1450000000000</v>
      </c>
      <c r="F785" s="38">
        <v>0.046</v>
      </c>
      <c r="G785" s="37">
        <v>47.0</v>
      </c>
      <c r="H785" s="38">
        <v>0.059</v>
      </c>
      <c r="I785" s="39">
        <f t="array" ref="I785:J785">VLOOKUP(D785, ENERGY!I:M,{4,5},0)</f>
        <v>2516731</v>
      </c>
      <c r="J785" s="39">
        <v>8286892.0</v>
      </c>
      <c r="K785" s="40">
        <f t="array" ref="K785:S785">VLOOKUP(D785, 'HUMAN RESOURCES'!D:V,{11,12,13,14,15,16,17,18,19},0)</f>
        <v>13</v>
      </c>
      <c r="L785" s="40">
        <v>26.0</v>
      </c>
      <c r="M785" s="40">
        <v>74.0</v>
      </c>
      <c r="N785" s="41">
        <v>72.0</v>
      </c>
      <c r="O785" s="42">
        <v>0.236</v>
      </c>
      <c r="P785" s="42">
        <v>0.692</v>
      </c>
      <c r="Q785" s="42">
        <v>0.072</v>
      </c>
      <c r="R785" s="40">
        <v>1.2804E9</v>
      </c>
      <c r="S785" s="42">
        <v>0.384</v>
      </c>
      <c r="T785" s="43">
        <f t="array" ref="T785:U785">VLOOKUP(D785, TOURISM!D:H,{4,5},0)</f>
        <v>21742000000</v>
      </c>
      <c r="U785" s="43">
        <v>1.6759E10</v>
      </c>
      <c r="V785" s="38" t="str">
        <f t="array" ref="V785:AA785">VLOOKUP(D785, BUSINESS!D:P,{8,9,10,11,12,13},0)</f>
        <v/>
      </c>
      <c r="W785" s="37"/>
      <c r="X785" s="37"/>
      <c r="Y785" s="37"/>
      <c r="Z785" s="38">
        <v>0.046</v>
      </c>
      <c r="AA785" s="38">
        <v>0.159</v>
      </c>
      <c r="AB785" s="44">
        <f t="shared" si="222"/>
        <v>1132.458607</v>
      </c>
      <c r="AC785" s="44">
        <f t="shared" si="255"/>
        <v>1.965581849</v>
      </c>
      <c r="AD785" s="44">
        <f t="shared" ref="AD785:AD787" si="256">J785/R785*1000</f>
        <v>6.47211184</v>
      </c>
      <c r="AE785" s="44">
        <f t="shared" si="246"/>
        <v>16.98063105</v>
      </c>
      <c r="AF785" s="44">
        <f t="shared" si="247"/>
        <v>13.08887848</v>
      </c>
      <c r="AG785" s="45">
        <f t="shared" si="5"/>
        <v>0.09114960524</v>
      </c>
      <c r="AH785" s="45">
        <f t="shared" si="6"/>
        <v>0.09302325581</v>
      </c>
      <c r="AI785" s="45">
        <f t="shared" si="7"/>
        <v>-0.08351372454</v>
      </c>
      <c r="AJ785" s="45" t="str">
        <f t="shared" si="8"/>
        <v/>
      </c>
      <c r="AK785" s="45">
        <f t="shared" si="9"/>
        <v>0.00672249086</v>
      </c>
      <c r="AL785" s="45">
        <f t="shared" si="10"/>
        <v>0.136315669</v>
      </c>
      <c r="AM785" s="45">
        <f t="shared" si="11"/>
        <v>0.1103982183</v>
      </c>
    </row>
    <row r="786">
      <c r="A786" s="33" t="s">
        <v>113</v>
      </c>
      <c r="B786" s="34" t="s">
        <v>121</v>
      </c>
      <c r="C786" s="35" t="s">
        <v>51</v>
      </c>
      <c r="D786" s="36" t="str">
        <f t="shared" si="1"/>
        <v>Asia/China-Asia/2003</v>
      </c>
      <c r="E786" s="37">
        <f t="array" ref="E786:H786">VLOOKUP(D786, GDP!D:L,{6,7,8,9},0)</f>
        <v>1640000000000</v>
      </c>
      <c r="F786" s="38">
        <v>0.048</v>
      </c>
      <c r="G786" s="37">
        <v>54.0</v>
      </c>
      <c r="H786" s="38">
        <v>0.053</v>
      </c>
      <c r="I786" s="39">
        <f t="array" ref="I786:J786">VLOOKUP(D786, ENERGY!I:M,{4,5},0)</f>
        <v>2286137</v>
      </c>
      <c r="J786" s="39">
        <v>7692211.0</v>
      </c>
      <c r="K786" s="40">
        <f t="array" ref="K786:S786">VLOOKUP(D786, 'HUMAN RESOURCES'!D:V,{11,12,13,14,15,16,17,18,19},0)</f>
        <v>12</v>
      </c>
      <c r="L786" s="40">
        <v>24.0</v>
      </c>
      <c r="M786" s="40">
        <v>75.0</v>
      </c>
      <c r="N786" s="41">
        <v>72.0</v>
      </c>
      <c r="O786" s="42">
        <v>0.225</v>
      </c>
      <c r="P786" s="42">
        <v>0.702</v>
      </c>
      <c r="Q786" s="42">
        <v>0.074</v>
      </c>
      <c r="R786" s="40">
        <v>1.2884E9</v>
      </c>
      <c r="S786" s="42">
        <v>0.398</v>
      </c>
      <c r="T786" s="43">
        <f t="array" ref="T786:U786">VLOOKUP(D786, TOURISM!D:H,{4,5},0)</f>
        <v>18707000000</v>
      </c>
      <c r="U786" s="43">
        <v>1.6716E10</v>
      </c>
      <c r="V786" s="38" t="str">
        <f t="array" ref="V786:AA786">VLOOKUP(D786, BUSINESS!D:P,{8,9,10,11,12,13},0)</f>
        <v/>
      </c>
      <c r="W786" s="37">
        <v>48.0</v>
      </c>
      <c r="X786" s="37"/>
      <c r="Y786" s="37"/>
      <c r="Z786" s="38">
        <v>0.062</v>
      </c>
      <c r="AA786" s="38">
        <v>0.207</v>
      </c>
      <c r="AB786" s="44">
        <f t="shared" si="222"/>
        <v>1272.896616</v>
      </c>
      <c r="AC786" s="44">
        <f t="shared" si="255"/>
        <v>1.774400031</v>
      </c>
      <c r="AD786" s="44">
        <f t="shared" si="256"/>
        <v>5.97035936</v>
      </c>
      <c r="AE786" s="44">
        <f t="shared" si="246"/>
        <v>14.51955914</v>
      </c>
      <c r="AF786" s="44">
        <f t="shared" si="247"/>
        <v>12.97423161</v>
      </c>
      <c r="AG786" s="45">
        <f t="shared" si="5"/>
        <v>0.1240116049</v>
      </c>
      <c r="AH786" s="45">
        <f t="shared" si="6"/>
        <v>0.1489361702</v>
      </c>
      <c r="AI786" s="45">
        <f t="shared" si="7"/>
        <v>-0.09726474552</v>
      </c>
      <c r="AJ786" s="45">
        <f t="shared" si="8"/>
        <v>-0.07752531044</v>
      </c>
      <c r="AK786" s="45">
        <f t="shared" si="9"/>
        <v>0.006248047485</v>
      </c>
      <c r="AL786" s="45">
        <f t="shared" si="10"/>
        <v>-0.1449340665</v>
      </c>
      <c r="AM786" s="45">
        <f t="shared" si="11"/>
        <v>-0.008759105725</v>
      </c>
    </row>
    <row r="787">
      <c r="A787" s="33" t="s">
        <v>113</v>
      </c>
      <c r="B787" s="34" t="s">
        <v>121</v>
      </c>
      <c r="C787" s="35" t="s">
        <v>52</v>
      </c>
      <c r="D787" s="36" t="str">
        <f t="shared" si="1"/>
        <v>Asia/China-Asia/2004</v>
      </c>
      <c r="E787" s="37">
        <f t="array" ref="E787:H787">VLOOKUP(D787, GDP!D:L,{6,7,8,9},0)</f>
        <v>1930000000000</v>
      </c>
      <c r="F787" s="38">
        <v>0.048</v>
      </c>
      <c r="G787" s="37">
        <v>61.0</v>
      </c>
      <c r="H787" s="38">
        <v>0.053</v>
      </c>
      <c r="I787" s="39">
        <f t="array" ref="I787:J787">VLOOKUP(D787, ENERGY!I:M,{4,5},0)</f>
        <v>1653805.5</v>
      </c>
      <c r="J787" s="39">
        <v>5261505.0</v>
      </c>
      <c r="K787" s="40">
        <f t="array" ref="K787:S787">VLOOKUP(D787, 'HUMAN RESOURCES'!D:V,{11,12,13,14,15,16,17,18,19},0)</f>
        <v>12</v>
      </c>
      <c r="L787" s="40">
        <v>22.0</v>
      </c>
      <c r="M787" s="40">
        <v>75.0</v>
      </c>
      <c r="N787" s="41">
        <v>73.0</v>
      </c>
      <c r="O787" s="42">
        <v>0.214</v>
      </c>
      <c r="P787" s="42">
        <v>0.711</v>
      </c>
      <c r="Q787" s="42">
        <v>0.075</v>
      </c>
      <c r="R787" s="40">
        <v>1.296075E9</v>
      </c>
      <c r="S787" s="42">
        <v>0.411</v>
      </c>
      <c r="T787" s="43">
        <f t="array" ref="T787:U787">VLOOKUP(D787, TOURISM!D:H,{4,5},0)</f>
        <v>27755000000</v>
      </c>
      <c r="U787" s="43">
        <v>2.136E10</v>
      </c>
      <c r="V787" s="38" t="str">
        <f t="array" ref="V787:AA787">VLOOKUP(D787, BUSINESS!D:P,{8,9,10,11,12,13},0)</f>
        <v/>
      </c>
      <c r="W787" s="37">
        <v>48.0</v>
      </c>
      <c r="X787" s="37"/>
      <c r="Y787" s="37"/>
      <c r="Z787" s="38">
        <v>0.073</v>
      </c>
      <c r="AA787" s="38">
        <v>0.256</v>
      </c>
      <c r="AB787" s="44">
        <f t="shared" si="222"/>
        <v>1489.111355</v>
      </c>
      <c r="AC787" s="44">
        <f t="shared" si="255"/>
        <v>1.276010648</v>
      </c>
      <c r="AD787" s="44">
        <f t="shared" si="256"/>
        <v>4.059568312</v>
      </c>
      <c r="AE787" s="44">
        <f t="shared" si="246"/>
        <v>21.41465579</v>
      </c>
      <c r="AF787" s="44">
        <f t="shared" si="247"/>
        <v>16.48052775</v>
      </c>
      <c r="AG787" s="45">
        <f t="shared" si="5"/>
        <v>0.1698604087</v>
      </c>
      <c r="AH787" s="45">
        <f t="shared" si="6"/>
        <v>0.1296296296</v>
      </c>
      <c r="AI787" s="45">
        <f t="shared" si="7"/>
        <v>-0.2808776909</v>
      </c>
      <c r="AJ787" s="45">
        <f t="shared" si="8"/>
        <v>-0.3200462373</v>
      </c>
      <c r="AK787" s="45">
        <f t="shared" si="9"/>
        <v>0.005957000931</v>
      </c>
      <c r="AL787" s="45">
        <f t="shared" si="10"/>
        <v>0.4748833333</v>
      </c>
      <c r="AM787" s="45">
        <f t="shared" si="11"/>
        <v>0.2702507747</v>
      </c>
    </row>
    <row r="788">
      <c r="A788" s="33" t="s">
        <v>113</v>
      </c>
      <c r="B788" s="34" t="s">
        <v>121</v>
      </c>
      <c r="C788" s="35" t="s">
        <v>53</v>
      </c>
      <c r="D788" s="36" t="str">
        <f t="shared" si="1"/>
        <v>Asia/China-Asia/2005</v>
      </c>
      <c r="E788" s="37">
        <f t="array" ref="E788:H788">VLOOKUP(D788, GDP!D:L,{6,7,8,9},0)</f>
        <v>2260000000000</v>
      </c>
      <c r="F788" s="38">
        <v>0.047</v>
      </c>
      <c r="G788" s="37">
        <v>70.0</v>
      </c>
      <c r="H788" s="38">
        <v>0.056</v>
      </c>
      <c r="I788" s="39" t="str">
        <f t="array" ref="I788:J788">VLOOKUP(D788, ENERGY!I:M,{4,5},0)</f>
        <v/>
      </c>
      <c r="J788" s="39"/>
      <c r="K788" s="40">
        <f t="array" ref="K788:S788">VLOOKUP(D788, 'HUMAN RESOURCES'!D:V,{11,12,13,14,15,16,17,18,19},0)</f>
        <v>12</v>
      </c>
      <c r="L788" s="40">
        <v>20.0</v>
      </c>
      <c r="M788" s="40">
        <v>75.0</v>
      </c>
      <c r="N788" s="41">
        <v>73.0</v>
      </c>
      <c r="O788" s="42">
        <v>0.205</v>
      </c>
      <c r="P788" s="42">
        <v>0.718</v>
      </c>
      <c r="Q788" s="42">
        <v>0.077</v>
      </c>
      <c r="R788" s="40">
        <v>1.30372E9</v>
      </c>
      <c r="S788" s="42">
        <v>0.425</v>
      </c>
      <c r="T788" s="43">
        <f t="array" ref="T788:U788">VLOOKUP(D788, TOURISM!D:H,{4,5},0)</f>
        <v>31842000000</v>
      </c>
      <c r="U788" s="43">
        <v>2.4721E10</v>
      </c>
      <c r="V788" s="38">
        <f t="array" ref="V788:AA788">VLOOKUP(D788, BUSINESS!D:P,{8,9,10,11,12,13},0)</f>
        <v>0.8</v>
      </c>
      <c r="W788" s="37">
        <v>48.0</v>
      </c>
      <c r="X788" s="37"/>
      <c r="Y788" s="37">
        <v>832.0</v>
      </c>
      <c r="Z788" s="38">
        <v>0.085</v>
      </c>
      <c r="AA788" s="38">
        <v>0.298</v>
      </c>
      <c r="AB788" s="44">
        <f t="shared" si="222"/>
        <v>1733.501059</v>
      </c>
      <c r="AC788" s="44"/>
      <c r="AD788" s="44"/>
      <c r="AE788" s="44">
        <f t="shared" si="246"/>
        <v>24.42395606</v>
      </c>
      <c r="AF788" s="44">
        <f t="shared" si="247"/>
        <v>18.96189366</v>
      </c>
      <c r="AG788" s="45">
        <f t="shared" si="5"/>
        <v>0.1641178158</v>
      </c>
      <c r="AH788" s="45">
        <f t="shared" si="6"/>
        <v>0.1475409836</v>
      </c>
      <c r="AI788" s="45" t="str">
        <f t="shared" si="7"/>
        <v/>
      </c>
      <c r="AJ788" s="45" t="str">
        <f t="shared" si="8"/>
        <v/>
      </c>
      <c r="AK788" s="45">
        <f t="shared" si="9"/>
        <v>0.0058985784</v>
      </c>
      <c r="AL788" s="45">
        <f t="shared" si="10"/>
        <v>0.1405252695</v>
      </c>
      <c r="AM788" s="45">
        <f t="shared" si="11"/>
        <v>0.1505634983</v>
      </c>
    </row>
    <row r="789">
      <c r="A789" s="33" t="s">
        <v>113</v>
      </c>
      <c r="B789" s="34" t="s">
        <v>121</v>
      </c>
      <c r="C789" s="35" t="s">
        <v>54</v>
      </c>
      <c r="D789" s="36" t="str">
        <f t="shared" si="1"/>
        <v>Asia/China-Asia/2006</v>
      </c>
      <c r="E789" s="37">
        <f t="array" ref="E789:H789">VLOOKUP(D789, GDP!D:L,{6,7,8,9},0)</f>
        <v>2710000000000</v>
      </c>
      <c r="F789" s="38">
        <v>0.047</v>
      </c>
      <c r="G789" s="37">
        <v>80.0</v>
      </c>
      <c r="H789" s="38">
        <v>0.056</v>
      </c>
      <c r="I789" s="39">
        <f t="array" ref="I789:J789">VLOOKUP(D789, ENERGY!I:M,{4,5},0)</f>
        <v>1910141.5</v>
      </c>
      <c r="J789" s="39">
        <v>6290911.0</v>
      </c>
      <c r="K789" s="40">
        <f t="array" ref="K789:S789">VLOOKUP(D789, 'HUMAN RESOURCES'!D:V,{11,12,13,14,15,16,17,18,19},0)</f>
        <v>12</v>
      </c>
      <c r="L789" s="40">
        <v>19.0</v>
      </c>
      <c r="M789" s="40">
        <v>76.0</v>
      </c>
      <c r="N789" s="41">
        <v>73.0</v>
      </c>
      <c r="O789" s="42">
        <v>0.198</v>
      </c>
      <c r="P789" s="42">
        <v>0.724</v>
      </c>
      <c r="Q789" s="42">
        <v>0.078</v>
      </c>
      <c r="R789" s="40">
        <v>1.31102E9</v>
      </c>
      <c r="S789" s="42">
        <v>0.439</v>
      </c>
      <c r="T789" s="43">
        <f t="array" ref="T789:U789">VLOOKUP(D789, TOURISM!D:H,{4,5},0)</f>
        <v>37132000000</v>
      </c>
      <c r="U789" s="43">
        <v>2.8242E10</v>
      </c>
      <c r="V789" s="38">
        <f t="array" ref="V789:AA789">VLOOKUP(D789, BUSINESS!D:P,{8,9,10,11,12,13},0)</f>
        <v>0.807</v>
      </c>
      <c r="W789" s="37">
        <v>35.0</v>
      </c>
      <c r="X789" s="37"/>
      <c r="Y789" s="37">
        <v>832.0</v>
      </c>
      <c r="Z789" s="38">
        <v>0.105</v>
      </c>
      <c r="AA789" s="38">
        <v>0.348</v>
      </c>
      <c r="AB789" s="44">
        <f t="shared" si="222"/>
        <v>2067.092798</v>
      </c>
      <c r="AC789" s="44">
        <f t="shared" ref="AC789:AC790" si="257">(I789/R789)*1000</f>
        <v>1.456988833</v>
      </c>
      <c r="AD789" s="44">
        <f t="shared" ref="AD789:AD790" si="258">J789/R789*1000</f>
        <v>4.798485912</v>
      </c>
      <c r="AE789" s="44">
        <f t="shared" si="246"/>
        <v>28.32298516</v>
      </c>
      <c r="AF789" s="44">
        <f t="shared" si="247"/>
        <v>21.54200546</v>
      </c>
      <c r="AG789" s="45">
        <f t="shared" si="5"/>
        <v>0.1924381516</v>
      </c>
      <c r="AH789" s="45">
        <f t="shared" si="6"/>
        <v>0.1428571429</v>
      </c>
      <c r="AI789" s="45" t="str">
        <f t="shared" si="7"/>
        <v/>
      </c>
      <c r="AJ789" s="45" t="str">
        <f t="shared" si="8"/>
        <v/>
      </c>
      <c r="AK789" s="45">
        <f t="shared" si="9"/>
        <v>0.005599361826</v>
      </c>
      <c r="AL789" s="45">
        <f t="shared" si="10"/>
        <v>0.1596395392</v>
      </c>
      <c r="AM789" s="45">
        <f t="shared" si="11"/>
        <v>0.1360682561</v>
      </c>
    </row>
    <row r="790">
      <c r="A790" s="33" t="s">
        <v>113</v>
      </c>
      <c r="B790" s="34" t="s">
        <v>121</v>
      </c>
      <c r="C790" s="35" t="s">
        <v>55</v>
      </c>
      <c r="D790" s="36" t="str">
        <f t="shared" si="1"/>
        <v>Asia/China-Asia/2007</v>
      </c>
      <c r="E790" s="37">
        <f t="array" ref="E790:H790">VLOOKUP(D790, GDP!D:L,{6,7,8,9},0)</f>
        <v>3490000000000</v>
      </c>
      <c r="F790" s="38">
        <v>0.046</v>
      </c>
      <c r="G790" s="37">
        <v>93.0</v>
      </c>
      <c r="H790" s="38">
        <v>0.061</v>
      </c>
      <c r="I790" s="39">
        <f t="array" ref="I790:J790">VLOOKUP(D790, ENERGY!I:M,{4,5},0)</f>
        <v>1253831</v>
      </c>
      <c r="J790" s="39">
        <v>3694242.0</v>
      </c>
      <c r="K790" s="40">
        <f t="array" ref="K790:S790">VLOOKUP(D790, 'HUMAN RESOURCES'!D:V,{11,12,13,14,15,16,17,18,19},0)</f>
        <v>12</v>
      </c>
      <c r="L790" s="40">
        <v>17.0</v>
      </c>
      <c r="M790" s="40">
        <v>76.0</v>
      </c>
      <c r="N790" s="41">
        <v>73.0</v>
      </c>
      <c r="O790" s="42">
        <v>0.192</v>
      </c>
      <c r="P790" s="42">
        <v>0.729</v>
      </c>
      <c r="Q790" s="42">
        <v>0.079</v>
      </c>
      <c r="R790" s="40">
        <v>1.317885E9</v>
      </c>
      <c r="S790" s="42">
        <v>0.452</v>
      </c>
      <c r="T790" s="43">
        <f t="array" ref="T790:U790">VLOOKUP(D790, TOURISM!D:H,{4,5},0)</f>
        <v>41126000000</v>
      </c>
      <c r="U790" s="43">
        <v>3.3269E10</v>
      </c>
      <c r="V790" s="38">
        <f t="array" ref="V790:AA790">VLOOKUP(D790, BUSINESS!D:P,{8,9,10,11,12,13},0)</f>
        <v>0.812</v>
      </c>
      <c r="W790" s="37">
        <v>35.0</v>
      </c>
      <c r="X790" s="37"/>
      <c r="Y790" s="37">
        <v>832.0</v>
      </c>
      <c r="Z790" s="38">
        <v>0.16</v>
      </c>
      <c r="AA790" s="38">
        <v>0.41</v>
      </c>
      <c r="AB790" s="44">
        <f t="shared" si="222"/>
        <v>2648.182505</v>
      </c>
      <c r="AC790" s="44">
        <f t="shared" si="257"/>
        <v>0.9513963661</v>
      </c>
      <c r="AD790" s="44">
        <f t="shared" si="258"/>
        <v>2.803159608</v>
      </c>
      <c r="AE790" s="44">
        <f t="shared" si="246"/>
        <v>31.20606123</v>
      </c>
      <c r="AF790" s="44">
        <f t="shared" si="247"/>
        <v>25.24423603</v>
      </c>
      <c r="AG790" s="45">
        <f t="shared" si="5"/>
        <v>0.2811144749</v>
      </c>
      <c r="AH790" s="45">
        <f t="shared" si="6"/>
        <v>0.1625</v>
      </c>
      <c r="AI790" s="45">
        <f t="shared" si="7"/>
        <v>-0.3470119025</v>
      </c>
      <c r="AJ790" s="45">
        <f t="shared" si="8"/>
        <v>-0.4158241455</v>
      </c>
      <c r="AK790" s="45">
        <f t="shared" si="9"/>
        <v>0.005236380833</v>
      </c>
      <c r="AL790" s="45">
        <f t="shared" si="10"/>
        <v>0.1017928038</v>
      </c>
      <c r="AM790" s="45">
        <f t="shared" si="11"/>
        <v>0.1718609985</v>
      </c>
    </row>
    <row r="791">
      <c r="A791" s="33" t="s">
        <v>113</v>
      </c>
      <c r="B791" s="34" t="s">
        <v>121</v>
      </c>
      <c r="C791" s="35" t="s">
        <v>56</v>
      </c>
      <c r="D791" s="36" t="str">
        <f t="shared" si="1"/>
        <v>Asia/China-Asia/2008</v>
      </c>
      <c r="E791" s="37">
        <f t="array" ref="E791:H791">VLOOKUP(D791, GDP!D:L,{6,7,8,9},0)</f>
        <v>4520000000000</v>
      </c>
      <c r="F791" s="38">
        <v>0.044</v>
      </c>
      <c r="G791" s="37">
        <v>113.0</v>
      </c>
      <c r="H791" s="38">
        <v>0.075</v>
      </c>
      <c r="I791" s="39" t="str">
        <f t="array" ref="I791:J791">VLOOKUP(D791, ENERGY!I:M,{4,5},0)</f>
        <v/>
      </c>
      <c r="J791" s="39"/>
      <c r="K791" s="40">
        <f t="array" ref="K791:S791">VLOOKUP(D791, 'HUMAN RESOURCES'!D:V,{11,12,13,14,15,16,17,18,19},0)</f>
        <v>12</v>
      </c>
      <c r="L791" s="40">
        <v>16.0</v>
      </c>
      <c r="M791" s="40">
        <v>76.0</v>
      </c>
      <c r="N791" s="41">
        <v>73.0</v>
      </c>
      <c r="O791" s="42">
        <v>0.187</v>
      </c>
      <c r="P791" s="42">
        <v>0.732</v>
      </c>
      <c r="Q791" s="42">
        <v>0.081</v>
      </c>
      <c r="R791" s="40">
        <v>1.324655E9</v>
      </c>
      <c r="S791" s="42">
        <v>0.465</v>
      </c>
      <c r="T791" s="43">
        <f t="array" ref="T791:U791">VLOOKUP(D791, TOURISM!D:H,{4,5},0)</f>
        <v>44130000000</v>
      </c>
      <c r="U791" s="43">
        <v>4.0987E10</v>
      </c>
      <c r="V791" s="38">
        <f t="array" ref="V791:AA791">VLOOKUP(D791, BUSINESS!D:P,{8,9,10,11,12,13},0)</f>
        <v>0.799</v>
      </c>
      <c r="W791" s="37">
        <v>41.0</v>
      </c>
      <c r="X791" s="37"/>
      <c r="Y791" s="37">
        <v>464.0</v>
      </c>
      <c r="Z791" s="38">
        <v>0.226</v>
      </c>
      <c r="AA791" s="38">
        <v>0.478</v>
      </c>
      <c r="AB791" s="44">
        <f t="shared" si="222"/>
        <v>3412.209217</v>
      </c>
      <c r="AC791" s="44"/>
      <c r="AD791" s="44"/>
      <c r="AE791" s="44">
        <f t="shared" si="246"/>
        <v>33.31433468</v>
      </c>
      <c r="AF791" s="44">
        <f t="shared" si="247"/>
        <v>30.94164141</v>
      </c>
      <c r="AG791" s="45">
        <f t="shared" si="5"/>
        <v>0.2885098406</v>
      </c>
      <c r="AH791" s="45">
        <f t="shared" si="6"/>
        <v>0.2150537634</v>
      </c>
      <c r="AI791" s="45" t="str">
        <f t="shared" si="7"/>
        <v/>
      </c>
      <c r="AJ791" s="45" t="str">
        <f t="shared" si="8"/>
        <v/>
      </c>
      <c r="AK791" s="45">
        <f t="shared" si="9"/>
        <v>0.005137018784</v>
      </c>
      <c r="AL791" s="45">
        <f t="shared" si="10"/>
        <v>0.06755974212</v>
      </c>
      <c r="AM791" s="45">
        <f t="shared" si="11"/>
        <v>0.2256913369</v>
      </c>
    </row>
    <row r="792">
      <c r="A792" s="33" t="s">
        <v>113</v>
      </c>
      <c r="B792" s="34" t="s">
        <v>121</v>
      </c>
      <c r="C792" s="35" t="s">
        <v>57</v>
      </c>
      <c r="D792" s="36" t="str">
        <f t="shared" si="1"/>
        <v>Asia/China-Asia/2009</v>
      </c>
      <c r="E792" s="37">
        <f t="array" ref="E792:H792">VLOOKUP(D792, GDP!D:L,{6,7,8,9},0)</f>
        <v>4990000000000</v>
      </c>
      <c r="F792" s="38">
        <v>0.046</v>
      </c>
      <c r="G792" s="37">
        <v>155.0</v>
      </c>
      <c r="H792" s="38">
        <v>0.053</v>
      </c>
      <c r="I792" s="39">
        <f t="array" ref="I792:J792">VLOOKUP(D792, ENERGY!I:M,{4,5},0)</f>
        <v>1294453.5</v>
      </c>
      <c r="J792" s="39">
        <v>3965178.5</v>
      </c>
      <c r="K792" s="40">
        <f t="array" ref="K792:S792">VLOOKUP(D792, 'HUMAN RESOURCES'!D:V,{11,12,13,14,15,16,17,18,19},0)</f>
        <v>12</v>
      </c>
      <c r="L792" s="40">
        <v>15.0</v>
      </c>
      <c r="M792" s="40">
        <v>76.0</v>
      </c>
      <c r="N792" s="41">
        <v>73.0</v>
      </c>
      <c r="O792" s="42">
        <v>0.184</v>
      </c>
      <c r="P792" s="42">
        <v>0.734</v>
      </c>
      <c r="Q792" s="42">
        <v>0.082</v>
      </c>
      <c r="R792" s="40">
        <v>1.33126E9</v>
      </c>
      <c r="S792" s="42">
        <v>0.479</v>
      </c>
      <c r="T792" s="43">
        <f t="array" ref="T792:U792">VLOOKUP(D792, TOURISM!D:H,{4,5},0)</f>
        <v>42632000000</v>
      </c>
      <c r="U792" s="43">
        <v>4.7108E10</v>
      </c>
      <c r="V792" s="38">
        <f t="array" ref="V792:AA792">VLOOKUP(D792, BUSINESS!D:P,{8,9,10,11,12,13},0)</f>
        <v>0.638</v>
      </c>
      <c r="W792" s="37">
        <v>38.0</v>
      </c>
      <c r="X792" s="37"/>
      <c r="Y792" s="37">
        <v>464.0</v>
      </c>
      <c r="Z792" s="38">
        <v>0.289</v>
      </c>
      <c r="AA792" s="38">
        <v>0.553</v>
      </c>
      <c r="AB792" s="44">
        <f t="shared" si="222"/>
        <v>3748.328651</v>
      </c>
      <c r="AC792" s="44">
        <f t="shared" ref="AC792:AC793" si="259">(I792/R792)*1000</f>
        <v>0.9723521326</v>
      </c>
      <c r="AD792" s="44">
        <f t="shared" ref="AD792:AD793" si="260">J792/R792*1000</f>
        <v>2.978515467</v>
      </c>
      <c r="AE792" s="44">
        <f t="shared" si="246"/>
        <v>32.023797</v>
      </c>
      <c r="AF792" s="44">
        <f t="shared" si="247"/>
        <v>35.38602527</v>
      </c>
      <c r="AG792" s="45">
        <f t="shared" si="5"/>
        <v>0.09850493125</v>
      </c>
      <c r="AH792" s="45">
        <f t="shared" si="6"/>
        <v>0.3716814159</v>
      </c>
      <c r="AI792" s="45" t="str">
        <f t="shared" si="7"/>
        <v/>
      </c>
      <c r="AJ792" s="45" t="str">
        <f t="shared" si="8"/>
        <v/>
      </c>
      <c r="AK792" s="45">
        <f t="shared" si="9"/>
        <v>0.004986203955</v>
      </c>
      <c r="AL792" s="45">
        <f t="shared" si="10"/>
        <v>-0.03873820936</v>
      </c>
      <c r="AM792" s="45">
        <f t="shared" si="11"/>
        <v>0.1436376242</v>
      </c>
    </row>
    <row r="793">
      <c r="A793" s="33" t="s">
        <v>113</v>
      </c>
      <c r="B793" s="34" t="s">
        <v>121</v>
      </c>
      <c r="C793" s="35" t="s">
        <v>58</v>
      </c>
      <c r="D793" s="36" t="str">
        <f t="shared" si="1"/>
        <v>Asia/China-Asia/2010</v>
      </c>
      <c r="E793" s="37">
        <f t="array" ref="E793:H793">VLOOKUP(D793, GDP!D:L,{6,7,8,9},0)</f>
        <v>5930000000000</v>
      </c>
      <c r="F793" s="38">
        <v>0.051</v>
      </c>
      <c r="G793" s="37">
        <v>189.0</v>
      </c>
      <c r="H793" s="38">
        <v>0.053</v>
      </c>
      <c r="I793" s="39">
        <f t="array" ref="I793:J793">VLOOKUP(D793, ENERGY!I:M,{4,5},0)</f>
        <v>1938944</v>
      </c>
      <c r="J793" s="39">
        <v>6414463.0</v>
      </c>
      <c r="K793" s="40">
        <f t="array" ref="K793:S793">VLOOKUP(D793, 'HUMAN RESOURCES'!D:V,{11,12,13,14,15,16,17,18,19},0)</f>
        <v>12</v>
      </c>
      <c r="L793" s="40">
        <v>14.0</v>
      </c>
      <c r="M793" s="40">
        <v>76.0</v>
      </c>
      <c r="N793" s="41">
        <v>74.0</v>
      </c>
      <c r="O793" s="42">
        <v>0.181</v>
      </c>
      <c r="P793" s="42">
        <v>0.735</v>
      </c>
      <c r="Q793" s="42">
        <v>0.084</v>
      </c>
      <c r="R793" s="40">
        <v>1.337705E9</v>
      </c>
      <c r="S793" s="42">
        <v>0.492</v>
      </c>
      <c r="T793" s="43">
        <f t="array" ref="T793:U793">VLOOKUP(D793, TOURISM!D:H,{4,5},0)</f>
        <v>50154000000</v>
      </c>
      <c r="U793" s="43">
        <v>5.984E10</v>
      </c>
      <c r="V793" s="38">
        <f t="array" ref="V793:AA793">VLOOKUP(D793, BUSINESS!D:P,{8,9,10,11,12,13},0)</f>
        <v>0.635</v>
      </c>
      <c r="W793" s="37">
        <v>38.0</v>
      </c>
      <c r="X793" s="37"/>
      <c r="Y793" s="37">
        <v>358.0</v>
      </c>
      <c r="Z793" s="38">
        <v>0.343</v>
      </c>
      <c r="AA793" s="38">
        <v>0.632</v>
      </c>
      <c r="AB793" s="44">
        <f t="shared" si="222"/>
        <v>4432.965415</v>
      </c>
      <c r="AC793" s="44">
        <f t="shared" si="259"/>
        <v>1.449455597</v>
      </c>
      <c r="AD793" s="44">
        <f t="shared" si="260"/>
        <v>4.795125233</v>
      </c>
      <c r="AE793" s="44">
        <f t="shared" si="246"/>
        <v>37.49257123</v>
      </c>
      <c r="AF793" s="44">
        <f t="shared" si="247"/>
        <v>44.73333059</v>
      </c>
      <c r="AG793" s="45">
        <f t="shared" si="5"/>
        <v>0.18265121</v>
      </c>
      <c r="AH793" s="45">
        <f t="shared" si="6"/>
        <v>0.2193548387</v>
      </c>
      <c r="AI793" s="45">
        <f t="shared" si="7"/>
        <v>0.4906694282</v>
      </c>
      <c r="AJ793" s="45">
        <f t="shared" si="8"/>
        <v>0.6099044262</v>
      </c>
      <c r="AK793" s="45">
        <f t="shared" si="9"/>
        <v>0.004841278188</v>
      </c>
      <c r="AL793" s="45">
        <f t="shared" si="10"/>
        <v>0.1707721988</v>
      </c>
      <c r="AM793" s="45">
        <f t="shared" si="11"/>
        <v>0.2641524515</v>
      </c>
    </row>
    <row r="794">
      <c r="A794" s="33" t="s">
        <v>113</v>
      </c>
      <c r="B794" s="34" t="s">
        <v>121</v>
      </c>
      <c r="C794" s="35" t="s">
        <v>59</v>
      </c>
      <c r="D794" s="36" t="str">
        <f t="shared" si="1"/>
        <v>Asia/China-Asia/2011</v>
      </c>
      <c r="E794" s="37">
        <f t="array" ref="E794:H794">VLOOKUP(D794, GDP!D:L,{6,7,8,9},0)</f>
        <v>7320000000000</v>
      </c>
      <c r="F794" s="38">
        <v>0.05</v>
      </c>
      <c r="G794" s="37">
        <v>216.0</v>
      </c>
      <c r="H794" s="38">
        <v>0.058</v>
      </c>
      <c r="I794" s="39" t="str">
        <f t="array" ref="I794:J794">VLOOKUP(D794, ENERGY!I:M,{4,5},0)</f>
        <v/>
      </c>
      <c r="J794" s="39"/>
      <c r="K794" s="40">
        <f t="array" ref="K794:S794">VLOOKUP(D794, 'HUMAN RESOURCES'!D:V,{11,12,13,14,15,16,17,18,19},0)</f>
        <v>12</v>
      </c>
      <c r="L794" s="40">
        <v>13.0</v>
      </c>
      <c r="M794" s="40">
        <v>76.0</v>
      </c>
      <c r="N794" s="41">
        <v>74.0</v>
      </c>
      <c r="O794" s="42">
        <v>0.18</v>
      </c>
      <c r="P794" s="42">
        <v>0.735</v>
      </c>
      <c r="Q794" s="42">
        <v>0.085</v>
      </c>
      <c r="R794" s="40">
        <v>1.34413E9</v>
      </c>
      <c r="S794" s="42">
        <v>0.506</v>
      </c>
      <c r="T794" s="43">
        <f t="array" ref="T794:U794">VLOOKUP(D794, TOURISM!D:H,{4,5},0)</f>
        <v>53313000000</v>
      </c>
      <c r="U794" s="43">
        <v>7.901E10</v>
      </c>
      <c r="V794" s="38">
        <f t="array" ref="V794:AA794">VLOOKUP(D794, BUSINESS!D:P,{8,9,10,11,12,13},0)</f>
        <v>0.635</v>
      </c>
      <c r="W794" s="37">
        <v>38.0</v>
      </c>
      <c r="X794" s="37"/>
      <c r="Y794" s="37">
        <v>358.0</v>
      </c>
      <c r="Z794" s="38">
        <v>0.383</v>
      </c>
      <c r="AA794" s="38">
        <v>0.721</v>
      </c>
      <c r="AB794" s="44">
        <f t="shared" si="222"/>
        <v>5445.90181</v>
      </c>
      <c r="AC794" s="44"/>
      <c r="AD794" s="44"/>
      <c r="AE794" s="44">
        <f t="shared" si="246"/>
        <v>39.66357421</v>
      </c>
      <c r="AF794" s="44">
        <f t="shared" si="247"/>
        <v>58.78151667</v>
      </c>
      <c r="AG794" s="45">
        <f t="shared" si="5"/>
        <v>0.2285008568</v>
      </c>
      <c r="AH794" s="45">
        <f t="shared" si="6"/>
        <v>0.1428571429</v>
      </c>
      <c r="AI794" s="45" t="str">
        <f t="shared" si="7"/>
        <v/>
      </c>
      <c r="AJ794" s="45" t="str">
        <f t="shared" si="8"/>
        <v/>
      </c>
      <c r="AK794" s="45">
        <f t="shared" si="9"/>
        <v>0.004803002157</v>
      </c>
      <c r="AL794" s="45">
        <f t="shared" si="10"/>
        <v>0.05790488367</v>
      </c>
      <c r="AM794" s="45">
        <f t="shared" si="11"/>
        <v>0.3140429271</v>
      </c>
    </row>
    <row r="795">
      <c r="A795" s="33" t="s">
        <v>113</v>
      </c>
      <c r="B795" s="34" t="s">
        <v>121</v>
      </c>
      <c r="C795" s="35" t="s">
        <v>60</v>
      </c>
      <c r="D795" s="36" t="str">
        <f t="shared" si="1"/>
        <v>Asia/China-Asia/2012</v>
      </c>
      <c r="E795" s="37">
        <f t="array" ref="E795:H795">VLOOKUP(D795, GDP!D:L,{6,7,8,9},0)</f>
        <v>8230000000000</v>
      </c>
      <c r="F795" s="38">
        <v>0.051</v>
      </c>
      <c r="G795" s="37">
        <v>274.0</v>
      </c>
      <c r="H795" s="38">
        <v>0.066</v>
      </c>
      <c r="I795" s="39">
        <f t="array" ref="I795:J795">VLOOKUP(D795, ENERGY!I:M,{4,5},0)</f>
        <v>1639854</v>
      </c>
      <c r="J795" s="39">
        <v>5288166.0</v>
      </c>
      <c r="K795" s="40">
        <f t="array" ref="K795:S795">VLOOKUP(D795, 'HUMAN RESOURCES'!D:V,{11,12,13,14,15,16,17,18,19},0)</f>
        <v>12</v>
      </c>
      <c r="L795" s="40">
        <v>12.0</v>
      </c>
      <c r="M795" s="40">
        <v>77.0</v>
      </c>
      <c r="N795" s="41">
        <v>74.0</v>
      </c>
      <c r="O795" s="42">
        <v>0.18</v>
      </c>
      <c r="P795" s="42">
        <v>0.733</v>
      </c>
      <c r="Q795" s="42">
        <v>0.087</v>
      </c>
      <c r="R795" s="40">
        <v>1.350695E9</v>
      </c>
      <c r="S795" s="42">
        <v>0.519</v>
      </c>
      <c r="T795" s="43">
        <f t="array" ref="T795:U795">VLOOKUP(D795, TOURISM!D:H,{4,5},0)</f>
        <v>54937000000</v>
      </c>
      <c r="U795" s="43">
        <v>7.901E10</v>
      </c>
      <c r="V795" s="38">
        <f t="array" ref="V795:AA795">VLOOKUP(D795, BUSINESS!D:P,{8,9,10,11,12,13},0)</f>
        <v>0.637</v>
      </c>
      <c r="W795" s="37">
        <v>33.0</v>
      </c>
      <c r="X795" s="37">
        <v>99.0</v>
      </c>
      <c r="Y795" s="37">
        <v>338.0</v>
      </c>
      <c r="Z795" s="38">
        <v>0.423</v>
      </c>
      <c r="AA795" s="38">
        <v>0.808</v>
      </c>
      <c r="AB795" s="44">
        <f t="shared" si="222"/>
        <v>6093.159448</v>
      </c>
      <c r="AC795" s="44">
        <f>(I795/R795)*1000</f>
        <v>1.214081639</v>
      </c>
      <c r="AD795" s="44">
        <f>J795/R795*1000</f>
        <v>3.915144426</v>
      </c>
      <c r="AE795" s="44">
        <f t="shared" si="246"/>
        <v>40.67313494</v>
      </c>
      <c r="AF795" s="44">
        <f t="shared" si="247"/>
        <v>58.49581142</v>
      </c>
      <c r="AG795" s="45">
        <f t="shared" si="5"/>
        <v>0.1188522416</v>
      </c>
      <c r="AH795" s="45">
        <f t="shared" si="6"/>
        <v>0.2685185185</v>
      </c>
      <c r="AI795" s="45" t="str">
        <f t="shared" si="7"/>
        <v/>
      </c>
      <c r="AJ795" s="45" t="str">
        <f t="shared" si="8"/>
        <v/>
      </c>
      <c r="AK795" s="45">
        <f t="shared" si="9"/>
        <v>0.004884200189</v>
      </c>
      <c r="AL795" s="45">
        <f t="shared" si="10"/>
        <v>0.02545309529</v>
      </c>
      <c r="AM795" s="45">
        <f t="shared" si="11"/>
        <v>-0.004860460726</v>
      </c>
    </row>
    <row r="796">
      <c r="A796" s="33" t="s">
        <v>113</v>
      </c>
      <c r="B796" s="34" t="s">
        <v>122</v>
      </c>
      <c r="C796" s="35" t="s">
        <v>48</v>
      </c>
      <c r="D796" s="36" t="str">
        <f t="shared" si="1"/>
        <v>Asia/Georgia-Asia/2000</v>
      </c>
      <c r="E796" s="37">
        <f t="array" ref="E796:H796">VLOOKUP(D796, GDP!D:L,{6,7,8,9},0)</f>
        <v>3057453461</v>
      </c>
      <c r="F796" s="38">
        <v>0.069</v>
      </c>
      <c r="G796" s="37">
        <v>45.0</v>
      </c>
      <c r="H796" s="38">
        <v>0.247</v>
      </c>
      <c r="I796" s="39" t="str">
        <f t="array" ref="I796:J796">VLOOKUP(D796, ENERGY!I:M,{4,5},0)</f>
        <v/>
      </c>
      <c r="J796" s="39"/>
      <c r="K796" s="40">
        <f t="array" ref="K796:S796">VLOOKUP(D796, 'HUMAN RESOURCES'!D:V,{11,12,13,14,15,16,17,18,19},0)</f>
        <v>12</v>
      </c>
      <c r="L796" s="40">
        <v>31.0</v>
      </c>
      <c r="M796" s="40">
        <v>75.0</v>
      </c>
      <c r="N796" s="41">
        <v>68.0</v>
      </c>
      <c r="O796" s="42">
        <v>0.219</v>
      </c>
      <c r="P796" s="42">
        <v>0.656</v>
      </c>
      <c r="Q796" s="42">
        <v>0.125</v>
      </c>
      <c r="R796" s="40">
        <v>4418300.0</v>
      </c>
      <c r="S796" s="42">
        <v>0.526</v>
      </c>
      <c r="T796" s="43">
        <f t="array" ref="T796:U796">VLOOKUP(D796, TOURISM!D:H,{4,5},0)</f>
        <v>107000000</v>
      </c>
      <c r="U796" s="43">
        <v>1.29E8</v>
      </c>
      <c r="V796" s="38" t="str">
        <f t="array" ref="V796:AA796">VLOOKUP(D796, BUSINESS!D:P,{8,9,10,11,12,13},0)</f>
        <v/>
      </c>
      <c r="W796" s="37"/>
      <c r="X796" s="37"/>
      <c r="Y796" s="37"/>
      <c r="Z796" s="38">
        <v>0.005</v>
      </c>
      <c r="AA796" s="38">
        <v>0.041</v>
      </c>
      <c r="AB796" s="44">
        <f t="shared" si="222"/>
        <v>691.9977052</v>
      </c>
      <c r="AC796" s="44"/>
      <c r="AD796" s="44"/>
      <c r="AE796" s="44">
        <f t="shared" si="246"/>
        <v>24.2174592</v>
      </c>
      <c r="AF796" s="44">
        <f t="shared" si="247"/>
        <v>29.19674988</v>
      </c>
      <c r="AG796" s="45" t="str">
        <f t="shared" si="5"/>
        <v/>
      </c>
      <c r="AH796" s="45" t="str">
        <f t="shared" si="6"/>
        <v/>
      </c>
      <c r="AI796" s="45" t="str">
        <f t="shared" si="7"/>
        <v/>
      </c>
      <c r="AJ796" s="45" t="str">
        <f t="shared" si="8"/>
        <v/>
      </c>
      <c r="AK796" s="45" t="str">
        <f t="shared" si="9"/>
        <v/>
      </c>
      <c r="AL796" s="45" t="str">
        <f t="shared" si="10"/>
        <v/>
      </c>
      <c r="AM796" s="45" t="str">
        <f t="shared" si="11"/>
        <v/>
      </c>
    </row>
    <row r="797">
      <c r="A797" s="33" t="s">
        <v>113</v>
      </c>
      <c r="B797" s="34" t="s">
        <v>122</v>
      </c>
      <c r="C797" s="35" t="s">
        <v>49</v>
      </c>
      <c r="D797" s="36" t="str">
        <f t="shared" si="1"/>
        <v>Asia/Georgia-Asia/2001</v>
      </c>
      <c r="E797" s="37">
        <f t="array" ref="E797:H797">VLOOKUP(D797, GDP!D:L,{6,7,8,9},0)</f>
        <v>3219487823</v>
      </c>
      <c r="F797" s="38">
        <v>0.078</v>
      </c>
      <c r="G797" s="37">
        <v>54.0</v>
      </c>
      <c r="H797" s="38">
        <v>0.223</v>
      </c>
      <c r="I797" s="39">
        <f t="array" ref="I797:J797">VLOOKUP(D797, ENERGY!I:M,{4,5},0)</f>
        <v>3543</v>
      </c>
      <c r="J797" s="39"/>
      <c r="K797" s="40">
        <f t="array" ref="K797:S797">VLOOKUP(D797, 'HUMAN RESOURCES'!D:V,{11,12,13,14,15,16,17,18,19},0)</f>
        <v>12</v>
      </c>
      <c r="L797" s="40">
        <v>29.0</v>
      </c>
      <c r="M797" s="40">
        <v>76.0</v>
      </c>
      <c r="N797" s="41">
        <v>68.0</v>
      </c>
      <c r="O797" s="42">
        <v>0.212</v>
      </c>
      <c r="P797" s="42">
        <v>0.659</v>
      </c>
      <c r="Q797" s="42">
        <v>0.129</v>
      </c>
      <c r="R797" s="40">
        <v>4386400.0</v>
      </c>
      <c r="S797" s="42">
        <v>0.524</v>
      </c>
      <c r="T797" s="43">
        <f t="array" ref="T797:U797">VLOOKUP(D797, TOURISM!D:H,{4,5},0)</f>
        <v>136000000</v>
      </c>
      <c r="U797" s="43">
        <v>1.36E8</v>
      </c>
      <c r="V797" s="38" t="str">
        <f t="array" ref="V797:AA797">VLOOKUP(D797, BUSINESS!D:P,{8,9,10,11,12,13},0)</f>
        <v/>
      </c>
      <c r="W797" s="37"/>
      <c r="X797" s="37"/>
      <c r="Y797" s="37"/>
      <c r="Z797" s="38">
        <v>0.01</v>
      </c>
      <c r="AA797" s="38">
        <v>0.064</v>
      </c>
      <c r="AB797" s="44">
        <f t="shared" si="222"/>
        <v>733.9704138</v>
      </c>
      <c r="AC797" s="44">
        <f t="shared" ref="AC797:AC803" si="261">(I797/R797)*1000</f>
        <v>0.8077238738</v>
      </c>
      <c r="AD797" s="44"/>
      <c r="AE797" s="44">
        <f t="shared" si="246"/>
        <v>31.00492431</v>
      </c>
      <c r="AF797" s="44">
        <f t="shared" si="247"/>
        <v>31.00492431</v>
      </c>
      <c r="AG797" s="45">
        <f t="shared" si="5"/>
        <v>0.06065440425</v>
      </c>
      <c r="AH797" s="45">
        <f t="shared" si="6"/>
        <v>0.2</v>
      </c>
      <c r="AI797" s="45" t="str">
        <f t="shared" si="7"/>
        <v/>
      </c>
      <c r="AJ797" s="45" t="str">
        <f t="shared" si="8"/>
        <v/>
      </c>
      <c r="AK797" s="45">
        <f t="shared" si="9"/>
        <v>-0.007219971482</v>
      </c>
      <c r="AL797" s="45">
        <f t="shared" si="10"/>
        <v>0.2802715615</v>
      </c>
      <c r="AM797" s="45">
        <f t="shared" si="11"/>
        <v>0.06193067508</v>
      </c>
    </row>
    <row r="798">
      <c r="A798" s="33" t="s">
        <v>113</v>
      </c>
      <c r="B798" s="34" t="s">
        <v>122</v>
      </c>
      <c r="C798" s="35" t="s">
        <v>50</v>
      </c>
      <c r="D798" s="36" t="str">
        <f t="shared" si="1"/>
        <v>Asia/Georgia-Asia/2002</v>
      </c>
      <c r="E798" s="37">
        <f t="array" ref="E798:H798">VLOOKUP(D798, GDP!D:L,{6,7,8,9},0)</f>
        <v>3395778661</v>
      </c>
      <c r="F798" s="38">
        <v>0.087</v>
      </c>
      <c r="G798" s="37">
        <v>64.0</v>
      </c>
      <c r="H798" s="38">
        <v>0.236</v>
      </c>
      <c r="I798" s="39">
        <f t="array" ref="I798:J798">VLOOKUP(D798, ENERGY!I:M,{4,5},0)</f>
        <v>3122</v>
      </c>
      <c r="J798" s="39">
        <v>6241.0</v>
      </c>
      <c r="K798" s="40">
        <f t="array" ref="K798:S798">VLOOKUP(D798, 'HUMAN RESOURCES'!D:V,{11,12,13,14,15,16,17,18,19},0)</f>
        <v>12</v>
      </c>
      <c r="L798" s="40">
        <v>28.0</v>
      </c>
      <c r="M798" s="40">
        <v>76.0</v>
      </c>
      <c r="N798" s="41">
        <v>69.0</v>
      </c>
      <c r="O798" s="42">
        <v>0.205</v>
      </c>
      <c r="P798" s="42">
        <v>0.661</v>
      </c>
      <c r="Q798" s="42">
        <v>0.134</v>
      </c>
      <c r="R798" s="40">
        <v>4357000.0</v>
      </c>
      <c r="S798" s="42">
        <v>0.523</v>
      </c>
      <c r="T798" s="43">
        <f t="array" ref="T798:U798">VLOOKUP(D798, TOURISM!D:H,{4,5},0)</f>
        <v>144000000</v>
      </c>
      <c r="U798" s="43">
        <v>1.89E8</v>
      </c>
      <c r="V798" s="38" t="str">
        <f t="array" ref="V798:AA798">VLOOKUP(D798, BUSINESS!D:P,{8,9,10,11,12,13},0)</f>
        <v/>
      </c>
      <c r="W798" s="37"/>
      <c r="X798" s="37"/>
      <c r="Y798" s="37"/>
      <c r="Z798" s="38">
        <v>0.016</v>
      </c>
      <c r="AA798" s="38">
        <v>0.109</v>
      </c>
      <c r="AB798" s="44">
        <f t="shared" si="222"/>
        <v>779.3845905</v>
      </c>
      <c r="AC798" s="44">
        <f t="shared" si="261"/>
        <v>0.7165480835</v>
      </c>
      <c r="AD798" s="44">
        <f t="shared" ref="AD798:AD803" si="262">J798/R798*1000</f>
        <v>1.43240762</v>
      </c>
      <c r="AE798" s="44">
        <f t="shared" si="246"/>
        <v>33.05026394</v>
      </c>
      <c r="AF798" s="44">
        <f t="shared" si="247"/>
        <v>43.37847143</v>
      </c>
      <c r="AG798" s="45">
        <f t="shared" si="5"/>
        <v>0.06187466949</v>
      </c>
      <c r="AH798" s="45">
        <f t="shared" si="6"/>
        <v>0.1851851852</v>
      </c>
      <c r="AI798" s="45">
        <f t="shared" si="7"/>
        <v>-0.1128799002</v>
      </c>
      <c r="AJ798" s="45" t="str">
        <f t="shared" si="8"/>
        <v/>
      </c>
      <c r="AK798" s="45">
        <f t="shared" si="9"/>
        <v>-0.006702535109</v>
      </c>
      <c r="AL798" s="45">
        <f t="shared" si="10"/>
        <v>0.06596821882</v>
      </c>
      <c r="AM798" s="45">
        <f t="shared" si="11"/>
        <v>0.3990832872</v>
      </c>
    </row>
    <row r="799">
      <c r="A799" s="33" t="s">
        <v>113</v>
      </c>
      <c r="B799" s="34" t="s">
        <v>122</v>
      </c>
      <c r="C799" s="35" t="s">
        <v>51</v>
      </c>
      <c r="D799" s="36" t="str">
        <f t="shared" si="1"/>
        <v>Asia/Georgia-Asia/2003</v>
      </c>
      <c r="E799" s="37">
        <f t="array" ref="E799:H799">VLOOKUP(D799, GDP!D:L,{6,7,8,9},0)</f>
        <v>3991374540</v>
      </c>
      <c r="F799" s="38">
        <v>0.085</v>
      </c>
      <c r="G799" s="37">
        <v>74.0</v>
      </c>
      <c r="H799" s="38">
        <v>0.238</v>
      </c>
      <c r="I799" s="39">
        <f t="array" ref="I799:J799">VLOOKUP(D799, ENERGY!I:M,{4,5},0)</f>
        <v>3096</v>
      </c>
      <c r="J799" s="39">
        <v>6058.0</v>
      </c>
      <c r="K799" s="40">
        <f t="array" ref="K799:S799">VLOOKUP(D799, 'HUMAN RESOURCES'!D:V,{11,12,13,14,15,16,17,18,19},0)</f>
        <v>12</v>
      </c>
      <c r="L799" s="40">
        <v>26.0</v>
      </c>
      <c r="M799" s="40">
        <v>76.0</v>
      </c>
      <c r="N799" s="41">
        <v>69.0</v>
      </c>
      <c r="O799" s="42">
        <v>0.197</v>
      </c>
      <c r="P799" s="42">
        <v>0.664</v>
      </c>
      <c r="Q799" s="42">
        <v>0.139</v>
      </c>
      <c r="R799" s="40">
        <v>4328900.0</v>
      </c>
      <c r="S799" s="42">
        <v>0.524</v>
      </c>
      <c r="T799" s="43">
        <f t="array" ref="T799:U799">VLOOKUP(D799, TOURISM!D:H,{4,5},0)</f>
        <v>172000000</v>
      </c>
      <c r="U799" s="43">
        <v>1.7E8</v>
      </c>
      <c r="V799" s="38" t="str">
        <f t="array" ref="V799:AA799">VLOOKUP(D799, BUSINESS!D:P,{8,9,10,11,12,13},0)</f>
        <v/>
      </c>
      <c r="W799" s="37">
        <v>25.0</v>
      </c>
      <c r="X799" s="37"/>
      <c r="Y799" s="37"/>
      <c r="Z799" s="38">
        <v>0.026</v>
      </c>
      <c r="AA799" s="38">
        <v>0.156</v>
      </c>
      <c r="AB799" s="44">
        <f t="shared" si="222"/>
        <v>922.0297397</v>
      </c>
      <c r="AC799" s="44">
        <f t="shared" si="261"/>
        <v>0.7151932362</v>
      </c>
      <c r="AD799" s="44">
        <f t="shared" si="262"/>
        <v>1.399431726</v>
      </c>
      <c r="AE799" s="44">
        <f t="shared" si="246"/>
        <v>39.73295756</v>
      </c>
      <c r="AF799" s="44">
        <f t="shared" si="247"/>
        <v>39.27094643</v>
      </c>
      <c r="AG799" s="45">
        <f t="shared" si="5"/>
        <v>0.1830227988</v>
      </c>
      <c r="AH799" s="45">
        <f t="shared" si="6"/>
        <v>0.15625</v>
      </c>
      <c r="AI799" s="45">
        <f t="shared" si="7"/>
        <v>-0.001890797586</v>
      </c>
      <c r="AJ799" s="45">
        <f t="shared" si="8"/>
        <v>-0.02302130564</v>
      </c>
      <c r="AK799" s="45">
        <f t="shared" si="9"/>
        <v>-0.006449391783</v>
      </c>
      <c r="AL799" s="45">
        <f t="shared" si="10"/>
        <v>0.2021978896</v>
      </c>
      <c r="AM799" s="45">
        <f t="shared" si="11"/>
        <v>-0.09469040426</v>
      </c>
    </row>
    <row r="800">
      <c r="A800" s="33" t="s">
        <v>113</v>
      </c>
      <c r="B800" s="34" t="s">
        <v>122</v>
      </c>
      <c r="C800" s="35" t="s">
        <v>52</v>
      </c>
      <c r="D800" s="36" t="str">
        <f t="shared" si="1"/>
        <v>Asia/Georgia-Asia/2004</v>
      </c>
      <c r="E800" s="37">
        <f t="array" ref="E800:H800">VLOOKUP(D800, GDP!D:L,{6,7,8,9},0)</f>
        <v>5125273877</v>
      </c>
      <c r="F800" s="38">
        <v>0.085</v>
      </c>
      <c r="G800" s="37">
        <v>97.0</v>
      </c>
      <c r="H800" s="38">
        <v>0.221</v>
      </c>
      <c r="I800" s="39">
        <f t="array" ref="I800:J800">VLOOKUP(D800, ENERGY!I:M,{4,5},0)</f>
        <v>3005</v>
      </c>
      <c r="J800" s="39">
        <v>6238.0</v>
      </c>
      <c r="K800" s="40">
        <f t="array" ref="K800:S800">VLOOKUP(D800, 'HUMAN RESOURCES'!D:V,{11,12,13,14,15,16,17,18,19},0)</f>
        <v>12</v>
      </c>
      <c r="L800" s="40">
        <v>24.0</v>
      </c>
      <c r="M800" s="40">
        <v>76.0</v>
      </c>
      <c r="N800" s="41">
        <v>69.0</v>
      </c>
      <c r="O800" s="42">
        <v>0.19</v>
      </c>
      <c r="P800" s="42">
        <v>0.667</v>
      </c>
      <c r="Q800" s="42">
        <v>0.143</v>
      </c>
      <c r="R800" s="40">
        <v>4318300.0</v>
      </c>
      <c r="S800" s="42">
        <v>0.524</v>
      </c>
      <c r="T800" s="43">
        <f t="array" ref="T800:U800">VLOOKUP(D800, TOURISM!D:H,{4,5},0)</f>
        <v>209000000</v>
      </c>
      <c r="U800" s="43">
        <v>1.96E8</v>
      </c>
      <c r="V800" s="38" t="str">
        <f t="array" ref="V800:AA800">VLOOKUP(D800, BUSINESS!D:P,{8,9,10,11,12,13},0)</f>
        <v/>
      </c>
      <c r="W800" s="37">
        <v>25.0</v>
      </c>
      <c r="X800" s="37"/>
      <c r="Y800" s="37"/>
      <c r="Z800" s="38">
        <v>0.039</v>
      </c>
      <c r="AA800" s="38">
        <v>0.186</v>
      </c>
      <c r="AB800" s="44">
        <f t="shared" si="222"/>
        <v>1186.873047</v>
      </c>
      <c r="AC800" s="44">
        <f t="shared" si="261"/>
        <v>0.6958756918</v>
      </c>
      <c r="AD800" s="44">
        <f t="shared" si="262"/>
        <v>1.444549939</v>
      </c>
      <c r="AE800" s="44">
        <f t="shared" si="246"/>
        <v>48.3986754</v>
      </c>
      <c r="AF800" s="44">
        <f t="shared" si="247"/>
        <v>45.38823148</v>
      </c>
      <c r="AG800" s="45">
        <f t="shared" si="5"/>
        <v>0.2872394409</v>
      </c>
      <c r="AH800" s="45">
        <f t="shared" si="6"/>
        <v>0.3108108108</v>
      </c>
      <c r="AI800" s="45">
        <f t="shared" si="7"/>
        <v>-0.02701024472</v>
      </c>
      <c r="AJ800" s="45">
        <f t="shared" si="8"/>
        <v>0.03224038121</v>
      </c>
      <c r="AK800" s="45">
        <f t="shared" si="9"/>
        <v>-0.002448659013</v>
      </c>
      <c r="AL800" s="45">
        <f t="shared" si="10"/>
        <v>0.2180989881</v>
      </c>
      <c r="AM800" s="45">
        <f t="shared" si="11"/>
        <v>0.1557712662</v>
      </c>
    </row>
    <row r="801">
      <c r="A801" s="33" t="s">
        <v>113</v>
      </c>
      <c r="B801" s="34" t="s">
        <v>122</v>
      </c>
      <c r="C801" s="35" t="s">
        <v>53</v>
      </c>
      <c r="D801" s="36" t="str">
        <f t="shared" si="1"/>
        <v>Asia/Georgia-Asia/2005</v>
      </c>
      <c r="E801" s="37">
        <f t="array" ref="E801:H801">VLOOKUP(D801, GDP!D:L,{6,7,8,9},0)</f>
        <v>6411147323</v>
      </c>
      <c r="F801" s="38">
        <v>0.086</v>
      </c>
      <c r="G801" s="37">
        <v>123.0</v>
      </c>
      <c r="H801" s="38">
        <v>0.176</v>
      </c>
      <c r="I801" s="39">
        <f t="array" ref="I801:J801">VLOOKUP(D801, ENERGY!I:M,{4,5},0)</f>
        <v>2675.5</v>
      </c>
      <c r="J801" s="39">
        <v>4046.5</v>
      </c>
      <c r="K801" s="40">
        <f t="array" ref="K801:S801">VLOOKUP(D801, 'HUMAN RESOURCES'!D:V,{11,12,13,14,15,16,17,18,19},0)</f>
        <v>13</v>
      </c>
      <c r="L801" s="40">
        <v>22.0</v>
      </c>
      <c r="M801" s="40">
        <v>77.0</v>
      </c>
      <c r="N801" s="41">
        <v>69.0</v>
      </c>
      <c r="O801" s="42">
        <v>0.184</v>
      </c>
      <c r="P801" s="42">
        <v>0.67</v>
      </c>
      <c r="Q801" s="42">
        <v>0.146</v>
      </c>
      <c r="R801" s="40">
        <v>4361400.0</v>
      </c>
      <c r="S801" s="42">
        <v>0.525</v>
      </c>
      <c r="T801" s="43">
        <f t="array" ref="T801:U801">VLOOKUP(D801, TOURISM!D:H,{4,5},0)</f>
        <v>287000000</v>
      </c>
      <c r="U801" s="43">
        <v>2.37E8</v>
      </c>
      <c r="V801" s="38">
        <f t="array" ref="V801:AA801">VLOOKUP(D801, BUSINESS!D:P,{8,9,10,11,12,13},0)</f>
        <v>0.57</v>
      </c>
      <c r="W801" s="37">
        <v>21.0</v>
      </c>
      <c r="X801" s="37"/>
      <c r="Y801" s="37">
        <v>448.0</v>
      </c>
      <c r="Z801" s="38">
        <v>0.061</v>
      </c>
      <c r="AA801" s="38">
        <v>0.262</v>
      </c>
      <c r="AB801" s="44">
        <f t="shared" si="222"/>
        <v>1469.974624</v>
      </c>
      <c r="AC801" s="44">
        <f t="shared" si="261"/>
        <v>0.6134498097</v>
      </c>
      <c r="AD801" s="44">
        <f t="shared" si="262"/>
        <v>0.9277984134</v>
      </c>
      <c r="AE801" s="44">
        <f t="shared" si="246"/>
        <v>65.80455817</v>
      </c>
      <c r="AF801" s="44">
        <f t="shared" si="247"/>
        <v>54.34034943</v>
      </c>
      <c r="AG801" s="45">
        <f t="shared" si="5"/>
        <v>0.238527261</v>
      </c>
      <c r="AH801" s="45">
        <f t="shared" si="6"/>
        <v>0.2680412371</v>
      </c>
      <c r="AI801" s="45">
        <f t="shared" si="7"/>
        <v>-0.118449147</v>
      </c>
      <c r="AJ801" s="45">
        <f t="shared" si="8"/>
        <v>-0.3577249297</v>
      </c>
      <c r="AK801" s="45">
        <f t="shared" si="9"/>
        <v>0.009980779473</v>
      </c>
      <c r="AL801" s="45">
        <f t="shared" si="10"/>
        <v>0.3596355193</v>
      </c>
      <c r="AM801" s="45">
        <f t="shared" si="11"/>
        <v>0.1972343415</v>
      </c>
    </row>
    <row r="802">
      <c r="A802" s="33" t="s">
        <v>113</v>
      </c>
      <c r="B802" s="34" t="s">
        <v>122</v>
      </c>
      <c r="C802" s="35" t="s">
        <v>54</v>
      </c>
      <c r="D802" s="36" t="str">
        <f t="shared" si="1"/>
        <v>Asia/Georgia-Asia/2006</v>
      </c>
      <c r="E802" s="37">
        <f t="array" ref="E802:H802">VLOOKUP(D802, GDP!D:L,{6,7,8,9},0)</f>
        <v>7761900179</v>
      </c>
      <c r="F802" s="38">
        <v>0.084</v>
      </c>
      <c r="G802" s="37">
        <v>146.0</v>
      </c>
      <c r="H802" s="38">
        <v>0.171</v>
      </c>
      <c r="I802" s="39">
        <f t="array" ref="I802:J802">VLOOKUP(D802, ENERGY!I:M,{4,5},0)</f>
        <v>3341</v>
      </c>
      <c r="J802" s="39">
        <v>6190.0</v>
      </c>
      <c r="K802" s="40">
        <f t="array" ref="K802:S802">VLOOKUP(D802, 'HUMAN RESOURCES'!D:V,{11,12,13,14,15,16,17,18,19},0)</f>
        <v>13</v>
      </c>
      <c r="L802" s="40">
        <v>20.0</v>
      </c>
      <c r="M802" s="40">
        <v>77.0</v>
      </c>
      <c r="N802" s="41">
        <v>70.0</v>
      </c>
      <c r="O802" s="42">
        <v>0.179</v>
      </c>
      <c r="P802" s="42">
        <v>0.674</v>
      </c>
      <c r="Q802" s="42">
        <v>0.147</v>
      </c>
      <c r="R802" s="40">
        <v>4398000.0</v>
      </c>
      <c r="S802" s="42">
        <v>0.525</v>
      </c>
      <c r="T802" s="43">
        <f t="array" ref="T802:U802">VLOOKUP(D802, TOURISM!D:H,{4,5},0)</f>
        <v>361000000</v>
      </c>
      <c r="U802" s="43">
        <v>2.57E8</v>
      </c>
      <c r="V802" s="38">
        <f t="array" ref="V802:AA802">VLOOKUP(D802, BUSINESS!D:P,{8,9,10,11,12,13},0)</f>
        <v>0.386</v>
      </c>
      <c r="W802" s="37">
        <v>16.0</v>
      </c>
      <c r="X802" s="37"/>
      <c r="Y802" s="37">
        <v>387.0</v>
      </c>
      <c r="Z802" s="38">
        <v>0.075</v>
      </c>
      <c r="AA802" s="38">
        <v>0.383</v>
      </c>
      <c r="AB802" s="44">
        <f t="shared" si="222"/>
        <v>1764.870436</v>
      </c>
      <c r="AC802" s="44">
        <f t="shared" si="261"/>
        <v>0.7596634834</v>
      </c>
      <c r="AD802" s="44">
        <f t="shared" si="262"/>
        <v>1.407457935</v>
      </c>
      <c r="AE802" s="44">
        <f t="shared" si="246"/>
        <v>82.08276489</v>
      </c>
      <c r="AF802" s="44">
        <f t="shared" si="247"/>
        <v>58.43565257</v>
      </c>
      <c r="AG802" s="45">
        <f t="shared" si="5"/>
        <v>0.2006128596</v>
      </c>
      <c r="AH802" s="45">
        <f t="shared" si="6"/>
        <v>0.1869918699</v>
      </c>
      <c r="AI802" s="45">
        <f t="shared" si="7"/>
        <v>0.2383465956</v>
      </c>
      <c r="AJ802" s="45">
        <f t="shared" si="8"/>
        <v>0.5169867885</v>
      </c>
      <c r="AK802" s="45">
        <f t="shared" si="9"/>
        <v>0.008391800798</v>
      </c>
      <c r="AL802" s="45">
        <f t="shared" si="10"/>
        <v>0.2473720237</v>
      </c>
      <c r="AM802" s="45">
        <f t="shared" si="11"/>
        <v>0.07536394564</v>
      </c>
    </row>
    <row r="803">
      <c r="A803" s="33" t="s">
        <v>113</v>
      </c>
      <c r="B803" s="34" t="s">
        <v>122</v>
      </c>
      <c r="C803" s="35" t="s">
        <v>55</v>
      </c>
      <c r="D803" s="36" t="str">
        <f t="shared" si="1"/>
        <v>Asia/Georgia-Asia/2007</v>
      </c>
      <c r="E803" s="37">
        <f t="array" ref="E803:H803">VLOOKUP(D803, GDP!D:L,{6,7,8,9},0)</f>
        <v>10172260738</v>
      </c>
      <c r="F803" s="38">
        <v>0.082</v>
      </c>
      <c r="G803" s="37">
        <v>188.0</v>
      </c>
      <c r="H803" s="38">
        <v>0.171</v>
      </c>
      <c r="I803" s="39">
        <f t="array" ref="I803:J803">VLOOKUP(D803, ENERGY!I:M,{4,5},0)</f>
        <v>2841</v>
      </c>
      <c r="J803" s="39">
        <v>5068.0</v>
      </c>
      <c r="K803" s="40">
        <f t="array" ref="K803:S803">VLOOKUP(D803, 'HUMAN RESOURCES'!D:V,{11,12,13,14,15,16,17,18,19},0)</f>
        <v>13</v>
      </c>
      <c r="L803" s="40">
        <v>19.0</v>
      </c>
      <c r="M803" s="40">
        <v>77.0</v>
      </c>
      <c r="N803" s="41">
        <v>70.0</v>
      </c>
      <c r="O803" s="42">
        <v>0.176</v>
      </c>
      <c r="P803" s="42">
        <v>0.678</v>
      </c>
      <c r="Q803" s="42">
        <v>0.146</v>
      </c>
      <c r="R803" s="40">
        <v>4388400.0</v>
      </c>
      <c r="S803" s="42">
        <v>0.526</v>
      </c>
      <c r="T803" s="43">
        <f t="array" ref="T803:U803">VLOOKUP(D803, TOURISM!D:H,{4,5},0)</f>
        <v>440000000</v>
      </c>
      <c r="U803" s="43">
        <v>2.77E8</v>
      </c>
      <c r="V803" s="38">
        <f t="array" ref="V803:AA803">VLOOKUP(D803, BUSINESS!D:P,{8,9,10,11,12,13},0)</f>
        <v>0.386</v>
      </c>
      <c r="W803" s="37">
        <v>11.0</v>
      </c>
      <c r="X803" s="37"/>
      <c r="Y803" s="37">
        <v>387.0</v>
      </c>
      <c r="Z803" s="38">
        <v>0.083</v>
      </c>
      <c r="AA803" s="38">
        <v>0.587</v>
      </c>
      <c r="AB803" s="44">
        <f t="shared" si="222"/>
        <v>2317.988501</v>
      </c>
      <c r="AC803" s="44">
        <f t="shared" si="261"/>
        <v>0.6473885699</v>
      </c>
      <c r="AD803" s="44">
        <f t="shared" si="262"/>
        <v>1.15486282</v>
      </c>
      <c r="AE803" s="44">
        <f t="shared" si="246"/>
        <v>100.2643332</v>
      </c>
      <c r="AF803" s="44">
        <f t="shared" si="247"/>
        <v>63.12095525</v>
      </c>
      <c r="AG803" s="45">
        <f t="shared" si="5"/>
        <v>0.3134043459</v>
      </c>
      <c r="AH803" s="45">
        <f t="shared" si="6"/>
        <v>0.2876712329</v>
      </c>
      <c r="AI803" s="45">
        <f t="shared" si="7"/>
        <v>-0.1477955911</v>
      </c>
      <c r="AJ803" s="45">
        <f t="shared" si="8"/>
        <v>-0.1794690334</v>
      </c>
      <c r="AK803" s="45">
        <f t="shared" si="9"/>
        <v>-0.002182810368</v>
      </c>
      <c r="AL803" s="45">
        <f t="shared" si="10"/>
        <v>0.2215028742</v>
      </c>
      <c r="AM803" s="45">
        <f t="shared" si="11"/>
        <v>0.08017883724</v>
      </c>
    </row>
    <row r="804">
      <c r="A804" s="33" t="s">
        <v>113</v>
      </c>
      <c r="B804" s="34" t="s">
        <v>122</v>
      </c>
      <c r="C804" s="35" t="s">
        <v>56</v>
      </c>
      <c r="D804" s="36" t="str">
        <f t="shared" si="1"/>
        <v>Asia/Georgia-Asia/2008</v>
      </c>
      <c r="E804" s="37">
        <f t="array" ref="E804:H804">VLOOKUP(D804, GDP!D:L,{6,7,8,9},0)</f>
        <v>12799337250</v>
      </c>
      <c r="F804" s="38">
        <v>0.09</v>
      </c>
      <c r="G804" s="37">
        <v>261.0</v>
      </c>
      <c r="H804" s="38">
        <v>0.18</v>
      </c>
      <c r="I804" s="39" t="str">
        <f t="array" ref="I804:J804">VLOOKUP(D804, ENERGY!I:M,{4,5},0)</f>
        <v/>
      </c>
      <c r="J804" s="39"/>
      <c r="K804" s="40">
        <f t="array" ref="K804:S804">VLOOKUP(D804, 'HUMAN RESOURCES'!D:V,{11,12,13,14,15,16,17,18,19},0)</f>
        <v>14</v>
      </c>
      <c r="L804" s="40">
        <v>17.0</v>
      </c>
      <c r="M804" s="40">
        <v>77.0</v>
      </c>
      <c r="N804" s="41">
        <v>70.0</v>
      </c>
      <c r="O804" s="42">
        <v>0.174</v>
      </c>
      <c r="P804" s="42">
        <v>0.682</v>
      </c>
      <c r="Q804" s="42">
        <v>0.145</v>
      </c>
      <c r="R804" s="40">
        <v>4383800.0</v>
      </c>
      <c r="S804" s="42">
        <v>0.526</v>
      </c>
      <c r="T804" s="43">
        <f t="array" ref="T804:U804">VLOOKUP(D804, TOURISM!D:H,{4,5},0)</f>
        <v>505000000</v>
      </c>
      <c r="U804" s="43">
        <v>3.37E8</v>
      </c>
      <c r="V804" s="38">
        <f t="array" ref="V804:AA804">VLOOKUP(D804, BUSINESS!D:P,{8,9,10,11,12,13},0)</f>
        <v>0.386</v>
      </c>
      <c r="W804" s="37">
        <v>3.0</v>
      </c>
      <c r="X804" s="37"/>
      <c r="Y804" s="37">
        <v>387.0</v>
      </c>
      <c r="Z804" s="38">
        <v>0.1</v>
      </c>
      <c r="AA804" s="38">
        <v>0.624</v>
      </c>
      <c r="AB804" s="44">
        <f t="shared" si="222"/>
        <v>2919.690052</v>
      </c>
      <c r="AC804" s="44"/>
      <c r="AD804" s="44"/>
      <c r="AE804" s="44">
        <f t="shared" si="246"/>
        <v>115.1968612</v>
      </c>
      <c r="AF804" s="44">
        <f t="shared" si="247"/>
        <v>76.87394498</v>
      </c>
      <c r="AG804" s="45">
        <f t="shared" si="5"/>
        <v>0.2595791785</v>
      </c>
      <c r="AH804" s="45">
        <f t="shared" si="6"/>
        <v>0.3882978723</v>
      </c>
      <c r="AI804" s="45" t="str">
        <f t="shared" si="7"/>
        <v/>
      </c>
      <c r="AJ804" s="45" t="str">
        <f t="shared" si="8"/>
        <v/>
      </c>
      <c r="AK804" s="45">
        <f t="shared" si="9"/>
        <v>-0.001048218029</v>
      </c>
      <c r="AL804" s="45">
        <f t="shared" si="10"/>
        <v>0.1489316035</v>
      </c>
      <c r="AM804" s="45">
        <f t="shared" si="11"/>
        <v>0.2178831052</v>
      </c>
    </row>
    <row r="805">
      <c r="A805" s="33" t="s">
        <v>113</v>
      </c>
      <c r="B805" s="34" t="s">
        <v>122</v>
      </c>
      <c r="C805" s="35" t="s">
        <v>57</v>
      </c>
      <c r="D805" s="36" t="str">
        <f t="shared" si="1"/>
        <v>Asia/Georgia-Asia/2009</v>
      </c>
      <c r="E805" s="37">
        <f t="array" ref="E805:H805">VLOOKUP(D805, GDP!D:L,{6,7,8,9},0)</f>
        <v>10766836277</v>
      </c>
      <c r="F805" s="38">
        <v>0.102</v>
      </c>
      <c r="G805" s="37">
        <v>249.0</v>
      </c>
      <c r="H805" s="38">
        <v>0.179</v>
      </c>
      <c r="I805" s="39">
        <f t="array" ref="I805:J805">VLOOKUP(D805, ENERGY!I:M,{4,5},0)</f>
        <v>2624.5</v>
      </c>
      <c r="J805" s="39">
        <v>3580.5</v>
      </c>
      <c r="K805" s="40">
        <f t="array" ref="K805:S805">VLOOKUP(D805, 'HUMAN RESOURCES'!D:V,{11,12,13,14,15,16,17,18,19},0)</f>
        <v>14</v>
      </c>
      <c r="L805" s="40">
        <v>16.0</v>
      </c>
      <c r="M805" s="40">
        <v>77.0</v>
      </c>
      <c r="N805" s="41">
        <v>70.0</v>
      </c>
      <c r="O805" s="42">
        <v>0.173</v>
      </c>
      <c r="P805" s="42">
        <v>0.684</v>
      </c>
      <c r="Q805" s="42">
        <v>0.143</v>
      </c>
      <c r="R805" s="40">
        <v>4410900.0</v>
      </c>
      <c r="S805" s="42">
        <v>0.527</v>
      </c>
      <c r="T805" s="43">
        <f t="array" ref="T805:U805">VLOOKUP(D805, TOURISM!D:H,{4,5},0)</f>
        <v>537000000</v>
      </c>
      <c r="U805" s="43">
        <v>3.11E8</v>
      </c>
      <c r="V805" s="38">
        <f t="array" ref="V805:AA805">VLOOKUP(D805, BUSINESS!D:P,{8,9,10,11,12,13},0)</f>
        <v>0.153</v>
      </c>
      <c r="W805" s="37">
        <v>3.0</v>
      </c>
      <c r="X805" s="37"/>
      <c r="Y805" s="37">
        <v>387.0</v>
      </c>
      <c r="Z805" s="38">
        <v>0.201</v>
      </c>
      <c r="AA805" s="38">
        <v>0.645</v>
      </c>
      <c r="AB805" s="44">
        <f t="shared" si="222"/>
        <v>2440.961318</v>
      </c>
      <c r="AC805" s="44">
        <f t="shared" ref="AC805:AC806" si="263">(I805/R805)*1000</f>
        <v>0.5950032873</v>
      </c>
      <c r="AD805" s="44">
        <f t="shared" ref="AD805:AD806" si="264">J805/R805*1000</f>
        <v>0.8117391009</v>
      </c>
      <c r="AE805" s="44">
        <f t="shared" si="246"/>
        <v>121.7438618</v>
      </c>
      <c r="AF805" s="44">
        <f t="shared" si="247"/>
        <v>70.50715274</v>
      </c>
      <c r="AG805" s="45">
        <f t="shared" si="5"/>
        <v>-0.163965601</v>
      </c>
      <c r="AH805" s="45">
        <f t="shared" si="6"/>
        <v>-0.04597701149</v>
      </c>
      <c r="AI805" s="45" t="str">
        <f t="shared" si="7"/>
        <v/>
      </c>
      <c r="AJ805" s="45" t="str">
        <f t="shared" si="8"/>
        <v/>
      </c>
      <c r="AK805" s="45">
        <f t="shared" si="9"/>
        <v>0.006181851362</v>
      </c>
      <c r="AL805" s="45">
        <f t="shared" si="10"/>
        <v>0.05683315118</v>
      </c>
      <c r="AM805" s="45">
        <f t="shared" si="11"/>
        <v>-0.08282119834</v>
      </c>
    </row>
    <row r="806">
      <c r="A806" s="33" t="s">
        <v>113</v>
      </c>
      <c r="B806" s="34" t="s">
        <v>122</v>
      </c>
      <c r="C806" s="35" t="s">
        <v>58</v>
      </c>
      <c r="D806" s="36" t="str">
        <f t="shared" si="1"/>
        <v>Asia/Georgia-Asia/2010</v>
      </c>
      <c r="E806" s="37">
        <f t="array" ref="E806:H806">VLOOKUP(D806, GDP!D:L,{6,7,8,9},0)</f>
        <v>11638536862</v>
      </c>
      <c r="F806" s="38">
        <v>0.101</v>
      </c>
      <c r="G806" s="37">
        <v>267.0</v>
      </c>
      <c r="H806" s="38">
        <v>0.158</v>
      </c>
      <c r="I806" s="39">
        <f t="array" ref="I806:J806">VLOOKUP(D806, ENERGY!I:M,{4,5},0)</f>
        <v>3032</v>
      </c>
      <c r="J806" s="39">
        <v>6150.0</v>
      </c>
      <c r="K806" s="40">
        <f t="array" ref="K806:S806">VLOOKUP(D806, 'HUMAN RESOURCES'!D:V,{11,12,13,14,15,16,17,18,19},0)</f>
        <v>14</v>
      </c>
      <c r="L806" s="40">
        <v>15.0</v>
      </c>
      <c r="M806" s="40">
        <v>77.0</v>
      </c>
      <c r="N806" s="41">
        <v>70.0</v>
      </c>
      <c r="O806" s="42">
        <v>0.173</v>
      </c>
      <c r="P806" s="42">
        <v>0.685</v>
      </c>
      <c r="Q806" s="42">
        <v>0.142</v>
      </c>
      <c r="R806" s="40">
        <v>4452800.0</v>
      </c>
      <c r="S806" s="42">
        <v>0.529</v>
      </c>
      <c r="T806" s="43">
        <f t="array" ref="T806:U806">VLOOKUP(D806, TOURISM!D:H,{4,5},0)</f>
        <v>737000000</v>
      </c>
      <c r="U806" s="43">
        <v>3.29E8</v>
      </c>
      <c r="V806" s="38">
        <f t="array" ref="V806:AA806">VLOOKUP(D806, BUSINESS!D:P,{8,9,10,11,12,13},0)</f>
        <v>0.153</v>
      </c>
      <c r="W806" s="37">
        <v>3.0</v>
      </c>
      <c r="X806" s="37"/>
      <c r="Y806" s="37">
        <v>387.0</v>
      </c>
      <c r="Z806" s="38">
        <v>0.269</v>
      </c>
      <c r="AA806" s="38">
        <v>0.906</v>
      </c>
      <c r="AB806" s="44">
        <f t="shared" si="222"/>
        <v>2613.756931</v>
      </c>
      <c r="AC806" s="44">
        <f t="shared" si="263"/>
        <v>0.6809198706</v>
      </c>
      <c r="AD806" s="44">
        <f t="shared" si="264"/>
        <v>1.381153432</v>
      </c>
      <c r="AE806" s="44">
        <f t="shared" si="246"/>
        <v>165.513834</v>
      </c>
      <c r="AF806" s="44">
        <f t="shared" si="247"/>
        <v>73.88609414</v>
      </c>
      <c r="AG806" s="45">
        <f t="shared" si="5"/>
        <v>0.07078998417</v>
      </c>
      <c r="AH806" s="45">
        <f t="shared" si="6"/>
        <v>0.07228915663</v>
      </c>
      <c r="AI806" s="45">
        <f t="shared" si="7"/>
        <v>0.1443968213</v>
      </c>
      <c r="AJ806" s="45">
        <f t="shared" si="8"/>
        <v>0.7014745626</v>
      </c>
      <c r="AK806" s="45">
        <f t="shared" si="9"/>
        <v>0.009499195176</v>
      </c>
      <c r="AL806" s="45">
        <f t="shared" si="10"/>
        <v>0.3595250845</v>
      </c>
      <c r="AM806" s="45">
        <f t="shared" si="11"/>
        <v>0.04792338474</v>
      </c>
    </row>
    <row r="807">
      <c r="A807" s="33" t="s">
        <v>113</v>
      </c>
      <c r="B807" s="34" t="s">
        <v>122</v>
      </c>
      <c r="C807" s="35" t="s">
        <v>59</v>
      </c>
      <c r="D807" s="36" t="str">
        <f t="shared" si="1"/>
        <v>Asia/Georgia-Asia/2011</v>
      </c>
      <c r="E807" s="37">
        <f t="array" ref="E807:H807">VLOOKUP(D807, GDP!D:L,{6,7,8,9},0)</f>
        <v>14434619972</v>
      </c>
      <c r="F807" s="38">
        <v>0.094</v>
      </c>
      <c r="G807" s="37">
        <v>310.0</v>
      </c>
      <c r="H807" s="38">
        <v>0.15</v>
      </c>
      <c r="I807" s="39" t="str">
        <f t="array" ref="I807:J807">VLOOKUP(D807, ENERGY!I:M,{4,5},0)</f>
        <v/>
      </c>
      <c r="J807" s="39"/>
      <c r="K807" s="40">
        <f t="array" ref="K807:S807">VLOOKUP(D807, 'HUMAN RESOURCES'!D:V,{11,12,13,14,15,16,17,18,19},0)</f>
        <v>14</v>
      </c>
      <c r="L807" s="40">
        <v>14.0</v>
      </c>
      <c r="M807" s="40">
        <v>78.0</v>
      </c>
      <c r="N807" s="41">
        <v>70.0</v>
      </c>
      <c r="O807" s="42">
        <v>0.174</v>
      </c>
      <c r="P807" s="42">
        <v>0.684</v>
      </c>
      <c r="Q807" s="42">
        <v>0.142</v>
      </c>
      <c r="R807" s="40">
        <v>4483350.0</v>
      </c>
      <c r="S807" s="42">
        <v>0.53</v>
      </c>
      <c r="T807" s="43">
        <f t="array" ref="T807:U807">VLOOKUP(D807, TOURISM!D:H,{4,5},0)</f>
        <v>1069000000</v>
      </c>
      <c r="U807" s="43">
        <v>3.84E8</v>
      </c>
      <c r="V807" s="38">
        <f t="array" ref="V807:AA807">VLOOKUP(D807, BUSINESS!D:P,{8,9,10,11,12,13},0)</f>
        <v>0.165</v>
      </c>
      <c r="W807" s="37">
        <v>2.0</v>
      </c>
      <c r="X807" s="37"/>
      <c r="Y807" s="37">
        <v>387.0</v>
      </c>
      <c r="Z807" s="38">
        <v>0.315</v>
      </c>
      <c r="AA807" s="38">
        <v>1.013</v>
      </c>
      <c r="AB807" s="44">
        <f t="shared" si="222"/>
        <v>3219.605869</v>
      </c>
      <c r="AC807" s="44"/>
      <c r="AD807" s="44"/>
      <c r="AE807" s="44">
        <f t="shared" si="246"/>
        <v>238.4377753</v>
      </c>
      <c r="AF807" s="44">
        <f t="shared" si="247"/>
        <v>85.65023922</v>
      </c>
      <c r="AG807" s="45">
        <f t="shared" si="5"/>
        <v>0.2317923793</v>
      </c>
      <c r="AH807" s="45">
        <f t="shared" si="6"/>
        <v>0.1610486891</v>
      </c>
      <c r="AI807" s="45" t="str">
        <f t="shared" si="7"/>
        <v/>
      </c>
      <c r="AJ807" s="45" t="str">
        <f t="shared" si="8"/>
        <v/>
      </c>
      <c r="AK807" s="45">
        <f t="shared" si="9"/>
        <v>0.006860851599</v>
      </c>
      <c r="AL807" s="45">
        <f t="shared" si="10"/>
        <v>0.4405912157</v>
      </c>
      <c r="AM807" s="45">
        <f t="shared" si="11"/>
        <v>0.1592200158</v>
      </c>
    </row>
    <row r="808">
      <c r="A808" s="33" t="s">
        <v>113</v>
      </c>
      <c r="B808" s="34" t="s">
        <v>122</v>
      </c>
      <c r="C808" s="35" t="s">
        <v>60</v>
      </c>
      <c r="D808" s="36" t="str">
        <f t="shared" si="1"/>
        <v>Asia/Georgia-Asia/2012</v>
      </c>
      <c r="E808" s="37">
        <f t="array" ref="E808:H808">VLOOKUP(D808, GDP!D:L,{6,7,8,9},0)</f>
        <v>15846484588</v>
      </c>
      <c r="F808" s="38">
        <v>0.092</v>
      </c>
      <c r="G808" s="37">
        <v>333.0</v>
      </c>
      <c r="H808" s="38">
        <v>0.148</v>
      </c>
      <c r="I808" s="39" t="str">
        <f t="array" ref="I808:J808">VLOOKUP(D808, ENERGY!I:M,{4,5},0)</f>
        <v/>
      </c>
      <c r="J808" s="39"/>
      <c r="K808" s="40">
        <f t="array" ref="K808:S808">VLOOKUP(D808, 'HUMAN RESOURCES'!D:V,{11,12,13,14,15,16,17,18,19},0)</f>
        <v>14</v>
      </c>
      <c r="L808" s="40">
        <v>13.0</v>
      </c>
      <c r="M808" s="40">
        <v>78.0</v>
      </c>
      <c r="N808" s="41">
        <v>70.0</v>
      </c>
      <c r="O808" s="42">
        <v>0.176</v>
      </c>
      <c r="P808" s="42">
        <v>0.681</v>
      </c>
      <c r="Q808" s="42">
        <v>0.143</v>
      </c>
      <c r="R808" s="40">
        <v>4490700.0</v>
      </c>
      <c r="S808" s="42">
        <v>0.532</v>
      </c>
      <c r="T808" s="43">
        <f t="array" ref="T808:U808">VLOOKUP(D808, TOURISM!D:H,{4,5},0)</f>
        <v>1565000000</v>
      </c>
      <c r="U808" s="43">
        <v>4.71E8</v>
      </c>
      <c r="V808" s="38">
        <f t="array" ref="V808:AA808">VLOOKUP(D808, BUSINESS!D:P,{8,9,10,11,12,13},0)</f>
        <v>0.165</v>
      </c>
      <c r="W808" s="37">
        <v>2.0</v>
      </c>
      <c r="X808" s="37">
        <v>9.0</v>
      </c>
      <c r="Y808" s="37">
        <v>280.0</v>
      </c>
      <c r="Z808" s="38">
        <v>0.369</v>
      </c>
      <c r="AA808" s="38">
        <v>1.078</v>
      </c>
      <c r="AB808" s="44">
        <f t="shared" si="222"/>
        <v>3528.733736</v>
      </c>
      <c r="AC808" s="44"/>
      <c r="AD808" s="44"/>
      <c r="AE808" s="44">
        <f t="shared" si="246"/>
        <v>348.498007</v>
      </c>
      <c r="AF808" s="44">
        <f t="shared" si="247"/>
        <v>104.8834257</v>
      </c>
      <c r="AG808" s="45">
        <f t="shared" si="5"/>
        <v>0.09601419544</v>
      </c>
      <c r="AH808" s="45">
        <f t="shared" si="6"/>
        <v>0.07419354839</v>
      </c>
      <c r="AI808" s="45" t="str">
        <f t="shared" si="7"/>
        <v/>
      </c>
      <c r="AJ808" s="45" t="str">
        <f t="shared" si="8"/>
        <v/>
      </c>
      <c r="AK808" s="45">
        <f t="shared" si="9"/>
        <v>0.00163939911</v>
      </c>
      <c r="AL808" s="45">
        <f t="shared" si="10"/>
        <v>0.4615889052</v>
      </c>
      <c r="AM808" s="45">
        <f t="shared" si="11"/>
        <v>0.2245549657</v>
      </c>
    </row>
    <row r="809">
      <c r="A809" s="33" t="s">
        <v>113</v>
      </c>
      <c r="B809" s="34" t="s">
        <v>123</v>
      </c>
      <c r="C809" s="35" t="s">
        <v>48</v>
      </c>
      <c r="D809" s="36" t="str">
        <f t="shared" si="1"/>
        <v>Asia/Hong Kong SAR-Asia/2000</v>
      </c>
      <c r="E809" s="37">
        <f t="array" ref="E809:H809">VLOOKUP(D809, GDP!D:L,{6,7,8,9},0)</f>
        <v>172000000000</v>
      </c>
      <c r="F809" s="38"/>
      <c r="G809" s="37"/>
      <c r="H809" s="38">
        <v>0.095</v>
      </c>
      <c r="I809" s="39" t="str">
        <f t="array" ref="I809:J809">VLOOKUP(D809, ENERGY!I:M,{4,5},0)</f>
        <v/>
      </c>
      <c r="J809" s="39"/>
      <c r="K809" s="40">
        <f t="array" ref="K809:S809">VLOOKUP(D809, 'HUMAN RESOURCES'!D:V,{11,12,13,14,15,16,17,18,19},0)</f>
        <v>8</v>
      </c>
      <c r="L809" s="40"/>
      <c r="M809" s="40">
        <v>84.0</v>
      </c>
      <c r="N809" s="41">
        <v>78.0</v>
      </c>
      <c r="O809" s="42">
        <v>0.173</v>
      </c>
      <c r="P809" s="42">
        <v>0.717</v>
      </c>
      <c r="Q809" s="42">
        <v>0.11</v>
      </c>
      <c r="R809" s="40">
        <v>6665000.0</v>
      </c>
      <c r="S809" s="42">
        <v>1.0</v>
      </c>
      <c r="T809" s="43">
        <f t="array" ref="T809:U809">VLOOKUP(D809, TOURISM!D:H,{4,5},0)</f>
        <v>8198000000</v>
      </c>
      <c r="U809" s="43">
        <v>1.2502E10</v>
      </c>
      <c r="V809" s="38" t="str">
        <f t="array" ref="V809:AA809">VLOOKUP(D809, BUSINESS!D:P,{8,9,10,11,12,13},0)</f>
        <v/>
      </c>
      <c r="W809" s="37"/>
      <c r="X809" s="37"/>
      <c r="Y809" s="37"/>
      <c r="Z809" s="38">
        <v>0.278</v>
      </c>
      <c r="AA809" s="38">
        <v>0.797</v>
      </c>
      <c r="AB809" s="44">
        <f t="shared" si="222"/>
        <v>25806.45161</v>
      </c>
      <c r="AC809" s="44"/>
      <c r="AD809" s="44"/>
      <c r="AE809" s="44">
        <f t="shared" si="246"/>
        <v>1230.007502</v>
      </c>
      <c r="AF809" s="44">
        <f t="shared" si="247"/>
        <v>1875.768942</v>
      </c>
      <c r="AG809" s="45" t="str">
        <f t="shared" si="5"/>
        <v/>
      </c>
      <c r="AH809" s="45" t="str">
        <f t="shared" si="6"/>
        <v/>
      </c>
      <c r="AI809" s="45" t="str">
        <f t="shared" si="7"/>
        <v/>
      </c>
      <c r="AJ809" s="45" t="str">
        <f t="shared" si="8"/>
        <v/>
      </c>
      <c r="AK809" s="45" t="str">
        <f t="shared" si="9"/>
        <v/>
      </c>
      <c r="AL809" s="45" t="str">
        <f t="shared" si="10"/>
        <v/>
      </c>
      <c r="AM809" s="45" t="str">
        <f t="shared" si="11"/>
        <v/>
      </c>
    </row>
    <row r="810">
      <c r="A810" s="33" t="s">
        <v>113</v>
      </c>
      <c r="B810" s="34" t="s">
        <v>123</v>
      </c>
      <c r="C810" s="35" t="s">
        <v>49</v>
      </c>
      <c r="D810" s="36" t="str">
        <f t="shared" si="1"/>
        <v>Asia/Hong Kong SAR-Asia/2001</v>
      </c>
      <c r="E810" s="37">
        <f t="array" ref="E810:H810">VLOOKUP(D810, GDP!D:L,{6,7,8,9},0)</f>
        <v>169000000000</v>
      </c>
      <c r="F810" s="38"/>
      <c r="G810" s="37"/>
      <c r="H810" s="38">
        <v>0.051</v>
      </c>
      <c r="I810" s="39">
        <f t="array" ref="I810:J810">VLOOKUP(D810, ENERGY!I:M,{4,5},0)</f>
        <v>14894</v>
      </c>
      <c r="J810" s="39"/>
      <c r="K810" s="40">
        <f t="array" ref="K810:S810">VLOOKUP(D810, 'HUMAN RESOURCES'!D:V,{11,12,13,14,15,16,17,18,19},0)</f>
        <v>7</v>
      </c>
      <c r="L810" s="40"/>
      <c r="M810" s="40">
        <v>85.0</v>
      </c>
      <c r="N810" s="41">
        <v>78.0</v>
      </c>
      <c r="O810" s="42">
        <v>0.167</v>
      </c>
      <c r="P810" s="42">
        <v>0.72</v>
      </c>
      <c r="Q810" s="42">
        <v>0.112</v>
      </c>
      <c r="R810" s="40">
        <v>6714300.0</v>
      </c>
      <c r="S810" s="42">
        <v>1.0</v>
      </c>
      <c r="T810" s="43">
        <f t="array" ref="T810:U810">VLOOKUP(D810, TOURISM!D:H,{4,5},0)</f>
        <v>7923000000</v>
      </c>
      <c r="U810" s="43">
        <v>1.2317E10</v>
      </c>
      <c r="V810" s="38" t="str">
        <f t="array" ref="V810:AA810">VLOOKUP(D810, BUSINESS!D:P,{8,9,10,11,12,13},0)</f>
        <v/>
      </c>
      <c r="W810" s="37"/>
      <c r="X810" s="37"/>
      <c r="Y810" s="37"/>
      <c r="Z810" s="38">
        <v>0.387</v>
      </c>
      <c r="AA810" s="38">
        <v>0.838</v>
      </c>
      <c r="AB810" s="44">
        <f t="shared" si="222"/>
        <v>25170.15921</v>
      </c>
      <c r="AC810" s="44">
        <f t="shared" ref="AC810:AC814" si="265">(I810/R810)*1000</f>
        <v>2.218250599</v>
      </c>
      <c r="AD810" s="44"/>
      <c r="AE810" s="44">
        <f t="shared" si="246"/>
        <v>1180.018766</v>
      </c>
      <c r="AF810" s="44">
        <f t="shared" si="247"/>
        <v>1834.442905</v>
      </c>
      <c r="AG810" s="45">
        <f t="shared" si="5"/>
        <v>-0.02465633052</v>
      </c>
      <c r="AH810" s="45" t="str">
        <f t="shared" si="6"/>
        <v/>
      </c>
      <c r="AI810" s="45" t="str">
        <f t="shared" si="7"/>
        <v/>
      </c>
      <c r="AJ810" s="45" t="str">
        <f t="shared" si="8"/>
        <v/>
      </c>
      <c r="AK810" s="45">
        <f t="shared" si="9"/>
        <v>0.007396849212</v>
      </c>
      <c r="AL810" s="45">
        <f t="shared" si="10"/>
        <v>-0.04064100087</v>
      </c>
      <c r="AM810" s="45">
        <f t="shared" si="11"/>
        <v>-0.02203151778</v>
      </c>
    </row>
    <row r="811">
      <c r="A811" s="33" t="s">
        <v>113</v>
      </c>
      <c r="B811" s="34" t="s">
        <v>123</v>
      </c>
      <c r="C811" s="35" t="s">
        <v>50</v>
      </c>
      <c r="D811" s="36" t="str">
        <f t="shared" si="1"/>
        <v>Asia/Hong Kong SAR-Asia/2002</v>
      </c>
      <c r="E811" s="37">
        <f t="array" ref="E811:H811">VLOOKUP(D811, GDP!D:L,{6,7,8,9},0)</f>
        <v>166000000000</v>
      </c>
      <c r="F811" s="38"/>
      <c r="G811" s="37"/>
      <c r="H811" s="38">
        <v>0.05</v>
      </c>
      <c r="I811" s="39">
        <f t="array" ref="I811:J811">VLOOKUP(D811, ENERGY!I:M,{4,5},0)</f>
        <v>13838</v>
      </c>
      <c r="J811" s="39">
        <v>36289.0</v>
      </c>
      <c r="K811" s="40">
        <f t="array" ref="K811:S811">VLOOKUP(D811, 'HUMAN RESOURCES'!D:V,{11,12,13,14,15,16,17,18,19},0)</f>
        <v>7</v>
      </c>
      <c r="L811" s="40"/>
      <c r="M811" s="40">
        <v>85.0</v>
      </c>
      <c r="N811" s="41">
        <v>79.0</v>
      </c>
      <c r="O811" s="42">
        <v>0.161</v>
      </c>
      <c r="P811" s="42">
        <v>0.724</v>
      </c>
      <c r="Q811" s="42">
        <v>0.115</v>
      </c>
      <c r="R811" s="40">
        <v>6744100.0</v>
      </c>
      <c r="S811" s="42">
        <v>1.0</v>
      </c>
      <c r="T811" s="43">
        <f t="array" ref="T811:U811">VLOOKUP(D811, TOURISM!D:H,{4,5},0)</f>
        <v>9849000000</v>
      </c>
      <c r="U811" s="43">
        <v>1.2418E10</v>
      </c>
      <c r="V811" s="38" t="str">
        <f t="array" ref="V811:AA811">VLOOKUP(D811, BUSINESS!D:P,{8,9,10,11,12,13},0)</f>
        <v/>
      </c>
      <c r="W811" s="37"/>
      <c r="X811" s="37"/>
      <c r="Y811" s="37"/>
      <c r="Z811" s="38">
        <v>0.431</v>
      </c>
      <c r="AA811" s="38">
        <v>0.925</v>
      </c>
      <c r="AB811" s="44">
        <f t="shared" si="222"/>
        <v>24614.10715</v>
      </c>
      <c r="AC811" s="44">
        <f t="shared" si="265"/>
        <v>2.051867558</v>
      </c>
      <c r="AD811" s="44">
        <f t="shared" ref="AD811:AD814" si="266">J811/R811*1000</f>
        <v>5.380851411</v>
      </c>
      <c r="AE811" s="44">
        <f t="shared" si="246"/>
        <v>1460.387598</v>
      </c>
      <c r="AF811" s="44">
        <f t="shared" si="247"/>
        <v>1841.313148</v>
      </c>
      <c r="AG811" s="45">
        <f t="shared" si="5"/>
        <v>-0.0220917183</v>
      </c>
      <c r="AH811" s="45" t="str">
        <f t="shared" si="6"/>
        <v/>
      </c>
      <c r="AI811" s="45">
        <f t="shared" si="7"/>
        <v>-0.07500642227</v>
      </c>
      <c r="AJ811" s="45" t="str">
        <f t="shared" si="8"/>
        <v/>
      </c>
      <c r="AK811" s="45">
        <f t="shared" si="9"/>
        <v>0.004438288429</v>
      </c>
      <c r="AL811" s="45">
        <f t="shared" si="10"/>
        <v>0.2375969266</v>
      </c>
      <c r="AM811" s="45">
        <f t="shared" si="11"/>
        <v>0.00374513828</v>
      </c>
    </row>
    <row r="812">
      <c r="A812" s="33" t="s">
        <v>113</v>
      </c>
      <c r="B812" s="34" t="s">
        <v>123</v>
      </c>
      <c r="C812" s="35" t="s">
        <v>51</v>
      </c>
      <c r="D812" s="36" t="str">
        <f t="shared" si="1"/>
        <v>Asia/Hong Kong SAR-Asia/2003</v>
      </c>
      <c r="E812" s="37">
        <f t="array" ref="E812:H812">VLOOKUP(D812, GDP!D:L,{6,7,8,9},0)</f>
        <v>161000000000</v>
      </c>
      <c r="F812" s="38"/>
      <c r="G812" s="37"/>
      <c r="H812" s="38">
        <v>0.05</v>
      </c>
      <c r="I812" s="39">
        <f t="array" ref="I812:J812">VLOOKUP(D812, ENERGY!I:M,{4,5},0)</f>
        <v>14933</v>
      </c>
      <c r="J812" s="39">
        <v>36996.0</v>
      </c>
      <c r="K812" s="40">
        <f t="array" ref="K812:S812">VLOOKUP(D812, 'HUMAN RESOURCES'!D:V,{11,12,13,14,15,16,17,18,19},0)</f>
        <v>7</v>
      </c>
      <c r="L812" s="40"/>
      <c r="M812" s="40">
        <v>84.0</v>
      </c>
      <c r="N812" s="41">
        <v>79.0</v>
      </c>
      <c r="O812" s="42">
        <v>0.155</v>
      </c>
      <c r="P812" s="42">
        <v>0.728</v>
      </c>
      <c r="Q812" s="42">
        <v>0.117</v>
      </c>
      <c r="R812" s="40">
        <v>6730800.0</v>
      </c>
      <c r="S812" s="42">
        <v>1.0</v>
      </c>
      <c r="T812" s="43">
        <f t="array" ref="T812:U812">VLOOKUP(D812, TOURISM!D:H,{4,5},0)</f>
        <v>9004000000</v>
      </c>
      <c r="U812" s="43">
        <v>1.1447E10</v>
      </c>
      <c r="V812" s="38" t="str">
        <f t="array" ref="V812:AA812">VLOOKUP(D812, BUSINESS!D:P,{8,9,10,11,12,13},0)</f>
        <v/>
      </c>
      <c r="W812" s="37">
        <v>11.0</v>
      </c>
      <c r="X812" s="37"/>
      <c r="Y812" s="37"/>
      <c r="Z812" s="38">
        <v>0.522</v>
      </c>
      <c r="AA812" s="38">
        <v>1.064</v>
      </c>
      <c r="AB812" s="44">
        <f t="shared" si="222"/>
        <v>23919.89065</v>
      </c>
      <c r="AC812" s="44">
        <f t="shared" si="265"/>
        <v>2.218607001</v>
      </c>
      <c r="AD812" s="44">
        <f t="shared" si="266"/>
        <v>5.496523444</v>
      </c>
      <c r="AE812" s="44">
        <f t="shared" si="246"/>
        <v>1337.731028</v>
      </c>
      <c r="AF812" s="44">
        <f t="shared" si="247"/>
        <v>1700.689368</v>
      </c>
      <c r="AG812" s="45">
        <f t="shared" si="5"/>
        <v>-0.02820400876</v>
      </c>
      <c r="AH812" s="45" t="str">
        <f t="shared" si="6"/>
        <v/>
      </c>
      <c r="AI812" s="45">
        <f t="shared" si="7"/>
        <v>0.08126228307</v>
      </c>
      <c r="AJ812" s="45">
        <f t="shared" si="8"/>
        <v>0.02149697599</v>
      </c>
      <c r="AK812" s="45">
        <f t="shared" si="9"/>
        <v>-0.001972094127</v>
      </c>
      <c r="AL812" s="45">
        <f t="shared" si="10"/>
        <v>-0.08398905243</v>
      </c>
      <c r="AM812" s="45">
        <f t="shared" si="11"/>
        <v>-0.07637146331</v>
      </c>
    </row>
    <row r="813">
      <c r="A813" s="33" t="s">
        <v>113</v>
      </c>
      <c r="B813" s="34" t="s">
        <v>123</v>
      </c>
      <c r="C813" s="35" t="s">
        <v>52</v>
      </c>
      <c r="D813" s="36" t="str">
        <f t="shared" si="1"/>
        <v>Asia/Hong Kong SAR-Asia/2004</v>
      </c>
      <c r="E813" s="37">
        <f t="array" ref="E813:H813">VLOOKUP(D813, GDP!D:L,{6,7,8,9},0)</f>
        <v>169000000000</v>
      </c>
      <c r="F813" s="38"/>
      <c r="G813" s="37"/>
      <c r="H813" s="38">
        <v>0.05</v>
      </c>
      <c r="I813" s="39">
        <f t="array" ref="I813:J813">VLOOKUP(D813, ENERGY!I:M,{4,5},0)</f>
        <v>14139</v>
      </c>
      <c r="J813" s="39">
        <v>38573.0</v>
      </c>
      <c r="K813" s="40">
        <f t="array" ref="K813:S813">VLOOKUP(D813, 'HUMAN RESOURCES'!D:V,{11,12,13,14,15,16,17,18,19},0)</f>
        <v>7</v>
      </c>
      <c r="L813" s="40"/>
      <c r="M813" s="40">
        <v>85.0</v>
      </c>
      <c r="N813" s="41">
        <v>79.0</v>
      </c>
      <c r="O813" s="42">
        <v>0.148</v>
      </c>
      <c r="P813" s="42">
        <v>0.732</v>
      </c>
      <c r="Q813" s="42">
        <v>0.119</v>
      </c>
      <c r="R813" s="40">
        <v>6783500.0</v>
      </c>
      <c r="S813" s="42">
        <v>1.0</v>
      </c>
      <c r="T813" s="43">
        <f t="array" ref="T813:U813">VLOOKUP(D813, TOURISM!D:H,{4,5},0)</f>
        <v>11874000000</v>
      </c>
      <c r="U813" s="43">
        <v>1.327E10</v>
      </c>
      <c r="V813" s="38" t="str">
        <f t="array" ref="V813:AA813">VLOOKUP(D813, BUSINESS!D:P,{8,9,10,11,12,13},0)</f>
        <v/>
      </c>
      <c r="W813" s="37">
        <v>11.0</v>
      </c>
      <c r="X813" s="37"/>
      <c r="Y813" s="37"/>
      <c r="Z813" s="38">
        <v>0.564</v>
      </c>
      <c r="AA813" s="38">
        <v>1.191</v>
      </c>
      <c r="AB813" s="44">
        <f t="shared" si="222"/>
        <v>24913.39279</v>
      </c>
      <c r="AC813" s="44">
        <f t="shared" si="265"/>
        <v>2.084322253</v>
      </c>
      <c r="AD813" s="44">
        <f t="shared" si="266"/>
        <v>5.686297634</v>
      </c>
      <c r="AE813" s="44">
        <f t="shared" si="246"/>
        <v>1750.423823</v>
      </c>
      <c r="AF813" s="44">
        <f t="shared" si="247"/>
        <v>1956.217292</v>
      </c>
      <c r="AG813" s="45">
        <f t="shared" si="5"/>
        <v>0.04153456025</v>
      </c>
      <c r="AH813" s="45" t="str">
        <f t="shared" si="6"/>
        <v/>
      </c>
      <c r="AI813" s="45">
        <f t="shared" si="7"/>
        <v>-0.06052660435</v>
      </c>
      <c r="AJ813" s="45">
        <f t="shared" si="8"/>
        <v>0.03452622215</v>
      </c>
      <c r="AK813" s="45">
        <f t="shared" si="9"/>
        <v>0.007829678493</v>
      </c>
      <c r="AL813" s="45">
        <f t="shared" si="10"/>
        <v>0.3085020729</v>
      </c>
      <c r="AM813" s="45">
        <f t="shared" si="11"/>
        <v>0.1502496155</v>
      </c>
    </row>
    <row r="814">
      <c r="A814" s="33" t="s">
        <v>113</v>
      </c>
      <c r="B814" s="34" t="s">
        <v>123</v>
      </c>
      <c r="C814" s="35" t="s">
        <v>53</v>
      </c>
      <c r="D814" s="36" t="str">
        <f t="shared" si="1"/>
        <v>Asia/Hong Kong SAR-Asia/2005</v>
      </c>
      <c r="E814" s="37">
        <f t="array" ref="E814:H814">VLOOKUP(D814, GDP!D:L,{6,7,8,9},0)</f>
        <v>182000000000</v>
      </c>
      <c r="F814" s="38"/>
      <c r="G814" s="37"/>
      <c r="H814" s="38">
        <v>0.078</v>
      </c>
      <c r="I814" s="39">
        <f t="array" ref="I814:J814">VLOOKUP(D814, ENERGY!I:M,{4,5},0)</f>
        <v>13476.5</v>
      </c>
      <c r="J814" s="39">
        <v>38193.5</v>
      </c>
      <c r="K814" s="40">
        <f t="array" ref="K814:S814">VLOOKUP(D814, 'HUMAN RESOURCES'!D:V,{11,12,13,14,15,16,17,18,19},0)</f>
        <v>8</v>
      </c>
      <c r="L814" s="40"/>
      <c r="M814" s="40">
        <v>85.0</v>
      </c>
      <c r="N814" s="41">
        <v>79.0</v>
      </c>
      <c r="O814" s="42">
        <v>0.142</v>
      </c>
      <c r="P814" s="42">
        <v>0.736</v>
      </c>
      <c r="Q814" s="42">
        <v>0.121</v>
      </c>
      <c r="R814" s="40">
        <v>6813200.0</v>
      </c>
      <c r="S814" s="42">
        <v>1.0</v>
      </c>
      <c r="T814" s="43">
        <f t="array" ref="T814:U814">VLOOKUP(D814, TOURISM!D:H,{4,5},0)</f>
        <v>13588000000</v>
      </c>
      <c r="U814" s="43">
        <v>1.3305E10</v>
      </c>
      <c r="V814" s="38">
        <f t="array" ref="V814:AA814">VLOOKUP(D814, BUSINESS!D:P,{8,9,10,11,12,13},0)</f>
        <v>0.241</v>
      </c>
      <c r="W814" s="37">
        <v>11.0</v>
      </c>
      <c r="X814" s="37"/>
      <c r="Y814" s="37">
        <v>80.0</v>
      </c>
      <c r="Z814" s="38">
        <v>0.569</v>
      </c>
      <c r="AA814" s="38">
        <v>1.239</v>
      </c>
      <c r="AB814" s="44">
        <f t="shared" si="222"/>
        <v>26712.85152</v>
      </c>
      <c r="AC814" s="44">
        <f t="shared" si="265"/>
        <v>1.977998591</v>
      </c>
      <c r="AD814" s="44">
        <f t="shared" si="266"/>
        <v>5.605809311</v>
      </c>
      <c r="AE814" s="44">
        <f t="shared" si="246"/>
        <v>1994.363882</v>
      </c>
      <c r="AF814" s="44">
        <f t="shared" si="247"/>
        <v>1952.826865</v>
      </c>
      <c r="AG814" s="45">
        <f t="shared" si="5"/>
        <v>0.07222856988</v>
      </c>
      <c r="AH814" s="45" t="str">
        <f t="shared" si="6"/>
        <v/>
      </c>
      <c r="AI814" s="45">
        <f t="shared" si="7"/>
        <v>-0.05101114351</v>
      </c>
      <c r="AJ814" s="45">
        <f t="shared" si="8"/>
        <v>-0.01415478538</v>
      </c>
      <c r="AK814" s="45">
        <f t="shared" si="9"/>
        <v>0.004378270804</v>
      </c>
      <c r="AL814" s="45">
        <f t="shared" si="10"/>
        <v>0.1393605687</v>
      </c>
      <c r="AM814" s="45">
        <f t="shared" si="11"/>
        <v>-0.001733154326</v>
      </c>
    </row>
    <row r="815">
      <c r="A815" s="33" t="s">
        <v>113</v>
      </c>
      <c r="B815" s="34" t="s">
        <v>123</v>
      </c>
      <c r="C815" s="35" t="s">
        <v>54</v>
      </c>
      <c r="D815" s="36" t="str">
        <f t="shared" si="1"/>
        <v>Asia/Hong Kong SAR-Asia/2006</v>
      </c>
      <c r="E815" s="37">
        <f t="array" ref="E815:H815">VLOOKUP(D815, GDP!D:L,{6,7,8,9},0)</f>
        <v>194000000000</v>
      </c>
      <c r="F815" s="38"/>
      <c r="G815" s="37"/>
      <c r="H815" s="38">
        <v>0.078</v>
      </c>
      <c r="I815" s="39" t="str">
        <f t="array" ref="I815:J815">VLOOKUP(D815, ENERGY!I:M,{4,5},0)</f>
        <v/>
      </c>
      <c r="J815" s="39"/>
      <c r="K815" s="40">
        <f t="array" ref="K815:S815">VLOOKUP(D815, 'HUMAN RESOURCES'!D:V,{11,12,13,14,15,16,17,18,19},0)</f>
        <v>10</v>
      </c>
      <c r="L815" s="40"/>
      <c r="M815" s="40">
        <v>86.0</v>
      </c>
      <c r="N815" s="41">
        <v>79.0</v>
      </c>
      <c r="O815" s="42">
        <v>0.137</v>
      </c>
      <c r="P815" s="42">
        <v>0.74</v>
      </c>
      <c r="Q815" s="42">
        <v>0.123</v>
      </c>
      <c r="R815" s="40">
        <v>6857100.0</v>
      </c>
      <c r="S815" s="42">
        <v>1.0</v>
      </c>
      <c r="T815" s="43">
        <f t="array" ref="T815:U815">VLOOKUP(D815, TOURISM!D:H,{4,5},0)</f>
        <v>15541000000</v>
      </c>
      <c r="U815" s="43">
        <v>1.4044E10</v>
      </c>
      <c r="V815" s="38">
        <f t="array" ref="V815:AA815">VLOOKUP(D815, BUSINESS!D:P,{8,9,10,11,12,13},0)</f>
        <v>0.241</v>
      </c>
      <c r="W815" s="37">
        <v>11.0</v>
      </c>
      <c r="X815" s="37"/>
      <c r="Y815" s="37">
        <v>80.0</v>
      </c>
      <c r="Z815" s="38">
        <v>0.608</v>
      </c>
      <c r="AA815" s="38">
        <v>1.367</v>
      </c>
      <c r="AB815" s="44">
        <f t="shared" si="222"/>
        <v>28291.84349</v>
      </c>
      <c r="AC815" s="44"/>
      <c r="AD815" s="44"/>
      <c r="AE815" s="44">
        <f t="shared" si="246"/>
        <v>2266.409998</v>
      </c>
      <c r="AF815" s="44">
        <f t="shared" si="247"/>
        <v>2048.096134</v>
      </c>
      <c r="AG815" s="45">
        <f t="shared" si="5"/>
        <v>0.05910982456</v>
      </c>
      <c r="AH815" s="45" t="str">
        <f t="shared" si="6"/>
        <v/>
      </c>
      <c r="AI815" s="45" t="str">
        <f t="shared" si="7"/>
        <v/>
      </c>
      <c r="AJ815" s="45" t="str">
        <f t="shared" si="8"/>
        <v/>
      </c>
      <c r="AK815" s="45">
        <f t="shared" si="9"/>
        <v>0.006443374626</v>
      </c>
      <c r="AL815" s="45">
        <f t="shared" si="10"/>
        <v>0.1364074625</v>
      </c>
      <c r="AM815" s="45">
        <f t="shared" si="11"/>
        <v>0.04878531227</v>
      </c>
    </row>
    <row r="816">
      <c r="A816" s="33" t="s">
        <v>113</v>
      </c>
      <c r="B816" s="34" t="s">
        <v>123</v>
      </c>
      <c r="C816" s="35" t="s">
        <v>55</v>
      </c>
      <c r="D816" s="36" t="str">
        <f t="shared" si="1"/>
        <v>Asia/Hong Kong SAR-Asia/2007</v>
      </c>
      <c r="E816" s="37">
        <f t="array" ref="E816:H816">VLOOKUP(D816, GDP!D:L,{6,7,8,9},0)</f>
        <v>212000000000</v>
      </c>
      <c r="F816" s="38"/>
      <c r="G816" s="37"/>
      <c r="H816" s="38">
        <v>0.068</v>
      </c>
      <c r="I816" s="39">
        <f t="array" ref="I816:J816">VLOOKUP(D816, ENERGY!I:M,{4,5},0)</f>
        <v>14338</v>
      </c>
      <c r="J816" s="39">
        <v>39963.0</v>
      </c>
      <c r="K816" s="40">
        <f t="array" ref="K816:S816">VLOOKUP(D816, 'HUMAN RESOURCES'!D:V,{11,12,13,14,15,16,17,18,19},0)</f>
        <v>10</v>
      </c>
      <c r="L816" s="40"/>
      <c r="M816" s="40">
        <v>85.0</v>
      </c>
      <c r="N816" s="41">
        <v>79.0</v>
      </c>
      <c r="O816" s="42">
        <v>0.132</v>
      </c>
      <c r="P816" s="42">
        <v>0.744</v>
      </c>
      <c r="Q816" s="42">
        <v>0.124</v>
      </c>
      <c r="R816" s="40">
        <v>6916300.0</v>
      </c>
      <c r="S816" s="42">
        <v>1.0</v>
      </c>
      <c r="T816" s="43">
        <f t="array" ref="T816:U816">VLOOKUP(D816, TOURISM!D:H,{4,5},0)</f>
        <v>18237000000</v>
      </c>
      <c r="U816" s="43">
        <v>1.5042E10</v>
      </c>
      <c r="V816" s="38">
        <f t="array" ref="V816:AA816">VLOOKUP(D816, BUSINESS!D:P,{8,9,10,11,12,13},0)</f>
        <v>0.241</v>
      </c>
      <c r="W816" s="37">
        <v>11.0</v>
      </c>
      <c r="X816" s="37"/>
      <c r="Y816" s="37">
        <v>80.0</v>
      </c>
      <c r="Z816" s="38">
        <v>0.648</v>
      </c>
      <c r="AA816" s="38">
        <v>1.55</v>
      </c>
      <c r="AB816" s="44">
        <f t="shared" si="222"/>
        <v>30652.22735</v>
      </c>
      <c r="AC816" s="44">
        <f t="shared" ref="AC816:AC817" si="267">(I816/R816)*1000</f>
        <v>2.073073753</v>
      </c>
      <c r="AD816" s="44">
        <f t="shared" ref="AD816:AD817" si="268">J816/R816*1000</f>
        <v>5.778089441</v>
      </c>
      <c r="AE816" s="44">
        <f t="shared" si="246"/>
        <v>2636.814482</v>
      </c>
      <c r="AF816" s="44">
        <f t="shared" si="247"/>
        <v>2174.862282</v>
      </c>
      <c r="AG816" s="45">
        <f t="shared" si="5"/>
        <v>0.08342983578</v>
      </c>
      <c r="AH816" s="45" t="str">
        <f t="shared" si="6"/>
        <v/>
      </c>
      <c r="AI816" s="45" t="str">
        <f t="shared" si="7"/>
        <v/>
      </c>
      <c r="AJ816" s="45" t="str">
        <f t="shared" si="8"/>
        <v/>
      </c>
      <c r="AK816" s="45">
        <f t="shared" si="9"/>
        <v>0.008633387292</v>
      </c>
      <c r="AL816" s="45">
        <f t="shared" si="10"/>
        <v>0.1634322491</v>
      </c>
      <c r="AM816" s="45">
        <f t="shared" si="11"/>
        <v>0.06189462781</v>
      </c>
    </row>
    <row r="817">
      <c r="A817" s="33" t="s">
        <v>113</v>
      </c>
      <c r="B817" s="34" t="s">
        <v>123</v>
      </c>
      <c r="C817" s="35" t="s">
        <v>56</v>
      </c>
      <c r="D817" s="36" t="str">
        <f t="shared" si="1"/>
        <v>Asia/Hong Kong SAR-Asia/2008</v>
      </c>
      <c r="E817" s="37">
        <f t="array" ref="E817:H817">VLOOKUP(D817, GDP!D:L,{6,7,8,9},0)</f>
        <v>219000000000</v>
      </c>
      <c r="F817" s="38"/>
      <c r="G817" s="37"/>
      <c r="H817" s="38">
        <v>0.05</v>
      </c>
      <c r="I817" s="39">
        <f t="array" ref="I817:J817">VLOOKUP(D817, ENERGY!I:M,{4,5},0)</f>
        <v>12664</v>
      </c>
      <c r="J817" s="39">
        <v>40546.0</v>
      </c>
      <c r="K817" s="40">
        <f t="array" ref="K817:S817">VLOOKUP(D817, 'HUMAN RESOURCES'!D:V,{11,12,13,14,15,16,17,18,19},0)</f>
        <v>11</v>
      </c>
      <c r="L817" s="40"/>
      <c r="M817" s="40">
        <v>86.0</v>
      </c>
      <c r="N817" s="41">
        <v>79.0</v>
      </c>
      <c r="O817" s="42">
        <v>0.128</v>
      </c>
      <c r="P817" s="42">
        <v>0.747</v>
      </c>
      <c r="Q817" s="42">
        <v>0.125</v>
      </c>
      <c r="R817" s="40">
        <v>6957800.0</v>
      </c>
      <c r="S817" s="42">
        <v>1.0</v>
      </c>
      <c r="T817" s="43">
        <f t="array" ref="T817:U817">VLOOKUP(D817, TOURISM!D:H,{4,5},0)</f>
        <v>20236000000</v>
      </c>
      <c r="U817" s="43">
        <v>1.6095E10</v>
      </c>
      <c r="V817" s="38">
        <f t="array" ref="V817:AA817">VLOOKUP(D817, BUSINESS!D:P,{8,9,10,11,12,13},0)</f>
        <v>0.241</v>
      </c>
      <c r="W817" s="37">
        <v>11.0</v>
      </c>
      <c r="X817" s="37"/>
      <c r="Y817" s="37">
        <v>80.0</v>
      </c>
      <c r="Z817" s="38">
        <v>0.667</v>
      </c>
      <c r="AA817" s="38">
        <v>1.662</v>
      </c>
      <c r="AB817" s="44">
        <f t="shared" si="222"/>
        <v>31475.46638</v>
      </c>
      <c r="AC817" s="44">
        <f t="shared" si="267"/>
        <v>1.820115554</v>
      </c>
      <c r="AD817" s="44">
        <f t="shared" si="268"/>
        <v>5.827416712</v>
      </c>
      <c r="AE817" s="44">
        <f t="shared" si="246"/>
        <v>2908.390583</v>
      </c>
      <c r="AF817" s="44">
        <f t="shared" si="247"/>
        <v>2313.231194</v>
      </c>
      <c r="AG817" s="45">
        <f t="shared" si="5"/>
        <v>0.02685739691</v>
      </c>
      <c r="AH817" s="45" t="str">
        <f t="shared" si="6"/>
        <v/>
      </c>
      <c r="AI817" s="45">
        <f t="shared" si="7"/>
        <v>-0.1220208394</v>
      </c>
      <c r="AJ817" s="45">
        <f t="shared" si="8"/>
        <v>0.008536951842</v>
      </c>
      <c r="AK817" s="45">
        <f t="shared" si="9"/>
        <v>0.006000318089</v>
      </c>
      <c r="AL817" s="45">
        <f t="shared" si="10"/>
        <v>0.1029940117</v>
      </c>
      <c r="AM817" s="45">
        <f t="shared" si="11"/>
        <v>0.06362191899</v>
      </c>
    </row>
    <row r="818">
      <c r="A818" s="33" t="s">
        <v>113</v>
      </c>
      <c r="B818" s="34" t="s">
        <v>123</v>
      </c>
      <c r="C818" s="35" t="s">
        <v>57</v>
      </c>
      <c r="D818" s="36" t="str">
        <f t="shared" si="1"/>
        <v>Asia/Hong Kong SAR-Asia/2009</v>
      </c>
      <c r="E818" s="37">
        <f t="array" ref="E818:H818">VLOOKUP(D818, GDP!D:L,{6,7,8,9},0)</f>
        <v>214000000000</v>
      </c>
      <c r="F818" s="38"/>
      <c r="G818" s="37"/>
      <c r="H818" s="38">
        <v>0.05</v>
      </c>
      <c r="I818" s="39" t="str">
        <f t="array" ref="I818:J818">VLOOKUP(D818, ENERGY!I:M,{4,5},0)</f>
        <v/>
      </c>
      <c r="J818" s="39"/>
      <c r="K818" s="40">
        <f t="array" ref="K818:S818">VLOOKUP(D818, 'HUMAN RESOURCES'!D:V,{11,12,13,14,15,16,17,18,19},0)</f>
        <v>12</v>
      </c>
      <c r="L818" s="40"/>
      <c r="M818" s="40">
        <v>86.0</v>
      </c>
      <c r="N818" s="41">
        <v>80.0</v>
      </c>
      <c r="O818" s="42">
        <v>0.124</v>
      </c>
      <c r="P818" s="42">
        <v>0.749</v>
      </c>
      <c r="Q818" s="42">
        <v>0.127</v>
      </c>
      <c r="R818" s="40">
        <v>6972800.0</v>
      </c>
      <c r="S818" s="42">
        <v>1.0</v>
      </c>
      <c r="T818" s="43">
        <f t="array" ref="T818:U818">VLOOKUP(D818, TOURISM!D:H,{4,5},0)</f>
        <v>20291000000</v>
      </c>
      <c r="U818" s="43">
        <v>1.5669E10</v>
      </c>
      <c r="V818" s="38">
        <f t="array" ref="V818:AA818">VLOOKUP(D818, BUSINESS!D:P,{8,9,10,11,12,13},0)</f>
        <v>0.23</v>
      </c>
      <c r="W818" s="37">
        <v>6.0</v>
      </c>
      <c r="X818" s="37"/>
      <c r="Y818" s="37">
        <v>80.0</v>
      </c>
      <c r="Z818" s="38">
        <v>0.694</v>
      </c>
      <c r="AA818" s="38">
        <v>1.798</v>
      </c>
      <c r="AB818" s="44">
        <f t="shared" si="222"/>
        <v>30690.6838</v>
      </c>
      <c r="AC818" s="44"/>
      <c r="AD818" s="44"/>
      <c r="AE818" s="44">
        <f t="shared" si="246"/>
        <v>2910.021799</v>
      </c>
      <c r="AF818" s="44">
        <f t="shared" si="247"/>
        <v>2247.160395</v>
      </c>
      <c r="AG818" s="45">
        <f t="shared" si="5"/>
        <v>-0.02493315186</v>
      </c>
      <c r="AH818" s="45" t="str">
        <f t="shared" si="6"/>
        <v/>
      </c>
      <c r="AI818" s="45" t="str">
        <f t="shared" si="7"/>
        <v/>
      </c>
      <c r="AJ818" s="45" t="str">
        <f t="shared" si="8"/>
        <v/>
      </c>
      <c r="AK818" s="45">
        <f t="shared" si="9"/>
        <v>0.002155853862</v>
      </c>
      <c r="AL818" s="45">
        <f t="shared" si="10"/>
        <v>0.0005608654386</v>
      </c>
      <c r="AM818" s="45">
        <f t="shared" si="11"/>
        <v>-0.02856212525</v>
      </c>
    </row>
    <row r="819">
      <c r="A819" s="33" t="s">
        <v>113</v>
      </c>
      <c r="B819" s="34" t="s">
        <v>123</v>
      </c>
      <c r="C819" s="35" t="s">
        <v>58</v>
      </c>
      <c r="D819" s="36" t="str">
        <f t="shared" si="1"/>
        <v>Asia/Hong Kong SAR-Asia/2010</v>
      </c>
      <c r="E819" s="37">
        <f t="array" ref="E819:H819">VLOOKUP(D819, GDP!D:L,{6,7,8,9},0)</f>
        <v>229000000000</v>
      </c>
      <c r="F819" s="38"/>
      <c r="G819" s="37"/>
      <c r="H819" s="38">
        <v>0.05</v>
      </c>
      <c r="I819" s="39">
        <f t="array" ref="I819:J819">VLOOKUP(D819, ENERGY!I:M,{4,5},0)</f>
        <v>13401.5</v>
      </c>
      <c r="J819" s="39">
        <v>38509.0</v>
      </c>
      <c r="K819" s="40">
        <f t="array" ref="K819:S819">VLOOKUP(D819, 'HUMAN RESOURCES'!D:V,{11,12,13,14,15,16,17,18,19},0)</f>
        <v>13</v>
      </c>
      <c r="L819" s="40"/>
      <c r="M819" s="40">
        <v>86.0</v>
      </c>
      <c r="N819" s="41">
        <v>80.0</v>
      </c>
      <c r="O819" s="42">
        <v>0.121</v>
      </c>
      <c r="P819" s="42">
        <v>0.75</v>
      </c>
      <c r="Q819" s="42">
        <v>0.129</v>
      </c>
      <c r="R819" s="40">
        <v>7024200.0</v>
      </c>
      <c r="S819" s="42">
        <v>1.0</v>
      </c>
      <c r="T819" s="43">
        <f t="array" ref="T819:U819">VLOOKUP(D819, TOURISM!D:H,{4,5},0)</f>
        <v>27208000000</v>
      </c>
      <c r="U819" s="43">
        <v>1.7503E10</v>
      </c>
      <c r="V819" s="38">
        <f t="array" ref="V819:AA819">VLOOKUP(D819, BUSINESS!D:P,{8,9,10,11,12,13},0)</f>
        <v>0.23</v>
      </c>
      <c r="W819" s="37">
        <v>6.0</v>
      </c>
      <c r="X819" s="37"/>
      <c r="Y819" s="37">
        <v>80.0</v>
      </c>
      <c r="Z819" s="38">
        <v>0.72</v>
      </c>
      <c r="AA819" s="38">
        <v>1.957</v>
      </c>
      <c r="AB819" s="44">
        <f t="shared" si="222"/>
        <v>32601.5774</v>
      </c>
      <c r="AC819" s="44">
        <f t="shared" ref="AC819:AC820" si="269">(I819/R819)*1000</f>
        <v>1.907904103</v>
      </c>
      <c r="AD819" s="44">
        <f t="shared" ref="AD819:AD820" si="270">J819/R819*1000</f>
        <v>5.482332508</v>
      </c>
      <c r="AE819" s="44">
        <f t="shared" si="246"/>
        <v>3873.466017</v>
      </c>
      <c r="AF819" s="44">
        <f t="shared" si="247"/>
        <v>2491.814014</v>
      </c>
      <c r="AG819" s="45">
        <f t="shared" si="5"/>
        <v>0.06226298561</v>
      </c>
      <c r="AH819" s="45" t="str">
        <f t="shared" si="6"/>
        <v/>
      </c>
      <c r="AI819" s="45" t="str">
        <f t="shared" si="7"/>
        <v/>
      </c>
      <c r="AJ819" s="45" t="str">
        <f t="shared" si="8"/>
        <v/>
      </c>
      <c r="AK819" s="45">
        <f t="shared" si="9"/>
        <v>0.007371500688</v>
      </c>
      <c r="AL819" s="45">
        <f t="shared" si="10"/>
        <v>0.3310780073</v>
      </c>
      <c r="AM819" s="45">
        <f t="shared" si="11"/>
        <v>0.1088723441</v>
      </c>
    </row>
    <row r="820">
      <c r="A820" s="33" t="s">
        <v>113</v>
      </c>
      <c r="B820" s="34" t="s">
        <v>123</v>
      </c>
      <c r="C820" s="35" t="s">
        <v>59</v>
      </c>
      <c r="D820" s="36" t="str">
        <f t="shared" si="1"/>
        <v>Asia/Hong Kong SAR-Asia/2011</v>
      </c>
      <c r="E820" s="37">
        <f t="array" ref="E820:H820">VLOOKUP(D820, GDP!D:L,{6,7,8,9},0)</f>
        <v>249000000000</v>
      </c>
      <c r="F820" s="38"/>
      <c r="G820" s="37"/>
      <c r="H820" s="38">
        <v>0.05</v>
      </c>
      <c r="I820" s="39">
        <f t="array" ref="I820:J820">VLOOKUP(D820, ENERGY!I:M,{4,5},0)</f>
        <v>13330</v>
      </c>
      <c r="J820" s="39">
        <v>38555.0</v>
      </c>
      <c r="K820" s="40">
        <f t="array" ref="K820:S820">VLOOKUP(D820, 'HUMAN RESOURCES'!D:V,{11,12,13,14,15,16,17,18,19},0)</f>
        <v>14</v>
      </c>
      <c r="L820" s="40"/>
      <c r="M820" s="40">
        <v>87.0</v>
      </c>
      <c r="N820" s="41">
        <v>80.0</v>
      </c>
      <c r="O820" s="42">
        <v>0.119</v>
      </c>
      <c r="P820" s="42">
        <v>0.749</v>
      </c>
      <c r="Q820" s="42">
        <v>0.132</v>
      </c>
      <c r="R820" s="40">
        <v>7071600.0</v>
      </c>
      <c r="S820" s="42">
        <v>1.0</v>
      </c>
      <c r="T820" s="43">
        <f t="array" ref="T820:U820">VLOOKUP(D820, TOURISM!D:H,{4,5},0)</f>
        <v>33169000000</v>
      </c>
      <c r="U820" s="43">
        <v>1.9172E10</v>
      </c>
      <c r="V820" s="38">
        <f t="array" ref="V820:AA820">VLOOKUP(D820, BUSINESS!D:P,{8,9,10,11,12,13},0)</f>
        <v>0.23</v>
      </c>
      <c r="W820" s="37">
        <v>3.0</v>
      </c>
      <c r="X820" s="37"/>
      <c r="Y820" s="37">
        <v>80.0</v>
      </c>
      <c r="Z820" s="38">
        <v>0.722</v>
      </c>
      <c r="AA820" s="38">
        <v>2.155</v>
      </c>
      <c r="AB820" s="44">
        <f t="shared" si="222"/>
        <v>35211.26761</v>
      </c>
      <c r="AC820" s="44">
        <f t="shared" si="269"/>
        <v>1.885004808</v>
      </c>
      <c r="AD820" s="44">
        <f t="shared" si="270"/>
        <v>5.45209005</v>
      </c>
      <c r="AE820" s="44">
        <f t="shared" si="246"/>
        <v>4690.451949</v>
      </c>
      <c r="AF820" s="44">
        <f t="shared" si="247"/>
        <v>2711.126195</v>
      </c>
      <c r="AG820" s="45">
        <f t="shared" si="5"/>
        <v>0.08004797343</v>
      </c>
      <c r="AH820" s="45" t="str">
        <f t="shared" si="6"/>
        <v/>
      </c>
      <c r="AI820" s="45">
        <f t="shared" si="7"/>
        <v>-0.01200233018</v>
      </c>
      <c r="AJ820" s="45">
        <f t="shared" si="8"/>
        <v>-0.005516348604</v>
      </c>
      <c r="AK820" s="45">
        <f t="shared" si="9"/>
        <v>0.006748099428</v>
      </c>
      <c r="AL820" s="45">
        <f t="shared" si="10"/>
        <v>0.2109185746</v>
      </c>
      <c r="AM820" s="45">
        <f t="shared" si="11"/>
        <v>0.08801306167</v>
      </c>
    </row>
    <row r="821">
      <c r="A821" s="33" t="s">
        <v>113</v>
      </c>
      <c r="B821" s="34" t="s">
        <v>123</v>
      </c>
      <c r="C821" s="35" t="s">
        <v>60</v>
      </c>
      <c r="D821" s="36" t="str">
        <f t="shared" si="1"/>
        <v>Asia/Hong Kong SAR-Asia/2012</v>
      </c>
      <c r="E821" s="37">
        <f t="array" ref="E821:H821">VLOOKUP(D821, GDP!D:L,{6,7,8,9},0)</f>
        <v>263000000000</v>
      </c>
      <c r="F821" s="38"/>
      <c r="G821" s="37"/>
      <c r="H821" s="38">
        <v>0.05</v>
      </c>
      <c r="I821" s="39" t="str">
        <f t="array" ref="I821:J821">VLOOKUP(D821, ENERGY!I:M,{4,5},0)</f>
        <v/>
      </c>
      <c r="J821" s="39"/>
      <c r="K821" s="40">
        <f t="array" ref="K821:S821">VLOOKUP(D821, 'HUMAN RESOURCES'!D:V,{11,12,13,14,15,16,17,18,19},0)</f>
        <v>13</v>
      </c>
      <c r="L821" s="40"/>
      <c r="M821" s="40">
        <v>86.0</v>
      </c>
      <c r="N821" s="41">
        <v>81.0</v>
      </c>
      <c r="O821" s="42">
        <v>0.118</v>
      </c>
      <c r="P821" s="42">
        <v>0.747</v>
      </c>
      <c r="Q821" s="42">
        <v>0.136</v>
      </c>
      <c r="R821" s="40">
        <v>7154600.0</v>
      </c>
      <c r="S821" s="42">
        <v>1.0</v>
      </c>
      <c r="T821" s="43">
        <f t="array" ref="T821:U821">VLOOKUP(D821, TOURISM!D:H,{4,5},0)</f>
        <v>38021000000</v>
      </c>
      <c r="U821" s="43">
        <v>2.0246E10</v>
      </c>
      <c r="V821" s="38">
        <f t="array" ref="V821:AA821">VLOOKUP(D821, BUSINESS!D:P,{8,9,10,11,12,13},0)</f>
        <v>0.23</v>
      </c>
      <c r="W821" s="37">
        <v>3.0</v>
      </c>
      <c r="X821" s="37">
        <v>2.0</v>
      </c>
      <c r="Y821" s="37">
        <v>78.0</v>
      </c>
      <c r="Z821" s="38">
        <v>0.729</v>
      </c>
      <c r="AA821" s="38">
        <v>2.292</v>
      </c>
      <c r="AB821" s="44">
        <f t="shared" si="222"/>
        <v>36759.56727</v>
      </c>
      <c r="AC821" s="44"/>
      <c r="AD821" s="44"/>
      <c r="AE821" s="44">
        <f t="shared" si="246"/>
        <v>5314.20345</v>
      </c>
      <c r="AF821" s="44">
        <f t="shared" si="247"/>
        <v>2829.787829</v>
      </c>
      <c r="AG821" s="45">
        <f t="shared" si="5"/>
        <v>0.04397171051</v>
      </c>
      <c r="AH821" s="45" t="str">
        <f t="shared" si="6"/>
        <v/>
      </c>
      <c r="AI821" s="45" t="str">
        <f t="shared" si="7"/>
        <v/>
      </c>
      <c r="AJ821" s="45" t="str">
        <f t="shared" si="8"/>
        <v/>
      </c>
      <c r="AK821" s="45">
        <f t="shared" si="9"/>
        <v>0.0117370892</v>
      </c>
      <c r="AL821" s="45">
        <f t="shared" si="10"/>
        <v>0.1329832408</v>
      </c>
      <c r="AM821" s="45">
        <f t="shared" si="11"/>
        <v>0.04376839194</v>
      </c>
    </row>
    <row r="822">
      <c r="A822" s="33" t="s">
        <v>113</v>
      </c>
      <c r="B822" s="34" t="s">
        <v>124</v>
      </c>
      <c r="C822" s="35" t="s">
        <v>48</v>
      </c>
      <c r="D822" s="36" t="str">
        <f t="shared" si="1"/>
        <v>Asia/India-Asia/2000</v>
      </c>
      <c r="E822" s="37">
        <f t="array" ref="E822:H822">VLOOKUP(D822, GDP!D:L,{6,7,8,9},0)</f>
        <v>477000000000</v>
      </c>
      <c r="F822" s="38">
        <v>0.043</v>
      </c>
      <c r="G822" s="37">
        <v>20.0</v>
      </c>
      <c r="H822" s="38">
        <v>0.123</v>
      </c>
      <c r="I822" s="39" t="str">
        <f t="array" ref="I822:J822">VLOOKUP(D822, ENERGY!I:M,{4,5},0)</f>
        <v/>
      </c>
      <c r="J822" s="39"/>
      <c r="K822" s="40">
        <f t="array" ref="K822:S822">VLOOKUP(D822, 'HUMAN RESOURCES'!D:V,{11,12,13,14,15,16,17,18,19},0)</f>
        <v>26</v>
      </c>
      <c r="L822" s="40">
        <v>67.0</v>
      </c>
      <c r="M822" s="40">
        <v>63.0</v>
      </c>
      <c r="N822" s="41">
        <v>61.0</v>
      </c>
      <c r="O822" s="42">
        <v>0.342</v>
      </c>
      <c r="P822" s="42">
        <v>0.614</v>
      </c>
      <c r="Q822" s="42">
        <v>0.044</v>
      </c>
      <c r="R822" s="40">
        <v>1.042261758E9</v>
      </c>
      <c r="S822" s="42">
        <v>0.277</v>
      </c>
      <c r="T822" s="43">
        <f t="array" ref="T822:U822">VLOOKUP(D822, TOURISM!D:H,{4,5},0)</f>
        <v>3598000000</v>
      </c>
      <c r="U822" s="43">
        <v>3.686E9</v>
      </c>
      <c r="V822" s="38" t="str">
        <f t="array" ref="V822:AA822">VLOOKUP(D822, BUSINESS!D:P,{8,9,10,11,12,13},0)</f>
        <v/>
      </c>
      <c r="W822" s="37"/>
      <c r="X822" s="37"/>
      <c r="Y822" s="37"/>
      <c r="Z822" s="38">
        <v>0.005</v>
      </c>
      <c r="AA822" s="38">
        <v>0.003</v>
      </c>
      <c r="AB822" s="44">
        <f t="shared" si="222"/>
        <v>457.6585453</v>
      </c>
      <c r="AC822" s="44"/>
      <c r="AD822" s="44"/>
      <c r="AE822" s="44">
        <f t="shared" si="246"/>
        <v>3.452107853</v>
      </c>
      <c r="AF822" s="44">
        <f t="shared" si="247"/>
        <v>3.536539618</v>
      </c>
      <c r="AG822" s="45" t="str">
        <f t="shared" si="5"/>
        <v/>
      </c>
      <c r="AH822" s="45" t="str">
        <f t="shared" si="6"/>
        <v/>
      </c>
      <c r="AI822" s="45" t="str">
        <f t="shared" si="7"/>
        <v/>
      </c>
      <c r="AJ822" s="45" t="str">
        <f t="shared" si="8"/>
        <v/>
      </c>
      <c r="AK822" s="45" t="str">
        <f t="shared" si="9"/>
        <v/>
      </c>
      <c r="AL822" s="45" t="str">
        <f t="shared" si="10"/>
        <v/>
      </c>
      <c r="AM822" s="45" t="str">
        <f t="shared" si="11"/>
        <v/>
      </c>
    </row>
    <row r="823">
      <c r="A823" s="33" t="s">
        <v>113</v>
      </c>
      <c r="B823" s="34" t="s">
        <v>124</v>
      </c>
      <c r="C823" s="35" t="s">
        <v>49</v>
      </c>
      <c r="D823" s="36" t="str">
        <f t="shared" si="1"/>
        <v>Asia/India-Asia/2001</v>
      </c>
      <c r="E823" s="37">
        <f t="array" ref="E823:H823">VLOOKUP(D823, GDP!D:L,{6,7,8,9},0)</f>
        <v>494000000000</v>
      </c>
      <c r="F823" s="38">
        <v>0.045</v>
      </c>
      <c r="G823" s="37">
        <v>21.0</v>
      </c>
      <c r="H823" s="38">
        <v>0.121</v>
      </c>
      <c r="I823" s="39">
        <f t="array" ref="I823:J823">VLOOKUP(D823, ENERGY!I:M,{4,5},0)</f>
        <v>749447</v>
      </c>
      <c r="J823" s="39"/>
      <c r="K823" s="40">
        <f t="array" ref="K823:S823">VLOOKUP(D823, 'HUMAN RESOURCES'!D:V,{11,12,13,14,15,16,17,18,19},0)</f>
        <v>25</v>
      </c>
      <c r="L823" s="40">
        <v>64.0</v>
      </c>
      <c r="M823" s="40">
        <v>64.0</v>
      </c>
      <c r="N823" s="41">
        <v>61.0</v>
      </c>
      <c r="O823" s="42">
        <v>0.338</v>
      </c>
      <c r="P823" s="42">
        <v>0.617</v>
      </c>
      <c r="Q823" s="42">
        <v>0.044</v>
      </c>
      <c r="R823" s="40">
        <v>1.059500888E9</v>
      </c>
      <c r="S823" s="42">
        <v>0.279</v>
      </c>
      <c r="T823" s="43">
        <f t="array" ref="T823:U823">VLOOKUP(D823, TOURISM!D:H,{4,5},0)</f>
        <v>3342000000</v>
      </c>
      <c r="U823" s="43">
        <v>4.367E9</v>
      </c>
      <c r="V823" s="38" t="str">
        <f t="array" ref="V823:AA823">VLOOKUP(D823, BUSINESS!D:P,{8,9,10,11,12,13},0)</f>
        <v/>
      </c>
      <c r="W823" s="37"/>
      <c r="X823" s="37"/>
      <c r="Y823" s="37"/>
      <c r="Z823" s="38">
        <v>0.007</v>
      </c>
      <c r="AA823" s="38">
        <v>0.006</v>
      </c>
      <c r="AB823" s="44">
        <f t="shared" si="222"/>
        <v>466.2572779</v>
      </c>
      <c r="AC823" s="44">
        <f t="shared" ref="AC823:AC827" si="271">(I823/R823)*1000</f>
        <v>0.7073585388</v>
      </c>
      <c r="AD823" s="44"/>
      <c r="AE823" s="44">
        <f t="shared" si="246"/>
        <v>3.154315431</v>
      </c>
      <c r="AF823" s="44">
        <f t="shared" si="247"/>
        <v>4.12175209</v>
      </c>
      <c r="AG823" s="45">
        <f t="shared" si="5"/>
        <v>0.01878853286</v>
      </c>
      <c r="AH823" s="45">
        <f t="shared" si="6"/>
        <v>0.05</v>
      </c>
      <c r="AI823" s="45" t="str">
        <f t="shared" si="7"/>
        <v/>
      </c>
      <c r="AJ823" s="45" t="str">
        <f t="shared" si="8"/>
        <v/>
      </c>
      <c r="AK823" s="45">
        <f t="shared" si="9"/>
        <v>0.01654011564</v>
      </c>
      <c r="AL823" s="45">
        <f t="shared" si="10"/>
        <v>-0.08626393935</v>
      </c>
      <c r="AM823" s="45">
        <f t="shared" si="11"/>
        <v>0.1654760119</v>
      </c>
    </row>
    <row r="824">
      <c r="A824" s="33" t="s">
        <v>113</v>
      </c>
      <c r="B824" s="34" t="s">
        <v>124</v>
      </c>
      <c r="C824" s="35" t="s">
        <v>50</v>
      </c>
      <c r="D824" s="36" t="str">
        <f t="shared" si="1"/>
        <v>Asia/India-Asia/2002</v>
      </c>
      <c r="E824" s="37">
        <f t="array" ref="E824:H824">VLOOKUP(D824, GDP!D:L,{6,7,8,9},0)</f>
        <v>524000000000</v>
      </c>
      <c r="F824" s="38">
        <v>0.044</v>
      </c>
      <c r="G824" s="37">
        <v>21.0</v>
      </c>
      <c r="H824" s="38">
        <v>0.119</v>
      </c>
      <c r="I824" s="39">
        <f t="array" ref="I824:J824">VLOOKUP(D824, ENERGY!I:M,{4,5},0)</f>
        <v>723743</v>
      </c>
      <c r="J824" s="39">
        <v>2008823.0</v>
      </c>
      <c r="K824" s="40">
        <f t="array" ref="K824:S824">VLOOKUP(D824, 'HUMAN RESOURCES'!D:V,{11,12,13,14,15,16,17,18,19},0)</f>
        <v>25</v>
      </c>
      <c r="L824" s="40">
        <v>62.0</v>
      </c>
      <c r="M824" s="40">
        <v>64.0</v>
      </c>
      <c r="N824" s="41">
        <v>62.0</v>
      </c>
      <c r="O824" s="42">
        <v>0.334</v>
      </c>
      <c r="P824" s="42">
        <v>0.621</v>
      </c>
      <c r="Q824" s="42">
        <v>0.045</v>
      </c>
      <c r="R824" s="40">
        <v>1.076705723E9</v>
      </c>
      <c r="S824" s="42">
        <v>0.282</v>
      </c>
      <c r="T824" s="43">
        <f t="array" ref="T824:U824">VLOOKUP(D824, TOURISM!D:H,{4,5},0)</f>
        <v>3300000000</v>
      </c>
      <c r="U824" s="43">
        <v>4.35E9</v>
      </c>
      <c r="V824" s="38" t="str">
        <f t="array" ref="V824:AA824">VLOOKUP(D824, BUSINESS!D:P,{8,9,10,11,12,13},0)</f>
        <v/>
      </c>
      <c r="W824" s="37"/>
      <c r="X824" s="37"/>
      <c r="Y824" s="37"/>
      <c r="Z824" s="38">
        <v>0.015</v>
      </c>
      <c r="AA824" s="38">
        <v>0.012</v>
      </c>
      <c r="AB824" s="44">
        <f t="shared" si="222"/>
        <v>486.6696524</v>
      </c>
      <c r="AC824" s="44">
        <f t="shared" si="271"/>
        <v>0.6721827372</v>
      </c>
      <c r="AD824" s="44">
        <f t="shared" ref="AD824:AD827" si="272">J824/R824*1000</f>
        <v>1.865712197</v>
      </c>
      <c r="AE824" s="44">
        <f t="shared" si="246"/>
        <v>3.0649043</v>
      </c>
      <c r="AF824" s="44">
        <f t="shared" si="247"/>
        <v>4.040101122</v>
      </c>
      <c r="AG824" s="45">
        <f t="shared" si="5"/>
        <v>0.04377920836</v>
      </c>
      <c r="AH824" s="45">
        <f t="shared" si="6"/>
        <v>0</v>
      </c>
      <c r="AI824" s="45">
        <f t="shared" si="7"/>
        <v>-0.04972839051</v>
      </c>
      <c r="AJ824" s="45" t="str">
        <f t="shared" si="8"/>
        <v/>
      </c>
      <c r="AK824" s="45">
        <f t="shared" si="9"/>
        <v>0.01623862254</v>
      </c>
      <c r="AL824" s="45">
        <f t="shared" si="10"/>
        <v>-0.02834565313</v>
      </c>
      <c r="AM824" s="45">
        <f t="shared" si="11"/>
        <v>-0.01980977174</v>
      </c>
    </row>
    <row r="825">
      <c r="A825" s="33" t="s">
        <v>113</v>
      </c>
      <c r="B825" s="34" t="s">
        <v>124</v>
      </c>
      <c r="C825" s="35" t="s">
        <v>51</v>
      </c>
      <c r="D825" s="36" t="str">
        <f t="shared" si="1"/>
        <v>Asia/India-Asia/2003</v>
      </c>
      <c r="E825" s="37">
        <f t="array" ref="E825:H825">VLOOKUP(D825, GDP!D:L,{6,7,8,9},0)</f>
        <v>618000000000</v>
      </c>
      <c r="F825" s="38">
        <v>0.043</v>
      </c>
      <c r="G825" s="37">
        <v>24.0</v>
      </c>
      <c r="H825" s="38">
        <v>0.115</v>
      </c>
      <c r="I825" s="39">
        <f t="array" ref="I825:J825">VLOOKUP(D825, ENERGY!I:M,{4,5},0)</f>
        <v>698360</v>
      </c>
      <c r="J825" s="39">
        <v>1982263.0</v>
      </c>
      <c r="K825" s="40">
        <f t="array" ref="K825:S825">VLOOKUP(D825, 'HUMAN RESOURCES'!D:V,{11,12,13,14,15,16,17,18,19},0)</f>
        <v>24</v>
      </c>
      <c r="L825" s="40">
        <v>60.0</v>
      </c>
      <c r="M825" s="40">
        <v>65.0</v>
      </c>
      <c r="N825" s="41">
        <v>62.0</v>
      </c>
      <c r="O825" s="42">
        <v>0.33</v>
      </c>
      <c r="P825" s="42">
        <v>0.624</v>
      </c>
      <c r="Q825" s="42">
        <v>0.046</v>
      </c>
      <c r="R825" s="40">
        <v>1.093786762E9</v>
      </c>
      <c r="S825" s="42">
        <v>0.286</v>
      </c>
      <c r="T825" s="43">
        <f t="array" ref="T825:U825">VLOOKUP(D825, TOURISM!D:H,{4,5},0)</f>
        <v>4560000000</v>
      </c>
      <c r="U825" s="43">
        <v>4.385E9</v>
      </c>
      <c r="V825" s="38" t="str">
        <f t="array" ref="V825:AA825">VLOOKUP(D825, BUSINESS!D:P,{8,9,10,11,12,13},0)</f>
        <v/>
      </c>
      <c r="W825" s="37">
        <v>89.0</v>
      </c>
      <c r="X825" s="37"/>
      <c r="Y825" s="37"/>
      <c r="Z825" s="38">
        <v>0.017</v>
      </c>
      <c r="AA825" s="38">
        <v>0.031</v>
      </c>
      <c r="AB825" s="44">
        <f t="shared" si="222"/>
        <v>565.0095809</v>
      </c>
      <c r="AC825" s="44">
        <f t="shared" si="271"/>
        <v>0.6384791115</v>
      </c>
      <c r="AD825" s="44">
        <f t="shared" si="272"/>
        <v>1.81229383</v>
      </c>
      <c r="AE825" s="44">
        <f t="shared" si="246"/>
        <v>4.169002733</v>
      </c>
      <c r="AF825" s="44">
        <f t="shared" si="247"/>
        <v>4.00900811</v>
      </c>
      <c r="AG825" s="45">
        <f t="shared" si="5"/>
        <v>0.1609714682</v>
      </c>
      <c r="AH825" s="45">
        <f t="shared" si="6"/>
        <v>0.1428571429</v>
      </c>
      <c r="AI825" s="45">
        <f t="shared" si="7"/>
        <v>-0.05014057007</v>
      </c>
      <c r="AJ825" s="45">
        <f t="shared" si="8"/>
        <v>-0.02863162239</v>
      </c>
      <c r="AK825" s="45">
        <f t="shared" si="9"/>
        <v>0.01586416663</v>
      </c>
      <c r="AL825" s="45">
        <f t="shared" si="10"/>
        <v>0.3602391217</v>
      </c>
      <c r="AM825" s="45">
        <f t="shared" si="11"/>
        <v>-0.007696097445</v>
      </c>
    </row>
    <row r="826">
      <c r="A826" s="33" t="s">
        <v>113</v>
      </c>
      <c r="B826" s="34" t="s">
        <v>124</v>
      </c>
      <c r="C826" s="35" t="s">
        <v>52</v>
      </c>
      <c r="D826" s="36" t="str">
        <f t="shared" si="1"/>
        <v>Asia/India-Asia/2004</v>
      </c>
      <c r="E826" s="37">
        <f t="array" ref="E826:H826">VLOOKUP(D826, GDP!D:L,{6,7,8,9},0)</f>
        <v>722000000000</v>
      </c>
      <c r="F826" s="38">
        <v>0.045</v>
      </c>
      <c r="G826" s="37">
        <v>29.0</v>
      </c>
      <c r="H826" s="38">
        <v>0.109</v>
      </c>
      <c r="I826" s="39">
        <f t="array" ref="I826:J826">VLOOKUP(D826, ENERGY!I:M,{4,5},0)</f>
        <v>632956</v>
      </c>
      <c r="J826" s="39">
        <v>1811289.0</v>
      </c>
      <c r="K826" s="40">
        <f t="array" ref="K826:S826">VLOOKUP(D826, 'HUMAN RESOURCES'!D:V,{11,12,13,14,15,16,17,18,19},0)</f>
        <v>24</v>
      </c>
      <c r="L826" s="40">
        <v>58.0</v>
      </c>
      <c r="M826" s="40">
        <v>65.0</v>
      </c>
      <c r="N826" s="41">
        <v>62.0</v>
      </c>
      <c r="O826" s="42">
        <v>0.326</v>
      </c>
      <c r="P826" s="42">
        <v>0.627</v>
      </c>
      <c r="Q826" s="42">
        <v>0.046</v>
      </c>
      <c r="R826" s="40">
        <v>1.110626108E9</v>
      </c>
      <c r="S826" s="42">
        <v>0.289</v>
      </c>
      <c r="T826" s="43">
        <f t="array" ref="T826:U826">VLOOKUP(D826, TOURISM!D:H,{4,5},0)</f>
        <v>6307000000</v>
      </c>
      <c r="U826" s="43">
        <v>5.783E9</v>
      </c>
      <c r="V826" s="38" t="str">
        <f t="array" ref="V826:AA826">VLOOKUP(D826, BUSINESS!D:P,{8,9,10,11,12,13},0)</f>
        <v/>
      </c>
      <c r="W826" s="37">
        <v>89.0</v>
      </c>
      <c r="X826" s="37"/>
      <c r="Y826" s="37"/>
      <c r="Z826" s="38">
        <v>0.02</v>
      </c>
      <c r="AA826" s="38">
        <v>0.047</v>
      </c>
      <c r="AB826" s="44">
        <f t="shared" si="222"/>
        <v>650.0837634</v>
      </c>
      <c r="AC826" s="44">
        <f t="shared" si="271"/>
        <v>0.5699091669</v>
      </c>
      <c r="AD826" s="44">
        <f t="shared" si="272"/>
        <v>1.63087198</v>
      </c>
      <c r="AE826" s="44">
        <f t="shared" si="246"/>
        <v>5.678778803</v>
      </c>
      <c r="AF826" s="44">
        <f t="shared" si="247"/>
        <v>5.206972858</v>
      </c>
      <c r="AG826" s="45">
        <f t="shared" si="5"/>
        <v>0.150571221</v>
      </c>
      <c r="AH826" s="45">
        <f t="shared" si="6"/>
        <v>0.2083333333</v>
      </c>
      <c r="AI826" s="45">
        <f t="shared" si="7"/>
        <v>-0.1073957524</v>
      </c>
      <c r="AJ826" s="45">
        <f t="shared" si="8"/>
        <v>-0.1001062006</v>
      </c>
      <c r="AK826" s="45">
        <f t="shared" si="9"/>
        <v>0.01539545603</v>
      </c>
      <c r="AL826" s="45">
        <f t="shared" si="10"/>
        <v>0.3621432191</v>
      </c>
      <c r="AM826" s="45">
        <f t="shared" si="11"/>
        <v>0.29881824</v>
      </c>
    </row>
    <row r="827">
      <c r="A827" s="33" t="s">
        <v>113</v>
      </c>
      <c r="B827" s="34" t="s">
        <v>124</v>
      </c>
      <c r="C827" s="35" t="s">
        <v>53</v>
      </c>
      <c r="D827" s="36" t="str">
        <f t="shared" si="1"/>
        <v>Asia/India-Asia/2005</v>
      </c>
      <c r="E827" s="37">
        <f t="array" ref="E827:H827">VLOOKUP(D827, GDP!D:L,{6,7,8,9},0)</f>
        <v>834000000000</v>
      </c>
      <c r="F827" s="38">
        <v>0.042</v>
      </c>
      <c r="G827" s="37">
        <v>32.0</v>
      </c>
      <c r="H827" s="38">
        <v>0.108</v>
      </c>
      <c r="I827" s="39">
        <f t="array" ref="I827:J827">VLOOKUP(D827, ENERGY!I:M,{4,5},0)</f>
        <v>491833</v>
      </c>
      <c r="J827" s="39">
        <v>1276184.0</v>
      </c>
      <c r="K827" s="40">
        <f t="array" ref="K827:S827">VLOOKUP(D827, 'HUMAN RESOURCES'!D:V,{11,12,13,14,15,16,17,18,19},0)</f>
        <v>23</v>
      </c>
      <c r="L827" s="40">
        <v>56.0</v>
      </c>
      <c r="M827" s="40">
        <v>66.0</v>
      </c>
      <c r="N827" s="41">
        <v>63.0</v>
      </c>
      <c r="O827" s="42">
        <v>0.322</v>
      </c>
      <c r="P827" s="42">
        <v>0.631</v>
      </c>
      <c r="Q827" s="42">
        <v>0.047</v>
      </c>
      <c r="R827" s="40">
        <v>1.127143548E9</v>
      </c>
      <c r="S827" s="42">
        <v>0.292</v>
      </c>
      <c r="T827" s="43">
        <f t="array" ref="T827:U827">VLOOKUP(D827, TOURISM!D:H,{4,5},0)</f>
        <v>7659000000</v>
      </c>
      <c r="U827" s="43">
        <v>8.277E9</v>
      </c>
      <c r="V827" s="38">
        <f t="array" ref="V827:AA827">VLOOKUP(D827, BUSINESS!D:P,{8,9,10,11,12,13},0)</f>
        <v>0.666</v>
      </c>
      <c r="W827" s="37">
        <v>71.0</v>
      </c>
      <c r="X827" s="37"/>
      <c r="Y827" s="37">
        <v>264.0</v>
      </c>
      <c r="Z827" s="38">
        <v>0.024</v>
      </c>
      <c r="AA827" s="38">
        <v>0.08</v>
      </c>
      <c r="AB827" s="44">
        <f t="shared" si="222"/>
        <v>739.9235009</v>
      </c>
      <c r="AC827" s="44">
        <f t="shared" si="271"/>
        <v>0.4363534715</v>
      </c>
      <c r="AD827" s="44">
        <f t="shared" si="272"/>
        <v>1.132228457</v>
      </c>
      <c r="AE827" s="44">
        <f t="shared" si="246"/>
        <v>6.795052869</v>
      </c>
      <c r="AF827" s="44">
        <f t="shared" si="247"/>
        <v>7.343341507</v>
      </c>
      <c r="AG827" s="45">
        <f t="shared" si="5"/>
        <v>0.1381971717</v>
      </c>
      <c r="AH827" s="45">
        <f t="shared" si="6"/>
        <v>0.1034482759</v>
      </c>
      <c r="AI827" s="45">
        <f t="shared" si="7"/>
        <v>-0.2343455821</v>
      </c>
      <c r="AJ827" s="45">
        <f t="shared" si="8"/>
        <v>-0.3057527074</v>
      </c>
      <c r="AK827" s="45">
        <f t="shared" si="9"/>
        <v>0.01487218775</v>
      </c>
      <c r="AL827" s="45">
        <f t="shared" si="10"/>
        <v>0.1965693867</v>
      </c>
      <c r="AM827" s="45">
        <f t="shared" si="11"/>
        <v>0.4102899528</v>
      </c>
    </row>
    <row r="828">
      <c r="A828" s="33" t="s">
        <v>113</v>
      </c>
      <c r="B828" s="34" t="s">
        <v>124</v>
      </c>
      <c r="C828" s="35" t="s">
        <v>54</v>
      </c>
      <c r="D828" s="36" t="str">
        <f t="shared" si="1"/>
        <v>Asia/India-Asia/2006</v>
      </c>
      <c r="E828" s="37">
        <f t="array" ref="E828:H828">VLOOKUP(D828, GDP!D:L,{6,7,8,9},0)</f>
        <v>949000000000</v>
      </c>
      <c r="F828" s="38">
        <v>0.04</v>
      </c>
      <c r="G828" s="37">
        <v>33.0</v>
      </c>
      <c r="H828" s="38">
        <v>0.112</v>
      </c>
      <c r="I828" s="39" t="str">
        <f t="array" ref="I828:J828">VLOOKUP(D828, ENERGY!I:M,{4,5},0)</f>
        <v/>
      </c>
      <c r="J828" s="39"/>
      <c r="K828" s="40">
        <f t="array" ref="K828:S828">VLOOKUP(D828, 'HUMAN RESOURCES'!D:V,{11,12,13,14,15,16,17,18,19},0)</f>
        <v>23</v>
      </c>
      <c r="L828" s="40">
        <v>54.0</v>
      </c>
      <c r="M828" s="40">
        <v>66.0</v>
      </c>
      <c r="N828" s="41">
        <v>63.0</v>
      </c>
      <c r="O828" s="42">
        <v>0.318</v>
      </c>
      <c r="P828" s="42">
        <v>0.634</v>
      </c>
      <c r="Q828" s="42">
        <v>0.048</v>
      </c>
      <c r="R828" s="40">
        <v>1.14328935E9</v>
      </c>
      <c r="S828" s="42">
        <v>0.296</v>
      </c>
      <c r="T828" s="43">
        <f t="array" ref="T828:U828">VLOOKUP(D828, TOURISM!D:H,{4,5},0)</f>
        <v>8915000000</v>
      </c>
      <c r="U828" s="43">
        <v>8.738E9</v>
      </c>
      <c r="V828" s="38">
        <f t="array" ref="V828:AA828">VLOOKUP(D828, BUSINESS!D:P,{8,9,10,11,12,13},0)</f>
        <v>0.74</v>
      </c>
      <c r="W828" s="37">
        <v>35.0</v>
      </c>
      <c r="X828" s="37"/>
      <c r="Y828" s="37">
        <v>264.0</v>
      </c>
      <c r="Z828" s="38">
        <v>0.028</v>
      </c>
      <c r="AA828" s="38">
        <v>0.145</v>
      </c>
      <c r="AB828" s="44">
        <f t="shared" si="222"/>
        <v>830.0610865</v>
      </c>
      <c r="AC828" s="44"/>
      <c r="AD828" s="44"/>
      <c r="AE828" s="44">
        <f t="shared" si="246"/>
        <v>7.797676065</v>
      </c>
      <c r="AF828" s="44">
        <f t="shared" si="247"/>
        <v>7.642859614</v>
      </c>
      <c r="AG828" s="45">
        <f t="shared" si="5"/>
        <v>0.1218201415</v>
      </c>
      <c r="AH828" s="45">
        <f t="shared" si="6"/>
        <v>0.03125</v>
      </c>
      <c r="AI828" s="45" t="str">
        <f t="shared" si="7"/>
        <v/>
      </c>
      <c r="AJ828" s="45" t="str">
        <f t="shared" si="8"/>
        <v/>
      </c>
      <c r="AK828" s="45">
        <f t="shared" si="9"/>
        <v>0.01432453038</v>
      </c>
      <c r="AL828" s="45">
        <f t="shared" si="10"/>
        <v>0.1475519345</v>
      </c>
      <c r="AM828" s="45">
        <f t="shared" si="11"/>
        <v>0.04078771318</v>
      </c>
    </row>
    <row r="829">
      <c r="A829" s="33" t="s">
        <v>113</v>
      </c>
      <c r="B829" s="34" t="s">
        <v>124</v>
      </c>
      <c r="C829" s="35" t="s">
        <v>55</v>
      </c>
      <c r="D829" s="36" t="str">
        <f t="shared" si="1"/>
        <v>Asia/India-Asia/2007</v>
      </c>
      <c r="E829" s="37">
        <f t="array" ref="E829:H829">VLOOKUP(D829, GDP!D:L,{6,7,8,9},0)</f>
        <v>1240000000000</v>
      </c>
      <c r="F829" s="38">
        <v>0.039</v>
      </c>
      <c r="G829" s="37">
        <v>40.0</v>
      </c>
      <c r="H829" s="38">
        <v>0.13</v>
      </c>
      <c r="I829" s="39">
        <f t="array" ref="I829:J829">VLOOKUP(D829, ENERGY!I:M,{4,5},0)</f>
        <v>604659</v>
      </c>
      <c r="J829" s="39">
        <v>1611404.0</v>
      </c>
      <c r="K829" s="40">
        <f t="array" ref="K829:S829">VLOOKUP(D829, 'HUMAN RESOURCES'!D:V,{11,12,13,14,15,16,17,18,19},0)</f>
        <v>22</v>
      </c>
      <c r="L829" s="40">
        <v>52.0</v>
      </c>
      <c r="M829" s="40">
        <v>66.0</v>
      </c>
      <c r="N829" s="41">
        <v>63.0</v>
      </c>
      <c r="O829" s="42">
        <v>0.314</v>
      </c>
      <c r="P829" s="42">
        <v>0.638</v>
      </c>
      <c r="Q829" s="42">
        <v>0.049</v>
      </c>
      <c r="R829" s="40">
        <v>1.15909525E9</v>
      </c>
      <c r="S829" s="42">
        <v>0.299</v>
      </c>
      <c r="T829" s="43">
        <f t="array" ref="T829:U829">VLOOKUP(D829, TOURISM!D:H,{4,5},0)</f>
        <v>11234000000</v>
      </c>
      <c r="U829" s="43">
        <v>1.069E10</v>
      </c>
      <c r="V829" s="38">
        <f t="array" ref="V829:AA829">VLOOKUP(D829, BUSINESS!D:P,{8,9,10,11,12,13},0)</f>
        <v>0.727</v>
      </c>
      <c r="W829" s="37">
        <v>33.0</v>
      </c>
      <c r="X829" s="37"/>
      <c r="Y829" s="37">
        <v>271.0</v>
      </c>
      <c r="Z829" s="38">
        <v>0.04</v>
      </c>
      <c r="AA829" s="38">
        <v>0.202</v>
      </c>
      <c r="AB829" s="44">
        <f t="shared" si="222"/>
        <v>1069.799915</v>
      </c>
      <c r="AC829" s="44">
        <f t="shared" ref="AC829:AC830" si="273">(I829/R829)*1000</f>
        <v>0.5216646346</v>
      </c>
      <c r="AD829" s="44">
        <f t="shared" ref="AD829:AD830" si="274">J829/R829*1000</f>
        <v>1.390225695</v>
      </c>
      <c r="AE829" s="44">
        <f t="shared" si="246"/>
        <v>9.692042134</v>
      </c>
      <c r="AF829" s="44">
        <f t="shared" si="247"/>
        <v>9.222710558</v>
      </c>
      <c r="AG829" s="45">
        <f t="shared" si="5"/>
        <v>0.2888207055</v>
      </c>
      <c r="AH829" s="45">
        <f t="shared" si="6"/>
        <v>0.2121212121</v>
      </c>
      <c r="AI829" s="45" t="str">
        <f t="shared" si="7"/>
        <v/>
      </c>
      <c r="AJ829" s="45" t="str">
        <f t="shared" si="8"/>
        <v/>
      </c>
      <c r="AK829" s="45">
        <f t="shared" si="9"/>
        <v>0.01382493417</v>
      </c>
      <c r="AL829" s="45">
        <f t="shared" si="10"/>
        <v>0.2429398263</v>
      </c>
      <c r="AM829" s="45">
        <f t="shared" si="11"/>
        <v>0.2067094025</v>
      </c>
    </row>
    <row r="830">
      <c r="A830" s="33" t="s">
        <v>113</v>
      </c>
      <c r="B830" s="34" t="s">
        <v>124</v>
      </c>
      <c r="C830" s="35" t="s">
        <v>56</v>
      </c>
      <c r="D830" s="36" t="str">
        <f t="shared" si="1"/>
        <v>Asia/India-Asia/2008</v>
      </c>
      <c r="E830" s="37">
        <f t="array" ref="E830:H830">VLOOKUP(D830, GDP!D:L,{6,7,8,9},0)</f>
        <v>1220000000000</v>
      </c>
      <c r="F830" s="38">
        <v>0.039</v>
      </c>
      <c r="G830" s="37">
        <v>43.0</v>
      </c>
      <c r="H830" s="38">
        <v>0.133</v>
      </c>
      <c r="I830" s="39">
        <f t="array" ref="I830:J830">VLOOKUP(D830, ENERGY!I:M,{4,5},0)</f>
        <v>539388</v>
      </c>
      <c r="J830" s="39">
        <v>1411128.0</v>
      </c>
      <c r="K830" s="40">
        <f t="array" ref="K830:S830">VLOOKUP(D830, 'HUMAN RESOURCES'!D:V,{11,12,13,14,15,16,17,18,19},0)</f>
        <v>22</v>
      </c>
      <c r="L830" s="40">
        <v>50.0</v>
      </c>
      <c r="M830" s="40">
        <v>67.0</v>
      </c>
      <c r="N830" s="41">
        <v>63.0</v>
      </c>
      <c r="O830" s="42">
        <v>0.31</v>
      </c>
      <c r="P830" s="42">
        <v>0.641</v>
      </c>
      <c r="Q830" s="42">
        <v>0.049</v>
      </c>
      <c r="R830" s="40">
        <v>1.174662334E9</v>
      </c>
      <c r="S830" s="42">
        <v>0.302</v>
      </c>
      <c r="T830" s="43">
        <f t="array" ref="T830:U830">VLOOKUP(D830, TOURISM!D:H,{4,5},0)</f>
        <v>12462000000</v>
      </c>
      <c r="U830" s="43">
        <v>1.2083E10</v>
      </c>
      <c r="V830" s="38">
        <f t="array" ref="V830:AA830">VLOOKUP(D830, BUSINESS!D:P,{8,9,10,11,12,13},0)</f>
        <v>0.703</v>
      </c>
      <c r="W830" s="37">
        <v>30.0</v>
      </c>
      <c r="X830" s="37"/>
      <c r="Y830" s="37">
        <v>271.0</v>
      </c>
      <c r="Z830" s="38">
        <v>0.044</v>
      </c>
      <c r="AA830" s="38">
        <v>0.295</v>
      </c>
      <c r="AB830" s="44">
        <f t="shared" si="222"/>
        <v>1038.596339</v>
      </c>
      <c r="AC830" s="44">
        <f t="shared" si="273"/>
        <v>0.4591855756</v>
      </c>
      <c r="AD830" s="44">
        <f t="shared" si="274"/>
        <v>1.201305225</v>
      </c>
      <c r="AE830" s="44">
        <f t="shared" si="246"/>
        <v>10.60900621</v>
      </c>
      <c r="AF830" s="44">
        <f t="shared" si="247"/>
        <v>10.2863603</v>
      </c>
      <c r="AG830" s="45">
        <f t="shared" si="5"/>
        <v>-0.02916767456</v>
      </c>
      <c r="AH830" s="45">
        <f t="shared" si="6"/>
        <v>0.075</v>
      </c>
      <c r="AI830" s="45">
        <f t="shared" si="7"/>
        <v>-0.1197686306</v>
      </c>
      <c r="AJ830" s="45">
        <f t="shared" si="8"/>
        <v>-0.1358919423</v>
      </c>
      <c r="AK830" s="45">
        <f t="shared" si="9"/>
        <v>0.01343037511</v>
      </c>
      <c r="AL830" s="45">
        <f t="shared" si="10"/>
        <v>0.09460999725</v>
      </c>
      <c r="AM830" s="45">
        <f t="shared" si="11"/>
        <v>0.1153294074</v>
      </c>
    </row>
    <row r="831">
      <c r="A831" s="33" t="s">
        <v>113</v>
      </c>
      <c r="B831" s="34" t="s">
        <v>124</v>
      </c>
      <c r="C831" s="35" t="s">
        <v>57</v>
      </c>
      <c r="D831" s="36" t="str">
        <f t="shared" si="1"/>
        <v>Asia/India-Asia/2009</v>
      </c>
      <c r="E831" s="37">
        <f t="array" ref="E831:H831">VLOOKUP(D831, GDP!D:L,{6,7,8,9},0)</f>
        <v>1370000000000</v>
      </c>
      <c r="F831" s="38">
        <v>0.039</v>
      </c>
      <c r="G831" s="37">
        <v>44.0</v>
      </c>
      <c r="H831" s="38">
        <v>0.122</v>
      </c>
      <c r="I831" s="39" t="str">
        <f t="array" ref="I831:J831">VLOOKUP(D831, ENERGY!I:M,{4,5},0)</f>
        <v/>
      </c>
      <c r="J831" s="39"/>
      <c r="K831" s="40">
        <f t="array" ref="K831:S831">VLOOKUP(D831, 'HUMAN RESOURCES'!D:V,{11,12,13,14,15,16,17,18,19},0)</f>
        <v>22</v>
      </c>
      <c r="L831" s="40">
        <v>48.0</v>
      </c>
      <c r="M831" s="40">
        <v>67.0</v>
      </c>
      <c r="N831" s="41">
        <v>64.0</v>
      </c>
      <c r="O831" s="42">
        <v>0.306</v>
      </c>
      <c r="P831" s="42">
        <v>0.644</v>
      </c>
      <c r="Q831" s="42">
        <v>0.05</v>
      </c>
      <c r="R831" s="40">
        <v>1.190138069E9</v>
      </c>
      <c r="S831" s="42">
        <v>0.306</v>
      </c>
      <c r="T831" s="43">
        <f t="array" ref="T831:U831">VLOOKUP(D831, TOURISM!D:H,{4,5},0)</f>
        <v>11136000000</v>
      </c>
      <c r="U831" s="43">
        <v>9.31E9</v>
      </c>
      <c r="V831" s="38">
        <f t="array" ref="V831:AA831">VLOOKUP(D831, BUSINESS!D:P,{8,9,10,11,12,13},0)</f>
        <v>0.66</v>
      </c>
      <c r="W831" s="37">
        <v>30.0</v>
      </c>
      <c r="X831" s="37"/>
      <c r="Y831" s="37">
        <v>271.0</v>
      </c>
      <c r="Z831" s="38">
        <v>0.051</v>
      </c>
      <c r="AA831" s="38">
        <v>0.441</v>
      </c>
      <c r="AB831" s="44">
        <f t="shared" si="222"/>
        <v>1151.126945</v>
      </c>
      <c r="AC831" s="44"/>
      <c r="AD831" s="44"/>
      <c r="AE831" s="44">
        <f t="shared" si="246"/>
        <v>9.356897565</v>
      </c>
      <c r="AF831" s="44">
        <f t="shared" si="247"/>
        <v>7.822621797</v>
      </c>
      <c r="AG831" s="45">
        <f t="shared" si="5"/>
        <v>0.1083487413</v>
      </c>
      <c r="AH831" s="45">
        <f t="shared" si="6"/>
        <v>0.02325581395</v>
      </c>
      <c r="AI831" s="45" t="str">
        <f t="shared" si="7"/>
        <v/>
      </c>
      <c r="AJ831" s="45" t="str">
        <f t="shared" si="8"/>
        <v/>
      </c>
      <c r="AK831" s="45">
        <f t="shared" si="9"/>
        <v>0.01317462436</v>
      </c>
      <c r="AL831" s="45">
        <f t="shared" si="10"/>
        <v>-0.1180231798</v>
      </c>
      <c r="AM831" s="45">
        <f t="shared" si="11"/>
        <v>-0.2395150891</v>
      </c>
    </row>
    <row r="832">
      <c r="A832" s="33" t="s">
        <v>113</v>
      </c>
      <c r="B832" s="34" t="s">
        <v>124</v>
      </c>
      <c r="C832" s="35" t="s">
        <v>58</v>
      </c>
      <c r="D832" s="36" t="str">
        <f t="shared" si="1"/>
        <v>Asia/India-Asia/2010</v>
      </c>
      <c r="E832" s="37">
        <f t="array" ref="E832:H832">VLOOKUP(D832, GDP!D:L,{6,7,8,9},0)</f>
        <v>1710000000000</v>
      </c>
      <c r="F832" s="38">
        <v>0.037</v>
      </c>
      <c r="G832" s="37">
        <v>52.0</v>
      </c>
      <c r="H832" s="38">
        <v>0.083</v>
      </c>
      <c r="I832" s="39">
        <f t="array" ref="I832:J832">VLOOKUP(D832, ENERGY!I:M,{4,5},0)</f>
        <v>483523.5</v>
      </c>
      <c r="J832" s="39">
        <v>1254352.5</v>
      </c>
      <c r="K832" s="40">
        <f t="array" ref="K832:S832">VLOOKUP(D832, 'HUMAN RESOURCES'!D:V,{11,12,13,14,15,16,17,18,19},0)</f>
        <v>21</v>
      </c>
      <c r="L832" s="40">
        <v>46.0</v>
      </c>
      <c r="M832" s="40">
        <v>67.0</v>
      </c>
      <c r="N832" s="41">
        <v>64.0</v>
      </c>
      <c r="O832" s="42">
        <v>0.302</v>
      </c>
      <c r="P832" s="42">
        <v>0.648</v>
      </c>
      <c r="Q832" s="42">
        <v>0.051</v>
      </c>
      <c r="R832" s="40">
        <v>1.205624648E9</v>
      </c>
      <c r="S832" s="42">
        <v>0.309</v>
      </c>
      <c r="T832" s="43">
        <f t="array" ref="T832:U832">VLOOKUP(D832, TOURISM!D:H,{4,5},0)</f>
        <v>14490000000</v>
      </c>
      <c r="U832" s="43">
        <v>1.049E10</v>
      </c>
      <c r="V832" s="38">
        <f t="array" ref="V832:AA832">VLOOKUP(D832, BUSINESS!D:P,{8,9,10,11,12,13},0)</f>
        <v>0.649</v>
      </c>
      <c r="W832" s="37">
        <v>29.0</v>
      </c>
      <c r="X832" s="37"/>
      <c r="Y832" s="37">
        <v>258.0</v>
      </c>
      <c r="Z832" s="38">
        <v>0.075</v>
      </c>
      <c r="AA832" s="38">
        <v>0.624</v>
      </c>
      <c r="AB832" s="44">
        <f t="shared" si="222"/>
        <v>1418.351892</v>
      </c>
      <c r="AC832" s="44">
        <f t="shared" ref="AC832:AC833" si="275">(I832/R832)*1000</f>
        <v>0.4010564157</v>
      </c>
      <c r="AD832" s="44">
        <f t="shared" ref="AD832:AD833" si="276">J832/R832*1000</f>
        <v>1.0404171</v>
      </c>
      <c r="AE832" s="44">
        <f t="shared" si="246"/>
        <v>12.01866603</v>
      </c>
      <c r="AF832" s="44">
        <f t="shared" si="247"/>
        <v>8.700883826</v>
      </c>
      <c r="AG832" s="45">
        <f t="shared" si="5"/>
        <v>0.2321420302</v>
      </c>
      <c r="AH832" s="45">
        <f t="shared" si="6"/>
        <v>0.1818181818</v>
      </c>
      <c r="AI832" s="45" t="str">
        <f t="shared" si="7"/>
        <v/>
      </c>
      <c r="AJ832" s="45" t="str">
        <f t="shared" si="8"/>
        <v/>
      </c>
      <c r="AK832" s="45">
        <f t="shared" si="9"/>
        <v>0.01301242217</v>
      </c>
      <c r="AL832" s="45">
        <f t="shared" si="10"/>
        <v>0.2844712625</v>
      </c>
      <c r="AM832" s="45">
        <f t="shared" si="11"/>
        <v>0.1122720811</v>
      </c>
    </row>
    <row r="833">
      <c r="A833" s="33" t="s">
        <v>113</v>
      </c>
      <c r="B833" s="34" t="s">
        <v>124</v>
      </c>
      <c r="C833" s="35" t="s">
        <v>59</v>
      </c>
      <c r="D833" s="36" t="str">
        <f t="shared" si="1"/>
        <v>Asia/India-Asia/2011</v>
      </c>
      <c r="E833" s="37">
        <f t="array" ref="E833:H833">VLOOKUP(D833, GDP!D:L,{6,7,8,9},0)</f>
        <v>1880000000000</v>
      </c>
      <c r="F833" s="38">
        <v>0.039</v>
      </c>
      <c r="G833" s="37">
        <v>62.0</v>
      </c>
      <c r="H833" s="38">
        <v>0.102</v>
      </c>
      <c r="I833" s="39">
        <f t="array" ref="I833:J833">VLOOKUP(D833, ENERGY!I:M,{4,5},0)</f>
        <v>567182</v>
      </c>
      <c r="J833" s="39">
        <v>1504365.0</v>
      </c>
      <c r="K833" s="40">
        <f t="array" ref="K833:S833">VLOOKUP(D833, 'HUMAN RESOURCES'!D:V,{11,12,13,14,15,16,17,18,19},0)</f>
        <v>21</v>
      </c>
      <c r="L833" s="40">
        <v>45.0</v>
      </c>
      <c r="M833" s="40">
        <v>68.0</v>
      </c>
      <c r="N833" s="41">
        <v>64.0</v>
      </c>
      <c r="O833" s="42">
        <v>0.298</v>
      </c>
      <c r="P833" s="42">
        <v>0.651</v>
      </c>
      <c r="Q833" s="42">
        <v>0.051</v>
      </c>
      <c r="R833" s="40">
        <v>1.221156319E9</v>
      </c>
      <c r="S833" s="42">
        <v>0.313</v>
      </c>
      <c r="T833" s="43">
        <f t="array" ref="T833:U833">VLOOKUP(D833, TOURISM!D:H,{4,5},0)</f>
        <v>17708000000</v>
      </c>
      <c r="U833" s="43">
        <v>1.3699E10</v>
      </c>
      <c r="V833" s="38">
        <f t="array" ref="V833:AA833">VLOOKUP(D833, BUSINESS!D:P,{8,9,10,11,12,13},0)</f>
        <v>0.629</v>
      </c>
      <c r="W833" s="37">
        <v>29.0</v>
      </c>
      <c r="X833" s="37"/>
      <c r="Y833" s="37">
        <v>254.0</v>
      </c>
      <c r="Z833" s="38">
        <v>0.101</v>
      </c>
      <c r="AA833" s="38">
        <v>0.732</v>
      </c>
      <c r="AB833" s="44">
        <f t="shared" si="222"/>
        <v>1539.524442</v>
      </c>
      <c r="AC833" s="44">
        <f t="shared" si="275"/>
        <v>0.4644630595</v>
      </c>
      <c r="AD833" s="44">
        <f t="shared" si="276"/>
        <v>1.23191845</v>
      </c>
      <c r="AE833" s="44">
        <f t="shared" si="246"/>
        <v>14.50101001</v>
      </c>
      <c r="AF833" s="44">
        <f t="shared" si="247"/>
        <v>11.21805602</v>
      </c>
      <c r="AG833" s="45">
        <f t="shared" si="5"/>
        <v>0.08543193736</v>
      </c>
      <c r="AH833" s="45">
        <f t="shared" si="6"/>
        <v>0.1923076923</v>
      </c>
      <c r="AI833" s="45">
        <f t="shared" si="7"/>
        <v>0.1580990636</v>
      </c>
      <c r="AJ833" s="45">
        <f t="shared" si="8"/>
        <v>0.1840620941</v>
      </c>
      <c r="AK833" s="45">
        <f t="shared" si="9"/>
        <v>0.0128826754</v>
      </c>
      <c r="AL833" s="45">
        <f t="shared" si="10"/>
        <v>0.2065407235</v>
      </c>
      <c r="AM833" s="45">
        <f t="shared" si="11"/>
        <v>0.2893007478</v>
      </c>
    </row>
    <row r="834">
      <c r="A834" s="33" t="s">
        <v>113</v>
      </c>
      <c r="B834" s="34" t="s">
        <v>124</v>
      </c>
      <c r="C834" s="35" t="s">
        <v>60</v>
      </c>
      <c r="D834" s="36" t="str">
        <f t="shared" si="1"/>
        <v>Asia/India-Asia/2012</v>
      </c>
      <c r="E834" s="37">
        <f t="array" ref="E834:H834">VLOOKUP(D834, GDP!D:L,{6,7,8,9},0)</f>
        <v>1860000000000</v>
      </c>
      <c r="F834" s="38">
        <v>0.04</v>
      </c>
      <c r="G834" s="37">
        <v>61.0</v>
      </c>
      <c r="H834" s="38">
        <v>0.106</v>
      </c>
      <c r="I834" s="39" t="str">
        <f t="array" ref="I834:J834">VLOOKUP(D834, ENERGY!I:M,{4,5},0)</f>
        <v/>
      </c>
      <c r="J834" s="39"/>
      <c r="K834" s="40">
        <f t="array" ref="K834:S834">VLOOKUP(D834, 'HUMAN RESOURCES'!D:V,{11,12,13,14,15,16,17,18,19},0)</f>
        <v>21</v>
      </c>
      <c r="L834" s="40">
        <v>43.0</v>
      </c>
      <c r="M834" s="40">
        <v>68.0</v>
      </c>
      <c r="N834" s="41">
        <v>65.0</v>
      </c>
      <c r="O834" s="42">
        <v>0.294</v>
      </c>
      <c r="P834" s="42">
        <v>0.654</v>
      </c>
      <c r="Q834" s="42">
        <v>0.052</v>
      </c>
      <c r="R834" s="40">
        <v>1.236686732E9</v>
      </c>
      <c r="S834" s="42">
        <v>0.316</v>
      </c>
      <c r="T834" s="43">
        <f t="array" ref="T834:U834">VLOOKUP(D834, TOURISM!D:H,{4,5},0)</f>
        <v>18340000000</v>
      </c>
      <c r="U834" s="43">
        <v>1.4107E10</v>
      </c>
      <c r="V834" s="38">
        <f t="array" ref="V834:AA834">VLOOKUP(D834, BUSINESS!D:P,{8,9,10,11,12,13},0)</f>
        <v>0.628</v>
      </c>
      <c r="W834" s="37">
        <v>27.0</v>
      </c>
      <c r="X834" s="37">
        <v>131.0</v>
      </c>
      <c r="Y834" s="37">
        <v>243.0</v>
      </c>
      <c r="Z834" s="38">
        <v>0.126</v>
      </c>
      <c r="AA834" s="38">
        <v>0.699</v>
      </c>
      <c r="AB834" s="44">
        <f t="shared" si="222"/>
        <v>1504.018723</v>
      </c>
      <c r="AC834" s="44"/>
      <c r="AD834" s="44"/>
      <c r="AE834" s="44">
        <f t="shared" si="246"/>
        <v>14.82994806</v>
      </c>
      <c r="AF834" s="44">
        <f t="shared" si="247"/>
        <v>11.40709254</v>
      </c>
      <c r="AG834" s="45">
        <f t="shared" si="5"/>
        <v>-0.02306278294</v>
      </c>
      <c r="AH834" s="45">
        <f t="shared" si="6"/>
        <v>-0.01612903226</v>
      </c>
      <c r="AI834" s="45" t="str">
        <f t="shared" si="7"/>
        <v/>
      </c>
      <c r="AJ834" s="45" t="str">
        <f t="shared" si="8"/>
        <v/>
      </c>
      <c r="AK834" s="45">
        <f t="shared" si="9"/>
        <v>0.01271779277</v>
      </c>
      <c r="AL834" s="45">
        <f t="shared" si="10"/>
        <v>0.02268380291</v>
      </c>
      <c r="AM834" s="45">
        <f t="shared" si="11"/>
        <v>0.01685109436</v>
      </c>
    </row>
    <row r="835">
      <c r="A835" s="33" t="s">
        <v>113</v>
      </c>
      <c r="B835" s="34" t="s">
        <v>125</v>
      </c>
      <c r="C835" s="35" t="s">
        <v>48</v>
      </c>
      <c r="D835" s="36" t="str">
        <f t="shared" si="1"/>
        <v>Asia/Indonesia-Asia/2000</v>
      </c>
      <c r="E835" s="37">
        <f t="array" ref="E835:H835">VLOOKUP(D835, GDP!D:L,{6,7,8,9},0)</f>
        <v>165000000000</v>
      </c>
      <c r="F835" s="38">
        <v>0.02</v>
      </c>
      <c r="G835" s="37">
        <v>15.0</v>
      </c>
      <c r="H835" s="38">
        <v>0.185</v>
      </c>
      <c r="I835" s="39" t="str">
        <f t="array" ref="I835:J835">VLOOKUP(D835, ENERGY!I:M,{4,5},0)</f>
        <v/>
      </c>
      <c r="J835" s="39"/>
      <c r="K835" s="40">
        <f t="array" ref="K835:S835">VLOOKUP(D835, 'HUMAN RESOURCES'!D:V,{11,12,13,14,15,16,17,18,19},0)</f>
        <v>22</v>
      </c>
      <c r="L835" s="40">
        <v>41.0</v>
      </c>
      <c r="M835" s="40">
        <v>69.0</v>
      </c>
      <c r="N835" s="41">
        <v>65.0</v>
      </c>
      <c r="O835" s="42">
        <v>0.307</v>
      </c>
      <c r="P835" s="42">
        <v>0.647</v>
      </c>
      <c r="Q835" s="42">
        <v>0.047</v>
      </c>
      <c r="R835" s="40">
        <v>2.08938698E8</v>
      </c>
      <c r="S835" s="42">
        <v>0.42</v>
      </c>
      <c r="T835" s="43">
        <f t="array" ref="T835:U835">VLOOKUP(D835, TOURISM!D:H,{4,5},0)</f>
        <v>4975000000</v>
      </c>
      <c r="U835" s="43">
        <v>3.197E9</v>
      </c>
      <c r="V835" s="38" t="str">
        <f t="array" ref="V835:AA835">VLOOKUP(D835, BUSINESS!D:P,{8,9,10,11,12,13},0)</f>
        <v/>
      </c>
      <c r="W835" s="37"/>
      <c r="X835" s="37"/>
      <c r="Y835" s="37"/>
      <c r="Z835" s="38">
        <v>0.009</v>
      </c>
      <c r="AA835" s="38">
        <v>0.018</v>
      </c>
      <c r="AB835" s="44">
        <f t="shared" si="222"/>
        <v>789.7053135</v>
      </c>
      <c r="AC835" s="44"/>
      <c r="AD835" s="44"/>
      <c r="AE835" s="44">
        <f t="shared" si="246"/>
        <v>23.81081172</v>
      </c>
      <c r="AF835" s="44">
        <f t="shared" si="247"/>
        <v>15.30113871</v>
      </c>
      <c r="AG835" s="45" t="str">
        <f t="shared" si="5"/>
        <v/>
      </c>
      <c r="AH835" s="45" t="str">
        <f t="shared" si="6"/>
        <v/>
      </c>
      <c r="AI835" s="45" t="str">
        <f t="shared" si="7"/>
        <v/>
      </c>
      <c r="AJ835" s="45" t="str">
        <f t="shared" si="8"/>
        <v/>
      </c>
      <c r="AK835" s="45" t="str">
        <f t="shared" si="9"/>
        <v/>
      </c>
      <c r="AL835" s="45" t="str">
        <f t="shared" si="10"/>
        <v/>
      </c>
      <c r="AM835" s="45" t="str">
        <f t="shared" si="11"/>
        <v/>
      </c>
    </row>
    <row r="836">
      <c r="A836" s="33" t="s">
        <v>113</v>
      </c>
      <c r="B836" s="34" t="s">
        <v>125</v>
      </c>
      <c r="C836" s="35" t="s">
        <v>49</v>
      </c>
      <c r="D836" s="36" t="str">
        <f t="shared" si="1"/>
        <v>Asia/Indonesia-Asia/2001</v>
      </c>
      <c r="E836" s="37">
        <f t="array" ref="E836:H836">VLOOKUP(D836, GDP!D:L,{6,7,8,9},0)</f>
        <v>160000000000</v>
      </c>
      <c r="F836" s="38">
        <v>0.022</v>
      </c>
      <c r="G836" s="37">
        <v>17.0</v>
      </c>
      <c r="H836" s="38">
        <v>0.185</v>
      </c>
      <c r="I836" s="39">
        <f t="array" ref="I836:J836">VLOOKUP(D836, ENERGY!I:M,{4,5},0)</f>
        <v>209009</v>
      </c>
      <c r="J836" s="39"/>
      <c r="K836" s="40">
        <f t="array" ref="K836:S836">VLOOKUP(D836, 'HUMAN RESOURCES'!D:V,{11,12,13,14,15,16,17,18,19},0)</f>
        <v>21</v>
      </c>
      <c r="L836" s="40">
        <v>39.0</v>
      </c>
      <c r="M836" s="40">
        <v>70.0</v>
      </c>
      <c r="N836" s="41">
        <v>66.0</v>
      </c>
      <c r="O836" s="42">
        <v>0.304</v>
      </c>
      <c r="P836" s="42">
        <v>0.649</v>
      </c>
      <c r="Q836" s="42">
        <v>0.047</v>
      </c>
      <c r="R836" s="40">
        <v>2.11970371E8</v>
      </c>
      <c r="S836" s="42">
        <v>0.428</v>
      </c>
      <c r="T836" s="43">
        <f t="array" ref="T836:U836">VLOOKUP(D836, TOURISM!D:H,{4,5},0)</f>
        <v>5277000000</v>
      </c>
      <c r="U836" s="43">
        <v>3.406E9</v>
      </c>
      <c r="V836" s="38" t="str">
        <f t="array" ref="V836:AA836">VLOOKUP(D836, BUSINESS!D:P,{8,9,10,11,12,13},0)</f>
        <v/>
      </c>
      <c r="W836" s="37"/>
      <c r="X836" s="37"/>
      <c r="Y836" s="37"/>
      <c r="Z836" s="38">
        <v>0.02</v>
      </c>
      <c r="AA836" s="38">
        <v>0.031</v>
      </c>
      <c r="AB836" s="44">
        <f t="shared" si="222"/>
        <v>754.8224747</v>
      </c>
      <c r="AC836" s="44">
        <f t="shared" ref="AC836:AC840" si="277">(I836/R836)*1000</f>
        <v>0.9860293163</v>
      </c>
      <c r="AD836" s="44"/>
      <c r="AE836" s="44">
        <f t="shared" si="246"/>
        <v>24.89498874</v>
      </c>
      <c r="AF836" s="44">
        <f t="shared" si="247"/>
        <v>16.06828343</v>
      </c>
      <c r="AG836" s="45">
        <f t="shared" si="5"/>
        <v>-0.04417196919</v>
      </c>
      <c r="AH836" s="45">
        <f t="shared" si="6"/>
        <v>0.1333333333</v>
      </c>
      <c r="AI836" s="45" t="str">
        <f t="shared" si="7"/>
        <v/>
      </c>
      <c r="AJ836" s="45" t="str">
        <f t="shared" si="8"/>
        <v/>
      </c>
      <c r="AK836" s="45">
        <f t="shared" si="9"/>
        <v>0.01450986834</v>
      </c>
      <c r="AL836" s="45">
        <f t="shared" si="10"/>
        <v>0.04553297182</v>
      </c>
      <c r="AM836" s="45">
        <f t="shared" si="11"/>
        <v>0.05013644635</v>
      </c>
    </row>
    <row r="837">
      <c r="A837" s="33" t="s">
        <v>113</v>
      </c>
      <c r="B837" s="34" t="s">
        <v>125</v>
      </c>
      <c r="C837" s="35" t="s">
        <v>50</v>
      </c>
      <c r="D837" s="36" t="str">
        <f t="shared" si="1"/>
        <v>Asia/Indonesia-Asia/2002</v>
      </c>
      <c r="E837" s="37">
        <f t="array" ref="E837:H837">VLOOKUP(D837, GDP!D:L,{6,7,8,9},0)</f>
        <v>196000000000</v>
      </c>
      <c r="F837" s="38">
        <v>0.022</v>
      </c>
      <c r="G837" s="37">
        <v>20.0</v>
      </c>
      <c r="H837" s="38">
        <v>0.189</v>
      </c>
      <c r="I837" s="39">
        <f t="array" ref="I837:J837">VLOOKUP(D837, ENERGY!I:M,{4,5},0)</f>
        <v>211296</v>
      </c>
      <c r="J837" s="39">
        <v>433989.0</v>
      </c>
      <c r="K837" s="40">
        <f t="array" ref="K837:S837">VLOOKUP(D837, 'HUMAN RESOURCES'!D:V,{11,12,13,14,15,16,17,18,19},0)</f>
        <v>21</v>
      </c>
      <c r="L837" s="40">
        <v>38.0</v>
      </c>
      <c r="M837" s="40">
        <v>70.0</v>
      </c>
      <c r="N837" s="41">
        <v>66.0</v>
      </c>
      <c r="O837" s="42">
        <v>0.302</v>
      </c>
      <c r="P837" s="42">
        <v>0.651</v>
      </c>
      <c r="Q837" s="42">
        <v>0.048</v>
      </c>
      <c r="R837" s="40">
        <v>2.15038285E8</v>
      </c>
      <c r="S837" s="42">
        <v>0.436</v>
      </c>
      <c r="T837" s="43">
        <f t="array" ref="T837:U837">VLOOKUP(D837, TOURISM!D:H,{4,5},0)</f>
        <v>5797000000</v>
      </c>
      <c r="U837" s="43">
        <v>5.042E9</v>
      </c>
      <c r="V837" s="38" t="str">
        <f t="array" ref="V837:AA837">VLOOKUP(D837, BUSINESS!D:P,{8,9,10,11,12,13},0)</f>
        <v/>
      </c>
      <c r="W837" s="37"/>
      <c r="X837" s="37"/>
      <c r="Y837" s="37"/>
      <c r="Z837" s="38">
        <v>0.021</v>
      </c>
      <c r="AA837" s="38">
        <v>0.054</v>
      </c>
      <c r="AB837" s="44">
        <f t="shared" si="222"/>
        <v>911.4656025</v>
      </c>
      <c r="AC837" s="44">
        <f t="shared" si="277"/>
        <v>0.9825971222</v>
      </c>
      <c r="AD837" s="44">
        <f t="shared" ref="AD837:AD840" si="278">J837/R837*1000</f>
        <v>2.018194109</v>
      </c>
      <c r="AE837" s="44">
        <f t="shared" si="246"/>
        <v>26.95799029</v>
      </c>
      <c r="AF837" s="44">
        <f t="shared" si="247"/>
        <v>23.44698759</v>
      </c>
      <c r="AG837" s="45">
        <f t="shared" si="5"/>
        <v>0.207523137</v>
      </c>
      <c r="AH837" s="45">
        <f t="shared" si="6"/>
        <v>0.1764705882</v>
      </c>
      <c r="AI837" s="45">
        <f t="shared" si="7"/>
        <v>-0.003480823637</v>
      </c>
      <c r="AJ837" s="45" t="str">
        <f t="shared" si="8"/>
        <v/>
      </c>
      <c r="AK837" s="45">
        <f t="shared" si="9"/>
        <v>0.01447331524</v>
      </c>
      <c r="AL837" s="45">
        <f t="shared" si="10"/>
        <v>0.08286814557</v>
      </c>
      <c r="AM837" s="45">
        <f t="shared" si="11"/>
        <v>0.4592092362</v>
      </c>
    </row>
    <row r="838">
      <c r="A838" s="33" t="s">
        <v>113</v>
      </c>
      <c r="B838" s="34" t="s">
        <v>125</v>
      </c>
      <c r="C838" s="35" t="s">
        <v>51</v>
      </c>
      <c r="D838" s="36" t="str">
        <f t="shared" si="1"/>
        <v>Asia/Indonesia-Asia/2003</v>
      </c>
      <c r="E838" s="37">
        <f t="array" ref="E838:H838">VLOOKUP(D838, GDP!D:L,{6,7,8,9},0)</f>
        <v>235000000000</v>
      </c>
      <c r="F838" s="38">
        <v>0.025</v>
      </c>
      <c r="G838" s="37">
        <v>27.0</v>
      </c>
      <c r="H838" s="38">
        <v>0.169</v>
      </c>
      <c r="I838" s="39">
        <f t="array" ref="I838:J838">VLOOKUP(D838, ENERGY!I:M,{4,5},0)</f>
        <v>199782</v>
      </c>
      <c r="J838" s="39">
        <v>453106.0</v>
      </c>
      <c r="K838" s="40">
        <f t="array" ref="K838:S838">VLOOKUP(D838, 'HUMAN RESOURCES'!D:V,{11,12,13,14,15,16,17,18,19},0)</f>
        <v>21</v>
      </c>
      <c r="L838" s="40">
        <v>36.0</v>
      </c>
      <c r="M838" s="40">
        <v>70.0</v>
      </c>
      <c r="N838" s="41">
        <v>66.0</v>
      </c>
      <c r="O838" s="42">
        <v>0.301</v>
      </c>
      <c r="P838" s="42">
        <v>0.651</v>
      </c>
      <c r="Q838" s="42">
        <v>0.048</v>
      </c>
      <c r="R838" s="40">
        <v>2.18145617E8</v>
      </c>
      <c r="S838" s="42">
        <v>0.444</v>
      </c>
      <c r="T838" s="43">
        <f t="array" ref="T838:U838">VLOOKUP(D838, TOURISM!D:H,{4,5},0)</f>
        <v>4461000000</v>
      </c>
      <c r="U838" s="43">
        <v>4.427E9</v>
      </c>
      <c r="V838" s="38" t="str">
        <f t="array" ref="V838:AA838">VLOOKUP(D838, BUSINESS!D:P,{8,9,10,11,12,13},0)</f>
        <v/>
      </c>
      <c r="W838" s="37">
        <v>168.0</v>
      </c>
      <c r="X838" s="37"/>
      <c r="Y838" s="37"/>
      <c r="Z838" s="38">
        <v>0.024</v>
      </c>
      <c r="AA838" s="38">
        <v>0.085</v>
      </c>
      <c r="AB838" s="44">
        <f t="shared" si="222"/>
        <v>1077.262075</v>
      </c>
      <c r="AC838" s="44">
        <f t="shared" si="277"/>
        <v>0.9158194547</v>
      </c>
      <c r="AD838" s="44">
        <f t="shared" si="278"/>
        <v>2.077080467</v>
      </c>
      <c r="AE838" s="44">
        <f t="shared" si="246"/>
        <v>20.44964305</v>
      </c>
      <c r="AF838" s="44">
        <f t="shared" si="247"/>
        <v>20.29378385</v>
      </c>
      <c r="AG838" s="45">
        <f t="shared" si="5"/>
        <v>0.1819009647</v>
      </c>
      <c r="AH838" s="45">
        <f t="shared" si="6"/>
        <v>0.35</v>
      </c>
      <c r="AI838" s="45">
        <f t="shared" si="7"/>
        <v>-0.06796037359</v>
      </c>
      <c r="AJ838" s="45">
        <f t="shared" si="8"/>
        <v>0.02917774736</v>
      </c>
      <c r="AK838" s="45">
        <f t="shared" si="9"/>
        <v>0.01445013384</v>
      </c>
      <c r="AL838" s="45">
        <f t="shared" si="10"/>
        <v>-0.2414255357</v>
      </c>
      <c r="AM838" s="45">
        <f t="shared" si="11"/>
        <v>-0.1344822539</v>
      </c>
    </row>
    <row r="839">
      <c r="A839" s="33" t="s">
        <v>113</v>
      </c>
      <c r="B839" s="34" t="s">
        <v>125</v>
      </c>
      <c r="C839" s="35" t="s">
        <v>52</v>
      </c>
      <c r="D839" s="36" t="str">
        <f t="shared" si="1"/>
        <v>Asia/Indonesia-Asia/2004</v>
      </c>
      <c r="E839" s="37">
        <f t="array" ref="E839:H839">VLOOKUP(D839, GDP!D:L,{6,7,8,9},0)</f>
        <v>257000000000</v>
      </c>
      <c r="F839" s="38">
        <v>0.024</v>
      </c>
      <c r="G839" s="37">
        <v>27.0</v>
      </c>
      <c r="H839" s="38">
        <v>0.141</v>
      </c>
      <c r="I839" s="39">
        <f t="array" ref="I839:J839">VLOOKUP(D839, ENERGY!I:M,{4,5},0)</f>
        <v>186605</v>
      </c>
      <c r="J839" s="39">
        <v>412387.0</v>
      </c>
      <c r="K839" s="40">
        <f t="array" ref="K839:S839">VLOOKUP(D839, 'HUMAN RESOURCES'!D:V,{11,12,13,14,15,16,17,18,19},0)</f>
        <v>21</v>
      </c>
      <c r="L839" s="40">
        <v>35.0</v>
      </c>
      <c r="M839" s="40">
        <v>71.0</v>
      </c>
      <c r="N839" s="41">
        <v>67.0</v>
      </c>
      <c r="O839" s="42">
        <v>0.3</v>
      </c>
      <c r="P839" s="42">
        <v>0.651</v>
      </c>
      <c r="Q839" s="42">
        <v>0.048</v>
      </c>
      <c r="R839" s="40">
        <v>2.21293797E8</v>
      </c>
      <c r="S839" s="42">
        <v>0.451</v>
      </c>
      <c r="T839" s="43">
        <f t="array" ref="T839:U839">VLOOKUP(D839, TOURISM!D:H,{4,5},0)</f>
        <v>5226000000</v>
      </c>
      <c r="U839" s="43">
        <v>4.569E9</v>
      </c>
      <c r="V839" s="38" t="str">
        <f t="array" ref="V839:AA839">VLOOKUP(D839, BUSINESS!D:P,{8,9,10,11,12,13},0)</f>
        <v/>
      </c>
      <c r="W839" s="37">
        <v>151.0</v>
      </c>
      <c r="X839" s="37"/>
      <c r="Y839" s="37"/>
      <c r="Z839" s="38">
        <v>0.026</v>
      </c>
      <c r="AA839" s="38">
        <v>0.137</v>
      </c>
      <c r="AB839" s="44">
        <f t="shared" si="222"/>
        <v>1161.352028</v>
      </c>
      <c r="AC839" s="44">
        <f t="shared" si="277"/>
        <v>0.8432455068</v>
      </c>
      <c r="AD839" s="44">
        <f t="shared" si="278"/>
        <v>1.863527155</v>
      </c>
      <c r="AE839" s="44">
        <f t="shared" si="246"/>
        <v>23.6156642</v>
      </c>
      <c r="AF839" s="44">
        <f t="shared" si="247"/>
        <v>20.64676038</v>
      </c>
      <c r="AG839" s="45">
        <f t="shared" si="5"/>
        <v>0.07805895647</v>
      </c>
      <c r="AH839" s="45">
        <f t="shared" si="6"/>
        <v>0</v>
      </c>
      <c r="AI839" s="45">
        <f t="shared" si="7"/>
        <v>-0.07924482005</v>
      </c>
      <c r="AJ839" s="45">
        <f t="shared" si="8"/>
        <v>-0.1028141735</v>
      </c>
      <c r="AK839" s="45">
        <f t="shared" si="9"/>
        <v>0.01443155285</v>
      </c>
      <c r="AL839" s="45">
        <f t="shared" si="10"/>
        <v>0.1548203628</v>
      </c>
      <c r="AM839" s="45">
        <f t="shared" si="11"/>
        <v>0.01739333226</v>
      </c>
    </row>
    <row r="840">
      <c r="A840" s="33" t="s">
        <v>113</v>
      </c>
      <c r="B840" s="34" t="s">
        <v>125</v>
      </c>
      <c r="C840" s="35" t="s">
        <v>53</v>
      </c>
      <c r="D840" s="36" t="str">
        <f t="shared" si="1"/>
        <v>Asia/Indonesia-Asia/2005</v>
      </c>
      <c r="E840" s="37">
        <f t="array" ref="E840:H840">VLOOKUP(D840, GDP!D:L,{6,7,8,9},0)</f>
        <v>286000000000</v>
      </c>
      <c r="F840" s="38">
        <v>0.028</v>
      </c>
      <c r="G840" s="37">
        <v>36.0</v>
      </c>
      <c r="H840" s="38">
        <v>0.141</v>
      </c>
      <c r="I840" s="39">
        <f t="array" ref="I840:J840">VLOOKUP(D840, ENERGY!I:M,{4,5},0)</f>
        <v>167600.5</v>
      </c>
      <c r="J840" s="39">
        <v>316271.0</v>
      </c>
      <c r="K840" s="40">
        <f t="array" ref="K840:S840">VLOOKUP(D840, 'HUMAN RESOURCES'!D:V,{11,12,13,14,15,16,17,18,19},0)</f>
        <v>21</v>
      </c>
      <c r="L840" s="40">
        <v>33.0</v>
      </c>
      <c r="M840" s="40">
        <v>71.0</v>
      </c>
      <c r="N840" s="41">
        <v>67.0</v>
      </c>
      <c r="O840" s="42">
        <v>0.3</v>
      </c>
      <c r="P840" s="42">
        <v>0.651</v>
      </c>
      <c r="Q840" s="42">
        <v>0.049</v>
      </c>
      <c r="R840" s="40">
        <v>2.24480901E8</v>
      </c>
      <c r="S840" s="42">
        <v>0.459</v>
      </c>
      <c r="T840" s="43">
        <f t="array" ref="T840:U840">VLOOKUP(D840, TOURISM!D:H,{4,5},0)</f>
        <v>5094000000</v>
      </c>
      <c r="U840" s="43">
        <v>4.74E9</v>
      </c>
      <c r="V840" s="38">
        <f t="array" ref="V840:AA840">VLOOKUP(D840, BUSINESS!D:P,{8,9,10,11,12,13},0)</f>
        <v>0.375</v>
      </c>
      <c r="W840" s="37">
        <v>151.0</v>
      </c>
      <c r="X840" s="37"/>
      <c r="Y840" s="37">
        <v>560.0</v>
      </c>
      <c r="Z840" s="38">
        <v>0.036</v>
      </c>
      <c r="AA840" s="38">
        <v>0.209</v>
      </c>
      <c r="AB840" s="44">
        <f t="shared" si="222"/>
        <v>1274.050481</v>
      </c>
      <c r="AC840" s="44">
        <f t="shared" si="277"/>
        <v>0.7466136284</v>
      </c>
      <c r="AD840" s="44">
        <f t="shared" si="278"/>
        <v>1.40889937</v>
      </c>
      <c r="AE840" s="44">
        <f t="shared" si="246"/>
        <v>22.69235368</v>
      </c>
      <c r="AF840" s="44">
        <f t="shared" si="247"/>
        <v>21.11538211</v>
      </c>
      <c r="AG840" s="45">
        <f t="shared" si="5"/>
        <v>0.09704073391</v>
      </c>
      <c r="AH840" s="45">
        <f t="shared" si="6"/>
        <v>0.3333333333</v>
      </c>
      <c r="AI840" s="45">
        <f t="shared" si="7"/>
        <v>-0.1145951892</v>
      </c>
      <c r="AJ840" s="45">
        <f t="shared" si="8"/>
        <v>-0.2439609125</v>
      </c>
      <c r="AK840" s="45">
        <f t="shared" si="9"/>
        <v>0.01440213889</v>
      </c>
      <c r="AL840" s="45">
        <f t="shared" si="10"/>
        <v>-0.03909737681</v>
      </c>
      <c r="AM840" s="45">
        <f t="shared" si="11"/>
        <v>0.02269710686</v>
      </c>
    </row>
    <row r="841">
      <c r="A841" s="33" t="s">
        <v>113</v>
      </c>
      <c r="B841" s="34" t="s">
        <v>125</v>
      </c>
      <c r="C841" s="35" t="s">
        <v>54</v>
      </c>
      <c r="D841" s="36" t="str">
        <f t="shared" si="1"/>
        <v>Asia/Indonesia-Asia/2006</v>
      </c>
      <c r="E841" s="37">
        <f t="array" ref="E841:H841">VLOOKUP(D841, GDP!D:L,{6,7,8,9},0)</f>
        <v>365000000000</v>
      </c>
      <c r="F841" s="38">
        <v>0.029</v>
      </c>
      <c r="G841" s="37">
        <v>47.0</v>
      </c>
      <c r="H841" s="38">
        <v>0.16</v>
      </c>
      <c r="I841" s="39" t="str">
        <f t="array" ref="I841:J841">VLOOKUP(D841, ENERGY!I:M,{4,5},0)</f>
        <v/>
      </c>
      <c r="J841" s="39"/>
      <c r="K841" s="40">
        <f t="array" ref="K841:S841">VLOOKUP(D841, 'HUMAN RESOURCES'!D:V,{11,12,13,14,15,16,17,18,19},0)</f>
        <v>21</v>
      </c>
      <c r="L841" s="40">
        <v>32.0</v>
      </c>
      <c r="M841" s="40">
        <v>71.0</v>
      </c>
      <c r="N841" s="41">
        <v>67.0</v>
      </c>
      <c r="O841" s="42">
        <v>0.3</v>
      </c>
      <c r="P841" s="42">
        <v>0.651</v>
      </c>
      <c r="Q841" s="42">
        <v>0.049</v>
      </c>
      <c r="R841" s="40">
        <v>2.27709821E8</v>
      </c>
      <c r="S841" s="42">
        <v>0.467</v>
      </c>
      <c r="T841" s="43">
        <f t="array" ref="T841:U841">VLOOKUP(D841, TOURISM!D:H,{4,5},0)</f>
        <v>4890000000</v>
      </c>
      <c r="U841" s="43">
        <v>5.458E9</v>
      </c>
      <c r="V841" s="38">
        <f t="array" ref="V841:AA841">VLOOKUP(D841, BUSINESS!D:P,{8,9,10,11,12,13},0)</f>
        <v>0.375</v>
      </c>
      <c r="W841" s="37">
        <v>97.0</v>
      </c>
      <c r="X841" s="37"/>
      <c r="Y841" s="37">
        <v>576.0</v>
      </c>
      <c r="Z841" s="38">
        <v>0.048</v>
      </c>
      <c r="AA841" s="38">
        <v>0.28</v>
      </c>
      <c r="AB841" s="44">
        <f t="shared" si="222"/>
        <v>1602.91725</v>
      </c>
      <c r="AC841" s="44"/>
      <c r="AD841" s="44"/>
      <c r="AE841" s="44">
        <f t="shared" si="246"/>
        <v>21.47469959</v>
      </c>
      <c r="AF841" s="44">
        <f t="shared" si="247"/>
        <v>23.96910233</v>
      </c>
      <c r="AG841" s="45">
        <f t="shared" si="5"/>
        <v>0.2581269526</v>
      </c>
      <c r="AH841" s="45">
        <f t="shared" si="6"/>
        <v>0.3055555556</v>
      </c>
      <c r="AI841" s="45" t="str">
        <f t="shared" si="7"/>
        <v/>
      </c>
      <c r="AJ841" s="45" t="str">
        <f t="shared" si="8"/>
        <v/>
      </c>
      <c r="AK841" s="45">
        <f t="shared" si="9"/>
        <v>0.01438394084</v>
      </c>
      <c r="AL841" s="45">
        <f t="shared" si="10"/>
        <v>-0.05365922399</v>
      </c>
      <c r="AM841" s="45">
        <f t="shared" si="11"/>
        <v>0.1351488789</v>
      </c>
    </row>
    <row r="842">
      <c r="A842" s="33" t="s">
        <v>113</v>
      </c>
      <c r="B842" s="34" t="s">
        <v>125</v>
      </c>
      <c r="C842" s="35" t="s">
        <v>55</v>
      </c>
      <c r="D842" s="36" t="str">
        <f t="shared" si="1"/>
        <v>Asia/Indonesia-Asia/2007</v>
      </c>
      <c r="E842" s="37">
        <f t="array" ref="E842:H842">VLOOKUP(D842, GDP!D:L,{6,7,8,9},0)</f>
        <v>432000000000</v>
      </c>
      <c r="F842" s="38">
        <v>0.031</v>
      </c>
      <c r="G842" s="37">
        <v>58.0</v>
      </c>
      <c r="H842" s="38">
        <v>0.139</v>
      </c>
      <c r="I842" s="39">
        <f t="array" ref="I842:J842">VLOOKUP(D842, ENERGY!I:M,{4,5},0)</f>
        <v>182885</v>
      </c>
      <c r="J842" s="39">
        <v>375545.0</v>
      </c>
      <c r="K842" s="40">
        <f t="array" ref="K842:S842">VLOOKUP(D842, 'HUMAN RESOURCES'!D:V,{11,12,13,14,15,16,17,18,19},0)</f>
        <v>21</v>
      </c>
      <c r="L842" s="40">
        <v>31.0</v>
      </c>
      <c r="M842" s="40">
        <v>71.0</v>
      </c>
      <c r="N842" s="41">
        <v>67.0</v>
      </c>
      <c r="O842" s="42">
        <v>0.3</v>
      </c>
      <c r="P842" s="42">
        <v>0.651</v>
      </c>
      <c r="Q842" s="42">
        <v>0.049</v>
      </c>
      <c r="R842" s="40">
        <v>2.30972808E8</v>
      </c>
      <c r="S842" s="42">
        <v>0.475</v>
      </c>
      <c r="T842" s="43">
        <f t="array" ref="T842:U842">VLOOKUP(D842, TOURISM!D:H,{4,5},0)</f>
        <v>5831000000</v>
      </c>
      <c r="U842" s="43">
        <v>6.578E9</v>
      </c>
      <c r="V842" s="38">
        <f t="array" ref="V842:AA842">VLOOKUP(D842, BUSINESS!D:P,{8,9,10,11,12,13},0)</f>
        <v>0.375</v>
      </c>
      <c r="W842" s="37">
        <v>105.0</v>
      </c>
      <c r="X842" s="37"/>
      <c r="Y842" s="37">
        <v>266.0</v>
      </c>
      <c r="Z842" s="38">
        <v>0.058</v>
      </c>
      <c r="AA842" s="38">
        <v>0.404</v>
      </c>
      <c r="AB842" s="44">
        <f t="shared" si="222"/>
        <v>1870.350037</v>
      </c>
      <c r="AC842" s="44">
        <f t="shared" ref="AC842:AC843" si="279">(I842/R842)*1000</f>
        <v>0.7918031633</v>
      </c>
      <c r="AD842" s="44">
        <f t="shared" ref="AD842:AD843" si="280">J842/R842*1000</f>
        <v>1.625927326</v>
      </c>
      <c r="AE842" s="44">
        <f t="shared" si="246"/>
        <v>25.24539599</v>
      </c>
      <c r="AF842" s="44">
        <f t="shared" si="247"/>
        <v>28.47954293</v>
      </c>
      <c r="AG842" s="45">
        <f t="shared" si="5"/>
        <v>0.1668412935</v>
      </c>
      <c r="AH842" s="45">
        <f t="shared" si="6"/>
        <v>0.2340425532</v>
      </c>
      <c r="AI842" s="45" t="str">
        <f t="shared" si="7"/>
        <v/>
      </c>
      <c r="AJ842" s="45" t="str">
        <f t="shared" si="8"/>
        <v/>
      </c>
      <c r="AK842" s="45">
        <f t="shared" si="9"/>
        <v>0.01432958397</v>
      </c>
      <c r="AL842" s="45">
        <f t="shared" si="10"/>
        <v>0.175587853</v>
      </c>
      <c r="AM842" s="45">
        <f t="shared" si="11"/>
        <v>0.188177285</v>
      </c>
    </row>
    <row r="843">
      <c r="A843" s="33" t="s">
        <v>113</v>
      </c>
      <c r="B843" s="34" t="s">
        <v>125</v>
      </c>
      <c r="C843" s="35" t="s">
        <v>56</v>
      </c>
      <c r="D843" s="36" t="str">
        <f t="shared" si="1"/>
        <v>Asia/Indonesia-Asia/2008</v>
      </c>
      <c r="E843" s="37">
        <f t="array" ref="E843:H843">VLOOKUP(D843, GDP!D:L,{6,7,8,9},0)</f>
        <v>510000000000</v>
      </c>
      <c r="F843" s="38">
        <v>0.028</v>
      </c>
      <c r="G843" s="37">
        <v>61.0</v>
      </c>
      <c r="H843" s="38">
        <v>0.136</v>
      </c>
      <c r="I843" s="39">
        <f t="array" ref="I843:J843">VLOOKUP(D843, ENERGY!I:M,{4,5},0)</f>
        <v>179461</v>
      </c>
      <c r="J843" s="39">
        <v>341992.0</v>
      </c>
      <c r="K843" s="40">
        <f t="array" ref="K843:S843">VLOOKUP(D843, 'HUMAN RESOURCES'!D:V,{11,12,13,14,15,16,17,18,19},0)</f>
        <v>21</v>
      </c>
      <c r="L843" s="40">
        <v>30.0</v>
      </c>
      <c r="M843" s="40">
        <v>72.0</v>
      </c>
      <c r="N843" s="41">
        <v>68.0</v>
      </c>
      <c r="O843" s="42">
        <v>0.3</v>
      </c>
      <c r="P843" s="42">
        <v>0.65</v>
      </c>
      <c r="Q843" s="42">
        <v>0.049</v>
      </c>
      <c r="R843" s="40">
        <v>2.34243489E8</v>
      </c>
      <c r="S843" s="42">
        <v>0.483</v>
      </c>
      <c r="T843" s="43">
        <f t="array" ref="T843:U843">VLOOKUP(D843, TOURISM!D:H,{4,5},0)</f>
        <v>8150000000</v>
      </c>
      <c r="U843" s="43">
        <v>8.801E9</v>
      </c>
      <c r="V843" s="38">
        <f t="array" ref="V843:AA843">VLOOKUP(D843, BUSINESS!D:P,{8,9,10,11,12,13},0)</f>
        <v>0.375</v>
      </c>
      <c r="W843" s="37">
        <v>77.0</v>
      </c>
      <c r="X843" s="37"/>
      <c r="Y843" s="37">
        <v>266.0</v>
      </c>
      <c r="Z843" s="38">
        <v>0.079</v>
      </c>
      <c r="AA843" s="38">
        <v>0.6</v>
      </c>
      <c r="AB843" s="44">
        <f t="shared" si="222"/>
        <v>2177.221669</v>
      </c>
      <c r="AC843" s="44">
        <f t="shared" si="279"/>
        <v>0.7661301527</v>
      </c>
      <c r="AD843" s="44">
        <f t="shared" si="280"/>
        <v>1.459985084</v>
      </c>
      <c r="AE843" s="44">
        <f t="shared" si="246"/>
        <v>34.79285608</v>
      </c>
      <c r="AF843" s="44">
        <f t="shared" si="247"/>
        <v>37.5720155</v>
      </c>
      <c r="AG843" s="45">
        <f t="shared" si="5"/>
        <v>0.1640717649</v>
      </c>
      <c r="AH843" s="45">
        <f t="shared" si="6"/>
        <v>0.05172413793</v>
      </c>
      <c r="AI843" s="45">
        <f t="shared" si="7"/>
        <v>-0.03242347559</v>
      </c>
      <c r="AJ843" s="45">
        <f t="shared" si="8"/>
        <v>-0.1020600606</v>
      </c>
      <c r="AK843" s="45">
        <f t="shared" si="9"/>
        <v>0.0141604591</v>
      </c>
      <c r="AL843" s="45">
        <f t="shared" si="10"/>
        <v>0.3781861888</v>
      </c>
      <c r="AM843" s="45">
        <f t="shared" si="11"/>
        <v>0.3192632902</v>
      </c>
    </row>
    <row r="844">
      <c r="A844" s="33" t="s">
        <v>113</v>
      </c>
      <c r="B844" s="34" t="s">
        <v>125</v>
      </c>
      <c r="C844" s="35" t="s">
        <v>57</v>
      </c>
      <c r="D844" s="36" t="str">
        <f t="shared" si="1"/>
        <v>Asia/Indonesia-Asia/2009</v>
      </c>
      <c r="E844" s="37">
        <f t="array" ref="E844:H844">VLOOKUP(D844, GDP!D:L,{6,7,8,9},0)</f>
        <v>540000000000</v>
      </c>
      <c r="F844" s="38">
        <v>0.028</v>
      </c>
      <c r="G844" s="37">
        <v>64.0</v>
      </c>
      <c r="H844" s="38">
        <v>0.145</v>
      </c>
      <c r="I844" s="39" t="str">
        <f t="array" ref="I844:J844">VLOOKUP(D844, ENERGY!I:M,{4,5},0)</f>
        <v/>
      </c>
      <c r="J844" s="39"/>
      <c r="K844" s="40">
        <f t="array" ref="K844:S844">VLOOKUP(D844, 'HUMAN RESOURCES'!D:V,{11,12,13,14,15,16,17,18,19},0)</f>
        <v>20</v>
      </c>
      <c r="L844" s="40">
        <v>29.0</v>
      </c>
      <c r="M844" s="40">
        <v>72.0</v>
      </c>
      <c r="N844" s="41">
        <v>68.0</v>
      </c>
      <c r="O844" s="42">
        <v>0.3</v>
      </c>
      <c r="P844" s="42">
        <v>0.651</v>
      </c>
      <c r="Q844" s="42">
        <v>0.05</v>
      </c>
      <c r="R844" s="40">
        <v>2.37486894E8</v>
      </c>
      <c r="S844" s="42">
        <v>0.491</v>
      </c>
      <c r="T844" s="43">
        <f t="array" ref="T844:U844">VLOOKUP(D844, TOURISM!D:H,{4,5},0)</f>
        <v>6053000000</v>
      </c>
      <c r="U844" s="43">
        <v>6.908E9</v>
      </c>
      <c r="V844" s="38">
        <f t="array" ref="V844:AA844">VLOOKUP(D844, BUSINESS!D:P,{8,9,10,11,12,13},0)</f>
        <v>0.378</v>
      </c>
      <c r="W844" s="37">
        <v>63.0</v>
      </c>
      <c r="X844" s="37"/>
      <c r="Y844" s="37">
        <v>266.0</v>
      </c>
      <c r="Z844" s="38">
        <v>0.069</v>
      </c>
      <c r="AA844" s="38">
        <v>0.689</v>
      </c>
      <c r="AB844" s="44">
        <f t="shared" si="222"/>
        <v>2273.809687</v>
      </c>
      <c r="AC844" s="44"/>
      <c r="AD844" s="44"/>
      <c r="AE844" s="44">
        <f t="shared" si="246"/>
        <v>25.48772228</v>
      </c>
      <c r="AF844" s="44">
        <f t="shared" si="247"/>
        <v>29.08792095</v>
      </c>
      <c r="AG844" s="45">
        <f t="shared" si="5"/>
        <v>0.0443629692</v>
      </c>
      <c r="AH844" s="45">
        <f t="shared" si="6"/>
        <v>0.04918032787</v>
      </c>
      <c r="AI844" s="45" t="str">
        <f t="shared" si="7"/>
        <v/>
      </c>
      <c r="AJ844" s="45" t="str">
        <f t="shared" si="8"/>
        <v/>
      </c>
      <c r="AK844" s="45">
        <f t="shared" si="9"/>
        <v>0.01384629735</v>
      </c>
      <c r="AL844" s="45">
        <f t="shared" si="10"/>
        <v>-0.2674438044</v>
      </c>
      <c r="AM844" s="45">
        <f t="shared" si="11"/>
        <v>-0.2258088749</v>
      </c>
    </row>
    <row r="845">
      <c r="A845" s="33" t="s">
        <v>113</v>
      </c>
      <c r="B845" s="34" t="s">
        <v>125</v>
      </c>
      <c r="C845" s="35" t="s">
        <v>58</v>
      </c>
      <c r="D845" s="36" t="str">
        <f t="shared" si="1"/>
        <v>Asia/Indonesia-Asia/2010</v>
      </c>
      <c r="E845" s="37">
        <f t="array" ref="E845:H845">VLOOKUP(D845, GDP!D:L,{6,7,8,9},0)</f>
        <v>709000000000</v>
      </c>
      <c r="F845" s="38">
        <v>0.029</v>
      </c>
      <c r="G845" s="37">
        <v>86.0</v>
      </c>
      <c r="H845" s="38">
        <v>0.133</v>
      </c>
      <c r="I845" s="39">
        <f t="array" ref="I845:J845">VLOOKUP(D845, ENERGY!I:M,{4,5},0)</f>
        <v>165122.5</v>
      </c>
      <c r="J845" s="39">
        <v>311764.5</v>
      </c>
      <c r="K845" s="40">
        <f t="array" ref="K845:S845">VLOOKUP(D845, 'HUMAN RESOURCES'!D:V,{11,12,13,14,15,16,17,18,19},0)</f>
        <v>20</v>
      </c>
      <c r="L845" s="40">
        <v>27.0</v>
      </c>
      <c r="M845" s="40">
        <v>72.0</v>
      </c>
      <c r="N845" s="41">
        <v>68.0</v>
      </c>
      <c r="O845" s="42">
        <v>0.298</v>
      </c>
      <c r="P845" s="42">
        <v>0.652</v>
      </c>
      <c r="Q845" s="42">
        <v>0.05</v>
      </c>
      <c r="R845" s="40">
        <v>2.40676485E8</v>
      </c>
      <c r="S845" s="42">
        <v>0.499</v>
      </c>
      <c r="T845" s="43">
        <f t="array" ref="T845:U845">VLOOKUP(D845, TOURISM!D:H,{4,5},0)</f>
        <v>7618000000</v>
      </c>
      <c r="U845" s="43">
        <v>8.432E9</v>
      </c>
      <c r="V845" s="38">
        <f t="array" ref="V845:AA845">VLOOKUP(D845, BUSINESS!D:P,{8,9,10,11,12,13},0)</f>
        <v>0.322</v>
      </c>
      <c r="W845" s="37">
        <v>50.0</v>
      </c>
      <c r="X845" s="37"/>
      <c r="Y845" s="37">
        <v>266.0</v>
      </c>
      <c r="Z845" s="38">
        <v>0.109</v>
      </c>
      <c r="AA845" s="38">
        <v>0.878</v>
      </c>
      <c r="AB845" s="44">
        <f t="shared" si="222"/>
        <v>2945.863199</v>
      </c>
      <c r="AC845" s="44">
        <f t="shared" ref="AC845:AC846" si="281">(I845/R845)*1000</f>
        <v>0.6860765812</v>
      </c>
      <c r="AD845" s="44">
        <f t="shared" ref="AD845:AD846" si="282">J845/R845*1000</f>
        <v>1.295367514</v>
      </c>
      <c r="AE845" s="44">
        <f t="shared" si="246"/>
        <v>31.65244831</v>
      </c>
      <c r="AF845" s="44">
        <f t="shared" si="247"/>
        <v>35.0345818</v>
      </c>
      <c r="AG845" s="45">
        <f t="shared" si="5"/>
        <v>0.2955627801</v>
      </c>
      <c r="AH845" s="45">
        <f t="shared" si="6"/>
        <v>0.34375</v>
      </c>
      <c r="AI845" s="45" t="str">
        <f t="shared" si="7"/>
        <v/>
      </c>
      <c r="AJ845" s="45" t="str">
        <f t="shared" si="8"/>
        <v/>
      </c>
      <c r="AK845" s="45">
        <f t="shared" si="9"/>
        <v>0.01343059798</v>
      </c>
      <c r="AL845" s="45">
        <f t="shared" si="10"/>
        <v>0.2418704173</v>
      </c>
      <c r="AM845" s="45">
        <f t="shared" si="11"/>
        <v>0.2044374657</v>
      </c>
    </row>
    <row r="846">
      <c r="A846" s="33" t="s">
        <v>113</v>
      </c>
      <c r="B846" s="34" t="s">
        <v>125</v>
      </c>
      <c r="C846" s="35" t="s">
        <v>59</v>
      </c>
      <c r="D846" s="36" t="str">
        <f t="shared" si="1"/>
        <v>Asia/Indonesia-Asia/2011</v>
      </c>
      <c r="E846" s="37">
        <f t="array" ref="E846:H846">VLOOKUP(D846, GDP!D:L,{6,7,8,9},0)</f>
        <v>846000000000</v>
      </c>
      <c r="F846" s="38">
        <v>0.029</v>
      </c>
      <c r="G846" s="37">
        <v>99.0</v>
      </c>
      <c r="H846" s="38">
        <v>0.124</v>
      </c>
      <c r="I846" s="39">
        <f t="array" ref="I846:J846">VLOOKUP(D846, ENERGY!I:M,{4,5},0)</f>
        <v>183726</v>
      </c>
      <c r="J846" s="39">
        <v>345120.0</v>
      </c>
      <c r="K846" s="40">
        <f t="array" ref="K846:S846">VLOOKUP(D846, 'HUMAN RESOURCES'!D:V,{11,12,13,14,15,16,17,18,19},0)</f>
        <v>20</v>
      </c>
      <c r="L846" s="40">
        <v>26.0</v>
      </c>
      <c r="M846" s="40">
        <v>72.0</v>
      </c>
      <c r="N846" s="41">
        <v>68.0</v>
      </c>
      <c r="O846" s="42">
        <v>0.296</v>
      </c>
      <c r="P846" s="42">
        <v>0.653</v>
      </c>
      <c r="Q846" s="42">
        <v>0.051</v>
      </c>
      <c r="R846" s="40">
        <v>2.43801639E8</v>
      </c>
      <c r="S846" s="42">
        <v>0.507</v>
      </c>
      <c r="T846" s="43">
        <f t="array" ref="T846:U846">VLOOKUP(D846, TOURISM!D:H,{4,5},0)</f>
        <v>9038000000</v>
      </c>
      <c r="U846" s="43">
        <v>8.653E9</v>
      </c>
      <c r="V846" s="38">
        <f t="array" ref="V846:AA846">VLOOKUP(D846, BUSINESS!D:P,{8,9,10,11,12,13},0)</f>
        <v>0.322</v>
      </c>
      <c r="W846" s="37">
        <v>48.0</v>
      </c>
      <c r="X846" s="37"/>
      <c r="Y846" s="37">
        <v>266.0</v>
      </c>
      <c r="Z846" s="38">
        <v>0.111</v>
      </c>
      <c r="AA846" s="38">
        <v>1.025</v>
      </c>
      <c r="AB846" s="44">
        <f t="shared" si="222"/>
        <v>3470.034096</v>
      </c>
      <c r="AC846" s="44">
        <f t="shared" si="281"/>
        <v>0.7535880429</v>
      </c>
      <c r="AD846" s="44">
        <f t="shared" si="282"/>
        <v>1.41557703</v>
      </c>
      <c r="AE846" s="44">
        <f t="shared" si="246"/>
        <v>37.07112076</v>
      </c>
      <c r="AF846" s="44">
        <f t="shared" si="247"/>
        <v>35.49196812</v>
      </c>
      <c r="AG846" s="45">
        <f t="shared" si="5"/>
        <v>0.1779345685</v>
      </c>
      <c r="AH846" s="45">
        <f t="shared" si="6"/>
        <v>0.1511627907</v>
      </c>
      <c r="AI846" s="45">
        <f t="shared" si="7"/>
        <v>0.09840222449</v>
      </c>
      <c r="AJ846" s="45">
        <f t="shared" si="8"/>
        <v>0.09279954511</v>
      </c>
      <c r="AK846" s="45">
        <f t="shared" si="9"/>
        <v>0.0129848747</v>
      </c>
      <c r="AL846" s="45">
        <f t="shared" si="10"/>
        <v>0.1711928378</v>
      </c>
      <c r="AM846" s="45">
        <f t="shared" si="11"/>
        <v>0.01305528153</v>
      </c>
    </row>
    <row r="847">
      <c r="A847" s="33" t="s">
        <v>113</v>
      </c>
      <c r="B847" s="34" t="s">
        <v>125</v>
      </c>
      <c r="C847" s="35" t="s">
        <v>60</v>
      </c>
      <c r="D847" s="36" t="str">
        <f t="shared" si="1"/>
        <v>Asia/Indonesia-Asia/2012</v>
      </c>
      <c r="E847" s="37">
        <f t="array" ref="E847:H847">VLOOKUP(D847, GDP!D:L,{6,7,8,9},0)</f>
        <v>877000000000</v>
      </c>
      <c r="F847" s="38">
        <v>0.03</v>
      </c>
      <c r="G847" s="37">
        <v>108.0</v>
      </c>
      <c r="H847" s="38">
        <v>0.118</v>
      </c>
      <c r="I847" s="39" t="str">
        <f t="array" ref="I847:J847">VLOOKUP(D847, ENERGY!I:M,{4,5},0)</f>
        <v/>
      </c>
      <c r="J847" s="39"/>
      <c r="K847" s="40">
        <f t="array" ref="K847:S847">VLOOKUP(D847, 'HUMAN RESOURCES'!D:V,{11,12,13,14,15,16,17,18,19},0)</f>
        <v>19</v>
      </c>
      <c r="L847" s="40">
        <v>25.0</v>
      </c>
      <c r="M847" s="40">
        <v>73.0</v>
      </c>
      <c r="N847" s="41">
        <v>69.0</v>
      </c>
      <c r="O847" s="42">
        <v>0.293</v>
      </c>
      <c r="P847" s="42">
        <v>0.656</v>
      </c>
      <c r="Q847" s="42">
        <v>0.051</v>
      </c>
      <c r="R847" s="40">
        <v>2.46864191E8</v>
      </c>
      <c r="S847" s="42">
        <v>0.515</v>
      </c>
      <c r="T847" s="43">
        <f t="array" ref="T847:U847">VLOOKUP(D847, TOURISM!D:H,{4,5},0)</f>
        <v>9463000000</v>
      </c>
      <c r="U847" s="43">
        <v>9.498E9</v>
      </c>
      <c r="V847" s="38">
        <f t="array" ref="V847:AA847">VLOOKUP(D847, BUSINESS!D:P,{8,9,10,11,12,13},0)</f>
        <v>0.322</v>
      </c>
      <c r="W847" s="37">
        <v>48.0</v>
      </c>
      <c r="X847" s="37">
        <v>116.0</v>
      </c>
      <c r="Y847" s="37">
        <v>259.0</v>
      </c>
      <c r="Z847" s="38">
        <v>0.147</v>
      </c>
      <c r="AA847" s="38">
        <v>1.142</v>
      </c>
      <c r="AB847" s="44">
        <f t="shared" si="222"/>
        <v>3552.560606</v>
      </c>
      <c r="AC847" s="44"/>
      <c r="AD847" s="44"/>
      <c r="AE847" s="44">
        <f t="shared" si="246"/>
        <v>38.33281758</v>
      </c>
      <c r="AF847" s="44">
        <f t="shared" si="247"/>
        <v>38.47459594</v>
      </c>
      <c r="AG847" s="45">
        <f t="shared" si="5"/>
        <v>0.02378262223</v>
      </c>
      <c r="AH847" s="45">
        <f t="shared" si="6"/>
        <v>0.09090909091</v>
      </c>
      <c r="AI847" s="45" t="str">
        <f t="shared" si="7"/>
        <v/>
      </c>
      <c r="AJ847" s="45" t="str">
        <f t="shared" si="8"/>
        <v/>
      </c>
      <c r="AK847" s="45">
        <f t="shared" si="9"/>
        <v>0.01256165468</v>
      </c>
      <c r="AL847" s="45">
        <f t="shared" si="10"/>
        <v>0.03403449357</v>
      </c>
      <c r="AM847" s="45">
        <f t="shared" si="11"/>
        <v>0.08403669817</v>
      </c>
    </row>
    <row r="848">
      <c r="A848" s="33" t="s">
        <v>113</v>
      </c>
      <c r="B848" s="34" t="s">
        <v>126</v>
      </c>
      <c r="C848" s="35" t="s">
        <v>48</v>
      </c>
      <c r="D848" s="36" t="str">
        <f t="shared" si="1"/>
        <v>Asia/Japan-Asia/2000</v>
      </c>
      <c r="E848" s="37">
        <f t="array" ref="E848:H848">VLOOKUP(D848, GDP!D:L,{6,7,8,9},0)</f>
        <v>4730000000000</v>
      </c>
      <c r="F848" s="38">
        <v>0.076</v>
      </c>
      <c r="G848" s="37">
        <v>2834.0</v>
      </c>
      <c r="H848" s="38">
        <v>0.021</v>
      </c>
      <c r="I848" s="39">
        <f t="array" ref="I848:J848">VLOOKUP(D848, ENERGY!I:M,{4,5},0)</f>
        <v>451501</v>
      </c>
      <c r="J848" s="39"/>
      <c r="K848" s="40">
        <f t="array" ref="K848:S848">VLOOKUP(D848, 'HUMAN RESOURCES'!D:V,{11,12,13,14,15,16,17,18,19},0)</f>
        <v>9</v>
      </c>
      <c r="L848" s="40">
        <v>3.0</v>
      </c>
      <c r="M848" s="40">
        <v>85.0</v>
      </c>
      <c r="N848" s="41">
        <v>78.0</v>
      </c>
      <c r="O848" s="42">
        <v>0.146</v>
      </c>
      <c r="P848" s="42">
        <v>0.682</v>
      </c>
      <c r="Q848" s="42">
        <v>0.172</v>
      </c>
      <c r="R848" s="40">
        <v>1.2687E8</v>
      </c>
      <c r="S848" s="42">
        <v>0.786</v>
      </c>
      <c r="T848" s="43">
        <f t="array" ref="T848:U848">VLOOKUP(D848, TOURISM!D:H,{4,5},0)</f>
        <v>5970000000</v>
      </c>
      <c r="U848" s="43">
        <v>4.2643E10</v>
      </c>
      <c r="V848" s="38" t="str">
        <f t="array" ref="V848:AA848">VLOOKUP(D848, BUSINESS!D:P,{8,9,10,11,12,13},0)</f>
        <v/>
      </c>
      <c r="W848" s="37"/>
      <c r="X848" s="37"/>
      <c r="Y848" s="37"/>
      <c r="Z848" s="38">
        <v>0.3</v>
      </c>
      <c r="AA848" s="38">
        <v>0.531</v>
      </c>
      <c r="AB848" s="44">
        <f t="shared" si="222"/>
        <v>37282.25743</v>
      </c>
      <c r="AC848" s="44">
        <f t="shared" ref="AC848:AC856" si="283">(I848/R848)*1000</f>
        <v>3.558768818</v>
      </c>
      <c r="AD848" s="44"/>
      <c r="AE848" s="44">
        <f t="shared" si="246"/>
        <v>47.05604162</v>
      </c>
      <c r="AF848" s="44">
        <f t="shared" si="247"/>
        <v>336.115709</v>
      </c>
      <c r="AG848" s="45" t="str">
        <f t="shared" si="5"/>
        <v/>
      </c>
      <c r="AH848" s="45" t="str">
        <f t="shared" si="6"/>
        <v/>
      </c>
      <c r="AI848" s="45" t="str">
        <f t="shared" si="7"/>
        <v/>
      </c>
      <c r="AJ848" s="45" t="str">
        <f t="shared" si="8"/>
        <v/>
      </c>
      <c r="AK848" s="45" t="str">
        <f t="shared" si="9"/>
        <v/>
      </c>
      <c r="AL848" s="45" t="str">
        <f t="shared" si="10"/>
        <v/>
      </c>
      <c r="AM848" s="45" t="str">
        <f t="shared" si="11"/>
        <v/>
      </c>
    </row>
    <row r="849">
      <c r="A849" s="33" t="s">
        <v>113</v>
      </c>
      <c r="B849" s="34" t="s">
        <v>126</v>
      </c>
      <c r="C849" s="35" t="s">
        <v>49</v>
      </c>
      <c r="D849" s="36" t="str">
        <f t="shared" si="1"/>
        <v>Asia/Japan-Asia/2001</v>
      </c>
      <c r="E849" s="37">
        <f t="array" ref="E849:H849">VLOOKUP(D849, GDP!D:L,{6,7,8,9},0)</f>
        <v>4160000000000</v>
      </c>
      <c r="F849" s="38">
        <v>0.078</v>
      </c>
      <c r="G849" s="37">
        <v>2554.0</v>
      </c>
      <c r="H849" s="38">
        <v>0.02</v>
      </c>
      <c r="I849" s="39">
        <f t="array" ref="I849:J849">VLOOKUP(D849, ENERGY!I:M,{4,5},0)</f>
        <v>461468</v>
      </c>
      <c r="J849" s="39"/>
      <c r="K849" s="40">
        <f t="array" ref="K849:S849">VLOOKUP(D849, 'HUMAN RESOURCES'!D:V,{11,12,13,14,15,16,17,18,19},0)</f>
        <v>9</v>
      </c>
      <c r="L849" s="40">
        <v>3.0</v>
      </c>
      <c r="M849" s="40">
        <v>85.0</v>
      </c>
      <c r="N849" s="41">
        <v>78.0</v>
      </c>
      <c r="O849" s="42">
        <v>0.144</v>
      </c>
      <c r="P849" s="42">
        <v>0.679</v>
      </c>
      <c r="Q849" s="42">
        <v>0.177</v>
      </c>
      <c r="R849" s="40">
        <v>1.27149E8</v>
      </c>
      <c r="S849" s="42">
        <v>0.8</v>
      </c>
      <c r="T849" s="43">
        <f t="array" ref="T849:U849">VLOOKUP(D849, TOURISM!D:H,{4,5},0)</f>
        <v>5750000000</v>
      </c>
      <c r="U849" s="43">
        <v>3.5526E10</v>
      </c>
      <c r="V849" s="38" t="str">
        <f t="array" ref="V849:AA849">VLOOKUP(D849, BUSINESS!D:P,{8,9,10,11,12,13},0)</f>
        <v/>
      </c>
      <c r="W849" s="37"/>
      <c r="X849" s="37"/>
      <c r="Y849" s="37"/>
      <c r="Z849" s="38">
        <v>0.385</v>
      </c>
      <c r="AA849" s="38">
        <v>0.594</v>
      </c>
      <c r="AB849" s="44">
        <f t="shared" si="222"/>
        <v>32717.52039</v>
      </c>
      <c r="AC849" s="44">
        <f t="shared" si="283"/>
        <v>3.629348245</v>
      </c>
      <c r="AD849" s="44"/>
      <c r="AE849" s="44">
        <f t="shared" si="246"/>
        <v>45.22253419</v>
      </c>
      <c r="AF849" s="44">
        <f t="shared" si="247"/>
        <v>279.4044782</v>
      </c>
      <c r="AG849" s="45">
        <f t="shared" si="5"/>
        <v>-0.1224372491</v>
      </c>
      <c r="AH849" s="45">
        <f t="shared" si="6"/>
        <v>-0.09880028229</v>
      </c>
      <c r="AI849" s="45">
        <f t="shared" si="7"/>
        <v>0.01983254044</v>
      </c>
      <c r="AJ849" s="45" t="str">
        <f t="shared" si="8"/>
        <v/>
      </c>
      <c r="AK849" s="45">
        <f t="shared" si="9"/>
        <v>0.002199101442</v>
      </c>
      <c r="AL849" s="45">
        <f t="shared" si="10"/>
        <v>-0.03896433619</v>
      </c>
      <c r="AM849" s="45">
        <f t="shared" si="11"/>
        <v>-0.1687253207</v>
      </c>
    </row>
    <row r="850">
      <c r="A850" s="33" t="s">
        <v>113</v>
      </c>
      <c r="B850" s="34" t="s">
        <v>126</v>
      </c>
      <c r="C850" s="35" t="s">
        <v>50</v>
      </c>
      <c r="D850" s="36" t="str">
        <f t="shared" si="1"/>
        <v>Asia/Japan-Asia/2002</v>
      </c>
      <c r="E850" s="37">
        <f t="array" ref="E850:H850">VLOOKUP(D850, GDP!D:L,{6,7,8,9},0)</f>
        <v>3980000000000</v>
      </c>
      <c r="F850" s="38">
        <v>0.079</v>
      </c>
      <c r="G850" s="37">
        <v>2455.0</v>
      </c>
      <c r="H850" s="38">
        <v>0.019</v>
      </c>
      <c r="I850" s="39">
        <f t="array" ref="I850:J850">VLOOKUP(D850, ENERGY!I:M,{4,5},0)</f>
        <v>499092</v>
      </c>
      <c r="J850" s="39">
        <v>1170715.0</v>
      </c>
      <c r="K850" s="40">
        <f t="array" ref="K850:S850">VLOOKUP(D850, 'HUMAN RESOURCES'!D:V,{11,12,13,14,15,16,17,18,19},0)</f>
        <v>9</v>
      </c>
      <c r="L850" s="40">
        <v>3.0</v>
      </c>
      <c r="M850" s="40">
        <v>85.0</v>
      </c>
      <c r="N850" s="41">
        <v>78.0</v>
      </c>
      <c r="O850" s="42">
        <v>0.142</v>
      </c>
      <c r="P850" s="42">
        <v>0.675</v>
      </c>
      <c r="Q850" s="42">
        <v>0.182</v>
      </c>
      <c r="R850" s="40">
        <v>1.27445E8</v>
      </c>
      <c r="S850" s="42">
        <v>0.816</v>
      </c>
      <c r="T850" s="43">
        <f t="array" ref="T850:U850">VLOOKUP(D850, TOURISM!D:H,{4,5},0)</f>
        <v>6069000000</v>
      </c>
      <c r="U850" s="43">
        <v>3.4977E10</v>
      </c>
      <c r="V850" s="38" t="str">
        <f t="array" ref="V850:AA850">VLOOKUP(D850, BUSINESS!D:P,{8,9,10,11,12,13},0)</f>
        <v/>
      </c>
      <c r="W850" s="37"/>
      <c r="X850" s="37"/>
      <c r="Y850" s="37"/>
      <c r="Z850" s="38">
        <v>0.466</v>
      </c>
      <c r="AA850" s="38">
        <v>0.643</v>
      </c>
      <c r="AB850" s="44">
        <f t="shared" si="222"/>
        <v>31229.15768</v>
      </c>
      <c r="AC850" s="44">
        <f t="shared" si="283"/>
        <v>3.916136373</v>
      </c>
      <c r="AD850" s="44">
        <f t="shared" ref="AD850:AD856" si="284">J850/R850*1000</f>
        <v>9.186041037</v>
      </c>
      <c r="AE850" s="44">
        <f t="shared" si="246"/>
        <v>47.62054219</v>
      </c>
      <c r="AF850" s="44">
        <f t="shared" si="247"/>
        <v>274.447801</v>
      </c>
      <c r="AG850" s="45">
        <f t="shared" si="5"/>
        <v>-0.04549130545</v>
      </c>
      <c r="AH850" s="45">
        <f t="shared" si="6"/>
        <v>-0.03876272514</v>
      </c>
      <c r="AI850" s="45">
        <f t="shared" si="7"/>
        <v>0.07901918147</v>
      </c>
      <c r="AJ850" s="45" t="str">
        <f t="shared" si="8"/>
        <v/>
      </c>
      <c r="AK850" s="45">
        <f t="shared" si="9"/>
        <v>0.002327977412</v>
      </c>
      <c r="AL850" s="45">
        <f t="shared" si="10"/>
        <v>0.05302683818</v>
      </c>
      <c r="AM850" s="45">
        <f t="shared" si="11"/>
        <v>-0.01774014944</v>
      </c>
    </row>
    <row r="851">
      <c r="A851" s="33" t="s">
        <v>113</v>
      </c>
      <c r="B851" s="34" t="s">
        <v>126</v>
      </c>
      <c r="C851" s="35" t="s">
        <v>51</v>
      </c>
      <c r="D851" s="36" t="str">
        <f t="shared" si="1"/>
        <v>Asia/Japan-Asia/2003</v>
      </c>
      <c r="E851" s="37">
        <f t="array" ref="E851:H851">VLOOKUP(D851, GDP!D:L,{6,7,8,9},0)</f>
        <v>4300000000000</v>
      </c>
      <c r="F851" s="38">
        <v>0.08</v>
      </c>
      <c r="G851" s="37">
        <v>2693.0</v>
      </c>
      <c r="H851" s="38">
        <v>0.018</v>
      </c>
      <c r="I851" s="39">
        <f t="array" ref="I851:J851">VLOOKUP(D851, ENERGY!I:M,{4,5},0)</f>
        <v>472174</v>
      </c>
      <c r="J851" s="39">
        <v>1100650.0</v>
      </c>
      <c r="K851" s="40">
        <f t="array" ref="K851:S851">VLOOKUP(D851, 'HUMAN RESOURCES'!D:V,{11,12,13,14,15,16,17,18,19},0)</f>
        <v>9</v>
      </c>
      <c r="L851" s="40">
        <v>3.0</v>
      </c>
      <c r="M851" s="40">
        <v>85.0</v>
      </c>
      <c r="N851" s="41">
        <v>78.0</v>
      </c>
      <c r="O851" s="42">
        <v>0.141</v>
      </c>
      <c r="P851" s="42">
        <v>0.672</v>
      </c>
      <c r="Q851" s="42">
        <v>0.188</v>
      </c>
      <c r="R851" s="40">
        <v>1.27718E8</v>
      </c>
      <c r="S851" s="42">
        <v>0.832</v>
      </c>
      <c r="T851" s="43">
        <f t="array" ref="T851:U851">VLOOKUP(D851, TOURISM!D:H,{4,5},0)</f>
        <v>11475000000</v>
      </c>
      <c r="U851" s="43">
        <v>3.6505E10</v>
      </c>
      <c r="V851" s="38" t="str">
        <f t="array" ref="V851:AA851">VLOOKUP(D851, BUSINESS!D:P,{8,9,10,11,12,13},0)</f>
        <v/>
      </c>
      <c r="W851" s="37">
        <v>31.0</v>
      </c>
      <c r="X851" s="37"/>
      <c r="Y851" s="37"/>
      <c r="Z851" s="38">
        <v>0.484</v>
      </c>
      <c r="AA851" s="38">
        <v>0.685</v>
      </c>
      <c r="AB851" s="44">
        <f t="shared" si="222"/>
        <v>33667.92465</v>
      </c>
      <c r="AC851" s="44">
        <f t="shared" si="283"/>
        <v>3.697004338</v>
      </c>
      <c r="AD851" s="44">
        <f t="shared" si="284"/>
        <v>8.617814247</v>
      </c>
      <c r="AE851" s="44">
        <f t="shared" si="246"/>
        <v>89.84638031</v>
      </c>
      <c r="AF851" s="44">
        <f t="shared" si="247"/>
        <v>285.8250207</v>
      </c>
      <c r="AG851" s="45">
        <f t="shared" si="5"/>
        <v>0.07809262728</v>
      </c>
      <c r="AH851" s="45">
        <f t="shared" si="6"/>
        <v>0.09694501018</v>
      </c>
      <c r="AI851" s="45">
        <f t="shared" si="7"/>
        <v>-0.05595618079</v>
      </c>
      <c r="AJ851" s="45">
        <f t="shared" si="8"/>
        <v>-0.06185763682</v>
      </c>
      <c r="AK851" s="45">
        <f t="shared" si="9"/>
        <v>0.002142100514</v>
      </c>
      <c r="AL851" s="45">
        <f t="shared" si="10"/>
        <v>0.8867147698</v>
      </c>
      <c r="AM851" s="45">
        <f t="shared" si="11"/>
        <v>0.04145494952</v>
      </c>
    </row>
    <row r="852">
      <c r="A852" s="33" t="s">
        <v>113</v>
      </c>
      <c r="B852" s="34" t="s">
        <v>126</v>
      </c>
      <c r="C852" s="35" t="s">
        <v>52</v>
      </c>
      <c r="D852" s="36" t="str">
        <f t="shared" si="1"/>
        <v>Asia/Japan-Asia/2004</v>
      </c>
      <c r="E852" s="37">
        <f t="array" ref="E852:H852">VLOOKUP(D852, GDP!D:L,{6,7,8,9},0)</f>
        <v>4660000000000</v>
      </c>
      <c r="F852" s="38">
        <v>0.08</v>
      </c>
      <c r="G852" s="37">
        <v>2914.0</v>
      </c>
      <c r="H852" s="38">
        <v>0.018</v>
      </c>
      <c r="I852" s="39">
        <f t="array" ref="I852:J852">VLOOKUP(D852, ENERGY!I:M,{4,5},0)</f>
        <v>495352</v>
      </c>
      <c r="J852" s="39">
        <v>1206916.0</v>
      </c>
      <c r="K852" s="40">
        <f t="array" ref="K852:S852">VLOOKUP(D852, 'HUMAN RESOURCES'!D:V,{11,12,13,14,15,16,17,18,19},0)</f>
        <v>9</v>
      </c>
      <c r="L852" s="40">
        <v>3.0</v>
      </c>
      <c r="M852" s="40">
        <v>86.0</v>
      </c>
      <c r="N852" s="41">
        <v>79.0</v>
      </c>
      <c r="O852" s="42">
        <v>0.139</v>
      </c>
      <c r="P852" s="42">
        <v>0.668</v>
      </c>
      <c r="Q852" s="42">
        <v>0.193</v>
      </c>
      <c r="R852" s="40">
        <v>1.27761E8</v>
      </c>
      <c r="S852" s="42">
        <v>0.846</v>
      </c>
      <c r="T852" s="43">
        <f t="array" ref="T852:U852">VLOOKUP(D852, TOURISM!D:H,{4,5},0)</f>
        <v>14343000000</v>
      </c>
      <c r="U852" s="43">
        <v>4.8175E10</v>
      </c>
      <c r="V852" s="38" t="str">
        <f t="array" ref="V852:AA852">VLOOKUP(D852, BUSINESS!D:P,{8,9,10,11,12,13},0)</f>
        <v/>
      </c>
      <c r="W852" s="37">
        <v>31.0</v>
      </c>
      <c r="X852" s="37"/>
      <c r="Y852" s="37"/>
      <c r="Z852" s="38">
        <v>0.624</v>
      </c>
      <c r="AA852" s="38">
        <v>0.722</v>
      </c>
      <c r="AB852" s="44">
        <f t="shared" si="222"/>
        <v>36474.35446</v>
      </c>
      <c r="AC852" s="44">
        <f t="shared" si="283"/>
        <v>3.877176916</v>
      </c>
      <c r="AD852" s="44">
        <f t="shared" si="284"/>
        <v>9.446669954</v>
      </c>
      <c r="AE852" s="44">
        <f t="shared" si="246"/>
        <v>112.264306</v>
      </c>
      <c r="AF852" s="44">
        <f t="shared" si="247"/>
        <v>377.0712502</v>
      </c>
      <c r="AG852" s="45">
        <f t="shared" si="5"/>
        <v>0.08335618669</v>
      </c>
      <c r="AH852" s="45">
        <f t="shared" si="6"/>
        <v>0.08206461196</v>
      </c>
      <c r="AI852" s="45">
        <f t="shared" si="7"/>
        <v>0.04873474904</v>
      </c>
      <c r="AJ852" s="45">
        <f t="shared" si="8"/>
        <v>0.09617934238</v>
      </c>
      <c r="AK852" s="45">
        <f t="shared" si="9"/>
        <v>0.0003366792465</v>
      </c>
      <c r="AL852" s="45">
        <f t="shared" si="10"/>
        <v>0.2495139551</v>
      </c>
      <c r="AM852" s="45">
        <f t="shared" si="11"/>
        <v>0.3192380752</v>
      </c>
    </row>
    <row r="853">
      <c r="A853" s="33" t="s">
        <v>113</v>
      </c>
      <c r="B853" s="34" t="s">
        <v>126</v>
      </c>
      <c r="C853" s="35" t="s">
        <v>53</v>
      </c>
      <c r="D853" s="36" t="str">
        <f t="shared" si="1"/>
        <v>Asia/Japan-Asia/2005</v>
      </c>
      <c r="E853" s="37">
        <f t="array" ref="E853:H853">VLOOKUP(D853, GDP!D:L,{6,7,8,9},0)</f>
        <v>4570000000000</v>
      </c>
      <c r="F853" s="38">
        <v>0.082</v>
      </c>
      <c r="G853" s="37">
        <v>2928.0</v>
      </c>
      <c r="H853" s="38">
        <v>0.017</v>
      </c>
      <c r="I853" s="39">
        <f t="array" ref="I853:J853">VLOOKUP(D853, ENERGY!I:M,{4,5},0)</f>
        <v>510791</v>
      </c>
      <c r="J853" s="39">
        <v>1202266.0</v>
      </c>
      <c r="K853" s="40">
        <f t="array" ref="K853:S853">VLOOKUP(D853, 'HUMAN RESOURCES'!D:V,{11,12,13,14,15,16,17,18,19},0)</f>
        <v>8</v>
      </c>
      <c r="L853" s="40">
        <v>3.0</v>
      </c>
      <c r="M853" s="40">
        <v>85.0</v>
      </c>
      <c r="N853" s="41">
        <v>79.0</v>
      </c>
      <c r="O853" s="42">
        <v>0.138</v>
      </c>
      <c r="P853" s="42">
        <v>0.663</v>
      </c>
      <c r="Q853" s="42">
        <v>0.198</v>
      </c>
      <c r="R853" s="40">
        <v>1.27773E8</v>
      </c>
      <c r="S853" s="42">
        <v>0.86</v>
      </c>
      <c r="T853" s="43">
        <f t="array" ref="T853:U853">VLOOKUP(D853, TOURISM!D:H,{4,5},0)</f>
        <v>15555000000</v>
      </c>
      <c r="U853" s="43">
        <v>4.8102E10</v>
      </c>
      <c r="V853" s="38">
        <f t="array" ref="V853:AA853">VLOOKUP(D853, BUSINESS!D:P,{8,9,10,11,12,13},0)</f>
        <v>0.525</v>
      </c>
      <c r="W853" s="37">
        <v>30.0</v>
      </c>
      <c r="X853" s="37"/>
      <c r="Y853" s="37">
        <v>315.0</v>
      </c>
      <c r="Z853" s="38">
        <v>0.669</v>
      </c>
      <c r="AA853" s="38">
        <v>0.76</v>
      </c>
      <c r="AB853" s="44">
        <f t="shared" si="222"/>
        <v>35766.55475</v>
      </c>
      <c r="AC853" s="44">
        <f t="shared" si="283"/>
        <v>3.99764426</v>
      </c>
      <c r="AD853" s="44">
        <f t="shared" si="284"/>
        <v>9.40939009</v>
      </c>
      <c r="AE853" s="44">
        <f t="shared" si="246"/>
        <v>121.7393346</v>
      </c>
      <c r="AF853" s="44">
        <f t="shared" si="247"/>
        <v>376.4645113</v>
      </c>
      <c r="AG853" s="45">
        <f t="shared" si="5"/>
        <v>-0.01940540744</v>
      </c>
      <c r="AH853" s="45">
        <f t="shared" si="6"/>
        <v>0.004804392588</v>
      </c>
      <c r="AI853" s="45">
        <f t="shared" si="7"/>
        <v>0.03107089155</v>
      </c>
      <c r="AJ853" s="45">
        <f t="shared" si="8"/>
        <v>-0.003946349772</v>
      </c>
      <c r="AK853" s="45">
        <f t="shared" si="9"/>
        <v>0.00009392537629</v>
      </c>
      <c r="AL853" s="45">
        <f t="shared" si="10"/>
        <v>0.08439929777</v>
      </c>
      <c r="AM853" s="45">
        <f t="shared" si="11"/>
        <v>-0.001609083013</v>
      </c>
    </row>
    <row r="854">
      <c r="A854" s="33" t="s">
        <v>113</v>
      </c>
      <c r="B854" s="34" t="s">
        <v>126</v>
      </c>
      <c r="C854" s="35" t="s">
        <v>54</v>
      </c>
      <c r="D854" s="36" t="str">
        <f t="shared" si="1"/>
        <v>Asia/Japan-Asia/2006</v>
      </c>
      <c r="E854" s="37">
        <f t="array" ref="E854:H854">VLOOKUP(D854, GDP!D:L,{6,7,8,9},0)</f>
        <v>4360000000000</v>
      </c>
      <c r="F854" s="38">
        <v>0.082</v>
      </c>
      <c r="G854" s="37">
        <v>2794.0</v>
      </c>
      <c r="H854" s="38">
        <v>0.017</v>
      </c>
      <c r="I854" s="39">
        <f t="array" ref="I854:J854">VLOOKUP(D854, ENERGY!I:M,{4,5},0)</f>
        <v>522488</v>
      </c>
      <c r="J854" s="39">
        <v>1259655.0</v>
      </c>
      <c r="K854" s="40">
        <f t="array" ref="K854:S854">VLOOKUP(D854, 'HUMAN RESOURCES'!D:V,{11,12,13,14,15,16,17,18,19},0)</f>
        <v>9</v>
      </c>
      <c r="L854" s="40">
        <v>3.0</v>
      </c>
      <c r="M854" s="40">
        <v>86.0</v>
      </c>
      <c r="N854" s="41">
        <v>79.0</v>
      </c>
      <c r="O854" s="42">
        <v>0.137</v>
      </c>
      <c r="P854" s="42">
        <v>0.659</v>
      </c>
      <c r="Q854" s="42">
        <v>0.204</v>
      </c>
      <c r="R854" s="40">
        <v>1.27756E8</v>
      </c>
      <c r="S854" s="42">
        <v>0.871</v>
      </c>
      <c r="T854" s="43">
        <f t="array" ref="T854:U854">VLOOKUP(D854, TOURISM!D:H,{4,5},0)</f>
        <v>11490000000</v>
      </c>
      <c r="U854" s="43">
        <v>3.7659E10</v>
      </c>
      <c r="V854" s="38">
        <f t="array" ref="V854:AA854">VLOOKUP(D854, BUSINESS!D:P,{8,9,10,11,12,13},0)</f>
        <v>0.525</v>
      </c>
      <c r="W854" s="37">
        <v>22.0</v>
      </c>
      <c r="X854" s="37"/>
      <c r="Y854" s="37">
        <v>350.0</v>
      </c>
      <c r="Z854" s="38">
        <v>0.687</v>
      </c>
      <c r="AA854" s="38">
        <v>0.785</v>
      </c>
      <c r="AB854" s="44">
        <f t="shared" si="222"/>
        <v>34127.55565</v>
      </c>
      <c r="AC854" s="44">
        <f t="shared" si="283"/>
        <v>4.089733555</v>
      </c>
      <c r="AD854" s="44">
        <f t="shared" si="284"/>
        <v>9.859850027</v>
      </c>
      <c r="AE854" s="44">
        <f t="shared" si="246"/>
        <v>89.93706753</v>
      </c>
      <c r="AF854" s="44">
        <f t="shared" si="247"/>
        <v>294.7728482</v>
      </c>
      <c r="AG854" s="45">
        <f t="shared" si="5"/>
        <v>-0.04582490844</v>
      </c>
      <c r="AH854" s="45">
        <f t="shared" si="6"/>
        <v>-0.04576502732</v>
      </c>
      <c r="AI854" s="45">
        <f t="shared" si="7"/>
        <v>0.02303589036</v>
      </c>
      <c r="AJ854" s="45">
        <f t="shared" si="8"/>
        <v>0.04787344685</v>
      </c>
      <c r="AK854" s="45">
        <f t="shared" si="9"/>
        <v>-0.0001330484531</v>
      </c>
      <c r="AL854" s="45">
        <f t="shared" si="10"/>
        <v>-0.2612324699</v>
      </c>
      <c r="AM854" s="45">
        <f t="shared" si="11"/>
        <v>-0.2169969827</v>
      </c>
    </row>
    <row r="855">
      <c r="A855" s="33" t="s">
        <v>113</v>
      </c>
      <c r="B855" s="34" t="s">
        <v>126</v>
      </c>
      <c r="C855" s="35" t="s">
        <v>55</v>
      </c>
      <c r="D855" s="36" t="str">
        <f t="shared" si="1"/>
        <v>Asia/Japan-Asia/2007</v>
      </c>
      <c r="E855" s="37">
        <f t="array" ref="E855:H855">VLOOKUP(D855, GDP!D:L,{6,7,8,9},0)</f>
        <v>4360000000000</v>
      </c>
      <c r="F855" s="38">
        <v>0.082</v>
      </c>
      <c r="G855" s="37">
        <v>2801.0</v>
      </c>
      <c r="H855" s="38">
        <v>0.019</v>
      </c>
      <c r="I855" s="39">
        <f t="array" ref="I855:J855">VLOOKUP(D855, ENERGY!I:M,{4,5},0)</f>
        <v>515198</v>
      </c>
      <c r="J855" s="39">
        <v>1251136.0</v>
      </c>
      <c r="K855" s="40">
        <f t="array" ref="K855:S855">VLOOKUP(D855, 'HUMAN RESOURCES'!D:V,{11,12,13,14,15,16,17,18,19},0)</f>
        <v>9</v>
      </c>
      <c r="L855" s="40">
        <v>3.0</v>
      </c>
      <c r="M855" s="40">
        <v>86.0</v>
      </c>
      <c r="N855" s="41">
        <v>79.0</v>
      </c>
      <c r="O855" s="42">
        <v>0.136</v>
      </c>
      <c r="P855" s="42">
        <v>0.654</v>
      </c>
      <c r="Q855" s="42">
        <v>0.21</v>
      </c>
      <c r="R855" s="40">
        <v>1.2777075E8</v>
      </c>
      <c r="S855" s="42">
        <v>0.88</v>
      </c>
      <c r="T855" s="43">
        <f t="array" ref="T855:U855">VLOOKUP(D855, TOURISM!D:H,{4,5},0)</f>
        <v>12422000000</v>
      </c>
      <c r="U855" s="43">
        <v>3.7261E10</v>
      </c>
      <c r="V855" s="38">
        <f t="array" ref="V855:AA855">VLOOKUP(D855, BUSINESS!D:P,{8,9,10,11,12,13},0)</f>
        <v>0.525</v>
      </c>
      <c r="W855" s="37">
        <v>22.0</v>
      </c>
      <c r="X855" s="37"/>
      <c r="Y855" s="37">
        <v>350.0</v>
      </c>
      <c r="Z855" s="38">
        <v>0.743</v>
      </c>
      <c r="AA855" s="38">
        <v>0.844</v>
      </c>
      <c r="AB855" s="44">
        <f t="shared" si="222"/>
        <v>34123.61593</v>
      </c>
      <c r="AC855" s="44">
        <f t="shared" si="283"/>
        <v>4.032206119</v>
      </c>
      <c r="AD855" s="44">
        <f t="shared" si="284"/>
        <v>9.792037693</v>
      </c>
      <c r="AE855" s="44">
        <f t="shared" si="246"/>
        <v>97.22099933</v>
      </c>
      <c r="AF855" s="44">
        <f t="shared" si="247"/>
        <v>291.6238654</v>
      </c>
      <c r="AG855" s="45">
        <f t="shared" si="5"/>
        <v>-0.0001154411319</v>
      </c>
      <c r="AH855" s="45">
        <f t="shared" si="6"/>
        <v>0.002505368647</v>
      </c>
      <c r="AI855" s="45">
        <f t="shared" si="7"/>
        <v>-0.01406630399</v>
      </c>
      <c r="AJ855" s="45">
        <f t="shared" si="8"/>
        <v>-0.006877623283</v>
      </c>
      <c r="AK855" s="45">
        <f t="shared" si="9"/>
        <v>0.0001154544601</v>
      </c>
      <c r="AL855" s="45">
        <f t="shared" si="10"/>
        <v>0.08098920716</v>
      </c>
      <c r="AM855" s="45">
        <f t="shared" si="11"/>
        <v>-0.01068274389</v>
      </c>
    </row>
    <row r="856">
      <c r="A856" s="33" t="s">
        <v>113</v>
      </c>
      <c r="B856" s="34" t="s">
        <v>126</v>
      </c>
      <c r="C856" s="35" t="s">
        <v>56</v>
      </c>
      <c r="D856" s="36" t="str">
        <f t="shared" si="1"/>
        <v>Asia/Japan-Asia/2008</v>
      </c>
      <c r="E856" s="37">
        <f t="array" ref="E856:H856">VLOOKUP(D856, GDP!D:L,{6,7,8,9},0)</f>
        <v>4850000000000</v>
      </c>
      <c r="F856" s="38">
        <v>0.086</v>
      </c>
      <c r="G856" s="37">
        <v>3259.0</v>
      </c>
      <c r="H856" s="38">
        <v>0.019</v>
      </c>
      <c r="I856" s="39">
        <f t="array" ref="I856:J856">VLOOKUP(D856, ENERGY!I:M,{4,5},0)</f>
        <v>520541</v>
      </c>
      <c r="J856" s="39">
        <v>1238181.0</v>
      </c>
      <c r="K856" s="40">
        <f t="array" ref="K856:S856">VLOOKUP(D856, 'HUMAN RESOURCES'!D:V,{11,12,13,14,15,16,17,18,19},0)</f>
        <v>9</v>
      </c>
      <c r="L856" s="40">
        <v>3.0</v>
      </c>
      <c r="M856" s="40">
        <v>86.0</v>
      </c>
      <c r="N856" s="41">
        <v>79.0</v>
      </c>
      <c r="O856" s="42">
        <v>0.135</v>
      </c>
      <c r="P856" s="42">
        <v>0.649</v>
      </c>
      <c r="Q856" s="42">
        <v>0.216</v>
      </c>
      <c r="R856" s="40">
        <v>1.2770404E8</v>
      </c>
      <c r="S856" s="42">
        <v>0.889</v>
      </c>
      <c r="T856" s="43">
        <f t="array" ref="T856:U856">VLOOKUP(D856, TOURISM!D:H,{4,5},0)</f>
        <v>13781000000</v>
      </c>
      <c r="U856" s="43">
        <v>3.8976E10</v>
      </c>
      <c r="V856" s="38">
        <f t="array" ref="V856:AA856">VLOOKUP(D856, BUSINESS!D:P,{8,9,10,11,12,13},0)</f>
        <v>0.55</v>
      </c>
      <c r="W856" s="37">
        <v>22.0</v>
      </c>
      <c r="X856" s="37"/>
      <c r="Y856" s="37">
        <v>355.0</v>
      </c>
      <c r="Z856" s="38">
        <v>0.754</v>
      </c>
      <c r="AA856" s="38">
        <v>0.867</v>
      </c>
      <c r="AB856" s="44">
        <f t="shared" si="222"/>
        <v>37978.43827</v>
      </c>
      <c r="AC856" s="44">
        <f t="shared" si="283"/>
        <v>4.076151389</v>
      </c>
      <c r="AD856" s="44">
        <f t="shared" si="284"/>
        <v>9.695707356</v>
      </c>
      <c r="AE856" s="44">
        <f t="shared" si="246"/>
        <v>107.9135789</v>
      </c>
      <c r="AF856" s="44">
        <f t="shared" si="247"/>
        <v>305.2056928</v>
      </c>
      <c r="AG856" s="45">
        <f t="shared" si="5"/>
        <v>0.1129664086</v>
      </c>
      <c r="AH856" s="45">
        <f t="shared" si="6"/>
        <v>0.1635130311</v>
      </c>
      <c r="AI856" s="45">
        <f t="shared" si="7"/>
        <v>0.01089856727</v>
      </c>
      <c r="AJ856" s="45">
        <f t="shared" si="8"/>
        <v>-0.009837619062</v>
      </c>
      <c r="AK856" s="45">
        <f t="shared" si="9"/>
        <v>-0.0005221069768</v>
      </c>
      <c r="AL856" s="45">
        <f t="shared" si="10"/>
        <v>0.1099822021</v>
      </c>
      <c r="AM856" s="45">
        <f t="shared" si="11"/>
        <v>0.0465730998</v>
      </c>
    </row>
    <row r="857">
      <c r="A857" s="33" t="s">
        <v>113</v>
      </c>
      <c r="B857" s="34" t="s">
        <v>126</v>
      </c>
      <c r="C857" s="35" t="s">
        <v>57</v>
      </c>
      <c r="D857" s="36" t="str">
        <f t="shared" si="1"/>
        <v>Asia/Japan-Asia/2009</v>
      </c>
      <c r="E857" s="37">
        <f t="array" ref="E857:H857">VLOOKUP(D857, GDP!D:L,{6,7,8,9},0)</f>
        <v>5040000000000</v>
      </c>
      <c r="F857" s="38">
        <v>0.095</v>
      </c>
      <c r="G857" s="37">
        <v>3746.0</v>
      </c>
      <c r="H857" s="38">
        <v>0.017</v>
      </c>
      <c r="I857" s="39" t="str">
        <f t="array" ref="I857:J857">VLOOKUP(D857, ENERGY!I:M,{4,5},0)</f>
        <v/>
      </c>
      <c r="J857" s="39"/>
      <c r="K857" s="40">
        <f t="array" ref="K857:S857">VLOOKUP(D857, 'HUMAN RESOURCES'!D:V,{11,12,13,14,15,16,17,18,19},0)</f>
        <v>9</v>
      </c>
      <c r="L857" s="40">
        <v>2.0</v>
      </c>
      <c r="M857" s="40">
        <v>86.0</v>
      </c>
      <c r="N857" s="41">
        <v>80.0</v>
      </c>
      <c r="O857" s="42">
        <v>0.134</v>
      </c>
      <c r="P857" s="42">
        <v>0.643</v>
      </c>
      <c r="Q857" s="42">
        <v>0.223</v>
      </c>
      <c r="R857" s="40">
        <v>1.27557958E8</v>
      </c>
      <c r="S857" s="42">
        <v>0.897</v>
      </c>
      <c r="T857" s="43">
        <f t="array" ref="T857:U857">VLOOKUP(D857, TOURISM!D:H,{4,5},0)</f>
        <v>12537000000</v>
      </c>
      <c r="U857" s="43">
        <v>3.4788E10</v>
      </c>
      <c r="V857" s="38">
        <f t="array" ref="V857:AA857">VLOOKUP(D857, BUSINESS!D:P,{8,9,10,11,12,13},0)</f>
        <v>0.553</v>
      </c>
      <c r="W857" s="37">
        <v>22.0</v>
      </c>
      <c r="X857" s="37"/>
      <c r="Y857" s="37">
        <v>355.0</v>
      </c>
      <c r="Z857" s="38">
        <v>0.78</v>
      </c>
      <c r="AA857" s="38">
        <v>0.913</v>
      </c>
      <c r="AB857" s="44">
        <f t="shared" si="222"/>
        <v>39511.45094</v>
      </c>
      <c r="AC857" s="44"/>
      <c r="AD857" s="44"/>
      <c r="AE857" s="44">
        <f t="shared" si="246"/>
        <v>98.28473422</v>
      </c>
      <c r="AF857" s="44">
        <f t="shared" si="247"/>
        <v>272.7230864</v>
      </c>
      <c r="AG857" s="45">
        <f t="shared" si="5"/>
        <v>0.04036534263</v>
      </c>
      <c r="AH857" s="45">
        <f t="shared" si="6"/>
        <v>0.1494323412</v>
      </c>
      <c r="AI857" s="45" t="str">
        <f t="shared" si="7"/>
        <v/>
      </c>
      <c r="AJ857" s="45" t="str">
        <f t="shared" si="8"/>
        <v/>
      </c>
      <c r="AK857" s="45">
        <f t="shared" si="9"/>
        <v>-0.001143910561</v>
      </c>
      <c r="AL857" s="45">
        <f t="shared" si="10"/>
        <v>-0.0892273688</v>
      </c>
      <c r="AM857" s="45">
        <f t="shared" si="11"/>
        <v>-0.1064285731</v>
      </c>
    </row>
    <row r="858">
      <c r="A858" s="33" t="s">
        <v>113</v>
      </c>
      <c r="B858" s="34" t="s">
        <v>126</v>
      </c>
      <c r="C858" s="35" t="s">
        <v>58</v>
      </c>
      <c r="D858" s="36" t="str">
        <f t="shared" si="1"/>
        <v>Asia/Japan-Asia/2010</v>
      </c>
      <c r="E858" s="37">
        <f t="array" ref="E858:H858">VLOOKUP(D858, GDP!D:L,{6,7,8,9},0)</f>
        <v>5500000000000</v>
      </c>
      <c r="F858" s="38">
        <v>0.096</v>
      </c>
      <c r="G858" s="37">
        <v>4115.0</v>
      </c>
      <c r="H858" s="38">
        <v>0.016</v>
      </c>
      <c r="I858" s="39">
        <f t="array" ref="I858:J858">VLOOKUP(D858, ENERGY!I:M,{4,5},0)</f>
        <v>512600.5</v>
      </c>
      <c r="J858" s="39">
        <v>1228509.0</v>
      </c>
      <c r="K858" s="40">
        <f t="array" ref="K858:S858">VLOOKUP(D858, 'HUMAN RESOURCES'!D:V,{11,12,13,14,15,16,17,18,19},0)</f>
        <v>9</v>
      </c>
      <c r="L858" s="40">
        <v>2.0</v>
      </c>
      <c r="M858" s="40">
        <v>86.0</v>
      </c>
      <c r="N858" s="41">
        <v>80.0</v>
      </c>
      <c r="O858" s="42">
        <v>0.133</v>
      </c>
      <c r="P858" s="42">
        <v>0.638</v>
      </c>
      <c r="Q858" s="42">
        <v>0.23</v>
      </c>
      <c r="R858" s="40">
        <v>1.27450459E8</v>
      </c>
      <c r="S858" s="42">
        <v>0.905</v>
      </c>
      <c r="T858" s="43">
        <f t="array" ref="T858:U858">VLOOKUP(D858, TOURISM!D:H,{4,5},0)</f>
        <v>15356000000</v>
      </c>
      <c r="U858" s="43">
        <v>3.9306E10</v>
      </c>
      <c r="V858" s="38">
        <f t="array" ref="V858:AA858">VLOOKUP(D858, BUSINESS!D:P,{8,9,10,11,12,13},0)</f>
        <v>0.476</v>
      </c>
      <c r="W858" s="37">
        <v>22.0</v>
      </c>
      <c r="X858" s="37"/>
      <c r="Y858" s="37">
        <v>355.0</v>
      </c>
      <c r="Z858" s="38">
        <v>0.782</v>
      </c>
      <c r="AA858" s="38">
        <v>0.968</v>
      </c>
      <c r="AB858" s="44">
        <f t="shared" si="222"/>
        <v>43154.02269</v>
      </c>
      <c r="AC858" s="44">
        <f t="shared" ref="AC858:AC859" si="285">(I858/R858)*1000</f>
        <v>4.021958838</v>
      </c>
      <c r="AD858" s="44">
        <f t="shared" ref="AD858:AD859" si="286">J858/R858*1000</f>
        <v>9.639110048</v>
      </c>
      <c r="AE858" s="44">
        <f t="shared" si="246"/>
        <v>120.4860314</v>
      </c>
      <c r="AF858" s="44">
        <f t="shared" si="247"/>
        <v>308.4021847</v>
      </c>
      <c r="AG858" s="45">
        <f t="shared" si="5"/>
        <v>0.09219028061</v>
      </c>
      <c r="AH858" s="45">
        <f t="shared" si="6"/>
        <v>0.09850507208</v>
      </c>
      <c r="AI858" s="45" t="str">
        <f t="shared" si="7"/>
        <v/>
      </c>
      <c r="AJ858" s="45" t="str">
        <f t="shared" si="8"/>
        <v/>
      </c>
      <c r="AK858" s="45">
        <f t="shared" si="9"/>
        <v>-0.0008427463224</v>
      </c>
      <c r="AL858" s="45">
        <f t="shared" si="10"/>
        <v>0.2258875431</v>
      </c>
      <c r="AM858" s="45">
        <f t="shared" si="11"/>
        <v>0.1308253687</v>
      </c>
    </row>
    <row r="859">
      <c r="A859" s="33" t="s">
        <v>113</v>
      </c>
      <c r="B859" s="34" t="s">
        <v>126</v>
      </c>
      <c r="C859" s="35" t="s">
        <v>59</v>
      </c>
      <c r="D859" s="36" t="str">
        <f t="shared" si="1"/>
        <v>Asia/Japan-Asia/2011</v>
      </c>
      <c r="E859" s="37">
        <f t="array" ref="E859:H859">VLOOKUP(D859, GDP!D:L,{6,7,8,9},0)</f>
        <v>5910000000000</v>
      </c>
      <c r="F859" s="38">
        <v>0.1</v>
      </c>
      <c r="G859" s="37">
        <v>4641.0</v>
      </c>
      <c r="H859" s="38">
        <v>0.015</v>
      </c>
      <c r="I859" s="39">
        <f t="array" ref="I859:J859">VLOOKUP(D859, ENERGY!I:M,{4,5},0)</f>
        <v>515098.5</v>
      </c>
      <c r="J859" s="39">
        <v>1224026.5</v>
      </c>
      <c r="K859" s="40">
        <f t="array" ref="K859:S859">VLOOKUP(D859, 'HUMAN RESOURCES'!D:V,{11,12,13,14,15,16,17,18,19},0)</f>
        <v>8</v>
      </c>
      <c r="L859" s="40">
        <v>2.0</v>
      </c>
      <c r="M859" s="40">
        <v>86.0</v>
      </c>
      <c r="N859" s="41">
        <v>79.0</v>
      </c>
      <c r="O859" s="42">
        <v>0.132</v>
      </c>
      <c r="P859" s="42">
        <v>0.631</v>
      </c>
      <c r="Q859" s="42">
        <v>0.237</v>
      </c>
      <c r="R859" s="40">
        <v>1.27817277E8</v>
      </c>
      <c r="S859" s="42">
        <v>0.912</v>
      </c>
      <c r="T859" s="43">
        <f t="array" ref="T859:U859">VLOOKUP(D859, TOURISM!D:H,{4,5},0)</f>
        <v>12534000000</v>
      </c>
      <c r="U859" s="43">
        <v>3.976E10</v>
      </c>
      <c r="V859" s="38">
        <f t="array" ref="V859:AA859">VLOOKUP(D859, BUSINESS!D:P,{8,9,10,11,12,13},0)</f>
        <v>0.484</v>
      </c>
      <c r="W859" s="37">
        <v>22.0</v>
      </c>
      <c r="X859" s="37"/>
      <c r="Y859" s="37">
        <v>330.0</v>
      </c>
      <c r="Z859" s="38">
        <v>0.791</v>
      </c>
      <c r="AA859" s="38">
        <v>1.02</v>
      </c>
      <c r="AB859" s="44">
        <f t="shared" si="222"/>
        <v>46237.88066</v>
      </c>
      <c r="AC859" s="44">
        <f t="shared" si="285"/>
        <v>4.029959893</v>
      </c>
      <c r="AD859" s="44">
        <f t="shared" si="286"/>
        <v>9.576377535</v>
      </c>
      <c r="AE859" s="44">
        <f t="shared" si="246"/>
        <v>98.0618606</v>
      </c>
      <c r="AF859" s="44">
        <f t="shared" si="247"/>
        <v>311.0690584</v>
      </c>
      <c r="AG859" s="45">
        <f t="shared" si="5"/>
        <v>0.07146165693</v>
      </c>
      <c r="AH859" s="45">
        <f t="shared" si="6"/>
        <v>0.1278250304</v>
      </c>
      <c r="AI859" s="45">
        <f t="shared" si="7"/>
        <v>0.001989342913</v>
      </c>
      <c r="AJ859" s="45">
        <f t="shared" si="8"/>
        <v>-0.00650812298</v>
      </c>
      <c r="AK859" s="45">
        <f t="shared" si="9"/>
        <v>0.002878122236</v>
      </c>
      <c r="AL859" s="45">
        <f t="shared" si="10"/>
        <v>-0.1861142782</v>
      </c>
      <c r="AM859" s="45">
        <f t="shared" si="11"/>
        <v>0.008647388952</v>
      </c>
    </row>
    <row r="860">
      <c r="A860" s="33" t="s">
        <v>113</v>
      </c>
      <c r="B860" s="34" t="s">
        <v>126</v>
      </c>
      <c r="C860" s="35" t="s">
        <v>60</v>
      </c>
      <c r="D860" s="36" t="str">
        <f t="shared" si="1"/>
        <v>Asia/Japan-Asia/2012</v>
      </c>
      <c r="E860" s="37">
        <f t="array" ref="E860:H860">VLOOKUP(D860, GDP!D:L,{6,7,8,9},0)</f>
        <v>5940000000000</v>
      </c>
      <c r="F860" s="38">
        <v>0.101</v>
      </c>
      <c r="G860" s="37">
        <v>4752.0</v>
      </c>
      <c r="H860" s="38">
        <v>0.014</v>
      </c>
      <c r="I860" s="39" t="str">
        <f t="array" ref="I860:J860">VLOOKUP(D860, ENERGY!I:M,{4,5},0)</f>
        <v/>
      </c>
      <c r="J860" s="39"/>
      <c r="K860" s="40">
        <f t="array" ref="K860:S860">VLOOKUP(D860, 'HUMAN RESOURCES'!D:V,{11,12,13,14,15,16,17,18,19},0)</f>
        <v>8</v>
      </c>
      <c r="L860" s="40">
        <v>2.0</v>
      </c>
      <c r="M860" s="40">
        <v>86.0</v>
      </c>
      <c r="N860" s="41">
        <v>80.0</v>
      </c>
      <c r="O860" s="42">
        <v>0.131</v>
      </c>
      <c r="P860" s="42">
        <v>0.625</v>
      </c>
      <c r="Q860" s="42">
        <v>0.244</v>
      </c>
      <c r="R860" s="40">
        <v>1.27561489E8</v>
      </c>
      <c r="S860" s="42">
        <v>0.919</v>
      </c>
      <c r="T860" s="43">
        <f t="array" ref="T860:U860">VLOOKUP(D860, TOURISM!D:H,{4,5},0)</f>
        <v>16197000000</v>
      </c>
      <c r="U860" s="43">
        <v>4.0967E10</v>
      </c>
      <c r="V860" s="38">
        <f t="array" ref="V860:AA860">VLOOKUP(D860, BUSINESS!D:P,{8,9,10,11,12,13},0)</f>
        <v>0.494</v>
      </c>
      <c r="W860" s="37">
        <v>22.0</v>
      </c>
      <c r="X860" s="37">
        <v>23.0</v>
      </c>
      <c r="Y860" s="37">
        <v>330.0</v>
      </c>
      <c r="Z860" s="38">
        <v>0.863</v>
      </c>
      <c r="AA860" s="38">
        <v>1.087</v>
      </c>
      <c r="AB860" s="44">
        <f t="shared" si="222"/>
        <v>46565.77817</v>
      </c>
      <c r="AC860" s="44"/>
      <c r="AD860" s="44"/>
      <c r="AE860" s="44">
        <f t="shared" si="246"/>
        <v>126.9740588</v>
      </c>
      <c r="AF860" s="44">
        <f t="shared" si="247"/>
        <v>321.1549216</v>
      </c>
      <c r="AG860" s="45">
        <f t="shared" si="5"/>
        <v>0.007091534225</v>
      </c>
      <c r="AH860" s="45">
        <f t="shared" si="6"/>
        <v>0.02391725921</v>
      </c>
      <c r="AI860" s="45" t="str">
        <f t="shared" si="7"/>
        <v/>
      </c>
      <c r="AJ860" s="45" t="str">
        <f t="shared" si="8"/>
        <v/>
      </c>
      <c r="AK860" s="45">
        <f t="shared" si="9"/>
        <v>-0.002001200511</v>
      </c>
      <c r="AL860" s="45">
        <f t="shared" si="10"/>
        <v>0.2948363205</v>
      </c>
      <c r="AM860" s="45">
        <f t="shared" si="11"/>
        <v>0.03242322875</v>
      </c>
    </row>
    <row r="861">
      <c r="A861" s="33" t="s">
        <v>113</v>
      </c>
      <c r="B861" s="34" t="s">
        <v>127</v>
      </c>
      <c r="C861" s="35" t="s">
        <v>48</v>
      </c>
      <c r="D861" s="36" t="str">
        <f t="shared" si="1"/>
        <v>Asia/Kazakhstan-Asia/2000</v>
      </c>
      <c r="E861" s="37">
        <f t="array" ref="E861:H861">VLOOKUP(D861, GDP!D:L,{6,7,8,9},0)</f>
        <v>18291990619</v>
      </c>
      <c r="F861" s="38">
        <v>0.042</v>
      </c>
      <c r="G861" s="37">
        <v>52.0</v>
      </c>
      <c r="H861" s="38"/>
      <c r="I861" s="39" t="str">
        <f t="array" ref="I861:J861">VLOOKUP(D861, ENERGY!I:M,{4,5},0)</f>
        <v/>
      </c>
      <c r="J861" s="39"/>
      <c r="K861" s="40">
        <f t="array" ref="K861:S861">VLOOKUP(D861, 'HUMAN RESOURCES'!D:V,{11,12,13,14,15,16,17,18,19},0)</f>
        <v>15</v>
      </c>
      <c r="L861" s="40">
        <v>38.0</v>
      </c>
      <c r="M861" s="40">
        <v>71.0</v>
      </c>
      <c r="N861" s="41">
        <v>60.0</v>
      </c>
      <c r="O861" s="42">
        <v>0.277</v>
      </c>
      <c r="P861" s="42">
        <v>0.655</v>
      </c>
      <c r="Q861" s="42">
        <v>0.068</v>
      </c>
      <c r="R861" s="40">
        <v>1.4883626E7</v>
      </c>
      <c r="S861" s="42">
        <v>0.557</v>
      </c>
      <c r="T861" s="43">
        <f t="array" ref="T861:U861">VLOOKUP(D861, TOURISM!D:H,{4,5},0)</f>
        <v>403000000</v>
      </c>
      <c r="U861" s="43">
        <v>4.83E8</v>
      </c>
      <c r="V861" s="38" t="str">
        <f t="array" ref="V861:AA861">VLOOKUP(D861, BUSINESS!D:P,{8,9,10,11,12,13},0)</f>
        <v/>
      </c>
      <c r="W861" s="37"/>
      <c r="X861" s="37"/>
      <c r="Y861" s="37"/>
      <c r="Z861" s="38">
        <v>0.007</v>
      </c>
      <c r="AA861" s="38">
        <v>0.014</v>
      </c>
      <c r="AB861" s="44">
        <f t="shared" si="222"/>
        <v>1229.000958</v>
      </c>
      <c r="AC861" s="44"/>
      <c r="AD861" s="44"/>
      <c r="AE861" s="44">
        <f t="shared" si="246"/>
        <v>27.0767352</v>
      </c>
      <c r="AF861" s="44">
        <f t="shared" si="247"/>
        <v>32.45176948</v>
      </c>
      <c r="AG861" s="45" t="str">
        <f t="shared" si="5"/>
        <v/>
      </c>
      <c r="AH861" s="45" t="str">
        <f t="shared" si="6"/>
        <v/>
      </c>
      <c r="AI861" s="45" t="str">
        <f t="shared" si="7"/>
        <v/>
      </c>
      <c r="AJ861" s="45" t="str">
        <f t="shared" si="8"/>
        <v/>
      </c>
      <c r="AK861" s="45" t="str">
        <f t="shared" si="9"/>
        <v/>
      </c>
      <c r="AL861" s="45" t="str">
        <f t="shared" si="10"/>
        <v/>
      </c>
      <c r="AM861" s="45" t="str">
        <f t="shared" si="11"/>
        <v/>
      </c>
    </row>
    <row r="862">
      <c r="A862" s="33" t="s">
        <v>113</v>
      </c>
      <c r="B862" s="34" t="s">
        <v>127</v>
      </c>
      <c r="C862" s="35" t="s">
        <v>49</v>
      </c>
      <c r="D862" s="36" t="str">
        <f t="shared" si="1"/>
        <v>Asia/Kazakhstan-Asia/2001</v>
      </c>
      <c r="E862" s="37">
        <f t="array" ref="E862:H862">VLOOKUP(D862, GDP!D:L,{6,7,8,9},0)</f>
        <v>22152689130</v>
      </c>
      <c r="F862" s="38">
        <v>0.035</v>
      </c>
      <c r="G862" s="37">
        <v>53.0</v>
      </c>
      <c r="H862" s="38"/>
      <c r="I862" s="39">
        <f t="array" ref="I862:J862">VLOOKUP(D862, ENERGY!I:M,{4,5},0)</f>
        <v>78101</v>
      </c>
      <c r="J862" s="39"/>
      <c r="K862" s="40">
        <f t="array" ref="K862:S862">VLOOKUP(D862, 'HUMAN RESOURCES'!D:V,{11,12,13,14,15,16,17,18,19},0)</f>
        <v>15</v>
      </c>
      <c r="L862" s="40">
        <v>36.0</v>
      </c>
      <c r="M862" s="40">
        <v>71.0</v>
      </c>
      <c r="N862" s="41">
        <v>61.0</v>
      </c>
      <c r="O862" s="42">
        <v>0.271</v>
      </c>
      <c r="P862" s="42">
        <v>0.661</v>
      </c>
      <c r="Q862" s="42">
        <v>0.069</v>
      </c>
      <c r="R862" s="40">
        <v>1.4858335E7</v>
      </c>
      <c r="S862" s="42">
        <v>0.555</v>
      </c>
      <c r="T862" s="43">
        <f t="array" ref="T862:U862">VLOOKUP(D862, TOURISM!D:H,{4,5},0)</f>
        <v>502000000</v>
      </c>
      <c r="U862" s="43">
        <v>7.61E8</v>
      </c>
      <c r="V862" s="38" t="str">
        <f t="array" ref="V862:AA862">VLOOKUP(D862, BUSINESS!D:P,{8,9,10,11,12,13},0)</f>
        <v/>
      </c>
      <c r="W862" s="37"/>
      <c r="X862" s="37"/>
      <c r="Y862" s="37"/>
      <c r="Z862" s="38">
        <v>0.01</v>
      </c>
      <c r="AA862" s="38">
        <v>0.04</v>
      </c>
      <c r="AB862" s="44">
        <f t="shared" si="222"/>
        <v>1490.926751</v>
      </c>
      <c r="AC862" s="44">
        <f t="shared" ref="AC862:AC869" si="287">(I862/R862)*1000</f>
        <v>5.256376303</v>
      </c>
      <c r="AD862" s="44"/>
      <c r="AE862" s="44">
        <f t="shared" si="246"/>
        <v>33.78575056</v>
      </c>
      <c r="AF862" s="44">
        <f t="shared" si="247"/>
        <v>51.21704417</v>
      </c>
      <c r="AG862" s="45">
        <f t="shared" si="5"/>
        <v>0.213120902</v>
      </c>
      <c r="AH862" s="45">
        <f t="shared" si="6"/>
        <v>0.01923076923</v>
      </c>
      <c r="AI862" s="45" t="str">
        <f t="shared" si="7"/>
        <v/>
      </c>
      <c r="AJ862" s="45" t="str">
        <f t="shared" si="8"/>
        <v/>
      </c>
      <c r="AK862" s="45">
        <f t="shared" si="9"/>
        <v>-0.001699249901</v>
      </c>
      <c r="AL862" s="45">
        <f t="shared" si="10"/>
        <v>0.2477778546</v>
      </c>
      <c r="AM862" s="45">
        <f t="shared" si="11"/>
        <v>0.5782512014</v>
      </c>
    </row>
    <row r="863">
      <c r="A863" s="33" t="s">
        <v>113</v>
      </c>
      <c r="B863" s="34" t="s">
        <v>127</v>
      </c>
      <c r="C863" s="35" t="s">
        <v>50</v>
      </c>
      <c r="D863" s="36" t="str">
        <f t="shared" si="1"/>
        <v>Asia/Kazakhstan-Asia/2002</v>
      </c>
      <c r="E863" s="37">
        <f t="array" ref="E863:H863">VLOOKUP(D863, GDP!D:L,{6,7,8,9},0)</f>
        <v>24636598581</v>
      </c>
      <c r="F863" s="38">
        <v>0.036</v>
      </c>
      <c r="G863" s="37">
        <v>61.0</v>
      </c>
      <c r="H863" s="38"/>
      <c r="I863" s="39">
        <f t="array" ref="I863:J863">VLOOKUP(D863, ENERGY!I:M,{4,5},0)</f>
        <v>74443</v>
      </c>
      <c r="J863" s="39">
        <v>248729.0</v>
      </c>
      <c r="K863" s="40">
        <f t="array" ref="K863:S863">VLOOKUP(D863, 'HUMAN RESOURCES'!D:V,{11,12,13,14,15,16,17,18,19},0)</f>
        <v>15</v>
      </c>
      <c r="L863" s="40">
        <v>34.0</v>
      </c>
      <c r="M863" s="40">
        <v>72.0</v>
      </c>
      <c r="N863" s="41">
        <v>61.0</v>
      </c>
      <c r="O863" s="42">
        <v>0.263</v>
      </c>
      <c r="P863" s="42">
        <v>0.665</v>
      </c>
      <c r="Q863" s="42">
        <v>0.071</v>
      </c>
      <c r="R863" s="40">
        <v>1.4858948E7</v>
      </c>
      <c r="S863" s="42">
        <v>0.553</v>
      </c>
      <c r="T863" s="43">
        <f t="array" ref="T863:U863">VLOOKUP(D863, TOURISM!D:H,{4,5},0)</f>
        <v>680000000</v>
      </c>
      <c r="U863" s="43">
        <v>8.63E8</v>
      </c>
      <c r="V863" s="38" t="str">
        <f t="array" ref="V863:AA863">VLOOKUP(D863, BUSINESS!D:P,{8,9,10,11,12,13},0)</f>
        <v/>
      </c>
      <c r="W863" s="37"/>
      <c r="X863" s="37"/>
      <c r="Y863" s="37"/>
      <c r="Z863" s="38">
        <v>0.017</v>
      </c>
      <c r="AA863" s="38">
        <v>0.07</v>
      </c>
      <c r="AB863" s="44">
        <f t="shared" si="222"/>
        <v>1658.031146</v>
      </c>
      <c r="AC863" s="44">
        <f t="shared" si="287"/>
        <v>5.009977826</v>
      </c>
      <c r="AD863" s="44">
        <f t="shared" ref="AD863:AD869" si="288">J863/R863*1000</f>
        <v>16.73934117</v>
      </c>
      <c r="AE863" s="44">
        <f t="shared" si="246"/>
        <v>45.76367048</v>
      </c>
      <c r="AF863" s="44">
        <f t="shared" si="247"/>
        <v>58.0794818</v>
      </c>
      <c r="AG863" s="45">
        <f t="shared" si="5"/>
        <v>0.1120808884</v>
      </c>
      <c r="AH863" s="45">
        <f t="shared" si="6"/>
        <v>0.1509433962</v>
      </c>
      <c r="AI863" s="45">
        <f t="shared" si="7"/>
        <v>-0.04687611063</v>
      </c>
      <c r="AJ863" s="45" t="str">
        <f t="shared" si="8"/>
        <v/>
      </c>
      <c r="AK863" s="45">
        <f t="shared" si="9"/>
        <v>0.00004125630496</v>
      </c>
      <c r="AL863" s="45">
        <f t="shared" si="10"/>
        <v>0.3545257906</v>
      </c>
      <c r="AM863" s="45">
        <f t="shared" si="11"/>
        <v>0.1339873814</v>
      </c>
    </row>
    <row r="864">
      <c r="A864" s="33" t="s">
        <v>113</v>
      </c>
      <c r="B864" s="34" t="s">
        <v>127</v>
      </c>
      <c r="C864" s="35" t="s">
        <v>51</v>
      </c>
      <c r="D864" s="36" t="str">
        <f t="shared" si="1"/>
        <v>Asia/Kazakhstan-Asia/2003</v>
      </c>
      <c r="E864" s="37">
        <f t="array" ref="E864:H864">VLOOKUP(D864, GDP!D:L,{6,7,8,9},0)</f>
        <v>30833692831</v>
      </c>
      <c r="F864" s="38">
        <v>0.037</v>
      </c>
      <c r="G864" s="37">
        <v>77.0</v>
      </c>
      <c r="H864" s="38"/>
      <c r="I864" s="39">
        <f t="array" ref="I864:J864">VLOOKUP(D864, ENERGY!I:M,{4,5},0)</f>
        <v>63417</v>
      </c>
      <c r="J864" s="39">
        <v>214087.0</v>
      </c>
      <c r="K864" s="40">
        <f t="array" ref="K864:S864">VLOOKUP(D864, 'HUMAN RESOURCES'!D:V,{11,12,13,14,15,16,17,18,19},0)</f>
        <v>17</v>
      </c>
      <c r="L864" s="40">
        <v>32.0</v>
      </c>
      <c r="M864" s="40">
        <v>72.0</v>
      </c>
      <c r="N864" s="41">
        <v>61.0</v>
      </c>
      <c r="O864" s="42">
        <v>0.257</v>
      </c>
      <c r="P864" s="42">
        <v>0.67</v>
      </c>
      <c r="Q864" s="42">
        <v>0.074</v>
      </c>
      <c r="R864" s="40">
        <v>1.4909018E7</v>
      </c>
      <c r="S864" s="42">
        <v>0.551</v>
      </c>
      <c r="T864" s="43">
        <f t="array" ref="T864:U864">VLOOKUP(D864, TOURISM!D:H,{4,5},0)</f>
        <v>638000000</v>
      </c>
      <c r="U864" s="43">
        <v>7.83E8</v>
      </c>
      <c r="V864" s="38" t="str">
        <f t="array" ref="V864:AA864">VLOOKUP(D864, BUSINESS!D:P,{8,9,10,11,12,13},0)</f>
        <v/>
      </c>
      <c r="W864" s="37">
        <v>26.0</v>
      </c>
      <c r="X864" s="37"/>
      <c r="Y864" s="37"/>
      <c r="Z864" s="38">
        <v>0.02</v>
      </c>
      <c r="AA864" s="38">
        <v>0.09</v>
      </c>
      <c r="AB864" s="44">
        <f t="shared" si="222"/>
        <v>2068.123657</v>
      </c>
      <c r="AC864" s="44">
        <f t="shared" si="287"/>
        <v>4.253600069</v>
      </c>
      <c r="AD864" s="44">
        <f t="shared" si="288"/>
        <v>14.35956412</v>
      </c>
      <c r="AE864" s="44">
        <f t="shared" si="246"/>
        <v>42.79289219</v>
      </c>
      <c r="AF864" s="44">
        <f t="shared" si="247"/>
        <v>52.51854951</v>
      </c>
      <c r="AG864" s="45">
        <f t="shared" si="5"/>
        <v>0.2473370372</v>
      </c>
      <c r="AH864" s="45">
        <f t="shared" si="6"/>
        <v>0.262295082</v>
      </c>
      <c r="AI864" s="45">
        <f t="shared" si="7"/>
        <v>-0.1509742723</v>
      </c>
      <c r="AJ864" s="45">
        <f t="shared" si="8"/>
        <v>-0.1421667091</v>
      </c>
      <c r="AK864" s="45">
        <f t="shared" si="9"/>
        <v>0.003369686737</v>
      </c>
      <c r="AL864" s="45">
        <f t="shared" si="10"/>
        <v>-0.06491564722</v>
      </c>
      <c r="AM864" s="45">
        <f t="shared" si="11"/>
        <v>-0.09574693369</v>
      </c>
    </row>
    <row r="865">
      <c r="A865" s="33" t="s">
        <v>113</v>
      </c>
      <c r="B865" s="34" t="s">
        <v>127</v>
      </c>
      <c r="C865" s="35" t="s">
        <v>52</v>
      </c>
      <c r="D865" s="36" t="str">
        <f t="shared" si="1"/>
        <v>Asia/Kazakhstan-Asia/2004</v>
      </c>
      <c r="E865" s="37">
        <f t="array" ref="E865:H865">VLOOKUP(D865, GDP!D:L,{6,7,8,9},0)</f>
        <v>43151647003</v>
      </c>
      <c r="F865" s="38">
        <v>0.04</v>
      </c>
      <c r="G865" s="37">
        <v>114.0</v>
      </c>
      <c r="H865" s="38"/>
      <c r="I865" s="39">
        <f t="array" ref="I865:J865">VLOOKUP(D865, ENERGY!I:M,{4,5},0)</f>
        <v>69983</v>
      </c>
      <c r="J865" s="39">
        <v>230438.0</v>
      </c>
      <c r="K865" s="40">
        <f t="array" ref="K865:S865">VLOOKUP(D865, 'HUMAN RESOURCES'!D:V,{11,12,13,14,15,16,17,18,19},0)</f>
        <v>18</v>
      </c>
      <c r="L865" s="40">
        <v>30.0</v>
      </c>
      <c r="M865" s="40">
        <v>72.0</v>
      </c>
      <c r="N865" s="41">
        <v>60.0</v>
      </c>
      <c r="O865" s="42">
        <v>0.251</v>
      </c>
      <c r="P865" s="42">
        <v>0.674</v>
      </c>
      <c r="Q865" s="42">
        <v>0.076</v>
      </c>
      <c r="R865" s="40">
        <v>1.5012985E7</v>
      </c>
      <c r="S865" s="42">
        <v>0.549</v>
      </c>
      <c r="T865" s="43">
        <f t="array" ref="T865:U865">VLOOKUP(D865, TOURISM!D:H,{4,5},0)</f>
        <v>803000000</v>
      </c>
      <c r="U865" s="43">
        <v>9.97E8</v>
      </c>
      <c r="V865" s="38" t="str">
        <f t="array" ref="V865:AA865">VLOOKUP(D865, BUSINESS!D:P,{8,9,10,11,12,13},0)</f>
        <v/>
      </c>
      <c r="W865" s="37">
        <v>26.0</v>
      </c>
      <c r="X865" s="37"/>
      <c r="Y865" s="37"/>
      <c r="Z865" s="38">
        <v>0.027</v>
      </c>
      <c r="AA865" s="38">
        <v>0.164</v>
      </c>
      <c r="AB865" s="44">
        <f t="shared" si="222"/>
        <v>2874.288291</v>
      </c>
      <c r="AC865" s="44">
        <f t="shared" si="287"/>
        <v>4.66149803</v>
      </c>
      <c r="AD865" s="44">
        <f t="shared" si="288"/>
        <v>15.349246</v>
      </c>
      <c r="AE865" s="44">
        <f t="shared" si="246"/>
        <v>53.48703139</v>
      </c>
      <c r="AF865" s="44">
        <f t="shared" si="247"/>
        <v>66.40917845</v>
      </c>
      <c r="AG865" s="45">
        <f t="shared" si="5"/>
        <v>0.389804851</v>
      </c>
      <c r="AH865" s="45">
        <f t="shared" si="6"/>
        <v>0.4805194805</v>
      </c>
      <c r="AI865" s="45">
        <f t="shared" si="7"/>
        <v>0.09589476062</v>
      </c>
      <c r="AJ865" s="45">
        <f t="shared" si="8"/>
        <v>0.06892144288</v>
      </c>
      <c r="AK865" s="45">
        <f t="shared" si="9"/>
        <v>0.006973430443</v>
      </c>
      <c r="AL865" s="45">
        <f t="shared" si="10"/>
        <v>0.2499045671</v>
      </c>
      <c r="AM865" s="45">
        <f t="shared" si="11"/>
        <v>0.2644899578</v>
      </c>
    </row>
    <row r="866">
      <c r="A866" s="33" t="s">
        <v>113</v>
      </c>
      <c r="B866" s="34" t="s">
        <v>127</v>
      </c>
      <c r="C866" s="35" t="s">
        <v>53</v>
      </c>
      <c r="D866" s="36" t="str">
        <f t="shared" si="1"/>
        <v>Asia/Kazakhstan-Asia/2005</v>
      </c>
      <c r="E866" s="37">
        <f t="array" ref="E866:H866">VLOOKUP(D866, GDP!D:L,{6,7,8,9},0)</f>
        <v>57123671734</v>
      </c>
      <c r="F866" s="38">
        <v>0.041</v>
      </c>
      <c r="G866" s="37">
        <v>154.0</v>
      </c>
      <c r="H866" s="38"/>
      <c r="I866" s="39">
        <f t="array" ref="I866:J866">VLOOKUP(D866, ENERGY!I:M,{4,5},0)</f>
        <v>34493</v>
      </c>
      <c r="J866" s="39">
        <v>147908.0</v>
      </c>
      <c r="K866" s="40">
        <f t="array" ref="K866:S866">VLOOKUP(D866, 'HUMAN RESOURCES'!D:V,{11,12,13,14,15,16,17,18,19},0)</f>
        <v>18</v>
      </c>
      <c r="L866" s="40">
        <v>29.0</v>
      </c>
      <c r="M866" s="40">
        <v>72.0</v>
      </c>
      <c r="N866" s="41">
        <v>60.0</v>
      </c>
      <c r="O866" s="42">
        <v>0.247</v>
      </c>
      <c r="P866" s="42">
        <v>0.677</v>
      </c>
      <c r="Q866" s="42">
        <v>0.076</v>
      </c>
      <c r="R866" s="40">
        <v>1.5147029E7</v>
      </c>
      <c r="S866" s="42">
        <v>0.547</v>
      </c>
      <c r="T866" s="43">
        <f t="array" ref="T866:U866">VLOOKUP(D866, TOURISM!D:H,{4,5},0)</f>
        <v>801000000</v>
      </c>
      <c r="U866" s="43">
        <v>9.4E8</v>
      </c>
      <c r="V866" s="38">
        <f t="array" ref="V866:AA866">VLOOKUP(D866, BUSINESS!D:P,{8,9,10,11,12,13},0)</f>
        <v>0.441</v>
      </c>
      <c r="W866" s="37">
        <v>25.0</v>
      </c>
      <c r="X866" s="37"/>
      <c r="Y866" s="37">
        <v>271.0</v>
      </c>
      <c r="Z866" s="38">
        <v>0.03</v>
      </c>
      <c r="AA866" s="38">
        <v>0.358</v>
      </c>
      <c r="AB866" s="44">
        <f t="shared" si="222"/>
        <v>3771.278957</v>
      </c>
      <c r="AC866" s="44">
        <f t="shared" si="287"/>
        <v>2.277212251</v>
      </c>
      <c r="AD866" s="44">
        <f t="shared" si="288"/>
        <v>9.764819226</v>
      </c>
      <c r="AE866" s="44">
        <f t="shared" si="246"/>
        <v>52.88165752</v>
      </c>
      <c r="AF866" s="44">
        <f t="shared" si="247"/>
        <v>62.05837462</v>
      </c>
      <c r="AG866" s="45">
        <f t="shared" si="5"/>
        <v>0.3120740076</v>
      </c>
      <c r="AH866" s="45">
        <f t="shared" si="6"/>
        <v>0.350877193</v>
      </c>
      <c r="AI866" s="45">
        <f t="shared" si="7"/>
        <v>-0.511484884</v>
      </c>
      <c r="AJ866" s="45">
        <f t="shared" si="8"/>
        <v>-0.3638241758</v>
      </c>
      <c r="AK866" s="45">
        <f t="shared" si="9"/>
        <v>0.008928537529</v>
      </c>
      <c r="AL866" s="45">
        <f t="shared" si="10"/>
        <v>-0.01131814309</v>
      </c>
      <c r="AM866" s="45">
        <f t="shared" si="11"/>
        <v>-0.06551509806</v>
      </c>
    </row>
    <row r="867">
      <c r="A867" s="33" t="s">
        <v>113</v>
      </c>
      <c r="B867" s="34" t="s">
        <v>127</v>
      </c>
      <c r="C867" s="35" t="s">
        <v>54</v>
      </c>
      <c r="D867" s="36" t="str">
        <f t="shared" si="1"/>
        <v>Asia/Kazakhstan-Asia/2006</v>
      </c>
      <c r="E867" s="37">
        <f t="array" ref="E867:H867">VLOOKUP(D867, GDP!D:L,{6,7,8,9},0)</f>
        <v>81003864916</v>
      </c>
      <c r="F867" s="38">
        <v>0.039</v>
      </c>
      <c r="G867" s="37">
        <v>210.0</v>
      </c>
      <c r="H867" s="38"/>
      <c r="I867" s="39">
        <f t="array" ref="I867:J867">VLOOKUP(D867, ENERGY!I:M,{4,5},0)</f>
        <v>50717</v>
      </c>
      <c r="J867" s="39">
        <v>172158.0</v>
      </c>
      <c r="K867" s="40">
        <f t="array" ref="K867:S867">VLOOKUP(D867, 'HUMAN RESOURCES'!D:V,{11,12,13,14,15,16,17,18,19},0)</f>
        <v>20</v>
      </c>
      <c r="L867" s="40">
        <v>27.0</v>
      </c>
      <c r="M867" s="40">
        <v>72.0</v>
      </c>
      <c r="N867" s="41">
        <v>61.0</v>
      </c>
      <c r="O867" s="42">
        <v>0.245</v>
      </c>
      <c r="P867" s="42">
        <v>0.68</v>
      </c>
      <c r="Q867" s="42">
        <v>0.075</v>
      </c>
      <c r="R867" s="40">
        <v>1.5308084E7</v>
      </c>
      <c r="S867" s="42">
        <v>0.545</v>
      </c>
      <c r="T867" s="43">
        <f t="array" ref="T867:U867">VLOOKUP(D867, TOURISM!D:H,{4,5},0)</f>
        <v>973000000</v>
      </c>
      <c r="U867" s="43">
        <v>1.06E9</v>
      </c>
      <c r="V867" s="38">
        <f t="array" ref="V867:AA867">VLOOKUP(D867, BUSINESS!D:P,{8,9,10,11,12,13},0)</f>
        <v>0.442</v>
      </c>
      <c r="W867" s="37">
        <v>21.0</v>
      </c>
      <c r="X867" s="37"/>
      <c r="Y867" s="37">
        <v>271.0</v>
      </c>
      <c r="Z867" s="38">
        <v>0.033</v>
      </c>
      <c r="AA867" s="38">
        <v>0.511</v>
      </c>
      <c r="AB867" s="44">
        <f t="shared" si="222"/>
        <v>5291.574368</v>
      </c>
      <c r="AC867" s="44">
        <f t="shared" si="287"/>
        <v>3.313086079</v>
      </c>
      <c r="AD867" s="44">
        <f t="shared" si="288"/>
        <v>11.24621475</v>
      </c>
      <c r="AE867" s="44">
        <f t="shared" si="246"/>
        <v>63.56118767</v>
      </c>
      <c r="AF867" s="44">
        <f t="shared" si="247"/>
        <v>69.24445933</v>
      </c>
      <c r="AG867" s="45">
        <f t="shared" si="5"/>
        <v>0.4031246237</v>
      </c>
      <c r="AH867" s="45">
        <f t="shared" si="6"/>
        <v>0.3636363636</v>
      </c>
      <c r="AI867" s="45">
        <f t="shared" si="7"/>
        <v>0.4548868153</v>
      </c>
      <c r="AJ867" s="45">
        <f t="shared" si="8"/>
        <v>0.1517074187</v>
      </c>
      <c r="AK867" s="45">
        <f t="shared" si="9"/>
        <v>0.01063277822</v>
      </c>
      <c r="AL867" s="45">
        <f t="shared" si="10"/>
        <v>0.2019515018</v>
      </c>
      <c r="AM867" s="45">
        <f t="shared" si="11"/>
        <v>0.1157955677</v>
      </c>
    </row>
    <row r="868">
      <c r="A868" s="33" t="s">
        <v>113</v>
      </c>
      <c r="B868" s="34" t="s">
        <v>127</v>
      </c>
      <c r="C868" s="35" t="s">
        <v>55</v>
      </c>
      <c r="D868" s="36" t="str">
        <f t="shared" si="1"/>
        <v>Asia/Kazakhstan-Asia/2007</v>
      </c>
      <c r="E868" s="37">
        <f t="array" ref="E868:H868">VLOOKUP(D868, GDP!D:L,{6,7,8,9},0)</f>
        <v>105000000000</v>
      </c>
      <c r="F868" s="38">
        <v>0.034</v>
      </c>
      <c r="G868" s="37">
        <v>233.0</v>
      </c>
      <c r="H868" s="38"/>
      <c r="I868" s="39">
        <f t="array" ref="I868:J868">VLOOKUP(D868, ENERGY!I:M,{4,5},0)</f>
        <v>66231</v>
      </c>
      <c r="J868" s="39">
        <v>220313.0</v>
      </c>
      <c r="K868" s="40">
        <f t="array" ref="K868:S868">VLOOKUP(D868, 'HUMAN RESOURCES'!D:V,{11,12,13,14,15,16,17,18,19},0)</f>
        <v>21</v>
      </c>
      <c r="L868" s="40">
        <v>25.0</v>
      </c>
      <c r="M868" s="40">
        <v>73.0</v>
      </c>
      <c r="N868" s="41">
        <v>61.0</v>
      </c>
      <c r="O868" s="42">
        <v>0.244</v>
      </c>
      <c r="P868" s="42">
        <v>0.682</v>
      </c>
      <c r="Q868" s="42">
        <v>0.073</v>
      </c>
      <c r="R868" s="40">
        <v>1.5484192E7</v>
      </c>
      <c r="S868" s="42">
        <v>0.543</v>
      </c>
      <c r="T868" s="43">
        <f t="array" ref="T868:U868">VLOOKUP(D868, TOURISM!D:H,{4,5},0)</f>
        <v>1213000000</v>
      </c>
      <c r="U868" s="43">
        <v>1.396E9</v>
      </c>
      <c r="V868" s="38">
        <f t="array" ref="V868:AA868">VLOOKUP(D868, BUSINESS!D:P,{8,9,10,11,12,13},0)</f>
        <v>0.414</v>
      </c>
      <c r="W868" s="37">
        <v>21.0</v>
      </c>
      <c r="X868" s="37"/>
      <c r="Y868" s="37">
        <v>271.0</v>
      </c>
      <c r="Z868" s="38">
        <v>0.04</v>
      </c>
      <c r="AA868" s="38">
        <v>0.8</v>
      </c>
      <c r="AB868" s="44">
        <f t="shared" si="222"/>
        <v>6781.109405</v>
      </c>
      <c r="AC868" s="44">
        <f t="shared" si="287"/>
        <v>4.277330067</v>
      </c>
      <c r="AD868" s="44">
        <f t="shared" si="288"/>
        <v>14.22825292</v>
      </c>
      <c r="AE868" s="44">
        <f t="shared" si="246"/>
        <v>78.33795913</v>
      </c>
      <c r="AF868" s="44">
        <f t="shared" si="247"/>
        <v>90.15646409</v>
      </c>
      <c r="AG868" s="45">
        <f t="shared" si="5"/>
        <v>0.281491846</v>
      </c>
      <c r="AH868" s="45">
        <f t="shared" si="6"/>
        <v>0.1095238095</v>
      </c>
      <c r="AI868" s="45">
        <f t="shared" si="7"/>
        <v>0.2910410308</v>
      </c>
      <c r="AJ868" s="45">
        <f t="shared" si="8"/>
        <v>0.2651592771</v>
      </c>
      <c r="AK868" s="45">
        <f t="shared" si="9"/>
        <v>0.01150424834</v>
      </c>
      <c r="AL868" s="45">
        <f t="shared" si="10"/>
        <v>0.232481047</v>
      </c>
      <c r="AM868" s="45">
        <f t="shared" si="11"/>
        <v>0.3020025712</v>
      </c>
    </row>
    <row r="869">
      <c r="A869" s="33" t="s">
        <v>113</v>
      </c>
      <c r="B869" s="34" t="s">
        <v>127</v>
      </c>
      <c r="C869" s="35" t="s">
        <v>56</v>
      </c>
      <c r="D869" s="36" t="str">
        <f t="shared" si="1"/>
        <v>Asia/Kazakhstan-Asia/2008</v>
      </c>
      <c r="E869" s="37">
        <f t="array" ref="E869:H869">VLOOKUP(D869, GDP!D:L,{6,7,8,9},0)</f>
        <v>133000000000</v>
      </c>
      <c r="F869" s="38">
        <v>0.039</v>
      </c>
      <c r="G869" s="37">
        <v>332.0</v>
      </c>
      <c r="H869" s="38"/>
      <c r="I869" s="39">
        <f t="array" ref="I869:J869">VLOOKUP(D869, ENERGY!I:M,{4,5},0)</f>
        <v>50805</v>
      </c>
      <c r="J869" s="39">
        <v>176947.0</v>
      </c>
      <c r="K869" s="40">
        <f t="array" ref="K869:S869">VLOOKUP(D869, 'HUMAN RESOURCES'!D:V,{11,12,13,14,15,16,17,18,19},0)</f>
        <v>23</v>
      </c>
      <c r="L869" s="40">
        <v>23.0</v>
      </c>
      <c r="M869" s="40">
        <v>72.0</v>
      </c>
      <c r="N869" s="41">
        <v>62.0</v>
      </c>
      <c r="O869" s="42">
        <v>0.245</v>
      </c>
      <c r="P869" s="42">
        <v>0.684</v>
      </c>
      <c r="Q869" s="42">
        <v>0.071</v>
      </c>
      <c r="R869" s="40">
        <v>1.5674E7</v>
      </c>
      <c r="S869" s="42">
        <v>0.541</v>
      </c>
      <c r="T869" s="43">
        <f t="array" ref="T869:U869">VLOOKUP(D869, TOURISM!D:H,{4,5},0)</f>
        <v>1255000000</v>
      </c>
      <c r="U869" s="43">
        <v>1.361E9</v>
      </c>
      <c r="V869" s="38">
        <f t="array" ref="V869:AA869">VLOOKUP(D869, BUSINESS!D:P,{8,9,10,11,12,13},0)</f>
        <v>0.415</v>
      </c>
      <c r="W869" s="37">
        <v>21.0</v>
      </c>
      <c r="X869" s="37"/>
      <c r="Y869" s="37">
        <v>271.0</v>
      </c>
      <c r="Z869" s="38">
        <v>0.11</v>
      </c>
      <c r="AA869" s="38">
        <v>0.958</v>
      </c>
      <c r="AB869" s="44">
        <f t="shared" si="222"/>
        <v>8485.389818</v>
      </c>
      <c r="AC869" s="44">
        <f t="shared" si="287"/>
        <v>3.24135511</v>
      </c>
      <c r="AD869" s="44">
        <f t="shared" si="288"/>
        <v>11.28920505</v>
      </c>
      <c r="AE869" s="44">
        <f t="shared" si="246"/>
        <v>80.06890392</v>
      </c>
      <c r="AF869" s="44">
        <f t="shared" si="247"/>
        <v>86.8316958</v>
      </c>
      <c r="AG869" s="45">
        <f t="shared" si="5"/>
        <v>0.2513276679</v>
      </c>
      <c r="AH869" s="45">
        <f t="shared" si="6"/>
        <v>0.4248927039</v>
      </c>
      <c r="AI869" s="45">
        <f t="shared" si="7"/>
        <v>-0.2422013125</v>
      </c>
      <c r="AJ869" s="45">
        <f t="shared" si="8"/>
        <v>-0.2065642129</v>
      </c>
      <c r="AK869" s="45">
        <f t="shared" si="9"/>
        <v>0.01225817918</v>
      </c>
      <c r="AL869" s="45">
        <f t="shared" si="10"/>
        <v>0.02209586272</v>
      </c>
      <c r="AM869" s="45">
        <f t="shared" si="11"/>
        <v>-0.03687775825</v>
      </c>
    </row>
    <row r="870">
      <c r="A870" s="33" t="s">
        <v>113</v>
      </c>
      <c r="B870" s="34" t="s">
        <v>127</v>
      </c>
      <c r="C870" s="35" t="s">
        <v>57</v>
      </c>
      <c r="D870" s="36" t="str">
        <f t="shared" si="1"/>
        <v>Asia/Kazakhstan-Asia/2009</v>
      </c>
      <c r="E870" s="37">
        <f t="array" ref="E870:H870">VLOOKUP(D870, GDP!D:L,{6,7,8,9},0)</f>
        <v>115000000000</v>
      </c>
      <c r="F870" s="38">
        <v>0.045</v>
      </c>
      <c r="G870" s="37">
        <v>328.0</v>
      </c>
      <c r="H870" s="38"/>
      <c r="I870" s="39" t="str">
        <f t="array" ref="I870:J870">VLOOKUP(D870, ENERGY!I:M,{4,5},0)</f>
        <v/>
      </c>
      <c r="J870" s="39"/>
      <c r="K870" s="40">
        <f t="array" ref="K870:S870">VLOOKUP(D870, 'HUMAN RESOURCES'!D:V,{11,12,13,14,15,16,17,18,19},0)</f>
        <v>22</v>
      </c>
      <c r="L870" s="40">
        <v>21.0</v>
      </c>
      <c r="M870" s="40">
        <v>74.0</v>
      </c>
      <c r="N870" s="41">
        <v>64.0</v>
      </c>
      <c r="O870" s="42">
        <v>0.247</v>
      </c>
      <c r="P870" s="42">
        <v>0.685</v>
      </c>
      <c r="Q870" s="42">
        <v>0.068</v>
      </c>
      <c r="R870" s="40">
        <v>1.6092701E7</v>
      </c>
      <c r="S870" s="42">
        <v>0.539</v>
      </c>
      <c r="T870" s="43">
        <f t="array" ref="T870:U870">VLOOKUP(D870, TOURISM!D:H,{4,5},0)</f>
        <v>1185000000</v>
      </c>
      <c r="U870" s="43">
        <v>1.319E9</v>
      </c>
      <c r="V870" s="38">
        <f t="array" ref="V870:AA870">VLOOKUP(D870, BUSINESS!D:P,{8,9,10,11,12,13},0)</f>
        <v>0.347</v>
      </c>
      <c r="W870" s="37">
        <v>20.0</v>
      </c>
      <c r="X870" s="37"/>
      <c r="Y870" s="37">
        <v>271.0</v>
      </c>
      <c r="Z870" s="38">
        <v>0.182</v>
      </c>
      <c r="AA870" s="38">
        <v>1.084</v>
      </c>
      <c r="AB870" s="44">
        <f t="shared" si="222"/>
        <v>7146.096855</v>
      </c>
      <c r="AC870" s="44"/>
      <c r="AD870" s="44"/>
      <c r="AE870" s="44">
        <f t="shared" si="246"/>
        <v>73.63586759</v>
      </c>
      <c r="AF870" s="44">
        <f t="shared" si="247"/>
        <v>81.96262392</v>
      </c>
      <c r="AG870" s="45">
        <f t="shared" si="5"/>
        <v>-0.1578351722</v>
      </c>
      <c r="AH870" s="45">
        <f t="shared" si="6"/>
        <v>-0.01204819277</v>
      </c>
      <c r="AI870" s="45" t="str">
        <f t="shared" si="7"/>
        <v/>
      </c>
      <c r="AJ870" s="45" t="str">
        <f t="shared" si="8"/>
        <v/>
      </c>
      <c r="AK870" s="45">
        <f t="shared" si="9"/>
        <v>0.02671309174</v>
      </c>
      <c r="AL870" s="45">
        <f t="shared" si="10"/>
        <v>-0.0803437541</v>
      </c>
      <c r="AM870" s="45">
        <f t="shared" si="11"/>
        <v>-0.0560748219</v>
      </c>
    </row>
    <row r="871">
      <c r="A871" s="33" t="s">
        <v>113</v>
      </c>
      <c r="B871" s="34" t="s">
        <v>127</v>
      </c>
      <c r="C871" s="35" t="s">
        <v>58</v>
      </c>
      <c r="D871" s="36" t="str">
        <f t="shared" si="1"/>
        <v>Asia/Kazakhstan-Asia/2010</v>
      </c>
      <c r="E871" s="37">
        <f t="array" ref="E871:H871">VLOOKUP(D871, GDP!D:L,{6,7,8,9},0)</f>
        <v>148000000000</v>
      </c>
      <c r="F871" s="38">
        <v>0.043</v>
      </c>
      <c r="G871" s="37">
        <v>398.0</v>
      </c>
      <c r="H871" s="38"/>
      <c r="I871" s="39">
        <f t="array" ref="I871:J871">VLOOKUP(D871, ENERGY!I:M,{4,5},0)</f>
        <v>39360</v>
      </c>
      <c r="J871" s="39">
        <v>140792.5</v>
      </c>
      <c r="K871" s="40">
        <f t="array" ref="K871:S871">VLOOKUP(D871, 'HUMAN RESOURCES'!D:V,{11,12,13,14,15,16,17,18,19},0)</f>
        <v>23</v>
      </c>
      <c r="L871" s="40">
        <v>19.0</v>
      </c>
      <c r="M871" s="40">
        <v>73.0</v>
      </c>
      <c r="N871" s="41">
        <v>64.0</v>
      </c>
      <c r="O871" s="42">
        <v>0.249</v>
      </c>
      <c r="P871" s="42">
        <v>0.684</v>
      </c>
      <c r="Q871" s="42">
        <v>0.067</v>
      </c>
      <c r="R871" s="40">
        <v>1.6321581E7</v>
      </c>
      <c r="S871" s="42">
        <v>0.537</v>
      </c>
      <c r="T871" s="43">
        <f t="array" ref="T871:U871">VLOOKUP(D871, TOURISM!D:H,{4,5},0)</f>
        <v>1236000000</v>
      </c>
      <c r="U871" s="43">
        <v>1.489E9</v>
      </c>
      <c r="V871" s="38">
        <f t="array" ref="V871:AA871">VLOOKUP(D871, BUSINESS!D:P,{8,9,10,11,12,13},0)</f>
        <v>0.286</v>
      </c>
      <c r="W871" s="37">
        <v>19.0</v>
      </c>
      <c r="X871" s="37"/>
      <c r="Y871" s="37">
        <v>271.0</v>
      </c>
      <c r="Z871" s="38">
        <v>0.316</v>
      </c>
      <c r="AA871" s="38">
        <v>1.219</v>
      </c>
      <c r="AB871" s="44">
        <f t="shared" si="222"/>
        <v>9067.749013</v>
      </c>
      <c r="AC871" s="44">
        <f t="shared" ref="AC871:AC872" si="289">(I871/R871)*1000</f>
        <v>2.411531089</v>
      </c>
      <c r="AD871" s="44">
        <f t="shared" ref="AD871:AD872" si="290">J871/R871*1000</f>
        <v>8.626155763</v>
      </c>
      <c r="AE871" s="44">
        <f t="shared" si="246"/>
        <v>75.72795797</v>
      </c>
      <c r="AF871" s="44">
        <f t="shared" si="247"/>
        <v>91.2289073</v>
      </c>
      <c r="AG871" s="45">
        <f t="shared" si="5"/>
        <v>0.2689093357</v>
      </c>
      <c r="AH871" s="45">
        <f t="shared" si="6"/>
        <v>0.2134146341</v>
      </c>
      <c r="AI871" s="45" t="str">
        <f t="shared" si="7"/>
        <v/>
      </c>
      <c r="AJ871" s="45" t="str">
        <f t="shared" si="8"/>
        <v/>
      </c>
      <c r="AK871" s="45">
        <f t="shared" si="9"/>
        <v>0.01422259694</v>
      </c>
      <c r="AL871" s="45">
        <f t="shared" si="10"/>
        <v>0.02841129534</v>
      </c>
      <c r="AM871" s="45">
        <f t="shared" si="11"/>
        <v>0.1130549869</v>
      </c>
    </row>
    <row r="872">
      <c r="A872" s="33" t="s">
        <v>113</v>
      </c>
      <c r="B872" s="34" t="s">
        <v>127</v>
      </c>
      <c r="C872" s="35" t="s">
        <v>59</v>
      </c>
      <c r="D872" s="36" t="str">
        <f t="shared" si="1"/>
        <v>Asia/Kazakhstan-Asia/2011</v>
      </c>
      <c r="E872" s="37">
        <f t="array" ref="E872:H872">VLOOKUP(D872, GDP!D:L,{6,7,8,9},0)</f>
        <v>188000000000</v>
      </c>
      <c r="F872" s="38">
        <v>0.039</v>
      </c>
      <c r="G872" s="37">
        <v>458.0</v>
      </c>
      <c r="H872" s="38"/>
      <c r="I872" s="39">
        <f t="array" ref="I872:J872">VLOOKUP(D872, ENERGY!I:M,{4,5},0)</f>
        <v>50591.5</v>
      </c>
      <c r="J872" s="39">
        <v>172239.0</v>
      </c>
      <c r="K872" s="40">
        <f t="array" ref="K872:S872">VLOOKUP(D872, 'HUMAN RESOURCES'!D:V,{11,12,13,14,15,16,17,18,19},0)</f>
        <v>23</v>
      </c>
      <c r="L872" s="40">
        <v>18.0</v>
      </c>
      <c r="M872" s="40">
        <v>74.0</v>
      </c>
      <c r="N872" s="41">
        <v>64.0</v>
      </c>
      <c r="O872" s="42">
        <v>0.252</v>
      </c>
      <c r="P872" s="42">
        <v>0.683</v>
      </c>
      <c r="Q872" s="42">
        <v>0.066</v>
      </c>
      <c r="R872" s="40">
        <v>1.65566E7</v>
      </c>
      <c r="S872" s="42">
        <v>0.536</v>
      </c>
      <c r="T872" s="43">
        <f t="array" ref="T872:U872">VLOOKUP(D872, TOURISM!D:H,{4,5},0)</f>
        <v>1524000000</v>
      </c>
      <c r="U872" s="43">
        <v>1.831E9</v>
      </c>
      <c r="V872" s="38">
        <f t="array" ref="V872:AA872">VLOOKUP(D872, BUSINESS!D:P,{8,9,10,11,12,13},0)</f>
        <v>0.286</v>
      </c>
      <c r="W872" s="37">
        <v>19.0</v>
      </c>
      <c r="X872" s="37"/>
      <c r="Y872" s="37">
        <v>188.0</v>
      </c>
      <c r="Z872" s="38">
        <v>0.506</v>
      </c>
      <c r="AA872" s="38">
        <v>1.568</v>
      </c>
      <c r="AB872" s="44">
        <f t="shared" si="222"/>
        <v>11354.98834</v>
      </c>
      <c r="AC872" s="44">
        <f t="shared" si="289"/>
        <v>3.055669642</v>
      </c>
      <c r="AD872" s="44">
        <f t="shared" si="290"/>
        <v>10.40304169</v>
      </c>
      <c r="AE872" s="44">
        <f t="shared" si="246"/>
        <v>92.04788423</v>
      </c>
      <c r="AF872" s="44">
        <f t="shared" si="247"/>
        <v>110.5903386</v>
      </c>
      <c r="AG872" s="45">
        <f t="shared" si="5"/>
        <v>0.2522389324</v>
      </c>
      <c r="AH872" s="45">
        <f t="shared" si="6"/>
        <v>0.1507537688</v>
      </c>
      <c r="AI872" s="45">
        <f t="shared" si="7"/>
        <v>0.2671077128</v>
      </c>
      <c r="AJ872" s="45">
        <f t="shared" si="8"/>
        <v>0.2059881567</v>
      </c>
      <c r="AK872" s="45">
        <f t="shared" si="9"/>
        <v>0.01439927909</v>
      </c>
      <c r="AL872" s="45">
        <f t="shared" si="10"/>
        <v>0.2155072802</v>
      </c>
      <c r="AM872" s="45">
        <f t="shared" si="11"/>
        <v>0.2122291264</v>
      </c>
    </row>
    <row r="873">
      <c r="A873" s="33" t="s">
        <v>113</v>
      </c>
      <c r="B873" s="34" t="s">
        <v>127</v>
      </c>
      <c r="C873" s="35" t="s">
        <v>60</v>
      </c>
      <c r="D873" s="36" t="str">
        <f t="shared" si="1"/>
        <v>Asia/Kazakhstan-Asia/2012</v>
      </c>
      <c r="E873" s="37">
        <f t="array" ref="E873:H873">VLOOKUP(D873, GDP!D:L,{6,7,8,9},0)</f>
        <v>204000000000</v>
      </c>
      <c r="F873" s="38">
        <v>0.042</v>
      </c>
      <c r="G873" s="37">
        <v>521.0</v>
      </c>
      <c r="H873" s="38"/>
      <c r="I873" s="39" t="str">
        <f t="array" ref="I873:J873">VLOOKUP(D873, ENERGY!I:M,{4,5},0)</f>
        <v/>
      </c>
      <c r="J873" s="39"/>
      <c r="K873" s="40">
        <f t="array" ref="K873:S873">VLOOKUP(D873, 'HUMAN RESOURCES'!D:V,{11,12,13,14,15,16,17,18,19},0)</f>
        <v>23</v>
      </c>
      <c r="L873" s="40">
        <v>16.0</v>
      </c>
      <c r="M873" s="40">
        <v>74.0</v>
      </c>
      <c r="N873" s="41">
        <v>65.0</v>
      </c>
      <c r="O873" s="42">
        <v>0.255</v>
      </c>
      <c r="P873" s="42">
        <v>0.68</v>
      </c>
      <c r="Q873" s="42">
        <v>0.066</v>
      </c>
      <c r="R873" s="40">
        <v>1.6791425E7</v>
      </c>
      <c r="S873" s="42">
        <v>0.535</v>
      </c>
      <c r="T873" s="43">
        <f t="array" ref="T873:U873">VLOOKUP(D873, TOURISM!D:H,{4,5},0)</f>
        <v>1572000000</v>
      </c>
      <c r="U873" s="43">
        <v>2.119E9</v>
      </c>
      <c r="V873" s="38">
        <f t="array" ref="V873:AA873">VLOOKUP(D873, BUSINESS!D:P,{8,9,10,11,12,13},0)</f>
        <v>0.286</v>
      </c>
      <c r="W873" s="37">
        <v>19.0</v>
      </c>
      <c r="X873" s="37">
        <v>53.0</v>
      </c>
      <c r="Y873" s="37">
        <v>188.0</v>
      </c>
      <c r="Z873" s="38">
        <v>0.533</v>
      </c>
      <c r="AA873" s="38">
        <v>1.858</v>
      </c>
      <c r="AB873" s="44">
        <f t="shared" si="222"/>
        <v>12149.05822</v>
      </c>
      <c r="AC873" s="44"/>
      <c r="AD873" s="44"/>
      <c r="AE873" s="44">
        <f t="shared" si="246"/>
        <v>93.61921338</v>
      </c>
      <c r="AF873" s="44">
        <f t="shared" si="247"/>
        <v>126.1953646</v>
      </c>
      <c r="AG873" s="45">
        <f t="shared" si="5"/>
        <v>0.06993136916</v>
      </c>
      <c r="AH873" s="45">
        <f t="shared" si="6"/>
        <v>0.1375545852</v>
      </c>
      <c r="AI873" s="45" t="str">
        <f t="shared" si="7"/>
        <v/>
      </c>
      <c r="AJ873" s="45" t="str">
        <f t="shared" si="8"/>
        <v/>
      </c>
      <c r="AK873" s="45">
        <f t="shared" si="9"/>
        <v>0.01418316563</v>
      </c>
      <c r="AL873" s="45">
        <f t="shared" si="10"/>
        <v>0.01707077967</v>
      </c>
      <c r="AM873" s="45">
        <f t="shared" si="11"/>
        <v>0.1411065939</v>
      </c>
    </row>
    <row r="874">
      <c r="A874" s="33" t="s">
        <v>113</v>
      </c>
      <c r="B874" s="34" t="s">
        <v>128</v>
      </c>
      <c r="C874" s="35" t="s">
        <v>48</v>
      </c>
      <c r="D874" s="36" t="str">
        <f t="shared" si="1"/>
        <v>Asia/Kyrgyzstan-Asia/2000</v>
      </c>
      <c r="E874" s="37">
        <f t="array" ref="E874:H874">VLOOKUP(D874, GDP!D:L,{6,7,8,9},0)</f>
        <v>1369691955</v>
      </c>
      <c r="F874" s="38">
        <v>0.047</v>
      </c>
      <c r="G874" s="37">
        <v>13.0</v>
      </c>
      <c r="H874" s="38">
        <v>0.519</v>
      </c>
      <c r="I874" s="39" t="str">
        <f t="array" ref="I874:J874">VLOOKUP(D874, ENERGY!I:M,{4,5},0)</f>
        <v/>
      </c>
      <c r="J874" s="39"/>
      <c r="K874" s="40">
        <f t="array" ref="K874:S874">VLOOKUP(D874, 'HUMAN RESOURCES'!D:V,{11,12,13,14,15,16,17,18,19},0)</f>
        <v>20</v>
      </c>
      <c r="L874" s="40">
        <v>42.0</v>
      </c>
      <c r="M874" s="40">
        <v>72.0</v>
      </c>
      <c r="N874" s="41">
        <v>65.0</v>
      </c>
      <c r="O874" s="42">
        <v>0.35</v>
      </c>
      <c r="P874" s="42">
        <v>0.596</v>
      </c>
      <c r="Q874" s="42">
        <v>0.055</v>
      </c>
      <c r="R874" s="40">
        <v>4898400.0</v>
      </c>
      <c r="S874" s="42">
        <v>0.353</v>
      </c>
      <c r="T874" s="43">
        <f t="array" ref="T874:U874">VLOOKUP(D874, TOURISM!D:H,{4,5},0)</f>
        <v>20000000</v>
      </c>
      <c r="U874" s="43">
        <v>2.8E7</v>
      </c>
      <c r="V874" s="38" t="str">
        <f t="array" ref="V874:AA874">VLOOKUP(D874, BUSINESS!D:P,{8,9,10,11,12,13},0)</f>
        <v/>
      </c>
      <c r="W874" s="37"/>
      <c r="X874" s="37"/>
      <c r="Y874" s="37"/>
      <c r="Z874" s="38">
        <v>0.01</v>
      </c>
      <c r="AA874" s="38">
        <v>0.002</v>
      </c>
      <c r="AB874" s="44">
        <f t="shared" si="222"/>
        <v>279.620275</v>
      </c>
      <c r="AC874" s="44"/>
      <c r="AD874" s="44"/>
      <c r="AE874" s="44">
        <f t="shared" si="246"/>
        <v>4.082965866</v>
      </c>
      <c r="AF874" s="44">
        <f t="shared" si="247"/>
        <v>5.716152213</v>
      </c>
      <c r="AG874" s="45" t="str">
        <f t="shared" si="5"/>
        <v/>
      </c>
      <c r="AH874" s="45" t="str">
        <f t="shared" si="6"/>
        <v/>
      </c>
      <c r="AI874" s="45" t="str">
        <f t="shared" si="7"/>
        <v/>
      </c>
      <c r="AJ874" s="45" t="str">
        <f t="shared" si="8"/>
        <v/>
      </c>
      <c r="AK874" s="45" t="str">
        <f t="shared" si="9"/>
        <v/>
      </c>
      <c r="AL874" s="45" t="str">
        <f t="shared" si="10"/>
        <v/>
      </c>
      <c r="AM874" s="45" t="str">
        <f t="shared" si="11"/>
        <v/>
      </c>
    </row>
    <row r="875">
      <c r="A875" s="33" t="s">
        <v>113</v>
      </c>
      <c r="B875" s="34" t="s">
        <v>128</v>
      </c>
      <c r="C875" s="35" t="s">
        <v>49</v>
      </c>
      <c r="D875" s="36" t="str">
        <f t="shared" si="1"/>
        <v>Asia/Kyrgyzstan-Asia/2001</v>
      </c>
      <c r="E875" s="37">
        <f t="array" ref="E875:H875">VLOOKUP(D875, GDP!D:L,{6,7,8,9},0)</f>
        <v>1525113501</v>
      </c>
      <c r="F875" s="38">
        <v>0.048</v>
      </c>
      <c r="G875" s="37">
        <v>15.0</v>
      </c>
      <c r="H875" s="38">
        <v>0.373</v>
      </c>
      <c r="I875" s="39">
        <f t="array" ref="I875:J875">VLOOKUP(D875, ENERGY!I:M,{4,5},0)</f>
        <v>3097</v>
      </c>
      <c r="J875" s="39"/>
      <c r="K875" s="40">
        <f t="array" ref="K875:S875">VLOOKUP(D875, 'HUMAN RESOURCES'!D:V,{11,12,13,14,15,16,17,18,19},0)</f>
        <v>20</v>
      </c>
      <c r="L875" s="40">
        <v>40.0</v>
      </c>
      <c r="M875" s="40">
        <v>73.0</v>
      </c>
      <c r="N875" s="41">
        <v>65.0</v>
      </c>
      <c r="O875" s="42">
        <v>0.342</v>
      </c>
      <c r="P875" s="42">
        <v>0.602</v>
      </c>
      <c r="Q875" s="42">
        <v>0.055</v>
      </c>
      <c r="R875" s="40">
        <v>4945100.0</v>
      </c>
      <c r="S875" s="42">
        <v>0.353</v>
      </c>
      <c r="T875" s="43">
        <f t="array" ref="T875:U875">VLOOKUP(D875, TOURISM!D:H,{4,5},0)</f>
        <v>32000000</v>
      </c>
      <c r="U875" s="43">
        <v>2.1E7</v>
      </c>
      <c r="V875" s="38" t="str">
        <f t="array" ref="V875:AA875">VLOOKUP(D875, BUSINESS!D:P,{8,9,10,11,12,13},0)</f>
        <v/>
      </c>
      <c r="W875" s="37"/>
      <c r="X875" s="37"/>
      <c r="Y875" s="37"/>
      <c r="Z875" s="38">
        <v>0.03</v>
      </c>
      <c r="AA875" s="38">
        <v>0.005</v>
      </c>
      <c r="AB875" s="44">
        <f t="shared" si="222"/>
        <v>308.4090314</v>
      </c>
      <c r="AC875" s="44">
        <f t="shared" ref="AC875:AC882" si="291">(I875/R875)*1000</f>
        <v>0.6262765161</v>
      </c>
      <c r="AD875" s="44"/>
      <c r="AE875" s="44">
        <f t="shared" si="246"/>
        <v>6.471052153</v>
      </c>
      <c r="AF875" s="44">
        <f t="shared" si="247"/>
        <v>4.246627975</v>
      </c>
      <c r="AG875" s="45">
        <f t="shared" si="5"/>
        <v>0.1029566128</v>
      </c>
      <c r="AH875" s="45">
        <f t="shared" si="6"/>
        <v>0.1538461538</v>
      </c>
      <c r="AI875" s="45" t="str">
        <f t="shared" si="7"/>
        <v/>
      </c>
      <c r="AJ875" s="45" t="str">
        <f t="shared" si="8"/>
        <v/>
      </c>
      <c r="AK875" s="45">
        <f t="shared" si="9"/>
        <v>0.009533725298</v>
      </c>
      <c r="AL875" s="45">
        <f t="shared" si="10"/>
        <v>0.5848900932</v>
      </c>
      <c r="AM875" s="45">
        <f t="shared" si="11"/>
        <v>-0.2570827688</v>
      </c>
    </row>
    <row r="876">
      <c r="A876" s="33" t="s">
        <v>113</v>
      </c>
      <c r="B876" s="34" t="s">
        <v>128</v>
      </c>
      <c r="C876" s="35" t="s">
        <v>50</v>
      </c>
      <c r="D876" s="36" t="str">
        <f t="shared" si="1"/>
        <v>Asia/Kyrgyzstan-Asia/2002</v>
      </c>
      <c r="E876" s="37">
        <f t="array" ref="E876:H876">VLOOKUP(D876, GDP!D:L,{6,7,8,9},0)</f>
        <v>1605640633</v>
      </c>
      <c r="F876" s="38">
        <v>0.054</v>
      </c>
      <c r="G876" s="37">
        <v>17.0</v>
      </c>
      <c r="H876" s="38">
        <v>0.248</v>
      </c>
      <c r="I876" s="39">
        <f t="array" ref="I876:J876">VLOOKUP(D876, ENERGY!I:M,{4,5},0)</f>
        <v>2805</v>
      </c>
      <c r="J876" s="39">
        <v>6399.0</v>
      </c>
      <c r="K876" s="40">
        <f t="array" ref="K876:S876">VLOOKUP(D876, 'HUMAN RESOURCES'!D:V,{11,12,13,14,15,16,17,18,19},0)</f>
        <v>19</v>
      </c>
      <c r="L876" s="40">
        <v>39.0</v>
      </c>
      <c r="M876" s="40">
        <v>72.0</v>
      </c>
      <c r="N876" s="41">
        <v>64.0</v>
      </c>
      <c r="O876" s="42">
        <v>0.335</v>
      </c>
      <c r="P876" s="42">
        <v>0.609</v>
      </c>
      <c r="Q876" s="42">
        <v>0.056</v>
      </c>
      <c r="R876" s="40">
        <v>4990700.0</v>
      </c>
      <c r="S876" s="42">
        <v>0.353</v>
      </c>
      <c r="T876" s="43">
        <f t="array" ref="T876:U876">VLOOKUP(D876, TOURISM!D:H,{4,5},0)</f>
        <v>48000000</v>
      </c>
      <c r="U876" s="43">
        <v>2.7E7</v>
      </c>
      <c r="V876" s="38" t="str">
        <f t="array" ref="V876:AA876">VLOOKUP(D876, BUSINESS!D:P,{8,9,10,11,12,13},0)</f>
        <v/>
      </c>
      <c r="W876" s="37"/>
      <c r="X876" s="37"/>
      <c r="Y876" s="37"/>
      <c r="Z876" s="38">
        <v>0.03</v>
      </c>
      <c r="AA876" s="38">
        <v>0.011</v>
      </c>
      <c r="AB876" s="44">
        <f t="shared" si="222"/>
        <v>321.726538</v>
      </c>
      <c r="AC876" s="44">
        <f t="shared" si="291"/>
        <v>0.5620454045</v>
      </c>
      <c r="AD876" s="44">
        <f t="shared" ref="AD876:AD882" si="292">J876/R876*1000</f>
        <v>1.282184864</v>
      </c>
      <c r="AE876" s="44">
        <f t="shared" si="246"/>
        <v>9.617889274</v>
      </c>
      <c r="AF876" s="44">
        <f t="shared" si="247"/>
        <v>5.410062717</v>
      </c>
      <c r="AG876" s="45">
        <f t="shared" si="5"/>
        <v>0.04318131197</v>
      </c>
      <c r="AH876" s="45">
        <f t="shared" si="6"/>
        <v>0.1333333333</v>
      </c>
      <c r="AI876" s="45">
        <f t="shared" si="7"/>
        <v>-0.1025603069</v>
      </c>
      <c r="AJ876" s="45" t="str">
        <f t="shared" si="8"/>
        <v/>
      </c>
      <c r="AK876" s="45">
        <f t="shared" si="9"/>
        <v>0.009221249318</v>
      </c>
      <c r="AL876" s="45">
        <f t="shared" si="10"/>
        <v>0.4862945078</v>
      </c>
      <c r="AM876" s="45">
        <f t="shared" si="11"/>
        <v>0.273966721</v>
      </c>
    </row>
    <row r="877">
      <c r="A877" s="33" t="s">
        <v>113</v>
      </c>
      <c r="B877" s="34" t="s">
        <v>128</v>
      </c>
      <c r="C877" s="35" t="s">
        <v>51</v>
      </c>
      <c r="D877" s="36" t="str">
        <f t="shared" si="1"/>
        <v>Asia/Kyrgyzstan-Asia/2003</v>
      </c>
      <c r="E877" s="37">
        <f t="array" ref="E877:H877">VLOOKUP(D877, GDP!D:L,{6,7,8,9},0)</f>
        <v>1919012781</v>
      </c>
      <c r="F877" s="38">
        <v>0.054</v>
      </c>
      <c r="G877" s="37">
        <v>21.0</v>
      </c>
      <c r="H877" s="38">
        <v>0.191</v>
      </c>
      <c r="I877" s="39">
        <f t="array" ref="I877:J877">VLOOKUP(D877, ENERGY!I:M,{4,5},0)</f>
        <v>2484</v>
      </c>
      <c r="J877" s="39">
        <v>6480.0</v>
      </c>
      <c r="K877" s="40">
        <f t="array" ref="K877:S877">VLOOKUP(D877, 'HUMAN RESOURCES'!D:V,{11,12,13,14,15,16,17,18,19},0)</f>
        <v>21</v>
      </c>
      <c r="L877" s="40">
        <v>37.0</v>
      </c>
      <c r="M877" s="40">
        <v>72.0</v>
      </c>
      <c r="N877" s="41">
        <v>65.0</v>
      </c>
      <c r="O877" s="42">
        <v>0.326</v>
      </c>
      <c r="P877" s="42">
        <v>0.617</v>
      </c>
      <c r="Q877" s="42">
        <v>0.057</v>
      </c>
      <c r="R877" s="40">
        <v>5043300.0</v>
      </c>
      <c r="S877" s="42">
        <v>0.353</v>
      </c>
      <c r="T877" s="43">
        <f t="array" ref="T877:U877">VLOOKUP(D877, TOURISM!D:H,{4,5},0)</f>
        <v>62000000</v>
      </c>
      <c r="U877" s="43">
        <v>3.5E7</v>
      </c>
      <c r="V877" s="38" t="str">
        <f t="array" ref="V877:AA877">VLOOKUP(D877, BUSINESS!D:P,{8,9,10,11,12,13},0)</f>
        <v/>
      </c>
      <c r="W877" s="37">
        <v>21.0</v>
      </c>
      <c r="X877" s="37"/>
      <c r="Y877" s="37"/>
      <c r="Z877" s="38">
        <v>0.039</v>
      </c>
      <c r="AA877" s="38">
        <v>0.028</v>
      </c>
      <c r="AB877" s="44">
        <f t="shared" si="222"/>
        <v>380.5073624</v>
      </c>
      <c r="AC877" s="44">
        <f t="shared" si="291"/>
        <v>0.4925346499</v>
      </c>
      <c r="AD877" s="44">
        <f t="shared" si="292"/>
        <v>1.284873</v>
      </c>
      <c r="AE877" s="44">
        <f t="shared" si="246"/>
        <v>12.29353796</v>
      </c>
      <c r="AF877" s="44">
        <f t="shared" si="247"/>
        <v>6.939900462</v>
      </c>
      <c r="AG877" s="45">
        <f t="shared" si="5"/>
        <v>0.182704308</v>
      </c>
      <c r="AH877" s="45">
        <f t="shared" si="6"/>
        <v>0.2352941176</v>
      </c>
      <c r="AI877" s="45">
        <f t="shared" si="7"/>
        <v>-0.1236746248</v>
      </c>
      <c r="AJ877" s="45">
        <f t="shared" si="8"/>
        <v>0.002096527615</v>
      </c>
      <c r="AK877" s="45">
        <f t="shared" si="9"/>
        <v>0.01053960366</v>
      </c>
      <c r="AL877" s="45">
        <f t="shared" si="10"/>
        <v>0.278194998</v>
      </c>
      <c r="AM877" s="45">
        <f t="shared" si="11"/>
        <v>0.2827763421</v>
      </c>
    </row>
    <row r="878">
      <c r="A878" s="33" t="s">
        <v>113</v>
      </c>
      <c r="B878" s="34" t="s">
        <v>128</v>
      </c>
      <c r="C878" s="35" t="s">
        <v>52</v>
      </c>
      <c r="D878" s="36" t="str">
        <f t="shared" si="1"/>
        <v>Asia/Kyrgyzstan-Asia/2004</v>
      </c>
      <c r="E878" s="37">
        <f t="array" ref="E878:H878">VLOOKUP(D878, GDP!D:L,{6,7,8,9},0)</f>
        <v>2211535312</v>
      </c>
      <c r="F878" s="38">
        <v>0.056</v>
      </c>
      <c r="G878" s="37">
        <v>25.0</v>
      </c>
      <c r="H878" s="38">
        <v>0.293</v>
      </c>
      <c r="I878" s="39">
        <f t="array" ref="I878:J878">VLOOKUP(D878, ENERGY!I:M,{4,5},0)</f>
        <v>2846</v>
      </c>
      <c r="J878" s="39">
        <v>5680.0</v>
      </c>
      <c r="K878" s="40">
        <f t="array" ref="K878:S878">VLOOKUP(D878, 'HUMAN RESOURCES'!D:V,{11,12,13,14,15,16,17,18,19},0)</f>
        <v>22</v>
      </c>
      <c r="L878" s="40">
        <v>36.0</v>
      </c>
      <c r="M878" s="40">
        <v>72.0</v>
      </c>
      <c r="N878" s="41">
        <v>64.0</v>
      </c>
      <c r="O878" s="42">
        <v>0.319</v>
      </c>
      <c r="P878" s="42">
        <v>0.624</v>
      </c>
      <c r="Q878" s="42">
        <v>0.057</v>
      </c>
      <c r="R878" s="40">
        <v>5104700.0</v>
      </c>
      <c r="S878" s="42">
        <v>0.353</v>
      </c>
      <c r="T878" s="43">
        <f t="array" ref="T878:U878">VLOOKUP(D878, TOURISM!D:H,{4,5},0)</f>
        <v>92000000</v>
      </c>
      <c r="U878" s="43">
        <v>7.3E7</v>
      </c>
      <c r="V878" s="38" t="str">
        <f t="array" ref="V878:AA878">VLOOKUP(D878, BUSINESS!D:P,{8,9,10,11,12,13},0)</f>
        <v/>
      </c>
      <c r="W878" s="37">
        <v>21.0</v>
      </c>
      <c r="X878" s="37"/>
      <c r="Y878" s="37"/>
      <c r="Z878" s="38">
        <v>0.051</v>
      </c>
      <c r="AA878" s="38">
        <v>0.052</v>
      </c>
      <c r="AB878" s="44">
        <f t="shared" si="222"/>
        <v>433.235119</v>
      </c>
      <c r="AC878" s="44">
        <f t="shared" si="291"/>
        <v>0.5575254178</v>
      </c>
      <c r="AD878" s="44">
        <f t="shared" si="292"/>
        <v>1.112700061</v>
      </c>
      <c r="AE878" s="44">
        <f t="shared" si="246"/>
        <v>18.02260662</v>
      </c>
      <c r="AF878" s="44">
        <f t="shared" si="247"/>
        <v>14.30054656</v>
      </c>
      <c r="AG878" s="45">
        <f t="shared" si="5"/>
        <v>0.1385722374</v>
      </c>
      <c r="AH878" s="45">
        <f t="shared" si="6"/>
        <v>0.1904761905</v>
      </c>
      <c r="AI878" s="45">
        <f t="shared" si="7"/>
        <v>0.1319516664</v>
      </c>
      <c r="AJ878" s="45">
        <f t="shared" si="8"/>
        <v>-0.1339999666</v>
      </c>
      <c r="AK878" s="45">
        <f t="shared" si="9"/>
        <v>0.01217456824</v>
      </c>
      <c r="AL878" s="45">
        <f t="shared" si="10"/>
        <v>0.4660227734</v>
      </c>
      <c r="AM878" s="45">
        <f t="shared" si="11"/>
        <v>1.060627041</v>
      </c>
    </row>
    <row r="879">
      <c r="A879" s="33" t="s">
        <v>113</v>
      </c>
      <c r="B879" s="34" t="s">
        <v>128</v>
      </c>
      <c r="C879" s="35" t="s">
        <v>53</v>
      </c>
      <c r="D879" s="36" t="str">
        <f t="shared" si="1"/>
        <v>Asia/Kyrgyzstan-Asia/2005</v>
      </c>
      <c r="E879" s="37">
        <f t="array" ref="E879:H879">VLOOKUP(D879, GDP!D:L,{6,7,8,9},0)</f>
        <v>2459876152</v>
      </c>
      <c r="F879" s="38">
        <v>0.058</v>
      </c>
      <c r="G879" s="37">
        <v>28.0</v>
      </c>
      <c r="H879" s="38">
        <v>0.266</v>
      </c>
      <c r="I879" s="39">
        <f t="array" ref="I879:J879">VLOOKUP(D879, ENERGY!I:M,{4,5},0)</f>
        <v>2151</v>
      </c>
      <c r="J879" s="39">
        <v>3781.0</v>
      </c>
      <c r="K879" s="40">
        <f t="array" ref="K879:S879">VLOOKUP(D879, 'HUMAN RESOURCES'!D:V,{11,12,13,14,15,16,17,18,19},0)</f>
        <v>21</v>
      </c>
      <c r="L879" s="40">
        <v>34.0</v>
      </c>
      <c r="M879" s="40">
        <v>72.0</v>
      </c>
      <c r="N879" s="41">
        <v>64.0</v>
      </c>
      <c r="O879" s="42">
        <v>0.313</v>
      </c>
      <c r="P879" s="42">
        <v>0.631</v>
      </c>
      <c r="Q879" s="42">
        <v>0.056</v>
      </c>
      <c r="R879" s="40">
        <v>5162600.0</v>
      </c>
      <c r="S879" s="42">
        <v>0.353</v>
      </c>
      <c r="T879" s="43">
        <f t="array" ref="T879:U879">VLOOKUP(D879, TOURISM!D:H,{4,5},0)</f>
        <v>94000000</v>
      </c>
      <c r="U879" s="43">
        <v>9.4E7</v>
      </c>
      <c r="V879" s="38">
        <f t="array" ref="V879:AA879">VLOOKUP(D879, BUSINESS!D:P,{8,9,10,11,12,13},0)</f>
        <v>0.681</v>
      </c>
      <c r="W879" s="37">
        <v>21.0</v>
      </c>
      <c r="X879" s="37"/>
      <c r="Y879" s="37">
        <v>202.0</v>
      </c>
      <c r="Z879" s="38">
        <v>0.105</v>
      </c>
      <c r="AA879" s="38">
        <v>0.107</v>
      </c>
      <c r="AB879" s="44">
        <f t="shared" si="222"/>
        <v>476.4800976</v>
      </c>
      <c r="AC879" s="44">
        <f t="shared" si="291"/>
        <v>0.4166505249</v>
      </c>
      <c r="AD879" s="44">
        <f t="shared" si="292"/>
        <v>0.7323829078</v>
      </c>
      <c r="AE879" s="44">
        <f t="shared" si="246"/>
        <v>18.20787975</v>
      </c>
      <c r="AF879" s="44">
        <f t="shared" si="247"/>
        <v>18.20787975</v>
      </c>
      <c r="AG879" s="45">
        <f t="shared" si="5"/>
        <v>0.09981872826</v>
      </c>
      <c r="AH879" s="45">
        <f t="shared" si="6"/>
        <v>0.12</v>
      </c>
      <c r="AI879" s="45">
        <f t="shared" si="7"/>
        <v>-0.2526788705</v>
      </c>
      <c r="AJ879" s="45">
        <f t="shared" si="8"/>
        <v>-0.3417966497</v>
      </c>
      <c r="AK879" s="45">
        <f t="shared" si="9"/>
        <v>0.0113424883</v>
      </c>
      <c r="AL879" s="45">
        <f t="shared" si="10"/>
        <v>0.0102800409</v>
      </c>
      <c r="AM879" s="45">
        <f t="shared" si="11"/>
        <v>0.2732296406</v>
      </c>
    </row>
    <row r="880">
      <c r="A880" s="33" t="s">
        <v>113</v>
      </c>
      <c r="B880" s="34" t="s">
        <v>128</v>
      </c>
      <c r="C880" s="35" t="s">
        <v>54</v>
      </c>
      <c r="D880" s="36" t="str">
        <f t="shared" si="1"/>
        <v>Asia/Kyrgyzstan-Asia/2006</v>
      </c>
      <c r="E880" s="37">
        <f t="array" ref="E880:H880">VLOOKUP(D880, GDP!D:L,{6,7,8,9},0)</f>
        <v>2834168889</v>
      </c>
      <c r="F880" s="38">
        <v>0.067</v>
      </c>
      <c r="G880" s="37">
        <v>38.0</v>
      </c>
      <c r="H880" s="38">
        <v>0.232</v>
      </c>
      <c r="I880" s="39">
        <f t="array" ref="I880:J880">VLOOKUP(D880, ENERGY!I:M,{4,5},0)</f>
        <v>2542</v>
      </c>
      <c r="J880" s="39">
        <v>5699.0</v>
      </c>
      <c r="K880" s="40">
        <f t="array" ref="K880:S880">VLOOKUP(D880, 'HUMAN RESOURCES'!D:V,{11,12,13,14,15,16,17,18,19},0)</f>
        <v>23</v>
      </c>
      <c r="L880" s="40">
        <v>33.0</v>
      </c>
      <c r="M880" s="40">
        <v>72.0</v>
      </c>
      <c r="N880" s="41">
        <v>64.0</v>
      </c>
      <c r="O880" s="42">
        <v>0.308</v>
      </c>
      <c r="P880" s="42">
        <v>0.638</v>
      </c>
      <c r="Q880" s="42">
        <v>0.054</v>
      </c>
      <c r="R880" s="40">
        <v>5218400.0</v>
      </c>
      <c r="S880" s="42">
        <v>0.353</v>
      </c>
      <c r="T880" s="43">
        <f t="array" ref="T880:U880">VLOOKUP(D880, TOURISM!D:H,{4,5},0)</f>
        <v>189000000</v>
      </c>
      <c r="U880" s="43">
        <v>1.42E8</v>
      </c>
      <c r="V880" s="38">
        <f t="array" ref="V880:AA880">VLOOKUP(D880, BUSINESS!D:P,{8,9,10,11,12,13},0)</f>
        <v>0.672</v>
      </c>
      <c r="W880" s="37">
        <v>21.0</v>
      </c>
      <c r="X880" s="37"/>
      <c r="Y880" s="37">
        <v>202.0</v>
      </c>
      <c r="Z880" s="38">
        <v>0.123</v>
      </c>
      <c r="AA880" s="38">
        <v>0.248</v>
      </c>
      <c r="AB880" s="44">
        <f t="shared" si="222"/>
        <v>543.1107023</v>
      </c>
      <c r="AC880" s="44">
        <f t="shared" si="291"/>
        <v>0.4871224897</v>
      </c>
      <c r="AD880" s="44">
        <f t="shared" si="292"/>
        <v>1.092097195</v>
      </c>
      <c r="AE880" s="44">
        <f t="shared" si="246"/>
        <v>36.21799785</v>
      </c>
      <c r="AF880" s="44">
        <f t="shared" si="247"/>
        <v>27.21140579</v>
      </c>
      <c r="AG880" s="45">
        <f t="shared" si="5"/>
        <v>0.139839219</v>
      </c>
      <c r="AH880" s="45">
        <f t="shared" si="6"/>
        <v>0.3571428571</v>
      </c>
      <c r="AI880" s="45">
        <f t="shared" si="7"/>
        <v>0.1691392678</v>
      </c>
      <c r="AJ880" s="45">
        <f t="shared" si="8"/>
        <v>0.4911560372</v>
      </c>
      <c r="AK880" s="45">
        <f t="shared" si="9"/>
        <v>0.01080850734</v>
      </c>
      <c r="AL880" s="45">
        <f t="shared" si="10"/>
        <v>0.9891386779</v>
      </c>
      <c r="AM880" s="45">
        <f t="shared" si="11"/>
        <v>0.4944851442</v>
      </c>
    </row>
    <row r="881">
      <c r="A881" s="33" t="s">
        <v>113</v>
      </c>
      <c r="B881" s="34" t="s">
        <v>128</v>
      </c>
      <c r="C881" s="35" t="s">
        <v>55</v>
      </c>
      <c r="D881" s="36" t="str">
        <f t="shared" si="1"/>
        <v>Asia/Kyrgyzstan-Asia/2007</v>
      </c>
      <c r="E881" s="37">
        <f t="array" ref="E881:H881">VLOOKUP(D881, GDP!D:L,{6,7,8,9},0)</f>
        <v>3802566171</v>
      </c>
      <c r="F881" s="38">
        <v>0.069</v>
      </c>
      <c r="G881" s="37">
        <v>51.0</v>
      </c>
      <c r="H881" s="38">
        <v>0.253</v>
      </c>
      <c r="I881" s="39">
        <f t="array" ref="I881:J881">VLOOKUP(D881, ENERGY!I:M,{4,5},0)</f>
        <v>2726</v>
      </c>
      <c r="J881" s="39">
        <v>5871.0</v>
      </c>
      <c r="K881" s="40">
        <f t="array" ref="K881:S881">VLOOKUP(D881, 'HUMAN RESOURCES'!D:V,{11,12,13,14,15,16,17,18,19},0)</f>
        <v>23</v>
      </c>
      <c r="L881" s="40">
        <v>32.0</v>
      </c>
      <c r="M881" s="40">
        <v>72.0</v>
      </c>
      <c r="N881" s="41">
        <v>64.0</v>
      </c>
      <c r="O881" s="42">
        <v>0.304</v>
      </c>
      <c r="P881" s="42">
        <v>0.644</v>
      </c>
      <c r="Q881" s="42">
        <v>0.052</v>
      </c>
      <c r="R881" s="40">
        <v>5268400.0</v>
      </c>
      <c r="S881" s="42">
        <v>0.353</v>
      </c>
      <c r="T881" s="43">
        <f t="array" ref="T881:U881">VLOOKUP(D881, TOURISM!D:H,{4,5},0)</f>
        <v>392000000</v>
      </c>
      <c r="U881" s="43">
        <v>2.15E8</v>
      </c>
      <c r="V881" s="38">
        <f t="array" ref="V881:AA881">VLOOKUP(D881, BUSINESS!D:P,{8,9,10,11,12,13},0)</f>
        <v>0.614</v>
      </c>
      <c r="W881" s="37">
        <v>21.0</v>
      </c>
      <c r="X881" s="37"/>
      <c r="Y881" s="37">
        <v>202.0</v>
      </c>
      <c r="Z881" s="38">
        <v>0.14</v>
      </c>
      <c r="AA881" s="38">
        <v>0.422</v>
      </c>
      <c r="AB881" s="44">
        <f t="shared" si="222"/>
        <v>721.7686909</v>
      </c>
      <c r="AC881" s="44">
        <f t="shared" si="291"/>
        <v>0.5174246451</v>
      </c>
      <c r="AD881" s="44">
        <f t="shared" si="292"/>
        <v>1.114380077</v>
      </c>
      <c r="AE881" s="44">
        <f t="shared" si="246"/>
        <v>74.40589173</v>
      </c>
      <c r="AF881" s="44">
        <f t="shared" si="247"/>
        <v>40.80935388</v>
      </c>
      <c r="AG881" s="45">
        <f t="shared" si="5"/>
        <v>0.3289531725</v>
      </c>
      <c r="AH881" s="45">
        <f t="shared" si="6"/>
        <v>0.3421052632</v>
      </c>
      <c r="AI881" s="45">
        <f t="shared" si="7"/>
        <v>0.06220643892</v>
      </c>
      <c r="AJ881" s="45">
        <f t="shared" si="8"/>
        <v>0.02040375437</v>
      </c>
      <c r="AK881" s="45">
        <f t="shared" si="9"/>
        <v>0.009581480914</v>
      </c>
      <c r="AL881" s="45">
        <f t="shared" si="10"/>
        <v>1.054389976</v>
      </c>
      <c r="AM881" s="45">
        <f t="shared" si="11"/>
        <v>0.4997150162</v>
      </c>
    </row>
    <row r="882">
      <c r="A882" s="33" t="s">
        <v>113</v>
      </c>
      <c r="B882" s="34" t="s">
        <v>128</v>
      </c>
      <c r="C882" s="35" t="s">
        <v>56</v>
      </c>
      <c r="D882" s="36" t="str">
        <f t="shared" si="1"/>
        <v>Asia/Kyrgyzstan-Asia/2008</v>
      </c>
      <c r="E882" s="37">
        <f t="array" ref="E882:H882">VLOOKUP(D882, GDP!D:L,{6,7,8,9},0)</f>
        <v>5139957785</v>
      </c>
      <c r="F882" s="38">
        <v>0.061</v>
      </c>
      <c r="G882" s="37">
        <v>60.0</v>
      </c>
      <c r="H882" s="38">
        <v>0.199</v>
      </c>
      <c r="I882" s="39">
        <f t="array" ref="I882:J882">VLOOKUP(D882, ENERGY!I:M,{4,5},0)</f>
        <v>2497</v>
      </c>
      <c r="J882" s="39">
        <v>5233.0</v>
      </c>
      <c r="K882" s="40">
        <f t="array" ref="K882:S882">VLOOKUP(D882, 'HUMAN RESOURCES'!D:V,{11,12,13,14,15,16,17,18,19},0)</f>
        <v>24</v>
      </c>
      <c r="L882" s="40">
        <v>30.0</v>
      </c>
      <c r="M882" s="40">
        <v>73.0</v>
      </c>
      <c r="N882" s="41">
        <v>65.0</v>
      </c>
      <c r="O882" s="42">
        <v>0.302</v>
      </c>
      <c r="P882" s="42">
        <v>0.649</v>
      </c>
      <c r="Q882" s="42">
        <v>0.049</v>
      </c>
      <c r="R882" s="40">
        <v>5318700.0</v>
      </c>
      <c r="S882" s="42">
        <v>0.353</v>
      </c>
      <c r="T882" s="43">
        <f t="array" ref="T882:U882">VLOOKUP(D882, TOURISM!D:H,{4,5},0)</f>
        <v>569000000</v>
      </c>
      <c r="U882" s="43">
        <v>4.51E8</v>
      </c>
      <c r="V882" s="38">
        <f t="array" ref="V882:AA882">VLOOKUP(D882, BUSINESS!D:P,{8,9,10,11,12,13},0)</f>
        <v>0.614</v>
      </c>
      <c r="W882" s="37">
        <v>15.0</v>
      </c>
      <c r="X882" s="37"/>
      <c r="Y882" s="37">
        <v>202.0</v>
      </c>
      <c r="Z882" s="38">
        <v>0.157</v>
      </c>
      <c r="AA882" s="38">
        <v>0.653</v>
      </c>
      <c r="AB882" s="44">
        <f t="shared" si="222"/>
        <v>966.3936272</v>
      </c>
      <c r="AC882" s="44">
        <f t="shared" si="291"/>
        <v>0.4694756237</v>
      </c>
      <c r="AD882" s="44">
        <f t="shared" si="292"/>
        <v>0.9838870401</v>
      </c>
      <c r="AE882" s="44">
        <f t="shared" si="246"/>
        <v>106.9810292</v>
      </c>
      <c r="AF882" s="44">
        <f t="shared" si="247"/>
        <v>84.79515671</v>
      </c>
      <c r="AG882" s="45">
        <f t="shared" si="5"/>
        <v>0.3389242834</v>
      </c>
      <c r="AH882" s="45">
        <f t="shared" si="6"/>
        <v>0.1764705882</v>
      </c>
      <c r="AI882" s="45">
        <f t="shared" si="7"/>
        <v>-0.09266860744</v>
      </c>
      <c r="AJ882" s="45">
        <f t="shared" si="8"/>
        <v>-0.1170992196</v>
      </c>
      <c r="AK882" s="45">
        <f t="shared" si="9"/>
        <v>0.009547490699</v>
      </c>
      <c r="AL882" s="45">
        <f t="shared" si="10"/>
        <v>0.4378031996</v>
      </c>
      <c r="AM882" s="45">
        <f t="shared" si="11"/>
        <v>1.077836296</v>
      </c>
    </row>
    <row r="883">
      <c r="A883" s="33" t="s">
        <v>113</v>
      </c>
      <c r="B883" s="34" t="s">
        <v>128</v>
      </c>
      <c r="C883" s="35" t="s">
        <v>57</v>
      </c>
      <c r="D883" s="36" t="str">
        <f t="shared" si="1"/>
        <v>Asia/Kyrgyzstan-Asia/2009</v>
      </c>
      <c r="E883" s="37">
        <f t="array" ref="E883:H883">VLOOKUP(D883, GDP!D:L,{6,7,8,9},0)</f>
        <v>4690062255</v>
      </c>
      <c r="F883" s="38">
        <v>0.068</v>
      </c>
      <c r="G883" s="37">
        <v>61.0</v>
      </c>
      <c r="H883" s="38">
        <v>0.23</v>
      </c>
      <c r="I883" s="39" t="str">
        <f t="array" ref="I883:J883">VLOOKUP(D883, ENERGY!I:M,{4,5},0)</f>
        <v/>
      </c>
      <c r="J883" s="39"/>
      <c r="K883" s="40">
        <f t="array" ref="K883:S883">VLOOKUP(D883, 'HUMAN RESOURCES'!D:V,{11,12,13,14,15,16,17,18,19},0)</f>
        <v>25</v>
      </c>
      <c r="L883" s="40">
        <v>29.0</v>
      </c>
      <c r="M883" s="40">
        <v>73.0</v>
      </c>
      <c r="N883" s="41">
        <v>65.0</v>
      </c>
      <c r="O883" s="42">
        <v>0.301</v>
      </c>
      <c r="P883" s="42">
        <v>0.653</v>
      </c>
      <c r="Q883" s="42">
        <v>0.046</v>
      </c>
      <c r="R883" s="40">
        <v>5383300.0</v>
      </c>
      <c r="S883" s="42">
        <v>0.353</v>
      </c>
      <c r="T883" s="43">
        <f t="array" ref="T883:U883">VLOOKUP(D883, TOURISM!D:H,{4,5},0)</f>
        <v>506000000</v>
      </c>
      <c r="U883" s="43">
        <v>3.93E8</v>
      </c>
      <c r="V883" s="38">
        <f t="array" ref="V883:AA883">VLOOKUP(D883, BUSINESS!D:P,{8,9,10,11,12,13},0)</f>
        <v>0.594</v>
      </c>
      <c r="W883" s="37">
        <v>11.0</v>
      </c>
      <c r="X883" s="37"/>
      <c r="Y883" s="37">
        <v>202.0</v>
      </c>
      <c r="Z883" s="38">
        <v>0.17</v>
      </c>
      <c r="AA883" s="38">
        <v>0.852</v>
      </c>
      <c r="AB883" s="44">
        <f t="shared" si="222"/>
        <v>871.2243893</v>
      </c>
      <c r="AC883" s="44"/>
      <c r="AD883" s="44"/>
      <c r="AE883" s="44">
        <f t="shared" si="246"/>
        <v>93.99439006</v>
      </c>
      <c r="AF883" s="44">
        <f t="shared" si="247"/>
        <v>73.00354801</v>
      </c>
      <c r="AG883" s="45">
        <f t="shared" si="5"/>
        <v>-0.09847875152</v>
      </c>
      <c r="AH883" s="45">
        <f t="shared" si="6"/>
        <v>0.01666666667</v>
      </c>
      <c r="AI883" s="45" t="str">
        <f t="shared" si="7"/>
        <v/>
      </c>
      <c r="AJ883" s="45" t="str">
        <f t="shared" si="8"/>
        <v/>
      </c>
      <c r="AK883" s="45">
        <f t="shared" si="9"/>
        <v>0.01214582511</v>
      </c>
      <c r="AL883" s="45">
        <f t="shared" si="10"/>
        <v>-0.1213919817</v>
      </c>
      <c r="AM883" s="45">
        <f t="shared" si="11"/>
        <v>-0.1390599317</v>
      </c>
    </row>
    <row r="884">
      <c r="A884" s="33" t="s">
        <v>113</v>
      </c>
      <c r="B884" s="34" t="s">
        <v>128</v>
      </c>
      <c r="C884" s="35" t="s">
        <v>58</v>
      </c>
      <c r="D884" s="36" t="str">
        <f t="shared" si="1"/>
        <v>Asia/Kyrgyzstan-Asia/2010</v>
      </c>
      <c r="E884" s="37">
        <f t="array" ref="E884:H884">VLOOKUP(D884, GDP!D:L,{6,7,8,9},0)</f>
        <v>4794357795</v>
      </c>
      <c r="F884" s="38">
        <v>0.067</v>
      </c>
      <c r="G884" s="37">
        <v>60.0</v>
      </c>
      <c r="H884" s="38">
        <v>0.315</v>
      </c>
      <c r="I884" s="39">
        <f t="array" ref="I884:J884">VLOOKUP(D884, ENERGY!I:M,{4,5},0)</f>
        <v>2450.5</v>
      </c>
      <c r="J884" s="39">
        <v>4928.5</v>
      </c>
      <c r="K884" s="40">
        <f t="array" ref="K884:S884">VLOOKUP(D884, 'HUMAN RESOURCES'!D:V,{11,12,13,14,15,16,17,18,19},0)</f>
        <v>27</v>
      </c>
      <c r="L884" s="40">
        <v>27.0</v>
      </c>
      <c r="M884" s="40">
        <v>74.0</v>
      </c>
      <c r="N884" s="41">
        <v>65.0</v>
      </c>
      <c r="O884" s="42">
        <v>0.3</v>
      </c>
      <c r="P884" s="42">
        <v>0.655</v>
      </c>
      <c r="Q884" s="42">
        <v>0.044</v>
      </c>
      <c r="R884" s="40">
        <v>5447900.0</v>
      </c>
      <c r="S884" s="42">
        <v>0.353</v>
      </c>
      <c r="T884" s="43">
        <f t="array" ref="T884:U884">VLOOKUP(D884, TOURISM!D:H,{4,5},0)</f>
        <v>336000000</v>
      </c>
      <c r="U884" s="43">
        <v>3.98E8</v>
      </c>
      <c r="V884" s="38">
        <f t="array" ref="V884:AA884">VLOOKUP(D884, BUSINESS!D:P,{8,9,10,11,12,13},0)</f>
        <v>0.306</v>
      </c>
      <c r="W884" s="37">
        <v>10.0</v>
      </c>
      <c r="X884" s="37"/>
      <c r="Y884" s="37">
        <v>202.0</v>
      </c>
      <c r="Z884" s="38">
        <v>0.184</v>
      </c>
      <c r="AA884" s="38">
        <v>0.989</v>
      </c>
      <c r="AB884" s="44">
        <f t="shared" si="222"/>
        <v>880.0377751</v>
      </c>
      <c r="AC884" s="44">
        <f t="shared" ref="AC884:AC885" si="293">(I884/R884)*1000</f>
        <v>0.4498063474</v>
      </c>
      <c r="AD884" s="44">
        <f t="shared" ref="AD884:AD885" si="294">J884/R884*1000</f>
        <v>0.9046605114</v>
      </c>
      <c r="AE884" s="44">
        <f t="shared" si="246"/>
        <v>61.67514088</v>
      </c>
      <c r="AF884" s="44">
        <f t="shared" si="247"/>
        <v>73.05567283</v>
      </c>
      <c r="AG884" s="45">
        <f t="shared" si="5"/>
        <v>0.01011609167</v>
      </c>
      <c r="AH884" s="45">
        <f t="shared" si="6"/>
        <v>-0.01639344262</v>
      </c>
      <c r="AI884" s="45" t="str">
        <f t="shared" si="7"/>
        <v/>
      </c>
      <c r="AJ884" s="45" t="str">
        <f t="shared" si="8"/>
        <v/>
      </c>
      <c r="AK884" s="45">
        <f t="shared" si="9"/>
        <v>0.0120000743</v>
      </c>
      <c r="AL884" s="45">
        <f t="shared" si="10"/>
        <v>-0.3438423204</v>
      </c>
      <c r="AM884" s="45">
        <f t="shared" si="11"/>
        <v>0.0007140039066</v>
      </c>
    </row>
    <row r="885">
      <c r="A885" s="33" t="s">
        <v>113</v>
      </c>
      <c r="B885" s="34" t="s">
        <v>128</v>
      </c>
      <c r="C885" s="35" t="s">
        <v>59</v>
      </c>
      <c r="D885" s="36" t="str">
        <f t="shared" si="1"/>
        <v>Asia/Kyrgyzstan-Asia/2011</v>
      </c>
      <c r="E885" s="37">
        <f t="array" ref="E885:H885">VLOOKUP(D885, GDP!D:L,{6,7,8,9},0)</f>
        <v>6197766119</v>
      </c>
      <c r="F885" s="38">
        <v>0.062</v>
      </c>
      <c r="G885" s="37">
        <v>71.0</v>
      </c>
      <c r="H885" s="38">
        <v>0.402</v>
      </c>
      <c r="I885" s="39">
        <f t="array" ref="I885:J885">VLOOKUP(D885, ENERGY!I:M,{4,5},0)</f>
        <v>2436</v>
      </c>
      <c r="J885" s="39">
        <v>4996.5</v>
      </c>
      <c r="K885" s="40">
        <f t="array" ref="K885:S885">VLOOKUP(D885, 'HUMAN RESOURCES'!D:V,{11,12,13,14,15,16,17,18,19},0)</f>
        <v>27</v>
      </c>
      <c r="L885" s="40">
        <v>25.0</v>
      </c>
      <c r="M885" s="40">
        <v>74.0</v>
      </c>
      <c r="N885" s="41">
        <v>66.0</v>
      </c>
      <c r="O885" s="42">
        <v>0.301</v>
      </c>
      <c r="P885" s="42">
        <v>0.656</v>
      </c>
      <c r="Q885" s="42">
        <v>0.043</v>
      </c>
      <c r="R885" s="40">
        <v>5514600.0</v>
      </c>
      <c r="S885" s="42">
        <v>0.353</v>
      </c>
      <c r="T885" s="43">
        <f t="array" ref="T885:U885">VLOOKUP(D885, TOURISM!D:H,{4,5},0)</f>
        <v>689000000</v>
      </c>
      <c r="U885" s="43">
        <v>5.66E8</v>
      </c>
      <c r="V885" s="38">
        <f t="array" ref="V885:AA885">VLOOKUP(D885, BUSINESS!D:P,{8,9,10,11,12,13},0)</f>
        <v>0.334</v>
      </c>
      <c r="W885" s="37">
        <v>10.0</v>
      </c>
      <c r="X885" s="37"/>
      <c r="Y885" s="37">
        <v>210.0</v>
      </c>
      <c r="Z885" s="38">
        <v>0.2</v>
      </c>
      <c r="AA885" s="38">
        <v>1.162</v>
      </c>
      <c r="AB885" s="44">
        <f t="shared" si="222"/>
        <v>1123.883168</v>
      </c>
      <c r="AC885" s="44">
        <f t="shared" si="293"/>
        <v>0.4417364813</v>
      </c>
      <c r="AD885" s="44">
        <f t="shared" si="294"/>
        <v>0.9060493961</v>
      </c>
      <c r="AE885" s="44">
        <f t="shared" si="246"/>
        <v>124.9410655</v>
      </c>
      <c r="AF885" s="44">
        <f t="shared" si="247"/>
        <v>102.6366373</v>
      </c>
      <c r="AG885" s="45">
        <f t="shared" si="5"/>
        <v>0.2770851433</v>
      </c>
      <c r="AH885" s="45">
        <f t="shared" si="6"/>
        <v>0.1833333333</v>
      </c>
      <c r="AI885" s="45">
        <f t="shared" si="7"/>
        <v>-0.0179407563</v>
      </c>
      <c r="AJ885" s="45">
        <f t="shared" si="8"/>
        <v>0.001535255205</v>
      </c>
      <c r="AK885" s="45">
        <f t="shared" si="9"/>
        <v>0.01224324969</v>
      </c>
      <c r="AL885" s="45">
        <f t="shared" si="10"/>
        <v>1.025792949</v>
      </c>
      <c r="AM885" s="45">
        <f t="shared" si="11"/>
        <v>0.4049098902</v>
      </c>
    </row>
    <row r="886">
      <c r="A886" s="33" t="s">
        <v>113</v>
      </c>
      <c r="B886" s="34" t="s">
        <v>128</v>
      </c>
      <c r="C886" s="35" t="s">
        <v>60</v>
      </c>
      <c r="D886" s="36" t="str">
        <f t="shared" si="1"/>
        <v>Asia/Kyrgyzstan-Asia/2012</v>
      </c>
      <c r="E886" s="37">
        <f t="array" ref="E886:H886">VLOOKUP(D886, GDP!D:L,{6,7,8,9},0)</f>
        <v>6605133551</v>
      </c>
      <c r="F886" s="38">
        <v>0.071</v>
      </c>
      <c r="G886" s="37">
        <v>84.0</v>
      </c>
      <c r="H886" s="38">
        <v>0.128</v>
      </c>
      <c r="I886" s="39" t="str">
        <f t="array" ref="I886:J886">VLOOKUP(D886, ENERGY!I:M,{4,5},0)</f>
        <v/>
      </c>
      <c r="J886" s="39"/>
      <c r="K886" s="40">
        <f t="array" ref="K886:S886">VLOOKUP(D886, 'HUMAN RESOURCES'!D:V,{11,12,13,14,15,16,17,18,19},0)</f>
        <v>28</v>
      </c>
      <c r="L886" s="40">
        <v>23.0</v>
      </c>
      <c r="M886" s="40">
        <v>74.0</v>
      </c>
      <c r="N886" s="41">
        <v>66.0</v>
      </c>
      <c r="O886" s="42">
        <v>0.302</v>
      </c>
      <c r="P886" s="42">
        <v>0.656</v>
      </c>
      <c r="Q886" s="42">
        <v>0.042</v>
      </c>
      <c r="R886" s="40">
        <v>5607200.0</v>
      </c>
      <c r="S886" s="42">
        <v>0.354</v>
      </c>
      <c r="T886" s="43">
        <f t="array" ref="T886:U886">VLOOKUP(D886, TOURISM!D:H,{4,5},0)</f>
        <v>750000000</v>
      </c>
      <c r="U886" s="43">
        <v>7.38E8</v>
      </c>
      <c r="V886" s="38">
        <f t="array" ref="V886:AA886">VLOOKUP(D886, BUSINESS!D:P,{8,9,10,11,12,13},0)</f>
        <v>0.334</v>
      </c>
      <c r="W886" s="37">
        <v>10.0</v>
      </c>
      <c r="X886" s="37">
        <v>70.0</v>
      </c>
      <c r="Y886" s="37">
        <v>210.0</v>
      </c>
      <c r="Z886" s="38">
        <v>0.217</v>
      </c>
      <c r="AA886" s="38">
        <v>1.242</v>
      </c>
      <c r="AB886" s="44">
        <f t="shared" si="222"/>
        <v>1177.973597</v>
      </c>
      <c r="AC886" s="44"/>
      <c r="AD886" s="44"/>
      <c r="AE886" s="44">
        <f t="shared" si="246"/>
        <v>133.7565987</v>
      </c>
      <c r="AF886" s="44">
        <f t="shared" si="247"/>
        <v>131.6164931</v>
      </c>
      <c r="AG886" s="45">
        <f t="shared" si="5"/>
        <v>0.0481281596</v>
      </c>
      <c r="AH886" s="45">
        <f t="shared" si="6"/>
        <v>0.1830985915</v>
      </c>
      <c r="AI886" s="45" t="str">
        <f t="shared" si="7"/>
        <v/>
      </c>
      <c r="AJ886" s="45" t="str">
        <f t="shared" si="8"/>
        <v/>
      </c>
      <c r="AK886" s="45">
        <f t="shared" si="9"/>
        <v>0.01679178907</v>
      </c>
      <c r="AL886" s="45">
        <f t="shared" si="10"/>
        <v>0.07055753115</v>
      </c>
      <c r="AM886" s="45">
        <f t="shared" si="11"/>
        <v>0.2823539094</v>
      </c>
    </row>
    <row r="887">
      <c r="A887" s="33" t="s">
        <v>113</v>
      </c>
      <c r="B887" s="34" t="s">
        <v>129</v>
      </c>
      <c r="C887" s="35" t="s">
        <v>48</v>
      </c>
      <c r="D887" s="36" t="str">
        <f t="shared" si="1"/>
        <v>Asia/Laos-Asia/2000</v>
      </c>
      <c r="E887" s="37">
        <f t="array" ref="E887:H887">VLOOKUP(D887, GDP!D:L,{6,7,8,9},0)</f>
        <v>1731198022</v>
      </c>
      <c r="F887" s="38">
        <v>0.033</v>
      </c>
      <c r="G887" s="37">
        <v>11.0</v>
      </c>
      <c r="H887" s="38">
        <v>0.32</v>
      </c>
      <c r="I887" s="39" t="str">
        <f t="array" ref="I887:J887">VLOOKUP(D887, ENERGY!I:M,{4,5},0)</f>
        <v/>
      </c>
      <c r="J887" s="39"/>
      <c r="K887" s="40">
        <f t="array" ref="K887:S887">VLOOKUP(D887, 'HUMAN RESOURCES'!D:V,{11,12,13,14,15,16,17,18,19},0)</f>
        <v>31</v>
      </c>
      <c r="L887" s="40">
        <v>83.0</v>
      </c>
      <c r="M887" s="40">
        <v>63.0</v>
      </c>
      <c r="N887" s="41">
        <v>60.0</v>
      </c>
      <c r="O887" s="42">
        <v>0.435</v>
      </c>
      <c r="P887" s="42">
        <v>0.529</v>
      </c>
      <c r="Q887" s="42">
        <v>0.036</v>
      </c>
      <c r="R887" s="40">
        <v>5388281.0</v>
      </c>
      <c r="S887" s="42">
        <v>0.22</v>
      </c>
      <c r="T887" s="43">
        <f t="array" ref="T887:U887">VLOOKUP(D887, TOURISM!D:H,{4,5},0)</f>
        <v>114000000</v>
      </c>
      <c r="U887" s="43">
        <v>8000000.0</v>
      </c>
      <c r="V887" s="38" t="str">
        <f t="array" ref="V887:AA887">VLOOKUP(D887, BUSINESS!D:P,{8,9,10,11,12,13},0)</f>
        <v/>
      </c>
      <c r="W887" s="37"/>
      <c r="X887" s="37"/>
      <c r="Y887" s="37"/>
      <c r="Z887" s="38">
        <v>0.001</v>
      </c>
      <c r="AA887" s="38">
        <v>0.002</v>
      </c>
      <c r="AB887" s="44">
        <f t="shared" si="222"/>
        <v>321.289484</v>
      </c>
      <c r="AC887" s="44"/>
      <c r="AD887" s="44"/>
      <c r="AE887" s="44">
        <f t="shared" si="246"/>
        <v>21.15702578</v>
      </c>
      <c r="AF887" s="44">
        <f t="shared" si="247"/>
        <v>1.484703563</v>
      </c>
      <c r="AG887" s="45" t="str">
        <f t="shared" si="5"/>
        <v/>
      </c>
      <c r="AH887" s="45" t="str">
        <f t="shared" si="6"/>
        <v/>
      </c>
      <c r="AI887" s="45" t="str">
        <f t="shared" si="7"/>
        <v/>
      </c>
      <c r="AJ887" s="45" t="str">
        <f t="shared" si="8"/>
        <v/>
      </c>
      <c r="AK887" s="45" t="str">
        <f t="shared" si="9"/>
        <v/>
      </c>
      <c r="AL887" s="45" t="str">
        <f t="shared" si="10"/>
        <v/>
      </c>
      <c r="AM887" s="45" t="str">
        <f t="shared" si="11"/>
        <v/>
      </c>
    </row>
    <row r="888">
      <c r="A888" s="33" t="s">
        <v>113</v>
      </c>
      <c r="B888" s="34" t="s">
        <v>129</v>
      </c>
      <c r="C888" s="35" t="s">
        <v>49</v>
      </c>
      <c r="D888" s="36" t="str">
        <f t="shared" si="1"/>
        <v>Asia/Laos-Asia/2001</v>
      </c>
      <c r="E888" s="37">
        <f t="array" ref="E888:H888">VLOOKUP(D888, GDP!D:L,{6,7,8,9},0)</f>
        <v>1768619058</v>
      </c>
      <c r="F888" s="38">
        <v>0.041</v>
      </c>
      <c r="G888" s="37">
        <v>13.0</v>
      </c>
      <c r="H888" s="38">
        <v>0.262</v>
      </c>
      <c r="I888" s="39" t="str">
        <f t="array" ref="I888:J888">VLOOKUP(D888, ENERGY!I:M,{4,5},0)</f>
        <v/>
      </c>
      <c r="J888" s="39"/>
      <c r="K888" s="40">
        <f t="array" ref="K888:S888">VLOOKUP(D888, 'HUMAN RESOURCES'!D:V,{11,12,13,14,15,16,17,18,19},0)</f>
        <v>30</v>
      </c>
      <c r="L888" s="40">
        <v>80.0</v>
      </c>
      <c r="M888" s="40">
        <v>64.0</v>
      </c>
      <c r="N888" s="41">
        <v>61.0</v>
      </c>
      <c r="O888" s="42">
        <v>0.43</v>
      </c>
      <c r="P888" s="42">
        <v>0.533</v>
      </c>
      <c r="Q888" s="42">
        <v>0.036</v>
      </c>
      <c r="R888" s="40">
        <v>5470169.0</v>
      </c>
      <c r="S888" s="42">
        <v>0.23</v>
      </c>
      <c r="T888" s="43">
        <f t="array" ref="T888:U888">VLOOKUP(D888, TOURISM!D:H,{4,5},0)</f>
        <v>108000000</v>
      </c>
      <c r="U888" s="43">
        <v>4000000.0</v>
      </c>
      <c r="V888" s="38" t="str">
        <f t="array" ref="V888:AA888">VLOOKUP(D888, BUSINESS!D:P,{8,9,10,11,12,13},0)</f>
        <v/>
      </c>
      <c r="W888" s="37"/>
      <c r="X888" s="37"/>
      <c r="Y888" s="37"/>
      <c r="Z888" s="38">
        <v>0.002</v>
      </c>
      <c r="AA888" s="38">
        <v>0.005</v>
      </c>
      <c r="AB888" s="44">
        <f t="shared" si="222"/>
        <v>323.3207343</v>
      </c>
      <c r="AC888" s="44"/>
      <c r="AD888" s="44"/>
      <c r="AE888" s="44">
        <f t="shared" si="246"/>
        <v>19.74344851</v>
      </c>
      <c r="AF888" s="44">
        <f t="shared" si="247"/>
        <v>0.7312388338</v>
      </c>
      <c r="AG888" s="45">
        <f t="shared" si="5"/>
        <v>0.006322181269</v>
      </c>
      <c r="AH888" s="45">
        <f t="shared" si="6"/>
        <v>0.1818181818</v>
      </c>
      <c r="AI888" s="45" t="str">
        <f t="shared" si="7"/>
        <v/>
      </c>
      <c r="AJ888" s="45" t="str">
        <f t="shared" si="8"/>
        <v/>
      </c>
      <c r="AK888" s="45">
        <f t="shared" si="9"/>
        <v>0.01519742567</v>
      </c>
      <c r="AL888" s="45">
        <f t="shared" si="10"/>
        <v>-0.06681360975</v>
      </c>
      <c r="AM888" s="45">
        <f t="shared" si="11"/>
        <v>-0.5074849607</v>
      </c>
    </row>
    <row r="889">
      <c r="A889" s="33" t="s">
        <v>113</v>
      </c>
      <c r="B889" s="34" t="s">
        <v>129</v>
      </c>
      <c r="C889" s="35" t="s">
        <v>50</v>
      </c>
      <c r="D889" s="36" t="str">
        <f t="shared" si="1"/>
        <v>Asia/Laos-Asia/2002</v>
      </c>
      <c r="E889" s="37">
        <f t="array" ref="E889:H889">VLOOKUP(D889, GDP!D:L,{6,7,8,9},0)</f>
        <v>1758176653</v>
      </c>
      <c r="F889" s="38">
        <v>0.04</v>
      </c>
      <c r="G889" s="37">
        <v>13.0</v>
      </c>
      <c r="H889" s="38">
        <v>0.293</v>
      </c>
      <c r="I889" s="39" t="str">
        <f t="array" ref="I889:J889">VLOOKUP(D889, ENERGY!I:M,{4,5},0)</f>
        <v/>
      </c>
      <c r="J889" s="39">
        <v>1874.0</v>
      </c>
      <c r="K889" s="40">
        <f t="array" ref="K889:S889">VLOOKUP(D889, 'HUMAN RESOURCES'!D:V,{11,12,13,14,15,16,17,18,19},0)</f>
        <v>29</v>
      </c>
      <c r="L889" s="40">
        <v>78.0</v>
      </c>
      <c r="M889" s="40">
        <v>64.0</v>
      </c>
      <c r="N889" s="41">
        <v>62.0</v>
      </c>
      <c r="O889" s="42">
        <v>0.425</v>
      </c>
      <c r="P889" s="42">
        <v>0.539</v>
      </c>
      <c r="Q889" s="42">
        <v>0.037</v>
      </c>
      <c r="R889" s="40">
        <v>5545245.0</v>
      </c>
      <c r="S889" s="42">
        <v>0.24</v>
      </c>
      <c r="T889" s="43">
        <f t="array" ref="T889:U889">VLOOKUP(D889, TOURISM!D:H,{4,5},0)</f>
        <v>110000000</v>
      </c>
      <c r="U889" s="43">
        <v>4000000.0</v>
      </c>
      <c r="V889" s="38" t="str">
        <f t="array" ref="V889:AA889">VLOOKUP(D889, BUSINESS!D:P,{8,9,10,11,12,13},0)</f>
        <v/>
      </c>
      <c r="W889" s="37"/>
      <c r="X889" s="37"/>
      <c r="Y889" s="37"/>
      <c r="Z889" s="38">
        <v>0.003</v>
      </c>
      <c r="AA889" s="38">
        <v>0.01</v>
      </c>
      <c r="AB889" s="44">
        <f t="shared" si="222"/>
        <v>317.0602296</v>
      </c>
      <c r="AC889" s="44"/>
      <c r="AD889" s="44">
        <f t="shared" ref="AD889:AD895" si="295">J889/R889*1000</f>
        <v>0.3379471962</v>
      </c>
      <c r="AE889" s="44">
        <f t="shared" si="246"/>
        <v>19.83681515</v>
      </c>
      <c r="AF889" s="44">
        <f t="shared" si="247"/>
        <v>0.7213387326</v>
      </c>
      <c r="AG889" s="45">
        <f t="shared" si="5"/>
        <v>-0.01936314021</v>
      </c>
      <c r="AH889" s="45">
        <f t="shared" si="6"/>
        <v>0</v>
      </c>
      <c r="AI889" s="45" t="str">
        <f t="shared" si="7"/>
        <v/>
      </c>
      <c r="AJ889" s="45" t="str">
        <f t="shared" si="8"/>
        <v/>
      </c>
      <c r="AK889" s="45">
        <f t="shared" si="9"/>
        <v>0.01372462167</v>
      </c>
      <c r="AL889" s="45">
        <f t="shared" si="10"/>
        <v>0.004728993205</v>
      </c>
      <c r="AM889" s="45">
        <f t="shared" si="11"/>
        <v>-0.01353880667</v>
      </c>
    </row>
    <row r="890">
      <c r="A890" s="33" t="s">
        <v>113</v>
      </c>
      <c r="B890" s="34" t="s">
        <v>129</v>
      </c>
      <c r="C890" s="35" t="s">
        <v>51</v>
      </c>
      <c r="D890" s="36" t="str">
        <f t="shared" si="1"/>
        <v>Asia/Laos-Asia/2003</v>
      </c>
      <c r="E890" s="37">
        <f t="array" ref="E890:H890">VLOOKUP(D890, GDP!D:L,{6,7,8,9},0)</f>
        <v>2023324407</v>
      </c>
      <c r="F890" s="38">
        <v>0.049</v>
      </c>
      <c r="G890" s="37">
        <v>18.0</v>
      </c>
      <c r="H890" s="38">
        <v>0.305</v>
      </c>
      <c r="I890" s="39" t="str">
        <f t="array" ref="I890:J890">VLOOKUP(D890, ENERGY!I:M,{4,5},0)</f>
        <v/>
      </c>
      <c r="J890" s="39">
        <v>1811.0</v>
      </c>
      <c r="K890" s="40">
        <f t="array" ref="K890:S890">VLOOKUP(D890, 'HUMAN RESOURCES'!D:V,{11,12,13,14,15,16,17,18,19},0)</f>
        <v>29</v>
      </c>
      <c r="L890" s="40">
        <v>75.0</v>
      </c>
      <c r="M890" s="40">
        <v>65.0</v>
      </c>
      <c r="N890" s="41">
        <v>62.0</v>
      </c>
      <c r="O890" s="42">
        <v>0.418</v>
      </c>
      <c r="P890" s="42">
        <v>0.545</v>
      </c>
      <c r="Q890" s="42">
        <v>0.037</v>
      </c>
      <c r="R890" s="40">
        <v>5619069.0</v>
      </c>
      <c r="S890" s="42">
        <v>0.251</v>
      </c>
      <c r="T890" s="43">
        <f t="array" ref="T890:U890">VLOOKUP(D890, TOURISM!D:H,{4,5},0)</f>
        <v>77000000</v>
      </c>
      <c r="U890" s="43">
        <v>5000000.0</v>
      </c>
      <c r="V890" s="38" t="str">
        <f t="array" ref="V890:AA890">VLOOKUP(D890, BUSINESS!D:P,{8,9,10,11,12,13},0)</f>
        <v/>
      </c>
      <c r="W890" s="37">
        <v>153.0</v>
      </c>
      <c r="X890" s="37"/>
      <c r="Y890" s="37"/>
      <c r="Z890" s="38">
        <v>0.003</v>
      </c>
      <c r="AA890" s="38">
        <v>0.02</v>
      </c>
      <c r="AB890" s="44">
        <f t="shared" si="222"/>
        <v>360.081787</v>
      </c>
      <c r="AC890" s="44"/>
      <c r="AD890" s="44">
        <f t="shared" si="295"/>
        <v>0.3222953838</v>
      </c>
      <c r="AE890" s="44">
        <f t="shared" si="246"/>
        <v>13.70333769</v>
      </c>
      <c r="AF890" s="44">
        <f t="shared" si="247"/>
        <v>0.8898271226</v>
      </c>
      <c r="AG890" s="45">
        <f t="shared" si="5"/>
        <v>0.1356889114</v>
      </c>
      <c r="AH890" s="45">
        <f t="shared" si="6"/>
        <v>0.3846153846</v>
      </c>
      <c r="AI890" s="45" t="str">
        <f t="shared" si="7"/>
        <v/>
      </c>
      <c r="AJ890" s="45">
        <f t="shared" si="8"/>
        <v>-0.04631437269</v>
      </c>
      <c r="AK890" s="45">
        <f t="shared" si="9"/>
        <v>0.01331302765</v>
      </c>
      <c r="AL890" s="45">
        <f t="shared" si="10"/>
        <v>-0.3091966836</v>
      </c>
      <c r="AM890" s="45">
        <f t="shared" si="11"/>
        <v>0.2335773506</v>
      </c>
    </row>
    <row r="891">
      <c r="A891" s="33" t="s">
        <v>113</v>
      </c>
      <c r="B891" s="34" t="s">
        <v>129</v>
      </c>
      <c r="C891" s="35" t="s">
        <v>52</v>
      </c>
      <c r="D891" s="36" t="str">
        <f t="shared" si="1"/>
        <v>Asia/Laos-Asia/2004</v>
      </c>
      <c r="E891" s="37">
        <f t="array" ref="E891:H891">VLOOKUP(D891, GDP!D:L,{6,7,8,9},0)</f>
        <v>2366398120</v>
      </c>
      <c r="F891" s="38">
        <v>0.046</v>
      </c>
      <c r="G891" s="37">
        <v>19.0</v>
      </c>
      <c r="H891" s="38">
        <v>0.293</v>
      </c>
      <c r="I891" s="39" t="str">
        <f t="array" ref="I891:J891">VLOOKUP(D891, ENERGY!I:M,{4,5},0)</f>
        <v/>
      </c>
      <c r="J891" s="39">
        <v>1742.0</v>
      </c>
      <c r="K891" s="40">
        <f t="array" ref="K891:S891">VLOOKUP(D891, 'HUMAN RESOURCES'!D:V,{11,12,13,14,15,16,17,18,19},0)</f>
        <v>28</v>
      </c>
      <c r="L891" s="40">
        <v>73.0</v>
      </c>
      <c r="M891" s="40">
        <v>65.0</v>
      </c>
      <c r="N891" s="41">
        <v>63.0</v>
      </c>
      <c r="O891" s="42">
        <v>0.411</v>
      </c>
      <c r="P891" s="42">
        <v>0.552</v>
      </c>
      <c r="Q891" s="42">
        <v>0.037</v>
      </c>
      <c r="R891" s="40">
        <v>5699112.0</v>
      </c>
      <c r="S891" s="42">
        <v>0.262</v>
      </c>
      <c r="T891" s="43">
        <f t="array" ref="T891:U891">VLOOKUP(D891, TOURISM!D:H,{4,5},0)</f>
        <v>122000000</v>
      </c>
      <c r="U891" s="43">
        <v>8000000.0</v>
      </c>
      <c r="V891" s="38" t="str">
        <f t="array" ref="V891:AA891">VLOOKUP(D891, BUSINESS!D:P,{8,9,10,11,12,13},0)</f>
        <v/>
      </c>
      <c r="W891" s="37">
        <v>153.0</v>
      </c>
      <c r="X891" s="37"/>
      <c r="Y891" s="37"/>
      <c r="Z891" s="38">
        <v>0.004</v>
      </c>
      <c r="AA891" s="38">
        <v>0.036</v>
      </c>
      <c r="AB891" s="44">
        <f t="shared" si="222"/>
        <v>415.2222522</v>
      </c>
      <c r="AC891" s="44"/>
      <c r="AD891" s="44">
        <f t="shared" si="295"/>
        <v>0.305661654</v>
      </c>
      <c r="AE891" s="44">
        <f t="shared" si="246"/>
        <v>21.40684373</v>
      </c>
      <c r="AF891" s="44">
        <f t="shared" si="247"/>
        <v>1.403727458</v>
      </c>
      <c r="AG891" s="45">
        <f t="shared" si="5"/>
        <v>0.153133169</v>
      </c>
      <c r="AH891" s="45">
        <f t="shared" si="6"/>
        <v>0.05555555556</v>
      </c>
      <c r="AI891" s="45" t="str">
        <f t="shared" si="7"/>
        <v/>
      </c>
      <c r="AJ891" s="45">
        <f t="shared" si="8"/>
        <v>-0.05161020197</v>
      </c>
      <c r="AK891" s="45">
        <f t="shared" si="9"/>
        <v>0.01424488647</v>
      </c>
      <c r="AL891" s="45">
        <f t="shared" si="10"/>
        <v>0.5621627533</v>
      </c>
      <c r="AM891" s="45">
        <f t="shared" si="11"/>
        <v>0.5775282886</v>
      </c>
    </row>
    <row r="892">
      <c r="A892" s="33" t="s">
        <v>113</v>
      </c>
      <c r="B892" s="34" t="s">
        <v>129</v>
      </c>
      <c r="C892" s="35" t="s">
        <v>53</v>
      </c>
      <c r="D892" s="36" t="str">
        <f t="shared" si="1"/>
        <v>Asia/Laos-Asia/2005</v>
      </c>
      <c r="E892" s="37">
        <f t="array" ref="E892:H892">VLOOKUP(D892, GDP!D:L,{6,7,8,9},0)</f>
        <v>2735550177</v>
      </c>
      <c r="F892" s="38">
        <v>0.043</v>
      </c>
      <c r="G892" s="37">
        <v>20.0</v>
      </c>
      <c r="H892" s="38">
        <v>0.268</v>
      </c>
      <c r="I892" s="39" t="str">
        <f t="array" ref="I892:J892">VLOOKUP(D892, ENERGY!I:M,{4,5},0)</f>
        <v/>
      </c>
      <c r="J892" s="39">
        <v>902.0</v>
      </c>
      <c r="K892" s="40">
        <f t="array" ref="K892:S892">VLOOKUP(D892, 'HUMAN RESOURCES'!D:V,{11,12,13,14,15,16,17,18,19},0)</f>
        <v>28</v>
      </c>
      <c r="L892" s="40">
        <v>70.0</v>
      </c>
      <c r="M892" s="40">
        <v>66.0</v>
      </c>
      <c r="N892" s="41">
        <v>63.0</v>
      </c>
      <c r="O892" s="42">
        <v>0.404</v>
      </c>
      <c r="P892" s="42">
        <v>0.559</v>
      </c>
      <c r="Q892" s="42">
        <v>0.037</v>
      </c>
      <c r="R892" s="40">
        <v>5790646.0</v>
      </c>
      <c r="S892" s="42">
        <v>0.274</v>
      </c>
      <c r="T892" s="43">
        <f t="array" ref="T892:U892">VLOOKUP(D892, TOURISM!D:H,{4,5},0)</f>
        <v>143000000</v>
      </c>
      <c r="U892" s="43">
        <v>1.0E7</v>
      </c>
      <c r="V892" s="38">
        <f t="array" ref="V892:AA892">VLOOKUP(D892, BUSINESS!D:P,{8,9,10,11,12,13},0)</f>
        <v>0.352</v>
      </c>
      <c r="W892" s="37">
        <v>153.0</v>
      </c>
      <c r="X892" s="37"/>
      <c r="Y892" s="37">
        <v>672.0</v>
      </c>
      <c r="Z892" s="38">
        <v>0.009</v>
      </c>
      <c r="AA892" s="38">
        <v>0.114</v>
      </c>
      <c r="AB892" s="44">
        <f t="shared" si="222"/>
        <v>472.4084631</v>
      </c>
      <c r="AC892" s="44"/>
      <c r="AD892" s="44">
        <f t="shared" si="295"/>
        <v>0.1557684583</v>
      </c>
      <c r="AE892" s="44">
        <f t="shared" si="246"/>
        <v>24.69499949</v>
      </c>
      <c r="AF892" s="44">
        <f t="shared" si="247"/>
        <v>1.726923041</v>
      </c>
      <c r="AG892" s="45">
        <f t="shared" si="5"/>
        <v>0.1377243406</v>
      </c>
      <c r="AH892" s="45">
        <f t="shared" si="6"/>
        <v>0.05263157895</v>
      </c>
      <c r="AI892" s="45" t="str">
        <f t="shared" si="7"/>
        <v/>
      </c>
      <c r="AJ892" s="45">
        <f t="shared" si="8"/>
        <v>-0.490389271</v>
      </c>
      <c r="AK892" s="45">
        <f t="shared" si="9"/>
        <v>0.01606109864</v>
      </c>
      <c r="AL892" s="45">
        <f t="shared" si="10"/>
        <v>0.1536030157</v>
      </c>
      <c r="AM892" s="45">
        <f t="shared" si="11"/>
        <v>0.2302409783</v>
      </c>
    </row>
    <row r="893">
      <c r="A893" s="33" t="s">
        <v>113</v>
      </c>
      <c r="B893" s="34" t="s">
        <v>129</v>
      </c>
      <c r="C893" s="35" t="s">
        <v>54</v>
      </c>
      <c r="D893" s="36" t="str">
        <f t="shared" si="1"/>
        <v>Asia/Laos-Asia/2006</v>
      </c>
      <c r="E893" s="37">
        <f t="array" ref="E893:H893">VLOOKUP(D893, GDP!D:L,{6,7,8,9},0)</f>
        <v>3452895836</v>
      </c>
      <c r="F893" s="38">
        <v>0.043</v>
      </c>
      <c r="G893" s="37">
        <v>25.0</v>
      </c>
      <c r="H893" s="38">
        <v>0.3</v>
      </c>
      <c r="I893" s="39" t="str">
        <f t="array" ref="I893:J893">VLOOKUP(D893, ENERGY!I:M,{4,5},0)</f>
        <v/>
      </c>
      <c r="J893" s="39">
        <v>1423.0</v>
      </c>
      <c r="K893" s="40">
        <f t="array" ref="K893:S893">VLOOKUP(D893, 'HUMAN RESOURCES'!D:V,{11,12,13,14,15,16,17,18,19},0)</f>
        <v>29</v>
      </c>
      <c r="L893" s="40">
        <v>68.0</v>
      </c>
      <c r="M893" s="40">
        <v>66.0</v>
      </c>
      <c r="N893" s="41">
        <v>64.0</v>
      </c>
      <c r="O893" s="42">
        <v>0.396</v>
      </c>
      <c r="P893" s="42">
        <v>0.566</v>
      </c>
      <c r="Q893" s="42">
        <v>0.038</v>
      </c>
      <c r="R893" s="40">
        <v>5895930.0</v>
      </c>
      <c r="S893" s="42">
        <v>0.285</v>
      </c>
      <c r="T893" s="43">
        <f t="array" ref="T893:U893">VLOOKUP(D893, TOURISM!D:H,{4,5},0)</f>
        <v>160000000</v>
      </c>
      <c r="U893" s="43">
        <v>1.5E7</v>
      </c>
      <c r="V893" s="38">
        <f t="array" ref="V893:AA893">VLOOKUP(D893, BUSINESS!D:P,{8,9,10,11,12,13},0)</f>
        <v>0.352</v>
      </c>
      <c r="W893" s="37">
        <v>123.0</v>
      </c>
      <c r="X893" s="37"/>
      <c r="Y893" s="37">
        <v>672.0</v>
      </c>
      <c r="Z893" s="38">
        <v>0.012</v>
      </c>
      <c r="AA893" s="38">
        <v>0.171</v>
      </c>
      <c r="AB893" s="44">
        <f t="shared" si="222"/>
        <v>585.6405751</v>
      </c>
      <c r="AC893" s="44"/>
      <c r="AD893" s="44">
        <f t="shared" si="295"/>
        <v>0.2413529333</v>
      </c>
      <c r="AE893" s="44">
        <f t="shared" si="246"/>
        <v>27.13736425</v>
      </c>
      <c r="AF893" s="44">
        <f t="shared" si="247"/>
        <v>2.544127898</v>
      </c>
      <c r="AG893" s="45">
        <f t="shared" si="5"/>
        <v>0.2396911167</v>
      </c>
      <c r="AH893" s="45">
        <f t="shared" si="6"/>
        <v>0.25</v>
      </c>
      <c r="AI893" s="45" t="str">
        <f t="shared" si="7"/>
        <v/>
      </c>
      <c r="AJ893" s="45">
        <f t="shared" si="8"/>
        <v>0.5494339221</v>
      </c>
      <c r="AK893" s="45">
        <f t="shared" si="9"/>
        <v>0.01818173655</v>
      </c>
      <c r="AL893" s="45">
        <f t="shared" si="10"/>
        <v>0.09890118701</v>
      </c>
      <c r="AM893" s="45">
        <f t="shared" si="11"/>
        <v>0.4732144038</v>
      </c>
    </row>
    <row r="894">
      <c r="A894" s="33" t="s">
        <v>113</v>
      </c>
      <c r="B894" s="34" t="s">
        <v>129</v>
      </c>
      <c r="C894" s="35" t="s">
        <v>55</v>
      </c>
      <c r="D894" s="36" t="str">
        <f t="shared" si="1"/>
        <v>Asia/Laos-Asia/2007</v>
      </c>
      <c r="E894" s="37">
        <f t="array" ref="E894:H894">VLOOKUP(D894, GDP!D:L,{6,7,8,9},0)</f>
        <v>4222945530</v>
      </c>
      <c r="F894" s="38">
        <v>0.042</v>
      </c>
      <c r="G894" s="37">
        <v>29.0</v>
      </c>
      <c r="H894" s="38">
        <v>0.285</v>
      </c>
      <c r="I894" s="39" t="str">
        <f t="array" ref="I894:J894">VLOOKUP(D894, ENERGY!I:M,{4,5},0)</f>
        <v/>
      </c>
      <c r="J894" s="39">
        <v>1668.0</v>
      </c>
      <c r="K894" s="40">
        <f t="array" ref="K894:S894">VLOOKUP(D894, 'HUMAN RESOURCES'!D:V,{11,12,13,14,15,16,17,18,19},0)</f>
        <v>29</v>
      </c>
      <c r="L894" s="40">
        <v>65.0</v>
      </c>
      <c r="M894" s="40">
        <v>67.0</v>
      </c>
      <c r="N894" s="41">
        <v>64.0</v>
      </c>
      <c r="O894" s="42">
        <v>0.389</v>
      </c>
      <c r="P894" s="42">
        <v>0.574</v>
      </c>
      <c r="Q894" s="42">
        <v>0.037</v>
      </c>
      <c r="R894" s="40">
        <v>6013278.0</v>
      </c>
      <c r="S894" s="42">
        <v>0.297</v>
      </c>
      <c r="T894" s="43">
        <f t="array" ref="T894:U894">VLOOKUP(D894, TOURISM!D:H,{4,5},0)</f>
        <v>190000000</v>
      </c>
      <c r="U894" s="43">
        <v>1.4E7</v>
      </c>
      <c r="V894" s="38">
        <f t="array" ref="V894:AA894">VLOOKUP(D894, BUSINESS!D:P,{8,9,10,11,12,13},0)</f>
        <v>0.352</v>
      </c>
      <c r="W894" s="37">
        <v>93.0</v>
      </c>
      <c r="X894" s="37"/>
      <c r="Y894" s="37">
        <v>672.0</v>
      </c>
      <c r="Z894" s="38">
        <v>0.016</v>
      </c>
      <c r="AA894" s="38">
        <v>0.246</v>
      </c>
      <c r="AB894" s="44">
        <f t="shared" si="222"/>
        <v>702.2701312</v>
      </c>
      <c r="AC894" s="44"/>
      <c r="AD894" s="44">
        <f t="shared" si="295"/>
        <v>0.2773861445</v>
      </c>
      <c r="AE894" s="44">
        <f t="shared" si="246"/>
        <v>31.59674307</v>
      </c>
      <c r="AF894" s="44">
        <f t="shared" si="247"/>
        <v>2.328181069</v>
      </c>
      <c r="AG894" s="45">
        <f t="shared" si="5"/>
        <v>0.1991486947</v>
      </c>
      <c r="AH894" s="45">
        <f t="shared" si="6"/>
        <v>0.16</v>
      </c>
      <c r="AI894" s="45" t="str">
        <f t="shared" si="7"/>
        <v/>
      </c>
      <c r="AJ894" s="45">
        <f t="shared" si="8"/>
        <v>0.1492967609</v>
      </c>
      <c r="AK894" s="45">
        <f t="shared" si="9"/>
        <v>0.01990322137</v>
      </c>
      <c r="AL894" s="45">
        <f t="shared" si="10"/>
        <v>0.1643261587</v>
      </c>
      <c r="AM894" s="45">
        <f t="shared" si="11"/>
        <v>-0.0848804928</v>
      </c>
    </row>
    <row r="895">
      <c r="A895" s="33" t="s">
        <v>113</v>
      </c>
      <c r="B895" s="34" t="s">
        <v>129</v>
      </c>
      <c r="C895" s="35" t="s">
        <v>56</v>
      </c>
      <c r="D895" s="36" t="str">
        <f t="shared" si="1"/>
        <v>Asia/Laos-Asia/2008</v>
      </c>
      <c r="E895" s="37">
        <f t="array" ref="E895:H895">VLOOKUP(D895, GDP!D:L,{6,7,8,9},0)</f>
        <v>5443930125</v>
      </c>
      <c r="F895" s="38">
        <v>0.041</v>
      </c>
      <c r="G895" s="37">
        <v>36.0</v>
      </c>
      <c r="H895" s="38">
        <v>0.24</v>
      </c>
      <c r="I895" s="39" t="str">
        <f t="array" ref="I895:J895">VLOOKUP(D895, ENERGY!I:M,{4,5},0)</f>
        <v/>
      </c>
      <c r="J895" s="39">
        <v>1434.0</v>
      </c>
      <c r="K895" s="40">
        <f t="array" ref="K895:S895">VLOOKUP(D895, 'HUMAN RESOURCES'!D:V,{11,12,13,14,15,16,17,18,19},0)</f>
        <v>29</v>
      </c>
      <c r="L895" s="40">
        <v>63.0</v>
      </c>
      <c r="M895" s="40">
        <v>67.0</v>
      </c>
      <c r="N895" s="41">
        <v>65.0</v>
      </c>
      <c r="O895" s="42">
        <v>0.381</v>
      </c>
      <c r="P895" s="42">
        <v>0.581</v>
      </c>
      <c r="Q895" s="42">
        <v>0.037</v>
      </c>
      <c r="R895" s="40">
        <v>6139127.0</v>
      </c>
      <c r="S895" s="42">
        <v>0.308</v>
      </c>
      <c r="T895" s="43">
        <f t="array" ref="T895:U895">VLOOKUP(D895, TOURISM!D:H,{4,5},0)</f>
        <v>280000000</v>
      </c>
      <c r="U895" s="43">
        <v>5.1E7</v>
      </c>
      <c r="V895" s="38">
        <f t="array" ref="V895:AA895">VLOOKUP(D895, BUSINESS!D:P,{8,9,10,11,12,13},0)</f>
        <v>0.334</v>
      </c>
      <c r="W895" s="37">
        <v>93.0</v>
      </c>
      <c r="X895" s="37"/>
      <c r="Y895" s="37">
        <v>560.0</v>
      </c>
      <c r="Z895" s="38">
        <v>0.036</v>
      </c>
      <c r="AA895" s="38">
        <v>0.329</v>
      </c>
      <c r="AB895" s="44">
        <f t="shared" si="222"/>
        <v>886.7596525</v>
      </c>
      <c r="AC895" s="44"/>
      <c r="AD895" s="44">
        <f t="shared" si="295"/>
        <v>0.2335837001</v>
      </c>
      <c r="AE895" s="44">
        <f t="shared" si="246"/>
        <v>45.60909067</v>
      </c>
      <c r="AF895" s="44">
        <f t="shared" si="247"/>
        <v>8.307370087</v>
      </c>
      <c r="AG895" s="45">
        <f t="shared" si="5"/>
        <v>0.2627044966</v>
      </c>
      <c r="AH895" s="45">
        <f t="shared" si="6"/>
        <v>0.2413793103</v>
      </c>
      <c r="AI895" s="45" t="str">
        <f t="shared" si="7"/>
        <v/>
      </c>
      <c r="AJ895" s="45">
        <f t="shared" si="8"/>
        <v>-0.1579114359</v>
      </c>
      <c r="AK895" s="45">
        <f t="shared" si="9"/>
        <v>0.02092851852</v>
      </c>
      <c r="AL895" s="45">
        <f t="shared" si="10"/>
        <v>0.4434744292</v>
      </c>
      <c r="AM895" s="45">
        <f t="shared" si="11"/>
        <v>2.568180413</v>
      </c>
    </row>
    <row r="896">
      <c r="A896" s="33" t="s">
        <v>113</v>
      </c>
      <c r="B896" s="34" t="s">
        <v>129</v>
      </c>
      <c r="C896" s="35" t="s">
        <v>57</v>
      </c>
      <c r="D896" s="36" t="str">
        <f t="shared" si="1"/>
        <v>Asia/Laos-Asia/2009</v>
      </c>
      <c r="E896" s="37">
        <f t="array" ref="E896:H896">VLOOKUP(D896, GDP!D:L,{6,7,8,9},0)</f>
        <v>5832882922</v>
      </c>
      <c r="F896" s="38">
        <v>0.036</v>
      </c>
      <c r="G896" s="37">
        <v>34.0</v>
      </c>
      <c r="H896" s="38">
        <v>0.248</v>
      </c>
      <c r="I896" s="39" t="str">
        <f t="array" ref="I896:J896">VLOOKUP(D896, ENERGY!I:M,{4,5},0)</f>
        <v/>
      </c>
      <c r="J896" s="39"/>
      <c r="K896" s="40">
        <f t="array" ref="K896:S896">VLOOKUP(D896, 'HUMAN RESOURCES'!D:V,{11,12,13,14,15,16,17,18,19},0)</f>
        <v>29</v>
      </c>
      <c r="L896" s="40">
        <v>61.0</v>
      </c>
      <c r="M896" s="40">
        <v>68.0</v>
      </c>
      <c r="N896" s="41">
        <v>65.0</v>
      </c>
      <c r="O896" s="42">
        <v>0.374</v>
      </c>
      <c r="P896" s="42">
        <v>0.588</v>
      </c>
      <c r="Q896" s="42">
        <v>0.037</v>
      </c>
      <c r="R896" s="40">
        <v>6267968.0</v>
      </c>
      <c r="S896" s="42">
        <v>0.32</v>
      </c>
      <c r="T896" s="43">
        <f t="array" ref="T896:U896">VLOOKUP(D896, TOURISM!D:H,{4,5},0)</f>
        <v>271000000</v>
      </c>
      <c r="U896" s="43">
        <v>9.1E7</v>
      </c>
      <c r="V896" s="38">
        <f t="array" ref="V896:AA896">VLOOKUP(D896, BUSINESS!D:P,{8,9,10,11,12,13},0)</f>
        <v>0.323</v>
      </c>
      <c r="W896" s="37">
        <v>93.0</v>
      </c>
      <c r="X896" s="37"/>
      <c r="Y896" s="37">
        <v>362.0</v>
      </c>
      <c r="Z896" s="38">
        <v>0.06</v>
      </c>
      <c r="AA896" s="38">
        <v>0.516</v>
      </c>
      <c r="AB896" s="44">
        <f t="shared" si="222"/>
        <v>930.5859446</v>
      </c>
      <c r="AC896" s="44"/>
      <c r="AD896" s="44"/>
      <c r="AE896" s="44">
        <f t="shared" si="246"/>
        <v>43.23570254</v>
      </c>
      <c r="AF896" s="44">
        <f t="shared" si="247"/>
        <v>14.51826174</v>
      </c>
      <c r="AG896" s="45">
        <f t="shared" si="5"/>
        <v>0.04942296597</v>
      </c>
      <c r="AH896" s="45">
        <f t="shared" si="6"/>
        <v>-0.05555555556</v>
      </c>
      <c r="AI896" s="45" t="str">
        <f t="shared" si="7"/>
        <v/>
      </c>
      <c r="AJ896" s="45" t="str">
        <f t="shared" si="8"/>
        <v/>
      </c>
      <c r="AK896" s="45">
        <f t="shared" si="9"/>
        <v>0.02098686018</v>
      </c>
      <c r="AL896" s="45">
        <f t="shared" si="10"/>
        <v>-0.05203761126</v>
      </c>
      <c r="AM896" s="45">
        <f t="shared" si="11"/>
        <v>0.7476363263</v>
      </c>
    </row>
    <row r="897">
      <c r="A897" s="33" t="s">
        <v>113</v>
      </c>
      <c r="B897" s="34" t="s">
        <v>129</v>
      </c>
      <c r="C897" s="35" t="s">
        <v>58</v>
      </c>
      <c r="D897" s="36" t="str">
        <f t="shared" si="1"/>
        <v>Asia/Laos-Asia/2010</v>
      </c>
      <c r="E897" s="37">
        <f t="array" ref="E897:H897">VLOOKUP(D897, GDP!D:L,{6,7,8,9},0)</f>
        <v>7181441152</v>
      </c>
      <c r="F897" s="38">
        <v>0.026</v>
      </c>
      <c r="G897" s="37">
        <v>29.0</v>
      </c>
      <c r="H897" s="38">
        <v>0.226</v>
      </c>
      <c r="I897" s="39" t="str">
        <f t="array" ref="I897:J897">VLOOKUP(D897, ENERGY!I:M,{4,5},0)</f>
        <v/>
      </c>
      <c r="J897" s="39">
        <v>1050.5</v>
      </c>
      <c r="K897" s="40">
        <f t="array" ref="K897:S897">VLOOKUP(D897, 'HUMAN RESOURCES'!D:V,{11,12,13,14,15,16,17,18,19},0)</f>
        <v>28</v>
      </c>
      <c r="L897" s="40">
        <v>59.0</v>
      </c>
      <c r="M897" s="40">
        <v>68.0</v>
      </c>
      <c r="N897" s="41">
        <v>66.0</v>
      </c>
      <c r="O897" s="42">
        <v>0.368</v>
      </c>
      <c r="P897" s="42">
        <v>0.595</v>
      </c>
      <c r="Q897" s="42">
        <v>0.037</v>
      </c>
      <c r="R897" s="40">
        <v>6395713.0</v>
      </c>
      <c r="S897" s="42">
        <v>0.331</v>
      </c>
      <c r="T897" s="43">
        <f t="array" ref="T897:U897">VLOOKUP(D897, TOURISM!D:H,{4,5},0)</f>
        <v>385000000</v>
      </c>
      <c r="U897" s="43">
        <v>2.15E8</v>
      </c>
      <c r="V897" s="38">
        <f t="array" ref="V897:AA897">VLOOKUP(D897, BUSINESS!D:P,{8,9,10,11,12,13},0)</f>
        <v>0.323</v>
      </c>
      <c r="W897" s="37">
        <v>93.0</v>
      </c>
      <c r="X897" s="37"/>
      <c r="Y897" s="37">
        <v>362.0</v>
      </c>
      <c r="Z897" s="38">
        <v>0.07</v>
      </c>
      <c r="AA897" s="38">
        <v>0.626</v>
      </c>
      <c r="AB897" s="44">
        <f t="shared" si="222"/>
        <v>1122.852316</v>
      </c>
      <c r="AC897" s="44"/>
      <c r="AD897" s="44">
        <f t="shared" ref="AD897:AD899" si="296">J897/R897*1000</f>
        <v>0.1642506473</v>
      </c>
      <c r="AE897" s="44">
        <f t="shared" si="246"/>
        <v>60.1965723</v>
      </c>
      <c r="AF897" s="44">
        <f t="shared" si="247"/>
        <v>33.61626765</v>
      </c>
      <c r="AG897" s="45">
        <f t="shared" si="5"/>
        <v>0.2066078605</v>
      </c>
      <c r="AH897" s="45">
        <f t="shared" si="6"/>
        <v>-0.1470588235</v>
      </c>
      <c r="AI897" s="45" t="str">
        <f t="shared" si="7"/>
        <v/>
      </c>
      <c r="AJ897" s="45" t="str">
        <f t="shared" si="8"/>
        <v/>
      </c>
      <c r="AK897" s="45">
        <f t="shared" si="9"/>
        <v>0.0203806082</v>
      </c>
      <c r="AL897" s="45">
        <f t="shared" si="10"/>
        <v>0.3922885198</v>
      </c>
      <c r="AM897" s="45">
        <f t="shared" si="11"/>
        <v>1.315447142</v>
      </c>
    </row>
    <row r="898">
      <c r="A898" s="33" t="s">
        <v>113</v>
      </c>
      <c r="B898" s="34" t="s">
        <v>129</v>
      </c>
      <c r="C898" s="35" t="s">
        <v>59</v>
      </c>
      <c r="D898" s="36" t="str">
        <f t="shared" si="1"/>
        <v>Asia/Laos-Asia/2011</v>
      </c>
      <c r="E898" s="37">
        <f t="array" ref="E898:H898">VLOOKUP(D898, GDP!D:L,{6,7,8,9},0)</f>
        <v>8254088067</v>
      </c>
      <c r="F898" s="38">
        <v>0.028</v>
      </c>
      <c r="G898" s="37">
        <v>35.0</v>
      </c>
      <c r="H898" s="38">
        <v>0.226</v>
      </c>
      <c r="I898" s="39" t="str">
        <f t="array" ref="I898:J898">VLOOKUP(D898, ENERGY!I:M,{4,5},0)</f>
        <v/>
      </c>
      <c r="J898" s="39">
        <v>1580.0</v>
      </c>
      <c r="K898" s="40">
        <f t="array" ref="K898:S898">VLOOKUP(D898, 'HUMAN RESOURCES'!D:V,{11,12,13,14,15,16,17,18,19},0)</f>
        <v>28</v>
      </c>
      <c r="L898" s="40">
        <v>57.0</v>
      </c>
      <c r="M898" s="40">
        <v>69.0</v>
      </c>
      <c r="N898" s="41">
        <v>66.0</v>
      </c>
      <c r="O898" s="42">
        <v>0.362</v>
      </c>
      <c r="P898" s="42">
        <v>0.601</v>
      </c>
      <c r="Q898" s="42">
        <v>0.037</v>
      </c>
      <c r="R898" s="40">
        <v>6521314.0</v>
      </c>
      <c r="S898" s="42">
        <v>0.343</v>
      </c>
      <c r="T898" s="43">
        <f t="array" ref="T898:U898">VLOOKUP(D898, TOURISM!D:H,{4,5},0)</f>
        <v>413000000</v>
      </c>
      <c r="U898" s="43">
        <v>2.48E8</v>
      </c>
      <c r="V898" s="38">
        <f t="array" ref="V898:AA898">VLOOKUP(D898, BUSINESS!D:P,{8,9,10,11,12,13},0)</f>
        <v>0.319</v>
      </c>
      <c r="W898" s="37">
        <v>93.0</v>
      </c>
      <c r="X898" s="37"/>
      <c r="Y898" s="37">
        <v>362.0</v>
      </c>
      <c r="Z898" s="38">
        <v>0.09</v>
      </c>
      <c r="AA898" s="38">
        <v>0.84</v>
      </c>
      <c r="AB898" s="44">
        <f t="shared" si="222"/>
        <v>1265.709344</v>
      </c>
      <c r="AC898" s="44"/>
      <c r="AD898" s="44">
        <f t="shared" si="296"/>
        <v>0.2422824603</v>
      </c>
      <c r="AE898" s="44">
        <f t="shared" si="246"/>
        <v>63.33079499</v>
      </c>
      <c r="AF898" s="44">
        <f t="shared" si="247"/>
        <v>38.02914566</v>
      </c>
      <c r="AG898" s="45">
        <f t="shared" si="5"/>
        <v>0.1272269084</v>
      </c>
      <c r="AH898" s="45">
        <f t="shared" si="6"/>
        <v>0.2068965517</v>
      </c>
      <c r="AI898" s="45" t="str">
        <f t="shared" si="7"/>
        <v/>
      </c>
      <c r="AJ898" s="45">
        <f t="shared" si="8"/>
        <v>0.4750776589</v>
      </c>
      <c r="AK898" s="45">
        <f t="shared" si="9"/>
        <v>0.01963831085</v>
      </c>
      <c r="AL898" s="45">
        <f t="shared" si="10"/>
        <v>0.05206646446</v>
      </c>
      <c r="AM898" s="45">
        <f t="shared" si="11"/>
        <v>0.131272099</v>
      </c>
    </row>
    <row r="899">
      <c r="A899" s="33" t="s">
        <v>113</v>
      </c>
      <c r="B899" s="34" t="s">
        <v>129</v>
      </c>
      <c r="C899" s="35" t="s">
        <v>60</v>
      </c>
      <c r="D899" s="36" t="str">
        <f t="shared" si="1"/>
        <v>Asia/Laos-Asia/2012</v>
      </c>
      <c r="E899" s="37">
        <f t="array" ref="E899:H899">VLOOKUP(D899, GDP!D:L,{6,7,8,9},0)</f>
        <v>9386913253</v>
      </c>
      <c r="F899" s="38">
        <v>0.029</v>
      </c>
      <c r="G899" s="37">
        <v>40.0</v>
      </c>
      <c r="H899" s="38">
        <v>0.226</v>
      </c>
      <c r="I899" s="39" t="str">
        <f t="array" ref="I899:J899">VLOOKUP(D899, ENERGY!I:M,{4,5},0)</f>
        <v/>
      </c>
      <c r="J899" s="39">
        <v>1177.0</v>
      </c>
      <c r="K899" s="40">
        <f t="array" ref="K899:S899">VLOOKUP(D899, 'HUMAN RESOURCES'!D:V,{11,12,13,14,15,16,17,18,19},0)</f>
        <v>27</v>
      </c>
      <c r="L899" s="40">
        <v>55.0</v>
      </c>
      <c r="M899" s="40">
        <v>69.0</v>
      </c>
      <c r="N899" s="41">
        <v>66.0</v>
      </c>
      <c r="O899" s="42">
        <v>0.356</v>
      </c>
      <c r="P899" s="42">
        <v>0.606</v>
      </c>
      <c r="Q899" s="42">
        <v>0.038</v>
      </c>
      <c r="R899" s="40">
        <v>6645827.0</v>
      </c>
      <c r="S899" s="42">
        <v>0.354</v>
      </c>
      <c r="T899" s="43">
        <f t="array" ref="T899:U899">VLOOKUP(D899, TOURISM!D:H,{4,5},0)</f>
        <v>461000000</v>
      </c>
      <c r="U899" s="43">
        <v>2.41E8</v>
      </c>
      <c r="V899" s="38">
        <f t="array" ref="V899:AA899">VLOOKUP(D899, BUSINESS!D:P,{8,9,10,11,12,13},0)</f>
        <v>0.319</v>
      </c>
      <c r="W899" s="37">
        <v>92.0</v>
      </c>
      <c r="X899" s="37">
        <v>163.0</v>
      </c>
      <c r="Y899" s="37">
        <v>362.0</v>
      </c>
      <c r="Z899" s="38">
        <v>0.107</v>
      </c>
      <c r="AA899" s="38">
        <v>0.647</v>
      </c>
      <c r="AB899" s="44">
        <f t="shared" si="222"/>
        <v>1412.452243</v>
      </c>
      <c r="AC899" s="44"/>
      <c r="AD899" s="44">
        <f t="shared" si="296"/>
        <v>0.1771036171</v>
      </c>
      <c r="AE899" s="44">
        <f t="shared" si="246"/>
        <v>69.36683726</v>
      </c>
      <c r="AF899" s="44">
        <f t="shared" si="247"/>
        <v>36.26335744</v>
      </c>
      <c r="AG899" s="45">
        <f t="shared" si="5"/>
        <v>0.1159372801</v>
      </c>
      <c r="AH899" s="45">
        <f t="shared" si="6"/>
        <v>0.1428571429</v>
      </c>
      <c r="AI899" s="45" t="str">
        <f t="shared" si="7"/>
        <v/>
      </c>
      <c r="AJ899" s="45">
        <f t="shared" si="8"/>
        <v>-0.269020065</v>
      </c>
      <c r="AK899" s="45">
        <f t="shared" si="9"/>
        <v>0.01909323796</v>
      </c>
      <c r="AL899" s="45">
        <f t="shared" si="10"/>
        <v>0.09530975059</v>
      </c>
      <c r="AM899" s="45">
        <f t="shared" si="11"/>
        <v>-0.04643249768</v>
      </c>
    </row>
    <row r="900">
      <c r="A900" s="33" t="s">
        <v>113</v>
      </c>
      <c r="B900" s="34" t="s">
        <v>130</v>
      </c>
      <c r="C900" s="35" t="s">
        <v>48</v>
      </c>
      <c r="D900" s="36" t="str">
        <f t="shared" si="1"/>
        <v>Asia/Macao SAR-Asia/2000</v>
      </c>
      <c r="E900" s="37">
        <f t="array" ref="E900:H900">VLOOKUP(D900, GDP!D:L,{6,7,8,9},0)</f>
        <v>6101794939</v>
      </c>
      <c r="F900" s="38"/>
      <c r="G900" s="37"/>
      <c r="H900" s="38">
        <v>0.099</v>
      </c>
      <c r="I900" s="39" t="str">
        <f t="array" ref="I900:J900">VLOOKUP(D900, ENERGY!I:M,{4,5},0)</f>
        <v/>
      </c>
      <c r="J900" s="39"/>
      <c r="K900" s="40">
        <f t="array" ref="K900:S900">VLOOKUP(D900, 'HUMAN RESOURCES'!D:V,{11,12,13,14,15,16,17,18,19},0)</f>
        <v>9</v>
      </c>
      <c r="L900" s="40"/>
      <c r="M900" s="40">
        <v>80.0</v>
      </c>
      <c r="N900" s="41">
        <v>75.0</v>
      </c>
      <c r="O900" s="42">
        <v>0.228</v>
      </c>
      <c r="P900" s="42">
        <v>0.698</v>
      </c>
      <c r="Q900" s="42">
        <v>0.074</v>
      </c>
      <c r="R900" s="40">
        <v>431907.0</v>
      </c>
      <c r="S900" s="42">
        <v>1.0</v>
      </c>
      <c r="T900" s="43">
        <f t="array" ref="T900:U900">VLOOKUP(D900, TOURISM!D:H,{4,5},0)</f>
        <v>3205000000</v>
      </c>
      <c r="U900" s="43"/>
      <c r="V900" s="38" t="str">
        <f t="array" ref="V900:AA900">VLOOKUP(D900, BUSINESS!D:P,{8,9,10,11,12,13},0)</f>
        <v/>
      </c>
      <c r="W900" s="37"/>
      <c r="X900" s="37"/>
      <c r="Y900" s="37"/>
      <c r="Z900" s="38">
        <v>0.136</v>
      </c>
      <c r="AA900" s="38">
        <v>0.327</v>
      </c>
      <c r="AB900" s="44">
        <f t="shared" si="222"/>
        <v>14127.56667</v>
      </c>
      <c r="AC900" s="44"/>
      <c r="AD900" s="44"/>
      <c r="AE900" s="44">
        <f t="shared" si="246"/>
        <v>7420.578967</v>
      </c>
      <c r="AF900" s="44"/>
      <c r="AG900" s="45" t="str">
        <f t="shared" si="5"/>
        <v/>
      </c>
      <c r="AH900" s="45" t="str">
        <f t="shared" si="6"/>
        <v/>
      </c>
      <c r="AI900" s="45" t="str">
        <f t="shared" si="7"/>
        <v/>
      </c>
      <c r="AJ900" s="45" t="str">
        <f t="shared" si="8"/>
        <v/>
      </c>
      <c r="AK900" s="45" t="str">
        <f t="shared" si="9"/>
        <v/>
      </c>
      <c r="AL900" s="45" t="str">
        <f t="shared" si="10"/>
        <v/>
      </c>
      <c r="AM900" s="45" t="str">
        <f t="shared" si="11"/>
        <v/>
      </c>
    </row>
    <row r="901">
      <c r="A901" s="33" t="s">
        <v>113</v>
      </c>
      <c r="B901" s="34" t="s">
        <v>130</v>
      </c>
      <c r="C901" s="35" t="s">
        <v>49</v>
      </c>
      <c r="D901" s="36" t="str">
        <f t="shared" si="1"/>
        <v>Asia/Macao SAR-Asia/2001</v>
      </c>
      <c r="E901" s="37">
        <f t="array" ref="E901:H901">VLOOKUP(D901, GDP!D:L,{6,7,8,9},0)</f>
        <v>6514271488</v>
      </c>
      <c r="F901" s="38"/>
      <c r="G901" s="37"/>
      <c r="H901" s="38">
        <v>0.08</v>
      </c>
      <c r="I901" s="39" t="str">
        <f t="array" ref="I901:J901">VLOOKUP(D901, ENERGY!I:M,{4,5},0)</f>
        <v/>
      </c>
      <c r="J901" s="39"/>
      <c r="K901" s="40">
        <f t="array" ref="K901:S901">VLOOKUP(D901, 'HUMAN RESOURCES'!D:V,{11,12,13,14,15,16,17,18,19},0)</f>
        <v>8</v>
      </c>
      <c r="L901" s="40"/>
      <c r="M901" s="40">
        <v>80.0</v>
      </c>
      <c r="N901" s="41">
        <v>76.0</v>
      </c>
      <c r="O901" s="42">
        <v>0.219</v>
      </c>
      <c r="P901" s="42">
        <v>0.708</v>
      </c>
      <c r="Q901" s="42">
        <v>0.074</v>
      </c>
      <c r="R901" s="40">
        <v>438080.0</v>
      </c>
      <c r="S901" s="42">
        <v>1.0</v>
      </c>
      <c r="T901" s="43">
        <f t="array" ref="T901:U901">VLOOKUP(D901, TOURISM!D:H,{4,5},0)</f>
        <v>3745000000</v>
      </c>
      <c r="U901" s="43"/>
      <c r="V901" s="38" t="str">
        <f t="array" ref="V901:AA901">VLOOKUP(D901, BUSINESS!D:P,{8,9,10,11,12,13},0)</f>
        <v/>
      </c>
      <c r="W901" s="37"/>
      <c r="X901" s="37"/>
      <c r="Y901" s="37"/>
      <c r="Z901" s="38">
        <v>0.225</v>
      </c>
      <c r="AA901" s="38">
        <v>0.444</v>
      </c>
      <c r="AB901" s="44">
        <f t="shared" si="222"/>
        <v>14870.04996</v>
      </c>
      <c r="AC901" s="44"/>
      <c r="AD901" s="44"/>
      <c r="AE901" s="44">
        <f t="shared" si="246"/>
        <v>8548.66691</v>
      </c>
      <c r="AF901" s="44"/>
      <c r="AG901" s="45">
        <f t="shared" si="5"/>
        <v>0.05255563876</v>
      </c>
      <c r="AH901" s="45" t="str">
        <f t="shared" si="6"/>
        <v/>
      </c>
      <c r="AI901" s="45" t="str">
        <f t="shared" si="7"/>
        <v/>
      </c>
      <c r="AJ901" s="45" t="str">
        <f t="shared" si="8"/>
        <v/>
      </c>
      <c r="AK901" s="45">
        <f t="shared" si="9"/>
        <v>0.01429242869</v>
      </c>
      <c r="AL901" s="45">
        <f t="shared" si="10"/>
        <v>0.1520215536</v>
      </c>
      <c r="AM901" s="45" t="str">
        <f t="shared" si="11"/>
        <v/>
      </c>
    </row>
    <row r="902">
      <c r="A902" s="33" t="s">
        <v>113</v>
      </c>
      <c r="B902" s="34" t="s">
        <v>130</v>
      </c>
      <c r="C902" s="35" t="s">
        <v>50</v>
      </c>
      <c r="D902" s="36" t="str">
        <f t="shared" si="1"/>
        <v>Asia/Macao SAR-Asia/2002</v>
      </c>
      <c r="E902" s="37">
        <f t="array" ref="E902:H902">VLOOKUP(D902, GDP!D:L,{6,7,8,9},0)</f>
        <v>7008026415</v>
      </c>
      <c r="F902" s="38"/>
      <c r="G902" s="37"/>
      <c r="H902" s="38">
        <v>0.061</v>
      </c>
      <c r="I902" s="39" t="str">
        <f t="array" ref="I902:J902">VLOOKUP(D902, ENERGY!I:M,{4,5},0)</f>
        <v/>
      </c>
      <c r="J902" s="39">
        <v>1030.0</v>
      </c>
      <c r="K902" s="40">
        <f t="array" ref="K902:S902">VLOOKUP(D902, 'HUMAN RESOURCES'!D:V,{11,12,13,14,15,16,17,18,19},0)</f>
        <v>8</v>
      </c>
      <c r="L902" s="40"/>
      <c r="M902" s="40">
        <v>80.0</v>
      </c>
      <c r="N902" s="41">
        <v>76.0</v>
      </c>
      <c r="O902" s="42">
        <v>0.208</v>
      </c>
      <c r="P902" s="42">
        <v>0.718</v>
      </c>
      <c r="Q902" s="42">
        <v>0.074</v>
      </c>
      <c r="R902" s="40">
        <v>444150.0</v>
      </c>
      <c r="S902" s="42">
        <v>1.0</v>
      </c>
      <c r="T902" s="43">
        <f t="array" ref="T902:U902">VLOOKUP(D902, TOURISM!D:H,{4,5},0)</f>
        <v>4428000000</v>
      </c>
      <c r="U902" s="43">
        <v>5.12E8</v>
      </c>
      <c r="V902" s="38" t="str">
        <f t="array" ref="V902:AA902">VLOOKUP(D902, BUSINESS!D:P,{8,9,10,11,12,13},0)</f>
        <v/>
      </c>
      <c r="W902" s="37"/>
      <c r="X902" s="37"/>
      <c r="Y902" s="37"/>
      <c r="Z902" s="38">
        <v>0.252</v>
      </c>
      <c r="AA902" s="38">
        <v>0.622</v>
      </c>
      <c r="AB902" s="44">
        <f t="shared" si="222"/>
        <v>15778.5127</v>
      </c>
      <c r="AC902" s="44"/>
      <c r="AD902" s="44">
        <f t="shared" ref="AD902:AD904" si="297">J902/R902*1000</f>
        <v>2.319036362</v>
      </c>
      <c r="AE902" s="44">
        <f t="shared" si="246"/>
        <v>9969.604863</v>
      </c>
      <c r="AF902" s="44">
        <f t="shared" ref="AF902:AF977" si="298">U902/R902</f>
        <v>1152.763706</v>
      </c>
      <c r="AG902" s="45">
        <f t="shared" si="5"/>
        <v>0.06109345545</v>
      </c>
      <c r="AH902" s="45" t="str">
        <f t="shared" si="6"/>
        <v/>
      </c>
      <c r="AI902" s="45" t="str">
        <f t="shared" si="7"/>
        <v/>
      </c>
      <c r="AJ902" s="45" t="str">
        <f t="shared" si="8"/>
        <v/>
      </c>
      <c r="AK902" s="45">
        <f t="shared" si="9"/>
        <v>0.01385591673</v>
      </c>
      <c r="AL902" s="45">
        <f t="shared" si="10"/>
        <v>0.1662174896</v>
      </c>
      <c r="AM902" s="45" t="str">
        <f t="shared" si="11"/>
        <v/>
      </c>
    </row>
    <row r="903">
      <c r="A903" s="33" t="s">
        <v>113</v>
      </c>
      <c r="B903" s="34" t="s">
        <v>130</v>
      </c>
      <c r="C903" s="35" t="s">
        <v>51</v>
      </c>
      <c r="D903" s="36" t="str">
        <f t="shared" si="1"/>
        <v>Asia/Macao SAR-Asia/2003</v>
      </c>
      <c r="E903" s="37">
        <f t="array" ref="E903:H903">VLOOKUP(D903, GDP!D:L,{6,7,8,9},0)</f>
        <v>7926373572</v>
      </c>
      <c r="F903" s="38"/>
      <c r="G903" s="37"/>
      <c r="H903" s="38">
        <v>0.06</v>
      </c>
      <c r="I903" s="39" t="str">
        <f t="array" ref="I903:J903">VLOOKUP(D903, ENERGY!I:M,{4,5},0)</f>
        <v/>
      </c>
      <c r="J903" s="39">
        <v>1302.0</v>
      </c>
      <c r="K903" s="40">
        <f t="array" ref="K903:S903">VLOOKUP(D903, 'HUMAN RESOURCES'!D:V,{11,12,13,14,15,16,17,18,19},0)</f>
        <v>8</v>
      </c>
      <c r="L903" s="40"/>
      <c r="M903" s="40">
        <v>81.0</v>
      </c>
      <c r="N903" s="41">
        <v>76.0</v>
      </c>
      <c r="O903" s="42">
        <v>0.197</v>
      </c>
      <c r="P903" s="42">
        <v>0.73</v>
      </c>
      <c r="Q903" s="42">
        <v>0.074</v>
      </c>
      <c r="R903" s="40">
        <v>450711.0</v>
      </c>
      <c r="S903" s="42">
        <v>1.0</v>
      </c>
      <c r="T903" s="43">
        <f t="array" ref="T903:U903">VLOOKUP(D903, TOURISM!D:H,{4,5},0)</f>
        <v>5225000000</v>
      </c>
      <c r="U903" s="43">
        <v>4.71E8</v>
      </c>
      <c r="V903" s="38" t="str">
        <f t="array" ref="V903:AA903">VLOOKUP(D903, BUSINESS!D:P,{8,9,10,11,12,13},0)</f>
        <v/>
      </c>
      <c r="W903" s="37"/>
      <c r="X903" s="37"/>
      <c r="Y903" s="37"/>
      <c r="Z903" s="38">
        <v>0.257</v>
      </c>
      <c r="AA903" s="38">
        <v>0.808</v>
      </c>
      <c r="AB903" s="44">
        <f t="shared" si="222"/>
        <v>17586.37702</v>
      </c>
      <c r="AC903" s="44"/>
      <c r="AD903" s="44">
        <f t="shared" si="297"/>
        <v>2.888769078</v>
      </c>
      <c r="AE903" s="44">
        <f t="shared" si="246"/>
        <v>11592.7945</v>
      </c>
      <c r="AF903" s="44">
        <f t="shared" si="298"/>
        <v>1045.015542</v>
      </c>
      <c r="AG903" s="45">
        <f t="shared" si="5"/>
        <v>0.1145776128</v>
      </c>
      <c r="AH903" s="45" t="str">
        <f t="shared" si="6"/>
        <v/>
      </c>
      <c r="AI903" s="45" t="str">
        <f t="shared" si="7"/>
        <v/>
      </c>
      <c r="AJ903" s="45">
        <f t="shared" si="8"/>
        <v>0.2456764913</v>
      </c>
      <c r="AK903" s="45">
        <f t="shared" si="9"/>
        <v>0.01477203647</v>
      </c>
      <c r="AL903" s="45">
        <f t="shared" si="10"/>
        <v>0.1628138381</v>
      </c>
      <c r="AM903" s="45">
        <f t="shared" si="11"/>
        <v>-0.09346942768</v>
      </c>
    </row>
    <row r="904">
      <c r="A904" s="33" t="s">
        <v>113</v>
      </c>
      <c r="B904" s="34" t="s">
        <v>130</v>
      </c>
      <c r="C904" s="35" t="s">
        <v>52</v>
      </c>
      <c r="D904" s="36" t="str">
        <f t="shared" si="1"/>
        <v>Asia/Macao SAR-Asia/2004</v>
      </c>
      <c r="E904" s="37">
        <f t="array" ref="E904:H904">VLOOKUP(D904, GDP!D:L,{6,7,8,9},0)</f>
        <v>10258324479</v>
      </c>
      <c r="F904" s="38"/>
      <c r="G904" s="37"/>
      <c r="H904" s="38">
        <v>0.06</v>
      </c>
      <c r="I904" s="39" t="str">
        <f t="array" ref="I904:J904">VLOOKUP(D904, ENERGY!I:M,{4,5},0)</f>
        <v/>
      </c>
      <c r="J904" s="39">
        <v>1192.0</v>
      </c>
      <c r="K904" s="40">
        <f t="array" ref="K904:S904">VLOOKUP(D904, 'HUMAN RESOURCES'!D:V,{11,12,13,14,15,16,17,18,19},0)</f>
        <v>8</v>
      </c>
      <c r="L904" s="40"/>
      <c r="M904" s="40">
        <v>81.0</v>
      </c>
      <c r="N904" s="41">
        <v>76.0</v>
      </c>
      <c r="O904" s="42">
        <v>0.185</v>
      </c>
      <c r="P904" s="42">
        <v>0.742</v>
      </c>
      <c r="Q904" s="42">
        <v>0.074</v>
      </c>
      <c r="R904" s="40">
        <v>458542.0</v>
      </c>
      <c r="S904" s="42">
        <v>1.0</v>
      </c>
      <c r="T904" s="43">
        <f t="array" ref="T904:U904">VLOOKUP(D904, TOURISM!D:H,{4,5},0)</f>
        <v>7431000000</v>
      </c>
      <c r="U904" s="43">
        <v>5.29E8</v>
      </c>
      <c r="V904" s="38" t="str">
        <f t="array" ref="V904:AA904">VLOOKUP(D904, BUSINESS!D:P,{8,9,10,11,12,13},0)</f>
        <v/>
      </c>
      <c r="W904" s="37"/>
      <c r="X904" s="37"/>
      <c r="Y904" s="37"/>
      <c r="Z904" s="38">
        <v>0.315</v>
      </c>
      <c r="AA904" s="38">
        <v>0.943</v>
      </c>
      <c r="AB904" s="44">
        <f t="shared" si="222"/>
        <v>22371.61368</v>
      </c>
      <c r="AC904" s="44"/>
      <c r="AD904" s="44">
        <f t="shared" si="297"/>
        <v>2.599543771</v>
      </c>
      <c r="AE904" s="44">
        <f t="shared" si="246"/>
        <v>16205.71289</v>
      </c>
      <c r="AF904" s="44">
        <f t="shared" si="298"/>
        <v>1153.65659</v>
      </c>
      <c r="AG904" s="45">
        <f t="shared" si="5"/>
        <v>0.2720990603</v>
      </c>
      <c r="AH904" s="45" t="str">
        <f t="shared" si="6"/>
        <v/>
      </c>
      <c r="AI904" s="45" t="str">
        <f t="shared" si="7"/>
        <v/>
      </c>
      <c r="AJ904" s="45">
        <f t="shared" si="8"/>
        <v>-0.1001206047</v>
      </c>
      <c r="AK904" s="45">
        <f t="shared" si="9"/>
        <v>0.01737477009</v>
      </c>
      <c r="AL904" s="45">
        <f t="shared" si="10"/>
        <v>0.3979125478</v>
      </c>
      <c r="AM904" s="45">
        <f t="shared" si="11"/>
        <v>0.1039611789</v>
      </c>
    </row>
    <row r="905">
      <c r="A905" s="33" t="s">
        <v>113</v>
      </c>
      <c r="B905" s="34" t="s">
        <v>130</v>
      </c>
      <c r="C905" s="35" t="s">
        <v>53</v>
      </c>
      <c r="D905" s="36" t="str">
        <f t="shared" si="1"/>
        <v>Asia/Macao SAR-Asia/2005</v>
      </c>
      <c r="E905" s="37">
        <f t="array" ref="E905:H905">VLOOKUP(D905, GDP!D:L,{6,7,8,9},0)</f>
        <v>11792570016</v>
      </c>
      <c r="F905" s="38"/>
      <c r="G905" s="37"/>
      <c r="H905" s="38">
        <v>0.07</v>
      </c>
      <c r="I905" s="39" t="str">
        <f t="array" ref="I905:J905">VLOOKUP(D905, ENERGY!I:M,{4,5},0)</f>
        <v/>
      </c>
      <c r="J905" s="39"/>
      <c r="K905" s="40">
        <f t="array" ref="K905:S905">VLOOKUP(D905, 'HUMAN RESOURCES'!D:V,{11,12,13,14,15,16,17,18,19},0)</f>
        <v>8</v>
      </c>
      <c r="L905" s="40"/>
      <c r="M905" s="40">
        <v>81.0</v>
      </c>
      <c r="N905" s="41">
        <v>76.0</v>
      </c>
      <c r="O905" s="42">
        <v>0.173</v>
      </c>
      <c r="P905" s="42">
        <v>0.754</v>
      </c>
      <c r="Q905" s="42">
        <v>0.073</v>
      </c>
      <c r="R905" s="40">
        <v>468149.0</v>
      </c>
      <c r="S905" s="42">
        <v>1.0</v>
      </c>
      <c r="T905" s="43">
        <f t="array" ref="T905:U905">VLOOKUP(D905, TOURISM!D:H,{4,5},0)</f>
        <v>8190000000</v>
      </c>
      <c r="U905" s="43">
        <v>6.15E8</v>
      </c>
      <c r="V905" s="38" t="str">
        <f t="array" ref="V905:AA905">VLOOKUP(D905, BUSINESS!D:P,{8,9,10,11,12,13},0)</f>
        <v/>
      </c>
      <c r="W905" s="37"/>
      <c r="X905" s="37"/>
      <c r="Y905" s="37"/>
      <c r="Z905" s="38">
        <v>0.349</v>
      </c>
      <c r="AA905" s="38">
        <v>1.138</v>
      </c>
      <c r="AB905" s="44">
        <f t="shared" si="222"/>
        <v>25189.77936</v>
      </c>
      <c r="AC905" s="44"/>
      <c r="AD905" s="44"/>
      <c r="AE905" s="44">
        <f t="shared" si="246"/>
        <v>17494.43019</v>
      </c>
      <c r="AF905" s="44">
        <f t="shared" si="298"/>
        <v>1313.684318</v>
      </c>
      <c r="AG905" s="45">
        <f t="shared" si="5"/>
        <v>0.1259706036</v>
      </c>
      <c r="AH905" s="45" t="str">
        <f t="shared" si="6"/>
        <v/>
      </c>
      <c r="AI905" s="45" t="str">
        <f t="shared" si="7"/>
        <v/>
      </c>
      <c r="AJ905" s="45" t="str">
        <f t="shared" si="8"/>
        <v/>
      </c>
      <c r="AK905" s="45">
        <f t="shared" si="9"/>
        <v>0.02095118877</v>
      </c>
      <c r="AL905" s="45">
        <f t="shared" si="10"/>
        <v>0.07952240737</v>
      </c>
      <c r="AM905" s="45">
        <f t="shared" si="11"/>
        <v>0.1387134872</v>
      </c>
    </row>
    <row r="906">
      <c r="A906" s="33" t="s">
        <v>113</v>
      </c>
      <c r="B906" s="34" t="s">
        <v>130</v>
      </c>
      <c r="C906" s="35" t="s">
        <v>54</v>
      </c>
      <c r="D906" s="36" t="str">
        <f t="shared" si="1"/>
        <v>Asia/Macao SAR-Asia/2006</v>
      </c>
      <c r="E906" s="37">
        <f t="array" ref="E906:H906">VLOOKUP(D906, GDP!D:L,{6,7,8,9},0)</f>
        <v>14568709574</v>
      </c>
      <c r="F906" s="38"/>
      <c r="G906" s="37"/>
      <c r="H906" s="38">
        <v>0.088</v>
      </c>
      <c r="I906" s="39" t="str">
        <f t="array" ref="I906:J906">VLOOKUP(D906, ENERGY!I:M,{4,5},0)</f>
        <v/>
      </c>
      <c r="J906" s="39">
        <v>1707.0</v>
      </c>
      <c r="K906" s="40">
        <f t="array" ref="K906:S906">VLOOKUP(D906, 'HUMAN RESOURCES'!D:V,{11,12,13,14,15,16,17,18,19},0)</f>
        <v>8</v>
      </c>
      <c r="L906" s="40"/>
      <c r="M906" s="40">
        <v>81.0</v>
      </c>
      <c r="N906" s="41">
        <v>77.0</v>
      </c>
      <c r="O906" s="42">
        <v>0.161</v>
      </c>
      <c r="P906" s="42">
        <v>0.766</v>
      </c>
      <c r="Q906" s="42">
        <v>0.072</v>
      </c>
      <c r="R906" s="40">
        <v>479808.0</v>
      </c>
      <c r="S906" s="42">
        <v>1.0</v>
      </c>
      <c r="T906" s="43">
        <f t="array" ref="T906:U906">VLOOKUP(D906, TOURISM!D:H,{4,5},0)</f>
        <v>10055000000</v>
      </c>
      <c r="U906" s="43">
        <v>6.48E8</v>
      </c>
      <c r="V906" s="38" t="str">
        <f t="array" ref="V906:AA906">VLOOKUP(D906, BUSINESS!D:P,{8,9,10,11,12,13},0)</f>
        <v/>
      </c>
      <c r="W906" s="37"/>
      <c r="X906" s="37"/>
      <c r="Y906" s="37"/>
      <c r="Z906" s="38">
        <v>0.464</v>
      </c>
      <c r="AA906" s="38">
        <v>1.326</v>
      </c>
      <c r="AB906" s="44">
        <f t="shared" si="222"/>
        <v>30363.62373</v>
      </c>
      <c r="AC906" s="44"/>
      <c r="AD906" s="44">
        <f t="shared" ref="AD906:AD908" si="299">J906/R906*1000</f>
        <v>3.557673069</v>
      </c>
      <c r="AE906" s="44">
        <f t="shared" si="246"/>
        <v>20956.29919</v>
      </c>
      <c r="AF906" s="44">
        <f t="shared" si="298"/>
        <v>1350.540216</v>
      </c>
      <c r="AG906" s="45">
        <f t="shared" si="5"/>
        <v>0.2053945888</v>
      </c>
      <c r="AH906" s="45" t="str">
        <f t="shared" si="6"/>
        <v/>
      </c>
      <c r="AI906" s="45" t="str">
        <f t="shared" si="7"/>
        <v/>
      </c>
      <c r="AJ906" s="45" t="str">
        <f t="shared" si="8"/>
        <v/>
      </c>
      <c r="AK906" s="45">
        <f t="shared" si="9"/>
        <v>0.02490446418</v>
      </c>
      <c r="AL906" s="45">
        <f t="shared" si="10"/>
        <v>0.1978840669</v>
      </c>
      <c r="AM906" s="45">
        <f t="shared" si="11"/>
        <v>0.02805536849</v>
      </c>
    </row>
    <row r="907">
      <c r="A907" s="33" t="s">
        <v>113</v>
      </c>
      <c r="B907" s="34" t="s">
        <v>130</v>
      </c>
      <c r="C907" s="35" t="s">
        <v>55</v>
      </c>
      <c r="D907" s="36" t="str">
        <f t="shared" si="1"/>
        <v>Asia/Macao SAR-Asia/2007</v>
      </c>
      <c r="E907" s="37">
        <f t="array" ref="E907:H907">VLOOKUP(D907, GDP!D:L,{6,7,8,9},0)</f>
        <v>18054684854</v>
      </c>
      <c r="F907" s="38"/>
      <c r="G907" s="37"/>
      <c r="H907" s="38">
        <v>0.078</v>
      </c>
      <c r="I907" s="39" t="str">
        <f t="array" ref="I907:J907">VLOOKUP(D907, ENERGY!I:M,{4,5},0)</f>
        <v/>
      </c>
      <c r="J907" s="39">
        <v>1404.0</v>
      </c>
      <c r="K907" s="40">
        <f t="array" ref="K907:S907">VLOOKUP(D907, 'HUMAN RESOURCES'!D:V,{11,12,13,14,15,16,17,18,19},0)</f>
        <v>8</v>
      </c>
      <c r="L907" s="40"/>
      <c r="M907" s="40">
        <v>82.0</v>
      </c>
      <c r="N907" s="41">
        <v>77.0</v>
      </c>
      <c r="O907" s="42">
        <v>0.15</v>
      </c>
      <c r="P907" s="42">
        <v>0.778</v>
      </c>
      <c r="Q907" s="42">
        <v>0.071</v>
      </c>
      <c r="R907" s="40">
        <v>493206.0</v>
      </c>
      <c r="S907" s="42">
        <v>1.0</v>
      </c>
      <c r="T907" s="43">
        <f t="array" ref="T907:U907">VLOOKUP(D907, TOURISM!D:H,{4,5},0)</f>
        <v>13733000000</v>
      </c>
      <c r="U907" s="43">
        <v>7.77E8</v>
      </c>
      <c r="V907" s="38" t="str">
        <f t="array" ref="V907:AA907">VLOOKUP(D907, BUSINESS!D:P,{8,9,10,11,12,13},0)</f>
        <v/>
      </c>
      <c r="W907" s="37"/>
      <c r="X907" s="37"/>
      <c r="Y907" s="37"/>
      <c r="Z907" s="38">
        <v>0.473</v>
      </c>
      <c r="AA907" s="38">
        <v>1.611</v>
      </c>
      <c r="AB907" s="44">
        <f t="shared" si="222"/>
        <v>36606.78267</v>
      </c>
      <c r="AC907" s="44"/>
      <c r="AD907" s="44">
        <f t="shared" si="299"/>
        <v>2.846680697</v>
      </c>
      <c r="AE907" s="44">
        <f t="shared" si="246"/>
        <v>27844.34901</v>
      </c>
      <c r="AF907" s="44">
        <f t="shared" si="298"/>
        <v>1575.406625</v>
      </c>
      <c r="AG907" s="45">
        <f t="shared" si="5"/>
        <v>0.2056131046</v>
      </c>
      <c r="AH907" s="45" t="str">
        <f t="shared" si="6"/>
        <v/>
      </c>
      <c r="AI907" s="45" t="str">
        <f t="shared" si="7"/>
        <v/>
      </c>
      <c r="AJ907" s="45">
        <f t="shared" si="8"/>
        <v>-0.1998475852</v>
      </c>
      <c r="AK907" s="45">
        <f t="shared" si="9"/>
        <v>0.02792366947</v>
      </c>
      <c r="AL907" s="45">
        <f t="shared" si="10"/>
        <v>0.3286863662</v>
      </c>
      <c r="AM907" s="45">
        <f t="shared" si="11"/>
        <v>0.1665010834</v>
      </c>
    </row>
    <row r="908">
      <c r="A908" s="33" t="s">
        <v>113</v>
      </c>
      <c r="B908" s="34" t="s">
        <v>130</v>
      </c>
      <c r="C908" s="35" t="s">
        <v>56</v>
      </c>
      <c r="D908" s="36" t="str">
        <f t="shared" si="1"/>
        <v>Asia/Macao SAR-Asia/2008</v>
      </c>
      <c r="E908" s="37">
        <f t="array" ref="E908:H908">VLOOKUP(D908, GDP!D:L,{6,7,8,9},0)</f>
        <v>20731022857</v>
      </c>
      <c r="F908" s="38"/>
      <c r="G908" s="37"/>
      <c r="H908" s="38">
        <v>0.054</v>
      </c>
      <c r="I908" s="39" t="str">
        <f t="array" ref="I908:J908">VLOOKUP(D908, ENERGY!I:M,{4,5},0)</f>
        <v/>
      </c>
      <c r="J908" s="39">
        <v>1837.0</v>
      </c>
      <c r="K908" s="40">
        <f t="array" ref="K908:S908">VLOOKUP(D908, 'HUMAN RESOURCES'!D:V,{11,12,13,14,15,16,17,18,19},0)</f>
        <v>9</v>
      </c>
      <c r="L908" s="40"/>
      <c r="M908" s="40">
        <v>82.0</v>
      </c>
      <c r="N908" s="41">
        <v>77.0</v>
      </c>
      <c r="O908" s="42">
        <v>0.141</v>
      </c>
      <c r="P908" s="42">
        <v>0.788</v>
      </c>
      <c r="Q908" s="42">
        <v>0.071</v>
      </c>
      <c r="R908" s="40">
        <v>507528.0</v>
      </c>
      <c r="S908" s="42">
        <v>1.0</v>
      </c>
      <c r="T908" s="43">
        <f t="array" ref="T908:U908">VLOOKUP(D908, TOURISM!D:H,{4,5},0)</f>
        <v>17297000000</v>
      </c>
      <c r="U908" s="43">
        <v>9.02E8</v>
      </c>
      <c r="V908" s="38" t="str">
        <f t="array" ref="V908:AA908">VLOOKUP(D908, BUSINESS!D:P,{8,9,10,11,12,13},0)</f>
        <v/>
      </c>
      <c r="W908" s="37"/>
      <c r="X908" s="37"/>
      <c r="Y908" s="37"/>
      <c r="Z908" s="38">
        <v>0.492</v>
      </c>
      <c r="AA908" s="38">
        <v>1.838</v>
      </c>
      <c r="AB908" s="44">
        <f t="shared" si="222"/>
        <v>40847.05249</v>
      </c>
      <c r="AC908" s="44"/>
      <c r="AD908" s="44">
        <f t="shared" si="299"/>
        <v>3.619504737</v>
      </c>
      <c r="AE908" s="44">
        <f t="shared" si="246"/>
        <v>34080.8783</v>
      </c>
      <c r="AF908" s="44">
        <f t="shared" si="298"/>
        <v>1777.241847</v>
      </c>
      <c r="AG908" s="45">
        <f t="shared" si="5"/>
        <v>0.1158329007</v>
      </c>
      <c r="AH908" s="45" t="str">
        <f t="shared" si="6"/>
        <v/>
      </c>
      <c r="AI908" s="45" t="str">
        <f t="shared" si="7"/>
        <v/>
      </c>
      <c r="AJ908" s="45">
        <f t="shared" si="8"/>
        <v>0.2714825165</v>
      </c>
      <c r="AK908" s="45">
        <f t="shared" si="9"/>
        <v>0.02903857617</v>
      </c>
      <c r="AL908" s="45">
        <f t="shared" si="10"/>
        <v>0.2239782758</v>
      </c>
      <c r="AM908" s="45">
        <f t="shared" si="11"/>
        <v>0.1281162706</v>
      </c>
    </row>
    <row r="909">
      <c r="A909" s="33" t="s">
        <v>113</v>
      </c>
      <c r="B909" s="34" t="s">
        <v>130</v>
      </c>
      <c r="C909" s="35" t="s">
        <v>57</v>
      </c>
      <c r="D909" s="36" t="str">
        <f t="shared" si="1"/>
        <v>Asia/Macao SAR-Asia/2009</v>
      </c>
      <c r="E909" s="37">
        <f t="array" ref="E909:H909">VLOOKUP(D909, GDP!D:L,{6,7,8,9},0)</f>
        <v>21313263933</v>
      </c>
      <c r="F909" s="38"/>
      <c r="G909" s="37"/>
      <c r="H909" s="38">
        <v>0.053</v>
      </c>
      <c r="I909" s="39" t="str">
        <f t="array" ref="I909:J909">VLOOKUP(D909, ENERGY!I:M,{4,5},0)</f>
        <v/>
      </c>
      <c r="J909" s="39"/>
      <c r="K909" s="40">
        <f t="array" ref="K909:S909">VLOOKUP(D909, 'HUMAN RESOURCES'!D:V,{11,12,13,14,15,16,17,18,19},0)</f>
        <v>9</v>
      </c>
      <c r="L909" s="40"/>
      <c r="M909" s="40">
        <v>82.0</v>
      </c>
      <c r="N909" s="41">
        <v>77.0</v>
      </c>
      <c r="O909" s="42">
        <v>0.133</v>
      </c>
      <c r="P909" s="42">
        <v>0.796</v>
      </c>
      <c r="Q909" s="42">
        <v>0.071</v>
      </c>
      <c r="R909" s="40">
        <v>521617.0</v>
      </c>
      <c r="S909" s="42">
        <v>1.0</v>
      </c>
      <c r="T909" s="43">
        <f t="array" ref="T909:U909">VLOOKUP(D909, TOURISM!D:H,{4,5},0)</f>
        <v>18445000000</v>
      </c>
      <c r="U909" s="43">
        <v>9.83E8</v>
      </c>
      <c r="V909" s="38" t="str">
        <f t="array" ref="V909:AA909">VLOOKUP(D909, BUSINESS!D:P,{8,9,10,11,12,13},0)</f>
        <v/>
      </c>
      <c r="W909" s="37"/>
      <c r="X909" s="37"/>
      <c r="Y909" s="37"/>
      <c r="Z909" s="38">
        <v>0.54</v>
      </c>
      <c r="AA909" s="38">
        <v>1.989</v>
      </c>
      <c r="AB909" s="44">
        <f t="shared" si="222"/>
        <v>40859.98718</v>
      </c>
      <c r="AC909" s="44"/>
      <c r="AD909" s="44"/>
      <c r="AE909" s="44">
        <f t="shared" si="246"/>
        <v>35361.19413</v>
      </c>
      <c r="AF909" s="44">
        <f t="shared" si="298"/>
        <v>1884.524469</v>
      </c>
      <c r="AG909" s="45">
        <f t="shared" si="5"/>
        <v>0.0003166614915</v>
      </c>
      <c r="AH909" s="45" t="str">
        <f t="shared" si="6"/>
        <v/>
      </c>
      <c r="AI909" s="45" t="str">
        <f t="shared" si="7"/>
        <v/>
      </c>
      <c r="AJ909" s="45" t="str">
        <f t="shared" si="8"/>
        <v/>
      </c>
      <c r="AK909" s="45">
        <f t="shared" si="9"/>
        <v>0.02776004477</v>
      </c>
      <c r="AL909" s="45">
        <f t="shared" si="10"/>
        <v>0.03756698479</v>
      </c>
      <c r="AM909" s="45">
        <f t="shared" si="11"/>
        <v>0.06036467268</v>
      </c>
    </row>
    <row r="910">
      <c r="A910" s="33" t="s">
        <v>113</v>
      </c>
      <c r="B910" s="34" t="s">
        <v>130</v>
      </c>
      <c r="C910" s="35" t="s">
        <v>58</v>
      </c>
      <c r="D910" s="36" t="str">
        <f t="shared" si="1"/>
        <v>Asia/Macao SAR-Asia/2010</v>
      </c>
      <c r="E910" s="37">
        <f t="array" ref="E910:H910">VLOOKUP(D910, GDP!D:L,{6,7,8,9},0)</f>
        <v>28359706123</v>
      </c>
      <c r="F910" s="38"/>
      <c r="G910" s="37"/>
      <c r="H910" s="38">
        <v>0.053</v>
      </c>
      <c r="I910" s="39" t="str">
        <f t="array" ref="I910:J910">VLOOKUP(D910, ENERGY!I:M,{4,5},0)</f>
        <v/>
      </c>
      <c r="J910" s="39">
        <v>1585.5</v>
      </c>
      <c r="K910" s="40">
        <f t="array" ref="K910:S910">VLOOKUP(D910, 'HUMAN RESOURCES'!D:V,{11,12,13,14,15,16,17,18,19},0)</f>
        <v>9</v>
      </c>
      <c r="L910" s="40"/>
      <c r="M910" s="40">
        <v>82.0</v>
      </c>
      <c r="N910" s="41">
        <v>77.0</v>
      </c>
      <c r="O910" s="42">
        <v>0.127</v>
      </c>
      <c r="P910" s="42">
        <v>0.801</v>
      </c>
      <c r="Q910" s="42">
        <v>0.072</v>
      </c>
      <c r="R910" s="40">
        <v>534626.0</v>
      </c>
      <c r="S910" s="42">
        <v>1.0</v>
      </c>
      <c r="T910" s="43">
        <f t="array" ref="T910:U910">VLOOKUP(D910, TOURISM!D:H,{4,5},0)</f>
        <v>28214000000</v>
      </c>
      <c r="U910" s="43">
        <v>1.237E9</v>
      </c>
      <c r="V910" s="38" t="str">
        <f t="array" ref="V910:AA910">VLOOKUP(D910, BUSINESS!D:P,{8,9,10,11,12,13},0)</f>
        <v/>
      </c>
      <c r="W910" s="37"/>
      <c r="X910" s="37"/>
      <c r="Y910" s="37"/>
      <c r="Z910" s="38">
        <v>0.552</v>
      </c>
      <c r="AA910" s="38">
        <v>2.099</v>
      </c>
      <c r="AB910" s="44">
        <f t="shared" si="222"/>
        <v>53045.87903</v>
      </c>
      <c r="AC910" s="44"/>
      <c r="AD910" s="44">
        <f t="shared" ref="AD910:AD912" si="300">J910/R910*1000</f>
        <v>2.965624567</v>
      </c>
      <c r="AE910" s="44">
        <f t="shared" si="246"/>
        <v>52773.34062</v>
      </c>
      <c r="AF910" s="44">
        <f t="shared" si="298"/>
        <v>2313.767007</v>
      </c>
      <c r="AG910" s="45">
        <f t="shared" si="5"/>
        <v>0.2982353322</v>
      </c>
      <c r="AH910" s="45" t="str">
        <f t="shared" si="6"/>
        <v/>
      </c>
      <c r="AI910" s="45" t="str">
        <f t="shared" si="7"/>
        <v/>
      </c>
      <c r="AJ910" s="45" t="str">
        <f t="shared" si="8"/>
        <v/>
      </c>
      <c r="AK910" s="45">
        <f t="shared" si="9"/>
        <v>0.02493975465</v>
      </c>
      <c r="AL910" s="45">
        <f t="shared" si="10"/>
        <v>0.4924083281</v>
      </c>
      <c r="AM910" s="45">
        <f t="shared" si="11"/>
        <v>0.2277723347</v>
      </c>
    </row>
    <row r="911">
      <c r="A911" s="33" t="s">
        <v>113</v>
      </c>
      <c r="B911" s="34" t="s">
        <v>130</v>
      </c>
      <c r="C911" s="35" t="s">
        <v>59</v>
      </c>
      <c r="D911" s="36" t="str">
        <f t="shared" si="1"/>
        <v>Asia/Macao SAR-Asia/2011</v>
      </c>
      <c r="E911" s="37">
        <f t="array" ref="E911:H911">VLOOKUP(D911, GDP!D:L,{6,7,8,9},0)</f>
        <v>36634742799</v>
      </c>
      <c r="F911" s="38"/>
      <c r="G911" s="37"/>
      <c r="H911" s="38">
        <v>0.053</v>
      </c>
      <c r="I911" s="39" t="str">
        <f t="array" ref="I911:J911">VLOOKUP(D911, ENERGY!I:M,{4,5},0)</f>
        <v/>
      </c>
      <c r="J911" s="39">
        <v>1632.0</v>
      </c>
      <c r="K911" s="40">
        <f t="array" ref="K911:S911">VLOOKUP(D911, 'HUMAN RESOURCES'!D:V,{11,12,13,14,15,16,17,18,19},0)</f>
        <v>10</v>
      </c>
      <c r="L911" s="40"/>
      <c r="M911" s="40">
        <v>82.0</v>
      </c>
      <c r="N911" s="41">
        <v>78.0</v>
      </c>
      <c r="O911" s="42">
        <v>0.124</v>
      </c>
      <c r="P911" s="42">
        <v>0.802</v>
      </c>
      <c r="Q911" s="42">
        <v>0.074</v>
      </c>
      <c r="R911" s="40">
        <v>546278.0</v>
      </c>
      <c r="S911" s="42">
        <v>1.0</v>
      </c>
      <c r="T911" s="43">
        <f t="array" ref="T911:U911">VLOOKUP(D911, TOURISM!D:H,{4,5},0)</f>
        <v>38976000000</v>
      </c>
      <c r="U911" s="43">
        <v>1.476E9</v>
      </c>
      <c r="V911" s="38" t="str">
        <f t="array" ref="V911:AA911">VLOOKUP(D911, BUSINESS!D:P,{8,9,10,11,12,13},0)</f>
        <v/>
      </c>
      <c r="W911" s="37"/>
      <c r="X911" s="37"/>
      <c r="Y911" s="37"/>
      <c r="Z911" s="38">
        <v>0.602</v>
      </c>
      <c r="AA911" s="38">
        <v>2.477</v>
      </c>
      <c r="AB911" s="44">
        <f t="shared" si="222"/>
        <v>67062.45318</v>
      </c>
      <c r="AC911" s="44"/>
      <c r="AD911" s="44">
        <f t="shared" si="300"/>
        <v>2.987489886</v>
      </c>
      <c r="AE911" s="44">
        <f t="shared" si="246"/>
        <v>71348.28787</v>
      </c>
      <c r="AF911" s="44">
        <f t="shared" si="298"/>
        <v>2701.921</v>
      </c>
      <c r="AG911" s="45">
        <f t="shared" si="5"/>
        <v>0.2642349303</v>
      </c>
      <c r="AH911" s="45" t="str">
        <f t="shared" si="6"/>
        <v/>
      </c>
      <c r="AI911" s="45" t="str">
        <f t="shared" si="7"/>
        <v/>
      </c>
      <c r="AJ911" s="45">
        <f t="shared" si="8"/>
        <v>0.00737292201</v>
      </c>
      <c r="AK911" s="45">
        <f t="shared" si="9"/>
        <v>0.02179467516</v>
      </c>
      <c r="AL911" s="45">
        <f t="shared" si="10"/>
        <v>0.3519759605</v>
      </c>
      <c r="AM911" s="45">
        <f t="shared" si="11"/>
        <v>0.1677584612</v>
      </c>
    </row>
    <row r="912">
      <c r="A912" s="33" t="s">
        <v>113</v>
      </c>
      <c r="B912" s="34" t="s">
        <v>130</v>
      </c>
      <c r="C912" s="35" t="s">
        <v>60</v>
      </c>
      <c r="D912" s="36" t="str">
        <f t="shared" si="1"/>
        <v>Asia/Macao SAR-Asia/2012</v>
      </c>
      <c r="E912" s="37">
        <f t="array" ref="E912:H912">VLOOKUP(D912, GDP!D:L,{6,7,8,9},0)</f>
        <v>42981497744</v>
      </c>
      <c r="F912" s="38"/>
      <c r="G912" s="37"/>
      <c r="H912" s="38">
        <v>0.053</v>
      </c>
      <c r="I912" s="39" t="str">
        <f t="array" ref="I912:J912">VLOOKUP(D912, ENERGY!I:M,{4,5},0)</f>
        <v/>
      </c>
      <c r="J912" s="39">
        <v>1525.0</v>
      </c>
      <c r="K912" s="40">
        <f t="array" ref="K912:S912">VLOOKUP(D912, 'HUMAN RESOURCES'!D:V,{11,12,13,14,15,16,17,18,19},0)</f>
        <v>10</v>
      </c>
      <c r="L912" s="40"/>
      <c r="M912" s="40">
        <v>82.0</v>
      </c>
      <c r="N912" s="41">
        <v>78.0</v>
      </c>
      <c r="O912" s="42">
        <v>0.122</v>
      </c>
      <c r="P912" s="42">
        <v>0.8</v>
      </c>
      <c r="Q912" s="42">
        <v>0.077</v>
      </c>
      <c r="R912" s="40">
        <v>556783.0</v>
      </c>
      <c r="S912" s="42">
        <v>1.0</v>
      </c>
      <c r="T912" s="43">
        <f t="array" ref="T912:U912">VLOOKUP(D912, TOURISM!D:H,{4,5},0)</f>
        <v>44455000000</v>
      </c>
      <c r="U912" s="43">
        <v>1.711E9</v>
      </c>
      <c r="V912" s="38" t="str">
        <f t="array" ref="V912:AA912">VLOOKUP(D912, BUSINESS!D:P,{8,9,10,11,12,13},0)</f>
        <v/>
      </c>
      <c r="W912" s="37"/>
      <c r="X912" s="37"/>
      <c r="Y912" s="37"/>
      <c r="Z912" s="38">
        <v>0.613</v>
      </c>
      <c r="AA912" s="38">
        <v>2.898</v>
      </c>
      <c r="AB912" s="44">
        <f t="shared" si="222"/>
        <v>77196.13879</v>
      </c>
      <c r="AC912" s="44"/>
      <c r="AD912" s="44">
        <f t="shared" si="300"/>
        <v>2.738948567</v>
      </c>
      <c r="AE912" s="44">
        <f t="shared" si="246"/>
        <v>79842.59577</v>
      </c>
      <c r="AF912" s="44">
        <f t="shared" si="298"/>
        <v>3073.010491</v>
      </c>
      <c r="AG912" s="45">
        <f t="shared" si="5"/>
        <v>0.1511081854</v>
      </c>
      <c r="AH912" s="45" t="str">
        <f t="shared" si="6"/>
        <v/>
      </c>
      <c r="AI912" s="45" t="str">
        <f t="shared" si="7"/>
        <v/>
      </c>
      <c r="AJ912" s="45">
        <f t="shared" si="8"/>
        <v>-0.08319402861</v>
      </c>
      <c r="AK912" s="45">
        <f t="shared" si="9"/>
        <v>0.01923013557</v>
      </c>
      <c r="AL912" s="45">
        <f t="shared" si="10"/>
        <v>0.1190541239</v>
      </c>
      <c r="AM912" s="45">
        <f t="shared" si="11"/>
        <v>0.1373428352</v>
      </c>
    </row>
    <row r="913">
      <c r="A913" s="33" t="s">
        <v>113</v>
      </c>
      <c r="B913" s="34" t="s">
        <v>131</v>
      </c>
      <c r="C913" s="35" t="s">
        <v>48</v>
      </c>
      <c r="D913" s="36" t="str">
        <f t="shared" si="1"/>
        <v>Asia/Malaysia-Asia/2000</v>
      </c>
      <c r="E913" s="37">
        <f t="array" ref="E913:H913">VLOOKUP(D913, GDP!D:L,{6,7,8,9},0)</f>
        <v>93789473684</v>
      </c>
      <c r="F913" s="38">
        <v>0.03</v>
      </c>
      <c r="G913" s="37">
        <v>120.0</v>
      </c>
      <c r="H913" s="38">
        <v>0.077</v>
      </c>
      <c r="I913" s="39" t="str">
        <f t="array" ref="I913:J913">VLOOKUP(D913, ENERGY!I:M,{4,5},0)</f>
        <v/>
      </c>
      <c r="J913" s="39"/>
      <c r="K913" s="40">
        <f t="array" ref="K913:S913">VLOOKUP(D913, 'HUMAN RESOURCES'!D:V,{11,12,13,14,15,16,17,18,19},0)</f>
        <v>23</v>
      </c>
      <c r="L913" s="40">
        <v>9.0</v>
      </c>
      <c r="M913" s="40">
        <v>75.0</v>
      </c>
      <c r="N913" s="41">
        <v>71.0</v>
      </c>
      <c r="O913" s="42">
        <v>0.333</v>
      </c>
      <c r="P913" s="42">
        <v>0.628</v>
      </c>
      <c r="Q913" s="42">
        <v>0.038</v>
      </c>
      <c r="R913" s="40">
        <v>2.3420751E7</v>
      </c>
      <c r="S913" s="42">
        <v>0.62</v>
      </c>
      <c r="T913" s="43">
        <f t="array" ref="T913:U913">VLOOKUP(D913, TOURISM!D:H,{4,5},0)</f>
        <v>5873000000</v>
      </c>
      <c r="U913" s="43">
        <v>2.543E9</v>
      </c>
      <c r="V913" s="38" t="str">
        <f t="array" ref="V913:AA913">VLOOKUP(D913, BUSINESS!D:P,{8,9,10,11,12,13},0)</f>
        <v/>
      </c>
      <c r="W913" s="37"/>
      <c r="X913" s="37"/>
      <c r="Y913" s="37"/>
      <c r="Z913" s="38">
        <v>0.214</v>
      </c>
      <c r="AA913" s="38">
        <v>0.219</v>
      </c>
      <c r="AB913" s="44">
        <f t="shared" si="222"/>
        <v>4004.545955</v>
      </c>
      <c r="AC913" s="44"/>
      <c r="AD913" s="44"/>
      <c r="AE913" s="44">
        <f t="shared" si="246"/>
        <v>250.7605328</v>
      </c>
      <c r="AF913" s="44">
        <f t="shared" si="298"/>
        <v>108.5789264</v>
      </c>
      <c r="AG913" s="45" t="str">
        <f t="shared" si="5"/>
        <v/>
      </c>
      <c r="AH913" s="45" t="str">
        <f t="shared" si="6"/>
        <v/>
      </c>
      <c r="AI913" s="45" t="str">
        <f t="shared" si="7"/>
        <v/>
      </c>
      <c r="AJ913" s="45" t="str">
        <f t="shared" si="8"/>
        <v/>
      </c>
      <c r="AK913" s="45" t="str">
        <f t="shared" si="9"/>
        <v/>
      </c>
      <c r="AL913" s="45" t="str">
        <f t="shared" si="10"/>
        <v/>
      </c>
      <c r="AM913" s="45" t="str">
        <f t="shared" si="11"/>
        <v/>
      </c>
    </row>
    <row r="914">
      <c r="A914" s="33" t="s">
        <v>113</v>
      </c>
      <c r="B914" s="34" t="s">
        <v>131</v>
      </c>
      <c r="C914" s="35" t="s">
        <v>49</v>
      </c>
      <c r="D914" s="36" t="str">
        <f t="shared" si="1"/>
        <v>Asia/Malaysia-Asia/2001</v>
      </c>
      <c r="E914" s="37">
        <f t="array" ref="E914:H914">VLOOKUP(D914, GDP!D:L,{6,7,8,9},0)</f>
        <v>92783947368</v>
      </c>
      <c r="F914" s="38">
        <v>0.033</v>
      </c>
      <c r="G914" s="37">
        <v>130.0</v>
      </c>
      <c r="H914" s="38">
        <v>0.071</v>
      </c>
      <c r="I914" s="39">
        <f t="array" ref="I914:J914">VLOOKUP(D914, ENERGY!I:M,{4,5},0)</f>
        <v>75907</v>
      </c>
      <c r="J914" s="39"/>
      <c r="K914" s="40">
        <f t="array" ref="K914:S914">VLOOKUP(D914, 'HUMAN RESOURCES'!D:V,{11,12,13,14,15,16,17,18,19},0)</f>
        <v>22</v>
      </c>
      <c r="L914" s="40">
        <v>8.0</v>
      </c>
      <c r="M914" s="40">
        <v>75.0</v>
      </c>
      <c r="N914" s="41">
        <v>71.0</v>
      </c>
      <c r="O914" s="42">
        <v>0.327</v>
      </c>
      <c r="P914" s="42">
        <v>0.634</v>
      </c>
      <c r="Q914" s="42">
        <v>0.039</v>
      </c>
      <c r="R914" s="40">
        <v>2.3925742E7</v>
      </c>
      <c r="S914" s="42">
        <v>0.629</v>
      </c>
      <c r="T914" s="43">
        <f t="array" ref="T914:U914">VLOOKUP(D914, TOURISM!D:H,{4,5},0)</f>
        <v>7627000000</v>
      </c>
      <c r="U914" s="43">
        <v>3.391E9</v>
      </c>
      <c r="V914" s="38" t="str">
        <f t="array" ref="V914:AA914">VLOOKUP(D914, BUSINESS!D:P,{8,9,10,11,12,13},0)</f>
        <v/>
      </c>
      <c r="W914" s="37"/>
      <c r="X914" s="37"/>
      <c r="Y914" s="37"/>
      <c r="Z914" s="38">
        <v>0.267</v>
      </c>
      <c r="AA914" s="38">
        <v>0.309</v>
      </c>
      <c r="AB914" s="44">
        <f t="shared" si="222"/>
        <v>3877.996652</v>
      </c>
      <c r="AC914" s="44">
        <f t="shared" ref="AC914:AC917" si="301">(I914/R914)*1000</f>
        <v>3.17260798</v>
      </c>
      <c r="AD914" s="44"/>
      <c r="AE914" s="44">
        <f t="shared" si="246"/>
        <v>318.7779923</v>
      </c>
      <c r="AF914" s="44">
        <f t="shared" si="298"/>
        <v>141.7301917</v>
      </c>
      <c r="AG914" s="45">
        <f t="shared" si="5"/>
        <v>-0.03160141119</v>
      </c>
      <c r="AH914" s="45">
        <f t="shared" si="6"/>
        <v>0.08333333333</v>
      </c>
      <c r="AI914" s="45" t="str">
        <f t="shared" si="7"/>
        <v/>
      </c>
      <c r="AJ914" s="45" t="str">
        <f t="shared" si="8"/>
        <v/>
      </c>
      <c r="AK914" s="45">
        <f t="shared" si="9"/>
        <v>0.02156169117</v>
      </c>
      <c r="AL914" s="45">
        <f t="shared" si="10"/>
        <v>0.2712446761</v>
      </c>
      <c r="AM914" s="45">
        <f t="shared" si="11"/>
        <v>0.3053195158</v>
      </c>
    </row>
    <row r="915">
      <c r="A915" s="33" t="s">
        <v>113</v>
      </c>
      <c r="B915" s="34" t="s">
        <v>131</v>
      </c>
      <c r="C915" s="35" t="s">
        <v>50</v>
      </c>
      <c r="D915" s="36" t="str">
        <f t="shared" si="1"/>
        <v>Asia/Malaysia-Asia/2002</v>
      </c>
      <c r="E915" s="37">
        <f t="array" ref="E915:H915">VLOOKUP(D915, GDP!D:L,{6,7,8,9},0)</f>
        <v>101000000000</v>
      </c>
      <c r="F915" s="38">
        <v>0.033</v>
      </c>
      <c r="G915" s="37">
        <v>138.0</v>
      </c>
      <c r="H915" s="38">
        <v>0.065</v>
      </c>
      <c r="I915" s="39">
        <f t="array" ref="I915:J915">VLOOKUP(D915, ENERGY!I:M,{4,5},0)</f>
        <v>72645</v>
      </c>
      <c r="J915" s="39">
        <v>216804.0</v>
      </c>
      <c r="K915" s="40">
        <f t="array" ref="K915:S915">VLOOKUP(D915, 'HUMAN RESOURCES'!D:V,{11,12,13,14,15,16,17,18,19},0)</f>
        <v>21</v>
      </c>
      <c r="L915" s="40">
        <v>8.0</v>
      </c>
      <c r="M915" s="40">
        <v>75.0</v>
      </c>
      <c r="N915" s="41">
        <v>71.0</v>
      </c>
      <c r="O915" s="42">
        <v>0.321</v>
      </c>
      <c r="P915" s="42">
        <v>0.639</v>
      </c>
      <c r="Q915" s="42">
        <v>0.04</v>
      </c>
      <c r="R915" s="40">
        <v>2.4413795E7</v>
      </c>
      <c r="S915" s="42">
        <v>0.639</v>
      </c>
      <c r="T915" s="43">
        <f t="array" ref="T915:U915">VLOOKUP(D915, TOURISM!D:H,{4,5},0)</f>
        <v>8084000000</v>
      </c>
      <c r="U915" s="43">
        <v>3.33E9</v>
      </c>
      <c r="V915" s="38" t="str">
        <f t="array" ref="V915:AA915">VLOOKUP(D915, BUSINESS!D:P,{8,9,10,11,12,13},0)</f>
        <v/>
      </c>
      <c r="W915" s="37"/>
      <c r="X915" s="37"/>
      <c r="Y915" s="37"/>
      <c r="Z915" s="38">
        <v>0.323</v>
      </c>
      <c r="AA915" s="38">
        <v>0.371</v>
      </c>
      <c r="AB915" s="44">
        <f t="shared" si="222"/>
        <v>4137.005328</v>
      </c>
      <c r="AC915" s="44">
        <f t="shared" si="301"/>
        <v>2.975571803</v>
      </c>
      <c r="AD915" s="44">
        <f t="shared" ref="AD915:AD917" si="302">J915/R915*1000</f>
        <v>8.880389141</v>
      </c>
      <c r="AE915" s="44">
        <f t="shared" si="246"/>
        <v>331.1242681</v>
      </c>
      <c r="AF915" s="44">
        <f t="shared" si="298"/>
        <v>136.3982945</v>
      </c>
      <c r="AG915" s="45">
        <f t="shared" si="5"/>
        <v>0.06678929865</v>
      </c>
      <c r="AH915" s="45">
        <f t="shared" si="6"/>
        <v>0.06153846154</v>
      </c>
      <c r="AI915" s="45">
        <f t="shared" si="7"/>
        <v>-0.06210542829</v>
      </c>
      <c r="AJ915" s="45" t="str">
        <f t="shared" si="8"/>
        <v/>
      </c>
      <c r="AK915" s="45">
        <f t="shared" si="9"/>
        <v>0.02039865681</v>
      </c>
      <c r="AL915" s="45">
        <f t="shared" si="10"/>
        <v>0.0387300128</v>
      </c>
      <c r="AM915" s="45">
        <f t="shared" si="11"/>
        <v>-0.03762005214</v>
      </c>
    </row>
    <row r="916">
      <c r="A916" s="33" t="s">
        <v>113</v>
      </c>
      <c r="B916" s="34" t="s">
        <v>131</v>
      </c>
      <c r="C916" s="35" t="s">
        <v>51</v>
      </c>
      <c r="D916" s="36" t="str">
        <f t="shared" si="1"/>
        <v>Asia/Malaysia-Asia/2003</v>
      </c>
      <c r="E916" s="37">
        <f t="array" ref="E916:H916">VLOOKUP(D916, GDP!D:L,{6,7,8,9},0)</f>
        <v>110000000000</v>
      </c>
      <c r="F916" s="38">
        <v>0.039</v>
      </c>
      <c r="G916" s="37">
        <v>172.0</v>
      </c>
      <c r="H916" s="38">
        <v>0.063</v>
      </c>
      <c r="I916" s="39">
        <f t="array" ref="I916:J916">VLOOKUP(D916, ENERGY!I:M,{4,5},0)</f>
        <v>69858</v>
      </c>
      <c r="J916" s="39">
        <v>203882.0</v>
      </c>
      <c r="K916" s="40">
        <f t="array" ref="K916:S916">VLOOKUP(D916, 'HUMAN RESOURCES'!D:V,{11,12,13,14,15,16,17,18,19},0)</f>
        <v>20</v>
      </c>
      <c r="L916" s="40">
        <v>7.0</v>
      </c>
      <c r="M916" s="40">
        <v>76.0</v>
      </c>
      <c r="N916" s="41">
        <v>71.0</v>
      </c>
      <c r="O916" s="42">
        <v>0.315</v>
      </c>
      <c r="P916" s="42">
        <v>0.644</v>
      </c>
      <c r="Q916" s="42">
        <v>0.042</v>
      </c>
      <c r="R916" s="40">
        <v>2.4890654E7</v>
      </c>
      <c r="S916" s="42">
        <v>0.648</v>
      </c>
      <c r="T916" s="43">
        <f t="array" ref="T916:U916">VLOOKUP(D916, TOURISM!D:H,{4,5},0)</f>
        <v>6799000000</v>
      </c>
      <c r="U916" s="43">
        <v>3.401E9</v>
      </c>
      <c r="V916" s="38" t="str">
        <f t="array" ref="V916:AA916">VLOOKUP(D916, BUSINESS!D:P,{8,9,10,11,12,13},0)</f>
        <v/>
      </c>
      <c r="W916" s="37">
        <v>37.0</v>
      </c>
      <c r="X916" s="37"/>
      <c r="Y916" s="37"/>
      <c r="Z916" s="38">
        <v>0.35</v>
      </c>
      <c r="AA916" s="38">
        <v>0.447</v>
      </c>
      <c r="AB916" s="44">
        <f t="shared" si="222"/>
        <v>4419.32944</v>
      </c>
      <c r="AC916" s="44">
        <f t="shared" si="301"/>
        <v>2.8065956</v>
      </c>
      <c r="AD916" s="44">
        <f t="shared" si="302"/>
        <v>8.19110659</v>
      </c>
      <c r="AE916" s="44">
        <f t="shared" si="246"/>
        <v>273.1547351</v>
      </c>
      <c r="AF916" s="44">
        <f t="shared" si="298"/>
        <v>136.6376311</v>
      </c>
      <c r="AG916" s="45">
        <f t="shared" si="5"/>
        <v>0.06824359389</v>
      </c>
      <c r="AH916" s="45">
        <f t="shared" si="6"/>
        <v>0.2463768116</v>
      </c>
      <c r="AI916" s="45">
        <f t="shared" si="7"/>
        <v>-0.05678780881</v>
      </c>
      <c r="AJ916" s="45">
        <f t="shared" si="8"/>
        <v>-0.07761850749</v>
      </c>
      <c r="AK916" s="45">
        <f t="shared" si="9"/>
        <v>0.01953235865</v>
      </c>
      <c r="AL916" s="45">
        <f t="shared" si="10"/>
        <v>-0.1750688142</v>
      </c>
      <c r="AM916" s="45">
        <f t="shared" si="11"/>
        <v>0.001754689446</v>
      </c>
    </row>
    <row r="917">
      <c r="A917" s="33" t="s">
        <v>113</v>
      </c>
      <c r="B917" s="34" t="s">
        <v>131</v>
      </c>
      <c r="C917" s="35" t="s">
        <v>52</v>
      </c>
      <c r="D917" s="36" t="str">
        <f t="shared" si="1"/>
        <v>Asia/Malaysia-Asia/2004</v>
      </c>
      <c r="E917" s="37">
        <f t="array" ref="E917:H917">VLOOKUP(D917, GDP!D:L,{6,7,8,9},0)</f>
        <v>125000000000</v>
      </c>
      <c r="F917" s="38">
        <v>0.037</v>
      </c>
      <c r="G917" s="37">
        <v>181.0</v>
      </c>
      <c r="H917" s="38">
        <v>0.06</v>
      </c>
      <c r="I917" s="39">
        <f t="array" ref="I917:J917">VLOOKUP(D917, ENERGY!I:M,{4,5},0)</f>
        <v>73006</v>
      </c>
      <c r="J917" s="39">
        <v>213221.0</v>
      </c>
      <c r="K917" s="40">
        <f t="array" ref="K917:S917">VLOOKUP(D917, 'HUMAN RESOURCES'!D:V,{11,12,13,14,15,16,17,18,19},0)</f>
        <v>19</v>
      </c>
      <c r="L917" s="40">
        <v>7.0</v>
      </c>
      <c r="M917" s="40">
        <v>76.0</v>
      </c>
      <c r="N917" s="41">
        <v>71.0</v>
      </c>
      <c r="O917" s="42">
        <v>0.308</v>
      </c>
      <c r="P917" s="42">
        <v>0.649</v>
      </c>
      <c r="Q917" s="42">
        <v>0.043</v>
      </c>
      <c r="R917" s="40">
        <v>2.5365089E7</v>
      </c>
      <c r="S917" s="42">
        <v>0.657</v>
      </c>
      <c r="T917" s="43">
        <f t="array" ref="T917:U917">VLOOKUP(D917, TOURISM!D:H,{4,5},0)</f>
        <v>9183000000</v>
      </c>
      <c r="U917" s="43">
        <v>3.822E9</v>
      </c>
      <c r="V917" s="38" t="str">
        <f t="array" ref="V917:AA917">VLOOKUP(D917, BUSINESS!D:P,{8,9,10,11,12,13},0)</f>
        <v/>
      </c>
      <c r="W917" s="37">
        <v>37.0</v>
      </c>
      <c r="X917" s="37"/>
      <c r="Y917" s="37"/>
      <c r="Z917" s="38">
        <v>0.423</v>
      </c>
      <c r="AA917" s="38">
        <v>0.576</v>
      </c>
      <c r="AB917" s="44">
        <f t="shared" si="222"/>
        <v>4928.033172</v>
      </c>
      <c r="AC917" s="44">
        <f t="shared" si="301"/>
        <v>2.878207918</v>
      </c>
      <c r="AD917" s="44">
        <f t="shared" si="302"/>
        <v>8.406081288</v>
      </c>
      <c r="AE917" s="44">
        <f t="shared" si="246"/>
        <v>362.0330289</v>
      </c>
      <c r="AF917" s="44">
        <f t="shared" si="298"/>
        <v>150.6795423</v>
      </c>
      <c r="AG917" s="45">
        <f t="shared" si="5"/>
        <v>0.1151088053</v>
      </c>
      <c r="AH917" s="45">
        <f t="shared" si="6"/>
        <v>0.0523255814</v>
      </c>
      <c r="AI917" s="45">
        <f t="shared" si="7"/>
        <v>0.0255157237</v>
      </c>
      <c r="AJ917" s="45">
        <f t="shared" si="8"/>
        <v>0.02624489079</v>
      </c>
      <c r="AK917" s="45">
        <f t="shared" si="9"/>
        <v>0.01906076875</v>
      </c>
      <c r="AL917" s="45">
        <f t="shared" si="10"/>
        <v>0.3253770937</v>
      </c>
      <c r="AM917" s="45">
        <f t="shared" si="11"/>
        <v>0.1027675247</v>
      </c>
    </row>
    <row r="918">
      <c r="A918" s="33" t="s">
        <v>113</v>
      </c>
      <c r="B918" s="34" t="s">
        <v>131</v>
      </c>
      <c r="C918" s="35" t="s">
        <v>53</v>
      </c>
      <c r="D918" s="36" t="str">
        <f t="shared" si="1"/>
        <v>Asia/Malaysia-Asia/2005</v>
      </c>
      <c r="E918" s="37">
        <f t="array" ref="E918:H918">VLOOKUP(D918, GDP!D:L,{6,7,8,9},0)</f>
        <v>144000000000</v>
      </c>
      <c r="F918" s="38">
        <v>0.032</v>
      </c>
      <c r="G918" s="37">
        <v>179.0</v>
      </c>
      <c r="H918" s="38">
        <v>0.06</v>
      </c>
      <c r="I918" s="39" t="str">
        <f t="array" ref="I918:J918">VLOOKUP(D918, ENERGY!I:M,{4,5},0)</f>
        <v/>
      </c>
      <c r="J918" s="39"/>
      <c r="K918" s="40">
        <f t="array" ref="K918:S918">VLOOKUP(D918, 'HUMAN RESOURCES'!D:V,{11,12,13,14,15,16,17,18,19},0)</f>
        <v>19</v>
      </c>
      <c r="L918" s="40">
        <v>7.0</v>
      </c>
      <c r="M918" s="40">
        <v>76.0</v>
      </c>
      <c r="N918" s="41">
        <v>72.0</v>
      </c>
      <c r="O918" s="42">
        <v>0.302</v>
      </c>
      <c r="P918" s="42">
        <v>0.654</v>
      </c>
      <c r="Q918" s="42">
        <v>0.044</v>
      </c>
      <c r="R918" s="40">
        <v>2.5843466E7</v>
      </c>
      <c r="S918" s="42">
        <v>0.666</v>
      </c>
      <c r="T918" s="43">
        <f t="array" ref="T918:U918">VLOOKUP(D918, TOURISM!D:H,{4,5},0)</f>
        <v>10389000000</v>
      </c>
      <c r="U918" s="43">
        <v>4.339E9</v>
      </c>
      <c r="V918" s="38">
        <f t="array" ref="V918:AA918">VLOOKUP(D918, BUSINESS!D:P,{8,9,10,11,12,13},0)</f>
        <v>0.36</v>
      </c>
      <c r="W918" s="37">
        <v>37.0</v>
      </c>
      <c r="X918" s="37"/>
      <c r="Y918" s="37">
        <v>190.0</v>
      </c>
      <c r="Z918" s="38">
        <v>0.486</v>
      </c>
      <c r="AA918" s="38">
        <v>0.756</v>
      </c>
      <c r="AB918" s="44">
        <f t="shared" si="222"/>
        <v>5572.008027</v>
      </c>
      <c r="AC918" s="44"/>
      <c r="AD918" s="44"/>
      <c r="AE918" s="44">
        <f t="shared" si="246"/>
        <v>401.9971625</v>
      </c>
      <c r="AF918" s="44">
        <f t="shared" si="298"/>
        <v>167.8954363</v>
      </c>
      <c r="AG918" s="45">
        <f t="shared" si="5"/>
        <v>0.1306758361</v>
      </c>
      <c r="AH918" s="45">
        <f t="shared" si="6"/>
        <v>-0.01104972376</v>
      </c>
      <c r="AI918" s="45" t="str">
        <f t="shared" si="7"/>
        <v/>
      </c>
      <c r="AJ918" s="45" t="str">
        <f t="shared" si="8"/>
        <v/>
      </c>
      <c r="AK918" s="45">
        <f t="shared" si="9"/>
        <v>0.0188596618</v>
      </c>
      <c r="AL918" s="45">
        <f t="shared" si="10"/>
        <v>0.1103880871</v>
      </c>
      <c r="AM918" s="45">
        <f t="shared" si="11"/>
        <v>0.1142550196</v>
      </c>
    </row>
    <row r="919">
      <c r="A919" s="33" t="s">
        <v>113</v>
      </c>
      <c r="B919" s="34" t="s">
        <v>131</v>
      </c>
      <c r="C919" s="35" t="s">
        <v>54</v>
      </c>
      <c r="D919" s="36" t="str">
        <f t="shared" si="1"/>
        <v>Asia/Malaysia-Asia/2006</v>
      </c>
      <c r="E919" s="37">
        <f t="array" ref="E919:H919">VLOOKUP(D919, GDP!D:L,{6,7,8,9},0)</f>
        <v>163000000000</v>
      </c>
      <c r="F919" s="38">
        <v>0.036</v>
      </c>
      <c r="G919" s="37">
        <v>222.0</v>
      </c>
      <c r="H919" s="38">
        <v>0.065</v>
      </c>
      <c r="I919" s="39">
        <f t="array" ref="I919:J919">VLOOKUP(D919, ENERGY!I:M,{4,5},0)</f>
        <v>53973</v>
      </c>
      <c r="J919" s="39">
        <v>152025.0</v>
      </c>
      <c r="K919" s="40">
        <f t="array" ref="K919:S919">VLOOKUP(D919, 'HUMAN RESOURCES'!D:V,{11,12,13,14,15,16,17,18,19},0)</f>
        <v>18</v>
      </c>
      <c r="L919" s="40">
        <v>7.0</v>
      </c>
      <c r="M919" s="40">
        <v>76.0</v>
      </c>
      <c r="N919" s="41">
        <v>72.0</v>
      </c>
      <c r="O919" s="42">
        <v>0.297</v>
      </c>
      <c r="P919" s="42">
        <v>0.659</v>
      </c>
      <c r="Q919" s="42">
        <v>0.045</v>
      </c>
      <c r="R919" s="40">
        <v>2.6327098E7</v>
      </c>
      <c r="S919" s="42">
        <v>0.675</v>
      </c>
      <c r="T919" s="43">
        <f t="array" ref="T919:U919">VLOOKUP(D919, TOURISM!D:H,{4,5},0)</f>
        <v>12280000000</v>
      </c>
      <c r="U919" s="43">
        <v>5.085E9</v>
      </c>
      <c r="V919" s="38">
        <f t="array" ref="V919:AA919">VLOOKUP(D919, BUSINESS!D:P,{8,9,10,11,12,13},0)</f>
        <v>0.36</v>
      </c>
      <c r="W919" s="37">
        <v>37.0</v>
      </c>
      <c r="X919" s="37"/>
      <c r="Y919" s="37">
        <v>190.0</v>
      </c>
      <c r="Z919" s="38">
        <v>0.516</v>
      </c>
      <c r="AA919" s="38">
        <v>0.739</v>
      </c>
      <c r="AB919" s="44">
        <f t="shared" si="222"/>
        <v>6191.339433</v>
      </c>
      <c r="AC919" s="44">
        <f t="shared" ref="AC919:AC920" si="303">(I919/R919)*1000</f>
        <v>2.050093026</v>
      </c>
      <c r="AD919" s="44">
        <f t="shared" ref="AD919:AD920" si="304">J919/R919*1000</f>
        <v>5.774468572</v>
      </c>
      <c r="AE919" s="44">
        <f t="shared" si="246"/>
        <v>466.4395597</v>
      </c>
      <c r="AF919" s="44">
        <f t="shared" si="298"/>
        <v>193.1470001</v>
      </c>
      <c r="AG919" s="45">
        <f t="shared" si="5"/>
        <v>0.111150487</v>
      </c>
      <c r="AH919" s="45">
        <f t="shared" si="6"/>
        <v>0.2402234637</v>
      </c>
      <c r="AI919" s="45" t="str">
        <f t="shared" si="7"/>
        <v/>
      </c>
      <c r="AJ919" s="45" t="str">
        <f t="shared" si="8"/>
        <v/>
      </c>
      <c r="AK919" s="45">
        <f t="shared" si="9"/>
        <v>0.01871389852</v>
      </c>
      <c r="AL919" s="45">
        <f t="shared" si="10"/>
        <v>0.1603056024</v>
      </c>
      <c r="AM919" s="45">
        <f t="shared" si="11"/>
        <v>0.150400537</v>
      </c>
    </row>
    <row r="920">
      <c r="A920" s="33" t="s">
        <v>113</v>
      </c>
      <c r="B920" s="34" t="s">
        <v>131</v>
      </c>
      <c r="C920" s="35" t="s">
        <v>55</v>
      </c>
      <c r="D920" s="36" t="str">
        <f t="shared" si="1"/>
        <v>Asia/Malaysia-Asia/2007</v>
      </c>
      <c r="E920" s="37">
        <f t="array" ref="E920:H920">VLOOKUP(D920, GDP!D:L,{6,7,8,9},0)</f>
        <v>194000000000</v>
      </c>
      <c r="F920" s="38">
        <v>0.035</v>
      </c>
      <c r="G920" s="37">
        <v>256.0</v>
      </c>
      <c r="H920" s="38">
        <v>0.064</v>
      </c>
      <c r="I920" s="39">
        <f t="array" ref="I920:J920">VLOOKUP(D920, ENERGY!I:M,{4,5},0)</f>
        <v>69970</v>
      </c>
      <c r="J920" s="39">
        <v>205308.0</v>
      </c>
      <c r="K920" s="40">
        <f t="array" ref="K920:S920">VLOOKUP(D920, 'HUMAN RESOURCES'!D:V,{11,12,13,14,15,16,17,18,19},0)</f>
        <v>18</v>
      </c>
      <c r="L920" s="40">
        <v>7.0</v>
      </c>
      <c r="M920" s="40">
        <v>76.0</v>
      </c>
      <c r="N920" s="41">
        <v>72.0</v>
      </c>
      <c r="O920" s="42">
        <v>0.292</v>
      </c>
      <c r="P920" s="42">
        <v>0.663</v>
      </c>
      <c r="Q920" s="42">
        <v>0.045</v>
      </c>
      <c r="R920" s="40">
        <v>2.6813819E7</v>
      </c>
      <c r="S920" s="42">
        <v>0.684</v>
      </c>
      <c r="T920" s="43">
        <f t="array" ref="T920:U920">VLOOKUP(D920, TOURISM!D:H,{4,5},0)</f>
        <v>17948000000</v>
      </c>
      <c r="U920" s="43">
        <v>6.6E9</v>
      </c>
      <c r="V920" s="38">
        <f t="array" ref="V920:AA920">VLOOKUP(D920, BUSINESS!D:P,{8,9,10,11,12,13},0)</f>
        <v>0.36</v>
      </c>
      <c r="W920" s="37">
        <v>31.0</v>
      </c>
      <c r="X920" s="37"/>
      <c r="Y920" s="37">
        <v>166.0</v>
      </c>
      <c r="Z920" s="38">
        <v>0.557</v>
      </c>
      <c r="AA920" s="38">
        <v>0.871</v>
      </c>
      <c r="AB920" s="44">
        <f t="shared" si="222"/>
        <v>7235.075317</v>
      </c>
      <c r="AC920" s="44">
        <f t="shared" si="303"/>
        <v>2.60947536</v>
      </c>
      <c r="AD920" s="44">
        <f t="shared" si="304"/>
        <v>7.656798161</v>
      </c>
      <c r="AE920" s="44">
        <f t="shared" si="246"/>
        <v>669.3563494</v>
      </c>
      <c r="AF920" s="44">
        <f t="shared" si="298"/>
        <v>246.1417376</v>
      </c>
      <c r="AG920" s="45">
        <f t="shared" si="5"/>
        <v>0.168579981</v>
      </c>
      <c r="AH920" s="45">
        <f t="shared" si="6"/>
        <v>0.1531531532</v>
      </c>
      <c r="AI920" s="45">
        <f t="shared" si="7"/>
        <v>0.2728570497</v>
      </c>
      <c r="AJ920" s="45">
        <f t="shared" si="8"/>
        <v>0.3259745143</v>
      </c>
      <c r="AK920" s="45">
        <f t="shared" si="9"/>
        <v>0.0184874535</v>
      </c>
      <c r="AL920" s="45">
        <f t="shared" si="10"/>
        <v>0.4350334046</v>
      </c>
      <c r="AM920" s="45">
        <f t="shared" si="11"/>
        <v>0.2743751519</v>
      </c>
    </row>
    <row r="921">
      <c r="A921" s="33" t="s">
        <v>113</v>
      </c>
      <c r="B921" s="34" t="s">
        <v>131</v>
      </c>
      <c r="C921" s="35" t="s">
        <v>56</v>
      </c>
      <c r="D921" s="36" t="str">
        <f t="shared" si="1"/>
        <v>Asia/Malaysia-Asia/2008</v>
      </c>
      <c r="E921" s="37">
        <f t="array" ref="E921:H921">VLOOKUP(D921, GDP!D:L,{6,7,8,9},0)</f>
        <v>231000000000</v>
      </c>
      <c r="F921" s="38">
        <v>0.034</v>
      </c>
      <c r="G921" s="37">
        <v>288.0</v>
      </c>
      <c r="H921" s="38">
        <v>0.061</v>
      </c>
      <c r="I921" s="39" t="str">
        <f t="array" ref="I921:J921">VLOOKUP(D921, ENERGY!I:M,{4,5},0)</f>
        <v/>
      </c>
      <c r="J921" s="39"/>
      <c r="K921" s="40">
        <f t="array" ref="K921:S921">VLOOKUP(D921, 'HUMAN RESOURCES'!D:V,{11,12,13,14,15,16,17,18,19},0)</f>
        <v>18</v>
      </c>
      <c r="L921" s="40">
        <v>7.0</v>
      </c>
      <c r="M921" s="40">
        <v>77.0</v>
      </c>
      <c r="N921" s="41">
        <v>72.0</v>
      </c>
      <c r="O921" s="42">
        <v>0.287</v>
      </c>
      <c r="P921" s="42">
        <v>0.667</v>
      </c>
      <c r="Q921" s="42">
        <v>0.046</v>
      </c>
      <c r="R921" s="40">
        <v>2.7302348E7</v>
      </c>
      <c r="S921" s="42">
        <v>0.692</v>
      </c>
      <c r="T921" s="43">
        <f t="array" ref="T921:U921">VLOOKUP(D921, TOURISM!D:H,{4,5},0)</f>
        <v>18553000000</v>
      </c>
      <c r="U921" s="43">
        <v>7.724E9</v>
      </c>
      <c r="V921" s="38">
        <f t="array" ref="V921:AA921">VLOOKUP(D921, BUSINESS!D:P,{8,9,10,11,12,13},0)</f>
        <v>0.345</v>
      </c>
      <c r="W921" s="37">
        <v>20.0</v>
      </c>
      <c r="X921" s="37"/>
      <c r="Y921" s="37">
        <v>145.0</v>
      </c>
      <c r="Z921" s="38">
        <v>0.558</v>
      </c>
      <c r="AA921" s="38">
        <v>1.015</v>
      </c>
      <c r="AB921" s="44">
        <f t="shared" si="222"/>
        <v>8460.81077</v>
      </c>
      <c r="AC921" s="44"/>
      <c r="AD921" s="44"/>
      <c r="AE921" s="44">
        <f t="shared" si="246"/>
        <v>679.5386243</v>
      </c>
      <c r="AF921" s="44">
        <f t="shared" si="298"/>
        <v>282.9060709</v>
      </c>
      <c r="AG921" s="45">
        <f t="shared" si="5"/>
        <v>0.1694157143</v>
      </c>
      <c r="AH921" s="45">
        <f t="shared" si="6"/>
        <v>0.125</v>
      </c>
      <c r="AI921" s="45" t="str">
        <f t="shared" si="7"/>
        <v/>
      </c>
      <c r="AJ921" s="45" t="str">
        <f t="shared" si="8"/>
        <v/>
      </c>
      <c r="AK921" s="45">
        <f t="shared" si="9"/>
        <v>0.01821929953</v>
      </c>
      <c r="AL921" s="45">
        <f t="shared" si="10"/>
        <v>0.01521203897</v>
      </c>
      <c r="AM921" s="45">
        <f t="shared" si="11"/>
        <v>0.1493624515</v>
      </c>
    </row>
    <row r="922">
      <c r="A922" s="33" t="s">
        <v>113</v>
      </c>
      <c r="B922" s="34" t="s">
        <v>131</v>
      </c>
      <c r="C922" s="35" t="s">
        <v>57</v>
      </c>
      <c r="D922" s="36" t="str">
        <f t="shared" si="1"/>
        <v>Asia/Malaysia-Asia/2009</v>
      </c>
      <c r="E922" s="37">
        <f t="array" ref="E922:H922">VLOOKUP(D922, GDP!D:L,{6,7,8,9},0)</f>
        <v>202000000000</v>
      </c>
      <c r="F922" s="38">
        <v>0.039</v>
      </c>
      <c r="G922" s="37">
        <v>285.0</v>
      </c>
      <c r="H922" s="38">
        <v>0.051</v>
      </c>
      <c r="I922" s="39">
        <f t="array" ref="I922:J922">VLOOKUP(D922, ENERGY!I:M,{4,5},0)</f>
        <v>63507</v>
      </c>
      <c r="J922" s="39">
        <v>177373.0</v>
      </c>
      <c r="K922" s="40">
        <f t="array" ref="K922:S922">VLOOKUP(D922, 'HUMAN RESOURCES'!D:V,{11,12,13,14,15,16,17,18,19},0)</f>
        <v>18</v>
      </c>
      <c r="L922" s="40">
        <v>7.0</v>
      </c>
      <c r="M922" s="40">
        <v>77.0</v>
      </c>
      <c r="N922" s="41">
        <v>72.0</v>
      </c>
      <c r="O922" s="42">
        <v>0.282</v>
      </c>
      <c r="P922" s="42">
        <v>0.671</v>
      </c>
      <c r="Q922" s="42">
        <v>0.047</v>
      </c>
      <c r="R922" s="40">
        <v>2.7790324E7</v>
      </c>
      <c r="S922" s="42">
        <v>0.701</v>
      </c>
      <c r="T922" s="43">
        <f t="array" ref="T922:U922">VLOOKUP(D922, TOURISM!D:H,{4,5},0)</f>
        <v>17231000000</v>
      </c>
      <c r="U922" s="43">
        <v>7.196E9</v>
      </c>
      <c r="V922" s="38">
        <f t="array" ref="V922:AA922">VLOOKUP(D922, BUSINESS!D:P,{8,9,10,11,12,13},0)</f>
        <v>0.342</v>
      </c>
      <c r="W922" s="37">
        <v>18.0</v>
      </c>
      <c r="X922" s="37"/>
      <c r="Y922" s="37">
        <v>145.0</v>
      </c>
      <c r="Z922" s="38">
        <v>0.559</v>
      </c>
      <c r="AA922" s="38">
        <v>1.085</v>
      </c>
      <c r="AB922" s="44">
        <f t="shared" si="222"/>
        <v>7268.716982</v>
      </c>
      <c r="AC922" s="44">
        <f t="shared" ref="AC922:AC925" si="305">(I922/R922)*1000</f>
        <v>2.285219848</v>
      </c>
      <c r="AD922" s="44">
        <f t="shared" ref="AD922:AD925" si="306">J922/R922*1000</f>
        <v>6.382545234</v>
      </c>
      <c r="AE922" s="44">
        <f t="shared" si="246"/>
        <v>620.0359521</v>
      </c>
      <c r="AF922" s="44">
        <f t="shared" si="298"/>
        <v>258.9390466</v>
      </c>
      <c r="AG922" s="45">
        <f t="shared" si="5"/>
        <v>-0.1408959283</v>
      </c>
      <c r="AH922" s="45">
        <f t="shared" si="6"/>
        <v>-0.01041666667</v>
      </c>
      <c r="AI922" s="45" t="str">
        <f t="shared" si="7"/>
        <v/>
      </c>
      <c r="AJ922" s="45" t="str">
        <f t="shared" si="8"/>
        <v/>
      </c>
      <c r="AK922" s="45">
        <f t="shared" si="9"/>
        <v>0.01787304154</v>
      </c>
      <c r="AL922" s="45">
        <f t="shared" si="10"/>
        <v>-0.0875633409</v>
      </c>
      <c r="AM922" s="45">
        <f t="shared" si="11"/>
        <v>-0.08471725015</v>
      </c>
    </row>
    <row r="923">
      <c r="A923" s="33" t="s">
        <v>113</v>
      </c>
      <c r="B923" s="34" t="s">
        <v>131</v>
      </c>
      <c r="C923" s="35" t="s">
        <v>58</v>
      </c>
      <c r="D923" s="36" t="str">
        <f t="shared" si="1"/>
        <v>Asia/Malaysia-Asia/2010</v>
      </c>
      <c r="E923" s="37">
        <f t="array" ref="E923:H923">VLOOKUP(D923, GDP!D:L,{6,7,8,9},0)</f>
        <v>248000000000</v>
      </c>
      <c r="F923" s="38">
        <v>0.04</v>
      </c>
      <c r="G923" s="37">
        <v>345.0</v>
      </c>
      <c r="H923" s="38">
        <v>0.05</v>
      </c>
      <c r="I923" s="39">
        <f t="array" ref="I923:J923">VLOOKUP(D923, ENERGY!I:M,{4,5},0)</f>
        <v>50864.5</v>
      </c>
      <c r="J923" s="39">
        <v>143434.5</v>
      </c>
      <c r="K923" s="40">
        <f t="array" ref="K923:S923">VLOOKUP(D923, 'HUMAN RESOURCES'!D:V,{11,12,13,14,15,16,17,18,19},0)</f>
        <v>18</v>
      </c>
      <c r="L923" s="40">
        <v>7.0</v>
      </c>
      <c r="M923" s="40">
        <v>77.0</v>
      </c>
      <c r="N923" s="41">
        <v>72.0</v>
      </c>
      <c r="O923" s="42">
        <v>0.277</v>
      </c>
      <c r="P923" s="42">
        <v>0.675</v>
      </c>
      <c r="Q923" s="42">
        <v>0.048</v>
      </c>
      <c r="R923" s="40">
        <v>2.8275835E7</v>
      </c>
      <c r="S923" s="42">
        <v>0.709</v>
      </c>
      <c r="T923" s="43">
        <f t="array" ref="T923:U923">VLOOKUP(D923, TOURISM!D:H,{4,5},0)</f>
        <v>18152000000</v>
      </c>
      <c r="U923" s="43">
        <v>8.324E9</v>
      </c>
      <c r="V923" s="38">
        <f t="array" ref="V923:AA923">VLOOKUP(D923, BUSINESS!D:P,{8,9,10,11,12,13},0)</f>
        <v>0.337</v>
      </c>
      <c r="W923" s="37">
        <v>17.0</v>
      </c>
      <c r="X923" s="37"/>
      <c r="Y923" s="37">
        <v>145.0</v>
      </c>
      <c r="Z923" s="38">
        <v>0.563</v>
      </c>
      <c r="AA923" s="38">
        <v>1.197</v>
      </c>
      <c r="AB923" s="44">
        <f t="shared" si="222"/>
        <v>8770.740104</v>
      </c>
      <c r="AC923" s="44">
        <f t="shared" si="305"/>
        <v>1.798868186</v>
      </c>
      <c r="AD923" s="44">
        <f t="shared" si="306"/>
        <v>5.072688393</v>
      </c>
      <c r="AE923" s="44">
        <f t="shared" si="246"/>
        <v>641.9615902</v>
      </c>
      <c r="AF923" s="44">
        <f t="shared" si="298"/>
        <v>294.3856477</v>
      </c>
      <c r="AG923" s="45">
        <f t="shared" si="5"/>
        <v>0.2066421248</v>
      </c>
      <c r="AH923" s="45">
        <f t="shared" si="6"/>
        <v>0.2105263158</v>
      </c>
      <c r="AI923" s="45">
        <f t="shared" si="7"/>
        <v>-0.21282489</v>
      </c>
      <c r="AJ923" s="45">
        <f t="shared" si="8"/>
        <v>-0.2052248426</v>
      </c>
      <c r="AK923" s="45">
        <f t="shared" si="9"/>
        <v>0.0174705052</v>
      </c>
      <c r="AL923" s="45">
        <f t="shared" si="10"/>
        <v>0.03536188186</v>
      </c>
      <c r="AM923" s="45">
        <f t="shared" si="11"/>
        <v>0.1368916801</v>
      </c>
    </row>
    <row r="924">
      <c r="A924" s="33" t="s">
        <v>113</v>
      </c>
      <c r="B924" s="34" t="s">
        <v>131</v>
      </c>
      <c r="C924" s="35" t="s">
        <v>59</v>
      </c>
      <c r="D924" s="36" t="str">
        <f t="shared" si="1"/>
        <v>Asia/Malaysia-Asia/2011</v>
      </c>
      <c r="E924" s="37">
        <f t="array" ref="E924:H924">VLOOKUP(D924, GDP!D:L,{6,7,8,9},0)</f>
        <v>289000000000</v>
      </c>
      <c r="F924" s="38">
        <v>0.038</v>
      </c>
      <c r="G924" s="37">
        <v>384.0</v>
      </c>
      <c r="H924" s="38">
        <v>0.049</v>
      </c>
      <c r="I924" s="39">
        <f t="array" ref="I924:J924">VLOOKUP(D924, ENERGY!I:M,{4,5},0)</f>
        <v>63715</v>
      </c>
      <c r="J924" s="39">
        <v>170648.0</v>
      </c>
      <c r="K924" s="40">
        <f t="array" ref="K924:S924">VLOOKUP(D924, 'HUMAN RESOURCES'!D:V,{11,12,13,14,15,16,17,18,19},0)</f>
        <v>18</v>
      </c>
      <c r="L924" s="40">
        <v>7.0</v>
      </c>
      <c r="M924" s="40">
        <v>77.0</v>
      </c>
      <c r="N924" s="41">
        <v>72.0</v>
      </c>
      <c r="O924" s="42">
        <v>0.272</v>
      </c>
      <c r="P924" s="42">
        <v>0.678</v>
      </c>
      <c r="Q924" s="42">
        <v>0.05</v>
      </c>
      <c r="R924" s="40">
        <v>2.8758968E7</v>
      </c>
      <c r="S924" s="42">
        <v>0.717</v>
      </c>
      <c r="T924" s="43">
        <f t="array" ref="T924:U924">VLOOKUP(D924, TOURISM!D:H,{4,5},0)</f>
        <v>19649000000</v>
      </c>
      <c r="U924" s="43">
        <v>1.018E10</v>
      </c>
      <c r="V924" s="38">
        <f t="array" ref="V924:AA924">VLOOKUP(D924, BUSINESS!D:P,{8,9,10,11,12,13},0)</f>
        <v>0.34</v>
      </c>
      <c r="W924" s="37">
        <v>6.0</v>
      </c>
      <c r="X924" s="37"/>
      <c r="Y924" s="37">
        <v>133.0</v>
      </c>
      <c r="Z924" s="38">
        <v>0.61</v>
      </c>
      <c r="AA924" s="38">
        <v>1.275</v>
      </c>
      <c r="AB924" s="44">
        <f t="shared" si="222"/>
        <v>10049.03931</v>
      </c>
      <c r="AC924" s="44">
        <f t="shared" si="305"/>
        <v>2.215482837</v>
      </c>
      <c r="AD924" s="44">
        <f t="shared" si="306"/>
        <v>5.933731697</v>
      </c>
      <c r="AE924" s="44">
        <f t="shared" si="246"/>
        <v>683.2303579</v>
      </c>
      <c r="AF924" s="44">
        <f t="shared" si="298"/>
        <v>353.9765405</v>
      </c>
      <c r="AG924" s="45">
        <f t="shared" si="5"/>
        <v>0.145745877</v>
      </c>
      <c r="AH924" s="45">
        <f t="shared" si="6"/>
        <v>0.1130434783</v>
      </c>
      <c r="AI924" s="45">
        <f t="shared" si="7"/>
        <v>0.2315982096</v>
      </c>
      <c r="AJ924" s="45">
        <f t="shared" si="8"/>
        <v>0.1697410205</v>
      </c>
      <c r="AK924" s="45">
        <f t="shared" si="9"/>
        <v>0.01708642733</v>
      </c>
      <c r="AL924" s="45">
        <f t="shared" si="10"/>
        <v>0.06428541579</v>
      </c>
      <c r="AM924" s="45">
        <f t="shared" si="11"/>
        <v>0.2024245858</v>
      </c>
    </row>
    <row r="925">
      <c r="A925" s="33" t="s">
        <v>113</v>
      </c>
      <c r="B925" s="34" t="s">
        <v>131</v>
      </c>
      <c r="C925" s="35" t="s">
        <v>60</v>
      </c>
      <c r="D925" s="36" t="str">
        <f t="shared" si="1"/>
        <v>Asia/Malaysia-Asia/2012</v>
      </c>
      <c r="E925" s="37">
        <f t="array" ref="E925:H925">VLOOKUP(D925, GDP!D:L,{6,7,8,9},0)</f>
        <v>305000000000</v>
      </c>
      <c r="F925" s="38">
        <v>0.039</v>
      </c>
      <c r="G925" s="37">
        <v>410.0</v>
      </c>
      <c r="H925" s="38">
        <v>0.048</v>
      </c>
      <c r="I925" s="39">
        <f t="array" ref="I925:J925">VLOOKUP(D925, ENERGY!I:M,{4,5},0)</f>
        <v>51009</v>
      </c>
      <c r="J925" s="39">
        <v>135129.0</v>
      </c>
      <c r="K925" s="40">
        <f t="array" ref="K925:S925">VLOOKUP(D925, 'HUMAN RESOURCES'!D:V,{11,12,13,14,15,16,17,18,19},0)</f>
        <v>18</v>
      </c>
      <c r="L925" s="40">
        <v>7.0</v>
      </c>
      <c r="M925" s="40">
        <v>77.0</v>
      </c>
      <c r="N925" s="41">
        <v>73.0</v>
      </c>
      <c r="O925" s="42">
        <v>0.267</v>
      </c>
      <c r="P925" s="42">
        <v>0.682</v>
      </c>
      <c r="Q925" s="42">
        <v>0.052</v>
      </c>
      <c r="R925" s="40">
        <v>2.9239927E7</v>
      </c>
      <c r="S925" s="42">
        <v>0.725</v>
      </c>
      <c r="T925" s="43">
        <f t="array" ref="T925:U925">VLOOKUP(D925, TOURISM!D:H,{4,5},0)</f>
        <v>20251000000</v>
      </c>
      <c r="U925" s="43">
        <v>1.1545E10</v>
      </c>
      <c r="V925" s="38">
        <f t="array" ref="V925:AA925">VLOOKUP(D925, BUSINESS!D:P,{8,9,10,11,12,13},0)</f>
        <v>0.245</v>
      </c>
      <c r="W925" s="37">
        <v>6.0</v>
      </c>
      <c r="X925" s="37">
        <v>8.0</v>
      </c>
      <c r="Y925" s="37">
        <v>133.0</v>
      </c>
      <c r="Z925" s="38">
        <v>0.658</v>
      </c>
      <c r="AA925" s="38">
        <v>1.413</v>
      </c>
      <c r="AB925" s="44">
        <f t="shared" si="222"/>
        <v>10430.94259</v>
      </c>
      <c r="AC925" s="44">
        <f t="shared" si="305"/>
        <v>1.744498199</v>
      </c>
      <c r="AD925" s="44">
        <f t="shared" si="306"/>
        <v>4.621386367</v>
      </c>
      <c r="AE925" s="44">
        <f t="shared" si="246"/>
        <v>692.5803885</v>
      </c>
      <c r="AF925" s="44">
        <f t="shared" si="298"/>
        <v>394.8368271</v>
      </c>
      <c r="AG925" s="45">
        <f t="shared" si="5"/>
        <v>0.03800395945</v>
      </c>
      <c r="AH925" s="45">
        <f t="shared" si="6"/>
        <v>0.06770833333</v>
      </c>
      <c r="AI925" s="45">
        <f t="shared" si="7"/>
        <v>-0.2125878068</v>
      </c>
      <c r="AJ925" s="45">
        <f t="shared" si="8"/>
        <v>-0.2211669481</v>
      </c>
      <c r="AK925" s="45">
        <f t="shared" si="9"/>
        <v>0.01672379204</v>
      </c>
      <c r="AL925" s="45">
        <f t="shared" si="10"/>
        <v>0.01368503379</v>
      </c>
      <c r="AM925" s="45">
        <f t="shared" si="11"/>
        <v>0.1154321881</v>
      </c>
    </row>
    <row r="926">
      <c r="A926" s="33" t="s">
        <v>113</v>
      </c>
      <c r="B926" s="34" t="s">
        <v>132</v>
      </c>
      <c r="C926" s="35" t="s">
        <v>48</v>
      </c>
      <c r="D926" s="36" t="str">
        <f t="shared" si="1"/>
        <v>Asia/Maldives-Asia/2000</v>
      </c>
      <c r="E926" s="37">
        <f t="array" ref="E926:H926">VLOOKUP(D926, GDP!D:L,{6,7,8,9},0)</f>
        <v>624337144</v>
      </c>
      <c r="F926" s="38">
        <v>0.071</v>
      </c>
      <c r="G926" s="37">
        <v>162.0</v>
      </c>
      <c r="H926" s="38">
        <v>0.13</v>
      </c>
      <c r="I926" s="39" t="str">
        <f t="array" ref="I926:J926">VLOOKUP(D926, ENERGY!I:M,{4,5},0)</f>
        <v/>
      </c>
      <c r="J926" s="39"/>
      <c r="K926" s="40">
        <f t="array" ref="K926:S926">VLOOKUP(D926, 'HUMAN RESOURCES'!D:V,{11,12,13,14,15,16,17,18,19},0)</f>
        <v>25</v>
      </c>
      <c r="L926" s="40">
        <v>35.0</v>
      </c>
      <c r="M926" s="40">
        <v>70.0</v>
      </c>
      <c r="N926" s="41">
        <v>69.0</v>
      </c>
      <c r="O926" s="42">
        <v>0.413</v>
      </c>
      <c r="P926" s="42">
        <v>0.549</v>
      </c>
      <c r="Q926" s="42">
        <v>0.038</v>
      </c>
      <c r="R926" s="40">
        <v>272745.0</v>
      </c>
      <c r="S926" s="42">
        <v>0.277</v>
      </c>
      <c r="T926" s="43">
        <f t="array" ref="T926:U926">VLOOKUP(D926, TOURISM!D:H,{4,5},0)</f>
        <v>321000000</v>
      </c>
      <c r="U926" s="43">
        <v>6.0E7</v>
      </c>
      <c r="V926" s="38" t="str">
        <f t="array" ref="V926:AA926">VLOOKUP(D926, BUSINESS!D:P,{8,9,10,11,12,13},0)</f>
        <v/>
      </c>
      <c r="W926" s="37"/>
      <c r="X926" s="37"/>
      <c r="Y926" s="37"/>
      <c r="Z926" s="38">
        <v>0.022</v>
      </c>
      <c r="AA926" s="38">
        <v>0.028</v>
      </c>
      <c r="AB926" s="44">
        <f t="shared" si="222"/>
        <v>2289.087404</v>
      </c>
      <c r="AC926" s="44"/>
      <c r="AD926" s="44"/>
      <c r="AE926" s="44">
        <f t="shared" si="246"/>
        <v>1176.9235</v>
      </c>
      <c r="AF926" s="44">
        <f t="shared" si="298"/>
        <v>219.9857009</v>
      </c>
      <c r="AG926" s="45" t="str">
        <f t="shared" si="5"/>
        <v/>
      </c>
      <c r="AH926" s="45" t="str">
        <f t="shared" si="6"/>
        <v/>
      </c>
      <c r="AI926" s="45" t="str">
        <f t="shared" si="7"/>
        <v/>
      </c>
      <c r="AJ926" s="45" t="str">
        <f t="shared" si="8"/>
        <v/>
      </c>
      <c r="AK926" s="45" t="str">
        <f t="shared" si="9"/>
        <v/>
      </c>
      <c r="AL926" s="45" t="str">
        <f t="shared" si="10"/>
        <v/>
      </c>
      <c r="AM926" s="45" t="str">
        <f t="shared" si="11"/>
        <v/>
      </c>
    </row>
    <row r="927">
      <c r="A927" s="33" t="s">
        <v>113</v>
      </c>
      <c r="B927" s="34" t="s">
        <v>132</v>
      </c>
      <c r="C927" s="35" t="s">
        <v>49</v>
      </c>
      <c r="D927" s="36" t="str">
        <f t="shared" si="1"/>
        <v>Asia/Maldives-Asia/2001</v>
      </c>
      <c r="E927" s="37">
        <f t="array" ref="E927:H927">VLOOKUP(D927, GDP!D:L,{6,7,8,9},0)</f>
        <v>802442810</v>
      </c>
      <c r="F927" s="38">
        <v>0.053</v>
      </c>
      <c r="G927" s="37">
        <v>153.0</v>
      </c>
      <c r="H927" s="38">
        <v>0.13</v>
      </c>
      <c r="I927" s="39" t="str">
        <f t="array" ref="I927:J927">VLOOKUP(D927, ENERGY!I:M,{4,5},0)</f>
        <v/>
      </c>
      <c r="J927" s="39"/>
      <c r="K927" s="40">
        <f t="array" ref="K927:S927">VLOOKUP(D927, 'HUMAN RESOURCES'!D:V,{11,12,13,14,15,16,17,18,19},0)</f>
        <v>23</v>
      </c>
      <c r="L927" s="40">
        <v>32.0</v>
      </c>
      <c r="M927" s="40">
        <v>72.0</v>
      </c>
      <c r="N927" s="41">
        <v>70.0</v>
      </c>
      <c r="O927" s="42">
        <v>0.399</v>
      </c>
      <c r="P927" s="42">
        <v>0.561</v>
      </c>
      <c r="Q927" s="42">
        <v>0.039</v>
      </c>
      <c r="R927" s="40">
        <v>277825.0</v>
      </c>
      <c r="S927" s="42">
        <v>0.289</v>
      </c>
      <c r="T927" s="43">
        <f t="array" ref="T927:U927">VLOOKUP(D927, TOURISM!D:H,{4,5},0)</f>
        <v>327000000</v>
      </c>
      <c r="U927" s="43">
        <v>5.9E7</v>
      </c>
      <c r="V927" s="38" t="str">
        <f t="array" ref="V927:AA927">VLOOKUP(D927, BUSINESS!D:P,{8,9,10,11,12,13},0)</f>
        <v/>
      </c>
      <c r="W927" s="37"/>
      <c r="X927" s="37"/>
      <c r="Y927" s="37"/>
      <c r="Z927" s="38">
        <v>0.036</v>
      </c>
      <c r="AA927" s="38">
        <v>0.068</v>
      </c>
      <c r="AB927" s="44">
        <f t="shared" si="222"/>
        <v>2888.303104</v>
      </c>
      <c r="AC927" s="44"/>
      <c r="AD927" s="44"/>
      <c r="AE927" s="44">
        <f t="shared" si="246"/>
        <v>1176.99991</v>
      </c>
      <c r="AF927" s="44">
        <f t="shared" si="298"/>
        <v>212.3638981</v>
      </c>
      <c r="AG927" s="45">
        <f t="shared" si="5"/>
        <v>0.2617705639</v>
      </c>
      <c r="AH927" s="45">
        <f t="shared" si="6"/>
        <v>-0.05555555556</v>
      </c>
      <c r="AI927" s="45" t="str">
        <f t="shared" si="7"/>
        <v/>
      </c>
      <c r="AJ927" s="45" t="str">
        <f t="shared" si="8"/>
        <v/>
      </c>
      <c r="AK927" s="45">
        <f t="shared" si="9"/>
        <v>0.01862545601</v>
      </c>
      <c r="AL927" s="45">
        <f t="shared" si="10"/>
        <v>0.00006492354244</v>
      </c>
      <c r="AM927" s="45">
        <f t="shared" si="11"/>
        <v>-0.03464681004</v>
      </c>
    </row>
    <row r="928">
      <c r="A928" s="33" t="s">
        <v>113</v>
      </c>
      <c r="B928" s="34" t="s">
        <v>132</v>
      </c>
      <c r="C928" s="35" t="s">
        <v>50</v>
      </c>
      <c r="D928" s="36" t="str">
        <f t="shared" si="1"/>
        <v>Asia/Maldives-Asia/2002</v>
      </c>
      <c r="E928" s="37">
        <f t="array" ref="E928:H928">VLOOKUP(D928, GDP!D:L,{6,7,8,9},0)</f>
        <v>828240882</v>
      </c>
      <c r="F928" s="38">
        <v>0.052</v>
      </c>
      <c r="G928" s="37">
        <v>152.0</v>
      </c>
      <c r="H928" s="38">
        <v>0.135</v>
      </c>
      <c r="I928" s="39" t="str">
        <f t="array" ref="I928:J928">VLOOKUP(D928, ENERGY!I:M,{4,5},0)</f>
        <v/>
      </c>
      <c r="J928" s="39">
        <v>1074.0</v>
      </c>
      <c r="K928" s="40">
        <f t="array" ref="K928:S928">VLOOKUP(D928, 'HUMAN RESOURCES'!D:V,{11,12,13,14,15,16,17,18,19},0)</f>
        <v>22</v>
      </c>
      <c r="L928" s="40">
        <v>28.0</v>
      </c>
      <c r="M928" s="40">
        <v>73.0</v>
      </c>
      <c r="N928" s="41">
        <v>70.0</v>
      </c>
      <c r="O928" s="42">
        <v>0.385</v>
      </c>
      <c r="P928" s="42">
        <v>0.574</v>
      </c>
      <c r="Q928" s="42">
        <v>0.041</v>
      </c>
      <c r="R928" s="40">
        <v>282743.0</v>
      </c>
      <c r="S928" s="42">
        <v>0.3</v>
      </c>
      <c r="T928" s="43">
        <f t="array" ref="T928:U928">VLOOKUP(D928, TOURISM!D:H,{4,5},0)</f>
        <v>337000000</v>
      </c>
      <c r="U928" s="43">
        <v>6.0E7</v>
      </c>
      <c r="V928" s="38" t="str">
        <f t="array" ref="V928:AA928">VLOOKUP(D928, BUSINESS!D:P,{8,9,10,11,12,13},0)</f>
        <v/>
      </c>
      <c r="W928" s="37"/>
      <c r="X928" s="37"/>
      <c r="Y928" s="37"/>
      <c r="Z928" s="38">
        <v>0.053</v>
      </c>
      <c r="AA928" s="38">
        <v>0.148</v>
      </c>
      <c r="AB928" s="44">
        <f t="shared" si="222"/>
        <v>2929.306409</v>
      </c>
      <c r="AC928" s="44"/>
      <c r="AD928" s="44">
        <f t="shared" ref="AD928:AD933" si="307">J928/R928*1000</f>
        <v>3.798502527</v>
      </c>
      <c r="AE928" s="44">
        <f t="shared" si="246"/>
        <v>1191.895113</v>
      </c>
      <c r="AF928" s="44">
        <f t="shared" si="298"/>
        <v>212.2068451</v>
      </c>
      <c r="AG928" s="45">
        <f t="shared" si="5"/>
        <v>0.01419633018</v>
      </c>
      <c r="AH928" s="45">
        <f t="shared" si="6"/>
        <v>-0.006535947712</v>
      </c>
      <c r="AI928" s="45" t="str">
        <f t="shared" si="7"/>
        <v/>
      </c>
      <c r="AJ928" s="45" t="str">
        <f t="shared" si="8"/>
        <v/>
      </c>
      <c r="AK928" s="45">
        <f t="shared" si="9"/>
        <v>0.0177017907</v>
      </c>
      <c r="AL928" s="45">
        <f t="shared" si="10"/>
        <v>0.01265522885</v>
      </c>
      <c r="AM928" s="45">
        <f t="shared" si="11"/>
        <v>-0.0007395468497</v>
      </c>
    </row>
    <row r="929">
      <c r="A929" s="33" t="s">
        <v>113</v>
      </c>
      <c r="B929" s="34" t="s">
        <v>132</v>
      </c>
      <c r="C929" s="35" t="s">
        <v>51</v>
      </c>
      <c r="D929" s="36" t="str">
        <f t="shared" si="1"/>
        <v>Asia/Maldives-Asia/2003</v>
      </c>
      <c r="E929" s="37">
        <f t="array" ref="E929:H929">VLOOKUP(D929, GDP!D:L,{6,7,8,9},0)</f>
        <v>949867662</v>
      </c>
      <c r="F929" s="38">
        <v>0.06</v>
      </c>
      <c r="G929" s="37">
        <v>199.0</v>
      </c>
      <c r="H929" s="38">
        <v>0.14</v>
      </c>
      <c r="I929" s="39" t="str">
        <f t="array" ref="I929:J929">VLOOKUP(D929, ENERGY!I:M,{4,5},0)</f>
        <v/>
      </c>
      <c r="J929" s="39">
        <v>1067.0</v>
      </c>
      <c r="K929" s="40">
        <f t="array" ref="K929:S929">VLOOKUP(D929, 'HUMAN RESOURCES'!D:V,{11,12,13,14,15,16,17,18,19},0)</f>
        <v>22</v>
      </c>
      <c r="L929" s="40">
        <v>25.0</v>
      </c>
      <c r="M929" s="40">
        <v>74.0</v>
      </c>
      <c r="N929" s="41">
        <v>71.0</v>
      </c>
      <c r="O929" s="42">
        <v>0.37</v>
      </c>
      <c r="P929" s="42">
        <v>0.587</v>
      </c>
      <c r="Q929" s="42">
        <v>0.043</v>
      </c>
      <c r="R929" s="40">
        <v>287594.0</v>
      </c>
      <c r="S929" s="42">
        <v>0.313</v>
      </c>
      <c r="T929" s="43">
        <f t="array" ref="T929:U929">VLOOKUP(D929, TOURISM!D:H,{4,5},0)</f>
        <v>402000000</v>
      </c>
      <c r="U929" s="43">
        <v>6.0E7</v>
      </c>
      <c r="V929" s="38" t="str">
        <f t="array" ref="V929:AA929">VLOOKUP(D929, BUSINESS!D:P,{8,9,10,11,12,13},0)</f>
        <v/>
      </c>
      <c r="W929" s="37">
        <v>13.0</v>
      </c>
      <c r="X929" s="37"/>
      <c r="Y929" s="37"/>
      <c r="Z929" s="38">
        <v>0.06</v>
      </c>
      <c r="AA929" s="38">
        <v>0.231</v>
      </c>
      <c r="AB929" s="44">
        <f t="shared" si="222"/>
        <v>3302.807646</v>
      </c>
      <c r="AC929" s="44"/>
      <c r="AD929" s="44">
        <f t="shared" si="307"/>
        <v>3.710091309</v>
      </c>
      <c r="AE929" s="44">
        <f t="shared" si="246"/>
        <v>1397.803848</v>
      </c>
      <c r="AF929" s="44">
        <f t="shared" si="298"/>
        <v>208.6274401</v>
      </c>
      <c r="AG929" s="45">
        <f t="shared" si="5"/>
        <v>0.1275050078</v>
      </c>
      <c r="AH929" s="45">
        <f t="shared" si="6"/>
        <v>0.3092105263</v>
      </c>
      <c r="AI929" s="45" t="str">
        <f t="shared" si="7"/>
        <v/>
      </c>
      <c r="AJ929" s="45">
        <f t="shared" si="8"/>
        <v>-0.02327528207</v>
      </c>
      <c r="AK929" s="45">
        <f t="shared" si="9"/>
        <v>0.01715692343</v>
      </c>
      <c r="AL929" s="45">
        <f t="shared" si="10"/>
        <v>0.1727574289</v>
      </c>
      <c r="AM929" s="45">
        <f t="shared" si="11"/>
        <v>-0.01686752853</v>
      </c>
    </row>
    <row r="930">
      <c r="A930" s="33" t="s">
        <v>113</v>
      </c>
      <c r="B930" s="34" t="s">
        <v>132</v>
      </c>
      <c r="C930" s="35" t="s">
        <v>52</v>
      </c>
      <c r="D930" s="36" t="str">
        <f t="shared" si="1"/>
        <v>Asia/Maldives-Asia/2004</v>
      </c>
      <c r="E930" s="37">
        <f t="array" ref="E930:H930">VLOOKUP(D930, GDP!D:L,{6,7,8,9},0)</f>
        <v>1075605492</v>
      </c>
      <c r="F930" s="38">
        <v>0.059</v>
      </c>
      <c r="G930" s="37">
        <v>217.0</v>
      </c>
      <c r="H930" s="38">
        <v>0.13</v>
      </c>
      <c r="I930" s="39" t="str">
        <f t="array" ref="I930:J930">VLOOKUP(D930, ENERGY!I:M,{4,5},0)</f>
        <v/>
      </c>
      <c r="J930" s="39">
        <v>1008.0</v>
      </c>
      <c r="K930" s="40">
        <f t="array" ref="K930:S930">VLOOKUP(D930, 'HUMAN RESOURCES'!D:V,{11,12,13,14,15,16,17,18,19},0)</f>
        <v>21</v>
      </c>
      <c r="L930" s="40">
        <v>22.0</v>
      </c>
      <c r="M930" s="40">
        <v>75.0</v>
      </c>
      <c r="N930" s="41">
        <v>72.0</v>
      </c>
      <c r="O930" s="42">
        <v>0.356</v>
      </c>
      <c r="P930" s="42">
        <v>0.599</v>
      </c>
      <c r="Q930" s="42">
        <v>0.044</v>
      </c>
      <c r="R930" s="40">
        <v>292505.0</v>
      </c>
      <c r="S930" s="42">
        <v>0.325</v>
      </c>
      <c r="T930" s="43">
        <f t="array" ref="T930:U930">VLOOKUP(D930, TOURISM!D:H,{4,5},0)</f>
        <v>471000000</v>
      </c>
      <c r="U930" s="43">
        <v>7.5E7</v>
      </c>
      <c r="V930" s="38" t="str">
        <f t="array" ref="V930:AA930">VLOOKUP(D930, BUSINESS!D:P,{8,9,10,11,12,13},0)</f>
        <v/>
      </c>
      <c r="W930" s="37">
        <v>9.0</v>
      </c>
      <c r="X930" s="37"/>
      <c r="Y930" s="37"/>
      <c r="Z930" s="38">
        <v>0.066</v>
      </c>
      <c r="AA930" s="38">
        <v>0.387</v>
      </c>
      <c r="AB930" s="44">
        <f t="shared" si="222"/>
        <v>3677.220875</v>
      </c>
      <c r="AC930" s="44"/>
      <c r="AD930" s="44">
        <f t="shared" si="307"/>
        <v>3.446094939</v>
      </c>
      <c r="AE930" s="44">
        <f t="shared" si="246"/>
        <v>1610.228885</v>
      </c>
      <c r="AF930" s="44">
        <f t="shared" si="298"/>
        <v>256.4058734</v>
      </c>
      <c r="AG930" s="45">
        <f t="shared" si="5"/>
        <v>0.1133621057</v>
      </c>
      <c r="AH930" s="45">
        <f t="shared" si="6"/>
        <v>0.09045226131</v>
      </c>
      <c r="AI930" s="45" t="str">
        <f t="shared" si="7"/>
        <v/>
      </c>
      <c r="AJ930" s="45">
        <f t="shared" si="8"/>
        <v>-0.07115630013</v>
      </c>
      <c r="AK930" s="45">
        <f t="shared" si="9"/>
        <v>0.01707615597</v>
      </c>
      <c r="AL930" s="45">
        <f t="shared" si="10"/>
        <v>0.1519705621</v>
      </c>
      <c r="AM930" s="45">
        <f t="shared" si="11"/>
        <v>0.2290131793</v>
      </c>
    </row>
    <row r="931">
      <c r="A931" s="33" t="s">
        <v>113</v>
      </c>
      <c r="B931" s="34" t="s">
        <v>132</v>
      </c>
      <c r="C931" s="35" t="s">
        <v>53</v>
      </c>
      <c r="D931" s="36" t="str">
        <f t="shared" si="1"/>
        <v>Asia/Maldives-Asia/2005</v>
      </c>
      <c r="E931" s="37">
        <f t="array" ref="E931:H931">VLOOKUP(D931, GDP!D:L,{6,7,8,9},0)</f>
        <v>992473987</v>
      </c>
      <c r="F931" s="38">
        <v>0.07</v>
      </c>
      <c r="G931" s="37">
        <v>235.0</v>
      </c>
      <c r="H931" s="38">
        <v>0.13</v>
      </c>
      <c r="I931" s="39" t="str">
        <f t="array" ref="I931:J931">VLOOKUP(D931, ENERGY!I:M,{4,5},0)</f>
        <v/>
      </c>
      <c r="J931" s="39">
        <v>689.0</v>
      </c>
      <c r="K931" s="40">
        <f t="array" ref="K931:S931">VLOOKUP(D931, 'HUMAN RESOURCES'!D:V,{11,12,13,14,15,16,17,18,19},0)</f>
        <v>21</v>
      </c>
      <c r="L931" s="40">
        <v>19.0</v>
      </c>
      <c r="M931" s="40">
        <v>75.0</v>
      </c>
      <c r="N931" s="41">
        <v>73.0</v>
      </c>
      <c r="O931" s="42">
        <v>0.343</v>
      </c>
      <c r="P931" s="42">
        <v>0.611</v>
      </c>
      <c r="Q931" s="42">
        <v>0.046</v>
      </c>
      <c r="R931" s="40">
        <v>297576.0</v>
      </c>
      <c r="S931" s="42">
        <v>0.338</v>
      </c>
      <c r="T931" s="43">
        <f t="array" ref="T931:U931">VLOOKUP(D931, TOURISM!D:H,{4,5},0)</f>
        <v>826000000</v>
      </c>
      <c r="U931" s="43">
        <v>9.4E7</v>
      </c>
      <c r="V931" s="38">
        <f t="array" ref="V931:AA931">VLOOKUP(D931, BUSINESS!D:P,{8,9,10,11,12,13},0)</f>
        <v>0.093</v>
      </c>
      <c r="W931" s="37">
        <v>9.0</v>
      </c>
      <c r="X931" s="37"/>
      <c r="Y931" s="37"/>
      <c r="Z931" s="38">
        <v>0.069</v>
      </c>
      <c r="AA931" s="38">
        <v>0.684</v>
      </c>
      <c r="AB931" s="44">
        <f t="shared" si="222"/>
        <v>3335.194999</v>
      </c>
      <c r="AC931" s="44"/>
      <c r="AD931" s="44">
        <f t="shared" si="307"/>
        <v>2.315374896</v>
      </c>
      <c r="AE931" s="44">
        <f t="shared" si="246"/>
        <v>2775.761486</v>
      </c>
      <c r="AF931" s="44">
        <f t="shared" si="298"/>
        <v>315.8856897</v>
      </c>
      <c r="AG931" s="45">
        <f t="shared" si="5"/>
        <v>-0.09301205654</v>
      </c>
      <c r="AH931" s="45">
        <f t="shared" si="6"/>
        <v>0.08294930876</v>
      </c>
      <c r="AI931" s="45" t="str">
        <f t="shared" si="7"/>
        <v/>
      </c>
      <c r="AJ931" s="45">
        <f t="shared" si="8"/>
        <v>-0.3281163354</v>
      </c>
      <c r="AK931" s="45">
        <f t="shared" si="9"/>
        <v>0.01733645579</v>
      </c>
      <c r="AL931" s="45">
        <f t="shared" si="10"/>
        <v>0.7238303896</v>
      </c>
      <c r="AM931" s="45">
        <f t="shared" si="11"/>
        <v>0.2319752489</v>
      </c>
    </row>
    <row r="932">
      <c r="A932" s="33" t="s">
        <v>113</v>
      </c>
      <c r="B932" s="34" t="s">
        <v>132</v>
      </c>
      <c r="C932" s="35" t="s">
        <v>54</v>
      </c>
      <c r="D932" s="36" t="str">
        <f t="shared" si="1"/>
        <v>Asia/Maldives-Asia/2006</v>
      </c>
      <c r="E932" s="37">
        <f t="array" ref="E932:H932">VLOOKUP(D932, GDP!D:L,{6,7,8,9},0)</f>
        <v>1303375806</v>
      </c>
      <c r="F932" s="38">
        <v>0.067</v>
      </c>
      <c r="G932" s="37">
        <v>287.0</v>
      </c>
      <c r="H932" s="38">
        <v>0.13</v>
      </c>
      <c r="I932" s="39">
        <f t="array" ref="I932:J932">VLOOKUP(D932, ENERGY!I:M,{4,5},0)</f>
        <v>250</v>
      </c>
      <c r="J932" s="39">
        <v>676.5</v>
      </c>
      <c r="K932" s="40">
        <f t="array" ref="K932:S932">VLOOKUP(D932, 'HUMAN RESOURCES'!D:V,{11,12,13,14,15,16,17,18,19},0)</f>
        <v>21</v>
      </c>
      <c r="L932" s="40">
        <v>17.0</v>
      </c>
      <c r="M932" s="40">
        <v>76.0</v>
      </c>
      <c r="N932" s="41">
        <v>74.0</v>
      </c>
      <c r="O932" s="42">
        <v>0.332</v>
      </c>
      <c r="P932" s="42">
        <v>0.621</v>
      </c>
      <c r="Q932" s="42">
        <v>0.047</v>
      </c>
      <c r="R932" s="40">
        <v>302825.0</v>
      </c>
      <c r="S932" s="42">
        <v>0.35</v>
      </c>
      <c r="T932" s="43">
        <f t="array" ref="T932:U932">VLOOKUP(D932, TOURISM!D:H,{4,5},0)</f>
        <v>1235000000</v>
      </c>
      <c r="U932" s="43">
        <v>1.06E8</v>
      </c>
      <c r="V932" s="38">
        <f t="array" ref="V932:AA932">VLOOKUP(D932, BUSINESS!D:P,{8,9,10,11,12,13},0)</f>
        <v>0.093</v>
      </c>
      <c r="W932" s="37">
        <v>9.0</v>
      </c>
      <c r="X932" s="37"/>
      <c r="Y932" s="37"/>
      <c r="Z932" s="38">
        <v>0.11</v>
      </c>
      <c r="AA932" s="38">
        <v>0.895</v>
      </c>
      <c r="AB932" s="44">
        <f t="shared" si="222"/>
        <v>4304.056158</v>
      </c>
      <c r="AC932" s="44">
        <f t="shared" ref="AC932:AC933" si="308">(I932/R932)*1000</f>
        <v>0.8255593164</v>
      </c>
      <c r="AD932" s="44">
        <f t="shared" si="307"/>
        <v>2.23396351</v>
      </c>
      <c r="AE932" s="44">
        <f t="shared" si="246"/>
        <v>4078.263023</v>
      </c>
      <c r="AF932" s="44">
        <f t="shared" si="298"/>
        <v>350.0371502</v>
      </c>
      <c r="AG932" s="45">
        <f t="shared" si="5"/>
        <v>0.2904961057</v>
      </c>
      <c r="AH932" s="45">
        <f t="shared" si="6"/>
        <v>0.2212765957</v>
      </c>
      <c r="AI932" s="45" t="str">
        <f t="shared" si="7"/>
        <v/>
      </c>
      <c r="AJ932" s="45">
        <f t="shared" si="8"/>
        <v>-0.03516121113</v>
      </c>
      <c r="AK932" s="45">
        <f t="shared" si="9"/>
        <v>0.01763919133</v>
      </c>
      <c r="AL932" s="45">
        <f t="shared" si="10"/>
        <v>0.4692411591</v>
      </c>
      <c r="AM932" s="45">
        <f t="shared" si="11"/>
        <v>0.1081133511</v>
      </c>
    </row>
    <row r="933">
      <c r="A933" s="33" t="s">
        <v>113</v>
      </c>
      <c r="B933" s="34" t="s">
        <v>132</v>
      </c>
      <c r="C933" s="35" t="s">
        <v>55</v>
      </c>
      <c r="D933" s="36" t="str">
        <f t="shared" si="1"/>
        <v>Asia/Maldives-Asia/2007</v>
      </c>
      <c r="E933" s="37">
        <f t="array" ref="E933:H933">VLOOKUP(D933, GDP!D:L,{6,7,8,9},0)</f>
        <v>1541978559</v>
      </c>
      <c r="F933" s="38">
        <v>0.063</v>
      </c>
      <c r="G933" s="37">
        <v>315.0</v>
      </c>
      <c r="H933" s="38">
        <v>0.13</v>
      </c>
      <c r="I933" s="39">
        <f t="array" ref="I933:J933">VLOOKUP(D933, ENERGY!I:M,{4,5},0)</f>
        <v>299</v>
      </c>
      <c r="J933" s="39">
        <v>917.0</v>
      </c>
      <c r="K933" s="40">
        <f t="array" ref="K933:S933">VLOOKUP(D933, 'HUMAN RESOURCES'!D:V,{11,12,13,14,15,16,17,18,19},0)</f>
        <v>22</v>
      </c>
      <c r="L933" s="40">
        <v>15.0</v>
      </c>
      <c r="M933" s="40">
        <v>77.0</v>
      </c>
      <c r="N933" s="41">
        <v>74.0</v>
      </c>
      <c r="O933" s="42">
        <v>0.322</v>
      </c>
      <c r="P933" s="42">
        <v>0.63</v>
      </c>
      <c r="Q933" s="42">
        <v>0.048</v>
      </c>
      <c r="R933" s="40">
        <v>308239.0</v>
      </c>
      <c r="S933" s="42">
        <v>0.363</v>
      </c>
      <c r="T933" s="43">
        <f t="array" ref="T933:U933">VLOOKUP(D933, TOURISM!D:H,{4,5},0)</f>
        <v>1515000000</v>
      </c>
      <c r="U933" s="43">
        <v>1.52E8</v>
      </c>
      <c r="V933" s="38">
        <f t="array" ref="V933:AA933">VLOOKUP(D933, BUSINESS!D:P,{8,9,10,11,12,13},0)</f>
        <v>0.093</v>
      </c>
      <c r="W933" s="37">
        <v>9.0</v>
      </c>
      <c r="X933" s="37"/>
      <c r="Y933" s="37"/>
      <c r="Z933" s="38">
        <v>0.163</v>
      </c>
      <c r="AA933" s="38">
        <v>1.017</v>
      </c>
      <c r="AB933" s="44">
        <f t="shared" si="222"/>
        <v>5002.54205</v>
      </c>
      <c r="AC933" s="44">
        <f t="shared" si="308"/>
        <v>0.9700265054</v>
      </c>
      <c r="AD933" s="44">
        <f t="shared" si="307"/>
        <v>2.974964232</v>
      </c>
      <c r="AE933" s="44">
        <f t="shared" si="246"/>
        <v>4915.017243</v>
      </c>
      <c r="AF933" s="44">
        <f t="shared" si="298"/>
        <v>493.1238422</v>
      </c>
      <c r="AG933" s="45">
        <f t="shared" si="5"/>
        <v>0.1622854969</v>
      </c>
      <c r="AH933" s="45">
        <f t="shared" si="6"/>
        <v>0.09756097561</v>
      </c>
      <c r="AI933" s="45">
        <f t="shared" si="7"/>
        <v>0.174993106</v>
      </c>
      <c r="AJ933" s="45">
        <f t="shared" si="8"/>
        <v>0.3316977733</v>
      </c>
      <c r="AK933" s="45">
        <f t="shared" si="9"/>
        <v>0.01787831256</v>
      </c>
      <c r="AL933" s="45">
        <f t="shared" si="10"/>
        <v>0.2051741673</v>
      </c>
      <c r="AM933" s="45">
        <f t="shared" si="11"/>
        <v>0.4087757313</v>
      </c>
    </row>
    <row r="934">
      <c r="A934" s="33" t="s">
        <v>113</v>
      </c>
      <c r="B934" s="34" t="s">
        <v>132</v>
      </c>
      <c r="C934" s="35" t="s">
        <v>56</v>
      </c>
      <c r="D934" s="36" t="str">
        <f t="shared" si="1"/>
        <v>Asia/Maldives-Asia/2008</v>
      </c>
      <c r="E934" s="37">
        <f t="array" ref="E934:H934">VLOOKUP(D934, GDP!D:L,{6,7,8,9},0)</f>
        <v>1891633531</v>
      </c>
      <c r="F934" s="38">
        <v>0.079</v>
      </c>
      <c r="G934" s="37">
        <v>475.0</v>
      </c>
      <c r="H934" s="38">
        <v>0.13</v>
      </c>
      <c r="I934" s="39" t="str">
        <f t="array" ref="I934:J934">VLOOKUP(D934, ENERGY!I:M,{4,5},0)</f>
        <v/>
      </c>
      <c r="J934" s="39"/>
      <c r="K934" s="40">
        <f t="array" ref="K934:S934">VLOOKUP(D934, 'HUMAN RESOURCES'!D:V,{11,12,13,14,15,16,17,18,19},0)</f>
        <v>22</v>
      </c>
      <c r="L934" s="40">
        <v>14.0</v>
      </c>
      <c r="M934" s="40">
        <v>77.0</v>
      </c>
      <c r="N934" s="41">
        <v>75.0</v>
      </c>
      <c r="O934" s="42">
        <v>0.313</v>
      </c>
      <c r="P934" s="42">
        <v>0.637</v>
      </c>
      <c r="Q934" s="42">
        <v>0.049</v>
      </c>
      <c r="R934" s="40">
        <v>313843.0</v>
      </c>
      <c r="S934" s="42">
        <v>0.376</v>
      </c>
      <c r="T934" s="43">
        <f t="array" ref="T934:U934">VLOOKUP(D934, TOURISM!D:H,{4,5},0)</f>
        <v>1559000000</v>
      </c>
      <c r="U934" s="43">
        <v>2.11E8</v>
      </c>
      <c r="V934" s="38">
        <f t="array" ref="V934:AA934">VLOOKUP(D934, BUSINESS!D:P,{8,9,10,11,12,13},0)</f>
        <v>0.093</v>
      </c>
      <c r="W934" s="37">
        <v>9.0</v>
      </c>
      <c r="X934" s="37"/>
      <c r="Y934" s="37"/>
      <c r="Z934" s="38">
        <v>0.232</v>
      </c>
      <c r="AA934" s="38">
        <v>1.388</v>
      </c>
      <c r="AB934" s="44">
        <f t="shared" si="222"/>
        <v>6027.32427</v>
      </c>
      <c r="AC934" s="44"/>
      <c r="AD934" s="44"/>
      <c r="AE934" s="44">
        <f t="shared" si="246"/>
        <v>4967.451879</v>
      </c>
      <c r="AF934" s="44">
        <f t="shared" si="298"/>
        <v>672.3106776</v>
      </c>
      <c r="AG934" s="45">
        <f t="shared" si="5"/>
        <v>0.2048522951</v>
      </c>
      <c r="AH934" s="45">
        <f t="shared" si="6"/>
        <v>0.5079365079</v>
      </c>
      <c r="AI934" s="45" t="str">
        <f t="shared" si="7"/>
        <v/>
      </c>
      <c r="AJ934" s="45" t="str">
        <f t="shared" si="8"/>
        <v/>
      </c>
      <c r="AK934" s="45">
        <f t="shared" si="9"/>
        <v>0.01818069745</v>
      </c>
      <c r="AL934" s="45">
        <f t="shared" si="10"/>
        <v>0.01066825061</v>
      </c>
      <c r="AM934" s="45">
        <f t="shared" si="11"/>
        <v>0.3633708616</v>
      </c>
    </row>
    <row r="935">
      <c r="A935" s="33" t="s">
        <v>113</v>
      </c>
      <c r="B935" s="34" t="s">
        <v>132</v>
      </c>
      <c r="C935" s="35" t="s">
        <v>57</v>
      </c>
      <c r="D935" s="36" t="str">
        <f t="shared" si="1"/>
        <v>Asia/Maldives-Asia/2009</v>
      </c>
      <c r="E935" s="37">
        <f t="array" ref="E935:H935">VLOOKUP(D935, GDP!D:L,{6,7,8,9},0)</f>
        <v>1984639641</v>
      </c>
      <c r="F935" s="38">
        <v>0.076</v>
      </c>
      <c r="G935" s="37">
        <v>475.0</v>
      </c>
      <c r="H935" s="38">
        <v>0.13</v>
      </c>
      <c r="I935" s="39">
        <f t="array" ref="I935:J935">VLOOKUP(D935, ENERGY!I:M,{4,5},0)</f>
        <v>225</v>
      </c>
      <c r="J935" s="39">
        <v>700.0</v>
      </c>
      <c r="K935" s="40">
        <f t="array" ref="K935:S935">VLOOKUP(D935, 'HUMAN RESOURCES'!D:V,{11,12,13,14,15,16,17,18,19},0)</f>
        <v>22</v>
      </c>
      <c r="L935" s="40">
        <v>12.0</v>
      </c>
      <c r="M935" s="40">
        <v>77.0</v>
      </c>
      <c r="N935" s="41">
        <v>75.0</v>
      </c>
      <c r="O935" s="42">
        <v>0.306</v>
      </c>
      <c r="P935" s="42">
        <v>0.644</v>
      </c>
      <c r="Q935" s="42">
        <v>0.05</v>
      </c>
      <c r="R935" s="40">
        <v>319660.0</v>
      </c>
      <c r="S935" s="42">
        <v>0.388</v>
      </c>
      <c r="T935" s="43">
        <f t="array" ref="T935:U935">VLOOKUP(D935, TOURISM!D:H,{4,5},0)</f>
        <v>1473000000</v>
      </c>
      <c r="U935" s="43">
        <v>2.12E8</v>
      </c>
      <c r="V935" s="38">
        <f t="array" ref="V935:AA935">VLOOKUP(D935, BUSINESS!D:P,{8,9,10,11,12,13},0)</f>
        <v>0.093</v>
      </c>
      <c r="W935" s="37">
        <v>9.0</v>
      </c>
      <c r="X935" s="37"/>
      <c r="Y935" s="37"/>
      <c r="Z935" s="38">
        <v>0.248</v>
      </c>
      <c r="AA935" s="38">
        <v>1.432</v>
      </c>
      <c r="AB935" s="44">
        <f t="shared" si="222"/>
        <v>6208.595511</v>
      </c>
      <c r="AC935" s="44">
        <f>(I935/R935)*1000</f>
        <v>0.7038728649</v>
      </c>
      <c r="AD935" s="44">
        <f t="shared" ref="AD935:AD937" si="309">J935/R935*1000</f>
        <v>2.189826691</v>
      </c>
      <c r="AE935" s="44">
        <f t="shared" si="246"/>
        <v>4608.021022</v>
      </c>
      <c r="AF935" s="44">
        <f t="shared" si="298"/>
        <v>663.2046549</v>
      </c>
      <c r="AG935" s="45">
        <f t="shared" si="5"/>
        <v>0.03007491091</v>
      </c>
      <c r="AH935" s="45">
        <f t="shared" si="6"/>
        <v>0</v>
      </c>
      <c r="AI935" s="45" t="str">
        <f t="shared" si="7"/>
        <v/>
      </c>
      <c r="AJ935" s="45" t="str">
        <f t="shared" si="8"/>
        <v/>
      </c>
      <c r="AK935" s="45">
        <f t="shared" si="9"/>
        <v>0.01853474508</v>
      </c>
      <c r="AL935" s="45">
        <f t="shared" si="10"/>
        <v>-0.07235718941</v>
      </c>
      <c r="AM935" s="45">
        <f t="shared" si="11"/>
        <v>-0.01354436719</v>
      </c>
    </row>
    <row r="936">
      <c r="A936" s="33" t="s">
        <v>113</v>
      </c>
      <c r="B936" s="34" t="s">
        <v>132</v>
      </c>
      <c r="C936" s="35" t="s">
        <v>58</v>
      </c>
      <c r="D936" s="36" t="str">
        <f t="shared" si="1"/>
        <v>Asia/Maldives-Asia/2010</v>
      </c>
      <c r="E936" s="37">
        <f t="array" ref="E936:H936">VLOOKUP(D936, GDP!D:L,{6,7,8,9},0)</f>
        <v>2134104884</v>
      </c>
      <c r="F936" s="38">
        <v>0.058</v>
      </c>
      <c r="G936" s="37">
        <v>379.0</v>
      </c>
      <c r="H936" s="38">
        <v>0.104</v>
      </c>
      <c r="I936" s="39" t="str">
        <f t="array" ref="I936:J936">VLOOKUP(D936, ENERGY!I:M,{4,5},0)</f>
        <v/>
      </c>
      <c r="J936" s="39">
        <v>548.5</v>
      </c>
      <c r="K936" s="40">
        <f t="array" ref="K936:S936">VLOOKUP(D936, 'HUMAN RESOURCES'!D:V,{11,12,13,14,15,16,17,18,19},0)</f>
        <v>22</v>
      </c>
      <c r="L936" s="40">
        <v>11.0</v>
      </c>
      <c r="M936" s="40">
        <v>78.0</v>
      </c>
      <c r="N936" s="41">
        <v>76.0</v>
      </c>
      <c r="O936" s="42">
        <v>0.3</v>
      </c>
      <c r="P936" s="42">
        <v>0.65</v>
      </c>
      <c r="Q936" s="42">
        <v>0.05</v>
      </c>
      <c r="R936" s="40">
        <v>325694.0</v>
      </c>
      <c r="S936" s="42">
        <v>0.4</v>
      </c>
      <c r="T936" s="43">
        <f t="array" ref="T936:U936">VLOOKUP(D936, TOURISM!D:H,{4,5},0)</f>
        <v>1713000000</v>
      </c>
      <c r="U936" s="43">
        <v>2.52E8</v>
      </c>
      <c r="V936" s="38">
        <f t="array" ref="V936:AA936">VLOOKUP(D936, BUSINESS!D:P,{8,9,10,11,12,13},0)</f>
        <v>0.093</v>
      </c>
      <c r="W936" s="37">
        <v>9.0</v>
      </c>
      <c r="X936" s="37"/>
      <c r="Y936" s="37"/>
      <c r="Z936" s="38">
        <v>0.265</v>
      </c>
      <c r="AA936" s="38">
        <v>1.518</v>
      </c>
      <c r="AB936" s="44">
        <f t="shared" si="222"/>
        <v>6552.484492</v>
      </c>
      <c r="AC936" s="44"/>
      <c r="AD936" s="44">
        <f t="shared" si="309"/>
        <v>1.684096115</v>
      </c>
      <c r="AE936" s="44">
        <f t="shared" si="246"/>
        <v>5259.538094</v>
      </c>
      <c r="AF936" s="44">
        <f t="shared" si="298"/>
        <v>773.7323991</v>
      </c>
      <c r="AG936" s="45">
        <f t="shared" si="5"/>
        <v>0.05538917459</v>
      </c>
      <c r="AH936" s="45">
        <f t="shared" si="6"/>
        <v>-0.2021052632</v>
      </c>
      <c r="AI936" s="45" t="str">
        <f t="shared" si="7"/>
        <v/>
      </c>
      <c r="AJ936" s="45">
        <f t="shared" si="8"/>
        <v>-0.2309454799</v>
      </c>
      <c r="AK936" s="45">
        <f t="shared" si="9"/>
        <v>0.01887630608</v>
      </c>
      <c r="AL936" s="45">
        <f t="shared" si="10"/>
        <v>0.1413876084</v>
      </c>
      <c r="AM936" s="45">
        <f t="shared" si="11"/>
        <v>0.1666570694</v>
      </c>
    </row>
    <row r="937">
      <c r="A937" s="33" t="s">
        <v>113</v>
      </c>
      <c r="B937" s="34" t="s">
        <v>132</v>
      </c>
      <c r="C937" s="35" t="s">
        <v>59</v>
      </c>
      <c r="D937" s="36" t="str">
        <f t="shared" si="1"/>
        <v>Asia/Maldives-Asia/2011</v>
      </c>
      <c r="E937" s="37">
        <f t="array" ref="E937:H937">VLOOKUP(D937, GDP!D:L,{6,7,8,9},0)</f>
        <v>2162990126</v>
      </c>
      <c r="F937" s="38">
        <v>0.081</v>
      </c>
      <c r="G937" s="37">
        <v>525.0</v>
      </c>
      <c r="H937" s="38">
        <v>0.102</v>
      </c>
      <c r="I937" s="39">
        <f t="array" ref="I937:J937">VLOOKUP(D937, ENERGY!I:M,{4,5},0)</f>
        <v>288</v>
      </c>
      <c r="J937" s="39">
        <v>887.0</v>
      </c>
      <c r="K937" s="40">
        <f t="array" ref="K937:S937">VLOOKUP(D937, 'HUMAN RESOURCES'!D:V,{11,12,13,14,15,16,17,18,19},0)</f>
        <v>22</v>
      </c>
      <c r="L937" s="40">
        <v>10.0</v>
      </c>
      <c r="M937" s="40">
        <v>78.0</v>
      </c>
      <c r="N937" s="41">
        <v>76.0</v>
      </c>
      <c r="O937" s="42">
        <v>0.294</v>
      </c>
      <c r="P937" s="42">
        <v>0.655</v>
      </c>
      <c r="Q937" s="42">
        <v>0.05</v>
      </c>
      <c r="R937" s="40">
        <v>331964.0</v>
      </c>
      <c r="S937" s="42">
        <v>0.412</v>
      </c>
      <c r="T937" s="43">
        <f t="array" ref="T937:U937">VLOOKUP(D937, TOURISM!D:H,{4,5},0)</f>
        <v>1868000000</v>
      </c>
      <c r="U937" s="43">
        <v>2.56E8</v>
      </c>
      <c r="V937" s="38">
        <f t="array" ref="V937:AA937">VLOOKUP(D937, BUSINESS!D:P,{8,9,10,11,12,13},0)</f>
        <v>0.093</v>
      </c>
      <c r="W937" s="37">
        <v>9.0</v>
      </c>
      <c r="X937" s="37"/>
      <c r="Y937" s="37"/>
      <c r="Z937" s="38">
        <v>0.34</v>
      </c>
      <c r="AA937" s="38">
        <v>1.598</v>
      </c>
      <c r="AB937" s="44">
        <f t="shared" si="222"/>
        <v>6515.737026</v>
      </c>
      <c r="AC937" s="44">
        <f>(I937/R937)*1000</f>
        <v>0.8675639527</v>
      </c>
      <c r="AD937" s="44">
        <f t="shared" si="309"/>
        <v>2.671976479</v>
      </c>
      <c r="AE937" s="44">
        <f t="shared" si="246"/>
        <v>5627.116193</v>
      </c>
      <c r="AF937" s="44">
        <f t="shared" si="298"/>
        <v>771.167958</v>
      </c>
      <c r="AG937" s="45">
        <f t="shared" si="5"/>
        <v>-0.005608172888</v>
      </c>
      <c r="AH937" s="45">
        <f t="shared" si="6"/>
        <v>0.3852242744</v>
      </c>
      <c r="AI937" s="45" t="str">
        <f t="shared" si="7"/>
        <v/>
      </c>
      <c r="AJ937" s="45">
        <f t="shared" si="8"/>
        <v>0.5865938149</v>
      </c>
      <c r="AK937" s="45">
        <f t="shared" si="9"/>
        <v>0.01925119898</v>
      </c>
      <c r="AL937" s="45">
        <f t="shared" si="10"/>
        <v>0.06988790512</v>
      </c>
      <c r="AM937" s="45">
        <f t="shared" si="11"/>
        <v>-0.003314377367</v>
      </c>
    </row>
    <row r="938">
      <c r="A938" s="33" t="s">
        <v>113</v>
      </c>
      <c r="B938" s="34" t="s">
        <v>132</v>
      </c>
      <c r="C938" s="35" t="s">
        <v>60</v>
      </c>
      <c r="D938" s="36" t="str">
        <f t="shared" si="1"/>
        <v>Asia/Maldives-Asia/2012</v>
      </c>
      <c r="E938" s="37">
        <f t="array" ref="E938:H938">VLOOKUP(D938, GDP!D:L,{6,7,8,9},0)</f>
        <v>2113179304</v>
      </c>
      <c r="F938" s="38">
        <v>0.085</v>
      </c>
      <c r="G938" s="37">
        <v>558.0</v>
      </c>
      <c r="H938" s="38">
        <v>0.105</v>
      </c>
      <c r="I938" s="39" t="str">
        <f t="array" ref="I938:J938">VLOOKUP(D938, ENERGY!I:M,{4,5},0)</f>
        <v/>
      </c>
      <c r="J938" s="39"/>
      <c r="K938" s="40">
        <f t="array" ref="K938:S938">VLOOKUP(D938, 'HUMAN RESOURCES'!D:V,{11,12,13,14,15,16,17,18,19},0)</f>
        <v>22</v>
      </c>
      <c r="L938" s="40">
        <v>9.0</v>
      </c>
      <c r="M938" s="40">
        <v>79.0</v>
      </c>
      <c r="N938" s="41">
        <v>77.0</v>
      </c>
      <c r="O938" s="42">
        <v>0.29</v>
      </c>
      <c r="P938" s="42">
        <v>0.66</v>
      </c>
      <c r="Q938" s="42">
        <v>0.05</v>
      </c>
      <c r="R938" s="40">
        <v>338442.0</v>
      </c>
      <c r="S938" s="42">
        <v>0.423</v>
      </c>
      <c r="T938" s="43">
        <f t="array" ref="T938:U938">VLOOKUP(D938, TOURISM!D:H,{4,5},0)</f>
        <v>1873000000</v>
      </c>
      <c r="U938" s="43">
        <v>2.7E8</v>
      </c>
      <c r="V938" s="38">
        <f t="array" ref="V938:AA938">VLOOKUP(D938, BUSINESS!D:P,{8,9,10,11,12,13},0)</f>
        <v>0.268</v>
      </c>
      <c r="W938" s="37">
        <v>9.0</v>
      </c>
      <c r="X938" s="37">
        <v>81.0</v>
      </c>
      <c r="Y938" s="37">
        <v>252.0</v>
      </c>
      <c r="Z938" s="38">
        <v>0.389</v>
      </c>
      <c r="AA938" s="38">
        <v>1.656</v>
      </c>
      <c r="AB938" s="44">
        <f t="shared" si="222"/>
        <v>6243.844747</v>
      </c>
      <c r="AC938" s="44"/>
      <c r="AD938" s="44"/>
      <c r="AE938" s="44">
        <f t="shared" si="246"/>
        <v>5534.18311</v>
      </c>
      <c r="AF938" s="44">
        <f t="shared" si="298"/>
        <v>797.773326</v>
      </c>
      <c r="AG938" s="45">
        <f t="shared" si="5"/>
        <v>-0.04172855308</v>
      </c>
      <c r="AH938" s="45">
        <f t="shared" si="6"/>
        <v>0.06285714286</v>
      </c>
      <c r="AI938" s="45" t="str">
        <f t="shared" si="7"/>
        <v/>
      </c>
      <c r="AJ938" s="45" t="str">
        <f t="shared" si="8"/>
        <v/>
      </c>
      <c r="AK938" s="45">
        <f t="shared" si="9"/>
        <v>0.01951416419</v>
      </c>
      <c r="AL938" s="45">
        <f t="shared" si="10"/>
        <v>-0.01651522387</v>
      </c>
      <c r="AM938" s="45">
        <f t="shared" si="11"/>
        <v>0.03450009529</v>
      </c>
    </row>
    <row r="939">
      <c r="A939" s="33" t="s">
        <v>113</v>
      </c>
      <c r="B939" s="34" t="s">
        <v>133</v>
      </c>
      <c r="C939" s="35" t="s">
        <v>48</v>
      </c>
      <c r="D939" s="36" t="str">
        <f t="shared" si="1"/>
        <v>Asia/Mongolia-Asia/2000</v>
      </c>
      <c r="E939" s="37">
        <f t="array" ref="E939:H939">VLOOKUP(D939, GDP!D:L,{6,7,8,9},0)</f>
        <v>1136896162</v>
      </c>
      <c r="F939" s="38">
        <v>0.047</v>
      </c>
      <c r="G939" s="37">
        <v>22.0</v>
      </c>
      <c r="H939" s="38">
        <v>0.37</v>
      </c>
      <c r="I939" s="39" t="str">
        <f t="array" ref="I939:J939">VLOOKUP(D939, ENERGY!I:M,{4,5},0)</f>
        <v/>
      </c>
      <c r="J939" s="39"/>
      <c r="K939" s="40">
        <f t="array" ref="K939:S939">VLOOKUP(D939, 'HUMAN RESOURCES'!D:V,{11,12,13,14,15,16,17,18,19},0)</f>
        <v>19</v>
      </c>
      <c r="L939" s="40">
        <v>49.0</v>
      </c>
      <c r="M939" s="40">
        <v>66.0</v>
      </c>
      <c r="N939" s="41">
        <v>60.0</v>
      </c>
      <c r="O939" s="42">
        <v>0.348</v>
      </c>
      <c r="P939" s="42">
        <v>0.615</v>
      </c>
      <c r="Q939" s="42">
        <v>0.037</v>
      </c>
      <c r="R939" s="40">
        <v>2397473.0</v>
      </c>
      <c r="S939" s="42">
        <v>0.571</v>
      </c>
      <c r="T939" s="43">
        <f t="array" ref="T939:U939">VLOOKUP(D939, TOURISM!D:H,{4,5},0)</f>
        <v>43000000</v>
      </c>
      <c r="U939" s="43">
        <v>5.4E7</v>
      </c>
      <c r="V939" s="38" t="str">
        <f t="array" ref="V939:AA939">VLOOKUP(D939, BUSINESS!D:P,{8,9,10,11,12,13},0)</f>
        <v/>
      </c>
      <c r="W939" s="37"/>
      <c r="X939" s="37"/>
      <c r="Y939" s="37"/>
      <c r="Z939" s="38">
        <v>0.013</v>
      </c>
      <c r="AA939" s="38">
        <v>0.064</v>
      </c>
      <c r="AB939" s="44">
        <f t="shared" si="222"/>
        <v>474.2060336</v>
      </c>
      <c r="AC939" s="44"/>
      <c r="AD939" s="44"/>
      <c r="AE939" s="44">
        <f t="shared" si="246"/>
        <v>17.93555131</v>
      </c>
      <c r="AF939" s="44">
        <f t="shared" si="298"/>
        <v>22.5237156</v>
      </c>
      <c r="AG939" s="45" t="str">
        <f t="shared" si="5"/>
        <v/>
      </c>
      <c r="AH939" s="45" t="str">
        <f t="shared" si="6"/>
        <v/>
      </c>
      <c r="AI939" s="45" t="str">
        <f t="shared" si="7"/>
        <v/>
      </c>
      <c r="AJ939" s="45" t="str">
        <f t="shared" si="8"/>
        <v/>
      </c>
      <c r="AK939" s="45" t="str">
        <f t="shared" si="9"/>
        <v/>
      </c>
      <c r="AL939" s="45" t="str">
        <f t="shared" si="10"/>
        <v/>
      </c>
      <c r="AM939" s="45" t="str">
        <f t="shared" si="11"/>
        <v/>
      </c>
    </row>
    <row r="940">
      <c r="A940" s="33" t="s">
        <v>113</v>
      </c>
      <c r="B940" s="34" t="s">
        <v>133</v>
      </c>
      <c r="C940" s="35" t="s">
        <v>49</v>
      </c>
      <c r="D940" s="36" t="str">
        <f t="shared" si="1"/>
        <v>Asia/Mongolia-Asia/2001</v>
      </c>
      <c r="E940" s="37">
        <f t="array" ref="E940:H940">VLOOKUP(D940, GDP!D:L,{6,7,8,9},0)</f>
        <v>1267997923</v>
      </c>
      <c r="F940" s="38">
        <v>0.046</v>
      </c>
      <c r="G940" s="37">
        <v>24.0</v>
      </c>
      <c r="H940" s="38">
        <v>0.374</v>
      </c>
      <c r="I940" s="39">
        <f t="array" ref="I940:J940">VLOOKUP(D940, ENERGY!I:M,{4,5},0)</f>
        <v>3607</v>
      </c>
      <c r="J940" s="39"/>
      <c r="K940" s="40">
        <f t="array" ref="K940:S940">VLOOKUP(D940, 'HUMAN RESOURCES'!D:V,{11,12,13,14,15,16,17,18,19},0)</f>
        <v>19</v>
      </c>
      <c r="L940" s="40">
        <v>47.0</v>
      </c>
      <c r="M940" s="40">
        <v>67.0</v>
      </c>
      <c r="N940" s="41">
        <v>60.0</v>
      </c>
      <c r="O940" s="42">
        <v>0.336</v>
      </c>
      <c r="P940" s="42">
        <v>0.627</v>
      </c>
      <c r="Q940" s="42">
        <v>0.037</v>
      </c>
      <c r="R940" s="40">
        <v>2419669.0</v>
      </c>
      <c r="S940" s="42">
        <v>0.582</v>
      </c>
      <c r="T940" s="43">
        <f t="array" ref="T940:U940">VLOOKUP(D940, TOURISM!D:H,{4,5},0)</f>
        <v>49000000</v>
      </c>
      <c r="U940" s="43">
        <v>5.9E7</v>
      </c>
      <c r="V940" s="38" t="str">
        <f t="array" ref="V940:AA940">VLOOKUP(D940, BUSINESS!D:P,{8,9,10,11,12,13},0)</f>
        <v/>
      </c>
      <c r="W940" s="37"/>
      <c r="X940" s="37"/>
      <c r="Y940" s="37"/>
      <c r="Z940" s="38">
        <v>0.017</v>
      </c>
      <c r="AA940" s="38">
        <v>0.081</v>
      </c>
      <c r="AB940" s="44">
        <f t="shared" si="222"/>
        <v>524.0377601</v>
      </c>
      <c r="AC940" s="44">
        <f t="shared" ref="AC940:AC945" si="310">(I940/R940)*1000</f>
        <v>1.490699761</v>
      </c>
      <c r="AD940" s="44"/>
      <c r="AE940" s="44">
        <f t="shared" si="246"/>
        <v>20.25070371</v>
      </c>
      <c r="AF940" s="44">
        <f t="shared" si="298"/>
        <v>24.38350039</v>
      </c>
      <c r="AG940" s="45">
        <f t="shared" si="5"/>
        <v>0.1050845476</v>
      </c>
      <c r="AH940" s="45">
        <f t="shared" si="6"/>
        <v>0.09090909091</v>
      </c>
      <c r="AI940" s="45" t="str">
        <f t="shared" si="7"/>
        <v/>
      </c>
      <c r="AJ940" s="45" t="str">
        <f t="shared" si="8"/>
        <v/>
      </c>
      <c r="AK940" s="45">
        <f t="shared" si="9"/>
        <v>0.009258081321</v>
      </c>
      <c r="AL940" s="45">
        <f t="shared" si="10"/>
        <v>0.129081753</v>
      </c>
      <c r="AM940" s="45">
        <f t="shared" si="11"/>
        <v>0.08257007084</v>
      </c>
    </row>
    <row r="941">
      <c r="A941" s="33" t="s">
        <v>113</v>
      </c>
      <c r="B941" s="34" t="s">
        <v>133</v>
      </c>
      <c r="C941" s="35" t="s">
        <v>50</v>
      </c>
      <c r="D941" s="36" t="str">
        <f t="shared" si="1"/>
        <v>Asia/Mongolia-Asia/2002</v>
      </c>
      <c r="E941" s="37">
        <f t="array" ref="E941:H941">VLOOKUP(D941, GDP!D:L,{6,7,8,9},0)</f>
        <v>1396555772</v>
      </c>
      <c r="F941" s="38">
        <v>0.048</v>
      </c>
      <c r="G941" s="37">
        <v>28.0</v>
      </c>
      <c r="H941" s="38">
        <v>0.355</v>
      </c>
      <c r="I941" s="39">
        <f t="array" ref="I941:J941">VLOOKUP(D941, ENERGY!I:M,{4,5},0)</f>
        <v>3454</v>
      </c>
      <c r="J941" s="39">
        <v>11511.0</v>
      </c>
      <c r="K941" s="40">
        <f t="array" ref="K941:S941">VLOOKUP(D941, 'HUMAN RESOURCES'!D:V,{11,12,13,14,15,16,17,18,19},0)</f>
        <v>19</v>
      </c>
      <c r="L941" s="40">
        <v>44.0</v>
      </c>
      <c r="M941" s="40">
        <v>67.0</v>
      </c>
      <c r="N941" s="41">
        <v>61.0</v>
      </c>
      <c r="O941" s="42">
        <v>0.323</v>
      </c>
      <c r="P941" s="42">
        <v>0.64</v>
      </c>
      <c r="Q941" s="42">
        <v>0.037</v>
      </c>
      <c r="R941" s="40">
        <v>2443231.0</v>
      </c>
      <c r="S941" s="42">
        <v>0.593</v>
      </c>
      <c r="T941" s="43">
        <f t="array" ref="T941:U941">VLOOKUP(D941, TOURISM!D:H,{4,5},0)</f>
        <v>143000000</v>
      </c>
      <c r="U941" s="43">
        <v>1.25E8</v>
      </c>
      <c r="V941" s="38" t="str">
        <f t="array" ref="V941:AA941">VLOOKUP(D941, BUSINESS!D:P,{8,9,10,11,12,13},0)</f>
        <v/>
      </c>
      <c r="W941" s="37"/>
      <c r="X941" s="37"/>
      <c r="Y941" s="37"/>
      <c r="Z941" s="38">
        <v>0.02</v>
      </c>
      <c r="AA941" s="38">
        <v>0.088</v>
      </c>
      <c r="AB941" s="44">
        <f t="shared" si="222"/>
        <v>571.6020188</v>
      </c>
      <c r="AC941" s="44">
        <f t="shared" si="310"/>
        <v>1.413701774</v>
      </c>
      <c r="AD941" s="44">
        <f t="shared" ref="AD941:AD945" si="311">J941/R941*1000</f>
        <v>4.711384229</v>
      </c>
      <c r="AE941" s="44">
        <f t="shared" si="246"/>
        <v>58.52905435</v>
      </c>
      <c r="AF941" s="44">
        <f t="shared" si="298"/>
        <v>51.1617608</v>
      </c>
      <c r="AG941" s="45">
        <f t="shared" si="5"/>
        <v>0.09076494539</v>
      </c>
      <c r="AH941" s="45">
        <f t="shared" si="6"/>
        <v>0.1666666667</v>
      </c>
      <c r="AI941" s="45">
        <f t="shared" si="7"/>
        <v>-0.0516522432</v>
      </c>
      <c r="AJ941" s="45" t="str">
        <f t="shared" si="8"/>
        <v/>
      </c>
      <c r="AK941" s="45">
        <f t="shared" si="9"/>
        <v>0.009737695528</v>
      </c>
      <c r="AL941" s="45">
        <f t="shared" si="10"/>
        <v>1.890223233</v>
      </c>
      <c r="AM941" s="45">
        <f t="shared" si="11"/>
        <v>1.098212315</v>
      </c>
    </row>
    <row r="942">
      <c r="A942" s="33" t="s">
        <v>113</v>
      </c>
      <c r="B942" s="34" t="s">
        <v>133</v>
      </c>
      <c r="C942" s="35" t="s">
        <v>51</v>
      </c>
      <c r="D942" s="36" t="str">
        <f t="shared" si="1"/>
        <v>Asia/Mongolia-Asia/2003</v>
      </c>
      <c r="E942" s="37">
        <f t="array" ref="E942:H942">VLOOKUP(D942, GDP!D:L,{6,7,8,9},0)</f>
        <v>1595297301</v>
      </c>
      <c r="F942" s="38">
        <v>0.074</v>
      </c>
      <c r="G942" s="37">
        <v>48.0</v>
      </c>
      <c r="H942" s="38">
        <v>0.319</v>
      </c>
      <c r="I942" s="39">
        <f t="array" ref="I942:J942">VLOOKUP(D942, ENERGY!I:M,{4,5},0)</f>
        <v>3252</v>
      </c>
      <c r="J942" s="39">
        <v>11052.0</v>
      </c>
      <c r="K942" s="40">
        <f t="array" ref="K942:S942">VLOOKUP(D942, 'HUMAN RESOURCES'!D:V,{11,12,13,14,15,16,17,18,19},0)</f>
        <v>19</v>
      </c>
      <c r="L942" s="40">
        <v>42.0</v>
      </c>
      <c r="M942" s="40">
        <v>68.0</v>
      </c>
      <c r="N942" s="41">
        <v>61.0</v>
      </c>
      <c r="O942" s="42">
        <v>0.311</v>
      </c>
      <c r="P942" s="42">
        <v>0.652</v>
      </c>
      <c r="Q942" s="42">
        <v>0.037</v>
      </c>
      <c r="R942" s="40">
        <v>2468595.0</v>
      </c>
      <c r="S942" s="42">
        <v>0.604</v>
      </c>
      <c r="T942" s="43">
        <f t="array" ref="T942:U942">VLOOKUP(D942, TOURISM!D:H,{4,5},0)</f>
        <v>154000000</v>
      </c>
      <c r="U942" s="43">
        <v>1.44E8</v>
      </c>
      <c r="V942" s="38" t="str">
        <f t="array" ref="V942:AA942">VLOOKUP(D942, BUSINESS!D:P,{8,9,10,11,12,13},0)</f>
        <v/>
      </c>
      <c r="W942" s="37">
        <v>20.0</v>
      </c>
      <c r="X942" s="37"/>
      <c r="Y942" s="37"/>
      <c r="Z942" s="38">
        <v>0.02</v>
      </c>
      <c r="AA942" s="38">
        <v>0.129</v>
      </c>
      <c r="AB942" s="44">
        <f t="shared" si="222"/>
        <v>646.236949</v>
      </c>
      <c r="AC942" s="44">
        <f t="shared" si="310"/>
        <v>1.317348532</v>
      </c>
      <c r="AD942" s="44">
        <f t="shared" si="311"/>
        <v>4.477040584</v>
      </c>
      <c r="AE942" s="44">
        <f t="shared" si="246"/>
        <v>62.38366358</v>
      </c>
      <c r="AF942" s="44">
        <f t="shared" si="298"/>
        <v>58.33277634</v>
      </c>
      <c r="AG942" s="45">
        <f t="shared" si="5"/>
        <v>0.130571495</v>
      </c>
      <c r="AH942" s="45">
        <f t="shared" si="6"/>
        <v>0.7142857143</v>
      </c>
      <c r="AI942" s="45">
        <f t="shared" si="7"/>
        <v>-0.06815669605</v>
      </c>
      <c r="AJ942" s="45">
        <f t="shared" si="8"/>
        <v>-0.0497398712</v>
      </c>
      <c r="AK942" s="45">
        <f t="shared" si="9"/>
        <v>0.01038133521</v>
      </c>
      <c r="AL942" s="45">
        <f t="shared" si="10"/>
        <v>0.06585804725</v>
      </c>
      <c r="AM942" s="45">
        <f t="shared" si="11"/>
        <v>0.1401635797</v>
      </c>
    </row>
    <row r="943">
      <c r="A943" s="33" t="s">
        <v>113</v>
      </c>
      <c r="B943" s="34" t="s">
        <v>133</v>
      </c>
      <c r="C943" s="35" t="s">
        <v>52</v>
      </c>
      <c r="D943" s="36" t="str">
        <f t="shared" si="1"/>
        <v>Asia/Mongolia-Asia/2004</v>
      </c>
      <c r="E943" s="37">
        <f t="array" ref="E943:H943">VLOOKUP(D943, GDP!D:L,{6,7,8,9},0)</f>
        <v>1992066759</v>
      </c>
      <c r="F943" s="38">
        <v>0.07</v>
      </c>
      <c r="G943" s="37">
        <v>56.0</v>
      </c>
      <c r="H943" s="38">
        <v>0.315</v>
      </c>
      <c r="I943" s="39">
        <f t="array" ref="I943:J943">VLOOKUP(D943, ENERGY!I:M,{4,5},0)</f>
        <v>3156</v>
      </c>
      <c r="J943" s="39">
        <v>10029.0</v>
      </c>
      <c r="K943" s="40">
        <f t="array" ref="K943:S943">VLOOKUP(D943, 'HUMAN RESOURCES'!D:V,{11,12,13,14,15,16,17,18,19},0)</f>
        <v>20</v>
      </c>
      <c r="L943" s="40">
        <v>39.0</v>
      </c>
      <c r="M943" s="40">
        <v>69.0</v>
      </c>
      <c r="N943" s="41">
        <v>61.0</v>
      </c>
      <c r="O943" s="42">
        <v>0.299</v>
      </c>
      <c r="P943" s="42">
        <v>0.664</v>
      </c>
      <c r="Q943" s="42">
        <v>0.037</v>
      </c>
      <c r="R943" s="40">
        <v>2496248.0</v>
      </c>
      <c r="S943" s="42">
        <v>0.614</v>
      </c>
      <c r="T943" s="43">
        <f t="array" ref="T943:U943">VLOOKUP(D943, TOURISM!D:H,{4,5},0)</f>
        <v>205000000</v>
      </c>
      <c r="U943" s="43">
        <v>2.07E8</v>
      </c>
      <c r="V943" s="38" t="str">
        <f t="array" ref="V943:AA943">VLOOKUP(D943, BUSINESS!D:P,{8,9,10,11,12,13},0)</f>
        <v/>
      </c>
      <c r="W943" s="37">
        <v>13.0</v>
      </c>
      <c r="X943" s="37"/>
      <c r="Y943" s="37"/>
      <c r="Z943" s="38">
        <v>0.02</v>
      </c>
      <c r="AA943" s="38">
        <v>0.172</v>
      </c>
      <c r="AB943" s="44">
        <f t="shared" si="222"/>
        <v>798.0243786</v>
      </c>
      <c r="AC943" s="44">
        <f t="shared" si="310"/>
        <v>1.264297458</v>
      </c>
      <c r="AD943" s="44">
        <f t="shared" si="311"/>
        <v>4.017629659</v>
      </c>
      <c r="AE943" s="44">
        <f t="shared" si="246"/>
        <v>82.12325057</v>
      </c>
      <c r="AF943" s="44">
        <f t="shared" si="298"/>
        <v>82.92445302</v>
      </c>
      <c r="AG943" s="45">
        <f t="shared" si="5"/>
        <v>0.2348789092</v>
      </c>
      <c r="AH943" s="45">
        <f t="shared" si="6"/>
        <v>0.1666666667</v>
      </c>
      <c r="AI943" s="45">
        <f t="shared" si="7"/>
        <v>-0.04027110012</v>
      </c>
      <c r="AJ943" s="45">
        <f t="shared" si="8"/>
        <v>-0.1026148673</v>
      </c>
      <c r="AK943" s="45">
        <f t="shared" si="9"/>
        <v>0.0112019185</v>
      </c>
      <c r="AL943" s="45">
        <f t="shared" si="10"/>
        <v>0.316422375</v>
      </c>
      <c r="AM943" s="45">
        <f t="shared" si="11"/>
        <v>0.4215756257</v>
      </c>
    </row>
    <row r="944">
      <c r="A944" s="33" t="s">
        <v>113</v>
      </c>
      <c r="B944" s="34" t="s">
        <v>133</v>
      </c>
      <c r="C944" s="35" t="s">
        <v>53</v>
      </c>
      <c r="D944" s="36" t="str">
        <f t="shared" si="1"/>
        <v>Asia/Mongolia-Asia/2005</v>
      </c>
      <c r="E944" s="37">
        <f t="array" ref="E944:H944">VLOOKUP(D944, GDP!D:L,{6,7,8,9},0)</f>
        <v>2523359941</v>
      </c>
      <c r="F944" s="38">
        <v>0.06</v>
      </c>
      <c r="G944" s="37">
        <v>60.0</v>
      </c>
      <c r="H944" s="38">
        <v>0.306</v>
      </c>
      <c r="I944" s="39">
        <f t="array" ref="I944:J944">VLOOKUP(D944, ENERGY!I:M,{4,5},0)</f>
        <v>2586</v>
      </c>
      <c r="J944" s="39">
        <v>8287.0</v>
      </c>
      <c r="K944" s="40">
        <f t="array" ref="K944:S944">VLOOKUP(D944, 'HUMAN RESOURCES'!D:V,{11,12,13,14,15,16,17,18,19},0)</f>
        <v>20</v>
      </c>
      <c r="L944" s="40">
        <v>37.0</v>
      </c>
      <c r="M944" s="40">
        <v>69.0</v>
      </c>
      <c r="N944" s="41">
        <v>62.0</v>
      </c>
      <c r="O944" s="42">
        <v>0.289</v>
      </c>
      <c r="P944" s="42">
        <v>0.673</v>
      </c>
      <c r="Q944" s="42">
        <v>0.037</v>
      </c>
      <c r="R944" s="40">
        <v>2526502.0</v>
      </c>
      <c r="S944" s="42">
        <v>0.625</v>
      </c>
      <c r="T944" s="43">
        <f t="array" ref="T944:U944">VLOOKUP(D944, TOURISM!D:H,{4,5},0)</f>
        <v>203000000</v>
      </c>
      <c r="U944" s="43">
        <v>1.73E8</v>
      </c>
      <c r="V944" s="38">
        <f t="array" ref="V944:AA944">VLOOKUP(D944, BUSINESS!D:P,{8,9,10,11,12,13},0)</f>
        <v>0.398</v>
      </c>
      <c r="W944" s="37">
        <v>13.0</v>
      </c>
      <c r="X944" s="37"/>
      <c r="Y944" s="37">
        <v>204.0</v>
      </c>
      <c r="Z944" s="38">
        <v>0.02</v>
      </c>
      <c r="AA944" s="38">
        <v>0.221</v>
      </c>
      <c r="AB944" s="44">
        <f t="shared" si="222"/>
        <v>998.75636</v>
      </c>
      <c r="AC944" s="44">
        <f t="shared" si="310"/>
        <v>1.023549556</v>
      </c>
      <c r="AD944" s="44">
        <f t="shared" si="311"/>
        <v>3.280029068</v>
      </c>
      <c r="AE944" s="44">
        <f t="shared" si="246"/>
        <v>80.34824433</v>
      </c>
      <c r="AF944" s="44">
        <f t="shared" si="298"/>
        <v>68.47411955</v>
      </c>
      <c r="AG944" s="45">
        <f t="shared" si="5"/>
        <v>0.251536152</v>
      </c>
      <c r="AH944" s="45">
        <f t="shared" si="6"/>
        <v>0.07142857143</v>
      </c>
      <c r="AI944" s="45">
        <f t="shared" si="7"/>
        <v>-0.1904203005</v>
      </c>
      <c r="AJ944" s="45">
        <f t="shared" si="8"/>
        <v>-0.1835909861</v>
      </c>
      <c r="AK944" s="45">
        <f t="shared" si="9"/>
        <v>0.01211978938</v>
      </c>
      <c r="AL944" s="45">
        <f t="shared" si="10"/>
        <v>-0.02161393065</v>
      </c>
      <c r="AM944" s="45">
        <f t="shared" si="11"/>
        <v>-0.1742590146</v>
      </c>
    </row>
    <row r="945">
      <c r="A945" s="33" t="s">
        <v>113</v>
      </c>
      <c r="B945" s="34" t="s">
        <v>133</v>
      </c>
      <c r="C945" s="35" t="s">
        <v>54</v>
      </c>
      <c r="D945" s="36" t="str">
        <f t="shared" si="1"/>
        <v>Asia/Mongolia-Asia/2006</v>
      </c>
      <c r="E945" s="37">
        <f t="array" ref="E945:H945">VLOOKUP(D945, GDP!D:L,{6,7,8,9},0)</f>
        <v>3414053251</v>
      </c>
      <c r="F945" s="38">
        <v>0.054</v>
      </c>
      <c r="G945" s="37">
        <v>72.0</v>
      </c>
      <c r="H945" s="38">
        <v>0.269</v>
      </c>
      <c r="I945" s="39">
        <f t="array" ref="I945:J945">VLOOKUP(D945, ENERGY!I:M,{4,5},0)</f>
        <v>2507.5</v>
      </c>
      <c r="J945" s="39">
        <v>8217.5</v>
      </c>
      <c r="K945" s="40">
        <f t="array" ref="K945:S945">VLOOKUP(D945, 'HUMAN RESOURCES'!D:V,{11,12,13,14,15,16,17,18,19},0)</f>
        <v>21</v>
      </c>
      <c r="L945" s="40">
        <v>35.0</v>
      </c>
      <c r="M945" s="40">
        <v>70.0</v>
      </c>
      <c r="N945" s="41">
        <v>62.0</v>
      </c>
      <c r="O945" s="42">
        <v>0.282</v>
      </c>
      <c r="P945" s="42">
        <v>0.681</v>
      </c>
      <c r="Q945" s="42">
        <v>0.037</v>
      </c>
      <c r="R945" s="40">
        <v>2559496.0</v>
      </c>
      <c r="S945" s="42">
        <v>0.635</v>
      </c>
      <c r="T945" s="43">
        <f t="array" ref="T945:U945">VLOOKUP(D945, TOURISM!D:H,{4,5},0)</f>
        <v>261000000</v>
      </c>
      <c r="U945" s="43">
        <v>2.12E8</v>
      </c>
      <c r="V945" s="38">
        <f t="array" ref="V945:AA945">VLOOKUP(D945, BUSINESS!D:P,{8,9,10,11,12,13},0)</f>
        <v>0.398</v>
      </c>
      <c r="W945" s="37">
        <v>13.0</v>
      </c>
      <c r="X945" s="37"/>
      <c r="Y945" s="37">
        <v>204.0</v>
      </c>
      <c r="Z945" s="38">
        <v>0.02</v>
      </c>
      <c r="AA945" s="38">
        <v>0.303</v>
      </c>
      <c r="AB945" s="44">
        <f t="shared" si="222"/>
        <v>1333.877158</v>
      </c>
      <c r="AC945" s="44">
        <f t="shared" si="310"/>
        <v>0.979685063</v>
      </c>
      <c r="AD945" s="44">
        <f t="shared" si="311"/>
        <v>3.210593023</v>
      </c>
      <c r="AE945" s="44">
        <f t="shared" si="246"/>
        <v>101.973201</v>
      </c>
      <c r="AF945" s="44">
        <f t="shared" si="298"/>
        <v>82.82880692</v>
      </c>
      <c r="AG945" s="45">
        <f t="shared" si="5"/>
        <v>0.3355380869</v>
      </c>
      <c r="AH945" s="45">
        <f t="shared" si="6"/>
        <v>0.2</v>
      </c>
      <c r="AI945" s="45">
        <f t="shared" si="7"/>
        <v>-0.04285527029</v>
      </c>
      <c r="AJ945" s="45">
        <f t="shared" si="8"/>
        <v>-0.02116933826</v>
      </c>
      <c r="AK945" s="45">
        <f t="shared" si="9"/>
        <v>0.01305916243</v>
      </c>
      <c r="AL945" s="45">
        <f t="shared" si="10"/>
        <v>0.2691403754</v>
      </c>
      <c r="AM945" s="45">
        <f t="shared" si="11"/>
        <v>0.2096366841</v>
      </c>
    </row>
    <row r="946">
      <c r="A946" s="33" t="s">
        <v>113</v>
      </c>
      <c r="B946" s="34" t="s">
        <v>133</v>
      </c>
      <c r="C946" s="35" t="s">
        <v>55</v>
      </c>
      <c r="D946" s="36" t="str">
        <f t="shared" si="1"/>
        <v>Asia/Mongolia-Asia/2007</v>
      </c>
      <c r="E946" s="37">
        <f t="array" ref="E946:H946">VLOOKUP(D946, GDP!D:L,{6,7,8,9},0)</f>
        <v>4234894168</v>
      </c>
      <c r="F946" s="38">
        <v>0.057</v>
      </c>
      <c r="G946" s="37">
        <v>93.0</v>
      </c>
      <c r="H946" s="38">
        <v>0.218</v>
      </c>
      <c r="I946" s="39" t="str">
        <f t="array" ref="I946:J946">VLOOKUP(D946, ENERGY!I:M,{4,5},0)</f>
        <v/>
      </c>
      <c r="J946" s="39"/>
      <c r="K946" s="40">
        <f t="array" ref="K946:S946">VLOOKUP(D946, 'HUMAN RESOURCES'!D:V,{11,12,13,14,15,16,17,18,19},0)</f>
        <v>22</v>
      </c>
      <c r="L946" s="40">
        <v>33.0</v>
      </c>
      <c r="M946" s="40">
        <v>70.0</v>
      </c>
      <c r="N946" s="41">
        <v>62.0</v>
      </c>
      <c r="O946" s="42">
        <v>0.276</v>
      </c>
      <c r="P946" s="42">
        <v>0.686</v>
      </c>
      <c r="Q946" s="42">
        <v>0.038</v>
      </c>
      <c r="R946" s="40">
        <v>2595068.0</v>
      </c>
      <c r="S946" s="42">
        <v>0.646</v>
      </c>
      <c r="T946" s="43">
        <f t="array" ref="T946:U946">VLOOKUP(D946, TOURISM!D:H,{4,5},0)</f>
        <v>354000000</v>
      </c>
      <c r="U946" s="43">
        <v>2.27E8</v>
      </c>
      <c r="V946" s="38">
        <f t="array" ref="V946:AA946">VLOOKUP(D946, BUSINESS!D:P,{8,9,10,11,12,13},0)</f>
        <v>0.398</v>
      </c>
      <c r="W946" s="37">
        <v>13.0</v>
      </c>
      <c r="X946" s="37"/>
      <c r="Y946" s="37">
        <v>204.0</v>
      </c>
      <c r="Z946" s="38">
        <v>0.09</v>
      </c>
      <c r="AA946" s="38">
        <v>0.46</v>
      </c>
      <c r="AB946" s="44">
        <f t="shared" si="222"/>
        <v>1631.90104</v>
      </c>
      <c r="AC946" s="44"/>
      <c r="AD946" s="44"/>
      <c r="AE946" s="44">
        <f t="shared" si="246"/>
        <v>136.4126104</v>
      </c>
      <c r="AF946" s="44">
        <f t="shared" si="298"/>
        <v>87.47362304</v>
      </c>
      <c r="AG946" s="45">
        <f t="shared" si="5"/>
        <v>0.2234267825</v>
      </c>
      <c r="AH946" s="45">
        <f t="shared" si="6"/>
        <v>0.2916666667</v>
      </c>
      <c r="AI946" s="45" t="str">
        <f t="shared" si="7"/>
        <v/>
      </c>
      <c r="AJ946" s="45" t="str">
        <f t="shared" si="8"/>
        <v/>
      </c>
      <c r="AK946" s="45">
        <f t="shared" si="9"/>
        <v>0.01389804868</v>
      </c>
      <c r="AL946" s="45">
        <f t="shared" si="10"/>
        <v>0.3377300024</v>
      </c>
      <c r="AM946" s="45">
        <f t="shared" si="11"/>
        <v>0.05607730321</v>
      </c>
    </row>
    <row r="947">
      <c r="A947" s="33" t="s">
        <v>113</v>
      </c>
      <c r="B947" s="34" t="s">
        <v>133</v>
      </c>
      <c r="C947" s="35" t="s">
        <v>56</v>
      </c>
      <c r="D947" s="36" t="str">
        <f t="shared" si="1"/>
        <v>Asia/Mongolia-Asia/2008</v>
      </c>
      <c r="E947" s="37">
        <f t="array" ref="E947:H947">VLOOKUP(D947, GDP!D:L,{6,7,8,9},0)</f>
        <v>5623236708</v>
      </c>
      <c r="F947" s="38">
        <v>0.064</v>
      </c>
      <c r="G947" s="37">
        <v>136.0</v>
      </c>
      <c r="H947" s="38">
        <v>0.206</v>
      </c>
      <c r="I947" s="39">
        <f t="array" ref="I947:J947">VLOOKUP(D947, ENERGY!I:M,{4,5},0)</f>
        <v>3114</v>
      </c>
      <c r="J947" s="39">
        <v>10092.0</v>
      </c>
      <c r="K947" s="40">
        <f t="array" ref="K947:S947">VLOOKUP(D947, 'HUMAN RESOURCES'!D:V,{11,12,13,14,15,16,17,18,19},0)</f>
        <v>22</v>
      </c>
      <c r="L947" s="40">
        <v>32.0</v>
      </c>
      <c r="M947" s="40">
        <v>70.0</v>
      </c>
      <c r="N947" s="41">
        <v>62.0</v>
      </c>
      <c r="O947" s="42">
        <v>0.273</v>
      </c>
      <c r="P947" s="42">
        <v>0.689</v>
      </c>
      <c r="Q947" s="42">
        <v>0.038</v>
      </c>
      <c r="R947" s="40">
        <v>2632834.0</v>
      </c>
      <c r="S947" s="42">
        <v>0.656</v>
      </c>
      <c r="T947" s="43">
        <f t="array" ref="T947:U947">VLOOKUP(D947, TOURISM!D:H,{4,5},0)</f>
        <v>272000000</v>
      </c>
      <c r="U947" s="43">
        <v>2.49E8</v>
      </c>
      <c r="V947" s="38">
        <f t="array" ref="V947:AA947">VLOOKUP(D947, BUSINESS!D:P,{8,9,10,11,12,13},0)</f>
        <v>0.338</v>
      </c>
      <c r="W947" s="37">
        <v>13.0</v>
      </c>
      <c r="X947" s="37"/>
      <c r="Y947" s="37">
        <v>204.0</v>
      </c>
      <c r="Z947" s="38">
        <v>0.098</v>
      </c>
      <c r="AA947" s="38">
        <v>0.67</v>
      </c>
      <c r="AB947" s="44">
        <f t="shared" si="222"/>
        <v>2135.811338</v>
      </c>
      <c r="AC947" s="44">
        <f t="shared" ref="AC947:AC948" si="312">(I947/R947)*1000</f>
        <v>1.18275592</v>
      </c>
      <c r="AD947" s="44">
        <f t="shared" ref="AD947:AD948" si="313">J947/R947*1000</f>
        <v>3.833131903</v>
      </c>
      <c r="AE947" s="44">
        <f t="shared" si="246"/>
        <v>103.310729</v>
      </c>
      <c r="AF947" s="44">
        <f t="shared" si="298"/>
        <v>94.57489534</v>
      </c>
      <c r="AG947" s="45">
        <f t="shared" si="5"/>
        <v>0.3087872889</v>
      </c>
      <c r="AH947" s="45">
        <f t="shared" si="6"/>
        <v>0.4623655914</v>
      </c>
      <c r="AI947" s="45" t="str">
        <f t="shared" si="7"/>
        <v/>
      </c>
      <c r="AJ947" s="45" t="str">
        <f t="shared" si="8"/>
        <v/>
      </c>
      <c r="AK947" s="45">
        <f t="shared" si="9"/>
        <v>0.01455299052</v>
      </c>
      <c r="AL947" s="45">
        <f t="shared" si="10"/>
        <v>-0.2426599802</v>
      </c>
      <c r="AM947" s="45">
        <f t="shared" si="11"/>
        <v>0.08118187006</v>
      </c>
    </row>
    <row r="948">
      <c r="A948" s="33" t="s">
        <v>113</v>
      </c>
      <c r="B948" s="34" t="s">
        <v>133</v>
      </c>
      <c r="C948" s="35" t="s">
        <v>57</v>
      </c>
      <c r="D948" s="36" t="str">
        <f t="shared" si="1"/>
        <v>Asia/Mongolia-Asia/2009</v>
      </c>
      <c r="E948" s="37">
        <f t="array" ref="E948:H948">VLOOKUP(D948, GDP!D:L,{6,7,8,9},0)</f>
        <v>4583834427</v>
      </c>
      <c r="F948" s="38">
        <v>0.064</v>
      </c>
      <c r="G948" s="37">
        <v>111.0</v>
      </c>
      <c r="H948" s="38">
        <v>0.217</v>
      </c>
      <c r="I948" s="39">
        <f t="array" ref="I948:J948">VLOOKUP(D948, ENERGY!I:M,{4,5},0)</f>
        <v>2625</v>
      </c>
      <c r="J948" s="39">
        <v>8647.0</v>
      </c>
      <c r="K948" s="40">
        <f t="array" ref="K948:S948">VLOOKUP(D948, 'HUMAN RESOURCES'!D:V,{11,12,13,14,15,16,17,18,19},0)</f>
        <v>23</v>
      </c>
      <c r="L948" s="40">
        <v>30.0</v>
      </c>
      <c r="M948" s="40">
        <v>71.0</v>
      </c>
      <c r="N948" s="41">
        <v>63.0</v>
      </c>
      <c r="O948" s="42">
        <v>0.271</v>
      </c>
      <c r="P948" s="42">
        <v>0.691</v>
      </c>
      <c r="Q948" s="42">
        <v>0.038</v>
      </c>
      <c r="R948" s="40">
        <v>2672223.0</v>
      </c>
      <c r="S948" s="42">
        <v>0.666</v>
      </c>
      <c r="T948" s="43">
        <f t="array" ref="T948:U948">VLOOKUP(D948, TOURISM!D:H,{4,5},0)</f>
        <v>253000000</v>
      </c>
      <c r="U948" s="43">
        <v>2.42E8</v>
      </c>
      <c r="V948" s="38">
        <f t="array" ref="V948:AA948">VLOOKUP(D948, BUSINESS!D:P,{8,9,10,11,12,13},0)</f>
        <v>0.243</v>
      </c>
      <c r="W948" s="37">
        <v>13.0</v>
      </c>
      <c r="X948" s="37"/>
      <c r="Y948" s="37">
        <v>192.0</v>
      </c>
      <c r="Z948" s="38">
        <v>0.1</v>
      </c>
      <c r="AA948" s="38">
        <v>0.842</v>
      </c>
      <c r="AB948" s="44">
        <f t="shared" si="222"/>
        <v>1715.363735</v>
      </c>
      <c r="AC948" s="44">
        <f t="shared" si="312"/>
        <v>0.9823281964</v>
      </c>
      <c r="AD948" s="44">
        <f t="shared" si="313"/>
        <v>3.235882634</v>
      </c>
      <c r="AE948" s="44">
        <f t="shared" si="246"/>
        <v>94.67772712</v>
      </c>
      <c r="AF948" s="44">
        <f t="shared" si="298"/>
        <v>90.5613042</v>
      </c>
      <c r="AG948" s="45">
        <f t="shared" si="5"/>
        <v>-0.1968561525</v>
      </c>
      <c r="AH948" s="45">
        <f t="shared" si="6"/>
        <v>-0.1838235294</v>
      </c>
      <c r="AI948" s="45">
        <f t="shared" si="7"/>
        <v>-0.1694582291</v>
      </c>
      <c r="AJ948" s="45">
        <f t="shared" si="8"/>
        <v>-0.1558123445</v>
      </c>
      <c r="AK948" s="45">
        <f t="shared" si="9"/>
        <v>0.01496068495</v>
      </c>
      <c r="AL948" s="45">
        <f t="shared" si="10"/>
        <v>-0.08356345954</v>
      </c>
      <c r="AM948" s="45">
        <f t="shared" si="11"/>
        <v>-0.04243822976</v>
      </c>
    </row>
    <row r="949">
      <c r="A949" s="33" t="s">
        <v>113</v>
      </c>
      <c r="B949" s="34" t="s">
        <v>133</v>
      </c>
      <c r="C949" s="35" t="s">
        <v>58</v>
      </c>
      <c r="D949" s="36" t="str">
        <f t="shared" si="1"/>
        <v>Asia/Mongolia-Asia/2010</v>
      </c>
      <c r="E949" s="37">
        <f t="array" ref="E949:H949">VLOOKUP(D949, GDP!D:L,{6,7,8,9},0)</f>
        <v>6200357070</v>
      </c>
      <c r="F949" s="38">
        <v>0.063</v>
      </c>
      <c r="G949" s="37">
        <v>143.0</v>
      </c>
      <c r="H949" s="38">
        <v>0.201</v>
      </c>
      <c r="I949" s="39" t="str">
        <f t="array" ref="I949:J949">VLOOKUP(D949, ENERGY!I:M,{4,5},0)</f>
        <v/>
      </c>
      <c r="J949" s="39"/>
      <c r="K949" s="40">
        <f t="array" ref="K949:S949">VLOOKUP(D949, 'HUMAN RESOURCES'!D:V,{11,12,13,14,15,16,17,18,19},0)</f>
        <v>23</v>
      </c>
      <c r="L949" s="40">
        <v>29.0</v>
      </c>
      <c r="M949" s="40">
        <v>71.0</v>
      </c>
      <c r="N949" s="41">
        <v>63.0</v>
      </c>
      <c r="O949" s="42">
        <v>0.27</v>
      </c>
      <c r="P949" s="42">
        <v>0.692</v>
      </c>
      <c r="Q949" s="42">
        <v>0.038</v>
      </c>
      <c r="R949" s="40">
        <v>2712738.0</v>
      </c>
      <c r="S949" s="42">
        <v>0.676</v>
      </c>
      <c r="T949" s="43">
        <f t="array" ref="T949:U949">VLOOKUP(D949, TOURISM!D:H,{4,5},0)</f>
        <v>288000000</v>
      </c>
      <c r="U949" s="43">
        <v>3.19E8</v>
      </c>
      <c r="V949" s="38">
        <f t="array" ref="V949:AA949">VLOOKUP(D949, BUSINESS!D:P,{8,9,10,11,12,13},0)</f>
        <v>0.243</v>
      </c>
      <c r="W949" s="37">
        <v>13.0</v>
      </c>
      <c r="X949" s="37"/>
      <c r="Y949" s="37">
        <v>192.0</v>
      </c>
      <c r="Z949" s="38">
        <v>0.102</v>
      </c>
      <c r="AA949" s="38">
        <v>0.925</v>
      </c>
      <c r="AB949" s="44">
        <f t="shared" si="222"/>
        <v>2285.645377</v>
      </c>
      <c r="AC949" s="44"/>
      <c r="AD949" s="44"/>
      <c r="AE949" s="44">
        <f t="shared" si="246"/>
        <v>106.1658</v>
      </c>
      <c r="AF949" s="44">
        <f t="shared" si="298"/>
        <v>117.5933688</v>
      </c>
      <c r="AG949" s="45">
        <f t="shared" si="5"/>
        <v>0.3324552282</v>
      </c>
      <c r="AH949" s="45">
        <f t="shared" si="6"/>
        <v>0.2882882883</v>
      </c>
      <c r="AI949" s="45" t="str">
        <f t="shared" si="7"/>
        <v/>
      </c>
      <c r="AJ949" s="45" t="str">
        <f t="shared" si="8"/>
        <v/>
      </c>
      <c r="AK949" s="45">
        <f t="shared" si="9"/>
        <v>0.01516153405</v>
      </c>
      <c r="AL949" s="45">
        <f t="shared" si="10"/>
        <v>0.121338706</v>
      </c>
      <c r="AM949" s="45">
        <f t="shared" si="11"/>
        <v>0.2984946474</v>
      </c>
    </row>
    <row r="950">
      <c r="A950" s="33" t="s">
        <v>113</v>
      </c>
      <c r="B950" s="34" t="s">
        <v>133</v>
      </c>
      <c r="C950" s="35" t="s">
        <v>59</v>
      </c>
      <c r="D950" s="36" t="str">
        <f t="shared" si="1"/>
        <v>Asia/Mongolia-Asia/2011</v>
      </c>
      <c r="E950" s="37">
        <f t="array" ref="E950:H950">VLOOKUP(D950, GDP!D:L,{6,7,8,9},0)</f>
        <v>8761426371</v>
      </c>
      <c r="F950" s="38">
        <v>0.06</v>
      </c>
      <c r="G950" s="37">
        <v>190.0</v>
      </c>
      <c r="H950" s="38">
        <v>0.166</v>
      </c>
      <c r="I950" s="39">
        <f t="array" ref="I950:J950">VLOOKUP(D950, ENERGY!I:M,{4,5},0)</f>
        <v>2725</v>
      </c>
      <c r="J950" s="39">
        <v>8766.0</v>
      </c>
      <c r="K950" s="40">
        <f t="array" ref="K950:S950">VLOOKUP(D950, 'HUMAN RESOURCES'!D:V,{11,12,13,14,15,16,17,18,19},0)</f>
        <v>23</v>
      </c>
      <c r="L950" s="40">
        <v>28.0</v>
      </c>
      <c r="M950" s="40">
        <v>71.0</v>
      </c>
      <c r="N950" s="41">
        <v>63.0</v>
      </c>
      <c r="O950" s="42">
        <v>0.27</v>
      </c>
      <c r="P950" s="42">
        <v>0.692</v>
      </c>
      <c r="Q950" s="42">
        <v>0.038</v>
      </c>
      <c r="R950" s="40">
        <v>2754209.0</v>
      </c>
      <c r="S950" s="42">
        <v>0.685</v>
      </c>
      <c r="T950" s="43">
        <f t="array" ref="T950:U950">VLOOKUP(D950, TOURISM!D:H,{4,5},0)</f>
        <v>258000000</v>
      </c>
      <c r="U950" s="43">
        <v>4.04E8</v>
      </c>
      <c r="V950" s="38">
        <f t="array" ref="V950:AA950">VLOOKUP(D950, BUSINESS!D:P,{8,9,10,11,12,13},0)</f>
        <v>0.246</v>
      </c>
      <c r="W950" s="37">
        <v>13.0</v>
      </c>
      <c r="X950" s="37"/>
      <c r="Y950" s="37">
        <v>192.0</v>
      </c>
      <c r="Z950" s="38">
        <v>0.125</v>
      </c>
      <c r="AA950" s="38">
        <v>1.068</v>
      </c>
      <c r="AB950" s="44">
        <f t="shared" si="222"/>
        <v>3181.104401</v>
      </c>
      <c r="AC950" s="44">
        <f>(I950/R950)*1000</f>
        <v>0.9893947772</v>
      </c>
      <c r="AD950" s="44">
        <f>J950/R950*1000</f>
        <v>3.182764997</v>
      </c>
      <c r="AE950" s="44">
        <f t="shared" si="246"/>
        <v>93.67480827</v>
      </c>
      <c r="AF950" s="44">
        <f t="shared" si="298"/>
        <v>146.6845835</v>
      </c>
      <c r="AG950" s="45">
        <f t="shared" si="5"/>
        <v>0.3917751337</v>
      </c>
      <c r="AH950" s="45">
        <f t="shared" si="6"/>
        <v>0.3286713287</v>
      </c>
      <c r="AI950" s="45" t="str">
        <f t="shared" si="7"/>
        <v/>
      </c>
      <c r="AJ950" s="45" t="str">
        <f t="shared" si="8"/>
        <v/>
      </c>
      <c r="AK950" s="45">
        <f t="shared" si="9"/>
        <v>0.01528750657</v>
      </c>
      <c r="AL950" s="45">
        <f t="shared" si="10"/>
        <v>-0.1176555138</v>
      </c>
      <c r="AM950" s="45">
        <f t="shared" si="11"/>
        <v>0.2473882246</v>
      </c>
    </row>
    <row r="951">
      <c r="A951" s="33" t="s">
        <v>113</v>
      </c>
      <c r="B951" s="34" t="s">
        <v>133</v>
      </c>
      <c r="C951" s="35" t="s">
        <v>60</v>
      </c>
      <c r="D951" s="36" t="str">
        <f t="shared" si="1"/>
        <v>Asia/Mongolia-Asia/2012</v>
      </c>
      <c r="E951" s="37">
        <f t="array" ref="E951:H951">VLOOKUP(D951, GDP!D:L,{6,7,8,9},0)</f>
        <v>10321968595</v>
      </c>
      <c r="F951" s="38">
        <v>0.063</v>
      </c>
      <c r="G951" s="37">
        <v>232.0</v>
      </c>
      <c r="H951" s="38">
        <v>0.181</v>
      </c>
      <c r="I951" s="39" t="str">
        <f t="array" ref="I951:J951">VLOOKUP(D951, ENERGY!I:M,{4,5},0)</f>
        <v/>
      </c>
      <c r="J951" s="39"/>
      <c r="K951" s="40">
        <f t="array" ref="K951:S951">VLOOKUP(D951, 'HUMAN RESOURCES'!D:V,{11,12,13,14,15,16,17,18,19},0)</f>
        <v>23</v>
      </c>
      <c r="L951" s="40">
        <v>27.0</v>
      </c>
      <c r="M951" s="40">
        <v>71.0</v>
      </c>
      <c r="N951" s="41">
        <v>63.0</v>
      </c>
      <c r="O951" s="42">
        <v>0.271</v>
      </c>
      <c r="P951" s="42">
        <v>0.691</v>
      </c>
      <c r="Q951" s="42">
        <v>0.038</v>
      </c>
      <c r="R951" s="40">
        <v>2796484.0</v>
      </c>
      <c r="S951" s="42">
        <v>0.695</v>
      </c>
      <c r="T951" s="43">
        <f t="array" ref="T951:U951">VLOOKUP(D951, TOURISM!D:H,{4,5},0)</f>
        <v>480000000</v>
      </c>
      <c r="U951" s="43">
        <v>4.2E8</v>
      </c>
      <c r="V951" s="38">
        <f t="array" ref="V951:AA951">VLOOKUP(D951, BUSINESS!D:P,{8,9,10,11,12,13},0)</f>
        <v>0.246</v>
      </c>
      <c r="W951" s="37">
        <v>12.0</v>
      </c>
      <c r="X951" s="37">
        <v>80.0</v>
      </c>
      <c r="Y951" s="37">
        <v>192.0</v>
      </c>
      <c r="Z951" s="38">
        <v>0.164</v>
      </c>
      <c r="AA951" s="38">
        <v>1.207</v>
      </c>
      <c r="AB951" s="44">
        <f t="shared" si="222"/>
        <v>3691.052262</v>
      </c>
      <c r="AC951" s="44"/>
      <c r="AD951" s="44"/>
      <c r="AE951" s="44">
        <f t="shared" si="246"/>
        <v>171.6441074</v>
      </c>
      <c r="AF951" s="44">
        <f t="shared" si="298"/>
        <v>150.188594</v>
      </c>
      <c r="AG951" s="45">
        <f t="shared" si="5"/>
        <v>0.1603052894</v>
      </c>
      <c r="AH951" s="45">
        <f t="shared" si="6"/>
        <v>0.2210526316</v>
      </c>
      <c r="AI951" s="45" t="str">
        <f t="shared" si="7"/>
        <v/>
      </c>
      <c r="AJ951" s="45" t="str">
        <f t="shared" si="8"/>
        <v/>
      </c>
      <c r="AK951" s="45">
        <f t="shared" si="9"/>
        <v>0.01534923457</v>
      </c>
      <c r="AL951" s="45">
        <f t="shared" si="10"/>
        <v>0.8323400983</v>
      </c>
      <c r="AM951" s="45">
        <f t="shared" si="11"/>
        <v>0.02388806235</v>
      </c>
    </row>
    <row r="952">
      <c r="A952" s="33" t="s">
        <v>113</v>
      </c>
      <c r="B952" s="34" t="s">
        <v>134</v>
      </c>
      <c r="C952" s="35" t="s">
        <v>48</v>
      </c>
      <c r="D952" s="36" t="str">
        <f t="shared" si="1"/>
        <v>Asia/Myanmar-Asia/2000</v>
      </c>
      <c r="E952" s="37" t="str">
        <f t="array" ref="E952:H952">VLOOKUP(D952, GDP!D:L,{6,7,8,9},0)</f>
        <v/>
      </c>
      <c r="F952" s="38">
        <v>0.021</v>
      </c>
      <c r="G952" s="37">
        <v>3.0</v>
      </c>
      <c r="H952" s="38">
        <v>0.153</v>
      </c>
      <c r="I952" s="39" t="str">
        <f t="array" ref="I952:J952">VLOOKUP(D952, ENERGY!I:M,{4,5},0)</f>
        <v/>
      </c>
      <c r="J952" s="39"/>
      <c r="K952" s="40">
        <f t="array" ref="K952:S952">VLOOKUP(D952, 'HUMAN RESOURCES'!D:V,{11,12,13,14,15,16,17,18,19},0)</f>
        <v>21</v>
      </c>
      <c r="L952" s="40">
        <v>59.0</v>
      </c>
      <c r="M952" s="40">
        <v>64.0</v>
      </c>
      <c r="N952" s="41">
        <v>60.0</v>
      </c>
      <c r="O952" s="42">
        <v>0.307</v>
      </c>
      <c r="P952" s="42">
        <v>0.645</v>
      </c>
      <c r="Q952" s="42">
        <v>0.047</v>
      </c>
      <c r="R952" s="40">
        <v>4.8453E7</v>
      </c>
      <c r="S952" s="42">
        <v>0.27</v>
      </c>
      <c r="T952" s="43">
        <f t="array" ref="T952:U952">VLOOKUP(D952, TOURISM!D:H,{4,5},0)</f>
        <v>195000000</v>
      </c>
      <c r="U952" s="43">
        <v>3.0E7</v>
      </c>
      <c r="V952" s="38" t="str">
        <f t="array" ref="V952:AA952">VLOOKUP(D952, BUSINESS!D:P,{8,9,10,11,12,13},0)</f>
        <v/>
      </c>
      <c r="W952" s="37"/>
      <c r="X952" s="37"/>
      <c r="Y952" s="37"/>
      <c r="Z952" s="38"/>
      <c r="AA952" s="38">
        <v>0.0</v>
      </c>
      <c r="AB952" s="44"/>
      <c r="AC952" s="44"/>
      <c r="AD952" s="44"/>
      <c r="AE952" s="44">
        <f t="shared" si="246"/>
        <v>4.024518606</v>
      </c>
      <c r="AF952" s="44">
        <f t="shared" si="298"/>
        <v>0.6191567086</v>
      </c>
      <c r="AG952" s="45" t="str">
        <f t="shared" si="5"/>
        <v/>
      </c>
      <c r="AH952" s="45" t="str">
        <f t="shared" si="6"/>
        <v/>
      </c>
      <c r="AI952" s="45" t="str">
        <f t="shared" si="7"/>
        <v/>
      </c>
      <c r="AJ952" s="45" t="str">
        <f t="shared" si="8"/>
        <v/>
      </c>
      <c r="AK952" s="45" t="str">
        <f t="shared" si="9"/>
        <v/>
      </c>
      <c r="AL952" s="45" t="str">
        <f t="shared" si="10"/>
        <v/>
      </c>
      <c r="AM952" s="45" t="str">
        <f t="shared" si="11"/>
        <v/>
      </c>
    </row>
    <row r="953">
      <c r="A953" s="33" t="s">
        <v>113</v>
      </c>
      <c r="B953" s="34" t="s">
        <v>134</v>
      </c>
      <c r="C953" s="35" t="s">
        <v>49</v>
      </c>
      <c r="D953" s="36" t="str">
        <f t="shared" si="1"/>
        <v>Asia/Myanmar-Asia/2001</v>
      </c>
      <c r="E953" s="37" t="str">
        <f t="array" ref="E953:H953">VLOOKUP(D953, GDP!D:L,{6,7,8,9},0)</f>
        <v/>
      </c>
      <c r="F953" s="38">
        <v>0.021</v>
      </c>
      <c r="G953" s="37">
        <v>2.0</v>
      </c>
      <c r="H953" s="38">
        <v>0.15</v>
      </c>
      <c r="I953" s="39">
        <f t="array" ref="I953:J953">VLOOKUP(D953, ENERGY!I:M,{4,5},0)</f>
        <v>14056</v>
      </c>
      <c r="J953" s="39"/>
      <c r="K953" s="40">
        <f t="array" ref="K953:S953">VLOOKUP(D953, 'HUMAN RESOURCES'!D:V,{11,12,13,14,15,16,17,18,19},0)</f>
        <v>20</v>
      </c>
      <c r="L953" s="40">
        <v>57.0</v>
      </c>
      <c r="M953" s="40">
        <v>64.0</v>
      </c>
      <c r="N953" s="41">
        <v>60.0</v>
      </c>
      <c r="O953" s="42">
        <v>0.301</v>
      </c>
      <c r="P953" s="42">
        <v>0.651</v>
      </c>
      <c r="Q953" s="42">
        <v>0.048</v>
      </c>
      <c r="R953" s="40">
        <v>4.8894203E7</v>
      </c>
      <c r="S953" s="42">
        <v>0.273</v>
      </c>
      <c r="T953" s="43">
        <f t="array" ref="T953:U953">VLOOKUP(D953, TOURISM!D:H,{4,5},0)</f>
        <v>132000000</v>
      </c>
      <c r="U953" s="43">
        <v>3.2E7</v>
      </c>
      <c r="V953" s="38" t="str">
        <f t="array" ref="V953:AA953">VLOOKUP(D953, BUSINESS!D:P,{8,9,10,11,12,13},0)</f>
        <v/>
      </c>
      <c r="W953" s="37"/>
      <c r="X953" s="37"/>
      <c r="Y953" s="37"/>
      <c r="Z953" s="38">
        <v>0.0</v>
      </c>
      <c r="AA953" s="38">
        <v>0.0</v>
      </c>
      <c r="AB953" s="44"/>
      <c r="AC953" s="44">
        <f t="shared" ref="AC953:AC958" si="314">(I953/R953)*1000</f>
        <v>0.2874778427</v>
      </c>
      <c r="AD953" s="44"/>
      <c r="AE953" s="44">
        <f t="shared" si="246"/>
        <v>2.699706548</v>
      </c>
      <c r="AF953" s="44">
        <f t="shared" si="298"/>
        <v>0.6544743147</v>
      </c>
      <c r="AG953" s="45" t="str">
        <f t="shared" si="5"/>
        <v/>
      </c>
      <c r="AH953" s="45">
        <f t="shared" si="6"/>
        <v>-0.3333333333</v>
      </c>
      <c r="AI953" s="45" t="str">
        <f t="shared" si="7"/>
        <v/>
      </c>
      <c r="AJ953" s="45" t="str">
        <f t="shared" si="8"/>
        <v/>
      </c>
      <c r="AK953" s="45">
        <f t="shared" si="9"/>
        <v>0.009105793243</v>
      </c>
      <c r="AL953" s="45">
        <f t="shared" si="10"/>
        <v>-0.3291852237</v>
      </c>
      <c r="AM953" s="45">
        <f t="shared" si="11"/>
        <v>0.05704146563</v>
      </c>
    </row>
    <row r="954">
      <c r="A954" s="33" t="s">
        <v>113</v>
      </c>
      <c r="B954" s="34" t="s">
        <v>134</v>
      </c>
      <c r="C954" s="35" t="s">
        <v>50</v>
      </c>
      <c r="D954" s="36" t="str">
        <f t="shared" si="1"/>
        <v>Asia/Myanmar-Asia/2002</v>
      </c>
      <c r="E954" s="37" t="str">
        <f t="array" ref="E954:H954">VLOOKUP(D954, GDP!D:L,{6,7,8,9},0)</f>
        <v/>
      </c>
      <c r="F954" s="38">
        <v>0.024</v>
      </c>
      <c r="G954" s="37">
        <v>3.0</v>
      </c>
      <c r="H954" s="38">
        <v>0.15</v>
      </c>
      <c r="I954" s="39">
        <f t="array" ref="I954:J954">VLOOKUP(D954, ENERGY!I:M,{4,5},0)</f>
        <v>13997</v>
      </c>
      <c r="J954" s="39">
        <v>8995.0</v>
      </c>
      <c r="K954" s="40">
        <f t="array" ref="K954:S954">VLOOKUP(D954, 'HUMAN RESOURCES'!D:V,{11,12,13,14,15,16,17,18,19},0)</f>
        <v>20</v>
      </c>
      <c r="L954" s="40">
        <v>56.0</v>
      </c>
      <c r="M954" s="40">
        <v>65.0</v>
      </c>
      <c r="N954" s="41">
        <v>61.0</v>
      </c>
      <c r="O954" s="42">
        <v>0.296</v>
      </c>
      <c r="P954" s="42">
        <v>0.656</v>
      </c>
      <c r="Q954" s="42">
        <v>0.048</v>
      </c>
      <c r="R954" s="40">
        <v>4.9261313E7</v>
      </c>
      <c r="S954" s="42">
        <v>0.277</v>
      </c>
      <c r="T954" s="43">
        <f t="array" ref="T954:U954">VLOOKUP(D954, TOURISM!D:H,{4,5},0)</f>
        <v>136000000</v>
      </c>
      <c r="U954" s="43">
        <v>3.4E7</v>
      </c>
      <c r="V954" s="38" t="str">
        <f t="array" ref="V954:AA954">VLOOKUP(D954, BUSINESS!D:P,{8,9,10,11,12,13},0)</f>
        <v/>
      </c>
      <c r="W954" s="37"/>
      <c r="X954" s="37"/>
      <c r="Y954" s="37"/>
      <c r="Z954" s="38">
        <v>0.0</v>
      </c>
      <c r="AA954" s="38">
        <v>0.001</v>
      </c>
      <c r="AB954" s="44"/>
      <c r="AC954" s="44">
        <f t="shared" si="314"/>
        <v>0.2841377777</v>
      </c>
      <c r="AD954" s="44">
        <f t="shared" ref="AD954:AD958" si="315">J954/R954*1000</f>
        <v>0.1825976502</v>
      </c>
      <c r="AE954" s="44">
        <f t="shared" si="246"/>
        <v>2.760787152</v>
      </c>
      <c r="AF954" s="44">
        <f t="shared" si="298"/>
        <v>0.6901967879</v>
      </c>
      <c r="AG954" s="45" t="str">
        <f t="shared" si="5"/>
        <v/>
      </c>
      <c r="AH954" s="45">
        <f t="shared" si="6"/>
        <v>0.5</v>
      </c>
      <c r="AI954" s="45">
        <f t="shared" si="7"/>
        <v>-0.01161851306</v>
      </c>
      <c r="AJ954" s="45" t="str">
        <f t="shared" si="8"/>
        <v/>
      </c>
      <c r="AK954" s="45">
        <f t="shared" si="9"/>
        <v>0.007508252052</v>
      </c>
      <c r="AL954" s="45">
        <f t="shared" si="10"/>
        <v>0.02262490476</v>
      </c>
      <c r="AM954" s="45">
        <f t="shared" si="11"/>
        <v>0.05458193304</v>
      </c>
    </row>
    <row r="955">
      <c r="A955" s="33" t="s">
        <v>113</v>
      </c>
      <c r="B955" s="34" t="s">
        <v>134</v>
      </c>
      <c r="C955" s="35" t="s">
        <v>51</v>
      </c>
      <c r="D955" s="36" t="str">
        <f t="shared" si="1"/>
        <v>Asia/Myanmar-Asia/2003</v>
      </c>
      <c r="E955" s="37" t="str">
        <f t="array" ref="E955:H955">VLOOKUP(D955, GDP!D:L,{6,7,8,9},0)</f>
        <v/>
      </c>
      <c r="F955" s="38">
        <v>0.023</v>
      </c>
      <c r="G955" s="37">
        <v>4.0</v>
      </c>
      <c r="H955" s="38">
        <v>0.15</v>
      </c>
      <c r="I955" s="39">
        <f t="array" ref="I955:J955">VLOOKUP(D955, ENERGY!I:M,{4,5},0)</f>
        <v>14246</v>
      </c>
      <c r="J955" s="39">
        <v>10392.0</v>
      </c>
      <c r="K955" s="40">
        <f t="array" ref="K955:S955">VLOOKUP(D955, 'HUMAN RESOURCES'!D:V,{11,12,13,14,15,16,17,18,19},0)</f>
        <v>20</v>
      </c>
      <c r="L955" s="40">
        <v>54.0</v>
      </c>
      <c r="M955" s="40">
        <v>65.0</v>
      </c>
      <c r="N955" s="41">
        <v>61.0</v>
      </c>
      <c r="O955" s="42">
        <v>0.29</v>
      </c>
      <c r="P955" s="42">
        <v>0.661</v>
      </c>
      <c r="Q955" s="42">
        <v>0.048</v>
      </c>
      <c r="R955" s="40">
        <v>4.9577152E7</v>
      </c>
      <c r="S955" s="42">
        <v>0.281</v>
      </c>
      <c r="T955" s="43">
        <f t="array" ref="T955:U955">VLOOKUP(D955, TOURISM!D:H,{4,5},0)</f>
        <v>70000000</v>
      </c>
      <c r="U955" s="43">
        <v>3.6E7</v>
      </c>
      <c r="V955" s="38" t="str">
        <f t="array" ref="V955:AA955">VLOOKUP(D955, BUSINESS!D:P,{8,9,10,11,12,13},0)</f>
        <v/>
      </c>
      <c r="W955" s="37"/>
      <c r="X955" s="37"/>
      <c r="Y955" s="37"/>
      <c r="Z955" s="38">
        <v>0.0</v>
      </c>
      <c r="AA955" s="38">
        <v>0.001</v>
      </c>
      <c r="AB955" s="44"/>
      <c r="AC955" s="44">
        <f t="shared" si="314"/>
        <v>0.2873501084</v>
      </c>
      <c r="AD955" s="44">
        <f t="shared" si="315"/>
        <v>0.2096126861</v>
      </c>
      <c r="AE955" s="44">
        <f t="shared" si="246"/>
        <v>1.411940726</v>
      </c>
      <c r="AF955" s="44">
        <f t="shared" si="298"/>
        <v>0.7261409449</v>
      </c>
      <c r="AG955" s="45" t="str">
        <f t="shared" si="5"/>
        <v/>
      </c>
      <c r="AH955" s="45">
        <f t="shared" si="6"/>
        <v>0.3333333333</v>
      </c>
      <c r="AI955" s="45">
        <f t="shared" si="7"/>
        <v>0.01130553898</v>
      </c>
      <c r="AJ955" s="45">
        <f t="shared" si="8"/>
        <v>0.1479484312</v>
      </c>
      <c r="AK955" s="45">
        <f t="shared" si="9"/>
        <v>0.006411501862</v>
      </c>
      <c r="AL955" s="45">
        <f t="shared" si="10"/>
        <v>-0.488573132</v>
      </c>
      <c r="AM955" s="45">
        <f t="shared" si="11"/>
        <v>0.05207812853</v>
      </c>
    </row>
    <row r="956">
      <c r="A956" s="33" t="s">
        <v>113</v>
      </c>
      <c r="B956" s="34" t="s">
        <v>134</v>
      </c>
      <c r="C956" s="35" t="s">
        <v>52</v>
      </c>
      <c r="D956" s="36" t="str">
        <f t="shared" si="1"/>
        <v>Asia/Myanmar-Asia/2004</v>
      </c>
      <c r="E956" s="37" t="str">
        <f t="array" ref="E956:H956">VLOOKUP(D956, GDP!D:L,{6,7,8,9},0)</f>
        <v/>
      </c>
      <c r="F956" s="38">
        <v>0.023</v>
      </c>
      <c r="G956" s="37">
        <v>5.0</v>
      </c>
      <c r="H956" s="38">
        <v>0.15</v>
      </c>
      <c r="I956" s="39">
        <f t="array" ref="I956:J956">VLOOKUP(D956, ENERGY!I:M,{4,5},0)</f>
        <v>15033</v>
      </c>
      <c r="J956" s="39">
        <v>9028.0</v>
      </c>
      <c r="K956" s="40">
        <f t="array" ref="K956:S956">VLOOKUP(D956, 'HUMAN RESOURCES'!D:V,{11,12,13,14,15,16,17,18,19},0)</f>
        <v>19</v>
      </c>
      <c r="L956" s="40">
        <v>52.0</v>
      </c>
      <c r="M956" s="40">
        <v>65.0</v>
      </c>
      <c r="N956" s="41">
        <v>61.0</v>
      </c>
      <c r="O956" s="42">
        <v>0.286</v>
      </c>
      <c r="P956" s="42">
        <v>0.666</v>
      </c>
      <c r="Q956" s="42">
        <v>0.049</v>
      </c>
      <c r="R956" s="40">
        <v>4.9875169E7</v>
      </c>
      <c r="S956" s="42">
        <v>0.285</v>
      </c>
      <c r="T956" s="43">
        <f t="array" ref="T956:U956">VLOOKUP(D956, TOURISM!D:H,{4,5},0)</f>
        <v>97000000</v>
      </c>
      <c r="U956" s="43">
        <v>3.2E7</v>
      </c>
      <c r="V956" s="38" t="str">
        <f t="array" ref="V956:AA956">VLOOKUP(D956, BUSINESS!D:P,{8,9,10,11,12,13},0)</f>
        <v/>
      </c>
      <c r="W956" s="37"/>
      <c r="X956" s="37"/>
      <c r="Y956" s="37"/>
      <c r="Z956" s="38">
        <v>0.0</v>
      </c>
      <c r="AA956" s="38">
        <v>0.002</v>
      </c>
      <c r="AB956" s="44"/>
      <c r="AC956" s="44">
        <f t="shared" si="314"/>
        <v>0.3014125125</v>
      </c>
      <c r="AD956" s="44">
        <f t="shared" si="315"/>
        <v>0.181011918</v>
      </c>
      <c r="AE956" s="44">
        <f t="shared" si="246"/>
        <v>1.944855565</v>
      </c>
      <c r="AF956" s="44">
        <f t="shared" si="298"/>
        <v>0.641601836</v>
      </c>
      <c r="AG956" s="45" t="str">
        <f t="shared" si="5"/>
        <v/>
      </c>
      <c r="AH956" s="45">
        <f t="shared" si="6"/>
        <v>0.25</v>
      </c>
      <c r="AI956" s="45">
        <f t="shared" si="7"/>
        <v>0.04893822457</v>
      </c>
      <c r="AJ956" s="45">
        <f t="shared" si="8"/>
        <v>-0.136445788</v>
      </c>
      <c r="AK956" s="45">
        <f t="shared" si="9"/>
        <v>0.006011176277</v>
      </c>
      <c r="AL956" s="45">
        <f t="shared" si="10"/>
        <v>0.3774342854</v>
      </c>
      <c r="AM956" s="45">
        <f t="shared" si="11"/>
        <v>-0.1164224515</v>
      </c>
    </row>
    <row r="957">
      <c r="A957" s="33" t="s">
        <v>113</v>
      </c>
      <c r="B957" s="34" t="s">
        <v>134</v>
      </c>
      <c r="C957" s="35" t="s">
        <v>53</v>
      </c>
      <c r="D957" s="36" t="str">
        <f t="shared" si="1"/>
        <v>Asia/Myanmar-Asia/2005</v>
      </c>
      <c r="E957" s="37" t="str">
        <f t="array" ref="E957:H957">VLOOKUP(D957, GDP!D:L,{6,7,8,9},0)</f>
        <v/>
      </c>
      <c r="F957" s="38">
        <v>0.021</v>
      </c>
      <c r="G957" s="37">
        <v>5.0</v>
      </c>
      <c r="H957" s="38">
        <v>0.15</v>
      </c>
      <c r="I957" s="39">
        <f t="array" ref="I957:J957">VLOOKUP(D957, ENERGY!I:M,{4,5},0)</f>
        <v>12968</v>
      </c>
      <c r="J957" s="39">
        <v>9208.0</v>
      </c>
      <c r="K957" s="40">
        <f t="array" ref="K957:S957">VLOOKUP(D957, 'HUMAN RESOURCES'!D:V,{11,12,13,14,15,16,17,18,19},0)</f>
        <v>19</v>
      </c>
      <c r="L957" s="40">
        <v>51.0</v>
      </c>
      <c r="M957" s="40">
        <v>66.0</v>
      </c>
      <c r="N957" s="41">
        <v>61.0</v>
      </c>
      <c r="O957" s="42">
        <v>0.281</v>
      </c>
      <c r="P957" s="42">
        <v>0.67</v>
      </c>
      <c r="Q957" s="42">
        <v>0.049</v>
      </c>
      <c r="R957" s="40">
        <v>5.018102E7</v>
      </c>
      <c r="S957" s="42">
        <v>0.289</v>
      </c>
      <c r="T957" s="43">
        <f t="array" ref="T957:U957">VLOOKUP(D957, TOURISM!D:H,{4,5},0)</f>
        <v>83000000</v>
      </c>
      <c r="U957" s="43">
        <v>3.4E7</v>
      </c>
      <c r="V957" s="38" t="str">
        <f t="array" ref="V957:AA957">VLOOKUP(D957, BUSINESS!D:P,{8,9,10,11,12,13},0)</f>
        <v/>
      </c>
      <c r="W957" s="37"/>
      <c r="X957" s="37"/>
      <c r="Y957" s="37"/>
      <c r="Z957" s="38">
        <v>0.001</v>
      </c>
      <c r="AA957" s="38">
        <v>0.003</v>
      </c>
      <c r="AB957" s="44"/>
      <c r="AC957" s="44">
        <f t="shared" si="314"/>
        <v>0.2584244003</v>
      </c>
      <c r="AD957" s="44">
        <f t="shared" si="315"/>
        <v>0.1834956723</v>
      </c>
      <c r="AE957" s="44">
        <f t="shared" si="246"/>
        <v>1.654011816</v>
      </c>
      <c r="AF957" s="44">
        <f t="shared" si="298"/>
        <v>0.6775470088</v>
      </c>
      <c r="AG957" s="45" t="str">
        <f t="shared" si="5"/>
        <v/>
      </c>
      <c r="AH957" s="45">
        <f t="shared" si="6"/>
        <v>0</v>
      </c>
      <c r="AI957" s="45">
        <f t="shared" si="7"/>
        <v>-0.1426221886</v>
      </c>
      <c r="AJ957" s="45">
        <f t="shared" si="8"/>
        <v>0.01372149592</v>
      </c>
      <c r="AK957" s="45">
        <f t="shared" si="9"/>
        <v>0.006132330098</v>
      </c>
      <c r="AL957" s="45">
        <f t="shared" si="10"/>
        <v>-0.1495451667</v>
      </c>
      <c r="AM957" s="45">
        <f t="shared" si="11"/>
        <v>0.05602411156</v>
      </c>
    </row>
    <row r="958">
      <c r="A958" s="33" t="s">
        <v>113</v>
      </c>
      <c r="B958" s="34" t="s">
        <v>134</v>
      </c>
      <c r="C958" s="35" t="s">
        <v>54</v>
      </c>
      <c r="D958" s="36" t="str">
        <f t="shared" si="1"/>
        <v>Asia/Myanmar-Asia/2006</v>
      </c>
      <c r="E958" s="37" t="str">
        <f t="array" ref="E958:H958">VLOOKUP(D958, GDP!D:L,{6,7,8,9},0)</f>
        <v/>
      </c>
      <c r="F958" s="38">
        <v>0.02</v>
      </c>
      <c r="G958" s="37">
        <v>5.0</v>
      </c>
      <c r="H958" s="38">
        <v>0.161</v>
      </c>
      <c r="I958" s="39">
        <f t="array" ref="I958:J958">VLOOKUP(D958, ENERGY!I:M,{4,5},0)</f>
        <v>13655.5</v>
      </c>
      <c r="J958" s="39">
        <v>10579.5</v>
      </c>
      <c r="K958" s="40">
        <f t="array" ref="K958:S958">VLOOKUP(D958, 'HUMAN RESOURCES'!D:V,{11,12,13,14,15,16,17,18,19},0)</f>
        <v>19</v>
      </c>
      <c r="L958" s="40">
        <v>49.0</v>
      </c>
      <c r="M958" s="40">
        <v>66.0</v>
      </c>
      <c r="N958" s="41">
        <v>62.0</v>
      </c>
      <c r="O958" s="42">
        <v>0.277</v>
      </c>
      <c r="P958" s="42">
        <v>0.674</v>
      </c>
      <c r="Q958" s="42">
        <v>0.05</v>
      </c>
      <c r="R958" s="40">
        <v>5.050007E7</v>
      </c>
      <c r="S958" s="42">
        <v>0.294</v>
      </c>
      <c r="T958" s="43">
        <f t="array" ref="T958:U958">VLOOKUP(D958, TOURISM!D:H,{4,5},0)</f>
        <v>59000000</v>
      </c>
      <c r="U958" s="43">
        <v>4.0E7</v>
      </c>
      <c r="V958" s="38" t="str">
        <f t="array" ref="V958:AA958">VLOOKUP(D958, BUSINESS!D:P,{8,9,10,11,12,13},0)</f>
        <v/>
      </c>
      <c r="W958" s="37"/>
      <c r="X958" s="37"/>
      <c r="Y958" s="37"/>
      <c r="Z958" s="38">
        <v>0.002</v>
      </c>
      <c r="AA958" s="38">
        <v>0.004</v>
      </c>
      <c r="AB958" s="44"/>
      <c r="AC958" s="44">
        <f t="shared" si="314"/>
        <v>0.2704055658</v>
      </c>
      <c r="AD958" s="44">
        <f t="shared" si="315"/>
        <v>0.2094947591</v>
      </c>
      <c r="AE958" s="44">
        <f t="shared" si="246"/>
        <v>1.168315212</v>
      </c>
      <c r="AF958" s="44">
        <f t="shared" si="298"/>
        <v>0.79207811</v>
      </c>
      <c r="AG958" s="45" t="str">
        <f t="shared" si="5"/>
        <v/>
      </c>
      <c r="AH958" s="45">
        <f t="shared" si="6"/>
        <v>0</v>
      </c>
      <c r="AI958" s="45">
        <f t="shared" si="7"/>
        <v>0.04636236152</v>
      </c>
      <c r="AJ958" s="45">
        <f t="shared" si="8"/>
        <v>0.1416877386</v>
      </c>
      <c r="AK958" s="45">
        <f t="shared" si="9"/>
        <v>0.006357981564</v>
      </c>
      <c r="AL958" s="45">
        <f t="shared" si="10"/>
        <v>-0.293647602</v>
      </c>
      <c r="AM958" s="45">
        <f t="shared" si="11"/>
        <v>0.169037867</v>
      </c>
    </row>
    <row r="959">
      <c r="A959" s="33" t="s">
        <v>113</v>
      </c>
      <c r="B959" s="34" t="s">
        <v>134</v>
      </c>
      <c r="C959" s="35" t="s">
        <v>55</v>
      </c>
      <c r="D959" s="36" t="str">
        <f t="shared" si="1"/>
        <v>Asia/Myanmar-Asia/2007</v>
      </c>
      <c r="E959" s="37" t="str">
        <f t="array" ref="E959:H959">VLOOKUP(D959, GDP!D:L,{6,7,8,9},0)</f>
        <v/>
      </c>
      <c r="F959" s="38">
        <v>0.019</v>
      </c>
      <c r="G959" s="37">
        <v>7.0</v>
      </c>
      <c r="H959" s="38">
        <v>0.17</v>
      </c>
      <c r="I959" s="39" t="str">
        <f t="array" ref="I959:J959">VLOOKUP(D959, ENERGY!I:M,{4,5},0)</f>
        <v/>
      </c>
      <c r="J959" s="39"/>
      <c r="K959" s="40">
        <f t="array" ref="K959:S959">VLOOKUP(D959, 'HUMAN RESOURCES'!D:V,{11,12,13,14,15,16,17,18,19},0)</f>
        <v>19</v>
      </c>
      <c r="L959" s="40">
        <v>48.0</v>
      </c>
      <c r="M959" s="40">
        <v>66.0</v>
      </c>
      <c r="N959" s="41">
        <v>62.0</v>
      </c>
      <c r="O959" s="42">
        <v>0.272</v>
      </c>
      <c r="P959" s="42">
        <v>0.678</v>
      </c>
      <c r="Q959" s="42">
        <v>0.05</v>
      </c>
      <c r="R959" s="40">
        <v>5.0828959E7</v>
      </c>
      <c r="S959" s="42">
        <v>0.299</v>
      </c>
      <c r="T959" s="43">
        <f t="array" ref="T959:U959">VLOOKUP(D959, TOURISM!D:H,{4,5},0)</f>
        <v>97000000</v>
      </c>
      <c r="U959" s="43">
        <v>3.9E7</v>
      </c>
      <c r="V959" s="38" t="str">
        <f t="array" ref="V959:AA959">VLOOKUP(D959, BUSINESS!D:P,{8,9,10,11,12,13},0)</f>
        <v/>
      </c>
      <c r="W959" s="37"/>
      <c r="X959" s="37"/>
      <c r="Y959" s="37"/>
      <c r="Z959" s="38">
        <v>0.002</v>
      </c>
      <c r="AA959" s="38">
        <v>0.005</v>
      </c>
      <c r="AB959" s="44"/>
      <c r="AC959" s="44"/>
      <c r="AD959" s="44"/>
      <c r="AE959" s="44">
        <f t="shared" si="246"/>
        <v>1.90836094</v>
      </c>
      <c r="AF959" s="44">
        <f t="shared" si="298"/>
        <v>0.767279141</v>
      </c>
      <c r="AG959" s="45" t="str">
        <f t="shared" si="5"/>
        <v/>
      </c>
      <c r="AH959" s="45">
        <f t="shared" si="6"/>
        <v>0.4</v>
      </c>
      <c r="AI959" s="45" t="str">
        <f t="shared" si="7"/>
        <v/>
      </c>
      <c r="AJ959" s="45" t="str">
        <f t="shared" si="8"/>
        <v/>
      </c>
      <c r="AK959" s="45">
        <f t="shared" si="9"/>
        <v>0.006512644438</v>
      </c>
      <c r="AL959" s="45">
        <f t="shared" si="10"/>
        <v>0.6334298488</v>
      </c>
      <c r="AM959" s="45">
        <f t="shared" si="11"/>
        <v>-0.03130874174</v>
      </c>
    </row>
    <row r="960">
      <c r="A960" s="33" t="s">
        <v>113</v>
      </c>
      <c r="B960" s="34" t="s">
        <v>134</v>
      </c>
      <c r="C960" s="35" t="s">
        <v>56</v>
      </c>
      <c r="D960" s="36" t="str">
        <f t="shared" si="1"/>
        <v>Asia/Myanmar-Asia/2008</v>
      </c>
      <c r="E960" s="37" t="str">
        <f t="array" ref="E960:H960">VLOOKUP(D960, GDP!D:L,{6,7,8,9},0)</f>
        <v/>
      </c>
      <c r="F960" s="38">
        <v>0.02</v>
      </c>
      <c r="G960" s="37">
        <v>10.0</v>
      </c>
      <c r="H960" s="38">
        <v>0.17</v>
      </c>
      <c r="I960" s="39">
        <f t="array" ref="I960:J960">VLOOKUP(D960, ENERGY!I:M,{4,5},0)</f>
        <v>15595</v>
      </c>
      <c r="J960" s="39">
        <v>12636.0</v>
      </c>
      <c r="K960" s="40">
        <f t="array" ref="K960:S960">VLOOKUP(D960, 'HUMAN RESOURCES'!D:V,{11,12,13,14,15,16,17,18,19},0)</f>
        <v>18</v>
      </c>
      <c r="L960" s="40">
        <v>46.0</v>
      </c>
      <c r="M960" s="40">
        <v>66.0</v>
      </c>
      <c r="N960" s="41">
        <v>62.0</v>
      </c>
      <c r="O960" s="42">
        <v>0.268</v>
      </c>
      <c r="P960" s="42">
        <v>0.681</v>
      </c>
      <c r="Q960" s="42">
        <v>0.05</v>
      </c>
      <c r="R960" s="40">
        <v>5.1174018E7</v>
      </c>
      <c r="S960" s="42">
        <v>0.304</v>
      </c>
      <c r="T960" s="43">
        <f t="array" ref="T960:U960">VLOOKUP(D960, TOURISM!D:H,{4,5},0)</f>
        <v>80000000</v>
      </c>
      <c r="U960" s="43">
        <v>5.0E7</v>
      </c>
      <c r="V960" s="38" t="str">
        <f t="array" ref="V960:AA960">VLOOKUP(D960, BUSINESS!D:P,{8,9,10,11,12,13},0)</f>
        <v/>
      </c>
      <c r="W960" s="37"/>
      <c r="X960" s="37"/>
      <c r="Y960" s="37"/>
      <c r="Z960" s="38">
        <v>0.002</v>
      </c>
      <c r="AA960" s="38">
        <v>0.007</v>
      </c>
      <c r="AB960" s="44"/>
      <c r="AC960" s="44">
        <f t="shared" ref="AC960:AC961" si="316">(I960/R960)*1000</f>
        <v>0.3047444897</v>
      </c>
      <c r="AD960" s="44">
        <f t="shared" ref="AD960:AD961" si="317">J960/R960*1000</f>
        <v>0.2469221784</v>
      </c>
      <c r="AE960" s="44">
        <f t="shared" si="246"/>
        <v>1.56329331</v>
      </c>
      <c r="AF960" s="44">
        <f t="shared" si="298"/>
        <v>0.9770583189</v>
      </c>
      <c r="AG960" s="45" t="str">
        <f t="shared" si="5"/>
        <v/>
      </c>
      <c r="AH960" s="45">
        <f t="shared" si="6"/>
        <v>0.4285714286</v>
      </c>
      <c r="AI960" s="45" t="str">
        <f t="shared" si="7"/>
        <v/>
      </c>
      <c r="AJ960" s="45" t="str">
        <f t="shared" si="8"/>
        <v/>
      </c>
      <c r="AK960" s="45">
        <f t="shared" si="9"/>
        <v>0.00678863008</v>
      </c>
      <c r="AL960" s="45">
        <f t="shared" si="10"/>
        <v>-0.1808188498</v>
      </c>
      <c r="AM960" s="45">
        <f t="shared" si="11"/>
        <v>0.2734065957</v>
      </c>
    </row>
    <row r="961">
      <c r="A961" s="33" t="s">
        <v>113</v>
      </c>
      <c r="B961" s="34" t="s">
        <v>134</v>
      </c>
      <c r="C961" s="35" t="s">
        <v>57</v>
      </c>
      <c r="D961" s="36" t="str">
        <f t="shared" si="1"/>
        <v>Asia/Myanmar-Asia/2009</v>
      </c>
      <c r="E961" s="37" t="str">
        <f t="array" ref="E961:H961">VLOOKUP(D961, GDP!D:L,{6,7,8,9},0)</f>
        <v/>
      </c>
      <c r="F961" s="38">
        <v>0.021</v>
      </c>
      <c r="G961" s="37">
        <v>13.0</v>
      </c>
      <c r="H961" s="38">
        <v>0.17</v>
      </c>
      <c r="I961" s="39">
        <f t="array" ref="I961:J961">VLOOKUP(D961, ENERGY!I:M,{4,5},0)</f>
        <v>14817</v>
      </c>
      <c r="J961" s="39">
        <v>11613.0</v>
      </c>
      <c r="K961" s="40">
        <f t="array" ref="K961:S961">VLOOKUP(D961, 'HUMAN RESOURCES'!D:V,{11,12,13,14,15,16,17,18,19},0)</f>
        <v>18</v>
      </c>
      <c r="L961" s="40">
        <v>45.0</v>
      </c>
      <c r="M961" s="40">
        <v>66.0</v>
      </c>
      <c r="N961" s="41">
        <v>62.0</v>
      </c>
      <c r="O961" s="42">
        <v>0.265</v>
      </c>
      <c r="P961" s="42">
        <v>0.685</v>
      </c>
      <c r="Q961" s="42">
        <v>0.051</v>
      </c>
      <c r="R961" s="40">
        <v>5.154049E7</v>
      </c>
      <c r="S961" s="42">
        <v>0.309</v>
      </c>
      <c r="T961" s="43">
        <f t="array" ref="T961:U961">VLOOKUP(D961, TOURISM!D:H,{4,5},0)</f>
        <v>75000000</v>
      </c>
      <c r="U961" s="43">
        <v>5.2E7</v>
      </c>
      <c r="V961" s="38" t="str">
        <f t="array" ref="V961:AA961">VLOOKUP(D961, BUSINESS!D:P,{8,9,10,11,12,13},0)</f>
        <v/>
      </c>
      <c r="W961" s="37"/>
      <c r="X961" s="37"/>
      <c r="Y961" s="37"/>
      <c r="Z961" s="38">
        <v>0.002</v>
      </c>
      <c r="AA961" s="38">
        <v>0.01</v>
      </c>
      <c r="AB961" s="44"/>
      <c r="AC961" s="44">
        <f t="shared" si="316"/>
        <v>0.287482715</v>
      </c>
      <c r="AD961" s="44">
        <f t="shared" si="317"/>
        <v>0.2253179976</v>
      </c>
      <c r="AE961" s="44">
        <f t="shared" si="246"/>
        <v>1.455166608</v>
      </c>
      <c r="AF961" s="44">
        <f t="shared" si="298"/>
        <v>1.008915515</v>
      </c>
      <c r="AG961" s="45" t="str">
        <f t="shared" si="5"/>
        <v/>
      </c>
      <c r="AH961" s="45">
        <f t="shared" si="6"/>
        <v>0.3</v>
      </c>
      <c r="AI961" s="45">
        <f t="shared" si="7"/>
        <v>-0.05664343479</v>
      </c>
      <c r="AJ961" s="45">
        <f t="shared" si="8"/>
        <v>-0.0874938855</v>
      </c>
      <c r="AK961" s="45">
        <f t="shared" si="9"/>
        <v>0.007161290325</v>
      </c>
      <c r="AL961" s="45">
        <f t="shared" si="10"/>
        <v>-0.06916597271</v>
      </c>
      <c r="AM961" s="45">
        <f t="shared" si="11"/>
        <v>0.03260521427</v>
      </c>
    </row>
    <row r="962">
      <c r="A962" s="33" t="s">
        <v>113</v>
      </c>
      <c r="B962" s="34" t="s">
        <v>134</v>
      </c>
      <c r="C962" s="35" t="s">
        <v>58</v>
      </c>
      <c r="D962" s="36" t="str">
        <f t="shared" si="1"/>
        <v>Asia/Myanmar-Asia/2010</v>
      </c>
      <c r="E962" s="37" t="str">
        <f t="array" ref="E962:H962">VLOOKUP(D962, GDP!D:L,{6,7,8,9},0)</f>
        <v/>
      </c>
      <c r="F962" s="38">
        <v>0.019</v>
      </c>
      <c r="G962" s="37">
        <v>15.0</v>
      </c>
      <c r="H962" s="38">
        <v>0.17</v>
      </c>
      <c r="I962" s="39" t="str">
        <f t="array" ref="I962:J962">VLOOKUP(D962, ENERGY!I:M,{4,5},0)</f>
        <v/>
      </c>
      <c r="J962" s="39"/>
      <c r="K962" s="40">
        <f t="array" ref="K962:S962">VLOOKUP(D962, 'HUMAN RESOURCES'!D:V,{11,12,13,14,15,16,17,18,19},0)</f>
        <v>18</v>
      </c>
      <c r="L962" s="40">
        <v>44.0</v>
      </c>
      <c r="M962" s="40">
        <v>67.0</v>
      </c>
      <c r="N962" s="41">
        <v>63.0</v>
      </c>
      <c r="O962" s="42">
        <v>0.261</v>
      </c>
      <c r="P962" s="42">
        <v>0.688</v>
      </c>
      <c r="Q962" s="42">
        <v>0.051</v>
      </c>
      <c r="R962" s="40">
        <v>5.1931231E7</v>
      </c>
      <c r="S962" s="42">
        <v>0.314</v>
      </c>
      <c r="T962" s="43">
        <f t="array" ref="T962:U962">VLOOKUP(D962, TOURISM!D:H,{4,5},0)</f>
        <v>91000000</v>
      </c>
      <c r="U962" s="43">
        <v>5.3E7</v>
      </c>
      <c r="V962" s="38" t="str">
        <f t="array" ref="V962:AA962">VLOOKUP(D962, BUSINESS!D:P,{8,9,10,11,12,13},0)</f>
        <v/>
      </c>
      <c r="W962" s="37"/>
      <c r="X962" s="37"/>
      <c r="Y962" s="37"/>
      <c r="Z962" s="38">
        <v>0.003</v>
      </c>
      <c r="AA962" s="38">
        <v>0.011</v>
      </c>
      <c r="AB962" s="44"/>
      <c r="AC962" s="44"/>
      <c r="AD962" s="44"/>
      <c r="AE962" s="44">
        <f t="shared" si="246"/>
        <v>1.752317406</v>
      </c>
      <c r="AF962" s="44">
        <f t="shared" si="298"/>
        <v>1.020580467</v>
      </c>
      <c r="AG962" s="45" t="str">
        <f t="shared" si="5"/>
        <v/>
      </c>
      <c r="AH962" s="45">
        <f t="shared" si="6"/>
        <v>0.1538461538</v>
      </c>
      <c r="AI962" s="45" t="str">
        <f t="shared" si="7"/>
        <v/>
      </c>
      <c r="AJ962" s="45" t="str">
        <f t="shared" si="8"/>
        <v/>
      </c>
      <c r="AK962" s="45">
        <f t="shared" si="9"/>
        <v>0.007581243407</v>
      </c>
      <c r="AL962" s="45">
        <f t="shared" si="10"/>
        <v>0.2042039699</v>
      </c>
      <c r="AM962" s="45">
        <f t="shared" si="11"/>
        <v>0.01156187245</v>
      </c>
    </row>
    <row r="963">
      <c r="A963" s="33" t="s">
        <v>113</v>
      </c>
      <c r="B963" s="34" t="s">
        <v>134</v>
      </c>
      <c r="C963" s="35" t="s">
        <v>59</v>
      </c>
      <c r="D963" s="36" t="str">
        <f t="shared" si="1"/>
        <v>Asia/Myanmar-Asia/2011</v>
      </c>
      <c r="E963" s="37" t="str">
        <f t="array" ref="E963:H963">VLOOKUP(D963, GDP!D:L,{6,7,8,9},0)</f>
        <v/>
      </c>
      <c r="F963" s="38">
        <v>0.018</v>
      </c>
      <c r="G963" s="37">
        <v>19.0</v>
      </c>
      <c r="H963" s="38">
        <v>0.163</v>
      </c>
      <c r="I963" s="39">
        <f t="array" ref="I963:J963">VLOOKUP(D963, ENERGY!I:M,{4,5},0)</f>
        <v>14539.5</v>
      </c>
      <c r="J963" s="39">
        <v>11228.5</v>
      </c>
      <c r="K963" s="40">
        <f t="array" ref="K963:S963">VLOOKUP(D963, 'HUMAN RESOURCES'!D:V,{11,12,13,14,15,16,17,18,19},0)</f>
        <v>18</v>
      </c>
      <c r="L963" s="40">
        <v>42.0</v>
      </c>
      <c r="M963" s="40">
        <v>67.0</v>
      </c>
      <c r="N963" s="41">
        <v>63.0</v>
      </c>
      <c r="O963" s="42">
        <v>0.257</v>
      </c>
      <c r="P963" s="42">
        <v>0.692</v>
      </c>
      <c r="Q963" s="42">
        <v>0.051</v>
      </c>
      <c r="R963" s="40">
        <v>5.2350763E7</v>
      </c>
      <c r="S963" s="42">
        <v>0.319</v>
      </c>
      <c r="T963" s="43">
        <f t="array" ref="T963:U963">VLOOKUP(D963, TOURISM!D:H,{4,5},0)</f>
        <v>293000000</v>
      </c>
      <c r="U963" s="43">
        <v>1.32E8</v>
      </c>
      <c r="V963" s="38" t="str">
        <f t="array" ref="V963:AA963">VLOOKUP(D963, BUSINESS!D:P,{8,9,10,11,12,13},0)</f>
        <v/>
      </c>
      <c r="W963" s="37"/>
      <c r="X963" s="37"/>
      <c r="Y963" s="37"/>
      <c r="Z963" s="38">
        <v>0.01</v>
      </c>
      <c r="AA963" s="38">
        <v>0.024</v>
      </c>
      <c r="AB963" s="44"/>
      <c r="AC963" s="44">
        <f>(I963/R963)*1000</f>
        <v>0.2777323417</v>
      </c>
      <c r="AD963" s="44">
        <f>J963/R963*1000</f>
        <v>0.2144858901</v>
      </c>
      <c r="AE963" s="44">
        <f t="shared" si="246"/>
        <v>5.596862074</v>
      </c>
      <c r="AF963" s="44">
        <f t="shared" si="298"/>
        <v>2.521453221</v>
      </c>
      <c r="AG963" s="45" t="str">
        <f t="shared" si="5"/>
        <v/>
      </c>
      <c r="AH963" s="45">
        <f t="shared" si="6"/>
        <v>0.2666666667</v>
      </c>
      <c r="AI963" s="45" t="str">
        <f t="shared" si="7"/>
        <v/>
      </c>
      <c r="AJ963" s="45" t="str">
        <f t="shared" si="8"/>
        <v/>
      </c>
      <c r="AK963" s="45">
        <f t="shared" si="9"/>
        <v>0.008078606879</v>
      </c>
      <c r="AL963" s="45">
        <f t="shared" si="10"/>
        <v>2.193977333</v>
      </c>
      <c r="AM963" s="45">
        <f t="shared" si="11"/>
        <v>1.470606975</v>
      </c>
    </row>
    <row r="964">
      <c r="A964" s="33" t="s">
        <v>113</v>
      </c>
      <c r="B964" s="34" t="s">
        <v>134</v>
      </c>
      <c r="C964" s="35" t="s">
        <v>60</v>
      </c>
      <c r="D964" s="36" t="str">
        <f t="shared" si="1"/>
        <v>Asia/Myanmar-Asia/2012</v>
      </c>
      <c r="E964" s="37" t="str">
        <f t="array" ref="E964:H964">VLOOKUP(D964, GDP!D:L,{6,7,8,9},0)</f>
        <v/>
      </c>
      <c r="F964" s="38">
        <v>0.018</v>
      </c>
      <c r="G964" s="37">
        <v>20.0</v>
      </c>
      <c r="H964" s="38">
        <v>0.13</v>
      </c>
      <c r="I964" s="39" t="str">
        <f t="array" ref="I964:J964">VLOOKUP(D964, ENERGY!I:M,{4,5},0)</f>
        <v/>
      </c>
      <c r="J964" s="39"/>
      <c r="K964" s="40">
        <f t="array" ref="K964:S964">VLOOKUP(D964, 'HUMAN RESOURCES'!D:V,{11,12,13,14,15,16,17,18,19},0)</f>
        <v>17</v>
      </c>
      <c r="L964" s="40">
        <v>41.0</v>
      </c>
      <c r="M964" s="40">
        <v>67.0</v>
      </c>
      <c r="N964" s="41">
        <v>63.0</v>
      </c>
      <c r="O964" s="42">
        <v>0.253</v>
      </c>
      <c r="P964" s="42">
        <v>0.696</v>
      </c>
      <c r="Q964" s="42">
        <v>0.052</v>
      </c>
      <c r="R964" s="40">
        <v>5.2797319E7</v>
      </c>
      <c r="S964" s="42">
        <v>0.325</v>
      </c>
      <c r="T964" s="43">
        <f t="array" ref="T964:U964">VLOOKUP(D964, TOURISM!D:H,{4,5},0)</f>
        <v>293000000</v>
      </c>
      <c r="U964" s="43">
        <v>1.32E8</v>
      </c>
      <c r="V964" s="38">
        <f t="array" ref="V964:AA964">VLOOKUP(D964, BUSINESS!D:P,{8,9,10,11,12,13},0)</f>
        <v>0.527</v>
      </c>
      <c r="W964" s="37">
        <v>72.0</v>
      </c>
      <c r="X964" s="37">
        <v>182.0</v>
      </c>
      <c r="Y964" s="37">
        <v>155.0</v>
      </c>
      <c r="Z964" s="38">
        <v>0.011</v>
      </c>
      <c r="AA964" s="38">
        <v>0.071</v>
      </c>
      <c r="AB964" s="44"/>
      <c r="AC964" s="44"/>
      <c r="AD964" s="44"/>
      <c r="AE964" s="44">
        <f t="shared" si="246"/>
        <v>5.54952421</v>
      </c>
      <c r="AF964" s="44">
        <f t="shared" si="298"/>
        <v>2.500126948</v>
      </c>
      <c r="AG964" s="45" t="str">
        <f t="shared" si="5"/>
        <v/>
      </c>
      <c r="AH964" s="45">
        <f t="shared" si="6"/>
        <v>0.05263157895</v>
      </c>
      <c r="AI964" s="45" t="str">
        <f t="shared" si="7"/>
        <v/>
      </c>
      <c r="AJ964" s="45" t="str">
        <f t="shared" si="8"/>
        <v/>
      </c>
      <c r="AK964" s="45">
        <f t="shared" si="9"/>
        <v>0.008530076247</v>
      </c>
      <c r="AL964" s="45">
        <f t="shared" si="10"/>
        <v>-0.008457929464</v>
      </c>
      <c r="AM964" s="45">
        <f t="shared" si="11"/>
        <v>-0.008457929464</v>
      </c>
    </row>
    <row r="965">
      <c r="A965" s="33" t="s">
        <v>113</v>
      </c>
      <c r="B965" s="34" t="s">
        <v>135</v>
      </c>
      <c r="C965" s="35" t="s">
        <v>48</v>
      </c>
      <c r="D965" s="36" t="str">
        <f t="shared" si="1"/>
        <v>Asia/Nepal-Asia/2000</v>
      </c>
      <c r="E965" s="37">
        <f t="array" ref="E965:H965">VLOOKUP(D965, GDP!D:L,{6,7,8,9},0)</f>
        <v>5494252208</v>
      </c>
      <c r="F965" s="38">
        <v>0.05</v>
      </c>
      <c r="G965" s="37">
        <v>12.0</v>
      </c>
      <c r="H965" s="38">
        <v>0.095</v>
      </c>
      <c r="I965" s="39" t="str">
        <f t="array" ref="I965:J965">VLOOKUP(D965, ENERGY!I:M,{4,5},0)</f>
        <v/>
      </c>
      <c r="J965" s="39"/>
      <c r="K965" s="40">
        <f t="array" ref="K965:S965">VLOOKUP(D965, 'HUMAN RESOURCES'!D:V,{11,12,13,14,15,16,17,18,19},0)</f>
        <v>33</v>
      </c>
      <c r="L965" s="40">
        <v>60.0</v>
      </c>
      <c r="M965" s="40">
        <v>63.0</v>
      </c>
      <c r="N965" s="41">
        <v>61.0</v>
      </c>
      <c r="O965" s="42">
        <v>0.404</v>
      </c>
      <c r="P965" s="42">
        <v>0.558</v>
      </c>
      <c r="Q965" s="42">
        <v>0.038</v>
      </c>
      <c r="R965" s="40">
        <v>2.3184177E7</v>
      </c>
      <c r="S965" s="42">
        <v>0.134</v>
      </c>
      <c r="T965" s="43">
        <f t="array" ref="T965:U965">VLOOKUP(D965, TOURISM!D:H,{4,5},0)</f>
        <v>219000000</v>
      </c>
      <c r="U965" s="43">
        <v>1.09E8</v>
      </c>
      <c r="V965" s="38" t="str">
        <f t="array" ref="V965:AA965">VLOOKUP(D965, BUSINESS!D:P,{8,9,10,11,12,13},0)</f>
        <v/>
      </c>
      <c r="W965" s="37"/>
      <c r="X965" s="37"/>
      <c r="Y965" s="37"/>
      <c r="Z965" s="38">
        <v>0.002</v>
      </c>
      <c r="AA965" s="38">
        <v>0.0</v>
      </c>
      <c r="AB965" s="44">
        <f t="shared" ref="AB965:AB977" si="318">E965/R965</f>
        <v>236.9828443</v>
      </c>
      <c r="AC965" s="44"/>
      <c r="AD965" s="44"/>
      <c r="AE965" s="44">
        <f t="shared" si="246"/>
        <v>9.446097655</v>
      </c>
      <c r="AF965" s="44">
        <f t="shared" si="298"/>
        <v>4.701482395</v>
      </c>
      <c r="AG965" s="45" t="str">
        <f t="shared" si="5"/>
        <v/>
      </c>
      <c r="AH965" s="45" t="str">
        <f t="shared" si="6"/>
        <v/>
      </c>
      <c r="AI965" s="45" t="str">
        <f t="shared" si="7"/>
        <v/>
      </c>
      <c r="AJ965" s="45" t="str">
        <f t="shared" si="8"/>
        <v/>
      </c>
      <c r="AK965" s="45" t="str">
        <f t="shared" si="9"/>
        <v/>
      </c>
      <c r="AL965" s="45" t="str">
        <f t="shared" si="10"/>
        <v/>
      </c>
      <c r="AM965" s="45" t="str">
        <f t="shared" si="11"/>
        <v/>
      </c>
    </row>
    <row r="966">
      <c r="A966" s="33" t="s">
        <v>113</v>
      </c>
      <c r="B966" s="34" t="s">
        <v>135</v>
      </c>
      <c r="C966" s="35" t="s">
        <v>49</v>
      </c>
      <c r="D966" s="36" t="str">
        <f t="shared" si="1"/>
        <v>Asia/Nepal-Asia/2001</v>
      </c>
      <c r="E966" s="37">
        <f t="array" ref="E966:H966">VLOOKUP(D966, GDP!D:L,{6,7,8,9},0)</f>
        <v>6007061224</v>
      </c>
      <c r="F966" s="38">
        <v>0.053</v>
      </c>
      <c r="G966" s="37">
        <v>13.0</v>
      </c>
      <c r="H966" s="38">
        <v>0.077</v>
      </c>
      <c r="I966" s="39">
        <f t="array" ref="I966:J966">VLOOKUP(D966, ENERGY!I:M,{4,5},0)</f>
        <v>10391</v>
      </c>
      <c r="J966" s="39"/>
      <c r="K966" s="40">
        <f t="array" ref="K966:S966">VLOOKUP(D966, 'HUMAN RESOURCES'!D:V,{11,12,13,14,15,16,17,18,19},0)</f>
        <v>32</v>
      </c>
      <c r="L966" s="40">
        <v>57.0</v>
      </c>
      <c r="M966" s="40">
        <v>64.0</v>
      </c>
      <c r="N966" s="41">
        <v>62.0</v>
      </c>
      <c r="O966" s="42">
        <v>0.403</v>
      </c>
      <c r="P966" s="42">
        <v>0.559</v>
      </c>
      <c r="Q966" s="42">
        <v>0.039</v>
      </c>
      <c r="R966" s="40">
        <v>2.3655119E7</v>
      </c>
      <c r="S966" s="42">
        <v>0.14</v>
      </c>
      <c r="T966" s="43">
        <f t="array" ref="T966:U966">VLOOKUP(D966, TOURISM!D:H,{4,5},0)</f>
        <v>191000000</v>
      </c>
      <c r="U966" s="43">
        <v>1.28E8</v>
      </c>
      <c r="V966" s="38" t="str">
        <f t="array" ref="V966:AA966">VLOOKUP(D966, BUSINESS!D:P,{8,9,10,11,12,13},0)</f>
        <v/>
      </c>
      <c r="W966" s="37"/>
      <c r="X966" s="37"/>
      <c r="Y966" s="37"/>
      <c r="Z966" s="38">
        <v>0.002</v>
      </c>
      <c r="AA966" s="38">
        <v>0.001</v>
      </c>
      <c r="AB966" s="44">
        <f t="shared" si="318"/>
        <v>253.9433948</v>
      </c>
      <c r="AC966" s="44">
        <f t="shared" ref="AC966:AC969" si="319">(I966/R966)*1000</f>
        <v>0.4392706712</v>
      </c>
      <c r="AD966" s="44"/>
      <c r="AE966" s="44">
        <f t="shared" si="246"/>
        <v>8.074362255</v>
      </c>
      <c r="AF966" s="44">
        <f t="shared" si="298"/>
        <v>5.411090936</v>
      </c>
      <c r="AG966" s="45">
        <f t="shared" si="5"/>
        <v>0.07156868503</v>
      </c>
      <c r="AH966" s="45">
        <f t="shared" si="6"/>
        <v>0.08333333333</v>
      </c>
      <c r="AI966" s="45" t="str">
        <f t="shared" si="7"/>
        <v/>
      </c>
      <c r="AJ966" s="45" t="str">
        <f t="shared" si="8"/>
        <v/>
      </c>
      <c r="AK966" s="45">
        <f t="shared" si="9"/>
        <v>0.02031307818</v>
      </c>
      <c r="AL966" s="45">
        <f t="shared" si="10"/>
        <v>-0.1452171521</v>
      </c>
      <c r="AM966" s="45">
        <f t="shared" si="11"/>
        <v>0.1509329359</v>
      </c>
    </row>
    <row r="967">
      <c r="A967" s="33" t="s">
        <v>113</v>
      </c>
      <c r="B967" s="34" t="s">
        <v>135</v>
      </c>
      <c r="C967" s="35" t="s">
        <v>50</v>
      </c>
      <c r="D967" s="36" t="str">
        <f t="shared" si="1"/>
        <v>Asia/Nepal-Asia/2002</v>
      </c>
      <c r="E967" s="37">
        <f t="array" ref="E967:H967">VLOOKUP(D967, GDP!D:L,{6,7,8,9},0)</f>
        <v>6050875807</v>
      </c>
      <c r="F967" s="38">
        <v>0.056</v>
      </c>
      <c r="G967" s="37">
        <v>14.0</v>
      </c>
      <c r="H967" s="38">
        <v>0.068</v>
      </c>
      <c r="I967" s="39">
        <f t="array" ref="I967:J967">VLOOKUP(D967, ENERGY!I:M,{4,5},0)</f>
        <v>10218</v>
      </c>
      <c r="J967" s="39">
        <v>3755.0</v>
      </c>
      <c r="K967" s="40">
        <f t="array" ref="K967:S967">VLOOKUP(D967, 'HUMAN RESOURCES'!D:V,{11,12,13,14,15,16,17,18,19},0)</f>
        <v>31</v>
      </c>
      <c r="L967" s="40">
        <v>54.0</v>
      </c>
      <c r="M967" s="40">
        <v>64.0</v>
      </c>
      <c r="N967" s="41">
        <v>62.0</v>
      </c>
      <c r="O967" s="42">
        <v>0.401</v>
      </c>
      <c r="P967" s="42">
        <v>0.559</v>
      </c>
      <c r="Q967" s="42">
        <v>0.04</v>
      </c>
      <c r="R967" s="40">
        <v>2.4102862E7</v>
      </c>
      <c r="S967" s="42">
        <v>0.143</v>
      </c>
      <c r="T967" s="43">
        <f t="array" ref="T967:U967">VLOOKUP(D967, TOURISM!D:H,{4,5},0)</f>
        <v>134000000</v>
      </c>
      <c r="U967" s="43">
        <v>1.08E8</v>
      </c>
      <c r="V967" s="38" t="str">
        <f t="array" ref="V967:AA967">VLOOKUP(D967, BUSINESS!D:P,{8,9,10,11,12,13},0)</f>
        <v/>
      </c>
      <c r="W967" s="37"/>
      <c r="X967" s="37"/>
      <c r="Y967" s="37"/>
      <c r="Z967" s="38">
        <v>0.003</v>
      </c>
      <c r="AA967" s="38">
        <v>0.001</v>
      </c>
      <c r="AB967" s="44">
        <f t="shared" si="318"/>
        <v>251.0438722</v>
      </c>
      <c r="AC967" s="44">
        <f t="shared" si="319"/>
        <v>0.4239330582</v>
      </c>
      <c r="AD967" s="44">
        <f t="shared" ref="AD967:AD969" si="320">J967/R967*1000</f>
        <v>0.1557906277</v>
      </c>
      <c r="AE967" s="44">
        <f t="shared" si="246"/>
        <v>5.559505755</v>
      </c>
      <c r="AF967" s="44">
        <f t="shared" si="298"/>
        <v>4.480795683</v>
      </c>
      <c r="AG967" s="45">
        <f t="shared" si="5"/>
        <v>-0.01141798808</v>
      </c>
      <c r="AH967" s="45">
        <f t="shared" si="6"/>
        <v>0.07692307692</v>
      </c>
      <c r="AI967" s="45">
        <f t="shared" si="7"/>
        <v>-0.03491608693</v>
      </c>
      <c r="AJ967" s="45" t="str">
        <f t="shared" si="8"/>
        <v/>
      </c>
      <c r="AK967" s="45">
        <f t="shared" si="9"/>
        <v>0.01892795382</v>
      </c>
      <c r="AL967" s="45">
        <f t="shared" si="10"/>
        <v>-0.311461936</v>
      </c>
      <c r="AM967" s="45">
        <f t="shared" si="11"/>
        <v>-0.1719237883</v>
      </c>
    </row>
    <row r="968">
      <c r="A968" s="33" t="s">
        <v>113</v>
      </c>
      <c r="B968" s="34" t="s">
        <v>135</v>
      </c>
      <c r="C968" s="35" t="s">
        <v>51</v>
      </c>
      <c r="D968" s="36" t="str">
        <f t="shared" si="1"/>
        <v>Asia/Nepal-Asia/2003</v>
      </c>
      <c r="E968" s="37">
        <f t="array" ref="E968:H968">VLOOKUP(D968, GDP!D:L,{6,7,8,9},0)</f>
        <v>6330476435</v>
      </c>
      <c r="F968" s="38">
        <v>0.054</v>
      </c>
      <c r="G968" s="37">
        <v>14.0</v>
      </c>
      <c r="H968" s="38">
        <v>0.074</v>
      </c>
      <c r="I968" s="39">
        <f t="array" ref="I968:J968">VLOOKUP(D968, ENERGY!I:M,{4,5},0)</f>
        <v>9986</v>
      </c>
      <c r="J968" s="39">
        <v>3506.0</v>
      </c>
      <c r="K968" s="40">
        <f t="array" ref="K968:S968">VLOOKUP(D968, 'HUMAN RESOURCES'!D:V,{11,12,13,14,15,16,17,18,19},0)</f>
        <v>30</v>
      </c>
      <c r="L968" s="40">
        <v>52.0</v>
      </c>
      <c r="M968" s="40">
        <v>65.0</v>
      </c>
      <c r="N968" s="41">
        <v>63.0</v>
      </c>
      <c r="O968" s="42">
        <v>0.399</v>
      </c>
      <c r="P968" s="42">
        <v>0.559</v>
      </c>
      <c r="Q968" s="42">
        <v>0.041</v>
      </c>
      <c r="R968" s="40">
        <v>2.4525527E7</v>
      </c>
      <c r="S968" s="42">
        <v>0.146</v>
      </c>
      <c r="T968" s="43">
        <f t="array" ref="T968:U968">VLOOKUP(D968, TOURISM!D:H,{4,5},0)</f>
        <v>232000000</v>
      </c>
      <c r="U968" s="43">
        <v>1.19E8</v>
      </c>
      <c r="V968" s="38" t="str">
        <f t="array" ref="V968:AA968">VLOOKUP(D968, BUSINESS!D:P,{8,9,10,11,12,13},0)</f>
        <v/>
      </c>
      <c r="W968" s="37">
        <v>31.0</v>
      </c>
      <c r="X968" s="37"/>
      <c r="Y968" s="37"/>
      <c r="Z968" s="38">
        <v>0.004</v>
      </c>
      <c r="AA968" s="38">
        <v>0.003</v>
      </c>
      <c r="AB968" s="44">
        <f t="shared" si="318"/>
        <v>258.1178555</v>
      </c>
      <c r="AC968" s="44">
        <f t="shared" si="319"/>
        <v>0.4071676013</v>
      </c>
      <c r="AD968" s="44">
        <f t="shared" si="320"/>
        <v>0.1429530954</v>
      </c>
      <c r="AE968" s="44">
        <f t="shared" si="246"/>
        <v>9.459531695</v>
      </c>
      <c r="AF968" s="44">
        <f t="shared" si="298"/>
        <v>4.852087378</v>
      </c>
      <c r="AG968" s="45">
        <f t="shared" si="5"/>
        <v>0.02817827535</v>
      </c>
      <c r="AH968" s="45">
        <f t="shared" si="6"/>
        <v>0</v>
      </c>
      <c r="AI968" s="45">
        <f t="shared" si="7"/>
        <v>-0.03954741576</v>
      </c>
      <c r="AJ968" s="45">
        <f t="shared" si="8"/>
        <v>-0.08240246872</v>
      </c>
      <c r="AK968" s="45">
        <f t="shared" si="9"/>
        <v>0.01753588433</v>
      </c>
      <c r="AL968" s="45">
        <f t="shared" si="10"/>
        <v>0.7015058734</v>
      </c>
      <c r="AM968" s="45">
        <f t="shared" si="11"/>
        <v>0.08286289341</v>
      </c>
    </row>
    <row r="969">
      <c r="A969" s="33" t="s">
        <v>113</v>
      </c>
      <c r="B969" s="34" t="s">
        <v>135</v>
      </c>
      <c r="C969" s="35" t="s">
        <v>52</v>
      </c>
      <c r="D969" s="36" t="str">
        <f t="shared" si="1"/>
        <v>Asia/Nepal-Asia/2004</v>
      </c>
      <c r="E969" s="37">
        <f t="array" ref="E969:H969">VLOOKUP(D969, GDP!D:L,{6,7,8,9},0)</f>
        <v>7273933993</v>
      </c>
      <c r="F969" s="38">
        <v>0.058</v>
      </c>
      <c r="G969" s="37">
        <v>17.0</v>
      </c>
      <c r="H969" s="38">
        <v>0.085</v>
      </c>
      <c r="I969" s="39">
        <f t="array" ref="I969:J969">VLOOKUP(D969, ENERGY!I:M,{4,5},0)</f>
        <v>9634</v>
      </c>
      <c r="J969" s="39">
        <v>3047.0</v>
      </c>
      <c r="K969" s="40">
        <f t="array" ref="K969:S969">VLOOKUP(D969, 'HUMAN RESOURCES'!D:V,{11,12,13,14,15,16,17,18,19},0)</f>
        <v>29</v>
      </c>
      <c r="L969" s="40">
        <v>49.0</v>
      </c>
      <c r="M969" s="40">
        <v>65.0</v>
      </c>
      <c r="N969" s="41">
        <v>63.0</v>
      </c>
      <c r="O969" s="42">
        <v>0.397</v>
      </c>
      <c r="P969" s="42">
        <v>0.56</v>
      </c>
      <c r="Q969" s="42">
        <v>0.043</v>
      </c>
      <c r="R969" s="40">
        <v>2.492191E7</v>
      </c>
      <c r="S969" s="42">
        <v>0.149</v>
      </c>
      <c r="T969" s="43">
        <f t="array" ref="T969:U969">VLOOKUP(D969, TOURISM!D:H,{4,5},0)</f>
        <v>260000000</v>
      </c>
      <c r="U969" s="43">
        <v>2.05E8</v>
      </c>
      <c r="V969" s="38" t="str">
        <f t="array" ref="V969:AA969">VLOOKUP(D969, BUSINESS!D:P,{8,9,10,11,12,13},0)</f>
        <v/>
      </c>
      <c r="W969" s="37">
        <v>31.0</v>
      </c>
      <c r="X969" s="37"/>
      <c r="Y969" s="37"/>
      <c r="Z969" s="38">
        <v>0.004</v>
      </c>
      <c r="AA969" s="38">
        <v>0.005</v>
      </c>
      <c r="AB969" s="44">
        <f t="shared" si="318"/>
        <v>291.8690419</v>
      </c>
      <c r="AC969" s="44">
        <f t="shared" si="319"/>
        <v>0.3865674822</v>
      </c>
      <c r="AD969" s="44">
        <f t="shared" si="320"/>
        <v>0.1222618973</v>
      </c>
      <c r="AE969" s="44">
        <f t="shared" si="246"/>
        <v>10.43258723</v>
      </c>
      <c r="AF969" s="44">
        <f t="shared" si="298"/>
        <v>8.225693777</v>
      </c>
      <c r="AG969" s="45">
        <f t="shared" si="5"/>
        <v>0.1307588205</v>
      </c>
      <c r="AH969" s="45">
        <f t="shared" si="6"/>
        <v>0.2142857143</v>
      </c>
      <c r="AI969" s="45">
        <f t="shared" si="7"/>
        <v>-0.05059370902</v>
      </c>
      <c r="AJ969" s="45">
        <f t="shared" si="8"/>
        <v>-0.1447411687</v>
      </c>
      <c r="AK969" s="45">
        <f t="shared" si="9"/>
        <v>0.01616205841</v>
      </c>
      <c r="AL969" s="45">
        <f t="shared" si="10"/>
        <v>0.1028650852</v>
      </c>
      <c r="AM969" s="45">
        <f t="shared" si="11"/>
        <v>0.6952897044</v>
      </c>
    </row>
    <row r="970">
      <c r="A970" s="33" t="s">
        <v>113</v>
      </c>
      <c r="B970" s="34" t="s">
        <v>135</v>
      </c>
      <c r="C970" s="35" t="s">
        <v>53</v>
      </c>
      <c r="D970" s="36" t="str">
        <f t="shared" si="1"/>
        <v>Asia/Nepal-Asia/2005</v>
      </c>
      <c r="E970" s="37">
        <f t="array" ref="E970:H970">VLOOKUP(D970, GDP!D:L,{6,7,8,9},0)</f>
        <v>8130258976</v>
      </c>
      <c r="F970" s="38">
        <v>0.057</v>
      </c>
      <c r="G970" s="37">
        <v>19.0</v>
      </c>
      <c r="H970" s="38">
        <v>0.081</v>
      </c>
      <c r="I970" s="39" t="str">
        <f t="array" ref="I970:J970">VLOOKUP(D970, ENERGY!I:M,{4,5},0)</f>
        <v/>
      </c>
      <c r="J970" s="39"/>
      <c r="K970" s="40">
        <f t="array" ref="K970:S970">VLOOKUP(D970, 'HUMAN RESOURCES'!D:V,{11,12,13,14,15,16,17,18,19},0)</f>
        <v>28</v>
      </c>
      <c r="L970" s="40">
        <v>47.0</v>
      </c>
      <c r="M970" s="40">
        <v>66.0</v>
      </c>
      <c r="N970" s="41">
        <v>64.0</v>
      </c>
      <c r="O970" s="42">
        <v>0.395</v>
      </c>
      <c r="P970" s="42">
        <v>0.561</v>
      </c>
      <c r="Q970" s="42">
        <v>0.044</v>
      </c>
      <c r="R970" s="40">
        <v>2.5292058E7</v>
      </c>
      <c r="S970" s="42">
        <v>0.152</v>
      </c>
      <c r="T970" s="43">
        <f t="array" ref="T970:U970">VLOOKUP(D970, TOURISM!D:H,{4,5},0)</f>
        <v>160000000</v>
      </c>
      <c r="U970" s="43">
        <v>2.21E8</v>
      </c>
      <c r="V970" s="38">
        <f t="array" ref="V970:AA970">VLOOKUP(D970, BUSINESS!D:P,{8,9,10,11,12,13},0)</f>
        <v>0.325</v>
      </c>
      <c r="W970" s="37">
        <v>31.0</v>
      </c>
      <c r="X970" s="37"/>
      <c r="Y970" s="37">
        <v>408.0</v>
      </c>
      <c r="Z970" s="38">
        <v>0.008</v>
      </c>
      <c r="AA970" s="38">
        <v>0.009</v>
      </c>
      <c r="AB970" s="44">
        <f t="shared" si="318"/>
        <v>321.4550186</v>
      </c>
      <c r="AC970" s="44"/>
      <c r="AD970" s="44"/>
      <c r="AE970" s="44">
        <f t="shared" si="246"/>
        <v>6.326096516</v>
      </c>
      <c r="AF970" s="44">
        <f t="shared" si="298"/>
        <v>8.737920813</v>
      </c>
      <c r="AG970" s="45">
        <f t="shared" si="5"/>
        <v>0.1013673002</v>
      </c>
      <c r="AH970" s="45">
        <f t="shared" si="6"/>
        <v>0.1176470588</v>
      </c>
      <c r="AI970" s="45" t="str">
        <f t="shared" si="7"/>
        <v/>
      </c>
      <c r="AJ970" s="45" t="str">
        <f t="shared" si="8"/>
        <v/>
      </c>
      <c r="AK970" s="45">
        <f t="shared" si="9"/>
        <v>0.01485231268</v>
      </c>
      <c r="AL970" s="45">
        <f t="shared" si="10"/>
        <v>-0.3936215076</v>
      </c>
      <c r="AM970" s="45">
        <f t="shared" si="11"/>
        <v>0.06227159067</v>
      </c>
    </row>
    <row r="971">
      <c r="A971" s="33" t="s">
        <v>113</v>
      </c>
      <c r="B971" s="34" t="s">
        <v>135</v>
      </c>
      <c r="C971" s="35" t="s">
        <v>54</v>
      </c>
      <c r="D971" s="36" t="str">
        <f t="shared" si="1"/>
        <v>Asia/Nepal-Asia/2006</v>
      </c>
      <c r="E971" s="37">
        <f t="array" ref="E971:H971">VLOOKUP(D971, GDP!D:L,{6,7,8,9},0)</f>
        <v>9043715356</v>
      </c>
      <c r="F971" s="38">
        <v>0.056</v>
      </c>
      <c r="G971" s="37">
        <v>20.0</v>
      </c>
      <c r="H971" s="38">
        <v>0.08</v>
      </c>
      <c r="I971" s="39">
        <f t="array" ref="I971:J971">VLOOKUP(D971, ENERGY!I:M,{4,5},0)</f>
        <v>8649.5</v>
      </c>
      <c r="J971" s="39">
        <v>2739.5</v>
      </c>
      <c r="K971" s="40">
        <f t="array" ref="K971:S971">VLOOKUP(D971, 'HUMAN RESOURCES'!D:V,{11,12,13,14,15,16,17,18,19},0)</f>
        <v>27</v>
      </c>
      <c r="L971" s="40">
        <v>44.0</v>
      </c>
      <c r="M971" s="40">
        <v>66.0</v>
      </c>
      <c r="N971" s="41">
        <v>64.0</v>
      </c>
      <c r="O971" s="42">
        <v>0.391</v>
      </c>
      <c r="P971" s="42">
        <v>0.564</v>
      </c>
      <c r="Q971" s="42">
        <v>0.045</v>
      </c>
      <c r="R971" s="40">
        <v>2.5634043E7</v>
      </c>
      <c r="S971" s="42">
        <v>0.155</v>
      </c>
      <c r="T971" s="43">
        <f t="array" ref="T971:U971">VLOOKUP(D971, TOURISM!D:H,{4,5},0)</f>
        <v>157000000</v>
      </c>
      <c r="U971" s="43">
        <v>2.61E8</v>
      </c>
      <c r="V971" s="38">
        <f t="array" ref="V971:AA971">VLOOKUP(D971, BUSINESS!D:P,{8,9,10,11,12,13},0)</f>
        <v>0.325</v>
      </c>
      <c r="W971" s="37">
        <v>31.0</v>
      </c>
      <c r="X971" s="37"/>
      <c r="Y971" s="37">
        <v>408.0</v>
      </c>
      <c r="Z971" s="38">
        <v>0.011</v>
      </c>
      <c r="AA971" s="38">
        <v>0.045</v>
      </c>
      <c r="AB971" s="44">
        <f t="shared" si="318"/>
        <v>352.8009747</v>
      </c>
      <c r="AC971" s="44">
        <f>(I971/R971)*1000</f>
        <v>0.3374223879</v>
      </c>
      <c r="AD971" s="44">
        <f>J971/R971*1000</f>
        <v>0.1068696031</v>
      </c>
      <c r="AE971" s="44">
        <f t="shared" si="246"/>
        <v>6.124667888</v>
      </c>
      <c r="AF971" s="44">
        <f t="shared" si="298"/>
        <v>10.18177273</v>
      </c>
      <c r="AG971" s="45">
        <f t="shared" si="5"/>
        <v>0.09751272881</v>
      </c>
      <c r="AH971" s="45">
        <f t="shared" si="6"/>
        <v>0.05263157895</v>
      </c>
      <c r="AI971" s="45" t="str">
        <f t="shared" si="7"/>
        <v/>
      </c>
      <c r="AJ971" s="45" t="str">
        <f t="shared" si="8"/>
        <v/>
      </c>
      <c r="AK971" s="45">
        <f t="shared" si="9"/>
        <v>0.01352143823</v>
      </c>
      <c r="AL971" s="45">
        <f t="shared" si="10"/>
        <v>-0.03184090342</v>
      </c>
      <c r="AM971" s="45">
        <f t="shared" si="11"/>
        <v>0.1652397577</v>
      </c>
    </row>
    <row r="972">
      <c r="A972" s="33" t="s">
        <v>113</v>
      </c>
      <c r="B972" s="34" t="s">
        <v>135</v>
      </c>
      <c r="C972" s="35" t="s">
        <v>55</v>
      </c>
      <c r="D972" s="36" t="str">
        <f t="shared" si="1"/>
        <v>Asia/Nepal-Asia/2007</v>
      </c>
      <c r="E972" s="37">
        <f t="array" ref="E972:H972">VLOOKUP(D972, GDP!D:L,{6,7,8,9},0)</f>
        <v>10325618017</v>
      </c>
      <c r="F972" s="38">
        <v>0.055</v>
      </c>
      <c r="G972" s="37">
        <v>23.0</v>
      </c>
      <c r="H972" s="38">
        <v>0.08</v>
      </c>
      <c r="I972" s="39" t="str">
        <f t="array" ref="I972:J972">VLOOKUP(D972, ENERGY!I:M,{4,5},0)</f>
        <v/>
      </c>
      <c r="J972" s="39"/>
      <c r="K972" s="40">
        <f t="array" ref="K972:S972">VLOOKUP(D972, 'HUMAN RESOURCES'!D:V,{11,12,13,14,15,16,17,18,19},0)</f>
        <v>26</v>
      </c>
      <c r="L972" s="40">
        <v>42.0</v>
      </c>
      <c r="M972" s="40">
        <v>67.0</v>
      </c>
      <c r="N972" s="41">
        <v>65.0</v>
      </c>
      <c r="O972" s="42">
        <v>0.387</v>
      </c>
      <c r="P972" s="42">
        <v>0.566</v>
      </c>
      <c r="Q972" s="42">
        <v>0.046</v>
      </c>
      <c r="R972" s="40">
        <v>2.5950022E7</v>
      </c>
      <c r="S972" s="42">
        <v>0.158</v>
      </c>
      <c r="T972" s="43">
        <f t="array" ref="T972:U972">VLOOKUP(D972, TOURISM!D:H,{4,5},0)</f>
        <v>234000000</v>
      </c>
      <c r="U972" s="43">
        <v>4.02E8</v>
      </c>
      <c r="V972" s="38">
        <f t="array" ref="V972:AA972">VLOOKUP(D972, BUSINESS!D:P,{8,9,10,11,12,13},0)</f>
        <v>0.328</v>
      </c>
      <c r="W972" s="37">
        <v>31.0</v>
      </c>
      <c r="X972" s="37"/>
      <c r="Y972" s="37">
        <v>408.0</v>
      </c>
      <c r="Z972" s="38">
        <v>0.014</v>
      </c>
      <c r="AA972" s="38">
        <v>0.126</v>
      </c>
      <c r="AB972" s="44">
        <f t="shared" si="318"/>
        <v>397.9040178</v>
      </c>
      <c r="AC972" s="44"/>
      <c r="AD972" s="44"/>
      <c r="AE972" s="44">
        <f t="shared" si="246"/>
        <v>9.017333396</v>
      </c>
      <c r="AF972" s="44">
        <f t="shared" si="298"/>
        <v>15.49131635</v>
      </c>
      <c r="AG972" s="45">
        <f t="shared" si="5"/>
        <v>0.1278427396</v>
      </c>
      <c r="AH972" s="45">
        <f t="shared" si="6"/>
        <v>0.15</v>
      </c>
      <c r="AI972" s="45" t="str">
        <f t="shared" si="7"/>
        <v/>
      </c>
      <c r="AJ972" s="45" t="str">
        <f t="shared" si="8"/>
        <v/>
      </c>
      <c r="AK972" s="45">
        <f t="shared" si="9"/>
        <v>0.0123265378</v>
      </c>
      <c r="AL972" s="45">
        <f t="shared" si="10"/>
        <v>0.4722975287</v>
      </c>
      <c r="AM972" s="45">
        <f t="shared" si="11"/>
        <v>0.5214753615</v>
      </c>
    </row>
    <row r="973">
      <c r="A973" s="33" t="s">
        <v>113</v>
      </c>
      <c r="B973" s="34" t="s">
        <v>135</v>
      </c>
      <c r="C973" s="35" t="s">
        <v>56</v>
      </c>
      <c r="D973" s="36" t="str">
        <f t="shared" si="1"/>
        <v>Asia/Nepal-Asia/2008</v>
      </c>
      <c r="E973" s="37">
        <f t="array" ref="E973:H973">VLOOKUP(D973, GDP!D:L,{6,7,8,9},0)</f>
        <v>12545438605</v>
      </c>
      <c r="F973" s="38">
        <v>0.061</v>
      </c>
      <c r="G973" s="37">
        <v>27.0</v>
      </c>
      <c r="H973" s="38">
        <v>0.08</v>
      </c>
      <c r="I973" s="39">
        <f t="array" ref="I973:J973">VLOOKUP(D973, ENERGY!I:M,{4,5},0)</f>
        <v>9308</v>
      </c>
      <c r="J973" s="39">
        <v>2699.0</v>
      </c>
      <c r="K973" s="40">
        <f t="array" ref="K973:S973">VLOOKUP(D973, 'HUMAN RESOURCES'!D:V,{11,12,13,14,15,16,17,18,19},0)</f>
        <v>25</v>
      </c>
      <c r="L973" s="40">
        <v>40.0</v>
      </c>
      <c r="M973" s="40">
        <v>67.0</v>
      </c>
      <c r="N973" s="41">
        <v>65.0</v>
      </c>
      <c r="O973" s="42">
        <v>0.383</v>
      </c>
      <c r="P973" s="42">
        <v>0.57</v>
      </c>
      <c r="Q973" s="42">
        <v>0.047</v>
      </c>
      <c r="R973" s="40">
        <v>2.6249412E7</v>
      </c>
      <c r="S973" s="42">
        <v>0.162</v>
      </c>
      <c r="T973" s="43">
        <f t="array" ref="T973:U973">VLOOKUP(D973, TOURISM!D:H,{4,5},0)</f>
        <v>353000000</v>
      </c>
      <c r="U973" s="43">
        <v>5.45E8</v>
      </c>
      <c r="V973" s="38">
        <f t="array" ref="V973:AA973">VLOOKUP(D973, BUSINESS!D:P,{8,9,10,11,12,13},0)</f>
        <v>0.341</v>
      </c>
      <c r="W973" s="37">
        <v>31.0</v>
      </c>
      <c r="X973" s="37"/>
      <c r="Y973" s="37">
        <v>408.0</v>
      </c>
      <c r="Z973" s="38">
        <v>0.017</v>
      </c>
      <c r="AA973" s="38">
        <v>0.16</v>
      </c>
      <c r="AB973" s="44">
        <f t="shared" si="318"/>
        <v>477.9321763</v>
      </c>
      <c r="AC973" s="44">
        <f t="shared" ref="AC973:AC974" si="321">(I973/R973)*1000</f>
        <v>0.3545984192</v>
      </c>
      <c r="AD973" s="44">
        <f t="shared" ref="AD973:AD974" si="322">J973/R973*1000</f>
        <v>0.1028213508</v>
      </c>
      <c r="AE973" s="44">
        <f t="shared" si="246"/>
        <v>13.44792028</v>
      </c>
      <c r="AF973" s="44">
        <f t="shared" si="298"/>
        <v>20.76236984</v>
      </c>
      <c r="AG973" s="45">
        <f t="shared" si="5"/>
        <v>0.2011242785</v>
      </c>
      <c r="AH973" s="45">
        <f t="shared" si="6"/>
        <v>0.1739130435</v>
      </c>
      <c r="AI973" s="45" t="str">
        <f t="shared" si="7"/>
        <v/>
      </c>
      <c r="AJ973" s="45" t="str">
        <f t="shared" si="8"/>
        <v/>
      </c>
      <c r="AK973" s="45">
        <f t="shared" si="9"/>
        <v>0.01153717712</v>
      </c>
      <c r="AL973" s="45">
        <f t="shared" si="10"/>
        <v>0.4913411417</v>
      </c>
      <c r="AM973" s="45">
        <f t="shared" si="11"/>
        <v>0.3402585923</v>
      </c>
    </row>
    <row r="974">
      <c r="A974" s="33" t="s">
        <v>113</v>
      </c>
      <c r="B974" s="34" t="s">
        <v>135</v>
      </c>
      <c r="C974" s="35" t="s">
        <v>57</v>
      </c>
      <c r="D974" s="36" t="str">
        <f t="shared" si="1"/>
        <v>Asia/Nepal-Asia/2009</v>
      </c>
      <c r="E974" s="37">
        <f t="array" ref="E974:H974">VLOOKUP(D974, GDP!D:L,{6,7,8,9},0)</f>
        <v>12899651884</v>
      </c>
      <c r="F974" s="38">
        <v>0.06</v>
      </c>
      <c r="G974" s="37">
        <v>29.0</v>
      </c>
      <c r="H974" s="38">
        <v>0.08</v>
      </c>
      <c r="I974" s="39">
        <f t="array" ref="I974:J974">VLOOKUP(D974, ENERGY!I:M,{4,5},0)</f>
        <v>9132</v>
      </c>
      <c r="J974" s="39">
        <v>3242.0</v>
      </c>
      <c r="K974" s="40">
        <f t="array" ref="K974:S974">VLOOKUP(D974, 'HUMAN RESOURCES'!D:V,{11,12,13,14,15,16,17,18,19},0)</f>
        <v>24</v>
      </c>
      <c r="L974" s="40">
        <v>38.0</v>
      </c>
      <c r="M974" s="40">
        <v>68.0</v>
      </c>
      <c r="N974" s="41">
        <v>66.0</v>
      </c>
      <c r="O974" s="42">
        <v>0.377</v>
      </c>
      <c r="P974" s="42">
        <v>0.574</v>
      </c>
      <c r="Q974" s="42">
        <v>0.048</v>
      </c>
      <c r="R974" s="40">
        <v>2.6544943E7</v>
      </c>
      <c r="S974" s="42">
        <v>0.165</v>
      </c>
      <c r="T974" s="43">
        <f t="array" ref="T974:U974">VLOOKUP(D974, TOURISM!D:H,{4,5},0)</f>
        <v>439000000</v>
      </c>
      <c r="U974" s="43">
        <v>5.72E8</v>
      </c>
      <c r="V974" s="38">
        <f t="array" ref="V974:AA974">VLOOKUP(D974, BUSINESS!D:P,{8,9,10,11,12,13},0)</f>
        <v>0.325</v>
      </c>
      <c r="W974" s="37">
        <v>31.0</v>
      </c>
      <c r="X974" s="37"/>
      <c r="Y974" s="37">
        <v>338.0</v>
      </c>
      <c r="Z974" s="38">
        <v>0.02</v>
      </c>
      <c r="AA974" s="38">
        <v>0.211</v>
      </c>
      <c r="AB974" s="44">
        <f t="shared" si="318"/>
        <v>485.9551548</v>
      </c>
      <c r="AC974" s="44">
        <f t="shared" si="321"/>
        <v>0.3440203281</v>
      </c>
      <c r="AD974" s="44">
        <f t="shared" si="322"/>
        <v>0.1221324905</v>
      </c>
      <c r="AE974" s="44">
        <f t="shared" si="246"/>
        <v>16.53798993</v>
      </c>
      <c r="AF974" s="44">
        <f t="shared" si="298"/>
        <v>21.54836045</v>
      </c>
      <c r="AG974" s="45">
        <f t="shared" si="5"/>
        <v>0.01678685559</v>
      </c>
      <c r="AH974" s="45">
        <f t="shared" si="6"/>
        <v>0.07407407407</v>
      </c>
      <c r="AI974" s="45">
        <f t="shared" si="7"/>
        <v>-0.02983118517</v>
      </c>
      <c r="AJ974" s="45">
        <f t="shared" si="8"/>
        <v>0.1878125465</v>
      </c>
      <c r="AK974" s="45">
        <f t="shared" si="9"/>
        <v>0.011258576</v>
      </c>
      <c r="AL974" s="45">
        <f t="shared" si="10"/>
        <v>0.2297804853</v>
      </c>
      <c r="AM974" s="45">
        <f t="shared" si="11"/>
        <v>0.03785649814</v>
      </c>
    </row>
    <row r="975">
      <c r="A975" s="33" t="s">
        <v>113</v>
      </c>
      <c r="B975" s="34" t="s">
        <v>135</v>
      </c>
      <c r="C975" s="35" t="s">
        <v>58</v>
      </c>
      <c r="D975" s="36" t="str">
        <f t="shared" si="1"/>
        <v>Asia/Nepal-Asia/2010</v>
      </c>
      <c r="E975" s="37">
        <f t="array" ref="E975:H975">VLOOKUP(D975, GDP!D:L,{6,7,8,9},0)</f>
        <v>15994094607</v>
      </c>
      <c r="F975" s="38">
        <v>0.059</v>
      </c>
      <c r="G975" s="37">
        <v>36.0</v>
      </c>
      <c r="H975" s="38">
        <v>0.08</v>
      </c>
      <c r="I975" s="39" t="str">
        <f t="array" ref="I975:J975">VLOOKUP(D975, ENERGY!I:M,{4,5},0)</f>
        <v/>
      </c>
      <c r="J975" s="39"/>
      <c r="K975" s="40">
        <f t="array" ref="K975:S975">VLOOKUP(D975, 'HUMAN RESOURCES'!D:V,{11,12,13,14,15,16,17,18,19},0)</f>
        <v>23</v>
      </c>
      <c r="L975" s="40">
        <v>36.0</v>
      </c>
      <c r="M975" s="40">
        <v>68.0</v>
      </c>
      <c r="N975" s="41">
        <v>66.0</v>
      </c>
      <c r="O975" s="42">
        <v>0.371</v>
      </c>
      <c r="P975" s="42">
        <v>0.58</v>
      </c>
      <c r="Q975" s="42">
        <v>0.049</v>
      </c>
      <c r="R975" s="40">
        <v>2.6846016E7</v>
      </c>
      <c r="S975" s="42">
        <v>0.168</v>
      </c>
      <c r="T975" s="43">
        <f t="array" ref="T975:U975">VLOOKUP(D975, TOURISM!D:H,{4,5},0)</f>
        <v>378000000</v>
      </c>
      <c r="U975" s="43">
        <v>5.28E8</v>
      </c>
      <c r="V975" s="38">
        <f t="array" ref="V975:AA975">VLOOKUP(D975, BUSINESS!D:P,{8,9,10,11,12,13},0)</f>
        <v>0.317</v>
      </c>
      <c r="W975" s="37">
        <v>31.0</v>
      </c>
      <c r="X975" s="37"/>
      <c r="Y975" s="37">
        <v>338.0</v>
      </c>
      <c r="Z975" s="38">
        <v>0.079</v>
      </c>
      <c r="AA975" s="38">
        <v>0.343</v>
      </c>
      <c r="AB975" s="44">
        <f t="shared" si="318"/>
        <v>595.7716261</v>
      </c>
      <c r="AC975" s="44"/>
      <c r="AD975" s="44"/>
      <c r="AE975" s="44">
        <f t="shared" si="246"/>
        <v>14.08030152</v>
      </c>
      <c r="AF975" s="44">
        <f t="shared" si="298"/>
        <v>19.66772276</v>
      </c>
      <c r="AG975" s="45">
        <f t="shared" si="5"/>
        <v>0.2259806697</v>
      </c>
      <c r="AH975" s="45">
        <f t="shared" si="6"/>
        <v>0.2413793103</v>
      </c>
      <c r="AI975" s="45" t="str">
        <f t="shared" si="7"/>
        <v/>
      </c>
      <c r="AJ975" s="45" t="str">
        <f t="shared" si="8"/>
        <v/>
      </c>
      <c r="AK975" s="45">
        <f t="shared" si="9"/>
        <v>0.01134200966</v>
      </c>
      <c r="AL975" s="45">
        <f t="shared" si="10"/>
        <v>-0.1486086529</v>
      </c>
      <c r="AM975" s="45">
        <f t="shared" si="11"/>
        <v>-0.08727521031</v>
      </c>
    </row>
    <row r="976">
      <c r="A976" s="33" t="s">
        <v>113</v>
      </c>
      <c r="B976" s="34" t="s">
        <v>135</v>
      </c>
      <c r="C976" s="35" t="s">
        <v>59</v>
      </c>
      <c r="D976" s="36" t="str">
        <f t="shared" si="1"/>
        <v>Asia/Nepal-Asia/2011</v>
      </c>
      <c r="E976" s="37">
        <f t="array" ref="E976:H976">VLOOKUP(D976, GDP!D:L,{6,7,8,9},0)</f>
        <v>18850351853</v>
      </c>
      <c r="F976" s="38">
        <v>0.061</v>
      </c>
      <c r="G976" s="37">
        <v>41.0</v>
      </c>
      <c r="H976" s="38">
        <v>0.08</v>
      </c>
      <c r="I976" s="39">
        <f t="array" ref="I976:J976">VLOOKUP(D976, ENERGY!I:M,{4,5},0)</f>
        <v>8407.5</v>
      </c>
      <c r="J976" s="39">
        <v>3093.0</v>
      </c>
      <c r="K976" s="40">
        <f t="array" ref="K976:S976">VLOOKUP(D976, 'HUMAN RESOURCES'!D:V,{11,12,13,14,15,16,17,18,19},0)</f>
        <v>22</v>
      </c>
      <c r="L976" s="40">
        <v>35.0</v>
      </c>
      <c r="M976" s="40">
        <v>69.0</v>
      </c>
      <c r="N976" s="41">
        <v>66.0</v>
      </c>
      <c r="O976" s="42">
        <v>0.364</v>
      </c>
      <c r="P976" s="42">
        <v>0.586</v>
      </c>
      <c r="Q976" s="42">
        <v>0.05</v>
      </c>
      <c r="R976" s="40">
        <v>2.7156367E7</v>
      </c>
      <c r="S976" s="42">
        <v>0.172</v>
      </c>
      <c r="T976" s="43">
        <f t="array" ref="T976:U976">VLOOKUP(D976, TOURISM!D:H,{4,5},0)</f>
        <v>415000000</v>
      </c>
      <c r="U976" s="43">
        <v>4.2E8</v>
      </c>
      <c r="V976" s="38">
        <f t="array" ref="V976:AA976">VLOOKUP(D976, BUSINESS!D:P,{8,9,10,11,12,13},0)</f>
        <v>0.315</v>
      </c>
      <c r="W976" s="37">
        <v>29.0</v>
      </c>
      <c r="X976" s="37"/>
      <c r="Y976" s="37">
        <v>326.0</v>
      </c>
      <c r="Z976" s="38">
        <v>0.09</v>
      </c>
      <c r="AA976" s="38">
        <v>0.492</v>
      </c>
      <c r="AB976" s="44">
        <f t="shared" si="318"/>
        <v>694.1411512</v>
      </c>
      <c r="AC976" s="44">
        <f t="shared" ref="AC976:AC977" si="323">(I976/R976)*1000</f>
        <v>0.3095959043</v>
      </c>
      <c r="AD976" s="44">
        <f t="shared" ref="AD976:AD977" si="324">J976/R976*1000</f>
        <v>0.113895942</v>
      </c>
      <c r="AE976" s="44">
        <f t="shared" si="246"/>
        <v>15.28186742</v>
      </c>
      <c r="AF976" s="44">
        <f t="shared" si="298"/>
        <v>15.4659863</v>
      </c>
      <c r="AG976" s="45">
        <f t="shared" si="5"/>
        <v>0.1651128063</v>
      </c>
      <c r="AH976" s="45">
        <f t="shared" si="6"/>
        <v>0.1388888889</v>
      </c>
      <c r="AI976" s="45" t="str">
        <f t="shared" si="7"/>
        <v/>
      </c>
      <c r="AJ976" s="45" t="str">
        <f t="shared" si="8"/>
        <v/>
      </c>
      <c r="AK976" s="45">
        <f t="shared" si="9"/>
        <v>0.01156041179</v>
      </c>
      <c r="AL976" s="45">
        <f t="shared" si="10"/>
        <v>0.08533665917</v>
      </c>
      <c r="AM976" s="45">
        <f t="shared" si="11"/>
        <v>-0.2136361445</v>
      </c>
    </row>
    <row r="977">
      <c r="A977" s="33" t="s">
        <v>113</v>
      </c>
      <c r="B977" s="34" t="s">
        <v>135</v>
      </c>
      <c r="C977" s="35" t="s">
        <v>60</v>
      </c>
      <c r="D977" s="36" t="str">
        <f t="shared" si="1"/>
        <v>Asia/Nepal-Asia/2012</v>
      </c>
      <c r="E977" s="37">
        <f t="array" ref="E977:H977">VLOOKUP(D977, GDP!D:L,{6,7,8,9},0)</f>
        <v>19206800719</v>
      </c>
      <c r="F977" s="38">
        <v>0.055</v>
      </c>
      <c r="G977" s="37">
        <v>36.0</v>
      </c>
      <c r="H977" s="38">
        <v>0.08</v>
      </c>
      <c r="I977" s="39">
        <f t="array" ref="I977:J977">VLOOKUP(D977, ENERGY!I:M,{4,5},0)</f>
        <v>9131</v>
      </c>
      <c r="J977" s="39">
        <v>2662.0</v>
      </c>
      <c r="K977" s="40">
        <f t="array" ref="K977:S977">VLOOKUP(D977, 'HUMAN RESOURCES'!D:V,{11,12,13,14,15,16,17,18,19},0)</f>
        <v>22</v>
      </c>
      <c r="L977" s="40">
        <v>33.0</v>
      </c>
      <c r="M977" s="40">
        <v>69.0</v>
      </c>
      <c r="N977" s="41">
        <v>67.0</v>
      </c>
      <c r="O977" s="42">
        <v>0.356</v>
      </c>
      <c r="P977" s="42">
        <v>0.594</v>
      </c>
      <c r="Q977" s="42">
        <v>0.051</v>
      </c>
      <c r="R977" s="40">
        <v>2.7474377E7</v>
      </c>
      <c r="S977" s="42">
        <v>0.175</v>
      </c>
      <c r="T977" s="43">
        <f t="array" ref="T977:U977">VLOOKUP(D977, TOURISM!D:H,{4,5},0)</f>
        <v>379000000</v>
      </c>
      <c r="U977" s="43">
        <v>5.61E8</v>
      </c>
      <c r="V977" s="38">
        <f t="array" ref="V977:AA977">VLOOKUP(D977, BUSINESS!D:P,{8,9,10,11,12,13},0)</f>
        <v>0.315</v>
      </c>
      <c r="W977" s="37">
        <v>29.0</v>
      </c>
      <c r="X977" s="37">
        <v>103.0</v>
      </c>
      <c r="Y977" s="37">
        <v>326.0</v>
      </c>
      <c r="Z977" s="38">
        <v>0.111</v>
      </c>
      <c r="AA977" s="38">
        <v>0.605</v>
      </c>
      <c r="AB977" s="44">
        <f t="shared" si="318"/>
        <v>699.0804821</v>
      </c>
      <c r="AC977" s="44">
        <f t="shared" si="323"/>
        <v>0.3323460255</v>
      </c>
      <c r="AD977" s="44">
        <f t="shared" si="324"/>
        <v>0.09689027708</v>
      </c>
      <c r="AE977" s="44">
        <f t="shared" si="246"/>
        <v>13.7946713</v>
      </c>
      <c r="AF977" s="44">
        <f t="shared" si="298"/>
        <v>20.41902533</v>
      </c>
      <c r="AG977" s="45">
        <f t="shared" si="5"/>
        <v>0.007115744201</v>
      </c>
      <c r="AH977" s="45">
        <f t="shared" si="6"/>
        <v>-0.1219512195</v>
      </c>
      <c r="AI977" s="45">
        <f t="shared" si="7"/>
        <v>0.0734832757</v>
      </c>
      <c r="AJ977" s="45">
        <f t="shared" si="8"/>
        <v>-0.1493087866</v>
      </c>
      <c r="AK977" s="45">
        <f t="shared" si="9"/>
        <v>0.01171032929</v>
      </c>
      <c r="AL977" s="45">
        <f t="shared" si="10"/>
        <v>-0.09731769499</v>
      </c>
      <c r="AM977" s="45">
        <f t="shared" si="11"/>
        <v>0.3202536804</v>
      </c>
    </row>
    <row r="978">
      <c r="A978" s="33" t="s">
        <v>113</v>
      </c>
      <c r="B978" s="34" t="s">
        <v>136</v>
      </c>
      <c r="C978" s="35" t="s">
        <v>48</v>
      </c>
      <c r="D978" s="36" t="str">
        <f t="shared" si="1"/>
        <v>Asia/North Korea-Asia/2000</v>
      </c>
      <c r="E978" s="37" t="str">
        <f t="array" ref="E978:H978">VLOOKUP(D978, GDP!D:L,{6,7,8,9},0)</f>
        <v/>
      </c>
      <c r="F978" s="38"/>
      <c r="G978" s="37"/>
      <c r="H978" s="38"/>
      <c r="I978" s="39" t="str">
        <f t="array" ref="I978:J978">VLOOKUP(D978, ENERGY!I:M,{4,5},0)</f>
        <v/>
      </c>
      <c r="J978" s="39"/>
      <c r="K978" s="40">
        <f t="array" ref="K978:S978">VLOOKUP(D978, 'HUMAN RESOURCES'!D:V,{11,12,13,14,15,16,17,18,19},0)</f>
        <v>18</v>
      </c>
      <c r="L978" s="40">
        <v>45.0</v>
      </c>
      <c r="M978" s="40">
        <v>69.0</v>
      </c>
      <c r="N978" s="41">
        <v>61.0</v>
      </c>
      <c r="O978" s="42">
        <v>0.26</v>
      </c>
      <c r="P978" s="42">
        <v>0.681</v>
      </c>
      <c r="Q978" s="42">
        <v>0.059</v>
      </c>
      <c r="R978" s="40">
        <v>2.2840225E7</v>
      </c>
      <c r="S978" s="42">
        <v>0.594</v>
      </c>
      <c r="T978" s="43" t="str">
        <f t="array" ref="T978:U978">VLOOKUP(D978, TOURISM!D:H,{4,5},0)</f>
        <v/>
      </c>
      <c r="U978" s="43"/>
      <c r="V978" s="38" t="str">
        <f t="array" ref="V978:AA978">VLOOKUP(D978, BUSINESS!D:P,{8,9,10,11,12,13},0)</f>
        <v/>
      </c>
      <c r="W978" s="37"/>
      <c r="X978" s="37"/>
      <c r="Y978" s="37"/>
      <c r="Z978" s="38"/>
      <c r="AA978" s="38"/>
      <c r="AB978" s="44"/>
      <c r="AC978" s="44"/>
      <c r="AD978" s="44"/>
      <c r="AE978" s="44"/>
      <c r="AF978" s="44"/>
      <c r="AG978" s="45" t="str">
        <f t="shared" si="5"/>
        <v/>
      </c>
      <c r="AH978" s="45" t="str">
        <f t="shared" si="6"/>
        <v/>
      </c>
      <c r="AI978" s="45" t="str">
        <f t="shared" si="7"/>
        <v/>
      </c>
      <c r="AJ978" s="45" t="str">
        <f t="shared" si="8"/>
        <v/>
      </c>
      <c r="AK978" s="45" t="str">
        <f t="shared" si="9"/>
        <v/>
      </c>
      <c r="AL978" s="45" t="str">
        <f t="shared" si="10"/>
        <v/>
      </c>
      <c r="AM978" s="45" t="str">
        <f t="shared" si="11"/>
        <v/>
      </c>
    </row>
    <row r="979">
      <c r="A979" s="33" t="s">
        <v>113</v>
      </c>
      <c r="B979" s="34" t="s">
        <v>136</v>
      </c>
      <c r="C979" s="35" t="s">
        <v>49</v>
      </c>
      <c r="D979" s="36" t="str">
        <f t="shared" si="1"/>
        <v>Asia/North Korea-Asia/2001</v>
      </c>
      <c r="E979" s="37" t="str">
        <f t="array" ref="E979:H979">VLOOKUP(D979, GDP!D:L,{6,7,8,9},0)</f>
        <v/>
      </c>
      <c r="F979" s="38"/>
      <c r="G979" s="37"/>
      <c r="H979" s="38"/>
      <c r="I979" s="39">
        <f t="array" ref="I979:J979">VLOOKUP(D979, ENERGY!I:M,{4,5},0)</f>
        <v>19037</v>
      </c>
      <c r="J979" s="39"/>
      <c r="K979" s="40">
        <f t="array" ref="K979:S979">VLOOKUP(D979, 'HUMAN RESOURCES'!D:V,{11,12,13,14,15,16,17,18,19},0)</f>
        <v>17</v>
      </c>
      <c r="L979" s="40">
        <v>39.0</v>
      </c>
      <c r="M979" s="40">
        <v>70.0</v>
      </c>
      <c r="N979" s="41">
        <v>62.0</v>
      </c>
      <c r="O979" s="42">
        <v>0.258</v>
      </c>
      <c r="P979" s="42">
        <v>0.68</v>
      </c>
      <c r="Q979" s="42">
        <v>0.062</v>
      </c>
      <c r="R979" s="40">
        <v>2.3043449E7</v>
      </c>
      <c r="S979" s="42">
        <v>0.595</v>
      </c>
      <c r="T979" s="43" t="str">
        <f t="array" ref="T979:U979">VLOOKUP(D979, TOURISM!D:H,{4,5},0)</f>
        <v/>
      </c>
      <c r="U979" s="43"/>
      <c r="V979" s="38" t="str">
        <f t="array" ref="V979:AA979">VLOOKUP(D979, BUSINESS!D:P,{8,9,10,11,12,13},0)</f>
        <v/>
      </c>
      <c r="W979" s="37"/>
      <c r="X979" s="37"/>
      <c r="Y979" s="37"/>
      <c r="Z979" s="38"/>
      <c r="AA979" s="38"/>
      <c r="AB979" s="44"/>
      <c r="AC979" s="44">
        <f t="shared" ref="AC979:AC982" si="325">(I979/R979)*1000</f>
        <v>0.8261350113</v>
      </c>
      <c r="AD979" s="44"/>
      <c r="AE979" s="44"/>
      <c r="AF979" s="44"/>
      <c r="AG979" s="45" t="str">
        <f t="shared" si="5"/>
        <v/>
      </c>
      <c r="AH979" s="45" t="str">
        <f t="shared" si="6"/>
        <v/>
      </c>
      <c r="AI979" s="45" t="str">
        <f t="shared" si="7"/>
        <v/>
      </c>
      <c r="AJ979" s="45" t="str">
        <f t="shared" si="8"/>
        <v/>
      </c>
      <c r="AK979" s="45">
        <f t="shared" si="9"/>
        <v>0.008897635641</v>
      </c>
      <c r="AL979" s="45" t="str">
        <f t="shared" si="10"/>
        <v/>
      </c>
      <c r="AM979" s="45" t="str">
        <f t="shared" si="11"/>
        <v/>
      </c>
    </row>
    <row r="980">
      <c r="A980" s="33" t="s">
        <v>113</v>
      </c>
      <c r="B980" s="34" t="s">
        <v>136</v>
      </c>
      <c r="C980" s="35" t="s">
        <v>50</v>
      </c>
      <c r="D980" s="36" t="str">
        <f t="shared" si="1"/>
        <v>Asia/North Korea-Asia/2002</v>
      </c>
      <c r="E980" s="37" t="str">
        <f t="array" ref="E980:H980">VLOOKUP(D980, GDP!D:L,{6,7,8,9},0)</f>
        <v/>
      </c>
      <c r="F980" s="38"/>
      <c r="G980" s="37"/>
      <c r="H980" s="38"/>
      <c r="I980" s="39">
        <f t="array" ref="I980:J980">VLOOKUP(D980, ENERGY!I:M,{4,5},0)</f>
        <v>18794</v>
      </c>
      <c r="J980" s="39">
        <v>71624.0</v>
      </c>
      <c r="K980" s="40">
        <f t="array" ref="K980:S980">VLOOKUP(D980, 'HUMAN RESOURCES'!D:V,{11,12,13,14,15,16,17,18,19},0)</f>
        <v>17</v>
      </c>
      <c r="L980" s="40">
        <v>34.0</v>
      </c>
      <c r="M980" s="40">
        <v>70.0</v>
      </c>
      <c r="N980" s="41">
        <v>63.0</v>
      </c>
      <c r="O980" s="42">
        <v>0.256</v>
      </c>
      <c r="P980" s="42">
        <v>0.68</v>
      </c>
      <c r="Q980" s="42">
        <v>0.065</v>
      </c>
      <c r="R980" s="40">
        <v>2.3248059E7</v>
      </c>
      <c r="S980" s="42">
        <v>0.596</v>
      </c>
      <c r="T980" s="43" t="str">
        <f t="array" ref="T980:U980">VLOOKUP(D980, TOURISM!D:H,{4,5},0)</f>
        <v/>
      </c>
      <c r="U980" s="43"/>
      <c r="V980" s="38" t="str">
        <f t="array" ref="V980:AA980">VLOOKUP(D980, BUSINESS!D:P,{8,9,10,11,12,13},0)</f>
        <v/>
      </c>
      <c r="W980" s="37"/>
      <c r="X980" s="37"/>
      <c r="Y980" s="37"/>
      <c r="Z980" s="38"/>
      <c r="AA980" s="38"/>
      <c r="AB980" s="44"/>
      <c r="AC980" s="44">
        <f t="shared" si="325"/>
        <v>0.8084115753</v>
      </c>
      <c r="AD980" s="44">
        <f t="shared" ref="AD980:AD982" si="326">J980/R980*1000</f>
        <v>3.080859353</v>
      </c>
      <c r="AE980" s="44"/>
      <c r="AF980" s="44"/>
      <c r="AG980" s="45" t="str">
        <f t="shared" si="5"/>
        <v/>
      </c>
      <c r="AH980" s="45" t="str">
        <f t="shared" si="6"/>
        <v/>
      </c>
      <c r="AI980" s="45">
        <f t="shared" si="7"/>
        <v>-0.02145343764</v>
      </c>
      <c r="AJ980" s="45" t="str">
        <f t="shared" si="8"/>
        <v/>
      </c>
      <c r="AK980" s="45">
        <f t="shared" si="9"/>
        <v>0.008879313162</v>
      </c>
      <c r="AL980" s="45" t="str">
        <f t="shared" si="10"/>
        <v/>
      </c>
      <c r="AM980" s="45" t="str">
        <f t="shared" si="11"/>
        <v/>
      </c>
    </row>
    <row r="981">
      <c r="A981" s="33" t="s">
        <v>113</v>
      </c>
      <c r="B981" s="34" t="s">
        <v>136</v>
      </c>
      <c r="C981" s="35" t="s">
        <v>51</v>
      </c>
      <c r="D981" s="36" t="str">
        <f t="shared" si="1"/>
        <v>Asia/North Korea-Asia/2003</v>
      </c>
      <c r="E981" s="37" t="str">
        <f t="array" ref="E981:H981">VLOOKUP(D981, GDP!D:L,{6,7,8,9},0)</f>
        <v/>
      </c>
      <c r="F981" s="38"/>
      <c r="G981" s="37"/>
      <c r="H981" s="38"/>
      <c r="I981" s="39">
        <f t="array" ref="I981:J981">VLOOKUP(D981, ENERGY!I:M,{4,5},0)</f>
        <v>19358</v>
      </c>
      <c r="J981" s="39">
        <v>74686.0</v>
      </c>
      <c r="K981" s="40">
        <f t="array" ref="K981:S981">VLOOKUP(D981, 'HUMAN RESOURCES'!D:V,{11,12,13,14,15,16,17,18,19},0)</f>
        <v>16</v>
      </c>
      <c r="L981" s="40">
        <v>30.0</v>
      </c>
      <c r="M981" s="40">
        <v>71.0</v>
      </c>
      <c r="N981" s="41">
        <v>64.0</v>
      </c>
      <c r="O981" s="42">
        <v>0.253</v>
      </c>
      <c r="P981" s="42">
        <v>0.679</v>
      </c>
      <c r="Q981" s="42">
        <v>0.068</v>
      </c>
      <c r="R981" s="40">
        <v>2.344918E7</v>
      </c>
      <c r="S981" s="42">
        <v>0.596</v>
      </c>
      <c r="T981" s="43" t="str">
        <f t="array" ref="T981:U981">VLOOKUP(D981, TOURISM!D:H,{4,5},0)</f>
        <v/>
      </c>
      <c r="U981" s="43"/>
      <c r="V981" s="38" t="str">
        <f t="array" ref="V981:AA981">VLOOKUP(D981, BUSINESS!D:P,{8,9,10,11,12,13},0)</f>
        <v/>
      </c>
      <c r="W981" s="37"/>
      <c r="X981" s="37"/>
      <c r="Y981" s="37"/>
      <c r="Z981" s="38"/>
      <c r="AA981" s="38"/>
      <c r="AB981" s="44"/>
      <c r="AC981" s="44">
        <f t="shared" si="325"/>
        <v>0.8255299332</v>
      </c>
      <c r="AD981" s="44">
        <f t="shared" si="326"/>
        <v>3.185015425</v>
      </c>
      <c r="AE981" s="44"/>
      <c r="AF981" s="44"/>
      <c r="AG981" s="45" t="str">
        <f t="shared" si="5"/>
        <v/>
      </c>
      <c r="AH981" s="45" t="str">
        <f t="shared" si="6"/>
        <v/>
      </c>
      <c r="AI981" s="45">
        <f t="shared" si="7"/>
        <v>0.02117530032</v>
      </c>
      <c r="AJ981" s="45">
        <f t="shared" si="8"/>
        <v>0.03380747393</v>
      </c>
      <c r="AK981" s="45">
        <f t="shared" si="9"/>
        <v>0.008651087818</v>
      </c>
      <c r="AL981" s="45" t="str">
        <f t="shared" si="10"/>
        <v/>
      </c>
      <c r="AM981" s="45" t="str">
        <f t="shared" si="11"/>
        <v/>
      </c>
    </row>
    <row r="982">
      <c r="A982" s="33" t="s">
        <v>113</v>
      </c>
      <c r="B982" s="34" t="s">
        <v>136</v>
      </c>
      <c r="C982" s="35" t="s">
        <v>52</v>
      </c>
      <c r="D982" s="36" t="str">
        <f t="shared" si="1"/>
        <v>Asia/North Korea-Asia/2004</v>
      </c>
      <c r="E982" s="37" t="str">
        <f t="array" ref="E982:H982">VLOOKUP(D982, GDP!D:L,{6,7,8,9},0)</f>
        <v/>
      </c>
      <c r="F982" s="38"/>
      <c r="G982" s="37"/>
      <c r="H982" s="38"/>
      <c r="I982" s="39">
        <f t="array" ref="I982:J982">VLOOKUP(D982, ENERGY!I:M,{4,5},0)</f>
        <v>20164</v>
      </c>
      <c r="J982" s="39">
        <v>78081.0</v>
      </c>
      <c r="K982" s="40">
        <f t="array" ref="K982:S982">VLOOKUP(D982, 'HUMAN RESOURCES'!D:V,{11,12,13,14,15,16,17,18,19},0)</f>
        <v>16</v>
      </c>
      <c r="L982" s="40">
        <v>28.0</v>
      </c>
      <c r="M982" s="40">
        <v>72.0</v>
      </c>
      <c r="N982" s="41">
        <v>64.0</v>
      </c>
      <c r="O982" s="42">
        <v>0.25</v>
      </c>
      <c r="P982" s="42">
        <v>0.678</v>
      </c>
      <c r="Q982" s="42">
        <v>0.071</v>
      </c>
      <c r="R982" s="40">
        <v>2.3639303E7</v>
      </c>
      <c r="S982" s="42">
        <v>0.597</v>
      </c>
      <c r="T982" s="43" t="str">
        <f t="array" ref="T982:U982">VLOOKUP(D982, TOURISM!D:H,{4,5},0)</f>
        <v/>
      </c>
      <c r="U982" s="43"/>
      <c r="V982" s="38" t="str">
        <f t="array" ref="V982:AA982">VLOOKUP(D982, BUSINESS!D:P,{8,9,10,11,12,13},0)</f>
        <v/>
      </c>
      <c r="W982" s="37"/>
      <c r="X982" s="37"/>
      <c r="Y982" s="37"/>
      <c r="Z982" s="38"/>
      <c r="AA982" s="38"/>
      <c r="AB982" s="44"/>
      <c r="AC982" s="44">
        <f t="shared" si="325"/>
        <v>0.8529862323</v>
      </c>
      <c r="AD982" s="44">
        <f t="shared" si="326"/>
        <v>3.303016168</v>
      </c>
      <c r="AE982" s="44"/>
      <c r="AF982" s="44"/>
      <c r="AG982" s="45" t="str">
        <f t="shared" si="5"/>
        <v/>
      </c>
      <c r="AH982" s="45" t="str">
        <f t="shared" si="6"/>
        <v/>
      </c>
      <c r="AI982" s="45">
        <f t="shared" si="7"/>
        <v>0.03325899879</v>
      </c>
      <c r="AJ982" s="45">
        <f t="shared" si="8"/>
        <v>0.0370487194</v>
      </c>
      <c r="AK982" s="45">
        <f t="shared" si="9"/>
        <v>0.008107874135</v>
      </c>
      <c r="AL982" s="45" t="str">
        <f t="shared" si="10"/>
        <v/>
      </c>
      <c r="AM982" s="45" t="str">
        <f t="shared" si="11"/>
        <v/>
      </c>
    </row>
    <row r="983">
      <c r="A983" s="33" t="s">
        <v>113</v>
      </c>
      <c r="B983" s="34" t="s">
        <v>136</v>
      </c>
      <c r="C983" s="35" t="s">
        <v>53</v>
      </c>
      <c r="D983" s="36" t="str">
        <f t="shared" si="1"/>
        <v>Asia/North Korea-Asia/2005</v>
      </c>
      <c r="E983" s="37" t="str">
        <f t="array" ref="E983:H983">VLOOKUP(D983, GDP!D:L,{6,7,8,9},0)</f>
        <v/>
      </c>
      <c r="F983" s="38"/>
      <c r="G983" s="37"/>
      <c r="H983" s="38"/>
      <c r="I983" s="39" t="str">
        <f t="array" ref="I983:J983">VLOOKUP(D983, ENERGY!I:M,{4,5},0)</f>
        <v/>
      </c>
      <c r="J983" s="39"/>
      <c r="K983" s="40">
        <f t="array" ref="K983:S983">VLOOKUP(D983, 'HUMAN RESOURCES'!D:V,{11,12,13,14,15,16,17,18,19},0)</f>
        <v>16</v>
      </c>
      <c r="L983" s="40">
        <v>26.0</v>
      </c>
      <c r="M983" s="40">
        <v>72.0</v>
      </c>
      <c r="N983" s="41">
        <v>65.0</v>
      </c>
      <c r="O983" s="42">
        <v>0.247</v>
      </c>
      <c r="P983" s="42">
        <v>0.678</v>
      </c>
      <c r="Q983" s="42">
        <v>0.074</v>
      </c>
      <c r="R983" s="40">
        <v>2.3813333E7</v>
      </c>
      <c r="S983" s="42">
        <v>0.598</v>
      </c>
      <c r="T983" s="43" t="str">
        <f t="array" ref="T983:U983">VLOOKUP(D983, TOURISM!D:H,{4,5},0)</f>
        <v/>
      </c>
      <c r="U983" s="43"/>
      <c r="V983" s="38" t="str">
        <f t="array" ref="V983:AA983">VLOOKUP(D983, BUSINESS!D:P,{8,9,10,11,12,13},0)</f>
        <v/>
      </c>
      <c r="W983" s="37"/>
      <c r="X983" s="37"/>
      <c r="Y983" s="37"/>
      <c r="Z983" s="38"/>
      <c r="AA983" s="38"/>
      <c r="AB983" s="44"/>
      <c r="AC983" s="44"/>
      <c r="AD983" s="44"/>
      <c r="AE983" s="44"/>
      <c r="AF983" s="44"/>
      <c r="AG983" s="45" t="str">
        <f t="shared" si="5"/>
        <v/>
      </c>
      <c r="AH983" s="45" t="str">
        <f t="shared" si="6"/>
        <v/>
      </c>
      <c r="AI983" s="45" t="str">
        <f t="shared" si="7"/>
        <v/>
      </c>
      <c r="AJ983" s="45" t="str">
        <f t="shared" si="8"/>
        <v/>
      </c>
      <c r="AK983" s="45">
        <f t="shared" si="9"/>
        <v>0.007361892184</v>
      </c>
      <c r="AL983" s="45" t="str">
        <f t="shared" si="10"/>
        <v/>
      </c>
      <c r="AM983" s="45" t="str">
        <f t="shared" si="11"/>
        <v/>
      </c>
    </row>
    <row r="984">
      <c r="A984" s="33" t="s">
        <v>113</v>
      </c>
      <c r="B984" s="34" t="s">
        <v>136</v>
      </c>
      <c r="C984" s="35" t="s">
        <v>54</v>
      </c>
      <c r="D984" s="36" t="str">
        <f t="shared" si="1"/>
        <v>Asia/North Korea-Asia/2006</v>
      </c>
      <c r="E984" s="37" t="str">
        <f t="array" ref="E984:H984">VLOOKUP(D984, GDP!D:L,{6,7,8,9},0)</f>
        <v/>
      </c>
      <c r="F984" s="38"/>
      <c r="G984" s="37"/>
      <c r="H984" s="38"/>
      <c r="I984" s="39">
        <f t="array" ref="I984:J984">VLOOKUP(D984, ENERGY!I:M,{4,5},0)</f>
        <v>19967.5</v>
      </c>
      <c r="J984" s="39">
        <v>77792.0</v>
      </c>
      <c r="K984" s="40">
        <f t="array" ref="K984:S984">VLOOKUP(D984, 'HUMAN RESOURCES'!D:V,{11,12,13,14,15,16,17,18,19},0)</f>
        <v>15</v>
      </c>
      <c r="L984" s="40">
        <v>26.0</v>
      </c>
      <c r="M984" s="40">
        <v>72.0</v>
      </c>
      <c r="N984" s="41">
        <v>65.0</v>
      </c>
      <c r="O984" s="42">
        <v>0.243</v>
      </c>
      <c r="P984" s="42">
        <v>0.679</v>
      </c>
      <c r="Q984" s="42">
        <v>0.077</v>
      </c>
      <c r="R984" s="40">
        <v>2.3969917E7</v>
      </c>
      <c r="S984" s="42">
        <v>0.599</v>
      </c>
      <c r="T984" s="43" t="str">
        <f t="array" ref="T984:U984">VLOOKUP(D984, TOURISM!D:H,{4,5},0)</f>
        <v/>
      </c>
      <c r="U984" s="43"/>
      <c r="V984" s="38" t="str">
        <f t="array" ref="V984:AA984">VLOOKUP(D984, BUSINESS!D:P,{8,9,10,11,12,13},0)</f>
        <v/>
      </c>
      <c r="W984" s="37"/>
      <c r="X984" s="37"/>
      <c r="Y984" s="37"/>
      <c r="Z984" s="38"/>
      <c r="AA984" s="38"/>
      <c r="AB984" s="44"/>
      <c r="AC984" s="44">
        <f t="shared" ref="AC984:AC987" si="327">(I984/R984)*1000</f>
        <v>0.8330233267</v>
      </c>
      <c r="AD984" s="44">
        <f t="shared" ref="AD984:AD987" si="328">J984/R984*1000</f>
        <v>3.245401309</v>
      </c>
      <c r="AE984" s="44"/>
      <c r="AF984" s="44"/>
      <c r="AG984" s="45" t="str">
        <f t="shared" si="5"/>
        <v/>
      </c>
      <c r="AH984" s="45" t="str">
        <f t="shared" si="6"/>
        <v/>
      </c>
      <c r="AI984" s="45" t="str">
        <f t="shared" si="7"/>
        <v/>
      </c>
      <c r="AJ984" s="45" t="str">
        <f t="shared" si="8"/>
        <v/>
      </c>
      <c r="AK984" s="45">
        <f t="shared" si="9"/>
        <v>0.006575476016</v>
      </c>
      <c r="AL984" s="45" t="str">
        <f t="shared" si="10"/>
        <v/>
      </c>
      <c r="AM984" s="45" t="str">
        <f t="shared" si="11"/>
        <v/>
      </c>
    </row>
    <row r="985">
      <c r="A985" s="33" t="s">
        <v>113</v>
      </c>
      <c r="B985" s="34" t="s">
        <v>136</v>
      </c>
      <c r="C985" s="35" t="s">
        <v>55</v>
      </c>
      <c r="D985" s="36" t="str">
        <f t="shared" si="1"/>
        <v>Asia/North Korea-Asia/2007</v>
      </c>
      <c r="E985" s="37" t="str">
        <f t="array" ref="E985:H985">VLOOKUP(D985, GDP!D:L,{6,7,8,9},0)</f>
        <v/>
      </c>
      <c r="F985" s="38"/>
      <c r="G985" s="37"/>
      <c r="H985" s="38"/>
      <c r="I985" s="39">
        <f t="array" ref="I985:J985">VLOOKUP(D985, ENERGY!I:M,{4,5},0)</f>
        <v>20494</v>
      </c>
      <c r="J985" s="39">
        <v>79482.0</v>
      </c>
      <c r="K985" s="40">
        <f t="array" ref="K985:S985">VLOOKUP(D985, 'HUMAN RESOURCES'!D:V,{11,12,13,14,15,16,17,18,19},0)</f>
        <v>15</v>
      </c>
      <c r="L985" s="40">
        <v>26.0</v>
      </c>
      <c r="M985" s="40">
        <v>72.0</v>
      </c>
      <c r="N985" s="41">
        <v>65.0</v>
      </c>
      <c r="O985" s="42">
        <v>0.239</v>
      </c>
      <c r="P985" s="42">
        <v>0.681</v>
      </c>
      <c r="Q985" s="42">
        <v>0.08</v>
      </c>
      <c r="R985" s="40">
        <v>2.4111989E7</v>
      </c>
      <c r="S985" s="42">
        <v>0.6</v>
      </c>
      <c r="T985" s="43" t="str">
        <f t="array" ref="T985:U985">VLOOKUP(D985, TOURISM!D:H,{4,5},0)</f>
        <v/>
      </c>
      <c r="U985" s="43"/>
      <c r="V985" s="38" t="str">
        <f t="array" ref="V985:AA985">VLOOKUP(D985, BUSINESS!D:P,{8,9,10,11,12,13},0)</f>
        <v/>
      </c>
      <c r="W985" s="37"/>
      <c r="X985" s="37"/>
      <c r="Y985" s="37"/>
      <c r="Z985" s="38"/>
      <c r="AA985" s="38"/>
      <c r="AB985" s="44"/>
      <c r="AC985" s="44">
        <f t="shared" si="327"/>
        <v>0.84995062</v>
      </c>
      <c r="AD985" s="44">
        <f t="shared" si="328"/>
        <v>3.296368458</v>
      </c>
      <c r="AE985" s="44"/>
      <c r="AF985" s="44"/>
      <c r="AG985" s="45" t="str">
        <f t="shared" si="5"/>
        <v/>
      </c>
      <c r="AH985" s="45" t="str">
        <f t="shared" si="6"/>
        <v/>
      </c>
      <c r="AI985" s="45">
        <f t="shared" si="7"/>
        <v>0.02032031128</v>
      </c>
      <c r="AJ985" s="45">
        <f t="shared" si="8"/>
        <v>0.01570442128</v>
      </c>
      <c r="AK985" s="45">
        <f t="shared" si="9"/>
        <v>0.005927096035</v>
      </c>
      <c r="AL985" s="45" t="str">
        <f t="shared" si="10"/>
        <v/>
      </c>
      <c r="AM985" s="45" t="str">
        <f t="shared" si="11"/>
        <v/>
      </c>
    </row>
    <row r="986">
      <c r="A986" s="33" t="s">
        <v>113</v>
      </c>
      <c r="B986" s="34" t="s">
        <v>136</v>
      </c>
      <c r="C986" s="35" t="s">
        <v>56</v>
      </c>
      <c r="D986" s="36" t="str">
        <f t="shared" si="1"/>
        <v>Asia/North Korea-Asia/2008</v>
      </c>
      <c r="E986" s="37" t="str">
        <f t="array" ref="E986:H986">VLOOKUP(D986, GDP!D:L,{6,7,8,9},0)</f>
        <v/>
      </c>
      <c r="F986" s="38"/>
      <c r="G986" s="37"/>
      <c r="H986" s="38"/>
      <c r="I986" s="39">
        <f t="array" ref="I986:J986">VLOOKUP(D986, ENERGY!I:M,{4,5},0)</f>
        <v>18300</v>
      </c>
      <c r="J986" s="39">
        <v>70370.0</v>
      </c>
      <c r="K986" s="40">
        <f t="array" ref="K986:S986">VLOOKUP(D986, 'HUMAN RESOURCES'!D:V,{11,12,13,14,15,16,17,18,19},0)</f>
        <v>15</v>
      </c>
      <c r="L986" s="40">
        <v>26.0</v>
      </c>
      <c r="M986" s="40">
        <v>72.0</v>
      </c>
      <c r="N986" s="41">
        <v>65.0</v>
      </c>
      <c r="O986" s="42">
        <v>0.235</v>
      </c>
      <c r="P986" s="42">
        <v>0.682</v>
      </c>
      <c r="Q986" s="42">
        <v>0.083</v>
      </c>
      <c r="R986" s="40">
        <v>2.4243894E7</v>
      </c>
      <c r="S986" s="42">
        <v>0.6</v>
      </c>
      <c r="T986" s="43" t="str">
        <f t="array" ref="T986:U986">VLOOKUP(D986, TOURISM!D:H,{4,5},0)</f>
        <v/>
      </c>
      <c r="U986" s="43"/>
      <c r="V986" s="38" t="str">
        <f t="array" ref="V986:AA986">VLOOKUP(D986, BUSINESS!D:P,{8,9,10,11,12,13},0)</f>
        <v/>
      </c>
      <c r="W986" s="37"/>
      <c r="X986" s="37"/>
      <c r="Y986" s="37"/>
      <c r="Z986" s="38"/>
      <c r="AA986" s="38"/>
      <c r="AB986" s="44"/>
      <c r="AC986" s="44">
        <f t="shared" si="327"/>
        <v>0.7548292366</v>
      </c>
      <c r="AD986" s="44">
        <f t="shared" si="328"/>
        <v>2.902586523</v>
      </c>
      <c r="AE986" s="44"/>
      <c r="AF986" s="44"/>
      <c r="AG986" s="45" t="str">
        <f t="shared" si="5"/>
        <v/>
      </c>
      <c r="AH986" s="45" t="str">
        <f t="shared" si="6"/>
        <v/>
      </c>
      <c r="AI986" s="45">
        <f t="shared" si="7"/>
        <v>-0.1119140114</v>
      </c>
      <c r="AJ986" s="45">
        <f t="shared" si="8"/>
        <v>-0.11945932</v>
      </c>
      <c r="AK986" s="45">
        <f t="shared" si="9"/>
        <v>0.005470515104</v>
      </c>
      <c r="AL986" s="45" t="str">
        <f t="shared" si="10"/>
        <v/>
      </c>
      <c r="AM986" s="45" t="str">
        <f t="shared" si="11"/>
        <v/>
      </c>
    </row>
    <row r="987">
      <c r="A987" s="33" t="s">
        <v>113</v>
      </c>
      <c r="B987" s="34" t="s">
        <v>136</v>
      </c>
      <c r="C987" s="35" t="s">
        <v>57</v>
      </c>
      <c r="D987" s="36" t="str">
        <f t="shared" si="1"/>
        <v>Asia/North Korea-Asia/2009</v>
      </c>
      <c r="E987" s="37" t="str">
        <f t="array" ref="E987:H987">VLOOKUP(D987, GDP!D:L,{6,7,8,9},0)</f>
        <v/>
      </c>
      <c r="F987" s="38"/>
      <c r="G987" s="37"/>
      <c r="H987" s="38"/>
      <c r="I987" s="39">
        <f t="array" ref="I987:J987">VLOOKUP(D987, ENERGY!I:M,{4,5},0)</f>
        <v>21331</v>
      </c>
      <c r="J987" s="39">
        <v>83014.0</v>
      </c>
      <c r="K987" s="40">
        <f t="array" ref="K987:S987">VLOOKUP(D987, 'HUMAN RESOURCES'!D:V,{11,12,13,14,15,16,17,18,19},0)</f>
        <v>14</v>
      </c>
      <c r="L987" s="40">
        <v>25.0</v>
      </c>
      <c r="M987" s="40">
        <v>72.0</v>
      </c>
      <c r="N987" s="41">
        <v>65.0</v>
      </c>
      <c r="O987" s="42">
        <v>0.231</v>
      </c>
      <c r="P987" s="42">
        <v>0.684</v>
      </c>
      <c r="Q987" s="42">
        <v>0.085</v>
      </c>
      <c r="R987" s="40">
        <v>2.4371865E7</v>
      </c>
      <c r="S987" s="42">
        <v>0.601</v>
      </c>
      <c r="T987" s="43" t="str">
        <f t="array" ref="T987:U987">VLOOKUP(D987, TOURISM!D:H,{4,5},0)</f>
        <v/>
      </c>
      <c r="U987" s="43"/>
      <c r="V987" s="38" t="str">
        <f t="array" ref="V987:AA987">VLOOKUP(D987, BUSINESS!D:P,{8,9,10,11,12,13},0)</f>
        <v/>
      </c>
      <c r="W987" s="37"/>
      <c r="X987" s="37"/>
      <c r="Y987" s="37"/>
      <c r="Z987" s="38"/>
      <c r="AA987" s="38">
        <v>0.003</v>
      </c>
      <c r="AB987" s="44"/>
      <c r="AC987" s="44">
        <f t="shared" si="327"/>
        <v>0.8752305168</v>
      </c>
      <c r="AD987" s="44">
        <f t="shared" si="328"/>
        <v>3.406140646</v>
      </c>
      <c r="AE987" s="44"/>
      <c r="AF987" s="44"/>
      <c r="AG987" s="45" t="str">
        <f t="shared" si="5"/>
        <v/>
      </c>
      <c r="AH987" s="45" t="str">
        <f t="shared" si="6"/>
        <v/>
      </c>
      <c r="AI987" s="45">
        <f t="shared" si="7"/>
        <v>0.1595079713</v>
      </c>
      <c r="AJ987" s="45">
        <f t="shared" si="8"/>
        <v>0.1734846209</v>
      </c>
      <c r="AK987" s="45">
        <f t="shared" si="9"/>
        <v>0.005278483729</v>
      </c>
      <c r="AL987" s="45" t="str">
        <f t="shared" si="10"/>
        <v/>
      </c>
      <c r="AM987" s="45" t="str">
        <f t="shared" si="11"/>
        <v/>
      </c>
    </row>
    <row r="988">
      <c r="A988" s="33" t="s">
        <v>113</v>
      </c>
      <c r="B988" s="34" t="s">
        <v>136</v>
      </c>
      <c r="C988" s="35" t="s">
        <v>58</v>
      </c>
      <c r="D988" s="36" t="str">
        <f t="shared" si="1"/>
        <v>Asia/North Korea-Asia/2010</v>
      </c>
      <c r="E988" s="37" t="str">
        <f t="array" ref="E988:H988">VLOOKUP(D988, GDP!D:L,{6,7,8,9},0)</f>
        <v/>
      </c>
      <c r="F988" s="38"/>
      <c r="G988" s="37"/>
      <c r="H988" s="38"/>
      <c r="I988" s="39" t="str">
        <f t="array" ref="I988:J988">VLOOKUP(D988, ENERGY!I:M,{4,5},0)</f>
        <v/>
      </c>
      <c r="J988" s="39"/>
      <c r="K988" s="40">
        <f t="array" ref="K988:S988">VLOOKUP(D988, 'HUMAN RESOURCES'!D:V,{11,12,13,14,15,16,17,18,19},0)</f>
        <v>14</v>
      </c>
      <c r="L988" s="40">
        <v>25.0</v>
      </c>
      <c r="M988" s="40">
        <v>72.0</v>
      </c>
      <c r="N988" s="41">
        <v>66.0</v>
      </c>
      <c r="O988" s="42">
        <v>0.227</v>
      </c>
      <c r="P988" s="42">
        <v>0.686</v>
      </c>
      <c r="Q988" s="42">
        <v>0.088</v>
      </c>
      <c r="R988" s="40">
        <v>2.450052E7</v>
      </c>
      <c r="S988" s="42">
        <v>0.602</v>
      </c>
      <c r="T988" s="43" t="str">
        <f t="array" ref="T988:U988">VLOOKUP(D988, TOURISM!D:H,{4,5},0)</f>
        <v/>
      </c>
      <c r="U988" s="43"/>
      <c r="V988" s="38" t="str">
        <f t="array" ref="V988:AA988">VLOOKUP(D988, BUSINESS!D:P,{8,9,10,11,12,13},0)</f>
        <v/>
      </c>
      <c r="W988" s="37"/>
      <c r="X988" s="37"/>
      <c r="Y988" s="37"/>
      <c r="Z988" s="38"/>
      <c r="AA988" s="38">
        <v>0.018</v>
      </c>
      <c r="AB988" s="44"/>
      <c r="AC988" s="44"/>
      <c r="AD988" s="44"/>
      <c r="AE988" s="44"/>
      <c r="AF988" s="44"/>
      <c r="AG988" s="45" t="str">
        <f t="shared" si="5"/>
        <v/>
      </c>
      <c r="AH988" s="45" t="str">
        <f t="shared" si="6"/>
        <v/>
      </c>
      <c r="AI988" s="45" t="str">
        <f t="shared" si="7"/>
        <v/>
      </c>
      <c r="AJ988" s="45" t="str">
        <f t="shared" si="8"/>
        <v/>
      </c>
      <c r="AK988" s="45">
        <f t="shared" si="9"/>
        <v>0.005278832785</v>
      </c>
      <c r="AL988" s="45" t="str">
        <f t="shared" si="10"/>
        <v/>
      </c>
      <c r="AM988" s="45" t="str">
        <f t="shared" si="11"/>
        <v/>
      </c>
    </row>
    <row r="989">
      <c r="A989" s="33" t="s">
        <v>113</v>
      </c>
      <c r="B989" s="34" t="s">
        <v>136</v>
      </c>
      <c r="C989" s="35" t="s">
        <v>59</v>
      </c>
      <c r="D989" s="36" t="str">
        <f t="shared" si="1"/>
        <v>Asia/North Korea-Asia/2011</v>
      </c>
      <c r="E989" s="37" t="str">
        <f t="array" ref="E989:H989">VLOOKUP(D989, GDP!D:L,{6,7,8,9},0)</f>
        <v/>
      </c>
      <c r="F989" s="38"/>
      <c r="G989" s="37"/>
      <c r="H989" s="38"/>
      <c r="I989" s="39">
        <f t="array" ref="I989:J989">VLOOKUP(D989, ENERGY!I:M,{4,5},0)</f>
        <v>19872</v>
      </c>
      <c r="J989" s="39">
        <v>77238.0</v>
      </c>
      <c r="K989" s="40">
        <f t="array" ref="K989:S989">VLOOKUP(D989, 'HUMAN RESOURCES'!D:V,{11,12,13,14,15,16,17,18,19},0)</f>
        <v>14</v>
      </c>
      <c r="L989" s="40">
        <v>24.0</v>
      </c>
      <c r="M989" s="40">
        <v>73.0</v>
      </c>
      <c r="N989" s="41">
        <v>66.0</v>
      </c>
      <c r="O989" s="42">
        <v>0.223</v>
      </c>
      <c r="P989" s="42">
        <v>0.687</v>
      </c>
      <c r="Q989" s="42">
        <v>0.09</v>
      </c>
      <c r="R989" s="40">
        <v>2.4631291E7</v>
      </c>
      <c r="S989" s="42">
        <v>0.603</v>
      </c>
      <c r="T989" s="43" t="str">
        <f t="array" ref="T989:U989">VLOOKUP(D989, TOURISM!D:H,{4,5},0)</f>
        <v/>
      </c>
      <c r="U989" s="43"/>
      <c r="V989" s="38" t="str">
        <f t="array" ref="V989:AA989">VLOOKUP(D989, BUSINESS!D:P,{8,9,10,11,12,13},0)</f>
        <v/>
      </c>
      <c r="W989" s="37"/>
      <c r="X989" s="37"/>
      <c r="Y989" s="37"/>
      <c r="Z989" s="38"/>
      <c r="AA989" s="38">
        <v>0.041</v>
      </c>
      <c r="AB989" s="44"/>
      <c r="AC989" s="44">
        <f t="shared" ref="AC989:AC990" si="329">(I989/R989)*1000</f>
        <v>0.8067786621</v>
      </c>
      <c r="AD989" s="44">
        <f t="shared" ref="AD989:AD990" si="330">J989/R989*1000</f>
        <v>3.135767427</v>
      </c>
      <c r="AE989" s="44"/>
      <c r="AF989" s="44"/>
      <c r="AG989" s="45" t="str">
        <f t="shared" si="5"/>
        <v/>
      </c>
      <c r="AH989" s="45" t="str">
        <f t="shared" si="6"/>
        <v/>
      </c>
      <c r="AI989" s="45" t="str">
        <f t="shared" si="7"/>
        <v/>
      </c>
      <c r="AJ989" s="45" t="str">
        <f t="shared" si="8"/>
        <v/>
      </c>
      <c r="AK989" s="45">
        <f t="shared" si="9"/>
        <v>0.005337478551</v>
      </c>
      <c r="AL989" s="45" t="str">
        <f t="shared" si="10"/>
        <v/>
      </c>
      <c r="AM989" s="45" t="str">
        <f t="shared" si="11"/>
        <v/>
      </c>
    </row>
    <row r="990">
      <c r="A990" s="33" t="s">
        <v>113</v>
      </c>
      <c r="B990" s="34" t="s">
        <v>136</v>
      </c>
      <c r="C990" s="35" t="s">
        <v>60</v>
      </c>
      <c r="D990" s="36" t="str">
        <f t="shared" si="1"/>
        <v>Asia/North Korea-Asia/2012</v>
      </c>
      <c r="E990" s="37" t="str">
        <f t="array" ref="E990:H990">VLOOKUP(D990, GDP!D:L,{6,7,8,9},0)</f>
        <v/>
      </c>
      <c r="F990" s="38"/>
      <c r="G990" s="37"/>
      <c r="H990" s="38"/>
      <c r="I990" s="39">
        <f t="array" ref="I990:J990">VLOOKUP(D990, ENERGY!I:M,{4,5},0)</f>
        <v>21544</v>
      </c>
      <c r="J990" s="39">
        <v>84557.0</v>
      </c>
      <c r="K990" s="40">
        <f t="array" ref="K990:S990">VLOOKUP(D990, 'HUMAN RESOURCES'!D:V,{11,12,13,14,15,16,17,18,19},0)</f>
        <v>14</v>
      </c>
      <c r="L990" s="40">
        <v>23.0</v>
      </c>
      <c r="M990" s="40">
        <v>73.0</v>
      </c>
      <c r="N990" s="41">
        <v>66.0</v>
      </c>
      <c r="O990" s="42">
        <v>0.22</v>
      </c>
      <c r="P990" s="42">
        <v>0.688</v>
      </c>
      <c r="Q990" s="42">
        <v>0.092</v>
      </c>
      <c r="R990" s="40">
        <v>2.4763188E7</v>
      </c>
      <c r="S990" s="42">
        <v>0.604</v>
      </c>
      <c r="T990" s="43" t="str">
        <f t="array" ref="T990:U990">VLOOKUP(D990, TOURISM!D:H,{4,5},0)</f>
        <v/>
      </c>
      <c r="U990" s="43"/>
      <c r="V990" s="38" t="str">
        <f t="array" ref="V990:AA990">VLOOKUP(D990, BUSINESS!D:P,{8,9,10,11,12,13},0)</f>
        <v/>
      </c>
      <c r="W990" s="37"/>
      <c r="X990" s="37"/>
      <c r="Y990" s="37"/>
      <c r="Z990" s="38"/>
      <c r="AA990" s="38">
        <v>0.069</v>
      </c>
      <c r="AB990" s="44"/>
      <c r="AC990" s="44">
        <f t="shared" si="329"/>
        <v>0.8700010677</v>
      </c>
      <c r="AD990" s="44">
        <f t="shared" si="330"/>
        <v>3.414624967</v>
      </c>
      <c r="AE990" s="44"/>
      <c r="AF990" s="44"/>
      <c r="AG990" s="45" t="str">
        <f t="shared" si="5"/>
        <v/>
      </c>
      <c r="AH990" s="45" t="str">
        <f t="shared" si="6"/>
        <v/>
      </c>
      <c r="AI990" s="45">
        <f t="shared" si="7"/>
        <v>0.07836400308</v>
      </c>
      <c r="AJ990" s="45">
        <f t="shared" si="8"/>
        <v>0.08892800449</v>
      </c>
      <c r="AK990" s="45">
        <f t="shared" si="9"/>
        <v>0.005354855334</v>
      </c>
      <c r="AL990" s="45" t="str">
        <f t="shared" si="10"/>
        <v/>
      </c>
      <c r="AM990" s="45" t="str">
        <f t="shared" si="11"/>
        <v/>
      </c>
    </row>
    <row r="991">
      <c r="A991" s="33" t="s">
        <v>113</v>
      </c>
      <c r="B991" s="34" t="s">
        <v>137</v>
      </c>
      <c r="C991" s="35" t="s">
        <v>48</v>
      </c>
      <c r="D991" s="36" t="str">
        <f t="shared" si="1"/>
        <v>Asia/Pakistan-Asia/2000</v>
      </c>
      <c r="E991" s="37">
        <f t="array" ref="E991:H991">VLOOKUP(D991, GDP!D:L,{6,7,8,9},0)</f>
        <v>73952374970</v>
      </c>
      <c r="F991" s="38">
        <v>0.03</v>
      </c>
      <c r="G991" s="37">
        <v>15.0</v>
      </c>
      <c r="H991" s="38"/>
      <c r="I991" s="39" t="str">
        <f t="array" ref="I991:J991">VLOOKUP(D991, ENERGY!I:M,{4,5},0)</f>
        <v/>
      </c>
      <c r="J991" s="39"/>
      <c r="K991" s="40">
        <f t="array" ref="K991:S991">VLOOKUP(D991, 'HUMAN RESOURCES'!D:V,{11,12,13,14,15,16,17,18,19},0)</f>
        <v>31</v>
      </c>
      <c r="L991" s="40">
        <v>88.0</v>
      </c>
      <c r="M991" s="40">
        <v>65.0</v>
      </c>
      <c r="N991" s="41">
        <v>63.0</v>
      </c>
      <c r="O991" s="42">
        <v>0.415</v>
      </c>
      <c r="P991" s="42">
        <v>0.546</v>
      </c>
      <c r="Q991" s="42">
        <v>0.039</v>
      </c>
      <c r="R991" s="40">
        <v>1.43832014E8</v>
      </c>
      <c r="S991" s="42">
        <v>0.332</v>
      </c>
      <c r="T991" s="43">
        <f t="array" ref="T991:U991">VLOOKUP(D991, TOURISM!D:H,{4,5},0)</f>
        <v>551000000</v>
      </c>
      <c r="U991" s="43">
        <v>5.74E8</v>
      </c>
      <c r="V991" s="38" t="str">
        <f t="array" ref="V991:AA991">VLOOKUP(D991, BUSINESS!D:P,{8,9,10,11,12,13},0)</f>
        <v/>
      </c>
      <c r="W991" s="37"/>
      <c r="X991" s="37"/>
      <c r="Y991" s="37"/>
      <c r="Z991" s="38"/>
      <c r="AA991" s="38">
        <v>0.002</v>
      </c>
      <c r="AB991" s="44">
        <f t="shared" ref="AB991:AB1783" si="331">E991/R991</f>
        <v>514.1579605</v>
      </c>
      <c r="AC991" s="44"/>
      <c r="AD991" s="44"/>
      <c r="AE991" s="44">
        <f t="shared" ref="AE991:AE1055" si="332">T991/R991</f>
        <v>3.830857851</v>
      </c>
      <c r="AF991" s="44">
        <f t="shared" ref="AF991:AF1055" si="333">U991/R991</f>
        <v>3.990766618</v>
      </c>
      <c r="AG991" s="45" t="str">
        <f t="shared" si="5"/>
        <v/>
      </c>
      <c r="AH991" s="45" t="str">
        <f t="shared" si="6"/>
        <v/>
      </c>
      <c r="AI991" s="45" t="str">
        <f t="shared" si="7"/>
        <v/>
      </c>
      <c r="AJ991" s="45" t="str">
        <f t="shared" si="8"/>
        <v/>
      </c>
      <c r="AK991" s="45" t="str">
        <f t="shared" si="9"/>
        <v/>
      </c>
      <c r="AL991" s="45" t="str">
        <f t="shared" si="10"/>
        <v/>
      </c>
      <c r="AM991" s="45" t="str">
        <f t="shared" si="11"/>
        <v/>
      </c>
    </row>
    <row r="992">
      <c r="A992" s="33" t="s">
        <v>113</v>
      </c>
      <c r="B992" s="34" t="s">
        <v>137</v>
      </c>
      <c r="C992" s="35" t="s">
        <v>49</v>
      </c>
      <c r="D992" s="36" t="str">
        <f t="shared" si="1"/>
        <v>Asia/Pakistan-Asia/2001</v>
      </c>
      <c r="E992" s="37">
        <f t="array" ref="E992:H992">VLOOKUP(D992, GDP!D:L,{6,7,8,9},0)</f>
        <v>72309738921</v>
      </c>
      <c r="F992" s="38">
        <v>0.028</v>
      </c>
      <c r="G992" s="37">
        <v>13.0</v>
      </c>
      <c r="H992" s="38"/>
      <c r="I992" s="39">
        <f t="array" ref="I992:J992">VLOOKUP(D992, ENERGY!I:M,{4,5},0)</f>
        <v>84845</v>
      </c>
      <c r="J992" s="39"/>
      <c r="K992" s="40">
        <f t="array" ref="K992:S992">VLOOKUP(D992, 'HUMAN RESOURCES'!D:V,{11,12,13,14,15,16,17,18,19},0)</f>
        <v>30</v>
      </c>
      <c r="L992" s="40">
        <v>86.0</v>
      </c>
      <c r="M992" s="40">
        <v>65.0</v>
      </c>
      <c r="N992" s="41">
        <v>63.0</v>
      </c>
      <c r="O992" s="42">
        <v>0.409</v>
      </c>
      <c r="P992" s="42">
        <v>0.552</v>
      </c>
      <c r="Q992" s="42">
        <v>0.04</v>
      </c>
      <c r="R992" s="40">
        <v>1.46857081E8</v>
      </c>
      <c r="S992" s="42">
        <v>0.334</v>
      </c>
      <c r="T992" s="43">
        <f t="array" ref="T992:U992">VLOOKUP(D992, TOURISM!D:H,{4,5},0)</f>
        <v>533000000</v>
      </c>
      <c r="U992" s="43">
        <v>5.55E8</v>
      </c>
      <c r="V992" s="38" t="str">
        <f t="array" ref="V992:AA992">VLOOKUP(D992, BUSINESS!D:P,{8,9,10,11,12,13},0)</f>
        <v/>
      </c>
      <c r="W992" s="37"/>
      <c r="X992" s="37"/>
      <c r="Y992" s="37"/>
      <c r="Z992" s="38">
        <v>0.013</v>
      </c>
      <c r="AA992" s="38">
        <v>0.005</v>
      </c>
      <c r="AB992" s="44">
        <f t="shared" si="331"/>
        <v>492.3816981</v>
      </c>
      <c r="AC992" s="44">
        <f t="shared" ref="AC992:AC995" si="334">(I992/R992)*1000</f>
        <v>0.5777385702</v>
      </c>
      <c r="AD992" s="44"/>
      <c r="AE992" s="44">
        <f t="shared" si="332"/>
        <v>3.629378961</v>
      </c>
      <c r="AF992" s="44">
        <f t="shared" si="333"/>
        <v>3.779184471</v>
      </c>
      <c r="AG992" s="45">
        <f t="shared" si="5"/>
        <v>-0.04235325338</v>
      </c>
      <c r="AH992" s="45">
        <f t="shared" si="6"/>
        <v>-0.1333333333</v>
      </c>
      <c r="AI992" s="45" t="str">
        <f t="shared" si="7"/>
        <v/>
      </c>
      <c r="AJ992" s="45" t="str">
        <f t="shared" si="8"/>
        <v/>
      </c>
      <c r="AK992" s="45">
        <f t="shared" si="9"/>
        <v>0.02103194495</v>
      </c>
      <c r="AL992" s="45">
        <f t="shared" si="10"/>
        <v>-0.05259367427</v>
      </c>
      <c r="AM992" s="45">
        <f t="shared" si="11"/>
        <v>-0.05301792026</v>
      </c>
    </row>
    <row r="993">
      <c r="A993" s="33" t="s">
        <v>113</v>
      </c>
      <c r="B993" s="34" t="s">
        <v>137</v>
      </c>
      <c r="C993" s="35" t="s">
        <v>50</v>
      </c>
      <c r="D993" s="36" t="str">
        <f t="shared" si="1"/>
        <v>Asia/Pakistan-Asia/2002</v>
      </c>
      <c r="E993" s="37">
        <f t="array" ref="E993:H993">VLOOKUP(D993, GDP!D:L,{6,7,8,9},0)</f>
        <v>72306820396</v>
      </c>
      <c r="F993" s="38">
        <v>0.03</v>
      </c>
      <c r="G993" s="37">
        <v>15.0</v>
      </c>
      <c r="H993" s="38"/>
      <c r="I993" s="39">
        <f t="array" ref="I993:J993">VLOOKUP(D993, ENERGY!I:M,{4,5},0)</f>
        <v>84311</v>
      </c>
      <c r="J993" s="39">
        <v>161396.0</v>
      </c>
      <c r="K993" s="40">
        <f t="array" ref="K993:S993">VLOOKUP(D993, 'HUMAN RESOURCES'!D:V,{11,12,13,14,15,16,17,18,19},0)</f>
        <v>29</v>
      </c>
      <c r="L993" s="40">
        <v>85.0</v>
      </c>
      <c r="M993" s="40">
        <v>65.0</v>
      </c>
      <c r="N993" s="41">
        <v>64.0</v>
      </c>
      <c r="O993" s="42">
        <v>0.402</v>
      </c>
      <c r="P993" s="42">
        <v>0.558</v>
      </c>
      <c r="Q993" s="42">
        <v>0.04</v>
      </c>
      <c r="R993" s="40">
        <v>1.49693684E8</v>
      </c>
      <c r="S993" s="42">
        <v>0.338</v>
      </c>
      <c r="T993" s="43">
        <f t="array" ref="T993:U993">VLOOKUP(D993, TOURISM!D:H,{4,5},0)</f>
        <v>562000000</v>
      </c>
      <c r="U993" s="43">
        <v>4.91E8</v>
      </c>
      <c r="V993" s="38" t="str">
        <f t="array" ref="V993:AA993">VLOOKUP(D993, BUSINESS!D:P,{8,9,10,11,12,13},0)</f>
        <v/>
      </c>
      <c r="W993" s="37"/>
      <c r="X993" s="37"/>
      <c r="Y993" s="37"/>
      <c r="Z993" s="38">
        <v>0.026</v>
      </c>
      <c r="AA993" s="38">
        <v>0.011</v>
      </c>
      <c r="AB993" s="44">
        <f t="shared" si="331"/>
        <v>483.0318719</v>
      </c>
      <c r="AC993" s="44">
        <f t="shared" si="334"/>
        <v>0.5632234958</v>
      </c>
      <c r="AD993" s="44">
        <f t="shared" ref="AD993:AD995" si="335">J993/R993*1000</f>
        <v>1.078175082</v>
      </c>
      <c r="AE993" s="44">
        <f t="shared" si="332"/>
        <v>3.754333416</v>
      </c>
      <c r="AF993" s="44">
        <f t="shared" si="333"/>
        <v>3.280031508</v>
      </c>
      <c r="AG993" s="45">
        <f t="shared" si="5"/>
        <v>-0.01898897994</v>
      </c>
      <c r="AH993" s="45">
        <f t="shared" si="6"/>
        <v>0.1538461538</v>
      </c>
      <c r="AI993" s="45">
        <f t="shared" si="7"/>
        <v>-0.02512394906</v>
      </c>
      <c r="AJ993" s="45" t="str">
        <f t="shared" si="8"/>
        <v/>
      </c>
      <c r="AK993" s="45">
        <f t="shared" si="9"/>
        <v>0.01931539821</v>
      </c>
      <c r="AL993" s="45">
        <f t="shared" si="10"/>
        <v>0.0344286052</v>
      </c>
      <c r="AM993" s="45">
        <f t="shared" si="11"/>
        <v>-0.1320795445</v>
      </c>
    </row>
    <row r="994">
      <c r="A994" s="33" t="s">
        <v>113</v>
      </c>
      <c r="B994" s="34" t="s">
        <v>137</v>
      </c>
      <c r="C994" s="35" t="s">
        <v>51</v>
      </c>
      <c r="D994" s="36" t="str">
        <f t="shared" si="1"/>
        <v>Asia/Pakistan-Asia/2003</v>
      </c>
      <c r="E994" s="37">
        <f t="array" ref="E994:H994">VLOOKUP(D994, GDP!D:L,{6,7,8,9},0)</f>
        <v>83244801093</v>
      </c>
      <c r="F994" s="38">
        <v>0.029</v>
      </c>
      <c r="G994" s="37">
        <v>16.0</v>
      </c>
      <c r="H994" s="38"/>
      <c r="I994" s="39">
        <f t="array" ref="I994:J994">VLOOKUP(D994, ENERGY!I:M,{4,5},0)</f>
        <v>83197</v>
      </c>
      <c r="J994" s="39">
        <v>157890.0</v>
      </c>
      <c r="K994" s="40">
        <f t="array" ref="K994:S994">VLOOKUP(D994, 'HUMAN RESOURCES'!D:V,{11,12,13,14,15,16,17,18,19},0)</f>
        <v>29</v>
      </c>
      <c r="L994" s="40">
        <v>83.0</v>
      </c>
      <c r="M994" s="40">
        <v>65.0</v>
      </c>
      <c r="N994" s="41">
        <v>64.0</v>
      </c>
      <c r="O994" s="42">
        <v>0.395</v>
      </c>
      <c r="P994" s="42">
        <v>0.564</v>
      </c>
      <c r="Q994" s="42">
        <v>0.04</v>
      </c>
      <c r="R994" s="40">
        <v>1.52419974E8</v>
      </c>
      <c r="S994" s="42">
        <v>0.341</v>
      </c>
      <c r="T994" s="43">
        <f t="array" ref="T994:U994">VLOOKUP(D994, TOURISM!D:H,{4,5},0)</f>
        <v>620000000</v>
      </c>
      <c r="U994" s="43">
        <v>1.163E9</v>
      </c>
      <c r="V994" s="38" t="str">
        <f t="array" ref="V994:AA994">VLOOKUP(D994, BUSINESS!D:P,{8,9,10,11,12,13},0)</f>
        <v/>
      </c>
      <c r="W994" s="37">
        <v>24.0</v>
      </c>
      <c r="X994" s="37"/>
      <c r="Y994" s="37"/>
      <c r="Z994" s="38">
        <v>0.05</v>
      </c>
      <c r="AA994" s="38">
        <v>0.016</v>
      </c>
      <c r="AB994" s="44">
        <f t="shared" si="331"/>
        <v>546.1541484</v>
      </c>
      <c r="AC994" s="44">
        <f t="shared" si="334"/>
        <v>0.545840534</v>
      </c>
      <c r="AD994" s="44">
        <f t="shared" si="335"/>
        <v>1.035887855</v>
      </c>
      <c r="AE994" s="44">
        <f t="shared" si="332"/>
        <v>4.067708344</v>
      </c>
      <c r="AF994" s="44">
        <f t="shared" si="333"/>
        <v>7.630233555</v>
      </c>
      <c r="AG994" s="45">
        <f t="shared" si="5"/>
        <v>0.1306793198</v>
      </c>
      <c r="AH994" s="45">
        <f t="shared" si="6"/>
        <v>0.06666666667</v>
      </c>
      <c r="AI994" s="45">
        <f t="shared" si="7"/>
        <v>-0.03086334629</v>
      </c>
      <c r="AJ994" s="45">
        <f t="shared" si="8"/>
        <v>-0.03922111268</v>
      </c>
      <c r="AK994" s="45">
        <f t="shared" si="9"/>
        <v>0.01821245845</v>
      </c>
      <c r="AL994" s="45">
        <f t="shared" si="10"/>
        <v>0.08347019114</v>
      </c>
      <c r="AM994" s="45">
        <f t="shared" si="11"/>
        <v>1.326268372</v>
      </c>
    </row>
    <row r="995">
      <c r="A995" s="33" t="s">
        <v>113</v>
      </c>
      <c r="B995" s="34" t="s">
        <v>137</v>
      </c>
      <c r="C995" s="35" t="s">
        <v>52</v>
      </c>
      <c r="D995" s="36" t="str">
        <f t="shared" si="1"/>
        <v>Asia/Pakistan-Asia/2004</v>
      </c>
      <c r="E995" s="37">
        <f t="array" ref="E995:H995">VLOOKUP(D995, GDP!D:L,{6,7,8,9},0)</f>
        <v>97977766198</v>
      </c>
      <c r="F995" s="38">
        <v>0.028</v>
      </c>
      <c r="G995" s="37">
        <v>18.0</v>
      </c>
      <c r="H995" s="38">
        <v>0.073</v>
      </c>
      <c r="I995" s="39">
        <f t="array" ref="I995:J995">VLOOKUP(D995, ENERGY!I:M,{4,5},0)</f>
        <v>82046</v>
      </c>
      <c r="J995" s="39">
        <v>156676.0</v>
      </c>
      <c r="K995" s="40">
        <f t="array" ref="K995:S995">VLOOKUP(D995, 'HUMAN RESOURCES'!D:V,{11,12,13,14,15,16,17,18,19},0)</f>
        <v>28</v>
      </c>
      <c r="L995" s="40">
        <v>82.0</v>
      </c>
      <c r="M995" s="40">
        <v>66.0</v>
      </c>
      <c r="N995" s="41">
        <v>64.0</v>
      </c>
      <c r="O995" s="42">
        <v>0.388</v>
      </c>
      <c r="P995" s="42">
        <v>0.571</v>
      </c>
      <c r="Q995" s="42">
        <v>0.041</v>
      </c>
      <c r="R995" s="40">
        <v>1.55151394E8</v>
      </c>
      <c r="S995" s="42">
        <v>0.344</v>
      </c>
      <c r="T995" s="43">
        <f t="array" ref="T995:U995">VLOOKUP(D995, TOURISM!D:H,{4,5},0)</f>
        <v>765000000</v>
      </c>
      <c r="U995" s="43">
        <v>1.612E9</v>
      </c>
      <c r="V995" s="38" t="str">
        <f t="array" ref="V995:AA995">VLOOKUP(D995, BUSINESS!D:P,{8,9,10,11,12,13},0)</f>
        <v/>
      </c>
      <c r="W995" s="37">
        <v>24.0</v>
      </c>
      <c r="X995" s="37"/>
      <c r="Y995" s="37"/>
      <c r="Z995" s="38">
        <v>0.062</v>
      </c>
      <c r="AA995" s="38">
        <v>0.032</v>
      </c>
      <c r="AB995" s="44">
        <f t="shared" si="331"/>
        <v>631.4978143</v>
      </c>
      <c r="AC995" s="44">
        <f t="shared" si="334"/>
        <v>0.5288125223</v>
      </c>
      <c r="AD995" s="44">
        <f t="shared" si="335"/>
        <v>1.00982657</v>
      </c>
      <c r="AE995" s="44">
        <f t="shared" si="332"/>
        <v>4.930667913</v>
      </c>
      <c r="AF995" s="44">
        <f t="shared" si="333"/>
        <v>10.38985186</v>
      </c>
      <c r="AG995" s="45">
        <f t="shared" si="5"/>
        <v>0.1562629639</v>
      </c>
      <c r="AH995" s="45">
        <f t="shared" si="6"/>
        <v>0.125</v>
      </c>
      <c r="AI995" s="45">
        <f t="shared" si="7"/>
        <v>-0.03119594576</v>
      </c>
      <c r="AJ995" s="45">
        <f t="shared" si="8"/>
        <v>-0.02515840452</v>
      </c>
      <c r="AK995" s="45">
        <f t="shared" si="9"/>
        <v>0.01792035472</v>
      </c>
      <c r="AL995" s="45">
        <f t="shared" si="10"/>
        <v>0.2121488307</v>
      </c>
      <c r="AM995" s="45">
        <f t="shared" si="11"/>
        <v>0.3616689173</v>
      </c>
    </row>
    <row r="996">
      <c r="A996" s="33" t="s">
        <v>113</v>
      </c>
      <c r="B996" s="34" t="s">
        <v>137</v>
      </c>
      <c r="C996" s="35" t="s">
        <v>53</v>
      </c>
      <c r="D996" s="36" t="str">
        <f t="shared" si="1"/>
        <v>Asia/Pakistan-Asia/2005</v>
      </c>
      <c r="E996" s="37">
        <f t="array" ref="E996:H996">VLOOKUP(D996, GDP!D:L,{6,7,8,9},0)</f>
        <v>110000000000</v>
      </c>
      <c r="F996" s="38">
        <v>0.032</v>
      </c>
      <c r="G996" s="37">
        <v>22.0</v>
      </c>
      <c r="H996" s="38">
        <v>0.091</v>
      </c>
      <c r="I996" s="39" t="str">
        <f t="array" ref="I996:J996">VLOOKUP(D996, ENERGY!I:M,{4,5},0)</f>
        <v/>
      </c>
      <c r="J996" s="39"/>
      <c r="K996" s="40">
        <f t="array" ref="K996:S996">VLOOKUP(D996, 'HUMAN RESOURCES'!D:V,{11,12,13,14,15,16,17,18,19},0)</f>
        <v>28</v>
      </c>
      <c r="L996" s="40">
        <v>80.0</v>
      </c>
      <c r="M996" s="40">
        <v>66.0</v>
      </c>
      <c r="N996" s="41">
        <v>64.0</v>
      </c>
      <c r="O996" s="42">
        <v>0.382</v>
      </c>
      <c r="P996" s="42">
        <v>0.577</v>
      </c>
      <c r="Q996" s="42">
        <v>0.041</v>
      </c>
      <c r="R996" s="40">
        <v>1.57971415E8</v>
      </c>
      <c r="S996" s="42">
        <v>0.347</v>
      </c>
      <c r="T996" s="43">
        <f t="array" ref="T996:U996">VLOOKUP(D996, TOURISM!D:H,{4,5},0)</f>
        <v>828000000</v>
      </c>
      <c r="U996" s="43">
        <v>1.753E9</v>
      </c>
      <c r="V996" s="38">
        <f t="array" ref="V996:AA996">VLOOKUP(D996, BUSINESS!D:P,{8,9,10,11,12,13},0)</f>
        <v>0.431</v>
      </c>
      <c r="W996" s="37">
        <v>24.0</v>
      </c>
      <c r="X996" s="37"/>
      <c r="Y996" s="37">
        <v>560.0</v>
      </c>
      <c r="Z996" s="38">
        <v>0.063</v>
      </c>
      <c r="AA996" s="38">
        <v>0.081</v>
      </c>
      <c r="AB996" s="44">
        <f t="shared" si="331"/>
        <v>696.3285098</v>
      </c>
      <c r="AC996" s="44"/>
      <c r="AD996" s="44"/>
      <c r="AE996" s="44">
        <f t="shared" si="332"/>
        <v>5.241454601</v>
      </c>
      <c r="AF996" s="44">
        <f t="shared" si="333"/>
        <v>11.09694434</v>
      </c>
      <c r="AG996" s="45">
        <f t="shared" si="5"/>
        <v>0.1026617892</v>
      </c>
      <c r="AH996" s="45">
        <f t="shared" si="6"/>
        <v>0.2222222222</v>
      </c>
      <c r="AI996" s="45" t="str">
        <f t="shared" si="7"/>
        <v/>
      </c>
      <c r="AJ996" s="45" t="str">
        <f t="shared" si="8"/>
        <v/>
      </c>
      <c r="AK996" s="45">
        <f t="shared" si="9"/>
        <v>0.01817593079</v>
      </c>
      <c r="AL996" s="45">
        <f t="shared" si="10"/>
        <v>0.0630313568</v>
      </c>
      <c r="AM996" s="45">
        <f t="shared" si="11"/>
        <v>0.06805606943</v>
      </c>
    </row>
    <row r="997">
      <c r="A997" s="33" t="s">
        <v>113</v>
      </c>
      <c r="B997" s="34" t="s">
        <v>137</v>
      </c>
      <c r="C997" s="35" t="s">
        <v>54</v>
      </c>
      <c r="D997" s="36" t="str">
        <f t="shared" si="1"/>
        <v>Asia/Pakistan-Asia/2006</v>
      </c>
      <c r="E997" s="37">
        <f t="array" ref="E997:H997">VLOOKUP(D997, GDP!D:L,{6,7,8,9},0)</f>
        <v>137000000000</v>
      </c>
      <c r="F997" s="38">
        <v>0.037</v>
      </c>
      <c r="G997" s="37">
        <v>29.0</v>
      </c>
      <c r="H997" s="38">
        <v>0.11</v>
      </c>
      <c r="I997" s="39">
        <f t="array" ref="I997:J997">VLOOKUP(D997, ENERGY!I:M,{4,5},0)</f>
        <v>65433</v>
      </c>
      <c r="J997" s="39">
        <v>111183.5</v>
      </c>
      <c r="K997" s="40">
        <f t="array" ref="K997:S997">VLOOKUP(D997, 'HUMAN RESOURCES'!D:V,{11,12,13,14,15,16,17,18,19},0)</f>
        <v>28</v>
      </c>
      <c r="L997" s="40">
        <v>79.0</v>
      </c>
      <c r="M997" s="40">
        <v>66.0</v>
      </c>
      <c r="N997" s="41">
        <v>65.0</v>
      </c>
      <c r="O997" s="42">
        <v>0.376</v>
      </c>
      <c r="P997" s="42">
        <v>0.583</v>
      </c>
      <c r="Q997" s="42">
        <v>0.042</v>
      </c>
      <c r="R997" s="40">
        <v>1.60905794E8</v>
      </c>
      <c r="S997" s="42">
        <v>0.351</v>
      </c>
      <c r="T997" s="43">
        <f t="array" ref="T997:U997">VLOOKUP(D997, TOURISM!D:H,{4,5},0)</f>
        <v>919000000</v>
      </c>
      <c r="U997" s="43">
        <v>2.029E9</v>
      </c>
      <c r="V997" s="38">
        <f t="array" ref="V997:AA997">VLOOKUP(D997, BUSINESS!D:P,{8,9,10,11,12,13},0)</f>
        <v>0.416</v>
      </c>
      <c r="W997" s="37">
        <v>24.0</v>
      </c>
      <c r="X997" s="37"/>
      <c r="Y997" s="37">
        <v>560.0</v>
      </c>
      <c r="Z997" s="38">
        <v>0.065</v>
      </c>
      <c r="AA997" s="38">
        <v>0.214</v>
      </c>
      <c r="AB997" s="44">
        <f t="shared" si="331"/>
        <v>851.4298746</v>
      </c>
      <c r="AC997" s="44">
        <f t="shared" ref="AC997:AC1000" si="336">(I997/R997)*1000</f>
        <v>0.4066540948</v>
      </c>
      <c r="AD997" s="44">
        <f t="shared" ref="AD997:AD1000" si="337">J997/R997*1000</f>
        <v>0.6909850617</v>
      </c>
      <c r="AE997" s="44">
        <f t="shared" si="332"/>
        <v>5.711416458</v>
      </c>
      <c r="AF997" s="44">
        <f t="shared" si="333"/>
        <v>12.60986289</v>
      </c>
      <c r="AG997" s="45">
        <f t="shared" si="5"/>
        <v>0.2227416551</v>
      </c>
      <c r="AH997" s="45">
        <f t="shared" si="6"/>
        <v>0.3181818182</v>
      </c>
      <c r="AI997" s="45" t="str">
        <f t="shared" si="7"/>
        <v/>
      </c>
      <c r="AJ997" s="45" t="str">
        <f t="shared" si="8"/>
        <v/>
      </c>
      <c r="AK997" s="45">
        <f t="shared" si="9"/>
        <v>0.0185753796</v>
      </c>
      <c r="AL997" s="45">
        <f t="shared" si="10"/>
        <v>0.0896624873</v>
      </c>
      <c r="AM997" s="45">
        <f t="shared" si="11"/>
        <v>0.1363364992</v>
      </c>
    </row>
    <row r="998">
      <c r="A998" s="33" t="s">
        <v>113</v>
      </c>
      <c r="B998" s="34" t="s">
        <v>137</v>
      </c>
      <c r="C998" s="35" t="s">
        <v>55</v>
      </c>
      <c r="D998" s="36" t="str">
        <f t="shared" si="1"/>
        <v>Asia/Pakistan-Asia/2007</v>
      </c>
      <c r="E998" s="37">
        <f t="array" ref="E998:H998">VLOOKUP(D998, GDP!D:L,{6,7,8,9},0)</f>
        <v>152000000000</v>
      </c>
      <c r="F998" s="38">
        <v>0.035</v>
      </c>
      <c r="G998" s="37">
        <v>31.0</v>
      </c>
      <c r="H998" s="38">
        <v>0.118</v>
      </c>
      <c r="I998" s="39">
        <f t="array" ref="I998:J998">VLOOKUP(D998, ENERGY!I:M,{4,5},0)</f>
        <v>73580</v>
      </c>
      <c r="J998" s="39">
        <v>131601.0</v>
      </c>
      <c r="K998" s="40">
        <f t="array" ref="K998:S998">VLOOKUP(D998, 'HUMAN RESOURCES'!D:V,{11,12,13,14,15,16,17,18,19},0)</f>
        <v>28</v>
      </c>
      <c r="L998" s="40">
        <v>78.0</v>
      </c>
      <c r="M998" s="40">
        <v>66.0</v>
      </c>
      <c r="N998" s="41">
        <v>65.0</v>
      </c>
      <c r="O998" s="42">
        <v>0.37</v>
      </c>
      <c r="P998" s="42">
        <v>0.588</v>
      </c>
      <c r="Q998" s="42">
        <v>0.042</v>
      </c>
      <c r="R998" s="40">
        <v>1.63928329E8</v>
      </c>
      <c r="S998" s="42">
        <v>0.354</v>
      </c>
      <c r="T998" s="43">
        <f t="array" ref="T998:U998">VLOOKUP(D998, TOURISM!D:H,{4,5},0)</f>
        <v>912000000</v>
      </c>
      <c r="U998" s="43">
        <v>2.083E9</v>
      </c>
      <c r="V998" s="38">
        <f t="array" ref="V998:AA998">VLOOKUP(D998, BUSINESS!D:P,{8,9,10,11,12,13},0)</f>
        <v>0.402</v>
      </c>
      <c r="W998" s="37">
        <v>24.0</v>
      </c>
      <c r="X998" s="37"/>
      <c r="Y998" s="37">
        <v>560.0</v>
      </c>
      <c r="Z998" s="38">
        <v>0.068</v>
      </c>
      <c r="AA998" s="38">
        <v>0.383</v>
      </c>
      <c r="AB998" s="44">
        <f t="shared" si="331"/>
        <v>927.2344867</v>
      </c>
      <c r="AC998" s="44">
        <f t="shared" si="336"/>
        <v>0.4488546943</v>
      </c>
      <c r="AD998" s="44">
        <f t="shared" si="337"/>
        <v>0.8027959585</v>
      </c>
      <c r="AE998" s="44">
        <f t="shared" si="332"/>
        <v>5.56340692</v>
      </c>
      <c r="AF998" s="44">
        <f t="shared" si="333"/>
        <v>12.7067726</v>
      </c>
      <c r="AG998" s="45">
        <f t="shared" si="5"/>
        <v>0.08903212636</v>
      </c>
      <c r="AH998" s="45">
        <f t="shared" si="6"/>
        <v>0.06896551724</v>
      </c>
      <c r="AI998" s="45">
        <f t="shared" si="7"/>
        <v>0.1037751742</v>
      </c>
      <c r="AJ998" s="45">
        <f t="shared" si="8"/>
        <v>0.1618137684</v>
      </c>
      <c r="AK998" s="45">
        <f t="shared" si="9"/>
        <v>0.0187845007</v>
      </c>
      <c r="AL998" s="45">
        <f t="shared" si="10"/>
        <v>-0.02591468132</v>
      </c>
      <c r="AM998" s="45">
        <f t="shared" si="11"/>
        <v>0.007685231674</v>
      </c>
    </row>
    <row r="999">
      <c r="A999" s="33" t="s">
        <v>113</v>
      </c>
      <c r="B999" s="34" t="s">
        <v>137</v>
      </c>
      <c r="C999" s="35" t="s">
        <v>56</v>
      </c>
      <c r="D999" s="36" t="str">
        <f t="shared" si="1"/>
        <v>Asia/Pakistan-Asia/2008</v>
      </c>
      <c r="E999" s="37">
        <f t="array" ref="E999:H999">VLOOKUP(D999, GDP!D:L,{6,7,8,9},0)</f>
        <v>170000000000</v>
      </c>
      <c r="F999" s="38">
        <v>0.033</v>
      </c>
      <c r="G999" s="37">
        <v>29.0</v>
      </c>
      <c r="H999" s="38">
        <v>0.129</v>
      </c>
      <c r="I999" s="39">
        <f t="array" ref="I999:J999">VLOOKUP(D999, ENERGY!I:M,{4,5},0)</f>
        <v>83538</v>
      </c>
      <c r="J999" s="39">
        <v>158895.0</v>
      </c>
      <c r="K999" s="40">
        <f t="array" ref="K999:S999">VLOOKUP(D999, 'HUMAN RESOURCES'!D:V,{11,12,13,14,15,16,17,18,19},0)</f>
        <v>27</v>
      </c>
      <c r="L999" s="40">
        <v>76.0</v>
      </c>
      <c r="M999" s="40">
        <v>67.0</v>
      </c>
      <c r="N999" s="41">
        <v>65.0</v>
      </c>
      <c r="O999" s="42">
        <v>0.365</v>
      </c>
      <c r="P999" s="42">
        <v>0.593</v>
      </c>
      <c r="Q999" s="42">
        <v>0.043</v>
      </c>
      <c r="R999" s="40">
        <v>1.67008083E8</v>
      </c>
      <c r="S999" s="42">
        <v>0.358</v>
      </c>
      <c r="T999" s="43">
        <f t="array" ref="T999:U999">VLOOKUP(D999, TOURISM!D:H,{4,5},0)</f>
        <v>986000000</v>
      </c>
      <c r="U999" s="43">
        <v>2.163E9</v>
      </c>
      <c r="V999" s="38">
        <f t="array" ref="V999:AA999">VLOOKUP(D999, BUSINESS!D:P,{8,9,10,11,12,13},0)</f>
        <v>0.288</v>
      </c>
      <c r="W999" s="37">
        <v>24.0</v>
      </c>
      <c r="X999" s="37"/>
      <c r="Y999" s="37">
        <v>560.0</v>
      </c>
      <c r="Z999" s="38">
        <v>0.07</v>
      </c>
      <c r="AA999" s="38">
        <v>0.527</v>
      </c>
      <c r="AB999" s="44">
        <f t="shared" si="331"/>
        <v>1017.914804</v>
      </c>
      <c r="AC999" s="44">
        <f t="shared" si="336"/>
        <v>0.5002033345</v>
      </c>
      <c r="AD999" s="44">
        <f t="shared" si="337"/>
        <v>0.951421016</v>
      </c>
      <c r="AE999" s="44">
        <f t="shared" si="332"/>
        <v>5.903905861</v>
      </c>
      <c r="AF999" s="44">
        <f t="shared" si="333"/>
        <v>12.95146894</v>
      </c>
      <c r="AG999" s="45">
        <f t="shared" si="5"/>
        <v>0.09779653166</v>
      </c>
      <c r="AH999" s="45">
        <f t="shared" si="6"/>
        <v>-0.06451612903</v>
      </c>
      <c r="AI999" s="45">
        <f t="shared" si="7"/>
        <v>0.1143992495</v>
      </c>
      <c r="AJ999" s="45">
        <f t="shared" si="8"/>
        <v>0.1851342871</v>
      </c>
      <c r="AK999" s="45">
        <f t="shared" si="9"/>
        <v>0.01878719815</v>
      </c>
      <c r="AL999" s="45">
        <f t="shared" si="10"/>
        <v>0.06120331394</v>
      </c>
      <c r="AM999" s="45">
        <f t="shared" si="11"/>
        <v>0.01925715877</v>
      </c>
    </row>
    <row r="1000">
      <c r="A1000" s="33" t="s">
        <v>113</v>
      </c>
      <c r="B1000" s="34" t="s">
        <v>137</v>
      </c>
      <c r="C1000" s="35" t="s">
        <v>57</v>
      </c>
      <c r="D1000" s="36" t="str">
        <f t="shared" si="1"/>
        <v>Asia/Pakistan-Asia/2009</v>
      </c>
      <c r="E1000" s="37">
        <f t="array" ref="E1000:H1000">VLOOKUP(D1000, GDP!D:L,{6,7,8,9},0)</f>
        <v>168000000000</v>
      </c>
      <c r="F1000" s="38">
        <v>0.03</v>
      </c>
      <c r="G1000" s="37">
        <v>28.0</v>
      </c>
      <c r="H1000" s="38">
        <v>0.145</v>
      </c>
      <c r="I1000" s="39">
        <f t="array" ref="I1000:J1000">VLOOKUP(D1000, ENERGY!I:M,{4,5},0)</f>
        <v>76227</v>
      </c>
      <c r="J1000" s="39">
        <v>136636.0</v>
      </c>
      <c r="K1000" s="40">
        <f t="array" ref="K1000:S1000">VLOOKUP(D1000, 'HUMAN RESOURCES'!D:V,{11,12,13,14,15,16,17,18,19},0)</f>
        <v>27</v>
      </c>
      <c r="L1000" s="40">
        <v>75.0</v>
      </c>
      <c r="M1000" s="40">
        <v>67.0</v>
      </c>
      <c r="N1000" s="41">
        <v>65.0</v>
      </c>
      <c r="O1000" s="42">
        <v>0.36</v>
      </c>
      <c r="P1000" s="42">
        <v>0.597</v>
      </c>
      <c r="Q1000" s="42">
        <v>0.043</v>
      </c>
      <c r="R1000" s="40">
        <v>1.70093999E8</v>
      </c>
      <c r="S1000" s="42">
        <v>0.362</v>
      </c>
      <c r="T1000" s="43">
        <f t="array" ref="T1000:U1000">VLOOKUP(D1000, TOURISM!D:H,{4,5},0)</f>
        <v>950000000</v>
      </c>
      <c r="U1000" s="43">
        <v>1.098E9</v>
      </c>
      <c r="V1000" s="38">
        <f t="array" ref="V1000:AA1000">VLOOKUP(D1000, BUSINESS!D:P,{8,9,10,11,12,13},0)</f>
        <v>0.309</v>
      </c>
      <c r="W1000" s="37">
        <v>21.0</v>
      </c>
      <c r="X1000" s="37"/>
      <c r="Y1000" s="37">
        <v>560.0</v>
      </c>
      <c r="Z1000" s="38">
        <v>0.075</v>
      </c>
      <c r="AA1000" s="38">
        <v>0.555</v>
      </c>
      <c r="AB1000" s="44">
        <f t="shared" si="331"/>
        <v>987.6891659</v>
      </c>
      <c r="AC1000" s="44">
        <f t="shared" si="336"/>
        <v>0.4481463217</v>
      </c>
      <c r="AD1000" s="44">
        <f t="shared" si="337"/>
        <v>0.8032970052</v>
      </c>
      <c r="AE1000" s="44">
        <f t="shared" si="332"/>
        <v>5.585147069</v>
      </c>
      <c r="AF1000" s="44">
        <f t="shared" si="333"/>
        <v>6.455254192</v>
      </c>
      <c r="AG1000" s="45">
        <f t="shared" si="5"/>
        <v>-0.02969368118</v>
      </c>
      <c r="AH1000" s="45">
        <f t="shared" si="6"/>
        <v>-0.03448275862</v>
      </c>
      <c r="AI1000" s="45">
        <f t="shared" si="7"/>
        <v>-0.1040717028</v>
      </c>
      <c r="AJ1000" s="45">
        <f t="shared" si="8"/>
        <v>-0.1556871335</v>
      </c>
      <c r="AK1000" s="45">
        <f t="shared" si="9"/>
        <v>0.01847764458</v>
      </c>
      <c r="AL1000" s="45">
        <f t="shared" si="10"/>
        <v>-0.0539911711</v>
      </c>
      <c r="AM1000" s="45">
        <f t="shared" si="11"/>
        <v>-0.5015813094</v>
      </c>
    </row>
    <row r="1001">
      <c r="A1001" s="33" t="s">
        <v>113</v>
      </c>
      <c r="B1001" s="34" t="s">
        <v>137</v>
      </c>
      <c r="C1001" s="35" t="s">
        <v>58</v>
      </c>
      <c r="D1001" s="36" t="str">
        <f t="shared" si="1"/>
        <v>Asia/Pakistan-Asia/2010</v>
      </c>
      <c r="E1001" s="37">
        <f t="array" ref="E1001:H1001">VLOOKUP(D1001, GDP!D:L,{6,7,8,9},0)</f>
        <v>177000000000</v>
      </c>
      <c r="F1001" s="38">
        <v>0.03</v>
      </c>
      <c r="G1001" s="37">
        <v>30.0</v>
      </c>
      <c r="H1001" s="38">
        <v>0.14</v>
      </c>
      <c r="I1001" s="39" t="str">
        <f t="array" ref="I1001:J1001">VLOOKUP(D1001, ENERGY!I:M,{4,5},0)</f>
        <v/>
      </c>
      <c r="J1001" s="39"/>
      <c r="K1001" s="40">
        <f t="array" ref="K1001:S1001">VLOOKUP(D1001, 'HUMAN RESOURCES'!D:V,{11,12,13,14,15,16,17,18,19},0)</f>
        <v>27</v>
      </c>
      <c r="L1001" s="40">
        <v>73.0</v>
      </c>
      <c r="M1001" s="40">
        <v>67.0</v>
      </c>
      <c r="N1001" s="41">
        <v>65.0</v>
      </c>
      <c r="O1001" s="42">
        <v>0.354</v>
      </c>
      <c r="P1001" s="42">
        <v>0.602</v>
      </c>
      <c r="Q1001" s="42">
        <v>0.043</v>
      </c>
      <c r="R1001" s="40">
        <v>1.73149306E8</v>
      </c>
      <c r="S1001" s="42">
        <v>0.366</v>
      </c>
      <c r="T1001" s="43">
        <f t="array" ref="T1001:U1001">VLOOKUP(D1001, TOURISM!D:H,{4,5},0)</f>
        <v>998000000</v>
      </c>
      <c r="U1001" s="43">
        <v>1.37E9</v>
      </c>
      <c r="V1001" s="38">
        <f t="array" ref="V1001:AA1001">VLOOKUP(D1001, BUSINESS!D:P,{8,9,10,11,12,13},0)</f>
        <v>0.309</v>
      </c>
      <c r="W1001" s="37">
        <v>21.0</v>
      </c>
      <c r="X1001" s="37"/>
      <c r="Y1001" s="37">
        <v>560.0</v>
      </c>
      <c r="Z1001" s="38">
        <v>0.08</v>
      </c>
      <c r="AA1001" s="38">
        <v>0.573</v>
      </c>
      <c r="AB1001" s="44">
        <f t="shared" si="331"/>
        <v>1022.239154</v>
      </c>
      <c r="AC1001" s="44"/>
      <c r="AD1001" s="44"/>
      <c r="AE1001" s="44">
        <f t="shared" si="332"/>
        <v>5.763811724</v>
      </c>
      <c r="AF1001" s="44">
        <f t="shared" si="333"/>
        <v>7.912246556</v>
      </c>
      <c r="AG1001" s="45">
        <f t="shared" si="5"/>
        <v>0.03498062832</v>
      </c>
      <c r="AH1001" s="45">
        <f t="shared" si="6"/>
        <v>0.07142857143</v>
      </c>
      <c r="AI1001" s="45" t="str">
        <f t="shared" si="7"/>
        <v/>
      </c>
      <c r="AJ1001" s="45" t="str">
        <f t="shared" si="8"/>
        <v/>
      </c>
      <c r="AK1001" s="45">
        <f t="shared" si="9"/>
        <v>0.01796246204</v>
      </c>
      <c r="AL1001" s="45">
        <f t="shared" si="10"/>
        <v>0.0319892481</v>
      </c>
      <c r="AM1001" s="45">
        <f t="shared" si="11"/>
        <v>0.2257064278</v>
      </c>
    </row>
    <row r="1002">
      <c r="A1002" s="33" t="s">
        <v>113</v>
      </c>
      <c r="B1002" s="34" t="s">
        <v>137</v>
      </c>
      <c r="C1002" s="35" t="s">
        <v>59</v>
      </c>
      <c r="D1002" s="36" t="str">
        <f t="shared" si="1"/>
        <v>Asia/Pakistan-Asia/2011</v>
      </c>
      <c r="E1002" s="37">
        <f t="array" ref="E1002:H1002">VLOOKUP(D1002, GDP!D:L,{6,7,8,9},0)</f>
        <v>214000000000</v>
      </c>
      <c r="F1002" s="38">
        <v>0.03</v>
      </c>
      <c r="G1002" s="37">
        <v>36.0</v>
      </c>
      <c r="H1002" s="38">
        <v>0.144</v>
      </c>
      <c r="I1002" s="39">
        <f t="array" ref="I1002:J1002">VLOOKUP(D1002, ENERGY!I:M,{4,5},0)</f>
        <v>66381</v>
      </c>
      <c r="J1002" s="39">
        <v>112672.0</v>
      </c>
      <c r="K1002" s="40">
        <f t="array" ref="K1002:S1002">VLOOKUP(D1002, 'HUMAN RESOURCES'!D:V,{11,12,13,14,15,16,17,18,19},0)</f>
        <v>26</v>
      </c>
      <c r="L1002" s="40">
        <v>72.0</v>
      </c>
      <c r="M1002" s="40">
        <v>67.0</v>
      </c>
      <c r="N1002" s="41">
        <v>65.0</v>
      </c>
      <c r="O1002" s="42">
        <v>0.349</v>
      </c>
      <c r="P1002" s="42">
        <v>0.608</v>
      </c>
      <c r="Q1002" s="42">
        <v>0.043</v>
      </c>
      <c r="R1002" s="40">
        <v>1.76166353E8</v>
      </c>
      <c r="S1002" s="42">
        <v>0.37</v>
      </c>
      <c r="T1002" s="43">
        <f t="array" ref="T1002:U1002">VLOOKUP(D1002, TOURISM!D:H,{4,5},0)</f>
        <v>1123000000</v>
      </c>
      <c r="U1002" s="43">
        <v>1.851E9</v>
      </c>
      <c r="V1002" s="38">
        <f t="array" ref="V1002:AA1002">VLOOKUP(D1002, BUSINESS!D:P,{8,9,10,11,12,13},0)</f>
        <v>0.346</v>
      </c>
      <c r="W1002" s="37">
        <v>21.0</v>
      </c>
      <c r="X1002" s="37"/>
      <c r="Y1002" s="37">
        <v>560.0</v>
      </c>
      <c r="Z1002" s="38">
        <v>0.09</v>
      </c>
      <c r="AA1002" s="38">
        <v>0.618</v>
      </c>
      <c r="AB1002" s="44">
        <f t="shared" si="331"/>
        <v>1214.760914</v>
      </c>
      <c r="AC1002" s="44">
        <f t="shared" ref="AC1002:AC1003" si="338">(I1002/R1002)*1000</f>
        <v>0.3768086179</v>
      </c>
      <c r="AD1002" s="44">
        <f t="shared" ref="AD1002:AD1003" si="339">J1002/R1002*1000</f>
        <v>0.6395772977</v>
      </c>
      <c r="AE1002" s="44">
        <f t="shared" si="332"/>
        <v>6.374656572</v>
      </c>
      <c r="AF1002" s="44">
        <f t="shared" si="333"/>
        <v>10.50711426</v>
      </c>
      <c r="AG1002" s="45">
        <f t="shared" si="5"/>
        <v>0.1883333855</v>
      </c>
      <c r="AH1002" s="45">
        <f t="shared" si="6"/>
        <v>0.2</v>
      </c>
      <c r="AI1002" s="45" t="str">
        <f t="shared" si="7"/>
        <v/>
      </c>
      <c r="AJ1002" s="45" t="str">
        <f t="shared" si="8"/>
        <v/>
      </c>
      <c r="AK1002" s="45">
        <f t="shared" si="9"/>
        <v>0.01742453995</v>
      </c>
      <c r="AL1002" s="45">
        <f t="shared" si="10"/>
        <v>0.1059793202</v>
      </c>
      <c r="AM1002" s="45">
        <f t="shared" si="11"/>
        <v>0.3279558704</v>
      </c>
    </row>
    <row r="1003">
      <c r="A1003" s="33" t="s">
        <v>113</v>
      </c>
      <c r="B1003" s="34" t="s">
        <v>137</v>
      </c>
      <c r="C1003" s="35" t="s">
        <v>60</v>
      </c>
      <c r="D1003" s="36" t="str">
        <f t="shared" si="1"/>
        <v>Asia/Pakistan-Asia/2012</v>
      </c>
      <c r="E1003" s="37">
        <f t="array" ref="E1003:H1003">VLOOKUP(D1003, GDP!D:L,{6,7,8,9},0)</f>
        <v>225000000000</v>
      </c>
      <c r="F1003" s="38">
        <v>0.031</v>
      </c>
      <c r="G1003" s="37">
        <v>39.0</v>
      </c>
      <c r="H1003" s="38">
        <v>0.135</v>
      </c>
      <c r="I1003" s="39">
        <f t="array" ref="I1003:J1003">VLOOKUP(D1003, ENERGY!I:M,{4,5},0)</f>
        <v>79345</v>
      </c>
      <c r="J1003" s="39">
        <v>146075.0</v>
      </c>
      <c r="K1003" s="40">
        <f t="array" ref="K1003:S1003">VLOOKUP(D1003, 'HUMAN RESOURCES'!D:V,{11,12,13,14,15,16,17,18,19},0)</f>
        <v>26</v>
      </c>
      <c r="L1003" s="40">
        <v>71.0</v>
      </c>
      <c r="M1003" s="40">
        <v>67.0</v>
      </c>
      <c r="N1003" s="41">
        <v>66.0</v>
      </c>
      <c r="O1003" s="42">
        <v>0.343</v>
      </c>
      <c r="P1003" s="42">
        <v>0.613</v>
      </c>
      <c r="Q1003" s="42">
        <v>0.044</v>
      </c>
      <c r="R1003" s="40">
        <v>1.79160111E8</v>
      </c>
      <c r="S1003" s="42">
        <v>0.374</v>
      </c>
      <c r="T1003" s="43">
        <f t="array" ref="T1003:U1003">VLOOKUP(D1003, TOURISM!D:H,{4,5},0)</f>
        <v>1014000000</v>
      </c>
      <c r="U1003" s="43">
        <v>1.801E9</v>
      </c>
      <c r="V1003" s="38">
        <f t="array" ref="V1003:AA1003">VLOOKUP(D1003, BUSINESS!D:P,{8,9,10,11,12,13},0)</f>
        <v>0.346</v>
      </c>
      <c r="W1003" s="37">
        <v>21.0</v>
      </c>
      <c r="X1003" s="37">
        <v>106.0</v>
      </c>
      <c r="Y1003" s="37">
        <v>560.0</v>
      </c>
      <c r="Z1003" s="38">
        <v>0.1</v>
      </c>
      <c r="AA1003" s="38">
        <v>0.671</v>
      </c>
      <c r="AB1003" s="44">
        <f t="shared" si="331"/>
        <v>1255.859905</v>
      </c>
      <c r="AC1003" s="44">
        <f t="shared" si="338"/>
        <v>0.4428720185</v>
      </c>
      <c r="AD1003" s="44">
        <f t="shared" si="339"/>
        <v>0.8153321584</v>
      </c>
      <c r="AE1003" s="44">
        <f t="shared" si="332"/>
        <v>5.659741972</v>
      </c>
      <c r="AF1003" s="44">
        <f t="shared" si="333"/>
        <v>10.05246084</v>
      </c>
      <c r="AG1003" s="45">
        <f t="shared" si="5"/>
        <v>0.03383298767</v>
      </c>
      <c r="AH1003" s="45">
        <f t="shared" si="6"/>
        <v>0.08333333333</v>
      </c>
      <c r="AI1003" s="45">
        <f t="shared" si="7"/>
        <v>0.1753234864</v>
      </c>
      <c r="AJ1003" s="45">
        <f t="shared" si="8"/>
        <v>0.2747984666</v>
      </c>
      <c r="AK1003" s="45">
        <f t="shared" si="9"/>
        <v>0.01699392619</v>
      </c>
      <c r="AL1003" s="45">
        <f t="shared" si="10"/>
        <v>-0.1121495083</v>
      </c>
      <c r="AM1003" s="45">
        <f t="shared" si="11"/>
        <v>-0.0432710076</v>
      </c>
    </row>
    <row r="1004">
      <c r="A1004" s="33" t="s">
        <v>113</v>
      </c>
      <c r="B1004" s="34" t="s">
        <v>138</v>
      </c>
      <c r="C1004" s="35" t="s">
        <v>48</v>
      </c>
      <c r="D1004" s="36" t="str">
        <f t="shared" si="1"/>
        <v>Asia/Philippines-Asia/2000</v>
      </c>
      <c r="E1004" s="37">
        <f t="array" ref="E1004:H1004">VLOOKUP(D1004, GDP!D:L,{6,7,8,9},0)</f>
        <v>81026294681</v>
      </c>
      <c r="F1004" s="38">
        <v>0.032</v>
      </c>
      <c r="G1004" s="37">
        <v>33.0</v>
      </c>
      <c r="H1004" s="38">
        <v>0.109</v>
      </c>
      <c r="I1004" s="39" t="str">
        <f t="array" ref="I1004:J1004">VLOOKUP(D1004, ENERGY!I:M,{4,5},0)</f>
        <v/>
      </c>
      <c r="J1004" s="39"/>
      <c r="K1004" s="40">
        <f t="array" ref="K1004:S1004">VLOOKUP(D1004, 'HUMAN RESOURCES'!D:V,{11,12,13,14,15,16,17,18,19},0)</f>
        <v>30</v>
      </c>
      <c r="L1004" s="40">
        <v>30.0</v>
      </c>
      <c r="M1004" s="40">
        <v>70.0</v>
      </c>
      <c r="N1004" s="41">
        <v>64.0</v>
      </c>
      <c r="O1004" s="42">
        <v>0.385</v>
      </c>
      <c r="P1004" s="42">
        <v>0.583</v>
      </c>
      <c r="Q1004" s="42">
        <v>0.032</v>
      </c>
      <c r="R1004" s="40">
        <v>7.7651848E7</v>
      </c>
      <c r="S1004" s="42">
        <v>0.48</v>
      </c>
      <c r="T1004" s="43">
        <f t="array" ref="T1004:U1004">VLOOKUP(D1004, TOURISM!D:H,{4,5},0)</f>
        <v>2334000000</v>
      </c>
      <c r="U1004" s="43">
        <v>1.841E9</v>
      </c>
      <c r="V1004" s="38" t="str">
        <f t="array" ref="V1004:AA1004">VLOOKUP(D1004, BUSINESS!D:P,{8,9,10,11,12,13},0)</f>
        <v/>
      </c>
      <c r="W1004" s="37"/>
      <c r="X1004" s="37"/>
      <c r="Y1004" s="37"/>
      <c r="Z1004" s="38">
        <v>0.02</v>
      </c>
      <c r="AA1004" s="38">
        <v>0.083</v>
      </c>
      <c r="AB1004" s="44">
        <f t="shared" si="331"/>
        <v>1043.456103</v>
      </c>
      <c r="AC1004" s="44"/>
      <c r="AD1004" s="44"/>
      <c r="AE1004" s="44">
        <f t="shared" si="332"/>
        <v>30.05723702</v>
      </c>
      <c r="AF1004" s="44">
        <f t="shared" si="333"/>
        <v>23.70838618</v>
      </c>
      <c r="AG1004" s="45" t="str">
        <f t="shared" si="5"/>
        <v/>
      </c>
      <c r="AH1004" s="45" t="str">
        <f t="shared" si="6"/>
        <v/>
      </c>
      <c r="AI1004" s="45" t="str">
        <f t="shared" si="7"/>
        <v/>
      </c>
      <c r="AJ1004" s="45" t="str">
        <f t="shared" si="8"/>
        <v/>
      </c>
      <c r="AK1004" s="45" t="str">
        <f t="shared" si="9"/>
        <v/>
      </c>
      <c r="AL1004" s="45" t="str">
        <f t="shared" si="10"/>
        <v/>
      </c>
      <c r="AM1004" s="45" t="str">
        <f t="shared" si="11"/>
        <v/>
      </c>
    </row>
    <row r="1005">
      <c r="A1005" s="33" t="s">
        <v>113</v>
      </c>
      <c r="B1005" s="34" t="s">
        <v>138</v>
      </c>
      <c r="C1005" s="35" t="s">
        <v>49</v>
      </c>
      <c r="D1005" s="36" t="str">
        <f t="shared" si="1"/>
        <v>Asia/Philippines-Asia/2001</v>
      </c>
      <c r="E1005" s="37">
        <f t="array" ref="E1005:H1005">VLOOKUP(D1005, GDP!D:L,{6,7,8,9},0)</f>
        <v>76261998623</v>
      </c>
      <c r="F1005" s="38">
        <v>0.03</v>
      </c>
      <c r="G1005" s="37">
        <v>29.0</v>
      </c>
      <c r="H1005" s="38">
        <v>0.124</v>
      </c>
      <c r="I1005" s="39">
        <f t="array" ref="I1005:J1005">VLOOKUP(D1005, ENERGY!I:M,{4,5},0)</f>
        <v>40452</v>
      </c>
      <c r="J1005" s="39"/>
      <c r="K1005" s="40">
        <f t="array" ref="K1005:S1005">VLOOKUP(D1005, 'HUMAN RESOURCES'!D:V,{11,12,13,14,15,16,17,18,19},0)</f>
        <v>29</v>
      </c>
      <c r="L1005" s="40">
        <v>30.0</v>
      </c>
      <c r="M1005" s="40">
        <v>70.0</v>
      </c>
      <c r="N1005" s="41">
        <v>64.0</v>
      </c>
      <c r="O1005" s="42">
        <v>0.382</v>
      </c>
      <c r="P1005" s="42">
        <v>0.585</v>
      </c>
      <c r="Q1005" s="42">
        <v>0.033</v>
      </c>
      <c r="R1005" s="40">
        <v>7.9297756E7</v>
      </c>
      <c r="S1005" s="42">
        <v>0.477</v>
      </c>
      <c r="T1005" s="43">
        <f t="array" ref="T1005:U1005">VLOOKUP(D1005, TOURISM!D:H,{4,5},0)</f>
        <v>2011000000</v>
      </c>
      <c r="U1005" s="43">
        <v>1.918E9</v>
      </c>
      <c r="V1005" s="38" t="str">
        <f t="array" ref="V1005:AA1005">VLOOKUP(D1005, BUSINESS!D:P,{8,9,10,11,12,13},0)</f>
        <v/>
      </c>
      <c r="W1005" s="37"/>
      <c r="X1005" s="37"/>
      <c r="Y1005" s="37"/>
      <c r="Z1005" s="38">
        <v>0.025</v>
      </c>
      <c r="AA1005" s="38">
        <v>0.153</v>
      </c>
      <c r="AB1005" s="44">
        <f t="shared" si="331"/>
        <v>961.7169825</v>
      </c>
      <c r="AC1005" s="44">
        <f t="shared" ref="AC1005:AC1008" si="340">(I1005/R1005)*1000</f>
        <v>0.5101279285</v>
      </c>
      <c r="AD1005" s="44"/>
      <c r="AE1005" s="44">
        <f t="shared" si="332"/>
        <v>25.36011233</v>
      </c>
      <c r="AF1005" s="44">
        <f t="shared" si="333"/>
        <v>24.18731748</v>
      </c>
      <c r="AG1005" s="45">
        <f t="shared" si="5"/>
        <v>-0.07833498691</v>
      </c>
      <c r="AH1005" s="45">
        <f t="shared" si="6"/>
        <v>-0.1212121212</v>
      </c>
      <c r="AI1005" s="45" t="str">
        <f t="shared" si="7"/>
        <v/>
      </c>
      <c r="AJ1005" s="45" t="str">
        <f t="shared" si="8"/>
        <v/>
      </c>
      <c r="AK1005" s="45">
        <f t="shared" si="9"/>
        <v>0.02119599266</v>
      </c>
      <c r="AL1005" s="45">
        <f t="shared" si="10"/>
        <v>-0.15627267</v>
      </c>
      <c r="AM1005" s="45">
        <f t="shared" si="11"/>
        <v>0.02020092377</v>
      </c>
    </row>
    <row r="1006">
      <c r="A1006" s="33" t="s">
        <v>113</v>
      </c>
      <c r="B1006" s="34" t="s">
        <v>138</v>
      </c>
      <c r="C1006" s="35" t="s">
        <v>50</v>
      </c>
      <c r="D1006" s="36" t="str">
        <f t="shared" si="1"/>
        <v>Asia/Philippines-Asia/2002</v>
      </c>
      <c r="E1006" s="37">
        <f t="array" ref="E1006:H1006">VLOOKUP(D1006, GDP!D:L,{6,7,8,9},0)</f>
        <v>81357657790</v>
      </c>
      <c r="F1006" s="38">
        <v>0.028</v>
      </c>
      <c r="G1006" s="37">
        <v>28.0</v>
      </c>
      <c r="H1006" s="38">
        <v>0.091</v>
      </c>
      <c r="I1006" s="39">
        <f t="array" ref="I1006:J1006">VLOOKUP(D1006, ENERGY!I:M,{4,5},0)</f>
        <v>40512</v>
      </c>
      <c r="J1006" s="39">
        <v>81591.0</v>
      </c>
      <c r="K1006" s="40">
        <f t="array" ref="K1006:S1006">VLOOKUP(D1006, 'HUMAN RESOURCES'!D:V,{11,12,13,14,15,16,17,18,19},0)</f>
        <v>29</v>
      </c>
      <c r="L1006" s="40">
        <v>29.0</v>
      </c>
      <c r="M1006" s="40">
        <v>70.0</v>
      </c>
      <c r="N1006" s="41">
        <v>64.0</v>
      </c>
      <c r="O1006" s="42">
        <v>0.38</v>
      </c>
      <c r="P1006" s="42">
        <v>0.587</v>
      </c>
      <c r="Q1006" s="42">
        <v>0.033</v>
      </c>
      <c r="R1006" s="40">
        <v>8.0953652E7</v>
      </c>
      <c r="S1006" s="42">
        <v>0.474</v>
      </c>
      <c r="T1006" s="43">
        <f t="array" ref="T1006:U1006">VLOOKUP(D1006, TOURISM!D:H,{4,5},0)</f>
        <v>2018000000</v>
      </c>
      <c r="U1006" s="43">
        <v>1.874E9</v>
      </c>
      <c r="V1006" s="38" t="str">
        <f t="array" ref="V1006:AA1006">VLOOKUP(D1006, BUSINESS!D:P,{8,9,10,11,12,13},0)</f>
        <v/>
      </c>
      <c r="W1006" s="37"/>
      <c r="X1006" s="37"/>
      <c r="Y1006" s="37"/>
      <c r="Z1006" s="38">
        <v>0.043</v>
      </c>
      <c r="AA1006" s="38">
        <v>0.19</v>
      </c>
      <c r="AB1006" s="44">
        <f t="shared" si="331"/>
        <v>1004.990581</v>
      </c>
      <c r="AC1006" s="44">
        <f t="shared" si="340"/>
        <v>0.5004344955</v>
      </c>
      <c r="AD1006" s="44">
        <f t="shared" ref="AD1006:AD1008" si="341">J1006/R1006*1000</f>
        <v>1.007872999</v>
      </c>
      <c r="AE1006" s="44">
        <f t="shared" si="332"/>
        <v>24.9278439</v>
      </c>
      <c r="AF1006" s="44">
        <f t="shared" si="333"/>
        <v>23.1490483</v>
      </c>
      <c r="AG1006" s="45">
        <f t="shared" si="5"/>
        <v>0.04499618873</v>
      </c>
      <c r="AH1006" s="45">
        <f t="shared" si="6"/>
        <v>-0.03448275862</v>
      </c>
      <c r="AI1006" s="45">
        <f t="shared" si="7"/>
        <v>-0.01900196478</v>
      </c>
      <c r="AJ1006" s="45" t="str">
        <f t="shared" si="8"/>
        <v/>
      </c>
      <c r="AK1006" s="45">
        <f t="shared" si="9"/>
        <v>0.02088200327</v>
      </c>
      <c r="AL1006" s="45">
        <f t="shared" si="10"/>
        <v>-0.01704520985</v>
      </c>
      <c r="AM1006" s="45">
        <f t="shared" si="11"/>
        <v>-0.04292618169</v>
      </c>
    </row>
    <row r="1007">
      <c r="A1007" s="33" t="s">
        <v>113</v>
      </c>
      <c r="B1007" s="34" t="s">
        <v>138</v>
      </c>
      <c r="C1007" s="35" t="s">
        <v>51</v>
      </c>
      <c r="D1007" s="36" t="str">
        <f t="shared" si="1"/>
        <v>Asia/Philippines-Asia/2003</v>
      </c>
      <c r="E1007" s="37">
        <f t="array" ref="E1007:H1007">VLOOKUP(D1007, GDP!D:L,{6,7,8,9},0)</f>
        <v>83908205720</v>
      </c>
      <c r="F1007" s="38">
        <v>0.032</v>
      </c>
      <c r="G1007" s="37">
        <v>33.0</v>
      </c>
      <c r="H1007" s="38">
        <v>0.095</v>
      </c>
      <c r="I1007" s="39">
        <f t="array" ref="I1007:J1007">VLOOKUP(D1007, ENERGY!I:M,{4,5},0)</f>
        <v>38102</v>
      </c>
      <c r="J1007" s="39">
        <v>74785.0</v>
      </c>
      <c r="K1007" s="40">
        <f t="array" ref="K1007:S1007">VLOOKUP(D1007, 'HUMAN RESOURCES'!D:V,{11,12,13,14,15,16,17,18,19},0)</f>
        <v>28</v>
      </c>
      <c r="L1007" s="40">
        <v>29.0</v>
      </c>
      <c r="M1007" s="40">
        <v>71.0</v>
      </c>
      <c r="N1007" s="41">
        <v>64.0</v>
      </c>
      <c r="O1007" s="42">
        <v>0.377</v>
      </c>
      <c r="P1007" s="42">
        <v>0.59</v>
      </c>
      <c r="Q1007" s="42">
        <v>0.033</v>
      </c>
      <c r="R1007" s="40">
        <v>8.2604681E7</v>
      </c>
      <c r="S1007" s="42">
        <v>0.471</v>
      </c>
      <c r="T1007" s="43">
        <f t="array" ref="T1007:U1007">VLOOKUP(D1007, TOURISM!D:H,{4,5},0)</f>
        <v>1821000000</v>
      </c>
      <c r="U1007" s="43">
        <v>1.649E9</v>
      </c>
      <c r="V1007" s="38" t="str">
        <f t="array" ref="V1007:AA1007">VLOOKUP(D1007, BUSINESS!D:P,{8,9,10,11,12,13},0)</f>
        <v/>
      </c>
      <c r="W1007" s="37">
        <v>49.0</v>
      </c>
      <c r="X1007" s="37"/>
      <c r="Y1007" s="37"/>
      <c r="Z1007" s="38">
        <v>0.049</v>
      </c>
      <c r="AA1007" s="38">
        <v>0.272</v>
      </c>
      <c r="AB1007" s="44">
        <f t="shared" si="331"/>
        <v>1015.780277</v>
      </c>
      <c r="AC1007" s="44">
        <f t="shared" si="340"/>
        <v>0.4612571532</v>
      </c>
      <c r="AD1007" s="44">
        <f t="shared" si="341"/>
        <v>0.9053361032</v>
      </c>
      <c r="AE1007" s="44">
        <f t="shared" si="332"/>
        <v>22.04475555</v>
      </c>
      <c r="AF1007" s="44">
        <f t="shared" si="333"/>
        <v>19.9625491</v>
      </c>
      <c r="AG1007" s="45">
        <f t="shared" si="5"/>
        <v>0.0107361158</v>
      </c>
      <c r="AH1007" s="45">
        <f t="shared" si="6"/>
        <v>0.1785714286</v>
      </c>
      <c r="AI1007" s="45">
        <f t="shared" si="7"/>
        <v>-0.07828665424</v>
      </c>
      <c r="AJ1007" s="45">
        <f t="shared" si="8"/>
        <v>-0.1017359287</v>
      </c>
      <c r="AK1007" s="45">
        <f t="shared" si="9"/>
        <v>0.0203947439</v>
      </c>
      <c r="AL1007" s="45">
        <f t="shared" si="10"/>
        <v>-0.1156573492</v>
      </c>
      <c r="AM1007" s="45">
        <f t="shared" si="11"/>
        <v>-0.1376514127</v>
      </c>
    </row>
    <row r="1008">
      <c r="A1008" s="33" t="s">
        <v>113</v>
      </c>
      <c r="B1008" s="34" t="s">
        <v>138</v>
      </c>
      <c r="C1008" s="35" t="s">
        <v>52</v>
      </c>
      <c r="D1008" s="36" t="str">
        <f t="shared" si="1"/>
        <v>Asia/Philippines-Asia/2004</v>
      </c>
      <c r="E1008" s="37">
        <f t="array" ref="E1008:H1008">VLOOKUP(D1008, GDP!D:L,{6,7,8,9},0)</f>
        <v>91371236939</v>
      </c>
      <c r="F1008" s="38">
        <v>0.032</v>
      </c>
      <c r="G1008" s="37">
        <v>35.0</v>
      </c>
      <c r="H1008" s="38">
        <v>0.101</v>
      </c>
      <c r="I1008" s="39">
        <f t="array" ref="I1008:J1008">VLOOKUP(D1008, ENERGY!I:M,{4,5},0)</f>
        <v>40009</v>
      </c>
      <c r="J1008" s="39">
        <v>75944.0</v>
      </c>
      <c r="K1008" s="40">
        <f t="array" ref="K1008:S1008">VLOOKUP(D1008, 'HUMAN RESOURCES'!D:V,{11,12,13,14,15,16,17,18,19},0)</f>
        <v>28</v>
      </c>
      <c r="L1008" s="40">
        <v>28.0</v>
      </c>
      <c r="M1008" s="40">
        <v>71.0</v>
      </c>
      <c r="N1008" s="41">
        <v>64.0</v>
      </c>
      <c r="O1008" s="42">
        <v>0.374</v>
      </c>
      <c r="P1008" s="42">
        <v>0.592</v>
      </c>
      <c r="Q1008" s="42">
        <v>0.034</v>
      </c>
      <c r="R1008" s="40">
        <v>8.4231329E7</v>
      </c>
      <c r="S1008" s="42">
        <v>0.469</v>
      </c>
      <c r="T1008" s="43">
        <f t="array" ref="T1008:U1008">VLOOKUP(D1008, TOURISM!D:H,{4,5},0)</f>
        <v>2390000000</v>
      </c>
      <c r="U1008" s="43">
        <v>1.526E9</v>
      </c>
      <c r="V1008" s="38" t="str">
        <f t="array" ref="V1008:AA1008">VLOOKUP(D1008, BUSINESS!D:P,{8,9,10,11,12,13},0)</f>
        <v/>
      </c>
      <c r="W1008" s="37">
        <v>49.0</v>
      </c>
      <c r="X1008" s="37"/>
      <c r="Y1008" s="37"/>
      <c r="Z1008" s="38">
        <v>0.052</v>
      </c>
      <c r="AA1008" s="38">
        <v>0.391</v>
      </c>
      <c r="AB1008" s="44">
        <f t="shared" si="331"/>
        <v>1084.765467</v>
      </c>
      <c r="AC1008" s="44">
        <f t="shared" si="340"/>
        <v>0.4749895374</v>
      </c>
      <c r="AD1008" s="44">
        <f t="shared" si="341"/>
        <v>0.901612273</v>
      </c>
      <c r="AE1008" s="44">
        <f t="shared" si="332"/>
        <v>28.37424066</v>
      </c>
      <c r="AF1008" s="44">
        <f t="shared" si="333"/>
        <v>18.11677458</v>
      </c>
      <c r="AG1008" s="45">
        <f t="shared" si="5"/>
        <v>0.06791349657</v>
      </c>
      <c r="AH1008" s="45">
        <f t="shared" si="6"/>
        <v>0.06060606061</v>
      </c>
      <c r="AI1008" s="45">
        <f t="shared" si="7"/>
        <v>0.02977164503</v>
      </c>
      <c r="AJ1008" s="45">
        <f t="shared" si="8"/>
        <v>-0.004113201855</v>
      </c>
      <c r="AK1008" s="45">
        <f t="shared" si="9"/>
        <v>0.0196919591</v>
      </c>
      <c r="AL1008" s="45">
        <f t="shared" si="10"/>
        <v>0.2871197684</v>
      </c>
      <c r="AM1008" s="45">
        <f t="shared" si="11"/>
        <v>-0.09246186485</v>
      </c>
    </row>
    <row r="1009">
      <c r="A1009" s="33" t="s">
        <v>113</v>
      </c>
      <c r="B1009" s="34" t="s">
        <v>138</v>
      </c>
      <c r="C1009" s="35" t="s">
        <v>53</v>
      </c>
      <c r="D1009" s="36" t="str">
        <f t="shared" si="1"/>
        <v>Asia/Philippines-Asia/2005</v>
      </c>
      <c r="E1009" s="37">
        <f t="array" ref="E1009:H1009">VLOOKUP(D1009, GDP!D:L,{6,7,8,9},0)</f>
        <v>103000000000</v>
      </c>
      <c r="F1009" s="38">
        <v>0.039</v>
      </c>
      <c r="G1009" s="37">
        <v>47.0</v>
      </c>
      <c r="H1009" s="38">
        <v>0.102</v>
      </c>
      <c r="I1009" s="39" t="str">
        <f t="array" ref="I1009:J1009">VLOOKUP(D1009, ENERGY!I:M,{4,5},0)</f>
        <v/>
      </c>
      <c r="J1009" s="39"/>
      <c r="K1009" s="40">
        <f t="array" ref="K1009:S1009">VLOOKUP(D1009, 'HUMAN RESOURCES'!D:V,{11,12,13,14,15,16,17,18,19},0)</f>
        <v>27</v>
      </c>
      <c r="L1009" s="40">
        <v>28.0</v>
      </c>
      <c r="M1009" s="40">
        <v>71.0</v>
      </c>
      <c r="N1009" s="41">
        <v>64.0</v>
      </c>
      <c r="O1009" s="42">
        <v>0.371</v>
      </c>
      <c r="P1009" s="42">
        <v>0.595</v>
      </c>
      <c r="Q1009" s="42">
        <v>0.034</v>
      </c>
      <c r="R1009" s="40">
        <v>8.5821214E7</v>
      </c>
      <c r="S1009" s="42">
        <v>0.466</v>
      </c>
      <c r="T1009" s="43">
        <f t="array" ref="T1009:U1009">VLOOKUP(D1009, TOURISM!D:H,{4,5},0)</f>
        <v>2755000000</v>
      </c>
      <c r="U1009" s="43">
        <v>1.547E9</v>
      </c>
      <c r="V1009" s="38">
        <f t="array" ref="V1009:AA1009">VLOOKUP(D1009, BUSINESS!D:P,{8,9,10,11,12,13},0)</f>
        <v>0.472</v>
      </c>
      <c r="W1009" s="37">
        <v>47.0</v>
      </c>
      <c r="X1009" s="37"/>
      <c r="Y1009" s="37">
        <v>195.0</v>
      </c>
      <c r="Z1009" s="38">
        <v>0.054</v>
      </c>
      <c r="AA1009" s="38">
        <v>0.405</v>
      </c>
      <c r="AB1009" s="44">
        <f t="shared" si="331"/>
        <v>1200.169459</v>
      </c>
      <c r="AC1009" s="44"/>
      <c r="AD1009" s="44"/>
      <c r="AE1009" s="44">
        <f t="shared" si="332"/>
        <v>32.10162</v>
      </c>
      <c r="AF1009" s="44">
        <f t="shared" si="333"/>
        <v>18.02584615</v>
      </c>
      <c r="AG1009" s="45">
        <f t="shared" si="5"/>
        <v>0.1063861229</v>
      </c>
      <c r="AH1009" s="45">
        <f t="shared" si="6"/>
        <v>0.3428571429</v>
      </c>
      <c r="AI1009" s="45" t="str">
        <f t="shared" si="7"/>
        <v/>
      </c>
      <c r="AJ1009" s="45" t="str">
        <f t="shared" si="8"/>
        <v/>
      </c>
      <c r="AK1009" s="45">
        <f t="shared" si="9"/>
        <v>0.01887522159</v>
      </c>
      <c r="AL1009" s="45">
        <f t="shared" si="10"/>
        <v>0.131364902</v>
      </c>
      <c r="AM1009" s="45">
        <f t="shared" si="11"/>
        <v>-0.005019018615</v>
      </c>
    </row>
    <row r="1010">
      <c r="A1010" s="33" t="s">
        <v>113</v>
      </c>
      <c r="B1010" s="34" t="s">
        <v>138</v>
      </c>
      <c r="C1010" s="35" t="s">
        <v>54</v>
      </c>
      <c r="D1010" s="36" t="str">
        <f t="shared" si="1"/>
        <v>Asia/Philippines-Asia/2006</v>
      </c>
      <c r="E1010" s="37">
        <f t="array" ref="E1010:H1010">VLOOKUP(D1010, GDP!D:L,{6,7,8,9},0)</f>
        <v>122000000000</v>
      </c>
      <c r="F1010" s="38">
        <v>0.04</v>
      </c>
      <c r="G1010" s="37">
        <v>55.0</v>
      </c>
      <c r="H1010" s="38">
        <v>0.098</v>
      </c>
      <c r="I1010" s="39">
        <f t="array" ref="I1010:J1010">VLOOKUP(D1010, ENERGY!I:M,{4,5},0)</f>
        <v>38202</v>
      </c>
      <c r="J1010" s="39">
        <v>71052.0</v>
      </c>
      <c r="K1010" s="40">
        <f t="array" ref="K1010:S1010">VLOOKUP(D1010, 'HUMAN RESOURCES'!D:V,{11,12,13,14,15,16,17,18,19},0)</f>
        <v>27</v>
      </c>
      <c r="L1010" s="40">
        <v>27.0</v>
      </c>
      <c r="M1010" s="40">
        <v>71.0</v>
      </c>
      <c r="N1010" s="41">
        <v>64.0</v>
      </c>
      <c r="O1010" s="42">
        <v>0.367</v>
      </c>
      <c r="P1010" s="42">
        <v>0.598</v>
      </c>
      <c r="Q1010" s="42">
        <v>0.035</v>
      </c>
      <c r="R1010" s="40">
        <v>8.7366573E7</v>
      </c>
      <c r="S1010" s="42">
        <v>0.463</v>
      </c>
      <c r="T1010" s="43">
        <f t="array" ref="T1010:U1010">VLOOKUP(D1010, TOURISM!D:H,{4,5},0)</f>
        <v>4019000000</v>
      </c>
      <c r="U1010" s="43">
        <v>1.558E9</v>
      </c>
      <c r="V1010" s="38">
        <f t="array" ref="V1010:AA1010">VLOOKUP(D1010, BUSINESS!D:P,{8,9,10,11,12,13},0)</f>
        <v>0.476</v>
      </c>
      <c r="W1010" s="37">
        <v>47.0</v>
      </c>
      <c r="X1010" s="37"/>
      <c r="Y1010" s="37">
        <v>195.0</v>
      </c>
      <c r="Z1010" s="38">
        <v>0.057</v>
      </c>
      <c r="AA1010" s="38">
        <v>0.491</v>
      </c>
      <c r="AB1010" s="44">
        <f t="shared" si="331"/>
        <v>1396.41508</v>
      </c>
      <c r="AC1010" s="44">
        <f t="shared" ref="AC1010:AC1012" si="342">(I1010/R1010)*1000</f>
        <v>0.4372610564</v>
      </c>
      <c r="AD1010" s="44">
        <f t="shared" ref="AD1010:AD1012" si="343">J1010/R1010*1000</f>
        <v>0.8132629856</v>
      </c>
      <c r="AE1010" s="44">
        <f t="shared" si="332"/>
        <v>46.00157545</v>
      </c>
      <c r="AF1010" s="44">
        <f t="shared" si="333"/>
        <v>17.83290733</v>
      </c>
      <c r="AG1010" s="45">
        <f t="shared" si="5"/>
        <v>0.1635149261</v>
      </c>
      <c r="AH1010" s="45">
        <f t="shared" si="6"/>
        <v>0.170212766</v>
      </c>
      <c r="AI1010" s="45" t="str">
        <f t="shared" si="7"/>
        <v/>
      </c>
      <c r="AJ1010" s="45" t="str">
        <f t="shared" si="8"/>
        <v/>
      </c>
      <c r="AK1010" s="45">
        <f t="shared" si="9"/>
        <v>0.018006725</v>
      </c>
      <c r="AL1010" s="45">
        <f t="shared" si="10"/>
        <v>0.4329985667</v>
      </c>
      <c r="AM1010" s="45">
        <f t="shared" si="11"/>
        <v>-0.01070345432</v>
      </c>
    </row>
    <row r="1011">
      <c r="A1011" s="33" t="s">
        <v>113</v>
      </c>
      <c r="B1011" s="34" t="s">
        <v>138</v>
      </c>
      <c r="C1011" s="35" t="s">
        <v>55</v>
      </c>
      <c r="D1011" s="36" t="str">
        <f t="shared" si="1"/>
        <v>Asia/Philippines-Asia/2007</v>
      </c>
      <c r="E1011" s="37">
        <f t="array" ref="E1011:H1011">VLOOKUP(D1011, GDP!D:L,{6,7,8,9},0)</f>
        <v>149000000000</v>
      </c>
      <c r="F1011" s="38">
        <v>0.039</v>
      </c>
      <c r="G1011" s="37">
        <v>65.0</v>
      </c>
      <c r="H1011" s="38">
        <v>0.087</v>
      </c>
      <c r="I1011" s="39">
        <f t="array" ref="I1011:J1011">VLOOKUP(D1011, ENERGY!I:M,{4,5},0)</f>
        <v>38705</v>
      </c>
      <c r="J1011" s="39">
        <v>72702.0</v>
      </c>
      <c r="K1011" s="40">
        <f t="array" ref="K1011:S1011">VLOOKUP(D1011, 'HUMAN RESOURCES'!D:V,{11,12,13,14,15,16,17,18,19},0)</f>
        <v>26</v>
      </c>
      <c r="L1011" s="40">
        <v>27.0</v>
      </c>
      <c r="M1011" s="40">
        <v>71.0</v>
      </c>
      <c r="N1011" s="41">
        <v>64.0</v>
      </c>
      <c r="O1011" s="42">
        <v>0.364</v>
      </c>
      <c r="P1011" s="42">
        <v>0.601</v>
      </c>
      <c r="Q1011" s="42">
        <v>0.035</v>
      </c>
      <c r="R1011" s="40">
        <v>8.8875548E7</v>
      </c>
      <c r="S1011" s="42">
        <v>0.461</v>
      </c>
      <c r="T1011" s="43">
        <f t="array" ref="T1011:U1011">VLOOKUP(D1011, TOURISM!D:H,{4,5},0)</f>
        <v>5520000000</v>
      </c>
      <c r="U1011" s="43">
        <v>2.055E9</v>
      </c>
      <c r="V1011" s="38">
        <f t="array" ref="V1011:AA1011">VLOOKUP(D1011, BUSINESS!D:P,{8,9,10,11,12,13},0)</f>
        <v>0.491</v>
      </c>
      <c r="W1011" s="37">
        <v>47.0</v>
      </c>
      <c r="X1011" s="37"/>
      <c r="Y1011" s="37">
        <v>195.0</v>
      </c>
      <c r="Z1011" s="38">
        <v>0.06</v>
      </c>
      <c r="AA1011" s="38">
        <v>0.645</v>
      </c>
      <c r="AB1011" s="44">
        <f t="shared" si="331"/>
        <v>1676.501618</v>
      </c>
      <c r="AC1011" s="44">
        <f t="shared" si="342"/>
        <v>0.4354966115</v>
      </c>
      <c r="AD1011" s="44">
        <f t="shared" si="343"/>
        <v>0.8180202726</v>
      </c>
      <c r="AE1011" s="44">
        <f t="shared" si="332"/>
        <v>62.10932168</v>
      </c>
      <c r="AF1011" s="44">
        <f t="shared" si="333"/>
        <v>23.1222203</v>
      </c>
      <c r="AG1011" s="45">
        <f t="shared" si="5"/>
        <v>0.2005754178</v>
      </c>
      <c r="AH1011" s="45">
        <f t="shared" si="6"/>
        <v>0.1818181818</v>
      </c>
      <c r="AI1011" s="45">
        <f t="shared" si="7"/>
        <v>-0.004035220652</v>
      </c>
      <c r="AJ1011" s="45">
        <f t="shared" si="8"/>
        <v>0.005849629274</v>
      </c>
      <c r="AK1011" s="45">
        <f t="shared" si="9"/>
        <v>0.01727176594</v>
      </c>
      <c r="AL1011" s="45">
        <f t="shared" si="10"/>
        <v>0.3501564037</v>
      </c>
      <c r="AM1011" s="45">
        <f t="shared" si="11"/>
        <v>0.2966040742</v>
      </c>
    </row>
    <row r="1012">
      <c r="A1012" s="33" t="s">
        <v>113</v>
      </c>
      <c r="B1012" s="34" t="s">
        <v>138</v>
      </c>
      <c r="C1012" s="35" t="s">
        <v>56</v>
      </c>
      <c r="D1012" s="36" t="str">
        <f t="shared" si="1"/>
        <v>Asia/Philippines-Asia/2008</v>
      </c>
      <c r="E1012" s="37">
        <f t="array" ref="E1012:H1012">VLOOKUP(D1012, GDP!D:L,{6,7,8,9},0)</f>
        <v>174000000000</v>
      </c>
      <c r="F1012" s="38">
        <v>0.038</v>
      </c>
      <c r="G1012" s="37">
        <v>74.0</v>
      </c>
      <c r="H1012" s="38">
        <v>0.088</v>
      </c>
      <c r="I1012" s="39">
        <f t="array" ref="I1012:J1012">VLOOKUP(D1012, ENERGY!I:M,{4,5},0)</f>
        <v>38514</v>
      </c>
      <c r="J1012" s="39">
        <v>69669.0</v>
      </c>
      <c r="K1012" s="40">
        <f t="array" ref="K1012:S1012">VLOOKUP(D1012, 'HUMAN RESOURCES'!D:V,{11,12,13,14,15,16,17,18,19},0)</f>
        <v>26</v>
      </c>
      <c r="L1012" s="40">
        <v>26.0</v>
      </c>
      <c r="M1012" s="40">
        <v>71.0</v>
      </c>
      <c r="N1012" s="41">
        <v>65.0</v>
      </c>
      <c r="O1012" s="42">
        <v>0.36</v>
      </c>
      <c r="P1012" s="42">
        <v>0.604</v>
      </c>
      <c r="Q1012" s="42">
        <v>0.036</v>
      </c>
      <c r="R1012" s="40">
        <v>9.0371287E7</v>
      </c>
      <c r="S1012" s="42">
        <v>0.458</v>
      </c>
      <c r="T1012" s="43">
        <f t="array" ref="T1012:U1012">VLOOKUP(D1012, TOURISM!D:H,{4,5},0)</f>
        <v>3024000000</v>
      </c>
      <c r="U1012" s="43">
        <v>2.553E9</v>
      </c>
      <c r="V1012" s="38">
        <f t="array" ref="V1012:AA1012">VLOOKUP(D1012, BUSINESS!D:P,{8,9,10,11,12,13},0)</f>
        <v>0.471</v>
      </c>
      <c r="W1012" s="37">
        <v>41.0</v>
      </c>
      <c r="X1012" s="37"/>
      <c r="Y1012" s="37">
        <v>195.0</v>
      </c>
      <c r="Z1012" s="38">
        <v>0.062</v>
      </c>
      <c r="AA1012" s="38">
        <v>0.754</v>
      </c>
      <c r="AB1012" s="44">
        <f t="shared" si="331"/>
        <v>1925.390307</v>
      </c>
      <c r="AC1012" s="44">
        <f t="shared" si="342"/>
        <v>0.4261751855</v>
      </c>
      <c r="AD1012" s="44">
        <f t="shared" si="343"/>
        <v>0.7709196396</v>
      </c>
      <c r="AE1012" s="44">
        <f t="shared" si="332"/>
        <v>33.46195568</v>
      </c>
      <c r="AF1012" s="44">
        <f t="shared" si="333"/>
        <v>28.25012329</v>
      </c>
      <c r="AG1012" s="45">
        <f t="shared" si="5"/>
        <v>0.148457172</v>
      </c>
      <c r="AH1012" s="45">
        <f t="shared" si="6"/>
        <v>0.1384615385</v>
      </c>
      <c r="AI1012" s="45">
        <f t="shared" si="7"/>
        <v>-0.02140412985</v>
      </c>
      <c r="AJ1012" s="45">
        <f t="shared" si="8"/>
        <v>-0.05757880898</v>
      </c>
      <c r="AK1012" s="45">
        <f t="shared" si="9"/>
        <v>0.01682958962</v>
      </c>
      <c r="AL1012" s="45">
        <f t="shared" si="10"/>
        <v>-0.4612410058</v>
      </c>
      <c r="AM1012" s="45">
        <f t="shared" si="11"/>
        <v>0.2217738145</v>
      </c>
    </row>
    <row r="1013">
      <c r="A1013" s="33" t="s">
        <v>113</v>
      </c>
      <c r="B1013" s="34" t="s">
        <v>138</v>
      </c>
      <c r="C1013" s="35" t="s">
        <v>57</v>
      </c>
      <c r="D1013" s="36" t="str">
        <f t="shared" si="1"/>
        <v>Asia/Philippines-Asia/2009</v>
      </c>
      <c r="E1013" s="37">
        <f t="array" ref="E1013:H1013">VLOOKUP(D1013, GDP!D:L,{6,7,8,9},0)</f>
        <v>168000000000</v>
      </c>
      <c r="F1013" s="38">
        <v>0.043</v>
      </c>
      <c r="G1013" s="37">
        <v>78.0</v>
      </c>
      <c r="H1013" s="38">
        <v>0.086</v>
      </c>
      <c r="I1013" s="39" t="str">
        <f t="array" ref="I1013:J1013">VLOOKUP(D1013, ENERGY!I:M,{4,5},0)</f>
        <v/>
      </c>
      <c r="J1013" s="39"/>
      <c r="K1013" s="40">
        <f t="array" ref="K1013:S1013">VLOOKUP(D1013, 'HUMAN RESOURCES'!D:V,{11,12,13,14,15,16,17,18,19},0)</f>
        <v>25</v>
      </c>
      <c r="L1013" s="40">
        <v>26.0</v>
      </c>
      <c r="M1013" s="40">
        <v>72.0</v>
      </c>
      <c r="N1013" s="41">
        <v>65.0</v>
      </c>
      <c r="O1013" s="42">
        <v>0.357</v>
      </c>
      <c r="P1013" s="42">
        <v>0.607</v>
      </c>
      <c r="Q1013" s="42">
        <v>0.037</v>
      </c>
      <c r="R1013" s="40">
        <v>9.18864E7</v>
      </c>
      <c r="S1013" s="42">
        <v>0.455</v>
      </c>
      <c r="T1013" s="43">
        <f t="array" ref="T1013:U1013">VLOOKUP(D1013, TOURISM!D:H,{4,5},0)</f>
        <v>2853000000</v>
      </c>
      <c r="U1013" s="43">
        <v>3.251E9</v>
      </c>
      <c r="V1013" s="38">
        <f t="array" ref="V1013:AA1013">VLOOKUP(D1013, BUSINESS!D:P,{8,9,10,11,12,13},0)</f>
        <v>0.471</v>
      </c>
      <c r="W1013" s="37">
        <v>42.0</v>
      </c>
      <c r="X1013" s="37"/>
      <c r="Y1013" s="37">
        <v>195.0</v>
      </c>
      <c r="Z1013" s="38">
        <v>0.09</v>
      </c>
      <c r="AA1013" s="38">
        <v>0.823</v>
      </c>
      <c r="AB1013" s="44">
        <f t="shared" si="331"/>
        <v>1828.344565</v>
      </c>
      <c r="AC1013" s="44"/>
      <c r="AD1013" s="44"/>
      <c r="AE1013" s="44">
        <f t="shared" si="332"/>
        <v>31.04920859</v>
      </c>
      <c r="AF1013" s="44">
        <f t="shared" si="333"/>
        <v>35.38064393</v>
      </c>
      <c r="AG1013" s="45">
        <f t="shared" si="5"/>
        <v>-0.05040315298</v>
      </c>
      <c r="AH1013" s="45">
        <f t="shared" si="6"/>
        <v>0.05405405405</v>
      </c>
      <c r="AI1013" s="45" t="str">
        <f t="shared" si="7"/>
        <v/>
      </c>
      <c r="AJ1013" s="45" t="str">
        <f t="shared" si="8"/>
        <v/>
      </c>
      <c r="AK1013" s="45">
        <f t="shared" si="9"/>
        <v>0.01676542462</v>
      </c>
      <c r="AL1013" s="45">
        <f t="shared" si="10"/>
        <v>-0.07210418637</v>
      </c>
      <c r="AM1013" s="45">
        <f t="shared" si="11"/>
        <v>0.2524067084</v>
      </c>
    </row>
    <row r="1014">
      <c r="A1014" s="33" t="s">
        <v>113</v>
      </c>
      <c r="B1014" s="34" t="s">
        <v>138</v>
      </c>
      <c r="C1014" s="35" t="s">
        <v>58</v>
      </c>
      <c r="D1014" s="36" t="str">
        <f t="shared" si="1"/>
        <v>Asia/Philippines-Asia/2010</v>
      </c>
      <c r="E1014" s="37">
        <f t="array" ref="E1014:H1014">VLOOKUP(D1014, GDP!D:L,{6,7,8,9},0)</f>
        <v>200000000000</v>
      </c>
      <c r="F1014" s="38">
        <v>0.042</v>
      </c>
      <c r="G1014" s="37">
        <v>90.0</v>
      </c>
      <c r="H1014" s="38">
        <v>0.077</v>
      </c>
      <c r="I1014" s="39">
        <f t="array" ref="I1014:J1014">VLOOKUP(D1014, ENERGY!I:M,{4,5},0)</f>
        <v>38756</v>
      </c>
      <c r="J1014" s="39">
        <v>74832.0</v>
      </c>
      <c r="K1014" s="40">
        <f t="array" ref="K1014:S1014">VLOOKUP(D1014, 'HUMAN RESOURCES'!D:V,{11,12,13,14,15,16,17,18,19},0)</f>
        <v>25</v>
      </c>
      <c r="L1014" s="40">
        <v>25.0</v>
      </c>
      <c r="M1014" s="40">
        <v>72.0</v>
      </c>
      <c r="N1014" s="41">
        <v>65.0</v>
      </c>
      <c r="O1014" s="42">
        <v>0.353</v>
      </c>
      <c r="P1014" s="42">
        <v>0.61</v>
      </c>
      <c r="Q1014" s="42">
        <v>0.037</v>
      </c>
      <c r="R1014" s="40">
        <v>9.3444322E7</v>
      </c>
      <c r="S1014" s="42">
        <v>0.453</v>
      </c>
      <c r="T1014" s="43">
        <f t="array" ref="T1014:U1014">VLOOKUP(D1014, TOURISM!D:H,{4,5},0)</f>
        <v>3228000000</v>
      </c>
      <c r="U1014" s="43">
        <v>4.194E9</v>
      </c>
      <c r="V1014" s="38">
        <f t="array" ref="V1014:AA1014">VLOOKUP(D1014, BUSINESS!D:P,{8,9,10,11,12,13},0)</f>
        <v>0.438</v>
      </c>
      <c r="W1014" s="37">
        <v>37.0</v>
      </c>
      <c r="X1014" s="37"/>
      <c r="Y1014" s="37">
        <v>195.0</v>
      </c>
      <c r="Z1014" s="38">
        <v>0.25</v>
      </c>
      <c r="AA1014" s="38">
        <v>0.89</v>
      </c>
      <c r="AB1014" s="44">
        <f t="shared" si="331"/>
        <v>2140.31196</v>
      </c>
      <c r="AC1014" s="44">
        <f t="shared" ref="AC1014:AC1016" si="344">(I1014/R1014)*1000</f>
        <v>0.4147496517</v>
      </c>
      <c r="AD1014" s="44">
        <f t="shared" ref="AD1014:AD1016" si="345">J1014/R1014*1000</f>
        <v>0.8008191231</v>
      </c>
      <c r="AE1014" s="44">
        <f t="shared" si="332"/>
        <v>34.54463504</v>
      </c>
      <c r="AF1014" s="44">
        <f t="shared" si="333"/>
        <v>44.88234181</v>
      </c>
      <c r="AG1014" s="45">
        <f t="shared" si="5"/>
        <v>0.1706283388</v>
      </c>
      <c r="AH1014" s="45">
        <f t="shared" si="6"/>
        <v>0.1538461538</v>
      </c>
      <c r="AI1014" s="45" t="str">
        <f t="shared" si="7"/>
        <v/>
      </c>
      <c r="AJ1014" s="45" t="str">
        <f t="shared" si="8"/>
        <v/>
      </c>
      <c r="AK1014" s="45">
        <f t="shared" si="9"/>
        <v>0.01695487036</v>
      </c>
      <c r="AL1014" s="45">
        <f t="shared" si="10"/>
        <v>0.1125769902</v>
      </c>
      <c r="AM1014" s="45">
        <f t="shared" si="11"/>
        <v>0.2685563864</v>
      </c>
    </row>
    <row r="1015">
      <c r="A1015" s="33" t="s">
        <v>113</v>
      </c>
      <c r="B1015" s="34" t="s">
        <v>138</v>
      </c>
      <c r="C1015" s="35" t="s">
        <v>59</v>
      </c>
      <c r="D1015" s="36" t="str">
        <f t="shared" si="1"/>
        <v>Asia/Philippines-Asia/2011</v>
      </c>
      <c r="E1015" s="37">
        <f t="array" ref="E1015:H1015">VLOOKUP(D1015, GDP!D:L,{6,7,8,9},0)</f>
        <v>224000000000</v>
      </c>
      <c r="F1015" s="38">
        <v>0.044</v>
      </c>
      <c r="G1015" s="37">
        <v>105.0</v>
      </c>
      <c r="H1015" s="38">
        <v>0.067</v>
      </c>
      <c r="I1015" s="39">
        <f t="array" ref="I1015:J1015">VLOOKUP(D1015, ENERGY!I:M,{4,5},0)</f>
        <v>39347</v>
      </c>
      <c r="J1015" s="39">
        <v>72419.5</v>
      </c>
      <c r="K1015" s="40">
        <f t="array" ref="K1015:S1015">VLOOKUP(D1015, 'HUMAN RESOURCES'!D:V,{11,12,13,14,15,16,17,18,19},0)</f>
        <v>25</v>
      </c>
      <c r="L1015" s="40">
        <v>25.0</v>
      </c>
      <c r="M1015" s="40">
        <v>72.0</v>
      </c>
      <c r="N1015" s="41">
        <v>65.0</v>
      </c>
      <c r="O1015" s="42">
        <v>0.349</v>
      </c>
      <c r="P1015" s="42">
        <v>0.613</v>
      </c>
      <c r="Q1015" s="42">
        <v>0.038</v>
      </c>
      <c r="R1015" s="40">
        <v>9.5053437E7</v>
      </c>
      <c r="S1015" s="42">
        <v>0.45</v>
      </c>
      <c r="T1015" s="43">
        <f t="array" ref="T1015:U1015">VLOOKUP(D1015, TOURISM!D:H,{4,5},0)</f>
        <v>4026000000</v>
      </c>
      <c r="U1015" s="43">
        <v>5.807E9</v>
      </c>
      <c r="V1015" s="38">
        <f t="array" ref="V1015:AA1015">VLOOKUP(D1015, BUSINESS!D:P,{8,9,10,11,12,13},0)</f>
        <v>0.445</v>
      </c>
      <c r="W1015" s="37">
        <v>36.0</v>
      </c>
      <c r="X1015" s="37"/>
      <c r="Y1015" s="37">
        <v>195.0</v>
      </c>
      <c r="Z1015" s="38">
        <v>0.29</v>
      </c>
      <c r="AA1015" s="38">
        <v>0.991</v>
      </c>
      <c r="AB1015" s="44">
        <f t="shared" si="331"/>
        <v>2356.569179</v>
      </c>
      <c r="AC1015" s="44">
        <f t="shared" si="344"/>
        <v>0.4139461049</v>
      </c>
      <c r="AD1015" s="44">
        <f t="shared" si="345"/>
        <v>0.7618819717</v>
      </c>
      <c r="AE1015" s="44">
        <f t="shared" si="332"/>
        <v>42.35512283</v>
      </c>
      <c r="AF1015" s="44">
        <f t="shared" si="333"/>
        <v>61.09195189</v>
      </c>
      <c r="AG1015" s="45">
        <f t="shared" si="5"/>
        <v>0.1010400459</v>
      </c>
      <c r="AH1015" s="45">
        <f t="shared" si="6"/>
        <v>0.1666666667</v>
      </c>
      <c r="AI1015" s="45">
        <f t="shared" si="7"/>
        <v>-0.001937426115</v>
      </c>
      <c r="AJ1015" s="45">
        <f t="shared" si="8"/>
        <v>-0.04862165529</v>
      </c>
      <c r="AK1015" s="45">
        <f t="shared" si="9"/>
        <v>0.0172200404</v>
      </c>
      <c r="AL1015" s="45">
        <f t="shared" si="10"/>
        <v>0.2260984314</v>
      </c>
      <c r="AM1015" s="45">
        <f t="shared" si="11"/>
        <v>0.3611578502</v>
      </c>
    </row>
    <row r="1016">
      <c r="A1016" s="33" t="s">
        <v>113</v>
      </c>
      <c r="B1016" s="34" t="s">
        <v>138</v>
      </c>
      <c r="C1016" s="35" t="s">
        <v>60</v>
      </c>
      <c r="D1016" s="36" t="str">
        <f t="shared" si="1"/>
        <v>Asia/Philippines-Asia/2012</v>
      </c>
      <c r="E1016" s="37">
        <f t="array" ref="E1016:H1016">VLOOKUP(D1016, GDP!D:L,{6,7,8,9},0)</f>
        <v>250000000000</v>
      </c>
      <c r="F1016" s="38">
        <v>0.046</v>
      </c>
      <c r="G1016" s="37">
        <v>119.0</v>
      </c>
      <c r="H1016" s="38">
        <v>0.057</v>
      </c>
      <c r="I1016" s="39">
        <f t="array" ref="I1016:J1016">VLOOKUP(D1016, ENERGY!I:M,{4,5},0)</f>
        <v>38456</v>
      </c>
      <c r="J1016" s="39">
        <v>67693.0</v>
      </c>
      <c r="K1016" s="40">
        <f t="array" ref="K1016:S1016">VLOOKUP(D1016, 'HUMAN RESOURCES'!D:V,{11,12,13,14,15,16,17,18,19},0)</f>
        <v>25</v>
      </c>
      <c r="L1016" s="40">
        <v>24.0</v>
      </c>
      <c r="M1016" s="40">
        <v>72.0</v>
      </c>
      <c r="N1016" s="41">
        <v>65.0</v>
      </c>
      <c r="O1016" s="42">
        <v>0.345</v>
      </c>
      <c r="P1016" s="42">
        <v>0.616</v>
      </c>
      <c r="Q1016" s="42">
        <v>0.038</v>
      </c>
      <c r="R1016" s="40">
        <v>9.6706764E7</v>
      </c>
      <c r="S1016" s="42">
        <v>0.448</v>
      </c>
      <c r="T1016" s="43">
        <f t="array" ref="T1016:U1016">VLOOKUP(D1016, TOURISM!D:H,{4,5},0)</f>
        <v>4900000000</v>
      </c>
      <c r="U1016" s="43">
        <v>6.839E9</v>
      </c>
      <c r="V1016" s="38">
        <f t="array" ref="V1016:AA1016">VLOOKUP(D1016, BUSINESS!D:P,{8,9,10,11,12,13},0)</f>
        <v>0.445</v>
      </c>
      <c r="W1016" s="37">
        <v>36.0</v>
      </c>
      <c r="X1016" s="37">
        <v>133.0</v>
      </c>
      <c r="Y1016" s="37">
        <v>193.0</v>
      </c>
      <c r="Z1016" s="38">
        <v>0.362</v>
      </c>
      <c r="AA1016" s="38">
        <v>1.055</v>
      </c>
      <c r="AB1016" s="44">
        <f t="shared" si="331"/>
        <v>2585.134583</v>
      </c>
      <c r="AC1016" s="44">
        <f t="shared" si="344"/>
        <v>0.3976557421</v>
      </c>
      <c r="AD1016" s="44">
        <f t="shared" si="345"/>
        <v>0.6999820612</v>
      </c>
      <c r="AE1016" s="44">
        <f t="shared" si="332"/>
        <v>50.66863782</v>
      </c>
      <c r="AF1016" s="44">
        <f t="shared" si="333"/>
        <v>70.71894165</v>
      </c>
      <c r="AG1016" s="45">
        <f t="shared" si="5"/>
        <v>0.09699074641</v>
      </c>
      <c r="AH1016" s="45">
        <f t="shared" si="6"/>
        <v>0.1333333333</v>
      </c>
      <c r="AI1016" s="45">
        <f t="shared" si="7"/>
        <v>-0.03935382558</v>
      </c>
      <c r="AJ1016" s="45">
        <f t="shared" si="8"/>
        <v>-0.08124606275</v>
      </c>
      <c r="AK1016" s="45">
        <f t="shared" si="9"/>
        <v>0.01739365826</v>
      </c>
      <c r="AL1016" s="45">
        <f t="shared" si="10"/>
        <v>0.1962812154</v>
      </c>
      <c r="AM1016" s="45">
        <f t="shared" si="11"/>
        <v>0.1575819639</v>
      </c>
    </row>
    <row r="1017">
      <c r="A1017" s="33" t="s">
        <v>113</v>
      </c>
      <c r="B1017" s="34" t="s">
        <v>139</v>
      </c>
      <c r="C1017" s="35" t="s">
        <v>48</v>
      </c>
      <c r="D1017" s="36" t="str">
        <f t="shared" si="1"/>
        <v>Asia/Singapore-Asia/2000</v>
      </c>
      <c r="E1017" s="37">
        <f t="array" ref="E1017:H1017">VLOOKUP(D1017, GDP!D:L,{6,7,8,9},0)</f>
        <v>95835970989</v>
      </c>
      <c r="F1017" s="38">
        <v>0.027</v>
      </c>
      <c r="G1017" s="37">
        <v>662.0</v>
      </c>
      <c r="H1017" s="38">
        <v>0.058</v>
      </c>
      <c r="I1017" s="39" t="str">
        <f t="array" ref="I1017:J1017">VLOOKUP(D1017, ENERGY!I:M,{4,5},0)</f>
        <v/>
      </c>
      <c r="J1017" s="39"/>
      <c r="K1017" s="40">
        <f t="array" ref="K1017:S1017">VLOOKUP(D1017, 'HUMAN RESOURCES'!D:V,{11,12,13,14,15,16,17,18,19},0)</f>
        <v>12</v>
      </c>
      <c r="L1017" s="40">
        <v>3.0</v>
      </c>
      <c r="M1017" s="40">
        <v>80.0</v>
      </c>
      <c r="N1017" s="41">
        <v>76.0</v>
      </c>
      <c r="O1017" s="42">
        <v>0.215</v>
      </c>
      <c r="P1017" s="42">
        <v>0.712</v>
      </c>
      <c r="Q1017" s="42">
        <v>0.073</v>
      </c>
      <c r="R1017" s="40">
        <v>4027900.0</v>
      </c>
      <c r="S1017" s="42">
        <v>1.0</v>
      </c>
      <c r="T1017" s="43">
        <f t="array" ref="T1017:U1017">VLOOKUP(D1017, TOURISM!D:H,{4,5},0)</f>
        <v>5142000000</v>
      </c>
      <c r="U1017" s="43">
        <v>4.535E9</v>
      </c>
      <c r="V1017" s="38" t="str">
        <f t="array" ref="V1017:AA1017">VLOOKUP(D1017, BUSINESS!D:P,{8,9,10,11,12,13},0)</f>
        <v/>
      </c>
      <c r="W1017" s="37"/>
      <c r="X1017" s="37"/>
      <c r="Y1017" s="37"/>
      <c r="Z1017" s="38">
        <v>0.36</v>
      </c>
      <c r="AA1017" s="38">
        <v>0.701</v>
      </c>
      <c r="AB1017" s="44">
        <f t="shared" si="331"/>
        <v>23793.03632</v>
      </c>
      <c r="AC1017" s="44"/>
      <c r="AD1017" s="44"/>
      <c r="AE1017" s="44">
        <f t="shared" si="332"/>
        <v>1276.595745</v>
      </c>
      <c r="AF1017" s="44">
        <f t="shared" si="333"/>
        <v>1125.896869</v>
      </c>
      <c r="AG1017" s="45" t="str">
        <f t="shared" si="5"/>
        <v/>
      </c>
      <c r="AH1017" s="45" t="str">
        <f t="shared" si="6"/>
        <v/>
      </c>
      <c r="AI1017" s="45" t="str">
        <f t="shared" si="7"/>
        <v/>
      </c>
      <c r="AJ1017" s="45" t="str">
        <f t="shared" si="8"/>
        <v/>
      </c>
      <c r="AK1017" s="45" t="str">
        <f t="shared" si="9"/>
        <v/>
      </c>
      <c r="AL1017" s="45" t="str">
        <f t="shared" si="10"/>
        <v/>
      </c>
      <c r="AM1017" s="45" t="str">
        <f t="shared" si="11"/>
        <v/>
      </c>
    </row>
    <row r="1018">
      <c r="A1018" s="33" t="s">
        <v>113</v>
      </c>
      <c r="B1018" s="34" t="s">
        <v>139</v>
      </c>
      <c r="C1018" s="35" t="s">
        <v>49</v>
      </c>
      <c r="D1018" s="36" t="str">
        <f t="shared" si="1"/>
        <v>Asia/Singapore-Asia/2001</v>
      </c>
      <c r="E1018" s="37">
        <f t="array" ref="E1018:H1018">VLOOKUP(D1018, GDP!D:L,{6,7,8,9},0)</f>
        <v>89285087395</v>
      </c>
      <c r="F1018" s="38">
        <v>0.024</v>
      </c>
      <c r="G1018" s="37">
        <v>526.0</v>
      </c>
      <c r="H1018" s="38">
        <v>0.056</v>
      </c>
      <c r="I1018" s="39">
        <f t="array" ref="I1018:J1018">VLOOKUP(D1018, ENERGY!I:M,{4,5},0)</f>
        <v>33447</v>
      </c>
      <c r="J1018" s="39"/>
      <c r="K1018" s="40">
        <f t="array" ref="K1018:S1018">VLOOKUP(D1018, 'HUMAN RESOURCES'!D:V,{11,12,13,14,15,16,17,18,19},0)</f>
        <v>12</v>
      </c>
      <c r="L1018" s="40">
        <v>3.0</v>
      </c>
      <c r="M1018" s="40">
        <v>80.0</v>
      </c>
      <c r="N1018" s="41">
        <v>76.0</v>
      </c>
      <c r="O1018" s="42">
        <v>0.211</v>
      </c>
      <c r="P1018" s="42">
        <v>0.714</v>
      </c>
      <c r="Q1018" s="42">
        <v>0.075</v>
      </c>
      <c r="R1018" s="40">
        <v>4138000.0</v>
      </c>
      <c r="S1018" s="42">
        <v>1.0</v>
      </c>
      <c r="T1018" s="43">
        <f t="array" ref="T1018:U1018">VLOOKUP(D1018, TOURISM!D:H,{4,5},0)</f>
        <v>4641000000</v>
      </c>
      <c r="U1018" s="43">
        <v>6.6E9</v>
      </c>
      <c r="V1018" s="38" t="str">
        <f t="array" ref="V1018:AA1018">VLOOKUP(D1018, BUSINESS!D:P,{8,9,10,11,12,13},0)</f>
        <v/>
      </c>
      <c r="W1018" s="37"/>
      <c r="X1018" s="37"/>
      <c r="Y1018" s="37"/>
      <c r="Z1018" s="38">
        <v>0.417</v>
      </c>
      <c r="AA1018" s="38">
        <v>0.744</v>
      </c>
      <c r="AB1018" s="44">
        <f t="shared" si="331"/>
        <v>21576.86984</v>
      </c>
      <c r="AC1018" s="44">
        <f t="shared" ref="AC1018:AC1021" si="346">(I1018/R1018)*1000</f>
        <v>8.082890285</v>
      </c>
      <c r="AD1018" s="44"/>
      <c r="AE1018" s="44">
        <f t="shared" si="332"/>
        <v>1121.556307</v>
      </c>
      <c r="AF1018" s="44">
        <f t="shared" si="333"/>
        <v>1594.973417</v>
      </c>
      <c r="AG1018" s="45">
        <f t="shared" si="5"/>
        <v>-0.09314349165</v>
      </c>
      <c r="AH1018" s="45">
        <f t="shared" si="6"/>
        <v>-0.2054380665</v>
      </c>
      <c r="AI1018" s="45" t="str">
        <f t="shared" si="7"/>
        <v/>
      </c>
      <c r="AJ1018" s="45" t="str">
        <f t="shared" si="8"/>
        <v/>
      </c>
      <c r="AK1018" s="45">
        <f t="shared" si="9"/>
        <v>0.02733434296</v>
      </c>
      <c r="AL1018" s="45">
        <f t="shared" si="10"/>
        <v>-0.1214475592</v>
      </c>
      <c r="AM1018" s="45">
        <f t="shared" si="11"/>
        <v>0.4166247909</v>
      </c>
    </row>
    <row r="1019">
      <c r="A1019" s="33" t="s">
        <v>113</v>
      </c>
      <c r="B1019" s="34" t="s">
        <v>139</v>
      </c>
      <c r="C1019" s="35" t="s">
        <v>50</v>
      </c>
      <c r="D1019" s="36" t="str">
        <f t="shared" si="1"/>
        <v>Asia/Singapore-Asia/2002</v>
      </c>
      <c r="E1019" s="37">
        <f t="array" ref="E1019:H1019">VLOOKUP(D1019, GDP!D:L,{6,7,8,9},0)</f>
        <v>91941791944</v>
      </c>
      <c r="F1019" s="38">
        <v>0.029</v>
      </c>
      <c r="G1019" s="37">
        <v>632.0</v>
      </c>
      <c r="H1019" s="38">
        <v>0.053</v>
      </c>
      <c r="I1019" s="39">
        <f t="array" ref="I1019:J1019">VLOOKUP(D1019, ENERGY!I:M,{4,5},0)</f>
        <v>34280</v>
      </c>
      <c r="J1019" s="39">
        <v>13520.0</v>
      </c>
      <c r="K1019" s="40">
        <f t="array" ref="K1019:S1019">VLOOKUP(D1019, 'HUMAN RESOURCES'!D:V,{11,12,13,14,15,16,17,18,19},0)</f>
        <v>11</v>
      </c>
      <c r="L1019" s="40">
        <v>3.0</v>
      </c>
      <c r="M1019" s="40">
        <v>81.0</v>
      </c>
      <c r="N1019" s="41">
        <v>77.0</v>
      </c>
      <c r="O1019" s="42">
        <v>0.206</v>
      </c>
      <c r="P1019" s="42">
        <v>0.717</v>
      </c>
      <c r="Q1019" s="42">
        <v>0.077</v>
      </c>
      <c r="R1019" s="40">
        <v>4176000.0</v>
      </c>
      <c r="S1019" s="42">
        <v>1.0</v>
      </c>
      <c r="T1019" s="43">
        <f t="array" ref="T1019:U1019">VLOOKUP(D1019, TOURISM!D:H,{4,5},0)</f>
        <v>4458000000</v>
      </c>
      <c r="U1019" s="43">
        <v>8.212E9</v>
      </c>
      <c r="V1019" s="38" t="str">
        <f t="array" ref="V1019:AA1019">VLOOKUP(D1019, BUSINESS!D:P,{8,9,10,11,12,13},0)</f>
        <v/>
      </c>
      <c r="W1019" s="37"/>
      <c r="X1019" s="37"/>
      <c r="Y1019" s="37"/>
      <c r="Z1019" s="38">
        <v>0.47</v>
      </c>
      <c r="AA1019" s="38">
        <v>0.801</v>
      </c>
      <c r="AB1019" s="44">
        <f t="shared" si="331"/>
        <v>22016.71263</v>
      </c>
      <c r="AC1019" s="44">
        <f t="shared" si="346"/>
        <v>8.208812261</v>
      </c>
      <c r="AD1019" s="44">
        <f t="shared" ref="AD1019:AD1021" si="347">J1019/R1019*1000</f>
        <v>3.237547893</v>
      </c>
      <c r="AE1019" s="44">
        <f t="shared" si="332"/>
        <v>1067.528736</v>
      </c>
      <c r="AF1019" s="44">
        <f t="shared" si="333"/>
        <v>1966.475096</v>
      </c>
      <c r="AG1019" s="45">
        <f t="shared" si="5"/>
        <v>0.02038492118</v>
      </c>
      <c r="AH1019" s="45">
        <f t="shared" si="6"/>
        <v>0.2015209125</v>
      </c>
      <c r="AI1019" s="45">
        <f t="shared" si="7"/>
        <v>0.01557883021</v>
      </c>
      <c r="AJ1019" s="45" t="str">
        <f t="shared" si="8"/>
        <v/>
      </c>
      <c r="AK1019" s="45">
        <f t="shared" si="9"/>
        <v>0.00918318028</v>
      </c>
      <c r="AL1019" s="45">
        <f t="shared" si="10"/>
        <v>-0.04817196551</v>
      </c>
      <c r="AM1019" s="45">
        <f t="shared" si="11"/>
        <v>0.2329202949</v>
      </c>
    </row>
    <row r="1020">
      <c r="A1020" s="33" t="s">
        <v>113</v>
      </c>
      <c r="B1020" s="34" t="s">
        <v>139</v>
      </c>
      <c r="C1020" s="35" t="s">
        <v>51</v>
      </c>
      <c r="D1020" s="36" t="str">
        <f t="shared" si="1"/>
        <v>Asia/Singapore-Asia/2003</v>
      </c>
      <c r="E1020" s="37">
        <f t="array" ref="E1020:H1020">VLOOKUP(D1020, GDP!D:L,{6,7,8,9},0)</f>
        <v>97002305536</v>
      </c>
      <c r="F1020" s="38">
        <v>0.036</v>
      </c>
      <c r="G1020" s="37">
        <v>823.0</v>
      </c>
      <c r="H1020" s="38">
        <v>0.053</v>
      </c>
      <c r="I1020" s="39">
        <f t="array" ref="I1020:J1020">VLOOKUP(D1020, ENERGY!I:M,{4,5},0)</f>
        <v>28262</v>
      </c>
      <c r="J1020" s="39">
        <v>24767.0</v>
      </c>
      <c r="K1020" s="40">
        <f t="array" ref="K1020:S1020">VLOOKUP(D1020, 'HUMAN RESOURCES'!D:V,{11,12,13,14,15,16,17,18,19},0)</f>
        <v>11</v>
      </c>
      <c r="L1020" s="40">
        <v>3.0</v>
      </c>
      <c r="M1020" s="40">
        <v>82.0</v>
      </c>
      <c r="N1020" s="41">
        <v>77.0</v>
      </c>
      <c r="O1020" s="42">
        <v>0.201</v>
      </c>
      <c r="P1020" s="42">
        <v>0.72</v>
      </c>
      <c r="Q1020" s="42">
        <v>0.079</v>
      </c>
      <c r="R1020" s="40">
        <v>4114800.0</v>
      </c>
      <c r="S1020" s="42">
        <v>1.0</v>
      </c>
      <c r="T1020" s="43">
        <f t="array" ref="T1020:U1020">VLOOKUP(D1020, TOURISM!D:H,{4,5},0)</f>
        <v>3842000000</v>
      </c>
      <c r="U1020" s="43">
        <v>8.382E9</v>
      </c>
      <c r="V1020" s="38" t="str">
        <f t="array" ref="V1020:AA1020">VLOOKUP(D1020, BUSINESS!D:P,{8,9,10,11,12,13},0)</f>
        <v/>
      </c>
      <c r="W1020" s="37">
        <v>8.0</v>
      </c>
      <c r="X1020" s="37"/>
      <c r="Y1020" s="37"/>
      <c r="Z1020" s="38">
        <v>0.538</v>
      </c>
      <c r="AA1020" s="38">
        <v>0.841</v>
      </c>
      <c r="AB1020" s="44">
        <f t="shared" si="331"/>
        <v>23574.00251</v>
      </c>
      <c r="AC1020" s="44">
        <f t="shared" si="346"/>
        <v>6.868377564</v>
      </c>
      <c r="AD1020" s="44">
        <f t="shared" si="347"/>
        <v>6.019004569</v>
      </c>
      <c r="AE1020" s="44">
        <f t="shared" si="332"/>
        <v>933.7027316</v>
      </c>
      <c r="AF1020" s="44">
        <f t="shared" si="333"/>
        <v>2037.037037</v>
      </c>
      <c r="AG1020" s="45">
        <f t="shared" si="5"/>
        <v>0.07073217096</v>
      </c>
      <c r="AH1020" s="45">
        <f t="shared" si="6"/>
        <v>0.3022151899</v>
      </c>
      <c r="AI1020" s="45">
        <f t="shared" si="7"/>
        <v>-0.1632921614</v>
      </c>
      <c r="AJ1020" s="45">
        <f t="shared" si="8"/>
        <v>0.8591244881</v>
      </c>
      <c r="AK1020" s="45">
        <f t="shared" si="9"/>
        <v>-0.01465517241</v>
      </c>
      <c r="AL1020" s="45">
        <f t="shared" si="10"/>
        <v>-0.1253605637</v>
      </c>
      <c r="AM1020" s="45">
        <f t="shared" si="11"/>
        <v>0.03588244845</v>
      </c>
    </row>
    <row r="1021">
      <c r="A1021" s="33" t="s">
        <v>113</v>
      </c>
      <c r="B1021" s="34" t="s">
        <v>139</v>
      </c>
      <c r="C1021" s="35" t="s">
        <v>52</v>
      </c>
      <c r="D1021" s="36" t="str">
        <f t="shared" si="1"/>
        <v>Asia/Singapore-Asia/2004</v>
      </c>
      <c r="E1021" s="37">
        <f t="array" ref="E1021:H1021">VLOOKUP(D1021, GDP!D:L,{6,7,8,9},0)</f>
        <v>114000000000</v>
      </c>
      <c r="F1021" s="38">
        <v>0.032</v>
      </c>
      <c r="G1021" s="37">
        <v>826.0</v>
      </c>
      <c r="H1021" s="38">
        <v>0.053</v>
      </c>
      <c r="I1021" s="39">
        <f t="array" ref="I1021:J1021">VLOOKUP(D1021, ENERGY!I:M,{4,5},0)</f>
        <v>25162</v>
      </c>
      <c r="J1021" s="39">
        <v>19637.0</v>
      </c>
      <c r="K1021" s="40">
        <f t="array" ref="K1021:S1021">VLOOKUP(D1021, 'HUMAN RESOURCES'!D:V,{11,12,13,14,15,16,17,18,19},0)</f>
        <v>10</v>
      </c>
      <c r="L1021" s="40">
        <v>2.0</v>
      </c>
      <c r="M1021" s="40">
        <v>82.0</v>
      </c>
      <c r="N1021" s="41">
        <v>77.0</v>
      </c>
      <c r="O1021" s="42">
        <v>0.196</v>
      </c>
      <c r="P1021" s="42">
        <v>0.723</v>
      </c>
      <c r="Q1021" s="42">
        <v>0.081</v>
      </c>
      <c r="R1021" s="40">
        <v>4166700.0</v>
      </c>
      <c r="S1021" s="42">
        <v>1.0</v>
      </c>
      <c r="T1021" s="43">
        <f t="array" ref="T1021:U1021">VLOOKUP(D1021, TOURISM!D:H,{4,5},0)</f>
        <v>5327000000</v>
      </c>
      <c r="U1021" s="43">
        <v>9.291E9</v>
      </c>
      <c r="V1021" s="38" t="str">
        <f t="array" ref="V1021:AA1021">VLOOKUP(D1021, BUSINESS!D:P,{8,9,10,11,12,13},0)</f>
        <v/>
      </c>
      <c r="W1021" s="37">
        <v>8.0</v>
      </c>
      <c r="X1021" s="37"/>
      <c r="Y1021" s="37"/>
      <c r="Z1021" s="38">
        <v>0.62</v>
      </c>
      <c r="AA1021" s="38">
        <v>0.912</v>
      </c>
      <c r="AB1021" s="44">
        <f t="shared" si="331"/>
        <v>27359.78112</v>
      </c>
      <c r="AC1021" s="44">
        <f t="shared" si="346"/>
        <v>6.038831689</v>
      </c>
      <c r="AD1021" s="44">
        <f t="shared" si="347"/>
        <v>4.712842297</v>
      </c>
      <c r="AE1021" s="44">
        <f t="shared" si="332"/>
        <v>1278.469772</v>
      </c>
      <c r="AF1021" s="44">
        <f t="shared" si="333"/>
        <v>2229.822161</v>
      </c>
      <c r="AG1021" s="45">
        <f t="shared" si="5"/>
        <v>0.1605912533</v>
      </c>
      <c r="AH1021" s="45">
        <f t="shared" si="6"/>
        <v>0.003645200486</v>
      </c>
      <c r="AI1021" s="45">
        <f t="shared" si="7"/>
        <v>-0.1207775587</v>
      </c>
      <c r="AJ1021" s="45">
        <f t="shared" si="8"/>
        <v>-0.2170063599</v>
      </c>
      <c r="AK1021" s="45">
        <f t="shared" si="9"/>
        <v>0.01261300671</v>
      </c>
      <c r="AL1021" s="45">
        <f t="shared" si="10"/>
        <v>0.3692471158</v>
      </c>
      <c r="AM1021" s="45">
        <f t="shared" si="11"/>
        <v>0.09463997015</v>
      </c>
    </row>
    <row r="1022">
      <c r="A1022" s="33" t="s">
        <v>113</v>
      </c>
      <c r="B1022" s="34" t="s">
        <v>139</v>
      </c>
      <c r="C1022" s="35" t="s">
        <v>53</v>
      </c>
      <c r="D1022" s="36" t="str">
        <f t="shared" si="1"/>
        <v>Asia/Singapore-Asia/2005</v>
      </c>
      <c r="E1022" s="37">
        <f t="array" ref="E1022:H1022">VLOOKUP(D1022, GDP!D:L,{6,7,8,9},0)</f>
        <v>127000000000</v>
      </c>
      <c r="F1022" s="38">
        <v>0.038</v>
      </c>
      <c r="G1022" s="37">
        <v>1058.0</v>
      </c>
      <c r="H1022" s="38">
        <v>0.053</v>
      </c>
      <c r="I1022" s="39" t="str">
        <f t="array" ref="I1022:J1022">VLOOKUP(D1022, ENERGY!I:M,{4,5},0)</f>
        <v/>
      </c>
      <c r="J1022" s="39"/>
      <c r="K1022" s="40">
        <f t="array" ref="K1022:S1022">VLOOKUP(D1022, 'HUMAN RESOURCES'!D:V,{11,12,13,14,15,16,17,18,19},0)</f>
        <v>10</v>
      </c>
      <c r="L1022" s="40">
        <v>2.0</v>
      </c>
      <c r="M1022" s="40">
        <v>83.0</v>
      </c>
      <c r="N1022" s="41">
        <v>78.0</v>
      </c>
      <c r="O1022" s="42">
        <v>0.191</v>
      </c>
      <c r="P1022" s="42">
        <v>0.726</v>
      </c>
      <c r="Q1022" s="42">
        <v>0.082</v>
      </c>
      <c r="R1022" s="40">
        <v>4265800.0</v>
      </c>
      <c r="S1022" s="42">
        <v>1.0</v>
      </c>
      <c r="T1022" s="43">
        <f t="array" ref="T1022:U1022">VLOOKUP(D1022, TOURISM!D:H,{4,5},0)</f>
        <v>6209000000</v>
      </c>
      <c r="U1022" s="43">
        <v>1.0071E10</v>
      </c>
      <c r="V1022" s="38">
        <f t="array" ref="V1022:AA1022">VLOOKUP(D1022, BUSINESS!D:P,{8,9,10,11,12,13},0)</f>
        <v>0.277</v>
      </c>
      <c r="W1022" s="37">
        <v>6.0</v>
      </c>
      <c r="X1022" s="37"/>
      <c r="Y1022" s="37">
        <v>80.0</v>
      </c>
      <c r="Z1022" s="38">
        <v>0.61</v>
      </c>
      <c r="AA1022" s="38">
        <v>0.975</v>
      </c>
      <c r="AB1022" s="44">
        <f t="shared" si="331"/>
        <v>29771.67237</v>
      </c>
      <c r="AC1022" s="44"/>
      <c r="AD1022" s="44"/>
      <c r="AE1022" s="44">
        <f t="shared" si="332"/>
        <v>1455.53003</v>
      </c>
      <c r="AF1022" s="44">
        <f t="shared" si="333"/>
        <v>2360.870177</v>
      </c>
      <c r="AG1022" s="45">
        <f t="shared" si="5"/>
        <v>0.08815462516</v>
      </c>
      <c r="AH1022" s="45">
        <f t="shared" si="6"/>
        <v>0.2808716707</v>
      </c>
      <c r="AI1022" s="45" t="str">
        <f t="shared" si="7"/>
        <v/>
      </c>
      <c r="AJ1022" s="45" t="str">
        <f t="shared" si="8"/>
        <v/>
      </c>
      <c r="AK1022" s="45">
        <f t="shared" si="9"/>
        <v>0.02378380973</v>
      </c>
      <c r="AL1022" s="45">
        <f t="shared" si="10"/>
        <v>0.1384938941</v>
      </c>
      <c r="AM1022" s="45">
        <f t="shared" si="11"/>
        <v>0.05877061301</v>
      </c>
    </row>
    <row r="1023">
      <c r="A1023" s="33" t="s">
        <v>113</v>
      </c>
      <c r="B1023" s="34" t="s">
        <v>139</v>
      </c>
      <c r="C1023" s="35" t="s">
        <v>54</v>
      </c>
      <c r="D1023" s="36" t="str">
        <f t="shared" si="1"/>
        <v>Asia/Singapore-Asia/2006</v>
      </c>
      <c r="E1023" s="37">
        <f t="array" ref="E1023:H1023">VLOOKUP(D1023, GDP!D:L,{6,7,8,9},0)</f>
        <v>148000000000</v>
      </c>
      <c r="F1023" s="38">
        <v>0.037</v>
      </c>
      <c r="G1023" s="37">
        <v>1167.0</v>
      </c>
      <c r="H1023" s="38">
        <v>0.053</v>
      </c>
      <c r="I1023" s="39" t="str">
        <f t="array" ref="I1023:J1023">VLOOKUP(D1023, ENERGY!I:M,{4,5},0)</f>
        <v/>
      </c>
      <c r="J1023" s="39"/>
      <c r="K1023" s="40">
        <f t="array" ref="K1023:S1023">VLOOKUP(D1023, 'HUMAN RESOURCES'!D:V,{11,12,13,14,15,16,17,18,19},0)</f>
        <v>10</v>
      </c>
      <c r="L1023" s="40">
        <v>2.0</v>
      </c>
      <c r="M1023" s="40">
        <v>83.0</v>
      </c>
      <c r="N1023" s="41">
        <v>78.0</v>
      </c>
      <c r="O1023" s="42">
        <v>0.188</v>
      </c>
      <c r="P1023" s="42">
        <v>0.729</v>
      </c>
      <c r="Q1023" s="42">
        <v>0.083</v>
      </c>
      <c r="R1023" s="40">
        <v>4401400.0</v>
      </c>
      <c r="S1023" s="42">
        <v>1.0</v>
      </c>
      <c r="T1023" s="43">
        <f t="array" ref="T1023:U1023">VLOOKUP(D1023, TOURISM!D:H,{4,5},0)</f>
        <v>7536000000</v>
      </c>
      <c r="U1023" s="43">
        <v>1.1268E10</v>
      </c>
      <c r="V1023" s="38">
        <f t="array" ref="V1023:AA1023">VLOOKUP(D1023, BUSINESS!D:P,{8,9,10,11,12,13},0)</f>
        <v>0.238</v>
      </c>
      <c r="W1023" s="37">
        <v>6.0</v>
      </c>
      <c r="X1023" s="37"/>
      <c r="Y1023" s="37">
        <v>80.0</v>
      </c>
      <c r="Z1023" s="38">
        <v>0.59</v>
      </c>
      <c r="AA1023" s="38">
        <v>1.038</v>
      </c>
      <c r="AB1023" s="44">
        <f t="shared" si="331"/>
        <v>33625.66456</v>
      </c>
      <c r="AC1023" s="44"/>
      <c r="AD1023" s="44"/>
      <c r="AE1023" s="44">
        <f t="shared" si="332"/>
        <v>1712.182487</v>
      </c>
      <c r="AF1023" s="44">
        <f t="shared" si="333"/>
        <v>2560.094515</v>
      </c>
      <c r="AG1023" s="45">
        <f t="shared" si="5"/>
        <v>0.1294516526</v>
      </c>
      <c r="AH1023" s="45">
        <f t="shared" si="6"/>
        <v>0.1030245747</v>
      </c>
      <c r="AI1023" s="45" t="str">
        <f t="shared" si="7"/>
        <v/>
      </c>
      <c r="AJ1023" s="45" t="str">
        <f t="shared" si="8"/>
        <v/>
      </c>
      <c r="AK1023" s="45">
        <f t="shared" si="9"/>
        <v>0.03178770688</v>
      </c>
      <c r="AL1023" s="45">
        <f t="shared" si="10"/>
        <v>0.1763292084</v>
      </c>
      <c r="AM1023" s="45">
        <f t="shared" si="11"/>
        <v>0.08438597793</v>
      </c>
    </row>
    <row r="1024">
      <c r="A1024" s="33" t="s">
        <v>113</v>
      </c>
      <c r="B1024" s="34" t="s">
        <v>139</v>
      </c>
      <c r="C1024" s="35" t="s">
        <v>55</v>
      </c>
      <c r="D1024" s="36" t="str">
        <f t="shared" si="1"/>
        <v>Asia/Singapore-Asia/2007</v>
      </c>
      <c r="E1024" s="37">
        <f t="array" ref="E1024:H1024">VLOOKUP(D1024, GDP!D:L,{6,7,8,9},0)</f>
        <v>180000000000</v>
      </c>
      <c r="F1024" s="38">
        <v>0.035</v>
      </c>
      <c r="G1024" s="37">
        <v>1333.0</v>
      </c>
      <c r="H1024" s="38">
        <v>0.053</v>
      </c>
      <c r="I1024" s="39">
        <f t="array" ref="I1024:J1024">VLOOKUP(D1024, ENERGY!I:M,{4,5},0)</f>
        <v>26037</v>
      </c>
      <c r="J1024" s="39">
        <v>39007.5</v>
      </c>
      <c r="K1024" s="40">
        <f t="array" ref="K1024:S1024">VLOOKUP(D1024, 'HUMAN RESOURCES'!D:V,{11,12,13,14,15,16,17,18,19},0)</f>
        <v>10</v>
      </c>
      <c r="L1024" s="40">
        <v>2.0</v>
      </c>
      <c r="M1024" s="40">
        <v>83.0</v>
      </c>
      <c r="N1024" s="41">
        <v>78.0</v>
      </c>
      <c r="O1024" s="42">
        <v>0.184</v>
      </c>
      <c r="P1024" s="42">
        <v>0.731</v>
      </c>
      <c r="Q1024" s="42">
        <v>0.085</v>
      </c>
      <c r="R1024" s="40">
        <v>4588600.0</v>
      </c>
      <c r="S1024" s="42">
        <v>1.0</v>
      </c>
      <c r="T1024" s="43">
        <f t="array" ref="T1024:U1024">VLOOKUP(D1024, TOURISM!D:H,{4,5},0)</f>
        <v>9066000000</v>
      </c>
      <c r="U1024" s="43">
        <v>1.3409E10</v>
      </c>
      <c r="V1024" s="38">
        <f t="array" ref="V1024:AA1024">VLOOKUP(D1024, BUSINESS!D:P,{8,9,10,11,12,13},0)</f>
        <v>0.232</v>
      </c>
      <c r="W1024" s="37">
        <v>5.0</v>
      </c>
      <c r="X1024" s="37"/>
      <c r="Y1024" s="37">
        <v>80.0</v>
      </c>
      <c r="Z1024" s="38">
        <v>0.699</v>
      </c>
      <c r="AA1024" s="38">
        <v>1.252</v>
      </c>
      <c r="AB1024" s="44">
        <f t="shared" si="331"/>
        <v>39227.65114</v>
      </c>
      <c r="AC1024" s="44">
        <f t="shared" ref="AC1024:AC1025" si="348">(I1024/R1024)*1000</f>
        <v>5.674279737</v>
      </c>
      <c r="AD1024" s="44">
        <f t="shared" ref="AD1024:AD1025" si="349">J1024/R1024*1000</f>
        <v>8.500958898</v>
      </c>
      <c r="AE1024" s="44">
        <f t="shared" si="332"/>
        <v>1975.766029</v>
      </c>
      <c r="AF1024" s="44">
        <f t="shared" si="333"/>
        <v>2922.242078</v>
      </c>
      <c r="AG1024" s="45">
        <f t="shared" si="5"/>
        <v>0.1665985386</v>
      </c>
      <c r="AH1024" s="45">
        <f t="shared" si="6"/>
        <v>0.1422450728</v>
      </c>
      <c r="AI1024" s="45" t="str">
        <f t="shared" si="7"/>
        <v/>
      </c>
      <c r="AJ1024" s="45" t="str">
        <f t="shared" si="8"/>
        <v/>
      </c>
      <c r="AK1024" s="45">
        <f t="shared" si="9"/>
        <v>0.04253192166</v>
      </c>
      <c r="AL1024" s="45">
        <f t="shared" si="10"/>
        <v>0.1539459394</v>
      </c>
      <c r="AM1024" s="45">
        <f t="shared" si="11"/>
        <v>0.1414586691</v>
      </c>
    </row>
    <row r="1025">
      <c r="A1025" s="33" t="s">
        <v>113</v>
      </c>
      <c r="B1025" s="34" t="s">
        <v>139</v>
      </c>
      <c r="C1025" s="35" t="s">
        <v>56</v>
      </c>
      <c r="D1025" s="36" t="str">
        <f t="shared" si="1"/>
        <v>Asia/Singapore-Asia/2008</v>
      </c>
      <c r="E1025" s="37">
        <f t="array" ref="E1025:H1025">VLOOKUP(D1025, GDP!D:L,{6,7,8,9},0)</f>
        <v>192000000000</v>
      </c>
      <c r="F1025" s="38">
        <v>0.04</v>
      </c>
      <c r="G1025" s="37">
        <v>1577.0</v>
      </c>
      <c r="H1025" s="38">
        <v>0.054</v>
      </c>
      <c r="I1025" s="39">
        <f t="array" ref="I1025:J1025">VLOOKUP(D1025, ENERGY!I:M,{4,5},0)</f>
        <v>21412</v>
      </c>
      <c r="J1025" s="39">
        <v>32548.5</v>
      </c>
      <c r="K1025" s="40">
        <f t="array" ref="K1025:S1025">VLOOKUP(D1025, 'HUMAN RESOURCES'!D:V,{11,12,13,14,15,16,17,18,19},0)</f>
        <v>10</v>
      </c>
      <c r="L1025" s="40">
        <v>2.0</v>
      </c>
      <c r="M1025" s="40">
        <v>83.0</v>
      </c>
      <c r="N1025" s="41">
        <v>78.0</v>
      </c>
      <c r="O1025" s="42">
        <v>0.181</v>
      </c>
      <c r="P1025" s="42">
        <v>0.733</v>
      </c>
      <c r="Q1025" s="42">
        <v>0.086</v>
      </c>
      <c r="R1025" s="40">
        <v>4839400.0</v>
      </c>
      <c r="S1025" s="42">
        <v>1.0</v>
      </c>
      <c r="T1025" s="43">
        <f t="array" ref="T1025:U1025">VLOOKUP(D1025, TOURISM!D:H,{4,5},0)</f>
        <v>10714000000</v>
      </c>
      <c r="U1025" s="43">
        <v>1.634E10</v>
      </c>
      <c r="V1025" s="38">
        <f t="array" ref="V1025:AA1025">VLOOKUP(D1025, BUSINESS!D:P,{8,9,10,11,12,13},0)</f>
        <v>0.279</v>
      </c>
      <c r="W1025" s="37">
        <v>4.0</v>
      </c>
      <c r="X1025" s="37"/>
      <c r="Y1025" s="37">
        <v>84.0</v>
      </c>
      <c r="Z1025" s="38">
        <v>0.69</v>
      </c>
      <c r="AA1025" s="38">
        <v>1.323</v>
      </c>
      <c r="AB1025" s="44">
        <f t="shared" si="331"/>
        <v>39674.33979</v>
      </c>
      <c r="AC1025" s="44">
        <f t="shared" si="348"/>
        <v>4.424515436</v>
      </c>
      <c r="AD1025" s="44">
        <f t="shared" si="349"/>
        <v>6.725730462</v>
      </c>
      <c r="AE1025" s="44">
        <f t="shared" si="332"/>
        <v>2213.910815</v>
      </c>
      <c r="AF1025" s="44">
        <f t="shared" si="333"/>
        <v>3376.451626</v>
      </c>
      <c r="AG1025" s="45">
        <f t="shared" si="5"/>
        <v>0.01138708655</v>
      </c>
      <c r="AH1025" s="45">
        <f t="shared" si="6"/>
        <v>0.1830457614</v>
      </c>
      <c r="AI1025" s="45">
        <f t="shared" si="7"/>
        <v>-0.2202507382</v>
      </c>
      <c r="AJ1025" s="45">
        <f t="shared" si="8"/>
        <v>-0.2088268461</v>
      </c>
      <c r="AK1025" s="45">
        <f t="shared" si="9"/>
        <v>0.05465719392</v>
      </c>
      <c r="AL1025" s="45">
        <f t="shared" si="10"/>
        <v>0.1205328885</v>
      </c>
      <c r="AM1025" s="45">
        <f t="shared" si="11"/>
        <v>0.1554318691</v>
      </c>
    </row>
    <row r="1026">
      <c r="A1026" s="33" t="s">
        <v>113</v>
      </c>
      <c r="B1026" s="34" t="s">
        <v>139</v>
      </c>
      <c r="C1026" s="35" t="s">
        <v>57</v>
      </c>
      <c r="D1026" s="36" t="str">
        <f t="shared" si="1"/>
        <v>Asia/Singapore-Asia/2009</v>
      </c>
      <c r="E1026" s="37">
        <f t="array" ref="E1026:H1026">VLOOKUP(D1026, GDP!D:L,{6,7,8,9},0)</f>
        <v>192000000000</v>
      </c>
      <c r="F1026" s="38">
        <v>0.045</v>
      </c>
      <c r="G1026" s="37">
        <v>1704.0</v>
      </c>
      <c r="H1026" s="38">
        <v>0.054</v>
      </c>
      <c r="I1026" s="39" t="str">
        <f t="array" ref="I1026:J1026">VLOOKUP(D1026, ENERGY!I:M,{4,5},0)</f>
        <v/>
      </c>
      <c r="J1026" s="39"/>
      <c r="K1026" s="40">
        <f t="array" ref="K1026:S1026">VLOOKUP(D1026, 'HUMAN RESOURCES'!D:V,{11,12,13,14,15,16,17,18,19},0)</f>
        <v>10</v>
      </c>
      <c r="L1026" s="40">
        <v>2.0</v>
      </c>
      <c r="M1026" s="40">
        <v>84.0</v>
      </c>
      <c r="N1026" s="41">
        <v>79.0</v>
      </c>
      <c r="O1026" s="42">
        <v>0.177</v>
      </c>
      <c r="P1026" s="42">
        <v>0.735</v>
      </c>
      <c r="Q1026" s="42">
        <v>0.088</v>
      </c>
      <c r="R1026" s="40">
        <v>4987600.0</v>
      </c>
      <c r="S1026" s="42">
        <v>1.0</v>
      </c>
      <c r="T1026" s="43">
        <f t="array" ref="T1026:U1026">VLOOKUP(D1026, TOURISM!D:H,{4,5},0)</f>
        <v>9403000000</v>
      </c>
      <c r="U1026" s="43">
        <v>1.5685E10</v>
      </c>
      <c r="V1026" s="38">
        <f t="array" ref="V1026:AA1026">VLOOKUP(D1026, BUSINESS!D:P,{8,9,10,11,12,13},0)</f>
        <v>0.278</v>
      </c>
      <c r="W1026" s="37">
        <v>3.0</v>
      </c>
      <c r="X1026" s="37"/>
      <c r="Y1026" s="37">
        <v>84.0</v>
      </c>
      <c r="Z1026" s="38">
        <v>0.69</v>
      </c>
      <c r="AA1026" s="38">
        <v>1.387</v>
      </c>
      <c r="AB1026" s="44">
        <f t="shared" si="331"/>
        <v>38495.46876</v>
      </c>
      <c r="AC1026" s="44"/>
      <c r="AD1026" s="44"/>
      <c r="AE1026" s="44">
        <f t="shared" si="332"/>
        <v>1885.275483</v>
      </c>
      <c r="AF1026" s="44">
        <f t="shared" si="333"/>
        <v>3144.799102</v>
      </c>
      <c r="AG1026" s="45">
        <f t="shared" si="5"/>
        <v>-0.02971368995</v>
      </c>
      <c r="AH1026" s="45">
        <f t="shared" si="6"/>
        <v>0.08053265694</v>
      </c>
      <c r="AI1026" s="45" t="str">
        <f t="shared" si="7"/>
        <v/>
      </c>
      <c r="AJ1026" s="45" t="str">
        <f t="shared" si="8"/>
        <v/>
      </c>
      <c r="AK1026" s="45">
        <f t="shared" si="9"/>
        <v>0.03062363103</v>
      </c>
      <c r="AL1026" s="45">
        <f t="shared" si="10"/>
        <v>-0.1484410889</v>
      </c>
      <c r="AM1026" s="45">
        <f t="shared" si="11"/>
        <v>-0.06860827582</v>
      </c>
    </row>
    <row r="1027">
      <c r="A1027" s="33" t="s">
        <v>113</v>
      </c>
      <c r="B1027" s="34" t="s">
        <v>139</v>
      </c>
      <c r="C1027" s="35" t="s">
        <v>58</v>
      </c>
      <c r="D1027" s="36" t="str">
        <f t="shared" si="1"/>
        <v>Asia/Singapore-Asia/2010</v>
      </c>
      <c r="E1027" s="37">
        <f t="array" ref="E1027:H1027">VLOOKUP(D1027, GDP!D:L,{6,7,8,9},0)</f>
        <v>236000000000</v>
      </c>
      <c r="F1027" s="38">
        <v>0.041</v>
      </c>
      <c r="G1027" s="37">
        <v>1893.0</v>
      </c>
      <c r="H1027" s="38">
        <v>0.054</v>
      </c>
      <c r="I1027" s="39">
        <f t="array" ref="I1027:J1027">VLOOKUP(D1027, ENERGY!I:M,{4,5},0)</f>
        <v>21947</v>
      </c>
      <c r="J1027" s="39">
        <v>30359.0</v>
      </c>
      <c r="K1027" s="40">
        <f t="array" ref="K1027:S1027">VLOOKUP(D1027, 'HUMAN RESOURCES'!D:V,{11,12,13,14,15,16,17,18,19},0)</f>
        <v>9</v>
      </c>
      <c r="L1027" s="40">
        <v>2.0</v>
      </c>
      <c r="M1027" s="40">
        <v>84.0</v>
      </c>
      <c r="N1027" s="41">
        <v>79.0</v>
      </c>
      <c r="O1027" s="42">
        <v>0.173</v>
      </c>
      <c r="P1027" s="42">
        <v>0.736</v>
      </c>
      <c r="Q1027" s="42">
        <v>0.09</v>
      </c>
      <c r="R1027" s="40">
        <v>5076700.0</v>
      </c>
      <c r="S1027" s="42">
        <v>1.0</v>
      </c>
      <c r="T1027" s="43">
        <f t="array" ref="T1027:U1027">VLOOKUP(D1027, TOURISM!D:H,{4,5},0)</f>
        <v>14178000000</v>
      </c>
      <c r="U1027" s="43">
        <v>1.87E10</v>
      </c>
      <c r="V1027" s="38">
        <f t="array" ref="V1027:AA1027">VLOOKUP(D1027, BUSINESS!D:P,{8,9,10,11,12,13},0)</f>
        <v>0.254</v>
      </c>
      <c r="W1027" s="37">
        <v>3.0</v>
      </c>
      <c r="X1027" s="37"/>
      <c r="Y1027" s="37">
        <v>84.0</v>
      </c>
      <c r="Z1027" s="38">
        <v>0.71</v>
      </c>
      <c r="AA1027" s="38">
        <v>1.454</v>
      </c>
      <c r="AB1027" s="44">
        <f t="shared" si="331"/>
        <v>46486.89109</v>
      </c>
      <c r="AC1027" s="44">
        <f t="shared" ref="AC1027:AC1034" si="350">(I1027/R1027)*1000</f>
        <v>4.323083893</v>
      </c>
      <c r="AD1027" s="44">
        <f t="shared" ref="AD1027:AD1029" si="351">J1027/R1027*1000</f>
        <v>5.980065791</v>
      </c>
      <c r="AE1027" s="44">
        <f t="shared" si="332"/>
        <v>2792.759076</v>
      </c>
      <c r="AF1027" s="44">
        <f t="shared" si="333"/>
        <v>3683.495184</v>
      </c>
      <c r="AG1027" s="45">
        <f t="shared" si="5"/>
        <v>0.2075938438</v>
      </c>
      <c r="AH1027" s="45">
        <f t="shared" si="6"/>
        <v>0.110915493</v>
      </c>
      <c r="AI1027" s="45" t="str">
        <f t="shared" si="7"/>
        <v/>
      </c>
      <c r="AJ1027" s="45" t="str">
        <f t="shared" si="8"/>
        <v/>
      </c>
      <c r="AK1027" s="45">
        <f t="shared" si="9"/>
        <v>0.01786430347</v>
      </c>
      <c r="AL1027" s="45">
        <f t="shared" si="10"/>
        <v>0.4813533092</v>
      </c>
      <c r="AM1027" s="45">
        <f t="shared" si="11"/>
        <v>0.1712974548</v>
      </c>
    </row>
    <row r="1028">
      <c r="A1028" s="33" t="s">
        <v>113</v>
      </c>
      <c r="B1028" s="34" t="s">
        <v>139</v>
      </c>
      <c r="C1028" s="35" t="s">
        <v>59</v>
      </c>
      <c r="D1028" s="36" t="str">
        <f t="shared" si="1"/>
        <v>Asia/Singapore-Asia/2011</v>
      </c>
      <c r="E1028" s="37">
        <f t="array" ref="E1028:H1028">VLOOKUP(D1028, GDP!D:L,{6,7,8,9},0)</f>
        <v>274000000000</v>
      </c>
      <c r="F1028" s="38">
        <v>0.042</v>
      </c>
      <c r="G1028" s="37">
        <v>2144.0</v>
      </c>
      <c r="H1028" s="38">
        <v>0.054</v>
      </c>
      <c r="I1028" s="39">
        <f t="array" ref="I1028:J1028">VLOOKUP(D1028, ENERGY!I:M,{4,5},0)</f>
        <v>22163</v>
      </c>
      <c r="J1028" s="39">
        <v>40069.5</v>
      </c>
      <c r="K1028" s="40">
        <f t="array" ref="K1028:S1028">VLOOKUP(D1028, 'HUMAN RESOURCES'!D:V,{11,12,13,14,15,16,17,18,19},0)</f>
        <v>10</v>
      </c>
      <c r="L1028" s="40">
        <v>2.0</v>
      </c>
      <c r="M1028" s="40">
        <v>84.0</v>
      </c>
      <c r="N1028" s="41">
        <v>80.0</v>
      </c>
      <c r="O1028" s="42">
        <v>0.169</v>
      </c>
      <c r="P1028" s="42">
        <v>0.737</v>
      </c>
      <c r="Q1028" s="42">
        <v>0.093</v>
      </c>
      <c r="R1028" s="40">
        <v>5183700.0</v>
      </c>
      <c r="S1028" s="42">
        <v>1.0</v>
      </c>
      <c r="T1028" s="43">
        <f t="array" ref="T1028:U1028">VLOOKUP(D1028, TOURISM!D:H,{4,5},0)</f>
        <v>18082000000</v>
      </c>
      <c r="U1028" s="43">
        <v>2.1437E10</v>
      </c>
      <c r="V1028" s="38">
        <f t="array" ref="V1028:AA1028">VLOOKUP(D1028, BUSINESS!D:P,{8,9,10,11,12,13},0)</f>
        <v>0.271</v>
      </c>
      <c r="W1028" s="37">
        <v>3.0</v>
      </c>
      <c r="X1028" s="37"/>
      <c r="Y1028" s="37">
        <v>84.0</v>
      </c>
      <c r="Z1028" s="38">
        <v>0.71</v>
      </c>
      <c r="AA1028" s="38">
        <v>1.501</v>
      </c>
      <c r="AB1028" s="44">
        <f t="shared" si="331"/>
        <v>52857.99718</v>
      </c>
      <c r="AC1028" s="44">
        <f t="shared" si="350"/>
        <v>4.275517488</v>
      </c>
      <c r="AD1028" s="44">
        <f t="shared" si="351"/>
        <v>7.729903351</v>
      </c>
      <c r="AE1028" s="44">
        <f t="shared" si="332"/>
        <v>3488.241989</v>
      </c>
      <c r="AF1028" s="44">
        <f t="shared" si="333"/>
        <v>4135.463086</v>
      </c>
      <c r="AG1028" s="45">
        <f t="shared" si="5"/>
        <v>0.1370516708</v>
      </c>
      <c r="AH1028" s="45">
        <f t="shared" si="6"/>
        <v>0.1325937665</v>
      </c>
      <c r="AI1028" s="45">
        <f t="shared" si="7"/>
        <v>-0.01100288746</v>
      </c>
      <c r="AJ1028" s="45">
        <f t="shared" si="8"/>
        <v>0.2926117574</v>
      </c>
      <c r="AK1028" s="45">
        <f t="shared" si="9"/>
        <v>0.02107668367</v>
      </c>
      <c r="AL1028" s="45">
        <f t="shared" si="10"/>
        <v>0.2490307594</v>
      </c>
      <c r="AM1028" s="45">
        <f t="shared" si="11"/>
        <v>0.1227008262</v>
      </c>
    </row>
    <row r="1029">
      <c r="A1029" s="33" t="s">
        <v>113</v>
      </c>
      <c r="B1029" s="34" t="s">
        <v>139</v>
      </c>
      <c r="C1029" s="35" t="s">
        <v>60</v>
      </c>
      <c r="D1029" s="36" t="str">
        <f t="shared" si="1"/>
        <v>Asia/Singapore-Asia/2012</v>
      </c>
      <c r="E1029" s="37">
        <f t="array" ref="E1029:H1029">VLOOKUP(D1029, GDP!D:L,{6,7,8,9},0)</f>
        <v>287000000000</v>
      </c>
      <c r="F1029" s="38">
        <v>0.047</v>
      </c>
      <c r="G1029" s="37">
        <v>2426.0</v>
      </c>
      <c r="H1029" s="38">
        <v>0.054</v>
      </c>
      <c r="I1029" s="39">
        <f t="array" ref="I1029:J1029">VLOOKUP(D1029, ENERGY!I:M,{4,5},0)</f>
        <v>23509</v>
      </c>
      <c r="J1029" s="39">
        <v>30799.0</v>
      </c>
      <c r="K1029" s="40">
        <f t="array" ref="K1029:S1029">VLOOKUP(D1029, 'HUMAN RESOURCES'!D:V,{11,12,13,14,15,16,17,18,19},0)</f>
        <v>10</v>
      </c>
      <c r="L1029" s="40">
        <v>2.0</v>
      </c>
      <c r="M1029" s="40">
        <v>85.0</v>
      </c>
      <c r="N1029" s="41">
        <v>80.0</v>
      </c>
      <c r="O1029" s="42">
        <v>0.165</v>
      </c>
      <c r="P1029" s="42">
        <v>0.738</v>
      </c>
      <c r="Q1029" s="42">
        <v>0.097</v>
      </c>
      <c r="R1029" s="40">
        <v>5312400.0</v>
      </c>
      <c r="S1029" s="42">
        <v>1.0</v>
      </c>
      <c r="T1029" s="43">
        <f t="array" ref="T1029:U1029">VLOOKUP(D1029, TOURISM!D:H,{4,5},0)</f>
        <v>19261000000</v>
      </c>
      <c r="U1029" s="43">
        <v>2.2412E10</v>
      </c>
      <c r="V1029" s="38">
        <f t="array" ref="V1029:AA1029">VLOOKUP(D1029, BUSINESS!D:P,{8,9,10,11,12,13},0)</f>
        <v>0.276</v>
      </c>
      <c r="W1029" s="37">
        <v>3.0</v>
      </c>
      <c r="X1029" s="37">
        <v>1.0</v>
      </c>
      <c r="Y1029" s="37">
        <v>82.0</v>
      </c>
      <c r="Z1029" s="38">
        <v>0.72</v>
      </c>
      <c r="AA1029" s="38">
        <v>1.521</v>
      </c>
      <c r="AB1029" s="44">
        <f t="shared" si="331"/>
        <v>54024.54634</v>
      </c>
      <c r="AC1029" s="44">
        <f t="shared" si="350"/>
        <v>4.425306829</v>
      </c>
      <c r="AD1029" s="44">
        <f t="shared" si="351"/>
        <v>5.797567954</v>
      </c>
      <c r="AE1029" s="44">
        <f t="shared" si="332"/>
        <v>3625.668248</v>
      </c>
      <c r="AF1029" s="44">
        <f t="shared" si="333"/>
        <v>4218.808825</v>
      </c>
      <c r="AG1029" s="45">
        <f t="shared" si="5"/>
        <v>0.02206949228</v>
      </c>
      <c r="AH1029" s="45">
        <f t="shared" si="6"/>
        <v>0.1315298507</v>
      </c>
      <c r="AI1029" s="45">
        <f t="shared" si="7"/>
        <v>0.03503420165</v>
      </c>
      <c r="AJ1029" s="45">
        <f t="shared" si="8"/>
        <v>-0.2499818315</v>
      </c>
      <c r="AK1029" s="45">
        <f t="shared" si="9"/>
        <v>0.02482782568</v>
      </c>
      <c r="AL1029" s="45">
        <f t="shared" si="10"/>
        <v>0.03939699682</v>
      </c>
      <c r="AM1029" s="45">
        <f t="shared" si="11"/>
        <v>0.020153907</v>
      </c>
    </row>
    <row r="1030">
      <c r="A1030" s="33" t="s">
        <v>113</v>
      </c>
      <c r="B1030" s="34" t="s">
        <v>140</v>
      </c>
      <c r="C1030" s="35" t="s">
        <v>48</v>
      </c>
      <c r="D1030" s="36" t="str">
        <f t="shared" si="1"/>
        <v>Asia/South Korea-Asia/2000</v>
      </c>
      <c r="E1030" s="37">
        <f t="array" ref="E1030:H1030">VLOOKUP(D1030, GDP!D:L,{6,7,8,9},0)</f>
        <v>562000000000</v>
      </c>
      <c r="F1030" s="38">
        <v>0.043</v>
      </c>
      <c r="G1030" s="37">
        <v>491.0</v>
      </c>
      <c r="H1030" s="38">
        <v>0.085</v>
      </c>
      <c r="I1030" s="39">
        <f t="array" ref="I1030:J1030">VLOOKUP(D1030, ENERGY!I:M,{4,5},0)</f>
        <v>263002</v>
      </c>
      <c r="J1030" s="39"/>
      <c r="K1030" s="40">
        <f t="array" ref="K1030:S1030">VLOOKUP(D1030, 'HUMAN RESOURCES'!D:V,{11,12,13,14,15,16,17,18,19},0)</f>
        <v>13</v>
      </c>
      <c r="L1030" s="40">
        <v>5.0</v>
      </c>
      <c r="M1030" s="40">
        <v>80.0</v>
      </c>
      <c r="N1030" s="41">
        <v>72.0</v>
      </c>
      <c r="O1030" s="42">
        <v>0.21</v>
      </c>
      <c r="P1030" s="42">
        <v>0.717</v>
      </c>
      <c r="Q1030" s="42">
        <v>0.073</v>
      </c>
      <c r="R1030" s="40">
        <v>4.7008111E7</v>
      </c>
      <c r="S1030" s="42">
        <v>0.796</v>
      </c>
      <c r="T1030" s="43">
        <f t="array" ref="T1030:U1030">VLOOKUP(D1030, TOURISM!D:H,{4,5},0)</f>
        <v>8527000000</v>
      </c>
      <c r="U1030" s="43">
        <v>7.945E9</v>
      </c>
      <c r="V1030" s="38" t="str">
        <f t="array" ref="V1030:AA1030">VLOOKUP(D1030, BUSINESS!D:P,{8,9,10,11,12,13},0)</f>
        <v/>
      </c>
      <c r="W1030" s="37"/>
      <c r="X1030" s="37"/>
      <c r="Y1030" s="37"/>
      <c r="Z1030" s="38">
        <v>0.447</v>
      </c>
      <c r="AA1030" s="38">
        <v>0.583</v>
      </c>
      <c r="AB1030" s="44">
        <f t="shared" si="331"/>
        <v>11955.38361</v>
      </c>
      <c r="AC1030" s="44">
        <f t="shared" si="350"/>
        <v>5.594821711</v>
      </c>
      <c r="AD1030" s="44"/>
      <c r="AE1030" s="44">
        <f t="shared" si="332"/>
        <v>181.3942279</v>
      </c>
      <c r="AF1030" s="44">
        <f t="shared" si="333"/>
        <v>169.0133858</v>
      </c>
      <c r="AG1030" s="45" t="str">
        <f t="shared" si="5"/>
        <v/>
      </c>
      <c r="AH1030" s="45" t="str">
        <f t="shared" si="6"/>
        <v/>
      </c>
      <c r="AI1030" s="45" t="str">
        <f t="shared" si="7"/>
        <v/>
      </c>
      <c r="AJ1030" s="45" t="str">
        <f t="shared" si="8"/>
        <v/>
      </c>
      <c r="AK1030" s="45" t="str">
        <f t="shared" si="9"/>
        <v/>
      </c>
      <c r="AL1030" s="45" t="str">
        <f t="shared" si="10"/>
        <v/>
      </c>
      <c r="AM1030" s="45" t="str">
        <f t="shared" si="11"/>
        <v/>
      </c>
    </row>
    <row r="1031">
      <c r="A1031" s="33" t="s">
        <v>113</v>
      </c>
      <c r="B1031" s="34" t="s">
        <v>140</v>
      </c>
      <c r="C1031" s="35" t="s">
        <v>49</v>
      </c>
      <c r="D1031" s="36" t="str">
        <f t="shared" si="1"/>
        <v>Asia/South Korea-Asia/2001</v>
      </c>
      <c r="E1031" s="37">
        <f t="array" ref="E1031:H1031">VLOOKUP(D1031, GDP!D:L,{6,7,8,9},0)</f>
        <v>533000000000</v>
      </c>
      <c r="F1031" s="38">
        <v>0.05</v>
      </c>
      <c r="G1031" s="37">
        <v>528.0</v>
      </c>
      <c r="H1031" s="38">
        <v>0.077</v>
      </c>
      <c r="I1031" s="39">
        <f t="array" ref="I1031:J1031">VLOOKUP(D1031, ENERGY!I:M,{4,5},0)</f>
        <v>260440</v>
      </c>
      <c r="J1031" s="39"/>
      <c r="K1031" s="40">
        <f t="array" ref="K1031:S1031">VLOOKUP(D1031, 'HUMAN RESOURCES'!D:V,{11,12,13,14,15,16,17,18,19},0)</f>
        <v>12</v>
      </c>
      <c r="L1031" s="40">
        <v>6.0</v>
      </c>
      <c r="M1031" s="40">
        <v>80.0</v>
      </c>
      <c r="N1031" s="41">
        <v>73.0</v>
      </c>
      <c r="O1031" s="42">
        <v>0.206</v>
      </c>
      <c r="P1031" s="42">
        <v>0.717</v>
      </c>
      <c r="Q1031" s="42">
        <v>0.077</v>
      </c>
      <c r="R1031" s="40">
        <v>4.7357362E7</v>
      </c>
      <c r="S1031" s="42">
        <v>0.799</v>
      </c>
      <c r="T1031" s="43">
        <f t="array" ref="T1031:U1031">VLOOKUP(D1031, TOURISM!D:H,{4,5},0)</f>
        <v>7919000000</v>
      </c>
      <c r="U1031" s="43">
        <v>8.349E9</v>
      </c>
      <c r="V1031" s="38" t="str">
        <f t="array" ref="V1031:AA1031">VLOOKUP(D1031, BUSINESS!D:P,{8,9,10,11,12,13},0)</f>
        <v/>
      </c>
      <c r="W1031" s="37"/>
      <c r="X1031" s="37"/>
      <c r="Y1031" s="37"/>
      <c r="Z1031" s="38">
        <v>0.566</v>
      </c>
      <c r="AA1031" s="38">
        <v>0.629</v>
      </c>
      <c r="AB1031" s="44">
        <f t="shared" si="331"/>
        <v>11254.84988</v>
      </c>
      <c r="AC1031" s="44">
        <f t="shared" si="350"/>
        <v>5.499461731</v>
      </c>
      <c r="AD1031" s="44"/>
      <c r="AE1031" s="44">
        <f t="shared" si="332"/>
        <v>167.2179291</v>
      </c>
      <c r="AF1031" s="44">
        <f t="shared" si="333"/>
        <v>176.2978267</v>
      </c>
      <c r="AG1031" s="45">
        <f t="shared" si="5"/>
        <v>-0.05859567184</v>
      </c>
      <c r="AH1031" s="45">
        <f t="shared" si="6"/>
        <v>0.07535641548</v>
      </c>
      <c r="AI1031" s="45">
        <f t="shared" si="7"/>
        <v>-0.01704432859</v>
      </c>
      <c r="AJ1031" s="45" t="str">
        <f t="shared" si="8"/>
        <v/>
      </c>
      <c r="AK1031" s="45">
        <f t="shared" si="9"/>
        <v>0.007429590183</v>
      </c>
      <c r="AL1031" s="45">
        <f t="shared" si="10"/>
        <v>-0.07815187392</v>
      </c>
      <c r="AM1031" s="45">
        <f t="shared" si="11"/>
        <v>0.043099787</v>
      </c>
    </row>
    <row r="1032">
      <c r="A1032" s="33" t="s">
        <v>113</v>
      </c>
      <c r="B1032" s="34" t="s">
        <v>140</v>
      </c>
      <c r="C1032" s="35" t="s">
        <v>50</v>
      </c>
      <c r="D1032" s="36" t="str">
        <f t="shared" si="1"/>
        <v>Asia/South Korea-Asia/2002</v>
      </c>
      <c r="E1032" s="37">
        <f t="array" ref="E1032:H1032">VLOOKUP(D1032, GDP!D:L,{6,7,8,9},0)</f>
        <v>609000000000</v>
      </c>
      <c r="F1032" s="38">
        <v>0.048</v>
      </c>
      <c r="G1032" s="37">
        <v>581.0</v>
      </c>
      <c r="H1032" s="38">
        <v>0.068</v>
      </c>
      <c r="I1032" s="39">
        <f t="array" ref="I1032:J1032">VLOOKUP(D1032, ENERGY!I:M,{4,5},0)</f>
        <v>249964</v>
      </c>
      <c r="J1032" s="39">
        <v>567567.0</v>
      </c>
      <c r="K1032" s="40">
        <f t="array" ref="K1032:S1032">VLOOKUP(D1032, 'HUMAN RESOURCES'!D:V,{11,12,13,14,15,16,17,18,19},0)</f>
        <v>10</v>
      </c>
      <c r="L1032" s="40">
        <v>6.0</v>
      </c>
      <c r="M1032" s="40">
        <v>80.0</v>
      </c>
      <c r="N1032" s="41">
        <v>73.0</v>
      </c>
      <c r="O1032" s="42">
        <v>0.203</v>
      </c>
      <c r="P1032" s="42">
        <v>0.716</v>
      </c>
      <c r="Q1032" s="42">
        <v>0.081</v>
      </c>
      <c r="R1032" s="40">
        <v>4.7622179E7</v>
      </c>
      <c r="S1032" s="42">
        <v>0.803</v>
      </c>
      <c r="T1032" s="43">
        <f t="array" ref="T1032:U1032">VLOOKUP(D1032, TOURISM!D:H,{4,5},0)</f>
        <v>7621000000</v>
      </c>
      <c r="U1032" s="43">
        <v>1.144E10</v>
      </c>
      <c r="V1032" s="38" t="str">
        <f t="array" ref="V1032:AA1032">VLOOKUP(D1032, BUSINESS!D:P,{8,9,10,11,12,13},0)</f>
        <v/>
      </c>
      <c r="W1032" s="37"/>
      <c r="X1032" s="37"/>
      <c r="Y1032" s="37"/>
      <c r="Z1032" s="38">
        <v>0.594</v>
      </c>
      <c r="AA1032" s="38">
        <v>0.697</v>
      </c>
      <c r="AB1032" s="44">
        <f t="shared" si="331"/>
        <v>12788.15906</v>
      </c>
      <c r="AC1032" s="44">
        <f t="shared" si="350"/>
        <v>5.248898838</v>
      </c>
      <c r="AD1032" s="44">
        <f t="shared" ref="AD1032:AD1034" si="352">J1032/R1032*1000</f>
        <v>11.91812328</v>
      </c>
      <c r="AE1032" s="44">
        <f t="shared" si="332"/>
        <v>160.0304766</v>
      </c>
      <c r="AF1032" s="44">
        <f t="shared" si="333"/>
        <v>240.2242031</v>
      </c>
      <c r="AG1032" s="45">
        <f t="shared" si="5"/>
        <v>0.1362354185</v>
      </c>
      <c r="AH1032" s="45">
        <f t="shared" si="6"/>
        <v>0.1003787879</v>
      </c>
      <c r="AI1032" s="45">
        <f t="shared" si="7"/>
        <v>-0.04556134865</v>
      </c>
      <c r="AJ1032" s="45" t="str">
        <f t="shared" si="8"/>
        <v/>
      </c>
      <c r="AK1032" s="45">
        <f t="shared" si="9"/>
        <v>0.005591886643</v>
      </c>
      <c r="AL1032" s="45">
        <f t="shared" si="10"/>
        <v>-0.04298254713</v>
      </c>
      <c r="AM1032" s="45">
        <f t="shared" si="11"/>
        <v>0.3626044493</v>
      </c>
    </row>
    <row r="1033">
      <c r="A1033" s="33" t="s">
        <v>113</v>
      </c>
      <c r="B1033" s="34" t="s">
        <v>140</v>
      </c>
      <c r="C1033" s="35" t="s">
        <v>51</v>
      </c>
      <c r="D1033" s="36" t="str">
        <f t="shared" si="1"/>
        <v>Asia/South Korea-Asia/2003</v>
      </c>
      <c r="E1033" s="37">
        <f t="array" ref="E1033:H1033">VLOOKUP(D1033, GDP!D:L,{6,7,8,9},0)</f>
        <v>681000000000</v>
      </c>
      <c r="F1033" s="38">
        <v>0.052</v>
      </c>
      <c r="G1033" s="37">
        <v>695.0</v>
      </c>
      <c r="H1033" s="38">
        <v>0.062</v>
      </c>
      <c r="I1033" s="39">
        <f t="array" ref="I1033:J1033">VLOOKUP(D1033, ENERGY!I:M,{4,5},0)</f>
        <v>229178</v>
      </c>
      <c r="J1033" s="39">
        <v>509376.0</v>
      </c>
      <c r="K1033" s="40">
        <f t="array" ref="K1033:S1033">VLOOKUP(D1033, 'HUMAN RESOURCES'!D:V,{11,12,13,14,15,16,17,18,19},0)</f>
        <v>10</v>
      </c>
      <c r="L1033" s="40">
        <v>5.0</v>
      </c>
      <c r="M1033" s="40">
        <v>81.0</v>
      </c>
      <c r="N1033" s="41">
        <v>74.0</v>
      </c>
      <c r="O1033" s="42">
        <v>0.199</v>
      </c>
      <c r="P1033" s="42">
        <v>0.716</v>
      </c>
      <c r="Q1033" s="42">
        <v>0.085</v>
      </c>
      <c r="R1033" s="40">
        <v>4.7859311E7</v>
      </c>
      <c r="S1033" s="42">
        <v>0.807</v>
      </c>
      <c r="T1033" s="43">
        <f t="array" ref="T1033:U1033">VLOOKUP(D1033, TOURISM!D:H,{4,5},0)</f>
        <v>7005000000</v>
      </c>
      <c r="U1033" s="43">
        <v>1.1063E10</v>
      </c>
      <c r="V1033" s="38" t="str">
        <f t="array" ref="V1033:AA1033">VLOOKUP(D1033, BUSINESS!D:P,{8,9,10,11,12,13},0)</f>
        <v/>
      </c>
      <c r="W1033" s="37">
        <v>17.0</v>
      </c>
      <c r="X1033" s="37"/>
      <c r="Y1033" s="37"/>
      <c r="Z1033" s="38">
        <v>0.655</v>
      </c>
      <c r="AA1033" s="38">
        <v>0.721</v>
      </c>
      <c r="AB1033" s="44">
        <f t="shared" si="331"/>
        <v>14229.2061</v>
      </c>
      <c r="AC1033" s="44">
        <f t="shared" si="350"/>
        <v>4.788577086</v>
      </c>
      <c r="AD1033" s="44">
        <f t="shared" si="352"/>
        <v>10.64319543</v>
      </c>
      <c r="AE1033" s="44">
        <f t="shared" si="332"/>
        <v>146.3665033</v>
      </c>
      <c r="AF1033" s="44">
        <f t="shared" si="333"/>
        <v>231.1566917</v>
      </c>
      <c r="AG1033" s="45">
        <f t="shared" si="5"/>
        <v>0.1126860425</v>
      </c>
      <c r="AH1033" s="45">
        <f t="shared" si="6"/>
        <v>0.1962134251</v>
      </c>
      <c r="AI1033" s="45">
        <f t="shared" si="7"/>
        <v>-0.08769872806</v>
      </c>
      <c r="AJ1033" s="45">
        <f t="shared" si="8"/>
        <v>-0.1069738766</v>
      </c>
      <c r="AK1033" s="45">
        <f t="shared" si="9"/>
        <v>0.004979444557</v>
      </c>
      <c r="AL1033" s="45">
        <f t="shared" si="10"/>
        <v>-0.0853835693</v>
      </c>
      <c r="AM1033" s="45">
        <f t="shared" si="11"/>
        <v>-0.03774603572</v>
      </c>
    </row>
    <row r="1034">
      <c r="A1034" s="33" t="s">
        <v>113</v>
      </c>
      <c r="B1034" s="34" t="s">
        <v>140</v>
      </c>
      <c r="C1034" s="35" t="s">
        <v>52</v>
      </c>
      <c r="D1034" s="36" t="str">
        <f t="shared" si="1"/>
        <v>Asia/South Korea-Asia/2004</v>
      </c>
      <c r="E1034" s="37">
        <f t="array" ref="E1034:H1034">VLOOKUP(D1034, GDP!D:L,{6,7,8,9},0)</f>
        <v>765000000000</v>
      </c>
      <c r="F1034" s="38">
        <v>0.052</v>
      </c>
      <c r="G1034" s="37">
        <v>784.0</v>
      </c>
      <c r="H1034" s="38">
        <v>0.059</v>
      </c>
      <c r="I1034" s="39">
        <f t="array" ref="I1034:J1034">VLOOKUP(D1034, ENERGY!I:M,{4,5},0)</f>
        <v>226946</v>
      </c>
      <c r="J1034" s="39">
        <v>508052.0</v>
      </c>
      <c r="K1034" s="40">
        <f t="array" ref="K1034:S1034">VLOOKUP(D1034, 'HUMAN RESOURCES'!D:V,{11,12,13,14,15,16,17,18,19},0)</f>
        <v>10</v>
      </c>
      <c r="L1034" s="40">
        <v>5.0</v>
      </c>
      <c r="M1034" s="40">
        <v>81.0</v>
      </c>
      <c r="N1034" s="41">
        <v>75.0</v>
      </c>
      <c r="O1034" s="42">
        <v>0.196</v>
      </c>
      <c r="P1034" s="42">
        <v>0.716</v>
      </c>
      <c r="Q1034" s="42">
        <v>0.089</v>
      </c>
      <c r="R1034" s="40">
        <v>4.8039415E7</v>
      </c>
      <c r="S1034" s="42">
        <v>0.81</v>
      </c>
      <c r="T1034" s="43">
        <f t="array" ref="T1034:U1034">VLOOKUP(D1034, TOURISM!D:H,{4,5},0)</f>
        <v>8226000000</v>
      </c>
      <c r="U1034" s="43">
        <v>1.3507E10</v>
      </c>
      <c r="V1034" s="38" t="str">
        <f t="array" ref="V1034:AA1034">VLOOKUP(D1034, BUSINESS!D:P,{8,9,10,11,12,13},0)</f>
        <v/>
      </c>
      <c r="W1034" s="37">
        <v>17.0</v>
      </c>
      <c r="X1034" s="37"/>
      <c r="Y1034" s="37"/>
      <c r="Z1034" s="38">
        <v>0.727</v>
      </c>
      <c r="AA1034" s="38">
        <v>0.782</v>
      </c>
      <c r="AB1034" s="44">
        <f t="shared" si="331"/>
        <v>15924.42373</v>
      </c>
      <c r="AC1034" s="44">
        <f t="shared" si="350"/>
        <v>4.72416244</v>
      </c>
      <c r="AD1034" s="44">
        <f t="shared" si="352"/>
        <v>10.57573245</v>
      </c>
      <c r="AE1034" s="44">
        <f t="shared" si="332"/>
        <v>171.2343916</v>
      </c>
      <c r="AF1034" s="44">
        <f t="shared" si="333"/>
        <v>281.1649559</v>
      </c>
      <c r="AG1034" s="45">
        <f t="shared" si="5"/>
        <v>0.1191364869</v>
      </c>
      <c r="AH1034" s="45">
        <f t="shared" si="6"/>
        <v>0.128057554</v>
      </c>
      <c r="AI1034" s="45">
        <f t="shared" si="7"/>
        <v>-0.01345172989</v>
      </c>
      <c r="AJ1034" s="45">
        <f t="shared" si="8"/>
        <v>-0.00633860197</v>
      </c>
      <c r="AK1034" s="45">
        <f t="shared" si="9"/>
        <v>0.003763196675</v>
      </c>
      <c r="AL1034" s="45">
        <f t="shared" si="10"/>
        <v>0.1699014991</v>
      </c>
      <c r="AM1034" s="45">
        <f t="shared" si="11"/>
        <v>0.2163392449</v>
      </c>
    </row>
    <row r="1035">
      <c r="A1035" s="33" t="s">
        <v>113</v>
      </c>
      <c r="B1035" s="34" t="s">
        <v>140</v>
      </c>
      <c r="C1035" s="35" t="s">
        <v>53</v>
      </c>
      <c r="D1035" s="36" t="str">
        <f t="shared" si="1"/>
        <v>Asia/South Korea-Asia/2005</v>
      </c>
      <c r="E1035" s="37">
        <f t="array" ref="E1035:H1035">VLOOKUP(D1035, GDP!D:L,{6,7,8,9},0)</f>
        <v>898000000000</v>
      </c>
      <c r="F1035" s="38">
        <v>0.056</v>
      </c>
      <c r="G1035" s="37">
        <v>988.0</v>
      </c>
      <c r="H1035" s="38">
        <v>0.056</v>
      </c>
      <c r="I1035" s="39" t="str">
        <f t="array" ref="I1035:J1035">VLOOKUP(D1035, ENERGY!I:M,{4,5},0)</f>
        <v/>
      </c>
      <c r="J1035" s="39"/>
      <c r="K1035" s="40">
        <f t="array" ref="K1035:S1035">VLOOKUP(D1035, 'HUMAN RESOURCES'!D:V,{11,12,13,14,15,16,17,18,19},0)</f>
        <v>9</v>
      </c>
      <c r="L1035" s="40">
        <v>5.0</v>
      </c>
      <c r="M1035" s="40">
        <v>82.0</v>
      </c>
      <c r="N1035" s="41">
        <v>75.0</v>
      </c>
      <c r="O1035" s="42">
        <v>0.191</v>
      </c>
      <c r="P1035" s="42">
        <v>0.716</v>
      </c>
      <c r="Q1035" s="42">
        <v>0.093</v>
      </c>
      <c r="R1035" s="40">
        <v>4.8138077E7</v>
      </c>
      <c r="S1035" s="42">
        <v>0.813</v>
      </c>
      <c r="T1035" s="43">
        <f t="array" ref="T1035:U1035">VLOOKUP(D1035, TOURISM!D:H,{4,5},0)</f>
        <v>8290000000</v>
      </c>
      <c r="U1035" s="43">
        <v>1.6924E10</v>
      </c>
      <c r="V1035" s="38">
        <f t="array" ref="V1035:AA1035">VLOOKUP(D1035, BUSINESS!D:P,{8,9,10,11,12,13},0)</f>
        <v>0.354</v>
      </c>
      <c r="W1035" s="37">
        <v>17.0</v>
      </c>
      <c r="X1035" s="37"/>
      <c r="Y1035" s="37">
        <v>290.0</v>
      </c>
      <c r="Z1035" s="38">
        <v>0.735</v>
      </c>
      <c r="AA1035" s="38">
        <v>0.815</v>
      </c>
      <c r="AB1035" s="44">
        <f t="shared" si="331"/>
        <v>18654.67123</v>
      </c>
      <c r="AC1035" s="44"/>
      <c r="AD1035" s="44"/>
      <c r="AE1035" s="44">
        <f t="shared" si="332"/>
        <v>172.2129449</v>
      </c>
      <c r="AF1035" s="44">
        <f t="shared" si="333"/>
        <v>351.5719999</v>
      </c>
      <c r="AG1035" s="45">
        <f t="shared" si="5"/>
        <v>0.1714503174</v>
      </c>
      <c r="AH1035" s="45">
        <f t="shared" si="6"/>
        <v>0.2602040816</v>
      </c>
      <c r="AI1035" s="45" t="str">
        <f t="shared" si="7"/>
        <v/>
      </c>
      <c r="AJ1035" s="45" t="str">
        <f t="shared" si="8"/>
        <v/>
      </c>
      <c r="AK1035" s="45">
        <f t="shared" si="9"/>
        <v>0.002053771887</v>
      </c>
      <c r="AL1035" s="45">
        <f t="shared" si="10"/>
        <v>0.005714700515</v>
      </c>
      <c r="AM1035" s="45">
        <f t="shared" si="11"/>
        <v>0.2504118756</v>
      </c>
    </row>
    <row r="1036">
      <c r="A1036" s="33" t="s">
        <v>113</v>
      </c>
      <c r="B1036" s="34" t="s">
        <v>140</v>
      </c>
      <c r="C1036" s="35" t="s">
        <v>54</v>
      </c>
      <c r="D1036" s="36" t="str">
        <f t="shared" si="1"/>
        <v>Asia/South Korea-Asia/2006</v>
      </c>
      <c r="E1036" s="37">
        <f t="array" ref="E1036:H1036">VLOOKUP(D1036, GDP!D:L,{6,7,8,9},0)</f>
        <v>1010000000000</v>
      </c>
      <c r="F1036" s="38">
        <v>0.061</v>
      </c>
      <c r="G1036" s="37">
        <v>1201.0</v>
      </c>
      <c r="H1036" s="38">
        <v>0.06</v>
      </c>
      <c r="I1036" s="39" t="str">
        <f t="array" ref="I1036:J1036">VLOOKUP(D1036, ENERGY!I:M,{4,5},0)</f>
        <v/>
      </c>
      <c r="J1036" s="39"/>
      <c r="K1036" s="40">
        <f t="array" ref="K1036:S1036">VLOOKUP(D1036, 'HUMAN RESOURCES'!D:V,{11,12,13,14,15,16,17,18,19},0)</f>
        <v>9</v>
      </c>
      <c r="L1036" s="40">
        <v>5.0</v>
      </c>
      <c r="M1036" s="40">
        <v>82.0</v>
      </c>
      <c r="N1036" s="41">
        <v>76.0</v>
      </c>
      <c r="O1036" s="42">
        <v>0.186</v>
      </c>
      <c r="P1036" s="42">
        <v>0.718</v>
      </c>
      <c r="Q1036" s="42">
        <v>0.097</v>
      </c>
      <c r="R1036" s="40">
        <v>4.8371946E7</v>
      </c>
      <c r="S1036" s="42">
        <v>0.815</v>
      </c>
      <c r="T1036" s="43">
        <f t="array" ref="T1036:U1036">VLOOKUP(D1036, TOURISM!D:H,{4,5},0)</f>
        <v>8508000000</v>
      </c>
      <c r="U1036" s="43">
        <v>2.0989E10</v>
      </c>
      <c r="V1036" s="38">
        <f t="array" ref="V1036:AA1036">VLOOKUP(D1036, BUSINESS!D:P,{8,9,10,11,12,13},0)</f>
        <v>0.311</v>
      </c>
      <c r="W1036" s="37">
        <v>17.0</v>
      </c>
      <c r="X1036" s="37"/>
      <c r="Y1036" s="37">
        <v>290.0</v>
      </c>
      <c r="Z1036" s="38">
        <v>0.781</v>
      </c>
      <c r="AA1036" s="38">
        <v>0.85</v>
      </c>
      <c r="AB1036" s="44">
        <f t="shared" si="331"/>
        <v>20879.87116</v>
      </c>
      <c r="AC1036" s="44"/>
      <c r="AD1036" s="44"/>
      <c r="AE1036" s="44">
        <f t="shared" si="332"/>
        <v>175.8870731</v>
      </c>
      <c r="AF1036" s="44">
        <f t="shared" si="333"/>
        <v>433.9085304</v>
      </c>
      <c r="AG1036" s="45">
        <f t="shared" si="5"/>
        <v>0.1192837922</v>
      </c>
      <c r="AH1036" s="45">
        <f t="shared" si="6"/>
        <v>0.2155870445</v>
      </c>
      <c r="AI1036" s="45" t="str">
        <f t="shared" si="7"/>
        <v/>
      </c>
      <c r="AJ1036" s="45" t="str">
        <f t="shared" si="8"/>
        <v/>
      </c>
      <c r="AK1036" s="45">
        <f t="shared" si="9"/>
        <v>0.00485829544</v>
      </c>
      <c r="AL1036" s="45">
        <f t="shared" si="10"/>
        <v>0.02133479688</v>
      </c>
      <c r="AM1036" s="45">
        <f t="shared" si="11"/>
        <v>0.2341953584</v>
      </c>
    </row>
    <row r="1037">
      <c r="A1037" s="33" t="s">
        <v>113</v>
      </c>
      <c r="B1037" s="34" t="s">
        <v>140</v>
      </c>
      <c r="C1037" s="35" t="s">
        <v>55</v>
      </c>
      <c r="D1037" s="36" t="str">
        <f t="shared" si="1"/>
        <v>Asia/South Korea-Asia/2007</v>
      </c>
      <c r="E1037" s="37">
        <f t="array" ref="E1037:H1037">VLOOKUP(D1037, GDP!D:L,{6,7,8,9},0)</f>
        <v>1120000000000</v>
      </c>
      <c r="F1037" s="38">
        <v>0.064</v>
      </c>
      <c r="G1037" s="37">
        <v>1379.0</v>
      </c>
      <c r="H1037" s="38">
        <v>0.066</v>
      </c>
      <c r="I1037" s="39">
        <f t="array" ref="I1037:J1037">VLOOKUP(D1037, ENERGY!I:M,{4,5},0)</f>
        <v>199665</v>
      </c>
      <c r="J1037" s="39">
        <v>466235.5</v>
      </c>
      <c r="K1037" s="40">
        <f t="array" ref="K1037:S1037">VLOOKUP(D1037, 'HUMAN RESOURCES'!D:V,{11,12,13,14,15,16,17,18,19},0)</f>
        <v>10</v>
      </c>
      <c r="L1037" s="40">
        <v>4.0</v>
      </c>
      <c r="M1037" s="40">
        <v>83.0</v>
      </c>
      <c r="N1037" s="41">
        <v>76.0</v>
      </c>
      <c r="O1037" s="42">
        <v>0.18</v>
      </c>
      <c r="P1037" s="42">
        <v>0.72</v>
      </c>
      <c r="Q1037" s="42">
        <v>0.1</v>
      </c>
      <c r="R1037" s="40">
        <v>4.8597652E7</v>
      </c>
      <c r="S1037" s="42">
        <v>0.816</v>
      </c>
      <c r="T1037" s="43">
        <f t="array" ref="T1037:U1037">VLOOKUP(D1037, TOURISM!D:H,{4,5},0)</f>
        <v>9288000000</v>
      </c>
      <c r="U1037" s="43">
        <v>2.4449E10</v>
      </c>
      <c r="V1037" s="38">
        <f t="array" ref="V1037:AA1037">VLOOKUP(D1037, BUSINESS!D:P,{8,9,10,11,12,13},0)</f>
        <v>0.302</v>
      </c>
      <c r="W1037" s="37">
        <v>17.0</v>
      </c>
      <c r="X1037" s="37"/>
      <c r="Y1037" s="37">
        <v>290.0</v>
      </c>
      <c r="Z1037" s="38">
        <v>0.788</v>
      </c>
      <c r="AA1037" s="38">
        <v>0.933</v>
      </c>
      <c r="AB1037" s="44">
        <f t="shared" si="331"/>
        <v>23046.38092</v>
      </c>
      <c r="AC1037" s="44">
        <f t="shared" ref="AC1037:AC1038" si="353">(I1037/R1037)*1000</f>
        <v>4.108531828</v>
      </c>
      <c r="AD1037" s="44">
        <f t="shared" ref="AD1037:AD1038" si="354">J1037/R1037*1000</f>
        <v>9.593786548</v>
      </c>
      <c r="AE1037" s="44">
        <f t="shared" si="332"/>
        <v>191.1203447</v>
      </c>
      <c r="AF1037" s="44">
        <f t="shared" si="333"/>
        <v>503.0901493</v>
      </c>
      <c r="AG1037" s="45">
        <f t="shared" si="5"/>
        <v>0.1037606867</v>
      </c>
      <c r="AH1037" s="45">
        <f t="shared" si="6"/>
        <v>0.1482098251</v>
      </c>
      <c r="AI1037" s="45" t="str">
        <f t="shared" si="7"/>
        <v/>
      </c>
      <c r="AJ1037" s="45" t="str">
        <f t="shared" si="8"/>
        <v/>
      </c>
      <c r="AK1037" s="45">
        <f t="shared" si="9"/>
        <v>0.004666051682</v>
      </c>
      <c r="AL1037" s="45">
        <f t="shared" si="10"/>
        <v>0.08660825006</v>
      </c>
      <c r="AM1037" s="45">
        <f t="shared" si="11"/>
        <v>0.159438255</v>
      </c>
    </row>
    <row r="1038">
      <c r="A1038" s="33" t="s">
        <v>113</v>
      </c>
      <c r="B1038" s="34" t="s">
        <v>140</v>
      </c>
      <c r="C1038" s="35" t="s">
        <v>56</v>
      </c>
      <c r="D1038" s="36" t="str">
        <f t="shared" si="1"/>
        <v>Asia/South Korea-Asia/2008</v>
      </c>
      <c r="E1038" s="37">
        <f t="array" ref="E1038:H1038">VLOOKUP(D1038, GDP!D:L,{6,7,8,9},0)</f>
        <v>1000000000000</v>
      </c>
      <c r="F1038" s="38">
        <v>0.066</v>
      </c>
      <c r="G1038" s="37">
        <v>1253.0</v>
      </c>
      <c r="H1038" s="38">
        <v>0.072</v>
      </c>
      <c r="I1038" s="39">
        <f t="array" ref="I1038:J1038">VLOOKUP(D1038, ENERGY!I:M,{4,5},0)</f>
        <v>210407</v>
      </c>
      <c r="J1038" s="39">
        <v>480734.5</v>
      </c>
      <c r="K1038" s="40">
        <f t="array" ref="K1038:S1038">VLOOKUP(D1038, 'HUMAN RESOURCES'!D:V,{11,12,13,14,15,16,17,18,19},0)</f>
        <v>9</v>
      </c>
      <c r="L1038" s="40">
        <v>4.0</v>
      </c>
      <c r="M1038" s="40">
        <v>83.0</v>
      </c>
      <c r="N1038" s="41">
        <v>77.0</v>
      </c>
      <c r="O1038" s="42">
        <v>0.174</v>
      </c>
      <c r="P1038" s="42">
        <v>0.722</v>
      </c>
      <c r="Q1038" s="42">
        <v>0.104</v>
      </c>
      <c r="R1038" s="40">
        <v>4.8948698E7</v>
      </c>
      <c r="S1038" s="42">
        <v>0.817</v>
      </c>
      <c r="T1038" s="43">
        <f t="array" ref="T1038:U1038">VLOOKUP(D1038, TOURISM!D:H,{4,5},0)</f>
        <v>13479000000</v>
      </c>
      <c r="U1038" s="43">
        <v>2.1456E10</v>
      </c>
      <c r="V1038" s="38">
        <f t="array" ref="V1038:AA1038">VLOOKUP(D1038, BUSINESS!D:P,{8,9,10,11,12,13},0)</f>
        <v>0.325</v>
      </c>
      <c r="W1038" s="37">
        <v>17.0</v>
      </c>
      <c r="X1038" s="37"/>
      <c r="Y1038" s="37">
        <v>250.0</v>
      </c>
      <c r="Z1038" s="38">
        <v>0.81</v>
      </c>
      <c r="AA1038" s="38">
        <v>0.953</v>
      </c>
      <c r="AB1038" s="44">
        <f t="shared" si="331"/>
        <v>20429.55259</v>
      </c>
      <c r="AC1038" s="44">
        <f t="shared" si="353"/>
        <v>4.298520872</v>
      </c>
      <c r="AD1038" s="44">
        <f t="shared" si="354"/>
        <v>9.82119075</v>
      </c>
      <c r="AE1038" s="44">
        <f t="shared" si="332"/>
        <v>275.3699394</v>
      </c>
      <c r="AF1038" s="44">
        <f t="shared" si="333"/>
        <v>438.3364804</v>
      </c>
      <c r="AG1038" s="45">
        <f t="shared" si="5"/>
        <v>-0.1135461721</v>
      </c>
      <c r="AH1038" s="45">
        <f t="shared" si="6"/>
        <v>-0.09137055838</v>
      </c>
      <c r="AI1038" s="45">
        <f t="shared" si="7"/>
        <v>0.0462425635</v>
      </c>
      <c r="AJ1038" s="45">
        <f t="shared" si="8"/>
        <v>0.02370327929</v>
      </c>
      <c r="AK1038" s="45">
        <f t="shared" si="9"/>
        <v>0.007223517712</v>
      </c>
      <c r="AL1038" s="45">
        <f t="shared" si="10"/>
        <v>0.4408196042</v>
      </c>
      <c r="AM1038" s="45">
        <f t="shared" si="11"/>
        <v>-0.1287118601</v>
      </c>
    </row>
    <row r="1039">
      <c r="A1039" s="33" t="s">
        <v>113</v>
      </c>
      <c r="B1039" s="34" t="s">
        <v>140</v>
      </c>
      <c r="C1039" s="35" t="s">
        <v>57</v>
      </c>
      <c r="D1039" s="36" t="str">
        <f t="shared" si="1"/>
        <v>Asia/South Korea-Asia/2009</v>
      </c>
      <c r="E1039" s="37">
        <f t="array" ref="E1039:H1039">VLOOKUP(D1039, GDP!D:L,{6,7,8,9},0)</f>
        <v>902000000000</v>
      </c>
      <c r="F1039" s="38">
        <v>0.071</v>
      </c>
      <c r="G1039" s="37">
        <v>1204.0</v>
      </c>
      <c r="H1039" s="38">
        <v>0.056</v>
      </c>
      <c r="I1039" s="39" t="str">
        <f t="array" ref="I1039:J1039">VLOOKUP(D1039, ENERGY!I:M,{4,5},0)</f>
        <v/>
      </c>
      <c r="J1039" s="39"/>
      <c r="K1039" s="40">
        <f t="array" ref="K1039:S1039">VLOOKUP(D1039, 'HUMAN RESOURCES'!D:V,{11,12,13,14,15,16,17,18,19},0)</f>
        <v>9</v>
      </c>
      <c r="L1039" s="40">
        <v>4.0</v>
      </c>
      <c r="M1039" s="40">
        <v>84.0</v>
      </c>
      <c r="N1039" s="41">
        <v>77.0</v>
      </c>
      <c r="O1039" s="42">
        <v>0.168</v>
      </c>
      <c r="P1039" s="42">
        <v>0.725</v>
      </c>
      <c r="Q1039" s="42">
        <v>0.107</v>
      </c>
      <c r="R1039" s="40">
        <v>4.9182038E7</v>
      </c>
      <c r="S1039" s="42">
        <v>0.818</v>
      </c>
      <c r="T1039" s="43">
        <f t="array" ref="T1039:U1039">VLOOKUP(D1039, TOURISM!D:H,{4,5},0)</f>
        <v>13304000000</v>
      </c>
      <c r="U1039" s="43">
        <v>1.636E10</v>
      </c>
      <c r="V1039" s="38">
        <f t="array" ref="V1039:AA1039">VLOOKUP(D1039, BUSINESS!D:P,{8,9,10,11,12,13},0)</f>
        <v>0.31</v>
      </c>
      <c r="W1039" s="37">
        <v>14.0</v>
      </c>
      <c r="X1039" s="37"/>
      <c r="Y1039" s="37">
        <v>250.0</v>
      </c>
      <c r="Z1039" s="38">
        <v>0.816</v>
      </c>
      <c r="AA1039" s="38">
        <v>0.995</v>
      </c>
      <c r="AB1039" s="44">
        <f t="shared" si="331"/>
        <v>18340.02893</v>
      </c>
      <c r="AC1039" s="44"/>
      <c r="AD1039" s="44"/>
      <c r="AE1039" s="44">
        <f t="shared" si="332"/>
        <v>270.5052605</v>
      </c>
      <c r="AF1039" s="44">
        <f t="shared" si="333"/>
        <v>332.6417665</v>
      </c>
      <c r="AG1039" s="45">
        <f t="shared" si="5"/>
        <v>-0.1022794624</v>
      </c>
      <c r="AH1039" s="45">
        <f t="shared" si="6"/>
        <v>-0.03910614525</v>
      </c>
      <c r="AI1039" s="45" t="str">
        <f t="shared" si="7"/>
        <v/>
      </c>
      <c r="AJ1039" s="45" t="str">
        <f t="shared" si="8"/>
        <v/>
      </c>
      <c r="AK1039" s="45">
        <f t="shared" si="9"/>
        <v>0.004767031801</v>
      </c>
      <c r="AL1039" s="45">
        <f t="shared" si="10"/>
        <v>-0.01766597652</v>
      </c>
      <c r="AM1039" s="45">
        <f t="shared" si="11"/>
        <v>-0.2411268936</v>
      </c>
    </row>
    <row r="1040">
      <c r="A1040" s="33" t="s">
        <v>113</v>
      </c>
      <c r="B1040" s="34" t="s">
        <v>140</v>
      </c>
      <c r="C1040" s="35" t="s">
        <v>58</v>
      </c>
      <c r="D1040" s="36" t="str">
        <f t="shared" si="1"/>
        <v>Asia/South Korea-Asia/2010</v>
      </c>
      <c r="E1040" s="37">
        <f t="array" ref="E1040:H1040">VLOOKUP(D1040, GDP!D:L,{6,7,8,9},0)</f>
        <v>1090000000000</v>
      </c>
      <c r="F1040" s="38">
        <v>0.073</v>
      </c>
      <c r="G1040" s="37">
        <v>1498.0</v>
      </c>
      <c r="H1040" s="38">
        <v>0.055</v>
      </c>
      <c r="I1040" s="39">
        <f t="array" ref="I1040:J1040">VLOOKUP(D1040, ENERGY!I:M,{4,5},0)</f>
        <v>210176</v>
      </c>
      <c r="J1040" s="39">
        <v>462918.0</v>
      </c>
      <c r="K1040" s="40">
        <f t="array" ref="K1040:S1040">VLOOKUP(D1040, 'HUMAN RESOURCES'!D:V,{11,12,13,14,15,16,17,18,19},0)</f>
        <v>9</v>
      </c>
      <c r="L1040" s="40">
        <v>4.0</v>
      </c>
      <c r="M1040" s="40">
        <v>84.0</v>
      </c>
      <c r="N1040" s="41">
        <v>77.0</v>
      </c>
      <c r="O1040" s="42">
        <v>0.162</v>
      </c>
      <c r="P1040" s="42">
        <v>0.727</v>
      </c>
      <c r="Q1040" s="42">
        <v>0.111</v>
      </c>
      <c r="R1040" s="40">
        <v>4.9410366E7</v>
      </c>
      <c r="S1040" s="42">
        <v>0.819</v>
      </c>
      <c r="T1040" s="43">
        <f t="array" ref="T1040:U1040">VLOOKUP(D1040, TOURISM!D:H,{4,5},0)</f>
        <v>14398000000</v>
      </c>
      <c r="U1040" s="43">
        <v>2.0802E10</v>
      </c>
      <c r="V1040" s="38">
        <f t="array" ref="V1040:AA1040">VLOOKUP(D1040, BUSINESS!D:P,{8,9,10,11,12,13},0)</f>
        <v>0.288</v>
      </c>
      <c r="W1040" s="37">
        <v>14.0</v>
      </c>
      <c r="X1040" s="37"/>
      <c r="Y1040" s="37">
        <v>250.0</v>
      </c>
      <c r="Z1040" s="38">
        <v>0.837</v>
      </c>
      <c r="AA1040" s="38">
        <v>1.048</v>
      </c>
      <c r="AB1040" s="44">
        <f t="shared" si="331"/>
        <v>22060.14827</v>
      </c>
      <c r="AC1040" s="44">
        <f>(I1040/R1040)*1000</f>
        <v>4.253682314</v>
      </c>
      <c r="AD1040" s="44">
        <f>J1040/R1040*1000</f>
        <v>9.368843777</v>
      </c>
      <c r="AE1040" s="44">
        <f t="shared" si="332"/>
        <v>291.3963438</v>
      </c>
      <c r="AF1040" s="44">
        <f t="shared" si="333"/>
        <v>421.0047746</v>
      </c>
      <c r="AG1040" s="45">
        <f t="shared" si="5"/>
        <v>0.2028415194</v>
      </c>
      <c r="AH1040" s="45">
        <f t="shared" si="6"/>
        <v>0.2441860465</v>
      </c>
      <c r="AI1040" s="45" t="str">
        <f t="shared" si="7"/>
        <v/>
      </c>
      <c r="AJ1040" s="45" t="str">
        <f t="shared" si="8"/>
        <v/>
      </c>
      <c r="AK1040" s="45">
        <f t="shared" si="9"/>
        <v>0.004642507901</v>
      </c>
      <c r="AL1040" s="45">
        <f t="shared" si="10"/>
        <v>0.07722985986</v>
      </c>
      <c r="AM1040" s="45">
        <f t="shared" si="11"/>
        <v>0.265640148</v>
      </c>
    </row>
    <row r="1041">
      <c r="A1041" s="33" t="s">
        <v>113</v>
      </c>
      <c r="B1041" s="34" t="s">
        <v>140</v>
      </c>
      <c r="C1041" s="35" t="s">
        <v>59</v>
      </c>
      <c r="D1041" s="36" t="str">
        <f t="shared" si="1"/>
        <v>Asia/South Korea-Asia/2011</v>
      </c>
      <c r="E1041" s="37">
        <f t="array" ref="E1041:H1041">VLOOKUP(D1041, GDP!D:L,{6,7,8,9},0)</f>
        <v>1200000000000</v>
      </c>
      <c r="F1041" s="38">
        <v>0.074</v>
      </c>
      <c r="G1041" s="37">
        <v>1652.0</v>
      </c>
      <c r="H1041" s="38">
        <v>0.058</v>
      </c>
      <c r="I1041" s="39" t="str">
        <f t="array" ref="I1041:J1041">VLOOKUP(D1041, ENERGY!I:M,{4,5},0)</f>
        <v/>
      </c>
      <c r="J1041" s="39"/>
      <c r="K1041" s="40">
        <f t="array" ref="K1041:S1041">VLOOKUP(D1041, 'HUMAN RESOURCES'!D:V,{11,12,13,14,15,16,17,18,19},0)</f>
        <v>9</v>
      </c>
      <c r="L1041" s="40">
        <v>3.0</v>
      </c>
      <c r="M1041" s="40">
        <v>84.0</v>
      </c>
      <c r="N1041" s="41">
        <v>78.0</v>
      </c>
      <c r="O1041" s="42">
        <v>0.157</v>
      </c>
      <c r="P1041" s="42">
        <v>0.728</v>
      </c>
      <c r="Q1041" s="42">
        <v>0.114</v>
      </c>
      <c r="R1041" s="40">
        <v>4.977944E7</v>
      </c>
      <c r="S1041" s="42">
        <v>0.82</v>
      </c>
      <c r="T1041" s="43">
        <f t="array" ref="T1041:U1041">VLOOKUP(D1041, TOURISM!D:H,{4,5},0)</f>
        <v>17467000000</v>
      </c>
      <c r="U1041" s="43">
        <v>2.2209E10</v>
      </c>
      <c r="V1041" s="38">
        <f t="array" ref="V1041:AA1041">VLOOKUP(D1041, BUSINESS!D:P,{8,9,10,11,12,13},0)</f>
        <v>0.287</v>
      </c>
      <c r="W1041" s="37">
        <v>6.0</v>
      </c>
      <c r="X1041" s="37"/>
      <c r="Y1041" s="37">
        <v>225.0</v>
      </c>
      <c r="Z1041" s="38">
        <v>0.838</v>
      </c>
      <c r="AA1041" s="38">
        <v>1.077</v>
      </c>
      <c r="AB1041" s="44">
        <f t="shared" si="331"/>
        <v>24106.33788</v>
      </c>
      <c r="AC1041" s="44"/>
      <c r="AD1041" s="44"/>
      <c r="AE1041" s="44">
        <f t="shared" si="332"/>
        <v>350.8878364</v>
      </c>
      <c r="AF1041" s="44">
        <f t="shared" si="333"/>
        <v>446.1480483</v>
      </c>
      <c r="AG1041" s="45">
        <f t="shared" si="5"/>
        <v>0.09275502519</v>
      </c>
      <c r="AH1041" s="45">
        <f t="shared" si="6"/>
        <v>0.1028037383</v>
      </c>
      <c r="AI1041" s="45" t="str">
        <f t="shared" si="7"/>
        <v/>
      </c>
      <c r="AJ1041" s="45" t="str">
        <f t="shared" si="8"/>
        <v/>
      </c>
      <c r="AK1041" s="45">
        <f t="shared" si="9"/>
        <v>0.007469566204</v>
      </c>
      <c r="AL1041" s="45">
        <f t="shared" si="10"/>
        <v>0.2041600516</v>
      </c>
      <c r="AM1041" s="45">
        <f t="shared" si="11"/>
        <v>0.05972206303</v>
      </c>
    </row>
    <row r="1042">
      <c r="A1042" s="33" t="s">
        <v>113</v>
      </c>
      <c r="B1042" s="34" t="s">
        <v>140</v>
      </c>
      <c r="C1042" s="35" t="s">
        <v>60</v>
      </c>
      <c r="D1042" s="36" t="str">
        <f t="shared" si="1"/>
        <v>Asia/South Korea-Asia/2012</v>
      </c>
      <c r="E1042" s="37">
        <f t="array" ref="E1042:H1042">VLOOKUP(D1042, GDP!D:L,{6,7,8,9},0)</f>
        <v>1220000000000</v>
      </c>
      <c r="F1042" s="38">
        <v>0.075</v>
      </c>
      <c r="G1042" s="37">
        <v>1703.0</v>
      </c>
      <c r="H1042" s="38">
        <v>0.054</v>
      </c>
      <c r="I1042" s="39">
        <f t="array" ref="I1042:J1042">VLOOKUP(D1042, ENERGY!I:M,{4,5},0)</f>
        <v>208158.5</v>
      </c>
      <c r="J1042" s="39">
        <v>468510.5</v>
      </c>
      <c r="K1042" s="40">
        <f t="array" ref="K1042:S1042">VLOOKUP(D1042, 'HUMAN RESOURCES'!D:V,{11,12,13,14,15,16,17,18,19},0)</f>
        <v>10</v>
      </c>
      <c r="L1042" s="40">
        <v>3.0</v>
      </c>
      <c r="M1042" s="40">
        <v>85.0</v>
      </c>
      <c r="N1042" s="41">
        <v>78.0</v>
      </c>
      <c r="O1042" s="42">
        <v>0.153</v>
      </c>
      <c r="P1042" s="42">
        <v>0.729</v>
      </c>
      <c r="Q1042" s="42">
        <v>0.118</v>
      </c>
      <c r="R1042" s="40">
        <v>5.0004441E7</v>
      </c>
      <c r="S1042" s="42">
        <v>0.821</v>
      </c>
      <c r="T1042" s="43">
        <f t="array" ref="T1042:U1042">VLOOKUP(D1042, TOURISM!D:H,{4,5},0)</f>
        <v>19653000000</v>
      </c>
      <c r="U1042" s="43">
        <v>2.2386E10</v>
      </c>
      <c r="V1042" s="38">
        <f t="array" ref="V1042:AA1042">VLOOKUP(D1042, BUSINESS!D:P,{8,9,10,11,12,13},0)</f>
        <v>0.29</v>
      </c>
      <c r="W1042" s="37">
        <v>6.0</v>
      </c>
      <c r="X1042" s="37">
        <v>6.0</v>
      </c>
      <c r="Y1042" s="37">
        <v>207.0</v>
      </c>
      <c r="Z1042" s="38">
        <v>0.841</v>
      </c>
      <c r="AA1042" s="38">
        <v>1.094</v>
      </c>
      <c r="AB1042" s="44">
        <f t="shared" si="331"/>
        <v>24397.83298</v>
      </c>
      <c r="AC1042" s="44">
        <f>(I1042/R1042)*1000</f>
        <v>4.16280026</v>
      </c>
      <c r="AD1042" s="44">
        <f>J1042/R1042*1000</f>
        <v>9.369377812</v>
      </c>
      <c r="AE1042" s="44">
        <f t="shared" si="332"/>
        <v>393.0250915</v>
      </c>
      <c r="AF1042" s="44">
        <f t="shared" si="333"/>
        <v>447.680237</v>
      </c>
      <c r="AG1042" s="45">
        <f t="shared" si="5"/>
        <v>0.01209205265</v>
      </c>
      <c r="AH1042" s="45">
        <f t="shared" si="6"/>
        <v>0.0308716707</v>
      </c>
      <c r="AI1042" s="45" t="str">
        <f t="shared" si="7"/>
        <v/>
      </c>
      <c r="AJ1042" s="45" t="str">
        <f t="shared" si="8"/>
        <v/>
      </c>
      <c r="AK1042" s="45">
        <f t="shared" si="9"/>
        <v>0.004519958441</v>
      </c>
      <c r="AL1042" s="45">
        <f t="shared" si="10"/>
        <v>0.1200875343</v>
      </c>
      <c r="AM1042" s="45">
        <f t="shared" si="11"/>
        <v>0.00343426084</v>
      </c>
    </row>
    <row r="1043">
      <c r="A1043" s="33" t="s">
        <v>113</v>
      </c>
      <c r="B1043" s="34" t="s">
        <v>141</v>
      </c>
      <c r="C1043" s="35" t="s">
        <v>48</v>
      </c>
      <c r="D1043" s="36" t="str">
        <f t="shared" si="1"/>
        <v>Asia/Sri Lanka-Asia/2000</v>
      </c>
      <c r="E1043" s="37">
        <f t="array" ref="E1043:H1043">VLOOKUP(D1043, GDP!D:L,{6,7,8,9},0)</f>
        <v>16330810304</v>
      </c>
      <c r="F1043" s="38">
        <v>0.037</v>
      </c>
      <c r="G1043" s="37">
        <v>32.0</v>
      </c>
      <c r="H1043" s="38">
        <v>0.162</v>
      </c>
      <c r="I1043" s="39" t="str">
        <f t="array" ref="I1043:J1043">VLOOKUP(D1043, ENERGY!I:M,{4,5},0)</f>
        <v/>
      </c>
      <c r="J1043" s="39"/>
      <c r="K1043" s="40">
        <f t="array" ref="K1043:S1043">VLOOKUP(D1043, 'HUMAN RESOURCES'!D:V,{11,12,13,14,15,16,17,18,19},0)</f>
        <v>18</v>
      </c>
      <c r="L1043" s="40">
        <v>14.0</v>
      </c>
      <c r="M1043" s="40">
        <v>75.0</v>
      </c>
      <c r="N1043" s="41">
        <v>68.0</v>
      </c>
      <c r="O1043" s="42">
        <v>0.269</v>
      </c>
      <c r="P1043" s="42">
        <v>0.669</v>
      </c>
      <c r="Q1043" s="42">
        <v>0.063</v>
      </c>
      <c r="R1043" s="40">
        <v>1.9102E7</v>
      </c>
      <c r="S1043" s="42">
        <v>0.184</v>
      </c>
      <c r="T1043" s="43">
        <f t="array" ref="T1043:U1043">VLOOKUP(D1043, TOURISM!D:H,{4,5},0)</f>
        <v>388000000</v>
      </c>
      <c r="U1043" s="43">
        <v>3.83E8</v>
      </c>
      <c r="V1043" s="38" t="str">
        <f t="array" ref="V1043:AA1043">VLOOKUP(D1043, BUSINESS!D:P,{8,9,10,11,12,13},0)</f>
        <v/>
      </c>
      <c r="W1043" s="37"/>
      <c r="X1043" s="37"/>
      <c r="Y1043" s="37"/>
      <c r="Z1043" s="38">
        <v>0.006</v>
      </c>
      <c r="AA1043" s="38">
        <v>0.023</v>
      </c>
      <c r="AB1043" s="44">
        <f t="shared" si="331"/>
        <v>854.9267252</v>
      </c>
      <c r="AC1043" s="44"/>
      <c r="AD1043" s="44"/>
      <c r="AE1043" s="44">
        <f t="shared" si="332"/>
        <v>20.31200921</v>
      </c>
      <c r="AF1043" s="44">
        <f t="shared" si="333"/>
        <v>20.05025652</v>
      </c>
      <c r="AG1043" s="45" t="str">
        <f t="shared" si="5"/>
        <v/>
      </c>
      <c r="AH1043" s="45" t="str">
        <f t="shared" si="6"/>
        <v/>
      </c>
      <c r="AI1043" s="45" t="str">
        <f t="shared" si="7"/>
        <v/>
      </c>
      <c r="AJ1043" s="45" t="str">
        <f t="shared" si="8"/>
        <v/>
      </c>
      <c r="AK1043" s="45" t="str">
        <f t="shared" si="9"/>
        <v/>
      </c>
      <c r="AL1043" s="45" t="str">
        <f t="shared" si="10"/>
        <v/>
      </c>
      <c r="AM1043" s="45" t="str">
        <f t="shared" si="11"/>
        <v/>
      </c>
    </row>
    <row r="1044">
      <c r="A1044" s="33" t="s">
        <v>113</v>
      </c>
      <c r="B1044" s="34" t="s">
        <v>141</v>
      </c>
      <c r="C1044" s="35" t="s">
        <v>49</v>
      </c>
      <c r="D1044" s="36" t="str">
        <f t="shared" si="1"/>
        <v>Asia/Sri Lanka-Asia/2001</v>
      </c>
      <c r="E1044" s="37">
        <f t="array" ref="E1044:H1044">VLOOKUP(D1044, GDP!D:L,{6,7,8,9},0)</f>
        <v>15746224410</v>
      </c>
      <c r="F1044" s="38">
        <v>0.037</v>
      </c>
      <c r="G1044" s="37">
        <v>31.0</v>
      </c>
      <c r="H1044" s="38">
        <v>0.194</v>
      </c>
      <c r="I1044" s="39">
        <f t="array" ref="I1044:J1044">VLOOKUP(D1044, ENERGY!I:M,{4,5},0)</f>
        <v>10421</v>
      </c>
      <c r="J1044" s="39"/>
      <c r="K1044" s="40">
        <f t="array" ref="K1044:S1044">VLOOKUP(D1044, 'HUMAN RESOURCES'!D:V,{11,12,13,14,15,16,17,18,19},0)</f>
        <v>18</v>
      </c>
      <c r="L1044" s="40">
        <v>13.0</v>
      </c>
      <c r="M1044" s="40">
        <v>76.0</v>
      </c>
      <c r="N1044" s="41">
        <v>68.0</v>
      </c>
      <c r="O1044" s="42">
        <v>0.265</v>
      </c>
      <c r="P1044" s="42">
        <v>0.672</v>
      </c>
      <c r="Q1044" s="42">
        <v>0.064</v>
      </c>
      <c r="R1044" s="40">
        <v>1.8797E7</v>
      </c>
      <c r="S1044" s="42">
        <v>0.184</v>
      </c>
      <c r="T1044" s="43">
        <f t="array" ref="T1044:U1044">VLOOKUP(D1044, TOURISM!D:H,{4,5},0)</f>
        <v>347000000</v>
      </c>
      <c r="U1044" s="43">
        <v>4.02E8</v>
      </c>
      <c r="V1044" s="38" t="str">
        <f t="array" ref="V1044:AA1044">VLOOKUP(D1044, BUSINESS!D:P,{8,9,10,11,12,13},0)</f>
        <v/>
      </c>
      <c r="W1044" s="37"/>
      <c r="X1044" s="37"/>
      <c r="Y1044" s="37"/>
      <c r="Z1044" s="38">
        <v>0.008</v>
      </c>
      <c r="AA1044" s="38">
        <v>0.035</v>
      </c>
      <c r="AB1044" s="44">
        <f t="shared" si="331"/>
        <v>837.6988035</v>
      </c>
      <c r="AC1044" s="44">
        <f t="shared" ref="AC1044:AC1046" si="355">(I1044/R1044)*1000</f>
        <v>0.5543969782</v>
      </c>
      <c r="AD1044" s="44"/>
      <c r="AE1044" s="44">
        <f t="shared" si="332"/>
        <v>18.46039262</v>
      </c>
      <c r="AF1044" s="44">
        <f t="shared" si="333"/>
        <v>21.38639145</v>
      </c>
      <c r="AG1044" s="45">
        <f t="shared" si="5"/>
        <v>-0.02015134294</v>
      </c>
      <c r="AH1044" s="45">
        <f t="shared" si="6"/>
        <v>-0.03125</v>
      </c>
      <c r="AI1044" s="45" t="str">
        <f t="shared" si="7"/>
        <v/>
      </c>
      <c r="AJ1044" s="45" t="str">
        <f t="shared" si="8"/>
        <v/>
      </c>
      <c r="AK1044" s="45">
        <f t="shared" si="9"/>
        <v>-0.01596691446</v>
      </c>
      <c r="AL1044" s="45">
        <f t="shared" si="10"/>
        <v>-0.09115871199</v>
      </c>
      <c r="AM1044" s="45">
        <f t="shared" si="11"/>
        <v>0.06663929345</v>
      </c>
    </row>
    <row r="1045">
      <c r="A1045" s="33" t="s">
        <v>113</v>
      </c>
      <c r="B1045" s="34" t="s">
        <v>141</v>
      </c>
      <c r="C1045" s="35" t="s">
        <v>50</v>
      </c>
      <c r="D1045" s="36" t="str">
        <f t="shared" si="1"/>
        <v>Asia/Sri Lanka-Asia/2002</v>
      </c>
      <c r="E1045" s="37">
        <f t="array" ref="E1045:H1045">VLOOKUP(D1045, GDP!D:L,{6,7,8,9},0)</f>
        <v>17102623876</v>
      </c>
      <c r="F1045" s="38">
        <v>0.039</v>
      </c>
      <c r="G1045" s="37">
        <v>34.0</v>
      </c>
      <c r="H1045" s="38">
        <v>0.132</v>
      </c>
      <c r="I1045" s="39">
        <f t="array" ref="I1045:J1045">VLOOKUP(D1045, ENERGY!I:M,{4,5},0)</f>
        <v>9844</v>
      </c>
      <c r="J1045" s="39">
        <v>12710.0</v>
      </c>
      <c r="K1045" s="40">
        <f t="array" ref="K1045:S1045">VLOOKUP(D1045, 'HUMAN RESOURCES'!D:V,{11,12,13,14,15,16,17,18,19},0)</f>
        <v>19</v>
      </c>
      <c r="L1045" s="40">
        <v>13.0</v>
      </c>
      <c r="M1045" s="40">
        <v>76.0</v>
      </c>
      <c r="N1045" s="41">
        <v>69.0</v>
      </c>
      <c r="O1045" s="42">
        <v>0.261</v>
      </c>
      <c r="P1045" s="42">
        <v>0.673</v>
      </c>
      <c r="Q1045" s="42">
        <v>0.065</v>
      </c>
      <c r="R1045" s="40">
        <v>1.8921E7</v>
      </c>
      <c r="S1045" s="42">
        <v>0.184</v>
      </c>
      <c r="T1045" s="43">
        <f t="array" ref="T1045:U1045">VLOOKUP(D1045, TOURISM!D:H,{4,5},0)</f>
        <v>594000000</v>
      </c>
      <c r="U1045" s="43">
        <v>4.38E8</v>
      </c>
      <c r="V1045" s="38" t="str">
        <f t="array" ref="V1045:AA1045">VLOOKUP(D1045, BUSINESS!D:P,{8,9,10,11,12,13},0)</f>
        <v/>
      </c>
      <c r="W1045" s="37"/>
      <c r="X1045" s="37"/>
      <c r="Y1045" s="37"/>
      <c r="Z1045" s="38">
        <v>0.011</v>
      </c>
      <c r="AA1045" s="38">
        <v>0.048</v>
      </c>
      <c r="AB1045" s="44">
        <f t="shared" si="331"/>
        <v>903.8964048</v>
      </c>
      <c r="AC1045" s="44">
        <f t="shared" si="355"/>
        <v>0.5202684848</v>
      </c>
      <c r="AD1045" s="44">
        <f t="shared" ref="AD1045:AD1046" si="356">J1045/R1045*1000</f>
        <v>0.6717403943</v>
      </c>
      <c r="AE1045" s="44">
        <f t="shared" si="332"/>
        <v>31.39368955</v>
      </c>
      <c r="AF1045" s="44">
        <f t="shared" si="333"/>
        <v>23.14888219</v>
      </c>
      <c r="AG1045" s="45">
        <f t="shared" si="5"/>
        <v>0.0790231537</v>
      </c>
      <c r="AH1045" s="45">
        <f t="shared" si="6"/>
        <v>0.09677419355</v>
      </c>
      <c r="AI1045" s="45">
        <f t="shared" si="7"/>
        <v>-0.06155966722</v>
      </c>
      <c r="AJ1045" s="45" t="str">
        <f t="shared" si="8"/>
        <v/>
      </c>
      <c r="AK1045" s="45">
        <f t="shared" si="9"/>
        <v>0.006596797361</v>
      </c>
      <c r="AL1045" s="45">
        <f t="shared" si="10"/>
        <v>0.7005970677</v>
      </c>
      <c r="AM1045" s="45">
        <f t="shared" si="11"/>
        <v>0.08241178758</v>
      </c>
    </row>
    <row r="1046">
      <c r="A1046" s="33" t="s">
        <v>113</v>
      </c>
      <c r="B1046" s="34" t="s">
        <v>141</v>
      </c>
      <c r="C1046" s="35" t="s">
        <v>51</v>
      </c>
      <c r="D1046" s="36" t="str">
        <f t="shared" si="1"/>
        <v>Asia/Sri Lanka-Asia/2003</v>
      </c>
      <c r="E1046" s="37">
        <f t="array" ref="E1046:H1046">VLOOKUP(D1046, GDP!D:L,{6,7,8,9},0)</f>
        <v>18881765437</v>
      </c>
      <c r="F1046" s="38">
        <v>0.039</v>
      </c>
      <c r="G1046" s="37">
        <v>38.0</v>
      </c>
      <c r="H1046" s="38">
        <v>0.103</v>
      </c>
      <c r="I1046" s="39">
        <f t="array" ref="I1046:J1046">VLOOKUP(D1046, ENERGY!I:M,{4,5},0)</f>
        <v>9082</v>
      </c>
      <c r="J1046" s="39">
        <v>12831.0</v>
      </c>
      <c r="K1046" s="40">
        <f t="array" ref="K1046:S1046">VLOOKUP(D1046, 'HUMAN RESOURCES'!D:V,{11,12,13,14,15,16,17,18,19},0)</f>
        <v>19</v>
      </c>
      <c r="L1046" s="40">
        <v>13.0</v>
      </c>
      <c r="M1046" s="40">
        <v>77.0</v>
      </c>
      <c r="N1046" s="41">
        <v>70.0</v>
      </c>
      <c r="O1046" s="42">
        <v>0.258</v>
      </c>
      <c r="P1046" s="42">
        <v>0.675</v>
      </c>
      <c r="Q1046" s="42">
        <v>0.067</v>
      </c>
      <c r="R1046" s="40">
        <v>1.9173E7</v>
      </c>
      <c r="S1046" s="42">
        <v>0.184</v>
      </c>
      <c r="T1046" s="43">
        <f t="array" ref="T1046:U1046">VLOOKUP(D1046, TOURISM!D:H,{4,5},0)</f>
        <v>709000000</v>
      </c>
      <c r="U1046" s="43">
        <v>4.62E8</v>
      </c>
      <c r="V1046" s="38" t="str">
        <f t="array" ref="V1046:AA1046">VLOOKUP(D1046, BUSINESS!D:P,{8,9,10,11,12,13},0)</f>
        <v/>
      </c>
      <c r="W1046" s="37">
        <v>58.0</v>
      </c>
      <c r="X1046" s="37"/>
      <c r="Y1046" s="37"/>
      <c r="Z1046" s="38">
        <v>0.015</v>
      </c>
      <c r="AA1046" s="38">
        <v>0.071</v>
      </c>
      <c r="AB1046" s="44">
        <f t="shared" si="331"/>
        <v>984.8101725</v>
      </c>
      <c r="AC1046" s="44">
        <f t="shared" si="355"/>
        <v>0.4736869556</v>
      </c>
      <c r="AD1046" s="44">
        <f t="shared" si="356"/>
        <v>0.6692223439</v>
      </c>
      <c r="AE1046" s="44">
        <f t="shared" si="332"/>
        <v>36.97908517</v>
      </c>
      <c r="AF1046" s="44">
        <f t="shared" si="333"/>
        <v>24.09638554</v>
      </c>
      <c r="AG1046" s="45">
        <f t="shared" si="5"/>
        <v>0.08951663842</v>
      </c>
      <c r="AH1046" s="45">
        <f t="shared" si="6"/>
        <v>0.1176470588</v>
      </c>
      <c r="AI1046" s="45">
        <f t="shared" si="7"/>
        <v>-0.089533636</v>
      </c>
      <c r="AJ1046" s="45">
        <f t="shared" si="8"/>
        <v>-0.003748546866</v>
      </c>
      <c r="AK1046" s="45">
        <f t="shared" si="9"/>
        <v>0.01331853496</v>
      </c>
      <c r="AL1046" s="45">
        <f t="shared" si="10"/>
        <v>0.1779145969</v>
      </c>
      <c r="AM1046" s="45">
        <f t="shared" si="11"/>
        <v>0.04093084667</v>
      </c>
    </row>
    <row r="1047">
      <c r="A1047" s="33" t="s">
        <v>113</v>
      </c>
      <c r="B1047" s="34" t="s">
        <v>141</v>
      </c>
      <c r="C1047" s="35" t="s">
        <v>52</v>
      </c>
      <c r="D1047" s="36" t="str">
        <f t="shared" si="1"/>
        <v>Asia/Sri Lanka-Asia/2004</v>
      </c>
      <c r="E1047" s="37">
        <f t="array" ref="E1047:H1047">VLOOKUP(D1047, GDP!D:L,{6,7,8,9},0)</f>
        <v>20662525941</v>
      </c>
      <c r="F1047" s="38">
        <v>0.042</v>
      </c>
      <c r="G1047" s="37">
        <v>44.0</v>
      </c>
      <c r="H1047" s="38">
        <v>0.095</v>
      </c>
      <c r="I1047" s="39" t="str">
        <f t="array" ref="I1047:J1047">VLOOKUP(D1047, ENERGY!I:M,{4,5},0)</f>
        <v/>
      </c>
      <c r="J1047" s="39"/>
      <c r="K1047" s="40">
        <f t="array" ref="K1047:S1047">VLOOKUP(D1047, 'HUMAN RESOURCES'!D:V,{11,12,13,14,15,16,17,18,19},0)</f>
        <v>19</v>
      </c>
      <c r="L1047" s="40">
        <v>12.0</v>
      </c>
      <c r="M1047" s="40">
        <v>77.0</v>
      </c>
      <c r="N1047" s="41">
        <v>70.0</v>
      </c>
      <c r="O1047" s="42">
        <v>0.256</v>
      </c>
      <c r="P1047" s="42">
        <v>0.675</v>
      </c>
      <c r="Q1047" s="42">
        <v>0.069</v>
      </c>
      <c r="R1047" s="40">
        <v>1.9435E7</v>
      </c>
      <c r="S1047" s="42">
        <v>0.184</v>
      </c>
      <c r="T1047" s="43">
        <f t="array" ref="T1047:U1047">VLOOKUP(D1047, TOURISM!D:H,{4,5},0)</f>
        <v>808000000</v>
      </c>
      <c r="U1047" s="43">
        <v>4.99E8</v>
      </c>
      <c r="V1047" s="38" t="str">
        <f t="array" ref="V1047:AA1047">VLOOKUP(D1047, BUSINESS!D:P,{8,9,10,11,12,13},0)</f>
        <v/>
      </c>
      <c r="W1047" s="37">
        <v>48.0</v>
      </c>
      <c r="X1047" s="37"/>
      <c r="Y1047" s="37"/>
      <c r="Z1047" s="38">
        <v>0.014</v>
      </c>
      <c r="AA1047" s="38">
        <v>0.112</v>
      </c>
      <c r="AB1047" s="44">
        <f t="shared" si="331"/>
        <v>1063.160584</v>
      </c>
      <c r="AC1047" s="44"/>
      <c r="AD1047" s="44"/>
      <c r="AE1047" s="44">
        <f t="shared" si="332"/>
        <v>41.57447903</v>
      </c>
      <c r="AF1047" s="44">
        <f t="shared" si="333"/>
        <v>25.67532802</v>
      </c>
      <c r="AG1047" s="45">
        <f t="shared" si="5"/>
        <v>0.07955889698</v>
      </c>
      <c r="AH1047" s="45">
        <f t="shared" si="6"/>
        <v>0.1578947368</v>
      </c>
      <c r="AI1047" s="45" t="str">
        <f t="shared" si="7"/>
        <v/>
      </c>
      <c r="AJ1047" s="45" t="str">
        <f t="shared" si="8"/>
        <v/>
      </c>
      <c r="AK1047" s="45">
        <f t="shared" si="9"/>
        <v>0.01366504981</v>
      </c>
      <c r="AL1047" s="45">
        <f t="shared" si="10"/>
        <v>0.1242700797</v>
      </c>
      <c r="AM1047" s="45">
        <f t="shared" si="11"/>
        <v>0.06552611268</v>
      </c>
    </row>
    <row r="1048">
      <c r="A1048" s="33" t="s">
        <v>113</v>
      </c>
      <c r="B1048" s="34" t="s">
        <v>141</v>
      </c>
      <c r="C1048" s="35" t="s">
        <v>53</v>
      </c>
      <c r="D1048" s="36" t="str">
        <f t="shared" si="1"/>
        <v>Asia/Sri Lanka-Asia/2005</v>
      </c>
      <c r="E1048" s="37">
        <f t="array" ref="E1048:H1048">VLOOKUP(D1048, GDP!D:L,{6,7,8,9},0)</f>
        <v>24405791045</v>
      </c>
      <c r="F1048" s="38">
        <v>0.04</v>
      </c>
      <c r="G1048" s="37">
        <v>49.0</v>
      </c>
      <c r="H1048" s="38">
        <v>0.108</v>
      </c>
      <c r="I1048" s="39">
        <f t="array" ref="I1048:J1048">VLOOKUP(D1048, ENERGY!I:M,{4,5},0)</f>
        <v>8942</v>
      </c>
      <c r="J1048" s="39">
        <v>11892.0</v>
      </c>
      <c r="K1048" s="40">
        <f t="array" ref="K1048:S1048">VLOOKUP(D1048, 'HUMAN RESOURCES'!D:V,{11,12,13,14,15,16,17,18,19},0)</f>
        <v>19</v>
      </c>
      <c r="L1048" s="40">
        <v>12.0</v>
      </c>
      <c r="M1048" s="40">
        <v>77.0</v>
      </c>
      <c r="N1048" s="41">
        <v>70.0</v>
      </c>
      <c r="O1048" s="42">
        <v>0.254</v>
      </c>
      <c r="P1048" s="42">
        <v>0.675</v>
      </c>
      <c r="Q1048" s="42">
        <v>0.07</v>
      </c>
      <c r="R1048" s="40">
        <v>1.9644E7</v>
      </c>
      <c r="S1048" s="42">
        <v>0.184</v>
      </c>
      <c r="T1048" s="43">
        <f t="array" ref="T1048:U1048">VLOOKUP(D1048, TOURISM!D:H,{4,5},0)</f>
        <v>729000000</v>
      </c>
      <c r="U1048" s="43">
        <v>5.52E8</v>
      </c>
      <c r="V1048" s="38">
        <f t="array" ref="V1048:AA1048">VLOOKUP(D1048, BUSINESS!D:P,{8,9,10,11,12,13},0)</f>
        <v>0.567</v>
      </c>
      <c r="W1048" s="37">
        <v>48.0</v>
      </c>
      <c r="X1048" s="37"/>
      <c r="Y1048" s="37">
        <v>256.0</v>
      </c>
      <c r="Z1048" s="38">
        <v>0.018</v>
      </c>
      <c r="AA1048" s="38">
        <v>0.168</v>
      </c>
      <c r="AB1048" s="44">
        <f t="shared" si="331"/>
        <v>1242.40435</v>
      </c>
      <c r="AC1048" s="44">
        <f>(I1048/R1048)*1000</f>
        <v>0.4552026064</v>
      </c>
      <c r="AD1048" s="44">
        <f>J1048/R1048*1000</f>
        <v>0.6053756872</v>
      </c>
      <c r="AE1048" s="44">
        <f t="shared" si="332"/>
        <v>37.11056811</v>
      </c>
      <c r="AF1048" s="44">
        <f t="shared" si="333"/>
        <v>28.10018326</v>
      </c>
      <c r="AG1048" s="45">
        <f t="shared" si="5"/>
        <v>0.1685951952</v>
      </c>
      <c r="AH1048" s="45">
        <f t="shared" si="6"/>
        <v>0.1136363636</v>
      </c>
      <c r="AI1048" s="45" t="str">
        <f t="shared" si="7"/>
        <v/>
      </c>
      <c r="AJ1048" s="45" t="str">
        <f t="shared" si="8"/>
        <v/>
      </c>
      <c r="AK1048" s="45">
        <f t="shared" si="9"/>
        <v>0.0107537947</v>
      </c>
      <c r="AL1048" s="45">
        <f t="shared" si="10"/>
        <v>-0.1073714217</v>
      </c>
      <c r="AM1048" s="45">
        <f t="shared" si="11"/>
        <v>0.09444300942</v>
      </c>
    </row>
    <row r="1049">
      <c r="A1049" s="33" t="s">
        <v>113</v>
      </c>
      <c r="B1049" s="34" t="s">
        <v>141</v>
      </c>
      <c r="C1049" s="35" t="s">
        <v>54</v>
      </c>
      <c r="D1049" s="36" t="str">
        <f t="shared" si="1"/>
        <v>Asia/Sri Lanka-Asia/2006</v>
      </c>
      <c r="E1049" s="37">
        <f t="array" ref="E1049:H1049">VLOOKUP(D1049, GDP!D:L,{6,7,8,9},0)</f>
        <v>28267410543</v>
      </c>
      <c r="F1049" s="38">
        <v>0.04</v>
      </c>
      <c r="G1049" s="37">
        <v>57.0</v>
      </c>
      <c r="H1049" s="38">
        <v>0.129</v>
      </c>
      <c r="I1049" s="39" t="str">
        <f t="array" ref="I1049:J1049">VLOOKUP(D1049, ENERGY!I:M,{4,5},0)</f>
        <v/>
      </c>
      <c r="J1049" s="39"/>
      <c r="K1049" s="40">
        <f t="array" ref="K1049:S1049">VLOOKUP(D1049, 'HUMAN RESOURCES'!D:V,{11,12,13,14,15,16,17,18,19},0)</f>
        <v>19</v>
      </c>
      <c r="L1049" s="40">
        <v>11.0</v>
      </c>
      <c r="M1049" s="40">
        <v>77.0</v>
      </c>
      <c r="N1049" s="41">
        <v>70.0</v>
      </c>
      <c r="O1049" s="42">
        <v>0.253</v>
      </c>
      <c r="P1049" s="42">
        <v>0.675</v>
      </c>
      <c r="Q1049" s="42">
        <v>0.072</v>
      </c>
      <c r="R1049" s="40">
        <v>1.9858E7</v>
      </c>
      <c r="S1049" s="42">
        <v>0.184</v>
      </c>
      <c r="T1049" s="43">
        <f t="array" ref="T1049:U1049">VLOOKUP(D1049, TOURISM!D:H,{4,5},0)</f>
        <v>733000000</v>
      </c>
      <c r="U1049" s="43">
        <v>6.66E8</v>
      </c>
      <c r="V1049" s="38">
        <f t="array" ref="V1049:AA1049">VLOOKUP(D1049, BUSINESS!D:P,{8,9,10,11,12,13},0)</f>
        <v>0.598</v>
      </c>
      <c r="W1049" s="37">
        <v>48.0</v>
      </c>
      <c r="X1049" s="37"/>
      <c r="Y1049" s="37">
        <v>256.0</v>
      </c>
      <c r="Z1049" s="38">
        <v>0.025</v>
      </c>
      <c r="AA1049" s="38">
        <v>0.269</v>
      </c>
      <c r="AB1049" s="44">
        <f t="shared" si="331"/>
        <v>1423.477215</v>
      </c>
      <c r="AC1049" s="44"/>
      <c r="AD1049" s="44"/>
      <c r="AE1049" s="44">
        <f t="shared" si="332"/>
        <v>36.91207574</v>
      </c>
      <c r="AF1049" s="44">
        <f t="shared" si="333"/>
        <v>33.53812066</v>
      </c>
      <c r="AG1049" s="45">
        <f t="shared" si="5"/>
        <v>0.1457439084</v>
      </c>
      <c r="AH1049" s="45">
        <f t="shared" si="6"/>
        <v>0.1632653061</v>
      </c>
      <c r="AI1049" s="45" t="str">
        <f t="shared" si="7"/>
        <v/>
      </c>
      <c r="AJ1049" s="45" t="str">
        <f t="shared" si="8"/>
        <v/>
      </c>
      <c r="AK1049" s="45">
        <f t="shared" si="9"/>
        <v>0.01089391163</v>
      </c>
      <c r="AL1049" s="45">
        <f t="shared" si="10"/>
        <v>-0.005348675182</v>
      </c>
      <c r="AM1049" s="45">
        <f t="shared" si="11"/>
        <v>0.1935196416</v>
      </c>
    </row>
    <row r="1050">
      <c r="A1050" s="33" t="s">
        <v>113</v>
      </c>
      <c r="B1050" s="34" t="s">
        <v>141</v>
      </c>
      <c r="C1050" s="35" t="s">
        <v>55</v>
      </c>
      <c r="D1050" s="36" t="str">
        <f t="shared" si="1"/>
        <v>Asia/Sri Lanka-Asia/2007</v>
      </c>
      <c r="E1050" s="37">
        <f t="array" ref="E1050:H1050">VLOOKUP(D1050, GDP!D:L,{6,7,8,9},0)</f>
        <v>32351184234</v>
      </c>
      <c r="F1050" s="38">
        <v>0.037</v>
      </c>
      <c r="G1050" s="37">
        <v>59.0</v>
      </c>
      <c r="H1050" s="38">
        <v>0.171</v>
      </c>
      <c r="I1050" s="39">
        <f t="array" ref="I1050:J1050">VLOOKUP(D1050, ENERGY!I:M,{4,5},0)</f>
        <v>8424</v>
      </c>
      <c r="J1050" s="39">
        <v>11105.5</v>
      </c>
      <c r="K1050" s="40">
        <f t="array" ref="K1050:S1050">VLOOKUP(D1050, 'HUMAN RESOURCES'!D:V,{11,12,13,14,15,16,17,18,19},0)</f>
        <v>19</v>
      </c>
      <c r="L1050" s="40">
        <v>11.0</v>
      </c>
      <c r="M1050" s="40">
        <v>77.0</v>
      </c>
      <c r="N1050" s="41">
        <v>70.0</v>
      </c>
      <c r="O1050" s="42">
        <v>0.252</v>
      </c>
      <c r="P1050" s="42">
        <v>0.675</v>
      </c>
      <c r="Q1050" s="42">
        <v>0.073</v>
      </c>
      <c r="R1050" s="40">
        <v>2.0039E7</v>
      </c>
      <c r="S1050" s="42">
        <v>0.184</v>
      </c>
      <c r="T1050" s="43">
        <f t="array" ref="T1050:U1050">VLOOKUP(D1050, TOURISM!D:H,{4,5},0)</f>
        <v>750000000</v>
      </c>
      <c r="U1050" s="43">
        <v>7.09E8</v>
      </c>
      <c r="V1050" s="38">
        <f t="array" ref="V1050:AA1050">VLOOKUP(D1050, BUSINESS!D:P,{8,9,10,11,12,13},0)</f>
        <v>0.617</v>
      </c>
      <c r="W1050" s="37">
        <v>40.0</v>
      </c>
      <c r="X1050" s="37"/>
      <c r="Y1050" s="37">
        <v>256.0</v>
      </c>
      <c r="Z1050" s="38">
        <v>0.039</v>
      </c>
      <c r="AA1050" s="38">
        <v>0.393</v>
      </c>
      <c r="AB1050" s="44">
        <f t="shared" si="331"/>
        <v>1614.41111</v>
      </c>
      <c r="AC1050" s="44">
        <f t="shared" ref="AC1050:AC1051" si="357">(I1050/R1050)*1000</f>
        <v>0.4203802585</v>
      </c>
      <c r="AD1050" s="44">
        <f t="shared" ref="AD1050:AD1051" si="358">J1050/R1050*1000</f>
        <v>0.5541943211</v>
      </c>
      <c r="AE1050" s="44">
        <f t="shared" si="332"/>
        <v>37.42701732</v>
      </c>
      <c r="AF1050" s="44">
        <f t="shared" si="333"/>
        <v>35.38100704</v>
      </c>
      <c r="AG1050" s="45">
        <f t="shared" si="5"/>
        <v>0.1341320343</v>
      </c>
      <c r="AH1050" s="45">
        <f t="shared" si="6"/>
        <v>0.0350877193</v>
      </c>
      <c r="AI1050" s="45" t="str">
        <f t="shared" si="7"/>
        <v/>
      </c>
      <c r="AJ1050" s="45" t="str">
        <f t="shared" si="8"/>
        <v/>
      </c>
      <c r="AK1050" s="45">
        <f t="shared" si="9"/>
        <v>0.009114714473</v>
      </c>
      <c r="AL1050" s="45">
        <f t="shared" si="10"/>
        <v>0.01395049095</v>
      </c>
      <c r="AM1050" s="45">
        <f t="shared" si="11"/>
        <v>0.0549490056</v>
      </c>
    </row>
    <row r="1051">
      <c r="A1051" s="33" t="s">
        <v>113</v>
      </c>
      <c r="B1051" s="34" t="s">
        <v>141</v>
      </c>
      <c r="C1051" s="35" t="s">
        <v>56</v>
      </c>
      <c r="D1051" s="36" t="str">
        <f t="shared" si="1"/>
        <v>Asia/Sri Lanka-Asia/2008</v>
      </c>
      <c r="E1051" s="37">
        <f t="array" ref="E1051:H1051">VLOOKUP(D1051, GDP!D:L,{6,7,8,9},0)</f>
        <v>40715240469</v>
      </c>
      <c r="F1051" s="38">
        <v>0.034</v>
      </c>
      <c r="G1051" s="37">
        <v>68.0</v>
      </c>
      <c r="H1051" s="38">
        <v>0.189</v>
      </c>
      <c r="I1051" s="39">
        <f t="array" ref="I1051:J1051">VLOOKUP(D1051, ENERGY!I:M,{4,5},0)</f>
        <v>8730</v>
      </c>
      <c r="J1051" s="39">
        <v>11732.5</v>
      </c>
      <c r="K1051" s="40">
        <f t="array" ref="K1051:S1051">VLOOKUP(D1051, 'HUMAN RESOURCES'!D:V,{11,12,13,14,15,16,17,18,19},0)</f>
        <v>19</v>
      </c>
      <c r="L1051" s="40">
        <v>10.0</v>
      </c>
      <c r="M1051" s="40">
        <v>77.0</v>
      </c>
      <c r="N1051" s="41">
        <v>71.0</v>
      </c>
      <c r="O1051" s="42">
        <v>0.252</v>
      </c>
      <c r="P1051" s="42">
        <v>0.674</v>
      </c>
      <c r="Q1051" s="42">
        <v>0.074</v>
      </c>
      <c r="R1051" s="40">
        <v>2.0217E7</v>
      </c>
      <c r="S1051" s="42">
        <v>0.183</v>
      </c>
      <c r="T1051" s="43">
        <f t="array" ref="T1051:U1051">VLOOKUP(D1051, TOURISM!D:H,{4,5},0)</f>
        <v>803000000</v>
      </c>
      <c r="U1051" s="43">
        <v>7.77E8</v>
      </c>
      <c r="V1051" s="38">
        <f t="array" ref="V1051:AA1051">VLOOKUP(D1051, BUSINESS!D:P,{8,9,10,11,12,13},0)</f>
        <v>0.617</v>
      </c>
      <c r="W1051" s="37">
        <v>40.0</v>
      </c>
      <c r="X1051" s="37"/>
      <c r="Y1051" s="37">
        <v>256.0</v>
      </c>
      <c r="Z1051" s="38">
        <v>0.058</v>
      </c>
      <c r="AA1051" s="38">
        <v>0.542</v>
      </c>
      <c r="AB1051" s="44">
        <f t="shared" si="331"/>
        <v>2013.911088</v>
      </c>
      <c r="AC1051" s="44">
        <f t="shared" si="357"/>
        <v>0.4318148093</v>
      </c>
      <c r="AD1051" s="44">
        <f t="shared" si="358"/>
        <v>0.5803284365</v>
      </c>
      <c r="AE1051" s="44">
        <f t="shared" si="332"/>
        <v>39.71904833</v>
      </c>
      <c r="AF1051" s="44">
        <f t="shared" si="333"/>
        <v>38.43300193</v>
      </c>
      <c r="AG1051" s="45">
        <f t="shared" si="5"/>
        <v>0.2474586403</v>
      </c>
      <c r="AH1051" s="45">
        <f t="shared" si="6"/>
        <v>0.1525423729</v>
      </c>
      <c r="AI1051" s="45">
        <f t="shared" si="7"/>
        <v>0.0272004943</v>
      </c>
      <c r="AJ1051" s="45">
        <f t="shared" si="8"/>
        <v>0.04715695271</v>
      </c>
      <c r="AK1051" s="45">
        <f t="shared" si="9"/>
        <v>0.008882678776</v>
      </c>
      <c r="AL1051" s="45">
        <f t="shared" si="10"/>
        <v>0.06124001253</v>
      </c>
      <c r="AM1051" s="45">
        <f t="shared" si="11"/>
        <v>0.08626082603</v>
      </c>
    </row>
    <row r="1052">
      <c r="A1052" s="33" t="s">
        <v>113</v>
      </c>
      <c r="B1052" s="34" t="s">
        <v>141</v>
      </c>
      <c r="C1052" s="35" t="s">
        <v>57</v>
      </c>
      <c r="D1052" s="36" t="str">
        <f t="shared" si="1"/>
        <v>Asia/Sri Lanka-Asia/2009</v>
      </c>
      <c r="E1052" s="37">
        <f t="array" ref="E1052:H1052">VLOOKUP(D1052, GDP!D:L,{6,7,8,9},0)</f>
        <v>42067974595</v>
      </c>
      <c r="F1052" s="38">
        <v>0.033</v>
      </c>
      <c r="G1052" s="37">
        <v>68.0</v>
      </c>
      <c r="H1052" s="38">
        <v>0.157</v>
      </c>
      <c r="I1052" s="39" t="str">
        <f t="array" ref="I1052:J1052">VLOOKUP(D1052, ENERGY!I:M,{4,5},0)</f>
        <v/>
      </c>
      <c r="J1052" s="39"/>
      <c r="K1052" s="40">
        <f t="array" ref="K1052:S1052">VLOOKUP(D1052, 'HUMAN RESOURCES'!D:V,{11,12,13,14,15,16,17,18,19},0)</f>
        <v>19</v>
      </c>
      <c r="L1052" s="40">
        <v>10.0</v>
      </c>
      <c r="M1052" s="40">
        <v>77.0</v>
      </c>
      <c r="N1052" s="41">
        <v>71.0</v>
      </c>
      <c r="O1052" s="42">
        <v>0.251</v>
      </c>
      <c r="P1052" s="42">
        <v>0.673</v>
      </c>
      <c r="Q1052" s="42">
        <v>0.076</v>
      </c>
      <c r="R1052" s="40">
        <v>2.045E7</v>
      </c>
      <c r="S1052" s="42">
        <v>0.183</v>
      </c>
      <c r="T1052" s="43">
        <f t="array" ref="T1052:U1052">VLOOKUP(D1052, TOURISM!D:H,{4,5},0)</f>
        <v>754000000</v>
      </c>
      <c r="U1052" s="43">
        <v>7.35E8</v>
      </c>
      <c r="V1052" s="38">
        <f t="array" ref="V1052:AA1052">VLOOKUP(D1052, BUSINESS!D:P,{8,9,10,11,12,13},0)</f>
        <v>0.617</v>
      </c>
      <c r="W1052" s="37">
        <v>40.0</v>
      </c>
      <c r="X1052" s="37"/>
      <c r="Y1052" s="37">
        <v>256.0</v>
      </c>
      <c r="Z1052" s="38">
        <v>0.088</v>
      </c>
      <c r="AA1052" s="38">
        <v>0.791</v>
      </c>
      <c r="AB1052" s="44">
        <f t="shared" si="331"/>
        <v>2057.113672</v>
      </c>
      <c r="AC1052" s="44"/>
      <c r="AD1052" s="44"/>
      <c r="AE1052" s="44">
        <f t="shared" si="332"/>
        <v>36.87041565</v>
      </c>
      <c r="AF1052" s="44">
        <f t="shared" si="333"/>
        <v>35.94132029</v>
      </c>
      <c r="AG1052" s="45">
        <f t="shared" si="5"/>
        <v>0.0214520811</v>
      </c>
      <c r="AH1052" s="45">
        <f t="shared" si="6"/>
        <v>0</v>
      </c>
      <c r="AI1052" s="45" t="str">
        <f t="shared" si="7"/>
        <v/>
      </c>
      <c r="AJ1052" s="45" t="str">
        <f t="shared" si="8"/>
        <v/>
      </c>
      <c r="AK1052" s="45">
        <f t="shared" si="9"/>
        <v>0.01152495425</v>
      </c>
      <c r="AL1052" s="45">
        <f t="shared" si="10"/>
        <v>-0.07171956021</v>
      </c>
      <c r="AM1052" s="45">
        <f t="shared" si="11"/>
        <v>-0.06483182449</v>
      </c>
    </row>
    <row r="1053">
      <c r="A1053" s="33" t="s">
        <v>113</v>
      </c>
      <c r="B1053" s="34" t="s">
        <v>141</v>
      </c>
      <c r="C1053" s="35" t="s">
        <v>58</v>
      </c>
      <c r="D1053" s="36" t="str">
        <f t="shared" si="1"/>
        <v>Asia/Sri Lanka-Asia/2010</v>
      </c>
      <c r="E1053" s="37">
        <f t="array" ref="E1053:H1053">VLOOKUP(D1053, GDP!D:L,{6,7,8,9},0)</f>
        <v>49567521670</v>
      </c>
      <c r="F1053" s="38">
        <v>0.034</v>
      </c>
      <c r="G1053" s="37">
        <v>82.0</v>
      </c>
      <c r="H1053" s="38">
        <v>0.102</v>
      </c>
      <c r="I1053" s="39">
        <f t="array" ref="I1053:J1053">VLOOKUP(D1053, ENERGY!I:M,{4,5},0)</f>
        <v>9001</v>
      </c>
      <c r="J1053" s="39">
        <v>11643.0</v>
      </c>
      <c r="K1053" s="40">
        <f t="array" ref="K1053:S1053">VLOOKUP(D1053, 'HUMAN RESOURCES'!D:V,{11,12,13,14,15,16,17,18,19},0)</f>
        <v>18</v>
      </c>
      <c r="L1053" s="40">
        <v>9.0</v>
      </c>
      <c r="M1053" s="40">
        <v>77.0</v>
      </c>
      <c r="N1053" s="41">
        <v>71.0</v>
      </c>
      <c r="O1053" s="42">
        <v>0.251</v>
      </c>
      <c r="P1053" s="42">
        <v>0.671</v>
      </c>
      <c r="Q1053" s="42">
        <v>0.078</v>
      </c>
      <c r="R1053" s="40">
        <v>2.0653E7</v>
      </c>
      <c r="S1053" s="42">
        <v>0.183</v>
      </c>
      <c r="T1053" s="43">
        <f t="array" ref="T1053:U1053">VLOOKUP(D1053, TOURISM!D:H,{4,5},0)</f>
        <v>1044000000</v>
      </c>
      <c r="U1053" s="43">
        <v>8.28E8</v>
      </c>
      <c r="V1053" s="38">
        <f t="array" ref="V1053:AA1053">VLOOKUP(D1053, BUSINESS!D:P,{8,9,10,11,12,13},0)</f>
        <v>0.966</v>
      </c>
      <c r="W1053" s="37">
        <v>37.0</v>
      </c>
      <c r="X1053" s="37"/>
      <c r="Y1053" s="37">
        <v>256.0</v>
      </c>
      <c r="Z1053" s="38">
        <v>0.12</v>
      </c>
      <c r="AA1053" s="38">
        <v>0.836</v>
      </c>
      <c r="AB1053" s="44">
        <f t="shared" si="331"/>
        <v>2400.015575</v>
      </c>
      <c r="AC1053" s="44">
        <f>(I1053/R1053)*1000</f>
        <v>0.4358204619</v>
      </c>
      <c r="AD1053" s="44">
        <f>J1053/R1053*1000</f>
        <v>0.563743766</v>
      </c>
      <c r="AE1053" s="44">
        <f t="shared" si="332"/>
        <v>50.54955697</v>
      </c>
      <c r="AF1053" s="44">
        <f t="shared" si="333"/>
        <v>40.09102794</v>
      </c>
      <c r="AG1053" s="45">
        <f t="shared" si="5"/>
        <v>0.1666907899</v>
      </c>
      <c r="AH1053" s="45">
        <f t="shared" si="6"/>
        <v>0.2058823529</v>
      </c>
      <c r="AI1053" s="45" t="str">
        <f t="shared" si="7"/>
        <v/>
      </c>
      <c r="AJ1053" s="45" t="str">
        <f t="shared" si="8"/>
        <v/>
      </c>
      <c r="AK1053" s="45">
        <f t="shared" si="9"/>
        <v>0.009926650367</v>
      </c>
      <c r="AL1053" s="45">
        <f t="shared" si="10"/>
        <v>0.3710058885</v>
      </c>
      <c r="AM1053" s="45">
        <f t="shared" si="11"/>
        <v>0.1154578521</v>
      </c>
    </row>
    <row r="1054">
      <c r="A1054" s="33" t="s">
        <v>113</v>
      </c>
      <c r="B1054" s="34" t="s">
        <v>141</v>
      </c>
      <c r="C1054" s="35" t="s">
        <v>59</v>
      </c>
      <c r="D1054" s="36" t="str">
        <f t="shared" si="1"/>
        <v>Asia/Sri Lanka-Asia/2011</v>
      </c>
      <c r="E1054" s="37">
        <f t="array" ref="E1054:H1054">VLOOKUP(D1054, GDP!D:L,{6,7,8,9},0)</f>
        <v>59178013928</v>
      </c>
      <c r="F1054" s="38">
        <v>0.033</v>
      </c>
      <c r="G1054" s="37">
        <v>93.0</v>
      </c>
      <c r="H1054" s="38">
        <v>0.094</v>
      </c>
      <c r="I1054" s="39" t="str">
        <f t="array" ref="I1054:J1054">VLOOKUP(D1054, ENERGY!I:M,{4,5},0)</f>
        <v/>
      </c>
      <c r="J1054" s="39"/>
      <c r="K1054" s="40">
        <f t="array" ref="K1054:S1054">VLOOKUP(D1054, 'HUMAN RESOURCES'!D:V,{11,12,13,14,15,16,17,18,19},0)</f>
        <v>18</v>
      </c>
      <c r="L1054" s="40">
        <v>9.0</v>
      </c>
      <c r="M1054" s="40">
        <v>77.0</v>
      </c>
      <c r="N1054" s="41">
        <v>71.0</v>
      </c>
      <c r="O1054" s="42">
        <v>0.251</v>
      </c>
      <c r="P1054" s="42">
        <v>0.669</v>
      </c>
      <c r="Q1054" s="42">
        <v>0.08</v>
      </c>
      <c r="R1054" s="40">
        <v>2.0869E7</v>
      </c>
      <c r="S1054" s="42">
        <v>0.183</v>
      </c>
      <c r="T1054" s="43">
        <f t="array" ref="T1054:U1054">VLOOKUP(D1054, TOURISM!D:H,{4,5},0)</f>
        <v>1421000000</v>
      </c>
      <c r="U1054" s="43">
        <v>9.26E8</v>
      </c>
      <c r="V1054" s="38">
        <f t="array" ref="V1054:AA1054">VLOOKUP(D1054, BUSINESS!D:P,{8,9,10,11,12,13},0)</f>
        <v>1.129</v>
      </c>
      <c r="W1054" s="37">
        <v>37.0</v>
      </c>
      <c r="X1054" s="37"/>
      <c r="Y1054" s="37">
        <v>256.0</v>
      </c>
      <c r="Z1054" s="38">
        <v>0.15</v>
      </c>
      <c r="AA1054" s="38">
        <v>0.875</v>
      </c>
      <c r="AB1054" s="44">
        <f t="shared" si="331"/>
        <v>2835.689967</v>
      </c>
      <c r="AC1054" s="44"/>
      <c r="AD1054" s="44"/>
      <c r="AE1054" s="44">
        <f t="shared" si="332"/>
        <v>68.09142748</v>
      </c>
      <c r="AF1054" s="44">
        <f t="shared" si="333"/>
        <v>44.37203508</v>
      </c>
      <c r="AG1054" s="45">
        <f t="shared" si="5"/>
        <v>0.1815298188</v>
      </c>
      <c r="AH1054" s="45">
        <f t="shared" si="6"/>
        <v>0.1341463415</v>
      </c>
      <c r="AI1054" s="45" t="str">
        <f t="shared" si="7"/>
        <v/>
      </c>
      <c r="AJ1054" s="45" t="str">
        <f t="shared" si="8"/>
        <v/>
      </c>
      <c r="AK1054" s="45">
        <f t="shared" si="9"/>
        <v>0.01045852903</v>
      </c>
      <c r="AL1054" s="45">
        <f t="shared" si="10"/>
        <v>0.3470232296</v>
      </c>
      <c r="AM1054" s="45">
        <f t="shared" si="11"/>
        <v>0.1067821744</v>
      </c>
    </row>
    <row r="1055">
      <c r="A1055" s="33" t="s">
        <v>113</v>
      </c>
      <c r="B1055" s="34" t="s">
        <v>141</v>
      </c>
      <c r="C1055" s="35" t="s">
        <v>60</v>
      </c>
      <c r="D1055" s="36" t="str">
        <f t="shared" si="1"/>
        <v>Asia/Sri Lanka-Asia/2012</v>
      </c>
      <c r="E1055" s="37">
        <f t="array" ref="E1055:H1055">VLOOKUP(D1055, GDP!D:L,{6,7,8,9},0)</f>
        <v>59393056426</v>
      </c>
      <c r="F1055" s="38">
        <v>0.031</v>
      </c>
      <c r="G1055" s="37">
        <v>89.0</v>
      </c>
      <c r="H1055" s="38">
        <v>0.133</v>
      </c>
      <c r="I1055" s="39">
        <f t="array" ref="I1055:J1055">VLOOKUP(D1055, ENERGY!I:M,{4,5},0)</f>
        <v>8882.5</v>
      </c>
      <c r="J1055" s="39">
        <v>11199.0</v>
      </c>
      <c r="K1055" s="40">
        <f t="array" ref="K1055:S1055">VLOOKUP(D1055, 'HUMAN RESOURCES'!D:V,{11,12,13,14,15,16,17,18,19},0)</f>
        <v>18</v>
      </c>
      <c r="L1055" s="40">
        <v>9.0</v>
      </c>
      <c r="M1055" s="40">
        <v>77.0</v>
      </c>
      <c r="N1055" s="41">
        <v>71.0</v>
      </c>
      <c r="O1055" s="42">
        <v>0.252</v>
      </c>
      <c r="P1055" s="42">
        <v>0.666</v>
      </c>
      <c r="Q1055" s="42">
        <v>0.082</v>
      </c>
      <c r="R1055" s="40">
        <v>2.0328E7</v>
      </c>
      <c r="S1055" s="42">
        <v>0.183</v>
      </c>
      <c r="T1055" s="43">
        <f t="array" ref="T1055:U1055">VLOOKUP(D1055, TOURISM!D:H,{4,5},0)</f>
        <v>1756000000</v>
      </c>
      <c r="U1055" s="43">
        <v>1.219E9</v>
      </c>
      <c r="V1055" s="38">
        <f t="array" ref="V1055:AA1055">VLOOKUP(D1055, BUSINESS!D:P,{8,9,10,11,12,13},0)</f>
        <v>0.553</v>
      </c>
      <c r="W1055" s="37">
        <v>8.0</v>
      </c>
      <c r="X1055" s="37">
        <v>83.0</v>
      </c>
      <c r="Y1055" s="37">
        <v>254.0</v>
      </c>
      <c r="Z1055" s="38">
        <v>0.183</v>
      </c>
      <c r="AA1055" s="38">
        <v>0.916</v>
      </c>
      <c r="AB1055" s="44">
        <f t="shared" si="331"/>
        <v>2921.736345</v>
      </c>
      <c r="AC1055" s="44">
        <f>(I1055/R1055)*1000</f>
        <v>0.4369588745</v>
      </c>
      <c r="AD1055" s="44">
        <f>J1055/R1055*1000</f>
        <v>0.5509149941</v>
      </c>
      <c r="AE1055" s="44">
        <f t="shared" si="332"/>
        <v>86.38331366</v>
      </c>
      <c r="AF1055" s="44">
        <f t="shared" si="333"/>
        <v>59.9665486</v>
      </c>
      <c r="AG1055" s="45">
        <f t="shared" si="5"/>
        <v>0.03034407108</v>
      </c>
      <c r="AH1055" s="45">
        <f t="shared" si="6"/>
        <v>-0.04301075269</v>
      </c>
      <c r="AI1055" s="45" t="str">
        <f t="shared" si="7"/>
        <v/>
      </c>
      <c r="AJ1055" s="45" t="str">
        <f t="shared" si="8"/>
        <v/>
      </c>
      <c r="AK1055" s="45">
        <f t="shared" si="9"/>
        <v>-0.02592361876</v>
      </c>
      <c r="AL1055" s="45">
        <f t="shared" si="10"/>
        <v>0.2686371377</v>
      </c>
      <c r="AM1055" s="45">
        <f t="shared" si="11"/>
        <v>0.3514491391</v>
      </c>
    </row>
    <row r="1056">
      <c r="A1056" s="33" t="s">
        <v>113</v>
      </c>
      <c r="B1056" s="34" t="s">
        <v>142</v>
      </c>
      <c r="C1056" s="35" t="s">
        <v>48</v>
      </c>
      <c r="D1056" s="36" t="str">
        <f t="shared" si="1"/>
        <v>Asia/Tajikistan-Asia/2000</v>
      </c>
      <c r="E1056" s="37">
        <f t="array" ref="E1056:H1056">VLOOKUP(D1056, GDP!D:L,{6,7,8,9},0)</f>
        <v>860550294</v>
      </c>
      <c r="F1056" s="38">
        <v>0.046</v>
      </c>
      <c r="G1056" s="37">
        <v>6.0</v>
      </c>
      <c r="H1056" s="38">
        <v>0.256</v>
      </c>
      <c r="I1056" s="39" t="str">
        <f t="array" ref="I1056:J1056">VLOOKUP(D1056, ENERGY!I:M,{4,5},0)</f>
        <v/>
      </c>
      <c r="J1056" s="39"/>
      <c r="K1056" s="40">
        <f t="array" ref="K1056:S1056">VLOOKUP(D1056, 'HUMAN RESOURCES'!D:V,{11,12,13,14,15,16,17,18,19},0)</f>
        <v>30</v>
      </c>
      <c r="L1056" s="40">
        <v>75.0</v>
      </c>
      <c r="M1056" s="40">
        <v>68.0</v>
      </c>
      <c r="N1056" s="41">
        <v>60.0</v>
      </c>
      <c r="O1056" s="42">
        <v>0.429</v>
      </c>
      <c r="P1056" s="42">
        <v>0.536</v>
      </c>
      <c r="Q1056" s="42">
        <v>0.035</v>
      </c>
      <c r="R1056" s="40">
        <v>6186152.0</v>
      </c>
      <c r="S1056" s="42">
        <v>0.265</v>
      </c>
      <c r="T1056" s="43" t="str">
        <f t="array" ref="T1056:U1056">VLOOKUP(D1056, TOURISM!D:H,{4,5},0)</f>
        <v/>
      </c>
      <c r="U1056" s="43"/>
      <c r="V1056" s="38" t="str">
        <f t="array" ref="V1056:AA1056">VLOOKUP(D1056, BUSINESS!D:P,{8,9,10,11,12,13},0)</f>
        <v/>
      </c>
      <c r="W1056" s="37"/>
      <c r="X1056" s="37"/>
      <c r="Y1056" s="37"/>
      <c r="Z1056" s="38">
        <v>0.0</v>
      </c>
      <c r="AA1056" s="38">
        <v>0.0</v>
      </c>
      <c r="AB1056" s="44">
        <f t="shared" si="331"/>
        <v>139.1091415</v>
      </c>
      <c r="AC1056" s="44"/>
      <c r="AD1056" s="44"/>
      <c r="AE1056" s="44"/>
      <c r="AF1056" s="44"/>
      <c r="AG1056" s="45" t="str">
        <f t="shared" si="5"/>
        <v/>
      </c>
      <c r="AH1056" s="45" t="str">
        <f t="shared" si="6"/>
        <v/>
      </c>
      <c r="AI1056" s="45" t="str">
        <f t="shared" si="7"/>
        <v/>
      </c>
      <c r="AJ1056" s="45" t="str">
        <f t="shared" si="8"/>
        <v/>
      </c>
      <c r="AK1056" s="45" t="str">
        <f t="shared" si="9"/>
        <v/>
      </c>
      <c r="AL1056" s="45" t="str">
        <f t="shared" si="10"/>
        <v/>
      </c>
      <c r="AM1056" s="45" t="str">
        <f t="shared" si="11"/>
        <v/>
      </c>
    </row>
    <row r="1057">
      <c r="A1057" s="33" t="s">
        <v>113</v>
      </c>
      <c r="B1057" s="34" t="s">
        <v>142</v>
      </c>
      <c r="C1057" s="35" t="s">
        <v>49</v>
      </c>
      <c r="D1057" s="36" t="str">
        <f t="shared" si="1"/>
        <v>Asia/Tajikistan-Asia/2001</v>
      </c>
      <c r="E1057" s="37">
        <f t="array" ref="E1057:H1057">VLOOKUP(D1057, GDP!D:L,{6,7,8,9},0)</f>
        <v>1080774006</v>
      </c>
      <c r="F1057" s="38">
        <v>0.046</v>
      </c>
      <c r="G1057" s="37">
        <v>8.0</v>
      </c>
      <c r="H1057" s="38">
        <v>0.211</v>
      </c>
      <c r="I1057" s="39">
        <f t="array" ref="I1057:J1057">VLOOKUP(D1057, ENERGY!I:M,{4,5},0)</f>
        <v>2395</v>
      </c>
      <c r="J1057" s="39"/>
      <c r="K1057" s="40">
        <f t="array" ref="K1057:S1057">VLOOKUP(D1057, 'HUMAN RESOURCES'!D:V,{11,12,13,14,15,16,17,18,19},0)</f>
        <v>30</v>
      </c>
      <c r="L1057" s="40">
        <v>70.0</v>
      </c>
      <c r="M1057" s="40">
        <v>68.0</v>
      </c>
      <c r="N1057" s="41">
        <v>60.0</v>
      </c>
      <c r="O1057" s="42">
        <v>0.421</v>
      </c>
      <c r="P1057" s="42">
        <v>0.543</v>
      </c>
      <c r="Q1057" s="42">
        <v>0.036</v>
      </c>
      <c r="R1057" s="40">
        <v>6289340.0</v>
      </c>
      <c r="S1057" s="42">
        <v>0.265</v>
      </c>
      <c r="T1057" s="43" t="str">
        <f t="array" ref="T1057:U1057">VLOOKUP(D1057, TOURISM!D:H,{4,5},0)</f>
        <v/>
      </c>
      <c r="U1057" s="43"/>
      <c r="V1057" s="38" t="str">
        <f t="array" ref="V1057:AA1057">VLOOKUP(D1057, BUSINESS!D:P,{8,9,10,11,12,13},0)</f>
        <v/>
      </c>
      <c r="W1057" s="37"/>
      <c r="X1057" s="37"/>
      <c r="Y1057" s="37"/>
      <c r="Z1057" s="38">
        <v>0.001</v>
      </c>
      <c r="AA1057" s="38">
        <v>0.0</v>
      </c>
      <c r="AB1057" s="44">
        <f t="shared" si="331"/>
        <v>171.8421974</v>
      </c>
      <c r="AC1057" s="44">
        <f t="shared" ref="AC1057:AC1059" si="359">(I1057/R1057)*1000</f>
        <v>0.3808030731</v>
      </c>
      <c r="AD1057" s="44"/>
      <c r="AE1057" s="44"/>
      <c r="AF1057" s="44"/>
      <c r="AG1057" s="45">
        <f t="shared" si="5"/>
        <v>0.2353048517</v>
      </c>
      <c r="AH1057" s="45">
        <f t="shared" si="6"/>
        <v>0.3333333333</v>
      </c>
      <c r="AI1057" s="45" t="str">
        <f t="shared" si="7"/>
        <v/>
      </c>
      <c r="AJ1057" s="45" t="str">
        <f t="shared" si="8"/>
        <v/>
      </c>
      <c r="AK1057" s="45">
        <f t="shared" si="9"/>
        <v>0.01668048247</v>
      </c>
      <c r="AL1057" s="45" t="str">
        <f t="shared" si="10"/>
        <v/>
      </c>
      <c r="AM1057" s="45" t="str">
        <f t="shared" si="11"/>
        <v/>
      </c>
    </row>
    <row r="1058">
      <c r="A1058" s="33" t="s">
        <v>113</v>
      </c>
      <c r="B1058" s="34" t="s">
        <v>142</v>
      </c>
      <c r="C1058" s="35" t="s">
        <v>50</v>
      </c>
      <c r="D1058" s="36" t="str">
        <f t="shared" si="1"/>
        <v>Asia/Tajikistan-Asia/2002</v>
      </c>
      <c r="E1058" s="37">
        <f t="array" ref="E1058:H1058">VLOOKUP(D1058, GDP!D:L,{6,7,8,9},0)</f>
        <v>1221113795</v>
      </c>
      <c r="F1058" s="38">
        <v>0.045</v>
      </c>
      <c r="G1058" s="37">
        <v>9.0</v>
      </c>
      <c r="H1058" s="38">
        <v>0.147</v>
      </c>
      <c r="I1058" s="39">
        <f t="array" ref="I1058:J1058">VLOOKUP(D1058, ENERGY!I:M,{4,5},0)</f>
        <v>2370</v>
      </c>
      <c r="J1058" s="39">
        <v>2860.0</v>
      </c>
      <c r="K1058" s="40">
        <f t="array" ref="K1058:S1058">VLOOKUP(D1058, 'HUMAN RESOURCES'!D:V,{11,12,13,14,15,16,17,18,19},0)</f>
        <v>29</v>
      </c>
      <c r="L1058" s="40">
        <v>66.0</v>
      </c>
      <c r="M1058" s="40">
        <v>68.0</v>
      </c>
      <c r="N1058" s="41">
        <v>61.0</v>
      </c>
      <c r="O1058" s="42">
        <v>0.412</v>
      </c>
      <c r="P1058" s="42">
        <v>0.552</v>
      </c>
      <c r="Q1058" s="42">
        <v>0.036</v>
      </c>
      <c r="R1058" s="40">
        <v>6404118.0</v>
      </c>
      <c r="S1058" s="42">
        <v>0.264</v>
      </c>
      <c r="T1058" s="43">
        <f t="array" ref="T1058:U1058">VLOOKUP(D1058, TOURISM!D:H,{4,5},0)</f>
        <v>5000000</v>
      </c>
      <c r="U1058" s="43">
        <v>1700000.0</v>
      </c>
      <c r="V1058" s="38" t="str">
        <f t="array" ref="V1058:AA1058">VLOOKUP(D1058, BUSINESS!D:P,{8,9,10,11,12,13},0)</f>
        <v/>
      </c>
      <c r="W1058" s="37"/>
      <c r="X1058" s="37"/>
      <c r="Y1058" s="37"/>
      <c r="Z1058" s="38">
        <v>0.001</v>
      </c>
      <c r="AA1058" s="38">
        <v>0.002</v>
      </c>
      <c r="AB1058" s="44">
        <f t="shared" si="331"/>
        <v>190.6763422</v>
      </c>
      <c r="AC1058" s="44">
        <f t="shared" si="359"/>
        <v>0.3700743803</v>
      </c>
      <c r="AD1058" s="44">
        <f t="shared" ref="AD1058:AD1059" si="360">J1058/R1058*1000</f>
        <v>0.4465876488</v>
      </c>
      <c r="AE1058" s="44">
        <f t="shared" ref="AE1058:AE1081" si="361">T1058/R1058</f>
        <v>0.7807476377</v>
      </c>
      <c r="AF1058" s="44">
        <f t="shared" ref="AF1058:AF1081" si="362">U1058/R1058</f>
        <v>0.2654541968</v>
      </c>
      <c r="AG1058" s="45">
        <f t="shared" si="5"/>
        <v>0.109601396</v>
      </c>
      <c r="AH1058" s="45">
        <f t="shared" si="6"/>
        <v>0.125</v>
      </c>
      <c r="AI1058" s="45">
        <f t="shared" si="7"/>
        <v>-0.02817386105</v>
      </c>
      <c r="AJ1058" s="45" t="str">
        <f t="shared" si="8"/>
        <v/>
      </c>
      <c r="AK1058" s="45">
        <f t="shared" si="9"/>
        <v>0.01824960966</v>
      </c>
      <c r="AL1058" s="45" t="str">
        <f t="shared" si="10"/>
        <v/>
      </c>
      <c r="AM1058" s="45" t="str">
        <f t="shared" si="11"/>
        <v/>
      </c>
    </row>
    <row r="1059">
      <c r="A1059" s="33" t="s">
        <v>113</v>
      </c>
      <c r="B1059" s="34" t="s">
        <v>142</v>
      </c>
      <c r="C1059" s="35" t="s">
        <v>51</v>
      </c>
      <c r="D1059" s="36" t="str">
        <f t="shared" si="1"/>
        <v>Asia/Tajikistan-Asia/2003</v>
      </c>
      <c r="E1059" s="37">
        <f t="array" ref="E1059:H1059">VLOOKUP(D1059, GDP!D:L,{6,7,8,9},0)</f>
        <v>1554125543</v>
      </c>
      <c r="F1059" s="38">
        <v>0.045</v>
      </c>
      <c r="G1059" s="37">
        <v>11.0</v>
      </c>
      <c r="H1059" s="38">
        <v>0.167</v>
      </c>
      <c r="I1059" s="39">
        <f t="array" ref="I1059:J1059">VLOOKUP(D1059, ENERGY!I:M,{4,5},0)</f>
        <v>2333</v>
      </c>
      <c r="J1059" s="39">
        <v>2893.0</v>
      </c>
      <c r="K1059" s="40">
        <f t="array" ref="K1059:S1059">VLOOKUP(D1059, 'HUMAN RESOURCES'!D:V,{11,12,13,14,15,16,17,18,19},0)</f>
        <v>29</v>
      </c>
      <c r="L1059" s="40">
        <v>61.0</v>
      </c>
      <c r="M1059" s="40">
        <v>69.0</v>
      </c>
      <c r="N1059" s="41">
        <v>61.0</v>
      </c>
      <c r="O1059" s="42">
        <v>0.402</v>
      </c>
      <c r="P1059" s="42">
        <v>0.561</v>
      </c>
      <c r="Q1059" s="42">
        <v>0.037</v>
      </c>
      <c r="R1059" s="40">
        <v>6529609.0</v>
      </c>
      <c r="S1059" s="42">
        <v>0.264</v>
      </c>
      <c r="T1059" s="43">
        <f t="array" ref="T1059:U1059">VLOOKUP(D1059, TOURISM!D:H,{4,5},0)</f>
        <v>6200000</v>
      </c>
      <c r="U1059" s="43">
        <v>2100000.0</v>
      </c>
      <c r="V1059" s="38" t="str">
        <f t="array" ref="V1059:AA1059">VLOOKUP(D1059, BUSINESS!D:P,{8,9,10,11,12,13},0)</f>
        <v/>
      </c>
      <c r="W1059" s="37"/>
      <c r="X1059" s="37"/>
      <c r="Y1059" s="37"/>
      <c r="Z1059" s="38">
        <v>0.001</v>
      </c>
      <c r="AA1059" s="38">
        <v>0.007</v>
      </c>
      <c r="AB1059" s="44">
        <f t="shared" si="331"/>
        <v>238.0120376</v>
      </c>
      <c r="AC1059" s="44">
        <f t="shared" si="359"/>
        <v>0.3572955134</v>
      </c>
      <c r="AD1059" s="44">
        <f t="shared" si="360"/>
        <v>0.4430586885</v>
      </c>
      <c r="AE1059" s="44">
        <f t="shared" si="361"/>
        <v>0.9495208672</v>
      </c>
      <c r="AF1059" s="44">
        <f t="shared" si="362"/>
        <v>0.3216119066</v>
      </c>
      <c r="AG1059" s="45">
        <f t="shared" si="5"/>
        <v>0.2482515394</v>
      </c>
      <c r="AH1059" s="45">
        <f t="shared" si="6"/>
        <v>0.2222222222</v>
      </c>
      <c r="AI1059" s="45">
        <f t="shared" si="7"/>
        <v>-0.0345305364</v>
      </c>
      <c r="AJ1059" s="45">
        <f t="shared" si="8"/>
        <v>-0.007902055203</v>
      </c>
      <c r="AK1059" s="45">
        <f t="shared" si="9"/>
        <v>0.01959536036</v>
      </c>
      <c r="AL1059" s="45">
        <f t="shared" si="10"/>
        <v>0.2161687354</v>
      </c>
      <c r="AM1059" s="45">
        <f t="shared" si="11"/>
        <v>0.2115532943</v>
      </c>
    </row>
    <row r="1060">
      <c r="A1060" s="33" t="s">
        <v>113</v>
      </c>
      <c r="B1060" s="34" t="s">
        <v>142</v>
      </c>
      <c r="C1060" s="35" t="s">
        <v>52</v>
      </c>
      <c r="D1060" s="36" t="str">
        <f t="shared" si="1"/>
        <v>Asia/Tajikistan-Asia/2004</v>
      </c>
      <c r="E1060" s="37">
        <f t="array" ref="E1060:H1060">VLOOKUP(D1060, GDP!D:L,{6,7,8,9},0)</f>
        <v>2076148710</v>
      </c>
      <c r="F1060" s="38">
        <v>0.043</v>
      </c>
      <c r="G1060" s="37">
        <v>13.0</v>
      </c>
      <c r="H1060" s="38">
        <v>0.203</v>
      </c>
      <c r="I1060" s="39" t="str">
        <f t="array" ref="I1060:J1060">VLOOKUP(D1060, ENERGY!I:M,{4,5},0)</f>
        <v/>
      </c>
      <c r="J1060" s="39"/>
      <c r="K1060" s="40">
        <f t="array" ref="K1060:S1060">VLOOKUP(D1060, 'HUMAN RESOURCES'!D:V,{11,12,13,14,15,16,17,18,19},0)</f>
        <v>29</v>
      </c>
      <c r="L1060" s="40">
        <v>58.0</v>
      </c>
      <c r="M1060" s="40">
        <v>69.0</v>
      </c>
      <c r="N1060" s="41">
        <v>62.0</v>
      </c>
      <c r="O1060" s="42">
        <v>0.392</v>
      </c>
      <c r="P1060" s="42">
        <v>0.57</v>
      </c>
      <c r="Q1060" s="42">
        <v>0.037</v>
      </c>
      <c r="R1060" s="40">
        <v>6663929.0</v>
      </c>
      <c r="S1060" s="42">
        <v>0.264</v>
      </c>
      <c r="T1060" s="43">
        <f t="array" ref="T1060:U1060">VLOOKUP(D1060, TOURISM!D:H,{4,5},0)</f>
        <v>9600000</v>
      </c>
      <c r="U1060" s="43">
        <v>3400000.0</v>
      </c>
      <c r="V1060" s="38" t="str">
        <f t="array" ref="V1060:AA1060">VLOOKUP(D1060, BUSINESS!D:P,{8,9,10,11,12,13},0)</f>
        <v/>
      </c>
      <c r="W1060" s="37"/>
      <c r="X1060" s="37"/>
      <c r="Y1060" s="37"/>
      <c r="Z1060" s="38">
        <v>0.001</v>
      </c>
      <c r="AA1060" s="38">
        <v>0.02</v>
      </c>
      <c r="AB1060" s="44">
        <f t="shared" si="331"/>
        <v>311.5502446</v>
      </c>
      <c r="AC1060" s="44"/>
      <c r="AD1060" s="44"/>
      <c r="AE1060" s="44">
        <f t="shared" si="361"/>
        <v>1.440591579</v>
      </c>
      <c r="AF1060" s="44">
        <f t="shared" si="362"/>
        <v>0.5102095175</v>
      </c>
      <c r="AG1060" s="45">
        <f t="shared" si="5"/>
        <v>0.3089684359</v>
      </c>
      <c r="AH1060" s="45">
        <f t="shared" si="6"/>
        <v>0.1818181818</v>
      </c>
      <c r="AI1060" s="45" t="str">
        <f t="shared" si="7"/>
        <v/>
      </c>
      <c r="AJ1060" s="45" t="str">
        <f t="shared" si="8"/>
        <v/>
      </c>
      <c r="AK1060" s="45">
        <f t="shared" si="9"/>
        <v>0.02057091014</v>
      </c>
      <c r="AL1060" s="45">
        <f t="shared" si="10"/>
        <v>0.5171773773</v>
      </c>
      <c r="AM1060" s="45">
        <f t="shared" si="11"/>
        <v>0.5864136465</v>
      </c>
    </row>
    <row r="1061">
      <c r="A1061" s="33" t="s">
        <v>113</v>
      </c>
      <c r="B1061" s="34" t="s">
        <v>142</v>
      </c>
      <c r="C1061" s="35" t="s">
        <v>53</v>
      </c>
      <c r="D1061" s="36" t="str">
        <f t="shared" si="1"/>
        <v>Asia/Tajikistan-Asia/2005</v>
      </c>
      <c r="E1061" s="37">
        <f t="array" ref="E1061:H1061">VLOOKUP(D1061, GDP!D:L,{6,7,8,9},0)</f>
        <v>2312319579</v>
      </c>
      <c r="F1061" s="38">
        <v>0.048</v>
      </c>
      <c r="G1061" s="37">
        <v>16.0</v>
      </c>
      <c r="H1061" s="38">
        <v>0.233</v>
      </c>
      <c r="I1061" s="39">
        <f t="array" ref="I1061:J1061">VLOOKUP(D1061, ENERGY!I:M,{4,5},0)</f>
        <v>2443.5</v>
      </c>
      <c r="J1061" s="39">
        <v>2844.0</v>
      </c>
      <c r="K1061" s="40">
        <f t="array" ref="K1061:S1061">VLOOKUP(D1061, 'HUMAN RESOURCES'!D:V,{11,12,13,14,15,16,17,18,19},0)</f>
        <v>30</v>
      </c>
      <c r="L1061" s="40">
        <v>54.0</v>
      </c>
      <c r="M1061" s="40">
        <v>69.0</v>
      </c>
      <c r="N1061" s="41">
        <v>62.0</v>
      </c>
      <c r="O1061" s="42">
        <v>0.384</v>
      </c>
      <c r="P1061" s="42">
        <v>0.579</v>
      </c>
      <c r="Q1061" s="42">
        <v>0.037</v>
      </c>
      <c r="R1061" s="40">
        <v>6805655.0</v>
      </c>
      <c r="S1061" s="42">
        <v>0.264</v>
      </c>
      <c r="T1061" s="43">
        <f t="array" ref="T1061:U1061">VLOOKUP(D1061, TOURISM!D:H,{4,5},0)</f>
        <v>9100000</v>
      </c>
      <c r="U1061" s="43">
        <v>3800000.0</v>
      </c>
      <c r="V1061" s="38">
        <f t="array" ref="V1061:AA1061">VLOOKUP(D1061, BUSINESS!D:P,{8,9,10,11,12,13},0)</f>
        <v>0.799</v>
      </c>
      <c r="W1061" s="37">
        <v>80.0</v>
      </c>
      <c r="X1061" s="37"/>
      <c r="Y1061" s="37">
        <v>224.0</v>
      </c>
      <c r="Z1061" s="38">
        <v>0.003</v>
      </c>
      <c r="AA1061" s="38">
        <v>0.039</v>
      </c>
      <c r="AB1061" s="44">
        <f t="shared" si="331"/>
        <v>339.7644428</v>
      </c>
      <c r="AC1061" s="44">
        <f>(I1061/R1061)*1000</f>
        <v>0.3590396516</v>
      </c>
      <c r="AD1061" s="44">
        <f>J1061/R1061*1000</f>
        <v>0.4178877713</v>
      </c>
      <c r="AE1061" s="44">
        <f t="shared" si="361"/>
        <v>1.337123319</v>
      </c>
      <c r="AF1061" s="44">
        <f t="shared" si="362"/>
        <v>0.5583591881</v>
      </c>
      <c r="AG1061" s="45">
        <f t="shared" si="5"/>
        <v>0.09056066778</v>
      </c>
      <c r="AH1061" s="45">
        <f t="shared" si="6"/>
        <v>0.2307692308</v>
      </c>
      <c r="AI1061" s="45" t="str">
        <f t="shared" si="7"/>
        <v/>
      </c>
      <c r="AJ1061" s="45" t="str">
        <f t="shared" si="8"/>
        <v/>
      </c>
      <c r="AK1061" s="45">
        <f t="shared" si="9"/>
        <v>0.02126763355</v>
      </c>
      <c r="AL1061" s="45">
        <f t="shared" si="10"/>
        <v>-0.07182345203</v>
      </c>
      <c r="AM1061" s="45">
        <f t="shared" si="11"/>
        <v>0.09437234874</v>
      </c>
    </row>
    <row r="1062">
      <c r="A1062" s="33" t="s">
        <v>113</v>
      </c>
      <c r="B1062" s="34" t="s">
        <v>142</v>
      </c>
      <c r="C1062" s="35" t="s">
        <v>54</v>
      </c>
      <c r="D1062" s="36" t="str">
        <f t="shared" si="1"/>
        <v>Asia/Tajikistan-Asia/2006</v>
      </c>
      <c r="E1062" s="37">
        <f t="array" ref="E1062:H1062">VLOOKUP(D1062, GDP!D:L,{6,7,8,9},0)</f>
        <v>2830236054</v>
      </c>
      <c r="F1062" s="38">
        <v>0.048</v>
      </c>
      <c r="G1062" s="37">
        <v>19.0</v>
      </c>
      <c r="H1062" s="38">
        <v>0.144</v>
      </c>
      <c r="I1062" s="39" t="str">
        <f t="array" ref="I1062:J1062">VLOOKUP(D1062, ENERGY!I:M,{4,5},0)</f>
        <v/>
      </c>
      <c r="J1062" s="39"/>
      <c r="K1062" s="40">
        <f t="array" ref="K1062:S1062">VLOOKUP(D1062, 'HUMAN RESOURCES'!D:V,{11,12,13,14,15,16,17,18,19},0)</f>
        <v>30</v>
      </c>
      <c r="L1062" s="40">
        <v>52.0</v>
      </c>
      <c r="M1062" s="40">
        <v>70.0</v>
      </c>
      <c r="N1062" s="41">
        <v>63.0</v>
      </c>
      <c r="O1062" s="42">
        <v>0.376</v>
      </c>
      <c r="P1062" s="42">
        <v>0.587</v>
      </c>
      <c r="Q1062" s="42">
        <v>0.037</v>
      </c>
      <c r="R1062" s="40">
        <v>6954522.0</v>
      </c>
      <c r="S1062" s="42">
        <v>0.265</v>
      </c>
      <c r="T1062" s="43">
        <f t="array" ref="T1062:U1062">VLOOKUP(D1062, TOURISM!D:H,{4,5},0)</f>
        <v>11200000</v>
      </c>
      <c r="U1062" s="43">
        <v>6000000.0</v>
      </c>
      <c r="V1062" s="38">
        <f t="array" ref="V1062:AA1062">VLOOKUP(D1062, BUSINESS!D:P,{8,9,10,11,12,13},0)</f>
        <v>0.799</v>
      </c>
      <c r="W1062" s="37">
        <v>80.0</v>
      </c>
      <c r="X1062" s="37"/>
      <c r="Y1062" s="37">
        <v>224.0</v>
      </c>
      <c r="Z1062" s="38">
        <v>0.038</v>
      </c>
      <c r="AA1062" s="38">
        <v>0.309</v>
      </c>
      <c r="AB1062" s="44">
        <f t="shared" si="331"/>
        <v>406.9634195</v>
      </c>
      <c r="AC1062" s="44"/>
      <c r="AD1062" s="44"/>
      <c r="AE1062" s="44">
        <f t="shared" si="361"/>
        <v>1.610462948</v>
      </c>
      <c r="AF1062" s="44">
        <f t="shared" si="362"/>
        <v>0.8627480077</v>
      </c>
      <c r="AG1062" s="45">
        <f t="shared" si="5"/>
        <v>0.1977810748</v>
      </c>
      <c r="AH1062" s="45">
        <f t="shared" si="6"/>
        <v>0.1875</v>
      </c>
      <c r="AI1062" s="45" t="str">
        <f t="shared" si="7"/>
        <v/>
      </c>
      <c r="AJ1062" s="45" t="str">
        <f t="shared" si="8"/>
        <v/>
      </c>
      <c r="AK1062" s="45">
        <f t="shared" si="9"/>
        <v>0.02187401507</v>
      </c>
      <c r="AL1062" s="45">
        <f t="shared" si="10"/>
        <v>0.2044236497</v>
      </c>
      <c r="AM1062" s="45">
        <f t="shared" si="11"/>
        <v>0.5451487611</v>
      </c>
    </row>
    <row r="1063">
      <c r="A1063" s="33" t="s">
        <v>113</v>
      </c>
      <c r="B1063" s="34" t="s">
        <v>142</v>
      </c>
      <c r="C1063" s="35" t="s">
        <v>55</v>
      </c>
      <c r="D1063" s="36" t="str">
        <f t="shared" si="1"/>
        <v>Asia/Tajikistan-Asia/2007</v>
      </c>
      <c r="E1063" s="37">
        <f t="array" ref="E1063:H1063">VLOOKUP(D1063, GDP!D:L,{6,7,8,9},0)</f>
        <v>3719497371</v>
      </c>
      <c r="F1063" s="38">
        <v>0.053</v>
      </c>
      <c r="G1063" s="37">
        <v>28.0</v>
      </c>
      <c r="H1063" s="38">
        <v>0.227</v>
      </c>
      <c r="I1063" s="39">
        <f t="array" ref="I1063:J1063">VLOOKUP(D1063, ENERGY!I:M,{4,5},0)</f>
        <v>2234</v>
      </c>
      <c r="J1063" s="39">
        <v>2427.5</v>
      </c>
      <c r="K1063" s="40">
        <f t="array" ref="K1063:S1063">VLOOKUP(D1063, 'HUMAN RESOURCES'!D:V,{11,12,13,14,15,16,17,18,19},0)</f>
        <v>31</v>
      </c>
      <c r="L1063" s="40">
        <v>50.0</v>
      </c>
      <c r="M1063" s="40">
        <v>70.0</v>
      </c>
      <c r="N1063" s="41">
        <v>63.0</v>
      </c>
      <c r="O1063" s="42">
        <v>0.37</v>
      </c>
      <c r="P1063" s="42">
        <v>0.594</v>
      </c>
      <c r="Q1063" s="42">
        <v>0.036</v>
      </c>
      <c r="R1063" s="40">
        <v>7111025.0</v>
      </c>
      <c r="S1063" s="42">
        <v>0.265</v>
      </c>
      <c r="T1063" s="43">
        <f t="array" ref="T1063:U1063">VLOOKUP(D1063, TOURISM!D:H,{4,5},0)</f>
        <v>16500000</v>
      </c>
      <c r="U1063" s="43">
        <v>6600000.0</v>
      </c>
      <c r="V1063" s="38">
        <f t="array" ref="V1063:AA1063">VLOOKUP(D1063, BUSINESS!D:P,{8,9,10,11,12,13},0)</f>
        <v>0.8</v>
      </c>
      <c r="W1063" s="37">
        <v>62.0</v>
      </c>
      <c r="X1063" s="37"/>
      <c r="Y1063" s="37">
        <v>224.0</v>
      </c>
      <c r="Z1063" s="38">
        <v>0.072</v>
      </c>
      <c r="AA1063" s="38">
        <v>0.3</v>
      </c>
      <c r="AB1063" s="44">
        <f t="shared" si="331"/>
        <v>523.0606517</v>
      </c>
      <c r="AC1063" s="44">
        <f>(I1063/R1063)*1000</f>
        <v>0.3141600543</v>
      </c>
      <c r="AD1063" s="44">
        <f>J1063/R1063*1000</f>
        <v>0.3413713213</v>
      </c>
      <c r="AE1063" s="44">
        <f t="shared" si="361"/>
        <v>2.320340598</v>
      </c>
      <c r="AF1063" s="44">
        <f t="shared" si="362"/>
        <v>0.9281362391</v>
      </c>
      <c r="AG1063" s="45">
        <f t="shared" si="5"/>
        <v>0.2852768251</v>
      </c>
      <c r="AH1063" s="45">
        <f t="shared" si="6"/>
        <v>0.4736842105</v>
      </c>
      <c r="AI1063" s="45" t="str">
        <f t="shared" si="7"/>
        <v/>
      </c>
      <c r="AJ1063" s="45" t="str">
        <f t="shared" si="8"/>
        <v/>
      </c>
      <c r="AK1063" s="45">
        <f t="shared" si="9"/>
        <v>0.02250377524</v>
      </c>
      <c r="AL1063" s="45">
        <f t="shared" si="10"/>
        <v>0.4407910478</v>
      </c>
      <c r="AM1063" s="45">
        <f t="shared" si="11"/>
        <v>0.07579064903</v>
      </c>
    </row>
    <row r="1064">
      <c r="A1064" s="33" t="s">
        <v>113</v>
      </c>
      <c r="B1064" s="34" t="s">
        <v>142</v>
      </c>
      <c r="C1064" s="35" t="s">
        <v>56</v>
      </c>
      <c r="D1064" s="36" t="str">
        <f t="shared" si="1"/>
        <v>Asia/Tajikistan-Asia/2008</v>
      </c>
      <c r="E1064" s="37">
        <f t="array" ref="E1064:H1064">VLOOKUP(D1064, GDP!D:L,{6,7,8,9},0)</f>
        <v>5161336170</v>
      </c>
      <c r="F1064" s="38">
        <v>0.056</v>
      </c>
      <c r="G1064" s="37">
        <v>40.0</v>
      </c>
      <c r="H1064" s="38">
        <v>0.237</v>
      </c>
      <c r="I1064" s="39" t="str">
        <f t="array" ref="I1064:J1064">VLOOKUP(D1064, ENERGY!I:M,{4,5},0)</f>
        <v/>
      </c>
      <c r="J1064" s="39"/>
      <c r="K1064" s="40">
        <f t="array" ref="K1064:S1064">VLOOKUP(D1064, 'HUMAN RESOURCES'!D:V,{11,12,13,14,15,16,17,18,19},0)</f>
        <v>31</v>
      </c>
      <c r="L1064" s="40">
        <v>48.0</v>
      </c>
      <c r="M1064" s="40">
        <v>70.0</v>
      </c>
      <c r="N1064" s="41">
        <v>63.0</v>
      </c>
      <c r="O1064" s="42">
        <v>0.365</v>
      </c>
      <c r="P1064" s="42">
        <v>0.6</v>
      </c>
      <c r="Q1064" s="42">
        <v>0.035</v>
      </c>
      <c r="R1064" s="40">
        <v>7275252.0</v>
      </c>
      <c r="S1064" s="42">
        <v>0.265</v>
      </c>
      <c r="T1064" s="43">
        <f t="array" ref="T1064:U1064">VLOOKUP(D1064, TOURISM!D:H,{4,5},0)</f>
        <v>23700000</v>
      </c>
      <c r="U1064" s="43">
        <v>1.08E7</v>
      </c>
      <c r="V1064" s="38">
        <f t="array" ref="V1064:AA1064">VLOOKUP(D1064, BUSINESS!D:P,{8,9,10,11,12,13},0)</f>
        <v>0.834</v>
      </c>
      <c r="W1064" s="37">
        <v>62.0</v>
      </c>
      <c r="X1064" s="37"/>
      <c r="Y1064" s="37">
        <v>224.0</v>
      </c>
      <c r="Z1064" s="38">
        <v>0.088</v>
      </c>
      <c r="AA1064" s="38">
        <v>0.505</v>
      </c>
      <c r="AB1064" s="44">
        <f t="shared" si="331"/>
        <v>709.4374422</v>
      </c>
      <c r="AC1064" s="44"/>
      <c r="AD1064" s="44"/>
      <c r="AE1064" s="44">
        <f t="shared" si="361"/>
        <v>3.257619118</v>
      </c>
      <c r="AF1064" s="44">
        <f t="shared" si="362"/>
        <v>1.484484661</v>
      </c>
      <c r="AG1064" s="45">
        <f t="shared" si="5"/>
        <v>0.356319654</v>
      </c>
      <c r="AH1064" s="45">
        <f t="shared" si="6"/>
        <v>0.4285714286</v>
      </c>
      <c r="AI1064" s="45" t="str">
        <f t="shared" si="7"/>
        <v/>
      </c>
      <c r="AJ1064" s="45" t="str">
        <f t="shared" si="8"/>
        <v/>
      </c>
      <c r="AK1064" s="45">
        <f t="shared" si="9"/>
        <v>0.02309470154</v>
      </c>
      <c r="AL1064" s="45">
        <f t="shared" si="10"/>
        <v>0.4039400597</v>
      </c>
      <c r="AM1064" s="45">
        <f t="shared" si="11"/>
        <v>0.5994253845</v>
      </c>
    </row>
    <row r="1065">
      <c r="A1065" s="33" t="s">
        <v>113</v>
      </c>
      <c r="B1065" s="34" t="s">
        <v>142</v>
      </c>
      <c r="C1065" s="35" t="s">
        <v>57</v>
      </c>
      <c r="D1065" s="36" t="str">
        <f t="shared" si="1"/>
        <v>Asia/Tajikistan-Asia/2009</v>
      </c>
      <c r="E1065" s="37">
        <f t="array" ref="E1065:H1065">VLOOKUP(D1065, GDP!D:L,{6,7,8,9},0)</f>
        <v>4979481980</v>
      </c>
      <c r="F1065" s="38">
        <v>0.059</v>
      </c>
      <c r="G1065" s="37">
        <v>40.0</v>
      </c>
      <c r="H1065" s="38">
        <v>0.226</v>
      </c>
      <c r="I1065" s="39">
        <f t="array" ref="I1065:J1065">VLOOKUP(D1065, ENERGY!I:M,{4,5},0)</f>
        <v>2356</v>
      </c>
      <c r="J1065" s="39">
        <v>2552.0</v>
      </c>
      <c r="K1065" s="40">
        <f t="array" ref="K1065:S1065">VLOOKUP(D1065, 'HUMAN RESOURCES'!D:V,{11,12,13,14,15,16,17,18,19},0)</f>
        <v>32</v>
      </c>
      <c r="L1065" s="40">
        <v>46.0</v>
      </c>
      <c r="M1065" s="40">
        <v>70.0</v>
      </c>
      <c r="N1065" s="41">
        <v>64.0</v>
      </c>
      <c r="O1065" s="42">
        <v>0.362</v>
      </c>
      <c r="P1065" s="42">
        <v>0.604</v>
      </c>
      <c r="Q1065" s="42">
        <v>0.034</v>
      </c>
      <c r="R1065" s="40">
        <v>7447396.0</v>
      </c>
      <c r="S1065" s="42">
        <v>0.265</v>
      </c>
      <c r="T1065" s="43">
        <f t="array" ref="T1065:U1065">VLOOKUP(D1065, TOURISM!D:H,{4,5},0)</f>
        <v>19500000</v>
      </c>
      <c r="U1065" s="43">
        <v>5800000.0</v>
      </c>
      <c r="V1065" s="38">
        <f t="array" ref="V1065:AA1065">VLOOKUP(D1065, BUSINESS!D:P,{8,9,10,11,12,13},0)</f>
        <v>0.838</v>
      </c>
      <c r="W1065" s="37">
        <v>38.0</v>
      </c>
      <c r="X1065" s="37"/>
      <c r="Y1065" s="37">
        <v>224.0</v>
      </c>
      <c r="Z1065" s="38">
        <v>0.101</v>
      </c>
      <c r="AA1065" s="38">
        <v>0.658</v>
      </c>
      <c r="AB1065" s="44">
        <f t="shared" si="331"/>
        <v>668.620546</v>
      </c>
      <c r="AC1065" s="44">
        <f>(I1065/R1065)*1000</f>
        <v>0.3163521854</v>
      </c>
      <c r="AD1065" s="44">
        <f>J1065/R1065*1000</f>
        <v>0.3426701091</v>
      </c>
      <c r="AE1065" s="44">
        <f t="shared" si="361"/>
        <v>2.618364862</v>
      </c>
      <c r="AF1065" s="44">
        <f t="shared" si="362"/>
        <v>0.7787957026</v>
      </c>
      <c r="AG1065" s="45">
        <f t="shared" si="5"/>
        <v>-0.05753417245</v>
      </c>
      <c r="AH1065" s="45">
        <f t="shared" si="6"/>
        <v>0</v>
      </c>
      <c r="AI1065" s="45" t="str">
        <f t="shared" si="7"/>
        <v/>
      </c>
      <c r="AJ1065" s="45" t="str">
        <f t="shared" si="8"/>
        <v/>
      </c>
      <c r="AK1065" s="45">
        <f t="shared" si="9"/>
        <v>0.02366158588</v>
      </c>
      <c r="AL1065" s="45">
        <f t="shared" si="10"/>
        <v>-0.1962335781</v>
      </c>
      <c r="AM1065" s="45">
        <f t="shared" si="11"/>
        <v>-0.4753763896</v>
      </c>
    </row>
    <row r="1066">
      <c r="A1066" s="33" t="s">
        <v>113</v>
      </c>
      <c r="B1066" s="34" t="s">
        <v>142</v>
      </c>
      <c r="C1066" s="35" t="s">
        <v>58</v>
      </c>
      <c r="D1066" s="36" t="str">
        <f t="shared" si="1"/>
        <v>Asia/Tajikistan-Asia/2010</v>
      </c>
      <c r="E1066" s="37">
        <f t="array" ref="E1066:H1066">VLOOKUP(D1066, GDP!D:L,{6,7,8,9},0)</f>
        <v>5642178580</v>
      </c>
      <c r="F1066" s="38">
        <v>0.06</v>
      </c>
      <c r="G1066" s="37">
        <v>44.0</v>
      </c>
      <c r="H1066" s="38">
        <v>0.242</v>
      </c>
      <c r="I1066" s="39" t="str">
        <f t="array" ref="I1066:J1066">VLOOKUP(D1066, ENERGY!I:M,{4,5},0)</f>
        <v/>
      </c>
      <c r="J1066" s="39"/>
      <c r="K1066" s="40">
        <f t="array" ref="K1066:S1066">VLOOKUP(D1066, 'HUMAN RESOURCES'!D:V,{11,12,13,14,15,16,17,18,19},0)</f>
        <v>33</v>
      </c>
      <c r="L1066" s="40">
        <v>45.0</v>
      </c>
      <c r="M1066" s="40">
        <v>70.0</v>
      </c>
      <c r="N1066" s="41">
        <v>64.0</v>
      </c>
      <c r="O1066" s="42">
        <v>0.359</v>
      </c>
      <c r="P1066" s="42">
        <v>0.608</v>
      </c>
      <c r="Q1066" s="42">
        <v>0.033</v>
      </c>
      <c r="R1066" s="40">
        <v>7627326.0</v>
      </c>
      <c r="S1066" s="42">
        <v>0.265</v>
      </c>
      <c r="T1066" s="43">
        <f t="array" ref="T1066:U1066">VLOOKUP(D1066, TOURISM!D:H,{4,5},0)</f>
        <v>32400000</v>
      </c>
      <c r="U1066" s="43">
        <v>1.78E7</v>
      </c>
      <c r="V1066" s="38">
        <f t="array" ref="V1066:AA1066">VLOOKUP(D1066, BUSINESS!D:P,{8,9,10,11,12,13},0)</f>
        <v>0.84</v>
      </c>
      <c r="W1066" s="37">
        <v>27.0</v>
      </c>
      <c r="X1066" s="37"/>
      <c r="Y1066" s="37">
        <v>224.0</v>
      </c>
      <c r="Z1066" s="38">
        <v>0.116</v>
      </c>
      <c r="AA1066" s="38">
        <v>0.779</v>
      </c>
      <c r="AB1066" s="44">
        <f t="shared" si="331"/>
        <v>739.7321919</v>
      </c>
      <c r="AC1066" s="44"/>
      <c r="AD1066" s="44"/>
      <c r="AE1066" s="44">
        <f t="shared" si="361"/>
        <v>4.247884514</v>
      </c>
      <c r="AF1066" s="44">
        <f t="shared" si="362"/>
        <v>2.333714332</v>
      </c>
      <c r="AG1066" s="45">
        <f t="shared" si="5"/>
        <v>0.1063557593</v>
      </c>
      <c r="AH1066" s="45">
        <f t="shared" si="6"/>
        <v>0.1</v>
      </c>
      <c r="AI1066" s="45" t="str">
        <f t="shared" si="7"/>
        <v/>
      </c>
      <c r="AJ1066" s="45" t="str">
        <f t="shared" si="8"/>
        <v/>
      </c>
      <c r="AK1066" s="45">
        <f t="shared" si="9"/>
        <v>0.02416012254</v>
      </c>
      <c r="AL1066" s="45">
        <f t="shared" si="10"/>
        <v>0.6223424687</v>
      </c>
      <c r="AM1066" s="45">
        <f t="shared" si="11"/>
        <v>1.996568066</v>
      </c>
    </row>
    <row r="1067">
      <c r="A1067" s="33" t="s">
        <v>113</v>
      </c>
      <c r="B1067" s="34" t="s">
        <v>142</v>
      </c>
      <c r="C1067" s="35" t="s">
        <v>59</v>
      </c>
      <c r="D1067" s="36" t="str">
        <f t="shared" si="1"/>
        <v>Asia/Tajikistan-Asia/2011</v>
      </c>
      <c r="E1067" s="37">
        <f t="array" ref="E1067:H1067">VLOOKUP(D1067, GDP!D:L,{6,7,8,9},0)</f>
        <v>6522732203</v>
      </c>
      <c r="F1067" s="38">
        <v>0.058</v>
      </c>
      <c r="G1067" s="37">
        <v>48.0</v>
      </c>
      <c r="H1067" s="38">
        <v>0.248</v>
      </c>
      <c r="I1067" s="39">
        <f t="array" ref="I1067:J1067">VLOOKUP(D1067, ENERGY!I:M,{4,5},0)</f>
        <v>2342</v>
      </c>
      <c r="J1067" s="39">
        <v>2439.0</v>
      </c>
      <c r="K1067" s="40">
        <f t="array" ref="K1067:S1067">VLOOKUP(D1067, 'HUMAN RESOURCES'!D:V,{11,12,13,14,15,16,17,18,19},0)</f>
        <v>33</v>
      </c>
      <c r="L1067" s="40">
        <v>43.0</v>
      </c>
      <c r="M1067" s="40">
        <v>71.0</v>
      </c>
      <c r="N1067" s="41">
        <v>64.0</v>
      </c>
      <c r="O1067" s="42">
        <v>0.358</v>
      </c>
      <c r="P1067" s="42">
        <v>0.61</v>
      </c>
      <c r="Q1067" s="42">
        <v>0.032</v>
      </c>
      <c r="R1067" s="40">
        <v>7814850.0</v>
      </c>
      <c r="S1067" s="42">
        <v>0.265</v>
      </c>
      <c r="T1067" s="43">
        <f t="array" ref="T1067:U1067">VLOOKUP(D1067, TOURISM!D:H,{4,5},0)</f>
        <v>39800000</v>
      </c>
      <c r="U1067" s="43">
        <v>8400000.0</v>
      </c>
      <c r="V1067" s="38">
        <f t="array" ref="V1067:AA1067">VLOOKUP(D1067, BUSINESS!D:P,{8,9,10,11,12,13},0)</f>
        <v>0.845</v>
      </c>
      <c r="W1067" s="37">
        <v>24.0</v>
      </c>
      <c r="X1067" s="37"/>
      <c r="Y1067" s="37">
        <v>224.0</v>
      </c>
      <c r="Z1067" s="38">
        <v>0.13</v>
      </c>
      <c r="AA1067" s="38">
        <v>0.809</v>
      </c>
      <c r="AB1067" s="44">
        <f t="shared" si="331"/>
        <v>834.6586567</v>
      </c>
      <c r="AC1067" s="44">
        <f t="shared" ref="AC1067:AC1068" si="363">(I1067/R1067)*1000</f>
        <v>0.2996858545</v>
      </c>
      <c r="AD1067" s="44">
        <f t="shared" ref="AD1067:AD1068" si="364">J1067/R1067*1000</f>
        <v>0.3120981209</v>
      </c>
      <c r="AE1067" s="44">
        <f t="shared" si="361"/>
        <v>5.092868065</v>
      </c>
      <c r="AF1067" s="44">
        <f t="shared" si="362"/>
        <v>1.074876677</v>
      </c>
      <c r="AG1067" s="45">
        <f t="shared" si="5"/>
        <v>0.1283254478</v>
      </c>
      <c r="AH1067" s="45">
        <f t="shared" si="6"/>
        <v>0.09090909091</v>
      </c>
      <c r="AI1067" s="45" t="str">
        <f t="shared" si="7"/>
        <v/>
      </c>
      <c r="AJ1067" s="45" t="str">
        <f t="shared" si="8"/>
        <v/>
      </c>
      <c r="AK1067" s="45">
        <f t="shared" si="9"/>
        <v>0.02458581159</v>
      </c>
      <c r="AL1067" s="45">
        <f t="shared" si="10"/>
        <v>0.1989186731</v>
      </c>
      <c r="AM1067" s="45">
        <f t="shared" si="11"/>
        <v>-0.5394137738</v>
      </c>
    </row>
    <row r="1068">
      <c r="A1068" s="33" t="s">
        <v>113</v>
      </c>
      <c r="B1068" s="34" t="s">
        <v>142</v>
      </c>
      <c r="C1068" s="35" t="s">
        <v>60</v>
      </c>
      <c r="D1068" s="36" t="str">
        <f t="shared" si="1"/>
        <v>Asia/Tajikistan-Asia/2012</v>
      </c>
      <c r="E1068" s="37">
        <f t="array" ref="E1068:H1068">VLOOKUP(D1068, GDP!D:L,{6,7,8,9},0)</f>
        <v>7633049792</v>
      </c>
      <c r="F1068" s="38">
        <v>0.058</v>
      </c>
      <c r="G1068" s="37">
        <v>55.0</v>
      </c>
      <c r="H1068" s="38">
        <v>0.252</v>
      </c>
      <c r="I1068" s="39">
        <f t="array" ref="I1068:J1068">VLOOKUP(D1068, ENERGY!I:M,{4,5},0)</f>
        <v>2159.5</v>
      </c>
      <c r="J1068" s="39">
        <v>2156.5</v>
      </c>
      <c r="K1068" s="40">
        <f t="array" ref="K1068:S1068">VLOOKUP(D1068, 'HUMAN RESOURCES'!D:V,{11,12,13,14,15,16,17,18,19},0)</f>
        <v>33</v>
      </c>
      <c r="L1068" s="40">
        <v>42.0</v>
      </c>
      <c r="M1068" s="40">
        <v>71.0</v>
      </c>
      <c r="N1068" s="41">
        <v>64.0</v>
      </c>
      <c r="O1068" s="42">
        <v>0.358</v>
      </c>
      <c r="P1068" s="42">
        <v>0.61</v>
      </c>
      <c r="Q1068" s="42">
        <v>0.032</v>
      </c>
      <c r="R1068" s="40">
        <v>8008990.0</v>
      </c>
      <c r="S1068" s="42">
        <v>0.266</v>
      </c>
      <c r="T1068" s="43">
        <f t="array" ref="T1068:U1068">VLOOKUP(D1068, TOURISM!D:H,{4,5},0)</f>
        <v>60400000</v>
      </c>
      <c r="U1068" s="43">
        <v>6800000.0</v>
      </c>
      <c r="V1068" s="38">
        <f t="array" ref="V1068:AA1068">VLOOKUP(D1068, BUSINESS!D:P,{8,9,10,11,12,13},0)</f>
        <v>0.845</v>
      </c>
      <c r="W1068" s="37">
        <v>24.0</v>
      </c>
      <c r="X1068" s="37">
        <v>141.0</v>
      </c>
      <c r="Y1068" s="37">
        <v>224.0</v>
      </c>
      <c r="Z1068" s="38">
        <v>0.145</v>
      </c>
      <c r="AA1068" s="38">
        <v>0.815</v>
      </c>
      <c r="AB1068" s="44">
        <f t="shared" si="331"/>
        <v>953.0602226</v>
      </c>
      <c r="AC1068" s="44">
        <f t="shared" si="363"/>
        <v>0.2696344982</v>
      </c>
      <c r="AD1068" s="44">
        <f t="shared" si="364"/>
        <v>0.2692599192</v>
      </c>
      <c r="AE1068" s="44">
        <f t="shared" si="361"/>
        <v>7.541525211</v>
      </c>
      <c r="AF1068" s="44">
        <f t="shared" si="362"/>
        <v>0.8490458847</v>
      </c>
      <c r="AG1068" s="45">
        <f t="shared" si="5"/>
        <v>0.1418562726</v>
      </c>
      <c r="AH1068" s="45">
        <f t="shared" si="6"/>
        <v>0.1458333333</v>
      </c>
      <c r="AI1068" s="45">
        <f t="shared" si="7"/>
        <v>-0.1002761919</v>
      </c>
      <c r="AJ1068" s="45">
        <f t="shared" si="8"/>
        <v>-0.1372587621</v>
      </c>
      <c r="AK1068" s="45">
        <f t="shared" si="9"/>
        <v>0.02484244739</v>
      </c>
      <c r="AL1068" s="45">
        <f t="shared" si="10"/>
        <v>0.4808012135</v>
      </c>
      <c r="AM1068" s="45">
        <f t="shared" si="11"/>
        <v>-0.2100992581</v>
      </c>
    </row>
    <row r="1069">
      <c r="A1069" s="33" t="s">
        <v>113</v>
      </c>
      <c r="B1069" s="34" t="s">
        <v>143</v>
      </c>
      <c r="C1069" s="35" t="s">
        <v>48</v>
      </c>
      <c r="D1069" s="36" t="str">
        <f t="shared" si="1"/>
        <v>Asia/Thailand-Asia/2000</v>
      </c>
      <c r="E1069" s="37">
        <f t="array" ref="E1069:H1069">VLOOKUP(D1069, GDP!D:L,{6,7,8,9},0)</f>
        <v>123000000000</v>
      </c>
      <c r="F1069" s="38">
        <v>0.034</v>
      </c>
      <c r="G1069" s="37">
        <v>67.0</v>
      </c>
      <c r="H1069" s="38">
        <v>0.078</v>
      </c>
      <c r="I1069" s="39" t="str">
        <f t="array" ref="I1069:J1069">VLOOKUP(D1069, ENERGY!I:M,{4,5},0)</f>
        <v/>
      </c>
      <c r="J1069" s="39"/>
      <c r="K1069" s="40">
        <f t="array" ref="K1069:S1069">VLOOKUP(D1069, 'HUMAN RESOURCES'!D:V,{11,12,13,14,15,16,17,18,19},0)</f>
        <v>15</v>
      </c>
      <c r="L1069" s="40">
        <v>19.0</v>
      </c>
      <c r="M1069" s="40">
        <v>75.0</v>
      </c>
      <c r="N1069" s="41">
        <v>67.0</v>
      </c>
      <c r="O1069" s="42">
        <v>0.242</v>
      </c>
      <c r="P1069" s="42">
        <v>0.693</v>
      </c>
      <c r="Q1069" s="42">
        <v>0.066</v>
      </c>
      <c r="R1069" s="40">
        <v>6.2343379E7</v>
      </c>
      <c r="S1069" s="42">
        <v>0.314</v>
      </c>
      <c r="T1069" s="43">
        <f t="array" ref="T1069:U1069">VLOOKUP(D1069, TOURISM!D:H,{4,5},0)</f>
        <v>9935000000</v>
      </c>
      <c r="U1069" s="43">
        <v>3.218E9</v>
      </c>
      <c r="V1069" s="38" t="str">
        <f t="array" ref="V1069:AA1069">VLOOKUP(D1069, BUSINESS!D:P,{8,9,10,11,12,13},0)</f>
        <v/>
      </c>
      <c r="W1069" s="37"/>
      <c r="X1069" s="37"/>
      <c r="Y1069" s="37"/>
      <c r="Z1069" s="38">
        <v>0.037</v>
      </c>
      <c r="AA1069" s="38">
        <v>0.049</v>
      </c>
      <c r="AB1069" s="44">
        <f t="shared" si="331"/>
        <v>1972.944072</v>
      </c>
      <c r="AC1069" s="44"/>
      <c r="AD1069" s="44"/>
      <c r="AE1069" s="44">
        <f t="shared" si="361"/>
        <v>159.3593443</v>
      </c>
      <c r="AF1069" s="44">
        <f t="shared" si="362"/>
        <v>51.61734978</v>
      </c>
      <c r="AG1069" s="45" t="str">
        <f t="shared" si="5"/>
        <v/>
      </c>
      <c r="AH1069" s="45" t="str">
        <f t="shared" si="6"/>
        <v/>
      </c>
      <c r="AI1069" s="45" t="str">
        <f t="shared" si="7"/>
        <v/>
      </c>
      <c r="AJ1069" s="45" t="str">
        <f t="shared" si="8"/>
        <v/>
      </c>
      <c r="AK1069" s="45" t="str">
        <f t="shared" si="9"/>
        <v/>
      </c>
      <c r="AL1069" s="45" t="str">
        <f t="shared" si="10"/>
        <v/>
      </c>
      <c r="AM1069" s="45" t="str">
        <f t="shared" si="11"/>
        <v/>
      </c>
    </row>
    <row r="1070">
      <c r="A1070" s="33" t="s">
        <v>113</v>
      </c>
      <c r="B1070" s="34" t="s">
        <v>143</v>
      </c>
      <c r="C1070" s="35" t="s">
        <v>49</v>
      </c>
      <c r="D1070" s="36" t="str">
        <f t="shared" si="1"/>
        <v>Asia/Thailand-Asia/2001</v>
      </c>
      <c r="E1070" s="37">
        <f t="array" ref="E1070:H1070">VLOOKUP(D1070, GDP!D:L,{6,7,8,9},0)</f>
        <v>116000000000</v>
      </c>
      <c r="F1070" s="38">
        <v>0.033</v>
      </c>
      <c r="G1070" s="37">
        <v>61.0</v>
      </c>
      <c r="H1070" s="38">
        <v>0.073</v>
      </c>
      <c r="I1070" s="39">
        <f t="array" ref="I1070:J1070">VLOOKUP(D1070, ENERGY!I:M,{4,5},0)</f>
        <v>119147</v>
      </c>
      <c r="J1070" s="39"/>
      <c r="K1070" s="40">
        <f t="array" ref="K1070:S1070">VLOOKUP(D1070, 'HUMAN RESOURCES'!D:V,{11,12,13,14,15,16,17,18,19},0)</f>
        <v>14</v>
      </c>
      <c r="L1070" s="40">
        <v>18.0</v>
      </c>
      <c r="M1070" s="40">
        <v>75.0</v>
      </c>
      <c r="N1070" s="41">
        <v>67.0</v>
      </c>
      <c r="O1070" s="42">
        <v>0.238</v>
      </c>
      <c r="P1070" s="42">
        <v>0.694</v>
      </c>
      <c r="Q1070" s="42">
        <v>0.068</v>
      </c>
      <c r="R1070" s="40">
        <v>6.306907E7</v>
      </c>
      <c r="S1070" s="42">
        <v>0.326</v>
      </c>
      <c r="T1070" s="43">
        <f t="array" ref="T1070:U1070">VLOOKUP(D1070, TOURISM!D:H,{4,5},0)</f>
        <v>9378000000</v>
      </c>
      <c r="U1070" s="43">
        <v>3.334E9</v>
      </c>
      <c r="V1070" s="38" t="str">
        <f t="array" ref="V1070:AA1070">VLOOKUP(D1070, BUSINESS!D:P,{8,9,10,11,12,13},0)</f>
        <v/>
      </c>
      <c r="W1070" s="37"/>
      <c r="X1070" s="37"/>
      <c r="Y1070" s="37"/>
      <c r="Z1070" s="38">
        <v>0.056</v>
      </c>
      <c r="AA1070" s="38">
        <v>0.12</v>
      </c>
      <c r="AB1070" s="44">
        <f t="shared" si="331"/>
        <v>1839.253377</v>
      </c>
      <c r="AC1070" s="44">
        <f t="shared" ref="AC1070:AC1072" si="365">(I1070/R1070)*1000</f>
        <v>1.889151053</v>
      </c>
      <c r="AD1070" s="44"/>
      <c r="AE1070" s="44">
        <f t="shared" si="361"/>
        <v>148.6941222</v>
      </c>
      <c r="AF1070" s="44">
        <f t="shared" si="362"/>
        <v>52.86267896</v>
      </c>
      <c r="AG1070" s="45">
        <f t="shared" si="5"/>
        <v>-0.06776202945</v>
      </c>
      <c r="AH1070" s="45">
        <f t="shared" si="6"/>
        <v>-0.08955223881</v>
      </c>
      <c r="AI1070" s="45" t="str">
        <f t="shared" si="7"/>
        <v/>
      </c>
      <c r="AJ1070" s="45" t="str">
        <f t="shared" si="8"/>
        <v/>
      </c>
      <c r="AK1070" s="45">
        <f t="shared" si="9"/>
        <v>0.01164022566</v>
      </c>
      <c r="AL1070" s="45">
        <f t="shared" si="10"/>
        <v>-0.06692561512</v>
      </c>
      <c r="AM1070" s="45">
        <f t="shared" si="11"/>
        <v>0.02412617453</v>
      </c>
    </row>
    <row r="1071">
      <c r="A1071" s="33" t="s">
        <v>113</v>
      </c>
      <c r="B1071" s="34" t="s">
        <v>143</v>
      </c>
      <c r="C1071" s="35" t="s">
        <v>50</v>
      </c>
      <c r="D1071" s="36" t="str">
        <f t="shared" si="1"/>
        <v>Asia/Thailand-Asia/2002</v>
      </c>
      <c r="E1071" s="37">
        <f t="array" ref="E1071:H1071">VLOOKUP(D1071, GDP!D:L,{6,7,8,9},0)</f>
        <v>127000000000</v>
      </c>
      <c r="F1071" s="38">
        <v>0.037</v>
      </c>
      <c r="G1071" s="37">
        <v>74.0</v>
      </c>
      <c r="H1071" s="38">
        <v>0.069</v>
      </c>
      <c r="I1071" s="39">
        <f t="array" ref="I1071:J1071">VLOOKUP(D1071, ENERGY!I:M,{4,5},0)</f>
        <v>117429</v>
      </c>
      <c r="J1071" s="39">
        <v>295282.0</v>
      </c>
      <c r="K1071" s="40">
        <f t="array" ref="K1071:S1071">VLOOKUP(D1071, 'HUMAN RESOURCES'!D:V,{11,12,13,14,15,16,17,18,19},0)</f>
        <v>14</v>
      </c>
      <c r="L1071" s="40">
        <v>18.0</v>
      </c>
      <c r="M1071" s="40">
        <v>75.0</v>
      </c>
      <c r="N1071" s="41">
        <v>68.0</v>
      </c>
      <c r="O1071" s="42">
        <v>0.234</v>
      </c>
      <c r="P1071" s="42">
        <v>0.696</v>
      </c>
      <c r="Q1071" s="42">
        <v>0.07</v>
      </c>
      <c r="R1071" s="40">
        <v>6.3797841E7</v>
      </c>
      <c r="S1071" s="42">
        <v>0.338</v>
      </c>
      <c r="T1071" s="43">
        <f t="array" ref="T1071:U1071">VLOOKUP(D1071, TOURISM!D:H,{4,5},0)</f>
        <v>10388000000</v>
      </c>
      <c r="U1071" s="43">
        <v>3.888E9</v>
      </c>
      <c r="V1071" s="38" t="str">
        <f t="array" ref="V1071:AA1071">VLOOKUP(D1071, BUSINESS!D:P,{8,9,10,11,12,13},0)</f>
        <v/>
      </c>
      <c r="W1071" s="37"/>
      <c r="X1071" s="37"/>
      <c r="Y1071" s="37"/>
      <c r="Z1071" s="38">
        <v>0.075</v>
      </c>
      <c r="AA1071" s="38">
        <v>0.274</v>
      </c>
      <c r="AB1071" s="44">
        <f t="shared" si="331"/>
        <v>1990.662976</v>
      </c>
      <c r="AC1071" s="44">
        <f t="shared" si="365"/>
        <v>1.840642225</v>
      </c>
      <c r="AD1071" s="44">
        <f t="shared" ref="AD1071:AD1072" si="366">J1071/R1071*1000</f>
        <v>4.62840114</v>
      </c>
      <c r="AE1071" s="44">
        <f t="shared" si="361"/>
        <v>162.8268267</v>
      </c>
      <c r="AF1071" s="44">
        <f t="shared" si="362"/>
        <v>60.94250117</v>
      </c>
      <c r="AG1071" s="45">
        <f t="shared" si="5"/>
        <v>0.0823212289</v>
      </c>
      <c r="AH1071" s="45">
        <f t="shared" si="6"/>
        <v>0.2131147541</v>
      </c>
      <c r="AI1071" s="45">
        <f t="shared" si="7"/>
        <v>-0.02567758042</v>
      </c>
      <c r="AJ1071" s="45" t="str">
        <f t="shared" si="8"/>
        <v/>
      </c>
      <c r="AK1071" s="45">
        <f t="shared" si="9"/>
        <v>0.0115551252</v>
      </c>
      <c r="AL1071" s="45">
        <f t="shared" si="10"/>
        <v>0.09504548205</v>
      </c>
      <c r="AM1071" s="45">
        <f t="shared" si="11"/>
        <v>0.1528454926</v>
      </c>
    </row>
    <row r="1072">
      <c r="A1072" s="33" t="s">
        <v>113</v>
      </c>
      <c r="B1072" s="34" t="s">
        <v>143</v>
      </c>
      <c r="C1072" s="35" t="s">
        <v>51</v>
      </c>
      <c r="D1072" s="36" t="str">
        <f t="shared" si="1"/>
        <v>Asia/Thailand-Asia/2003</v>
      </c>
      <c r="E1072" s="37">
        <f t="array" ref="E1072:H1072">VLOOKUP(D1072, GDP!D:L,{6,7,8,9},0)</f>
        <v>143000000000</v>
      </c>
      <c r="F1072" s="38">
        <v>0.036</v>
      </c>
      <c r="G1072" s="37">
        <v>79.0</v>
      </c>
      <c r="H1072" s="38">
        <v>0.059</v>
      </c>
      <c r="I1072" s="39">
        <f t="array" ref="I1072:J1072">VLOOKUP(D1072, ENERGY!I:M,{4,5},0)</f>
        <v>107300</v>
      </c>
      <c r="J1072" s="39">
        <v>276587.0</v>
      </c>
      <c r="K1072" s="40">
        <f t="array" ref="K1072:S1072">VLOOKUP(D1072, 'HUMAN RESOURCES'!D:V,{11,12,13,14,15,16,17,18,19},0)</f>
        <v>13</v>
      </c>
      <c r="L1072" s="40">
        <v>17.0</v>
      </c>
      <c r="M1072" s="40">
        <v>75.0</v>
      </c>
      <c r="N1072" s="41">
        <v>68.0</v>
      </c>
      <c r="O1072" s="42">
        <v>0.231</v>
      </c>
      <c r="P1072" s="42">
        <v>0.696</v>
      </c>
      <c r="Q1072" s="42">
        <v>0.073</v>
      </c>
      <c r="R1072" s="40">
        <v>6.4488338E7</v>
      </c>
      <c r="S1072" s="42">
        <v>0.35</v>
      </c>
      <c r="T1072" s="43">
        <f t="array" ref="T1072:U1072">VLOOKUP(D1072, TOURISM!D:H,{4,5},0)</f>
        <v>10456000000</v>
      </c>
      <c r="U1072" s="43">
        <v>3.538E9</v>
      </c>
      <c r="V1072" s="38" t="str">
        <f t="array" ref="V1072:AA1072">VLOOKUP(D1072, BUSINESS!D:P,{8,9,10,11,12,13},0)</f>
        <v/>
      </c>
      <c r="W1072" s="37">
        <v>33.0</v>
      </c>
      <c r="X1072" s="37"/>
      <c r="Y1072" s="37"/>
      <c r="Z1072" s="38">
        <v>0.093</v>
      </c>
      <c r="AA1072" s="38">
        <v>0.335</v>
      </c>
      <c r="AB1072" s="44">
        <f t="shared" si="331"/>
        <v>2217.455193</v>
      </c>
      <c r="AC1072" s="44">
        <f t="shared" si="365"/>
        <v>1.663866729</v>
      </c>
      <c r="AD1072" s="44">
        <f t="shared" si="366"/>
        <v>4.288946011</v>
      </c>
      <c r="AE1072" s="44">
        <f t="shared" si="361"/>
        <v>162.1378427</v>
      </c>
      <c r="AF1072" s="44">
        <f t="shared" si="362"/>
        <v>54.86263268</v>
      </c>
      <c r="AG1072" s="45">
        <f t="shared" si="5"/>
        <v>0.113927983</v>
      </c>
      <c r="AH1072" s="45">
        <f t="shared" si="6"/>
        <v>0.06756756757</v>
      </c>
      <c r="AI1072" s="45">
        <f t="shared" si="7"/>
        <v>-0.09604011773</v>
      </c>
      <c r="AJ1072" s="45">
        <f t="shared" si="8"/>
        <v>-0.07334176941</v>
      </c>
      <c r="AK1072" s="45">
        <f t="shared" si="9"/>
        <v>0.01082320325</v>
      </c>
      <c r="AL1072" s="45">
        <f t="shared" si="10"/>
        <v>-0.004231391408</v>
      </c>
      <c r="AM1072" s="45">
        <f t="shared" si="11"/>
        <v>-0.09976401319</v>
      </c>
    </row>
    <row r="1073">
      <c r="A1073" s="33" t="s">
        <v>113</v>
      </c>
      <c r="B1073" s="34" t="s">
        <v>143</v>
      </c>
      <c r="C1073" s="35" t="s">
        <v>52</v>
      </c>
      <c r="D1073" s="36" t="str">
        <f t="shared" si="1"/>
        <v>Asia/Thailand-Asia/2004</v>
      </c>
      <c r="E1073" s="37">
        <f t="array" ref="E1073:H1073">VLOOKUP(D1073, GDP!D:L,{6,7,8,9},0)</f>
        <v>161000000000</v>
      </c>
      <c r="F1073" s="38">
        <v>0.035</v>
      </c>
      <c r="G1073" s="37">
        <v>87.0</v>
      </c>
      <c r="H1073" s="38">
        <v>0.055</v>
      </c>
      <c r="I1073" s="39" t="str">
        <f t="array" ref="I1073:J1073">VLOOKUP(D1073, ENERGY!I:M,{4,5},0)</f>
        <v/>
      </c>
      <c r="J1073" s="39"/>
      <c r="K1073" s="40">
        <f t="array" ref="K1073:S1073">VLOOKUP(D1073, 'HUMAN RESOURCES'!D:V,{11,12,13,14,15,16,17,18,19},0)</f>
        <v>13</v>
      </c>
      <c r="L1073" s="40">
        <v>16.0</v>
      </c>
      <c r="M1073" s="40">
        <v>76.0</v>
      </c>
      <c r="N1073" s="41">
        <v>69.0</v>
      </c>
      <c r="O1073" s="42">
        <v>0.228</v>
      </c>
      <c r="P1073" s="42">
        <v>0.697</v>
      </c>
      <c r="Q1073" s="42">
        <v>0.075</v>
      </c>
      <c r="R1073" s="40">
        <v>6.50874E7</v>
      </c>
      <c r="S1073" s="42">
        <v>0.363</v>
      </c>
      <c r="T1073" s="43">
        <f t="array" ref="T1073:U1073">VLOOKUP(D1073, TOURISM!D:H,{4,5},0)</f>
        <v>13054000000</v>
      </c>
      <c r="U1073" s="43">
        <v>5.343E9</v>
      </c>
      <c r="V1073" s="38" t="str">
        <f t="array" ref="V1073:AA1073">VLOOKUP(D1073, BUSINESS!D:P,{8,9,10,11,12,13},0)</f>
        <v/>
      </c>
      <c r="W1073" s="37">
        <v>33.0</v>
      </c>
      <c r="X1073" s="37"/>
      <c r="Y1073" s="37"/>
      <c r="Z1073" s="38">
        <v>0.107</v>
      </c>
      <c r="AA1073" s="38">
        <v>0.414</v>
      </c>
      <c r="AB1073" s="44">
        <f t="shared" si="331"/>
        <v>2473.59704</v>
      </c>
      <c r="AC1073" s="44"/>
      <c r="AD1073" s="44"/>
      <c r="AE1073" s="44">
        <f t="shared" si="361"/>
        <v>200.5610917</v>
      </c>
      <c r="AF1073" s="44">
        <f t="shared" si="362"/>
        <v>82.08962103</v>
      </c>
      <c r="AG1073" s="45">
        <f t="shared" si="5"/>
        <v>0.1155116224</v>
      </c>
      <c r="AH1073" s="45">
        <f t="shared" si="6"/>
        <v>0.1012658228</v>
      </c>
      <c r="AI1073" s="45" t="str">
        <f t="shared" si="7"/>
        <v/>
      </c>
      <c r="AJ1073" s="45" t="str">
        <f t="shared" si="8"/>
        <v/>
      </c>
      <c r="AK1073" s="45">
        <f t="shared" si="9"/>
        <v>0.009289462538</v>
      </c>
      <c r="AL1073" s="45">
        <f t="shared" si="10"/>
        <v>0.2369789089</v>
      </c>
      <c r="AM1073" s="45">
        <f t="shared" si="11"/>
        <v>0.4962756437</v>
      </c>
    </row>
    <row r="1074">
      <c r="A1074" s="33" t="s">
        <v>113</v>
      </c>
      <c r="B1074" s="34" t="s">
        <v>143</v>
      </c>
      <c r="C1074" s="35" t="s">
        <v>53</v>
      </c>
      <c r="D1074" s="36" t="str">
        <f t="shared" si="1"/>
        <v>Asia/Thailand-Asia/2005</v>
      </c>
      <c r="E1074" s="37">
        <f t="array" ref="E1074:H1074">VLOOKUP(D1074, GDP!D:L,{6,7,8,9},0)</f>
        <v>176000000000</v>
      </c>
      <c r="F1074" s="38">
        <v>0.035</v>
      </c>
      <c r="G1074" s="37">
        <v>95.0</v>
      </c>
      <c r="H1074" s="38">
        <v>0.058</v>
      </c>
      <c r="I1074" s="39">
        <f t="array" ref="I1074:J1074">VLOOKUP(D1074, ENERGY!I:M,{4,5},0)</f>
        <v>104349.5</v>
      </c>
      <c r="J1074" s="39">
        <v>261524.5</v>
      </c>
      <c r="K1074" s="40">
        <f t="array" ref="K1074:S1074">VLOOKUP(D1074, 'HUMAN RESOURCES'!D:V,{11,12,13,14,15,16,17,18,19},0)</f>
        <v>13</v>
      </c>
      <c r="L1074" s="40">
        <v>15.0</v>
      </c>
      <c r="M1074" s="40">
        <v>76.0</v>
      </c>
      <c r="N1074" s="41">
        <v>69.0</v>
      </c>
      <c r="O1074" s="42">
        <v>0.223</v>
      </c>
      <c r="P1074" s="42">
        <v>0.7</v>
      </c>
      <c r="Q1074" s="42">
        <v>0.077</v>
      </c>
      <c r="R1074" s="40">
        <v>6.5559487E7</v>
      </c>
      <c r="S1074" s="42">
        <v>0.375</v>
      </c>
      <c r="T1074" s="43">
        <f t="array" ref="T1074:U1074">VLOOKUP(D1074, TOURISM!D:H,{4,5},0)</f>
        <v>12102000000</v>
      </c>
      <c r="U1074" s="43">
        <v>4.917E9</v>
      </c>
      <c r="V1074" s="38">
        <f t="array" ref="V1074:AA1074">VLOOKUP(D1074, BUSINESS!D:P,{8,9,10,11,12,13},0)</f>
        <v>0.375</v>
      </c>
      <c r="W1074" s="37">
        <v>33.0</v>
      </c>
      <c r="X1074" s="37"/>
      <c r="Y1074" s="37">
        <v>264.0</v>
      </c>
      <c r="Z1074" s="38">
        <v>0.15</v>
      </c>
      <c r="AA1074" s="38">
        <v>0.465</v>
      </c>
      <c r="AB1074" s="44">
        <f t="shared" si="331"/>
        <v>2684.584765</v>
      </c>
      <c r="AC1074" s="44">
        <f>(I1074/R1074)*1000</f>
        <v>1.591676579</v>
      </c>
      <c r="AD1074" s="44">
        <f>J1074/R1074*1000</f>
        <v>3.989117548</v>
      </c>
      <c r="AE1074" s="44">
        <f t="shared" si="361"/>
        <v>184.5957092</v>
      </c>
      <c r="AF1074" s="44">
        <f t="shared" si="362"/>
        <v>75.00058687</v>
      </c>
      <c r="AG1074" s="45">
        <f t="shared" si="5"/>
        <v>0.08529591573</v>
      </c>
      <c r="AH1074" s="45">
        <f t="shared" si="6"/>
        <v>0.09195402299</v>
      </c>
      <c r="AI1074" s="45" t="str">
        <f t="shared" si="7"/>
        <v/>
      </c>
      <c r="AJ1074" s="45" t="str">
        <f t="shared" si="8"/>
        <v/>
      </c>
      <c r="AK1074" s="45">
        <f t="shared" si="9"/>
        <v>0.007253124261</v>
      </c>
      <c r="AL1074" s="45">
        <f t="shared" si="10"/>
        <v>-0.07960358776</v>
      </c>
      <c r="AM1074" s="45">
        <f t="shared" si="11"/>
        <v>-0.08635725286</v>
      </c>
    </row>
    <row r="1075">
      <c r="A1075" s="33" t="s">
        <v>113</v>
      </c>
      <c r="B1075" s="34" t="s">
        <v>143</v>
      </c>
      <c r="C1075" s="35" t="s">
        <v>54</v>
      </c>
      <c r="D1075" s="36" t="str">
        <f t="shared" si="1"/>
        <v>Asia/Thailand-Asia/2006</v>
      </c>
      <c r="E1075" s="37">
        <f t="array" ref="E1075:H1075">VLOOKUP(D1075, GDP!D:L,{6,7,8,9},0)</f>
        <v>207000000000</v>
      </c>
      <c r="F1075" s="38">
        <v>0.035</v>
      </c>
      <c r="G1075" s="37">
        <v>110.0</v>
      </c>
      <c r="H1075" s="38">
        <v>0.074</v>
      </c>
      <c r="I1075" s="39" t="str">
        <f t="array" ref="I1075:J1075">VLOOKUP(D1075, ENERGY!I:M,{4,5},0)</f>
        <v/>
      </c>
      <c r="J1075" s="39"/>
      <c r="K1075" s="40">
        <f t="array" ref="K1075:S1075">VLOOKUP(D1075, 'HUMAN RESOURCES'!D:V,{11,12,13,14,15,16,17,18,19},0)</f>
        <v>12</v>
      </c>
      <c r="L1075" s="40">
        <v>15.0</v>
      </c>
      <c r="M1075" s="40">
        <v>76.0</v>
      </c>
      <c r="N1075" s="41">
        <v>69.0</v>
      </c>
      <c r="O1075" s="42">
        <v>0.218</v>
      </c>
      <c r="P1075" s="42">
        <v>0.703</v>
      </c>
      <c r="Q1075" s="42">
        <v>0.079</v>
      </c>
      <c r="R1075" s="40">
        <v>6.5883961E7</v>
      </c>
      <c r="S1075" s="42">
        <v>0.388</v>
      </c>
      <c r="T1075" s="43">
        <f t="array" ref="T1075:U1075">VLOOKUP(D1075, TOURISM!D:H,{4,5},0)</f>
        <v>16614000000</v>
      </c>
      <c r="U1075" s="43">
        <v>6.173E9</v>
      </c>
      <c r="V1075" s="38">
        <f t="array" ref="V1075:AA1075">VLOOKUP(D1075, BUSINESS!D:P,{8,9,10,11,12,13},0)</f>
        <v>0.374</v>
      </c>
      <c r="W1075" s="37">
        <v>33.0</v>
      </c>
      <c r="X1075" s="37"/>
      <c r="Y1075" s="37">
        <v>264.0</v>
      </c>
      <c r="Z1075" s="38">
        <v>0.172</v>
      </c>
      <c r="AA1075" s="38">
        <v>0.609</v>
      </c>
      <c r="AB1075" s="44">
        <f t="shared" si="331"/>
        <v>3141.887598</v>
      </c>
      <c r="AC1075" s="44"/>
      <c r="AD1075" s="44"/>
      <c r="AE1075" s="44">
        <f t="shared" si="361"/>
        <v>252.1706307</v>
      </c>
      <c r="AF1075" s="44">
        <f t="shared" si="362"/>
        <v>93.69503452</v>
      </c>
      <c r="AG1075" s="45">
        <f t="shared" si="5"/>
        <v>0.1703439725</v>
      </c>
      <c r="AH1075" s="45">
        <f t="shared" si="6"/>
        <v>0.1578947368</v>
      </c>
      <c r="AI1075" s="45" t="str">
        <f t="shared" si="7"/>
        <v/>
      </c>
      <c r="AJ1075" s="45" t="str">
        <f t="shared" si="8"/>
        <v/>
      </c>
      <c r="AK1075" s="45">
        <f t="shared" si="9"/>
        <v>0.004949306574</v>
      </c>
      <c r="AL1075" s="45">
        <f t="shared" si="10"/>
        <v>0.3660698386</v>
      </c>
      <c r="AM1075" s="45">
        <f t="shared" si="11"/>
        <v>0.2492573515</v>
      </c>
    </row>
    <row r="1076">
      <c r="A1076" s="33" t="s">
        <v>113</v>
      </c>
      <c r="B1076" s="34" t="s">
        <v>143</v>
      </c>
      <c r="C1076" s="35" t="s">
        <v>55</v>
      </c>
      <c r="D1076" s="36" t="str">
        <f t="shared" si="1"/>
        <v>Asia/Thailand-Asia/2007</v>
      </c>
      <c r="E1076" s="37">
        <f t="array" ref="E1076:H1076">VLOOKUP(D1076, GDP!D:L,{6,7,8,9},0)</f>
        <v>247000000000</v>
      </c>
      <c r="F1076" s="38">
        <v>0.036</v>
      </c>
      <c r="G1076" s="37">
        <v>133.0</v>
      </c>
      <c r="H1076" s="38">
        <v>0.071</v>
      </c>
      <c r="I1076" s="39">
        <f t="array" ref="I1076:J1076">VLOOKUP(D1076, ENERGY!I:M,{4,5},0)</f>
        <v>74385</v>
      </c>
      <c r="J1076" s="39">
        <v>202132.0</v>
      </c>
      <c r="K1076" s="40">
        <f t="array" ref="K1076:S1076">VLOOKUP(D1076, 'HUMAN RESOURCES'!D:V,{11,12,13,14,15,16,17,18,19},0)</f>
        <v>12</v>
      </c>
      <c r="L1076" s="40">
        <v>14.0</v>
      </c>
      <c r="M1076" s="40">
        <v>76.0</v>
      </c>
      <c r="N1076" s="41">
        <v>70.0</v>
      </c>
      <c r="O1076" s="42">
        <v>0.212</v>
      </c>
      <c r="P1076" s="42">
        <v>0.707</v>
      </c>
      <c r="Q1076" s="42">
        <v>0.082</v>
      </c>
      <c r="R1076" s="40">
        <v>6.6076927E7</v>
      </c>
      <c r="S1076" s="42">
        <v>0.401</v>
      </c>
      <c r="T1076" s="43">
        <f t="array" ref="T1076:U1076">VLOOKUP(D1076, TOURISM!D:H,{4,5},0)</f>
        <v>20623000000</v>
      </c>
      <c r="U1076" s="43">
        <v>6.887E9</v>
      </c>
      <c r="V1076" s="38">
        <f t="array" ref="V1076:AA1076">VLOOKUP(D1076, BUSINESS!D:P,{8,9,10,11,12,13},0)</f>
        <v>0.374</v>
      </c>
      <c r="W1076" s="37">
        <v>33.0</v>
      </c>
      <c r="X1076" s="37"/>
      <c r="Y1076" s="37">
        <v>264.0</v>
      </c>
      <c r="Z1076" s="38">
        <v>0.2</v>
      </c>
      <c r="AA1076" s="38">
        <v>0.802</v>
      </c>
      <c r="AB1076" s="44">
        <f t="shared" si="331"/>
        <v>3738.067298</v>
      </c>
      <c r="AC1076" s="44">
        <f t="shared" ref="AC1076:AC1078" si="367">(I1076/R1076)*1000</f>
        <v>1.125733344</v>
      </c>
      <c r="AD1076" s="44">
        <f t="shared" ref="AD1076:AD1078" si="368">J1076/R1076*1000</f>
        <v>3.059040563</v>
      </c>
      <c r="AE1076" s="44">
        <f t="shared" si="361"/>
        <v>312.1059186</v>
      </c>
      <c r="AF1076" s="44">
        <f t="shared" si="362"/>
        <v>104.227002</v>
      </c>
      <c r="AG1076" s="45">
        <f t="shared" si="5"/>
        <v>0.1897520778</v>
      </c>
      <c r="AH1076" s="45">
        <f t="shared" si="6"/>
        <v>0.2090909091</v>
      </c>
      <c r="AI1076" s="45" t="str">
        <f t="shared" si="7"/>
        <v/>
      </c>
      <c r="AJ1076" s="45" t="str">
        <f t="shared" si="8"/>
        <v/>
      </c>
      <c r="AK1076" s="45">
        <f t="shared" si="9"/>
        <v>0.002928876726</v>
      </c>
      <c r="AL1076" s="45">
        <f t="shared" si="10"/>
        <v>0.2376775111</v>
      </c>
      <c r="AM1076" s="45">
        <f t="shared" si="11"/>
        <v>0.1124068901</v>
      </c>
    </row>
    <row r="1077">
      <c r="A1077" s="33" t="s">
        <v>113</v>
      </c>
      <c r="B1077" s="34" t="s">
        <v>143</v>
      </c>
      <c r="C1077" s="35" t="s">
        <v>56</v>
      </c>
      <c r="D1077" s="36" t="str">
        <f t="shared" si="1"/>
        <v>Asia/Thailand-Asia/2008</v>
      </c>
      <c r="E1077" s="37">
        <f t="array" ref="E1077:H1077">VLOOKUP(D1077, GDP!D:L,{6,7,8,9},0)</f>
        <v>273000000000</v>
      </c>
      <c r="F1077" s="38">
        <v>0.039</v>
      </c>
      <c r="G1077" s="37">
        <v>162.0</v>
      </c>
      <c r="H1077" s="38">
        <v>0.07</v>
      </c>
      <c r="I1077" s="39">
        <f t="array" ref="I1077:J1077">VLOOKUP(D1077, ENERGY!I:M,{4,5},0)</f>
        <v>96291</v>
      </c>
      <c r="J1077" s="39">
        <v>252345.0</v>
      </c>
      <c r="K1077" s="40">
        <f t="array" ref="K1077:S1077">VLOOKUP(D1077, 'HUMAN RESOURCES'!D:V,{11,12,13,14,15,16,17,18,19},0)</f>
        <v>12</v>
      </c>
      <c r="L1077" s="40">
        <v>13.0</v>
      </c>
      <c r="M1077" s="40">
        <v>77.0</v>
      </c>
      <c r="N1077" s="41">
        <v>70.0</v>
      </c>
      <c r="O1077" s="42">
        <v>0.205</v>
      </c>
      <c r="P1077" s="42">
        <v>0.711</v>
      </c>
      <c r="Q1077" s="42">
        <v>0.084</v>
      </c>
      <c r="R1077" s="40">
        <v>6.618534E7</v>
      </c>
      <c r="S1077" s="42">
        <v>0.414</v>
      </c>
      <c r="T1077" s="43">
        <f t="array" ref="T1077:U1077">VLOOKUP(D1077, TOURISM!D:H,{4,5},0)</f>
        <v>22497000000</v>
      </c>
      <c r="U1077" s="43">
        <v>6.7E9</v>
      </c>
      <c r="V1077" s="38">
        <f t="array" ref="V1077:AA1077">VLOOKUP(D1077, BUSINESS!D:P,{8,9,10,11,12,13},0)</f>
        <v>0.375</v>
      </c>
      <c r="W1077" s="37">
        <v>33.0</v>
      </c>
      <c r="X1077" s="37"/>
      <c r="Y1077" s="37">
        <v>264.0</v>
      </c>
      <c r="Z1077" s="38">
        <v>0.182</v>
      </c>
      <c r="AA1077" s="38">
        <v>0.934</v>
      </c>
      <c r="AB1077" s="44">
        <f t="shared" si="331"/>
        <v>4124.780503</v>
      </c>
      <c r="AC1077" s="44">
        <f t="shared" si="367"/>
        <v>1.454869009</v>
      </c>
      <c r="AD1077" s="44">
        <f t="shared" si="368"/>
        <v>3.81270233</v>
      </c>
      <c r="AE1077" s="44">
        <f t="shared" si="361"/>
        <v>339.9091098</v>
      </c>
      <c r="AF1077" s="44">
        <f t="shared" si="362"/>
        <v>101.2308768</v>
      </c>
      <c r="AG1077" s="45">
        <f t="shared" si="5"/>
        <v>0.1034527132</v>
      </c>
      <c r="AH1077" s="45">
        <f t="shared" si="6"/>
        <v>0.2180451128</v>
      </c>
      <c r="AI1077" s="45">
        <f t="shared" si="7"/>
        <v>0.2923744476</v>
      </c>
      <c r="AJ1077" s="45">
        <f t="shared" si="8"/>
        <v>0.2463719426</v>
      </c>
      <c r="AK1077" s="45">
        <f t="shared" si="9"/>
        <v>0.001640708867</v>
      </c>
      <c r="AL1077" s="45">
        <f t="shared" si="10"/>
        <v>0.08908255024</v>
      </c>
      <c r="AM1077" s="45">
        <f t="shared" si="11"/>
        <v>-0.02874615116</v>
      </c>
    </row>
    <row r="1078">
      <c r="A1078" s="33" t="s">
        <v>113</v>
      </c>
      <c r="B1078" s="34" t="s">
        <v>143</v>
      </c>
      <c r="C1078" s="35" t="s">
        <v>57</v>
      </c>
      <c r="D1078" s="36" t="str">
        <f t="shared" si="1"/>
        <v>Asia/Thailand-Asia/2009</v>
      </c>
      <c r="E1078" s="37">
        <f t="array" ref="E1078:H1078">VLOOKUP(D1078, GDP!D:L,{6,7,8,9},0)</f>
        <v>264000000000</v>
      </c>
      <c r="F1078" s="38">
        <v>0.041</v>
      </c>
      <c r="G1078" s="37">
        <v>164.0</v>
      </c>
      <c r="H1078" s="38">
        <v>0.06</v>
      </c>
      <c r="I1078" s="39">
        <f t="array" ref="I1078:J1078">VLOOKUP(D1078, ENERGY!I:M,{4,5},0)</f>
        <v>93571.5</v>
      </c>
      <c r="J1078" s="39">
        <v>239090.0</v>
      </c>
      <c r="K1078" s="40">
        <f t="array" ref="K1078:S1078">VLOOKUP(D1078, 'HUMAN RESOURCES'!D:V,{11,12,13,14,15,16,17,18,19},0)</f>
        <v>11</v>
      </c>
      <c r="L1078" s="40">
        <v>13.0</v>
      </c>
      <c r="M1078" s="40">
        <v>77.0</v>
      </c>
      <c r="N1078" s="41">
        <v>70.0</v>
      </c>
      <c r="O1078" s="42">
        <v>0.199</v>
      </c>
      <c r="P1078" s="42">
        <v>0.715</v>
      </c>
      <c r="Q1078" s="42">
        <v>0.086</v>
      </c>
      <c r="R1078" s="40">
        <v>6.6277335E7</v>
      </c>
      <c r="S1078" s="42">
        <v>0.427</v>
      </c>
      <c r="T1078" s="43">
        <f t="array" ref="T1078:U1078">VLOOKUP(D1078, TOURISM!D:H,{4,5},0)</f>
        <v>19814000000</v>
      </c>
      <c r="U1078" s="43">
        <v>5.749E9</v>
      </c>
      <c r="V1078" s="38">
        <f t="array" ref="V1078:AA1078">VLOOKUP(D1078, BUSINESS!D:P,{8,9,10,11,12,13},0)</f>
        <v>0.369</v>
      </c>
      <c r="W1078" s="37">
        <v>32.0</v>
      </c>
      <c r="X1078" s="37"/>
      <c r="Y1078" s="37">
        <v>264.0</v>
      </c>
      <c r="Z1078" s="38">
        <v>0.201</v>
      </c>
      <c r="AA1078" s="38">
        <v>0.995</v>
      </c>
      <c r="AB1078" s="44">
        <f t="shared" si="331"/>
        <v>3983.262151</v>
      </c>
      <c r="AC1078" s="44">
        <f t="shared" si="367"/>
        <v>1.411817479</v>
      </c>
      <c r="AD1078" s="44">
        <f t="shared" si="368"/>
        <v>3.607417226</v>
      </c>
      <c r="AE1078" s="44">
        <f t="shared" si="361"/>
        <v>298.955895</v>
      </c>
      <c r="AF1078" s="44">
        <f t="shared" si="362"/>
        <v>86.74156859</v>
      </c>
      <c r="AG1078" s="45">
        <f t="shared" si="5"/>
        <v>-0.03430930477</v>
      </c>
      <c r="AH1078" s="45">
        <f t="shared" si="6"/>
        <v>0.01234567901</v>
      </c>
      <c r="AI1078" s="45">
        <f t="shared" si="7"/>
        <v>-0.02959134446</v>
      </c>
      <c r="AJ1078" s="45">
        <f t="shared" si="8"/>
        <v>-0.05384241553</v>
      </c>
      <c r="AK1078" s="45">
        <f t="shared" si="9"/>
        <v>0.001389960375</v>
      </c>
      <c r="AL1078" s="45">
        <f t="shared" si="10"/>
        <v>-0.1204828398</v>
      </c>
      <c r="AM1078" s="45">
        <f t="shared" si="11"/>
        <v>-0.143131312</v>
      </c>
    </row>
    <row r="1079">
      <c r="A1079" s="33" t="s">
        <v>113</v>
      </c>
      <c r="B1079" s="34" t="s">
        <v>143</v>
      </c>
      <c r="C1079" s="35" t="s">
        <v>58</v>
      </c>
      <c r="D1079" s="36" t="str">
        <f t="shared" si="1"/>
        <v>Asia/Thailand-Asia/2010</v>
      </c>
      <c r="E1079" s="37">
        <f t="array" ref="E1079:H1079">VLOOKUP(D1079, GDP!D:L,{6,7,8,9},0)</f>
        <v>319000000000</v>
      </c>
      <c r="F1079" s="38">
        <v>0.038</v>
      </c>
      <c r="G1079" s="37">
        <v>183.0</v>
      </c>
      <c r="H1079" s="38">
        <v>0.059</v>
      </c>
      <c r="I1079" s="39" t="str">
        <f t="array" ref="I1079:J1079">VLOOKUP(D1079, ENERGY!I:M,{4,5},0)</f>
        <v/>
      </c>
      <c r="J1079" s="39"/>
      <c r="K1079" s="40">
        <f t="array" ref="K1079:S1079">VLOOKUP(D1079, 'HUMAN RESOURCES'!D:V,{11,12,13,14,15,16,17,18,19},0)</f>
        <v>11</v>
      </c>
      <c r="L1079" s="40">
        <v>13.0</v>
      </c>
      <c r="M1079" s="40">
        <v>77.0</v>
      </c>
      <c r="N1079" s="41">
        <v>71.0</v>
      </c>
      <c r="O1079" s="42">
        <v>0.193</v>
      </c>
      <c r="P1079" s="42">
        <v>0.718</v>
      </c>
      <c r="Q1079" s="42">
        <v>0.089</v>
      </c>
      <c r="R1079" s="40">
        <v>6.6402316E7</v>
      </c>
      <c r="S1079" s="42">
        <v>0.441</v>
      </c>
      <c r="T1079" s="43">
        <f t="array" ref="T1079:U1079">VLOOKUP(D1079, TOURISM!D:H,{4,5},0)</f>
        <v>23809000000</v>
      </c>
      <c r="U1079" s="43">
        <v>7.151E9</v>
      </c>
      <c r="V1079" s="38">
        <f t="array" ref="V1079:AA1079">VLOOKUP(D1079, BUSINESS!D:P,{8,9,10,11,12,13},0)</f>
        <v>0.369</v>
      </c>
      <c r="W1079" s="37">
        <v>32.0</v>
      </c>
      <c r="X1079" s="37"/>
      <c r="Y1079" s="37">
        <v>264.0</v>
      </c>
      <c r="Z1079" s="38">
        <v>0.224</v>
      </c>
      <c r="AA1079" s="38">
        <v>1.08</v>
      </c>
      <c r="AB1079" s="44">
        <f t="shared" si="331"/>
        <v>4804.049305</v>
      </c>
      <c r="AC1079" s="44"/>
      <c r="AD1079" s="44"/>
      <c r="AE1079" s="44">
        <f t="shared" si="361"/>
        <v>358.5567708</v>
      </c>
      <c r="AF1079" s="44">
        <f t="shared" si="362"/>
        <v>107.6920269</v>
      </c>
      <c r="AG1079" s="45">
        <f t="shared" si="5"/>
        <v>0.2060590345</v>
      </c>
      <c r="AH1079" s="45">
        <f t="shared" si="6"/>
        <v>0.1158536585</v>
      </c>
      <c r="AI1079" s="45" t="str">
        <f t="shared" si="7"/>
        <v/>
      </c>
      <c r="AJ1079" s="45" t="str">
        <f t="shared" si="8"/>
        <v/>
      </c>
      <c r="AK1079" s="45">
        <f t="shared" si="9"/>
        <v>0.001885727602</v>
      </c>
      <c r="AL1079" s="45">
        <f t="shared" si="10"/>
        <v>0.1993634408</v>
      </c>
      <c r="AM1079" s="45">
        <f t="shared" si="11"/>
        <v>0.2415273165</v>
      </c>
    </row>
    <row r="1080">
      <c r="A1080" s="33" t="s">
        <v>113</v>
      </c>
      <c r="B1080" s="34" t="s">
        <v>143</v>
      </c>
      <c r="C1080" s="35" t="s">
        <v>59</v>
      </c>
      <c r="D1080" s="36" t="str">
        <f t="shared" si="1"/>
        <v>Asia/Thailand-Asia/2011</v>
      </c>
      <c r="E1080" s="37">
        <f t="array" ref="E1080:H1080">VLOOKUP(D1080, GDP!D:L,{6,7,8,9},0)</f>
        <v>346000000000</v>
      </c>
      <c r="F1080" s="38">
        <v>0.041</v>
      </c>
      <c r="G1080" s="37">
        <v>214.0</v>
      </c>
      <c r="H1080" s="38">
        <v>0.069</v>
      </c>
      <c r="I1080" s="39">
        <f t="array" ref="I1080:J1080">VLOOKUP(D1080, ENERGY!I:M,{4,5},0)</f>
        <v>99166</v>
      </c>
      <c r="J1080" s="39">
        <v>256169.0</v>
      </c>
      <c r="K1080" s="40">
        <f t="array" ref="K1080:S1080">VLOOKUP(D1080, 'HUMAN RESOURCES'!D:V,{11,12,13,14,15,16,17,18,19},0)</f>
        <v>11</v>
      </c>
      <c r="L1080" s="40">
        <v>12.0</v>
      </c>
      <c r="M1080" s="40">
        <v>77.0</v>
      </c>
      <c r="N1080" s="41">
        <v>71.0</v>
      </c>
      <c r="O1080" s="42">
        <v>0.189</v>
      </c>
      <c r="P1080" s="42">
        <v>0.72</v>
      </c>
      <c r="Q1080" s="42">
        <v>0.091</v>
      </c>
      <c r="R1080" s="40">
        <v>6.6576332E7</v>
      </c>
      <c r="S1080" s="42">
        <v>0.454</v>
      </c>
      <c r="T1080" s="43">
        <f t="array" ref="T1080:U1080">VLOOKUP(D1080, TOURISM!D:H,{4,5},0)</f>
        <v>30926000000</v>
      </c>
      <c r="U1080" s="43">
        <v>7.32E9</v>
      </c>
      <c r="V1080" s="38">
        <f t="array" ref="V1080:AA1080">VLOOKUP(D1080, BUSINESS!D:P,{8,9,10,11,12,13},0)</f>
        <v>0.369</v>
      </c>
      <c r="W1080" s="37">
        <v>29.0</v>
      </c>
      <c r="X1080" s="37"/>
      <c r="Y1080" s="37">
        <v>264.0</v>
      </c>
      <c r="Z1080" s="38">
        <v>0.237</v>
      </c>
      <c r="AA1080" s="38">
        <v>1.163</v>
      </c>
      <c r="AB1080" s="44">
        <f t="shared" si="331"/>
        <v>5197.042096</v>
      </c>
      <c r="AC1080" s="44">
        <f t="shared" ref="AC1080:AC1081" si="369">(I1080/R1080)*1000</f>
        <v>1.489508314</v>
      </c>
      <c r="AD1080" s="44">
        <f t="shared" ref="AD1080:AD1081" si="370">J1080/R1080*1000</f>
        <v>3.847748777</v>
      </c>
      <c r="AE1080" s="44">
        <f t="shared" si="361"/>
        <v>464.5194331</v>
      </c>
      <c r="AF1080" s="44">
        <f t="shared" si="362"/>
        <v>109.9489831</v>
      </c>
      <c r="AG1080" s="45">
        <f t="shared" si="5"/>
        <v>0.08180448753</v>
      </c>
      <c r="AH1080" s="45">
        <f t="shared" si="6"/>
        <v>0.1693989071</v>
      </c>
      <c r="AI1080" s="45" t="str">
        <f t="shared" si="7"/>
        <v/>
      </c>
      <c r="AJ1080" s="45" t="str">
        <f t="shared" si="8"/>
        <v/>
      </c>
      <c r="AK1080" s="45">
        <f t="shared" si="9"/>
        <v>0.002620631485</v>
      </c>
      <c r="AL1080" s="45">
        <f t="shared" si="10"/>
        <v>0.2955254814</v>
      </c>
      <c r="AM1080" s="45">
        <f t="shared" si="11"/>
        <v>0.02095750493</v>
      </c>
    </row>
    <row r="1081">
      <c r="A1081" s="33" t="s">
        <v>113</v>
      </c>
      <c r="B1081" s="34" t="s">
        <v>143</v>
      </c>
      <c r="C1081" s="35" t="s">
        <v>60</v>
      </c>
      <c r="D1081" s="36" t="str">
        <f t="shared" si="1"/>
        <v>Asia/Thailand-Asia/2012</v>
      </c>
      <c r="E1081" s="37">
        <f t="array" ref="E1081:H1081">VLOOKUP(D1081, GDP!D:L,{6,7,8,9},0)</f>
        <v>366000000000</v>
      </c>
      <c r="F1081" s="38">
        <v>0.039</v>
      </c>
      <c r="G1081" s="37">
        <v>215.0</v>
      </c>
      <c r="H1081" s="38">
        <v>0.071</v>
      </c>
      <c r="I1081" s="39">
        <f t="array" ref="I1081:J1081">VLOOKUP(D1081, ENERGY!I:M,{4,5},0)</f>
        <v>80695.5</v>
      </c>
      <c r="J1081" s="39">
        <v>210276.5</v>
      </c>
      <c r="K1081" s="40">
        <f t="array" ref="K1081:S1081">VLOOKUP(D1081, 'HUMAN RESOURCES'!D:V,{11,12,13,14,15,16,17,18,19},0)</f>
        <v>10</v>
      </c>
      <c r="L1081" s="40">
        <v>12.0</v>
      </c>
      <c r="M1081" s="40">
        <v>78.0</v>
      </c>
      <c r="N1081" s="41">
        <v>71.0</v>
      </c>
      <c r="O1081" s="42">
        <v>0.185</v>
      </c>
      <c r="P1081" s="42">
        <v>0.721</v>
      </c>
      <c r="Q1081" s="42">
        <v>0.094</v>
      </c>
      <c r="R1081" s="40">
        <v>6.6785001E7</v>
      </c>
      <c r="S1081" s="42">
        <v>0.467</v>
      </c>
      <c r="T1081" s="43">
        <f t="array" ref="T1081:U1081">VLOOKUP(D1081, TOURISM!D:H,{4,5},0)</f>
        <v>37740000000</v>
      </c>
      <c r="U1081" s="43">
        <v>7.864E9</v>
      </c>
      <c r="V1081" s="38">
        <f t="array" ref="V1081:AA1081">VLOOKUP(D1081, BUSINESS!D:P,{8,9,10,11,12,13},0)</f>
        <v>0.372</v>
      </c>
      <c r="W1081" s="37">
        <v>29.0</v>
      </c>
      <c r="X1081" s="37">
        <v>18.0</v>
      </c>
      <c r="Y1081" s="37">
        <v>264.0</v>
      </c>
      <c r="Z1081" s="38">
        <v>0.265</v>
      </c>
      <c r="AA1081" s="38">
        <v>1.273</v>
      </c>
      <c r="AB1081" s="44">
        <f t="shared" si="331"/>
        <v>5480.272434</v>
      </c>
      <c r="AC1081" s="44">
        <f t="shared" si="369"/>
        <v>1.208287771</v>
      </c>
      <c r="AD1081" s="44">
        <f t="shared" si="370"/>
        <v>3.148558761</v>
      </c>
      <c r="AE1081" s="44">
        <f t="shared" si="361"/>
        <v>565.0969444</v>
      </c>
      <c r="AF1081" s="44">
        <f t="shared" si="362"/>
        <v>117.7509902</v>
      </c>
      <c r="AG1081" s="45">
        <f t="shared" si="5"/>
        <v>0.05449837292</v>
      </c>
      <c r="AH1081" s="45">
        <f t="shared" si="6"/>
        <v>0.004672897196</v>
      </c>
      <c r="AI1081" s="45">
        <f t="shared" si="7"/>
        <v>-0.1888009217</v>
      </c>
      <c r="AJ1081" s="45">
        <f t="shared" si="8"/>
        <v>-0.1817140505</v>
      </c>
      <c r="AK1081" s="45">
        <f t="shared" si="9"/>
        <v>0.003134282015</v>
      </c>
      <c r="AL1081" s="45">
        <f t="shared" si="10"/>
        <v>0.2165194912</v>
      </c>
      <c r="AM1081" s="45">
        <f t="shared" si="11"/>
        <v>0.07096024845</v>
      </c>
    </row>
    <row r="1082">
      <c r="A1082" s="33" t="s">
        <v>113</v>
      </c>
      <c r="B1082" s="34" t="s">
        <v>144</v>
      </c>
      <c r="C1082" s="35" t="s">
        <v>48</v>
      </c>
      <c r="D1082" s="36" t="str">
        <f t="shared" si="1"/>
        <v>Asia/Timor-Leste-Asia/2000</v>
      </c>
      <c r="E1082" s="37">
        <f t="array" ref="E1082:H1082">VLOOKUP(D1082, GDP!D:L,{6,7,8,9},0)</f>
        <v>350100000</v>
      </c>
      <c r="F1082" s="38">
        <v>0.051</v>
      </c>
      <c r="G1082" s="37">
        <v>19.0</v>
      </c>
      <c r="H1082" s="38"/>
      <c r="I1082" s="39" t="str">
        <f t="array" ref="I1082:J1082">VLOOKUP(D1082, ENERGY!I:M,{4,5},0)</f>
        <v/>
      </c>
      <c r="J1082" s="39"/>
      <c r="K1082" s="40">
        <f t="array" ref="K1082:S1082">VLOOKUP(D1082, 'HUMAN RESOURCES'!D:V,{11,12,13,14,15,16,17,18,19},0)</f>
        <v>43</v>
      </c>
      <c r="L1082" s="40">
        <v>84.0</v>
      </c>
      <c r="M1082" s="40">
        <v>61.0</v>
      </c>
      <c r="N1082" s="41">
        <v>58.0</v>
      </c>
      <c r="O1082" s="42">
        <v>0.498</v>
      </c>
      <c r="P1082" s="42">
        <v>0.479</v>
      </c>
      <c r="Q1082" s="42">
        <v>0.024</v>
      </c>
      <c r="R1082" s="40">
        <v>853585.0</v>
      </c>
      <c r="S1082" s="42">
        <v>0.243</v>
      </c>
      <c r="T1082" s="43" t="str">
        <f t="array" ref="T1082:U1082">VLOOKUP(D1082, TOURISM!D:H,{4,5},0)</f>
        <v/>
      </c>
      <c r="U1082" s="43"/>
      <c r="V1082" s="38" t="str">
        <f t="array" ref="V1082:AA1082">VLOOKUP(D1082, BUSINESS!D:P,{8,9,10,11,12,13},0)</f>
        <v/>
      </c>
      <c r="W1082" s="37"/>
      <c r="X1082" s="37"/>
      <c r="Y1082" s="37"/>
      <c r="Z1082" s="38"/>
      <c r="AA1082" s="38"/>
      <c r="AB1082" s="44">
        <f t="shared" si="331"/>
        <v>410.1524746</v>
      </c>
      <c r="AC1082" s="44"/>
      <c r="AD1082" s="44"/>
      <c r="AE1082" s="44"/>
      <c r="AF1082" s="44"/>
      <c r="AG1082" s="45" t="str">
        <f t="shared" si="5"/>
        <v/>
      </c>
      <c r="AH1082" s="45" t="str">
        <f t="shared" si="6"/>
        <v/>
      </c>
      <c r="AI1082" s="45" t="str">
        <f t="shared" si="7"/>
        <v/>
      </c>
      <c r="AJ1082" s="45" t="str">
        <f t="shared" si="8"/>
        <v/>
      </c>
      <c r="AK1082" s="45" t="str">
        <f t="shared" si="9"/>
        <v/>
      </c>
      <c r="AL1082" s="45" t="str">
        <f t="shared" si="10"/>
        <v/>
      </c>
      <c r="AM1082" s="45" t="str">
        <f t="shared" si="11"/>
        <v/>
      </c>
    </row>
    <row r="1083">
      <c r="A1083" s="33" t="s">
        <v>113</v>
      </c>
      <c r="B1083" s="34" t="s">
        <v>144</v>
      </c>
      <c r="C1083" s="35" t="s">
        <v>49</v>
      </c>
      <c r="D1083" s="36" t="str">
        <f t="shared" si="1"/>
        <v>Asia/Timor-Leste-Asia/2001</v>
      </c>
      <c r="E1083" s="37">
        <f t="array" ref="E1083:H1083">VLOOKUP(D1083, GDP!D:L,{6,7,8,9},0)</f>
        <v>429700000</v>
      </c>
      <c r="F1083" s="38">
        <v>0.062</v>
      </c>
      <c r="G1083" s="37">
        <v>20.0</v>
      </c>
      <c r="H1083" s="38"/>
      <c r="I1083" s="39" t="str">
        <f t="array" ref="I1083:J1083">VLOOKUP(D1083, ENERGY!I:M,{4,5},0)</f>
        <v/>
      </c>
      <c r="J1083" s="39"/>
      <c r="K1083" s="40">
        <f t="array" ref="K1083:S1083">VLOOKUP(D1083, 'HUMAN RESOURCES'!D:V,{11,12,13,14,15,16,17,18,19},0)</f>
        <v>41</v>
      </c>
      <c r="L1083" s="40">
        <v>80.0</v>
      </c>
      <c r="M1083" s="40">
        <v>62.0</v>
      </c>
      <c r="N1083" s="41">
        <v>59.0</v>
      </c>
      <c r="O1083" s="42">
        <v>0.5</v>
      </c>
      <c r="P1083" s="42">
        <v>0.475</v>
      </c>
      <c r="Q1083" s="42">
        <v>0.024</v>
      </c>
      <c r="R1083" s="40">
        <v>871353.0</v>
      </c>
      <c r="S1083" s="42">
        <v>0.246</v>
      </c>
      <c r="T1083" s="43" t="str">
        <f t="array" ref="T1083:U1083">VLOOKUP(D1083, TOURISM!D:H,{4,5},0)</f>
        <v/>
      </c>
      <c r="U1083" s="43"/>
      <c r="V1083" s="38" t="str">
        <f t="array" ref="V1083:AA1083">VLOOKUP(D1083, BUSINESS!D:P,{8,9,10,11,12,13},0)</f>
        <v/>
      </c>
      <c r="W1083" s="37"/>
      <c r="X1083" s="37"/>
      <c r="Y1083" s="37"/>
      <c r="Z1083" s="38"/>
      <c r="AA1083" s="38"/>
      <c r="AB1083" s="44">
        <f t="shared" si="331"/>
        <v>493.1411265</v>
      </c>
      <c r="AC1083" s="44"/>
      <c r="AD1083" s="44"/>
      <c r="AE1083" s="44"/>
      <c r="AF1083" s="44"/>
      <c r="AG1083" s="45">
        <f t="shared" si="5"/>
        <v>0.2023360996</v>
      </c>
      <c r="AH1083" s="45">
        <f t="shared" si="6"/>
        <v>0.05263157895</v>
      </c>
      <c r="AI1083" s="45" t="str">
        <f t="shared" si="7"/>
        <v/>
      </c>
      <c r="AJ1083" s="45" t="str">
        <f t="shared" si="8"/>
        <v/>
      </c>
      <c r="AK1083" s="45">
        <f t="shared" si="9"/>
        <v>0.02081573598</v>
      </c>
      <c r="AL1083" s="45" t="str">
        <f t="shared" si="10"/>
        <v/>
      </c>
      <c r="AM1083" s="45" t="str">
        <f t="shared" si="11"/>
        <v/>
      </c>
    </row>
    <row r="1084">
      <c r="A1084" s="33" t="s">
        <v>113</v>
      </c>
      <c r="B1084" s="34" t="s">
        <v>144</v>
      </c>
      <c r="C1084" s="35" t="s">
        <v>50</v>
      </c>
      <c r="D1084" s="36" t="str">
        <f t="shared" si="1"/>
        <v>Asia/Timor-Leste-Asia/2002</v>
      </c>
      <c r="E1084" s="37">
        <f t="array" ref="E1084:H1084">VLOOKUP(D1084, GDP!D:L,{6,7,8,9},0)</f>
        <v>426700000</v>
      </c>
      <c r="F1084" s="38">
        <v>0.061</v>
      </c>
      <c r="G1084" s="37">
        <v>19.0</v>
      </c>
      <c r="H1084" s="38"/>
      <c r="I1084" s="39" t="str">
        <f t="array" ref="I1084:J1084">VLOOKUP(D1084, ENERGY!I:M,{4,5},0)</f>
        <v/>
      </c>
      <c r="J1084" s="39">
        <v>183.0</v>
      </c>
      <c r="K1084" s="40">
        <f t="array" ref="K1084:S1084">VLOOKUP(D1084, 'HUMAN RESOURCES'!D:V,{11,12,13,14,15,16,17,18,19},0)</f>
        <v>40</v>
      </c>
      <c r="L1084" s="40">
        <v>76.0</v>
      </c>
      <c r="M1084" s="40">
        <v>63.0</v>
      </c>
      <c r="N1084" s="41">
        <v>60.0</v>
      </c>
      <c r="O1084" s="42">
        <v>0.497</v>
      </c>
      <c r="P1084" s="42">
        <v>0.478</v>
      </c>
      <c r="Q1084" s="42">
        <v>0.025</v>
      </c>
      <c r="R1084" s="40">
        <v>899367.0</v>
      </c>
      <c r="S1084" s="42">
        <v>0.25</v>
      </c>
      <c r="T1084" s="43" t="str">
        <f t="array" ref="T1084:U1084">VLOOKUP(D1084, TOURISM!D:H,{4,5},0)</f>
        <v/>
      </c>
      <c r="U1084" s="43"/>
      <c r="V1084" s="38" t="str">
        <f t="array" ref="V1084:AA1084">VLOOKUP(D1084, BUSINESS!D:P,{8,9,10,11,12,13},0)</f>
        <v/>
      </c>
      <c r="W1084" s="37"/>
      <c r="X1084" s="37"/>
      <c r="Y1084" s="37"/>
      <c r="Z1084" s="38"/>
      <c r="AA1084" s="38"/>
      <c r="AB1084" s="44">
        <f t="shared" si="331"/>
        <v>474.444804</v>
      </c>
      <c r="AC1084" s="44"/>
      <c r="AD1084" s="44">
        <f t="shared" ref="AD1084:AD1085" si="371">J1084/R1084*1000</f>
        <v>0.2034764451</v>
      </c>
      <c r="AE1084" s="44"/>
      <c r="AF1084" s="44"/>
      <c r="AG1084" s="45">
        <f t="shared" si="5"/>
        <v>-0.03791272222</v>
      </c>
      <c r="AH1084" s="45">
        <f t="shared" si="6"/>
        <v>-0.05</v>
      </c>
      <c r="AI1084" s="45" t="str">
        <f t="shared" si="7"/>
        <v/>
      </c>
      <c r="AJ1084" s="45" t="str">
        <f t="shared" si="8"/>
        <v/>
      </c>
      <c r="AK1084" s="45">
        <f t="shared" si="9"/>
        <v>0.03215000121</v>
      </c>
      <c r="AL1084" s="45" t="str">
        <f t="shared" si="10"/>
        <v/>
      </c>
      <c r="AM1084" s="45" t="str">
        <f t="shared" si="11"/>
        <v/>
      </c>
    </row>
    <row r="1085">
      <c r="A1085" s="33" t="s">
        <v>113</v>
      </c>
      <c r="B1085" s="34" t="s">
        <v>144</v>
      </c>
      <c r="C1085" s="35" t="s">
        <v>51</v>
      </c>
      <c r="D1085" s="36" t="str">
        <f t="shared" si="1"/>
        <v>Asia/Timor-Leste-Asia/2003</v>
      </c>
      <c r="E1085" s="37">
        <f t="array" ref="E1085:H1085">VLOOKUP(D1085, GDP!D:L,{6,7,8,9},0)</f>
        <v>436500000</v>
      </c>
      <c r="F1085" s="38">
        <v>0.075</v>
      </c>
      <c r="G1085" s="37">
        <v>24.0</v>
      </c>
      <c r="H1085" s="38">
        <v>0.167</v>
      </c>
      <c r="I1085" s="39" t="str">
        <f t="array" ref="I1085:J1085">VLOOKUP(D1085, ENERGY!I:M,{4,5},0)</f>
        <v/>
      </c>
      <c r="J1085" s="39">
        <v>183.0</v>
      </c>
      <c r="K1085" s="40">
        <f t="array" ref="K1085:S1085">VLOOKUP(D1085, 'HUMAN RESOURCES'!D:V,{11,12,13,14,15,16,17,18,19},0)</f>
        <v>39</v>
      </c>
      <c r="L1085" s="40">
        <v>72.0</v>
      </c>
      <c r="M1085" s="40">
        <v>63.0</v>
      </c>
      <c r="N1085" s="41">
        <v>60.0</v>
      </c>
      <c r="O1085" s="42">
        <v>0.491</v>
      </c>
      <c r="P1085" s="42">
        <v>0.483</v>
      </c>
      <c r="Q1085" s="42">
        <v>0.026</v>
      </c>
      <c r="R1085" s="40">
        <v>933369.0</v>
      </c>
      <c r="S1085" s="42">
        <v>0.253</v>
      </c>
      <c r="T1085" s="43" t="str">
        <f t="array" ref="T1085:U1085">VLOOKUP(D1085, TOURISM!D:H,{4,5},0)</f>
        <v/>
      </c>
      <c r="U1085" s="43"/>
      <c r="V1085" s="38" t="str">
        <f t="array" ref="V1085:AA1085">VLOOKUP(D1085, BUSINESS!D:P,{8,9,10,11,12,13},0)</f>
        <v/>
      </c>
      <c r="W1085" s="37"/>
      <c r="X1085" s="37"/>
      <c r="Y1085" s="37"/>
      <c r="Z1085" s="38"/>
      <c r="AA1085" s="38">
        <v>0.021</v>
      </c>
      <c r="AB1085" s="44">
        <f t="shared" si="331"/>
        <v>467.6607001</v>
      </c>
      <c r="AC1085" s="44"/>
      <c r="AD1085" s="44">
        <f t="shared" si="371"/>
        <v>0.1960639361</v>
      </c>
      <c r="AE1085" s="44"/>
      <c r="AF1085" s="44"/>
      <c r="AG1085" s="45">
        <f t="shared" si="5"/>
        <v>-0.01429903709</v>
      </c>
      <c r="AH1085" s="45">
        <f t="shared" si="6"/>
        <v>0.2631578947</v>
      </c>
      <c r="AI1085" s="45" t="str">
        <f t="shared" si="7"/>
        <v/>
      </c>
      <c r="AJ1085" s="45">
        <f t="shared" si="8"/>
        <v>-0.03642932217</v>
      </c>
      <c r="AK1085" s="45">
        <f t="shared" si="9"/>
        <v>0.03780659064</v>
      </c>
      <c r="AL1085" s="45" t="str">
        <f t="shared" si="10"/>
        <v/>
      </c>
      <c r="AM1085" s="45" t="str">
        <f t="shared" si="11"/>
        <v/>
      </c>
    </row>
    <row r="1086">
      <c r="A1086" s="33" t="s">
        <v>113</v>
      </c>
      <c r="B1086" s="34" t="s">
        <v>144</v>
      </c>
      <c r="C1086" s="35" t="s">
        <v>52</v>
      </c>
      <c r="D1086" s="36" t="str">
        <f t="shared" si="1"/>
        <v>Asia/Timor-Leste-Asia/2004</v>
      </c>
      <c r="E1086" s="37">
        <f t="array" ref="E1086:H1086">VLOOKUP(D1086, GDP!D:L,{6,7,8,9},0)</f>
        <v>455500000</v>
      </c>
      <c r="F1086" s="38">
        <v>0.086</v>
      </c>
      <c r="G1086" s="37">
        <v>27.0</v>
      </c>
      <c r="H1086" s="38">
        <v>0.155</v>
      </c>
      <c r="I1086" s="39" t="str">
        <f t="array" ref="I1086:J1086">VLOOKUP(D1086, ENERGY!I:M,{4,5},0)</f>
        <v/>
      </c>
      <c r="J1086" s="39"/>
      <c r="K1086" s="40">
        <f t="array" ref="K1086:S1086">VLOOKUP(D1086, 'HUMAN RESOURCES'!D:V,{11,12,13,14,15,16,17,18,19},0)</f>
        <v>38</v>
      </c>
      <c r="L1086" s="40">
        <v>69.0</v>
      </c>
      <c r="M1086" s="40">
        <v>64.0</v>
      </c>
      <c r="N1086" s="41">
        <v>61.0</v>
      </c>
      <c r="O1086" s="42">
        <v>0.484</v>
      </c>
      <c r="P1086" s="42">
        <v>0.489</v>
      </c>
      <c r="Q1086" s="42">
        <v>0.027</v>
      </c>
      <c r="R1086" s="40">
        <v>966987.0</v>
      </c>
      <c r="S1086" s="42">
        <v>0.257</v>
      </c>
      <c r="T1086" s="43" t="str">
        <f t="array" ref="T1086:U1086">VLOOKUP(D1086, TOURISM!D:H,{4,5},0)</f>
        <v/>
      </c>
      <c r="U1086" s="43"/>
      <c r="V1086" s="38" t="str">
        <f t="array" ref="V1086:AA1086">VLOOKUP(D1086, BUSINESS!D:P,{8,9,10,11,12,13},0)</f>
        <v/>
      </c>
      <c r="W1086" s="37">
        <v>158.0</v>
      </c>
      <c r="X1086" s="37"/>
      <c r="Y1086" s="37"/>
      <c r="Z1086" s="38"/>
      <c r="AA1086" s="38">
        <v>0.027</v>
      </c>
      <c r="AB1086" s="44">
        <f t="shared" si="331"/>
        <v>471.0508001</v>
      </c>
      <c r="AC1086" s="44"/>
      <c r="AD1086" s="44"/>
      <c r="AE1086" s="44"/>
      <c r="AF1086" s="44"/>
      <c r="AG1086" s="45">
        <f t="shared" si="5"/>
        <v>0.007249058885</v>
      </c>
      <c r="AH1086" s="45">
        <f t="shared" si="6"/>
        <v>0.125</v>
      </c>
      <c r="AI1086" s="45" t="str">
        <f t="shared" si="7"/>
        <v/>
      </c>
      <c r="AJ1086" s="45" t="str">
        <f t="shared" si="8"/>
        <v/>
      </c>
      <c r="AK1086" s="45">
        <f t="shared" si="9"/>
        <v>0.03601790932</v>
      </c>
      <c r="AL1086" s="45" t="str">
        <f t="shared" si="10"/>
        <v/>
      </c>
      <c r="AM1086" s="45" t="str">
        <f t="shared" si="11"/>
        <v/>
      </c>
    </row>
    <row r="1087">
      <c r="A1087" s="33" t="s">
        <v>113</v>
      </c>
      <c r="B1087" s="34" t="s">
        <v>144</v>
      </c>
      <c r="C1087" s="35" t="s">
        <v>53</v>
      </c>
      <c r="D1087" s="36" t="str">
        <f t="shared" si="1"/>
        <v>Asia/Timor-Leste-Asia/2005</v>
      </c>
      <c r="E1087" s="37">
        <f t="array" ref="E1087:H1087">VLOOKUP(D1087, GDP!D:L,{6,7,8,9},0)</f>
        <v>479100000</v>
      </c>
      <c r="F1087" s="38">
        <v>0.073</v>
      </c>
      <c r="G1087" s="37">
        <v>33.0</v>
      </c>
      <c r="H1087" s="38">
        <v>0.167</v>
      </c>
      <c r="I1087" s="39" t="str">
        <f t="array" ref="I1087:J1087">VLOOKUP(D1087, ENERGY!I:M,{4,5},0)</f>
        <v/>
      </c>
      <c r="J1087" s="39">
        <v>185.5</v>
      </c>
      <c r="K1087" s="40">
        <f t="array" ref="K1087:S1087">VLOOKUP(D1087, 'HUMAN RESOURCES'!D:V,{11,12,13,14,15,16,17,18,19},0)</f>
        <v>38</v>
      </c>
      <c r="L1087" s="40">
        <v>65.0</v>
      </c>
      <c r="M1087" s="40">
        <v>65.0</v>
      </c>
      <c r="N1087" s="41">
        <v>62.0</v>
      </c>
      <c r="O1087" s="42">
        <v>0.48</v>
      </c>
      <c r="P1087" s="42">
        <v>0.493</v>
      </c>
      <c r="Q1087" s="42">
        <v>0.027</v>
      </c>
      <c r="R1087" s="40">
        <v>982889.0</v>
      </c>
      <c r="S1087" s="42">
        <v>0.263</v>
      </c>
      <c r="T1087" s="43" t="str">
        <f t="array" ref="T1087:U1087">VLOOKUP(D1087, TOURISM!D:H,{4,5},0)</f>
        <v/>
      </c>
      <c r="U1087" s="43"/>
      <c r="V1087" s="38">
        <f t="array" ref="V1087:AA1087">VLOOKUP(D1087, BUSINESS!D:P,{8,9,10,11,12,13},0)</f>
        <v>0.484</v>
      </c>
      <c r="W1087" s="37">
        <v>167.0</v>
      </c>
      <c r="X1087" s="37"/>
      <c r="Y1087" s="37">
        <v>640.0</v>
      </c>
      <c r="Z1087" s="38">
        <v>0.001</v>
      </c>
      <c r="AA1087" s="38">
        <v>0.033</v>
      </c>
      <c r="AB1087" s="44">
        <f t="shared" si="331"/>
        <v>487.440596</v>
      </c>
      <c r="AC1087" s="44"/>
      <c r="AD1087" s="44">
        <f>J1087/R1087*1000</f>
        <v>0.1887293479</v>
      </c>
      <c r="AE1087" s="44"/>
      <c r="AF1087" s="44"/>
      <c r="AG1087" s="45">
        <f t="shared" si="5"/>
        <v>0.03479411557</v>
      </c>
      <c r="AH1087" s="45">
        <f t="shared" si="6"/>
        <v>0.2222222222</v>
      </c>
      <c r="AI1087" s="45" t="str">
        <f t="shared" si="7"/>
        <v/>
      </c>
      <c r="AJ1087" s="45" t="str">
        <f t="shared" si="8"/>
        <v/>
      </c>
      <c r="AK1087" s="45">
        <f t="shared" si="9"/>
        <v>0.01644489533</v>
      </c>
      <c r="AL1087" s="45" t="str">
        <f t="shared" si="10"/>
        <v/>
      </c>
      <c r="AM1087" s="45" t="str">
        <f t="shared" si="11"/>
        <v/>
      </c>
    </row>
    <row r="1088">
      <c r="A1088" s="33" t="s">
        <v>113</v>
      </c>
      <c r="B1088" s="34" t="s">
        <v>144</v>
      </c>
      <c r="C1088" s="35" t="s">
        <v>54</v>
      </c>
      <c r="D1088" s="36" t="str">
        <f t="shared" si="1"/>
        <v>Asia/Timor-Leste-Asia/2006</v>
      </c>
      <c r="E1088" s="37">
        <f t="array" ref="E1088:H1088">VLOOKUP(D1088, GDP!D:L,{6,7,8,9},0)</f>
        <v>462600000</v>
      </c>
      <c r="F1088" s="38">
        <v>0.106</v>
      </c>
      <c r="G1088" s="37">
        <v>46.0</v>
      </c>
      <c r="H1088" s="38">
        <v>0.165</v>
      </c>
      <c r="I1088" s="39" t="str">
        <f t="array" ref="I1088:J1088">VLOOKUP(D1088, ENERGY!I:M,{4,5},0)</f>
        <v/>
      </c>
      <c r="J1088" s="39"/>
      <c r="K1088" s="40">
        <f t="array" ref="K1088:S1088">VLOOKUP(D1088, 'HUMAN RESOURCES'!D:V,{11,12,13,14,15,16,17,18,19},0)</f>
        <v>38</v>
      </c>
      <c r="L1088" s="40">
        <v>62.0</v>
      </c>
      <c r="M1088" s="40">
        <v>65.0</v>
      </c>
      <c r="N1088" s="41">
        <v>62.0</v>
      </c>
      <c r="O1088" s="42">
        <v>0.478</v>
      </c>
      <c r="P1088" s="42">
        <v>0.494</v>
      </c>
      <c r="Q1088" s="42">
        <v>0.028</v>
      </c>
      <c r="R1088" s="40">
        <v>999053.0</v>
      </c>
      <c r="S1088" s="42">
        <v>0.269</v>
      </c>
      <c r="T1088" s="43">
        <f t="array" ref="T1088:U1088">VLOOKUP(D1088, TOURISM!D:H,{4,5},0)</f>
        <v>20000000</v>
      </c>
      <c r="U1088" s="43">
        <v>2000000.0</v>
      </c>
      <c r="V1088" s="38">
        <f t="array" ref="V1088:AA1088">VLOOKUP(D1088, BUSINESS!D:P,{8,9,10,11,12,13},0)</f>
        <v>0.484</v>
      </c>
      <c r="W1088" s="37">
        <v>167.0</v>
      </c>
      <c r="X1088" s="37"/>
      <c r="Y1088" s="37">
        <v>640.0</v>
      </c>
      <c r="Z1088" s="38">
        <v>0.001</v>
      </c>
      <c r="AA1088" s="38">
        <v>0.048</v>
      </c>
      <c r="AB1088" s="44">
        <f t="shared" si="331"/>
        <v>463.0384975</v>
      </c>
      <c r="AC1088" s="44"/>
      <c r="AD1088" s="44"/>
      <c r="AE1088" s="44">
        <f t="shared" ref="AE1088:AE1094" si="372">T1088/R1088</f>
        <v>20.01895795</v>
      </c>
      <c r="AF1088" s="44">
        <f t="shared" ref="AF1088:AF1094" si="373">U1088/R1088</f>
        <v>2.001895795</v>
      </c>
      <c r="AG1088" s="45">
        <f t="shared" si="5"/>
        <v>-0.05006168707</v>
      </c>
      <c r="AH1088" s="45">
        <f t="shared" si="6"/>
        <v>0.3939393939</v>
      </c>
      <c r="AI1088" s="45" t="str">
        <f t="shared" si="7"/>
        <v/>
      </c>
      <c r="AJ1088" s="45" t="str">
        <f t="shared" si="8"/>
        <v/>
      </c>
      <c r="AK1088" s="45">
        <f t="shared" si="9"/>
        <v>0.01644539719</v>
      </c>
      <c r="AL1088" s="45" t="str">
        <f t="shared" si="10"/>
        <v/>
      </c>
      <c r="AM1088" s="45" t="str">
        <f t="shared" si="11"/>
        <v/>
      </c>
    </row>
    <row r="1089">
      <c r="A1089" s="33" t="s">
        <v>113</v>
      </c>
      <c r="B1089" s="34" t="s">
        <v>144</v>
      </c>
      <c r="C1089" s="35" t="s">
        <v>55</v>
      </c>
      <c r="D1089" s="36" t="str">
        <f t="shared" si="1"/>
        <v>Asia/Timor-Leste-Asia/2007</v>
      </c>
      <c r="E1089" s="37">
        <f t="array" ref="E1089:H1089">VLOOKUP(D1089, GDP!D:L,{6,7,8,9},0)</f>
        <v>558700000</v>
      </c>
      <c r="F1089" s="38">
        <v>0.08</v>
      </c>
      <c r="G1089" s="37">
        <v>41.0</v>
      </c>
      <c r="H1089" s="38">
        <v>0.15</v>
      </c>
      <c r="I1089" s="39" t="str">
        <f t="array" ref="I1089:J1089">VLOOKUP(D1089, ENERGY!I:M,{4,5},0)</f>
        <v/>
      </c>
      <c r="J1089" s="39"/>
      <c r="K1089" s="40">
        <f t="array" ref="K1089:S1089">VLOOKUP(D1089, 'HUMAN RESOURCES'!D:V,{11,12,13,14,15,16,17,18,19},0)</f>
        <v>37</v>
      </c>
      <c r="L1089" s="40">
        <v>59.0</v>
      </c>
      <c r="M1089" s="40">
        <v>66.0</v>
      </c>
      <c r="N1089" s="41">
        <v>63.0</v>
      </c>
      <c r="O1089" s="42">
        <v>0.477</v>
      </c>
      <c r="P1089" s="42">
        <v>0.494</v>
      </c>
      <c r="Q1089" s="42">
        <v>0.029</v>
      </c>
      <c r="R1089" s="40">
        <v>1015482.0</v>
      </c>
      <c r="S1089" s="42">
        <v>0.276</v>
      </c>
      <c r="T1089" s="43">
        <f t="array" ref="T1089:U1089">VLOOKUP(D1089, TOURISM!D:H,{4,5},0)</f>
        <v>26000000</v>
      </c>
      <c r="U1089" s="43">
        <v>5000000.0</v>
      </c>
      <c r="V1089" s="38">
        <f t="array" ref="V1089:AA1089">VLOOKUP(D1089, BUSINESS!D:P,{8,9,10,11,12,13},0)</f>
        <v>0.484</v>
      </c>
      <c r="W1089" s="37">
        <v>158.0</v>
      </c>
      <c r="X1089" s="37"/>
      <c r="Y1089" s="37">
        <v>640.0</v>
      </c>
      <c r="Z1089" s="38">
        <v>0.001</v>
      </c>
      <c r="AA1089" s="38">
        <v>0.076</v>
      </c>
      <c r="AB1089" s="44">
        <f t="shared" si="331"/>
        <v>550.182081</v>
      </c>
      <c r="AC1089" s="44"/>
      <c r="AD1089" s="44"/>
      <c r="AE1089" s="44">
        <f t="shared" si="372"/>
        <v>25.60360499</v>
      </c>
      <c r="AF1089" s="44">
        <f t="shared" si="373"/>
        <v>4.92377019</v>
      </c>
      <c r="AG1089" s="45">
        <f t="shared" si="5"/>
        <v>0.1881994349</v>
      </c>
      <c r="AH1089" s="45">
        <f t="shared" si="6"/>
        <v>-0.1086956522</v>
      </c>
      <c r="AI1089" s="45" t="str">
        <f t="shared" si="7"/>
        <v/>
      </c>
      <c r="AJ1089" s="45" t="str">
        <f t="shared" si="8"/>
        <v/>
      </c>
      <c r="AK1089" s="45">
        <f t="shared" si="9"/>
        <v>0.01644457301</v>
      </c>
      <c r="AL1089" s="45">
        <f t="shared" si="10"/>
        <v>0.2789679187</v>
      </c>
      <c r="AM1089" s="45">
        <f t="shared" si="11"/>
        <v>1.45955369</v>
      </c>
    </row>
    <row r="1090">
      <c r="A1090" s="33" t="s">
        <v>113</v>
      </c>
      <c r="B1090" s="34" t="s">
        <v>144</v>
      </c>
      <c r="C1090" s="35" t="s">
        <v>56</v>
      </c>
      <c r="D1090" s="36" t="str">
        <f t="shared" si="1"/>
        <v>Asia/Timor-Leste-Asia/2008</v>
      </c>
      <c r="E1090" s="37">
        <f t="array" ref="E1090:H1090">VLOOKUP(D1090, GDP!D:L,{6,7,8,9},0)</f>
        <v>693800000</v>
      </c>
      <c r="F1090" s="38">
        <v>0.086</v>
      </c>
      <c r="G1090" s="37">
        <v>55.0</v>
      </c>
      <c r="H1090" s="38">
        <v>0.131</v>
      </c>
      <c r="I1090" s="39">
        <f t="array" ref="I1090:J1090">VLOOKUP(D1090, ENERGY!I:M,{4,5},0)</f>
        <v>58</v>
      </c>
      <c r="J1090" s="39">
        <v>176.0</v>
      </c>
      <c r="K1090" s="40">
        <f t="array" ref="K1090:S1090">VLOOKUP(D1090, 'HUMAN RESOURCES'!D:V,{11,12,13,14,15,16,17,18,19},0)</f>
        <v>37</v>
      </c>
      <c r="L1090" s="40">
        <v>56.0</v>
      </c>
      <c r="M1090" s="40">
        <v>66.0</v>
      </c>
      <c r="N1090" s="41">
        <v>63.0</v>
      </c>
      <c r="O1090" s="42">
        <v>0.477</v>
      </c>
      <c r="P1090" s="42">
        <v>0.494</v>
      </c>
      <c r="Q1090" s="42">
        <v>0.03</v>
      </c>
      <c r="R1090" s="40">
        <v>1032182.0</v>
      </c>
      <c r="S1090" s="42">
        <v>0.282</v>
      </c>
      <c r="T1090" s="43">
        <f t="array" ref="T1090:U1090">VLOOKUP(D1090, TOURISM!D:H,{4,5},0)</f>
        <v>14000000</v>
      </c>
      <c r="U1090" s="43">
        <v>5.1E7</v>
      </c>
      <c r="V1090" s="38">
        <f t="array" ref="V1090:AA1090">VLOOKUP(D1090, BUSINESS!D:P,{8,9,10,11,12,13},0)</f>
        <v>0.326</v>
      </c>
      <c r="W1090" s="37">
        <v>157.0</v>
      </c>
      <c r="X1090" s="37"/>
      <c r="Y1090" s="37">
        <v>640.0</v>
      </c>
      <c r="Z1090" s="38">
        <v>0.002</v>
      </c>
      <c r="AA1090" s="38">
        <v>0.119</v>
      </c>
      <c r="AB1090" s="44">
        <f t="shared" si="331"/>
        <v>672.1682804</v>
      </c>
      <c r="AC1090" s="44">
        <f t="shared" ref="AC1090:AC1091" si="374">(I1090/R1090)*1000</f>
        <v>0.05619164062</v>
      </c>
      <c r="AD1090" s="44">
        <f t="shared" ref="AD1090:AD1091" si="375">J1090/R1090*1000</f>
        <v>0.1705125646</v>
      </c>
      <c r="AE1090" s="44">
        <f t="shared" si="372"/>
        <v>13.56349946</v>
      </c>
      <c r="AF1090" s="44">
        <f t="shared" si="373"/>
        <v>49.40989089</v>
      </c>
      <c r="AG1090" s="45">
        <f t="shared" si="5"/>
        <v>0.2217196881</v>
      </c>
      <c r="AH1090" s="45">
        <f t="shared" si="6"/>
        <v>0.3414634146</v>
      </c>
      <c r="AI1090" s="45" t="str">
        <f t="shared" si="7"/>
        <v/>
      </c>
      <c r="AJ1090" s="45" t="str">
        <f t="shared" si="8"/>
        <v/>
      </c>
      <c r="AK1090" s="45">
        <f t="shared" si="9"/>
        <v>0.01644539243</v>
      </c>
      <c r="AL1090" s="45">
        <f t="shared" si="10"/>
        <v>-0.4702504016</v>
      </c>
      <c r="AM1090" s="45">
        <f t="shared" si="11"/>
        <v>9.034970964</v>
      </c>
    </row>
    <row r="1091">
      <c r="A1091" s="33" t="s">
        <v>113</v>
      </c>
      <c r="B1091" s="34" t="s">
        <v>144</v>
      </c>
      <c r="C1091" s="35" t="s">
        <v>57</v>
      </c>
      <c r="D1091" s="36" t="str">
        <f t="shared" si="1"/>
        <v>Asia/Timor-Leste-Asia/2009</v>
      </c>
      <c r="E1091" s="37">
        <f t="array" ref="E1091:H1091">VLOOKUP(D1091, GDP!D:L,{6,7,8,9},0)</f>
        <v>826700000</v>
      </c>
      <c r="F1091" s="38">
        <v>0.068</v>
      </c>
      <c r="G1091" s="37">
        <v>50.0</v>
      </c>
      <c r="H1091" s="38">
        <v>0.112</v>
      </c>
      <c r="I1091" s="39">
        <f t="array" ref="I1091:J1091">VLOOKUP(D1091, ENERGY!I:M,{4,5},0)</f>
        <v>61</v>
      </c>
      <c r="J1091" s="39">
        <v>172.0</v>
      </c>
      <c r="K1091" s="40">
        <f t="array" ref="K1091:S1091">VLOOKUP(D1091, 'HUMAN RESOURCES'!D:V,{11,12,13,14,15,16,17,18,19},0)</f>
        <v>37</v>
      </c>
      <c r="L1091" s="40">
        <v>54.0</v>
      </c>
      <c r="M1091" s="40">
        <v>67.0</v>
      </c>
      <c r="N1091" s="41">
        <v>64.0</v>
      </c>
      <c r="O1091" s="42">
        <v>0.476</v>
      </c>
      <c r="P1091" s="42">
        <v>0.494</v>
      </c>
      <c r="Q1091" s="42">
        <v>0.03</v>
      </c>
      <c r="R1091" s="40">
        <v>1049156.0</v>
      </c>
      <c r="S1091" s="42">
        <v>0.289</v>
      </c>
      <c r="T1091" s="43">
        <f t="array" ref="T1091:U1091">VLOOKUP(D1091, TOURISM!D:H,{4,5},0)</f>
        <v>16000000</v>
      </c>
      <c r="U1091" s="43">
        <v>6.9E7</v>
      </c>
      <c r="V1091" s="38">
        <f t="array" ref="V1091:AA1091">VLOOKUP(D1091, BUSINESS!D:P,{8,9,10,11,12,13},0)</f>
        <v>0.11</v>
      </c>
      <c r="W1091" s="37">
        <v>157.0</v>
      </c>
      <c r="X1091" s="37"/>
      <c r="Y1091" s="37">
        <v>276.0</v>
      </c>
      <c r="Z1091" s="38">
        <v>0.002</v>
      </c>
      <c r="AA1091" s="38">
        <v>0.33</v>
      </c>
      <c r="AB1091" s="44">
        <f t="shared" si="331"/>
        <v>787.9667085</v>
      </c>
      <c r="AC1091" s="44">
        <f t="shared" si="374"/>
        <v>0.05814197317</v>
      </c>
      <c r="AD1091" s="44">
        <f t="shared" si="375"/>
        <v>0.1639413014</v>
      </c>
      <c r="AE1091" s="44">
        <f t="shared" si="372"/>
        <v>15.25035362</v>
      </c>
      <c r="AF1091" s="44">
        <f t="shared" si="373"/>
        <v>65.76714998</v>
      </c>
      <c r="AG1091" s="45">
        <f t="shared" si="5"/>
        <v>0.1722759485</v>
      </c>
      <c r="AH1091" s="45">
        <f t="shared" si="6"/>
        <v>-0.09090909091</v>
      </c>
      <c r="AI1091" s="45">
        <f t="shared" si="7"/>
        <v>0.03470858875</v>
      </c>
      <c r="AJ1091" s="45">
        <f t="shared" si="8"/>
        <v>-0.03853829346</v>
      </c>
      <c r="AK1091" s="45">
        <f t="shared" si="9"/>
        <v>0.01644477427</v>
      </c>
      <c r="AL1091" s="45">
        <f t="shared" si="10"/>
        <v>0.1243671784</v>
      </c>
      <c r="AM1091" s="45">
        <f t="shared" si="11"/>
        <v>0.3310523215</v>
      </c>
    </row>
    <row r="1092">
      <c r="A1092" s="33" t="s">
        <v>113</v>
      </c>
      <c r="B1092" s="34" t="s">
        <v>144</v>
      </c>
      <c r="C1092" s="35" t="s">
        <v>58</v>
      </c>
      <c r="D1092" s="36" t="str">
        <f t="shared" si="1"/>
        <v>Asia/Timor-Leste-Asia/2010</v>
      </c>
      <c r="E1092" s="37">
        <f t="array" ref="E1092:H1092">VLOOKUP(D1092, GDP!D:L,{6,7,8,9},0)</f>
        <v>934300000</v>
      </c>
      <c r="F1092" s="38">
        <v>0.056</v>
      </c>
      <c r="G1092" s="37">
        <v>46.0</v>
      </c>
      <c r="H1092" s="38">
        <v>0.11</v>
      </c>
      <c r="I1092" s="39" t="str">
        <f t="array" ref="I1092:J1092">VLOOKUP(D1092, ENERGY!I:M,{4,5},0)</f>
        <v/>
      </c>
      <c r="J1092" s="39"/>
      <c r="K1092" s="40">
        <f t="array" ref="K1092:S1092">VLOOKUP(D1092, 'HUMAN RESOURCES'!D:V,{11,12,13,14,15,16,17,18,19},0)</f>
        <v>36</v>
      </c>
      <c r="L1092" s="40">
        <v>52.0</v>
      </c>
      <c r="M1092" s="40">
        <v>68.0</v>
      </c>
      <c r="N1092" s="41">
        <v>64.0</v>
      </c>
      <c r="O1092" s="42">
        <v>0.473</v>
      </c>
      <c r="P1092" s="42">
        <v>0.496</v>
      </c>
      <c r="Q1092" s="42">
        <v>0.031</v>
      </c>
      <c r="R1092" s="40">
        <v>1066409.0</v>
      </c>
      <c r="S1092" s="42">
        <v>0.295</v>
      </c>
      <c r="T1092" s="43">
        <f t="array" ref="T1092:U1092">VLOOKUP(D1092, TOURISM!D:H,{4,5},0)</f>
        <v>31000000</v>
      </c>
      <c r="U1092" s="43">
        <v>6.8E7</v>
      </c>
      <c r="V1092" s="38">
        <f t="array" ref="V1092:AA1092">VLOOKUP(D1092, BUSINESS!D:P,{8,9,10,11,12,13},0)</f>
        <v>0.11</v>
      </c>
      <c r="W1092" s="37">
        <v>110.0</v>
      </c>
      <c r="X1092" s="37"/>
      <c r="Y1092" s="37">
        <v>276.0</v>
      </c>
      <c r="Z1092" s="38">
        <v>0.002</v>
      </c>
      <c r="AA1092" s="38">
        <v>0.438</v>
      </c>
      <c r="AB1092" s="44">
        <f t="shared" si="331"/>
        <v>876.1178872</v>
      </c>
      <c r="AC1092" s="44"/>
      <c r="AD1092" s="44"/>
      <c r="AE1092" s="44">
        <f t="shared" si="372"/>
        <v>29.06952211</v>
      </c>
      <c r="AF1092" s="44">
        <f t="shared" si="373"/>
        <v>63.76540333</v>
      </c>
      <c r="AG1092" s="45">
        <f t="shared" si="5"/>
        <v>0.1118717045</v>
      </c>
      <c r="AH1092" s="45">
        <f t="shared" si="6"/>
        <v>-0.08</v>
      </c>
      <c r="AI1092" s="45" t="str">
        <f t="shared" si="7"/>
        <v/>
      </c>
      <c r="AJ1092" s="45" t="str">
        <f t="shared" si="8"/>
        <v/>
      </c>
      <c r="AK1092" s="45">
        <f t="shared" si="9"/>
        <v>0.01644464694</v>
      </c>
      <c r="AL1092" s="45">
        <f t="shared" si="10"/>
        <v>0.9061539709</v>
      </c>
      <c r="AM1092" s="45">
        <f t="shared" si="11"/>
        <v>-0.03043687686</v>
      </c>
    </row>
    <row r="1093">
      <c r="A1093" s="33" t="s">
        <v>113</v>
      </c>
      <c r="B1093" s="34" t="s">
        <v>144</v>
      </c>
      <c r="C1093" s="35" t="s">
        <v>59</v>
      </c>
      <c r="D1093" s="36" t="str">
        <f t="shared" si="1"/>
        <v>Asia/Timor-Leste-Asia/2011</v>
      </c>
      <c r="E1093" s="37">
        <f t="array" ref="E1093:H1093">VLOOKUP(D1093, GDP!D:L,{6,7,8,9},0)</f>
        <v>1128300000</v>
      </c>
      <c r="F1093" s="38">
        <v>0.046</v>
      </c>
      <c r="G1093" s="37">
        <v>46.0</v>
      </c>
      <c r="H1093" s="38">
        <v>0.11</v>
      </c>
      <c r="I1093" s="39">
        <f t="array" ref="I1093:J1093">VLOOKUP(D1093, ENERGY!I:M,{4,5},0)</f>
        <v>58</v>
      </c>
      <c r="J1093" s="39">
        <v>176.0</v>
      </c>
      <c r="K1093" s="40">
        <f t="array" ref="K1093:S1093">VLOOKUP(D1093, 'HUMAN RESOURCES'!D:V,{11,12,13,14,15,16,17,18,19},0)</f>
        <v>36</v>
      </c>
      <c r="L1093" s="40">
        <v>50.0</v>
      </c>
      <c r="M1093" s="40">
        <v>68.0</v>
      </c>
      <c r="N1093" s="41">
        <v>65.0</v>
      </c>
      <c r="O1093" s="42">
        <v>0.469</v>
      </c>
      <c r="P1093" s="42">
        <v>0.5</v>
      </c>
      <c r="Q1093" s="42">
        <v>0.032</v>
      </c>
      <c r="R1093" s="40">
        <v>1120392.0</v>
      </c>
      <c r="S1093" s="42">
        <v>0.302</v>
      </c>
      <c r="T1093" s="43">
        <f t="array" ref="T1093:U1093">VLOOKUP(D1093, TOURISM!D:H,{4,5},0)</f>
        <v>24000000</v>
      </c>
      <c r="U1093" s="43">
        <v>6.3E7</v>
      </c>
      <c r="V1093" s="38">
        <f t="array" ref="V1093:AA1093">VLOOKUP(D1093, BUSINESS!D:P,{8,9,10,11,12,13},0)</f>
        <v>0.11</v>
      </c>
      <c r="W1093" s="37">
        <v>94.0</v>
      </c>
      <c r="X1093" s="37"/>
      <c r="Y1093" s="37">
        <v>276.0</v>
      </c>
      <c r="Z1093" s="38">
        <v>0.009</v>
      </c>
      <c r="AA1093" s="38">
        <v>0.56</v>
      </c>
      <c r="AB1093" s="44">
        <f t="shared" si="331"/>
        <v>1007.058244</v>
      </c>
      <c r="AC1093" s="44">
        <f>(I1093/R1093)*1000</f>
        <v>0.05176759563</v>
      </c>
      <c r="AD1093" s="44">
        <f t="shared" ref="AD1093:AD1094" si="376">J1093/R1093*1000</f>
        <v>0.1570878764</v>
      </c>
      <c r="AE1093" s="44">
        <f t="shared" si="372"/>
        <v>21.42107405</v>
      </c>
      <c r="AF1093" s="44">
        <f t="shared" si="373"/>
        <v>56.23031939</v>
      </c>
      <c r="AG1093" s="45">
        <f t="shared" si="5"/>
        <v>0.1494551802</v>
      </c>
      <c r="AH1093" s="45">
        <f t="shared" si="6"/>
        <v>0</v>
      </c>
      <c r="AI1093" s="45" t="str">
        <f t="shared" si="7"/>
        <v/>
      </c>
      <c r="AJ1093" s="45" t="str">
        <f t="shared" si="8"/>
        <v/>
      </c>
      <c r="AK1093" s="45">
        <f t="shared" si="9"/>
        <v>0.05062129071</v>
      </c>
      <c r="AL1093" s="45">
        <f t="shared" si="10"/>
        <v>-0.2631088336</v>
      </c>
      <c r="AM1093" s="45">
        <f t="shared" si="11"/>
        <v>-0.1181688431</v>
      </c>
    </row>
    <row r="1094">
      <c r="A1094" s="33" t="s">
        <v>113</v>
      </c>
      <c r="B1094" s="34" t="s">
        <v>144</v>
      </c>
      <c r="C1094" s="35" t="s">
        <v>60</v>
      </c>
      <c r="D1094" s="36" t="str">
        <f t="shared" si="1"/>
        <v>Asia/Timor-Leste-Asia/2012</v>
      </c>
      <c r="E1094" s="37">
        <f t="array" ref="E1094:H1094">VLOOKUP(D1094, GDP!D:L,{6,7,8,9},0)</f>
        <v>1355000000</v>
      </c>
      <c r="F1094" s="38">
        <v>0.043</v>
      </c>
      <c r="G1094" s="37">
        <v>50.0</v>
      </c>
      <c r="H1094" s="38">
        <v>0.122</v>
      </c>
      <c r="I1094" s="39" t="str">
        <f t="array" ref="I1094:J1094">VLOOKUP(D1094, ENERGY!I:M,{4,5},0)</f>
        <v/>
      </c>
      <c r="J1094" s="39">
        <v>161.0</v>
      </c>
      <c r="K1094" s="40">
        <f t="array" ref="K1094:S1094">VLOOKUP(D1094, 'HUMAN RESOURCES'!D:V,{11,12,13,14,15,16,17,18,19},0)</f>
        <v>36</v>
      </c>
      <c r="L1094" s="40">
        <v>48.0</v>
      </c>
      <c r="M1094" s="40">
        <v>69.0</v>
      </c>
      <c r="N1094" s="41">
        <v>66.0</v>
      </c>
      <c r="O1094" s="42">
        <v>0.463</v>
      </c>
      <c r="P1094" s="42">
        <v>0.505</v>
      </c>
      <c r="Q1094" s="42">
        <v>0.032</v>
      </c>
      <c r="R1094" s="40">
        <v>1148958.0</v>
      </c>
      <c r="S1094" s="42">
        <v>0.308</v>
      </c>
      <c r="T1094" s="43">
        <f t="array" ref="T1094:U1094">VLOOKUP(D1094, TOURISM!D:H,{4,5},0)</f>
        <v>21000000</v>
      </c>
      <c r="U1094" s="43">
        <v>8.0E7</v>
      </c>
      <c r="V1094" s="38">
        <f t="array" ref="V1094:AA1094">VLOOKUP(D1094, BUSINESS!D:P,{8,9,10,11,12,13},0)</f>
        <v>0.11</v>
      </c>
      <c r="W1094" s="37">
        <v>94.0</v>
      </c>
      <c r="X1094" s="37">
        <v>167.0</v>
      </c>
      <c r="Y1094" s="37">
        <v>276.0</v>
      </c>
      <c r="Z1094" s="38">
        <v>0.009</v>
      </c>
      <c r="AA1094" s="38">
        <v>0.557</v>
      </c>
      <c r="AB1094" s="44">
        <f t="shared" si="331"/>
        <v>1179.329445</v>
      </c>
      <c r="AC1094" s="44"/>
      <c r="AD1094" s="44">
        <f t="shared" si="376"/>
        <v>0.1401269672</v>
      </c>
      <c r="AE1094" s="44">
        <f t="shared" si="372"/>
        <v>18.27743051</v>
      </c>
      <c r="AF1094" s="44">
        <f t="shared" si="373"/>
        <v>69.62830669</v>
      </c>
      <c r="AG1094" s="45">
        <f t="shared" si="5"/>
        <v>0.1710637907</v>
      </c>
      <c r="AH1094" s="45">
        <f t="shared" si="6"/>
        <v>0.08695652174</v>
      </c>
      <c r="AI1094" s="45" t="str">
        <f t="shared" si="7"/>
        <v/>
      </c>
      <c r="AJ1094" s="45">
        <f t="shared" si="8"/>
        <v>-0.1079708349</v>
      </c>
      <c r="AK1094" s="45">
        <f t="shared" si="9"/>
        <v>0.02549643339</v>
      </c>
      <c r="AL1094" s="45">
        <f t="shared" si="10"/>
        <v>-0.1467547117</v>
      </c>
      <c r="AM1094" s="45">
        <f t="shared" si="11"/>
        <v>0.2382698062</v>
      </c>
    </row>
    <row r="1095">
      <c r="A1095" s="33" t="s">
        <v>113</v>
      </c>
      <c r="B1095" s="34" t="s">
        <v>145</v>
      </c>
      <c r="C1095" s="35" t="s">
        <v>48</v>
      </c>
      <c r="D1095" s="36" t="str">
        <f t="shared" si="1"/>
        <v>Asia/Turkmenistan-Asia/2000</v>
      </c>
      <c r="E1095" s="37">
        <f t="array" ref="E1095:H1095">VLOOKUP(D1095, GDP!D:L,{6,7,8,9},0)</f>
        <v>2904662605</v>
      </c>
      <c r="F1095" s="38">
        <v>0.039</v>
      </c>
      <c r="G1095" s="37">
        <v>44.0</v>
      </c>
      <c r="H1095" s="38"/>
      <c r="I1095" s="39" t="str">
        <f t="array" ref="I1095:J1095">VLOOKUP(D1095, ENERGY!I:M,{4,5},0)</f>
        <v/>
      </c>
      <c r="J1095" s="39"/>
      <c r="K1095" s="40">
        <f t="array" ref="K1095:S1095">VLOOKUP(D1095, 'HUMAN RESOURCES'!D:V,{11,12,13,14,15,16,17,18,19},0)</f>
        <v>24</v>
      </c>
      <c r="L1095" s="40">
        <v>66.0</v>
      </c>
      <c r="M1095" s="40">
        <v>68.0</v>
      </c>
      <c r="N1095" s="41">
        <v>60.0</v>
      </c>
      <c r="O1095" s="42">
        <v>0.363</v>
      </c>
      <c r="P1095" s="42">
        <v>0.594</v>
      </c>
      <c r="Q1095" s="42">
        <v>0.043</v>
      </c>
      <c r="R1095" s="40">
        <v>4501419.0</v>
      </c>
      <c r="S1095" s="42">
        <v>0.459</v>
      </c>
      <c r="T1095" s="43" t="str">
        <f t="array" ref="T1095:U1095">VLOOKUP(D1095, TOURISM!D:H,{4,5},0)</f>
        <v/>
      </c>
      <c r="U1095" s="43"/>
      <c r="V1095" s="38" t="str">
        <f t="array" ref="V1095:AA1095">VLOOKUP(D1095, BUSINESS!D:P,{8,9,10,11,12,13},0)</f>
        <v/>
      </c>
      <c r="W1095" s="37"/>
      <c r="X1095" s="37"/>
      <c r="Y1095" s="37"/>
      <c r="Z1095" s="38">
        <v>0.001</v>
      </c>
      <c r="AA1095" s="38">
        <v>0.002</v>
      </c>
      <c r="AB1095" s="44">
        <f t="shared" si="331"/>
        <v>645.2771015</v>
      </c>
      <c r="AC1095" s="44"/>
      <c r="AD1095" s="44"/>
      <c r="AE1095" s="44"/>
      <c r="AF1095" s="44"/>
      <c r="AG1095" s="45" t="str">
        <f t="shared" si="5"/>
        <v/>
      </c>
      <c r="AH1095" s="45" t="str">
        <f t="shared" si="6"/>
        <v/>
      </c>
      <c r="AI1095" s="45" t="str">
        <f t="shared" si="7"/>
        <v/>
      </c>
      <c r="AJ1095" s="45" t="str">
        <f t="shared" si="8"/>
        <v/>
      </c>
      <c r="AK1095" s="45" t="str">
        <f t="shared" si="9"/>
        <v/>
      </c>
      <c r="AL1095" s="45" t="str">
        <f t="shared" si="10"/>
        <v/>
      </c>
      <c r="AM1095" s="45" t="str">
        <f t="shared" si="11"/>
        <v/>
      </c>
    </row>
    <row r="1096">
      <c r="A1096" s="33" t="s">
        <v>113</v>
      </c>
      <c r="B1096" s="34" t="s">
        <v>145</v>
      </c>
      <c r="C1096" s="35" t="s">
        <v>49</v>
      </c>
      <c r="D1096" s="36" t="str">
        <f t="shared" si="1"/>
        <v>Asia/Turkmenistan-Asia/2001</v>
      </c>
      <c r="E1096" s="37">
        <f t="array" ref="E1096:H1096">VLOOKUP(D1096, GDP!D:L,{6,7,8,9},0)</f>
        <v>3534771969</v>
      </c>
      <c r="F1096" s="38">
        <v>0.038</v>
      </c>
      <c r="G1096" s="37">
        <v>58.0</v>
      </c>
      <c r="H1096" s="38"/>
      <c r="I1096" s="39">
        <f t="array" ref="I1096:J1096">VLOOKUP(D1096, ENERGY!I:M,{4,5},0)</f>
        <v>24710</v>
      </c>
      <c r="J1096" s="39"/>
      <c r="K1096" s="40">
        <f t="array" ref="K1096:S1096">VLOOKUP(D1096, 'HUMAN RESOURCES'!D:V,{11,12,13,14,15,16,17,18,19},0)</f>
        <v>23</v>
      </c>
      <c r="L1096" s="40">
        <v>65.0</v>
      </c>
      <c r="M1096" s="40">
        <v>68.0</v>
      </c>
      <c r="N1096" s="41">
        <v>60.0</v>
      </c>
      <c r="O1096" s="42">
        <v>0.356</v>
      </c>
      <c r="P1096" s="42">
        <v>0.6</v>
      </c>
      <c r="Q1096" s="42">
        <v>0.044</v>
      </c>
      <c r="R1096" s="40">
        <v>4551762.0</v>
      </c>
      <c r="S1096" s="42">
        <v>0.461</v>
      </c>
      <c r="T1096" s="43" t="str">
        <f t="array" ref="T1096:U1096">VLOOKUP(D1096, TOURISM!D:H,{4,5},0)</f>
        <v/>
      </c>
      <c r="U1096" s="43"/>
      <c r="V1096" s="38" t="str">
        <f t="array" ref="V1096:AA1096">VLOOKUP(D1096, BUSINESS!D:P,{8,9,10,11,12,13},0)</f>
        <v/>
      </c>
      <c r="W1096" s="37"/>
      <c r="X1096" s="37"/>
      <c r="Y1096" s="37"/>
      <c r="Z1096" s="38">
        <v>0.002</v>
      </c>
      <c r="AA1096" s="38">
        <v>0.002</v>
      </c>
      <c r="AB1096" s="44">
        <f t="shared" si="331"/>
        <v>776.5722305</v>
      </c>
      <c r="AC1096" s="44">
        <f t="shared" ref="AC1096:AC1098" si="377">(I1096/R1096)*1000</f>
        <v>5.428666965</v>
      </c>
      <c r="AD1096" s="44"/>
      <c r="AE1096" s="44"/>
      <c r="AF1096" s="44"/>
      <c r="AG1096" s="45">
        <f t="shared" si="5"/>
        <v>0.2034709254</v>
      </c>
      <c r="AH1096" s="45">
        <f t="shared" si="6"/>
        <v>0.3181818182</v>
      </c>
      <c r="AI1096" s="45" t="str">
        <f t="shared" si="7"/>
        <v/>
      </c>
      <c r="AJ1096" s="45" t="str">
        <f t="shared" si="8"/>
        <v/>
      </c>
      <c r="AK1096" s="45">
        <f t="shared" si="9"/>
        <v>0.01118380671</v>
      </c>
      <c r="AL1096" s="45" t="str">
        <f t="shared" si="10"/>
        <v/>
      </c>
      <c r="AM1096" s="45" t="str">
        <f t="shared" si="11"/>
        <v/>
      </c>
    </row>
    <row r="1097">
      <c r="A1097" s="33" t="s">
        <v>113</v>
      </c>
      <c r="B1097" s="34" t="s">
        <v>145</v>
      </c>
      <c r="C1097" s="35" t="s">
        <v>50</v>
      </c>
      <c r="D1097" s="36" t="str">
        <f t="shared" si="1"/>
        <v>Asia/Turkmenistan-Asia/2002</v>
      </c>
      <c r="E1097" s="37">
        <f t="array" ref="E1097:H1097">VLOOKUP(D1097, GDP!D:L,{6,7,8,9},0)</f>
        <v>4462028989</v>
      </c>
      <c r="F1097" s="38">
        <v>0.033</v>
      </c>
      <c r="G1097" s="37">
        <v>63.0</v>
      </c>
      <c r="H1097" s="38"/>
      <c r="I1097" s="39">
        <f t="array" ref="I1097:J1097">VLOOKUP(D1097, ENERGY!I:M,{4,5},0)</f>
        <v>22675</v>
      </c>
      <c r="J1097" s="39">
        <v>53054.0</v>
      </c>
      <c r="K1097" s="40">
        <f t="array" ref="K1097:S1097">VLOOKUP(D1097, 'HUMAN RESOURCES'!D:V,{11,12,13,14,15,16,17,18,19},0)</f>
        <v>23</v>
      </c>
      <c r="L1097" s="40">
        <v>63.0</v>
      </c>
      <c r="M1097" s="40">
        <v>68.0</v>
      </c>
      <c r="N1097" s="41">
        <v>60.0</v>
      </c>
      <c r="O1097" s="42">
        <v>0.349</v>
      </c>
      <c r="P1097" s="42">
        <v>0.607</v>
      </c>
      <c r="Q1097" s="42">
        <v>0.044</v>
      </c>
      <c r="R1097" s="40">
        <v>4600171.0</v>
      </c>
      <c r="S1097" s="42">
        <v>0.464</v>
      </c>
      <c r="T1097" s="43" t="str">
        <f t="array" ref="T1097:U1097">VLOOKUP(D1097, TOURISM!D:H,{4,5},0)</f>
        <v/>
      </c>
      <c r="U1097" s="43"/>
      <c r="V1097" s="38" t="str">
        <f t="array" ref="V1097:AA1097">VLOOKUP(D1097, BUSINESS!D:P,{8,9,10,11,12,13},0)</f>
        <v/>
      </c>
      <c r="W1097" s="37"/>
      <c r="X1097" s="37"/>
      <c r="Y1097" s="37"/>
      <c r="Z1097" s="38">
        <v>0.003</v>
      </c>
      <c r="AA1097" s="38">
        <v>0.002</v>
      </c>
      <c r="AB1097" s="44">
        <f t="shared" si="331"/>
        <v>969.9702444</v>
      </c>
      <c r="AC1097" s="44">
        <f t="shared" si="377"/>
        <v>4.92916459</v>
      </c>
      <c r="AD1097" s="44">
        <f t="shared" ref="AD1097:AD1098" si="378">J1097/R1097*1000</f>
        <v>11.53304953</v>
      </c>
      <c r="AE1097" s="44"/>
      <c r="AF1097" s="44"/>
      <c r="AG1097" s="45">
        <f t="shared" si="5"/>
        <v>0.2490405996</v>
      </c>
      <c r="AH1097" s="45">
        <f t="shared" si="6"/>
        <v>0.08620689655</v>
      </c>
      <c r="AI1097" s="45">
        <f t="shared" si="7"/>
        <v>-0.09201197607</v>
      </c>
      <c r="AJ1097" s="45" t="str">
        <f t="shared" si="8"/>
        <v/>
      </c>
      <c r="AK1097" s="45">
        <f t="shared" si="9"/>
        <v>0.01063522214</v>
      </c>
      <c r="AL1097" s="45" t="str">
        <f t="shared" si="10"/>
        <v/>
      </c>
      <c r="AM1097" s="45" t="str">
        <f t="shared" si="11"/>
        <v/>
      </c>
    </row>
    <row r="1098">
      <c r="A1098" s="33" t="s">
        <v>113</v>
      </c>
      <c r="B1098" s="34" t="s">
        <v>145</v>
      </c>
      <c r="C1098" s="35" t="s">
        <v>51</v>
      </c>
      <c r="D1098" s="36" t="str">
        <f t="shared" si="1"/>
        <v>Asia/Turkmenistan-Asia/2003</v>
      </c>
      <c r="E1098" s="37">
        <f t="array" ref="E1098:H1098">VLOOKUP(D1098, GDP!D:L,{6,7,8,9},0)</f>
        <v>5977440583</v>
      </c>
      <c r="F1098" s="38">
        <v>0.038</v>
      </c>
      <c r="G1098" s="37">
        <v>95.0</v>
      </c>
      <c r="H1098" s="38"/>
      <c r="I1098" s="39">
        <f t="array" ref="I1098:J1098">VLOOKUP(D1098, ENERGY!I:M,{4,5},0)</f>
        <v>19873</v>
      </c>
      <c r="J1098" s="39">
        <v>48525.0</v>
      </c>
      <c r="K1098" s="40">
        <f t="array" ref="K1098:S1098">VLOOKUP(D1098, 'HUMAN RESOURCES'!D:V,{11,12,13,14,15,16,17,18,19},0)</f>
        <v>23</v>
      </c>
      <c r="L1098" s="40">
        <v>62.0</v>
      </c>
      <c r="M1098" s="40">
        <v>68.0</v>
      </c>
      <c r="N1098" s="41">
        <v>60.0</v>
      </c>
      <c r="O1098" s="42">
        <v>0.342</v>
      </c>
      <c r="P1098" s="42">
        <v>0.613</v>
      </c>
      <c r="Q1098" s="42">
        <v>0.045</v>
      </c>
      <c r="R1098" s="40">
        <v>4648037.0</v>
      </c>
      <c r="S1098" s="42">
        <v>0.466</v>
      </c>
      <c r="T1098" s="43" t="str">
        <f t="array" ref="T1098:U1098">VLOOKUP(D1098, TOURISM!D:H,{4,5},0)</f>
        <v/>
      </c>
      <c r="U1098" s="43"/>
      <c r="V1098" s="38" t="str">
        <f t="array" ref="V1098:AA1098">VLOOKUP(D1098, BUSINESS!D:P,{8,9,10,11,12,13},0)</f>
        <v/>
      </c>
      <c r="W1098" s="37"/>
      <c r="X1098" s="37"/>
      <c r="Y1098" s="37"/>
      <c r="Z1098" s="38">
        <v>0.004</v>
      </c>
      <c r="AA1098" s="38">
        <v>0.002</v>
      </c>
      <c r="AB1098" s="44">
        <f t="shared" si="331"/>
        <v>1286.013985</v>
      </c>
      <c r="AC1098" s="44">
        <f t="shared" si="377"/>
        <v>4.275568374</v>
      </c>
      <c r="AD1098" s="44">
        <f t="shared" si="378"/>
        <v>10.43989108</v>
      </c>
      <c r="AE1098" s="44"/>
      <c r="AF1098" s="44"/>
      <c r="AG1098" s="45">
        <f t="shared" si="5"/>
        <v>0.325828284</v>
      </c>
      <c r="AH1098" s="45">
        <f t="shared" si="6"/>
        <v>0.5079365079</v>
      </c>
      <c r="AI1098" s="45">
        <f t="shared" si="7"/>
        <v>-0.1325977665</v>
      </c>
      <c r="AJ1098" s="45">
        <f t="shared" si="8"/>
        <v>-0.09478485743</v>
      </c>
      <c r="AK1098" s="45">
        <f t="shared" si="9"/>
        <v>0.01040526537</v>
      </c>
      <c r="AL1098" s="45" t="str">
        <f t="shared" si="10"/>
        <v/>
      </c>
      <c r="AM1098" s="45" t="str">
        <f t="shared" si="11"/>
        <v/>
      </c>
    </row>
    <row r="1099">
      <c r="A1099" s="33" t="s">
        <v>113</v>
      </c>
      <c r="B1099" s="34" t="s">
        <v>145</v>
      </c>
      <c r="C1099" s="35" t="s">
        <v>52</v>
      </c>
      <c r="D1099" s="36" t="str">
        <f t="shared" si="1"/>
        <v>Asia/Turkmenistan-Asia/2004</v>
      </c>
      <c r="E1099" s="37">
        <f t="array" ref="E1099:H1099">VLOOKUP(D1099, GDP!D:L,{6,7,8,9},0)</f>
        <v>6838351088</v>
      </c>
      <c r="F1099" s="38">
        <v>0.037</v>
      </c>
      <c r="G1099" s="37">
        <v>111.0</v>
      </c>
      <c r="H1099" s="38"/>
      <c r="I1099" s="39" t="str">
        <f t="array" ref="I1099:J1099">VLOOKUP(D1099, ENERGY!I:M,{4,5},0)</f>
        <v/>
      </c>
      <c r="J1099" s="39"/>
      <c r="K1099" s="40">
        <f t="array" ref="K1099:S1099">VLOOKUP(D1099, 'HUMAN RESOURCES'!D:V,{11,12,13,14,15,16,17,18,19},0)</f>
        <v>23</v>
      </c>
      <c r="L1099" s="40">
        <v>60.0</v>
      </c>
      <c r="M1099" s="40">
        <v>68.0</v>
      </c>
      <c r="N1099" s="41">
        <v>60.0</v>
      </c>
      <c r="O1099" s="42">
        <v>0.334</v>
      </c>
      <c r="P1099" s="42">
        <v>0.62</v>
      </c>
      <c r="Q1099" s="42">
        <v>0.046</v>
      </c>
      <c r="R1099" s="40">
        <v>4696876.0</v>
      </c>
      <c r="S1099" s="42">
        <v>0.468</v>
      </c>
      <c r="T1099" s="43" t="str">
        <f t="array" ref="T1099:U1099">VLOOKUP(D1099, TOURISM!D:H,{4,5},0)</f>
        <v/>
      </c>
      <c r="U1099" s="43"/>
      <c r="V1099" s="38" t="str">
        <f t="array" ref="V1099:AA1099">VLOOKUP(D1099, BUSINESS!D:P,{8,9,10,11,12,13},0)</f>
        <v/>
      </c>
      <c r="W1099" s="37"/>
      <c r="X1099" s="37"/>
      <c r="Y1099" s="37"/>
      <c r="Z1099" s="38">
        <v>0.008</v>
      </c>
      <c r="AA1099" s="38">
        <v>0.011</v>
      </c>
      <c r="AB1099" s="44">
        <f t="shared" si="331"/>
        <v>1455.936049</v>
      </c>
      <c r="AC1099" s="44"/>
      <c r="AD1099" s="44"/>
      <c r="AE1099" s="44"/>
      <c r="AF1099" s="44"/>
      <c r="AG1099" s="45">
        <f t="shared" si="5"/>
        <v>0.1321308064</v>
      </c>
      <c r="AH1099" s="45">
        <f t="shared" si="6"/>
        <v>0.1684210526</v>
      </c>
      <c r="AI1099" s="45" t="str">
        <f t="shared" si="7"/>
        <v/>
      </c>
      <c r="AJ1099" s="45" t="str">
        <f t="shared" si="8"/>
        <v/>
      </c>
      <c r="AK1099" s="45">
        <f t="shared" si="9"/>
        <v>0.01050744648</v>
      </c>
      <c r="AL1099" s="45" t="str">
        <f t="shared" si="10"/>
        <v/>
      </c>
      <c r="AM1099" s="45" t="str">
        <f t="shared" si="11"/>
        <v/>
      </c>
    </row>
    <row r="1100">
      <c r="A1100" s="33" t="s">
        <v>113</v>
      </c>
      <c r="B1100" s="34" t="s">
        <v>145</v>
      </c>
      <c r="C1100" s="35" t="s">
        <v>53</v>
      </c>
      <c r="D1100" s="36" t="str">
        <f t="shared" si="1"/>
        <v>Asia/Turkmenistan-Asia/2005</v>
      </c>
      <c r="E1100" s="37">
        <f t="array" ref="E1100:H1100">VLOOKUP(D1100, GDP!D:L,{6,7,8,9},0)</f>
        <v>8104355717</v>
      </c>
      <c r="F1100" s="38">
        <v>0.03</v>
      </c>
      <c r="G1100" s="37">
        <v>107.0</v>
      </c>
      <c r="H1100" s="38"/>
      <c r="I1100" s="39">
        <f t="array" ref="I1100:J1100">VLOOKUP(D1100, ENERGY!I:M,{4,5},0)</f>
        <v>21148.5</v>
      </c>
      <c r="J1100" s="39">
        <v>50674.5</v>
      </c>
      <c r="K1100" s="40">
        <f t="array" ref="K1100:S1100">VLOOKUP(D1100, 'HUMAN RESOURCES'!D:V,{11,12,13,14,15,16,17,18,19},0)</f>
        <v>23</v>
      </c>
      <c r="L1100" s="40">
        <v>58.0</v>
      </c>
      <c r="M1100" s="40">
        <v>69.0</v>
      </c>
      <c r="N1100" s="41">
        <v>60.0</v>
      </c>
      <c r="O1100" s="42">
        <v>0.327</v>
      </c>
      <c r="P1100" s="42">
        <v>0.627</v>
      </c>
      <c r="Q1100" s="42">
        <v>0.046</v>
      </c>
      <c r="R1100" s="40">
        <v>4747839.0</v>
      </c>
      <c r="S1100" s="42">
        <v>0.47</v>
      </c>
      <c r="T1100" s="43" t="str">
        <f t="array" ref="T1100:U1100">VLOOKUP(D1100, TOURISM!D:H,{4,5},0)</f>
        <v/>
      </c>
      <c r="U1100" s="43"/>
      <c r="V1100" s="38" t="str">
        <f t="array" ref="V1100:AA1100">VLOOKUP(D1100, BUSINESS!D:P,{8,9,10,11,12,13},0)</f>
        <v/>
      </c>
      <c r="W1100" s="37"/>
      <c r="X1100" s="37"/>
      <c r="Y1100" s="37"/>
      <c r="Z1100" s="38">
        <v>0.01</v>
      </c>
      <c r="AA1100" s="38">
        <v>0.022</v>
      </c>
      <c r="AB1100" s="44">
        <f t="shared" si="331"/>
        <v>1706.956726</v>
      </c>
      <c r="AC1100" s="44">
        <f>(I1100/R1100)*1000</f>
        <v>4.454342281</v>
      </c>
      <c r="AD1100" s="44">
        <f>J1100/R1100*1000</f>
        <v>10.67317152</v>
      </c>
      <c r="AE1100" s="44"/>
      <c r="AF1100" s="44"/>
      <c r="AG1100" s="45">
        <f t="shared" si="5"/>
        <v>0.1724118838</v>
      </c>
      <c r="AH1100" s="45">
        <f t="shared" si="6"/>
        <v>-0.03603603604</v>
      </c>
      <c r="AI1100" s="45" t="str">
        <f t="shared" si="7"/>
        <v/>
      </c>
      <c r="AJ1100" s="45" t="str">
        <f t="shared" si="8"/>
        <v/>
      </c>
      <c r="AK1100" s="45">
        <f t="shared" si="9"/>
        <v>0.01085040354</v>
      </c>
      <c r="AL1100" s="45" t="str">
        <f t="shared" si="10"/>
        <v/>
      </c>
      <c r="AM1100" s="45" t="str">
        <f t="shared" si="11"/>
        <v/>
      </c>
    </row>
    <row r="1101">
      <c r="A1101" s="33" t="s">
        <v>113</v>
      </c>
      <c r="B1101" s="34" t="s">
        <v>145</v>
      </c>
      <c r="C1101" s="35" t="s">
        <v>54</v>
      </c>
      <c r="D1101" s="36" t="str">
        <f t="shared" si="1"/>
        <v>Asia/Turkmenistan-Asia/2006</v>
      </c>
      <c r="E1101" s="37">
        <f t="array" ref="E1101:H1101">VLOOKUP(D1101, GDP!D:L,{6,7,8,9},0)</f>
        <v>10277598152</v>
      </c>
      <c r="F1101" s="38">
        <v>0.022</v>
      </c>
      <c r="G1101" s="37">
        <v>98.0</v>
      </c>
      <c r="H1101" s="38"/>
      <c r="I1101" s="39" t="str">
        <f t="array" ref="I1101:J1101">VLOOKUP(D1101, ENERGY!I:M,{4,5},0)</f>
        <v/>
      </c>
      <c r="J1101" s="39"/>
      <c r="K1101" s="40">
        <f t="array" ref="K1101:S1101">VLOOKUP(D1101, 'HUMAN RESOURCES'!D:V,{11,12,13,14,15,16,17,18,19},0)</f>
        <v>22</v>
      </c>
      <c r="L1101" s="40">
        <v>57.0</v>
      </c>
      <c r="M1101" s="40">
        <v>69.0</v>
      </c>
      <c r="N1101" s="41">
        <v>61.0</v>
      </c>
      <c r="O1101" s="42">
        <v>0.319</v>
      </c>
      <c r="P1101" s="42">
        <v>0.636</v>
      </c>
      <c r="Q1101" s="42">
        <v>0.045</v>
      </c>
      <c r="R1101" s="40">
        <v>4801595.0</v>
      </c>
      <c r="S1101" s="42">
        <v>0.473</v>
      </c>
      <c r="T1101" s="43" t="str">
        <f t="array" ref="T1101:U1101">VLOOKUP(D1101, TOURISM!D:H,{4,5},0)</f>
        <v/>
      </c>
      <c r="U1101" s="43"/>
      <c r="V1101" s="38" t="str">
        <f t="array" ref="V1101:AA1101">VLOOKUP(D1101, BUSINESS!D:P,{8,9,10,11,12,13},0)</f>
        <v/>
      </c>
      <c r="W1101" s="37"/>
      <c r="X1101" s="37"/>
      <c r="Y1101" s="37"/>
      <c r="Z1101" s="38">
        <v>0.013</v>
      </c>
      <c r="AA1101" s="38">
        <v>0.045</v>
      </c>
      <c r="AB1101" s="44">
        <f t="shared" si="331"/>
        <v>2140.455026</v>
      </c>
      <c r="AC1101" s="44"/>
      <c r="AD1101" s="44"/>
      <c r="AE1101" s="44"/>
      <c r="AF1101" s="44"/>
      <c r="AG1101" s="45">
        <f t="shared" si="5"/>
        <v>0.2539597479</v>
      </c>
      <c r="AH1101" s="45">
        <f t="shared" si="6"/>
        <v>-0.08411214953</v>
      </c>
      <c r="AI1101" s="45" t="str">
        <f t="shared" si="7"/>
        <v/>
      </c>
      <c r="AJ1101" s="45" t="str">
        <f t="shared" si="8"/>
        <v/>
      </c>
      <c r="AK1101" s="45">
        <f t="shared" si="9"/>
        <v>0.01132220364</v>
      </c>
      <c r="AL1101" s="45" t="str">
        <f t="shared" si="10"/>
        <v/>
      </c>
      <c r="AM1101" s="45" t="str">
        <f t="shared" si="11"/>
        <v/>
      </c>
    </row>
    <row r="1102">
      <c r="A1102" s="33" t="s">
        <v>113</v>
      </c>
      <c r="B1102" s="34" t="s">
        <v>145</v>
      </c>
      <c r="C1102" s="35" t="s">
        <v>55</v>
      </c>
      <c r="D1102" s="36" t="str">
        <f t="shared" si="1"/>
        <v>Asia/Turkmenistan-Asia/2007</v>
      </c>
      <c r="E1102" s="37">
        <f t="array" ref="E1102:H1102">VLOOKUP(D1102, GDP!D:L,{6,7,8,9},0)</f>
        <v>12664165103</v>
      </c>
      <c r="F1102" s="38">
        <v>0.021</v>
      </c>
      <c r="G1102" s="37">
        <v>113.0</v>
      </c>
      <c r="H1102" s="38"/>
      <c r="I1102" s="39">
        <f t="array" ref="I1102:J1102">VLOOKUP(D1102, ENERGY!I:M,{4,5},0)</f>
        <v>15153</v>
      </c>
      <c r="J1102" s="39">
        <v>39270.0</v>
      </c>
      <c r="K1102" s="40">
        <f t="array" ref="K1102:S1102">VLOOKUP(D1102, 'HUMAN RESOURCES'!D:V,{11,12,13,14,15,16,17,18,19},0)</f>
        <v>22</v>
      </c>
      <c r="L1102" s="40">
        <v>55.0</v>
      </c>
      <c r="M1102" s="40">
        <v>69.0</v>
      </c>
      <c r="N1102" s="41">
        <v>61.0</v>
      </c>
      <c r="O1102" s="42">
        <v>0.311</v>
      </c>
      <c r="P1102" s="42">
        <v>0.645</v>
      </c>
      <c r="Q1102" s="42">
        <v>0.044</v>
      </c>
      <c r="R1102" s="40">
        <v>4858236.0</v>
      </c>
      <c r="S1102" s="42">
        <v>0.476</v>
      </c>
      <c r="T1102" s="43" t="str">
        <f t="array" ref="T1102:U1102">VLOOKUP(D1102, TOURISM!D:H,{4,5},0)</f>
        <v/>
      </c>
      <c r="U1102" s="43"/>
      <c r="V1102" s="38" t="str">
        <f t="array" ref="V1102:AA1102">VLOOKUP(D1102, BUSINESS!D:P,{8,9,10,11,12,13},0)</f>
        <v/>
      </c>
      <c r="W1102" s="37"/>
      <c r="X1102" s="37"/>
      <c r="Y1102" s="37"/>
      <c r="Z1102" s="38">
        <v>0.014</v>
      </c>
      <c r="AA1102" s="38">
        <v>0.079</v>
      </c>
      <c r="AB1102" s="44">
        <f t="shared" si="331"/>
        <v>2606.741439</v>
      </c>
      <c r="AC1102" s="44">
        <f t="shared" ref="AC1102:AC1107" si="379">(I1102/R1102)*1000</f>
        <v>3.119033328</v>
      </c>
      <c r="AD1102" s="44">
        <f t="shared" ref="AD1102:AD1107" si="380">J1102/R1102*1000</f>
        <v>8.083180809</v>
      </c>
      <c r="AE1102" s="44"/>
      <c r="AF1102" s="44"/>
      <c r="AG1102" s="45">
        <f t="shared" si="5"/>
        <v>0.2178445271</v>
      </c>
      <c r="AH1102" s="45">
        <f t="shared" si="6"/>
        <v>0.1530612245</v>
      </c>
      <c r="AI1102" s="45" t="str">
        <f t="shared" si="7"/>
        <v/>
      </c>
      <c r="AJ1102" s="45" t="str">
        <f t="shared" si="8"/>
        <v/>
      </c>
      <c r="AK1102" s="45">
        <f t="shared" si="9"/>
        <v>0.01179628852</v>
      </c>
      <c r="AL1102" s="45" t="str">
        <f t="shared" si="10"/>
        <v/>
      </c>
      <c r="AM1102" s="45" t="str">
        <f t="shared" si="11"/>
        <v/>
      </c>
    </row>
    <row r="1103">
      <c r="A1103" s="33" t="s">
        <v>113</v>
      </c>
      <c r="B1103" s="34" t="s">
        <v>145</v>
      </c>
      <c r="C1103" s="35" t="s">
        <v>56</v>
      </c>
      <c r="D1103" s="36" t="str">
        <f t="shared" si="1"/>
        <v>Asia/Turkmenistan-Asia/2008</v>
      </c>
      <c r="E1103" s="37">
        <f t="array" ref="E1103:H1103">VLOOKUP(D1103, GDP!D:L,{6,7,8,9},0)</f>
        <v>19271523179</v>
      </c>
      <c r="F1103" s="38">
        <v>0.019</v>
      </c>
      <c r="G1103" s="37">
        <v>81.0</v>
      </c>
      <c r="H1103" s="38"/>
      <c r="I1103" s="39">
        <f t="array" ref="I1103:J1103">VLOOKUP(D1103, ENERGY!I:M,{4,5},0)</f>
        <v>18406</v>
      </c>
      <c r="J1103" s="39">
        <v>43337.0</v>
      </c>
      <c r="K1103" s="40">
        <f t="array" ref="K1103:S1103">VLOOKUP(D1103, 'HUMAN RESOURCES'!D:V,{11,12,13,14,15,16,17,18,19},0)</f>
        <v>22</v>
      </c>
      <c r="L1103" s="40">
        <v>54.0</v>
      </c>
      <c r="M1103" s="40">
        <v>69.0</v>
      </c>
      <c r="N1103" s="41">
        <v>61.0</v>
      </c>
      <c r="O1103" s="42">
        <v>0.304</v>
      </c>
      <c r="P1103" s="42">
        <v>0.653</v>
      </c>
      <c r="Q1103" s="42">
        <v>0.043</v>
      </c>
      <c r="R1103" s="40">
        <v>4917543.0</v>
      </c>
      <c r="S1103" s="42">
        <v>0.478</v>
      </c>
      <c r="T1103" s="43" t="str">
        <f t="array" ref="T1103:U1103">VLOOKUP(D1103, TOURISM!D:H,{4,5},0)</f>
        <v/>
      </c>
      <c r="U1103" s="43"/>
      <c r="V1103" s="38" t="str">
        <f t="array" ref="V1103:AA1103">VLOOKUP(D1103, BUSINESS!D:P,{8,9,10,11,12,13},0)</f>
        <v/>
      </c>
      <c r="W1103" s="37"/>
      <c r="X1103" s="37"/>
      <c r="Y1103" s="37"/>
      <c r="Z1103" s="38">
        <v>0.018</v>
      </c>
      <c r="AA1103" s="38">
        <v>0.231</v>
      </c>
      <c r="AB1103" s="44">
        <f t="shared" si="331"/>
        <v>3918.933333</v>
      </c>
      <c r="AC1103" s="44">
        <f t="shared" si="379"/>
        <v>3.742926091</v>
      </c>
      <c r="AD1103" s="44">
        <f t="shared" si="380"/>
        <v>8.812734327</v>
      </c>
      <c r="AE1103" s="44"/>
      <c r="AF1103" s="44"/>
      <c r="AG1103" s="45">
        <f t="shared" si="5"/>
        <v>0.503383985</v>
      </c>
      <c r="AH1103" s="45">
        <f t="shared" si="6"/>
        <v>-0.2831858407</v>
      </c>
      <c r="AI1103" s="45">
        <f t="shared" si="7"/>
        <v>0.2000276039</v>
      </c>
      <c r="AJ1103" s="45">
        <f t="shared" si="8"/>
        <v>0.09025574651</v>
      </c>
      <c r="AK1103" s="45">
        <f t="shared" si="9"/>
        <v>0.0122075173</v>
      </c>
      <c r="AL1103" s="45" t="str">
        <f t="shared" si="10"/>
        <v/>
      </c>
      <c r="AM1103" s="45" t="str">
        <f t="shared" si="11"/>
        <v/>
      </c>
    </row>
    <row r="1104">
      <c r="A1104" s="33" t="s">
        <v>113</v>
      </c>
      <c r="B1104" s="34" t="s">
        <v>145</v>
      </c>
      <c r="C1104" s="35" t="s">
        <v>57</v>
      </c>
      <c r="D1104" s="36" t="str">
        <f t="shared" si="1"/>
        <v>Asia/Turkmenistan-Asia/2009</v>
      </c>
      <c r="E1104" s="37">
        <f t="array" ref="E1104:H1104">VLOOKUP(D1104, GDP!D:L,{6,7,8,9},0)</f>
        <v>20214385965</v>
      </c>
      <c r="F1104" s="38">
        <v>0.021</v>
      </c>
      <c r="G1104" s="37">
        <v>86.0</v>
      </c>
      <c r="H1104" s="38"/>
      <c r="I1104" s="39">
        <f t="array" ref="I1104:J1104">VLOOKUP(D1104, ENERGY!I:M,{4,5},0)</f>
        <v>22367</v>
      </c>
      <c r="J1104" s="39">
        <v>53516.0</v>
      </c>
      <c r="K1104" s="40">
        <f t="array" ref="K1104:S1104">VLOOKUP(D1104, 'HUMAN RESOURCES'!D:V,{11,12,13,14,15,16,17,18,19},0)</f>
        <v>22</v>
      </c>
      <c r="L1104" s="40">
        <v>52.0</v>
      </c>
      <c r="M1104" s="40">
        <v>69.0</v>
      </c>
      <c r="N1104" s="41">
        <v>61.0</v>
      </c>
      <c r="O1104" s="42">
        <v>0.297</v>
      </c>
      <c r="P1104" s="42">
        <v>0.661</v>
      </c>
      <c r="Q1104" s="42">
        <v>0.042</v>
      </c>
      <c r="R1104" s="40">
        <v>4978962.0</v>
      </c>
      <c r="S1104" s="42">
        <v>0.481</v>
      </c>
      <c r="T1104" s="43" t="str">
        <f t="array" ref="T1104:U1104">VLOOKUP(D1104, TOURISM!D:H,{4,5},0)</f>
        <v/>
      </c>
      <c r="U1104" s="43"/>
      <c r="V1104" s="38" t="str">
        <f t="array" ref="V1104:AA1104">VLOOKUP(D1104, BUSINESS!D:P,{8,9,10,11,12,13},0)</f>
        <v/>
      </c>
      <c r="W1104" s="37"/>
      <c r="X1104" s="37"/>
      <c r="Y1104" s="37"/>
      <c r="Z1104" s="38">
        <v>0.02</v>
      </c>
      <c r="AA1104" s="38">
        <v>0.428</v>
      </c>
      <c r="AB1104" s="44">
        <f t="shared" si="331"/>
        <v>4059.95988</v>
      </c>
      <c r="AC1104" s="44">
        <f t="shared" si="379"/>
        <v>4.492301809</v>
      </c>
      <c r="AD1104" s="44">
        <f t="shared" si="380"/>
        <v>10.74842507</v>
      </c>
      <c r="AE1104" s="44"/>
      <c r="AF1104" s="44"/>
      <c r="AG1104" s="45">
        <f t="shared" si="5"/>
        <v>0.03598595211</v>
      </c>
      <c r="AH1104" s="45">
        <f t="shared" si="6"/>
        <v>0.06172839506</v>
      </c>
      <c r="AI1104" s="45">
        <f t="shared" si="7"/>
        <v>0.2002111983</v>
      </c>
      <c r="AJ1104" s="45">
        <f t="shared" si="8"/>
        <v>0.2196470102</v>
      </c>
      <c r="AK1104" s="45">
        <f t="shared" si="9"/>
        <v>0.01248977386</v>
      </c>
      <c r="AL1104" s="45" t="str">
        <f t="shared" si="10"/>
        <v/>
      </c>
      <c r="AM1104" s="45" t="str">
        <f t="shared" si="11"/>
        <v/>
      </c>
    </row>
    <row r="1105">
      <c r="A1105" s="33" t="s">
        <v>113</v>
      </c>
      <c r="B1105" s="34" t="s">
        <v>145</v>
      </c>
      <c r="C1105" s="35" t="s">
        <v>58</v>
      </c>
      <c r="D1105" s="36" t="str">
        <f t="shared" si="1"/>
        <v>Asia/Turkmenistan-Asia/2010</v>
      </c>
      <c r="E1105" s="37">
        <f t="array" ref="E1105:H1105">VLOOKUP(D1105, GDP!D:L,{6,7,8,9},0)</f>
        <v>22148070175</v>
      </c>
      <c r="F1105" s="38">
        <v>0.021</v>
      </c>
      <c r="G1105" s="37">
        <v>95.0</v>
      </c>
      <c r="H1105" s="38"/>
      <c r="I1105" s="39">
        <f t="array" ref="I1105:J1105">VLOOKUP(D1105, ENERGY!I:M,{4,5},0)</f>
        <v>15811</v>
      </c>
      <c r="J1105" s="39">
        <v>40245.0</v>
      </c>
      <c r="K1105" s="40">
        <f t="array" ref="K1105:S1105">VLOOKUP(D1105, 'HUMAN RESOURCES'!D:V,{11,12,13,14,15,16,17,18,19},0)</f>
        <v>22</v>
      </c>
      <c r="L1105" s="40">
        <v>51.0</v>
      </c>
      <c r="M1105" s="40">
        <v>69.0</v>
      </c>
      <c r="N1105" s="41">
        <v>61.0</v>
      </c>
      <c r="O1105" s="42">
        <v>0.292</v>
      </c>
      <c r="P1105" s="42">
        <v>0.666</v>
      </c>
      <c r="Q1105" s="42">
        <v>0.041</v>
      </c>
      <c r="R1105" s="40">
        <v>5041995.0</v>
      </c>
      <c r="S1105" s="42">
        <v>0.484</v>
      </c>
      <c r="T1105" s="43" t="str">
        <f t="array" ref="T1105:U1105">VLOOKUP(D1105, TOURISM!D:H,{4,5},0)</f>
        <v/>
      </c>
      <c r="U1105" s="43"/>
      <c r="V1105" s="38" t="str">
        <f t="array" ref="V1105:AA1105">VLOOKUP(D1105, BUSINESS!D:P,{8,9,10,11,12,13},0)</f>
        <v/>
      </c>
      <c r="W1105" s="37"/>
      <c r="X1105" s="37"/>
      <c r="Y1105" s="37"/>
      <c r="Z1105" s="38">
        <v>0.03</v>
      </c>
      <c r="AA1105" s="38">
        <v>0.634</v>
      </c>
      <c r="AB1105" s="44">
        <f t="shared" si="331"/>
        <v>4392.719583</v>
      </c>
      <c r="AC1105" s="44">
        <f t="shared" si="379"/>
        <v>3.135861896</v>
      </c>
      <c r="AD1105" s="44">
        <f t="shared" si="380"/>
        <v>7.981959522</v>
      </c>
      <c r="AE1105" s="44"/>
      <c r="AF1105" s="44"/>
      <c r="AG1105" s="45">
        <f t="shared" si="5"/>
        <v>0.08196132791</v>
      </c>
      <c r="AH1105" s="45">
        <f t="shared" si="6"/>
        <v>0.1046511628</v>
      </c>
      <c r="AI1105" s="45">
        <f t="shared" si="7"/>
        <v>-0.3019476364</v>
      </c>
      <c r="AJ1105" s="45">
        <f t="shared" si="8"/>
        <v>-0.2573833406</v>
      </c>
      <c r="AK1105" s="45">
        <f t="shared" si="9"/>
        <v>0.01265986766</v>
      </c>
      <c r="AL1105" s="45" t="str">
        <f t="shared" si="10"/>
        <v/>
      </c>
      <c r="AM1105" s="45" t="str">
        <f t="shared" si="11"/>
        <v/>
      </c>
    </row>
    <row r="1106">
      <c r="A1106" s="33" t="s">
        <v>113</v>
      </c>
      <c r="B1106" s="34" t="s">
        <v>145</v>
      </c>
      <c r="C1106" s="35" t="s">
        <v>59</v>
      </c>
      <c r="D1106" s="36" t="str">
        <f t="shared" si="1"/>
        <v>Asia/Turkmenistan-Asia/2011</v>
      </c>
      <c r="E1106" s="37">
        <f t="array" ref="E1106:H1106">VLOOKUP(D1106, GDP!D:L,{6,7,8,9},0)</f>
        <v>29233333333</v>
      </c>
      <c r="F1106" s="38">
        <v>0.021</v>
      </c>
      <c r="G1106" s="37">
        <v>114.0</v>
      </c>
      <c r="H1106" s="38"/>
      <c r="I1106" s="39">
        <f t="array" ref="I1106:J1106">VLOOKUP(D1106, ENERGY!I:M,{4,5},0)</f>
        <v>19166</v>
      </c>
      <c r="J1106" s="39">
        <v>45375.0</v>
      </c>
      <c r="K1106" s="40">
        <f t="array" ref="K1106:S1106">VLOOKUP(D1106, 'HUMAN RESOURCES'!D:V,{11,12,13,14,15,16,17,18,19},0)</f>
        <v>22</v>
      </c>
      <c r="L1106" s="40">
        <v>50.0</v>
      </c>
      <c r="M1106" s="40">
        <v>69.0</v>
      </c>
      <c r="N1106" s="41">
        <v>61.0</v>
      </c>
      <c r="O1106" s="42">
        <v>0.289</v>
      </c>
      <c r="P1106" s="42">
        <v>0.671</v>
      </c>
      <c r="Q1106" s="42">
        <v>0.041</v>
      </c>
      <c r="R1106" s="40">
        <v>5106668.0</v>
      </c>
      <c r="S1106" s="42">
        <v>0.487</v>
      </c>
      <c r="T1106" s="43" t="str">
        <f t="array" ref="T1106:U1106">VLOOKUP(D1106, TOURISM!D:H,{4,5},0)</f>
        <v/>
      </c>
      <c r="U1106" s="43"/>
      <c r="V1106" s="38" t="str">
        <f t="array" ref="V1106:AA1106">VLOOKUP(D1106, BUSINESS!D:P,{8,9,10,11,12,13},0)</f>
        <v/>
      </c>
      <c r="W1106" s="37"/>
      <c r="X1106" s="37"/>
      <c r="Y1106" s="37"/>
      <c r="Z1106" s="38">
        <v>0.05</v>
      </c>
      <c r="AA1106" s="38">
        <v>1.038</v>
      </c>
      <c r="AB1106" s="44">
        <f t="shared" si="331"/>
        <v>5724.541586</v>
      </c>
      <c r="AC1106" s="44">
        <f t="shared" si="379"/>
        <v>3.753132179</v>
      </c>
      <c r="AD1106" s="44">
        <f t="shared" si="380"/>
        <v>8.885441544</v>
      </c>
      <c r="AE1106" s="44"/>
      <c r="AF1106" s="44"/>
      <c r="AG1106" s="45">
        <f t="shared" si="5"/>
        <v>0.3031884867</v>
      </c>
      <c r="AH1106" s="45">
        <f t="shared" si="6"/>
        <v>0.2</v>
      </c>
      <c r="AI1106" s="45">
        <f t="shared" si="7"/>
        <v>0.1968423049</v>
      </c>
      <c r="AJ1106" s="45">
        <f t="shared" si="8"/>
        <v>0.1131905041</v>
      </c>
      <c r="AK1106" s="45">
        <f t="shared" si="9"/>
        <v>0.01282686714</v>
      </c>
      <c r="AL1106" s="45" t="str">
        <f t="shared" si="10"/>
        <v/>
      </c>
      <c r="AM1106" s="45" t="str">
        <f t="shared" si="11"/>
        <v/>
      </c>
    </row>
    <row r="1107">
      <c r="A1107" s="33" t="s">
        <v>113</v>
      </c>
      <c r="B1107" s="34" t="s">
        <v>145</v>
      </c>
      <c r="C1107" s="35" t="s">
        <v>60</v>
      </c>
      <c r="D1107" s="36" t="str">
        <f t="shared" si="1"/>
        <v>Asia/Turkmenistan-Asia/2012</v>
      </c>
      <c r="E1107" s="37">
        <f t="array" ref="E1107:H1107">VLOOKUP(D1107, GDP!D:L,{6,7,8,9},0)</f>
        <v>35164210526</v>
      </c>
      <c r="F1107" s="38">
        <v>0.02</v>
      </c>
      <c r="G1107" s="37">
        <v>129.0</v>
      </c>
      <c r="H1107" s="38"/>
      <c r="I1107" s="39">
        <f t="array" ref="I1107:J1107">VLOOKUP(D1107, ENERGY!I:M,{4,5},0)</f>
        <v>16250</v>
      </c>
      <c r="J1107" s="39">
        <v>38790.0</v>
      </c>
      <c r="K1107" s="40">
        <f t="array" ref="K1107:S1107">VLOOKUP(D1107, 'HUMAN RESOURCES'!D:V,{11,12,13,14,15,16,17,18,19},0)</f>
        <v>22</v>
      </c>
      <c r="L1107" s="40">
        <v>48.0</v>
      </c>
      <c r="M1107" s="40">
        <v>70.0</v>
      </c>
      <c r="N1107" s="41">
        <v>61.0</v>
      </c>
      <c r="O1107" s="42">
        <v>0.286</v>
      </c>
      <c r="P1107" s="42">
        <v>0.673</v>
      </c>
      <c r="Q1107" s="42">
        <v>0.041</v>
      </c>
      <c r="R1107" s="40">
        <v>5172931.0</v>
      </c>
      <c r="S1107" s="42">
        <v>0.49</v>
      </c>
      <c r="T1107" s="43" t="str">
        <f t="array" ref="T1107:U1107">VLOOKUP(D1107, TOURISM!D:H,{4,5},0)</f>
        <v/>
      </c>
      <c r="U1107" s="43"/>
      <c r="V1107" s="38" t="str">
        <f t="array" ref="V1107:AA1107">VLOOKUP(D1107, BUSINESS!D:P,{8,9,10,11,12,13},0)</f>
        <v/>
      </c>
      <c r="W1107" s="37"/>
      <c r="X1107" s="37"/>
      <c r="Y1107" s="37"/>
      <c r="Z1107" s="38">
        <v>0.072</v>
      </c>
      <c r="AA1107" s="38">
        <v>1.141</v>
      </c>
      <c r="AB1107" s="44">
        <f t="shared" si="331"/>
        <v>6797.734307</v>
      </c>
      <c r="AC1107" s="44">
        <f t="shared" si="379"/>
        <v>3.141352552</v>
      </c>
      <c r="AD1107" s="44">
        <f t="shared" si="380"/>
        <v>7.498650185</v>
      </c>
      <c r="AE1107" s="44"/>
      <c r="AF1107" s="44"/>
      <c r="AG1107" s="45">
        <f t="shared" si="5"/>
        <v>0.1874722551</v>
      </c>
      <c r="AH1107" s="45">
        <f t="shared" si="6"/>
        <v>0.1315789474</v>
      </c>
      <c r="AI1107" s="45">
        <f t="shared" si="7"/>
        <v>-0.1630050842</v>
      </c>
      <c r="AJ1107" s="45">
        <f t="shared" si="8"/>
        <v>-0.1560745577</v>
      </c>
      <c r="AK1107" s="45">
        <f t="shared" si="9"/>
        <v>0.0129757799</v>
      </c>
      <c r="AL1107" s="45" t="str">
        <f t="shared" si="10"/>
        <v/>
      </c>
      <c r="AM1107" s="45" t="str">
        <f t="shared" si="11"/>
        <v/>
      </c>
    </row>
    <row r="1108">
      <c r="A1108" s="33" t="s">
        <v>113</v>
      </c>
      <c r="B1108" s="34" t="s">
        <v>146</v>
      </c>
      <c r="C1108" s="35" t="s">
        <v>48</v>
      </c>
      <c r="D1108" s="36" t="str">
        <f t="shared" si="1"/>
        <v>Asia/Uzbekistan-Asia/2000</v>
      </c>
      <c r="E1108" s="37">
        <f t="array" ref="E1108:H1108">VLOOKUP(D1108, GDP!D:L,{6,7,8,9},0)</f>
        <v>13760374488</v>
      </c>
      <c r="F1108" s="38">
        <v>0.053</v>
      </c>
      <c r="G1108" s="37">
        <v>29.0</v>
      </c>
      <c r="H1108" s="38"/>
      <c r="I1108" s="39" t="str">
        <f t="array" ref="I1108:J1108">VLOOKUP(D1108, ENERGY!I:M,{4,5},0)</f>
        <v/>
      </c>
      <c r="J1108" s="39"/>
      <c r="K1108" s="40">
        <f t="array" ref="K1108:S1108">VLOOKUP(D1108, 'HUMAN RESOURCES'!D:V,{11,12,13,14,15,16,17,18,19},0)</f>
        <v>21</v>
      </c>
      <c r="L1108" s="40">
        <v>53.0</v>
      </c>
      <c r="M1108" s="40">
        <v>70.0</v>
      </c>
      <c r="N1108" s="41">
        <v>64.0</v>
      </c>
      <c r="O1108" s="42">
        <v>0.373</v>
      </c>
      <c r="P1108" s="42">
        <v>0.584</v>
      </c>
      <c r="Q1108" s="42">
        <v>0.043</v>
      </c>
      <c r="R1108" s="40">
        <v>2.46504E7</v>
      </c>
      <c r="S1108" s="42">
        <v>0.374</v>
      </c>
      <c r="T1108" s="43">
        <f t="array" ref="T1108:U1108">VLOOKUP(D1108, TOURISM!D:H,{4,5},0)</f>
        <v>63000000</v>
      </c>
      <c r="U1108" s="43"/>
      <c r="V1108" s="38" t="str">
        <f t="array" ref="V1108:AA1108">VLOOKUP(D1108, BUSINESS!D:P,{8,9,10,11,12,13},0)</f>
        <v/>
      </c>
      <c r="W1108" s="37"/>
      <c r="X1108" s="37"/>
      <c r="Y1108" s="37"/>
      <c r="Z1108" s="38">
        <v>0.005</v>
      </c>
      <c r="AA1108" s="38">
        <v>0.002</v>
      </c>
      <c r="AB1108" s="44">
        <f t="shared" si="331"/>
        <v>558.221144</v>
      </c>
      <c r="AC1108" s="44"/>
      <c r="AD1108" s="44"/>
      <c r="AE1108" s="44">
        <f t="shared" ref="AE1108:AE1120" si="381">T1108/R1108</f>
        <v>2.555739461</v>
      </c>
      <c r="AF1108" s="44"/>
      <c r="AG1108" s="45" t="str">
        <f t="shared" si="5"/>
        <v/>
      </c>
      <c r="AH1108" s="45" t="str">
        <f t="shared" si="6"/>
        <v/>
      </c>
      <c r="AI1108" s="45" t="str">
        <f t="shared" si="7"/>
        <v/>
      </c>
      <c r="AJ1108" s="45" t="str">
        <f t="shared" si="8"/>
        <v/>
      </c>
      <c r="AK1108" s="45" t="str">
        <f t="shared" si="9"/>
        <v/>
      </c>
      <c r="AL1108" s="45" t="str">
        <f t="shared" si="10"/>
        <v/>
      </c>
      <c r="AM1108" s="45" t="str">
        <f t="shared" si="11"/>
        <v/>
      </c>
    </row>
    <row r="1109">
      <c r="A1109" s="33" t="s">
        <v>113</v>
      </c>
      <c r="B1109" s="34" t="s">
        <v>146</v>
      </c>
      <c r="C1109" s="35" t="s">
        <v>49</v>
      </c>
      <c r="D1109" s="36" t="str">
        <f t="shared" si="1"/>
        <v>Asia/Uzbekistan-Asia/2001</v>
      </c>
      <c r="E1109" s="37">
        <f t="array" ref="E1109:H1109">VLOOKUP(D1109, GDP!D:L,{6,7,8,9},0)</f>
        <v>11401351420</v>
      </c>
      <c r="F1109" s="38">
        <v>0.053</v>
      </c>
      <c r="G1109" s="37">
        <v>24.0</v>
      </c>
      <c r="H1109" s="38"/>
      <c r="I1109" s="39">
        <f t="array" ref="I1109:J1109">VLOOKUP(D1109, ENERGY!I:M,{4,5},0)</f>
        <v>47755</v>
      </c>
      <c r="J1109" s="39"/>
      <c r="K1109" s="40">
        <f t="array" ref="K1109:S1109">VLOOKUP(D1109, 'HUMAN RESOURCES'!D:V,{11,12,13,14,15,16,17,18,19},0)</f>
        <v>21</v>
      </c>
      <c r="L1109" s="40">
        <v>52.0</v>
      </c>
      <c r="M1109" s="40">
        <v>70.0</v>
      </c>
      <c r="N1109" s="41">
        <v>64.0</v>
      </c>
      <c r="O1109" s="42">
        <v>0.365</v>
      </c>
      <c r="P1109" s="42">
        <v>0.591</v>
      </c>
      <c r="Q1109" s="42">
        <v>0.044</v>
      </c>
      <c r="R1109" s="40">
        <v>2.496445E7</v>
      </c>
      <c r="S1109" s="42">
        <v>0.373</v>
      </c>
      <c r="T1109" s="43">
        <f t="array" ref="T1109:U1109">VLOOKUP(D1109, TOURISM!D:H,{4,5},0)</f>
        <v>72000000</v>
      </c>
      <c r="U1109" s="43"/>
      <c r="V1109" s="38" t="str">
        <f t="array" ref="V1109:AA1109">VLOOKUP(D1109, BUSINESS!D:P,{8,9,10,11,12,13},0)</f>
        <v/>
      </c>
      <c r="W1109" s="37"/>
      <c r="X1109" s="37"/>
      <c r="Y1109" s="37"/>
      <c r="Z1109" s="38">
        <v>0.006</v>
      </c>
      <c r="AA1109" s="38">
        <v>0.005</v>
      </c>
      <c r="AB1109" s="44">
        <f t="shared" si="331"/>
        <v>456.7034892</v>
      </c>
      <c r="AC1109" s="44">
        <f t="shared" ref="AC1109:AC1111" si="382">(I1109/R1109)*1000</f>
        <v>1.912920172</v>
      </c>
      <c r="AD1109" s="44"/>
      <c r="AE1109" s="44">
        <f t="shared" si="381"/>
        <v>2.884101192</v>
      </c>
      <c r="AF1109" s="44"/>
      <c r="AG1109" s="45">
        <f t="shared" si="5"/>
        <v>-0.1818592075</v>
      </c>
      <c r="AH1109" s="45">
        <f t="shared" si="6"/>
        <v>-0.1724137931</v>
      </c>
      <c r="AI1109" s="45" t="str">
        <f t="shared" si="7"/>
        <v/>
      </c>
      <c r="AJ1109" s="45" t="str">
        <f t="shared" si="8"/>
        <v/>
      </c>
      <c r="AK1109" s="45">
        <f t="shared" si="9"/>
        <v>0.01274015837</v>
      </c>
      <c r="AL1109" s="45">
        <f t="shared" si="10"/>
        <v>0.1284801273</v>
      </c>
      <c r="AM1109" s="45" t="str">
        <f t="shared" si="11"/>
        <v/>
      </c>
    </row>
    <row r="1110">
      <c r="A1110" s="33" t="s">
        <v>113</v>
      </c>
      <c r="B1110" s="34" t="s">
        <v>146</v>
      </c>
      <c r="C1110" s="35" t="s">
        <v>50</v>
      </c>
      <c r="D1110" s="36" t="str">
        <f t="shared" si="1"/>
        <v>Asia/Uzbekistan-Asia/2002</v>
      </c>
      <c r="E1110" s="37">
        <f t="array" ref="E1110:H1110">VLOOKUP(D1110, GDP!D:L,{6,7,8,9},0)</f>
        <v>9687951055</v>
      </c>
      <c r="F1110" s="38">
        <v>0.054</v>
      </c>
      <c r="G1110" s="37">
        <v>21.0</v>
      </c>
      <c r="H1110" s="38"/>
      <c r="I1110" s="39">
        <f t="array" ref="I1110:J1110">VLOOKUP(D1110, ENERGY!I:M,{4,5},0)</f>
        <v>43747</v>
      </c>
      <c r="J1110" s="39">
        <v>104443.0</v>
      </c>
      <c r="K1110" s="40">
        <f t="array" ref="K1110:S1110">VLOOKUP(D1110, 'HUMAN RESOURCES'!D:V,{11,12,13,14,15,16,17,18,19},0)</f>
        <v>21</v>
      </c>
      <c r="L1110" s="40">
        <v>50.0</v>
      </c>
      <c r="M1110" s="40">
        <v>70.0</v>
      </c>
      <c r="N1110" s="41">
        <v>64.0</v>
      </c>
      <c r="O1110" s="42">
        <v>0.357</v>
      </c>
      <c r="P1110" s="42">
        <v>0.598</v>
      </c>
      <c r="Q1110" s="42">
        <v>0.045</v>
      </c>
      <c r="R1110" s="40">
        <v>2.527185E7</v>
      </c>
      <c r="S1110" s="42">
        <v>0.371</v>
      </c>
      <c r="T1110" s="43">
        <f t="array" ref="T1110:U1110">VLOOKUP(D1110, TOURISM!D:H,{4,5},0)</f>
        <v>68000000</v>
      </c>
      <c r="U1110" s="43"/>
      <c r="V1110" s="38" t="str">
        <f t="array" ref="V1110:AA1110">VLOOKUP(D1110, BUSINESS!D:P,{8,9,10,11,12,13},0)</f>
        <v/>
      </c>
      <c r="W1110" s="37"/>
      <c r="X1110" s="37"/>
      <c r="Y1110" s="37"/>
      <c r="Z1110" s="38">
        <v>0.011</v>
      </c>
      <c r="AA1110" s="38">
        <v>0.007</v>
      </c>
      <c r="AB1110" s="44">
        <f t="shared" si="331"/>
        <v>383.3494997</v>
      </c>
      <c r="AC1110" s="44">
        <f t="shared" si="382"/>
        <v>1.731056492</v>
      </c>
      <c r="AD1110" s="44">
        <f t="shared" ref="AD1110:AD1111" si="383">J1110/R1110*1000</f>
        <v>4.132780149</v>
      </c>
      <c r="AE1110" s="44">
        <f t="shared" si="381"/>
        <v>2.690740884</v>
      </c>
      <c r="AF1110" s="44"/>
      <c r="AG1110" s="45">
        <f t="shared" si="5"/>
        <v>-0.1606162229</v>
      </c>
      <c r="AH1110" s="45">
        <f t="shared" si="6"/>
        <v>-0.125</v>
      </c>
      <c r="AI1110" s="45">
        <f t="shared" si="7"/>
        <v>-0.0950712337</v>
      </c>
      <c r="AJ1110" s="45" t="str">
        <f t="shared" si="8"/>
        <v/>
      </c>
      <c r="AK1110" s="45">
        <f t="shared" si="9"/>
        <v>0.01231350981</v>
      </c>
      <c r="AL1110" s="45">
        <f t="shared" si="10"/>
        <v>-0.06704352427</v>
      </c>
      <c r="AM1110" s="45" t="str">
        <f t="shared" si="11"/>
        <v/>
      </c>
    </row>
    <row r="1111">
      <c r="A1111" s="33" t="s">
        <v>113</v>
      </c>
      <c r="B1111" s="34" t="s">
        <v>146</v>
      </c>
      <c r="C1111" s="35" t="s">
        <v>51</v>
      </c>
      <c r="D1111" s="36" t="str">
        <f t="shared" si="1"/>
        <v>Asia/Uzbekistan-Asia/2003</v>
      </c>
      <c r="E1111" s="37">
        <f t="array" ref="E1111:H1111">VLOOKUP(D1111, GDP!D:L,{6,7,8,9},0)</f>
        <v>10128112401</v>
      </c>
      <c r="F1111" s="38">
        <v>0.052</v>
      </c>
      <c r="G1111" s="37">
        <v>20.0</v>
      </c>
      <c r="H1111" s="38"/>
      <c r="I1111" s="39">
        <f t="array" ref="I1111:J1111">VLOOKUP(D1111, ENERGY!I:M,{4,5},0)</f>
        <v>44831</v>
      </c>
      <c r="J1111" s="39">
        <v>116607.0</v>
      </c>
      <c r="K1111" s="40">
        <f t="array" ref="K1111:S1111">VLOOKUP(D1111, 'HUMAN RESOURCES'!D:V,{11,12,13,14,15,16,17,18,19},0)</f>
        <v>20</v>
      </c>
      <c r="L1111" s="40">
        <v>49.0</v>
      </c>
      <c r="M1111" s="40">
        <v>71.0</v>
      </c>
      <c r="N1111" s="41">
        <v>64.0</v>
      </c>
      <c r="O1111" s="42">
        <v>0.349</v>
      </c>
      <c r="P1111" s="42">
        <v>0.605</v>
      </c>
      <c r="Q1111" s="42">
        <v>0.046</v>
      </c>
      <c r="R1111" s="40">
        <v>2.556765E7</v>
      </c>
      <c r="S1111" s="42">
        <v>0.37</v>
      </c>
      <c r="T1111" s="43">
        <f t="array" ref="T1111:U1111">VLOOKUP(D1111, TOURISM!D:H,{4,5},0)</f>
        <v>48000000</v>
      </c>
      <c r="U1111" s="43"/>
      <c r="V1111" s="38" t="str">
        <f t="array" ref="V1111:AA1111">VLOOKUP(D1111, BUSINESS!D:P,{8,9,10,11,12,13},0)</f>
        <v/>
      </c>
      <c r="W1111" s="37">
        <v>29.0</v>
      </c>
      <c r="X1111" s="37"/>
      <c r="Y1111" s="37"/>
      <c r="Z1111" s="38">
        <v>0.019</v>
      </c>
      <c r="AA1111" s="38">
        <v>0.013</v>
      </c>
      <c r="AB1111" s="44">
        <f t="shared" si="331"/>
        <v>396.129969</v>
      </c>
      <c r="AC1111" s="44">
        <f t="shared" si="382"/>
        <v>1.753426693</v>
      </c>
      <c r="AD1111" s="44">
        <f t="shared" si="383"/>
        <v>4.560724196</v>
      </c>
      <c r="AE1111" s="44">
        <f t="shared" si="381"/>
        <v>1.877372383</v>
      </c>
      <c r="AF1111" s="44"/>
      <c r="AG1111" s="45">
        <f t="shared" si="5"/>
        <v>0.03333894849</v>
      </c>
      <c r="AH1111" s="45">
        <f t="shared" si="6"/>
        <v>-0.04761904762</v>
      </c>
      <c r="AI1111" s="45">
        <f t="shared" si="7"/>
        <v>0.01292286063</v>
      </c>
      <c r="AJ1111" s="45">
        <f t="shared" si="8"/>
        <v>0.1035487087</v>
      </c>
      <c r="AK1111" s="45">
        <f t="shared" si="9"/>
        <v>0.01170472284</v>
      </c>
      <c r="AL1111" s="45">
        <f t="shared" si="10"/>
        <v>-0.3022842169</v>
      </c>
      <c r="AM1111" s="45" t="str">
        <f t="shared" si="11"/>
        <v/>
      </c>
    </row>
    <row r="1112">
      <c r="A1112" s="33" t="s">
        <v>113</v>
      </c>
      <c r="B1112" s="34" t="s">
        <v>146</v>
      </c>
      <c r="C1112" s="35" t="s">
        <v>52</v>
      </c>
      <c r="D1112" s="36" t="str">
        <f t="shared" si="1"/>
        <v>Asia/Uzbekistan-Asia/2004</v>
      </c>
      <c r="E1112" s="37">
        <f t="array" ref="E1112:H1112">VLOOKUP(D1112, GDP!D:L,{6,7,8,9},0)</f>
        <v>12030023548</v>
      </c>
      <c r="F1112" s="38">
        <v>0.051</v>
      </c>
      <c r="G1112" s="37">
        <v>24.0</v>
      </c>
      <c r="H1112" s="38"/>
      <c r="I1112" s="39" t="str">
        <f t="array" ref="I1112:J1112">VLOOKUP(D1112, ENERGY!I:M,{4,5},0)</f>
        <v/>
      </c>
      <c r="J1112" s="39"/>
      <c r="K1112" s="40">
        <f t="array" ref="K1112:S1112">VLOOKUP(D1112, 'HUMAN RESOURCES'!D:V,{11,12,13,14,15,16,17,18,19},0)</f>
        <v>21</v>
      </c>
      <c r="L1112" s="40">
        <v>48.0</v>
      </c>
      <c r="M1112" s="40">
        <v>71.0</v>
      </c>
      <c r="N1112" s="41">
        <v>64.0</v>
      </c>
      <c r="O1112" s="42">
        <v>0.341</v>
      </c>
      <c r="P1112" s="42">
        <v>0.613</v>
      </c>
      <c r="Q1112" s="42">
        <v>0.047</v>
      </c>
      <c r="R1112" s="40">
        <v>2.586435E7</v>
      </c>
      <c r="S1112" s="42">
        <v>0.368</v>
      </c>
      <c r="T1112" s="43">
        <f t="array" ref="T1112:U1112">VLOOKUP(D1112, TOURISM!D:H,{4,5},0)</f>
        <v>57000000</v>
      </c>
      <c r="U1112" s="43"/>
      <c r="V1112" s="38" t="str">
        <f t="array" ref="V1112:AA1112">VLOOKUP(D1112, BUSINESS!D:P,{8,9,10,11,12,13},0)</f>
        <v/>
      </c>
      <c r="W1112" s="37">
        <v>29.0</v>
      </c>
      <c r="X1112" s="37"/>
      <c r="Y1112" s="37"/>
      <c r="Z1112" s="38">
        <v>0.026</v>
      </c>
      <c r="AA1112" s="38">
        <v>0.021</v>
      </c>
      <c r="AB1112" s="44">
        <f t="shared" si="331"/>
        <v>465.1198869</v>
      </c>
      <c r="AC1112" s="44"/>
      <c r="AD1112" s="44"/>
      <c r="AE1112" s="44">
        <f t="shared" si="381"/>
        <v>2.203805624</v>
      </c>
      <c r="AF1112" s="44"/>
      <c r="AG1112" s="45">
        <f t="shared" si="5"/>
        <v>0.1741598046</v>
      </c>
      <c r="AH1112" s="45">
        <f t="shared" si="6"/>
        <v>0.2</v>
      </c>
      <c r="AI1112" s="45" t="str">
        <f t="shared" si="7"/>
        <v/>
      </c>
      <c r="AJ1112" s="45" t="str">
        <f t="shared" si="8"/>
        <v/>
      </c>
      <c r="AK1112" s="45">
        <f t="shared" si="9"/>
        <v>0.01160450804</v>
      </c>
      <c r="AL1112" s="45">
        <f t="shared" si="10"/>
        <v>0.1738777265</v>
      </c>
      <c r="AM1112" s="45" t="str">
        <f t="shared" si="11"/>
        <v/>
      </c>
    </row>
    <row r="1113">
      <c r="A1113" s="33" t="s">
        <v>113</v>
      </c>
      <c r="B1113" s="34" t="s">
        <v>146</v>
      </c>
      <c r="C1113" s="35" t="s">
        <v>53</v>
      </c>
      <c r="D1113" s="36" t="str">
        <f t="shared" si="1"/>
        <v>Asia/Uzbekistan-Asia/2005</v>
      </c>
      <c r="E1113" s="37">
        <f t="array" ref="E1113:H1113">VLOOKUP(D1113, GDP!D:L,{6,7,8,9},0)</f>
        <v>14307509839</v>
      </c>
      <c r="F1113" s="38">
        <v>0.051</v>
      </c>
      <c r="G1113" s="37">
        <v>28.0</v>
      </c>
      <c r="H1113" s="38"/>
      <c r="I1113" s="39">
        <f t="array" ref="I1113:J1113">VLOOKUP(D1113, ENERGY!I:M,{4,5},0)</f>
        <v>49692</v>
      </c>
      <c r="J1113" s="39">
        <v>118284.5</v>
      </c>
      <c r="K1113" s="40">
        <f t="array" ref="K1113:S1113">VLOOKUP(D1113, 'HUMAN RESOURCES'!D:V,{11,12,13,14,15,16,17,18,19},0)</f>
        <v>20</v>
      </c>
      <c r="L1113" s="40">
        <v>47.0</v>
      </c>
      <c r="M1113" s="40">
        <v>71.0</v>
      </c>
      <c r="N1113" s="41">
        <v>64.0</v>
      </c>
      <c r="O1113" s="42">
        <v>0.332</v>
      </c>
      <c r="P1113" s="42">
        <v>0.62</v>
      </c>
      <c r="Q1113" s="42">
        <v>0.047</v>
      </c>
      <c r="R1113" s="40">
        <v>2.6167E7</v>
      </c>
      <c r="S1113" s="42">
        <v>0.367</v>
      </c>
      <c r="T1113" s="43">
        <f t="array" ref="T1113:U1113">VLOOKUP(D1113, TOURISM!D:H,{4,5},0)</f>
        <v>28000000</v>
      </c>
      <c r="U1113" s="43"/>
      <c r="V1113" s="38">
        <f t="array" ref="V1113:AA1113">VLOOKUP(D1113, BUSINESS!D:P,{8,9,10,11,12,13},0)</f>
        <v>0.967</v>
      </c>
      <c r="W1113" s="37">
        <v>29.0</v>
      </c>
      <c r="X1113" s="37"/>
      <c r="Y1113" s="37">
        <v>196.0</v>
      </c>
      <c r="Z1113" s="38">
        <v>0.033</v>
      </c>
      <c r="AA1113" s="38">
        <v>0.028</v>
      </c>
      <c r="AB1113" s="44">
        <f t="shared" si="331"/>
        <v>546.7768502</v>
      </c>
      <c r="AC1113" s="44">
        <f>(I1113/R1113)*1000</f>
        <v>1.899033133</v>
      </c>
      <c r="AD1113" s="44">
        <f>J1113/R1113*1000</f>
        <v>4.520369167</v>
      </c>
      <c r="AE1113" s="44">
        <f t="shared" si="381"/>
        <v>1.070050063</v>
      </c>
      <c r="AF1113" s="44"/>
      <c r="AG1113" s="45">
        <f t="shared" si="5"/>
        <v>0.1755611092</v>
      </c>
      <c r="AH1113" s="45">
        <f t="shared" si="6"/>
        <v>0.1666666667</v>
      </c>
      <c r="AI1113" s="45" t="str">
        <f t="shared" si="7"/>
        <v/>
      </c>
      <c r="AJ1113" s="45" t="str">
        <f t="shared" si="8"/>
        <v/>
      </c>
      <c r="AK1113" s="45">
        <f t="shared" si="9"/>
        <v>0.0117014346</v>
      </c>
      <c r="AL1113" s="45">
        <f t="shared" si="10"/>
        <v>-0.5144535202</v>
      </c>
      <c r="AM1113" s="45" t="str">
        <f t="shared" si="11"/>
        <v/>
      </c>
    </row>
    <row r="1114">
      <c r="A1114" s="33" t="s">
        <v>113</v>
      </c>
      <c r="B1114" s="34" t="s">
        <v>146</v>
      </c>
      <c r="C1114" s="35" t="s">
        <v>54</v>
      </c>
      <c r="D1114" s="36" t="str">
        <f t="shared" si="1"/>
        <v>Asia/Uzbekistan-Asia/2006</v>
      </c>
      <c r="E1114" s="37">
        <f t="array" ref="E1114:H1114">VLOOKUP(D1114, GDP!D:L,{6,7,8,9},0)</f>
        <v>17030896203</v>
      </c>
      <c r="F1114" s="38">
        <v>0.055</v>
      </c>
      <c r="G1114" s="37">
        <v>35.0</v>
      </c>
      <c r="H1114" s="38"/>
      <c r="I1114" s="39" t="str">
        <f t="array" ref="I1114:J1114">VLOOKUP(D1114, ENERGY!I:M,{4,5},0)</f>
        <v/>
      </c>
      <c r="J1114" s="39"/>
      <c r="K1114" s="40">
        <f t="array" ref="K1114:S1114">VLOOKUP(D1114, 'HUMAN RESOURCES'!D:V,{11,12,13,14,15,16,17,18,19},0)</f>
        <v>21</v>
      </c>
      <c r="L1114" s="40">
        <v>45.0</v>
      </c>
      <c r="M1114" s="40">
        <v>71.0</v>
      </c>
      <c r="N1114" s="41">
        <v>64.0</v>
      </c>
      <c r="O1114" s="42">
        <v>0.324</v>
      </c>
      <c r="P1114" s="42">
        <v>0.629</v>
      </c>
      <c r="Q1114" s="42">
        <v>0.047</v>
      </c>
      <c r="R1114" s="40">
        <v>2.648825E7</v>
      </c>
      <c r="S1114" s="42">
        <v>0.365</v>
      </c>
      <c r="T1114" s="43">
        <f t="array" ref="T1114:U1114">VLOOKUP(D1114, TOURISM!D:H,{4,5},0)</f>
        <v>43000000</v>
      </c>
      <c r="U1114" s="43"/>
      <c r="V1114" s="38">
        <f t="array" ref="V1114:AA1114">VLOOKUP(D1114, BUSINESS!D:P,{8,9,10,11,12,13},0)</f>
        <v>1.121</v>
      </c>
      <c r="W1114" s="37">
        <v>29.0</v>
      </c>
      <c r="X1114" s="37"/>
      <c r="Y1114" s="37">
        <v>196.0</v>
      </c>
      <c r="Z1114" s="38">
        <v>0.064</v>
      </c>
      <c r="AA1114" s="38">
        <v>0.096</v>
      </c>
      <c r="AB1114" s="44">
        <f t="shared" si="331"/>
        <v>642.9604146</v>
      </c>
      <c r="AC1114" s="44"/>
      <c r="AD1114" s="44"/>
      <c r="AE1114" s="44">
        <f t="shared" si="381"/>
        <v>1.623361302</v>
      </c>
      <c r="AF1114" s="44"/>
      <c r="AG1114" s="45">
        <f t="shared" si="5"/>
        <v>0.1759100891</v>
      </c>
      <c r="AH1114" s="45">
        <f t="shared" si="6"/>
        <v>0.25</v>
      </c>
      <c r="AI1114" s="45" t="str">
        <f t="shared" si="7"/>
        <v/>
      </c>
      <c r="AJ1114" s="45" t="str">
        <f t="shared" si="8"/>
        <v/>
      </c>
      <c r="AK1114" s="45">
        <f t="shared" si="9"/>
        <v>0.01227691367</v>
      </c>
      <c r="AL1114" s="45">
        <f t="shared" si="10"/>
        <v>0.5170891136</v>
      </c>
      <c r="AM1114" s="45" t="str">
        <f t="shared" si="11"/>
        <v/>
      </c>
    </row>
    <row r="1115">
      <c r="A1115" s="33" t="s">
        <v>113</v>
      </c>
      <c r="B1115" s="34" t="s">
        <v>146</v>
      </c>
      <c r="C1115" s="35" t="s">
        <v>55</v>
      </c>
      <c r="D1115" s="36" t="str">
        <f t="shared" si="1"/>
        <v>Asia/Uzbekistan-Asia/2007</v>
      </c>
      <c r="E1115" s="37">
        <f t="array" ref="E1115:H1115">VLOOKUP(D1115, GDP!D:L,{6,7,8,9},0)</f>
        <v>22311393928</v>
      </c>
      <c r="F1115" s="38">
        <v>0.054</v>
      </c>
      <c r="G1115" s="37">
        <v>46.0</v>
      </c>
      <c r="H1115" s="38"/>
      <c r="I1115" s="39" t="str">
        <f t="array" ref="I1115:J1115">VLOOKUP(D1115, ENERGY!I:M,{4,5},0)</f>
        <v/>
      </c>
      <c r="J1115" s="39"/>
      <c r="K1115" s="40">
        <f t="array" ref="K1115:S1115">VLOOKUP(D1115, 'HUMAN RESOURCES'!D:V,{11,12,13,14,15,16,17,18,19},0)</f>
        <v>23</v>
      </c>
      <c r="L1115" s="40">
        <v>44.0</v>
      </c>
      <c r="M1115" s="40">
        <v>71.0</v>
      </c>
      <c r="N1115" s="41">
        <v>64.0</v>
      </c>
      <c r="O1115" s="42">
        <v>0.317</v>
      </c>
      <c r="P1115" s="42">
        <v>0.637</v>
      </c>
      <c r="Q1115" s="42">
        <v>0.046</v>
      </c>
      <c r="R1115" s="40">
        <v>2.6868E7</v>
      </c>
      <c r="S1115" s="42">
        <v>0.364</v>
      </c>
      <c r="T1115" s="43">
        <f t="array" ref="T1115:U1115">VLOOKUP(D1115, TOURISM!D:H,{4,5},0)</f>
        <v>51000000</v>
      </c>
      <c r="U1115" s="43"/>
      <c r="V1115" s="38">
        <f t="array" ref="V1115:AA1115">VLOOKUP(D1115, BUSINESS!D:P,{8,9,10,11,12,13},0)</f>
        <v>0.903</v>
      </c>
      <c r="W1115" s="37">
        <v>15.0</v>
      </c>
      <c r="X1115" s="37"/>
      <c r="Y1115" s="37">
        <v>196.0</v>
      </c>
      <c r="Z1115" s="38">
        <v>0.075</v>
      </c>
      <c r="AA1115" s="38">
        <v>0.213</v>
      </c>
      <c r="AB1115" s="44">
        <f t="shared" si="331"/>
        <v>830.4076942</v>
      </c>
      <c r="AC1115" s="44"/>
      <c r="AD1115" s="44"/>
      <c r="AE1115" s="44">
        <f t="shared" si="381"/>
        <v>1.898168825</v>
      </c>
      <c r="AF1115" s="44"/>
      <c r="AG1115" s="45">
        <f t="shared" si="5"/>
        <v>0.291537823</v>
      </c>
      <c r="AH1115" s="45">
        <f t="shared" si="6"/>
        <v>0.3142857143</v>
      </c>
      <c r="AI1115" s="45" t="str">
        <f t="shared" si="7"/>
        <v/>
      </c>
      <c r="AJ1115" s="45" t="str">
        <f t="shared" si="8"/>
        <v/>
      </c>
      <c r="AK1115" s="45">
        <f t="shared" si="9"/>
        <v>0.01433654545</v>
      </c>
      <c r="AL1115" s="45">
        <f t="shared" si="10"/>
        <v>0.1692830323</v>
      </c>
      <c r="AM1115" s="45" t="str">
        <f t="shared" si="11"/>
        <v/>
      </c>
    </row>
    <row r="1116">
      <c r="A1116" s="33" t="s">
        <v>113</v>
      </c>
      <c r="B1116" s="34" t="s">
        <v>146</v>
      </c>
      <c r="C1116" s="35" t="s">
        <v>56</v>
      </c>
      <c r="D1116" s="36" t="str">
        <f t="shared" si="1"/>
        <v>Asia/Uzbekistan-Asia/2008</v>
      </c>
      <c r="E1116" s="37">
        <f t="array" ref="E1116:H1116">VLOOKUP(D1116, GDP!D:L,{6,7,8,9},0)</f>
        <v>27934030937</v>
      </c>
      <c r="F1116" s="38">
        <v>0.052</v>
      </c>
      <c r="G1116" s="37">
        <v>53.0</v>
      </c>
      <c r="H1116" s="38"/>
      <c r="I1116" s="39">
        <f t="array" ref="I1116:J1116">VLOOKUP(D1116, ENERGY!I:M,{4,5},0)</f>
        <v>50874</v>
      </c>
      <c r="J1116" s="39">
        <v>120672.0</v>
      </c>
      <c r="K1116" s="40">
        <f t="array" ref="K1116:S1116">VLOOKUP(D1116, 'HUMAN RESOURCES'!D:V,{11,12,13,14,15,16,17,18,19},0)</f>
        <v>24</v>
      </c>
      <c r="L1116" s="40">
        <v>43.0</v>
      </c>
      <c r="M1116" s="40">
        <v>71.0</v>
      </c>
      <c r="N1116" s="41">
        <v>64.0</v>
      </c>
      <c r="O1116" s="42">
        <v>0.31</v>
      </c>
      <c r="P1116" s="42">
        <v>0.645</v>
      </c>
      <c r="Q1116" s="42">
        <v>0.046</v>
      </c>
      <c r="R1116" s="40">
        <v>2.73028E7</v>
      </c>
      <c r="S1116" s="42">
        <v>0.363</v>
      </c>
      <c r="T1116" s="43">
        <f t="array" ref="T1116:U1116">VLOOKUP(D1116, TOURISM!D:H,{4,5},0)</f>
        <v>64000000</v>
      </c>
      <c r="U1116" s="43"/>
      <c r="V1116" s="38">
        <f t="array" ref="V1116:AA1116">VLOOKUP(D1116, BUSINESS!D:P,{8,9,10,11,12,13},0)</f>
        <v>0.898</v>
      </c>
      <c r="W1116" s="37">
        <v>15.0</v>
      </c>
      <c r="X1116" s="37"/>
      <c r="Y1116" s="37">
        <v>205.0</v>
      </c>
      <c r="Z1116" s="38">
        <v>0.091</v>
      </c>
      <c r="AA1116" s="38">
        <v>0.458</v>
      </c>
      <c r="AB1116" s="44">
        <f t="shared" si="331"/>
        <v>1023.119641</v>
      </c>
      <c r="AC1116" s="44">
        <f t="shared" ref="AC1116:AC1120" si="384">(I1116/R1116)*1000</f>
        <v>1.863325373</v>
      </c>
      <c r="AD1116" s="44">
        <f t="shared" ref="AD1116:AD1120" si="385">J1116/R1116*1000</f>
        <v>4.419766471</v>
      </c>
      <c r="AE1116" s="44">
        <f t="shared" si="381"/>
        <v>2.344081926</v>
      </c>
      <c r="AF1116" s="44"/>
      <c r="AG1116" s="45">
        <f t="shared" si="5"/>
        <v>0.2320690767</v>
      </c>
      <c r="AH1116" s="45">
        <f t="shared" si="6"/>
        <v>0.152173913</v>
      </c>
      <c r="AI1116" s="45" t="str">
        <f t="shared" si="7"/>
        <v/>
      </c>
      <c r="AJ1116" s="45" t="str">
        <f t="shared" si="8"/>
        <v/>
      </c>
      <c r="AK1116" s="45">
        <f t="shared" si="9"/>
        <v>0.01618281971</v>
      </c>
      <c r="AL1116" s="45">
        <f t="shared" si="10"/>
        <v>0.2349175133</v>
      </c>
      <c r="AM1116" s="45" t="str">
        <f t="shared" si="11"/>
        <v/>
      </c>
    </row>
    <row r="1117">
      <c r="A1117" s="33" t="s">
        <v>113</v>
      </c>
      <c r="B1117" s="34" t="s">
        <v>146</v>
      </c>
      <c r="C1117" s="35" t="s">
        <v>57</v>
      </c>
      <c r="D1117" s="36" t="str">
        <f t="shared" si="1"/>
        <v>Asia/Uzbekistan-Asia/2009</v>
      </c>
      <c r="E1117" s="37">
        <f t="array" ref="E1117:H1117">VLOOKUP(D1117, GDP!D:L,{6,7,8,9},0)</f>
        <v>32816828373</v>
      </c>
      <c r="F1117" s="38">
        <v>0.054</v>
      </c>
      <c r="G1117" s="37">
        <v>64.0</v>
      </c>
      <c r="H1117" s="38"/>
      <c r="I1117" s="39">
        <f t="array" ref="I1117:J1117">VLOOKUP(D1117, ENERGY!I:M,{4,5},0)</f>
        <v>48718</v>
      </c>
      <c r="J1117" s="39">
        <v>116944.0</v>
      </c>
      <c r="K1117" s="40">
        <f t="array" ref="K1117:S1117">VLOOKUP(D1117, 'HUMAN RESOURCES'!D:V,{11,12,13,14,15,16,17,18,19},0)</f>
        <v>23</v>
      </c>
      <c r="L1117" s="40">
        <v>41.0</v>
      </c>
      <c r="M1117" s="40">
        <v>71.0</v>
      </c>
      <c r="N1117" s="41">
        <v>65.0</v>
      </c>
      <c r="O1117" s="42">
        <v>0.303</v>
      </c>
      <c r="P1117" s="42">
        <v>0.652</v>
      </c>
      <c r="Q1117" s="42">
        <v>0.045</v>
      </c>
      <c r="R1117" s="40">
        <v>2.77674E7</v>
      </c>
      <c r="S1117" s="42">
        <v>0.362</v>
      </c>
      <c r="T1117" s="43">
        <f t="array" ref="T1117:U1117">VLOOKUP(D1117, TOURISM!D:H,{4,5},0)</f>
        <v>99000000</v>
      </c>
      <c r="U1117" s="43"/>
      <c r="V1117" s="38">
        <f t="array" ref="V1117:AA1117">VLOOKUP(D1117, BUSINESS!D:P,{8,9,10,11,12,13},0)</f>
        <v>0.948</v>
      </c>
      <c r="W1117" s="37">
        <v>15.0</v>
      </c>
      <c r="X1117" s="37"/>
      <c r="Y1117" s="37">
        <v>205.0</v>
      </c>
      <c r="Z1117" s="38">
        <v>0.171</v>
      </c>
      <c r="AA1117" s="38">
        <v>0.599</v>
      </c>
      <c r="AB1117" s="44">
        <f t="shared" si="331"/>
        <v>1181.84736</v>
      </c>
      <c r="AC1117" s="44">
        <f t="shared" si="384"/>
        <v>1.754503483</v>
      </c>
      <c r="AD1117" s="44">
        <f t="shared" si="385"/>
        <v>4.211557438</v>
      </c>
      <c r="AE1117" s="44">
        <f t="shared" si="381"/>
        <v>3.565332008</v>
      </c>
      <c r="AF1117" s="44"/>
      <c r="AG1117" s="45">
        <f t="shared" si="5"/>
        <v>0.1551409162</v>
      </c>
      <c r="AH1117" s="45">
        <f t="shared" si="6"/>
        <v>0.2075471698</v>
      </c>
      <c r="AI1117" s="45">
        <f t="shared" si="7"/>
        <v>-0.05840197975</v>
      </c>
      <c r="AJ1117" s="45">
        <f t="shared" si="8"/>
        <v>-0.04710860503</v>
      </c>
      <c r="AK1117" s="45">
        <f t="shared" si="9"/>
        <v>0.01701656973</v>
      </c>
      <c r="AL1117" s="45">
        <f t="shared" si="10"/>
        <v>0.520992918</v>
      </c>
      <c r="AM1117" s="45" t="str">
        <f t="shared" si="11"/>
        <v/>
      </c>
    </row>
    <row r="1118">
      <c r="A1118" s="33" t="s">
        <v>113</v>
      </c>
      <c r="B1118" s="34" t="s">
        <v>146</v>
      </c>
      <c r="C1118" s="35" t="s">
        <v>58</v>
      </c>
      <c r="D1118" s="36" t="str">
        <f t="shared" si="1"/>
        <v>Asia/Uzbekistan-Asia/2010</v>
      </c>
      <c r="E1118" s="37">
        <f t="array" ref="E1118:H1118">VLOOKUP(D1118, GDP!D:L,{6,7,8,9},0)</f>
        <v>39332770929</v>
      </c>
      <c r="F1118" s="38">
        <v>0.054</v>
      </c>
      <c r="G1118" s="37">
        <v>75.0</v>
      </c>
      <c r="H1118" s="38"/>
      <c r="I1118" s="39">
        <f t="array" ref="I1118:J1118">VLOOKUP(D1118, ENERGY!I:M,{4,5},0)</f>
        <v>53188</v>
      </c>
      <c r="J1118" s="39">
        <v>126915.0</v>
      </c>
      <c r="K1118" s="40">
        <f t="array" ref="K1118:S1118">VLOOKUP(D1118, 'HUMAN RESOURCES'!D:V,{11,12,13,14,15,16,17,18,19},0)</f>
        <v>23</v>
      </c>
      <c r="L1118" s="40">
        <v>40.0</v>
      </c>
      <c r="M1118" s="40">
        <v>71.0</v>
      </c>
      <c r="N1118" s="41">
        <v>65.0</v>
      </c>
      <c r="O1118" s="42">
        <v>0.298</v>
      </c>
      <c r="P1118" s="42">
        <v>0.658</v>
      </c>
      <c r="Q1118" s="42">
        <v>0.044</v>
      </c>
      <c r="R1118" s="40">
        <v>2.85624E7</v>
      </c>
      <c r="S1118" s="42">
        <v>0.362</v>
      </c>
      <c r="T1118" s="43">
        <f t="array" ref="T1118:U1118">VLOOKUP(D1118, TOURISM!D:H,{4,5},0)</f>
        <v>121000000</v>
      </c>
      <c r="U1118" s="43"/>
      <c r="V1118" s="38">
        <f t="array" ref="V1118:AA1118">VLOOKUP(D1118, BUSINESS!D:P,{8,9,10,11,12,13},0)</f>
        <v>0.956</v>
      </c>
      <c r="W1118" s="37">
        <v>15.0</v>
      </c>
      <c r="X1118" s="37"/>
      <c r="Y1118" s="37">
        <v>205.0</v>
      </c>
      <c r="Z1118" s="38">
        <v>0.2</v>
      </c>
      <c r="AA1118" s="38">
        <v>0.755</v>
      </c>
      <c r="AB1118" s="44">
        <f t="shared" si="331"/>
        <v>1377.08214</v>
      </c>
      <c r="AC1118" s="44">
        <f t="shared" si="384"/>
        <v>1.862168445</v>
      </c>
      <c r="AD1118" s="44">
        <f t="shared" si="385"/>
        <v>4.443429124</v>
      </c>
      <c r="AE1118" s="44">
        <f t="shared" si="381"/>
        <v>4.236338683</v>
      </c>
      <c r="AF1118" s="44"/>
      <c r="AG1118" s="45">
        <f t="shared" si="5"/>
        <v>0.1651945823</v>
      </c>
      <c r="AH1118" s="45">
        <f t="shared" si="6"/>
        <v>0.171875</v>
      </c>
      <c r="AI1118" s="45">
        <f t="shared" si="7"/>
        <v>0.06136491822</v>
      </c>
      <c r="AJ1118" s="45">
        <f t="shared" si="8"/>
        <v>0.05505604261</v>
      </c>
      <c r="AK1118" s="45">
        <f t="shared" si="9"/>
        <v>0.02863069643</v>
      </c>
      <c r="AL1118" s="45">
        <f t="shared" si="10"/>
        <v>0.1882031389</v>
      </c>
      <c r="AM1118" s="45" t="str">
        <f t="shared" si="11"/>
        <v/>
      </c>
    </row>
    <row r="1119">
      <c r="A1119" s="33" t="s">
        <v>113</v>
      </c>
      <c r="B1119" s="34" t="s">
        <v>146</v>
      </c>
      <c r="C1119" s="35" t="s">
        <v>59</v>
      </c>
      <c r="D1119" s="36" t="str">
        <f t="shared" si="1"/>
        <v>Asia/Uzbekistan-Asia/2011</v>
      </c>
      <c r="E1119" s="37">
        <f t="array" ref="E1119:H1119">VLOOKUP(D1119, GDP!D:L,{6,7,8,9},0)</f>
        <v>45324319955</v>
      </c>
      <c r="F1119" s="38">
        <v>0.056</v>
      </c>
      <c r="G1119" s="37">
        <v>91.0</v>
      </c>
      <c r="H1119" s="38"/>
      <c r="I1119" s="39">
        <f t="array" ref="I1119:J1119">VLOOKUP(D1119, ENERGY!I:M,{4,5},0)</f>
        <v>46965</v>
      </c>
      <c r="J1119" s="39">
        <v>111888.0</v>
      </c>
      <c r="K1119" s="40">
        <f t="array" ref="K1119:S1119">VLOOKUP(D1119, 'HUMAN RESOURCES'!D:V,{11,12,13,14,15,16,17,18,19},0)</f>
        <v>22</v>
      </c>
      <c r="L1119" s="40">
        <v>39.0</v>
      </c>
      <c r="M1119" s="40">
        <v>71.0</v>
      </c>
      <c r="N1119" s="41">
        <v>65.0</v>
      </c>
      <c r="O1119" s="42">
        <v>0.293</v>
      </c>
      <c r="P1119" s="42">
        <v>0.664</v>
      </c>
      <c r="Q1119" s="42">
        <v>0.043</v>
      </c>
      <c r="R1119" s="40">
        <v>2.93394E7</v>
      </c>
      <c r="S1119" s="42">
        <v>0.362</v>
      </c>
      <c r="T1119" s="43">
        <f t="array" ref="T1119:U1119">VLOOKUP(D1119, TOURISM!D:H,{4,5},0)</f>
        <v>121000000</v>
      </c>
      <c r="U1119" s="43"/>
      <c r="V1119" s="38">
        <f t="array" ref="V1119:AA1119">VLOOKUP(D1119, BUSINESS!D:P,{8,9,10,11,12,13},0)</f>
        <v>0.975</v>
      </c>
      <c r="W1119" s="37">
        <v>14.0</v>
      </c>
      <c r="X1119" s="37"/>
      <c r="Y1119" s="37">
        <v>205.0</v>
      </c>
      <c r="Z1119" s="38">
        <v>0.302</v>
      </c>
      <c r="AA1119" s="38">
        <v>0.904</v>
      </c>
      <c r="AB1119" s="44">
        <f t="shared" si="331"/>
        <v>1544.827773</v>
      </c>
      <c r="AC1119" s="44">
        <f t="shared" si="384"/>
        <v>1.600748482</v>
      </c>
      <c r="AD1119" s="44">
        <f t="shared" si="385"/>
        <v>3.81357492</v>
      </c>
      <c r="AE1119" s="44">
        <f t="shared" si="381"/>
        <v>4.124147051</v>
      </c>
      <c r="AF1119" s="44"/>
      <c r="AG1119" s="45">
        <f t="shared" si="5"/>
        <v>0.1218123649</v>
      </c>
      <c r="AH1119" s="45">
        <f t="shared" si="6"/>
        <v>0.2133333333</v>
      </c>
      <c r="AI1119" s="45">
        <f t="shared" si="7"/>
        <v>-0.1403847028</v>
      </c>
      <c r="AJ1119" s="45">
        <f t="shared" si="8"/>
        <v>-0.1417495782</v>
      </c>
      <c r="AK1119" s="45">
        <f t="shared" si="9"/>
        <v>0.02720359634</v>
      </c>
      <c r="AL1119" s="45">
        <f t="shared" si="10"/>
        <v>-0.02648315916</v>
      </c>
      <c r="AM1119" s="45" t="str">
        <f t="shared" si="11"/>
        <v/>
      </c>
    </row>
    <row r="1120">
      <c r="A1120" s="33" t="s">
        <v>113</v>
      </c>
      <c r="B1120" s="34" t="s">
        <v>146</v>
      </c>
      <c r="C1120" s="35" t="s">
        <v>60</v>
      </c>
      <c r="D1120" s="36" t="str">
        <f t="shared" si="1"/>
        <v>Asia/Uzbekistan-Asia/2012</v>
      </c>
      <c r="E1120" s="37">
        <f t="array" ref="E1120:H1120">VLOOKUP(D1120, GDP!D:L,{6,7,8,9},0)</f>
        <v>51183443225</v>
      </c>
      <c r="F1120" s="38">
        <v>0.059</v>
      </c>
      <c r="G1120" s="37">
        <v>105.0</v>
      </c>
      <c r="H1120" s="38"/>
      <c r="I1120" s="39">
        <f t="array" ref="I1120:J1120">VLOOKUP(D1120, ENERGY!I:M,{4,5},0)</f>
        <v>51084.5</v>
      </c>
      <c r="J1120" s="39">
        <v>121317.0</v>
      </c>
      <c r="K1120" s="40">
        <f t="array" ref="K1120:S1120">VLOOKUP(D1120, 'HUMAN RESOURCES'!D:V,{11,12,13,14,15,16,17,18,19},0)</f>
        <v>21</v>
      </c>
      <c r="L1120" s="40">
        <v>38.0</v>
      </c>
      <c r="M1120" s="40">
        <v>72.0</v>
      </c>
      <c r="N1120" s="41">
        <v>65.0</v>
      </c>
      <c r="O1120" s="42">
        <v>0.289</v>
      </c>
      <c r="P1120" s="42">
        <v>0.668</v>
      </c>
      <c r="Q1120" s="42">
        <v>0.043</v>
      </c>
      <c r="R1120" s="40">
        <v>2.97745E7</v>
      </c>
      <c r="S1120" s="42">
        <v>0.362</v>
      </c>
      <c r="T1120" s="43">
        <f t="array" ref="T1120:U1120">VLOOKUP(D1120, TOURISM!D:H,{4,5},0)</f>
        <v>121000000</v>
      </c>
      <c r="U1120" s="43"/>
      <c r="V1120" s="38">
        <f t="array" ref="V1120:AA1120">VLOOKUP(D1120, BUSINESS!D:P,{8,9,10,11,12,13},0)</f>
        <v>0.985</v>
      </c>
      <c r="W1120" s="37">
        <v>12.0</v>
      </c>
      <c r="X1120" s="37">
        <v>156.0</v>
      </c>
      <c r="Y1120" s="37">
        <v>205.0</v>
      </c>
      <c r="Z1120" s="38">
        <v>0.365</v>
      </c>
      <c r="AA1120" s="38">
        <v>0.71</v>
      </c>
      <c r="AB1120" s="44">
        <f t="shared" si="331"/>
        <v>1719.036196</v>
      </c>
      <c r="AC1120" s="44">
        <f t="shared" si="384"/>
        <v>1.71571311</v>
      </c>
      <c r="AD1120" s="44">
        <f t="shared" si="385"/>
        <v>4.07452686</v>
      </c>
      <c r="AE1120" s="44">
        <f t="shared" si="381"/>
        <v>4.063880166</v>
      </c>
      <c r="AF1120" s="44"/>
      <c r="AG1120" s="45">
        <f t="shared" si="5"/>
        <v>0.112768832</v>
      </c>
      <c r="AH1120" s="45">
        <f t="shared" si="6"/>
        <v>0.1538461538</v>
      </c>
      <c r="AI1120" s="45">
        <f t="shared" si="7"/>
        <v>0.07181929577</v>
      </c>
      <c r="AJ1120" s="45">
        <f t="shared" si="8"/>
        <v>0.06842711786</v>
      </c>
      <c r="AK1120" s="45">
        <f t="shared" si="9"/>
        <v>0.01482988746</v>
      </c>
      <c r="AL1120" s="45">
        <f t="shared" si="10"/>
        <v>-0.0146131757</v>
      </c>
      <c r="AM1120" s="45" t="str">
        <f t="shared" si="11"/>
        <v/>
      </c>
    </row>
    <row r="1121">
      <c r="A1121" s="33" t="s">
        <v>113</v>
      </c>
      <c r="B1121" s="34" t="s">
        <v>147</v>
      </c>
      <c r="C1121" s="35" t="s">
        <v>48</v>
      </c>
      <c r="D1121" s="36" t="str">
        <f t="shared" si="1"/>
        <v>Asia/Vietnam-Asia/2000</v>
      </c>
      <c r="E1121" s="37">
        <f t="array" ref="E1121:H1121">VLOOKUP(D1121, GDP!D:L,{6,7,8,9},0)</f>
        <v>33640085728</v>
      </c>
      <c r="F1121" s="38">
        <v>0.053</v>
      </c>
      <c r="G1121" s="37">
        <v>20.0</v>
      </c>
      <c r="H1121" s="38">
        <v>0.106</v>
      </c>
      <c r="I1121" s="39" t="str">
        <f t="array" ref="I1121:J1121">VLOOKUP(D1121, ENERGY!I:M,{4,5},0)</f>
        <v/>
      </c>
      <c r="J1121" s="39"/>
      <c r="K1121" s="40">
        <f t="array" ref="K1121:S1121">VLOOKUP(D1121, 'HUMAN RESOURCES'!D:V,{11,12,13,14,15,16,17,18,19},0)</f>
        <v>17</v>
      </c>
      <c r="L1121" s="40">
        <v>27.0</v>
      </c>
      <c r="M1121" s="40">
        <v>78.0</v>
      </c>
      <c r="N1121" s="41">
        <v>69.0</v>
      </c>
      <c r="O1121" s="42">
        <v>0.316</v>
      </c>
      <c r="P1121" s="42">
        <v>0.62</v>
      </c>
      <c r="Q1121" s="42">
        <v>0.064</v>
      </c>
      <c r="R1121" s="40">
        <v>7.76309E7</v>
      </c>
      <c r="S1121" s="42">
        <v>0.244</v>
      </c>
      <c r="T1121" s="43" t="str">
        <f t="array" ref="T1121:U1121">VLOOKUP(D1121, TOURISM!D:H,{4,5},0)</f>
        <v/>
      </c>
      <c r="U1121" s="43"/>
      <c r="V1121" s="38" t="str">
        <f t="array" ref="V1121:AA1121">VLOOKUP(D1121, BUSINESS!D:P,{8,9,10,11,12,13},0)</f>
        <v/>
      </c>
      <c r="W1121" s="37"/>
      <c r="X1121" s="37"/>
      <c r="Y1121" s="37"/>
      <c r="Z1121" s="38">
        <v>0.003</v>
      </c>
      <c r="AA1121" s="38">
        <v>0.01</v>
      </c>
      <c r="AB1121" s="44">
        <f t="shared" si="331"/>
        <v>433.3337077</v>
      </c>
      <c r="AC1121" s="44"/>
      <c r="AD1121" s="44"/>
      <c r="AE1121" s="44"/>
      <c r="AF1121" s="44"/>
      <c r="AG1121" s="45" t="str">
        <f t="shared" si="5"/>
        <v/>
      </c>
      <c r="AH1121" s="45" t="str">
        <f t="shared" si="6"/>
        <v/>
      </c>
      <c r="AI1121" s="45" t="str">
        <f t="shared" si="7"/>
        <v/>
      </c>
      <c r="AJ1121" s="45" t="str">
        <f t="shared" si="8"/>
        <v/>
      </c>
      <c r="AK1121" s="45" t="str">
        <f t="shared" si="9"/>
        <v/>
      </c>
      <c r="AL1121" s="45" t="str">
        <f t="shared" si="10"/>
        <v/>
      </c>
      <c r="AM1121" s="45" t="str">
        <f t="shared" si="11"/>
        <v/>
      </c>
    </row>
    <row r="1122">
      <c r="A1122" s="33" t="s">
        <v>113</v>
      </c>
      <c r="B1122" s="34" t="s">
        <v>147</v>
      </c>
      <c r="C1122" s="35" t="s">
        <v>49</v>
      </c>
      <c r="D1122" s="36" t="str">
        <f t="shared" si="1"/>
        <v>Asia/Vietnam-Asia/2001</v>
      </c>
      <c r="E1122" s="37">
        <f t="array" ref="E1122:H1122">VLOOKUP(D1122, GDP!D:L,{6,7,8,9},0)</f>
        <v>35291349277</v>
      </c>
      <c r="F1122" s="38">
        <v>0.056</v>
      </c>
      <c r="G1122" s="37">
        <v>22.0</v>
      </c>
      <c r="H1122" s="38">
        <v>0.094</v>
      </c>
      <c r="I1122" s="39">
        <f t="array" ref="I1122:J1122">VLOOKUP(D1122, ENERGY!I:M,{4,5},0)</f>
        <v>61210</v>
      </c>
      <c r="J1122" s="39"/>
      <c r="K1122" s="40">
        <f t="array" ref="K1122:S1122">VLOOKUP(D1122, 'HUMAN RESOURCES'!D:V,{11,12,13,14,15,16,17,18,19},0)</f>
        <v>17</v>
      </c>
      <c r="L1122" s="40">
        <v>26.0</v>
      </c>
      <c r="M1122" s="40">
        <v>79.0</v>
      </c>
      <c r="N1122" s="41">
        <v>69.0</v>
      </c>
      <c r="O1122" s="42">
        <v>0.307</v>
      </c>
      <c r="P1122" s="42">
        <v>0.628</v>
      </c>
      <c r="Q1122" s="42">
        <v>0.065</v>
      </c>
      <c r="R1122" s="40">
        <v>7.8621E7</v>
      </c>
      <c r="S1122" s="42">
        <v>0.249</v>
      </c>
      <c r="T1122" s="43" t="str">
        <f t="array" ref="T1122:U1122">VLOOKUP(D1122, TOURISM!D:H,{4,5},0)</f>
        <v/>
      </c>
      <c r="U1122" s="43"/>
      <c r="V1122" s="38" t="str">
        <f t="array" ref="V1122:AA1122">VLOOKUP(D1122, BUSINESS!D:P,{8,9,10,11,12,13},0)</f>
        <v/>
      </c>
      <c r="W1122" s="37"/>
      <c r="X1122" s="37"/>
      <c r="Y1122" s="37"/>
      <c r="Z1122" s="38">
        <v>0.013</v>
      </c>
      <c r="AA1122" s="38">
        <v>0.015</v>
      </c>
      <c r="AB1122" s="44">
        <f t="shared" si="331"/>
        <v>448.8794251</v>
      </c>
      <c r="AC1122" s="44">
        <f t="shared" ref="AC1122:AC1124" si="386">(I1122/R1122)*1000</f>
        <v>0.7785451724</v>
      </c>
      <c r="AD1122" s="44"/>
      <c r="AE1122" s="44"/>
      <c r="AF1122" s="44"/>
      <c r="AG1122" s="45">
        <f t="shared" si="5"/>
        <v>0.03587470139</v>
      </c>
      <c r="AH1122" s="45">
        <f t="shared" si="6"/>
        <v>0.1</v>
      </c>
      <c r="AI1122" s="45" t="str">
        <f t="shared" si="7"/>
        <v/>
      </c>
      <c r="AJ1122" s="45" t="str">
        <f t="shared" si="8"/>
        <v/>
      </c>
      <c r="AK1122" s="45">
        <f t="shared" si="9"/>
        <v>0.01275394205</v>
      </c>
      <c r="AL1122" s="45" t="str">
        <f t="shared" si="10"/>
        <v/>
      </c>
      <c r="AM1122" s="45" t="str">
        <f t="shared" si="11"/>
        <v/>
      </c>
    </row>
    <row r="1123">
      <c r="A1123" s="33" t="s">
        <v>113</v>
      </c>
      <c r="B1123" s="34" t="s">
        <v>147</v>
      </c>
      <c r="C1123" s="35" t="s">
        <v>50</v>
      </c>
      <c r="D1123" s="36" t="str">
        <f t="shared" si="1"/>
        <v>Asia/Vietnam-Asia/2002</v>
      </c>
      <c r="E1123" s="37">
        <f t="array" ref="E1123:H1123">VLOOKUP(D1123, GDP!D:L,{6,7,8,9},0)</f>
        <v>37947904054</v>
      </c>
      <c r="F1123" s="38">
        <v>0.051</v>
      </c>
      <c r="G1123" s="37">
        <v>22.0</v>
      </c>
      <c r="H1123" s="38">
        <v>0.091</v>
      </c>
      <c r="I1123" s="39">
        <f t="array" ref="I1123:J1123">VLOOKUP(D1123, ENERGY!I:M,{4,5},0)</f>
        <v>58912</v>
      </c>
      <c r="J1123" s="39">
        <v>150230.0</v>
      </c>
      <c r="K1123" s="40">
        <f t="array" ref="K1123:S1123">VLOOKUP(D1123, 'HUMAN RESOURCES'!D:V,{11,12,13,14,15,16,17,18,19},0)</f>
        <v>17</v>
      </c>
      <c r="L1123" s="40">
        <v>26.0</v>
      </c>
      <c r="M1123" s="40">
        <v>79.0</v>
      </c>
      <c r="N1123" s="41">
        <v>69.0</v>
      </c>
      <c r="O1123" s="42">
        <v>0.298</v>
      </c>
      <c r="P1123" s="42">
        <v>0.637</v>
      </c>
      <c r="Q1123" s="42">
        <v>0.065</v>
      </c>
      <c r="R1123" s="40">
        <v>7.95387E7</v>
      </c>
      <c r="S1123" s="42">
        <v>0.255</v>
      </c>
      <c r="T1123" s="43" t="str">
        <f t="array" ref="T1123:U1123">VLOOKUP(D1123, TOURISM!D:H,{4,5},0)</f>
        <v/>
      </c>
      <c r="U1123" s="43"/>
      <c r="V1123" s="38" t="str">
        <f t="array" ref="V1123:AA1123">VLOOKUP(D1123, BUSINESS!D:P,{8,9,10,11,12,13},0)</f>
        <v/>
      </c>
      <c r="W1123" s="37"/>
      <c r="X1123" s="37"/>
      <c r="Y1123" s="37"/>
      <c r="Z1123" s="38">
        <v>0.019</v>
      </c>
      <c r="AA1123" s="38">
        <v>0.023</v>
      </c>
      <c r="AB1123" s="44">
        <f t="shared" si="331"/>
        <v>477.0998778</v>
      </c>
      <c r="AC1123" s="44">
        <f t="shared" si="386"/>
        <v>0.7406708935</v>
      </c>
      <c r="AD1123" s="44">
        <f t="shared" ref="AD1123:AD1124" si="387">J1123/R1123*1000</f>
        <v>1.888766098</v>
      </c>
      <c r="AE1123" s="44"/>
      <c r="AF1123" s="44"/>
      <c r="AG1123" s="45">
        <f t="shared" si="5"/>
        <v>0.06286867078</v>
      </c>
      <c r="AH1123" s="45">
        <f t="shared" si="6"/>
        <v>0</v>
      </c>
      <c r="AI1123" s="45">
        <f t="shared" si="7"/>
        <v>-0.04864750333</v>
      </c>
      <c r="AJ1123" s="45" t="str">
        <f t="shared" si="8"/>
        <v/>
      </c>
      <c r="AK1123" s="45">
        <f t="shared" si="9"/>
        <v>0.01167245392</v>
      </c>
      <c r="AL1123" s="45" t="str">
        <f t="shared" si="10"/>
        <v/>
      </c>
      <c r="AM1123" s="45" t="str">
        <f t="shared" si="11"/>
        <v/>
      </c>
    </row>
    <row r="1124">
      <c r="A1124" s="33" t="s">
        <v>113</v>
      </c>
      <c r="B1124" s="34" t="s">
        <v>147</v>
      </c>
      <c r="C1124" s="35" t="s">
        <v>51</v>
      </c>
      <c r="D1124" s="36" t="str">
        <f t="shared" si="1"/>
        <v>Asia/Vietnam-Asia/2003</v>
      </c>
      <c r="E1124" s="37">
        <f t="array" ref="E1124:H1124">VLOOKUP(D1124, GDP!D:L,{6,7,8,9},0)</f>
        <v>42717072778</v>
      </c>
      <c r="F1124" s="38">
        <v>0.052</v>
      </c>
      <c r="G1124" s="37">
        <v>25.0</v>
      </c>
      <c r="H1124" s="38">
        <v>0.095</v>
      </c>
      <c r="I1124" s="39">
        <f t="array" ref="I1124:J1124">VLOOKUP(D1124, ENERGY!I:M,{4,5},0)</f>
        <v>53450</v>
      </c>
      <c r="J1124" s="39">
        <v>140057.0</v>
      </c>
      <c r="K1124" s="40">
        <f t="array" ref="K1124:S1124">VLOOKUP(D1124, 'HUMAN RESOURCES'!D:V,{11,12,13,14,15,16,17,18,19},0)</f>
        <v>17</v>
      </c>
      <c r="L1124" s="40">
        <v>25.0</v>
      </c>
      <c r="M1124" s="40">
        <v>79.0</v>
      </c>
      <c r="N1124" s="41">
        <v>70.0</v>
      </c>
      <c r="O1124" s="42">
        <v>0.289</v>
      </c>
      <c r="P1124" s="42">
        <v>0.646</v>
      </c>
      <c r="Q1124" s="42">
        <v>0.065</v>
      </c>
      <c r="R1124" s="40">
        <v>8.04684E7</v>
      </c>
      <c r="S1124" s="42">
        <v>0.261</v>
      </c>
      <c r="T1124" s="43">
        <f t="array" ref="T1124:U1124">VLOOKUP(D1124, TOURISM!D:H,{4,5},0)</f>
        <v>1400000000</v>
      </c>
      <c r="U1124" s="43"/>
      <c r="V1124" s="38" t="str">
        <f t="array" ref="V1124:AA1124">VLOOKUP(D1124, BUSINESS!D:P,{8,9,10,11,12,13},0)</f>
        <v/>
      </c>
      <c r="W1124" s="37">
        <v>59.0</v>
      </c>
      <c r="X1124" s="37"/>
      <c r="Y1124" s="37"/>
      <c r="Z1124" s="38">
        <v>0.038</v>
      </c>
      <c r="AA1124" s="38">
        <v>0.033</v>
      </c>
      <c r="AB1124" s="44">
        <f t="shared" si="331"/>
        <v>530.8552522</v>
      </c>
      <c r="AC1124" s="44">
        <f t="shared" si="386"/>
        <v>0.6642358988</v>
      </c>
      <c r="AD1124" s="44">
        <f t="shared" si="387"/>
        <v>1.740521745</v>
      </c>
      <c r="AE1124" s="44">
        <f t="shared" ref="AE1124:AE1146" si="388">T1124/R1124</f>
        <v>17.39813393</v>
      </c>
      <c r="AF1124" s="44"/>
      <c r="AG1124" s="45">
        <f t="shared" si="5"/>
        <v>0.1126711133</v>
      </c>
      <c r="AH1124" s="45">
        <f t="shared" si="6"/>
        <v>0.1363636364</v>
      </c>
      <c r="AI1124" s="45">
        <f t="shared" si="7"/>
        <v>-0.1031969737</v>
      </c>
      <c r="AJ1124" s="45">
        <f t="shared" si="8"/>
        <v>-0.07848740642</v>
      </c>
      <c r="AK1124" s="45">
        <f t="shared" si="9"/>
        <v>0.01168864968</v>
      </c>
      <c r="AL1124" s="45" t="str">
        <f t="shared" si="10"/>
        <v/>
      </c>
      <c r="AM1124" s="45" t="str">
        <f t="shared" si="11"/>
        <v/>
      </c>
    </row>
    <row r="1125">
      <c r="A1125" s="33" t="s">
        <v>113</v>
      </c>
      <c r="B1125" s="34" t="s">
        <v>147</v>
      </c>
      <c r="C1125" s="35" t="s">
        <v>52</v>
      </c>
      <c r="D1125" s="36" t="str">
        <f t="shared" si="1"/>
        <v>Asia/Vietnam-Asia/2004</v>
      </c>
      <c r="E1125" s="37">
        <f t="array" ref="E1125:H1125">VLOOKUP(D1125, GDP!D:L,{6,7,8,9},0)</f>
        <v>49424107710</v>
      </c>
      <c r="F1125" s="38">
        <v>0.055</v>
      </c>
      <c r="G1125" s="37">
        <v>30.0</v>
      </c>
      <c r="H1125" s="38">
        <v>0.097</v>
      </c>
      <c r="I1125" s="39" t="str">
        <f t="array" ref="I1125:J1125">VLOOKUP(D1125, ENERGY!I:M,{4,5},0)</f>
        <v/>
      </c>
      <c r="J1125" s="39"/>
      <c r="K1125" s="40">
        <f t="array" ref="K1125:S1125">VLOOKUP(D1125, 'HUMAN RESOURCES'!D:V,{11,12,13,14,15,16,17,18,19},0)</f>
        <v>17</v>
      </c>
      <c r="L1125" s="40">
        <v>24.0</v>
      </c>
      <c r="M1125" s="40">
        <v>79.0</v>
      </c>
      <c r="N1125" s="41">
        <v>70.0</v>
      </c>
      <c r="O1125" s="42">
        <v>0.28</v>
      </c>
      <c r="P1125" s="42">
        <v>0.654</v>
      </c>
      <c r="Q1125" s="42">
        <v>0.066</v>
      </c>
      <c r="R1125" s="40">
        <v>8.14377E7</v>
      </c>
      <c r="S1125" s="42">
        <v>0.267</v>
      </c>
      <c r="T1125" s="43">
        <f t="array" ref="T1125:U1125">VLOOKUP(D1125, TOURISM!D:H,{4,5},0)</f>
        <v>1700000000</v>
      </c>
      <c r="U1125" s="43"/>
      <c r="V1125" s="38" t="str">
        <f t="array" ref="V1125:AA1125">VLOOKUP(D1125, BUSINESS!D:P,{8,9,10,11,12,13},0)</f>
        <v/>
      </c>
      <c r="W1125" s="37">
        <v>51.0</v>
      </c>
      <c r="X1125" s="37"/>
      <c r="Y1125" s="37"/>
      <c r="Z1125" s="38">
        <v>0.076</v>
      </c>
      <c r="AA1125" s="38">
        <v>0.059</v>
      </c>
      <c r="AB1125" s="44">
        <f t="shared" si="331"/>
        <v>606.8946902</v>
      </c>
      <c r="AC1125" s="44"/>
      <c r="AD1125" s="44"/>
      <c r="AE1125" s="44">
        <f t="shared" si="388"/>
        <v>20.8748528</v>
      </c>
      <c r="AF1125" s="44"/>
      <c r="AG1125" s="45">
        <f t="shared" si="5"/>
        <v>0.1432394944</v>
      </c>
      <c r="AH1125" s="45">
        <f t="shared" si="6"/>
        <v>0.2</v>
      </c>
      <c r="AI1125" s="45" t="str">
        <f t="shared" si="7"/>
        <v/>
      </c>
      <c r="AJ1125" s="45" t="str">
        <f t="shared" si="8"/>
        <v/>
      </c>
      <c r="AK1125" s="45">
        <f t="shared" si="9"/>
        <v>0.0120457223</v>
      </c>
      <c r="AL1125" s="45">
        <f t="shared" si="10"/>
        <v>0.1998328608</v>
      </c>
      <c r="AM1125" s="45" t="str">
        <f t="shared" si="11"/>
        <v/>
      </c>
    </row>
    <row r="1126">
      <c r="A1126" s="33" t="s">
        <v>113</v>
      </c>
      <c r="B1126" s="34" t="s">
        <v>147</v>
      </c>
      <c r="C1126" s="35" t="s">
        <v>53</v>
      </c>
      <c r="D1126" s="36" t="str">
        <f t="shared" si="1"/>
        <v>Asia/Vietnam-Asia/2005</v>
      </c>
      <c r="E1126" s="37">
        <f t="array" ref="E1126:H1126">VLOOKUP(D1126, GDP!D:L,{6,7,8,9},0)</f>
        <v>57633255739</v>
      </c>
      <c r="F1126" s="38">
        <v>0.059</v>
      </c>
      <c r="G1126" s="37">
        <v>36.0</v>
      </c>
      <c r="H1126" s="38">
        <v>0.11</v>
      </c>
      <c r="I1126" s="39">
        <f t="array" ref="I1126:J1126">VLOOKUP(D1126, ENERGY!I:M,{4,5},0)</f>
        <v>45729.5</v>
      </c>
      <c r="J1126" s="39">
        <v>114810.0</v>
      </c>
      <c r="K1126" s="40">
        <f t="array" ref="K1126:S1126">VLOOKUP(D1126, 'HUMAN RESOURCES'!D:V,{11,12,13,14,15,16,17,18,19},0)</f>
        <v>17</v>
      </c>
      <c r="L1126" s="40">
        <v>24.0</v>
      </c>
      <c r="M1126" s="40">
        <v>80.0</v>
      </c>
      <c r="N1126" s="41">
        <v>70.0</v>
      </c>
      <c r="O1126" s="42">
        <v>0.271</v>
      </c>
      <c r="P1126" s="42">
        <v>0.663</v>
      </c>
      <c r="Q1126" s="42">
        <v>0.066</v>
      </c>
      <c r="R1126" s="40">
        <v>8.23935E7</v>
      </c>
      <c r="S1126" s="42">
        <v>0.273</v>
      </c>
      <c r="T1126" s="43">
        <f t="array" ref="T1126:U1126">VLOOKUP(D1126, TOURISM!D:H,{4,5},0)</f>
        <v>2300000000</v>
      </c>
      <c r="U1126" s="43">
        <v>9.0E8</v>
      </c>
      <c r="V1126" s="38">
        <f t="array" ref="V1126:AA1126">VLOOKUP(D1126, BUSINESS!D:P,{8,9,10,11,12,13},0)</f>
        <v>0.399</v>
      </c>
      <c r="W1126" s="37">
        <v>45.0</v>
      </c>
      <c r="X1126" s="37"/>
      <c r="Y1126" s="37">
        <v>1050.0</v>
      </c>
      <c r="Z1126" s="38">
        <v>0.127</v>
      </c>
      <c r="AA1126" s="38">
        <v>0.113</v>
      </c>
      <c r="AB1126" s="44">
        <f t="shared" si="331"/>
        <v>699.4878933</v>
      </c>
      <c r="AC1126" s="44">
        <f>(I1126/R1126)*1000</f>
        <v>0.5550134416</v>
      </c>
      <c r="AD1126" s="44">
        <f>J1126/R1126*1000</f>
        <v>1.393435162</v>
      </c>
      <c r="AE1126" s="44">
        <f t="shared" si="388"/>
        <v>27.91482338</v>
      </c>
      <c r="AF1126" s="44">
        <f t="shared" ref="AF1126:AF1146" si="389">U1126/R1126</f>
        <v>10.92319176</v>
      </c>
      <c r="AG1126" s="45">
        <f t="shared" si="5"/>
        <v>0.1525688141</v>
      </c>
      <c r="AH1126" s="45">
        <f t="shared" si="6"/>
        <v>0.2</v>
      </c>
      <c r="AI1126" s="45" t="str">
        <f t="shared" si="7"/>
        <v/>
      </c>
      <c r="AJ1126" s="45" t="str">
        <f t="shared" si="8"/>
        <v/>
      </c>
      <c r="AK1126" s="45">
        <f t="shared" si="9"/>
        <v>0.011736579</v>
      </c>
      <c r="AL1126" s="45">
        <f t="shared" si="10"/>
        <v>0.3372464775</v>
      </c>
      <c r="AM1126" s="45" t="str">
        <f t="shared" si="11"/>
        <v/>
      </c>
    </row>
    <row r="1127">
      <c r="A1127" s="33" t="s">
        <v>113</v>
      </c>
      <c r="B1127" s="34" t="s">
        <v>147</v>
      </c>
      <c r="C1127" s="35" t="s">
        <v>54</v>
      </c>
      <c r="D1127" s="36" t="str">
        <f t="shared" si="1"/>
        <v>Asia/Vietnam-Asia/2006</v>
      </c>
      <c r="E1127" s="37">
        <f t="array" ref="E1127:H1127">VLOOKUP(D1127, GDP!D:L,{6,7,8,9},0)</f>
        <v>66371664817</v>
      </c>
      <c r="F1127" s="38">
        <v>0.065</v>
      </c>
      <c r="G1127" s="37">
        <v>46.0</v>
      </c>
      <c r="H1127" s="38">
        <v>0.112</v>
      </c>
      <c r="I1127" s="39" t="str">
        <f t="array" ref="I1127:J1127">VLOOKUP(D1127, ENERGY!I:M,{4,5},0)</f>
        <v/>
      </c>
      <c r="J1127" s="39"/>
      <c r="K1127" s="40">
        <f t="array" ref="K1127:S1127">VLOOKUP(D1127, 'HUMAN RESOURCES'!D:V,{11,12,13,14,15,16,17,18,19},0)</f>
        <v>17</v>
      </c>
      <c r="L1127" s="40">
        <v>23.0</v>
      </c>
      <c r="M1127" s="40">
        <v>80.0</v>
      </c>
      <c r="N1127" s="41">
        <v>70.0</v>
      </c>
      <c r="O1127" s="42">
        <v>0.263</v>
      </c>
      <c r="P1127" s="42">
        <v>0.672</v>
      </c>
      <c r="Q1127" s="42">
        <v>0.066</v>
      </c>
      <c r="R1127" s="40">
        <v>8.3313E7</v>
      </c>
      <c r="S1127" s="42">
        <v>0.279</v>
      </c>
      <c r="T1127" s="43">
        <f t="array" ref="T1127:U1127">VLOOKUP(D1127, TOURISM!D:H,{4,5},0)</f>
        <v>2850000000</v>
      </c>
      <c r="U1127" s="43">
        <v>1.05E9</v>
      </c>
      <c r="V1127" s="38">
        <f t="array" ref="V1127:AA1127">VLOOKUP(D1127, BUSINESS!D:P,{8,9,10,11,12,13},0)</f>
        <v>0.399</v>
      </c>
      <c r="W1127" s="37">
        <v>50.0</v>
      </c>
      <c r="X1127" s="37"/>
      <c r="Y1127" s="37">
        <v>1050.0</v>
      </c>
      <c r="Z1127" s="38">
        <v>0.173</v>
      </c>
      <c r="AA1127" s="38">
        <v>0.22</v>
      </c>
      <c r="AB1127" s="44">
        <f t="shared" si="331"/>
        <v>796.6543615</v>
      </c>
      <c r="AC1127" s="44"/>
      <c r="AD1127" s="44"/>
      <c r="AE1127" s="44">
        <f t="shared" si="388"/>
        <v>34.20834684</v>
      </c>
      <c r="AF1127" s="44">
        <f t="shared" si="389"/>
        <v>12.60307515</v>
      </c>
      <c r="AG1127" s="45">
        <f t="shared" si="5"/>
        <v>0.1389108647</v>
      </c>
      <c r="AH1127" s="45">
        <f t="shared" si="6"/>
        <v>0.2777777778</v>
      </c>
      <c r="AI1127" s="45" t="str">
        <f t="shared" si="7"/>
        <v/>
      </c>
      <c r="AJ1127" s="45" t="str">
        <f t="shared" si="8"/>
        <v/>
      </c>
      <c r="AK1127" s="45">
        <f t="shared" si="9"/>
        <v>0.01115986091</v>
      </c>
      <c r="AL1127" s="45">
        <f t="shared" si="10"/>
        <v>0.2254545326</v>
      </c>
      <c r="AM1127" s="45">
        <f t="shared" si="11"/>
        <v>0.1537905249</v>
      </c>
    </row>
    <row r="1128">
      <c r="A1128" s="33" t="s">
        <v>113</v>
      </c>
      <c r="B1128" s="34" t="s">
        <v>147</v>
      </c>
      <c r="C1128" s="35" t="s">
        <v>55</v>
      </c>
      <c r="D1128" s="36" t="str">
        <f t="shared" si="1"/>
        <v>Asia/Vietnam-Asia/2007</v>
      </c>
      <c r="E1128" s="37">
        <f t="array" ref="E1128:H1128">VLOOKUP(D1128, GDP!D:L,{6,7,8,9},0)</f>
        <v>77414425532</v>
      </c>
      <c r="F1128" s="38">
        <v>0.071</v>
      </c>
      <c r="G1128" s="37">
        <v>58.0</v>
      </c>
      <c r="H1128" s="38">
        <v>0.112</v>
      </c>
      <c r="I1128" s="39" t="str">
        <f t="array" ref="I1128:J1128">VLOOKUP(D1128, ENERGY!I:M,{4,5},0)</f>
        <v/>
      </c>
      <c r="J1128" s="39"/>
      <c r="K1128" s="40">
        <f t="array" ref="K1128:S1128">VLOOKUP(D1128, 'HUMAN RESOURCES'!D:V,{11,12,13,14,15,16,17,18,19},0)</f>
        <v>17</v>
      </c>
      <c r="L1128" s="40">
        <v>22.0</v>
      </c>
      <c r="M1128" s="40">
        <v>80.0</v>
      </c>
      <c r="N1128" s="41">
        <v>70.0</v>
      </c>
      <c r="O1128" s="42">
        <v>0.254</v>
      </c>
      <c r="P1128" s="42">
        <v>0.68</v>
      </c>
      <c r="Q1128" s="42">
        <v>0.066</v>
      </c>
      <c r="R1128" s="40">
        <v>8.42211E7</v>
      </c>
      <c r="S1128" s="42">
        <v>0.285</v>
      </c>
      <c r="T1128" s="43">
        <f t="array" ref="T1128:U1128">VLOOKUP(D1128, TOURISM!D:H,{4,5},0)</f>
        <v>3750000000</v>
      </c>
      <c r="U1128" s="43">
        <v>1.22E9</v>
      </c>
      <c r="V1128" s="38">
        <f t="array" ref="V1128:AA1128">VLOOKUP(D1128, BUSINESS!D:P,{8,9,10,11,12,13},0)</f>
        <v>0.399</v>
      </c>
      <c r="W1128" s="37">
        <v>39.0</v>
      </c>
      <c r="X1128" s="37"/>
      <c r="Y1128" s="37">
        <v>1050.0</v>
      </c>
      <c r="Z1128" s="38">
        <v>0.208</v>
      </c>
      <c r="AA1128" s="38">
        <v>0.52</v>
      </c>
      <c r="AB1128" s="44">
        <f t="shared" si="331"/>
        <v>919.1808885</v>
      </c>
      <c r="AC1128" s="44"/>
      <c r="AD1128" s="44"/>
      <c r="AE1128" s="44">
        <f t="shared" si="388"/>
        <v>44.52565925</v>
      </c>
      <c r="AF1128" s="44">
        <f t="shared" si="389"/>
        <v>14.48568114</v>
      </c>
      <c r="AG1128" s="45">
        <f t="shared" si="5"/>
        <v>0.1538013636</v>
      </c>
      <c r="AH1128" s="45">
        <f t="shared" si="6"/>
        <v>0.2608695652</v>
      </c>
      <c r="AI1128" s="45" t="str">
        <f t="shared" si="7"/>
        <v/>
      </c>
      <c r="AJ1128" s="45" t="str">
        <f t="shared" si="8"/>
        <v/>
      </c>
      <c r="AK1128" s="45">
        <f t="shared" si="9"/>
        <v>0.01089985957</v>
      </c>
      <c r="AL1128" s="45">
        <f t="shared" si="10"/>
        <v>0.3016021926</v>
      </c>
      <c r="AM1128" s="45">
        <f t="shared" si="11"/>
        <v>0.1493767171</v>
      </c>
    </row>
    <row r="1129">
      <c r="A1129" s="33" t="s">
        <v>113</v>
      </c>
      <c r="B1129" s="34" t="s">
        <v>147</v>
      </c>
      <c r="C1129" s="35" t="s">
        <v>56</v>
      </c>
      <c r="D1129" s="36" t="str">
        <f t="shared" si="1"/>
        <v>Asia/Vietnam-Asia/2008</v>
      </c>
      <c r="E1129" s="37">
        <f t="array" ref="E1129:H1129">VLOOKUP(D1129, GDP!D:L,{6,7,8,9},0)</f>
        <v>99130304099</v>
      </c>
      <c r="F1129" s="38">
        <v>0.06</v>
      </c>
      <c r="G1129" s="37">
        <v>63.0</v>
      </c>
      <c r="H1129" s="38">
        <v>0.158</v>
      </c>
      <c r="I1129" s="39">
        <f t="array" ref="I1129:J1129">VLOOKUP(D1129, ENERGY!I:M,{4,5},0)</f>
        <v>34807</v>
      </c>
      <c r="J1129" s="39">
        <v>75844.5</v>
      </c>
      <c r="K1129" s="40">
        <f t="array" ref="K1129:S1129">VLOOKUP(D1129, 'HUMAN RESOURCES'!D:V,{11,12,13,14,15,16,17,18,19},0)</f>
        <v>17</v>
      </c>
      <c r="L1129" s="40">
        <v>22.0</v>
      </c>
      <c r="M1129" s="40">
        <v>80.0</v>
      </c>
      <c r="N1129" s="41">
        <v>70.0</v>
      </c>
      <c r="O1129" s="42">
        <v>0.247</v>
      </c>
      <c r="P1129" s="42">
        <v>0.688</v>
      </c>
      <c r="Q1129" s="42">
        <v>0.066</v>
      </c>
      <c r="R1129" s="40">
        <v>8.51223E7</v>
      </c>
      <c r="S1129" s="42">
        <v>0.291</v>
      </c>
      <c r="T1129" s="43">
        <f t="array" ref="T1129:U1129">VLOOKUP(D1129, TOURISM!D:H,{4,5},0)</f>
        <v>3930000000</v>
      </c>
      <c r="U1129" s="43">
        <v>1.3E9</v>
      </c>
      <c r="V1129" s="38">
        <f t="array" ref="V1129:AA1129">VLOOKUP(D1129, BUSINESS!D:P,{8,9,10,11,12,13},0)</f>
        <v>0.399</v>
      </c>
      <c r="W1129" s="37">
        <v>39.0</v>
      </c>
      <c r="X1129" s="37"/>
      <c r="Y1129" s="37">
        <v>1050.0</v>
      </c>
      <c r="Z1129" s="38">
        <v>0.239</v>
      </c>
      <c r="AA1129" s="38">
        <v>0.857</v>
      </c>
      <c r="AB1129" s="44">
        <f t="shared" si="331"/>
        <v>1164.563271</v>
      </c>
      <c r="AC1129" s="44">
        <f t="shared" ref="AC1129:AC1133" si="390">(I1129/R1129)*1000</f>
        <v>0.4089057744</v>
      </c>
      <c r="AD1129" s="44">
        <f t="shared" ref="AD1129:AD1133" si="391">J1129/R1129*1000</f>
        <v>0.8910062346</v>
      </c>
      <c r="AE1129" s="44">
        <f t="shared" si="388"/>
        <v>46.16886527</v>
      </c>
      <c r="AF1129" s="44">
        <f t="shared" si="389"/>
        <v>15.27214373</v>
      </c>
      <c r="AG1129" s="45">
        <f t="shared" si="5"/>
        <v>0.2669576633</v>
      </c>
      <c r="AH1129" s="45">
        <f t="shared" si="6"/>
        <v>0.08620689655</v>
      </c>
      <c r="AI1129" s="45" t="str">
        <f t="shared" si="7"/>
        <v/>
      </c>
      <c r="AJ1129" s="45" t="str">
        <f t="shared" si="8"/>
        <v/>
      </c>
      <c r="AK1129" s="45">
        <f t="shared" si="9"/>
        <v>0.01070040643</v>
      </c>
      <c r="AL1129" s="45">
        <f t="shared" si="10"/>
        <v>0.0369046983</v>
      </c>
      <c r="AM1129" s="45">
        <f t="shared" si="11"/>
        <v>0.05429241317</v>
      </c>
    </row>
    <row r="1130">
      <c r="A1130" s="33" t="s">
        <v>113</v>
      </c>
      <c r="B1130" s="34" t="s">
        <v>147</v>
      </c>
      <c r="C1130" s="35" t="s">
        <v>57</v>
      </c>
      <c r="D1130" s="36" t="str">
        <f t="shared" si="1"/>
        <v>Asia/Vietnam-Asia/2009</v>
      </c>
      <c r="E1130" s="37">
        <f t="array" ref="E1130:H1130">VLOOKUP(D1130, GDP!D:L,{6,7,8,9},0)</f>
        <v>106000000000</v>
      </c>
      <c r="F1130" s="38">
        <v>0.065</v>
      </c>
      <c r="G1130" s="37">
        <v>72.0</v>
      </c>
      <c r="H1130" s="38">
        <v>0.101</v>
      </c>
      <c r="I1130" s="39">
        <f t="array" ref="I1130:J1130">VLOOKUP(D1130, ENERGY!I:M,{4,5},0)</f>
        <v>45777</v>
      </c>
      <c r="J1130" s="39">
        <v>113651.0</v>
      </c>
      <c r="K1130" s="40">
        <f t="array" ref="K1130:S1130">VLOOKUP(D1130, 'HUMAN RESOURCES'!D:V,{11,12,13,14,15,16,17,18,19},0)</f>
        <v>17</v>
      </c>
      <c r="L1130" s="40">
        <v>21.0</v>
      </c>
      <c r="M1130" s="40">
        <v>80.0</v>
      </c>
      <c r="N1130" s="41">
        <v>71.0</v>
      </c>
      <c r="O1130" s="42">
        <v>0.24</v>
      </c>
      <c r="P1130" s="42">
        <v>0.694</v>
      </c>
      <c r="Q1130" s="42">
        <v>0.065</v>
      </c>
      <c r="R1130" s="40">
        <v>8.6025E7</v>
      </c>
      <c r="S1130" s="42">
        <v>0.298</v>
      </c>
      <c r="T1130" s="43">
        <f t="array" ref="T1130:U1130">VLOOKUP(D1130, TOURISM!D:H,{4,5},0)</f>
        <v>3050000000</v>
      </c>
      <c r="U1130" s="43">
        <v>1.1E9</v>
      </c>
      <c r="V1130" s="38">
        <f t="array" ref="V1130:AA1130">VLOOKUP(D1130, BUSINESS!D:P,{8,9,10,11,12,13},0)</f>
        <v>0.399</v>
      </c>
      <c r="W1130" s="37">
        <v>39.0</v>
      </c>
      <c r="X1130" s="37"/>
      <c r="Y1130" s="37">
        <v>1050.0</v>
      </c>
      <c r="Z1130" s="38">
        <v>0.266</v>
      </c>
      <c r="AA1130" s="38">
        <v>1.114</v>
      </c>
      <c r="AB1130" s="44">
        <f t="shared" si="331"/>
        <v>1232.199942</v>
      </c>
      <c r="AC1130" s="44">
        <f t="shared" si="390"/>
        <v>0.532136007</v>
      </c>
      <c r="AD1130" s="44">
        <f t="shared" si="391"/>
        <v>1.321139204</v>
      </c>
      <c r="AE1130" s="44">
        <f t="shared" si="388"/>
        <v>35.45480965</v>
      </c>
      <c r="AF1130" s="44">
        <f t="shared" si="389"/>
        <v>12.78698053</v>
      </c>
      <c r="AG1130" s="45">
        <f t="shared" si="5"/>
        <v>0.05807900082</v>
      </c>
      <c r="AH1130" s="45">
        <f t="shared" si="6"/>
        <v>0.1428571429</v>
      </c>
      <c r="AI1130" s="45">
        <f t="shared" si="7"/>
        <v>0.301365841</v>
      </c>
      <c r="AJ1130" s="45">
        <f t="shared" si="8"/>
        <v>0.4827496739</v>
      </c>
      <c r="AK1130" s="45">
        <f t="shared" si="9"/>
        <v>0.01060474165</v>
      </c>
      <c r="AL1130" s="45">
        <f t="shared" si="10"/>
        <v>-0.2320623554</v>
      </c>
      <c r="AM1130" s="45">
        <f t="shared" si="11"/>
        <v>-0.1627252364</v>
      </c>
    </row>
    <row r="1131">
      <c r="A1131" s="33" t="s">
        <v>113</v>
      </c>
      <c r="B1131" s="34" t="s">
        <v>147</v>
      </c>
      <c r="C1131" s="35" t="s">
        <v>58</v>
      </c>
      <c r="D1131" s="36" t="str">
        <f t="shared" si="1"/>
        <v>Asia/Vietnam-Asia/2010</v>
      </c>
      <c r="E1131" s="37">
        <f t="array" ref="E1131:H1131">VLOOKUP(D1131, GDP!D:L,{6,7,8,9},0)</f>
        <v>116000000000</v>
      </c>
      <c r="F1131" s="38">
        <v>0.069</v>
      </c>
      <c r="G1131" s="37">
        <v>83.0</v>
      </c>
      <c r="H1131" s="38">
        <v>0.131</v>
      </c>
      <c r="I1131" s="39">
        <f t="array" ref="I1131:J1131">VLOOKUP(D1131, ENERGY!I:M,{4,5},0)</f>
        <v>33441</v>
      </c>
      <c r="J1131" s="39">
        <v>70806.0</v>
      </c>
      <c r="K1131" s="40">
        <f t="array" ref="K1131:S1131">VLOOKUP(D1131, 'HUMAN RESOURCES'!D:V,{11,12,13,14,15,16,17,18,19},0)</f>
        <v>16</v>
      </c>
      <c r="L1131" s="40">
        <v>21.0</v>
      </c>
      <c r="M1131" s="40">
        <v>80.0</v>
      </c>
      <c r="N1131" s="41">
        <v>71.0</v>
      </c>
      <c r="O1131" s="42">
        <v>0.235</v>
      </c>
      <c r="P1131" s="42">
        <v>0.7</v>
      </c>
      <c r="Q1131" s="42">
        <v>0.065</v>
      </c>
      <c r="R1131" s="40">
        <v>8.69325E7</v>
      </c>
      <c r="S1131" s="42">
        <v>0.304</v>
      </c>
      <c r="T1131" s="43">
        <f t="array" ref="T1131:U1131">VLOOKUP(D1131, TOURISM!D:H,{4,5},0)</f>
        <v>4450000000</v>
      </c>
      <c r="U1131" s="43">
        <v>1.47E9</v>
      </c>
      <c r="V1131" s="38">
        <f t="array" ref="V1131:AA1131">VLOOKUP(D1131, BUSINESS!D:P,{8,9,10,11,12,13},0)</f>
        <v>0.329</v>
      </c>
      <c r="W1131" s="37">
        <v>38.0</v>
      </c>
      <c r="X1131" s="37"/>
      <c r="Y1131" s="37">
        <v>941.0</v>
      </c>
      <c r="Z1131" s="38">
        <v>0.307</v>
      </c>
      <c r="AA1131" s="38">
        <v>1.253</v>
      </c>
      <c r="AB1131" s="44">
        <f t="shared" si="331"/>
        <v>1334.368619</v>
      </c>
      <c r="AC1131" s="44">
        <f t="shared" si="390"/>
        <v>0.3846777672</v>
      </c>
      <c r="AD1131" s="44">
        <f t="shared" si="391"/>
        <v>0.814494004</v>
      </c>
      <c r="AE1131" s="44">
        <f t="shared" si="388"/>
        <v>51.189141</v>
      </c>
      <c r="AF1131" s="44">
        <f t="shared" si="389"/>
        <v>16.9096713</v>
      </c>
      <c r="AG1131" s="45">
        <f t="shared" si="5"/>
        <v>0.08291566489</v>
      </c>
      <c r="AH1131" s="45">
        <f t="shared" si="6"/>
        <v>0.1527777778</v>
      </c>
      <c r="AI1131" s="45">
        <f t="shared" si="7"/>
        <v>-0.2771062995</v>
      </c>
      <c r="AJ1131" s="45">
        <f t="shared" si="8"/>
        <v>-0.3834911555</v>
      </c>
      <c r="AK1131" s="45">
        <f t="shared" si="9"/>
        <v>0.01054925894</v>
      </c>
      <c r="AL1131" s="45">
        <f t="shared" si="10"/>
        <v>0.4437855261</v>
      </c>
      <c r="AM1131" s="45">
        <f t="shared" si="11"/>
        <v>0.3224131575</v>
      </c>
    </row>
    <row r="1132">
      <c r="A1132" s="33" t="s">
        <v>113</v>
      </c>
      <c r="B1132" s="34" t="s">
        <v>147</v>
      </c>
      <c r="C1132" s="35" t="s">
        <v>59</v>
      </c>
      <c r="D1132" s="36" t="str">
        <f t="shared" si="1"/>
        <v>Asia/Vietnam-Asia/2011</v>
      </c>
      <c r="E1132" s="37">
        <f t="array" ref="E1132:H1132">VLOOKUP(D1132, GDP!D:L,{6,7,8,9},0)</f>
        <v>136000000000</v>
      </c>
      <c r="F1132" s="38">
        <v>0.068</v>
      </c>
      <c r="G1132" s="37">
        <v>93.0</v>
      </c>
      <c r="H1132" s="38">
        <v>0.17</v>
      </c>
      <c r="I1132" s="39">
        <f t="array" ref="I1132:J1132">VLOOKUP(D1132, ENERGY!I:M,{4,5},0)</f>
        <v>41455</v>
      </c>
      <c r="J1132" s="39">
        <v>97942.0</v>
      </c>
      <c r="K1132" s="40">
        <f t="array" ref="K1132:S1132">VLOOKUP(D1132, 'HUMAN RESOURCES'!D:V,{11,12,13,14,15,16,17,18,19},0)</f>
        <v>16</v>
      </c>
      <c r="L1132" s="40">
        <v>20.0</v>
      </c>
      <c r="M1132" s="40">
        <v>80.0</v>
      </c>
      <c r="N1132" s="41">
        <v>71.0</v>
      </c>
      <c r="O1132" s="42">
        <v>0.231</v>
      </c>
      <c r="P1132" s="42">
        <v>0.703</v>
      </c>
      <c r="Q1132" s="42">
        <v>0.065</v>
      </c>
      <c r="R1132" s="40">
        <v>8.784E7</v>
      </c>
      <c r="S1132" s="42">
        <v>0.31</v>
      </c>
      <c r="T1132" s="43">
        <f t="array" ref="T1132:U1132">VLOOKUP(D1132, TOURISM!D:H,{4,5},0)</f>
        <v>5710000000</v>
      </c>
      <c r="U1132" s="43">
        <v>1.71E9</v>
      </c>
      <c r="V1132" s="38">
        <f t="array" ref="V1132:AA1132">VLOOKUP(D1132, BUSINESS!D:P,{8,9,10,11,12,13},0)</f>
        <v>0.4</v>
      </c>
      <c r="W1132" s="37">
        <v>38.0</v>
      </c>
      <c r="X1132" s="37"/>
      <c r="Y1132" s="37">
        <v>941.0</v>
      </c>
      <c r="Z1132" s="38">
        <v>0.351</v>
      </c>
      <c r="AA1132" s="38">
        <v>1.416</v>
      </c>
      <c r="AB1132" s="44">
        <f t="shared" si="331"/>
        <v>1548.269581</v>
      </c>
      <c r="AC1132" s="44">
        <f t="shared" si="390"/>
        <v>0.4719376138</v>
      </c>
      <c r="AD1132" s="44">
        <f t="shared" si="391"/>
        <v>1.115004554</v>
      </c>
      <c r="AE1132" s="44">
        <f t="shared" si="388"/>
        <v>65.00455373</v>
      </c>
      <c r="AF1132" s="44">
        <f t="shared" si="389"/>
        <v>19.46721311</v>
      </c>
      <c r="AG1132" s="45">
        <f t="shared" si="5"/>
        <v>0.1603012531</v>
      </c>
      <c r="AH1132" s="45">
        <f t="shared" si="6"/>
        <v>0.1204819277</v>
      </c>
      <c r="AI1132" s="45">
        <f t="shared" si="7"/>
        <v>0.2268388091</v>
      </c>
      <c r="AJ1132" s="45">
        <f t="shared" si="8"/>
        <v>0.3689536673</v>
      </c>
      <c r="AK1132" s="45">
        <f t="shared" si="9"/>
        <v>0.01043913381</v>
      </c>
      <c r="AL1132" s="45">
        <f t="shared" si="10"/>
        <v>0.2698895208</v>
      </c>
      <c r="AM1132" s="45">
        <f t="shared" si="11"/>
        <v>0.1512472817</v>
      </c>
    </row>
    <row r="1133">
      <c r="A1133" s="33" t="s">
        <v>113</v>
      </c>
      <c r="B1133" s="34" t="s">
        <v>147</v>
      </c>
      <c r="C1133" s="35" t="s">
        <v>60</v>
      </c>
      <c r="D1133" s="36" t="str">
        <f t="shared" si="1"/>
        <v>Asia/Vietnam-Asia/2012</v>
      </c>
      <c r="E1133" s="37">
        <f t="array" ref="E1133:H1133">VLOOKUP(D1133, GDP!D:L,{6,7,8,9},0)</f>
        <v>156000000000</v>
      </c>
      <c r="F1133" s="38">
        <v>0.066</v>
      </c>
      <c r="G1133" s="37">
        <v>102.0</v>
      </c>
      <c r="H1133" s="38">
        <v>0.135</v>
      </c>
      <c r="I1133" s="39">
        <f t="array" ref="I1133:J1133">VLOOKUP(D1133, ENERGY!I:M,{4,5},0)</f>
        <v>31923.5</v>
      </c>
      <c r="J1133" s="39">
        <v>66206.0</v>
      </c>
      <c r="K1133" s="40">
        <f t="array" ref="K1133:S1133">VLOOKUP(D1133, 'HUMAN RESOURCES'!D:V,{11,12,13,14,15,16,17,18,19},0)</f>
        <v>16</v>
      </c>
      <c r="L1133" s="40">
        <v>20.0</v>
      </c>
      <c r="M1133" s="40">
        <v>80.0</v>
      </c>
      <c r="N1133" s="41">
        <v>71.0</v>
      </c>
      <c r="O1133" s="42">
        <v>0.229</v>
      </c>
      <c r="P1133" s="42">
        <v>0.706</v>
      </c>
      <c r="Q1133" s="42">
        <v>0.066</v>
      </c>
      <c r="R1133" s="40">
        <v>8.87729E7</v>
      </c>
      <c r="S1133" s="42">
        <v>0.317</v>
      </c>
      <c r="T1133" s="43">
        <f t="array" ref="T1133:U1133">VLOOKUP(D1133, TOURISM!D:H,{4,5},0)</f>
        <v>6830000000</v>
      </c>
      <c r="U1133" s="43">
        <v>1.856E9</v>
      </c>
      <c r="V1133" s="38">
        <f t="array" ref="V1133:AA1133">VLOOKUP(D1133, BUSINESS!D:P,{8,9,10,11,12,13},0)</f>
        <v>0.343</v>
      </c>
      <c r="W1133" s="37">
        <v>34.0</v>
      </c>
      <c r="X1133" s="37">
        <v>98.0</v>
      </c>
      <c r="Y1133" s="37">
        <v>872.0</v>
      </c>
      <c r="Z1133" s="38">
        <v>0.395</v>
      </c>
      <c r="AA1133" s="38">
        <v>1.477</v>
      </c>
      <c r="AB1133" s="44">
        <f t="shared" si="331"/>
        <v>1757.293048</v>
      </c>
      <c r="AC1133" s="44">
        <f t="shared" si="390"/>
        <v>0.3596086193</v>
      </c>
      <c r="AD1133" s="44">
        <f t="shared" si="391"/>
        <v>0.7457906636</v>
      </c>
      <c r="AE1133" s="44">
        <f t="shared" si="388"/>
        <v>76.93789433</v>
      </c>
      <c r="AF1133" s="44">
        <f t="shared" si="389"/>
        <v>20.90728139</v>
      </c>
      <c r="AG1133" s="45">
        <f t="shared" si="5"/>
        <v>0.1350045685</v>
      </c>
      <c r="AH1133" s="45">
        <f t="shared" si="6"/>
        <v>0.09677419355</v>
      </c>
      <c r="AI1133" s="45">
        <f t="shared" si="7"/>
        <v>-0.2380166176</v>
      </c>
      <c r="AJ1133" s="45">
        <f t="shared" si="8"/>
        <v>-0.3311321814</v>
      </c>
      <c r="AK1133" s="45">
        <f t="shared" si="9"/>
        <v>0.01062044627</v>
      </c>
      <c r="AL1133" s="45">
        <f t="shared" si="10"/>
        <v>0.1835769945</v>
      </c>
      <c r="AM1133" s="45">
        <f t="shared" si="11"/>
        <v>0.07397403345</v>
      </c>
    </row>
    <row r="1134">
      <c r="A1134" s="33" t="s">
        <v>148</v>
      </c>
      <c r="B1134" s="34" t="s">
        <v>149</v>
      </c>
      <c r="C1134" s="35" t="s">
        <v>48</v>
      </c>
      <c r="D1134" s="36" t="str">
        <f t="shared" si="1"/>
        <v>Europe/Albania-Europe/2000</v>
      </c>
      <c r="E1134" s="37">
        <f t="array" ref="E1134:H1134">VLOOKUP(D1134, GDP!D:L,{6,7,8,9},0)</f>
        <v>3686649387</v>
      </c>
      <c r="F1134" s="38">
        <v>0.064</v>
      </c>
      <c r="G1134" s="37">
        <v>70.0</v>
      </c>
      <c r="H1134" s="38">
        <v>0.221</v>
      </c>
      <c r="I1134" s="39" t="str">
        <f t="array" ref="I1134:J1134">VLOOKUP(D1134, ENERGY!I:M,{4,5},0)</f>
        <v/>
      </c>
      <c r="J1134" s="39"/>
      <c r="K1134" s="40">
        <f t="array" ref="K1134:S1134">VLOOKUP(D1134, 'HUMAN RESOURCES'!D:V,{11,12,13,14,15,16,17,18,19},0)</f>
        <v>19</v>
      </c>
      <c r="L1134" s="40">
        <v>23.0</v>
      </c>
      <c r="M1134" s="40">
        <v>77.0</v>
      </c>
      <c r="N1134" s="41">
        <v>71.0</v>
      </c>
      <c r="O1134" s="42">
        <v>0.303</v>
      </c>
      <c r="P1134" s="42">
        <v>0.628</v>
      </c>
      <c r="Q1134" s="42">
        <v>0.068</v>
      </c>
      <c r="R1134" s="40">
        <v>3089027.0</v>
      </c>
      <c r="S1134" s="42">
        <v>0.417</v>
      </c>
      <c r="T1134" s="43">
        <f t="array" ref="T1134:U1134">VLOOKUP(D1134, TOURISM!D:H,{4,5},0)</f>
        <v>398000000</v>
      </c>
      <c r="U1134" s="43">
        <v>2.9E8</v>
      </c>
      <c r="V1134" s="38" t="str">
        <f t="array" ref="V1134:AA1134">VLOOKUP(D1134, BUSINESS!D:P,{8,9,10,11,12,13},0)</f>
        <v/>
      </c>
      <c r="W1134" s="37"/>
      <c r="X1134" s="37"/>
      <c r="Y1134" s="37"/>
      <c r="Z1134" s="38">
        <v>0.001</v>
      </c>
      <c r="AA1134" s="38">
        <v>0.009</v>
      </c>
      <c r="AB1134" s="44">
        <f t="shared" si="331"/>
        <v>1193.466223</v>
      </c>
      <c r="AC1134" s="44"/>
      <c r="AD1134" s="44"/>
      <c r="AE1134" s="44">
        <f t="shared" si="388"/>
        <v>128.84316</v>
      </c>
      <c r="AF1134" s="44">
        <f t="shared" si="389"/>
        <v>93.88069447</v>
      </c>
      <c r="AG1134" s="45" t="str">
        <f t="shared" si="5"/>
        <v/>
      </c>
      <c r="AH1134" s="45" t="str">
        <f t="shared" si="6"/>
        <v/>
      </c>
      <c r="AI1134" s="45" t="str">
        <f t="shared" si="7"/>
        <v/>
      </c>
      <c r="AJ1134" s="45" t="str">
        <f t="shared" si="8"/>
        <v/>
      </c>
      <c r="AK1134" s="45" t="str">
        <f t="shared" si="9"/>
        <v/>
      </c>
      <c r="AL1134" s="45" t="str">
        <f t="shared" si="10"/>
        <v/>
      </c>
      <c r="AM1134" s="45" t="str">
        <f t="shared" si="11"/>
        <v/>
      </c>
    </row>
    <row r="1135">
      <c r="A1135" s="33" t="s">
        <v>148</v>
      </c>
      <c r="B1135" s="34" t="s">
        <v>149</v>
      </c>
      <c r="C1135" s="35" t="s">
        <v>49</v>
      </c>
      <c r="D1135" s="36" t="str">
        <f t="shared" si="1"/>
        <v>Europe/Albania-Europe/2001</v>
      </c>
      <c r="E1135" s="37">
        <f t="array" ref="E1135:H1135">VLOOKUP(D1135, GDP!D:L,{6,7,8,9},0)</f>
        <v>4091020249</v>
      </c>
      <c r="F1135" s="38">
        <v>0.06</v>
      </c>
      <c r="G1135" s="37">
        <v>75.0</v>
      </c>
      <c r="H1135" s="38">
        <v>0.197</v>
      </c>
      <c r="I1135" s="39">
        <f t="array" ref="I1135:J1135">VLOOKUP(D1135, ENERGY!I:M,{4,5},0)</f>
        <v>2173</v>
      </c>
      <c r="J1135" s="39"/>
      <c r="K1135" s="40">
        <f t="array" ref="K1135:S1135">VLOOKUP(D1135, 'HUMAN RESOURCES'!D:V,{11,12,13,14,15,16,17,18,19},0)</f>
        <v>18</v>
      </c>
      <c r="L1135" s="40">
        <v>22.0</v>
      </c>
      <c r="M1135" s="40">
        <v>78.0</v>
      </c>
      <c r="N1135" s="41">
        <v>72.0</v>
      </c>
      <c r="O1135" s="42">
        <v>0.297</v>
      </c>
      <c r="P1135" s="42">
        <v>0.632</v>
      </c>
      <c r="Q1135" s="42">
        <v>0.071</v>
      </c>
      <c r="R1135" s="40">
        <v>3064111.0</v>
      </c>
      <c r="S1135" s="42">
        <v>0.424</v>
      </c>
      <c r="T1135" s="43">
        <f t="array" ref="T1135:U1135">VLOOKUP(D1135, TOURISM!D:H,{4,5},0)</f>
        <v>451000000</v>
      </c>
      <c r="U1135" s="43">
        <v>2.69E8</v>
      </c>
      <c r="V1135" s="38" t="str">
        <f t="array" ref="V1135:AA1135">VLOOKUP(D1135, BUSINESS!D:P,{8,9,10,11,12,13},0)</f>
        <v/>
      </c>
      <c r="W1135" s="37"/>
      <c r="X1135" s="37"/>
      <c r="Y1135" s="37"/>
      <c r="Z1135" s="38">
        <v>0.003</v>
      </c>
      <c r="AA1135" s="38">
        <v>0.119</v>
      </c>
      <c r="AB1135" s="44">
        <f t="shared" si="331"/>
        <v>1335.141008</v>
      </c>
      <c r="AC1135" s="44">
        <f t="shared" ref="AC1135:AC1139" si="392">(I1135/R1135)*1000</f>
        <v>0.7091779639</v>
      </c>
      <c r="AD1135" s="44"/>
      <c r="AE1135" s="44">
        <f t="shared" si="388"/>
        <v>147.1878793</v>
      </c>
      <c r="AF1135" s="44">
        <f t="shared" si="389"/>
        <v>87.79055328</v>
      </c>
      <c r="AG1135" s="45">
        <f t="shared" si="5"/>
        <v>0.1187086673</v>
      </c>
      <c r="AH1135" s="45">
        <f t="shared" si="6"/>
        <v>0.07142857143</v>
      </c>
      <c r="AI1135" s="45" t="str">
        <f t="shared" si="7"/>
        <v/>
      </c>
      <c r="AJ1135" s="45" t="str">
        <f t="shared" si="8"/>
        <v/>
      </c>
      <c r="AK1135" s="45">
        <f t="shared" si="9"/>
        <v>-0.008065970288</v>
      </c>
      <c r="AL1135" s="45">
        <f t="shared" si="10"/>
        <v>0.1423802342</v>
      </c>
      <c r="AM1135" s="45">
        <f t="shared" si="11"/>
        <v>-0.06487107095</v>
      </c>
    </row>
    <row r="1136">
      <c r="A1136" s="33" t="s">
        <v>148</v>
      </c>
      <c r="B1136" s="34" t="s">
        <v>149</v>
      </c>
      <c r="C1136" s="35" t="s">
        <v>50</v>
      </c>
      <c r="D1136" s="36" t="str">
        <f t="shared" si="1"/>
        <v>Europe/Albania-Europe/2002</v>
      </c>
      <c r="E1136" s="37">
        <f t="array" ref="E1136:H1136">VLOOKUP(D1136, GDP!D:L,{6,7,8,9},0)</f>
        <v>4449373456</v>
      </c>
      <c r="F1136" s="38">
        <v>0.065</v>
      </c>
      <c r="G1136" s="37">
        <v>89.0</v>
      </c>
      <c r="H1136" s="38">
        <v>0.153</v>
      </c>
      <c r="I1136" s="39">
        <f t="array" ref="I1136:J1136">VLOOKUP(D1136, ENERGY!I:M,{4,5},0)</f>
        <v>2059</v>
      </c>
      <c r="J1136" s="39">
        <v>4283.0</v>
      </c>
      <c r="K1136" s="40">
        <f t="array" ref="K1136:S1136">VLOOKUP(D1136, 'HUMAN RESOURCES'!D:V,{11,12,13,14,15,16,17,18,19},0)</f>
        <v>17</v>
      </c>
      <c r="L1136" s="40">
        <v>21.0</v>
      </c>
      <c r="M1136" s="40">
        <v>78.0</v>
      </c>
      <c r="N1136" s="41">
        <v>72.0</v>
      </c>
      <c r="O1136" s="42">
        <v>0.29</v>
      </c>
      <c r="P1136" s="42">
        <v>0.636</v>
      </c>
      <c r="Q1136" s="42">
        <v>0.075</v>
      </c>
      <c r="R1136" s="40">
        <v>3051427.0</v>
      </c>
      <c r="S1136" s="42">
        <v>0.435</v>
      </c>
      <c r="T1136" s="43">
        <f t="array" ref="T1136:U1136">VLOOKUP(D1136, TOURISM!D:H,{4,5},0)</f>
        <v>492000000</v>
      </c>
      <c r="U1136" s="43">
        <v>3.86E8</v>
      </c>
      <c r="V1136" s="38" t="str">
        <f t="array" ref="V1136:AA1136">VLOOKUP(D1136, BUSINESS!D:P,{8,9,10,11,12,13},0)</f>
        <v/>
      </c>
      <c r="W1136" s="37"/>
      <c r="X1136" s="37"/>
      <c r="Y1136" s="37"/>
      <c r="Z1136" s="38">
        <v>0.004</v>
      </c>
      <c r="AA1136" s="38">
        <v>0.261</v>
      </c>
      <c r="AB1136" s="44">
        <f t="shared" si="331"/>
        <v>1458.128756</v>
      </c>
      <c r="AC1136" s="44">
        <f t="shared" si="392"/>
        <v>0.6747662651</v>
      </c>
      <c r="AD1136" s="44">
        <f t="shared" ref="AD1136:AD1139" si="393">J1136/R1136*1000</f>
        <v>1.403605592</v>
      </c>
      <c r="AE1136" s="44">
        <f t="shared" si="388"/>
        <v>161.2360381</v>
      </c>
      <c r="AF1136" s="44">
        <f t="shared" si="389"/>
        <v>126.4981925</v>
      </c>
      <c r="AG1136" s="45">
        <f t="shared" si="5"/>
        <v>0.09211592444</v>
      </c>
      <c r="AH1136" s="45">
        <f t="shared" si="6"/>
        <v>0.1866666667</v>
      </c>
      <c r="AI1136" s="45">
        <f t="shared" si="7"/>
        <v>-0.04852336157</v>
      </c>
      <c r="AJ1136" s="45" t="str">
        <f t="shared" si="8"/>
        <v/>
      </c>
      <c r="AK1136" s="45">
        <f t="shared" si="9"/>
        <v>-0.00413953672</v>
      </c>
      <c r="AL1136" s="45">
        <f t="shared" si="10"/>
        <v>0.09544372041</v>
      </c>
      <c r="AM1136" s="45">
        <f t="shared" si="11"/>
        <v>0.4409089334</v>
      </c>
    </row>
    <row r="1137">
      <c r="A1137" s="33" t="s">
        <v>148</v>
      </c>
      <c r="B1137" s="34" t="s">
        <v>149</v>
      </c>
      <c r="C1137" s="35" t="s">
        <v>51</v>
      </c>
      <c r="D1137" s="36" t="str">
        <f t="shared" si="1"/>
        <v>Europe/Albania-Europe/2003</v>
      </c>
      <c r="E1137" s="37">
        <f t="array" ref="E1137:H1137">VLOOKUP(D1137, GDP!D:L,{6,7,8,9},0)</f>
        <v>5652325082</v>
      </c>
      <c r="F1137" s="38">
        <v>0.062</v>
      </c>
      <c r="G1137" s="37">
        <v>108.0</v>
      </c>
      <c r="H1137" s="38">
        <v>0.143</v>
      </c>
      <c r="I1137" s="39">
        <f t="array" ref="I1137:J1137">VLOOKUP(D1137, ENERGY!I:M,{4,5},0)</f>
        <v>2068</v>
      </c>
      <c r="J1137" s="39">
        <v>3880.0</v>
      </c>
      <c r="K1137" s="40">
        <f t="array" ref="K1137:S1137">VLOOKUP(D1137, 'HUMAN RESOURCES'!D:V,{11,12,13,14,15,16,17,18,19},0)</f>
        <v>16</v>
      </c>
      <c r="L1137" s="40">
        <v>20.0</v>
      </c>
      <c r="M1137" s="40">
        <v>79.0</v>
      </c>
      <c r="N1137" s="41">
        <v>72.0</v>
      </c>
      <c r="O1137" s="42">
        <v>0.282</v>
      </c>
      <c r="P1137" s="42">
        <v>0.64</v>
      </c>
      <c r="Q1137" s="42">
        <v>0.078</v>
      </c>
      <c r="R1137" s="40">
        <v>3033659.0</v>
      </c>
      <c r="S1137" s="42">
        <v>0.446</v>
      </c>
      <c r="T1137" s="43">
        <f t="array" ref="T1137:U1137">VLOOKUP(D1137, TOURISM!D:H,{4,5},0)</f>
        <v>537000000</v>
      </c>
      <c r="U1137" s="43">
        <v>5.07E8</v>
      </c>
      <c r="V1137" s="38" t="str">
        <f t="array" ref="V1137:AA1137">VLOOKUP(D1137, BUSINESS!D:P,{8,9,10,11,12,13},0)</f>
        <v/>
      </c>
      <c r="W1137" s="37">
        <v>41.0</v>
      </c>
      <c r="X1137" s="37"/>
      <c r="Y1137" s="37"/>
      <c r="Z1137" s="38">
        <v>0.01</v>
      </c>
      <c r="AA1137" s="38">
        <v>0.34</v>
      </c>
      <c r="AB1137" s="44">
        <f t="shared" si="331"/>
        <v>1863.203835</v>
      </c>
      <c r="AC1137" s="44">
        <f t="shared" si="392"/>
        <v>0.6816850543</v>
      </c>
      <c r="AD1137" s="44">
        <f t="shared" si="393"/>
        <v>1.278983564</v>
      </c>
      <c r="AE1137" s="44">
        <f t="shared" si="388"/>
        <v>177.0139623</v>
      </c>
      <c r="AF1137" s="44">
        <f t="shared" si="389"/>
        <v>167.1249142</v>
      </c>
      <c r="AG1137" s="45">
        <f t="shared" si="5"/>
        <v>0.277804739</v>
      </c>
      <c r="AH1137" s="45">
        <f t="shared" si="6"/>
        <v>0.2134831461</v>
      </c>
      <c r="AI1137" s="45">
        <f t="shared" si="7"/>
        <v>0.01025360857</v>
      </c>
      <c r="AJ1137" s="45">
        <f t="shared" si="8"/>
        <v>-0.08878706982</v>
      </c>
      <c r="AK1137" s="45">
        <f t="shared" si="9"/>
        <v>-0.005822849441</v>
      </c>
      <c r="AL1137" s="45">
        <f t="shared" si="10"/>
        <v>0.09785606521</v>
      </c>
      <c r="AM1137" s="45">
        <f t="shared" si="11"/>
        <v>0.3211644442</v>
      </c>
    </row>
    <row r="1138">
      <c r="A1138" s="33" t="s">
        <v>148</v>
      </c>
      <c r="B1138" s="34" t="s">
        <v>149</v>
      </c>
      <c r="C1138" s="35" t="s">
        <v>52</v>
      </c>
      <c r="D1138" s="36" t="str">
        <f t="shared" si="1"/>
        <v>Europe/Albania-Europe/2004</v>
      </c>
      <c r="E1138" s="37">
        <f t="array" ref="E1138:H1138">VLOOKUP(D1138, GDP!D:L,{6,7,8,9},0)</f>
        <v>7464446950</v>
      </c>
      <c r="F1138" s="38">
        <v>0.065</v>
      </c>
      <c r="G1138" s="37">
        <v>148.0</v>
      </c>
      <c r="H1138" s="38">
        <v>0.118</v>
      </c>
      <c r="I1138" s="39">
        <f t="array" ref="I1138:J1138">VLOOKUP(D1138, ENERGY!I:M,{4,5},0)</f>
        <v>2061</v>
      </c>
      <c r="J1138" s="39">
        <v>4129.0</v>
      </c>
      <c r="K1138" s="40">
        <f t="array" ref="K1138:S1138">VLOOKUP(D1138, 'HUMAN RESOURCES'!D:V,{11,12,13,14,15,16,17,18,19},0)</f>
        <v>15</v>
      </c>
      <c r="L1138" s="40">
        <v>19.0</v>
      </c>
      <c r="M1138" s="40">
        <v>79.0</v>
      </c>
      <c r="N1138" s="41">
        <v>73.0</v>
      </c>
      <c r="O1138" s="42">
        <v>0.273</v>
      </c>
      <c r="P1138" s="42">
        <v>0.645</v>
      </c>
      <c r="Q1138" s="42">
        <v>0.082</v>
      </c>
      <c r="R1138" s="40">
        <v>3014579.0</v>
      </c>
      <c r="S1138" s="42">
        <v>0.457</v>
      </c>
      <c r="T1138" s="43">
        <f t="array" ref="T1138:U1138">VLOOKUP(D1138, TOURISM!D:H,{4,5},0)</f>
        <v>756000000</v>
      </c>
      <c r="U1138" s="43">
        <v>6.69E8</v>
      </c>
      <c r="V1138" s="38" t="str">
        <f t="array" ref="V1138:AA1138">VLOOKUP(D1138, BUSINESS!D:P,{8,9,10,11,12,13},0)</f>
        <v/>
      </c>
      <c r="W1138" s="37">
        <v>41.0</v>
      </c>
      <c r="X1138" s="37"/>
      <c r="Y1138" s="37"/>
      <c r="Z1138" s="38">
        <v>0.024</v>
      </c>
      <c r="AA1138" s="38">
        <v>0.392</v>
      </c>
      <c r="AB1138" s="44">
        <f t="shared" si="331"/>
        <v>2476.115886</v>
      </c>
      <c r="AC1138" s="44">
        <f t="shared" si="392"/>
        <v>0.683677555</v>
      </c>
      <c r="AD1138" s="44">
        <f t="shared" si="393"/>
        <v>1.369677159</v>
      </c>
      <c r="AE1138" s="44">
        <f t="shared" si="388"/>
        <v>250.7812865</v>
      </c>
      <c r="AF1138" s="44">
        <f t="shared" si="389"/>
        <v>221.9215353</v>
      </c>
      <c r="AG1138" s="45">
        <f t="shared" si="5"/>
        <v>0.328955984</v>
      </c>
      <c r="AH1138" s="45">
        <f t="shared" si="6"/>
        <v>0.3703703704</v>
      </c>
      <c r="AI1138" s="45">
        <f t="shared" si="7"/>
        <v>0.002922905101</v>
      </c>
      <c r="AJ1138" s="45">
        <f t="shared" si="8"/>
        <v>0.07091068046</v>
      </c>
      <c r="AK1138" s="45">
        <f t="shared" si="9"/>
        <v>-0.00628943464</v>
      </c>
      <c r="AL1138" s="45">
        <f t="shared" si="10"/>
        <v>0.4167316703</v>
      </c>
      <c r="AM1138" s="45">
        <f t="shared" si="11"/>
        <v>0.3278782306</v>
      </c>
    </row>
    <row r="1139">
      <c r="A1139" s="33" t="s">
        <v>148</v>
      </c>
      <c r="B1139" s="34" t="s">
        <v>149</v>
      </c>
      <c r="C1139" s="35" t="s">
        <v>53</v>
      </c>
      <c r="D1139" s="36" t="str">
        <f t="shared" si="1"/>
        <v>Europe/Albania-Europe/2005</v>
      </c>
      <c r="E1139" s="37">
        <f t="array" ref="E1139:H1139">VLOOKUP(D1139, GDP!D:L,{6,7,8,9},0)</f>
        <v>8376483740</v>
      </c>
      <c r="F1139" s="38">
        <v>0.063</v>
      </c>
      <c r="G1139" s="37">
        <v>160.0</v>
      </c>
      <c r="H1139" s="38">
        <v>0.131</v>
      </c>
      <c r="I1139" s="39">
        <f t="array" ref="I1139:J1139">VLOOKUP(D1139, ENERGY!I:M,{4,5},0)</f>
        <v>2098.5</v>
      </c>
      <c r="J1139" s="39">
        <v>4155.0</v>
      </c>
      <c r="K1139" s="40">
        <f t="array" ref="K1139:S1139">VLOOKUP(D1139, 'HUMAN RESOURCES'!D:V,{11,12,13,14,15,16,17,18,19},0)</f>
        <v>14</v>
      </c>
      <c r="L1139" s="40">
        <v>18.0</v>
      </c>
      <c r="M1139" s="40">
        <v>79.0</v>
      </c>
      <c r="N1139" s="41">
        <v>73.0</v>
      </c>
      <c r="O1139" s="42">
        <v>0.265</v>
      </c>
      <c r="P1139" s="42">
        <v>0.649</v>
      </c>
      <c r="Q1139" s="42">
        <v>0.085</v>
      </c>
      <c r="R1139" s="40">
        <v>2992724.0</v>
      </c>
      <c r="S1139" s="42">
        <v>0.467</v>
      </c>
      <c r="T1139" s="43">
        <f t="array" ref="T1139:U1139">VLOOKUP(D1139, TOURISM!D:H,{4,5},0)</f>
        <v>880000000</v>
      </c>
      <c r="U1139" s="43">
        <v>8.08E8</v>
      </c>
      <c r="V1139" s="38">
        <f t="array" ref="V1139:AA1139">VLOOKUP(D1139, BUSINESS!D:P,{8,9,10,11,12,13},0)</f>
        <v>0.582</v>
      </c>
      <c r="W1139" s="37">
        <v>41.0</v>
      </c>
      <c r="X1139" s="37"/>
      <c r="Y1139" s="37">
        <v>364.0</v>
      </c>
      <c r="Z1139" s="38">
        <v>0.06</v>
      </c>
      <c r="AA1139" s="38">
        <v>0.479</v>
      </c>
      <c r="AB1139" s="44">
        <f t="shared" si="331"/>
        <v>2798.949633</v>
      </c>
      <c r="AC1139" s="44">
        <f t="shared" si="392"/>
        <v>0.7012006453</v>
      </c>
      <c r="AD1139" s="44">
        <f t="shared" si="393"/>
        <v>1.388367253</v>
      </c>
      <c r="AE1139" s="44">
        <f t="shared" si="388"/>
        <v>294.0464941</v>
      </c>
      <c r="AF1139" s="44">
        <f t="shared" si="389"/>
        <v>269.9881446</v>
      </c>
      <c r="AG1139" s="45">
        <f t="shared" si="5"/>
        <v>0.1303790945</v>
      </c>
      <c r="AH1139" s="45">
        <f t="shared" si="6"/>
        <v>0.08108108108</v>
      </c>
      <c r="AI1139" s="45">
        <f t="shared" si="7"/>
        <v>0.02563063566</v>
      </c>
      <c r="AJ1139" s="45">
        <f t="shared" si="8"/>
        <v>0.01364562033</v>
      </c>
      <c r="AK1139" s="45">
        <f t="shared" si="9"/>
        <v>-0.007249768541</v>
      </c>
      <c r="AL1139" s="45">
        <f t="shared" si="10"/>
        <v>0.1725216748</v>
      </c>
      <c r="AM1139" s="45">
        <f t="shared" si="11"/>
        <v>0.2165928115</v>
      </c>
    </row>
    <row r="1140">
      <c r="A1140" s="33" t="s">
        <v>148</v>
      </c>
      <c r="B1140" s="34" t="s">
        <v>149</v>
      </c>
      <c r="C1140" s="35" t="s">
        <v>54</v>
      </c>
      <c r="D1140" s="36" t="str">
        <f t="shared" si="1"/>
        <v>Europe/Albania-Europe/2006</v>
      </c>
      <c r="E1140" s="37">
        <f t="array" ref="E1140:H1140">VLOOKUP(D1140, GDP!D:L,{6,7,8,9},0)</f>
        <v>9132562332</v>
      </c>
      <c r="F1140" s="38">
        <v>0.06</v>
      </c>
      <c r="G1140" s="37">
        <v>168.0</v>
      </c>
      <c r="H1140" s="38">
        <v>0.129</v>
      </c>
      <c r="I1140" s="39" t="str">
        <f t="array" ref="I1140:J1140">VLOOKUP(D1140, ENERGY!I:M,{4,5},0)</f>
        <v/>
      </c>
      <c r="J1140" s="39"/>
      <c r="K1140" s="40">
        <f t="array" ref="K1140:S1140">VLOOKUP(D1140, 'HUMAN RESOURCES'!D:V,{11,12,13,14,15,16,17,18,19},0)</f>
        <v>14</v>
      </c>
      <c r="L1140" s="40">
        <v>17.0</v>
      </c>
      <c r="M1140" s="40">
        <v>80.0</v>
      </c>
      <c r="N1140" s="41">
        <v>73.0</v>
      </c>
      <c r="O1140" s="42">
        <v>0.258</v>
      </c>
      <c r="P1140" s="42">
        <v>0.654</v>
      </c>
      <c r="Q1140" s="42">
        <v>0.089</v>
      </c>
      <c r="R1140" s="40">
        <v>2968028.0</v>
      </c>
      <c r="S1140" s="42">
        <v>0.478</v>
      </c>
      <c r="T1140" s="43">
        <f t="array" ref="T1140:U1140">VLOOKUP(D1140, TOURISM!D:H,{4,5},0)</f>
        <v>1057000000</v>
      </c>
      <c r="U1140" s="43">
        <v>9.89E8</v>
      </c>
      <c r="V1140" s="38">
        <f t="array" ref="V1140:AA1140">VLOOKUP(D1140, BUSINESS!D:P,{8,9,10,11,12,13},0)</f>
        <v>0.565</v>
      </c>
      <c r="W1140" s="37">
        <v>39.0</v>
      </c>
      <c r="X1140" s="37"/>
      <c r="Y1140" s="37">
        <v>364.0</v>
      </c>
      <c r="Z1140" s="38">
        <v>0.096</v>
      </c>
      <c r="AA1140" s="38">
        <v>0.601</v>
      </c>
      <c r="AB1140" s="44">
        <f t="shared" si="331"/>
        <v>3076.979844</v>
      </c>
      <c r="AC1140" s="44"/>
      <c r="AD1140" s="44"/>
      <c r="AE1140" s="44">
        <f t="shared" si="388"/>
        <v>356.1287158</v>
      </c>
      <c r="AF1140" s="44">
        <f t="shared" si="389"/>
        <v>333.2178807</v>
      </c>
      <c r="AG1140" s="45">
        <f t="shared" si="5"/>
        <v>0.09933376725</v>
      </c>
      <c r="AH1140" s="45">
        <f t="shared" si="6"/>
        <v>0.05</v>
      </c>
      <c r="AI1140" s="45" t="str">
        <f t="shared" si="7"/>
        <v/>
      </c>
      <c r="AJ1140" s="45" t="str">
        <f t="shared" si="8"/>
        <v/>
      </c>
      <c r="AK1140" s="45">
        <f t="shared" si="9"/>
        <v>-0.008252013884</v>
      </c>
      <c r="AL1140" s="45">
        <f t="shared" si="10"/>
        <v>0.2111306304</v>
      </c>
      <c r="AM1140" s="45">
        <f t="shared" si="11"/>
        <v>0.2341944911</v>
      </c>
    </row>
    <row r="1141">
      <c r="A1141" s="33" t="s">
        <v>148</v>
      </c>
      <c r="B1141" s="34" t="s">
        <v>149</v>
      </c>
      <c r="C1141" s="35" t="s">
        <v>55</v>
      </c>
      <c r="D1141" s="36" t="str">
        <f t="shared" si="1"/>
        <v>Europe/Albania-Europe/2007</v>
      </c>
      <c r="E1141" s="37">
        <f t="array" ref="E1141:H1141">VLOOKUP(D1141, GDP!D:L,{6,7,8,9},0)</f>
        <v>10701011856</v>
      </c>
      <c r="F1141" s="38">
        <v>0.064</v>
      </c>
      <c r="G1141" s="37">
        <v>218.0</v>
      </c>
      <c r="H1141" s="38">
        <v>0.141</v>
      </c>
      <c r="I1141" s="39" t="str">
        <f t="array" ref="I1141:J1141">VLOOKUP(D1141, ENERGY!I:M,{4,5},0)</f>
        <v/>
      </c>
      <c r="J1141" s="39"/>
      <c r="K1141" s="40">
        <f t="array" ref="K1141:S1141">VLOOKUP(D1141, 'HUMAN RESOURCES'!D:V,{11,12,13,14,15,16,17,18,19},0)</f>
        <v>13</v>
      </c>
      <c r="L1141" s="40">
        <v>17.0</v>
      </c>
      <c r="M1141" s="40">
        <v>80.0</v>
      </c>
      <c r="N1141" s="41">
        <v>73.0</v>
      </c>
      <c r="O1141" s="42">
        <v>0.25</v>
      </c>
      <c r="P1141" s="42">
        <v>0.658</v>
      </c>
      <c r="Q1141" s="42">
        <v>0.092</v>
      </c>
      <c r="R1141" s="40">
        <v>2940880.0</v>
      </c>
      <c r="S1141" s="42">
        <v>0.489</v>
      </c>
      <c r="T1141" s="43">
        <f t="array" ref="T1141:U1141">VLOOKUP(D1141, TOURISM!D:H,{4,5},0)</f>
        <v>1479000000</v>
      </c>
      <c r="U1141" s="43">
        <v>1.331E9</v>
      </c>
      <c r="V1141" s="38">
        <f t="array" ref="V1141:AA1141">VLOOKUP(D1141, BUSINESS!D:P,{8,9,10,11,12,13},0)</f>
        <v>0.459</v>
      </c>
      <c r="W1141" s="37">
        <v>36.0</v>
      </c>
      <c r="X1141" s="37"/>
      <c r="Y1141" s="37">
        <v>364.0</v>
      </c>
      <c r="Z1141" s="38">
        <v>0.15</v>
      </c>
      <c r="AA1141" s="38">
        <v>0.734</v>
      </c>
      <c r="AB1141" s="44">
        <f t="shared" si="331"/>
        <v>3638.710813</v>
      </c>
      <c r="AC1141" s="44"/>
      <c r="AD1141" s="44"/>
      <c r="AE1141" s="44">
        <f t="shared" si="388"/>
        <v>502.9106934</v>
      </c>
      <c r="AF1141" s="44">
        <f t="shared" si="389"/>
        <v>452.5856206</v>
      </c>
      <c r="AG1141" s="45">
        <f t="shared" si="5"/>
        <v>0.1825591969</v>
      </c>
      <c r="AH1141" s="45">
        <f t="shared" si="6"/>
        <v>0.2976190476</v>
      </c>
      <c r="AI1141" s="45" t="str">
        <f t="shared" si="7"/>
        <v/>
      </c>
      <c r="AJ1141" s="45" t="str">
        <f t="shared" si="8"/>
        <v/>
      </c>
      <c r="AK1141" s="45">
        <f t="shared" si="9"/>
        <v>-0.009146813979</v>
      </c>
      <c r="AL1141" s="45">
        <f t="shared" si="10"/>
        <v>0.4121599049</v>
      </c>
      <c r="AM1141" s="45">
        <f t="shared" si="11"/>
        <v>0.3582272947</v>
      </c>
    </row>
    <row r="1142">
      <c r="A1142" s="33" t="s">
        <v>148</v>
      </c>
      <c r="B1142" s="34" t="s">
        <v>149</v>
      </c>
      <c r="C1142" s="35" t="s">
        <v>56</v>
      </c>
      <c r="D1142" s="36" t="str">
        <f t="shared" si="1"/>
        <v>Europe/Albania-Europe/2008</v>
      </c>
      <c r="E1142" s="37">
        <f t="array" ref="E1142:H1142">VLOOKUP(D1142, GDP!D:L,{6,7,8,9},0)</f>
        <v>12881352688</v>
      </c>
      <c r="F1142" s="38">
        <v>0.061</v>
      </c>
      <c r="G1142" s="37">
        <v>251.0</v>
      </c>
      <c r="H1142" s="38">
        <v>0.13</v>
      </c>
      <c r="I1142" s="39">
        <f t="array" ref="I1142:J1142">VLOOKUP(D1142, ENERGY!I:M,{4,5},0)</f>
        <v>1869.5</v>
      </c>
      <c r="J1142" s="39">
        <v>3658.0</v>
      </c>
      <c r="K1142" s="40">
        <f t="array" ref="K1142:S1142">VLOOKUP(D1142, 'HUMAN RESOURCES'!D:V,{11,12,13,14,15,16,17,18,19},0)</f>
        <v>13</v>
      </c>
      <c r="L1142" s="40">
        <v>16.0</v>
      </c>
      <c r="M1142" s="40">
        <v>80.0</v>
      </c>
      <c r="N1142" s="41">
        <v>74.0</v>
      </c>
      <c r="O1142" s="42">
        <v>0.243</v>
      </c>
      <c r="P1142" s="42">
        <v>0.662</v>
      </c>
      <c r="Q1142" s="42">
        <v>0.095</v>
      </c>
      <c r="R1142" s="40">
        <v>2912559.0</v>
      </c>
      <c r="S1142" s="42">
        <v>0.5</v>
      </c>
      <c r="T1142" s="43">
        <f t="array" ref="T1142:U1142">VLOOKUP(D1142, TOURISM!D:H,{4,5},0)</f>
        <v>1848000000</v>
      </c>
      <c r="U1142" s="43">
        <v>1.644E9</v>
      </c>
      <c r="V1142" s="38">
        <f t="array" ref="V1142:AA1142">VLOOKUP(D1142, BUSINESS!D:P,{8,9,10,11,12,13},0)</f>
        <v>0.462</v>
      </c>
      <c r="W1142" s="37">
        <v>9.0</v>
      </c>
      <c r="X1142" s="37"/>
      <c r="Y1142" s="37">
        <v>368.0</v>
      </c>
      <c r="Z1142" s="38">
        <v>0.239</v>
      </c>
      <c r="AA1142" s="38">
        <v>0.589</v>
      </c>
      <c r="AB1142" s="44">
        <f t="shared" si="331"/>
        <v>4422.692446</v>
      </c>
      <c r="AC1142" s="44">
        <f t="shared" ref="AC1142:AC1143" si="394">(I1142/R1142)*1000</f>
        <v>0.6418754092</v>
      </c>
      <c r="AD1142" s="44">
        <f t="shared" ref="AD1142:AD1143" si="395">J1142/R1142*1000</f>
        <v>1.255940223</v>
      </c>
      <c r="AE1142" s="44">
        <f t="shared" si="388"/>
        <v>634.4935845</v>
      </c>
      <c r="AF1142" s="44">
        <f t="shared" si="389"/>
        <v>564.4520849</v>
      </c>
      <c r="AG1142" s="45">
        <f t="shared" si="5"/>
        <v>0.215455878</v>
      </c>
      <c r="AH1142" s="45">
        <f t="shared" si="6"/>
        <v>0.1513761468</v>
      </c>
      <c r="AI1142" s="45" t="str">
        <f t="shared" si="7"/>
        <v/>
      </c>
      <c r="AJ1142" s="45" t="str">
        <f t="shared" si="8"/>
        <v/>
      </c>
      <c r="AK1142" s="45">
        <f t="shared" si="9"/>
        <v>-0.009630110715</v>
      </c>
      <c r="AL1142" s="45">
        <f t="shared" si="10"/>
        <v>0.2616426591</v>
      </c>
      <c r="AM1142" s="45">
        <f t="shared" si="11"/>
        <v>0.2471719365</v>
      </c>
    </row>
    <row r="1143">
      <c r="A1143" s="33" t="s">
        <v>148</v>
      </c>
      <c r="B1143" s="34" t="s">
        <v>149</v>
      </c>
      <c r="C1143" s="35" t="s">
        <v>57</v>
      </c>
      <c r="D1143" s="36" t="str">
        <f t="shared" si="1"/>
        <v>Europe/Albania-Europe/2009</v>
      </c>
      <c r="E1143" s="37">
        <f t="array" ref="E1143:H1143">VLOOKUP(D1143, GDP!D:L,{6,7,8,9},0)</f>
        <v>12044212904</v>
      </c>
      <c r="F1143" s="38">
        <v>0.06</v>
      </c>
      <c r="G1143" s="37">
        <v>230.0</v>
      </c>
      <c r="H1143" s="38">
        <v>0.127</v>
      </c>
      <c r="I1143" s="39">
        <f t="array" ref="I1143:J1143">VLOOKUP(D1143, ENERGY!I:M,{4,5},0)</f>
        <v>2068</v>
      </c>
      <c r="J1143" s="39">
        <v>3865.0</v>
      </c>
      <c r="K1143" s="40">
        <f t="array" ref="K1143:S1143">VLOOKUP(D1143, 'HUMAN RESOURCES'!D:V,{11,12,13,14,15,16,17,18,19},0)</f>
        <v>13</v>
      </c>
      <c r="L1143" s="40">
        <v>15.0</v>
      </c>
      <c r="M1143" s="40">
        <v>80.0</v>
      </c>
      <c r="N1143" s="41">
        <v>74.0</v>
      </c>
      <c r="O1143" s="42">
        <v>0.236</v>
      </c>
      <c r="P1143" s="42">
        <v>0.666</v>
      </c>
      <c r="Q1143" s="42">
        <v>0.098</v>
      </c>
      <c r="R1143" s="40">
        <v>2884303.0</v>
      </c>
      <c r="S1143" s="42">
        <v>0.511</v>
      </c>
      <c r="T1143" s="43">
        <f t="array" ref="T1143:U1143">VLOOKUP(D1143, TOURISM!D:H,{4,5},0)</f>
        <v>2014000000</v>
      </c>
      <c r="U1143" s="43">
        <v>1.693E9</v>
      </c>
      <c r="V1143" s="38">
        <f t="array" ref="V1143:AA1143">VLOOKUP(D1143, BUSINESS!D:P,{8,9,10,11,12,13},0)</f>
        <v>0.37</v>
      </c>
      <c r="W1143" s="37">
        <v>6.0</v>
      </c>
      <c r="X1143" s="37"/>
      <c r="Y1143" s="37">
        <v>368.0</v>
      </c>
      <c r="Z1143" s="38">
        <v>0.412</v>
      </c>
      <c r="AA1143" s="38">
        <v>0.782</v>
      </c>
      <c r="AB1143" s="44">
        <f t="shared" si="331"/>
        <v>4175.779349</v>
      </c>
      <c r="AC1143" s="44">
        <f t="shared" si="394"/>
        <v>0.7169843113</v>
      </c>
      <c r="AD1143" s="44">
        <f t="shared" si="395"/>
        <v>1.340011781</v>
      </c>
      <c r="AE1143" s="44">
        <f t="shared" si="388"/>
        <v>698.2622838</v>
      </c>
      <c r="AF1143" s="44">
        <f t="shared" si="389"/>
        <v>586.9702316</v>
      </c>
      <c r="AG1143" s="45">
        <f t="shared" si="5"/>
        <v>-0.05582868353</v>
      </c>
      <c r="AH1143" s="45">
        <f t="shared" si="6"/>
        <v>-0.08366533865</v>
      </c>
      <c r="AI1143" s="45">
        <f t="shared" si="7"/>
        <v>0.117014768</v>
      </c>
      <c r="AJ1143" s="45">
        <f t="shared" si="8"/>
        <v>0.06693913966</v>
      </c>
      <c r="AK1143" s="45">
        <f t="shared" si="9"/>
        <v>-0.009701434374</v>
      </c>
      <c r="AL1143" s="45">
        <f t="shared" si="10"/>
        <v>0.1005033004</v>
      </c>
      <c r="AM1143" s="45">
        <f t="shared" si="11"/>
        <v>0.03989381439</v>
      </c>
    </row>
    <row r="1144">
      <c r="A1144" s="33" t="s">
        <v>148</v>
      </c>
      <c r="B1144" s="34" t="s">
        <v>149</v>
      </c>
      <c r="C1144" s="35" t="s">
        <v>58</v>
      </c>
      <c r="D1144" s="36" t="str">
        <f t="shared" si="1"/>
        <v>Europe/Albania-Europe/2010</v>
      </c>
      <c r="E1144" s="37">
        <f t="array" ref="E1144:H1144">VLOOKUP(D1144, GDP!D:L,{6,7,8,9},0)</f>
        <v>11926953259</v>
      </c>
      <c r="F1144" s="38">
        <v>0.055</v>
      </c>
      <c r="G1144" s="37">
        <v>207.0</v>
      </c>
      <c r="H1144" s="38">
        <v>0.128</v>
      </c>
      <c r="I1144" s="39" t="str">
        <f t="array" ref="I1144:J1144">VLOOKUP(D1144, ENERGY!I:M,{4,5},0)</f>
        <v/>
      </c>
      <c r="J1144" s="39"/>
      <c r="K1144" s="40">
        <f t="array" ref="K1144:S1144">VLOOKUP(D1144, 'HUMAN RESOURCES'!D:V,{11,12,13,14,15,16,17,18,19},0)</f>
        <v>13</v>
      </c>
      <c r="L1144" s="40">
        <v>15.0</v>
      </c>
      <c r="M1144" s="40">
        <v>80.0</v>
      </c>
      <c r="N1144" s="41">
        <v>74.0</v>
      </c>
      <c r="O1144" s="42">
        <v>0.228</v>
      </c>
      <c r="P1144" s="42">
        <v>0.671</v>
      </c>
      <c r="Q1144" s="42">
        <v>0.101</v>
      </c>
      <c r="R1144" s="40">
        <v>2856673.0</v>
      </c>
      <c r="S1144" s="42">
        <v>0.522</v>
      </c>
      <c r="T1144" s="43">
        <f t="array" ref="T1144:U1144">VLOOKUP(D1144, TOURISM!D:H,{4,5},0)</f>
        <v>1780000000</v>
      </c>
      <c r="U1144" s="43">
        <v>1.454E9</v>
      </c>
      <c r="V1144" s="38">
        <f t="array" ref="V1144:AA1144">VLOOKUP(D1144, BUSINESS!D:P,{8,9,10,11,12,13},0)</f>
        <v>0.331</v>
      </c>
      <c r="W1144" s="37">
        <v>6.0</v>
      </c>
      <c r="X1144" s="37"/>
      <c r="Y1144" s="37">
        <v>360.0</v>
      </c>
      <c r="Z1144" s="38">
        <v>0.45</v>
      </c>
      <c r="AA1144" s="38">
        <v>0.855</v>
      </c>
      <c r="AB1144" s="44">
        <f t="shared" si="331"/>
        <v>4175.120239</v>
      </c>
      <c r="AC1144" s="44"/>
      <c r="AD1144" s="44"/>
      <c r="AE1144" s="44">
        <f t="shared" si="388"/>
        <v>623.1024692</v>
      </c>
      <c r="AF1144" s="44">
        <f t="shared" si="389"/>
        <v>508.9837024</v>
      </c>
      <c r="AG1144" s="45">
        <f t="shared" si="5"/>
        <v>-0.0001578411812</v>
      </c>
      <c r="AH1144" s="45">
        <f t="shared" si="6"/>
        <v>-0.1</v>
      </c>
      <c r="AI1144" s="45" t="str">
        <f t="shared" si="7"/>
        <v/>
      </c>
      <c r="AJ1144" s="45" t="str">
        <f t="shared" si="8"/>
        <v/>
      </c>
      <c r="AK1144" s="45">
        <f t="shared" si="9"/>
        <v>-0.009579437389</v>
      </c>
      <c r="AL1144" s="45">
        <f t="shared" si="10"/>
        <v>-0.1076383708</v>
      </c>
      <c r="AM1144" s="45">
        <f t="shared" si="11"/>
        <v>-0.1328628354</v>
      </c>
    </row>
    <row r="1145">
      <c r="A1145" s="33" t="s">
        <v>148</v>
      </c>
      <c r="B1145" s="34" t="s">
        <v>149</v>
      </c>
      <c r="C1145" s="35" t="s">
        <v>59</v>
      </c>
      <c r="D1145" s="36" t="str">
        <f t="shared" si="1"/>
        <v>Europe/Albania-Europe/2011</v>
      </c>
      <c r="E1145" s="37">
        <f t="array" ref="E1145:H1145">VLOOKUP(D1145, GDP!D:L,{6,7,8,9},0)</f>
        <v>12890867763</v>
      </c>
      <c r="F1145" s="38">
        <v>0.06</v>
      </c>
      <c r="G1145" s="37">
        <v>243.0</v>
      </c>
      <c r="H1145" s="38">
        <v>0.124</v>
      </c>
      <c r="I1145" s="39">
        <f t="array" ref="I1145:J1145">VLOOKUP(D1145, ENERGY!I:M,{4,5},0)</f>
        <v>1977.5</v>
      </c>
      <c r="J1145" s="39">
        <v>3694.5</v>
      </c>
      <c r="K1145" s="40">
        <f t="array" ref="K1145:S1145">VLOOKUP(D1145, 'HUMAN RESOURCES'!D:V,{11,12,13,14,15,16,17,18,19},0)</f>
        <v>13</v>
      </c>
      <c r="L1145" s="40">
        <v>14.0</v>
      </c>
      <c r="M1145" s="40">
        <v>80.0</v>
      </c>
      <c r="N1145" s="41">
        <v>74.0</v>
      </c>
      <c r="O1145" s="42">
        <v>0.221</v>
      </c>
      <c r="P1145" s="42">
        <v>0.676</v>
      </c>
      <c r="Q1145" s="42">
        <v>0.103</v>
      </c>
      <c r="R1145" s="40">
        <v>2829337.0</v>
      </c>
      <c r="S1145" s="42">
        <v>0.532</v>
      </c>
      <c r="T1145" s="43">
        <f t="array" ref="T1145:U1145">VLOOKUP(D1145, TOURISM!D:H,{4,5},0)</f>
        <v>1833000000</v>
      </c>
      <c r="U1145" s="43">
        <v>1.678E9</v>
      </c>
      <c r="V1145" s="38">
        <f t="array" ref="V1145:AA1145">VLOOKUP(D1145, BUSINESS!D:P,{8,9,10,11,12,13},0)</f>
        <v>0.315</v>
      </c>
      <c r="W1145" s="37">
        <v>6.0</v>
      </c>
      <c r="X1145" s="37"/>
      <c r="Y1145" s="37">
        <v>371.0</v>
      </c>
      <c r="Z1145" s="38">
        <v>0.49</v>
      </c>
      <c r="AA1145" s="38">
        <v>0.983</v>
      </c>
      <c r="AB1145" s="44">
        <f t="shared" si="331"/>
        <v>4556.144342</v>
      </c>
      <c r="AC1145" s="44">
        <f t="shared" ref="AC1145:AC1146" si="396">(I1145/R1145)*1000</f>
        <v>0.6989269924</v>
      </c>
      <c r="AD1145" s="44">
        <f t="shared" ref="AD1145:AD1146" si="397">J1145/R1145*1000</f>
        <v>1.305782945</v>
      </c>
      <c r="AE1145" s="44">
        <f t="shared" si="388"/>
        <v>647.8549568</v>
      </c>
      <c r="AF1145" s="44">
        <f t="shared" si="389"/>
        <v>593.0718045</v>
      </c>
      <c r="AG1145" s="45">
        <f t="shared" si="5"/>
        <v>0.09126062978</v>
      </c>
      <c r="AH1145" s="45">
        <f t="shared" si="6"/>
        <v>0.1739130435</v>
      </c>
      <c r="AI1145" s="45" t="str">
        <f t="shared" si="7"/>
        <v/>
      </c>
      <c r="AJ1145" s="45" t="str">
        <f t="shared" si="8"/>
        <v/>
      </c>
      <c r="AK1145" s="45">
        <f t="shared" si="9"/>
        <v>-0.009569173651</v>
      </c>
      <c r="AL1145" s="45">
        <f t="shared" si="10"/>
        <v>0.03972458601</v>
      </c>
      <c r="AM1145" s="45">
        <f t="shared" si="11"/>
        <v>0.1652078479</v>
      </c>
    </row>
    <row r="1146">
      <c r="A1146" s="33" t="s">
        <v>148</v>
      </c>
      <c r="B1146" s="34" t="s">
        <v>149</v>
      </c>
      <c r="C1146" s="35" t="s">
        <v>60</v>
      </c>
      <c r="D1146" s="36" t="str">
        <f t="shared" si="1"/>
        <v>Europe/Albania-Europe/2012</v>
      </c>
      <c r="E1146" s="37">
        <f t="array" ref="E1146:H1146">VLOOKUP(D1146, GDP!D:L,{6,7,8,9},0)</f>
        <v>12344532541</v>
      </c>
      <c r="F1146" s="38">
        <v>0.06</v>
      </c>
      <c r="G1146" s="37">
        <v>228.0</v>
      </c>
      <c r="H1146" s="38">
        <v>0.109</v>
      </c>
      <c r="I1146" s="39">
        <f t="array" ref="I1146:J1146">VLOOKUP(D1146, ENERGY!I:M,{4,5},0)</f>
        <v>1975</v>
      </c>
      <c r="J1146" s="39">
        <v>3751.0</v>
      </c>
      <c r="K1146" s="40">
        <f t="array" ref="K1146:S1146">VLOOKUP(D1146, 'HUMAN RESOURCES'!D:V,{11,12,13,14,15,16,17,18,19},0)</f>
        <v>13</v>
      </c>
      <c r="L1146" s="40">
        <v>14.0</v>
      </c>
      <c r="M1146" s="40">
        <v>80.0</v>
      </c>
      <c r="N1146" s="41">
        <v>74.0</v>
      </c>
      <c r="O1146" s="42">
        <v>0.213</v>
      </c>
      <c r="P1146" s="42">
        <v>0.681</v>
      </c>
      <c r="Q1146" s="42">
        <v>0.106</v>
      </c>
      <c r="R1146" s="40">
        <v>2801681.0</v>
      </c>
      <c r="S1146" s="42">
        <v>0.543</v>
      </c>
      <c r="T1146" s="43">
        <f t="array" ref="T1146:U1146">VLOOKUP(D1146, TOURISM!D:H,{4,5},0)</f>
        <v>1623000000</v>
      </c>
      <c r="U1146" s="43">
        <v>1.374E9</v>
      </c>
      <c r="V1146" s="38">
        <f t="array" ref="V1146:AA1146">VLOOKUP(D1146, BUSINESS!D:P,{8,9,10,11,12,13},0)</f>
        <v>0.32</v>
      </c>
      <c r="W1146" s="37">
        <v>5.0</v>
      </c>
      <c r="X1146" s="37">
        <v>82.0</v>
      </c>
      <c r="Y1146" s="37">
        <v>357.0</v>
      </c>
      <c r="Z1146" s="38">
        <v>0.547</v>
      </c>
      <c r="AA1146" s="38">
        <v>1.107</v>
      </c>
      <c r="AB1146" s="44">
        <f t="shared" si="331"/>
        <v>4406.116378</v>
      </c>
      <c r="AC1146" s="44">
        <f t="shared" si="396"/>
        <v>0.7049339307</v>
      </c>
      <c r="AD1146" s="44">
        <f t="shared" si="397"/>
        <v>1.338839076</v>
      </c>
      <c r="AE1146" s="44">
        <f t="shared" si="388"/>
        <v>579.2950732</v>
      </c>
      <c r="AF1146" s="44">
        <f t="shared" si="389"/>
        <v>490.4198586</v>
      </c>
      <c r="AG1146" s="45">
        <f t="shared" si="5"/>
        <v>-0.03292871165</v>
      </c>
      <c r="AH1146" s="45">
        <f t="shared" si="6"/>
        <v>-0.06172839506</v>
      </c>
      <c r="AI1146" s="45">
        <f t="shared" si="7"/>
        <v>0.008594514684</v>
      </c>
      <c r="AJ1146" s="45">
        <f t="shared" si="8"/>
        <v>0.02531518026</v>
      </c>
      <c r="AK1146" s="45">
        <f t="shared" si="9"/>
        <v>-0.009774728143</v>
      </c>
      <c r="AL1146" s="45">
        <f t="shared" si="10"/>
        <v>-0.1058259768</v>
      </c>
      <c r="AM1146" s="45">
        <f t="shared" si="11"/>
        <v>-0.1730851897</v>
      </c>
    </row>
    <row r="1147">
      <c r="A1147" s="33" t="s">
        <v>148</v>
      </c>
      <c r="B1147" s="34" t="s">
        <v>150</v>
      </c>
      <c r="C1147" s="35" t="s">
        <v>48</v>
      </c>
      <c r="D1147" s="36" t="str">
        <f t="shared" si="1"/>
        <v>Europe/Andorra-Europe/2000</v>
      </c>
      <c r="E1147" s="37">
        <f t="array" ref="E1147:H1147">VLOOKUP(D1147, GDP!D:L,{6,7,8,9},0)</f>
        <v>1133644295</v>
      </c>
      <c r="F1147" s="38">
        <v>0.083</v>
      </c>
      <c r="G1147" s="37">
        <v>3057.0</v>
      </c>
      <c r="H1147" s="38"/>
      <c r="I1147" s="39" t="str">
        <f t="array" ref="I1147:J1147">VLOOKUP(D1147, ENERGY!I:M,{4,5},0)</f>
        <v/>
      </c>
      <c r="J1147" s="39"/>
      <c r="K1147" s="40">
        <f t="array" ref="K1147:S1147">VLOOKUP(D1147, 'HUMAN RESOURCES'!D:V,{11,12,13,14,15,16,17,18,19},0)</f>
        <v>11</v>
      </c>
      <c r="L1147" s="40">
        <v>4.0</v>
      </c>
      <c r="M1147" s="40"/>
      <c r="N1147" s="41"/>
      <c r="O1147" s="42"/>
      <c r="P1147" s="42"/>
      <c r="Q1147" s="42"/>
      <c r="R1147" s="40">
        <v>65399.0</v>
      </c>
      <c r="S1147" s="42">
        <v>0.924</v>
      </c>
      <c r="T1147" s="43" t="str">
        <f t="array" ref="T1147:U1147">VLOOKUP(D1147, TOURISM!D:H,{4,5},0)</f>
        <v/>
      </c>
      <c r="U1147" s="43"/>
      <c r="V1147" s="38" t="str">
        <f t="array" ref="V1147:AA1147">VLOOKUP(D1147, BUSINESS!D:P,{8,9,10,11,12,13},0)</f>
        <v/>
      </c>
      <c r="W1147" s="37"/>
      <c r="X1147" s="37"/>
      <c r="Y1147" s="37"/>
      <c r="Z1147" s="38">
        <v>0.105</v>
      </c>
      <c r="AA1147" s="38">
        <v>0.36</v>
      </c>
      <c r="AB1147" s="44">
        <f t="shared" si="331"/>
        <v>17334.27568</v>
      </c>
      <c r="AC1147" s="44"/>
      <c r="AD1147" s="44"/>
      <c r="AE1147" s="44"/>
      <c r="AF1147" s="44"/>
      <c r="AG1147" s="45" t="str">
        <f t="shared" si="5"/>
        <v/>
      </c>
      <c r="AH1147" s="45" t="str">
        <f t="shared" si="6"/>
        <v/>
      </c>
      <c r="AI1147" s="45" t="str">
        <f t="shared" si="7"/>
        <v/>
      </c>
      <c r="AJ1147" s="45" t="str">
        <f t="shared" si="8"/>
        <v/>
      </c>
      <c r="AK1147" s="45" t="str">
        <f t="shared" si="9"/>
        <v/>
      </c>
      <c r="AL1147" s="45" t="str">
        <f t="shared" si="10"/>
        <v/>
      </c>
      <c r="AM1147" s="45" t="str">
        <f t="shared" si="11"/>
        <v/>
      </c>
    </row>
    <row r="1148">
      <c r="A1148" s="33" t="s">
        <v>148</v>
      </c>
      <c r="B1148" s="34" t="s">
        <v>150</v>
      </c>
      <c r="C1148" s="35" t="s">
        <v>49</v>
      </c>
      <c r="D1148" s="36" t="str">
        <f t="shared" si="1"/>
        <v>Europe/Andorra-Europe/2001</v>
      </c>
      <c r="E1148" s="37">
        <f t="array" ref="E1148:H1148">VLOOKUP(D1148, GDP!D:L,{6,7,8,9},0)</f>
        <v>1264760246</v>
      </c>
      <c r="F1148" s="38">
        <v>0.062</v>
      </c>
      <c r="G1148" s="37">
        <v>1330.0</v>
      </c>
      <c r="H1148" s="38"/>
      <c r="I1148" s="39" t="str">
        <f t="array" ref="I1148:J1148">VLOOKUP(D1148, ENERGY!I:M,{4,5},0)</f>
        <v/>
      </c>
      <c r="J1148" s="39"/>
      <c r="K1148" s="40">
        <f t="array" ref="K1148:S1148">VLOOKUP(D1148, 'HUMAN RESOURCES'!D:V,{11,12,13,14,15,16,17,18,19},0)</f>
        <v>12</v>
      </c>
      <c r="L1148" s="40">
        <v>4.0</v>
      </c>
      <c r="M1148" s="40"/>
      <c r="N1148" s="41"/>
      <c r="O1148" s="42"/>
      <c r="P1148" s="42"/>
      <c r="Q1148" s="42"/>
      <c r="R1148" s="40">
        <v>68000.0</v>
      </c>
      <c r="S1148" s="42">
        <v>0.921</v>
      </c>
      <c r="T1148" s="43" t="str">
        <f t="array" ref="T1148:U1148">VLOOKUP(D1148, TOURISM!D:H,{4,5},0)</f>
        <v/>
      </c>
      <c r="U1148" s="43"/>
      <c r="V1148" s="38" t="str">
        <f t="array" ref="V1148:AA1148">VLOOKUP(D1148, BUSINESS!D:P,{8,9,10,11,12,13},0)</f>
        <v/>
      </c>
      <c r="W1148" s="37"/>
      <c r="X1148" s="37"/>
      <c r="Y1148" s="37"/>
      <c r="Z1148" s="38">
        <v>0.105</v>
      </c>
      <c r="AA1148" s="38">
        <v>0.433</v>
      </c>
      <c r="AB1148" s="44">
        <f t="shared" si="331"/>
        <v>18599.41538</v>
      </c>
      <c r="AC1148" s="44"/>
      <c r="AD1148" s="44"/>
      <c r="AE1148" s="44"/>
      <c r="AF1148" s="44"/>
      <c r="AG1148" s="45">
        <f t="shared" si="5"/>
        <v>0.07298486126</v>
      </c>
      <c r="AH1148" s="45">
        <f t="shared" si="6"/>
        <v>-0.5649329408</v>
      </c>
      <c r="AI1148" s="45" t="str">
        <f t="shared" si="7"/>
        <v/>
      </c>
      <c r="AJ1148" s="45" t="str">
        <f t="shared" si="8"/>
        <v/>
      </c>
      <c r="AK1148" s="45">
        <f t="shared" si="9"/>
        <v>0.03977125032</v>
      </c>
      <c r="AL1148" s="45" t="str">
        <f t="shared" si="10"/>
        <v/>
      </c>
      <c r="AM1148" s="45" t="str">
        <f t="shared" si="11"/>
        <v/>
      </c>
    </row>
    <row r="1149">
      <c r="A1149" s="33" t="s">
        <v>148</v>
      </c>
      <c r="B1149" s="34" t="s">
        <v>150</v>
      </c>
      <c r="C1149" s="35" t="s">
        <v>50</v>
      </c>
      <c r="D1149" s="36" t="str">
        <f t="shared" si="1"/>
        <v>Europe/Andorra-Europe/2002</v>
      </c>
      <c r="E1149" s="37">
        <f t="array" ref="E1149:H1149">VLOOKUP(D1149, GDP!D:L,{6,7,8,9},0)</f>
        <v>1456198796</v>
      </c>
      <c r="F1149" s="38">
        <v>0.056</v>
      </c>
      <c r="G1149" s="37">
        <v>1294.0</v>
      </c>
      <c r="H1149" s="38"/>
      <c r="I1149" s="39" t="str">
        <f t="array" ref="I1149:J1149">VLOOKUP(D1149, ENERGY!I:M,{4,5},0)</f>
        <v/>
      </c>
      <c r="J1149" s="39">
        <v>517.0</v>
      </c>
      <c r="K1149" s="40">
        <f t="array" ref="K1149:S1149">VLOOKUP(D1149, 'HUMAN RESOURCES'!D:V,{11,12,13,14,15,16,17,18,19},0)</f>
        <v>11</v>
      </c>
      <c r="L1149" s="40">
        <v>4.0</v>
      </c>
      <c r="M1149" s="40"/>
      <c r="N1149" s="41"/>
      <c r="O1149" s="42"/>
      <c r="P1149" s="42"/>
      <c r="Q1149" s="42"/>
      <c r="R1149" s="40">
        <v>71639.0</v>
      </c>
      <c r="S1149" s="42">
        <v>0.916</v>
      </c>
      <c r="T1149" s="43" t="str">
        <f t="array" ref="T1149:U1149">VLOOKUP(D1149, TOURISM!D:H,{4,5},0)</f>
        <v/>
      </c>
      <c r="U1149" s="43"/>
      <c r="V1149" s="38" t="str">
        <f t="array" ref="V1149:AA1149">VLOOKUP(D1149, BUSINESS!D:P,{8,9,10,11,12,13},0)</f>
        <v/>
      </c>
      <c r="W1149" s="37"/>
      <c r="X1149" s="37"/>
      <c r="Y1149" s="37"/>
      <c r="Z1149" s="38">
        <v>0.113</v>
      </c>
      <c r="AA1149" s="38">
        <v>0.458</v>
      </c>
      <c r="AB1149" s="44">
        <f t="shared" si="331"/>
        <v>20326.9001</v>
      </c>
      <c r="AC1149" s="44"/>
      <c r="AD1149" s="44">
        <f t="shared" ref="AD1149:AD1152" si="398">J1149/R1149*1000</f>
        <v>7.216739485</v>
      </c>
      <c r="AE1149" s="44"/>
      <c r="AF1149" s="44"/>
      <c r="AG1149" s="45">
        <f t="shared" si="5"/>
        <v>0.09287844152</v>
      </c>
      <c r="AH1149" s="45">
        <f t="shared" si="6"/>
        <v>-0.02706766917</v>
      </c>
      <c r="AI1149" s="45" t="str">
        <f t="shared" si="7"/>
        <v/>
      </c>
      <c r="AJ1149" s="45" t="str">
        <f t="shared" si="8"/>
        <v/>
      </c>
      <c r="AK1149" s="45">
        <f t="shared" si="9"/>
        <v>0.05351470588</v>
      </c>
      <c r="AL1149" s="45" t="str">
        <f t="shared" si="10"/>
        <v/>
      </c>
      <c r="AM1149" s="45" t="str">
        <f t="shared" si="11"/>
        <v/>
      </c>
    </row>
    <row r="1150">
      <c r="A1150" s="33" t="s">
        <v>148</v>
      </c>
      <c r="B1150" s="34" t="s">
        <v>150</v>
      </c>
      <c r="C1150" s="35" t="s">
        <v>51</v>
      </c>
      <c r="D1150" s="36" t="str">
        <f t="shared" si="1"/>
        <v>Europe/Andorra-Europe/2003</v>
      </c>
      <c r="E1150" s="37">
        <f t="array" ref="E1150:H1150">VLOOKUP(D1150, GDP!D:L,{6,7,8,9},0)</f>
        <v>1917948475</v>
      </c>
      <c r="F1150" s="38">
        <v>0.058</v>
      </c>
      <c r="G1150" s="37">
        <v>1486.0</v>
      </c>
      <c r="H1150" s="38"/>
      <c r="I1150" s="39" t="str">
        <f t="array" ref="I1150:J1150">VLOOKUP(D1150, ENERGY!I:M,{4,5},0)</f>
        <v/>
      </c>
      <c r="J1150" s="39">
        <v>517.0</v>
      </c>
      <c r="K1150" s="40">
        <f t="array" ref="K1150:S1150">VLOOKUP(D1150, 'HUMAN RESOURCES'!D:V,{11,12,13,14,15,16,17,18,19},0)</f>
        <v>10</v>
      </c>
      <c r="L1150" s="40">
        <v>3.0</v>
      </c>
      <c r="M1150" s="40"/>
      <c r="N1150" s="41"/>
      <c r="O1150" s="42"/>
      <c r="P1150" s="42"/>
      <c r="Q1150" s="42"/>
      <c r="R1150" s="40">
        <v>75643.0</v>
      </c>
      <c r="S1150" s="42">
        <v>0.912</v>
      </c>
      <c r="T1150" s="43" t="str">
        <f t="array" ref="T1150:U1150">VLOOKUP(D1150, TOURISM!D:H,{4,5},0)</f>
        <v/>
      </c>
      <c r="U1150" s="43"/>
      <c r="V1150" s="38" t="str">
        <f t="array" ref="V1150:AA1150">VLOOKUP(D1150, BUSINESS!D:P,{8,9,10,11,12,13},0)</f>
        <v/>
      </c>
      <c r="W1150" s="37"/>
      <c r="X1150" s="37"/>
      <c r="Y1150" s="37"/>
      <c r="Z1150" s="38">
        <v>0.135</v>
      </c>
      <c r="AA1150" s="38">
        <v>0.686</v>
      </c>
      <c r="AB1150" s="44">
        <f t="shared" si="331"/>
        <v>25355.26718</v>
      </c>
      <c r="AC1150" s="44"/>
      <c r="AD1150" s="44">
        <f t="shared" si="398"/>
        <v>6.834736856</v>
      </c>
      <c r="AE1150" s="44"/>
      <c r="AF1150" s="44"/>
      <c r="AG1150" s="45">
        <f t="shared" si="5"/>
        <v>0.2473750083</v>
      </c>
      <c r="AH1150" s="45">
        <f t="shared" si="6"/>
        <v>0.1483771252</v>
      </c>
      <c r="AI1150" s="45" t="str">
        <f t="shared" si="7"/>
        <v/>
      </c>
      <c r="AJ1150" s="45">
        <f t="shared" si="8"/>
        <v>-0.05293285565</v>
      </c>
      <c r="AK1150" s="45">
        <f t="shared" si="9"/>
        <v>0.0558913441</v>
      </c>
      <c r="AL1150" s="45" t="str">
        <f t="shared" si="10"/>
        <v/>
      </c>
      <c r="AM1150" s="45" t="str">
        <f t="shared" si="11"/>
        <v/>
      </c>
    </row>
    <row r="1151">
      <c r="A1151" s="33" t="s">
        <v>148</v>
      </c>
      <c r="B1151" s="34" t="s">
        <v>150</v>
      </c>
      <c r="C1151" s="35" t="s">
        <v>52</v>
      </c>
      <c r="D1151" s="36" t="str">
        <f t="shared" si="1"/>
        <v>Europe/Andorra-Europe/2004</v>
      </c>
      <c r="E1151" s="37">
        <f t="array" ref="E1151:H1151">VLOOKUP(D1151, GDP!D:L,{6,7,8,9},0)</f>
        <v>2322163502</v>
      </c>
      <c r="F1151" s="38">
        <v>0.058</v>
      </c>
      <c r="G1151" s="37">
        <v>1891.0</v>
      </c>
      <c r="H1151" s="38"/>
      <c r="I1151" s="39" t="str">
        <f t="array" ref="I1151:J1151">VLOOKUP(D1151, ENERGY!I:M,{4,5},0)</f>
        <v/>
      </c>
      <c r="J1151" s="39">
        <v>539.0</v>
      </c>
      <c r="K1151" s="40">
        <f t="array" ref="K1151:S1151">VLOOKUP(D1151, 'HUMAN RESOURCES'!D:V,{11,12,13,14,15,16,17,18,19},0)</f>
        <v>11</v>
      </c>
      <c r="L1151" s="40">
        <v>3.0</v>
      </c>
      <c r="M1151" s="40"/>
      <c r="N1151" s="41"/>
      <c r="O1151" s="42"/>
      <c r="P1151" s="42"/>
      <c r="Q1151" s="42"/>
      <c r="R1151" s="40">
        <v>79060.0</v>
      </c>
      <c r="S1151" s="42">
        <v>0.908</v>
      </c>
      <c r="T1151" s="43" t="str">
        <f t="array" ref="T1151:U1151">VLOOKUP(D1151, TOURISM!D:H,{4,5},0)</f>
        <v/>
      </c>
      <c r="U1151" s="43"/>
      <c r="V1151" s="38" t="str">
        <f t="array" ref="V1151:AA1151">VLOOKUP(D1151, BUSINESS!D:P,{8,9,10,11,12,13},0)</f>
        <v/>
      </c>
      <c r="W1151" s="37"/>
      <c r="X1151" s="37"/>
      <c r="Y1151" s="37"/>
      <c r="Z1151" s="38">
        <v>0.268</v>
      </c>
      <c r="AA1151" s="38">
        <v>0.738</v>
      </c>
      <c r="AB1151" s="44">
        <f t="shared" si="331"/>
        <v>29372.16673</v>
      </c>
      <c r="AC1151" s="44"/>
      <c r="AD1151" s="44">
        <f t="shared" si="398"/>
        <v>6.817606881</v>
      </c>
      <c r="AE1151" s="44"/>
      <c r="AF1151" s="44"/>
      <c r="AG1151" s="45">
        <f t="shared" si="5"/>
        <v>0.1584246591</v>
      </c>
      <c r="AH1151" s="45">
        <f t="shared" si="6"/>
        <v>0.2725437416</v>
      </c>
      <c r="AI1151" s="45" t="str">
        <f t="shared" si="7"/>
        <v/>
      </c>
      <c r="AJ1151" s="45">
        <f t="shared" si="8"/>
        <v>-0.002506310855</v>
      </c>
      <c r="AK1151" s="45">
        <f t="shared" si="9"/>
        <v>0.04517271922</v>
      </c>
      <c r="AL1151" s="45" t="str">
        <f t="shared" si="10"/>
        <v/>
      </c>
      <c r="AM1151" s="45" t="str">
        <f t="shared" si="11"/>
        <v/>
      </c>
    </row>
    <row r="1152">
      <c r="A1152" s="33" t="s">
        <v>148</v>
      </c>
      <c r="B1152" s="34" t="s">
        <v>150</v>
      </c>
      <c r="C1152" s="35" t="s">
        <v>53</v>
      </c>
      <c r="D1152" s="36" t="str">
        <f t="shared" si="1"/>
        <v>Europe/Andorra-Europe/2005</v>
      </c>
      <c r="E1152" s="37">
        <f t="array" ref="E1152:H1152">VLOOKUP(D1152, GDP!D:L,{6,7,8,9},0)</f>
        <v>2539759286</v>
      </c>
      <c r="F1152" s="38">
        <v>0.057</v>
      </c>
      <c r="G1152" s="37">
        <v>2193.0</v>
      </c>
      <c r="H1152" s="38"/>
      <c r="I1152" s="39" t="str">
        <f t="array" ref="I1152:J1152">VLOOKUP(D1152, ENERGY!I:M,{4,5},0)</f>
        <v/>
      </c>
      <c r="J1152" s="39">
        <v>557.5</v>
      </c>
      <c r="K1152" s="40">
        <f t="array" ref="K1152:S1152">VLOOKUP(D1152, 'HUMAN RESOURCES'!D:V,{11,12,13,14,15,16,17,18,19},0)</f>
        <v>11</v>
      </c>
      <c r="L1152" s="40">
        <v>3.0</v>
      </c>
      <c r="M1152" s="40"/>
      <c r="N1152" s="41"/>
      <c r="O1152" s="42"/>
      <c r="P1152" s="42"/>
      <c r="Q1152" s="42"/>
      <c r="R1152" s="40">
        <v>81223.0</v>
      </c>
      <c r="S1152" s="42">
        <v>0.903</v>
      </c>
      <c r="T1152" s="43" t="str">
        <f t="array" ref="T1152:U1152">VLOOKUP(D1152, TOURISM!D:H,{4,5},0)</f>
        <v/>
      </c>
      <c r="U1152" s="43"/>
      <c r="V1152" s="38" t="str">
        <f t="array" ref="V1152:AA1152">VLOOKUP(D1152, BUSINESS!D:P,{8,9,10,11,12,13},0)</f>
        <v/>
      </c>
      <c r="W1152" s="37"/>
      <c r="X1152" s="37"/>
      <c r="Y1152" s="37"/>
      <c r="Z1152" s="38">
        <v>0.376</v>
      </c>
      <c r="AA1152" s="38">
        <v>0.795</v>
      </c>
      <c r="AB1152" s="44">
        <f t="shared" si="331"/>
        <v>31268.96675</v>
      </c>
      <c r="AC1152" s="44"/>
      <c r="AD1152" s="44">
        <f t="shared" si="398"/>
        <v>6.863819362</v>
      </c>
      <c r="AE1152" s="44"/>
      <c r="AF1152" s="44"/>
      <c r="AG1152" s="45">
        <f t="shared" si="5"/>
        <v>0.06457814396</v>
      </c>
      <c r="AH1152" s="45">
        <f t="shared" si="6"/>
        <v>0.1597038604</v>
      </c>
      <c r="AI1152" s="45" t="str">
        <f t="shared" si="7"/>
        <v/>
      </c>
      <c r="AJ1152" s="45">
        <f t="shared" si="8"/>
        <v>0.00677840208</v>
      </c>
      <c r="AK1152" s="45">
        <f t="shared" si="9"/>
        <v>0.02735896787</v>
      </c>
      <c r="AL1152" s="45" t="str">
        <f t="shared" si="10"/>
        <v/>
      </c>
      <c r="AM1152" s="45" t="str">
        <f t="shared" si="11"/>
        <v/>
      </c>
    </row>
    <row r="1153">
      <c r="A1153" s="33" t="s">
        <v>148</v>
      </c>
      <c r="B1153" s="34" t="s">
        <v>150</v>
      </c>
      <c r="C1153" s="35" t="s">
        <v>54</v>
      </c>
      <c r="D1153" s="36" t="str">
        <f t="shared" si="1"/>
        <v>Europe/Andorra-Europe/2006</v>
      </c>
      <c r="E1153" s="37">
        <f t="array" ref="E1153:H1153">VLOOKUP(D1153, GDP!D:L,{6,7,8,9},0)</f>
        <v>2823503853</v>
      </c>
      <c r="F1153" s="38">
        <v>0.058</v>
      </c>
      <c r="G1153" s="37">
        <v>2356.0</v>
      </c>
      <c r="H1153" s="38"/>
      <c r="I1153" s="39" t="str">
        <f t="array" ref="I1153:J1153">VLOOKUP(D1153, ENERGY!I:M,{4,5},0)</f>
        <v/>
      </c>
      <c r="J1153" s="39"/>
      <c r="K1153" s="40">
        <f t="array" ref="K1153:S1153">VLOOKUP(D1153, 'HUMAN RESOURCES'!D:V,{11,12,13,14,15,16,17,18,19},0)</f>
        <v>11</v>
      </c>
      <c r="L1153" s="40">
        <v>3.0</v>
      </c>
      <c r="M1153" s="40"/>
      <c r="N1153" s="41"/>
      <c r="O1153" s="42"/>
      <c r="P1153" s="42"/>
      <c r="Q1153" s="42"/>
      <c r="R1153" s="40">
        <v>81877.0</v>
      </c>
      <c r="S1153" s="42">
        <v>0.898</v>
      </c>
      <c r="T1153" s="43" t="str">
        <f t="array" ref="T1153:U1153">VLOOKUP(D1153, TOURISM!D:H,{4,5},0)</f>
        <v/>
      </c>
      <c r="U1153" s="43"/>
      <c r="V1153" s="38" t="str">
        <f t="array" ref="V1153:AA1153">VLOOKUP(D1153, BUSINESS!D:P,{8,9,10,11,12,13},0)</f>
        <v/>
      </c>
      <c r="W1153" s="37"/>
      <c r="X1153" s="37"/>
      <c r="Y1153" s="37"/>
      <c r="Z1153" s="38">
        <v>0.489</v>
      </c>
      <c r="AA1153" s="38">
        <v>0.843</v>
      </c>
      <c r="AB1153" s="44">
        <f t="shared" si="331"/>
        <v>34484.70087</v>
      </c>
      <c r="AC1153" s="44"/>
      <c r="AD1153" s="44"/>
      <c r="AE1153" s="44"/>
      <c r="AF1153" s="44"/>
      <c r="AG1153" s="45">
        <f t="shared" si="5"/>
        <v>0.102841074</v>
      </c>
      <c r="AH1153" s="45">
        <f t="shared" si="6"/>
        <v>0.07432740538</v>
      </c>
      <c r="AI1153" s="45" t="str">
        <f t="shared" si="7"/>
        <v/>
      </c>
      <c r="AJ1153" s="45" t="str">
        <f t="shared" si="8"/>
        <v/>
      </c>
      <c r="AK1153" s="45">
        <f t="shared" si="9"/>
        <v>0.00805190648</v>
      </c>
      <c r="AL1153" s="45" t="str">
        <f t="shared" si="10"/>
        <v/>
      </c>
      <c r="AM1153" s="45" t="str">
        <f t="shared" si="11"/>
        <v/>
      </c>
    </row>
    <row r="1154">
      <c r="A1154" s="33" t="s">
        <v>148</v>
      </c>
      <c r="B1154" s="34" t="s">
        <v>150</v>
      </c>
      <c r="C1154" s="35" t="s">
        <v>55</v>
      </c>
      <c r="D1154" s="36" t="str">
        <f t="shared" si="1"/>
        <v>Europe/Andorra-Europe/2007</v>
      </c>
      <c r="E1154" s="37">
        <f t="array" ref="E1154:H1154">VLOOKUP(D1154, GDP!D:L,{6,7,8,9},0)</f>
        <v>3245411584</v>
      </c>
      <c r="F1154" s="38">
        <v>0.06</v>
      </c>
      <c r="G1154" s="37">
        <v>2631.0</v>
      </c>
      <c r="H1154" s="38"/>
      <c r="I1154" s="39" t="str">
        <f t="array" ref="I1154:J1154">VLOOKUP(D1154, ENERGY!I:M,{4,5},0)</f>
        <v/>
      </c>
      <c r="J1154" s="39"/>
      <c r="K1154" s="40">
        <f t="array" ref="K1154:S1154">VLOOKUP(D1154, 'HUMAN RESOURCES'!D:V,{11,12,13,14,15,16,17,18,19},0)</f>
        <v>10</v>
      </c>
      <c r="L1154" s="40">
        <v>3.0</v>
      </c>
      <c r="M1154" s="40"/>
      <c r="N1154" s="41"/>
      <c r="O1154" s="42"/>
      <c r="P1154" s="42"/>
      <c r="Q1154" s="42"/>
      <c r="R1154" s="40">
        <v>81292.0</v>
      </c>
      <c r="S1154" s="42">
        <v>0.894</v>
      </c>
      <c r="T1154" s="43" t="str">
        <f t="array" ref="T1154:U1154">VLOOKUP(D1154, TOURISM!D:H,{4,5},0)</f>
        <v/>
      </c>
      <c r="U1154" s="43"/>
      <c r="V1154" s="38" t="str">
        <f t="array" ref="V1154:AA1154">VLOOKUP(D1154, BUSINESS!D:P,{8,9,10,11,12,13},0)</f>
        <v/>
      </c>
      <c r="W1154" s="37"/>
      <c r="X1154" s="37"/>
      <c r="Y1154" s="37"/>
      <c r="Z1154" s="38">
        <v>0.709</v>
      </c>
      <c r="AA1154" s="38">
        <v>0.781</v>
      </c>
      <c r="AB1154" s="44">
        <f t="shared" si="331"/>
        <v>39922.89012</v>
      </c>
      <c r="AC1154" s="44"/>
      <c r="AD1154" s="44"/>
      <c r="AE1154" s="44"/>
      <c r="AF1154" s="44"/>
      <c r="AG1154" s="45">
        <f t="shared" si="5"/>
        <v>0.157698606</v>
      </c>
      <c r="AH1154" s="45">
        <f t="shared" si="6"/>
        <v>0.1167232598</v>
      </c>
      <c r="AI1154" s="45" t="str">
        <f t="shared" si="7"/>
        <v/>
      </c>
      <c r="AJ1154" s="45" t="str">
        <f t="shared" si="8"/>
        <v/>
      </c>
      <c r="AK1154" s="45">
        <f t="shared" si="9"/>
        <v>-0.007144863637</v>
      </c>
      <c r="AL1154" s="45" t="str">
        <f t="shared" si="10"/>
        <v/>
      </c>
      <c r="AM1154" s="45" t="str">
        <f t="shared" si="11"/>
        <v/>
      </c>
    </row>
    <row r="1155">
      <c r="A1155" s="33" t="s">
        <v>148</v>
      </c>
      <c r="B1155" s="34" t="s">
        <v>150</v>
      </c>
      <c r="C1155" s="35" t="s">
        <v>56</v>
      </c>
      <c r="D1155" s="36" t="str">
        <f t="shared" si="1"/>
        <v>Europe/Andorra-Europe/2008</v>
      </c>
      <c r="E1155" s="37">
        <f t="array" ref="E1155:H1155">VLOOKUP(D1155, GDP!D:L,{6,7,8,9},0)</f>
        <v>3712034267</v>
      </c>
      <c r="F1155" s="38">
        <v>0.062</v>
      </c>
      <c r="G1155" s="37">
        <v>3012.0</v>
      </c>
      <c r="H1155" s="38"/>
      <c r="I1155" s="39" t="str">
        <f t="array" ref="I1155:J1155">VLOOKUP(D1155, ENERGY!I:M,{4,5},0)</f>
        <v/>
      </c>
      <c r="J1155" s="39">
        <v>529.5</v>
      </c>
      <c r="K1155" s="40">
        <f t="array" ref="K1155:S1155">VLOOKUP(D1155, 'HUMAN RESOURCES'!D:V,{11,12,13,14,15,16,17,18,19},0)</f>
        <v>10</v>
      </c>
      <c r="L1155" s="40">
        <v>3.0</v>
      </c>
      <c r="M1155" s="40"/>
      <c r="N1155" s="41"/>
      <c r="O1155" s="42"/>
      <c r="P1155" s="42"/>
      <c r="Q1155" s="42"/>
      <c r="R1155" s="40">
        <v>79969.0</v>
      </c>
      <c r="S1155" s="42">
        <v>0.889</v>
      </c>
      <c r="T1155" s="43" t="str">
        <f t="array" ref="T1155:U1155">VLOOKUP(D1155, TOURISM!D:H,{4,5},0)</f>
        <v/>
      </c>
      <c r="U1155" s="43"/>
      <c r="V1155" s="38" t="str">
        <f t="array" ref="V1155:AA1155">VLOOKUP(D1155, BUSINESS!D:P,{8,9,10,11,12,13},0)</f>
        <v/>
      </c>
      <c r="W1155" s="37"/>
      <c r="X1155" s="37"/>
      <c r="Y1155" s="37"/>
      <c r="Z1155" s="38">
        <v>0.7</v>
      </c>
      <c r="AA1155" s="38">
        <v>0.803</v>
      </c>
      <c r="AB1155" s="44">
        <f t="shared" si="331"/>
        <v>46418.41547</v>
      </c>
      <c r="AC1155" s="44"/>
      <c r="AD1155" s="44">
        <f t="shared" ref="AD1155:AD1156" si="399">J1155/R1155*1000</f>
        <v>6.62131576</v>
      </c>
      <c r="AE1155" s="44"/>
      <c r="AF1155" s="44"/>
      <c r="AG1155" s="45">
        <f t="shared" si="5"/>
        <v>0.1627017816</v>
      </c>
      <c r="AH1155" s="45">
        <f t="shared" si="6"/>
        <v>0.1448118586</v>
      </c>
      <c r="AI1155" s="45" t="str">
        <f t="shared" si="7"/>
        <v/>
      </c>
      <c r="AJ1155" s="45" t="str">
        <f t="shared" si="8"/>
        <v/>
      </c>
      <c r="AK1155" s="45">
        <f t="shared" si="9"/>
        <v>-0.01627466417</v>
      </c>
      <c r="AL1155" s="45" t="str">
        <f t="shared" si="10"/>
        <v/>
      </c>
      <c r="AM1155" s="45" t="str">
        <f t="shared" si="11"/>
        <v/>
      </c>
    </row>
    <row r="1156">
      <c r="A1156" s="33" t="s">
        <v>148</v>
      </c>
      <c r="B1156" s="34" t="s">
        <v>150</v>
      </c>
      <c r="C1156" s="35" t="s">
        <v>57</v>
      </c>
      <c r="D1156" s="36" t="str">
        <f t="shared" si="1"/>
        <v>Europe/Andorra-Europe/2009</v>
      </c>
      <c r="E1156" s="37">
        <f t="array" ref="E1156:H1156">VLOOKUP(D1156, GDP!D:L,{6,7,8,9},0)</f>
        <v>3712034267</v>
      </c>
      <c r="F1156" s="38">
        <v>0.062</v>
      </c>
      <c r="G1156" s="37">
        <v>3105.0</v>
      </c>
      <c r="H1156" s="38"/>
      <c r="I1156" s="39" t="str">
        <f t="array" ref="I1156:J1156">VLOOKUP(D1156, ENERGY!I:M,{4,5},0)</f>
        <v/>
      </c>
      <c r="J1156" s="39">
        <v>546.0</v>
      </c>
      <c r="K1156" s="40">
        <f t="array" ref="K1156:S1156">VLOOKUP(D1156, 'HUMAN RESOURCES'!D:V,{11,12,13,14,15,16,17,18,19},0)</f>
        <v>10</v>
      </c>
      <c r="L1156" s="40">
        <v>3.0</v>
      </c>
      <c r="M1156" s="40"/>
      <c r="N1156" s="41"/>
      <c r="O1156" s="42"/>
      <c r="P1156" s="42"/>
      <c r="Q1156" s="42"/>
      <c r="R1156" s="40">
        <v>78659.0</v>
      </c>
      <c r="S1156" s="42">
        <v>0.884</v>
      </c>
      <c r="T1156" s="43" t="str">
        <f t="array" ref="T1156:U1156">VLOOKUP(D1156, TOURISM!D:H,{4,5},0)</f>
        <v/>
      </c>
      <c r="U1156" s="43"/>
      <c r="V1156" s="38" t="str">
        <f t="array" ref="V1156:AA1156">VLOOKUP(D1156, BUSINESS!D:P,{8,9,10,11,12,13},0)</f>
        <v/>
      </c>
      <c r="W1156" s="37"/>
      <c r="X1156" s="37"/>
      <c r="Y1156" s="37"/>
      <c r="Z1156" s="38">
        <v>0.785</v>
      </c>
      <c r="AA1156" s="38">
        <v>0.821</v>
      </c>
      <c r="AB1156" s="44">
        <f t="shared" si="331"/>
        <v>47191.47544</v>
      </c>
      <c r="AC1156" s="44"/>
      <c r="AD1156" s="44">
        <f t="shared" si="399"/>
        <v>6.941354454</v>
      </c>
      <c r="AE1156" s="44"/>
      <c r="AF1156" s="44"/>
      <c r="AG1156" s="45">
        <f t="shared" si="5"/>
        <v>0.01665416545</v>
      </c>
      <c r="AH1156" s="45">
        <f t="shared" si="6"/>
        <v>0.03087649402</v>
      </c>
      <c r="AI1156" s="45" t="str">
        <f t="shared" si="7"/>
        <v/>
      </c>
      <c r="AJ1156" s="45">
        <f t="shared" si="8"/>
        <v>0.04833460686</v>
      </c>
      <c r="AK1156" s="45">
        <f t="shared" si="9"/>
        <v>-0.01638134777</v>
      </c>
      <c r="AL1156" s="45" t="str">
        <f t="shared" si="10"/>
        <v/>
      </c>
      <c r="AM1156" s="45" t="str">
        <f t="shared" si="11"/>
        <v/>
      </c>
    </row>
    <row r="1157">
      <c r="A1157" s="33" t="s">
        <v>148</v>
      </c>
      <c r="B1157" s="34" t="s">
        <v>150</v>
      </c>
      <c r="C1157" s="35" t="s">
        <v>58</v>
      </c>
      <c r="D1157" s="36" t="str">
        <f t="shared" si="1"/>
        <v>Europe/Andorra-Europe/2010</v>
      </c>
      <c r="E1157" s="37">
        <f t="array" ref="E1157:H1157">VLOOKUP(D1157, GDP!D:L,{6,7,8,9},0)</f>
        <v>3712034267</v>
      </c>
      <c r="F1157" s="38">
        <v>0.062</v>
      </c>
      <c r="G1157" s="37">
        <v>2762.0</v>
      </c>
      <c r="H1157" s="38"/>
      <c r="I1157" s="39" t="str">
        <f t="array" ref="I1157:J1157">VLOOKUP(D1157, ENERGY!I:M,{4,5},0)</f>
        <v/>
      </c>
      <c r="J1157" s="39"/>
      <c r="K1157" s="40">
        <f t="array" ref="K1157:S1157">VLOOKUP(D1157, 'HUMAN RESOURCES'!D:V,{11,12,13,14,15,16,17,18,19},0)</f>
        <v>10</v>
      </c>
      <c r="L1157" s="40">
        <v>2.0</v>
      </c>
      <c r="M1157" s="40"/>
      <c r="N1157" s="41"/>
      <c r="O1157" s="42"/>
      <c r="P1157" s="42"/>
      <c r="Q1157" s="42"/>
      <c r="R1157" s="40">
        <v>77907.0</v>
      </c>
      <c r="S1157" s="42">
        <v>0.878</v>
      </c>
      <c r="T1157" s="43" t="str">
        <f t="array" ref="T1157:U1157">VLOOKUP(D1157, TOURISM!D:H,{4,5},0)</f>
        <v/>
      </c>
      <c r="U1157" s="43"/>
      <c r="V1157" s="38" t="str">
        <f t="array" ref="V1157:AA1157">VLOOKUP(D1157, BUSINESS!D:P,{8,9,10,11,12,13},0)</f>
        <v/>
      </c>
      <c r="W1157" s="37"/>
      <c r="X1157" s="37"/>
      <c r="Y1157" s="37"/>
      <c r="Z1157" s="38">
        <v>0.81</v>
      </c>
      <c r="AA1157" s="38">
        <v>0.841</v>
      </c>
      <c r="AB1157" s="44">
        <f t="shared" si="331"/>
        <v>47646.99279</v>
      </c>
      <c r="AC1157" s="44"/>
      <c r="AD1157" s="44"/>
      <c r="AE1157" s="44"/>
      <c r="AF1157" s="44"/>
      <c r="AG1157" s="45">
        <f t="shared" si="5"/>
        <v>0.009652534432</v>
      </c>
      <c r="AH1157" s="45">
        <f t="shared" si="6"/>
        <v>-0.1104669887</v>
      </c>
      <c r="AI1157" s="45" t="str">
        <f t="shared" si="7"/>
        <v/>
      </c>
      <c r="AJ1157" s="45" t="str">
        <f t="shared" si="8"/>
        <v/>
      </c>
      <c r="AK1157" s="45">
        <f t="shared" si="9"/>
        <v>-0.009560253754</v>
      </c>
      <c r="AL1157" s="45" t="str">
        <f t="shared" si="10"/>
        <v/>
      </c>
      <c r="AM1157" s="45" t="str">
        <f t="shared" si="11"/>
        <v/>
      </c>
    </row>
    <row r="1158">
      <c r="A1158" s="33" t="s">
        <v>148</v>
      </c>
      <c r="B1158" s="34" t="s">
        <v>150</v>
      </c>
      <c r="C1158" s="35" t="s">
        <v>59</v>
      </c>
      <c r="D1158" s="36" t="str">
        <f t="shared" si="1"/>
        <v>Europe/Andorra-Europe/2011</v>
      </c>
      <c r="E1158" s="37">
        <f t="array" ref="E1158:H1158">VLOOKUP(D1158, GDP!D:L,{6,7,8,9},0)</f>
        <v>3712034267</v>
      </c>
      <c r="F1158" s="38">
        <v>0.072</v>
      </c>
      <c r="G1158" s="37">
        <v>2958.0</v>
      </c>
      <c r="H1158" s="38"/>
      <c r="I1158" s="39" t="str">
        <f t="array" ref="I1158:J1158">VLOOKUP(D1158, ENERGY!I:M,{4,5},0)</f>
        <v/>
      </c>
      <c r="J1158" s="39">
        <v>544.5</v>
      </c>
      <c r="K1158" s="40">
        <f t="array" ref="K1158:S1158">VLOOKUP(D1158, 'HUMAN RESOURCES'!D:V,{11,12,13,14,15,16,17,18,19},0)</f>
        <v>10000</v>
      </c>
      <c r="L1158" s="40">
        <v>2.0</v>
      </c>
      <c r="M1158" s="40"/>
      <c r="N1158" s="41"/>
      <c r="O1158" s="42"/>
      <c r="P1158" s="42"/>
      <c r="Q1158" s="42"/>
      <c r="R1158" s="40">
        <v>77865.0</v>
      </c>
      <c r="S1158" s="42">
        <v>0.873</v>
      </c>
      <c r="T1158" s="43" t="str">
        <f t="array" ref="T1158:U1158">VLOOKUP(D1158, TOURISM!D:H,{4,5},0)</f>
        <v/>
      </c>
      <c r="U1158" s="43"/>
      <c r="V1158" s="38" t="str">
        <f t="array" ref="V1158:AA1158">VLOOKUP(D1158, BUSINESS!D:P,{8,9,10,11,12,13},0)</f>
        <v/>
      </c>
      <c r="W1158" s="37"/>
      <c r="X1158" s="37"/>
      <c r="Y1158" s="37"/>
      <c r="Z1158" s="38">
        <v>0.81</v>
      </c>
      <c r="AA1158" s="38">
        <v>0.835</v>
      </c>
      <c r="AB1158" s="44">
        <f t="shared" si="331"/>
        <v>47672.69334</v>
      </c>
      <c r="AC1158" s="44"/>
      <c r="AD1158" s="44">
        <f t="shared" ref="AD1158:AD1159" si="400">J1158/R1158*1000</f>
        <v>6.992872279</v>
      </c>
      <c r="AE1158" s="44"/>
      <c r="AF1158" s="44"/>
      <c r="AG1158" s="45">
        <f t="shared" si="5"/>
        <v>0.0005393951069</v>
      </c>
      <c r="AH1158" s="45">
        <f t="shared" si="6"/>
        <v>0.07096307024</v>
      </c>
      <c r="AI1158" s="45" t="str">
        <f t="shared" si="7"/>
        <v/>
      </c>
      <c r="AJ1158" s="45" t="str">
        <f t="shared" si="8"/>
        <v/>
      </c>
      <c r="AK1158" s="45">
        <f t="shared" si="9"/>
        <v>-0.0005391043167</v>
      </c>
      <c r="AL1158" s="45" t="str">
        <f t="shared" si="10"/>
        <v/>
      </c>
      <c r="AM1158" s="45" t="str">
        <f t="shared" si="11"/>
        <v/>
      </c>
    </row>
    <row r="1159">
      <c r="A1159" s="33" t="s">
        <v>148</v>
      </c>
      <c r="B1159" s="34" t="s">
        <v>150</v>
      </c>
      <c r="C1159" s="35" t="s">
        <v>60</v>
      </c>
      <c r="D1159" s="36" t="str">
        <f t="shared" si="1"/>
        <v>Europe/Andorra-Europe/2012</v>
      </c>
      <c r="E1159" s="37">
        <f t="array" ref="E1159:H1159">VLOOKUP(D1159, GDP!D:L,{6,7,8,9},0)</f>
        <v>3712034267</v>
      </c>
      <c r="F1159" s="38">
        <v>0.072</v>
      </c>
      <c r="G1159" s="37">
        <v>3053.0</v>
      </c>
      <c r="H1159" s="38"/>
      <c r="I1159" s="39" t="str">
        <f t="array" ref="I1159:J1159">VLOOKUP(D1159, ENERGY!I:M,{4,5},0)</f>
        <v/>
      </c>
      <c r="J1159" s="39">
        <v>532.0</v>
      </c>
      <c r="K1159" s="40">
        <f t="array" ref="K1159:S1159">VLOOKUP(D1159, 'HUMAN RESOURCES'!D:V,{11,12,13,14,15,16,17,18,19},0)</f>
        <v>10</v>
      </c>
      <c r="L1159" s="40">
        <v>2.0</v>
      </c>
      <c r="M1159" s="40"/>
      <c r="N1159" s="41"/>
      <c r="O1159" s="42"/>
      <c r="P1159" s="42"/>
      <c r="Q1159" s="42"/>
      <c r="R1159" s="40">
        <v>78360.0</v>
      </c>
      <c r="S1159" s="42">
        <v>0.867</v>
      </c>
      <c r="T1159" s="43" t="str">
        <f t="array" ref="T1159:U1159">VLOOKUP(D1159, TOURISM!D:H,{4,5},0)</f>
        <v/>
      </c>
      <c r="U1159" s="43"/>
      <c r="V1159" s="38" t="str">
        <f t="array" ref="V1159:AA1159">VLOOKUP(D1159, BUSINESS!D:P,{8,9,10,11,12,13},0)</f>
        <v/>
      </c>
      <c r="W1159" s="37"/>
      <c r="X1159" s="37"/>
      <c r="Y1159" s="37"/>
      <c r="Z1159" s="38">
        <v>0.864</v>
      </c>
      <c r="AA1159" s="38">
        <v>0.815</v>
      </c>
      <c r="AB1159" s="44">
        <f t="shared" si="331"/>
        <v>47371.54501</v>
      </c>
      <c r="AC1159" s="44"/>
      <c r="AD1159" s="44">
        <f t="shared" si="400"/>
        <v>6.789178152</v>
      </c>
      <c r="AE1159" s="44"/>
      <c r="AF1159" s="44"/>
      <c r="AG1159" s="45">
        <f t="shared" si="5"/>
        <v>-0.006316998469</v>
      </c>
      <c r="AH1159" s="45">
        <f t="shared" si="6"/>
        <v>0.03211629479</v>
      </c>
      <c r="AI1159" s="45" t="str">
        <f t="shared" si="7"/>
        <v/>
      </c>
      <c r="AJ1159" s="45">
        <f t="shared" si="8"/>
        <v>-0.02912882128</v>
      </c>
      <c r="AK1159" s="45">
        <f t="shared" si="9"/>
        <v>0.006357156617</v>
      </c>
      <c r="AL1159" s="45" t="str">
        <f t="shared" si="10"/>
        <v/>
      </c>
      <c r="AM1159" s="45" t="str">
        <f t="shared" si="11"/>
        <v/>
      </c>
    </row>
    <row r="1160">
      <c r="A1160" s="33" t="s">
        <v>148</v>
      </c>
      <c r="B1160" s="34" t="s">
        <v>151</v>
      </c>
      <c r="C1160" s="35" t="s">
        <v>48</v>
      </c>
      <c r="D1160" s="36" t="str">
        <f t="shared" si="1"/>
        <v>Europe/Austria-Europe/2000</v>
      </c>
      <c r="E1160" s="37">
        <f t="array" ref="E1160:H1160">VLOOKUP(D1160, GDP!D:L,{6,7,8,9},0)</f>
        <v>192000000000</v>
      </c>
      <c r="F1160" s="38">
        <v>0.115</v>
      </c>
      <c r="G1160" s="37">
        <v>5407.0</v>
      </c>
      <c r="H1160" s="38"/>
      <c r="I1160" s="39">
        <f t="array" ref="I1160:J1160">VLOOKUP(D1160, ENERGY!I:M,{4,5},0)</f>
        <v>32896</v>
      </c>
      <c r="J1160" s="39"/>
      <c r="K1160" s="40">
        <f t="array" ref="K1160:S1160">VLOOKUP(D1160, 'HUMAN RESOURCES'!D:V,{11,12,13,14,15,16,17,18,19},0)</f>
        <v>10</v>
      </c>
      <c r="L1160" s="40">
        <v>5.0</v>
      </c>
      <c r="M1160" s="40">
        <v>81.0</v>
      </c>
      <c r="N1160" s="41">
        <v>75.0</v>
      </c>
      <c r="O1160" s="42">
        <v>0.17</v>
      </c>
      <c r="P1160" s="42">
        <v>0.675</v>
      </c>
      <c r="Q1160" s="42">
        <v>0.155</v>
      </c>
      <c r="R1160" s="40">
        <v>8011566.0</v>
      </c>
      <c r="S1160" s="42">
        <v>0.658</v>
      </c>
      <c r="T1160" s="43">
        <f t="array" ref="T1160:U1160">VLOOKUP(D1160, TOURISM!D:H,{4,5},0)</f>
        <v>11382000000</v>
      </c>
      <c r="U1160" s="43">
        <v>7.001E9</v>
      </c>
      <c r="V1160" s="38" t="str">
        <f t="array" ref="V1160:AA1160">VLOOKUP(D1160, BUSINESS!D:P,{8,9,10,11,12,13},0)</f>
        <v/>
      </c>
      <c r="W1160" s="37"/>
      <c r="X1160" s="37"/>
      <c r="Y1160" s="37"/>
      <c r="Z1160" s="38">
        <v>0.337</v>
      </c>
      <c r="AA1160" s="38">
        <v>0.763</v>
      </c>
      <c r="AB1160" s="44">
        <f t="shared" si="331"/>
        <v>23965.35209</v>
      </c>
      <c r="AC1160" s="44">
        <f t="shared" ref="AC1160:AC1166" si="401">(I1160/R1160)*1000</f>
        <v>4.106063658</v>
      </c>
      <c r="AD1160" s="44"/>
      <c r="AE1160" s="44">
        <f t="shared" ref="AE1160:AE1289" si="402">T1160/R1160</f>
        <v>1420.696029</v>
      </c>
      <c r="AF1160" s="44">
        <f t="shared" ref="AF1160:AF1289" si="403">U1160/R1160</f>
        <v>873.8616146</v>
      </c>
      <c r="AG1160" s="45" t="str">
        <f t="shared" si="5"/>
        <v/>
      </c>
      <c r="AH1160" s="45" t="str">
        <f t="shared" si="6"/>
        <v/>
      </c>
      <c r="AI1160" s="45" t="str">
        <f t="shared" si="7"/>
        <v/>
      </c>
      <c r="AJ1160" s="45" t="str">
        <f t="shared" si="8"/>
        <v/>
      </c>
      <c r="AK1160" s="45" t="str">
        <f t="shared" si="9"/>
        <v/>
      </c>
      <c r="AL1160" s="45" t="str">
        <f t="shared" si="10"/>
        <v/>
      </c>
      <c r="AM1160" s="45" t="str">
        <f t="shared" si="11"/>
        <v/>
      </c>
    </row>
    <row r="1161">
      <c r="A1161" s="33" t="s">
        <v>148</v>
      </c>
      <c r="B1161" s="34" t="s">
        <v>151</v>
      </c>
      <c r="C1161" s="35" t="s">
        <v>49</v>
      </c>
      <c r="D1161" s="36" t="str">
        <f t="shared" si="1"/>
        <v>Europe/Austria-Europe/2001</v>
      </c>
      <c r="E1161" s="37">
        <f t="array" ref="E1161:H1161">VLOOKUP(D1161, GDP!D:L,{6,7,8,9},0)</f>
        <v>192000000000</v>
      </c>
      <c r="F1161" s="38">
        <v>0.1</v>
      </c>
      <c r="G1161" s="37">
        <v>2403.0</v>
      </c>
      <c r="H1161" s="38"/>
      <c r="I1161" s="39">
        <f t="array" ref="I1161:J1161">VLOOKUP(D1161, ENERGY!I:M,{4,5},0)</f>
        <v>33019</v>
      </c>
      <c r="J1161" s="39"/>
      <c r="K1161" s="40">
        <f t="array" ref="K1161:S1161">VLOOKUP(D1161, 'HUMAN RESOURCES'!D:V,{11,12,13,14,15,16,17,18,19},0)</f>
        <v>9</v>
      </c>
      <c r="L1161" s="40">
        <v>5.0</v>
      </c>
      <c r="M1161" s="40">
        <v>82.0</v>
      </c>
      <c r="N1161" s="41">
        <v>76.0</v>
      </c>
      <c r="O1161" s="42">
        <v>0.168</v>
      </c>
      <c r="P1161" s="42">
        <v>0.676</v>
      </c>
      <c r="Q1161" s="42">
        <v>0.156</v>
      </c>
      <c r="R1161" s="40">
        <v>8042293.0</v>
      </c>
      <c r="S1161" s="42">
        <v>0.658</v>
      </c>
      <c r="T1161" s="43">
        <f t="array" ref="T1161:U1161">VLOOKUP(D1161, TOURISM!D:H,{4,5},0)</f>
        <v>11511000000</v>
      </c>
      <c r="U1161" s="43">
        <v>7.408E9</v>
      </c>
      <c r="V1161" s="38" t="str">
        <f t="array" ref="V1161:AA1161">VLOOKUP(D1161, BUSINESS!D:P,{8,9,10,11,12,13},0)</f>
        <v/>
      </c>
      <c r="W1161" s="37"/>
      <c r="X1161" s="37"/>
      <c r="Y1161" s="37"/>
      <c r="Z1161" s="38">
        <v>0.392</v>
      </c>
      <c r="AA1161" s="38">
        <v>0.813</v>
      </c>
      <c r="AB1161" s="44">
        <f t="shared" si="331"/>
        <v>23873.78823</v>
      </c>
      <c r="AC1161" s="44">
        <f t="shared" si="401"/>
        <v>4.105669863</v>
      </c>
      <c r="AD1161" s="44"/>
      <c r="AE1161" s="44">
        <f t="shared" si="402"/>
        <v>1431.30821</v>
      </c>
      <c r="AF1161" s="44">
        <f t="shared" si="403"/>
        <v>921.1303294</v>
      </c>
      <c r="AG1161" s="45">
        <f t="shared" si="5"/>
        <v>-0.003820676516</v>
      </c>
      <c r="AH1161" s="45">
        <f t="shared" si="6"/>
        <v>-0.555576105</v>
      </c>
      <c r="AI1161" s="45">
        <f t="shared" si="7"/>
        <v>-0.00009590582084</v>
      </c>
      <c r="AJ1161" s="45" t="str">
        <f t="shared" si="8"/>
        <v/>
      </c>
      <c r="AK1161" s="45">
        <f t="shared" si="9"/>
        <v>0.003835330072</v>
      </c>
      <c r="AL1161" s="45">
        <f t="shared" si="10"/>
        <v>0.007469705906</v>
      </c>
      <c r="AM1161" s="45">
        <f t="shared" si="11"/>
        <v>0.05409176237</v>
      </c>
    </row>
    <row r="1162">
      <c r="A1162" s="33" t="s">
        <v>148</v>
      </c>
      <c r="B1162" s="34" t="s">
        <v>151</v>
      </c>
      <c r="C1162" s="35" t="s">
        <v>50</v>
      </c>
      <c r="D1162" s="36" t="str">
        <f t="shared" si="1"/>
        <v>Europe/Austria-Europe/2002</v>
      </c>
      <c r="E1162" s="37">
        <f t="array" ref="E1162:H1162">VLOOKUP(D1162, GDP!D:L,{6,7,8,9},0)</f>
        <v>208000000000</v>
      </c>
      <c r="F1162" s="38">
        <v>0.101</v>
      </c>
      <c r="G1162" s="37">
        <v>2406.0</v>
      </c>
      <c r="H1162" s="38"/>
      <c r="I1162" s="39">
        <f t="array" ref="I1162:J1162">VLOOKUP(D1162, ENERGY!I:M,{4,5},0)</f>
        <v>34228</v>
      </c>
      <c r="J1162" s="39">
        <v>66897.0</v>
      </c>
      <c r="K1162" s="40">
        <f t="array" ref="K1162:S1162">VLOOKUP(D1162, 'HUMAN RESOURCES'!D:V,{11,12,13,14,15,16,17,18,19},0)</f>
        <v>10</v>
      </c>
      <c r="L1162" s="40">
        <v>4.0</v>
      </c>
      <c r="M1162" s="40">
        <v>82.0</v>
      </c>
      <c r="N1162" s="41">
        <v>76.0</v>
      </c>
      <c r="O1162" s="42">
        <v>0.167</v>
      </c>
      <c r="P1162" s="42">
        <v>0.677</v>
      </c>
      <c r="Q1162" s="42">
        <v>0.156</v>
      </c>
      <c r="R1162" s="40">
        <v>8081957.0</v>
      </c>
      <c r="S1162" s="42">
        <v>0.658</v>
      </c>
      <c r="T1162" s="43">
        <f t="array" ref="T1162:U1162">VLOOKUP(D1162, TOURISM!D:H,{4,5},0)</f>
        <v>12334000000</v>
      </c>
      <c r="U1162" s="43">
        <v>7.743E9</v>
      </c>
      <c r="V1162" s="38" t="str">
        <f t="array" ref="V1162:AA1162">VLOOKUP(D1162, BUSINESS!D:P,{8,9,10,11,12,13},0)</f>
        <v/>
      </c>
      <c r="W1162" s="37"/>
      <c r="X1162" s="37"/>
      <c r="Y1162" s="37"/>
      <c r="Z1162" s="38">
        <v>0.366</v>
      </c>
      <c r="AA1162" s="38">
        <v>0.832</v>
      </c>
      <c r="AB1162" s="44">
        <f t="shared" si="331"/>
        <v>25736.34084</v>
      </c>
      <c r="AC1162" s="44">
        <f t="shared" si="401"/>
        <v>4.235112857</v>
      </c>
      <c r="AD1162" s="44">
        <f t="shared" ref="AD1162:AD1166" si="404">J1162/R1162*1000</f>
        <v>8.27732689</v>
      </c>
      <c r="AE1162" s="44">
        <f t="shared" si="402"/>
        <v>1526.115519</v>
      </c>
      <c r="AF1162" s="44">
        <f t="shared" si="403"/>
        <v>958.0600342</v>
      </c>
      <c r="AG1162" s="45">
        <f t="shared" si="5"/>
        <v>0.07801663425</v>
      </c>
      <c r="AH1162" s="45">
        <f t="shared" si="6"/>
        <v>0.001248439451</v>
      </c>
      <c r="AI1162" s="45">
        <f t="shared" si="7"/>
        <v>0.03152786225</v>
      </c>
      <c r="AJ1162" s="45" t="str">
        <f t="shared" si="8"/>
        <v/>
      </c>
      <c r="AK1162" s="45">
        <f t="shared" si="9"/>
        <v>0.004931926753</v>
      </c>
      <c r="AL1162" s="45">
        <f t="shared" si="10"/>
        <v>0.06623822032</v>
      </c>
      <c r="AM1162" s="45">
        <f t="shared" si="11"/>
        <v>0.04009172608</v>
      </c>
    </row>
    <row r="1163">
      <c r="A1163" s="33" t="s">
        <v>148</v>
      </c>
      <c r="B1163" s="34" t="s">
        <v>151</v>
      </c>
      <c r="C1163" s="35" t="s">
        <v>51</v>
      </c>
      <c r="D1163" s="36" t="str">
        <f t="shared" si="1"/>
        <v>Europe/Austria-Europe/2003</v>
      </c>
      <c r="E1163" s="37">
        <f t="array" ref="E1163:H1163">VLOOKUP(D1163, GDP!D:L,{6,7,8,9},0)</f>
        <v>254000000000</v>
      </c>
      <c r="F1163" s="38">
        <v>0.101</v>
      </c>
      <c r="G1163" s="37">
        <v>2599.0</v>
      </c>
      <c r="H1163" s="38"/>
      <c r="I1163" s="39">
        <f t="array" ref="I1163:J1163">VLOOKUP(D1163, ENERGY!I:M,{4,5},0)</f>
        <v>31963</v>
      </c>
      <c r="J1163" s="39">
        <v>62262.0</v>
      </c>
      <c r="K1163" s="40">
        <f t="array" ref="K1163:S1163">VLOOKUP(D1163, 'HUMAN RESOURCES'!D:V,{11,12,13,14,15,16,17,18,19},0)</f>
        <v>10</v>
      </c>
      <c r="L1163" s="40">
        <v>4.0</v>
      </c>
      <c r="M1163" s="40">
        <v>82.0</v>
      </c>
      <c r="N1163" s="41">
        <v>76.0</v>
      </c>
      <c r="O1163" s="42">
        <v>0.165</v>
      </c>
      <c r="P1163" s="42">
        <v>0.678</v>
      </c>
      <c r="Q1163" s="42">
        <v>0.157</v>
      </c>
      <c r="R1163" s="40">
        <v>8121423.0</v>
      </c>
      <c r="S1163" s="42">
        <v>0.658</v>
      </c>
      <c r="T1163" s="43">
        <f t="array" ref="T1163:U1163">VLOOKUP(D1163, TOURISM!D:H,{4,5},0)</f>
        <v>15128000000</v>
      </c>
      <c r="U1163" s="43">
        <v>9.761E9</v>
      </c>
      <c r="V1163" s="38" t="str">
        <f t="array" ref="V1163:AA1163">VLOOKUP(D1163, BUSINESS!D:P,{8,9,10,11,12,13},0)</f>
        <v/>
      </c>
      <c r="W1163" s="37">
        <v>25.0</v>
      </c>
      <c r="X1163" s="37"/>
      <c r="Y1163" s="37"/>
      <c r="Z1163" s="38">
        <v>0.427</v>
      </c>
      <c r="AA1163" s="38">
        <v>0.893</v>
      </c>
      <c r="AB1163" s="44">
        <f t="shared" si="331"/>
        <v>31275.3073</v>
      </c>
      <c r="AC1163" s="44">
        <f t="shared" si="401"/>
        <v>3.935640343</v>
      </c>
      <c r="AD1163" s="44">
        <f t="shared" si="404"/>
        <v>7.666390484</v>
      </c>
      <c r="AE1163" s="44">
        <f t="shared" si="402"/>
        <v>1862.727751</v>
      </c>
      <c r="AF1163" s="44">
        <f t="shared" si="403"/>
        <v>1201.882971</v>
      </c>
      <c r="AG1163" s="45">
        <f t="shared" si="5"/>
        <v>0.2152196573</v>
      </c>
      <c r="AH1163" s="45">
        <f t="shared" si="6"/>
        <v>0.08021612635</v>
      </c>
      <c r="AI1163" s="45">
        <f t="shared" si="7"/>
        <v>-0.07071181436</v>
      </c>
      <c r="AJ1163" s="45">
        <f t="shared" si="8"/>
        <v>-0.07380841842</v>
      </c>
      <c r="AK1163" s="45">
        <f t="shared" si="9"/>
        <v>0.004883223209</v>
      </c>
      <c r="AL1163" s="45">
        <f t="shared" si="10"/>
        <v>0.2205679898</v>
      </c>
      <c r="AM1163" s="45">
        <f t="shared" si="11"/>
        <v>0.2544965113</v>
      </c>
    </row>
    <row r="1164">
      <c r="A1164" s="33" t="s">
        <v>148</v>
      </c>
      <c r="B1164" s="34" t="s">
        <v>151</v>
      </c>
      <c r="C1164" s="35" t="s">
        <v>52</v>
      </c>
      <c r="D1164" s="36" t="str">
        <f t="shared" si="1"/>
        <v>Europe/Austria-Europe/2004</v>
      </c>
      <c r="E1164" s="37">
        <f t="array" ref="E1164:H1164">VLOOKUP(D1164, GDP!D:L,{6,7,8,9},0)</f>
        <v>291000000000</v>
      </c>
      <c r="F1164" s="38">
        <v>0.103</v>
      </c>
      <c r="G1164" s="37">
        <v>3223.0</v>
      </c>
      <c r="H1164" s="38"/>
      <c r="I1164" s="39">
        <f t="array" ref="I1164:J1164">VLOOKUP(D1164, ENERGY!I:M,{4,5},0)</f>
        <v>33545</v>
      </c>
      <c r="J1164" s="39">
        <v>68269.0</v>
      </c>
      <c r="K1164" s="40">
        <f t="array" ref="K1164:S1164">VLOOKUP(D1164, 'HUMAN RESOURCES'!D:V,{11,12,13,14,15,16,17,18,19},0)</f>
        <v>10</v>
      </c>
      <c r="L1164" s="40">
        <v>4.0</v>
      </c>
      <c r="M1164" s="40">
        <v>82.0</v>
      </c>
      <c r="N1164" s="41">
        <v>76.0</v>
      </c>
      <c r="O1164" s="42">
        <v>0.163</v>
      </c>
      <c r="P1164" s="42">
        <v>0.679</v>
      </c>
      <c r="Q1164" s="42">
        <v>0.158</v>
      </c>
      <c r="R1164" s="40">
        <v>8171966.0</v>
      </c>
      <c r="S1164" s="42">
        <v>0.658</v>
      </c>
      <c r="T1164" s="43">
        <f t="array" ref="T1164:U1164">VLOOKUP(D1164, TOURISM!D:H,{4,5},0)</f>
        <v>17251000000</v>
      </c>
      <c r="U1164" s="43">
        <v>1.0812E10</v>
      </c>
      <c r="V1164" s="38" t="str">
        <f t="array" ref="V1164:AA1164">VLOOKUP(D1164, BUSINESS!D:P,{8,9,10,11,12,13},0)</f>
        <v/>
      </c>
      <c r="W1164" s="37">
        <v>25.0</v>
      </c>
      <c r="X1164" s="37"/>
      <c r="Y1164" s="37"/>
      <c r="Z1164" s="38">
        <v>0.543</v>
      </c>
      <c r="AA1164" s="38">
        <v>0.975</v>
      </c>
      <c r="AB1164" s="44">
        <f t="shared" si="331"/>
        <v>35609.5461</v>
      </c>
      <c r="AC1164" s="44">
        <f t="shared" si="401"/>
        <v>4.104887367</v>
      </c>
      <c r="AD1164" s="44">
        <f t="shared" si="404"/>
        <v>8.354048463</v>
      </c>
      <c r="AE1164" s="44">
        <f t="shared" si="402"/>
        <v>2110.997525</v>
      </c>
      <c r="AF1164" s="44">
        <f t="shared" si="403"/>
        <v>1323.059837</v>
      </c>
      <c r="AG1164" s="45">
        <f t="shared" si="5"/>
        <v>0.1385834122</v>
      </c>
      <c r="AH1164" s="45">
        <f t="shared" si="6"/>
        <v>0.2400923432</v>
      </c>
      <c r="AI1164" s="45">
        <f t="shared" si="7"/>
        <v>0.04300368169</v>
      </c>
      <c r="AJ1164" s="45">
        <f t="shared" si="8"/>
        <v>0.08969775029</v>
      </c>
      <c r="AK1164" s="45">
        <f t="shared" si="9"/>
        <v>0.006223416758</v>
      </c>
      <c r="AL1164" s="45">
        <f t="shared" si="10"/>
        <v>0.1332829093</v>
      </c>
      <c r="AM1164" s="45">
        <f t="shared" si="11"/>
        <v>0.1008225168</v>
      </c>
    </row>
    <row r="1165">
      <c r="A1165" s="33" t="s">
        <v>148</v>
      </c>
      <c r="B1165" s="34" t="s">
        <v>151</v>
      </c>
      <c r="C1165" s="35" t="s">
        <v>53</v>
      </c>
      <c r="D1165" s="36" t="str">
        <f t="shared" si="1"/>
        <v>Europe/Austria-Europe/2005</v>
      </c>
      <c r="E1165" s="37">
        <f t="array" ref="E1165:H1165">VLOOKUP(D1165, GDP!D:L,{6,7,8,9},0)</f>
        <v>305000000000</v>
      </c>
      <c r="F1165" s="38">
        <v>0.104</v>
      </c>
      <c r="G1165" s="37">
        <v>3720.0</v>
      </c>
      <c r="H1165" s="38"/>
      <c r="I1165" s="39">
        <f t="array" ref="I1165:J1165">VLOOKUP(D1165, ENERGY!I:M,{4,5},0)</f>
        <v>31920</v>
      </c>
      <c r="J1165" s="39">
        <v>68160.0</v>
      </c>
      <c r="K1165" s="40">
        <f t="array" ref="K1165:S1165">VLOOKUP(D1165, 'HUMAN RESOURCES'!D:V,{11,12,13,14,15,16,17,18,19},0)</f>
        <v>10</v>
      </c>
      <c r="L1165" s="40">
        <v>4.0</v>
      </c>
      <c r="M1165" s="40">
        <v>82.0</v>
      </c>
      <c r="N1165" s="41">
        <v>77.0</v>
      </c>
      <c r="O1165" s="42">
        <v>0.16</v>
      </c>
      <c r="P1165" s="42">
        <v>0.679</v>
      </c>
      <c r="Q1165" s="42">
        <v>0.161</v>
      </c>
      <c r="R1165" s="40">
        <v>8227829.0</v>
      </c>
      <c r="S1165" s="42">
        <v>0.658</v>
      </c>
      <c r="T1165" s="43">
        <f t="array" ref="T1165:U1165">VLOOKUP(D1165, TOURISM!D:H,{4,5},0)</f>
        <v>18471000000</v>
      </c>
      <c r="U1165" s="43">
        <v>1.1077E10</v>
      </c>
      <c r="V1165" s="38">
        <f t="array" ref="V1165:AA1165">VLOOKUP(D1165, BUSINESS!D:P,{8,9,10,11,12,13},0)</f>
        <v>0.582</v>
      </c>
      <c r="W1165" s="37">
        <v>25.0</v>
      </c>
      <c r="X1165" s="37"/>
      <c r="Y1165" s="37">
        <v>170.0</v>
      </c>
      <c r="Z1165" s="38">
        <v>0.58</v>
      </c>
      <c r="AA1165" s="38">
        <v>1.052</v>
      </c>
      <c r="AB1165" s="44">
        <f t="shared" si="331"/>
        <v>37069.31683</v>
      </c>
      <c r="AC1165" s="44">
        <f t="shared" si="401"/>
        <v>3.879516699</v>
      </c>
      <c r="AD1165" s="44">
        <f t="shared" si="404"/>
        <v>8.28408077</v>
      </c>
      <c r="AE1165" s="44">
        <f t="shared" si="402"/>
        <v>2244.942135</v>
      </c>
      <c r="AF1165" s="44">
        <f t="shared" si="403"/>
        <v>1346.284664</v>
      </c>
      <c r="AG1165" s="45">
        <f t="shared" si="5"/>
        <v>0.04099380328</v>
      </c>
      <c r="AH1165" s="45">
        <f t="shared" si="6"/>
        <v>0.1542041576</v>
      </c>
      <c r="AI1165" s="45">
        <f t="shared" si="7"/>
        <v>-0.05490300913</v>
      </c>
      <c r="AJ1165" s="45">
        <f t="shared" si="8"/>
        <v>-0.008375303638</v>
      </c>
      <c r="AK1165" s="45">
        <f t="shared" si="9"/>
        <v>0.006835931525</v>
      </c>
      <c r="AL1165" s="45">
        <f t="shared" si="10"/>
        <v>0.06345086068</v>
      </c>
      <c r="AM1165" s="45">
        <f t="shared" si="11"/>
        <v>0.01755387531</v>
      </c>
    </row>
    <row r="1166">
      <c r="A1166" s="33" t="s">
        <v>148</v>
      </c>
      <c r="B1166" s="34" t="s">
        <v>151</v>
      </c>
      <c r="C1166" s="35" t="s">
        <v>54</v>
      </c>
      <c r="D1166" s="36" t="str">
        <f t="shared" si="1"/>
        <v>Europe/Austria-Europe/2006</v>
      </c>
      <c r="E1166" s="37">
        <f t="array" ref="E1166:H1166">VLOOKUP(D1166, GDP!D:L,{6,7,8,9},0)</f>
        <v>325000000000</v>
      </c>
      <c r="F1166" s="38">
        <v>0.104</v>
      </c>
      <c r="G1166" s="37">
        <v>3863.0</v>
      </c>
      <c r="H1166" s="38"/>
      <c r="I1166" s="39">
        <f t="array" ref="I1166:J1166">VLOOKUP(D1166, ENERGY!I:M,{4,5},0)</f>
        <v>33792</v>
      </c>
      <c r="J1166" s="39">
        <v>74238.0</v>
      </c>
      <c r="K1166" s="40">
        <f t="array" ref="K1166:S1166">VLOOKUP(D1166, 'HUMAN RESOURCES'!D:V,{11,12,13,14,15,16,17,18,19},0)</f>
        <v>9</v>
      </c>
      <c r="L1166" s="40">
        <v>4.0</v>
      </c>
      <c r="M1166" s="40">
        <v>83.0</v>
      </c>
      <c r="N1166" s="41">
        <v>77.0</v>
      </c>
      <c r="O1166" s="42">
        <v>0.158</v>
      </c>
      <c r="P1166" s="42">
        <v>0.679</v>
      </c>
      <c r="Q1166" s="42">
        <v>0.164</v>
      </c>
      <c r="R1166" s="40">
        <v>8268641.0</v>
      </c>
      <c r="S1166" s="42">
        <v>0.658</v>
      </c>
      <c r="T1166" s="43">
        <f t="array" ref="T1166:U1166">VLOOKUP(D1166, TOURISM!D:H,{4,5},0)</f>
        <v>18886000000</v>
      </c>
      <c r="U1166" s="43">
        <v>1.1721E10</v>
      </c>
      <c r="V1166" s="38">
        <f t="array" ref="V1166:AA1166">VLOOKUP(D1166, BUSINESS!D:P,{8,9,10,11,12,13},0)</f>
        <v>0.524</v>
      </c>
      <c r="W1166" s="37">
        <v>25.0</v>
      </c>
      <c r="X1166" s="37"/>
      <c r="Y1166" s="37">
        <v>170.0</v>
      </c>
      <c r="Z1166" s="38">
        <v>0.636</v>
      </c>
      <c r="AA1166" s="38">
        <v>1.121</v>
      </c>
      <c r="AB1166" s="44">
        <f t="shared" si="331"/>
        <v>39305.12886</v>
      </c>
      <c r="AC1166" s="44">
        <f t="shared" si="401"/>
        <v>4.086765891</v>
      </c>
      <c r="AD1166" s="44">
        <f t="shared" si="404"/>
        <v>8.978258942</v>
      </c>
      <c r="AE1166" s="44">
        <f t="shared" si="402"/>
        <v>2284.051273</v>
      </c>
      <c r="AF1166" s="44">
        <f t="shared" si="403"/>
        <v>1417.524355</v>
      </c>
      <c r="AG1166" s="45">
        <f t="shared" si="5"/>
        <v>0.06031435764</v>
      </c>
      <c r="AH1166" s="45">
        <f t="shared" si="6"/>
        <v>0.03844086022</v>
      </c>
      <c r="AI1166" s="45">
        <f t="shared" si="7"/>
        <v>0.05342139444</v>
      </c>
      <c r="AJ1166" s="45">
        <f t="shared" si="8"/>
        <v>0.0837966446</v>
      </c>
      <c r="AK1166" s="45">
        <f t="shared" si="9"/>
        <v>0.004960239208</v>
      </c>
      <c r="AL1166" s="45">
        <f t="shared" si="10"/>
        <v>0.01742100046</v>
      </c>
      <c r="AM1166" s="45">
        <f t="shared" si="11"/>
        <v>0.05291577106</v>
      </c>
    </row>
    <row r="1167">
      <c r="A1167" s="33" t="s">
        <v>148</v>
      </c>
      <c r="B1167" s="34" t="s">
        <v>151</v>
      </c>
      <c r="C1167" s="35" t="s">
        <v>55</v>
      </c>
      <c r="D1167" s="36" t="str">
        <f t="shared" si="1"/>
        <v>Europe/Austria-Europe/2007</v>
      </c>
      <c r="E1167" s="37">
        <f t="array" ref="E1167:H1167">VLOOKUP(D1167, GDP!D:L,{6,7,8,9},0)</f>
        <v>375000000000</v>
      </c>
      <c r="F1167" s="38">
        <v>0.102</v>
      </c>
      <c r="G1167" s="37">
        <v>4016.0</v>
      </c>
      <c r="H1167" s="38"/>
      <c r="I1167" s="39" t="str">
        <f t="array" ref="I1167:J1167">VLOOKUP(D1167, ENERGY!I:M,{4,5},0)</f>
        <v/>
      </c>
      <c r="J1167" s="39"/>
      <c r="K1167" s="40">
        <f t="array" ref="K1167:S1167">VLOOKUP(D1167, 'HUMAN RESOURCES'!D:V,{11,12,13,14,15,16,17,18,19},0)</f>
        <v>9</v>
      </c>
      <c r="L1167" s="40">
        <v>4.0</v>
      </c>
      <c r="M1167" s="40">
        <v>83.0</v>
      </c>
      <c r="N1167" s="41">
        <v>77.0</v>
      </c>
      <c r="O1167" s="42">
        <v>0.155</v>
      </c>
      <c r="P1167" s="42">
        <v>0.678</v>
      </c>
      <c r="Q1167" s="42">
        <v>0.167</v>
      </c>
      <c r="R1167" s="40">
        <v>8300788.0</v>
      </c>
      <c r="S1167" s="42">
        <v>0.658</v>
      </c>
      <c r="T1167" s="43">
        <f t="array" ref="T1167:U1167">VLOOKUP(D1167, TOURISM!D:H,{4,5},0)</f>
        <v>21088000000</v>
      </c>
      <c r="U1167" s="43">
        <v>1.2825E10</v>
      </c>
      <c r="V1167" s="38">
        <f t="array" ref="V1167:AA1167">VLOOKUP(D1167, BUSINESS!D:P,{8,9,10,11,12,13},0)</f>
        <v>0.524</v>
      </c>
      <c r="W1167" s="37">
        <v>25.0</v>
      </c>
      <c r="X1167" s="37"/>
      <c r="Y1167" s="37">
        <v>170.0</v>
      </c>
      <c r="Z1167" s="38">
        <v>0.694</v>
      </c>
      <c r="AA1167" s="38">
        <v>1.193</v>
      </c>
      <c r="AB1167" s="44">
        <f t="shared" si="331"/>
        <v>45176.43385</v>
      </c>
      <c r="AC1167" s="44"/>
      <c r="AD1167" s="44"/>
      <c r="AE1167" s="44">
        <f t="shared" si="402"/>
        <v>2540.481699</v>
      </c>
      <c r="AF1167" s="44">
        <f t="shared" si="403"/>
        <v>1545.034038</v>
      </c>
      <c r="AG1167" s="45">
        <f t="shared" si="5"/>
        <v>0.149377579</v>
      </c>
      <c r="AH1167" s="45">
        <f t="shared" si="6"/>
        <v>0.03960652343</v>
      </c>
      <c r="AI1167" s="45" t="str">
        <f t="shared" si="7"/>
        <v/>
      </c>
      <c r="AJ1167" s="45" t="str">
        <f t="shared" si="8"/>
        <v/>
      </c>
      <c r="AK1167" s="45">
        <f t="shared" si="9"/>
        <v>0.003887821469</v>
      </c>
      <c r="AL1167" s="45">
        <f t="shared" si="10"/>
        <v>0.1122699955</v>
      </c>
      <c r="AM1167" s="45">
        <f t="shared" si="11"/>
        <v>0.08995237529</v>
      </c>
    </row>
    <row r="1168">
      <c r="A1168" s="33" t="s">
        <v>148</v>
      </c>
      <c r="B1168" s="34" t="s">
        <v>151</v>
      </c>
      <c r="C1168" s="35" t="s">
        <v>56</v>
      </c>
      <c r="D1168" s="36" t="str">
        <f t="shared" si="1"/>
        <v>Europe/Austria-Europe/2008</v>
      </c>
      <c r="E1168" s="37">
        <f t="array" ref="E1168:H1168">VLOOKUP(D1168, GDP!D:L,{6,7,8,9},0)</f>
        <v>414000000000</v>
      </c>
      <c r="F1168" s="38">
        <v>0.103</v>
      </c>
      <c r="G1168" s="37">
        <v>4636.0</v>
      </c>
      <c r="H1168" s="38"/>
      <c r="I1168" s="39">
        <f t="array" ref="I1168:J1168">VLOOKUP(D1168, ENERGY!I:M,{4,5},0)</f>
        <v>30386</v>
      </c>
      <c r="J1168" s="39">
        <v>68006.5</v>
      </c>
      <c r="K1168" s="40">
        <f t="array" ref="K1168:S1168">VLOOKUP(D1168, 'HUMAN RESOURCES'!D:V,{11,12,13,14,15,16,17,18,19},0)</f>
        <v>9</v>
      </c>
      <c r="L1168" s="40">
        <v>4.0</v>
      </c>
      <c r="M1168" s="40">
        <v>83.0</v>
      </c>
      <c r="N1168" s="41">
        <v>78.0</v>
      </c>
      <c r="O1168" s="42">
        <v>0.152</v>
      </c>
      <c r="P1168" s="42">
        <v>0.677</v>
      </c>
      <c r="Q1168" s="42">
        <v>0.171</v>
      </c>
      <c r="R1168" s="40">
        <v>8336926.0</v>
      </c>
      <c r="S1168" s="42">
        <v>0.658</v>
      </c>
      <c r="T1168" s="43">
        <f t="array" ref="T1168:U1168">VLOOKUP(D1168, TOURISM!D:H,{4,5},0)</f>
        <v>24346000000</v>
      </c>
      <c r="U1168" s="43">
        <v>1.3993E10</v>
      </c>
      <c r="V1168" s="38">
        <f t="array" ref="V1168:AA1168">VLOOKUP(D1168, BUSINESS!D:P,{8,9,10,11,12,13},0)</f>
        <v>0.524</v>
      </c>
      <c r="W1168" s="37">
        <v>25.0</v>
      </c>
      <c r="X1168" s="37"/>
      <c r="Y1168" s="37">
        <v>170.0</v>
      </c>
      <c r="Z1168" s="38">
        <v>0.729</v>
      </c>
      <c r="AA1168" s="38">
        <v>1.297</v>
      </c>
      <c r="AB1168" s="44">
        <f t="shared" si="331"/>
        <v>49658.59119</v>
      </c>
      <c r="AC1168" s="44">
        <f t="shared" ref="AC1168:AC1169" si="405">(I1168/R1168)*1000</f>
        <v>3.644748676</v>
      </c>
      <c r="AD1168" s="44">
        <f t="shared" ref="AD1168:AD1169" si="406">J1168/R1168*1000</f>
        <v>8.157263241</v>
      </c>
      <c r="AE1168" s="44">
        <f t="shared" si="402"/>
        <v>2920.261017</v>
      </c>
      <c r="AF1168" s="44">
        <f t="shared" si="403"/>
        <v>1678.436393</v>
      </c>
      <c r="AG1168" s="45">
        <f t="shared" si="5"/>
        <v>0.09921450088</v>
      </c>
      <c r="AH1168" s="45">
        <f t="shared" si="6"/>
        <v>0.1543824701</v>
      </c>
      <c r="AI1168" s="45" t="str">
        <f t="shared" si="7"/>
        <v/>
      </c>
      <c r="AJ1168" s="45" t="str">
        <f t="shared" si="8"/>
        <v/>
      </c>
      <c r="AK1168" s="45">
        <f t="shared" si="9"/>
        <v>0.004353562577</v>
      </c>
      <c r="AL1168" s="45">
        <f t="shared" si="10"/>
        <v>0.1494910664</v>
      </c>
      <c r="AM1168" s="45">
        <f t="shared" si="11"/>
        <v>0.08634266399</v>
      </c>
    </row>
    <row r="1169">
      <c r="A1169" s="33" t="s">
        <v>148</v>
      </c>
      <c r="B1169" s="34" t="s">
        <v>151</v>
      </c>
      <c r="C1169" s="35" t="s">
        <v>57</v>
      </c>
      <c r="D1169" s="36" t="str">
        <f t="shared" si="1"/>
        <v>Europe/Austria-Europe/2009</v>
      </c>
      <c r="E1169" s="37">
        <f t="array" ref="E1169:H1169">VLOOKUP(D1169, GDP!D:L,{6,7,8,9},0)</f>
        <v>384000000000</v>
      </c>
      <c r="F1169" s="38">
        <v>0.105</v>
      </c>
      <c r="G1169" s="37">
        <v>5211.0</v>
      </c>
      <c r="H1169" s="38"/>
      <c r="I1169" s="39">
        <f t="array" ref="I1169:J1169">VLOOKUP(D1169, ENERGY!I:M,{4,5},0)</f>
        <v>33799</v>
      </c>
      <c r="J1169" s="39">
        <v>71565.0</v>
      </c>
      <c r="K1169" s="40">
        <f t="array" ref="K1169:S1169">VLOOKUP(D1169, 'HUMAN RESOURCES'!D:V,{11,12,13,14,15,16,17,18,19},0)</f>
        <v>9</v>
      </c>
      <c r="L1169" s="40">
        <v>4.0</v>
      </c>
      <c r="M1169" s="40">
        <v>83.0</v>
      </c>
      <c r="N1169" s="41">
        <v>77.0</v>
      </c>
      <c r="O1169" s="42">
        <v>0.15</v>
      </c>
      <c r="P1169" s="42">
        <v>0.675</v>
      </c>
      <c r="Q1169" s="42">
        <v>0.175</v>
      </c>
      <c r="R1169" s="40">
        <v>8365275.0</v>
      </c>
      <c r="S1169" s="42">
        <v>0.658</v>
      </c>
      <c r="T1169" s="43">
        <f t="array" ref="T1169:U1169">VLOOKUP(D1169, TOURISM!D:H,{4,5},0)</f>
        <v>21220000000</v>
      </c>
      <c r="U1169" s="43">
        <v>1.2767E10</v>
      </c>
      <c r="V1169" s="38">
        <f t="array" ref="V1169:AA1169">VLOOKUP(D1169, BUSINESS!D:P,{8,9,10,11,12,13},0)</f>
        <v>0.534</v>
      </c>
      <c r="W1169" s="37">
        <v>25.0</v>
      </c>
      <c r="X1169" s="37"/>
      <c r="Y1169" s="37">
        <v>170.0</v>
      </c>
      <c r="Z1169" s="38">
        <v>0.735</v>
      </c>
      <c r="AA1169" s="38">
        <v>1.366</v>
      </c>
      <c r="AB1169" s="44">
        <f t="shared" si="331"/>
        <v>45904.04978</v>
      </c>
      <c r="AC1169" s="44">
        <f t="shared" si="405"/>
        <v>4.040393173</v>
      </c>
      <c r="AD1169" s="44">
        <f t="shared" si="406"/>
        <v>8.555008652</v>
      </c>
      <c r="AE1169" s="44">
        <f t="shared" si="402"/>
        <v>2536.676917</v>
      </c>
      <c r="AF1169" s="44">
        <f t="shared" si="403"/>
        <v>1526.190113</v>
      </c>
      <c r="AG1169" s="45">
        <f t="shared" si="5"/>
        <v>-0.07560708673</v>
      </c>
      <c r="AH1169" s="45">
        <f t="shared" si="6"/>
        <v>0.1240293356</v>
      </c>
      <c r="AI1169" s="45">
        <f t="shared" si="7"/>
        <v>0.1085519283</v>
      </c>
      <c r="AJ1169" s="45">
        <f t="shared" si="8"/>
        <v>0.04875966356</v>
      </c>
      <c r="AK1169" s="45">
        <f t="shared" si="9"/>
        <v>0.003400414014</v>
      </c>
      <c r="AL1169" s="45">
        <f t="shared" si="10"/>
        <v>-0.1313526762</v>
      </c>
      <c r="AM1169" s="45">
        <f t="shared" si="11"/>
        <v>-0.09070720814</v>
      </c>
    </row>
    <row r="1170">
      <c r="A1170" s="33" t="s">
        <v>148</v>
      </c>
      <c r="B1170" s="34" t="s">
        <v>151</v>
      </c>
      <c r="C1170" s="35" t="s">
        <v>58</v>
      </c>
      <c r="D1170" s="36" t="str">
        <f t="shared" si="1"/>
        <v>Europe/Austria-Europe/2010</v>
      </c>
      <c r="E1170" s="37">
        <f t="array" ref="E1170:H1170">VLOOKUP(D1170, GDP!D:L,{6,7,8,9},0)</f>
        <v>378000000000</v>
      </c>
      <c r="F1170" s="38">
        <v>0.112</v>
      </c>
      <c r="G1170" s="37">
        <v>5125.0</v>
      </c>
      <c r="H1170" s="38"/>
      <c r="I1170" s="39" t="str">
        <f t="array" ref="I1170:J1170">VLOOKUP(D1170, ENERGY!I:M,{4,5},0)</f>
        <v/>
      </c>
      <c r="J1170" s="39"/>
      <c r="K1170" s="40">
        <f t="array" ref="K1170:S1170">VLOOKUP(D1170, 'HUMAN RESOURCES'!D:V,{11,12,13,14,15,16,17,18,19},0)</f>
        <v>9</v>
      </c>
      <c r="L1170" s="40">
        <v>4.0</v>
      </c>
      <c r="M1170" s="40">
        <v>83.0</v>
      </c>
      <c r="N1170" s="41">
        <v>78.0</v>
      </c>
      <c r="O1170" s="42">
        <v>0.148</v>
      </c>
      <c r="P1170" s="42">
        <v>0.674</v>
      </c>
      <c r="Q1170" s="42">
        <v>0.178</v>
      </c>
      <c r="R1170" s="40">
        <v>8389771.0</v>
      </c>
      <c r="S1170" s="42">
        <v>0.659</v>
      </c>
      <c r="T1170" s="43">
        <f t="array" ref="T1170:U1170">VLOOKUP(D1170, TOURISM!D:H,{4,5},0)</f>
        <v>20980000000</v>
      </c>
      <c r="U1170" s="43">
        <v>1.2213E10</v>
      </c>
      <c r="V1170" s="38">
        <f t="array" ref="V1170:AA1170">VLOOKUP(D1170, BUSINESS!D:P,{8,9,10,11,12,13},0)</f>
        <v>0.532</v>
      </c>
      <c r="W1170" s="37">
        <v>25.0</v>
      </c>
      <c r="X1170" s="37"/>
      <c r="Y1170" s="37">
        <v>170.0</v>
      </c>
      <c r="Z1170" s="38">
        <v>0.752</v>
      </c>
      <c r="AA1170" s="38">
        <v>1.457</v>
      </c>
      <c r="AB1170" s="44">
        <f t="shared" si="331"/>
        <v>45054.86503</v>
      </c>
      <c r="AC1170" s="44"/>
      <c r="AD1170" s="44"/>
      <c r="AE1170" s="44">
        <f t="shared" si="402"/>
        <v>2500.664202</v>
      </c>
      <c r="AF1170" s="44">
        <f t="shared" si="403"/>
        <v>1455.701234</v>
      </c>
      <c r="AG1170" s="45">
        <f t="shared" si="5"/>
        <v>-0.01849912493</v>
      </c>
      <c r="AH1170" s="45">
        <f t="shared" si="6"/>
        <v>-0.01650355018</v>
      </c>
      <c r="AI1170" s="45" t="str">
        <f t="shared" si="7"/>
        <v/>
      </c>
      <c r="AJ1170" s="45" t="str">
        <f t="shared" si="8"/>
        <v/>
      </c>
      <c r="AK1170" s="45">
        <f t="shared" si="9"/>
        <v>0.002928295842</v>
      </c>
      <c r="AL1170" s="45">
        <f t="shared" si="10"/>
        <v>-0.01419680821</v>
      </c>
      <c r="AM1170" s="45">
        <f t="shared" si="11"/>
        <v>-0.04618617196</v>
      </c>
    </row>
    <row r="1171">
      <c r="A1171" s="33" t="s">
        <v>148</v>
      </c>
      <c r="B1171" s="34" t="s">
        <v>151</v>
      </c>
      <c r="C1171" s="35" t="s">
        <v>59</v>
      </c>
      <c r="D1171" s="36" t="str">
        <f t="shared" si="1"/>
        <v>Europe/Austria-Europe/2011</v>
      </c>
      <c r="E1171" s="37">
        <f t="array" ref="E1171:H1171">VLOOKUP(D1171, GDP!D:L,{6,7,8,9},0)</f>
        <v>416000000000</v>
      </c>
      <c r="F1171" s="38">
        <v>0.116</v>
      </c>
      <c r="G1171" s="37">
        <v>5272.0</v>
      </c>
      <c r="H1171" s="38"/>
      <c r="I1171" s="39">
        <f t="array" ref="I1171:J1171">VLOOKUP(D1171, ENERGY!I:M,{4,5},0)</f>
        <v>30177</v>
      </c>
      <c r="J1171" s="39">
        <v>65716.0</v>
      </c>
      <c r="K1171" s="40">
        <f t="array" ref="K1171:S1171">VLOOKUP(D1171, 'HUMAN RESOURCES'!D:V,{11,12,13,14,15,16,17,18,19},0)</f>
        <v>9</v>
      </c>
      <c r="L1171" s="40">
        <v>3.0</v>
      </c>
      <c r="M1171" s="40">
        <v>84.0</v>
      </c>
      <c r="N1171" s="41">
        <v>78.0</v>
      </c>
      <c r="O1171" s="42">
        <v>0.146</v>
      </c>
      <c r="P1171" s="42">
        <v>0.673</v>
      </c>
      <c r="Q1171" s="42">
        <v>0.181</v>
      </c>
      <c r="R1171" s="40">
        <v>8406187.0</v>
      </c>
      <c r="S1171" s="42">
        <v>0.659</v>
      </c>
      <c r="T1171" s="43">
        <f t="array" ref="T1171:U1171">VLOOKUP(D1171, TOURISM!D:H,{4,5},0)</f>
        <v>22453000000</v>
      </c>
      <c r="U1171" s="43">
        <v>1.292E10</v>
      </c>
      <c r="V1171" s="38">
        <f t="array" ref="V1171:AA1171">VLOOKUP(D1171, BUSINESS!D:P,{8,9,10,11,12,13},0)</f>
        <v>0.523</v>
      </c>
      <c r="W1171" s="37">
        <v>25.0</v>
      </c>
      <c r="X1171" s="37"/>
      <c r="Y1171" s="37">
        <v>170.0</v>
      </c>
      <c r="Z1171" s="38">
        <v>0.787</v>
      </c>
      <c r="AA1171" s="38">
        <v>1.544</v>
      </c>
      <c r="AB1171" s="44">
        <f t="shared" si="331"/>
        <v>49487.35973</v>
      </c>
      <c r="AC1171" s="44">
        <f t="shared" ref="AC1171:AC1172" si="407">(I1171/R1171)*1000</f>
        <v>3.5898559</v>
      </c>
      <c r="AD1171" s="44">
        <f t="shared" ref="AD1171:AD1172" si="408">J1171/R1171*1000</f>
        <v>7.817575317</v>
      </c>
      <c r="AE1171" s="44">
        <f t="shared" si="402"/>
        <v>2671.008865</v>
      </c>
      <c r="AF1171" s="44">
        <f t="shared" si="403"/>
        <v>1536.963192</v>
      </c>
      <c r="AG1171" s="45">
        <f t="shared" si="5"/>
        <v>0.09837993519</v>
      </c>
      <c r="AH1171" s="45">
        <f t="shared" si="6"/>
        <v>0.02868292683</v>
      </c>
      <c r="AI1171" s="45" t="str">
        <f t="shared" si="7"/>
        <v/>
      </c>
      <c r="AJ1171" s="45" t="str">
        <f t="shared" si="8"/>
        <v/>
      </c>
      <c r="AK1171" s="45">
        <f t="shared" si="9"/>
        <v>0.001956668424</v>
      </c>
      <c r="AL1171" s="45">
        <f t="shared" si="10"/>
        <v>0.06811976732</v>
      </c>
      <c r="AM1171" s="45">
        <f t="shared" si="11"/>
        <v>0.05582323854</v>
      </c>
    </row>
    <row r="1172">
      <c r="A1172" s="33" t="s">
        <v>148</v>
      </c>
      <c r="B1172" s="34" t="s">
        <v>151</v>
      </c>
      <c r="C1172" s="35" t="s">
        <v>60</v>
      </c>
      <c r="D1172" s="36" t="str">
        <f t="shared" si="1"/>
        <v>Europe/Austria-Europe/2012</v>
      </c>
      <c r="E1172" s="37">
        <f t="array" ref="E1172:H1172">VLOOKUP(D1172, GDP!D:L,{6,7,8,9},0)</f>
        <v>394000000000</v>
      </c>
      <c r="F1172" s="38">
        <v>0.113</v>
      </c>
      <c r="G1172" s="37">
        <v>5643.0</v>
      </c>
      <c r="H1172" s="38"/>
      <c r="I1172" s="39">
        <f t="array" ref="I1172:J1172">VLOOKUP(D1172, ENERGY!I:M,{4,5},0)</f>
        <v>32690</v>
      </c>
      <c r="J1172" s="39">
        <v>71866.0</v>
      </c>
      <c r="K1172" s="40">
        <f t="array" ref="K1172:S1172">VLOOKUP(D1172, 'HUMAN RESOURCES'!D:V,{11,12,13,14,15,16,17,18,19},0)</f>
        <v>9</v>
      </c>
      <c r="L1172" s="40">
        <v>3.0</v>
      </c>
      <c r="M1172" s="40">
        <v>84.0</v>
      </c>
      <c r="N1172" s="41">
        <v>78.0</v>
      </c>
      <c r="O1172" s="42">
        <v>0.145</v>
      </c>
      <c r="P1172" s="42">
        <v>0.672</v>
      </c>
      <c r="Q1172" s="42">
        <v>0.182</v>
      </c>
      <c r="R1172" s="40">
        <v>8429991.0</v>
      </c>
      <c r="S1172" s="42">
        <v>0.659</v>
      </c>
      <c r="T1172" s="43">
        <f t="array" ref="T1172:U1172">VLOOKUP(D1172, TOURISM!D:H,{4,5},0)</f>
        <v>21446000000</v>
      </c>
      <c r="U1172" s="43">
        <v>1.2352E10</v>
      </c>
      <c r="V1172" s="38">
        <f t="array" ref="V1172:AA1172">VLOOKUP(D1172, BUSINESS!D:P,{8,9,10,11,12,13},0)</f>
        <v>0.524</v>
      </c>
      <c r="W1172" s="37">
        <v>25.0</v>
      </c>
      <c r="X1172" s="37">
        <v>28.0</v>
      </c>
      <c r="Y1172" s="37">
        <v>170.0</v>
      </c>
      <c r="Z1172" s="38">
        <v>0.8</v>
      </c>
      <c r="AA1172" s="38">
        <v>1.605</v>
      </c>
      <c r="AB1172" s="44">
        <f t="shared" si="331"/>
        <v>46737.89094</v>
      </c>
      <c r="AC1172" s="44">
        <f t="shared" si="407"/>
        <v>3.877821459</v>
      </c>
      <c r="AD1172" s="44">
        <f t="shared" si="408"/>
        <v>8.525038757</v>
      </c>
      <c r="AE1172" s="44">
        <f t="shared" si="402"/>
        <v>2544.012206</v>
      </c>
      <c r="AF1172" s="44">
        <f t="shared" si="403"/>
        <v>1465.244743</v>
      </c>
      <c r="AG1172" s="45">
        <f t="shared" si="5"/>
        <v>-0.05555901143</v>
      </c>
      <c r="AH1172" s="45">
        <f t="shared" si="6"/>
        <v>0.07037177542</v>
      </c>
      <c r="AI1172" s="45">
        <f t="shared" si="7"/>
        <v>0.08021646744</v>
      </c>
      <c r="AJ1172" s="45">
        <f t="shared" si="8"/>
        <v>0.09049653018</v>
      </c>
      <c r="AK1172" s="45">
        <f t="shared" si="9"/>
        <v>0.002831723824</v>
      </c>
      <c r="AL1172" s="45">
        <f t="shared" si="10"/>
        <v>-0.0475463264</v>
      </c>
      <c r="AM1172" s="45">
        <f t="shared" si="11"/>
        <v>-0.04666243699</v>
      </c>
    </row>
    <row r="1173">
      <c r="A1173" s="33" t="s">
        <v>148</v>
      </c>
      <c r="B1173" s="34" t="s">
        <v>152</v>
      </c>
      <c r="C1173" s="35" t="s">
        <v>48</v>
      </c>
      <c r="D1173" s="36" t="str">
        <f t="shared" si="1"/>
        <v>Europe/Belarus-Europe/2000</v>
      </c>
      <c r="E1173" s="37">
        <f t="array" ref="E1173:H1173">VLOOKUP(D1173, GDP!D:L,{6,7,8,9},0)</f>
        <v>12736856485</v>
      </c>
      <c r="F1173" s="38">
        <v>0.05</v>
      </c>
      <c r="G1173" s="37">
        <v>339.0</v>
      </c>
      <c r="H1173" s="38">
        <v>0.195</v>
      </c>
      <c r="I1173" s="39" t="str">
        <f t="array" ref="I1173:J1173">VLOOKUP(D1173, ENERGY!I:M,{4,5},0)</f>
        <v/>
      </c>
      <c r="J1173" s="39"/>
      <c r="K1173" s="40">
        <f t="array" ref="K1173:S1173">VLOOKUP(D1173, 'HUMAN RESOURCES'!D:V,{11,12,13,14,15,16,17,18,19},0)</f>
        <v>9</v>
      </c>
      <c r="L1173" s="40">
        <v>11.0</v>
      </c>
      <c r="M1173" s="40">
        <v>75.0</v>
      </c>
      <c r="N1173" s="41">
        <v>63.0</v>
      </c>
      <c r="O1173" s="42">
        <v>0.186</v>
      </c>
      <c r="P1173" s="42">
        <v>0.679</v>
      </c>
      <c r="Q1173" s="42">
        <v>0.134</v>
      </c>
      <c r="R1173" s="40">
        <v>1.0005E7</v>
      </c>
      <c r="S1173" s="42">
        <v>0.7</v>
      </c>
      <c r="T1173" s="43">
        <f t="array" ref="T1173:U1173">VLOOKUP(D1173, TOURISM!D:H,{4,5},0)</f>
        <v>188000000</v>
      </c>
      <c r="U1173" s="43">
        <v>2.47E8</v>
      </c>
      <c r="V1173" s="38" t="str">
        <f t="array" ref="V1173:AA1173">VLOOKUP(D1173, BUSINESS!D:P,{8,9,10,11,12,13},0)</f>
        <v/>
      </c>
      <c r="W1173" s="37"/>
      <c r="X1173" s="37"/>
      <c r="Y1173" s="37"/>
      <c r="Z1173" s="38">
        <v>0.019</v>
      </c>
      <c r="AA1173" s="38">
        <v>0.005</v>
      </c>
      <c r="AB1173" s="44">
        <f t="shared" si="331"/>
        <v>1273.049124</v>
      </c>
      <c r="AC1173" s="44"/>
      <c r="AD1173" s="44"/>
      <c r="AE1173" s="44">
        <f t="shared" si="402"/>
        <v>18.7906047</v>
      </c>
      <c r="AF1173" s="44">
        <f t="shared" si="403"/>
        <v>24.68765617</v>
      </c>
      <c r="AG1173" s="45" t="str">
        <f t="shared" si="5"/>
        <v/>
      </c>
      <c r="AH1173" s="45" t="str">
        <f t="shared" si="6"/>
        <v/>
      </c>
      <c r="AI1173" s="45" t="str">
        <f t="shared" si="7"/>
        <v/>
      </c>
      <c r="AJ1173" s="45" t="str">
        <f t="shared" si="8"/>
        <v/>
      </c>
      <c r="AK1173" s="45" t="str">
        <f t="shared" si="9"/>
        <v/>
      </c>
      <c r="AL1173" s="45" t="str">
        <f t="shared" si="10"/>
        <v/>
      </c>
      <c r="AM1173" s="45" t="str">
        <f t="shared" si="11"/>
        <v/>
      </c>
    </row>
    <row r="1174">
      <c r="A1174" s="33" t="s">
        <v>148</v>
      </c>
      <c r="B1174" s="34" t="s">
        <v>152</v>
      </c>
      <c r="C1174" s="35" t="s">
        <v>49</v>
      </c>
      <c r="D1174" s="36" t="str">
        <f t="shared" si="1"/>
        <v>Europe/Belarus-Europe/2001</v>
      </c>
      <c r="E1174" s="37">
        <f t="array" ref="E1174:H1174">VLOOKUP(D1174, GDP!D:L,{6,7,8,9},0)</f>
        <v>12354820144</v>
      </c>
      <c r="F1174" s="38">
        <v>0.061</v>
      </c>
      <c r="G1174" s="37">
        <v>64.0</v>
      </c>
      <c r="H1174" s="38">
        <v>0.677</v>
      </c>
      <c r="I1174" s="39">
        <f t="array" ref="I1174:J1174">VLOOKUP(D1174, ENERGY!I:M,{4,5},0)</f>
        <v>29501</v>
      </c>
      <c r="J1174" s="39"/>
      <c r="K1174" s="40">
        <f t="array" ref="K1174:S1174">VLOOKUP(D1174, 'HUMAN RESOURCES'!D:V,{11,12,13,14,15,16,17,18,19},0)</f>
        <v>9</v>
      </c>
      <c r="L1174" s="40">
        <v>10.0</v>
      </c>
      <c r="M1174" s="40">
        <v>75.0</v>
      </c>
      <c r="N1174" s="41">
        <v>63.0</v>
      </c>
      <c r="O1174" s="42">
        <v>0.179</v>
      </c>
      <c r="P1174" s="42">
        <v>0.684</v>
      </c>
      <c r="Q1174" s="42">
        <v>0.137</v>
      </c>
      <c r="R1174" s="40">
        <v>9928000.0</v>
      </c>
      <c r="S1174" s="42">
        <v>0.705</v>
      </c>
      <c r="T1174" s="43">
        <f t="array" ref="T1174:U1174">VLOOKUP(D1174, TOURISM!D:H,{4,5},0)</f>
        <v>272000000</v>
      </c>
      <c r="U1174" s="43">
        <v>4.86E8</v>
      </c>
      <c r="V1174" s="38" t="str">
        <f t="array" ref="V1174:AA1174">VLOOKUP(D1174, BUSINESS!D:P,{8,9,10,11,12,13},0)</f>
        <v/>
      </c>
      <c r="W1174" s="37"/>
      <c r="X1174" s="37"/>
      <c r="Y1174" s="37"/>
      <c r="Z1174" s="38">
        <v>0.043</v>
      </c>
      <c r="AA1174" s="38">
        <v>0.014</v>
      </c>
      <c r="AB1174" s="44">
        <f t="shared" si="331"/>
        <v>1244.441997</v>
      </c>
      <c r="AC1174" s="44">
        <f t="shared" ref="AC1174:AC1179" si="409">(I1174/R1174)*1000</f>
        <v>2.971494762</v>
      </c>
      <c r="AD1174" s="44"/>
      <c r="AE1174" s="44">
        <f t="shared" si="402"/>
        <v>27.39726027</v>
      </c>
      <c r="AF1174" s="44">
        <f t="shared" si="403"/>
        <v>48.9524577</v>
      </c>
      <c r="AG1174" s="45">
        <f t="shared" si="5"/>
        <v>-0.02247134586</v>
      </c>
      <c r="AH1174" s="45">
        <f t="shared" si="6"/>
        <v>-0.8112094395</v>
      </c>
      <c r="AI1174" s="45" t="str">
        <f t="shared" si="7"/>
        <v/>
      </c>
      <c r="AJ1174" s="45" t="str">
        <f t="shared" si="8"/>
        <v/>
      </c>
      <c r="AK1174" s="45">
        <f t="shared" si="9"/>
        <v>-0.007696151924</v>
      </c>
      <c r="AL1174" s="45">
        <f t="shared" si="10"/>
        <v>0.4580297289</v>
      </c>
      <c r="AM1174" s="45">
        <f t="shared" si="11"/>
        <v>0.9828718188</v>
      </c>
    </row>
    <row r="1175">
      <c r="A1175" s="33" t="s">
        <v>148</v>
      </c>
      <c r="B1175" s="34" t="s">
        <v>152</v>
      </c>
      <c r="C1175" s="35" t="s">
        <v>50</v>
      </c>
      <c r="D1175" s="36" t="str">
        <f t="shared" si="1"/>
        <v>Europe/Belarus-Europe/2002</v>
      </c>
      <c r="E1175" s="37">
        <f t="array" ref="E1175:H1175">VLOOKUP(D1175, GDP!D:L,{6,7,8,9},0)</f>
        <v>14594925393</v>
      </c>
      <c r="F1175" s="38">
        <v>0.066</v>
      </c>
      <c r="G1175" s="37">
        <v>83.0</v>
      </c>
      <c r="H1175" s="38">
        <v>0.47</v>
      </c>
      <c r="I1175" s="39">
        <f t="array" ref="I1175:J1175">VLOOKUP(D1175, ENERGY!I:M,{4,5},0)</f>
        <v>27686</v>
      </c>
      <c r="J1175" s="39">
        <v>62222.0</v>
      </c>
      <c r="K1175" s="40">
        <f t="array" ref="K1175:S1175">VLOOKUP(D1175, 'HUMAN RESOURCES'!D:V,{11,12,13,14,15,16,17,18,19},0)</f>
        <v>9</v>
      </c>
      <c r="L1175" s="40">
        <v>9.0</v>
      </c>
      <c r="M1175" s="40">
        <v>74.0</v>
      </c>
      <c r="N1175" s="41">
        <v>62.0</v>
      </c>
      <c r="O1175" s="42">
        <v>0.172</v>
      </c>
      <c r="P1175" s="42">
        <v>0.687</v>
      </c>
      <c r="Q1175" s="42">
        <v>0.14</v>
      </c>
      <c r="R1175" s="40">
        <v>9865000.0</v>
      </c>
      <c r="S1175" s="42">
        <v>0.709</v>
      </c>
      <c r="T1175" s="43">
        <f t="array" ref="T1175:U1175">VLOOKUP(D1175, TOURISM!D:H,{4,5},0)</f>
        <v>295000000</v>
      </c>
      <c r="U1175" s="43">
        <v>5.27E8</v>
      </c>
      <c r="V1175" s="38" t="str">
        <f t="array" ref="V1175:AA1175">VLOOKUP(D1175, BUSINESS!D:P,{8,9,10,11,12,13},0)</f>
        <v/>
      </c>
      <c r="W1175" s="37"/>
      <c r="X1175" s="37"/>
      <c r="Y1175" s="37"/>
      <c r="Z1175" s="38">
        <v>0.09</v>
      </c>
      <c r="AA1175" s="38">
        <v>0.047</v>
      </c>
      <c r="AB1175" s="44">
        <f t="shared" si="331"/>
        <v>1479.465321</v>
      </c>
      <c r="AC1175" s="44">
        <f t="shared" si="409"/>
        <v>2.806487582</v>
      </c>
      <c r="AD1175" s="44">
        <f t="shared" ref="AD1175:AD1179" si="410">J1175/R1175*1000</f>
        <v>6.307349214</v>
      </c>
      <c r="AE1175" s="44">
        <f t="shared" si="402"/>
        <v>29.90369995</v>
      </c>
      <c r="AF1175" s="44">
        <f t="shared" si="403"/>
        <v>53.42118601</v>
      </c>
      <c r="AG1175" s="45">
        <f t="shared" si="5"/>
        <v>0.1888584</v>
      </c>
      <c r="AH1175" s="45">
        <f t="shared" si="6"/>
        <v>0.296875</v>
      </c>
      <c r="AI1175" s="45">
        <f t="shared" si="7"/>
        <v>-0.0555300255</v>
      </c>
      <c r="AJ1175" s="45" t="str">
        <f t="shared" si="8"/>
        <v/>
      </c>
      <c r="AK1175" s="45">
        <f t="shared" si="9"/>
        <v>-0.006345688961</v>
      </c>
      <c r="AL1175" s="45">
        <f t="shared" si="10"/>
        <v>0.09148504815</v>
      </c>
      <c r="AM1175" s="45">
        <f t="shared" si="11"/>
        <v>0.09128710847</v>
      </c>
    </row>
    <row r="1176">
      <c r="A1176" s="33" t="s">
        <v>148</v>
      </c>
      <c r="B1176" s="34" t="s">
        <v>152</v>
      </c>
      <c r="C1176" s="35" t="s">
        <v>51</v>
      </c>
      <c r="D1176" s="36" t="str">
        <f t="shared" si="1"/>
        <v>Europe/Belarus-Europe/2003</v>
      </c>
      <c r="E1176" s="37">
        <f t="array" ref="E1176:H1176">VLOOKUP(D1176, GDP!D:L,{6,7,8,9},0)</f>
        <v>17825436035</v>
      </c>
      <c r="F1176" s="38">
        <v>0.065</v>
      </c>
      <c r="G1176" s="37">
        <v>96.0</v>
      </c>
      <c r="H1176" s="38">
        <v>0.369</v>
      </c>
      <c r="I1176" s="39">
        <f t="array" ref="I1176:J1176">VLOOKUP(D1176, ENERGY!I:M,{4,5},0)</f>
        <v>26737</v>
      </c>
      <c r="J1176" s="39">
        <v>60293.0</v>
      </c>
      <c r="K1176" s="40">
        <f t="array" ref="K1176:S1176">VLOOKUP(D1176, 'HUMAN RESOURCES'!D:V,{11,12,13,14,15,16,17,18,19},0)</f>
        <v>9</v>
      </c>
      <c r="L1176" s="40">
        <v>9.0</v>
      </c>
      <c r="M1176" s="40">
        <v>75.0</v>
      </c>
      <c r="N1176" s="41">
        <v>63.0</v>
      </c>
      <c r="O1176" s="42">
        <v>0.166</v>
      </c>
      <c r="P1176" s="42">
        <v>0.691</v>
      </c>
      <c r="Q1176" s="42">
        <v>0.143</v>
      </c>
      <c r="R1176" s="40">
        <v>9797000.0</v>
      </c>
      <c r="S1176" s="42">
        <v>0.714</v>
      </c>
      <c r="T1176" s="43">
        <f t="array" ref="T1176:U1176">VLOOKUP(D1176, TOURISM!D:H,{4,5},0)</f>
        <v>339000000</v>
      </c>
      <c r="U1176" s="43">
        <v>4.36E8</v>
      </c>
      <c r="V1176" s="38" t="str">
        <f t="array" ref="V1176:AA1176">VLOOKUP(D1176, BUSINESS!D:P,{8,9,10,11,12,13},0)</f>
        <v/>
      </c>
      <c r="W1176" s="37">
        <v>79.0</v>
      </c>
      <c r="X1176" s="37"/>
      <c r="Y1176" s="37"/>
      <c r="Z1176" s="38">
        <v>0.09</v>
      </c>
      <c r="AA1176" s="38">
        <v>0.114</v>
      </c>
      <c r="AB1176" s="44">
        <f t="shared" si="331"/>
        <v>1819.479028</v>
      </c>
      <c r="AC1176" s="44">
        <f t="shared" si="409"/>
        <v>2.729100745</v>
      </c>
      <c r="AD1176" s="44">
        <f t="shared" si="410"/>
        <v>6.154230887</v>
      </c>
      <c r="AE1176" s="44">
        <f t="shared" si="402"/>
        <v>34.60242932</v>
      </c>
      <c r="AF1176" s="44">
        <f t="shared" si="403"/>
        <v>44.50341941</v>
      </c>
      <c r="AG1176" s="45">
        <f t="shared" si="5"/>
        <v>0.2298220187</v>
      </c>
      <c r="AH1176" s="45">
        <f t="shared" si="6"/>
        <v>0.156626506</v>
      </c>
      <c r="AI1176" s="45">
        <f t="shared" si="7"/>
        <v>-0.02757426675</v>
      </c>
      <c r="AJ1176" s="45">
        <f t="shared" si="8"/>
        <v>-0.02427617723</v>
      </c>
      <c r="AK1176" s="45">
        <f t="shared" si="9"/>
        <v>-0.00689305626</v>
      </c>
      <c r="AL1176" s="45">
        <f t="shared" si="10"/>
        <v>0.1571286956</v>
      </c>
      <c r="AM1176" s="45">
        <f t="shared" si="11"/>
        <v>-0.1669331451</v>
      </c>
    </row>
    <row r="1177">
      <c r="A1177" s="33" t="s">
        <v>148</v>
      </c>
      <c r="B1177" s="34" t="s">
        <v>152</v>
      </c>
      <c r="C1177" s="35" t="s">
        <v>52</v>
      </c>
      <c r="D1177" s="36" t="str">
        <f t="shared" si="1"/>
        <v>Europe/Belarus-Europe/2004</v>
      </c>
      <c r="E1177" s="37">
        <f t="array" ref="E1177:H1177">VLOOKUP(D1177, GDP!D:L,{6,7,8,9},0)</f>
        <v>23141587718</v>
      </c>
      <c r="F1177" s="38">
        <v>0.066</v>
      </c>
      <c r="G1177" s="37">
        <v>120.0</v>
      </c>
      <c r="H1177" s="38">
        <v>0.24</v>
      </c>
      <c r="I1177" s="39">
        <f t="array" ref="I1177:J1177">VLOOKUP(D1177, ENERGY!I:M,{4,5},0)</f>
        <v>28098</v>
      </c>
      <c r="J1177" s="39">
        <v>62816.0</v>
      </c>
      <c r="K1177" s="40">
        <f t="array" ref="K1177:S1177">VLOOKUP(D1177, 'HUMAN RESOURCES'!D:V,{11,12,13,14,15,16,17,18,19},0)</f>
        <v>9</v>
      </c>
      <c r="L1177" s="40">
        <v>8.0</v>
      </c>
      <c r="M1177" s="40">
        <v>75.0</v>
      </c>
      <c r="N1177" s="41">
        <v>63.0</v>
      </c>
      <c r="O1177" s="42">
        <v>0.16</v>
      </c>
      <c r="P1177" s="42">
        <v>0.694</v>
      </c>
      <c r="Q1177" s="42">
        <v>0.146</v>
      </c>
      <c r="R1177" s="40">
        <v>9730000.0</v>
      </c>
      <c r="S1177" s="42">
        <v>0.719</v>
      </c>
      <c r="T1177" s="43">
        <f t="array" ref="T1177:U1177">VLOOKUP(D1177, TOURISM!D:H,{4,5},0)</f>
        <v>362000000</v>
      </c>
      <c r="U1177" s="43">
        <v>5.0E8</v>
      </c>
      <c r="V1177" s="38" t="str">
        <f t="array" ref="V1177:AA1177">VLOOKUP(D1177, BUSINESS!D:P,{8,9,10,11,12,13},0)</f>
        <v/>
      </c>
      <c r="W1177" s="37">
        <v>79.0</v>
      </c>
      <c r="X1177" s="37"/>
      <c r="Y1177" s="37"/>
      <c r="Z1177" s="38">
        <v>0.09</v>
      </c>
      <c r="AA1177" s="38">
        <v>0.23</v>
      </c>
      <c r="AB1177" s="44">
        <f t="shared" si="331"/>
        <v>2378.374894</v>
      </c>
      <c r="AC1177" s="44">
        <f t="shared" si="409"/>
        <v>2.887769784</v>
      </c>
      <c r="AD1177" s="44">
        <f t="shared" si="410"/>
        <v>6.455909558</v>
      </c>
      <c r="AE1177" s="44">
        <f t="shared" si="402"/>
        <v>37.2045221</v>
      </c>
      <c r="AF1177" s="44">
        <f t="shared" si="403"/>
        <v>51.38746146</v>
      </c>
      <c r="AG1177" s="45">
        <f t="shared" si="5"/>
        <v>0.3071735687</v>
      </c>
      <c r="AH1177" s="45">
        <f t="shared" si="6"/>
        <v>0.25</v>
      </c>
      <c r="AI1177" s="45">
        <f t="shared" si="7"/>
        <v>0.05813967818</v>
      </c>
      <c r="AJ1177" s="45">
        <f t="shared" si="8"/>
        <v>0.04901971938</v>
      </c>
      <c r="AK1177" s="45">
        <f t="shared" si="9"/>
        <v>-0.006838828213</v>
      </c>
      <c r="AL1177" s="45">
        <f t="shared" si="10"/>
        <v>0.07519971381</v>
      </c>
      <c r="AM1177" s="45">
        <f t="shared" si="11"/>
        <v>0.1546856879</v>
      </c>
    </row>
    <row r="1178">
      <c r="A1178" s="33" t="s">
        <v>148</v>
      </c>
      <c r="B1178" s="34" t="s">
        <v>152</v>
      </c>
      <c r="C1178" s="35" t="s">
        <v>53</v>
      </c>
      <c r="D1178" s="36" t="str">
        <f t="shared" si="1"/>
        <v>Europe/Belarus-Europe/2005</v>
      </c>
      <c r="E1178" s="37">
        <f t="array" ref="E1178:H1178">VLOOKUP(D1178, GDP!D:L,{6,7,8,9},0)</f>
        <v>30210091837</v>
      </c>
      <c r="F1178" s="38">
        <v>0.066</v>
      </c>
      <c r="G1178" s="37">
        <v>157.0</v>
      </c>
      <c r="H1178" s="38">
        <v>0.169</v>
      </c>
      <c r="I1178" s="39">
        <f t="array" ref="I1178:J1178">VLOOKUP(D1178, ENERGY!I:M,{4,5},0)</f>
        <v>26650.5</v>
      </c>
      <c r="J1178" s="39">
        <v>56336.0</v>
      </c>
      <c r="K1178" s="40">
        <f t="array" ref="K1178:S1178">VLOOKUP(D1178, 'HUMAN RESOURCES'!D:V,{11,12,13,14,15,16,17,18,19},0)</f>
        <v>9</v>
      </c>
      <c r="L1178" s="40">
        <v>7.0</v>
      </c>
      <c r="M1178" s="40">
        <v>75.0</v>
      </c>
      <c r="N1178" s="41">
        <v>63.0</v>
      </c>
      <c r="O1178" s="42">
        <v>0.155</v>
      </c>
      <c r="P1178" s="42">
        <v>0.698</v>
      </c>
      <c r="Q1178" s="42">
        <v>0.147</v>
      </c>
      <c r="R1178" s="40">
        <v>9663000.0</v>
      </c>
      <c r="S1178" s="42">
        <v>0.724</v>
      </c>
      <c r="T1178" s="43">
        <f t="array" ref="T1178:U1178">VLOOKUP(D1178, TOURISM!D:H,{4,5},0)</f>
        <v>346000000</v>
      </c>
      <c r="U1178" s="43">
        <v>5.16E8</v>
      </c>
      <c r="V1178" s="38">
        <f t="array" ref="V1178:AA1178">VLOOKUP(D1178, BUSINESS!D:P,{8,9,10,11,12,13},0)</f>
        <v>1.373</v>
      </c>
      <c r="W1178" s="37">
        <v>79.0</v>
      </c>
      <c r="X1178" s="37"/>
      <c r="Y1178" s="37">
        <v>987.0</v>
      </c>
      <c r="Z1178" s="38">
        <v>0.09</v>
      </c>
      <c r="AA1178" s="38">
        <v>0.424</v>
      </c>
      <c r="AB1178" s="44">
        <f t="shared" si="331"/>
        <v>3126.367778</v>
      </c>
      <c r="AC1178" s="44">
        <f t="shared" si="409"/>
        <v>2.757994412</v>
      </c>
      <c r="AD1178" s="44">
        <f t="shared" si="410"/>
        <v>5.830073476</v>
      </c>
      <c r="AE1178" s="44">
        <f t="shared" si="402"/>
        <v>35.80668529</v>
      </c>
      <c r="AF1178" s="44">
        <f t="shared" si="403"/>
        <v>53.39956535</v>
      </c>
      <c r="AG1178" s="45">
        <f t="shared" si="5"/>
        <v>0.3144974687</v>
      </c>
      <c r="AH1178" s="45">
        <f t="shared" si="6"/>
        <v>0.3083333333</v>
      </c>
      <c r="AI1178" s="45">
        <f t="shared" si="7"/>
        <v>-0.04493965316</v>
      </c>
      <c r="AJ1178" s="45">
        <f t="shared" si="8"/>
        <v>-0.09694003243</v>
      </c>
      <c r="AK1178" s="45">
        <f t="shared" si="9"/>
        <v>-0.006885919836</v>
      </c>
      <c r="AL1178" s="45">
        <f t="shared" si="10"/>
        <v>-0.03757169084</v>
      </c>
      <c r="AM1178" s="45">
        <f t="shared" si="11"/>
        <v>0.03915554176</v>
      </c>
    </row>
    <row r="1179">
      <c r="A1179" s="33" t="s">
        <v>148</v>
      </c>
      <c r="B1179" s="34" t="s">
        <v>152</v>
      </c>
      <c r="C1179" s="35" t="s">
        <v>54</v>
      </c>
      <c r="D1179" s="36" t="str">
        <f t="shared" si="1"/>
        <v>Europe/Belarus-Europe/2006</v>
      </c>
      <c r="E1179" s="37">
        <f t="array" ref="E1179:H1179">VLOOKUP(D1179, GDP!D:L,{6,7,8,9},0)</f>
        <v>36961918859</v>
      </c>
      <c r="F1179" s="38">
        <v>0.069</v>
      </c>
      <c r="G1179" s="37">
        <v>215.0</v>
      </c>
      <c r="H1179" s="38">
        <v>0.114</v>
      </c>
      <c r="I1179" s="39">
        <f t="array" ref="I1179:J1179">VLOOKUP(D1179, ENERGY!I:M,{4,5},0)</f>
        <v>26874</v>
      </c>
      <c r="J1179" s="39">
        <v>59064.0</v>
      </c>
      <c r="K1179" s="40">
        <f t="array" ref="K1179:S1179">VLOOKUP(D1179, 'HUMAN RESOURCES'!D:V,{11,12,13,14,15,16,17,18,19},0)</f>
        <v>10</v>
      </c>
      <c r="L1179" s="40">
        <v>7.0</v>
      </c>
      <c r="M1179" s="40">
        <v>76.0</v>
      </c>
      <c r="N1179" s="41">
        <v>64.0</v>
      </c>
      <c r="O1179" s="42">
        <v>0.152</v>
      </c>
      <c r="P1179" s="42">
        <v>0.702</v>
      </c>
      <c r="Q1179" s="42">
        <v>0.147</v>
      </c>
      <c r="R1179" s="40">
        <v>9604000.0</v>
      </c>
      <c r="S1179" s="42">
        <v>0.728</v>
      </c>
      <c r="T1179" s="43">
        <f t="array" ref="T1179:U1179">VLOOKUP(D1179, TOURISM!D:H,{4,5},0)</f>
        <v>401000000</v>
      </c>
      <c r="U1179" s="43">
        <v>6.75E8</v>
      </c>
      <c r="V1179" s="38">
        <f t="array" ref="V1179:AA1179">VLOOKUP(D1179, BUSINESS!D:P,{8,9,10,11,12,13},0)</f>
        <v>1.373</v>
      </c>
      <c r="W1179" s="37">
        <v>69.0</v>
      </c>
      <c r="X1179" s="37"/>
      <c r="Y1179" s="37">
        <v>987.0</v>
      </c>
      <c r="Z1179" s="38">
        <v>0.162</v>
      </c>
      <c r="AA1179" s="38">
        <v>0.62</v>
      </c>
      <c r="AB1179" s="44">
        <f t="shared" si="331"/>
        <v>3848.596299</v>
      </c>
      <c r="AC1179" s="44">
        <f t="shared" si="409"/>
        <v>2.79820908</v>
      </c>
      <c r="AD1179" s="44">
        <f t="shared" si="410"/>
        <v>6.149937526</v>
      </c>
      <c r="AE1179" s="44">
        <f t="shared" si="402"/>
        <v>41.75343607</v>
      </c>
      <c r="AF1179" s="44">
        <f t="shared" si="403"/>
        <v>70.28321533</v>
      </c>
      <c r="AG1179" s="45">
        <f t="shared" si="5"/>
        <v>0.2310120155</v>
      </c>
      <c r="AH1179" s="45">
        <f t="shared" si="6"/>
        <v>0.3694267516</v>
      </c>
      <c r="AI1179" s="45">
        <f t="shared" si="7"/>
        <v>0.0145811274</v>
      </c>
      <c r="AJ1179" s="45">
        <f t="shared" si="8"/>
        <v>0.0548644972</v>
      </c>
      <c r="AK1179" s="45">
        <f t="shared" si="9"/>
        <v>-0.006105764255</v>
      </c>
      <c r="AL1179" s="45">
        <f t="shared" si="10"/>
        <v>0.1660793431</v>
      </c>
      <c r="AM1179" s="45">
        <f t="shared" si="11"/>
        <v>0.316175794</v>
      </c>
    </row>
    <row r="1180">
      <c r="A1180" s="33" t="s">
        <v>148</v>
      </c>
      <c r="B1180" s="34" t="s">
        <v>152</v>
      </c>
      <c r="C1180" s="35" t="s">
        <v>55</v>
      </c>
      <c r="D1180" s="36" t="str">
        <f t="shared" si="1"/>
        <v>Europe/Belarus-Europe/2007</v>
      </c>
      <c r="E1180" s="37">
        <f t="array" ref="E1180:H1180">VLOOKUP(D1180, GDP!D:L,{6,7,8,9},0)</f>
        <v>45275711996</v>
      </c>
      <c r="F1180" s="38">
        <v>0.063</v>
      </c>
      <c r="G1180" s="37">
        <v>243.0</v>
      </c>
      <c r="H1180" s="38">
        <v>0.088</v>
      </c>
      <c r="I1180" s="39" t="str">
        <f t="array" ref="I1180:J1180">VLOOKUP(D1180, ENERGY!I:M,{4,5},0)</f>
        <v/>
      </c>
      <c r="J1180" s="39"/>
      <c r="K1180" s="40">
        <f t="array" ref="K1180:S1180">VLOOKUP(D1180, 'HUMAN RESOURCES'!D:V,{11,12,13,14,15,16,17,18,19},0)</f>
        <v>11</v>
      </c>
      <c r="L1180" s="40">
        <v>6.0</v>
      </c>
      <c r="M1180" s="40">
        <v>76.0</v>
      </c>
      <c r="N1180" s="41">
        <v>65.0</v>
      </c>
      <c r="O1180" s="42">
        <v>0.15</v>
      </c>
      <c r="P1180" s="42">
        <v>0.705</v>
      </c>
      <c r="Q1180" s="42">
        <v>0.145</v>
      </c>
      <c r="R1180" s="40">
        <v>9560000.0</v>
      </c>
      <c r="S1180" s="42">
        <v>0.733</v>
      </c>
      <c r="T1180" s="43">
        <f t="array" ref="T1180:U1180">VLOOKUP(D1180, TOURISM!D:H,{4,5},0)</f>
        <v>479000000</v>
      </c>
      <c r="U1180" s="43">
        <v>7.24E8</v>
      </c>
      <c r="V1180" s="38">
        <f t="array" ref="V1180:AA1180">VLOOKUP(D1180, BUSINESS!D:P,{8,9,10,11,12,13},0)</f>
        <v>1.208</v>
      </c>
      <c r="W1180" s="37">
        <v>48.0</v>
      </c>
      <c r="X1180" s="37"/>
      <c r="Y1180" s="37">
        <v>987.0</v>
      </c>
      <c r="Z1180" s="38">
        <v>0.197</v>
      </c>
      <c r="AA1180" s="38">
        <v>0.726</v>
      </c>
      <c r="AB1180" s="44">
        <f t="shared" si="331"/>
        <v>4735.953138</v>
      </c>
      <c r="AC1180" s="44"/>
      <c r="AD1180" s="44"/>
      <c r="AE1180" s="44">
        <f t="shared" si="402"/>
        <v>50.10460251</v>
      </c>
      <c r="AF1180" s="44">
        <f t="shared" si="403"/>
        <v>75.73221757</v>
      </c>
      <c r="AG1180" s="45">
        <f t="shared" si="5"/>
        <v>0.2305663596</v>
      </c>
      <c r="AH1180" s="45">
        <f t="shared" si="6"/>
        <v>0.1302325581</v>
      </c>
      <c r="AI1180" s="45" t="str">
        <f t="shared" si="7"/>
        <v/>
      </c>
      <c r="AJ1180" s="45" t="str">
        <f t="shared" si="8"/>
        <v/>
      </c>
      <c r="AK1180" s="45">
        <f t="shared" si="9"/>
        <v>-0.004581424406</v>
      </c>
      <c r="AL1180" s="45">
        <f t="shared" si="10"/>
        <v>0.2000114776</v>
      </c>
      <c r="AM1180" s="45">
        <f t="shared" si="11"/>
        <v>0.07752921122</v>
      </c>
    </row>
    <row r="1181">
      <c r="A1181" s="33" t="s">
        <v>148</v>
      </c>
      <c r="B1181" s="34" t="s">
        <v>152</v>
      </c>
      <c r="C1181" s="35" t="s">
        <v>56</v>
      </c>
      <c r="D1181" s="36" t="str">
        <f t="shared" si="1"/>
        <v>Europe/Belarus-Europe/2008</v>
      </c>
      <c r="E1181" s="37">
        <f t="array" ref="E1181:H1181">VLOOKUP(D1181, GDP!D:L,{6,7,8,9},0)</f>
        <v>60763483146</v>
      </c>
      <c r="F1181" s="38">
        <v>0.064</v>
      </c>
      <c r="G1181" s="37">
        <v>304.0</v>
      </c>
      <c r="H1181" s="38">
        <v>0.086</v>
      </c>
      <c r="I1181" s="39">
        <f t="array" ref="I1181:J1181">VLOOKUP(D1181, ENERGY!I:M,{4,5},0)</f>
        <v>25352</v>
      </c>
      <c r="J1181" s="39">
        <v>53595.5</v>
      </c>
      <c r="K1181" s="40">
        <f t="array" ref="K1181:S1181">VLOOKUP(D1181, 'HUMAN RESOURCES'!D:V,{11,12,13,14,15,16,17,18,19},0)</f>
        <v>11</v>
      </c>
      <c r="L1181" s="40">
        <v>6.0</v>
      </c>
      <c r="M1181" s="40">
        <v>77.0</v>
      </c>
      <c r="N1181" s="41">
        <v>65.0</v>
      </c>
      <c r="O1181" s="42">
        <v>0.148</v>
      </c>
      <c r="P1181" s="42">
        <v>0.708</v>
      </c>
      <c r="Q1181" s="42">
        <v>0.143</v>
      </c>
      <c r="R1181" s="40">
        <v>9528000.0</v>
      </c>
      <c r="S1181" s="42">
        <v>0.737</v>
      </c>
      <c r="T1181" s="43">
        <f t="array" ref="T1181:U1181">VLOOKUP(D1181, TOURISM!D:H,{4,5},0)</f>
        <v>585000000</v>
      </c>
      <c r="U1181" s="43">
        <v>8.6E8</v>
      </c>
      <c r="V1181" s="38">
        <f t="array" ref="V1181:AA1181">VLOOKUP(D1181, BUSINESS!D:P,{8,9,10,11,12,13},0)</f>
        <v>1.175</v>
      </c>
      <c r="W1181" s="37">
        <v>31.0</v>
      </c>
      <c r="X1181" s="37"/>
      <c r="Y1181" s="37">
        <v>987.0</v>
      </c>
      <c r="Z1181" s="38">
        <v>0.23</v>
      </c>
      <c r="AA1181" s="38">
        <v>0.851</v>
      </c>
      <c r="AB1181" s="44">
        <f t="shared" si="331"/>
        <v>6377.359692</v>
      </c>
      <c r="AC1181" s="44">
        <f t="shared" ref="AC1181:AC1182" si="411">(I1181/R1181)*1000</f>
        <v>2.660789253</v>
      </c>
      <c r="AD1181" s="44">
        <f t="shared" ref="AD1181:AD1182" si="412">J1181/R1181*1000</f>
        <v>5.625052477</v>
      </c>
      <c r="AE1181" s="44">
        <f t="shared" si="402"/>
        <v>61.39798489</v>
      </c>
      <c r="AF1181" s="44">
        <f t="shared" si="403"/>
        <v>90.26028547</v>
      </c>
      <c r="AG1181" s="45">
        <f t="shared" si="5"/>
        <v>0.3465842053</v>
      </c>
      <c r="AH1181" s="45">
        <f t="shared" si="6"/>
        <v>0.2510288066</v>
      </c>
      <c r="AI1181" s="45" t="str">
        <f t="shared" si="7"/>
        <v/>
      </c>
      <c r="AJ1181" s="45" t="str">
        <f t="shared" si="8"/>
        <v/>
      </c>
      <c r="AK1181" s="45">
        <f t="shared" si="9"/>
        <v>-0.003347280335</v>
      </c>
      <c r="AL1181" s="45">
        <f t="shared" si="10"/>
        <v>0.2253961075</v>
      </c>
      <c r="AM1181" s="45">
        <f t="shared" si="11"/>
        <v>0.1918347088</v>
      </c>
    </row>
    <row r="1182">
      <c r="A1182" s="33" t="s">
        <v>148</v>
      </c>
      <c r="B1182" s="34" t="s">
        <v>152</v>
      </c>
      <c r="C1182" s="35" t="s">
        <v>57</v>
      </c>
      <c r="D1182" s="36" t="str">
        <f t="shared" si="1"/>
        <v>Europe/Belarus-Europe/2009</v>
      </c>
      <c r="E1182" s="37">
        <f t="array" ref="E1182:H1182">VLOOKUP(D1182, GDP!D:L,{6,7,8,9},0)</f>
        <v>49208656976</v>
      </c>
      <c r="F1182" s="38">
        <v>0.059</v>
      </c>
      <c r="G1182" s="37">
        <v>378.0</v>
      </c>
      <c r="H1182" s="38">
        <v>0.086</v>
      </c>
      <c r="I1182" s="39">
        <f t="array" ref="I1182:J1182">VLOOKUP(D1182, ENERGY!I:M,{4,5},0)</f>
        <v>28621</v>
      </c>
      <c r="J1182" s="39">
        <v>61829.0</v>
      </c>
      <c r="K1182" s="40">
        <f t="array" ref="K1182:S1182">VLOOKUP(D1182, 'HUMAN RESOURCES'!D:V,{11,12,13,14,15,16,17,18,19},0)</f>
        <v>11</v>
      </c>
      <c r="L1182" s="40">
        <v>5.0</v>
      </c>
      <c r="M1182" s="40">
        <v>76.0</v>
      </c>
      <c r="N1182" s="41">
        <v>65.0</v>
      </c>
      <c r="O1182" s="42">
        <v>0.148</v>
      </c>
      <c r="P1182" s="42">
        <v>0.711</v>
      </c>
      <c r="Q1182" s="42">
        <v>0.141</v>
      </c>
      <c r="R1182" s="40">
        <v>9507000.0</v>
      </c>
      <c r="S1182" s="42">
        <v>0.742</v>
      </c>
      <c r="T1182" s="43">
        <f t="array" ref="T1182:U1182">VLOOKUP(D1182, TOURISM!D:H,{4,5},0)</f>
        <v>563000000</v>
      </c>
      <c r="U1182" s="43">
        <v>7.52E8</v>
      </c>
      <c r="V1182" s="38">
        <f t="array" ref="V1182:AA1182">VLOOKUP(D1182, BUSINESS!D:P,{8,9,10,11,12,13},0)</f>
        <v>0.997</v>
      </c>
      <c r="W1182" s="37">
        <v>10.0</v>
      </c>
      <c r="X1182" s="37"/>
      <c r="Y1182" s="37">
        <v>900.0</v>
      </c>
      <c r="Z1182" s="38">
        <v>0.274</v>
      </c>
      <c r="AA1182" s="38">
        <v>1.017</v>
      </c>
      <c r="AB1182" s="44">
        <f t="shared" si="331"/>
        <v>5176.044701</v>
      </c>
      <c r="AC1182" s="44">
        <f t="shared" si="411"/>
        <v>3.010518565</v>
      </c>
      <c r="AD1182" s="44">
        <f t="shared" si="412"/>
        <v>6.503523719</v>
      </c>
      <c r="AE1182" s="44">
        <f t="shared" si="402"/>
        <v>59.21952246</v>
      </c>
      <c r="AF1182" s="44">
        <f t="shared" si="403"/>
        <v>79.09961081</v>
      </c>
      <c r="AG1182" s="45">
        <f t="shared" si="5"/>
        <v>-0.1883718417</v>
      </c>
      <c r="AH1182" s="45">
        <f t="shared" si="6"/>
        <v>0.2434210526</v>
      </c>
      <c r="AI1182" s="45">
        <f t="shared" si="7"/>
        <v>0.1314381859</v>
      </c>
      <c r="AJ1182" s="45">
        <f t="shared" si="8"/>
        <v>0.1561712084</v>
      </c>
      <c r="AK1182" s="45">
        <f t="shared" si="9"/>
        <v>-0.002204030227</v>
      </c>
      <c r="AL1182" s="45">
        <f t="shared" si="10"/>
        <v>-0.0354810086</v>
      </c>
      <c r="AM1182" s="45">
        <f t="shared" si="11"/>
        <v>-0.1236498932</v>
      </c>
    </row>
    <row r="1183">
      <c r="A1183" s="33" t="s">
        <v>148</v>
      </c>
      <c r="B1183" s="34" t="s">
        <v>152</v>
      </c>
      <c r="C1183" s="35" t="s">
        <v>58</v>
      </c>
      <c r="D1183" s="36" t="str">
        <f t="shared" si="1"/>
        <v>Europe/Belarus-Europe/2010</v>
      </c>
      <c r="E1183" s="37">
        <f t="array" ref="E1183:H1183">VLOOKUP(D1183, GDP!D:L,{6,7,8,9},0)</f>
        <v>55220932614</v>
      </c>
      <c r="F1183" s="38">
        <v>0.061</v>
      </c>
      <c r="G1183" s="37">
        <v>314.0</v>
      </c>
      <c r="H1183" s="38">
        <v>0.117</v>
      </c>
      <c r="I1183" s="39" t="str">
        <f t="array" ref="I1183:J1183">VLOOKUP(D1183, ENERGY!I:M,{4,5},0)</f>
        <v/>
      </c>
      <c r="J1183" s="39"/>
      <c r="K1183" s="40">
        <f t="array" ref="K1183:S1183">VLOOKUP(D1183, 'HUMAN RESOURCES'!D:V,{11,12,13,14,15,16,17,18,19},0)</f>
        <v>11</v>
      </c>
      <c r="L1183" s="40">
        <v>5.0</v>
      </c>
      <c r="M1183" s="40">
        <v>77.0</v>
      </c>
      <c r="N1183" s="41">
        <v>65.0</v>
      </c>
      <c r="O1183" s="42">
        <v>0.148</v>
      </c>
      <c r="P1183" s="42">
        <v>0.712</v>
      </c>
      <c r="Q1183" s="42">
        <v>0.139</v>
      </c>
      <c r="R1183" s="40">
        <v>9490000.0</v>
      </c>
      <c r="S1183" s="42">
        <v>0.746</v>
      </c>
      <c r="T1183" s="43">
        <f t="array" ref="T1183:U1183">VLOOKUP(D1183, TOURISM!D:H,{4,5},0)</f>
        <v>665000000</v>
      </c>
      <c r="U1183" s="43">
        <v>7.48E8</v>
      </c>
      <c r="V1183" s="38">
        <f t="array" ref="V1183:AA1183">VLOOKUP(D1183, BUSINESS!D:P,{8,9,10,11,12,13},0)</f>
        <v>0.805</v>
      </c>
      <c r="W1183" s="37">
        <v>10.0</v>
      </c>
      <c r="X1183" s="37"/>
      <c r="Y1183" s="37">
        <v>798.0</v>
      </c>
      <c r="Z1183" s="38">
        <v>0.318</v>
      </c>
      <c r="AA1183" s="38">
        <v>1.089</v>
      </c>
      <c r="AB1183" s="44">
        <f t="shared" si="331"/>
        <v>5818.854859</v>
      </c>
      <c r="AC1183" s="44"/>
      <c r="AD1183" s="44"/>
      <c r="AE1183" s="44">
        <f t="shared" si="402"/>
        <v>70.07376185</v>
      </c>
      <c r="AF1183" s="44">
        <f t="shared" si="403"/>
        <v>78.81981033</v>
      </c>
      <c r="AG1183" s="45">
        <f t="shared" si="5"/>
        <v>0.1241894526</v>
      </c>
      <c r="AH1183" s="45">
        <f t="shared" si="6"/>
        <v>-0.1693121693</v>
      </c>
      <c r="AI1183" s="45" t="str">
        <f t="shared" si="7"/>
        <v/>
      </c>
      <c r="AJ1183" s="45" t="str">
        <f t="shared" si="8"/>
        <v/>
      </c>
      <c r="AK1183" s="45">
        <f t="shared" si="9"/>
        <v>-0.001788156096</v>
      </c>
      <c r="AL1183" s="45">
        <f t="shared" si="10"/>
        <v>0.1832881953</v>
      </c>
      <c r="AM1183" s="45">
        <f t="shared" si="11"/>
        <v>-0.003537318118</v>
      </c>
    </row>
    <row r="1184">
      <c r="A1184" s="33" t="s">
        <v>148</v>
      </c>
      <c r="B1184" s="34" t="s">
        <v>152</v>
      </c>
      <c r="C1184" s="35" t="s">
        <v>59</v>
      </c>
      <c r="D1184" s="36" t="str">
        <f t="shared" si="1"/>
        <v>Europe/Belarus-Europe/2011</v>
      </c>
      <c r="E1184" s="37">
        <f t="array" ref="E1184:H1184">VLOOKUP(D1184, GDP!D:L,{6,7,8,9},0)</f>
        <v>59734593905</v>
      </c>
      <c r="F1184" s="38">
        <v>0.056</v>
      </c>
      <c r="G1184" s="37">
        <v>323.0</v>
      </c>
      <c r="H1184" s="38">
        <v>0.092</v>
      </c>
      <c r="I1184" s="39" t="str">
        <f t="array" ref="I1184:J1184">VLOOKUP(D1184, ENERGY!I:M,{4,5},0)</f>
        <v/>
      </c>
      <c r="J1184" s="39"/>
      <c r="K1184" s="40">
        <f t="array" ref="K1184:S1184">VLOOKUP(D1184, 'HUMAN RESOURCES'!D:V,{11,12,13,14,15,16,17,18,19},0)</f>
        <v>12</v>
      </c>
      <c r="L1184" s="40">
        <v>4.0</v>
      </c>
      <c r="M1184" s="40">
        <v>77.0</v>
      </c>
      <c r="N1184" s="41">
        <v>65.0</v>
      </c>
      <c r="O1184" s="42">
        <v>0.149</v>
      </c>
      <c r="P1184" s="42">
        <v>0.712</v>
      </c>
      <c r="Q1184" s="42">
        <v>0.138</v>
      </c>
      <c r="R1184" s="40">
        <v>9473000.0</v>
      </c>
      <c r="S1184" s="42">
        <v>0.75</v>
      </c>
      <c r="T1184" s="43">
        <f t="array" ref="T1184:U1184">VLOOKUP(D1184, TOURISM!D:H,{4,5},0)</f>
        <v>747000000</v>
      </c>
      <c r="U1184" s="43">
        <v>7.29E8</v>
      </c>
      <c r="V1184" s="38">
        <f t="array" ref="V1184:AA1184">VLOOKUP(D1184, BUSINESS!D:P,{8,9,10,11,12,13},0)</f>
        <v>0.623</v>
      </c>
      <c r="W1184" s="37">
        <v>10.0</v>
      </c>
      <c r="X1184" s="37"/>
      <c r="Y1184" s="37">
        <v>654.0</v>
      </c>
      <c r="Z1184" s="38">
        <v>0.396</v>
      </c>
      <c r="AA1184" s="38">
        <v>1.132</v>
      </c>
      <c r="AB1184" s="44">
        <f t="shared" si="331"/>
        <v>6305.773663</v>
      </c>
      <c r="AC1184" s="44"/>
      <c r="AD1184" s="44"/>
      <c r="AE1184" s="44">
        <f t="shared" si="402"/>
        <v>78.85569513</v>
      </c>
      <c r="AF1184" s="44">
        <f t="shared" si="403"/>
        <v>76.9555579</v>
      </c>
      <c r="AG1184" s="45">
        <f t="shared" si="5"/>
        <v>0.08367948936</v>
      </c>
      <c r="AH1184" s="45">
        <f t="shared" si="6"/>
        <v>0.02866242038</v>
      </c>
      <c r="AI1184" s="45" t="str">
        <f t="shared" si="7"/>
        <v/>
      </c>
      <c r="AJ1184" s="45" t="str">
        <f t="shared" si="8"/>
        <v/>
      </c>
      <c r="AK1184" s="45">
        <f t="shared" si="9"/>
        <v>-0.001791359326</v>
      </c>
      <c r="AL1184" s="45">
        <f t="shared" si="10"/>
        <v>0.1253241306</v>
      </c>
      <c r="AM1184" s="45">
        <f t="shared" si="11"/>
        <v>-0.02365207957</v>
      </c>
    </row>
    <row r="1185">
      <c r="A1185" s="33" t="s">
        <v>148</v>
      </c>
      <c r="B1185" s="34" t="s">
        <v>152</v>
      </c>
      <c r="C1185" s="35" t="s">
        <v>60</v>
      </c>
      <c r="D1185" s="36" t="str">
        <f t="shared" si="1"/>
        <v>Europe/Belarus-Europe/2012</v>
      </c>
      <c r="E1185" s="37">
        <f t="array" ref="E1185:H1185">VLOOKUP(D1185, GDP!D:L,{6,7,8,9},0)</f>
        <v>63615445567</v>
      </c>
      <c r="F1185" s="38">
        <v>0.049</v>
      </c>
      <c r="G1185" s="37">
        <v>311.0</v>
      </c>
      <c r="H1185" s="38">
        <v>0.136</v>
      </c>
      <c r="I1185" s="39">
        <f t="array" ref="I1185:J1185">VLOOKUP(D1185, ENERGY!I:M,{4,5},0)</f>
        <v>25836.5</v>
      </c>
      <c r="J1185" s="39">
        <v>55317.0</v>
      </c>
      <c r="K1185" s="40">
        <f t="array" ref="K1185:S1185">VLOOKUP(D1185, 'HUMAN RESOURCES'!D:V,{11,12,13,14,15,16,17,18,19},0)</f>
        <v>12</v>
      </c>
      <c r="L1185" s="40">
        <v>4.0</v>
      </c>
      <c r="M1185" s="40">
        <v>78.0</v>
      </c>
      <c r="N1185" s="41">
        <v>67.0</v>
      </c>
      <c r="O1185" s="42">
        <v>0.151</v>
      </c>
      <c r="P1185" s="42">
        <v>0.711</v>
      </c>
      <c r="Q1185" s="42">
        <v>0.138</v>
      </c>
      <c r="R1185" s="40">
        <v>9464000.0</v>
      </c>
      <c r="S1185" s="42">
        <v>0.755</v>
      </c>
      <c r="T1185" s="43">
        <f t="array" ref="T1185:U1185">VLOOKUP(D1185, TOURISM!D:H,{4,5},0)</f>
        <v>986000000</v>
      </c>
      <c r="U1185" s="43">
        <v>7.81E8</v>
      </c>
      <c r="V1185" s="38">
        <f t="array" ref="V1185:AA1185">VLOOKUP(D1185, BUSINESS!D:P,{8,9,10,11,12,13},0)</f>
        <v>0.605</v>
      </c>
      <c r="W1185" s="37">
        <v>10.0</v>
      </c>
      <c r="X1185" s="37">
        <v>64.0</v>
      </c>
      <c r="Y1185" s="37">
        <v>338.0</v>
      </c>
      <c r="Z1185" s="38">
        <v>0.469</v>
      </c>
      <c r="AA1185" s="38">
        <v>1.135</v>
      </c>
      <c r="AB1185" s="44">
        <f t="shared" si="331"/>
        <v>6721.834908</v>
      </c>
      <c r="AC1185" s="44">
        <f t="shared" ref="AC1185:AC1192" si="413">(I1185/R1185)*1000</f>
        <v>2.729976754</v>
      </c>
      <c r="AD1185" s="44">
        <f>J1185/R1185*1000</f>
        <v>5.844991547</v>
      </c>
      <c r="AE1185" s="44">
        <f t="shared" si="402"/>
        <v>104.1842773</v>
      </c>
      <c r="AF1185" s="44">
        <f t="shared" si="403"/>
        <v>82.52324598</v>
      </c>
      <c r="AG1185" s="45">
        <f t="shared" si="5"/>
        <v>0.06598099892</v>
      </c>
      <c r="AH1185" s="45">
        <f t="shared" si="6"/>
        <v>-0.03715170279</v>
      </c>
      <c r="AI1185" s="45" t="str">
        <f t="shared" si="7"/>
        <v/>
      </c>
      <c r="AJ1185" s="45" t="str">
        <f t="shared" si="8"/>
        <v/>
      </c>
      <c r="AK1185" s="45">
        <f t="shared" si="9"/>
        <v>-0.0009500686161</v>
      </c>
      <c r="AL1185" s="45">
        <f t="shared" si="10"/>
        <v>0.3212016847</v>
      </c>
      <c r="AM1185" s="45">
        <f t="shared" si="11"/>
        <v>0.07234939536</v>
      </c>
    </row>
    <row r="1186">
      <c r="A1186" s="33" t="s">
        <v>148</v>
      </c>
      <c r="B1186" s="34" t="s">
        <v>153</v>
      </c>
      <c r="C1186" s="35" t="s">
        <v>48</v>
      </c>
      <c r="D1186" s="36" t="str">
        <f t="shared" si="1"/>
        <v>Europe/Belgium-Europe/2000</v>
      </c>
      <c r="E1186" s="37">
        <f t="array" ref="E1186:H1186">VLOOKUP(D1186, GDP!D:L,{6,7,8,9},0)</f>
        <v>233000000000</v>
      </c>
      <c r="F1186" s="38">
        <v>0.108</v>
      </c>
      <c r="G1186" s="37">
        <v>4711.0</v>
      </c>
      <c r="H1186" s="38"/>
      <c r="I1186" s="39">
        <f t="array" ref="I1186:J1186">VLOOKUP(D1186, ENERGY!I:M,{4,5},0)</f>
        <v>57286</v>
      </c>
      <c r="J1186" s="39"/>
      <c r="K1186" s="40">
        <f t="array" ref="K1186:S1186">VLOOKUP(D1186, 'HUMAN RESOURCES'!D:V,{11,12,13,14,15,16,17,18,19},0)</f>
        <v>11</v>
      </c>
      <c r="L1186" s="40">
        <v>5.0</v>
      </c>
      <c r="M1186" s="40">
        <v>81.0</v>
      </c>
      <c r="N1186" s="41">
        <v>75.0</v>
      </c>
      <c r="O1186" s="42">
        <v>0.176</v>
      </c>
      <c r="P1186" s="42">
        <v>0.655</v>
      </c>
      <c r="Q1186" s="42">
        <v>0.169</v>
      </c>
      <c r="R1186" s="40">
        <v>1.025125E7</v>
      </c>
      <c r="S1186" s="42">
        <v>0.971</v>
      </c>
      <c r="T1186" s="43">
        <f t="array" ref="T1186:U1186">VLOOKUP(D1186, TOURISM!D:H,{4,5},0)</f>
        <v>6592000000</v>
      </c>
      <c r="U1186" s="43">
        <v>9.429E9</v>
      </c>
      <c r="V1186" s="38" t="str">
        <f t="array" ref="V1186:AA1186">VLOOKUP(D1186, BUSINESS!D:P,{8,9,10,11,12,13},0)</f>
        <v/>
      </c>
      <c r="W1186" s="37"/>
      <c r="X1186" s="37"/>
      <c r="Y1186" s="37"/>
      <c r="Z1186" s="38">
        <v>0.294</v>
      </c>
      <c r="AA1186" s="38">
        <v>0.548</v>
      </c>
      <c r="AB1186" s="44">
        <f t="shared" si="331"/>
        <v>22728.9355</v>
      </c>
      <c r="AC1186" s="44">
        <f t="shared" si="413"/>
        <v>5.588196561</v>
      </c>
      <c r="AD1186" s="44"/>
      <c r="AE1186" s="44">
        <f t="shared" si="402"/>
        <v>643.0435313</v>
      </c>
      <c r="AF1186" s="44">
        <f t="shared" si="403"/>
        <v>919.7902695</v>
      </c>
      <c r="AG1186" s="45" t="str">
        <f t="shared" si="5"/>
        <v/>
      </c>
      <c r="AH1186" s="45" t="str">
        <f t="shared" si="6"/>
        <v/>
      </c>
      <c r="AI1186" s="45" t="str">
        <f t="shared" si="7"/>
        <v/>
      </c>
      <c r="AJ1186" s="45" t="str">
        <f t="shared" si="8"/>
        <v/>
      </c>
      <c r="AK1186" s="45" t="str">
        <f t="shared" si="9"/>
        <v/>
      </c>
      <c r="AL1186" s="45" t="str">
        <f t="shared" si="10"/>
        <v/>
      </c>
      <c r="AM1186" s="45" t="str">
        <f t="shared" si="11"/>
        <v/>
      </c>
    </row>
    <row r="1187">
      <c r="A1187" s="33" t="s">
        <v>148</v>
      </c>
      <c r="B1187" s="34" t="s">
        <v>153</v>
      </c>
      <c r="C1187" s="35" t="s">
        <v>49</v>
      </c>
      <c r="D1187" s="36" t="str">
        <f t="shared" si="1"/>
        <v>Europe/Belgium-Europe/2001</v>
      </c>
      <c r="E1187" s="37">
        <f t="array" ref="E1187:H1187">VLOOKUP(D1187, GDP!D:L,{6,7,8,9},0)</f>
        <v>232000000000</v>
      </c>
      <c r="F1187" s="38">
        <v>0.081</v>
      </c>
      <c r="G1187" s="37">
        <v>1845.0</v>
      </c>
      <c r="H1187" s="38">
        <v>0.08</v>
      </c>
      <c r="I1187" s="39">
        <f t="array" ref="I1187:J1187">VLOOKUP(D1187, ENERGY!I:M,{4,5},0)</f>
        <v>59094</v>
      </c>
      <c r="J1187" s="39"/>
      <c r="K1187" s="40">
        <f t="array" ref="K1187:S1187">VLOOKUP(D1187, 'HUMAN RESOURCES'!D:V,{11,12,13,14,15,16,17,18,19},0)</f>
        <v>11</v>
      </c>
      <c r="L1187" s="40">
        <v>5.0</v>
      </c>
      <c r="M1187" s="40">
        <v>81.0</v>
      </c>
      <c r="N1187" s="41">
        <v>75.0</v>
      </c>
      <c r="O1187" s="42">
        <v>0.175</v>
      </c>
      <c r="P1187" s="42">
        <v>0.655</v>
      </c>
      <c r="Q1187" s="42">
        <v>0.17</v>
      </c>
      <c r="R1187" s="40">
        <v>1.028657E7</v>
      </c>
      <c r="S1187" s="42">
        <v>0.972</v>
      </c>
      <c r="T1187" s="43">
        <f t="array" ref="T1187:U1187">VLOOKUP(D1187, TOURISM!D:H,{4,5},0)</f>
        <v>8304000000</v>
      </c>
      <c r="U1187" s="43">
        <v>1.0878E10</v>
      </c>
      <c r="V1187" s="38" t="str">
        <f t="array" ref="V1187:AA1187">VLOOKUP(D1187, BUSINESS!D:P,{8,9,10,11,12,13},0)</f>
        <v/>
      </c>
      <c r="W1187" s="37"/>
      <c r="X1187" s="37"/>
      <c r="Y1187" s="37"/>
      <c r="Z1187" s="38">
        <v>0.313</v>
      </c>
      <c r="AA1187" s="38">
        <v>0.747</v>
      </c>
      <c r="AB1187" s="44">
        <f t="shared" si="331"/>
        <v>22553.67921</v>
      </c>
      <c r="AC1187" s="44">
        <f t="shared" si="413"/>
        <v>5.744772067</v>
      </c>
      <c r="AD1187" s="44"/>
      <c r="AE1187" s="44">
        <f t="shared" si="402"/>
        <v>807.2661733</v>
      </c>
      <c r="AF1187" s="44">
        <f t="shared" si="403"/>
        <v>1057.495356</v>
      </c>
      <c r="AG1187" s="45">
        <f t="shared" si="5"/>
        <v>-0.007710712231</v>
      </c>
      <c r="AH1187" s="45">
        <f t="shared" si="6"/>
        <v>-0.6083634048</v>
      </c>
      <c r="AI1187" s="45">
        <f t="shared" si="7"/>
        <v>0.02801896887</v>
      </c>
      <c r="AJ1187" s="45" t="str">
        <f t="shared" si="8"/>
        <v/>
      </c>
      <c r="AK1187" s="45">
        <f t="shared" si="9"/>
        <v>0.003445433484</v>
      </c>
      <c r="AL1187" s="45">
        <f t="shared" si="10"/>
        <v>0.2553833979</v>
      </c>
      <c r="AM1187" s="45">
        <f t="shared" si="11"/>
        <v>0.1497135713</v>
      </c>
    </row>
    <row r="1188">
      <c r="A1188" s="33" t="s">
        <v>148</v>
      </c>
      <c r="B1188" s="34" t="s">
        <v>153</v>
      </c>
      <c r="C1188" s="35" t="s">
        <v>50</v>
      </c>
      <c r="D1188" s="36" t="str">
        <f t="shared" si="1"/>
        <v>Europe/Belgium-Europe/2002</v>
      </c>
      <c r="E1188" s="37">
        <f t="array" ref="E1188:H1188">VLOOKUP(D1188, GDP!D:L,{6,7,8,9},0)</f>
        <v>253000000000</v>
      </c>
      <c r="F1188" s="38">
        <v>0.083</v>
      </c>
      <c r="G1188" s="37">
        <v>1878.0</v>
      </c>
      <c r="H1188" s="38">
        <v>0.085</v>
      </c>
      <c r="I1188" s="39">
        <f t="array" ref="I1188:J1188">VLOOKUP(D1188, ENERGY!I:M,{4,5},0)</f>
        <v>60892</v>
      </c>
      <c r="J1188" s="39">
        <v>108947.0</v>
      </c>
      <c r="K1188" s="40">
        <f t="array" ref="K1188:S1188">VLOOKUP(D1188, 'HUMAN RESOURCES'!D:V,{11,12,13,14,15,16,17,18,19},0)</f>
        <v>11</v>
      </c>
      <c r="L1188" s="40">
        <v>4.0</v>
      </c>
      <c r="M1188" s="40">
        <v>81.0</v>
      </c>
      <c r="N1188" s="41">
        <v>75.0</v>
      </c>
      <c r="O1188" s="42">
        <v>0.174</v>
      </c>
      <c r="P1188" s="42">
        <v>0.655</v>
      </c>
      <c r="Q1188" s="42">
        <v>0.171</v>
      </c>
      <c r="R1188" s="40">
        <v>1.0332785E7</v>
      </c>
      <c r="S1188" s="42">
        <v>0.972</v>
      </c>
      <c r="T1188" s="43">
        <f t="array" ref="T1188:U1188">VLOOKUP(D1188, TOURISM!D:H,{4,5},0)</f>
        <v>7598000000</v>
      </c>
      <c r="U1188" s="43">
        <v>1.127E10</v>
      </c>
      <c r="V1188" s="38" t="str">
        <f t="array" ref="V1188:AA1188">VLOOKUP(D1188, BUSINESS!D:P,{8,9,10,11,12,13},0)</f>
        <v/>
      </c>
      <c r="W1188" s="37"/>
      <c r="X1188" s="37"/>
      <c r="Y1188" s="37"/>
      <c r="Z1188" s="38">
        <v>0.463</v>
      </c>
      <c r="AA1188" s="38">
        <v>0.784</v>
      </c>
      <c r="AB1188" s="44">
        <f t="shared" si="331"/>
        <v>24485.17026</v>
      </c>
      <c r="AC1188" s="44">
        <f t="shared" si="413"/>
        <v>5.893086907</v>
      </c>
      <c r="AD1188" s="44">
        <f t="shared" ref="AD1188:AD1192" si="414">J1188/R1188*1000</f>
        <v>10.54381757</v>
      </c>
      <c r="AE1188" s="44">
        <f t="shared" si="402"/>
        <v>735.3293425</v>
      </c>
      <c r="AF1188" s="44">
        <f t="shared" si="403"/>
        <v>1090.703039</v>
      </c>
      <c r="AG1188" s="45">
        <f t="shared" si="5"/>
        <v>0.08563973214</v>
      </c>
      <c r="AH1188" s="45">
        <f t="shared" si="6"/>
        <v>0.01788617886</v>
      </c>
      <c r="AI1188" s="45">
        <f t="shared" si="7"/>
        <v>0.02581735859</v>
      </c>
      <c r="AJ1188" s="45" t="str">
        <f t="shared" si="8"/>
        <v/>
      </c>
      <c r="AK1188" s="45">
        <f t="shared" si="9"/>
        <v>0.004492751228</v>
      </c>
      <c r="AL1188" s="45">
        <f t="shared" si="10"/>
        <v>-0.08911166252</v>
      </c>
      <c r="AM1188" s="45">
        <f t="shared" si="11"/>
        <v>0.03140220252</v>
      </c>
    </row>
    <row r="1189">
      <c r="A1189" s="33" t="s">
        <v>148</v>
      </c>
      <c r="B1189" s="34" t="s">
        <v>153</v>
      </c>
      <c r="C1189" s="35" t="s">
        <v>51</v>
      </c>
      <c r="D1189" s="36" t="str">
        <f t="shared" si="1"/>
        <v>Europe/Belgium-Europe/2003</v>
      </c>
      <c r="E1189" s="37">
        <f t="array" ref="E1189:H1189">VLOOKUP(D1189, GDP!D:L,{6,7,8,9},0)</f>
        <v>312000000000</v>
      </c>
      <c r="F1189" s="38">
        <v>0.085</v>
      </c>
      <c r="G1189" s="37">
        <v>2075.0</v>
      </c>
      <c r="H1189" s="38">
        <v>0.077</v>
      </c>
      <c r="I1189" s="39">
        <f t="array" ref="I1189:J1189">VLOOKUP(D1189, ENERGY!I:M,{4,5},0)</f>
        <v>57096</v>
      </c>
      <c r="J1189" s="39">
        <v>104194.0</v>
      </c>
      <c r="K1189" s="40">
        <f t="array" ref="K1189:S1189">VLOOKUP(D1189, 'HUMAN RESOURCES'!D:V,{11,12,13,14,15,16,17,18,19},0)</f>
        <v>11</v>
      </c>
      <c r="L1189" s="40">
        <v>4.0</v>
      </c>
      <c r="M1189" s="40">
        <v>81.0</v>
      </c>
      <c r="N1189" s="41">
        <v>75.0</v>
      </c>
      <c r="O1189" s="42">
        <v>0.173</v>
      </c>
      <c r="P1189" s="42">
        <v>0.655</v>
      </c>
      <c r="Q1189" s="42">
        <v>0.172</v>
      </c>
      <c r="R1189" s="40">
        <v>1.0376133E7</v>
      </c>
      <c r="S1189" s="42">
        <v>0.973</v>
      </c>
      <c r="T1189" s="43">
        <f t="array" ref="T1189:U1189">VLOOKUP(D1189, TOURISM!D:H,{4,5},0)</f>
        <v>8848000000</v>
      </c>
      <c r="U1189" s="43">
        <v>1.3402E10</v>
      </c>
      <c r="V1189" s="38" t="str">
        <f t="array" ref="V1189:AA1189">VLOOKUP(D1189, BUSINESS!D:P,{8,9,10,11,12,13},0)</f>
        <v/>
      </c>
      <c r="W1189" s="37">
        <v>56.0</v>
      </c>
      <c r="X1189" s="37"/>
      <c r="Y1189" s="37"/>
      <c r="Z1189" s="38">
        <v>0.5</v>
      </c>
      <c r="AA1189" s="38">
        <v>0.829</v>
      </c>
      <c r="AB1189" s="44">
        <f t="shared" si="331"/>
        <v>30069.00548</v>
      </c>
      <c r="AC1189" s="44">
        <f t="shared" si="413"/>
        <v>5.502628002</v>
      </c>
      <c r="AD1189" s="44">
        <f t="shared" si="414"/>
        <v>10.04169858</v>
      </c>
      <c r="AE1189" s="44">
        <f t="shared" si="402"/>
        <v>852.7261553</v>
      </c>
      <c r="AF1189" s="44">
        <f t="shared" si="403"/>
        <v>1291.617985</v>
      </c>
      <c r="AG1189" s="45">
        <f t="shared" si="5"/>
        <v>0.2280496789</v>
      </c>
      <c r="AH1189" s="45">
        <f t="shared" si="6"/>
        <v>0.1048988285</v>
      </c>
      <c r="AI1189" s="45">
        <f t="shared" si="7"/>
        <v>-0.06625710961</v>
      </c>
      <c r="AJ1189" s="45">
        <f t="shared" si="8"/>
        <v>-0.04762212406</v>
      </c>
      <c r="AK1189" s="45">
        <f t="shared" si="9"/>
        <v>0.004195190358</v>
      </c>
      <c r="AL1189" s="45">
        <f t="shared" si="10"/>
        <v>0.1596520172</v>
      </c>
      <c r="AM1189" s="45">
        <f t="shared" si="11"/>
        <v>0.1842068273</v>
      </c>
    </row>
    <row r="1190">
      <c r="A1190" s="33" t="s">
        <v>148</v>
      </c>
      <c r="B1190" s="34" t="s">
        <v>153</v>
      </c>
      <c r="C1190" s="35" t="s">
        <v>52</v>
      </c>
      <c r="D1190" s="36" t="str">
        <f t="shared" si="1"/>
        <v>Europe/Belgium-Europe/2004</v>
      </c>
      <c r="E1190" s="37">
        <f t="array" ref="E1190:H1190">VLOOKUP(D1190, GDP!D:L,{6,7,8,9},0)</f>
        <v>362000000000</v>
      </c>
      <c r="F1190" s="38">
        <v>0.1</v>
      </c>
      <c r="G1190" s="37">
        <v>3000.0</v>
      </c>
      <c r="H1190" s="38">
        <v>0.069</v>
      </c>
      <c r="I1190" s="39">
        <f t="array" ref="I1190:J1190">VLOOKUP(D1190, ENERGY!I:M,{4,5},0)</f>
        <v>58600</v>
      </c>
      <c r="J1190" s="39">
        <v>103882.0</v>
      </c>
      <c r="K1190" s="40">
        <f t="array" ref="K1190:S1190">VLOOKUP(D1190, 'HUMAN RESOURCES'!D:V,{11,12,13,14,15,16,17,18,19},0)</f>
        <v>11</v>
      </c>
      <c r="L1190" s="40">
        <v>4.0</v>
      </c>
      <c r="M1190" s="40">
        <v>82.0</v>
      </c>
      <c r="N1190" s="41">
        <v>76.0</v>
      </c>
      <c r="O1190" s="42">
        <v>0.172</v>
      </c>
      <c r="P1190" s="42">
        <v>0.656</v>
      </c>
      <c r="Q1190" s="42">
        <v>0.173</v>
      </c>
      <c r="R1190" s="40">
        <v>1.0421137E7</v>
      </c>
      <c r="S1190" s="42">
        <v>0.973</v>
      </c>
      <c r="T1190" s="43">
        <f t="array" ref="T1190:U1190">VLOOKUP(D1190, TOURISM!D:H,{4,5},0)</f>
        <v>10089000000</v>
      </c>
      <c r="U1190" s="43">
        <v>1.5456E10</v>
      </c>
      <c r="V1190" s="38" t="str">
        <f t="array" ref="V1190:AA1190">VLOOKUP(D1190, BUSINESS!D:P,{8,9,10,11,12,13},0)</f>
        <v/>
      </c>
      <c r="W1190" s="37">
        <v>34.0</v>
      </c>
      <c r="X1190" s="37"/>
      <c r="Y1190" s="37"/>
      <c r="Z1190" s="38">
        <v>0.539</v>
      </c>
      <c r="AA1190" s="38">
        <v>0.875</v>
      </c>
      <c r="AB1190" s="44">
        <f t="shared" si="331"/>
        <v>34737.09251</v>
      </c>
      <c r="AC1190" s="44">
        <f t="shared" si="413"/>
        <v>5.623186798</v>
      </c>
      <c r="AD1190" s="44">
        <f t="shared" si="414"/>
        <v>9.968394044</v>
      </c>
      <c r="AE1190" s="44">
        <f t="shared" si="402"/>
        <v>968.1285257</v>
      </c>
      <c r="AF1190" s="44">
        <f t="shared" si="403"/>
        <v>1483.139508</v>
      </c>
      <c r="AG1190" s="45">
        <f t="shared" si="5"/>
        <v>0.1552458073</v>
      </c>
      <c r="AH1190" s="45">
        <f t="shared" si="6"/>
        <v>0.4457831325</v>
      </c>
      <c r="AI1190" s="45">
        <f t="shared" si="7"/>
        <v>0.02190931241</v>
      </c>
      <c r="AJ1190" s="45">
        <f t="shared" si="8"/>
        <v>-0.00730001349</v>
      </c>
      <c r="AK1190" s="45">
        <f t="shared" si="9"/>
        <v>0.00433726129</v>
      </c>
      <c r="AL1190" s="45">
        <f t="shared" si="10"/>
        <v>0.1353334475</v>
      </c>
      <c r="AM1190" s="45">
        <f t="shared" si="11"/>
        <v>0.1482803156</v>
      </c>
    </row>
    <row r="1191">
      <c r="A1191" s="33" t="s">
        <v>148</v>
      </c>
      <c r="B1191" s="34" t="s">
        <v>153</v>
      </c>
      <c r="C1191" s="35" t="s">
        <v>53</v>
      </c>
      <c r="D1191" s="36" t="str">
        <f t="shared" si="1"/>
        <v>Europe/Belgium-Europe/2005</v>
      </c>
      <c r="E1191" s="37">
        <f t="array" ref="E1191:H1191">VLOOKUP(D1191, GDP!D:L,{6,7,8,9},0)</f>
        <v>377000000000</v>
      </c>
      <c r="F1191" s="38">
        <v>0.1</v>
      </c>
      <c r="G1191" s="37">
        <v>3482.0</v>
      </c>
      <c r="H1191" s="38">
        <v>0.067</v>
      </c>
      <c r="I1191" s="39">
        <f t="array" ref="I1191:J1191">VLOOKUP(D1191, ENERGY!I:M,{4,5},0)</f>
        <v>56375</v>
      </c>
      <c r="J1191" s="39">
        <v>107531.0</v>
      </c>
      <c r="K1191" s="40">
        <f t="array" ref="K1191:S1191">VLOOKUP(D1191, 'HUMAN RESOURCES'!D:V,{11,12,13,14,15,16,17,18,19},0)</f>
        <v>11</v>
      </c>
      <c r="L1191" s="40">
        <v>4.0</v>
      </c>
      <c r="M1191" s="40">
        <v>82.0</v>
      </c>
      <c r="N1191" s="41">
        <v>76.0</v>
      </c>
      <c r="O1191" s="42">
        <v>0.171</v>
      </c>
      <c r="P1191" s="42">
        <v>0.657</v>
      </c>
      <c r="Q1191" s="42">
        <v>0.173</v>
      </c>
      <c r="R1191" s="40">
        <v>1.0478617E7</v>
      </c>
      <c r="S1191" s="42">
        <v>0.974</v>
      </c>
      <c r="T1191" s="43">
        <f t="array" ref="T1191:U1191">VLOOKUP(D1191, TOURISM!D:H,{4,5},0)</f>
        <v>10881000000</v>
      </c>
      <c r="U1191" s="43">
        <v>1.6771E10</v>
      </c>
      <c r="V1191" s="38">
        <f t="array" ref="V1191:AA1191">VLOOKUP(D1191, BUSINESS!D:P,{8,9,10,11,12,13},0)</f>
        <v>0.595</v>
      </c>
      <c r="W1191" s="37">
        <v>34.0</v>
      </c>
      <c r="X1191" s="37"/>
      <c r="Y1191" s="37">
        <v>156.0</v>
      </c>
      <c r="Z1191" s="38">
        <v>0.558</v>
      </c>
      <c r="AA1191" s="38">
        <v>0.914</v>
      </c>
      <c r="AB1191" s="44">
        <f t="shared" si="331"/>
        <v>35978.03031</v>
      </c>
      <c r="AC1191" s="44">
        <f t="shared" si="413"/>
        <v>5.380003869</v>
      </c>
      <c r="AD1191" s="44">
        <f t="shared" si="414"/>
        <v>10.26194583</v>
      </c>
      <c r="AE1191" s="44">
        <f t="shared" si="402"/>
        <v>1038.400392</v>
      </c>
      <c r="AF1191" s="44">
        <f t="shared" si="403"/>
        <v>1600.49747</v>
      </c>
      <c r="AG1191" s="45">
        <f t="shared" si="5"/>
        <v>0.03572370944</v>
      </c>
      <c r="AH1191" s="45">
        <f t="shared" si="6"/>
        <v>0.1606666667</v>
      </c>
      <c r="AI1191" s="45">
        <f t="shared" si="7"/>
        <v>-0.04324646113</v>
      </c>
      <c r="AJ1191" s="45">
        <f t="shared" si="8"/>
        <v>0.02944825238</v>
      </c>
      <c r="AK1191" s="45">
        <f t="shared" si="9"/>
        <v>0.005515712921</v>
      </c>
      <c r="AL1191" s="45">
        <f t="shared" si="10"/>
        <v>0.07258526568</v>
      </c>
      <c r="AM1191" s="45">
        <f t="shared" si="11"/>
        <v>0.07912806712</v>
      </c>
    </row>
    <row r="1192">
      <c r="A1192" s="33" t="s">
        <v>148</v>
      </c>
      <c r="B1192" s="34" t="s">
        <v>153</v>
      </c>
      <c r="C1192" s="35" t="s">
        <v>54</v>
      </c>
      <c r="D1192" s="36" t="str">
        <f t="shared" si="1"/>
        <v>Europe/Belgium-Europe/2006</v>
      </c>
      <c r="E1192" s="37">
        <f t="array" ref="E1192:H1192">VLOOKUP(D1192, GDP!D:L,{6,7,8,9},0)</f>
        <v>400000000000</v>
      </c>
      <c r="F1192" s="38">
        <v>0.1</v>
      </c>
      <c r="G1192" s="37">
        <v>3606.0</v>
      </c>
      <c r="H1192" s="38">
        <v>0.067</v>
      </c>
      <c r="I1192" s="39">
        <f t="array" ref="I1192:J1192">VLOOKUP(D1192, ENERGY!I:M,{4,5},0)</f>
        <v>57853.5</v>
      </c>
      <c r="J1192" s="39">
        <v>105870.0</v>
      </c>
      <c r="K1192" s="40">
        <f t="array" ref="K1192:S1192">VLOOKUP(D1192, 'HUMAN RESOURCES'!D:V,{11,12,13,14,15,16,17,18,19},0)</f>
        <v>12</v>
      </c>
      <c r="L1192" s="40">
        <v>4.0</v>
      </c>
      <c r="M1192" s="40">
        <v>82.0</v>
      </c>
      <c r="N1192" s="41">
        <v>77.0</v>
      </c>
      <c r="O1192" s="42">
        <v>0.17</v>
      </c>
      <c r="P1192" s="42">
        <v>0.658</v>
      </c>
      <c r="Q1192" s="42">
        <v>0.172</v>
      </c>
      <c r="R1192" s="40">
        <v>1.0547958E7</v>
      </c>
      <c r="S1192" s="42">
        <v>0.974</v>
      </c>
      <c r="T1192" s="43">
        <f t="array" ref="T1192:U1192">VLOOKUP(D1192, TOURISM!D:H,{4,5},0)</f>
        <v>11625000000</v>
      </c>
      <c r="U1192" s="43">
        <v>1.7891E10</v>
      </c>
      <c r="V1192" s="38">
        <f t="array" ref="V1192:AA1192">VLOOKUP(D1192, BUSINESS!D:P,{8,9,10,11,12,13},0)</f>
        <v>0.593</v>
      </c>
      <c r="W1192" s="37">
        <v>27.0</v>
      </c>
      <c r="X1192" s="37"/>
      <c r="Y1192" s="37">
        <v>156.0</v>
      </c>
      <c r="Z1192" s="38">
        <v>0.597</v>
      </c>
      <c r="AA1192" s="38">
        <v>0.93</v>
      </c>
      <c r="AB1192" s="44">
        <f t="shared" si="331"/>
        <v>37922.03192</v>
      </c>
      <c r="AC1192" s="44">
        <f t="shared" si="413"/>
        <v>5.484805685</v>
      </c>
      <c r="AD1192" s="44">
        <f t="shared" si="414"/>
        <v>10.0370138</v>
      </c>
      <c r="AE1192" s="44">
        <f t="shared" si="402"/>
        <v>1102.109053</v>
      </c>
      <c r="AF1192" s="44">
        <f t="shared" si="403"/>
        <v>1696.157683</v>
      </c>
      <c r="AG1192" s="45">
        <f t="shared" si="5"/>
        <v>0.05403301959</v>
      </c>
      <c r="AH1192" s="45">
        <f t="shared" si="6"/>
        <v>0.0356117174</v>
      </c>
      <c r="AI1192" s="45">
        <f t="shared" si="7"/>
        <v>0.01947987741</v>
      </c>
      <c r="AJ1192" s="45">
        <f t="shared" si="8"/>
        <v>-0.02191904264</v>
      </c>
      <c r="AK1192" s="45">
        <f t="shared" si="9"/>
        <v>0.006617380901</v>
      </c>
      <c r="AL1192" s="45">
        <f t="shared" si="10"/>
        <v>0.06135269333</v>
      </c>
      <c r="AM1192" s="45">
        <f t="shared" si="11"/>
        <v>0.05976904956</v>
      </c>
    </row>
    <row r="1193">
      <c r="A1193" s="33" t="s">
        <v>148</v>
      </c>
      <c r="B1193" s="34" t="s">
        <v>153</v>
      </c>
      <c r="C1193" s="35" t="s">
        <v>55</v>
      </c>
      <c r="D1193" s="36" t="str">
        <f t="shared" si="1"/>
        <v>Europe/Belgium-Europe/2007</v>
      </c>
      <c r="E1193" s="37">
        <f t="array" ref="E1193:H1193">VLOOKUP(D1193, GDP!D:L,{6,7,8,9},0)</f>
        <v>460000000000</v>
      </c>
      <c r="F1193" s="38">
        <v>0.095</v>
      </c>
      <c r="G1193" s="37">
        <v>3608.0</v>
      </c>
      <c r="H1193" s="38">
        <v>0.075</v>
      </c>
      <c r="I1193" s="39" t="str">
        <f t="array" ref="I1193:J1193">VLOOKUP(D1193, ENERGY!I:M,{4,5},0)</f>
        <v/>
      </c>
      <c r="J1193" s="39"/>
      <c r="K1193" s="40">
        <f t="array" ref="K1193:S1193">VLOOKUP(D1193, 'HUMAN RESOURCES'!D:V,{11,12,13,14,15,16,17,18,19},0)</f>
        <v>12</v>
      </c>
      <c r="L1193" s="40">
        <v>4.0</v>
      </c>
      <c r="M1193" s="40">
        <v>83.0</v>
      </c>
      <c r="N1193" s="41">
        <v>77.0</v>
      </c>
      <c r="O1193" s="42">
        <v>0.169</v>
      </c>
      <c r="P1193" s="42">
        <v>0.659</v>
      </c>
      <c r="Q1193" s="42">
        <v>0.172</v>
      </c>
      <c r="R1193" s="40">
        <v>1.06257E7</v>
      </c>
      <c r="S1193" s="42">
        <v>0.975</v>
      </c>
      <c r="T1193" s="43">
        <f t="array" ref="T1193:U1193">VLOOKUP(D1193, TOURISM!D:H,{4,5},0)</f>
        <v>12371000000</v>
      </c>
      <c r="U1193" s="43">
        <v>1.9215E10</v>
      </c>
      <c r="V1193" s="38">
        <f t="array" ref="V1193:AA1193">VLOOKUP(D1193, BUSINESS!D:P,{8,9,10,11,12,13},0)</f>
        <v>0.573</v>
      </c>
      <c r="W1193" s="37">
        <v>4.0</v>
      </c>
      <c r="X1193" s="37"/>
      <c r="Y1193" s="37">
        <v>156.0</v>
      </c>
      <c r="Z1193" s="38">
        <v>0.644</v>
      </c>
      <c r="AA1193" s="38">
        <v>1.006</v>
      </c>
      <c r="AB1193" s="44">
        <f t="shared" si="331"/>
        <v>43291.26552</v>
      </c>
      <c r="AC1193" s="44"/>
      <c r="AD1193" s="44"/>
      <c r="AE1193" s="44">
        <f t="shared" si="402"/>
        <v>1164.252708</v>
      </c>
      <c r="AF1193" s="44">
        <f t="shared" si="403"/>
        <v>1808.35145</v>
      </c>
      <c r="AG1193" s="45">
        <f t="shared" si="5"/>
        <v>0.1415861261</v>
      </c>
      <c r="AH1193" s="45">
        <f t="shared" si="6"/>
        <v>0.0005546311703</v>
      </c>
      <c r="AI1193" s="45" t="str">
        <f t="shared" si="7"/>
        <v/>
      </c>
      <c r="AJ1193" s="45" t="str">
        <f t="shared" si="8"/>
        <v/>
      </c>
      <c r="AK1193" s="45">
        <f t="shared" si="9"/>
        <v>0.007370336514</v>
      </c>
      <c r="AL1193" s="45">
        <f t="shared" si="10"/>
        <v>0.0563861218</v>
      </c>
      <c r="AM1193" s="45">
        <f t="shared" si="11"/>
        <v>0.06614583543</v>
      </c>
    </row>
    <row r="1194">
      <c r="A1194" s="33" t="s">
        <v>148</v>
      </c>
      <c r="B1194" s="34" t="s">
        <v>153</v>
      </c>
      <c r="C1194" s="35" t="s">
        <v>56</v>
      </c>
      <c r="D1194" s="36" t="str">
        <f t="shared" si="1"/>
        <v>Europe/Belgium-Europe/2008</v>
      </c>
      <c r="E1194" s="37">
        <f t="array" ref="E1194:H1194">VLOOKUP(D1194, GDP!D:L,{6,7,8,9},0)</f>
        <v>507000000000</v>
      </c>
      <c r="F1194" s="38">
        <v>0.095</v>
      </c>
      <c r="G1194" s="37">
        <v>4136.0</v>
      </c>
      <c r="H1194" s="38">
        <v>0.086</v>
      </c>
      <c r="I1194" s="39">
        <f t="array" ref="I1194:J1194">VLOOKUP(D1194, ENERGY!I:M,{4,5},0)</f>
        <v>58875</v>
      </c>
      <c r="J1194" s="39">
        <v>115272.5</v>
      </c>
      <c r="K1194" s="40">
        <f t="array" ref="K1194:S1194">VLOOKUP(D1194, 'HUMAN RESOURCES'!D:V,{11,12,13,14,15,16,17,18,19},0)</f>
        <v>12</v>
      </c>
      <c r="L1194" s="40">
        <v>4.0</v>
      </c>
      <c r="M1194" s="40">
        <v>83.0</v>
      </c>
      <c r="N1194" s="41">
        <v>77.0</v>
      </c>
      <c r="O1194" s="42">
        <v>0.168</v>
      </c>
      <c r="P1194" s="42">
        <v>0.661</v>
      </c>
      <c r="Q1194" s="42">
        <v>0.171</v>
      </c>
      <c r="R1194" s="40">
        <v>1.0709973E7</v>
      </c>
      <c r="S1194" s="42">
        <v>0.975</v>
      </c>
      <c r="T1194" s="43">
        <f t="array" ref="T1194:U1194">VLOOKUP(D1194, TOURISM!D:H,{4,5},0)</f>
        <v>13106000000</v>
      </c>
      <c r="U1194" s="43">
        <v>2.1445E10</v>
      </c>
      <c r="V1194" s="38">
        <f t="array" ref="V1194:AA1194">VLOOKUP(D1194, BUSINESS!D:P,{8,9,10,11,12,13},0)</f>
        <v>0.552</v>
      </c>
      <c r="W1194" s="37">
        <v>4.0</v>
      </c>
      <c r="X1194" s="37"/>
      <c r="Y1194" s="37">
        <v>156.0</v>
      </c>
      <c r="Z1194" s="38">
        <v>0.66</v>
      </c>
      <c r="AA1194" s="38">
        <v>1.053</v>
      </c>
      <c r="AB1194" s="44">
        <f t="shared" si="331"/>
        <v>47339.05492</v>
      </c>
      <c r="AC1194" s="44">
        <f t="shared" ref="AC1194:AC1195" si="415">(I1194/R1194)*1000</f>
        <v>5.497212738</v>
      </c>
      <c r="AD1194" s="44">
        <f t="shared" ref="AD1194:AD1195" si="416">J1194/R1194*1000</f>
        <v>10.76309903</v>
      </c>
      <c r="AE1194" s="44">
        <f t="shared" si="402"/>
        <v>1223.719238</v>
      </c>
      <c r="AF1194" s="44">
        <f t="shared" si="403"/>
        <v>2002.339315</v>
      </c>
      <c r="AG1194" s="45">
        <f t="shared" si="5"/>
        <v>0.09350129527</v>
      </c>
      <c r="AH1194" s="45">
        <f t="shared" si="6"/>
        <v>0.1463414634</v>
      </c>
      <c r="AI1194" s="45" t="str">
        <f t="shared" si="7"/>
        <v/>
      </c>
      <c r="AJ1194" s="45" t="str">
        <f t="shared" si="8"/>
        <v/>
      </c>
      <c r="AK1194" s="45">
        <f t="shared" si="9"/>
        <v>0.007931053954</v>
      </c>
      <c r="AL1194" s="45">
        <f t="shared" si="10"/>
        <v>0.05107699528</v>
      </c>
      <c r="AM1194" s="45">
        <f t="shared" si="11"/>
        <v>0.1072733208</v>
      </c>
    </row>
    <row r="1195">
      <c r="A1195" s="33" t="s">
        <v>148</v>
      </c>
      <c r="B1195" s="34" t="s">
        <v>153</v>
      </c>
      <c r="C1195" s="35" t="s">
        <v>57</v>
      </c>
      <c r="D1195" s="36" t="str">
        <f t="shared" si="1"/>
        <v>Europe/Belgium-Europe/2009</v>
      </c>
      <c r="E1195" s="37">
        <f t="array" ref="E1195:H1195">VLOOKUP(D1195, GDP!D:L,{6,7,8,9},0)</f>
        <v>473000000000</v>
      </c>
      <c r="F1195" s="38">
        <v>0.099</v>
      </c>
      <c r="G1195" s="37">
        <v>4715.0</v>
      </c>
      <c r="H1195" s="38">
        <v>0.092</v>
      </c>
      <c r="I1195" s="39">
        <f t="array" ref="I1195:J1195">VLOOKUP(D1195, ENERGY!I:M,{4,5},0)</f>
        <v>58111</v>
      </c>
      <c r="J1195" s="39">
        <v>106834.0</v>
      </c>
      <c r="K1195" s="40">
        <f t="array" ref="K1195:S1195">VLOOKUP(D1195, 'HUMAN RESOURCES'!D:V,{11,12,13,14,15,16,17,18,19},0)</f>
        <v>12</v>
      </c>
      <c r="L1195" s="40">
        <v>4.0</v>
      </c>
      <c r="M1195" s="40">
        <v>83.0</v>
      </c>
      <c r="N1195" s="41">
        <v>77.0</v>
      </c>
      <c r="O1195" s="42">
        <v>0.168</v>
      </c>
      <c r="P1195" s="42">
        <v>0.661</v>
      </c>
      <c r="Q1195" s="42">
        <v>0.171</v>
      </c>
      <c r="R1195" s="40">
        <v>1.0796493E7</v>
      </c>
      <c r="S1195" s="42">
        <v>0.976</v>
      </c>
      <c r="T1195" s="43">
        <f t="array" ref="T1195:U1195">VLOOKUP(D1195, TOURISM!D:H,{4,5},0)</f>
        <v>11500000000</v>
      </c>
      <c r="U1195" s="43">
        <v>2.2292E10</v>
      </c>
      <c r="V1195" s="38">
        <f t="array" ref="V1195:AA1195">VLOOKUP(D1195, BUSINESS!D:P,{8,9,10,11,12,13},0)</f>
        <v>0.545</v>
      </c>
      <c r="W1195" s="37">
        <v>4.0</v>
      </c>
      <c r="X1195" s="37"/>
      <c r="Y1195" s="37">
        <v>156.0</v>
      </c>
      <c r="Z1195" s="38">
        <v>0.7</v>
      </c>
      <c r="AA1195" s="38">
        <v>1.084</v>
      </c>
      <c r="AB1195" s="44">
        <f t="shared" si="331"/>
        <v>43810.52255</v>
      </c>
      <c r="AC1195" s="44">
        <f t="shared" si="415"/>
        <v>5.382395932</v>
      </c>
      <c r="AD1195" s="44">
        <f t="shared" si="416"/>
        <v>9.895250245</v>
      </c>
      <c r="AE1195" s="44">
        <f t="shared" si="402"/>
        <v>1065.160696</v>
      </c>
      <c r="AF1195" s="44">
        <f t="shared" si="403"/>
        <v>2064.744543</v>
      </c>
      <c r="AG1195" s="45">
        <f t="shared" si="5"/>
        <v>-0.07453744854</v>
      </c>
      <c r="AH1195" s="45">
        <f t="shared" si="6"/>
        <v>0.1399903288</v>
      </c>
      <c r="AI1195" s="45">
        <f t="shared" si="7"/>
        <v>-0.02088636766</v>
      </c>
      <c r="AJ1195" s="45">
        <f t="shared" si="8"/>
        <v>-0.08063186841</v>
      </c>
      <c r="AK1195" s="45">
        <f t="shared" si="9"/>
        <v>0.008078451738</v>
      </c>
      <c r="AL1195" s="45">
        <f t="shared" si="10"/>
        <v>-0.1295710135</v>
      </c>
      <c r="AM1195" s="45">
        <f t="shared" si="11"/>
        <v>0.03116616005</v>
      </c>
    </row>
    <row r="1196">
      <c r="A1196" s="33" t="s">
        <v>148</v>
      </c>
      <c r="B1196" s="34" t="s">
        <v>153</v>
      </c>
      <c r="C1196" s="35" t="s">
        <v>58</v>
      </c>
      <c r="D1196" s="36" t="str">
        <f t="shared" si="1"/>
        <v>Europe/Belgium-Europe/2010</v>
      </c>
      <c r="E1196" s="37">
        <f t="array" ref="E1196:H1196">VLOOKUP(D1196, GDP!D:L,{6,7,8,9},0)</f>
        <v>471000000000</v>
      </c>
      <c r="F1196" s="38">
        <v>0.106</v>
      </c>
      <c r="G1196" s="37">
        <v>4664.0</v>
      </c>
      <c r="H1196" s="38">
        <v>0.095</v>
      </c>
      <c r="I1196" s="39" t="str">
        <f t="array" ref="I1196:J1196">VLOOKUP(D1196, ENERGY!I:M,{4,5},0)</f>
        <v/>
      </c>
      <c r="J1196" s="39"/>
      <c r="K1196" s="40">
        <f t="array" ref="K1196:S1196">VLOOKUP(D1196, 'HUMAN RESOURCES'!D:V,{11,12,13,14,15,16,17,18,19},0)</f>
        <v>12</v>
      </c>
      <c r="L1196" s="40">
        <v>4.0</v>
      </c>
      <c r="M1196" s="40">
        <v>83.0</v>
      </c>
      <c r="N1196" s="41">
        <v>78.0</v>
      </c>
      <c r="O1196" s="42">
        <v>0.168</v>
      </c>
      <c r="P1196" s="42">
        <v>0.661</v>
      </c>
      <c r="Q1196" s="42">
        <v>0.172</v>
      </c>
      <c r="R1196" s="40">
        <v>1.0920272E7</v>
      </c>
      <c r="S1196" s="42">
        <v>0.976</v>
      </c>
      <c r="T1196" s="43">
        <f t="array" ref="T1196:U1196">VLOOKUP(D1196, TOURISM!D:H,{4,5},0)</f>
        <v>11624000000</v>
      </c>
      <c r="U1196" s="43">
        <v>2.0876E10</v>
      </c>
      <c r="V1196" s="38">
        <f t="array" ref="V1196:AA1196">VLOOKUP(D1196, BUSINESS!D:P,{8,9,10,11,12,13},0)</f>
        <v>0.567</v>
      </c>
      <c r="W1196" s="37">
        <v>4.0</v>
      </c>
      <c r="X1196" s="37"/>
      <c r="Y1196" s="37">
        <v>156.0</v>
      </c>
      <c r="Z1196" s="38">
        <v>0.75</v>
      </c>
      <c r="AA1196" s="38">
        <v>1.111</v>
      </c>
      <c r="AB1196" s="44">
        <f t="shared" si="331"/>
        <v>43130.79381</v>
      </c>
      <c r="AC1196" s="44"/>
      <c r="AD1196" s="44"/>
      <c r="AE1196" s="44">
        <f t="shared" si="402"/>
        <v>1064.442351</v>
      </c>
      <c r="AF1196" s="44">
        <f t="shared" si="403"/>
        <v>1911.673995</v>
      </c>
      <c r="AG1196" s="45">
        <f t="shared" si="5"/>
        <v>-0.0155151935</v>
      </c>
      <c r="AH1196" s="45">
        <f t="shared" si="6"/>
        <v>-0.01081654295</v>
      </c>
      <c r="AI1196" s="45" t="str">
        <f t="shared" si="7"/>
        <v/>
      </c>
      <c r="AJ1196" s="45" t="str">
        <f t="shared" si="8"/>
        <v/>
      </c>
      <c r="AK1196" s="45">
        <f t="shared" si="9"/>
        <v>0.01146474137</v>
      </c>
      <c r="AL1196" s="45">
        <f t="shared" si="10"/>
        <v>-0.0006744008479</v>
      </c>
      <c r="AM1196" s="45">
        <f t="shared" si="11"/>
        <v>-0.07413534431</v>
      </c>
    </row>
    <row r="1197">
      <c r="A1197" s="33" t="s">
        <v>148</v>
      </c>
      <c r="B1197" s="34" t="s">
        <v>153</v>
      </c>
      <c r="C1197" s="35" t="s">
        <v>59</v>
      </c>
      <c r="D1197" s="36" t="str">
        <f t="shared" si="1"/>
        <v>Europe/Belgium-Europe/2011</v>
      </c>
      <c r="E1197" s="37">
        <f t="array" ref="E1197:H1197">VLOOKUP(D1197, GDP!D:L,{6,7,8,9},0)</f>
        <v>513000000000</v>
      </c>
      <c r="F1197" s="38">
        <v>0.105</v>
      </c>
      <c r="G1197" s="37">
        <v>4570.0</v>
      </c>
      <c r="H1197" s="38">
        <v>0.095</v>
      </c>
      <c r="I1197" s="39" t="str">
        <f t="array" ref="I1197:J1197">VLOOKUP(D1197, ENERGY!I:M,{4,5},0)</f>
        <v/>
      </c>
      <c r="J1197" s="39"/>
      <c r="K1197" s="40">
        <f t="array" ref="K1197:S1197">VLOOKUP(D1197, 'HUMAN RESOURCES'!D:V,{11,12,13,14,15,16,17,18,19},0)</f>
        <v>12</v>
      </c>
      <c r="L1197" s="40">
        <v>4.0</v>
      </c>
      <c r="M1197" s="40">
        <v>83.0</v>
      </c>
      <c r="N1197" s="41">
        <v>78.0</v>
      </c>
      <c r="O1197" s="42">
        <v>0.168</v>
      </c>
      <c r="P1197" s="42">
        <v>0.658</v>
      </c>
      <c r="Q1197" s="42">
        <v>0.174</v>
      </c>
      <c r="R1197" s="40">
        <v>1.1047744E7</v>
      </c>
      <c r="S1197" s="42">
        <v>0.977</v>
      </c>
      <c r="T1197" s="43">
        <f t="array" ref="T1197:U1197">VLOOKUP(D1197, TOURISM!D:H,{4,5},0)</f>
        <v>13008000000</v>
      </c>
      <c r="U1197" s="43">
        <v>2.4215E10</v>
      </c>
      <c r="V1197" s="38">
        <f t="array" ref="V1197:AA1197">VLOOKUP(D1197, BUSINESS!D:P,{8,9,10,11,12,13},0)</f>
        <v>0.57</v>
      </c>
      <c r="W1197" s="37">
        <v>4.0</v>
      </c>
      <c r="X1197" s="37"/>
      <c r="Y1197" s="37">
        <v>156.0</v>
      </c>
      <c r="Z1197" s="38">
        <v>0.816</v>
      </c>
      <c r="AA1197" s="38">
        <v>1.135</v>
      </c>
      <c r="AB1197" s="44">
        <f t="shared" si="331"/>
        <v>46434.81963</v>
      </c>
      <c r="AC1197" s="44"/>
      <c r="AD1197" s="44"/>
      <c r="AE1197" s="44">
        <f t="shared" si="402"/>
        <v>1177.434959</v>
      </c>
      <c r="AF1197" s="44">
        <f t="shared" si="403"/>
        <v>2191.850209</v>
      </c>
      <c r="AG1197" s="45">
        <f t="shared" si="5"/>
        <v>0.07660479973</v>
      </c>
      <c r="AH1197" s="45">
        <f t="shared" si="6"/>
        <v>-0.02015437393</v>
      </c>
      <c r="AI1197" s="45" t="str">
        <f t="shared" si="7"/>
        <v/>
      </c>
      <c r="AJ1197" s="45" t="str">
        <f t="shared" si="8"/>
        <v/>
      </c>
      <c r="AK1197" s="45">
        <f t="shared" si="9"/>
        <v>0.01167296932</v>
      </c>
      <c r="AL1197" s="45">
        <f t="shared" si="10"/>
        <v>0.106151928</v>
      </c>
      <c r="AM1197" s="45">
        <f t="shared" si="11"/>
        <v>0.1465606663</v>
      </c>
    </row>
    <row r="1198">
      <c r="A1198" s="33" t="s">
        <v>148</v>
      </c>
      <c r="B1198" s="34" t="s">
        <v>153</v>
      </c>
      <c r="C1198" s="35" t="s">
        <v>60</v>
      </c>
      <c r="D1198" s="36" t="str">
        <f t="shared" si="1"/>
        <v>Europe/Belgium-Europe/2012</v>
      </c>
      <c r="E1198" s="37">
        <f t="array" ref="E1198:H1198">VLOOKUP(D1198, GDP!D:L,{6,7,8,9},0)</f>
        <v>483000000000</v>
      </c>
      <c r="F1198" s="38">
        <v>0.105</v>
      </c>
      <c r="G1198" s="37">
        <v>4914.0</v>
      </c>
      <c r="H1198" s="38">
        <v>0.095</v>
      </c>
      <c r="I1198" s="39">
        <f t="array" ref="I1198:J1198">VLOOKUP(D1198, ENERGY!I:M,{4,5},0)</f>
        <v>58643</v>
      </c>
      <c r="J1198" s="39">
        <v>113024.0</v>
      </c>
      <c r="K1198" s="40">
        <f t="array" ref="K1198:S1198">VLOOKUP(D1198, 'HUMAN RESOURCES'!D:V,{11,12,13,14,15,16,17,18,19},0)</f>
        <v>11</v>
      </c>
      <c r="L1198" s="40">
        <v>4.0</v>
      </c>
      <c r="M1198" s="40">
        <v>83.0</v>
      </c>
      <c r="N1198" s="41">
        <v>78.0</v>
      </c>
      <c r="O1198" s="42">
        <v>0.169</v>
      </c>
      <c r="P1198" s="42">
        <v>0.655</v>
      </c>
      <c r="Q1198" s="42">
        <v>0.176</v>
      </c>
      <c r="R1198" s="40">
        <v>1.1128246E7</v>
      </c>
      <c r="S1198" s="42">
        <v>0.977</v>
      </c>
      <c r="T1198" s="43">
        <f t="array" ref="T1198:U1198">VLOOKUP(D1198, TOURISM!D:H,{4,5},0)</f>
        <v>12659000000</v>
      </c>
      <c r="U1198" s="43">
        <v>2.3784E10</v>
      </c>
      <c r="V1198" s="38">
        <f t="array" ref="V1198:AA1198">VLOOKUP(D1198, BUSINESS!D:P,{8,9,10,11,12,13},0)</f>
        <v>0.576</v>
      </c>
      <c r="W1198" s="37">
        <v>4.0</v>
      </c>
      <c r="X1198" s="37">
        <v>32.0</v>
      </c>
      <c r="Y1198" s="37">
        <v>156.0</v>
      </c>
      <c r="Z1198" s="38">
        <v>0.807</v>
      </c>
      <c r="AA1198" s="38">
        <v>1.113</v>
      </c>
      <c r="AB1198" s="44">
        <f t="shared" si="331"/>
        <v>43403.0664</v>
      </c>
      <c r="AC1198" s="44">
        <f>(I1198/R1198)*1000</f>
        <v>5.269743318</v>
      </c>
      <c r="AD1198" s="44">
        <f>J1198/R1198*1000</f>
        <v>10.15649726</v>
      </c>
      <c r="AE1198" s="44">
        <f t="shared" si="402"/>
        <v>1137.55573</v>
      </c>
      <c r="AF1198" s="44">
        <f t="shared" si="403"/>
        <v>2137.26404</v>
      </c>
      <c r="AG1198" s="45">
        <f t="shared" si="5"/>
        <v>-0.06529051394</v>
      </c>
      <c r="AH1198" s="45">
        <f t="shared" si="6"/>
        <v>0.07527352298</v>
      </c>
      <c r="AI1198" s="45" t="str">
        <f t="shared" si="7"/>
        <v/>
      </c>
      <c r="AJ1198" s="45" t="str">
        <f t="shared" si="8"/>
        <v/>
      </c>
      <c r="AK1198" s="45">
        <f t="shared" si="9"/>
        <v>0.00728673655</v>
      </c>
      <c r="AL1198" s="45">
        <f t="shared" si="10"/>
        <v>-0.03386958113</v>
      </c>
      <c r="AM1198" s="45">
        <f t="shared" si="11"/>
        <v>-0.02490415155</v>
      </c>
    </row>
    <row r="1199">
      <c r="A1199" s="33" t="s">
        <v>148</v>
      </c>
      <c r="B1199" s="34" t="s">
        <v>154</v>
      </c>
      <c r="C1199" s="35" t="s">
        <v>48</v>
      </c>
      <c r="D1199" s="36" t="str">
        <f t="shared" si="1"/>
        <v>Europe/Bosnia and Herzegovina-Europe/2000</v>
      </c>
      <c r="E1199" s="37">
        <f t="array" ref="E1199:H1199">VLOOKUP(D1199, GDP!D:L,{6,7,8,9},0)</f>
        <v>5505984456</v>
      </c>
      <c r="F1199" s="38">
        <v>0.099</v>
      </c>
      <c r="G1199" s="37">
        <v>447.0</v>
      </c>
      <c r="H1199" s="38">
        <v>0.069</v>
      </c>
      <c r="I1199" s="39" t="str">
        <f t="array" ref="I1199:J1199">VLOOKUP(D1199, ENERGY!I:M,{4,5},0)</f>
        <v/>
      </c>
      <c r="J1199" s="39"/>
      <c r="K1199" s="40">
        <f t="array" ref="K1199:S1199">VLOOKUP(D1199, 'HUMAN RESOURCES'!D:V,{11,12,13,14,15,16,17,18,19},0)</f>
        <v>10</v>
      </c>
      <c r="L1199" s="40">
        <v>8.0</v>
      </c>
      <c r="M1199" s="40">
        <v>77.0</v>
      </c>
      <c r="N1199" s="41">
        <v>72.0</v>
      </c>
      <c r="O1199" s="42">
        <v>0.202</v>
      </c>
      <c r="P1199" s="42">
        <v>0.691</v>
      </c>
      <c r="Q1199" s="42">
        <v>0.107</v>
      </c>
      <c r="R1199" s="40">
        <v>3834364.0</v>
      </c>
      <c r="S1199" s="42">
        <v>0.393</v>
      </c>
      <c r="T1199" s="43">
        <f t="array" ref="T1199:U1199">VLOOKUP(D1199, TOURISM!D:H,{4,5},0)</f>
        <v>246000000</v>
      </c>
      <c r="U1199" s="43">
        <v>9.2E7</v>
      </c>
      <c r="V1199" s="38" t="str">
        <f t="array" ref="V1199:AA1199">VLOOKUP(D1199, BUSINESS!D:P,{8,9,10,11,12,13},0)</f>
        <v/>
      </c>
      <c r="W1199" s="37"/>
      <c r="X1199" s="37"/>
      <c r="Y1199" s="37"/>
      <c r="Z1199" s="38">
        <v>0.011</v>
      </c>
      <c r="AA1199" s="38">
        <v>0.024</v>
      </c>
      <c r="AB1199" s="44">
        <f t="shared" si="331"/>
        <v>1435.957686</v>
      </c>
      <c r="AC1199" s="44"/>
      <c r="AD1199" s="44"/>
      <c r="AE1199" s="44">
        <f t="shared" si="402"/>
        <v>64.15666327</v>
      </c>
      <c r="AF1199" s="44">
        <f t="shared" si="403"/>
        <v>23.99354886</v>
      </c>
      <c r="AG1199" s="45" t="str">
        <f t="shared" si="5"/>
        <v/>
      </c>
      <c r="AH1199" s="45" t="str">
        <f t="shared" si="6"/>
        <v/>
      </c>
      <c r="AI1199" s="45" t="str">
        <f t="shared" si="7"/>
        <v/>
      </c>
      <c r="AJ1199" s="45" t="str">
        <f t="shared" si="8"/>
        <v/>
      </c>
      <c r="AK1199" s="45" t="str">
        <f t="shared" si="9"/>
        <v/>
      </c>
      <c r="AL1199" s="45" t="str">
        <f t="shared" si="10"/>
        <v/>
      </c>
      <c r="AM1199" s="45" t="str">
        <f t="shared" si="11"/>
        <v/>
      </c>
    </row>
    <row r="1200">
      <c r="A1200" s="33" t="s">
        <v>148</v>
      </c>
      <c r="B1200" s="34" t="s">
        <v>154</v>
      </c>
      <c r="C1200" s="35" t="s">
        <v>49</v>
      </c>
      <c r="D1200" s="36" t="str">
        <f t="shared" si="1"/>
        <v>Europe/Bosnia and Herzegovina-Europe/2001</v>
      </c>
      <c r="E1200" s="37">
        <f t="array" ref="E1200:H1200">VLOOKUP(D1200, GDP!D:L,{6,7,8,9},0)</f>
        <v>5748990555</v>
      </c>
      <c r="F1200" s="38">
        <v>0.071</v>
      </c>
      <c r="G1200" s="37">
        <v>103.0</v>
      </c>
      <c r="H1200" s="38">
        <v>0.305</v>
      </c>
      <c r="I1200" s="39">
        <f t="array" ref="I1200:J1200">VLOOKUP(D1200, ENERGY!I:M,{4,5},0)</f>
        <v>7095</v>
      </c>
      <c r="J1200" s="39"/>
      <c r="K1200" s="40">
        <f t="array" ref="K1200:S1200">VLOOKUP(D1200, 'HUMAN RESOURCES'!D:V,{11,12,13,14,15,16,17,18,19},0)</f>
        <v>10</v>
      </c>
      <c r="L1200" s="40">
        <v>8.0</v>
      </c>
      <c r="M1200" s="40">
        <v>77.0</v>
      </c>
      <c r="N1200" s="41">
        <v>73.0</v>
      </c>
      <c r="O1200" s="42">
        <v>0.199</v>
      </c>
      <c r="P1200" s="42">
        <v>0.689</v>
      </c>
      <c r="Q1200" s="42">
        <v>0.112</v>
      </c>
      <c r="R1200" s="40">
        <v>3879353.0</v>
      </c>
      <c r="S1200" s="42">
        <v>0.393</v>
      </c>
      <c r="T1200" s="43">
        <f t="array" ref="T1200:U1200">VLOOKUP(D1200, TOURISM!D:H,{4,5},0)</f>
        <v>279000000</v>
      </c>
      <c r="U1200" s="43">
        <v>9.6E7</v>
      </c>
      <c r="V1200" s="38" t="str">
        <f t="array" ref="V1200:AA1200">VLOOKUP(D1200, BUSINESS!D:P,{8,9,10,11,12,13},0)</f>
        <v/>
      </c>
      <c r="W1200" s="37"/>
      <c r="X1200" s="37"/>
      <c r="Y1200" s="37"/>
      <c r="Z1200" s="38">
        <v>0.012</v>
      </c>
      <c r="AA1200" s="38">
        <v>0.115</v>
      </c>
      <c r="AB1200" s="44">
        <f t="shared" si="331"/>
        <v>1481.945715</v>
      </c>
      <c r="AC1200" s="44">
        <f t="shared" ref="AC1200:AC1203" si="417">(I1200/R1200)*1000</f>
        <v>1.828913223</v>
      </c>
      <c r="AD1200" s="44"/>
      <c r="AE1200" s="44">
        <f t="shared" si="402"/>
        <v>71.91920921</v>
      </c>
      <c r="AF1200" s="44">
        <f t="shared" si="403"/>
        <v>24.74639457</v>
      </c>
      <c r="AG1200" s="45">
        <f t="shared" si="5"/>
        <v>0.03202603361</v>
      </c>
      <c r="AH1200" s="45">
        <f t="shared" si="6"/>
        <v>-0.7695749441</v>
      </c>
      <c r="AI1200" s="45" t="str">
        <f t="shared" si="7"/>
        <v/>
      </c>
      <c r="AJ1200" s="45" t="str">
        <f t="shared" si="8"/>
        <v/>
      </c>
      <c r="AK1200" s="45">
        <f t="shared" si="9"/>
        <v>0.01173310619</v>
      </c>
      <c r="AL1200" s="45">
        <f t="shared" si="10"/>
        <v>0.1209936045</v>
      </c>
      <c r="AM1200" s="45">
        <f t="shared" si="11"/>
        <v>0.03137700494</v>
      </c>
    </row>
    <row r="1201">
      <c r="A1201" s="33" t="s">
        <v>148</v>
      </c>
      <c r="B1201" s="34" t="s">
        <v>154</v>
      </c>
      <c r="C1201" s="35" t="s">
        <v>50</v>
      </c>
      <c r="D1201" s="36" t="str">
        <f t="shared" si="1"/>
        <v>Europe/Bosnia and Herzegovina-Europe/2002</v>
      </c>
      <c r="E1201" s="37">
        <f t="array" ref="E1201:H1201">VLOOKUP(D1201, GDP!D:L,{6,7,8,9},0)</f>
        <v>6651226179</v>
      </c>
      <c r="F1201" s="38">
        <v>0.072</v>
      </c>
      <c r="G1201" s="37">
        <v>108.0</v>
      </c>
      <c r="H1201" s="38">
        <v>0.305</v>
      </c>
      <c r="I1201" s="39">
        <f t="array" ref="I1201:J1201">VLOOKUP(D1201, ENERGY!I:M,{4,5},0)</f>
        <v>6451</v>
      </c>
      <c r="J1201" s="39">
        <v>31125.0</v>
      </c>
      <c r="K1201" s="40">
        <f t="array" ref="K1201:S1201">VLOOKUP(D1201, 'HUMAN RESOURCES'!D:V,{11,12,13,14,15,16,17,18,19},0)</f>
        <v>9</v>
      </c>
      <c r="L1201" s="40">
        <v>7.0</v>
      </c>
      <c r="M1201" s="40">
        <v>77.0</v>
      </c>
      <c r="N1201" s="41">
        <v>73.0</v>
      </c>
      <c r="O1201" s="42">
        <v>0.197</v>
      </c>
      <c r="P1201" s="42">
        <v>0.686</v>
      </c>
      <c r="Q1201" s="42">
        <v>0.117</v>
      </c>
      <c r="R1201" s="40">
        <v>3897579.0</v>
      </c>
      <c r="S1201" s="42">
        <v>0.393</v>
      </c>
      <c r="T1201" s="43">
        <f t="array" ref="T1201:U1201">VLOOKUP(D1201, TOURISM!D:H,{4,5},0)</f>
        <v>307000000</v>
      </c>
      <c r="U1201" s="43">
        <v>1.12E8</v>
      </c>
      <c r="V1201" s="38" t="str">
        <f t="array" ref="V1201:AA1201">VLOOKUP(D1201, BUSINESS!D:P,{8,9,10,11,12,13},0)</f>
        <v/>
      </c>
      <c r="W1201" s="37"/>
      <c r="X1201" s="37"/>
      <c r="Y1201" s="37"/>
      <c r="Z1201" s="38">
        <v>0.026</v>
      </c>
      <c r="AA1201" s="38">
        <v>0.192</v>
      </c>
      <c r="AB1201" s="44">
        <f t="shared" si="331"/>
        <v>1706.501954</v>
      </c>
      <c r="AC1201" s="44">
        <f t="shared" si="417"/>
        <v>1.655130018</v>
      </c>
      <c r="AD1201" s="44">
        <f t="shared" ref="AD1201:AD1203" si="418">J1201/R1201*1000</f>
        <v>7.985726524</v>
      </c>
      <c r="AE1201" s="44">
        <f t="shared" si="402"/>
        <v>78.76684475</v>
      </c>
      <c r="AF1201" s="44">
        <f t="shared" si="403"/>
        <v>28.73578701</v>
      </c>
      <c r="AG1201" s="45">
        <f t="shared" si="5"/>
        <v>0.1515279789</v>
      </c>
      <c r="AH1201" s="45">
        <f t="shared" si="6"/>
        <v>0.04854368932</v>
      </c>
      <c r="AI1201" s="45">
        <f t="shared" si="7"/>
        <v>-0.09501992949</v>
      </c>
      <c r="AJ1201" s="45" t="str">
        <f t="shared" si="8"/>
        <v/>
      </c>
      <c r="AK1201" s="45">
        <f t="shared" si="9"/>
        <v>0.004698206118</v>
      </c>
      <c r="AL1201" s="45">
        <f t="shared" si="10"/>
        <v>0.09521288705</v>
      </c>
      <c r="AM1201" s="45">
        <f t="shared" si="11"/>
        <v>0.1612110578</v>
      </c>
    </row>
    <row r="1202">
      <c r="A1202" s="33" t="s">
        <v>148</v>
      </c>
      <c r="B1202" s="34" t="s">
        <v>154</v>
      </c>
      <c r="C1202" s="35" t="s">
        <v>51</v>
      </c>
      <c r="D1202" s="36" t="str">
        <f t="shared" si="1"/>
        <v>Europe/Bosnia and Herzegovina-Europe/2003</v>
      </c>
      <c r="E1202" s="37">
        <f t="array" ref="E1202:H1202">VLOOKUP(D1202, GDP!D:L,{6,7,8,9},0)</f>
        <v>8370020196</v>
      </c>
      <c r="F1202" s="38">
        <v>0.071</v>
      </c>
      <c r="G1202" s="37">
        <v>122.0</v>
      </c>
      <c r="H1202" s="38">
        <v>0.127</v>
      </c>
      <c r="I1202" s="39">
        <f t="array" ref="I1202:J1202">VLOOKUP(D1202, ENERGY!I:M,{4,5},0)</f>
        <v>6161</v>
      </c>
      <c r="J1202" s="39">
        <v>30590.0</v>
      </c>
      <c r="K1202" s="40">
        <f t="array" ref="K1202:S1202">VLOOKUP(D1202, 'HUMAN RESOURCES'!D:V,{11,12,13,14,15,16,17,18,19},0)</f>
        <v>9</v>
      </c>
      <c r="L1202" s="40">
        <v>7.0</v>
      </c>
      <c r="M1202" s="40">
        <v>78.0</v>
      </c>
      <c r="N1202" s="41">
        <v>73.0</v>
      </c>
      <c r="O1202" s="42">
        <v>0.194</v>
      </c>
      <c r="P1202" s="42">
        <v>0.684</v>
      </c>
      <c r="Q1202" s="42">
        <v>0.122</v>
      </c>
      <c r="R1202" s="40">
        <v>3895779.0</v>
      </c>
      <c r="S1202" s="42">
        <v>0.392</v>
      </c>
      <c r="T1202" s="43">
        <f t="array" ref="T1202:U1202">VLOOKUP(D1202, TOURISM!D:H,{4,5},0)</f>
        <v>404000000</v>
      </c>
      <c r="U1202" s="43">
        <v>1.45E8</v>
      </c>
      <c r="V1202" s="38" t="str">
        <f t="array" ref="V1202:AA1202">VLOOKUP(D1202, BUSINESS!D:P,{8,9,10,11,12,13},0)</f>
        <v/>
      </c>
      <c r="W1202" s="37">
        <v>68.0</v>
      </c>
      <c r="X1202" s="37"/>
      <c r="Y1202" s="37"/>
      <c r="Z1202" s="38">
        <v>0.04</v>
      </c>
      <c r="AA1202" s="38">
        <v>0.276</v>
      </c>
      <c r="AB1202" s="44">
        <f t="shared" si="331"/>
        <v>2148.484346</v>
      </c>
      <c r="AC1202" s="44">
        <f t="shared" si="417"/>
        <v>1.581455211</v>
      </c>
      <c r="AD1202" s="44">
        <f t="shared" si="418"/>
        <v>7.852088119</v>
      </c>
      <c r="AE1202" s="44">
        <f t="shared" si="402"/>
        <v>103.701981</v>
      </c>
      <c r="AF1202" s="44">
        <f t="shared" si="403"/>
        <v>37.21977042</v>
      </c>
      <c r="AG1202" s="45">
        <f t="shared" si="5"/>
        <v>0.2589990541</v>
      </c>
      <c r="AH1202" s="45">
        <f t="shared" si="6"/>
        <v>0.1296296296</v>
      </c>
      <c r="AI1202" s="45">
        <f t="shared" si="7"/>
        <v>-0.04451300273</v>
      </c>
      <c r="AJ1202" s="45">
        <f t="shared" si="8"/>
        <v>-0.01673465836</v>
      </c>
      <c r="AK1202" s="45">
        <f t="shared" si="9"/>
        <v>-0.0004618251484</v>
      </c>
      <c r="AL1202" s="45">
        <f t="shared" si="10"/>
        <v>0.3165689367</v>
      </c>
      <c r="AM1202" s="45">
        <f t="shared" si="11"/>
        <v>0.295241032</v>
      </c>
    </row>
    <row r="1203">
      <c r="A1203" s="33" t="s">
        <v>148</v>
      </c>
      <c r="B1203" s="34" t="s">
        <v>154</v>
      </c>
      <c r="C1203" s="35" t="s">
        <v>52</v>
      </c>
      <c r="D1203" s="36" t="str">
        <f t="shared" si="1"/>
        <v>Europe/Bosnia and Herzegovina-Europe/2004</v>
      </c>
      <c r="E1203" s="37">
        <f t="array" ref="E1203:H1203">VLOOKUP(D1203, GDP!D:L,{6,7,8,9},0)</f>
        <v>10022840635</v>
      </c>
      <c r="F1203" s="38">
        <v>0.08</v>
      </c>
      <c r="G1203" s="37">
        <v>174.0</v>
      </c>
      <c r="H1203" s="38">
        <v>0.109</v>
      </c>
      <c r="I1203" s="39">
        <f t="array" ref="I1203:J1203">VLOOKUP(D1203, ENERGY!I:M,{4,5},0)</f>
        <v>5954</v>
      </c>
      <c r="J1203" s="39">
        <v>30997.0</v>
      </c>
      <c r="K1203" s="40">
        <f t="array" ref="K1203:S1203">VLOOKUP(D1203, 'HUMAN RESOURCES'!D:V,{11,12,13,14,15,16,17,18,19},0)</f>
        <v>8</v>
      </c>
      <c r="L1203" s="40">
        <v>7.0</v>
      </c>
      <c r="M1203" s="40">
        <v>78.0</v>
      </c>
      <c r="N1203" s="41">
        <v>73.0</v>
      </c>
      <c r="O1203" s="42">
        <v>0.192</v>
      </c>
      <c r="P1203" s="42">
        <v>0.682</v>
      </c>
      <c r="Q1203" s="42">
        <v>0.127</v>
      </c>
      <c r="R1203" s="40">
        <v>3886723.0</v>
      </c>
      <c r="S1203" s="42">
        <v>0.392</v>
      </c>
      <c r="T1203" s="43">
        <f t="array" ref="T1203:U1203">VLOOKUP(D1203, TOURISM!D:H,{4,5},0)</f>
        <v>507000000</v>
      </c>
      <c r="U1203" s="43">
        <v>1.62E8</v>
      </c>
      <c r="V1203" s="38" t="str">
        <f t="array" ref="V1203:AA1203">VLOOKUP(D1203, BUSINESS!D:P,{8,9,10,11,12,13},0)</f>
        <v/>
      </c>
      <c r="W1203" s="37">
        <v>63.0</v>
      </c>
      <c r="X1203" s="37"/>
      <c r="Y1203" s="37"/>
      <c r="Z1203" s="38">
        <v>0.155</v>
      </c>
      <c r="AA1203" s="38">
        <v>0.362</v>
      </c>
      <c r="AB1203" s="44">
        <f t="shared" si="331"/>
        <v>2578.738087</v>
      </c>
      <c r="AC1203" s="44">
        <f t="shared" si="417"/>
        <v>1.531881742</v>
      </c>
      <c r="AD1203" s="44">
        <f t="shared" si="418"/>
        <v>7.975098817</v>
      </c>
      <c r="AE1203" s="44">
        <f t="shared" si="402"/>
        <v>130.4440785</v>
      </c>
      <c r="AF1203" s="44">
        <f t="shared" si="403"/>
        <v>41.68035643</v>
      </c>
      <c r="AG1203" s="45">
        <f t="shared" si="5"/>
        <v>0.2002591932</v>
      </c>
      <c r="AH1203" s="45">
        <f t="shared" si="6"/>
        <v>0.4262295082</v>
      </c>
      <c r="AI1203" s="45">
        <f t="shared" si="7"/>
        <v>-0.03134674224</v>
      </c>
      <c r="AJ1203" s="45">
        <f t="shared" si="8"/>
        <v>0.01566598545</v>
      </c>
      <c r="AK1203" s="45">
        <f t="shared" si="9"/>
        <v>-0.002324567179</v>
      </c>
      <c r="AL1203" s="45">
        <f t="shared" si="10"/>
        <v>0.2578745088</v>
      </c>
      <c r="AM1203" s="45">
        <f t="shared" si="11"/>
        <v>0.1198445332</v>
      </c>
    </row>
    <row r="1204">
      <c r="A1204" s="33" t="s">
        <v>148</v>
      </c>
      <c r="B1204" s="34" t="s">
        <v>154</v>
      </c>
      <c r="C1204" s="35" t="s">
        <v>53</v>
      </c>
      <c r="D1204" s="36" t="str">
        <f t="shared" si="1"/>
        <v>Europe/Bosnia and Herzegovina-Europe/2005</v>
      </c>
      <c r="E1204" s="37">
        <f t="array" ref="E1204:H1204">VLOOKUP(D1204, GDP!D:L,{6,7,8,9},0)</f>
        <v>10948051122</v>
      </c>
      <c r="F1204" s="38">
        <v>0.09</v>
      </c>
      <c r="G1204" s="37">
        <v>236.0</v>
      </c>
      <c r="H1204" s="38">
        <v>0.103</v>
      </c>
      <c r="I1204" s="39" t="str">
        <f t="array" ref="I1204:J1204">VLOOKUP(D1204, ENERGY!I:M,{4,5},0)</f>
        <v/>
      </c>
      <c r="J1204" s="39"/>
      <c r="K1204" s="40">
        <f t="array" ref="K1204:S1204">VLOOKUP(D1204, 'HUMAN RESOURCES'!D:V,{11,12,13,14,15,16,17,18,19},0)</f>
        <v>8</v>
      </c>
      <c r="L1204" s="40">
        <v>7.0</v>
      </c>
      <c r="M1204" s="40">
        <v>78.0</v>
      </c>
      <c r="N1204" s="41">
        <v>73.0</v>
      </c>
      <c r="O1204" s="42">
        <v>0.189</v>
      </c>
      <c r="P1204" s="42">
        <v>0.68</v>
      </c>
      <c r="Q1204" s="42">
        <v>0.131</v>
      </c>
      <c r="R1204" s="40">
        <v>3879828.0</v>
      </c>
      <c r="S1204" s="42">
        <v>0.392</v>
      </c>
      <c r="T1204" s="43">
        <f t="array" ref="T1204:U1204">VLOOKUP(D1204, TOURISM!D:H,{4,5},0)</f>
        <v>557000000</v>
      </c>
      <c r="U1204" s="43">
        <v>1.58E8</v>
      </c>
      <c r="V1204" s="38">
        <f t="array" ref="V1204:AA1204">VLOOKUP(D1204, BUSINESS!D:P,{8,9,10,11,12,13},0)</f>
        <v>0.428</v>
      </c>
      <c r="W1204" s="37">
        <v>63.0</v>
      </c>
      <c r="X1204" s="37"/>
      <c r="Y1204" s="37">
        <v>368.0</v>
      </c>
      <c r="Z1204" s="38">
        <v>0.213</v>
      </c>
      <c r="AA1204" s="38">
        <v>0.411</v>
      </c>
      <c r="AB1204" s="44">
        <f t="shared" si="331"/>
        <v>2821.78775</v>
      </c>
      <c r="AC1204" s="44"/>
      <c r="AD1204" s="44"/>
      <c r="AE1204" s="44">
        <f t="shared" si="402"/>
        <v>143.5630652</v>
      </c>
      <c r="AF1204" s="44">
        <f t="shared" si="403"/>
        <v>40.72345475</v>
      </c>
      <c r="AG1204" s="45">
        <f t="shared" si="5"/>
        <v>0.09425139518</v>
      </c>
      <c r="AH1204" s="45">
        <f t="shared" si="6"/>
        <v>0.3563218391</v>
      </c>
      <c r="AI1204" s="45" t="str">
        <f t="shared" si="7"/>
        <v/>
      </c>
      <c r="AJ1204" s="45" t="str">
        <f t="shared" si="8"/>
        <v/>
      </c>
      <c r="AK1204" s="45">
        <f t="shared" si="9"/>
        <v>-0.00177398801</v>
      </c>
      <c r="AL1204" s="45">
        <f t="shared" si="10"/>
        <v>0.1005717304</v>
      </c>
      <c r="AM1204" s="45">
        <f t="shared" si="11"/>
        <v>-0.0229580974</v>
      </c>
    </row>
    <row r="1205">
      <c r="A1205" s="33" t="s">
        <v>148</v>
      </c>
      <c r="B1205" s="34" t="s">
        <v>154</v>
      </c>
      <c r="C1205" s="35" t="s">
        <v>54</v>
      </c>
      <c r="D1205" s="36" t="str">
        <f t="shared" si="1"/>
        <v>Europe/Bosnia and Herzegovina-Europe/2006</v>
      </c>
      <c r="E1205" s="37">
        <f t="array" ref="E1205:H1205">VLOOKUP(D1205, GDP!D:L,{6,7,8,9},0)</f>
        <v>12400102623</v>
      </c>
      <c r="F1205" s="38">
        <v>0.087</v>
      </c>
      <c r="G1205" s="37">
        <v>246.0</v>
      </c>
      <c r="H1205" s="38">
        <v>0.096</v>
      </c>
      <c r="I1205" s="39">
        <f t="array" ref="I1205:J1205">VLOOKUP(D1205, ENERGY!I:M,{4,5},0)</f>
        <v>5173.5</v>
      </c>
      <c r="J1205" s="39">
        <v>26751.0</v>
      </c>
      <c r="K1205" s="40">
        <f t="array" ref="K1205:S1205">VLOOKUP(D1205, 'HUMAN RESOURCES'!D:V,{11,12,13,14,15,16,17,18,19},0)</f>
        <v>8</v>
      </c>
      <c r="L1205" s="40">
        <v>7.0</v>
      </c>
      <c r="M1205" s="40">
        <v>78.0</v>
      </c>
      <c r="N1205" s="41">
        <v>73.0</v>
      </c>
      <c r="O1205" s="42">
        <v>0.186</v>
      </c>
      <c r="P1205" s="42">
        <v>0.678</v>
      </c>
      <c r="Q1205" s="42">
        <v>0.136</v>
      </c>
      <c r="R1205" s="40">
        <v>3875157.0</v>
      </c>
      <c r="S1205" s="42">
        <v>0.392</v>
      </c>
      <c r="T1205" s="43">
        <f t="array" ref="T1205:U1205">VLOOKUP(D1205, TOURISM!D:H,{4,5},0)</f>
        <v>658000000</v>
      </c>
      <c r="U1205" s="43">
        <v>2.1E8</v>
      </c>
      <c r="V1205" s="38">
        <f t="array" ref="V1205:AA1205">VLOOKUP(D1205, BUSINESS!D:P,{8,9,10,11,12,13},0)</f>
        <v>0.427</v>
      </c>
      <c r="W1205" s="37">
        <v>63.0</v>
      </c>
      <c r="X1205" s="37"/>
      <c r="Y1205" s="37">
        <v>368.0</v>
      </c>
      <c r="Z1205" s="38">
        <v>0.251</v>
      </c>
      <c r="AA1205" s="38">
        <v>0.487</v>
      </c>
      <c r="AB1205" s="44">
        <f t="shared" si="331"/>
        <v>3199.896836</v>
      </c>
      <c r="AC1205" s="44">
        <f>(I1205/R1205)*1000</f>
        <v>1.335042683</v>
      </c>
      <c r="AD1205" s="44">
        <f>J1205/R1205*1000</f>
        <v>6.90320418</v>
      </c>
      <c r="AE1205" s="44">
        <f t="shared" si="402"/>
        <v>169.799572</v>
      </c>
      <c r="AF1205" s="44">
        <f t="shared" si="403"/>
        <v>54.19135276</v>
      </c>
      <c r="AG1205" s="45">
        <f t="shared" si="5"/>
        <v>0.1339962887</v>
      </c>
      <c r="AH1205" s="45">
        <f t="shared" si="6"/>
        <v>0.04237288136</v>
      </c>
      <c r="AI1205" s="45" t="str">
        <f t="shared" si="7"/>
        <v/>
      </c>
      <c r="AJ1205" s="45" t="str">
        <f t="shared" si="8"/>
        <v/>
      </c>
      <c r="AK1205" s="45">
        <f t="shared" si="9"/>
        <v>-0.001203919349</v>
      </c>
      <c r="AL1205" s="45">
        <f t="shared" si="10"/>
        <v>0.1827524844</v>
      </c>
      <c r="AM1205" s="45">
        <f t="shared" si="11"/>
        <v>0.3307159988</v>
      </c>
    </row>
    <row r="1206">
      <c r="A1206" s="33" t="s">
        <v>148</v>
      </c>
      <c r="B1206" s="34" t="s">
        <v>154</v>
      </c>
      <c r="C1206" s="35" t="s">
        <v>55</v>
      </c>
      <c r="D1206" s="36" t="str">
        <f t="shared" si="1"/>
        <v>Europe/Bosnia and Herzegovina-Europe/2007</v>
      </c>
      <c r="E1206" s="37">
        <f t="array" ref="E1206:H1206">VLOOKUP(D1206, GDP!D:L,{6,7,8,9},0)</f>
        <v>15280615815</v>
      </c>
      <c r="F1206" s="38">
        <v>0.085</v>
      </c>
      <c r="G1206" s="37">
        <v>275.0</v>
      </c>
      <c r="H1206" s="38">
        <v>0.08</v>
      </c>
      <c r="I1206" s="39" t="str">
        <f t="array" ref="I1206:J1206">VLOOKUP(D1206, ENERGY!I:M,{4,5},0)</f>
        <v/>
      </c>
      <c r="J1206" s="39"/>
      <c r="K1206" s="40">
        <f t="array" ref="K1206:S1206">VLOOKUP(D1206, 'HUMAN RESOURCES'!D:V,{11,12,13,14,15,16,17,18,19},0)</f>
        <v>8</v>
      </c>
      <c r="L1206" s="40">
        <v>7.0</v>
      </c>
      <c r="M1206" s="40">
        <v>78.0</v>
      </c>
      <c r="N1206" s="41">
        <v>73.0</v>
      </c>
      <c r="O1206" s="42">
        <v>0.184</v>
      </c>
      <c r="P1206" s="42">
        <v>0.676</v>
      </c>
      <c r="Q1206" s="42">
        <v>0.14</v>
      </c>
      <c r="R1206" s="40">
        <v>3868665.0</v>
      </c>
      <c r="S1206" s="42">
        <v>0.392</v>
      </c>
      <c r="T1206" s="43">
        <f t="array" ref="T1206:U1206">VLOOKUP(D1206, TOURISM!D:H,{4,5},0)</f>
        <v>804000000</v>
      </c>
      <c r="U1206" s="43">
        <v>2.64E8</v>
      </c>
      <c r="V1206" s="38">
        <f t="array" ref="V1206:AA1206">VLOOKUP(D1206, BUSINESS!D:P,{8,9,10,11,12,13},0)</f>
        <v>0.428</v>
      </c>
      <c r="W1206" s="37">
        <v>63.0</v>
      </c>
      <c r="X1206" s="37"/>
      <c r="Y1206" s="37">
        <v>368.0</v>
      </c>
      <c r="Z1206" s="38">
        <v>0.279</v>
      </c>
      <c r="AA1206" s="38">
        <v>0.633</v>
      </c>
      <c r="AB1206" s="44">
        <f t="shared" si="331"/>
        <v>3949.842081</v>
      </c>
      <c r="AC1206" s="44"/>
      <c r="AD1206" s="44"/>
      <c r="AE1206" s="44">
        <f t="shared" si="402"/>
        <v>207.8236291</v>
      </c>
      <c r="AF1206" s="44">
        <f t="shared" si="403"/>
        <v>68.24059462</v>
      </c>
      <c r="AG1206" s="45">
        <f t="shared" si="5"/>
        <v>0.2343654448</v>
      </c>
      <c r="AH1206" s="45">
        <f t="shared" si="6"/>
        <v>0.1178861789</v>
      </c>
      <c r="AI1206" s="45" t="str">
        <f t="shared" si="7"/>
        <v/>
      </c>
      <c r="AJ1206" s="45" t="str">
        <f t="shared" si="8"/>
        <v/>
      </c>
      <c r="AK1206" s="45">
        <f t="shared" si="9"/>
        <v>-0.001675286963</v>
      </c>
      <c r="AL1206" s="45">
        <f t="shared" si="10"/>
        <v>0.2239349407</v>
      </c>
      <c r="AM1206" s="45">
        <f t="shared" si="11"/>
        <v>0.2592524664</v>
      </c>
    </row>
    <row r="1207">
      <c r="A1207" s="33" t="s">
        <v>148</v>
      </c>
      <c r="B1207" s="34" t="s">
        <v>154</v>
      </c>
      <c r="C1207" s="35" t="s">
        <v>56</v>
      </c>
      <c r="D1207" s="36" t="str">
        <f t="shared" si="1"/>
        <v>Europe/Bosnia and Herzegovina-Europe/2008</v>
      </c>
      <c r="E1207" s="37">
        <f t="array" ref="E1207:H1207">VLOOKUP(D1207, GDP!D:L,{6,7,8,9},0)</f>
        <v>18543289395</v>
      </c>
      <c r="F1207" s="38">
        <v>0.086</v>
      </c>
      <c r="G1207" s="37">
        <v>341.0</v>
      </c>
      <c r="H1207" s="38">
        <v>0.072</v>
      </c>
      <c r="I1207" s="39">
        <f t="array" ref="I1207:J1207">VLOOKUP(D1207, ENERGY!I:M,{4,5},0)</f>
        <v>4373</v>
      </c>
      <c r="J1207" s="39">
        <v>23230.5</v>
      </c>
      <c r="K1207" s="40">
        <f t="array" ref="K1207:S1207">VLOOKUP(D1207, 'HUMAN RESOURCES'!D:V,{11,12,13,14,15,16,17,18,19},0)</f>
        <v>8</v>
      </c>
      <c r="L1207" s="40">
        <v>7.0</v>
      </c>
      <c r="M1207" s="40">
        <v>78.0</v>
      </c>
      <c r="N1207" s="41">
        <v>73.0</v>
      </c>
      <c r="O1207" s="42">
        <v>0.181</v>
      </c>
      <c r="P1207" s="42">
        <v>0.674</v>
      </c>
      <c r="Q1207" s="42">
        <v>0.144</v>
      </c>
      <c r="R1207" s="40">
        <v>3861201.0</v>
      </c>
      <c r="S1207" s="42">
        <v>0.392</v>
      </c>
      <c r="T1207" s="43">
        <f t="array" ref="T1207:U1207">VLOOKUP(D1207, TOURISM!D:H,{4,5},0)</f>
        <v>913000000</v>
      </c>
      <c r="U1207" s="43">
        <v>3.45E8</v>
      </c>
      <c r="V1207" s="38">
        <f t="array" ref="V1207:AA1207">VLOOKUP(D1207, BUSINESS!D:P,{8,9,10,11,12,13},0)</f>
        <v>0.428</v>
      </c>
      <c r="W1207" s="37">
        <v>69.0</v>
      </c>
      <c r="X1207" s="37"/>
      <c r="Y1207" s="37">
        <v>428.0</v>
      </c>
      <c r="Z1207" s="38">
        <v>0.347</v>
      </c>
      <c r="AA1207" s="38">
        <v>0.823</v>
      </c>
      <c r="AB1207" s="44">
        <f t="shared" si="331"/>
        <v>4802.466744</v>
      </c>
      <c r="AC1207" s="44">
        <f>(I1207/R1207)*1000</f>
        <v>1.132549173</v>
      </c>
      <c r="AD1207" s="44">
        <f>J1207/R1207*1000</f>
        <v>6.016392309</v>
      </c>
      <c r="AE1207" s="44">
        <f t="shared" si="402"/>
        <v>236.4549268</v>
      </c>
      <c r="AF1207" s="44">
        <f t="shared" si="403"/>
        <v>89.35043786</v>
      </c>
      <c r="AG1207" s="45">
        <f t="shared" si="5"/>
        <v>0.2158629751</v>
      </c>
      <c r="AH1207" s="45">
        <f t="shared" si="6"/>
        <v>0.24</v>
      </c>
      <c r="AI1207" s="45" t="str">
        <f t="shared" si="7"/>
        <v/>
      </c>
      <c r="AJ1207" s="45" t="str">
        <f t="shared" si="8"/>
        <v/>
      </c>
      <c r="AK1207" s="45">
        <f t="shared" si="9"/>
        <v>-0.001929347721</v>
      </c>
      <c r="AL1207" s="45">
        <f t="shared" si="10"/>
        <v>0.137767288</v>
      </c>
      <c r="AM1207" s="45">
        <f t="shared" si="11"/>
        <v>0.3093443624</v>
      </c>
    </row>
    <row r="1208">
      <c r="A1208" s="33" t="s">
        <v>148</v>
      </c>
      <c r="B1208" s="34" t="s">
        <v>154</v>
      </c>
      <c r="C1208" s="35" t="s">
        <v>57</v>
      </c>
      <c r="D1208" s="36" t="str">
        <f t="shared" si="1"/>
        <v>Europe/Bosnia and Herzegovina-Europe/2009</v>
      </c>
      <c r="E1208" s="37">
        <f t="array" ref="E1208:H1208">VLOOKUP(D1208, GDP!D:L,{6,7,8,9},0)</f>
        <v>17082889410</v>
      </c>
      <c r="F1208" s="38">
        <v>0.088</v>
      </c>
      <c r="G1208" s="37">
        <v>425.0</v>
      </c>
      <c r="H1208" s="38">
        <v>0.07</v>
      </c>
      <c r="I1208" s="39" t="str">
        <f t="array" ref="I1208:J1208">VLOOKUP(D1208, ENERGY!I:M,{4,5},0)</f>
        <v/>
      </c>
      <c r="J1208" s="39"/>
      <c r="K1208" s="40">
        <f t="array" ref="K1208:S1208">VLOOKUP(D1208, 'HUMAN RESOURCES'!D:V,{11,12,13,14,15,16,17,18,19},0)</f>
        <v>9</v>
      </c>
      <c r="L1208" s="40">
        <v>7.0</v>
      </c>
      <c r="M1208" s="40">
        <v>78.0</v>
      </c>
      <c r="N1208" s="41">
        <v>73.0</v>
      </c>
      <c r="O1208" s="42">
        <v>0.178</v>
      </c>
      <c r="P1208" s="42">
        <v>0.674</v>
      </c>
      <c r="Q1208" s="42">
        <v>0.148</v>
      </c>
      <c r="R1208" s="40">
        <v>3853446.0</v>
      </c>
      <c r="S1208" s="42">
        <v>0.392</v>
      </c>
      <c r="T1208" s="43">
        <f t="array" ref="T1208:U1208">VLOOKUP(D1208, TOURISM!D:H,{4,5},0)</f>
        <v>753000000</v>
      </c>
      <c r="U1208" s="43">
        <v>2.85E8</v>
      </c>
      <c r="V1208" s="38">
        <f t="array" ref="V1208:AA1208">VLOOKUP(D1208, BUSINESS!D:P,{8,9,10,11,12,13},0)</f>
        <v>0.259</v>
      </c>
      <c r="W1208" s="37">
        <v>69.0</v>
      </c>
      <c r="X1208" s="37"/>
      <c r="Y1208" s="37">
        <v>422.0</v>
      </c>
      <c r="Z1208" s="38">
        <v>0.377</v>
      </c>
      <c r="AA1208" s="38">
        <v>0.845</v>
      </c>
      <c r="AB1208" s="44">
        <f t="shared" si="331"/>
        <v>4433.146179</v>
      </c>
      <c r="AC1208" s="44"/>
      <c r="AD1208" s="44"/>
      <c r="AE1208" s="44">
        <f t="shared" si="402"/>
        <v>195.4095114</v>
      </c>
      <c r="AF1208" s="44">
        <f t="shared" si="403"/>
        <v>73.95977522</v>
      </c>
      <c r="AG1208" s="45">
        <f t="shared" si="5"/>
        <v>-0.07690226399</v>
      </c>
      <c r="AH1208" s="45">
        <f t="shared" si="6"/>
        <v>0.2463343109</v>
      </c>
      <c r="AI1208" s="45" t="str">
        <f t="shared" si="7"/>
        <v/>
      </c>
      <c r="AJ1208" s="45" t="str">
        <f t="shared" si="8"/>
        <v/>
      </c>
      <c r="AK1208" s="45">
        <f t="shared" si="9"/>
        <v>-0.002008442451</v>
      </c>
      <c r="AL1208" s="45">
        <f t="shared" si="10"/>
        <v>-0.1735866366</v>
      </c>
      <c r="AM1208" s="45">
        <f t="shared" si="11"/>
        <v>-0.1722505564</v>
      </c>
    </row>
    <row r="1209">
      <c r="A1209" s="33" t="s">
        <v>148</v>
      </c>
      <c r="B1209" s="34" t="s">
        <v>154</v>
      </c>
      <c r="C1209" s="35" t="s">
        <v>58</v>
      </c>
      <c r="D1209" s="36" t="str">
        <f t="shared" si="1"/>
        <v>Europe/Bosnia and Herzegovina-Europe/2010</v>
      </c>
      <c r="E1209" s="37">
        <f t="array" ref="E1209:H1209">VLOOKUP(D1209, GDP!D:L,{6,7,8,9},0)</f>
        <v>16775919279</v>
      </c>
      <c r="F1209" s="38">
        <v>0.099</v>
      </c>
      <c r="G1209" s="37">
        <v>440.0</v>
      </c>
      <c r="H1209" s="38">
        <v>0.079</v>
      </c>
      <c r="I1209" s="39">
        <f t="array" ref="I1209:J1209">VLOOKUP(D1209, ENERGY!I:M,{4,5},0)</f>
        <v>5301</v>
      </c>
      <c r="J1209" s="39">
        <v>27169.0</v>
      </c>
      <c r="K1209" s="40">
        <f t="array" ref="K1209:S1209">VLOOKUP(D1209, 'HUMAN RESOURCES'!D:V,{11,12,13,14,15,16,17,18,19},0)</f>
        <v>9</v>
      </c>
      <c r="L1209" s="40">
        <v>7.0</v>
      </c>
      <c r="M1209" s="40">
        <v>78.0</v>
      </c>
      <c r="N1209" s="41">
        <v>73.0</v>
      </c>
      <c r="O1209" s="42">
        <v>0.174</v>
      </c>
      <c r="P1209" s="42">
        <v>0.675</v>
      </c>
      <c r="Q1209" s="42">
        <v>0.151</v>
      </c>
      <c r="R1209" s="40">
        <v>3845929.0</v>
      </c>
      <c r="S1209" s="42">
        <v>0.392</v>
      </c>
      <c r="T1209" s="43">
        <f t="array" ref="T1209:U1209">VLOOKUP(D1209, TOURISM!D:H,{4,5},0)</f>
        <v>662000000</v>
      </c>
      <c r="U1209" s="43">
        <v>2.47E8</v>
      </c>
      <c r="V1209" s="38">
        <f t="array" ref="V1209:AA1209">VLOOKUP(D1209, BUSINESS!D:P,{8,9,10,11,12,13},0)</f>
        <v>0.222</v>
      </c>
      <c r="W1209" s="37">
        <v>64.0</v>
      </c>
      <c r="X1209" s="37"/>
      <c r="Y1209" s="37">
        <v>422.0</v>
      </c>
      <c r="Z1209" s="38">
        <v>0.52</v>
      </c>
      <c r="AA1209" s="38">
        <v>0.809</v>
      </c>
      <c r="AB1209" s="44">
        <f t="shared" si="331"/>
        <v>4361.994015</v>
      </c>
      <c r="AC1209" s="44">
        <f>(I1209/R1209)*1000</f>
        <v>1.378340578</v>
      </c>
      <c r="AD1209" s="44">
        <f>J1209/R1209*1000</f>
        <v>7.064352982</v>
      </c>
      <c r="AE1209" s="44">
        <f t="shared" si="402"/>
        <v>172.1300627</v>
      </c>
      <c r="AF1209" s="44">
        <f t="shared" si="403"/>
        <v>64.22375452</v>
      </c>
      <c r="AG1209" s="45">
        <f t="shared" si="5"/>
        <v>-0.01605003787</v>
      </c>
      <c r="AH1209" s="45">
        <f t="shared" si="6"/>
        <v>0.03529411765</v>
      </c>
      <c r="AI1209" s="45" t="str">
        <f t="shared" si="7"/>
        <v/>
      </c>
      <c r="AJ1209" s="45" t="str">
        <f t="shared" si="8"/>
        <v/>
      </c>
      <c r="AK1209" s="45">
        <f t="shared" si="9"/>
        <v>-0.00195072151</v>
      </c>
      <c r="AL1209" s="45">
        <f t="shared" si="10"/>
        <v>-0.1191316047</v>
      </c>
      <c r="AM1209" s="45">
        <f t="shared" si="11"/>
        <v>-0.1316394036</v>
      </c>
    </row>
    <row r="1210">
      <c r="A1210" s="33" t="s">
        <v>148</v>
      </c>
      <c r="B1210" s="34" t="s">
        <v>154</v>
      </c>
      <c r="C1210" s="35" t="s">
        <v>59</v>
      </c>
      <c r="D1210" s="36" t="str">
        <f t="shared" si="1"/>
        <v>Europe/Bosnia and Herzegovina-Europe/2011</v>
      </c>
      <c r="E1210" s="37">
        <f t="array" ref="E1210:H1210">VLOOKUP(D1210, GDP!D:L,{6,7,8,9},0)</f>
        <v>18252896439</v>
      </c>
      <c r="F1210" s="38">
        <v>0.098</v>
      </c>
      <c r="G1210" s="37">
        <v>427.0</v>
      </c>
      <c r="H1210" s="38">
        <v>0.079</v>
      </c>
      <c r="I1210" s="39" t="str">
        <f t="array" ref="I1210:J1210">VLOOKUP(D1210, ENERGY!I:M,{4,5},0)</f>
        <v/>
      </c>
      <c r="J1210" s="39"/>
      <c r="K1210" s="40">
        <f t="array" ref="K1210:S1210">VLOOKUP(D1210, 'HUMAN RESOURCES'!D:V,{11,12,13,14,15,16,17,18,19},0)</f>
        <v>9</v>
      </c>
      <c r="L1210" s="40">
        <v>6.0</v>
      </c>
      <c r="M1210" s="40">
        <v>79.0</v>
      </c>
      <c r="N1210" s="41">
        <v>73.0</v>
      </c>
      <c r="O1210" s="42">
        <v>0.169</v>
      </c>
      <c r="P1210" s="42">
        <v>0.678</v>
      </c>
      <c r="Q1210" s="42">
        <v>0.153</v>
      </c>
      <c r="R1210" s="40">
        <v>3839322.0</v>
      </c>
      <c r="S1210" s="42">
        <v>0.393</v>
      </c>
      <c r="T1210" s="43">
        <f t="array" ref="T1210:U1210">VLOOKUP(D1210, TOURISM!D:H,{4,5},0)</f>
        <v>734000000</v>
      </c>
      <c r="U1210" s="43">
        <v>2.38E8</v>
      </c>
      <c r="V1210" s="38">
        <f t="array" ref="V1210:AA1210">VLOOKUP(D1210, BUSINESS!D:P,{8,9,10,11,12,13},0)</f>
        <v>0.237</v>
      </c>
      <c r="W1210" s="37">
        <v>40.0</v>
      </c>
      <c r="X1210" s="37"/>
      <c r="Y1210" s="37">
        <v>422.0</v>
      </c>
      <c r="Z1210" s="38">
        <v>0.6</v>
      </c>
      <c r="AA1210" s="38">
        <v>0.826</v>
      </c>
      <c r="AB1210" s="44">
        <f t="shared" si="331"/>
        <v>4754.197861</v>
      </c>
      <c r="AC1210" s="44"/>
      <c r="AD1210" s="44"/>
      <c r="AE1210" s="44">
        <f t="shared" si="402"/>
        <v>191.1795885</v>
      </c>
      <c r="AF1210" s="44">
        <f t="shared" si="403"/>
        <v>61.9901118</v>
      </c>
      <c r="AG1210" s="45">
        <f t="shared" si="5"/>
        <v>0.08991388908</v>
      </c>
      <c r="AH1210" s="45">
        <f t="shared" si="6"/>
        <v>-0.02954545455</v>
      </c>
      <c r="AI1210" s="45" t="str">
        <f t="shared" si="7"/>
        <v/>
      </c>
      <c r="AJ1210" s="45" t="str">
        <f t="shared" si="8"/>
        <v/>
      </c>
      <c r="AK1210" s="45">
        <f t="shared" si="9"/>
        <v>-0.00171792043</v>
      </c>
      <c r="AL1210" s="45">
        <f t="shared" si="10"/>
        <v>0.1106693709</v>
      </c>
      <c r="AM1210" s="45">
        <f t="shared" si="11"/>
        <v>-0.03477907422</v>
      </c>
    </row>
    <row r="1211">
      <c r="A1211" s="33" t="s">
        <v>148</v>
      </c>
      <c r="B1211" s="34" t="s">
        <v>154</v>
      </c>
      <c r="C1211" s="35" t="s">
        <v>60</v>
      </c>
      <c r="D1211" s="36" t="str">
        <f t="shared" si="1"/>
        <v>Europe/Bosnia and Herzegovina-Europe/2012</v>
      </c>
      <c r="E1211" s="37">
        <f t="array" ref="E1211:H1211">VLOOKUP(D1211, GDP!D:L,{6,7,8,9},0)</f>
        <v>16853238733</v>
      </c>
      <c r="F1211" s="38">
        <v>0.099</v>
      </c>
      <c r="G1211" s="37">
        <v>471.0</v>
      </c>
      <c r="H1211" s="38">
        <v>0.074</v>
      </c>
      <c r="I1211" s="39">
        <f t="array" ref="I1211:J1211">VLOOKUP(D1211, ENERGY!I:M,{4,5},0)</f>
        <v>4506</v>
      </c>
      <c r="J1211" s="39">
        <v>22658.5</v>
      </c>
      <c r="K1211" s="40">
        <f t="array" ref="K1211:S1211">VLOOKUP(D1211, 'HUMAN RESOURCES'!D:V,{11,12,13,14,15,16,17,18,19},0)</f>
        <v>9</v>
      </c>
      <c r="L1211" s="40">
        <v>6.0</v>
      </c>
      <c r="M1211" s="40">
        <v>79.0</v>
      </c>
      <c r="N1211" s="41">
        <v>74.0</v>
      </c>
      <c r="O1211" s="42">
        <v>0.163</v>
      </c>
      <c r="P1211" s="42">
        <v>0.682</v>
      </c>
      <c r="Q1211" s="42">
        <v>0.155</v>
      </c>
      <c r="R1211" s="40">
        <v>3833916.0</v>
      </c>
      <c r="S1211" s="42">
        <v>0.394</v>
      </c>
      <c r="T1211" s="43">
        <f t="array" ref="T1211:U1211">VLOOKUP(D1211, TOURISM!D:H,{4,5},0)</f>
        <v>665000000</v>
      </c>
      <c r="U1211" s="43">
        <v>1.94E8</v>
      </c>
      <c r="V1211" s="38">
        <f t="array" ref="V1211:AA1211">VLOOKUP(D1211, BUSINESS!D:P,{8,9,10,11,12,13},0)</f>
        <v>0.237</v>
      </c>
      <c r="W1211" s="37">
        <v>37.0</v>
      </c>
      <c r="X1211" s="37">
        <v>130.0</v>
      </c>
      <c r="Y1211" s="37">
        <v>407.0</v>
      </c>
      <c r="Z1211" s="38">
        <v>0.654</v>
      </c>
      <c r="AA1211" s="38">
        <v>0.876</v>
      </c>
      <c r="AB1211" s="44">
        <f t="shared" si="331"/>
        <v>4395.828895</v>
      </c>
      <c r="AC1211" s="44">
        <f>(I1211/R1211)*1000</f>
        <v>1.175299615</v>
      </c>
      <c r="AD1211" s="44">
        <f>J1211/R1211*1000</f>
        <v>5.910014721</v>
      </c>
      <c r="AE1211" s="44">
        <f t="shared" si="402"/>
        <v>173.4518962</v>
      </c>
      <c r="AF1211" s="44">
        <f t="shared" si="403"/>
        <v>50.6010043</v>
      </c>
      <c r="AG1211" s="45">
        <f t="shared" si="5"/>
        <v>-0.07537948071</v>
      </c>
      <c r="AH1211" s="45">
        <f t="shared" si="6"/>
        <v>0.1030444965</v>
      </c>
      <c r="AI1211" s="45" t="str">
        <f t="shared" si="7"/>
        <v/>
      </c>
      <c r="AJ1211" s="45" t="str">
        <f t="shared" si="8"/>
        <v/>
      </c>
      <c r="AK1211" s="45">
        <f t="shared" si="9"/>
        <v>-0.001408061111</v>
      </c>
      <c r="AL1211" s="45">
        <f t="shared" si="10"/>
        <v>-0.09272795511</v>
      </c>
      <c r="AM1211" s="45">
        <f t="shared" si="11"/>
        <v>-0.1837245839</v>
      </c>
    </row>
    <row r="1212">
      <c r="A1212" s="33" t="s">
        <v>148</v>
      </c>
      <c r="B1212" s="34" t="s">
        <v>155</v>
      </c>
      <c r="C1212" s="35" t="s">
        <v>48</v>
      </c>
      <c r="D1212" s="36" t="str">
        <f t="shared" si="1"/>
        <v>Europe/Bulgaria-Europe/2000</v>
      </c>
      <c r="E1212" s="37">
        <f t="array" ref="E1212:H1212">VLOOKUP(D1212, GDP!D:L,{6,7,8,9},0)</f>
        <v>12903546765</v>
      </c>
      <c r="F1212" s="38">
        <v>0.074</v>
      </c>
      <c r="G1212" s="37">
        <v>516.0</v>
      </c>
      <c r="H1212" s="38">
        <v>0.097</v>
      </c>
      <c r="I1212" s="39" t="str">
        <f t="array" ref="I1212:J1212">VLOOKUP(D1212, ENERGY!I:M,{4,5},0)</f>
        <v/>
      </c>
      <c r="J1212" s="39"/>
      <c r="K1212" s="40">
        <f t="array" ref="K1212:S1212">VLOOKUP(D1212, 'HUMAN RESOURCES'!D:V,{11,12,13,14,15,16,17,18,19},0)</f>
        <v>9</v>
      </c>
      <c r="L1212" s="40">
        <v>18.0</v>
      </c>
      <c r="M1212" s="40">
        <v>75.0</v>
      </c>
      <c r="N1212" s="41">
        <v>68.0</v>
      </c>
      <c r="O1212" s="42">
        <v>0.157</v>
      </c>
      <c r="P1212" s="42">
        <v>0.677</v>
      </c>
      <c r="Q1212" s="42">
        <v>0.166</v>
      </c>
      <c r="R1212" s="40">
        <v>8170172.0</v>
      </c>
      <c r="S1212" s="42">
        <v>0.689</v>
      </c>
      <c r="T1212" s="43">
        <f t="array" ref="T1212:U1212">VLOOKUP(D1212, TOURISM!D:H,{4,5},0)</f>
        <v>1364000000</v>
      </c>
      <c r="U1212" s="43">
        <v>7.64E8</v>
      </c>
      <c r="V1212" s="38" t="str">
        <f t="array" ref="V1212:AA1212">VLOOKUP(D1212, BUSINESS!D:P,{8,9,10,11,12,13},0)</f>
        <v/>
      </c>
      <c r="W1212" s="37"/>
      <c r="X1212" s="37"/>
      <c r="Y1212" s="37"/>
      <c r="Z1212" s="38">
        <v>0.054</v>
      </c>
      <c r="AA1212" s="38">
        <v>0.092</v>
      </c>
      <c r="AB1212" s="44">
        <f t="shared" si="331"/>
        <v>1579.34824</v>
      </c>
      <c r="AC1212" s="44"/>
      <c r="AD1212" s="44"/>
      <c r="AE1212" s="44">
        <f t="shared" si="402"/>
        <v>166.9487497</v>
      </c>
      <c r="AF1212" s="44">
        <f t="shared" si="403"/>
        <v>93.51088325</v>
      </c>
      <c r="AG1212" s="45" t="str">
        <f t="shared" si="5"/>
        <v/>
      </c>
      <c r="AH1212" s="45" t="str">
        <f t="shared" si="6"/>
        <v/>
      </c>
      <c r="AI1212" s="45" t="str">
        <f t="shared" si="7"/>
        <v/>
      </c>
      <c r="AJ1212" s="45" t="str">
        <f t="shared" si="8"/>
        <v/>
      </c>
      <c r="AK1212" s="45" t="str">
        <f t="shared" si="9"/>
        <v/>
      </c>
      <c r="AL1212" s="45" t="str">
        <f t="shared" si="10"/>
        <v/>
      </c>
      <c r="AM1212" s="45" t="str">
        <f t="shared" si="11"/>
        <v/>
      </c>
    </row>
    <row r="1213">
      <c r="A1213" s="33" t="s">
        <v>148</v>
      </c>
      <c r="B1213" s="34" t="s">
        <v>155</v>
      </c>
      <c r="C1213" s="35" t="s">
        <v>49</v>
      </c>
      <c r="D1213" s="36" t="str">
        <f t="shared" si="1"/>
        <v>Europe/Bulgaria-Europe/2001</v>
      </c>
      <c r="E1213" s="37">
        <f t="array" ref="E1213:H1213">VLOOKUP(D1213, GDP!D:L,{6,7,8,9},0)</f>
        <v>13868600710</v>
      </c>
      <c r="F1213" s="38">
        <v>0.062</v>
      </c>
      <c r="G1213" s="37">
        <v>98.0</v>
      </c>
      <c r="H1213" s="38">
        <v>0.113</v>
      </c>
      <c r="I1213" s="39">
        <f t="array" ref="I1213:J1213">VLOOKUP(D1213, ENERGY!I:M,{4,5},0)</f>
        <v>19216</v>
      </c>
      <c r="J1213" s="39"/>
      <c r="K1213" s="40">
        <f t="array" ref="K1213:S1213">VLOOKUP(D1213, 'HUMAN RESOURCES'!D:V,{11,12,13,14,15,16,17,18,19},0)</f>
        <v>9</v>
      </c>
      <c r="L1213" s="40">
        <v>17.0</v>
      </c>
      <c r="M1213" s="40">
        <v>75.0</v>
      </c>
      <c r="N1213" s="41">
        <v>69.0</v>
      </c>
      <c r="O1213" s="42">
        <v>0.152</v>
      </c>
      <c r="P1213" s="42">
        <v>0.68</v>
      </c>
      <c r="Q1213" s="42">
        <v>0.168</v>
      </c>
      <c r="R1213" s="40">
        <v>8020282.0</v>
      </c>
      <c r="S1213" s="42">
        <v>0.692</v>
      </c>
      <c r="T1213" s="43">
        <f t="array" ref="T1213:U1213">VLOOKUP(D1213, TOURISM!D:H,{4,5},0)</f>
        <v>1262000000</v>
      </c>
      <c r="U1213" s="43">
        <v>8.36E8</v>
      </c>
      <c r="V1213" s="38" t="str">
        <f t="array" ref="V1213:AA1213">VLOOKUP(D1213, BUSINESS!D:P,{8,9,10,11,12,13},0)</f>
        <v/>
      </c>
      <c r="W1213" s="37"/>
      <c r="X1213" s="37"/>
      <c r="Y1213" s="37"/>
      <c r="Z1213" s="38">
        <v>0.076</v>
      </c>
      <c r="AA1213" s="38">
        <v>0.195</v>
      </c>
      <c r="AB1213" s="44">
        <f t="shared" si="331"/>
        <v>1729.191157</v>
      </c>
      <c r="AC1213" s="44">
        <f t="shared" ref="AC1213:AC1216" si="419">(I1213/R1213)*1000</f>
        <v>2.395925729</v>
      </c>
      <c r="AD1213" s="44"/>
      <c r="AE1213" s="44">
        <f t="shared" si="402"/>
        <v>157.3510757</v>
      </c>
      <c r="AF1213" s="44">
        <f t="shared" si="403"/>
        <v>104.2357363</v>
      </c>
      <c r="AG1213" s="45">
        <f t="shared" si="5"/>
        <v>0.0948764266</v>
      </c>
      <c r="AH1213" s="45">
        <f t="shared" si="6"/>
        <v>-0.8100775194</v>
      </c>
      <c r="AI1213" s="45" t="str">
        <f t="shared" si="7"/>
        <v/>
      </c>
      <c r="AJ1213" s="45" t="str">
        <f t="shared" si="8"/>
        <v/>
      </c>
      <c r="AK1213" s="45">
        <f t="shared" si="9"/>
        <v>-0.018346003</v>
      </c>
      <c r="AL1213" s="45">
        <f t="shared" si="10"/>
        <v>-0.05748874433</v>
      </c>
      <c r="AM1213" s="45">
        <f t="shared" si="11"/>
        <v>0.1146909614</v>
      </c>
    </row>
    <row r="1214">
      <c r="A1214" s="33" t="s">
        <v>148</v>
      </c>
      <c r="B1214" s="34" t="s">
        <v>155</v>
      </c>
      <c r="C1214" s="35" t="s">
        <v>50</v>
      </c>
      <c r="D1214" s="36" t="str">
        <f t="shared" si="1"/>
        <v>Europe/Bulgaria-Europe/2002</v>
      </c>
      <c r="E1214" s="37">
        <f t="array" ref="E1214:H1214">VLOOKUP(D1214, GDP!D:L,{6,7,8,9},0)</f>
        <v>15979194511</v>
      </c>
      <c r="F1214" s="38">
        <v>0.074</v>
      </c>
      <c r="G1214" s="37">
        <v>129.0</v>
      </c>
      <c r="H1214" s="38">
        <v>0.111</v>
      </c>
      <c r="I1214" s="39">
        <f t="array" ref="I1214:J1214">VLOOKUP(D1214, ENERGY!I:M,{4,5},0)</f>
        <v>17897</v>
      </c>
      <c r="J1214" s="39">
        <v>44679.0</v>
      </c>
      <c r="K1214" s="40">
        <f t="array" ref="K1214:S1214">VLOOKUP(D1214, 'HUMAN RESOURCES'!D:V,{11,12,13,14,15,16,17,18,19},0)</f>
        <v>9</v>
      </c>
      <c r="L1214" s="40">
        <v>16.0</v>
      </c>
      <c r="M1214" s="40">
        <v>75.0</v>
      </c>
      <c r="N1214" s="41">
        <v>69.0</v>
      </c>
      <c r="O1214" s="42">
        <v>0.148</v>
      </c>
      <c r="P1214" s="42">
        <v>0.683</v>
      </c>
      <c r="Q1214" s="42">
        <v>0.17</v>
      </c>
      <c r="R1214" s="40">
        <v>7868468.0</v>
      </c>
      <c r="S1214" s="42">
        <v>0.695</v>
      </c>
      <c r="T1214" s="43">
        <f t="array" ref="T1214:U1214">VLOOKUP(D1214, TOURISM!D:H,{4,5},0)</f>
        <v>1392000000</v>
      </c>
      <c r="U1214" s="43">
        <v>1.018E9</v>
      </c>
      <c r="V1214" s="38" t="str">
        <f t="array" ref="V1214:AA1214">VLOOKUP(D1214, BUSINESS!D:P,{8,9,10,11,12,13},0)</f>
        <v/>
      </c>
      <c r="W1214" s="37"/>
      <c r="X1214" s="37"/>
      <c r="Y1214" s="37"/>
      <c r="Z1214" s="38">
        <v>0.091</v>
      </c>
      <c r="AA1214" s="38">
        <v>0.33</v>
      </c>
      <c r="AB1214" s="44">
        <f t="shared" si="331"/>
        <v>2030.788523</v>
      </c>
      <c r="AC1214" s="44">
        <f t="shared" si="419"/>
        <v>2.274521546</v>
      </c>
      <c r="AD1214" s="44">
        <f t="shared" ref="AD1214:AD1216" si="420">J1214/R1214*1000</f>
        <v>5.678233679</v>
      </c>
      <c r="AE1214" s="44">
        <f t="shared" si="402"/>
        <v>176.9086435</v>
      </c>
      <c r="AF1214" s="44">
        <f t="shared" si="403"/>
        <v>129.3771545</v>
      </c>
      <c r="AG1214" s="45">
        <f t="shared" si="5"/>
        <v>0.1744152839</v>
      </c>
      <c r="AH1214" s="45">
        <f t="shared" si="6"/>
        <v>0.3163265306</v>
      </c>
      <c r="AI1214" s="45">
        <f t="shared" si="7"/>
        <v>-0.05067109627</v>
      </c>
      <c r="AJ1214" s="45" t="str">
        <f t="shared" si="8"/>
        <v/>
      </c>
      <c r="AK1214" s="45">
        <f t="shared" si="9"/>
        <v>-0.01892876086</v>
      </c>
      <c r="AL1214" s="45">
        <f t="shared" si="10"/>
        <v>0.1242925585</v>
      </c>
      <c r="AM1214" s="45">
        <f t="shared" si="11"/>
        <v>0.2411976834</v>
      </c>
    </row>
    <row r="1215">
      <c r="A1215" s="33" t="s">
        <v>148</v>
      </c>
      <c r="B1215" s="34" t="s">
        <v>155</v>
      </c>
      <c r="C1215" s="35" t="s">
        <v>51</v>
      </c>
      <c r="D1215" s="36" t="str">
        <f t="shared" si="1"/>
        <v>Europe/Bulgaria-Europe/2003</v>
      </c>
      <c r="E1215" s="37">
        <f t="array" ref="E1215:H1215">VLOOKUP(D1215, GDP!D:L,{6,7,8,9},0)</f>
        <v>20668176834</v>
      </c>
      <c r="F1215" s="38">
        <v>0.076</v>
      </c>
      <c r="G1215" s="37">
        <v>154.0</v>
      </c>
      <c r="H1215" s="38">
        <v>0.092</v>
      </c>
      <c r="I1215" s="39">
        <f t="array" ref="I1215:J1215">VLOOKUP(D1215, ENERGY!I:M,{4,5},0)</f>
        <v>17512</v>
      </c>
      <c r="J1215" s="39">
        <v>42805.0</v>
      </c>
      <c r="K1215" s="40">
        <f t="array" ref="K1215:S1215">VLOOKUP(D1215, 'HUMAN RESOURCES'!D:V,{11,12,13,14,15,16,17,18,19},0)</f>
        <v>9</v>
      </c>
      <c r="L1215" s="40">
        <v>16.0</v>
      </c>
      <c r="M1215" s="40">
        <v>76.0</v>
      </c>
      <c r="N1215" s="41">
        <v>69.0</v>
      </c>
      <c r="O1215" s="42">
        <v>0.143</v>
      </c>
      <c r="P1215" s="42">
        <v>0.685</v>
      </c>
      <c r="Q1215" s="42">
        <v>0.171</v>
      </c>
      <c r="R1215" s="40">
        <v>7823557.0</v>
      </c>
      <c r="S1215" s="42">
        <v>0.699</v>
      </c>
      <c r="T1215" s="43">
        <f t="array" ref="T1215:U1215">VLOOKUP(D1215, TOURISM!D:H,{4,5},0)</f>
        <v>2051000000</v>
      </c>
      <c r="U1215" s="43">
        <v>1.467E9</v>
      </c>
      <c r="V1215" s="38" t="str">
        <f t="array" ref="V1215:AA1215">VLOOKUP(D1215, BUSINESS!D:P,{8,9,10,11,12,13},0)</f>
        <v/>
      </c>
      <c r="W1215" s="37">
        <v>32.0</v>
      </c>
      <c r="X1215" s="37"/>
      <c r="Y1215" s="37"/>
      <c r="Z1215" s="38">
        <v>0.12</v>
      </c>
      <c r="AA1215" s="38">
        <v>0.448</v>
      </c>
      <c r="AB1215" s="44">
        <f t="shared" si="331"/>
        <v>2641.787723</v>
      </c>
      <c r="AC1215" s="44">
        <f t="shared" si="419"/>
        <v>2.238368047</v>
      </c>
      <c r="AD1215" s="44">
        <f t="shared" si="420"/>
        <v>5.471296496</v>
      </c>
      <c r="AE1215" s="44">
        <f t="shared" si="402"/>
        <v>262.1569703</v>
      </c>
      <c r="AF1215" s="44">
        <f t="shared" si="403"/>
        <v>187.510617</v>
      </c>
      <c r="AG1215" s="45">
        <f t="shared" si="5"/>
        <v>0.3008679598</v>
      </c>
      <c r="AH1215" s="45">
        <f t="shared" si="6"/>
        <v>0.1937984496</v>
      </c>
      <c r="AI1215" s="45">
        <f t="shared" si="7"/>
        <v>-0.01589499093</v>
      </c>
      <c r="AJ1215" s="45">
        <f t="shared" si="8"/>
        <v>-0.0364439357</v>
      </c>
      <c r="AK1215" s="45">
        <f t="shared" si="9"/>
        <v>-0.005707718453</v>
      </c>
      <c r="AL1215" s="45">
        <f t="shared" si="10"/>
        <v>0.4818776808</v>
      </c>
      <c r="AM1215" s="45">
        <f t="shared" si="11"/>
        <v>0.4493332901</v>
      </c>
    </row>
    <row r="1216">
      <c r="A1216" s="33" t="s">
        <v>148</v>
      </c>
      <c r="B1216" s="34" t="s">
        <v>155</v>
      </c>
      <c r="C1216" s="35" t="s">
        <v>52</v>
      </c>
      <c r="D1216" s="36" t="str">
        <f t="shared" si="1"/>
        <v>Europe/Bulgaria-Europe/2004</v>
      </c>
      <c r="E1216" s="37">
        <f t="array" ref="E1216:H1216">VLOOKUP(D1216, GDP!D:L,{6,7,8,9},0)</f>
        <v>25283228366</v>
      </c>
      <c r="F1216" s="38">
        <v>0.076</v>
      </c>
      <c r="G1216" s="37">
        <v>201.0</v>
      </c>
      <c r="H1216" s="38">
        <v>0.085</v>
      </c>
      <c r="I1216" s="39">
        <f t="array" ref="I1216:J1216">VLOOKUP(D1216, ENERGY!I:M,{4,5},0)</f>
        <v>19615.5</v>
      </c>
      <c r="J1216" s="39">
        <v>48623.0</v>
      </c>
      <c r="K1216" s="40">
        <f t="array" ref="K1216:S1216">VLOOKUP(D1216, 'HUMAN RESOURCES'!D:V,{11,12,13,14,15,16,17,18,19},0)</f>
        <v>9</v>
      </c>
      <c r="L1216" s="40">
        <v>15.0</v>
      </c>
      <c r="M1216" s="40">
        <v>76.0</v>
      </c>
      <c r="N1216" s="41">
        <v>69.0</v>
      </c>
      <c r="O1216" s="42">
        <v>0.14</v>
      </c>
      <c r="P1216" s="42">
        <v>0.688</v>
      </c>
      <c r="Q1216" s="42">
        <v>0.173</v>
      </c>
      <c r="R1216" s="40">
        <v>7781161.0</v>
      </c>
      <c r="S1216" s="42">
        <v>0.702</v>
      </c>
      <c r="T1216" s="43">
        <f t="array" ref="T1216:U1216">VLOOKUP(D1216, TOURISM!D:H,{4,5},0)</f>
        <v>2796000000</v>
      </c>
      <c r="U1216" s="43">
        <v>1.935E9</v>
      </c>
      <c r="V1216" s="38" t="str">
        <f t="array" ref="V1216:AA1216">VLOOKUP(D1216, BUSINESS!D:P,{8,9,10,11,12,13},0)</f>
        <v/>
      </c>
      <c r="W1216" s="37">
        <v>32.0</v>
      </c>
      <c r="X1216" s="37"/>
      <c r="Y1216" s="37"/>
      <c r="Z1216" s="38">
        <v>0.181</v>
      </c>
      <c r="AA1216" s="38">
        <v>0.611</v>
      </c>
      <c r="AB1216" s="44">
        <f t="shared" si="331"/>
        <v>3249.287396</v>
      </c>
      <c r="AC1216" s="44">
        <f t="shared" si="419"/>
        <v>2.520896303</v>
      </c>
      <c r="AD1216" s="44">
        <f t="shared" si="420"/>
        <v>6.248810428</v>
      </c>
      <c r="AE1216" s="44">
        <f t="shared" si="402"/>
        <v>359.3294111</v>
      </c>
      <c r="AF1216" s="44">
        <f t="shared" si="403"/>
        <v>248.6775431</v>
      </c>
      <c r="AG1216" s="45">
        <f t="shared" si="5"/>
        <v>0.2299577925</v>
      </c>
      <c r="AH1216" s="45">
        <f t="shared" si="6"/>
        <v>0.3051948052</v>
      </c>
      <c r="AI1216" s="45">
        <f t="shared" si="7"/>
        <v>0.1262206441</v>
      </c>
      <c r="AJ1216" s="45">
        <f t="shared" si="8"/>
        <v>0.1421078044</v>
      </c>
      <c r="AK1216" s="45">
        <f t="shared" si="9"/>
        <v>-0.005419018485</v>
      </c>
      <c r="AL1216" s="45">
        <f t="shared" si="10"/>
        <v>0.3706651047</v>
      </c>
      <c r="AM1216" s="45">
        <f t="shared" si="11"/>
        <v>0.326205135</v>
      </c>
    </row>
    <row r="1217">
      <c r="A1217" s="33" t="s">
        <v>148</v>
      </c>
      <c r="B1217" s="34" t="s">
        <v>155</v>
      </c>
      <c r="C1217" s="35" t="s">
        <v>53</v>
      </c>
      <c r="D1217" s="36" t="str">
        <f t="shared" si="1"/>
        <v>Europe/Bulgaria-Europe/2005</v>
      </c>
      <c r="E1217" s="37">
        <f t="array" ref="E1217:H1217">VLOOKUP(D1217, GDP!D:L,{6,7,8,9},0)</f>
        <v>28895083540</v>
      </c>
      <c r="F1217" s="38">
        <v>0.073</v>
      </c>
      <c r="G1217" s="37">
        <v>238.0</v>
      </c>
      <c r="H1217" s="38">
        <v>0.089</v>
      </c>
      <c r="I1217" s="39" t="str">
        <f t="array" ref="I1217:J1217">VLOOKUP(D1217, ENERGY!I:M,{4,5},0)</f>
        <v/>
      </c>
      <c r="J1217" s="39"/>
      <c r="K1217" s="40">
        <f t="array" ref="K1217:S1217">VLOOKUP(D1217, 'HUMAN RESOURCES'!D:V,{11,12,13,14,15,16,17,18,19},0)</f>
        <v>9</v>
      </c>
      <c r="L1217" s="40">
        <v>14.0</v>
      </c>
      <c r="M1217" s="40">
        <v>76.0</v>
      </c>
      <c r="N1217" s="41">
        <v>69.0</v>
      </c>
      <c r="O1217" s="42">
        <v>0.137</v>
      </c>
      <c r="P1217" s="42">
        <v>0.689</v>
      </c>
      <c r="Q1217" s="42">
        <v>0.174</v>
      </c>
      <c r="R1217" s="40">
        <v>7739900.0</v>
      </c>
      <c r="S1217" s="42">
        <v>0.706</v>
      </c>
      <c r="T1217" s="43">
        <f t="array" ref="T1217:U1217">VLOOKUP(D1217, TOURISM!D:H,{4,5},0)</f>
        <v>3063000000</v>
      </c>
      <c r="U1217" s="43">
        <v>1.858E9</v>
      </c>
      <c r="V1217" s="38">
        <f t="array" ref="V1217:AA1217">VLOOKUP(D1217, BUSINESS!D:P,{8,9,10,11,12,13},0)</f>
        <v>0.452</v>
      </c>
      <c r="W1217" s="37">
        <v>32.0</v>
      </c>
      <c r="X1217" s="37"/>
      <c r="Y1217" s="37">
        <v>616.0</v>
      </c>
      <c r="Z1217" s="38">
        <v>0.2</v>
      </c>
      <c r="AA1217" s="38">
        <v>0.813</v>
      </c>
      <c r="AB1217" s="44">
        <f t="shared" si="331"/>
        <v>3733.263161</v>
      </c>
      <c r="AC1217" s="44"/>
      <c r="AD1217" s="44"/>
      <c r="AE1217" s="44">
        <f t="shared" si="402"/>
        <v>395.741547</v>
      </c>
      <c r="AF1217" s="44">
        <f t="shared" si="403"/>
        <v>240.0547811</v>
      </c>
      <c r="AG1217" s="45">
        <f t="shared" si="5"/>
        <v>0.1489482787</v>
      </c>
      <c r="AH1217" s="45">
        <f t="shared" si="6"/>
        <v>0.184079602</v>
      </c>
      <c r="AI1217" s="45" t="str">
        <f t="shared" si="7"/>
        <v/>
      </c>
      <c r="AJ1217" s="45" t="str">
        <f t="shared" si="8"/>
        <v/>
      </c>
      <c r="AK1217" s="45">
        <f t="shared" si="9"/>
        <v>-0.005302679125</v>
      </c>
      <c r="AL1217" s="45">
        <f t="shared" si="10"/>
        <v>0.1013335808</v>
      </c>
      <c r="AM1217" s="45">
        <f t="shared" si="11"/>
        <v>-0.03467447012</v>
      </c>
    </row>
    <row r="1218">
      <c r="A1218" s="33" t="s">
        <v>148</v>
      </c>
      <c r="B1218" s="34" t="s">
        <v>155</v>
      </c>
      <c r="C1218" s="35" t="s">
        <v>54</v>
      </c>
      <c r="D1218" s="36" t="str">
        <f t="shared" si="1"/>
        <v>Europe/Bulgaria-Europe/2006</v>
      </c>
      <c r="E1218" s="37">
        <f t="array" ref="E1218:H1218">VLOOKUP(D1218, GDP!D:L,{6,7,8,9},0)</f>
        <v>33209188739</v>
      </c>
      <c r="F1218" s="38">
        <v>0.073</v>
      </c>
      <c r="G1218" s="37">
        <v>274.0</v>
      </c>
      <c r="H1218" s="38">
        <v>0.087</v>
      </c>
      <c r="I1218" s="39">
        <f t="array" ref="I1218:J1218">VLOOKUP(D1218, ENERGY!I:M,{4,5},0)</f>
        <v>20007.5</v>
      </c>
      <c r="J1218" s="39">
        <v>50360.5</v>
      </c>
      <c r="K1218" s="40">
        <f t="array" ref="K1218:S1218">VLOOKUP(D1218, 'HUMAN RESOURCES'!D:V,{11,12,13,14,15,16,17,18,19},0)</f>
        <v>10</v>
      </c>
      <c r="L1218" s="40">
        <v>13.0</v>
      </c>
      <c r="M1218" s="40">
        <v>76.0</v>
      </c>
      <c r="N1218" s="41">
        <v>69.0</v>
      </c>
      <c r="O1218" s="42">
        <v>0.135</v>
      </c>
      <c r="P1218" s="42">
        <v>0.69</v>
      </c>
      <c r="Q1218" s="42">
        <v>0.176</v>
      </c>
      <c r="R1218" s="40">
        <v>7699020.0</v>
      </c>
      <c r="S1218" s="42">
        <v>0.709</v>
      </c>
      <c r="T1218" s="43">
        <f t="array" ref="T1218:U1218">VLOOKUP(D1218, TOURISM!D:H,{4,5},0)</f>
        <v>3317000000</v>
      </c>
      <c r="U1218" s="43">
        <v>2.099E9</v>
      </c>
      <c r="V1218" s="38">
        <f t="array" ref="V1218:AA1218">VLOOKUP(D1218, BUSINESS!D:P,{8,9,10,11,12,13},0)</f>
        <v>0.416</v>
      </c>
      <c r="W1218" s="37">
        <v>32.0</v>
      </c>
      <c r="X1218" s="37"/>
      <c r="Y1218" s="37">
        <v>616.0</v>
      </c>
      <c r="Z1218" s="38">
        <v>0.271</v>
      </c>
      <c r="AA1218" s="38">
        <v>1.083</v>
      </c>
      <c r="AB1218" s="44">
        <f t="shared" si="331"/>
        <v>4313.430636</v>
      </c>
      <c r="AC1218" s="44">
        <f>(I1218/R1218)*1000</f>
        <v>2.598707368</v>
      </c>
      <c r="AD1218" s="44">
        <f>J1218/R1218*1000</f>
        <v>6.541157186</v>
      </c>
      <c r="AE1218" s="44">
        <f t="shared" si="402"/>
        <v>430.8340542</v>
      </c>
      <c r="AF1218" s="44">
        <f t="shared" si="403"/>
        <v>272.6321012</v>
      </c>
      <c r="AG1218" s="45">
        <f t="shared" si="5"/>
        <v>0.1554049234</v>
      </c>
      <c r="AH1218" s="45">
        <f t="shared" si="6"/>
        <v>0.1512605042</v>
      </c>
      <c r="AI1218" s="45" t="str">
        <f t="shared" si="7"/>
        <v/>
      </c>
      <c r="AJ1218" s="45" t="str">
        <f t="shared" si="8"/>
        <v/>
      </c>
      <c r="AK1218" s="45">
        <f t="shared" si="9"/>
        <v>-0.005281721986</v>
      </c>
      <c r="AL1218" s="45">
        <f t="shared" si="10"/>
        <v>0.08867531705</v>
      </c>
      <c r="AM1218" s="45">
        <f t="shared" si="11"/>
        <v>0.1357078581</v>
      </c>
    </row>
    <row r="1219">
      <c r="A1219" s="33" t="s">
        <v>148</v>
      </c>
      <c r="B1219" s="34" t="s">
        <v>155</v>
      </c>
      <c r="C1219" s="35" t="s">
        <v>55</v>
      </c>
      <c r="D1219" s="36" t="str">
        <f t="shared" si="1"/>
        <v>Europe/Bulgaria-Europe/2007</v>
      </c>
      <c r="E1219" s="37">
        <f t="array" ref="E1219:H1219">VLOOKUP(D1219, GDP!D:L,{6,7,8,9},0)</f>
        <v>42113656147</v>
      </c>
      <c r="F1219" s="38">
        <v>0.069</v>
      </c>
      <c r="G1219" s="37">
        <v>297.0</v>
      </c>
      <c r="H1219" s="38">
        <v>0.089</v>
      </c>
      <c r="I1219" s="39" t="str">
        <f t="array" ref="I1219:J1219">VLOOKUP(D1219, ENERGY!I:M,{4,5},0)</f>
        <v/>
      </c>
      <c r="J1219" s="39"/>
      <c r="K1219" s="40">
        <f t="array" ref="K1219:S1219">VLOOKUP(D1219, 'HUMAN RESOURCES'!D:V,{11,12,13,14,15,16,17,18,19},0)</f>
        <v>10</v>
      </c>
      <c r="L1219" s="40">
        <v>12.0</v>
      </c>
      <c r="M1219" s="40">
        <v>76.0</v>
      </c>
      <c r="N1219" s="41">
        <v>69.0</v>
      </c>
      <c r="O1219" s="42">
        <v>0.133</v>
      </c>
      <c r="P1219" s="42">
        <v>0.689</v>
      </c>
      <c r="Q1219" s="42">
        <v>0.177</v>
      </c>
      <c r="R1219" s="40">
        <v>7545338.0</v>
      </c>
      <c r="S1219" s="42">
        <v>0.713</v>
      </c>
      <c r="T1219" s="43">
        <f t="array" ref="T1219:U1219">VLOOKUP(D1219, TOURISM!D:H,{4,5},0)</f>
        <v>4181000000</v>
      </c>
      <c r="U1219" s="43">
        <v>2.142E9</v>
      </c>
      <c r="V1219" s="38">
        <f t="array" ref="V1219:AA1219">VLOOKUP(D1219, BUSINESS!D:P,{8,9,10,11,12,13},0)</f>
        <v>0.358</v>
      </c>
      <c r="W1219" s="37">
        <v>32.0</v>
      </c>
      <c r="X1219" s="37"/>
      <c r="Y1219" s="37">
        <v>616.0</v>
      </c>
      <c r="Z1219" s="38">
        <v>0.336</v>
      </c>
      <c r="AA1219" s="38">
        <v>1.309</v>
      </c>
      <c r="AB1219" s="44">
        <f t="shared" si="331"/>
        <v>5581.414132</v>
      </c>
      <c r="AC1219" s="44"/>
      <c r="AD1219" s="44"/>
      <c r="AE1219" s="44">
        <f t="shared" si="402"/>
        <v>554.1169925</v>
      </c>
      <c r="AF1219" s="44">
        <f t="shared" si="403"/>
        <v>283.8839029</v>
      </c>
      <c r="AG1219" s="45">
        <f t="shared" si="5"/>
        <v>0.2939617216</v>
      </c>
      <c r="AH1219" s="45">
        <f t="shared" si="6"/>
        <v>0.08394160584</v>
      </c>
      <c r="AI1219" s="45" t="str">
        <f t="shared" si="7"/>
        <v/>
      </c>
      <c r="AJ1219" s="45" t="str">
        <f t="shared" si="8"/>
        <v/>
      </c>
      <c r="AK1219" s="45">
        <f t="shared" si="9"/>
        <v>-0.01996124182</v>
      </c>
      <c r="AL1219" s="45">
        <f t="shared" si="10"/>
        <v>0.2861494747</v>
      </c>
      <c r="AM1219" s="45">
        <f t="shared" si="11"/>
        <v>0.04127100808</v>
      </c>
    </row>
    <row r="1220">
      <c r="A1220" s="33" t="s">
        <v>148</v>
      </c>
      <c r="B1220" s="34" t="s">
        <v>155</v>
      </c>
      <c r="C1220" s="35" t="s">
        <v>56</v>
      </c>
      <c r="D1220" s="36" t="str">
        <f t="shared" si="1"/>
        <v>Europe/Bulgaria-Europe/2008</v>
      </c>
      <c r="E1220" s="37">
        <f t="array" ref="E1220:H1220">VLOOKUP(D1220, GDP!D:L,{6,7,8,9},0)</f>
        <v>51824892678</v>
      </c>
      <c r="F1220" s="38">
        <v>0.068</v>
      </c>
      <c r="G1220" s="37">
        <v>375.0</v>
      </c>
      <c r="H1220" s="38">
        <v>0.1</v>
      </c>
      <c r="I1220" s="39">
        <f t="array" ref="I1220:J1220">VLOOKUP(D1220, ENERGY!I:M,{4,5},0)</f>
        <v>18688</v>
      </c>
      <c r="J1220" s="39">
        <v>43531.0</v>
      </c>
      <c r="K1220" s="40">
        <f t="array" ref="K1220:S1220">VLOOKUP(D1220, 'HUMAN RESOURCES'!D:V,{11,12,13,14,15,16,17,18,19},0)</f>
        <v>10</v>
      </c>
      <c r="L1220" s="40">
        <v>12.0</v>
      </c>
      <c r="M1220" s="40">
        <v>77.0</v>
      </c>
      <c r="N1220" s="41">
        <v>70.0</v>
      </c>
      <c r="O1220" s="42">
        <v>0.133</v>
      </c>
      <c r="P1220" s="42">
        <v>0.688</v>
      </c>
      <c r="Q1220" s="42">
        <v>0.179</v>
      </c>
      <c r="R1220" s="40">
        <v>7492561.0</v>
      </c>
      <c r="S1220" s="42">
        <v>0.716</v>
      </c>
      <c r="T1220" s="43">
        <f t="array" ref="T1220:U1220">VLOOKUP(D1220, TOURISM!D:H,{4,5},0)</f>
        <v>4852000000</v>
      </c>
      <c r="U1220" s="43">
        <v>2.602E9</v>
      </c>
      <c r="V1220" s="38">
        <f t="array" ref="V1220:AA1220">VLOOKUP(D1220, BUSINESS!D:P,{8,9,10,11,12,13},0)</f>
        <v>0.339</v>
      </c>
      <c r="W1220" s="37">
        <v>49.0</v>
      </c>
      <c r="X1220" s="37"/>
      <c r="Y1220" s="37">
        <v>616.0</v>
      </c>
      <c r="Z1220" s="38">
        <v>0.397</v>
      </c>
      <c r="AA1220" s="38">
        <v>1.39</v>
      </c>
      <c r="AB1220" s="44">
        <f t="shared" si="331"/>
        <v>6916.84628</v>
      </c>
      <c r="AC1220" s="44">
        <f t="shared" ref="AC1220:AC1222" si="421">(I1220/R1220)*1000</f>
        <v>2.494207254</v>
      </c>
      <c r="AD1220" s="44">
        <f t="shared" ref="AD1220:AD1222" si="422">J1220/R1220*1000</f>
        <v>5.809895975</v>
      </c>
      <c r="AE1220" s="44">
        <f t="shared" si="402"/>
        <v>647.575642</v>
      </c>
      <c r="AF1220" s="44">
        <f t="shared" si="403"/>
        <v>347.2777866</v>
      </c>
      <c r="AG1220" s="45">
        <f t="shared" si="5"/>
        <v>0.2392641212</v>
      </c>
      <c r="AH1220" s="45">
        <f t="shared" si="6"/>
        <v>0.2626262626</v>
      </c>
      <c r="AI1220" s="45" t="str">
        <f t="shared" si="7"/>
        <v/>
      </c>
      <c r="AJ1220" s="45" t="str">
        <f t="shared" si="8"/>
        <v/>
      </c>
      <c r="AK1220" s="45">
        <f t="shared" si="9"/>
        <v>-0.006994650207</v>
      </c>
      <c r="AL1220" s="45">
        <f t="shared" si="10"/>
        <v>0.1686623056</v>
      </c>
      <c r="AM1220" s="45">
        <f t="shared" si="11"/>
        <v>0.2233091876</v>
      </c>
    </row>
    <row r="1221">
      <c r="A1221" s="33" t="s">
        <v>148</v>
      </c>
      <c r="B1221" s="34" t="s">
        <v>155</v>
      </c>
      <c r="C1221" s="35" t="s">
        <v>57</v>
      </c>
      <c r="D1221" s="36" t="str">
        <f t="shared" si="1"/>
        <v>Europe/Bulgaria-Europe/2009</v>
      </c>
      <c r="E1221" s="37">
        <f t="array" ref="E1221:H1221">VLOOKUP(D1221, GDP!D:L,{6,7,8,9},0)</f>
        <v>48568714012</v>
      </c>
      <c r="F1221" s="38">
        <v>0.07</v>
      </c>
      <c r="G1221" s="37">
        <v>474.0</v>
      </c>
      <c r="H1221" s="38">
        <v>0.109</v>
      </c>
      <c r="I1221" s="39">
        <f t="array" ref="I1221:J1221">VLOOKUP(D1221, ENERGY!I:M,{4,5},0)</f>
        <v>19399</v>
      </c>
      <c r="J1221" s="39">
        <v>47308.0</v>
      </c>
      <c r="K1221" s="40">
        <f t="array" ref="K1221:S1221">VLOOKUP(D1221, 'HUMAN RESOURCES'!D:V,{11,12,13,14,15,16,17,18,19},0)</f>
        <v>11</v>
      </c>
      <c r="L1221" s="40">
        <v>12.0</v>
      </c>
      <c r="M1221" s="40">
        <v>77.0</v>
      </c>
      <c r="N1221" s="41">
        <v>70.0</v>
      </c>
      <c r="O1221" s="42">
        <v>0.133</v>
      </c>
      <c r="P1221" s="42">
        <v>0.686</v>
      </c>
      <c r="Q1221" s="42">
        <v>0.181</v>
      </c>
      <c r="R1221" s="40">
        <v>7444443.0</v>
      </c>
      <c r="S1221" s="42">
        <v>0.72</v>
      </c>
      <c r="T1221" s="43">
        <f t="array" ref="T1221:U1221">VLOOKUP(D1221, TOURISM!D:H,{4,5},0)</f>
        <v>4273000000</v>
      </c>
      <c r="U1221" s="43">
        <v>1.955E9</v>
      </c>
      <c r="V1221" s="38">
        <f t="array" ref="V1221:AA1221">VLOOKUP(D1221, BUSINESS!D:P,{8,9,10,11,12,13},0)</f>
        <v>0.304</v>
      </c>
      <c r="W1221" s="37">
        <v>18.0</v>
      </c>
      <c r="X1221" s="37"/>
      <c r="Y1221" s="37">
        <v>616.0</v>
      </c>
      <c r="Z1221" s="38">
        <v>0.45</v>
      </c>
      <c r="AA1221" s="38">
        <v>1.404</v>
      </c>
      <c r="AB1221" s="44">
        <f t="shared" si="331"/>
        <v>6524.156879</v>
      </c>
      <c r="AC1221" s="44">
        <f t="shared" si="421"/>
        <v>2.605836327</v>
      </c>
      <c r="AD1221" s="44">
        <f t="shared" si="422"/>
        <v>6.354807203</v>
      </c>
      <c r="AE1221" s="44">
        <f t="shared" si="402"/>
        <v>573.985186</v>
      </c>
      <c r="AF1221" s="44">
        <f t="shared" si="403"/>
        <v>262.6119913</v>
      </c>
      <c r="AG1221" s="45">
        <f t="shared" si="5"/>
        <v>-0.05677289683</v>
      </c>
      <c r="AH1221" s="45">
        <f t="shared" si="6"/>
        <v>0.264</v>
      </c>
      <c r="AI1221" s="45">
        <f t="shared" si="7"/>
        <v>0.04475533135</v>
      </c>
      <c r="AJ1221" s="45">
        <f t="shared" si="8"/>
        <v>0.0937901866</v>
      </c>
      <c r="AK1221" s="45">
        <f t="shared" si="9"/>
        <v>-0.006422103203</v>
      </c>
      <c r="AL1221" s="45">
        <f t="shared" si="10"/>
        <v>-0.1136399383</v>
      </c>
      <c r="AM1221" s="45">
        <f t="shared" si="11"/>
        <v>-0.2437984766</v>
      </c>
    </row>
    <row r="1222">
      <c r="A1222" s="33" t="s">
        <v>148</v>
      </c>
      <c r="B1222" s="34" t="s">
        <v>155</v>
      </c>
      <c r="C1222" s="35" t="s">
        <v>58</v>
      </c>
      <c r="D1222" s="36" t="str">
        <f t="shared" si="1"/>
        <v>Europe/Bulgaria-Europe/2010</v>
      </c>
      <c r="E1222" s="37">
        <f t="array" ref="E1222:H1222">VLOOKUP(D1222, GDP!D:L,{6,7,8,9},0)</f>
        <v>47726575741</v>
      </c>
      <c r="F1222" s="38">
        <v>0.072</v>
      </c>
      <c r="G1222" s="37">
        <v>463.0</v>
      </c>
      <c r="H1222" s="38">
        <v>0.113</v>
      </c>
      <c r="I1222" s="39">
        <f t="array" ref="I1222:J1222">VLOOKUP(D1222, ENERGY!I:M,{4,5},0)</f>
        <v>20459</v>
      </c>
      <c r="J1222" s="39">
        <v>48943.0</v>
      </c>
      <c r="K1222" s="40">
        <f t="array" ref="K1222:S1222">VLOOKUP(D1222, 'HUMAN RESOURCES'!D:V,{11,12,13,14,15,16,17,18,19},0)</f>
        <v>10</v>
      </c>
      <c r="L1222" s="40">
        <v>11.0</v>
      </c>
      <c r="M1222" s="40">
        <v>77.0</v>
      </c>
      <c r="N1222" s="41">
        <v>70.0</v>
      </c>
      <c r="O1222" s="42">
        <v>0.133</v>
      </c>
      <c r="P1222" s="42">
        <v>0.683</v>
      </c>
      <c r="Q1222" s="42">
        <v>0.183</v>
      </c>
      <c r="R1222" s="40">
        <v>7395599.0</v>
      </c>
      <c r="S1222" s="42">
        <v>0.723</v>
      </c>
      <c r="T1222" s="43">
        <f t="array" ref="T1222:U1222">VLOOKUP(D1222, TOURISM!D:H,{4,5},0)</f>
        <v>4035000000</v>
      </c>
      <c r="U1222" s="43">
        <v>1.382E9</v>
      </c>
      <c r="V1222" s="38">
        <f t="array" ref="V1222:AA1222">VLOOKUP(D1222, BUSINESS!D:P,{8,9,10,11,12,13},0)</f>
        <v>0.28</v>
      </c>
      <c r="W1222" s="37">
        <v>18.0</v>
      </c>
      <c r="X1222" s="37"/>
      <c r="Y1222" s="37">
        <v>616.0</v>
      </c>
      <c r="Z1222" s="38">
        <v>0.462</v>
      </c>
      <c r="AA1222" s="38">
        <v>1.38</v>
      </c>
      <c r="AB1222" s="44">
        <f t="shared" si="331"/>
        <v>6453.375276</v>
      </c>
      <c r="AC1222" s="44">
        <f t="shared" si="421"/>
        <v>2.766374975</v>
      </c>
      <c r="AD1222" s="44">
        <f t="shared" si="422"/>
        <v>6.617854754</v>
      </c>
      <c r="AE1222" s="44">
        <f t="shared" si="402"/>
        <v>545.5947517</v>
      </c>
      <c r="AF1222" s="44">
        <f t="shared" si="403"/>
        <v>186.8678926</v>
      </c>
      <c r="AG1222" s="45">
        <f t="shared" si="5"/>
        <v>-0.01084915711</v>
      </c>
      <c r="AH1222" s="45">
        <f t="shared" si="6"/>
        <v>-0.02320675105</v>
      </c>
      <c r="AI1222" s="45">
        <f t="shared" si="7"/>
        <v>0.06160734158</v>
      </c>
      <c r="AJ1222" s="45">
        <f t="shared" si="8"/>
        <v>0.04139347463</v>
      </c>
      <c r="AK1222" s="45">
        <f t="shared" si="9"/>
        <v>-0.006561135601</v>
      </c>
      <c r="AL1222" s="45">
        <f t="shared" si="10"/>
        <v>-0.04946196348</v>
      </c>
      <c r="AM1222" s="45">
        <f t="shared" si="11"/>
        <v>-0.288425895</v>
      </c>
    </row>
    <row r="1223">
      <c r="A1223" s="33" t="s">
        <v>148</v>
      </c>
      <c r="B1223" s="34" t="s">
        <v>155</v>
      </c>
      <c r="C1223" s="35" t="s">
        <v>59</v>
      </c>
      <c r="D1223" s="36" t="str">
        <f t="shared" si="1"/>
        <v>Europe/Bulgaria-Europe/2011</v>
      </c>
      <c r="E1223" s="37">
        <f t="array" ref="E1223:H1223">VLOOKUP(D1223, GDP!D:L,{6,7,8,9},0)</f>
        <v>53542780661</v>
      </c>
      <c r="F1223" s="38">
        <v>0.076</v>
      </c>
      <c r="G1223" s="37">
        <v>480.0</v>
      </c>
      <c r="H1223" s="38">
        <v>0.111</v>
      </c>
      <c r="I1223" s="39" t="str">
        <f t="array" ref="I1223:J1223">VLOOKUP(D1223, ENERGY!I:M,{4,5},0)</f>
        <v/>
      </c>
      <c r="J1223" s="39"/>
      <c r="K1223" s="40">
        <f t="array" ref="K1223:S1223">VLOOKUP(D1223, 'HUMAN RESOURCES'!D:V,{11,12,13,14,15,16,17,18,19},0)</f>
        <v>10</v>
      </c>
      <c r="L1223" s="40">
        <v>11.0</v>
      </c>
      <c r="M1223" s="40">
        <v>78.0</v>
      </c>
      <c r="N1223" s="41">
        <v>71.0</v>
      </c>
      <c r="O1223" s="42">
        <v>0.134</v>
      </c>
      <c r="P1223" s="42">
        <v>0.68</v>
      </c>
      <c r="Q1223" s="42">
        <v>0.186</v>
      </c>
      <c r="R1223" s="40">
        <v>7348328.0</v>
      </c>
      <c r="S1223" s="42">
        <v>0.726</v>
      </c>
      <c r="T1223" s="43">
        <f t="array" ref="T1223:U1223">VLOOKUP(D1223, TOURISM!D:H,{4,5},0)</f>
        <v>4554000000</v>
      </c>
      <c r="U1223" s="43">
        <v>1.498E9</v>
      </c>
      <c r="V1223" s="38">
        <f t="array" ref="V1223:AA1223">VLOOKUP(D1223, BUSINESS!D:P,{8,9,10,11,12,13},0)</f>
        <v>0.272</v>
      </c>
      <c r="W1223" s="37">
        <v>18.0</v>
      </c>
      <c r="X1223" s="37"/>
      <c r="Y1223" s="37">
        <v>500.0</v>
      </c>
      <c r="Z1223" s="38">
        <v>0.48</v>
      </c>
      <c r="AA1223" s="38">
        <v>1.428</v>
      </c>
      <c r="AB1223" s="44">
        <f t="shared" si="331"/>
        <v>7286.389592</v>
      </c>
      <c r="AC1223" s="44"/>
      <c r="AD1223" s="44"/>
      <c r="AE1223" s="44">
        <f t="shared" si="402"/>
        <v>619.7328154</v>
      </c>
      <c r="AF1223" s="44">
        <f t="shared" si="403"/>
        <v>203.8558976</v>
      </c>
      <c r="AG1223" s="45">
        <f t="shared" si="5"/>
        <v>0.1290819579</v>
      </c>
      <c r="AH1223" s="45">
        <f t="shared" si="6"/>
        <v>0.03671706263</v>
      </c>
      <c r="AI1223" s="45" t="str">
        <f t="shared" si="7"/>
        <v/>
      </c>
      <c r="AJ1223" s="45" t="str">
        <f t="shared" si="8"/>
        <v/>
      </c>
      <c r="AK1223" s="45">
        <f t="shared" si="9"/>
        <v>-0.006391774351</v>
      </c>
      <c r="AL1223" s="45">
        <f t="shared" si="10"/>
        <v>0.135884855</v>
      </c>
      <c r="AM1223" s="45">
        <f t="shared" si="11"/>
        <v>0.09090916942</v>
      </c>
    </row>
    <row r="1224">
      <c r="A1224" s="33" t="s">
        <v>148</v>
      </c>
      <c r="B1224" s="34" t="s">
        <v>155</v>
      </c>
      <c r="C1224" s="35" t="s">
        <v>60</v>
      </c>
      <c r="D1224" s="36" t="str">
        <f t="shared" si="1"/>
        <v>Europe/Bulgaria-Europe/2012</v>
      </c>
      <c r="E1224" s="37">
        <f t="array" ref="E1224:H1224">VLOOKUP(D1224, GDP!D:L,{6,7,8,9},0)</f>
        <v>51303659418</v>
      </c>
      <c r="F1224" s="38">
        <v>0.073</v>
      </c>
      <c r="G1224" s="37">
        <v>522.0</v>
      </c>
      <c r="H1224" s="38">
        <v>0.106</v>
      </c>
      <c r="I1224" s="39">
        <f t="array" ref="I1224:J1224">VLOOKUP(D1224, ENERGY!I:M,{4,5},0)</f>
        <v>18833</v>
      </c>
      <c r="J1224" s="39">
        <v>46787.0</v>
      </c>
      <c r="K1224" s="40">
        <f t="array" ref="K1224:S1224">VLOOKUP(D1224, 'HUMAN RESOURCES'!D:V,{11,12,13,14,15,16,17,18,19},0)</f>
        <v>10</v>
      </c>
      <c r="L1224" s="40">
        <v>11.0</v>
      </c>
      <c r="M1224" s="40">
        <v>78.0</v>
      </c>
      <c r="N1224" s="41">
        <v>71.0</v>
      </c>
      <c r="O1224" s="42">
        <v>0.135</v>
      </c>
      <c r="P1224" s="42">
        <v>0.675</v>
      </c>
      <c r="Q1224" s="42">
        <v>0.189</v>
      </c>
      <c r="R1224" s="40">
        <v>7305888.0</v>
      </c>
      <c r="S1224" s="42">
        <v>0.73</v>
      </c>
      <c r="T1224" s="43">
        <f t="array" ref="T1224:U1224">VLOOKUP(D1224, TOURISM!D:H,{4,5},0)</f>
        <v>4202000000</v>
      </c>
      <c r="U1224" s="43">
        <v>1.475E9</v>
      </c>
      <c r="V1224" s="38">
        <f t="array" ref="V1224:AA1224">VLOOKUP(D1224, BUSINESS!D:P,{8,9,10,11,12,13},0)</f>
        <v>0.277</v>
      </c>
      <c r="W1224" s="37">
        <v>18.0</v>
      </c>
      <c r="X1224" s="37">
        <v>57.0</v>
      </c>
      <c r="Y1224" s="37">
        <v>454.0</v>
      </c>
      <c r="Z1224" s="38">
        <v>0.519</v>
      </c>
      <c r="AA1224" s="38">
        <v>1.481</v>
      </c>
      <c r="AB1224" s="44">
        <f t="shared" si="331"/>
        <v>7022.234589</v>
      </c>
      <c r="AC1224" s="44">
        <f>(I1224/R1224)*1000</f>
        <v>2.577783837</v>
      </c>
      <c r="AD1224" s="44">
        <f>J1224/R1224*1000</f>
        <v>6.404012763</v>
      </c>
      <c r="AE1224" s="44">
        <f t="shared" si="402"/>
        <v>575.1525345</v>
      </c>
      <c r="AF1224" s="44">
        <f t="shared" si="403"/>
        <v>201.8919534</v>
      </c>
      <c r="AG1224" s="45">
        <f t="shared" si="5"/>
        <v>-0.0362532088</v>
      </c>
      <c r="AH1224" s="45">
        <f t="shared" si="6"/>
        <v>0.0875</v>
      </c>
      <c r="AI1224" s="45" t="str">
        <f t="shared" si="7"/>
        <v/>
      </c>
      <c r="AJ1224" s="45" t="str">
        <f t="shared" si="8"/>
        <v/>
      </c>
      <c r="AK1224" s="45">
        <f t="shared" si="9"/>
        <v>-0.00577546348</v>
      </c>
      <c r="AL1224" s="45">
        <f t="shared" si="10"/>
        <v>-0.07193467862</v>
      </c>
      <c r="AM1224" s="45">
        <f t="shared" si="11"/>
        <v>-0.009633982307</v>
      </c>
    </row>
    <row r="1225">
      <c r="A1225" s="33" t="s">
        <v>148</v>
      </c>
      <c r="B1225" s="34" t="s">
        <v>156</v>
      </c>
      <c r="C1225" s="35" t="s">
        <v>48</v>
      </c>
      <c r="D1225" s="36" t="str">
        <f t="shared" si="1"/>
        <v>Europe/Croatia-Europe/2000</v>
      </c>
      <c r="E1225" s="37">
        <f t="array" ref="E1225:H1225">VLOOKUP(D1225, GDP!D:L,{6,7,8,9},0)</f>
        <v>21517784659</v>
      </c>
      <c r="F1225" s="38">
        <v>0.078</v>
      </c>
      <c r="G1225" s="37">
        <v>377.0</v>
      </c>
      <c r="H1225" s="38">
        <v>0.121</v>
      </c>
      <c r="I1225" s="39" t="str">
        <f t="array" ref="I1225:J1225">VLOOKUP(D1225, ENERGY!I:M,{4,5},0)</f>
        <v/>
      </c>
      <c r="J1225" s="39"/>
      <c r="K1225" s="40">
        <f t="array" ref="K1225:S1225">VLOOKUP(D1225, 'HUMAN RESOURCES'!D:V,{11,12,13,14,15,16,17,18,19},0)</f>
        <v>10</v>
      </c>
      <c r="L1225" s="40">
        <v>7.0</v>
      </c>
      <c r="M1225" s="40">
        <v>77.0</v>
      </c>
      <c r="N1225" s="41">
        <v>69.0</v>
      </c>
      <c r="O1225" s="42">
        <v>0.172</v>
      </c>
      <c r="P1225" s="42">
        <v>0.673</v>
      </c>
      <c r="Q1225" s="42">
        <v>0.156</v>
      </c>
      <c r="R1225" s="40">
        <v>4426000.0</v>
      </c>
      <c r="S1225" s="42">
        <v>0.556</v>
      </c>
      <c r="T1225" s="43">
        <f t="array" ref="T1225:U1225">VLOOKUP(D1225, TOURISM!D:H,{4,5},0)</f>
        <v>2871000000</v>
      </c>
      <c r="U1225" s="43">
        <v>6.34E8</v>
      </c>
      <c r="V1225" s="38" t="str">
        <f t="array" ref="V1225:AA1225">VLOOKUP(D1225, BUSINESS!D:P,{8,9,10,11,12,13},0)</f>
        <v/>
      </c>
      <c r="W1225" s="37"/>
      <c r="X1225" s="37"/>
      <c r="Y1225" s="37"/>
      <c r="Z1225" s="38">
        <v>0.066</v>
      </c>
      <c r="AA1225" s="38">
        <v>0.231</v>
      </c>
      <c r="AB1225" s="44">
        <f t="shared" si="331"/>
        <v>4861.67751</v>
      </c>
      <c r="AC1225" s="44"/>
      <c r="AD1225" s="44"/>
      <c r="AE1225" s="44">
        <f t="shared" si="402"/>
        <v>648.6669679</v>
      </c>
      <c r="AF1225" s="44">
        <f t="shared" si="403"/>
        <v>143.2444645</v>
      </c>
      <c r="AG1225" s="45" t="str">
        <f t="shared" si="5"/>
        <v/>
      </c>
      <c r="AH1225" s="45" t="str">
        <f t="shared" si="6"/>
        <v/>
      </c>
      <c r="AI1225" s="45" t="str">
        <f t="shared" si="7"/>
        <v/>
      </c>
      <c r="AJ1225" s="45" t="str">
        <f t="shared" si="8"/>
        <v/>
      </c>
      <c r="AK1225" s="45" t="str">
        <f t="shared" si="9"/>
        <v/>
      </c>
      <c r="AL1225" s="45" t="str">
        <f t="shared" si="10"/>
        <v/>
      </c>
      <c r="AM1225" s="45" t="str">
        <f t="shared" si="11"/>
        <v/>
      </c>
    </row>
    <row r="1226">
      <c r="A1226" s="33" t="s">
        <v>148</v>
      </c>
      <c r="B1226" s="34" t="s">
        <v>156</v>
      </c>
      <c r="C1226" s="35" t="s">
        <v>49</v>
      </c>
      <c r="D1226" s="36" t="str">
        <f t="shared" si="1"/>
        <v>Europe/Croatia-Europe/2001</v>
      </c>
      <c r="E1226" s="37">
        <f t="array" ref="E1226:H1226">VLOOKUP(D1226, GDP!D:L,{6,7,8,9},0)</f>
        <v>23052044813</v>
      </c>
      <c r="F1226" s="38">
        <v>0.072</v>
      </c>
      <c r="G1226" s="37">
        <v>376.0</v>
      </c>
      <c r="H1226" s="38">
        <v>0.095</v>
      </c>
      <c r="I1226" s="39">
        <f t="array" ref="I1226:J1226">VLOOKUP(D1226, ENERGY!I:M,{4,5},0)</f>
        <v>8439</v>
      </c>
      <c r="J1226" s="39"/>
      <c r="K1226" s="40">
        <f t="array" ref="K1226:S1226">VLOOKUP(D1226, 'HUMAN RESOURCES'!D:V,{11,12,13,14,15,16,17,18,19},0)</f>
        <v>9</v>
      </c>
      <c r="L1226" s="40">
        <v>7.0</v>
      </c>
      <c r="M1226" s="40">
        <v>78.0</v>
      </c>
      <c r="N1226" s="41">
        <v>71.0</v>
      </c>
      <c r="O1226" s="42">
        <v>0.169</v>
      </c>
      <c r="P1226" s="42">
        <v>0.672</v>
      </c>
      <c r="Q1226" s="42">
        <v>0.159</v>
      </c>
      <c r="R1226" s="40">
        <v>4440000.0</v>
      </c>
      <c r="S1226" s="42">
        <v>0.557</v>
      </c>
      <c r="T1226" s="43">
        <f t="array" ref="T1226:U1226">VLOOKUP(D1226, TOURISM!D:H,{4,5},0)</f>
        <v>3463000000</v>
      </c>
      <c r="U1226" s="43">
        <v>6.77E8</v>
      </c>
      <c r="V1226" s="38" t="str">
        <f t="array" ref="V1226:AA1226">VLOOKUP(D1226, BUSINESS!D:P,{8,9,10,11,12,13},0)</f>
        <v/>
      </c>
      <c r="W1226" s="37"/>
      <c r="X1226" s="37"/>
      <c r="Y1226" s="37"/>
      <c r="Z1226" s="38">
        <v>0.116</v>
      </c>
      <c r="AA1226" s="38">
        <v>0.395</v>
      </c>
      <c r="AB1226" s="44">
        <f t="shared" si="331"/>
        <v>5191.901985</v>
      </c>
      <c r="AC1226" s="44">
        <f t="shared" ref="AC1226:AC1232" si="423">(I1226/R1226)*1000</f>
        <v>1.900675676</v>
      </c>
      <c r="AD1226" s="44"/>
      <c r="AE1226" s="44">
        <f t="shared" si="402"/>
        <v>779.954955</v>
      </c>
      <c r="AF1226" s="44">
        <f t="shared" si="403"/>
        <v>152.4774775</v>
      </c>
      <c r="AG1226" s="45">
        <f t="shared" si="5"/>
        <v>0.06792397774</v>
      </c>
      <c r="AH1226" s="45">
        <f t="shared" si="6"/>
        <v>-0.002652519894</v>
      </c>
      <c r="AI1226" s="45" t="str">
        <f t="shared" si="7"/>
        <v/>
      </c>
      <c r="AJ1226" s="45" t="str">
        <f t="shared" si="8"/>
        <v/>
      </c>
      <c r="AK1226" s="45">
        <f t="shared" si="9"/>
        <v>0.003163126977</v>
      </c>
      <c r="AL1226" s="45">
        <f t="shared" si="10"/>
        <v>0.2023965972</v>
      </c>
      <c r="AM1226" s="45">
        <f t="shared" si="11"/>
        <v>0.0644563333</v>
      </c>
    </row>
    <row r="1227">
      <c r="A1227" s="33" t="s">
        <v>148</v>
      </c>
      <c r="B1227" s="34" t="s">
        <v>156</v>
      </c>
      <c r="C1227" s="35" t="s">
        <v>50</v>
      </c>
      <c r="D1227" s="36" t="str">
        <f t="shared" si="1"/>
        <v>Europe/Croatia-Europe/2002</v>
      </c>
      <c r="E1227" s="37">
        <f t="array" ref="E1227:H1227">VLOOKUP(D1227, GDP!D:L,{6,7,8,9},0)</f>
        <v>26524896398</v>
      </c>
      <c r="F1227" s="38">
        <v>0.063</v>
      </c>
      <c r="G1227" s="37">
        <v>375.0</v>
      </c>
      <c r="H1227" s="38">
        <v>0.128</v>
      </c>
      <c r="I1227" s="39">
        <f t="array" ref="I1227:J1227">VLOOKUP(D1227, ENERGY!I:M,{4,5},0)</f>
        <v>8564</v>
      </c>
      <c r="J1227" s="39">
        <v>20884.0</v>
      </c>
      <c r="K1227" s="40">
        <f t="array" ref="K1227:S1227">VLOOKUP(D1227, 'HUMAN RESOURCES'!D:V,{11,12,13,14,15,16,17,18,19},0)</f>
        <v>9</v>
      </c>
      <c r="L1227" s="40">
        <v>7.0</v>
      </c>
      <c r="M1227" s="40">
        <v>78.0</v>
      </c>
      <c r="N1227" s="41">
        <v>71.0</v>
      </c>
      <c r="O1227" s="42">
        <v>0.167</v>
      </c>
      <c r="P1227" s="42">
        <v>0.671</v>
      </c>
      <c r="Q1227" s="42">
        <v>0.163</v>
      </c>
      <c r="R1227" s="40">
        <v>4440000.0</v>
      </c>
      <c r="S1227" s="42">
        <v>0.559</v>
      </c>
      <c r="T1227" s="43">
        <f t="array" ref="T1227:U1227">VLOOKUP(D1227, TOURISM!D:H,{4,5},0)</f>
        <v>3952000000</v>
      </c>
      <c r="U1227" s="43">
        <v>8.52E8</v>
      </c>
      <c r="V1227" s="38" t="str">
        <f t="array" ref="V1227:AA1227">VLOOKUP(D1227, BUSINESS!D:P,{8,9,10,11,12,13},0)</f>
        <v/>
      </c>
      <c r="W1227" s="37"/>
      <c r="X1227" s="37"/>
      <c r="Y1227" s="37"/>
      <c r="Z1227" s="38">
        <v>0.178</v>
      </c>
      <c r="AA1227" s="38">
        <v>0.522</v>
      </c>
      <c r="AB1227" s="44">
        <f t="shared" si="331"/>
        <v>5974.075765</v>
      </c>
      <c r="AC1227" s="44">
        <f t="shared" si="423"/>
        <v>1.928828829</v>
      </c>
      <c r="AD1227" s="44">
        <f t="shared" ref="AD1227:AD1232" si="424">J1227/R1227*1000</f>
        <v>4.703603604</v>
      </c>
      <c r="AE1227" s="44">
        <f t="shared" si="402"/>
        <v>890.0900901</v>
      </c>
      <c r="AF1227" s="44">
        <f t="shared" si="403"/>
        <v>191.8918919</v>
      </c>
      <c r="AG1227" s="45">
        <f t="shared" si="5"/>
        <v>0.1506526477</v>
      </c>
      <c r="AH1227" s="45">
        <f t="shared" si="6"/>
        <v>-0.002659574468</v>
      </c>
      <c r="AI1227" s="45">
        <f t="shared" si="7"/>
        <v>0.01481218154</v>
      </c>
      <c r="AJ1227" s="45" t="str">
        <f t="shared" si="8"/>
        <v/>
      </c>
      <c r="AK1227" s="45">
        <f t="shared" si="9"/>
        <v>0</v>
      </c>
      <c r="AL1227" s="45">
        <f t="shared" si="10"/>
        <v>0.1412070459</v>
      </c>
      <c r="AM1227" s="45">
        <f t="shared" si="11"/>
        <v>0.258493353</v>
      </c>
    </row>
    <row r="1228">
      <c r="A1228" s="33" t="s">
        <v>148</v>
      </c>
      <c r="B1228" s="34" t="s">
        <v>156</v>
      </c>
      <c r="C1228" s="35" t="s">
        <v>51</v>
      </c>
      <c r="D1228" s="36" t="str">
        <f t="shared" si="1"/>
        <v>Europe/Croatia-Europe/2003</v>
      </c>
      <c r="E1228" s="37">
        <f t="array" ref="E1228:H1228">VLOOKUP(D1228, GDP!D:L,{6,7,8,9},0)</f>
        <v>34143409062</v>
      </c>
      <c r="F1228" s="38">
        <v>0.064</v>
      </c>
      <c r="G1228" s="37">
        <v>495.0</v>
      </c>
      <c r="H1228" s="38">
        <v>0.116</v>
      </c>
      <c r="I1228" s="39">
        <f t="array" ref="I1228:J1228">VLOOKUP(D1228, ENERGY!I:M,{4,5},0)</f>
        <v>8722</v>
      </c>
      <c r="J1228" s="39">
        <v>21555.0</v>
      </c>
      <c r="K1228" s="40">
        <f t="array" ref="K1228:S1228">VLOOKUP(D1228, 'HUMAN RESOURCES'!D:V,{11,12,13,14,15,16,17,18,19},0)</f>
        <v>9</v>
      </c>
      <c r="L1228" s="40">
        <v>6.0</v>
      </c>
      <c r="M1228" s="40">
        <v>78.0</v>
      </c>
      <c r="N1228" s="41">
        <v>71.0</v>
      </c>
      <c r="O1228" s="42">
        <v>0.164</v>
      </c>
      <c r="P1228" s="42">
        <v>0.67</v>
      </c>
      <c r="Q1228" s="42">
        <v>0.166</v>
      </c>
      <c r="R1228" s="40">
        <v>4440000.0</v>
      </c>
      <c r="S1228" s="42">
        <v>0.56</v>
      </c>
      <c r="T1228" s="43">
        <f t="array" ref="T1228:U1228">VLOOKUP(D1228, TOURISM!D:H,{4,5},0)</f>
        <v>6513000000</v>
      </c>
      <c r="U1228" s="43">
        <v>7.09E8</v>
      </c>
      <c r="V1228" s="38" t="str">
        <f t="array" ref="V1228:AA1228">VLOOKUP(D1228, BUSINESS!D:P,{8,9,10,11,12,13},0)</f>
        <v/>
      </c>
      <c r="W1228" s="37">
        <v>29.0</v>
      </c>
      <c r="X1228" s="37"/>
      <c r="Y1228" s="37"/>
      <c r="Z1228" s="38">
        <v>0.228</v>
      </c>
      <c r="AA1228" s="38">
        <v>0.575</v>
      </c>
      <c r="AB1228" s="44">
        <f t="shared" si="331"/>
        <v>7689.956996</v>
      </c>
      <c r="AC1228" s="44">
        <f t="shared" si="423"/>
        <v>1.964414414</v>
      </c>
      <c r="AD1228" s="44">
        <f t="shared" si="424"/>
        <v>4.85472973</v>
      </c>
      <c r="AE1228" s="44">
        <f t="shared" si="402"/>
        <v>1466.891892</v>
      </c>
      <c r="AF1228" s="44">
        <f t="shared" si="403"/>
        <v>159.6846847</v>
      </c>
      <c r="AG1228" s="45">
        <f t="shared" si="5"/>
        <v>0.2872212034</v>
      </c>
      <c r="AH1228" s="45">
        <f t="shared" si="6"/>
        <v>0.32</v>
      </c>
      <c r="AI1228" s="45">
        <f t="shared" si="7"/>
        <v>0.01844932275</v>
      </c>
      <c r="AJ1228" s="45">
        <f t="shared" si="8"/>
        <v>0.03212986018</v>
      </c>
      <c r="AK1228" s="45">
        <f t="shared" si="9"/>
        <v>0</v>
      </c>
      <c r="AL1228" s="45">
        <f t="shared" si="10"/>
        <v>0.6480263158</v>
      </c>
      <c r="AM1228" s="45">
        <f t="shared" si="11"/>
        <v>-0.1678403756</v>
      </c>
    </row>
    <row r="1229">
      <c r="A1229" s="33" t="s">
        <v>148</v>
      </c>
      <c r="B1229" s="34" t="s">
        <v>156</v>
      </c>
      <c r="C1229" s="35" t="s">
        <v>52</v>
      </c>
      <c r="D1229" s="36" t="str">
        <f t="shared" si="1"/>
        <v>Europe/Croatia-Europe/2004</v>
      </c>
      <c r="E1229" s="37">
        <f t="array" ref="E1229:H1229">VLOOKUP(D1229, GDP!D:L,{6,7,8,9},0)</f>
        <v>41003558916</v>
      </c>
      <c r="F1229" s="38">
        <v>0.066</v>
      </c>
      <c r="G1229" s="37">
        <v>614.0</v>
      </c>
      <c r="H1229" s="38">
        <v>0.117</v>
      </c>
      <c r="I1229" s="39">
        <f t="array" ref="I1229:J1229">VLOOKUP(D1229, ENERGY!I:M,{4,5},0)</f>
        <v>8516</v>
      </c>
      <c r="J1229" s="39">
        <v>22040.5</v>
      </c>
      <c r="K1229" s="40">
        <f t="array" ref="K1229:S1229">VLOOKUP(D1229, 'HUMAN RESOURCES'!D:V,{11,12,13,14,15,16,17,18,19},0)</f>
        <v>9</v>
      </c>
      <c r="L1229" s="40">
        <v>6.0</v>
      </c>
      <c r="M1229" s="40">
        <v>79.0</v>
      </c>
      <c r="N1229" s="41">
        <v>72.0</v>
      </c>
      <c r="O1229" s="42">
        <v>0.162</v>
      </c>
      <c r="P1229" s="42">
        <v>0.67</v>
      </c>
      <c r="Q1229" s="42">
        <v>0.169</v>
      </c>
      <c r="R1229" s="40">
        <v>4439000.0</v>
      </c>
      <c r="S1229" s="42">
        <v>0.562</v>
      </c>
      <c r="T1229" s="43">
        <f t="array" ref="T1229:U1229">VLOOKUP(D1229, TOURISM!D:H,{4,5},0)</f>
        <v>6945000000</v>
      </c>
      <c r="U1229" s="43">
        <v>8.81E8</v>
      </c>
      <c r="V1229" s="38" t="str">
        <f t="array" ref="V1229:AA1229">VLOOKUP(D1229, BUSINESS!D:P,{8,9,10,11,12,13},0)</f>
        <v/>
      </c>
      <c r="W1229" s="37">
        <v>29.0</v>
      </c>
      <c r="X1229" s="37"/>
      <c r="Y1229" s="37"/>
      <c r="Z1229" s="38">
        <v>0.309</v>
      </c>
      <c r="AA1229" s="38">
        <v>0.644</v>
      </c>
      <c r="AB1229" s="44">
        <f t="shared" si="331"/>
        <v>9237.116223</v>
      </c>
      <c r="AC1229" s="44">
        <f t="shared" si="423"/>
        <v>1.918450101</v>
      </c>
      <c r="AD1229" s="44">
        <f t="shared" si="424"/>
        <v>4.965194864</v>
      </c>
      <c r="AE1229" s="44">
        <f t="shared" si="402"/>
        <v>1564.541563</v>
      </c>
      <c r="AF1229" s="44">
        <f t="shared" si="403"/>
        <v>198.4681235</v>
      </c>
      <c r="AG1229" s="45">
        <f t="shared" si="5"/>
        <v>0.201192182</v>
      </c>
      <c r="AH1229" s="45">
        <f t="shared" si="6"/>
        <v>0.2404040404</v>
      </c>
      <c r="AI1229" s="45">
        <f t="shared" si="7"/>
        <v>-0.02339848084</v>
      </c>
      <c r="AJ1229" s="45">
        <f t="shared" si="8"/>
        <v>0.02275412641</v>
      </c>
      <c r="AK1229" s="45">
        <f t="shared" si="9"/>
        <v>-0.0002252252252</v>
      </c>
      <c r="AL1229" s="45">
        <f t="shared" si="10"/>
        <v>0.06656909897</v>
      </c>
      <c r="AM1229" s="45">
        <f t="shared" si="11"/>
        <v>0.2428751313</v>
      </c>
    </row>
    <row r="1230">
      <c r="A1230" s="33" t="s">
        <v>148</v>
      </c>
      <c r="B1230" s="34" t="s">
        <v>156</v>
      </c>
      <c r="C1230" s="35" t="s">
        <v>53</v>
      </c>
      <c r="D1230" s="36" t="str">
        <f t="shared" si="1"/>
        <v>Europe/Croatia-Europe/2005</v>
      </c>
      <c r="E1230" s="37">
        <f t="array" ref="E1230:H1230">VLOOKUP(D1230, GDP!D:L,{6,7,8,9},0)</f>
        <v>44821408831</v>
      </c>
      <c r="F1230" s="38">
        <v>0.07</v>
      </c>
      <c r="G1230" s="37">
        <v>705.0</v>
      </c>
      <c r="H1230" s="38">
        <v>0.112</v>
      </c>
      <c r="I1230" s="39">
        <f t="array" ref="I1230:J1230">VLOOKUP(D1230, ENERGY!I:M,{4,5},0)</f>
        <v>8831</v>
      </c>
      <c r="J1230" s="39">
        <v>23047.0</v>
      </c>
      <c r="K1230" s="40">
        <f t="array" ref="K1230:S1230">VLOOKUP(D1230, 'HUMAN RESOURCES'!D:V,{11,12,13,14,15,16,17,18,19},0)</f>
        <v>10</v>
      </c>
      <c r="L1230" s="40">
        <v>6.0</v>
      </c>
      <c r="M1230" s="40">
        <v>79.0</v>
      </c>
      <c r="N1230" s="41">
        <v>72.0</v>
      </c>
      <c r="O1230" s="42">
        <v>0.16</v>
      </c>
      <c r="P1230" s="42">
        <v>0.67</v>
      </c>
      <c r="Q1230" s="42">
        <v>0.171</v>
      </c>
      <c r="R1230" s="40">
        <v>4442000.0</v>
      </c>
      <c r="S1230" s="42">
        <v>0.564</v>
      </c>
      <c r="T1230" s="43">
        <f t="array" ref="T1230:U1230">VLOOKUP(D1230, TOURISM!D:H,{4,5},0)</f>
        <v>7625000000</v>
      </c>
      <c r="U1230" s="43">
        <v>7.86E8</v>
      </c>
      <c r="V1230" s="38">
        <f t="array" ref="V1230:AA1230">VLOOKUP(D1230, BUSINESS!D:P,{8,9,10,11,12,13},0)</f>
        <v>0.214</v>
      </c>
      <c r="W1230" s="37">
        <v>29.0</v>
      </c>
      <c r="X1230" s="37"/>
      <c r="Y1230" s="37">
        <v>232.0</v>
      </c>
      <c r="Z1230" s="38">
        <v>0.331</v>
      </c>
      <c r="AA1230" s="38">
        <v>0.832</v>
      </c>
      <c r="AB1230" s="44">
        <f t="shared" si="331"/>
        <v>10090.36669</v>
      </c>
      <c r="AC1230" s="44">
        <f t="shared" si="423"/>
        <v>1.988068438</v>
      </c>
      <c r="AD1230" s="44">
        <f t="shared" si="424"/>
        <v>5.188428636</v>
      </c>
      <c r="AE1230" s="44">
        <f t="shared" si="402"/>
        <v>1716.569113</v>
      </c>
      <c r="AF1230" s="44">
        <f t="shared" si="403"/>
        <v>176.947321</v>
      </c>
      <c r="AG1230" s="45">
        <f t="shared" si="5"/>
        <v>0.09237195295</v>
      </c>
      <c r="AH1230" s="45">
        <f t="shared" si="6"/>
        <v>0.1482084691</v>
      </c>
      <c r="AI1230" s="45">
        <f t="shared" si="7"/>
        <v>0.0362888439</v>
      </c>
      <c r="AJ1230" s="45">
        <f t="shared" si="8"/>
        <v>0.04495972025</v>
      </c>
      <c r="AK1230" s="45">
        <f t="shared" si="9"/>
        <v>0.0006758278892</v>
      </c>
      <c r="AL1230" s="45">
        <f t="shared" si="10"/>
        <v>0.09717066849</v>
      </c>
      <c r="AM1230" s="45">
        <f t="shared" si="11"/>
        <v>-0.1084345539</v>
      </c>
    </row>
    <row r="1231">
      <c r="A1231" s="33" t="s">
        <v>148</v>
      </c>
      <c r="B1231" s="34" t="s">
        <v>156</v>
      </c>
      <c r="C1231" s="35" t="s">
        <v>54</v>
      </c>
      <c r="D1231" s="36" t="str">
        <f t="shared" si="1"/>
        <v>Europe/Croatia-Europe/2006</v>
      </c>
      <c r="E1231" s="37">
        <f t="array" ref="E1231:H1231">VLOOKUP(D1231, GDP!D:L,{6,7,8,9},0)</f>
        <v>49855078905</v>
      </c>
      <c r="F1231" s="38">
        <v>0.07</v>
      </c>
      <c r="G1231" s="37">
        <v>790.0</v>
      </c>
      <c r="H1231" s="38">
        <v>0.099</v>
      </c>
      <c r="I1231" s="39">
        <f t="array" ref="I1231:J1231">VLOOKUP(D1231, ENERGY!I:M,{4,5},0)</f>
        <v>9325</v>
      </c>
      <c r="J1231" s="39">
        <v>24389.0</v>
      </c>
      <c r="K1231" s="40">
        <f t="array" ref="K1231:S1231">VLOOKUP(D1231, 'HUMAN RESOURCES'!D:V,{11,12,13,14,15,16,17,18,19},0)</f>
        <v>9</v>
      </c>
      <c r="L1231" s="40">
        <v>6.0</v>
      </c>
      <c r="M1231" s="40">
        <v>79.0</v>
      </c>
      <c r="N1231" s="41">
        <v>73.0</v>
      </c>
      <c r="O1231" s="42">
        <v>0.158</v>
      </c>
      <c r="P1231" s="42">
        <v>0.67</v>
      </c>
      <c r="Q1231" s="42">
        <v>0.172</v>
      </c>
      <c r="R1231" s="40">
        <v>4440000.0</v>
      </c>
      <c r="S1231" s="42">
        <v>0.566</v>
      </c>
      <c r="T1231" s="43">
        <f t="array" ref="T1231:U1231">VLOOKUP(D1231, TOURISM!D:H,{4,5},0)</f>
        <v>8296000000</v>
      </c>
      <c r="U1231" s="43">
        <v>7.7E8</v>
      </c>
      <c r="V1231" s="38">
        <f t="array" ref="V1231:AA1231">VLOOKUP(D1231, BUSINESS!D:P,{8,9,10,11,12,13},0)</f>
        <v>0.214</v>
      </c>
      <c r="W1231" s="37">
        <v>25.0</v>
      </c>
      <c r="X1231" s="37"/>
      <c r="Y1231" s="37">
        <v>196.0</v>
      </c>
      <c r="Z1231" s="38">
        <v>0.38</v>
      </c>
      <c r="AA1231" s="38">
        <v>1.004</v>
      </c>
      <c r="AB1231" s="44">
        <f t="shared" si="331"/>
        <v>11228.62138</v>
      </c>
      <c r="AC1231" s="44">
        <f t="shared" si="423"/>
        <v>2.100225225</v>
      </c>
      <c r="AD1231" s="44">
        <f t="shared" si="424"/>
        <v>5.493018018</v>
      </c>
      <c r="AE1231" s="44">
        <f t="shared" si="402"/>
        <v>1868.468468</v>
      </c>
      <c r="AF1231" s="44">
        <f t="shared" si="403"/>
        <v>173.4234234</v>
      </c>
      <c r="AG1231" s="45">
        <f t="shared" si="5"/>
        <v>0.1128060775</v>
      </c>
      <c r="AH1231" s="45">
        <f t="shared" si="6"/>
        <v>0.1205673759</v>
      </c>
      <c r="AI1231" s="45">
        <f t="shared" si="7"/>
        <v>0.05641495306</v>
      </c>
      <c r="AJ1231" s="45">
        <f t="shared" si="8"/>
        <v>0.05870551638</v>
      </c>
      <c r="AK1231" s="45">
        <f t="shared" si="9"/>
        <v>-0.0004502476362</v>
      </c>
      <c r="AL1231" s="45">
        <f t="shared" si="10"/>
        <v>0.08849009009</v>
      </c>
      <c r="AM1231" s="45">
        <f t="shared" si="11"/>
        <v>-0.01991495312</v>
      </c>
    </row>
    <row r="1232">
      <c r="A1232" s="33" t="s">
        <v>148</v>
      </c>
      <c r="B1232" s="34" t="s">
        <v>156</v>
      </c>
      <c r="C1232" s="35" t="s">
        <v>55</v>
      </c>
      <c r="D1232" s="36" t="str">
        <f t="shared" si="1"/>
        <v>Europe/Croatia-Europe/2007</v>
      </c>
      <c r="E1232" s="37">
        <f t="array" ref="E1232:H1232">VLOOKUP(D1232, GDP!D:L,{6,7,8,9},0)</f>
        <v>59319390298</v>
      </c>
      <c r="F1232" s="38">
        <v>0.075</v>
      </c>
      <c r="G1232" s="37">
        <v>1008.0</v>
      </c>
      <c r="H1232" s="38">
        <v>0.093</v>
      </c>
      <c r="I1232" s="39">
        <f t="array" ref="I1232:J1232">VLOOKUP(D1232, ENERGY!I:M,{4,5},0)</f>
        <v>8575</v>
      </c>
      <c r="J1232" s="39">
        <v>22491.5</v>
      </c>
      <c r="K1232" s="40">
        <f t="array" ref="K1232:S1232">VLOOKUP(D1232, 'HUMAN RESOURCES'!D:V,{11,12,13,14,15,16,17,18,19},0)</f>
        <v>9</v>
      </c>
      <c r="L1232" s="40">
        <v>5.0</v>
      </c>
      <c r="M1232" s="40">
        <v>79.0</v>
      </c>
      <c r="N1232" s="41">
        <v>72.0</v>
      </c>
      <c r="O1232" s="42">
        <v>0.157</v>
      </c>
      <c r="P1232" s="42">
        <v>0.67</v>
      </c>
      <c r="Q1232" s="42">
        <v>0.173</v>
      </c>
      <c r="R1232" s="40">
        <v>4436000.0</v>
      </c>
      <c r="S1232" s="42">
        <v>0.568</v>
      </c>
      <c r="T1232" s="43">
        <f t="array" ref="T1232:U1232">VLOOKUP(D1232, TOURISM!D:H,{4,5},0)</f>
        <v>9601000000</v>
      </c>
      <c r="U1232" s="43">
        <v>1.025E9</v>
      </c>
      <c r="V1232" s="38">
        <f t="array" ref="V1232:AA1232">VLOOKUP(D1232, BUSINESS!D:P,{8,9,10,11,12,13},0)</f>
        <v>0.214</v>
      </c>
      <c r="W1232" s="37">
        <v>22.0</v>
      </c>
      <c r="X1232" s="37"/>
      <c r="Y1232" s="37">
        <v>196.0</v>
      </c>
      <c r="Z1232" s="38">
        <v>0.414</v>
      </c>
      <c r="AA1232" s="38">
        <v>1.152</v>
      </c>
      <c r="AB1232" s="44">
        <f t="shared" si="331"/>
        <v>13372.27013</v>
      </c>
      <c r="AC1232" s="44">
        <f t="shared" si="423"/>
        <v>1.933047791</v>
      </c>
      <c r="AD1232" s="44">
        <f t="shared" si="424"/>
        <v>5.07022092</v>
      </c>
      <c r="AE1232" s="44">
        <f t="shared" si="402"/>
        <v>2164.337241</v>
      </c>
      <c r="AF1232" s="44">
        <f t="shared" si="403"/>
        <v>231.0640216</v>
      </c>
      <c r="AG1232" s="45">
        <f t="shared" si="5"/>
        <v>0.1909093453</v>
      </c>
      <c r="AH1232" s="45">
        <f t="shared" si="6"/>
        <v>0.2759493671</v>
      </c>
      <c r="AI1232" s="45">
        <f t="shared" si="7"/>
        <v>-0.07959976502</v>
      </c>
      <c r="AJ1232" s="45">
        <f t="shared" si="8"/>
        <v>-0.07696990923</v>
      </c>
      <c r="AK1232" s="45">
        <f t="shared" si="9"/>
        <v>-0.0009009009009</v>
      </c>
      <c r="AL1232" s="45">
        <f t="shared" si="10"/>
        <v>0.1583482822</v>
      </c>
      <c r="AM1232" s="45">
        <f t="shared" si="11"/>
        <v>0.3323691637</v>
      </c>
    </row>
    <row r="1233">
      <c r="A1233" s="33" t="s">
        <v>148</v>
      </c>
      <c r="B1233" s="34" t="s">
        <v>156</v>
      </c>
      <c r="C1233" s="35" t="s">
        <v>56</v>
      </c>
      <c r="D1233" s="36" t="str">
        <f t="shared" si="1"/>
        <v>Europe/Croatia-Europe/2008</v>
      </c>
      <c r="E1233" s="37">
        <f t="array" ref="E1233:H1233">VLOOKUP(D1233, GDP!D:L,{6,7,8,9},0)</f>
        <v>69595512099</v>
      </c>
      <c r="F1233" s="38">
        <v>0.078</v>
      </c>
      <c r="G1233" s="37">
        <v>1224.0</v>
      </c>
      <c r="H1233" s="38">
        <v>0.101</v>
      </c>
      <c r="I1233" s="39" t="str">
        <f t="array" ref="I1233:J1233">VLOOKUP(D1233, ENERGY!I:M,{4,5},0)</f>
        <v/>
      </c>
      <c r="J1233" s="39"/>
      <c r="K1233" s="40">
        <f t="array" ref="K1233:S1233">VLOOKUP(D1233, 'HUMAN RESOURCES'!D:V,{11,12,13,14,15,16,17,18,19},0)</f>
        <v>10</v>
      </c>
      <c r="L1233" s="40">
        <v>5.0</v>
      </c>
      <c r="M1233" s="40">
        <v>80.0</v>
      </c>
      <c r="N1233" s="41">
        <v>72.0</v>
      </c>
      <c r="O1233" s="42">
        <v>0.156</v>
      </c>
      <c r="P1233" s="42">
        <v>0.671</v>
      </c>
      <c r="Q1233" s="42">
        <v>0.173</v>
      </c>
      <c r="R1233" s="40">
        <v>4434508.0</v>
      </c>
      <c r="S1233" s="42">
        <v>0.57</v>
      </c>
      <c r="T1233" s="43">
        <f t="array" ref="T1233:U1233">VLOOKUP(D1233, TOURISM!D:H,{4,5},0)</f>
        <v>11681000000</v>
      </c>
      <c r="U1233" s="43">
        <v>1.156E9</v>
      </c>
      <c r="V1233" s="38">
        <f t="array" ref="V1233:AA1233">VLOOKUP(D1233, BUSINESS!D:P,{8,9,10,11,12,13},0)</f>
        <v>0.214</v>
      </c>
      <c r="W1233" s="37">
        <v>22.0</v>
      </c>
      <c r="X1233" s="37"/>
      <c r="Y1233" s="37">
        <v>196.0</v>
      </c>
      <c r="Z1233" s="38">
        <v>0.442</v>
      </c>
      <c r="AA1233" s="38">
        <v>1.045</v>
      </c>
      <c r="AB1233" s="44">
        <f t="shared" si="331"/>
        <v>15694.07747</v>
      </c>
      <c r="AC1233" s="44"/>
      <c r="AD1233" s="44"/>
      <c r="AE1233" s="44">
        <f t="shared" si="402"/>
        <v>2634.114089</v>
      </c>
      <c r="AF1233" s="44">
        <f t="shared" si="403"/>
        <v>260.6828086</v>
      </c>
      <c r="AG1233" s="45">
        <f t="shared" si="5"/>
        <v>0.1736285102</v>
      </c>
      <c r="AH1233" s="45">
        <f t="shared" si="6"/>
        <v>0.2142857143</v>
      </c>
      <c r="AI1233" s="45" t="str">
        <f t="shared" si="7"/>
        <v/>
      </c>
      <c r="AJ1233" s="45" t="str">
        <f t="shared" si="8"/>
        <v/>
      </c>
      <c r="AK1233" s="45">
        <f t="shared" si="9"/>
        <v>-0.0003363390442</v>
      </c>
      <c r="AL1233" s="45">
        <f t="shared" si="10"/>
        <v>0.2170534422</v>
      </c>
      <c r="AM1233" s="45">
        <f t="shared" si="11"/>
        <v>0.1281843305</v>
      </c>
    </row>
    <row r="1234">
      <c r="A1234" s="33" t="s">
        <v>148</v>
      </c>
      <c r="B1234" s="34" t="s">
        <v>156</v>
      </c>
      <c r="C1234" s="35" t="s">
        <v>57</v>
      </c>
      <c r="D1234" s="36" t="str">
        <f t="shared" si="1"/>
        <v>Europe/Croatia-Europe/2009</v>
      </c>
      <c r="E1234" s="37">
        <f t="array" ref="E1234:H1234">VLOOKUP(D1234, GDP!D:L,{6,7,8,9},0)</f>
        <v>62202619240</v>
      </c>
      <c r="F1234" s="38">
        <v>0.078</v>
      </c>
      <c r="G1234" s="37">
        <v>1095.0</v>
      </c>
      <c r="H1234" s="38">
        <v>0.116</v>
      </c>
      <c r="I1234" s="39">
        <f t="array" ref="I1234:J1234">VLOOKUP(D1234, ENERGY!I:M,{4,5},0)</f>
        <v>8301</v>
      </c>
      <c r="J1234" s="39">
        <v>21593.0</v>
      </c>
      <c r="K1234" s="40">
        <f t="array" ref="K1234:S1234">VLOOKUP(D1234, 'HUMAN RESOURCES'!D:V,{11,12,13,14,15,16,17,18,19},0)</f>
        <v>10</v>
      </c>
      <c r="L1234" s="40">
        <v>5.0</v>
      </c>
      <c r="M1234" s="40">
        <v>80.0</v>
      </c>
      <c r="N1234" s="41">
        <v>73.0</v>
      </c>
      <c r="O1234" s="42">
        <v>0.154</v>
      </c>
      <c r="P1234" s="42">
        <v>0.672</v>
      </c>
      <c r="Q1234" s="42">
        <v>0.174</v>
      </c>
      <c r="R1234" s="40">
        <v>4429078.0</v>
      </c>
      <c r="S1234" s="42">
        <v>0.573</v>
      </c>
      <c r="T1234" s="43">
        <f t="array" ref="T1234:U1234">VLOOKUP(D1234, TOURISM!D:H,{4,5},0)</f>
        <v>9308000000</v>
      </c>
      <c r="U1234" s="43">
        <v>1.041E9</v>
      </c>
      <c r="V1234" s="38">
        <f t="array" ref="V1234:AA1234">VLOOKUP(D1234, BUSINESS!D:P,{8,9,10,11,12,13},0)</f>
        <v>0.214</v>
      </c>
      <c r="W1234" s="37">
        <v>22.0</v>
      </c>
      <c r="X1234" s="37"/>
      <c r="Y1234" s="37">
        <v>196.0</v>
      </c>
      <c r="Z1234" s="38">
        <v>0.506</v>
      </c>
      <c r="AA1234" s="38">
        <v>1.075</v>
      </c>
      <c r="AB1234" s="44">
        <f t="shared" si="331"/>
        <v>14044.14626</v>
      </c>
      <c r="AC1234" s="44">
        <f t="shared" ref="AC1234:AC1235" si="425">(I1234/R1234)*1000</f>
        <v>1.87420497</v>
      </c>
      <c r="AD1234" s="44">
        <f t="shared" ref="AD1234:AD1235" si="426">J1234/R1234*1000</f>
        <v>4.87528104</v>
      </c>
      <c r="AE1234" s="44">
        <f t="shared" si="402"/>
        <v>2101.56606</v>
      </c>
      <c r="AF1234" s="44">
        <f t="shared" si="403"/>
        <v>235.0376309</v>
      </c>
      <c r="AG1234" s="45">
        <f t="shared" si="5"/>
        <v>-0.1051308184</v>
      </c>
      <c r="AH1234" s="45">
        <f t="shared" si="6"/>
        <v>-0.1053921569</v>
      </c>
      <c r="AI1234" s="45" t="str">
        <f t="shared" si="7"/>
        <v/>
      </c>
      <c r="AJ1234" s="45" t="str">
        <f t="shared" si="8"/>
        <v/>
      </c>
      <c r="AK1234" s="45">
        <f t="shared" si="9"/>
        <v>-0.001224487587</v>
      </c>
      <c r="AL1234" s="45">
        <f t="shared" si="10"/>
        <v>-0.2021734865</v>
      </c>
      <c r="AM1234" s="45">
        <f t="shared" si="11"/>
        <v>-0.09837694262</v>
      </c>
    </row>
    <row r="1235">
      <c r="A1235" s="33" t="s">
        <v>148</v>
      </c>
      <c r="B1235" s="34" t="s">
        <v>156</v>
      </c>
      <c r="C1235" s="35" t="s">
        <v>58</v>
      </c>
      <c r="D1235" s="36" t="str">
        <f t="shared" si="1"/>
        <v>Europe/Croatia-Europe/2010</v>
      </c>
      <c r="E1235" s="37">
        <f t="array" ref="E1235:H1235">VLOOKUP(D1235, GDP!D:L,{6,7,8,9},0)</f>
        <v>58873994412</v>
      </c>
      <c r="F1235" s="38">
        <v>0.078</v>
      </c>
      <c r="G1235" s="37">
        <v>1051.0</v>
      </c>
      <c r="H1235" s="38">
        <v>0.104</v>
      </c>
      <c r="I1235" s="39">
        <f t="array" ref="I1235:J1235">VLOOKUP(D1235, ENERGY!I:M,{4,5},0)</f>
        <v>8944</v>
      </c>
      <c r="J1235" s="39">
        <v>23175.0</v>
      </c>
      <c r="K1235" s="40">
        <f t="array" ref="K1235:S1235">VLOOKUP(D1235, 'HUMAN RESOURCES'!D:V,{11,12,13,14,15,16,17,18,19},0)</f>
        <v>10</v>
      </c>
      <c r="L1235" s="40">
        <v>5.0</v>
      </c>
      <c r="M1235" s="40">
        <v>80.0</v>
      </c>
      <c r="N1235" s="41">
        <v>74.0</v>
      </c>
      <c r="O1235" s="42">
        <v>0.153</v>
      </c>
      <c r="P1235" s="42">
        <v>0.672</v>
      </c>
      <c r="Q1235" s="42">
        <v>0.175</v>
      </c>
      <c r="R1235" s="40">
        <v>4417781.0</v>
      </c>
      <c r="S1235" s="42">
        <v>0.575</v>
      </c>
      <c r="T1235" s="43">
        <f t="array" ref="T1235:U1235">VLOOKUP(D1235, TOURISM!D:H,{4,5},0)</f>
        <v>8255000000</v>
      </c>
      <c r="U1235" s="43">
        <v>8.59E8</v>
      </c>
      <c r="V1235" s="38">
        <f t="array" ref="V1235:AA1235">VLOOKUP(D1235, BUSINESS!D:P,{8,9,10,11,12,13},0)</f>
        <v>0.221</v>
      </c>
      <c r="W1235" s="37">
        <v>9.0</v>
      </c>
      <c r="X1235" s="37"/>
      <c r="Y1235" s="37">
        <v>196.0</v>
      </c>
      <c r="Z1235" s="38">
        <v>0.566</v>
      </c>
      <c r="AA1235" s="38">
        <v>1.136</v>
      </c>
      <c r="AB1235" s="44">
        <f t="shared" si="331"/>
        <v>13326.59867</v>
      </c>
      <c r="AC1235" s="44">
        <f t="shared" si="425"/>
        <v>2.024545807</v>
      </c>
      <c r="AD1235" s="44">
        <f t="shared" si="426"/>
        <v>5.245846274</v>
      </c>
      <c r="AE1235" s="44">
        <f t="shared" si="402"/>
        <v>1868.585156</v>
      </c>
      <c r="AF1235" s="44">
        <f t="shared" si="403"/>
        <v>194.4415081</v>
      </c>
      <c r="AG1235" s="45">
        <f t="shared" si="5"/>
        <v>-0.05109228971</v>
      </c>
      <c r="AH1235" s="45">
        <f t="shared" si="6"/>
        <v>-0.0401826484</v>
      </c>
      <c r="AI1235" s="45">
        <f t="shared" si="7"/>
        <v>0.08021579255</v>
      </c>
      <c r="AJ1235" s="45">
        <f t="shared" si="8"/>
        <v>0.07600899946</v>
      </c>
      <c r="AK1235" s="45">
        <f t="shared" si="9"/>
        <v>-0.002550643723</v>
      </c>
      <c r="AL1235" s="45">
        <f t="shared" si="10"/>
        <v>-0.1108606138</v>
      </c>
      <c r="AM1235" s="45">
        <f t="shared" si="11"/>
        <v>-0.1727218005</v>
      </c>
    </row>
    <row r="1236">
      <c r="A1236" s="33" t="s">
        <v>148</v>
      </c>
      <c r="B1236" s="34" t="s">
        <v>156</v>
      </c>
      <c r="C1236" s="35" t="s">
        <v>59</v>
      </c>
      <c r="D1236" s="36" t="str">
        <f t="shared" si="1"/>
        <v>Europe/Croatia-Europe/2011</v>
      </c>
      <c r="E1236" s="37">
        <f t="array" ref="E1236:H1236">VLOOKUP(D1236, GDP!D:L,{6,7,8,9},0)</f>
        <v>61520901516</v>
      </c>
      <c r="F1236" s="38">
        <v>0.068</v>
      </c>
      <c r="G1236" s="37">
        <v>992.0</v>
      </c>
      <c r="H1236" s="38">
        <v>0.097</v>
      </c>
      <c r="I1236" s="39" t="str">
        <f t="array" ref="I1236:J1236">VLOOKUP(D1236, ENERGY!I:M,{4,5},0)</f>
        <v/>
      </c>
      <c r="J1236" s="39"/>
      <c r="K1236" s="40">
        <f t="array" ref="K1236:S1236">VLOOKUP(D1236, 'HUMAN RESOURCES'!D:V,{11,12,13,14,15,16,17,18,19},0)</f>
        <v>10</v>
      </c>
      <c r="L1236" s="40">
        <v>4.0</v>
      </c>
      <c r="M1236" s="40">
        <v>80.0</v>
      </c>
      <c r="N1236" s="41">
        <v>74.0</v>
      </c>
      <c r="O1236" s="42">
        <v>0.151</v>
      </c>
      <c r="P1236" s="42">
        <v>0.671</v>
      </c>
      <c r="Q1236" s="42">
        <v>0.177</v>
      </c>
      <c r="R1236" s="40">
        <v>4280622.0</v>
      </c>
      <c r="S1236" s="42">
        <v>0.578</v>
      </c>
      <c r="T1236" s="43">
        <f t="array" ref="T1236:U1236">VLOOKUP(D1236, TOURISM!D:H,{4,5},0)</f>
        <v>9638000000</v>
      </c>
      <c r="U1236" s="43">
        <v>9.19E8</v>
      </c>
      <c r="V1236" s="38">
        <f t="array" ref="V1236:AA1236">VLOOKUP(D1236, BUSINESS!D:P,{8,9,10,11,12,13},0)</f>
        <v>0.219</v>
      </c>
      <c r="W1236" s="37">
        <v>8.0</v>
      </c>
      <c r="X1236" s="37"/>
      <c r="Y1236" s="37">
        <v>196.0</v>
      </c>
      <c r="Z1236" s="38">
        <v>0.578</v>
      </c>
      <c r="AA1236" s="38">
        <v>1.183</v>
      </c>
      <c r="AB1236" s="44">
        <f t="shared" si="331"/>
        <v>14371.95378</v>
      </c>
      <c r="AC1236" s="44"/>
      <c r="AD1236" s="44"/>
      <c r="AE1236" s="44">
        <f t="shared" si="402"/>
        <v>2251.541949</v>
      </c>
      <c r="AF1236" s="44">
        <f t="shared" si="403"/>
        <v>214.6884261</v>
      </c>
      <c r="AG1236" s="45">
        <f t="shared" si="5"/>
        <v>0.07844125336</v>
      </c>
      <c r="AH1236" s="45">
        <f t="shared" si="6"/>
        <v>-0.05613701237</v>
      </c>
      <c r="AI1236" s="45" t="str">
        <f t="shared" si="7"/>
        <v/>
      </c>
      <c r="AJ1236" s="45" t="str">
        <f t="shared" si="8"/>
        <v/>
      </c>
      <c r="AK1236" s="45">
        <f t="shared" si="9"/>
        <v>-0.0310470347</v>
      </c>
      <c r="AL1236" s="45">
        <f t="shared" si="10"/>
        <v>0.2049447901</v>
      </c>
      <c r="AM1236" s="45">
        <f t="shared" si="11"/>
        <v>0.1041285796</v>
      </c>
    </row>
    <row r="1237">
      <c r="A1237" s="33" t="s">
        <v>148</v>
      </c>
      <c r="B1237" s="34" t="s">
        <v>156</v>
      </c>
      <c r="C1237" s="35" t="s">
        <v>60</v>
      </c>
      <c r="D1237" s="36" t="str">
        <f t="shared" si="1"/>
        <v>Europe/Croatia-Europe/2012</v>
      </c>
      <c r="E1237" s="37">
        <f t="array" ref="E1237:H1237">VLOOKUP(D1237, GDP!D:L,{6,7,8,9},0)</f>
        <v>56155732957</v>
      </c>
      <c r="F1237" s="38">
        <v>0.068</v>
      </c>
      <c r="G1237" s="37">
        <v>908.0</v>
      </c>
      <c r="H1237" s="38">
        <v>0.095</v>
      </c>
      <c r="I1237" s="39" t="str">
        <f t="array" ref="I1237:J1237">VLOOKUP(D1237, ENERGY!I:M,{4,5},0)</f>
        <v/>
      </c>
      <c r="J1237" s="39"/>
      <c r="K1237" s="40">
        <f t="array" ref="K1237:S1237">VLOOKUP(D1237, 'HUMAN RESOURCES'!D:V,{11,12,13,14,15,16,17,18,19},0)</f>
        <v>10</v>
      </c>
      <c r="L1237" s="40">
        <v>4.0</v>
      </c>
      <c r="M1237" s="40">
        <v>80.0</v>
      </c>
      <c r="N1237" s="41">
        <v>74.0</v>
      </c>
      <c r="O1237" s="42">
        <v>0.15</v>
      </c>
      <c r="P1237" s="42">
        <v>0.67</v>
      </c>
      <c r="Q1237" s="42">
        <v>0.18</v>
      </c>
      <c r="R1237" s="40">
        <v>4267558.0</v>
      </c>
      <c r="S1237" s="42">
        <v>0.581</v>
      </c>
      <c r="T1237" s="43">
        <f t="array" ref="T1237:U1237">VLOOKUP(D1237, TOURISM!D:H,{4,5},0)</f>
        <v>8865000000</v>
      </c>
      <c r="U1237" s="43">
        <v>9.62E8</v>
      </c>
      <c r="V1237" s="38">
        <f t="array" ref="V1237:AA1237">VLOOKUP(D1237, BUSINESS!D:P,{8,9,10,11,12,13},0)</f>
        <v>0.218</v>
      </c>
      <c r="W1237" s="37">
        <v>8.0</v>
      </c>
      <c r="X1237" s="37">
        <v>88.0</v>
      </c>
      <c r="Y1237" s="37">
        <v>196.0</v>
      </c>
      <c r="Z1237" s="38">
        <v>0.619</v>
      </c>
      <c r="AA1237" s="38">
        <v>1.154</v>
      </c>
      <c r="AB1237" s="44">
        <f t="shared" si="331"/>
        <v>13158.75097</v>
      </c>
      <c r="AC1237" s="44"/>
      <c r="AD1237" s="44"/>
      <c r="AE1237" s="44">
        <f t="shared" si="402"/>
        <v>2077.300414</v>
      </c>
      <c r="AF1237" s="44">
        <f t="shared" si="403"/>
        <v>225.421658</v>
      </c>
      <c r="AG1237" s="45">
        <f t="shared" si="5"/>
        <v>-0.08441460558</v>
      </c>
      <c r="AH1237" s="45">
        <f t="shared" si="6"/>
        <v>-0.08467741935</v>
      </c>
      <c r="AI1237" s="45" t="str">
        <f t="shared" si="7"/>
        <v/>
      </c>
      <c r="AJ1237" s="45" t="str">
        <f t="shared" si="8"/>
        <v/>
      </c>
      <c r="AK1237" s="45">
        <f t="shared" si="9"/>
        <v>-0.003051892926</v>
      </c>
      <c r="AL1237" s="45">
        <f t="shared" si="10"/>
        <v>-0.07738764758</v>
      </c>
      <c r="AM1237" s="45">
        <f t="shared" si="11"/>
        <v>0.04999445978</v>
      </c>
    </row>
    <row r="1238">
      <c r="A1238" s="33" t="s">
        <v>148</v>
      </c>
      <c r="B1238" s="34" t="s">
        <v>157</v>
      </c>
      <c r="C1238" s="35" t="s">
        <v>48</v>
      </c>
      <c r="D1238" s="36" t="str">
        <f t="shared" si="1"/>
        <v>Europe/Cyprus-Europe/2000</v>
      </c>
      <c r="E1238" s="37">
        <f t="array" ref="E1238:H1238">VLOOKUP(D1238, GDP!D:L,{6,7,8,9},0)</f>
        <v>9314937556</v>
      </c>
      <c r="F1238" s="38">
        <v>0.058</v>
      </c>
      <c r="G1238" s="37">
        <v>744.0</v>
      </c>
      <c r="H1238" s="38">
        <v>0.08</v>
      </c>
      <c r="I1238" s="39" t="str">
        <f t="array" ref="I1238:J1238">VLOOKUP(D1238, ENERGY!I:M,{4,5},0)</f>
        <v/>
      </c>
      <c r="J1238" s="39"/>
      <c r="K1238" s="40">
        <f t="array" ref="K1238:S1238">VLOOKUP(D1238, 'HUMAN RESOURCES'!D:V,{11,12,13,14,15,16,17,18,19},0)</f>
        <v>13</v>
      </c>
      <c r="L1238" s="40">
        <v>6.0</v>
      </c>
      <c r="M1238" s="40">
        <v>80.0</v>
      </c>
      <c r="N1238" s="41">
        <v>76.0</v>
      </c>
      <c r="O1238" s="42">
        <v>0.224</v>
      </c>
      <c r="P1238" s="42">
        <v>0.674</v>
      </c>
      <c r="Q1238" s="42">
        <v>0.102</v>
      </c>
      <c r="R1238" s="40">
        <v>943287.0</v>
      </c>
      <c r="S1238" s="42">
        <v>0.686</v>
      </c>
      <c r="T1238" s="43">
        <f t="array" ref="T1238:U1238">VLOOKUP(D1238, TOURISM!D:H,{4,5},0)</f>
        <v>2137000000</v>
      </c>
      <c r="U1238" s="43">
        <v>5.43E8</v>
      </c>
      <c r="V1238" s="38" t="str">
        <f t="array" ref="V1238:AA1238">VLOOKUP(D1238, BUSINESS!D:P,{8,9,10,11,12,13},0)</f>
        <v/>
      </c>
      <c r="W1238" s="37"/>
      <c r="X1238" s="37"/>
      <c r="Y1238" s="37"/>
      <c r="Z1238" s="38">
        <v>0.153</v>
      </c>
      <c r="AA1238" s="38">
        <v>0.231</v>
      </c>
      <c r="AB1238" s="44">
        <f t="shared" si="331"/>
        <v>9874.977134</v>
      </c>
      <c r="AC1238" s="44"/>
      <c r="AD1238" s="44"/>
      <c r="AE1238" s="44">
        <f t="shared" si="402"/>
        <v>2265.482298</v>
      </c>
      <c r="AF1238" s="44">
        <f t="shared" si="403"/>
        <v>575.6466484</v>
      </c>
      <c r="AG1238" s="45" t="str">
        <f t="shared" si="5"/>
        <v/>
      </c>
      <c r="AH1238" s="45" t="str">
        <f t="shared" si="6"/>
        <v/>
      </c>
      <c r="AI1238" s="45" t="str">
        <f t="shared" si="7"/>
        <v/>
      </c>
      <c r="AJ1238" s="45" t="str">
        <f t="shared" si="8"/>
        <v/>
      </c>
      <c r="AK1238" s="45" t="str">
        <f t="shared" si="9"/>
        <v/>
      </c>
      <c r="AL1238" s="45" t="str">
        <f t="shared" si="10"/>
        <v/>
      </c>
      <c r="AM1238" s="45" t="str">
        <f t="shared" si="11"/>
        <v/>
      </c>
    </row>
    <row r="1239">
      <c r="A1239" s="33" t="s">
        <v>148</v>
      </c>
      <c r="B1239" s="34" t="s">
        <v>157</v>
      </c>
      <c r="C1239" s="35" t="s">
        <v>49</v>
      </c>
      <c r="D1239" s="36" t="str">
        <f t="shared" si="1"/>
        <v>Europe/Cyprus-Europe/2001</v>
      </c>
      <c r="E1239" s="37">
        <f t="array" ref="E1239:H1239">VLOOKUP(D1239, GDP!D:L,{6,7,8,9},0)</f>
        <v>9679304971</v>
      </c>
      <c r="F1239" s="38">
        <v>0.058</v>
      </c>
      <c r="G1239" s="37">
        <v>776.0</v>
      </c>
      <c r="H1239" s="38">
        <v>0.075</v>
      </c>
      <c r="I1239" s="39">
        <f t="array" ref="I1239:J1239">VLOOKUP(D1239, ENERGY!I:M,{4,5},0)</f>
        <v>2368</v>
      </c>
      <c r="J1239" s="39"/>
      <c r="K1239" s="40">
        <f t="array" ref="K1239:S1239">VLOOKUP(D1239, 'HUMAN RESOURCES'!D:V,{11,12,13,14,15,16,17,18,19},0)</f>
        <v>13</v>
      </c>
      <c r="L1239" s="40">
        <v>5.0</v>
      </c>
      <c r="M1239" s="40">
        <v>80.0</v>
      </c>
      <c r="N1239" s="41">
        <v>76.0</v>
      </c>
      <c r="O1239" s="42">
        <v>0.219</v>
      </c>
      <c r="P1239" s="42">
        <v>0.678</v>
      </c>
      <c r="Q1239" s="42">
        <v>0.103</v>
      </c>
      <c r="R1239" s="40">
        <v>961481.0</v>
      </c>
      <c r="S1239" s="42">
        <v>0.688</v>
      </c>
      <c r="T1239" s="43">
        <f t="array" ref="T1239:U1239">VLOOKUP(D1239, TOURISM!D:H,{4,5},0)</f>
        <v>2203000000</v>
      </c>
      <c r="U1239" s="43">
        <v>5.68E8</v>
      </c>
      <c r="V1239" s="38" t="str">
        <f t="array" ref="V1239:AA1239">VLOOKUP(D1239, BUSINESS!D:P,{8,9,10,11,12,13},0)</f>
        <v/>
      </c>
      <c r="W1239" s="37"/>
      <c r="X1239" s="37"/>
      <c r="Y1239" s="37"/>
      <c r="Z1239" s="38">
        <v>0.188</v>
      </c>
      <c r="AA1239" s="38">
        <v>0.327</v>
      </c>
      <c r="AB1239" s="44">
        <f t="shared" si="331"/>
        <v>10067.07878</v>
      </c>
      <c r="AC1239" s="44">
        <f t="shared" ref="AC1239:AC1245" si="427">(I1239/R1239)*1000</f>
        <v>2.462867181</v>
      </c>
      <c r="AD1239" s="44"/>
      <c r="AE1239" s="44">
        <f t="shared" si="402"/>
        <v>2291.256926</v>
      </c>
      <c r="AF1239" s="44">
        <f t="shared" si="403"/>
        <v>590.7553035</v>
      </c>
      <c r="AG1239" s="45">
        <f t="shared" si="5"/>
        <v>0.01945337611</v>
      </c>
      <c r="AH1239" s="45">
        <f t="shared" si="6"/>
        <v>0.04301075269</v>
      </c>
      <c r="AI1239" s="45" t="str">
        <f t="shared" si="7"/>
        <v/>
      </c>
      <c r="AJ1239" s="45" t="str">
        <f t="shared" si="8"/>
        <v/>
      </c>
      <c r="AK1239" s="45">
        <f t="shared" si="9"/>
        <v>0.01928787315</v>
      </c>
      <c r="AL1239" s="45">
        <f t="shared" si="10"/>
        <v>0.01137710412</v>
      </c>
      <c r="AM1239" s="45">
        <f t="shared" si="11"/>
        <v>0.02624640517</v>
      </c>
    </row>
    <row r="1240">
      <c r="A1240" s="33" t="s">
        <v>148</v>
      </c>
      <c r="B1240" s="34" t="s">
        <v>157</v>
      </c>
      <c r="C1240" s="35" t="s">
        <v>50</v>
      </c>
      <c r="D1240" s="36" t="str">
        <f t="shared" si="1"/>
        <v>Europe/Cyprus-Europe/2002</v>
      </c>
      <c r="E1240" s="37">
        <f t="array" ref="E1240:H1240">VLOOKUP(D1240, GDP!D:L,{6,7,8,9},0)</f>
        <v>10557366162</v>
      </c>
      <c r="F1240" s="38">
        <v>0.061</v>
      </c>
      <c r="G1240" s="37">
        <v>882.0</v>
      </c>
      <c r="H1240" s="38">
        <v>0.072</v>
      </c>
      <c r="I1240" s="39">
        <f t="array" ref="I1240:J1240">VLOOKUP(D1240, ENERGY!I:M,{4,5},0)</f>
        <v>2443</v>
      </c>
      <c r="J1240" s="39">
        <v>7708.0</v>
      </c>
      <c r="K1240" s="40">
        <f t="array" ref="K1240:S1240">VLOOKUP(D1240, 'HUMAN RESOURCES'!D:V,{11,12,13,14,15,16,17,18,19},0)</f>
        <v>13</v>
      </c>
      <c r="L1240" s="40">
        <v>5.0</v>
      </c>
      <c r="M1240" s="40">
        <v>80.0</v>
      </c>
      <c r="N1240" s="41">
        <v>76.0</v>
      </c>
      <c r="O1240" s="42">
        <v>0.214</v>
      </c>
      <c r="P1240" s="42">
        <v>0.682</v>
      </c>
      <c r="Q1240" s="42">
        <v>0.104</v>
      </c>
      <c r="R1240" s="40">
        <v>979877.0</v>
      </c>
      <c r="S1240" s="42">
        <v>0.687</v>
      </c>
      <c r="T1240" s="43">
        <f t="array" ref="T1240:U1240">VLOOKUP(D1240, TOURISM!D:H,{4,5},0)</f>
        <v>2178000000</v>
      </c>
      <c r="U1240" s="43">
        <v>5.82E8</v>
      </c>
      <c r="V1240" s="38" t="str">
        <f t="array" ref="V1240:AA1240">VLOOKUP(D1240, BUSINESS!D:P,{8,9,10,11,12,13},0)</f>
        <v/>
      </c>
      <c r="W1240" s="37"/>
      <c r="X1240" s="37"/>
      <c r="Y1240" s="37"/>
      <c r="Z1240" s="38">
        <v>0.283</v>
      </c>
      <c r="AA1240" s="38">
        <v>0.427</v>
      </c>
      <c r="AB1240" s="44">
        <f t="shared" si="331"/>
        <v>10774.17488</v>
      </c>
      <c r="AC1240" s="44">
        <f t="shared" si="427"/>
        <v>2.493170061</v>
      </c>
      <c r="AD1240" s="44">
        <f t="shared" ref="AD1240:AD1245" si="428">J1240/R1240*1000</f>
        <v>7.866293423</v>
      </c>
      <c r="AE1240" s="44">
        <f t="shared" si="402"/>
        <v>2222.727955</v>
      </c>
      <c r="AF1240" s="44">
        <f t="shared" si="403"/>
        <v>593.9520981</v>
      </c>
      <c r="AG1240" s="45">
        <f t="shared" si="5"/>
        <v>0.07023845946</v>
      </c>
      <c r="AH1240" s="45">
        <f t="shared" si="6"/>
        <v>0.1365979381</v>
      </c>
      <c r="AI1240" s="45">
        <f t="shared" si="7"/>
        <v>0.01230390353</v>
      </c>
      <c r="AJ1240" s="45" t="str">
        <f t="shared" si="8"/>
        <v/>
      </c>
      <c r="AK1240" s="45">
        <f t="shared" si="9"/>
        <v>0.01913298339</v>
      </c>
      <c r="AL1240" s="45">
        <f t="shared" si="10"/>
        <v>-0.02990889853</v>
      </c>
      <c r="AM1240" s="45">
        <f t="shared" si="11"/>
        <v>0.005411368317</v>
      </c>
    </row>
    <row r="1241">
      <c r="A1241" s="33" t="s">
        <v>148</v>
      </c>
      <c r="B1241" s="34" t="s">
        <v>157</v>
      </c>
      <c r="C1241" s="35" t="s">
        <v>51</v>
      </c>
      <c r="D1241" s="36" t="str">
        <f t="shared" si="1"/>
        <v>Europe/Cyprus-Europe/2003</v>
      </c>
      <c r="E1241" s="37">
        <f t="array" ref="E1241:H1241">VLOOKUP(D1241, GDP!D:L,{6,7,8,9},0)</f>
        <v>13319544758</v>
      </c>
      <c r="F1241" s="38">
        <v>0.068</v>
      </c>
      <c r="G1241" s="37">
        <v>1235.0</v>
      </c>
      <c r="H1241" s="38">
        <v>0.069</v>
      </c>
      <c r="I1241" s="39">
        <f t="array" ref="I1241:J1241">VLOOKUP(D1241, ENERGY!I:M,{4,5},0)</f>
        <v>2525</v>
      </c>
      <c r="J1241" s="39">
        <v>8141.0</v>
      </c>
      <c r="K1241" s="40">
        <f t="array" ref="K1241:S1241">VLOOKUP(D1241, 'HUMAN RESOURCES'!D:V,{11,12,13,14,15,16,17,18,19},0)</f>
        <v>12</v>
      </c>
      <c r="L1241" s="40">
        <v>5.0</v>
      </c>
      <c r="M1241" s="40">
        <v>81.0</v>
      </c>
      <c r="N1241" s="41">
        <v>76.0</v>
      </c>
      <c r="O1241" s="42">
        <v>0.209</v>
      </c>
      <c r="P1241" s="42">
        <v>0.686</v>
      </c>
      <c r="Q1241" s="42">
        <v>0.105</v>
      </c>
      <c r="R1241" s="40">
        <v>998142.0</v>
      </c>
      <c r="S1241" s="42">
        <v>0.686</v>
      </c>
      <c r="T1241" s="43">
        <f t="array" ref="T1241:U1241">VLOOKUP(D1241, TOURISM!D:H,{4,5},0)</f>
        <v>2325000000</v>
      </c>
      <c r="U1241" s="43">
        <v>7.0E8</v>
      </c>
      <c r="V1241" s="38" t="str">
        <f t="array" ref="V1241:AA1241">VLOOKUP(D1241, BUSINESS!D:P,{8,9,10,11,12,13},0)</f>
        <v/>
      </c>
      <c r="W1241" s="37"/>
      <c r="X1241" s="37"/>
      <c r="Y1241" s="37"/>
      <c r="Z1241" s="38">
        <v>0.301</v>
      </c>
      <c r="AA1241" s="38">
        <v>0.553</v>
      </c>
      <c r="AB1241" s="44">
        <f t="shared" si="331"/>
        <v>13344.33854</v>
      </c>
      <c r="AC1241" s="44">
        <f t="shared" si="427"/>
        <v>2.529700183</v>
      </c>
      <c r="AD1241" s="44">
        <f t="shared" si="428"/>
        <v>8.156154134</v>
      </c>
      <c r="AE1241" s="44">
        <f t="shared" si="402"/>
        <v>2329.327891</v>
      </c>
      <c r="AF1241" s="44">
        <f t="shared" si="403"/>
        <v>701.303021</v>
      </c>
      <c r="AG1241" s="45">
        <f t="shared" si="5"/>
        <v>0.238548537</v>
      </c>
      <c r="AH1241" s="45">
        <f t="shared" si="6"/>
        <v>0.4002267574</v>
      </c>
      <c r="AI1241" s="45">
        <f t="shared" si="7"/>
        <v>0.01465207784</v>
      </c>
      <c r="AJ1241" s="45">
        <f t="shared" si="8"/>
        <v>0.03684844898</v>
      </c>
      <c r="AK1241" s="45">
        <f t="shared" si="9"/>
        <v>0.01864009462</v>
      </c>
      <c r="AL1241" s="45">
        <f t="shared" si="10"/>
        <v>0.04795905696</v>
      </c>
      <c r="AM1241" s="45">
        <f t="shared" si="11"/>
        <v>0.1807400349</v>
      </c>
    </row>
    <row r="1242">
      <c r="A1242" s="33" t="s">
        <v>148</v>
      </c>
      <c r="B1242" s="34" t="s">
        <v>157</v>
      </c>
      <c r="C1242" s="35" t="s">
        <v>52</v>
      </c>
      <c r="D1242" s="36" t="str">
        <f t="shared" si="1"/>
        <v>Europe/Cyprus-Europe/2004</v>
      </c>
      <c r="E1242" s="37">
        <f t="array" ref="E1242:H1242">VLOOKUP(D1242, GDP!D:L,{6,7,8,9},0)</f>
        <v>15816972051</v>
      </c>
      <c r="F1242" s="38">
        <v>0.064</v>
      </c>
      <c r="G1242" s="37">
        <v>1353.0</v>
      </c>
      <c r="H1242" s="38">
        <v>0.076</v>
      </c>
      <c r="I1242" s="39">
        <f t="array" ref="I1242:J1242">VLOOKUP(D1242, ENERGY!I:M,{4,5},0)</f>
        <v>2344</v>
      </c>
      <c r="J1242" s="39">
        <v>7700.5</v>
      </c>
      <c r="K1242" s="40">
        <f t="array" ref="K1242:S1242">VLOOKUP(D1242, 'HUMAN RESOURCES'!D:V,{11,12,13,14,15,16,17,18,19},0)</f>
        <v>12</v>
      </c>
      <c r="L1242" s="40">
        <v>4.0</v>
      </c>
      <c r="M1242" s="40">
        <v>81.0</v>
      </c>
      <c r="N1242" s="41">
        <v>76.0</v>
      </c>
      <c r="O1242" s="42">
        <v>0.205</v>
      </c>
      <c r="P1242" s="42">
        <v>0.69</v>
      </c>
      <c r="Q1242" s="42">
        <v>0.106</v>
      </c>
      <c r="R1242" s="40">
        <v>1015820.0</v>
      </c>
      <c r="S1242" s="42">
        <v>0.684</v>
      </c>
      <c r="T1242" s="43">
        <f t="array" ref="T1242:U1242">VLOOKUP(D1242, TOURISM!D:H,{4,5},0)</f>
        <v>2552000000</v>
      </c>
      <c r="U1242" s="43">
        <v>9.07E8</v>
      </c>
      <c r="V1242" s="38" t="str">
        <f t="array" ref="V1242:AA1242">VLOOKUP(D1242, BUSINESS!D:P,{8,9,10,11,12,13},0)</f>
        <v/>
      </c>
      <c r="W1242" s="37"/>
      <c r="X1242" s="37"/>
      <c r="Y1242" s="37"/>
      <c r="Z1242" s="38">
        <v>0.338</v>
      </c>
      <c r="AA1242" s="38">
        <v>0.648</v>
      </c>
      <c r="AB1242" s="44">
        <f t="shared" si="331"/>
        <v>15570.64446</v>
      </c>
      <c r="AC1242" s="44">
        <f t="shared" si="427"/>
        <v>2.307495422</v>
      </c>
      <c r="AD1242" s="44">
        <f t="shared" si="428"/>
        <v>7.580575299</v>
      </c>
      <c r="AE1242" s="44">
        <f t="shared" si="402"/>
        <v>2512.256108</v>
      </c>
      <c r="AF1242" s="44">
        <f t="shared" si="403"/>
        <v>892.8747219</v>
      </c>
      <c r="AG1242" s="45">
        <f t="shared" si="5"/>
        <v>0.1668352395</v>
      </c>
      <c r="AH1242" s="45">
        <f t="shared" si="6"/>
        <v>0.0955465587</v>
      </c>
      <c r="AI1242" s="45">
        <f t="shared" si="7"/>
        <v>-0.08783837785</v>
      </c>
      <c r="AJ1242" s="45">
        <f t="shared" si="8"/>
        <v>-0.07056988209</v>
      </c>
      <c r="AK1242" s="45">
        <f t="shared" si="9"/>
        <v>0.01771090686</v>
      </c>
      <c r="AL1242" s="45">
        <f t="shared" si="10"/>
        <v>0.07853261786</v>
      </c>
      <c r="AM1242" s="45">
        <f t="shared" si="11"/>
        <v>0.2731653724</v>
      </c>
    </row>
    <row r="1243">
      <c r="A1243" s="33" t="s">
        <v>148</v>
      </c>
      <c r="B1243" s="34" t="s">
        <v>157</v>
      </c>
      <c r="C1243" s="35" t="s">
        <v>53</v>
      </c>
      <c r="D1243" s="36" t="str">
        <f t="shared" si="1"/>
        <v>Europe/Cyprus-Europe/2005</v>
      </c>
      <c r="E1243" s="37">
        <f t="array" ref="E1243:H1243">VLOOKUP(D1243, GDP!D:L,{6,7,8,9},0)</f>
        <v>16997801392</v>
      </c>
      <c r="F1243" s="38">
        <v>0.064</v>
      </c>
      <c r="G1243" s="37">
        <v>1434.0</v>
      </c>
      <c r="H1243" s="38">
        <v>0.071</v>
      </c>
      <c r="I1243" s="39">
        <f t="array" ref="I1243:J1243">VLOOKUP(D1243, ENERGY!I:M,{4,5},0)</f>
        <v>2184</v>
      </c>
      <c r="J1243" s="39">
        <v>7334.0</v>
      </c>
      <c r="K1243" s="40">
        <f t="array" ref="K1243:S1243">VLOOKUP(D1243, 'HUMAN RESOURCES'!D:V,{11,12,13,14,15,16,17,18,19},0)</f>
        <v>12</v>
      </c>
      <c r="L1243" s="40">
        <v>4.0</v>
      </c>
      <c r="M1243" s="40">
        <v>81.0</v>
      </c>
      <c r="N1243" s="41">
        <v>77.0</v>
      </c>
      <c r="O1243" s="42">
        <v>0.2</v>
      </c>
      <c r="P1243" s="42">
        <v>0.693</v>
      </c>
      <c r="Q1243" s="42">
        <v>0.107</v>
      </c>
      <c r="R1243" s="40">
        <v>1032586.0</v>
      </c>
      <c r="S1243" s="42">
        <v>0.683</v>
      </c>
      <c r="T1243" s="43">
        <f t="array" ref="T1243:U1243">VLOOKUP(D1243, TOURISM!D:H,{4,5},0)</f>
        <v>2644000000</v>
      </c>
      <c r="U1243" s="43">
        <v>1.001E9</v>
      </c>
      <c r="V1243" s="38" t="str">
        <f t="array" ref="V1243:AA1243">VLOOKUP(D1243, BUSINESS!D:P,{8,9,10,11,12,13},0)</f>
        <v/>
      </c>
      <c r="W1243" s="37"/>
      <c r="X1243" s="37"/>
      <c r="Y1243" s="37"/>
      <c r="Z1243" s="38">
        <v>0.328</v>
      </c>
      <c r="AA1243" s="38">
        <v>0.758</v>
      </c>
      <c r="AB1243" s="44">
        <f t="shared" si="331"/>
        <v>16461.39052</v>
      </c>
      <c r="AC1243" s="44">
        <f t="shared" si="427"/>
        <v>2.115078066</v>
      </c>
      <c r="AD1243" s="44">
        <f t="shared" si="428"/>
        <v>7.102556107</v>
      </c>
      <c r="AE1243" s="44">
        <f t="shared" si="402"/>
        <v>2560.561542</v>
      </c>
      <c r="AF1243" s="44">
        <f t="shared" si="403"/>
        <v>969.4107803</v>
      </c>
      <c r="AG1243" s="45">
        <f t="shared" si="5"/>
        <v>0.05720675643</v>
      </c>
      <c r="AH1243" s="45">
        <f t="shared" si="6"/>
        <v>0.05986696231</v>
      </c>
      <c r="AI1243" s="45">
        <f t="shared" si="7"/>
        <v>-0.0833879688</v>
      </c>
      <c r="AJ1243" s="45">
        <f t="shared" si="8"/>
        <v>-0.06305843201</v>
      </c>
      <c r="AK1243" s="45">
        <f t="shared" si="9"/>
        <v>0.0165048926</v>
      </c>
      <c r="AL1243" s="45">
        <f t="shared" si="10"/>
        <v>0.01922790956</v>
      </c>
      <c r="AM1243" s="45">
        <f t="shared" si="11"/>
        <v>0.08571869775</v>
      </c>
    </row>
    <row r="1244">
      <c r="A1244" s="33" t="s">
        <v>148</v>
      </c>
      <c r="B1244" s="34" t="s">
        <v>157</v>
      </c>
      <c r="C1244" s="35" t="s">
        <v>54</v>
      </c>
      <c r="D1244" s="36" t="str">
        <f t="shared" si="1"/>
        <v>Europe/Cyprus-Europe/2006</v>
      </c>
      <c r="E1244" s="37">
        <f t="array" ref="E1244:H1244">VLOOKUP(D1244, GDP!D:L,{6,7,8,9},0)</f>
        <v>18435765910</v>
      </c>
      <c r="F1244" s="38">
        <v>0.063</v>
      </c>
      <c r="G1244" s="37">
        <v>1494.0</v>
      </c>
      <c r="H1244" s="38">
        <v>0.067</v>
      </c>
      <c r="I1244" s="39">
        <f t="array" ref="I1244:J1244">VLOOKUP(D1244, ENERGY!I:M,{4,5},0)</f>
        <v>2437</v>
      </c>
      <c r="J1244" s="39">
        <v>8196.0</v>
      </c>
      <c r="K1244" s="40">
        <f t="array" ref="K1244:S1244">VLOOKUP(D1244, 'HUMAN RESOURCES'!D:V,{11,12,13,14,15,16,17,18,19},0)</f>
        <v>12</v>
      </c>
      <c r="L1244" s="40">
        <v>4.0</v>
      </c>
      <c r="M1244" s="40">
        <v>81.0</v>
      </c>
      <c r="N1244" s="41">
        <v>77.0</v>
      </c>
      <c r="O1244" s="42">
        <v>0.195</v>
      </c>
      <c r="P1244" s="42">
        <v>0.697</v>
      </c>
      <c r="Q1244" s="42">
        <v>0.109</v>
      </c>
      <c r="R1244" s="40">
        <v>1048314.0</v>
      </c>
      <c r="S1244" s="42">
        <v>0.681</v>
      </c>
      <c r="T1244" s="43">
        <f t="array" ref="T1244:U1244">VLOOKUP(D1244, TOURISM!D:H,{4,5},0)</f>
        <v>2691000000</v>
      </c>
      <c r="U1244" s="43">
        <v>1.031E9</v>
      </c>
      <c r="V1244" s="38" t="str">
        <f t="array" ref="V1244:AA1244">VLOOKUP(D1244, BUSINESS!D:P,{8,9,10,11,12,13},0)</f>
        <v/>
      </c>
      <c r="W1244" s="37"/>
      <c r="X1244" s="37"/>
      <c r="Y1244" s="37"/>
      <c r="Z1244" s="38">
        <v>0.358</v>
      </c>
      <c r="AA1244" s="38">
        <v>0.828</v>
      </c>
      <c r="AB1244" s="44">
        <f t="shared" si="331"/>
        <v>17586.11056</v>
      </c>
      <c r="AC1244" s="44">
        <f t="shared" si="427"/>
        <v>2.324685161</v>
      </c>
      <c r="AD1244" s="44">
        <f t="shared" si="428"/>
        <v>7.818268191</v>
      </c>
      <c r="AE1244" s="44">
        <f t="shared" si="402"/>
        <v>2566.978978</v>
      </c>
      <c r="AF1244" s="44">
        <f t="shared" si="403"/>
        <v>983.4839561</v>
      </c>
      <c r="AG1244" s="45">
        <f t="shared" si="5"/>
        <v>0.06832472884</v>
      </c>
      <c r="AH1244" s="45">
        <f t="shared" si="6"/>
        <v>0.04184100418</v>
      </c>
      <c r="AI1244" s="45">
        <f t="shared" si="7"/>
        <v>0.09910135155</v>
      </c>
      <c r="AJ1244" s="45">
        <f t="shared" si="8"/>
        <v>0.1007682408</v>
      </c>
      <c r="AK1244" s="45">
        <f t="shared" si="9"/>
        <v>0.01523166109</v>
      </c>
      <c r="AL1244" s="45">
        <f t="shared" si="10"/>
        <v>0.00250626121</v>
      </c>
      <c r="AM1244" s="45">
        <f t="shared" si="11"/>
        <v>0.01451724709</v>
      </c>
    </row>
    <row r="1245">
      <c r="A1245" s="33" t="s">
        <v>148</v>
      </c>
      <c r="B1245" s="34" t="s">
        <v>157</v>
      </c>
      <c r="C1245" s="35" t="s">
        <v>55</v>
      </c>
      <c r="D1245" s="36" t="str">
        <f t="shared" si="1"/>
        <v>Europe/Cyprus-Europe/2007</v>
      </c>
      <c r="E1245" s="37">
        <f t="array" ref="E1245:H1245">VLOOKUP(D1245, GDP!D:L,{6,7,8,9},0)</f>
        <v>21841815681</v>
      </c>
      <c r="F1245" s="38">
        <v>0.061</v>
      </c>
      <c r="G1245" s="37">
        <v>1691.0</v>
      </c>
      <c r="H1245" s="38">
        <v>0.067</v>
      </c>
      <c r="I1245" s="39">
        <f t="array" ref="I1245:J1245">VLOOKUP(D1245, ENERGY!I:M,{4,5},0)</f>
        <v>2181</v>
      </c>
      <c r="J1245" s="39">
        <v>7262.5</v>
      </c>
      <c r="K1245" s="40">
        <f t="array" ref="K1245:S1245">VLOOKUP(D1245, 'HUMAN RESOURCES'!D:V,{11,12,13,14,15,16,17,18,19},0)</f>
        <v>12</v>
      </c>
      <c r="L1245" s="40">
        <v>4.0</v>
      </c>
      <c r="M1245" s="40">
        <v>81.0</v>
      </c>
      <c r="N1245" s="41">
        <v>77.0</v>
      </c>
      <c r="O1245" s="42">
        <v>0.19</v>
      </c>
      <c r="P1245" s="42">
        <v>0.7</v>
      </c>
      <c r="Q1245" s="42">
        <v>0.11</v>
      </c>
      <c r="R1245" s="40">
        <v>1063095.0</v>
      </c>
      <c r="S1245" s="42">
        <v>0.68</v>
      </c>
      <c r="T1245" s="43">
        <f t="array" ref="T1245:U1245">VLOOKUP(D1245, TOURISM!D:H,{4,5},0)</f>
        <v>3108000000</v>
      </c>
      <c r="U1245" s="43">
        <v>1.554E9</v>
      </c>
      <c r="V1245" s="38" t="str">
        <f t="array" ref="V1245:AA1245">VLOOKUP(D1245, BUSINESS!D:P,{8,9,10,11,12,13},0)</f>
        <v/>
      </c>
      <c r="W1245" s="37"/>
      <c r="X1245" s="37"/>
      <c r="Y1245" s="37"/>
      <c r="Z1245" s="38">
        <v>0.408</v>
      </c>
      <c r="AA1245" s="38">
        <v>0.93</v>
      </c>
      <c r="AB1245" s="44">
        <f t="shared" si="331"/>
        <v>20545.49752</v>
      </c>
      <c r="AC1245" s="44">
        <f t="shared" si="427"/>
        <v>2.05155701</v>
      </c>
      <c r="AD1245" s="44">
        <f t="shared" si="428"/>
        <v>6.831468495</v>
      </c>
      <c r="AE1245" s="44">
        <f t="shared" si="402"/>
        <v>2923.539289</v>
      </c>
      <c r="AF1245" s="44">
        <f t="shared" si="403"/>
        <v>1461.769644</v>
      </c>
      <c r="AG1245" s="45">
        <f t="shared" si="5"/>
        <v>0.1682797876</v>
      </c>
      <c r="AH1245" s="45">
        <f t="shared" si="6"/>
        <v>0.1318607764</v>
      </c>
      <c r="AI1245" s="45">
        <f t="shared" si="7"/>
        <v>-0.1174903833</v>
      </c>
      <c r="AJ1245" s="45">
        <f t="shared" si="8"/>
        <v>-0.1262171713</v>
      </c>
      <c r="AK1245" s="45">
        <f t="shared" si="9"/>
        <v>0.01409978308</v>
      </c>
      <c r="AL1245" s="45">
        <f t="shared" si="10"/>
        <v>0.1389027</v>
      </c>
      <c r="AM1245" s="45">
        <f t="shared" si="11"/>
        <v>0.4863177332</v>
      </c>
    </row>
    <row r="1246">
      <c r="A1246" s="33" t="s">
        <v>148</v>
      </c>
      <c r="B1246" s="34" t="s">
        <v>157</v>
      </c>
      <c r="C1246" s="35" t="s">
        <v>56</v>
      </c>
      <c r="D1246" s="36" t="str">
        <f t="shared" si="1"/>
        <v>Europe/Cyprus-Europe/2008</v>
      </c>
      <c r="E1246" s="37">
        <f t="array" ref="E1246:H1246">VLOOKUP(D1246, GDP!D:L,{6,7,8,9},0)</f>
        <v>25321517504</v>
      </c>
      <c r="F1246" s="38">
        <v>0.069</v>
      </c>
      <c r="G1246" s="37">
        <v>2182.0</v>
      </c>
      <c r="H1246" s="38">
        <v>0.067</v>
      </c>
      <c r="I1246" s="39" t="str">
        <f t="array" ref="I1246:J1246">VLOOKUP(D1246, ENERGY!I:M,{4,5},0)</f>
        <v/>
      </c>
      <c r="J1246" s="39"/>
      <c r="K1246" s="40">
        <f t="array" ref="K1246:S1246">VLOOKUP(D1246, 'HUMAN RESOURCES'!D:V,{11,12,13,14,15,16,17,18,19},0)</f>
        <v>12</v>
      </c>
      <c r="L1246" s="40">
        <v>3.0</v>
      </c>
      <c r="M1246" s="40">
        <v>81.0</v>
      </c>
      <c r="N1246" s="41">
        <v>77.0</v>
      </c>
      <c r="O1246" s="42">
        <v>0.186</v>
      </c>
      <c r="P1246" s="42">
        <v>0.703</v>
      </c>
      <c r="Q1246" s="42">
        <v>0.112</v>
      </c>
      <c r="R1246" s="40">
        <v>1077089.0</v>
      </c>
      <c r="S1246" s="42">
        <v>0.678</v>
      </c>
      <c r="T1246" s="43">
        <f t="array" ref="T1246:U1246">VLOOKUP(D1246, TOURISM!D:H,{4,5},0)</f>
        <v>3231000000</v>
      </c>
      <c r="U1246" s="43">
        <v>1.895E9</v>
      </c>
      <c r="V1246" s="38">
        <f t="array" ref="V1246:AA1246">VLOOKUP(D1246, BUSINESS!D:P,{8,9,10,11,12,13},0)</f>
        <v>0.206</v>
      </c>
      <c r="W1246" s="37">
        <v>8.0</v>
      </c>
      <c r="X1246" s="37"/>
      <c r="Y1246" s="37">
        <v>149.0</v>
      </c>
      <c r="Z1246" s="38">
        <v>0.423</v>
      </c>
      <c r="AA1246" s="38">
        <v>0.944</v>
      </c>
      <c r="AB1246" s="44">
        <f t="shared" si="331"/>
        <v>23509.21558</v>
      </c>
      <c r="AC1246" s="44"/>
      <c r="AD1246" s="44"/>
      <c r="AE1246" s="44">
        <f t="shared" si="402"/>
        <v>2999.75211</v>
      </c>
      <c r="AF1246" s="44">
        <f t="shared" si="403"/>
        <v>1759.371788</v>
      </c>
      <c r="AG1246" s="45">
        <f t="shared" si="5"/>
        <v>0.1442514627</v>
      </c>
      <c r="AH1246" s="45">
        <f t="shared" si="6"/>
        <v>0.2903607333</v>
      </c>
      <c r="AI1246" s="45" t="str">
        <f t="shared" si="7"/>
        <v/>
      </c>
      <c r="AJ1246" s="45" t="str">
        <f t="shared" si="8"/>
        <v/>
      </c>
      <c r="AK1246" s="45">
        <f t="shared" si="9"/>
        <v>0.013163452</v>
      </c>
      <c r="AL1246" s="45">
        <f t="shared" si="10"/>
        <v>0.02606868371</v>
      </c>
      <c r="AM1246" s="45">
        <f t="shared" si="11"/>
        <v>0.2035903161</v>
      </c>
    </row>
    <row r="1247">
      <c r="A1247" s="33" t="s">
        <v>148</v>
      </c>
      <c r="B1247" s="34" t="s">
        <v>157</v>
      </c>
      <c r="C1247" s="35" t="s">
        <v>57</v>
      </c>
      <c r="D1247" s="36" t="str">
        <f t="shared" si="1"/>
        <v>Europe/Cyprus-Europe/2009</v>
      </c>
      <c r="E1247" s="37">
        <f t="array" ref="E1247:H1247">VLOOKUP(D1247, GDP!D:L,{6,7,8,9},0)</f>
        <v>23542650736</v>
      </c>
      <c r="F1247" s="38">
        <v>0.074</v>
      </c>
      <c r="G1247" s="37">
        <v>2115.0</v>
      </c>
      <c r="H1247" s="38">
        <v>0.067</v>
      </c>
      <c r="I1247" s="39">
        <f t="array" ref="I1247:J1247">VLOOKUP(D1247, ENERGY!I:M,{4,5},0)</f>
        <v>2234.5</v>
      </c>
      <c r="J1247" s="39">
        <v>7299.0</v>
      </c>
      <c r="K1247" s="40">
        <f t="array" ref="K1247:S1247">VLOOKUP(D1247, 'HUMAN RESOURCES'!D:V,{11,12,13,14,15,16,17,18,19},0)</f>
        <v>12</v>
      </c>
      <c r="L1247" s="40">
        <v>3.0</v>
      </c>
      <c r="M1247" s="40">
        <v>81.0</v>
      </c>
      <c r="N1247" s="41">
        <v>77.0</v>
      </c>
      <c r="O1247" s="42">
        <v>0.181</v>
      </c>
      <c r="P1247" s="42">
        <v>0.705</v>
      </c>
      <c r="Q1247" s="42">
        <v>0.114</v>
      </c>
      <c r="R1247" s="40">
        <v>1090553.0</v>
      </c>
      <c r="S1247" s="42">
        <v>0.677</v>
      </c>
      <c r="T1247" s="43">
        <f t="array" ref="T1247:U1247">VLOOKUP(D1247, TOURISM!D:H,{4,5},0)</f>
        <v>2474000000</v>
      </c>
      <c r="U1247" s="43">
        <v>1.638E9</v>
      </c>
      <c r="V1247" s="38">
        <f t="array" ref="V1247:AA1247">VLOOKUP(D1247, BUSINESS!D:P,{8,9,10,11,12,13},0)</f>
        <v>0.206</v>
      </c>
      <c r="W1247" s="37">
        <v>8.0</v>
      </c>
      <c r="X1247" s="37"/>
      <c r="Y1247" s="37">
        <v>149.0</v>
      </c>
      <c r="Z1247" s="38">
        <v>0.498</v>
      </c>
      <c r="AA1247" s="38">
        <v>0.896</v>
      </c>
      <c r="AB1247" s="44">
        <f t="shared" si="331"/>
        <v>21587.8098</v>
      </c>
      <c r="AC1247" s="44">
        <f t="shared" ref="AC1247:AC1248" si="429">(I1247/R1247)*1000</f>
        <v>2.048960482</v>
      </c>
      <c r="AD1247" s="44">
        <f t="shared" ref="AD1247:AD1248" si="430">J1247/R1247*1000</f>
        <v>6.692934685</v>
      </c>
      <c r="AE1247" s="44">
        <f t="shared" si="402"/>
        <v>2268.573834</v>
      </c>
      <c r="AF1247" s="44">
        <f t="shared" si="403"/>
        <v>1501.990275</v>
      </c>
      <c r="AG1247" s="45">
        <f t="shared" si="5"/>
        <v>-0.08172989785</v>
      </c>
      <c r="AH1247" s="45">
        <f t="shared" si="6"/>
        <v>-0.03070577452</v>
      </c>
      <c r="AI1247" s="45" t="str">
        <f t="shared" si="7"/>
        <v/>
      </c>
      <c r="AJ1247" s="45" t="str">
        <f t="shared" si="8"/>
        <v/>
      </c>
      <c r="AK1247" s="45">
        <f t="shared" si="9"/>
        <v>0.01250035977</v>
      </c>
      <c r="AL1247" s="45">
        <f t="shared" si="10"/>
        <v>-0.2437462328</v>
      </c>
      <c r="AM1247" s="45">
        <f t="shared" si="11"/>
        <v>-0.1462917135</v>
      </c>
    </row>
    <row r="1248">
      <c r="A1248" s="33" t="s">
        <v>148</v>
      </c>
      <c r="B1248" s="34" t="s">
        <v>157</v>
      </c>
      <c r="C1248" s="35" t="s">
        <v>58</v>
      </c>
      <c r="D1248" s="36" t="str">
        <f t="shared" si="1"/>
        <v>Europe/Cyprus-Europe/2010</v>
      </c>
      <c r="E1248" s="37">
        <f t="array" ref="E1248:H1248">VLOOKUP(D1248, GDP!D:L,{6,7,8,9},0)</f>
        <v>23132450331</v>
      </c>
      <c r="F1248" s="38">
        <v>0.074</v>
      </c>
      <c r="G1248" s="37">
        <v>2012.0</v>
      </c>
      <c r="H1248" s="38">
        <v>0.067</v>
      </c>
      <c r="I1248" s="39">
        <f t="array" ref="I1248:J1248">VLOOKUP(D1248, ENERGY!I:M,{4,5},0)</f>
        <v>2308</v>
      </c>
      <c r="J1248" s="39">
        <v>7789.0</v>
      </c>
      <c r="K1248" s="40">
        <f t="array" ref="K1248:S1248">VLOOKUP(D1248, 'HUMAN RESOURCES'!D:V,{11,12,13,14,15,16,17,18,19},0)</f>
        <v>12</v>
      </c>
      <c r="L1248" s="40">
        <v>3.0</v>
      </c>
      <c r="M1248" s="40">
        <v>81.0</v>
      </c>
      <c r="N1248" s="41">
        <v>77.0</v>
      </c>
      <c r="O1248" s="42">
        <v>0.178</v>
      </c>
      <c r="P1248" s="42">
        <v>0.707</v>
      </c>
      <c r="Q1248" s="42">
        <v>0.116</v>
      </c>
      <c r="R1248" s="40">
        <v>1103685.0</v>
      </c>
      <c r="S1248" s="42">
        <v>0.676</v>
      </c>
      <c r="T1248" s="43">
        <f t="array" ref="T1248:U1248">VLOOKUP(D1248, TOURISM!D:H,{4,5},0)</f>
        <v>2371000000</v>
      </c>
      <c r="U1248" s="43">
        <v>1.457E9</v>
      </c>
      <c r="V1248" s="38">
        <f t="array" ref="V1248:AA1248">VLOOKUP(D1248, BUSINESS!D:P,{8,9,10,11,12,13},0)</f>
        <v>0.223</v>
      </c>
      <c r="W1248" s="37">
        <v>8.0</v>
      </c>
      <c r="X1248" s="37"/>
      <c r="Y1248" s="37">
        <v>149.0</v>
      </c>
      <c r="Z1248" s="38">
        <v>0.53</v>
      </c>
      <c r="AA1248" s="38">
        <v>0.937</v>
      </c>
      <c r="AB1248" s="44">
        <f t="shared" si="331"/>
        <v>20959.28669</v>
      </c>
      <c r="AC1248" s="44">
        <f t="shared" si="429"/>
        <v>2.091176377</v>
      </c>
      <c r="AD1248" s="44">
        <f t="shared" si="430"/>
        <v>7.057267246</v>
      </c>
      <c r="AE1248" s="44">
        <f t="shared" si="402"/>
        <v>2148.257882</v>
      </c>
      <c r="AF1248" s="44">
        <f t="shared" si="403"/>
        <v>1320.123042</v>
      </c>
      <c r="AG1248" s="45">
        <f t="shared" si="5"/>
        <v>-0.02911472313</v>
      </c>
      <c r="AH1248" s="45">
        <f t="shared" si="6"/>
        <v>-0.04869976359</v>
      </c>
      <c r="AI1248" s="45">
        <f t="shared" si="7"/>
        <v>0.0206035676</v>
      </c>
      <c r="AJ1248" s="45">
        <f t="shared" si="8"/>
        <v>0.05443539752</v>
      </c>
      <c r="AK1248" s="45">
        <f t="shared" si="9"/>
        <v>0.01204159724</v>
      </c>
      <c r="AL1248" s="45">
        <f t="shared" si="10"/>
        <v>-0.05303594281</v>
      </c>
      <c r="AM1248" s="45">
        <f t="shared" si="11"/>
        <v>-0.121084161</v>
      </c>
    </row>
    <row r="1249">
      <c r="A1249" s="33" t="s">
        <v>148</v>
      </c>
      <c r="B1249" s="34" t="s">
        <v>157</v>
      </c>
      <c r="C1249" s="35" t="s">
        <v>59</v>
      </c>
      <c r="D1249" s="36" t="str">
        <f t="shared" si="1"/>
        <v>Europe/Cyprus-Europe/2011</v>
      </c>
      <c r="E1249" s="37">
        <f t="array" ref="E1249:H1249">VLOOKUP(D1249, GDP!D:L,{6,7,8,9},0)</f>
        <v>24851264943</v>
      </c>
      <c r="F1249" s="38">
        <v>0.074</v>
      </c>
      <c r="G1249" s="37">
        <v>2123.0</v>
      </c>
      <c r="H1249" s="38">
        <v>0.067</v>
      </c>
      <c r="I1249" s="39" t="str">
        <f t="array" ref="I1249:J1249">VLOOKUP(D1249, ENERGY!I:M,{4,5},0)</f>
        <v/>
      </c>
      <c r="J1249" s="39"/>
      <c r="K1249" s="40">
        <f t="array" ref="K1249:S1249">VLOOKUP(D1249, 'HUMAN RESOURCES'!D:V,{11,12,13,14,15,16,17,18,19},0)</f>
        <v>12</v>
      </c>
      <c r="L1249" s="40">
        <v>3.0</v>
      </c>
      <c r="M1249" s="40">
        <v>82.0</v>
      </c>
      <c r="N1249" s="41">
        <v>77.0</v>
      </c>
      <c r="O1249" s="42">
        <v>0.174</v>
      </c>
      <c r="P1249" s="42">
        <v>0.708</v>
      </c>
      <c r="Q1249" s="42">
        <v>0.118</v>
      </c>
      <c r="R1249" s="40">
        <v>1116513.0</v>
      </c>
      <c r="S1249" s="42">
        <v>0.674</v>
      </c>
      <c r="T1249" s="43">
        <f t="array" ref="T1249:U1249">VLOOKUP(D1249, TOURISM!D:H,{4,5},0)</f>
        <v>2751000000</v>
      </c>
      <c r="U1249" s="43">
        <v>1.721E9</v>
      </c>
      <c r="V1249" s="38">
        <f t="array" ref="V1249:AA1249">VLOOKUP(D1249, BUSINESS!D:P,{8,9,10,11,12,13},0)</f>
        <v>0.22</v>
      </c>
      <c r="W1249" s="37">
        <v>8.0</v>
      </c>
      <c r="X1249" s="37"/>
      <c r="Y1249" s="37">
        <v>149.0</v>
      </c>
      <c r="Z1249" s="38">
        <v>0.569</v>
      </c>
      <c r="AA1249" s="38">
        <v>0.977</v>
      </c>
      <c r="AB1249" s="44">
        <f t="shared" si="331"/>
        <v>22257.92708</v>
      </c>
      <c r="AC1249" s="44"/>
      <c r="AD1249" s="44"/>
      <c r="AE1249" s="44">
        <f t="shared" si="402"/>
        <v>2463.921155</v>
      </c>
      <c r="AF1249" s="44">
        <f t="shared" si="403"/>
        <v>1541.406146</v>
      </c>
      <c r="AG1249" s="45">
        <f t="shared" si="5"/>
        <v>0.06196014269</v>
      </c>
      <c r="AH1249" s="45">
        <f t="shared" si="6"/>
        <v>0.05516898608</v>
      </c>
      <c r="AI1249" s="45" t="str">
        <f t="shared" si="7"/>
        <v/>
      </c>
      <c r="AJ1249" s="45" t="str">
        <f t="shared" si="8"/>
        <v/>
      </c>
      <c r="AK1249" s="45">
        <f t="shared" si="9"/>
        <v>0.01162288153</v>
      </c>
      <c r="AL1249" s="45">
        <f t="shared" si="10"/>
        <v>0.14693919</v>
      </c>
      <c r="AM1249" s="45">
        <f t="shared" si="11"/>
        <v>0.1676230899</v>
      </c>
    </row>
    <row r="1250">
      <c r="A1250" s="33" t="s">
        <v>148</v>
      </c>
      <c r="B1250" s="34" t="s">
        <v>157</v>
      </c>
      <c r="C1250" s="35" t="s">
        <v>60</v>
      </c>
      <c r="D1250" s="36" t="str">
        <f t="shared" si="1"/>
        <v>Europe/Cyprus-Europe/2012</v>
      </c>
      <c r="E1250" s="37">
        <f t="array" ref="E1250:H1250">VLOOKUP(D1250, GDP!D:L,{6,7,8,9},0)</f>
        <v>22766912960</v>
      </c>
      <c r="F1250" s="38">
        <v>0.073</v>
      </c>
      <c r="G1250" s="37">
        <v>1949.0</v>
      </c>
      <c r="H1250" s="38">
        <v>0.067</v>
      </c>
      <c r="I1250" s="39" t="str">
        <f t="array" ref="I1250:J1250">VLOOKUP(D1250, ENERGY!I:M,{4,5},0)</f>
        <v/>
      </c>
      <c r="J1250" s="39"/>
      <c r="K1250" s="40">
        <f t="array" ref="K1250:S1250">VLOOKUP(D1250, 'HUMAN RESOURCES'!D:V,{11,12,13,14,15,16,17,18,19},0)</f>
        <v>12</v>
      </c>
      <c r="L1250" s="40">
        <v>3.0</v>
      </c>
      <c r="M1250" s="40">
        <v>82.0</v>
      </c>
      <c r="N1250" s="41">
        <v>78.0</v>
      </c>
      <c r="O1250" s="42">
        <v>0.172</v>
      </c>
      <c r="P1250" s="42">
        <v>0.708</v>
      </c>
      <c r="Q1250" s="42">
        <v>0.12</v>
      </c>
      <c r="R1250" s="40">
        <v>1128994.0</v>
      </c>
      <c r="S1250" s="42">
        <v>0.673</v>
      </c>
      <c r="T1250" s="43">
        <f t="array" ref="T1250:U1250">VLOOKUP(D1250, TOURISM!D:H,{4,5},0)</f>
        <v>2709000000</v>
      </c>
      <c r="U1250" s="43">
        <v>1.637E9</v>
      </c>
      <c r="V1250" s="38">
        <f t="array" ref="V1250:AA1250">VLOOKUP(D1250, BUSINESS!D:P,{8,9,10,11,12,13},0)</f>
        <v>0.222</v>
      </c>
      <c r="W1250" s="37">
        <v>8.0</v>
      </c>
      <c r="X1250" s="37">
        <v>38.0</v>
      </c>
      <c r="Y1250" s="37">
        <v>147.0</v>
      </c>
      <c r="Z1250" s="38">
        <v>0.607</v>
      </c>
      <c r="AA1250" s="38">
        <v>0.984</v>
      </c>
      <c r="AB1250" s="44">
        <f t="shared" si="331"/>
        <v>20165.66338</v>
      </c>
      <c r="AC1250" s="44"/>
      <c r="AD1250" s="44"/>
      <c r="AE1250" s="44">
        <f t="shared" si="402"/>
        <v>2399.481308</v>
      </c>
      <c r="AF1250" s="44">
        <f t="shared" si="403"/>
        <v>1449.963419</v>
      </c>
      <c r="AG1250" s="45">
        <f t="shared" si="5"/>
        <v>-0.09400083388</v>
      </c>
      <c r="AH1250" s="45">
        <f t="shared" si="6"/>
        <v>-0.08195949129</v>
      </c>
      <c r="AI1250" s="45" t="str">
        <f t="shared" si="7"/>
        <v/>
      </c>
      <c r="AJ1250" s="45" t="str">
        <f t="shared" si="8"/>
        <v/>
      </c>
      <c r="AK1250" s="45">
        <f t="shared" si="9"/>
        <v>0.01117855323</v>
      </c>
      <c r="AL1250" s="45">
        <f t="shared" si="10"/>
        <v>-0.02615337194</v>
      </c>
      <c r="AM1250" s="45">
        <f t="shared" si="11"/>
        <v>-0.05932422628</v>
      </c>
    </row>
    <row r="1251">
      <c r="A1251" s="33" t="s">
        <v>148</v>
      </c>
      <c r="B1251" s="34" t="s">
        <v>158</v>
      </c>
      <c r="C1251" s="35" t="s">
        <v>48</v>
      </c>
      <c r="D1251" s="36" t="str">
        <f t="shared" si="1"/>
        <v>Europe/Czech Republic-Europe/2000</v>
      </c>
      <c r="E1251" s="37">
        <f t="array" ref="E1251:H1251">VLOOKUP(D1251, GDP!D:L,{6,7,8,9},0)</f>
        <v>58807244368</v>
      </c>
      <c r="F1251" s="38">
        <v>0.063</v>
      </c>
      <c r="G1251" s="37">
        <v>361.0</v>
      </c>
      <c r="H1251" s="38">
        <v>0.072</v>
      </c>
      <c r="I1251" s="39">
        <f t="array" ref="I1251:J1251">VLOOKUP(D1251, ENERGY!I:M,{4,5},0)</f>
        <v>42823</v>
      </c>
      <c r="J1251" s="39"/>
      <c r="K1251" s="40">
        <f t="array" ref="K1251:S1251">VLOOKUP(D1251, 'HUMAN RESOURCES'!D:V,{11,12,13,14,15,16,17,18,19},0)</f>
        <v>9</v>
      </c>
      <c r="L1251" s="40">
        <v>6.0</v>
      </c>
      <c r="M1251" s="40">
        <v>78.0</v>
      </c>
      <c r="N1251" s="41">
        <v>72.0</v>
      </c>
      <c r="O1251" s="42">
        <v>0.165</v>
      </c>
      <c r="P1251" s="42">
        <v>0.697</v>
      </c>
      <c r="Q1251" s="42">
        <v>0.138</v>
      </c>
      <c r="R1251" s="40">
        <v>1.0255063E7</v>
      </c>
      <c r="S1251" s="42">
        <v>0.74</v>
      </c>
      <c r="T1251" s="43">
        <f t="array" ref="T1251:U1251">VLOOKUP(D1251, TOURISM!D:H,{4,5},0)</f>
        <v>2973000000</v>
      </c>
      <c r="U1251" s="43">
        <v>1.276E9</v>
      </c>
      <c r="V1251" s="38" t="str">
        <f t="array" ref="V1251:AA1251">VLOOKUP(D1251, BUSINESS!D:P,{8,9,10,11,12,13},0)</f>
        <v/>
      </c>
      <c r="W1251" s="37"/>
      <c r="X1251" s="37"/>
      <c r="Y1251" s="37"/>
      <c r="Z1251" s="38">
        <v>0.098</v>
      </c>
      <c r="AA1251" s="38">
        <v>0.424</v>
      </c>
      <c r="AB1251" s="44">
        <f t="shared" si="331"/>
        <v>5734.45959</v>
      </c>
      <c r="AC1251" s="44">
        <f t="shared" ref="AC1251:AC1261" si="431">(I1251/R1251)*1000</f>
        <v>4.175791021</v>
      </c>
      <c r="AD1251" s="44"/>
      <c r="AE1251" s="44">
        <f t="shared" si="402"/>
        <v>289.9055813</v>
      </c>
      <c r="AF1251" s="44">
        <f t="shared" si="403"/>
        <v>124.4263443</v>
      </c>
      <c r="AG1251" s="45" t="str">
        <f t="shared" si="5"/>
        <v/>
      </c>
      <c r="AH1251" s="45" t="str">
        <f t="shared" si="6"/>
        <v/>
      </c>
      <c r="AI1251" s="45" t="str">
        <f t="shared" si="7"/>
        <v/>
      </c>
      <c r="AJ1251" s="45" t="str">
        <f t="shared" si="8"/>
        <v/>
      </c>
      <c r="AK1251" s="45" t="str">
        <f t="shared" si="9"/>
        <v/>
      </c>
      <c r="AL1251" s="45" t="str">
        <f t="shared" si="10"/>
        <v/>
      </c>
      <c r="AM1251" s="45" t="str">
        <f t="shared" si="11"/>
        <v/>
      </c>
    </row>
    <row r="1252">
      <c r="A1252" s="33" t="s">
        <v>148</v>
      </c>
      <c r="B1252" s="34" t="s">
        <v>158</v>
      </c>
      <c r="C1252" s="35" t="s">
        <v>49</v>
      </c>
      <c r="D1252" s="36" t="str">
        <f t="shared" si="1"/>
        <v>Europe/Czech Republic-Europe/2001</v>
      </c>
      <c r="E1252" s="37">
        <f t="array" ref="E1252:H1252">VLOOKUP(D1252, GDP!D:L,{6,7,8,9},0)</f>
        <v>64375288107</v>
      </c>
      <c r="F1252" s="38">
        <v>0.064</v>
      </c>
      <c r="G1252" s="37">
        <v>403.0</v>
      </c>
      <c r="H1252" s="38">
        <v>0.072</v>
      </c>
      <c r="I1252" s="39">
        <f t="array" ref="I1252:J1252">VLOOKUP(D1252, ENERGY!I:M,{4,5},0)</f>
        <v>43429</v>
      </c>
      <c r="J1252" s="39"/>
      <c r="K1252" s="40">
        <f t="array" ref="K1252:S1252">VLOOKUP(D1252, 'HUMAN RESOURCES'!D:V,{11,12,13,14,15,16,17,18,19},0)</f>
        <v>9</v>
      </c>
      <c r="L1252" s="40">
        <v>5.0</v>
      </c>
      <c r="M1252" s="40">
        <v>78.0</v>
      </c>
      <c r="N1252" s="41">
        <v>72.0</v>
      </c>
      <c r="O1252" s="42">
        <v>0.161</v>
      </c>
      <c r="P1252" s="42">
        <v>0.7</v>
      </c>
      <c r="Q1252" s="42">
        <v>0.139</v>
      </c>
      <c r="R1252" s="40">
        <v>1.0216605E7</v>
      </c>
      <c r="S1252" s="42">
        <v>0.739</v>
      </c>
      <c r="T1252" s="43">
        <f t="array" ref="T1252:U1252">VLOOKUP(D1252, TOURISM!D:H,{4,5},0)</f>
        <v>3104000000</v>
      </c>
      <c r="U1252" s="43">
        <v>1.386E9</v>
      </c>
      <c r="V1252" s="38" t="str">
        <f t="array" ref="V1252:AA1252">VLOOKUP(D1252, BUSINESS!D:P,{8,9,10,11,12,13},0)</f>
        <v/>
      </c>
      <c r="W1252" s="37"/>
      <c r="X1252" s="37"/>
      <c r="Y1252" s="37"/>
      <c r="Z1252" s="38">
        <v>0.147</v>
      </c>
      <c r="AA1252" s="38">
        <v>0.679</v>
      </c>
      <c r="AB1252" s="44">
        <f t="shared" si="331"/>
        <v>6301.045025</v>
      </c>
      <c r="AC1252" s="44">
        <f t="shared" si="431"/>
        <v>4.250825005</v>
      </c>
      <c r="AD1252" s="44"/>
      <c r="AE1252" s="44">
        <f t="shared" si="402"/>
        <v>303.8191258</v>
      </c>
      <c r="AF1252" s="44">
        <f t="shared" si="403"/>
        <v>135.661504</v>
      </c>
      <c r="AG1252" s="45">
        <f t="shared" si="5"/>
        <v>0.09880363195</v>
      </c>
      <c r="AH1252" s="45">
        <f t="shared" si="6"/>
        <v>0.1163434903</v>
      </c>
      <c r="AI1252" s="45">
        <f t="shared" si="7"/>
        <v>0.01796880714</v>
      </c>
      <c r="AJ1252" s="45" t="str">
        <f t="shared" si="8"/>
        <v/>
      </c>
      <c r="AK1252" s="45">
        <f t="shared" si="9"/>
        <v>-0.00375014761</v>
      </c>
      <c r="AL1252" s="45">
        <f t="shared" si="10"/>
        <v>0.0479933656</v>
      </c>
      <c r="AM1252" s="45">
        <f t="shared" si="11"/>
        <v>0.09029566624</v>
      </c>
    </row>
    <row r="1253">
      <c r="A1253" s="33" t="s">
        <v>148</v>
      </c>
      <c r="B1253" s="34" t="s">
        <v>158</v>
      </c>
      <c r="C1253" s="35" t="s">
        <v>50</v>
      </c>
      <c r="D1253" s="36" t="str">
        <f t="shared" si="1"/>
        <v>Europe/Czech Republic-Europe/2002</v>
      </c>
      <c r="E1253" s="37">
        <f t="array" ref="E1253:H1253">VLOOKUP(D1253, GDP!D:L,{6,7,8,9},0)</f>
        <v>78425201661</v>
      </c>
      <c r="F1253" s="38">
        <v>0.068</v>
      </c>
      <c r="G1253" s="37">
        <v>522.0</v>
      </c>
      <c r="H1253" s="38">
        <v>0.067</v>
      </c>
      <c r="I1253" s="39">
        <f t="array" ref="I1253:J1253">VLOOKUP(D1253, ENERGY!I:M,{4,5},0)</f>
        <v>44043</v>
      </c>
      <c r="J1253" s="39">
        <v>111752.0</v>
      </c>
      <c r="K1253" s="40">
        <f t="array" ref="K1253:S1253">VLOOKUP(D1253, 'HUMAN RESOURCES'!D:V,{11,12,13,14,15,16,17,18,19},0)</f>
        <v>9</v>
      </c>
      <c r="L1253" s="40">
        <v>5.0</v>
      </c>
      <c r="M1253" s="40">
        <v>79.0</v>
      </c>
      <c r="N1253" s="41">
        <v>72.0</v>
      </c>
      <c r="O1253" s="42">
        <v>0.157</v>
      </c>
      <c r="P1253" s="42">
        <v>0.704</v>
      </c>
      <c r="Q1253" s="42">
        <v>0.139</v>
      </c>
      <c r="R1253" s="40">
        <v>1.0196916E7</v>
      </c>
      <c r="S1253" s="42">
        <v>0.738</v>
      </c>
      <c r="T1253" s="43">
        <f t="array" ref="T1253:U1253">VLOOKUP(D1253, TOURISM!D:H,{4,5},0)</f>
        <v>3376000000</v>
      </c>
      <c r="U1253" s="43">
        <v>1.797E9</v>
      </c>
      <c r="V1253" s="38" t="str">
        <f t="array" ref="V1253:AA1253">VLOOKUP(D1253, BUSINESS!D:P,{8,9,10,11,12,13},0)</f>
        <v/>
      </c>
      <c r="W1253" s="37"/>
      <c r="X1253" s="37"/>
      <c r="Y1253" s="37"/>
      <c r="Z1253" s="38">
        <v>0.239</v>
      </c>
      <c r="AA1253" s="38">
        <v>0.843</v>
      </c>
      <c r="AB1253" s="44">
        <f t="shared" si="331"/>
        <v>7691.070679</v>
      </c>
      <c r="AC1253" s="44">
        <f t="shared" si="431"/>
        <v>4.319247114</v>
      </c>
      <c r="AD1253" s="44">
        <f t="shared" ref="AD1253:AD1261" si="432">J1253/R1253*1000</f>
        <v>10.95939204</v>
      </c>
      <c r="AE1253" s="44">
        <f t="shared" si="402"/>
        <v>331.0804953</v>
      </c>
      <c r="AF1253" s="44">
        <f t="shared" si="403"/>
        <v>176.2297542</v>
      </c>
      <c r="AG1253" s="45">
        <f t="shared" si="5"/>
        <v>0.2206023998</v>
      </c>
      <c r="AH1253" s="45">
        <f t="shared" si="6"/>
        <v>0.2952853598</v>
      </c>
      <c r="AI1253" s="45">
        <f t="shared" si="7"/>
        <v>0.01609619509</v>
      </c>
      <c r="AJ1253" s="45" t="str">
        <f t="shared" si="8"/>
        <v/>
      </c>
      <c r="AK1253" s="45">
        <f t="shared" si="9"/>
        <v>-0.00192715682</v>
      </c>
      <c r="AL1253" s="45">
        <f t="shared" si="10"/>
        <v>0.08972894455</v>
      </c>
      <c r="AM1253" s="45">
        <f t="shared" si="11"/>
        <v>0.2990402508</v>
      </c>
    </row>
    <row r="1254">
      <c r="A1254" s="33" t="s">
        <v>148</v>
      </c>
      <c r="B1254" s="34" t="s">
        <v>158</v>
      </c>
      <c r="C1254" s="35" t="s">
        <v>51</v>
      </c>
      <c r="D1254" s="36" t="str">
        <f t="shared" si="1"/>
        <v>Europe/Czech Republic-Europe/2003</v>
      </c>
      <c r="E1254" s="37">
        <f t="array" ref="E1254:H1254">VLOOKUP(D1254, GDP!D:L,{6,7,8,9},0)</f>
        <v>95292530753</v>
      </c>
      <c r="F1254" s="38">
        <v>0.071</v>
      </c>
      <c r="G1254" s="37">
        <v>666.0</v>
      </c>
      <c r="H1254" s="38">
        <v>0.059</v>
      </c>
      <c r="I1254" s="39">
        <f t="array" ref="I1254:J1254">VLOOKUP(D1254, ENERGY!I:M,{4,5},0)</f>
        <v>42044</v>
      </c>
      <c r="J1254" s="39">
        <v>108121.0</v>
      </c>
      <c r="K1254" s="40">
        <f t="array" ref="K1254:S1254">VLOOKUP(D1254, 'HUMAN RESOURCES'!D:V,{11,12,13,14,15,16,17,18,19},0)</f>
        <v>9</v>
      </c>
      <c r="L1254" s="40">
        <v>5.0</v>
      </c>
      <c r="M1254" s="40">
        <v>79.0</v>
      </c>
      <c r="N1254" s="41">
        <v>72.0</v>
      </c>
      <c r="O1254" s="42">
        <v>0.154</v>
      </c>
      <c r="P1254" s="42">
        <v>0.707</v>
      </c>
      <c r="Q1254" s="42">
        <v>0.139</v>
      </c>
      <c r="R1254" s="40">
        <v>1.0193998E7</v>
      </c>
      <c r="S1254" s="42">
        <v>0.737</v>
      </c>
      <c r="T1254" s="43">
        <f t="array" ref="T1254:U1254">VLOOKUP(D1254, TOURISM!D:H,{4,5},0)</f>
        <v>4069000000</v>
      </c>
      <c r="U1254" s="43">
        <v>2.177E9</v>
      </c>
      <c r="V1254" s="38" t="str">
        <f t="array" ref="V1254:AA1254">VLOOKUP(D1254, BUSINESS!D:P,{8,9,10,11,12,13},0)</f>
        <v/>
      </c>
      <c r="W1254" s="37">
        <v>40.0</v>
      </c>
      <c r="X1254" s="37"/>
      <c r="Y1254" s="37"/>
      <c r="Z1254" s="38">
        <v>0.343</v>
      </c>
      <c r="AA1254" s="38">
        <v>0.951</v>
      </c>
      <c r="AB1254" s="44">
        <f t="shared" si="331"/>
        <v>9347.905577</v>
      </c>
      <c r="AC1254" s="44">
        <f t="shared" si="431"/>
        <v>4.124387703</v>
      </c>
      <c r="AD1254" s="44">
        <f t="shared" si="432"/>
        <v>10.60633914</v>
      </c>
      <c r="AE1254" s="44">
        <f t="shared" si="402"/>
        <v>399.1564448</v>
      </c>
      <c r="AF1254" s="44">
        <f t="shared" si="403"/>
        <v>213.5570362</v>
      </c>
      <c r="AG1254" s="45">
        <f t="shared" si="5"/>
        <v>0.2154231793</v>
      </c>
      <c r="AH1254" s="45">
        <f t="shared" si="6"/>
        <v>0.275862069</v>
      </c>
      <c r="AI1254" s="45">
        <f t="shared" si="7"/>
        <v>-0.0451142074</v>
      </c>
      <c r="AJ1254" s="45">
        <f t="shared" si="8"/>
        <v>-0.03221464226</v>
      </c>
      <c r="AK1254" s="45">
        <f t="shared" si="9"/>
        <v>-0.0002861649542</v>
      </c>
      <c r="AL1254" s="45">
        <f t="shared" si="10"/>
        <v>0.2056175173</v>
      </c>
      <c r="AM1254" s="45">
        <f t="shared" si="11"/>
        <v>0.211810328</v>
      </c>
    </row>
    <row r="1255">
      <c r="A1255" s="33" t="s">
        <v>148</v>
      </c>
      <c r="B1255" s="34" t="s">
        <v>158</v>
      </c>
      <c r="C1255" s="35" t="s">
        <v>52</v>
      </c>
      <c r="D1255" s="36" t="str">
        <f t="shared" si="1"/>
        <v>Europe/Czech Republic-Europe/2004</v>
      </c>
      <c r="E1255" s="37">
        <f t="array" ref="E1255:H1255">VLOOKUP(D1255, GDP!D:L,{6,7,8,9},0)</f>
        <v>114000000000</v>
      </c>
      <c r="F1255" s="38">
        <v>0.069</v>
      </c>
      <c r="G1255" s="37">
        <v>771.0</v>
      </c>
      <c r="H1255" s="38">
        <v>0.06</v>
      </c>
      <c r="I1255" s="39">
        <f t="array" ref="I1255:J1255">VLOOKUP(D1255, ENERGY!I:M,{4,5},0)</f>
        <v>43474</v>
      </c>
      <c r="J1255" s="39">
        <v>120710.5</v>
      </c>
      <c r="K1255" s="40">
        <f t="array" ref="K1255:S1255">VLOOKUP(D1255, 'HUMAN RESOURCES'!D:V,{11,12,13,14,15,16,17,18,19},0)</f>
        <v>10</v>
      </c>
      <c r="L1255" s="40">
        <v>5.0</v>
      </c>
      <c r="M1255" s="40">
        <v>79.0</v>
      </c>
      <c r="N1255" s="41">
        <v>73.0</v>
      </c>
      <c r="O1255" s="42">
        <v>0.151</v>
      </c>
      <c r="P1255" s="42">
        <v>0.709</v>
      </c>
      <c r="Q1255" s="42">
        <v>0.14</v>
      </c>
      <c r="R1255" s="40">
        <v>1.0197101E7</v>
      </c>
      <c r="S1255" s="42">
        <v>0.737</v>
      </c>
      <c r="T1255" s="43">
        <f t="array" ref="T1255:U1255">VLOOKUP(D1255, TOURISM!D:H,{4,5},0)</f>
        <v>4931000000</v>
      </c>
      <c r="U1255" s="43">
        <v>2.682E9</v>
      </c>
      <c r="V1255" s="38" t="str">
        <f t="array" ref="V1255:AA1255">VLOOKUP(D1255, BUSINESS!D:P,{8,9,10,11,12,13},0)</f>
        <v/>
      </c>
      <c r="W1255" s="37">
        <v>40.0</v>
      </c>
      <c r="X1255" s="37"/>
      <c r="Y1255" s="37"/>
      <c r="Z1255" s="38">
        <v>0.355</v>
      </c>
      <c r="AA1255" s="38">
        <v>1.056</v>
      </c>
      <c r="AB1255" s="44">
        <f t="shared" si="331"/>
        <v>11179.64802</v>
      </c>
      <c r="AC1255" s="44">
        <f t="shared" si="431"/>
        <v>4.263368579</v>
      </c>
      <c r="AD1255" s="44">
        <f t="shared" si="432"/>
        <v>11.83772721</v>
      </c>
      <c r="AE1255" s="44">
        <f t="shared" si="402"/>
        <v>483.5688104</v>
      </c>
      <c r="AF1255" s="44">
        <f t="shared" si="403"/>
        <v>263.0159297</v>
      </c>
      <c r="AG1255" s="45">
        <f t="shared" si="5"/>
        <v>0.1959521764</v>
      </c>
      <c r="AH1255" s="45">
        <f t="shared" si="6"/>
        <v>0.1576576577</v>
      </c>
      <c r="AI1255" s="45">
        <f t="shared" si="7"/>
        <v>0.03369733535</v>
      </c>
      <c r="AJ1255" s="45">
        <f t="shared" si="8"/>
        <v>0.1160992548</v>
      </c>
      <c r="AK1255" s="45">
        <f t="shared" si="9"/>
        <v>0.0003043948017</v>
      </c>
      <c r="AL1255" s="45">
        <f t="shared" si="10"/>
        <v>0.2114768951</v>
      </c>
      <c r="AM1255" s="45">
        <f t="shared" si="11"/>
        <v>0.2315957104</v>
      </c>
    </row>
    <row r="1256">
      <c r="A1256" s="33" t="s">
        <v>148</v>
      </c>
      <c r="B1256" s="34" t="s">
        <v>158</v>
      </c>
      <c r="C1256" s="35" t="s">
        <v>53</v>
      </c>
      <c r="D1256" s="36" t="str">
        <f t="shared" si="1"/>
        <v>Europe/Czech Republic-Europe/2005</v>
      </c>
      <c r="E1256" s="37">
        <f t="array" ref="E1256:H1256">VLOOKUP(D1256, GDP!D:L,{6,7,8,9},0)</f>
        <v>130000000000</v>
      </c>
      <c r="F1256" s="38">
        <v>0.069</v>
      </c>
      <c r="G1256" s="37">
        <v>882.0</v>
      </c>
      <c r="H1256" s="38">
        <v>0.058</v>
      </c>
      <c r="I1256" s="39">
        <f t="array" ref="I1256:J1256">VLOOKUP(D1256, ENERGY!I:M,{4,5},0)</f>
        <v>45511</v>
      </c>
      <c r="J1256" s="39">
        <v>122709.0</v>
      </c>
      <c r="K1256" s="40">
        <f t="array" ref="K1256:S1256">VLOOKUP(D1256, 'HUMAN RESOURCES'!D:V,{11,12,13,14,15,16,17,18,19},0)</f>
        <v>10</v>
      </c>
      <c r="L1256" s="40">
        <v>4.0</v>
      </c>
      <c r="M1256" s="40">
        <v>79.0</v>
      </c>
      <c r="N1256" s="41">
        <v>73.0</v>
      </c>
      <c r="O1256" s="42">
        <v>0.148</v>
      </c>
      <c r="P1256" s="42">
        <v>0.711</v>
      </c>
      <c r="Q1256" s="42">
        <v>0.141</v>
      </c>
      <c r="R1256" s="40">
        <v>1.0211216E7</v>
      </c>
      <c r="S1256" s="42">
        <v>0.736</v>
      </c>
      <c r="T1256" s="43">
        <f t="array" ref="T1256:U1256">VLOOKUP(D1256, TOURISM!D:H,{4,5},0)</f>
        <v>5772000000</v>
      </c>
      <c r="U1256" s="43">
        <v>2.603E9</v>
      </c>
      <c r="V1256" s="38">
        <f t="array" ref="V1256:AA1256">VLOOKUP(D1256, BUSINESS!D:P,{8,9,10,11,12,13},0)</f>
        <v>0.488</v>
      </c>
      <c r="W1256" s="37">
        <v>40.0</v>
      </c>
      <c r="X1256" s="37"/>
      <c r="Y1256" s="37">
        <v>930.0</v>
      </c>
      <c r="Z1256" s="38">
        <v>0.353</v>
      </c>
      <c r="AA1256" s="38">
        <v>1.151</v>
      </c>
      <c r="AB1256" s="44">
        <f t="shared" si="331"/>
        <v>12731.09882</v>
      </c>
      <c r="AC1256" s="44">
        <f t="shared" si="431"/>
        <v>4.456961835</v>
      </c>
      <c r="AD1256" s="44">
        <f t="shared" si="432"/>
        <v>12.01708004</v>
      </c>
      <c r="AE1256" s="44">
        <f t="shared" si="402"/>
        <v>565.2607877</v>
      </c>
      <c r="AF1256" s="44">
        <f t="shared" si="403"/>
        <v>254.9157711</v>
      </c>
      <c r="AG1256" s="45">
        <f t="shared" si="5"/>
        <v>0.1387745661</v>
      </c>
      <c r="AH1256" s="45">
        <f t="shared" si="6"/>
        <v>0.1439688716</v>
      </c>
      <c r="AI1256" s="45">
        <f t="shared" si="7"/>
        <v>0.04540851966</v>
      </c>
      <c r="AJ1256" s="45">
        <f t="shared" si="8"/>
        <v>0.01515095137</v>
      </c>
      <c r="AK1256" s="45">
        <f t="shared" si="9"/>
        <v>0.001384216946</v>
      </c>
      <c r="AL1256" s="45">
        <f t="shared" si="10"/>
        <v>0.1689355798</v>
      </c>
      <c r="AM1256" s="45">
        <f t="shared" si="11"/>
        <v>-0.03079721704</v>
      </c>
    </row>
    <row r="1257">
      <c r="A1257" s="33" t="s">
        <v>148</v>
      </c>
      <c r="B1257" s="34" t="s">
        <v>158</v>
      </c>
      <c r="C1257" s="35" t="s">
        <v>54</v>
      </c>
      <c r="D1257" s="36" t="str">
        <f t="shared" si="1"/>
        <v>Europe/Czech Republic-Europe/2006</v>
      </c>
      <c r="E1257" s="37">
        <f t="array" ref="E1257:H1257">VLOOKUP(D1257, GDP!D:L,{6,7,8,9},0)</f>
        <v>148000000000</v>
      </c>
      <c r="F1257" s="38">
        <v>0.067</v>
      </c>
      <c r="G1257" s="37">
        <v>969.0</v>
      </c>
      <c r="H1257" s="38">
        <v>0.056</v>
      </c>
      <c r="I1257" s="39">
        <f t="array" ref="I1257:J1257">VLOOKUP(D1257, ENERGY!I:M,{4,5},0)</f>
        <v>45845</v>
      </c>
      <c r="J1257" s="39">
        <v>123948.0</v>
      </c>
      <c r="K1257" s="40">
        <f t="array" ref="K1257:S1257">VLOOKUP(D1257, 'HUMAN RESOURCES'!D:V,{11,12,13,14,15,16,17,18,19},0)</f>
        <v>10</v>
      </c>
      <c r="L1257" s="40">
        <v>4.0</v>
      </c>
      <c r="M1257" s="40">
        <v>80.0</v>
      </c>
      <c r="N1257" s="41">
        <v>74.0</v>
      </c>
      <c r="O1257" s="42">
        <v>0.145</v>
      </c>
      <c r="P1257" s="42">
        <v>0.712</v>
      </c>
      <c r="Q1257" s="42">
        <v>0.143</v>
      </c>
      <c r="R1257" s="40">
        <v>1.0238905E7</v>
      </c>
      <c r="S1257" s="42">
        <v>0.735</v>
      </c>
      <c r="T1257" s="43">
        <f t="array" ref="T1257:U1257">VLOOKUP(D1257, TOURISM!D:H,{4,5},0)</f>
        <v>6702000000</v>
      </c>
      <c r="U1257" s="43">
        <v>2.874E9</v>
      </c>
      <c r="V1257" s="38">
        <f t="array" ref="V1257:AA1257">VLOOKUP(D1257, BUSINESS!D:P,{8,9,10,11,12,13},0)</f>
        <v>0.482</v>
      </c>
      <c r="W1257" s="37">
        <v>24.0</v>
      </c>
      <c r="X1257" s="37"/>
      <c r="Y1257" s="37">
        <v>930.0</v>
      </c>
      <c r="Z1257" s="38">
        <v>0.479</v>
      </c>
      <c r="AA1257" s="38">
        <v>1.207</v>
      </c>
      <c r="AB1257" s="44">
        <f t="shared" si="331"/>
        <v>14454.67069</v>
      </c>
      <c r="AC1257" s="44">
        <f t="shared" si="431"/>
        <v>4.47752958</v>
      </c>
      <c r="AD1257" s="44">
        <f t="shared" si="432"/>
        <v>12.10559137</v>
      </c>
      <c r="AE1257" s="44">
        <f t="shared" si="402"/>
        <v>654.5621822</v>
      </c>
      <c r="AF1257" s="44">
        <f t="shared" si="403"/>
        <v>280.6940781</v>
      </c>
      <c r="AG1257" s="45">
        <f t="shared" si="5"/>
        <v>0.1353828048</v>
      </c>
      <c r="AH1257" s="45">
        <f t="shared" si="6"/>
        <v>0.09863945578</v>
      </c>
      <c r="AI1257" s="45">
        <f t="shared" si="7"/>
        <v>0.004614745522</v>
      </c>
      <c r="AJ1257" s="45">
        <f t="shared" si="8"/>
        <v>0.007365460403</v>
      </c>
      <c r="AK1257" s="45">
        <f t="shared" si="9"/>
        <v>0.002711626118</v>
      </c>
      <c r="AL1257" s="45">
        <f t="shared" si="10"/>
        <v>0.1579826451</v>
      </c>
      <c r="AM1257" s="45">
        <f t="shared" si="11"/>
        <v>0.1011248028</v>
      </c>
    </row>
    <row r="1258">
      <c r="A1258" s="33" t="s">
        <v>148</v>
      </c>
      <c r="B1258" s="34" t="s">
        <v>158</v>
      </c>
      <c r="C1258" s="35" t="s">
        <v>55</v>
      </c>
      <c r="D1258" s="36" t="str">
        <f t="shared" si="1"/>
        <v>Europe/Czech Republic-Europe/2007</v>
      </c>
      <c r="E1258" s="37">
        <f t="array" ref="E1258:H1258">VLOOKUP(D1258, GDP!D:L,{6,7,8,9},0)</f>
        <v>180000000000</v>
      </c>
      <c r="F1258" s="38">
        <v>0.065</v>
      </c>
      <c r="G1258" s="37">
        <v>1144.0</v>
      </c>
      <c r="H1258" s="38">
        <v>0.058</v>
      </c>
      <c r="I1258" s="39">
        <f t="array" ref="I1258:J1258">VLOOKUP(D1258, ENERGY!I:M,{4,5},0)</f>
        <v>44941</v>
      </c>
      <c r="J1258" s="39">
        <v>120736.0</v>
      </c>
      <c r="K1258" s="40">
        <f t="array" ref="K1258:S1258">VLOOKUP(D1258, 'HUMAN RESOURCES'!D:V,{11,12,13,14,15,16,17,18,19},0)</f>
        <v>11</v>
      </c>
      <c r="L1258" s="40">
        <v>4.0</v>
      </c>
      <c r="M1258" s="40">
        <v>80.0</v>
      </c>
      <c r="N1258" s="41">
        <v>74.0</v>
      </c>
      <c r="O1258" s="42">
        <v>0.143</v>
      </c>
      <c r="P1258" s="42">
        <v>0.712</v>
      </c>
      <c r="Q1258" s="42">
        <v>0.145</v>
      </c>
      <c r="R1258" s="40">
        <v>1.0298828E7</v>
      </c>
      <c r="S1258" s="42">
        <v>0.735</v>
      </c>
      <c r="T1258" s="43">
        <f t="array" ref="T1258:U1258">VLOOKUP(D1258, TOURISM!D:H,{4,5},0)</f>
        <v>7775000000</v>
      </c>
      <c r="U1258" s="43">
        <v>3.704E9</v>
      </c>
      <c r="V1258" s="38">
        <f t="array" ref="V1258:AA1258">VLOOKUP(D1258, BUSINESS!D:P,{8,9,10,11,12,13},0)</f>
        <v>0.477</v>
      </c>
      <c r="W1258" s="37">
        <v>17.0</v>
      </c>
      <c r="X1258" s="37"/>
      <c r="Y1258" s="37">
        <v>808.0</v>
      </c>
      <c r="Z1258" s="38">
        <v>0.519</v>
      </c>
      <c r="AA1258" s="38">
        <v>1.28</v>
      </c>
      <c r="AB1258" s="44">
        <f t="shared" si="331"/>
        <v>17477.71688</v>
      </c>
      <c r="AC1258" s="44">
        <f t="shared" si="431"/>
        <v>4.363700413</v>
      </c>
      <c r="AD1258" s="44">
        <f t="shared" si="432"/>
        <v>11.7232757</v>
      </c>
      <c r="AE1258" s="44">
        <f t="shared" si="402"/>
        <v>754.9402709</v>
      </c>
      <c r="AF1258" s="44">
        <f t="shared" si="403"/>
        <v>359.6525741</v>
      </c>
      <c r="AG1258" s="45">
        <f t="shared" si="5"/>
        <v>0.2091397485</v>
      </c>
      <c r="AH1258" s="45">
        <f t="shared" si="6"/>
        <v>0.1805985552</v>
      </c>
      <c r="AI1258" s="45">
        <f t="shared" si="7"/>
        <v>-0.02542231475</v>
      </c>
      <c r="AJ1258" s="45">
        <f t="shared" si="8"/>
        <v>-0.03158174274</v>
      </c>
      <c r="AK1258" s="45">
        <f t="shared" si="9"/>
        <v>0.005852481296</v>
      </c>
      <c r="AL1258" s="45">
        <f t="shared" si="10"/>
        <v>0.1533514942</v>
      </c>
      <c r="AM1258" s="45">
        <f t="shared" si="11"/>
        <v>0.2812973343</v>
      </c>
    </row>
    <row r="1259">
      <c r="A1259" s="33" t="s">
        <v>148</v>
      </c>
      <c r="B1259" s="34" t="s">
        <v>158</v>
      </c>
      <c r="C1259" s="35" t="s">
        <v>56</v>
      </c>
      <c r="D1259" s="36" t="str">
        <f t="shared" si="1"/>
        <v>Europe/Czech Republic-Europe/2008</v>
      </c>
      <c r="E1259" s="37">
        <f t="array" ref="E1259:H1259">VLOOKUP(D1259, GDP!D:L,{6,7,8,9},0)</f>
        <v>225000000000</v>
      </c>
      <c r="F1259" s="38">
        <v>0.068</v>
      </c>
      <c r="G1259" s="37">
        <v>1481.0</v>
      </c>
      <c r="H1259" s="38">
        <v>0.063</v>
      </c>
      <c r="I1259" s="39">
        <f t="array" ref="I1259:J1259">VLOOKUP(D1259, ENERGY!I:M,{4,5},0)</f>
        <v>42535</v>
      </c>
      <c r="J1259" s="39">
        <v>120193.0</v>
      </c>
      <c r="K1259" s="40">
        <f t="array" ref="K1259:S1259">VLOOKUP(D1259, 'HUMAN RESOURCES'!D:V,{11,12,13,14,15,16,17,18,19},0)</f>
        <v>12</v>
      </c>
      <c r="L1259" s="40">
        <v>4.0</v>
      </c>
      <c r="M1259" s="40">
        <v>80.0</v>
      </c>
      <c r="N1259" s="41">
        <v>74.0</v>
      </c>
      <c r="O1259" s="42">
        <v>0.142</v>
      </c>
      <c r="P1259" s="42">
        <v>0.711</v>
      </c>
      <c r="Q1259" s="42">
        <v>0.147</v>
      </c>
      <c r="R1259" s="40">
        <v>1.0384603E7</v>
      </c>
      <c r="S1259" s="42">
        <v>0.734</v>
      </c>
      <c r="T1259" s="43">
        <f t="array" ref="T1259:U1259">VLOOKUP(D1259, TOURISM!D:H,{4,5},0)</f>
        <v>8871000000</v>
      </c>
      <c r="U1259" s="43">
        <v>4.797E9</v>
      </c>
      <c r="V1259" s="38">
        <f t="array" ref="V1259:AA1259">VLOOKUP(D1259, BUSINESS!D:P,{8,9,10,11,12,13},0)</f>
        <v>0.477</v>
      </c>
      <c r="W1259" s="37">
        <v>20.0</v>
      </c>
      <c r="X1259" s="37"/>
      <c r="Y1259" s="37">
        <v>808.0</v>
      </c>
      <c r="Z1259" s="38">
        <v>0.63</v>
      </c>
      <c r="AA1259" s="38">
        <v>1.324</v>
      </c>
      <c r="AB1259" s="44">
        <f t="shared" si="331"/>
        <v>21666.69251</v>
      </c>
      <c r="AC1259" s="44">
        <f t="shared" si="431"/>
        <v>4.095967848</v>
      </c>
      <c r="AD1259" s="44">
        <f t="shared" si="432"/>
        <v>11.57415454</v>
      </c>
      <c r="AE1259" s="44">
        <f t="shared" si="402"/>
        <v>854.2454632</v>
      </c>
      <c r="AF1259" s="44">
        <f t="shared" si="403"/>
        <v>461.9338842</v>
      </c>
      <c r="AG1259" s="45">
        <f t="shared" si="5"/>
        <v>0.2396752192</v>
      </c>
      <c r="AH1259" s="45">
        <f t="shared" si="6"/>
        <v>0.2945804196</v>
      </c>
      <c r="AI1259" s="45">
        <f t="shared" si="7"/>
        <v>-0.06135447903</v>
      </c>
      <c r="AJ1259" s="45">
        <f t="shared" si="8"/>
        <v>-0.01272009265</v>
      </c>
      <c r="AK1259" s="45">
        <f t="shared" si="9"/>
        <v>0.008328617586</v>
      </c>
      <c r="AL1259" s="45">
        <f t="shared" si="10"/>
        <v>0.1315404624</v>
      </c>
      <c r="AM1259" s="45">
        <f t="shared" si="11"/>
        <v>0.2843892066</v>
      </c>
    </row>
    <row r="1260">
      <c r="A1260" s="33" t="s">
        <v>148</v>
      </c>
      <c r="B1260" s="34" t="s">
        <v>158</v>
      </c>
      <c r="C1260" s="35" t="s">
        <v>57</v>
      </c>
      <c r="D1260" s="36" t="str">
        <f t="shared" si="1"/>
        <v>Europe/Czech Republic-Europe/2009</v>
      </c>
      <c r="E1260" s="37">
        <f t="array" ref="E1260:H1260">VLOOKUP(D1260, GDP!D:L,{6,7,8,9},0)</f>
        <v>197000000000</v>
      </c>
      <c r="F1260" s="38">
        <v>0.08</v>
      </c>
      <c r="G1260" s="37">
        <v>1498.0</v>
      </c>
      <c r="H1260" s="38">
        <v>0.06</v>
      </c>
      <c r="I1260" s="39">
        <f t="array" ref="I1260:J1260">VLOOKUP(D1260, ENERGY!I:M,{4,5},0)</f>
        <v>42704</v>
      </c>
      <c r="J1260" s="39">
        <v>123514.0</v>
      </c>
      <c r="K1260" s="40">
        <f t="array" ref="K1260:S1260">VLOOKUP(D1260, 'HUMAN RESOURCES'!D:V,{11,12,13,14,15,16,17,18,19},0)</f>
        <v>11</v>
      </c>
      <c r="L1260" s="40">
        <v>4.0</v>
      </c>
      <c r="M1260" s="40">
        <v>80.0</v>
      </c>
      <c r="N1260" s="41">
        <v>74.0</v>
      </c>
      <c r="O1260" s="42">
        <v>0.142</v>
      </c>
      <c r="P1260" s="42">
        <v>0.708</v>
      </c>
      <c r="Q1260" s="42">
        <v>0.15</v>
      </c>
      <c r="R1260" s="40">
        <v>1.0443936E7</v>
      </c>
      <c r="S1260" s="42">
        <v>0.733</v>
      </c>
      <c r="T1260" s="43">
        <f t="array" ref="T1260:U1260">VLOOKUP(D1260, TOURISM!D:H,{4,5},0)</f>
        <v>7936000000</v>
      </c>
      <c r="U1260" s="43">
        <v>4.158E9</v>
      </c>
      <c r="V1260" s="38">
        <f t="array" ref="V1260:AA1260">VLOOKUP(D1260, BUSINESS!D:P,{8,9,10,11,12,13},0)</f>
        <v>0.464</v>
      </c>
      <c r="W1260" s="37">
        <v>20.0</v>
      </c>
      <c r="X1260" s="37"/>
      <c r="Y1260" s="37">
        <v>613.0</v>
      </c>
      <c r="Z1260" s="38">
        <v>0.644</v>
      </c>
      <c r="AA1260" s="38">
        <v>1.246</v>
      </c>
      <c r="AB1260" s="44">
        <f t="shared" si="331"/>
        <v>18862.62038</v>
      </c>
      <c r="AC1260" s="44">
        <f t="shared" si="431"/>
        <v>4.088879901</v>
      </c>
      <c r="AD1260" s="44">
        <f t="shared" si="432"/>
        <v>11.82638423</v>
      </c>
      <c r="AE1260" s="44">
        <f t="shared" si="402"/>
        <v>759.8667782</v>
      </c>
      <c r="AF1260" s="44">
        <f t="shared" si="403"/>
        <v>398.1257641</v>
      </c>
      <c r="AG1260" s="45">
        <f t="shared" si="5"/>
        <v>-0.1294185594</v>
      </c>
      <c r="AH1260" s="45">
        <f t="shared" si="6"/>
        <v>0.01147873059</v>
      </c>
      <c r="AI1260" s="45">
        <f t="shared" si="7"/>
        <v>-0.001730469288</v>
      </c>
      <c r="AJ1260" s="45">
        <f t="shared" si="8"/>
        <v>0.02179249328</v>
      </c>
      <c r="AK1260" s="45">
        <f t="shared" si="9"/>
        <v>0.005713554962</v>
      </c>
      <c r="AL1260" s="45">
        <f t="shared" si="10"/>
        <v>-0.1104819271</v>
      </c>
      <c r="AM1260" s="45">
        <f t="shared" si="11"/>
        <v>-0.138132582</v>
      </c>
    </row>
    <row r="1261">
      <c r="A1261" s="33" t="s">
        <v>148</v>
      </c>
      <c r="B1261" s="34" t="s">
        <v>158</v>
      </c>
      <c r="C1261" s="35" t="s">
        <v>58</v>
      </c>
      <c r="D1261" s="36" t="str">
        <f t="shared" si="1"/>
        <v>Europe/Czech Republic-Europe/2010</v>
      </c>
      <c r="E1261" s="37">
        <f t="array" ref="E1261:H1261">VLOOKUP(D1261, GDP!D:L,{6,7,8,9},0)</f>
        <v>198000000000</v>
      </c>
      <c r="F1261" s="38">
        <v>0.074</v>
      </c>
      <c r="G1261" s="37">
        <v>1404.0</v>
      </c>
      <c r="H1261" s="38">
        <v>0.059</v>
      </c>
      <c r="I1261" s="39">
        <f t="array" ref="I1261:J1261">VLOOKUP(D1261, ENERGY!I:M,{4,5},0)</f>
        <v>45904</v>
      </c>
      <c r="J1261" s="39">
        <v>122764.0</v>
      </c>
      <c r="K1261" s="40">
        <f t="array" ref="K1261:S1261">VLOOKUP(D1261, 'HUMAN RESOURCES'!D:V,{11,12,13,14,15,16,17,18,19},0)</f>
        <v>11</v>
      </c>
      <c r="L1261" s="40">
        <v>3.0</v>
      </c>
      <c r="M1261" s="40">
        <v>81.0</v>
      </c>
      <c r="N1261" s="41">
        <v>74.0</v>
      </c>
      <c r="O1261" s="42">
        <v>0.142</v>
      </c>
      <c r="P1261" s="42">
        <v>0.704</v>
      </c>
      <c r="Q1261" s="42">
        <v>0.154</v>
      </c>
      <c r="R1261" s="40">
        <v>1.047441E7</v>
      </c>
      <c r="S1261" s="42">
        <v>0.733</v>
      </c>
      <c r="T1261" s="43">
        <f t="array" ref="T1261:U1261">VLOOKUP(D1261, TOURISM!D:H,{4,5},0)</f>
        <v>8017000000</v>
      </c>
      <c r="U1261" s="43">
        <v>4.166E9</v>
      </c>
      <c r="V1261" s="38">
        <f t="array" ref="V1261:AA1261">VLOOKUP(D1261, BUSINESS!D:P,{8,9,10,11,12,13},0)</f>
        <v>0.48</v>
      </c>
      <c r="W1261" s="37">
        <v>20.0</v>
      </c>
      <c r="X1261" s="37"/>
      <c r="Y1261" s="37">
        <v>557.0</v>
      </c>
      <c r="Z1261" s="38">
        <v>0.688</v>
      </c>
      <c r="AA1261" s="38">
        <v>1.226</v>
      </c>
      <c r="AB1261" s="44">
        <f t="shared" si="331"/>
        <v>18903.21269</v>
      </c>
      <c r="AC1261" s="44">
        <f t="shared" si="431"/>
        <v>4.382490279</v>
      </c>
      <c r="AD1261" s="44">
        <f t="shared" si="432"/>
        <v>11.72037375</v>
      </c>
      <c r="AE1261" s="44">
        <f t="shared" si="402"/>
        <v>765.3891723</v>
      </c>
      <c r="AF1261" s="44">
        <f t="shared" si="403"/>
        <v>397.7312326</v>
      </c>
      <c r="AG1261" s="45">
        <f t="shared" si="5"/>
        <v>0.002151997445</v>
      </c>
      <c r="AH1261" s="45">
        <f t="shared" si="6"/>
        <v>-0.06275033378</v>
      </c>
      <c r="AI1261" s="45">
        <f t="shared" si="7"/>
        <v>0.07180704363</v>
      </c>
      <c r="AJ1261" s="45">
        <f t="shared" si="8"/>
        <v>-0.008963896154</v>
      </c>
      <c r="AK1261" s="45">
        <f t="shared" si="9"/>
        <v>0.002917865448</v>
      </c>
      <c r="AL1261" s="45">
        <f t="shared" si="10"/>
        <v>0.007267581951</v>
      </c>
      <c r="AM1261" s="45">
        <f t="shared" si="11"/>
        <v>-0.0009909720015</v>
      </c>
    </row>
    <row r="1262">
      <c r="A1262" s="33" t="s">
        <v>148</v>
      </c>
      <c r="B1262" s="34" t="s">
        <v>158</v>
      </c>
      <c r="C1262" s="35" t="s">
        <v>59</v>
      </c>
      <c r="D1262" s="36" t="str">
        <f t="shared" si="1"/>
        <v>Europe/Czech Republic-Europe/2011</v>
      </c>
      <c r="E1262" s="37">
        <f t="array" ref="E1262:H1262">VLOOKUP(D1262, GDP!D:L,{6,7,8,9},0)</f>
        <v>216000000000</v>
      </c>
      <c r="F1262" s="38">
        <v>0.075</v>
      </c>
      <c r="G1262" s="37">
        <v>1545.0</v>
      </c>
      <c r="H1262" s="38">
        <v>0.057</v>
      </c>
      <c r="I1262" s="39" t="str">
        <f t="array" ref="I1262:J1262">VLOOKUP(D1262, ENERGY!I:M,{4,5},0)</f>
        <v/>
      </c>
      <c r="J1262" s="39"/>
      <c r="K1262" s="40">
        <f t="array" ref="K1262:S1262">VLOOKUP(D1262, 'HUMAN RESOURCES'!D:V,{11,12,13,14,15,16,17,18,19},0)</f>
        <v>10</v>
      </c>
      <c r="L1262" s="40">
        <v>3.0</v>
      </c>
      <c r="M1262" s="40">
        <v>81.0</v>
      </c>
      <c r="N1262" s="41">
        <v>75.0</v>
      </c>
      <c r="O1262" s="42">
        <v>0.143</v>
      </c>
      <c r="P1262" s="42">
        <v>0.699</v>
      </c>
      <c r="Q1262" s="42">
        <v>0.158</v>
      </c>
      <c r="R1262" s="40">
        <v>1.0496088E7</v>
      </c>
      <c r="S1262" s="42">
        <v>0.732</v>
      </c>
      <c r="T1262" s="43">
        <f t="array" ref="T1262:U1262">VLOOKUP(D1262, TOURISM!D:H,{4,5},0)</f>
        <v>8503000000</v>
      </c>
      <c r="U1262" s="43">
        <v>4.66E9</v>
      </c>
      <c r="V1262" s="38">
        <f t="array" ref="V1262:AA1262">VLOOKUP(D1262, BUSINESS!D:P,{8,9,10,11,12,13},0)</f>
        <v>0.481</v>
      </c>
      <c r="W1262" s="37">
        <v>20.0</v>
      </c>
      <c r="X1262" s="37"/>
      <c r="Y1262" s="37">
        <v>557.0</v>
      </c>
      <c r="Z1262" s="38">
        <v>0.705</v>
      </c>
      <c r="AA1262" s="38">
        <v>1.241</v>
      </c>
      <c r="AB1262" s="44">
        <f t="shared" si="331"/>
        <v>20579.09575</v>
      </c>
      <c r="AC1262" s="44"/>
      <c r="AD1262" s="44"/>
      <c r="AE1262" s="44">
        <f t="shared" si="402"/>
        <v>810.1113482</v>
      </c>
      <c r="AF1262" s="44">
        <f t="shared" si="403"/>
        <v>443.9749362</v>
      </c>
      <c r="AG1262" s="45">
        <f t="shared" si="5"/>
        <v>0.08865599173</v>
      </c>
      <c r="AH1262" s="45">
        <f t="shared" si="6"/>
        <v>0.1004273504</v>
      </c>
      <c r="AI1262" s="45" t="str">
        <f t="shared" si="7"/>
        <v/>
      </c>
      <c r="AJ1262" s="45" t="str">
        <f t="shared" si="8"/>
        <v/>
      </c>
      <c r="AK1262" s="45">
        <f t="shared" si="9"/>
        <v>0.002069615377</v>
      </c>
      <c r="AL1262" s="45">
        <f t="shared" si="10"/>
        <v>0.05843063567</v>
      </c>
      <c r="AM1262" s="45">
        <f t="shared" si="11"/>
        <v>0.1162687257</v>
      </c>
    </row>
    <row r="1263">
      <c r="A1263" s="33" t="s">
        <v>148</v>
      </c>
      <c r="B1263" s="34" t="s">
        <v>158</v>
      </c>
      <c r="C1263" s="35" t="s">
        <v>60</v>
      </c>
      <c r="D1263" s="36" t="str">
        <f t="shared" si="1"/>
        <v>Europe/Czech Republic-Europe/2012</v>
      </c>
      <c r="E1263" s="37">
        <f t="array" ref="E1263:H1263">VLOOKUP(D1263, GDP!D:L,{6,7,8,9},0)</f>
        <v>196000000000</v>
      </c>
      <c r="F1263" s="38">
        <v>0.077</v>
      </c>
      <c r="G1263" s="37">
        <v>1432.0</v>
      </c>
      <c r="H1263" s="38">
        <v>0.054</v>
      </c>
      <c r="I1263" s="39" t="str">
        <f t="array" ref="I1263:J1263">VLOOKUP(D1263, ENERGY!I:M,{4,5},0)</f>
        <v/>
      </c>
      <c r="J1263" s="39"/>
      <c r="K1263" s="40">
        <f t="array" ref="K1263:S1263">VLOOKUP(D1263, 'HUMAN RESOURCES'!D:V,{11,12,13,14,15,16,17,18,19},0)</f>
        <v>10</v>
      </c>
      <c r="L1263" s="40">
        <v>3.0</v>
      </c>
      <c r="M1263" s="40">
        <v>81.0</v>
      </c>
      <c r="N1263" s="41">
        <v>75.0</v>
      </c>
      <c r="O1263" s="42">
        <v>0.146</v>
      </c>
      <c r="P1263" s="42">
        <v>0.692</v>
      </c>
      <c r="Q1263" s="42">
        <v>0.162</v>
      </c>
      <c r="R1263" s="40">
        <v>1.0510785E7</v>
      </c>
      <c r="S1263" s="42">
        <v>0.731</v>
      </c>
      <c r="T1263" s="43">
        <f t="array" ref="T1263:U1263">VLOOKUP(D1263, TOURISM!D:H,{4,5},0)</f>
        <v>7758000000</v>
      </c>
      <c r="U1263" s="43">
        <v>4.379E9</v>
      </c>
      <c r="V1263" s="38">
        <f t="array" ref="V1263:AA1263">VLOOKUP(D1263, BUSINESS!D:P,{8,9,10,11,12,13},0)</f>
        <v>0.481</v>
      </c>
      <c r="W1263" s="37">
        <v>20.0</v>
      </c>
      <c r="X1263" s="37">
        <v>68.0</v>
      </c>
      <c r="Y1263" s="37">
        <v>413.0</v>
      </c>
      <c r="Z1263" s="38">
        <v>0.734</v>
      </c>
      <c r="AA1263" s="38">
        <v>1.268</v>
      </c>
      <c r="AB1263" s="44">
        <f t="shared" si="331"/>
        <v>18647.51301</v>
      </c>
      <c r="AC1263" s="44"/>
      <c r="AD1263" s="44"/>
      <c r="AE1263" s="44">
        <f t="shared" si="402"/>
        <v>738.0990097</v>
      </c>
      <c r="AF1263" s="44">
        <f t="shared" si="403"/>
        <v>416.6196911</v>
      </c>
      <c r="AG1263" s="45">
        <f t="shared" si="5"/>
        <v>-0.09386140046</v>
      </c>
      <c r="AH1263" s="45">
        <f t="shared" si="6"/>
        <v>-0.07313915858</v>
      </c>
      <c r="AI1263" s="45" t="str">
        <f t="shared" si="7"/>
        <v/>
      </c>
      <c r="AJ1263" s="45" t="str">
        <f t="shared" si="8"/>
        <v/>
      </c>
      <c r="AK1263" s="45">
        <f t="shared" si="9"/>
        <v>0.001400235974</v>
      </c>
      <c r="AL1263" s="45">
        <f t="shared" si="10"/>
        <v>-0.08889190182</v>
      </c>
      <c r="AM1263" s="45">
        <f t="shared" si="11"/>
        <v>-0.06161439047</v>
      </c>
    </row>
    <row r="1264">
      <c r="A1264" s="33" t="s">
        <v>148</v>
      </c>
      <c r="B1264" s="34" t="s">
        <v>159</v>
      </c>
      <c r="C1264" s="35" t="s">
        <v>48</v>
      </c>
      <c r="D1264" s="36" t="str">
        <f t="shared" si="1"/>
        <v>Europe/Denmark-Europe/2000</v>
      </c>
      <c r="E1264" s="37">
        <f t="array" ref="E1264:H1264">VLOOKUP(D1264, GDP!D:L,{6,7,8,9},0)</f>
        <v>160000000000</v>
      </c>
      <c r="F1264" s="38">
        <v>0.087</v>
      </c>
      <c r="G1264" s="37">
        <v>2613.0</v>
      </c>
      <c r="H1264" s="38">
        <v>0.081</v>
      </c>
      <c r="I1264" s="39">
        <f t="array" ref="I1264:J1264">VLOOKUP(D1264, ENERGY!I:M,{4,5},0)</f>
        <v>17041</v>
      </c>
      <c r="J1264" s="39"/>
      <c r="K1264" s="40">
        <f t="array" ref="K1264:S1264">VLOOKUP(D1264, 'HUMAN RESOURCES'!D:V,{11,12,13,14,15,16,17,18,19},0)</f>
        <v>13</v>
      </c>
      <c r="L1264" s="40">
        <v>5.0</v>
      </c>
      <c r="M1264" s="40">
        <v>79.0</v>
      </c>
      <c r="N1264" s="41">
        <v>74.0</v>
      </c>
      <c r="O1264" s="42">
        <v>0.185</v>
      </c>
      <c r="P1264" s="42">
        <v>0.667</v>
      </c>
      <c r="Q1264" s="42">
        <v>0.149</v>
      </c>
      <c r="R1264" s="40">
        <v>5339616.0</v>
      </c>
      <c r="S1264" s="42">
        <v>0.851</v>
      </c>
      <c r="T1264" s="43">
        <f t="array" ref="T1264:U1264">VLOOKUP(D1264, TOURISM!D:H,{4,5},0)</f>
        <v>3671000000</v>
      </c>
      <c r="U1264" s="43">
        <v>4.669E9</v>
      </c>
      <c r="V1264" s="38" t="str">
        <f t="array" ref="V1264:AA1264">VLOOKUP(D1264, BUSINESS!D:P,{8,9,10,11,12,13},0)</f>
        <v/>
      </c>
      <c r="W1264" s="37"/>
      <c r="X1264" s="37"/>
      <c r="Y1264" s="37"/>
      <c r="Z1264" s="38">
        <v>0.392</v>
      </c>
      <c r="AA1264" s="38">
        <v>0.63</v>
      </c>
      <c r="AB1264" s="44">
        <f t="shared" si="331"/>
        <v>29964.70158</v>
      </c>
      <c r="AC1264" s="44">
        <f t="shared" ref="AC1264:AC1274" si="433">(I1264/R1264)*1000</f>
        <v>3.191427998</v>
      </c>
      <c r="AD1264" s="44"/>
      <c r="AE1264" s="44">
        <f t="shared" si="402"/>
        <v>687.5026219</v>
      </c>
      <c r="AF1264" s="44">
        <f t="shared" si="403"/>
        <v>874.407448</v>
      </c>
      <c r="AG1264" s="45" t="str">
        <f t="shared" si="5"/>
        <v/>
      </c>
      <c r="AH1264" s="45" t="str">
        <f t="shared" si="6"/>
        <v/>
      </c>
      <c r="AI1264" s="45" t="str">
        <f t="shared" si="7"/>
        <v/>
      </c>
      <c r="AJ1264" s="45" t="str">
        <f t="shared" si="8"/>
        <v/>
      </c>
      <c r="AK1264" s="45" t="str">
        <f t="shared" si="9"/>
        <v/>
      </c>
      <c r="AL1264" s="45" t="str">
        <f t="shared" si="10"/>
        <v/>
      </c>
      <c r="AM1264" s="45" t="str">
        <f t="shared" si="11"/>
        <v/>
      </c>
    </row>
    <row r="1265">
      <c r="A1265" s="33" t="s">
        <v>148</v>
      </c>
      <c r="B1265" s="34" t="s">
        <v>159</v>
      </c>
      <c r="C1265" s="35" t="s">
        <v>49</v>
      </c>
      <c r="D1265" s="36" t="str">
        <f t="shared" si="1"/>
        <v>Europe/Denmark-Europe/2001</v>
      </c>
      <c r="E1265" s="37">
        <f t="array" ref="E1265:H1265">VLOOKUP(D1265, GDP!D:L,{6,7,8,9},0)</f>
        <v>160000000000</v>
      </c>
      <c r="F1265" s="38">
        <v>0.091</v>
      </c>
      <c r="G1265" s="37">
        <v>2730.0</v>
      </c>
      <c r="H1265" s="38">
        <v>0.082</v>
      </c>
      <c r="I1265" s="39">
        <f t="array" ref="I1265:J1265">VLOOKUP(D1265, ENERGY!I:M,{4,5},0)</f>
        <v>17997</v>
      </c>
      <c r="J1265" s="39"/>
      <c r="K1265" s="40">
        <f t="array" ref="K1265:S1265">VLOOKUP(D1265, 'HUMAN RESOURCES'!D:V,{11,12,13,14,15,16,17,18,19},0)</f>
        <v>12</v>
      </c>
      <c r="L1265" s="40">
        <v>5.0</v>
      </c>
      <c r="M1265" s="40">
        <v>79.0</v>
      </c>
      <c r="N1265" s="41">
        <v>75.0</v>
      </c>
      <c r="O1265" s="42">
        <v>0.186</v>
      </c>
      <c r="P1265" s="42">
        <v>0.665</v>
      </c>
      <c r="Q1265" s="42">
        <v>0.148</v>
      </c>
      <c r="R1265" s="40">
        <v>5358783.0</v>
      </c>
      <c r="S1265" s="42">
        <v>0.852</v>
      </c>
      <c r="T1265" s="43">
        <f t="array" ref="T1265:U1265">VLOOKUP(D1265, TOURISM!D:H,{4,5},0)</f>
        <v>4003000000</v>
      </c>
      <c r="U1265" s="43">
        <v>4.861E9</v>
      </c>
      <c r="V1265" s="38" t="str">
        <f t="array" ref="V1265:AA1265">VLOOKUP(D1265, BUSINESS!D:P,{8,9,10,11,12,13},0)</f>
        <v/>
      </c>
      <c r="W1265" s="37"/>
      <c r="X1265" s="37"/>
      <c r="Y1265" s="37"/>
      <c r="Z1265" s="38">
        <v>0.43</v>
      </c>
      <c r="AA1265" s="38">
        <v>0.74</v>
      </c>
      <c r="AB1265" s="44">
        <f t="shared" si="331"/>
        <v>29857.52549</v>
      </c>
      <c r="AC1265" s="44">
        <f t="shared" si="433"/>
        <v>3.358411789</v>
      </c>
      <c r="AD1265" s="44"/>
      <c r="AE1265" s="44">
        <f t="shared" si="402"/>
        <v>746.9979658</v>
      </c>
      <c r="AF1265" s="44">
        <f t="shared" si="403"/>
        <v>907.1089462</v>
      </c>
      <c r="AG1265" s="45">
        <f t="shared" si="5"/>
        <v>-0.003576744944</v>
      </c>
      <c r="AH1265" s="45">
        <f t="shared" si="6"/>
        <v>0.0447761194</v>
      </c>
      <c r="AI1265" s="45">
        <f t="shared" si="7"/>
        <v>0.05232259382</v>
      </c>
      <c r="AJ1265" s="45" t="str">
        <f t="shared" si="8"/>
        <v/>
      </c>
      <c r="AK1265" s="45">
        <f t="shared" si="9"/>
        <v>0.00358958397</v>
      </c>
      <c r="AL1265" s="45">
        <f t="shared" si="10"/>
        <v>0.08653835195</v>
      </c>
      <c r="AM1265" s="45">
        <f t="shared" si="11"/>
        <v>0.03739846709</v>
      </c>
    </row>
    <row r="1266">
      <c r="A1266" s="33" t="s">
        <v>148</v>
      </c>
      <c r="B1266" s="34" t="s">
        <v>159</v>
      </c>
      <c r="C1266" s="35" t="s">
        <v>50</v>
      </c>
      <c r="D1266" s="36" t="str">
        <f t="shared" si="1"/>
        <v>Europe/Denmark-Europe/2002</v>
      </c>
      <c r="E1266" s="37">
        <f t="array" ref="E1266:H1266">VLOOKUP(D1266, GDP!D:L,{6,7,8,9},0)</f>
        <v>174000000000</v>
      </c>
      <c r="F1266" s="38">
        <v>0.093</v>
      </c>
      <c r="G1266" s="37">
        <v>3023.0</v>
      </c>
      <c r="H1266" s="38">
        <v>0.071</v>
      </c>
      <c r="I1266" s="39">
        <f t="array" ref="I1266:J1266">VLOOKUP(D1266, ENERGY!I:M,{4,5},0)</f>
        <v>19307</v>
      </c>
      <c r="J1266" s="39">
        <v>46303.0</v>
      </c>
      <c r="K1266" s="40">
        <f t="array" ref="K1266:S1266">VLOOKUP(D1266, 'HUMAN RESOURCES'!D:V,{11,12,13,14,15,16,17,18,19},0)</f>
        <v>12</v>
      </c>
      <c r="L1266" s="40">
        <v>4.0</v>
      </c>
      <c r="M1266" s="40">
        <v>79.0</v>
      </c>
      <c r="N1266" s="41">
        <v>75.0</v>
      </c>
      <c r="O1266" s="42">
        <v>0.187</v>
      </c>
      <c r="P1266" s="42">
        <v>0.664</v>
      </c>
      <c r="Q1266" s="42">
        <v>0.149</v>
      </c>
      <c r="R1266" s="40">
        <v>5375931.0</v>
      </c>
      <c r="S1266" s="42">
        <v>0.853</v>
      </c>
      <c r="T1266" s="43">
        <f t="array" ref="T1266:U1266">VLOOKUP(D1266, TOURISM!D:H,{4,5},0)</f>
        <v>4791000000</v>
      </c>
      <c r="U1266" s="43">
        <v>5.838E9</v>
      </c>
      <c r="V1266" s="38" t="str">
        <f t="array" ref="V1266:AA1266">VLOOKUP(D1266, BUSINESS!D:P,{8,9,10,11,12,13},0)</f>
        <v/>
      </c>
      <c r="W1266" s="37"/>
      <c r="X1266" s="37"/>
      <c r="Y1266" s="37"/>
      <c r="Z1266" s="38">
        <v>0.643</v>
      </c>
      <c r="AA1266" s="38">
        <v>0.834</v>
      </c>
      <c r="AB1266" s="44">
        <f t="shared" si="331"/>
        <v>32366.48685</v>
      </c>
      <c r="AC1266" s="44">
        <f t="shared" si="433"/>
        <v>3.59137794</v>
      </c>
      <c r="AD1266" s="44">
        <f t="shared" ref="AD1266:AD1274" si="434">J1266/R1266*1000</f>
        <v>8.613019773</v>
      </c>
      <c r="AE1266" s="44">
        <f t="shared" si="402"/>
        <v>891.194474</v>
      </c>
      <c r="AF1266" s="44">
        <f t="shared" si="403"/>
        <v>1085.951438</v>
      </c>
      <c r="AG1266" s="45">
        <f t="shared" si="5"/>
        <v>0.08403112177</v>
      </c>
      <c r="AH1266" s="45">
        <f t="shared" si="6"/>
        <v>0.1073260073</v>
      </c>
      <c r="AI1266" s="45">
        <f t="shared" si="7"/>
        <v>0.06936795305</v>
      </c>
      <c r="AJ1266" s="45" t="str">
        <f t="shared" si="8"/>
        <v/>
      </c>
      <c r="AK1266" s="45">
        <f t="shared" si="9"/>
        <v>0.003199980294</v>
      </c>
      <c r="AL1266" s="45">
        <f t="shared" si="10"/>
        <v>0.1930346733</v>
      </c>
      <c r="AM1266" s="45">
        <f t="shared" si="11"/>
        <v>0.1971565737</v>
      </c>
    </row>
    <row r="1267">
      <c r="A1267" s="33" t="s">
        <v>148</v>
      </c>
      <c r="B1267" s="34" t="s">
        <v>159</v>
      </c>
      <c r="C1267" s="35" t="s">
        <v>51</v>
      </c>
      <c r="D1267" s="36" t="str">
        <f t="shared" si="1"/>
        <v>Europe/Denmark-Europe/2003</v>
      </c>
      <c r="E1267" s="37">
        <f t="array" ref="E1267:H1267">VLOOKUP(D1267, GDP!D:L,{6,7,8,9},0)</f>
        <v>213000000000</v>
      </c>
      <c r="F1267" s="38">
        <v>0.095</v>
      </c>
      <c r="G1267" s="37">
        <v>3756.0</v>
      </c>
      <c r="H1267" s="38">
        <v>0.071</v>
      </c>
      <c r="I1267" s="39">
        <f t="array" ref="I1267:J1267">VLOOKUP(D1267, ENERGY!I:M,{4,5},0)</f>
        <v>18358</v>
      </c>
      <c r="J1267" s="39">
        <v>44503.0</v>
      </c>
      <c r="K1267" s="40">
        <f t="array" ref="K1267:S1267">VLOOKUP(D1267, 'HUMAN RESOURCES'!D:V,{11,12,13,14,15,16,17,18,19},0)</f>
        <v>12</v>
      </c>
      <c r="L1267" s="40">
        <v>4.0</v>
      </c>
      <c r="M1267" s="40">
        <v>80.0</v>
      </c>
      <c r="N1267" s="41">
        <v>75.0</v>
      </c>
      <c r="O1267" s="42">
        <v>0.188</v>
      </c>
      <c r="P1267" s="42">
        <v>0.663</v>
      </c>
      <c r="Q1267" s="42">
        <v>0.149</v>
      </c>
      <c r="R1267" s="40">
        <v>5390574.0</v>
      </c>
      <c r="S1267" s="42">
        <v>0.854</v>
      </c>
      <c r="T1267" s="43">
        <f t="array" ref="T1267:U1267">VLOOKUP(D1267, TOURISM!D:H,{4,5},0)</f>
        <v>5271000000</v>
      </c>
      <c r="U1267" s="43">
        <v>6.659E9</v>
      </c>
      <c r="V1267" s="38" t="str">
        <f t="array" ref="V1267:AA1267">VLOOKUP(D1267, BUSINESS!D:P,{8,9,10,11,12,13},0)</f>
        <v/>
      </c>
      <c r="W1267" s="37">
        <v>7.0</v>
      </c>
      <c r="X1267" s="37"/>
      <c r="Y1267" s="37"/>
      <c r="Z1267" s="38">
        <v>0.763</v>
      </c>
      <c r="AA1267" s="38">
        <v>0.886</v>
      </c>
      <c r="AB1267" s="44">
        <f t="shared" si="331"/>
        <v>39513.41731</v>
      </c>
      <c r="AC1267" s="44">
        <f t="shared" si="433"/>
        <v>3.405574249</v>
      </c>
      <c r="AD1267" s="44">
        <f t="shared" si="434"/>
        <v>8.255707092</v>
      </c>
      <c r="AE1267" s="44">
        <f t="shared" si="402"/>
        <v>977.8179467</v>
      </c>
      <c r="AF1267" s="44">
        <f t="shared" si="403"/>
        <v>1235.304441</v>
      </c>
      <c r="AG1267" s="45">
        <f t="shared" si="5"/>
        <v>0.2208126726</v>
      </c>
      <c r="AH1267" s="45">
        <f t="shared" si="6"/>
        <v>0.2424743632</v>
      </c>
      <c r="AI1267" s="45">
        <f t="shared" si="7"/>
        <v>-0.05173604515</v>
      </c>
      <c r="AJ1267" s="45">
        <f t="shared" si="8"/>
        <v>-0.04148518064</v>
      </c>
      <c r="AK1267" s="45">
        <f t="shared" si="9"/>
        <v>0.002723807281</v>
      </c>
      <c r="AL1267" s="45">
        <f t="shared" si="10"/>
        <v>0.0971992928</v>
      </c>
      <c r="AM1267" s="45">
        <f t="shared" si="11"/>
        <v>0.1375319351</v>
      </c>
    </row>
    <row r="1268">
      <c r="A1268" s="33" t="s">
        <v>148</v>
      </c>
      <c r="B1268" s="34" t="s">
        <v>159</v>
      </c>
      <c r="C1268" s="35" t="s">
        <v>52</v>
      </c>
      <c r="D1268" s="36" t="str">
        <f t="shared" si="1"/>
        <v>Europe/Denmark-Europe/2004</v>
      </c>
      <c r="E1268" s="37">
        <f t="array" ref="E1268:H1268">VLOOKUP(D1268, GDP!D:L,{6,7,8,9},0)</f>
        <v>245000000000</v>
      </c>
      <c r="F1268" s="38">
        <v>0.097</v>
      </c>
      <c r="G1268" s="37">
        <v>4387.0</v>
      </c>
      <c r="H1268" s="38">
        <v>0.071</v>
      </c>
      <c r="I1268" s="39">
        <f t="array" ref="I1268:J1268">VLOOKUP(D1268, ENERGY!I:M,{4,5},0)</f>
        <v>19201.5</v>
      </c>
      <c r="J1268" s="39">
        <v>47997.5</v>
      </c>
      <c r="K1268" s="40">
        <f t="array" ref="K1268:S1268">VLOOKUP(D1268, 'HUMAN RESOURCES'!D:V,{11,12,13,14,15,16,17,18,19},0)</f>
        <v>12</v>
      </c>
      <c r="L1268" s="40">
        <v>4.0</v>
      </c>
      <c r="M1268" s="40">
        <v>80.0</v>
      </c>
      <c r="N1268" s="41">
        <v>75.0</v>
      </c>
      <c r="O1268" s="42">
        <v>0.188</v>
      </c>
      <c r="P1268" s="42">
        <v>0.662</v>
      </c>
      <c r="Q1268" s="42">
        <v>0.15</v>
      </c>
      <c r="R1268" s="40">
        <v>5404523.0</v>
      </c>
      <c r="S1268" s="42">
        <v>0.856</v>
      </c>
      <c r="T1268" s="43">
        <f t="array" ref="T1268:U1268">VLOOKUP(D1268, TOURISM!D:H,{4,5},0)</f>
        <v>5652000000</v>
      </c>
      <c r="U1268" s="43">
        <v>7.279E9</v>
      </c>
      <c r="V1268" s="38" t="str">
        <f t="array" ref="V1268:AA1268">VLOOKUP(D1268, BUSINESS!D:P,{8,9,10,11,12,13},0)</f>
        <v/>
      </c>
      <c r="W1268" s="37">
        <v>7.0</v>
      </c>
      <c r="X1268" s="37"/>
      <c r="Y1268" s="37"/>
      <c r="Z1268" s="38">
        <v>0.809</v>
      </c>
      <c r="AA1268" s="38">
        <v>0.957</v>
      </c>
      <c r="AB1268" s="44">
        <f t="shared" si="331"/>
        <v>45332.40029</v>
      </c>
      <c r="AC1268" s="44">
        <f t="shared" si="433"/>
        <v>3.552857486</v>
      </c>
      <c r="AD1268" s="44">
        <f t="shared" si="434"/>
        <v>8.880987277</v>
      </c>
      <c r="AE1268" s="44">
        <f t="shared" si="402"/>
        <v>1045.79072</v>
      </c>
      <c r="AF1268" s="44">
        <f t="shared" si="403"/>
        <v>1346.834864</v>
      </c>
      <c r="AG1268" s="45">
        <f t="shared" si="5"/>
        <v>0.1472660016</v>
      </c>
      <c r="AH1268" s="45">
        <f t="shared" si="6"/>
        <v>0.1679978701</v>
      </c>
      <c r="AI1268" s="45">
        <f t="shared" si="7"/>
        <v>0.04324769533</v>
      </c>
      <c r="AJ1268" s="45">
        <f t="shared" si="8"/>
        <v>0.07573914362</v>
      </c>
      <c r="AK1268" s="45">
        <f t="shared" si="9"/>
        <v>0.002587665061</v>
      </c>
      <c r="AL1268" s="45">
        <f t="shared" si="10"/>
        <v>0.06951475341</v>
      </c>
      <c r="AM1268" s="45">
        <f t="shared" si="11"/>
        <v>0.09028577872</v>
      </c>
    </row>
    <row r="1269">
      <c r="A1269" s="33" t="s">
        <v>148</v>
      </c>
      <c r="B1269" s="34" t="s">
        <v>159</v>
      </c>
      <c r="C1269" s="35" t="s">
        <v>53</v>
      </c>
      <c r="D1269" s="36" t="str">
        <f t="shared" si="1"/>
        <v>Europe/Denmark-Europe/2005</v>
      </c>
      <c r="E1269" s="37">
        <f t="array" ref="E1269:H1269">VLOOKUP(D1269, GDP!D:L,{6,7,8,9},0)</f>
        <v>258000000000</v>
      </c>
      <c r="F1269" s="38">
        <v>0.098</v>
      </c>
      <c r="G1269" s="37">
        <v>4652.0</v>
      </c>
      <c r="H1269" s="38">
        <v>0.071</v>
      </c>
      <c r="I1269" s="39">
        <f t="array" ref="I1269:J1269">VLOOKUP(D1269, ENERGY!I:M,{4,5},0)</f>
        <v>19428</v>
      </c>
      <c r="J1269" s="39">
        <v>50597.0</v>
      </c>
      <c r="K1269" s="40">
        <f t="array" ref="K1269:S1269">VLOOKUP(D1269, 'HUMAN RESOURCES'!D:V,{11,12,13,14,15,16,17,18,19},0)</f>
        <v>12</v>
      </c>
      <c r="L1269" s="40">
        <v>4.0</v>
      </c>
      <c r="M1269" s="40">
        <v>80.0</v>
      </c>
      <c r="N1269" s="41">
        <v>76.0</v>
      </c>
      <c r="O1269" s="42">
        <v>0.187</v>
      </c>
      <c r="P1269" s="42">
        <v>0.661</v>
      </c>
      <c r="Q1269" s="42">
        <v>0.151</v>
      </c>
      <c r="R1269" s="40">
        <v>5419432.0</v>
      </c>
      <c r="S1269" s="42">
        <v>0.859</v>
      </c>
      <c r="T1269" s="43">
        <f t="array" ref="T1269:U1269">VLOOKUP(D1269, TOURISM!D:H,{4,5},0)</f>
        <v>5293000000</v>
      </c>
      <c r="U1269" s="43">
        <v>6.85E9</v>
      </c>
      <c r="V1269" s="38">
        <f t="array" ref="V1269:AA1269">VLOOKUP(D1269, BUSINESS!D:P,{8,9,10,11,12,13},0)</f>
        <v>0.333</v>
      </c>
      <c r="W1269" s="37">
        <v>6.0</v>
      </c>
      <c r="X1269" s="37"/>
      <c r="Y1269" s="37">
        <v>135.0</v>
      </c>
      <c r="Z1269" s="38">
        <v>0.827</v>
      </c>
      <c r="AA1269" s="38">
        <v>1.006</v>
      </c>
      <c r="AB1269" s="44">
        <f t="shared" si="331"/>
        <v>47606.46503</v>
      </c>
      <c r="AC1269" s="44">
        <f t="shared" si="433"/>
        <v>3.58487753</v>
      </c>
      <c r="AD1269" s="44">
        <f t="shared" si="434"/>
        <v>9.336218261</v>
      </c>
      <c r="AE1269" s="44">
        <f t="shared" si="402"/>
        <v>976.6706179</v>
      </c>
      <c r="AF1269" s="44">
        <f t="shared" si="403"/>
        <v>1263.970099</v>
      </c>
      <c r="AG1269" s="45">
        <f t="shared" si="5"/>
        <v>0.05016422536</v>
      </c>
      <c r="AH1269" s="45">
        <f t="shared" si="6"/>
        <v>0.06040574424</v>
      </c>
      <c r="AI1269" s="45">
        <f t="shared" si="7"/>
        <v>0.009012476156</v>
      </c>
      <c r="AJ1269" s="45">
        <f t="shared" si="8"/>
        <v>0.05125905145</v>
      </c>
      <c r="AK1269" s="45">
        <f t="shared" si="9"/>
        <v>0.00275861533</v>
      </c>
      <c r="AL1269" s="45">
        <f t="shared" si="10"/>
        <v>-0.06609362743</v>
      </c>
      <c r="AM1269" s="45">
        <f t="shared" si="11"/>
        <v>-0.06152555711</v>
      </c>
    </row>
    <row r="1270">
      <c r="A1270" s="33" t="s">
        <v>148</v>
      </c>
      <c r="B1270" s="34" t="s">
        <v>159</v>
      </c>
      <c r="C1270" s="35" t="s">
        <v>54</v>
      </c>
      <c r="D1270" s="36" t="str">
        <f t="shared" si="1"/>
        <v>Europe/Denmark-Europe/2006</v>
      </c>
      <c r="E1270" s="37">
        <f t="array" ref="E1270:H1270">VLOOKUP(D1270, GDP!D:L,{6,7,8,9},0)</f>
        <v>274000000000</v>
      </c>
      <c r="F1270" s="38">
        <v>0.099</v>
      </c>
      <c r="G1270" s="37">
        <v>5017.0</v>
      </c>
      <c r="H1270" s="38">
        <v>0.071</v>
      </c>
      <c r="I1270" s="39">
        <f t="array" ref="I1270:J1270">VLOOKUP(D1270, ENERGY!I:M,{4,5},0)</f>
        <v>19763</v>
      </c>
      <c r="J1270" s="39">
        <v>50253.0</v>
      </c>
      <c r="K1270" s="40">
        <f t="array" ref="K1270:S1270">VLOOKUP(D1270, 'HUMAN RESOURCES'!D:V,{11,12,13,14,15,16,17,18,19},0)</f>
        <v>12</v>
      </c>
      <c r="L1270" s="40">
        <v>4.0</v>
      </c>
      <c r="M1270" s="40">
        <v>80.0</v>
      </c>
      <c r="N1270" s="41">
        <v>76.0</v>
      </c>
      <c r="O1270" s="42">
        <v>0.186</v>
      </c>
      <c r="P1270" s="42">
        <v>0.66</v>
      </c>
      <c r="Q1270" s="42">
        <v>0.154</v>
      </c>
      <c r="R1270" s="40">
        <v>5437272.0</v>
      </c>
      <c r="S1270" s="42">
        <v>0.861</v>
      </c>
      <c r="T1270" s="43">
        <f t="array" ref="T1270:U1270">VLOOKUP(D1270, TOURISM!D:H,{4,5},0)</f>
        <v>5562000000</v>
      </c>
      <c r="U1270" s="43">
        <v>7.486E9</v>
      </c>
      <c r="V1270" s="38">
        <f t="array" ref="V1270:AA1270">VLOOKUP(D1270, BUSINESS!D:P,{8,9,10,11,12,13},0)</f>
        <v>0.315</v>
      </c>
      <c r="W1270" s="37">
        <v>6.0</v>
      </c>
      <c r="X1270" s="37"/>
      <c r="Y1270" s="37">
        <v>135.0</v>
      </c>
      <c r="Z1270" s="38">
        <v>0.867</v>
      </c>
      <c r="AA1270" s="38">
        <v>1.071</v>
      </c>
      <c r="AB1270" s="44">
        <f t="shared" si="331"/>
        <v>50392.91762</v>
      </c>
      <c r="AC1270" s="44">
        <f t="shared" si="433"/>
        <v>3.634727121</v>
      </c>
      <c r="AD1270" s="44">
        <f t="shared" si="434"/>
        <v>9.242318574</v>
      </c>
      <c r="AE1270" s="44">
        <f t="shared" si="402"/>
        <v>1022.939445</v>
      </c>
      <c r="AF1270" s="44">
        <f t="shared" si="403"/>
        <v>1376.793363</v>
      </c>
      <c r="AG1270" s="45">
        <f t="shared" si="5"/>
        <v>0.05853097035</v>
      </c>
      <c r="AH1270" s="45">
        <f t="shared" si="6"/>
        <v>0.07846087704</v>
      </c>
      <c r="AI1270" s="45">
        <f t="shared" si="7"/>
        <v>0.01390552132</v>
      </c>
      <c r="AJ1270" s="45">
        <f t="shared" si="8"/>
        <v>-0.01005757186</v>
      </c>
      <c r="AK1270" s="45">
        <f t="shared" si="9"/>
        <v>0.003291857892</v>
      </c>
      <c r="AL1270" s="45">
        <f t="shared" si="10"/>
        <v>0.04737403369</v>
      </c>
      <c r="AM1270" s="45">
        <f t="shared" si="11"/>
        <v>0.08926102283</v>
      </c>
    </row>
    <row r="1271">
      <c r="A1271" s="33" t="s">
        <v>148</v>
      </c>
      <c r="B1271" s="34" t="s">
        <v>159</v>
      </c>
      <c r="C1271" s="35" t="s">
        <v>55</v>
      </c>
      <c r="D1271" s="36" t="str">
        <f t="shared" si="1"/>
        <v>Europe/Denmark-Europe/2007</v>
      </c>
      <c r="E1271" s="37">
        <f t="array" ref="E1271:H1271">VLOOKUP(D1271, GDP!D:L,{6,7,8,9},0)</f>
        <v>311000000000</v>
      </c>
      <c r="F1271" s="38">
        <v>0.1</v>
      </c>
      <c r="G1271" s="37">
        <v>5710.0</v>
      </c>
      <c r="H1271" s="38">
        <v>0.071</v>
      </c>
      <c r="I1271" s="39">
        <f t="array" ref="I1271:J1271">VLOOKUP(D1271, ENERGY!I:M,{4,5},0)</f>
        <v>18888</v>
      </c>
      <c r="J1271" s="39">
        <v>47099.0</v>
      </c>
      <c r="K1271" s="40">
        <f t="array" ref="K1271:S1271">VLOOKUP(D1271, 'HUMAN RESOURCES'!D:V,{11,12,13,14,15,16,17,18,19},0)</f>
        <v>12</v>
      </c>
      <c r="L1271" s="40">
        <v>4.0</v>
      </c>
      <c r="M1271" s="40">
        <v>81.0</v>
      </c>
      <c r="N1271" s="41">
        <v>76.0</v>
      </c>
      <c r="O1271" s="42">
        <v>0.185</v>
      </c>
      <c r="P1271" s="42">
        <v>0.659</v>
      </c>
      <c r="Q1271" s="42">
        <v>0.156</v>
      </c>
      <c r="R1271" s="40">
        <v>5461438.0</v>
      </c>
      <c r="S1271" s="42">
        <v>0.863</v>
      </c>
      <c r="T1271" s="43">
        <f t="array" ref="T1271:U1271">VLOOKUP(D1271, TOURISM!D:H,{4,5},0)</f>
        <v>5978000000</v>
      </c>
      <c r="U1271" s="43">
        <v>8.83E9</v>
      </c>
      <c r="V1271" s="38">
        <f t="array" ref="V1271:AA1271">VLOOKUP(D1271, BUSINESS!D:P,{8,9,10,11,12,13},0)</f>
        <v>0.32</v>
      </c>
      <c r="W1271" s="37">
        <v>6.0</v>
      </c>
      <c r="X1271" s="37"/>
      <c r="Y1271" s="37">
        <v>135.0</v>
      </c>
      <c r="Z1271" s="38">
        <v>0.85</v>
      </c>
      <c r="AA1271" s="38">
        <v>1.154</v>
      </c>
      <c r="AB1271" s="44">
        <f t="shared" si="331"/>
        <v>56944.70943</v>
      </c>
      <c r="AC1271" s="44">
        <f t="shared" si="433"/>
        <v>3.458429813</v>
      </c>
      <c r="AD1271" s="44">
        <f t="shared" si="434"/>
        <v>8.623919195</v>
      </c>
      <c r="AE1271" s="44">
        <f t="shared" si="402"/>
        <v>1094.583514</v>
      </c>
      <c r="AF1271" s="44">
        <f t="shared" si="403"/>
        <v>1616.790303</v>
      </c>
      <c r="AG1271" s="45">
        <f t="shared" si="5"/>
        <v>0.1300141392</v>
      </c>
      <c r="AH1271" s="45">
        <f t="shared" si="6"/>
        <v>0.1381303568</v>
      </c>
      <c r="AI1271" s="45">
        <f t="shared" si="7"/>
        <v>-0.04850358826</v>
      </c>
      <c r="AJ1271" s="45">
        <f t="shared" si="8"/>
        <v>-0.0669095503</v>
      </c>
      <c r="AK1271" s="45">
        <f t="shared" si="9"/>
        <v>0.004444508202</v>
      </c>
      <c r="AL1271" s="45">
        <f t="shared" si="10"/>
        <v>0.07003744962</v>
      </c>
      <c r="AM1271" s="45">
        <f t="shared" si="11"/>
        <v>0.1743158757</v>
      </c>
    </row>
    <row r="1272">
      <c r="A1272" s="33" t="s">
        <v>148</v>
      </c>
      <c r="B1272" s="34" t="s">
        <v>159</v>
      </c>
      <c r="C1272" s="35" t="s">
        <v>56</v>
      </c>
      <c r="D1272" s="36" t="str">
        <f t="shared" si="1"/>
        <v>Europe/Denmark-Europe/2008</v>
      </c>
      <c r="E1272" s="37">
        <f t="array" ref="E1272:H1272">VLOOKUP(D1272, GDP!D:L,{6,7,8,9},0)</f>
        <v>344000000000</v>
      </c>
      <c r="F1272" s="38">
        <v>0.102</v>
      </c>
      <c r="G1272" s="37">
        <v>6395.0</v>
      </c>
      <c r="H1272" s="38">
        <v>0.071</v>
      </c>
      <c r="I1272" s="39">
        <f t="array" ref="I1272:J1272">VLOOKUP(D1272, ENERGY!I:M,{4,5},0)</f>
        <v>19004</v>
      </c>
      <c r="J1272" s="39">
        <v>49266.0</v>
      </c>
      <c r="K1272" s="40">
        <f t="array" ref="K1272:S1272">VLOOKUP(D1272, 'HUMAN RESOURCES'!D:V,{11,12,13,14,15,16,17,18,19},0)</f>
        <v>12</v>
      </c>
      <c r="L1272" s="40">
        <v>4.0</v>
      </c>
      <c r="M1272" s="40">
        <v>81.0</v>
      </c>
      <c r="N1272" s="41">
        <v>76.0</v>
      </c>
      <c r="O1272" s="42">
        <v>0.183</v>
      </c>
      <c r="P1272" s="42">
        <v>0.657</v>
      </c>
      <c r="Q1272" s="42">
        <v>0.159</v>
      </c>
      <c r="R1272" s="40">
        <v>5493621.0</v>
      </c>
      <c r="S1272" s="42">
        <v>0.865</v>
      </c>
      <c r="T1272" s="43">
        <f t="array" ref="T1272:U1272">VLOOKUP(D1272, TOURISM!D:H,{4,5},0)</f>
        <v>6281000000</v>
      </c>
      <c r="U1272" s="43">
        <v>9.698E9</v>
      </c>
      <c r="V1272" s="38">
        <f t="array" ref="V1272:AA1272">VLOOKUP(D1272, BUSINESS!D:P,{8,9,10,11,12,13},0)</f>
        <v>0.292</v>
      </c>
      <c r="W1272" s="37">
        <v>6.0</v>
      </c>
      <c r="X1272" s="37"/>
      <c r="Y1272" s="37">
        <v>135.0</v>
      </c>
      <c r="Z1272" s="38">
        <v>0.85</v>
      </c>
      <c r="AA1272" s="38">
        <v>1.193</v>
      </c>
      <c r="AB1272" s="44">
        <f t="shared" si="331"/>
        <v>62618.08013</v>
      </c>
      <c r="AC1272" s="44">
        <f t="shared" si="433"/>
        <v>3.459284869</v>
      </c>
      <c r="AD1272" s="44">
        <f t="shared" si="434"/>
        <v>8.967855627</v>
      </c>
      <c r="AE1272" s="44">
        <f t="shared" si="402"/>
        <v>1143.32605</v>
      </c>
      <c r="AF1272" s="44">
        <f t="shared" si="403"/>
        <v>1765.320178</v>
      </c>
      <c r="AG1272" s="45">
        <f t="shared" si="5"/>
        <v>0.09962946086</v>
      </c>
      <c r="AH1272" s="45">
        <f t="shared" si="6"/>
        <v>0.1199649737</v>
      </c>
      <c r="AI1272" s="45">
        <f t="shared" si="7"/>
        <v>0.0002472381972</v>
      </c>
      <c r="AJ1272" s="45">
        <f t="shared" si="8"/>
        <v>0.03988168544</v>
      </c>
      <c r="AK1272" s="45">
        <f t="shared" si="9"/>
        <v>0.005892770366</v>
      </c>
      <c r="AL1272" s="45">
        <f t="shared" si="10"/>
        <v>0.04453066874</v>
      </c>
      <c r="AM1272" s="45">
        <f t="shared" si="11"/>
        <v>0.09186712352</v>
      </c>
    </row>
    <row r="1273">
      <c r="A1273" s="33" t="s">
        <v>148</v>
      </c>
      <c r="B1273" s="34" t="s">
        <v>159</v>
      </c>
      <c r="C1273" s="35" t="s">
        <v>57</v>
      </c>
      <c r="D1273" s="36" t="str">
        <f t="shared" si="1"/>
        <v>Europe/Denmark-Europe/2009</v>
      </c>
      <c r="E1273" s="37">
        <f t="array" ref="E1273:H1273">VLOOKUP(D1273, GDP!D:L,{6,7,8,9},0)</f>
        <v>311000000000</v>
      </c>
      <c r="F1273" s="38">
        <v>0.115</v>
      </c>
      <c r="G1273" s="37">
        <v>6464.0</v>
      </c>
      <c r="H1273" s="38">
        <v>0.071</v>
      </c>
      <c r="I1273" s="39">
        <f t="array" ref="I1273:J1273">VLOOKUP(D1273, ENERGY!I:M,{4,5},0)</f>
        <v>19360.5</v>
      </c>
      <c r="J1273" s="39">
        <v>51497.5</v>
      </c>
      <c r="K1273" s="40">
        <f t="array" ref="K1273:S1273">VLOOKUP(D1273, 'HUMAN RESOURCES'!D:V,{11,12,13,14,15,16,17,18,19},0)</f>
        <v>11</v>
      </c>
      <c r="L1273" s="40">
        <v>4.0</v>
      </c>
      <c r="M1273" s="40">
        <v>81.0</v>
      </c>
      <c r="N1273" s="41">
        <v>77.0</v>
      </c>
      <c r="O1273" s="42">
        <v>0.181</v>
      </c>
      <c r="P1273" s="42">
        <v>0.656</v>
      </c>
      <c r="Q1273" s="42">
        <v>0.163</v>
      </c>
      <c r="R1273" s="40">
        <v>5523095.0</v>
      </c>
      <c r="S1273" s="42">
        <v>0.867</v>
      </c>
      <c r="T1273" s="43">
        <f t="array" ref="T1273:U1273">VLOOKUP(D1273, TOURISM!D:H,{4,5},0)</f>
        <v>5617000000</v>
      </c>
      <c r="U1273" s="43">
        <v>8.968E9</v>
      </c>
      <c r="V1273" s="38">
        <f t="array" ref="V1273:AA1273">VLOOKUP(D1273, BUSINESS!D:P,{8,9,10,11,12,13},0)</f>
        <v>0.282</v>
      </c>
      <c r="W1273" s="37">
        <v>6.0</v>
      </c>
      <c r="X1273" s="37"/>
      <c r="Y1273" s="37">
        <v>135.0</v>
      </c>
      <c r="Z1273" s="38">
        <v>0.868</v>
      </c>
      <c r="AA1273" s="38">
        <v>1.237</v>
      </c>
      <c r="AB1273" s="44">
        <f t="shared" si="331"/>
        <v>56309.0079</v>
      </c>
      <c r="AC1273" s="44">
        <f t="shared" si="433"/>
        <v>3.505371535</v>
      </c>
      <c r="AD1273" s="44">
        <f t="shared" si="434"/>
        <v>9.324029371</v>
      </c>
      <c r="AE1273" s="44">
        <f t="shared" si="402"/>
        <v>1017.002242</v>
      </c>
      <c r="AF1273" s="44">
        <f t="shared" si="403"/>
        <v>1623.727276</v>
      </c>
      <c r="AG1273" s="45">
        <f t="shared" si="5"/>
        <v>-0.1007548015</v>
      </c>
      <c r="AH1273" s="45">
        <f t="shared" si="6"/>
        <v>0.01078967944</v>
      </c>
      <c r="AI1273" s="45">
        <f t="shared" si="7"/>
        <v>0.01332259942</v>
      </c>
      <c r="AJ1273" s="45">
        <f t="shared" si="8"/>
        <v>0.03971671251</v>
      </c>
      <c r="AK1273" s="45">
        <f t="shared" si="9"/>
        <v>0.005365131668</v>
      </c>
      <c r="AL1273" s="45">
        <f t="shared" si="10"/>
        <v>-0.1104879994</v>
      </c>
      <c r="AM1273" s="45">
        <f t="shared" si="11"/>
        <v>-0.0802080571</v>
      </c>
    </row>
    <row r="1274">
      <c r="A1274" s="33" t="s">
        <v>148</v>
      </c>
      <c r="B1274" s="34" t="s">
        <v>159</v>
      </c>
      <c r="C1274" s="35" t="s">
        <v>58</v>
      </c>
      <c r="D1274" s="36" t="str">
        <f t="shared" si="1"/>
        <v>Europe/Denmark-Europe/2010</v>
      </c>
      <c r="E1274" s="37">
        <f t="array" ref="E1274:H1274">VLOOKUP(D1274, GDP!D:L,{6,7,8,9},0)</f>
        <v>313000000000</v>
      </c>
      <c r="F1274" s="38">
        <v>0.111</v>
      </c>
      <c r="G1274" s="37">
        <v>6266.0</v>
      </c>
      <c r="H1274" s="38">
        <v>0.071</v>
      </c>
      <c r="I1274" s="39">
        <f t="array" ref="I1274:J1274">VLOOKUP(D1274, ENERGY!I:M,{4,5},0)</f>
        <v>20252</v>
      </c>
      <c r="J1274" s="39">
        <v>55005.0</v>
      </c>
      <c r="K1274" s="40">
        <f t="array" ref="K1274:S1274">VLOOKUP(D1274, 'HUMAN RESOURCES'!D:V,{11,12,13,14,15,16,17,18,19},0)</f>
        <v>11</v>
      </c>
      <c r="L1274" s="40">
        <v>3.0</v>
      </c>
      <c r="M1274" s="40">
        <v>81.0</v>
      </c>
      <c r="N1274" s="41">
        <v>77.0</v>
      </c>
      <c r="O1274" s="42">
        <v>0.18</v>
      </c>
      <c r="P1274" s="42">
        <v>0.654</v>
      </c>
      <c r="Q1274" s="42">
        <v>0.167</v>
      </c>
      <c r="R1274" s="40">
        <v>5547683.0</v>
      </c>
      <c r="S1274" s="42">
        <v>0.868</v>
      </c>
      <c r="T1274" s="43">
        <f t="array" ref="T1274:U1274">VLOOKUP(D1274, TOURISM!D:H,{4,5},0)</f>
        <v>5704000000</v>
      </c>
      <c r="U1274" s="43">
        <v>9.082E9</v>
      </c>
      <c r="V1274" s="38">
        <f t="array" ref="V1274:AA1274">VLOOKUP(D1274, BUSINESS!D:P,{8,9,10,11,12,13},0)</f>
        <v>0.281</v>
      </c>
      <c r="W1274" s="37">
        <v>6.0</v>
      </c>
      <c r="X1274" s="37"/>
      <c r="Y1274" s="37">
        <v>135.0</v>
      </c>
      <c r="Z1274" s="38">
        <v>0.887</v>
      </c>
      <c r="AA1274" s="38">
        <v>1.157</v>
      </c>
      <c r="AB1274" s="44">
        <f t="shared" si="331"/>
        <v>56419.95045</v>
      </c>
      <c r="AC1274" s="44">
        <f t="shared" si="433"/>
        <v>3.650533024</v>
      </c>
      <c r="AD1274" s="44">
        <f t="shared" si="434"/>
        <v>9.914950079</v>
      </c>
      <c r="AE1274" s="44">
        <f t="shared" si="402"/>
        <v>1028.176988</v>
      </c>
      <c r="AF1274" s="44">
        <f t="shared" si="403"/>
        <v>1637.07984</v>
      </c>
      <c r="AG1274" s="45">
        <f t="shared" si="5"/>
        <v>0.001970245203</v>
      </c>
      <c r="AH1274" s="45">
        <f t="shared" si="6"/>
        <v>-0.03063118812</v>
      </c>
      <c r="AI1274" s="45">
        <f t="shared" si="7"/>
        <v>0.04141115643</v>
      </c>
      <c r="AJ1274" s="45">
        <f t="shared" si="8"/>
        <v>0.06337610966</v>
      </c>
      <c r="AK1274" s="45">
        <f t="shared" si="9"/>
        <v>0.004451851724</v>
      </c>
      <c r="AL1274" s="45">
        <f t="shared" si="10"/>
        <v>0.01098792669</v>
      </c>
      <c r="AM1274" s="45">
        <f t="shared" si="11"/>
        <v>0.00822340331</v>
      </c>
    </row>
    <row r="1275">
      <c r="A1275" s="33" t="s">
        <v>148</v>
      </c>
      <c r="B1275" s="34" t="s">
        <v>159</v>
      </c>
      <c r="C1275" s="35" t="s">
        <v>59</v>
      </c>
      <c r="D1275" s="36" t="str">
        <f t="shared" si="1"/>
        <v>Europe/Denmark-Europe/2011</v>
      </c>
      <c r="E1275" s="37">
        <f t="array" ref="E1275:H1275">VLOOKUP(D1275, GDP!D:L,{6,7,8,9},0)</f>
        <v>334000000000</v>
      </c>
      <c r="F1275" s="38">
        <v>0.109</v>
      </c>
      <c r="G1275" s="37">
        <v>6521.0</v>
      </c>
      <c r="H1275" s="38">
        <v>0.071</v>
      </c>
      <c r="I1275" s="39" t="str">
        <f t="array" ref="I1275:J1275">VLOOKUP(D1275, ENERGY!I:M,{4,5},0)</f>
        <v/>
      </c>
      <c r="J1275" s="39"/>
      <c r="K1275" s="40">
        <f t="array" ref="K1275:S1275">VLOOKUP(D1275, 'HUMAN RESOURCES'!D:V,{11,12,13,14,15,16,17,18,19},0)</f>
        <v>11</v>
      </c>
      <c r="L1275" s="40">
        <v>3.0</v>
      </c>
      <c r="M1275" s="40">
        <v>82.0</v>
      </c>
      <c r="N1275" s="41">
        <v>78.0</v>
      </c>
      <c r="O1275" s="42">
        <v>0.178</v>
      </c>
      <c r="P1275" s="42">
        <v>0.651</v>
      </c>
      <c r="Q1275" s="42">
        <v>0.171</v>
      </c>
      <c r="R1275" s="40">
        <v>5570572.0</v>
      </c>
      <c r="S1275" s="42">
        <v>0.87</v>
      </c>
      <c r="T1275" s="43">
        <f t="array" ref="T1275:U1275">VLOOKUP(D1275, TOURISM!D:H,{4,5},0)</f>
        <v>6366000000</v>
      </c>
      <c r="U1275" s="43">
        <v>9.84E9</v>
      </c>
      <c r="V1275" s="38">
        <f t="array" ref="V1275:AA1275">VLOOKUP(D1275, BUSINESS!D:P,{8,9,10,11,12,13},0)</f>
        <v>0.264</v>
      </c>
      <c r="W1275" s="37">
        <v>6.0</v>
      </c>
      <c r="X1275" s="37"/>
      <c r="Y1275" s="37">
        <v>135.0</v>
      </c>
      <c r="Z1275" s="38">
        <v>0.898</v>
      </c>
      <c r="AA1275" s="38">
        <v>1.287</v>
      </c>
      <c r="AB1275" s="44">
        <f t="shared" si="331"/>
        <v>59957.9361</v>
      </c>
      <c r="AC1275" s="44"/>
      <c r="AD1275" s="44"/>
      <c r="AE1275" s="44">
        <f t="shared" si="402"/>
        <v>1142.791081</v>
      </c>
      <c r="AF1275" s="44">
        <f t="shared" si="403"/>
        <v>1766.425423</v>
      </c>
      <c r="AG1275" s="45">
        <f t="shared" si="5"/>
        <v>0.06270806007</v>
      </c>
      <c r="AH1275" s="45">
        <f t="shared" si="6"/>
        <v>0.0406958187</v>
      </c>
      <c r="AI1275" s="45" t="str">
        <f t="shared" si="7"/>
        <v/>
      </c>
      <c r="AJ1275" s="45" t="str">
        <f t="shared" si="8"/>
        <v/>
      </c>
      <c r="AK1275" s="45">
        <f t="shared" si="9"/>
        <v>0.004125866601</v>
      </c>
      <c r="AL1275" s="45">
        <f t="shared" si="10"/>
        <v>0.1114731162</v>
      </c>
      <c r="AM1275" s="45">
        <f t="shared" si="11"/>
        <v>0.07900994148</v>
      </c>
    </row>
    <row r="1276">
      <c r="A1276" s="33" t="s">
        <v>148</v>
      </c>
      <c r="B1276" s="34" t="s">
        <v>159</v>
      </c>
      <c r="C1276" s="35" t="s">
        <v>60</v>
      </c>
      <c r="D1276" s="36" t="str">
        <f t="shared" si="1"/>
        <v>Europe/Denmark-Europe/2012</v>
      </c>
      <c r="E1276" s="37">
        <f t="array" ref="E1276:H1276">VLOOKUP(D1276, GDP!D:L,{6,7,8,9},0)</f>
        <v>315000000000</v>
      </c>
      <c r="F1276" s="38">
        <v>0.112</v>
      </c>
      <c r="G1276" s="37">
        <v>6304.0</v>
      </c>
      <c r="H1276" s="38">
        <v>0.071</v>
      </c>
      <c r="I1276" s="39" t="str">
        <f t="array" ref="I1276:J1276">VLOOKUP(D1276, ENERGY!I:M,{4,5},0)</f>
        <v/>
      </c>
      <c r="J1276" s="39"/>
      <c r="K1276" s="40">
        <f t="array" ref="K1276:S1276">VLOOKUP(D1276, 'HUMAN RESOURCES'!D:V,{11,12,13,14,15,16,17,18,19},0)</f>
        <v>10</v>
      </c>
      <c r="L1276" s="40">
        <v>3.0</v>
      </c>
      <c r="M1276" s="40">
        <v>82.0</v>
      </c>
      <c r="N1276" s="41">
        <v>78.0</v>
      </c>
      <c r="O1276" s="42">
        <v>0.177</v>
      </c>
      <c r="P1276" s="42">
        <v>0.649</v>
      </c>
      <c r="Q1276" s="42">
        <v>0.175</v>
      </c>
      <c r="R1276" s="40">
        <v>5591572.0</v>
      </c>
      <c r="S1276" s="42">
        <v>0.871</v>
      </c>
      <c r="T1276" s="43">
        <f t="array" ref="T1276:U1276">VLOOKUP(D1276, TOURISM!D:H,{4,5},0)</f>
        <v>6135000000</v>
      </c>
      <c r="U1276" s="43">
        <v>9.6E9</v>
      </c>
      <c r="V1276" s="38">
        <f t="array" ref="V1276:AA1276">VLOOKUP(D1276, BUSINESS!D:P,{8,9,10,11,12,13},0)</f>
        <v>0.27</v>
      </c>
      <c r="W1276" s="37">
        <v>6.0</v>
      </c>
      <c r="X1276" s="37">
        <v>5.0</v>
      </c>
      <c r="Y1276" s="37">
        <v>130.0</v>
      </c>
      <c r="Z1276" s="38">
        <v>0.923</v>
      </c>
      <c r="AA1276" s="38">
        <v>1.303</v>
      </c>
      <c r="AB1276" s="44">
        <f t="shared" si="331"/>
        <v>56334.78385</v>
      </c>
      <c r="AC1276" s="44"/>
      <c r="AD1276" s="44"/>
      <c r="AE1276" s="44">
        <f t="shared" si="402"/>
        <v>1097.186981</v>
      </c>
      <c r="AF1276" s="44">
        <f t="shared" si="403"/>
        <v>1716.869603</v>
      </c>
      <c r="AG1276" s="45">
        <f t="shared" si="5"/>
        <v>-0.06042823491</v>
      </c>
      <c r="AH1276" s="45">
        <f t="shared" si="6"/>
        <v>-0.03327710474</v>
      </c>
      <c r="AI1276" s="45" t="str">
        <f t="shared" si="7"/>
        <v/>
      </c>
      <c r="AJ1276" s="45" t="str">
        <f t="shared" si="8"/>
        <v/>
      </c>
      <c r="AK1276" s="45">
        <f t="shared" si="9"/>
        <v>0.003769810353</v>
      </c>
      <c r="AL1276" s="45">
        <f t="shared" si="10"/>
        <v>-0.03990589485</v>
      </c>
      <c r="AM1276" s="45">
        <f t="shared" si="11"/>
        <v>-0.02805429488</v>
      </c>
    </row>
    <row r="1277">
      <c r="A1277" s="33" t="s">
        <v>148</v>
      </c>
      <c r="B1277" s="34" t="s">
        <v>160</v>
      </c>
      <c r="C1277" s="35" t="s">
        <v>48</v>
      </c>
      <c r="D1277" s="36" t="str">
        <f t="shared" si="1"/>
        <v>Europe/Estonia-Europe/2000</v>
      </c>
      <c r="E1277" s="37">
        <f t="array" ref="E1277:H1277">VLOOKUP(D1277, GDP!D:L,{6,7,8,9},0)</f>
        <v>5675697575</v>
      </c>
      <c r="F1277" s="38">
        <v>0.053</v>
      </c>
      <c r="G1277" s="37">
        <v>213.0</v>
      </c>
      <c r="H1277" s="38">
        <v>0.074</v>
      </c>
      <c r="I1277" s="39">
        <f t="array" ref="I1277:J1277">VLOOKUP(D1277, ENERGY!I:M,{4,5},0)</f>
        <v>5721</v>
      </c>
      <c r="J1277" s="39"/>
      <c r="K1277" s="40">
        <f t="array" ref="K1277:S1277">VLOOKUP(D1277, 'HUMAN RESOURCES'!D:V,{11,12,13,14,15,16,17,18,19},0)</f>
        <v>10</v>
      </c>
      <c r="L1277" s="40">
        <v>9.0</v>
      </c>
      <c r="M1277" s="40">
        <v>76.0</v>
      </c>
      <c r="N1277" s="41">
        <v>65.0</v>
      </c>
      <c r="O1277" s="42">
        <v>0.18</v>
      </c>
      <c r="P1277" s="42">
        <v>0.669</v>
      </c>
      <c r="Q1277" s="42">
        <v>0.152</v>
      </c>
      <c r="R1277" s="40">
        <v>1396985.0</v>
      </c>
      <c r="S1277" s="42">
        <v>0.694</v>
      </c>
      <c r="T1277" s="43">
        <f t="array" ref="T1277:U1277">VLOOKUP(D1277, TOURISM!D:H,{4,5},0)</f>
        <v>657000000</v>
      </c>
      <c r="U1277" s="43">
        <v>2.53E8</v>
      </c>
      <c r="V1277" s="38" t="str">
        <f t="array" ref="V1277:AA1277">VLOOKUP(D1277, BUSINESS!D:P,{8,9,10,11,12,13},0)</f>
        <v/>
      </c>
      <c r="W1277" s="37"/>
      <c r="X1277" s="37"/>
      <c r="Y1277" s="37"/>
      <c r="Z1277" s="38">
        <v>0.286</v>
      </c>
      <c r="AA1277" s="38">
        <v>0.408</v>
      </c>
      <c r="AB1277" s="44">
        <f t="shared" si="331"/>
        <v>4062.819268</v>
      </c>
      <c r="AC1277" s="44">
        <f t="shared" ref="AC1277:AC1287" si="435">(I1277/R1277)*1000</f>
        <v>4.09524798</v>
      </c>
      <c r="AD1277" s="44"/>
      <c r="AE1277" s="44">
        <f t="shared" si="402"/>
        <v>470.2985358</v>
      </c>
      <c r="AF1277" s="44">
        <f t="shared" si="403"/>
        <v>181.1043068</v>
      </c>
      <c r="AG1277" s="45" t="str">
        <f t="shared" si="5"/>
        <v/>
      </c>
      <c r="AH1277" s="45" t="str">
        <f t="shared" si="6"/>
        <v/>
      </c>
      <c r="AI1277" s="45" t="str">
        <f t="shared" si="7"/>
        <v/>
      </c>
      <c r="AJ1277" s="45" t="str">
        <f t="shared" si="8"/>
        <v/>
      </c>
      <c r="AK1277" s="45" t="str">
        <f t="shared" si="9"/>
        <v/>
      </c>
      <c r="AL1277" s="45" t="str">
        <f t="shared" si="10"/>
        <v/>
      </c>
      <c r="AM1277" s="45" t="str">
        <f t="shared" si="11"/>
        <v/>
      </c>
    </row>
    <row r="1278">
      <c r="A1278" s="33" t="s">
        <v>148</v>
      </c>
      <c r="B1278" s="34" t="s">
        <v>160</v>
      </c>
      <c r="C1278" s="35" t="s">
        <v>49</v>
      </c>
      <c r="D1278" s="36" t="str">
        <f t="shared" si="1"/>
        <v>Europe/Estonia-Europe/2001</v>
      </c>
      <c r="E1278" s="37">
        <f t="array" ref="E1278:H1278">VLOOKUP(D1278, GDP!D:L,{6,7,8,9},0)</f>
        <v>6240147810</v>
      </c>
      <c r="F1278" s="38">
        <v>0.049</v>
      </c>
      <c r="G1278" s="37">
        <v>218.0</v>
      </c>
      <c r="H1278" s="38">
        <v>0.078</v>
      </c>
      <c r="I1278" s="39">
        <f t="array" ref="I1278:J1278">VLOOKUP(D1278, ENERGY!I:M,{4,5},0)</f>
        <v>5603</v>
      </c>
      <c r="J1278" s="39"/>
      <c r="K1278" s="40">
        <f t="array" ref="K1278:S1278">VLOOKUP(D1278, 'HUMAN RESOURCES'!D:V,{11,12,13,14,15,16,17,18,19},0)</f>
        <v>9</v>
      </c>
      <c r="L1278" s="40">
        <v>8.0</v>
      </c>
      <c r="M1278" s="40">
        <v>76.0</v>
      </c>
      <c r="N1278" s="41">
        <v>65.0</v>
      </c>
      <c r="O1278" s="42">
        <v>0.174</v>
      </c>
      <c r="P1278" s="42">
        <v>0.671</v>
      </c>
      <c r="Q1278" s="42">
        <v>0.155</v>
      </c>
      <c r="R1278" s="40">
        <v>1388115.0</v>
      </c>
      <c r="S1278" s="42">
        <v>0.692</v>
      </c>
      <c r="T1278" s="43">
        <f t="array" ref="T1278:U1278">VLOOKUP(D1278, TOURISM!D:H,{4,5},0)</f>
        <v>661000000</v>
      </c>
      <c r="U1278" s="43">
        <v>2.53E8</v>
      </c>
      <c r="V1278" s="38" t="str">
        <f t="array" ref="V1278:AA1278">VLOOKUP(D1278, BUSINESS!D:P,{8,9,10,11,12,13},0)</f>
        <v/>
      </c>
      <c r="W1278" s="37"/>
      <c r="X1278" s="37"/>
      <c r="Y1278" s="37"/>
      <c r="Z1278" s="38">
        <v>0.315</v>
      </c>
      <c r="AA1278" s="38">
        <v>0.48</v>
      </c>
      <c r="AB1278" s="44">
        <f t="shared" si="331"/>
        <v>4495.411266</v>
      </c>
      <c r="AC1278" s="44">
        <f t="shared" si="435"/>
        <v>4.036409087</v>
      </c>
      <c r="AD1278" s="44"/>
      <c r="AE1278" s="44">
        <f t="shared" si="402"/>
        <v>476.1853305</v>
      </c>
      <c r="AF1278" s="44">
        <f t="shared" si="403"/>
        <v>182.2615561</v>
      </c>
      <c r="AG1278" s="45">
        <f t="shared" si="5"/>
        <v>0.1064758164</v>
      </c>
      <c r="AH1278" s="45">
        <f t="shared" si="6"/>
        <v>0.0234741784</v>
      </c>
      <c r="AI1278" s="45">
        <f t="shared" si="7"/>
        <v>-0.01436760206</v>
      </c>
      <c r="AJ1278" s="45" t="str">
        <f t="shared" si="8"/>
        <v/>
      </c>
      <c r="AK1278" s="45">
        <f t="shared" si="9"/>
        <v>-0.006349388147</v>
      </c>
      <c r="AL1278" s="45">
        <f t="shared" si="10"/>
        <v>0.01251714442</v>
      </c>
      <c r="AM1278" s="45">
        <f t="shared" si="11"/>
        <v>0.006389960486</v>
      </c>
    </row>
    <row r="1279">
      <c r="A1279" s="33" t="s">
        <v>148</v>
      </c>
      <c r="B1279" s="34" t="s">
        <v>160</v>
      </c>
      <c r="C1279" s="35" t="s">
        <v>50</v>
      </c>
      <c r="D1279" s="36" t="str">
        <f t="shared" si="1"/>
        <v>Europe/Estonia-Europe/2002</v>
      </c>
      <c r="E1279" s="37">
        <f t="array" ref="E1279:H1279">VLOOKUP(D1279, GDP!D:L,{6,7,8,9},0)</f>
        <v>7324390332</v>
      </c>
      <c r="F1279" s="38">
        <v>0.048</v>
      </c>
      <c r="G1279" s="37">
        <v>256.0</v>
      </c>
      <c r="H1279" s="38">
        <v>0.067</v>
      </c>
      <c r="I1279" s="39">
        <f t="array" ref="I1279:J1279">VLOOKUP(D1279, ENERGY!I:M,{4,5},0)</f>
        <v>5568</v>
      </c>
      <c r="J1279" s="39">
        <v>18339.0</v>
      </c>
      <c r="K1279" s="40">
        <f t="array" ref="K1279:S1279">VLOOKUP(D1279, 'HUMAN RESOURCES'!D:V,{11,12,13,14,15,16,17,18,19},0)</f>
        <v>10</v>
      </c>
      <c r="L1279" s="40">
        <v>8.0</v>
      </c>
      <c r="M1279" s="40">
        <v>77.0</v>
      </c>
      <c r="N1279" s="41">
        <v>65.0</v>
      </c>
      <c r="O1279" s="42">
        <v>0.167</v>
      </c>
      <c r="P1279" s="42">
        <v>0.674</v>
      </c>
      <c r="Q1279" s="42">
        <v>0.159</v>
      </c>
      <c r="R1279" s="40">
        <v>1379350.0</v>
      </c>
      <c r="S1279" s="42">
        <v>0.691</v>
      </c>
      <c r="T1279" s="43">
        <f t="array" ref="T1279:U1279">VLOOKUP(D1279, TOURISM!D:H,{4,5},0)</f>
        <v>737000000</v>
      </c>
      <c r="U1279" s="43">
        <v>3.05E8</v>
      </c>
      <c r="V1279" s="38" t="str">
        <f t="array" ref="V1279:AA1279">VLOOKUP(D1279, BUSINESS!D:P,{8,9,10,11,12,13},0)</f>
        <v/>
      </c>
      <c r="W1279" s="37"/>
      <c r="X1279" s="37"/>
      <c r="Y1279" s="37"/>
      <c r="Z1279" s="38">
        <v>0.415</v>
      </c>
      <c r="AA1279" s="38">
        <v>0.654</v>
      </c>
      <c r="AB1279" s="44">
        <f t="shared" si="331"/>
        <v>5310.030327</v>
      </c>
      <c r="AC1279" s="44">
        <f t="shared" si="435"/>
        <v>4.036683945</v>
      </c>
      <c r="AD1279" s="44">
        <f t="shared" ref="AD1279:AD1287" si="436">J1279/R1279*1000</f>
        <v>13.29539276</v>
      </c>
      <c r="AE1279" s="44">
        <f t="shared" si="402"/>
        <v>534.3096386</v>
      </c>
      <c r="AF1279" s="44">
        <f t="shared" si="403"/>
        <v>221.1186428</v>
      </c>
      <c r="AG1279" s="45">
        <f t="shared" si="5"/>
        <v>0.1812112425</v>
      </c>
      <c r="AH1279" s="45">
        <f t="shared" si="6"/>
        <v>0.1743119266</v>
      </c>
      <c r="AI1279" s="45">
        <f t="shared" si="7"/>
        <v>0.00006809473155</v>
      </c>
      <c r="AJ1279" s="45" t="str">
        <f t="shared" si="8"/>
        <v/>
      </c>
      <c r="AK1279" s="45">
        <f t="shared" si="9"/>
        <v>-0.006314318338</v>
      </c>
      <c r="AL1279" s="45">
        <f t="shared" si="10"/>
        <v>0.1220623661</v>
      </c>
      <c r="AM1279" s="45">
        <f t="shared" si="11"/>
        <v>0.2131940905</v>
      </c>
    </row>
    <row r="1280">
      <c r="A1280" s="33" t="s">
        <v>148</v>
      </c>
      <c r="B1280" s="34" t="s">
        <v>160</v>
      </c>
      <c r="C1280" s="35" t="s">
        <v>51</v>
      </c>
      <c r="D1280" s="36" t="str">
        <f t="shared" si="1"/>
        <v>Europe/Estonia-Europe/2003</v>
      </c>
      <c r="E1280" s="37">
        <f t="array" ref="E1280:H1280">VLOOKUP(D1280, GDP!D:L,{6,7,8,9},0)</f>
        <v>9845187817</v>
      </c>
      <c r="F1280" s="38">
        <v>0.049</v>
      </c>
      <c r="G1280" s="37">
        <v>352.0</v>
      </c>
      <c r="H1280" s="38">
        <v>0.055</v>
      </c>
      <c r="I1280" s="39">
        <f t="array" ref="I1280:J1280">VLOOKUP(D1280, ENERGY!I:M,{4,5},0)</f>
        <v>4749</v>
      </c>
      <c r="J1280" s="39">
        <v>14745.0</v>
      </c>
      <c r="K1280" s="40">
        <f t="array" ref="K1280:S1280">VLOOKUP(D1280, 'HUMAN RESOURCES'!D:V,{11,12,13,14,15,16,17,18,19},0)</f>
        <v>10</v>
      </c>
      <c r="L1280" s="40">
        <v>7.0</v>
      </c>
      <c r="M1280" s="40">
        <v>77.0</v>
      </c>
      <c r="N1280" s="41">
        <v>66.0</v>
      </c>
      <c r="O1280" s="42">
        <v>0.161</v>
      </c>
      <c r="P1280" s="42">
        <v>0.676</v>
      </c>
      <c r="Q1280" s="42">
        <v>0.163</v>
      </c>
      <c r="R1280" s="40">
        <v>1370720.0</v>
      </c>
      <c r="S1280" s="42">
        <v>0.69</v>
      </c>
      <c r="T1280" s="43">
        <f t="array" ref="T1280:U1280">VLOOKUP(D1280, TOURISM!D:H,{4,5},0)</f>
        <v>883000000</v>
      </c>
      <c r="U1280" s="43">
        <v>4.04E8</v>
      </c>
      <c r="V1280" s="38" t="str">
        <f t="array" ref="V1280:AA1280">VLOOKUP(D1280, BUSINESS!D:P,{8,9,10,11,12,13},0)</f>
        <v/>
      </c>
      <c r="W1280" s="37">
        <v>72.0</v>
      </c>
      <c r="X1280" s="37"/>
      <c r="Y1280" s="37"/>
      <c r="Z1280" s="38">
        <v>0.453</v>
      </c>
      <c r="AA1280" s="38">
        <v>0.784</v>
      </c>
      <c r="AB1280" s="44">
        <f t="shared" si="331"/>
        <v>7182.493738</v>
      </c>
      <c r="AC1280" s="44">
        <f t="shared" si="435"/>
        <v>3.464602545</v>
      </c>
      <c r="AD1280" s="44">
        <f t="shared" si="436"/>
        <v>10.75712035</v>
      </c>
      <c r="AE1280" s="44">
        <f t="shared" si="402"/>
        <v>644.1869966</v>
      </c>
      <c r="AF1280" s="44">
        <f t="shared" si="403"/>
        <v>294.7356134</v>
      </c>
      <c r="AG1280" s="45">
        <f t="shared" si="5"/>
        <v>0.3526276303</v>
      </c>
      <c r="AH1280" s="45">
        <f t="shared" si="6"/>
        <v>0.375</v>
      </c>
      <c r="AI1280" s="45">
        <f t="shared" si="7"/>
        <v>-0.1417206322</v>
      </c>
      <c r="AJ1280" s="45">
        <f t="shared" si="8"/>
        <v>-0.190913684</v>
      </c>
      <c r="AK1280" s="45">
        <f t="shared" si="9"/>
        <v>-0.006256570124</v>
      </c>
      <c r="AL1280" s="45">
        <f t="shared" si="10"/>
        <v>0.2056436008</v>
      </c>
      <c r="AM1280" s="45">
        <f t="shared" si="11"/>
        <v>0.3329297323</v>
      </c>
    </row>
    <row r="1281">
      <c r="A1281" s="33" t="s">
        <v>148</v>
      </c>
      <c r="B1281" s="34" t="s">
        <v>160</v>
      </c>
      <c r="C1281" s="35" t="s">
        <v>52</v>
      </c>
      <c r="D1281" s="36" t="str">
        <f t="shared" si="1"/>
        <v>Europe/Estonia-Europe/2004</v>
      </c>
      <c r="E1281" s="37">
        <f t="array" ref="E1281:H1281">VLOOKUP(D1281, GDP!D:L,{6,7,8,9},0)</f>
        <v>12031396467</v>
      </c>
      <c r="F1281" s="38">
        <v>0.051</v>
      </c>
      <c r="G1281" s="37">
        <v>450.0</v>
      </c>
      <c r="H1281" s="38">
        <v>0.057</v>
      </c>
      <c r="I1281" s="39">
        <f t="array" ref="I1281:J1281">VLOOKUP(D1281, ENERGY!I:M,{4,5},0)</f>
        <v>5179.5</v>
      </c>
      <c r="J1281" s="39">
        <v>16544.0</v>
      </c>
      <c r="K1281" s="40">
        <f t="array" ref="K1281:S1281">VLOOKUP(D1281, 'HUMAN RESOURCES'!D:V,{11,12,13,14,15,16,17,18,19},0)</f>
        <v>10</v>
      </c>
      <c r="L1281" s="40">
        <v>6.0</v>
      </c>
      <c r="M1281" s="40">
        <v>78.0</v>
      </c>
      <c r="N1281" s="41">
        <v>66.0</v>
      </c>
      <c r="O1281" s="42">
        <v>0.156</v>
      </c>
      <c r="P1281" s="42">
        <v>0.678</v>
      </c>
      <c r="Q1281" s="42">
        <v>0.166</v>
      </c>
      <c r="R1281" s="40">
        <v>1362550.0</v>
      </c>
      <c r="S1281" s="42">
        <v>0.689</v>
      </c>
      <c r="T1281" s="43">
        <f t="array" ref="T1281:U1281">VLOOKUP(D1281, TOURISM!D:H,{4,5},0)</f>
        <v>1111000000</v>
      </c>
      <c r="U1281" s="43">
        <v>4.86E8</v>
      </c>
      <c r="V1281" s="38" t="str">
        <f t="array" ref="V1281:AA1281">VLOOKUP(D1281, BUSINESS!D:P,{8,9,10,11,12,13},0)</f>
        <v/>
      </c>
      <c r="W1281" s="37">
        <v>72.0</v>
      </c>
      <c r="X1281" s="37"/>
      <c r="Y1281" s="37"/>
      <c r="Z1281" s="38">
        <v>0.532</v>
      </c>
      <c r="AA1281" s="38">
        <v>0.943</v>
      </c>
      <c r="AB1281" s="44">
        <f t="shared" si="331"/>
        <v>8830.058689</v>
      </c>
      <c r="AC1281" s="44">
        <f t="shared" si="435"/>
        <v>3.801328392</v>
      </c>
      <c r="AD1281" s="44">
        <f t="shared" si="436"/>
        <v>12.14193975</v>
      </c>
      <c r="AE1281" s="44">
        <f t="shared" si="402"/>
        <v>815.3829217</v>
      </c>
      <c r="AF1281" s="44">
        <f t="shared" si="403"/>
        <v>356.6841584</v>
      </c>
      <c r="AG1281" s="45">
        <f t="shared" si="5"/>
        <v>0.2293862008</v>
      </c>
      <c r="AH1281" s="45">
        <f t="shared" si="6"/>
        <v>0.2784090909</v>
      </c>
      <c r="AI1281" s="45">
        <f t="shared" si="7"/>
        <v>0.0971903249</v>
      </c>
      <c r="AJ1281" s="45">
        <f t="shared" si="8"/>
        <v>0.1287351406</v>
      </c>
      <c r="AK1281" s="45">
        <f t="shared" si="9"/>
        <v>-0.005960371192</v>
      </c>
      <c r="AL1281" s="45">
        <f t="shared" si="10"/>
        <v>0.2657550153</v>
      </c>
      <c r="AM1281" s="45">
        <f t="shared" si="11"/>
        <v>0.2101834395</v>
      </c>
    </row>
    <row r="1282">
      <c r="A1282" s="33" t="s">
        <v>148</v>
      </c>
      <c r="B1282" s="34" t="s">
        <v>160</v>
      </c>
      <c r="C1282" s="35" t="s">
        <v>53</v>
      </c>
      <c r="D1282" s="36" t="str">
        <f t="shared" si="1"/>
        <v>Europe/Estonia-Europe/2005</v>
      </c>
      <c r="E1282" s="37">
        <f t="array" ref="E1282:H1282">VLOOKUP(D1282, GDP!D:L,{6,7,8,9},0)</f>
        <v>13905561150</v>
      </c>
      <c r="F1282" s="38">
        <v>0.05</v>
      </c>
      <c r="G1282" s="37">
        <v>513.0</v>
      </c>
      <c r="H1282" s="38">
        <v>0.049</v>
      </c>
      <c r="I1282" s="39">
        <f t="array" ref="I1282:J1282">VLOOKUP(D1282, ENERGY!I:M,{4,5},0)</f>
        <v>5282</v>
      </c>
      <c r="J1282" s="39">
        <v>17217.0</v>
      </c>
      <c r="K1282" s="40">
        <f t="array" ref="K1282:S1282">VLOOKUP(D1282, 'HUMAN RESOURCES'!D:V,{11,12,13,14,15,16,17,18,19},0)</f>
        <v>11</v>
      </c>
      <c r="L1282" s="40">
        <v>6.0</v>
      </c>
      <c r="M1282" s="40">
        <v>78.0</v>
      </c>
      <c r="N1282" s="41">
        <v>67.0</v>
      </c>
      <c r="O1282" s="42">
        <v>0.153</v>
      </c>
      <c r="P1282" s="42">
        <v>0.679</v>
      </c>
      <c r="Q1282" s="42">
        <v>0.168</v>
      </c>
      <c r="R1282" s="40">
        <v>1354775.0</v>
      </c>
      <c r="S1282" s="42">
        <v>0.687</v>
      </c>
      <c r="T1282" s="43">
        <f t="array" ref="T1282:U1282">VLOOKUP(D1282, TOURISM!D:H,{4,5},0)</f>
        <v>1229000000</v>
      </c>
      <c r="U1282" s="43">
        <v>5.3E8</v>
      </c>
      <c r="V1282" s="38">
        <f t="array" ref="V1282:AA1282">VLOOKUP(D1282, BUSINESS!D:P,{8,9,10,11,12,13},0)</f>
        <v>0.503</v>
      </c>
      <c r="W1282" s="37">
        <v>35.0</v>
      </c>
      <c r="X1282" s="37"/>
      <c r="Y1282" s="37">
        <v>81.0</v>
      </c>
      <c r="Z1282" s="38">
        <v>0.615</v>
      </c>
      <c r="AA1282" s="38">
        <v>1.091</v>
      </c>
      <c r="AB1282" s="44">
        <f t="shared" si="331"/>
        <v>10264.11113</v>
      </c>
      <c r="AC1282" s="44">
        <f t="shared" si="435"/>
        <v>3.898802384</v>
      </c>
      <c r="AD1282" s="44">
        <f t="shared" si="436"/>
        <v>12.70838331</v>
      </c>
      <c r="AE1282" s="44">
        <f t="shared" si="402"/>
        <v>907.1617058</v>
      </c>
      <c r="AF1282" s="44">
        <f t="shared" si="403"/>
        <v>391.2088723</v>
      </c>
      <c r="AG1282" s="45">
        <f t="shared" si="5"/>
        <v>0.162405765</v>
      </c>
      <c r="AH1282" s="45">
        <f t="shared" si="6"/>
        <v>0.14</v>
      </c>
      <c r="AI1282" s="45">
        <f t="shared" si="7"/>
        <v>0.02564208679</v>
      </c>
      <c r="AJ1282" s="45">
        <f t="shared" si="8"/>
        <v>0.0466518182</v>
      </c>
      <c r="AK1282" s="45">
        <f t="shared" si="9"/>
        <v>-0.005706212616</v>
      </c>
      <c r="AL1282" s="45">
        <f t="shared" si="10"/>
        <v>0.1125591199</v>
      </c>
      <c r="AM1282" s="45">
        <f t="shared" si="11"/>
        <v>0.09679351642</v>
      </c>
    </row>
    <row r="1283">
      <c r="A1283" s="33" t="s">
        <v>148</v>
      </c>
      <c r="B1283" s="34" t="s">
        <v>160</v>
      </c>
      <c r="C1283" s="35" t="s">
        <v>54</v>
      </c>
      <c r="D1283" s="36" t="str">
        <f t="shared" si="1"/>
        <v>Europe/Estonia-Europe/2006</v>
      </c>
      <c r="E1283" s="37">
        <f t="array" ref="E1283:H1283">VLOOKUP(D1283, GDP!D:L,{6,7,8,9},0)</f>
        <v>16798498860</v>
      </c>
      <c r="F1283" s="38">
        <v>0.05</v>
      </c>
      <c r="G1283" s="37">
        <v>620.0</v>
      </c>
      <c r="H1283" s="38">
        <v>0.05</v>
      </c>
      <c r="I1283" s="39">
        <f t="array" ref="I1283:J1283">VLOOKUP(D1283, ENERGY!I:M,{4,5},0)</f>
        <v>5624</v>
      </c>
      <c r="J1283" s="39">
        <v>18845.0</v>
      </c>
      <c r="K1283" s="40">
        <f t="array" ref="K1283:S1283">VLOOKUP(D1283, 'HUMAN RESOURCES'!D:V,{11,12,13,14,15,16,17,18,19},0)</f>
        <v>11</v>
      </c>
      <c r="L1283" s="40">
        <v>5.0</v>
      </c>
      <c r="M1283" s="40">
        <v>78.0</v>
      </c>
      <c r="N1283" s="41">
        <v>67.0</v>
      </c>
      <c r="O1283" s="42">
        <v>0.151</v>
      </c>
      <c r="P1283" s="42">
        <v>0.679</v>
      </c>
      <c r="Q1283" s="42">
        <v>0.17</v>
      </c>
      <c r="R1283" s="40">
        <v>1346810.0</v>
      </c>
      <c r="S1283" s="42">
        <v>0.686</v>
      </c>
      <c r="T1283" s="43">
        <f t="array" ref="T1283:U1283">VLOOKUP(D1283, TOURISM!D:H,{4,5},0)</f>
        <v>1361000000</v>
      </c>
      <c r="U1283" s="43">
        <v>7.06E8</v>
      </c>
      <c r="V1283" s="38">
        <f t="array" ref="V1283:AA1283">VLOOKUP(D1283, BUSINESS!D:P,{8,9,10,11,12,13},0)</f>
        <v>0.491</v>
      </c>
      <c r="W1283" s="37">
        <v>35.0</v>
      </c>
      <c r="X1283" s="37"/>
      <c r="Y1283" s="37">
        <v>81.0</v>
      </c>
      <c r="Z1283" s="38">
        <v>0.635</v>
      </c>
      <c r="AA1283" s="38">
        <v>1.258</v>
      </c>
      <c r="AB1283" s="44">
        <f t="shared" si="331"/>
        <v>12472.80527</v>
      </c>
      <c r="AC1283" s="44">
        <f t="shared" si="435"/>
        <v>4.175793171</v>
      </c>
      <c r="AD1283" s="44">
        <f t="shared" si="436"/>
        <v>13.9923226</v>
      </c>
      <c r="AE1283" s="44">
        <f t="shared" si="402"/>
        <v>1010.536007</v>
      </c>
      <c r="AF1283" s="44">
        <f t="shared" si="403"/>
        <v>524.201632</v>
      </c>
      <c r="AG1283" s="45">
        <f t="shared" si="5"/>
        <v>0.2151861095</v>
      </c>
      <c r="AH1283" s="45">
        <f t="shared" si="6"/>
        <v>0.2085769981</v>
      </c>
      <c r="AI1283" s="45">
        <f t="shared" si="7"/>
        <v>0.07104509515</v>
      </c>
      <c r="AJ1283" s="45">
        <f t="shared" si="8"/>
        <v>0.101030891</v>
      </c>
      <c r="AK1283" s="45">
        <f t="shared" si="9"/>
        <v>-0.005879205034</v>
      </c>
      <c r="AL1283" s="45">
        <f t="shared" si="10"/>
        <v>0.1139535552</v>
      </c>
      <c r="AM1283" s="45">
        <f t="shared" si="11"/>
        <v>0.3399533321</v>
      </c>
    </row>
    <row r="1284">
      <c r="A1284" s="33" t="s">
        <v>148</v>
      </c>
      <c r="B1284" s="34" t="s">
        <v>160</v>
      </c>
      <c r="C1284" s="35" t="s">
        <v>55</v>
      </c>
      <c r="D1284" s="36" t="str">
        <f t="shared" si="1"/>
        <v>Europe/Estonia-Europe/2007</v>
      </c>
      <c r="E1284" s="37">
        <f t="array" ref="E1284:H1284">VLOOKUP(D1284, GDP!D:L,{6,7,8,9},0)</f>
        <v>21993674015</v>
      </c>
      <c r="F1284" s="38">
        <v>0.051</v>
      </c>
      <c r="G1284" s="37">
        <v>835.0</v>
      </c>
      <c r="H1284" s="38">
        <v>0.065</v>
      </c>
      <c r="I1284" s="39">
        <f t="array" ref="I1284:J1284">VLOOKUP(D1284, ENERGY!I:M,{4,5},0)</f>
        <v>5164</v>
      </c>
      <c r="J1284" s="39">
        <v>16780.0</v>
      </c>
      <c r="K1284" s="40">
        <f t="array" ref="K1284:S1284">VLOOKUP(D1284, 'HUMAN RESOURCES'!D:V,{11,12,13,14,15,16,17,18,19},0)</f>
        <v>12</v>
      </c>
      <c r="L1284" s="40">
        <v>5.0</v>
      </c>
      <c r="M1284" s="40">
        <v>79.0</v>
      </c>
      <c r="N1284" s="41">
        <v>67.0</v>
      </c>
      <c r="O1284" s="42">
        <v>0.151</v>
      </c>
      <c r="P1284" s="42">
        <v>0.678</v>
      </c>
      <c r="Q1284" s="42">
        <v>0.172</v>
      </c>
      <c r="R1284" s="40">
        <v>1340680.0</v>
      </c>
      <c r="S1284" s="42">
        <v>0.685</v>
      </c>
      <c r="T1284" s="43">
        <f t="array" ref="T1284:U1284">VLOOKUP(D1284, TOURISM!D:H,{4,5},0)</f>
        <v>1416000000</v>
      </c>
      <c r="U1284" s="43">
        <v>8.04E8</v>
      </c>
      <c r="V1284" s="38">
        <f t="array" ref="V1284:AA1284">VLOOKUP(D1284, BUSINESS!D:P,{8,9,10,11,12,13},0)</f>
        <v>0.484</v>
      </c>
      <c r="W1284" s="37">
        <v>7.0</v>
      </c>
      <c r="X1284" s="37"/>
      <c r="Y1284" s="37">
        <v>81.0</v>
      </c>
      <c r="Z1284" s="38">
        <v>0.662</v>
      </c>
      <c r="AA1284" s="38">
        <v>1.281</v>
      </c>
      <c r="AB1284" s="44">
        <f t="shared" si="331"/>
        <v>16404.86471</v>
      </c>
      <c r="AC1284" s="44">
        <f t="shared" si="435"/>
        <v>3.85177671</v>
      </c>
      <c r="AD1284" s="44">
        <f t="shared" si="436"/>
        <v>12.51603664</v>
      </c>
      <c r="AE1284" s="44">
        <f t="shared" si="402"/>
        <v>1056.180446</v>
      </c>
      <c r="AF1284" s="44">
        <f t="shared" si="403"/>
        <v>599.6956768</v>
      </c>
      <c r="AG1284" s="45">
        <f t="shared" si="5"/>
        <v>0.3152506078</v>
      </c>
      <c r="AH1284" s="45">
        <f t="shared" si="6"/>
        <v>0.3467741935</v>
      </c>
      <c r="AI1284" s="45">
        <f t="shared" si="7"/>
        <v>-0.0775939916</v>
      </c>
      <c r="AJ1284" s="45">
        <f t="shared" si="8"/>
        <v>-0.1055068557</v>
      </c>
      <c r="AK1284" s="45">
        <f t="shared" si="9"/>
        <v>-0.004551495757</v>
      </c>
      <c r="AL1284" s="45">
        <f t="shared" si="10"/>
        <v>0.04516854235</v>
      </c>
      <c r="AM1284" s="45">
        <f t="shared" si="11"/>
        <v>0.1440171877</v>
      </c>
    </row>
    <row r="1285">
      <c r="A1285" s="33" t="s">
        <v>148</v>
      </c>
      <c r="B1285" s="34" t="s">
        <v>160</v>
      </c>
      <c r="C1285" s="35" t="s">
        <v>56</v>
      </c>
      <c r="D1285" s="36" t="str">
        <f t="shared" si="1"/>
        <v>Europe/Estonia-Europe/2008</v>
      </c>
      <c r="E1285" s="37">
        <f t="array" ref="E1285:H1285">VLOOKUP(D1285, GDP!D:L,{6,7,8,9},0)</f>
        <v>23781549758</v>
      </c>
      <c r="F1285" s="38">
        <v>0.06</v>
      </c>
      <c r="G1285" s="37">
        <v>1060.0</v>
      </c>
      <c r="H1285" s="38">
        <v>0.085</v>
      </c>
      <c r="I1285" s="39">
        <f t="array" ref="I1285:J1285">VLOOKUP(D1285, ENERGY!I:M,{4,5},0)</f>
        <v>4713</v>
      </c>
      <c r="J1285" s="39">
        <v>14936.0</v>
      </c>
      <c r="K1285" s="40">
        <f t="array" ref="K1285:S1285">VLOOKUP(D1285, 'HUMAN RESOURCES'!D:V,{11,12,13,14,15,16,17,18,19},0)</f>
        <v>12</v>
      </c>
      <c r="L1285" s="40">
        <v>4.0</v>
      </c>
      <c r="M1285" s="40">
        <v>79.0</v>
      </c>
      <c r="N1285" s="41">
        <v>69.0</v>
      </c>
      <c r="O1285" s="42">
        <v>0.151</v>
      </c>
      <c r="P1285" s="42">
        <v>0.676</v>
      </c>
      <c r="Q1285" s="42">
        <v>0.173</v>
      </c>
      <c r="R1285" s="40">
        <v>1337090.0</v>
      </c>
      <c r="S1285" s="42">
        <v>0.684</v>
      </c>
      <c r="T1285" s="43">
        <f t="array" ref="T1285:U1285">VLOOKUP(D1285, TOURISM!D:H,{4,5},0)</f>
        <v>1643000000</v>
      </c>
      <c r="U1285" s="43">
        <v>9.39E8</v>
      </c>
      <c r="V1285" s="38">
        <f t="array" ref="V1285:AA1285">VLOOKUP(D1285, BUSINESS!D:P,{8,9,10,11,12,13},0)</f>
        <v>0.479</v>
      </c>
      <c r="W1285" s="37">
        <v>7.0</v>
      </c>
      <c r="X1285" s="37"/>
      <c r="Y1285" s="37">
        <v>81.0</v>
      </c>
      <c r="Z1285" s="38">
        <v>0.706</v>
      </c>
      <c r="AA1285" s="38">
        <v>1.242</v>
      </c>
      <c r="AB1285" s="44">
        <f t="shared" si="331"/>
        <v>17786.05012</v>
      </c>
      <c r="AC1285" s="44">
        <f t="shared" si="435"/>
        <v>3.524818823</v>
      </c>
      <c r="AD1285" s="44">
        <f t="shared" si="436"/>
        <v>11.17052704</v>
      </c>
      <c r="AE1285" s="44">
        <f t="shared" si="402"/>
        <v>1228.78789</v>
      </c>
      <c r="AF1285" s="44">
        <f t="shared" si="403"/>
        <v>702.2713505</v>
      </c>
      <c r="AG1285" s="45">
        <f t="shared" si="5"/>
        <v>0.08419364867</v>
      </c>
      <c r="AH1285" s="45">
        <f t="shared" si="6"/>
        <v>0.2694610778</v>
      </c>
      <c r="AI1285" s="45">
        <f t="shared" si="7"/>
        <v>-0.08488495361</v>
      </c>
      <c r="AJ1285" s="45">
        <f t="shared" si="8"/>
        <v>-0.1075028491</v>
      </c>
      <c r="AK1285" s="45">
        <f t="shared" si="9"/>
        <v>-0.002677745622</v>
      </c>
      <c r="AL1285" s="45">
        <f t="shared" si="10"/>
        <v>0.1634260936</v>
      </c>
      <c r="AM1285" s="45">
        <f t="shared" si="11"/>
        <v>0.1710462116</v>
      </c>
    </row>
    <row r="1286">
      <c r="A1286" s="33" t="s">
        <v>148</v>
      </c>
      <c r="B1286" s="34" t="s">
        <v>160</v>
      </c>
      <c r="C1286" s="35" t="s">
        <v>57</v>
      </c>
      <c r="D1286" s="36" t="str">
        <f t="shared" si="1"/>
        <v>Europe/Estonia-Europe/2009</v>
      </c>
      <c r="E1286" s="37">
        <f t="array" ref="E1286:H1286">VLOOKUP(D1286, GDP!D:L,{6,7,8,9},0)</f>
        <v>19406617022</v>
      </c>
      <c r="F1286" s="38">
        <v>0.068</v>
      </c>
      <c r="G1286" s="37">
        <v>968.0</v>
      </c>
      <c r="H1286" s="38">
        <v>0.094</v>
      </c>
      <c r="I1286" s="39">
        <f t="array" ref="I1286:J1286">VLOOKUP(D1286, ENERGY!I:M,{4,5},0)</f>
        <v>4951.5</v>
      </c>
      <c r="J1286" s="39">
        <v>16116.5</v>
      </c>
      <c r="K1286" s="40">
        <f t="array" ref="K1286:S1286">VLOOKUP(D1286, 'HUMAN RESOURCES'!D:V,{11,12,13,14,15,16,17,18,19},0)</f>
        <v>12</v>
      </c>
      <c r="L1286" s="40">
        <v>4.0</v>
      </c>
      <c r="M1286" s="40">
        <v>80.0</v>
      </c>
      <c r="N1286" s="41">
        <v>70.0</v>
      </c>
      <c r="O1286" s="42">
        <v>0.153</v>
      </c>
      <c r="P1286" s="42">
        <v>0.674</v>
      </c>
      <c r="Q1286" s="42">
        <v>0.174</v>
      </c>
      <c r="R1286" s="40">
        <v>1334515.0</v>
      </c>
      <c r="S1286" s="42">
        <v>0.682</v>
      </c>
      <c r="T1286" s="43">
        <f t="array" ref="T1286:U1286">VLOOKUP(D1286, TOURISM!D:H,{4,5},0)</f>
        <v>1445000000</v>
      </c>
      <c r="U1286" s="43">
        <v>6.96E8</v>
      </c>
      <c r="V1286" s="38">
        <f t="array" ref="V1286:AA1286">VLOOKUP(D1286, BUSINESS!D:P,{8,9,10,11,12,13},0)</f>
        <v>0.481</v>
      </c>
      <c r="W1286" s="37">
        <v>7.0</v>
      </c>
      <c r="X1286" s="37"/>
      <c r="Y1286" s="37">
        <v>81.0</v>
      </c>
      <c r="Z1286" s="38">
        <v>0.725</v>
      </c>
      <c r="AA1286" s="38">
        <v>1.205</v>
      </c>
      <c r="AB1286" s="44">
        <f t="shared" si="331"/>
        <v>14542.07485</v>
      </c>
      <c r="AC1286" s="44">
        <f t="shared" si="435"/>
        <v>3.710336714</v>
      </c>
      <c r="AD1286" s="44">
        <f t="shared" si="436"/>
        <v>12.07667205</v>
      </c>
      <c r="AE1286" s="44">
        <f t="shared" si="402"/>
        <v>1082.790377</v>
      </c>
      <c r="AF1286" s="44">
        <f t="shared" si="403"/>
        <v>521.5377871</v>
      </c>
      <c r="AG1286" s="45">
        <f t="shared" si="5"/>
        <v>-0.1823887399</v>
      </c>
      <c r="AH1286" s="45">
        <f t="shared" si="6"/>
        <v>-0.08679245283</v>
      </c>
      <c r="AI1286" s="45">
        <f t="shared" si="7"/>
        <v>0.05263189413</v>
      </c>
      <c r="AJ1286" s="45">
        <f t="shared" si="8"/>
        <v>0.08111927092</v>
      </c>
      <c r="AK1286" s="45">
        <f t="shared" si="9"/>
        <v>-0.001925823991</v>
      </c>
      <c r="AL1286" s="45">
        <f t="shared" si="10"/>
        <v>-0.1188142512</v>
      </c>
      <c r="AM1286" s="45">
        <f t="shared" si="11"/>
        <v>-0.2573557404</v>
      </c>
    </row>
    <row r="1287">
      <c r="A1287" s="33" t="s">
        <v>148</v>
      </c>
      <c r="B1287" s="34" t="s">
        <v>160</v>
      </c>
      <c r="C1287" s="35" t="s">
        <v>58</v>
      </c>
      <c r="D1287" s="36" t="str">
        <f t="shared" si="1"/>
        <v>Europe/Estonia-Europe/2010</v>
      </c>
      <c r="E1287" s="37">
        <f t="array" ref="E1287:H1287">VLOOKUP(D1287, GDP!D:L,{6,7,8,9},0)</f>
        <v>19033475893</v>
      </c>
      <c r="F1287" s="38">
        <v>0.063</v>
      </c>
      <c r="G1287" s="37">
        <v>894.0</v>
      </c>
      <c r="H1287" s="38">
        <v>0.078</v>
      </c>
      <c r="I1287" s="39">
        <f t="array" ref="I1287:J1287">VLOOKUP(D1287, ENERGY!I:M,{4,5},0)</f>
        <v>5038</v>
      </c>
      <c r="J1287" s="39">
        <v>16190.0</v>
      </c>
      <c r="K1287" s="40">
        <f t="array" ref="K1287:S1287">VLOOKUP(D1287, 'HUMAN RESOURCES'!D:V,{11,12,13,14,15,16,17,18,19},0)</f>
        <v>12</v>
      </c>
      <c r="L1287" s="40">
        <v>4.0</v>
      </c>
      <c r="M1287" s="40">
        <v>81.0</v>
      </c>
      <c r="N1287" s="41">
        <v>71.0</v>
      </c>
      <c r="O1287" s="42">
        <v>0.154</v>
      </c>
      <c r="P1287" s="42">
        <v>0.671</v>
      </c>
      <c r="Q1287" s="42">
        <v>0.175</v>
      </c>
      <c r="R1287" s="40">
        <v>1331475.0</v>
      </c>
      <c r="S1287" s="42">
        <v>0.681</v>
      </c>
      <c r="T1287" s="43">
        <f t="array" ref="T1287:U1287">VLOOKUP(D1287, TOURISM!D:H,{4,5},0)</f>
        <v>1412000000</v>
      </c>
      <c r="U1287" s="43">
        <v>7.23E8</v>
      </c>
      <c r="V1287" s="38">
        <f t="array" ref="V1287:AA1287">VLOOKUP(D1287, BUSINESS!D:P,{8,9,10,11,12,13},0)</f>
        <v>0.486</v>
      </c>
      <c r="W1287" s="37">
        <v>7.0</v>
      </c>
      <c r="X1287" s="37"/>
      <c r="Y1287" s="37">
        <v>81.0</v>
      </c>
      <c r="Z1287" s="38">
        <v>0.741</v>
      </c>
      <c r="AA1287" s="38">
        <v>1.273</v>
      </c>
      <c r="AB1287" s="44">
        <f t="shared" si="331"/>
        <v>14295.03062</v>
      </c>
      <c r="AC1287" s="44">
        <f t="shared" si="435"/>
        <v>3.783773635</v>
      </c>
      <c r="AD1287" s="44">
        <f t="shared" si="436"/>
        <v>12.15944723</v>
      </c>
      <c r="AE1287" s="44">
        <f t="shared" si="402"/>
        <v>1060.478041</v>
      </c>
      <c r="AF1287" s="44">
        <f t="shared" si="403"/>
        <v>543.0068157</v>
      </c>
      <c r="AG1287" s="45">
        <f t="shared" si="5"/>
        <v>-0.01698823837</v>
      </c>
      <c r="AH1287" s="45">
        <f t="shared" si="6"/>
        <v>-0.07644628099</v>
      </c>
      <c r="AI1287" s="45">
        <f t="shared" si="7"/>
        <v>0.01979252183</v>
      </c>
      <c r="AJ1287" s="45">
        <f t="shared" si="8"/>
        <v>0.006854138279</v>
      </c>
      <c r="AK1287" s="45">
        <f t="shared" si="9"/>
        <v>-0.002277981139</v>
      </c>
      <c r="AL1287" s="45">
        <f t="shared" si="10"/>
        <v>-0.02060632993</v>
      </c>
      <c r="AM1287" s="45">
        <f t="shared" si="11"/>
        <v>0.04116485736</v>
      </c>
    </row>
    <row r="1288">
      <c r="A1288" s="33" t="s">
        <v>148</v>
      </c>
      <c r="B1288" s="34" t="s">
        <v>160</v>
      </c>
      <c r="C1288" s="35" t="s">
        <v>59</v>
      </c>
      <c r="D1288" s="36" t="str">
        <f t="shared" si="1"/>
        <v>Europe/Estonia-Europe/2011</v>
      </c>
      <c r="E1288" s="37">
        <f t="array" ref="E1288:H1288">VLOOKUP(D1288, GDP!D:L,{6,7,8,9},0)</f>
        <v>22542967739</v>
      </c>
      <c r="F1288" s="38">
        <v>0.058</v>
      </c>
      <c r="G1288" s="37">
        <v>928.0</v>
      </c>
      <c r="H1288" s="38">
        <v>0.061</v>
      </c>
      <c r="I1288" s="39" t="str">
        <f t="array" ref="I1288:J1288">VLOOKUP(D1288, ENERGY!I:M,{4,5},0)</f>
        <v/>
      </c>
      <c r="J1288" s="39"/>
      <c r="K1288" s="40">
        <f t="array" ref="K1288:S1288">VLOOKUP(D1288, 'HUMAN RESOURCES'!D:V,{11,12,13,14,15,16,17,18,19},0)</f>
        <v>11</v>
      </c>
      <c r="L1288" s="40">
        <v>3.0</v>
      </c>
      <c r="M1288" s="40">
        <v>81.0</v>
      </c>
      <c r="N1288" s="41">
        <v>71.0</v>
      </c>
      <c r="O1288" s="42">
        <v>0.155</v>
      </c>
      <c r="P1288" s="42">
        <v>0.668</v>
      </c>
      <c r="Q1288" s="42">
        <v>0.176</v>
      </c>
      <c r="R1288" s="40">
        <v>1327439.0</v>
      </c>
      <c r="S1288" s="42">
        <v>0.68</v>
      </c>
      <c r="T1288" s="43">
        <f t="array" ref="T1288:U1288">VLOOKUP(D1288, TOURISM!D:H,{4,5},0)</f>
        <v>1683000000</v>
      </c>
      <c r="U1288" s="43">
        <v>9.39E8</v>
      </c>
      <c r="V1288" s="38">
        <f t="array" ref="V1288:AA1288">VLOOKUP(D1288, BUSINESS!D:P,{8,9,10,11,12,13},0)</f>
        <v>0.576</v>
      </c>
      <c r="W1288" s="37">
        <v>7.0</v>
      </c>
      <c r="X1288" s="37"/>
      <c r="Y1288" s="37">
        <v>81.0</v>
      </c>
      <c r="Z1288" s="38">
        <v>0.765</v>
      </c>
      <c r="AA1288" s="38">
        <v>1.439</v>
      </c>
      <c r="AB1288" s="44">
        <f t="shared" si="331"/>
        <v>16982.30031</v>
      </c>
      <c r="AC1288" s="44"/>
      <c r="AD1288" s="44"/>
      <c r="AE1288" s="44">
        <f t="shared" si="402"/>
        <v>1267.854869</v>
      </c>
      <c r="AF1288" s="44">
        <f t="shared" si="403"/>
        <v>707.3771375</v>
      </c>
      <c r="AG1288" s="45">
        <f t="shared" si="5"/>
        <v>0.1879862843</v>
      </c>
      <c r="AH1288" s="45">
        <f t="shared" si="6"/>
        <v>0.03803131991</v>
      </c>
      <c r="AI1288" s="45" t="str">
        <f t="shared" si="7"/>
        <v/>
      </c>
      <c r="AJ1288" s="45" t="str">
        <f t="shared" si="8"/>
        <v/>
      </c>
      <c r="AK1288" s="45">
        <f t="shared" si="9"/>
        <v>-0.00303122477</v>
      </c>
      <c r="AL1288" s="45">
        <f t="shared" si="10"/>
        <v>0.1955503274</v>
      </c>
      <c r="AM1288" s="45">
        <f t="shared" si="11"/>
        <v>0.3027039753</v>
      </c>
    </row>
    <row r="1289">
      <c r="A1289" s="33" t="s">
        <v>148</v>
      </c>
      <c r="B1289" s="34" t="s">
        <v>160</v>
      </c>
      <c r="C1289" s="35" t="s">
        <v>60</v>
      </c>
      <c r="D1289" s="36" t="str">
        <f t="shared" si="1"/>
        <v>Europe/Estonia-Europe/2012</v>
      </c>
      <c r="E1289" s="37">
        <f t="array" ref="E1289:H1289">VLOOKUP(D1289, GDP!D:L,{6,7,8,9},0)</f>
        <v>22376042498</v>
      </c>
      <c r="F1289" s="38">
        <v>0.059</v>
      </c>
      <c r="G1289" s="37">
        <v>1010.0</v>
      </c>
      <c r="H1289" s="38">
        <v>0.057</v>
      </c>
      <c r="I1289" s="39" t="str">
        <f t="array" ref="I1289:J1289">VLOOKUP(D1289, ENERGY!I:M,{4,5},0)</f>
        <v/>
      </c>
      <c r="J1289" s="39"/>
      <c r="K1289" s="40">
        <f t="array" ref="K1289:S1289">VLOOKUP(D1289, 'HUMAN RESOURCES'!D:V,{11,12,13,14,15,16,17,18,19},0)</f>
        <v>11</v>
      </c>
      <c r="L1289" s="40">
        <v>3.0</v>
      </c>
      <c r="M1289" s="40">
        <v>82.0</v>
      </c>
      <c r="N1289" s="41">
        <v>72.0</v>
      </c>
      <c r="O1289" s="42">
        <v>0.157</v>
      </c>
      <c r="P1289" s="42">
        <v>0.665</v>
      </c>
      <c r="Q1289" s="42">
        <v>0.178</v>
      </c>
      <c r="R1289" s="40">
        <v>1325016.0</v>
      </c>
      <c r="S1289" s="42">
        <v>0.678</v>
      </c>
      <c r="T1289" s="43">
        <f t="array" ref="T1289:U1289">VLOOKUP(D1289, TOURISM!D:H,{4,5},0)</f>
        <v>1588000000</v>
      </c>
      <c r="U1289" s="43">
        <v>9.58E8</v>
      </c>
      <c r="V1289" s="38">
        <f t="array" ref="V1289:AA1289">VLOOKUP(D1289, BUSINESS!D:P,{8,9,10,11,12,13},0)</f>
        <v>0.664</v>
      </c>
      <c r="W1289" s="37">
        <v>7.0</v>
      </c>
      <c r="X1289" s="37">
        <v>21.0</v>
      </c>
      <c r="Y1289" s="37">
        <v>81.0</v>
      </c>
      <c r="Z1289" s="38">
        <v>0.784</v>
      </c>
      <c r="AA1289" s="38">
        <v>1.604</v>
      </c>
      <c r="AB1289" s="44">
        <f t="shared" si="331"/>
        <v>16887.37532</v>
      </c>
      <c r="AC1289" s="44"/>
      <c r="AD1289" s="44"/>
      <c r="AE1289" s="44">
        <f t="shared" si="402"/>
        <v>1198.476094</v>
      </c>
      <c r="AF1289" s="44">
        <f t="shared" si="403"/>
        <v>723.0101372</v>
      </c>
      <c r="AG1289" s="45">
        <f t="shared" si="5"/>
        <v>-0.005589642502</v>
      </c>
      <c r="AH1289" s="45">
        <f t="shared" si="6"/>
        <v>0.08836206897</v>
      </c>
      <c r="AI1289" s="45" t="str">
        <f t="shared" si="7"/>
        <v/>
      </c>
      <c r="AJ1289" s="45" t="str">
        <f t="shared" si="8"/>
        <v/>
      </c>
      <c r="AK1289" s="45">
        <f t="shared" si="9"/>
        <v>-0.00182531928</v>
      </c>
      <c r="AL1289" s="45">
        <f t="shared" si="10"/>
        <v>-0.05472138587</v>
      </c>
      <c r="AM1289" s="45">
        <f t="shared" si="11"/>
        <v>0.02209995055</v>
      </c>
    </row>
    <row r="1290">
      <c r="A1290" s="33" t="s">
        <v>148</v>
      </c>
      <c r="B1290" s="34" t="s">
        <v>161</v>
      </c>
      <c r="C1290" s="35" t="s">
        <v>48</v>
      </c>
      <c r="D1290" s="36" t="str">
        <f t="shared" si="1"/>
        <v>Europe/Faeroe Islands-Europe/2000</v>
      </c>
      <c r="E1290" s="37">
        <f t="array" ref="E1290:H1290">VLOOKUP(D1290, GDP!D:L,{6,7,8,9},0)</f>
        <v>1062339944</v>
      </c>
      <c r="F1290" s="38"/>
      <c r="G1290" s="37"/>
      <c r="H1290" s="38"/>
      <c r="I1290" s="39" t="str">
        <f t="array" ref="I1290:J1290">VLOOKUP(D1290, ENERGY!I:M,{4,5},0)</f>
        <v/>
      </c>
      <c r="J1290" s="39"/>
      <c r="K1290" s="40" t="str">
        <f t="array" ref="K1290:S1290">VLOOKUP(D1290, 'HUMAN RESOURCES'!D:V,{11,12,13,14,15,16,17,18,19},0)</f>
        <v/>
      </c>
      <c r="L1290" s="40"/>
      <c r="M1290" s="40">
        <v>82.0</v>
      </c>
      <c r="N1290" s="41">
        <v>76.0</v>
      </c>
      <c r="O1290" s="42"/>
      <c r="P1290" s="42"/>
      <c r="Q1290" s="42"/>
      <c r="R1290" s="40">
        <v>46491.0</v>
      </c>
      <c r="S1290" s="42">
        <v>0.363</v>
      </c>
      <c r="T1290" s="43" t="str">
        <f t="array" ref="T1290:U1290">VLOOKUP(D1290, TOURISM!D:H,{4,5},0)</f>
        <v/>
      </c>
      <c r="U1290" s="43"/>
      <c r="V1290" s="38" t="str">
        <f t="array" ref="V1290:AA1290">VLOOKUP(D1290, BUSINESS!D:P,{8,9,10,11,12,13},0)</f>
        <v/>
      </c>
      <c r="W1290" s="37"/>
      <c r="X1290" s="37"/>
      <c r="Y1290" s="37"/>
      <c r="Z1290" s="38">
        <v>0.329</v>
      </c>
      <c r="AA1290" s="38">
        <v>0.365</v>
      </c>
      <c r="AB1290" s="44">
        <f t="shared" si="331"/>
        <v>22850.44297</v>
      </c>
      <c r="AC1290" s="44"/>
      <c r="AD1290" s="44"/>
      <c r="AE1290" s="44"/>
      <c r="AF1290" s="44"/>
      <c r="AG1290" s="45" t="str">
        <f t="shared" si="5"/>
        <v/>
      </c>
      <c r="AH1290" s="45" t="str">
        <f t="shared" si="6"/>
        <v/>
      </c>
      <c r="AI1290" s="45" t="str">
        <f t="shared" si="7"/>
        <v/>
      </c>
      <c r="AJ1290" s="45" t="str">
        <f t="shared" si="8"/>
        <v/>
      </c>
      <c r="AK1290" s="45" t="str">
        <f t="shared" si="9"/>
        <v/>
      </c>
      <c r="AL1290" s="45" t="str">
        <f t="shared" si="10"/>
        <v/>
      </c>
      <c r="AM1290" s="45" t="str">
        <f t="shared" si="11"/>
        <v/>
      </c>
    </row>
    <row r="1291">
      <c r="A1291" s="33" t="s">
        <v>148</v>
      </c>
      <c r="B1291" s="34" t="s">
        <v>161</v>
      </c>
      <c r="C1291" s="35" t="s">
        <v>49</v>
      </c>
      <c r="D1291" s="36" t="str">
        <f t="shared" si="1"/>
        <v>Europe/Faeroe Islands-Europe/2001</v>
      </c>
      <c r="E1291" s="37">
        <f t="array" ref="E1291:H1291">VLOOKUP(D1291, GDP!D:L,{6,7,8,9},0)</f>
        <v>1154899793</v>
      </c>
      <c r="F1291" s="38"/>
      <c r="G1291" s="37"/>
      <c r="H1291" s="38"/>
      <c r="I1291" s="39" t="str">
        <f t="array" ref="I1291:J1291">VLOOKUP(D1291, ENERGY!I:M,{4,5},0)</f>
        <v/>
      </c>
      <c r="J1291" s="39"/>
      <c r="K1291" s="40" t="str">
        <f t="array" ref="K1291:S1291">VLOOKUP(D1291, 'HUMAN RESOURCES'!D:V,{11,12,13,14,15,16,17,18,19},0)</f>
        <v/>
      </c>
      <c r="L1291" s="40"/>
      <c r="M1291" s="40">
        <v>82.0</v>
      </c>
      <c r="N1291" s="41">
        <v>77.0</v>
      </c>
      <c r="O1291" s="42"/>
      <c r="P1291" s="42"/>
      <c r="Q1291" s="42"/>
      <c r="R1291" s="40">
        <v>47135.0</v>
      </c>
      <c r="S1291" s="42">
        <v>0.372</v>
      </c>
      <c r="T1291" s="43" t="str">
        <f t="array" ref="T1291:U1291">VLOOKUP(D1291, TOURISM!D:H,{4,5},0)</f>
        <v/>
      </c>
      <c r="U1291" s="43"/>
      <c r="V1291" s="38" t="str">
        <f t="array" ref="V1291:AA1291">VLOOKUP(D1291, BUSINESS!D:P,{8,9,10,11,12,13},0)</f>
        <v/>
      </c>
      <c r="W1291" s="37"/>
      <c r="X1291" s="37"/>
      <c r="Y1291" s="37"/>
      <c r="Z1291" s="38">
        <v>0.432</v>
      </c>
      <c r="AA1291" s="38">
        <v>0.52</v>
      </c>
      <c r="AB1291" s="44">
        <f t="shared" si="331"/>
        <v>24501.95806</v>
      </c>
      <c r="AC1291" s="44"/>
      <c r="AD1291" s="44"/>
      <c r="AE1291" s="44"/>
      <c r="AF1291" s="44"/>
      <c r="AG1291" s="45">
        <f t="shared" si="5"/>
        <v>0.0722749704</v>
      </c>
      <c r="AH1291" s="45" t="str">
        <f t="shared" si="6"/>
        <v/>
      </c>
      <c r="AI1291" s="45" t="str">
        <f t="shared" si="7"/>
        <v/>
      </c>
      <c r="AJ1291" s="45" t="str">
        <f t="shared" si="8"/>
        <v/>
      </c>
      <c r="AK1291" s="45">
        <f t="shared" si="9"/>
        <v>0.01385214343</v>
      </c>
      <c r="AL1291" s="45" t="str">
        <f t="shared" si="10"/>
        <v/>
      </c>
      <c r="AM1291" s="45" t="str">
        <f t="shared" si="11"/>
        <v/>
      </c>
    </row>
    <row r="1292">
      <c r="A1292" s="33" t="s">
        <v>148</v>
      </c>
      <c r="B1292" s="34" t="s">
        <v>161</v>
      </c>
      <c r="C1292" s="35" t="s">
        <v>50</v>
      </c>
      <c r="D1292" s="36" t="str">
        <f t="shared" si="1"/>
        <v>Europe/Faeroe Islands-Europe/2002</v>
      </c>
      <c r="E1292" s="37">
        <f t="array" ref="E1292:H1292">VLOOKUP(D1292, GDP!D:L,{6,7,8,9},0)</f>
        <v>1268445919</v>
      </c>
      <c r="F1292" s="38"/>
      <c r="G1292" s="37"/>
      <c r="H1292" s="38"/>
      <c r="I1292" s="39" t="str">
        <f t="array" ref="I1292:J1292">VLOOKUP(D1292, ENERGY!I:M,{4,5},0)</f>
        <v/>
      </c>
      <c r="J1292" s="39">
        <v>711.0</v>
      </c>
      <c r="K1292" s="40" t="str">
        <f t="array" ref="K1292:S1292">VLOOKUP(D1292, 'HUMAN RESOURCES'!D:V,{11,12,13,14,15,16,17,18,19},0)</f>
        <v/>
      </c>
      <c r="L1292" s="40"/>
      <c r="M1292" s="40">
        <v>82.0</v>
      </c>
      <c r="N1292" s="41">
        <v>77.0</v>
      </c>
      <c r="O1292" s="42"/>
      <c r="P1292" s="42"/>
      <c r="Q1292" s="42"/>
      <c r="R1292" s="40">
        <v>47751.0</v>
      </c>
      <c r="S1292" s="42">
        <v>0.38</v>
      </c>
      <c r="T1292" s="43" t="str">
        <f t="array" ref="T1292:U1292">VLOOKUP(D1292, TOURISM!D:H,{4,5},0)</f>
        <v/>
      </c>
      <c r="U1292" s="43"/>
      <c r="V1292" s="38" t="str">
        <f t="array" ref="V1292:AA1292">VLOOKUP(D1292, BUSINESS!D:P,{8,9,10,11,12,13},0)</f>
        <v/>
      </c>
      <c r="W1292" s="37"/>
      <c r="X1292" s="37"/>
      <c r="Y1292" s="37"/>
      <c r="Z1292" s="38">
        <v>0.533</v>
      </c>
      <c r="AA1292" s="38">
        <v>0.727</v>
      </c>
      <c r="AB1292" s="44">
        <f t="shared" si="331"/>
        <v>26563.75613</v>
      </c>
      <c r="AC1292" s="44"/>
      <c r="AD1292" s="44">
        <f t="shared" ref="AD1292:AD1300" si="437">J1292/R1292*1000</f>
        <v>14.88974053</v>
      </c>
      <c r="AE1292" s="44"/>
      <c r="AF1292" s="44"/>
      <c r="AG1292" s="45">
        <f t="shared" si="5"/>
        <v>0.08414829824</v>
      </c>
      <c r="AH1292" s="45" t="str">
        <f t="shared" si="6"/>
        <v/>
      </c>
      <c r="AI1292" s="45" t="str">
        <f t="shared" si="7"/>
        <v/>
      </c>
      <c r="AJ1292" s="45" t="str">
        <f t="shared" si="8"/>
        <v/>
      </c>
      <c r="AK1292" s="45">
        <f t="shared" si="9"/>
        <v>0.01306884481</v>
      </c>
      <c r="AL1292" s="45" t="str">
        <f t="shared" si="10"/>
        <v/>
      </c>
      <c r="AM1292" s="45" t="str">
        <f t="shared" si="11"/>
        <v/>
      </c>
    </row>
    <row r="1293">
      <c r="A1293" s="33" t="s">
        <v>148</v>
      </c>
      <c r="B1293" s="34" t="s">
        <v>161</v>
      </c>
      <c r="C1293" s="35" t="s">
        <v>51</v>
      </c>
      <c r="D1293" s="36" t="str">
        <f t="shared" si="1"/>
        <v>Europe/Faeroe Islands-Europe/2003</v>
      </c>
      <c r="E1293" s="37">
        <f t="array" ref="E1293:H1293">VLOOKUP(D1293, GDP!D:L,{6,7,8,9},0)</f>
        <v>1486861879</v>
      </c>
      <c r="F1293" s="38"/>
      <c r="G1293" s="37"/>
      <c r="H1293" s="38"/>
      <c r="I1293" s="39" t="str">
        <f t="array" ref="I1293:J1293">VLOOKUP(D1293, ENERGY!I:M,{4,5},0)</f>
        <v/>
      </c>
      <c r="J1293" s="39">
        <v>667.0</v>
      </c>
      <c r="K1293" s="40" t="str">
        <f t="array" ref="K1293:S1293">VLOOKUP(D1293, 'HUMAN RESOURCES'!D:V,{11,12,13,14,15,16,17,18,19},0)</f>
        <v/>
      </c>
      <c r="L1293" s="40"/>
      <c r="M1293" s="40">
        <v>82.0</v>
      </c>
      <c r="N1293" s="41">
        <v>77.0</v>
      </c>
      <c r="O1293" s="42"/>
      <c r="P1293" s="42"/>
      <c r="Q1293" s="42"/>
      <c r="R1293" s="40">
        <v>48308.0</v>
      </c>
      <c r="S1293" s="42">
        <v>0.387</v>
      </c>
      <c r="T1293" s="43" t="str">
        <f t="array" ref="T1293:U1293">VLOOKUP(D1293, TOURISM!D:H,{4,5},0)</f>
        <v/>
      </c>
      <c r="U1293" s="43"/>
      <c r="V1293" s="38" t="str">
        <f t="array" ref="V1293:AA1293">VLOOKUP(D1293, BUSINESS!D:P,{8,9,10,11,12,13},0)</f>
        <v/>
      </c>
      <c r="W1293" s="37"/>
      <c r="X1293" s="37"/>
      <c r="Y1293" s="37"/>
      <c r="Z1293" s="38">
        <v>0.589</v>
      </c>
      <c r="AA1293" s="38">
        <v>0.787</v>
      </c>
      <c r="AB1293" s="44">
        <f t="shared" si="331"/>
        <v>30778.7919</v>
      </c>
      <c r="AC1293" s="44"/>
      <c r="AD1293" s="44">
        <f t="shared" si="437"/>
        <v>13.8072369</v>
      </c>
      <c r="AE1293" s="44"/>
      <c r="AF1293" s="44"/>
      <c r="AG1293" s="45">
        <f t="shared" si="5"/>
        <v>0.1586761957</v>
      </c>
      <c r="AH1293" s="45" t="str">
        <f t="shared" si="6"/>
        <v/>
      </c>
      <c r="AI1293" s="45" t="str">
        <f t="shared" si="7"/>
        <v/>
      </c>
      <c r="AJ1293" s="45">
        <f t="shared" si="8"/>
        <v>-0.07270130935</v>
      </c>
      <c r="AK1293" s="45">
        <f t="shared" si="9"/>
        <v>0.01166467718</v>
      </c>
      <c r="AL1293" s="45" t="str">
        <f t="shared" si="10"/>
        <v/>
      </c>
      <c r="AM1293" s="45" t="str">
        <f t="shared" si="11"/>
        <v/>
      </c>
    </row>
    <row r="1294">
      <c r="A1294" s="33" t="s">
        <v>148</v>
      </c>
      <c r="B1294" s="34" t="s">
        <v>161</v>
      </c>
      <c r="C1294" s="35" t="s">
        <v>52</v>
      </c>
      <c r="D1294" s="36" t="str">
        <f t="shared" si="1"/>
        <v>Europe/Faeroe Islands-Europe/2004</v>
      </c>
      <c r="E1294" s="37">
        <f t="array" ref="E1294:H1294">VLOOKUP(D1294, GDP!D:L,{6,7,8,9},0)</f>
        <v>1683997930</v>
      </c>
      <c r="F1294" s="38"/>
      <c r="G1294" s="37"/>
      <c r="H1294" s="38"/>
      <c r="I1294" s="39" t="str">
        <f t="array" ref="I1294:J1294">VLOOKUP(D1294, ENERGY!I:M,{4,5},0)</f>
        <v/>
      </c>
      <c r="J1294" s="39">
        <v>755.5</v>
      </c>
      <c r="K1294" s="40" t="str">
        <f t="array" ref="K1294:S1294">VLOOKUP(D1294, 'HUMAN RESOURCES'!D:V,{11,12,13,14,15,16,17,18,19},0)</f>
        <v/>
      </c>
      <c r="L1294" s="40"/>
      <c r="M1294" s="40">
        <v>82.0</v>
      </c>
      <c r="N1294" s="41">
        <v>77.0</v>
      </c>
      <c r="O1294" s="42"/>
      <c r="P1294" s="42"/>
      <c r="Q1294" s="42"/>
      <c r="R1294" s="40">
        <v>48782.0</v>
      </c>
      <c r="S1294" s="42">
        <v>0.392</v>
      </c>
      <c r="T1294" s="43" t="str">
        <f t="array" ref="T1294:U1294">VLOOKUP(D1294, TOURISM!D:H,{4,5},0)</f>
        <v/>
      </c>
      <c r="U1294" s="43"/>
      <c r="V1294" s="38" t="str">
        <f t="array" ref="V1294:AA1294">VLOOKUP(D1294, BUSINESS!D:P,{8,9,10,11,12,13},0)</f>
        <v/>
      </c>
      <c r="W1294" s="37"/>
      <c r="X1294" s="37"/>
      <c r="Y1294" s="37"/>
      <c r="Z1294" s="38">
        <v>0.665</v>
      </c>
      <c r="AA1294" s="38">
        <v>0.847</v>
      </c>
      <c r="AB1294" s="44">
        <f t="shared" si="331"/>
        <v>34520.88742</v>
      </c>
      <c r="AC1294" s="44"/>
      <c r="AD1294" s="44">
        <f t="shared" si="437"/>
        <v>15.48726989</v>
      </c>
      <c r="AE1294" s="44"/>
      <c r="AF1294" s="44"/>
      <c r="AG1294" s="45">
        <f t="shared" si="5"/>
        <v>0.1215803249</v>
      </c>
      <c r="AH1294" s="45" t="str">
        <f t="shared" si="6"/>
        <v/>
      </c>
      <c r="AI1294" s="45" t="str">
        <f t="shared" si="7"/>
        <v/>
      </c>
      <c r="AJ1294" s="45">
        <f t="shared" si="8"/>
        <v>0.1216777122</v>
      </c>
      <c r="AK1294" s="45">
        <f t="shared" si="9"/>
        <v>0.009812039414</v>
      </c>
      <c r="AL1294" s="45" t="str">
        <f t="shared" si="10"/>
        <v/>
      </c>
      <c r="AM1294" s="45" t="str">
        <f t="shared" si="11"/>
        <v/>
      </c>
    </row>
    <row r="1295">
      <c r="A1295" s="33" t="s">
        <v>148</v>
      </c>
      <c r="B1295" s="34" t="s">
        <v>161</v>
      </c>
      <c r="C1295" s="35" t="s">
        <v>53</v>
      </c>
      <c r="D1295" s="36" t="str">
        <f t="shared" si="1"/>
        <v>Europe/Faeroe Islands-Europe/2005</v>
      </c>
      <c r="E1295" s="37">
        <f t="array" ref="E1295:H1295">VLOOKUP(D1295, GDP!D:L,{6,7,8,9},0)</f>
        <v>1730894295</v>
      </c>
      <c r="F1295" s="38"/>
      <c r="G1295" s="37"/>
      <c r="H1295" s="38"/>
      <c r="I1295" s="39" t="str">
        <f t="array" ref="I1295:J1295">VLOOKUP(D1295, ENERGY!I:M,{4,5},0)</f>
        <v/>
      </c>
      <c r="J1295" s="39">
        <v>796.0</v>
      </c>
      <c r="K1295" s="40" t="str">
        <f t="array" ref="K1295:S1295">VLOOKUP(D1295, 'HUMAN RESOURCES'!D:V,{11,12,13,14,15,16,17,18,19},0)</f>
        <v/>
      </c>
      <c r="L1295" s="40"/>
      <c r="M1295" s="40">
        <v>82.0</v>
      </c>
      <c r="N1295" s="41">
        <v>77.0</v>
      </c>
      <c r="O1295" s="42"/>
      <c r="P1295" s="42"/>
      <c r="Q1295" s="42"/>
      <c r="R1295" s="40">
        <v>49157.0</v>
      </c>
      <c r="S1295" s="42">
        <v>0.398</v>
      </c>
      <c r="T1295" s="43" t="str">
        <f t="array" ref="T1295:U1295">VLOOKUP(D1295, TOURISM!D:H,{4,5},0)</f>
        <v/>
      </c>
      <c r="U1295" s="43"/>
      <c r="V1295" s="38" t="str">
        <f t="array" ref="V1295:AA1295">VLOOKUP(D1295, BUSINESS!D:P,{8,9,10,11,12,13},0)</f>
        <v/>
      </c>
      <c r="W1295" s="37"/>
      <c r="X1295" s="37"/>
      <c r="Y1295" s="37"/>
      <c r="Z1295" s="38">
        <v>0.679</v>
      </c>
      <c r="AA1295" s="38">
        <v>0.855</v>
      </c>
      <c r="AB1295" s="44">
        <f t="shared" si="331"/>
        <v>35211.55268</v>
      </c>
      <c r="AC1295" s="44"/>
      <c r="AD1295" s="44">
        <f t="shared" si="437"/>
        <v>16.19301422</v>
      </c>
      <c r="AE1295" s="44"/>
      <c r="AF1295" s="44"/>
      <c r="AG1295" s="45">
        <f t="shared" si="5"/>
        <v>0.02000716993</v>
      </c>
      <c r="AH1295" s="45" t="str">
        <f t="shared" si="6"/>
        <v/>
      </c>
      <c r="AI1295" s="45" t="str">
        <f t="shared" si="7"/>
        <v/>
      </c>
      <c r="AJ1295" s="45">
        <f t="shared" si="8"/>
        <v>0.04556931789</v>
      </c>
      <c r="AK1295" s="45">
        <f t="shared" si="9"/>
        <v>0.007687261695</v>
      </c>
      <c r="AL1295" s="45" t="str">
        <f t="shared" si="10"/>
        <v/>
      </c>
      <c r="AM1295" s="45" t="str">
        <f t="shared" si="11"/>
        <v/>
      </c>
    </row>
    <row r="1296">
      <c r="A1296" s="33" t="s">
        <v>148</v>
      </c>
      <c r="B1296" s="34" t="s">
        <v>161</v>
      </c>
      <c r="C1296" s="35" t="s">
        <v>54</v>
      </c>
      <c r="D1296" s="36" t="str">
        <f t="shared" si="1"/>
        <v>Europe/Faeroe Islands-Europe/2006</v>
      </c>
      <c r="E1296" s="37">
        <f t="array" ref="E1296:H1296">VLOOKUP(D1296, GDP!D:L,{6,7,8,9},0)</f>
        <v>1970135199</v>
      </c>
      <c r="F1296" s="38"/>
      <c r="G1296" s="37"/>
      <c r="H1296" s="38"/>
      <c r="I1296" s="39" t="str">
        <f t="array" ref="I1296:J1296">VLOOKUP(D1296, ENERGY!I:M,{4,5},0)</f>
        <v/>
      </c>
      <c r="J1296" s="39">
        <v>774.0</v>
      </c>
      <c r="K1296" s="40" t="str">
        <f t="array" ref="K1296:S1296">VLOOKUP(D1296, 'HUMAN RESOURCES'!D:V,{11,12,13,14,15,16,17,18,19},0)</f>
        <v/>
      </c>
      <c r="L1296" s="40"/>
      <c r="M1296" s="40">
        <v>82.0</v>
      </c>
      <c r="N1296" s="41">
        <v>77.0</v>
      </c>
      <c r="O1296" s="42"/>
      <c r="P1296" s="42"/>
      <c r="Q1296" s="42"/>
      <c r="R1296" s="40">
        <v>49414.0</v>
      </c>
      <c r="S1296" s="42">
        <v>0.401</v>
      </c>
      <c r="T1296" s="43" t="str">
        <f t="array" ref="T1296:U1296">VLOOKUP(D1296, TOURISM!D:H,{4,5},0)</f>
        <v/>
      </c>
      <c r="U1296" s="43"/>
      <c r="V1296" s="38" t="str">
        <f t="array" ref="V1296:AA1296">VLOOKUP(D1296, BUSINESS!D:P,{8,9,10,11,12,13},0)</f>
        <v/>
      </c>
      <c r="W1296" s="37"/>
      <c r="X1296" s="37"/>
      <c r="Y1296" s="37"/>
      <c r="Z1296" s="38">
        <v>0.694</v>
      </c>
      <c r="AA1296" s="38">
        <v>1.011</v>
      </c>
      <c r="AB1296" s="44">
        <f t="shared" si="331"/>
        <v>39869.98015</v>
      </c>
      <c r="AC1296" s="44"/>
      <c r="AD1296" s="44">
        <f t="shared" si="437"/>
        <v>15.66357712</v>
      </c>
      <c r="AE1296" s="44"/>
      <c r="AF1296" s="44"/>
      <c r="AG1296" s="45">
        <f t="shared" si="5"/>
        <v>0.132298269</v>
      </c>
      <c r="AH1296" s="45" t="str">
        <f t="shared" si="6"/>
        <v/>
      </c>
      <c r="AI1296" s="45" t="str">
        <f t="shared" si="7"/>
        <v/>
      </c>
      <c r="AJ1296" s="45">
        <f t="shared" si="8"/>
        <v>-0.03269540116</v>
      </c>
      <c r="AK1296" s="45">
        <f t="shared" si="9"/>
        <v>0.005228146551</v>
      </c>
      <c r="AL1296" s="45" t="str">
        <f t="shared" si="10"/>
        <v/>
      </c>
      <c r="AM1296" s="45" t="str">
        <f t="shared" si="11"/>
        <v/>
      </c>
    </row>
    <row r="1297">
      <c r="A1297" s="33" t="s">
        <v>148</v>
      </c>
      <c r="B1297" s="34" t="s">
        <v>161</v>
      </c>
      <c r="C1297" s="35" t="s">
        <v>55</v>
      </c>
      <c r="D1297" s="36" t="str">
        <f t="shared" si="1"/>
        <v>Europe/Faeroe Islands-Europe/2007</v>
      </c>
      <c r="E1297" s="37">
        <f t="array" ref="E1297:H1297">VLOOKUP(D1297, GDP!D:L,{6,7,8,9},0)</f>
        <v>2278229880</v>
      </c>
      <c r="F1297" s="38"/>
      <c r="G1297" s="37"/>
      <c r="H1297" s="38"/>
      <c r="I1297" s="39" t="str">
        <f t="array" ref="I1297:J1297">VLOOKUP(D1297, ENERGY!I:M,{4,5},0)</f>
        <v/>
      </c>
      <c r="J1297" s="39">
        <v>766.0</v>
      </c>
      <c r="K1297" s="40">
        <f t="array" ref="K1297:S1297">VLOOKUP(D1297, 'HUMAN RESOURCES'!D:V,{11,12,13,14,15,16,17,18,19},0)</f>
        <v>14</v>
      </c>
      <c r="L1297" s="40"/>
      <c r="M1297" s="40">
        <v>83.0</v>
      </c>
      <c r="N1297" s="41">
        <v>78.0</v>
      </c>
      <c r="O1297" s="42"/>
      <c r="P1297" s="42"/>
      <c r="Q1297" s="42"/>
      <c r="R1297" s="40">
        <v>49554.0</v>
      </c>
      <c r="S1297" s="42">
        <v>0.403</v>
      </c>
      <c r="T1297" s="43" t="str">
        <f t="array" ref="T1297:U1297">VLOOKUP(D1297, TOURISM!D:H,{4,5},0)</f>
        <v/>
      </c>
      <c r="U1297" s="43"/>
      <c r="V1297" s="38" t="str">
        <f t="array" ref="V1297:AA1297">VLOOKUP(D1297, BUSINESS!D:P,{8,9,10,11,12,13},0)</f>
        <v/>
      </c>
      <c r="W1297" s="37"/>
      <c r="X1297" s="37"/>
      <c r="Y1297" s="37"/>
      <c r="Z1297" s="38">
        <v>0.76</v>
      </c>
      <c r="AA1297" s="38">
        <v>1.053</v>
      </c>
      <c r="AB1297" s="44">
        <f t="shared" si="331"/>
        <v>45974.69185</v>
      </c>
      <c r="AC1297" s="44"/>
      <c r="AD1297" s="44">
        <f t="shared" si="437"/>
        <v>15.45788433</v>
      </c>
      <c r="AE1297" s="44"/>
      <c r="AF1297" s="44"/>
      <c r="AG1297" s="45">
        <f t="shared" si="5"/>
        <v>0.1531154939</v>
      </c>
      <c r="AH1297" s="45" t="str">
        <f t="shared" si="6"/>
        <v/>
      </c>
      <c r="AI1297" s="45" t="str">
        <f t="shared" si="7"/>
        <v/>
      </c>
      <c r="AJ1297" s="45">
        <f t="shared" si="8"/>
        <v>-0.01313191706</v>
      </c>
      <c r="AK1297" s="45">
        <f t="shared" si="9"/>
        <v>0.002833205165</v>
      </c>
      <c r="AL1297" s="45" t="str">
        <f t="shared" si="10"/>
        <v/>
      </c>
      <c r="AM1297" s="45" t="str">
        <f t="shared" si="11"/>
        <v/>
      </c>
    </row>
    <row r="1298">
      <c r="A1298" s="33" t="s">
        <v>148</v>
      </c>
      <c r="B1298" s="34" t="s">
        <v>161</v>
      </c>
      <c r="C1298" s="35" t="s">
        <v>56</v>
      </c>
      <c r="D1298" s="36" t="str">
        <f t="shared" si="1"/>
        <v>Europe/Faeroe Islands-Europe/2008</v>
      </c>
      <c r="E1298" s="37">
        <f t="array" ref="E1298:H1298">VLOOKUP(D1298, GDP!D:L,{6,7,8,9},0)</f>
        <v>2412859693</v>
      </c>
      <c r="F1298" s="38"/>
      <c r="G1298" s="37"/>
      <c r="H1298" s="38"/>
      <c r="I1298" s="39" t="str">
        <f t="array" ref="I1298:J1298">VLOOKUP(D1298, ENERGY!I:M,{4,5},0)</f>
        <v/>
      </c>
      <c r="J1298" s="39">
        <v>763.0</v>
      </c>
      <c r="K1298" s="40">
        <f t="array" ref="K1298:S1298">VLOOKUP(D1298, 'HUMAN RESOURCES'!D:V,{11,12,13,14,15,16,17,18,19},0)</f>
        <v>14000</v>
      </c>
      <c r="L1298" s="40"/>
      <c r="M1298" s="40">
        <v>83.0</v>
      </c>
      <c r="N1298" s="41">
        <v>78.0</v>
      </c>
      <c r="O1298" s="42"/>
      <c r="P1298" s="42"/>
      <c r="Q1298" s="42"/>
      <c r="R1298" s="40">
        <v>49601.0</v>
      </c>
      <c r="S1298" s="42">
        <v>0.405</v>
      </c>
      <c r="T1298" s="43" t="str">
        <f t="array" ref="T1298:U1298">VLOOKUP(D1298, TOURISM!D:H,{4,5},0)</f>
        <v/>
      </c>
      <c r="U1298" s="43"/>
      <c r="V1298" s="38" t="str">
        <f t="array" ref="V1298:AA1298">VLOOKUP(D1298, BUSINESS!D:P,{8,9,10,11,12,13},0)</f>
        <v/>
      </c>
      <c r="W1298" s="37"/>
      <c r="X1298" s="37"/>
      <c r="Y1298" s="37"/>
      <c r="Z1298" s="38">
        <v>0.756</v>
      </c>
      <c r="AA1298" s="38">
        <v>1.106</v>
      </c>
      <c r="AB1298" s="44">
        <f t="shared" si="331"/>
        <v>48645.38402</v>
      </c>
      <c r="AC1298" s="44"/>
      <c r="AD1298" s="44">
        <f t="shared" si="437"/>
        <v>15.38275438</v>
      </c>
      <c r="AE1298" s="44"/>
      <c r="AF1298" s="44"/>
      <c r="AG1298" s="45">
        <f t="shared" si="5"/>
        <v>0.05809048556</v>
      </c>
      <c r="AH1298" s="45" t="str">
        <f t="shared" si="6"/>
        <v/>
      </c>
      <c r="AI1298" s="45" t="str">
        <f t="shared" si="7"/>
        <v/>
      </c>
      <c r="AJ1298" s="45">
        <f t="shared" si="8"/>
        <v>-0.004860299551</v>
      </c>
      <c r="AK1298" s="45">
        <f t="shared" si="9"/>
        <v>0.0009484602656</v>
      </c>
      <c r="AL1298" s="45" t="str">
        <f t="shared" si="10"/>
        <v/>
      </c>
      <c r="AM1298" s="45" t="str">
        <f t="shared" si="11"/>
        <v/>
      </c>
    </row>
    <row r="1299">
      <c r="A1299" s="33" t="s">
        <v>148</v>
      </c>
      <c r="B1299" s="34" t="s">
        <v>161</v>
      </c>
      <c r="C1299" s="35" t="s">
        <v>57</v>
      </c>
      <c r="D1299" s="36" t="str">
        <f t="shared" si="1"/>
        <v>Europe/Faeroe Islands-Europe/2009</v>
      </c>
      <c r="E1299" s="37">
        <f t="array" ref="E1299:H1299">VLOOKUP(D1299, GDP!D:L,{6,7,8,9},0)</f>
        <v>2198138372</v>
      </c>
      <c r="F1299" s="38"/>
      <c r="G1299" s="37"/>
      <c r="H1299" s="38"/>
      <c r="I1299" s="39" t="str">
        <f t="array" ref="I1299:J1299">VLOOKUP(D1299, ENERGY!I:M,{4,5},0)</f>
        <v/>
      </c>
      <c r="J1299" s="39">
        <v>744.0</v>
      </c>
      <c r="K1299" s="40">
        <f t="array" ref="K1299:S1299">VLOOKUP(D1299, 'HUMAN RESOURCES'!D:V,{11,12,13,14,15,16,17,18,19},0)</f>
        <v>14000000</v>
      </c>
      <c r="L1299" s="40"/>
      <c r="M1299" s="40">
        <v>84.0</v>
      </c>
      <c r="N1299" s="41">
        <v>78.0</v>
      </c>
      <c r="O1299" s="42"/>
      <c r="P1299" s="42"/>
      <c r="Q1299" s="42"/>
      <c r="R1299" s="40">
        <v>49600.0</v>
      </c>
      <c r="S1299" s="42">
        <v>0.407</v>
      </c>
      <c r="T1299" s="43" t="str">
        <f t="array" ref="T1299:U1299">VLOOKUP(D1299, TOURISM!D:H,{4,5},0)</f>
        <v/>
      </c>
      <c r="U1299" s="43"/>
      <c r="V1299" s="38" t="str">
        <f t="array" ref="V1299:AA1299">VLOOKUP(D1299, BUSINESS!D:P,{8,9,10,11,12,13},0)</f>
        <v/>
      </c>
      <c r="W1299" s="37"/>
      <c r="X1299" s="37"/>
      <c r="Y1299" s="37"/>
      <c r="Z1299" s="38">
        <v>0.752</v>
      </c>
      <c r="AA1299" s="38">
        <v>1.149</v>
      </c>
      <c r="AB1299" s="44">
        <f t="shared" si="331"/>
        <v>44317.30589</v>
      </c>
      <c r="AC1299" s="44"/>
      <c r="AD1299" s="44">
        <f t="shared" si="437"/>
        <v>15</v>
      </c>
      <c r="AE1299" s="44"/>
      <c r="AF1299" s="44"/>
      <c r="AG1299" s="45">
        <f t="shared" si="5"/>
        <v>-0.08897202117</v>
      </c>
      <c r="AH1299" s="45" t="str">
        <f t="shared" si="6"/>
        <v/>
      </c>
      <c r="AI1299" s="45" t="str">
        <f t="shared" si="7"/>
        <v/>
      </c>
      <c r="AJ1299" s="45">
        <f t="shared" si="8"/>
        <v>-0.02488204456</v>
      </c>
      <c r="AK1299" s="45">
        <f t="shared" si="9"/>
        <v>-0.00002016088385</v>
      </c>
      <c r="AL1299" s="45" t="str">
        <f t="shared" si="10"/>
        <v/>
      </c>
      <c r="AM1299" s="45" t="str">
        <f t="shared" si="11"/>
        <v/>
      </c>
    </row>
    <row r="1300">
      <c r="A1300" s="33" t="s">
        <v>148</v>
      </c>
      <c r="B1300" s="34" t="s">
        <v>161</v>
      </c>
      <c r="C1300" s="35" t="s">
        <v>58</v>
      </c>
      <c r="D1300" s="36" t="str">
        <f t="shared" si="1"/>
        <v>Europe/Faeroe Islands-Europe/2010</v>
      </c>
      <c r="E1300" s="37">
        <f t="array" ref="E1300:H1300">VLOOKUP(D1300, GDP!D:L,{6,7,8,9},0)</f>
        <v>2198138372</v>
      </c>
      <c r="F1300" s="38"/>
      <c r="G1300" s="37"/>
      <c r="H1300" s="38"/>
      <c r="I1300" s="39" t="str">
        <f t="array" ref="I1300:J1300">VLOOKUP(D1300, ENERGY!I:M,{4,5},0)</f>
        <v/>
      </c>
      <c r="J1300" s="39">
        <v>766.0</v>
      </c>
      <c r="K1300" s="40">
        <f t="array" ref="K1300:S1300">VLOOKUP(D1300, 'HUMAN RESOURCES'!D:V,{11,12,13,14,15,16,17,18,19},0)</f>
        <v>14000000000</v>
      </c>
      <c r="L1300" s="40"/>
      <c r="M1300" s="40">
        <v>84.0</v>
      </c>
      <c r="N1300" s="41">
        <v>79.0</v>
      </c>
      <c r="O1300" s="42"/>
      <c r="P1300" s="42"/>
      <c r="Q1300" s="42"/>
      <c r="R1300" s="40">
        <v>49581.0</v>
      </c>
      <c r="S1300" s="42">
        <v>0.409</v>
      </c>
      <c r="T1300" s="43" t="str">
        <f t="array" ref="T1300:U1300">VLOOKUP(D1300, TOURISM!D:H,{4,5},0)</f>
        <v/>
      </c>
      <c r="U1300" s="43"/>
      <c r="V1300" s="38" t="str">
        <f t="array" ref="V1300:AA1300">VLOOKUP(D1300, BUSINESS!D:P,{8,9,10,11,12,13},0)</f>
        <v/>
      </c>
      <c r="W1300" s="37"/>
      <c r="X1300" s="37"/>
      <c r="Y1300" s="37"/>
      <c r="Z1300" s="38">
        <v>0.752</v>
      </c>
      <c r="AA1300" s="38">
        <v>1.199</v>
      </c>
      <c r="AB1300" s="44">
        <f t="shared" si="331"/>
        <v>44334.28878</v>
      </c>
      <c r="AC1300" s="44"/>
      <c r="AD1300" s="44">
        <f t="shared" si="437"/>
        <v>15.44946653</v>
      </c>
      <c r="AE1300" s="44"/>
      <c r="AF1300" s="44"/>
      <c r="AG1300" s="45">
        <f t="shared" si="5"/>
        <v>0.0003832113108</v>
      </c>
      <c r="AH1300" s="45" t="str">
        <f t="shared" si="6"/>
        <v/>
      </c>
      <c r="AI1300" s="45" t="str">
        <f t="shared" si="7"/>
        <v/>
      </c>
      <c r="AJ1300" s="45">
        <f t="shared" si="8"/>
        <v>0.0299644353</v>
      </c>
      <c r="AK1300" s="45">
        <f t="shared" si="9"/>
        <v>-0.0003830645161</v>
      </c>
      <c r="AL1300" s="45" t="str">
        <f t="shared" si="10"/>
        <v/>
      </c>
      <c r="AM1300" s="45" t="str">
        <f t="shared" si="11"/>
        <v/>
      </c>
    </row>
    <row r="1301">
      <c r="A1301" s="33" t="s">
        <v>148</v>
      </c>
      <c r="B1301" s="34" t="s">
        <v>161</v>
      </c>
      <c r="C1301" s="35" t="s">
        <v>59</v>
      </c>
      <c r="D1301" s="36" t="str">
        <f t="shared" si="1"/>
        <v>Europe/Faeroe Islands-Europe/2011</v>
      </c>
      <c r="E1301" s="37">
        <f t="array" ref="E1301:H1301">VLOOKUP(D1301, GDP!D:L,{6,7,8,9},0)</f>
        <v>2198138372</v>
      </c>
      <c r="F1301" s="38"/>
      <c r="G1301" s="37"/>
      <c r="H1301" s="38"/>
      <c r="I1301" s="39" t="str">
        <f t="array" ref="I1301:J1301">VLOOKUP(D1301, ENERGY!I:M,{4,5},0)</f>
        <v/>
      </c>
      <c r="J1301" s="39"/>
      <c r="K1301" s="40">
        <f t="array" ref="K1301:S1301">VLOOKUP(D1301, 'HUMAN RESOURCES'!D:V,{11,12,13,14,15,16,17,18,19},0)</f>
        <v>12</v>
      </c>
      <c r="L1301" s="40"/>
      <c r="M1301" s="40">
        <v>84.0</v>
      </c>
      <c r="N1301" s="41">
        <v>79.0</v>
      </c>
      <c r="O1301" s="42"/>
      <c r="P1301" s="42"/>
      <c r="Q1301" s="42"/>
      <c r="R1301" s="40">
        <v>49551.0</v>
      </c>
      <c r="S1301" s="42">
        <v>0.411</v>
      </c>
      <c r="T1301" s="43" t="str">
        <f t="array" ref="T1301:U1301">VLOOKUP(D1301, TOURISM!D:H,{4,5},0)</f>
        <v/>
      </c>
      <c r="U1301" s="43"/>
      <c r="V1301" s="38" t="str">
        <f t="array" ref="V1301:AA1301">VLOOKUP(D1301, BUSINESS!D:P,{8,9,10,11,12,13},0)</f>
        <v/>
      </c>
      <c r="W1301" s="37"/>
      <c r="X1301" s="37"/>
      <c r="Y1301" s="37"/>
      <c r="Z1301" s="38">
        <v>0.807</v>
      </c>
      <c r="AA1301" s="38">
        <v>1.18</v>
      </c>
      <c r="AB1301" s="44">
        <f t="shared" si="331"/>
        <v>44361.13039</v>
      </c>
      <c r="AC1301" s="44"/>
      <c r="AD1301" s="44"/>
      <c r="AE1301" s="44"/>
      <c r="AF1301" s="44"/>
      <c r="AG1301" s="45">
        <f t="shared" si="5"/>
        <v>0.0006054368227</v>
      </c>
      <c r="AH1301" s="45" t="str">
        <f t="shared" si="6"/>
        <v/>
      </c>
      <c r="AI1301" s="45" t="str">
        <f t="shared" si="7"/>
        <v/>
      </c>
      <c r="AJ1301" s="45" t="str">
        <f t="shared" si="8"/>
        <v/>
      </c>
      <c r="AK1301" s="45">
        <f t="shared" si="9"/>
        <v>-0.0006050704907</v>
      </c>
      <c r="AL1301" s="45" t="str">
        <f t="shared" si="10"/>
        <v/>
      </c>
      <c r="AM1301" s="45" t="str">
        <f t="shared" si="11"/>
        <v/>
      </c>
    </row>
    <row r="1302">
      <c r="A1302" s="33" t="s">
        <v>148</v>
      </c>
      <c r="B1302" s="34" t="s">
        <v>161</v>
      </c>
      <c r="C1302" s="35" t="s">
        <v>60</v>
      </c>
      <c r="D1302" s="36" t="str">
        <f t="shared" si="1"/>
        <v>Europe/Faeroe Islands-Europe/2012</v>
      </c>
      <c r="E1302" s="37">
        <f t="array" ref="E1302:H1302">VLOOKUP(D1302, GDP!D:L,{6,7,8,9},0)</f>
        <v>2198138372</v>
      </c>
      <c r="F1302" s="38"/>
      <c r="G1302" s="37"/>
      <c r="H1302" s="38"/>
      <c r="I1302" s="39" t="str">
        <f t="array" ref="I1302:J1302">VLOOKUP(D1302, ENERGY!I:M,{4,5},0)</f>
        <v/>
      </c>
      <c r="J1302" s="39"/>
      <c r="K1302" s="40">
        <f t="array" ref="K1302:S1302">VLOOKUP(D1302, 'HUMAN RESOURCES'!D:V,{11,12,13,14,15,16,17,18,19},0)</f>
        <v>13</v>
      </c>
      <c r="L1302" s="40"/>
      <c r="M1302" s="40">
        <v>85.0</v>
      </c>
      <c r="N1302" s="41">
        <v>80.0</v>
      </c>
      <c r="O1302" s="42"/>
      <c r="P1302" s="42"/>
      <c r="Q1302" s="42"/>
      <c r="R1302" s="40">
        <v>49506.0</v>
      </c>
      <c r="S1302" s="42">
        <v>0.413</v>
      </c>
      <c r="T1302" s="43" t="str">
        <f t="array" ref="T1302:U1302">VLOOKUP(D1302, TOURISM!D:H,{4,5},0)</f>
        <v/>
      </c>
      <c r="U1302" s="43"/>
      <c r="V1302" s="38" t="str">
        <f t="array" ref="V1302:AA1302">VLOOKUP(D1302, BUSINESS!D:P,{8,9,10,11,12,13},0)</f>
        <v/>
      </c>
      <c r="W1302" s="37"/>
      <c r="X1302" s="37"/>
      <c r="Y1302" s="37"/>
      <c r="Z1302" s="38">
        <v>0.853</v>
      </c>
      <c r="AA1302" s="38">
        <v>1.186</v>
      </c>
      <c r="AB1302" s="44">
        <f t="shared" si="331"/>
        <v>44401.4538</v>
      </c>
      <c r="AC1302" s="44"/>
      <c r="AD1302" s="44"/>
      <c r="AE1302" s="44"/>
      <c r="AF1302" s="44"/>
      <c r="AG1302" s="45">
        <f t="shared" si="5"/>
        <v>0.0009089807296</v>
      </c>
      <c r="AH1302" s="45" t="str">
        <f t="shared" si="6"/>
        <v/>
      </c>
      <c r="AI1302" s="45" t="str">
        <f t="shared" si="7"/>
        <v/>
      </c>
      <c r="AJ1302" s="45" t="str">
        <f t="shared" si="8"/>
        <v/>
      </c>
      <c r="AK1302" s="45">
        <f t="shared" si="9"/>
        <v>-0.000908155234</v>
      </c>
      <c r="AL1302" s="45" t="str">
        <f t="shared" si="10"/>
        <v/>
      </c>
      <c r="AM1302" s="45" t="str">
        <f t="shared" si="11"/>
        <v/>
      </c>
    </row>
    <row r="1303">
      <c r="A1303" s="33" t="s">
        <v>148</v>
      </c>
      <c r="B1303" s="34" t="s">
        <v>162</v>
      </c>
      <c r="C1303" s="35" t="s">
        <v>48</v>
      </c>
      <c r="D1303" s="36" t="str">
        <f t="shared" si="1"/>
        <v>Europe/Finland-Europe/2000</v>
      </c>
      <c r="E1303" s="37">
        <f t="array" ref="E1303:H1303">VLOOKUP(D1303, GDP!D:L,{6,7,8,9},0)</f>
        <v>122000000000</v>
      </c>
      <c r="F1303" s="38">
        <v>0.072</v>
      </c>
      <c r="G1303" s="37">
        <v>1700.0</v>
      </c>
      <c r="H1303" s="38">
        <v>0.056</v>
      </c>
      <c r="I1303" s="39">
        <f t="array" ref="I1303:J1303">VLOOKUP(D1303, ENERGY!I:M,{4,5},0)</f>
        <v>33475</v>
      </c>
      <c r="J1303" s="39"/>
      <c r="K1303" s="40">
        <f t="array" ref="K1303:S1303">VLOOKUP(D1303, 'HUMAN RESOURCES'!D:V,{11,12,13,14,15,16,17,18,19},0)</f>
        <v>11</v>
      </c>
      <c r="L1303" s="40">
        <v>4.0</v>
      </c>
      <c r="M1303" s="40">
        <v>81.0</v>
      </c>
      <c r="N1303" s="41">
        <v>74.0</v>
      </c>
      <c r="O1303" s="42">
        <v>0.182</v>
      </c>
      <c r="P1303" s="42">
        <v>0.669</v>
      </c>
      <c r="Q1303" s="42">
        <v>0.149</v>
      </c>
      <c r="R1303" s="40">
        <v>5176209.0</v>
      </c>
      <c r="S1303" s="42">
        <v>0.822</v>
      </c>
      <c r="T1303" s="43">
        <f t="array" ref="T1303:U1303">VLOOKUP(D1303, TOURISM!D:H,{4,5},0)</f>
        <v>2035000000</v>
      </c>
      <c r="U1303" s="43">
        <v>2.293E9</v>
      </c>
      <c r="V1303" s="38" t="str">
        <f t="array" ref="V1303:AA1303">VLOOKUP(D1303, BUSINESS!D:P,{8,9,10,11,12,13},0)</f>
        <v/>
      </c>
      <c r="W1303" s="37"/>
      <c r="X1303" s="37"/>
      <c r="Y1303" s="37"/>
      <c r="Z1303" s="38">
        <v>0.372</v>
      </c>
      <c r="AA1303" s="38">
        <v>0.72</v>
      </c>
      <c r="AB1303" s="44">
        <f t="shared" si="331"/>
        <v>23569.37288</v>
      </c>
      <c r="AC1303" s="44">
        <f t="shared" ref="AC1303:AC1310" si="438">(I1303/R1303)*1000</f>
        <v>6.467088172</v>
      </c>
      <c r="AD1303" s="44"/>
      <c r="AE1303" s="44">
        <f t="shared" ref="AE1303:AE1393" si="439">T1303/R1303</f>
        <v>393.1448672</v>
      </c>
      <c r="AF1303" s="44">
        <f t="shared" ref="AF1303:AF1393" si="440">U1303/R1303</f>
        <v>442.9882951</v>
      </c>
      <c r="AG1303" s="45" t="str">
        <f t="shared" si="5"/>
        <v/>
      </c>
      <c r="AH1303" s="45" t="str">
        <f t="shared" si="6"/>
        <v/>
      </c>
      <c r="AI1303" s="45" t="str">
        <f t="shared" si="7"/>
        <v/>
      </c>
      <c r="AJ1303" s="45" t="str">
        <f t="shared" si="8"/>
        <v/>
      </c>
      <c r="AK1303" s="45" t="str">
        <f t="shared" si="9"/>
        <v/>
      </c>
      <c r="AL1303" s="45" t="str">
        <f t="shared" si="10"/>
        <v/>
      </c>
      <c r="AM1303" s="45" t="str">
        <f t="shared" si="11"/>
        <v/>
      </c>
    </row>
    <row r="1304">
      <c r="A1304" s="33" t="s">
        <v>148</v>
      </c>
      <c r="B1304" s="34" t="s">
        <v>162</v>
      </c>
      <c r="C1304" s="35" t="s">
        <v>49</v>
      </c>
      <c r="D1304" s="36" t="str">
        <f t="shared" si="1"/>
        <v>Europe/Finland-Europe/2001</v>
      </c>
      <c r="E1304" s="37">
        <f t="array" ref="E1304:H1304">VLOOKUP(D1304, GDP!D:L,{6,7,8,9},0)</f>
        <v>125000000000</v>
      </c>
      <c r="F1304" s="38">
        <v>0.074</v>
      </c>
      <c r="G1304" s="37">
        <v>1786.0</v>
      </c>
      <c r="H1304" s="38">
        <v>0.058</v>
      </c>
      <c r="I1304" s="39">
        <f t="array" ref="I1304:J1304">VLOOKUP(D1304, ENERGY!I:M,{4,5},0)</f>
        <v>34749</v>
      </c>
      <c r="J1304" s="39"/>
      <c r="K1304" s="40">
        <f t="array" ref="K1304:S1304">VLOOKUP(D1304, 'HUMAN RESOURCES'!D:V,{11,12,13,14,15,16,17,18,19},0)</f>
        <v>11</v>
      </c>
      <c r="L1304" s="40">
        <v>3.0</v>
      </c>
      <c r="M1304" s="40">
        <v>82.0</v>
      </c>
      <c r="N1304" s="41">
        <v>75.0</v>
      </c>
      <c r="O1304" s="42">
        <v>0.18</v>
      </c>
      <c r="P1304" s="42">
        <v>0.669</v>
      </c>
      <c r="Q1304" s="42">
        <v>0.151</v>
      </c>
      <c r="R1304" s="40">
        <v>5188008.0</v>
      </c>
      <c r="S1304" s="42">
        <v>0.824</v>
      </c>
      <c r="T1304" s="43">
        <f t="array" ref="T1304:U1304">VLOOKUP(D1304, TOURISM!D:H,{4,5},0)</f>
        <v>2065000000</v>
      </c>
      <c r="U1304" s="43">
        <v>2.442E9</v>
      </c>
      <c r="V1304" s="38" t="str">
        <f t="array" ref="V1304:AA1304">VLOOKUP(D1304, BUSINESS!D:P,{8,9,10,11,12,13},0)</f>
        <v/>
      </c>
      <c r="W1304" s="37"/>
      <c r="X1304" s="37"/>
      <c r="Y1304" s="37"/>
      <c r="Z1304" s="38">
        <v>0.431</v>
      </c>
      <c r="AA1304" s="38">
        <v>0.805</v>
      </c>
      <c r="AB1304" s="44">
        <f t="shared" si="331"/>
        <v>24094.02607</v>
      </c>
      <c r="AC1304" s="44">
        <f t="shared" si="438"/>
        <v>6.697946495</v>
      </c>
      <c r="AD1304" s="44"/>
      <c r="AE1304" s="44">
        <f t="shared" si="439"/>
        <v>398.0333107</v>
      </c>
      <c r="AF1304" s="44">
        <f t="shared" si="440"/>
        <v>470.7008933</v>
      </c>
      <c r="AG1304" s="45">
        <f t="shared" si="5"/>
        <v>0.02225995563</v>
      </c>
      <c r="AH1304" s="45">
        <f t="shared" si="6"/>
        <v>0.05058823529</v>
      </c>
      <c r="AI1304" s="45">
        <f t="shared" si="7"/>
        <v>0.03569741387</v>
      </c>
      <c r="AJ1304" s="45" t="str">
        <f t="shared" si="8"/>
        <v/>
      </c>
      <c r="AK1304" s="45">
        <f t="shared" si="9"/>
        <v>0.002279467464</v>
      </c>
      <c r="AL1304" s="45">
        <f t="shared" si="10"/>
        <v>0.01243420392</v>
      </c>
      <c r="AM1304" s="45">
        <f t="shared" si="11"/>
        <v>0.06255830796</v>
      </c>
    </row>
    <row r="1305">
      <c r="A1305" s="33" t="s">
        <v>148</v>
      </c>
      <c r="B1305" s="34" t="s">
        <v>162</v>
      </c>
      <c r="C1305" s="35" t="s">
        <v>50</v>
      </c>
      <c r="D1305" s="36" t="str">
        <f t="shared" si="1"/>
        <v>Europe/Finland-Europe/2002</v>
      </c>
      <c r="E1305" s="37">
        <f t="array" ref="E1305:H1305">VLOOKUP(D1305, GDP!D:L,{6,7,8,9},0)</f>
        <v>135000000000</v>
      </c>
      <c r="F1305" s="38">
        <v>0.078</v>
      </c>
      <c r="G1305" s="37">
        <v>2032.0</v>
      </c>
      <c r="H1305" s="38">
        <v>0.048</v>
      </c>
      <c r="I1305" s="39">
        <f t="array" ref="I1305:J1305">VLOOKUP(D1305, ENERGY!I:M,{4,5},0)</f>
        <v>36429</v>
      </c>
      <c r="J1305" s="39">
        <v>61844.0</v>
      </c>
      <c r="K1305" s="40">
        <f t="array" ref="K1305:S1305">VLOOKUP(D1305, 'HUMAN RESOURCES'!D:V,{11,12,13,14,15,16,17,18,19},0)</f>
        <v>11</v>
      </c>
      <c r="L1305" s="40">
        <v>3.0</v>
      </c>
      <c r="M1305" s="40">
        <v>82.0</v>
      </c>
      <c r="N1305" s="41">
        <v>75.0</v>
      </c>
      <c r="O1305" s="42">
        <v>0.178</v>
      </c>
      <c r="P1305" s="42">
        <v>0.669</v>
      </c>
      <c r="Q1305" s="42">
        <v>0.153</v>
      </c>
      <c r="R1305" s="40">
        <v>5200598.0</v>
      </c>
      <c r="S1305" s="42">
        <v>0.825</v>
      </c>
      <c r="T1305" s="43">
        <f t="array" ref="T1305:U1305">VLOOKUP(D1305, TOURISM!D:H,{4,5},0)</f>
        <v>2235000000</v>
      </c>
      <c r="U1305" s="43">
        <v>2.438E9</v>
      </c>
      <c r="V1305" s="38" t="str">
        <f t="array" ref="V1305:AA1305">VLOOKUP(D1305, BUSINESS!D:P,{8,9,10,11,12,13},0)</f>
        <v/>
      </c>
      <c r="W1305" s="37"/>
      <c r="X1305" s="37"/>
      <c r="Y1305" s="37"/>
      <c r="Z1305" s="38">
        <v>0.624</v>
      </c>
      <c r="AA1305" s="38">
        <v>0.869</v>
      </c>
      <c r="AB1305" s="44">
        <f t="shared" si="331"/>
        <v>25958.55323</v>
      </c>
      <c r="AC1305" s="44">
        <f t="shared" si="438"/>
        <v>7.004771374</v>
      </c>
      <c r="AD1305" s="44">
        <f t="shared" ref="AD1305:AD1310" si="441">J1305/R1305*1000</f>
        <v>11.89170938</v>
      </c>
      <c r="AE1305" s="44">
        <f t="shared" si="439"/>
        <v>429.7582701</v>
      </c>
      <c r="AF1305" s="44">
        <f t="shared" si="440"/>
        <v>468.7922427</v>
      </c>
      <c r="AG1305" s="45">
        <f t="shared" si="5"/>
        <v>0.07738545452</v>
      </c>
      <c r="AH1305" s="45">
        <f t="shared" si="6"/>
        <v>0.1377379619</v>
      </c>
      <c r="AI1305" s="45">
        <f t="shared" si="7"/>
        <v>0.04580879819</v>
      </c>
      <c r="AJ1305" s="45" t="str">
        <f t="shared" si="8"/>
        <v/>
      </c>
      <c r="AK1305" s="45">
        <f t="shared" si="9"/>
        <v>0.002426750306</v>
      </c>
      <c r="AL1305" s="45">
        <f t="shared" si="10"/>
        <v>0.07970428251</v>
      </c>
      <c r="AM1305" s="45">
        <f t="shared" si="11"/>
        <v>-0.004054911686</v>
      </c>
    </row>
    <row r="1306">
      <c r="A1306" s="33" t="s">
        <v>148</v>
      </c>
      <c r="B1306" s="34" t="s">
        <v>162</v>
      </c>
      <c r="C1306" s="35" t="s">
        <v>51</v>
      </c>
      <c r="D1306" s="36" t="str">
        <f t="shared" si="1"/>
        <v>Europe/Finland-Europe/2003</v>
      </c>
      <c r="E1306" s="37">
        <f t="array" ref="E1306:H1306">VLOOKUP(D1306, GDP!D:L,{6,7,8,9},0)</f>
        <v>164000000000</v>
      </c>
      <c r="F1306" s="38">
        <v>0.082</v>
      </c>
      <c r="G1306" s="37">
        <v>2572.0</v>
      </c>
      <c r="H1306" s="38">
        <v>0.041</v>
      </c>
      <c r="I1306" s="39">
        <f t="array" ref="I1306:J1306">VLOOKUP(D1306, ENERGY!I:M,{4,5},0)</f>
        <v>33259</v>
      </c>
      <c r="J1306" s="39">
        <v>53168.0</v>
      </c>
      <c r="K1306" s="40">
        <f t="array" ref="K1306:S1306">VLOOKUP(D1306, 'HUMAN RESOURCES'!D:V,{11,12,13,14,15,16,17,18,19},0)</f>
        <v>11</v>
      </c>
      <c r="L1306" s="40">
        <v>3.0</v>
      </c>
      <c r="M1306" s="40">
        <v>82.0</v>
      </c>
      <c r="N1306" s="41">
        <v>75.0</v>
      </c>
      <c r="O1306" s="42">
        <v>0.177</v>
      </c>
      <c r="P1306" s="42">
        <v>0.668</v>
      </c>
      <c r="Q1306" s="42">
        <v>0.155</v>
      </c>
      <c r="R1306" s="40">
        <v>5213014.0</v>
      </c>
      <c r="S1306" s="42">
        <v>0.826</v>
      </c>
      <c r="T1306" s="43">
        <f t="array" ref="T1306:U1306">VLOOKUP(D1306, TOURISM!D:H,{4,5},0)</f>
        <v>2676000000</v>
      </c>
      <c r="U1306" s="43">
        <v>2.954E9</v>
      </c>
      <c r="V1306" s="38" t="str">
        <f t="array" ref="V1306:AA1306">VLOOKUP(D1306, BUSINESS!D:P,{8,9,10,11,12,13},0)</f>
        <v/>
      </c>
      <c r="W1306" s="37">
        <v>31.0</v>
      </c>
      <c r="X1306" s="37"/>
      <c r="Y1306" s="37"/>
      <c r="Z1306" s="38">
        <v>0.692</v>
      </c>
      <c r="AA1306" s="38">
        <v>0.911</v>
      </c>
      <c r="AB1306" s="44">
        <f t="shared" si="331"/>
        <v>31459.72752</v>
      </c>
      <c r="AC1306" s="44">
        <f t="shared" si="438"/>
        <v>6.379994376</v>
      </c>
      <c r="AD1306" s="44">
        <f t="shared" si="441"/>
        <v>10.1990902</v>
      </c>
      <c r="AE1306" s="44">
        <f t="shared" si="439"/>
        <v>513.3306759</v>
      </c>
      <c r="AF1306" s="44">
        <f t="shared" si="440"/>
        <v>566.6587506</v>
      </c>
      <c r="AG1306" s="45">
        <f t="shared" si="5"/>
        <v>0.211921452</v>
      </c>
      <c r="AH1306" s="45">
        <f t="shared" si="6"/>
        <v>0.2657480315</v>
      </c>
      <c r="AI1306" s="45">
        <f t="shared" si="7"/>
        <v>-0.08919306075</v>
      </c>
      <c r="AJ1306" s="45">
        <f t="shared" si="8"/>
        <v>-0.1423360699</v>
      </c>
      <c r="AK1306" s="45">
        <f t="shared" si="9"/>
        <v>0.002387417755</v>
      </c>
      <c r="AL1306" s="45">
        <f t="shared" si="10"/>
        <v>0.1944637523</v>
      </c>
      <c r="AM1306" s="45">
        <f t="shared" si="11"/>
        <v>0.2087630701</v>
      </c>
    </row>
    <row r="1307">
      <c r="A1307" s="33" t="s">
        <v>148</v>
      </c>
      <c r="B1307" s="34" t="s">
        <v>162</v>
      </c>
      <c r="C1307" s="35" t="s">
        <v>52</v>
      </c>
      <c r="D1307" s="36" t="str">
        <f t="shared" si="1"/>
        <v>Europe/Finland-Europe/2004</v>
      </c>
      <c r="E1307" s="37">
        <f t="array" ref="E1307:H1307">VLOOKUP(D1307, GDP!D:L,{6,7,8,9},0)</f>
        <v>189000000000</v>
      </c>
      <c r="F1307" s="38">
        <v>0.082</v>
      </c>
      <c r="G1307" s="37">
        <v>2974.0</v>
      </c>
      <c r="H1307" s="38">
        <v>0.037</v>
      </c>
      <c r="I1307" s="39">
        <f t="array" ref="I1307:J1307">VLOOKUP(D1307, ENERGY!I:M,{4,5},0)</f>
        <v>35284</v>
      </c>
      <c r="J1307" s="39">
        <v>56593.0</v>
      </c>
      <c r="K1307" s="40">
        <f t="array" ref="K1307:S1307">VLOOKUP(D1307, 'HUMAN RESOURCES'!D:V,{11,12,13,14,15,16,17,18,19},0)</f>
        <v>11</v>
      </c>
      <c r="L1307" s="40">
        <v>3.0</v>
      </c>
      <c r="M1307" s="40">
        <v>82.0</v>
      </c>
      <c r="N1307" s="41">
        <v>75.0</v>
      </c>
      <c r="O1307" s="42">
        <v>0.175</v>
      </c>
      <c r="P1307" s="42">
        <v>0.667</v>
      </c>
      <c r="Q1307" s="42">
        <v>0.157</v>
      </c>
      <c r="R1307" s="40">
        <v>5228172.0</v>
      </c>
      <c r="S1307" s="42">
        <v>0.828</v>
      </c>
      <c r="T1307" s="43">
        <f t="array" ref="T1307:U1307">VLOOKUP(D1307, TOURISM!D:H,{4,5},0)</f>
        <v>2975000000</v>
      </c>
      <c r="U1307" s="43">
        <v>3.383E9</v>
      </c>
      <c r="V1307" s="38" t="str">
        <f t="array" ref="V1307:AA1307">VLOOKUP(D1307, BUSINESS!D:P,{8,9,10,11,12,13},0)</f>
        <v/>
      </c>
      <c r="W1307" s="37">
        <v>14.0</v>
      </c>
      <c r="X1307" s="37"/>
      <c r="Y1307" s="37"/>
      <c r="Z1307" s="38">
        <v>0.724</v>
      </c>
      <c r="AA1307" s="38">
        <v>0.954</v>
      </c>
      <c r="AB1307" s="44">
        <f t="shared" si="331"/>
        <v>36150.30263</v>
      </c>
      <c r="AC1307" s="44">
        <f t="shared" si="438"/>
        <v>6.748821577</v>
      </c>
      <c r="AD1307" s="44">
        <f t="shared" si="441"/>
        <v>10.82462474</v>
      </c>
      <c r="AE1307" s="44">
        <f t="shared" si="439"/>
        <v>569.0325414</v>
      </c>
      <c r="AF1307" s="44">
        <f t="shared" si="440"/>
        <v>647.0712899</v>
      </c>
      <c r="AG1307" s="45">
        <f t="shared" si="5"/>
        <v>0.1490977665</v>
      </c>
      <c r="AH1307" s="45">
        <f t="shared" si="6"/>
        <v>0.1562986003</v>
      </c>
      <c r="AI1307" s="45">
        <f t="shared" si="7"/>
        <v>0.05780995708</v>
      </c>
      <c r="AJ1307" s="45">
        <f t="shared" si="8"/>
        <v>0.06133238674</v>
      </c>
      <c r="AK1307" s="45">
        <f t="shared" si="9"/>
        <v>0.002907722864</v>
      </c>
      <c r="AL1307" s="45">
        <f t="shared" si="10"/>
        <v>0.1085106894</v>
      </c>
      <c r="AM1307" s="45">
        <f t="shared" si="11"/>
        <v>0.1419064636</v>
      </c>
    </row>
    <row r="1308">
      <c r="A1308" s="33" t="s">
        <v>148</v>
      </c>
      <c r="B1308" s="34" t="s">
        <v>162</v>
      </c>
      <c r="C1308" s="35" t="s">
        <v>53</v>
      </c>
      <c r="D1308" s="36" t="str">
        <f t="shared" si="1"/>
        <v>Europe/Finland-Europe/2005</v>
      </c>
      <c r="E1308" s="37">
        <f t="array" ref="E1308:H1308">VLOOKUP(D1308, GDP!D:L,{6,7,8,9},0)</f>
        <v>196000000000</v>
      </c>
      <c r="F1308" s="38">
        <v>0.084</v>
      </c>
      <c r="G1308" s="37">
        <v>3151.0</v>
      </c>
      <c r="H1308" s="38">
        <v>0.037</v>
      </c>
      <c r="I1308" s="39">
        <f t="array" ref="I1308:J1308">VLOOKUP(D1308, ENERGY!I:M,{4,5},0)</f>
        <v>35135</v>
      </c>
      <c r="J1308" s="39">
        <v>61757.5</v>
      </c>
      <c r="K1308" s="40">
        <f t="array" ref="K1308:S1308">VLOOKUP(D1308, 'HUMAN RESOURCES'!D:V,{11,12,13,14,15,16,17,18,19},0)</f>
        <v>11</v>
      </c>
      <c r="L1308" s="40">
        <v>3.0</v>
      </c>
      <c r="M1308" s="40">
        <v>82.0</v>
      </c>
      <c r="N1308" s="41">
        <v>76.0</v>
      </c>
      <c r="O1308" s="42">
        <v>0.174</v>
      </c>
      <c r="P1308" s="42">
        <v>0.667</v>
      </c>
      <c r="Q1308" s="42">
        <v>0.159</v>
      </c>
      <c r="R1308" s="40">
        <v>5246096.0</v>
      </c>
      <c r="S1308" s="42">
        <v>0.829</v>
      </c>
      <c r="T1308" s="43">
        <f t="array" ref="T1308:U1308">VLOOKUP(D1308, TOURISM!D:H,{4,5},0)</f>
        <v>3069000000</v>
      </c>
      <c r="U1308" s="43">
        <v>3.622E9</v>
      </c>
      <c r="V1308" s="38">
        <f t="array" ref="V1308:AA1308">VLOOKUP(D1308, BUSINESS!D:P,{8,9,10,11,12,13},0)</f>
        <v>0.495</v>
      </c>
      <c r="W1308" s="37">
        <v>14.0</v>
      </c>
      <c r="X1308" s="37"/>
      <c r="Y1308" s="37">
        <v>269.0</v>
      </c>
      <c r="Z1308" s="38">
        <v>0.745</v>
      </c>
      <c r="AA1308" s="38">
        <v>1.005</v>
      </c>
      <c r="AB1308" s="44">
        <f t="shared" si="331"/>
        <v>37361.11577</v>
      </c>
      <c r="AC1308" s="44">
        <f t="shared" si="438"/>
        <v>6.697361238</v>
      </c>
      <c r="AD1308" s="44">
        <f t="shared" si="441"/>
        <v>11.77208728</v>
      </c>
      <c r="AE1308" s="44">
        <f t="shared" si="439"/>
        <v>585.0064505</v>
      </c>
      <c r="AF1308" s="44">
        <f t="shared" si="440"/>
        <v>690.41817</v>
      </c>
      <c r="AG1308" s="45">
        <f t="shared" si="5"/>
        <v>0.03349385905</v>
      </c>
      <c r="AH1308" s="45">
        <f t="shared" si="6"/>
        <v>0.05951580363</v>
      </c>
      <c r="AI1308" s="45">
        <f t="shared" si="7"/>
        <v>-0.007625085104</v>
      </c>
      <c r="AJ1308" s="45">
        <f t="shared" si="8"/>
        <v>0.08752844181</v>
      </c>
      <c r="AK1308" s="45">
        <f t="shared" si="9"/>
        <v>0.003428349335</v>
      </c>
      <c r="AL1308" s="45">
        <f t="shared" si="10"/>
        <v>0.02807204853</v>
      </c>
      <c r="AM1308" s="45">
        <f t="shared" si="11"/>
        <v>0.06698934222</v>
      </c>
    </row>
    <row r="1309">
      <c r="A1309" s="33" t="s">
        <v>148</v>
      </c>
      <c r="B1309" s="34" t="s">
        <v>162</v>
      </c>
      <c r="C1309" s="35" t="s">
        <v>54</v>
      </c>
      <c r="D1309" s="36" t="str">
        <f t="shared" si="1"/>
        <v>Europe/Finland-Europe/2006</v>
      </c>
      <c r="E1309" s="37">
        <f t="array" ref="E1309:H1309">VLOOKUP(D1309, GDP!D:L,{6,7,8,9},0)</f>
        <v>208000000000</v>
      </c>
      <c r="F1309" s="38">
        <v>0.083</v>
      </c>
      <c r="G1309" s="37">
        <v>3302.0</v>
      </c>
      <c r="H1309" s="38">
        <v>0.037</v>
      </c>
      <c r="I1309" s="39">
        <f t="array" ref="I1309:J1309">VLOOKUP(D1309, ENERGY!I:M,{4,5},0)</f>
        <v>36803</v>
      </c>
      <c r="J1309" s="39">
        <v>63982.0</v>
      </c>
      <c r="K1309" s="40">
        <f t="array" ref="K1309:S1309">VLOOKUP(D1309, 'HUMAN RESOURCES'!D:V,{11,12,13,14,15,16,17,18,19},0)</f>
        <v>11</v>
      </c>
      <c r="L1309" s="40">
        <v>3.0</v>
      </c>
      <c r="M1309" s="40">
        <v>83.0</v>
      </c>
      <c r="N1309" s="41">
        <v>76.0</v>
      </c>
      <c r="O1309" s="42">
        <v>0.172</v>
      </c>
      <c r="P1309" s="42">
        <v>0.667</v>
      </c>
      <c r="Q1309" s="42">
        <v>0.161</v>
      </c>
      <c r="R1309" s="40">
        <v>5266268.0</v>
      </c>
      <c r="S1309" s="42">
        <v>0.83</v>
      </c>
      <c r="T1309" s="43">
        <f t="array" ref="T1309:U1309">VLOOKUP(D1309, TOURISM!D:H,{4,5},0)</f>
        <v>3515000000</v>
      </c>
      <c r="U1309" s="43">
        <v>4.099E9</v>
      </c>
      <c r="V1309" s="38">
        <f t="array" ref="V1309:AA1309">VLOOKUP(D1309, BUSINESS!D:P,{8,9,10,11,12,13},0)</f>
        <v>0.477</v>
      </c>
      <c r="W1309" s="37">
        <v>14.0</v>
      </c>
      <c r="X1309" s="37"/>
      <c r="Y1309" s="37">
        <v>269.0</v>
      </c>
      <c r="Z1309" s="38">
        <v>0.797</v>
      </c>
      <c r="AA1309" s="38">
        <v>1.076</v>
      </c>
      <c r="AB1309" s="44">
        <f t="shared" si="331"/>
        <v>39496.66063</v>
      </c>
      <c r="AC1309" s="44">
        <f t="shared" si="438"/>
        <v>6.988440391</v>
      </c>
      <c r="AD1309" s="44">
        <f t="shared" si="441"/>
        <v>12.14940068</v>
      </c>
      <c r="AE1309" s="44">
        <f t="shared" si="439"/>
        <v>667.4555871</v>
      </c>
      <c r="AF1309" s="44">
        <f t="shared" si="440"/>
        <v>778.3500574</v>
      </c>
      <c r="AG1309" s="45">
        <f t="shared" si="5"/>
        <v>0.05715955797</v>
      </c>
      <c r="AH1309" s="45">
        <f t="shared" si="6"/>
        <v>0.04792129483</v>
      </c>
      <c r="AI1309" s="45">
        <f t="shared" si="7"/>
        <v>0.04346176691</v>
      </c>
      <c r="AJ1309" s="45">
        <f t="shared" si="8"/>
        <v>0.0320515288</v>
      </c>
      <c r="AK1309" s="45">
        <f t="shared" si="9"/>
        <v>0.003845145037</v>
      </c>
      <c r="AL1309" s="45">
        <f t="shared" si="10"/>
        <v>0.1409371411</v>
      </c>
      <c r="AM1309" s="45">
        <f t="shared" si="11"/>
        <v>0.127360332</v>
      </c>
    </row>
    <row r="1310">
      <c r="A1310" s="33" t="s">
        <v>148</v>
      </c>
      <c r="B1310" s="34" t="s">
        <v>162</v>
      </c>
      <c r="C1310" s="35" t="s">
        <v>55</v>
      </c>
      <c r="D1310" s="36" t="str">
        <f t="shared" si="1"/>
        <v>Europe/Finland-Europe/2007</v>
      </c>
      <c r="E1310" s="37">
        <f t="array" ref="E1310:H1310">VLOOKUP(D1310, GDP!D:L,{6,7,8,9},0)</f>
        <v>246000000000</v>
      </c>
      <c r="F1310" s="38">
        <v>0.08</v>
      </c>
      <c r="G1310" s="37">
        <v>3751.0</v>
      </c>
      <c r="H1310" s="38">
        <v>0.037</v>
      </c>
      <c r="I1310" s="39">
        <f t="array" ref="I1310:J1310">VLOOKUP(D1310, ENERGY!I:M,{4,5},0)</f>
        <v>34263</v>
      </c>
      <c r="J1310" s="39">
        <v>54646.0</v>
      </c>
      <c r="K1310" s="40">
        <f t="array" ref="K1310:S1310">VLOOKUP(D1310, 'HUMAN RESOURCES'!D:V,{11,12,13,14,15,16,17,18,19},0)</f>
        <v>11</v>
      </c>
      <c r="L1310" s="40">
        <v>3.0</v>
      </c>
      <c r="M1310" s="40">
        <v>83.0</v>
      </c>
      <c r="N1310" s="41">
        <v>76.0</v>
      </c>
      <c r="O1310" s="42">
        <v>0.17</v>
      </c>
      <c r="P1310" s="42">
        <v>0.668</v>
      </c>
      <c r="Q1310" s="42">
        <v>0.163</v>
      </c>
      <c r="R1310" s="40">
        <v>5288720.0</v>
      </c>
      <c r="S1310" s="42">
        <v>0.832</v>
      </c>
      <c r="T1310" s="43">
        <f t="array" ref="T1310:U1310">VLOOKUP(D1310, TOURISM!D:H,{4,5},0)</f>
        <v>4287000000</v>
      </c>
      <c r="U1310" s="43">
        <v>4.812E9</v>
      </c>
      <c r="V1310" s="38">
        <f t="array" ref="V1310:AA1310">VLOOKUP(D1310, BUSINESS!D:P,{8,9,10,11,12,13},0)</f>
        <v>0.478</v>
      </c>
      <c r="W1310" s="37">
        <v>14.0</v>
      </c>
      <c r="X1310" s="37"/>
      <c r="Y1310" s="37">
        <v>269.0</v>
      </c>
      <c r="Z1310" s="38">
        <v>0.808</v>
      </c>
      <c r="AA1310" s="38">
        <v>1.149</v>
      </c>
      <c r="AB1310" s="44">
        <f t="shared" si="331"/>
        <v>46514.09037</v>
      </c>
      <c r="AC1310" s="44">
        <f t="shared" si="438"/>
        <v>6.478505196</v>
      </c>
      <c r="AD1310" s="44">
        <f t="shared" si="441"/>
        <v>10.33255684</v>
      </c>
      <c r="AE1310" s="44">
        <f t="shared" si="439"/>
        <v>810.5931114</v>
      </c>
      <c r="AF1310" s="44">
        <f t="shared" si="440"/>
        <v>909.8609872</v>
      </c>
      <c r="AG1310" s="45">
        <f t="shared" si="5"/>
        <v>0.1776714694</v>
      </c>
      <c r="AH1310" s="45">
        <f t="shared" si="6"/>
        <v>0.135978195</v>
      </c>
      <c r="AI1310" s="45">
        <f t="shared" si="7"/>
        <v>-0.07296838298</v>
      </c>
      <c r="AJ1310" s="45">
        <f t="shared" si="8"/>
        <v>-0.1495418487</v>
      </c>
      <c r="AK1310" s="45">
        <f t="shared" si="9"/>
        <v>0.004263360695</v>
      </c>
      <c r="AL1310" s="45">
        <f t="shared" si="10"/>
        <v>0.2144525074</v>
      </c>
      <c r="AM1310" s="45">
        <f t="shared" si="11"/>
        <v>0.1689611615</v>
      </c>
    </row>
    <row r="1311">
      <c r="A1311" s="33" t="s">
        <v>148</v>
      </c>
      <c r="B1311" s="34" t="s">
        <v>162</v>
      </c>
      <c r="C1311" s="35" t="s">
        <v>56</v>
      </c>
      <c r="D1311" s="36" t="str">
        <f t="shared" si="1"/>
        <v>Europe/Finland-Europe/2008</v>
      </c>
      <c r="E1311" s="37">
        <f t="array" ref="E1311:H1311">VLOOKUP(D1311, GDP!D:L,{6,7,8,9},0)</f>
        <v>272000000000</v>
      </c>
      <c r="F1311" s="38">
        <v>0.083</v>
      </c>
      <c r="G1311" s="37">
        <v>4262.0</v>
      </c>
      <c r="H1311" s="38">
        <v>0.037</v>
      </c>
      <c r="I1311" s="39" t="str">
        <f t="array" ref="I1311:J1311">VLOOKUP(D1311, ENERGY!I:M,{4,5},0)</f>
        <v/>
      </c>
      <c r="J1311" s="39"/>
      <c r="K1311" s="40">
        <f t="array" ref="K1311:S1311">VLOOKUP(D1311, 'HUMAN RESOURCES'!D:V,{11,12,13,14,15,16,17,18,19},0)</f>
        <v>11</v>
      </c>
      <c r="L1311" s="40">
        <v>3.0</v>
      </c>
      <c r="M1311" s="40">
        <v>83.0</v>
      </c>
      <c r="N1311" s="41">
        <v>76.0</v>
      </c>
      <c r="O1311" s="42">
        <v>0.168</v>
      </c>
      <c r="P1311" s="42">
        <v>0.668</v>
      </c>
      <c r="Q1311" s="42">
        <v>0.165</v>
      </c>
      <c r="R1311" s="40">
        <v>5313399.0</v>
      </c>
      <c r="S1311" s="42">
        <v>0.833</v>
      </c>
      <c r="T1311" s="43">
        <f t="array" ref="T1311:U1311">VLOOKUP(D1311, TOURISM!D:H,{4,5},0)</f>
        <v>4873000000</v>
      </c>
      <c r="U1311" s="43">
        <v>5.579E9</v>
      </c>
      <c r="V1311" s="38">
        <f t="array" ref="V1311:AA1311">VLOOKUP(D1311, BUSINESS!D:P,{8,9,10,11,12,13},0)</f>
        <v>0.478</v>
      </c>
      <c r="W1311" s="37">
        <v>14.0</v>
      </c>
      <c r="X1311" s="37"/>
      <c r="Y1311" s="37">
        <v>269.0</v>
      </c>
      <c r="Z1311" s="38">
        <v>0.837</v>
      </c>
      <c r="AA1311" s="38">
        <v>1.284</v>
      </c>
      <c r="AB1311" s="44">
        <f t="shared" si="331"/>
        <v>51191.33722</v>
      </c>
      <c r="AC1311" s="44"/>
      <c r="AD1311" s="44"/>
      <c r="AE1311" s="44">
        <f t="shared" si="439"/>
        <v>917.1153907</v>
      </c>
      <c r="AF1311" s="44">
        <f t="shared" si="440"/>
        <v>1049.987023</v>
      </c>
      <c r="AG1311" s="45">
        <f t="shared" si="5"/>
        <v>0.1005554837</v>
      </c>
      <c r="AH1311" s="45">
        <f t="shared" si="6"/>
        <v>0.1362303386</v>
      </c>
      <c r="AI1311" s="45" t="str">
        <f t="shared" si="7"/>
        <v/>
      </c>
      <c r="AJ1311" s="45" t="str">
        <f t="shared" si="8"/>
        <v/>
      </c>
      <c r="AK1311" s="45">
        <f t="shared" si="9"/>
        <v>0.004666346488</v>
      </c>
      <c r="AL1311" s="45">
        <f t="shared" si="10"/>
        <v>0.1314127617</v>
      </c>
      <c r="AM1311" s="45">
        <f t="shared" si="11"/>
        <v>0.1540081817</v>
      </c>
    </row>
    <row r="1312">
      <c r="A1312" s="33" t="s">
        <v>148</v>
      </c>
      <c r="B1312" s="34" t="s">
        <v>162</v>
      </c>
      <c r="C1312" s="35" t="s">
        <v>57</v>
      </c>
      <c r="D1312" s="36" t="str">
        <f t="shared" si="1"/>
        <v>Europe/Finland-Europe/2009</v>
      </c>
      <c r="E1312" s="37">
        <f t="array" ref="E1312:H1312">VLOOKUP(D1312, GDP!D:L,{6,7,8,9},0)</f>
        <v>239000000000</v>
      </c>
      <c r="F1312" s="38">
        <v>0.092</v>
      </c>
      <c r="G1312" s="37">
        <v>4121.0</v>
      </c>
      <c r="H1312" s="38">
        <v>0.037</v>
      </c>
      <c r="I1312" s="39">
        <f t="array" ref="I1312:J1312">VLOOKUP(D1312, ENERGY!I:M,{4,5},0)</f>
        <v>35783</v>
      </c>
      <c r="J1312" s="39">
        <v>64983.0</v>
      </c>
      <c r="K1312" s="40">
        <f t="array" ref="K1312:S1312">VLOOKUP(D1312, 'HUMAN RESOURCES'!D:V,{11,12,13,14,15,16,17,18,19},0)</f>
        <v>11</v>
      </c>
      <c r="L1312" s="40">
        <v>3.0</v>
      </c>
      <c r="M1312" s="40">
        <v>83.0</v>
      </c>
      <c r="N1312" s="41">
        <v>77.0</v>
      </c>
      <c r="O1312" s="42">
        <v>0.166</v>
      </c>
      <c r="P1312" s="42">
        <v>0.666</v>
      </c>
      <c r="Q1312" s="42">
        <v>0.167</v>
      </c>
      <c r="R1312" s="40">
        <v>5338871.0</v>
      </c>
      <c r="S1312" s="42">
        <v>0.834</v>
      </c>
      <c r="T1312" s="43">
        <f t="array" ref="T1312:U1312">VLOOKUP(D1312, TOURISM!D:H,{4,5},0)</f>
        <v>4104000000</v>
      </c>
      <c r="U1312" s="43">
        <v>5.226E9</v>
      </c>
      <c r="V1312" s="38">
        <f t="array" ref="V1312:AA1312">VLOOKUP(D1312, BUSINESS!D:P,{8,9,10,11,12,13},0)</f>
        <v>0.477</v>
      </c>
      <c r="W1312" s="37">
        <v>14.0</v>
      </c>
      <c r="X1312" s="37"/>
      <c r="Y1312" s="37">
        <v>243.0</v>
      </c>
      <c r="Z1312" s="38">
        <v>0.825</v>
      </c>
      <c r="AA1312" s="38">
        <v>1.441</v>
      </c>
      <c r="AB1312" s="44">
        <f t="shared" si="331"/>
        <v>44766.01888</v>
      </c>
      <c r="AC1312" s="44">
        <f t="shared" ref="AC1312:AC1313" si="442">(I1312/R1312)*1000</f>
        <v>6.702353363</v>
      </c>
      <c r="AD1312" s="44">
        <f t="shared" ref="AD1312:AD1313" si="443">J1312/R1312*1000</f>
        <v>12.1716745</v>
      </c>
      <c r="AE1312" s="44">
        <f t="shared" si="439"/>
        <v>768.7018473</v>
      </c>
      <c r="AF1312" s="44">
        <f t="shared" si="440"/>
        <v>978.8586388</v>
      </c>
      <c r="AG1312" s="45">
        <f t="shared" si="5"/>
        <v>-0.1255157354</v>
      </c>
      <c r="AH1312" s="45">
        <f t="shared" si="6"/>
        <v>-0.0330830596</v>
      </c>
      <c r="AI1312" s="45" t="str">
        <f t="shared" si="7"/>
        <v/>
      </c>
      <c r="AJ1312" s="45" t="str">
        <f t="shared" si="8"/>
        <v/>
      </c>
      <c r="AK1312" s="45">
        <f t="shared" si="9"/>
        <v>0.004793918168</v>
      </c>
      <c r="AL1312" s="45">
        <f t="shared" si="10"/>
        <v>-0.161826467</v>
      </c>
      <c r="AM1312" s="45">
        <f t="shared" si="11"/>
        <v>-0.06774215581</v>
      </c>
    </row>
    <row r="1313">
      <c r="A1313" s="33" t="s">
        <v>148</v>
      </c>
      <c r="B1313" s="34" t="s">
        <v>162</v>
      </c>
      <c r="C1313" s="35" t="s">
        <v>58</v>
      </c>
      <c r="D1313" s="36" t="str">
        <f t="shared" si="1"/>
        <v>Europe/Finland-Europe/2010</v>
      </c>
      <c r="E1313" s="37">
        <f t="array" ref="E1313:H1313">VLOOKUP(D1313, GDP!D:L,{6,7,8,9},0)</f>
        <v>237000000000</v>
      </c>
      <c r="F1313" s="38">
        <v>0.09</v>
      </c>
      <c r="G1313" s="37">
        <v>3978.0</v>
      </c>
      <c r="H1313" s="38">
        <v>0.037</v>
      </c>
      <c r="I1313" s="39">
        <f t="array" ref="I1313:J1313">VLOOKUP(D1313, ENERGY!I:M,{4,5},0)</f>
        <v>37334</v>
      </c>
      <c r="J1313" s="39">
        <v>66197.0</v>
      </c>
      <c r="K1313" s="40">
        <f t="array" ref="K1313:S1313">VLOOKUP(D1313, 'HUMAN RESOURCES'!D:V,{11,12,13,14,15,16,17,18,19},0)</f>
        <v>11</v>
      </c>
      <c r="L1313" s="40">
        <v>3.0</v>
      </c>
      <c r="M1313" s="40">
        <v>83.0</v>
      </c>
      <c r="N1313" s="41">
        <v>77.0</v>
      </c>
      <c r="O1313" s="42">
        <v>0.165</v>
      </c>
      <c r="P1313" s="42">
        <v>0.664</v>
      </c>
      <c r="Q1313" s="42">
        <v>0.171</v>
      </c>
      <c r="R1313" s="40">
        <v>5363352.0</v>
      </c>
      <c r="S1313" s="42">
        <v>0.836</v>
      </c>
      <c r="T1313" s="43">
        <f t="array" ref="T1313:U1313">VLOOKUP(D1313, TOURISM!D:H,{4,5},0)</f>
        <v>4510000000</v>
      </c>
      <c r="U1313" s="43">
        <v>5.267E9</v>
      </c>
      <c r="V1313" s="38">
        <f t="array" ref="V1313:AA1313">VLOOKUP(D1313, BUSINESS!D:P,{8,9,10,11,12,13},0)</f>
        <v>0.408</v>
      </c>
      <c r="W1313" s="37">
        <v>14.0</v>
      </c>
      <c r="X1313" s="37"/>
      <c r="Y1313" s="37">
        <v>243.0</v>
      </c>
      <c r="Z1313" s="38">
        <v>0.869</v>
      </c>
      <c r="AA1313" s="38">
        <v>1.563</v>
      </c>
      <c r="AB1313" s="44">
        <f t="shared" si="331"/>
        <v>44188.78343</v>
      </c>
      <c r="AC1313" s="44">
        <f t="shared" si="442"/>
        <v>6.960945319</v>
      </c>
      <c r="AD1313" s="44">
        <f t="shared" si="443"/>
        <v>12.34246792</v>
      </c>
      <c r="AE1313" s="44">
        <f t="shared" si="439"/>
        <v>840.8920392</v>
      </c>
      <c r="AF1313" s="44">
        <f t="shared" si="440"/>
        <v>982.0351154</v>
      </c>
      <c r="AG1313" s="45">
        <f t="shared" si="5"/>
        <v>-0.01289450045</v>
      </c>
      <c r="AH1313" s="45">
        <f t="shared" si="6"/>
        <v>-0.03470031546</v>
      </c>
      <c r="AI1313" s="45">
        <f t="shared" si="7"/>
        <v>0.03858226246</v>
      </c>
      <c r="AJ1313" s="45">
        <f t="shared" si="8"/>
        <v>0.01403203981</v>
      </c>
      <c r="AK1313" s="45">
        <f t="shared" si="9"/>
        <v>0.004585426394</v>
      </c>
      <c r="AL1313" s="45">
        <f t="shared" si="10"/>
        <v>0.0939118231</v>
      </c>
      <c r="AM1313" s="45">
        <f t="shared" si="11"/>
        <v>0.003245081963</v>
      </c>
    </row>
    <row r="1314">
      <c r="A1314" s="33" t="s">
        <v>148</v>
      </c>
      <c r="B1314" s="34" t="s">
        <v>162</v>
      </c>
      <c r="C1314" s="35" t="s">
        <v>59</v>
      </c>
      <c r="D1314" s="36" t="str">
        <f t="shared" si="1"/>
        <v>Europe/Finland-Europe/2011</v>
      </c>
      <c r="E1314" s="37">
        <f t="array" ref="E1314:H1314">VLOOKUP(D1314, GDP!D:L,{6,7,8,9},0)</f>
        <v>262000000000</v>
      </c>
      <c r="F1314" s="38">
        <v>0.09</v>
      </c>
      <c r="G1314" s="37">
        <v>4411.0</v>
      </c>
      <c r="H1314" s="38">
        <v>0.037</v>
      </c>
      <c r="I1314" s="39" t="str">
        <f t="array" ref="I1314:J1314">VLOOKUP(D1314, ENERGY!I:M,{4,5},0)</f>
        <v/>
      </c>
      <c r="J1314" s="39"/>
      <c r="K1314" s="40">
        <f t="array" ref="K1314:S1314">VLOOKUP(D1314, 'HUMAN RESOURCES'!D:V,{11,12,13,14,15,16,17,18,19},0)</f>
        <v>11</v>
      </c>
      <c r="L1314" s="40">
        <v>2.0</v>
      </c>
      <c r="M1314" s="40">
        <v>84.0</v>
      </c>
      <c r="N1314" s="41">
        <v>77.0</v>
      </c>
      <c r="O1314" s="42">
        <v>0.164</v>
      </c>
      <c r="P1314" s="42">
        <v>0.659</v>
      </c>
      <c r="Q1314" s="42">
        <v>0.177</v>
      </c>
      <c r="R1314" s="40">
        <v>5388272.0</v>
      </c>
      <c r="S1314" s="42">
        <v>0.837</v>
      </c>
      <c r="T1314" s="43">
        <f t="array" ref="T1314:U1314">VLOOKUP(D1314, TOURISM!D:H,{4,5},0)</f>
        <v>5591000000</v>
      </c>
      <c r="U1314" s="43">
        <v>6.009E9</v>
      </c>
      <c r="V1314" s="38">
        <f t="array" ref="V1314:AA1314">VLOOKUP(D1314, BUSINESS!D:P,{8,9,10,11,12,13},0)</f>
        <v>0.39</v>
      </c>
      <c r="W1314" s="37">
        <v>14.0</v>
      </c>
      <c r="X1314" s="37"/>
      <c r="Y1314" s="37">
        <v>93.0</v>
      </c>
      <c r="Z1314" s="38">
        <v>0.887</v>
      </c>
      <c r="AA1314" s="38">
        <v>1.659</v>
      </c>
      <c r="AB1314" s="44">
        <f t="shared" si="331"/>
        <v>48624.12291</v>
      </c>
      <c r="AC1314" s="44"/>
      <c r="AD1314" s="44"/>
      <c r="AE1314" s="44">
        <f t="shared" si="439"/>
        <v>1037.623936</v>
      </c>
      <c r="AF1314" s="44">
        <f t="shared" si="440"/>
        <v>1115.199827</v>
      </c>
      <c r="AG1314" s="45">
        <f t="shared" si="5"/>
        <v>0.1003725184</v>
      </c>
      <c r="AH1314" s="45">
        <f t="shared" si="6"/>
        <v>0.1088486677</v>
      </c>
      <c r="AI1314" s="45" t="str">
        <f t="shared" si="7"/>
        <v/>
      </c>
      <c r="AJ1314" s="45" t="str">
        <f t="shared" si="8"/>
        <v/>
      </c>
      <c r="AK1314" s="45">
        <f t="shared" si="9"/>
        <v>0.00464634803</v>
      </c>
      <c r="AL1314" s="45">
        <f t="shared" si="10"/>
        <v>0.2339561888</v>
      </c>
      <c r="AM1314" s="45">
        <f t="shared" si="11"/>
        <v>0.1356007633</v>
      </c>
    </row>
    <row r="1315">
      <c r="A1315" s="33" t="s">
        <v>148</v>
      </c>
      <c r="B1315" s="34" t="s">
        <v>162</v>
      </c>
      <c r="C1315" s="35" t="s">
        <v>60</v>
      </c>
      <c r="D1315" s="36" t="str">
        <f t="shared" si="1"/>
        <v>Europe/Finland-Europe/2012</v>
      </c>
      <c r="E1315" s="37">
        <f t="array" ref="E1315:H1315">VLOOKUP(D1315, GDP!D:L,{6,7,8,9},0)</f>
        <v>247000000000</v>
      </c>
      <c r="F1315" s="38">
        <v>0.091</v>
      </c>
      <c r="G1315" s="37">
        <v>4232.0</v>
      </c>
      <c r="H1315" s="38">
        <v>0.037</v>
      </c>
      <c r="I1315" s="39" t="str">
        <f t="array" ref="I1315:J1315">VLOOKUP(D1315, ENERGY!I:M,{4,5},0)</f>
        <v/>
      </c>
      <c r="J1315" s="39"/>
      <c r="K1315" s="40">
        <f t="array" ref="K1315:S1315">VLOOKUP(D1315, 'HUMAN RESOURCES'!D:V,{11,12,13,14,15,16,17,18,19},0)</f>
        <v>11</v>
      </c>
      <c r="L1315" s="40">
        <v>2.0</v>
      </c>
      <c r="M1315" s="40">
        <v>84.0</v>
      </c>
      <c r="N1315" s="41">
        <v>78.0</v>
      </c>
      <c r="O1315" s="42">
        <v>0.164</v>
      </c>
      <c r="P1315" s="42">
        <v>0.653</v>
      </c>
      <c r="Q1315" s="42">
        <v>0.183</v>
      </c>
      <c r="R1315" s="40">
        <v>5413971.0</v>
      </c>
      <c r="S1315" s="42">
        <v>0.838</v>
      </c>
      <c r="T1315" s="43">
        <f t="array" ref="T1315:U1315">VLOOKUP(D1315, TOURISM!D:H,{4,5},0)</f>
        <v>5415000000</v>
      </c>
      <c r="U1315" s="43">
        <v>5.839E9</v>
      </c>
      <c r="V1315" s="38">
        <f t="array" ref="V1315:AA1315">VLOOKUP(D1315, BUSINESS!D:P,{8,9,10,11,12,13},0)</f>
        <v>0.406</v>
      </c>
      <c r="W1315" s="37">
        <v>14.0</v>
      </c>
      <c r="X1315" s="37">
        <v>12.0</v>
      </c>
      <c r="Y1315" s="37">
        <v>93.0</v>
      </c>
      <c r="Z1315" s="38">
        <v>0.899</v>
      </c>
      <c r="AA1315" s="38">
        <v>1.723</v>
      </c>
      <c r="AB1315" s="44">
        <f t="shared" si="331"/>
        <v>45622.70467</v>
      </c>
      <c r="AC1315" s="44"/>
      <c r="AD1315" s="44"/>
      <c r="AE1315" s="44">
        <f t="shared" si="439"/>
        <v>1000.190064</v>
      </c>
      <c r="AF1315" s="44">
        <f t="shared" si="440"/>
        <v>1078.505962</v>
      </c>
      <c r="AG1315" s="45">
        <f t="shared" si="5"/>
        <v>-0.0617269385</v>
      </c>
      <c r="AH1315" s="45">
        <f t="shared" si="6"/>
        <v>-0.04058036726</v>
      </c>
      <c r="AI1315" s="45" t="str">
        <f t="shared" si="7"/>
        <v/>
      </c>
      <c r="AJ1315" s="45" t="str">
        <f t="shared" si="8"/>
        <v/>
      </c>
      <c r="AK1315" s="45">
        <f t="shared" si="9"/>
        <v>0.004769432575</v>
      </c>
      <c r="AL1315" s="45">
        <f t="shared" si="10"/>
        <v>-0.03607653093</v>
      </c>
      <c r="AM1315" s="45">
        <f t="shared" si="11"/>
        <v>-0.03290339902</v>
      </c>
    </row>
    <row r="1316">
      <c r="A1316" s="33" t="s">
        <v>148</v>
      </c>
      <c r="B1316" s="34" t="s">
        <v>163</v>
      </c>
      <c r="C1316" s="35" t="s">
        <v>48</v>
      </c>
      <c r="D1316" s="36" t="str">
        <f t="shared" si="1"/>
        <v>Europe/France-Europe/2000</v>
      </c>
      <c r="E1316" s="37">
        <f t="array" ref="E1316:H1316">VLOOKUP(D1316, GDP!D:L,{6,7,8,9},0)</f>
        <v>1330000000000</v>
      </c>
      <c r="F1316" s="38">
        <v>0.101</v>
      </c>
      <c r="G1316" s="37">
        <v>2209.0</v>
      </c>
      <c r="H1316" s="38">
        <v>0.067</v>
      </c>
      <c r="I1316" s="39">
        <f t="array" ref="I1316:J1316">VLOOKUP(D1316, ENERGY!I:M,{4,5},0)</f>
        <v>251706</v>
      </c>
      <c r="J1316" s="39"/>
      <c r="K1316" s="40">
        <f t="array" ref="K1316:S1316">VLOOKUP(D1316, 'HUMAN RESOURCES'!D:V,{11,12,13,14,15,16,17,18,19},0)</f>
        <v>13</v>
      </c>
      <c r="L1316" s="40">
        <v>4.0</v>
      </c>
      <c r="M1316" s="40">
        <v>83.0</v>
      </c>
      <c r="N1316" s="41">
        <v>75.0</v>
      </c>
      <c r="O1316" s="42">
        <v>0.189</v>
      </c>
      <c r="P1316" s="42">
        <v>0.65</v>
      </c>
      <c r="Q1316" s="42">
        <v>0.16</v>
      </c>
      <c r="R1316" s="40">
        <v>6.0911057E7</v>
      </c>
      <c r="S1316" s="42">
        <v>0.759</v>
      </c>
      <c r="T1316" s="43">
        <f t="array" ref="T1316:U1316">VLOOKUP(D1316, TOURISM!D:H,{4,5},0)</f>
        <v>38534000000</v>
      </c>
      <c r="U1316" s="43">
        <v>2.6703E10</v>
      </c>
      <c r="V1316" s="38" t="str">
        <f t="array" ref="V1316:AA1316">VLOOKUP(D1316, BUSINESS!D:P,{8,9,10,11,12,13},0)</f>
        <v/>
      </c>
      <c r="W1316" s="37"/>
      <c r="X1316" s="37"/>
      <c r="Y1316" s="37"/>
      <c r="Z1316" s="38">
        <v>0.143</v>
      </c>
      <c r="AA1316" s="38">
        <v>0.491</v>
      </c>
      <c r="AB1316" s="44">
        <f t="shared" si="331"/>
        <v>21835.11608</v>
      </c>
      <c r="AC1316" s="44">
        <f t="shared" ref="AC1316:AC1323" si="444">(I1316/R1316)*1000</f>
        <v>4.132353179</v>
      </c>
      <c r="AD1316" s="44"/>
      <c r="AE1316" s="44">
        <f t="shared" si="439"/>
        <v>632.6273406</v>
      </c>
      <c r="AF1316" s="44">
        <f t="shared" si="440"/>
        <v>438.3933117</v>
      </c>
      <c r="AG1316" s="45" t="str">
        <f t="shared" si="5"/>
        <v/>
      </c>
      <c r="AH1316" s="45" t="str">
        <f t="shared" si="6"/>
        <v/>
      </c>
      <c r="AI1316" s="45" t="str">
        <f t="shared" si="7"/>
        <v/>
      </c>
      <c r="AJ1316" s="45" t="str">
        <f t="shared" si="8"/>
        <v/>
      </c>
      <c r="AK1316" s="45" t="str">
        <f t="shared" si="9"/>
        <v/>
      </c>
      <c r="AL1316" s="45" t="str">
        <f t="shared" si="10"/>
        <v/>
      </c>
      <c r="AM1316" s="45" t="str">
        <f t="shared" si="11"/>
        <v/>
      </c>
    </row>
    <row r="1317">
      <c r="A1317" s="33" t="s">
        <v>148</v>
      </c>
      <c r="B1317" s="34" t="s">
        <v>163</v>
      </c>
      <c r="C1317" s="35" t="s">
        <v>49</v>
      </c>
      <c r="D1317" s="36" t="str">
        <f t="shared" si="1"/>
        <v>Europe/France-Europe/2001</v>
      </c>
      <c r="E1317" s="37">
        <f t="array" ref="E1317:H1317">VLOOKUP(D1317, GDP!D:L,{6,7,8,9},0)</f>
        <v>1340000000000</v>
      </c>
      <c r="F1317" s="38">
        <v>0.102</v>
      </c>
      <c r="G1317" s="37">
        <v>2241.0</v>
      </c>
      <c r="H1317" s="38">
        <v>0.07</v>
      </c>
      <c r="I1317" s="39">
        <f t="array" ref="I1317:J1317">VLOOKUP(D1317, ENERGY!I:M,{4,5},0)</f>
        <v>252827</v>
      </c>
      <c r="J1317" s="39"/>
      <c r="K1317" s="40">
        <f t="array" ref="K1317:S1317">VLOOKUP(D1317, 'HUMAN RESOURCES'!D:V,{11,12,13,14,15,16,17,18,19},0)</f>
        <v>13</v>
      </c>
      <c r="L1317" s="40">
        <v>4.0</v>
      </c>
      <c r="M1317" s="40">
        <v>83.0</v>
      </c>
      <c r="N1317" s="41">
        <v>76.0</v>
      </c>
      <c r="O1317" s="42">
        <v>0.188</v>
      </c>
      <c r="P1317" s="42">
        <v>0.651</v>
      </c>
      <c r="Q1317" s="42">
        <v>0.161</v>
      </c>
      <c r="R1317" s="40">
        <v>6.1355725E7</v>
      </c>
      <c r="S1317" s="42">
        <v>0.761</v>
      </c>
      <c r="T1317" s="43">
        <f t="array" ref="T1317:U1317">VLOOKUP(D1317, TOURISM!D:H,{4,5},0)</f>
        <v>38385000000</v>
      </c>
      <c r="U1317" s="43">
        <v>2.6749E10</v>
      </c>
      <c r="V1317" s="38" t="str">
        <f t="array" ref="V1317:AA1317">VLOOKUP(D1317, BUSINESS!D:P,{8,9,10,11,12,13},0)</f>
        <v/>
      </c>
      <c r="W1317" s="37"/>
      <c r="X1317" s="37"/>
      <c r="Y1317" s="37"/>
      <c r="Z1317" s="38">
        <v>0.263</v>
      </c>
      <c r="AA1317" s="38">
        <v>0.621</v>
      </c>
      <c r="AB1317" s="44">
        <f t="shared" si="331"/>
        <v>21839.85276</v>
      </c>
      <c r="AC1317" s="44">
        <f t="shared" si="444"/>
        <v>4.120674966</v>
      </c>
      <c r="AD1317" s="44"/>
      <c r="AE1317" s="44">
        <f t="shared" si="439"/>
        <v>625.6139912</v>
      </c>
      <c r="AF1317" s="44">
        <f t="shared" si="440"/>
        <v>435.9658369</v>
      </c>
      <c r="AG1317" s="45">
        <f t="shared" si="5"/>
        <v>0.0002169295886</v>
      </c>
      <c r="AH1317" s="45">
        <f t="shared" si="6"/>
        <v>0.01448619285</v>
      </c>
      <c r="AI1317" s="45">
        <f t="shared" si="7"/>
        <v>-0.002826044256</v>
      </c>
      <c r="AJ1317" s="45" t="str">
        <f t="shared" si="8"/>
        <v/>
      </c>
      <c r="AK1317" s="45">
        <f t="shared" si="9"/>
        <v>0.007300283756</v>
      </c>
      <c r="AL1317" s="45">
        <f t="shared" si="10"/>
        <v>-0.01108606743</v>
      </c>
      <c r="AM1317" s="45">
        <f t="shared" si="11"/>
        <v>-0.005537207684</v>
      </c>
    </row>
    <row r="1318">
      <c r="A1318" s="33" t="s">
        <v>148</v>
      </c>
      <c r="B1318" s="34" t="s">
        <v>163</v>
      </c>
      <c r="C1318" s="35" t="s">
        <v>50</v>
      </c>
      <c r="D1318" s="36" t="str">
        <f t="shared" si="1"/>
        <v>Europe/France-Europe/2002</v>
      </c>
      <c r="E1318" s="37">
        <f t="array" ref="E1318:H1318">VLOOKUP(D1318, GDP!D:L,{6,7,8,9},0)</f>
        <v>1450000000000</v>
      </c>
      <c r="F1318" s="38">
        <v>0.106</v>
      </c>
      <c r="G1318" s="37">
        <v>2497.0</v>
      </c>
      <c r="H1318" s="38">
        <v>0.066</v>
      </c>
      <c r="I1318" s="39">
        <f t="array" ref="I1318:J1318">VLOOKUP(D1318, ENERGY!I:M,{4,5},0)</f>
        <v>261157</v>
      </c>
      <c r="J1318" s="39">
        <v>361273.0</v>
      </c>
      <c r="K1318" s="40">
        <f t="array" ref="K1318:S1318">VLOOKUP(D1318, 'HUMAN RESOURCES'!D:V,{11,12,13,14,15,16,17,18,19},0)</f>
        <v>13</v>
      </c>
      <c r="L1318" s="40">
        <v>4.0</v>
      </c>
      <c r="M1318" s="40">
        <v>83.0</v>
      </c>
      <c r="N1318" s="41">
        <v>76.0</v>
      </c>
      <c r="O1318" s="42">
        <v>0.187</v>
      </c>
      <c r="P1318" s="42">
        <v>0.651</v>
      </c>
      <c r="Q1318" s="42">
        <v>0.162</v>
      </c>
      <c r="R1318" s="40">
        <v>6.1803229E7</v>
      </c>
      <c r="S1318" s="42">
        <v>0.764</v>
      </c>
      <c r="T1318" s="43">
        <f t="array" ref="T1318:U1318">VLOOKUP(D1318, TOURISM!D:H,{4,5},0)</f>
        <v>40537000000</v>
      </c>
      <c r="U1318" s="43">
        <v>2.7808E10</v>
      </c>
      <c r="V1318" s="38" t="str">
        <f t="array" ref="V1318:AA1318">VLOOKUP(D1318, BUSINESS!D:P,{8,9,10,11,12,13},0)</f>
        <v/>
      </c>
      <c r="W1318" s="37"/>
      <c r="X1318" s="37"/>
      <c r="Y1318" s="37"/>
      <c r="Z1318" s="38">
        <v>0.302</v>
      </c>
      <c r="AA1318" s="38">
        <v>0.643</v>
      </c>
      <c r="AB1318" s="44">
        <f t="shared" si="331"/>
        <v>23461.55732</v>
      </c>
      <c r="AC1318" s="44">
        <f t="shared" si="444"/>
        <v>4.225620639</v>
      </c>
      <c r="AD1318" s="44">
        <f t="shared" ref="AD1318:AD1323" si="445">J1318/R1318*1000</f>
        <v>5.845535999</v>
      </c>
      <c r="AE1318" s="44">
        <f t="shared" si="439"/>
        <v>655.9042409</v>
      </c>
      <c r="AF1318" s="44">
        <f t="shared" si="440"/>
        <v>449.9441283</v>
      </c>
      <c r="AG1318" s="45">
        <f t="shared" si="5"/>
        <v>0.07425437258</v>
      </c>
      <c r="AH1318" s="45">
        <f t="shared" si="6"/>
        <v>0.1142347166</v>
      </c>
      <c r="AI1318" s="45">
        <f t="shared" si="7"/>
        <v>0.02546807842</v>
      </c>
      <c r="AJ1318" s="45" t="str">
        <f t="shared" si="8"/>
        <v/>
      </c>
      <c r="AK1318" s="45">
        <f t="shared" si="9"/>
        <v>0.007293598112</v>
      </c>
      <c r="AL1318" s="45">
        <f t="shared" si="10"/>
        <v>0.04841683545</v>
      </c>
      <c r="AM1318" s="45">
        <f t="shared" si="11"/>
        <v>0.03206281367</v>
      </c>
    </row>
    <row r="1319">
      <c r="A1319" s="33" t="s">
        <v>148</v>
      </c>
      <c r="B1319" s="34" t="s">
        <v>163</v>
      </c>
      <c r="C1319" s="35" t="s">
        <v>51</v>
      </c>
      <c r="D1319" s="36" t="str">
        <f t="shared" si="1"/>
        <v>Europe/France-Europe/2003</v>
      </c>
      <c r="E1319" s="37">
        <f t="array" ref="E1319:H1319">VLOOKUP(D1319, GDP!D:L,{6,7,8,9},0)</f>
        <v>1790000000000</v>
      </c>
      <c r="F1319" s="38">
        <v>0.108</v>
      </c>
      <c r="G1319" s="37">
        <v>3137.0</v>
      </c>
      <c r="H1319" s="38">
        <v>0.066</v>
      </c>
      <c r="I1319" s="39">
        <f t="array" ref="I1319:J1319">VLOOKUP(D1319, ENERGY!I:M,{4,5},0)</f>
        <v>253469</v>
      </c>
      <c r="J1319" s="39">
        <v>356924.0</v>
      </c>
      <c r="K1319" s="40">
        <f t="array" ref="K1319:S1319">VLOOKUP(D1319, 'HUMAN RESOURCES'!D:V,{11,12,13,14,15,16,17,18,19},0)</f>
        <v>13</v>
      </c>
      <c r="L1319" s="40">
        <v>4.0</v>
      </c>
      <c r="M1319" s="40">
        <v>83.0</v>
      </c>
      <c r="N1319" s="41">
        <v>76.0</v>
      </c>
      <c r="O1319" s="42">
        <v>0.186</v>
      </c>
      <c r="P1319" s="42">
        <v>0.651</v>
      </c>
      <c r="Q1319" s="42">
        <v>0.163</v>
      </c>
      <c r="R1319" s="40">
        <v>6.2242474E7</v>
      </c>
      <c r="S1319" s="42">
        <v>0.766</v>
      </c>
      <c r="T1319" s="43">
        <f t="array" ref="T1319:U1319">VLOOKUP(D1319, TOURISM!D:H,{4,5},0)</f>
        <v>45990000000</v>
      </c>
      <c r="U1319" s="43">
        <v>3.2618E10</v>
      </c>
      <c r="V1319" s="38" t="str">
        <f t="array" ref="V1319:AA1319">VLOOKUP(D1319, BUSINESS!D:P,{8,9,10,11,12,13},0)</f>
        <v/>
      </c>
      <c r="W1319" s="37">
        <v>41.0</v>
      </c>
      <c r="X1319" s="37"/>
      <c r="Y1319" s="37"/>
      <c r="Z1319" s="38">
        <v>0.361</v>
      </c>
      <c r="AA1319" s="38">
        <v>0.689</v>
      </c>
      <c r="AB1319" s="44">
        <f t="shared" si="331"/>
        <v>28758.49697</v>
      </c>
      <c r="AC1319" s="44">
        <f t="shared" si="444"/>
        <v>4.072283502</v>
      </c>
      <c r="AD1319" s="44">
        <f t="shared" si="445"/>
        <v>5.734412164</v>
      </c>
      <c r="AE1319" s="44">
        <f t="shared" si="439"/>
        <v>738.8845116</v>
      </c>
      <c r="AF1319" s="44">
        <f t="shared" si="440"/>
        <v>524.0472929</v>
      </c>
      <c r="AG1319" s="45">
        <f t="shared" si="5"/>
        <v>0.2257710166</v>
      </c>
      <c r="AH1319" s="45">
        <f t="shared" si="6"/>
        <v>0.2563075691</v>
      </c>
      <c r="AI1319" s="45">
        <f t="shared" si="7"/>
        <v>-0.03628748288</v>
      </c>
      <c r="AJ1319" s="45">
        <f t="shared" si="8"/>
        <v>-0.01901003361</v>
      </c>
      <c r="AK1319" s="45">
        <f t="shared" si="9"/>
        <v>0.007107152929</v>
      </c>
      <c r="AL1319" s="45">
        <f t="shared" si="10"/>
        <v>0.1265127827</v>
      </c>
      <c r="AM1319" s="45">
        <f t="shared" si="11"/>
        <v>0.1646941473</v>
      </c>
    </row>
    <row r="1320">
      <c r="A1320" s="33" t="s">
        <v>148</v>
      </c>
      <c r="B1320" s="34" t="s">
        <v>163</v>
      </c>
      <c r="C1320" s="35" t="s">
        <v>52</v>
      </c>
      <c r="D1320" s="36" t="str">
        <f t="shared" si="1"/>
        <v>Europe/France-Europe/2004</v>
      </c>
      <c r="E1320" s="37">
        <f t="array" ref="E1320:H1320">VLOOKUP(D1320, GDP!D:L,{6,7,8,9},0)</f>
        <v>2060000000000</v>
      </c>
      <c r="F1320" s="38">
        <v>0.11</v>
      </c>
      <c r="G1320" s="37">
        <v>3620.0</v>
      </c>
      <c r="H1320" s="38">
        <v>0.066</v>
      </c>
      <c r="I1320" s="39">
        <f t="array" ref="I1320:J1320">VLOOKUP(D1320, ENERGY!I:M,{4,5},0)</f>
        <v>264803</v>
      </c>
      <c r="J1320" s="39">
        <v>372564.0</v>
      </c>
      <c r="K1320" s="40">
        <f t="array" ref="K1320:S1320">VLOOKUP(D1320, 'HUMAN RESOURCES'!D:V,{11,12,13,14,15,16,17,18,19},0)</f>
        <v>13</v>
      </c>
      <c r="L1320" s="40">
        <v>4.0</v>
      </c>
      <c r="M1320" s="40">
        <v>84.0</v>
      </c>
      <c r="N1320" s="41">
        <v>77.0</v>
      </c>
      <c r="O1320" s="42">
        <v>0.186</v>
      </c>
      <c r="P1320" s="42">
        <v>0.651</v>
      </c>
      <c r="Q1320" s="42">
        <v>0.164</v>
      </c>
      <c r="R1320" s="40">
        <v>6.2702121E7</v>
      </c>
      <c r="S1320" s="42">
        <v>0.769</v>
      </c>
      <c r="T1320" s="43">
        <f t="array" ref="T1320:U1320">VLOOKUP(D1320, TOURISM!D:H,{4,5},0)</f>
        <v>52108000000</v>
      </c>
      <c r="U1320" s="43">
        <v>3.6029E10</v>
      </c>
      <c r="V1320" s="38" t="str">
        <f t="array" ref="V1320:AA1320">VLOOKUP(D1320, BUSINESS!D:P,{8,9,10,11,12,13},0)</f>
        <v/>
      </c>
      <c r="W1320" s="37">
        <v>7.0</v>
      </c>
      <c r="X1320" s="37"/>
      <c r="Y1320" s="37"/>
      <c r="Z1320" s="38">
        <v>0.392</v>
      </c>
      <c r="AA1320" s="38">
        <v>0.73</v>
      </c>
      <c r="AB1320" s="44">
        <f t="shared" si="331"/>
        <v>32853.75307</v>
      </c>
      <c r="AC1320" s="44">
        <f t="shared" si="444"/>
        <v>4.223190472</v>
      </c>
      <c r="AD1320" s="44">
        <f t="shared" si="445"/>
        <v>5.941808571</v>
      </c>
      <c r="AE1320" s="44">
        <f t="shared" si="439"/>
        <v>831.0404683</v>
      </c>
      <c r="AF1320" s="44">
        <f t="shared" si="440"/>
        <v>574.6057617</v>
      </c>
      <c r="AG1320" s="45">
        <f t="shared" si="5"/>
        <v>0.1424016039</v>
      </c>
      <c r="AH1320" s="45">
        <f t="shared" si="6"/>
        <v>0.15396876</v>
      </c>
      <c r="AI1320" s="45">
        <f t="shared" si="7"/>
        <v>0.03705708852</v>
      </c>
      <c r="AJ1320" s="45">
        <f t="shared" si="8"/>
        <v>0.03616698657</v>
      </c>
      <c r="AK1320" s="45">
        <f t="shared" si="9"/>
        <v>0.007384780367</v>
      </c>
      <c r="AL1320" s="45">
        <f t="shared" si="10"/>
        <v>0.1247230864</v>
      </c>
      <c r="AM1320" s="45">
        <f t="shared" si="11"/>
        <v>0.09647692027</v>
      </c>
    </row>
    <row r="1321">
      <c r="A1321" s="33" t="s">
        <v>148</v>
      </c>
      <c r="B1321" s="34" t="s">
        <v>163</v>
      </c>
      <c r="C1321" s="35" t="s">
        <v>53</v>
      </c>
      <c r="D1321" s="36" t="str">
        <f t="shared" si="1"/>
        <v>Europe/France-Europe/2005</v>
      </c>
      <c r="E1321" s="37">
        <f t="array" ref="E1321:H1321">VLOOKUP(D1321, GDP!D:L,{6,7,8,9},0)</f>
        <v>2140000000000</v>
      </c>
      <c r="F1321" s="38">
        <v>0.11</v>
      </c>
      <c r="G1321" s="37">
        <v>3750.0</v>
      </c>
      <c r="H1321" s="38">
        <v>0.066</v>
      </c>
      <c r="I1321" s="39">
        <f t="array" ref="I1321:J1321">VLOOKUP(D1321, ENERGY!I:M,{4,5},0)</f>
        <v>265171</v>
      </c>
      <c r="J1321" s="39">
        <v>387965.0</v>
      </c>
      <c r="K1321" s="40">
        <f t="array" ref="K1321:S1321">VLOOKUP(D1321, 'HUMAN RESOURCES'!D:V,{11,12,13,14,15,16,17,18,19},0)</f>
        <v>13</v>
      </c>
      <c r="L1321" s="40">
        <v>4.0</v>
      </c>
      <c r="M1321" s="40">
        <v>84.0</v>
      </c>
      <c r="N1321" s="41">
        <v>77.0</v>
      </c>
      <c r="O1321" s="42">
        <v>0.185</v>
      </c>
      <c r="P1321" s="42">
        <v>0.651</v>
      </c>
      <c r="Q1321" s="42">
        <v>0.164</v>
      </c>
      <c r="R1321" s="40">
        <v>6.3176246E7</v>
      </c>
      <c r="S1321" s="42">
        <v>0.771</v>
      </c>
      <c r="T1321" s="43">
        <f t="array" ref="T1321:U1321">VLOOKUP(D1321, TOURISM!D:H,{4,5},0)</f>
        <v>51691000000</v>
      </c>
      <c r="U1321" s="43">
        <v>3.8813E10</v>
      </c>
      <c r="V1321" s="38">
        <f t="array" ref="V1321:AA1321">VLOOKUP(D1321, BUSINESS!D:P,{8,9,10,11,12,13},0)</f>
        <v>0.651</v>
      </c>
      <c r="W1321" s="37">
        <v>7.0</v>
      </c>
      <c r="X1321" s="37"/>
      <c r="Y1321" s="37">
        <v>132.0</v>
      </c>
      <c r="Z1321" s="38">
        <v>0.429</v>
      </c>
      <c r="AA1321" s="38">
        <v>0.783</v>
      </c>
      <c r="AB1321" s="44">
        <f t="shared" si="331"/>
        <v>33873.491</v>
      </c>
      <c r="AC1321" s="44">
        <f t="shared" si="444"/>
        <v>4.197321253</v>
      </c>
      <c r="AD1321" s="44">
        <f t="shared" si="445"/>
        <v>6.140994829</v>
      </c>
      <c r="AE1321" s="44">
        <f t="shared" si="439"/>
        <v>818.2030949</v>
      </c>
      <c r="AF1321" s="44">
        <f t="shared" si="440"/>
        <v>614.360657</v>
      </c>
      <c r="AG1321" s="45">
        <f t="shared" si="5"/>
        <v>0.03103870441</v>
      </c>
      <c r="AH1321" s="45">
        <f t="shared" si="6"/>
        <v>0.03591160221</v>
      </c>
      <c r="AI1321" s="45">
        <f t="shared" si="7"/>
        <v>-0.006125515719</v>
      </c>
      <c r="AJ1321" s="45">
        <f t="shared" si="8"/>
        <v>0.0335228332</v>
      </c>
      <c r="AK1321" s="45">
        <f t="shared" si="9"/>
        <v>0.007561546443</v>
      </c>
      <c r="AL1321" s="45">
        <f t="shared" si="10"/>
        <v>-0.01544735055</v>
      </c>
      <c r="AM1321" s="45">
        <f t="shared" si="11"/>
        <v>0.06918638468</v>
      </c>
    </row>
    <row r="1322">
      <c r="A1322" s="33" t="s">
        <v>148</v>
      </c>
      <c r="B1322" s="34" t="s">
        <v>163</v>
      </c>
      <c r="C1322" s="35" t="s">
        <v>54</v>
      </c>
      <c r="D1322" s="36" t="str">
        <f t="shared" si="1"/>
        <v>Europe/France-Europe/2006</v>
      </c>
      <c r="E1322" s="37">
        <f t="array" ref="E1322:H1322">VLOOKUP(D1322, GDP!D:L,{6,7,8,9},0)</f>
        <v>2260000000000</v>
      </c>
      <c r="F1322" s="38">
        <v>0.11</v>
      </c>
      <c r="G1322" s="37">
        <v>3907.0</v>
      </c>
      <c r="H1322" s="38">
        <v>0.066</v>
      </c>
      <c r="I1322" s="39">
        <f t="array" ref="I1322:J1322">VLOOKUP(D1322, ENERGY!I:M,{4,5},0)</f>
        <v>263542</v>
      </c>
      <c r="J1322" s="39">
        <v>375882.0</v>
      </c>
      <c r="K1322" s="40">
        <f t="array" ref="K1322:S1322">VLOOKUP(D1322, 'HUMAN RESOURCES'!D:V,{11,12,13,14,15,16,17,18,19},0)</f>
        <v>13</v>
      </c>
      <c r="L1322" s="40">
        <v>4.0</v>
      </c>
      <c r="M1322" s="40">
        <v>85.0</v>
      </c>
      <c r="N1322" s="41">
        <v>77.0</v>
      </c>
      <c r="O1322" s="42">
        <v>0.185</v>
      </c>
      <c r="P1322" s="42">
        <v>0.651</v>
      </c>
      <c r="Q1322" s="42">
        <v>0.165</v>
      </c>
      <c r="R1322" s="40">
        <v>6.3617975E7</v>
      </c>
      <c r="S1322" s="42">
        <v>0.774</v>
      </c>
      <c r="T1322" s="43">
        <f t="array" ref="T1322:U1322">VLOOKUP(D1322, TOURISM!D:H,{4,5},0)</f>
        <v>54450000000</v>
      </c>
      <c r="U1322" s="43">
        <v>3.9331E10</v>
      </c>
      <c r="V1322" s="38">
        <f t="array" ref="V1322:AA1322">VLOOKUP(D1322, BUSINESS!D:P,{8,9,10,11,12,13},0)</f>
        <v>0.65</v>
      </c>
      <c r="W1322" s="37">
        <v>7.0</v>
      </c>
      <c r="X1322" s="37"/>
      <c r="Y1322" s="37">
        <v>132.0</v>
      </c>
      <c r="Z1322" s="38">
        <v>0.469</v>
      </c>
      <c r="AA1322" s="38">
        <v>0.835</v>
      </c>
      <c r="AB1322" s="44">
        <f t="shared" si="331"/>
        <v>35524.55104</v>
      </c>
      <c r="AC1322" s="44">
        <f t="shared" si="444"/>
        <v>4.142571341</v>
      </c>
      <c r="AD1322" s="44">
        <f t="shared" si="445"/>
        <v>5.908424467</v>
      </c>
      <c r="AE1322" s="44">
        <f t="shared" si="439"/>
        <v>855.8901788</v>
      </c>
      <c r="AF1322" s="44">
        <f t="shared" si="440"/>
        <v>618.2372199</v>
      </c>
      <c r="AG1322" s="45">
        <f t="shared" si="5"/>
        <v>0.04874195121</v>
      </c>
      <c r="AH1322" s="45">
        <f t="shared" si="6"/>
        <v>0.04186666667</v>
      </c>
      <c r="AI1322" s="45">
        <f t="shared" si="7"/>
        <v>-0.01304401272</v>
      </c>
      <c r="AJ1322" s="45">
        <f t="shared" si="8"/>
        <v>-0.03787177305</v>
      </c>
      <c r="AK1322" s="45">
        <f t="shared" si="9"/>
        <v>0.00699201089</v>
      </c>
      <c r="AL1322" s="45">
        <f t="shared" si="10"/>
        <v>0.0460607937</v>
      </c>
      <c r="AM1322" s="45">
        <f t="shared" si="11"/>
        <v>0.006309913974</v>
      </c>
    </row>
    <row r="1323">
      <c r="A1323" s="33" t="s">
        <v>148</v>
      </c>
      <c r="B1323" s="34" t="s">
        <v>163</v>
      </c>
      <c r="C1323" s="35" t="s">
        <v>55</v>
      </c>
      <c r="D1323" s="36" t="str">
        <f t="shared" si="1"/>
        <v>Europe/France-Europe/2007</v>
      </c>
      <c r="E1323" s="37">
        <f t="array" ref="E1323:H1323">VLOOKUP(D1323, GDP!D:L,{6,7,8,9},0)</f>
        <v>2580000000000</v>
      </c>
      <c r="F1323" s="38">
        <v>0.109</v>
      </c>
      <c r="G1323" s="37">
        <v>4413.0</v>
      </c>
      <c r="H1323" s="38">
        <v>0.066</v>
      </c>
      <c r="I1323" s="39">
        <f t="array" ref="I1323:J1323">VLOOKUP(D1323, ENERGY!I:M,{4,5},0)</f>
        <v>270660</v>
      </c>
      <c r="J1323" s="39">
        <v>392072.0</v>
      </c>
      <c r="K1323" s="40">
        <f t="array" ref="K1323:S1323">VLOOKUP(D1323, 'HUMAN RESOURCES'!D:V,{11,12,13,14,15,16,17,18,19},0)</f>
        <v>13</v>
      </c>
      <c r="L1323" s="40">
        <v>4.0</v>
      </c>
      <c r="M1323" s="40">
        <v>85.0</v>
      </c>
      <c r="N1323" s="41">
        <v>78.0</v>
      </c>
      <c r="O1323" s="42">
        <v>0.184</v>
      </c>
      <c r="P1323" s="42">
        <v>0.651</v>
      </c>
      <c r="Q1323" s="42">
        <v>0.165</v>
      </c>
      <c r="R1323" s="40">
        <v>6.4012572E7</v>
      </c>
      <c r="S1323" s="42">
        <v>0.776</v>
      </c>
      <c r="T1323" s="43">
        <f t="array" ref="T1323:U1323">VLOOKUP(D1323, TOURISM!D:H,{4,5},0)</f>
        <v>63701000000</v>
      </c>
      <c r="U1323" s="43">
        <v>4.6029E10</v>
      </c>
      <c r="V1323" s="38">
        <f t="array" ref="V1323:AA1323">VLOOKUP(D1323, BUSINESS!D:P,{8,9,10,11,12,13},0)</f>
        <v>0.65</v>
      </c>
      <c r="W1323" s="37">
        <v>7.0</v>
      </c>
      <c r="X1323" s="37"/>
      <c r="Y1323" s="37">
        <v>132.0</v>
      </c>
      <c r="Z1323" s="38">
        <v>0.661</v>
      </c>
      <c r="AA1323" s="38">
        <v>0.89</v>
      </c>
      <c r="AB1323" s="44">
        <f t="shared" si="331"/>
        <v>40304.58267</v>
      </c>
      <c r="AC1323" s="44">
        <f t="shared" si="444"/>
        <v>4.228231917</v>
      </c>
      <c r="AD1323" s="44">
        <f t="shared" si="445"/>
        <v>6.124921836</v>
      </c>
      <c r="AE1323" s="44">
        <f t="shared" si="439"/>
        <v>995.1326436</v>
      </c>
      <c r="AF1323" s="44">
        <f t="shared" si="440"/>
        <v>719.0618743</v>
      </c>
      <c r="AG1323" s="45">
        <f t="shared" si="5"/>
        <v>0.1345557224</v>
      </c>
      <c r="AH1323" s="45">
        <f t="shared" si="6"/>
        <v>0.1295111339</v>
      </c>
      <c r="AI1323" s="45">
        <f t="shared" si="7"/>
        <v>0.02067811723</v>
      </c>
      <c r="AJ1323" s="45">
        <f t="shared" si="8"/>
        <v>0.03664214891</v>
      </c>
      <c r="AK1323" s="45">
        <f t="shared" si="9"/>
        <v>0.006202602331</v>
      </c>
      <c r="AL1323" s="45">
        <f t="shared" si="10"/>
        <v>0.1626873029</v>
      </c>
      <c r="AM1323" s="45">
        <f t="shared" si="11"/>
        <v>0.1630840899</v>
      </c>
    </row>
    <row r="1324">
      <c r="A1324" s="33" t="s">
        <v>148</v>
      </c>
      <c r="B1324" s="34" t="s">
        <v>163</v>
      </c>
      <c r="C1324" s="35" t="s">
        <v>56</v>
      </c>
      <c r="D1324" s="36" t="str">
        <f t="shared" si="1"/>
        <v>Europe/France-Europe/2008</v>
      </c>
      <c r="E1324" s="37">
        <f t="array" ref="E1324:H1324">VLOOKUP(D1324, GDP!D:L,{6,7,8,9},0)</f>
        <v>2830000000000</v>
      </c>
      <c r="F1324" s="38">
        <v>0.11</v>
      </c>
      <c r="G1324" s="37">
        <v>4877.0</v>
      </c>
      <c r="H1324" s="38">
        <v>0.066</v>
      </c>
      <c r="I1324" s="39" t="str">
        <f t="array" ref="I1324:J1324">VLOOKUP(D1324, ENERGY!I:M,{4,5},0)</f>
        <v/>
      </c>
      <c r="J1324" s="39"/>
      <c r="K1324" s="40">
        <f t="array" ref="K1324:S1324">VLOOKUP(D1324, 'HUMAN RESOURCES'!D:V,{11,12,13,14,15,16,17,18,19},0)</f>
        <v>13</v>
      </c>
      <c r="L1324" s="40">
        <v>4.0</v>
      </c>
      <c r="M1324" s="40">
        <v>85.0</v>
      </c>
      <c r="N1324" s="41">
        <v>78.0</v>
      </c>
      <c r="O1324" s="42">
        <v>0.184</v>
      </c>
      <c r="P1324" s="42">
        <v>0.651</v>
      </c>
      <c r="Q1324" s="42">
        <v>0.165</v>
      </c>
      <c r="R1324" s="40">
        <v>6.4371099E7</v>
      </c>
      <c r="S1324" s="42">
        <v>0.779</v>
      </c>
      <c r="T1324" s="43">
        <f t="array" ref="T1324:U1324">VLOOKUP(D1324, TOURISM!D:H,{4,5},0)</f>
        <v>67779000000</v>
      </c>
      <c r="U1324" s="43">
        <v>5.0021E10</v>
      </c>
      <c r="V1324" s="38">
        <f t="array" ref="V1324:AA1324">VLOOKUP(D1324, BUSINESS!D:P,{8,9,10,11,12,13},0)</f>
        <v>0.645</v>
      </c>
      <c r="W1324" s="37">
        <v>7.0</v>
      </c>
      <c r="X1324" s="37"/>
      <c r="Y1324" s="37">
        <v>132.0</v>
      </c>
      <c r="Z1324" s="38">
        <v>0.707</v>
      </c>
      <c r="AA1324" s="38">
        <v>0.927</v>
      </c>
      <c r="AB1324" s="44">
        <f t="shared" si="331"/>
        <v>43963.82917</v>
      </c>
      <c r="AC1324" s="44"/>
      <c r="AD1324" s="44"/>
      <c r="AE1324" s="44">
        <f t="shared" si="439"/>
        <v>1052.941476</v>
      </c>
      <c r="AF1324" s="44">
        <f t="shared" si="440"/>
        <v>777.0723318</v>
      </c>
      <c r="AG1324" s="45">
        <f t="shared" si="5"/>
        <v>0.09078983729</v>
      </c>
      <c r="AH1324" s="45">
        <f t="shared" si="6"/>
        <v>0.105143893</v>
      </c>
      <c r="AI1324" s="45" t="str">
        <f t="shared" si="7"/>
        <v/>
      </c>
      <c r="AJ1324" s="45" t="str">
        <f t="shared" si="8"/>
        <v/>
      </c>
      <c r="AK1324" s="45">
        <f t="shared" si="9"/>
        <v>0.005600884151</v>
      </c>
      <c r="AL1324" s="45">
        <f t="shared" si="10"/>
        <v>0.05809158493</v>
      </c>
      <c r="AM1324" s="45">
        <f t="shared" si="11"/>
        <v>0.08067519581</v>
      </c>
    </row>
    <row r="1325">
      <c r="A1325" s="33" t="s">
        <v>148</v>
      </c>
      <c r="B1325" s="34" t="s">
        <v>163</v>
      </c>
      <c r="C1325" s="35" t="s">
        <v>57</v>
      </c>
      <c r="D1325" s="36" t="str">
        <f t="shared" si="1"/>
        <v>Europe/France-Europe/2009</v>
      </c>
      <c r="E1325" s="37">
        <f t="array" ref="E1325:H1325">VLOOKUP(D1325, GDP!D:L,{6,7,8,9},0)</f>
        <v>2620000000000</v>
      </c>
      <c r="F1325" s="38">
        <v>0.117</v>
      </c>
      <c r="G1325" s="37">
        <v>4776.0</v>
      </c>
      <c r="H1325" s="38">
        <v>0.066</v>
      </c>
      <c r="I1325" s="39">
        <f t="array" ref="I1325:J1325">VLOOKUP(D1325, ENERGY!I:M,{4,5},0)</f>
        <v>263530.5</v>
      </c>
      <c r="J1325" s="39">
        <v>384215.5</v>
      </c>
      <c r="K1325" s="40">
        <f t="array" ref="K1325:S1325">VLOOKUP(D1325, 'HUMAN RESOURCES'!D:V,{11,12,13,14,15,16,17,18,19},0)</f>
        <v>13</v>
      </c>
      <c r="L1325" s="40">
        <v>4.0</v>
      </c>
      <c r="M1325" s="40">
        <v>85.0</v>
      </c>
      <c r="N1325" s="41">
        <v>78.0</v>
      </c>
      <c r="O1325" s="42">
        <v>0.184</v>
      </c>
      <c r="P1325" s="42">
        <v>0.65</v>
      </c>
      <c r="Q1325" s="42">
        <v>0.166</v>
      </c>
      <c r="R1325" s="40">
        <v>6.4702921E7</v>
      </c>
      <c r="S1325" s="42">
        <v>0.781</v>
      </c>
      <c r="T1325" s="43">
        <f t="array" ref="T1325:U1325">VLOOKUP(D1325, TOURISM!D:H,{4,5},0)</f>
        <v>58857000000</v>
      </c>
      <c r="U1325" s="43">
        <v>4.5806E10</v>
      </c>
      <c r="V1325" s="38">
        <f t="array" ref="V1325:AA1325">VLOOKUP(D1325, BUSINESS!D:P,{8,9,10,11,12,13},0)</f>
        <v>0.648</v>
      </c>
      <c r="W1325" s="37">
        <v>7.0</v>
      </c>
      <c r="X1325" s="37"/>
      <c r="Y1325" s="37">
        <v>132.0</v>
      </c>
      <c r="Z1325" s="38">
        <v>0.716</v>
      </c>
      <c r="AA1325" s="38">
        <v>0.921</v>
      </c>
      <c r="AB1325" s="44">
        <f t="shared" si="331"/>
        <v>40492.7623</v>
      </c>
      <c r="AC1325" s="44">
        <f t="shared" ref="AC1325:AC1326" si="446">(I1325/R1325)*1000</f>
        <v>4.072930494</v>
      </c>
      <c r="AD1325" s="44">
        <f t="shared" ref="AD1325:AD1326" si="447">J1325/R1325*1000</f>
        <v>5.938147677</v>
      </c>
      <c r="AE1325" s="44">
        <f t="shared" si="439"/>
        <v>909.6498132</v>
      </c>
      <c r="AF1325" s="44">
        <f t="shared" si="440"/>
        <v>707.9433091</v>
      </c>
      <c r="AG1325" s="45">
        <f t="shared" si="5"/>
        <v>-0.07895278776</v>
      </c>
      <c r="AH1325" s="45">
        <f t="shared" si="6"/>
        <v>-0.02070945253</v>
      </c>
      <c r="AI1325" s="45" t="str">
        <f t="shared" si="7"/>
        <v/>
      </c>
      <c r="AJ1325" s="45" t="str">
        <f t="shared" si="8"/>
        <v/>
      </c>
      <c r="AK1325" s="45">
        <f t="shared" si="9"/>
        <v>0.005154828877</v>
      </c>
      <c r="AL1325" s="45">
        <f t="shared" si="10"/>
        <v>-0.1360870155</v>
      </c>
      <c r="AM1325" s="45">
        <f t="shared" si="11"/>
        <v>-0.08896085973</v>
      </c>
    </row>
    <row r="1326">
      <c r="A1326" s="33" t="s">
        <v>148</v>
      </c>
      <c r="B1326" s="34" t="s">
        <v>163</v>
      </c>
      <c r="C1326" s="35" t="s">
        <v>58</v>
      </c>
      <c r="D1326" s="36" t="str">
        <f t="shared" si="1"/>
        <v>Europe/France-Europe/2010</v>
      </c>
      <c r="E1326" s="37">
        <f t="array" ref="E1326:H1326">VLOOKUP(D1326, GDP!D:L,{6,7,8,9},0)</f>
        <v>2570000000000</v>
      </c>
      <c r="F1326" s="38">
        <v>0.117</v>
      </c>
      <c r="G1326" s="37">
        <v>4634.0</v>
      </c>
      <c r="H1326" s="38">
        <v>0.066</v>
      </c>
      <c r="I1326" s="39">
        <f t="array" ref="I1326:J1326">VLOOKUP(D1326, ENERGY!I:M,{4,5},0)</f>
        <v>266793</v>
      </c>
      <c r="J1326" s="39">
        <v>382582.0</v>
      </c>
      <c r="K1326" s="40">
        <f t="array" ref="K1326:S1326">VLOOKUP(D1326, 'HUMAN RESOURCES'!D:V,{11,12,13,14,15,16,17,18,19},0)</f>
        <v>13</v>
      </c>
      <c r="L1326" s="40">
        <v>4.0</v>
      </c>
      <c r="M1326" s="40">
        <v>85.0</v>
      </c>
      <c r="N1326" s="41">
        <v>78.0</v>
      </c>
      <c r="O1326" s="42">
        <v>0.184</v>
      </c>
      <c r="P1326" s="42">
        <v>0.648</v>
      </c>
      <c r="Q1326" s="42">
        <v>0.168</v>
      </c>
      <c r="R1326" s="40">
        <v>6.5023142E7</v>
      </c>
      <c r="S1326" s="42">
        <v>0.783</v>
      </c>
      <c r="T1326" s="43">
        <f t="array" ref="T1326:U1326">VLOOKUP(D1326, TOURISM!D:H,{4,5},0)</f>
        <v>56139000000</v>
      </c>
      <c r="U1326" s="43">
        <v>4.6157E10</v>
      </c>
      <c r="V1326" s="38">
        <f t="array" ref="V1326:AA1326">VLOOKUP(D1326, BUSINESS!D:P,{8,9,10,11,12,13},0)</f>
        <v>0.648</v>
      </c>
      <c r="W1326" s="37">
        <v>7.0</v>
      </c>
      <c r="X1326" s="37"/>
      <c r="Y1326" s="37">
        <v>132.0</v>
      </c>
      <c r="Z1326" s="38">
        <v>0.773</v>
      </c>
      <c r="AA1326" s="38">
        <v>0.914</v>
      </c>
      <c r="AB1326" s="44">
        <f t="shared" si="331"/>
        <v>39524.38964</v>
      </c>
      <c r="AC1326" s="44">
        <f t="shared" si="446"/>
        <v>4.103046881</v>
      </c>
      <c r="AD1326" s="44">
        <f t="shared" si="447"/>
        <v>5.883782116</v>
      </c>
      <c r="AE1326" s="44">
        <f t="shared" si="439"/>
        <v>863.369537</v>
      </c>
      <c r="AF1326" s="44">
        <f t="shared" si="440"/>
        <v>709.8549621</v>
      </c>
      <c r="AG1326" s="45">
        <f t="shared" si="5"/>
        <v>-0.02391470976</v>
      </c>
      <c r="AH1326" s="45">
        <f t="shared" si="6"/>
        <v>-0.0297319933</v>
      </c>
      <c r="AI1326" s="45">
        <f t="shared" si="7"/>
        <v>0.007394279693</v>
      </c>
      <c r="AJ1326" s="45">
        <f t="shared" si="8"/>
        <v>-0.009155306313</v>
      </c>
      <c r="AK1326" s="45">
        <f t="shared" si="9"/>
        <v>0.004949096502</v>
      </c>
      <c r="AL1326" s="45">
        <f t="shared" si="10"/>
        <v>-0.05087702493</v>
      </c>
      <c r="AM1326" s="45">
        <f t="shared" si="11"/>
        <v>0.002700291101</v>
      </c>
    </row>
    <row r="1327">
      <c r="A1327" s="33" t="s">
        <v>148</v>
      </c>
      <c r="B1327" s="34" t="s">
        <v>163</v>
      </c>
      <c r="C1327" s="35" t="s">
        <v>59</v>
      </c>
      <c r="D1327" s="36" t="str">
        <f t="shared" si="1"/>
        <v>Europe/France-Europe/2011</v>
      </c>
      <c r="E1327" s="37">
        <f t="array" ref="E1327:H1327">VLOOKUP(D1327, GDP!D:L,{6,7,8,9},0)</f>
        <v>2780000000000</v>
      </c>
      <c r="F1327" s="38">
        <v>0.116</v>
      </c>
      <c r="G1327" s="37">
        <v>4968.0</v>
      </c>
      <c r="H1327" s="38">
        <v>0.066</v>
      </c>
      <c r="I1327" s="39" t="str">
        <f t="array" ref="I1327:J1327">VLOOKUP(D1327, ENERGY!I:M,{4,5},0)</f>
        <v/>
      </c>
      <c r="J1327" s="39"/>
      <c r="K1327" s="40">
        <f t="array" ref="K1327:S1327">VLOOKUP(D1327, 'HUMAN RESOURCES'!D:V,{11,12,13,14,15,16,17,18,19},0)</f>
        <v>13</v>
      </c>
      <c r="L1327" s="40">
        <v>4.0</v>
      </c>
      <c r="M1327" s="40">
        <v>86.0</v>
      </c>
      <c r="N1327" s="41">
        <v>79.0</v>
      </c>
      <c r="O1327" s="42">
        <v>0.183</v>
      </c>
      <c r="P1327" s="42">
        <v>0.646</v>
      </c>
      <c r="Q1327" s="42">
        <v>0.171</v>
      </c>
      <c r="R1327" s="40">
        <v>6.5343588E7</v>
      </c>
      <c r="S1327" s="42">
        <v>0.786</v>
      </c>
      <c r="T1327" s="43">
        <f t="array" ref="T1327:U1327">VLOOKUP(D1327, TOURISM!D:H,{4,5},0)</f>
        <v>65959000000</v>
      </c>
      <c r="U1327" s="43">
        <v>5.3914E10</v>
      </c>
      <c r="V1327" s="38">
        <f t="array" ref="V1327:AA1327">VLOOKUP(D1327, BUSINESS!D:P,{8,9,10,11,12,13},0)</f>
        <v>0.647</v>
      </c>
      <c r="W1327" s="37">
        <v>7.0</v>
      </c>
      <c r="X1327" s="37"/>
      <c r="Y1327" s="37">
        <v>132.0</v>
      </c>
      <c r="Z1327" s="38">
        <v>0.778</v>
      </c>
      <c r="AA1327" s="38">
        <v>0.941</v>
      </c>
      <c r="AB1327" s="44">
        <f t="shared" si="331"/>
        <v>42544.34268</v>
      </c>
      <c r="AC1327" s="44"/>
      <c r="AD1327" s="44"/>
      <c r="AE1327" s="44">
        <f t="shared" si="439"/>
        <v>1009.418093</v>
      </c>
      <c r="AF1327" s="44">
        <f t="shared" si="440"/>
        <v>825.0847811</v>
      </c>
      <c r="AG1327" s="45">
        <f t="shared" si="5"/>
        <v>0.07640732901</v>
      </c>
      <c r="AH1327" s="45">
        <f t="shared" si="6"/>
        <v>0.07207596029</v>
      </c>
      <c r="AI1327" s="45" t="str">
        <f t="shared" si="7"/>
        <v/>
      </c>
      <c r="AJ1327" s="45" t="str">
        <f t="shared" si="8"/>
        <v/>
      </c>
      <c r="AK1327" s="45">
        <f t="shared" si="9"/>
        <v>0.004928183876</v>
      </c>
      <c r="AL1327" s="45">
        <f t="shared" si="10"/>
        <v>0.1691611181</v>
      </c>
      <c r="AM1327" s="45">
        <f t="shared" si="11"/>
        <v>0.16232868</v>
      </c>
    </row>
    <row r="1328">
      <c r="A1328" s="33" t="s">
        <v>148</v>
      </c>
      <c r="B1328" s="34" t="s">
        <v>163</v>
      </c>
      <c r="C1328" s="35" t="s">
        <v>60</v>
      </c>
      <c r="D1328" s="36" t="str">
        <f t="shared" si="1"/>
        <v>Europe/France-Europe/2012</v>
      </c>
      <c r="E1328" s="37">
        <f t="array" ref="E1328:H1328">VLOOKUP(D1328, GDP!D:L,{6,7,8,9},0)</f>
        <v>2610000000000</v>
      </c>
      <c r="F1328" s="38">
        <v>0.117</v>
      </c>
      <c r="G1328" s="37">
        <v>4690.0</v>
      </c>
      <c r="H1328" s="38">
        <v>0.066</v>
      </c>
      <c r="I1328" s="39" t="str">
        <f t="array" ref="I1328:J1328">VLOOKUP(D1328, ENERGY!I:M,{4,5},0)</f>
        <v/>
      </c>
      <c r="J1328" s="39"/>
      <c r="K1328" s="40">
        <f t="array" ref="K1328:S1328">VLOOKUP(D1328, 'HUMAN RESOURCES'!D:V,{11,12,13,14,15,16,17,18,19},0)</f>
        <v>13</v>
      </c>
      <c r="L1328" s="40">
        <v>4.0</v>
      </c>
      <c r="M1328" s="40">
        <v>86.0</v>
      </c>
      <c r="N1328" s="41">
        <v>79.0</v>
      </c>
      <c r="O1328" s="42">
        <v>0.183</v>
      </c>
      <c r="P1328" s="42">
        <v>0.643</v>
      </c>
      <c r="Q1328" s="42">
        <v>0.175</v>
      </c>
      <c r="R1328" s="40">
        <v>6.5676758E7</v>
      </c>
      <c r="S1328" s="42">
        <v>0.788</v>
      </c>
      <c r="T1328" s="43">
        <f t="array" ref="T1328:U1328">VLOOKUP(D1328, TOURISM!D:H,{4,5},0)</f>
        <v>63530000000</v>
      </c>
      <c r="U1328" s="43">
        <v>4.7159E10</v>
      </c>
      <c r="V1328" s="38">
        <f t="array" ref="V1328:AA1328">VLOOKUP(D1328, BUSINESS!D:P,{8,9,10,11,12,13},0)</f>
        <v>0.647</v>
      </c>
      <c r="W1328" s="37">
        <v>7.0</v>
      </c>
      <c r="X1328" s="37">
        <v>35.0</v>
      </c>
      <c r="Y1328" s="37">
        <v>132.0</v>
      </c>
      <c r="Z1328" s="38">
        <v>0.814</v>
      </c>
      <c r="AA1328" s="38">
        <v>0.974</v>
      </c>
      <c r="AB1328" s="44">
        <f t="shared" si="331"/>
        <v>39740.08583</v>
      </c>
      <c r="AC1328" s="44"/>
      <c r="AD1328" s="44"/>
      <c r="AE1328" s="44">
        <f t="shared" si="439"/>
        <v>967.3132769</v>
      </c>
      <c r="AF1328" s="44">
        <f t="shared" si="440"/>
        <v>718.0470144</v>
      </c>
      <c r="AG1328" s="45">
        <f t="shared" si="5"/>
        <v>-0.06591374259</v>
      </c>
      <c r="AH1328" s="45">
        <f t="shared" si="6"/>
        <v>-0.05595813205</v>
      </c>
      <c r="AI1328" s="45" t="str">
        <f t="shared" si="7"/>
        <v/>
      </c>
      <c r="AJ1328" s="45" t="str">
        <f t="shared" si="8"/>
        <v/>
      </c>
      <c r="AK1328" s="45">
        <f t="shared" si="9"/>
        <v>0.005098740522</v>
      </c>
      <c r="AL1328" s="45">
        <f t="shared" si="10"/>
        <v>-0.04171196902</v>
      </c>
      <c r="AM1328" s="45">
        <f t="shared" si="11"/>
        <v>-0.1297294158</v>
      </c>
    </row>
    <row r="1329">
      <c r="A1329" s="33" t="s">
        <v>148</v>
      </c>
      <c r="B1329" s="34" t="s">
        <v>164</v>
      </c>
      <c r="C1329" s="35" t="s">
        <v>48</v>
      </c>
      <c r="D1329" s="36" t="str">
        <f t="shared" si="1"/>
        <v>Europe/Germany-Europe/2000</v>
      </c>
      <c r="E1329" s="37">
        <f t="array" ref="E1329:H1329">VLOOKUP(D1329, GDP!D:L,{6,7,8,9},0)</f>
        <v>1890000000000</v>
      </c>
      <c r="F1329" s="38">
        <v>0.104</v>
      </c>
      <c r="G1329" s="37">
        <v>2387.0</v>
      </c>
      <c r="H1329" s="38">
        <v>0.096</v>
      </c>
      <c r="I1329" s="39">
        <f t="array" ref="I1329:J1329">VLOOKUP(D1329, ENERGY!I:M,{4,5},0)</f>
        <v>307381</v>
      </c>
      <c r="J1329" s="39"/>
      <c r="K1329" s="40">
        <f t="array" ref="K1329:S1329">VLOOKUP(D1329, 'HUMAN RESOURCES'!D:V,{11,12,13,14,15,16,17,18,19},0)</f>
        <v>9</v>
      </c>
      <c r="L1329" s="40">
        <v>4.0</v>
      </c>
      <c r="M1329" s="40">
        <v>81.0</v>
      </c>
      <c r="N1329" s="41">
        <v>75.0</v>
      </c>
      <c r="O1329" s="42">
        <v>0.156</v>
      </c>
      <c r="P1329" s="42">
        <v>0.681</v>
      </c>
      <c r="Q1329" s="42">
        <v>0.163</v>
      </c>
      <c r="R1329" s="40">
        <v>8.2211508E7</v>
      </c>
      <c r="S1329" s="42">
        <v>0.731</v>
      </c>
      <c r="T1329" s="43">
        <f t="array" ref="T1329:U1329">VLOOKUP(D1329, TOURISM!D:H,{4,5},0)</f>
        <v>24943000000</v>
      </c>
      <c r="U1329" s="43">
        <v>5.7601E10</v>
      </c>
      <c r="V1329" s="38" t="str">
        <f t="array" ref="V1329:AA1329">VLOOKUP(D1329, BUSINESS!D:P,{8,9,10,11,12,13},0)</f>
        <v/>
      </c>
      <c r="W1329" s="37"/>
      <c r="X1329" s="37"/>
      <c r="Y1329" s="37"/>
      <c r="Z1329" s="38">
        <v>0.302</v>
      </c>
      <c r="AA1329" s="38">
        <v>0.577</v>
      </c>
      <c r="AB1329" s="44">
        <f t="shared" si="331"/>
        <v>22989.4822</v>
      </c>
      <c r="AC1329" s="44">
        <f t="shared" ref="AC1329:AC1336" si="448">(I1329/R1329)*1000</f>
        <v>3.738904777</v>
      </c>
      <c r="AD1329" s="44"/>
      <c r="AE1329" s="44">
        <f t="shared" si="439"/>
        <v>303.4003463</v>
      </c>
      <c r="AF1329" s="44">
        <f t="shared" si="440"/>
        <v>700.6440023</v>
      </c>
      <c r="AG1329" s="45" t="str">
        <f t="shared" si="5"/>
        <v/>
      </c>
      <c r="AH1329" s="45" t="str">
        <f t="shared" si="6"/>
        <v/>
      </c>
      <c r="AI1329" s="45" t="str">
        <f t="shared" si="7"/>
        <v/>
      </c>
      <c r="AJ1329" s="45" t="str">
        <f t="shared" si="8"/>
        <v/>
      </c>
      <c r="AK1329" s="45" t="str">
        <f t="shared" si="9"/>
        <v/>
      </c>
      <c r="AL1329" s="45" t="str">
        <f t="shared" si="10"/>
        <v/>
      </c>
      <c r="AM1329" s="45" t="str">
        <f t="shared" si="11"/>
        <v/>
      </c>
    </row>
    <row r="1330">
      <c r="A1330" s="33" t="s">
        <v>148</v>
      </c>
      <c r="B1330" s="34" t="s">
        <v>164</v>
      </c>
      <c r="C1330" s="35" t="s">
        <v>49</v>
      </c>
      <c r="D1330" s="36" t="str">
        <f t="shared" si="1"/>
        <v>Europe/Germany-Europe/2001</v>
      </c>
      <c r="E1330" s="37">
        <f t="array" ref="E1330:H1330">VLOOKUP(D1330, GDP!D:L,{6,7,8,9},0)</f>
        <v>1880000000000</v>
      </c>
      <c r="F1330" s="38">
        <v>0.105</v>
      </c>
      <c r="G1330" s="37">
        <v>2402.0</v>
      </c>
      <c r="H1330" s="38">
        <v>0.1</v>
      </c>
      <c r="I1330" s="39">
        <f t="array" ref="I1330:J1330">VLOOKUP(D1330, ENERGY!I:M,{4,5},0)</f>
        <v>311770</v>
      </c>
      <c r="J1330" s="39"/>
      <c r="K1330" s="40">
        <f t="array" ref="K1330:S1330">VLOOKUP(D1330, 'HUMAN RESOURCES'!D:V,{11,12,13,14,15,16,17,18,19},0)</f>
        <v>9</v>
      </c>
      <c r="L1330" s="40">
        <v>4.0</v>
      </c>
      <c r="M1330" s="40">
        <v>81.0</v>
      </c>
      <c r="N1330" s="41">
        <v>76.0</v>
      </c>
      <c r="O1330" s="42">
        <v>0.154</v>
      </c>
      <c r="P1330" s="42">
        <v>0.679</v>
      </c>
      <c r="Q1330" s="42">
        <v>0.168</v>
      </c>
      <c r="R1330" s="40">
        <v>8.2349925E7</v>
      </c>
      <c r="S1330" s="42">
        <v>0.731</v>
      </c>
      <c r="T1330" s="43">
        <f t="array" ref="T1330:U1330">VLOOKUP(D1330, TOURISM!D:H,{4,5},0)</f>
        <v>24175000000</v>
      </c>
      <c r="U1330" s="43">
        <v>5.6529E10</v>
      </c>
      <c r="V1330" s="38" t="str">
        <f t="array" ref="V1330:AA1330">VLOOKUP(D1330, BUSINESS!D:P,{8,9,10,11,12,13},0)</f>
        <v/>
      </c>
      <c r="W1330" s="37"/>
      <c r="X1330" s="37"/>
      <c r="Y1330" s="37"/>
      <c r="Z1330" s="38">
        <v>0.317</v>
      </c>
      <c r="AA1330" s="38">
        <v>0.671</v>
      </c>
      <c r="AB1330" s="44">
        <f t="shared" si="331"/>
        <v>22829.40756</v>
      </c>
      <c r="AC1330" s="44">
        <f t="shared" si="448"/>
        <v>3.785917231</v>
      </c>
      <c r="AD1330" s="44"/>
      <c r="AE1330" s="44">
        <f t="shared" si="439"/>
        <v>293.5643232</v>
      </c>
      <c r="AF1330" s="44">
        <f t="shared" si="440"/>
        <v>686.4487126</v>
      </c>
      <c r="AG1330" s="45">
        <f t="shared" si="5"/>
        <v>-0.006962951379</v>
      </c>
      <c r="AH1330" s="45">
        <f t="shared" si="6"/>
        <v>0.006284038542</v>
      </c>
      <c r="AI1330" s="45">
        <f t="shared" si="7"/>
        <v>0.01257385686</v>
      </c>
      <c r="AJ1330" s="45" t="str">
        <f t="shared" si="8"/>
        <v/>
      </c>
      <c r="AK1330" s="45">
        <f t="shared" si="9"/>
        <v>0.001683669396</v>
      </c>
      <c r="AL1330" s="45">
        <f t="shared" si="10"/>
        <v>-0.03241928769</v>
      </c>
      <c r="AM1330" s="45">
        <f t="shared" si="11"/>
        <v>-0.02026034568</v>
      </c>
    </row>
    <row r="1331">
      <c r="A1331" s="33" t="s">
        <v>148</v>
      </c>
      <c r="B1331" s="34" t="s">
        <v>164</v>
      </c>
      <c r="C1331" s="35" t="s">
        <v>50</v>
      </c>
      <c r="D1331" s="36" t="str">
        <f t="shared" si="1"/>
        <v>Europe/Germany-Europe/2002</v>
      </c>
      <c r="E1331" s="37">
        <f t="array" ref="E1331:H1331">VLOOKUP(D1331, GDP!D:L,{6,7,8,9},0)</f>
        <v>2010000000000</v>
      </c>
      <c r="F1331" s="38">
        <v>0.107</v>
      </c>
      <c r="G1331" s="37">
        <v>2610.0</v>
      </c>
      <c r="H1331" s="38">
        <v>0.097</v>
      </c>
      <c r="I1331" s="39">
        <f t="array" ref="I1331:J1331">VLOOKUP(D1331, ENERGY!I:M,{4,5},0)</f>
        <v>329769</v>
      </c>
      <c r="J1331" s="39">
        <v>745384.0</v>
      </c>
      <c r="K1331" s="40">
        <f t="array" ref="K1331:S1331">VLOOKUP(D1331, 'HUMAN RESOURCES'!D:V,{11,12,13,14,15,16,17,18,19},0)</f>
        <v>9</v>
      </c>
      <c r="L1331" s="40">
        <v>4.0</v>
      </c>
      <c r="M1331" s="40">
        <v>81.0</v>
      </c>
      <c r="N1331" s="41">
        <v>75.0</v>
      </c>
      <c r="O1331" s="42">
        <v>0.151</v>
      </c>
      <c r="P1331" s="42">
        <v>0.676</v>
      </c>
      <c r="Q1331" s="42">
        <v>0.173</v>
      </c>
      <c r="R1331" s="40">
        <v>8.2488495E7</v>
      </c>
      <c r="S1331" s="42">
        <v>0.732</v>
      </c>
      <c r="T1331" s="43">
        <f t="array" ref="T1331:U1331">VLOOKUP(D1331, TOURISM!D:H,{4,5},0)</f>
        <v>26690000000</v>
      </c>
      <c r="U1331" s="43">
        <v>5.9496E10</v>
      </c>
      <c r="V1331" s="38" t="str">
        <f t="array" ref="V1331:AA1331">VLOOKUP(D1331, BUSINESS!D:P,{8,9,10,11,12,13},0)</f>
        <v/>
      </c>
      <c r="W1331" s="37"/>
      <c r="X1331" s="37"/>
      <c r="Y1331" s="37"/>
      <c r="Z1331" s="38">
        <v>0.488</v>
      </c>
      <c r="AA1331" s="38">
        <v>0.707</v>
      </c>
      <c r="AB1331" s="44">
        <f t="shared" si="331"/>
        <v>24367.03446</v>
      </c>
      <c r="AC1331" s="44">
        <f t="shared" si="448"/>
        <v>3.997757505</v>
      </c>
      <c r="AD1331" s="44">
        <f t="shared" ref="AD1331:AD1336" si="449">J1331/R1331*1000</f>
        <v>9.036217717</v>
      </c>
      <c r="AE1331" s="44">
        <f t="shared" si="439"/>
        <v>323.5602735</v>
      </c>
      <c r="AF1331" s="44">
        <f t="shared" si="440"/>
        <v>721.2642199</v>
      </c>
      <c r="AG1331" s="45">
        <f t="shared" si="5"/>
        <v>0.06735290427</v>
      </c>
      <c r="AH1331" s="45">
        <f t="shared" si="6"/>
        <v>0.08659450458</v>
      </c>
      <c r="AI1331" s="45">
        <f t="shared" si="7"/>
        <v>0.05595480881</v>
      </c>
      <c r="AJ1331" s="45" t="str">
        <f t="shared" si="8"/>
        <v/>
      </c>
      <c r="AK1331" s="45">
        <f t="shared" si="9"/>
        <v>0.001682697343</v>
      </c>
      <c r="AL1331" s="45">
        <f t="shared" si="10"/>
        <v>0.1021784593</v>
      </c>
      <c r="AM1331" s="45">
        <f t="shared" si="11"/>
        <v>0.05071829357</v>
      </c>
    </row>
    <row r="1332">
      <c r="A1332" s="33" t="s">
        <v>148</v>
      </c>
      <c r="B1332" s="34" t="s">
        <v>164</v>
      </c>
      <c r="C1332" s="35" t="s">
        <v>51</v>
      </c>
      <c r="D1332" s="36" t="str">
        <f t="shared" si="1"/>
        <v>Europe/Germany-Europe/2003</v>
      </c>
      <c r="E1332" s="37">
        <f t="array" ref="E1332:H1332">VLOOKUP(D1332, GDP!D:L,{6,7,8,9},0)</f>
        <v>2420000000000</v>
      </c>
      <c r="F1332" s="38">
        <v>0.109</v>
      </c>
      <c r="G1332" s="37">
        <v>3206.0</v>
      </c>
      <c r="H1332" s="38">
        <v>0.097</v>
      </c>
      <c r="I1332" s="39">
        <f t="array" ref="I1332:J1332">VLOOKUP(D1332, ENERGY!I:M,{4,5},0)</f>
        <v>313249</v>
      </c>
      <c r="J1332" s="39">
        <v>732249.0</v>
      </c>
      <c r="K1332" s="40">
        <f t="array" ref="K1332:S1332">VLOOKUP(D1332, 'HUMAN RESOURCES'!D:V,{11,12,13,14,15,16,17,18,19},0)</f>
        <v>9</v>
      </c>
      <c r="L1332" s="40">
        <v>4.0</v>
      </c>
      <c r="M1332" s="40">
        <v>81.0</v>
      </c>
      <c r="N1332" s="41">
        <v>76.0</v>
      </c>
      <c r="O1332" s="42">
        <v>0.148</v>
      </c>
      <c r="P1332" s="42">
        <v>0.673</v>
      </c>
      <c r="Q1332" s="42">
        <v>0.179</v>
      </c>
      <c r="R1332" s="40">
        <v>8.2534176E7</v>
      </c>
      <c r="S1332" s="42">
        <v>0.732</v>
      </c>
      <c r="T1332" s="43">
        <f t="array" ref="T1332:U1332">VLOOKUP(D1332, TOURISM!D:H,{4,5},0)</f>
        <v>30104000000</v>
      </c>
      <c r="U1332" s="43">
        <v>7.3203E10</v>
      </c>
      <c r="V1332" s="38" t="str">
        <f t="array" ref="V1332:AA1332">VLOOKUP(D1332, BUSINESS!D:P,{8,9,10,11,12,13},0)</f>
        <v/>
      </c>
      <c r="W1332" s="37">
        <v>45.0</v>
      </c>
      <c r="X1332" s="37"/>
      <c r="Y1332" s="37"/>
      <c r="Z1332" s="38">
        <v>0.559</v>
      </c>
      <c r="AA1332" s="38">
        <v>0.773</v>
      </c>
      <c r="AB1332" s="44">
        <f t="shared" si="331"/>
        <v>29321.1869</v>
      </c>
      <c r="AC1332" s="44">
        <f t="shared" si="448"/>
        <v>3.79538532</v>
      </c>
      <c r="AD1332" s="44">
        <f t="shared" si="449"/>
        <v>8.872070159</v>
      </c>
      <c r="AE1332" s="44">
        <f t="shared" si="439"/>
        <v>364.7458721</v>
      </c>
      <c r="AF1332" s="44">
        <f t="shared" si="440"/>
        <v>886.9416713</v>
      </c>
      <c r="AG1332" s="45">
        <f t="shared" si="5"/>
        <v>0.2033137208</v>
      </c>
      <c r="AH1332" s="45">
        <f t="shared" si="6"/>
        <v>0.2283524904</v>
      </c>
      <c r="AI1332" s="45">
        <f t="shared" si="7"/>
        <v>-0.0506214259</v>
      </c>
      <c r="AJ1332" s="45">
        <f t="shared" si="8"/>
        <v>-0.01816551608</v>
      </c>
      <c r="AK1332" s="45">
        <f t="shared" si="9"/>
        <v>0.0005537863189</v>
      </c>
      <c r="AL1332" s="45">
        <f t="shared" si="10"/>
        <v>0.1272887989</v>
      </c>
      <c r="AM1332" s="45">
        <f t="shared" si="11"/>
        <v>0.2297042426</v>
      </c>
    </row>
    <row r="1333">
      <c r="A1333" s="33" t="s">
        <v>148</v>
      </c>
      <c r="B1333" s="34" t="s">
        <v>164</v>
      </c>
      <c r="C1333" s="35" t="s">
        <v>52</v>
      </c>
      <c r="D1333" s="36" t="str">
        <f t="shared" si="1"/>
        <v>Europe/Germany-Europe/2004</v>
      </c>
      <c r="E1333" s="37">
        <f t="array" ref="E1333:H1333">VLOOKUP(D1333, GDP!D:L,{6,7,8,9},0)</f>
        <v>2730000000000</v>
      </c>
      <c r="F1333" s="38">
        <v>0.107</v>
      </c>
      <c r="G1333" s="37">
        <v>3524.0</v>
      </c>
      <c r="H1333" s="38">
        <v>0.097</v>
      </c>
      <c r="I1333" s="39">
        <f t="array" ref="I1333:J1333">VLOOKUP(D1333, ENERGY!I:M,{4,5},0)</f>
        <v>334634</v>
      </c>
      <c r="J1333" s="39">
        <v>783359.0</v>
      </c>
      <c r="K1333" s="40">
        <f t="array" ref="K1333:S1333">VLOOKUP(D1333, 'HUMAN RESOURCES'!D:V,{11,12,13,14,15,16,17,18,19},0)</f>
        <v>9</v>
      </c>
      <c r="L1333" s="40">
        <v>4.0</v>
      </c>
      <c r="M1333" s="40">
        <v>82.0</v>
      </c>
      <c r="N1333" s="41">
        <v>76.0</v>
      </c>
      <c r="O1333" s="42">
        <v>0.146</v>
      </c>
      <c r="P1333" s="42">
        <v>0.67</v>
      </c>
      <c r="Q1333" s="42">
        <v>0.184</v>
      </c>
      <c r="R1333" s="40">
        <v>8.251626E7</v>
      </c>
      <c r="S1333" s="42">
        <v>0.733</v>
      </c>
      <c r="T1333" s="43">
        <f t="array" ref="T1333:U1333">VLOOKUP(D1333, TOURISM!D:H,{4,5},0)</f>
        <v>36390000000</v>
      </c>
      <c r="U1333" s="43">
        <v>8.0624E10</v>
      </c>
      <c r="V1333" s="38" t="str">
        <f t="array" ref="V1333:AA1333">VLOOKUP(D1333, BUSINESS!D:P,{8,9,10,11,12,13},0)</f>
        <v/>
      </c>
      <c r="W1333" s="37">
        <v>45.0</v>
      </c>
      <c r="X1333" s="37"/>
      <c r="Y1333" s="37"/>
      <c r="Z1333" s="38">
        <v>0.647</v>
      </c>
      <c r="AA1333" s="38">
        <v>0.851</v>
      </c>
      <c r="AB1333" s="44">
        <f t="shared" si="331"/>
        <v>33084.38846</v>
      </c>
      <c r="AC1333" s="44">
        <f t="shared" si="448"/>
        <v>4.05537042</v>
      </c>
      <c r="AD1333" s="44">
        <f t="shared" si="449"/>
        <v>9.493389545</v>
      </c>
      <c r="AE1333" s="44">
        <f t="shared" si="439"/>
        <v>441.0039912</v>
      </c>
      <c r="AF1333" s="44">
        <f t="shared" si="440"/>
        <v>977.0680348</v>
      </c>
      <c r="AG1333" s="45">
        <f t="shared" si="5"/>
        <v>0.1283441074</v>
      </c>
      <c r="AH1333" s="45">
        <f t="shared" si="6"/>
        <v>0.09918902059</v>
      </c>
      <c r="AI1333" s="45">
        <f t="shared" si="7"/>
        <v>0.06850031769</v>
      </c>
      <c r="AJ1333" s="45">
        <f t="shared" si="8"/>
        <v>0.07003093697</v>
      </c>
      <c r="AK1333" s="45">
        <f t="shared" si="9"/>
        <v>-0.0002170737126</v>
      </c>
      <c r="AL1333" s="45">
        <f t="shared" si="10"/>
        <v>0.2090719183</v>
      </c>
      <c r="AM1333" s="45">
        <f t="shared" si="11"/>
        <v>0.1016147583</v>
      </c>
    </row>
    <row r="1334">
      <c r="A1334" s="33" t="s">
        <v>148</v>
      </c>
      <c r="B1334" s="34" t="s">
        <v>164</v>
      </c>
      <c r="C1334" s="35" t="s">
        <v>53</v>
      </c>
      <c r="D1334" s="36" t="str">
        <f t="shared" si="1"/>
        <v>Europe/Germany-Europe/2005</v>
      </c>
      <c r="E1334" s="37">
        <f t="array" ref="E1334:H1334">VLOOKUP(D1334, GDP!D:L,{6,7,8,9},0)</f>
        <v>2770000000000</v>
      </c>
      <c r="F1334" s="38">
        <v>0.108</v>
      </c>
      <c r="G1334" s="37">
        <v>3624.0</v>
      </c>
      <c r="H1334" s="38">
        <v>0.097</v>
      </c>
      <c r="I1334" s="39">
        <f t="array" ref="I1334:J1334">VLOOKUP(D1334, ENERGY!I:M,{4,5},0)</f>
        <v>343677.5</v>
      </c>
      <c r="J1334" s="39">
        <v>839779.5</v>
      </c>
      <c r="K1334" s="40">
        <f t="array" ref="K1334:S1334">VLOOKUP(D1334, 'HUMAN RESOURCES'!D:V,{11,12,13,14,15,16,17,18,19},0)</f>
        <v>8</v>
      </c>
      <c r="L1334" s="40">
        <v>4.0</v>
      </c>
      <c r="M1334" s="40">
        <v>82.0</v>
      </c>
      <c r="N1334" s="41">
        <v>76.0</v>
      </c>
      <c r="O1334" s="42">
        <v>0.143</v>
      </c>
      <c r="P1334" s="42">
        <v>0.667</v>
      </c>
      <c r="Q1334" s="42">
        <v>0.189</v>
      </c>
      <c r="R1334" s="40">
        <v>8.2469422E7</v>
      </c>
      <c r="S1334" s="42">
        <v>0.734</v>
      </c>
      <c r="T1334" s="43">
        <f t="array" ref="T1334:U1334">VLOOKUP(D1334, TOURISM!D:H,{4,5},0)</f>
        <v>40531000000</v>
      </c>
      <c r="U1334" s="43">
        <v>8.4838E10</v>
      </c>
      <c r="V1334" s="38">
        <f t="array" ref="V1334:AA1334">VLOOKUP(D1334, BUSINESS!D:P,{8,9,10,11,12,13},0)</f>
        <v>0.477</v>
      </c>
      <c r="W1334" s="37">
        <v>45.0</v>
      </c>
      <c r="X1334" s="37"/>
      <c r="Y1334" s="37">
        <v>196.0</v>
      </c>
      <c r="Z1334" s="38">
        <v>0.687</v>
      </c>
      <c r="AA1334" s="38">
        <v>0.946</v>
      </c>
      <c r="AB1334" s="44">
        <f t="shared" si="331"/>
        <v>33588.20679</v>
      </c>
      <c r="AC1334" s="44">
        <f t="shared" si="448"/>
        <v>4.167332469</v>
      </c>
      <c r="AD1334" s="44">
        <f t="shared" si="449"/>
        <v>10.18291968</v>
      </c>
      <c r="AE1334" s="44">
        <f t="shared" si="439"/>
        <v>491.467007</v>
      </c>
      <c r="AF1334" s="44">
        <f t="shared" si="440"/>
        <v>1028.720681</v>
      </c>
      <c r="AG1334" s="45">
        <f t="shared" si="5"/>
        <v>0.01522828001</v>
      </c>
      <c r="AH1334" s="45">
        <f t="shared" si="6"/>
        <v>0.02837684449</v>
      </c>
      <c r="AI1334" s="45">
        <f t="shared" si="7"/>
        <v>0.02760834081</v>
      </c>
      <c r="AJ1334" s="45">
        <f t="shared" si="8"/>
        <v>0.0726326596</v>
      </c>
      <c r="AK1334" s="45">
        <f t="shared" si="9"/>
        <v>-0.0005676214603</v>
      </c>
      <c r="AL1334" s="45">
        <f t="shared" si="10"/>
        <v>0.1144275716</v>
      </c>
      <c r="AM1334" s="45">
        <f t="shared" si="11"/>
        <v>0.05286494368</v>
      </c>
    </row>
    <row r="1335">
      <c r="A1335" s="33" t="s">
        <v>148</v>
      </c>
      <c r="B1335" s="34" t="s">
        <v>164</v>
      </c>
      <c r="C1335" s="35" t="s">
        <v>54</v>
      </c>
      <c r="D1335" s="36" t="str">
        <f t="shared" si="1"/>
        <v>Europe/Germany-Europe/2006</v>
      </c>
      <c r="E1335" s="37">
        <f t="array" ref="E1335:H1335">VLOOKUP(D1335, GDP!D:L,{6,7,8,9},0)</f>
        <v>2900000000000</v>
      </c>
      <c r="F1335" s="38">
        <v>0.106</v>
      </c>
      <c r="G1335" s="37">
        <v>3746.0</v>
      </c>
      <c r="H1335" s="38">
        <v>0.097</v>
      </c>
      <c r="I1335" s="39">
        <f t="array" ref="I1335:J1335">VLOOKUP(D1335, ENERGY!I:M,{4,5},0)</f>
        <v>330719</v>
      </c>
      <c r="J1335" s="39">
        <v>784016.0</v>
      </c>
      <c r="K1335" s="40">
        <f t="array" ref="K1335:S1335">VLOOKUP(D1335, 'HUMAN RESOURCES'!D:V,{11,12,13,14,15,16,17,18,19},0)</f>
        <v>8</v>
      </c>
      <c r="L1335" s="40">
        <v>4.0</v>
      </c>
      <c r="M1335" s="40">
        <v>82.0</v>
      </c>
      <c r="N1335" s="41">
        <v>76.0</v>
      </c>
      <c r="O1335" s="42">
        <v>0.141</v>
      </c>
      <c r="P1335" s="42">
        <v>0.665</v>
      </c>
      <c r="Q1335" s="42">
        <v>0.194</v>
      </c>
      <c r="R1335" s="40">
        <v>8.2376451E7</v>
      </c>
      <c r="S1335" s="42">
        <v>0.735</v>
      </c>
      <c r="T1335" s="43">
        <f t="array" ref="T1335:U1335">VLOOKUP(D1335, TOURISM!D:H,{4,5},0)</f>
        <v>45538000000</v>
      </c>
      <c r="U1335" s="43">
        <v>8.5974E10</v>
      </c>
      <c r="V1335" s="38">
        <f t="array" ref="V1335:AA1335">VLOOKUP(D1335, BUSINESS!D:P,{8,9,10,11,12,13},0)</f>
        <v>0.474</v>
      </c>
      <c r="W1335" s="37">
        <v>24.0</v>
      </c>
      <c r="X1335" s="37"/>
      <c r="Y1335" s="37">
        <v>196.0</v>
      </c>
      <c r="Z1335" s="38">
        <v>0.722</v>
      </c>
      <c r="AA1335" s="38">
        <v>1.023</v>
      </c>
      <c r="AB1335" s="44">
        <f t="shared" si="331"/>
        <v>35204.23573</v>
      </c>
      <c r="AC1335" s="44">
        <f t="shared" si="448"/>
        <v>4.014727461</v>
      </c>
      <c r="AD1335" s="44">
        <f t="shared" si="449"/>
        <v>9.51747727</v>
      </c>
      <c r="AE1335" s="44">
        <f t="shared" si="439"/>
        <v>552.8036162</v>
      </c>
      <c r="AF1335" s="44">
        <f t="shared" si="440"/>
        <v>1043.672056</v>
      </c>
      <c r="AG1335" s="45">
        <f t="shared" si="5"/>
        <v>0.04811298664</v>
      </c>
      <c r="AH1335" s="45">
        <f t="shared" si="6"/>
        <v>0.03366445916</v>
      </c>
      <c r="AI1335" s="45">
        <f t="shared" si="7"/>
        <v>-0.03661935033</v>
      </c>
      <c r="AJ1335" s="45">
        <f t="shared" si="8"/>
        <v>-0.06534888101</v>
      </c>
      <c r="AK1335" s="45">
        <f t="shared" si="9"/>
        <v>-0.001127339052</v>
      </c>
      <c r="AL1335" s="45">
        <f t="shared" si="10"/>
        <v>0.1248031064</v>
      </c>
      <c r="AM1335" s="45">
        <f t="shared" si="11"/>
        <v>0.01453394982</v>
      </c>
    </row>
    <row r="1336">
      <c r="A1336" s="33" t="s">
        <v>148</v>
      </c>
      <c r="B1336" s="34" t="s">
        <v>164</v>
      </c>
      <c r="C1336" s="35" t="s">
        <v>55</v>
      </c>
      <c r="D1336" s="36" t="str">
        <f t="shared" si="1"/>
        <v>Europe/Germany-Europe/2007</v>
      </c>
      <c r="E1336" s="37">
        <f t="array" ref="E1336:H1336">VLOOKUP(D1336, GDP!D:L,{6,7,8,9},0)</f>
        <v>3320000000000</v>
      </c>
      <c r="F1336" s="38">
        <v>0.105</v>
      </c>
      <c r="G1336" s="37">
        <v>4231.0</v>
      </c>
      <c r="H1336" s="38">
        <v>0.097</v>
      </c>
      <c r="I1336" s="39">
        <f t="array" ref="I1336:J1336">VLOOKUP(D1336, ENERGY!I:M,{4,5},0)</f>
        <v>335185</v>
      </c>
      <c r="J1336" s="39">
        <v>806703.0</v>
      </c>
      <c r="K1336" s="40">
        <f t="array" ref="K1336:S1336">VLOOKUP(D1336, 'HUMAN RESOURCES'!D:V,{11,12,13,14,15,16,17,18,19},0)</f>
        <v>8</v>
      </c>
      <c r="L1336" s="40">
        <v>4.0</v>
      </c>
      <c r="M1336" s="40">
        <v>82.0</v>
      </c>
      <c r="N1336" s="41">
        <v>77.0</v>
      </c>
      <c r="O1336" s="42">
        <v>0.139</v>
      </c>
      <c r="P1336" s="42">
        <v>0.662</v>
      </c>
      <c r="Q1336" s="42">
        <v>0.198</v>
      </c>
      <c r="R1336" s="40">
        <v>8.2266372E7</v>
      </c>
      <c r="S1336" s="42">
        <v>0.737</v>
      </c>
      <c r="T1336" s="43">
        <f t="array" ref="T1336:U1336">VLOOKUP(D1336, TOURISM!D:H,{4,5},0)</f>
        <v>49332000000</v>
      </c>
      <c r="U1336" s="43">
        <v>9.6549E10</v>
      </c>
      <c r="V1336" s="38">
        <f t="array" ref="V1336:AA1336">VLOOKUP(D1336, BUSINESS!D:P,{8,9,10,11,12,13},0)</f>
        <v>0.49</v>
      </c>
      <c r="W1336" s="37">
        <v>18.0</v>
      </c>
      <c r="X1336" s="37"/>
      <c r="Y1336" s="37">
        <v>196.0</v>
      </c>
      <c r="Z1336" s="38">
        <v>0.752</v>
      </c>
      <c r="AA1336" s="38">
        <v>1.151</v>
      </c>
      <c r="AB1336" s="44">
        <f t="shared" si="331"/>
        <v>40356.70857</v>
      </c>
      <c r="AC1336" s="44">
        <f t="shared" si="448"/>
        <v>4.074386555</v>
      </c>
      <c r="AD1336" s="44">
        <f t="shared" si="449"/>
        <v>9.805987312</v>
      </c>
      <c r="AE1336" s="44">
        <f t="shared" si="439"/>
        <v>599.6617913</v>
      </c>
      <c r="AF1336" s="44">
        <f t="shared" si="440"/>
        <v>1173.614414</v>
      </c>
      <c r="AG1336" s="45">
        <f t="shared" si="5"/>
        <v>0.1463594573</v>
      </c>
      <c r="AH1336" s="45">
        <f t="shared" si="6"/>
        <v>0.1294714362</v>
      </c>
      <c r="AI1336" s="45">
        <f t="shared" si="7"/>
        <v>0.01486006065</v>
      </c>
      <c r="AJ1336" s="45">
        <f t="shared" si="8"/>
        <v>0.03031370951</v>
      </c>
      <c r="AK1336" s="45">
        <f t="shared" si="9"/>
        <v>-0.001336292092</v>
      </c>
      <c r="AL1336" s="45">
        <f t="shared" si="10"/>
        <v>0.08476459595</v>
      </c>
      <c r="AM1336" s="45">
        <f t="shared" si="11"/>
        <v>0.1245049701</v>
      </c>
    </row>
    <row r="1337">
      <c r="A1337" s="33" t="s">
        <v>148</v>
      </c>
      <c r="B1337" s="34" t="s">
        <v>164</v>
      </c>
      <c r="C1337" s="35" t="s">
        <v>56</v>
      </c>
      <c r="D1337" s="36" t="str">
        <f t="shared" si="1"/>
        <v>Europe/Germany-Europe/2008</v>
      </c>
      <c r="E1337" s="37">
        <f t="array" ref="E1337:H1337">VLOOKUP(D1337, GDP!D:L,{6,7,8,9},0)</f>
        <v>3620000000000</v>
      </c>
      <c r="F1337" s="38">
        <v>0.107</v>
      </c>
      <c r="G1337" s="37">
        <v>4718.0</v>
      </c>
      <c r="H1337" s="38">
        <v>0.097</v>
      </c>
      <c r="I1337" s="39" t="str">
        <f t="array" ref="I1337:J1337">VLOOKUP(D1337, ENERGY!I:M,{4,5},0)</f>
        <v/>
      </c>
      <c r="J1337" s="39"/>
      <c r="K1337" s="40">
        <f t="array" ref="K1337:S1337">VLOOKUP(D1337, 'HUMAN RESOURCES'!D:V,{11,12,13,14,15,16,17,18,19},0)</f>
        <v>8</v>
      </c>
      <c r="L1337" s="40">
        <v>4.0</v>
      </c>
      <c r="M1337" s="40">
        <v>82.0</v>
      </c>
      <c r="N1337" s="41">
        <v>77.0</v>
      </c>
      <c r="O1337" s="42">
        <v>0.137</v>
      </c>
      <c r="P1337" s="42">
        <v>0.66</v>
      </c>
      <c r="Q1337" s="42">
        <v>0.202</v>
      </c>
      <c r="R1337" s="40">
        <v>8.2110097E7</v>
      </c>
      <c r="S1337" s="42">
        <v>0.739</v>
      </c>
      <c r="T1337" s="43">
        <f t="array" ref="T1337:U1337">VLOOKUP(D1337, TOURISM!D:H,{4,5},0)</f>
        <v>53398000000</v>
      </c>
      <c r="U1337" s="43">
        <v>9.6549E10</v>
      </c>
      <c r="V1337" s="38">
        <f t="array" ref="V1337:AA1337">VLOOKUP(D1337, BUSINESS!D:P,{8,9,10,11,12,13},0)</f>
        <v>0.494</v>
      </c>
      <c r="W1337" s="37">
        <v>18.0</v>
      </c>
      <c r="X1337" s="37"/>
      <c r="Y1337" s="37">
        <v>196.0</v>
      </c>
      <c r="Z1337" s="38">
        <v>0.78</v>
      </c>
      <c r="AA1337" s="38">
        <v>1.266</v>
      </c>
      <c r="AB1337" s="44">
        <f t="shared" si="331"/>
        <v>44087.14802</v>
      </c>
      <c r="AC1337" s="44"/>
      <c r="AD1337" s="44"/>
      <c r="AE1337" s="44">
        <f t="shared" si="439"/>
        <v>650.3219695</v>
      </c>
      <c r="AF1337" s="44">
        <f t="shared" si="440"/>
        <v>1175.848081</v>
      </c>
      <c r="AG1337" s="45">
        <f t="shared" si="5"/>
        <v>0.09243666237</v>
      </c>
      <c r="AH1337" s="45">
        <f t="shared" si="6"/>
        <v>0.1151028126</v>
      </c>
      <c r="AI1337" s="45" t="str">
        <f t="shared" si="7"/>
        <v/>
      </c>
      <c r="AJ1337" s="45" t="str">
        <f t="shared" si="8"/>
        <v/>
      </c>
      <c r="AK1337" s="45">
        <f t="shared" si="9"/>
        <v>-0.001899621877</v>
      </c>
      <c r="AL1337" s="45">
        <f t="shared" si="10"/>
        <v>0.08448125083</v>
      </c>
      <c r="AM1337" s="45">
        <f t="shared" si="11"/>
        <v>0.001903237308</v>
      </c>
    </row>
    <row r="1338">
      <c r="A1338" s="33" t="s">
        <v>148</v>
      </c>
      <c r="B1338" s="34" t="s">
        <v>164</v>
      </c>
      <c r="C1338" s="35" t="s">
        <v>57</v>
      </c>
      <c r="D1338" s="36" t="str">
        <f t="shared" si="1"/>
        <v>Europe/Germany-Europe/2009</v>
      </c>
      <c r="E1338" s="37">
        <f t="array" ref="E1338:H1338">VLOOKUP(D1338, GDP!D:L,{6,7,8,9},0)</f>
        <v>3300000000000</v>
      </c>
      <c r="F1338" s="38">
        <v>0.118</v>
      </c>
      <c r="G1338" s="37">
        <v>4727.0</v>
      </c>
      <c r="H1338" s="38">
        <v>0.097</v>
      </c>
      <c r="I1338" s="39">
        <f t="array" ref="I1338:J1338">VLOOKUP(D1338, ENERGY!I:M,{4,5},0)</f>
        <v>338311.5</v>
      </c>
      <c r="J1338" s="39">
        <v>831088.5</v>
      </c>
      <c r="K1338" s="40">
        <f t="array" ref="K1338:S1338">VLOOKUP(D1338, 'HUMAN RESOURCES'!D:V,{11,12,13,14,15,16,17,18,19},0)</f>
        <v>8</v>
      </c>
      <c r="L1338" s="40">
        <v>4.0</v>
      </c>
      <c r="M1338" s="40">
        <v>83.0</v>
      </c>
      <c r="N1338" s="41">
        <v>77.0</v>
      </c>
      <c r="O1338" s="42">
        <v>0.136</v>
      </c>
      <c r="P1338" s="42">
        <v>0.659</v>
      </c>
      <c r="Q1338" s="42">
        <v>0.206</v>
      </c>
      <c r="R1338" s="40">
        <v>8.1902307E7</v>
      </c>
      <c r="S1338" s="42">
        <v>0.741</v>
      </c>
      <c r="T1338" s="43">
        <f t="array" ref="T1338:U1338">VLOOKUP(D1338, TOURISM!D:H,{4,5},0)</f>
        <v>47466000000</v>
      </c>
      <c r="U1338" s="43">
        <v>9.3112E10</v>
      </c>
      <c r="V1338" s="38">
        <f t="array" ref="V1338:AA1338">VLOOKUP(D1338, BUSINESS!D:P,{8,9,10,11,12,13},0)</f>
        <v>0.439</v>
      </c>
      <c r="W1338" s="37">
        <v>18.0</v>
      </c>
      <c r="X1338" s="37"/>
      <c r="Y1338" s="37">
        <v>196.0</v>
      </c>
      <c r="Z1338" s="38">
        <v>0.79</v>
      </c>
      <c r="AA1338" s="38">
        <v>1.262</v>
      </c>
      <c r="AB1338" s="44">
        <f t="shared" si="331"/>
        <v>40291.90533</v>
      </c>
      <c r="AC1338" s="44">
        <f t="shared" ref="AC1338:AC1339" si="450">(I1338/R1338)*1000</f>
        <v>4.130671191</v>
      </c>
      <c r="AD1338" s="44">
        <f t="shared" ref="AD1338:AD1339" si="451">J1338/R1338*1000</f>
        <v>10.1473149</v>
      </c>
      <c r="AE1338" s="44">
        <f t="shared" si="439"/>
        <v>579.5441147</v>
      </c>
      <c r="AF1338" s="44">
        <f t="shared" si="440"/>
        <v>1136.866633</v>
      </c>
      <c r="AG1338" s="45">
        <f t="shared" si="5"/>
        <v>-0.08608501243</v>
      </c>
      <c r="AH1338" s="45">
        <f t="shared" si="6"/>
        <v>0.001907587961</v>
      </c>
      <c r="AI1338" s="45" t="str">
        <f t="shared" si="7"/>
        <v/>
      </c>
      <c r="AJ1338" s="45" t="str">
        <f t="shared" si="8"/>
        <v/>
      </c>
      <c r="AK1338" s="45">
        <f t="shared" si="9"/>
        <v>-0.002530626654</v>
      </c>
      <c r="AL1338" s="45">
        <f t="shared" si="10"/>
        <v>-0.1088350974</v>
      </c>
      <c r="AM1338" s="45">
        <f t="shared" si="11"/>
        <v>-0.03315177249</v>
      </c>
    </row>
    <row r="1339">
      <c r="A1339" s="33" t="s">
        <v>148</v>
      </c>
      <c r="B1339" s="34" t="s">
        <v>164</v>
      </c>
      <c r="C1339" s="35" t="s">
        <v>58</v>
      </c>
      <c r="D1339" s="36" t="str">
        <f t="shared" si="1"/>
        <v>Europe/Germany-Europe/2010</v>
      </c>
      <c r="E1339" s="37">
        <f t="array" ref="E1339:H1339">VLOOKUP(D1339, GDP!D:L,{6,7,8,9},0)</f>
        <v>3300000000000</v>
      </c>
      <c r="F1339" s="38">
        <v>0.115</v>
      </c>
      <c r="G1339" s="37">
        <v>4668.0</v>
      </c>
      <c r="H1339" s="38">
        <v>0.097</v>
      </c>
      <c r="I1339" s="39">
        <f t="array" ref="I1339:J1339">VLOOKUP(D1339, ENERGY!I:M,{4,5},0)</f>
        <v>340492</v>
      </c>
      <c r="J1339" s="39">
        <v>808860.0</v>
      </c>
      <c r="K1339" s="40">
        <f t="array" ref="K1339:S1339">VLOOKUP(D1339, 'HUMAN RESOURCES'!D:V,{11,12,13,14,15,16,17,18,19},0)</f>
        <v>8</v>
      </c>
      <c r="L1339" s="40">
        <v>4.0</v>
      </c>
      <c r="M1339" s="40">
        <v>83.0</v>
      </c>
      <c r="N1339" s="41">
        <v>78.0</v>
      </c>
      <c r="O1339" s="42">
        <v>0.134</v>
      </c>
      <c r="P1339" s="42">
        <v>0.658</v>
      </c>
      <c r="Q1339" s="42">
        <v>0.208</v>
      </c>
      <c r="R1339" s="40">
        <v>8.177693E7</v>
      </c>
      <c r="S1339" s="42">
        <v>0.743</v>
      </c>
      <c r="T1339" s="43">
        <f t="array" ref="T1339:U1339">VLOOKUP(D1339, TOURISM!D:H,{4,5},0)</f>
        <v>49108000000</v>
      </c>
      <c r="U1339" s="43">
        <v>9.1166E10</v>
      </c>
      <c r="V1339" s="38">
        <f t="array" ref="V1339:AA1339">VLOOKUP(D1339, BUSINESS!D:P,{8,9,10,11,12,13},0)</f>
        <v>0.47</v>
      </c>
      <c r="W1339" s="37">
        <v>15.0</v>
      </c>
      <c r="X1339" s="37"/>
      <c r="Y1339" s="37">
        <v>215.0</v>
      </c>
      <c r="Z1339" s="38">
        <v>0.82</v>
      </c>
      <c r="AA1339" s="38">
        <v>1.065</v>
      </c>
      <c r="AB1339" s="44">
        <f t="shared" si="331"/>
        <v>40353.67921</v>
      </c>
      <c r="AC1339" s="44">
        <f t="shared" si="450"/>
        <v>4.163668164</v>
      </c>
      <c r="AD1339" s="44">
        <f t="shared" si="451"/>
        <v>9.891053626</v>
      </c>
      <c r="AE1339" s="44">
        <f t="shared" si="439"/>
        <v>600.5116602</v>
      </c>
      <c r="AF1339" s="44">
        <f t="shared" si="440"/>
        <v>1114.813188</v>
      </c>
      <c r="AG1339" s="45">
        <f t="shared" si="5"/>
        <v>0.001533158557</v>
      </c>
      <c r="AH1339" s="45">
        <f t="shared" si="6"/>
        <v>-0.01248148932</v>
      </c>
      <c r="AI1339" s="45">
        <f t="shared" si="7"/>
        <v>0.007988283648</v>
      </c>
      <c r="AJ1339" s="45">
        <f t="shared" si="8"/>
        <v>-0.02525409673</v>
      </c>
      <c r="AK1339" s="45">
        <f t="shared" si="9"/>
        <v>-0.00153081158</v>
      </c>
      <c r="AL1339" s="45">
        <f t="shared" si="10"/>
        <v>0.03617937788</v>
      </c>
      <c r="AM1339" s="45">
        <f t="shared" si="11"/>
        <v>-0.0193984456</v>
      </c>
    </row>
    <row r="1340">
      <c r="A1340" s="33" t="s">
        <v>148</v>
      </c>
      <c r="B1340" s="34" t="s">
        <v>164</v>
      </c>
      <c r="C1340" s="35" t="s">
        <v>59</v>
      </c>
      <c r="D1340" s="36" t="str">
        <f t="shared" si="1"/>
        <v>Europe/Germany-Europe/2011</v>
      </c>
      <c r="E1340" s="37">
        <f t="array" ref="E1340:H1340">VLOOKUP(D1340, GDP!D:L,{6,7,8,9},0)</f>
        <v>3630000000000</v>
      </c>
      <c r="F1340" s="38">
        <v>0.113</v>
      </c>
      <c r="G1340" s="37">
        <v>4996.0</v>
      </c>
      <c r="H1340" s="38">
        <v>0.097</v>
      </c>
      <c r="I1340" s="39" t="str">
        <f t="array" ref="I1340:J1340">VLOOKUP(D1340, ENERGY!I:M,{4,5},0)</f>
        <v/>
      </c>
      <c r="J1340" s="39"/>
      <c r="K1340" s="40">
        <f t="array" ref="K1340:S1340">VLOOKUP(D1340, 'HUMAN RESOURCES'!D:V,{11,12,13,14,15,16,17,18,19},0)</f>
        <v>8</v>
      </c>
      <c r="L1340" s="40">
        <v>3.0</v>
      </c>
      <c r="M1340" s="40">
        <v>83.0</v>
      </c>
      <c r="N1340" s="41">
        <v>78.0</v>
      </c>
      <c r="O1340" s="42">
        <v>0.133</v>
      </c>
      <c r="P1340" s="42">
        <v>0.657</v>
      </c>
      <c r="Q1340" s="42">
        <v>0.21</v>
      </c>
      <c r="R1340" s="40">
        <v>8.1797673E7</v>
      </c>
      <c r="S1340" s="42">
        <v>0.745</v>
      </c>
      <c r="T1340" s="43">
        <f t="array" ref="T1340:U1340">VLOOKUP(D1340, TOURISM!D:H,{4,5},0)</f>
        <v>53399000000</v>
      </c>
      <c r="U1340" s="43">
        <v>9.1166E10</v>
      </c>
      <c r="V1340" s="38">
        <f t="array" ref="V1340:AA1340">VLOOKUP(D1340, BUSINESS!D:P,{8,9,10,11,12,13},0)</f>
        <v>0.456</v>
      </c>
      <c r="W1340" s="37">
        <v>15.0</v>
      </c>
      <c r="X1340" s="37"/>
      <c r="Y1340" s="37">
        <v>221.0</v>
      </c>
      <c r="Z1340" s="38">
        <v>0.813</v>
      </c>
      <c r="AA1340" s="38">
        <v>1.097</v>
      </c>
      <c r="AB1340" s="44">
        <f t="shared" si="331"/>
        <v>44377.79055</v>
      </c>
      <c r="AC1340" s="44"/>
      <c r="AD1340" s="44"/>
      <c r="AE1340" s="44">
        <f t="shared" si="439"/>
        <v>652.818082</v>
      </c>
      <c r="AF1340" s="44">
        <f t="shared" si="440"/>
        <v>1114.530483</v>
      </c>
      <c r="AG1340" s="45">
        <f t="shared" si="5"/>
        <v>0.09972105197</v>
      </c>
      <c r="AH1340" s="45">
        <f t="shared" si="6"/>
        <v>0.07026563839</v>
      </c>
      <c r="AI1340" s="45" t="str">
        <f t="shared" si="7"/>
        <v/>
      </c>
      <c r="AJ1340" s="45" t="str">
        <f t="shared" si="8"/>
        <v/>
      </c>
      <c r="AK1340" s="45">
        <f t="shared" si="9"/>
        <v>0.0002536534448</v>
      </c>
      <c r="AL1340" s="45">
        <f t="shared" si="10"/>
        <v>0.08710309103</v>
      </c>
      <c r="AM1340" s="45">
        <f t="shared" si="11"/>
        <v>-0.000253589121</v>
      </c>
    </row>
    <row r="1341">
      <c r="A1341" s="33" t="s">
        <v>148</v>
      </c>
      <c r="B1341" s="34" t="s">
        <v>164</v>
      </c>
      <c r="C1341" s="35" t="s">
        <v>60</v>
      </c>
      <c r="D1341" s="36" t="str">
        <f t="shared" si="1"/>
        <v>Europe/Germany-Europe/2012</v>
      </c>
      <c r="E1341" s="37">
        <f t="array" ref="E1341:H1341">VLOOKUP(D1341, GDP!D:L,{6,7,8,9},0)</f>
        <v>3430000000000</v>
      </c>
      <c r="F1341" s="38">
        <v>0.113</v>
      </c>
      <c r="G1341" s="37">
        <v>4683.0</v>
      </c>
      <c r="H1341" s="38">
        <v>0.097</v>
      </c>
      <c r="I1341" s="39" t="str">
        <f t="array" ref="I1341:J1341">VLOOKUP(D1341, ENERGY!I:M,{4,5},0)</f>
        <v/>
      </c>
      <c r="J1341" s="39"/>
      <c r="K1341" s="40">
        <f t="array" ref="K1341:S1341">VLOOKUP(D1341, 'HUMAN RESOURCES'!D:V,{11,12,13,14,15,16,17,18,19},0)</f>
        <v>8</v>
      </c>
      <c r="L1341" s="40">
        <v>3.0</v>
      </c>
      <c r="M1341" s="40">
        <v>83.0</v>
      </c>
      <c r="N1341" s="41">
        <v>79.0</v>
      </c>
      <c r="O1341" s="42">
        <v>0.132</v>
      </c>
      <c r="P1341" s="42">
        <v>0.657</v>
      </c>
      <c r="Q1341" s="42">
        <v>0.211</v>
      </c>
      <c r="R1341" s="40">
        <v>8.0425823E7</v>
      </c>
      <c r="S1341" s="42">
        <v>0.747</v>
      </c>
      <c r="T1341" s="43">
        <f t="array" ref="T1341:U1341">VLOOKUP(D1341, TOURISM!D:H,{4,5},0)</f>
        <v>51581000000</v>
      </c>
      <c r="U1341" s="43">
        <v>9.6361E10</v>
      </c>
      <c r="V1341" s="38">
        <f t="array" ref="V1341:AA1341">VLOOKUP(D1341, BUSINESS!D:P,{8,9,10,11,12,13},0)</f>
        <v>0.459</v>
      </c>
      <c r="W1341" s="37">
        <v>15.0</v>
      </c>
      <c r="X1341" s="37">
        <v>19.0</v>
      </c>
      <c r="Y1341" s="37">
        <v>207.0</v>
      </c>
      <c r="Z1341" s="38">
        <v>0.823</v>
      </c>
      <c r="AA1341" s="38">
        <v>1.116</v>
      </c>
      <c r="AB1341" s="44">
        <f t="shared" si="331"/>
        <v>42647.99379</v>
      </c>
      <c r="AC1341" s="44"/>
      <c r="AD1341" s="44"/>
      <c r="AE1341" s="44">
        <f t="shared" si="439"/>
        <v>641.348737</v>
      </c>
      <c r="AF1341" s="44">
        <f t="shared" si="440"/>
        <v>1198.135082</v>
      </c>
      <c r="AG1341" s="45">
        <f t="shared" si="5"/>
        <v>-0.03897888422</v>
      </c>
      <c r="AH1341" s="45">
        <f t="shared" si="6"/>
        <v>-0.0626501201</v>
      </c>
      <c r="AI1341" s="45" t="str">
        <f t="shared" si="7"/>
        <v/>
      </c>
      <c r="AJ1341" s="45" t="str">
        <f t="shared" si="8"/>
        <v/>
      </c>
      <c r="AK1341" s="45">
        <f t="shared" si="9"/>
        <v>-0.0167712595</v>
      </c>
      <c r="AL1341" s="45">
        <f t="shared" si="10"/>
        <v>-0.01756897573</v>
      </c>
      <c r="AM1341" s="45">
        <f t="shared" si="11"/>
        <v>0.07501329017</v>
      </c>
    </row>
    <row r="1342">
      <c r="A1342" s="33" t="s">
        <v>148</v>
      </c>
      <c r="B1342" s="34" t="s">
        <v>165</v>
      </c>
      <c r="C1342" s="35" t="s">
        <v>48</v>
      </c>
      <c r="D1342" s="36" t="str">
        <f t="shared" si="1"/>
        <v>Europe/Greece-Europe/2000</v>
      </c>
      <c r="E1342" s="37">
        <f t="array" ref="E1342:H1342">VLOOKUP(D1342, GDP!D:L,{6,7,8,9},0)</f>
        <v>124000000000</v>
      </c>
      <c r="F1342" s="38">
        <v>0.079</v>
      </c>
      <c r="G1342" s="37">
        <v>918.0</v>
      </c>
      <c r="H1342" s="38">
        <v>0.123</v>
      </c>
      <c r="I1342" s="39">
        <f t="array" ref="I1342:J1342">VLOOKUP(D1342, ENERGY!I:M,{4,5},0)</f>
        <v>25991</v>
      </c>
      <c r="J1342" s="39"/>
      <c r="K1342" s="40">
        <f t="array" ref="K1342:S1342">VLOOKUP(D1342, 'HUMAN RESOURCES'!D:V,{11,12,13,14,15,16,17,18,19},0)</f>
        <v>10</v>
      </c>
      <c r="L1342" s="40">
        <v>7.0</v>
      </c>
      <c r="M1342" s="40">
        <v>81.0</v>
      </c>
      <c r="N1342" s="41">
        <v>75.0</v>
      </c>
      <c r="O1342" s="42">
        <v>0.152</v>
      </c>
      <c r="P1342" s="42">
        <v>0.68</v>
      </c>
      <c r="Q1342" s="42">
        <v>0.168</v>
      </c>
      <c r="R1342" s="40">
        <v>1.0917482E7</v>
      </c>
      <c r="S1342" s="42">
        <v>0.727</v>
      </c>
      <c r="T1342" s="43">
        <f t="array" ref="T1342:U1342">VLOOKUP(D1342, TOURISM!D:H,{4,5},0)</f>
        <v>9262000000</v>
      </c>
      <c r="U1342" s="43">
        <v>4.564E9</v>
      </c>
      <c r="V1342" s="38" t="str">
        <f t="array" ref="V1342:AA1342">VLOOKUP(D1342, BUSINESS!D:P,{8,9,10,11,12,13},0)</f>
        <v/>
      </c>
      <c r="W1342" s="37"/>
      <c r="X1342" s="37"/>
      <c r="Y1342" s="37"/>
      <c r="Z1342" s="38">
        <v>0.091</v>
      </c>
      <c r="AA1342" s="38">
        <v>0.54</v>
      </c>
      <c r="AB1342" s="44">
        <f t="shared" si="331"/>
        <v>11357.93034</v>
      </c>
      <c r="AC1342" s="44">
        <f t="shared" ref="AC1342:AC1347" si="452">(I1342/R1342)*1000</f>
        <v>2.380677156</v>
      </c>
      <c r="AD1342" s="44"/>
      <c r="AE1342" s="44">
        <f t="shared" si="439"/>
        <v>848.3641191</v>
      </c>
      <c r="AF1342" s="44">
        <f t="shared" si="440"/>
        <v>418.0451133</v>
      </c>
      <c r="AG1342" s="45" t="str">
        <f t="shared" si="5"/>
        <v/>
      </c>
      <c r="AH1342" s="45" t="str">
        <f t="shared" si="6"/>
        <v/>
      </c>
      <c r="AI1342" s="45" t="str">
        <f t="shared" si="7"/>
        <v/>
      </c>
      <c r="AJ1342" s="45" t="str">
        <f t="shared" si="8"/>
        <v/>
      </c>
      <c r="AK1342" s="45" t="str">
        <f t="shared" si="9"/>
        <v/>
      </c>
      <c r="AL1342" s="45" t="str">
        <f t="shared" si="10"/>
        <v/>
      </c>
      <c r="AM1342" s="45" t="str">
        <f t="shared" si="11"/>
        <v/>
      </c>
    </row>
    <row r="1343">
      <c r="A1343" s="33" t="s">
        <v>148</v>
      </c>
      <c r="B1343" s="34" t="s">
        <v>165</v>
      </c>
      <c r="C1343" s="35" t="s">
        <v>49</v>
      </c>
      <c r="D1343" s="36" t="str">
        <f t="shared" si="1"/>
        <v>Europe/Greece-Europe/2001</v>
      </c>
      <c r="E1343" s="37">
        <f t="array" ref="E1343:H1343">VLOOKUP(D1343, GDP!D:L,{6,7,8,9},0)</f>
        <v>130000000000</v>
      </c>
      <c r="F1343" s="38">
        <v>0.088</v>
      </c>
      <c r="G1343" s="37">
        <v>1055.0</v>
      </c>
      <c r="H1343" s="38">
        <v>0.086</v>
      </c>
      <c r="I1343" s="39">
        <f t="array" ref="I1343:J1343">VLOOKUP(D1343, ENERGY!I:M,{4,5},0)</f>
        <v>26723</v>
      </c>
      <c r="J1343" s="39"/>
      <c r="K1343" s="40">
        <f t="array" ref="K1343:S1343">VLOOKUP(D1343, 'HUMAN RESOURCES'!D:V,{11,12,13,14,15,16,17,18,19},0)</f>
        <v>9</v>
      </c>
      <c r="L1343" s="40">
        <v>6.0</v>
      </c>
      <c r="M1343" s="40">
        <v>81.0</v>
      </c>
      <c r="N1343" s="41">
        <v>76.0</v>
      </c>
      <c r="O1343" s="42">
        <v>0.15</v>
      </c>
      <c r="P1343" s="42">
        <v>0.678</v>
      </c>
      <c r="Q1343" s="42">
        <v>0.172</v>
      </c>
      <c r="R1343" s="40">
        <v>1.0951764E7</v>
      </c>
      <c r="S1343" s="42">
        <v>0.729</v>
      </c>
      <c r="T1343" s="43">
        <f t="array" ref="T1343:U1343">VLOOKUP(D1343, TOURISM!D:H,{4,5},0)</f>
        <v>9216000000</v>
      </c>
      <c r="U1343" s="43">
        <v>4.189E9</v>
      </c>
      <c r="V1343" s="38" t="str">
        <f t="array" ref="V1343:AA1343">VLOOKUP(D1343, BUSINESS!D:P,{8,9,10,11,12,13},0)</f>
        <v/>
      </c>
      <c r="W1343" s="37"/>
      <c r="X1343" s="37"/>
      <c r="Y1343" s="37"/>
      <c r="Z1343" s="38">
        <v>0.109</v>
      </c>
      <c r="AA1343" s="38">
        <v>0.723</v>
      </c>
      <c r="AB1343" s="44">
        <f t="shared" si="331"/>
        <v>11870.23387</v>
      </c>
      <c r="AC1343" s="44">
        <f t="shared" si="452"/>
        <v>2.440063537</v>
      </c>
      <c r="AD1343" s="44"/>
      <c r="AE1343" s="44">
        <f t="shared" si="439"/>
        <v>841.5082721</v>
      </c>
      <c r="AF1343" s="44">
        <f t="shared" si="440"/>
        <v>382.4954592</v>
      </c>
      <c r="AG1343" s="45">
        <f t="shared" si="5"/>
        <v>0.04510536002</v>
      </c>
      <c r="AH1343" s="45">
        <f t="shared" si="6"/>
        <v>0.1492374728</v>
      </c>
      <c r="AI1343" s="45">
        <f t="shared" si="7"/>
        <v>0.0249451634</v>
      </c>
      <c r="AJ1343" s="45" t="str">
        <f t="shared" si="8"/>
        <v/>
      </c>
      <c r="AK1343" s="45">
        <f t="shared" si="9"/>
        <v>0.003140101353</v>
      </c>
      <c r="AL1343" s="45">
        <f t="shared" si="10"/>
        <v>-0.008081255299</v>
      </c>
      <c r="AM1343" s="45">
        <f t="shared" si="11"/>
        <v>-0.08503784166</v>
      </c>
    </row>
    <row r="1344">
      <c r="A1344" s="33" t="s">
        <v>148</v>
      </c>
      <c r="B1344" s="34" t="s">
        <v>165</v>
      </c>
      <c r="C1344" s="35" t="s">
        <v>50</v>
      </c>
      <c r="D1344" s="36" t="str">
        <f t="shared" si="1"/>
        <v>Europe/Greece-Europe/2002</v>
      </c>
      <c r="E1344" s="37">
        <f t="array" ref="E1344:H1344">VLOOKUP(D1344, GDP!D:L,{6,7,8,9},0)</f>
        <v>146000000000</v>
      </c>
      <c r="F1344" s="38">
        <v>0.091</v>
      </c>
      <c r="G1344" s="37">
        <v>1223.0</v>
      </c>
      <c r="H1344" s="38">
        <v>0.074</v>
      </c>
      <c r="I1344" s="39">
        <f t="array" ref="I1344:J1344">VLOOKUP(D1344, ENERGY!I:M,{4,5},0)</f>
        <v>27615</v>
      </c>
      <c r="J1344" s="39">
        <v>86717.0</v>
      </c>
      <c r="K1344" s="40">
        <f t="array" ref="K1344:S1344">VLOOKUP(D1344, 'HUMAN RESOURCES'!D:V,{11,12,13,14,15,16,17,18,19},0)</f>
        <v>9</v>
      </c>
      <c r="L1344" s="40">
        <v>6.0</v>
      </c>
      <c r="M1344" s="40">
        <v>81.0</v>
      </c>
      <c r="N1344" s="41">
        <v>76.0</v>
      </c>
      <c r="O1344" s="42">
        <v>0.148</v>
      </c>
      <c r="P1344" s="42">
        <v>0.676</v>
      </c>
      <c r="Q1344" s="42">
        <v>0.176</v>
      </c>
      <c r="R1344" s="40">
        <v>1.0983723E7</v>
      </c>
      <c r="S1344" s="42">
        <v>0.733</v>
      </c>
      <c r="T1344" s="43">
        <f t="array" ref="T1344:U1344">VLOOKUP(D1344, TOURISM!D:H,{4,5},0)</f>
        <v>10005000000</v>
      </c>
      <c r="U1344" s="43">
        <v>2.453E9</v>
      </c>
      <c r="V1344" s="38" t="str">
        <f t="array" ref="V1344:AA1344">VLOOKUP(D1344, BUSINESS!D:P,{8,9,10,11,12,13},0)</f>
        <v/>
      </c>
      <c r="W1344" s="37"/>
      <c r="X1344" s="37"/>
      <c r="Y1344" s="37"/>
      <c r="Z1344" s="38">
        <v>0.147</v>
      </c>
      <c r="AA1344" s="38">
        <v>0.845</v>
      </c>
      <c r="AB1344" s="44">
        <f t="shared" si="331"/>
        <v>13292.39639</v>
      </c>
      <c r="AC1344" s="44">
        <f t="shared" si="452"/>
        <v>2.514174839</v>
      </c>
      <c r="AD1344" s="44">
        <f t="shared" ref="AD1344:AD1347" si="453">J1344/R1344*1000</f>
        <v>7.895046151</v>
      </c>
      <c r="AE1344" s="44">
        <f t="shared" si="439"/>
        <v>910.8933282</v>
      </c>
      <c r="AF1344" s="44">
        <f t="shared" si="440"/>
        <v>223.3304682</v>
      </c>
      <c r="AG1344" s="45">
        <f t="shared" si="5"/>
        <v>0.1198091408</v>
      </c>
      <c r="AH1344" s="45">
        <f t="shared" si="6"/>
        <v>0.1592417062</v>
      </c>
      <c r="AI1344" s="45">
        <f t="shared" si="7"/>
        <v>0.03037269342</v>
      </c>
      <c r="AJ1344" s="45" t="str">
        <f t="shared" si="8"/>
        <v/>
      </c>
      <c r="AK1344" s="45">
        <f t="shared" si="9"/>
        <v>0.002918160033</v>
      </c>
      <c r="AL1344" s="45">
        <f t="shared" si="10"/>
        <v>0.08245320748</v>
      </c>
      <c r="AM1344" s="45">
        <f t="shared" si="11"/>
        <v>-0.4161225635</v>
      </c>
    </row>
    <row r="1345">
      <c r="A1345" s="33" t="s">
        <v>148</v>
      </c>
      <c r="B1345" s="34" t="s">
        <v>165</v>
      </c>
      <c r="C1345" s="35" t="s">
        <v>51</v>
      </c>
      <c r="D1345" s="36" t="str">
        <f t="shared" si="1"/>
        <v>Europe/Greece-Europe/2003</v>
      </c>
      <c r="E1345" s="37">
        <f t="array" ref="E1345:H1345">VLOOKUP(D1345, GDP!D:L,{6,7,8,9},0)</f>
        <v>193000000000</v>
      </c>
      <c r="F1345" s="38">
        <v>0.089</v>
      </c>
      <c r="G1345" s="37">
        <v>1579.0</v>
      </c>
      <c r="H1345" s="38">
        <v>0.068</v>
      </c>
      <c r="I1345" s="39">
        <f t="array" ref="I1345:J1345">VLOOKUP(D1345, ENERGY!I:M,{4,5},0)</f>
        <v>29436</v>
      </c>
      <c r="J1345" s="39">
        <v>94902.0</v>
      </c>
      <c r="K1345" s="40">
        <f t="array" ref="K1345:S1345">VLOOKUP(D1345, 'HUMAN RESOURCES'!D:V,{11,12,13,14,15,16,17,18,19},0)</f>
        <v>10</v>
      </c>
      <c r="L1345" s="40">
        <v>6.0</v>
      </c>
      <c r="M1345" s="40">
        <v>81.0</v>
      </c>
      <c r="N1345" s="41">
        <v>77.0</v>
      </c>
      <c r="O1345" s="42">
        <v>0.146</v>
      </c>
      <c r="P1345" s="42">
        <v>0.674</v>
      </c>
      <c r="Q1345" s="42">
        <v>0.18</v>
      </c>
      <c r="R1345" s="40">
        <v>1.1018324E7</v>
      </c>
      <c r="S1345" s="42">
        <v>0.737</v>
      </c>
      <c r="T1345" s="43">
        <f t="array" ref="T1345:U1345">VLOOKUP(D1345, TOURISM!D:H,{4,5},0)</f>
        <v>10842000000</v>
      </c>
      <c r="U1345" s="43">
        <v>2.439E9</v>
      </c>
      <c r="V1345" s="38" t="str">
        <f t="array" ref="V1345:AA1345">VLOOKUP(D1345, BUSINESS!D:P,{8,9,10,11,12,13},0)</f>
        <v/>
      </c>
      <c r="W1345" s="37">
        <v>38.0</v>
      </c>
      <c r="X1345" s="37"/>
      <c r="Y1345" s="37"/>
      <c r="Z1345" s="38">
        <v>0.178</v>
      </c>
      <c r="AA1345" s="38">
        <v>0.81</v>
      </c>
      <c r="AB1345" s="44">
        <f t="shared" si="331"/>
        <v>17516.27562</v>
      </c>
      <c r="AC1345" s="44">
        <f t="shared" si="452"/>
        <v>2.671549684</v>
      </c>
      <c r="AD1345" s="44">
        <f t="shared" si="453"/>
        <v>8.613106676</v>
      </c>
      <c r="AE1345" s="44">
        <f t="shared" si="439"/>
        <v>983.9972032</v>
      </c>
      <c r="AF1345" s="44">
        <f t="shared" si="440"/>
        <v>221.3585297</v>
      </c>
      <c r="AG1345" s="45">
        <f t="shared" si="5"/>
        <v>0.3177665709</v>
      </c>
      <c r="AH1345" s="45">
        <f t="shared" si="6"/>
        <v>0.2910874898</v>
      </c>
      <c r="AI1345" s="45">
        <f t="shared" si="7"/>
        <v>0.0625950284</v>
      </c>
      <c r="AJ1345" s="45">
        <f t="shared" si="8"/>
        <v>0.0909507697</v>
      </c>
      <c r="AK1345" s="45">
        <f t="shared" si="9"/>
        <v>0.003150206902</v>
      </c>
      <c r="AL1345" s="45">
        <f t="shared" si="10"/>
        <v>0.08025514371</v>
      </c>
      <c r="AM1345" s="45">
        <f t="shared" si="11"/>
        <v>-0.008829688742</v>
      </c>
    </row>
    <row r="1346">
      <c r="A1346" s="33" t="s">
        <v>148</v>
      </c>
      <c r="B1346" s="34" t="s">
        <v>165</v>
      </c>
      <c r="C1346" s="35" t="s">
        <v>52</v>
      </c>
      <c r="D1346" s="36" t="str">
        <f t="shared" si="1"/>
        <v>Europe/Greece-Europe/2004</v>
      </c>
      <c r="E1346" s="37">
        <f t="array" ref="E1346:H1346">VLOOKUP(D1346, GDP!D:L,{6,7,8,9},0)</f>
        <v>228000000000</v>
      </c>
      <c r="F1346" s="38">
        <v>0.087</v>
      </c>
      <c r="G1346" s="37">
        <v>1809.0</v>
      </c>
      <c r="H1346" s="38">
        <v>0.068</v>
      </c>
      <c r="I1346" s="39">
        <f t="array" ref="I1346:J1346">VLOOKUP(D1346, ENERGY!I:M,{4,5},0)</f>
        <v>30419</v>
      </c>
      <c r="J1346" s="39">
        <v>97810.0</v>
      </c>
      <c r="K1346" s="40">
        <f t="array" ref="K1346:S1346">VLOOKUP(D1346, 'HUMAN RESOURCES'!D:V,{11,12,13,14,15,16,17,18,19},0)</f>
        <v>10</v>
      </c>
      <c r="L1346" s="40">
        <v>5.0</v>
      </c>
      <c r="M1346" s="40">
        <v>82.0</v>
      </c>
      <c r="N1346" s="41">
        <v>77.0</v>
      </c>
      <c r="O1346" s="42">
        <v>0.145</v>
      </c>
      <c r="P1346" s="42">
        <v>0.672</v>
      </c>
      <c r="Q1346" s="42">
        <v>0.183</v>
      </c>
      <c r="R1346" s="40">
        <v>1.1055729E7</v>
      </c>
      <c r="S1346" s="42">
        <v>0.741</v>
      </c>
      <c r="T1346" s="43">
        <f t="array" ref="T1346:U1346">VLOOKUP(D1346, TOURISM!D:H,{4,5},0)</f>
        <v>12809000000</v>
      </c>
      <c r="U1346" s="43">
        <v>2.88E9</v>
      </c>
      <c r="V1346" s="38" t="str">
        <f t="array" ref="V1346:AA1346">VLOOKUP(D1346, BUSINESS!D:P,{8,9,10,11,12,13},0)</f>
        <v/>
      </c>
      <c r="W1346" s="37">
        <v>38.0</v>
      </c>
      <c r="X1346" s="37"/>
      <c r="Y1346" s="37"/>
      <c r="Z1346" s="38">
        <v>0.214</v>
      </c>
      <c r="AA1346" s="38">
        <v>0.845</v>
      </c>
      <c r="AB1346" s="44">
        <f t="shared" si="331"/>
        <v>20622.79204</v>
      </c>
      <c r="AC1346" s="44">
        <f t="shared" si="452"/>
        <v>2.751424171</v>
      </c>
      <c r="AD1346" s="44">
        <f t="shared" si="453"/>
        <v>8.846996883</v>
      </c>
      <c r="AE1346" s="44">
        <f t="shared" si="439"/>
        <v>1158.584839</v>
      </c>
      <c r="AF1346" s="44">
        <f t="shared" si="440"/>
        <v>260.4984257</v>
      </c>
      <c r="AG1346" s="45">
        <f t="shared" si="5"/>
        <v>0.1773502822</v>
      </c>
      <c r="AH1346" s="45">
        <f t="shared" si="6"/>
        <v>0.1456618113</v>
      </c>
      <c r="AI1346" s="45">
        <f t="shared" si="7"/>
        <v>0.02989818518</v>
      </c>
      <c r="AJ1346" s="45">
        <f t="shared" si="8"/>
        <v>0.02715515038</v>
      </c>
      <c r="AK1346" s="45">
        <f t="shared" si="9"/>
        <v>0.003394799427</v>
      </c>
      <c r="AL1346" s="45">
        <f t="shared" si="10"/>
        <v>0.1774269631</v>
      </c>
      <c r="AM1346" s="45">
        <f t="shared" si="11"/>
        <v>0.1768167513</v>
      </c>
    </row>
    <row r="1347">
      <c r="A1347" s="33" t="s">
        <v>148</v>
      </c>
      <c r="B1347" s="34" t="s">
        <v>165</v>
      </c>
      <c r="C1347" s="35" t="s">
        <v>53</v>
      </c>
      <c r="D1347" s="36" t="str">
        <f t="shared" si="1"/>
        <v>Europe/Greece-Europe/2005</v>
      </c>
      <c r="E1347" s="37">
        <f t="array" ref="E1347:H1347">VLOOKUP(D1347, GDP!D:L,{6,7,8,9},0)</f>
        <v>240000000000</v>
      </c>
      <c r="F1347" s="38">
        <v>0.097</v>
      </c>
      <c r="G1347" s="37">
        <v>2093.0</v>
      </c>
      <c r="H1347" s="38">
        <v>0.068</v>
      </c>
      <c r="I1347" s="39">
        <f t="array" ref="I1347:J1347">VLOOKUP(D1347, ENERGY!I:M,{4,5},0)</f>
        <v>28855.5</v>
      </c>
      <c r="J1347" s="39">
        <v>95478.0</v>
      </c>
      <c r="K1347" s="40">
        <f t="array" ref="K1347:S1347">VLOOKUP(D1347, 'HUMAN RESOURCES'!D:V,{11,12,13,14,15,16,17,18,19},0)</f>
        <v>10</v>
      </c>
      <c r="L1347" s="40">
        <v>5.0</v>
      </c>
      <c r="M1347" s="40">
        <v>82.0</v>
      </c>
      <c r="N1347" s="41">
        <v>77.0</v>
      </c>
      <c r="O1347" s="42">
        <v>0.144</v>
      </c>
      <c r="P1347" s="42">
        <v>0.671</v>
      </c>
      <c r="Q1347" s="42">
        <v>0.186</v>
      </c>
      <c r="R1347" s="40">
        <v>1.1092913E7</v>
      </c>
      <c r="S1347" s="42">
        <v>0.745</v>
      </c>
      <c r="T1347" s="43">
        <f t="array" ref="T1347:U1347">VLOOKUP(D1347, TOURISM!D:H,{4,5},0)</f>
        <v>13453000000</v>
      </c>
      <c r="U1347" s="43">
        <v>3.045E9</v>
      </c>
      <c r="V1347" s="38">
        <f t="array" ref="V1347:AA1347">VLOOKUP(D1347, BUSINESS!D:P,{8,9,10,11,12,13},0)</f>
        <v>0.54</v>
      </c>
      <c r="W1347" s="37">
        <v>38.0</v>
      </c>
      <c r="X1347" s="37"/>
      <c r="Y1347" s="37">
        <v>264.0</v>
      </c>
      <c r="Z1347" s="38">
        <v>0.24</v>
      </c>
      <c r="AA1347" s="38">
        <v>0.929</v>
      </c>
      <c r="AB1347" s="44">
        <f t="shared" si="331"/>
        <v>21635.43516</v>
      </c>
      <c r="AC1347" s="44">
        <f t="shared" si="452"/>
        <v>2.601255414</v>
      </c>
      <c r="AD1347" s="44">
        <f t="shared" si="453"/>
        <v>8.607116994</v>
      </c>
      <c r="AE1347" s="44">
        <f t="shared" si="439"/>
        <v>1212.756289</v>
      </c>
      <c r="AF1347" s="44">
        <f t="shared" si="440"/>
        <v>274.4995837</v>
      </c>
      <c r="AG1347" s="45">
        <f t="shared" si="5"/>
        <v>0.04910310517</v>
      </c>
      <c r="AH1347" s="45">
        <f t="shared" si="6"/>
        <v>0.1569928137</v>
      </c>
      <c r="AI1347" s="45">
        <f t="shared" si="7"/>
        <v>-0.05457855555</v>
      </c>
      <c r="AJ1347" s="45">
        <f t="shared" si="8"/>
        <v>-0.02711427296</v>
      </c>
      <c r="AK1347" s="45">
        <f t="shared" si="9"/>
        <v>0.003363324119</v>
      </c>
      <c r="AL1347" s="45">
        <f t="shared" si="10"/>
        <v>0.04675656727</v>
      </c>
      <c r="AM1347" s="45">
        <f t="shared" si="11"/>
        <v>0.05374757204</v>
      </c>
    </row>
    <row r="1348">
      <c r="A1348" s="33" t="s">
        <v>148</v>
      </c>
      <c r="B1348" s="34" t="s">
        <v>165</v>
      </c>
      <c r="C1348" s="35" t="s">
        <v>54</v>
      </c>
      <c r="D1348" s="36" t="str">
        <f t="shared" si="1"/>
        <v>Europe/Greece-Europe/2006</v>
      </c>
      <c r="E1348" s="37">
        <f t="array" ref="E1348:H1348">VLOOKUP(D1348, GDP!D:L,{6,7,8,9},0)</f>
        <v>262000000000</v>
      </c>
      <c r="F1348" s="38">
        <v>0.097</v>
      </c>
      <c r="G1348" s="37">
        <v>2293.0</v>
      </c>
      <c r="H1348" s="38">
        <v>0.068</v>
      </c>
      <c r="I1348" s="39" t="str">
        <f t="array" ref="I1348:J1348">VLOOKUP(D1348, ENERGY!I:M,{4,5},0)</f>
        <v/>
      </c>
      <c r="J1348" s="39"/>
      <c r="K1348" s="40">
        <f t="array" ref="K1348:S1348">VLOOKUP(D1348, 'HUMAN RESOURCES'!D:V,{11,12,13,14,15,16,17,18,19},0)</f>
        <v>10</v>
      </c>
      <c r="L1348" s="40">
        <v>5.0</v>
      </c>
      <c r="M1348" s="40">
        <v>82.0</v>
      </c>
      <c r="N1348" s="41">
        <v>77.0</v>
      </c>
      <c r="O1348" s="42">
        <v>0.144</v>
      </c>
      <c r="P1348" s="42">
        <v>0.669</v>
      </c>
      <c r="Q1348" s="42">
        <v>0.187</v>
      </c>
      <c r="R1348" s="40">
        <v>1.1127947E7</v>
      </c>
      <c r="S1348" s="42">
        <v>0.748</v>
      </c>
      <c r="T1348" s="43">
        <f t="array" ref="T1348:U1348">VLOOKUP(D1348, TOURISM!D:H,{4,5},0)</f>
        <v>14495000000</v>
      </c>
      <c r="U1348" s="43">
        <v>3.004E9</v>
      </c>
      <c r="V1348" s="38">
        <f t="array" ref="V1348:AA1348">VLOOKUP(D1348, BUSINESS!D:P,{8,9,10,11,12,13},0)</f>
        <v>0.495</v>
      </c>
      <c r="W1348" s="37">
        <v>38.0</v>
      </c>
      <c r="X1348" s="37"/>
      <c r="Y1348" s="37">
        <v>264.0</v>
      </c>
      <c r="Z1348" s="38">
        <v>0.323</v>
      </c>
      <c r="AA1348" s="38">
        <v>0.993</v>
      </c>
      <c r="AB1348" s="44">
        <f t="shared" si="331"/>
        <v>23544.32493</v>
      </c>
      <c r="AC1348" s="44"/>
      <c r="AD1348" s="44"/>
      <c r="AE1348" s="44">
        <f t="shared" si="439"/>
        <v>1302.576297</v>
      </c>
      <c r="AF1348" s="44">
        <f t="shared" si="440"/>
        <v>269.9509622</v>
      </c>
      <c r="AG1348" s="45">
        <f t="shared" si="5"/>
        <v>0.08822978383</v>
      </c>
      <c r="AH1348" s="45">
        <f t="shared" si="6"/>
        <v>0.0955566173</v>
      </c>
      <c r="AI1348" s="45" t="str">
        <f t="shared" si="7"/>
        <v/>
      </c>
      <c r="AJ1348" s="45" t="str">
        <f t="shared" si="8"/>
        <v/>
      </c>
      <c r="AK1348" s="45">
        <f t="shared" si="9"/>
        <v>0.003158232648</v>
      </c>
      <c r="AL1348" s="45">
        <f t="shared" si="10"/>
        <v>0.07406270289</v>
      </c>
      <c r="AM1348" s="45">
        <f t="shared" si="11"/>
        <v>-0.01657059508</v>
      </c>
    </row>
    <row r="1349">
      <c r="A1349" s="33" t="s">
        <v>148</v>
      </c>
      <c r="B1349" s="34" t="s">
        <v>165</v>
      </c>
      <c r="C1349" s="35" t="s">
        <v>55</v>
      </c>
      <c r="D1349" s="36" t="str">
        <f t="shared" si="1"/>
        <v>Europe/Greece-Europe/2007</v>
      </c>
      <c r="E1349" s="37">
        <f t="array" ref="E1349:H1349">VLOOKUP(D1349, GDP!D:L,{6,7,8,9},0)</f>
        <v>305000000000</v>
      </c>
      <c r="F1349" s="38">
        <v>0.098</v>
      </c>
      <c r="G1349" s="37">
        <v>2682.0</v>
      </c>
      <c r="H1349" s="38">
        <v>0.068</v>
      </c>
      <c r="I1349" s="39">
        <f t="array" ref="I1349:J1349">VLOOKUP(D1349, ENERGY!I:M,{4,5},0)</f>
        <v>30232.5</v>
      </c>
      <c r="J1349" s="39">
        <v>98460.5</v>
      </c>
      <c r="K1349" s="40">
        <f t="array" ref="K1349:S1349">VLOOKUP(D1349, 'HUMAN RESOURCES'!D:V,{11,12,13,14,15,16,17,18,19},0)</f>
        <v>10</v>
      </c>
      <c r="L1349" s="40">
        <v>4.0</v>
      </c>
      <c r="M1349" s="40">
        <v>82.0</v>
      </c>
      <c r="N1349" s="41">
        <v>77.0</v>
      </c>
      <c r="O1349" s="42">
        <v>0.144</v>
      </c>
      <c r="P1349" s="42">
        <v>0.668</v>
      </c>
      <c r="Q1349" s="42">
        <v>0.188</v>
      </c>
      <c r="R1349" s="40">
        <v>1.1163002E7</v>
      </c>
      <c r="S1349" s="42">
        <v>0.752</v>
      </c>
      <c r="T1349" s="43">
        <f t="array" ref="T1349:U1349">VLOOKUP(D1349, TOURISM!D:H,{4,5},0)</f>
        <v>15687000000</v>
      </c>
      <c r="U1349" s="43">
        <v>3.43E9</v>
      </c>
      <c r="V1349" s="38">
        <f t="array" ref="V1349:AA1349">VLOOKUP(D1349, BUSINESS!D:P,{8,9,10,11,12,13},0)</f>
        <v>0.489</v>
      </c>
      <c r="W1349" s="37">
        <v>38.0</v>
      </c>
      <c r="X1349" s="37"/>
      <c r="Y1349" s="37">
        <v>264.0</v>
      </c>
      <c r="Z1349" s="38">
        <v>0.359</v>
      </c>
      <c r="AA1349" s="38">
        <v>1.111</v>
      </c>
      <c r="AB1349" s="44">
        <f t="shared" si="331"/>
        <v>27322.39948</v>
      </c>
      <c r="AC1349" s="44">
        <f>(I1349/R1349)*1000</f>
        <v>2.70827686</v>
      </c>
      <c r="AD1349" s="44">
        <f>J1349/R1349*1000</f>
        <v>8.820252832</v>
      </c>
      <c r="AE1349" s="44">
        <f t="shared" si="439"/>
        <v>1405.267149</v>
      </c>
      <c r="AF1349" s="44">
        <f t="shared" si="440"/>
        <v>307.2650171</v>
      </c>
      <c r="AG1349" s="45">
        <f t="shared" si="5"/>
        <v>0.1604664629</v>
      </c>
      <c r="AH1349" s="45">
        <f t="shared" si="6"/>
        <v>0.169646751</v>
      </c>
      <c r="AI1349" s="45" t="str">
        <f t="shared" si="7"/>
        <v/>
      </c>
      <c r="AJ1349" s="45" t="str">
        <f t="shared" si="8"/>
        <v/>
      </c>
      <c r="AK1349" s="45">
        <f t="shared" si="9"/>
        <v>0.003150176758</v>
      </c>
      <c r="AL1349" s="45">
        <f t="shared" si="10"/>
        <v>0.07883672715</v>
      </c>
      <c r="AM1349" s="45">
        <f t="shared" si="11"/>
        <v>0.1382253079</v>
      </c>
    </row>
    <row r="1350">
      <c r="A1350" s="33" t="s">
        <v>148</v>
      </c>
      <c r="B1350" s="34" t="s">
        <v>165</v>
      </c>
      <c r="C1350" s="35" t="s">
        <v>56</v>
      </c>
      <c r="D1350" s="36" t="str">
        <f t="shared" si="1"/>
        <v>Europe/Greece-Europe/2008</v>
      </c>
      <c r="E1350" s="37">
        <f t="array" ref="E1350:H1350">VLOOKUP(D1350, GDP!D:L,{6,7,8,9},0)</f>
        <v>342000000000</v>
      </c>
      <c r="F1350" s="38">
        <v>0.101</v>
      </c>
      <c r="G1350" s="37">
        <v>3085.0</v>
      </c>
      <c r="H1350" s="38">
        <v>0.068</v>
      </c>
      <c r="I1350" s="39" t="str">
        <f t="array" ref="I1350:J1350">VLOOKUP(D1350, ENERGY!I:M,{4,5},0)</f>
        <v/>
      </c>
      <c r="J1350" s="39"/>
      <c r="K1350" s="40">
        <f t="array" ref="K1350:S1350">VLOOKUP(D1350, 'HUMAN RESOURCES'!D:V,{11,12,13,14,15,16,17,18,19},0)</f>
        <v>11</v>
      </c>
      <c r="L1350" s="40">
        <v>4.0</v>
      </c>
      <c r="M1350" s="40">
        <v>83.0</v>
      </c>
      <c r="N1350" s="41">
        <v>78.0</v>
      </c>
      <c r="O1350" s="42">
        <v>0.144</v>
      </c>
      <c r="P1350" s="42">
        <v>0.668</v>
      </c>
      <c r="Q1350" s="42">
        <v>0.188</v>
      </c>
      <c r="R1350" s="40">
        <v>1.1186439E7</v>
      </c>
      <c r="S1350" s="42">
        <v>0.756</v>
      </c>
      <c r="T1350" s="43">
        <f t="array" ref="T1350:U1350">VLOOKUP(D1350, TOURISM!D:H,{4,5},0)</f>
        <v>17586000000</v>
      </c>
      <c r="U1350" s="43">
        <v>3.946E9</v>
      </c>
      <c r="V1350" s="38">
        <f t="array" ref="V1350:AA1350">VLOOKUP(D1350, BUSINESS!D:P,{8,9,10,11,12,13},0)</f>
        <v>0.467</v>
      </c>
      <c r="W1350" s="37">
        <v>19.0</v>
      </c>
      <c r="X1350" s="37"/>
      <c r="Y1350" s="37">
        <v>224.0</v>
      </c>
      <c r="Z1350" s="38">
        <v>0.382</v>
      </c>
      <c r="AA1350" s="38">
        <v>1.245</v>
      </c>
      <c r="AB1350" s="44">
        <f t="shared" si="331"/>
        <v>30572.73186</v>
      </c>
      <c r="AC1350" s="44"/>
      <c r="AD1350" s="44"/>
      <c r="AE1350" s="44">
        <f t="shared" si="439"/>
        <v>1572.082054</v>
      </c>
      <c r="AF1350" s="44">
        <f t="shared" si="440"/>
        <v>352.7485378</v>
      </c>
      <c r="AG1350" s="45">
        <f t="shared" si="5"/>
        <v>0.1189621865</v>
      </c>
      <c r="AH1350" s="45">
        <f t="shared" si="6"/>
        <v>0.1502609993</v>
      </c>
      <c r="AI1350" s="45" t="str">
        <f t="shared" si="7"/>
        <v/>
      </c>
      <c r="AJ1350" s="45" t="str">
        <f t="shared" si="8"/>
        <v/>
      </c>
      <c r="AK1350" s="45">
        <f t="shared" si="9"/>
        <v>0.002099524841</v>
      </c>
      <c r="AL1350" s="45">
        <f t="shared" si="10"/>
        <v>0.1187068983</v>
      </c>
      <c r="AM1350" s="45">
        <f t="shared" si="11"/>
        <v>0.1480270066</v>
      </c>
    </row>
    <row r="1351">
      <c r="A1351" s="33" t="s">
        <v>148</v>
      </c>
      <c r="B1351" s="34" t="s">
        <v>165</v>
      </c>
      <c r="C1351" s="35" t="s">
        <v>57</v>
      </c>
      <c r="D1351" s="36" t="str">
        <f t="shared" si="1"/>
        <v>Europe/Greece-Europe/2009</v>
      </c>
      <c r="E1351" s="37">
        <f t="array" ref="E1351:H1351">VLOOKUP(D1351, GDP!D:L,{6,7,8,9},0)</f>
        <v>321000000000</v>
      </c>
      <c r="F1351" s="38">
        <v>0.1</v>
      </c>
      <c r="G1351" s="37">
        <v>2861.0</v>
      </c>
      <c r="H1351" s="38">
        <v>0.068</v>
      </c>
      <c r="I1351" s="39">
        <f t="array" ref="I1351:J1351">VLOOKUP(D1351, ENERGY!I:M,{4,5},0)</f>
        <v>28731</v>
      </c>
      <c r="J1351" s="39">
        <v>94704.0</v>
      </c>
      <c r="K1351" s="40">
        <f t="array" ref="K1351:S1351">VLOOKUP(D1351, 'HUMAN RESOURCES'!D:V,{11,12,13,14,15,16,17,18,19},0)</f>
        <v>11</v>
      </c>
      <c r="L1351" s="40">
        <v>4.0</v>
      </c>
      <c r="M1351" s="40">
        <v>83.0</v>
      </c>
      <c r="N1351" s="41">
        <v>78.0</v>
      </c>
      <c r="O1351" s="42">
        <v>0.145</v>
      </c>
      <c r="P1351" s="42">
        <v>0.667</v>
      </c>
      <c r="Q1351" s="42">
        <v>0.189</v>
      </c>
      <c r="R1351" s="40">
        <v>1.1187085E7</v>
      </c>
      <c r="S1351" s="42">
        <v>0.759</v>
      </c>
      <c r="T1351" s="43">
        <f t="array" ref="T1351:U1351">VLOOKUP(D1351, TOURISM!D:H,{4,5},0)</f>
        <v>14796000000</v>
      </c>
      <c r="U1351" s="43">
        <v>3.401E9</v>
      </c>
      <c r="V1351" s="38">
        <f t="array" ref="V1351:AA1351">VLOOKUP(D1351, BUSINESS!D:P,{8,9,10,11,12,13},0)</f>
        <v>0.467</v>
      </c>
      <c r="W1351" s="37">
        <v>19.0</v>
      </c>
      <c r="X1351" s="37"/>
      <c r="Y1351" s="37">
        <v>224.0</v>
      </c>
      <c r="Z1351" s="38">
        <v>0.424</v>
      </c>
      <c r="AA1351" s="38">
        <v>1.198</v>
      </c>
      <c r="AB1351" s="44">
        <f t="shared" si="331"/>
        <v>28693.80183</v>
      </c>
      <c r="AC1351" s="44">
        <f t="shared" ref="AC1351:AC1352" si="454">(I1351/R1351)*1000</f>
        <v>2.568229347</v>
      </c>
      <c r="AD1351" s="44">
        <f t="shared" ref="AD1351:AD1352" si="455">J1351/R1351*1000</f>
        <v>8.465476038</v>
      </c>
      <c r="AE1351" s="44">
        <f t="shared" si="439"/>
        <v>1322.596548</v>
      </c>
      <c r="AF1351" s="44">
        <f t="shared" si="440"/>
        <v>304.0112773</v>
      </c>
      <c r="AG1351" s="45">
        <f t="shared" si="5"/>
        <v>-0.06145770818</v>
      </c>
      <c r="AH1351" s="45">
        <f t="shared" si="6"/>
        <v>-0.07260940032</v>
      </c>
      <c r="AI1351" s="45" t="str">
        <f t="shared" si="7"/>
        <v/>
      </c>
      <c r="AJ1351" s="45" t="str">
        <f t="shared" si="8"/>
        <v/>
      </c>
      <c r="AK1351" s="45">
        <f t="shared" si="9"/>
        <v>0.00005774849351</v>
      </c>
      <c r="AL1351" s="45">
        <f t="shared" si="10"/>
        <v>-0.1586975092</v>
      </c>
      <c r="AM1351" s="45">
        <f t="shared" si="11"/>
        <v>-0.1381643161</v>
      </c>
    </row>
    <row r="1352">
      <c r="A1352" s="33" t="s">
        <v>148</v>
      </c>
      <c r="B1352" s="34" t="s">
        <v>165</v>
      </c>
      <c r="C1352" s="35" t="s">
        <v>58</v>
      </c>
      <c r="D1352" s="36" t="str">
        <f t="shared" si="1"/>
        <v>Europe/Greece-Europe/2010</v>
      </c>
      <c r="E1352" s="37">
        <f t="array" ref="E1352:H1352">VLOOKUP(D1352, GDP!D:L,{6,7,8,9},0)</f>
        <v>294000000000</v>
      </c>
      <c r="F1352" s="38">
        <v>0.094</v>
      </c>
      <c r="G1352" s="37">
        <v>2442.0</v>
      </c>
      <c r="H1352" s="38">
        <v>0.068</v>
      </c>
      <c r="I1352" s="39">
        <f t="array" ref="I1352:J1352">VLOOKUP(D1352, ENERGY!I:M,{4,5},0)</f>
        <v>30223</v>
      </c>
      <c r="J1352" s="39">
        <v>97286.0</v>
      </c>
      <c r="K1352" s="40">
        <f t="array" ref="K1352:S1352">VLOOKUP(D1352, 'HUMAN RESOURCES'!D:V,{11,12,13,14,15,16,17,18,19},0)</f>
        <v>10</v>
      </c>
      <c r="L1352" s="40">
        <v>4.0</v>
      </c>
      <c r="M1352" s="40">
        <v>83.0</v>
      </c>
      <c r="N1352" s="41">
        <v>78.0</v>
      </c>
      <c r="O1352" s="42">
        <v>0.145</v>
      </c>
      <c r="P1352" s="42">
        <v>0.665</v>
      </c>
      <c r="Q1352" s="42">
        <v>0.19</v>
      </c>
      <c r="R1352" s="40">
        <v>1.1153454E7</v>
      </c>
      <c r="S1352" s="42">
        <v>0.763</v>
      </c>
      <c r="T1352" s="43">
        <f t="array" ref="T1352:U1352">VLOOKUP(D1352, TOURISM!D:H,{4,5},0)</f>
        <v>12579000000</v>
      </c>
      <c r="U1352" s="43">
        <v>2.874E9</v>
      </c>
      <c r="V1352" s="38">
        <f t="array" ref="V1352:AA1352">VLOOKUP(D1352, BUSINESS!D:P,{8,9,10,11,12,13},0)</f>
        <v>0.467</v>
      </c>
      <c r="W1352" s="37">
        <v>19.0</v>
      </c>
      <c r="X1352" s="37"/>
      <c r="Y1352" s="37">
        <v>224.0</v>
      </c>
      <c r="Z1352" s="38">
        <v>0.444</v>
      </c>
      <c r="AA1352" s="38">
        <v>1.106</v>
      </c>
      <c r="AB1352" s="44">
        <f t="shared" si="331"/>
        <v>26359.54745</v>
      </c>
      <c r="AC1352" s="44">
        <f t="shared" si="454"/>
        <v>2.709743547</v>
      </c>
      <c r="AD1352" s="44">
        <f t="shared" si="455"/>
        <v>8.722499775</v>
      </c>
      <c r="AE1352" s="44">
        <f t="shared" si="439"/>
        <v>1127.812066</v>
      </c>
      <c r="AF1352" s="44">
        <f t="shared" si="440"/>
        <v>257.6780251</v>
      </c>
      <c r="AG1352" s="45">
        <f t="shared" si="5"/>
        <v>-0.08135047371</v>
      </c>
      <c r="AH1352" s="45">
        <f t="shared" si="6"/>
        <v>-0.1464522894</v>
      </c>
      <c r="AI1352" s="45">
        <f t="shared" si="7"/>
        <v>0.05510185462</v>
      </c>
      <c r="AJ1352" s="45">
        <f t="shared" si="8"/>
        <v>0.03036140385</v>
      </c>
      <c r="AK1352" s="45">
        <f t="shared" si="9"/>
        <v>-0.003006234421</v>
      </c>
      <c r="AL1352" s="45">
        <f t="shared" si="10"/>
        <v>-0.1472743006</v>
      </c>
      <c r="AM1352" s="45">
        <f t="shared" si="11"/>
        <v>-0.15240636</v>
      </c>
    </row>
    <row r="1353">
      <c r="A1353" s="33" t="s">
        <v>148</v>
      </c>
      <c r="B1353" s="34" t="s">
        <v>165</v>
      </c>
      <c r="C1353" s="35" t="s">
        <v>59</v>
      </c>
      <c r="D1353" s="36" t="str">
        <f t="shared" si="1"/>
        <v>Europe/Greece-Europe/2011</v>
      </c>
      <c r="E1353" s="37">
        <f t="array" ref="E1353:H1353">VLOOKUP(D1353, GDP!D:L,{6,7,8,9},0)</f>
        <v>290000000000</v>
      </c>
      <c r="F1353" s="38">
        <v>0.09</v>
      </c>
      <c r="G1353" s="37">
        <v>2304.0</v>
      </c>
      <c r="H1353" s="38">
        <v>0.068</v>
      </c>
      <c r="I1353" s="39" t="str">
        <f t="array" ref="I1353:J1353">VLOOKUP(D1353, ENERGY!I:M,{4,5},0)</f>
        <v/>
      </c>
      <c r="J1353" s="39"/>
      <c r="K1353" s="40">
        <f t="array" ref="K1353:S1353">VLOOKUP(D1353, 'HUMAN RESOURCES'!D:V,{11,12,13,14,15,16,17,18,19},0)</f>
        <v>10</v>
      </c>
      <c r="L1353" s="40">
        <v>4.0</v>
      </c>
      <c r="M1353" s="40">
        <v>84.0</v>
      </c>
      <c r="N1353" s="41">
        <v>78.0</v>
      </c>
      <c r="O1353" s="42">
        <v>0.146</v>
      </c>
      <c r="P1353" s="42">
        <v>0.663</v>
      </c>
      <c r="Q1353" s="42">
        <v>0.192</v>
      </c>
      <c r="R1353" s="40">
        <v>1.1123213E7</v>
      </c>
      <c r="S1353" s="42">
        <v>0.766</v>
      </c>
      <c r="T1353" s="43">
        <f t="array" ref="T1353:U1353">VLOOKUP(D1353, TOURISM!D:H,{4,5},0)</f>
        <v>14984000000</v>
      </c>
      <c r="U1353" s="43">
        <v>3.197E9</v>
      </c>
      <c r="V1353" s="38">
        <f t="array" ref="V1353:AA1353">VLOOKUP(D1353, BUSINESS!D:P,{8,9,10,11,12,13},0)</f>
        <v>0.459</v>
      </c>
      <c r="W1353" s="37">
        <v>11.0</v>
      </c>
      <c r="X1353" s="37"/>
      <c r="Y1353" s="37">
        <v>224.0</v>
      </c>
      <c r="Z1353" s="38">
        <v>0.516</v>
      </c>
      <c r="AA1353" s="38">
        <v>1.091</v>
      </c>
      <c r="AB1353" s="44">
        <f t="shared" si="331"/>
        <v>26071.60359</v>
      </c>
      <c r="AC1353" s="44"/>
      <c r="AD1353" s="44"/>
      <c r="AE1353" s="44">
        <f t="shared" si="439"/>
        <v>1347.092787</v>
      </c>
      <c r="AF1353" s="44">
        <f t="shared" si="440"/>
        <v>287.4169541</v>
      </c>
      <c r="AG1353" s="45">
        <f t="shared" si="5"/>
        <v>-0.01092370284</v>
      </c>
      <c r="AH1353" s="45">
        <f t="shared" si="6"/>
        <v>-0.05651105651</v>
      </c>
      <c r="AI1353" s="45" t="str">
        <f t="shared" si="7"/>
        <v/>
      </c>
      <c r="AJ1353" s="45" t="str">
        <f t="shared" si="8"/>
        <v/>
      </c>
      <c r="AK1353" s="45">
        <f t="shared" si="9"/>
        <v>-0.002711357397</v>
      </c>
      <c r="AL1353" s="45">
        <f t="shared" si="10"/>
        <v>0.1944301958</v>
      </c>
      <c r="AM1353" s="45">
        <f t="shared" si="11"/>
        <v>0.1154111956</v>
      </c>
    </row>
    <row r="1354">
      <c r="A1354" s="33" t="s">
        <v>148</v>
      </c>
      <c r="B1354" s="34" t="s">
        <v>165</v>
      </c>
      <c r="C1354" s="35" t="s">
        <v>60</v>
      </c>
      <c r="D1354" s="36" t="str">
        <f t="shared" si="1"/>
        <v>Europe/Greece-Europe/2012</v>
      </c>
      <c r="E1354" s="37">
        <f t="array" ref="E1354:H1354">VLOOKUP(D1354, GDP!D:L,{6,7,8,9},0)</f>
        <v>248000000000</v>
      </c>
      <c r="F1354" s="38">
        <v>0.093</v>
      </c>
      <c r="G1354" s="37">
        <v>2044.0</v>
      </c>
      <c r="H1354" s="38">
        <v>0.068</v>
      </c>
      <c r="I1354" s="39" t="str">
        <f t="array" ref="I1354:J1354">VLOOKUP(D1354, ENERGY!I:M,{4,5},0)</f>
        <v/>
      </c>
      <c r="J1354" s="39"/>
      <c r="K1354" s="40">
        <f t="array" ref="K1354:S1354">VLOOKUP(D1354, 'HUMAN RESOURCES'!D:V,{11,12,13,14,15,16,17,18,19},0)</f>
        <v>9</v>
      </c>
      <c r="L1354" s="40">
        <v>4.0</v>
      </c>
      <c r="M1354" s="40">
        <v>83.0</v>
      </c>
      <c r="N1354" s="41">
        <v>78.0</v>
      </c>
      <c r="O1354" s="42">
        <v>0.146</v>
      </c>
      <c r="P1354" s="42">
        <v>0.66</v>
      </c>
      <c r="Q1354" s="42">
        <v>0.194</v>
      </c>
      <c r="R1354" s="40">
        <v>1.1092771E7</v>
      </c>
      <c r="S1354" s="42">
        <v>0.77</v>
      </c>
      <c r="T1354" s="43">
        <f t="array" ref="T1354:U1354">VLOOKUP(D1354, TOURISM!D:H,{4,5},0)</f>
        <v>13313000000</v>
      </c>
      <c r="U1354" s="43">
        <v>2.392E9</v>
      </c>
      <c r="V1354" s="38">
        <f t="array" ref="V1354:AA1354">VLOOKUP(D1354, BUSINESS!D:P,{8,9,10,11,12,13},0)</f>
        <v>0.441</v>
      </c>
      <c r="W1354" s="37">
        <v>12.0</v>
      </c>
      <c r="X1354" s="37">
        <v>89.0</v>
      </c>
      <c r="Y1354" s="37">
        <v>202.0</v>
      </c>
      <c r="Z1354" s="38">
        <v>0.551</v>
      </c>
      <c r="AA1354" s="38">
        <v>1.201</v>
      </c>
      <c r="AB1354" s="44">
        <f t="shared" si="331"/>
        <v>22356.90253</v>
      </c>
      <c r="AC1354" s="44"/>
      <c r="AD1354" s="44"/>
      <c r="AE1354" s="44">
        <f t="shared" si="439"/>
        <v>1200.150981</v>
      </c>
      <c r="AF1354" s="44">
        <f t="shared" si="440"/>
        <v>215.6359308</v>
      </c>
      <c r="AG1354" s="45">
        <f t="shared" si="5"/>
        <v>-0.1424807282</v>
      </c>
      <c r="AH1354" s="45">
        <f t="shared" si="6"/>
        <v>-0.1128472222</v>
      </c>
      <c r="AI1354" s="45" t="str">
        <f t="shared" si="7"/>
        <v/>
      </c>
      <c r="AJ1354" s="45" t="str">
        <f t="shared" si="8"/>
        <v/>
      </c>
      <c r="AK1354" s="45">
        <f t="shared" si="9"/>
        <v>-0.00273679916</v>
      </c>
      <c r="AL1354" s="45">
        <f t="shared" si="10"/>
        <v>-0.1090806863</v>
      </c>
      <c r="AM1354" s="45">
        <f t="shared" si="11"/>
        <v>-0.2497452646</v>
      </c>
    </row>
    <row r="1355">
      <c r="A1355" s="33" t="s">
        <v>148</v>
      </c>
      <c r="B1355" s="34" t="s">
        <v>166</v>
      </c>
      <c r="C1355" s="35" t="s">
        <v>48</v>
      </c>
      <c r="D1355" s="36" t="str">
        <f t="shared" si="1"/>
        <v>Europe/Hungary-Europe/2000</v>
      </c>
      <c r="E1355" s="37">
        <f t="array" ref="E1355:H1355">VLOOKUP(D1355, GDP!D:L,{6,7,8,9},0)</f>
        <v>46385589534</v>
      </c>
      <c r="F1355" s="38">
        <v>0.072</v>
      </c>
      <c r="G1355" s="37">
        <v>326.0</v>
      </c>
      <c r="H1355" s="38">
        <v>0.126</v>
      </c>
      <c r="I1355" s="39">
        <f t="array" ref="I1355:J1355">VLOOKUP(D1355, ENERGY!I:M,{4,5},0)</f>
        <v>23499</v>
      </c>
      <c r="J1355" s="39"/>
      <c r="K1355" s="40">
        <f t="array" ref="K1355:S1355">VLOOKUP(D1355, 'HUMAN RESOURCES'!D:V,{11,12,13,14,15,16,17,18,19},0)</f>
        <v>10</v>
      </c>
      <c r="L1355" s="40">
        <v>10.0</v>
      </c>
      <c r="M1355" s="40">
        <v>76.0</v>
      </c>
      <c r="N1355" s="41">
        <v>67.0</v>
      </c>
      <c r="O1355" s="42">
        <v>0.168</v>
      </c>
      <c r="P1355" s="42">
        <v>0.68</v>
      </c>
      <c r="Q1355" s="42">
        <v>0.151</v>
      </c>
      <c r="R1355" s="40">
        <v>1.0210971E7</v>
      </c>
      <c r="S1355" s="42">
        <v>0.646</v>
      </c>
      <c r="T1355" s="43">
        <f t="array" ref="T1355:U1355">VLOOKUP(D1355, TOURISM!D:H,{4,5},0)</f>
        <v>3809000000</v>
      </c>
      <c r="U1355" s="43">
        <v>1.722E9</v>
      </c>
      <c r="V1355" s="38" t="str">
        <f t="array" ref="V1355:AA1355">VLOOKUP(D1355, BUSINESS!D:P,{8,9,10,11,12,13},0)</f>
        <v/>
      </c>
      <c r="W1355" s="37"/>
      <c r="X1355" s="37"/>
      <c r="Y1355" s="37"/>
      <c r="Z1355" s="38">
        <v>0.07</v>
      </c>
      <c r="AA1355" s="38">
        <v>0.301</v>
      </c>
      <c r="AB1355" s="44">
        <f t="shared" si="331"/>
        <v>4542.72072</v>
      </c>
      <c r="AC1355" s="44">
        <f t="shared" ref="AC1355:AC1360" si="456">(I1355/R1355)*1000</f>
        <v>2.301348226</v>
      </c>
      <c r="AD1355" s="44"/>
      <c r="AE1355" s="44">
        <f t="shared" si="439"/>
        <v>373.0301457</v>
      </c>
      <c r="AF1355" s="44">
        <f t="shared" si="440"/>
        <v>168.6421399</v>
      </c>
      <c r="AG1355" s="45" t="str">
        <f t="shared" si="5"/>
        <v/>
      </c>
      <c r="AH1355" s="45" t="str">
        <f t="shared" si="6"/>
        <v/>
      </c>
      <c r="AI1355" s="45" t="str">
        <f t="shared" si="7"/>
        <v/>
      </c>
      <c r="AJ1355" s="45" t="str">
        <f t="shared" si="8"/>
        <v/>
      </c>
      <c r="AK1355" s="45" t="str">
        <f t="shared" si="9"/>
        <v/>
      </c>
      <c r="AL1355" s="45" t="str">
        <f t="shared" si="10"/>
        <v/>
      </c>
      <c r="AM1355" s="45" t="str">
        <f t="shared" si="11"/>
        <v/>
      </c>
    </row>
    <row r="1356">
      <c r="A1356" s="33" t="s">
        <v>148</v>
      </c>
      <c r="B1356" s="34" t="s">
        <v>166</v>
      </c>
      <c r="C1356" s="35" t="s">
        <v>49</v>
      </c>
      <c r="D1356" s="36" t="str">
        <f t="shared" si="1"/>
        <v>Europe/Hungary-Europe/2001</v>
      </c>
      <c r="E1356" s="37">
        <f t="array" ref="E1356:H1356">VLOOKUP(D1356, GDP!D:L,{6,7,8,9},0)</f>
        <v>52720966883</v>
      </c>
      <c r="F1356" s="38">
        <v>0.072</v>
      </c>
      <c r="G1356" s="37">
        <v>374.0</v>
      </c>
      <c r="H1356" s="38">
        <v>0.121</v>
      </c>
      <c r="I1356" s="39">
        <f t="array" ref="I1356:J1356">VLOOKUP(D1356, ENERGY!I:M,{4,5},0)</f>
        <v>24964</v>
      </c>
      <c r="J1356" s="39"/>
      <c r="K1356" s="40">
        <f t="array" ref="K1356:S1356">VLOOKUP(D1356, 'HUMAN RESOURCES'!D:V,{11,12,13,14,15,16,17,18,19},0)</f>
        <v>10</v>
      </c>
      <c r="L1356" s="40">
        <v>9.0</v>
      </c>
      <c r="M1356" s="40">
        <v>77.0</v>
      </c>
      <c r="N1356" s="41">
        <v>68.0</v>
      </c>
      <c r="O1356" s="42">
        <v>0.166</v>
      </c>
      <c r="P1356" s="42">
        <v>0.682</v>
      </c>
      <c r="Q1356" s="42">
        <v>0.153</v>
      </c>
      <c r="R1356" s="40">
        <v>1.0187576E7</v>
      </c>
      <c r="S1356" s="42">
        <v>0.647</v>
      </c>
      <c r="T1356" s="43">
        <f t="array" ref="T1356:U1356">VLOOKUP(D1356, TOURISM!D:H,{4,5},0)</f>
        <v>4191000000</v>
      </c>
      <c r="U1356" s="43">
        <v>1.887E9</v>
      </c>
      <c r="V1356" s="38" t="str">
        <f t="array" ref="V1356:AA1356">VLOOKUP(D1356, BUSINESS!D:P,{8,9,10,11,12,13},0)</f>
        <v/>
      </c>
      <c r="W1356" s="37"/>
      <c r="X1356" s="37"/>
      <c r="Y1356" s="37"/>
      <c r="Z1356" s="38">
        <v>0.145</v>
      </c>
      <c r="AA1356" s="38">
        <v>0.487</v>
      </c>
      <c r="AB1356" s="44">
        <f t="shared" si="331"/>
        <v>5175.025628</v>
      </c>
      <c r="AC1356" s="44">
        <f t="shared" si="456"/>
        <v>2.450435707</v>
      </c>
      <c r="AD1356" s="44"/>
      <c r="AE1356" s="44">
        <f t="shared" si="439"/>
        <v>411.3834341</v>
      </c>
      <c r="AF1356" s="44">
        <f t="shared" si="440"/>
        <v>185.2256121</v>
      </c>
      <c r="AG1356" s="45">
        <f t="shared" si="5"/>
        <v>0.1391907948</v>
      </c>
      <c r="AH1356" s="45">
        <f t="shared" si="6"/>
        <v>0.1472392638</v>
      </c>
      <c r="AI1356" s="45">
        <f t="shared" si="7"/>
        <v>0.06478266919</v>
      </c>
      <c r="AJ1356" s="45" t="str">
        <f t="shared" si="8"/>
        <v/>
      </c>
      <c r="AK1356" s="45">
        <f t="shared" si="9"/>
        <v>-0.002291163103</v>
      </c>
      <c r="AL1356" s="45">
        <f t="shared" si="10"/>
        <v>0.1028155199</v>
      </c>
      <c r="AM1356" s="45">
        <f t="shared" si="11"/>
        <v>0.0983352806</v>
      </c>
    </row>
    <row r="1357">
      <c r="A1357" s="33" t="s">
        <v>148</v>
      </c>
      <c r="B1357" s="34" t="s">
        <v>166</v>
      </c>
      <c r="C1357" s="35" t="s">
        <v>50</v>
      </c>
      <c r="D1357" s="36" t="str">
        <f t="shared" si="1"/>
        <v>Europe/Hungary-Europe/2002</v>
      </c>
      <c r="E1357" s="37">
        <f t="array" ref="E1357:H1357">VLOOKUP(D1357, GDP!D:L,{6,7,8,9},0)</f>
        <v>66389489264</v>
      </c>
      <c r="F1357" s="38">
        <v>0.076</v>
      </c>
      <c r="G1357" s="37">
        <v>495.0</v>
      </c>
      <c r="H1357" s="38">
        <v>0.102</v>
      </c>
      <c r="I1357" s="39">
        <f t="array" ref="I1357:J1357">VLOOKUP(D1357, ENERGY!I:M,{4,5},0)</f>
        <v>25667</v>
      </c>
      <c r="J1357" s="39">
        <v>50583.0</v>
      </c>
      <c r="K1357" s="40">
        <f t="array" ref="K1357:S1357">VLOOKUP(D1357, 'HUMAN RESOURCES'!D:V,{11,12,13,14,15,16,17,18,19},0)</f>
        <v>10</v>
      </c>
      <c r="L1357" s="40">
        <v>9.0</v>
      </c>
      <c r="M1357" s="40">
        <v>77.0</v>
      </c>
      <c r="N1357" s="41">
        <v>68.0</v>
      </c>
      <c r="O1357" s="42">
        <v>0.163</v>
      </c>
      <c r="P1357" s="42">
        <v>0.683</v>
      </c>
      <c r="Q1357" s="42">
        <v>0.154</v>
      </c>
      <c r="R1357" s="40">
        <v>1.0158608E7</v>
      </c>
      <c r="S1357" s="42">
        <v>0.651</v>
      </c>
      <c r="T1357" s="43">
        <f t="array" ref="T1357:U1357">VLOOKUP(D1357, TOURISM!D:H,{4,5},0)</f>
        <v>3774000000</v>
      </c>
      <c r="U1357" s="43">
        <v>2.211E9</v>
      </c>
      <c r="V1357" s="38" t="str">
        <f t="array" ref="V1357:AA1357">VLOOKUP(D1357, BUSINESS!D:P,{8,9,10,11,12,13},0)</f>
        <v/>
      </c>
      <c r="W1357" s="37"/>
      <c r="X1357" s="37"/>
      <c r="Y1357" s="37"/>
      <c r="Z1357" s="38">
        <v>0.167</v>
      </c>
      <c r="AA1357" s="38">
        <v>0.677</v>
      </c>
      <c r="AB1357" s="44">
        <f t="shared" si="331"/>
        <v>6535.293936</v>
      </c>
      <c r="AC1357" s="44">
        <f t="shared" si="456"/>
        <v>2.526625695</v>
      </c>
      <c r="AD1357" s="44">
        <f t="shared" ref="AD1357:AD1360" si="457">J1357/R1357*1000</f>
        <v>4.979323939</v>
      </c>
      <c r="AE1357" s="44">
        <f t="shared" si="439"/>
        <v>371.5075924</v>
      </c>
      <c r="AF1357" s="44">
        <f t="shared" si="440"/>
        <v>217.6479297</v>
      </c>
      <c r="AG1357" s="45">
        <f t="shared" si="5"/>
        <v>0.2628524778</v>
      </c>
      <c r="AH1357" s="45">
        <f t="shared" si="6"/>
        <v>0.3235294118</v>
      </c>
      <c r="AI1357" s="45">
        <f t="shared" si="7"/>
        <v>0.03109242482</v>
      </c>
      <c r="AJ1357" s="45" t="str">
        <f t="shared" si="8"/>
        <v/>
      </c>
      <c r="AK1357" s="45">
        <f t="shared" si="9"/>
        <v>-0.00284346345</v>
      </c>
      <c r="AL1357" s="45">
        <f t="shared" si="10"/>
        <v>-0.09693108281</v>
      </c>
      <c r="AM1357" s="45">
        <f t="shared" si="11"/>
        <v>0.1750423027</v>
      </c>
    </row>
    <row r="1358">
      <c r="A1358" s="33" t="s">
        <v>148</v>
      </c>
      <c r="B1358" s="34" t="s">
        <v>166</v>
      </c>
      <c r="C1358" s="35" t="s">
        <v>51</v>
      </c>
      <c r="D1358" s="36" t="str">
        <f t="shared" si="1"/>
        <v>Europe/Hungary-Europe/2003</v>
      </c>
      <c r="E1358" s="37">
        <f t="array" ref="E1358:H1358">VLOOKUP(D1358, GDP!D:L,{6,7,8,9},0)</f>
        <v>83538373061</v>
      </c>
      <c r="F1358" s="38">
        <v>0.086</v>
      </c>
      <c r="G1358" s="37">
        <v>706.0</v>
      </c>
      <c r="H1358" s="38">
        <v>0.096</v>
      </c>
      <c r="I1358" s="39">
        <f t="array" ref="I1358:J1358">VLOOKUP(D1358, ENERGY!I:M,{4,5},0)</f>
        <v>24859</v>
      </c>
      <c r="J1358" s="39">
        <v>48676.0</v>
      </c>
      <c r="K1358" s="40">
        <f t="array" ref="K1358:S1358">VLOOKUP(D1358, 'HUMAN RESOURCES'!D:V,{11,12,13,14,15,16,17,18,19},0)</f>
        <v>9</v>
      </c>
      <c r="L1358" s="40">
        <v>8.0</v>
      </c>
      <c r="M1358" s="40">
        <v>77.0</v>
      </c>
      <c r="N1358" s="41">
        <v>68.0</v>
      </c>
      <c r="O1358" s="42">
        <v>0.16</v>
      </c>
      <c r="P1358" s="42">
        <v>0.685</v>
      </c>
      <c r="Q1358" s="42">
        <v>0.155</v>
      </c>
      <c r="R1358" s="40">
        <v>1.0129552E7</v>
      </c>
      <c r="S1358" s="42">
        <v>0.655</v>
      </c>
      <c r="T1358" s="43">
        <f t="array" ref="T1358:U1358">VLOOKUP(D1358, TOURISM!D:H,{4,5},0)</f>
        <v>4119000000</v>
      </c>
      <c r="U1358" s="43">
        <v>2.7E9</v>
      </c>
      <c r="V1358" s="38" t="str">
        <f t="array" ref="V1358:AA1358">VLOOKUP(D1358, BUSINESS!D:P,{8,9,10,11,12,13},0)</f>
        <v/>
      </c>
      <c r="W1358" s="37">
        <v>52.0</v>
      </c>
      <c r="X1358" s="37"/>
      <c r="Y1358" s="37"/>
      <c r="Z1358" s="38">
        <v>0.216</v>
      </c>
      <c r="AA1358" s="38">
        <v>0.783</v>
      </c>
      <c r="AB1358" s="44">
        <f t="shared" si="331"/>
        <v>8246.995826</v>
      </c>
      <c r="AC1358" s="44">
        <f t="shared" si="456"/>
        <v>2.454106559</v>
      </c>
      <c r="AD1358" s="44">
        <f t="shared" si="457"/>
        <v>4.805345784</v>
      </c>
      <c r="AE1358" s="44">
        <f t="shared" si="439"/>
        <v>406.6320011</v>
      </c>
      <c r="AF1358" s="44">
        <f t="shared" si="440"/>
        <v>266.5468325</v>
      </c>
      <c r="AG1358" s="45">
        <f t="shared" si="5"/>
        <v>0.261916588</v>
      </c>
      <c r="AH1358" s="45">
        <f t="shared" si="6"/>
        <v>0.4262626263</v>
      </c>
      <c r="AI1358" s="45">
        <f t="shared" si="7"/>
        <v>-0.02870197062</v>
      </c>
      <c r="AJ1358" s="45">
        <f t="shared" si="8"/>
        <v>-0.03494011571</v>
      </c>
      <c r="AK1358" s="45">
        <f t="shared" si="9"/>
        <v>-0.002860234394</v>
      </c>
      <c r="AL1358" s="45">
        <f t="shared" si="10"/>
        <v>0.09454560133</v>
      </c>
      <c r="AM1358" s="45">
        <f t="shared" si="11"/>
        <v>0.2246697353</v>
      </c>
    </row>
    <row r="1359">
      <c r="A1359" s="33" t="s">
        <v>148</v>
      </c>
      <c r="B1359" s="34" t="s">
        <v>166</v>
      </c>
      <c r="C1359" s="35" t="s">
        <v>52</v>
      </c>
      <c r="D1359" s="36" t="str">
        <f t="shared" si="1"/>
        <v>Europe/Hungary-Europe/2004</v>
      </c>
      <c r="E1359" s="37">
        <f t="array" ref="E1359:H1359">VLOOKUP(D1359, GDP!D:L,{6,7,8,9},0)</f>
        <v>102000000000</v>
      </c>
      <c r="F1359" s="38">
        <v>0.082</v>
      </c>
      <c r="G1359" s="37">
        <v>828.0</v>
      </c>
      <c r="H1359" s="38">
        <v>0.128</v>
      </c>
      <c r="I1359" s="39">
        <f t="array" ref="I1359:J1359">VLOOKUP(D1359, ENERGY!I:M,{4,5},0)</f>
        <v>26458</v>
      </c>
      <c r="J1359" s="39">
        <v>54657.0</v>
      </c>
      <c r="K1359" s="40">
        <f t="array" ref="K1359:S1359">VLOOKUP(D1359, 'HUMAN RESOURCES'!D:V,{11,12,13,14,15,16,17,18,19},0)</f>
        <v>9</v>
      </c>
      <c r="L1359" s="40">
        <v>8.0</v>
      </c>
      <c r="M1359" s="40">
        <v>77.0</v>
      </c>
      <c r="N1359" s="41">
        <v>69.0</v>
      </c>
      <c r="O1359" s="42">
        <v>0.158</v>
      </c>
      <c r="P1359" s="42">
        <v>0.687</v>
      </c>
      <c r="Q1359" s="42">
        <v>0.156</v>
      </c>
      <c r="R1359" s="40">
        <v>1.0107146E7</v>
      </c>
      <c r="S1359" s="42">
        <v>0.659</v>
      </c>
      <c r="T1359" s="43">
        <f t="array" ref="T1359:U1359">VLOOKUP(D1359, TOURISM!D:H,{4,5},0)</f>
        <v>4009000000</v>
      </c>
      <c r="U1359" s="43">
        <v>2.482E9</v>
      </c>
      <c r="V1359" s="38" t="str">
        <f t="array" ref="V1359:AA1359">VLOOKUP(D1359, BUSINESS!D:P,{8,9,10,11,12,13},0)</f>
        <v/>
      </c>
      <c r="W1359" s="37">
        <v>52.0</v>
      </c>
      <c r="X1359" s="37"/>
      <c r="Y1359" s="37"/>
      <c r="Z1359" s="38">
        <v>0.277</v>
      </c>
      <c r="AA1359" s="38">
        <v>0.863</v>
      </c>
      <c r="AB1359" s="44">
        <f t="shared" si="331"/>
        <v>10091.86965</v>
      </c>
      <c r="AC1359" s="44">
        <f t="shared" si="456"/>
        <v>2.617751836</v>
      </c>
      <c r="AD1359" s="44">
        <f t="shared" si="457"/>
        <v>5.407758036</v>
      </c>
      <c r="AE1359" s="44">
        <f t="shared" si="439"/>
        <v>396.6500533</v>
      </c>
      <c r="AF1359" s="44">
        <f t="shared" si="440"/>
        <v>245.5688282</v>
      </c>
      <c r="AG1359" s="45">
        <f t="shared" si="5"/>
        <v>0.2237025296</v>
      </c>
      <c r="AH1359" s="45">
        <f t="shared" si="6"/>
        <v>0.1728045326</v>
      </c>
      <c r="AI1359" s="45">
        <f t="shared" si="7"/>
        <v>0.06668222164</v>
      </c>
      <c r="AJ1359" s="45">
        <f t="shared" si="8"/>
        <v>0.1253629351</v>
      </c>
      <c r="AK1359" s="45">
        <f t="shared" si="9"/>
        <v>-0.002211943825</v>
      </c>
      <c r="AL1359" s="45">
        <f t="shared" si="10"/>
        <v>-0.02454786572</v>
      </c>
      <c r="AM1359" s="45">
        <f t="shared" si="11"/>
        <v>-0.07870288327</v>
      </c>
    </row>
    <row r="1360">
      <c r="A1360" s="33" t="s">
        <v>148</v>
      </c>
      <c r="B1360" s="34" t="s">
        <v>166</v>
      </c>
      <c r="C1360" s="35" t="s">
        <v>53</v>
      </c>
      <c r="D1360" s="36" t="str">
        <f t="shared" si="1"/>
        <v>Europe/Hungary-Europe/2005</v>
      </c>
      <c r="E1360" s="37">
        <f t="array" ref="E1360:H1360">VLOOKUP(D1360, GDP!D:L,{6,7,8,9},0)</f>
        <v>110000000000</v>
      </c>
      <c r="F1360" s="38">
        <v>0.084</v>
      </c>
      <c r="G1360" s="37">
        <v>923.0</v>
      </c>
      <c r="H1360" s="38">
        <v>0.085</v>
      </c>
      <c r="I1360" s="39">
        <f t="array" ref="I1360:J1360">VLOOKUP(D1360, ENERGY!I:M,{4,5},0)</f>
        <v>25874</v>
      </c>
      <c r="J1360" s="39">
        <v>57187.0</v>
      </c>
      <c r="K1360" s="40">
        <f t="array" ref="K1360:S1360">VLOOKUP(D1360, 'HUMAN RESOURCES'!D:V,{11,12,13,14,15,16,17,18,19},0)</f>
        <v>10</v>
      </c>
      <c r="L1360" s="40">
        <v>7.0</v>
      </c>
      <c r="M1360" s="40">
        <v>77.0</v>
      </c>
      <c r="N1360" s="41">
        <v>69.0</v>
      </c>
      <c r="O1360" s="42">
        <v>0.155</v>
      </c>
      <c r="P1360" s="42">
        <v>0.688</v>
      </c>
      <c r="Q1360" s="42">
        <v>0.157</v>
      </c>
      <c r="R1360" s="40">
        <v>1.0087065E7</v>
      </c>
      <c r="S1360" s="42">
        <v>0.664</v>
      </c>
      <c r="T1360" s="43">
        <f t="array" ref="T1360:U1360">VLOOKUP(D1360, TOURISM!D:H,{4,5},0)</f>
        <v>4761000000</v>
      </c>
      <c r="U1360" s="43">
        <v>2.721E9</v>
      </c>
      <c r="V1360" s="38">
        <f t="array" ref="V1360:AA1360">VLOOKUP(D1360, BUSINESS!D:P,{8,9,10,11,12,13},0)</f>
        <v>0.566</v>
      </c>
      <c r="W1360" s="37">
        <v>38.0</v>
      </c>
      <c r="X1360" s="37"/>
      <c r="Y1360" s="37">
        <v>340.0</v>
      </c>
      <c r="Z1360" s="38">
        <v>0.39</v>
      </c>
      <c r="AA1360" s="38">
        <v>0.923</v>
      </c>
      <c r="AB1360" s="44">
        <f t="shared" si="331"/>
        <v>10905.05514</v>
      </c>
      <c r="AC1360" s="44">
        <f t="shared" si="456"/>
        <v>2.565067242</v>
      </c>
      <c r="AD1360" s="44">
        <f t="shared" si="457"/>
        <v>5.669339892</v>
      </c>
      <c r="AE1360" s="44">
        <f t="shared" si="439"/>
        <v>471.9906137</v>
      </c>
      <c r="AF1360" s="44">
        <f t="shared" si="440"/>
        <v>269.7514094</v>
      </c>
      <c r="AG1360" s="45">
        <f t="shared" si="5"/>
        <v>0.08057827855</v>
      </c>
      <c r="AH1360" s="45">
        <f t="shared" si="6"/>
        <v>0.1147342995</v>
      </c>
      <c r="AI1360" s="45">
        <f t="shared" si="7"/>
        <v>-0.02012589329</v>
      </c>
      <c r="AJ1360" s="45">
        <f t="shared" si="8"/>
        <v>0.04837159036</v>
      </c>
      <c r="AK1360" s="45">
        <f t="shared" si="9"/>
        <v>-0.001986812103</v>
      </c>
      <c r="AL1360" s="45">
        <f t="shared" si="10"/>
        <v>0.1899421411</v>
      </c>
      <c r="AM1360" s="45">
        <f t="shared" si="11"/>
        <v>0.09847577681</v>
      </c>
    </row>
    <row r="1361">
      <c r="A1361" s="33" t="s">
        <v>148</v>
      </c>
      <c r="B1361" s="34" t="s">
        <v>166</v>
      </c>
      <c r="C1361" s="35" t="s">
        <v>54</v>
      </c>
      <c r="D1361" s="36" t="str">
        <f t="shared" si="1"/>
        <v>Europe/Hungary-Europe/2006</v>
      </c>
      <c r="E1361" s="37">
        <f t="array" ref="E1361:H1361">VLOOKUP(D1361, GDP!D:L,{6,7,8,9},0)</f>
        <v>113000000000</v>
      </c>
      <c r="F1361" s="38">
        <v>0.083</v>
      </c>
      <c r="G1361" s="37">
        <v>922.0</v>
      </c>
      <c r="H1361" s="38">
        <v>0.081</v>
      </c>
      <c r="I1361" s="39" t="str">
        <f t="array" ref="I1361:J1361">VLOOKUP(D1361, ENERGY!I:M,{4,5},0)</f>
        <v/>
      </c>
      <c r="J1361" s="39"/>
      <c r="K1361" s="40">
        <f t="array" ref="K1361:S1361">VLOOKUP(D1361, 'HUMAN RESOURCES'!D:V,{11,12,13,14,15,16,17,18,19},0)</f>
        <v>10</v>
      </c>
      <c r="L1361" s="40">
        <v>7.0</v>
      </c>
      <c r="M1361" s="40">
        <v>77.0</v>
      </c>
      <c r="N1361" s="41">
        <v>69.0</v>
      </c>
      <c r="O1361" s="42">
        <v>0.153</v>
      </c>
      <c r="P1361" s="42">
        <v>0.688</v>
      </c>
      <c r="Q1361" s="42">
        <v>0.159</v>
      </c>
      <c r="R1361" s="40">
        <v>1.007137E7</v>
      </c>
      <c r="S1361" s="42">
        <v>0.669</v>
      </c>
      <c r="T1361" s="43">
        <f t="array" ref="T1361:U1361">VLOOKUP(D1361, TOURISM!D:H,{4,5},0)</f>
        <v>4998000000</v>
      </c>
      <c r="U1361" s="43">
        <v>2.319E9</v>
      </c>
      <c r="V1361" s="38">
        <f t="array" ref="V1361:AA1361">VLOOKUP(D1361, BUSINESS!D:P,{8,9,10,11,12,13},0)</f>
        <v>0.557</v>
      </c>
      <c r="W1361" s="37">
        <v>38.0</v>
      </c>
      <c r="X1361" s="37"/>
      <c r="Y1361" s="37">
        <v>340.0</v>
      </c>
      <c r="Z1361" s="38">
        <v>0.471</v>
      </c>
      <c r="AA1361" s="38">
        <v>0.989</v>
      </c>
      <c r="AB1361" s="44">
        <f t="shared" si="331"/>
        <v>11219.92341</v>
      </c>
      <c r="AC1361" s="44"/>
      <c r="AD1361" s="44"/>
      <c r="AE1361" s="44">
        <f t="shared" si="439"/>
        <v>496.2582052</v>
      </c>
      <c r="AF1361" s="44">
        <f t="shared" si="440"/>
        <v>230.2566582</v>
      </c>
      <c r="AG1361" s="45">
        <f t="shared" si="5"/>
        <v>0.02887360634</v>
      </c>
      <c r="AH1361" s="45">
        <f t="shared" si="6"/>
        <v>-0.001083423619</v>
      </c>
      <c r="AI1361" s="45" t="str">
        <f t="shared" si="7"/>
        <v/>
      </c>
      <c r="AJ1361" s="45" t="str">
        <f t="shared" si="8"/>
        <v/>
      </c>
      <c r="AK1361" s="45">
        <f t="shared" si="9"/>
        <v>-0.001555953094</v>
      </c>
      <c r="AL1361" s="45">
        <f t="shared" si="10"/>
        <v>0.05141541116</v>
      </c>
      <c r="AM1361" s="45">
        <f t="shared" si="11"/>
        <v>-0.1464116581</v>
      </c>
    </row>
    <row r="1362">
      <c r="A1362" s="33" t="s">
        <v>148</v>
      </c>
      <c r="B1362" s="34" t="s">
        <v>166</v>
      </c>
      <c r="C1362" s="35" t="s">
        <v>55</v>
      </c>
      <c r="D1362" s="36" t="str">
        <f t="shared" si="1"/>
        <v>Europe/Hungary-Europe/2007</v>
      </c>
      <c r="E1362" s="37">
        <f t="array" ref="E1362:H1362">VLOOKUP(D1362, GDP!D:L,{6,7,8,9},0)</f>
        <v>136000000000</v>
      </c>
      <c r="F1362" s="38">
        <v>0.077</v>
      </c>
      <c r="G1362" s="37">
        <v>1038.0</v>
      </c>
      <c r="H1362" s="38">
        <v>0.091</v>
      </c>
      <c r="I1362" s="39">
        <f t="array" ref="I1362:J1362">VLOOKUP(D1362, ENERGY!I:M,{4,5},0)</f>
        <v>26729</v>
      </c>
      <c r="J1362" s="39">
        <v>55859.0</v>
      </c>
      <c r="K1362" s="40">
        <f t="array" ref="K1362:S1362">VLOOKUP(D1362, 'HUMAN RESOURCES'!D:V,{11,12,13,14,15,16,17,18,19},0)</f>
        <v>10</v>
      </c>
      <c r="L1362" s="40">
        <v>7.0</v>
      </c>
      <c r="M1362" s="40">
        <v>77.0</v>
      </c>
      <c r="N1362" s="41">
        <v>69.0</v>
      </c>
      <c r="O1362" s="42">
        <v>0.151</v>
      </c>
      <c r="P1362" s="42">
        <v>0.689</v>
      </c>
      <c r="Q1362" s="42">
        <v>0.161</v>
      </c>
      <c r="R1362" s="40">
        <v>1.005578E7</v>
      </c>
      <c r="S1362" s="42">
        <v>0.674</v>
      </c>
      <c r="T1362" s="43">
        <f t="array" ref="T1362:U1362">VLOOKUP(D1362, TOURISM!D:H,{4,5},0)</f>
        <v>5628000000</v>
      </c>
      <c r="U1362" s="43">
        <v>3.088E9</v>
      </c>
      <c r="V1362" s="38">
        <f t="array" ref="V1362:AA1362">VLOOKUP(D1362, BUSINESS!D:P,{8,9,10,11,12,13},0)</f>
        <v>0.553</v>
      </c>
      <c r="W1362" s="37">
        <v>16.0</v>
      </c>
      <c r="X1362" s="37"/>
      <c r="Y1362" s="37">
        <v>340.0</v>
      </c>
      <c r="Z1362" s="38">
        <v>0.533</v>
      </c>
      <c r="AA1362" s="38">
        <v>1.096</v>
      </c>
      <c r="AB1362" s="44">
        <f t="shared" si="331"/>
        <v>13524.56</v>
      </c>
      <c r="AC1362" s="44">
        <f t="shared" ref="AC1362:AC1363" si="458">(I1362/R1362)*1000</f>
        <v>2.658073267</v>
      </c>
      <c r="AD1362" s="44">
        <f t="shared" ref="AD1362:AD1363" si="459">J1362/R1362*1000</f>
        <v>5.554914686</v>
      </c>
      <c r="AE1362" s="44">
        <f t="shared" si="439"/>
        <v>559.6781155</v>
      </c>
      <c r="AF1362" s="44">
        <f t="shared" si="440"/>
        <v>307.0870683</v>
      </c>
      <c r="AG1362" s="45">
        <f t="shared" si="5"/>
        <v>0.2054057335</v>
      </c>
      <c r="AH1362" s="45">
        <f t="shared" si="6"/>
        <v>0.125813449</v>
      </c>
      <c r="AI1362" s="45" t="str">
        <f t="shared" si="7"/>
        <v/>
      </c>
      <c r="AJ1362" s="45" t="str">
        <f t="shared" si="8"/>
        <v/>
      </c>
      <c r="AK1362" s="45">
        <f t="shared" si="9"/>
        <v>-0.001547952265</v>
      </c>
      <c r="AL1362" s="45">
        <f t="shared" si="10"/>
        <v>0.1277961948</v>
      </c>
      <c r="AM1362" s="45">
        <f t="shared" si="11"/>
        <v>0.3336729139</v>
      </c>
    </row>
    <row r="1363">
      <c r="A1363" s="33" t="s">
        <v>148</v>
      </c>
      <c r="B1363" s="34" t="s">
        <v>166</v>
      </c>
      <c r="C1363" s="35" t="s">
        <v>56</v>
      </c>
      <c r="D1363" s="36" t="str">
        <f t="shared" si="1"/>
        <v>Europe/Hungary-Europe/2008</v>
      </c>
      <c r="E1363" s="37">
        <f t="array" ref="E1363:H1363">VLOOKUP(D1363, GDP!D:L,{6,7,8,9},0)</f>
        <v>154000000000</v>
      </c>
      <c r="F1363" s="38">
        <v>0.075</v>
      </c>
      <c r="G1363" s="37">
        <v>1146.0</v>
      </c>
      <c r="H1363" s="38">
        <v>0.102</v>
      </c>
      <c r="I1363" s="39">
        <f t="array" ref="I1363:J1363">VLOOKUP(D1363, ENERGY!I:M,{4,5},0)</f>
        <v>27583</v>
      </c>
      <c r="J1363" s="39">
        <v>57917.0</v>
      </c>
      <c r="K1363" s="40">
        <f t="array" ref="K1363:S1363">VLOOKUP(D1363, 'HUMAN RESOURCES'!D:V,{11,12,13,14,15,16,17,18,19},0)</f>
        <v>10</v>
      </c>
      <c r="L1363" s="40">
        <v>6.0</v>
      </c>
      <c r="M1363" s="40">
        <v>78.0</v>
      </c>
      <c r="N1363" s="41">
        <v>70.0</v>
      </c>
      <c r="O1363" s="42">
        <v>0.149</v>
      </c>
      <c r="P1363" s="42">
        <v>0.688</v>
      </c>
      <c r="Q1363" s="42">
        <v>0.163</v>
      </c>
      <c r="R1363" s="40">
        <v>1.0038188E7</v>
      </c>
      <c r="S1363" s="42">
        <v>0.679</v>
      </c>
      <c r="T1363" s="43">
        <f t="array" ref="T1363:U1363">VLOOKUP(D1363, TOURISM!D:H,{4,5},0)</f>
        <v>7113000000</v>
      </c>
      <c r="U1363" s="43">
        <v>3.833E9</v>
      </c>
      <c r="V1363" s="38">
        <f t="array" ref="V1363:AA1363">VLOOKUP(D1363, BUSINESS!D:P,{8,9,10,11,12,13},0)</f>
        <v>0.566</v>
      </c>
      <c r="W1363" s="37">
        <v>5.0</v>
      </c>
      <c r="X1363" s="37"/>
      <c r="Y1363" s="37">
        <v>330.0</v>
      </c>
      <c r="Z1363" s="38">
        <v>0.61</v>
      </c>
      <c r="AA1363" s="38">
        <v>1.217</v>
      </c>
      <c r="AB1363" s="44">
        <f t="shared" si="331"/>
        <v>15341.41421</v>
      </c>
      <c r="AC1363" s="44">
        <f t="shared" si="458"/>
        <v>2.747806676</v>
      </c>
      <c r="AD1363" s="44">
        <f t="shared" si="459"/>
        <v>5.769666796</v>
      </c>
      <c r="AE1363" s="44">
        <f t="shared" si="439"/>
        <v>708.5940212</v>
      </c>
      <c r="AF1363" s="44">
        <f t="shared" si="440"/>
        <v>381.8418224</v>
      </c>
      <c r="AG1363" s="45">
        <f t="shared" si="5"/>
        <v>0.1343373982</v>
      </c>
      <c r="AH1363" s="45">
        <f t="shared" si="6"/>
        <v>0.1040462428</v>
      </c>
      <c r="AI1363" s="45">
        <f t="shared" si="7"/>
        <v>0.03375881683</v>
      </c>
      <c r="AJ1363" s="45">
        <f t="shared" si="8"/>
        <v>0.03865983957</v>
      </c>
      <c r="AK1363" s="45">
        <f t="shared" si="9"/>
        <v>-0.001749441615</v>
      </c>
      <c r="AL1363" s="45">
        <f t="shared" si="10"/>
        <v>0.2660741979</v>
      </c>
      <c r="AM1363" s="45">
        <f t="shared" si="11"/>
        <v>0.243431788</v>
      </c>
    </row>
    <row r="1364">
      <c r="A1364" s="33" t="s">
        <v>148</v>
      </c>
      <c r="B1364" s="34" t="s">
        <v>166</v>
      </c>
      <c r="C1364" s="35" t="s">
        <v>57</v>
      </c>
      <c r="D1364" s="36" t="str">
        <f t="shared" si="1"/>
        <v>Europe/Hungary-Europe/2009</v>
      </c>
      <c r="E1364" s="37">
        <f t="array" ref="E1364:H1364">VLOOKUP(D1364, GDP!D:L,{6,7,8,9},0)</f>
        <v>127000000000</v>
      </c>
      <c r="F1364" s="38">
        <v>0.077</v>
      </c>
      <c r="G1364" s="37">
        <v>977.0</v>
      </c>
      <c r="H1364" s="38">
        <v>0.11</v>
      </c>
      <c r="I1364" s="39" t="str">
        <f t="array" ref="I1364:J1364">VLOOKUP(D1364, ENERGY!I:M,{4,5},0)</f>
        <v/>
      </c>
      <c r="J1364" s="39"/>
      <c r="K1364" s="40">
        <f t="array" ref="K1364:S1364">VLOOKUP(D1364, 'HUMAN RESOURCES'!D:V,{11,12,13,14,15,16,17,18,19},0)</f>
        <v>10</v>
      </c>
      <c r="L1364" s="40">
        <v>6.0</v>
      </c>
      <c r="M1364" s="40">
        <v>78.0</v>
      </c>
      <c r="N1364" s="41">
        <v>70.0</v>
      </c>
      <c r="O1364" s="42">
        <v>0.147</v>
      </c>
      <c r="P1364" s="42">
        <v>0.687</v>
      </c>
      <c r="Q1364" s="42">
        <v>0.165</v>
      </c>
      <c r="R1364" s="40">
        <v>1.002265E7</v>
      </c>
      <c r="S1364" s="42">
        <v>0.684</v>
      </c>
      <c r="T1364" s="43">
        <f t="array" ref="T1364:U1364">VLOOKUP(D1364, TOURISM!D:H,{4,5},0)</f>
        <v>6740000000</v>
      </c>
      <c r="U1364" s="43">
        <v>3.233E9</v>
      </c>
      <c r="V1364" s="38">
        <f t="array" ref="V1364:AA1364">VLOOKUP(D1364, BUSINESS!D:P,{8,9,10,11,12,13},0)</f>
        <v>0.566</v>
      </c>
      <c r="W1364" s="37">
        <v>4.0</v>
      </c>
      <c r="X1364" s="37"/>
      <c r="Y1364" s="37">
        <v>330.0</v>
      </c>
      <c r="Z1364" s="38">
        <v>0.62</v>
      </c>
      <c r="AA1364" s="38">
        <v>1.176</v>
      </c>
      <c r="AB1364" s="44">
        <f t="shared" si="331"/>
        <v>12671.29951</v>
      </c>
      <c r="AC1364" s="44"/>
      <c r="AD1364" s="44"/>
      <c r="AE1364" s="44">
        <f t="shared" si="439"/>
        <v>672.47684</v>
      </c>
      <c r="AF1364" s="44">
        <f t="shared" si="440"/>
        <v>322.5693804</v>
      </c>
      <c r="AG1364" s="45">
        <f t="shared" si="5"/>
        <v>-0.1740461906</v>
      </c>
      <c r="AH1364" s="45">
        <f t="shared" si="6"/>
        <v>-0.147469459</v>
      </c>
      <c r="AI1364" s="45" t="str">
        <f t="shared" si="7"/>
        <v/>
      </c>
      <c r="AJ1364" s="45" t="str">
        <f t="shared" si="8"/>
        <v/>
      </c>
      <c r="AK1364" s="45">
        <f t="shared" si="9"/>
        <v>-0.001547888922</v>
      </c>
      <c r="AL1364" s="45">
        <f t="shared" si="10"/>
        <v>-0.05097020313</v>
      </c>
      <c r="AM1364" s="45">
        <f t="shared" si="11"/>
        <v>-0.1552277373</v>
      </c>
    </row>
    <row r="1365">
      <c r="A1365" s="33" t="s">
        <v>148</v>
      </c>
      <c r="B1365" s="34" t="s">
        <v>166</v>
      </c>
      <c r="C1365" s="35" t="s">
        <v>58</v>
      </c>
      <c r="D1365" s="36" t="str">
        <f t="shared" si="1"/>
        <v>Europe/Hungary-Europe/2010</v>
      </c>
      <c r="E1365" s="37">
        <f t="array" ref="E1365:H1365">VLOOKUP(D1365, GDP!D:L,{6,7,8,9},0)</f>
        <v>128000000000</v>
      </c>
      <c r="F1365" s="38">
        <v>0.08</v>
      </c>
      <c r="G1365" s="37">
        <v>1026.0</v>
      </c>
      <c r="H1365" s="38">
        <v>0.076</v>
      </c>
      <c r="I1365" s="39">
        <f t="array" ref="I1365:J1365">VLOOKUP(D1365, ENERGY!I:M,{4,5},0)</f>
        <v>25868.5</v>
      </c>
      <c r="J1365" s="39">
        <v>57583.0</v>
      </c>
      <c r="K1365" s="40">
        <f t="array" ref="K1365:S1365">VLOOKUP(D1365, 'HUMAN RESOURCES'!D:V,{11,12,13,14,15,16,17,18,19},0)</f>
        <v>9</v>
      </c>
      <c r="L1365" s="40">
        <v>6.0</v>
      </c>
      <c r="M1365" s="40">
        <v>78.0</v>
      </c>
      <c r="N1365" s="41">
        <v>71.0</v>
      </c>
      <c r="O1365" s="42">
        <v>0.146</v>
      </c>
      <c r="P1365" s="42">
        <v>0.686</v>
      </c>
      <c r="Q1365" s="42">
        <v>0.167</v>
      </c>
      <c r="R1365" s="40">
        <v>1.0000023E7</v>
      </c>
      <c r="S1365" s="42">
        <v>0.689</v>
      </c>
      <c r="T1365" s="43">
        <f t="array" ref="T1365:U1365">VLOOKUP(D1365, TOURISM!D:H,{4,5},0)</f>
        <v>6338000000</v>
      </c>
      <c r="U1365" s="43">
        <v>2.879E9</v>
      </c>
      <c r="V1365" s="38">
        <f t="array" ref="V1365:AA1365">VLOOKUP(D1365, BUSINESS!D:P,{8,9,10,11,12,13},0)</f>
        <v>0.546</v>
      </c>
      <c r="W1365" s="37">
        <v>4.0</v>
      </c>
      <c r="X1365" s="37"/>
      <c r="Y1365" s="37">
        <v>277.0</v>
      </c>
      <c r="Z1365" s="38">
        <v>0.65</v>
      </c>
      <c r="AA1365" s="38">
        <v>1.199</v>
      </c>
      <c r="AB1365" s="44">
        <f t="shared" si="331"/>
        <v>12799.97056</v>
      </c>
      <c r="AC1365" s="44">
        <f t="shared" ref="AC1365:AC1366" si="460">(I1365/R1365)*1000</f>
        <v>2.58684405</v>
      </c>
      <c r="AD1365" s="44">
        <f t="shared" ref="AD1365:AD1366" si="461">J1365/R1365*1000</f>
        <v>5.758286756</v>
      </c>
      <c r="AE1365" s="44">
        <f t="shared" si="439"/>
        <v>633.7985423</v>
      </c>
      <c r="AF1365" s="44">
        <f t="shared" si="440"/>
        <v>287.8993378</v>
      </c>
      <c r="AG1365" s="45">
        <f t="shared" si="5"/>
        <v>0.01015452704</v>
      </c>
      <c r="AH1365" s="45">
        <f t="shared" si="6"/>
        <v>0.05015353122</v>
      </c>
      <c r="AI1365" s="45" t="str">
        <f t="shared" si="7"/>
        <v/>
      </c>
      <c r="AJ1365" s="45" t="str">
        <f t="shared" si="8"/>
        <v/>
      </c>
      <c r="AK1365" s="45">
        <f t="shared" si="9"/>
        <v>-0.002257586566</v>
      </c>
      <c r="AL1365" s="45">
        <f t="shared" si="10"/>
        <v>-0.0575161781</v>
      </c>
      <c r="AM1365" s="45">
        <f t="shared" si="11"/>
        <v>-0.1074808851</v>
      </c>
    </row>
    <row r="1366">
      <c r="A1366" s="33" t="s">
        <v>148</v>
      </c>
      <c r="B1366" s="34" t="s">
        <v>166</v>
      </c>
      <c r="C1366" s="35" t="s">
        <v>59</v>
      </c>
      <c r="D1366" s="36" t="str">
        <f t="shared" si="1"/>
        <v>Europe/Hungary-Europe/2011</v>
      </c>
      <c r="E1366" s="37">
        <f t="array" ref="E1366:H1366">VLOOKUP(D1366, GDP!D:L,{6,7,8,9},0)</f>
        <v>137000000000</v>
      </c>
      <c r="F1366" s="38">
        <v>0.079</v>
      </c>
      <c r="G1366" s="37">
        <v>1096.0</v>
      </c>
      <c r="H1366" s="38">
        <v>0.083</v>
      </c>
      <c r="I1366" s="39">
        <f t="array" ref="I1366:J1366">VLOOKUP(D1366, ENERGY!I:M,{4,5},0)</f>
        <v>27330</v>
      </c>
      <c r="J1366" s="39">
        <v>57235.0</v>
      </c>
      <c r="K1366" s="40">
        <f t="array" ref="K1366:S1366">VLOOKUP(D1366, 'HUMAN RESOURCES'!D:V,{11,12,13,14,15,16,17,18,19},0)</f>
        <v>9</v>
      </c>
      <c r="L1366" s="40">
        <v>6.0</v>
      </c>
      <c r="M1366" s="40">
        <v>79.0</v>
      </c>
      <c r="N1366" s="41">
        <v>71.0</v>
      </c>
      <c r="O1366" s="42">
        <v>0.146</v>
      </c>
      <c r="P1366" s="42">
        <v>0.685</v>
      </c>
      <c r="Q1366" s="42">
        <v>0.169</v>
      </c>
      <c r="R1366" s="40">
        <v>9971727.0</v>
      </c>
      <c r="S1366" s="42">
        <v>0.693</v>
      </c>
      <c r="T1366" s="43">
        <f t="array" ref="T1366:U1366">VLOOKUP(D1366, TOURISM!D:H,{4,5},0)</f>
        <v>6929000000</v>
      </c>
      <c r="U1366" s="43">
        <v>3.028E9</v>
      </c>
      <c r="V1366" s="38">
        <f t="array" ref="V1366:AA1366">VLOOKUP(D1366, BUSINESS!D:P,{8,9,10,11,12,13},0)</f>
        <v>0.52</v>
      </c>
      <c r="W1366" s="37">
        <v>4.0</v>
      </c>
      <c r="X1366" s="37"/>
      <c r="Y1366" s="37">
        <v>277.0</v>
      </c>
      <c r="Z1366" s="38">
        <v>0.68</v>
      </c>
      <c r="AA1366" s="38">
        <v>1.169</v>
      </c>
      <c r="AB1366" s="44">
        <f t="shared" si="331"/>
        <v>13738.84383</v>
      </c>
      <c r="AC1366" s="44">
        <f t="shared" si="460"/>
        <v>2.740748919</v>
      </c>
      <c r="AD1366" s="44">
        <f t="shared" si="461"/>
        <v>5.739727933</v>
      </c>
      <c r="AE1366" s="44">
        <f t="shared" si="439"/>
        <v>694.8645907</v>
      </c>
      <c r="AF1366" s="44">
        <f t="shared" si="440"/>
        <v>303.6585338</v>
      </c>
      <c r="AG1366" s="45">
        <f t="shared" si="5"/>
        <v>0.07334964316</v>
      </c>
      <c r="AH1366" s="45">
        <f t="shared" si="6"/>
        <v>0.06822612086</v>
      </c>
      <c r="AI1366" s="45">
        <f t="shared" si="7"/>
        <v>0.05949522514</v>
      </c>
      <c r="AJ1366" s="45">
        <f t="shared" si="8"/>
        <v>-0.003222976545</v>
      </c>
      <c r="AK1366" s="45">
        <f t="shared" si="9"/>
        <v>-0.002829593492</v>
      </c>
      <c r="AL1366" s="45">
        <f t="shared" si="10"/>
        <v>0.09634930395</v>
      </c>
      <c r="AM1366" s="45">
        <f t="shared" si="11"/>
        <v>0.05473856265</v>
      </c>
    </row>
    <row r="1367">
      <c r="A1367" s="33" t="s">
        <v>148</v>
      </c>
      <c r="B1367" s="34" t="s">
        <v>166</v>
      </c>
      <c r="C1367" s="35" t="s">
        <v>60</v>
      </c>
      <c r="D1367" s="36" t="str">
        <f t="shared" si="1"/>
        <v>Europe/Hungary-Europe/2012</v>
      </c>
      <c r="E1367" s="37">
        <f t="array" ref="E1367:H1367">VLOOKUP(D1367, GDP!D:L,{6,7,8,9},0)</f>
        <v>125000000000</v>
      </c>
      <c r="F1367" s="38">
        <v>0.078</v>
      </c>
      <c r="G1367" s="37">
        <v>987.0</v>
      </c>
      <c r="H1367" s="38">
        <v>0.09</v>
      </c>
      <c r="I1367" s="39" t="str">
        <f t="array" ref="I1367:J1367">VLOOKUP(D1367, ENERGY!I:M,{4,5},0)</f>
        <v/>
      </c>
      <c r="J1367" s="39"/>
      <c r="K1367" s="40">
        <f t="array" ref="K1367:S1367">VLOOKUP(D1367, 'HUMAN RESOURCES'!D:V,{11,12,13,14,15,16,17,18,19},0)</f>
        <v>9</v>
      </c>
      <c r="L1367" s="40">
        <v>5.0</v>
      </c>
      <c r="M1367" s="40">
        <v>79.0</v>
      </c>
      <c r="N1367" s="41">
        <v>72.0</v>
      </c>
      <c r="O1367" s="42">
        <v>0.146</v>
      </c>
      <c r="P1367" s="42">
        <v>0.683</v>
      </c>
      <c r="Q1367" s="42">
        <v>0.17</v>
      </c>
      <c r="R1367" s="40">
        <v>9920362.0</v>
      </c>
      <c r="S1367" s="42">
        <v>0.698</v>
      </c>
      <c r="T1367" s="43">
        <f t="array" ref="T1367:U1367">VLOOKUP(D1367, TOURISM!D:H,{4,5},0)</f>
        <v>5923000000</v>
      </c>
      <c r="U1367" s="43">
        <v>2.514E9</v>
      </c>
      <c r="V1367" s="38">
        <f t="array" ref="V1367:AA1367">VLOOKUP(D1367, BUSINESS!D:P,{8,9,10,11,12,13},0)</f>
        <v>0.495</v>
      </c>
      <c r="W1367" s="37">
        <v>5.0</v>
      </c>
      <c r="X1367" s="37">
        <v>52.0</v>
      </c>
      <c r="Y1367" s="37">
        <v>277.0</v>
      </c>
      <c r="Z1367" s="38">
        <v>0.706</v>
      </c>
      <c r="AA1367" s="38">
        <v>1.161</v>
      </c>
      <c r="AB1367" s="44">
        <f t="shared" si="331"/>
        <v>12600.34664</v>
      </c>
      <c r="AC1367" s="44"/>
      <c r="AD1367" s="44"/>
      <c r="AE1367" s="44">
        <f t="shared" si="439"/>
        <v>597.0548252</v>
      </c>
      <c r="AF1367" s="44">
        <f t="shared" si="440"/>
        <v>253.4181716</v>
      </c>
      <c r="AG1367" s="45">
        <f t="shared" si="5"/>
        <v>-0.08286703062</v>
      </c>
      <c r="AH1367" s="45">
        <f t="shared" si="6"/>
        <v>-0.09945255474</v>
      </c>
      <c r="AI1367" s="45" t="str">
        <f t="shared" si="7"/>
        <v/>
      </c>
      <c r="AJ1367" s="45" t="str">
        <f t="shared" si="8"/>
        <v/>
      </c>
      <c r="AK1367" s="45">
        <f t="shared" si="9"/>
        <v>-0.005151063602</v>
      </c>
      <c r="AL1367" s="45">
        <f t="shared" si="10"/>
        <v>-0.1407609004</v>
      </c>
      <c r="AM1367" s="45">
        <f t="shared" si="11"/>
        <v>-0.1654501901</v>
      </c>
    </row>
    <row r="1368">
      <c r="A1368" s="33" t="s">
        <v>148</v>
      </c>
      <c r="B1368" s="34" t="s">
        <v>167</v>
      </c>
      <c r="C1368" s="35" t="s">
        <v>48</v>
      </c>
      <c r="D1368" s="36" t="str">
        <f t="shared" si="1"/>
        <v>Europe/Iceland-Europe/2000</v>
      </c>
      <c r="E1368" s="37">
        <f t="array" ref="E1368:H1368">VLOOKUP(D1368, GDP!D:L,{6,7,8,9},0)</f>
        <v>8697298234</v>
      </c>
      <c r="F1368" s="38">
        <v>0.095</v>
      </c>
      <c r="G1368" s="37">
        <v>2961.0</v>
      </c>
      <c r="H1368" s="38">
        <v>0.168</v>
      </c>
      <c r="I1368" s="39">
        <f t="array" ref="I1368:J1368">VLOOKUP(D1368, ENERGY!I:M,{4,5},0)</f>
        <v>6021</v>
      </c>
      <c r="J1368" s="39"/>
      <c r="K1368" s="40">
        <f t="array" ref="K1368:S1368">VLOOKUP(D1368, 'HUMAN RESOURCES'!D:V,{11,12,13,14,15,16,17,18,19},0)</f>
        <v>14</v>
      </c>
      <c r="L1368" s="40">
        <v>3.0</v>
      </c>
      <c r="M1368" s="40">
        <v>82.0</v>
      </c>
      <c r="N1368" s="41">
        <v>78.0</v>
      </c>
      <c r="O1368" s="42">
        <v>0.233</v>
      </c>
      <c r="P1368" s="42">
        <v>0.651</v>
      </c>
      <c r="Q1368" s="42">
        <v>0.116</v>
      </c>
      <c r="R1368" s="40">
        <v>281205.0</v>
      </c>
      <c r="S1368" s="42">
        <v>0.924</v>
      </c>
      <c r="T1368" s="43">
        <f t="array" ref="T1368:U1368">VLOOKUP(D1368, TOURISM!D:H,{4,5},0)</f>
        <v>386000000</v>
      </c>
      <c r="U1368" s="43">
        <v>4.71E8</v>
      </c>
      <c r="V1368" s="38" t="str">
        <f t="array" ref="V1368:AA1368">VLOOKUP(D1368, BUSINESS!D:P,{8,9,10,11,12,13},0)</f>
        <v/>
      </c>
      <c r="W1368" s="37"/>
      <c r="X1368" s="37"/>
      <c r="Y1368" s="37"/>
      <c r="Z1368" s="38">
        <v>0.445</v>
      </c>
      <c r="AA1368" s="38">
        <v>0.764</v>
      </c>
      <c r="AB1368" s="44">
        <f t="shared" si="331"/>
        <v>30928.67564</v>
      </c>
      <c r="AC1368" s="44">
        <f t="shared" ref="AC1368:AC1373" si="462">(I1368/R1368)*1000</f>
        <v>21.41142583</v>
      </c>
      <c r="AD1368" s="44"/>
      <c r="AE1368" s="44">
        <f t="shared" si="439"/>
        <v>1372.664071</v>
      </c>
      <c r="AF1368" s="44">
        <f t="shared" si="440"/>
        <v>1674.934656</v>
      </c>
      <c r="AG1368" s="45" t="str">
        <f t="shared" si="5"/>
        <v/>
      </c>
      <c r="AH1368" s="45" t="str">
        <f t="shared" si="6"/>
        <v/>
      </c>
      <c r="AI1368" s="45" t="str">
        <f t="shared" si="7"/>
        <v/>
      </c>
      <c r="AJ1368" s="45" t="str">
        <f t="shared" si="8"/>
        <v/>
      </c>
      <c r="AK1368" s="45" t="str">
        <f t="shared" si="9"/>
        <v/>
      </c>
      <c r="AL1368" s="45" t="str">
        <f t="shared" si="10"/>
        <v/>
      </c>
      <c r="AM1368" s="45" t="str">
        <f t="shared" si="11"/>
        <v/>
      </c>
    </row>
    <row r="1369">
      <c r="A1369" s="33" t="s">
        <v>148</v>
      </c>
      <c r="B1369" s="34" t="s">
        <v>167</v>
      </c>
      <c r="C1369" s="35" t="s">
        <v>49</v>
      </c>
      <c r="D1369" s="36" t="str">
        <f t="shared" si="1"/>
        <v>Europe/Iceland-Europe/2001</v>
      </c>
      <c r="E1369" s="37">
        <f t="array" ref="E1369:H1369">VLOOKUP(D1369, GDP!D:L,{6,7,8,9},0)</f>
        <v>7922983043</v>
      </c>
      <c r="F1369" s="38">
        <v>0.093</v>
      </c>
      <c r="G1369" s="37">
        <v>2612.0</v>
      </c>
      <c r="H1369" s="38">
        <v>0.18</v>
      </c>
      <c r="I1369" s="39">
        <f t="array" ref="I1369:J1369">VLOOKUP(D1369, ENERGY!I:M,{4,5},0)</f>
        <v>5731</v>
      </c>
      <c r="J1369" s="39"/>
      <c r="K1369" s="40">
        <f t="array" ref="K1369:S1369">VLOOKUP(D1369, 'HUMAN RESOURCES'!D:V,{11,12,13,14,15,16,17,18,19},0)</f>
        <v>14</v>
      </c>
      <c r="L1369" s="40">
        <v>3.0</v>
      </c>
      <c r="M1369" s="40">
        <v>83.0</v>
      </c>
      <c r="N1369" s="41">
        <v>78.0</v>
      </c>
      <c r="O1369" s="42">
        <v>0.23</v>
      </c>
      <c r="P1369" s="42">
        <v>0.653</v>
      </c>
      <c r="Q1369" s="42">
        <v>0.116</v>
      </c>
      <c r="R1369" s="40">
        <v>284968.0</v>
      </c>
      <c r="S1369" s="42">
        <v>0.925</v>
      </c>
      <c r="T1369" s="43">
        <f t="array" ref="T1369:U1369">VLOOKUP(D1369, TOURISM!D:H,{4,5},0)</f>
        <v>383000000</v>
      </c>
      <c r="U1369" s="43">
        <v>3.72E8</v>
      </c>
      <c r="V1369" s="38" t="str">
        <f t="array" ref="V1369:AA1369">VLOOKUP(D1369, BUSINESS!D:P,{8,9,10,11,12,13},0)</f>
        <v/>
      </c>
      <c r="W1369" s="37"/>
      <c r="X1369" s="37"/>
      <c r="Y1369" s="37"/>
      <c r="Z1369" s="38">
        <v>0.494</v>
      </c>
      <c r="AA1369" s="38">
        <v>0.874</v>
      </c>
      <c r="AB1369" s="44">
        <f t="shared" si="331"/>
        <v>27803.06225</v>
      </c>
      <c r="AC1369" s="44">
        <f t="shared" si="462"/>
        <v>20.11103001</v>
      </c>
      <c r="AD1369" s="44"/>
      <c r="AE1369" s="44">
        <f t="shared" si="439"/>
        <v>1344.010556</v>
      </c>
      <c r="AF1369" s="44">
        <f t="shared" si="440"/>
        <v>1305.40973</v>
      </c>
      <c r="AG1369" s="45">
        <f t="shared" si="5"/>
        <v>-0.101058753</v>
      </c>
      <c r="AH1369" s="45">
        <f t="shared" si="6"/>
        <v>-0.117865586</v>
      </c>
      <c r="AI1369" s="45">
        <f t="shared" si="7"/>
        <v>-0.06073373292</v>
      </c>
      <c r="AJ1369" s="45" t="str">
        <f t="shared" si="8"/>
        <v/>
      </c>
      <c r="AK1369" s="45">
        <f t="shared" si="9"/>
        <v>0.01338169663</v>
      </c>
      <c r="AL1369" s="45">
        <f t="shared" si="10"/>
        <v>-0.0208743827</v>
      </c>
      <c r="AM1369" s="45">
        <f t="shared" si="11"/>
        <v>-0.2206205028</v>
      </c>
    </row>
    <row r="1370">
      <c r="A1370" s="33" t="s">
        <v>148</v>
      </c>
      <c r="B1370" s="34" t="s">
        <v>167</v>
      </c>
      <c r="C1370" s="35" t="s">
        <v>50</v>
      </c>
      <c r="D1370" s="36" t="str">
        <f t="shared" si="1"/>
        <v>Europe/Iceland-Europe/2002</v>
      </c>
      <c r="E1370" s="37">
        <f t="array" ref="E1370:H1370">VLOOKUP(D1370, GDP!D:L,{6,7,8,9},0)</f>
        <v>8907207933</v>
      </c>
      <c r="F1370" s="38">
        <v>0.102</v>
      </c>
      <c r="G1370" s="37">
        <v>3156.0</v>
      </c>
      <c r="H1370" s="38">
        <v>0.154</v>
      </c>
      <c r="I1370" s="39">
        <f t="array" ref="I1370:J1370">VLOOKUP(D1370, ENERGY!I:M,{4,5},0)</f>
        <v>5369</v>
      </c>
      <c r="J1370" s="39">
        <v>1962.0</v>
      </c>
      <c r="K1370" s="40">
        <f t="array" ref="K1370:S1370">VLOOKUP(D1370, 'HUMAN RESOURCES'!D:V,{11,12,13,14,15,16,17,18,19},0)</f>
        <v>14</v>
      </c>
      <c r="L1370" s="40">
        <v>3.0</v>
      </c>
      <c r="M1370" s="40">
        <v>83.0</v>
      </c>
      <c r="N1370" s="41">
        <v>79.0</v>
      </c>
      <c r="O1370" s="42">
        <v>0.228</v>
      </c>
      <c r="P1370" s="42">
        <v>0.656</v>
      </c>
      <c r="Q1370" s="42">
        <v>0.117</v>
      </c>
      <c r="R1370" s="40">
        <v>287523.0</v>
      </c>
      <c r="S1370" s="42">
        <v>0.927</v>
      </c>
      <c r="T1370" s="43">
        <f t="array" ref="T1370:U1370">VLOOKUP(D1370, TOURISM!D:H,{4,5},0)</f>
        <v>415000000</v>
      </c>
      <c r="U1370" s="43">
        <v>3.73E8</v>
      </c>
      <c r="V1370" s="38" t="str">
        <f t="array" ref="V1370:AA1370">VLOOKUP(D1370, BUSINESS!D:P,{8,9,10,11,12,13},0)</f>
        <v/>
      </c>
      <c r="W1370" s="37"/>
      <c r="X1370" s="37"/>
      <c r="Y1370" s="37"/>
      <c r="Z1370" s="38">
        <v>0.791</v>
      </c>
      <c r="AA1370" s="38">
        <v>0.908</v>
      </c>
      <c r="AB1370" s="44">
        <f t="shared" si="331"/>
        <v>30979.11448</v>
      </c>
      <c r="AC1370" s="44">
        <f t="shared" si="462"/>
        <v>18.67328875</v>
      </c>
      <c r="AD1370" s="44">
        <f t="shared" ref="AD1370:AD1373" si="463">J1370/R1370*1000</f>
        <v>6.823801922</v>
      </c>
      <c r="AE1370" s="44">
        <f t="shared" si="439"/>
        <v>1443.362792</v>
      </c>
      <c r="AF1370" s="44">
        <f t="shared" si="440"/>
        <v>1297.287521</v>
      </c>
      <c r="AG1370" s="45">
        <f t="shared" si="5"/>
        <v>0.1142339</v>
      </c>
      <c r="AH1370" s="45">
        <f t="shared" si="6"/>
        <v>0.2082695253</v>
      </c>
      <c r="AI1370" s="45">
        <f t="shared" si="7"/>
        <v>-0.07149018544</v>
      </c>
      <c r="AJ1370" s="45" t="str">
        <f t="shared" si="8"/>
        <v/>
      </c>
      <c r="AK1370" s="45">
        <f t="shared" si="9"/>
        <v>0.00896591898</v>
      </c>
      <c r="AL1370" s="45">
        <f t="shared" si="10"/>
        <v>0.07392221427</v>
      </c>
      <c r="AM1370" s="45">
        <f t="shared" si="11"/>
        <v>-0.006221961336</v>
      </c>
    </row>
    <row r="1371">
      <c r="A1371" s="33" t="s">
        <v>148</v>
      </c>
      <c r="B1371" s="34" t="s">
        <v>167</v>
      </c>
      <c r="C1371" s="35" t="s">
        <v>51</v>
      </c>
      <c r="D1371" s="36" t="str">
        <f t="shared" si="1"/>
        <v>Europe/Iceland-Europe/2003</v>
      </c>
      <c r="E1371" s="37">
        <f t="array" ref="E1371:H1371">VLOOKUP(D1371, GDP!D:L,{6,7,8,9},0)</f>
        <v>10969898924</v>
      </c>
      <c r="F1371" s="38">
        <v>0.106</v>
      </c>
      <c r="G1371" s="37">
        <v>4020.0</v>
      </c>
      <c r="H1371" s="38">
        <v>0.12</v>
      </c>
      <c r="I1371" s="39">
        <f t="array" ref="I1371:J1371">VLOOKUP(D1371, ENERGY!I:M,{4,5},0)</f>
        <v>5384</v>
      </c>
      <c r="J1371" s="39">
        <v>2054.0</v>
      </c>
      <c r="K1371" s="40">
        <f t="array" ref="K1371:S1371">VLOOKUP(D1371, 'HUMAN RESOURCES'!D:V,{11,12,13,14,15,16,17,18,19},0)</f>
        <v>14</v>
      </c>
      <c r="L1371" s="40">
        <v>3.0</v>
      </c>
      <c r="M1371" s="40">
        <v>83.0</v>
      </c>
      <c r="N1371" s="41">
        <v>80.0</v>
      </c>
      <c r="O1371" s="42">
        <v>0.225</v>
      </c>
      <c r="P1371" s="42">
        <v>0.658</v>
      </c>
      <c r="Q1371" s="42">
        <v>0.117</v>
      </c>
      <c r="R1371" s="40">
        <v>289521.0</v>
      </c>
      <c r="S1371" s="42">
        <v>0.928</v>
      </c>
      <c r="T1371" s="43">
        <f t="array" ref="T1371:U1371">VLOOKUP(D1371, TOURISM!D:H,{4,5},0)</f>
        <v>486000000</v>
      </c>
      <c r="U1371" s="43">
        <v>5.24E8</v>
      </c>
      <c r="V1371" s="38" t="str">
        <f t="array" ref="V1371:AA1371">VLOOKUP(D1371, BUSINESS!D:P,{8,9,10,11,12,13},0)</f>
        <v/>
      </c>
      <c r="W1371" s="37"/>
      <c r="X1371" s="37"/>
      <c r="Y1371" s="37"/>
      <c r="Z1371" s="38">
        <v>0.831</v>
      </c>
      <c r="AA1371" s="38">
        <v>0.965</v>
      </c>
      <c r="AB1371" s="44">
        <f t="shared" si="331"/>
        <v>37889.8212</v>
      </c>
      <c r="AC1371" s="44">
        <f t="shared" si="462"/>
        <v>18.59623309</v>
      </c>
      <c r="AD1371" s="44">
        <f t="shared" si="463"/>
        <v>7.094476739</v>
      </c>
      <c r="AE1371" s="44">
        <f t="shared" si="439"/>
        <v>1678.63471</v>
      </c>
      <c r="AF1371" s="44">
        <f t="shared" si="440"/>
        <v>1809.885984</v>
      </c>
      <c r="AG1371" s="45">
        <f t="shared" si="5"/>
        <v>0.2230763156</v>
      </c>
      <c r="AH1371" s="45">
        <f t="shared" si="6"/>
        <v>0.2737642586</v>
      </c>
      <c r="AI1371" s="45">
        <f t="shared" si="7"/>
        <v>-0.004126517733</v>
      </c>
      <c r="AJ1371" s="45">
        <f t="shared" si="8"/>
        <v>0.039666277</v>
      </c>
      <c r="AK1371" s="45">
        <f t="shared" si="9"/>
        <v>0.006949009297</v>
      </c>
      <c r="AL1371" s="45">
        <f t="shared" si="10"/>
        <v>0.1630026213</v>
      </c>
      <c r="AM1371" s="45">
        <f t="shared" si="11"/>
        <v>0.3951309593</v>
      </c>
    </row>
    <row r="1372">
      <c r="A1372" s="33" t="s">
        <v>148</v>
      </c>
      <c r="B1372" s="34" t="s">
        <v>167</v>
      </c>
      <c r="C1372" s="35" t="s">
        <v>52</v>
      </c>
      <c r="D1372" s="36" t="str">
        <f t="shared" si="1"/>
        <v>Europe/Iceland-Europe/2004</v>
      </c>
      <c r="E1372" s="37">
        <f t="array" ref="E1372:H1372">VLOOKUP(D1372, GDP!D:L,{6,7,8,9},0)</f>
        <v>13251434311</v>
      </c>
      <c r="F1372" s="38">
        <v>0.1</v>
      </c>
      <c r="G1372" s="37">
        <v>4567.0</v>
      </c>
      <c r="H1372" s="38">
        <v>0.12</v>
      </c>
      <c r="I1372" s="39">
        <f t="array" ref="I1372:J1372">VLOOKUP(D1372, ENERGY!I:M,{4,5},0)</f>
        <v>5354</v>
      </c>
      <c r="J1372" s="39">
        <v>2120.0</v>
      </c>
      <c r="K1372" s="40">
        <f t="array" ref="K1372:S1372">VLOOKUP(D1372, 'HUMAN RESOURCES'!D:V,{11,12,13,14,15,16,17,18,19},0)</f>
        <v>15</v>
      </c>
      <c r="L1372" s="40">
        <v>3.0</v>
      </c>
      <c r="M1372" s="40">
        <v>83.0</v>
      </c>
      <c r="N1372" s="41">
        <v>79.0</v>
      </c>
      <c r="O1372" s="42">
        <v>0.223</v>
      </c>
      <c r="P1372" s="42">
        <v>0.66</v>
      </c>
      <c r="Q1372" s="42">
        <v>0.117</v>
      </c>
      <c r="R1372" s="40">
        <v>292074.0</v>
      </c>
      <c r="S1372" s="42">
        <v>0.929</v>
      </c>
      <c r="T1372" s="43">
        <f t="array" ref="T1372:U1372">VLOOKUP(D1372, TOURISM!D:H,{4,5},0)</f>
        <v>558000000</v>
      </c>
      <c r="U1372" s="43">
        <v>6.99E8</v>
      </c>
      <c r="V1372" s="38" t="str">
        <f t="array" ref="V1372:AA1372">VLOOKUP(D1372, BUSINESS!D:P,{8,9,10,11,12,13},0)</f>
        <v/>
      </c>
      <c r="W1372" s="37">
        <v>5.0</v>
      </c>
      <c r="X1372" s="37"/>
      <c r="Y1372" s="37"/>
      <c r="Z1372" s="38">
        <v>0.839</v>
      </c>
      <c r="AA1372" s="38">
        <v>0.989</v>
      </c>
      <c r="AB1372" s="44">
        <f t="shared" si="331"/>
        <v>45370.12644</v>
      </c>
      <c r="AC1372" s="44">
        <f t="shared" si="462"/>
        <v>18.33097092</v>
      </c>
      <c r="AD1372" s="44">
        <f t="shared" si="463"/>
        <v>7.258434506</v>
      </c>
      <c r="AE1372" s="44">
        <f t="shared" si="439"/>
        <v>1910.474743</v>
      </c>
      <c r="AF1372" s="44">
        <f t="shared" si="440"/>
        <v>2393.229113</v>
      </c>
      <c r="AG1372" s="45">
        <f t="shared" si="5"/>
        <v>0.1974225532</v>
      </c>
      <c r="AH1372" s="45">
        <f t="shared" si="6"/>
        <v>0.1360696517</v>
      </c>
      <c r="AI1372" s="45">
        <f t="shared" si="7"/>
        <v>-0.01426429583</v>
      </c>
      <c r="AJ1372" s="45">
        <f t="shared" si="8"/>
        <v>0.02311062157</v>
      </c>
      <c r="AK1372" s="45">
        <f t="shared" si="9"/>
        <v>0.008818013201</v>
      </c>
      <c r="AL1372" s="45">
        <f t="shared" si="10"/>
        <v>0.1381122592</v>
      </c>
      <c r="AM1372" s="45">
        <f t="shared" si="11"/>
        <v>0.3223093246</v>
      </c>
    </row>
    <row r="1373">
      <c r="A1373" s="33" t="s">
        <v>148</v>
      </c>
      <c r="B1373" s="34" t="s">
        <v>167</v>
      </c>
      <c r="C1373" s="35" t="s">
        <v>53</v>
      </c>
      <c r="D1373" s="36" t="str">
        <f t="shared" si="1"/>
        <v>Europe/Iceland-Europe/2005</v>
      </c>
      <c r="E1373" s="37">
        <f t="array" ref="E1373:H1373">VLOOKUP(D1373, GDP!D:L,{6,7,8,9},0)</f>
        <v>16286331747</v>
      </c>
      <c r="F1373" s="38">
        <v>0.096</v>
      </c>
      <c r="G1373" s="37">
        <v>5329.0</v>
      </c>
      <c r="H1373" s="38">
        <v>0.148</v>
      </c>
      <c r="I1373" s="39">
        <f t="array" ref="I1373:J1373">VLOOKUP(D1373, ENERGY!I:M,{4,5},0)</f>
        <v>3303</v>
      </c>
      <c r="J1373" s="39">
        <v>2167.0</v>
      </c>
      <c r="K1373" s="40">
        <f t="array" ref="K1373:S1373">VLOOKUP(D1373, 'HUMAN RESOURCES'!D:V,{11,12,13,14,15,16,17,18,19},0)</f>
        <v>14</v>
      </c>
      <c r="L1373" s="40">
        <v>2.0</v>
      </c>
      <c r="M1373" s="40">
        <v>84.0</v>
      </c>
      <c r="N1373" s="41">
        <v>80.0</v>
      </c>
      <c r="O1373" s="42">
        <v>0.221</v>
      </c>
      <c r="P1373" s="42">
        <v>0.662</v>
      </c>
      <c r="Q1373" s="42">
        <v>0.117</v>
      </c>
      <c r="R1373" s="40">
        <v>296734.0</v>
      </c>
      <c r="S1373" s="42">
        <v>0.93</v>
      </c>
      <c r="T1373" s="43">
        <f t="array" ref="T1373:U1373">VLOOKUP(D1373, TOURISM!D:H,{4,5},0)</f>
        <v>635000000</v>
      </c>
      <c r="U1373" s="43">
        <v>9.91E8</v>
      </c>
      <c r="V1373" s="38">
        <f t="array" ref="V1373:AA1373">VLOOKUP(D1373, BUSINESS!D:P,{8,9,10,11,12,13},0)</f>
        <v>0.264</v>
      </c>
      <c r="W1373" s="37">
        <v>5.0</v>
      </c>
      <c r="X1373" s="37"/>
      <c r="Y1373" s="37">
        <v>140.0</v>
      </c>
      <c r="Z1373" s="38">
        <v>0.87</v>
      </c>
      <c r="AA1373" s="38">
        <v>0.954</v>
      </c>
      <c r="AB1373" s="44">
        <f t="shared" si="331"/>
        <v>54885.29035</v>
      </c>
      <c r="AC1373" s="44">
        <f t="shared" si="462"/>
        <v>11.13118146</v>
      </c>
      <c r="AD1373" s="44">
        <f t="shared" si="463"/>
        <v>7.302836884</v>
      </c>
      <c r="AE1373" s="44">
        <f t="shared" si="439"/>
        <v>2139.963739</v>
      </c>
      <c r="AF1373" s="44">
        <f t="shared" si="440"/>
        <v>3339.691441</v>
      </c>
      <c r="AG1373" s="45">
        <f t="shared" si="5"/>
        <v>0.2097231075</v>
      </c>
      <c r="AH1373" s="45">
        <f t="shared" si="6"/>
        <v>0.1668491351</v>
      </c>
      <c r="AI1373" s="45">
        <f t="shared" si="7"/>
        <v>-0.3927664</v>
      </c>
      <c r="AJ1373" s="45">
        <f t="shared" si="8"/>
        <v>0.006117349113</v>
      </c>
      <c r="AK1373" s="45">
        <f t="shared" si="9"/>
        <v>0.01595486075</v>
      </c>
      <c r="AL1373" s="45">
        <f t="shared" si="10"/>
        <v>0.1201214498</v>
      </c>
      <c r="AM1373" s="45">
        <f t="shared" si="11"/>
        <v>0.3954750184</v>
      </c>
    </row>
    <row r="1374">
      <c r="A1374" s="33" t="s">
        <v>148</v>
      </c>
      <c r="B1374" s="34" t="s">
        <v>167</v>
      </c>
      <c r="C1374" s="35" t="s">
        <v>54</v>
      </c>
      <c r="D1374" s="36" t="str">
        <f t="shared" si="1"/>
        <v>Europe/Iceland-Europe/2006</v>
      </c>
      <c r="E1374" s="37">
        <f t="array" ref="E1374:H1374">VLOOKUP(D1374, GDP!D:L,{6,7,8,9},0)</f>
        <v>16651492784</v>
      </c>
      <c r="F1374" s="38">
        <v>0.094</v>
      </c>
      <c r="G1374" s="37">
        <v>5205.0</v>
      </c>
      <c r="H1374" s="38">
        <v>0.179</v>
      </c>
      <c r="I1374" s="39" t="str">
        <f t="array" ref="I1374:J1374">VLOOKUP(D1374, ENERGY!I:M,{4,5},0)</f>
        <v/>
      </c>
      <c r="J1374" s="39"/>
      <c r="K1374" s="40">
        <f t="array" ref="K1374:S1374">VLOOKUP(D1374, 'HUMAN RESOURCES'!D:V,{11,12,13,14,15,16,17,18,19},0)</f>
        <v>15</v>
      </c>
      <c r="L1374" s="40">
        <v>2.0</v>
      </c>
      <c r="M1374" s="40">
        <v>83.0</v>
      </c>
      <c r="N1374" s="41">
        <v>80.0</v>
      </c>
      <c r="O1374" s="42">
        <v>0.218</v>
      </c>
      <c r="P1374" s="42">
        <v>0.664</v>
      </c>
      <c r="Q1374" s="42">
        <v>0.118</v>
      </c>
      <c r="R1374" s="40">
        <v>303782.0</v>
      </c>
      <c r="S1374" s="42">
        <v>0.932</v>
      </c>
      <c r="T1374" s="43">
        <f t="array" ref="T1374:U1374">VLOOKUP(D1374, TOURISM!D:H,{4,5},0)</f>
        <v>702000000</v>
      </c>
      <c r="U1374" s="43">
        <v>1.084E9</v>
      </c>
      <c r="V1374" s="38">
        <f t="array" ref="V1374:AA1374">VLOOKUP(D1374, BUSINESS!D:P,{8,9,10,11,12,13},0)</f>
        <v>0.265</v>
      </c>
      <c r="W1374" s="37">
        <v>5.0</v>
      </c>
      <c r="X1374" s="37"/>
      <c r="Y1374" s="37">
        <v>140.0</v>
      </c>
      <c r="Z1374" s="38">
        <v>0.895</v>
      </c>
      <c r="AA1374" s="38">
        <v>1.004</v>
      </c>
      <c r="AB1374" s="44">
        <f t="shared" si="331"/>
        <v>54813.95469</v>
      </c>
      <c r="AC1374" s="44"/>
      <c r="AD1374" s="44"/>
      <c r="AE1374" s="44">
        <f t="shared" si="439"/>
        <v>2310.867662</v>
      </c>
      <c r="AF1374" s="44">
        <f t="shared" si="440"/>
        <v>3568.348355</v>
      </c>
      <c r="AG1374" s="45">
        <f t="shared" si="5"/>
        <v>-0.001299722736</v>
      </c>
      <c r="AH1374" s="45">
        <f t="shared" si="6"/>
        <v>-0.02326890599</v>
      </c>
      <c r="AI1374" s="45" t="str">
        <f t="shared" si="7"/>
        <v/>
      </c>
      <c r="AJ1374" s="45" t="str">
        <f t="shared" si="8"/>
        <v/>
      </c>
      <c r="AK1374" s="45">
        <f t="shared" si="9"/>
        <v>0.02375191249</v>
      </c>
      <c r="AL1374" s="45">
        <f t="shared" si="10"/>
        <v>0.07986299956</v>
      </c>
      <c r="AM1374" s="45">
        <f t="shared" si="11"/>
        <v>0.06846647911</v>
      </c>
    </row>
    <row r="1375">
      <c r="A1375" s="33" t="s">
        <v>148</v>
      </c>
      <c r="B1375" s="34" t="s">
        <v>167</v>
      </c>
      <c r="C1375" s="35" t="s">
        <v>55</v>
      </c>
      <c r="D1375" s="36" t="str">
        <f t="shared" si="1"/>
        <v>Europe/Iceland-Europe/2007</v>
      </c>
      <c r="E1375" s="37">
        <f t="array" ref="E1375:H1375">VLOOKUP(D1375, GDP!D:L,{6,7,8,9},0)</f>
        <v>20428232684</v>
      </c>
      <c r="F1375" s="38">
        <v>0.093</v>
      </c>
      <c r="G1375" s="37">
        <v>6182.0</v>
      </c>
      <c r="H1375" s="38">
        <v>0.193</v>
      </c>
      <c r="I1375" s="39">
        <f t="array" ref="I1375:J1375">VLOOKUP(D1375, ENERGY!I:M,{4,5},0)</f>
        <v>4836</v>
      </c>
      <c r="J1375" s="39">
        <v>2310.0</v>
      </c>
      <c r="K1375" s="40">
        <f t="array" ref="K1375:S1375">VLOOKUP(D1375, 'HUMAN RESOURCES'!D:V,{11,12,13,14,15,16,17,18,19},0)</f>
        <v>15</v>
      </c>
      <c r="L1375" s="40">
        <v>2.0</v>
      </c>
      <c r="M1375" s="40">
        <v>83.0</v>
      </c>
      <c r="N1375" s="41">
        <v>80.0</v>
      </c>
      <c r="O1375" s="42">
        <v>0.215</v>
      </c>
      <c r="P1375" s="42">
        <v>0.666</v>
      </c>
      <c r="Q1375" s="42">
        <v>0.118</v>
      </c>
      <c r="R1375" s="40">
        <v>311566.0</v>
      </c>
      <c r="S1375" s="42">
        <v>0.933</v>
      </c>
      <c r="T1375" s="43">
        <f t="array" ref="T1375:U1375">VLOOKUP(D1375, TOURISM!D:H,{4,5},0)</f>
        <v>848000000</v>
      </c>
      <c r="U1375" s="43">
        <v>1.336E9</v>
      </c>
      <c r="V1375" s="38">
        <f t="array" ref="V1375:AA1375">VLOOKUP(D1375, BUSINESS!D:P,{8,9,10,11,12,13},0)</f>
        <v>0.262</v>
      </c>
      <c r="W1375" s="37">
        <v>5.0</v>
      </c>
      <c r="X1375" s="37"/>
      <c r="Y1375" s="37">
        <v>140.0</v>
      </c>
      <c r="Z1375" s="38">
        <v>0.906</v>
      </c>
      <c r="AA1375" s="38">
        <v>1.069</v>
      </c>
      <c r="AB1375" s="44">
        <f t="shared" si="331"/>
        <v>65566.30917</v>
      </c>
      <c r="AC1375" s="44">
        <f t="shared" ref="AC1375:AC1376" si="464">(I1375/R1375)*1000</f>
        <v>15.52159093</v>
      </c>
      <c r="AD1375" s="44">
        <f t="shared" ref="AD1375:AD1376" si="465">J1375/R1375*1000</f>
        <v>7.41415944</v>
      </c>
      <c r="AE1375" s="44">
        <f t="shared" si="439"/>
        <v>2721.734721</v>
      </c>
      <c r="AF1375" s="44">
        <f t="shared" si="440"/>
        <v>4288.016022</v>
      </c>
      <c r="AG1375" s="45">
        <f t="shared" si="5"/>
        <v>0.1961608963</v>
      </c>
      <c r="AH1375" s="45">
        <f t="shared" si="6"/>
        <v>0.1877041306</v>
      </c>
      <c r="AI1375" s="45" t="str">
        <f t="shared" si="7"/>
        <v/>
      </c>
      <c r="AJ1375" s="45" t="str">
        <f t="shared" si="8"/>
        <v/>
      </c>
      <c r="AK1375" s="45">
        <f t="shared" si="9"/>
        <v>0.025623638</v>
      </c>
      <c r="AL1375" s="45">
        <f t="shared" si="10"/>
        <v>0.1777977449</v>
      </c>
      <c r="AM1375" s="45">
        <f t="shared" si="11"/>
        <v>0.2016808886</v>
      </c>
    </row>
    <row r="1376">
      <c r="A1376" s="33" t="s">
        <v>148</v>
      </c>
      <c r="B1376" s="34" t="s">
        <v>167</v>
      </c>
      <c r="C1376" s="35" t="s">
        <v>56</v>
      </c>
      <c r="D1376" s="36" t="str">
        <f t="shared" si="1"/>
        <v>Europe/Iceland-Europe/2008</v>
      </c>
      <c r="E1376" s="37">
        <f t="array" ref="E1376:H1376">VLOOKUP(D1376, GDP!D:L,{6,7,8,9},0)</f>
        <v>16832076487</v>
      </c>
      <c r="F1376" s="38">
        <v>0.093</v>
      </c>
      <c r="G1376" s="37">
        <v>4959.0</v>
      </c>
      <c r="H1376" s="38">
        <v>0.201</v>
      </c>
      <c r="I1376" s="39">
        <f t="array" ref="I1376:J1376">VLOOKUP(D1376, ENERGY!I:M,{4,5},0)</f>
        <v>3480</v>
      </c>
      <c r="J1376" s="39">
        <v>2204.0</v>
      </c>
      <c r="K1376" s="40">
        <f t="array" ref="K1376:S1376">VLOOKUP(D1376, 'HUMAN RESOURCES'!D:V,{11,12,13,14,15,16,17,18,19},0)</f>
        <v>15</v>
      </c>
      <c r="L1376" s="40">
        <v>2.0</v>
      </c>
      <c r="M1376" s="40">
        <v>83.0</v>
      </c>
      <c r="N1376" s="41">
        <v>80.0</v>
      </c>
      <c r="O1376" s="42">
        <v>0.213</v>
      </c>
      <c r="P1376" s="42">
        <v>0.668</v>
      </c>
      <c r="Q1376" s="42">
        <v>0.119</v>
      </c>
      <c r="R1376" s="40">
        <v>317414.0</v>
      </c>
      <c r="S1376" s="42">
        <v>0.934</v>
      </c>
      <c r="T1376" s="43">
        <f t="array" ref="T1376:U1376">VLOOKUP(D1376, TOURISM!D:H,{4,5},0)</f>
        <v>881000000</v>
      </c>
      <c r="U1376" s="43">
        <v>1.103E9</v>
      </c>
      <c r="V1376" s="38">
        <f t="array" ref="V1376:AA1376">VLOOKUP(D1376, BUSINESS!D:P,{8,9,10,11,12,13},0)</f>
        <v>0.258</v>
      </c>
      <c r="W1376" s="37">
        <v>5.0</v>
      </c>
      <c r="X1376" s="37"/>
      <c r="Y1376" s="37">
        <v>140.0</v>
      </c>
      <c r="Z1376" s="38">
        <v>0.91</v>
      </c>
      <c r="AA1376" s="38">
        <v>1.089</v>
      </c>
      <c r="AB1376" s="44">
        <f t="shared" si="331"/>
        <v>53028.77783</v>
      </c>
      <c r="AC1376" s="44">
        <f t="shared" si="464"/>
        <v>10.96359959</v>
      </c>
      <c r="AD1376" s="44">
        <f t="shared" si="465"/>
        <v>6.943613073</v>
      </c>
      <c r="AE1376" s="44">
        <f t="shared" si="439"/>
        <v>2775.554953</v>
      </c>
      <c r="AF1376" s="44">
        <f t="shared" si="440"/>
        <v>3474.956996</v>
      </c>
      <c r="AG1376" s="45">
        <f t="shared" si="5"/>
        <v>-0.1912191108</v>
      </c>
      <c r="AH1376" s="45">
        <f t="shared" si="6"/>
        <v>-0.1978324167</v>
      </c>
      <c r="AI1376" s="45">
        <f t="shared" si="7"/>
        <v>-0.293654907</v>
      </c>
      <c r="AJ1376" s="45">
        <f t="shared" si="8"/>
        <v>-0.06346590877</v>
      </c>
      <c r="AK1376" s="45">
        <f t="shared" si="9"/>
        <v>0.01876969888</v>
      </c>
      <c r="AL1376" s="45">
        <f t="shared" si="10"/>
        <v>0.01977423895</v>
      </c>
      <c r="AM1376" s="45">
        <f t="shared" si="11"/>
        <v>-0.1896119375</v>
      </c>
    </row>
    <row r="1377">
      <c r="A1377" s="33" t="s">
        <v>148</v>
      </c>
      <c r="B1377" s="34" t="s">
        <v>167</v>
      </c>
      <c r="C1377" s="35" t="s">
        <v>57</v>
      </c>
      <c r="D1377" s="36" t="str">
        <f t="shared" si="1"/>
        <v>Europe/Iceland-Europe/2009</v>
      </c>
      <c r="E1377" s="37">
        <f t="array" ref="E1377:H1377">VLOOKUP(D1377, GDP!D:L,{6,7,8,9},0)</f>
        <v>12115441517</v>
      </c>
      <c r="F1377" s="38">
        <v>0.097</v>
      </c>
      <c r="G1377" s="37">
        <v>3696.0</v>
      </c>
      <c r="H1377" s="38">
        <v>0.19</v>
      </c>
      <c r="I1377" s="39" t="str">
        <f t="array" ref="I1377:J1377">VLOOKUP(D1377, ENERGY!I:M,{4,5},0)</f>
        <v/>
      </c>
      <c r="J1377" s="39"/>
      <c r="K1377" s="40">
        <f t="array" ref="K1377:S1377">VLOOKUP(D1377, 'HUMAN RESOURCES'!D:V,{11,12,13,14,15,16,17,18,19},0)</f>
        <v>16</v>
      </c>
      <c r="L1377" s="40">
        <v>2.0</v>
      </c>
      <c r="M1377" s="40">
        <v>84.0</v>
      </c>
      <c r="N1377" s="41">
        <v>80.0</v>
      </c>
      <c r="O1377" s="42">
        <v>0.211</v>
      </c>
      <c r="P1377" s="42">
        <v>0.669</v>
      </c>
      <c r="Q1377" s="42">
        <v>0.12</v>
      </c>
      <c r="R1377" s="40">
        <v>318499.0</v>
      </c>
      <c r="S1377" s="42">
        <v>0.935</v>
      </c>
      <c r="T1377" s="43">
        <f t="array" ref="T1377:U1377">VLOOKUP(D1377, TOURISM!D:H,{4,5},0)</f>
        <v>550000000</v>
      </c>
      <c r="U1377" s="43">
        <v>5.34E8</v>
      </c>
      <c r="V1377" s="38">
        <f t="array" ref="V1377:AA1377">VLOOKUP(D1377, BUSINESS!D:P,{8,9,10,11,12,13},0)</f>
        <v>0.243</v>
      </c>
      <c r="W1377" s="37">
        <v>5.0</v>
      </c>
      <c r="X1377" s="37"/>
      <c r="Y1377" s="37">
        <v>140.0</v>
      </c>
      <c r="Z1377" s="38">
        <v>0.93</v>
      </c>
      <c r="AA1377" s="38">
        <v>1.083</v>
      </c>
      <c r="AB1377" s="44">
        <f t="shared" si="331"/>
        <v>38039.18228</v>
      </c>
      <c r="AC1377" s="44"/>
      <c r="AD1377" s="44"/>
      <c r="AE1377" s="44">
        <f t="shared" si="439"/>
        <v>1726.850006</v>
      </c>
      <c r="AF1377" s="44">
        <f t="shared" si="440"/>
        <v>1676.614369</v>
      </c>
      <c r="AG1377" s="45">
        <f t="shared" si="5"/>
        <v>-0.2826690745</v>
      </c>
      <c r="AH1377" s="45">
        <f t="shared" si="6"/>
        <v>-0.2546884453</v>
      </c>
      <c r="AI1377" s="45" t="str">
        <f t="shared" si="7"/>
        <v/>
      </c>
      <c r="AJ1377" s="45" t="str">
        <f t="shared" si="8"/>
        <v/>
      </c>
      <c r="AK1377" s="45">
        <f t="shared" si="9"/>
        <v>0.003418248722</v>
      </c>
      <c r="AL1377" s="45">
        <f t="shared" si="10"/>
        <v>-0.377836132</v>
      </c>
      <c r="AM1377" s="45">
        <f t="shared" si="11"/>
        <v>-0.517515074</v>
      </c>
    </row>
    <row r="1378">
      <c r="A1378" s="33" t="s">
        <v>148</v>
      </c>
      <c r="B1378" s="34" t="s">
        <v>167</v>
      </c>
      <c r="C1378" s="35" t="s">
        <v>58</v>
      </c>
      <c r="D1378" s="36" t="str">
        <f t="shared" si="1"/>
        <v>Europe/Iceland-Europe/2010</v>
      </c>
      <c r="E1378" s="37">
        <f t="array" ref="E1378:H1378">VLOOKUP(D1378, GDP!D:L,{6,7,8,9},0)</f>
        <v>12564705489</v>
      </c>
      <c r="F1378" s="38">
        <v>0.094</v>
      </c>
      <c r="G1378" s="37">
        <v>3730.0</v>
      </c>
      <c r="H1378" s="38">
        <v>0.103</v>
      </c>
      <c r="I1378" s="39">
        <f t="array" ref="I1378:J1378">VLOOKUP(D1378, ENERGY!I:M,{4,5},0)</f>
        <v>3279</v>
      </c>
      <c r="J1378" s="39">
        <v>2169.0</v>
      </c>
      <c r="K1378" s="40">
        <f t="array" ref="K1378:S1378">VLOOKUP(D1378, 'HUMAN RESOURCES'!D:V,{11,12,13,14,15,16,17,18,19},0)</f>
        <v>15</v>
      </c>
      <c r="L1378" s="40">
        <v>2.0</v>
      </c>
      <c r="M1378" s="40">
        <v>84.0</v>
      </c>
      <c r="N1378" s="41">
        <v>80.0</v>
      </c>
      <c r="O1378" s="42">
        <v>0.209</v>
      </c>
      <c r="P1378" s="42">
        <v>0.669</v>
      </c>
      <c r="Q1378" s="42">
        <v>0.121</v>
      </c>
      <c r="R1378" s="40">
        <v>318041.0</v>
      </c>
      <c r="S1378" s="42">
        <v>0.936</v>
      </c>
      <c r="T1378" s="43">
        <f t="array" ref="T1378:U1378">VLOOKUP(D1378, TOURISM!D:H,{4,5},0)</f>
        <v>562000000</v>
      </c>
      <c r="U1378" s="43">
        <v>5.99E8</v>
      </c>
      <c r="V1378" s="38">
        <f t="array" ref="V1378:AA1378">VLOOKUP(D1378, BUSINESS!D:P,{8,9,10,11,12,13},0)</f>
        <v>0.261</v>
      </c>
      <c r="W1378" s="37">
        <v>5.0</v>
      </c>
      <c r="X1378" s="37"/>
      <c r="Y1378" s="37">
        <v>140.0</v>
      </c>
      <c r="Z1378" s="38">
        <v>0.934</v>
      </c>
      <c r="AA1378" s="38">
        <v>1.072</v>
      </c>
      <c r="AB1378" s="44">
        <f t="shared" si="331"/>
        <v>39506.55887</v>
      </c>
      <c r="AC1378" s="44">
        <f t="shared" ref="AC1378:AC1379" si="466">(I1378/R1378)*1000</f>
        <v>10.30999148</v>
      </c>
      <c r="AD1378" s="44">
        <f t="shared" ref="AD1378:AD1379" si="467">J1378/R1378*1000</f>
        <v>6.819875425</v>
      </c>
      <c r="AE1378" s="44">
        <f t="shared" si="439"/>
        <v>1767.067768</v>
      </c>
      <c r="AF1378" s="44">
        <f t="shared" si="440"/>
        <v>1883.40497</v>
      </c>
      <c r="AG1378" s="45">
        <f t="shared" si="5"/>
        <v>0.03857539779</v>
      </c>
      <c r="AH1378" s="45">
        <f t="shared" si="6"/>
        <v>0.009199134199</v>
      </c>
      <c r="AI1378" s="45" t="str">
        <f t="shared" si="7"/>
        <v/>
      </c>
      <c r="AJ1378" s="45" t="str">
        <f t="shared" si="8"/>
        <v/>
      </c>
      <c r="AK1378" s="45">
        <f t="shared" si="9"/>
        <v>-0.001437995096</v>
      </c>
      <c r="AL1378" s="45">
        <f t="shared" si="10"/>
        <v>0.02328966734</v>
      </c>
      <c r="AM1378" s="45">
        <f t="shared" si="11"/>
        <v>0.1233382013</v>
      </c>
    </row>
    <row r="1379">
      <c r="A1379" s="33" t="s">
        <v>148</v>
      </c>
      <c r="B1379" s="34" t="s">
        <v>167</v>
      </c>
      <c r="C1379" s="35" t="s">
        <v>59</v>
      </c>
      <c r="D1379" s="36" t="str">
        <f t="shared" si="1"/>
        <v>Europe/Iceland-Europe/2011</v>
      </c>
      <c r="E1379" s="37">
        <f t="array" ref="E1379:H1379">VLOOKUP(D1379, GDP!D:L,{6,7,8,9},0)</f>
        <v>14042801904</v>
      </c>
      <c r="F1379" s="38">
        <v>0.092</v>
      </c>
      <c r="G1379" s="37">
        <v>4051.0</v>
      </c>
      <c r="H1379" s="38">
        <v>0.077</v>
      </c>
      <c r="I1379" s="39">
        <f t="array" ref="I1379:J1379">VLOOKUP(D1379, ENERGY!I:M,{4,5},0)</f>
        <v>4159</v>
      </c>
      <c r="J1379" s="39">
        <v>2277.0</v>
      </c>
      <c r="K1379" s="40">
        <f t="array" ref="K1379:S1379">VLOOKUP(D1379, 'HUMAN RESOURCES'!D:V,{11,12,13,14,15,16,17,18,19},0)</f>
        <v>14</v>
      </c>
      <c r="L1379" s="40">
        <v>2.0</v>
      </c>
      <c r="M1379" s="40">
        <v>84.0</v>
      </c>
      <c r="N1379" s="41">
        <v>81.0</v>
      </c>
      <c r="O1379" s="42">
        <v>0.208</v>
      </c>
      <c r="P1379" s="42">
        <v>0.669</v>
      </c>
      <c r="Q1379" s="42">
        <v>0.123</v>
      </c>
      <c r="R1379" s="40">
        <v>319014.0</v>
      </c>
      <c r="S1379" s="42">
        <v>0.937</v>
      </c>
      <c r="T1379" s="43">
        <f t="array" ref="T1379:U1379">VLOOKUP(D1379, TOURISM!D:H,{4,5},0)</f>
        <v>751000000</v>
      </c>
      <c r="U1379" s="43">
        <v>7.4E8</v>
      </c>
      <c r="V1379" s="38">
        <f t="array" ref="V1379:AA1379">VLOOKUP(D1379, BUSINESS!D:P,{8,9,10,11,12,13},0)</f>
        <v>0.296</v>
      </c>
      <c r="W1379" s="37">
        <v>5.0</v>
      </c>
      <c r="X1379" s="37"/>
      <c r="Y1379" s="37">
        <v>140.0</v>
      </c>
      <c r="Z1379" s="38">
        <v>0.948</v>
      </c>
      <c r="AA1379" s="38">
        <v>1.068</v>
      </c>
      <c r="AB1379" s="44">
        <f t="shared" si="331"/>
        <v>44019.3907</v>
      </c>
      <c r="AC1379" s="44">
        <f t="shared" si="466"/>
        <v>13.0370454</v>
      </c>
      <c r="AD1379" s="44">
        <f t="shared" si="467"/>
        <v>7.137617785</v>
      </c>
      <c r="AE1379" s="44">
        <f t="shared" si="439"/>
        <v>2354.128659</v>
      </c>
      <c r="AF1379" s="44">
        <f t="shared" si="440"/>
        <v>2319.647414</v>
      </c>
      <c r="AG1379" s="45">
        <f t="shared" si="5"/>
        <v>0.1142299395</v>
      </c>
      <c r="AH1379" s="45">
        <f t="shared" si="6"/>
        <v>0.08605898123</v>
      </c>
      <c r="AI1379" s="45">
        <f t="shared" si="7"/>
        <v>0.2645059332</v>
      </c>
      <c r="AJ1379" s="45">
        <f t="shared" si="8"/>
        <v>0.04659063988</v>
      </c>
      <c r="AK1379" s="45">
        <f t="shared" si="9"/>
        <v>0.003059353983</v>
      </c>
      <c r="AL1379" s="45">
        <f t="shared" si="10"/>
        <v>0.3322231901</v>
      </c>
      <c r="AM1379" s="45">
        <f t="shared" si="11"/>
        <v>0.2316243457</v>
      </c>
    </row>
    <row r="1380">
      <c r="A1380" s="33" t="s">
        <v>148</v>
      </c>
      <c r="B1380" s="34" t="s">
        <v>167</v>
      </c>
      <c r="C1380" s="35" t="s">
        <v>60</v>
      </c>
      <c r="D1380" s="36" t="str">
        <f t="shared" si="1"/>
        <v>Europe/Iceland-Europe/2012</v>
      </c>
      <c r="E1380" s="37">
        <f t="array" ref="E1380:H1380">VLOOKUP(D1380, GDP!D:L,{6,7,8,9},0)</f>
        <v>13586213061</v>
      </c>
      <c r="F1380" s="38">
        <v>0.091</v>
      </c>
      <c r="G1380" s="37">
        <v>3872.0</v>
      </c>
      <c r="H1380" s="38">
        <v>0.083</v>
      </c>
      <c r="I1380" s="39" t="str">
        <f t="array" ref="I1380:J1380">VLOOKUP(D1380, ENERGY!I:M,{4,5},0)</f>
        <v/>
      </c>
      <c r="J1380" s="39"/>
      <c r="K1380" s="40">
        <f t="array" ref="K1380:S1380">VLOOKUP(D1380, 'HUMAN RESOURCES'!D:V,{11,12,13,14,15,16,17,18,19},0)</f>
        <v>14</v>
      </c>
      <c r="L1380" s="40">
        <v>2.0</v>
      </c>
      <c r="M1380" s="40">
        <v>84.0</v>
      </c>
      <c r="N1380" s="41">
        <v>82.0</v>
      </c>
      <c r="O1380" s="42">
        <v>0.207</v>
      </c>
      <c r="P1380" s="42">
        <v>0.667</v>
      </c>
      <c r="Q1380" s="42">
        <v>0.126</v>
      </c>
      <c r="R1380" s="40">
        <v>320716.0</v>
      </c>
      <c r="S1380" s="42">
        <v>0.938</v>
      </c>
      <c r="T1380" s="43">
        <f t="array" ref="T1380:U1380">VLOOKUP(D1380, TOURISM!D:H,{4,5},0)</f>
        <v>865000000</v>
      </c>
      <c r="U1380" s="43">
        <v>7.8E8</v>
      </c>
      <c r="V1380" s="38">
        <f t="array" ref="V1380:AA1380">VLOOKUP(D1380, BUSINESS!D:P,{8,9,10,11,12,13},0)</f>
        <v>0.306</v>
      </c>
      <c r="W1380" s="37">
        <v>5.0</v>
      </c>
      <c r="X1380" s="37">
        <v>13.0</v>
      </c>
      <c r="Y1380" s="37">
        <v>140.0</v>
      </c>
      <c r="Z1380" s="38">
        <v>0.962</v>
      </c>
      <c r="AA1380" s="38">
        <v>1.081</v>
      </c>
      <c r="AB1380" s="44">
        <f t="shared" si="331"/>
        <v>42362.13055</v>
      </c>
      <c r="AC1380" s="44"/>
      <c r="AD1380" s="44"/>
      <c r="AE1380" s="44">
        <f t="shared" si="439"/>
        <v>2697.090261</v>
      </c>
      <c r="AF1380" s="44">
        <f t="shared" si="440"/>
        <v>2432.05827</v>
      </c>
      <c r="AG1380" s="45">
        <f t="shared" si="5"/>
        <v>-0.03764841182</v>
      </c>
      <c r="AH1380" s="45">
        <f t="shared" si="6"/>
        <v>-0.04418662059</v>
      </c>
      <c r="AI1380" s="45" t="str">
        <f t="shared" si="7"/>
        <v/>
      </c>
      <c r="AJ1380" s="45" t="str">
        <f t="shared" si="8"/>
        <v/>
      </c>
      <c r="AK1380" s="45">
        <f t="shared" si="9"/>
        <v>0.005335189051</v>
      </c>
      <c r="AL1380" s="45">
        <f t="shared" si="10"/>
        <v>0.1456851563</v>
      </c>
      <c r="AM1380" s="45">
        <f t="shared" si="11"/>
        <v>0.04846032003</v>
      </c>
    </row>
    <row r="1381">
      <c r="A1381" s="33" t="s">
        <v>148</v>
      </c>
      <c r="B1381" s="34" t="s">
        <v>168</v>
      </c>
      <c r="C1381" s="35" t="s">
        <v>48</v>
      </c>
      <c r="D1381" s="36" t="str">
        <f t="shared" si="1"/>
        <v>Europe/Ireland-Europe/2000</v>
      </c>
      <c r="E1381" s="37">
        <f t="array" ref="E1381:H1381">VLOOKUP(D1381, GDP!D:L,{6,7,8,9},0)</f>
        <v>97331522066</v>
      </c>
      <c r="F1381" s="38">
        <v>0.061</v>
      </c>
      <c r="G1381" s="37">
        <v>1572.0</v>
      </c>
      <c r="H1381" s="38">
        <v>0.048</v>
      </c>
      <c r="I1381" s="39">
        <f t="array" ref="I1381:J1381">VLOOKUP(D1381, ENERGY!I:M,{4,5},0)</f>
        <v>13350</v>
      </c>
      <c r="J1381" s="39"/>
      <c r="K1381" s="40">
        <f t="array" ref="K1381:S1381">VLOOKUP(D1381, 'HUMAN RESOURCES'!D:V,{11,12,13,14,15,16,17,18,19},0)</f>
        <v>14</v>
      </c>
      <c r="L1381" s="40">
        <v>6.0</v>
      </c>
      <c r="M1381" s="40">
        <v>79.0</v>
      </c>
      <c r="N1381" s="41">
        <v>74.0</v>
      </c>
      <c r="O1381" s="42">
        <v>0.218</v>
      </c>
      <c r="P1381" s="42">
        <v>0.67</v>
      </c>
      <c r="Q1381" s="42">
        <v>0.112</v>
      </c>
      <c r="R1381" s="40">
        <v>3805174.0</v>
      </c>
      <c r="S1381" s="42">
        <v>0.591</v>
      </c>
      <c r="T1381" s="43">
        <f t="array" ref="T1381:U1381">VLOOKUP(D1381, TOURISM!D:H,{4,5},0)</f>
        <v>3517000000</v>
      </c>
      <c r="U1381" s="43">
        <v>2.626E9</v>
      </c>
      <c r="V1381" s="38" t="str">
        <f t="array" ref="V1381:AA1381">VLOOKUP(D1381, BUSINESS!D:P,{8,9,10,11,12,13},0)</f>
        <v/>
      </c>
      <c r="W1381" s="37"/>
      <c r="X1381" s="37"/>
      <c r="Y1381" s="37"/>
      <c r="Z1381" s="38">
        <v>0.179</v>
      </c>
      <c r="AA1381" s="38">
        <v>0.647</v>
      </c>
      <c r="AB1381" s="44">
        <f t="shared" si="331"/>
        <v>25578.73098</v>
      </c>
      <c r="AC1381" s="44">
        <f t="shared" ref="AC1381:AC1389" si="468">(I1381/R1381)*1000</f>
        <v>3.508380957</v>
      </c>
      <c r="AD1381" s="44"/>
      <c r="AE1381" s="44">
        <f t="shared" si="439"/>
        <v>924.2678521</v>
      </c>
      <c r="AF1381" s="44">
        <f t="shared" si="440"/>
        <v>690.1129883</v>
      </c>
      <c r="AG1381" s="45" t="str">
        <f t="shared" si="5"/>
        <v/>
      </c>
      <c r="AH1381" s="45" t="str">
        <f t="shared" si="6"/>
        <v/>
      </c>
      <c r="AI1381" s="45" t="str">
        <f t="shared" si="7"/>
        <v/>
      </c>
      <c r="AJ1381" s="45" t="str">
        <f t="shared" si="8"/>
        <v/>
      </c>
      <c r="AK1381" s="45" t="str">
        <f t="shared" si="9"/>
        <v/>
      </c>
      <c r="AL1381" s="45" t="str">
        <f t="shared" si="10"/>
        <v/>
      </c>
      <c r="AM1381" s="45" t="str">
        <f t="shared" si="11"/>
        <v/>
      </c>
    </row>
    <row r="1382">
      <c r="A1382" s="33" t="s">
        <v>148</v>
      </c>
      <c r="B1382" s="34" t="s">
        <v>168</v>
      </c>
      <c r="C1382" s="35" t="s">
        <v>49</v>
      </c>
      <c r="D1382" s="36" t="str">
        <f t="shared" si="1"/>
        <v>Europe/Ireland-Europe/2001</v>
      </c>
      <c r="E1382" s="37">
        <f t="array" ref="E1382:H1382">VLOOKUP(D1382, GDP!D:L,{6,7,8,9},0)</f>
        <v>105000000000</v>
      </c>
      <c r="F1382" s="38">
        <v>0.067</v>
      </c>
      <c r="G1382" s="37">
        <v>1848.0</v>
      </c>
      <c r="H1382" s="38">
        <v>0.048</v>
      </c>
      <c r="I1382" s="39">
        <f t="array" ref="I1382:J1382">VLOOKUP(D1382, ENERGY!I:M,{4,5},0)</f>
        <v>13216</v>
      </c>
      <c r="J1382" s="39"/>
      <c r="K1382" s="40">
        <f t="array" ref="K1382:S1382">VLOOKUP(D1382, 'HUMAN RESOURCES'!D:V,{11,12,13,14,15,16,17,18,19},0)</f>
        <v>15</v>
      </c>
      <c r="L1382" s="40">
        <v>6.0</v>
      </c>
      <c r="M1382" s="40">
        <v>80.0</v>
      </c>
      <c r="N1382" s="41">
        <v>75.0</v>
      </c>
      <c r="O1382" s="42">
        <v>0.214</v>
      </c>
      <c r="P1382" s="42">
        <v>0.674</v>
      </c>
      <c r="Q1382" s="42">
        <v>0.112</v>
      </c>
      <c r="R1382" s="40">
        <v>3866243.0</v>
      </c>
      <c r="S1382" s="42">
        <v>0.594</v>
      </c>
      <c r="T1382" s="43">
        <f t="array" ref="T1382:U1382">VLOOKUP(D1382, TOURISM!D:H,{4,5},0)</f>
        <v>3789000000</v>
      </c>
      <c r="U1382" s="43">
        <v>2.956E9</v>
      </c>
      <c r="V1382" s="38" t="str">
        <f t="array" ref="V1382:AA1382">VLOOKUP(D1382, BUSINESS!D:P,{8,9,10,11,12,13},0)</f>
        <v/>
      </c>
      <c r="W1382" s="37"/>
      <c r="X1382" s="37"/>
      <c r="Y1382" s="37"/>
      <c r="Z1382" s="38">
        <v>0.231</v>
      </c>
      <c r="AA1382" s="38">
        <v>0.768</v>
      </c>
      <c r="AB1382" s="44">
        <f t="shared" si="331"/>
        <v>27158.1481</v>
      </c>
      <c r="AC1382" s="44">
        <f t="shared" si="468"/>
        <v>3.418305575</v>
      </c>
      <c r="AD1382" s="44"/>
      <c r="AE1382" s="44">
        <f t="shared" si="439"/>
        <v>980.021173</v>
      </c>
      <c r="AF1382" s="44">
        <f t="shared" si="440"/>
        <v>764.5665314</v>
      </c>
      <c r="AG1382" s="45">
        <f t="shared" si="5"/>
        <v>0.06174728248</v>
      </c>
      <c r="AH1382" s="45">
        <f t="shared" si="6"/>
        <v>0.1755725191</v>
      </c>
      <c r="AI1382" s="45">
        <f t="shared" si="7"/>
        <v>-0.0256743448</v>
      </c>
      <c r="AJ1382" s="45" t="str">
        <f t="shared" si="8"/>
        <v/>
      </c>
      <c r="AK1382" s="45">
        <f t="shared" si="9"/>
        <v>0.01604893758</v>
      </c>
      <c r="AL1382" s="45">
        <f t="shared" si="10"/>
        <v>0.06032160563</v>
      </c>
      <c r="AM1382" s="45">
        <f t="shared" si="11"/>
        <v>0.1078860192</v>
      </c>
    </row>
    <row r="1383">
      <c r="A1383" s="33" t="s">
        <v>148</v>
      </c>
      <c r="B1383" s="34" t="s">
        <v>168</v>
      </c>
      <c r="C1383" s="35" t="s">
        <v>50</v>
      </c>
      <c r="D1383" s="36" t="str">
        <f t="shared" si="1"/>
        <v>Europe/Ireland-Europe/2002</v>
      </c>
      <c r="E1383" s="37">
        <f t="array" ref="E1383:H1383">VLOOKUP(D1383, GDP!D:L,{6,7,8,9},0)</f>
        <v>123000000000</v>
      </c>
      <c r="F1383" s="38">
        <v>0.07</v>
      </c>
      <c r="G1383" s="37">
        <v>2221.0</v>
      </c>
      <c r="H1383" s="38">
        <v>0.038</v>
      </c>
      <c r="I1383" s="39">
        <f t="array" ref="I1383:J1383">VLOOKUP(D1383, ENERGY!I:M,{4,5},0)</f>
        <v>14219</v>
      </c>
      <c r="J1383" s="39">
        <v>40000.0</v>
      </c>
      <c r="K1383" s="40">
        <f t="array" ref="K1383:S1383">VLOOKUP(D1383, 'HUMAN RESOURCES'!D:V,{11,12,13,14,15,16,17,18,19},0)</f>
        <v>15</v>
      </c>
      <c r="L1383" s="40">
        <v>5.0</v>
      </c>
      <c r="M1383" s="40">
        <v>80.0</v>
      </c>
      <c r="N1383" s="41">
        <v>75.0</v>
      </c>
      <c r="O1383" s="42">
        <v>0.211</v>
      </c>
      <c r="P1383" s="42">
        <v>0.678</v>
      </c>
      <c r="Q1383" s="42">
        <v>0.111</v>
      </c>
      <c r="R1383" s="40">
        <v>3931947.0</v>
      </c>
      <c r="S1383" s="42">
        <v>0.596</v>
      </c>
      <c r="T1383" s="43">
        <f t="array" ref="T1383:U1383">VLOOKUP(D1383, TOURISM!D:H,{4,5},0)</f>
        <v>4228000000</v>
      </c>
      <c r="U1383" s="43">
        <v>3.835E9</v>
      </c>
      <c r="V1383" s="38" t="str">
        <f t="array" ref="V1383:AA1383">VLOOKUP(D1383, BUSINESS!D:P,{8,9,10,11,12,13},0)</f>
        <v/>
      </c>
      <c r="W1383" s="37"/>
      <c r="X1383" s="37"/>
      <c r="Y1383" s="37"/>
      <c r="Z1383" s="38">
        <v>0.259</v>
      </c>
      <c r="AA1383" s="38">
        <v>0.762</v>
      </c>
      <c r="AB1383" s="44">
        <f t="shared" si="331"/>
        <v>31282.21209</v>
      </c>
      <c r="AC1383" s="44">
        <f t="shared" si="468"/>
        <v>3.616274584</v>
      </c>
      <c r="AD1383" s="44">
        <f t="shared" ref="AD1383:AD1389" si="469">J1383/R1383*1000</f>
        <v>10.1730771</v>
      </c>
      <c r="AE1383" s="44">
        <f t="shared" si="439"/>
        <v>1075.29425</v>
      </c>
      <c r="AF1383" s="44">
        <f t="shared" si="440"/>
        <v>975.3437673</v>
      </c>
      <c r="AG1383" s="45">
        <f t="shared" si="5"/>
        <v>0.1518536527</v>
      </c>
      <c r="AH1383" s="45">
        <f t="shared" si="6"/>
        <v>0.2018398268</v>
      </c>
      <c r="AI1383" s="45">
        <f t="shared" si="7"/>
        <v>0.05791436855</v>
      </c>
      <c r="AJ1383" s="45" t="str">
        <f t="shared" si="8"/>
        <v/>
      </c>
      <c r="AK1383" s="45">
        <f t="shared" si="9"/>
        <v>0.01699427584</v>
      </c>
      <c r="AL1383" s="45">
        <f t="shared" si="10"/>
        <v>0.09721532505</v>
      </c>
      <c r="AM1383" s="45">
        <f t="shared" si="11"/>
        <v>0.2756820071</v>
      </c>
    </row>
    <row r="1384">
      <c r="A1384" s="33" t="s">
        <v>148</v>
      </c>
      <c r="B1384" s="34" t="s">
        <v>168</v>
      </c>
      <c r="C1384" s="35" t="s">
        <v>51</v>
      </c>
      <c r="D1384" s="36" t="str">
        <f t="shared" si="1"/>
        <v>Europe/Ireland-Europe/2003</v>
      </c>
      <c r="E1384" s="37">
        <f t="array" ref="E1384:H1384">VLOOKUP(D1384, GDP!D:L,{6,7,8,9},0)</f>
        <v>159000000000</v>
      </c>
      <c r="F1384" s="38">
        <v>0.073</v>
      </c>
      <c r="G1384" s="37">
        <v>2918.0</v>
      </c>
      <c r="H1384" s="38">
        <v>0.028</v>
      </c>
      <c r="I1384" s="39">
        <f t="array" ref="I1384:J1384">VLOOKUP(D1384, ENERGY!I:M,{4,5},0)</f>
        <v>14364</v>
      </c>
      <c r="J1384" s="39">
        <v>40623.0</v>
      </c>
      <c r="K1384" s="40">
        <f t="array" ref="K1384:S1384">VLOOKUP(D1384, 'HUMAN RESOURCES'!D:V,{11,12,13,14,15,16,17,18,19},0)</f>
        <v>15</v>
      </c>
      <c r="L1384" s="40">
        <v>5.0</v>
      </c>
      <c r="M1384" s="40">
        <v>81.0</v>
      </c>
      <c r="N1384" s="41">
        <v>76.0</v>
      </c>
      <c r="O1384" s="42">
        <v>0.208</v>
      </c>
      <c r="P1384" s="42">
        <v>0.681</v>
      </c>
      <c r="Q1384" s="42">
        <v>0.111</v>
      </c>
      <c r="R1384" s="40">
        <v>3996521.0</v>
      </c>
      <c r="S1384" s="42">
        <v>0.599</v>
      </c>
      <c r="T1384" s="43">
        <f t="array" ref="T1384:U1384">VLOOKUP(D1384, TOURISM!D:H,{4,5},0)</f>
        <v>5206000000</v>
      </c>
      <c r="U1384" s="43">
        <v>4.832E9</v>
      </c>
      <c r="V1384" s="38" t="str">
        <f t="array" ref="V1384:AA1384">VLOOKUP(D1384, BUSINESS!D:P,{8,9,10,11,12,13},0)</f>
        <v/>
      </c>
      <c r="W1384" s="37">
        <v>18.0</v>
      </c>
      <c r="X1384" s="37"/>
      <c r="Y1384" s="37"/>
      <c r="Z1384" s="38">
        <v>0.343</v>
      </c>
      <c r="AA1384" s="38">
        <v>0.873</v>
      </c>
      <c r="AB1384" s="44">
        <f t="shared" si="331"/>
        <v>39784.60266</v>
      </c>
      <c r="AC1384" s="44">
        <f t="shared" si="468"/>
        <v>3.594125991</v>
      </c>
      <c r="AD1384" s="44">
        <f t="shared" si="469"/>
        <v>10.16459065</v>
      </c>
      <c r="AE1384" s="44">
        <f t="shared" si="439"/>
        <v>1302.632965</v>
      </c>
      <c r="AF1384" s="44">
        <f t="shared" si="440"/>
        <v>1209.051573</v>
      </c>
      <c r="AG1384" s="45">
        <f t="shared" si="5"/>
        <v>0.2717963339</v>
      </c>
      <c r="AH1384" s="45">
        <f t="shared" si="6"/>
        <v>0.3138226024</v>
      </c>
      <c r="AI1384" s="45">
        <f t="shared" si="7"/>
        <v>-0.006124698766</v>
      </c>
      <c r="AJ1384" s="45">
        <f t="shared" si="8"/>
        <v>-0.0008342069202</v>
      </c>
      <c r="AK1384" s="45">
        <f t="shared" si="9"/>
        <v>0.01642290702</v>
      </c>
      <c r="AL1384" s="45">
        <f t="shared" si="10"/>
        <v>0.2114200045</v>
      </c>
      <c r="AM1384" s="45">
        <f t="shared" si="11"/>
        <v>0.2396158289</v>
      </c>
    </row>
    <row r="1385">
      <c r="A1385" s="33" t="s">
        <v>148</v>
      </c>
      <c r="B1385" s="34" t="s">
        <v>168</v>
      </c>
      <c r="C1385" s="35" t="s">
        <v>52</v>
      </c>
      <c r="D1385" s="36" t="str">
        <f t="shared" si="1"/>
        <v>Europe/Ireland-Europe/2004</v>
      </c>
      <c r="E1385" s="37">
        <f t="array" ref="E1385:H1385">VLOOKUP(D1385, GDP!D:L,{6,7,8,9},0)</f>
        <v>186000000000</v>
      </c>
      <c r="F1385" s="38">
        <v>0.075</v>
      </c>
      <c r="G1385" s="37">
        <v>3487.0</v>
      </c>
      <c r="H1385" s="38">
        <v>0.026</v>
      </c>
      <c r="I1385" s="39">
        <f t="array" ref="I1385:J1385">VLOOKUP(D1385, ENERGY!I:M,{4,5},0)</f>
        <v>14903</v>
      </c>
      <c r="J1385" s="39">
        <v>43021.0</v>
      </c>
      <c r="K1385" s="40">
        <f t="array" ref="K1385:S1385">VLOOKUP(D1385, 'HUMAN RESOURCES'!D:V,{11,12,13,14,15,16,17,18,19},0)</f>
        <v>15</v>
      </c>
      <c r="L1385" s="40">
        <v>5.0</v>
      </c>
      <c r="M1385" s="40">
        <v>81.0</v>
      </c>
      <c r="N1385" s="41">
        <v>76.0</v>
      </c>
      <c r="O1385" s="42">
        <v>0.206</v>
      </c>
      <c r="P1385" s="42">
        <v>0.683</v>
      </c>
      <c r="Q1385" s="42">
        <v>0.111</v>
      </c>
      <c r="R1385" s="40">
        <v>4070262.0</v>
      </c>
      <c r="S1385" s="42">
        <v>0.602</v>
      </c>
      <c r="T1385" s="43">
        <f t="array" ref="T1385:U1385">VLOOKUP(D1385, TOURISM!D:H,{4,5},0)</f>
        <v>6075000000</v>
      </c>
      <c r="U1385" s="43">
        <v>5.291E9</v>
      </c>
      <c r="V1385" s="38" t="str">
        <f t="array" ref="V1385:AA1385">VLOOKUP(D1385, BUSINESS!D:P,{8,9,10,11,12,13},0)</f>
        <v/>
      </c>
      <c r="W1385" s="37">
        <v>18.0</v>
      </c>
      <c r="X1385" s="37"/>
      <c r="Y1385" s="37"/>
      <c r="Z1385" s="38">
        <v>0.37</v>
      </c>
      <c r="AA1385" s="38">
        <v>0.945</v>
      </c>
      <c r="AB1385" s="44">
        <f t="shared" si="331"/>
        <v>45697.30401</v>
      </c>
      <c r="AC1385" s="44">
        <f t="shared" si="468"/>
        <v>3.661435062</v>
      </c>
      <c r="AD1385" s="44">
        <f t="shared" si="469"/>
        <v>10.56958987</v>
      </c>
      <c r="AE1385" s="44">
        <f t="shared" si="439"/>
        <v>1492.532913</v>
      </c>
      <c r="AF1385" s="44">
        <f t="shared" si="440"/>
        <v>1299.91632</v>
      </c>
      <c r="AG1385" s="45">
        <f t="shared" si="5"/>
        <v>0.1486178309</v>
      </c>
      <c r="AH1385" s="45">
        <f t="shared" si="6"/>
        <v>0.194996573</v>
      </c>
      <c r="AI1385" s="45">
        <f t="shared" si="7"/>
        <v>0.01872752138</v>
      </c>
      <c r="AJ1385" s="45">
        <f t="shared" si="8"/>
        <v>0.0398441246</v>
      </c>
      <c r="AK1385" s="45">
        <f t="shared" si="9"/>
        <v>0.01845129802</v>
      </c>
      <c r="AL1385" s="45">
        <f t="shared" si="10"/>
        <v>0.1457816232</v>
      </c>
      <c r="AM1385" s="45">
        <f t="shared" si="11"/>
        <v>0.07515373979</v>
      </c>
    </row>
    <row r="1386">
      <c r="A1386" s="33" t="s">
        <v>148</v>
      </c>
      <c r="B1386" s="34" t="s">
        <v>168</v>
      </c>
      <c r="C1386" s="35" t="s">
        <v>53</v>
      </c>
      <c r="D1386" s="36" t="str">
        <f t="shared" si="1"/>
        <v>Europe/Ireland-Europe/2005</v>
      </c>
      <c r="E1386" s="37">
        <f t="array" ref="E1386:H1386">VLOOKUP(D1386, GDP!D:L,{6,7,8,9},0)</f>
        <v>203000000000</v>
      </c>
      <c r="F1386" s="38">
        <v>0.076</v>
      </c>
      <c r="G1386" s="37">
        <v>3734.0</v>
      </c>
      <c r="H1386" s="38">
        <v>0.026</v>
      </c>
      <c r="I1386" s="39">
        <f t="array" ref="I1386:J1386">VLOOKUP(D1386, ENERGY!I:M,{4,5},0)</f>
        <v>14432</v>
      </c>
      <c r="J1386" s="39">
        <v>44151.0</v>
      </c>
      <c r="K1386" s="40">
        <f t="array" ref="K1386:S1386">VLOOKUP(D1386, 'HUMAN RESOURCES'!D:V,{11,12,13,14,15,16,17,18,19},0)</f>
        <v>15</v>
      </c>
      <c r="L1386" s="40">
        <v>4.0</v>
      </c>
      <c r="M1386" s="40">
        <v>81.0</v>
      </c>
      <c r="N1386" s="41">
        <v>77.0</v>
      </c>
      <c r="O1386" s="42">
        <v>0.206</v>
      </c>
      <c r="P1386" s="42">
        <v>0.684</v>
      </c>
      <c r="Q1386" s="42">
        <v>0.111</v>
      </c>
      <c r="R1386" s="40">
        <v>4159914.0</v>
      </c>
      <c r="S1386" s="42">
        <v>0.605</v>
      </c>
      <c r="T1386" s="43">
        <f t="array" ref="T1386:U1386">VLOOKUP(D1386, TOURISM!D:H,{4,5},0)</f>
        <v>6780000000</v>
      </c>
      <c r="U1386" s="43">
        <v>6.186E9</v>
      </c>
      <c r="V1386" s="38">
        <f t="array" ref="V1386:AA1386">VLOOKUP(D1386, BUSINESS!D:P,{8,9,10,11,12,13},0)</f>
        <v>0.253</v>
      </c>
      <c r="W1386" s="37">
        <v>18.0</v>
      </c>
      <c r="X1386" s="37"/>
      <c r="Y1386" s="37">
        <v>76.0</v>
      </c>
      <c r="Z1386" s="38">
        <v>0.416</v>
      </c>
      <c r="AA1386" s="38">
        <v>1.027</v>
      </c>
      <c r="AB1386" s="44">
        <f t="shared" si="331"/>
        <v>48799.08575</v>
      </c>
      <c r="AC1386" s="44">
        <f t="shared" si="468"/>
        <v>3.46930249</v>
      </c>
      <c r="AD1386" s="44">
        <f t="shared" si="469"/>
        <v>10.61344057</v>
      </c>
      <c r="AE1386" s="44">
        <f t="shared" si="439"/>
        <v>1629.841386</v>
      </c>
      <c r="AF1386" s="44">
        <f t="shared" si="440"/>
        <v>1487.049973</v>
      </c>
      <c r="AG1386" s="45">
        <f t="shared" si="5"/>
        <v>0.06787669013</v>
      </c>
      <c r="AH1386" s="45">
        <f t="shared" si="6"/>
        <v>0.07083452825</v>
      </c>
      <c r="AI1386" s="45">
        <f t="shared" si="7"/>
        <v>-0.05247466328</v>
      </c>
      <c r="AJ1386" s="45">
        <f t="shared" si="8"/>
        <v>0.00414876052</v>
      </c>
      <c r="AK1386" s="45">
        <f t="shared" si="9"/>
        <v>0.02202610053</v>
      </c>
      <c r="AL1386" s="45">
        <f t="shared" si="10"/>
        <v>0.09199694816</v>
      </c>
      <c r="AM1386" s="45">
        <f t="shared" si="11"/>
        <v>0.1439582302</v>
      </c>
    </row>
    <row r="1387">
      <c r="A1387" s="33" t="s">
        <v>148</v>
      </c>
      <c r="B1387" s="34" t="s">
        <v>168</v>
      </c>
      <c r="C1387" s="35" t="s">
        <v>54</v>
      </c>
      <c r="D1387" s="36" t="str">
        <f t="shared" si="1"/>
        <v>Europe/Ireland-Europe/2006</v>
      </c>
      <c r="E1387" s="37">
        <f t="array" ref="E1387:H1387">VLOOKUP(D1387, GDP!D:L,{6,7,8,9},0)</f>
        <v>223000000000</v>
      </c>
      <c r="F1387" s="38">
        <v>0.075</v>
      </c>
      <c r="G1387" s="37">
        <v>3982.0</v>
      </c>
      <c r="H1387" s="38">
        <v>0.026</v>
      </c>
      <c r="I1387" s="39">
        <f t="array" ref="I1387:J1387">VLOOKUP(D1387, ENERGY!I:M,{4,5},0)</f>
        <v>14269</v>
      </c>
      <c r="J1387" s="39">
        <v>43956.0</v>
      </c>
      <c r="K1387" s="40">
        <f t="array" ref="K1387:S1387">VLOOKUP(D1387, 'HUMAN RESOURCES'!D:V,{11,12,13,14,15,16,17,18,19},0)</f>
        <v>15</v>
      </c>
      <c r="L1387" s="40">
        <v>4.0</v>
      </c>
      <c r="M1387" s="40">
        <v>82.0</v>
      </c>
      <c r="N1387" s="41">
        <v>77.0</v>
      </c>
      <c r="O1387" s="42">
        <v>0.206</v>
      </c>
      <c r="P1387" s="42">
        <v>0.683</v>
      </c>
      <c r="Q1387" s="42">
        <v>0.111</v>
      </c>
      <c r="R1387" s="40">
        <v>4274137.0</v>
      </c>
      <c r="S1387" s="42">
        <v>0.608</v>
      </c>
      <c r="T1387" s="43">
        <f t="array" ref="T1387:U1387">VLOOKUP(D1387, TOURISM!D:H,{4,5},0)</f>
        <v>7664000000</v>
      </c>
      <c r="U1387" s="43">
        <v>6.978E9</v>
      </c>
      <c r="V1387" s="38">
        <f t="array" ref="V1387:AA1387">VLOOKUP(D1387, BUSINESS!D:P,{8,9,10,11,12,13},0)</f>
        <v>0.253</v>
      </c>
      <c r="W1387" s="37">
        <v>13.0</v>
      </c>
      <c r="X1387" s="37"/>
      <c r="Y1387" s="37">
        <v>76.0</v>
      </c>
      <c r="Z1387" s="38">
        <v>0.548</v>
      </c>
      <c r="AA1387" s="38">
        <v>1.11</v>
      </c>
      <c r="AB1387" s="44">
        <f t="shared" si="331"/>
        <v>52174.27518</v>
      </c>
      <c r="AC1387" s="44">
        <f t="shared" si="468"/>
        <v>3.338451716</v>
      </c>
      <c r="AD1387" s="44">
        <f t="shared" si="469"/>
        <v>10.28418134</v>
      </c>
      <c r="AE1387" s="44">
        <f t="shared" si="439"/>
        <v>1793.110516</v>
      </c>
      <c r="AF1387" s="44">
        <f t="shared" si="440"/>
        <v>1632.610279</v>
      </c>
      <c r="AG1387" s="45">
        <f t="shared" si="5"/>
        <v>0.06916501363</v>
      </c>
      <c r="AH1387" s="45">
        <f t="shared" si="6"/>
        <v>0.0664167113</v>
      </c>
      <c r="AI1387" s="45">
        <f t="shared" si="7"/>
        <v>-0.03771673852</v>
      </c>
      <c r="AJ1387" s="45">
        <f t="shared" si="8"/>
        <v>-0.03102285443</v>
      </c>
      <c r="AK1387" s="45">
        <f t="shared" si="9"/>
        <v>0.02745801956</v>
      </c>
      <c r="AL1387" s="45">
        <f t="shared" si="10"/>
        <v>0.100174858</v>
      </c>
      <c r="AM1387" s="45">
        <f t="shared" si="11"/>
        <v>0.09788528227</v>
      </c>
    </row>
    <row r="1388">
      <c r="A1388" s="33" t="s">
        <v>148</v>
      </c>
      <c r="B1388" s="34" t="s">
        <v>168</v>
      </c>
      <c r="C1388" s="35" t="s">
        <v>55</v>
      </c>
      <c r="D1388" s="36" t="str">
        <f t="shared" si="1"/>
        <v>Europe/Ireland-Europe/2007</v>
      </c>
      <c r="E1388" s="37">
        <f t="array" ref="E1388:H1388">VLOOKUP(D1388, GDP!D:L,{6,7,8,9},0)</f>
        <v>260000000000</v>
      </c>
      <c r="F1388" s="38">
        <v>0.079</v>
      </c>
      <c r="G1388" s="37">
        <v>4733.0</v>
      </c>
      <c r="H1388" s="38">
        <v>0.026</v>
      </c>
      <c r="I1388" s="39">
        <f t="array" ref="I1388:J1388">VLOOKUP(D1388, ENERGY!I:M,{4,5},0)</f>
        <v>15120</v>
      </c>
      <c r="J1388" s="39">
        <v>44583.0</v>
      </c>
      <c r="K1388" s="40">
        <f t="array" ref="K1388:S1388">VLOOKUP(D1388, 'HUMAN RESOURCES'!D:V,{11,12,13,14,15,16,17,18,19},0)</f>
        <v>16</v>
      </c>
      <c r="L1388" s="40">
        <v>4.0</v>
      </c>
      <c r="M1388" s="40">
        <v>82.0</v>
      </c>
      <c r="N1388" s="41">
        <v>77.0</v>
      </c>
      <c r="O1388" s="42">
        <v>0.208</v>
      </c>
      <c r="P1388" s="42">
        <v>0.681</v>
      </c>
      <c r="Q1388" s="42">
        <v>0.111</v>
      </c>
      <c r="R1388" s="40">
        <v>4398942.0</v>
      </c>
      <c r="S1388" s="42">
        <v>0.61</v>
      </c>
      <c r="T1388" s="43">
        <f t="array" ref="T1388:U1388">VLOOKUP(D1388, TOURISM!D:H,{4,5},0)</f>
        <v>9263000000</v>
      </c>
      <c r="U1388" s="43">
        <v>8.785E9</v>
      </c>
      <c r="V1388" s="38">
        <f t="array" ref="V1388:AA1388">VLOOKUP(D1388, BUSINESS!D:P,{8,9,10,11,12,13},0)</f>
        <v>0.253</v>
      </c>
      <c r="W1388" s="37">
        <v>13.0</v>
      </c>
      <c r="X1388" s="37"/>
      <c r="Y1388" s="37">
        <v>76.0</v>
      </c>
      <c r="Z1388" s="38">
        <v>0.612</v>
      </c>
      <c r="AA1388" s="38">
        <v>1.159</v>
      </c>
      <c r="AB1388" s="44">
        <f t="shared" si="331"/>
        <v>59105.12119</v>
      </c>
      <c r="AC1388" s="44">
        <f t="shared" si="468"/>
        <v>3.437190124</v>
      </c>
      <c r="AD1388" s="44">
        <f t="shared" si="469"/>
        <v>10.13493699</v>
      </c>
      <c r="AE1388" s="44">
        <f t="shared" si="439"/>
        <v>2105.733606</v>
      </c>
      <c r="AF1388" s="44">
        <f t="shared" si="440"/>
        <v>1997.071114</v>
      </c>
      <c r="AG1388" s="45">
        <f t="shared" si="5"/>
        <v>0.1328402931</v>
      </c>
      <c r="AH1388" s="45">
        <f t="shared" si="6"/>
        <v>0.1885986941</v>
      </c>
      <c r="AI1388" s="45">
        <f t="shared" si="7"/>
        <v>0.0295761081</v>
      </c>
      <c r="AJ1388" s="45">
        <f t="shared" si="8"/>
        <v>-0.01451203047</v>
      </c>
      <c r="AK1388" s="45">
        <f t="shared" si="9"/>
        <v>0.0292000467</v>
      </c>
      <c r="AL1388" s="45">
        <f t="shared" si="10"/>
        <v>0.1743468055</v>
      </c>
      <c r="AM1388" s="45">
        <f t="shared" si="11"/>
        <v>0.2232381112</v>
      </c>
    </row>
    <row r="1389">
      <c r="A1389" s="33" t="s">
        <v>148</v>
      </c>
      <c r="B1389" s="34" t="s">
        <v>168</v>
      </c>
      <c r="C1389" s="35" t="s">
        <v>56</v>
      </c>
      <c r="D1389" s="36" t="str">
        <f t="shared" si="1"/>
        <v>Europe/Ireland-Europe/2008</v>
      </c>
      <c r="E1389" s="37">
        <f t="array" ref="E1389:H1389">VLOOKUP(D1389, GDP!D:L,{6,7,8,9},0)</f>
        <v>264000000000</v>
      </c>
      <c r="F1389" s="38">
        <v>0.091</v>
      </c>
      <c r="G1389" s="37">
        <v>5393.0</v>
      </c>
      <c r="H1389" s="38">
        <v>0.026</v>
      </c>
      <c r="I1389" s="39">
        <f t="array" ref="I1389:J1389">VLOOKUP(D1389, ENERGY!I:M,{4,5},0)</f>
        <v>14330</v>
      </c>
      <c r="J1389" s="39">
        <v>43535.0</v>
      </c>
      <c r="K1389" s="40">
        <f t="array" ref="K1389:S1389">VLOOKUP(D1389, 'HUMAN RESOURCES'!D:V,{11,12,13,14,15,16,17,18,19},0)</f>
        <v>17</v>
      </c>
      <c r="L1389" s="40">
        <v>4.0</v>
      </c>
      <c r="M1389" s="40">
        <v>82.0</v>
      </c>
      <c r="N1389" s="41">
        <v>78.0</v>
      </c>
      <c r="O1389" s="42">
        <v>0.21</v>
      </c>
      <c r="P1389" s="42">
        <v>0.679</v>
      </c>
      <c r="Q1389" s="42">
        <v>0.111</v>
      </c>
      <c r="R1389" s="40">
        <v>4489544.0</v>
      </c>
      <c r="S1389" s="42">
        <v>0.613</v>
      </c>
      <c r="T1389" s="43">
        <f t="array" ref="T1389:U1389">VLOOKUP(D1389, TOURISM!D:H,{4,5},0)</f>
        <v>9967000000</v>
      </c>
      <c r="U1389" s="43">
        <v>1.0539E10</v>
      </c>
      <c r="V1389" s="38">
        <f t="array" ref="V1389:AA1389">VLOOKUP(D1389, BUSINESS!D:P,{8,9,10,11,12,13},0)</f>
        <v>0.254</v>
      </c>
      <c r="W1389" s="37">
        <v>13.0</v>
      </c>
      <c r="X1389" s="37"/>
      <c r="Y1389" s="37">
        <v>76.0</v>
      </c>
      <c r="Z1389" s="38">
        <v>0.653</v>
      </c>
      <c r="AA1389" s="38">
        <v>1.16</v>
      </c>
      <c r="AB1389" s="44">
        <f t="shared" si="331"/>
        <v>58803.2994</v>
      </c>
      <c r="AC1389" s="44">
        <f t="shared" si="468"/>
        <v>3.191860911</v>
      </c>
      <c r="AD1389" s="44">
        <f t="shared" si="469"/>
        <v>9.696975907</v>
      </c>
      <c r="AE1389" s="44">
        <f t="shared" si="439"/>
        <v>2220.047292</v>
      </c>
      <c r="AF1389" s="44">
        <f t="shared" si="440"/>
        <v>2347.454441</v>
      </c>
      <c r="AG1389" s="45">
        <f t="shared" si="5"/>
        <v>-0.005106525124</v>
      </c>
      <c r="AH1389" s="45">
        <f t="shared" si="6"/>
        <v>0.1394464399</v>
      </c>
      <c r="AI1389" s="45">
        <f t="shared" si="7"/>
        <v>-0.07137493269</v>
      </c>
      <c r="AJ1389" s="45">
        <f t="shared" si="8"/>
        <v>-0.04321300521</v>
      </c>
      <c r="AK1389" s="45">
        <f t="shared" si="9"/>
        <v>0.02059631611</v>
      </c>
      <c r="AL1389" s="45">
        <f t="shared" si="10"/>
        <v>0.05428686983</v>
      </c>
      <c r="AM1389" s="45">
        <f t="shared" si="11"/>
        <v>0.1754485979</v>
      </c>
    </row>
    <row r="1390">
      <c r="A1390" s="33" t="s">
        <v>148</v>
      </c>
      <c r="B1390" s="34" t="s">
        <v>168</v>
      </c>
      <c r="C1390" s="35" t="s">
        <v>57</v>
      </c>
      <c r="D1390" s="36" t="str">
        <f t="shared" si="1"/>
        <v>Europe/Ireland-Europe/2009</v>
      </c>
      <c r="E1390" s="37">
        <f t="array" ref="E1390:H1390">VLOOKUP(D1390, GDP!D:L,{6,7,8,9},0)</f>
        <v>225000000000</v>
      </c>
      <c r="F1390" s="38">
        <v>0.1</v>
      </c>
      <c r="G1390" s="37">
        <v>5040.0</v>
      </c>
      <c r="H1390" s="38">
        <v>0.026</v>
      </c>
      <c r="I1390" s="39" t="str">
        <f t="array" ref="I1390:J1390">VLOOKUP(D1390, ENERGY!I:M,{4,5},0)</f>
        <v/>
      </c>
      <c r="J1390" s="39"/>
      <c r="K1390" s="40">
        <f t="array" ref="K1390:S1390">VLOOKUP(D1390, 'HUMAN RESOURCES'!D:V,{11,12,13,14,15,16,17,18,19},0)</f>
        <v>17</v>
      </c>
      <c r="L1390" s="40">
        <v>4.0</v>
      </c>
      <c r="M1390" s="40">
        <v>83.0</v>
      </c>
      <c r="N1390" s="41">
        <v>78.0</v>
      </c>
      <c r="O1390" s="42">
        <v>0.212</v>
      </c>
      <c r="P1390" s="42">
        <v>0.676</v>
      </c>
      <c r="Q1390" s="42">
        <v>0.112</v>
      </c>
      <c r="R1390" s="40">
        <v>4535375.0</v>
      </c>
      <c r="S1390" s="42">
        <v>0.616</v>
      </c>
      <c r="T1390" s="43">
        <f t="array" ref="T1390:U1390">VLOOKUP(D1390, TOURISM!D:H,{4,5},0)</f>
        <v>8458000000</v>
      </c>
      <c r="U1390" s="43">
        <v>7.934E9</v>
      </c>
      <c r="V1390" s="38">
        <f t="array" ref="V1390:AA1390">VLOOKUP(D1390, BUSINESS!D:P,{8,9,10,11,12,13},0)</f>
        <v>0.255</v>
      </c>
      <c r="W1390" s="37">
        <v>13.0</v>
      </c>
      <c r="X1390" s="37"/>
      <c r="Y1390" s="37">
        <v>76.0</v>
      </c>
      <c r="Z1390" s="38">
        <v>0.674</v>
      </c>
      <c r="AA1390" s="38">
        <v>1.067</v>
      </c>
      <c r="AB1390" s="44">
        <f t="shared" si="331"/>
        <v>49610.0102</v>
      </c>
      <c r="AC1390" s="44"/>
      <c r="AD1390" s="44"/>
      <c r="AE1390" s="44">
        <f t="shared" si="439"/>
        <v>1864.895406</v>
      </c>
      <c r="AF1390" s="44">
        <f t="shared" si="440"/>
        <v>1749.359204</v>
      </c>
      <c r="AG1390" s="45">
        <f t="shared" si="5"/>
        <v>-0.1563396832</v>
      </c>
      <c r="AH1390" s="45">
        <f t="shared" si="6"/>
        <v>-0.06545521973</v>
      </c>
      <c r="AI1390" s="45" t="str">
        <f t="shared" si="7"/>
        <v/>
      </c>
      <c r="AJ1390" s="45" t="str">
        <f t="shared" si="8"/>
        <v/>
      </c>
      <c r="AK1390" s="45">
        <f t="shared" si="9"/>
        <v>0.01020838642</v>
      </c>
      <c r="AL1390" s="45">
        <f t="shared" si="10"/>
        <v>-0.1599749194</v>
      </c>
      <c r="AM1390" s="45">
        <f t="shared" si="11"/>
        <v>-0.2547845983</v>
      </c>
    </row>
    <row r="1391">
      <c r="A1391" s="33" t="s">
        <v>148</v>
      </c>
      <c r="B1391" s="34" t="s">
        <v>168</v>
      </c>
      <c r="C1391" s="35" t="s">
        <v>58</v>
      </c>
      <c r="D1391" s="36" t="str">
        <f t="shared" si="1"/>
        <v>Europe/Ireland-Europe/2010</v>
      </c>
      <c r="E1391" s="37">
        <f t="array" ref="E1391:H1391">VLOOKUP(D1391, GDP!D:L,{6,7,8,9},0)</f>
        <v>209000000000</v>
      </c>
      <c r="F1391" s="38">
        <v>0.093</v>
      </c>
      <c r="G1391" s="37">
        <v>4320.0</v>
      </c>
      <c r="H1391" s="38">
        <v>0.026</v>
      </c>
      <c r="I1391" s="39">
        <f t="array" ref="I1391:J1391">VLOOKUP(D1391, ENERGY!I:M,{4,5},0)</f>
        <v>13817.5</v>
      </c>
      <c r="J1391" s="39">
        <v>42341.0</v>
      </c>
      <c r="K1391" s="40">
        <f t="array" ref="K1391:S1391">VLOOKUP(D1391, 'HUMAN RESOURCES'!D:V,{11,12,13,14,15,16,17,18,19},0)</f>
        <v>17</v>
      </c>
      <c r="L1391" s="40">
        <v>4.0</v>
      </c>
      <c r="M1391" s="40">
        <v>83.0</v>
      </c>
      <c r="N1391" s="41">
        <v>79.0</v>
      </c>
      <c r="O1391" s="42">
        <v>0.213</v>
      </c>
      <c r="P1391" s="42">
        <v>0.673</v>
      </c>
      <c r="Q1391" s="42">
        <v>0.113</v>
      </c>
      <c r="R1391" s="40">
        <v>4560155.0</v>
      </c>
      <c r="S1391" s="42">
        <v>0.618</v>
      </c>
      <c r="T1391" s="43">
        <f t="array" ref="T1391:U1391">VLOOKUP(D1391, TOURISM!D:H,{4,5},0)</f>
        <v>8187000000</v>
      </c>
      <c r="U1391" s="43">
        <v>7.178E9</v>
      </c>
      <c r="V1391" s="38">
        <f t="array" ref="V1391:AA1391">VLOOKUP(D1391, BUSINESS!D:P,{8,9,10,11,12,13},0)</f>
        <v>0.253</v>
      </c>
      <c r="W1391" s="37">
        <v>13.0</v>
      </c>
      <c r="X1391" s="37"/>
      <c r="Y1391" s="37">
        <v>76.0</v>
      </c>
      <c r="Z1391" s="38">
        <v>0.699</v>
      </c>
      <c r="AA1391" s="38">
        <v>1.052</v>
      </c>
      <c r="AB1391" s="44">
        <f t="shared" si="331"/>
        <v>45831.77546</v>
      </c>
      <c r="AC1391" s="44">
        <f t="shared" ref="AC1391:AC1392" si="470">(I1391/R1391)*1000</f>
        <v>3.030050514</v>
      </c>
      <c r="AD1391" s="44">
        <f t="shared" ref="AD1391:AD1392" si="471">J1391/R1391*1000</f>
        <v>9.284991409</v>
      </c>
      <c r="AE1391" s="44">
        <f t="shared" si="439"/>
        <v>1795.333711</v>
      </c>
      <c r="AF1391" s="44">
        <f t="shared" si="440"/>
        <v>1574.069302</v>
      </c>
      <c r="AG1391" s="45">
        <f t="shared" si="5"/>
        <v>-0.07615871731</v>
      </c>
      <c r="AH1391" s="45">
        <f t="shared" si="6"/>
        <v>-0.1428571429</v>
      </c>
      <c r="AI1391" s="45" t="str">
        <f t="shared" si="7"/>
        <v/>
      </c>
      <c r="AJ1391" s="45" t="str">
        <f t="shared" si="8"/>
        <v/>
      </c>
      <c r="AK1391" s="45">
        <f t="shared" si="9"/>
        <v>0.00546371579</v>
      </c>
      <c r="AL1391" s="45">
        <f t="shared" si="10"/>
        <v>-0.03730058753</v>
      </c>
      <c r="AM1391" s="45">
        <f t="shared" si="11"/>
        <v>-0.100202349</v>
      </c>
    </row>
    <row r="1392">
      <c r="A1392" s="33" t="s">
        <v>148</v>
      </c>
      <c r="B1392" s="34" t="s">
        <v>168</v>
      </c>
      <c r="C1392" s="35" t="s">
        <v>59</v>
      </c>
      <c r="D1392" s="36" t="str">
        <f t="shared" si="1"/>
        <v>Europe/Ireland-Europe/2011</v>
      </c>
      <c r="E1392" s="37">
        <f t="array" ref="E1392:H1392">VLOOKUP(D1392, GDP!D:L,{6,7,8,9},0)</f>
        <v>226000000000</v>
      </c>
      <c r="F1392" s="38">
        <v>0.088</v>
      </c>
      <c r="G1392" s="37">
        <v>4306.0</v>
      </c>
      <c r="H1392" s="38">
        <v>0.026</v>
      </c>
      <c r="I1392" s="39">
        <f t="array" ref="I1392:J1392">VLOOKUP(D1392, ENERGY!I:M,{4,5},0)</f>
        <v>14640</v>
      </c>
      <c r="J1392" s="39">
        <v>43610.0</v>
      </c>
      <c r="K1392" s="40">
        <f t="array" ref="K1392:S1392">VLOOKUP(D1392, 'HUMAN RESOURCES'!D:V,{11,12,13,14,15,16,17,18,19},0)</f>
        <v>16</v>
      </c>
      <c r="L1392" s="40">
        <v>3.0</v>
      </c>
      <c r="M1392" s="40">
        <v>83.0</v>
      </c>
      <c r="N1392" s="41">
        <v>79.0</v>
      </c>
      <c r="O1392" s="42">
        <v>0.215</v>
      </c>
      <c r="P1392" s="42">
        <v>0.67</v>
      </c>
      <c r="Q1392" s="42">
        <v>0.115</v>
      </c>
      <c r="R1392" s="40">
        <v>4576794.0</v>
      </c>
      <c r="S1392" s="42">
        <v>0.621</v>
      </c>
      <c r="T1392" s="43">
        <f t="array" ref="T1392:U1392">VLOOKUP(D1392, TOURISM!D:H,{4,5},0)</f>
        <v>9526000000</v>
      </c>
      <c r="U1392" s="43">
        <v>6.837E9</v>
      </c>
      <c r="V1392" s="38">
        <f t="array" ref="V1392:AA1392">VLOOKUP(D1392, BUSINESS!D:P,{8,9,10,11,12,13},0)</f>
        <v>0.254</v>
      </c>
      <c r="W1392" s="37">
        <v>13.0</v>
      </c>
      <c r="X1392" s="37"/>
      <c r="Y1392" s="37">
        <v>76.0</v>
      </c>
      <c r="Z1392" s="38">
        <v>0.749</v>
      </c>
      <c r="AA1392" s="38">
        <v>1.085</v>
      </c>
      <c r="AB1392" s="44">
        <f t="shared" si="331"/>
        <v>49379.54385</v>
      </c>
      <c r="AC1392" s="44">
        <f t="shared" si="470"/>
        <v>3.198745672</v>
      </c>
      <c r="AD1392" s="44">
        <f t="shared" si="471"/>
        <v>9.528504014</v>
      </c>
      <c r="AE1392" s="44">
        <f t="shared" si="439"/>
        <v>2081.369622</v>
      </c>
      <c r="AF1392" s="44">
        <f t="shared" si="440"/>
        <v>1493.840448</v>
      </c>
      <c r="AG1392" s="45">
        <f t="shared" si="5"/>
        <v>0.07740848694</v>
      </c>
      <c r="AH1392" s="45">
        <f t="shared" si="6"/>
        <v>-0.003240740741</v>
      </c>
      <c r="AI1392" s="45">
        <f t="shared" si="7"/>
        <v>0.05567404167</v>
      </c>
      <c r="AJ1392" s="45">
        <f t="shared" si="8"/>
        <v>0.02622647603</v>
      </c>
      <c r="AK1392" s="45">
        <f t="shared" si="9"/>
        <v>0.003648779482</v>
      </c>
      <c r="AL1392" s="45">
        <f t="shared" si="10"/>
        <v>0.1593218628</v>
      </c>
      <c r="AM1392" s="45">
        <f t="shared" si="11"/>
        <v>-0.05096907373</v>
      </c>
    </row>
    <row r="1393">
      <c r="A1393" s="33" t="s">
        <v>148</v>
      </c>
      <c r="B1393" s="34" t="s">
        <v>168</v>
      </c>
      <c r="C1393" s="35" t="s">
        <v>60</v>
      </c>
      <c r="D1393" s="36" t="str">
        <f t="shared" si="1"/>
        <v>Europe/Ireland-Europe/2012</v>
      </c>
      <c r="E1393" s="37">
        <f t="array" ref="E1393:H1393">VLOOKUP(D1393, GDP!D:L,{6,7,8,9},0)</f>
        <v>211000000000</v>
      </c>
      <c r="F1393" s="38">
        <v>0.081</v>
      </c>
      <c r="G1393" s="37">
        <v>3708.0</v>
      </c>
      <c r="H1393" s="38">
        <v>0.026</v>
      </c>
      <c r="I1393" s="39" t="str">
        <f t="array" ref="I1393:J1393">VLOOKUP(D1393, ENERGY!I:M,{4,5},0)</f>
        <v/>
      </c>
      <c r="J1393" s="39"/>
      <c r="K1393" s="40">
        <f t="array" ref="K1393:S1393">VLOOKUP(D1393, 'HUMAN RESOURCES'!D:V,{11,12,13,14,15,16,17,18,19},0)</f>
        <v>16</v>
      </c>
      <c r="L1393" s="40">
        <v>3.0</v>
      </c>
      <c r="M1393" s="40">
        <v>83.0</v>
      </c>
      <c r="N1393" s="41">
        <v>79.0</v>
      </c>
      <c r="O1393" s="42">
        <v>0.215</v>
      </c>
      <c r="P1393" s="42">
        <v>0.667</v>
      </c>
      <c r="Q1393" s="42">
        <v>0.118</v>
      </c>
      <c r="R1393" s="40">
        <v>4586897.0</v>
      </c>
      <c r="S1393" s="42">
        <v>0.624</v>
      </c>
      <c r="T1393" s="43">
        <f t="array" ref="T1393:U1393">VLOOKUP(D1393, TOURISM!D:H,{4,5},0)</f>
        <v>9064000000</v>
      </c>
      <c r="U1393" s="43">
        <v>6.001E9</v>
      </c>
      <c r="V1393" s="38">
        <f t="array" ref="V1393:AA1393">VLOOKUP(D1393, BUSINESS!D:P,{8,9,10,11,12,13},0)</f>
        <v>0.255</v>
      </c>
      <c r="W1393" s="37">
        <v>10.0</v>
      </c>
      <c r="X1393" s="37">
        <v>15.0</v>
      </c>
      <c r="Y1393" s="37">
        <v>80.0</v>
      </c>
      <c r="Z1393" s="38">
        <v>0.769</v>
      </c>
      <c r="AA1393" s="38">
        <v>1.072</v>
      </c>
      <c r="AB1393" s="44">
        <f t="shared" si="331"/>
        <v>46000.59692</v>
      </c>
      <c r="AC1393" s="44"/>
      <c r="AD1393" s="44"/>
      <c r="AE1393" s="44">
        <f t="shared" si="439"/>
        <v>1976.063557</v>
      </c>
      <c r="AF1393" s="44">
        <f t="shared" si="440"/>
        <v>1308.291858</v>
      </c>
      <c r="AG1393" s="45">
        <f t="shared" si="5"/>
        <v>-0.06842807093</v>
      </c>
      <c r="AH1393" s="45">
        <f t="shared" si="6"/>
        <v>-0.138875987</v>
      </c>
      <c r="AI1393" s="45" t="str">
        <f t="shared" si="7"/>
        <v/>
      </c>
      <c r="AJ1393" s="45" t="str">
        <f t="shared" si="8"/>
        <v/>
      </c>
      <c r="AK1393" s="45">
        <f t="shared" si="9"/>
        <v>0.002207440405</v>
      </c>
      <c r="AL1393" s="45">
        <f t="shared" si="10"/>
        <v>-0.0505946011</v>
      </c>
      <c r="AM1393" s="45">
        <f t="shared" si="11"/>
        <v>-0.1242091082</v>
      </c>
    </row>
    <row r="1394">
      <c r="A1394" s="33" t="s">
        <v>148</v>
      </c>
      <c r="B1394" s="34" t="s">
        <v>169</v>
      </c>
      <c r="C1394" s="35" t="s">
        <v>48</v>
      </c>
      <c r="D1394" s="36" t="str">
        <f t="shared" si="1"/>
        <v>Europe/Isle of Man-Europe/2000</v>
      </c>
      <c r="E1394" s="37">
        <f t="array" ref="E1394:H1394">VLOOKUP(D1394, GDP!D:L,{6,7,8,9},0)</f>
        <v>1563667800</v>
      </c>
      <c r="F1394" s="38"/>
      <c r="G1394" s="37"/>
      <c r="H1394" s="38"/>
      <c r="I1394" s="39" t="str">
        <f t="array" ref="I1394:J1394">VLOOKUP(D1394, ENERGY!I:M,{4,5},0)</f>
        <v/>
      </c>
      <c r="J1394" s="39"/>
      <c r="K1394" s="40" t="str">
        <f t="array" ref="K1394:S1394">VLOOKUP(D1394, 'HUMAN RESOURCES'!D:V,{11,12,13,14,15,16,17,18,19},0)</f>
        <v/>
      </c>
      <c r="L1394" s="40"/>
      <c r="M1394" s="40"/>
      <c r="N1394" s="41"/>
      <c r="O1394" s="42"/>
      <c r="P1394" s="42"/>
      <c r="Q1394" s="42"/>
      <c r="R1394" s="40">
        <v>76806.0</v>
      </c>
      <c r="S1394" s="42">
        <v>0.518</v>
      </c>
      <c r="T1394" s="43" t="str">
        <f t="array" ref="T1394:U1394">VLOOKUP(D1394, TOURISM!D:H,{4,5},0)</f>
        <v/>
      </c>
      <c r="U1394" s="43"/>
      <c r="V1394" s="38" t="str">
        <f t="array" ref="V1394:AA1394">VLOOKUP(D1394, BUSINESS!D:P,{8,9,10,11,12,13},0)</f>
        <v/>
      </c>
      <c r="W1394" s="37"/>
      <c r="X1394" s="37"/>
      <c r="Y1394" s="37"/>
      <c r="Z1394" s="38"/>
      <c r="AA1394" s="38"/>
      <c r="AB1394" s="44">
        <f t="shared" si="331"/>
        <v>20358.66729</v>
      </c>
      <c r="AC1394" s="44"/>
      <c r="AD1394" s="44"/>
      <c r="AE1394" s="44"/>
      <c r="AF1394" s="44"/>
      <c r="AG1394" s="45" t="str">
        <f t="shared" si="5"/>
        <v/>
      </c>
      <c r="AH1394" s="45" t="str">
        <f t="shared" si="6"/>
        <v/>
      </c>
      <c r="AI1394" s="45" t="str">
        <f t="shared" si="7"/>
        <v/>
      </c>
      <c r="AJ1394" s="45" t="str">
        <f t="shared" si="8"/>
        <v/>
      </c>
      <c r="AK1394" s="45" t="str">
        <f t="shared" si="9"/>
        <v/>
      </c>
      <c r="AL1394" s="45" t="str">
        <f t="shared" si="10"/>
        <v/>
      </c>
      <c r="AM1394" s="45" t="str">
        <f t="shared" si="11"/>
        <v/>
      </c>
    </row>
    <row r="1395">
      <c r="A1395" s="33" t="s">
        <v>148</v>
      </c>
      <c r="B1395" s="34" t="s">
        <v>169</v>
      </c>
      <c r="C1395" s="35" t="s">
        <v>49</v>
      </c>
      <c r="D1395" s="36" t="str">
        <f t="shared" si="1"/>
        <v>Europe/Isle of Man-Europe/2001</v>
      </c>
      <c r="E1395" s="37">
        <f t="array" ref="E1395:H1395">VLOOKUP(D1395, GDP!D:L,{6,7,8,9},0)</f>
        <v>1614595291</v>
      </c>
      <c r="F1395" s="38"/>
      <c r="G1395" s="37"/>
      <c r="H1395" s="38"/>
      <c r="I1395" s="39" t="str">
        <f t="array" ref="I1395:J1395">VLOOKUP(D1395, ENERGY!I:M,{4,5},0)</f>
        <v/>
      </c>
      <c r="J1395" s="39"/>
      <c r="K1395" s="40" t="str">
        <f t="array" ref="K1395:S1395">VLOOKUP(D1395, 'HUMAN RESOURCES'!D:V,{11,12,13,14,15,16,17,18,19},0)</f>
        <v/>
      </c>
      <c r="L1395" s="40"/>
      <c r="M1395" s="40"/>
      <c r="N1395" s="41"/>
      <c r="O1395" s="42"/>
      <c r="P1395" s="42"/>
      <c r="Q1395" s="42"/>
      <c r="R1395" s="40">
        <v>77616.0</v>
      </c>
      <c r="S1395" s="42">
        <v>0.518</v>
      </c>
      <c r="T1395" s="43" t="str">
        <f t="array" ref="T1395:U1395">VLOOKUP(D1395, TOURISM!D:H,{4,5},0)</f>
        <v/>
      </c>
      <c r="U1395" s="43"/>
      <c r="V1395" s="38" t="str">
        <f t="array" ref="V1395:AA1395">VLOOKUP(D1395, BUSINESS!D:P,{8,9,10,11,12,13},0)</f>
        <v/>
      </c>
      <c r="W1395" s="37"/>
      <c r="X1395" s="37"/>
      <c r="Y1395" s="37"/>
      <c r="Z1395" s="38"/>
      <c r="AA1395" s="38"/>
      <c r="AB1395" s="44">
        <f t="shared" si="331"/>
        <v>20802.3512</v>
      </c>
      <c r="AC1395" s="44"/>
      <c r="AD1395" s="44"/>
      <c r="AE1395" s="44"/>
      <c r="AF1395" s="44"/>
      <c r="AG1395" s="45">
        <f t="shared" si="5"/>
        <v>0.02179336719</v>
      </c>
      <c r="AH1395" s="45" t="str">
        <f t="shared" si="6"/>
        <v/>
      </c>
      <c r="AI1395" s="45" t="str">
        <f t="shared" si="7"/>
        <v/>
      </c>
      <c r="AJ1395" s="45" t="str">
        <f t="shared" si="8"/>
        <v/>
      </c>
      <c r="AK1395" s="45">
        <f t="shared" si="9"/>
        <v>0.01054605109</v>
      </c>
      <c r="AL1395" s="45" t="str">
        <f t="shared" si="10"/>
        <v/>
      </c>
      <c r="AM1395" s="45" t="str">
        <f t="shared" si="11"/>
        <v/>
      </c>
    </row>
    <row r="1396">
      <c r="A1396" s="33" t="s">
        <v>148</v>
      </c>
      <c r="B1396" s="34" t="s">
        <v>169</v>
      </c>
      <c r="C1396" s="35" t="s">
        <v>50</v>
      </c>
      <c r="D1396" s="36" t="str">
        <f t="shared" si="1"/>
        <v>Europe/Isle of Man-Europe/2002</v>
      </c>
      <c r="E1396" s="37">
        <f t="array" ref="E1396:H1396">VLOOKUP(D1396, GDP!D:L,{6,7,8,9},0)</f>
        <v>1897606791</v>
      </c>
      <c r="F1396" s="38"/>
      <c r="G1396" s="37"/>
      <c r="H1396" s="38"/>
      <c r="I1396" s="39" t="str">
        <f t="array" ref="I1396:J1396">VLOOKUP(D1396, ENERGY!I:M,{4,5},0)</f>
        <v/>
      </c>
      <c r="J1396" s="39"/>
      <c r="K1396" s="40">
        <f t="array" ref="K1396:S1396">VLOOKUP(D1396, 'HUMAN RESOURCES'!D:V,{11,12,13,14,15,16,17,18,19},0)</f>
        <v>11</v>
      </c>
      <c r="L1396" s="40"/>
      <c r="M1396" s="40">
        <v>82.0</v>
      </c>
      <c r="N1396" s="41">
        <v>75.0</v>
      </c>
      <c r="O1396" s="42"/>
      <c r="P1396" s="42"/>
      <c r="Q1396" s="42"/>
      <c r="R1396" s="40">
        <v>78338.0</v>
      </c>
      <c r="S1396" s="42">
        <v>0.519</v>
      </c>
      <c r="T1396" s="43" t="str">
        <f t="array" ref="T1396:U1396">VLOOKUP(D1396, TOURISM!D:H,{4,5},0)</f>
        <v/>
      </c>
      <c r="U1396" s="43"/>
      <c r="V1396" s="38" t="str">
        <f t="array" ref="V1396:AA1396">VLOOKUP(D1396, BUSINESS!D:P,{8,9,10,11,12,13},0)</f>
        <v/>
      </c>
      <c r="W1396" s="37"/>
      <c r="X1396" s="37"/>
      <c r="Y1396" s="37"/>
      <c r="Z1396" s="38"/>
      <c r="AA1396" s="38"/>
      <c r="AB1396" s="44">
        <f t="shared" si="331"/>
        <v>24223.32445</v>
      </c>
      <c r="AC1396" s="44"/>
      <c r="AD1396" s="44"/>
      <c r="AE1396" s="44"/>
      <c r="AF1396" s="44"/>
      <c r="AG1396" s="45">
        <f t="shared" si="5"/>
        <v>0.1644512784</v>
      </c>
      <c r="AH1396" s="45" t="str">
        <f t="shared" si="6"/>
        <v/>
      </c>
      <c r="AI1396" s="45" t="str">
        <f t="shared" si="7"/>
        <v/>
      </c>
      <c r="AJ1396" s="45" t="str">
        <f t="shared" si="8"/>
        <v/>
      </c>
      <c r="AK1396" s="45">
        <f t="shared" si="9"/>
        <v>0.009302205731</v>
      </c>
      <c r="AL1396" s="45" t="str">
        <f t="shared" si="10"/>
        <v/>
      </c>
      <c r="AM1396" s="45" t="str">
        <f t="shared" si="11"/>
        <v/>
      </c>
    </row>
    <row r="1397">
      <c r="A1397" s="33" t="s">
        <v>148</v>
      </c>
      <c r="B1397" s="34" t="s">
        <v>169</v>
      </c>
      <c r="C1397" s="35" t="s">
        <v>51</v>
      </c>
      <c r="D1397" s="36" t="str">
        <f t="shared" si="1"/>
        <v>Europe/Isle of Man-Europe/2003</v>
      </c>
      <c r="E1397" s="37">
        <f t="array" ref="E1397:H1397">VLOOKUP(D1397, GDP!D:L,{6,7,8,9},0)</f>
        <v>2264911807</v>
      </c>
      <c r="F1397" s="38"/>
      <c r="G1397" s="37"/>
      <c r="H1397" s="38"/>
      <c r="I1397" s="39" t="str">
        <f t="array" ref="I1397:J1397">VLOOKUP(D1397, ENERGY!I:M,{4,5},0)</f>
        <v/>
      </c>
      <c r="J1397" s="39"/>
      <c r="K1397" s="40">
        <f t="array" ref="K1397:S1397">VLOOKUP(D1397, 'HUMAN RESOURCES'!D:V,{11,12,13,14,15,16,17,18,19},0)</f>
        <v>11000</v>
      </c>
      <c r="L1397" s="40"/>
      <c r="M1397" s="40">
        <v>82.0</v>
      </c>
      <c r="N1397" s="41">
        <v>75.0</v>
      </c>
      <c r="O1397" s="42"/>
      <c r="P1397" s="42"/>
      <c r="Q1397" s="42"/>
      <c r="R1397" s="40">
        <v>79001.0</v>
      </c>
      <c r="S1397" s="42">
        <v>0.519</v>
      </c>
      <c r="T1397" s="43" t="str">
        <f t="array" ref="T1397:U1397">VLOOKUP(D1397, TOURISM!D:H,{4,5},0)</f>
        <v/>
      </c>
      <c r="U1397" s="43"/>
      <c r="V1397" s="38" t="str">
        <f t="array" ref="V1397:AA1397">VLOOKUP(D1397, BUSINESS!D:P,{8,9,10,11,12,13},0)</f>
        <v/>
      </c>
      <c r="W1397" s="37"/>
      <c r="X1397" s="37"/>
      <c r="Y1397" s="37"/>
      <c r="Z1397" s="38"/>
      <c r="AA1397" s="38"/>
      <c r="AB1397" s="44">
        <f t="shared" si="331"/>
        <v>28669.4068</v>
      </c>
      <c r="AC1397" s="44"/>
      <c r="AD1397" s="44"/>
      <c r="AE1397" s="44"/>
      <c r="AF1397" s="44"/>
      <c r="AG1397" s="45">
        <f t="shared" si="5"/>
        <v>0.1835455063</v>
      </c>
      <c r="AH1397" s="45" t="str">
        <f t="shared" si="6"/>
        <v/>
      </c>
      <c r="AI1397" s="45" t="str">
        <f t="shared" si="7"/>
        <v/>
      </c>
      <c r="AJ1397" s="45" t="str">
        <f t="shared" si="8"/>
        <v/>
      </c>
      <c r="AK1397" s="45">
        <f t="shared" si="9"/>
        <v>0.008463325589</v>
      </c>
      <c r="AL1397" s="45" t="str">
        <f t="shared" si="10"/>
        <v/>
      </c>
      <c r="AM1397" s="45" t="str">
        <f t="shared" si="11"/>
        <v/>
      </c>
    </row>
    <row r="1398">
      <c r="A1398" s="33" t="s">
        <v>148</v>
      </c>
      <c r="B1398" s="34" t="s">
        <v>169</v>
      </c>
      <c r="C1398" s="35" t="s">
        <v>52</v>
      </c>
      <c r="D1398" s="36" t="str">
        <f t="shared" si="1"/>
        <v>Europe/Isle of Man-Europe/2004</v>
      </c>
      <c r="E1398" s="37">
        <f t="array" ref="E1398:H1398">VLOOKUP(D1398, GDP!D:L,{6,7,8,9},0)</f>
        <v>2758117365</v>
      </c>
      <c r="F1398" s="38"/>
      <c r="G1398" s="37"/>
      <c r="H1398" s="38"/>
      <c r="I1398" s="39" t="str">
        <f t="array" ref="I1398:J1398">VLOOKUP(D1398, ENERGY!I:M,{4,5},0)</f>
        <v/>
      </c>
      <c r="J1398" s="39"/>
      <c r="K1398" s="40">
        <f t="array" ref="K1398:S1398">VLOOKUP(D1398, 'HUMAN RESOURCES'!D:V,{11,12,13,14,15,16,17,18,19},0)</f>
        <v>11000000</v>
      </c>
      <c r="L1398" s="40"/>
      <c r="M1398" s="40">
        <v>82.0</v>
      </c>
      <c r="N1398" s="41">
        <v>75.0</v>
      </c>
      <c r="O1398" s="42"/>
      <c r="P1398" s="42"/>
      <c r="Q1398" s="42"/>
      <c r="R1398" s="40">
        <v>79658.0</v>
      </c>
      <c r="S1398" s="42">
        <v>0.519</v>
      </c>
      <c r="T1398" s="43" t="str">
        <f t="array" ref="T1398:U1398">VLOOKUP(D1398, TOURISM!D:H,{4,5},0)</f>
        <v/>
      </c>
      <c r="U1398" s="43"/>
      <c r="V1398" s="38" t="str">
        <f t="array" ref="V1398:AA1398">VLOOKUP(D1398, BUSINESS!D:P,{8,9,10,11,12,13},0)</f>
        <v/>
      </c>
      <c r="W1398" s="37"/>
      <c r="X1398" s="37"/>
      <c r="Y1398" s="37"/>
      <c r="Z1398" s="38"/>
      <c r="AA1398" s="38"/>
      <c r="AB1398" s="44">
        <f t="shared" si="331"/>
        <v>34624.48674</v>
      </c>
      <c r="AC1398" s="44"/>
      <c r="AD1398" s="44"/>
      <c r="AE1398" s="44"/>
      <c r="AF1398" s="44"/>
      <c r="AG1398" s="45">
        <f t="shared" si="5"/>
        <v>0.2077154919</v>
      </c>
      <c r="AH1398" s="45" t="str">
        <f t="shared" si="6"/>
        <v/>
      </c>
      <c r="AI1398" s="45" t="str">
        <f t="shared" si="7"/>
        <v/>
      </c>
      <c r="AJ1398" s="45" t="str">
        <f t="shared" si="8"/>
        <v/>
      </c>
      <c r="AK1398" s="45">
        <f t="shared" si="9"/>
        <v>0.008316350426</v>
      </c>
      <c r="AL1398" s="45" t="str">
        <f t="shared" si="10"/>
        <v/>
      </c>
      <c r="AM1398" s="45" t="str">
        <f t="shared" si="11"/>
        <v/>
      </c>
    </row>
    <row r="1399">
      <c r="A1399" s="33" t="s">
        <v>148</v>
      </c>
      <c r="B1399" s="34" t="s">
        <v>169</v>
      </c>
      <c r="C1399" s="35" t="s">
        <v>53</v>
      </c>
      <c r="D1399" s="36" t="str">
        <f t="shared" si="1"/>
        <v>Europe/Isle of Man-Europe/2005</v>
      </c>
      <c r="E1399" s="37">
        <f t="array" ref="E1399:H1399">VLOOKUP(D1399, GDP!D:L,{6,7,8,9},0)</f>
        <v>2915710378</v>
      </c>
      <c r="F1399" s="38"/>
      <c r="G1399" s="37"/>
      <c r="H1399" s="38"/>
      <c r="I1399" s="39" t="str">
        <f t="array" ref="I1399:J1399">VLOOKUP(D1399, ENERGY!I:M,{4,5},0)</f>
        <v/>
      </c>
      <c r="J1399" s="39"/>
      <c r="K1399" s="40">
        <f t="array" ref="K1399:S1399">VLOOKUP(D1399, 'HUMAN RESOURCES'!D:V,{11,12,13,14,15,16,17,18,19},0)</f>
        <v>11</v>
      </c>
      <c r="L1399" s="40"/>
      <c r="M1399" s="40">
        <v>82.0</v>
      </c>
      <c r="N1399" s="41">
        <v>75.0</v>
      </c>
      <c r="O1399" s="42"/>
      <c r="P1399" s="42"/>
      <c r="Q1399" s="42"/>
      <c r="R1399" s="40">
        <v>80345.0</v>
      </c>
      <c r="S1399" s="42">
        <v>0.519</v>
      </c>
      <c r="T1399" s="43" t="str">
        <f t="array" ref="T1399:U1399">VLOOKUP(D1399, TOURISM!D:H,{4,5},0)</f>
        <v/>
      </c>
      <c r="U1399" s="43"/>
      <c r="V1399" s="38" t="str">
        <f t="array" ref="V1399:AA1399">VLOOKUP(D1399, BUSINESS!D:P,{8,9,10,11,12,13},0)</f>
        <v/>
      </c>
      <c r="W1399" s="37"/>
      <c r="X1399" s="37"/>
      <c r="Y1399" s="37"/>
      <c r="Z1399" s="38"/>
      <c r="AA1399" s="38"/>
      <c r="AB1399" s="44">
        <f t="shared" si="331"/>
        <v>36289.87962</v>
      </c>
      <c r="AC1399" s="44"/>
      <c r="AD1399" s="44"/>
      <c r="AE1399" s="44"/>
      <c r="AF1399" s="44"/>
      <c r="AG1399" s="45">
        <f t="shared" si="5"/>
        <v>0.04809870217</v>
      </c>
      <c r="AH1399" s="45" t="str">
        <f t="shared" si="6"/>
        <v/>
      </c>
      <c r="AI1399" s="45" t="str">
        <f t="shared" si="7"/>
        <v/>
      </c>
      <c r="AJ1399" s="45" t="str">
        <f t="shared" si="8"/>
        <v/>
      </c>
      <c r="AK1399" s="45">
        <f t="shared" si="9"/>
        <v>0.008624369178</v>
      </c>
      <c r="AL1399" s="45" t="str">
        <f t="shared" si="10"/>
        <v/>
      </c>
      <c r="AM1399" s="45" t="str">
        <f t="shared" si="11"/>
        <v/>
      </c>
    </row>
    <row r="1400">
      <c r="A1400" s="33" t="s">
        <v>148</v>
      </c>
      <c r="B1400" s="34" t="s">
        <v>169</v>
      </c>
      <c r="C1400" s="35" t="s">
        <v>54</v>
      </c>
      <c r="D1400" s="36" t="str">
        <f t="shared" si="1"/>
        <v>Europe/Isle of Man-Europe/2006</v>
      </c>
      <c r="E1400" s="37">
        <f t="array" ref="E1400:H1400">VLOOKUP(D1400, GDP!D:L,{6,7,8,9},0)</f>
        <v>3437450712</v>
      </c>
      <c r="F1400" s="38"/>
      <c r="G1400" s="37"/>
      <c r="H1400" s="38"/>
      <c r="I1400" s="39" t="str">
        <f t="array" ref="I1400:J1400">VLOOKUP(D1400, ENERGY!I:M,{4,5},0)</f>
        <v/>
      </c>
      <c r="J1400" s="39"/>
      <c r="K1400" s="40">
        <f t="array" ref="K1400:S1400">VLOOKUP(D1400, 'HUMAN RESOURCES'!D:V,{11,12,13,14,15,16,17,18,19},0)</f>
        <v>11000</v>
      </c>
      <c r="L1400" s="40"/>
      <c r="M1400" s="40">
        <v>82.0</v>
      </c>
      <c r="N1400" s="41">
        <v>75.0</v>
      </c>
      <c r="O1400" s="42"/>
      <c r="P1400" s="42"/>
      <c r="Q1400" s="42"/>
      <c r="R1400" s="40">
        <v>81068.0</v>
      </c>
      <c r="S1400" s="42">
        <v>0.519</v>
      </c>
      <c r="T1400" s="43" t="str">
        <f t="array" ref="T1400:U1400">VLOOKUP(D1400, TOURISM!D:H,{4,5},0)</f>
        <v/>
      </c>
      <c r="U1400" s="43"/>
      <c r="V1400" s="38" t="str">
        <f t="array" ref="V1400:AA1400">VLOOKUP(D1400, BUSINESS!D:P,{8,9,10,11,12,13},0)</f>
        <v/>
      </c>
      <c r="W1400" s="37"/>
      <c r="X1400" s="37"/>
      <c r="Y1400" s="37"/>
      <c r="Z1400" s="38"/>
      <c r="AA1400" s="38"/>
      <c r="AB1400" s="44">
        <f t="shared" si="331"/>
        <v>42402.06631</v>
      </c>
      <c r="AC1400" s="44"/>
      <c r="AD1400" s="44"/>
      <c r="AE1400" s="44"/>
      <c r="AF1400" s="44"/>
      <c r="AG1400" s="45">
        <f t="shared" si="5"/>
        <v>0.1684267559</v>
      </c>
      <c r="AH1400" s="45" t="str">
        <f t="shared" si="6"/>
        <v/>
      </c>
      <c r="AI1400" s="45" t="str">
        <f t="shared" si="7"/>
        <v/>
      </c>
      <c r="AJ1400" s="45" t="str">
        <f t="shared" si="8"/>
        <v/>
      </c>
      <c r="AK1400" s="45">
        <f t="shared" si="9"/>
        <v>0.008998693136</v>
      </c>
      <c r="AL1400" s="45" t="str">
        <f t="shared" si="10"/>
        <v/>
      </c>
      <c r="AM1400" s="45" t="str">
        <f t="shared" si="11"/>
        <v/>
      </c>
    </row>
    <row r="1401">
      <c r="A1401" s="33" t="s">
        <v>148</v>
      </c>
      <c r="B1401" s="34" t="s">
        <v>169</v>
      </c>
      <c r="C1401" s="35" t="s">
        <v>55</v>
      </c>
      <c r="D1401" s="36" t="str">
        <f t="shared" si="1"/>
        <v>Europe/Isle of Man-Europe/2007</v>
      </c>
      <c r="E1401" s="37">
        <f t="array" ref="E1401:H1401">VLOOKUP(D1401, GDP!D:L,{6,7,8,9},0)</f>
        <v>4075664785</v>
      </c>
      <c r="F1401" s="38"/>
      <c r="G1401" s="37"/>
      <c r="H1401" s="38"/>
      <c r="I1401" s="39" t="str">
        <f t="array" ref="I1401:J1401">VLOOKUP(D1401, ENERGY!I:M,{4,5},0)</f>
        <v/>
      </c>
      <c r="J1401" s="39"/>
      <c r="K1401" s="40">
        <f t="array" ref="K1401:S1401">VLOOKUP(D1401, 'HUMAN RESOURCES'!D:V,{11,12,13,14,15,16,17,18,19},0)</f>
        <v>11</v>
      </c>
      <c r="L1401" s="40"/>
      <c r="M1401" s="40">
        <v>82.0</v>
      </c>
      <c r="N1401" s="41">
        <v>75.0</v>
      </c>
      <c r="O1401" s="42"/>
      <c r="P1401" s="42"/>
      <c r="Q1401" s="42"/>
      <c r="R1401" s="40">
        <v>81812.0</v>
      </c>
      <c r="S1401" s="42">
        <v>0.519</v>
      </c>
      <c r="T1401" s="43" t="str">
        <f t="array" ref="T1401:U1401">VLOOKUP(D1401, TOURISM!D:H,{4,5},0)</f>
        <v/>
      </c>
      <c r="U1401" s="43"/>
      <c r="V1401" s="38" t="str">
        <f t="array" ref="V1401:AA1401">VLOOKUP(D1401, BUSINESS!D:P,{8,9,10,11,12,13},0)</f>
        <v/>
      </c>
      <c r="W1401" s="37"/>
      <c r="X1401" s="37"/>
      <c r="Y1401" s="37"/>
      <c r="Z1401" s="38"/>
      <c r="AA1401" s="38"/>
      <c r="AB1401" s="44">
        <f t="shared" si="331"/>
        <v>49817.44469</v>
      </c>
      <c r="AC1401" s="44"/>
      <c r="AD1401" s="44"/>
      <c r="AE1401" s="44"/>
      <c r="AF1401" s="44"/>
      <c r="AG1401" s="45">
        <f t="shared" si="5"/>
        <v>0.1748824767</v>
      </c>
      <c r="AH1401" s="45" t="str">
        <f t="shared" si="6"/>
        <v/>
      </c>
      <c r="AI1401" s="45" t="str">
        <f t="shared" si="7"/>
        <v/>
      </c>
      <c r="AJ1401" s="45" t="str">
        <f t="shared" si="8"/>
        <v/>
      </c>
      <c r="AK1401" s="45">
        <f t="shared" si="9"/>
        <v>0.009177480634</v>
      </c>
      <c r="AL1401" s="45" t="str">
        <f t="shared" si="10"/>
        <v/>
      </c>
      <c r="AM1401" s="45" t="str">
        <f t="shared" si="11"/>
        <v/>
      </c>
    </row>
    <row r="1402">
      <c r="A1402" s="33" t="s">
        <v>148</v>
      </c>
      <c r="B1402" s="34" t="s">
        <v>169</v>
      </c>
      <c r="C1402" s="35" t="s">
        <v>56</v>
      </c>
      <c r="D1402" s="36" t="str">
        <f t="shared" si="1"/>
        <v>Europe/Isle of Man-Europe/2008</v>
      </c>
      <c r="E1402" s="37">
        <f t="array" ref="E1402:H1402">VLOOKUP(D1402, GDP!D:L,{6,7,8,9},0)</f>
        <v>4075664785</v>
      </c>
      <c r="F1402" s="38"/>
      <c r="G1402" s="37"/>
      <c r="H1402" s="38"/>
      <c r="I1402" s="39" t="str">
        <f t="array" ref="I1402:J1402">VLOOKUP(D1402, ENERGY!I:M,{4,5},0)</f>
        <v/>
      </c>
      <c r="J1402" s="39"/>
      <c r="K1402" s="40">
        <f t="array" ref="K1402:S1402">VLOOKUP(D1402, 'HUMAN RESOURCES'!D:V,{11,12,13,14,15,16,17,18,19},0)</f>
        <v>11000</v>
      </c>
      <c r="L1402" s="40"/>
      <c r="M1402" s="40">
        <v>82.0</v>
      </c>
      <c r="N1402" s="41">
        <v>75.0</v>
      </c>
      <c r="O1402" s="42"/>
      <c r="P1402" s="42"/>
      <c r="Q1402" s="42"/>
      <c r="R1402" s="40">
        <v>82561.0</v>
      </c>
      <c r="S1402" s="42">
        <v>0.52</v>
      </c>
      <c r="T1402" s="43" t="str">
        <f t="array" ref="T1402:U1402">VLOOKUP(D1402, TOURISM!D:H,{4,5},0)</f>
        <v/>
      </c>
      <c r="U1402" s="43"/>
      <c r="V1402" s="38" t="str">
        <f t="array" ref="V1402:AA1402">VLOOKUP(D1402, BUSINESS!D:P,{8,9,10,11,12,13},0)</f>
        <v/>
      </c>
      <c r="W1402" s="37"/>
      <c r="X1402" s="37"/>
      <c r="Y1402" s="37"/>
      <c r="Z1402" s="38"/>
      <c r="AA1402" s="38"/>
      <c r="AB1402" s="44">
        <f t="shared" si="331"/>
        <v>49365.49684</v>
      </c>
      <c r="AC1402" s="44"/>
      <c r="AD1402" s="44"/>
      <c r="AE1402" s="44"/>
      <c r="AF1402" s="44"/>
      <c r="AG1402" s="45">
        <f t="shared" si="5"/>
        <v>-0.009072080038</v>
      </c>
      <c r="AH1402" s="45" t="str">
        <f t="shared" si="6"/>
        <v/>
      </c>
      <c r="AI1402" s="45" t="str">
        <f t="shared" si="7"/>
        <v/>
      </c>
      <c r="AJ1402" s="45" t="str">
        <f t="shared" si="8"/>
        <v/>
      </c>
      <c r="AK1402" s="45">
        <f t="shared" si="9"/>
        <v>0.009155136166</v>
      </c>
      <c r="AL1402" s="45" t="str">
        <f t="shared" si="10"/>
        <v/>
      </c>
      <c r="AM1402" s="45" t="str">
        <f t="shared" si="11"/>
        <v/>
      </c>
    </row>
    <row r="1403">
      <c r="A1403" s="33" t="s">
        <v>148</v>
      </c>
      <c r="B1403" s="34" t="s">
        <v>169</v>
      </c>
      <c r="C1403" s="35" t="s">
        <v>57</v>
      </c>
      <c r="D1403" s="36" t="str">
        <f t="shared" si="1"/>
        <v>Europe/Isle of Man-Europe/2009</v>
      </c>
      <c r="E1403" s="37">
        <f t="array" ref="E1403:H1403">VLOOKUP(D1403, GDP!D:L,{6,7,8,9},0)</f>
        <v>4075664785</v>
      </c>
      <c r="F1403" s="38"/>
      <c r="G1403" s="37"/>
      <c r="H1403" s="38"/>
      <c r="I1403" s="39" t="str">
        <f t="array" ref="I1403:J1403">VLOOKUP(D1403, ENERGY!I:M,{4,5},0)</f>
        <v/>
      </c>
      <c r="J1403" s="39"/>
      <c r="K1403" s="40">
        <f t="array" ref="K1403:S1403">VLOOKUP(D1403, 'HUMAN RESOURCES'!D:V,{11,12,13,14,15,16,17,18,19},0)</f>
        <v>11000000</v>
      </c>
      <c r="L1403" s="40"/>
      <c r="M1403" s="40">
        <v>82.0</v>
      </c>
      <c r="N1403" s="41">
        <v>75.0</v>
      </c>
      <c r="O1403" s="42"/>
      <c r="P1403" s="42"/>
      <c r="Q1403" s="42"/>
      <c r="R1403" s="40">
        <v>83293.0</v>
      </c>
      <c r="S1403" s="42">
        <v>0.52</v>
      </c>
      <c r="T1403" s="43" t="str">
        <f t="array" ref="T1403:U1403">VLOOKUP(D1403, TOURISM!D:H,{4,5},0)</f>
        <v/>
      </c>
      <c r="U1403" s="43"/>
      <c r="V1403" s="38" t="str">
        <f t="array" ref="V1403:AA1403">VLOOKUP(D1403, BUSINESS!D:P,{8,9,10,11,12,13},0)</f>
        <v/>
      </c>
      <c r="W1403" s="37"/>
      <c r="X1403" s="37"/>
      <c r="Y1403" s="37"/>
      <c r="Z1403" s="38"/>
      <c r="AA1403" s="38"/>
      <c r="AB1403" s="44">
        <f t="shared" si="331"/>
        <v>48931.66034</v>
      </c>
      <c r="AC1403" s="44"/>
      <c r="AD1403" s="44"/>
      <c r="AE1403" s="44"/>
      <c r="AF1403" s="44"/>
      <c r="AG1403" s="45">
        <f t="shared" si="5"/>
        <v>-0.008788253515</v>
      </c>
      <c r="AH1403" s="45" t="str">
        <f t="shared" si="6"/>
        <v/>
      </c>
      <c r="AI1403" s="45" t="str">
        <f t="shared" si="7"/>
        <v/>
      </c>
      <c r="AJ1403" s="45" t="str">
        <f t="shared" si="8"/>
        <v/>
      </c>
      <c r="AK1403" s="45">
        <f t="shared" si="9"/>
        <v>0.008866171679</v>
      </c>
      <c r="AL1403" s="45" t="str">
        <f t="shared" si="10"/>
        <v/>
      </c>
      <c r="AM1403" s="45" t="str">
        <f t="shared" si="11"/>
        <v/>
      </c>
    </row>
    <row r="1404">
      <c r="A1404" s="33" t="s">
        <v>148</v>
      </c>
      <c r="B1404" s="34" t="s">
        <v>169</v>
      </c>
      <c r="C1404" s="35" t="s">
        <v>58</v>
      </c>
      <c r="D1404" s="36" t="str">
        <f t="shared" si="1"/>
        <v>Europe/Isle of Man-Europe/2010</v>
      </c>
      <c r="E1404" s="37">
        <f t="array" ref="E1404:H1404">VLOOKUP(D1404, GDP!D:L,{6,7,8,9},0)</f>
        <v>4075664785</v>
      </c>
      <c r="F1404" s="38"/>
      <c r="G1404" s="37"/>
      <c r="H1404" s="38"/>
      <c r="I1404" s="39" t="str">
        <f t="array" ref="I1404:J1404">VLOOKUP(D1404, ENERGY!I:M,{4,5},0)</f>
        <v/>
      </c>
      <c r="J1404" s="39"/>
      <c r="K1404" s="40">
        <f t="array" ref="K1404:S1404">VLOOKUP(D1404, 'HUMAN RESOURCES'!D:V,{11,12,13,14,15,16,17,18,19},0)</f>
        <v>11000000000</v>
      </c>
      <c r="L1404" s="40"/>
      <c r="M1404" s="40">
        <v>82.0</v>
      </c>
      <c r="N1404" s="41">
        <v>75.0</v>
      </c>
      <c r="O1404" s="42"/>
      <c r="P1404" s="42"/>
      <c r="Q1404" s="42"/>
      <c r="R1404" s="40">
        <v>83992.0</v>
      </c>
      <c r="S1404" s="42">
        <v>0.52</v>
      </c>
      <c r="T1404" s="43" t="str">
        <f t="array" ref="T1404:U1404">VLOOKUP(D1404, TOURISM!D:H,{4,5},0)</f>
        <v/>
      </c>
      <c r="U1404" s="43"/>
      <c r="V1404" s="38" t="str">
        <f t="array" ref="V1404:AA1404">VLOOKUP(D1404, BUSINESS!D:P,{8,9,10,11,12,13},0)</f>
        <v/>
      </c>
      <c r="W1404" s="37"/>
      <c r="X1404" s="37"/>
      <c r="Y1404" s="37"/>
      <c r="Z1404" s="38"/>
      <c r="AA1404" s="38"/>
      <c r="AB1404" s="44">
        <f t="shared" si="331"/>
        <v>48524.44024</v>
      </c>
      <c r="AC1404" s="44"/>
      <c r="AD1404" s="44"/>
      <c r="AE1404" s="44"/>
      <c r="AF1404" s="44"/>
      <c r="AG1404" s="45">
        <f t="shared" si="5"/>
        <v>-0.008322221164</v>
      </c>
      <c r="AH1404" s="45" t="str">
        <f t="shared" si="6"/>
        <v/>
      </c>
      <c r="AI1404" s="45" t="str">
        <f t="shared" si="7"/>
        <v/>
      </c>
      <c r="AJ1404" s="45" t="str">
        <f t="shared" si="8"/>
        <v/>
      </c>
      <c r="AK1404" s="45">
        <f t="shared" si="9"/>
        <v>0.008392061758</v>
      </c>
      <c r="AL1404" s="45" t="str">
        <f t="shared" si="10"/>
        <v/>
      </c>
      <c r="AM1404" s="45" t="str">
        <f t="shared" si="11"/>
        <v/>
      </c>
    </row>
    <row r="1405">
      <c r="A1405" s="33" t="s">
        <v>148</v>
      </c>
      <c r="B1405" s="34" t="s">
        <v>169</v>
      </c>
      <c r="C1405" s="35" t="s">
        <v>59</v>
      </c>
      <c r="D1405" s="36" t="str">
        <f t="shared" si="1"/>
        <v>Europe/Isle of Man-Europe/2011</v>
      </c>
      <c r="E1405" s="37">
        <f t="array" ref="E1405:H1405">VLOOKUP(D1405, GDP!D:L,{6,7,8,9},0)</f>
        <v>4075664785</v>
      </c>
      <c r="F1405" s="38"/>
      <c r="G1405" s="37"/>
      <c r="H1405" s="38"/>
      <c r="I1405" s="39" t="str">
        <f t="array" ref="I1405:J1405">VLOOKUP(D1405, ENERGY!I:M,{4,5},0)</f>
        <v/>
      </c>
      <c r="J1405" s="39"/>
      <c r="K1405" s="40">
        <f t="array" ref="K1405:S1405">VLOOKUP(D1405, 'HUMAN RESOURCES'!D:V,{11,12,13,14,15,16,17,18,19},0)</f>
        <v>11000000000000</v>
      </c>
      <c r="L1405" s="40"/>
      <c r="M1405" s="40">
        <v>82.0</v>
      </c>
      <c r="N1405" s="41">
        <v>75.0</v>
      </c>
      <c r="O1405" s="42"/>
      <c r="P1405" s="42"/>
      <c r="Q1405" s="42"/>
      <c r="R1405" s="40">
        <v>84654.0</v>
      </c>
      <c r="S1405" s="42">
        <v>0.52</v>
      </c>
      <c r="T1405" s="43" t="str">
        <f t="array" ref="T1405:U1405">VLOOKUP(D1405, TOURISM!D:H,{4,5},0)</f>
        <v/>
      </c>
      <c r="U1405" s="43"/>
      <c r="V1405" s="38" t="str">
        <f t="array" ref="V1405:AA1405">VLOOKUP(D1405, BUSINESS!D:P,{8,9,10,11,12,13},0)</f>
        <v/>
      </c>
      <c r="W1405" s="37"/>
      <c r="X1405" s="37"/>
      <c r="Y1405" s="37"/>
      <c r="Z1405" s="38"/>
      <c r="AA1405" s="38"/>
      <c r="AB1405" s="44">
        <f t="shared" si="331"/>
        <v>48144.97584</v>
      </c>
      <c r="AC1405" s="44"/>
      <c r="AD1405" s="44"/>
      <c r="AE1405" s="44"/>
      <c r="AF1405" s="44"/>
      <c r="AG1405" s="45">
        <f t="shared" si="5"/>
        <v>-0.007820067569</v>
      </c>
      <c r="AH1405" s="45" t="str">
        <f t="shared" si="6"/>
        <v/>
      </c>
      <c r="AI1405" s="45" t="str">
        <f t="shared" si="7"/>
        <v/>
      </c>
      <c r="AJ1405" s="45" t="str">
        <f t="shared" si="8"/>
        <v/>
      </c>
      <c r="AK1405" s="45">
        <f t="shared" si="9"/>
        <v>0.007881703019</v>
      </c>
      <c r="AL1405" s="45" t="str">
        <f t="shared" si="10"/>
        <v/>
      </c>
      <c r="AM1405" s="45" t="str">
        <f t="shared" si="11"/>
        <v/>
      </c>
    </row>
    <row r="1406">
      <c r="A1406" s="33" t="s">
        <v>148</v>
      </c>
      <c r="B1406" s="34" t="s">
        <v>169</v>
      </c>
      <c r="C1406" s="35" t="s">
        <v>60</v>
      </c>
      <c r="D1406" s="36" t="str">
        <f t="shared" si="1"/>
        <v>Europe/Isle of Man-Europe/2012</v>
      </c>
      <c r="E1406" s="37">
        <f t="array" ref="E1406:H1406">VLOOKUP(D1406, GDP!D:L,{6,7,8,9},0)</f>
        <v>4075664785</v>
      </c>
      <c r="F1406" s="38"/>
      <c r="G1406" s="37"/>
      <c r="H1406" s="38"/>
      <c r="I1406" s="39" t="str">
        <f t="array" ref="I1406:J1406">VLOOKUP(D1406, ENERGY!I:M,{4,5},0)</f>
        <v/>
      </c>
      <c r="J1406" s="39"/>
      <c r="K1406" s="40">
        <f t="array" ref="K1406:S1406">VLOOKUP(D1406, 'HUMAN RESOURCES'!D:V,{11,12,13,14,15,16,17,18,19},0)</f>
        <v>1.1E+16</v>
      </c>
      <c r="L1406" s="40"/>
      <c r="M1406" s="40">
        <v>82.0</v>
      </c>
      <c r="N1406" s="41">
        <v>75.0</v>
      </c>
      <c r="O1406" s="42"/>
      <c r="P1406" s="42"/>
      <c r="Q1406" s="42"/>
      <c r="R1406" s="40">
        <v>85284.0</v>
      </c>
      <c r="S1406" s="42">
        <v>0.52</v>
      </c>
      <c r="T1406" s="43" t="str">
        <f t="array" ref="T1406:U1406">VLOOKUP(D1406, TOURISM!D:H,{4,5},0)</f>
        <v/>
      </c>
      <c r="U1406" s="43"/>
      <c r="V1406" s="38" t="str">
        <f t="array" ref="V1406:AA1406">VLOOKUP(D1406, BUSINESS!D:P,{8,9,10,11,12,13},0)</f>
        <v/>
      </c>
      <c r="W1406" s="37"/>
      <c r="X1406" s="37"/>
      <c r="Y1406" s="37"/>
      <c r="Z1406" s="38"/>
      <c r="AA1406" s="38"/>
      <c r="AB1406" s="44">
        <f t="shared" si="331"/>
        <v>47789.3249</v>
      </c>
      <c r="AC1406" s="44"/>
      <c r="AD1406" s="44"/>
      <c r="AE1406" s="44"/>
      <c r="AF1406" s="44"/>
      <c r="AG1406" s="45">
        <f t="shared" si="5"/>
        <v>-0.007387083157</v>
      </c>
      <c r="AH1406" s="45" t="str">
        <f t="shared" si="6"/>
        <v/>
      </c>
      <c r="AI1406" s="45" t="str">
        <f t="shared" si="7"/>
        <v/>
      </c>
      <c r="AJ1406" s="45" t="str">
        <f t="shared" si="8"/>
        <v/>
      </c>
      <c r="AK1406" s="45">
        <f t="shared" si="9"/>
        <v>0.007442058261</v>
      </c>
      <c r="AL1406" s="45" t="str">
        <f t="shared" si="10"/>
        <v/>
      </c>
      <c r="AM1406" s="45" t="str">
        <f t="shared" si="11"/>
        <v/>
      </c>
    </row>
    <row r="1407">
      <c r="A1407" s="33" t="s">
        <v>148</v>
      </c>
      <c r="B1407" s="34" t="s">
        <v>170</v>
      </c>
      <c r="C1407" s="35" t="s">
        <v>48</v>
      </c>
      <c r="D1407" s="36" t="str">
        <f t="shared" si="1"/>
        <v>Europe/Italy-Europe/2000</v>
      </c>
      <c r="E1407" s="37">
        <f t="array" ref="E1407:H1407">VLOOKUP(D1407, GDP!D:L,{6,7,8,9},0)</f>
        <v>1100000000000</v>
      </c>
      <c r="F1407" s="38">
        <v>0.079</v>
      </c>
      <c r="G1407" s="37">
        <v>1527.0</v>
      </c>
      <c r="H1407" s="38">
        <v>0.07</v>
      </c>
      <c r="I1407" s="39">
        <f t="array" ref="I1407:J1407">VLOOKUP(D1407, ENERGY!I:M,{4,5},0)</f>
        <v>158616</v>
      </c>
      <c r="J1407" s="39"/>
      <c r="K1407" s="40">
        <f t="array" ref="K1407:S1407">VLOOKUP(D1407, 'HUMAN RESOURCES'!D:V,{11,12,13,14,15,16,17,18,19},0)</f>
        <v>10</v>
      </c>
      <c r="L1407" s="40">
        <v>5.0</v>
      </c>
      <c r="M1407" s="40">
        <v>83.0</v>
      </c>
      <c r="N1407" s="41">
        <v>77.0</v>
      </c>
      <c r="O1407" s="42">
        <v>0.143</v>
      </c>
      <c r="P1407" s="42">
        <v>0.674</v>
      </c>
      <c r="Q1407" s="42">
        <v>0.183</v>
      </c>
      <c r="R1407" s="40">
        <v>5.6942108E7</v>
      </c>
      <c r="S1407" s="42">
        <v>0.672</v>
      </c>
      <c r="T1407" s="43">
        <f t="array" ref="T1407:U1407">VLOOKUP(D1407, TOURISM!D:H,{4,5},0)</f>
        <v>28706000000</v>
      </c>
      <c r="U1407" s="43">
        <v>1.8169E10</v>
      </c>
      <c r="V1407" s="38" t="str">
        <f t="array" ref="V1407:AA1407">VLOOKUP(D1407, BUSINESS!D:P,{8,9,10,11,12,13},0)</f>
        <v/>
      </c>
      <c r="W1407" s="37"/>
      <c r="X1407" s="37"/>
      <c r="Y1407" s="37"/>
      <c r="Z1407" s="38">
        <v>0.231</v>
      </c>
      <c r="AA1407" s="38">
        <v>0.741</v>
      </c>
      <c r="AB1407" s="44">
        <f t="shared" si="331"/>
        <v>19317.86579</v>
      </c>
      <c r="AC1407" s="44">
        <f t="shared" ref="AC1407:AC1415" si="472">(I1407/R1407)*1000</f>
        <v>2.785566</v>
      </c>
      <c r="AD1407" s="44"/>
      <c r="AE1407" s="44">
        <f t="shared" ref="AE1407:AE1419" si="473">T1407/R1407</f>
        <v>504.1260503</v>
      </c>
      <c r="AF1407" s="44">
        <f t="shared" ref="AF1407:AF1419" si="474">U1407/R1407</f>
        <v>319.0784577</v>
      </c>
      <c r="AG1407" s="45" t="str">
        <f t="shared" si="5"/>
        <v/>
      </c>
      <c r="AH1407" s="45" t="str">
        <f t="shared" si="6"/>
        <v/>
      </c>
      <c r="AI1407" s="45" t="str">
        <f t="shared" si="7"/>
        <v/>
      </c>
      <c r="AJ1407" s="45" t="str">
        <f t="shared" si="8"/>
        <v/>
      </c>
      <c r="AK1407" s="45" t="str">
        <f t="shared" si="9"/>
        <v/>
      </c>
      <c r="AL1407" s="45" t="str">
        <f t="shared" si="10"/>
        <v/>
      </c>
      <c r="AM1407" s="45" t="str">
        <f t="shared" si="11"/>
        <v/>
      </c>
    </row>
    <row r="1408">
      <c r="A1408" s="33" t="s">
        <v>148</v>
      </c>
      <c r="B1408" s="34" t="s">
        <v>170</v>
      </c>
      <c r="C1408" s="35" t="s">
        <v>49</v>
      </c>
      <c r="D1408" s="36" t="str">
        <f t="shared" si="1"/>
        <v>Europe/Italy-Europe/2001</v>
      </c>
      <c r="E1408" s="37">
        <f t="array" ref="E1408:H1408">VLOOKUP(D1408, GDP!D:L,{6,7,8,9},0)</f>
        <v>1120000000000</v>
      </c>
      <c r="F1408" s="38">
        <v>0.081</v>
      </c>
      <c r="G1408" s="37">
        <v>1590.0</v>
      </c>
      <c r="H1408" s="38">
        <v>0.073</v>
      </c>
      <c r="I1408" s="39">
        <f t="array" ref="I1408:J1408">VLOOKUP(D1408, ENERGY!I:M,{4,5},0)</f>
        <v>167416</v>
      </c>
      <c r="J1408" s="39"/>
      <c r="K1408" s="40">
        <f t="array" ref="K1408:S1408">VLOOKUP(D1408, 'HUMAN RESOURCES'!D:V,{11,12,13,14,15,16,17,18,19},0)</f>
        <v>9</v>
      </c>
      <c r="L1408" s="40">
        <v>4.0</v>
      </c>
      <c r="M1408" s="40">
        <v>83.0</v>
      </c>
      <c r="N1408" s="41">
        <v>77.0</v>
      </c>
      <c r="O1408" s="42">
        <v>0.143</v>
      </c>
      <c r="P1408" s="42">
        <v>0.672</v>
      </c>
      <c r="Q1408" s="42">
        <v>0.186</v>
      </c>
      <c r="R1408" s="40">
        <v>5.69741E7</v>
      </c>
      <c r="S1408" s="42">
        <v>0.673</v>
      </c>
      <c r="T1408" s="43">
        <f t="array" ref="T1408:U1408">VLOOKUP(D1408, TOURISM!D:H,{4,5},0)</f>
        <v>26916000000</v>
      </c>
      <c r="U1408" s="43">
        <v>1.6997E10</v>
      </c>
      <c r="V1408" s="38" t="str">
        <f t="array" ref="V1408:AA1408">VLOOKUP(D1408, BUSINESS!D:P,{8,9,10,11,12,13},0)</f>
        <v/>
      </c>
      <c r="W1408" s="37"/>
      <c r="X1408" s="37"/>
      <c r="Y1408" s="37"/>
      <c r="Z1408" s="38">
        <v>0.272</v>
      </c>
      <c r="AA1408" s="38">
        <v>0.896</v>
      </c>
      <c r="AB1408" s="44">
        <f t="shared" si="331"/>
        <v>19658.05515</v>
      </c>
      <c r="AC1408" s="44">
        <f t="shared" si="472"/>
        <v>2.938458001</v>
      </c>
      <c r="AD1408" s="44"/>
      <c r="AE1408" s="44">
        <f t="shared" si="473"/>
        <v>472.4251897</v>
      </c>
      <c r="AF1408" s="44">
        <f t="shared" si="474"/>
        <v>298.3285388</v>
      </c>
      <c r="AG1408" s="45">
        <f t="shared" si="5"/>
        <v>0.01761009045</v>
      </c>
      <c r="AH1408" s="45">
        <f t="shared" si="6"/>
        <v>0.04125736739</v>
      </c>
      <c r="AI1408" s="45">
        <f t="shared" si="7"/>
        <v>0.05488722986</v>
      </c>
      <c r="AJ1408" s="45" t="str">
        <f t="shared" si="8"/>
        <v/>
      </c>
      <c r="AK1408" s="45">
        <f t="shared" si="9"/>
        <v>0.0005618337839</v>
      </c>
      <c r="AL1408" s="45">
        <f t="shared" si="10"/>
        <v>-0.06288280592</v>
      </c>
      <c r="AM1408" s="45">
        <f t="shared" si="11"/>
        <v>-0.06503077366</v>
      </c>
    </row>
    <row r="1409">
      <c r="A1409" s="33" t="s">
        <v>148</v>
      </c>
      <c r="B1409" s="34" t="s">
        <v>170</v>
      </c>
      <c r="C1409" s="35" t="s">
        <v>50</v>
      </c>
      <c r="D1409" s="36" t="str">
        <f t="shared" si="1"/>
        <v>Europe/Italy-Europe/2002</v>
      </c>
      <c r="E1409" s="37">
        <f t="array" ref="E1409:H1409">VLOOKUP(D1409, GDP!D:L,{6,7,8,9},0)</f>
        <v>1230000000000</v>
      </c>
      <c r="F1409" s="38">
        <v>0.082</v>
      </c>
      <c r="G1409" s="37">
        <v>1761.0</v>
      </c>
      <c r="H1409" s="38">
        <v>0.065</v>
      </c>
      <c r="I1409" s="39">
        <f t="array" ref="I1409:J1409">VLOOKUP(D1409, ENERGY!I:M,{4,5},0)</f>
        <v>170239</v>
      </c>
      <c r="J1409" s="39">
        <v>406307.0</v>
      </c>
      <c r="K1409" s="40">
        <f t="array" ref="K1409:S1409">VLOOKUP(D1409, 'HUMAN RESOURCES'!D:V,{11,12,13,14,15,16,17,18,19},0)</f>
        <v>9</v>
      </c>
      <c r="L1409" s="40">
        <v>4.0</v>
      </c>
      <c r="M1409" s="40">
        <v>83.0</v>
      </c>
      <c r="N1409" s="41">
        <v>77.0</v>
      </c>
      <c r="O1409" s="42">
        <v>0.142</v>
      </c>
      <c r="P1409" s="42">
        <v>0.669</v>
      </c>
      <c r="Q1409" s="42">
        <v>0.189</v>
      </c>
      <c r="R1409" s="40">
        <v>5.7059007E7</v>
      </c>
      <c r="S1409" s="42">
        <v>0.674</v>
      </c>
      <c r="T1409" s="43">
        <f t="array" ref="T1409:U1409">VLOOKUP(D1409, TOURISM!D:H,{4,5},0)</f>
        <v>28192000000</v>
      </c>
      <c r="U1409" s="43">
        <v>1.9636E10</v>
      </c>
      <c r="V1409" s="38" t="str">
        <f t="array" ref="V1409:AA1409">VLOOKUP(D1409, BUSINESS!D:P,{8,9,10,11,12,13},0)</f>
        <v/>
      </c>
      <c r="W1409" s="37"/>
      <c r="X1409" s="37"/>
      <c r="Y1409" s="37"/>
      <c r="Z1409" s="38">
        <v>0.28</v>
      </c>
      <c r="AA1409" s="38">
        <v>0.943</v>
      </c>
      <c r="AB1409" s="44">
        <f t="shared" si="331"/>
        <v>21556.63172</v>
      </c>
      <c r="AC1409" s="44">
        <f t="shared" si="472"/>
        <v>2.98356051</v>
      </c>
      <c r="AD1409" s="44">
        <f t="shared" ref="AD1409:AD1415" si="475">J1409/R1409*1000</f>
        <v>7.120821433</v>
      </c>
      <c r="AE1409" s="44">
        <f t="shared" si="473"/>
        <v>494.0850092</v>
      </c>
      <c r="AF1409" s="44">
        <f t="shared" si="474"/>
        <v>344.1349759</v>
      </c>
      <c r="AG1409" s="45">
        <f t="shared" si="5"/>
        <v>0.09658008131</v>
      </c>
      <c r="AH1409" s="45">
        <f t="shared" si="6"/>
        <v>0.1075471698</v>
      </c>
      <c r="AI1409" s="45">
        <f t="shared" si="7"/>
        <v>0.01534903968</v>
      </c>
      <c r="AJ1409" s="45" t="str">
        <f t="shared" si="8"/>
        <v/>
      </c>
      <c r="AK1409" s="45">
        <f t="shared" si="9"/>
        <v>0.001490273651</v>
      </c>
      <c r="AL1409" s="45">
        <f t="shared" si="10"/>
        <v>0.04584814698</v>
      </c>
      <c r="AM1409" s="45">
        <f t="shared" si="11"/>
        <v>0.1535435978</v>
      </c>
    </row>
    <row r="1410">
      <c r="A1410" s="33" t="s">
        <v>148</v>
      </c>
      <c r="B1410" s="34" t="s">
        <v>170</v>
      </c>
      <c r="C1410" s="35" t="s">
        <v>51</v>
      </c>
      <c r="D1410" s="36" t="str">
        <f t="shared" si="1"/>
        <v>Europe/Italy-Europe/2003</v>
      </c>
      <c r="E1410" s="37">
        <f t="array" ref="E1410:H1410">VLOOKUP(D1410, GDP!D:L,{6,7,8,9},0)</f>
        <v>1510000000000</v>
      </c>
      <c r="F1410" s="38">
        <v>0.082</v>
      </c>
      <c r="G1410" s="37">
        <v>2157.0</v>
      </c>
      <c r="H1410" s="38">
        <v>0.058</v>
      </c>
      <c r="I1410" s="39">
        <f t="array" ref="I1410:J1410">VLOOKUP(D1410, ENERGY!I:M,{4,5},0)</f>
        <v>164858</v>
      </c>
      <c r="J1410" s="39">
        <v>401592.0</v>
      </c>
      <c r="K1410" s="40">
        <f t="array" ref="K1410:S1410">VLOOKUP(D1410, 'HUMAN RESOURCES'!D:V,{11,12,13,14,15,16,17,18,19},0)</f>
        <v>9</v>
      </c>
      <c r="L1410" s="40">
        <v>4.0</v>
      </c>
      <c r="M1410" s="40">
        <v>83.0</v>
      </c>
      <c r="N1410" s="41">
        <v>77.0</v>
      </c>
      <c r="O1410" s="42">
        <v>0.142</v>
      </c>
      <c r="P1410" s="42">
        <v>0.667</v>
      </c>
      <c r="Q1410" s="42">
        <v>0.192</v>
      </c>
      <c r="R1410" s="40">
        <v>5.7313203E7</v>
      </c>
      <c r="S1410" s="42">
        <v>0.675</v>
      </c>
      <c r="T1410" s="43">
        <f t="array" ref="T1410:U1410">VLOOKUP(D1410, TOURISM!D:H,{4,5},0)</f>
        <v>32591000000</v>
      </c>
      <c r="U1410" s="43">
        <v>2.3731E10</v>
      </c>
      <c r="V1410" s="38" t="str">
        <f t="array" ref="V1410:AA1410">VLOOKUP(D1410, BUSINESS!D:P,{8,9,10,11,12,13},0)</f>
        <v/>
      </c>
      <c r="W1410" s="37">
        <v>23.0</v>
      </c>
      <c r="X1410" s="37"/>
      <c r="Y1410" s="37"/>
      <c r="Z1410" s="38">
        <v>0.29</v>
      </c>
      <c r="AA1410" s="38">
        <v>0.981</v>
      </c>
      <c r="AB1410" s="44">
        <f t="shared" si="331"/>
        <v>26346.45982</v>
      </c>
      <c r="AC1410" s="44">
        <f t="shared" si="472"/>
        <v>2.876440181</v>
      </c>
      <c r="AD1410" s="44">
        <f t="shared" si="475"/>
        <v>7.006971849</v>
      </c>
      <c r="AE1410" s="44">
        <f t="shared" si="473"/>
        <v>568.6473324</v>
      </c>
      <c r="AF1410" s="44">
        <f t="shared" si="474"/>
        <v>414.0581709</v>
      </c>
      <c r="AG1410" s="45">
        <f t="shared" si="5"/>
        <v>0.2221974271</v>
      </c>
      <c r="AH1410" s="45">
        <f t="shared" si="6"/>
        <v>0.2248722317</v>
      </c>
      <c r="AI1410" s="45">
        <f t="shared" si="7"/>
        <v>-0.03590352145</v>
      </c>
      <c r="AJ1410" s="45">
        <f t="shared" si="8"/>
        <v>-0.01598826556</v>
      </c>
      <c r="AK1410" s="45">
        <f t="shared" si="9"/>
        <v>0.004454967119</v>
      </c>
      <c r="AL1410" s="45">
        <f t="shared" si="10"/>
        <v>0.1509099079</v>
      </c>
      <c r="AM1410" s="45">
        <f t="shared" si="11"/>
        <v>0.2031853773</v>
      </c>
    </row>
    <row r="1411">
      <c r="A1411" s="33" t="s">
        <v>148</v>
      </c>
      <c r="B1411" s="34" t="s">
        <v>170</v>
      </c>
      <c r="C1411" s="35" t="s">
        <v>52</v>
      </c>
      <c r="D1411" s="36" t="str">
        <f t="shared" si="1"/>
        <v>Europe/Italy-Europe/2004</v>
      </c>
      <c r="E1411" s="37">
        <f t="array" ref="E1411:H1411">VLOOKUP(D1411, GDP!D:L,{6,7,8,9},0)</f>
        <v>1740000000000</v>
      </c>
      <c r="F1411" s="38">
        <v>0.085</v>
      </c>
      <c r="G1411" s="37">
        <v>2549.0</v>
      </c>
      <c r="H1411" s="38">
        <v>0.055</v>
      </c>
      <c r="I1411" s="39">
        <f t="array" ref="I1411:J1411">VLOOKUP(D1411, ENERGY!I:M,{4,5},0)</f>
        <v>176004</v>
      </c>
      <c r="J1411" s="39">
        <v>447187.0</v>
      </c>
      <c r="K1411" s="40">
        <f t="array" ref="K1411:S1411">VLOOKUP(D1411, 'HUMAN RESOURCES'!D:V,{11,12,13,14,15,16,17,18,19},0)</f>
        <v>10</v>
      </c>
      <c r="L1411" s="40">
        <v>4.0</v>
      </c>
      <c r="M1411" s="40">
        <v>84.0</v>
      </c>
      <c r="N1411" s="41">
        <v>78.0</v>
      </c>
      <c r="O1411" s="42">
        <v>0.141</v>
      </c>
      <c r="P1411" s="42">
        <v>0.665</v>
      </c>
      <c r="Q1411" s="42">
        <v>0.194</v>
      </c>
      <c r="R1411" s="40">
        <v>5.7685327E7</v>
      </c>
      <c r="S1411" s="42">
        <v>0.676</v>
      </c>
      <c r="T1411" s="43">
        <f t="array" ref="T1411:U1411">VLOOKUP(D1411, TOURISM!D:H,{4,5},0)</f>
        <v>37870000000</v>
      </c>
      <c r="U1411" s="43">
        <v>2.4064E10</v>
      </c>
      <c r="V1411" s="38" t="str">
        <f t="array" ref="V1411:AA1411">VLOOKUP(D1411, BUSINESS!D:P,{8,9,10,11,12,13},0)</f>
        <v/>
      </c>
      <c r="W1411" s="37">
        <v>13.0</v>
      </c>
      <c r="X1411" s="37"/>
      <c r="Y1411" s="37"/>
      <c r="Z1411" s="38">
        <v>0.332</v>
      </c>
      <c r="AA1411" s="38">
        <v>1.077</v>
      </c>
      <c r="AB1411" s="44">
        <f t="shared" si="331"/>
        <v>30163.64976</v>
      </c>
      <c r="AC1411" s="44">
        <f t="shared" si="472"/>
        <v>3.05110518</v>
      </c>
      <c r="AD1411" s="44">
        <f t="shared" si="475"/>
        <v>7.752179337</v>
      </c>
      <c r="AE1411" s="44">
        <f t="shared" si="473"/>
        <v>656.4927681</v>
      </c>
      <c r="AF1411" s="44">
        <f t="shared" si="474"/>
        <v>417.1598091</v>
      </c>
      <c r="AG1411" s="45">
        <f t="shared" si="5"/>
        <v>0.1448843589</v>
      </c>
      <c r="AH1411" s="45">
        <f t="shared" si="6"/>
        <v>0.1817338897</v>
      </c>
      <c r="AI1411" s="45">
        <f t="shared" si="7"/>
        <v>0.06072262514</v>
      </c>
      <c r="AJ1411" s="45">
        <f t="shared" si="8"/>
        <v>0.1063522879</v>
      </c>
      <c r="AK1411" s="45">
        <f t="shared" si="9"/>
        <v>0.006492814579</v>
      </c>
      <c r="AL1411" s="45">
        <f t="shared" si="10"/>
        <v>0.1544813993</v>
      </c>
      <c r="AM1411" s="45">
        <f t="shared" si="11"/>
        <v>0.007490827323</v>
      </c>
    </row>
    <row r="1412">
      <c r="A1412" s="33" t="s">
        <v>148</v>
      </c>
      <c r="B1412" s="34" t="s">
        <v>170</v>
      </c>
      <c r="C1412" s="35" t="s">
        <v>53</v>
      </c>
      <c r="D1412" s="36" t="str">
        <f t="shared" si="1"/>
        <v>Europe/Italy-Europe/2005</v>
      </c>
      <c r="E1412" s="37">
        <f t="array" ref="E1412:H1412">VLOOKUP(D1412, GDP!D:L,{6,7,8,9},0)</f>
        <v>1790000000000</v>
      </c>
      <c r="F1412" s="38">
        <v>0.087</v>
      </c>
      <c r="G1412" s="37">
        <v>2672.0</v>
      </c>
      <c r="H1412" s="38">
        <v>0.053</v>
      </c>
      <c r="I1412" s="39">
        <f t="array" ref="I1412:J1412">VLOOKUP(D1412, ENERGY!I:M,{4,5},0)</f>
        <v>172142</v>
      </c>
      <c r="J1412" s="39">
        <v>450348.0</v>
      </c>
      <c r="K1412" s="40">
        <f t="array" ref="K1412:S1412">VLOOKUP(D1412, 'HUMAN RESOURCES'!D:V,{11,12,13,14,15,16,17,18,19},0)</f>
        <v>10</v>
      </c>
      <c r="L1412" s="40">
        <v>4.0</v>
      </c>
      <c r="M1412" s="40">
        <v>84.0</v>
      </c>
      <c r="N1412" s="41">
        <v>78.0</v>
      </c>
      <c r="O1412" s="42">
        <v>0.141</v>
      </c>
      <c r="P1412" s="42">
        <v>0.663</v>
      </c>
      <c r="Q1412" s="42">
        <v>0.196</v>
      </c>
      <c r="R1412" s="40">
        <v>5.7969484E7</v>
      </c>
      <c r="S1412" s="42">
        <v>0.677</v>
      </c>
      <c r="T1412" s="43">
        <f t="array" ref="T1412:U1412">VLOOKUP(D1412, TOURISM!D:H,{4,5},0)</f>
        <v>38374000000</v>
      </c>
      <c r="U1412" s="43">
        <v>2.6774E10</v>
      </c>
      <c r="V1412" s="38">
        <f t="array" ref="V1412:AA1412">VLOOKUP(D1412, BUSINESS!D:P,{8,9,10,11,12,13},0)</f>
        <v>0.768</v>
      </c>
      <c r="W1412" s="37">
        <v>13.0</v>
      </c>
      <c r="X1412" s="37"/>
      <c r="Y1412" s="37">
        <v>340.0</v>
      </c>
      <c r="Z1412" s="38">
        <v>0.35</v>
      </c>
      <c r="AA1412" s="38">
        <v>1.219</v>
      </c>
      <c r="AB1412" s="44">
        <f t="shared" si="331"/>
        <v>30878.31522</v>
      </c>
      <c r="AC1412" s="44">
        <f t="shared" si="472"/>
        <v>2.969527899</v>
      </c>
      <c r="AD1412" s="44">
        <f t="shared" si="475"/>
        <v>7.768708102</v>
      </c>
      <c r="AE1412" s="44">
        <f t="shared" si="473"/>
        <v>661.9689766</v>
      </c>
      <c r="AF1412" s="44">
        <f t="shared" si="474"/>
        <v>461.8636937</v>
      </c>
      <c r="AG1412" s="45">
        <f t="shared" si="5"/>
        <v>0.02369293712</v>
      </c>
      <c r="AH1412" s="45">
        <f t="shared" si="6"/>
        <v>0.04825421734</v>
      </c>
      <c r="AI1412" s="45">
        <f t="shared" si="7"/>
        <v>-0.02673696131</v>
      </c>
      <c r="AJ1412" s="45">
        <f t="shared" si="8"/>
        <v>0.002132144297</v>
      </c>
      <c r="AK1412" s="45">
        <f t="shared" si="9"/>
        <v>0.004925984038</v>
      </c>
      <c r="AL1412" s="45">
        <f t="shared" si="10"/>
        <v>0.008341612926</v>
      </c>
      <c r="AM1412" s="45">
        <f t="shared" si="11"/>
        <v>0.1071624916</v>
      </c>
    </row>
    <row r="1413">
      <c r="A1413" s="33" t="s">
        <v>148</v>
      </c>
      <c r="B1413" s="34" t="s">
        <v>170</v>
      </c>
      <c r="C1413" s="35" t="s">
        <v>54</v>
      </c>
      <c r="D1413" s="36" t="str">
        <f t="shared" si="1"/>
        <v>Europe/Italy-Europe/2006</v>
      </c>
      <c r="E1413" s="37">
        <f t="array" ref="E1413:H1413">VLOOKUP(D1413, GDP!D:L,{6,7,8,9},0)</f>
        <v>1870000000000</v>
      </c>
      <c r="F1413" s="38">
        <v>0.088</v>
      </c>
      <c r="G1413" s="37">
        <v>2818.0</v>
      </c>
      <c r="H1413" s="38">
        <v>0.056</v>
      </c>
      <c r="I1413" s="39">
        <f t="array" ref="I1413:J1413">VLOOKUP(D1413, ENERGY!I:M,{4,5},0)</f>
        <v>181990</v>
      </c>
      <c r="J1413" s="39">
        <v>472768.0</v>
      </c>
      <c r="K1413" s="40">
        <f t="array" ref="K1413:S1413">VLOOKUP(D1413, 'HUMAN RESOURCES'!D:V,{11,12,13,14,15,16,17,18,19},0)</f>
        <v>10</v>
      </c>
      <c r="L1413" s="40">
        <v>4.0</v>
      </c>
      <c r="M1413" s="40">
        <v>84.0</v>
      </c>
      <c r="N1413" s="41">
        <v>79.0</v>
      </c>
      <c r="O1413" s="42">
        <v>0.141</v>
      </c>
      <c r="P1413" s="42">
        <v>0.661</v>
      </c>
      <c r="Q1413" s="42">
        <v>0.198</v>
      </c>
      <c r="R1413" s="40">
        <v>5.8143979E7</v>
      </c>
      <c r="S1413" s="42">
        <v>0.679</v>
      </c>
      <c r="T1413" s="43">
        <f t="array" ref="T1413:U1413">VLOOKUP(D1413, TOURISM!D:H,{4,5},0)</f>
        <v>41644000000</v>
      </c>
      <c r="U1413" s="43">
        <v>2.7437E10</v>
      </c>
      <c r="V1413" s="38">
        <f t="array" ref="V1413:AA1413">VLOOKUP(D1413, BUSINESS!D:P,{8,9,10,11,12,13},0)</f>
        <v>0.754</v>
      </c>
      <c r="W1413" s="37">
        <v>13.0</v>
      </c>
      <c r="X1413" s="37"/>
      <c r="Y1413" s="37">
        <v>340.0</v>
      </c>
      <c r="Z1413" s="38">
        <v>0.38</v>
      </c>
      <c r="AA1413" s="38">
        <v>1.361</v>
      </c>
      <c r="AB1413" s="44">
        <f t="shared" si="331"/>
        <v>32161.54161</v>
      </c>
      <c r="AC1413" s="44">
        <f t="shared" si="472"/>
        <v>3.129988747</v>
      </c>
      <c r="AD1413" s="44">
        <f t="shared" si="475"/>
        <v>8.130988077</v>
      </c>
      <c r="AE1413" s="44">
        <f t="shared" si="473"/>
        <v>716.2220528</v>
      </c>
      <c r="AF1413" s="44">
        <f t="shared" si="474"/>
        <v>471.88033</v>
      </c>
      <c r="AG1413" s="45">
        <f t="shared" si="5"/>
        <v>0.04155752614</v>
      </c>
      <c r="AH1413" s="45">
        <f t="shared" si="6"/>
        <v>0.05464071856</v>
      </c>
      <c r="AI1413" s="45">
        <f t="shared" si="7"/>
        <v>0.05403581121</v>
      </c>
      <c r="AJ1413" s="45">
        <f t="shared" si="8"/>
        <v>0.04663323305</v>
      </c>
      <c r="AK1413" s="45">
        <f t="shared" si="9"/>
        <v>0.00301011822</v>
      </c>
      <c r="AL1413" s="45">
        <f t="shared" si="10"/>
        <v>0.08195712808</v>
      </c>
      <c r="AM1413" s="45">
        <f t="shared" si="11"/>
        <v>0.02168742966</v>
      </c>
    </row>
    <row r="1414">
      <c r="A1414" s="33" t="s">
        <v>148</v>
      </c>
      <c r="B1414" s="34" t="s">
        <v>170</v>
      </c>
      <c r="C1414" s="35" t="s">
        <v>55</v>
      </c>
      <c r="D1414" s="36" t="str">
        <f t="shared" si="1"/>
        <v>Europe/Italy-Europe/2007</v>
      </c>
      <c r="E1414" s="37">
        <f t="array" ref="E1414:H1414">VLOOKUP(D1414, GDP!D:L,{6,7,8,9},0)</f>
        <v>2130000000000</v>
      </c>
      <c r="F1414" s="38">
        <v>0.085</v>
      </c>
      <c r="G1414" s="37">
        <v>3058.0</v>
      </c>
      <c r="H1414" s="38">
        <v>0.063</v>
      </c>
      <c r="I1414" s="39">
        <f t="array" ref="I1414:J1414">VLOOKUP(D1414, ENERGY!I:M,{4,5},0)</f>
        <v>179599</v>
      </c>
      <c r="J1414" s="39">
        <v>462676.0</v>
      </c>
      <c r="K1414" s="40">
        <f t="array" ref="K1414:S1414">VLOOKUP(D1414, 'HUMAN RESOURCES'!D:V,{11,12,13,14,15,16,17,18,19},0)</f>
        <v>10</v>
      </c>
      <c r="L1414" s="40">
        <v>4.0</v>
      </c>
      <c r="M1414" s="40">
        <v>84.0</v>
      </c>
      <c r="N1414" s="41">
        <v>79.0</v>
      </c>
      <c r="O1414" s="42">
        <v>0.141</v>
      </c>
      <c r="P1414" s="42">
        <v>0.66</v>
      </c>
      <c r="Q1414" s="42">
        <v>0.199</v>
      </c>
      <c r="R1414" s="40">
        <v>5.843831E7</v>
      </c>
      <c r="S1414" s="42">
        <v>0.68</v>
      </c>
      <c r="T1414" s="43">
        <f t="array" ref="T1414:U1414">VLOOKUP(D1414, TOURISM!D:H,{4,5},0)</f>
        <v>46144000000</v>
      </c>
      <c r="U1414" s="43">
        <v>3.2754E10</v>
      </c>
      <c r="V1414" s="38">
        <f t="array" ref="V1414:AA1414">VLOOKUP(D1414, BUSINESS!D:P,{8,9,10,11,12,13},0)</f>
        <v>0.754</v>
      </c>
      <c r="W1414" s="37">
        <v>13.0</v>
      </c>
      <c r="X1414" s="37"/>
      <c r="Y1414" s="37">
        <v>340.0</v>
      </c>
      <c r="Z1414" s="38">
        <v>0.408</v>
      </c>
      <c r="AA1414" s="38">
        <v>1.51</v>
      </c>
      <c r="AB1414" s="44">
        <f t="shared" si="331"/>
        <v>36448.69265</v>
      </c>
      <c r="AC1414" s="44">
        <f t="shared" si="472"/>
        <v>3.073309273</v>
      </c>
      <c r="AD1414" s="44">
        <f t="shared" si="475"/>
        <v>7.917340525</v>
      </c>
      <c r="AE1414" s="44">
        <f t="shared" si="473"/>
        <v>789.6190016</v>
      </c>
      <c r="AF1414" s="44">
        <f t="shared" si="474"/>
        <v>560.4884878</v>
      </c>
      <c r="AG1414" s="45">
        <f t="shared" si="5"/>
        <v>0.1333005454</v>
      </c>
      <c r="AH1414" s="45">
        <f t="shared" si="6"/>
        <v>0.08516678495</v>
      </c>
      <c r="AI1414" s="45">
        <f t="shared" si="7"/>
        <v>-0.0181085235</v>
      </c>
      <c r="AJ1414" s="45">
        <f t="shared" si="8"/>
        <v>-0.02627571823</v>
      </c>
      <c r="AK1414" s="45">
        <f t="shared" si="9"/>
        <v>0.005062106259</v>
      </c>
      <c r="AL1414" s="45">
        <f t="shared" si="10"/>
        <v>0.1024779236</v>
      </c>
      <c r="AM1414" s="45">
        <f t="shared" si="11"/>
        <v>0.1877767563</v>
      </c>
    </row>
    <row r="1415">
      <c r="A1415" s="33" t="s">
        <v>148</v>
      </c>
      <c r="B1415" s="34" t="s">
        <v>170</v>
      </c>
      <c r="C1415" s="35" t="s">
        <v>56</v>
      </c>
      <c r="D1415" s="36" t="str">
        <f t="shared" si="1"/>
        <v>Europe/Italy-Europe/2008</v>
      </c>
      <c r="E1415" s="37">
        <f t="array" ref="E1415:H1415">VLOOKUP(D1415, GDP!D:L,{6,7,8,9},0)</f>
        <v>2310000000000</v>
      </c>
      <c r="F1415" s="38">
        <v>0.089</v>
      </c>
      <c r="G1415" s="37">
        <v>3441.0</v>
      </c>
      <c r="H1415" s="38">
        <v>0.068</v>
      </c>
      <c r="I1415" s="39">
        <f t="array" ref="I1415:J1415">VLOOKUP(D1415, ENERGY!I:M,{4,5},0)</f>
        <v>183873</v>
      </c>
      <c r="J1415" s="39">
        <v>473380.0</v>
      </c>
      <c r="K1415" s="40">
        <f t="array" ref="K1415:S1415">VLOOKUP(D1415, 'HUMAN RESOURCES'!D:V,{11,12,13,14,15,16,17,18,19},0)</f>
        <v>10</v>
      </c>
      <c r="L1415" s="40">
        <v>4.0</v>
      </c>
      <c r="M1415" s="40">
        <v>85.0</v>
      </c>
      <c r="N1415" s="41">
        <v>79.0</v>
      </c>
      <c r="O1415" s="42">
        <v>0.14</v>
      </c>
      <c r="P1415" s="42">
        <v>0.66</v>
      </c>
      <c r="Q1415" s="42">
        <v>0.2</v>
      </c>
      <c r="R1415" s="40">
        <v>5.8826731E7</v>
      </c>
      <c r="S1415" s="42">
        <v>0.681</v>
      </c>
      <c r="T1415" s="43">
        <f t="array" ref="T1415:U1415">VLOOKUP(D1415, TOURISM!D:H,{4,5},0)</f>
        <v>48757000000</v>
      </c>
      <c r="U1415" s="43">
        <v>3.7807E10</v>
      </c>
      <c r="V1415" s="38">
        <f t="array" ref="V1415:AA1415">VLOOKUP(D1415, BUSINESS!D:P,{8,9,10,11,12,13},0)</f>
        <v>0.725</v>
      </c>
      <c r="W1415" s="37">
        <v>10.0</v>
      </c>
      <c r="X1415" s="37"/>
      <c r="Y1415" s="37">
        <v>314.0</v>
      </c>
      <c r="Z1415" s="38">
        <v>0.445</v>
      </c>
      <c r="AA1415" s="38">
        <v>1.509</v>
      </c>
      <c r="AB1415" s="44">
        <f t="shared" si="331"/>
        <v>39267.86277</v>
      </c>
      <c r="AC1415" s="44">
        <f t="shared" si="472"/>
        <v>3.125670879</v>
      </c>
      <c r="AD1415" s="44">
        <f t="shared" si="475"/>
        <v>8.047022025</v>
      </c>
      <c r="AE1415" s="44">
        <f t="shared" si="473"/>
        <v>828.8238896</v>
      </c>
      <c r="AF1415" s="44">
        <f t="shared" si="474"/>
        <v>642.6840206</v>
      </c>
      <c r="AG1415" s="45">
        <f t="shared" si="5"/>
        <v>0.07734626173</v>
      </c>
      <c r="AH1415" s="45">
        <f t="shared" si="6"/>
        <v>0.1252452583</v>
      </c>
      <c r="AI1415" s="45">
        <f t="shared" si="7"/>
        <v>0.01703753246</v>
      </c>
      <c r="AJ1415" s="45">
        <f t="shared" si="8"/>
        <v>0.01637942677</v>
      </c>
      <c r="AK1415" s="45">
        <f t="shared" si="9"/>
        <v>0.006646684341</v>
      </c>
      <c r="AL1415" s="45">
        <f t="shared" si="10"/>
        <v>0.04965038566</v>
      </c>
      <c r="AM1415" s="45">
        <f t="shared" si="11"/>
        <v>0.1466498147</v>
      </c>
    </row>
    <row r="1416">
      <c r="A1416" s="33" t="s">
        <v>148</v>
      </c>
      <c r="B1416" s="34" t="s">
        <v>170</v>
      </c>
      <c r="C1416" s="35" t="s">
        <v>57</v>
      </c>
      <c r="D1416" s="36" t="str">
        <f t="shared" si="1"/>
        <v>Europe/Italy-Europe/2009</v>
      </c>
      <c r="E1416" s="37">
        <f t="array" ref="E1416:H1416">VLOOKUP(D1416, GDP!D:L,{6,7,8,9},0)</f>
        <v>2110000000000</v>
      </c>
      <c r="F1416" s="38">
        <v>0.094</v>
      </c>
      <c r="G1416" s="37">
        <v>3306.0</v>
      </c>
      <c r="H1416" s="38">
        <v>0.048</v>
      </c>
      <c r="I1416" s="39" t="str">
        <f t="array" ref="I1416:J1416">VLOOKUP(D1416, ENERGY!I:M,{4,5},0)</f>
        <v/>
      </c>
      <c r="J1416" s="39"/>
      <c r="K1416" s="40">
        <f t="array" ref="K1416:S1416">VLOOKUP(D1416, 'HUMAN RESOURCES'!D:V,{11,12,13,14,15,16,17,18,19},0)</f>
        <v>10</v>
      </c>
      <c r="L1416" s="40">
        <v>4.0</v>
      </c>
      <c r="M1416" s="40">
        <v>85.0</v>
      </c>
      <c r="N1416" s="41">
        <v>79.0</v>
      </c>
      <c r="O1416" s="42">
        <v>0.14</v>
      </c>
      <c r="P1416" s="42">
        <v>0.658</v>
      </c>
      <c r="Q1416" s="42">
        <v>0.201</v>
      </c>
      <c r="R1416" s="40">
        <v>5.9095365E7</v>
      </c>
      <c r="S1416" s="42">
        <v>0.682</v>
      </c>
      <c r="T1416" s="43">
        <f t="array" ref="T1416:U1416">VLOOKUP(D1416, TOURISM!D:H,{4,5},0)</f>
        <v>41938000000</v>
      </c>
      <c r="U1416" s="43">
        <v>3.4399E10</v>
      </c>
      <c r="V1416" s="38">
        <f t="array" ref="V1416:AA1416">VLOOKUP(D1416, BUSINESS!D:P,{8,9,10,11,12,13},0)</f>
        <v>0.677</v>
      </c>
      <c r="W1416" s="37">
        <v>10.0</v>
      </c>
      <c r="X1416" s="37"/>
      <c r="Y1416" s="37">
        <v>314.0</v>
      </c>
      <c r="Z1416" s="38">
        <v>0.488</v>
      </c>
      <c r="AA1416" s="38">
        <v>1.495</v>
      </c>
      <c r="AB1416" s="44">
        <f t="shared" si="331"/>
        <v>35704.99988</v>
      </c>
      <c r="AC1416" s="44"/>
      <c r="AD1416" s="44"/>
      <c r="AE1416" s="44">
        <f t="shared" si="473"/>
        <v>709.6664857</v>
      </c>
      <c r="AF1416" s="44">
        <f t="shared" si="474"/>
        <v>582.0930288</v>
      </c>
      <c r="AG1416" s="45">
        <f t="shared" si="5"/>
        <v>-0.09073228439</v>
      </c>
      <c r="AH1416" s="45">
        <f t="shared" si="6"/>
        <v>-0.03923278117</v>
      </c>
      <c r="AI1416" s="45" t="str">
        <f t="shared" si="7"/>
        <v/>
      </c>
      <c r="AJ1416" s="45" t="str">
        <f t="shared" si="8"/>
        <v/>
      </c>
      <c r="AK1416" s="45">
        <f t="shared" si="9"/>
        <v>0.004566529458</v>
      </c>
      <c r="AL1416" s="45">
        <f t="shared" si="10"/>
        <v>-0.1437668549</v>
      </c>
      <c r="AM1416" s="45">
        <f t="shared" si="11"/>
        <v>-0.09427804318</v>
      </c>
    </row>
    <row r="1417">
      <c r="A1417" s="33" t="s">
        <v>148</v>
      </c>
      <c r="B1417" s="34" t="s">
        <v>170</v>
      </c>
      <c r="C1417" s="35" t="s">
        <v>58</v>
      </c>
      <c r="D1417" s="36" t="str">
        <f t="shared" si="1"/>
        <v>Europe/Italy-Europe/2010</v>
      </c>
      <c r="E1417" s="37">
        <f t="array" ref="E1417:H1417">VLOOKUP(D1417, GDP!D:L,{6,7,8,9},0)</f>
        <v>2060000000000</v>
      </c>
      <c r="F1417" s="38">
        <v>0.094</v>
      </c>
      <c r="G1417" s="37">
        <v>3205.0</v>
      </c>
      <c r="H1417" s="38">
        <v>0.04</v>
      </c>
      <c r="I1417" s="39">
        <f t="array" ref="I1417:J1417">VLOOKUP(D1417, ENERGY!I:M,{4,5},0)</f>
        <v>175472.5</v>
      </c>
      <c r="J1417" s="39">
        <v>459895.0</v>
      </c>
      <c r="K1417" s="40">
        <f t="array" ref="K1417:S1417">VLOOKUP(D1417, 'HUMAN RESOURCES'!D:V,{11,12,13,14,15,16,17,18,19},0)</f>
        <v>9</v>
      </c>
      <c r="L1417" s="40">
        <v>3.0</v>
      </c>
      <c r="M1417" s="40">
        <v>85.0</v>
      </c>
      <c r="N1417" s="41">
        <v>80.0</v>
      </c>
      <c r="O1417" s="42">
        <v>0.14</v>
      </c>
      <c r="P1417" s="42">
        <v>0.657</v>
      </c>
      <c r="Q1417" s="42">
        <v>0.203</v>
      </c>
      <c r="R1417" s="40">
        <v>5.9277417E7</v>
      </c>
      <c r="S1417" s="42">
        <v>0.683</v>
      </c>
      <c r="T1417" s="43">
        <f t="array" ref="T1417:U1417">VLOOKUP(D1417, TOURISM!D:H,{4,5},0)</f>
        <v>40058000000</v>
      </c>
      <c r="U1417" s="43">
        <v>3.3053E10</v>
      </c>
      <c r="V1417" s="38">
        <f t="array" ref="V1417:AA1417">VLOOKUP(D1417, BUSINESS!D:P,{8,9,10,11,12,13},0)</f>
        <v>0.677</v>
      </c>
      <c r="W1417" s="37">
        <v>6.0</v>
      </c>
      <c r="X1417" s="37"/>
      <c r="Y1417" s="37">
        <v>285.0</v>
      </c>
      <c r="Z1417" s="38">
        <v>0.537</v>
      </c>
      <c r="AA1417" s="38">
        <v>1.548</v>
      </c>
      <c r="AB1417" s="44">
        <f t="shared" si="331"/>
        <v>34751.85162</v>
      </c>
      <c r="AC1417" s="44">
        <f t="shared" ref="AC1417:AC1418" si="476">(I1417/R1417)*1000</f>
        <v>2.9601914</v>
      </c>
      <c r="AD1417" s="44">
        <f t="shared" ref="AD1417:AD1418" si="477">J1417/R1417*1000</f>
        <v>7.758350874</v>
      </c>
      <c r="AE1417" s="44">
        <f t="shared" si="473"/>
        <v>675.7716855</v>
      </c>
      <c r="AF1417" s="44">
        <f t="shared" si="474"/>
        <v>557.5985202</v>
      </c>
      <c r="AG1417" s="45">
        <f t="shared" si="5"/>
        <v>-0.02669509199</v>
      </c>
      <c r="AH1417" s="45">
        <f t="shared" si="6"/>
        <v>-0.03055051422</v>
      </c>
      <c r="AI1417" s="45" t="str">
        <f t="shared" si="7"/>
        <v/>
      </c>
      <c r="AJ1417" s="45" t="str">
        <f t="shared" si="8"/>
        <v/>
      </c>
      <c r="AK1417" s="45">
        <f t="shared" si="9"/>
        <v>0.003080647695</v>
      </c>
      <c r="AL1417" s="45">
        <f t="shared" si="10"/>
        <v>-0.04776159061</v>
      </c>
      <c r="AM1417" s="45">
        <f t="shared" si="11"/>
        <v>-0.04208005831</v>
      </c>
    </row>
    <row r="1418">
      <c r="A1418" s="33" t="s">
        <v>148</v>
      </c>
      <c r="B1418" s="34" t="s">
        <v>170</v>
      </c>
      <c r="C1418" s="35" t="s">
        <v>59</v>
      </c>
      <c r="D1418" s="36" t="str">
        <f t="shared" si="1"/>
        <v>Europe/Italy-Europe/2011</v>
      </c>
      <c r="E1418" s="37">
        <f t="array" ref="E1418:H1418">VLOOKUP(D1418, GDP!D:L,{6,7,8,9},0)</f>
        <v>2200000000000</v>
      </c>
      <c r="F1418" s="38">
        <v>0.092</v>
      </c>
      <c r="G1418" s="37">
        <v>3339.0</v>
      </c>
      <c r="H1418" s="38">
        <v>0.046</v>
      </c>
      <c r="I1418" s="39">
        <f t="array" ref="I1418:J1418">VLOOKUP(D1418, ENERGY!I:M,{4,5},0)</f>
        <v>177113</v>
      </c>
      <c r="J1418" s="39">
        <v>460989.5</v>
      </c>
      <c r="K1418" s="40">
        <f t="array" ref="K1418:S1418">VLOOKUP(D1418, 'HUMAN RESOURCES'!D:V,{11,12,13,14,15,16,17,18,19},0)</f>
        <v>9</v>
      </c>
      <c r="L1418" s="40">
        <v>3.0</v>
      </c>
      <c r="M1418" s="40">
        <v>85.0</v>
      </c>
      <c r="N1418" s="41">
        <v>80.0</v>
      </c>
      <c r="O1418" s="42">
        <v>0.14</v>
      </c>
      <c r="P1418" s="42">
        <v>0.654</v>
      </c>
      <c r="Q1418" s="42">
        <v>0.205</v>
      </c>
      <c r="R1418" s="40">
        <v>5.9379449E7</v>
      </c>
      <c r="S1418" s="42">
        <v>0.684</v>
      </c>
      <c r="T1418" s="43">
        <f t="array" ref="T1418:U1418">VLOOKUP(D1418, TOURISM!D:H,{4,5},0)</f>
        <v>45368000000</v>
      </c>
      <c r="U1418" s="43">
        <v>3.5724E10</v>
      </c>
      <c r="V1418" s="38">
        <f t="array" ref="V1418:AA1418">VLOOKUP(D1418, BUSINESS!D:P,{8,9,10,11,12,13},0)</f>
        <v>0.677</v>
      </c>
      <c r="W1418" s="37">
        <v>6.0</v>
      </c>
      <c r="X1418" s="37"/>
      <c r="Y1418" s="37">
        <v>285.0</v>
      </c>
      <c r="Z1418" s="38">
        <v>0.544</v>
      </c>
      <c r="AA1418" s="38">
        <v>1.581</v>
      </c>
      <c r="AB1418" s="44">
        <f t="shared" si="331"/>
        <v>37049.85541</v>
      </c>
      <c r="AC1418" s="44">
        <f t="shared" si="476"/>
        <v>2.982732292</v>
      </c>
      <c r="AD1418" s="44">
        <f t="shared" si="477"/>
        <v>7.763451965</v>
      </c>
      <c r="AE1418" s="44">
        <f t="shared" si="473"/>
        <v>764.035382</v>
      </c>
      <c r="AF1418" s="44">
        <f t="shared" si="474"/>
        <v>601.6222885</v>
      </c>
      <c r="AG1418" s="45">
        <f t="shared" si="5"/>
        <v>0.06612608211</v>
      </c>
      <c r="AH1418" s="45">
        <f t="shared" si="6"/>
        <v>0.04180967239</v>
      </c>
      <c r="AI1418" s="45">
        <f t="shared" si="7"/>
        <v>0.007614673859</v>
      </c>
      <c r="AJ1418" s="45">
        <f t="shared" si="8"/>
        <v>0.0006574967528</v>
      </c>
      <c r="AK1418" s="45">
        <f t="shared" si="9"/>
        <v>0.001721262585</v>
      </c>
      <c r="AL1418" s="45">
        <f t="shared" si="10"/>
        <v>0.1306117116</v>
      </c>
      <c r="AM1418" s="45">
        <f t="shared" si="11"/>
        <v>0.07895244833</v>
      </c>
    </row>
    <row r="1419">
      <c r="A1419" s="33" t="s">
        <v>148</v>
      </c>
      <c r="B1419" s="34" t="s">
        <v>170</v>
      </c>
      <c r="C1419" s="35" t="s">
        <v>60</v>
      </c>
      <c r="D1419" s="36" t="str">
        <f t="shared" si="1"/>
        <v>Europe/Italy-Europe/2012</v>
      </c>
      <c r="E1419" s="37">
        <f t="array" ref="E1419:H1419">VLOOKUP(D1419, GDP!D:L,{6,7,8,9},0)</f>
        <v>2010000000000</v>
      </c>
      <c r="F1419" s="38">
        <v>0.092</v>
      </c>
      <c r="G1419" s="37">
        <v>3032.0</v>
      </c>
      <c r="H1419" s="38">
        <v>0.052</v>
      </c>
      <c r="I1419" s="39" t="str">
        <f t="array" ref="I1419:J1419">VLOOKUP(D1419, ENERGY!I:M,{4,5},0)</f>
        <v/>
      </c>
      <c r="J1419" s="39"/>
      <c r="K1419" s="40">
        <f t="array" ref="K1419:S1419">VLOOKUP(D1419, 'HUMAN RESOURCES'!D:V,{11,12,13,14,15,16,17,18,19},0)</f>
        <v>9</v>
      </c>
      <c r="L1419" s="40">
        <v>3.0</v>
      </c>
      <c r="M1419" s="40">
        <v>86.0</v>
      </c>
      <c r="N1419" s="41">
        <v>80.0</v>
      </c>
      <c r="O1419" s="42">
        <v>0.14</v>
      </c>
      <c r="P1419" s="42">
        <v>0.651</v>
      </c>
      <c r="Q1419" s="42">
        <v>0.208</v>
      </c>
      <c r="R1419" s="40">
        <v>5.9539717E7</v>
      </c>
      <c r="S1419" s="42">
        <v>0.686</v>
      </c>
      <c r="T1419" s="43">
        <f t="array" ref="T1419:U1419">VLOOKUP(D1419, TOURISM!D:H,{4,5},0)</f>
        <v>43036000000</v>
      </c>
      <c r="U1419" s="43">
        <v>3.2798E10</v>
      </c>
      <c r="V1419" s="38">
        <f t="array" ref="V1419:AA1419">VLOOKUP(D1419, BUSINESS!D:P,{8,9,10,11,12,13},0)</f>
        <v>0.677</v>
      </c>
      <c r="W1419" s="37">
        <v>6.0</v>
      </c>
      <c r="X1419" s="37">
        <v>67.0</v>
      </c>
      <c r="Y1419" s="37">
        <v>269.0</v>
      </c>
      <c r="Z1419" s="38">
        <v>0.558</v>
      </c>
      <c r="AA1419" s="38">
        <v>1.597</v>
      </c>
      <c r="AB1419" s="44">
        <f t="shared" si="331"/>
        <v>33758.97806</v>
      </c>
      <c r="AC1419" s="44"/>
      <c r="AD1419" s="44"/>
      <c r="AE1419" s="44">
        <f t="shared" si="473"/>
        <v>722.8116318</v>
      </c>
      <c r="AF1419" s="44">
        <f t="shared" si="474"/>
        <v>550.8591853</v>
      </c>
      <c r="AG1419" s="45">
        <f t="shared" si="5"/>
        <v>-0.08882294723</v>
      </c>
      <c r="AH1419" s="45">
        <f t="shared" si="6"/>
        <v>-0.09194369572</v>
      </c>
      <c r="AI1419" s="45" t="str">
        <f t="shared" si="7"/>
        <v/>
      </c>
      <c r="AJ1419" s="45" t="str">
        <f t="shared" si="8"/>
        <v/>
      </c>
      <c r="AK1419" s="45">
        <f t="shared" si="9"/>
        <v>0.002699048285</v>
      </c>
      <c r="AL1419" s="45">
        <f t="shared" si="10"/>
        <v>-0.05395528951</v>
      </c>
      <c r="AM1419" s="45">
        <f t="shared" si="11"/>
        <v>-0.08437703224</v>
      </c>
    </row>
    <row r="1420">
      <c r="A1420" s="33" t="s">
        <v>148</v>
      </c>
      <c r="B1420" s="34" t="s">
        <v>171</v>
      </c>
      <c r="C1420" s="35" t="s">
        <v>48</v>
      </c>
      <c r="D1420" s="36" t="str">
        <f t="shared" si="1"/>
        <v>Europe/Kosovo-Europe/2000</v>
      </c>
      <c r="E1420" s="37">
        <f t="array" ref="E1420:H1420">VLOOKUP(D1420, GDP!D:L,{6,7,8,9},0)</f>
        <v>1849196082</v>
      </c>
      <c r="F1420" s="38"/>
      <c r="G1420" s="37"/>
      <c r="H1420" s="38"/>
      <c r="I1420" s="39" t="str">
        <f t="array" ref="I1420:J1420">VLOOKUP(D1420, ENERGY!I:M,{4,5},0)</f>
        <v/>
      </c>
      <c r="J1420" s="39"/>
      <c r="K1420" s="40">
        <f t="array" ref="K1420:S1420">VLOOKUP(D1420, 'HUMAN RESOURCES'!D:V,{11,12,13,14,15,16,17,18,19},0)</f>
        <v>23</v>
      </c>
      <c r="L1420" s="40"/>
      <c r="M1420" s="40">
        <v>70.0</v>
      </c>
      <c r="N1420" s="41">
        <v>66.0</v>
      </c>
      <c r="O1420" s="42"/>
      <c r="P1420" s="42"/>
      <c r="Q1420" s="42"/>
      <c r="R1420" s="40">
        <v>1700000.0</v>
      </c>
      <c r="S1420" s="42"/>
      <c r="T1420" s="43" t="str">
        <f t="array" ref="T1420:U1420">VLOOKUP(D1420, TOURISM!D:H,{4,5},0)</f>
        <v/>
      </c>
      <c r="U1420" s="43"/>
      <c r="V1420" s="38" t="str">
        <f t="array" ref="V1420:AA1420">VLOOKUP(D1420, BUSINESS!D:P,{8,9,10,11,12,13},0)</f>
        <v/>
      </c>
      <c r="W1420" s="37"/>
      <c r="X1420" s="37"/>
      <c r="Y1420" s="37"/>
      <c r="Z1420" s="38"/>
      <c r="AA1420" s="38"/>
      <c r="AB1420" s="44">
        <f t="shared" si="331"/>
        <v>1087.762401</v>
      </c>
      <c r="AC1420" s="44"/>
      <c r="AD1420" s="44"/>
      <c r="AE1420" s="44"/>
      <c r="AF1420" s="44"/>
      <c r="AG1420" s="45" t="str">
        <f t="shared" si="5"/>
        <v/>
      </c>
      <c r="AH1420" s="45" t="str">
        <f t="shared" si="6"/>
        <v/>
      </c>
      <c r="AI1420" s="45" t="str">
        <f t="shared" si="7"/>
        <v/>
      </c>
      <c r="AJ1420" s="45" t="str">
        <f t="shared" si="8"/>
        <v/>
      </c>
      <c r="AK1420" s="45" t="str">
        <f t="shared" si="9"/>
        <v/>
      </c>
      <c r="AL1420" s="45" t="str">
        <f t="shared" si="10"/>
        <v/>
      </c>
      <c r="AM1420" s="45" t="str">
        <f t="shared" si="11"/>
        <v/>
      </c>
    </row>
    <row r="1421">
      <c r="A1421" s="33" t="s">
        <v>148</v>
      </c>
      <c r="B1421" s="34" t="s">
        <v>171</v>
      </c>
      <c r="C1421" s="35" t="s">
        <v>49</v>
      </c>
      <c r="D1421" s="36" t="str">
        <f t="shared" si="1"/>
        <v>Europe/Kosovo-Europe/2001</v>
      </c>
      <c r="E1421" s="37">
        <f t="array" ref="E1421:H1421">VLOOKUP(D1421, GDP!D:L,{6,7,8,9},0)</f>
        <v>2535333632</v>
      </c>
      <c r="F1421" s="38"/>
      <c r="G1421" s="37"/>
      <c r="H1421" s="38"/>
      <c r="I1421" s="39">
        <f t="array" ref="I1421:J1421">VLOOKUP(D1421, ENERGY!I:M,{4,5},0)</f>
        <v>2528</v>
      </c>
      <c r="J1421" s="39"/>
      <c r="K1421" s="40">
        <f t="array" ref="K1421:S1421">VLOOKUP(D1421, 'HUMAN RESOURCES'!D:V,{11,12,13,14,15,16,17,18,19},0)</f>
        <v>22</v>
      </c>
      <c r="L1421" s="40"/>
      <c r="M1421" s="40">
        <v>70.0</v>
      </c>
      <c r="N1421" s="41">
        <v>66.0</v>
      </c>
      <c r="O1421" s="42"/>
      <c r="P1421" s="42"/>
      <c r="Q1421" s="42"/>
      <c r="R1421" s="40">
        <v>1701154.0</v>
      </c>
      <c r="S1421" s="42"/>
      <c r="T1421" s="43" t="str">
        <f t="array" ref="T1421:U1421">VLOOKUP(D1421, TOURISM!D:H,{4,5},0)</f>
        <v/>
      </c>
      <c r="U1421" s="43"/>
      <c r="V1421" s="38" t="str">
        <f t="array" ref="V1421:AA1421">VLOOKUP(D1421, BUSINESS!D:P,{8,9,10,11,12,13},0)</f>
        <v/>
      </c>
      <c r="W1421" s="37"/>
      <c r="X1421" s="37"/>
      <c r="Y1421" s="37"/>
      <c r="Z1421" s="38"/>
      <c r="AA1421" s="38"/>
      <c r="AB1421" s="44">
        <f t="shared" si="331"/>
        <v>1490.361033</v>
      </c>
      <c r="AC1421" s="44">
        <f t="shared" ref="AC1421:AC1428" si="478">(I1421/R1421)*1000</f>
        <v>1.486050058</v>
      </c>
      <c r="AD1421" s="44"/>
      <c r="AE1421" s="44"/>
      <c r="AF1421" s="44"/>
      <c r="AG1421" s="45">
        <f t="shared" si="5"/>
        <v>0.3701163333</v>
      </c>
      <c r="AH1421" s="45" t="str">
        <f t="shared" si="6"/>
        <v/>
      </c>
      <c r="AI1421" s="45" t="str">
        <f t="shared" si="7"/>
        <v/>
      </c>
      <c r="AJ1421" s="45" t="str">
        <f t="shared" si="8"/>
        <v/>
      </c>
      <c r="AK1421" s="45">
        <f t="shared" si="9"/>
        <v>0.0006788235294</v>
      </c>
      <c r="AL1421" s="45" t="str">
        <f t="shared" si="10"/>
        <v/>
      </c>
      <c r="AM1421" s="45" t="str">
        <f t="shared" si="11"/>
        <v/>
      </c>
    </row>
    <row r="1422">
      <c r="A1422" s="33" t="s">
        <v>148</v>
      </c>
      <c r="B1422" s="34" t="s">
        <v>171</v>
      </c>
      <c r="C1422" s="35" t="s">
        <v>50</v>
      </c>
      <c r="D1422" s="36" t="str">
        <f t="shared" si="1"/>
        <v>Europe/Kosovo-Europe/2002</v>
      </c>
      <c r="E1422" s="37">
        <f t="array" ref="E1422:H1422">VLOOKUP(D1422, GDP!D:L,{6,7,8,9},0)</f>
        <v>2702427047</v>
      </c>
      <c r="F1422" s="38"/>
      <c r="G1422" s="37"/>
      <c r="H1422" s="38"/>
      <c r="I1422" s="39">
        <f t="array" ref="I1422:J1422">VLOOKUP(D1422, ENERGY!I:M,{4,5},0)</f>
        <v>2496</v>
      </c>
      <c r="J1422" s="39"/>
      <c r="K1422" s="40">
        <f t="array" ref="K1422:S1422">VLOOKUP(D1422, 'HUMAN RESOURCES'!D:V,{11,12,13,14,15,16,17,18,19},0)</f>
        <v>21</v>
      </c>
      <c r="L1422" s="40"/>
      <c r="M1422" s="40">
        <v>70.0</v>
      </c>
      <c r="N1422" s="41">
        <v>66.0</v>
      </c>
      <c r="O1422" s="42"/>
      <c r="P1422" s="42"/>
      <c r="Q1422" s="42"/>
      <c r="R1422" s="40">
        <v>1702310.0</v>
      </c>
      <c r="S1422" s="42"/>
      <c r="T1422" s="43" t="str">
        <f t="array" ref="T1422:U1422">VLOOKUP(D1422, TOURISM!D:H,{4,5},0)</f>
        <v/>
      </c>
      <c r="U1422" s="43"/>
      <c r="V1422" s="38" t="str">
        <f t="array" ref="V1422:AA1422">VLOOKUP(D1422, BUSINESS!D:P,{8,9,10,11,12,13},0)</f>
        <v/>
      </c>
      <c r="W1422" s="37"/>
      <c r="X1422" s="37"/>
      <c r="Y1422" s="37"/>
      <c r="Z1422" s="38"/>
      <c r="AA1422" s="38"/>
      <c r="AB1422" s="44">
        <f t="shared" si="331"/>
        <v>1587.505829</v>
      </c>
      <c r="AC1422" s="44">
        <f t="shared" si="478"/>
        <v>1.466242929</v>
      </c>
      <c r="AD1422" s="44"/>
      <c r="AE1422" s="44"/>
      <c r="AF1422" s="44"/>
      <c r="AG1422" s="45">
        <f t="shared" si="5"/>
        <v>0.0651820558</v>
      </c>
      <c r="AH1422" s="45" t="str">
        <f t="shared" si="6"/>
        <v/>
      </c>
      <c r="AI1422" s="45">
        <f t="shared" si="7"/>
        <v>-0.01332870919</v>
      </c>
      <c r="AJ1422" s="45" t="str">
        <f t="shared" si="8"/>
        <v/>
      </c>
      <c r="AK1422" s="45">
        <f t="shared" si="9"/>
        <v>0.0006795387131</v>
      </c>
      <c r="AL1422" s="45" t="str">
        <f t="shared" si="10"/>
        <v/>
      </c>
      <c r="AM1422" s="45" t="str">
        <f t="shared" si="11"/>
        <v/>
      </c>
    </row>
    <row r="1423">
      <c r="A1423" s="33" t="s">
        <v>148</v>
      </c>
      <c r="B1423" s="34" t="s">
        <v>171</v>
      </c>
      <c r="C1423" s="35" t="s">
        <v>51</v>
      </c>
      <c r="D1423" s="36" t="str">
        <f t="shared" si="1"/>
        <v>Europe/Kosovo-Europe/2003</v>
      </c>
      <c r="E1423" s="37">
        <f t="array" ref="E1423:H1423">VLOOKUP(D1423, GDP!D:L,{6,7,8,9},0)</f>
        <v>3355083117</v>
      </c>
      <c r="F1423" s="38"/>
      <c r="G1423" s="37"/>
      <c r="H1423" s="38"/>
      <c r="I1423" s="39">
        <f t="array" ref="I1423:J1423">VLOOKUP(D1423, ENERGY!I:M,{4,5},0)</f>
        <v>2435</v>
      </c>
      <c r="J1423" s="39"/>
      <c r="K1423" s="40">
        <f t="array" ref="K1423:S1423">VLOOKUP(D1423, 'HUMAN RESOURCES'!D:V,{11,12,13,14,15,16,17,18,19},0)</f>
        <v>18</v>
      </c>
      <c r="L1423" s="40"/>
      <c r="M1423" s="40">
        <v>71.0</v>
      </c>
      <c r="N1423" s="41">
        <v>66.0</v>
      </c>
      <c r="O1423" s="42"/>
      <c r="P1423" s="42"/>
      <c r="Q1423" s="42"/>
      <c r="R1423" s="40">
        <v>1703466.0</v>
      </c>
      <c r="S1423" s="42"/>
      <c r="T1423" s="43" t="str">
        <f t="array" ref="T1423:U1423">VLOOKUP(D1423, TOURISM!D:H,{4,5},0)</f>
        <v/>
      </c>
      <c r="U1423" s="43"/>
      <c r="V1423" s="38" t="str">
        <f t="array" ref="V1423:AA1423">VLOOKUP(D1423, BUSINESS!D:P,{8,9,10,11,12,13},0)</f>
        <v/>
      </c>
      <c r="W1423" s="37"/>
      <c r="X1423" s="37"/>
      <c r="Y1423" s="37"/>
      <c r="Z1423" s="38"/>
      <c r="AA1423" s="38"/>
      <c r="AB1423" s="44">
        <f t="shared" si="331"/>
        <v>1969.562713</v>
      </c>
      <c r="AC1423" s="44">
        <f t="shared" si="478"/>
        <v>1.429438568</v>
      </c>
      <c r="AD1423" s="44"/>
      <c r="AE1423" s="44"/>
      <c r="AF1423" s="44"/>
      <c r="AG1423" s="45">
        <f t="shared" si="5"/>
        <v>0.2406648706</v>
      </c>
      <c r="AH1423" s="45" t="str">
        <f t="shared" si="6"/>
        <v/>
      </c>
      <c r="AI1423" s="45">
        <f t="shared" si="7"/>
        <v>-0.02510113421</v>
      </c>
      <c r="AJ1423" s="45" t="str">
        <f t="shared" si="8"/>
        <v/>
      </c>
      <c r="AK1423" s="45">
        <f t="shared" si="9"/>
        <v>0.0006790772538</v>
      </c>
      <c r="AL1423" s="45" t="str">
        <f t="shared" si="10"/>
        <v/>
      </c>
      <c r="AM1423" s="45" t="str">
        <f t="shared" si="11"/>
        <v/>
      </c>
    </row>
    <row r="1424">
      <c r="A1424" s="33" t="s">
        <v>148</v>
      </c>
      <c r="B1424" s="34" t="s">
        <v>171</v>
      </c>
      <c r="C1424" s="35" t="s">
        <v>52</v>
      </c>
      <c r="D1424" s="36" t="str">
        <f t="shared" si="1"/>
        <v>Europe/Kosovo-Europe/2004</v>
      </c>
      <c r="E1424" s="37">
        <f t="array" ref="E1424:H1424">VLOOKUP(D1424, GDP!D:L,{6,7,8,9},0)</f>
        <v>3639935348</v>
      </c>
      <c r="F1424" s="38"/>
      <c r="G1424" s="37"/>
      <c r="H1424" s="38">
        <v>0.148</v>
      </c>
      <c r="I1424" s="39">
        <f t="array" ref="I1424:J1424">VLOOKUP(D1424, ENERGY!I:M,{4,5},0)</f>
        <v>2216</v>
      </c>
      <c r="J1424" s="39"/>
      <c r="K1424" s="40">
        <f t="array" ref="K1424:S1424">VLOOKUP(D1424, 'HUMAN RESOURCES'!D:V,{11,12,13,14,15,16,17,18,19},0)</f>
        <v>20</v>
      </c>
      <c r="L1424" s="40"/>
      <c r="M1424" s="40">
        <v>71.0</v>
      </c>
      <c r="N1424" s="41">
        <v>66.0</v>
      </c>
      <c r="O1424" s="42"/>
      <c r="P1424" s="42"/>
      <c r="Q1424" s="42"/>
      <c r="R1424" s="40">
        <v>1704622.0</v>
      </c>
      <c r="S1424" s="42"/>
      <c r="T1424" s="43" t="str">
        <f t="array" ref="T1424:U1424">VLOOKUP(D1424, TOURISM!D:H,{4,5},0)</f>
        <v/>
      </c>
      <c r="U1424" s="43"/>
      <c r="V1424" s="38" t="str">
        <f t="array" ref="V1424:AA1424">VLOOKUP(D1424, BUSINESS!D:P,{8,9,10,11,12,13},0)</f>
        <v/>
      </c>
      <c r="W1424" s="37"/>
      <c r="X1424" s="37"/>
      <c r="Y1424" s="37"/>
      <c r="Z1424" s="38"/>
      <c r="AA1424" s="38"/>
      <c r="AB1424" s="44">
        <f t="shared" si="331"/>
        <v>2135.332847</v>
      </c>
      <c r="AC1424" s="44">
        <f t="shared" si="478"/>
        <v>1.299994955</v>
      </c>
      <c r="AD1424" s="44"/>
      <c r="AE1424" s="44"/>
      <c r="AF1424" s="44"/>
      <c r="AG1424" s="45">
        <f t="shared" si="5"/>
        <v>0.08416595845</v>
      </c>
      <c r="AH1424" s="45" t="str">
        <f t="shared" si="6"/>
        <v/>
      </c>
      <c r="AI1424" s="45">
        <f t="shared" si="7"/>
        <v>-0.09055556229</v>
      </c>
      <c r="AJ1424" s="45" t="str">
        <f t="shared" si="8"/>
        <v/>
      </c>
      <c r="AK1424" s="45">
        <f t="shared" si="9"/>
        <v>0.0006786164209</v>
      </c>
      <c r="AL1424" s="45" t="str">
        <f t="shared" si="10"/>
        <v/>
      </c>
      <c r="AM1424" s="45" t="str">
        <f t="shared" si="11"/>
        <v/>
      </c>
    </row>
    <row r="1425">
      <c r="A1425" s="33" t="s">
        <v>148</v>
      </c>
      <c r="B1425" s="34" t="s">
        <v>171</v>
      </c>
      <c r="C1425" s="35" t="s">
        <v>53</v>
      </c>
      <c r="D1425" s="36" t="str">
        <f t="shared" si="1"/>
        <v>Europe/Kosovo-Europe/2005</v>
      </c>
      <c r="E1425" s="37">
        <f t="array" ref="E1425:H1425">VLOOKUP(D1425, GDP!D:L,{6,7,8,9},0)</f>
        <v>3743116980</v>
      </c>
      <c r="F1425" s="38"/>
      <c r="G1425" s="37"/>
      <c r="H1425" s="38">
        <v>0.14</v>
      </c>
      <c r="I1425" s="39">
        <f t="array" ref="I1425:J1425">VLOOKUP(D1425, ENERGY!I:M,{4,5},0)</f>
        <v>1902</v>
      </c>
      <c r="J1425" s="39"/>
      <c r="K1425" s="40">
        <f t="array" ref="K1425:S1425">VLOOKUP(D1425, 'HUMAN RESOURCES'!D:V,{11,12,13,14,15,16,17,18,19},0)</f>
        <v>21</v>
      </c>
      <c r="L1425" s="40"/>
      <c r="M1425" s="40">
        <v>71.0</v>
      </c>
      <c r="N1425" s="41">
        <v>67.0</v>
      </c>
      <c r="O1425" s="42"/>
      <c r="P1425" s="42"/>
      <c r="Q1425" s="42"/>
      <c r="R1425" s="40">
        <v>1705780.0</v>
      </c>
      <c r="S1425" s="42"/>
      <c r="T1425" s="43" t="str">
        <f t="array" ref="T1425:U1425">VLOOKUP(D1425, TOURISM!D:H,{4,5},0)</f>
        <v/>
      </c>
      <c r="U1425" s="43"/>
      <c r="V1425" s="38" t="str">
        <f t="array" ref="V1425:AA1425">VLOOKUP(D1425, BUSINESS!D:P,{8,9,10,11,12,13},0)</f>
        <v/>
      </c>
      <c r="W1425" s="37"/>
      <c r="X1425" s="37"/>
      <c r="Y1425" s="37"/>
      <c r="Z1425" s="38"/>
      <c r="AA1425" s="38"/>
      <c r="AB1425" s="44">
        <f t="shared" si="331"/>
        <v>2194.372651</v>
      </c>
      <c r="AC1425" s="44">
        <f t="shared" si="478"/>
        <v>1.115032419</v>
      </c>
      <c r="AD1425" s="44"/>
      <c r="AE1425" s="44"/>
      <c r="AF1425" s="44"/>
      <c r="AG1425" s="45">
        <f t="shared" si="5"/>
        <v>0.02764899342</v>
      </c>
      <c r="AH1425" s="45" t="str">
        <f t="shared" si="6"/>
        <v/>
      </c>
      <c r="AI1425" s="45">
        <f t="shared" si="7"/>
        <v>-0.1422794258</v>
      </c>
      <c r="AJ1425" s="45" t="str">
        <f t="shared" si="8"/>
        <v/>
      </c>
      <c r="AK1425" s="45">
        <f t="shared" si="9"/>
        <v>0.0006793294936</v>
      </c>
      <c r="AL1425" s="45" t="str">
        <f t="shared" si="10"/>
        <v/>
      </c>
      <c r="AM1425" s="45" t="str">
        <f t="shared" si="11"/>
        <v/>
      </c>
    </row>
    <row r="1426">
      <c r="A1426" s="33" t="s">
        <v>148</v>
      </c>
      <c r="B1426" s="34" t="s">
        <v>171</v>
      </c>
      <c r="C1426" s="35" t="s">
        <v>54</v>
      </c>
      <c r="D1426" s="36" t="str">
        <f t="shared" si="1"/>
        <v>Europe/Kosovo-Europe/2006</v>
      </c>
      <c r="E1426" s="37">
        <f t="array" ref="E1426:H1426">VLOOKUP(D1426, GDP!D:L,{6,7,8,9},0)</f>
        <v>3918176308</v>
      </c>
      <c r="F1426" s="38"/>
      <c r="G1426" s="37"/>
      <c r="H1426" s="38">
        <v>0.146</v>
      </c>
      <c r="I1426" s="39">
        <f t="array" ref="I1426:J1426">VLOOKUP(D1426, ENERGY!I:M,{4,5},0)</f>
        <v>2005</v>
      </c>
      <c r="J1426" s="39"/>
      <c r="K1426" s="40">
        <f t="array" ref="K1426:S1426">VLOOKUP(D1426, 'HUMAN RESOURCES'!D:V,{11,12,13,14,15,16,17,18,19},0)</f>
        <v>19</v>
      </c>
      <c r="L1426" s="40"/>
      <c r="M1426" s="40">
        <v>71.0</v>
      </c>
      <c r="N1426" s="41">
        <v>67.0</v>
      </c>
      <c r="O1426" s="42"/>
      <c r="P1426" s="42"/>
      <c r="Q1426" s="42"/>
      <c r="R1426" s="40">
        <v>1719536.0</v>
      </c>
      <c r="S1426" s="42"/>
      <c r="T1426" s="43" t="str">
        <f t="array" ref="T1426:U1426">VLOOKUP(D1426, TOURISM!D:H,{4,5},0)</f>
        <v/>
      </c>
      <c r="U1426" s="43"/>
      <c r="V1426" s="38" t="str">
        <f t="array" ref="V1426:AA1426">VLOOKUP(D1426, BUSINESS!D:P,{8,9,10,11,12,13},0)</f>
        <v/>
      </c>
      <c r="W1426" s="37"/>
      <c r="X1426" s="37"/>
      <c r="Y1426" s="37"/>
      <c r="Z1426" s="38"/>
      <c r="AA1426" s="38"/>
      <c r="AB1426" s="44">
        <f t="shared" si="331"/>
        <v>2278.62418</v>
      </c>
      <c r="AC1426" s="44">
        <f t="shared" si="478"/>
        <v>1.166012227</v>
      </c>
      <c r="AD1426" s="44"/>
      <c r="AE1426" s="44"/>
      <c r="AF1426" s="44"/>
      <c r="AG1426" s="45">
        <f t="shared" si="5"/>
        <v>0.03839435811</v>
      </c>
      <c r="AH1426" s="45" t="str">
        <f t="shared" si="6"/>
        <v/>
      </c>
      <c r="AI1426" s="45">
        <f t="shared" si="7"/>
        <v>0.04572047098</v>
      </c>
      <c r="AJ1426" s="45" t="str">
        <f t="shared" si="8"/>
        <v/>
      </c>
      <c r="AK1426" s="45">
        <f t="shared" si="9"/>
        <v>0.00806434593</v>
      </c>
      <c r="AL1426" s="45" t="str">
        <f t="shared" si="10"/>
        <v/>
      </c>
      <c r="AM1426" s="45" t="str">
        <f t="shared" si="11"/>
        <v/>
      </c>
    </row>
    <row r="1427">
      <c r="A1427" s="33" t="s">
        <v>148</v>
      </c>
      <c r="B1427" s="34" t="s">
        <v>171</v>
      </c>
      <c r="C1427" s="35" t="s">
        <v>55</v>
      </c>
      <c r="D1427" s="36" t="str">
        <f t="shared" si="1"/>
        <v>Europe/Kosovo-Europe/2007</v>
      </c>
      <c r="E1427" s="37">
        <f t="array" ref="E1427:H1427">VLOOKUP(D1427, GDP!D:L,{6,7,8,9},0)</f>
        <v>4743437689</v>
      </c>
      <c r="F1427" s="38"/>
      <c r="G1427" s="37"/>
      <c r="H1427" s="38">
        <v>0.141</v>
      </c>
      <c r="I1427" s="39">
        <f t="array" ref="I1427:J1427">VLOOKUP(D1427, ENERGY!I:M,{4,5},0)</f>
        <v>2045</v>
      </c>
      <c r="J1427" s="39"/>
      <c r="K1427" s="40">
        <f t="array" ref="K1427:S1427">VLOOKUP(D1427, 'HUMAN RESOURCES'!D:V,{11,12,13,14,15,16,17,18,19},0)</f>
        <v>19</v>
      </c>
      <c r="L1427" s="40"/>
      <c r="M1427" s="40">
        <v>71.0</v>
      </c>
      <c r="N1427" s="41">
        <v>67.0</v>
      </c>
      <c r="O1427" s="42"/>
      <c r="P1427" s="42"/>
      <c r="Q1427" s="42"/>
      <c r="R1427" s="40">
        <v>1733404.0</v>
      </c>
      <c r="S1427" s="42"/>
      <c r="T1427" s="43" t="str">
        <f t="array" ref="T1427:U1427">VLOOKUP(D1427, TOURISM!D:H,{4,5},0)</f>
        <v/>
      </c>
      <c r="U1427" s="43"/>
      <c r="V1427" s="38" t="str">
        <f t="array" ref="V1427:AA1427">VLOOKUP(D1427, BUSINESS!D:P,{8,9,10,11,12,13},0)</f>
        <v/>
      </c>
      <c r="W1427" s="37"/>
      <c r="X1427" s="37"/>
      <c r="Y1427" s="37"/>
      <c r="Z1427" s="38"/>
      <c r="AA1427" s="38"/>
      <c r="AB1427" s="44">
        <f t="shared" si="331"/>
        <v>2736.487102</v>
      </c>
      <c r="AC1427" s="44">
        <f t="shared" si="478"/>
        <v>1.179759594</v>
      </c>
      <c r="AD1427" s="44"/>
      <c r="AE1427" s="44"/>
      <c r="AF1427" s="44"/>
      <c r="AG1427" s="45">
        <f t="shared" si="5"/>
        <v>0.2009383233</v>
      </c>
      <c r="AH1427" s="45" t="str">
        <f t="shared" si="6"/>
        <v/>
      </c>
      <c r="AI1427" s="45">
        <f t="shared" si="7"/>
        <v>0.01179007179</v>
      </c>
      <c r="AJ1427" s="45" t="str">
        <f t="shared" si="8"/>
        <v/>
      </c>
      <c r="AK1427" s="45">
        <f t="shared" si="9"/>
        <v>0.008064966363</v>
      </c>
      <c r="AL1427" s="45" t="str">
        <f t="shared" si="10"/>
        <v/>
      </c>
      <c r="AM1427" s="45" t="str">
        <f t="shared" si="11"/>
        <v/>
      </c>
    </row>
    <row r="1428">
      <c r="A1428" s="33" t="s">
        <v>148</v>
      </c>
      <c r="B1428" s="34" t="s">
        <v>171</v>
      </c>
      <c r="C1428" s="35" t="s">
        <v>56</v>
      </c>
      <c r="D1428" s="36" t="str">
        <f t="shared" si="1"/>
        <v>Europe/Kosovo-Europe/2008</v>
      </c>
      <c r="E1428" s="37">
        <f t="array" ref="E1428:H1428">VLOOKUP(D1428, GDP!D:L,{6,7,8,9},0)</f>
        <v>5771473142</v>
      </c>
      <c r="F1428" s="38"/>
      <c r="G1428" s="37"/>
      <c r="H1428" s="38">
        <v>0.138</v>
      </c>
      <c r="I1428" s="39">
        <f t="array" ref="I1428:J1428">VLOOKUP(D1428, ENERGY!I:M,{4,5},0)</f>
        <v>1946</v>
      </c>
      <c r="J1428" s="39"/>
      <c r="K1428" s="40">
        <f t="array" ref="K1428:S1428">VLOOKUP(D1428, 'HUMAN RESOURCES'!D:V,{11,12,13,14,15,16,17,18,19},0)</f>
        <v>19</v>
      </c>
      <c r="L1428" s="40"/>
      <c r="M1428" s="40">
        <v>72.0</v>
      </c>
      <c r="N1428" s="41">
        <v>67.0</v>
      </c>
      <c r="O1428" s="42"/>
      <c r="P1428" s="42"/>
      <c r="Q1428" s="42"/>
      <c r="R1428" s="40">
        <v>1747383.0</v>
      </c>
      <c r="S1428" s="42"/>
      <c r="T1428" s="43" t="str">
        <f t="array" ref="T1428:U1428">VLOOKUP(D1428, TOURISM!D:H,{4,5},0)</f>
        <v/>
      </c>
      <c r="U1428" s="43"/>
      <c r="V1428" s="38" t="str">
        <f t="array" ref="V1428:AA1428">VLOOKUP(D1428, BUSINESS!D:P,{8,9,10,11,12,13},0)</f>
        <v/>
      </c>
      <c r="W1428" s="37"/>
      <c r="X1428" s="37"/>
      <c r="Y1428" s="37"/>
      <c r="Z1428" s="38"/>
      <c r="AA1428" s="38"/>
      <c r="AB1428" s="44">
        <f t="shared" si="331"/>
        <v>3302.923939</v>
      </c>
      <c r="AC1428" s="44">
        <f t="shared" si="478"/>
        <v>1.113665407</v>
      </c>
      <c r="AD1428" s="44"/>
      <c r="AE1428" s="44"/>
      <c r="AF1428" s="44"/>
      <c r="AG1428" s="45">
        <f t="shared" si="5"/>
        <v>0.2069941556</v>
      </c>
      <c r="AH1428" s="45" t="str">
        <f t="shared" si="6"/>
        <v/>
      </c>
      <c r="AI1428" s="45">
        <f t="shared" si="7"/>
        <v>-0.05602343703</v>
      </c>
      <c r="AJ1428" s="45" t="str">
        <f t="shared" si="8"/>
        <v/>
      </c>
      <c r="AK1428" s="45">
        <f t="shared" si="9"/>
        <v>0.00806447891</v>
      </c>
      <c r="AL1428" s="45" t="str">
        <f t="shared" si="10"/>
        <v/>
      </c>
      <c r="AM1428" s="45" t="str">
        <f t="shared" si="11"/>
        <v/>
      </c>
    </row>
    <row r="1429">
      <c r="A1429" s="33" t="s">
        <v>148</v>
      </c>
      <c r="B1429" s="34" t="s">
        <v>171</v>
      </c>
      <c r="C1429" s="35" t="s">
        <v>57</v>
      </c>
      <c r="D1429" s="36" t="str">
        <f t="shared" si="1"/>
        <v>Europe/Kosovo-Europe/2009</v>
      </c>
      <c r="E1429" s="37">
        <f t="array" ref="E1429:H1429">VLOOKUP(D1429, GDP!D:L,{6,7,8,9},0)</f>
        <v>5620572910</v>
      </c>
      <c r="F1429" s="38"/>
      <c r="G1429" s="37"/>
      <c r="H1429" s="38">
        <v>0.141</v>
      </c>
      <c r="I1429" s="39" t="str">
        <f t="array" ref="I1429:J1429">VLOOKUP(D1429, ENERGY!I:M,{4,5},0)</f>
        <v/>
      </c>
      <c r="J1429" s="39"/>
      <c r="K1429" s="40">
        <f t="array" ref="K1429:S1429">VLOOKUP(D1429, 'HUMAN RESOURCES'!D:V,{11,12,13,14,15,16,17,18,19},0)</f>
        <v>19</v>
      </c>
      <c r="L1429" s="40"/>
      <c r="M1429" s="40">
        <v>72.0</v>
      </c>
      <c r="N1429" s="41">
        <v>68.0</v>
      </c>
      <c r="O1429" s="42"/>
      <c r="P1429" s="42"/>
      <c r="Q1429" s="42"/>
      <c r="R1429" s="40">
        <v>1761474.0</v>
      </c>
      <c r="S1429" s="42"/>
      <c r="T1429" s="43" t="str">
        <f t="array" ref="T1429:U1429">VLOOKUP(D1429, TOURISM!D:H,{4,5},0)</f>
        <v/>
      </c>
      <c r="U1429" s="43"/>
      <c r="V1429" s="38">
        <f t="array" ref="V1429:AA1429">VLOOKUP(D1429, BUSINESS!D:P,{8,9,10,11,12,13},0)</f>
        <v>0.283</v>
      </c>
      <c r="W1429" s="37">
        <v>52.0</v>
      </c>
      <c r="X1429" s="37"/>
      <c r="Y1429" s="37">
        <v>163.0</v>
      </c>
      <c r="Z1429" s="38"/>
      <c r="AA1429" s="38"/>
      <c r="AB1429" s="44">
        <f t="shared" si="331"/>
        <v>3190.835011</v>
      </c>
      <c r="AC1429" s="44"/>
      <c r="AD1429" s="44"/>
      <c r="AE1429" s="44"/>
      <c r="AF1429" s="44"/>
      <c r="AG1429" s="45">
        <f t="shared" si="5"/>
        <v>-0.033936273</v>
      </c>
      <c r="AH1429" s="45" t="str">
        <f t="shared" si="6"/>
        <v/>
      </c>
      <c r="AI1429" s="45" t="str">
        <f t="shared" si="7"/>
        <v/>
      </c>
      <c r="AJ1429" s="45" t="str">
        <f t="shared" si="8"/>
        <v/>
      </c>
      <c r="AK1429" s="45">
        <f t="shared" si="9"/>
        <v>0.008064059225</v>
      </c>
      <c r="AL1429" s="45" t="str">
        <f t="shared" si="10"/>
        <v/>
      </c>
      <c r="AM1429" s="45" t="str">
        <f t="shared" si="11"/>
        <v/>
      </c>
    </row>
    <row r="1430">
      <c r="A1430" s="33" t="s">
        <v>148</v>
      </c>
      <c r="B1430" s="34" t="s">
        <v>171</v>
      </c>
      <c r="C1430" s="35" t="s">
        <v>58</v>
      </c>
      <c r="D1430" s="36" t="str">
        <f t="shared" si="1"/>
        <v>Europe/Kosovo-Europe/2010</v>
      </c>
      <c r="E1430" s="37">
        <f t="array" ref="E1430:H1430">VLOOKUP(D1430, GDP!D:L,{6,7,8,9},0)</f>
        <v>5740438192</v>
      </c>
      <c r="F1430" s="38"/>
      <c r="G1430" s="37"/>
      <c r="H1430" s="38">
        <v>0.143</v>
      </c>
      <c r="I1430" s="39">
        <f t="array" ref="I1430:J1430">VLOOKUP(D1430, ENERGY!I:M,{4,5},0)</f>
        <v>1769.5</v>
      </c>
      <c r="J1430" s="39"/>
      <c r="K1430" s="40">
        <f t="array" ref="K1430:S1430">VLOOKUP(D1430, 'HUMAN RESOURCES'!D:V,{11,12,13,14,15,16,17,18,19},0)</f>
        <v>19</v>
      </c>
      <c r="L1430" s="40"/>
      <c r="M1430" s="40">
        <v>72.0</v>
      </c>
      <c r="N1430" s="41">
        <v>68.0</v>
      </c>
      <c r="O1430" s="42">
        <v>0.275</v>
      </c>
      <c r="P1430" s="42">
        <v>0.659</v>
      </c>
      <c r="Q1430" s="42">
        <v>0.067</v>
      </c>
      <c r="R1430" s="40">
        <v>1775680.0</v>
      </c>
      <c r="S1430" s="42"/>
      <c r="T1430" s="43" t="str">
        <f t="array" ref="T1430:U1430">VLOOKUP(D1430, TOURISM!D:H,{4,5},0)</f>
        <v/>
      </c>
      <c r="U1430" s="43"/>
      <c r="V1430" s="38">
        <f t="array" ref="V1430:AA1430">VLOOKUP(D1430, BUSINESS!D:P,{8,9,10,11,12,13},0)</f>
        <v>0.165</v>
      </c>
      <c r="W1430" s="37">
        <v>58.0</v>
      </c>
      <c r="X1430" s="37"/>
      <c r="Y1430" s="37">
        <v>163.0</v>
      </c>
      <c r="Z1430" s="38"/>
      <c r="AA1430" s="38"/>
      <c r="AB1430" s="44">
        <f t="shared" si="331"/>
        <v>3232.8112</v>
      </c>
      <c r="AC1430" s="44">
        <f t="shared" ref="AC1430:AC1431" si="479">(I1430/R1430)*1000</f>
        <v>0.9965196432</v>
      </c>
      <c r="AD1430" s="44"/>
      <c r="AE1430" s="44"/>
      <c r="AF1430" s="44"/>
      <c r="AG1430" s="45">
        <f t="shared" si="5"/>
        <v>0.01315523653</v>
      </c>
      <c r="AH1430" s="45" t="str">
        <f t="shared" si="6"/>
        <v/>
      </c>
      <c r="AI1430" s="45" t="str">
        <f t="shared" si="7"/>
        <v/>
      </c>
      <c r="AJ1430" s="45" t="str">
        <f t="shared" si="8"/>
        <v/>
      </c>
      <c r="AK1430" s="45">
        <f t="shared" si="9"/>
        <v>0.008064836608</v>
      </c>
      <c r="AL1430" s="45" t="str">
        <f t="shared" si="10"/>
        <v/>
      </c>
      <c r="AM1430" s="45" t="str">
        <f t="shared" si="11"/>
        <v/>
      </c>
    </row>
    <row r="1431">
      <c r="A1431" s="33" t="s">
        <v>148</v>
      </c>
      <c r="B1431" s="34" t="s">
        <v>171</v>
      </c>
      <c r="C1431" s="35" t="s">
        <v>59</v>
      </c>
      <c r="D1431" s="36" t="str">
        <f t="shared" si="1"/>
        <v>Europe/Kosovo-Europe/2011</v>
      </c>
      <c r="E1431" s="37">
        <f t="array" ref="E1431:H1431">VLOOKUP(D1431, GDP!D:L,{6,7,8,9},0)</f>
        <v>6630214452</v>
      </c>
      <c r="F1431" s="38"/>
      <c r="G1431" s="37"/>
      <c r="H1431" s="38">
        <v>0.139</v>
      </c>
      <c r="I1431" s="39">
        <f t="array" ref="I1431:J1431">VLOOKUP(D1431, ENERGY!I:M,{4,5},0)</f>
        <v>1930</v>
      </c>
      <c r="J1431" s="39"/>
      <c r="K1431" s="40">
        <f t="array" ref="K1431:S1431">VLOOKUP(D1431, 'HUMAN RESOURCES'!D:V,{11,12,13,14,15,16,17,18,19},0)</f>
        <v>18</v>
      </c>
      <c r="L1431" s="40"/>
      <c r="M1431" s="40">
        <v>72.0</v>
      </c>
      <c r="N1431" s="41">
        <v>68.0</v>
      </c>
      <c r="O1431" s="42">
        <v>0.275</v>
      </c>
      <c r="P1431" s="42">
        <v>0.659</v>
      </c>
      <c r="Q1431" s="42">
        <v>0.067</v>
      </c>
      <c r="R1431" s="40">
        <v>1790957.0</v>
      </c>
      <c r="S1431" s="42"/>
      <c r="T1431" s="43" t="str">
        <f t="array" ref="T1431:U1431">VLOOKUP(D1431, TOURISM!D:H,{4,5},0)</f>
        <v/>
      </c>
      <c r="U1431" s="43"/>
      <c r="V1431" s="38">
        <f t="array" ref="V1431:AA1431">VLOOKUP(D1431, BUSINESS!D:P,{8,9,10,11,12,13},0)</f>
        <v>0.154</v>
      </c>
      <c r="W1431" s="37">
        <v>58.0</v>
      </c>
      <c r="X1431" s="37"/>
      <c r="Y1431" s="37">
        <v>164.0</v>
      </c>
      <c r="Z1431" s="38"/>
      <c r="AA1431" s="38"/>
      <c r="AB1431" s="44">
        <f t="shared" si="331"/>
        <v>3702.051167</v>
      </c>
      <c r="AC1431" s="44">
        <f t="shared" si="479"/>
        <v>1.077636146</v>
      </c>
      <c r="AD1431" s="44"/>
      <c r="AE1431" s="44"/>
      <c r="AF1431" s="44"/>
      <c r="AG1431" s="45">
        <f t="shared" si="5"/>
        <v>0.1451492023</v>
      </c>
      <c r="AH1431" s="45" t="str">
        <f t="shared" si="6"/>
        <v/>
      </c>
      <c r="AI1431" s="45">
        <f t="shared" si="7"/>
        <v>0.08139980367</v>
      </c>
      <c r="AJ1431" s="45" t="str">
        <f t="shared" si="8"/>
        <v/>
      </c>
      <c r="AK1431" s="45">
        <f t="shared" si="9"/>
        <v>0.008603464588</v>
      </c>
      <c r="AL1431" s="45" t="str">
        <f t="shared" si="10"/>
        <v/>
      </c>
      <c r="AM1431" s="45" t="str">
        <f t="shared" si="11"/>
        <v/>
      </c>
    </row>
    <row r="1432">
      <c r="A1432" s="33" t="s">
        <v>148</v>
      </c>
      <c r="B1432" s="34" t="s">
        <v>171</v>
      </c>
      <c r="C1432" s="35" t="s">
        <v>60</v>
      </c>
      <c r="D1432" s="36" t="str">
        <f t="shared" si="1"/>
        <v>Europe/Kosovo-Europe/2012</v>
      </c>
      <c r="E1432" s="37">
        <f t="array" ref="E1432:H1432">VLOOKUP(D1432, GDP!D:L,{6,7,8,9},0)</f>
        <v>6445460830</v>
      </c>
      <c r="F1432" s="38"/>
      <c r="G1432" s="37"/>
      <c r="H1432" s="38">
        <v>0.129</v>
      </c>
      <c r="I1432" s="39" t="str">
        <f t="array" ref="I1432:J1432">VLOOKUP(D1432, ENERGY!I:M,{4,5},0)</f>
        <v/>
      </c>
      <c r="J1432" s="39"/>
      <c r="K1432" s="40">
        <f t="array" ref="K1432:S1432">VLOOKUP(D1432, 'HUMAN RESOURCES'!D:V,{11,12,13,14,15,16,17,18,19},0)</f>
        <v>18</v>
      </c>
      <c r="L1432" s="40"/>
      <c r="M1432" s="40">
        <v>73.0</v>
      </c>
      <c r="N1432" s="41">
        <v>68.0</v>
      </c>
      <c r="O1432" s="42">
        <v>0.275</v>
      </c>
      <c r="P1432" s="42">
        <v>0.659</v>
      </c>
      <c r="Q1432" s="42">
        <v>0.067</v>
      </c>
      <c r="R1432" s="40">
        <v>1807106.0</v>
      </c>
      <c r="S1432" s="42"/>
      <c r="T1432" s="43" t="str">
        <f t="array" ref="T1432:U1432">VLOOKUP(D1432, TOURISM!D:H,{4,5},0)</f>
        <v/>
      </c>
      <c r="U1432" s="43"/>
      <c r="V1432" s="38">
        <f t="array" ref="V1432:AA1432">VLOOKUP(D1432, BUSINESS!D:P,{8,9,10,11,12,13},0)</f>
        <v>0.154</v>
      </c>
      <c r="W1432" s="37">
        <v>52.0</v>
      </c>
      <c r="X1432" s="37">
        <v>96.0</v>
      </c>
      <c r="Y1432" s="37">
        <v>164.0</v>
      </c>
      <c r="Z1432" s="38"/>
      <c r="AA1432" s="38"/>
      <c r="AB1432" s="44">
        <f t="shared" si="331"/>
        <v>3566.730911</v>
      </c>
      <c r="AC1432" s="44"/>
      <c r="AD1432" s="44"/>
      <c r="AE1432" s="44"/>
      <c r="AF1432" s="44"/>
      <c r="AG1432" s="45">
        <f t="shared" si="5"/>
        <v>-0.03655277838</v>
      </c>
      <c r="AH1432" s="45" t="str">
        <f t="shared" si="6"/>
        <v/>
      </c>
      <c r="AI1432" s="45" t="str">
        <f t="shared" si="7"/>
        <v/>
      </c>
      <c r="AJ1432" s="45" t="str">
        <f t="shared" si="8"/>
        <v/>
      </c>
      <c r="AK1432" s="45">
        <f t="shared" si="9"/>
        <v>0.009016966907</v>
      </c>
      <c r="AL1432" s="45" t="str">
        <f t="shared" si="10"/>
        <v/>
      </c>
      <c r="AM1432" s="45" t="str">
        <f t="shared" si="11"/>
        <v/>
      </c>
    </row>
    <row r="1433">
      <c r="A1433" s="33" t="s">
        <v>148</v>
      </c>
      <c r="B1433" s="34" t="s">
        <v>172</v>
      </c>
      <c r="C1433" s="35" t="s">
        <v>48</v>
      </c>
      <c r="D1433" s="36" t="str">
        <f t="shared" si="1"/>
        <v>Europe/Latvia-Europe/2000</v>
      </c>
      <c r="E1433" s="37">
        <f t="array" ref="E1433:H1433">VLOOKUP(D1433, GDP!D:L,{6,7,8,9},0)</f>
        <v>7833068425</v>
      </c>
      <c r="F1433" s="38">
        <v>0.06</v>
      </c>
      <c r="G1433" s="37">
        <v>197.0</v>
      </c>
      <c r="H1433" s="38">
        <v>0.119</v>
      </c>
      <c r="I1433" s="39" t="str">
        <f t="array" ref="I1433:J1433">VLOOKUP(D1433, ENERGY!I:M,{4,5},0)</f>
        <v/>
      </c>
      <c r="J1433" s="39"/>
      <c r="K1433" s="40">
        <f t="array" ref="K1433:S1433">VLOOKUP(D1433, 'HUMAN RESOURCES'!D:V,{11,12,13,14,15,16,17,18,19},0)</f>
        <v>9</v>
      </c>
      <c r="L1433" s="40">
        <v>15.0</v>
      </c>
      <c r="M1433" s="40">
        <v>76.0</v>
      </c>
      <c r="N1433" s="41">
        <v>65.0</v>
      </c>
      <c r="O1433" s="42">
        <v>0.179</v>
      </c>
      <c r="P1433" s="42">
        <v>0.671</v>
      </c>
      <c r="Q1433" s="42">
        <v>0.15</v>
      </c>
      <c r="R1433" s="40">
        <v>2367550.0</v>
      </c>
      <c r="S1433" s="42">
        <v>0.681</v>
      </c>
      <c r="T1433" s="43">
        <f t="array" ref="T1433:U1433">VLOOKUP(D1433, TOURISM!D:H,{4,5},0)</f>
        <v>172000000</v>
      </c>
      <c r="U1433" s="43">
        <v>2.81E8</v>
      </c>
      <c r="V1433" s="38" t="str">
        <f t="array" ref="V1433:AA1433">VLOOKUP(D1433, BUSINESS!D:P,{8,9,10,11,12,13},0)</f>
        <v/>
      </c>
      <c r="W1433" s="37"/>
      <c r="X1433" s="37"/>
      <c r="Y1433" s="37"/>
      <c r="Z1433" s="38">
        <v>0.063</v>
      </c>
      <c r="AA1433" s="38">
        <v>0.169</v>
      </c>
      <c r="AB1433" s="44">
        <f t="shared" si="331"/>
        <v>3308.512355</v>
      </c>
      <c r="AC1433" s="44"/>
      <c r="AD1433" s="44"/>
      <c r="AE1433" s="44">
        <f t="shared" ref="AE1433:AE1445" si="480">T1433/R1433</f>
        <v>72.64894089</v>
      </c>
      <c r="AF1433" s="44">
        <f t="shared" ref="AF1433:AF1445" si="481">U1433/R1433</f>
        <v>118.6880953</v>
      </c>
      <c r="AG1433" s="45" t="str">
        <f t="shared" si="5"/>
        <v/>
      </c>
      <c r="AH1433" s="45" t="str">
        <f t="shared" si="6"/>
        <v/>
      </c>
      <c r="AI1433" s="45" t="str">
        <f t="shared" si="7"/>
        <v/>
      </c>
      <c r="AJ1433" s="45" t="str">
        <f t="shared" si="8"/>
        <v/>
      </c>
      <c r="AK1433" s="45" t="str">
        <f t="shared" si="9"/>
        <v/>
      </c>
      <c r="AL1433" s="45" t="str">
        <f t="shared" si="10"/>
        <v/>
      </c>
      <c r="AM1433" s="45" t="str">
        <f t="shared" si="11"/>
        <v/>
      </c>
    </row>
    <row r="1434">
      <c r="A1434" s="33" t="s">
        <v>148</v>
      </c>
      <c r="B1434" s="34" t="s">
        <v>172</v>
      </c>
      <c r="C1434" s="35" t="s">
        <v>49</v>
      </c>
      <c r="D1434" s="36" t="str">
        <f t="shared" si="1"/>
        <v>Europe/Latvia-Europe/2001</v>
      </c>
      <c r="E1434" s="37">
        <f t="array" ref="E1434:H1434">VLOOKUP(D1434, GDP!D:L,{6,7,8,9},0)</f>
        <v>8313047744</v>
      </c>
      <c r="F1434" s="38">
        <v>0.062</v>
      </c>
      <c r="G1434" s="37">
        <v>215.0</v>
      </c>
      <c r="H1434" s="38">
        <v>0.112</v>
      </c>
      <c r="I1434" s="39">
        <f t="array" ref="I1434:J1434">VLOOKUP(D1434, ENERGY!I:M,{4,5},0)</f>
        <v>4371</v>
      </c>
      <c r="J1434" s="39"/>
      <c r="K1434" s="40">
        <f t="array" ref="K1434:S1434">VLOOKUP(D1434, 'HUMAN RESOURCES'!D:V,{11,12,13,14,15,16,17,18,19},0)</f>
        <v>8</v>
      </c>
      <c r="L1434" s="40">
        <v>14.0</v>
      </c>
      <c r="M1434" s="40">
        <v>77.0</v>
      </c>
      <c r="N1434" s="41">
        <v>65.0</v>
      </c>
      <c r="O1434" s="42">
        <v>0.172</v>
      </c>
      <c r="P1434" s="42">
        <v>0.674</v>
      </c>
      <c r="Q1434" s="42">
        <v>0.154</v>
      </c>
      <c r="R1434" s="40">
        <v>2337170.0</v>
      </c>
      <c r="S1434" s="42">
        <v>0.68</v>
      </c>
      <c r="T1434" s="43">
        <f t="array" ref="T1434:U1434">VLOOKUP(D1434, TOURISM!D:H,{4,5},0)</f>
        <v>153000000</v>
      </c>
      <c r="U1434" s="43">
        <v>2.55E8</v>
      </c>
      <c r="V1434" s="38" t="str">
        <f t="array" ref="V1434:AA1434">VLOOKUP(D1434, BUSINESS!D:P,{8,9,10,11,12,13},0)</f>
        <v/>
      </c>
      <c r="W1434" s="37"/>
      <c r="X1434" s="37"/>
      <c r="Y1434" s="37"/>
      <c r="Z1434" s="38">
        <v>0.072</v>
      </c>
      <c r="AA1434" s="38">
        <v>0.28</v>
      </c>
      <c r="AB1434" s="44">
        <f t="shared" si="331"/>
        <v>3556.88621</v>
      </c>
      <c r="AC1434" s="44">
        <f t="shared" ref="AC1434:AC1441" si="482">(I1434/R1434)*1000</f>
        <v>1.870210554</v>
      </c>
      <c r="AD1434" s="44"/>
      <c r="AE1434" s="44">
        <f t="shared" si="480"/>
        <v>65.4637874</v>
      </c>
      <c r="AF1434" s="44">
        <f t="shared" si="481"/>
        <v>109.1063123</v>
      </c>
      <c r="AG1434" s="45">
        <f t="shared" si="5"/>
        <v>0.0750711586</v>
      </c>
      <c r="AH1434" s="45">
        <f t="shared" si="6"/>
        <v>0.09137055838</v>
      </c>
      <c r="AI1434" s="45" t="str">
        <f t="shared" si="7"/>
        <v/>
      </c>
      <c r="AJ1434" s="45" t="str">
        <f t="shared" si="8"/>
        <v/>
      </c>
      <c r="AK1434" s="45">
        <f t="shared" si="9"/>
        <v>-0.01283183037</v>
      </c>
      <c r="AL1434" s="45">
        <f t="shared" si="10"/>
        <v>-0.09890238453</v>
      </c>
      <c r="AM1434" s="45">
        <f t="shared" si="11"/>
        <v>-0.08073078374</v>
      </c>
    </row>
    <row r="1435">
      <c r="A1435" s="33" t="s">
        <v>148</v>
      </c>
      <c r="B1435" s="34" t="s">
        <v>172</v>
      </c>
      <c r="C1435" s="35" t="s">
        <v>50</v>
      </c>
      <c r="D1435" s="36" t="str">
        <f t="shared" si="1"/>
        <v>Europe/Latvia-Europe/2002</v>
      </c>
      <c r="E1435" s="37">
        <f t="array" ref="E1435:H1435">VLOOKUP(D1435, GDP!D:L,{6,7,8,9},0)</f>
        <v>9314784080</v>
      </c>
      <c r="F1435" s="38">
        <v>0.063</v>
      </c>
      <c r="G1435" s="37">
        <v>248.0</v>
      </c>
      <c r="H1435" s="38">
        <v>0.08</v>
      </c>
      <c r="I1435" s="39">
        <f t="array" ref="I1435:J1435">VLOOKUP(D1435, ENERGY!I:M,{4,5},0)</f>
        <v>4644</v>
      </c>
      <c r="J1435" s="39">
        <v>7616.0</v>
      </c>
      <c r="K1435" s="40">
        <f t="array" ref="K1435:S1435">VLOOKUP(D1435, 'HUMAN RESOURCES'!D:V,{11,12,13,14,15,16,17,18,19},0)</f>
        <v>9</v>
      </c>
      <c r="L1435" s="40">
        <v>13.0</v>
      </c>
      <c r="M1435" s="40">
        <v>77.0</v>
      </c>
      <c r="N1435" s="41">
        <v>65.0</v>
      </c>
      <c r="O1435" s="42">
        <v>0.165</v>
      </c>
      <c r="P1435" s="42">
        <v>0.677</v>
      </c>
      <c r="Q1435" s="42">
        <v>0.158</v>
      </c>
      <c r="R1435" s="40">
        <v>2310173.0</v>
      </c>
      <c r="S1435" s="42">
        <v>0.679</v>
      </c>
      <c r="T1435" s="43">
        <f t="array" ref="T1435:U1435">VLOOKUP(D1435, TOURISM!D:H,{4,5},0)</f>
        <v>201000000</v>
      </c>
      <c r="U1435" s="43">
        <v>2.67E8</v>
      </c>
      <c r="V1435" s="38" t="str">
        <f t="array" ref="V1435:AA1435">VLOOKUP(D1435, BUSINESS!D:P,{8,9,10,11,12,13},0)</f>
        <v/>
      </c>
      <c r="W1435" s="37"/>
      <c r="X1435" s="37"/>
      <c r="Y1435" s="37"/>
      <c r="Z1435" s="38">
        <v>0.219</v>
      </c>
      <c r="AA1435" s="38">
        <v>0.396</v>
      </c>
      <c r="AB1435" s="44">
        <f t="shared" si="331"/>
        <v>4032.072092</v>
      </c>
      <c r="AC1435" s="44">
        <f t="shared" si="482"/>
        <v>2.01023906</v>
      </c>
      <c r="AD1435" s="44">
        <f t="shared" ref="AD1435:AD1441" si="483">J1435/R1435*1000</f>
        <v>3.2967228</v>
      </c>
      <c r="AE1435" s="44">
        <f t="shared" si="480"/>
        <v>87.00647094</v>
      </c>
      <c r="AF1435" s="44">
        <f t="shared" si="481"/>
        <v>115.5757599</v>
      </c>
      <c r="AG1435" s="45">
        <f t="shared" si="5"/>
        <v>0.1335960313</v>
      </c>
      <c r="AH1435" s="45">
        <f t="shared" si="6"/>
        <v>0.1534883721</v>
      </c>
      <c r="AI1435" s="45">
        <f t="shared" si="7"/>
        <v>0.07487312375</v>
      </c>
      <c r="AJ1435" s="45" t="str">
        <f t="shared" si="8"/>
        <v/>
      </c>
      <c r="AK1435" s="45">
        <f t="shared" si="9"/>
        <v>-0.01155114947</v>
      </c>
      <c r="AL1435" s="45">
        <f t="shared" si="10"/>
        <v>0.3290778673</v>
      </c>
      <c r="AM1435" s="45">
        <f t="shared" si="11"/>
        <v>0.05929489722</v>
      </c>
    </row>
    <row r="1436">
      <c r="A1436" s="33" t="s">
        <v>148</v>
      </c>
      <c r="B1436" s="34" t="s">
        <v>172</v>
      </c>
      <c r="C1436" s="35" t="s">
        <v>51</v>
      </c>
      <c r="D1436" s="36" t="str">
        <f t="shared" si="1"/>
        <v>Europe/Latvia-Europe/2003</v>
      </c>
      <c r="E1436" s="37">
        <f t="array" ref="E1436:H1436">VLOOKUP(D1436, GDP!D:L,{6,7,8,9},0)</f>
        <v>11186452601</v>
      </c>
      <c r="F1436" s="38">
        <v>0.062</v>
      </c>
      <c r="G1436" s="37">
        <v>295.0</v>
      </c>
      <c r="H1436" s="38">
        <v>0.054</v>
      </c>
      <c r="I1436" s="39">
        <f t="array" ref="I1436:J1436">VLOOKUP(D1436, ENERGY!I:M,{4,5},0)</f>
        <v>4403</v>
      </c>
      <c r="J1436" s="39">
        <v>6824.0</v>
      </c>
      <c r="K1436" s="40">
        <f t="array" ref="K1436:S1436">VLOOKUP(D1436, 'HUMAN RESOURCES'!D:V,{11,12,13,14,15,16,17,18,19},0)</f>
        <v>9</v>
      </c>
      <c r="L1436" s="40">
        <v>12.0</v>
      </c>
      <c r="M1436" s="40">
        <v>77.0</v>
      </c>
      <c r="N1436" s="41">
        <v>66.0</v>
      </c>
      <c r="O1436" s="42">
        <v>0.158</v>
      </c>
      <c r="P1436" s="42">
        <v>0.679</v>
      </c>
      <c r="Q1436" s="42">
        <v>0.163</v>
      </c>
      <c r="R1436" s="40">
        <v>2287955.0</v>
      </c>
      <c r="S1436" s="42">
        <v>0.678</v>
      </c>
      <c r="T1436" s="43">
        <f t="array" ref="T1436:U1436">VLOOKUP(D1436, TOURISM!D:H,{4,5},0)</f>
        <v>271000000</v>
      </c>
      <c r="U1436" s="43">
        <v>3.65E8</v>
      </c>
      <c r="V1436" s="38" t="str">
        <f t="array" ref="V1436:AA1436">VLOOKUP(D1436, BUSINESS!D:P,{8,9,10,11,12,13},0)</f>
        <v/>
      </c>
      <c r="W1436" s="37">
        <v>16.0</v>
      </c>
      <c r="X1436" s="37"/>
      <c r="Y1436" s="37"/>
      <c r="Z1436" s="38">
        <v>0.27</v>
      </c>
      <c r="AA1436" s="38">
        <v>0.533</v>
      </c>
      <c r="AB1436" s="44">
        <f t="shared" si="331"/>
        <v>4889.279991</v>
      </c>
      <c r="AC1436" s="44">
        <f t="shared" si="482"/>
        <v>1.924425961</v>
      </c>
      <c r="AD1436" s="44">
        <f t="shared" si="483"/>
        <v>2.982576143</v>
      </c>
      <c r="AE1436" s="44">
        <f t="shared" si="480"/>
        <v>118.4463855</v>
      </c>
      <c r="AF1436" s="44">
        <f t="shared" si="481"/>
        <v>159.5311097</v>
      </c>
      <c r="AG1436" s="45">
        <f t="shared" si="5"/>
        <v>0.2125973642</v>
      </c>
      <c r="AH1436" s="45">
        <f t="shared" si="6"/>
        <v>0.189516129</v>
      </c>
      <c r="AI1436" s="45">
        <f t="shared" si="7"/>
        <v>-0.04268800689</v>
      </c>
      <c r="AJ1436" s="45">
        <f t="shared" si="8"/>
        <v>-0.09529058866</v>
      </c>
      <c r="AK1436" s="45">
        <f t="shared" si="9"/>
        <v>-0.009617461549</v>
      </c>
      <c r="AL1436" s="45">
        <f t="shared" si="10"/>
        <v>0.3613514517</v>
      </c>
      <c r="AM1436" s="45">
        <f t="shared" si="11"/>
        <v>0.3803163378</v>
      </c>
    </row>
    <row r="1437">
      <c r="A1437" s="33" t="s">
        <v>148</v>
      </c>
      <c r="B1437" s="34" t="s">
        <v>172</v>
      </c>
      <c r="C1437" s="35" t="s">
        <v>52</v>
      </c>
      <c r="D1437" s="36" t="str">
        <f t="shared" si="1"/>
        <v>Europe/Latvia-Europe/2004</v>
      </c>
      <c r="E1437" s="37">
        <f t="array" ref="E1437:H1437">VLOOKUP(D1437, GDP!D:L,{6,7,8,9},0)</f>
        <v>13761569545</v>
      </c>
      <c r="F1437" s="38">
        <v>0.065</v>
      </c>
      <c r="G1437" s="37">
        <v>387.0</v>
      </c>
      <c r="H1437" s="38">
        <v>0.074</v>
      </c>
      <c r="I1437" s="39">
        <f t="array" ref="I1437:J1437">VLOOKUP(D1437, ENERGY!I:M,{4,5},0)</f>
        <v>4586</v>
      </c>
      <c r="J1437" s="39">
        <v>7591.0</v>
      </c>
      <c r="K1437" s="40">
        <f t="array" ref="K1437:S1437">VLOOKUP(D1437, 'HUMAN RESOURCES'!D:V,{11,12,13,14,15,16,17,18,19},0)</f>
        <v>9</v>
      </c>
      <c r="L1437" s="40">
        <v>12.0</v>
      </c>
      <c r="M1437" s="40">
        <v>77.0</v>
      </c>
      <c r="N1437" s="41">
        <v>67.0</v>
      </c>
      <c r="O1437" s="42">
        <v>0.152</v>
      </c>
      <c r="P1437" s="42">
        <v>0.68</v>
      </c>
      <c r="Q1437" s="42">
        <v>0.168</v>
      </c>
      <c r="R1437" s="40">
        <v>2263122.0</v>
      </c>
      <c r="S1437" s="42">
        <v>0.679</v>
      </c>
      <c r="T1437" s="43">
        <f t="array" ref="T1437:U1437">VLOOKUP(D1437, TOURISM!D:H,{4,5},0)</f>
        <v>343000000</v>
      </c>
      <c r="U1437" s="43">
        <v>4.28E8</v>
      </c>
      <c r="V1437" s="38" t="str">
        <f t="array" ref="V1437:AA1437">VLOOKUP(D1437, BUSINESS!D:P,{8,9,10,11,12,13},0)</f>
        <v/>
      </c>
      <c r="W1437" s="37">
        <v>16.0</v>
      </c>
      <c r="X1437" s="37"/>
      <c r="Y1437" s="37"/>
      <c r="Z1437" s="38">
        <v>0.386</v>
      </c>
      <c r="AA1437" s="38">
        <v>0.681</v>
      </c>
      <c r="AB1437" s="44">
        <f t="shared" si="331"/>
        <v>6080.789964</v>
      </c>
      <c r="AC1437" s="44">
        <f t="shared" si="482"/>
        <v>2.026404233</v>
      </c>
      <c r="AD1437" s="44">
        <f t="shared" si="483"/>
        <v>3.35421599</v>
      </c>
      <c r="AE1437" s="44">
        <f t="shared" si="480"/>
        <v>151.5605434</v>
      </c>
      <c r="AF1437" s="44">
        <f t="shared" si="481"/>
        <v>189.1192786</v>
      </c>
      <c r="AG1437" s="45">
        <f t="shared" si="5"/>
        <v>0.2436984537</v>
      </c>
      <c r="AH1437" s="45">
        <f t="shared" si="6"/>
        <v>0.3118644068</v>
      </c>
      <c r="AI1437" s="45">
        <f t="shared" si="7"/>
        <v>0.05299152767</v>
      </c>
      <c r="AJ1437" s="45">
        <f t="shared" si="8"/>
        <v>0.1246036409</v>
      </c>
      <c r="AK1437" s="45">
        <f t="shared" si="9"/>
        <v>-0.01085379739</v>
      </c>
      <c r="AL1437" s="45">
        <f t="shared" si="10"/>
        <v>0.2795708597</v>
      </c>
      <c r="AM1437" s="45">
        <f t="shared" si="11"/>
        <v>0.1854695864</v>
      </c>
    </row>
    <row r="1438">
      <c r="A1438" s="33" t="s">
        <v>148</v>
      </c>
      <c r="B1438" s="34" t="s">
        <v>172</v>
      </c>
      <c r="C1438" s="35" t="s">
        <v>53</v>
      </c>
      <c r="D1438" s="36" t="str">
        <f t="shared" si="1"/>
        <v>Europe/Latvia-Europe/2005</v>
      </c>
      <c r="E1438" s="37">
        <f t="array" ref="E1438:H1438">VLOOKUP(D1438, GDP!D:L,{6,7,8,9},0)</f>
        <v>16041840426</v>
      </c>
      <c r="F1438" s="38">
        <v>0.064</v>
      </c>
      <c r="G1438" s="37">
        <v>442.0</v>
      </c>
      <c r="H1438" s="38">
        <v>0.061</v>
      </c>
      <c r="I1438" s="39">
        <f t="array" ref="I1438:J1438">VLOOKUP(D1438, ENERGY!I:M,{4,5},0)</f>
        <v>4111</v>
      </c>
      <c r="J1438" s="39">
        <v>6854.0</v>
      </c>
      <c r="K1438" s="40">
        <f t="array" ref="K1438:S1438">VLOOKUP(D1438, 'HUMAN RESOURCES'!D:V,{11,12,13,14,15,16,17,18,19},0)</f>
        <v>10</v>
      </c>
      <c r="L1438" s="40">
        <v>11.0</v>
      </c>
      <c r="M1438" s="40">
        <v>77.0</v>
      </c>
      <c r="N1438" s="41">
        <v>66.0</v>
      </c>
      <c r="O1438" s="42">
        <v>0.148</v>
      </c>
      <c r="P1438" s="42">
        <v>0.681</v>
      </c>
      <c r="Q1438" s="42">
        <v>0.172</v>
      </c>
      <c r="R1438" s="40">
        <v>2238799.0</v>
      </c>
      <c r="S1438" s="42">
        <v>0.68</v>
      </c>
      <c r="T1438" s="43">
        <f t="array" ref="T1438:U1438">VLOOKUP(D1438, TOURISM!D:H,{4,5},0)</f>
        <v>446000000</v>
      </c>
      <c r="U1438" s="43">
        <v>6.55E8</v>
      </c>
      <c r="V1438" s="38">
        <f t="array" ref="V1438:AA1438">VLOOKUP(D1438, BUSINESS!D:P,{8,9,10,11,12,13},0)</f>
        <v>0.364</v>
      </c>
      <c r="W1438" s="37">
        <v>16.0</v>
      </c>
      <c r="X1438" s="37"/>
      <c r="Y1438" s="37">
        <v>320.0</v>
      </c>
      <c r="Z1438" s="38">
        <v>0.46</v>
      </c>
      <c r="AA1438" s="38">
        <v>0.84</v>
      </c>
      <c r="AB1438" s="44">
        <f t="shared" si="331"/>
        <v>7165.377698</v>
      </c>
      <c r="AC1438" s="44">
        <f t="shared" si="482"/>
        <v>1.836252384</v>
      </c>
      <c r="AD1438" s="44">
        <f t="shared" si="483"/>
        <v>3.061462865</v>
      </c>
      <c r="AE1438" s="44">
        <f t="shared" si="480"/>
        <v>199.2139536</v>
      </c>
      <c r="AF1438" s="44">
        <f t="shared" si="481"/>
        <v>292.5675775</v>
      </c>
      <c r="AG1438" s="45">
        <f t="shared" si="5"/>
        <v>0.1783629661</v>
      </c>
      <c r="AH1438" s="45">
        <f t="shared" si="6"/>
        <v>0.142118863</v>
      </c>
      <c r="AI1438" s="45">
        <f t="shared" si="7"/>
        <v>-0.0938370766</v>
      </c>
      <c r="AJ1438" s="45">
        <f t="shared" si="8"/>
        <v>-0.08727915146</v>
      </c>
      <c r="AK1438" s="45">
        <f t="shared" si="9"/>
        <v>-0.01074754255</v>
      </c>
      <c r="AL1438" s="45">
        <f t="shared" si="10"/>
        <v>0.3144183119</v>
      </c>
      <c r="AM1438" s="45">
        <f t="shared" si="11"/>
        <v>0.5470002831</v>
      </c>
    </row>
    <row r="1439">
      <c r="A1439" s="33" t="s">
        <v>148</v>
      </c>
      <c r="B1439" s="34" t="s">
        <v>172</v>
      </c>
      <c r="C1439" s="35" t="s">
        <v>54</v>
      </c>
      <c r="D1439" s="36" t="str">
        <f t="shared" si="1"/>
        <v>Europe/Latvia-Europe/2006</v>
      </c>
      <c r="E1439" s="37">
        <f t="array" ref="E1439:H1439">VLOOKUP(D1439, GDP!D:L,{6,7,8,9},0)</f>
        <v>19935046397</v>
      </c>
      <c r="F1439" s="38">
        <v>0.068</v>
      </c>
      <c r="G1439" s="37">
        <v>590.0</v>
      </c>
      <c r="H1439" s="38">
        <v>0.073</v>
      </c>
      <c r="I1439" s="39">
        <f t="array" ref="I1439:J1439">VLOOKUP(D1439, ENERGY!I:M,{4,5},0)</f>
        <v>4438</v>
      </c>
      <c r="J1439" s="39">
        <v>7132.0</v>
      </c>
      <c r="K1439" s="40">
        <f t="array" ref="K1439:S1439">VLOOKUP(D1439, 'HUMAN RESOURCES'!D:V,{11,12,13,14,15,16,17,18,19},0)</f>
        <v>10</v>
      </c>
      <c r="L1439" s="40">
        <v>10.0</v>
      </c>
      <c r="M1439" s="40">
        <v>77.0</v>
      </c>
      <c r="N1439" s="41">
        <v>66.0</v>
      </c>
      <c r="O1439" s="42">
        <v>0.144</v>
      </c>
      <c r="P1439" s="42">
        <v>0.681</v>
      </c>
      <c r="Q1439" s="42">
        <v>0.175</v>
      </c>
      <c r="R1439" s="40">
        <v>2218357.0</v>
      </c>
      <c r="S1439" s="42">
        <v>0.68</v>
      </c>
      <c r="T1439" s="43">
        <f t="array" ref="T1439:U1439">VLOOKUP(D1439, TOURISM!D:H,{4,5},0)</f>
        <v>622000000</v>
      </c>
      <c r="U1439" s="43">
        <v>7.88E8</v>
      </c>
      <c r="V1439" s="38">
        <f t="array" ref="V1439:AA1439">VLOOKUP(D1439, BUSINESS!D:P,{8,9,10,11,12,13},0)</f>
        <v>0.364</v>
      </c>
      <c r="W1439" s="37">
        <v>16.0</v>
      </c>
      <c r="X1439" s="37"/>
      <c r="Y1439" s="37">
        <v>320.0</v>
      </c>
      <c r="Z1439" s="38">
        <v>0.536</v>
      </c>
      <c r="AA1439" s="38">
        <v>0.994</v>
      </c>
      <c r="AB1439" s="44">
        <f t="shared" si="331"/>
        <v>8986.401376</v>
      </c>
      <c r="AC1439" s="44">
        <f t="shared" si="482"/>
        <v>2.000579708</v>
      </c>
      <c r="AD1439" s="44">
        <f t="shared" si="483"/>
        <v>3.214991996</v>
      </c>
      <c r="AE1439" s="44">
        <f t="shared" si="480"/>
        <v>280.3876923</v>
      </c>
      <c r="AF1439" s="44">
        <f t="shared" si="481"/>
        <v>355.2178482</v>
      </c>
      <c r="AG1439" s="45">
        <f t="shared" si="5"/>
        <v>0.2541420361</v>
      </c>
      <c r="AH1439" s="45">
        <f t="shared" si="6"/>
        <v>0.334841629</v>
      </c>
      <c r="AI1439" s="45">
        <f t="shared" si="7"/>
        <v>0.08949059849</v>
      </c>
      <c r="AJ1439" s="45">
        <f t="shared" si="8"/>
        <v>0.05014894461</v>
      </c>
      <c r="AK1439" s="45">
        <f t="shared" si="9"/>
        <v>-0.009130788427</v>
      </c>
      <c r="AL1439" s="45">
        <f t="shared" si="10"/>
        <v>0.4074701462</v>
      </c>
      <c r="AM1439" s="45">
        <f t="shared" si="11"/>
        <v>0.2141394859</v>
      </c>
    </row>
    <row r="1440">
      <c r="A1440" s="33" t="s">
        <v>148</v>
      </c>
      <c r="B1440" s="34" t="s">
        <v>172</v>
      </c>
      <c r="C1440" s="35" t="s">
        <v>55</v>
      </c>
      <c r="D1440" s="36" t="str">
        <f t="shared" si="1"/>
        <v>Europe/Latvia-Europe/2007</v>
      </c>
      <c r="E1440" s="37">
        <f t="array" ref="E1440:H1440">VLOOKUP(D1440, GDP!D:L,{6,7,8,9},0)</f>
        <v>28765687042</v>
      </c>
      <c r="F1440" s="38">
        <v>0.07</v>
      </c>
      <c r="G1440" s="37">
        <v>883.0</v>
      </c>
      <c r="H1440" s="38">
        <v>0.109</v>
      </c>
      <c r="I1440" s="39">
        <f t="array" ref="I1440:J1440">VLOOKUP(D1440, ENERGY!I:M,{4,5},0)</f>
        <v>4796</v>
      </c>
      <c r="J1440" s="39">
        <v>7928.0</v>
      </c>
      <c r="K1440" s="40">
        <f t="array" ref="K1440:S1440">VLOOKUP(D1440, 'HUMAN RESOURCES'!D:V,{11,12,13,14,15,16,17,18,19},0)</f>
        <v>11</v>
      </c>
      <c r="L1440" s="40">
        <v>10.0</v>
      </c>
      <c r="M1440" s="40">
        <v>77.0</v>
      </c>
      <c r="N1440" s="41">
        <v>66.0</v>
      </c>
      <c r="O1440" s="42">
        <v>0.142</v>
      </c>
      <c r="P1440" s="42">
        <v>0.68</v>
      </c>
      <c r="Q1440" s="42">
        <v>0.178</v>
      </c>
      <c r="R1440" s="40">
        <v>2200325.0</v>
      </c>
      <c r="S1440" s="42">
        <v>0.679</v>
      </c>
      <c r="T1440" s="43">
        <f t="array" ref="T1440:U1440">VLOOKUP(D1440, TOURISM!D:H,{4,5},0)</f>
        <v>881000000</v>
      </c>
      <c r="U1440" s="43">
        <v>1.021E9</v>
      </c>
      <c r="V1440" s="38">
        <f t="array" ref="V1440:AA1440">VLOOKUP(D1440, BUSINESS!D:P,{8,9,10,11,12,13},0)</f>
        <v>0.364</v>
      </c>
      <c r="W1440" s="37">
        <v>16.0</v>
      </c>
      <c r="X1440" s="37"/>
      <c r="Y1440" s="37">
        <v>279.0</v>
      </c>
      <c r="Z1440" s="38">
        <v>0.592</v>
      </c>
      <c r="AA1440" s="38">
        <v>1.023</v>
      </c>
      <c r="AB1440" s="44">
        <f t="shared" si="331"/>
        <v>13073.381</v>
      </c>
      <c r="AC1440" s="44">
        <f t="shared" si="482"/>
        <v>2.179678002</v>
      </c>
      <c r="AD1440" s="44">
        <f t="shared" si="483"/>
        <v>3.603104087</v>
      </c>
      <c r="AE1440" s="44">
        <f t="shared" si="480"/>
        <v>400.3953961</v>
      </c>
      <c r="AF1440" s="44">
        <f t="shared" si="481"/>
        <v>464.0223603</v>
      </c>
      <c r="AG1440" s="45">
        <f t="shared" si="5"/>
        <v>0.4547960246</v>
      </c>
      <c r="AH1440" s="45">
        <f t="shared" si="6"/>
        <v>0.4966101695</v>
      </c>
      <c r="AI1440" s="45">
        <f t="shared" si="7"/>
        <v>0.08952319823</v>
      </c>
      <c r="AJ1440" s="45">
        <f t="shared" si="8"/>
        <v>0.1207194578</v>
      </c>
      <c r="AK1440" s="45">
        <f t="shared" si="9"/>
        <v>-0.008128538373</v>
      </c>
      <c r="AL1440" s="45">
        <f t="shared" si="10"/>
        <v>0.428006318</v>
      </c>
      <c r="AM1440" s="45">
        <f t="shared" si="11"/>
        <v>0.3063036183</v>
      </c>
    </row>
    <row r="1441">
      <c r="A1441" s="33" t="s">
        <v>148</v>
      </c>
      <c r="B1441" s="34" t="s">
        <v>172</v>
      </c>
      <c r="C1441" s="35" t="s">
        <v>56</v>
      </c>
      <c r="D1441" s="36" t="str">
        <f t="shared" si="1"/>
        <v>Europe/Latvia-Europe/2008</v>
      </c>
      <c r="E1441" s="37">
        <f t="array" ref="E1441:H1441">VLOOKUP(D1441, GDP!D:L,{6,7,8,9},0)</f>
        <v>33669367720</v>
      </c>
      <c r="F1441" s="38">
        <v>0.066</v>
      </c>
      <c r="G1441" s="37">
        <v>979.0</v>
      </c>
      <c r="H1441" s="38">
        <v>0.119</v>
      </c>
      <c r="I1441" s="39">
        <f t="array" ref="I1441:J1441">VLOOKUP(D1441, ENERGY!I:M,{4,5},0)</f>
        <v>4528</v>
      </c>
      <c r="J1441" s="39">
        <v>7176.0</v>
      </c>
      <c r="K1441" s="40">
        <f t="array" ref="K1441:S1441">VLOOKUP(D1441, 'HUMAN RESOURCES'!D:V,{11,12,13,14,15,16,17,18,19},0)</f>
        <v>11</v>
      </c>
      <c r="L1441" s="40">
        <v>9.0</v>
      </c>
      <c r="M1441" s="40">
        <v>78.0</v>
      </c>
      <c r="N1441" s="41">
        <v>67.0</v>
      </c>
      <c r="O1441" s="42">
        <v>0.141</v>
      </c>
      <c r="P1441" s="42">
        <v>0.679</v>
      </c>
      <c r="Q1441" s="42">
        <v>0.18</v>
      </c>
      <c r="R1441" s="40">
        <v>2177322.0</v>
      </c>
      <c r="S1441" s="42">
        <v>0.678</v>
      </c>
      <c r="T1441" s="43">
        <f t="array" ref="T1441:U1441">VLOOKUP(D1441, TOURISM!D:H,{4,5},0)</f>
        <v>1134000000</v>
      </c>
      <c r="U1441" s="43">
        <v>1.25E9</v>
      </c>
      <c r="V1441" s="38">
        <f t="array" ref="V1441:AA1441">VLOOKUP(D1441, BUSINESS!D:P,{8,9,10,11,12,13},0)</f>
        <v>0.368</v>
      </c>
      <c r="W1441" s="37">
        <v>16.0</v>
      </c>
      <c r="X1441" s="37"/>
      <c r="Y1441" s="37">
        <v>279.0</v>
      </c>
      <c r="Z1441" s="38">
        <v>0.634</v>
      </c>
      <c r="AA1441" s="38">
        <v>1.075</v>
      </c>
      <c r="AB1441" s="44">
        <f t="shared" si="331"/>
        <v>15463.66028</v>
      </c>
      <c r="AC1441" s="44">
        <f t="shared" si="482"/>
        <v>2.079618908</v>
      </c>
      <c r="AD1441" s="44">
        <f t="shared" si="483"/>
        <v>3.295791803</v>
      </c>
      <c r="AE1441" s="44">
        <f t="shared" si="480"/>
        <v>520.8232866</v>
      </c>
      <c r="AF1441" s="44">
        <f t="shared" si="481"/>
        <v>574.0997427</v>
      </c>
      <c r="AG1441" s="45">
        <f t="shared" si="5"/>
        <v>0.1828355863</v>
      </c>
      <c r="AH1441" s="45">
        <f t="shared" si="6"/>
        <v>0.1087202718</v>
      </c>
      <c r="AI1441" s="45">
        <f t="shared" si="7"/>
        <v>-0.04590544751</v>
      </c>
      <c r="AJ1441" s="45">
        <f t="shared" si="8"/>
        <v>-0.08529098148</v>
      </c>
      <c r="AK1441" s="45">
        <f t="shared" si="9"/>
        <v>-0.0104543647</v>
      </c>
      <c r="AL1441" s="45">
        <f t="shared" si="10"/>
        <v>0.3007724155</v>
      </c>
      <c r="AM1441" s="45">
        <f t="shared" si="11"/>
        <v>0.237224306</v>
      </c>
    </row>
    <row r="1442">
      <c r="A1442" s="33" t="s">
        <v>148</v>
      </c>
      <c r="B1442" s="34" t="s">
        <v>172</v>
      </c>
      <c r="C1442" s="35" t="s">
        <v>57</v>
      </c>
      <c r="D1442" s="36" t="str">
        <f t="shared" si="1"/>
        <v>Europe/Latvia-Europe/2009</v>
      </c>
      <c r="E1442" s="37">
        <f t="array" ref="E1442:H1442">VLOOKUP(D1442, GDP!D:L,{6,7,8,9},0)</f>
        <v>25875781250</v>
      </c>
      <c r="F1442" s="38">
        <v>0.068</v>
      </c>
      <c r="G1442" s="37">
        <v>784.0</v>
      </c>
      <c r="H1442" s="38">
        <v>0.162</v>
      </c>
      <c r="I1442" s="39" t="str">
        <f t="array" ref="I1442:J1442">VLOOKUP(D1442, ENERGY!I:M,{4,5},0)</f>
        <v/>
      </c>
      <c r="J1442" s="39"/>
      <c r="K1442" s="40">
        <f t="array" ref="K1442:S1442">VLOOKUP(D1442, 'HUMAN RESOURCES'!D:V,{11,12,13,14,15,16,17,18,19},0)</f>
        <v>10</v>
      </c>
      <c r="L1442" s="40">
        <v>9.0</v>
      </c>
      <c r="M1442" s="40">
        <v>78.0</v>
      </c>
      <c r="N1442" s="41">
        <v>68.0</v>
      </c>
      <c r="O1442" s="42">
        <v>0.141</v>
      </c>
      <c r="P1442" s="42">
        <v>0.677</v>
      </c>
      <c r="Q1442" s="42">
        <v>0.182</v>
      </c>
      <c r="R1442" s="40">
        <v>2141669.0</v>
      </c>
      <c r="S1442" s="42">
        <v>0.678</v>
      </c>
      <c r="T1442" s="43">
        <f t="array" ref="T1442:U1442">VLOOKUP(D1442, TOURISM!D:H,{4,5},0)</f>
        <v>1013000000</v>
      </c>
      <c r="U1442" s="43">
        <v>9.06E8</v>
      </c>
      <c r="V1442" s="38">
        <f t="array" ref="V1442:AA1442">VLOOKUP(D1442, BUSINESS!D:P,{8,9,10,11,12,13},0)</f>
        <v>0.377</v>
      </c>
      <c r="W1442" s="37">
        <v>16.0</v>
      </c>
      <c r="X1442" s="37"/>
      <c r="Y1442" s="37">
        <v>279.0</v>
      </c>
      <c r="Z1442" s="38">
        <v>0.668</v>
      </c>
      <c r="AA1442" s="38">
        <v>1.091</v>
      </c>
      <c r="AB1442" s="44">
        <f t="shared" si="331"/>
        <v>12082.06368</v>
      </c>
      <c r="AC1442" s="44"/>
      <c r="AD1442" s="44"/>
      <c r="AE1442" s="44">
        <f t="shared" si="480"/>
        <v>472.9955936</v>
      </c>
      <c r="AF1442" s="44">
        <f t="shared" si="481"/>
        <v>423.0345586</v>
      </c>
      <c r="AG1442" s="45">
        <f t="shared" si="5"/>
        <v>-0.2186802174</v>
      </c>
      <c r="AH1442" s="45">
        <f t="shared" si="6"/>
        <v>-0.1991828396</v>
      </c>
      <c r="AI1442" s="45" t="str">
        <f t="shared" si="7"/>
        <v/>
      </c>
      <c r="AJ1442" s="45" t="str">
        <f t="shared" si="8"/>
        <v/>
      </c>
      <c r="AK1442" s="45">
        <f t="shared" si="9"/>
        <v>-0.0163747025</v>
      </c>
      <c r="AL1442" s="45">
        <f t="shared" si="10"/>
        <v>-0.09183094189</v>
      </c>
      <c r="AM1442" s="45">
        <f t="shared" si="11"/>
        <v>-0.2631340391</v>
      </c>
    </row>
    <row r="1443">
      <c r="A1443" s="33" t="s">
        <v>148</v>
      </c>
      <c r="B1443" s="34" t="s">
        <v>172</v>
      </c>
      <c r="C1443" s="35" t="s">
        <v>58</v>
      </c>
      <c r="D1443" s="36" t="str">
        <f t="shared" si="1"/>
        <v>Europe/Latvia-Europe/2010</v>
      </c>
      <c r="E1443" s="37">
        <f t="array" ref="E1443:H1443">VLOOKUP(D1443, GDP!D:L,{6,7,8,9},0)</f>
        <v>24009680460</v>
      </c>
      <c r="F1443" s="38">
        <v>0.065</v>
      </c>
      <c r="G1443" s="37">
        <v>742.0</v>
      </c>
      <c r="H1443" s="38">
        <v>0.096</v>
      </c>
      <c r="I1443" s="39">
        <f t="array" ref="I1443:J1443">VLOOKUP(D1443, ENERGY!I:M,{4,5},0)</f>
        <v>4078</v>
      </c>
      <c r="J1443" s="39">
        <v>6664.5</v>
      </c>
      <c r="K1443" s="40">
        <f t="array" ref="K1443:S1443">VLOOKUP(D1443, 'HUMAN RESOURCES'!D:V,{11,12,13,14,15,16,17,18,19},0)</f>
        <v>9</v>
      </c>
      <c r="L1443" s="40">
        <v>8.0</v>
      </c>
      <c r="M1443" s="40">
        <v>78.0</v>
      </c>
      <c r="N1443" s="41">
        <v>69.0</v>
      </c>
      <c r="O1443" s="42">
        <v>0.142</v>
      </c>
      <c r="P1443" s="42">
        <v>0.675</v>
      </c>
      <c r="Q1443" s="42">
        <v>0.184</v>
      </c>
      <c r="R1443" s="40">
        <v>2097555.0</v>
      </c>
      <c r="S1443" s="42">
        <v>0.677</v>
      </c>
      <c r="T1443" s="43">
        <f t="array" ref="T1443:U1443">VLOOKUP(D1443, TOURISM!D:H,{4,5},0)</f>
        <v>963000000</v>
      </c>
      <c r="U1443" s="43">
        <v>7.71E8</v>
      </c>
      <c r="V1443" s="38">
        <f t="array" ref="V1443:AA1443">VLOOKUP(D1443, BUSINESS!D:P,{8,9,10,11,12,13},0)</f>
        <v>0.376</v>
      </c>
      <c r="W1443" s="37">
        <v>16.0</v>
      </c>
      <c r="X1443" s="37"/>
      <c r="Y1443" s="37">
        <v>293.0</v>
      </c>
      <c r="Z1443" s="38">
        <v>0.684</v>
      </c>
      <c r="AA1443" s="38">
        <v>1.103</v>
      </c>
      <c r="AB1443" s="44">
        <f t="shared" si="331"/>
        <v>11446.50818</v>
      </c>
      <c r="AC1443" s="44">
        <f t="shared" ref="AC1443:AC1445" si="484">(I1443/R1443)*1000</f>
        <v>1.944168329</v>
      </c>
      <c r="AD1443" s="44">
        <f t="shared" ref="AD1443:AD1445" si="485">J1443/R1443*1000</f>
        <v>3.177270679</v>
      </c>
      <c r="AE1443" s="44">
        <f t="shared" si="480"/>
        <v>459.1059591</v>
      </c>
      <c r="AF1443" s="44">
        <f t="shared" si="481"/>
        <v>367.5708146</v>
      </c>
      <c r="AG1443" s="45">
        <f t="shared" si="5"/>
        <v>-0.05260322442</v>
      </c>
      <c r="AH1443" s="45">
        <f t="shared" si="6"/>
        <v>-0.05357142857</v>
      </c>
      <c r="AI1443" s="45" t="str">
        <f t="shared" si="7"/>
        <v/>
      </c>
      <c r="AJ1443" s="45" t="str">
        <f t="shared" si="8"/>
        <v/>
      </c>
      <c r="AK1443" s="45">
        <f t="shared" si="9"/>
        <v>-0.02059795421</v>
      </c>
      <c r="AL1443" s="45">
        <f t="shared" si="10"/>
        <v>-0.02936525145</v>
      </c>
      <c r="AM1443" s="45">
        <f t="shared" si="11"/>
        <v>-0.1311092506</v>
      </c>
    </row>
    <row r="1444">
      <c r="A1444" s="33" t="s">
        <v>148</v>
      </c>
      <c r="B1444" s="34" t="s">
        <v>172</v>
      </c>
      <c r="C1444" s="35" t="s">
        <v>59</v>
      </c>
      <c r="D1444" s="36" t="str">
        <f t="shared" si="1"/>
        <v>Europe/Latvia-Europe/2011</v>
      </c>
      <c r="E1444" s="37">
        <f t="array" ref="E1444:H1444">VLOOKUP(D1444, GDP!D:L,{6,7,8,9},0)</f>
        <v>28480338368</v>
      </c>
      <c r="F1444" s="38">
        <v>0.06</v>
      </c>
      <c r="G1444" s="37">
        <v>826.0</v>
      </c>
      <c r="H1444" s="38">
        <v>0.064</v>
      </c>
      <c r="I1444" s="39">
        <f t="array" ref="I1444:J1444">VLOOKUP(D1444, ENERGY!I:M,{4,5},0)</f>
        <v>4688</v>
      </c>
      <c r="J1444" s="39">
        <v>7583.0</v>
      </c>
      <c r="K1444" s="40">
        <f t="array" ref="K1444:S1444">VLOOKUP(D1444, 'HUMAN RESOURCES'!D:V,{11,12,13,14,15,16,17,18,19},0)</f>
        <v>9</v>
      </c>
      <c r="L1444" s="40">
        <v>8.0</v>
      </c>
      <c r="M1444" s="40">
        <v>79.0</v>
      </c>
      <c r="N1444" s="41">
        <v>69.0</v>
      </c>
      <c r="O1444" s="42">
        <v>0.143</v>
      </c>
      <c r="P1444" s="42">
        <v>0.672</v>
      </c>
      <c r="Q1444" s="42">
        <v>0.185</v>
      </c>
      <c r="R1444" s="40">
        <v>2059709.0</v>
      </c>
      <c r="S1444" s="42">
        <v>0.676</v>
      </c>
      <c r="T1444" s="43">
        <f t="array" ref="T1444:U1444">VLOOKUP(D1444, TOURISM!D:H,{4,5},0)</f>
        <v>1102000000</v>
      </c>
      <c r="U1444" s="43">
        <v>9.2E8</v>
      </c>
      <c r="V1444" s="38">
        <f t="array" ref="V1444:AA1444">VLOOKUP(D1444, BUSINESS!D:P,{8,9,10,11,12,13},0)</f>
        <v>0.371</v>
      </c>
      <c r="W1444" s="37">
        <v>16.0</v>
      </c>
      <c r="X1444" s="37"/>
      <c r="Y1444" s="37">
        <v>290.0</v>
      </c>
      <c r="Z1444" s="38">
        <v>0.697</v>
      </c>
      <c r="AA1444" s="38">
        <v>1.114</v>
      </c>
      <c r="AB1444" s="44">
        <f t="shared" si="331"/>
        <v>13827.36026</v>
      </c>
      <c r="AC1444" s="44">
        <f t="shared" si="484"/>
        <v>2.276049675</v>
      </c>
      <c r="AD1444" s="44">
        <f t="shared" si="485"/>
        <v>3.68158803</v>
      </c>
      <c r="AE1444" s="44">
        <f t="shared" si="480"/>
        <v>535.0270354</v>
      </c>
      <c r="AF1444" s="44">
        <f t="shared" si="481"/>
        <v>446.6650386</v>
      </c>
      <c r="AG1444" s="45">
        <f t="shared" si="5"/>
        <v>0.2079981111</v>
      </c>
      <c r="AH1444" s="45">
        <f t="shared" si="6"/>
        <v>0.1132075472</v>
      </c>
      <c r="AI1444" s="45">
        <f t="shared" si="7"/>
        <v>0.1707060755</v>
      </c>
      <c r="AJ1444" s="45">
        <f t="shared" si="8"/>
        <v>0.1587265932</v>
      </c>
      <c r="AK1444" s="45">
        <f t="shared" si="9"/>
        <v>-0.01804291187</v>
      </c>
      <c r="AL1444" s="45">
        <f t="shared" si="10"/>
        <v>0.1653672203</v>
      </c>
      <c r="AM1444" s="45">
        <f t="shared" si="11"/>
        <v>0.2151809145</v>
      </c>
    </row>
    <row r="1445">
      <c r="A1445" s="33" t="s">
        <v>148</v>
      </c>
      <c r="B1445" s="34" t="s">
        <v>172</v>
      </c>
      <c r="C1445" s="35" t="s">
        <v>60</v>
      </c>
      <c r="D1445" s="36" t="str">
        <f t="shared" si="1"/>
        <v>Europe/Latvia-Europe/2012</v>
      </c>
      <c r="E1445" s="37">
        <f t="array" ref="E1445:H1445">VLOOKUP(D1445, GDP!D:L,{6,7,8,9},0)</f>
        <v>28372577697</v>
      </c>
      <c r="F1445" s="38">
        <v>0.06</v>
      </c>
      <c r="G1445" s="37">
        <v>792.0</v>
      </c>
      <c r="H1445" s="38">
        <v>0.055</v>
      </c>
      <c r="I1445" s="39">
        <f t="array" ref="I1445:J1445">VLOOKUP(D1445, ENERGY!I:M,{4,5},0)</f>
        <v>4073</v>
      </c>
      <c r="J1445" s="39">
        <v>6652.0</v>
      </c>
      <c r="K1445" s="40">
        <f t="array" ref="K1445:S1445">VLOOKUP(D1445, 'HUMAN RESOURCES'!D:V,{11,12,13,14,15,16,17,18,19},0)</f>
        <v>10</v>
      </c>
      <c r="L1445" s="40">
        <v>8.0</v>
      </c>
      <c r="M1445" s="40">
        <v>79.0</v>
      </c>
      <c r="N1445" s="41">
        <v>69.0</v>
      </c>
      <c r="O1445" s="42">
        <v>0.146</v>
      </c>
      <c r="P1445" s="42">
        <v>0.669</v>
      </c>
      <c r="Q1445" s="42">
        <v>0.185</v>
      </c>
      <c r="R1445" s="40">
        <v>2034319.0</v>
      </c>
      <c r="S1445" s="42">
        <v>0.675</v>
      </c>
      <c r="T1445" s="43">
        <f t="array" ref="T1445:U1445">VLOOKUP(D1445, TOURISM!D:H,{4,5},0)</f>
        <v>1068000000</v>
      </c>
      <c r="U1445" s="43">
        <v>8.63E8</v>
      </c>
      <c r="V1445" s="38">
        <f t="array" ref="V1445:AA1445">VLOOKUP(D1445, BUSINESS!D:P,{8,9,10,11,12,13},0)</f>
        <v>0.359</v>
      </c>
      <c r="W1445" s="37">
        <v>16.0</v>
      </c>
      <c r="X1445" s="37">
        <v>24.0</v>
      </c>
      <c r="Y1445" s="37">
        <v>264.0</v>
      </c>
      <c r="Z1445" s="38">
        <v>0.731</v>
      </c>
      <c r="AA1445" s="38">
        <v>1.121</v>
      </c>
      <c r="AB1445" s="44">
        <f t="shared" si="331"/>
        <v>13946.96589</v>
      </c>
      <c r="AC1445" s="44">
        <f t="shared" si="484"/>
        <v>2.002144206</v>
      </c>
      <c r="AD1445" s="44">
        <f t="shared" si="485"/>
        <v>3.269890317</v>
      </c>
      <c r="AE1445" s="44">
        <f t="shared" si="480"/>
        <v>524.9914099</v>
      </c>
      <c r="AF1445" s="44">
        <f t="shared" si="481"/>
        <v>424.2205868</v>
      </c>
      <c r="AG1445" s="45">
        <f t="shared" si="5"/>
        <v>0.008649925071</v>
      </c>
      <c r="AH1445" s="45">
        <f t="shared" si="6"/>
        <v>-0.0411622276</v>
      </c>
      <c r="AI1445" s="45">
        <f t="shared" si="7"/>
        <v>-0.1203424826</v>
      </c>
      <c r="AJ1445" s="45">
        <f t="shared" si="8"/>
        <v>-0.1118261222</v>
      </c>
      <c r="AK1445" s="45">
        <f t="shared" si="9"/>
        <v>-0.01232698405</v>
      </c>
      <c r="AL1445" s="45">
        <f t="shared" si="10"/>
        <v>-0.01875723058</v>
      </c>
      <c r="AM1445" s="45">
        <f t="shared" si="11"/>
        <v>-0.05024895576</v>
      </c>
    </row>
    <row r="1446">
      <c r="A1446" s="33" t="s">
        <v>148</v>
      </c>
      <c r="B1446" s="34" t="s">
        <v>173</v>
      </c>
      <c r="C1446" s="35" t="s">
        <v>48</v>
      </c>
      <c r="D1446" s="36" t="str">
        <f t="shared" si="1"/>
        <v>Europe/Liechtenstein-Europe/2000</v>
      </c>
      <c r="E1446" s="37">
        <f t="array" ref="E1446:H1446">VLOOKUP(D1446, GDP!D:L,{6,7,8,9},0)</f>
        <v>2483890594</v>
      </c>
      <c r="F1446" s="38"/>
      <c r="G1446" s="37"/>
      <c r="H1446" s="38"/>
      <c r="I1446" s="39" t="str">
        <f t="array" ref="I1446:J1446">VLOOKUP(D1446, ENERGY!I:M,{4,5},0)</f>
        <v/>
      </c>
      <c r="J1446" s="39"/>
      <c r="K1446" s="40">
        <f t="array" ref="K1446:S1446">VLOOKUP(D1446, 'HUMAN RESOURCES'!D:V,{11,12,13,14,15,16,17,18,19},0)</f>
        <v>13</v>
      </c>
      <c r="L1446" s="40"/>
      <c r="M1446" s="40">
        <v>80.0</v>
      </c>
      <c r="N1446" s="41">
        <v>74.0</v>
      </c>
      <c r="O1446" s="42"/>
      <c r="P1446" s="42"/>
      <c r="Q1446" s="42"/>
      <c r="R1446" s="40">
        <v>33093.0</v>
      </c>
      <c r="S1446" s="42">
        <v>0.151</v>
      </c>
      <c r="T1446" s="43" t="str">
        <f t="array" ref="T1446:U1446">VLOOKUP(D1446, TOURISM!D:H,{4,5},0)</f>
        <v/>
      </c>
      <c r="U1446" s="43"/>
      <c r="V1446" s="38" t="str">
        <f t="array" ref="V1446:AA1446">VLOOKUP(D1446, BUSINESS!D:P,{8,9,10,11,12,13},0)</f>
        <v/>
      </c>
      <c r="W1446" s="37"/>
      <c r="X1446" s="37"/>
      <c r="Y1446" s="37"/>
      <c r="Z1446" s="38">
        <v>0.365</v>
      </c>
      <c r="AA1446" s="38">
        <v>0.302</v>
      </c>
      <c r="AB1446" s="44">
        <f t="shared" si="331"/>
        <v>75057.88517</v>
      </c>
      <c r="AC1446" s="44"/>
      <c r="AD1446" s="44"/>
      <c r="AE1446" s="44"/>
      <c r="AF1446" s="44"/>
      <c r="AG1446" s="45" t="str">
        <f t="shared" si="5"/>
        <v/>
      </c>
      <c r="AH1446" s="45" t="str">
        <f t="shared" si="6"/>
        <v/>
      </c>
      <c r="AI1446" s="45" t="str">
        <f t="shared" si="7"/>
        <v/>
      </c>
      <c r="AJ1446" s="45" t="str">
        <f t="shared" si="8"/>
        <v/>
      </c>
      <c r="AK1446" s="45" t="str">
        <f t="shared" si="9"/>
        <v/>
      </c>
      <c r="AL1446" s="45" t="str">
        <f t="shared" si="10"/>
        <v/>
      </c>
      <c r="AM1446" s="45" t="str">
        <f t="shared" si="11"/>
        <v/>
      </c>
    </row>
    <row r="1447">
      <c r="A1447" s="33" t="s">
        <v>148</v>
      </c>
      <c r="B1447" s="34" t="s">
        <v>173</v>
      </c>
      <c r="C1447" s="35" t="s">
        <v>49</v>
      </c>
      <c r="D1447" s="36" t="str">
        <f t="shared" si="1"/>
        <v>Europe/Liechtenstein-Europe/2001</v>
      </c>
      <c r="E1447" s="37">
        <f t="array" ref="E1447:H1447">VLOOKUP(D1447, GDP!D:L,{6,7,8,9},0)</f>
        <v>2491800559</v>
      </c>
      <c r="F1447" s="38"/>
      <c r="G1447" s="37"/>
      <c r="H1447" s="38"/>
      <c r="I1447" s="39" t="str">
        <f t="array" ref="I1447:J1447">VLOOKUP(D1447, ENERGY!I:M,{4,5},0)</f>
        <v/>
      </c>
      <c r="J1447" s="39"/>
      <c r="K1447" s="40">
        <f t="array" ref="K1447:S1447">VLOOKUP(D1447, 'HUMAN RESOURCES'!D:V,{11,12,13,14,15,16,17,18,19},0)</f>
        <v>12</v>
      </c>
      <c r="L1447" s="40"/>
      <c r="M1447" s="40">
        <v>82.0</v>
      </c>
      <c r="N1447" s="41">
        <v>76.0</v>
      </c>
      <c r="O1447" s="42"/>
      <c r="P1447" s="42"/>
      <c r="Q1447" s="42"/>
      <c r="R1447" s="40">
        <v>33475.0</v>
      </c>
      <c r="S1447" s="42">
        <v>0.15</v>
      </c>
      <c r="T1447" s="43" t="str">
        <f t="array" ref="T1447:U1447">VLOOKUP(D1447, TOURISM!D:H,{4,5},0)</f>
        <v/>
      </c>
      <c r="U1447" s="43"/>
      <c r="V1447" s="38" t="str">
        <f t="array" ref="V1447:AA1447">VLOOKUP(D1447, BUSINESS!D:P,{8,9,10,11,12,13},0)</f>
        <v/>
      </c>
      <c r="W1447" s="37"/>
      <c r="X1447" s="37"/>
      <c r="Y1447" s="37"/>
      <c r="Z1447" s="38">
        <v>0.451</v>
      </c>
      <c r="AA1447" s="38">
        <v>0.329</v>
      </c>
      <c r="AB1447" s="44">
        <f t="shared" si="331"/>
        <v>74437.65673</v>
      </c>
      <c r="AC1447" s="44"/>
      <c r="AD1447" s="44"/>
      <c r="AE1447" s="44"/>
      <c r="AF1447" s="44"/>
      <c r="AG1447" s="45">
        <f t="shared" si="5"/>
        <v>-0.008263334915</v>
      </c>
      <c r="AH1447" s="45" t="str">
        <f t="shared" si="6"/>
        <v/>
      </c>
      <c r="AI1447" s="45" t="str">
        <f t="shared" si="7"/>
        <v/>
      </c>
      <c r="AJ1447" s="45" t="str">
        <f t="shared" si="8"/>
        <v/>
      </c>
      <c r="AK1447" s="45">
        <f t="shared" si="9"/>
        <v>0.01154322666</v>
      </c>
      <c r="AL1447" s="45" t="str">
        <f t="shared" si="10"/>
        <v/>
      </c>
      <c r="AM1447" s="45" t="str">
        <f t="shared" si="11"/>
        <v/>
      </c>
    </row>
    <row r="1448">
      <c r="A1448" s="33" t="s">
        <v>148</v>
      </c>
      <c r="B1448" s="34" t="s">
        <v>173</v>
      </c>
      <c r="C1448" s="35" t="s">
        <v>50</v>
      </c>
      <c r="D1448" s="36" t="str">
        <f t="shared" si="1"/>
        <v>Europe/Liechtenstein-Europe/2002</v>
      </c>
      <c r="E1448" s="37">
        <f t="array" ref="E1448:H1448">VLOOKUP(D1448, GDP!D:L,{6,7,8,9},0)</f>
        <v>2688617885</v>
      </c>
      <c r="F1448" s="38"/>
      <c r="G1448" s="37"/>
      <c r="H1448" s="38"/>
      <c r="I1448" s="39" t="str">
        <f t="array" ref="I1448:J1448">VLOOKUP(D1448, ENERGY!I:M,{4,5},0)</f>
        <v/>
      </c>
      <c r="J1448" s="39"/>
      <c r="K1448" s="40">
        <f t="array" ref="K1448:S1448">VLOOKUP(D1448, 'HUMAN RESOURCES'!D:V,{11,12,13,14,15,16,17,18,19},0)</f>
        <v>12</v>
      </c>
      <c r="L1448" s="40"/>
      <c r="M1448" s="40">
        <v>82.0</v>
      </c>
      <c r="N1448" s="41">
        <v>77.0</v>
      </c>
      <c r="O1448" s="42"/>
      <c r="P1448" s="42"/>
      <c r="Q1448" s="42"/>
      <c r="R1448" s="40">
        <v>33821.0</v>
      </c>
      <c r="S1448" s="42">
        <v>0.149</v>
      </c>
      <c r="T1448" s="43" t="str">
        <f t="array" ref="T1448:U1448">VLOOKUP(D1448, TOURISM!D:H,{4,5},0)</f>
        <v/>
      </c>
      <c r="U1448" s="43"/>
      <c r="V1448" s="38" t="str">
        <f t="array" ref="V1448:AA1448">VLOOKUP(D1448, BUSINESS!D:P,{8,9,10,11,12,13},0)</f>
        <v/>
      </c>
      <c r="W1448" s="37"/>
      <c r="X1448" s="37"/>
      <c r="Y1448" s="37"/>
      <c r="Z1448" s="38">
        <v>0.595</v>
      </c>
      <c r="AA1448" s="38">
        <v>0.337</v>
      </c>
      <c r="AB1448" s="44">
        <f t="shared" si="331"/>
        <v>79495.51713</v>
      </c>
      <c r="AC1448" s="44"/>
      <c r="AD1448" s="44"/>
      <c r="AE1448" s="44"/>
      <c r="AF1448" s="44"/>
      <c r="AG1448" s="45">
        <f t="shared" si="5"/>
        <v>0.06794760378</v>
      </c>
      <c r="AH1448" s="45" t="str">
        <f t="shared" si="6"/>
        <v/>
      </c>
      <c r="AI1448" s="45" t="str">
        <f t="shared" si="7"/>
        <v/>
      </c>
      <c r="AJ1448" s="45" t="str">
        <f t="shared" si="8"/>
        <v/>
      </c>
      <c r="AK1448" s="45">
        <f t="shared" si="9"/>
        <v>0.0103360717</v>
      </c>
      <c r="AL1448" s="45" t="str">
        <f t="shared" si="10"/>
        <v/>
      </c>
      <c r="AM1448" s="45" t="str">
        <f t="shared" si="11"/>
        <v/>
      </c>
    </row>
    <row r="1449">
      <c r="A1449" s="33" t="s">
        <v>148</v>
      </c>
      <c r="B1449" s="34" t="s">
        <v>173</v>
      </c>
      <c r="C1449" s="35" t="s">
        <v>51</v>
      </c>
      <c r="D1449" s="36" t="str">
        <f t="shared" si="1"/>
        <v>Europe/Liechtenstein-Europe/2003</v>
      </c>
      <c r="E1449" s="37">
        <f t="array" ref="E1449:H1449">VLOOKUP(D1449, GDP!D:L,{6,7,8,9},0)</f>
        <v>3070803431</v>
      </c>
      <c r="F1449" s="38"/>
      <c r="G1449" s="37"/>
      <c r="H1449" s="38"/>
      <c r="I1449" s="39" t="str">
        <f t="array" ref="I1449:J1449">VLOOKUP(D1449, ENERGY!I:M,{4,5},0)</f>
        <v/>
      </c>
      <c r="J1449" s="39"/>
      <c r="K1449" s="40">
        <f t="array" ref="K1449:S1449">VLOOKUP(D1449, 'HUMAN RESOURCES'!D:V,{11,12,13,14,15,16,17,18,19},0)</f>
        <v>10</v>
      </c>
      <c r="L1449" s="40"/>
      <c r="M1449" s="40">
        <v>82.0</v>
      </c>
      <c r="N1449" s="41">
        <v>78.0</v>
      </c>
      <c r="O1449" s="42"/>
      <c r="P1449" s="42"/>
      <c r="Q1449" s="42"/>
      <c r="R1449" s="40">
        <v>34141.0</v>
      </c>
      <c r="S1449" s="42">
        <v>0.149</v>
      </c>
      <c r="T1449" s="43" t="str">
        <f t="array" ref="T1449:U1449">VLOOKUP(D1449, TOURISM!D:H,{4,5},0)</f>
        <v/>
      </c>
      <c r="U1449" s="43"/>
      <c r="V1449" s="38" t="str">
        <f t="array" ref="V1449:AA1449">VLOOKUP(D1449, BUSINESS!D:P,{8,9,10,11,12,13},0)</f>
        <v/>
      </c>
      <c r="W1449" s="37"/>
      <c r="X1449" s="37"/>
      <c r="Y1449" s="37"/>
      <c r="Z1449" s="38">
        <v>0.588</v>
      </c>
      <c r="AA1449" s="38">
        <v>0.732</v>
      </c>
      <c r="AB1449" s="44">
        <f t="shared" si="331"/>
        <v>89944.74184</v>
      </c>
      <c r="AC1449" s="44"/>
      <c r="AD1449" s="44"/>
      <c r="AE1449" s="44"/>
      <c r="AF1449" s="44"/>
      <c r="AG1449" s="45">
        <f t="shared" si="5"/>
        <v>0.1314442006</v>
      </c>
      <c r="AH1449" s="45" t="str">
        <f t="shared" si="6"/>
        <v/>
      </c>
      <c r="AI1449" s="45" t="str">
        <f t="shared" si="7"/>
        <v/>
      </c>
      <c r="AJ1449" s="45" t="str">
        <f t="shared" si="8"/>
        <v/>
      </c>
      <c r="AK1449" s="45">
        <f t="shared" si="9"/>
        <v>0.009461577127</v>
      </c>
      <c r="AL1449" s="45" t="str">
        <f t="shared" si="10"/>
        <v/>
      </c>
      <c r="AM1449" s="45" t="str">
        <f t="shared" si="11"/>
        <v/>
      </c>
    </row>
    <row r="1450">
      <c r="A1450" s="33" t="s">
        <v>148</v>
      </c>
      <c r="B1450" s="34" t="s">
        <v>173</v>
      </c>
      <c r="C1450" s="35" t="s">
        <v>52</v>
      </c>
      <c r="D1450" s="36" t="str">
        <f t="shared" si="1"/>
        <v>Europe/Liechtenstein-Europe/2004</v>
      </c>
      <c r="E1450" s="37">
        <f t="array" ref="E1450:H1450">VLOOKUP(D1450, GDP!D:L,{6,7,8,9},0)</f>
        <v>3454374261</v>
      </c>
      <c r="F1450" s="38"/>
      <c r="G1450" s="37"/>
      <c r="H1450" s="38"/>
      <c r="I1450" s="39" t="str">
        <f t="array" ref="I1450:J1450">VLOOKUP(D1450, ENERGY!I:M,{4,5},0)</f>
        <v/>
      </c>
      <c r="J1450" s="39"/>
      <c r="K1450" s="40">
        <f t="array" ref="K1450:S1450">VLOOKUP(D1450, 'HUMAN RESOURCES'!D:V,{11,12,13,14,15,16,17,18,19},0)</f>
        <v>11</v>
      </c>
      <c r="L1450" s="40"/>
      <c r="M1450" s="40">
        <v>85.0</v>
      </c>
      <c r="N1450" s="41">
        <v>79.0</v>
      </c>
      <c r="O1450" s="42"/>
      <c r="P1450" s="42"/>
      <c r="Q1450" s="42"/>
      <c r="R1450" s="40">
        <v>34445.0</v>
      </c>
      <c r="S1450" s="42">
        <v>0.148</v>
      </c>
      <c r="T1450" s="43" t="str">
        <f t="array" ref="T1450:U1450">VLOOKUP(D1450, TOURISM!D:H,{4,5},0)</f>
        <v/>
      </c>
      <c r="U1450" s="43"/>
      <c r="V1450" s="38" t="str">
        <f t="array" ref="V1450:AA1450">VLOOKUP(D1450, BUSINESS!D:P,{8,9,10,11,12,13},0)</f>
        <v/>
      </c>
      <c r="W1450" s="37"/>
      <c r="X1450" s="37"/>
      <c r="Y1450" s="37"/>
      <c r="Z1450" s="38">
        <v>0.64</v>
      </c>
      <c r="AA1450" s="38">
        <v>0.74</v>
      </c>
      <c r="AB1450" s="44">
        <f t="shared" si="331"/>
        <v>100286.6675</v>
      </c>
      <c r="AC1450" s="44"/>
      <c r="AD1450" s="44"/>
      <c r="AE1450" s="44"/>
      <c r="AF1450" s="44"/>
      <c r="AG1450" s="45">
        <f t="shared" si="5"/>
        <v>0.1149808807</v>
      </c>
      <c r="AH1450" s="45" t="str">
        <f t="shared" si="6"/>
        <v/>
      </c>
      <c r="AI1450" s="45" t="str">
        <f t="shared" si="7"/>
        <v/>
      </c>
      <c r="AJ1450" s="45" t="str">
        <f t="shared" si="8"/>
        <v/>
      </c>
      <c r="AK1450" s="45">
        <f t="shared" si="9"/>
        <v>0.008904250022</v>
      </c>
      <c r="AL1450" s="45" t="str">
        <f t="shared" si="10"/>
        <v/>
      </c>
      <c r="AM1450" s="45" t="str">
        <f t="shared" si="11"/>
        <v/>
      </c>
    </row>
    <row r="1451">
      <c r="A1451" s="33" t="s">
        <v>148</v>
      </c>
      <c r="B1451" s="34" t="s">
        <v>173</v>
      </c>
      <c r="C1451" s="35" t="s">
        <v>53</v>
      </c>
      <c r="D1451" s="36" t="str">
        <f t="shared" si="1"/>
        <v>Europe/Liechtenstein-Europe/2005</v>
      </c>
      <c r="E1451" s="37">
        <f t="array" ref="E1451:H1451">VLOOKUP(D1451, GDP!D:L,{6,7,8,9},0)</f>
        <v>3658356378</v>
      </c>
      <c r="F1451" s="38"/>
      <c r="G1451" s="37"/>
      <c r="H1451" s="38"/>
      <c r="I1451" s="39" t="str">
        <f t="array" ref="I1451:J1451">VLOOKUP(D1451, ENERGY!I:M,{4,5},0)</f>
        <v/>
      </c>
      <c r="J1451" s="39"/>
      <c r="K1451" s="40">
        <f t="array" ref="K1451:S1451">VLOOKUP(D1451, 'HUMAN RESOURCES'!D:V,{11,12,13,14,15,16,17,18,19},0)</f>
        <v>11</v>
      </c>
      <c r="L1451" s="40"/>
      <c r="M1451" s="40">
        <v>84.0</v>
      </c>
      <c r="N1451" s="41">
        <v>77.0</v>
      </c>
      <c r="O1451" s="42"/>
      <c r="P1451" s="42"/>
      <c r="Q1451" s="42"/>
      <c r="R1451" s="40">
        <v>34740.0</v>
      </c>
      <c r="S1451" s="42">
        <v>0.147</v>
      </c>
      <c r="T1451" s="43" t="str">
        <f t="array" ref="T1451:U1451">VLOOKUP(D1451, TOURISM!D:H,{4,5},0)</f>
        <v/>
      </c>
      <c r="U1451" s="43"/>
      <c r="V1451" s="38" t="str">
        <f t="array" ref="V1451:AA1451">VLOOKUP(D1451, BUSINESS!D:P,{8,9,10,11,12,13},0)</f>
        <v/>
      </c>
      <c r="W1451" s="37"/>
      <c r="X1451" s="37"/>
      <c r="Y1451" s="37"/>
      <c r="Z1451" s="38">
        <v>0.634</v>
      </c>
      <c r="AA1451" s="38">
        <v>0.792</v>
      </c>
      <c r="AB1451" s="44">
        <f t="shared" si="331"/>
        <v>105306.7466</v>
      </c>
      <c r="AC1451" s="44"/>
      <c r="AD1451" s="44"/>
      <c r="AE1451" s="44"/>
      <c r="AF1451" s="44"/>
      <c r="AG1451" s="45">
        <f t="shared" si="5"/>
        <v>0.05005729365</v>
      </c>
      <c r="AH1451" s="45" t="str">
        <f t="shared" si="6"/>
        <v/>
      </c>
      <c r="AI1451" s="45" t="str">
        <f t="shared" si="7"/>
        <v/>
      </c>
      <c r="AJ1451" s="45" t="str">
        <f t="shared" si="8"/>
        <v/>
      </c>
      <c r="AK1451" s="45">
        <f t="shared" si="9"/>
        <v>0.008564377994</v>
      </c>
      <c r="AL1451" s="45" t="str">
        <f t="shared" si="10"/>
        <v/>
      </c>
      <c r="AM1451" s="45" t="str">
        <f t="shared" si="11"/>
        <v/>
      </c>
    </row>
    <row r="1452">
      <c r="A1452" s="33" t="s">
        <v>148</v>
      </c>
      <c r="B1452" s="34" t="s">
        <v>173</v>
      </c>
      <c r="C1452" s="35" t="s">
        <v>54</v>
      </c>
      <c r="D1452" s="36" t="str">
        <f t="shared" si="1"/>
        <v>Europe/Liechtenstein-Europe/2006</v>
      </c>
      <c r="E1452" s="37">
        <f t="array" ref="E1452:H1452">VLOOKUP(D1452, GDP!D:L,{6,7,8,9},0)</f>
        <v>3988775844</v>
      </c>
      <c r="F1452" s="38"/>
      <c r="G1452" s="37"/>
      <c r="H1452" s="38"/>
      <c r="I1452" s="39" t="str">
        <f t="array" ref="I1452:J1452">VLOOKUP(D1452, ENERGY!I:M,{4,5},0)</f>
        <v/>
      </c>
      <c r="J1452" s="39"/>
      <c r="K1452" s="40">
        <f t="array" ref="K1452:S1452">VLOOKUP(D1452, 'HUMAN RESOURCES'!D:V,{11,12,13,14,15,16,17,18,19},0)</f>
        <v>10</v>
      </c>
      <c r="L1452" s="40"/>
      <c r="M1452" s="40">
        <v>83.0</v>
      </c>
      <c r="N1452" s="41">
        <v>79.0</v>
      </c>
      <c r="O1452" s="42"/>
      <c r="P1452" s="42"/>
      <c r="Q1452" s="42"/>
      <c r="R1452" s="40">
        <v>35028.0</v>
      </c>
      <c r="S1452" s="42">
        <v>0.147</v>
      </c>
      <c r="T1452" s="43" t="str">
        <f t="array" ref="T1452:U1452">VLOOKUP(D1452, TOURISM!D:H,{4,5},0)</f>
        <v/>
      </c>
      <c r="U1452" s="43"/>
      <c r="V1452" s="38" t="str">
        <f t="array" ref="V1452:AA1452">VLOOKUP(D1452, BUSINESS!D:P,{8,9,10,11,12,13},0)</f>
        <v/>
      </c>
      <c r="W1452" s="37"/>
      <c r="X1452" s="37"/>
      <c r="Y1452" s="37"/>
      <c r="Z1452" s="38">
        <v>0.642</v>
      </c>
      <c r="AA1452" s="38">
        <v>0.821</v>
      </c>
      <c r="AB1452" s="44">
        <f t="shared" si="331"/>
        <v>113873.925</v>
      </c>
      <c r="AC1452" s="44"/>
      <c r="AD1452" s="44"/>
      <c r="AE1452" s="44"/>
      <c r="AF1452" s="44"/>
      <c r="AG1452" s="45">
        <f t="shared" si="5"/>
        <v>0.08135450592</v>
      </c>
      <c r="AH1452" s="45" t="str">
        <f t="shared" si="6"/>
        <v/>
      </c>
      <c r="AI1452" s="45" t="str">
        <f t="shared" si="7"/>
        <v/>
      </c>
      <c r="AJ1452" s="45" t="str">
        <f t="shared" si="8"/>
        <v/>
      </c>
      <c r="AK1452" s="45">
        <f t="shared" si="9"/>
        <v>0.00829015544</v>
      </c>
      <c r="AL1452" s="45" t="str">
        <f t="shared" si="10"/>
        <v/>
      </c>
      <c r="AM1452" s="45" t="str">
        <f t="shared" si="11"/>
        <v/>
      </c>
    </row>
    <row r="1453">
      <c r="A1453" s="33" t="s">
        <v>148</v>
      </c>
      <c r="B1453" s="34" t="s">
        <v>173</v>
      </c>
      <c r="C1453" s="35" t="s">
        <v>55</v>
      </c>
      <c r="D1453" s="36" t="str">
        <f t="shared" si="1"/>
        <v>Europe/Liechtenstein-Europe/2007</v>
      </c>
      <c r="E1453" s="37">
        <f t="array" ref="E1453:H1453">VLOOKUP(D1453, GDP!D:L,{6,7,8,9},0)</f>
        <v>4602346923</v>
      </c>
      <c r="F1453" s="38"/>
      <c r="G1453" s="37"/>
      <c r="H1453" s="38"/>
      <c r="I1453" s="39" t="str">
        <f t="array" ref="I1453:J1453">VLOOKUP(D1453, ENERGY!I:M,{4,5},0)</f>
        <v/>
      </c>
      <c r="J1453" s="39"/>
      <c r="K1453" s="40">
        <f t="array" ref="K1453:S1453">VLOOKUP(D1453, 'HUMAN RESOURCES'!D:V,{11,12,13,14,15,16,17,18,19},0)</f>
        <v>10</v>
      </c>
      <c r="L1453" s="40"/>
      <c r="M1453" s="40">
        <v>84.0</v>
      </c>
      <c r="N1453" s="41">
        <v>79.0</v>
      </c>
      <c r="O1453" s="42"/>
      <c r="P1453" s="42"/>
      <c r="Q1453" s="42"/>
      <c r="R1453" s="40">
        <v>35308.0</v>
      </c>
      <c r="S1453" s="42">
        <v>0.146</v>
      </c>
      <c r="T1453" s="43" t="str">
        <f t="array" ref="T1453:U1453">VLOOKUP(D1453, TOURISM!D:H,{4,5},0)</f>
        <v/>
      </c>
      <c r="U1453" s="43"/>
      <c r="V1453" s="38" t="str">
        <f t="array" ref="V1453:AA1453">VLOOKUP(D1453, BUSINESS!D:P,{8,9,10,11,12,13},0)</f>
        <v/>
      </c>
      <c r="W1453" s="37"/>
      <c r="X1453" s="37"/>
      <c r="Y1453" s="37"/>
      <c r="Z1453" s="38">
        <v>0.651</v>
      </c>
      <c r="AA1453" s="38">
        <v>0.907</v>
      </c>
      <c r="AB1453" s="44">
        <f t="shared" si="331"/>
        <v>130348.5591</v>
      </c>
      <c r="AC1453" s="44"/>
      <c r="AD1453" s="44"/>
      <c r="AE1453" s="44"/>
      <c r="AF1453" s="44"/>
      <c r="AG1453" s="45">
        <f t="shared" si="5"/>
        <v>0.1446743324</v>
      </c>
      <c r="AH1453" s="45" t="str">
        <f t="shared" si="6"/>
        <v/>
      </c>
      <c r="AI1453" s="45" t="str">
        <f t="shared" si="7"/>
        <v/>
      </c>
      <c r="AJ1453" s="45" t="str">
        <f t="shared" si="8"/>
        <v/>
      </c>
      <c r="AK1453" s="45">
        <f t="shared" si="9"/>
        <v>0.007993605116</v>
      </c>
      <c r="AL1453" s="45" t="str">
        <f t="shared" si="10"/>
        <v/>
      </c>
      <c r="AM1453" s="45" t="str">
        <f t="shared" si="11"/>
        <v/>
      </c>
    </row>
    <row r="1454">
      <c r="A1454" s="33" t="s">
        <v>148</v>
      </c>
      <c r="B1454" s="34" t="s">
        <v>173</v>
      </c>
      <c r="C1454" s="35" t="s">
        <v>56</v>
      </c>
      <c r="D1454" s="36" t="str">
        <f t="shared" si="1"/>
        <v>Europe/Liechtenstein-Europe/2008</v>
      </c>
      <c r="E1454" s="37">
        <f t="array" ref="E1454:H1454">VLOOKUP(D1454, GDP!D:L,{6,7,8,9},0)</f>
        <v>4929414915</v>
      </c>
      <c r="F1454" s="38"/>
      <c r="G1454" s="37"/>
      <c r="H1454" s="38"/>
      <c r="I1454" s="39" t="str">
        <f t="array" ref="I1454:J1454">VLOOKUP(D1454, ENERGY!I:M,{4,5},0)</f>
        <v/>
      </c>
      <c r="J1454" s="39"/>
      <c r="K1454" s="40">
        <f t="array" ref="K1454:S1454">VLOOKUP(D1454, 'HUMAN RESOURCES'!D:V,{11,12,13,14,15,16,17,18,19},0)</f>
        <v>10</v>
      </c>
      <c r="L1454" s="40"/>
      <c r="M1454" s="40">
        <v>86.0</v>
      </c>
      <c r="N1454" s="41">
        <v>80.0</v>
      </c>
      <c r="O1454" s="42"/>
      <c r="P1454" s="42"/>
      <c r="Q1454" s="42"/>
      <c r="R1454" s="40">
        <v>35582.0</v>
      </c>
      <c r="S1454" s="42">
        <v>0.146</v>
      </c>
      <c r="T1454" s="43" t="str">
        <f t="array" ref="T1454:U1454">VLOOKUP(D1454, TOURISM!D:H,{4,5},0)</f>
        <v/>
      </c>
      <c r="U1454" s="43"/>
      <c r="V1454" s="38" t="str">
        <f t="array" ref="V1454:AA1454">VLOOKUP(D1454, BUSINESS!D:P,{8,9,10,11,12,13},0)</f>
        <v/>
      </c>
      <c r="W1454" s="37"/>
      <c r="X1454" s="37"/>
      <c r="Y1454" s="37"/>
      <c r="Z1454" s="38">
        <v>0.7</v>
      </c>
      <c r="AA1454" s="38">
        <v>0.956</v>
      </c>
      <c r="AB1454" s="44">
        <f t="shared" si="331"/>
        <v>138536.7578</v>
      </c>
      <c r="AC1454" s="44"/>
      <c r="AD1454" s="44"/>
      <c r="AE1454" s="44"/>
      <c r="AF1454" s="44"/>
      <c r="AG1454" s="45">
        <f t="shared" si="5"/>
        <v>0.06281771566</v>
      </c>
      <c r="AH1454" s="45" t="str">
        <f t="shared" si="6"/>
        <v/>
      </c>
      <c r="AI1454" s="45" t="str">
        <f t="shared" si="7"/>
        <v/>
      </c>
      <c r="AJ1454" s="45" t="str">
        <f t="shared" si="8"/>
        <v/>
      </c>
      <c r="AK1454" s="45">
        <f t="shared" si="9"/>
        <v>0.007760280956</v>
      </c>
      <c r="AL1454" s="45" t="str">
        <f t="shared" si="10"/>
        <v/>
      </c>
      <c r="AM1454" s="45" t="str">
        <f t="shared" si="11"/>
        <v/>
      </c>
    </row>
    <row r="1455">
      <c r="A1455" s="33" t="s">
        <v>148</v>
      </c>
      <c r="B1455" s="34" t="s">
        <v>173</v>
      </c>
      <c r="C1455" s="35" t="s">
        <v>57</v>
      </c>
      <c r="D1455" s="36" t="str">
        <f t="shared" si="1"/>
        <v>Europe/Liechtenstein-Europe/2009</v>
      </c>
      <c r="E1455" s="37">
        <f t="array" ref="E1455:H1455">VLOOKUP(D1455, GDP!D:L,{6,7,8,9},0)</f>
        <v>4826167676</v>
      </c>
      <c r="F1455" s="38"/>
      <c r="G1455" s="37"/>
      <c r="H1455" s="38"/>
      <c r="I1455" s="39" t="str">
        <f t="array" ref="I1455:J1455">VLOOKUP(D1455, ENERGY!I:M,{4,5},0)</f>
        <v/>
      </c>
      <c r="J1455" s="39"/>
      <c r="K1455" s="40">
        <f t="array" ref="K1455:S1455">VLOOKUP(D1455, 'HUMAN RESOURCES'!D:V,{11,12,13,14,15,16,17,18,19},0)</f>
        <v>11</v>
      </c>
      <c r="L1455" s="40"/>
      <c r="M1455" s="40">
        <v>84.0</v>
      </c>
      <c r="N1455" s="41">
        <v>80.0</v>
      </c>
      <c r="O1455" s="42"/>
      <c r="P1455" s="42"/>
      <c r="Q1455" s="42"/>
      <c r="R1455" s="40">
        <v>35851.0</v>
      </c>
      <c r="S1455" s="42">
        <v>0.145</v>
      </c>
      <c r="T1455" s="43" t="str">
        <f t="array" ref="T1455:U1455">VLOOKUP(D1455, TOURISM!D:H,{4,5},0)</f>
        <v/>
      </c>
      <c r="U1455" s="43"/>
      <c r="V1455" s="38" t="str">
        <f t="array" ref="V1455:AA1455">VLOOKUP(D1455, BUSINESS!D:P,{8,9,10,11,12,13},0)</f>
        <v/>
      </c>
      <c r="W1455" s="37"/>
      <c r="X1455" s="37"/>
      <c r="Y1455" s="37"/>
      <c r="Z1455" s="38">
        <v>0.75</v>
      </c>
      <c r="AA1455" s="38">
        <v>0.976</v>
      </c>
      <c r="AB1455" s="44">
        <f t="shared" si="331"/>
        <v>134617.3796</v>
      </c>
      <c r="AC1455" s="44"/>
      <c r="AD1455" s="44"/>
      <c r="AE1455" s="44"/>
      <c r="AF1455" s="44"/>
      <c r="AG1455" s="45">
        <f t="shared" si="5"/>
        <v>-0.02829125089</v>
      </c>
      <c r="AH1455" s="45" t="str">
        <f t="shared" si="6"/>
        <v/>
      </c>
      <c r="AI1455" s="45" t="str">
        <f t="shared" si="7"/>
        <v/>
      </c>
      <c r="AJ1455" s="45" t="str">
        <f t="shared" si="8"/>
        <v/>
      </c>
      <c r="AK1455" s="45">
        <f t="shared" si="9"/>
        <v>0.007560002248</v>
      </c>
      <c r="AL1455" s="45" t="str">
        <f t="shared" si="10"/>
        <v/>
      </c>
      <c r="AM1455" s="45" t="str">
        <f t="shared" si="11"/>
        <v/>
      </c>
    </row>
    <row r="1456">
      <c r="A1456" s="33" t="s">
        <v>148</v>
      </c>
      <c r="B1456" s="34" t="s">
        <v>173</v>
      </c>
      <c r="C1456" s="35" t="s">
        <v>58</v>
      </c>
      <c r="D1456" s="36" t="str">
        <f t="shared" si="1"/>
        <v>Europe/Liechtenstein-Europe/2010</v>
      </c>
      <c r="E1456" s="37">
        <f t="array" ref="E1456:H1456">VLOOKUP(D1456, GDP!D:L,{6,7,8,9},0)</f>
        <v>4826167676</v>
      </c>
      <c r="F1456" s="38"/>
      <c r="G1456" s="37"/>
      <c r="H1456" s="38"/>
      <c r="I1456" s="39" t="str">
        <f t="array" ref="I1456:J1456">VLOOKUP(D1456, ENERGY!I:M,{4,5},0)</f>
        <v/>
      </c>
      <c r="J1456" s="39"/>
      <c r="K1456" s="40">
        <f t="array" ref="K1456:S1456">VLOOKUP(D1456, 'HUMAN RESOURCES'!D:V,{11,12,13,14,15,16,17,18,19},0)</f>
        <v>9</v>
      </c>
      <c r="L1456" s="40"/>
      <c r="M1456" s="40">
        <v>84.0</v>
      </c>
      <c r="N1456" s="41">
        <v>80.0</v>
      </c>
      <c r="O1456" s="42"/>
      <c r="P1456" s="42"/>
      <c r="Q1456" s="42"/>
      <c r="R1456" s="40">
        <v>36120.0</v>
      </c>
      <c r="S1456" s="42">
        <v>0.145</v>
      </c>
      <c r="T1456" s="43" t="str">
        <f t="array" ref="T1456:U1456">VLOOKUP(D1456, TOURISM!D:H,{4,5},0)</f>
        <v/>
      </c>
      <c r="U1456" s="43"/>
      <c r="V1456" s="38" t="str">
        <f t="array" ref="V1456:AA1456">VLOOKUP(D1456, BUSINESS!D:P,{8,9,10,11,12,13},0)</f>
        <v/>
      </c>
      <c r="W1456" s="37"/>
      <c r="X1456" s="37"/>
      <c r="Y1456" s="37"/>
      <c r="Z1456" s="38">
        <v>0.8</v>
      </c>
      <c r="AA1456" s="38">
        <v>0.983</v>
      </c>
      <c r="AB1456" s="44">
        <f t="shared" si="331"/>
        <v>133614.8305</v>
      </c>
      <c r="AC1456" s="44"/>
      <c r="AD1456" s="44"/>
      <c r="AE1456" s="44"/>
      <c r="AF1456" s="44"/>
      <c r="AG1456" s="45">
        <f t="shared" si="5"/>
        <v>-0.007447397564</v>
      </c>
      <c r="AH1456" s="45" t="str">
        <f t="shared" si="6"/>
        <v/>
      </c>
      <c r="AI1456" s="45" t="str">
        <f t="shared" si="7"/>
        <v/>
      </c>
      <c r="AJ1456" s="45" t="str">
        <f t="shared" si="8"/>
        <v/>
      </c>
      <c r="AK1456" s="45">
        <f t="shared" si="9"/>
        <v>0.007503277454</v>
      </c>
      <c r="AL1456" s="45" t="str">
        <f t="shared" si="10"/>
        <v/>
      </c>
      <c r="AM1456" s="45" t="str">
        <f t="shared" si="11"/>
        <v/>
      </c>
    </row>
    <row r="1457">
      <c r="A1457" s="33" t="s">
        <v>148</v>
      </c>
      <c r="B1457" s="34" t="s">
        <v>173</v>
      </c>
      <c r="C1457" s="35" t="s">
        <v>59</v>
      </c>
      <c r="D1457" s="36" t="str">
        <f t="shared" si="1"/>
        <v>Europe/Liechtenstein-Europe/2011</v>
      </c>
      <c r="E1457" s="37">
        <f t="array" ref="E1457:H1457">VLOOKUP(D1457, GDP!D:L,{6,7,8,9},0)</f>
        <v>4826167676</v>
      </c>
      <c r="F1457" s="38"/>
      <c r="G1457" s="37"/>
      <c r="H1457" s="38"/>
      <c r="I1457" s="39" t="str">
        <f t="array" ref="I1457:J1457">VLOOKUP(D1457, ENERGY!I:M,{4,5},0)</f>
        <v/>
      </c>
      <c r="J1457" s="39"/>
      <c r="K1457" s="40">
        <f t="array" ref="K1457:S1457">VLOOKUP(D1457, 'HUMAN RESOURCES'!D:V,{11,12,13,14,15,16,17,18,19},0)</f>
        <v>11</v>
      </c>
      <c r="L1457" s="40"/>
      <c r="M1457" s="40">
        <v>84.0</v>
      </c>
      <c r="N1457" s="41">
        <v>80.0</v>
      </c>
      <c r="O1457" s="42"/>
      <c r="P1457" s="42"/>
      <c r="Q1457" s="42"/>
      <c r="R1457" s="40">
        <v>36388.0</v>
      </c>
      <c r="S1457" s="42">
        <v>0.144</v>
      </c>
      <c r="T1457" s="43" t="str">
        <f t="array" ref="T1457:U1457">VLOOKUP(D1457, TOURISM!D:H,{4,5},0)</f>
        <v/>
      </c>
      <c r="U1457" s="43"/>
      <c r="V1457" s="38" t="str">
        <f t="array" ref="V1457:AA1457">VLOOKUP(D1457, BUSINESS!D:P,{8,9,10,11,12,13},0)</f>
        <v/>
      </c>
      <c r="W1457" s="37"/>
      <c r="X1457" s="37"/>
      <c r="Y1457" s="37"/>
      <c r="Z1457" s="38">
        <v>0.85</v>
      </c>
      <c r="AA1457" s="38">
        <v>1.016</v>
      </c>
      <c r="AB1457" s="44">
        <f t="shared" si="331"/>
        <v>132630.7485</v>
      </c>
      <c r="AC1457" s="44"/>
      <c r="AD1457" s="44"/>
      <c r="AE1457" s="44"/>
      <c r="AF1457" s="44"/>
      <c r="AG1457" s="45">
        <f t="shared" si="5"/>
        <v>-0.007365065406</v>
      </c>
      <c r="AH1457" s="45" t="str">
        <f t="shared" si="6"/>
        <v/>
      </c>
      <c r="AI1457" s="45" t="str">
        <f t="shared" si="7"/>
        <v/>
      </c>
      <c r="AJ1457" s="45" t="str">
        <f t="shared" si="8"/>
        <v/>
      </c>
      <c r="AK1457" s="45">
        <f t="shared" si="9"/>
        <v>0.007419712071</v>
      </c>
      <c r="AL1457" s="45" t="str">
        <f t="shared" si="10"/>
        <v/>
      </c>
      <c r="AM1457" s="45" t="str">
        <f t="shared" si="11"/>
        <v/>
      </c>
    </row>
    <row r="1458">
      <c r="A1458" s="33" t="s">
        <v>148</v>
      </c>
      <c r="B1458" s="34" t="s">
        <v>173</v>
      </c>
      <c r="C1458" s="35" t="s">
        <v>60</v>
      </c>
      <c r="D1458" s="36" t="str">
        <f t="shared" si="1"/>
        <v>Europe/Liechtenstein-Europe/2012</v>
      </c>
      <c r="E1458" s="37">
        <f t="array" ref="E1458:H1458">VLOOKUP(D1458, GDP!D:L,{6,7,8,9},0)</f>
        <v>4826167676</v>
      </c>
      <c r="F1458" s="38"/>
      <c r="G1458" s="37"/>
      <c r="H1458" s="38"/>
      <c r="I1458" s="39" t="str">
        <f t="array" ref="I1458:J1458">VLOOKUP(D1458, ENERGY!I:M,{4,5},0)</f>
        <v/>
      </c>
      <c r="J1458" s="39"/>
      <c r="K1458" s="40">
        <f t="array" ref="K1458:S1458">VLOOKUP(D1458, 'HUMAN RESOURCES'!D:V,{11,12,13,14,15,16,17,18,19},0)</f>
        <v>10</v>
      </c>
      <c r="L1458" s="40"/>
      <c r="M1458" s="40">
        <v>85.0</v>
      </c>
      <c r="N1458" s="41">
        <v>80.0</v>
      </c>
      <c r="O1458" s="42"/>
      <c r="P1458" s="42"/>
      <c r="Q1458" s="42"/>
      <c r="R1458" s="40">
        <v>36656.0</v>
      </c>
      <c r="S1458" s="42">
        <v>0.144</v>
      </c>
      <c r="T1458" s="43" t="str">
        <f t="array" ref="T1458:U1458">VLOOKUP(D1458, TOURISM!D:H,{4,5},0)</f>
        <v/>
      </c>
      <c r="U1458" s="43"/>
      <c r="V1458" s="38" t="str">
        <f t="array" ref="V1458:AA1458">VLOOKUP(D1458, BUSINESS!D:P,{8,9,10,11,12,13},0)</f>
        <v/>
      </c>
      <c r="W1458" s="37"/>
      <c r="X1458" s="37"/>
      <c r="Y1458" s="37"/>
      <c r="Z1458" s="38">
        <v>0.894</v>
      </c>
      <c r="AA1458" s="38">
        <v>0.974</v>
      </c>
      <c r="AB1458" s="44">
        <f t="shared" si="331"/>
        <v>131661.0562</v>
      </c>
      <c r="AC1458" s="44"/>
      <c r="AD1458" s="44"/>
      <c r="AE1458" s="44"/>
      <c r="AF1458" s="44"/>
      <c r="AG1458" s="45">
        <f t="shared" si="5"/>
        <v>-0.007311217809</v>
      </c>
      <c r="AH1458" s="45" t="str">
        <f t="shared" si="6"/>
        <v/>
      </c>
      <c r="AI1458" s="45" t="str">
        <f t="shared" si="7"/>
        <v/>
      </c>
      <c r="AJ1458" s="45" t="str">
        <f t="shared" si="8"/>
        <v/>
      </c>
      <c r="AK1458" s="45">
        <f t="shared" si="9"/>
        <v>0.007365065406</v>
      </c>
      <c r="AL1458" s="45" t="str">
        <f t="shared" si="10"/>
        <v/>
      </c>
      <c r="AM1458" s="45" t="str">
        <f t="shared" si="11"/>
        <v/>
      </c>
    </row>
    <row r="1459">
      <c r="A1459" s="33" t="s">
        <v>148</v>
      </c>
      <c r="B1459" s="34" t="s">
        <v>174</v>
      </c>
      <c r="C1459" s="35" t="s">
        <v>48</v>
      </c>
      <c r="D1459" s="36" t="str">
        <f t="shared" si="1"/>
        <v>Europe/Lithuania-Europe/2000</v>
      </c>
      <c r="E1459" s="37">
        <f t="array" ref="E1459:H1459">VLOOKUP(D1459, GDP!D:L,{6,7,8,9},0)</f>
        <v>11434200000</v>
      </c>
      <c r="F1459" s="38">
        <v>0.065</v>
      </c>
      <c r="G1459" s="37">
        <v>212.0</v>
      </c>
      <c r="H1459" s="38">
        <v>0.121</v>
      </c>
      <c r="I1459" s="39" t="str">
        <f t="array" ref="I1459:J1459">VLOOKUP(D1459, ENERGY!I:M,{4,5},0)</f>
        <v/>
      </c>
      <c r="J1459" s="39"/>
      <c r="K1459" s="40">
        <f t="array" ref="K1459:S1459">VLOOKUP(D1459, 'HUMAN RESOURCES'!D:V,{11,12,13,14,15,16,17,18,19},0)</f>
        <v>10</v>
      </c>
      <c r="L1459" s="40">
        <v>10.0</v>
      </c>
      <c r="M1459" s="40">
        <v>78.0</v>
      </c>
      <c r="N1459" s="41">
        <v>67.0</v>
      </c>
      <c r="O1459" s="42">
        <v>0.199</v>
      </c>
      <c r="P1459" s="42">
        <v>0.662</v>
      </c>
      <c r="Q1459" s="42">
        <v>0.139</v>
      </c>
      <c r="R1459" s="40">
        <v>3499536.0</v>
      </c>
      <c r="S1459" s="42">
        <v>0.67</v>
      </c>
      <c r="T1459" s="43">
        <f t="array" ref="T1459:U1459">VLOOKUP(D1459, TOURISM!D:H,{4,5},0)</f>
        <v>430000000</v>
      </c>
      <c r="U1459" s="43">
        <v>2.61E8</v>
      </c>
      <c r="V1459" s="38" t="str">
        <f t="array" ref="V1459:AA1459">VLOOKUP(D1459, BUSINESS!D:P,{8,9,10,11,12,13},0)</f>
        <v/>
      </c>
      <c r="W1459" s="37"/>
      <c r="X1459" s="37"/>
      <c r="Y1459" s="37"/>
      <c r="Z1459" s="38">
        <v>0.064</v>
      </c>
      <c r="AA1459" s="38">
        <v>0.15</v>
      </c>
      <c r="AB1459" s="44">
        <f t="shared" si="331"/>
        <v>3267.347443</v>
      </c>
      <c r="AC1459" s="44"/>
      <c r="AD1459" s="44"/>
      <c r="AE1459" s="44">
        <f t="shared" ref="AE1459:AE1510" si="486">T1459/R1459</f>
        <v>122.8734324</v>
      </c>
      <c r="AF1459" s="44">
        <f t="shared" ref="AF1459:AF1510" si="487">U1459/R1459</f>
        <v>74.58131592</v>
      </c>
      <c r="AG1459" s="45" t="str">
        <f t="shared" si="5"/>
        <v/>
      </c>
      <c r="AH1459" s="45" t="str">
        <f t="shared" si="6"/>
        <v/>
      </c>
      <c r="AI1459" s="45" t="str">
        <f t="shared" si="7"/>
        <v/>
      </c>
      <c r="AJ1459" s="45" t="str">
        <f t="shared" si="8"/>
        <v/>
      </c>
      <c r="AK1459" s="45" t="str">
        <f t="shared" si="9"/>
        <v/>
      </c>
      <c r="AL1459" s="45" t="str">
        <f t="shared" si="10"/>
        <v/>
      </c>
      <c r="AM1459" s="45" t="str">
        <f t="shared" si="11"/>
        <v/>
      </c>
    </row>
    <row r="1460">
      <c r="A1460" s="33" t="s">
        <v>148</v>
      </c>
      <c r="B1460" s="34" t="s">
        <v>174</v>
      </c>
      <c r="C1460" s="35" t="s">
        <v>49</v>
      </c>
      <c r="D1460" s="36" t="str">
        <f t="shared" si="1"/>
        <v>Europe/Lithuania-Europe/2001</v>
      </c>
      <c r="E1460" s="37">
        <f t="array" ref="E1460:H1460">VLOOKUP(D1460, GDP!D:L,{6,7,8,9},0)</f>
        <v>12159225000</v>
      </c>
      <c r="F1460" s="38">
        <v>0.063</v>
      </c>
      <c r="G1460" s="37">
        <v>220.0</v>
      </c>
      <c r="H1460" s="38">
        <v>0.096</v>
      </c>
      <c r="I1460" s="39">
        <f t="array" ref="I1460:J1460">VLOOKUP(D1460, ENERGY!I:M,{4,5},0)</f>
        <v>7287</v>
      </c>
      <c r="J1460" s="39"/>
      <c r="K1460" s="40">
        <f t="array" ref="K1460:S1460">VLOOKUP(D1460, 'HUMAN RESOURCES'!D:V,{11,12,13,14,15,16,17,18,19},0)</f>
        <v>9</v>
      </c>
      <c r="L1460" s="40">
        <v>9.0</v>
      </c>
      <c r="M1460" s="40">
        <v>78.0</v>
      </c>
      <c r="N1460" s="41">
        <v>66.0</v>
      </c>
      <c r="O1460" s="42">
        <v>0.193</v>
      </c>
      <c r="P1460" s="42">
        <v>0.665</v>
      </c>
      <c r="Q1460" s="42">
        <v>0.142</v>
      </c>
      <c r="R1460" s="40">
        <v>3470818.0</v>
      </c>
      <c r="S1460" s="42">
        <v>0.669</v>
      </c>
      <c r="T1460" s="43">
        <f t="array" ref="T1460:U1460">VLOOKUP(D1460, TOURISM!D:H,{4,5},0)</f>
        <v>425000000</v>
      </c>
      <c r="U1460" s="43">
        <v>2.27E8</v>
      </c>
      <c r="V1460" s="38" t="str">
        <f t="array" ref="V1460:AA1460">VLOOKUP(D1460, BUSINESS!D:P,{8,9,10,11,12,13},0)</f>
        <v/>
      </c>
      <c r="W1460" s="37"/>
      <c r="X1460" s="37"/>
      <c r="Y1460" s="37"/>
      <c r="Z1460" s="38">
        <v>0.072</v>
      </c>
      <c r="AA1460" s="38">
        <v>0.294</v>
      </c>
      <c r="AB1460" s="44">
        <f t="shared" si="331"/>
        <v>3503.27358</v>
      </c>
      <c r="AC1460" s="44">
        <f t="shared" ref="AC1460:AC1463" si="488">(I1460/R1460)*1000</f>
        <v>2.099505073</v>
      </c>
      <c r="AD1460" s="44"/>
      <c r="AE1460" s="44">
        <f t="shared" si="486"/>
        <v>122.4495205</v>
      </c>
      <c r="AF1460" s="44">
        <f t="shared" si="487"/>
        <v>65.4024498</v>
      </c>
      <c r="AG1460" s="45">
        <f t="shared" si="5"/>
        <v>0.07220723887</v>
      </c>
      <c r="AH1460" s="45">
        <f t="shared" si="6"/>
        <v>0.03773584906</v>
      </c>
      <c r="AI1460" s="45" t="str">
        <f t="shared" si="7"/>
        <v/>
      </c>
      <c r="AJ1460" s="45" t="str">
        <f t="shared" si="8"/>
        <v/>
      </c>
      <c r="AK1460" s="45">
        <f t="shared" si="9"/>
        <v>-0.008206230769</v>
      </c>
      <c r="AL1460" s="45">
        <f t="shared" si="10"/>
        <v>-0.003449987602</v>
      </c>
      <c r="AM1460" s="45">
        <f t="shared" si="11"/>
        <v>-0.1230719251</v>
      </c>
    </row>
    <row r="1461">
      <c r="A1461" s="33" t="s">
        <v>148</v>
      </c>
      <c r="B1461" s="34" t="s">
        <v>174</v>
      </c>
      <c r="C1461" s="35" t="s">
        <v>50</v>
      </c>
      <c r="D1461" s="36" t="str">
        <f t="shared" si="1"/>
        <v>Europe/Lithuania-Europe/2002</v>
      </c>
      <c r="E1461" s="37">
        <f t="array" ref="E1461:H1461">VLOOKUP(D1461, GDP!D:L,{6,7,8,9},0)</f>
        <v>14163949142</v>
      </c>
      <c r="F1461" s="38">
        <v>0.064</v>
      </c>
      <c r="G1461" s="37">
        <v>263.0</v>
      </c>
      <c r="H1461" s="38">
        <v>0.068</v>
      </c>
      <c r="I1461" s="39">
        <f t="array" ref="I1461:J1461">VLOOKUP(D1461, ENERGY!I:M,{4,5},0)</f>
        <v>7052</v>
      </c>
      <c r="J1461" s="39">
        <v>13561.0</v>
      </c>
      <c r="K1461" s="40">
        <f t="array" ref="K1461:S1461">VLOOKUP(D1461, 'HUMAN RESOURCES'!D:V,{11,12,13,14,15,16,17,18,19},0)</f>
        <v>9</v>
      </c>
      <c r="L1461" s="40">
        <v>9.0</v>
      </c>
      <c r="M1461" s="40">
        <v>78.0</v>
      </c>
      <c r="N1461" s="41">
        <v>66.0</v>
      </c>
      <c r="O1461" s="42">
        <v>0.187</v>
      </c>
      <c r="P1461" s="42">
        <v>0.669</v>
      </c>
      <c r="Q1461" s="42">
        <v>0.144</v>
      </c>
      <c r="R1461" s="40">
        <v>3443067.0</v>
      </c>
      <c r="S1461" s="42">
        <v>0.668</v>
      </c>
      <c r="T1461" s="43">
        <f t="array" ref="T1461:U1461">VLOOKUP(D1461, TOURISM!D:H,{4,5},0)</f>
        <v>556000000</v>
      </c>
      <c r="U1461" s="43">
        <v>3.34E8</v>
      </c>
      <c r="V1461" s="38" t="str">
        <f t="array" ref="V1461:AA1461">VLOOKUP(D1461, BUSINESS!D:P,{8,9,10,11,12,13},0)</f>
        <v/>
      </c>
      <c r="W1461" s="37"/>
      <c r="X1461" s="37"/>
      <c r="Y1461" s="37"/>
      <c r="Z1461" s="38">
        <v>0.177</v>
      </c>
      <c r="AA1461" s="38">
        <v>0.481</v>
      </c>
      <c r="AB1461" s="44">
        <f t="shared" si="331"/>
        <v>4113.759373</v>
      </c>
      <c r="AC1461" s="44">
        <f t="shared" si="488"/>
        <v>2.04817391</v>
      </c>
      <c r="AD1461" s="44">
        <f t="shared" ref="AD1461:AD1463" si="489">J1461/R1461*1000</f>
        <v>3.938639591</v>
      </c>
      <c r="AE1461" s="44">
        <f t="shared" si="486"/>
        <v>161.4839328</v>
      </c>
      <c r="AF1461" s="44">
        <f t="shared" si="487"/>
        <v>97.00653516</v>
      </c>
      <c r="AG1461" s="45">
        <f t="shared" si="5"/>
        <v>0.1742615239</v>
      </c>
      <c r="AH1461" s="45">
        <f t="shared" si="6"/>
        <v>0.1954545455</v>
      </c>
      <c r="AI1461" s="45">
        <f t="shared" si="7"/>
        <v>-0.0244491733</v>
      </c>
      <c r="AJ1461" s="45" t="str">
        <f t="shared" si="8"/>
        <v/>
      </c>
      <c r="AK1461" s="45">
        <f t="shared" si="9"/>
        <v>-0.007995521517</v>
      </c>
      <c r="AL1461" s="45">
        <f t="shared" si="10"/>
        <v>0.318779625</v>
      </c>
      <c r="AM1461" s="45">
        <f t="shared" si="11"/>
        <v>0.4832247945</v>
      </c>
    </row>
    <row r="1462">
      <c r="A1462" s="33" t="s">
        <v>148</v>
      </c>
      <c r="B1462" s="34" t="s">
        <v>174</v>
      </c>
      <c r="C1462" s="35" t="s">
        <v>51</v>
      </c>
      <c r="D1462" s="36" t="str">
        <f t="shared" si="1"/>
        <v>Europe/Lithuania-Europe/2003</v>
      </c>
      <c r="E1462" s="37">
        <f t="array" ref="E1462:H1462">VLOOKUP(D1462, GDP!D:L,{6,7,8,9},0)</f>
        <v>18608709857</v>
      </c>
      <c r="F1462" s="38">
        <v>0.065</v>
      </c>
      <c r="G1462" s="37">
        <v>351.0</v>
      </c>
      <c r="H1462" s="38">
        <v>0.058</v>
      </c>
      <c r="I1462" s="39">
        <f t="array" ref="I1462:J1462">VLOOKUP(D1462, ENERGY!I:M,{4,5},0)</f>
        <v>8766</v>
      </c>
      <c r="J1462" s="39">
        <v>12578.0</v>
      </c>
      <c r="K1462" s="40">
        <f t="array" ref="K1462:S1462">VLOOKUP(D1462, 'HUMAN RESOURCES'!D:V,{11,12,13,14,15,16,17,18,19},0)</f>
        <v>9</v>
      </c>
      <c r="L1462" s="40">
        <v>9.0</v>
      </c>
      <c r="M1462" s="40">
        <v>78.0</v>
      </c>
      <c r="N1462" s="41">
        <v>67.0</v>
      </c>
      <c r="O1462" s="42">
        <v>0.18</v>
      </c>
      <c r="P1462" s="42">
        <v>0.673</v>
      </c>
      <c r="Q1462" s="42">
        <v>0.147</v>
      </c>
      <c r="R1462" s="40">
        <v>3415213.0</v>
      </c>
      <c r="S1462" s="42">
        <v>0.667</v>
      </c>
      <c r="T1462" s="43">
        <f t="array" ref="T1462:U1462">VLOOKUP(D1462, TOURISM!D:H,{4,5},0)</f>
        <v>700000000</v>
      </c>
      <c r="U1462" s="43">
        <v>4.76E8</v>
      </c>
      <c r="V1462" s="38" t="str">
        <f t="array" ref="V1462:AA1462">VLOOKUP(D1462, BUSINESS!D:P,{8,9,10,11,12,13},0)</f>
        <v/>
      </c>
      <c r="W1462" s="37">
        <v>26.0</v>
      </c>
      <c r="X1462" s="37"/>
      <c r="Y1462" s="37"/>
      <c r="Z1462" s="38">
        <v>0.259</v>
      </c>
      <c r="AA1462" s="38">
        <v>0.622</v>
      </c>
      <c r="AB1462" s="44">
        <f t="shared" si="331"/>
        <v>5448.769918</v>
      </c>
      <c r="AC1462" s="44">
        <f t="shared" si="488"/>
        <v>2.566750595</v>
      </c>
      <c r="AD1462" s="44">
        <f t="shared" si="489"/>
        <v>3.682932807</v>
      </c>
      <c r="AE1462" s="44">
        <f t="shared" si="486"/>
        <v>204.965254</v>
      </c>
      <c r="AF1462" s="44">
        <f t="shared" si="487"/>
        <v>139.3763727</v>
      </c>
      <c r="AG1462" s="45">
        <f t="shared" si="5"/>
        <v>0.324523246</v>
      </c>
      <c r="AH1462" s="45">
        <f t="shared" si="6"/>
        <v>0.3346007605</v>
      </c>
      <c r="AI1462" s="45">
        <f t="shared" si="7"/>
        <v>0.2531897718</v>
      </c>
      <c r="AJ1462" s="45">
        <f t="shared" si="8"/>
        <v>-0.06492261556</v>
      </c>
      <c r="AK1462" s="45">
        <f t="shared" si="9"/>
        <v>-0.008089880331</v>
      </c>
      <c r="AL1462" s="45">
        <f t="shared" si="10"/>
        <v>0.2692609752</v>
      </c>
      <c r="AM1462" s="45">
        <f t="shared" si="11"/>
        <v>0.4367730224</v>
      </c>
    </row>
    <row r="1463">
      <c r="A1463" s="33" t="s">
        <v>148</v>
      </c>
      <c r="B1463" s="34" t="s">
        <v>174</v>
      </c>
      <c r="C1463" s="35" t="s">
        <v>52</v>
      </c>
      <c r="D1463" s="36" t="str">
        <f t="shared" si="1"/>
        <v>Europe/Lithuania-Europe/2004</v>
      </c>
      <c r="E1463" s="37">
        <f t="array" ref="E1463:H1463">VLOOKUP(D1463, GDP!D:L,{6,7,8,9},0)</f>
        <v>22659294573</v>
      </c>
      <c r="F1463" s="38">
        <v>0.057</v>
      </c>
      <c r="G1463" s="37">
        <v>374.0</v>
      </c>
      <c r="H1463" s="38">
        <v>0.057</v>
      </c>
      <c r="I1463" s="39">
        <f t="array" ref="I1463:J1463">VLOOKUP(D1463, ENERGY!I:M,{4,5},0)</f>
        <v>9520</v>
      </c>
      <c r="J1463" s="39">
        <v>15115.0</v>
      </c>
      <c r="K1463" s="40">
        <f t="array" ref="K1463:S1463">VLOOKUP(D1463, 'HUMAN RESOURCES'!D:V,{11,12,13,14,15,16,17,18,19},0)</f>
        <v>9</v>
      </c>
      <c r="L1463" s="40">
        <v>8.0</v>
      </c>
      <c r="M1463" s="40">
        <v>78.0</v>
      </c>
      <c r="N1463" s="41">
        <v>66.0</v>
      </c>
      <c r="O1463" s="42">
        <v>0.173</v>
      </c>
      <c r="P1463" s="42">
        <v>0.677</v>
      </c>
      <c r="Q1463" s="42">
        <v>0.15</v>
      </c>
      <c r="R1463" s="40">
        <v>3377075.0</v>
      </c>
      <c r="S1463" s="42">
        <v>0.666</v>
      </c>
      <c r="T1463" s="43">
        <f t="array" ref="T1463:U1463">VLOOKUP(D1463, TOURISM!D:H,{4,5},0)</f>
        <v>834000000</v>
      </c>
      <c r="U1463" s="43">
        <v>6.43E8</v>
      </c>
      <c r="V1463" s="38" t="str">
        <f t="array" ref="V1463:AA1463">VLOOKUP(D1463, BUSINESS!D:P,{8,9,10,11,12,13},0)</f>
        <v/>
      </c>
      <c r="W1463" s="37">
        <v>26.0</v>
      </c>
      <c r="X1463" s="37"/>
      <c r="Y1463" s="37"/>
      <c r="Z1463" s="38">
        <v>0.312</v>
      </c>
      <c r="AA1463" s="38">
        <v>0.915</v>
      </c>
      <c r="AB1463" s="44">
        <f t="shared" si="331"/>
        <v>6709.739811</v>
      </c>
      <c r="AC1463" s="44">
        <f t="shared" si="488"/>
        <v>2.819007573</v>
      </c>
      <c r="AD1463" s="44">
        <f t="shared" si="489"/>
        <v>4.475766751</v>
      </c>
      <c r="AE1463" s="44">
        <f t="shared" si="486"/>
        <v>246.9592769</v>
      </c>
      <c r="AF1463" s="44">
        <f t="shared" si="487"/>
        <v>190.4014569</v>
      </c>
      <c r="AG1463" s="45">
        <f t="shared" si="5"/>
        <v>0.2314228555</v>
      </c>
      <c r="AH1463" s="45">
        <f t="shared" si="6"/>
        <v>0.06552706553</v>
      </c>
      <c r="AI1463" s="45">
        <f t="shared" si="7"/>
        <v>0.09827872585</v>
      </c>
      <c r="AJ1463" s="45">
        <f t="shared" si="8"/>
        <v>0.2152724433</v>
      </c>
      <c r="AK1463" s="45">
        <f t="shared" si="9"/>
        <v>-0.01116709265</v>
      </c>
      <c r="AL1463" s="45">
        <f t="shared" si="10"/>
        <v>0.2048836184</v>
      </c>
      <c r="AM1463" s="45">
        <f t="shared" si="11"/>
        <v>0.3660956529</v>
      </c>
    </row>
    <row r="1464">
      <c r="A1464" s="33" t="s">
        <v>148</v>
      </c>
      <c r="B1464" s="34" t="s">
        <v>174</v>
      </c>
      <c r="C1464" s="35" t="s">
        <v>53</v>
      </c>
      <c r="D1464" s="36" t="str">
        <f t="shared" si="1"/>
        <v>Europe/Lithuania-Europe/2005</v>
      </c>
      <c r="E1464" s="37">
        <f t="array" ref="E1464:H1464">VLOOKUP(D1464, GDP!D:L,{6,7,8,9},0)</f>
        <v>26085307222</v>
      </c>
      <c r="F1464" s="38">
        <v>0.058</v>
      </c>
      <c r="G1464" s="37">
        <v>446.0</v>
      </c>
      <c r="H1464" s="38">
        <v>0.053</v>
      </c>
      <c r="I1464" s="39" t="str">
        <f t="array" ref="I1464:J1464">VLOOKUP(D1464, ENERGY!I:M,{4,5},0)</f>
        <v/>
      </c>
      <c r="J1464" s="39"/>
      <c r="K1464" s="40">
        <f t="array" ref="K1464:S1464">VLOOKUP(D1464, 'HUMAN RESOURCES'!D:V,{11,12,13,14,15,16,17,18,19},0)</f>
        <v>9</v>
      </c>
      <c r="L1464" s="40">
        <v>8.0</v>
      </c>
      <c r="M1464" s="40">
        <v>77.0</v>
      </c>
      <c r="N1464" s="41">
        <v>65.0</v>
      </c>
      <c r="O1464" s="42">
        <v>0.167</v>
      </c>
      <c r="P1464" s="42">
        <v>0.681</v>
      </c>
      <c r="Q1464" s="42">
        <v>0.151</v>
      </c>
      <c r="R1464" s="40">
        <v>3322528.0</v>
      </c>
      <c r="S1464" s="42">
        <v>0.666</v>
      </c>
      <c r="T1464" s="43">
        <f t="array" ref="T1464:U1464">VLOOKUP(D1464, TOURISM!D:H,{4,5},0)</f>
        <v>975000000</v>
      </c>
      <c r="U1464" s="43">
        <v>7.57E8</v>
      </c>
      <c r="V1464" s="38">
        <f t="array" ref="V1464:AA1464">VLOOKUP(D1464, BUSINESS!D:P,{8,9,10,11,12,13},0)</f>
        <v>0.512</v>
      </c>
      <c r="W1464" s="37">
        <v>26.0</v>
      </c>
      <c r="X1464" s="37"/>
      <c r="Y1464" s="37">
        <v>166.0</v>
      </c>
      <c r="Z1464" s="38">
        <v>0.362</v>
      </c>
      <c r="AA1464" s="38">
        <v>1.325</v>
      </c>
      <c r="AB1464" s="44">
        <f t="shared" si="331"/>
        <v>7851.042105</v>
      </c>
      <c r="AC1464" s="44"/>
      <c r="AD1464" s="44"/>
      <c r="AE1464" s="44">
        <f t="shared" si="486"/>
        <v>293.4512516</v>
      </c>
      <c r="AF1464" s="44">
        <f t="shared" si="487"/>
        <v>227.8385615</v>
      </c>
      <c r="AG1464" s="45">
        <f t="shared" si="5"/>
        <v>0.1700963563</v>
      </c>
      <c r="AH1464" s="45">
        <f t="shared" si="6"/>
        <v>0.192513369</v>
      </c>
      <c r="AI1464" s="45" t="str">
        <f t="shared" si="7"/>
        <v/>
      </c>
      <c r="AJ1464" s="45" t="str">
        <f t="shared" si="8"/>
        <v/>
      </c>
      <c r="AK1464" s="45">
        <f t="shared" si="9"/>
        <v>-0.0161521435</v>
      </c>
      <c r="AL1464" s="45">
        <f t="shared" si="10"/>
        <v>0.1882576564</v>
      </c>
      <c r="AM1464" s="45">
        <f t="shared" si="11"/>
        <v>0.196621944</v>
      </c>
    </row>
    <row r="1465">
      <c r="A1465" s="33" t="s">
        <v>148</v>
      </c>
      <c r="B1465" s="34" t="s">
        <v>174</v>
      </c>
      <c r="C1465" s="35" t="s">
        <v>54</v>
      </c>
      <c r="D1465" s="36" t="str">
        <f t="shared" si="1"/>
        <v>Europe/Lithuania-Europe/2006</v>
      </c>
      <c r="E1465" s="37">
        <f t="array" ref="E1465:H1465">VLOOKUP(D1465, GDP!D:L,{6,7,8,9},0)</f>
        <v>30246361657</v>
      </c>
      <c r="F1465" s="38">
        <v>0.062</v>
      </c>
      <c r="G1465" s="37">
        <v>552.0</v>
      </c>
      <c r="H1465" s="38">
        <v>0.051</v>
      </c>
      <c r="I1465" s="39">
        <f t="array" ref="I1465:J1465">VLOOKUP(D1465, ENERGY!I:M,{4,5},0)</f>
        <v>8831.5</v>
      </c>
      <c r="J1465" s="39">
        <v>13124.5</v>
      </c>
      <c r="K1465" s="40">
        <f t="array" ref="K1465:S1465">VLOOKUP(D1465, 'HUMAN RESOURCES'!D:V,{11,12,13,14,15,16,17,18,19},0)</f>
        <v>10</v>
      </c>
      <c r="L1465" s="40">
        <v>8.0</v>
      </c>
      <c r="M1465" s="40">
        <v>77.0</v>
      </c>
      <c r="N1465" s="41">
        <v>65.0</v>
      </c>
      <c r="O1465" s="42">
        <v>0.163</v>
      </c>
      <c r="P1465" s="42">
        <v>0.685</v>
      </c>
      <c r="Q1465" s="42">
        <v>0.153</v>
      </c>
      <c r="R1465" s="40">
        <v>3269909.0</v>
      </c>
      <c r="S1465" s="42">
        <v>0.667</v>
      </c>
      <c r="T1465" s="43">
        <f t="array" ref="T1465:U1465">VLOOKUP(D1465, TOURISM!D:H,{4,5},0)</f>
        <v>1077000000</v>
      </c>
      <c r="U1465" s="43">
        <v>9.31E8</v>
      </c>
      <c r="V1465" s="38">
        <f t="array" ref="V1465:AA1465">VLOOKUP(D1465, BUSINESS!D:P,{8,9,10,11,12,13},0)</f>
        <v>0.476</v>
      </c>
      <c r="W1465" s="37">
        <v>26.0</v>
      </c>
      <c r="X1465" s="37"/>
      <c r="Y1465" s="37">
        <v>166.0</v>
      </c>
      <c r="Z1465" s="38">
        <v>0.439</v>
      </c>
      <c r="AA1465" s="38">
        <v>1.457</v>
      </c>
      <c r="AB1465" s="44">
        <f t="shared" si="331"/>
        <v>9249.909296</v>
      </c>
      <c r="AC1465" s="44">
        <f t="shared" ref="AC1465:AC1467" si="490">(I1465/R1465)*1000</f>
        <v>2.700839687</v>
      </c>
      <c r="AD1465" s="44">
        <f t="shared" ref="AD1465:AD1467" si="491">J1465/R1465*1000</f>
        <v>4.013720259</v>
      </c>
      <c r="AE1465" s="44">
        <f t="shared" si="486"/>
        <v>329.366964</v>
      </c>
      <c r="AF1465" s="44">
        <f t="shared" si="487"/>
        <v>284.7174035</v>
      </c>
      <c r="AG1465" s="45">
        <f t="shared" si="5"/>
        <v>0.178175989</v>
      </c>
      <c r="AH1465" s="45">
        <f t="shared" si="6"/>
        <v>0.2376681614</v>
      </c>
      <c r="AI1465" s="45" t="str">
        <f t="shared" si="7"/>
        <v/>
      </c>
      <c r="AJ1465" s="45" t="str">
        <f t="shared" si="8"/>
        <v/>
      </c>
      <c r="AK1465" s="45">
        <f t="shared" si="9"/>
        <v>-0.01583703734</v>
      </c>
      <c r="AL1465" s="45">
        <f t="shared" si="10"/>
        <v>0.1223907285</v>
      </c>
      <c r="AM1465" s="45">
        <f t="shared" si="11"/>
        <v>0.24964537</v>
      </c>
    </row>
    <row r="1466">
      <c r="A1466" s="33" t="s">
        <v>148</v>
      </c>
      <c r="B1466" s="34" t="s">
        <v>174</v>
      </c>
      <c r="C1466" s="35" t="s">
        <v>55</v>
      </c>
      <c r="D1466" s="36" t="str">
        <f t="shared" si="1"/>
        <v>Europe/Lithuania-Europe/2007</v>
      </c>
      <c r="E1466" s="37">
        <f t="array" ref="E1466:H1466">VLOOKUP(D1466, GDP!D:L,{6,7,8,9},0)</f>
        <v>39325985931</v>
      </c>
      <c r="F1466" s="38">
        <v>0.062</v>
      </c>
      <c r="G1466" s="37">
        <v>725.0</v>
      </c>
      <c r="H1466" s="38">
        <v>0.069</v>
      </c>
      <c r="I1466" s="39">
        <f t="array" ref="I1466:J1466">VLOOKUP(D1466, ENERGY!I:M,{4,5},0)</f>
        <v>9460</v>
      </c>
      <c r="J1466" s="39">
        <v>15137.0</v>
      </c>
      <c r="K1466" s="40">
        <f t="array" ref="K1466:S1466">VLOOKUP(D1466, 'HUMAN RESOURCES'!D:V,{11,12,13,14,15,16,17,18,19},0)</f>
        <v>10</v>
      </c>
      <c r="L1466" s="40">
        <v>7.0</v>
      </c>
      <c r="M1466" s="40">
        <v>77.0</v>
      </c>
      <c r="N1466" s="41">
        <v>65.0</v>
      </c>
      <c r="O1466" s="42">
        <v>0.159</v>
      </c>
      <c r="P1466" s="42">
        <v>0.688</v>
      </c>
      <c r="Q1466" s="42">
        <v>0.154</v>
      </c>
      <c r="R1466" s="40">
        <v>3231294.0</v>
      </c>
      <c r="S1466" s="42">
        <v>0.668</v>
      </c>
      <c r="T1466" s="43">
        <f t="array" ref="T1466:U1466">VLOOKUP(D1466, TOURISM!D:H,{4,5},0)</f>
        <v>1192000000</v>
      </c>
      <c r="U1466" s="43">
        <v>1.168E9</v>
      </c>
      <c r="V1466" s="38">
        <f t="array" ref="V1466:AA1466">VLOOKUP(D1466, BUSINESS!D:P,{8,9,10,11,12,13},0)</f>
        <v>0.462</v>
      </c>
      <c r="W1466" s="37">
        <v>26.0</v>
      </c>
      <c r="X1466" s="37"/>
      <c r="Y1466" s="37">
        <v>166.0</v>
      </c>
      <c r="Z1466" s="38">
        <v>0.499</v>
      </c>
      <c r="AA1466" s="38">
        <v>1.54</v>
      </c>
      <c r="AB1466" s="44">
        <f t="shared" si="331"/>
        <v>12170.35217</v>
      </c>
      <c r="AC1466" s="44">
        <f t="shared" si="490"/>
        <v>2.927619709</v>
      </c>
      <c r="AD1466" s="44">
        <f t="shared" si="491"/>
        <v>4.684501008</v>
      </c>
      <c r="AE1466" s="44">
        <f t="shared" si="486"/>
        <v>368.8924623</v>
      </c>
      <c r="AF1466" s="44">
        <f t="shared" si="487"/>
        <v>361.4650973</v>
      </c>
      <c r="AG1466" s="45">
        <f t="shared" si="5"/>
        <v>0.3157266494</v>
      </c>
      <c r="AH1466" s="45">
        <f t="shared" si="6"/>
        <v>0.3134057971</v>
      </c>
      <c r="AI1466" s="45">
        <f t="shared" si="7"/>
        <v>0.08396648758</v>
      </c>
      <c r="AJ1466" s="45">
        <f t="shared" si="8"/>
        <v>0.167121948</v>
      </c>
      <c r="AK1466" s="45">
        <f t="shared" si="9"/>
        <v>-0.01180919714</v>
      </c>
      <c r="AL1466" s="45">
        <f t="shared" si="10"/>
        <v>0.1200044405</v>
      </c>
      <c r="AM1466" s="45">
        <f t="shared" si="11"/>
        <v>0.2695574379</v>
      </c>
    </row>
    <row r="1467">
      <c r="A1467" s="33" t="s">
        <v>148</v>
      </c>
      <c r="B1467" s="34" t="s">
        <v>174</v>
      </c>
      <c r="C1467" s="35" t="s">
        <v>56</v>
      </c>
      <c r="D1467" s="36" t="str">
        <f t="shared" si="1"/>
        <v>Europe/Lithuania-Europe/2008</v>
      </c>
      <c r="E1467" s="37">
        <f t="array" ref="E1467:H1467">VLOOKUP(D1467, GDP!D:L,{6,7,8,9},0)</f>
        <v>47438363056</v>
      </c>
      <c r="F1467" s="38">
        <v>0.066</v>
      </c>
      <c r="G1467" s="37">
        <v>934.0</v>
      </c>
      <c r="H1467" s="38">
        <v>0.084</v>
      </c>
      <c r="I1467" s="39">
        <f t="array" ref="I1467:J1467">VLOOKUP(D1467, ENERGY!I:M,{4,5},0)</f>
        <v>8848</v>
      </c>
      <c r="J1467" s="39">
        <v>13993.0</v>
      </c>
      <c r="K1467" s="40">
        <f t="array" ref="K1467:S1467">VLOOKUP(D1467, 'HUMAN RESOURCES'!D:V,{11,12,13,14,15,16,17,18,19},0)</f>
        <v>11</v>
      </c>
      <c r="L1467" s="40">
        <v>7.0</v>
      </c>
      <c r="M1467" s="40">
        <v>78.0</v>
      </c>
      <c r="N1467" s="41">
        <v>66.0</v>
      </c>
      <c r="O1467" s="42">
        <v>0.156</v>
      </c>
      <c r="P1467" s="42">
        <v>0.69</v>
      </c>
      <c r="Q1467" s="42">
        <v>0.154</v>
      </c>
      <c r="R1467" s="40">
        <v>3198231.0</v>
      </c>
      <c r="S1467" s="42">
        <v>0.668</v>
      </c>
      <c r="T1467" s="43">
        <f t="array" ref="T1467:U1467">VLOOKUP(D1467, TOURISM!D:H,{4,5},0)</f>
        <v>1316000000</v>
      </c>
      <c r="U1467" s="43">
        <v>1.567E9</v>
      </c>
      <c r="V1467" s="38">
        <f t="array" ref="V1467:AA1467">VLOOKUP(D1467, BUSINESS!D:P,{8,9,10,11,12,13},0)</f>
        <v>0.456</v>
      </c>
      <c r="W1467" s="37">
        <v>26.0</v>
      </c>
      <c r="X1467" s="37"/>
      <c r="Y1467" s="37">
        <v>166.0</v>
      </c>
      <c r="Z1467" s="38">
        <v>0.552</v>
      </c>
      <c r="AA1467" s="38">
        <v>1.598</v>
      </c>
      <c r="AB1467" s="44">
        <f t="shared" si="331"/>
        <v>14832.68815</v>
      </c>
      <c r="AC1467" s="44">
        <f t="shared" si="490"/>
        <v>2.766529372</v>
      </c>
      <c r="AD1467" s="44">
        <f t="shared" si="491"/>
        <v>4.375231182</v>
      </c>
      <c r="AE1467" s="44">
        <f t="shared" si="486"/>
        <v>411.4774699</v>
      </c>
      <c r="AF1467" s="44">
        <f t="shared" si="487"/>
        <v>489.9583551</v>
      </c>
      <c r="AG1467" s="45">
        <f t="shared" si="5"/>
        <v>0.2187558707</v>
      </c>
      <c r="AH1467" s="45">
        <f t="shared" si="6"/>
        <v>0.2882758621</v>
      </c>
      <c r="AI1467" s="45">
        <f t="shared" si="7"/>
        <v>-0.0550243382</v>
      </c>
      <c r="AJ1467" s="45">
        <f t="shared" si="8"/>
        <v>-0.06601980124</v>
      </c>
      <c r="AK1467" s="45">
        <f t="shared" si="9"/>
        <v>-0.01023212373</v>
      </c>
      <c r="AL1467" s="45">
        <f t="shared" si="10"/>
        <v>0.1154401674</v>
      </c>
      <c r="AM1467" s="45">
        <f t="shared" si="11"/>
        <v>0.3554790181</v>
      </c>
    </row>
    <row r="1468">
      <c r="A1468" s="33" t="s">
        <v>148</v>
      </c>
      <c r="B1468" s="34" t="s">
        <v>174</v>
      </c>
      <c r="C1468" s="35" t="s">
        <v>57</v>
      </c>
      <c r="D1468" s="36" t="str">
        <f t="shared" si="1"/>
        <v>Europe/Lithuania-Europe/2009</v>
      </c>
      <c r="E1468" s="37">
        <f t="array" ref="E1468:H1468">VLOOKUP(D1468, GDP!D:L,{6,7,8,9},0)</f>
        <v>37050081723</v>
      </c>
      <c r="F1468" s="38">
        <v>0.075</v>
      </c>
      <c r="G1468" s="37">
        <v>836.0</v>
      </c>
      <c r="H1468" s="38">
        <v>0.084</v>
      </c>
      <c r="I1468" s="39" t="str">
        <f t="array" ref="I1468:J1468">VLOOKUP(D1468, ENERGY!I:M,{4,5},0)</f>
        <v/>
      </c>
      <c r="J1468" s="39"/>
      <c r="K1468" s="40">
        <f t="array" ref="K1468:S1468">VLOOKUP(D1468, 'HUMAN RESOURCES'!D:V,{11,12,13,14,15,16,17,18,19},0)</f>
        <v>12</v>
      </c>
      <c r="L1468" s="40">
        <v>6.0</v>
      </c>
      <c r="M1468" s="40">
        <v>79.0</v>
      </c>
      <c r="N1468" s="41">
        <v>68.0</v>
      </c>
      <c r="O1468" s="42">
        <v>0.154</v>
      </c>
      <c r="P1468" s="42">
        <v>0.692</v>
      </c>
      <c r="Q1468" s="42">
        <v>0.155</v>
      </c>
      <c r="R1468" s="40">
        <v>3162916.0</v>
      </c>
      <c r="S1468" s="42">
        <v>0.668</v>
      </c>
      <c r="T1468" s="43">
        <f t="array" ref="T1468:U1468">VLOOKUP(D1468, TOURISM!D:H,{4,5},0)</f>
        <v>1063000000</v>
      </c>
      <c r="U1468" s="43">
        <v>1.17E9</v>
      </c>
      <c r="V1468" s="38">
        <f t="array" ref="V1468:AA1468">VLOOKUP(D1468, BUSINESS!D:P,{8,9,10,11,12,13},0)</f>
        <v>0.436</v>
      </c>
      <c r="W1468" s="37">
        <v>26.0</v>
      </c>
      <c r="X1468" s="37"/>
      <c r="Y1468" s="37">
        <v>166.0</v>
      </c>
      <c r="Z1468" s="38">
        <v>0.598</v>
      </c>
      <c r="AA1468" s="38">
        <v>1.599</v>
      </c>
      <c r="AB1468" s="44">
        <f t="shared" si="331"/>
        <v>11713.9</v>
      </c>
      <c r="AC1468" s="44"/>
      <c r="AD1468" s="44"/>
      <c r="AE1468" s="44">
        <f t="shared" si="486"/>
        <v>336.0822734</v>
      </c>
      <c r="AF1468" s="44">
        <f t="shared" si="487"/>
        <v>369.9118156</v>
      </c>
      <c r="AG1468" s="45">
        <f t="shared" si="5"/>
        <v>-0.2102645267</v>
      </c>
      <c r="AH1468" s="45">
        <f t="shared" si="6"/>
        <v>-0.1049250535</v>
      </c>
      <c r="AI1468" s="45" t="str">
        <f t="shared" si="7"/>
        <v/>
      </c>
      <c r="AJ1468" s="45" t="str">
        <f t="shared" si="8"/>
        <v/>
      </c>
      <c r="AK1468" s="45">
        <f t="shared" si="9"/>
        <v>-0.01104204168</v>
      </c>
      <c r="AL1468" s="45">
        <f t="shared" si="10"/>
        <v>-0.1832304366</v>
      </c>
      <c r="AM1468" s="45">
        <f t="shared" si="11"/>
        <v>-0.2450137615</v>
      </c>
    </row>
    <row r="1469">
      <c r="A1469" s="33" t="s">
        <v>148</v>
      </c>
      <c r="B1469" s="34" t="s">
        <v>174</v>
      </c>
      <c r="C1469" s="35" t="s">
        <v>58</v>
      </c>
      <c r="D1469" s="36" t="str">
        <f t="shared" si="1"/>
        <v>Europe/Lithuania-Europe/2010</v>
      </c>
      <c r="E1469" s="37">
        <f t="array" ref="E1469:H1469">VLOOKUP(D1469, GDP!D:L,{6,7,8,9},0)</f>
        <v>36709511568</v>
      </c>
      <c r="F1469" s="38">
        <v>0.07</v>
      </c>
      <c r="G1469" s="37">
        <v>782.0</v>
      </c>
      <c r="H1469" s="38">
        <v>0.06</v>
      </c>
      <c r="I1469" s="39">
        <f t="array" ref="I1469:J1469">VLOOKUP(D1469, ENERGY!I:M,{4,5},0)</f>
        <v>8192</v>
      </c>
      <c r="J1469" s="39">
        <v>12557.5</v>
      </c>
      <c r="K1469" s="40">
        <f t="array" ref="K1469:S1469">VLOOKUP(D1469, 'HUMAN RESOURCES'!D:V,{11,12,13,14,15,16,17,18,19},0)</f>
        <v>12</v>
      </c>
      <c r="L1469" s="40">
        <v>6.0</v>
      </c>
      <c r="M1469" s="40">
        <v>79.0</v>
      </c>
      <c r="N1469" s="41">
        <v>68.0</v>
      </c>
      <c r="O1469" s="42">
        <v>0.152</v>
      </c>
      <c r="P1469" s="42">
        <v>0.693</v>
      </c>
      <c r="Q1469" s="42">
        <v>0.155</v>
      </c>
      <c r="R1469" s="40">
        <v>3097282.0</v>
      </c>
      <c r="S1469" s="42">
        <v>0.668</v>
      </c>
      <c r="T1469" s="43">
        <f t="array" ref="T1469:U1469">VLOOKUP(D1469, TOURISM!D:H,{4,5},0)</f>
        <v>1034000000</v>
      </c>
      <c r="U1469" s="43">
        <v>9.36E8</v>
      </c>
      <c r="V1469" s="38">
        <f t="array" ref="V1469:AA1469">VLOOKUP(D1469, BUSINESS!D:P,{8,9,10,11,12,13},0)</f>
        <v>0.451</v>
      </c>
      <c r="W1469" s="37">
        <v>22.0</v>
      </c>
      <c r="X1469" s="37"/>
      <c r="Y1469" s="37">
        <v>175.0</v>
      </c>
      <c r="Z1469" s="38">
        <v>0.621</v>
      </c>
      <c r="AA1469" s="38">
        <v>1.594</v>
      </c>
      <c r="AB1469" s="44">
        <f t="shared" si="331"/>
        <v>11852.1696</v>
      </c>
      <c r="AC1469" s="44">
        <f t="shared" ref="AC1469:AC1476" si="492">(I1469/R1469)*1000</f>
        <v>2.644899625</v>
      </c>
      <c r="AD1469" s="44">
        <f t="shared" ref="AD1469:AD1471" si="493">J1469/R1469*1000</f>
        <v>4.054361211</v>
      </c>
      <c r="AE1469" s="44">
        <f t="shared" si="486"/>
        <v>333.8410903</v>
      </c>
      <c r="AF1469" s="44">
        <f t="shared" si="487"/>
        <v>302.2004454</v>
      </c>
      <c r="AG1469" s="45">
        <f t="shared" si="5"/>
        <v>0.0118038915</v>
      </c>
      <c r="AH1469" s="45">
        <f t="shared" si="6"/>
        <v>-0.06459330144</v>
      </c>
      <c r="AI1469" s="45" t="str">
        <f t="shared" si="7"/>
        <v/>
      </c>
      <c r="AJ1469" s="45" t="str">
        <f t="shared" si="8"/>
        <v/>
      </c>
      <c r="AK1469" s="45">
        <f t="shared" si="9"/>
        <v>-0.02075110436</v>
      </c>
      <c r="AL1469" s="45">
        <f t="shared" si="10"/>
        <v>-0.006668554916</v>
      </c>
      <c r="AM1469" s="45">
        <f t="shared" si="11"/>
        <v>-0.1830473299</v>
      </c>
    </row>
    <row r="1470">
      <c r="A1470" s="33" t="s">
        <v>148</v>
      </c>
      <c r="B1470" s="34" t="s">
        <v>174</v>
      </c>
      <c r="C1470" s="35" t="s">
        <v>59</v>
      </c>
      <c r="D1470" s="36" t="str">
        <f t="shared" si="1"/>
        <v>Europe/Lithuania-Europe/2011</v>
      </c>
      <c r="E1470" s="37">
        <f t="array" ref="E1470:H1470">VLOOKUP(D1470, GDP!D:L,{6,7,8,9},0)</f>
        <v>43083067994</v>
      </c>
      <c r="F1470" s="38">
        <v>0.067</v>
      </c>
      <c r="G1470" s="37">
        <v>887.0</v>
      </c>
      <c r="H1470" s="38">
        <v>0.06</v>
      </c>
      <c r="I1470" s="39">
        <f t="array" ref="I1470:J1470">VLOOKUP(D1470, ENERGY!I:M,{4,5},0)</f>
        <v>8718</v>
      </c>
      <c r="J1470" s="39">
        <v>14294.0</v>
      </c>
      <c r="K1470" s="40">
        <f t="array" ref="K1470:S1470">VLOOKUP(D1470, 'HUMAN RESOURCES'!D:V,{11,12,13,14,15,16,17,18,19},0)</f>
        <v>11</v>
      </c>
      <c r="L1470" s="40">
        <v>5.0</v>
      </c>
      <c r="M1470" s="40">
        <v>79.0</v>
      </c>
      <c r="N1470" s="41">
        <v>68.0</v>
      </c>
      <c r="O1470" s="42">
        <v>0.151</v>
      </c>
      <c r="P1470" s="42">
        <v>0.693</v>
      </c>
      <c r="Q1470" s="42">
        <v>0.155</v>
      </c>
      <c r="R1470" s="40">
        <v>3028115.0</v>
      </c>
      <c r="S1470" s="42">
        <v>0.667</v>
      </c>
      <c r="T1470" s="43">
        <f t="array" ref="T1470:U1470">VLOOKUP(D1470, TOURISM!D:H,{4,5},0)</f>
        <v>1417000000</v>
      </c>
      <c r="U1470" s="43">
        <v>8.74E8</v>
      </c>
      <c r="V1470" s="38">
        <f t="array" ref="V1470:AA1470">VLOOKUP(D1470, BUSINESS!D:P,{8,9,10,11,12,13},0)</f>
        <v>0.431</v>
      </c>
      <c r="W1470" s="37">
        <v>22.0</v>
      </c>
      <c r="X1470" s="37"/>
      <c r="Y1470" s="37">
        <v>175.0</v>
      </c>
      <c r="Z1470" s="38">
        <v>0.636</v>
      </c>
      <c r="AA1470" s="38">
        <v>1.622</v>
      </c>
      <c r="AB1470" s="44">
        <f t="shared" si="331"/>
        <v>14227.68554</v>
      </c>
      <c r="AC1470" s="44">
        <f t="shared" si="492"/>
        <v>2.879018796</v>
      </c>
      <c r="AD1470" s="44">
        <f t="shared" si="493"/>
        <v>4.720428385</v>
      </c>
      <c r="AE1470" s="44">
        <f t="shared" si="486"/>
        <v>467.9478818</v>
      </c>
      <c r="AF1470" s="44">
        <f t="shared" si="487"/>
        <v>288.6284041</v>
      </c>
      <c r="AG1470" s="45">
        <f t="shared" si="5"/>
        <v>0.2004287836</v>
      </c>
      <c r="AH1470" s="45">
        <f t="shared" si="6"/>
        <v>0.1342710997</v>
      </c>
      <c r="AI1470" s="45">
        <f t="shared" si="7"/>
        <v>0.08851722327</v>
      </c>
      <c r="AJ1470" s="45">
        <f t="shared" si="8"/>
        <v>0.1642841226</v>
      </c>
      <c r="AK1470" s="45">
        <f t="shared" si="9"/>
        <v>-0.02233151518</v>
      </c>
      <c r="AL1470" s="45">
        <f t="shared" si="10"/>
        <v>0.4017084634</v>
      </c>
      <c r="AM1470" s="45">
        <f t="shared" si="11"/>
        <v>-0.04491072561</v>
      </c>
    </row>
    <row r="1471">
      <c r="A1471" s="33" t="s">
        <v>148</v>
      </c>
      <c r="B1471" s="34" t="s">
        <v>174</v>
      </c>
      <c r="C1471" s="35" t="s">
        <v>60</v>
      </c>
      <c r="D1471" s="36" t="str">
        <f t="shared" si="1"/>
        <v>Europe/Lithuania-Europe/2012</v>
      </c>
      <c r="E1471" s="37">
        <f t="array" ref="E1471:H1471">VLOOKUP(D1471, GDP!D:L,{6,7,8,9},0)</f>
        <v>42343559196</v>
      </c>
      <c r="F1471" s="38">
        <v>0.067</v>
      </c>
      <c r="G1471" s="37">
        <v>859.0</v>
      </c>
      <c r="H1471" s="38">
        <v>0.06</v>
      </c>
      <c r="I1471" s="39">
        <f t="array" ref="I1471:J1471">VLOOKUP(D1471, ENERGY!I:M,{4,5},0)</f>
        <v>8865</v>
      </c>
      <c r="J1471" s="39">
        <v>13212.0</v>
      </c>
      <c r="K1471" s="40">
        <f t="array" ref="K1471:S1471">VLOOKUP(D1471, 'HUMAN RESOURCES'!D:V,{11,12,13,14,15,16,17,18,19},0)</f>
        <v>10</v>
      </c>
      <c r="L1471" s="40">
        <v>5.0</v>
      </c>
      <c r="M1471" s="40">
        <v>80.0</v>
      </c>
      <c r="N1471" s="41">
        <v>68.0</v>
      </c>
      <c r="O1471" s="42">
        <v>0.151</v>
      </c>
      <c r="P1471" s="42">
        <v>0.693</v>
      </c>
      <c r="Q1471" s="42">
        <v>0.156</v>
      </c>
      <c r="R1471" s="40">
        <v>2987773.0</v>
      </c>
      <c r="S1471" s="42">
        <v>0.666</v>
      </c>
      <c r="T1471" s="43">
        <f t="array" ref="T1471:U1471">VLOOKUP(D1471, TOURISM!D:H,{4,5},0)</f>
        <v>1430000000</v>
      </c>
      <c r="U1471" s="43">
        <v>1.058E9</v>
      </c>
      <c r="V1471" s="38">
        <f t="array" ref="V1471:AA1471">VLOOKUP(D1471, BUSINESS!D:P,{8,9,10,11,12,13},0)</f>
        <v>0.43</v>
      </c>
      <c r="W1471" s="37">
        <v>20.0</v>
      </c>
      <c r="X1471" s="37">
        <v>25.0</v>
      </c>
      <c r="Y1471" s="37">
        <v>175.0</v>
      </c>
      <c r="Z1471" s="38">
        <v>0.672</v>
      </c>
      <c r="AA1471" s="38">
        <v>1.651</v>
      </c>
      <c r="AB1471" s="44">
        <f t="shared" si="331"/>
        <v>14172.28123</v>
      </c>
      <c r="AC1471" s="44">
        <f t="shared" si="492"/>
        <v>2.967092882</v>
      </c>
      <c r="AD1471" s="44">
        <f t="shared" si="493"/>
        <v>4.42202269</v>
      </c>
      <c r="AE1471" s="44">
        <f t="shared" si="486"/>
        <v>478.6173515</v>
      </c>
      <c r="AF1471" s="44">
        <f t="shared" si="487"/>
        <v>354.1099006</v>
      </c>
      <c r="AG1471" s="45">
        <f t="shared" si="5"/>
        <v>-0.003894119815</v>
      </c>
      <c r="AH1471" s="45">
        <f t="shared" si="6"/>
        <v>-0.03156708005</v>
      </c>
      <c r="AI1471" s="45">
        <f t="shared" si="7"/>
        <v>0.03059170234</v>
      </c>
      <c r="AJ1471" s="45">
        <f t="shared" si="8"/>
        <v>-0.06321580807</v>
      </c>
      <c r="AK1471" s="45">
        <f t="shared" si="9"/>
        <v>-0.0133224795</v>
      </c>
      <c r="AL1471" s="45">
        <f t="shared" si="10"/>
        <v>0.0228005513</v>
      </c>
      <c r="AM1471" s="45">
        <f t="shared" si="11"/>
        <v>0.2268712833</v>
      </c>
    </row>
    <row r="1472">
      <c r="A1472" s="33" t="s">
        <v>148</v>
      </c>
      <c r="B1472" s="34" t="s">
        <v>175</v>
      </c>
      <c r="C1472" s="35" t="s">
        <v>48</v>
      </c>
      <c r="D1472" s="36" t="str">
        <f t="shared" si="1"/>
        <v>Europe/Luxembourg-Europe/2000</v>
      </c>
      <c r="E1472" s="37">
        <f t="array" ref="E1472:H1472">VLOOKUP(D1472, GDP!D:L,{6,7,8,9},0)</f>
        <v>20267551133</v>
      </c>
      <c r="F1472" s="38">
        <v>0.075</v>
      </c>
      <c r="G1472" s="37">
        <v>3495.0</v>
      </c>
      <c r="H1472" s="38"/>
      <c r="I1472" s="39">
        <f t="array" ref="I1472:J1472">VLOOKUP(D1472, ENERGY!I:M,{4,5},0)</f>
        <v>4080</v>
      </c>
      <c r="J1472" s="39"/>
      <c r="K1472" s="40">
        <f t="array" ref="K1472:S1472">VLOOKUP(D1472, 'HUMAN RESOURCES'!D:V,{11,12,13,14,15,16,17,18,19},0)</f>
        <v>13</v>
      </c>
      <c r="L1472" s="40">
        <v>4.0</v>
      </c>
      <c r="M1472" s="40">
        <v>81.0</v>
      </c>
      <c r="N1472" s="41">
        <v>75.0</v>
      </c>
      <c r="O1472" s="42">
        <v>0.189</v>
      </c>
      <c r="P1472" s="42">
        <v>0.67</v>
      </c>
      <c r="Q1472" s="42">
        <v>0.141</v>
      </c>
      <c r="R1472" s="40">
        <v>436300.0</v>
      </c>
      <c r="S1472" s="42">
        <v>0.842</v>
      </c>
      <c r="T1472" s="43">
        <f t="array" ref="T1472:U1472">VLOOKUP(D1472, TOURISM!D:H,{4,5},0)</f>
        <v>1686000000</v>
      </c>
      <c r="U1472" s="43">
        <v>1.309E9</v>
      </c>
      <c r="V1472" s="38" t="str">
        <f t="array" ref="V1472:AA1472">VLOOKUP(D1472, BUSINESS!D:P,{8,9,10,11,12,13},0)</f>
        <v/>
      </c>
      <c r="W1472" s="37"/>
      <c r="X1472" s="37"/>
      <c r="Y1472" s="37"/>
      <c r="Z1472" s="38">
        <v>0.229</v>
      </c>
      <c r="AA1472" s="38">
        <v>0.695</v>
      </c>
      <c r="AB1472" s="44">
        <f t="shared" si="331"/>
        <v>46453.24578</v>
      </c>
      <c r="AC1472" s="44">
        <f t="shared" si="492"/>
        <v>9.351363741</v>
      </c>
      <c r="AD1472" s="44"/>
      <c r="AE1472" s="44">
        <f t="shared" si="486"/>
        <v>3864.313546</v>
      </c>
      <c r="AF1472" s="44">
        <f t="shared" si="487"/>
        <v>3000.2292</v>
      </c>
      <c r="AG1472" s="45" t="str">
        <f t="shared" si="5"/>
        <v/>
      </c>
      <c r="AH1472" s="45" t="str">
        <f t="shared" si="6"/>
        <v/>
      </c>
      <c r="AI1472" s="45" t="str">
        <f t="shared" si="7"/>
        <v/>
      </c>
      <c r="AJ1472" s="45" t="str">
        <f t="shared" si="8"/>
        <v/>
      </c>
      <c r="AK1472" s="45" t="str">
        <f t="shared" si="9"/>
        <v/>
      </c>
      <c r="AL1472" s="45" t="str">
        <f t="shared" si="10"/>
        <v/>
      </c>
      <c r="AM1472" s="45" t="str">
        <f t="shared" si="11"/>
        <v/>
      </c>
    </row>
    <row r="1473">
      <c r="A1473" s="33" t="s">
        <v>148</v>
      </c>
      <c r="B1473" s="34" t="s">
        <v>175</v>
      </c>
      <c r="C1473" s="35" t="s">
        <v>49</v>
      </c>
      <c r="D1473" s="36" t="str">
        <f t="shared" si="1"/>
        <v>Europe/Luxembourg-Europe/2001</v>
      </c>
      <c r="E1473" s="37">
        <f t="array" ref="E1473:H1473">VLOOKUP(D1473, GDP!D:L,{6,7,8,9},0)</f>
        <v>20196868009</v>
      </c>
      <c r="F1473" s="38">
        <v>0.074</v>
      </c>
      <c r="G1473" s="37">
        <v>3405.0</v>
      </c>
      <c r="H1473" s="38"/>
      <c r="I1473" s="39">
        <f t="array" ref="I1473:J1473">VLOOKUP(D1473, ENERGY!I:M,{4,5},0)</f>
        <v>4171</v>
      </c>
      <c r="J1473" s="39"/>
      <c r="K1473" s="40">
        <f t="array" ref="K1473:S1473">VLOOKUP(D1473, 'HUMAN RESOURCES'!D:V,{11,12,13,14,15,16,17,18,19},0)</f>
        <v>12</v>
      </c>
      <c r="L1473" s="40">
        <v>4.0</v>
      </c>
      <c r="M1473" s="40">
        <v>81.0</v>
      </c>
      <c r="N1473" s="41">
        <v>75.0</v>
      </c>
      <c r="O1473" s="42">
        <v>0.19</v>
      </c>
      <c r="P1473" s="42">
        <v>0.669</v>
      </c>
      <c r="Q1473" s="42">
        <v>0.142</v>
      </c>
      <c r="R1473" s="40">
        <v>441525.0</v>
      </c>
      <c r="S1473" s="42">
        <v>0.848</v>
      </c>
      <c r="T1473" s="43">
        <f t="array" ref="T1473:U1473">VLOOKUP(D1473, TOURISM!D:H,{4,5},0)</f>
        <v>1780000000</v>
      </c>
      <c r="U1473" s="43">
        <v>1.464E9</v>
      </c>
      <c r="V1473" s="38" t="str">
        <f t="array" ref="V1473:AA1473">VLOOKUP(D1473, BUSINESS!D:P,{8,9,10,11,12,13},0)</f>
        <v/>
      </c>
      <c r="W1473" s="37"/>
      <c r="X1473" s="37"/>
      <c r="Y1473" s="37"/>
      <c r="Z1473" s="38">
        <v>0.362</v>
      </c>
      <c r="AA1473" s="38">
        <v>0.929</v>
      </c>
      <c r="AB1473" s="44">
        <f t="shared" si="331"/>
        <v>45743.43018</v>
      </c>
      <c r="AC1473" s="44">
        <f t="shared" si="492"/>
        <v>9.446803692</v>
      </c>
      <c r="AD1473" s="44"/>
      <c r="AE1473" s="44">
        <f t="shared" si="486"/>
        <v>4031.481796</v>
      </c>
      <c r="AF1473" s="44">
        <f t="shared" si="487"/>
        <v>3315.780533</v>
      </c>
      <c r="AG1473" s="45">
        <f t="shared" si="5"/>
        <v>-0.01528021539</v>
      </c>
      <c r="AH1473" s="45">
        <f t="shared" si="6"/>
        <v>-0.02575107296</v>
      </c>
      <c r="AI1473" s="45">
        <f t="shared" si="7"/>
        <v>0.01020599282</v>
      </c>
      <c r="AJ1473" s="45" t="str">
        <f t="shared" si="8"/>
        <v/>
      </c>
      <c r="AK1473" s="45">
        <f t="shared" si="9"/>
        <v>0.01197570479</v>
      </c>
      <c r="AL1473" s="45">
        <f t="shared" si="10"/>
        <v>0.04325949443</v>
      </c>
      <c r="AM1473" s="45">
        <f t="shared" si="11"/>
        <v>0.1051757423</v>
      </c>
    </row>
    <row r="1474">
      <c r="A1474" s="33" t="s">
        <v>148</v>
      </c>
      <c r="B1474" s="34" t="s">
        <v>175</v>
      </c>
      <c r="C1474" s="35" t="s">
        <v>50</v>
      </c>
      <c r="D1474" s="36" t="str">
        <f t="shared" si="1"/>
        <v>Europe/Luxembourg-Europe/2002</v>
      </c>
      <c r="E1474" s="37">
        <f t="array" ref="E1474:H1474">VLOOKUP(D1474, GDP!D:L,{6,7,8,9},0)</f>
        <v>22568793525</v>
      </c>
      <c r="F1474" s="38">
        <v>0.083</v>
      </c>
      <c r="G1474" s="37">
        <v>4202.0</v>
      </c>
      <c r="H1474" s="38"/>
      <c r="I1474" s="39">
        <f t="array" ref="I1474:J1474">VLOOKUP(D1474, ENERGY!I:M,{4,5},0)</f>
        <v>4220</v>
      </c>
      <c r="J1474" s="39">
        <v>10829.0</v>
      </c>
      <c r="K1474" s="40">
        <f t="array" ref="K1474:S1474">VLOOKUP(D1474, 'HUMAN RESOURCES'!D:V,{11,12,13,14,15,16,17,18,19},0)</f>
        <v>12</v>
      </c>
      <c r="L1474" s="40">
        <v>3.0</v>
      </c>
      <c r="M1474" s="40">
        <v>82.0</v>
      </c>
      <c r="N1474" s="41">
        <v>75.0</v>
      </c>
      <c r="O1474" s="42">
        <v>0.189</v>
      </c>
      <c r="P1474" s="42">
        <v>0.668</v>
      </c>
      <c r="Q1474" s="42">
        <v>0.143</v>
      </c>
      <c r="R1474" s="40">
        <v>446175.0</v>
      </c>
      <c r="S1474" s="42">
        <v>0.853</v>
      </c>
      <c r="T1474" s="43">
        <f t="array" ref="T1474:U1474">VLOOKUP(D1474, TOURISM!D:H,{4,5},0)</f>
        <v>2547000000</v>
      </c>
      <c r="U1474" s="43">
        <v>1.963E9</v>
      </c>
      <c r="V1474" s="38" t="str">
        <f t="array" ref="V1474:AA1474">VLOOKUP(D1474, BUSINESS!D:P,{8,9,10,11,12,13},0)</f>
        <v/>
      </c>
      <c r="W1474" s="37"/>
      <c r="X1474" s="37"/>
      <c r="Y1474" s="37"/>
      <c r="Z1474" s="38">
        <v>0.398</v>
      </c>
      <c r="AA1474" s="38">
        <v>1.066</v>
      </c>
      <c r="AB1474" s="44">
        <f t="shared" si="331"/>
        <v>50582.82854</v>
      </c>
      <c r="AC1474" s="44">
        <f t="shared" si="492"/>
        <v>9.458172242</v>
      </c>
      <c r="AD1474" s="44">
        <f t="shared" ref="AD1474:AD1476" si="494">J1474/R1474*1000</f>
        <v>24.27074578</v>
      </c>
      <c r="AE1474" s="44">
        <f t="shared" si="486"/>
        <v>5708.522441</v>
      </c>
      <c r="AF1474" s="44">
        <f t="shared" si="487"/>
        <v>4399.618984</v>
      </c>
      <c r="AG1474" s="45">
        <f t="shared" si="5"/>
        <v>0.1057943916</v>
      </c>
      <c r="AH1474" s="45">
        <f t="shared" si="6"/>
        <v>0.2340675477</v>
      </c>
      <c r="AI1474" s="45">
        <f t="shared" si="7"/>
        <v>0.001203428213</v>
      </c>
      <c r="AJ1474" s="45" t="str">
        <f t="shared" si="8"/>
        <v/>
      </c>
      <c r="AK1474" s="45">
        <f t="shared" si="9"/>
        <v>0.01053167997</v>
      </c>
      <c r="AL1474" s="45">
        <f t="shared" si="10"/>
        <v>0.4159861633</v>
      </c>
      <c r="AM1474" s="45">
        <f t="shared" si="11"/>
        <v>0.3268727949</v>
      </c>
    </row>
    <row r="1475">
      <c r="A1475" s="33" t="s">
        <v>148</v>
      </c>
      <c r="B1475" s="34" t="s">
        <v>175</v>
      </c>
      <c r="C1475" s="35" t="s">
        <v>51</v>
      </c>
      <c r="D1475" s="36" t="str">
        <f t="shared" si="1"/>
        <v>Europe/Luxembourg-Europe/2003</v>
      </c>
      <c r="E1475" s="37">
        <f t="array" ref="E1475:H1475">VLOOKUP(D1475, GDP!D:L,{6,7,8,9},0)</f>
        <v>29144582393</v>
      </c>
      <c r="F1475" s="38">
        <v>0.077</v>
      </c>
      <c r="G1475" s="37">
        <v>4984.0</v>
      </c>
      <c r="H1475" s="38"/>
      <c r="I1475" s="39">
        <f t="array" ref="I1475:J1475">VLOOKUP(D1475, ENERGY!I:M,{4,5},0)</f>
        <v>3956</v>
      </c>
      <c r="J1475" s="39">
        <v>10249.0</v>
      </c>
      <c r="K1475" s="40">
        <f t="array" ref="K1475:S1475">VLOOKUP(D1475, 'HUMAN RESOURCES'!D:V,{11,12,13,14,15,16,17,18,19},0)</f>
        <v>12</v>
      </c>
      <c r="L1475" s="40">
        <v>3.0</v>
      </c>
      <c r="M1475" s="40">
        <v>81.0</v>
      </c>
      <c r="N1475" s="41">
        <v>75.0</v>
      </c>
      <c r="O1475" s="42">
        <v>0.189</v>
      </c>
      <c r="P1475" s="42">
        <v>0.668</v>
      </c>
      <c r="Q1475" s="42">
        <v>0.144</v>
      </c>
      <c r="R1475" s="40">
        <v>451630.0</v>
      </c>
      <c r="S1475" s="42">
        <v>0.857</v>
      </c>
      <c r="T1475" s="43">
        <f t="array" ref="T1475:U1475">VLOOKUP(D1475, TOURISM!D:H,{4,5},0)</f>
        <v>3149000000</v>
      </c>
      <c r="U1475" s="43">
        <v>2.445E9</v>
      </c>
      <c r="V1475" s="38" t="str">
        <f t="array" ref="V1475:AA1475">VLOOKUP(D1475, BUSINESS!D:P,{8,9,10,11,12,13},0)</f>
        <v/>
      </c>
      <c r="W1475" s="37"/>
      <c r="X1475" s="37"/>
      <c r="Y1475" s="37"/>
      <c r="Z1475" s="38">
        <v>0.546</v>
      </c>
      <c r="AA1475" s="38">
        <v>1.206</v>
      </c>
      <c r="AB1475" s="44">
        <f t="shared" si="331"/>
        <v>64531.98944</v>
      </c>
      <c r="AC1475" s="44">
        <f t="shared" si="492"/>
        <v>8.759382681</v>
      </c>
      <c r="AD1475" s="44">
        <f t="shared" si="494"/>
        <v>22.69335518</v>
      </c>
      <c r="AE1475" s="44">
        <f t="shared" si="486"/>
        <v>6972.521755</v>
      </c>
      <c r="AF1475" s="44">
        <f t="shared" si="487"/>
        <v>5413.723623</v>
      </c>
      <c r="AG1475" s="45">
        <f t="shared" si="5"/>
        <v>0.2757687006</v>
      </c>
      <c r="AH1475" s="45">
        <f t="shared" si="6"/>
        <v>0.1861018563</v>
      </c>
      <c r="AI1475" s="45">
        <f t="shared" si="7"/>
        <v>-0.07388209301</v>
      </c>
      <c r="AJ1475" s="45">
        <f t="shared" si="8"/>
        <v>-0.06499143527</v>
      </c>
      <c r="AK1475" s="45">
        <f t="shared" si="9"/>
        <v>0.01222614445</v>
      </c>
      <c r="AL1475" s="45">
        <f t="shared" si="10"/>
        <v>0.2214232013</v>
      </c>
      <c r="AM1475" s="45">
        <f t="shared" si="11"/>
        <v>0.2304982871</v>
      </c>
    </row>
    <row r="1476">
      <c r="A1476" s="33" t="s">
        <v>148</v>
      </c>
      <c r="B1476" s="34" t="s">
        <v>175</v>
      </c>
      <c r="C1476" s="35" t="s">
        <v>52</v>
      </c>
      <c r="D1476" s="36" t="str">
        <f t="shared" si="1"/>
        <v>Europe/Luxembourg-Europe/2004</v>
      </c>
      <c r="E1476" s="37">
        <f t="array" ref="E1476:H1476">VLOOKUP(D1476, GDP!D:L,{6,7,8,9},0)</f>
        <v>34077095478</v>
      </c>
      <c r="F1476" s="38">
        <v>0.082</v>
      </c>
      <c r="G1476" s="37">
        <v>6145.0</v>
      </c>
      <c r="H1476" s="38"/>
      <c r="I1476" s="39">
        <f t="array" ref="I1476:J1476">VLOOKUP(D1476, ENERGY!I:M,{4,5},0)</f>
        <v>4204</v>
      </c>
      <c r="J1476" s="39">
        <v>10792.0</v>
      </c>
      <c r="K1476" s="40">
        <f t="array" ref="K1476:S1476">VLOOKUP(D1476, 'HUMAN RESOURCES'!D:V,{11,12,13,14,15,16,17,18,19},0)</f>
        <v>12</v>
      </c>
      <c r="L1476" s="40">
        <v>3.0</v>
      </c>
      <c r="M1476" s="40">
        <v>82.0</v>
      </c>
      <c r="N1476" s="41">
        <v>76.0</v>
      </c>
      <c r="O1476" s="42">
        <v>0.188</v>
      </c>
      <c r="P1476" s="42">
        <v>0.668</v>
      </c>
      <c r="Q1476" s="42">
        <v>0.144</v>
      </c>
      <c r="R1476" s="40">
        <v>458095.0</v>
      </c>
      <c r="S1476" s="42">
        <v>0.862</v>
      </c>
      <c r="T1476" s="43">
        <f t="array" ref="T1476:U1476">VLOOKUP(D1476, TOURISM!D:H,{4,5},0)</f>
        <v>3880000000</v>
      </c>
      <c r="U1476" s="43">
        <v>2.95E9</v>
      </c>
      <c r="V1476" s="38" t="str">
        <f t="array" ref="V1476:AA1476">VLOOKUP(D1476, BUSINESS!D:P,{8,9,10,11,12,13},0)</f>
        <v/>
      </c>
      <c r="W1476" s="37"/>
      <c r="X1476" s="37"/>
      <c r="Y1476" s="37"/>
      <c r="Z1476" s="38">
        <v>0.659</v>
      </c>
      <c r="AA1476" s="38">
        <v>1.041</v>
      </c>
      <c r="AB1476" s="44">
        <f t="shared" si="331"/>
        <v>74388.70863</v>
      </c>
      <c r="AC1476" s="44">
        <f t="shared" si="492"/>
        <v>9.177135747</v>
      </c>
      <c r="AD1476" s="44">
        <f t="shared" si="494"/>
        <v>23.5584322</v>
      </c>
      <c r="AE1476" s="44">
        <f t="shared" si="486"/>
        <v>8469.858872</v>
      </c>
      <c r="AF1476" s="44">
        <f t="shared" si="487"/>
        <v>6439.712287</v>
      </c>
      <c r="AG1476" s="45">
        <f t="shared" si="5"/>
        <v>0.1527415979</v>
      </c>
      <c r="AH1476" s="45">
        <f t="shared" si="6"/>
        <v>0.2329454254</v>
      </c>
      <c r="AI1476" s="45">
        <f t="shared" si="7"/>
        <v>0.04769206709</v>
      </c>
      <c r="AJ1476" s="45">
        <f t="shared" si="8"/>
        <v>0.03812027864</v>
      </c>
      <c r="AK1476" s="45">
        <f t="shared" si="9"/>
        <v>0.01431481522</v>
      </c>
      <c r="AL1476" s="45">
        <f t="shared" si="10"/>
        <v>0.2147482891</v>
      </c>
      <c r="AM1476" s="45">
        <f t="shared" si="11"/>
        <v>0.1895162618</v>
      </c>
    </row>
    <row r="1477">
      <c r="A1477" s="33" t="s">
        <v>148</v>
      </c>
      <c r="B1477" s="34" t="s">
        <v>175</v>
      </c>
      <c r="C1477" s="35" t="s">
        <v>53</v>
      </c>
      <c r="D1477" s="36" t="str">
        <f t="shared" si="1"/>
        <v>Europe/Luxembourg-Europe/2005</v>
      </c>
      <c r="E1477" s="37">
        <f t="array" ref="E1477:H1477">VLOOKUP(D1477, GDP!D:L,{6,7,8,9},0)</f>
        <v>37643013481</v>
      </c>
      <c r="F1477" s="38">
        <v>0.079</v>
      </c>
      <c r="G1477" s="37">
        <v>6485.0</v>
      </c>
      <c r="H1477" s="38"/>
      <c r="I1477" s="39" t="str">
        <f t="array" ref="I1477:J1477">VLOOKUP(D1477, ENERGY!I:M,{4,5},0)</f>
        <v/>
      </c>
      <c r="J1477" s="39"/>
      <c r="K1477" s="40">
        <f t="array" ref="K1477:S1477">VLOOKUP(D1477, 'HUMAN RESOURCES'!D:V,{11,12,13,14,15,16,17,18,19},0)</f>
        <v>12</v>
      </c>
      <c r="L1477" s="40">
        <v>3.0</v>
      </c>
      <c r="M1477" s="40">
        <v>82.0</v>
      </c>
      <c r="N1477" s="41">
        <v>77.0</v>
      </c>
      <c r="O1477" s="42">
        <v>0.186</v>
      </c>
      <c r="P1477" s="42">
        <v>0.67</v>
      </c>
      <c r="Q1477" s="42">
        <v>0.144</v>
      </c>
      <c r="R1477" s="40">
        <v>465158.0</v>
      </c>
      <c r="S1477" s="42">
        <v>0.866</v>
      </c>
      <c r="T1477" s="43">
        <f t="array" ref="T1477:U1477">VLOOKUP(D1477, TOURISM!D:H,{4,5},0)</f>
        <v>3612000000</v>
      </c>
      <c r="U1477" s="43">
        <v>2.977E9</v>
      </c>
      <c r="V1477" s="38" t="str">
        <f t="array" ref="V1477:AA1477">VLOOKUP(D1477, BUSINESS!D:P,{8,9,10,11,12,13},0)</f>
        <v/>
      </c>
      <c r="W1477" s="37"/>
      <c r="X1477" s="37"/>
      <c r="Y1477" s="37"/>
      <c r="Z1477" s="38">
        <v>0.7</v>
      </c>
      <c r="AA1477" s="38">
        <v>1.114</v>
      </c>
      <c r="AB1477" s="44">
        <f t="shared" si="331"/>
        <v>80925.21999</v>
      </c>
      <c r="AC1477" s="44"/>
      <c r="AD1477" s="44"/>
      <c r="AE1477" s="44">
        <f t="shared" si="486"/>
        <v>7765.10347</v>
      </c>
      <c r="AF1477" s="44">
        <f t="shared" si="487"/>
        <v>6399.975922</v>
      </c>
      <c r="AG1477" s="45">
        <f t="shared" si="5"/>
        <v>0.08786967117</v>
      </c>
      <c r="AH1477" s="45">
        <f t="shared" si="6"/>
        <v>0.05532953621</v>
      </c>
      <c r="AI1477" s="45" t="str">
        <f t="shared" si="7"/>
        <v/>
      </c>
      <c r="AJ1477" s="45" t="str">
        <f t="shared" si="8"/>
        <v/>
      </c>
      <c r="AK1477" s="45">
        <f t="shared" si="9"/>
        <v>0.01541819928</v>
      </c>
      <c r="AL1477" s="45">
        <f t="shared" si="10"/>
        <v>-0.08320745511</v>
      </c>
      <c r="AM1477" s="45">
        <f t="shared" si="11"/>
        <v>-0.006170518623</v>
      </c>
    </row>
    <row r="1478">
      <c r="A1478" s="33" t="s">
        <v>148</v>
      </c>
      <c r="B1478" s="34" t="s">
        <v>175</v>
      </c>
      <c r="C1478" s="35" t="s">
        <v>54</v>
      </c>
      <c r="D1478" s="36" t="str">
        <f t="shared" si="1"/>
        <v>Europe/Luxembourg-Europe/2006</v>
      </c>
      <c r="E1478" s="37">
        <f t="array" ref="E1478:H1478">VLOOKUP(D1478, GDP!D:L,{6,7,8,9},0)</f>
        <v>42544677906</v>
      </c>
      <c r="F1478" s="38">
        <v>0.077</v>
      </c>
      <c r="G1478" s="37">
        <v>7029.0</v>
      </c>
      <c r="H1478" s="38"/>
      <c r="I1478" s="39">
        <f t="array" ref="I1478:J1478">VLOOKUP(D1478, ENERGY!I:M,{4,5},0)</f>
        <v>3895.5</v>
      </c>
      <c r="J1478" s="39">
        <v>10035.0</v>
      </c>
      <c r="K1478" s="40">
        <f t="array" ref="K1478:S1478">VLOOKUP(D1478, 'HUMAN RESOURCES'!D:V,{11,12,13,14,15,16,17,18,19},0)</f>
        <v>12</v>
      </c>
      <c r="L1478" s="40">
        <v>3.0</v>
      </c>
      <c r="M1478" s="40">
        <v>82.0</v>
      </c>
      <c r="N1478" s="41">
        <v>77.0</v>
      </c>
      <c r="O1478" s="42">
        <v>0.184</v>
      </c>
      <c r="P1478" s="42">
        <v>0.672</v>
      </c>
      <c r="Q1478" s="42">
        <v>0.144</v>
      </c>
      <c r="R1478" s="40">
        <v>472637.0</v>
      </c>
      <c r="S1478" s="42">
        <v>0.87</v>
      </c>
      <c r="T1478" s="43">
        <f t="array" ref="T1478:U1478">VLOOKUP(D1478, TOURISM!D:H,{4,5},0)</f>
        <v>3636000000</v>
      </c>
      <c r="U1478" s="43">
        <v>3.138E9</v>
      </c>
      <c r="V1478" s="38">
        <f t="array" ref="V1478:AA1478">VLOOKUP(D1478, BUSINESS!D:P,{8,9,10,11,12,13},0)</f>
        <v>0.204</v>
      </c>
      <c r="W1478" s="37">
        <v>26.0</v>
      </c>
      <c r="X1478" s="37"/>
      <c r="Y1478" s="37">
        <v>59.0</v>
      </c>
      <c r="Z1478" s="38">
        <v>0.725</v>
      </c>
      <c r="AA1478" s="38">
        <v>1.529</v>
      </c>
      <c r="AB1478" s="44">
        <f t="shared" si="331"/>
        <v>90015.54662</v>
      </c>
      <c r="AC1478" s="44">
        <f t="shared" ref="AC1478:AC1480" si="495">(I1478/R1478)*1000</f>
        <v>8.242054685</v>
      </c>
      <c r="AD1478" s="44">
        <f t="shared" ref="AD1478:AD1480" si="496">J1478/R1478*1000</f>
        <v>21.2319391</v>
      </c>
      <c r="AE1478" s="44">
        <f t="shared" si="486"/>
        <v>7693.00753</v>
      </c>
      <c r="AF1478" s="44">
        <f t="shared" si="487"/>
        <v>6639.344783</v>
      </c>
      <c r="AG1478" s="45">
        <f t="shared" si="5"/>
        <v>0.1123299588</v>
      </c>
      <c r="AH1478" s="45">
        <f t="shared" si="6"/>
        <v>0.08388589052</v>
      </c>
      <c r="AI1478" s="45" t="str">
        <f t="shared" si="7"/>
        <v/>
      </c>
      <c r="AJ1478" s="45" t="str">
        <f t="shared" si="8"/>
        <v/>
      </c>
      <c r="AK1478" s="45">
        <f t="shared" si="9"/>
        <v>0.01607840777</v>
      </c>
      <c r="AL1478" s="45">
        <f t="shared" si="10"/>
        <v>-0.009284607784</v>
      </c>
      <c r="AM1478" s="45">
        <f t="shared" si="11"/>
        <v>0.03740152515</v>
      </c>
    </row>
    <row r="1479">
      <c r="A1479" s="33" t="s">
        <v>148</v>
      </c>
      <c r="B1479" s="34" t="s">
        <v>175</v>
      </c>
      <c r="C1479" s="35" t="s">
        <v>55</v>
      </c>
      <c r="D1479" s="36" t="str">
        <f t="shared" si="1"/>
        <v>Europe/Luxembourg-Europe/2007</v>
      </c>
      <c r="E1479" s="37">
        <f t="array" ref="E1479:H1479">VLOOKUP(D1479, GDP!D:L,{6,7,8,9},0)</f>
        <v>51320661751</v>
      </c>
      <c r="F1479" s="38">
        <v>0.068</v>
      </c>
      <c r="G1479" s="37">
        <v>7326.0</v>
      </c>
      <c r="H1479" s="38"/>
      <c r="I1479" s="39">
        <f t="array" ref="I1479:J1479">VLOOKUP(D1479, ENERGY!I:M,{4,5},0)</f>
        <v>4209</v>
      </c>
      <c r="J1479" s="39">
        <v>10869.0</v>
      </c>
      <c r="K1479" s="40">
        <f t="array" ref="K1479:S1479">VLOOKUP(D1479, 'HUMAN RESOURCES'!D:V,{11,12,13,14,15,16,17,18,19},0)</f>
        <v>11</v>
      </c>
      <c r="L1479" s="40">
        <v>2.0</v>
      </c>
      <c r="M1479" s="40">
        <v>82.0</v>
      </c>
      <c r="N1479" s="41">
        <v>77.0</v>
      </c>
      <c r="O1479" s="42">
        <v>0.182</v>
      </c>
      <c r="P1479" s="42">
        <v>0.675</v>
      </c>
      <c r="Q1479" s="42">
        <v>0.143</v>
      </c>
      <c r="R1479" s="40">
        <v>479993.0</v>
      </c>
      <c r="S1479" s="42">
        <v>0.874</v>
      </c>
      <c r="T1479" s="43">
        <f t="array" ref="T1479:U1479">VLOOKUP(D1479, TOURISM!D:H,{4,5},0)</f>
        <v>4032000000</v>
      </c>
      <c r="U1479" s="43">
        <v>3.476E9</v>
      </c>
      <c r="V1479" s="38">
        <f t="array" ref="V1479:AA1479">VLOOKUP(D1479, BUSINESS!D:P,{8,9,10,11,12,13},0)</f>
        <v>0.2</v>
      </c>
      <c r="W1479" s="37">
        <v>26.0</v>
      </c>
      <c r="X1479" s="37"/>
      <c r="Y1479" s="37">
        <v>59.0</v>
      </c>
      <c r="Z1479" s="38">
        <v>0.789</v>
      </c>
      <c r="AA1479" s="38">
        <v>1.437</v>
      </c>
      <c r="AB1479" s="44">
        <f t="shared" si="331"/>
        <v>106919.6046</v>
      </c>
      <c r="AC1479" s="44">
        <f t="shared" si="495"/>
        <v>8.768877879</v>
      </c>
      <c r="AD1479" s="44">
        <f t="shared" si="496"/>
        <v>22.64408023</v>
      </c>
      <c r="AE1479" s="44">
        <f t="shared" si="486"/>
        <v>8400.122502</v>
      </c>
      <c r="AF1479" s="44">
        <f t="shared" si="487"/>
        <v>7241.772276</v>
      </c>
      <c r="AG1479" s="45">
        <f t="shared" si="5"/>
        <v>0.1877904271</v>
      </c>
      <c r="AH1479" s="45">
        <f t="shared" si="6"/>
        <v>0.04225352113</v>
      </c>
      <c r="AI1479" s="45">
        <f t="shared" si="7"/>
        <v>0.06391891524</v>
      </c>
      <c r="AJ1479" s="45">
        <f t="shared" si="8"/>
        <v>0.06651022878</v>
      </c>
      <c r="AK1479" s="45">
        <f t="shared" si="9"/>
        <v>0.01556374131</v>
      </c>
      <c r="AL1479" s="45">
        <f t="shared" si="10"/>
        <v>0.09191658385</v>
      </c>
      <c r="AM1479" s="45">
        <f t="shared" si="11"/>
        <v>0.0907359857</v>
      </c>
    </row>
    <row r="1480">
      <c r="A1480" s="33" t="s">
        <v>148</v>
      </c>
      <c r="B1480" s="34" t="s">
        <v>175</v>
      </c>
      <c r="C1480" s="35" t="s">
        <v>56</v>
      </c>
      <c r="D1480" s="36" t="str">
        <f t="shared" si="1"/>
        <v>Europe/Luxembourg-Europe/2008</v>
      </c>
      <c r="E1480" s="37">
        <f t="array" ref="E1480:H1480">VLOOKUP(D1480, GDP!D:L,{6,7,8,9},0)</f>
        <v>54742763112</v>
      </c>
      <c r="F1480" s="38">
        <v>0.073</v>
      </c>
      <c r="G1480" s="37">
        <v>8305.0</v>
      </c>
      <c r="H1480" s="38"/>
      <c r="I1480" s="39">
        <f t="array" ref="I1480:J1480">VLOOKUP(D1480, ENERGY!I:M,{4,5},0)</f>
        <v>4382</v>
      </c>
      <c r="J1480" s="39">
        <v>11544.0</v>
      </c>
      <c r="K1480" s="40">
        <f t="array" ref="K1480:S1480">VLOOKUP(D1480, 'HUMAN RESOURCES'!D:V,{11,12,13,14,15,16,17,18,19},0)</f>
        <v>12</v>
      </c>
      <c r="L1480" s="40">
        <v>2.0</v>
      </c>
      <c r="M1480" s="40">
        <v>83.0</v>
      </c>
      <c r="N1480" s="41">
        <v>78.0</v>
      </c>
      <c r="O1480" s="42">
        <v>0.18</v>
      </c>
      <c r="P1480" s="42">
        <v>0.679</v>
      </c>
      <c r="Q1480" s="42">
        <v>0.141</v>
      </c>
      <c r="R1480" s="40">
        <v>488650.0</v>
      </c>
      <c r="S1480" s="42">
        <v>0.878</v>
      </c>
      <c r="T1480" s="43">
        <f t="array" ref="T1480:U1480">VLOOKUP(D1480, TOURISM!D:H,{4,5},0)</f>
        <v>4486000000</v>
      </c>
      <c r="U1480" s="43">
        <v>3.801E9</v>
      </c>
      <c r="V1480" s="38">
        <f t="array" ref="V1480:AA1480">VLOOKUP(D1480, BUSINESS!D:P,{8,9,10,11,12,13},0)</f>
        <v>0.2</v>
      </c>
      <c r="W1480" s="37">
        <v>26.0</v>
      </c>
      <c r="X1480" s="37"/>
      <c r="Y1480" s="37">
        <v>59.0</v>
      </c>
      <c r="Z1480" s="38">
        <v>0.822</v>
      </c>
      <c r="AA1480" s="38">
        <v>1.451</v>
      </c>
      <c r="AB1480" s="44">
        <f t="shared" si="331"/>
        <v>112028.5749</v>
      </c>
      <c r="AC1480" s="44">
        <f t="shared" si="495"/>
        <v>8.967563696</v>
      </c>
      <c r="AD1480" s="44">
        <f t="shared" si="496"/>
        <v>23.62427095</v>
      </c>
      <c r="AE1480" s="44">
        <f t="shared" si="486"/>
        <v>9180.394966</v>
      </c>
      <c r="AF1480" s="44">
        <f t="shared" si="487"/>
        <v>7778.573621</v>
      </c>
      <c r="AG1480" s="45">
        <f t="shared" si="5"/>
        <v>0.04778328854</v>
      </c>
      <c r="AH1480" s="45">
        <f t="shared" si="6"/>
        <v>0.1336336336</v>
      </c>
      <c r="AI1480" s="45">
        <f t="shared" si="7"/>
        <v>0.02265806631</v>
      </c>
      <c r="AJ1480" s="45">
        <f t="shared" si="8"/>
        <v>0.04328684206</v>
      </c>
      <c r="AK1480" s="45">
        <f t="shared" si="9"/>
        <v>0.01803567969</v>
      </c>
      <c r="AL1480" s="45">
        <f t="shared" si="10"/>
        <v>0.0928882244</v>
      </c>
      <c r="AM1480" s="45">
        <f t="shared" si="11"/>
        <v>0.07412568704</v>
      </c>
    </row>
    <row r="1481">
      <c r="A1481" s="33" t="s">
        <v>148</v>
      </c>
      <c r="B1481" s="34" t="s">
        <v>175</v>
      </c>
      <c r="C1481" s="35" t="s">
        <v>57</v>
      </c>
      <c r="D1481" s="36" t="str">
        <f t="shared" si="1"/>
        <v>Europe/Luxembourg-Europe/2009</v>
      </c>
      <c r="E1481" s="37">
        <f t="array" ref="E1481:H1481">VLOOKUP(D1481, GDP!D:L,{6,7,8,9},0)</f>
        <v>49420751774</v>
      </c>
      <c r="F1481" s="38">
        <v>0.08</v>
      </c>
      <c r="G1481" s="37">
        <v>8127.0</v>
      </c>
      <c r="H1481" s="38"/>
      <c r="I1481" s="39" t="str">
        <f t="array" ref="I1481:J1481">VLOOKUP(D1481, ENERGY!I:M,{4,5},0)</f>
        <v/>
      </c>
      <c r="J1481" s="39"/>
      <c r="K1481" s="40">
        <f t="array" ref="K1481:S1481">VLOOKUP(D1481, 'HUMAN RESOURCES'!D:V,{11,12,13,14,15,16,17,18,19},0)</f>
        <v>11</v>
      </c>
      <c r="L1481" s="40">
        <v>2.0</v>
      </c>
      <c r="M1481" s="40">
        <v>83.0</v>
      </c>
      <c r="N1481" s="41">
        <v>78.0</v>
      </c>
      <c r="O1481" s="42">
        <v>0.178</v>
      </c>
      <c r="P1481" s="42">
        <v>0.682</v>
      </c>
      <c r="Q1481" s="42">
        <v>0.14</v>
      </c>
      <c r="R1481" s="40">
        <v>497783.0</v>
      </c>
      <c r="S1481" s="42">
        <v>0.882</v>
      </c>
      <c r="T1481" s="43">
        <f t="array" ref="T1481:U1481">VLOOKUP(D1481, TOURISM!D:H,{4,5},0)</f>
        <v>4148000000</v>
      </c>
      <c r="U1481" s="43">
        <v>3.612E9</v>
      </c>
      <c r="V1481" s="38">
        <f t="array" ref="V1481:AA1481">VLOOKUP(D1481, BUSINESS!D:P,{8,9,10,11,12,13},0)</f>
        <v>0.2</v>
      </c>
      <c r="W1481" s="37">
        <v>24.0</v>
      </c>
      <c r="X1481" s="37"/>
      <c r="Y1481" s="37">
        <v>59.0</v>
      </c>
      <c r="Z1481" s="38">
        <v>0.873</v>
      </c>
      <c r="AA1481" s="38">
        <v>1.445</v>
      </c>
      <c r="AB1481" s="44">
        <f t="shared" si="331"/>
        <v>99281.71869</v>
      </c>
      <c r="AC1481" s="44"/>
      <c r="AD1481" s="44"/>
      <c r="AE1481" s="44">
        <f t="shared" si="486"/>
        <v>8332.948293</v>
      </c>
      <c r="AF1481" s="44">
        <f t="shared" si="487"/>
        <v>7256.173875</v>
      </c>
      <c r="AG1481" s="45">
        <f t="shared" si="5"/>
        <v>-0.1137821864</v>
      </c>
      <c r="AH1481" s="45">
        <f t="shared" si="6"/>
        <v>-0.02143287176</v>
      </c>
      <c r="AI1481" s="45" t="str">
        <f t="shared" si="7"/>
        <v/>
      </c>
      <c r="AJ1481" s="45" t="str">
        <f t="shared" si="8"/>
        <v/>
      </c>
      <c r="AK1481" s="45">
        <f t="shared" si="9"/>
        <v>0.01869026911</v>
      </c>
      <c r="AL1481" s="45">
        <f t="shared" si="10"/>
        <v>-0.09231048078</v>
      </c>
      <c r="AM1481" s="45">
        <f t="shared" si="11"/>
        <v>-0.06715880979</v>
      </c>
    </row>
    <row r="1482">
      <c r="A1482" s="33" t="s">
        <v>148</v>
      </c>
      <c r="B1482" s="34" t="s">
        <v>175</v>
      </c>
      <c r="C1482" s="35" t="s">
        <v>58</v>
      </c>
      <c r="D1482" s="36" t="str">
        <f t="shared" si="1"/>
        <v>Europe/Luxembourg-Europe/2010</v>
      </c>
      <c r="E1482" s="37">
        <f t="array" ref="E1482:H1482">VLOOKUP(D1482, GDP!D:L,{6,7,8,9},0)</f>
        <v>52053324635</v>
      </c>
      <c r="F1482" s="38">
        <v>0.072</v>
      </c>
      <c r="G1482" s="37">
        <v>7592.0</v>
      </c>
      <c r="H1482" s="38"/>
      <c r="I1482" s="39">
        <f t="array" ref="I1482:J1482">VLOOKUP(D1482, ENERGY!I:M,{4,5},0)</f>
        <v>3589</v>
      </c>
      <c r="J1482" s="39">
        <v>9072.5</v>
      </c>
      <c r="K1482" s="40">
        <f t="array" ref="K1482:S1482">VLOOKUP(D1482, 'HUMAN RESOURCES'!D:V,{11,12,13,14,15,16,17,18,19},0)</f>
        <v>12</v>
      </c>
      <c r="L1482" s="40">
        <v>2.0</v>
      </c>
      <c r="M1482" s="40">
        <v>84.0</v>
      </c>
      <c r="N1482" s="41">
        <v>78.0</v>
      </c>
      <c r="O1482" s="42">
        <v>0.176</v>
      </c>
      <c r="P1482" s="42">
        <v>0.684</v>
      </c>
      <c r="Q1482" s="42">
        <v>0.14</v>
      </c>
      <c r="R1482" s="40">
        <v>506953.0</v>
      </c>
      <c r="S1482" s="42">
        <v>0.885</v>
      </c>
      <c r="T1482" s="43">
        <f t="array" ref="T1482:U1482">VLOOKUP(D1482, TOURISM!D:H,{4,5},0)</f>
        <v>4115000000</v>
      </c>
      <c r="U1482" s="43">
        <v>3.549E9</v>
      </c>
      <c r="V1482" s="38">
        <f t="array" ref="V1482:AA1482">VLOOKUP(D1482, BUSINESS!D:P,{8,9,10,11,12,13},0)</f>
        <v>0.2</v>
      </c>
      <c r="W1482" s="37">
        <v>19.0</v>
      </c>
      <c r="X1482" s="37"/>
      <c r="Y1482" s="37">
        <v>59.0</v>
      </c>
      <c r="Z1482" s="38">
        <v>0.906</v>
      </c>
      <c r="AA1482" s="38">
        <v>1.431</v>
      </c>
      <c r="AB1482" s="44">
        <f t="shared" si="331"/>
        <v>102678.7979</v>
      </c>
      <c r="AC1482" s="44">
        <f t="shared" ref="AC1482:AC1484" si="497">(I1482/R1482)*1000</f>
        <v>7.079551753</v>
      </c>
      <c r="AD1482" s="44">
        <f t="shared" ref="AD1482:AD1484" si="498">J1482/R1482*1000</f>
        <v>17.89613633</v>
      </c>
      <c r="AE1482" s="44">
        <f t="shared" si="486"/>
        <v>8117.123284</v>
      </c>
      <c r="AF1482" s="44">
        <f t="shared" si="487"/>
        <v>7000.648975</v>
      </c>
      <c r="AG1482" s="45">
        <f t="shared" si="5"/>
        <v>0.03421656336</v>
      </c>
      <c r="AH1482" s="45">
        <f t="shared" si="6"/>
        <v>-0.06582994955</v>
      </c>
      <c r="AI1482" s="45" t="str">
        <f t="shared" si="7"/>
        <v/>
      </c>
      <c r="AJ1482" s="45" t="str">
        <f t="shared" si="8"/>
        <v/>
      </c>
      <c r="AK1482" s="45">
        <f t="shared" si="9"/>
        <v>0.01842168174</v>
      </c>
      <c r="AL1482" s="45">
        <f t="shared" si="10"/>
        <v>-0.02590019781</v>
      </c>
      <c r="AM1482" s="45">
        <f t="shared" si="11"/>
        <v>-0.03521482589</v>
      </c>
    </row>
    <row r="1483">
      <c r="A1483" s="33" t="s">
        <v>148</v>
      </c>
      <c r="B1483" s="34" t="s">
        <v>175</v>
      </c>
      <c r="C1483" s="35" t="s">
        <v>59</v>
      </c>
      <c r="D1483" s="36" t="str">
        <f t="shared" si="1"/>
        <v>Europe/Luxembourg-Europe/2011</v>
      </c>
      <c r="E1483" s="37">
        <f t="array" ref="E1483:H1483">VLOOKUP(D1483, GDP!D:L,{6,7,8,9},0)</f>
        <v>58009863403</v>
      </c>
      <c r="F1483" s="38">
        <v>0.067</v>
      </c>
      <c r="G1483" s="37">
        <v>7751.0</v>
      </c>
      <c r="H1483" s="38"/>
      <c r="I1483" s="39">
        <f t="array" ref="I1483:J1483">VLOOKUP(D1483, ENERGY!I:M,{4,5},0)</f>
        <v>4329</v>
      </c>
      <c r="J1483" s="39">
        <v>11357.0</v>
      </c>
      <c r="K1483" s="40">
        <f t="array" ref="K1483:S1483">VLOOKUP(D1483, 'HUMAN RESOURCES'!D:V,{11,12,13,14,15,16,17,18,19},0)</f>
        <v>11</v>
      </c>
      <c r="L1483" s="40">
        <v>2.0</v>
      </c>
      <c r="M1483" s="40">
        <v>84.0</v>
      </c>
      <c r="N1483" s="41">
        <v>79.0</v>
      </c>
      <c r="O1483" s="42">
        <v>0.175</v>
      </c>
      <c r="P1483" s="42">
        <v>0.685</v>
      </c>
      <c r="Q1483" s="42">
        <v>0.14</v>
      </c>
      <c r="R1483" s="40">
        <v>518347.0</v>
      </c>
      <c r="S1483" s="42">
        <v>0.889</v>
      </c>
      <c r="T1483" s="43">
        <f t="array" ref="T1483:U1483">VLOOKUP(D1483, TOURISM!D:H,{4,5},0)</f>
        <v>4825000000</v>
      </c>
      <c r="U1483" s="43">
        <v>3.822E9</v>
      </c>
      <c r="V1483" s="38">
        <f t="array" ref="V1483:AA1483">VLOOKUP(D1483, BUSINESS!D:P,{8,9,10,11,12,13},0)</f>
        <v>0.198</v>
      </c>
      <c r="W1483" s="37">
        <v>19.0</v>
      </c>
      <c r="X1483" s="37"/>
      <c r="Y1483" s="37">
        <v>59.0</v>
      </c>
      <c r="Z1483" s="38">
        <v>0.9</v>
      </c>
      <c r="AA1483" s="38">
        <v>1.482</v>
      </c>
      <c r="AB1483" s="44">
        <f t="shared" si="331"/>
        <v>111913.1844</v>
      </c>
      <c r="AC1483" s="44">
        <f t="shared" si="497"/>
        <v>8.351548287</v>
      </c>
      <c r="AD1483" s="44">
        <f t="shared" si="498"/>
        <v>21.91003324</v>
      </c>
      <c r="AE1483" s="44">
        <f t="shared" si="486"/>
        <v>9308.436241</v>
      </c>
      <c r="AF1483" s="44">
        <f t="shared" si="487"/>
        <v>7373.439028</v>
      </c>
      <c r="AG1483" s="45">
        <f t="shared" si="5"/>
        <v>0.08993469634</v>
      </c>
      <c r="AH1483" s="45">
        <f t="shared" si="6"/>
        <v>0.020943098</v>
      </c>
      <c r="AI1483" s="45">
        <f t="shared" si="7"/>
        <v>0.1796719027</v>
      </c>
      <c r="AJ1483" s="45">
        <f t="shared" si="8"/>
        <v>0.2242884631</v>
      </c>
      <c r="AK1483" s="45">
        <f t="shared" si="9"/>
        <v>0.0224754563</v>
      </c>
      <c r="AL1483" s="45">
        <f t="shared" si="10"/>
        <v>0.1467654137</v>
      </c>
      <c r="AM1483" s="45">
        <f t="shared" si="11"/>
        <v>0.05325078493</v>
      </c>
    </row>
    <row r="1484">
      <c r="A1484" s="33" t="s">
        <v>148</v>
      </c>
      <c r="B1484" s="34" t="s">
        <v>175</v>
      </c>
      <c r="C1484" s="35" t="s">
        <v>60</v>
      </c>
      <c r="D1484" s="36" t="str">
        <f t="shared" si="1"/>
        <v>Europe/Luxembourg-Europe/2012</v>
      </c>
      <c r="E1484" s="37">
        <f t="array" ref="E1484:H1484">VLOOKUP(D1484, GDP!D:L,{6,7,8,9},0)</f>
        <v>55143457330</v>
      </c>
      <c r="F1484" s="38">
        <v>0.069</v>
      </c>
      <c r="G1484" s="37">
        <v>7452.0</v>
      </c>
      <c r="H1484" s="38"/>
      <c r="I1484" s="39">
        <f t="array" ref="I1484:J1484">VLOOKUP(D1484, ENERGY!I:M,{4,5},0)</f>
        <v>3646</v>
      </c>
      <c r="J1484" s="39">
        <v>9417.0</v>
      </c>
      <c r="K1484" s="40">
        <f t="array" ref="K1484:S1484">VLOOKUP(D1484, 'HUMAN RESOURCES'!D:V,{11,12,13,14,15,16,17,18,19},0)</f>
        <v>11</v>
      </c>
      <c r="L1484" s="40">
        <v>2.0</v>
      </c>
      <c r="M1484" s="40">
        <v>84.0</v>
      </c>
      <c r="N1484" s="41">
        <v>79.0</v>
      </c>
      <c r="O1484" s="42">
        <v>0.175</v>
      </c>
      <c r="P1484" s="42">
        <v>0.685</v>
      </c>
      <c r="Q1484" s="42">
        <v>0.141</v>
      </c>
      <c r="R1484" s="40">
        <v>530946.0</v>
      </c>
      <c r="S1484" s="42">
        <v>0.892</v>
      </c>
      <c r="T1484" s="43">
        <f t="array" ref="T1484:U1484">VLOOKUP(D1484, TOURISM!D:H,{4,5},0)</f>
        <v>4613000000</v>
      </c>
      <c r="U1484" s="43">
        <v>3.582E9</v>
      </c>
      <c r="V1484" s="38">
        <f t="array" ref="V1484:AA1484">VLOOKUP(D1484, BUSINESS!D:P,{8,9,10,11,12,13},0)</f>
        <v>0.2</v>
      </c>
      <c r="W1484" s="37">
        <v>19.0</v>
      </c>
      <c r="X1484" s="37">
        <v>56.0</v>
      </c>
      <c r="Y1484" s="37">
        <v>59.0</v>
      </c>
      <c r="Z1484" s="38">
        <v>0.919</v>
      </c>
      <c r="AA1484" s="38">
        <v>1.454</v>
      </c>
      <c r="AB1484" s="44">
        <f t="shared" si="331"/>
        <v>103858.8808</v>
      </c>
      <c r="AC1484" s="44">
        <f t="shared" si="497"/>
        <v>6.866988357</v>
      </c>
      <c r="AD1484" s="44">
        <f t="shared" si="498"/>
        <v>17.73626697</v>
      </c>
      <c r="AE1484" s="44">
        <f t="shared" si="486"/>
        <v>8688.26585</v>
      </c>
      <c r="AF1484" s="44">
        <f t="shared" si="487"/>
        <v>6746.448791</v>
      </c>
      <c r="AG1484" s="45">
        <f t="shared" si="5"/>
        <v>-0.07196921122</v>
      </c>
      <c r="AH1484" s="45">
        <f t="shared" si="6"/>
        <v>-0.03857566766</v>
      </c>
      <c r="AI1484" s="45">
        <f t="shared" si="7"/>
        <v>-0.1777586478</v>
      </c>
      <c r="AJ1484" s="45">
        <f t="shared" si="8"/>
        <v>-0.1904956615</v>
      </c>
      <c r="AK1484" s="45">
        <f t="shared" si="9"/>
        <v>0.02430611154</v>
      </c>
      <c r="AL1484" s="45">
        <f t="shared" si="10"/>
        <v>-0.06662455159</v>
      </c>
      <c r="AM1484" s="45">
        <f t="shared" si="11"/>
        <v>-0.08503362332</v>
      </c>
    </row>
    <row r="1485">
      <c r="A1485" s="33" t="s">
        <v>148</v>
      </c>
      <c r="B1485" s="34" t="s">
        <v>176</v>
      </c>
      <c r="C1485" s="35" t="s">
        <v>48</v>
      </c>
      <c r="D1485" s="36" t="str">
        <f t="shared" si="1"/>
        <v>Europe/Malta-Europe/2000</v>
      </c>
      <c r="E1485" s="37">
        <f t="array" ref="E1485:H1485">VLOOKUP(D1485, GDP!D:L,{6,7,8,9},0)</f>
        <v>3957418083</v>
      </c>
      <c r="F1485" s="38">
        <v>0.066</v>
      </c>
      <c r="G1485" s="37">
        <v>643.0</v>
      </c>
      <c r="H1485" s="38">
        <v>0.073</v>
      </c>
      <c r="I1485" s="39" t="str">
        <f t="array" ref="I1485:J1485">VLOOKUP(D1485, ENERGY!I:M,{4,5},0)</f>
        <v/>
      </c>
      <c r="J1485" s="39"/>
      <c r="K1485" s="40">
        <f t="array" ref="K1485:S1485">VLOOKUP(D1485, 'HUMAN RESOURCES'!D:V,{11,12,13,14,15,16,17,18,19},0)</f>
        <v>12</v>
      </c>
      <c r="L1485" s="40">
        <v>7.0</v>
      </c>
      <c r="M1485" s="40">
        <v>80.0</v>
      </c>
      <c r="N1485" s="41">
        <v>76.0</v>
      </c>
      <c r="O1485" s="42">
        <v>0.207</v>
      </c>
      <c r="P1485" s="42">
        <v>0.686</v>
      </c>
      <c r="Q1485" s="42">
        <v>0.107</v>
      </c>
      <c r="R1485" s="40">
        <v>381363.0</v>
      </c>
      <c r="S1485" s="42">
        <v>0.924</v>
      </c>
      <c r="T1485" s="43">
        <f t="array" ref="T1485:U1485">VLOOKUP(D1485, TOURISM!D:H,{4,5},0)</f>
        <v>731000000</v>
      </c>
      <c r="U1485" s="43">
        <v>2.24E8</v>
      </c>
      <c r="V1485" s="38" t="str">
        <f t="array" ref="V1485:AA1485">VLOOKUP(D1485, BUSINESS!D:P,{8,9,10,11,12,13},0)</f>
        <v/>
      </c>
      <c r="W1485" s="37"/>
      <c r="X1485" s="37"/>
      <c r="Y1485" s="37"/>
      <c r="Z1485" s="38">
        <v>0.131</v>
      </c>
      <c r="AA1485" s="38">
        <v>0.281</v>
      </c>
      <c r="AB1485" s="44">
        <f t="shared" si="331"/>
        <v>10377.03732</v>
      </c>
      <c r="AC1485" s="44"/>
      <c r="AD1485" s="44"/>
      <c r="AE1485" s="44">
        <f t="shared" si="486"/>
        <v>1916.80892</v>
      </c>
      <c r="AF1485" s="44">
        <f t="shared" si="487"/>
        <v>587.3668919</v>
      </c>
      <c r="AG1485" s="45" t="str">
        <f t="shared" si="5"/>
        <v/>
      </c>
      <c r="AH1485" s="45" t="str">
        <f t="shared" si="6"/>
        <v/>
      </c>
      <c r="AI1485" s="45" t="str">
        <f t="shared" si="7"/>
        <v/>
      </c>
      <c r="AJ1485" s="45" t="str">
        <f t="shared" si="8"/>
        <v/>
      </c>
      <c r="AK1485" s="45" t="str">
        <f t="shared" si="9"/>
        <v/>
      </c>
      <c r="AL1485" s="45" t="str">
        <f t="shared" si="10"/>
        <v/>
      </c>
      <c r="AM1485" s="45" t="str">
        <f t="shared" si="11"/>
        <v/>
      </c>
    </row>
    <row r="1486">
      <c r="A1486" s="33" t="s">
        <v>148</v>
      </c>
      <c r="B1486" s="34" t="s">
        <v>176</v>
      </c>
      <c r="C1486" s="35" t="s">
        <v>49</v>
      </c>
      <c r="D1486" s="36" t="str">
        <f t="shared" si="1"/>
        <v>Europe/Malta-Europe/2001</v>
      </c>
      <c r="E1486" s="37">
        <f t="array" ref="E1486:H1486">VLOOKUP(D1486, GDP!D:L,{6,7,8,9},0)</f>
        <v>3917620728</v>
      </c>
      <c r="F1486" s="38">
        <v>0.07</v>
      </c>
      <c r="G1486" s="37">
        <v>675.0</v>
      </c>
      <c r="H1486" s="38">
        <v>0.069</v>
      </c>
      <c r="I1486" s="39">
        <f t="array" ref="I1486:J1486">VLOOKUP(D1486, ENERGY!I:M,{4,5},0)</f>
        <v>857</v>
      </c>
      <c r="J1486" s="39"/>
      <c r="K1486" s="40">
        <f t="array" ref="K1486:S1486">VLOOKUP(D1486, 'HUMAN RESOURCES'!D:V,{11,12,13,14,15,16,17,18,19},0)</f>
        <v>10</v>
      </c>
      <c r="L1486" s="40">
        <v>7.0</v>
      </c>
      <c r="M1486" s="40">
        <v>81.0</v>
      </c>
      <c r="N1486" s="41">
        <v>77.0</v>
      </c>
      <c r="O1486" s="42">
        <v>0.2</v>
      </c>
      <c r="P1486" s="42">
        <v>0.688</v>
      </c>
      <c r="Q1486" s="42">
        <v>0.111</v>
      </c>
      <c r="R1486" s="40">
        <v>393028.0</v>
      </c>
      <c r="S1486" s="42">
        <v>0.926</v>
      </c>
      <c r="T1486" s="43">
        <f t="array" ref="T1486:U1486">VLOOKUP(D1486, TOURISM!D:H,{4,5},0)</f>
        <v>704000000</v>
      </c>
      <c r="U1486" s="43">
        <v>2.04E8</v>
      </c>
      <c r="V1486" s="38" t="str">
        <f t="array" ref="V1486:AA1486">VLOOKUP(D1486, BUSINESS!D:P,{8,9,10,11,12,13},0)</f>
        <v/>
      </c>
      <c r="W1486" s="37"/>
      <c r="X1486" s="37"/>
      <c r="Y1486" s="37"/>
      <c r="Z1486" s="38">
        <v>0.179</v>
      </c>
      <c r="AA1486" s="38">
        <v>0.585</v>
      </c>
      <c r="AB1486" s="44">
        <f t="shared" si="331"/>
        <v>9967.790407</v>
      </c>
      <c r="AC1486" s="44">
        <f t="shared" ref="AC1486:AC1492" si="499">(I1486/R1486)*1000</f>
        <v>2.180506223</v>
      </c>
      <c r="AD1486" s="44"/>
      <c r="AE1486" s="44">
        <f t="shared" si="486"/>
        <v>1791.220982</v>
      </c>
      <c r="AF1486" s="44">
        <f t="shared" si="487"/>
        <v>519.046989</v>
      </c>
      <c r="AG1486" s="45">
        <f t="shared" si="5"/>
        <v>-0.03943774118</v>
      </c>
      <c r="AH1486" s="45">
        <f t="shared" si="6"/>
        <v>0.04976671851</v>
      </c>
      <c r="AI1486" s="45" t="str">
        <f t="shared" si="7"/>
        <v/>
      </c>
      <c r="AJ1486" s="45" t="str">
        <f t="shared" si="8"/>
        <v/>
      </c>
      <c r="AK1486" s="45">
        <f t="shared" si="9"/>
        <v>0.03058765533</v>
      </c>
      <c r="AL1486" s="45">
        <f t="shared" si="10"/>
        <v>-0.06551927873</v>
      </c>
      <c r="AM1486" s="45">
        <f t="shared" si="11"/>
        <v>-0.1163155497</v>
      </c>
    </row>
    <row r="1487">
      <c r="A1487" s="33" t="s">
        <v>148</v>
      </c>
      <c r="B1487" s="34" t="s">
        <v>176</v>
      </c>
      <c r="C1487" s="35" t="s">
        <v>50</v>
      </c>
      <c r="D1487" s="36" t="str">
        <f t="shared" si="1"/>
        <v>Europe/Malta-Europe/2002</v>
      </c>
      <c r="E1487" s="37">
        <f t="array" ref="E1487:H1487">VLOOKUP(D1487, GDP!D:L,{6,7,8,9},0)</f>
        <v>4296164768</v>
      </c>
      <c r="F1487" s="38">
        <v>0.079</v>
      </c>
      <c r="G1487" s="37">
        <v>839.0</v>
      </c>
      <c r="H1487" s="38">
        <v>0.06</v>
      </c>
      <c r="I1487" s="39">
        <f t="array" ref="I1487:J1487">VLOOKUP(D1487, ENERGY!I:M,{4,5},0)</f>
        <v>848</v>
      </c>
      <c r="J1487" s="39">
        <v>2589.0</v>
      </c>
      <c r="K1487" s="40">
        <f t="array" ref="K1487:S1487">VLOOKUP(D1487, 'HUMAN RESOURCES'!D:V,{11,12,13,14,15,16,17,18,19},0)</f>
        <v>10</v>
      </c>
      <c r="L1487" s="40">
        <v>6.0</v>
      </c>
      <c r="M1487" s="40">
        <v>81.0</v>
      </c>
      <c r="N1487" s="41">
        <v>76.0</v>
      </c>
      <c r="O1487" s="42">
        <v>0.193</v>
      </c>
      <c r="P1487" s="42">
        <v>0.69</v>
      </c>
      <c r="Q1487" s="42">
        <v>0.117</v>
      </c>
      <c r="R1487" s="40">
        <v>395969.0</v>
      </c>
      <c r="S1487" s="42">
        <v>0.929</v>
      </c>
      <c r="T1487" s="43">
        <f t="array" ref="T1487:U1487">VLOOKUP(D1487, TOURISM!D:H,{4,5},0)</f>
        <v>757000000</v>
      </c>
      <c r="U1487" s="43">
        <v>1.8E8</v>
      </c>
      <c r="V1487" s="38" t="str">
        <f t="array" ref="V1487:AA1487">VLOOKUP(D1487, BUSINESS!D:P,{8,9,10,11,12,13},0)</f>
        <v/>
      </c>
      <c r="W1487" s="37"/>
      <c r="X1487" s="37"/>
      <c r="Y1487" s="37"/>
      <c r="Z1487" s="38">
        <v>0.289</v>
      </c>
      <c r="AA1487" s="38">
        <v>0.674</v>
      </c>
      <c r="AB1487" s="44">
        <f t="shared" si="331"/>
        <v>10849.75028</v>
      </c>
      <c r="AC1487" s="44">
        <f t="shared" si="499"/>
        <v>2.14158179</v>
      </c>
      <c r="AD1487" s="44">
        <f t="shared" ref="AD1487:AD1492" si="500">J1487/R1487*1000</f>
        <v>6.538390632</v>
      </c>
      <c r="AE1487" s="44">
        <f t="shared" si="486"/>
        <v>1911.76582</v>
      </c>
      <c r="AF1487" s="44">
        <f t="shared" si="487"/>
        <v>454.5810404</v>
      </c>
      <c r="AG1487" s="45">
        <f t="shared" si="5"/>
        <v>0.0884809808</v>
      </c>
      <c r="AH1487" s="45">
        <f t="shared" si="6"/>
        <v>0.242962963</v>
      </c>
      <c r="AI1487" s="45">
        <f t="shared" si="7"/>
        <v>-0.01785109924</v>
      </c>
      <c r="AJ1487" s="45" t="str">
        <f t="shared" si="8"/>
        <v/>
      </c>
      <c r="AK1487" s="45">
        <f t="shared" si="9"/>
        <v>0.007482927425</v>
      </c>
      <c r="AL1487" s="45">
        <f t="shared" si="10"/>
        <v>0.06729758057</v>
      </c>
      <c r="AM1487" s="45">
        <f t="shared" si="11"/>
        <v>-0.1242006022</v>
      </c>
    </row>
    <row r="1488">
      <c r="A1488" s="33" t="s">
        <v>148</v>
      </c>
      <c r="B1488" s="34" t="s">
        <v>176</v>
      </c>
      <c r="C1488" s="35" t="s">
        <v>51</v>
      </c>
      <c r="D1488" s="36" t="str">
        <f t="shared" si="1"/>
        <v>Europe/Malta-Europe/2003</v>
      </c>
      <c r="E1488" s="37">
        <f t="array" ref="E1488:H1488">VLOOKUP(D1488, GDP!D:L,{6,7,8,9},0)</f>
        <v>5119621569</v>
      </c>
      <c r="F1488" s="38">
        <v>0.082</v>
      </c>
      <c r="G1488" s="37">
        <v>1074.0</v>
      </c>
      <c r="H1488" s="38">
        <v>0.059</v>
      </c>
      <c r="I1488" s="39">
        <f t="array" ref="I1488:J1488">VLOOKUP(D1488, ENERGY!I:M,{4,5},0)</f>
        <v>777</v>
      </c>
      <c r="J1488" s="39">
        <v>2497.0</v>
      </c>
      <c r="K1488" s="40">
        <f t="array" ref="K1488:S1488">VLOOKUP(D1488, 'HUMAN RESOURCES'!D:V,{11,12,13,14,15,16,17,18,19},0)</f>
        <v>10</v>
      </c>
      <c r="L1488" s="40">
        <v>6.0</v>
      </c>
      <c r="M1488" s="40">
        <v>81.0</v>
      </c>
      <c r="N1488" s="41">
        <v>76.0</v>
      </c>
      <c r="O1488" s="42">
        <v>0.185</v>
      </c>
      <c r="P1488" s="42">
        <v>0.691</v>
      </c>
      <c r="Q1488" s="42">
        <v>0.123</v>
      </c>
      <c r="R1488" s="40">
        <v>398582.0</v>
      </c>
      <c r="S1488" s="42">
        <v>0.932</v>
      </c>
      <c r="T1488" s="43">
        <f t="array" ref="T1488:U1488">VLOOKUP(D1488, TOURISM!D:H,{4,5},0)</f>
        <v>869000000</v>
      </c>
      <c r="U1488" s="43">
        <v>2.38E8</v>
      </c>
      <c r="V1488" s="38" t="str">
        <f t="array" ref="V1488:AA1488">VLOOKUP(D1488, BUSINESS!D:P,{8,9,10,11,12,13},0)</f>
        <v/>
      </c>
      <c r="W1488" s="37"/>
      <c r="X1488" s="37"/>
      <c r="Y1488" s="37"/>
      <c r="Z1488" s="38">
        <v>0.316</v>
      </c>
      <c r="AA1488" s="38">
        <v>0.704</v>
      </c>
      <c r="AB1488" s="44">
        <f t="shared" si="331"/>
        <v>12844.58799</v>
      </c>
      <c r="AC1488" s="44">
        <f t="shared" si="499"/>
        <v>1.949410661</v>
      </c>
      <c r="AD1488" s="44">
        <f t="shared" si="500"/>
        <v>6.264708391</v>
      </c>
      <c r="AE1488" s="44">
        <f t="shared" si="486"/>
        <v>2180.228911</v>
      </c>
      <c r="AF1488" s="44">
        <f t="shared" si="487"/>
        <v>597.116779</v>
      </c>
      <c r="AG1488" s="45">
        <f t="shared" si="5"/>
        <v>0.1838602417</v>
      </c>
      <c r="AH1488" s="45">
        <f t="shared" si="6"/>
        <v>0.2800953516</v>
      </c>
      <c r="AI1488" s="45">
        <f t="shared" si="7"/>
        <v>-0.08973326658</v>
      </c>
      <c r="AJ1488" s="45">
        <f t="shared" si="8"/>
        <v>-0.04185773775</v>
      </c>
      <c r="AK1488" s="45">
        <f t="shared" si="9"/>
        <v>0.006599001437</v>
      </c>
      <c r="AL1488" s="45">
        <f t="shared" si="10"/>
        <v>0.140426766</v>
      </c>
      <c r="AM1488" s="45">
        <f t="shared" si="11"/>
        <v>0.313554077</v>
      </c>
    </row>
    <row r="1489">
      <c r="A1489" s="33" t="s">
        <v>148</v>
      </c>
      <c r="B1489" s="34" t="s">
        <v>176</v>
      </c>
      <c r="C1489" s="35" t="s">
        <v>52</v>
      </c>
      <c r="D1489" s="36" t="str">
        <f t="shared" si="1"/>
        <v>Europe/Malta-Europe/2004</v>
      </c>
      <c r="E1489" s="37">
        <f t="array" ref="E1489:H1489">VLOOKUP(D1489, GDP!D:L,{6,7,8,9},0)</f>
        <v>5643525282</v>
      </c>
      <c r="F1489" s="38">
        <v>0.086</v>
      </c>
      <c r="G1489" s="37">
        <v>1247.0</v>
      </c>
      <c r="H1489" s="38">
        <v>0.053</v>
      </c>
      <c r="I1489" s="39">
        <f t="array" ref="I1489:J1489">VLOOKUP(D1489, ENERGY!I:M,{4,5},0)</f>
        <v>837</v>
      </c>
      <c r="J1489" s="39">
        <v>2560.0</v>
      </c>
      <c r="K1489" s="40">
        <f t="array" ref="K1489:S1489">VLOOKUP(D1489, 'HUMAN RESOURCES'!D:V,{11,12,13,14,15,16,17,18,19},0)</f>
        <v>10</v>
      </c>
      <c r="L1489" s="40">
        <v>6.0</v>
      </c>
      <c r="M1489" s="40">
        <v>81.0</v>
      </c>
      <c r="N1489" s="41">
        <v>77.0</v>
      </c>
      <c r="O1489" s="42">
        <v>0.178</v>
      </c>
      <c r="P1489" s="42">
        <v>0.693</v>
      </c>
      <c r="Q1489" s="42">
        <v>0.129</v>
      </c>
      <c r="R1489" s="40">
        <v>401268.0</v>
      </c>
      <c r="S1489" s="42">
        <v>0.934</v>
      </c>
      <c r="T1489" s="43">
        <f t="array" ref="T1489:U1489">VLOOKUP(D1489, TOURISM!D:H,{4,5},0)</f>
        <v>949000000</v>
      </c>
      <c r="U1489" s="43">
        <v>2.91E8</v>
      </c>
      <c r="V1489" s="38" t="str">
        <f t="array" ref="V1489:AA1489">VLOOKUP(D1489, BUSINESS!D:P,{8,9,10,11,12,13},0)</f>
        <v/>
      </c>
      <c r="W1489" s="37"/>
      <c r="X1489" s="37"/>
      <c r="Y1489" s="37"/>
      <c r="Z1489" s="38">
        <v>0.346</v>
      </c>
      <c r="AA1489" s="38">
        <v>0.741</v>
      </c>
      <c r="AB1489" s="44">
        <f t="shared" si="331"/>
        <v>14064.2296</v>
      </c>
      <c r="AC1489" s="44">
        <f t="shared" si="499"/>
        <v>2.085887736</v>
      </c>
      <c r="AD1489" s="44">
        <f t="shared" si="500"/>
        <v>6.37977611</v>
      </c>
      <c r="AE1489" s="44">
        <f t="shared" si="486"/>
        <v>2365.002941</v>
      </c>
      <c r="AF1489" s="44">
        <f t="shared" si="487"/>
        <v>725.2011125</v>
      </c>
      <c r="AG1489" s="45">
        <f t="shared" si="5"/>
        <v>0.0949537355</v>
      </c>
      <c r="AH1489" s="45">
        <f t="shared" si="6"/>
        <v>0.1610800745</v>
      </c>
      <c r="AI1489" s="45">
        <f t="shared" si="7"/>
        <v>0.07000940224</v>
      </c>
      <c r="AJ1489" s="45">
        <f t="shared" si="8"/>
        <v>0.01836760968</v>
      </c>
      <c r="AK1489" s="45">
        <f t="shared" si="9"/>
        <v>0.006738889363</v>
      </c>
      <c r="AL1489" s="45">
        <f t="shared" si="10"/>
        <v>0.08474982981</v>
      </c>
      <c r="AM1489" s="45">
        <f t="shared" si="11"/>
        <v>0.2145046631</v>
      </c>
    </row>
    <row r="1490">
      <c r="A1490" s="33" t="s">
        <v>148</v>
      </c>
      <c r="B1490" s="34" t="s">
        <v>176</v>
      </c>
      <c r="C1490" s="35" t="s">
        <v>53</v>
      </c>
      <c r="D1490" s="36" t="str">
        <f t="shared" si="1"/>
        <v>Europe/Malta-Europe/2005</v>
      </c>
      <c r="E1490" s="37">
        <f t="array" ref="E1490:H1490">VLOOKUP(D1490, GDP!D:L,{6,7,8,9},0)</f>
        <v>5980795756</v>
      </c>
      <c r="F1490" s="38">
        <v>0.091</v>
      </c>
      <c r="G1490" s="37">
        <v>1394.0</v>
      </c>
      <c r="H1490" s="38">
        <v>0.055</v>
      </c>
      <c r="I1490" s="39">
        <f t="array" ref="I1490:J1490">VLOOKUP(D1490, ENERGY!I:M,{4,5},0)</f>
        <v>734</v>
      </c>
      <c r="J1490" s="39">
        <v>2299.0</v>
      </c>
      <c r="K1490" s="40">
        <f t="array" ref="K1490:S1490">VLOOKUP(D1490, 'HUMAN RESOURCES'!D:V,{11,12,13,14,15,16,17,18,19},0)</f>
        <v>10</v>
      </c>
      <c r="L1490" s="40">
        <v>6.0</v>
      </c>
      <c r="M1490" s="40">
        <v>81.0</v>
      </c>
      <c r="N1490" s="41">
        <v>77.0</v>
      </c>
      <c r="O1490" s="42">
        <v>0.173</v>
      </c>
      <c r="P1490" s="42">
        <v>0.694</v>
      </c>
      <c r="Q1490" s="42">
        <v>0.133</v>
      </c>
      <c r="R1490" s="40">
        <v>403834.0</v>
      </c>
      <c r="S1490" s="42">
        <v>0.936</v>
      </c>
      <c r="T1490" s="43">
        <f t="array" ref="T1490:U1490">VLOOKUP(D1490, TOURISM!D:H,{4,5},0)</f>
        <v>924000000</v>
      </c>
      <c r="U1490" s="43">
        <v>3.11E8</v>
      </c>
      <c r="V1490" s="38" t="str">
        <f t="array" ref="V1490:AA1490">VLOOKUP(D1490, BUSINESS!D:P,{8,9,10,11,12,13},0)</f>
        <v/>
      </c>
      <c r="W1490" s="37"/>
      <c r="X1490" s="37"/>
      <c r="Y1490" s="37"/>
      <c r="Z1490" s="38">
        <v>0.412</v>
      </c>
      <c r="AA1490" s="38">
        <v>0.781</v>
      </c>
      <c r="AB1490" s="44">
        <f t="shared" si="331"/>
        <v>14810.0352</v>
      </c>
      <c r="AC1490" s="44">
        <f t="shared" si="499"/>
        <v>1.81757851</v>
      </c>
      <c r="AD1490" s="44">
        <f t="shared" si="500"/>
        <v>5.692933235</v>
      </c>
      <c r="AE1490" s="44">
        <f t="shared" si="486"/>
        <v>2288.06886</v>
      </c>
      <c r="AF1490" s="44">
        <f t="shared" si="487"/>
        <v>770.118415</v>
      </c>
      <c r="AG1490" s="45">
        <f t="shared" si="5"/>
        <v>0.0530285431</v>
      </c>
      <c r="AH1490" s="45">
        <f t="shared" si="6"/>
        <v>0.117882919</v>
      </c>
      <c r="AI1490" s="45">
        <f t="shared" si="7"/>
        <v>-0.1286307126</v>
      </c>
      <c r="AJ1490" s="45">
        <f t="shared" si="8"/>
        <v>-0.107659401</v>
      </c>
      <c r="AK1490" s="45">
        <f t="shared" si="9"/>
        <v>0.00639472871</v>
      </c>
      <c r="AL1490" s="45">
        <f t="shared" si="10"/>
        <v>-0.03253022623</v>
      </c>
      <c r="AM1490" s="45">
        <f t="shared" si="11"/>
        <v>0.06193771872</v>
      </c>
    </row>
    <row r="1491">
      <c r="A1491" s="33" t="s">
        <v>148</v>
      </c>
      <c r="B1491" s="34" t="s">
        <v>176</v>
      </c>
      <c r="C1491" s="35" t="s">
        <v>54</v>
      </c>
      <c r="D1491" s="36" t="str">
        <f t="shared" si="1"/>
        <v>Europe/Malta-Europe/2006</v>
      </c>
      <c r="E1491" s="37">
        <f t="array" ref="E1491:H1491">VLOOKUP(D1491, GDP!D:L,{6,7,8,9},0)</f>
        <v>6390123590</v>
      </c>
      <c r="F1491" s="38">
        <v>0.09</v>
      </c>
      <c r="G1491" s="37">
        <v>1445.0</v>
      </c>
      <c r="H1491" s="38">
        <v>0.057</v>
      </c>
      <c r="I1491" s="39">
        <f t="array" ref="I1491:J1491">VLOOKUP(D1491, ENERGY!I:M,{4,5},0)</f>
        <v>808.5</v>
      </c>
      <c r="J1491" s="39">
        <v>2530.0</v>
      </c>
      <c r="K1491" s="40">
        <f t="array" ref="K1491:S1491">VLOOKUP(D1491, 'HUMAN RESOURCES'!D:V,{11,12,13,14,15,16,17,18,19},0)</f>
        <v>9</v>
      </c>
      <c r="L1491" s="40">
        <v>6.0</v>
      </c>
      <c r="M1491" s="40">
        <v>82.0</v>
      </c>
      <c r="N1491" s="41">
        <v>77.0</v>
      </c>
      <c r="O1491" s="42">
        <v>0.168</v>
      </c>
      <c r="P1491" s="42">
        <v>0.696</v>
      </c>
      <c r="Q1491" s="42">
        <v>0.136</v>
      </c>
      <c r="R1491" s="40">
        <v>405308.0</v>
      </c>
      <c r="S1491" s="42">
        <v>0.939</v>
      </c>
      <c r="T1491" s="43">
        <f t="array" ref="T1491:U1491">VLOOKUP(D1491, TOURISM!D:H,{4,5},0)</f>
        <v>966000000</v>
      </c>
      <c r="U1491" s="43">
        <v>3.62E8</v>
      </c>
      <c r="V1491" s="38" t="str">
        <f t="array" ref="V1491:AA1491">VLOOKUP(D1491, BUSINESS!D:P,{8,9,10,11,12,13},0)</f>
        <v/>
      </c>
      <c r="W1491" s="37"/>
      <c r="X1491" s="37"/>
      <c r="Y1491" s="37"/>
      <c r="Z1491" s="38">
        <v>0.404</v>
      </c>
      <c r="AA1491" s="38">
        <v>0.832</v>
      </c>
      <c r="AB1491" s="44">
        <f t="shared" si="331"/>
        <v>15766.09292</v>
      </c>
      <c r="AC1491" s="44">
        <f t="shared" si="499"/>
        <v>1.994779279</v>
      </c>
      <c r="AD1491" s="44">
        <f t="shared" si="500"/>
        <v>6.242166451</v>
      </c>
      <c r="AE1491" s="44">
        <f t="shared" si="486"/>
        <v>2383.372645</v>
      </c>
      <c r="AF1491" s="44">
        <f t="shared" si="487"/>
        <v>893.147927</v>
      </c>
      <c r="AG1491" s="45">
        <f t="shared" si="5"/>
        <v>0.06455472295</v>
      </c>
      <c r="AH1491" s="45">
        <f t="shared" si="6"/>
        <v>0.03658536585</v>
      </c>
      <c r="AI1491" s="45">
        <f t="shared" si="7"/>
        <v>0.09749277295</v>
      </c>
      <c r="AJ1491" s="45">
        <f t="shared" si="8"/>
        <v>0.09647631433</v>
      </c>
      <c r="AK1491" s="45">
        <f t="shared" si="9"/>
        <v>0.00365001461</v>
      </c>
      <c r="AL1491" s="45">
        <f t="shared" si="10"/>
        <v>0.04165249862</v>
      </c>
      <c r="AM1491" s="45">
        <f t="shared" si="11"/>
        <v>0.1597540191</v>
      </c>
    </row>
    <row r="1492">
      <c r="A1492" s="33" t="s">
        <v>148</v>
      </c>
      <c r="B1492" s="34" t="s">
        <v>176</v>
      </c>
      <c r="C1492" s="35" t="s">
        <v>55</v>
      </c>
      <c r="D1492" s="36" t="str">
        <f t="shared" si="1"/>
        <v>Europe/Malta-Europe/2007</v>
      </c>
      <c r="E1492" s="37">
        <f t="array" ref="E1492:H1492">VLOOKUP(D1492, GDP!D:L,{6,7,8,9},0)</f>
        <v>7513834700</v>
      </c>
      <c r="F1492" s="38">
        <v>0.085</v>
      </c>
      <c r="G1492" s="37">
        <v>1580.0</v>
      </c>
      <c r="H1492" s="38">
        <v>0.062</v>
      </c>
      <c r="I1492" s="39">
        <f t="array" ref="I1492:J1492">VLOOKUP(D1492, ENERGY!I:M,{4,5},0)</f>
        <v>878</v>
      </c>
      <c r="J1492" s="39">
        <v>2725.0</v>
      </c>
      <c r="K1492" s="40">
        <f t="array" ref="K1492:S1492">VLOOKUP(D1492, 'HUMAN RESOURCES'!D:V,{11,12,13,14,15,16,17,18,19},0)</f>
        <v>9</v>
      </c>
      <c r="L1492" s="40">
        <v>6.0</v>
      </c>
      <c r="M1492" s="40">
        <v>82.0</v>
      </c>
      <c r="N1492" s="41">
        <v>78.0</v>
      </c>
      <c r="O1492" s="42">
        <v>0.164</v>
      </c>
      <c r="P1492" s="42">
        <v>0.698</v>
      </c>
      <c r="Q1492" s="42">
        <v>0.138</v>
      </c>
      <c r="R1492" s="40">
        <v>406724.0</v>
      </c>
      <c r="S1492" s="42">
        <v>0.941</v>
      </c>
      <c r="T1492" s="43">
        <f t="array" ref="T1492:U1492">VLOOKUP(D1492, TOURISM!D:H,{4,5},0)</f>
        <v>1185000000</v>
      </c>
      <c r="U1492" s="43">
        <v>2.84E8</v>
      </c>
      <c r="V1492" s="38" t="str">
        <f t="array" ref="V1492:AA1492">VLOOKUP(D1492, BUSINESS!D:P,{8,9,10,11,12,13},0)</f>
        <v/>
      </c>
      <c r="W1492" s="37"/>
      <c r="X1492" s="37"/>
      <c r="Y1492" s="37"/>
      <c r="Z1492" s="38">
        <v>0.469</v>
      </c>
      <c r="AA1492" s="38">
        <v>0.88</v>
      </c>
      <c r="AB1492" s="44">
        <f t="shared" si="331"/>
        <v>18474.03817</v>
      </c>
      <c r="AC1492" s="44">
        <f t="shared" si="499"/>
        <v>2.15871205</v>
      </c>
      <c r="AD1492" s="44">
        <f t="shared" si="500"/>
        <v>6.6998751</v>
      </c>
      <c r="AE1492" s="44">
        <f t="shared" si="486"/>
        <v>2913.523667</v>
      </c>
      <c r="AF1492" s="44">
        <f t="shared" si="487"/>
        <v>698.2622122</v>
      </c>
      <c r="AG1492" s="45">
        <f t="shared" si="5"/>
        <v>0.1717575343</v>
      </c>
      <c r="AH1492" s="45">
        <f t="shared" si="6"/>
        <v>0.09342560554</v>
      </c>
      <c r="AI1492" s="45">
        <f t="shared" si="7"/>
        <v>0.08218090753</v>
      </c>
      <c r="AJ1492" s="45">
        <f t="shared" si="8"/>
        <v>0.0733252873</v>
      </c>
      <c r="AK1492" s="45">
        <f t="shared" si="9"/>
        <v>0.003493639405</v>
      </c>
      <c r="AL1492" s="45">
        <f t="shared" si="10"/>
        <v>0.2224373193</v>
      </c>
      <c r="AM1492" s="45">
        <f t="shared" si="11"/>
        <v>-0.2182009373</v>
      </c>
    </row>
    <row r="1493">
      <c r="A1493" s="33" t="s">
        <v>148</v>
      </c>
      <c r="B1493" s="34" t="s">
        <v>176</v>
      </c>
      <c r="C1493" s="35" t="s">
        <v>56</v>
      </c>
      <c r="D1493" s="36" t="str">
        <f t="shared" si="1"/>
        <v>Europe/Malta-Europe/2008</v>
      </c>
      <c r="E1493" s="37">
        <f t="array" ref="E1493:H1493">VLOOKUP(D1493, GDP!D:L,{6,7,8,9},0)</f>
        <v>8554293727</v>
      </c>
      <c r="F1493" s="38">
        <v>0.082</v>
      </c>
      <c r="G1493" s="37">
        <v>1596.0</v>
      </c>
      <c r="H1493" s="38">
        <v>0.059</v>
      </c>
      <c r="I1493" s="39" t="str">
        <f t="array" ref="I1493:J1493">VLOOKUP(D1493, ENERGY!I:M,{4,5},0)</f>
        <v/>
      </c>
      <c r="J1493" s="39"/>
      <c r="K1493" s="40">
        <f t="array" ref="K1493:S1493">VLOOKUP(D1493, 'HUMAN RESOURCES'!D:V,{11,12,13,14,15,16,17,18,19},0)</f>
        <v>10</v>
      </c>
      <c r="L1493" s="40">
        <v>6.0</v>
      </c>
      <c r="M1493" s="40">
        <v>82.0</v>
      </c>
      <c r="N1493" s="41">
        <v>77.0</v>
      </c>
      <c r="O1493" s="42">
        <v>0.162</v>
      </c>
      <c r="P1493" s="42">
        <v>0.699</v>
      </c>
      <c r="Q1493" s="42">
        <v>0.139</v>
      </c>
      <c r="R1493" s="40">
        <v>409379.0</v>
      </c>
      <c r="S1493" s="42">
        <v>0.943</v>
      </c>
      <c r="T1493" s="43">
        <f t="array" ref="T1493:U1493">VLOOKUP(D1493, TOURISM!D:H,{4,5},0)</f>
        <v>1336000000</v>
      </c>
      <c r="U1493" s="43">
        <v>3.61E8</v>
      </c>
      <c r="V1493" s="38" t="str">
        <f t="array" ref="V1493:AA1493">VLOOKUP(D1493, BUSINESS!D:P,{8,9,10,11,12,13},0)</f>
        <v/>
      </c>
      <c r="W1493" s="37"/>
      <c r="X1493" s="37"/>
      <c r="Y1493" s="37"/>
      <c r="Z1493" s="38">
        <v>0.501</v>
      </c>
      <c r="AA1493" s="38">
        <v>0.916</v>
      </c>
      <c r="AB1493" s="44">
        <f t="shared" si="331"/>
        <v>20895.7805</v>
      </c>
      <c r="AC1493" s="44"/>
      <c r="AD1493" s="44"/>
      <c r="AE1493" s="44">
        <f t="shared" si="486"/>
        <v>3263.479563</v>
      </c>
      <c r="AF1493" s="44">
        <f t="shared" si="487"/>
        <v>881.8234448</v>
      </c>
      <c r="AG1493" s="45">
        <f t="shared" si="5"/>
        <v>0.1310889538</v>
      </c>
      <c r="AH1493" s="45">
        <f t="shared" si="6"/>
        <v>0.01012658228</v>
      </c>
      <c r="AI1493" s="45" t="str">
        <f t="shared" si="7"/>
        <v/>
      </c>
      <c r="AJ1493" s="45" t="str">
        <f t="shared" si="8"/>
        <v/>
      </c>
      <c r="AK1493" s="45">
        <f t="shared" si="9"/>
        <v>0.006527768216</v>
      </c>
      <c r="AL1493" s="45">
        <f t="shared" si="10"/>
        <v>0.1201143137</v>
      </c>
      <c r="AM1493" s="45">
        <f t="shared" si="11"/>
        <v>0.2628829534</v>
      </c>
    </row>
    <row r="1494">
      <c r="A1494" s="33" t="s">
        <v>148</v>
      </c>
      <c r="B1494" s="34" t="s">
        <v>176</v>
      </c>
      <c r="C1494" s="35" t="s">
        <v>57</v>
      </c>
      <c r="D1494" s="36" t="str">
        <f t="shared" si="1"/>
        <v>Europe/Malta-Europe/2009</v>
      </c>
      <c r="E1494" s="37">
        <f t="array" ref="E1494:H1494">VLOOKUP(D1494, GDP!D:L,{6,7,8,9},0)</f>
        <v>8099400961</v>
      </c>
      <c r="F1494" s="38">
        <v>0.083</v>
      </c>
      <c r="G1494" s="37">
        <v>1669.0</v>
      </c>
      <c r="H1494" s="38">
        <v>0.045</v>
      </c>
      <c r="I1494" s="39">
        <f t="array" ref="I1494:J1494">VLOOKUP(D1494, ENERGY!I:M,{4,5},0)</f>
        <v>881</v>
      </c>
      <c r="J1494" s="39">
        <v>2699.0</v>
      </c>
      <c r="K1494" s="40">
        <f t="array" ref="K1494:S1494">VLOOKUP(D1494, 'HUMAN RESOURCES'!D:V,{11,12,13,14,15,16,17,18,19},0)</f>
        <v>10</v>
      </c>
      <c r="L1494" s="40">
        <v>6.0</v>
      </c>
      <c r="M1494" s="40">
        <v>83.0</v>
      </c>
      <c r="N1494" s="41">
        <v>78.0</v>
      </c>
      <c r="O1494" s="42">
        <v>0.159</v>
      </c>
      <c r="P1494" s="42">
        <v>0.699</v>
      </c>
      <c r="Q1494" s="42">
        <v>0.141</v>
      </c>
      <c r="R1494" s="40">
        <v>412477.0</v>
      </c>
      <c r="S1494" s="42">
        <v>0.945</v>
      </c>
      <c r="T1494" s="43">
        <f t="array" ref="T1494:U1494">VLOOKUP(D1494, TOURISM!D:H,{4,5},0)</f>
        <v>1117000000</v>
      </c>
      <c r="U1494" s="43">
        <v>3.62E8</v>
      </c>
      <c r="V1494" s="38" t="str">
        <f t="array" ref="V1494:AA1494">VLOOKUP(D1494, BUSINESS!D:P,{8,9,10,11,12,13},0)</f>
        <v/>
      </c>
      <c r="W1494" s="37"/>
      <c r="X1494" s="37"/>
      <c r="Y1494" s="37"/>
      <c r="Z1494" s="38">
        <v>0.589</v>
      </c>
      <c r="AA1494" s="38">
        <v>0.998</v>
      </c>
      <c r="AB1494" s="44">
        <f t="shared" si="331"/>
        <v>19636.00628</v>
      </c>
      <c r="AC1494" s="44">
        <f t="shared" ref="AC1494:AC1496" si="501">(I1494/R1494)*1000</f>
        <v>2.135876667</v>
      </c>
      <c r="AD1494" s="44">
        <f t="shared" ref="AD1494:AD1496" si="502">J1494/R1494*1000</f>
        <v>6.543395147</v>
      </c>
      <c r="AE1494" s="44">
        <f t="shared" si="486"/>
        <v>2708.029781</v>
      </c>
      <c r="AF1494" s="44">
        <f t="shared" si="487"/>
        <v>877.6246918</v>
      </c>
      <c r="AG1494" s="45">
        <f t="shared" si="5"/>
        <v>-0.06028845044</v>
      </c>
      <c r="AH1494" s="45">
        <f t="shared" si="6"/>
        <v>0.04573934837</v>
      </c>
      <c r="AI1494" s="45" t="str">
        <f t="shared" si="7"/>
        <v/>
      </c>
      <c r="AJ1494" s="45" t="str">
        <f t="shared" si="8"/>
        <v/>
      </c>
      <c r="AK1494" s="45">
        <f t="shared" si="9"/>
        <v>0.007567559645</v>
      </c>
      <c r="AL1494" s="45">
        <f t="shared" si="10"/>
        <v>-0.1702017038</v>
      </c>
      <c r="AM1494" s="45">
        <f t="shared" si="11"/>
        <v>-0.004761444031</v>
      </c>
    </row>
    <row r="1495">
      <c r="A1495" s="33" t="s">
        <v>148</v>
      </c>
      <c r="B1495" s="34" t="s">
        <v>176</v>
      </c>
      <c r="C1495" s="35" t="s">
        <v>58</v>
      </c>
      <c r="D1495" s="36" t="str">
        <f t="shared" si="1"/>
        <v>Europe/Malta-Europe/2010</v>
      </c>
      <c r="E1495" s="37">
        <f t="array" ref="E1495:H1495">VLOOKUP(D1495, GDP!D:L,{6,7,8,9},0)</f>
        <v>8163841060</v>
      </c>
      <c r="F1495" s="38">
        <v>0.085</v>
      </c>
      <c r="G1495" s="37">
        <v>1707.0</v>
      </c>
      <c r="H1495" s="38">
        <v>0.046</v>
      </c>
      <c r="I1495" s="39">
        <f t="array" ref="I1495:J1495">VLOOKUP(D1495, ENERGY!I:M,{4,5},0)</f>
        <v>751</v>
      </c>
      <c r="J1495" s="39">
        <v>2323.5</v>
      </c>
      <c r="K1495" s="40">
        <f t="array" ref="K1495:S1495">VLOOKUP(D1495, 'HUMAN RESOURCES'!D:V,{11,12,13,14,15,16,17,18,19},0)</f>
        <v>9</v>
      </c>
      <c r="L1495" s="40">
        <v>6.0</v>
      </c>
      <c r="M1495" s="40">
        <v>84.0</v>
      </c>
      <c r="N1495" s="41">
        <v>79.0</v>
      </c>
      <c r="O1495" s="42">
        <v>0.156</v>
      </c>
      <c r="P1495" s="42">
        <v>0.699</v>
      </c>
      <c r="Q1495" s="42">
        <v>0.145</v>
      </c>
      <c r="R1495" s="40">
        <v>414508.0</v>
      </c>
      <c r="S1495" s="42">
        <v>0.947</v>
      </c>
      <c r="T1495" s="43">
        <f t="array" ref="T1495:U1495">VLOOKUP(D1495, TOURISM!D:H,{4,5},0)</f>
        <v>1238000000</v>
      </c>
      <c r="U1495" s="43">
        <v>3.66E8</v>
      </c>
      <c r="V1495" s="38" t="str">
        <f t="array" ref="V1495:AA1495">VLOOKUP(D1495, BUSINESS!D:P,{8,9,10,11,12,13},0)</f>
        <v/>
      </c>
      <c r="W1495" s="37"/>
      <c r="X1495" s="37"/>
      <c r="Y1495" s="37"/>
      <c r="Z1495" s="38">
        <v>0.63</v>
      </c>
      <c r="AA1495" s="38">
        <v>1.073</v>
      </c>
      <c r="AB1495" s="44">
        <f t="shared" si="331"/>
        <v>19695.25572</v>
      </c>
      <c r="AC1495" s="44">
        <f t="shared" si="501"/>
        <v>1.811786504</v>
      </c>
      <c r="AD1495" s="44">
        <f t="shared" si="502"/>
        <v>5.605440667</v>
      </c>
      <c r="AE1495" s="44">
        <f t="shared" si="486"/>
        <v>2986.673357</v>
      </c>
      <c r="AF1495" s="44">
        <f t="shared" si="487"/>
        <v>882.9745144</v>
      </c>
      <c r="AG1495" s="45">
        <f t="shared" si="5"/>
        <v>0.00301738792</v>
      </c>
      <c r="AH1495" s="45">
        <f t="shared" si="6"/>
        <v>0.02276812463</v>
      </c>
      <c r="AI1495" s="45">
        <f t="shared" si="7"/>
        <v>-0.1517363659</v>
      </c>
      <c r="AJ1495" s="45">
        <f t="shared" si="8"/>
        <v>-0.1433437014</v>
      </c>
      <c r="AK1495" s="45">
        <f t="shared" si="9"/>
        <v>0.004923910909</v>
      </c>
      <c r="AL1495" s="45">
        <f t="shared" si="10"/>
        <v>0.1028953146</v>
      </c>
      <c r="AM1495" s="45">
        <f t="shared" si="11"/>
        <v>0.006095797683</v>
      </c>
    </row>
    <row r="1496">
      <c r="A1496" s="33" t="s">
        <v>148</v>
      </c>
      <c r="B1496" s="34" t="s">
        <v>176</v>
      </c>
      <c r="C1496" s="35" t="s">
        <v>59</v>
      </c>
      <c r="D1496" s="36" t="str">
        <f t="shared" si="1"/>
        <v>Europe/Malta-Europe/2011</v>
      </c>
      <c r="E1496" s="37">
        <f t="array" ref="E1496:H1496">VLOOKUP(D1496, GDP!D:L,{6,7,8,9},0)</f>
        <v>9302057270</v>
      </c>
      <c r="F1496" s="38">
        <v>0.087</v>
      </c>
      <c r="G1496" s="37">
        <v>1900.0</v>
      </c>
      <c r="H1496" s="38">
        <v>0.047</v>
      </c>
      <c r="I1496" s="39">
        <f t="array" ref="I1496:J1496">VLOOKUP(D1496, ENERGY!I:M,{4,5},0)</f>
        <v>834</v>
      </c>
      <c r="J1496" s="39">
        <v>2574.0</v>
      </c>
      <c r="K1496" s="40">
        <f t="array" ref="K1496:S1496">VLOOKUP(D1496, 'HUMAN RESOURCES'!D:V,{11,12,13,14,15,16,17,18,19},0)</f>
        <v>10</v>
      </c>
      <c r="L1496" s="40">
        <v>5.0</v>
      </c>
      <c r="M1496" s="40">
        <v>83.0</v>
      </c>
      <c r="N1496" s="41">
        <v>79.0</v>
      </c>
      <c r="O1496" s="42">
        <v>0.153</v>
      </c>
      <c r="P1496" s="42">
        <v>0.697</v>
      </c>
      <c r="Q1496" s="42">
        <v>0.15</v>
      </c>
      <c r="R1496" s="40">
        <v>416268.0</v>
      </c>
      <c r="S1496" s="42">
        <v>0.948</v>
      </c>
      <c r="T1496" s="43">
        <f t="array" ref="T1496:U1496">VLOOKUP(D1496, TOURISM!D:H,{4,5},0)</f>
        <v>1465000000</v>
      </c>
      <c r="U1496" s="43">
        <v>4.01E8</v>
      </c>
      <c r="V1496" s="38">
        <f t="array" ref="V1496:AA1496">VLOOKUP(D1496, BUSINESS!D:P,{8,9,10,11,12,13},0)</f>
        <v>0.41</v>
      </c>
      <c r="W1496" s="37">
        <v>40.0</v>
      </c>
      <c r="X1496" s="37"/>
      <c r="Y1496" s="37">
        <v>139.0</v>
      </c>
      <c r="Z1496" s="38">
        <v>0.68</v>
      </c>
      <c r="AA1496" s="38">
        <v>1.224</v>
      </c>
      <c r="AB1496" s="44">
        <f t="shared" si="331"/>
        <v>22346.31841</v>
      </c>
      <c r="AC1496" s="44">
        <f t="shared" si="501"/>
        <v>2.003516965</v>
      </c>
      <c r="AD1496" s="44">
        <f t="shared" si="502"/>
        <v>6.183516388</v>
      </c>
      <c r="AE1496" s="44">
        <f t="shared" si="486"/>
        <v>3519.367331</v>
      </c>
      <c r="AF1496" s="44">
        <f t="shared" si="487"/>
        <v>963.3217062</v>
      </c>
      <c r="AG1496" s="45">
        <f t="shared" si="5"/>
        <v>0.1346041259</v>
      </c>
      <c r="AH1496" s="45">
        <f t="shared" si="6"/>
        <v>0.1130638547</v>
      </c>
      <c r="AI1496" s="45">
        <f t="shared" si="7"/>
        <v>0.1058239815</v>
      </c>
      <c r="AJ1496" s="45">
        <f t="shared" si="8"/>
        <v>0.103127614</v>
      </c>
      <c r="AK1496" s="45">
        <f t="shared" si="9"/>
        <v>0.004245997665</v>
      </c>
      <c r="AL1496" s="45">
        <f t="shared" si="10"/>
        <v>0.1783569576</v>
      </c>
      <c r="AM1496" s="45">
        <f t="shared" si="11"/>
        <v>0.09099604863</v>
      </c>
    </row>
    <row r="1497">
      <c r="A1497" s="33" t="s">
        <v>148</v>
      </c>
      <c r="B1497" s="34" t="s">
        <v>176</v>
      </c>
      <c r="C1497" s="35" t="s">
        <v>60</v>
      </c>
      <c r="D1497" s="36" t="str">
        <f t="shared" si="1"/>
        <v>Europe/Malta-Europe/2012</v>
      </c>
      <c r="E1497" s="37">
        <f t="array" ref="E1497:H1497">VLOOKUP(D1497, GDP!D:L,{6,7,8,9},0)</f>
        <v>8863076923</v>
      </c>
      <c r="F1497" s="38">
        <v>0.091</v>
      </c>
      <c r="G1497" s="37">
        <v>1835.0</v>
      </c>
      <c r="H1497" s="38">
        <v>0.047</v>
      </c>
      <c r="I1497" s="39" t="str">
        <f t="array" ref="I1497:J1497">VLOOKUP(D1497, ENERGY!I:M,{4,5},0)</f>
        <v/>
      </c>
      <c r="J1497" s="39"/>
      <c r="K1497" s="40">
        <f t="array" ref="K1497:S1497">VLOOKUP(D1497, 'HUMAN RESOURCES'!D:V,{11,12,13,14,15,16,17,18,19},0)</f>
        <v>10</v>
      </c>
      <c r="L1497" s="40">
        <v>5.0</v>
      </c>
      <c r="M1497" s="40">
        <v>83.0</v>
      </c>
      <c r="N1497" s="41">
        <v>79.0</v>
      </c>
      <c r="O1497" s="42">
        <v>0.15</v>
      </c>
      <c r="P1497" s="42">
        <v>0.694</v>
      </c>
      <c r="Q1497" s="42">
        <v>0.156</v>
      </c>
      <c r="R1497" s="40">
        <v>419455.0</v>
      </c>
      <c r="S1497" s="42">
        <v>0.95</v>
      </c>
      <c r="T1497" s="43">
        <f t="array" ref="T1497:U1497">VLOOKUP(D1497, TOURISM!D:H,{4,5},0)</f>
        <v>1451000000</v>
      </c>
      <c r="U1497" s="43">
        <v>4.08E8</v>
      </c>
      <c r="V1497" s="38">
        <f t="array" ref="V1497:AA1497">VLOOKUP(D1497, BUSINESS!D:P,{8,9,10,11,12,13},0)</f>
        <v>0.409</v>
      </c>
      <c r="W1497" s="37">
        <v>40.0</v>
      </c>
      <c r="X1497" s="37">
        <v>100.0</v>
      </c>
      <c r="Y1497" s="37">
        <v>139.0</v>
      </c>
      <c r="Z1497" s="38">
        <v>0.682</v>
      </c>
      <c r="AA1497" s="38">
        <v>1.244</v>
      </c>
      <c r="AB1497" s="44">
        <f t="shared" si="331"/>
        <v>21129.98277</v>
      </c>
      <c r="AC1497" s="44"/>
      <c r="AD1497" s="44"/>
      <c r="AE1497" s="44">
        <f t="shared" si="486"/>
        <v>3459.250694</v>
      </c>
      <c r="AF1497" s="44">
        <f t="shared" si="487"/>
        <v>972.6907535</v>
      </c>
      <c r="AG1497" s="45">
        <f t="shared" si="5"/>
        <v>-0.05443114221</v>
      </c>
      <c r="AH1497" s="45">
        <f t="shared" si="6"/>
        <v>-0.03421052632</v>
      </c>
      <c r="AI1497" s="45" t="str">
        <f t="shared" si="7"/>
        <v/>
      </c>
      <c r="AJ1497" s="45" t="str">
        <f t="shared" si="8"/>
        <v/>
      </c>
      <c r="AK1497" s="45">
        <f t="shared" si="9"/>
        <v>0.007656125381</v>
      </c>
      <c r="AL1497" s="45">
        <f t="shared" si="10"/>
        <v>-0.01708166004</v>
      </c>
      <c r="AM1497" s="45">
        <f t="shared" si="11"/>
        <v>0.009725771992</v>
      </c>
    </row>
    <row r="1498">
      <c r="A1498" s="33" t="s">
        <v>148</v>
      </c>
      <c r="B1498" s="34" t="s">
        <v>177</v>
      </c>
      <c r="C1498" s="35" t="s">
        <v>48</v>
      </c>
      <c r="D1498" s="36" t="str">
        <f t="shared" si="1"/>
        <v>Europe/Moldova-Europe/2000</v>
      </c>
      <c r="E1498" s="37">
        <f t="array" ref="E1498:H1498">VLOOKUP(D1498, GDP!D:L,{6,7,8,9},0)</f>
        <v>1288420223</v>
      </c>
      <c r="F1498" s="38">
        <v>0.067</v>
      </c>
      <c r="G1498" s="37">
        <v>24.0</v>
      </c>
      <c r="H1498" s="38">
        <v>0.338</v>
      </c>
      <c r="I1498" s="39" t="str">
        <f t="array" ref="I1498:J1498">VLOOKUP(D1498, ENERGY!I:M,{4,5},0)</f>
        <v/>
      </c>
      <c r="J1498" s="39"/>
      <c r="K1498" s="40">
        <f t="array" ref="K1498:S1498">VLOOKUP(D1498, 'HUMAN RESOURCES'!D:V,{11,12,13,14,15,16,17,18,19},0)</f>
        <v>12</v>
      </c>
      <c r="L1498" s="40">
        <v>25.0</v>
      </c>
      <c r="M1498" s="40">
        <v>71.0</v>
      </c>
      <c r="N1498" s="41">
        <v>63.0</v>
      </c>
      <c r="O1498" s="42">
        <v>0.237</v>
      </c>
      <c r="P1498" s="42">
        <v>0.663</v>
      </c>
      <c r="Q1498" s="42">
        <v>0.1</v>
      </c>
      <c r="R1498" s="40">
        <v>3639592.0</v>
      </c>
      <c r="S1498" s="42">
        <v>0.458</v>
      </c>
      <c r="T1498" s="43">
        <f t="array" ref="T1498:U1498">VLOOKUP(D1498, TOURISM!D:H,{4,5},0)</f>
        <v>57000000</v>
      </c>
      <c r="U1498" s="43">
        <v>8.6E7</v>
      </c>
      <c r="V1498" s="38" t="str">
        <f t="array" ref="V1498:AA1498">VLOOKUP(D1498, BUSINESS!D:P,{8,9,10,11,12,13},0)</f>
        <v/>
      </c>
      <c r="W1498" s="37"/>
      <c r="X1498" s="37"/>
      <c r="Y1498" s="37"/>
      <c r="Z1498" s="38">
        <v>0.013</v>
      </c>
      <c r="AA1498" s="38">
        <v>0.034</v>
      </c>
      <c r="AB1498" s="44">
        <f t="shared" si="331"/>
        <v>354.001279</v>
      </c>
      <c r="AC1498" s="44"/>
      <c r="AD1498" s="44"/>
      <c r="AE1498" s="44">
        <f t="shared" si="486"/>
        <v>15.66109608</v>
      </c>
      <c r="AF1498" s="44">
        <f t="shared" si="487"/>
        <v>23.62902215</v>
      </c>
      <c r="AG1498" s="45" t="str">
        <f t="shared" si="5"/>
        <v/>
      </c>
      <c r="AH1498" s="45" t="str">
        <f t="shared" si="6"/>
        <v/>
      </c>
      <c r="AI1498" s="45" t="str">
        <f t="shared" si="7"/>
        <v/>
      </c>
      <c r="AJ1498" s="45" t="str">
        <f t="shared" si="8"/>
        <v/>
      </c>
      <c r="AK1498" s="45" t="str">
        <f t="shared" si="9"/>
        <v/>
      </c>
      <c r="AL1498" s="45" t="str">
        <f t="shared" si="10"/>
        <v/>
      </c>
      <c r="AM1498" s="45" t="str">
        <f t="shared" si="11"/>
        <v/>
      </c>
    </row>
    <row r="1499">
      <c r="A1499" s="33" t="s">
        <v>148</v>
      </c>
      <c r="B1499" s="34" t="s">
        <v>177</v>
      </c>
      <c r="C1499" s="35" t="s">
        <v>49</v>
      </c>
      <c r="D1499" s="36" t="str">
        <f t="shared" si="1"/>
        <v>Europe/Moldova-Europe/2001</v>
      </c>
      <c r="E1499" s="37">
        <f t="array" ref="E1499:H1499">VLOOKUP(D1499, GDP!D:L,{6,7,8,9},0)</f>
        <v>1480656884</v>
      </c>
      <c r="F1499" s="38">
        <v>0.071</v>
      </c>
      <c r="G1499" s="37">
        <v>29.0</v>
      </c>
      <c r="H1499" s="38">
        <v>0.287</v>
      </c>
      <c r="I1499" s="39">
        <f t="array" ref="I1499:J1499">VLOOKUP(D1499, ENERGY!I:M,{4,5},0)</f>
        <v>3331</v>
      </c>
      <c r="J1499" s="39"/>
      <c r="K1499" s="40">
        <f t="array" ref="K1499:S1499">VLOOKUP(D1499, 'HUMAN RESOURCES'!D:V,{11,12,13,14,15,16,17,18,19},0)</f>
        <v>12</v>
      </c>
      <c r="L1499" s="40">
        <v>24.0</v>
      </c>
      <c r="M1499" s="40">
        <v>71.0</v>
      </c>
      <c r="N1499" s="41">
        <v>63.0</v>
      </c>
      <c r="O1499" s="42">
        <v>0.228</v>
      </c>
      <c r="P1499" s="42">
        <v>0.669</v>
      </c>
      <c r="Q1499" s="42">
        <v>0.102</v>
      </c>
      <c r="R1499" s="40">
        <v>3631462.0</v>
      </c>
      <c r="S1499" s="42">
        <v>0.457</v>
      </c>
      <c r="T1499" s="43">
        <f t="array" ref="T1499:U1499">VLOOKUP(D1499, TOURISM!D:H,{4,5},0)</f>
        <v>58000000</v>
      </c>
      <c r="U1499" s="43">
        <v>9.0E7</v>
      </c>
      <c r="V1499" s="38" t="str">
        <f t="array" ref="V1499:AA1499">VLOOKUP(D1499, BUSINESS!D:P,{8,9,10,11,12,13},0)</f>
        <v/>
      </c>
      <c r="W1499" s="37"/>
      <c r="X1499" s="37"/>
      <c r="Y1499" s="37"/>
      <c r="Z1499" s="38">
        <v>0.015</v>
      </c>
      <c r="AA1499" s="38">
        <v>0.056</v>
      </c>
      <c r="AB1499" s="44">
        <f t="shared" si="331"/>
        <v>407.7302431</v>
      </c>
      <c r="AC1499" s="44">
        <f t="shared" ref="AC1499:AC1505" si="503">(I1499/R1499)*1000</f>
        <v>0.9172614225</v>
      </c>
      <c r="AD1499" s="44"/>
      <c r="AE1499" s="44">
        <f t="shared" si="486"/>
        <v>15.97152882</v>
      </c>
      <c r="AF1499" s="44">
        <f t="shared" si="487"/>
        <v>24.78340679</v>
      </c>
      <c r="AG1499" s="45">
        <f t="shared" si="5"/>
        <v>0.1517761864</v>
      </c>
      <c r="AH1499" s="45">
        <f t="shared" si="6"/>
        <v>0.2083333333</v>
      </c>
      <c r="AI1499" s="45" t="str">
        <f t="shared" si="7"/>
        <v/>
      </c>
      <c r="AJ1499" s="45" t="str">
        <f t="shared" si="8"/>
        <v/>
      </c>
      <c r="AK1499" s="45">
        <f t="shared" si="9"/>
        <v>-0.002233766862</v>
      </c>
      <c r="AL1499" s="45">
        <f t="shared" si="10"/>
        <v>0.01982190402</v>
      </c>
      <c r="AM1499" s="45">
        <f t="shared" si="11"/>
        <v>0.04885452439</v>
      </c>
    </row>
    <row r="1500">
      <c r="A1500" s="33" t="s">
        <v>148</v>
      </c>
      <c r="B1500" s="34" t="s">
        <v>177</v>
      </c>
      <c r="C1500" s="35" t="s">
        <v>50</v>
      </c>
      <c r="D1500" s="36" t="str">
        <f t="shared" si="1"/>
        <v>Europe/Moldova-Europe/2002</v>
      </c>
      <c r="E1500" s="37">
        <f t="array" ref="E1500:H1500">VLOOKUP(D1500, GDP!D:L,{6,7,8,9},0)</f>
        <v>1661818168</v>
      </c>
      <c r="F1500" s="38">
        <v>0.081</v>
      </c>
      <c r="G1500" s="37">
        <v>37.0</v>
      </c>
      <c r="H1500" s="38">
        <v>0.235</v>
      </c>
      <c r="I1500" s="39">
        <f t="array" ref="I1500:J1500">VLOOKUP(D1500, ENERGY!I:M,{4,5},0)</f>
        <v>3426</v>
      </c>
      <c r="J1500" s="39">
        <v>4855.0</v>
      </c>
      <c r="K1500" s="40">
        <f t="array" ref="K1500:S1500">VLOOKUP(D1500, 'HUMAN RESOURCES'!D:V,{11,12,13,14,15,16,17,18,19},0)</f>
        <v>12</v>
      </c>
      <c r="L1500" s="40">
        <v>23.0</v>
      </c>
      <c r="M1500" s="40">
        <v>71.0</v>
      </c>
      <c r="N1500" s="41">
        <v>63.0</v>
      </c>
      <c r="O1500" s="42">
        <v>0.219</v>
      </c>
      <c r="P1500" s="42">
        <v>0.676</v>
      </c>
      <c r="Q1500" s="42">
        <v>0.105</v>
      </c>
      <c r="R1500" s="40">
        <v>3623062.0</v>
      </c>
      <c r="S1500" s="42">
        <v>0.456</v>
      </c>
      <c r="T1500" s="43">
        <f t="array" ref="T1500:U1500">VLOOKUP(D1500, TOURISM!D:H,{4,5},0)</f>
        <v>72000000</v>
      </c>
      <c r="U1500" s="43">
        <v>1.09E8</v>
      </c>
      <c r="V1500" s="38" t="str">
        <f t="array" ref="V1500:AA1500">VLOOKUP(D1500, BUSINESS!D:P,{8,9,10,11,12,13},0)</f>
        <v/>
      </c>
      <c r="W1500" s="37"/>
      <c r="X1500" s="37"/>
      <c r="Y1500" s="37"/>
      <c r="Z1500" s="38">
        <v>0.038</v>
      </c>
      <c r="AA1500" s="38">
        <v>0.085</v>
      </c>
      <c r="AB1500" s="44">
        <f t="shared" si="331"/>
        <v>458.6778167</v>
      </c>
      <c r="AC1500" s="44">
        <f t="shared" si="503"/>
        <v>0.9456089904</v>
      </c>
      <c r="AD1500" s="44">
        <f t="shared" ref="AD1500:AD1505" si="504">J1500/R1500*1000</f>
        <v>1.340026751</v>
      </c>
      <c r="AE1500" s="44">
        <f t="shared" si="486"/>
        <v>19.87269332</v>
      </c>
      <c r="AF1500" s="44">
        <f t="shared" si="487"/>
        <v>30.08504961</v>
      </c>
      <c r="AG1500" s="45">
        <f t="shared" si="5"/>
        <v>0.1249541198</v>
      </c>
      <c r="AH1500" s="45">
        <f t="shared" si="6"/>
        <v>0.275862069</v>
      </c>
      <c r="AI1500" s="45">
        <f t="shared" si="7"/>
        <v>0.03090456785</v>
      </c>
      <c r="AJ1500" s="45" t="str">
        <f t="shared" si="8"/>
        <v/>
      </c>
      <c r="AK1500" s="45">
        <f t="shared" si="9"/>
        <v>-0.002313117967</v>
      </c>
      <c r="AL1500" s="45">
        <f t="shared" si="10"/>
        <v>0.2442574245</v>
      </c>
      <c r="AM1500" s="45">
        <f t="shared" si="11"/>
        <v>0.2139190491</v>
      </c>
    </row>
    <row r="1501">
      <c r="A1501" s="33" t="s">
        <v>148</v>
      </c>
      <c r="B1501" s="34" t="s">
        <v>177</v>
      </c>
      <c r="C1501" s="35" t="s">
        <v>51</v>
      </c>
      <c r="D1501" s="36" t="str">
        <f t="shared" si="1"/>
        <v>Europe/Moldova-Europe/2003</v>
      </c>
      <c r="E1501" s="37">
        <f t="array" ref="E1501:H1501">VLOOKUP(D1501, GDP!D:L,{6,7,8,9},0)</f>
        <v>1980901554</v>
      </c>
      <c r="F1501" s="38">
        <v>0.083</v>
      </c>
      <c r="G1501" s="37">
        <v>46.0</v>
      </c>
      <c r="H1501" s="38">
        <v>0.193</v>
      </c>
      <c r="I1501" s="39">
        <f t="array" ref="I1501:J1501">VLOOKUP(D1501, ENERGY!I:M,{4,5},0)</f>
        <v>3171</v>
      </c>
      <c r="J1501" s="39">
        <v>4547.0</v>
      </c>
      <c r="K1501" s="40">
        <f t="array" ref="K1501:S1501">VLOOKUP(D1501, 'HUMAN RESOURCES'!D:V,{11,12,13,14,15,16,17,18,19},0)</f>
        <v>12</v>
      </c>
      <c r="L1501" s="40">
        <v>21.0</v>
      </c>
      <c r="M1501" s="40">
        <v>72.0</v>
      </c>
      <c r="N1501" s="41">
        <v>64.0</v>
      </c>
      <c r="O1501" s="42">
        <v>0.208</v>
      </c>
      <c r="P1501" s="42">
        <v>0.683</v>
      </c>
      <c r="Q1501" s="42">
        <v>0.108</v>
      </c>
      <c r="R1501" s="40">
        <v>3612874.0</v>
      </c>
      <c r="S1501" s="42">
        <v>0.455</v>
      </c>
      <c r="T1501" s="43">
        <f t="array" ref="T1501:U1501">VLOOKUP(D1501, TOURISM!D:H,{4,5},0)</f>
        <v>79000000</v>
      </c>
      <c r="U1501" s="43">
        <v>1.18E8</v>
      </c>
      <c r="V1501" s="38" t="str">
        <f t="array" ref="V1501:AA1501">VLOOKUP(D1501, BUSINESS!D:P,{8,9,10,11,12,13},0)</f>
        <v/>
      </c>
      <c r="W1501" s="37">
        <v>42.0</v>
      </c>
      <c r="X1501" s="37"/>
      <c r="Y1501" s="37"/>
      <c r="Z1501" s="38">
        <v>0.074</v>
      </c>
      <c r="AA1501" s="38">
        <v>0.122</v>
      </c>
      <c r="AB1501" s="44">
        <f t="shared" si="331"/>
        <v>548.2896868</v>
      </c>
      <c r="AC1501" s="44">
        <f t="shared" si="503"/>
        <v>0.8776945999</v>
      </c>
      <c r="AD1501" s="44">
        <f t="shared" si="504"/>
        <v>1.258554824</v>
      </c>
      <c r="AE1501" s="44">
        <f t="shared" si="486"/>
        <v>21.86624831</v>
      </c>
      <c r="AF1501" s="44">
        <f t="shared" si="487"/>
        <v>32.66097849</v>
      </c>
      <c r="AG1501" s="45">
        <f t="shared" si="5"/>
        <v>0.1953699674</v>
      </c>
      <c r="AH1501" s="45">
        <f t="shared" si="6"/>
        <v>0.2432432432</v>
      </c>
      <c r="AI1501" s="45">
        <f t="shared" si="7"/>
        <v>-0.07182079609</v>
      </c>
      <c r="AJ1501" s="45">
        <f t="shared" si="8"/>
        <v>-0.06079873192</v>
      </c>
      <c r="AK1501" s="45">
        <f t="shared" si="9"/>
        <v>-0.002811986105</v>
      </c>
      <c r="AL1501" s="45">
        <f t="shared" si="10"/>
        <v>0.1003162964</v>
      </c>
      <c r="AM1501" s="45">
        <f t="shared" si="11"/>
        <v>0.08562156008</v>
      </c>
    </row>
    <row r="1502">
      <c r="A1502" s="33" t="s">
        <v>148</v>
      </c>
      <c r="B1502" s="34" t="s">
        <v>177</v>
      </c>
      <c r="C1502" s="35" t="s">
        <v>52</v>
      </c>
      <c r="D1502" s="36" t="str">
        <f t="shared" si="1"/>
        <v>Europe/Moldova-Europe/2004</v>
      </c>
      <c r="E1502" s="37">
        <f t="array" ref="E1502:H1502">VLOOKUP(D1502, GDP!D:L,{6,7,8,9},0)</f>
        <v>2598231467</v>
      </c>
      <c r="F1502" s="38">
        <v>0.085</v>
      </c>
      <c r="G1502" s="37">
        <v>61.0</v>
      </c>
      <c r="H1502" s="38">
        <v>0.209</v>
      </c>
      <c r="I1502" s="39">
        <f t="array" ref="I1502:J1502">VLOOKUP(D1502, ENERGY!I:M,{4,5},0)</f>
        <v>3363</v>
      </c>
      <c r="J1502" s="39">
        <v>4774.0</v>
      </c>
      <c r="K1502" s="40">
        <f t="array" ref="K1502:S1502">VLOOKUP(D1502, 'HUMAN RESOURCES'!D:V,{11,12,13,14,15,16,17,18,19},0)</f>
        <v>12</v>
      </c>
      <c r="L1502" s="40">
        <v>20.0</v>
      </c>
      <c r="M1502" s="40">
        <v>72.0</v>
      </c>
      <c r="N1502" s="41">
        <v>64.0</v>
      </c>
      <c r="O1502" s="42">
        <v>0.198</v>
      </c>
      <c r="P1502" s="42">
        <v>0.691</v>
      </c>
      <c r="Q1502" s="42">
        <v>0.111</v>
      </c>
      <c r="R1502" s="40">
        <v>3603945.0</v>
      </c>
      <c r="S1502" s="42">
        <v>0.454</v>
      </c>
      <c r="T1502" s="43">
        <f t="array" ref="T1502:U1502">VLOOKUP(D1502, TOURISM!D:H,{4,5},0)</f>
        <v>112000000</v>
      </c>
      <c r="U1502" s="43">
        <v>1.35E8</v>
      </c>
      <c r="V1502" s="38" t="str">
        <f t="array" ref="V1502:AA1502">VLOOKUP(D1502, BUSINESS!D:P,{8,9,10,11,12,13},0)</f>
        <v/>
      </c>
      <c r="W1502" s="37">
        <v>30.0</v>
      </c>
      <c r="X1502" s="37"/>
      <c r="Y1502" s="37"/>
      <c r="Z1502" s="38">
        <v>0.106</v>
      </c>
      <c r="AA1502" s="38">
        <v>0.206</v>
      </c>
      <c r="AB1502" s="44">
        <f t="shared" si="331"/>
        <v>720.940932</v>
      </c>
      <c r="AC1502" s="44">
        <f t="shared" si="503"/>
        <v>0.9331440963</v>
      </c>
      <c r="AD1502" s="44">
        <f t="shared" si="504"/>
        <v>1.324659505</v>
      </c>
      <c r="AE1502" s="44">
        <f t="shared" si="486"/>
        <v>31.07705584</v>
      </c>
      <c r="AF1502" s="44">
        <f t="shared" si="487"/>
        <v>37.45895123</v>
      </c>
      <c r="AG1502" s="45">
        <f t="shared" si="5"/>
        <v>0.3148905574</v>
      </c>
      <c r="AH1502" s="45">
        <f t="shared" si="6"/>
        <v>0.3260869565</v>
      </c>
      <c r="AI1502" s="45">
        <f t="shared" si="7"/>
        <v>0.06317629884</v>
      </c>
      <c r="AJ1502" s="45">
        <f t="shared" si="8"/>
        <v>0.05252427638</v>
      </c>
      <c r="AK1502" s="45">
        <f t="shared" si="9"/>
        <v>-0.002471439635</v>
      </c>
      <c r="AL1502" s="45">
        <f t="shared" si="10"/>
        <v>0.4212340131</v>
      </c>
      <c r="AM1502" s="45">
        <f t="shared" si="11"/>
        <v>0.1469022964</v>
      </c>
    </row>
    <row r="1503">
      <c r="A1503" s="33" t="s">
        <v>148</v>
      </c>
      <c r="B1503" s="34" t="s">
        <v>177</v>
      </c>
      <c r="C1503" s="35" t="s">
        <v>53</v>
      </c>
      <c r="D1503" s="36" t="str">
        <f t="shared" si="1"/>
        <v>Europe/Moldova-Europe/2005</v>
      </c>
      <c r="E1503" s="37">
        <f t="array" ref="E1503:H1503">VLOOKUP(D1503, GDP!D:L,{6,7,8,9},0)</f>
        <v>2988172424</v>
      </c>
      <c r="F1503" s="38">
        <v>0.092</v>
      </c>
      <c r="G1503" s="37">
        <v>76.0</v>
      </c>
      <c r="H1503" s="38">
        <v>0.193</v>
      </c>
      <c r="I1503" s="39">
        <f t="array" ref="I1503:J1503">VLOOKUP(D1503, ENERGY!I:M,{4,5},0)</f>
        <v>3096</v>
      </c>
      <c r="J1503" s="39">
        <v>3986.0</v>
      </c>
      <c r="K1503" s="40">
        <f t="array" ref="K1503:S1503">VLOOKUP(D1503, 'HUMAN RESOURCES'!D:V,{11,12,13,14,15,16,17,18,19},0)</f>
        <v>12</v>
      </c>
      <c r="L1503" s="40">
        <v>19.0</v>
      </c>
      <c r="M1503" s="40">
        <v>72.0</v>
      </c>
      <c r="N1503" s="41">
        <v>64.0</v>
      </c>
      <c r="O1503" s="42">
        <v>0.19</v>
      </c>
      <c r="P1503" s="42">
        <v>0.698</v>
      </c>
      <c r="Q1503" s="42">
        <v>0.112</v>
      </c>
      <c r="R1503" s="40">
        <v>3595187.0</v>
      </c>
      <c r="S1503" s="42">
        <v>0.453</v>
      </c>
      <c r="T1503" s="43">
        <f t="array" ref="T1503:U1503">VLOOKUP(D1503, TOURISM!D:H,{4,5},0)</f>
        <v>138000000</v>
      </c>
      <c r="U1503" s="43">
        <v>1.7E8</v>
      </c>
      <c r="V1503" s="38">
        <f t="array" ref="V1503:AA1503">VLOOKUP(D1503, BUSINESS!D:P,{8,9,10,11,12,13},0)</f>
        <v>0.48</v>
      </c>
      <c r="W1503" s="37">
        <v>30.0</v>
      </c>
      <c r="X1503" s="37"/>
      <c r="Y1503" s="37">
        <v>234.0</v>
      </c>
      <c r="Z1503" s="38">
        <v>0.146</v>
      </c>
      <c r="AA1503" s="38">
        <v>0.289</v>
      </c>
      <c r="AB1503" s="44">
        <f t="shared" si="331"/>
        <v>831.1591091</v>
      </c>
      <c r="AC1503" s="44">
        <f t="shared" si="503"/>
        <v>0.8611513115</v>
      </c>
      <c r="AD1503" s="44">
        <f t="shared" si="504"/>
        <v>1.108704499</v>
      </c>
      <c r="AE1503" s="44">
        <f t="shared" si="486"/>
        <v>38.38465148</v>
      </c>
      <c r="AF1503" s="44">
        <f t="shared" si="487"/>
        <v>47.28544023</v>
      </c>
      <c r="AG1503" s="45">
        <f t="shared" si="5"/>
        <v>0.1528810091</v>
      </c>
      <c r="AH1503" s="45">
        <f t="shared" si="6"/>
        <v>0.2459016393</v>
      </c>
      <c r="AI1503" s="45">
        <f t="shared" si="7"/>
        <v>-0.0771507692</v>
      </c>
      <c r="AJ1503" s="45">
        <f t="shared" si="8"/>
        <v>-0.1630268048</v>
      </c>
      <c r="AK1503" s="45">
        <f t="shared" si="9"/>
        <v>-0.002430114777</v>
      </c>
      <c r="AL1503" s="45">
        <f t="shared" si="10"/>
        <v>0.2351443998</v>
      </c>
      <c r="AM1503" s="45">
        <f t="shared" si="11"/>
        <v>0.2623268584</v>
      </c>
    </row>
    <row r="1504">
      <c r="A1504" s="33" t="s">
        <v>148</v>
      </c>
      <c r="B1504" s="34" t="s">
        <v>177</v>
      </c>
      <c r="C1504" s="35" t="s">
        <v>54</v>
      </c>
      <c r="D1504" s="36" t="str">
        <f t="shared" si="1"/>
        <v>Europe/Moldova-Europe/2006</v>
      </c>
      <c r="E1504" s="37">
        <f t="array" ref="E1504:H1504">VLOOKUP(D1504, GDP!D:L,{6,7,8,9},0)</f>
        <v>3408454198</v>
      </c>
      <c r="F1504" s="38">
        <v>0.106</v>
      </c>
      <c r="G1504" s="37">
        <v>101.0</v>
      </c>
      <c r="H1504" s="38">
        <v>0.181</v>
      </c>
      <c r="I1504" s="39">
        <f t="array" ref="I1504:J1504">VLOOKUP(D1504, ENERGY!I:M,{4,5},0)</f>
        <v>3214.5</v>
      </c>
      <c r="J1504" s="39">
        <v>4134.5</v>
      </c>
      <c r="K1504" s="40">
        <f t="array" ref="K1504:S1504">VLOOKUP(D1504, 'HUMAN RESOURCES'!D:V,{11,12,13,14,15,16,17,18,19},0)</f>
        <v>12</v>
      </c>
      <c r="L1504" s="40">
        <v>18.0</v>
      </c>
      <c r="M1504" s="40">
        <v>72.0</v>
      </c>
      <c r="N1504" s="41">
        <v>64.0</v>
      </c>
      <c r="O1504" s="42">
        <v>0.182</v>
      </c>
      <c r="P1504" s="42">
        <v>0.705</v>
      </c>
      <c r="Q1504" s="42">
        <v>0.113</v>
      </c>
      <c r="R1504" s="40">
        <v>3585209.0</v>
      </c>
      <c r="S1504" s="42">
        <v>0.452</v>
      </c>
      <c r="T1504" s="43">
        <f t="array" ref="T1504:U1504">VLOOKUP(D1504, TOURISM!D:H,{4,5},0)</f>
        <v>150000000</v>
      </c>
      <c r="U1504" s="43">
        <v>2.24E8</v>
      </c>
      <c r="V1504" s="38">
        <f t="array" ref="V1504:AA1504">VLOOKUP(D1504, BUSINESS!D:P,{8,9,10,11,12,13},0)</f>
        <v>0.459</v>
      </c>
      <c r="W1504" s="37">
        <v>30.0</v>
      </c>
      <c r="X1504" s="37"/>
      <c r="Y1504" s="37">
        <v>232.0</v>
      </c>
      <c r="Z1504" s="38">
        <v>0.196</v>
      </c>
      <c r="AA1504" s="38">
        <v>0.366</v>
      </c>
      <c r="AB1504" s="44">
        <f t="shared" si="331"/>
        <v>950.6988848</v>
      </c>
      <c r="AC1504" s="44">
        <f t="shared" si="503"/>
        <v>0.8966004492</v>
      </c>
      <c r="AD1504" s="44">
        <f t="shared" si="504"/>
        <v>1.153210315</v>
      </c>
      <c r="AE1504" s="44">
        <f t="shared" si="486"/>
        <v>41.83856506</v>
      </c>
      <c r="AF1504" s="44">
        <f t="shared" si="487"/>
        <v>62.47892382</v>
      </c>
      <c r="AG1504" s="45">
        <f t="shared" si="5"/>
        <v>0.1438229749</v>
      </c>
      <c r="AH1504" s="45">
        <f t="shared" si="6"/>
        <v>0.3289473684</v>
      </c>
      <c r="AI1504" s="45">
        <f t="shared" si="7"/>
        <v>0.04116481889</v>
      </c>
      <c r="AJ1504" s="45">
        <f t="shared" si="8"/>
        <v>0.04014218076</v>
      </c>
      <c r="AK1504" s="45">
        <f t="shared" si="9"/>
        <v>-0.002775377192</v>
      </c>
      <c r="AL1504" s="45">
        <f t="shared" si="10"/>
        <v>0.0899816319</v>
      </c>
      <c r="AM1504" s="45">
        <f t="shared" si="11"/>
        <v>0.3213142041</v>
      </c>
    </row>
    <row r="1505">
      <c r="A1505" s="33" t="s">
        <v>148</v>
      </c>
      <c r="B1505" s="34" t="s">
        <v>177</v>
      </c>
      <c r="C1505" s="35" t="s">
        <v>55</v>
      </c>
      <c r="D1505" s="36" t="str">
        <f t="shared" si="1"/>
        <v>Europe/Moldova-Europe/2007</v>
      </c>
      <c r="E1505" s="37">
        <f t="array" ref="E1505:H1505">VLOOKUP(D1505, GDP!D:L,{6,7,8,9},0)</f>
        <v>4402495921</v>
      </c>
      <c r="F1505" s="38">
        <v>0.109</v>
      </c>
      <c r="G1505" s="37">
        <v>134.0</v>
      </c>
      <c r="H1505" s="38">
        <v>0.188</v>
      </c>
      <c r="I1505" s="39">
        <f t="array" ref="I1505:J1505">VLOOKUP(D1505, ENERGY!I:M,{4,5},0)</f>
        <v>3342</v>
      </c>
      <c r="J1505" s="39">
        <v>4686.0</v>
      </c>
      <c r="K1505" s="40">
        <f t="array" ref="K1505:S1505">VLOOKUP(D1505, 'HUMAN RESOURCES'!D:V,{11,12,13,14,15,16,17,18,19},0)</f>
        <v>12</v>
      </c>
      <c r="L1505" s="40">
        <v>17.0</v>
      </c>
      <c r="M1505" s="40">
        <v>72.0</v>
      </c>
      <c r="N1505" s="41">
        <v>64.0</v>
      </c>
      <c r="O1505" s="42">
        <v>0.177</v>
      </c>
      <c r="P1505" s="42">
        <v>0.71</v>
      </c>
      <c r="Q1505" s="42">
        <v>0.113</v>
      </c>
      <c r="R1505" s="40">
        <v>3576910.0</v>
      </c>
      <c r="S1505" s="42">
        <v>0.451</v>
      </c>
      <c r="T1505" s="43">
        <f t="array" ref="T1505:U1505">VLOOKUP(D1505, TOURISM!D:H,{4,5},0)</f>
        <v>229000000</v>
      </c>
      <c r="U1505" s="43">
        <v>2.9E8</v>
      </c>
      <c r="V1505" s="38">
        <f t="array" ref="V1505:AA1505">VLOOKUP(D1505, BUSINESS!D:P,{8,9,10,11,12,13},0)</f>
        <v>0.425</v>
      </c>
      <c r="W1505" s="37">
        <v>23.0</v>
      </c>
      <c r="X1505" s="37"/>
      <c r="Y1505" s="37">
        <v>234.0</v>
      </c>
      <c r="Z1505" s="38">
        <v>0.205</v>
      </c>
      <c r="AA1505" s="38">
        <v>0.513</v>
      </c>
      <c r="AB1505" s="44">
        <f t="shared" si="331"/>
        <v>1230.809811</v>
      </c>
      <c r="AC1505" s="44">
        <f t="shared" si="503"/>
        <v>0.9343259965</v>
      </c>
      <c r="AD1505" s="44">
        <f t="shared" si="504"/>
        <v>1.310069306</v>
      </c>
      <c r="AE1505" s="44">
        <f t="shared" si="486"/>
        <v>64.02173943</v>
      </c>
      <c r="AF1505" s="44">
        <f t="shared" si="487"/>
        <v>81.07556522</v>
      </c>
      <c r="AG1505" s="45">
        <f t="shared" si="5"/>
        <v>0.2946368516</v>
      </c>
      <c r="AH1505" s="45">
        <f t="shared" si="6"/>
        <v>0.3267326733</v>
      </c>
      <c r="AI1505" s="45">
        <f t="shared" si="7"/>
        <v>0.04207620826</v>
      </c>
      <c r="AJ1505" s="45">
        <f t="shared" si="8"/>
        <v>0.1360194135</v>
      </c>
      <c r="AK1505" s="45">
        <f t="shared" si="9"/>
        <v>-0.002314788343</v>
      </c>
      <c r="AL1505" s="45">
        <f t="shared" si="10"/>
        <v>0.5302087761</v>
      </c>
      <c r="AM1505" s="45">
        <f t="shared" si="11"/>
        <v>0.2976466344</v>
      </c>
    </row>
    <row r="1506">
      <c r="A1506" s="33" t="s">
        <v>148</v>
      </c>
      <c r="B1506" s="34" t="s">
        <v>177</v>
      </c>
      <c r="C1506" s="35" t="s">
        <v>56</v>
      </c>
      <c r="D1506" s="36" t="str">
        <f t="shared" si="1"/>
        <v>Europe/Moldova-Europe/2008</v>
      </c>
      <c r="E1506" s="37">
        <f t="array" ref="E1506:H1506">VLOOKUP(D1506, GDP!D:L,{6,7,8,9},0)</f>
        <v>6054806101</v>
      </c>
      <c r="F1506" s="38">
        <v>0.114</v>
      </c>
      <c r="G1506" s="37">
        <v>193.0</v>
      </c>
      <c r="H1506" s="38">
        <v>0.211</v>
      </c>
      <c r="I1506" s="39" t="str">
        <f t="array" ref="I1506:J1506">VLOOKUP(D1506, ENERGY!I:M,{4,5},0)</f>
        <v/>
      </c>
      <c r="J1506" s="39"/>
      <c r="K1506" s="40">
        <f t="array" ref="K1506:S1506">VLOOKUP(D1506, 'HUMAN RESOURCES'!D:V,{11,12,13,14,15,16,17,18,19},0)</f>
        <v>12</v>
      </c>
      <c r="L1506" s="40">
        <v>16.0</v>
      </c>
      <c r="M1506" s="40">
        <v>72.0</v>
      </c>
      <c r="N1506" s="41">
        <v>64.0</v>
      </c>
      <c r="O1506" s="42">
        <v>0.172</v>
      </c>
      <c r="P1506" s="42">
        <v>0.715</v>
      </c>
      <c r="Q1506" s="42">
        <v>0.112</v>
      </c>
      <c r="R1506" s="40">
        <v>3570108.0</v>
      </c>
      <c r="S1506" s="42">
        <v>0.45</v>
      </c>
      <c r="T1506" s="43">
        <f t="array" ref="T1506:U1506">VLOOKUP(D1506, TOURISM!D:H,{4,5},0)</f>
        <v>293000000</v>
      </c>
      <c r="U1506" s="43">
        <v>3.59E8</v>
      </c>
      <c r="V1506" s="38">
        <f t="array" ref="V1506:AA1506">VLOOKUP(D1506, BUSINESS!D:P,{8,9,10,11,12,13},0)</f>
        <v>0.42</v>
      </c>
      <c r="W1506" s="37">
        <v>15.0</v>
      </c>
      <c r="X1506" s="37"/>
      <c r="Y1506" s="37">
        <v>234.0</v>
      </c>
      <c r="Z1506" s="38">
        <v>0.234</v>
      </c>
      <c r="AA1506" s="38">
        <v>0.666</v>
      </c>
      <c r="AB1506" s="44">
        <f t="shared" si="331"/>
        <v>1695.972811</v>
      </c>
      <c r="AC1506" s="44"/>
      <c r="AD1506" s="44"/>
      <c r="AE1506" s="44">
        <f t="shared" si="486"/>
        <v>82.07034633</v>
      </c>
      <c r="AF1506" s="44">
        <f t="shared" si="487"/>
        <v>100.557182</v>
      </c>
      <c r="AG1506" s="45">
        <f t="shared" si="5"/>
        <v>0.3779324767</v>
      </c>
      <c r="AH1506" s="45">
        <f t="shared" si="6"/>
        <v>0.4402985075</v>
      </c>
      <c r="AI1506" s="45" t="str">
        <f t="shared" si="7"/>
        <v/>
      </c>
      <c r="AJ1506" s="45" t="str">
        <f t="shared" si="8"/>
        <v/>
      </c>
      <c r="AK1506" s="45">
        <f t="shared" si="9"/>
        <v>-0.001901641361</v>
      </c>
      <c r="AL1506" s="45">
        <f t="shared" si="10"/>
        <v>0.2819137227</v>
      </c>
      <c r="AM1506" s="45">
        <f t="shared" si="11"/>
        <v>0.2402896205</v>
      </c>
    </row>
    <row r="1507">
      <c r="A1507" s="33" t="s">
        <v>148</v>
      </c>
      <c r="B1507" s="34" t="s">
        <v>177</v>
      </c>
      <c r="C1507" s="35" t="s">
        <v>57</v>
      </c>
      <c r="D1507" s="36" t="str">
        <f t="shared" si="1"/>
        <v>Europe/Moldova-Europe/2009</v>
      </c>
      <c r="E1507" s="37">
        <f t="array" ref="E1507:H1507">VLOOKUP(D1507, GDP!D:L,{6,7,8,9},0)</f>
        <v>5439422031</v>
      </c>
      <c r="F1507" s="38">
        <v>0.125</v>
      </c>
      <c r="G1507" s="37">
        <v>190.0</v>
      </c>
      <c r="H1507" s="38">
        <v>0.205</v>
      </c>
      <c r="I1507" s="39">
        <f t="array" ref="I1507:J1507">VLOOKUP(D1507, ENERGY!I:M,{4,5},0)</f>
        <v>3500</v>
      </c>
      <c r="J1507" s="39">
        <v>4895.0</v>
      </c>
      <c r="K1507" s="40">
        <f t="array" ref="K1507:S1507">VLOOKUP(D1507, 'HUMAN RESOURCES'!D:V,{11,12,13,14,15,16,17,18,19},0)</f>
        <v>12</v>
      </c>
      <c r="L1507" s="40">
        <v>16.0</v>
      </c>
      <c r="M1507" s="40">
        <v>72.0</v>
      </c>
      <c r="N1507" s="41">
        <v>65.0</v>
      </c>
      <c r="O1507" s="42">
        <v>0.169</v>
      </c>
      <c r="P1507" s="42">
        <v>0.719</v>
      </c>
      <c r="Q1507" s="42">
        <v>0.112</v>
      </c>
      <c r="R1507" s="40">
        <v>3565604.0</v>
      </c>
      <c r="S1507" s="42">
        <v>0.449</v>
      </c>
      <c r="T1507" s="43">
        <f t="array" ref="T1507:U1507">VLOOKUP(D1507, TOURISM!D:H,{4,5},0)</f>
        <v>240000000</v>
      </c>
      <c r="U1507" s="43">
        <v>3.07E8</v>
      </c>
      <c r="V1507" s="38">
        <f t="array" ref="V1507:AA1507">VLOOKUP(D1507, BUSINESS!D:P,{8,9,10,11,12,13},0)</f>
        <v>0.31</v>
      </c>
      <c r="W1507" s="37">
        <v>10.0</v>
      </c>
      <c r="X1507" s="37"/>
      <c r="Y1507" s="37">
        <v>228.0</v>
      </c>
      <c r="Z1507" s="38">
        <v>0.275</v>
      </c>
      <c r="AA1507" s="38">
        <v>0.593</v>
      </c>
      <c r="AB1507" s="44">
        <f t="shared" si="331"/>
        <v>1525.526119</v>
      </c>
      <c r="AC1507" s="44">
        <f>(I1507/R1507)*1000</f>
        <v>0.9816008732</v>
      </c>
      <c r="AD1507" s="44">
        <f>J1507/R1507*1000</f>
        <v>1.372838936</v>
      </c>
      <c r="AE1507" s="44">
        <f t="shared" si="486"/>
        <v>67.30977416</v>
      </c>
      <c r="AF1507" s="44">
        <f t="shared" si="487"/>
        <v>86.10041945</v>
      </c>
      <c r="AG1507" s="45">
        <f t="shared" si="5"/>
        <v>-0.1005008402</v>
      </c>
      <c r="AH1507" s="45">
        <f t="shared" si="6"/>
        <v>-0.01554404145</v>
      </c>
      <c r="AI1507" s="45" t="str">
        <f t="shared" si="7"/>
        <v/>
      </c>
      <c r="AJ1507" s="45" t="str">
        <f t="shared" si="8"/>
        <v/>
      </c>
      <c r="AK1507" s="45">
        <f t="shared" si="9"/>
        <v>-0.001261586484</v>
      </c>
      <c r="AL1507" s="45">
        <f t="shared" si="10"/>
        <v>-0.1798526852</v>
      </c>
      <c r="AM1507" s="45">
        <f t="shared" si="11"/>
        <v>-0.1437665842</v>
      </c>
    </row>
    <row r="1508">
      <c r="A1508" s="33" t="s">
        <v>148</v>
      </c>
      <c r="B1508" s="34" t="s">
        <v>177</v>
      </c>
      <c r="C1508" s="35" t="s">
        <v>58</v>
      </c>
      <c r="D1508" s="36" t="str">
        <f t="shared" si="1"/>
        <v>Europe/Moldova-Europe/2010</v>
      </c>
      <c r="E1508" s="37">
        <f t="array" ref="E1508:H1508">VLOOKUP(D1508, GDP!D:L,{6,7,8,9},0)</f>
        <v>5811604052</v>
      </c>
      <c r="F1508" s="38">
        <v>0.117</v>
      </c>
      <c r="G1508" s="37">
        <v>190.0</v>
      </c>
      <c r="H1508" s="38">
        <v>0.164</v>
      </c>
      <c r="I1508" s="39" t="str">
        <f t="array" ref="I1508:J1508">VLOOKUP(D1508, ENERGY!I:M,{4,5},0)</f>
        <v/>
      </c>
      <c r="J1508" s="39"/>
      <c r="K1508" s="40">
        <f t="array" ref="K1508:S1508">VLOOKUP(D1508, 'HUMAN RESOURCES'!D:V,{11,12,13,14,15,16,17,18,19},0)</f>
        <v>12</v>
      </c>
      <c r="L1508" s="40">
        <v>15.0</v>
      </c>
      <c r="M1508" s="40">
        <v>72.0</v>
      </c>
      <c r="N1508" s="41">
        <v>65.0</v>
      </c>
      <c r="O1508" s="42">
        <v>0.167</v>
      </c>
      <c r="P1508" s="42">
        <v>0.722</v>
      </c>
      <c r="Q1508" s="42">
        <v>0.112</v>
      </c>
      <c r="R1508" s="40">
        <v>3562045.0</v>
      </c>
      <c r="S1508" s="42">
        <v>0.449</v>
      </c>
      <c r="T1508" s="43">
        <f t="array" ref="T1508:U1508">VLOOKUP(D1508, TOURISM!D:H,{4,5},0)</f>
        <v>232000000</v>
      </c>
      <c r="U1508" s="43">
        <v>3.24E8</v>
      </c>
      <c r="V1508" s="38">
        <f t="array" ref="V1508:AA1508">VLOOKUP(D1508, BUSINESS!D:P,{8,9,10,11,12,13},0)</f>
        <v>0.304</v>
      </c>
      <c r="W1508" s="37">
        <v>10.0</v>
      </c>
      <c r="X1508" s="37"/>
      <c r="Y1508" s="37">
        <v>228.0</v>
      </c>
      <c r="Z1508" s="38">
        <v>0.323</v>
      </c>
      <c r="AA1508" s="38">
        <v>0.714</v>
      </c>
      <c r="AB1508" s="44">
        <f t="shared" si="331"/>
        <v>1631.535832</v>
      </c>
      <c r="AC1508" s="44"/>
      <c r="AD1508" s="44"/>
      <c r="AE1508" s="44">
        <f t="shared" si="486"/>
        <v>65.13112552</v>
      </c>
      <c r="AF1508" s="44">
        <f t="shared" si="487"/>
        <v>90.95898564</v>
      </c>
      <c r="AG1508" s="45">
        <f t="shared" si="5"/>
        <v>0.06949059199</v>
      </c>
      <c r="AH1508" s="45">
        <f t="shared" si="6"/>
        <v>0</v>
      </c>
      <c r="AI1508" s="45" t="str">
        <f t="shared" si="7"/>
        <v/>
      </c>
      <c r="AJ1508" s="45" t="str">
        <f t="shared" si="8"/>
        <v/>
      </c>
      <c r="AK1508" s="45">
        <f t="shared" si="9"/>
        <v>-0.0009981478594</v>
      </c>
      <c r="AL1508" s="45">
        <f t="shared" si="10"/>
        <v>-0.03236749302</v>
      </c>
      <c r="AM1508" s="45">
        <f t="shared" si="11"/>
        <v>0.05642906524</v>
      </c>
    </row>
    <row r="1509">
      <c r="A1509" s="33" t="s">
        <v>148</v>
      </c>
      <c r="B1509" s="34" t="s">
        <v>177</v>
      </c>
      <c r="C1509" s="35" t="s">
        <v>59</v>
      </c>
      <c r="D1509" s="36" t="str">
        <f t="shared" si="1"/>
        <v>Europe/Moldova-Europe/2011</v>
      </c>
      <c r="E1509" s="37">
        <f t="array" ref="E1509:H1509">VLOOKUP(D1509, GDP!D:L,{6,7,8,9},0)</f>
        <v>7016162818</v>
      </c>
      <c r="F1509" s="38">
        <v>0.114</v>
      </c>
      <c r="G1509" s="37">
        <v>224.0</v>
      </c>
      <c r="H1509" s="38">
        <v>0.144</v>
      </c>
      <c r="I1509" s="39">
        <f t="array" ref="I1509:J1509">VLOOKUP(D1509, ENERGY!I:M,{4,5},0)</f>
        <v>3400.5</v>
      </c>
      <c r="J1509" s="39">
        <v>4642.0</v>
      </c>
      <c r="K1509" s="40">
        <f t="array" ref="K1509:S1509">VLOOKUP(D1509, 'HUMAN RESOURCES'!D:V,{11,12,13,14,15,16,17,18,19},0)</f>
        <v>12</v>
      </c>
      <c r="L1509" s="40">
        <v>14.0</v>
      </c>
      <c r="M1509" s="40">
        <v>73.0</v>
      </c>
      <c r="N1509" s="41">
        <v>65.0</v>
      </c>
      <c r="O1509" s="42">
        <v>0.165</v>
      </c>
      <c r="P1509" s="42">
        <v>0.723</v>
      </c>
      <c r="Q1509" s="42">
        <v>0.112</v>
      </c>
      <c r="R1509" s="40">
        <v>3559986.0</v>
      </c>
      <c r="S1509" s="42">
        <v>0.449</v>
      </c>
      <c r="T1509" s="43">
        <f t="array" ref="T1509:U1509">VLOOKUP(D1509, TOURISM!D:H,{4,5},0)</f>
        <v>262000000</v>
      </c>
      <c r="U1509" s="43">
        <v>3.74E8</v>
      </c>
      <c r="V1509" s="38">
        <f t="array" ref="V1509:AA1509">VLOOKUP(D1509, BUSINESS!D:P,{8,9,10,11,12,13},0)</f>
        <v>0.308</v>
      </c>
      <c r="W1509" s="37">
        <v>9.0</v>
      </c>
      <c r="X1509" s="37"/>
      <c r="Y1509" s="37">
        <v>228.0</v>
      </c>
      <c r="Z1509" s="38">
        <v>0.38</v>
      </c>
      <c r="AA1509" s="38">
        <v>0.908</v>
      </c>
      <c r="AB1509" s="44">
        <f t="shared" si="331"/>
        <v>1970.840003</v>
      </c>
      <c r="AC1509" s="44">
        <f>(I1509/R1509)*1000</f>
        <v>0.9552003856</v>
      </c>
      <c r="AD1509" s="44">
        <f>J1509/R1509*1000</f>
        <v>1.303937712</v>
      </c>
      <c r="AE1509" s="44">
        <f t="shared" si="486"/>
        <v>73.59579504</v>
      </c>
      <c r="AF1509" s="44">
        <f t="shared" si="487"/>
        <v>105.0565929</v>
      </c>
      <c r="AG1509" s="45">
        <f t="shared" si="5"/>
        <v>0.2079661165</v>
      </c>
      <c r="AH1509" s="45">
        <f t="shared" si="6"/>
        <v>0.1789473684</v>
      </c>
      <c r="AI1509" s="45" t="str">
        <f t="shared" si="7"/>
        <v/>
      </c>
      <c r="AJ1509" s="45" t="str">
        <f t="shared" si="8"/>
        <v/>
      </c>
      <c r="AK1509" s="45">
        <f t="shared" si="9"/>
        <v>-0.000578038739</v>
      </c>
      <c r="AL1509" s="45">
        <f t="shared" si="10"/>
        <v>0.1299635075</v>
      </c>
      <c r="AM1509" s="45">
        <f t="shared" si="11"/>
        <v>0.1549886158</v>
      </c>
    </row>
    <row r="1510">
      <c r="A1510" s="33" t="s">
        <v>148</v>
      </c>
      <c r="B1510" s="34" t="s">
        <v>177</v>
      </c>
      <c r="C1510" s="35" t="s">
        <v>60</v>
      </c>
      <c r="D1510" s="36" t="str">
        <f t="shared" si="1"/>
        <v>Europe/Moldova-Europe/2012</v>
      </c>
      <c r="E1510" s="37">
        <f t="array" ref="E1510:H1510">VLOOKUP(D1510, GDP!D:L,{6,7,8,9},0)</f>
        <v>7284686576</v>
      </c>
      <c r="F1510" s="38">
        <v>0.117</v>
      </c>
      <c r="G1510" s="37">
        <v>239.0</v>
      </c>
      <c r="H1510" s="38">
        <v>0.134</v>
      </c>
      <c r="I1510" s="39" t="str">
        <f t="array" ref="I1510:J1510">VLOOKUP(D1510, ENERGY!I:M,{4,5},0)</f>
        <v/>
      </c>
      <c r="J1510" s="39"/>
      <c r="K1510" s="40">
        <f t="array" ref="K1510:S1510">VLOOKUP(D1510, 'HUMAN RESOURCES'!D:V,{11,12,13,14,15,16,17,18,19},0)</f>
        <v>12</v>
      </c>
      <c r="L1510" s="40">
        <v>14.0</v>
      </c>
      <c r="M1510" s="40">
        <v>73.0</v>
      </c>
      <c r="N1510" s="41">
        <v>65.0</v>
      </c>
      <c r="O1510" s="42">
        <v>0.165</v>
      </c>
      <c r="P1510" s="42">
        <v>0.722</v>
      </c>
      <c r="Q1510" s="42">
        <v>0.112</v>
      </c>
      <c r="R1510" s="40">
        <v>3559519.0</v>
      </c>
      <c r="S1510" s="42">
        <v>0.449</v>
      </c>
      <c r="T1510" s="43">
        <f t="array" ref="T1510:U1510">VLOOKUP(D1510, TOURISM!D:H,{4,5},0)</f>
        <v>294000000</v>
      </c>
      <c r="U1510" s="43">
        <v>4.2E8</v>
      </c>
      <c r="V1510" s="38">
        <f t="array" ref="V1510:AA1510">VLOOKUP(D1510, BUSINESS!D:P,{8,9,10,11,12,13},0)</f>
        <v>0.308</v>
      </c>
      <c r="W1510" s="37">
        <v>9.0</v>
      </c>
      <c r="X1510" s="37">
        <v>86.0</v>
      </c>
      <c r="Y1510" s="37">
        <v>220.0</v>
      </c>
      <c r="Z1510" s="38">
        <v>0.434</v>
      </c>
      <c r="AA1510" s="38">
        <v>1.02</v>
      </c>
      <c r="AB1510" s="44">
        <f t="shared" si="331"/>
        <v>2046.536787</v>
      </c>
      <c r="AC1510" s="44"/>
      <c r="AD1510" s="44"/>
      <c r="AE1510" s="44">
        <f t="shared" si="486"/>
        <v>82.59542933</v>
      </c>
      <c r="AF1510" s="44">
        <f t="shared" si="487"/>
        <v>117.9934705</v>
      </c>
      <c r="AG1510" s="45">
        <f t="shared" si="5"/>
        <v>0.03840838613</v>
      </c>
      <c r="AH1510" s="45">
        <f t="shared" si="6"/>
        <v>0.06696428571</v>
      </c>
      <c r="AI1510" s="45" t="str">
        <f t="shared" si="7"/>
        <v/>
      </c>
      <c r="AJ1510" s="45" t="str">
        <f t="shared" si="8"/>
        <v/>
      </c>
      <c r="AK1510" s="45">
        <f t="shared" si="9"/>
        <v>-0.0001311802912</v>
      </c>
      <c r="AL1510" s="45">
        <f t="shared" si="10"/>
        <v>0.1222846262</v>
      </c>
      <c r="AM1510" s="45">
        <f t="shared" si="11"/>
        <v>0.1231419865</v>
      </c>
    </row>
    <row r="1511">
      <c r="A1511" s="33" t="s">
        <v>148</v>
      </c>
      <c r="B1511" s="34" t="s">
        <v>178</v>
      </c>
      <c r="C1511" s="35" t="s">
        <v>48</v>
      </c>
      <c r="D1511" s="36" t="str">
        <f t="shared" si="1"/>
        <v>Europe/Monaco-Europe/2000</v>
      </c>
      <c r="E1511" s="37">
        <f t="array" ref="E1511:H1511">VLOOKUP(D1511, GDP!D:L,{6,7,8,9},0)</f>
        <v>2647883820</v>
      </c>
      <c r="F1511" s="38">
        <v>0.033</v>
      </c>
      <c r="G1511" s="37">
        <v>2685.0</v>
      </c>
      <c r="H1511" s="38"/>
      <c r="I1511" s="39" t="str">
        <f t="array" ref="I1511:J1511">VLOOKUP(D1511, ENERGY!I:M,{4,5},0)</f>
        <v/>
      </c>
      <c r="J1511" s="39"/>
      <c r="K1511" s="40" t="str">
        <f t="array" ref="K1511:S1511">VLOOKUP(D1511, 'HUMAN RESOURCES'!D:V,{11,12,13,14,15,16,17,18,19},0)</f>
        <v/>
      </c>
      <c r="L1511" s="40">
        <v>4.0</v>
      </c>
      <c r="M1511" s="40"/>
      <c r="N1511" s="41"/>
      <c r="O1511" s="42"/>
      <c r="P1511" s="42"/>
      <c r="Q1511" s="42"/>
      <c r="R1511" s="40">
        <v>32081.0</v>
      </c>
      <c r="S1511" s="42">
        <v>1.0</v>
      </c>
      <c r="T1511" s="43" t="str">
        <f t="array" ref="T1511:U1511">VLOOKUP(D1511, TOURISM!D:H,{4,5},0)</f>
        <v/>
      </c>
      <c r="U1511" s="43"/>
      <c r="V1511" s="38" t="str">
        <f t="array" ref="V1511:AA1511">VLOOKUP(D1511, BUSINESS!D:P,{8,9,10,11,12,13},0)</f>
        <v/>
      </c>
      <c r="W1511" s="37"/>
      <c r="X1511" s="37"/>
      <c r="Y1511" s="37"/>
      <c r="Z1511" s="38">
        <v>0.422</v>
      </c>
      <c r="AA1511" s="38">
        <v>0.434</v>
      </c>
      <c r="AB1511" s="44">
        <f t="shared" si="331"/>
        <v>82537.44646</v>
      </c>
      <c r="AC1511" s="44"/>
      <c r="AD1511" s="44"/>
      <c r="AE1511" s="44"/>
      <c r="AF1511" s="44"/>
      <c r="AG1511" s="45" t="str">
        <f t="shared" si="5"/>
        <v/>
      </c>
      <c r="AH1511" s="45" t="str">
        <f t="shared" si="6"/>
        <v/>
      </c>
      <c r="AI1511" s="45" t="str">
        <f t="shared" si="7"/>
        <v/>
      </c>
      <c r="AJ1511" s="45" t="str">
        <f t="shared" si="8"/>
        <v/>
      </c>
      <c r="AK1511" s="45" t="str">
        <f t="shared" si="9"/>
        <v/>
      </c>
      <c r="AL1511" s="45" t="str">
        <f t="shared" si="10"/>
        <v/>
      </c>
      <c r="AM1511" s="45" t="str">
        <f t="shared" si="11"/>
        <v/>
      </c>
    </row>
    <row r="1512">
      <c r="A1512" s="33" t="s">
        <v>148</v>
      </c>
      <c r="B1512" s="34" t="s">
        <v>178</v>
      </c>
      <c r="C1512" s="35" t="s">
        <v>49</v>
      </c>
      <c r="D1512" s="36" t="str">
        <f t="shared" si="1"/>
        <v>Europe/Monaco-Europe/2001</v>
      </c>
      <c r="E1512" s="37">
        <f t="array" ref="E1512:H1512">VLOOKUP(D1512, GDP!D:L,{6,7,8,9},0)</f>
        <v>2671401083</v>
      </c>
      <c r="F1512" s="38">
        <v>0.033</v>
      </c>
      <c r="G1512" s="37">
        <v>2718.0</v>
      </c>
      <c r="H1512" s="38"/>
      <c r="I1512" s="39" t="str">
        <f t="array" ref="I1512:J1512">VLOOKUP(D1512, ENERGY!I:M,{4,5},0)</f>
        <v/>
      </c>
      <c r="J1512" s="39"/>
      <c r="K1512" s="40" t="str">
        <f t="array" ref="K1512:S1512">VLOOKUP(D1512, 'HUMAN RESOURCES'!D:V,{11,12,13,14,15,16,17,18,19},0)</f>
        <v/>
      </c>
      <c r="L1512" s="40">
        <v>4.0</v>
      </c>
      <c r="M1512" s="40"/>
      <c r="N1512" s="41"/>
      <c r="O1512" s="42"/>
      <c r="P1512" s="42"/>
      <c r="Q1512" s="42"/>
      <c r="R1512" s="40">
        <v>32366.0</v>
      </c>
      <c r="S1512" s="42">
        <v>1.0</v>
      </c>
      <c r="T1512" s="43" t="str">
        <f t="array" ref="T1512:U1512">VLOOKUP(D1512, TOURISM!D:H,{4,5},0)</f>
        <v/>
      </c>
      <c r="U1512" s="43"/>
      <c r="V1512" s="38" t="str">
        <f t="array" ref="V1512:AA1512">VLOOKUP(D1512, BUSINESS!D:P,{8,9,10,11,12,13},0)</f>
        <v/>
      </c>
      <c r="W1512" s="37"/>
      <c r="X1512" s="37"/>
      <c r="Y1512" s="37"/>
      <c r="Z1512" s="38">
        <v>0.466</v>
      </c>
      <c r="AA1512" s="38">
        <v>0.442</v>
      </c>
      <c r="AB1512" s="44">
        <f t="shared" si="331"/>
        <v>82537.26389</v>
      </c>
      <c r="AC1512" s="44"/>
      <c r="AD1512" s="44"/>
      <c r="AE1512" s="44"/>
      <c r="AF1512" s="44"/>
      <c r="AG1512" s="45">
        <f t="shared" si="5"/>
        <v>-0.000002212033642</v>
      </c>
      <c r="AH1512" s="45">
        <f t="shared" si="6"/>
        <v>0.01229050279</v>
      </c>
      <c r="AI1512" s="45" t="str">
        <f t="shared" si="7"/>
        <v/>
      </c>
      <c r="AJ1512" s="45" t="str">
        <f t="shared" si="8"/>
        <v/>
      </c>
      <c r="AK1512" s="45">
        <f t="shared" si="9"/>
        <v>0.008883762975</v>
      </c>
      <c r="AL1512" s="45" t="str">
        <f t="shared" si="10"/>
        <v/>
      </c>
      <c r="AM1512" s="45" t="str">
        <f t="shared" si="11"/>
        <v/>
      </c>
    </row>
    <row r="1513">
      <c r="A1513" s="33" t="s">
        <v>148</v>
      </c>
      <c r="B1513" s="34" t="s">
        <v>178</v>
      </c>
      <c r="C1513" s="35" t="s">
        <v>50</v>
      </c>
      <c r="D1513" s="36" t="str">
        <f t="shared" si="1"/>
        <v>Europe/Monaco-Europe/2002</v>
      </c>
      <c r="E1513" s="37">
        <f t="array" ref="E1513:H1513">VLOOKUP(D1513, GDP!D:L,{6,7,8,9},0)</f>
        <v>2905973022</v>
      </c>
      <c r="F1513" s="38">
        <v>0.034</v>
      </c>
      <c r="G1513" s="37">
        <v>2985.0</v>
      </c>
      <c r="H1513" s="38"/>
      <c r="I1513" s="39" t="str">
        <f t="array" ref="I1513:J1513">VLOOKUP(D1513, ENERGY!I:M,{4,5},0)</f>
        <v/>
      </c>
      <c r="J1513" s="39"/>
      <c r="K1513" s="40" t="str">
        <f t="array" ref="K1513:S1513">VLOOKUP(D1513, 'HUMAN RESOURCES'!D:V,{11,12,13,14,15,16,17,18,19},0)</f>
        <v/>
      </c>
      <c r="L1513" s="40">
        <v>4.0</v>
      </c>
      <c r="M1513" s="40"/>
      <c r="N1513" s="41"/>
      <c r="O1513" s="42"/>
      <c r="P1513" s="42"/>
      <c r="Q1513" s="42"/>
      <c r="R1513" s="40">
        <v>32653.0</v>
      </c>
      <c r="S1513" s="42">
        <v>1.0</v>
      </c>
      <c r="T1513" s="43" t="str">
        <f t="array" ref="T1513:U1513">VLOOKUP(D1513, TOURISM!D:H,{4,5},0)</f>
        <v/>
      </c>
      <c r="U1513" s="43"/>
      <c r="V1513" s="38" t="str">
        <f t="array" ref="V1513:AA1513">VLOOKUP(D1513, BUSINESS!D:P,{8,9,10,11,12,13},0)</f>
        <v/>
      </c>
      <c r="W1513" s="37"/>
      <c r="X1513" s="37"/>
      <c r="Y1513" s="37"/>
      <c r="Z1513" s="38">
        <v>0.48</v>
      </c>
      <c r="AA1513" s="38">
        <v>0.456</v>
      </c>
      <c r="AB1513" s="44">
        <f t="shared" si="331"/>
        <v>88995.59067</v>
      </c>
      <c r="AC1513" s="44"/>
      <c r="AD1513" s="44"/>
      <c r="AE1513" s="44"/>
      <c r="AF1513" s="44"/>
      <c r="AG1513" s="45">
        <f t="shared" si="5"/>
        <v>0.07824740576</v>
      </c>
      <c r="AH1513" s="45">
        <f t="shared" si="6"/>
        <v>0.09823399558</v>
      </c>
      <c r="AI1513" s="45" t="str">
        <f t="shared" si="7"/>
        <v/>
      </c>
      <c r="AJ1513" s="45" t="str">
        <f t="shared" si="8"/>
        <v/>
      </c>
      <c r="AK1513" s="45">
        <f t="shared" si="9"/>
        <v>0.008867329914</v>
      </c>
      <c r="AL1513" s="45" t="str">
        <f t="shared" si="10"/>
        <v/>
      </c>
      <c r="AM1513" s="45" t="str">
        <f t="shared" si="11"/>
        <v/>
      </c>
    </row>
    <row r="1514">
      <c r="A1514" s="33" t="s">
        <v>148</v>
      </c>
      <c r="B1514" s="34" t="s">
        <v>178</v>
      </c>
      <c r="C1514" s="35" t="s">
        <v>51</v>
      </c>
      <c r="D1514" s="36" t="str">
        <f t="shared" si="1"/>
        <v>Europe/Monaco-Europe/2003</v>
      </c>
      <c r="E1514" s="37">
        <f t="array" ref="E1514:H1514">VLOOKUP(D1514, GDP!D:L,{6,7,8,9},0)</f>
        <v>3588988601</v>
      </c>
      <c r="F1514" s="38">
        <v>0.039</v>
      </c>
      <c r="G1514" s="37">
        <v>4216.0</v>
      </c>
      <c r="H1514" s="38"/>
      <c r="I1514" s="39" t="str">
        <f t="array" ref="I1514:J1514">VLOOKUP(D1514, ENERGY!I:M,{4,5},0)</f>
        <v/>
      </c>
      <c r="J1514" s="39"/>
      <c r="K1514" s="40" t="str">
        <f t="array" ref="K1514:S1514">VLOOKUP(D1514, 'HUMAN RESOURCES'!D:V,{11,12,13,14,15,16,17,18,19},0)</f>
        <v/>
      </c>
      <c r="L1514" s="40">
        <v>4.0</v>
      </c>
      <c r="M1514" s="40"/>
      <c r="N1514" s="41"/>
      <c r="O1514" s="42"/>
      <c r="P1514" s="42"/>
      <c r="Q1514" s="42"/>
      <c r="R1514" s="40">
        <v>32968.0</v>
      </c>
      <c r="S1514" s="42">
        <v>1.0</v>
      </c>
      <c r="T1514" s="43" t="str">
        <f t="array" ref="T1514:U1514">VLOOKUP(D1514, TOURISM!D:H,{4,5},0)</f>
        <v/>
      </c>
      <c r="U1514" s="43"/>
      <c r="V1514" s="38" t="str">
        <f t="array" ref="V1514:AA1514">VLOOKUP(D1514, BUSINESS!D:P,{8,9,10,11,12,13},0)</f>
        <v/>
      </c>
      <c r="W1514" s="37"/>
      <c r="X1514" s="37"/>
      <c r="Y1514" s="37"/>
      <c r="Z1514" s="38">
        <v>0.495</v>
      </c>
      <c r="AA1514" s="38">
        <v>0.457</v>
      </c>
      <c r="AB1514" s="44">
        <f t="shared" si="331"/>
        <v>108862.7943</v>
      </c>
      <c r="AC1514" s="44"/>
      <c r="AD1514" s="44"/>
      <c r="AE1514" s="44"/>
      <c r="AF1514" s="44"/>
      <c r="AG1514" s="45">
        <f t="shared" si="5"/>
        <v>0.2232380665</v>
      </c>
      <c r="AH1514" s="45">
        <f t="shared" si="6"/>
        <v>0.4123953099</v>
      </c>
      <c r="AI1514" s="45" t="str">
        <f t="shared" si="7"/>
        <v/>
      </c>
      <c r="AJ1514" s="45" t="str">
        <f t="shared" si="8"/>
        <v/>
      </c>
      <c r="AK1514" s="45">
        <f t="shared" si="9"/>
        <v>0.009646893088</v>
      </c>
      <c r="AL1514" s="45" t="str">
        <f t="shared" si="10"/>
        <v/>
      </c>
      <c r="AM1514" s="45" t="str">
        <f t="shared" si="11"/>
        <v/>
      </c>
    </row>
    <row r="1515">
      <c r="A1515" s="33" t="s">
        <v>148</v>
      </c>
      <c r="B1515" s="34" t="s">
        <v>178</v>
      </c>
      <c r="C1515" s="35" t="s">
        <v>52</v>
      </c>
      <c r="D1515" s="36" t="str">
        <f t="shared" si="1"/>
        <v>Europe/Monaco-Europe/2004</v>
      </c>
      <c r="E1515" s="37">
        <f t="array" ref="E1515:H1515">VLOOKUP(D1515, GDP!D:L,{6,7,8,9},0)</f>
        <v>4110348444</v>
      </c>
      <c r="F1515" s="38">
        <v>0.04</v>
      </c>
      <c r="G1515" s="37">
        <v>4885.0</v>
      </c>
      <c r="H1515" s="38"/>
      <c r="I1515" s="39" t="str">
        <f t="array" ref="I1515:J1515">VLOOKUP(D1515, ENERGY!I:M,{4,5},0)</f>
        <v/>
      </c>
      <c r="J1515" s="39"/>
      <c r="K1515" s="40" t="str">
        <f t="array" ref="K1515:S1515">VLOOKUP(D1515, 'HUMAN RESOURCES'!D:V,{11,12,13,14,15,16,17,18,19},0)</f>
        <v/>
      </c>
      <c r="L1515" s="40">
        <v>4.0</v>
      </c>
      <c r="M1515" s="40"/>
      <c r="N1515" s="41"/>
      <c r="O1515" s="42"/>
      <c r="P1515" s="42"/>
      <c r="Q1515" s="42"/>
      <c r="R1515" s="40">
        <v>33346.0</v>
      </c>
      <c r="S1515" s="42">
        <v>1.0</v>
      </c>
      <c r="T1515" s="43" t="str">
        <f t="array" ref="T1515:U1515">VLOOKUP(D1515, TOURISM!D:H,{4,5},0)</f>
        <v/>
      </c>
      <c r="U1515" s="43"/>
      <c r="V1515" s="38" t="str">
        <f t="array" ref="V1515:AA1515">VLOOKUP(D1515, BUSINESS!D:P,{8,9,10,11,12,13},0)</f>
        <v/>
      </c>
      <c r="W1515" s="37"/>
      <c r="X1515" s="37"/>
      <c r="Y1515" s="37"/>
      <c r="Z1515" s="38">
        <v>0.525</v>
      </c>
      <c r="AA1515" s="38">
        <v>0.472</v>
      </c>
      <c r="AB1515" s="44">
        <f t="shared" si="331"/>
        <v>123263.6131</v>
      </c>
      <c r="AC1515" s="44"/>
      <c r="AD1515" s="44"/>
      <c r="AE1515" s="44"/>
      <c r="AF1515" s="44"/>
      <c r="AG1515" s="45">
        <f t="shared" si="5"/>
        <v>0.1322841196</v>
      </c>
      <c r="AH1515" s="45">
        <f t="shared" si="6"/>
        <v>0.1586812144</v>
      </c>
      <c r="AI1515" s="45" t="str">
        <f t="shared" si="7"/>
        <v/>
      </c>
      <c r="AJ1515" s="45" t="str">
        <f t="shared" si="8"/>
        <v/>
      </c>
      <c r="AK1515" s="45">
        <f t="shared" si="9"/>
        <v>0.01146566367</v>
      </c>
      <c r="AL1515" s="45" t="str">
        <f t="shared" si="10"/>
        <v/>
      </c>
      <c r="AM1515" s="45" t="str">
        <f t="shared" si="11"/>
        <v/>
      </c>
    </row>
    <row r="1516">
      <c r="A1516" s="33" t="s">
        <v>148</v>
      </c>
      <c r="B1516" s="34" t="s">
        <v>178</v>
      </c>
      <c r="C1516" s="35" t="s">
        <v>53</v>
      </c>
      <c r="D1516" s="36" t="str">
        <f t="shared" si="1"/>
        <v>Europe/Monaco-Europe/2005</v>
      </c>
      <c r="E1516" s="37">
        <f t="array" ref="E1516:H1516">VLOOKUP(D1516, GDP!D:L,{6,7,8,9},0)</f>
        <v>4280072626</v>
      </c>
      <c r="F1516" s="38">
        <v>0.04</v>
      </c>
      <c r="G1516" s="37">
        <v>4960.0</v>
      </c>
      <c r="H1516" s="38"/>
      <c r="I1516" s="39" t="str">
        <f t="array" ref="I1516:J1516">VLOOKUP(D1516, ENERGY!I:M,{4,5},0)</f>
        <v/>
      </c>
      <c r="J1516" s="39"/>
      <c r="K1516" s="40" t="str">
        <f t="array" ref="K1516:S1516">VLOOKUP(D1516, 'HUMAN RESOURCES'!D:V,{11,12,13,14,15,16,17,18,19},0)</f>
        <v/>
      </c>
      <c r="L1516" s="40">
        <v>4.0</v>
      </c>
      <c r="M1516" s="40"/>
      <c r="N1516" s="41"/>
      <c r="O1516" s="42"/>
      <c r="P1516" s="42"/>
      <c r="Q1516" s="42"/>
      <c r="R1516" s="40">
        <v>33808.0</v>
      </c>
      <c r="S1516" s="42">
        <v>1.0</v>
      </c>
      <c r="T1516" s="43" t="str">
        <f t="array" ref="T1516:U1516">VLOOKUP(D1516, TOURISM!D:H,{4,5},0)</f>
        <v/>
      </c>
      <c r="U1516" s="43"/>
      <c r="V1516" s="38" t="str">
        <f t="array" ref="V1516:AA1516">VLOOKUP(D1516, BUSINESS!D:P,{8,9,10,11,12,13},0)</f>
        <v/>
      </c>
      <c r="W1516" s="37"/>
      <c r="X1516" s="37"/>
      <c r="Y1516" s="37"/>
      <c r="Z1516" s="38">
        <v>0.555</v>
      </c>
      <c r="AA1516" s="38">
        <v>0.508</v>
      </c>
      <c r="AB1516" s="44">
        <f t="shared" si="331"/>
        <v>126599.4033</v>
      </c>
      <c r="AC1516" s="44"/>
      <c r="AD1516" s="44"/>
      <c r="AE1516" s="44"/>
      <c r="AF1516" s="44"/>
      <c r="AG1516" s="45">
        <f t="shared" si="5"/>
        <v>0.02706224526</v>
      </c>
      <c r="AH1516" s="45">
        <f t="shared" si="6"/>
        <v>0.0153531218</v>
      </c>
      <c r="AI1516" s="45" t="str">
        <f t="shared" si="7"/>
        <v/>
      </c>
      <c r="AJ1516" s="45" t="str">
        <f t="shared" si="8"/>
        <v/>
      </c>
      <c r="AK1516" s="45">
        <f t="shared" si="9"/>
        <v>0.0138547352</v>
      </c>
      <c r="AL1516" s="45" t="str">
        <f t="shared" si="10"/>
        <v/>
      </c>
      <c r="AM1516" s="45" t="str">
        <f t="shared" si="11"/>
        <v/>
      </c>
    </row>
    <row r="1517">
      <c r="A1517" s="33" t="s">
        <v>148</v>
      </c>
      <c r="B1517" s="34" t="s">
        <v>178</v>
      </c>
      <c r="C1517" s="35" t="s">
        <v>54</v>
      </c>
      <c r="D1517" s="36" t="str">
        <f t="shared" si="1"/>
        <v>Europe/Monaco-Europe/2006</v>
      </c>
      <c r="E1517" s="37">
        <f t="array" ref="E1517:H1517">VLOOKUP(D1517, GDP!D:L,{6,7,8,9},0)</f>
        <v>4663488363</v>
      </c>
      <c r="F1517" s="38">
        <v>0.038</v>
      </c>
      <c r="G1517" s="37">
        <v>5115.0</v>
      </c>
      <c r="H1517" s="38"/>
      <c r="I1517" s="39" t="str">
        <f t="array" ref="I1517:J1517">VLOOKUP(D1517, ENERGY!I:M,{4,5},0)</f>
        <v/>
      </c>
      <c r="J1517" s="39"/>
      <c r="K1517" s="40" t="str">
        <f t="array" ref="K1517:S1517">VLOOKUP(D1517, 'HUMAN RESOURCES'!D:V,{11,12,13,14,15,16,17,18,19},0)</f>
        <v/>
      </c>
      <c r="L1517" s="40">
        <v>4.0</v>
      </c>
      <c r="M1517" s="40"/>
      <c r="N1517" s="41"/>
      <c r="O1517" s="42"/>
      <c r="P1517" s="42"/>
      <c r="Q1517" s="42"/>
      <c r="R1517" s="40">
        <v>34369.0</v>
      </c>
      <c r="S1517" s="42">
        <v>1.0</v>
      </c>
      <c r="T1517" s="43" t="str">
        <f t="array" ref="T1517:U1517">VLOOKUP(D1517, TOURISM!D:H,{4,5},0)</f>
        <v/>
      </c>
      <c r="U1517" s="43"/>
      <c r="V1517" s="38" t="str">
        <f t="array" ref="V1517:AA1517">VLOOKUP(D1517, BUSINESS!D:P,{8,9,10,11,12,13},0)</f>
        <v/>
      </c>
      <c r="W1517" s="37"/>
      <c r="X1517" s="37"/>
      <c r="Y1517" s="37"/>
      <c r="Z1517" s="38">
        <v>0.615</v>
      </c>
      <c r="AA1517" s="38">
        <v>0.533</v>
      </c>
      <c r="AB1517" s="44">
        <f t="shared" si="331"/>
        <v>135688.7999</v>
      </c>
      <c r="AC1517" s="44"/>
      <c r="AD1517" s="44"/>
      <c r="AE1517" s="44"/>
      <c r="AF1517" s="44"/>
      <c r="AG1517" s="45">
        <f t="shared" si="5"/>
        <v>0.07179652009</v>
      </c>
      <c r="AH1517" s="45">
        <f t="shared" si="6"/>
        <v>0.03125</v>
      </c>
      <c r="AI1517" s="45" t="str">
        <f t="shared" si="7"/>
        <v/>
      </c>
      <c r="AJ1517" s="45" t="str">
        <f t="shared" si="8"/>
        <v/>
      </c>
      <c r="AK1517" s="45">
        <f t="shared" si="9"/>
        <v>0.01659370563</v>
      </c>
      <c r="AL1517" s="45" t="str">
        <f t="shared" si="10"/>
        <v/>
      </c>
      <c r="AM1517" s="45" t="str">
        <f t="shared" si="11"/>
        <v/>
      </c>
    </row>
    <row r="1518">
      <c r="A1518" s="33" t="s">
        <v>148</v>
      </c>
      <c r="B1518" s="34" t="s">
        <v>178</v>
      </c>
      <c r="C1518" s="35" t="s">
        <v>55</v>
      </c>
      <c r="D1518" s="36" t="str">
        <f t="shared" si="1"/>
        <v>Europe/Monaco-Europe/2007</v>
      </c>
      <c r="E1518" s="37">
        <f t="array" ref="E1518:H1518">VLOOKUP(D1518, GDP!D:L,{6,7,8,9},0)</f>
        <v>5974371696</v>
      </c>
      <c r="F1518" s="38">
        <v>0.034</v>
      </c>
      <c r="G1518" s="37">
        <v>5671.0</v>
      </c>
      <c r="H1518" s="38"/>
      <c r="I1518" s="39" t="str">
        <f t="array" ref="I1518:J1518">VLOOKUP(D1518, ENERGY!I:M,{4,5},0)</f>
        <v/>
      </c>
      <c r="J1518" s="39"/>
      <c r="K1518" s="40" t="str">
        <f t="array" ref="K1518:S1518">VLOOKUP(D1518, 'HUMAN RESOURCES'!D:V,{11,12,13,14,15,16,17,18,19},0)</f>
        <v/>
      </c>
      <c r="L1518" s="40">
        <v>4.0</v>
      </c>
      <c r="M1518" s="40"/>
      <c r="N1518" s="41"/>
      <c r="O1518" s="42"/>
      <c r="P1518" s="42"/>
      <c r="Q1518" s="42"/>
      <c r="R1518" s="40">
        <v>35013.0</v>
      </c>
      <c r="S1518" s="42">
        <v>1.0</v>
      </c>
      <c r="T1518" s="43" t="str">
        <f t="array" ref="T1518:U1518">VLOOKUP(D1518, TOURISM!D:H,{4,5},0)</f>
        <v/>
      </c>
      <c r="U1518" s="43"/>
      <c r="V1518" s="38" t="str">
        <f t="array" ref="V1518:AA1518">VLOOKUP(D1518, BUSINESS!D:P,{8,9,10,11,12,13},0)</f>
        <v/>
      </c>
      <c r="W1518" s="37"/>
      <c r="X1518" s="37"/>
      <c r="Y1518" s="37"/>
      <c r="Z1518" s="38">
        <v>0.644</v>
      </c>
      <c r="AA1518" s="38">
        <v>0.583</v>
      </c>
      <c r="AB1518" s="44">
        <f t="shared" si="331"/>
        <v>170632.9562</v>
      </c>
      <c r="AC1518" s="44"/>
      <c r="AD1518" s="44"/>
      <c r="AE1518" s="44"/>
      <c r="AF1518" s="44"/>
      <c r="AG1518" s="45">
        <f t="shared" si="5"/>
        <v>0.2575316192</v>
      </c>
      <c r="AH1518" s="45">
        <f t="shared" si="6"/>
        <v>0.1086999022</v>
      </c>
      <c r="AI1518" s="45" t="str">
        <f t="shared" si="7"/>
        <v/>
      </c>
      <c r="AJ1518" s="45" t="str">
        <f t="shared" si="8"/>
        <v/>
      </c>
      <c r="AK1518" s="45">
        <f t="shared" si="9"/>
        <v>0.01873781606</v>
      </c>
      <c r="AL1518" s="45" t="str">
        <f t="shared" si="10"/>
        <v/>
      </c>
      <c r="AM1518" s="45" t="str">
        <f t="shared" si="11"/>
        <v/>
      </c>
    </row>
    <row r="1519">
      <c r="A1519" s="33" t="s">
        <v>148</v>
      </c>
      <c r="B1519" s="34" t="s">
        <v>178</v>
      </c>
      <c r="C1519" s="35" t="s">
        <v>56</v>
      </c>
      <c r="D1519" s="36" t="str">
        <f t="shared" si="1"/>
        <v>Europe/Monaco-Europe/2008</v>
      </c>
      <c r="E1519" s="37">
        <f t="array" ref="E1519:H1519">VLOOKUP(D1519, GDP!D:L,{6,7,8,9},0)</f>
        <v>6919241412</v>
      </c>
      <c r="F1519" s="38">
        <v>0.036</v>
      </c>
      <c r="G1519" s="37">
        <v>6623.0</v>
      </c>
      <c r="H1519" s="38"/>
      <c r="I1519" s="39" t="str">
        <f t="array" ref="I1519:J1519">VLOOKUP(D1519, ENERGY!I:M,{4,5},0)</f>
        <v/>
      </c>
      <c r="J1519" s="39"/>
      <c r="K1519" s="40" t="str">
        <f t="array" ref="K1519:S1519">VLOOKUP(D1519, 'HUMAN RESOURCES'!D:V,{11,12,13,14,15,16,17,18,19},0)</f>
        <v/>
      </c>
      <c r="L1519" s="40">
        <v>3.0</v>
      </c>
      <c r="M1519" s="40"/>
      <c r="N1519" s="41"/>
      <c r="O1519" s="42"/>
      <c r="P1519" s="42"/>
      <c r="Q1519" s="42"/>
      <c r="R1519" s="40">
        <v>35686.0</v>
      </c>
      <c r="S1519" s="42">
        <v>1.0</v>
      </c>
      <c r="T1519" s="43" t="str">
        <f t="array" ref="T1519:U1519">VLOOKUP(D1519, TOURISM!D:H,{4,5},0)</f>
        <v/>
      </c>
      <c r="U1519" s="43"/>
      <c r="V1519" s="38" t="str">
        <f t="array" ref="V1519:AA1519">VLOOKUP(D1519, BUSINESS!D:P,{8,9,10,11,12,13},0)</f>
        <v/>
      </c>
      <c r="W1519" s="37"/>
      <c r="X1519" s="37"/>
      <c r="Y1519" s="37"/>
      <c r="Z1519" s="38">
        <v>0.673</v>
      </c>
      <c r="AA1519" s="38">
        <v>0.616</v>
      </c>
      <c r="AB1519" s="44">
        <f t="shared" si="331"/>
        <v>193892.3223</v>
      </c>
      <c r="AC1519" s="44"/>
      <c r="AD1519" s="44"/>
      <c r="AE1519" s="44"/>
      <c r="AF1519" s="44"/>
      <c r="AG1519" s="45">
        <f t="shared" si="5"/>
        <v>0.1363122726</v>
      </c>
      <c r="AH1519" s="45">
        <f t="shared" si="6"/>
        <v>0.1678716276</v>
      </c>
      <c r="AI1519" s="45" t="str">
        <f t="shared" si="7"/>
        <v/>
      </c>
      <c r="AJ1519" s="45" t="str">
        <f t="shared" si="8"/>
        <v/>
      </c>
      <c r="AK1519" s="45">
        <f t="shared" si="9"/>
        <v>0.01922143204</v>
      </c>
      <c r="AL1519" s="45" t="str">
        <f t="shared" si="10"/>
        <v/>
      </c>
      <c r="AM1519" s="45" t="str">
        <f t="shared" si="11"/>
        <v/>
      </c>
    </row>
    <row r="1520">
      <c r="A1520" s="33" t="s">
        <v>148</v>
      </c>
      <c r="B1520" s="34" t="s">
        <v>178</v>
      </c>
      <c r="C1520" s="35" t="s">
        <v>57</v>
      </c>
      <c r="D1520" s="36" t="str">
        <f t="shared" si="1"/>
        <v>Europe/Monaco-Europe/2009</v>
      </c>
      <c r="E1520" s="37">
        <f t="array" ref="E1520:H1520">VLOOKUP(D1520, GDP!D:L,{6,7,8,9},0)</f>
        <v>5557579883</v>
      </c>
      <c r="F1520" s="38">
        <v>0.043</v>
      </c>
      <c r="G1520" s="37">
        <v>6458.0</v>
      </c>
      <c r="H1520" s="38"/>
      <c r="I1520" s="39" t="str">
        <f t="array" ref="I1520:J1520">VLOOKUP(D1520, ENERGY!I:M,{4,5},0)</f>
        <v/>
      </c>
      <c r="J1520" s="39"/>
      <c r="K1520" s="40" t="str">
        <f t="array" ref="K1520:S1520">VLOOKUP(D1520, 'HUMAN RESOURCES'!D:V,{11,12,13,14,15,16,17,18,19},0)</f>
        <v/>
      </c>
      <c r="L1520" s="40">
        <v>3.0</v>
      </c>
      <c r="M1520" s="40"/>
      <c r="N1520" s="41"/>
      <c r="O1520" s="42"/>
      <c r="P1520" s="42"/>
      <c r="Q1520" s="42"/>
      <c r="R1520" s="40">
        <v>36314.0</v>
      </c>
      <c r="S1520" s="42">
        <v>1.0</v>
      </c>
      <c r="T1520" s="43" t="str">
        <f t="array" ref="T1520:U1520">VLOOKUP(D1520, TOURISM!D:H,{4,5},0)</f>
        <v/>
      </c>
      <c r="U1520" s="43"/>
      <c r="V1520" s="38" t="str">
        <f t="array" ref="V1520:AA1520">VLOOKUP(D1520, BUSINESS!D:P,{8,9,10,11,12,13},0)</f>
        <v/>
      </c>
      <c r="W1520" s="37"/>
      <c r="X1520" s="37"/>
      <c r="Y1520" s="37"/>
      <c r="Z1520" s="38">
        <v>0.701</v>
      </c>
      <c r="AA1520" s="38">
        <v>0.633</v>
      </c>
      <c r="AB1520" s="44">
        <f t="shared" si="331"/>
        <v>153042.3496</v>
      </c>
      <c r="AC1520" s="44"/>
      <c r="AD1520" s="44"/>
      <c r="AE1520" s="44"/>
      <c r="AF1520" s="44"/>
      <c r="AG1520" s="45">
        <f t="shared" si="5"/>
        <v>-0.2106838073</v>
      </c>
      <c r="AH1520" s="45">
        <f t="shared" si="6"/>
        <v>-0.02491318134</v>
      </c>
      <c r="AI1520" s="45" t="str">
        <f t="shared" si="7"/>
        <v/>
      </c>
      <c r="AJ1520" s="45" t="str">
        <f t="shared" si="8"/>
        <v/>
      </c>
      <c r="AK1520" s="45">
        <f t="shared" si="9"/>
        <v>0.01759793757</v>
      </c>
      <c r="AL1520" s="45" t="str">
        <f t="shared" si="10"/>
        <v/>
      </c>
      <c r="AM1520" s="45" t="str">
        <f t="shared" si="11"/>
        <v/>
      </c>
    </row>
    <row r="1521">
      <c r="A1521" s="33" t="s">
        <v>148</v>
      </c>
      <c r="B1521" s="34" t="s">
        <v>178</v>
      </c>
      <c r="C1521" s="35" t="s">
        <v>58</v>
      </c>
      <c r="D1521" s="36" t="str">
        <f t="shared" si="1"/>
        <v>Europe/Monaco-Europe/2010</v>
      </c>
      <c r="E1521" s="37">
        <f t="array" ref="E1521:H1521">VLOOKUP(D1521, GDP!D:L,{6,7,8,9},0)</f>
        <v>5350993377</v>
      </c>
      <c r="F1521" s="38">
        <v>0.044</v>
      </c>
      <c r="G1521" s="37">
        <v>6431.0</v>
      </c>
      <c r="H1521" s="38"/>
      <c r="I1521" s="39" t="str">
        <f t="array" ref="I1521:J1521">VLOOKUP(D1521, ENERGY!I:M,{4,5},0)</f>
        <v/>
      </c>
      <c r="J1521" s="39"/>
      <c r="K1521" s="40" t="str">
        <f t="array" ref="K1521:S1521">VLOOKUP(D1521, 'HUMAN RESOURCES'!D:V,{11,12,13,14,15,16,17,18,19},0)</f>
        <v/>
      </c>
      <c r="L1521" s="40">
        <v>3.0</v>
      </c>
      <c r="M1521" s="40"/>
      <c r="N1521" s="41"/>
      <c r="O1521" s="42"/>
      <c r="P1521" s="42"/>
      <c r="Q1521" s="42"/>
      <c r="R1521" s="40">
        <v>36845.0</v>
      </c>
      <c r="S1521" s="42">
        <v>1.0</v>
      </c>
      <c r="T1521" s="43" t="str">
        <f t="array" ref="T1521:U1521">VLOOKUP(D1521, TOURISM!D:H,{4,5},0)</f>
        <v/>
      </c>
      <c r="U1521" s="43"/>
      <c r="V1521" s="38" t="str">
        <f t="array" ref="V1521:AA1521">VLOOKUP(D1521, BUSINESS!D:P,{8,9,10,11,12,13},0)</f>
        <v/>
      </c>
      <c r="W1521" s="37"/>
      <c r="X1521" s="37"/>
      <c r="Y1521" s="37"/>
      <c r="Z1521" s="38">
        <v>0.75</v>
      </c>
      <c r="AA1521" s="38">
        <v>0.635</v>
      </c>
      <c r="AB1521" s="44">
        <f t="shared" si="331"/>
        <v>145229.8379</v>
      </c>
      <c r="AC1521" s="44"/>
      <c r="AD1521" s="44"/>
      <c r="AE1521" s="44"/>
      <c r="AF1521" s="44"/>
      <c r="AG1521" s="45">
        <f t="shared" si="5"/>
        <v>-0.05104803816</v>
      </c>
      <c r="AH1521" s="45">
        <f t="shared" si="6"/>
        <v>-0.004180860948</v>
      </c>
      <c r="AI1521" s="45" t="str">
        <f t="shared" si="7"/>
        <v/>
      </c>
      <c r="AJ1521" s="45" t="str">
        <f t="shared" si="8"/>
        <v/>
      </c>
      <c r="AK1521" s="45">
        <f t="shared" si="9"/>
        <v>0.01462245966</v>
      </c>
      <c r="AL1521" s="45" t="str">
        <f t="shared" si="10"/>
        <v/>
      </c>
      <c r="AM1521" s="45" t="str">
        <f t="shared" si="11"/>
        <v/>
      </c>
    </row>
    <row r="1522">
      <c r="A1522" s="33" t="s">
        <v>148</v>
      </c>
      <c r="B1522" s="34" t="s">
        <v>178</v>
      </c>
      <c r="C1522" s="35" t="s">
        <v>59</v>
      </c>
      <c r="D1522" s="36" t="str">
        <f t="shared" si="1"/>
        <v>Europe/Monaco-Europe/2011</v>
      </c>
      <c r="E1522" s="37">
        <f t="array" ref="E1522:H1522">VLOOKUP(D1522, GDP!D:L,{6,7,8,9},0)</f>
        <v>6074506533</v>
      </c>
      <c r="F1522" s="38">
        <v>0.044</v>
      </c>
      <c r="G1522" s="37">
        <v>7180.0</v>
      </c>
      <c r="H1522" s="38"/>
      <c r="I1522" s="39" t="str">
        <f t="array" ref="I1522:J1522">VLOOKUP(D1522, ENERGY!I:M,{4,5},0)</f>
        <v/>
      </c>
      <c r="J1522" s="39"/>
      <c r="K1522" s="40" t="str">
        <f t="array" ref="K1522:S1522">VLOOKUP(D1522, 'HUMAN RESOURCES'!D:V,{11,12,13,14,15,16,17,18,19},0)</f>
        <v/>
      </c>
      <c r="L1522" s="40">
        <v>3.0</v>
      </c>
      <c r="M1522" s="40"/>
      <c r="N1522" s="41"/>
      <c r="O1522" s="42"/>
      <c r="P1522" s="42"/>
      <c r="Q1522" s="42"/>
      <c r="R1522" s="40">
        <v>37261.0</v>
      </c>
      <c r="S1522" s="42">
        <v>1.0</v>
      </c>
      <c r="T1522" s="43" t="str">
        <f t="array" ref="T1522:U1522">VLOOKUP(D1522, TOURISM!D:H,{4,5},0)</f>
        <v/>
      </c>
      <c r="U1522" s="43"/>
      <c r="V1522" s="38" t="str">
        <f t="array" ref="V1522:AA1522">VLOOKUP(D1522, BUSINESS!D:P,{8,9,10,11,12,13},0)</f>
        <v/>
      </c>
      <c r="W1522" s="37"/>
      <c r="X1522" s="37"/>
      <c r="Y1522" s="37"/>
      <c r="Z1522" s="38">
        <v>0.803</v>
      </c>
      <c r="AA1522" s="38">
        <v>0.853</v>
      </c>
      <c r="AB1522" s="44">
        <f t="shared" si="331"/>
        <v>163025.859</v>
      </c>
      <c r="AC1522" s="44"/>
      <c r="AD1522" s="44"/>
      <c r="AE1522" s="44"/>
      <c r="AF1522" s="44"/>
      <c r="AG1522" s="45">
        <f t="shared" si="5"/>
        <v>0.1225369483</v>
      </c>
      <c r="AH1522" s="45">
        <f t="shared" si="6"/>
        <v>0.1164671124</v>
      </c>
      <c r="AI1522" s="45" t="str">
        <f t="shared" si="7"/>
        <v/>
      </c>
      <c r="AJ1522" s="45" t="str">
        <f t="shared" si="8"/>
        <v/>
      </c>
      <c r="AK1522" s="45">
        <f t="shared" si="9"/>
        <v>0.01129054146</v>
      </c>
      <c r="AL1522" s="45" t="str">
        <f t="shared" si="10"/>
        <v/>
      </c>
      <c r="AM1522" s="45" t="str">
        <f t="shared" si="11"/>
        <v/>
      </c>
    </row>
    <row r="1523">
      <c r="A1523" s="33" t="s">
        <v>148</v>
      </c>
      <c r="B1523" s="34" t="s">
        <v>178</v>
      </c>
      <c r="C1523" s="35" t="s">
        <v>60</v>
      </c>
      <c r="D1523" s="36" t="str">
        <f t="shared" si="1"/>
        <v>Europe/Monaco-Europe/2012</v>
      </c>
      <c r="E1523" s="37">
        <f t="array" ref="E1523:H1523">VLOOKUP(D1523, GDP!D:L,{6,7,8,9},0)</f>
        <v>6074506533</v>
      </c>
      <c r="F1523" s="38">
        <v>0.044</v>
      </c>
      <c r="G1523" s="37">
        <v>6708.0</v>
      </c>
      <c r="H1523" s="38"/>
      <c r="I1523" s="39" t="str">
        <f t="array" ref="I1523:J1523">VLOOKUP(D1523, ENERGY!I:M,{4,5},0)</f>
        <v/>
      </c>
      <c r="J1523" s="39"/>
      <c r="K1523" s="40" t="str">
        <f t="array" ref="K1523:S1523">VLOOKUP(D1523, 'HUMAN RESOURCES'!D:V,{11,12,13,14,15,16,17,18,19},0)</f>
        <v/>
      </c>
      <c r="L1523" s="40">
        <v>3.0</v>
      </c>
      <c r="M1523" s="40"/>
      <c r="N1523" s="41"/>
      <c r="O1523" s="42"/>
      <c r="P1523" s="42"/>
      <c r="Q1523" s="42"/>
      <c r="R1523" s="40">
        <v>37579.0</v>
      </c>
      <c r="S1523" s="42">
        <v>1.0</v>
      </c>
      <c r="T1523" s="43" t="str">
        <f t="array" ref="T1523:U1523">VLOOKUP(D1523, TOURISM!D:H,{4,5},0)</f>
        <v/>
      </c>
      <c r="U1523" s="43"/>
      <c r="V1523" s="38" t="str">
        <f t="array" ref="V1523:AA1523">VLOOKUP(D1523, BUSINESS!D:P,{8,9,10,11,12,13},0)</f>
        <v/>
      </c>
      <c r="W1523" s="37"/>
      <c r="X1523" s="37"/>
      <c r="Y1523" s="37"/>
      <c r="Z1523" s="38">
        <v>0.87</v>
      </c>
      <c r="AA1523" s="38">
        <v>0.883</v>
      </c>
      <c r="AB1523" s="44">
        <f t="shared" si="331"/>
        <v>161646.306</v>
      </c>
      <c r="AC1523" s="44"/>
      <c r="AD1523" s="44"/>
      <c r="AE1523" s="44"/>
      <c r="AF1523" s="44"/>
      <c r="AG1523" s="45">
        <f t="shared" si="5"/>
        <v>-0.008462173022</v>
      </c>
      <c r="AH1523" s="45">
        <f t="shared" si="6"/>
        <v>-0.06573816156</v>
      </c>
      <c r="AI1523" s="45" t="str">
        <f t="shared" si="7"/>
        <v/>
      </c>
      <c r="AJ1523" s="45" t="str">
        <f t="shared" si="8"/>
        <v/>
      </c>
      <c r="AK1523" s="45">
        <f t="shared" si="9"/>
        <v>0.008534392528</v>
      </c>
      <c r="AL1523" s="45" t="str">
        <f t="shared" si="10"/>
        <v/>
      </c>
      <c r="AM1523" s="45" t="str">
        <f t="shared" si="11"/>
        <v/>
      </c>
    </row>
    <row r="1524">
      <c r="A1524" s="33" t="s">
        <v>148</v>
      </c>
      <c r="B1524" s="34" t="s">
        <v>179</v>
      </c>
      <c r="C1524" s="35" t="s">
        <v>48</v>
      </c>
      <c r="D1524" s="36" t="str">
        <f t="shared" si="1"/>
        <v>Europe/Montenegro-Europe/2000</v>
      </c>
      <c r="E1524" s="37">
        <f t="array" ref="E1524:H1524">VLOOKUP(D1524, GDP!D:L,{6,7,8,9},0)</f>
        <v>984279596</v>
      </c>
      <c r="F1524" s="38">
        <v>0.075</v>
      </c>
      <c r="G1524" s="37">
        <v>121.0</v>
      </c>
      <c r="H1524" s="38"/>
      <c r="I1524" s="39" t="str">
        <f t="array" ref="I1524:J1524">VLOOKUP(D1524, ENERGY!I:M,{4,5},0)</f>
        <v/>
      </c>
      <c r="J1524" s="39"/>
      <c r="K1524" s="40">
        <f t="array" ref="K1524:S1524">VLOOKUP(D1524, 'HUMAN RESOURCES'!D:V,{11,12,13,14,15,16,17,18,19},0)</f>
        <v>13</v>
      </c>
      <c r="L1524" s="40">
        <v>13.0</v>
      </c>
      <c r="M1524" s="40">
        <v>77.0</v>
      </c>
      <c r="N1524" s="41">
        <v>71.0</v>
      </c>
      <c r="O1524" s="42">
        <v>0.213</v>
      </c>
      <c r="P1524" s="42">
        <v>0.673</v>
      </c>
      <c r="Q1524" s="42">
        <v>0.113</v>
      </c>
      <c r="R1524" s="40">
        <v>611196.0</v>
      </c>
      <c r="S1524" s="42">
        <v>0.585</v>
      </c>
      <c r="T1524" s="43" t="str">
        <f t="array" ref="T1524:U1524">VLOOKUP(D1524, TOURISM!D:H,{4,5},0)</f>
        <v/>
      </c>
      <c r="U1524" s="43"/>
      <c r="V1524" s="38" t="str">
        <f t="array" ref="V1524:AA1524">VLOOKUP(D1524, BUSINESS!D:P,{8,9,10,11,12,13},0)</f>
        <v/>
      </c>
      <c r="W1524" s="37"/>
      <c r="X1524" s="37"/>
      <c r="Y1524" s="37"/>
      <c r="Z1524" s="38"/>
      <c r="AA1524" s="38"/>
      <c r="AB1524" s="44">
        <f t="shared" si="331"/>
        <v>1610.415638</v>
      </c>
      <c r="AC1524" s="44"/>
      <c r="AD1524" s="44"/>
      <c r="AE1524" s="44"/>
      <c r="AF1524" s="44"/>
      <c r="AG1524" s="45" t="str">
        <f t="shared" si="5"/>
        <v/>
      </c>
      <c r="AH1524" s="45" t="str">
        <f t="shared" si="6"/>
        <v/>
      </c>
      <c r="AI1524" s="45" t="str">
        <f t="shared" si="7"/>
        <v/>
      </c>
      <c r="AJ1524" s="45" t="str">
        <f t="shared" si="8"/>
        <v/>
      </c>
      <c r="AK1524" s="45" t="str">
        <f t="shared" si="9"/>
        <v/>
      </c>
      <c r="AL1524" s="45" t="str">
        <f t="shared" si="10"/>
        <v/>
      </c>
      <c r="AM1524" s="45" t="str">
        <f t="shared" si="11"/>
        <v/>
      </c>
    </row>
    <row r="1525">
      <c r="A1525" s="33" t="s">
        <v>148</v>
      </c>
      <c r="B1525" s="34" t="s">
        <v>179</v>
      </c>
      <c r="C1525" s="35" t="s">
        <v>49</v>
      </c>
      <c r="D1525" s="36" t="str">
        <f t="shared" si="1"/>
        <v>Europe/Montenegro-Europe/2001</v>
      </c>
      <c r="E1525" s="37">
        <f t="array" ref="E1525:H1525">VLOOKUP(D1525, GDP!D:L,{6,7,8,9},0)</f>
        <v>1159891560</v>
      </c>
      <c r="F1525" s="38">
        <v>0.085</v>
      </c>
      <c r="G1525" s="37">
        <v>160.0</v>
      </c>
      <c r="H1525" s="38"/>
      <c r="I1525" s="39">
        <f t="array" ref="I1525:J1525">VLOOKUP(D1525, ENERGY!I:M,{4,5},0)</f>
        <v>1179</v>
      </c>
      <c r="J1525" s="39"/>
      <c r="K1525" s="40">
        <f t="array" ref="K1525:S1525">VLOOKUP(D1525, 'HUMAN RESOURCES'!D:V,{11,12,13,14,15,16,17,18,19},0)</f>
        <v>13</v>
      </c>
      <c r="L1525" s="40">
        <v>12.0</v>
      </c>
      <c r="M1525" s="40">
        <v>77.0</v>
      </c>
      <c r="N1525" s="41">
        <v>71.0</v>
      </c>
      <c r="O1525" s="42">
        <v>0.21</v>
      </c>
      <c r="P1525" s="42">
        <v>0.673</v>
      </c>
      <c r="Q1525" s="42">
        <v>0.117</v>
      </c>
      <c r="R1525" s="40">
        <v>611525.0</v>
      </c>
      <c r="S1525" s="42">
        <v>0.596</v>
      </c>
      <c r="T1525" s="43" t="str">
        <f t="array" ref="T1525:U1525">VLOOKUP(D1525, TOURISM!D:H,{4,5},0)</f>
        <v/>
      </c>
      <c r="U1525" s="43"/>
      <c r="V1525" s="38" t="str">
        <f t="array" ref="V1525:AA1525">VLOOKUP(D1525, BUSINESS!D:P,{8,9,10,11,12,13},0)</f>
        <v/>
      </c>
      <c r="W1525" s="37"/>
      <c r="X1525" s="37"/>
      <c r="Y1525" s="37"/>
      <c r="Z1525" s="38"/>
      <c r="AA1525" s="38"/>
      <c r="AB1525" s="44">
        <f t="shared" si="331"/>
        <v>1896.719774</v>
      </c>
      <c r="AC1525" s="44">
        <f t="shared" ref="AC1525:AC1528" si="505">(I1525/R1525)*1000</f>
        <v>1.927966968</v>
      </c>
      <c r="AD1525" s="44"/>
      <c r="AE1525" s="44"/>
      <c r="AF1525" s="44"/>
      <c r="AG1525" s="45">
        <f t="shared" si="5"/>
        <v>0.17778276</v>
      </c>
      <c r="AH1525" s="45">
        <f t="shared" si="6"/>
        <v>0.3223140496</v>
      </c>
      <c r="AI1525" s="45" t="str">
        <f t="shared" si="7"/>
        <v/>
      </c>
      <c r="AJ1525" s="45" t="str">
        <f t="shared" si="8"/>
        <v/>
      </c>
      <c r="AK1525" s="45">
        <f t="shared" si="9"/>
        <v>0.0005382888631</v>
      </c>
      <c r="AL1525" s="45" t="str">
        <f t="shared" si="10"/>
        <v/>
      </c>
      <c r="AM1525" s="45" t="str">
        <f t="shared" si="11"/>
        <v/>
      </c>
    </row>
    <row r="1526">
      <c r="A1526" s="33" t="s">
        <v>148</v>
      </c>
      <c r="B1526" s="34" t="s">
        <v>179</v>
      </c>
      <c r="C1526" s="35" t="s">
        <v>50</v>
      </c>
      <c r="D1526" s="36" t="str">
        <f t="shared" si="1"/>
        <v>Europe/Montenegro-Europe/2002</v>
      </c>
      <c r="E1526" s="37">
        <f t="array" ref="E1526:H1526">VLOOKUP(D1526, GDP!D:L,{6,7,8,9},0)</f>
        <v>1284504509</v>
      </c>
      <c r="F1526" s="38">
        <v>0.086</v>
      </c>
      <c r="G1526" s="37">
        <v>180.0</v>
      </c>
      <c r="H1526" s="38"/>
      <c r="I1526" s="39">
        <f t="array" ref="I1526:J1526">VLOOKUP(D1526, ENERGY!I:M,{4,5},0)</f>
        <v>1174</v>
      </c>
      <c r="J1526" s="39">
        <v>2582.0</v>
      </c>
      <c r="K1526" s="40">
        <f t="array" ref="K1526:S1526">VLOOKUP(D1526, 'HUMAN RESOURCES'!D:V,{11,12,13,14,15,16,17,18,19},0)</f>
        <v>13</v>
      </c>
      <c r="L1526" s="40">
        <v>11.0</v>
      </c>
      <c r="M1526" s="40">
        <v>77.0</v>
      </c>
      <c r="N1526" s="41">
        <v>71.0</v>
      </c>
      <c r="O1526" s="42">
        <v>0.207</v>
      </c>
      <c r="P1526" s="42">
        <v>0.671</v>
      </c>
      <c r="Q1526" s="42">
        <v>0.121</v>
      </c>
      <c r="R1526" s="40">
        <v>612325.0</v>
      </c>
      <c r="S1526" s="42">
        <v>0.606</v>
      </c>
      <c r="T1526" s="43" t="str">
        <f t="array" ref="T1526:U1526">VLOOKUP(D1526, TOURISM!D:H,{4,5},0)</f>
        <v/>
      </c>
      <c r="U1526" s="43"/>
      <c r="V1526" s="38" t="str">
        <f t="array" ref="V1526:AA1526">VLOOKUP(D1526, BUSINESS!D:P,{8,9,10,11,12,13},0)</f>
        <v/>
      </c>
      <c r="W1526" s="37"/>
      <c r="X1526" s="37"/>
      <c r="Y1526" s="37"/>
      <c r="Z1526" s="38"/>
      <c r="AA1526" s="38"/>
      <c r="AB1526" s="44">
        <f t="shared" si="331"/>
        <v>2097.749576</v>
      </c>
      <c r="AC1526" s="44">
        <f t="shared" si="505"/>
        <v>1.917282489</v>
      </c>
      <c r="AD1526" s="44">
        <f t="shared" ref="AD1526:AD1528" si="506">J1526/R1526*1000</f>
        <v>4.21671498</v>
      </c>
      <c r="AE1526" s="44"/>
      <c r="AF1526" s="44"/>
      <c r="AG1526" s="45">
        <f t="shared" si="5"/>
        <v>0.1059881403</v>
      </c>
      <c r="AH1526" s="45">
        <f t="shared" si="6"/>
        <v>0.125</v>
      </c>
      <c r="AI1526" s="45">
        <f t="shared" si="7"/>
        <v>-0.005541837143</v>
      </c>
      <c r="AJ1526" s="45" t="str">
        <f t="shared" si="8"/>
        <v/>
      </c>
      <c r="AK1526" s="45">
        <f t="shared" si="9"/>
        <v>0.001308204898</v>
      </c>
      <c r="AL1526" s="45" t="str">
        <f t="shared" si="10"/>
        <v/>
      </c>
      <c r="AM1526" s="45" t="str">
        <f t="shared" si="11"/>
        <v/>
      </c>
    </row>
    <row r="1527">
      <c r="A1527" s="33" t="s">
        <v>148</v>
      </c>
      <c r="B1527" s="34" t="s">
        <v>179</v>
      </c>
      <c r="C1527" s="35" t="s">
        <v>51</v>
      </c>
      <c r="D1527" s="36" t="str">
        <f t="shared" si="1"/>
        <v>Europe/Montenegro-Europe/2003</v>
      </c>
      <c r="E1527" s="37">
        <f t="array" ref="E1527:H1527">VLOOKUP(D1527, GDP!D:L,{6,7,8,9},0)</f>
        <v>1707662608</v>
      </c>
      <c r="F1527" s="38">
        <v>0.091</v>
      </c>
      <c r="G1527" s="37">
        <v>254.0</v>
      </c>
      <c r="H1527" s="38"/>
      <c r="I1527" s="39">
        <f t="array" ref="I1527:J1527">VLOOKUP(D1527, ENERGY!I:M,{4,5},0)</f>
        <v>994</v>
      </c>
      <c r="J1527" s="39">
        <v>1822.0</v>
      </c>
      <c r="K1527" s="40">
        <f t="array" ref="K1527:S1527">VLOOKUP(D1527, 'HUMAN RESOURCES'!D:V,{11,12,13,14,15,16,17,18,19},0)</f>
        <v>13</v>
      </c>
      <c r="L1527" s="40">
        <v>11.0</v>
      </c>
      <c r="M1527" s="40">
        <v>76.0</v>
      </c>
      <c r="N1527" s="41">
        <v>71.0</v>
      </c>
      <c r="O1527" s="42">
        <v>0.205</v>
      </c>
      <c r="P1527" s="42">
        <v>0.67</v>
      </c>
      <c r="Q1527" s="42">
        <v>0.125</v>
      </c>
      <c r="R1527" s="40">
        <v>613448.0</v>
      </c>
      <c r="S1527" s="42">
        <v>0.616</v>
      </c>
      <c r="T1527" s="43" t="str">
        <f t="array" ref="T1527:U1527">VLOOKUP(D1527, TOURISM!D:H,{4,5},0)</f>
        <v/>
      </c>
      <c r="U1527" s="43"/>
      <c r="V1527" s="38" t="str">
        <f t="array" ref="V1527:AA1527">VLOOKUP(D1527, BUSINESS!D:P,{8,9,10,11,12,13},0)</f>
        <v/>
      </c>
      <c r="W1527" s="37"/>
      <c r="X1527" s="37"/>
      <c r="Y1527" s="37"/>
      <c r="Z1527" s="38"/>
      <c r="AA1527" s="38"/>
      <c r="AB1527" s="44">
        <f t="shared" si="331"/>
        <v>2783.71208</v>
      </c>
      <c r="AC1527" s="44">
        <f t="shared" si="505"/>
        <v>1.620349239</v>
      </c>
      <c r="AD1527" s="44">
        <f t="shared" si="506"/>
        <v>2.970096895</v>
      </c>
      <c r="AE1527" s="44"/>
      <c r="AF1527" s="44"/>
      <c r="AG1527" s="45">
        <f t="shared" si="5"/>
        <v>0.3269992339</v>
      </c>
      <c r="AH1527" s="45">
        <f t="shared" si="6"/>
        <v>0.4111111111</v>
      </c>
      <c r="AI1527" s="45">
        <f t="shared" si="7"/>
        <v>-0.1548719354</v>
      </c>
      <c r="AJ1527" s="45">
        <f t="shared" si="8"/>
        <v>-0.2956372652</v>
      </c>
      <c r="AK1527" s="45">
        <f t="shared" si="9"/>
        <v>0.001833993386</v>
      </c>
      <c r="AL1527" s="45" t="str">
        <f t="shared" si="10"/>
        <v/>
      </c>
      <c r="AM1527" s="45" t="str">
        <f t="shared" si="11"/>
        <v/>
      </c>
    </row>
    <row r="1528">
      <c r="A1528" s="33" t="s">
        <v>148</v>
      </c>
      <c r="B1528" s="34" t="s">
        <v>179</v>
      </c>
      <c r="C1528" s="35" t="s">
        <v>52</v>
      </c>
      <c r="D1528" s="36" t="str">
        <f t="shared" si="1"/>
        <v>Europe/Montenegro-Europe/2004</v>
      </c>
      <c r="E1528" s="37">
        <f t="array" ref="E1528:H1528">VLOOKUP(D1528, GDP!D:L,{6,7,8,9},0)</f>
        <v>2073255525</v>
      </c>
      <c r="F1528" s="38">
        <v>0.087</v>
      </c>
      <c r="G1528" s="37">
        <v>293.0</v>
      </c>
      <c r="H1528" s="38"/>
      <c r="I1528" s="39">
        <f t="array" ref="I1528:J1528">VLOOKUP(D1528, ENERGY!I:M,{4,5},0)</f>
        <v>1177</v>
      </c>
      <c r="J1528" s="39">
        <v>2750.0</v>
      </c>
      <c r="K1528" s="40">
        <f t="array" ref="K1528:S1528">VLOOKUP(D1528, 'HUMAN RESOURCES'!D:V,{11,12,13,14,15,16,17,18,19},0)</f>
        <v>13</v>
      </c>
      <c r="L1528" s="40">
        <v>10.0</v>
      </c>
      <c r="M1528" s="40">
        <v>76.0</v>
      </c>
      <c r="N1528" s="41">
        <v>71.0</v>
      </c>
      <c r="O1528" s="42">
        <v>0.203</v>
      </c>
      <c r="P1528" s="42">
        <v>0.669</v>
      </c>
      <c r="Q1528" s="42">
        <v>0.128</v>
      </c>
      <c r="R1528" s="40">
        <v>614670.0</v>
      </c>
      <c r="S1528" s="42">
        <v>0.62</v>
      </c>
      <c r="T1528" s="43" t="str">
        <f t="array" ref="T1528:U1528">VLOOKUP(D1528, TOURISM!D:H,{4,5},0)</f>
        <v/>
      </c>
      <c r="U1528" s="43"/>
      <c r="V1528" s="38" t="str">
        <f t="array" ref="V1528:AA1528">VLOOKUP(D1528, BUSINESS!D:P,{8,9,10,11,12,13},0)</f>
        <v/>
      </c>
      <c r="W1528" s="37"/>
      <c r="X1528" s="37"/>
      <c r="Y1528" s="37"/>
      <c r="Z1528" s="38">
        <v>0.254</v>
      </c>
      <c r="AA1528" s="38">
        <v>0.787</v>
      </c>
      <c r="AB1528" s="44">
        <f t="shared" si="331"/>
        <v>3372.957075</v>
      </c>
      <c r="AC1528" s="44">
        <f t="shared" si="505"/>
        <v>1.914848618</v>
      </c>
      <c r="AD1528" s="44">
        <f t="shared" si="506"/>
        <v>4.473945369</v>
      </c>
      <c r="AE1528" s="44"/>
      <c r="AF1528" s="44"/>
      <c r="AG1528" s="45">
        <f t="shared" si="5"/>
        <v>0.2116759843</v>
      </c>
      <c r="AH1528" s="45">
        <f t="shared" si="6"/>
        <v>0.1535433071</v>
      </c>
      <c r="AI1528" s="45">
        <f t="shared" si="7"/>
        <v>0.1817505583</v>
      </c>
      <c r="AJ1528" s="45">
        <f t="shared" si="8"/>
        <v>0.5063297688</v>
      </c>
      <c r="AK1528" s="45">
        <f t="shared" si="9"/>
        <v>0.001992018883</v>
      </c>
      <c r="AL1528" s="45" t="str">
        <f t="shared" si="10"/>
        <v/>
      </c>
      <c r="AM1528" s="45" t="str">
        <f t="shared" si="11"/>
        <v/>
      </c>
    </row>
    <row r="1529">
      <c r="A1529" s="33" t="s">
        <v>148</v>
      </c>
      <c r="B1529" s="34" t="s">
        <v>179</v>
      </c>
      <c r="C1529" s="35" t="s">
        <v>53</v>
      </c>
      <c r="D1529" s="36" t="str">
        <f t="shared" si="1"/>
        <v>Europe/Montenegro-Europe/2005</v>
      </c>
      <c r="E1529" s="37">
        <f t="array" ref="E1529:H1529">VLOOKUP(D1529, GDP!D:L,{6,7,8,9},0)</f>
        <v>2257181943</v>
      </c>
      <c r="F1529" s="38">
        <v>0.087</v>
      </c>
      <c r="G1529" s="37">
        <v>319.0</v>
      </c>
      <c r="H1529" s="38"/>
      <c r="I1529" s="39" t="str">
        <f t="array" ref="I1529:J1529">VLOOKUP(D1529, ENERGY!I:M,{4,5},0)</f>
        <v/>
      </c>
      <c r="J1529" s="39"/>
      <c r="K1529" s="40">
        <f t="array" ref="K1529:S1529">VLOOKUP(D1529, 'HUMAN RESOURCES'!D:V,{11,12,13,14,15,16,17,18,19},0)</f>
        <v>13</v>
      </c>
      <c r="L1529" s="40">
        <v>10.0</v>
      </c>
      <c r="M1529" s="40">
        <v>76.0</v>
      </c>
      <c r="N1529" s="41">
        <v>71.0</v>
      </c>
      <c r="O1529" s="42">
        <v>0.201</v>
      </c>
      <c r="P1529" s="42">
        <v>0.67</v>
      </c>
      <c r="Q1529" s="42">
        <v>0.129</v>
      </c>
      <c r="R1529" s="40">
        <v>615820.0</v>
      </c>
      <c r="S1529" s="42">
        <v>0.622</v>
      </c>
      <c r="T1529" s="43" t="str">
        <f t="array" ref="T1529:U1529">VLOOKUP(D1529, TOURISM!D:H,{4,5},0)</f>
        <v/>
      </c>
      <c r="U1529" s="43"/>
      <c r="V1529" s="38" t="str">
        <f t="array" ref="V1529:AA1529">VLOOKUP(D1529, BUSINESS!D:P,{8,9,10,11,12,13},0)</f>
        <v/>
      </c>
      <c r="W1529" s="37"/>
      <c r="X1529" s="37"/>
      <c r="Y1529" s="37"/>
      <c r="Z1529" s="38">
        <v>0.271</v>
      </c>
      <c r="AA1529" s="38">
        <v>0.882</v>
      </c>
      <c r="AB1529" s="44">
        <f t="shared" si="331"/>
        <v>3665.327438</v>
      </c>
      <c r="AC1529" s="44"/>
      <c r="AD1529" s="44"/>
      <c r="AE1529" s="44"/>
      <c r="AF1529" s="44"/>
      <c r="AG1529" s="45">
        <f t="shared" si="5"/>
        <v>0.08668072472</v>
      </c>
      <c r="AH1529" s="45">
        <f t="shared" si="6"/>
        <v>0.08873720137</v>
      </c>
      <c r="AI1529" s="45" t="str">
        <f t="shared" si="7"/>
        <v/>
      </c>
      <c r="AJ1529" s="45" t="str">
        <f t="shared" si="8"/>
        <v/>
      </c>
      <c r="AK1529" s="45">
        <f t="shared" si="9"/>
        <v>0.001870922609</v>
      </c>
      <c r="AL1529" s="45" t="str">
        <f t="shared" si="10"/>
        <v/>
      </c>
      <c r="AM1529" s="45" t="str">
        <f t="shared" si="11"/>
        <v/>
      </c>
    </row>
    <row r="1530">
      <c r="A1530" s="33" t="s">
        <v>148</v>
      </c>
      <c r="B1530" s="34" t="s">
        <v>179</v>
      </c>
      <c r="C1530" s="35" t="s">
        <v>54</v>
      </c>
      <c r="D1530" s="36" t="str">
        <f t="shared" si="1"/>
        <v>Europe/Montenegro-Europe/2006</v>
      </c>
      <c r="E1530" s="37">
        <f t="array" ref="E1530:H1530">VLOOKUP(D1530, GDP!D:L,{6,7,8,9},0)</f>
        <v>2696020575</v>
      </c>
      <c r="F1530" s="38">
        <v>0.082</v>
      </c>
      <c r="G1530" s="37">
        <v>361.0</v>
      </c>
      <c r="H1530" s="38">
        <v>0.112</v>
      </c>
      <c r="I1530" s="39" t="str">
        <f t="array" ref="I1530:J1530">VLOOKUP(D1530, ENERGY!I:M,{4,5},0)</f>
        <v/>
      </c>
      <c r="J1530" s="39"/>
      <c r="K1530" s="40">
        <f t="array" ref="K1530:S1530">VLOOKUP(D1530, 'HUMAN RESOURCES'!D:V,{11,12,13,14,15,16,17,18,19},0)</f>
        <v>13</v>
      </c>
      <c r="L1530" s="40">
        <v>9.0</v>
      </c>
      <c r="M1530" s="40">
        <v>76.0</v>
      </c>
      <c r="N1530" s="41">
        <v>71.0</v>
      </c>
      <c r="O1530" s="42">
        <v>0.2</v>
      </c>
      <c r="P1530" s="42">
        <v>0.671</v>
      </c>
      <c r="Q1530" s="42">
        <v>0.129</v>
      </c>
      <c r="R1530" s="40">
        <v>616854.0</v>
      </c>
      <c r="S1530" s="42">
        <v>0.624</v>
      </c>
      <c r="T1530" s="43" t="str">
        <f t="array" ref="T1530:U1530">VLOOKUP(D1530, TOURISM!D:H,{4,5},0)</f>
        <v/>
      </c>
      <c r="U1530" s="43"/>
      <c r="V1530" s="38">
        <f t="array" ref="V1530:AA1530">VLOOKUP(D1530, BUSINESS!D:P,{8,9,10,11,12,13},0)</f>
        <v>0.304</v>
      </c>
      <c r="W1530" s="37">
        <v>24.0</v>
      </c>
      <c r="X1530" s="37"/>
      <c r="Y1530" s="37">
        <v>372.0</v>
      </c>
      <c r="Z1530" s="38">
        <v>0.289</v>
      </c>
      <c r="AA1530" s="38">
        <v>1.043</v>
      </c>
      <c r="AB1530" s="44">
        <f t="shared" si="331"/>
        <v>4370.59754</v>
      </c>
      <c r="AC1530" s="44"/>
      <c r="AD1530" s="44"/>
      <c r="AE1530" s="44"/>
      <c r="AF1530" s="44"/>
      <c r="AG1530" s="45">
        <f t="shared" si="5"/>
        <v>0.1924166705</v>
      </c>
      <c r="AH1530" s="45">
        <f t="shared" si="6"/>
        <v>0.131661442</v>
      </c>
      <c r="AI1530" s="45" t="str">
        <f t="shared" si="7"/>
        <v/>
      </c>
      <c r="AJ1530" s="45" t="str">
        <f t="shared" si="8"/>
        <v/>
      </c>
      <c r="AK1530" s="45">
        <f t="shared" si="9"/>
        <v>0.001679062064</v>
      </c>
      <c r="AL1530" s="45" t="str">
        <f t="shared" si="10"/>
        <v/>
      </c>
      <c r="AM1530" s="45" t="str">
        <f t="shared" si="11"/>
        <v/>
      </c>
    </row>
    <row r="1531">
      <c r="A1531" s="33" t="s">
        <v>148</v>
      </c>
      <c r="B1531" s="34" t="s">
        <v>179</v>
      </c>
      <c r="C1531" s="35" t="s">
        <v>55</v>
      </c>
      <c r="D1531" s="36" t="str">
        <f t="shared" si="1"/>
        <v>Europe/Montenegro-Europe/2007</v>
      </c>
      <c r="E1531" s="37">
        <f t="array" ref="E1531:H1531">VLOOKUP(D1531, GDP!D:L,{6,7,8,9},0)</f>
        <v>3673382212</v>
      </c>
      <c r="F1531" s="38">
        <v>0.07</v>
      </c>
      <c r="G1531" s="37">
        <v>414.0</v>
      </c>
      <c r="H1531" s="38">
        <v>0.092</v>
      </c>
      <c r="I1531" s="39" t="str">
        <f t="array" ref="I1531:J1531">VLOOKUP(D1531, ENERGY!I:M,{4,5},0)</f>
        <v/>
      </c>
      <c r="J1531" s="39"/>
      <c r="K1531" s="40">
        <f t="array" ref="K1531:S1531">VLOOKUP(D1531, 'HUMAN RESOURCES'!D:V,{11,12,13,14,15,16,17,18,19},0)</f>
        <v>13</v>
      </c>
      <c r="L1531" s="40">
        <v>8.0</v>
      </c>
      <c r="M1531" s="40">
        <v>76.0</v>
      </c>
      <c r="N1531" s="41">
        <v>72.0</v>
      </c>
      <c r="O1531" s="42">
        <v>0.199</v>
      </c>
      <c r="P1531" s="42">
        <v>0.673</v>
      </c>
      <c r="Q1531" s="42">
        <v>0.128</v>
      </c>
      <c r="R1531" s="40">
        <v>617800.0</v>
      </c>
      <c r="S1531" s="42">
        <v>0.626</v>
      </c>
      <c r="T1531" s="43">
        <f t="array" ref="T1531:U1531">VLOOKUP(D1531, TOURISM!D:H,{4,5},0)</f>
        <v>660000000</v>
      </c>
      <c r="U1531" s="43">
        <v>5.8E7</v>
      </c>
      <c r="V1531" s="38">
        <f t="array" ref="V1531:AA1531">VLOOKUP(D1531, BUSINESS!D:P,{8,9,10,11,12,13},0)</f>
        <v>0.304</v>
      </c>
      <c r="W1531" s="37">
        <v>24.0</v>
      </c>
      <c r="X1531" s="37"/>
      <c r="Y1531" s="37">
        <v>372.0</v>
      </c>
      <c r="Z1531" s="38">
        <v>0.308</v>
      </c>
      <c r="AA1531" s="38">
        <v>1.457</v>
      </c>
      <c r="AB1531" s="44">
        <f t="shared" si="331"/>
        <v>5945.908404</v>
      </c>
      <c r="AC1531" s="44"/>
      <c r="AD1531" s="44"/>
      <c r="AE1531" s="44">
        <f t="shared" ref="AE1531:AE1627" si="507">T1531/R1531</f>
        <v>1068.306895</v>
      </c>
      <c r="AF1531" s="44">
        <f t="shared" ref="AF1531:AF1627" si="508">U1531/R1531</f>
        <v>93.88151505</v>
      </c>
      <c r="AG1531" s="45">
        <f t="shared" si="5"/>
        <v>0.3604337506</v>
      </c>
      <c r="AH1531" s="45">
        <f t="shared" si="6"/>
        <v>0.1468144044</v>
      </c>
      <c r="AI1531" s="45" t="str">
        <f t="shared" si="7"/>
        <v/>
      </c>
      <c r="AJ1531" s="45" t="str">
        <f t="shared" si="8"/>
        <v/>
      </c>
      <c r="AK1531" s="45">
        <f t="shared" si="9"/>
        <v>0.001533588175</v>
      </c>
      <c r="AL1531" s="45" t="str">
        <f t="shared" si="10"/>
        <v/>
      </c>
      <c r="AM1531" s="45" t="str">
        <f t="shared" si="11"/>
        <v/>
      </c>
    </row>
    <row r="1532">
      <c r="A1532" s="33" t="s">
        <v>148</v>
      </c>
      <c r="B1532" s="34" t="s">
        <v>179</v>
      </c>
      <c r="C1532" s="35" t="s">
        <v>56</v>
      </c>
      <c r="D1532" s="36" t="str">
        <f t="shared" si="1"/>
        <v>Europe/Montenegro-Europe/2008</v>
      </c>
      <c r="E1532" s="37">
        <f t="array" ref="E1532:H1532">VLOOKUP(D1532, GDP!D:L,{6,7,8,9},0)</f>
        <v>4538345345</v>
      </c>
      <c r="F1532" s="38">
        <v>0.063</v>
      </c>
      <c r="G1532" s="37">
        <v>466.0</v>
      </c>
      <c r="H1532" s="38">
        <v>0.092</v>
      </c>
      <c r="I1532" s="39">
        <f t="array" ref="I1532:J1532">VLOOKUP(D1532, ENERGY!I:M,{4,5},0)</f>
        <v>1086</v>
      </c>
      <c r="J1532" s="39">
        <v>2252.0</v>
      </c>
      <c r="K1532" s="40">
        <f t="array" ref="K1532:S1532">VLOOKUP(D1532, 'HUMAN RESOURCES'!D:V,{11,12,13,14,15,16,17,18,19},0)</f>
        <v>12</v>
      </c>
      <c r="L1532" s="40">
        <v>7.0</v>
      </c>
      <c r="M1532" s="40">
        <v>76.0</v>
      </c>
      <c r="N1532" s="41">
        <v>72.0</v>
      </c>
      <c r="O1532" s="42">
        <v>0.198</v>
      </c>
      <c r="P1532" s="42">
        <v>0.676</v>
      </c>
      <c r="Q1532" s="42">
        <v>0.126</v>
      </c>
      <c r="R1532" s="40">
        <v>618649.0</v>
      </c>
      <c r="S1532" s="42">
        <v>0.627</v>
      </c>
      <c r="T1532" s="43">
        <f t="array" ref="T1532:U1532">VLOOKUP(D1532, TOURISM!D:H,{4,5},0)</f>
        <v>859000000</v>
      </c>
      <c r="U1532" s="43">
        <v>8.0E7</v>
      </c>
      <c r="V1532" s="38">
        <f t="array" ref="V1532:AA1532">VLOOKUP(D1532, BUSINESS!D:P,{8,9,10,11,12,13},0)</f>
        <v>0.31</v>
      </c>
      <c r="W1532" s="37">
        <v>21.0</v>
      </c>
      <c r="X1532" s="37"/>
      <c r="Y1532" s="37">
        <v>372.0</v>
      </c>
      <c r="Z1532" s="38">
        <v>0.329</v>
      </c>
      <c r="AA1532" s="38">
        <v>1.872</v>
      </c>
      <c r="AB1532" s="44">
        <f t="shared" si="331"/>
        <v>7335.897003</v>
      </c>
      <c r="AC1532" s="44">
        <f t="shared" ref="AC1532:AC1533" si="509">(I1532/R1532)*1000</f>
        <v>1.755438059</v>
      </c>
      <c r="AD1532" s="44">
        <f t="shared" ref="AD1532:AD1533" si="510">J1532/R1532*1000</f>
        <v>3.640190156</v>
      </c>
      <c r="AE1532" s="44">
        <f t="shared" si="507"/>
        <v>1388.509478</v>
      </c>
      <c r="AF1532" s="44">
        <f t="shared" si="508"/>
        <v>129.3140375</v>
      </c>
      <c r="AG1532" s="45">
        <f t="shared" si="5"/>
        <v>0.2337722858</v>
      </c>
      <c r="AH1532" s="45">
        <f t="shared" si="6"/>
        <v>0.1256038647</v>
      </c>
      <c r="AI1532" s="45" t="str">
        <f t="shared" si="7"/>
        <v/>
      </c>
      <c r="AJ1532" s="45" t="str">
        <f t="shared" si="8"/>
        <v/>
      </c>
      <c r="AK1532" s="45">
        <f t="shared" si="9"/>
        <v>0.001374231143</v>
      </c>
      <c r="AL1532" s="45">
        <f t="shared" si="10"/>
        <v>0.2997290234</v>
      </c>
      <c r="AM1532" s="45">
        <f t="shared" si="11"/>
        <v>0.3774174549</v>
      </c>
    </row>
    <row r="1533">
      <c r="A1533" s="33" t="s">
        <v>148</v>
      </c>
      <c r="B1533" s="34" t="s">
        <v>179</v>
      </c>
      <c r="C1533" s="35" t="s">
        <v>57</v>
      </c>
      <c r="D1533" s="36" t="str">
        <f t="shared" si="1"/>
        <v>Europe/Montenegro-Europe/2009</v>
      </c>
      <c r="E1533" s="37">
        <f t="array" ref="E1533:H1533">VLOOKUP(D1533, GDP!D:L,{6,7,8,9},0)</f>
        <v>4158135026</v>
      </c>
      <c r="F1533" s="38">
        <v>0.063</v>
      </c>
      <c r="G1533" s="37">
        <v>424.0</v>
      </c>
      <c r="H1533" s="38">
        <v>0.094</v>
      </c>
      <c r="I1533" s="39">
        <f t="array" ref="I1533:J1533">VLOOKUP(D1533, ENERGY!I:M,{4,5},0)</f>
        <v>987</v>
      </c>
      <c r="J1533" s="39">
        <v>2057.0</v>
      </c>
      <c r="K1533" s="40">
        <f t="array" ref="K1533:S1533">VLOOKUP(D1533, 'HUMAN RESOURCES'!D:V,{11,12,13,14,15,16,17,18,19},0)</f>
        <v>12</v>
      </c>
      <c r="L1533" s="40">
        <v>7.0</v>
      </c>
      <c r="M1533" s="40">
        <v>77.0</v>
      </c>
      <c r="N1533" s="41">
        <v>72.0</v>
      </c>
      <c r="O1533" s="42">
        <v>0.196</v>
      </c>
      <c r="P1533" s="42">
        <v>0.679</v>
      </c>
      <c r="Q1533" s="42">
        <v>0.125</v>
      </c>
      <c r="R1533" s="40">
        <v>619408.0</v>
      </c>
      <c r="S1533" s="42">
        <v>0.629</v>
      </c>
      <c r="T1533" s="43">
        <f t="array" ref="T1533:U1533">VLOOKUP(D1533, TOURISM!D:H,{4,5},0)</f>
        <v>792000000</v>
      </c>
      <c r="U1533" s="43">
        <v>7.6E7</v>
      </c>
      <c r="V1533" s="38">
        <f t="array" ref="V1533:AA1533">VLOOKUP(D1533, BUSINESS!D:P,{8,9,10,11,12,13},0)</f>
        <v>0.263</v>
      </c>
      <c r="W1533" s="37">
        <v>12.0</v>
      </c>
      <c r="X1533" s="37"/>
      <c r="Y1533" s="37">
        <v>372.0</v>
      </c>
      <c r="Z1533" s="38">
        <v>0.351</v>
      </c>
      <c r="AA1533" s="38">
        <v>2.089</v>
      </c>
      <c r="AB1533" s="44">
        <f t="shared" si="331"/>
        <v>6713.079305</v>
      </c>
      <c r="AC1533" s="44">
        <f t="shared" si="509"/>
        <v>1.593456978</v>
      </c>
      <c r="AD1533" s="44">
        <f t="shared" si="510"/>
        <v>3.320912872</v>
      </c>
      <c r="AE1533" s="44">
        <f t="shared" si="507"/>
        <v>1278.64025</v>
      </c>
      <c r="AF1533" s="44">
        <f t="shared" si="508"/>
        <v>122.6978018</v>
      </c>
      <c r="AG1533" s="45">
        <f t="shared" si="5"/>
        <v>-0.08490000582</v>
      </c>
      <c r="AH1533" s="45">
        <f t="shared" si="6"/>
        <v>-0.09012875536</v>
      </c>
      <c r="AI1533" s="45">
        <f t="shared" si="7"/>
        <v>-0.09227388015</v>
      </c>
      <c r="AJ1533" s="45">
        <f t="shared" si="8"/>
        <v>-0.08770895776</v>
      </c>
      <c r="AK1533" s="45">
        <f t="shared" si="9"/>
        <v>0.001226866931</v>
      </c>
      <c r="AL1533" s="45">
        <f t="shared" si="10"/>
        <v>-0.07912745978</v>
      </c>
      <c r="AM1533" s="45">
        <f t="shared" si="11"/>
        <v>-0.05116409539</v>
      </c>
    </row>
    <row r="1534">
      <c r="A1534" s="33" t="s">
        <v>148</v>
      </c>
      <c r="B1534" s="34" t="s">
        <v>179</v>
      </c>
      <c r="C1534" s="35" t="s">
        <v>58</v>
      </c>
      <c r="D1534" s="36" t="str">
        <f t="shared" si="1"/>
        <v>Europe/Montenegro-Europe/2010</v>
      </c>
      <c r="E1534" s="37">
        <f t="array" ref="E1534:H1534">VLOOKUP(D1534, GDP!D:L,{6,7,8,9},0)</f>
        <v>4114881347</v>
      </c>
      <c r="F1534" s="38">
        <v>0.072</v>
      </c>
      <c r="G1534" s="37">
        <v>476.0</v>
      </c>
      <c r="H1534" s="38">
        <v>0.095</v>
      </c>
      <c r="I1534" s="39" t="str">
        <f t="array" ref="I1534:J1534">VLOOKUP(D1534, ENERGY!I:M,{4,5},0)</f>
        <v/>
      </c>
      <c r="J1534" s="39"/>
      <c r="K1534" s="40">
        <f t="array" ref="K1534:S1534">VLOOKUP(D1534, 'HUMAN RESOURCES'!D:V,{11,12,13,14,15,16,17,18,19},0)</f>
        <v>12</v>
      </c>
      <c r="L1534" s="40">
        <v>6.0</v>
      </c>
      <c r="M1534" s="40">
        <v>77.0</v>
      </c>
      <c r="N1534" s="41">
        <v>72.0</v>
      </c>
      <c r="O1534" s="42">
        <v>0.195</v>
      </c>
      <c r="P1534" s="42">
        <v>0.681</v>
      </c>
      <c r="Q1534" s="42">
        <v>0.125</v>
      </c>
      <c r="R1534" s="40">
        <v>620078.0</v>
      </c>
      <c r="S1534" s="42">
        <v>0.631</v>
      </c>
      <c r="T1534" s="43">
        <f t="array" ref="T1534:U1534">VLOOKUP(D1534, TOURISM!D:H,{4,5},0)</f>
        <v>765000000</v>
      </c>
      <c r="U1534" s="43">
        <v>7.2E7</v>
      </c>
      <c r="V1534" s="38">
        <f t="array" ref="V1534:AA1534">VLOOKUP(D1534, BUSINESS!D:P,{8,9,10,11,12,13},0)</f>
        <v>0.254</v>
      </c>
      <c r="W1534" s="37">
        <v>10.0</v>
      </c>
      <c r="X1534" s="37"/>
      <c r="Y1534" s="37">
        <v>372.0</v>
      </c>
      <c r="Z1534" s="38">
        <v>0.375</v>
      </c>
      <c r="AA1534" s="38">
        <v>1.887</v>
      </c>
      <c r="AB1534" s="44">
        <f t="shared" si="331"/>
        <v>6636.070538</v>
      </c>
      <c r="AC1534" s="44"/>
      <c r="AD1534" s="44"/>
      <c r="AE1534" s="44">
        <f t="shared" si="507"/>
        <v>1233.715758</v>
      </c>
      <c r="AF1534" s="44">
        <f t="shared" si="508"/>
        <v>116.1144243</v>
      </c>
      <c r="AG1534" s="45">
        <f t="shared" si="5"/>
        <v>-0.01147145198</v>
      </c>
      <c r="AH1534" s="45">
        <f t="shared" si="6"/>
        <v>0.1226415094</v>
      </c>
      <c r="AI1534" s="45" t="str">
        <f t="shared" si="7"/>
        <v/>
      </c>
      <c r="AJ1534" s="45" t="str">
        <f t="shared" si="8"/>
        <v/>
      </c>
      <c r="AK1534" s="45">
        <f t="shared" si="9"/>
        <v>0.001081677989</v>
      </c>
      <c r="AL1534" s="45">
        <f t="shared" si="10"/>
        <v>-0.03513458278</v>
      </c>
      <c r="AM1534" s="45">
        <f t="shared" si="11"/>
        <v>-0.05365521927</v>
      </c>
    </row>
    <row r="1535">
      <c r="A1535" s="33" t="s">
        <v>148</v>
      </c>
      <c r="B1535" s="34" t="s">
        <v>179</v>
      </c>
      <c r="C1535" s="35" t="s">
        <v>59</v>
      </c>
      <c r="D1535" s="36" t="str">
        <f t="shared" si="1"/>
        <v>Europe/Montenegro-Europe/2011</v>
      </c>
      <c r="E1535" s="37">
        <f t="array" ref="E1535:H1535">VLOOKUP(D1535, GDP!D:L,{6,7,8,9},0)</f>
        <v>4501753898</v>
      </c>
      <c r="F1535" s="38">
        <v>0.072</v>
      </c>
      <c r="G1535" s="37">
        <v>522.0</v>
      </c>
      <c r="H1535" s="38">
        <v>0.097</v>
      </c>
      <c r="I1535" s="39">
        <f t="array" ref="I1535:J1535">VLOOKUP(D1535, ENERGY!I:M,{4,5},0)</f>
        <v>1118</v>
      </c>
      <c r="J1535" s="39">
        <v>2384.0</v>
      </c>
      <c r="K1535" s="40">
        <f t="array" ref="K1535:S1535">VLOOKUP(D1535, 'HUMAN RESOURCES'!D:V,{11,12,13,14,15,16,17,18,19},0)</f>
        <v>12</v>
      </c>
      <c r="L1535" s="40">
        <v>6.0</v>
      </c>
      <c r="M1535" s="40">
        <v>77.0</v>
      </c>
      <c r="N1535" s="41">
        <v>72.0</v>
      </c>
      <c r="O1535" s="42">
        <v>0.193</v>
      </c>
      <c r="P1535" s="42">
        <v>0.682</v>
      </c>
      <c r="Q1535" s="42">
        <v>0.126</v>
      </c>
      <c r="R1535" s="40">
        <v>620644.0</v>
      </c>
      <c r="S1535" s="42">
        <v>0.633</v>
      </c>
      <c r="T1535" s="43">
        <f t="array" ref="T1535:U1535">VLOOKUP(D1535, TOURISM!D:H,{4,5},0)</f>
        <v>926000000</v>
      </c>
      <c r="U1535" s="43">
        <v>7.0E7</v>
      </c>
      <c r="V1535" s="38">
        <f t="array" ref="V1535:AA1535">VLOOKUP(D1535, BUSINESS!D:P,{8,9,10,11,12,13},0)</f>
        <v>0.209</v>
      </c>
      <c r="W1535" s="37">
        <v>10.0</v>
      </c>
      <c r="X1535" s="37"/>
      <c r="Y1535" s="37">
        <v>372.0</v>
      </c>
      <c r="Z1535" s="38">
        <v>0.356</v>
      </c>
      <c r="AA1535" s="38">
        <v>1.868</v>
      </c>
      <c r="AB1535" s="44">
        <f t="shared" si="331"/>
        <v>7253.359249</v>
      </c>
      <c r="AC1535" s="44">
        <f>(I1535/R1535)*1000</f>
        <v>1.801354722</v>
      </c>
      <c r="AD1535" s="44">
        <f>J1535/R1535*1000</f>
        <v>3.841171428</v>
      </c>
      <c r="AE1535" s="44">
        <f t="shared" si="507"/>
        <v>1491.998634</v>
      </c>
      <c r="AF1535" s="44">
        <f t="shared" si="508"/>
        <v>112.7860738</v>
      </c>
      <c r="AG1535" s="45">
        <f t="shared" si="5"/>
        <v>0.0930202155</v>
      </c>
      <c r="AH1535" s="45">
        <f t="shared" si="6"/>
        <v>0.09663865546</v>
      </c>
      <c r="AI1535" s="45" t="str">
        <f t="shared" si="7"/>
        <v/>
      </c>
      <c r="AJ1535" s="45" t="str">
        <f t="shared" si="8"/>
        <v/>
      </c>
      <c r="AK1535" s="45">
        <f t="shared" si="9"/>
        <v>0.0009127883911</v>
      </c>
      <c r="AL1535" s="45">
        <f t="shared" si="10"/>
        <v>0.2093536324</v>
      </c>
      <c r="AM1535" s="45">
        <f t="shared" si="11"/>
        <v>-0.02866440164</v>
      </c>
    </row>
    <row r="1536">
      <c r="A1536" s="33" t="s">
        <v>148</v>
      </c>
      <c r="B1536" s="34" t="s">
        <v>179</v>
      </c>
      <c r="C1536" s="35" t="s">
        <v>60</v>
      </c>
      <c r="D1536" s="36" t="str">
        <f t="shared" si="1"/>
        <v>Europe/Montenegro-Europe/2012</v>
      </c>
      <c r="E1536" s="37">
        <f t="array" ref="E1536:H1536">VLOOKUP(D1536, GDP!D:L,{6,7,8,9},0)</f>
        <v>4045813953</v>
      </c>
      <c r="F1536" s="38">
        <v>0.076</v>
      </c>
      <c r="G1536" s="37">
        <v>493.0</v>
      </c>
      <c r="H1536" s="38">
        <v>0.096</v>
      </c>
      <c r="I1536" s="39" t="str">
        <f t="array" ref="I1536:J1536">VLOOKUP(D1536, ENERGY!I:M,{4,5},0)</f>
        <v/>
      </c>
      <c r="J1536" s="39"/>
      <c r="K1536" s="40">
        <f t="array" ref="K1536:S1536">VLOOKUP(D1536, 'HUMAN RESOURCES'!D:V,{11,12,13,14,15,16,17,18,19},0)</f>
        <v>12</v>
      </c>
      <c r="L1536" s="40">
        <v>5.0</v>
      </c>
      <c r="M1536" s="40">
        <v>77.0</v>
      </c>
      <c r="N1536" s="41">
        <v>72.0</v>
      </c>
      <c r="O1536" s="42">
        <v>0.19</v>
      </c>
      <c r="P1536" s="42">
        <v>0.682</v>
      </c>
      <c r="Q1536" s="42">
        <v>0.128</v>
      </c>
      <c r="R1536" s="40">
        <v>621081.0</v>
      </c>
      <c r="S1536" s="42">
        <v>0.635</v>
      </c>
      <c r="T1536" s="43">
        <f t="array" ref="T1536:U1536">VLOOKUP(D1536, TOURISM!D:H,{4,5},0)</f>
        <v>860000000</v>
      </c>
      <c r="U1536" s="43">
        <v>6.7E7</v>
      </c>
      <c r="V1536" s="38">
        <f t="array" ref="V1536:AA1536">VLOOKUP(D1536, BUSINESS!D:P,{8,9,10,11,12,13},0)</f>
        <v>0.209</v>
      </c>
      <c r="W1536" s="37">
        <v>10.0</v>
      </c>
      <c r="X1536" s="37">
        <v>50.0</v>
      </c>
      <c r="Y1536" s="37">
        <v>320.0</v>
      </c>
      <c r="Z1536" s="38">
        <v>0.568</v>
      </c>
      <c r="AA1536" s="38">
        <v>1.595</v>
      </c>
      <c r="AB1536" s="44">
        <f t="shared" si="331"/>
        <v>6514.148642</v>
      </c>
      <c r="AC1536" s="44"/>
      <c r="AD1536" s="44"/>
      <c r="AE1536" s="44">
        <f t="shared" si="507"/>
        <v>1384.682513</v>
      </c>
      <c r="AF1536" s="44">
        <f t="shared" si="508"/>
        <v>107.8764284</v>
      </c>
      <c r="AG1536" s="45">
        <f t="shared" si="5"/>
        <v>-0.1019128629</v>
      </c>
      <c r="AH1536" s="45">
        <f t="shared" si="6"/>
        <v>-0.05555555556</v>
      </c>
      <c r="AI1536" s="45" t="str">
        <f t="shared" si="7"/>
        <v/>
      </c>
      <c r="AJ1536" s="45" t="str">
        <f t="shared" si="8"/>
        <v/>
      </c>
      <c r="AK1536" s="45">
        <f t="shared" si="9"/>
        <v>0.0007041073466</v>
      </c>
      <c r="AL1536" s="45">
        <f t="shared" si="10"/>
        <v>-0.07192776054</v>
      </c>
      <c r="AM1536" s="45">
        <f t="shared" si="11"/>
        <v>-0.04353059999</v>
      </c>
    </row>
    <row r="1537">
      <c r="A1537" s="33" t="s">
        <v>148</v>
      </c>
      <c r="B1537" s="34" t="s">
        <v>180</v>
      </c>
      <c r="C1537" s="35" t="s">
        <v>48</v>
      </c>
      <c r="D1537" s="36" t="str">
        <f t="shared" si="1"/>
        <v>Europe/Netherlands-Europe/2000</v>
      </c>
      <c r="E1537" s="37">
        <f t="array" ref="E1537:H1537">VLOOKUP(D1537, GDP!D:L,{6,7,8,9},0)</f>
        <v>385000000000</v>
      </c>
      <c r="F1537" s="38">
        <v>0.08</v>
      </c>
      <c r="G1537" s="37">
        <v>1932.0</v>
      </c>
      <c r="H1537" s="38">
        <v>0.048</v>
      </c>
      <c r="I1537" s="39">
        <f t="array" ref="I1537:J1537">VLOOKUP(D1537, ENERGY!I:M,{4,5},0)</f>
        <v>78220</v>
      </c>
      <c r="J1537" s="39"/>
      <c r="K1537" s="40">
        <f t="array" ref="K1537:S1537">VLOOKUP(D1537, 'HUMAN RESOURCES'!D:V,{11,12,13,14,15,16,17,18,19},0)</f>
        <v>13</v>
      </c>
      <c r="L1537" s="40">
        <v>5.0</v>
      </c>
      <c r="M1537" s="40">
        <v>81.0</v>
      </c>
      <c r="N1537" s="41">
        <v>76.0</v>
      </c>
      <c r="O1537" s="42">
        <v>0.186</v>
      </c>
      <c r="P1537" s="42">
        <v>0.679</v>
      </c>
      <c r="Q1537" s="42">
        <v>0.136</v>
      </c>
      <c r="R1537" s="40">
        <v>1.5925513E7</v>
      </c>
      <c r="S1537" s="42">
        <v>0.768</v>
      </c>
      <c r="T1537" s="43">
        <f t="array" ref="T1537:U1537">VLOOKUP(D1537, TOURISM!D:H,{4,5},0)</f>
        <v>11285000000</v>
      </c>
      <c r="U1537" s="43">
        <v>1.3649E10</v>
      </c>
      <c r="V1537" s="38" t="str">
        <f t="array" ref="V1537:AA1537">VLOOKUP(D1537, BUSINESS!D:P,{8,9,10,11,12,13},0)</f>
        <v/>
      </c>
      <c r="W1537" s="37"/>
      <c r="X1537" s="37"/>
      <c r="Y1537" s="37"/>
      <c r="Z1537" s="38">
        <v>0.44</v>
      </c>
      <c r="AA1537" s="38">
        <v>0.678</v>
      </c>
      <c r="AB1537" s="44">
        <f t="shared" si="331"/>
        <v>24175.04541</v>
      </c>
      <c r="AC1537" s="44">
        <f t="shared" ref="AC1537:AC1541" si="511">(I1537/R1537)*1000</f>
        <v>4.91161572</v>
      </c>
      <c r="AD1537" s="44"/>
      <c r="AE1537" s="44">
        <f t="shared" si="507"/>
        <v>708.6113961</v>
      </c>
      <c r="AF1537" s="44">
        <f t="shared" si="508"/>
        <v>857.0524541</v>
      </c>
      <c r="AG1537" s="45" t="str">
        <f t="shared" si="5"/>
        <v/>
      </c>
      <c r="AH1537" s="45" t="str">
        <f t="shared" si="6"/>
        <v/>
      </c>
      <c r="AI1537" s="45" t="str">
        <f t="shared" si="7"/>
        <v/>
      </c>
      <c r="AJ1537" s="45" t="str">
        <f t="shared" si="8"/>
        <v/>
      </c>
      <c r="AK1537" s="45" t="str">
        <f t="shared" si="9"/>
        <v/>
      </c>
      <c r="AL1537" s="45" t="str">
        <f t="shared" si="10"/>
        <v/>
      </c>
      <c r="AM1537" s="45" t="str">
        <f t="shared" si="11"/>
        <v/>
      </c>
    </row>
    <row r="1538">
      <c r="A1538" s="33" t="s">
        <v>148</v>
      </c>
      <c r="B1538" s="34" t="s">
        <v>180</v>
      </c>
      <c r="C1538" s="35" t="s">
        <v>49</v>
      </c>
      <c r="D1538" s="36" t="str">
        <f t="shared" si="1"/>
        <v>Europe/Netherlands-Europe/2001</v>
      </c>
      <c r="E1538" s="37">
        <f t="array" ref="E1538:H1538">VLOOKUP(D1538, GDP!D:L,{6,7,8,9},0)</f>
        <v>401000000000</v>
      </c>
      <c r="F1538" s="38">
        <v>0.083</v>
      </c>
      <c r="G1538" s="37">
        <v>2079.0</v>
      </c>
      <c r="H1538" s="38">
        <v>0.05</v>
      </c>
      <c r="I1538" s="39">
        <f t="array" ref="I1538:J1538">VLOOKUP(D1538, ENERGY!I:M,{4,5},0)</f>
        <v>77419</v>
      </c>
      <c r="J1538" s="39"/>
      <c r="K1538" s="40">
        <f t="array" ref="K1538:S1538">VLOOKUP(D1538, 'HUMAN RESOURCES'!D:V,{11,12,13,14,15,16,17,18,19},0)</f>
        <v>13</v>
      </c>
      <c r="L1538" s="40">
        <v>5.0</v>
      </c>
      <c r="M1538" s="40">
        <v>81.0</v>
      </c>
      <c r="N1538" s="41">
        <v>76.0</v>
      </c>
      <c r="O1538" s="42">
        <v>0.186</v>
      </c>
      <c r="P1538" s="42">
        <v>0.678</v>
      </c>
      <c r="Q1538" s="42">
        <v>0.136</v>
      </c>
      <c r="R1538" s="40">
        <v>1.604618E7</v>
      </c>
      <c r="S1538" s="42">
        <v>0.778</v>
      </c>
      <c r="T1538" s="43">
        <f t="array" ref="T1538:U1538">VLOOKUP(D1538, TOURISM!D:H,{4,5},0)</f>
        <v>11147000000</v>
      </c>
      <c r="U1538" s="43">
        <v>1.3061E10</v>
      </c>
      <c r="V1538" s="38" t="str">
        <f t="array" ref="V1538:AA1538">VLOOKUP(D1538, BUSINESS!D:P,{8,9,10,11,12,13},0)</f>
        <v/>
      </c>
      <c r="W1538" s="37"/>
      <c r="X1538" s="37"/>
      <c r="Y1538" s="37"/>
      <c r="Z1538" s="38">
        <v>0.494</v>
      </c>
      <c r="AA1538" s="38">
        <v>0.765</v>
      </c>
      <c r="AB1538" s="44">
        <f t="shared" si="331"/>
        <v>24990.37154</v>
      </c>
      <c r="AC1538" s="44">
        <f t="shared" si="511"/>
        <v>4.824762031</v>
      </c>
      <c r="AD1538" s="44"/>
      <c r="AE1538" s="44">
        <f t="shared" si="507"/>
        <v>694.6824727</v>
      </c>
      <c r="AF1538" s="44">
        <f t="shared" si="508"/>
        <v>813.9631987</v>
      </c>
      <c r="AG1538" s="45">
        <f t="shared" si="5"/>
        <v>0.03372593984</v>
      </c>
      <c r="AH1538" s="45">
        <f t="shared" si="6"/>
        <v>0.07608695652</v>
      </c>
      <c r="AI1538" s="45">
        <f t="shared" si="7"/>
        <v>-0.01768332345</v>
      </c>
      <c r="AJ1538" s="45" t="str">
        <f t="shared" si="8"/>
        <v/>
      </c>
      <c r="AK1538" s="45">
        <f t="shared" si="9"/>
        <v>0.007576961571</v>
      </c>
      <c r="AL1538" s="45">
        <f t="shared" si="10"/>
        <v>-0.01965664598</v>
      </c>
      <c r="AM1538" s="45">
        <f t="shared" si="11"/>
        <v>-0.05027610062</v>
      </c>
    </row>
    <row r="1539">
      <c r="A1539" s="33" t="s">
        <v>148</v>
      </c>
      <c r="B1539" s="34" t="s">
        <v>180</v>
      </c>
      <c r="C1539" s="35" t="s">
        <v>50</v>
      </c>
      <c r="D1539" s="36" t="str">
        <f t="shared" si="1"/>
        <v>Europe/Netherlands-Europe/2002</v>
      </c>
      <c r="E1539" s="37">
        <f t="array" ref="E1539:H1539">VLOOKUP(D1539, GDP!D:L,{6,7,8,9},0)</f>
        <v>438000000000</v>
      </c>
      <c r="F1539" s="38">
        <v>0.089</v>
      </c>
      <c r="G1539" s="37">
        <v>2411.0</v>
      </c>
      <c r="H1539" s="38">
        <v>0.04</v>
      </c>
      <c r="I1539" s="39">
        <f t="array" ref="I1539:J1539">VLOOKUP(D1539, ENERGY!I:M,{4,5},0)</f>
        <v>83426</v>
      </c>
      <c r="J1539" s="39">
        <v>182078.0</v>
      </c>
      <c r="K1539" s="40">
        <f t="array" ref="K1539:S1539">VLOOKUP(D1539, 'HUMAN RESOURCES'!D:V,{11,12,13,14,15,16,17,18,19},0)</f>
        <v>13</v>
      </c>
      <c r="L1539" s="40">
        <v>5.0</v>
      </c>
      <c r="M1539" s="40">
        <v>81.0</v>
      </c>
      <c r="N1539" s="41">
        <v>76.0</v>
      </c>
      <c r="O1539" s="42">
        <v>0.186</v>
      </c>
      <c r="P1539" s="42">
        <v>0.677</v>
      </c>
      <c r="Q1539" s="42">
        <v>0.137</v>
      </c>
      <c r="R1539" s="40">
        <v>1.6148929E7</v>
      </c>
      <c r="S1539" s="42">
        <v>0.791</v>
      </c>
      <c r="T1539" s="43">
        <f t="array" ref="T1539:U1539">VLOOKUP(D1539, TOURISM!D:H,{4,5},0)</f>
        <v>11745000000</v>
      </c>
      <c r="U1539" s="43">
        <v>1.4201E10</v>
      </c>
      <c r="V1539" s="38" t="str">
        <f t="array" ref="V1539:AA1539">VLOOKUP(D1539, BUSINESS!D:P,{8,9,10,11,12,13},0)</f>
        <v/>
      </c>
      <c r="W1539" s="37"/>
      <c r="X1539" s="37"/>
      <c r="Y1539" s="37"/>
      <c r="Z1539" s="38">
        <v>0.613</v>
      </c>
      <c r="AA1539" s="38">
        <v>0.754</v>
      </c>
      <c r="AB1539" s="44">
        <f t="shared" si="331"/>
        <v>27122.54169</v>
      </c>
      <c r="AC1539" s="44">
        <f t="shared" si="511"/>
        <v>5.166039184</v>
      </c>
      <c r="AD1539" s="44">
        <f t="shared" ref="AD1539:AD1541" si="512">J1539/R1539*1000</f>
        <v>11.27492727</v>
      </c>
      <c r="AE1539" s="44">
        <f t="shared" si="507"/>
        <v>727.292813</v>
      </c>
      <c r="AF1539" s="44">
        <f t="shared" si="508"/>
        <v>879.377202</v>
      </c>
      <c r="AG1539" s="45">
        <f t="shared" si="5"/>
        <v>0.08531966575</v>
      </c>
      <c r="AH1539" s="45">
        <f t="shared" si="6"/>
        <v>0.1596921597</v>
      </c>
      <c r="AI1539" s="45">
        <f t="shared" si="7"/>
        <v>0.07073450496</v>
      </c>
      <c r="AJ1539" s="45" t="str">
        <f t="shared" si="8"/>
        <v/>
      </c>
      <c r="AK1539" s="45">
        <f t="shared" si="9"/>
        <v>0.006403330886</v>
      </c>
      <c r="AL1539" s="45">
        <f t="shared" si="10"/>
        <v>0.04694279992</v>
      </c>
      <c r="AM1539" s="45">
        <f t="shared" si="11"/>
        <v>0.08036481677</v>
      </c>
    </row>
    <row r="1540">
      <c r="A1540" s="33" t="s">
        <v>148</v>
      </c>
      <c r="B1540" s="34" t="s">
        <v>180</v>
      </c>
      <c r="C1540" s="35" t="s">
        <v>51</v>
      </c>
      <c r="D1540" s="36" t="str">
        <f t="shared" si="1"/>
        <v>Europe/Netherlands-Europe/2003</v>
      </c>
      <c r="E1540" s="37">
        <f t="array" ref="E1540:H1540">VLOOKUP(D1540, GDP!D:L,{6,7,8,9},0)</f>
        <v>538000000000</v>
      </c>
      <c r="F1540" s="38">
        <v>0.098</v>
      </c>
      <c r="G1540" s="37">
        <v>3249.0</v>
      </c>
      <c r="H1540" s="38">
        <v>0.03</v>
      </c>
      <c r="I1540" s="39">
        <f t="array" ref="I1540:J1540">VLOOKUP(D1540, ENERGY!I:M,{4,5},0)</f>
        <v>78175</v>
      </c>
      <c r="J1540" s="39">
        <v>169650.0</v>
      </c>
      <c r="K1540" s="40">
        <f t="array" ref="K1540:S1540">VLOOKUP(D1540, 'HUMAN RESOURCES'!D:V,{11,12,13,14,15,16,17,18,19},0)</f>
        <v>12</v>
      </c>
      <c r="L1540" s="40">
        <v>5.0</v>
      </c>
      <c r="M1540" s="40">
        <v>81.0</v>
      </c>
      <c r="N1540" s="41">
        <v>76.0</v>
      </c>
      <c r="O1540" s="42">
        <v>0.186</v>
      </c>
      <c r="P1540" s="42">
        <v>0.676</v>
      </c>
      <c r="Q1540" s="42">
        <v>0.138</v>
      </c>
      <c r="R1540" s="40">
        <v>1.6225302E7</v>
      </c>
      <c r="S1540" s="42">
        <v>0.803</v>
      </c>
      <c r="T1540" s="43">
        <f t="array" ref="T1540:U1540">VLOOKUP(D1540, TOURISM!D:H,{4,5},0)</f>
        <v>14603000000</v>
      </c>
      <c r="U1540" s="43">
        <v>1.5887E10</v>
      </c>
      <c r="V1540" s="38" t="str">
        <f t="array" ref="V1540:AA1540">VLOOKUP(D1540, BUSINESS!D:P,{8,9,10,11,12,13},0)</f>
        <v/>
      </c>
      <c r="W1540" s="37">
        <v>9.0</v>
      </c>
      <c r="X1540" s="37"/>
      <c r="Y1540" s="37"/>
      <c r="Z1540" s="38">
        <v>0.644</v>
      </c>
      <c r="AA1540" s="38">
        <v>0.818</v>
      </c>
      <c r="AB1540" s="44">
        <f t="shared" si="331"/>
        <v>33158.08852</v>
      </c>
      <c r="AC1540" s="44">
        <f t="shared" si="511"/>
        <v>4.818092138</v>
      </c>
      <c r="AD1540" s="44">
        <f t="shared" si="512"/>
        <v>10.45589167</v>
      </c>
      <c r="AE1540" s="44">
        <f t="shared" si="507"/>
        <v>900.0140645</v>
      </c>
      <c r="AF1540" s="44">
        <f t="shared" si="508"/>
        <v>979.1497255</v>
      </c>
      <c r="AG1540" s="45">
        <f t="shared" si="5"/>
        <v>0.2225288066</v>
      </c>
      <c r="AH1540" s="45">
        <f t="shared" si="6"/>
        <v>0.3475736209</v>
      </c>
      <c r="AI1540" s="45">
        <f t="shared" si="7"/>
        <v>-0.06735276953</v>
      </c>
      <c r="AJ1540" s="45">
        <f t="shared" si="8"/>
        <v>-0.07264220726</v>
      </c>
      <c r="AK1540" s="45">
        <f t="shared" si="9"/>
        <v>0.004729291955</v>
      </c>
      <c r="AL1540" s="45">
        <f t="shared" si="10"/>
        <v>0.2374851618</v>
      </c>
      <c r="AM1540" s="45">
        <f t="shared" si="11"/>
        <v>0.1134581648</v>
      </c>
    </row>
    <row r="1541">
      <c r="A1541" s="33" t="s">
        <v>148</v>
      </c>
      <c r="B1541" s="34" t="s">
        <v>180</v>
      </c>
      <c r="C1541" s="35" t="s">
        <v>52</v>
      </c>
      <c r="D1541" s="36" t="str">
        <f t="shared" si="1"/>
        <v>Europe/Netherlands-Europe/2004</v>
      </c>
      <c r="E1541" s="37">
        <f t="array" ref="E1541:H1541">VLOOKUP(D1541, GDP!D:L,{6,7,8,9},0)</f>
        <v>610000000000</v>
      </c>
      <c r="F1541" s="38">
        <v>0.1</v>
      </c>
      <c r="G1541" s="37">
        <v>3739.0</v>
      </c>
      <c r="H1541" s="38">
        <v>0.028</v>
      </c>
      <c r="I1541" s="39">
        <f t="array" ref="I1541:J1541">VLOOKUP(D1541, ENERGY!I:M,{4,5},0)</f>
        <v>79550</v>
      </c>
      <c r="J1541" s="39">
        <v>173845.0</v>
      </c>
      <c r="K1541" s="40">
        <f t="array" ref="K1541:S1541">VLOOKUP(D1541, 'HUMAN RESOURCES'!D:V,{11,12,13,14,15,16,17,18,19},0)</f>
        <v>12</v>
      </c>
      <c r="L1541" s="40">
        <v>5.0</v>
      </c>
      <c r="M1541" s="40">
        <v>81.0</v>
      </c>
      <c r="N1541" s="41">
        <v>77.0</v>
      </c>
      <c r="O1541" s="42">
        <v>0.185</v>
      </c>
      <c r="P1541" s="42">
        <v>0.676</v>
      </c>
      <c r="Q1541" s="42">
        <v>0.139</v>
      </c>
      <c r="R1541" s="40">
        <v>1.6281779E7</v>
      </c>
      <c r="S1541" s="42">
        <v>0.815</v>
      </c>
      <c r="T1541" s="43">
        <f t="array" ref="T1541:U1541">VLOOKUP(D1541, TOURISM!D:H,{4,5},0)</f>
        <v>16495000000</v>
      </c>
      <c r="U1541" s="43">
        <v>1.6937E10</v>
      </c>
      <c r="V1541" s="38" t="str">
        <f t="array" ref="V1541:AA1541">VLOOKUP(D1541, BUSINESS!D:P,{8,9,10,11,12,13},0)</f>
        <v/>
      </c>
      <c r="W1541" s="37">
        <v>9.0</v>
      </c>
      <c r="X1541" s="37"/>
      <c r="Y1541" s="37"/>
      <c r="Z1541" s="38">
        <v>0.685</v>
      </c>
      <c r="AA1541" s="38">
        <v>0.912</v>
      </c>
      <c r="AB1541" s="44">
        <f t="shared" si="331"/>
        <v>37465.19345</v>
      </c>
      <c r="AC1541" s="44">
        <f t="shared" si="511"/>
        <v>4.885829736</v>
      </c>
      <c r="AD1541" s="44">
        <f t="shared" si="512"/>
        <v>10.67727304</v>
      </c>
      <c r="AE1541" s="44">
        <f t="shared" si="507"/>
        <v>1013.095682</v>
      </c>
      <c r="AF1541" s="44">
        <f t="shared" si="508"/>
        <v>1040.242593</v>
      </c>
      <c r="AG1541" s="45">
        <f t="shared" si="5"/>
        <v>0.1298960563</v>
      </c>
      <c r="AH1541" s="45">
        <f t="shared" si="6"/>
        <v>0.1508156356</v>
      </c>
      <c r="AI1541" s="45">
        <f t="shared" si="7"/>
        <v>0.01405900856</v>
      </c>
      <c r="AJ1541" s="45">
        <f t="shared" si="8"/>
        <v>0.02117288329</v>
      </c>
      <c r="AK1541" s="45">
        <f t="shared" si="9"/>
        <v>0.003480798077</v>
      </c>
      <c r="AL1541" s="45">
        <f t="shared" si="10"/>
        <v>0.1256442782</v>
      </c>
      <c r="AM1541" s="45">
        <f t="shared" si="11"/>
        <v>0.06239379487</v>
      </c>
    </row>
    <row r="1542">
      <c r="A1542" s="33" t="s">
        <v>148</v>
      </c>
      <c r="B1542" s="34" t="s">
        <v>180</v>
      </c>
      <c r="C1542" s="35" t="s">
        <v>53</v>
      </c>
      <c r="D1542" s="36" t="str">
        <f t="shared" si="1"/>
        <v>Europe/Netherlands-Europe/2005</v>
      </c>
      <c r="E1542" s="37">
        <f t="array" ref="E1542:H1542">VLOOKUP(D1542, GDP!D:L,{6,7,8,9},0)</f>
        <v>638000000000</v>
      </c>
      <c r="F1542" s="38">
        <v>0.109</v>
      </c>
      <c r="G1542" s="37">
        <v>4261.0</v>
      </c>
      <c r="H1542" s="38">
        <v>0.028</v>
      </c>
      <c r="I1542" s="39" t="str">
        <f t="array" ref="I1542:J1542">VLOOKUP(D1542, ENERGY!I:M,{4,5},0)</f>
        <v/>
      </c>
      <c r="J1542" s="39"/>
      <c r="K1542" s="40">
        <f t="array" ref="K1542:S1542">VLOOKUP(D1542, 'HUMAN RESOURCES'!D:V,{11,12,13,14,15,16,17,18,19},0)</f>
        <v>12</v>
      </c>
      <c r="L1542" s="40">
        <v>5.0</v>
      </c>
      <c r="M1542" s="40">
        <v>82.0</v>
      </c>
      <c r="N1542" s="41">
        <v>77.0</v>
      </c>
      <c r="O1542" s="42">
        <v>0.184</v>
      </c>
      <c r="P1542" s="42">
        <v>0.675</v>
      </c>
      <c r="Q1542" s="42">
        <v>0.14</v>
      </c>
      <c r="R1542" s="40">
        <v>1.6319868E7</v>
      </c>
      <c r="S1542" s="42">
        <v>0.826</v>
      </c>
      <c r="T1542" s="43">
        <f t="array" ref="T1542:U1542">VLOOKUP(D1542, TOURISM!D:H,{4,5},0)</f>
        <v>16528000000</v>
      </c>
      <c r="U1542" s="43">
        <v>1.6621E10</v>
      </c>
      <c r="V1542" s="38">
        <f t="array" ref="V1542:AA1542">VLOOKUP(D1542, BUSINESS!D:P,{8,9,10,11,12,13},0)</f>
        <v>0.477</v>
      </c>
      <c r="W1542" s="37">
        <v>9.0</v>
      </c>
      <c r="X1542" s="37"/>
      <c r="Y1542" s="37">
        <v>250.0</v>
      </c>
      <c r="Z1542" s="38">
        <v>0.81</v>
      </c>
      <c r="AA1542" s="38">
        <v>0.971</v>
      </c>
      <c r="AB1542" s="44">
        <f t="shared" si="331"/>
        <v>39093.45345</v>
      </c>
      <c r="AC1542" s="44"/>
      <c r="AD1542" s="44"/>
      <c r="AE1542" s="44">
        <f t="shared" si="507"/>
        <v>1012.753289</v>
      </c>
      <c r="AF1542" s="44">
        <f t="shared" si="508"/>
        <v>1018.451865</v>
      </c>
      <c r="AG1542" s="45">
        <f t="shared" si="5"/>
        <v>0.04346060566</v>
      </c>
      <c r="AH1542" s="45">
        <f t="shared" si="6"/>
        <v>0.1396095213</v>
      </c>
      <c r="AI1542" s="45" t="str">
        <f t="shared" si="7"/>
        <v/>
      </c>
      <c r="AJ1542" s="45" t="str">
        <f t="shared" si="8"/>
        <v/>
      </c>
      <c r="AK1542" s="45">
        <f t="shared" si="9"/>
        <v>0.00233936353</v>
      </c>
      <c r="AL1542" s="45">
        <f t="shared" si="10"/>
        <v>-0.000337966659</v>
      </c>
      <c r="AM1542" s="45">
        <f t="shared" si="11"/>
        <v>-0.0209477365</v>
      </c>
    </row>
    <row r="1543">
      <c r="A1543" s="33" t="s">
        <v>148</v>
      </c>
      <c r="B1543" s="34" t="s">
        <v>180</v>
      </c>
      <c r="C1543" s="35" t="s">
        <v>54</v>
      </c>
      <c r="D1543" s="36" t="str">
        <f t="shared" si="1"/>
        <v>Europe/Netherlands-Europe/2006</v>
      </c>
      <c r="E1543" s="37">
        <f t="array" ref="E1543:H1543">VLOOKUP(D1543, GDP!D:L,{6,7,8,9},0)</f>
        <v>678000000000</v>
      </c>
      <c r="F1543" s="38">
        <v>0.107</v>
      </c>
      <c r="G1543" s="37">
        <v>4459.0</v>
      </c>
      <c r="H1543" s="38">
        <v>0.035</v>
      </c>
      <c r="I1543" s="39">
        <f t="array" ref="I1543:J1543">VLOOKUP(D1543, ENERGY!I:M,{4,5},0)</f>
        <v>77390.5</v>
      </c>
      <c r="J1543" s="39">
        <v>174633.5</v>
      </c>
      <c r="K1543" s="40">
        <f t="array" ref="K1543:S1543">VLOOKUP(D1543, 'HUMAN RESOURCES'!D:V,{11,12,13,14,15,16,17,18,19},0)</f>
        <v>11</v>
      </c>
      <c r="L1543" s="40">
        <v>4.0</v>
      </c>
      <c r="M1543" s="40">
        <v>82.0</v>
      </c>
      <c r="N1543" s="41">
        <v>78.0</v>
      </c>
      <c r="O1543" s="42">
        <v>0.183</v>
      </c>
      <c r="P1543" s="42">
        <v>0.675</v>
      </c>
      <c r="Q1543" s="42">
        <v>0.142</v>
      </c>
      <c r="R1543" s="40">
        <v>1.6346101E7</v>
      </c>
      <c r="S1543" s="42">
        <v>0.836</v>
      </c>
      <c r="T1543" s="43">
        <f t="array" ref="T1543:U1543">VLOOKUP(D1543, TOURISM!D:H,{4,5},0)</f>
        <v>17529000000</v>
      </c>
      <c r="U1543" s="43">
        <v>1.7453E10</v>
      </c>
      <c r="V1543" s="38">
        <f t="array" ref="V1543:AA1543">VLOOKUP(D1543, BUSINESS!D:P,{8,9,10,11,12,13},0)</f>
        <v>0.446</v>
      </c>
      <c r="W1543" s="37">
        <v>8.0</v>
      </c>
      <c r="X1543" s="37"/>
      <c r="Y1543" s="37">
        <v>250.0</v>
      </c>
      <c r="Z1543" s="38">
        <v>0.837</v>
      </c>
      <c r="AA1543" s="38">
        <v>1.056</v>
      </c>
      <c r="AB1543" s="44">
        <f t="shared" si="331"/>
        <v>41477.78115</v>
      </c>
      <c r="AC1543" s="44">
        <f>(I1543/R1543)*1000</f>
        <v>4.734492953</v>
      </c>
      <c r="AD1543" s="44">
        <f>J1543/R1543*1000</f>
        <v>10.68349572</v>
      </c>
      <c r="AE1543" s="44">
        <f t="shared" si="507"/>
        <v>1072.36582</v>
      </c>
      <c r="AF1543" s="44">
        <f t="shared" si="508"/>
        <v>1067.716393</v>
      </c>
      <c r="AG1543" s="45">
        <f t="shared" si="5"/>
        <v>0.06099045982</v>
      </c>
      <c r="AH1543" s="45">
        <f t="shared" si="6"/>
        <v>0.04646796527</v>
      </c>
      <c r="AI1543" s="45" t="str">
        <f t="shared" si="7"/>
        <v/>
      </c>
      <c r="AJ1543" s="45" t="str">
        <f t="shared" si="8"/>
        <v/>
      </c>
      <c r="AK1543" s="45">
        <f t="shared" si="9"/>
        <v>0.001607427217</v>
      </c>
      <c r="AL1543" s="45">
        <f t="shared" si="10"/>
        <v>0.05886184822</v>
      </c>
      <c r="AM1543" s="45">
        <f t="shared" si="11"/>
        <v>0.04837197496</v>
      </c>
    </row>
    <row r="1544">
      <c r="A1544" s="33" t="s">
        <v>148</v>
      </c>
      <c r="B1544" s="34" t="s">
        <v>180</v>
      </c>
      <c r="C1544" s="35" t="s">
        <v>55</v>
      </c>
      <c r="D1544" s="36" t="str">
        <f t="shared" si="1"/>
        <v>Europe/Netherlands-Europe/2007</v>
      </c>
      <c r="E1544" s="37">
        <f t="array" ref="E1544:H1544">VLOOKUP(D1544, GDP!D:L,{6,7,8,9},0)</f>
        <v>783000000000</v>
      </c>
      <c r="F1544" s="38">
        <v>0.108</v>
      </c>
      <c r="G1544" s="37">
        <v>5150.0</v>
      </c>
      <c r="H1544" s="38">
        <v>0.046</v>
      </c>
      <c r="I1544" s="39" t="str">
        <f t="array" ref="I1544:J1544">VLOOKUP(D1544, ENERGY!I:M,{4,5},0)</f>
        <v/>
      </c>
      <c r="J1544" s="39"/>
      <c r="K1544" s="40">
        <f t="array" ref="K1544:S1544">VLOOKUP(D1544, 'HUMAN RESOURCES'!D:V,{11,12,13,14,15,16,17,18,19},0)</f>
        <v>11</v>
      </c>
      <c r="L1544" s="40">
        <v>4.0</v>
      </c>
      <c r="M1544" s="40">
        <v>82.0</v>
      </c>
      <c r="N1544" s="41">
        <v>78.0</v>
      </c>
      <c r="O1544" s="42">
        <v>0.181</v>
      </c>
      <c r="P1544" s="42">
        <v>0.674</v>
      </c>
      <c r="Q1544" s="42">
        <v>0.144</v>
      </c>
      <c r="R1544" s="40">
        <v>1.6381696E7</v>
      </c>
      <c r="S1544" s="42">
        <v>0.845</v>
      </c>
      <c r="T1544" s="43">
        <f t="array" ref="T1544:U1544">VLOOKUP(D1544, TOURISM!D:H,{4,5},0)</f>
        <v>19922000000</v>
      </c>
      <c r="U1544" s="43">
        <v>1.9477E10</v>
      </c>
      <c r="V1544" s="38">
        <f t="array" ref="V1544:AA1544">VLOOKUP(D1544, BUSINESS!D:P,{8,9,10,11,12,13},0)</f>
        <v>0.418</v>
      </c>
      <c r="W1544" s="37">
        <v>8.0</v>
      </c>
      <c r="X1544" s="37"/>
      <c r="Y1544" s="37">
        <v>180.0</v>
      </c>
      <c r="Z1544" s="38">
        <v>0.858</v>
      </c>
      <c r="AA1544" s="38">
        <v>1.173</v>
      </c>
      <c r="AB1544" s="44">
        <f t="shared" si="331"/>
        <v>47797.24883</v>
      </c>
      <c r="AC1544" s="44"/>
      <c r="AD1544" s="44"/>
      <c r="AE1544" s="44">
        <f t="shared" si="507"/>
        <v>1216.113399</v>
      </c>
      <c r="AF1544" s="44">
        <f t="shared" si="508"/>
        <v>1188.948934</v>
      </c>
      <c r="AG1544" s="45">
        <f t="shared" si="5"/>
        <v>0.1523579011</v>
      </c>
      <c r="AH1544" s="45">
        <f t="shared" si="6"/>
        <v>0.1549674815</v>
      </c>
      <c r="AI1544" s="45" t="str">
        <f t="shared" si="7"/>
        <v/>
      </c>
      <c r="AJ1544" s="45" t="str">
        <f t="shared" si="8"/>
        <v/>
      </c>
      <c r="AK1544" s="45">
        <f t="shared" si="9"/>
        <v>0.002177583511</v>
      </c>
      <c r="AL1544" s="45">
        <f t="shared" si="10"/>
        <v>0.1340471472</v>
      </c>
      <c r="AM1544" s="45">
        <f t="shared" si="11"/>
        <v>0.1135437668</v>
      </c>
    </row>
    <row r="1545">
      <c r="A1545" s="33" t="s">
        <v>148</v>
      </c>
      <c r="B1545" s="34" t="s">
        <v>180</v>
      </c>
      <c r="C1545" s="35" t="s">
        <v>56</v>
      </c>
      <c r="D1545" s="36" t="str">
        <f t="shared" si="1"/>
        <v>Europe/Netherlands-Europe/2008</v>
      </c>
      <c r="E1545" s="37">
        <f t="array" ref="E1545:H1545">VLOOKUP(D1545, GDP!D:L,{6,7,8,9},0)</f>
        <v>871000000000</v>
      </c>
      <c r="F1545" s="38">
        <v>0.11</v>
      </c>
      <c r="G1545" s="37">
        <v>5834.0</v>
      </c>
      <c r="H1545" s="38">
        <v>0.046</v>
      </c>
      <c r="I1545" s="39">
        <f t="array" ref="I1545:J1545">VLOOKUP(D1545, ENERGY!I:M,{4,5},0)</f>
        <v>79350</v>
      </c>
      <c r="J1545" s="39">
        <v>171766.0</v>
      </c>
      <c r="K1545" s="40">
        <f t="array" ref="K1545:S1545">VLOOKUP(D1545, 'HUMAN RESOURCES'!D:V,{11,12,13,14,15,16,17,18,19},0)</f>
        <v>11</v>
      </c>
      <c r="L1545" s="40">
        <v>4.0</v>
      </c>
      <c r="M1545" s="40">
        <v>82.0</v>
      </c>
      <c r="N1545" s="41">
        <v>78.0</v>
      </c>
      <c r="O1545" s="42">
        <v>0.179</v>
      </c>
      <c r="P1545" s="42">
        <v>0.674</v>
      </c>
      <c r="Q1545" s="42">
        <v>0.147</v>
      </c>
      <c r="R1545" s="40">
        <v>1.6445593E7</v>
      </c>
      <c r="S1545" s="42">
        <v>0.854</v>
      </c>
      <c r="T1545" s="43">
        <f t="array" ref="T1545:U1545">VLOOKUP(D1545, TOURISM!D:H,{4,5},0)</f>
        <v>20523000000</v>
      </c>
      <c r="U1545" s="43">
        <v>2.2217E10</v>
      </c>
      <c r="V1545" s="38">
        <f t="array" ref="V1545:AA1545">VLOOKUP(D1545, BUSINESS!D:P,{8,9,10,11,12,13},0)</f>
        <v>0.382</v>
      </c>
      <c r="W1545" s="37">
        <v>8.0</v>
      </c>
      <c r="X1545" s="37"/>
      <c r="Y1545" s="37">
        <v>180.0</v>
      </c>
      <c r="Z1545" s="38">
        <v>0.874</v>
      </c>
      <c r="AA1545" s="38">
        <v>1.25</v>
      </c>
      <c r="AB1545" s="44">
        <f t="shared" si="331"/>
        <v>52962.51707</v>
      </c>
      <c r="AC1545" s="44">
        <f t="shared" ref="AC1545:AC1546" si="513">(I1545/R1545)*1000</f>
        <v>4.825000838</v>
      </c>
      <c r="AD1545" s="44">
        <f t="shared" ref="AD1545:AD1546" si="514">J1545/R1545*1000</f>
        <v>10.44450024</v>
      </c>
      <c r="AE1545" s="44">
        <f t="shared" si="507"/>
        <v>1247.933109</v>
      </c>
      <c r="AF1545" s="44">
        <f t="shared" si="508"/>
        <v>1350.939428</v>
      </c>
      <c r="AG1545" s="45">
        <f t="shared" si="5"/>
        <v>0.1080662248</v>
      </c>
      <c r="AH1545" s="45">
        <f t="shared" si="6"/>
        <v>0.132815534</v>
      </c>
      <c r="AI1545" s="45" t="str">
        <f t="shared" si="7"/>
        <v/>
      </c>
      <c r="AJ1545" s="45" t="str">
        <f t="shared" si="8"/>
        <v/>
      </c>
      <c r="AK1545" s="45">
        <f t="shared" si="9"/>
        <v>0.003900511888</v>
      </c>
      <c r="AL1545" s="45">
        <f t="shared" si="10"/>
        <v>0.02616508474</v>
      </c>
      <c r="AM1545" s="45">
        <f t="shared" si="11"/>
        <v>0.1362468051</v>
      </c>
    </row>
    <row r="1546">
      <c r="A1546" s="33" t="s">
        <v>148</v>
      </c>
      <c r="B1546" s="34" t="s">
        <v>180</v>
      </c>
      <c r="C1546" s="35" t="s">
        <v>57</v>
      </c>
      <c r="D1546" s="36" t="str">
        <f t="shared" si="1"/>
        <v>Europe/Netherlands-Europe/2009</v>
      </c>
      <c r="E1546" s="37">
        <f t="array" ref="E1546:H1546">VLOOKUP(D1546, GDP!D:L,{6,7,8,9},0)</f>
        <v>796000000000</v>
      </c>
      <c r="F1546" s="38">
        <v>0.119</v>
      </c>
      <c r="G1546" s="37">
        <v>5740.0</v>
      </c>
      <c r="H1546" s="38">
        <v>0.02</v>
      </c>
      <c r="I1546" s="39">
        <f t="array" ref="I1546:J1546">VLOOKUP(D1546, ENERGY!I:M,{4,5},0)</f>
        <v>78824</v>
      </c>
      <c r="J1546" s="39">
        <v>172228.0</v>
      </c>
      <c r="K1546" s="40">
        <f t="array" ref="K1546:S1546">VLOOKUP(D1546, 'HUMAN RESOURCES'!D:V,{11,12,13,14,15,16,17,18,19},0)</f>
        <v>11</v>
      </c>
      <c r="L1546" s="40">
        <v>4.0</v>
      </c>
      <c r="M1546" s="40">
        <v>83.0</v>
      </c>
      <c r="N1546" s="41">
        <v>79.0</v>
      </c>
      <c r="O1546" s="42">
        <v>0.177</v>
      </c>
      <c r="P1546" s="42">
        <v>0.673</v>
      </c>
      <c r="Q1546" s="42">
        <v>0.15</v>
      </c>
      <c r="R1546" s="40">
        <v>1.6530388E7</v>
      </c>
      <c r="S1546" s="42">
        <v>0.862</v>
      </c>
      <c r="T1546" s="43">
        <f t="array" ref="T1546:U1546">VLOOKUP(D1546, TOURISM!D:H,{4,5},0)</f>
        <v>17868000000</v>
      </c>
      <c r="U1546" s="43">
        <v>2.108E10</v>
      </c>
      <c r="V1546" s="38">
        <f t="array" ref="V1546:AA1546">VLOOKUP(D1546, BUSINESS!D:P,{8,9,10,11,12,13},0)</f>
        <v>0.385</v>
      </c>
      <c r="W1546" s="37">
        <v>8.0</v>
      </c>
      <c r="X1546" s="37"/>
      <c r="Y1546" s="37">
        <v>164.0</v>
      </c>
      <c r="Z1546" s="38">
        <v>0.896</v>
      </c>
      <c r="AA1546" s="38">
        <v>1.217</v>
      </c>
      <c r="AB1546" s="44">
        <f t="shared" si="331"/>
        <v>48153.73965</v>
      </c>
      <c r="AC1546" s="44">
        <f t="shared" si="513"/>
        <v>4.768430118</v>
      </c>
      <c r="AD1546" s="44">
        <f t="shared" si="514"/>
        <v>10.4188722</v>
      </c>
      <c r="AE1546" s="44">
        <f t="shared" si="507"/>
        <v>1080.918367</v>
      </c>
      <c r="AF1546" s="44">
        <f t="shared" si="508"/>
        <v>1275.227176</v>
      </c>
      <c r="AG1546" s="45">
        <f t="shared" si="5"/>
        <v>-0.09079586263</v>
      </c>
      <c r="AH1546" s="45">
        <f t="shared" si="6"/>
        <v>-0.01611244429</v>
      </c>
      <c r="AI1546" s="45">
        <f t="shared" si="7"/>
        <v>-0.01172449946</v>
      </c>
      <c r="AJ1546" s="45">
        <f t="shared" si="8"/>
        <v>-0.00245373513</v>
      </c>
      <c r="AK1546" s="45">
        <f t="shared" si="9"/>
        <v>0.005156092578</v>
      </c>
      <c r="AL1546" s="45">
        <f t="shared" si="10"/>
        <v>-0.1338330884</v>
      </c>
      <c r="AM1546" s="45">
        <f t="shared" si="11"/>
        <v>-0.05604415035</v>
      </c>
    </row>
    <row r="1547">
      <c r="A1547" s="33" t="s">
        <v>148</v>
      </c>
      <c r="B1547" s="34" t="s">
        <v>180</v>
      </c>
      <c r="C1547" s="35" t="s">
        <v>58</v>
      </c>
      <c r="D1547" s="36" t="str">
        <f t="shared" si="1"/>
        <v>Europe/Netherlands-Europe/2010</v>
      </c>
      <c r="E1547" s="37">
        <f t="array" ref="E1547:H1547">VLOOKUP(D1547, GDP!D:L,{6,7,8,9},0)</f>
        <v>777000000000</v>
      </c>
      <c r="F1547" s="38">
        <v>0.121</v>
      </c>
      <c r="G1547" s="37">
        <v>5676.0</v>
      </c>
      <c r="H1547" s="38">
        <v>0.018</v>
      </c>
      <c r="I1547" s="39" t="str">
        <f t="array" ref="I1547:J1547">VLOOKUP(D1547, ENERGY!I:M,{4,5},0)</f>
        <v/>
      </c>
      <c r="J1547" s="39"/>
      <c r="K1547" s="40">
        <f t="array" ref="K1547:S1547">VLOOKUP(D1547, 'HUMAN RESOURCES'!D:V,{11,12,13,14,15,16,17,18,19},0)</f>
        <v>11</v>
      </c>
      <c r="L1547" s="40">
        <v>4.0</v>
      </c>
      <c r="M1547" s="40">
        <v>83.0</v>
      </c>
      <c r="N1547" s="41">
        <v>79.0</v>
      </c>
      <c r="O1547" s="42">
        <v>0.175</v>
      </c>
      <c r="P1547" s="42">
        <v>0.671</v>
      </c>
      <c r="Q1547" s="42">
        <v>0.154</v>
      </c>
      <c r="R1547" s="40">
        <v>1.6615394E7</v>
      </c>
      <c r="S1547" s="42">
        <v>0.871</v>
      </c>
      <c r="T1547" s="43">
        <f t="array" ref="T1547:U1547">VLOOKUP(D1547, TOURISM!D:H,{4,5},0)</f>
        <v>18690000000</v>
      </c>
      <c r="U1547" s="43">
        <v>1.9772E10</v>
      </c>
      <c r="V1547" s="38">
        <f t="array" ref="V1547:AA1547">VLOOKUP(D1547, BUSINESS!D:P,{8,9,10,11,12,13},0)</f>
        <v>0.394</v>
      </c>
      <c r="W1547" s="37">
        <v>8.0</v>
      </c>
      <c r="X1547" s="37"/>
      <c r="Y1547" s="37">
        <v>134.0</v>
      </c>
      <c r="Z1547" s="38">
        <v>0.907</v>
      </c>
      <c r="AA1547" s="38">
        <v>1.154</v>
      </c>
      <c r="AB1547" s="44">
        <f t="shared" si="331"/>
        <v>46763.86248</v>
      </c>
      <c r="AC1547" s="44"/>
      <c r="AD1547" s="44"/>
      <c r="AE1547" s="44">
        <f t="shared" si="507"/>
        <v>1124.860476</v>
      </c>
      <c r="AF1547" s="44">
        <f t="shared" si="508"/>
        <v>1189.980809</v>
      </c>
      <c r="AG1547" s="45">
        <f t="shared" si="5"/>
        <v>-0.02886332776</v>
      </c>
      <c r="AH1547" s="45">
        <f t="shared" si="6"/>
        <v>-0.01114982578</v>
      </c>
      <c r="AI1547" s="45" t="str">
        <f t="shared" si="7"/>
        <v/>
      </c>
      <c r="AJ1547" s="45" t="str">
        <f t="shared" si="8"/>
        <v/>
      </c>
      <c r="AK1547" s="45">
        <f t="shared" si="9"/>
        <v>0.005142408031</v>
      </c>
      <c r="AL1547" s="45">
        <f t="shared" si="10"/>
        <v>0.04065256942</v>
      </c>
      <c r="AM1547" s="45">
        <f t="shared" si="11"/>
        <v>-0.06684798428</v>
      </c>
    </row>
    <row r="1548">
      <c r="A1548" s="33" t="s">
        <v>148</v>
      </c>
      <c r="B1548" s="34" t="s">
        <v>180</v>
      </c>
      <c r="C1548" s="35" t="s">
        <v>59</v>
      </c>
      <c r="D1548" s="36" t="str">
        <f t="shared" si="1"/>
        <v>Europe/Netherlands-Europe/2011</v>
      </c>
      <c r="E1548" s="37">
        <f t="array" ref="E1548:H1548">VLOOKUP(D1548, GDP!D:L,{6,7,8,9},0)</f>
        <v>833000000000</v>
      </c>
      <c r="F1548" s="38">
        <v>0.119</v>
      </c>
      <c r="G1548" s="37">
        <v>5997.0</v>
      </c>
      <c r="H1548" s="38">
        <v>0.02</v>
      </c>
      <c r="I1548" s="39">
        <f t="array" ref="I1548:J1548">VLOOKUP(D1548, ENERGY!I:M,{4,5},0)</f>
        <v>75616.5</v>
      </c>
      <c r="J1548" s="39">
        <v>170202.0</v>
      </c>
      <c r="K1548" s="40">
        <f t="array" ref="K1548:S1548">VLOOKUP(D1548, 'HUMAN RESOURCES'!D:V,{11,12,13,14,15,16,17,18,19},0)</f>
        <v>11</v>
      </c>
      <c r="L1548" s="40">
        <v>4.0</v>
      </c>
      <c r="M1548" s="40">
        <v>83.0</v>
      </c>
      <c r="N1548" s="41">
        <v>79.0</v>
      </c>
      <c r="O1548" s="42">
        <v>0.173</v>
      </c>
      <c r="P1548" s="42">
        <v>0.667</v>
      </c>
      <c r="Q1548" s="42">
        <v>0.159</v>
      </c>
      <c r="R1548" s="40">
        <v>1.6693074E7</v>
      </c>
      <c r="S1548" s="42">
        <v>0.878</v>
      </c>
      <c r="T1548" s="43">
        <f t="array" ref="T1548:U1548">VLOOKUP(D1548, TOURISM!D:H,{4,5},0)</f>
        <v>20970000000</v>
      </c>
      <c r="U1548" s="43">
        <v>2.0884E10</v>
      </c>
      <c r="V1548" s="38">
        <f t="array" ref="V1548:AA1548">VLOOKUP(D1548, BUSINESS!D:P,{8,9,10,11,12,13},0)</f>
        <v>0.396</v>
      </c>
      <c r="W1548" s="37">
        <v>8.0</v>
      </c>
      <c r="X1548" s="37"/>
      <c r="Y1548" s="37">
        <v>127.0</v>
      </c>
      <c r="Z1548" s="38">
        <v>0.914</v>
      </c>
      <c r="AA1548" s="38">
        <v>1.19</v>
      </c>
      <c r="AB1548" s="44">
        <f t="shared" si="331"/>
        <v>49900.93496</v>
      </c>
      <c r="AC1548" s="44">
        <f t="shared" ref="AC1548:AC1549" si="515">(I1548/R1548)*1000</f>
        <v>4.529812783</v>
      </c>
      <c r="AD1548" s="44">
        <f t="shared" ref="AD1548:AD1549" si="516">J1548/R1548*1000</f>
        <v>10.19596511</v>
      </c>
      <c r="AE1548" s="44">
        <f t="shared" si="507"/>
        <v>1256.209611</v>
      </c>
      <c r="AF1548" s="44">
        <f t="shared" si="508"/>
        <v>1251.057774</v>
      </c>
      <c r="AG1548" s="45">
        <f t="shared" si="5"/>
        <v>0.06708326303</v>
      </c>
      <c r="AH1548" s="45">
        <f t="shared" si="6"/>
        <v>0.05655391121</v>
      </c>
      <c r="AI1548" s="45" t="str">
        <f t="shared" si="7"/>
        <v/>
      </c>
      <c r="AJ1548" s="45" t="str">
        <f t="shared" si="8"/>
        <v/>
      </c>
      <c r="AK1548" s="45">
        <f t="shared" si="9"/>
        <v>0.004675182545</v>
      </c>
      <c r="AL1548" s="45">
        <f t="shared" si="10"/>
        <v>0.116769269</v>
      </c>
      <c r="AM1548" s="45">
        <f t="shared" si="11"/>
        <v>0.0513260081</v>
      </c>
    </row>
    <row r="1549">
      <c r="A1549" s="33" t="s">
        <v>148</v>
      </c>
      <c r="B1549" s="34" t="s">
        <v>180</v>
      </c>
      <c r="C1549" s="35" t="s">
        <v>60</v>
      </c>
      <c r="D1549" s="36" t="str">
        <f t="shared" si="1"/>
        <v>Europe/Netherlands-Europe/2012</v>
      </c>
      <c r="E1549" s="37">
        <f t="array" ref="E1549:H1549">VLOOKUP(D1549, GDP!D:L,{6,7,8,9},0)</f>
        <v>770000000000</v>
      </c>
      <c r="F1549" s="38">
        <v>0.124</v>
      </c>
      <c r="G1549" s="37">
        <v>5737.0</v>
      </c>
      <c r="H1549" s="38">
        <v>0.016</v>
      </c>
      <c r="I1549" s="39">
        <f t="array" ref="I1549:J1549">VLOOKUP(D1549, ENERGY!I:M,{4,5},0)</f>
        <v>76830</v>
      </c>
      <c r="J1549" s="39">
        <v>167201.0</v>
      </c>
      <c r="K1549" s="40">
        <f t="array" ref="K1549:S1549">VLOOKUP(D1549, 'HUMAN RESOURCES'!D:V,{11,12,13,14,15,16,17,18,19},0)</f>
        <v>11</v>
      </c>
      <c r="L1549" s="40">
        <v>4.0</v>
      </c>
      <c r="M1549" s="40">
        <v>83.0</v>
      </c>
      <c r="N1549" s="41">
        <v>79.0</v>
      </c>
      <c r="O1549" s="42">
        <v>0.172</v>
      </c>
      <c r="P1549" s="42">
        <v>0.663</v>
      </c>
      <c r="Q1549" s="42">
        <v>0.164</v>
      </c>
      <c r="R1549" s="40">
        <v>1.6754962E7</v>
      </c>
      <c r="S1549" s="42">
        <v>0.886</v>
      </c>
      <c r="T1549" s="43">
        <f t="array" ref="T1549:U1549">VLOOKUP(D1549, TOURISM!D:H,{4,5},0)</f>
        <v>20527000000</v>
      </c>
      <c r="U1549" s="43">
        <v>2.0346E10</v>
      </c>
      <c r="V1549" s="38">
        <f t="array" ref="V1549:AA1549">VLOOKUP(D1549, BUSINESS!D:P,{8,9,10,11,12,13},0)</f>
        <v>0.392</v>
      </c>
      <c r="W1549" s="37">
        <v>5.0</v>
      </c>
      <c r="X1549" s="37">
        <v>30.0</v>
      </c>
      <c r="Y1549" s="37">
        <v>127.0</v>
      </c>
      <c r="Z1549" s="38">
        <v>0.929</v>
      </c>
      <c r="AA1549" s="38">
        <v>1.18</v>
      </c>
      <c r="AB1549" s="44">
        <f t="shared" si="331"/>
        <v>45956.53514</v>
      </c>
      <c r="AC1549" s="44">
        <f t="shared" si="515"/>
        <v>4.585507266</v>
      </c>
      <c r="AD1549" s="44">
        <f t="shared" si="516"/>
        <v>9.97919303</v>
      </c>
      <c r="AE1549" s="44">
        <f t="shared" si="507"/>
        <v>1225.129606</v>
      </c>
      <c r="AF1549" s="44">
        <f t="shared" si="508"/>
        <v>1214.326836</v>
      </c>
      <c r="AG1549" s="45">
        <f t="shared" si="5"/>
        <v>-0.0790446075</v>
      </c>
      <c r="AH1549" s="45">
        <f t="shared" si="6"/>
        <v>-0.04335501084</v>
      </c>
      <c r="AI1549" s="45">
        <f t="shared" si="7"/>
        <v>0.01229509599</v>
      </c>
      <c r="AJ1549" s="45">
        <f t="shared" si="8"/>
        <v>-0.02126057448</v>
      </c>
      <c r="AK1549" s="45">
        <f t="shared" si="9"/>
        <v>0.003707405838</v>
      </c>
      <c r="AL1549" s="45">
        <f t="shared" si="10"/>
        <v>-0.02474109781</v>
      </c>
      <c r="AM1549" s="45">
        <f t="shared" si="11"/>
        <v>-0.02935990515</v>
      </c>
    </row>
    <row r="1550">
      <c r="A1550" s="33" t="s">
        <v>148</v>
      </c>
      <c r="B1550" s="34" t="s">
        <v>181</v>
      </c>
      <c r="C1550" s="35" t="s">
        <v>48</v>
      </c>
      <c r="D1550" s="36" t="str">
        <f t="shared" si="1"/>
        <v>Europe/North Macedonia-Europe/2000</v>
      </c>
      <c r="E1550" s="37">
        <f t="array" ref="E1550:H1550">VLOOKUP(D1550, GDP!D:L,{6,7,8,9},0)</f>
        <v>3586883989</v>
      </c>
      <c r="F1550" s="38">
        <v>0.087</v>
      </c>
      <c r="G1550" s="37">
        <v>153.0</v>
      </c>
      <c r="H1550" s="38">
        <v>0.189</v>
      </c>
      <c r="I1550" s="39" t="str">
        <f t="array" ref="I1550:J1550">VLOOKUP(D1550, ENERGY!I:M,{4,5},0)</f>
        <v/>
      </c>
      <c r="J1550" s="39"/>
      <c r="K1550" s="40">
        <f t="array" ref="K1550:S1550">VLOOKUP(D1550, 'HUMAN RESOURCES'!D:V,{11,12,13,14,15,16,17,18,19},0)</f>
        <v>13</v>
      </c>
      <c r="L1550" s="40">
        <v>14.0</v>
      </c>
      <c r="M1550" s="40">
        <v>76.0</v>
      </c>
      <c r="N1550" s="41">
        <v>71.0</v>
      </c>
      <c r="O1550" s="42">
        <v>0.224</v>
      </c>
      <c r="P1550" s="42">
        <v>0.676</v>
      </c>
      <c r="Q1550" s="42">
        <v>0.1</v>
      </c>
      <c r="R1550" s="40">
        <v>2052129.0</v>
      </c>
      <c r="S1550" s="42">
        <v>0.585</v>
      </c>
      <c r="T1550" s="43">
        <f t="array" ref="T1550:U1550">VLOOKUP(D1550, TOURISM!D:H,{4,5},0)</f>
        <v>88000000</v>
      </c>
      <c r="U1550" s="43">
        <v>5.8E7</v>
      </c>
      <c r="V1550" s="38" t="str">
        <f t="array" ref="V1550:AA1550">VLOOKUP(D1550, BUSINESS!D:P,{8,9,10,11,12,13},0)</f>
        <v/>
      </c>
      <c r="W1550" s="37"/>
      <c r="X1550" s="37"/>
      <c r="Y1550" s="37"/>
      <c r="Z1550" s="38">
        <v>0.025</v>
      </c>
      <c r="AA1550" s="38">
        <v>0.056</v>
      </c>
      <c r="AB1550" s="44">
        <f t="shared" si="331"/>
        <v>1747.884265</v>
      </c>
      <c r="AC1550" s="44"/>
      <c r="AD1550" s="44"/>
      <c r="AE1550" s="44">
        <f t="shared" si="507"/>
        <v>42.88229444</v>
      </c>
      <c r="AF1550" s="44">
        <f t="shared" si="508"/>
        <v>28.26333042</v>
      </c>
      <c r="AG1550" s="45" t="str">
        <f t="shared" si="5"/>
        <v/>
      </c>
      <c r="AH1550" s="45" t="str">
        <f t="shared" si="6"/>
        <v/>
      </c>
      <c r="AI1550" s="45" t="str">
        <f t="shared" si="7"/>
        <v/>
      </c>
      <c r="AJ1550" s="45" t="str">
        <f t="shared" si="8"/>
        <v/>
      </c>
      <c r="AK1550" s="45" t="str">
        <f t="shared" si="9"/>
        <v/>
      </c>
      <c r="AL1550" s="45" t="str">
        <f t="shared" si="10"/>
        <v/>
      </c>
      <c r="AM1550" s="45" t="str">
        <f t="shared" si="11"/>
        <v/>
      </c>
    </row>
    <row r="1551">
      <c r="A1551" s="33" t="s">
        <v>148</v>
      </c>
      <c r="B1551" s="34" t="s">
        <v>181</v>
      </c>
      <c r="C1551" s="35" t="s">
        <v>49</v>
      </c>
      <c r="D1551" s="36" t="str">
        <f t="shared" si="1"/>
        <v>Europe/North Macedonia-Europe/2001</v>
      </c>
      <c r="E1551" s="37">
        <f t="array" ref="E1551:H1551">VLOOKUP(D1551, GDP!D:L,{6,7,8,9},0)</f>
        <v>3436961385</v>
      </c>
      <c r="F1551" s="38">
        <v>0.085</v>
      </c>
      <c r="G1551" s="37">
        <v>141.0</v>
      </c>
      <c r="H1551" s="38">
        <v>0.194</v>
      </c>
      <c r="I1551" s="39">
        <f t="array" ref="I1551:J1551">VLOOKUP(D1551, ENERGY!I:M,{4,5},0)</f>
        <v>3122</v>
      </c>
      <c r="J1551" s="39"/>
      <c r="K1551" s="40">
        <f t="array" ref="K1551:S1551">VLOOKUP(D1551, 'HUMAN RESOURCES'!D:V,{11,12,13,14,15,16,17,18,19},0)</f>
        <v>12</v>
      </c>
      <c r="L1551" s="40">
        <v>14.0</v>
      </c>
      <c r="M1551" s="40">
        <v>76.0</v>
      </c>
      <c r="N1551" s="41">
        <v>71.0</v>
      </c>
      <c r="O1551" s="42">
        <v>0.219</v>
      </c>
      <c r="P1551" s="42">
        <v>0.679</v>
      </c>
      <c r="Q1551" s="42">
        <v>0.103</v>
      </c>
      <c r="R1551" s="40">
        <v>2065098.0</v>
      </c>
      <c r="S1551" s="42">
        <v>0.583</v>
      </c>
      <c r="T1551" s="43">
        <f t="array" ref="T1551:U1551">VLOOKUP(D1551, TOURISM!D:H,{4,5},0)</f>
        <v>49000000</v>
      </c>
      <c r="U1551" s="43">
        <v>6.0E7</v>
      </c>
      <c r="V1551" s="38" t="str">
        <f t="array" ref="V1551:AA1551">VLOOKUP(D1551, BUSINESS!D:P,{8,9,10,11,12,13},0)</f>
        <v/>
      </c>
      <c r="W1551" s="37"/>
      <c r="X1551" s="37"/>
      <c r="Y1551" s="37"/>
      <c r="Z1551" s="38">
        <v>0.035</v>
      </c>
      <c r="AA1551" s="38">
        <v>0.108</v>
      </c>
      <c r="AB1551" s="44">
        <f t="shared" si="331"/>
        <v>1664.309096</v>
      </c>
      <c r="AC1551" s="44">
        <f t="shared" ref="AC1551:AC1554" si="517">(I1551/R1551)*1000</f>
        <v>1.511792661</v>
      </c>
      <c r="AD1551" s="44"/>
      <c r="AE1551" s="44">
        <f t="shared" si="507"/>
        <v>23.7276875</v>
      </c>
      <c r="AF1551" s="44">
        <f t="shared" si="508"/>
        <v>29.05431122</v>
      </c>
      <c r="AG1551" s="45">
        <f t="shared" si="5"/>
        <v>-0.0478150476</v>
      </c>
      <c r="AH1551" s="45">
        <f t="shared" si="6"/>
        <v>-0.07843137255</v>
      </c>
      <c r="AI1551" s="45" t="str">
        <f t="shared" si="7"/>
        <v/>
      </c>
      <c r="AJ1551" s="45" t="str">
        <f t="shared" si="8"/>
        <v/>
      </c>
      <c r="AK1551" s="45">
        <f t="shared" si="9"/>
        <v>0.006319778143</v>
      </c>
      <c r="AL1551" s="45">
        <f t="shared" si="10"/>
        <v>-0.4466786861</v>
      </c>
      <c r="AM1551" s="45">
        <f t="shared" si="11"/>
        <v>0.02798611444</v>
      </c>
    </row>
    <row r="1552">
      <c r="A1552" s="33" t="s">
        <v>148</v>
      </c>
      <c r="B1552" s="34" t="s">
        <v>181</v>
      </c>
      <c r="C1552" s="35" t="s">
        <v>50</v>
      </c>
      <c r="D1552" s="36" t="str">
        <f t="shared" si="1"/>
        <v>Europe/North Macedonia-Europe/2002</v>
      </c>
      <c r="E1552" s="37">
        <f t="array" ref="E1552:H1552">VLOOKUP(D1552, GDP!D:L,{6,7,8,9},0)</f>
        <v>3791306758</v>
      </c>
      <c r="F1552" s="38">
        <v>0.093</v>
      </c>
      <c r="G1552" s="37">
        <v>170.0</v>
      </c>
      <c r="H1552" s="38">
        <v>0.184</v>
      </c>
      <c r="I1552" s="39">
        <f t="array" ref="I1552:J1552">VLOOKUP(D1552, ENERGY!I:M,{4,5},0)</f>
        <v>2883</v>
      </c>
      <c r="J1552" s="39">
        <v>10873.0</v>
      </c>
      <c r="K1552" s="40">
        <f t="array" ref="K1552:S1552">VLOOKUP(D1552, 'HUMAN RESOURCES'!D:V,{11,12,13,14,15,16,17,18,19},0)</f>
        <v>12</v>
      </c>
      <c r="L1552" s="40">
        <v>13.0</v>
      </c>
      <c r="M1552" s="40">
        <v>76.0</v>
      </c>
      <c r="N1552" s="41">
        <v>71.0</v>
      </c>
      <c r="O1552" s="42">
        <v>0.213</v>
      </c>
      <c r="P1552" s="42">
        <v>0.681</v>
      </c>
      <c r="Q1552" s="42">
        <v>0.106</v>
      </c>
      <c r="R1552" s="40">
        <v>2074441.0</v>
      </c>
      <c r="S1552" s="42">
        <v>0.581</v>
      </c>
      <c r="T1552" s="43">
        <f t="array" ref="T1552:U1552">VLOOKUP(D1552, TOURISM!D:H,{4,5},0)</f>
        <v>55000000</v>
      </c>
      <c r="U1552" s="43">
        <v>6.0E7</v>
      </c>
      <c r="V1552" s="38" t="str">
        <f t="array" ref="V1552:AA1552">VLOOKUP(D1552, BUSINESS!D:P,{8,9,10,11,12,13},0)</f>
        <v/>
      </c>
      <c r="W1552" s="37"/>
      <c r="X1552" s="37"/>
      <c r="Y1552" s="37"/>
      <c r="Z1552" s="38">
        <v>0.173</v>
      </c>
      <c r="AA1552" s="38">
        <v>0.176</v>
      </c>
      <c r="AB1552" s="44">
        <f t="shared" si="331"/>
        <v>1827.628146</v>
      </c>
      <c r="AC1552" s="44">
        <f t="shared" si="517"/>
        <v>1.389771992</v>
      </c>
      <c r="AD1552" s="44">
        <f t="shared" ref="AD1552:AD1554" si="518">J1552/R1552*1000</f>
        <v>5.241412024</v>
      </c>
      <c r="AE1552" s="44">
        <f t="shared" si="507"/>
        <v>26.51316668</v>
      </c>
      <c r="AF1552" s="44">
        <f t="shared" si="508"/>
        <v>28.92345456</v>
      </c>
      <c r="AG1552" s="45">
        <f t="shared" si="5"/>
        <v>0.09813023932</v>
      </c>
      <c r="AH1552" s="45">
        <f t="shared" si="6"/>
        <v>0.2056737589</v>
      </c>
      <c r="AI1552" s="45">
        <f t="shared" si="7"/>
        <v>-0.08071256878</v>
      </c>
      <c r="AJ1552" s="45" t="str">
        <f t="shared" si="8"/>
        <v/>
      </c>
      <c r="AK1552" s="45">
        <f t="shared" si="9"/>
        <v>0.004524240496</v>
      </c>
      <c r="AL1552" s="45">
        <f t="shared" si="10"/>
        <v>0.1173936221</v>
      </c>
      <c r="AM1552" s="45">
        <f t="shared" si="11"/>
        <v>-0.004503863933</v>
      </c>
    </row>
    <row r="1553">
      <c r="A1553" s="33" t="s">
        <v>148</v>
      </c>
      <c r="B1553" s="34" t="s">
        <v>181</v>
      </c>
      <c r="C1553" s="35" t="s">
        <v>51</v>
      </c>
      <c r="D1553" s="36" t="str">
        <f t="shared" si="1"/>
        <v>Europe/North Macedonia-Europe/2003</v>
      </c>
      <c r="E1553" s="37">
        <f t="array" ref="E1553:H1553">VLOOKUP(D1553, GDP!D:L,{6,7,8,9},0)</f>
        <v>4756221629</v>
      </c>
      <c r="F1553" s="38">
        <v>0.093</v>
      </c>
      <c r="G1553" s="37">
        <v>212.0</v>
      </c>
      <c r="H1553" s="38">
        <v>0.16</v>
      </c>
      <c r="I1553" s="39">
        <f t="array" ref="I1553:J1553">VLOOKUP(D1553, ENERGY!I:M,{4,5},0)</f>
        <v>2811</v>
      </c>
      <c r="J1553" s="39">
        <v>11408.0</v>
      </c>
      <c r="K1553" s="40">
        <f t="array" ref="K1553:S1553">VLOOKUP(D1553, 'HUMAN RESOURCES'!D:V,{11,12,13,14,15,16,17,18,19},0)</f>
        <v>12</v>
      </c>
      <c r="L1553" s="40">
        <v>13.0</v>
      </c>
      <c r="M1553" s="40">
        <v>76.0</v>
      </c>
      <c r="N1553" s="41">
        <v>71.0</v>
      </c>
      <c r="O1553" s="42">
        <v>0.208</v>
      </c>
      <c r="P1553" s="42">
        <v>0.684</v>
      </c>
      <c r="Q1553" s="42">
        <v>0.108</v>
      </c>
      <c r="R1553" s="40">
        <v>2080866.0</v>
      </c>
      <c r="S1553" s="42">
        <v>0.579</v>
      </c>
      <c r="T1553" s="43">
        <f t="array" ref="T1553:U1553">VLOOKUP(D1553, TOURISM!D:H,{4,5},0)</f>
        <v>86000000</v>
      </c>
      <c r="U1553" s="43">
        <v>7.1E7</v>
      </c>
      <c r="V1553" s="38" t="str">
        <f t="array" ref="V1553:AA1553">VLOOKUP(D1553, BUSINESS!D:P,{8,9,10,11,12,13},0)</f>
        <v/>
      </c>
      <c r="W1553" s="37">
        <v>48.0</v>
      </c>
      <c r="X1553" s="37"/>
      <c r="Y1553" s="37"/>
      <c r="Z1553" s="38">
        <v>0.191</v>
      </c>
      <c r="AA1553" s="38">
        <v>0.373</v>
      </c>
      <c r="AB1553" s="44">
        <f t="shared" si="331"/>
        <v>2285.693374</v>
      </c>
      <c r="AC1553" s="44">
        <f t="shared" si="517"/>
        <v>1.350879874</v>
      </c>
      <c r="AD1553" s="44">
        <f t="shared" si="518"/>
        <v>5.482332836</v>
      </c>
      <c r="AE1553" s="44">
        <f t="shared" si="507"/>
        <v>41.3289467</v>
      </c>
      <c r="AF1553" s="44">
        <f t="shared" si="508"/>
        <v>34.12040948</v>
      </c>
      <c r="AG1553" s="45">
        <f t="shared" si="5"/>
        <v>0.2506337133</v>
      </c>
      <c r="AH1553" s="45">
        <f t="shared" si="6"/>
        <v>0.2470588235</v>
      </c>
      <c r="AI1553" s="45">
        <f t="shared" si="7"/>
        <v>-0.02798453111</v>
      </c>
      <c r="AJ1553" s="45">
        <f t="shared" si="8"/>
        <v>0.04596486816</v>
      </c>
      <c r="AK1553" s="45">
        <f t="shared" si="9"/>
        <v>0.003097219926</v>
      </c>
      <c r="AL1553" s="45">
        <f t="shared" si="10"/>
        <v>0.5588083912</v>
      </c>
      <c r="AM1553" s="45">
        <f t="shared" si="11"/>
        <v>0.1796796062</v>
      </c>
    </row>
    <row r="1554">
      <c r="A1554" s="33" t="s">
        <v>148</v>
      </c>
      <c r="B1554" s="34" t="s">
        <v>181</v>
      </c>
      <c r="C1554" s="35" t="s">
        <v>52</v>
      </c>
      <c r="D1554" s="36" t="str">
        <f t="shared" si="1"/>
        <v>Europe/North Macedonia-Europe/2004</v>
      </c>
      <c r="E1554" s="37">
        <f t="array" ref="E1554:H1554">VLOOKUP(D1554, GDP!D:L,{6,7,8,9},0)</f>
        <v>5514253043</v>
      </c>
      <c r="F1554" s="38">
        <v>0.087</v>
      </c>
      <c r="G1554" s="37">
        <v>230.0</v>
      </c>
      <c r="H1554" s="38">
        <v>0.124</v>
      </c>
      <c r="I1554" s="39">
        <f t="array" ref="I1554:J1554">VLOOKUP(D1554, ENERGY!I:M,{4,5},0)</f>
        <v>3012</v>
      </c>
      <c r="J1554" s="39">
        <v>11848.0</v>
      </c>
      <c r="K1554" s="40">
        <f t="array" ref="K1554:S1554">VLOOKUP(D1554, 'HUMAN RESOURCES'!D:V,{11,12,13,14,15,16,17,18,19},0)</f>
        <v>12</v>
      </c>
      <c r="L1554" s="40">
        <v>12.0</v>
      </c>
      <c r="M1554" s="40">
        <v>77.0</v>
      </c>
      <c r="N1554" s="41">
        <v>72.0</v>
      </c>
      <c r="O1554" s="42">
        <v>0.203</v>
      </c>
      <c r="P1554" s="42">
        <v>0.687</v>
      </c>
      <c r="Q1554" s="42">
        <v>0.11</v>
      </c>
      <c r="R1554" s="40">
        <v>2085728.0</v>
      </c>
      <c r="S1554" s="42">
        <v>0.577</v>
      </c>
      <c r="T1554" s="43">
        <f t="array" ref="T1554:U1554">VLOOKUP(D1554, TOURISM!D:H,{4,5},0)</f>
        <v>103000000</v>
      </c>
      <c r="U1554" s="43">
        <v>8.5E7</v>
      </c>
      <c r="V1554" s="38" t="str">
        <f t="array" ref="V1554:AA1554">VLOOKUP(D1554, BUSINESS!D:P,{8,9,10,11,12,13},0)</f>
        <v/>
      </c>
      <c r="W1554" s="37">
        <v>48.0</v>
      </c>
      <c r="X1554" s="37"/>
      <c r="Y1554" s="37"/>
      <c r="Z1554" s="38">
        <v>0.244</v>
      </c>
      <c r="AA1554" s="38">
        <v>0.473</v>
      </c>
      <c r="AB1554" s="44">
        <f t="shared" si="331"/>
        <v>2643.802568</v>
      </c>
      <c r="AC1554" s="44">
        <f t="shared" si="517"/>
        <v>1.444100094</v>
      </c>
      <c r="AD1554" s="44">
        <f t="shared" si="518"/>
        <v>5.680510594</v>
      </c>
      <c r="AE1554" s="44">
        <f t="shared" si="507"/>
        <v>49.38323693</v>
      </c>
      <c r="AF1554" s="44">
        <f t="shared" si="508"/>
        <v>40.75315669</v>
      </c>
      <c r="AG1554" s="45">
        <f t="shared" si="5"/>
        <v>0.1566742057</v>
      </c>
      <c r="AH1554" s="45">
        <f t="shared" si="6"/>
        <v>0.08490566038</v>
      </c>
      <c r="AI1554" s="45">
        <f t="shared" si="7"/>
        <v>0.06900703854</v>
      </c>
      <c r="AJ1554" s="45">
        <f t="shared" si="8"/>
        <v>0.03614843597</v>
      </c>
      <c r="AK1554" s="45">
        <f t="shared" si="9"/>
        <v>0.002336527196</v>
      </c>
      <c r="AL1554" s="45">
        <f t="shared" si="10"/>
        <v>0.194882543</v>
      </c>
      <c r="AM1554" s="45">
        <f t="shared" si="11"/>
        <v>0.1943923683</v>
      </c>
    </row>
    <row r="1555">
      <c r="A1555" s="33" t="s">
        <v>148</v>
      </c>
      <c r="B1555" s="34" t="s">
        <v>181</v>
      </c>
      <c r="C1555" s="35" t="s">
        <v>53</v>
      </c>
      <c r="D1555" s="36" t="str">
        <f t="shared" si="1"/>
        <v>Europe/North Macedonia-Europe/2005</v>
      </c>
      <c r="E1555" s="37">
        <f t="array" ref="E1555:H1555">VLOOKUP(D1555, GDP!D:L,{6,7,8,9},0)</f>
        <v>5985809060</v>
      </c>
      <c r="F1555" s="38">
        <v>0.081</v>
      </c>
      <c r="G1555" s="37">
        <v>231.0</v>
      </c>
      <c r="H1555" s="38">
        <v>0.121</v>
      </c>
      <c r="I1555" s="39" t="str">
        <f t="array" ref="I1555:J1555">VLOOKUP(D1555, ENERGY!I:M,{4,5},0)</f>
        <v/>
      </c>
      <c r="J1555" s="39"/>
      <c r="K1555" s="40">
        <f t="array" ref="K1555:S1555">VLOOKUP(D1555, 'HUMAN RESOURCES'!D:V,{11,12,13,14,15,16,17,18,19},0)</f>
        <v>11</v>
      </c>
      <c r="L1555" s="40">
        <v>12.0</v>
      </c>
      <c r="M1555" s="40">
        <v>77.0</v>
      </c>
      <c r="N1555" s="41">
        <v>72.0</v>
      </c>
      <c r="O1555" s="42">
        <v>0.198</v>
      </c>
      <c r="P1555" s="42">
        <v>0.69</v>
      </c>
      <c r="Q1555" s="42">
        <v>0.112</v>
      </c>
      <c r="R1555" s="40">
        <v>2090044.0</v>
      </c>
      <c r="S1555" s="42">
        <v>0.575</v>
      </c>
      <c r="T1555" s="43">
        <f t="array" ref="T1555:U1555">VLOOKUP(D1555, TOURISM!D:H,{4,5},0)</f>
        <v>116000000</v>
      </c>
      <c r="U1555" s="43">
        <v>9.7E7</v>
      </c>
      <c r="V1555" s="38">
        <f t="array" ref="V1555:AA1555">VLOOKUP(D1555, BUSINESS!D:P,{8,9,10,11,12,13},0)</f>
        <v>0.203</v>
      </c>
      <c r="W1555" s="37">
        <v>48.0</v>
      </c>
      <c r="X1555" s="37"/>
      <c r="Y1555" s="37">
        <v>192.0</v>
      </c>
      <c r="Z1555" s="38">
        <v>0.265</v>
      </c>
      <c r="AA1555" s="38">
        <v>0.541</v>
      </c>
      <c r="AB1555" s="44">
        <f t="shared" si="331"/>
        <v>2863.96318</v>
      </c>
      <c r="AC1555" s="44"/>
      <c r="AD1555" s="44"/>
      <c r="AE1555" s="44">
        <f t="shared" si="507"/>
        <v>55.5012239</v>
      </c>
      <c r="AF1555" s="44">
        <f t="shared" si="508"/>
        <v>46.41050619</v>
      </c>
      <c r="AG1555" s="45">
        <f t="shared" si="5"/>
        <v>0.0832742256</v>
      </c>
      <c r="AH1555" s="45">
        <f t="shared" si="6"/>
        <v>0.004347826087</v>
      </c>
      <c r="AI1555" s="45" t="str">
        <f t="shared" si="7"/>
        <v/>
      </c>
      <c r="AJ1555" s="45" t="str">
        <f t="shared" si="8"/>
        <v/>
      </c>
      <c r="AK1555" s="45">
        <f t="shared" si="9"/>
        <v>0.002069301462</v>
      </c>
      <c r="AL1555" s="45">
        <f t="shared" si="10"/>
        <v>0.1238879293</v>
      </c>
      <c r="AM1555" s="45">
        <f t="shared" si="11"/>
        <v>0.1388199089</v>
      </c>
    </row>
    <row r="1556">
      <c r="A1556" s="33" t="s">
        <v>148</v>
      </c>
      <c r="B1556" s="34" t="s">
        <v>181</v>
      </c>
      <c r="C1556" s="35" t="s">
        <v>54</v>
      </c>
      <c r="D1556" s="36" t="str">
        <f t="shared" si="1"/>
        <v>Europe/North Macedonia-Europe/2006</v>
      </c>
      <c r="E1556" s="37">
        <f t="array" ref="E1556:H1556">VLOOKUP(D1556, GDP!D:L,{6,7,8,9},0)</f>
        <v>6560546900</v>
      </c>
      <c r="F1556" s="38">
        <v>0.078</v>
      </c>
      <c r="G1556" s="37">
        <v>246.0</v>
      </c>
      <c r="H1556" s="38">
        <v>0.113</v>
      </c>
      <c r="I1556" s="39">
        <f t="array" ref="I1556:J1556">VLOOKUP(D1556, ENERGY!I:M,{4,5},0)</f>
        <v>2552</v>
      </c>
      <c r="J1556" s="39">
        <v>11466.5</v>
      </c>
      <c r="K1556" s="40">
        <f t="array" ref="K1556:S1556">VLOOKUP(D1556, 'HUMAN RESOURCES'!D:V,{11,12,13,14,15,16,17,18,19},0)</f>
        <v>11</v>
      </c>
      <c r="L1556" s="40">
        <v>12.0</v>
      </c>
      <c r="M1556" s="40">
        <v>77.0</v>
      </c>
      <c r="N1556" s="41">
        <v>72.0</v>
      </c>
      <c r="O1556" s="42">
        <v>0.192</v>
      </c>
      <c r="P1556" s="42">
        <v>0.694</v>
      </c>
      <c r="Q1556" s="42">
        <v>0.113</v>
      </c>
      <c r="R1556" s="40">
        <v>2093801.0</v>
      </c>
      <c r="S1556" s="42">
        <v>0.574</v>
      </c>
      <c r="T1556" s="43">
        <f t="array" ref="T1556:U1556">VLOOKUP(D1556, TOURISM!D:H,{4,5},0)</f>
        <v>156000000</v>
      </c>
      <c r="U1556" s="43">
        <v>1.1E8</v>
      </c>
      <c r="V1556" s="38">
        <f t="array" ref="V1556:AA1556">VLOOKUP(D1556, BUSINESS!D:P,{8,9,10,11,12,13},0)</f>
        <v>0.203</v>
      </c>
      <c r="W1556" s="37">
        <v>18.0</v>
      </c>
      <c r="X1556" s="37"/>
      <c r="Y1556" s="37">
        <v>192.0</v>
      </c>
      <c r="Z1556" s="38">
        <v>0.286</v>
      </c>
      <c r="AA1556" s="38">
        <v>0.604</v>
      </c>
      <c r="AB1556" s="44">
        <f t="shared" si="331"/>
        <v>3133.319212</v>
      </c>
      <c r="AC1556" s="44">
        <f t="shared" ref="AC1556:AC1559" si="519">(I1556/R1556)*1000</f>
        <v>1.218835983</v>
      </c>
      <c r="AD1556" s="44">
        <f t="shared" ref="AD1556:AD1559" si="520">J1556/R1556*1000</f>
        <v>5.476403918</v>
      </c>
      <c r="AE1556" s="44">
        <f t="shared" si="507"/>
        <v>74.50564786</v>
      </c>
      <c r="AF1556" s="44">
        <f t="shared" si="508"/>
        <v>52.53603375</v>
      </c>
      <c r="AG1556" s="45">
        <f t="shared" si="5"/>
        <v>0.09405010318</v>
      </c>
      <c r="AH1556" s="45">
        <f t="shared" si="6"/>
        <v>0.06493506494</v>
      </c>
      <c r="AI1556" s="45" t="str">
        <f t="shared" si="7"/>
        <v/>
      </c>
      <c r="AJ1556" s="45" t="str">
        <f t="shared" si="8"/>
        <v/>
      </c>
      <c r="AK1556" s="45">
        <f t="shared" si="9"/>
        <v>0.001797569812</v>
      </c>
      <c r="AL1556" s="45">
        <f t="shared" si="10"/>
        <v>0.3424145024</v>
      </c>
      <c r="AM1556" s="45">
        <f t="shared" si="11"/>
        <v>0.1319857951</v>
      </c>
    </row>
    <row r="1557">
      <c r="A1557" s="33" t="s">
        <v>148</v>
      </c>
      <c r="B1557" s="34" t="s">
        <v>181</v>
      </c>
      <c r="C1557" s="35" t="s">
        <v>55</v>
      </c>
      <c r="D1557" s="36" t="str">
        <f t="shared" si="1"/>
        <v>Europe/North Macedonia-Europe/2007</v>
      </c>
      <c r="E1557" s="37">
        <f t="array" ref="E1557:H1557">VLOOKUP(D1557, GDP!D:L,{6,7,8,9},0)</f>
        <v>8159825620</v>
      </c>
      <c r="F1557" s="38">
        <v>0.07</v>
      </c>
      <c r="G1557" s="37">
        <v>272.0</v>
      </c>
      <c r="H1557" s="38">
        <v>0.102</v>
      </c>
      <c r="I1557" s="39">
        <f t="array" ref="I1557:J1557">VLOOKUP(D1557, ENERGY!I:M,{4,5},0)</f>
        <v>2756</v>
      </c>
      <c r="J1557" s="39">
        <v>11192.0</v>
      </c>
      <c r="K1557" s="40">
        <f t="array" ref="K1557:S1557">VLOOKUP(D1557, 'HUMAN RESOURCES'!D:V,{11,12,13,14,15,16,17,18,19},0)</f>
        <v>11</v>
      </c>
      <c r="L1557" s="40">
        <v>11.0</v>
      </c>
      <c r="M1557" s="40">
        <v>77.0</v>
      </c>
      <c r="N1557" s="41">
        <v>72.0</v>
      </c>
      <c r="O1557" s="42">
        <v>0.187</v>
      </c>
      <c r="P1557" s="42">
        <v>0.699</v>
      </c>
      <c r="Q1557" s="42">
        <v>0.114</v>
      </c>
      <c r="R1557" s="40">
        <v>2096620.0</v>
      </c>
      <c r="S1557" s="42">
        <v>0.572</v>
      </c>
      <c r="T1557" s="43">
        <f t="array" ref="T1557:U1557">VLOOKUP(D1557, TOURISM!D:H,{4,5},0)</f>
        <v>219000000</v>
      </c>
      <c r="U1557" s="43">
        <v>1.47E8</v>
      </c>
      <c r="V1557" s="38">
        <f t="array" ref="V1557:AA1557">VLOOKUP(D1557, BUSINESS!D:P,{8,9,10,11,12,13},0)</f>
        <v>0.203</v>
      </c>
      <c r="W1557" s="37">
        <v>15.0</v>
      </c>
      <c r="X1557" s="37"/>
      <c r="Y1557" s="37">
        <v>192.0</v>
      </c>
      <c r="Z1557" s="38">
        <v>0.363</v>
      </c>
      <c r="AA1557" s="38">
        <v>0.856</v>
      </c>
      <c r="AB1557" s="44">
        <f t="shared" si="331"/>
        <v>3891.895346</v>
      </c>
      <c r="AC1557" s="44">
        <f t="shared" si="519"/>
        <v>1.314496666</v>
      </c>
      <c r="AD1557" s="44">
        <f t="shared" si="520"/>
        <v>5.338115634</v>
      </c>
      <c r="AE1557" s="44">
        <f t="shared" si="507"/>
        <v>104.4538352</v>
      </c>
      <c r="AF1557" s="44">
        <f t="shared" si="508"/>
        <v>70.1128483</v>
      </c>
      <c r="AG1557" s="45">
        <f t="shared" si="5"/>
        <v>0.2420998571</v>
      </c>
      <c r="AH1557" s="45">
        <f t="shared" si="6"/>
        <v>0.1056910569</v>
      </c>
      <c r="AI1557" s="45">
        <f t="shared" si="7"/>
        <v>0.07848527974</v>
      </c>
      <c r="AJ1557" s="45">
        <f t="shared" si="8"/>
        <v>-0.025251659</v>
      </c>
      <c r="AK1557" s="45">
        <f t="shared" si="9"/>
        <v>0.001346355265</v>
      </c>
      <c r="AL1557" s="45">
        <f t="shared" si="10"/>
        <v>0.4019586195</v>
      </c>
      <c r="AM1557" s="45">
        <f t="shared" si="11"/>
        <v>0.3345668353</v>
      </c>
    </row>
    <row r="1558">
      <c r="A1558" s="33" t="s">
        <v>148</v>
      </c>
      <c r="B1558" s="34" t="s">
        <v>181</v>
      </c>
      <c r="C1558" s="35" t="s">
        <v>56</v>
      </c>
      <c r="D1558" s="36" t="str">
        <f t="shared" si="1"/>
        <v>Europe/North Macedonia-Europe/2008</v>
      </c>
      <c r="E1558" s="37">
        <f t="array" ref="E1558:H1558">VLOOKUP(D1558, GDP!D:L,{6,7,8,9},0)</f>
        <v>9834034351</v>
      </c>
      <c r="F1558" s="38">
        <v>0.069</v>
      </c>
      <c r="G1558" s="37">
        <v>325.0</v>
      </c>
      <c r="H1558" s="38">
        <v>0.097</v>
      </c>
      <c r="I1558" s="39">
        <f t="array" ref="I1558:J1558">VLOOKUP(D1558, ENERGY!I:M,{4,5},0)</f>
        <v>3045</v>
      </c>
      <c r="J1558" s="39">
        <v>11379.0</v>
      </c>
      <c r="K1558" s="40">
        <f t="array" ref="K1558:S1558">VLOOKUP(D1558, 'HUMAN RESOURCES'!D:V,{11,12,13,14,15,16,17,18,19},0)</f>
        <v>11</v>
      </c>
      <c r="L1558" s="40">
        <v>10.0</v>
      </c>
      <c r="M1558" s="40">
        <v>77.0</v>
      </c>
      <c r="N1558" s="41">
        <v>72.0</v>
      </c>
      <c r="O1558" s="42">
        <v>0.182</v>
      </c>
      <c r="P1558" s="42">
        <v>0.703</v>
      </c>
      <c r="Q1558" s="42">
        <v>0.115</v>
      </c>
      <c r="R1558" s="40">
        <v>2098769.0</v>
      </c>
      <c r="S1558" s="42">
        <v>0.571</v>
      </c>
      <c r="T1558" s="43">
        <f t="array" ref="T1558:U1558">VLOOKUP(D1558, TOURISM!D:H,{4,5},0)</f>
        <v>262000000</v>
      </c>
      <c r="U1558" s="43">
        <v>1.9E8</v>
      </c>
      <c r="V1558" s="38">
        <f t="array" ref="V1558:AA1558">VLOOKUP(D1558, BUSINESS!D:P,{8,9,10,11,12,13},0)</f>
        <v>0.174</v>
      </c>
      <c r="W1558" s="37">
        <v>9.0</v>
      </c>
      <c r="X1558" s="37"/>
      <c r="Y1558" s="37">
        <v>150.0</v>
      </c>
      <c r="Z1558" s="38">
        <v>0.46</v>
      </c>
      <c r="AA1558" s="38">
        <v>0.937</v>
      </c>
      <c r="AB1558" s="44">
        <f t="shared" si="331"/>
        <v>4685.620166</v>
      </c>
      <c r="AC1558" s="44">
        <f t="shared" si="519"/>
        <v>1.450850475</v>
      </c>
      <c r="AD1558" s="44">
        <f t="shared" si="520"/>
        <v>5.421749607</v>
      </c>
      <c r="AE1558" s="44">
        <f t="shared" si="507"/>
        <v>124.8350819</v>
      </c>
      <c r="AF1558" s="44">
        <f t="shared" si="508"/>
        <v>90.52925786</v>
      </c>
      <c r="AG1558" s="45">
        <f t="shared" si="5"/>
        <v>0.2039430021</v>
      </c>
      <c r="AH1558" s="45">
        <f t="shared" si="6"/>
        <v>0.1948529412</v>
      </c>
      <c r="AI1558" s="45">
        <f t="shared" si="7"/>
        <v>0.1037308136</v>
      </c>
      <c r="AJ1558" s="45">
        <f t="shared" si="8"/>
        <v>0.01566732131</v>
      </c>
      <c r="AK1558" s="45">
        <f t="shared" si="9"/>
        <v>0.001024983068</v>
      </c>
      <c r="AL1558" s="45">
        <f t="shared" si="10"/>
        <v>0.1951220521</v>
      </c>
      <c r="AM1558" s="45">
        <f t="shared" si="11"/>
        <v>0.2911935553</v>
      </c>
    </row>
    <row r="1559">
      <c r="A1559" s="33" t="s">
        <v>148</v>
      </c>
      <c r="B1559" s="34" t="s">
        <v>181</v>
      </c>
      <c r="C1559" s="35" t="s">
        <v>57</v>
      </c>
      <c r="D1559" s="36" t="str">
        <f t="shared" si="1"/>
        <v>Europe/North Macedonia-Europe/2009</v>
      </c>
      <c r="E1559" s="37">
        <f t="array" ref="E1559:H1559">VLOOKUP(D1559, GDP!D:L,{6,7,8,9},0)</f>
        <v>9313573965</v>
      </c>
      <c r="F1559" s="38">
        <v>0.069</v>
      </c>
      <c r="G1559" s="37">
        <v>306.0</v>
      </c>
      <c r="H1559" s="38">
        <v>0.101</v>
      </c>
      <c r="I1559" s="39">
        <f t="array" ref="I1559:J1559">VLOOKUP(D1559, ENERGY!I:M,{4,5},0)</f>
        <v>2842</v>
      </c>
      <c r="J1559" s="39">
        <v>11280.0</v>
      </c>
      <c r="K1559" s="40">
        <f t="array" ref="K1559:S1559">VLOOKUP(D1559, 'HUMAN RESOURCES'!D:V,{11,12,13,14,15,16,17,18,19},0)</f>
        <v>11</v>
      </c>
      <c r="L1559" s="40">
        <v>10.0</v>
      </c>
      <c r="M1559" s="40">
        <v>77.0</v>
      </c>
      <c r="N1559" s="41">
        <v>72.0</v>
      </c>
      <c r="O1559" s="42">
        <v>0.178</v>
      </c>
      <c r="P1559" s="42">
        <v>0.707</v>
      </c>
      <c r="Q1559" s="42">
        <v>0.115</v>
      </c>
      <c r="R1559" s="40">
        <v>2100558.0</v>
      </c>
      <c r="S1559" s="42">
        <v>0.57</v>
      </c>
      <c r="T1559" s="43">
        <f t="array" ref="T1559:U1559">VLOOKUP(D1559, TOURISM!D:H,{4,5},0)</f>
        <v>232000000</v>
      </c>
      <c r="U1559" s="43">
        <v>1.5E8</v>
      </c>
      <c r="V1559" s="38">
        <f t="array" ref="V1559:AA1559">VLOOKUP(D1559, BUSINESS!D:P,{8,9,10,11,12,13},0)</f>
        <v>0.146</v>
      </c>
      <c r="W1559" s="37">
        <v>4.0</v>
      </c>
      <c r="X1559" s="37"/>
      <c r="Y1559" s="37">
        <v>150.0</v>
      </c>
      <c r="Z1559" s="38">
        <v>0.518</v>
      </c>
      <c r="AA1559" s="38">
        <v>0.925</v>
      </c>
      <c r="AB1559" s="44">
        <f t="shared" si="331"/>
        <v>4433.857082</v>
      </c>
      <c r="AC1559" s="44">
        <f t="shared" si="519"/>
        <v>1.352973829</v>
      </c>
      <c r="AD1559" s="44">
        <f t="shared" si="520"/>
        <v>5.370001685</v>
      </c>
      <c r="AE1559" s="44">
        <f t="shared" si="507"/>
        <v>110.4468432</v>
      </c>
      <c r="AF1559" s="44">
        <f t="shared" si="508"/>
        <v>71.40959688</v>
      </c>
      <c r="AG1559" s="45">
        <f t="shared" si="5"/>
        <v>-0.05373100576</v>
      </c>
      <c r="AH1559" s="45">
        <f t="shared" si="6"/>
        <v>-0.05846153846</v>
      </c>
      <c r="AI1559" s="45">
        <f t="shared" si="7"/>
        <v>-0.06746156656</v>
      </c>
      <c r="AJ1559" s="45">
        <f t="shared" si="8"/>
        <v>-0.009544505933</v>
      </c>
      <c r="AK1559" s="45">
        <f t="shared" si="9"/>
        <v>0.0008524044333</v>
      </c>
      <c r="AL1559" s="45">
        <f t="shared" si="10"/>
        <v>-0.1152579748</v>
      </c>
      <c r="AM1559" s="45">
        <f t="shared" si="11"/>
        <v>-0.2111986935</v>
      </c>
    </row>
    <row r="1560">
      <c r="A1560" s="33" t="s">
        <v>148</v>
      </c>
      <c r="B1560" s="34" t="s">
        <v>181</v>
      </c>
      <c r="C1560" s="35" t="s">
        <v>58</v>
      </c>
      <c r="D1560" s="36" t="str">
        <f t="shared" si="1"/>
        <v>Europe/North Macedonia-Europe/2010</v>
      </c>
      <c r="E1560" s="37">
        <f t="array" ref="E1560:H1560">VLOOKUP(D1560, GDP!D:L,{6,7,8,9},0)</f>
        <v>9338674078</v>
      </c>
      <c r="F1560" s="38">
        <v>0.07</v>
      </c>
      <c r="G1560" s="37">
        <v>309.0</v>
      </c>
      <c r="H1560" s="38">
        <v>0.095</v>
      </c>
      <c r="I1560" s="39" t="str">
        <f t="array" ref="I1560:J1560">VLOOKUP(D1560, ENERGY!I:M,{4,5},0)</f>
        <v/>
      </c>
      <c r="J1560" s="39"/>
      <c r="K1560" s="40">
        <f t="array" ref="K1560:S1560">VLOOKUP(D1560, 'HUMAN RESOURCES'!D:V,{11,12,13,14,15,16,17,18,19},0)</f>
        <v>11</v>
      </c>
      <c r="L1560" s="40">
        <v>9.0</v>
      </c>
      <c r="M1560" s="40">
        <v>77.0</v>
      </c>
      <c r="N1560" s="41">
        <v>73.0</v>
      </c>
      <c r="O1560" s="42">
        <v>0.174</v>
      </c>
      <c r="P1560" s="42">
        <v>0.709</v>
      </c>
      <c r="Q1560" s="42">
        <v>0.117</v>
      </c>
      <c r="R1560" s="40">
        <v>2102216.0</v>
      </c>
      <c r="S1560" s="42">
        <v>0.57</v>
      </c>
      <c r="T1560" s="43">
        <f t="array" ref="T1560:U1560">VLOOKUP(D1560, TOURISM!D:H,{4,5},0)</f>
        <v>209000000</v>
      </c>
      <c r="U1560" s="43">
        <v>1.41E8</v>
      </c>
      <c r="V1560" s="38">
        <f t="array" ref="V1560:AA1560">VLOOKUP(D1560, BUSINESS!D:P,{8,9,10,11,12,13},0)</f>
        <v>0.083</v>
      </c>
      <c r="W1560" s="37">
        <v>3.0</v>
      </c>
      <c r="X1560" s="37"/>
      <c r="Y1560" s="37">
        <v>119.0</v>
      </c>
      <c r="Z1560" s="38">
        <v>0.519</v>
      </c>
      <c r="AA1560" s="38">
        <v>1.024</v>
      </c>
      <c r="AB1560" s="44">
        <f t="shared" si="331"/>
        <v>4442.299972</v>
      </c>
      <c r="AC1560" s="44"/>
      <c r="AD1560" s="44"/>
      <c r="AE1560" s="44">
        <f t="shared" si="507"/>
        <v>99.41889891</v>
      </c>
      <c r="AF1560" s="44">
        <f t="shared" si="508"/>
        <v>67.07208013</v>
      </c>
      <c r="AG1560" s="45">
        <f t="shared" si="5"/>
        <v>0.001904186268</v>
      </c>
      <c r="AH1560" s="45">
        <f t="shared" si="6"/>
        <v>0.009803921569</v>
      </c>
      <c r="AI1560" s="45" t="str">
        <f t="shared" si="7"/>
        <v/>
      </c>
      <c r="AJ1560" s="45" t="str">
        <f t="shared" si="8"/>
        <v/>
      </c>
      <c r="AK1560" s="45">
        <f t="shared" si="9"/>
        <v>0.0007893140775</v>
      </c>
      <c r="AL1560" s="45">
        <f t="shared" si="10"/>
        <v>-0.09984843334</v>
      </c>
      <c r="AM1560" s="45">
        <f t="shared" si="11"/>
        <v>-0.06074137006</v>
      </c>
    </row>
    <row r="1561">
      <c r="A1561" s="33" t="s">
        <v>148</v>
      </c>
      <c r="B1561" s="34" t="s">
        <v>181</v>
      </c>
      <c r="C1561" s="35" t="s">
        <v>59</v>
      </c>
      <c r="D1561" s="36" t="str">
        <f t="shared" si="1"/>
        <v>Europe/North Macedonia-Europe/2011</v>
      </c>
      <c r="E1561" s="37">
        <f t="array" ref="E1561:H1561">VLOOKUP(D1561, GDP!D:L,{6,7,8,9},0)</f>
        <v>10395222334</v>
      </c>
      <c r="F1561" s="38">
        <v>0.069</v>
      </c>
      <c r="G1561" s="37">
        <v>344.0</v>
      </c>
      <c r="H1561" s="38">
        <v>0.089</v>
      </c>
      <c r="I1561" s="39">
        <f t="array" ref="I1561:J1561">VLOOKUP(D1561, ENERGY!I:M,{4,5},0)</f>
        <v>2722</v>
      </c>
      <c r="J1561" s="39">
        <v>11686.5</v>
      </c>
      <c r="K1561" s="40">
        <f t="array" ref="K1561:S1561">VLOOKUP(D1561, 'HUMAN RESOURCES'!D:V,{11,12,13,14,15,16,17,18,19},0)</f>
        <v>11</v>
      </c>
      <c r="L1561" s="40">
        <v>8.0</v>
      </c>
      <c r="M1561" s="40">
        <v>77.0</v>
      </c>
      <c r="N1561" s="41">
        <v>73.0</v>
      </c>
      <c r="O1561" s="42">
        <v>0.171</v>
      </c>
      <c r="P1561" s="42">
        <v>0.71</v>
      </c>
      <c r="Q1561" s="42">
        <v>0.118</v>
      </c>
      <c r="R1561" s="40">
        <v>2103890.0</v>
      </c>
      <c r="S1561" s="42">
        <v>0.57</v>
      </c>
      <c r="T1561" s="43">
        <f t="array" ref="T1561:U1561">VLOOKUP(D1561, TOURISM!D:H,{4,5},0)</f>
        <v>242000000</v>
      </c>
      <c r="U1561" s="43">
        <v>1.59E8</v>
      </c>
      <c r="V1561" s="38">
        <f t="array" ref="V1561:AA1561">VLOOKUP(D1561, BUSINESS!D:P,{8,9,10,11,12,13},0)</f>
        <v>0.084</v>
      </c>
      <c r="W1561" s="37">
        <v>3.0</v>
      </c>
      <c r="X1561" s="37"/>
      <c r="Y1561" s="37">
        <v>119.0</v>
      </c>
      <c r="Z1561" s="38">
        <v>0.567</v>
      </c>
      <c r="AA1561" s="38">
        <v>1.052</v>
      </c>
      <c r="AB1561" s="44">
        <f t="shared" si="331"/>
        <v>4940.953345</v>
      </c>
      <c r="AC1561" s="44">
        <f t="shared" ref="AC1561:AC1567" si="521">(I1561/R1561)*1000</f>
        <v>1.293793877</v>
      </c>
      <c r="AD1561" s="44">
        <f t="shared" ref="AD1561:AD1562" si="522">J1561/R1561*1000</f>
        <v>5.55471056</v>
      </c>
      <c r="AE1561" s="44">
        <f t="shared" si="507"/>
        <v>115.0250251</v>
      </c>
      <c r="AF1561" s="44">
        <f t="shared" si="508"/>
        <v>75.57429333</v>
      </c>
      <c r="AG1561" s="45">
        <f t="shared" si="5"/>
        <v>0.1122511709</v>
      </c>
      <c r="AH1561" s="45">
        <f t="shared" si="6"/>
        <v>0.1132686084</v>
      </c>
      <c r="AI1561" s="45" t="str">
        <f t="shared" si="7"/>
        <v/>
      </c>
      <c r="AJ1561" s="45" t="str">
        <f t="shared" si="8"/>
        <v/>
      </c>
      <c r="AK1561" s="45">
        <f t="shared" si="9"/>
        <v>0.0007963025683</v>
      </c>
      <c r="AL1561" s="45">
        <f t="shared" si="10"/>
        <v>0.1569734359</v>
      </c>
      <c r="AM1561" s="45">
        <f t="shared" si="11"/>
        <v>0.1267623307</v>
      </c>
    </row>
    <row r="1562">
      <c r="A1562" s="33" t="s">
        <v>148</v>
      </c>
      <c r="B1562" s="34" t="s">
        <v>181</v>
      </c>
      <c r="C1562" s="35" t="s">
        <v>60</v>
      </c>
      <c r="D1562" s="36" t="str">
        <f t="shared" si="1"/>
        <v>Europe/North Macedonia-Europe/2012</v>
      </c>
      <c r="E1562" s="37">
        <f t="array" ref="E1562:H1562">VLOOKUP(D1562, GDP!D:L,{6,7,8,9},0)</f>
        <v>9576482628</v>
      </c>
      <c r="F1562" s="38">
        <v>0.071</v>
      </c>
      <c r="G1562" s="37">
        <v>327.0</v>
      </c>
      <c r="H1562" s="38">
        <v>0.085</v>
      </c>
      <c r="I1562" s="39">
        <f t="array" ref="I1562:J1562">VLOOKUP(D1562, ENERGY!I:M,{4,5},0)</f>
        <v>2924</v>
      </c>
      <c r="J1562" s="39">
        <v>10939.0</v>
      </c>
      <c r="K1562" s="40">
        <f t="array" ref="K1562:S1562">VLOOKUP(D1562, 'HUMAN RESOURCES'!D:V,{11,12,13,14,15,16,17,18,19},0)</f>
        <v>11</v>
      </c>
      <c r="L1562" s="40">
        <v>7.0</v>
      </c>
      <c r="M1562" s="40">
        <v>77.0</v>
      </c>
      <c r="N1562" s="41">
        <v>73.0</v>
      </c>
      <c r="O1562" s="42">
        <v>0.169</v>
      </c>
      <c r="P1562" s="42">
        <v>0.711</v>
      </c>
      <c r="Q1562" s="42">
        <v>0.12</v>
      </c>
      <c r="R1562" s="40">
        <v>2105575.0</v>
      </c>
      <c r="S1562" s="42">
        <v>0.57</v>
      </c>
      <c r="T1562" s="43">
        <f t="array" ref="T1562:U1562">VLOOKUP(D1562, TOURISM!D:H,{4,5},0)</f>
        <v>237000000</v>
      </c>
      <c r="U1562" s="43">
        <v>1.53E8</v>
      </c>
      <c r="V1562" s="38">
        <f t="array" ref="V1562:AA1562">VLOOKUP(D1562, BUSINESS!D:P,{8,9,10,11,12,13},0)</f>
        <v>0.082</v>
      </c>
      <c r="W1562" s="37">
        <v>2.0</v>
      </c>
      <c r="X1562" s="37">
        <v>36.0</v>
      </c>
      <c r="Y1562" s="37">
        <v>119.0</v>
      </c>
      <c r="Z1562" s="38">
        <v>0.574</v>
      </c>
      <c r="AA1562" s="38">
        <v>1.062</v>
      </c>
      <c r="AB1562" s="44">
        <f t="shared" si="331"/>
        <v>4548.155553</v>
      </c>
      <c r="AC1562" s="44">
        <f t="shared" si="521"/>
        <v>1.3886943</v>
      </c>
      <c r="AD1562" s="44">
        <f t="shared" si="522"/>
        <v>5.195255453</v>
      </c>
      <c r="AE1562" s="44">
        <f t="shared" si="507"/>
        <v>112.5583273</v>
      </c>
      <c r="AF1562" s="44">
        <f t="shared" si="508"/>
        <v>72.66423661</v>
      </c>
      <c r="AG1562" s="45">
        <f t="shared" si="5"/>
        <v>-0.07949838123</v>
      </c>
      <c r="AH1562" s="45">
        <f t="shared" si="6"/>
        <v>-0.04941860465</v>
      </c>
      <c r="AI1562" s="45">
        <f t="shared" si="7"/>
        <v>0.073350496</v>
      </c>
      <c r="AJ1562" s="45">
        <f t="shared" si="8"/>
        <v>-0.0647117619</v>
      </c>
      <c r="AK1562" s="45">
        <f t="shared" si="9"/>
        <v>0.0008008973853</v>
      </c>
      <c r="AL1562" s="45">
        <f t="shared" si="10"/>
        <v>-0.02144487926</v>
      </c>
      <c r="AM1562" s="45">
        <f t="shared" si="11"/>
        <v>-0.03850590716</v>
      </c>
    </row>
    <row r="1563">
      <c r="A1563" s="33" t="s">
        <v>148</v>
      </c>
      <c r="B1563" s="34" t="s">
        <v>182</v>
      </c>
      <c r="C1563" s="35" t="s">
        <v>48</v>
      </c>
      <c r="D1563" s="36" t="str">
        <f t="shared" si="1"/>
        <v>Europe/Norway-Europe/2000</v>
      </c>
      <c r="E1563" s="37">
        <f t="array" ref="E1563:H1563">VLOOKUP(D1563, GDP!D:L,{6,7,8,9},0)</f>
        <v>168000000000</v>
      </c>
      <c r="F1563" s="38">
        <v>0.091</v>
      </c>
      <c r="G1563" s="37">
        <v>3432.0</v>
      </c>
      <c r="H1563" s="38">
        <v>0.089</v>
      </c>
      <c r="I1563" s="39">
        <f t="array" ref="I1563:J1563">VLOOKUP(D1563, ENERGY!I:M,{4,5},0)</f>
        <v>29818</v>
      </c>
      <c r="J1563" s="39"/>
      <c r="K1563" s="40">
        <f t="array" ref="K1563:S1563">VLOOKUP(D1563, 'HUMAN RESOURCES'!D:V,{11,12,13,14,15,16,17,18,19},0)</f>
        <v>13</v>
      </c>
      <c r="L1563" s="40">
        <v>4.0</v>
      </c>
      <c r="M1563" s="40">
        <v>81.0</v>
      </c>
      <c r="N1563" s="41">
        <v>76.0</v>
      </c>
      <c r="O1563" s="42">
        <v>0.2</v>
      </c>
      <c r="P1563" s="42">
        <v>0.648</v>
      </c>
      <c r="Q1563" s="42">
        <v>0.152</v>
      </c>
      <c r="R1563" s="40">
        <v>4490967.0</v>
      </c>
      <c r="S1563" s="42">
        <v>0.761</v>
      </c>
      <c r="T1563" s="43">
        <f t="array" ref="T1563:U1563">VLOOKUP(D1563, TOURISM!D:H,{4,5},0)</f>
        <v>2521000000</v>
      </c>
      <c r="U1563" s="43">
        <v>4.893E9</v>
      </c>
      <c r="V1563" s="38" t="str">
        <f t="array" ref="V1563:AA1563">VLOOKUP(D1563, BUSINESS!D:P,{8,9,10,11,12,13},0)</f>
        <v/>
      </c>
      <c r="W1563" s="37"/>
      <c r="X1563" s="37"/>
      <c r="Y1563" s="37"/>
      <c r="Z1563" s="38">
        <v>0.52</v>
      </c>
      <c r="AA1563" s="38">
        <v>0.718</v>
      </c>
      <c r="AB1563" s="44">
        <f t="shared" si="331"/>
        <v>37408.42451</v>
      </c>
      <c r="AC1563" s="44">
        <f t="shared" si="521"/>
        <v>6.639550012</v>
      </c>
      <c r="AD1563" s="44"/>
      <c r="AE1563" s="44">
        <f t="shared" si="507"/>
        <v>561.3490369</v>
      </c>
      <c r="AF1563" s="44">
        <f t="shared" si="508"/>
        <v>1089.520364</v>
      </c>
      <c r="AG1563" s="45" t="str">
        <f t="shared" si="5"/>
        <v/>
      </c>
      <c r="AH1563" s="45" t="str">
        <f t="shared" si="6"/>
        <v/>
      </c>
      <c r="AI1563" s="45" t="str">
        <f t="shared" si="7"/>
        <v/>
      </c>
      <c r="AJ1563" s="45" t="str">
        <f t="shared" si="8"/>
        <v/>
      </c>
      <c r="AK1563" s="45" t="str">
        <f t="shared" si="9"/>
        <v/>
      </c>
      <c r="AL1563" s="45" t="str">
        <f t="shared" si="10"/>
        <v/>
      </c>
      <c r="AM1563" s="45" t="str">
        <f t="shared" si="11"/>
        <v/>
      </c>
    </row>
    <row r="1564">
      <c r="A1564" s="33" t="s">
        <v>148</v>
      </c>
      <c r="B1564" s="34" t="s">
        <v>182</v>
      </c>
      <c r="C1564" s="35" t="s">
        <v>49</v>
      </c>
      <c r="D1564" s="36" t="str">
        <f t="shared" si="1"/>
        <v>Europe/Norway-Europe/2001</v>
      </c>
      <c r="E1564" s="37">
        <f t="array" ref="E1564:H1564">VLOOKUP(D1564, GDP!D:L,{6,7,8,9},0)</f>
        <v>171000000000</v>
      </c>
      <c r="F1564" s="38">
        <v>0.098</v>
      </c>
      <c r="G1564" s="37">
        <v>3705.0</v>
      </c>
      <c r="H1564" s="38">
        <v>0.087</v>
      </c>
      <c r="I1564" s="39">
        <f t="array" ref="I1564:J1564">VLOOKUP(D1564, ENERGY!I:M,{4,5},0)</f>
        <v>28137</v>
      </c>
      <c r="J1564" s="39"/>
      <c r="K1564" s="40">
        <f t="array" ref="K1564:S1564">VLOOKUP(D1564, 'HUMAN RESOURCES'!D:V,{11,12,13,14,15,16,17,18,19},0)</f>
        <v>13</v>
      </c>
      <c r="L1564" s="40">
        <v>4.0</v>
      </c>
      <c r="M1564" s="40">
        <v>82.0</v>
      </c>
      <c r="N1564" s="41">
        <v>76.0</v>
      </c>
      <c r="O1564" s="42">
        <v>0.2</v>
      </c>
      <c r="P1564" s="42">
        <v>0.65</v>
      </c>
      <c r="Q1564" s="42">
        <v>0.15</v>
      </c>
      <c r="R1564" s="40">
        <v>4513751.0</v>
      </c>
      <c r="S1564" s="42">
        <v>0.766</v>
      </c>
      <c r="T1564" s="43">
        <f t="array" ref="T1564:U1564">VLOOKUP(D1564, TOURISM!D:H,{4,5},0)</f>
        <v>2380000000</v>
      </c>
      <c r="U1564" s="43">
        <v>4.718E9</v>
      </c>
      <c r="V1564" s="38" t="str">
        <f t="array" ref="V1564:AA1564">VLOOKUP(D1564, BUSINESS!D:P,{8,9,10,11,12,13},0)</f>
        <v/>
      </c>
      <c r="W1564" s="37"/>
      <c r="X1564" s="37"/>
      <c r="Y1564" s="37"/>
      <c r="Z1564" s="38">
        <v>0.64</v>
      </c>
      <c r="AA1564" s="38">
        <v>0.796</v>
      </c>
      <c r="AB1564" s="44">
        <f t="shared" si="331"/>
        <v>37884.2342</v>
      </c>
      <c r="AC1564" s="44">
        <f t="shared" si="521"/>
        <v>6.233618115</v>
      </c>
      <c r="AD1564" s="44"/>
      <c r="AE1564" s="44">
        <f t="shared" si="507"/>
        <v>527.2776456</v>
      </c>
      <c r="AF1564" s="44">
        <f t="shared" si="508"/>
        <v>1045.250392</v>
      </c>
      <c r="AG1564" s="45">
        <f t="shared" si="5"/>
        <v>0.0127193191</v>
      </c>
      <c r="AH1564" s="45">
        <f t="shared" si="6"/>
        <v>0.07954545455</v>
      </c>
      <c r="AI1564" s="45">
        <f t="shared" si="7"/>
        <v>-0.06113846519</v>
      </c>
      <c r="AJ1564" s="45" t="str">
        <f t="shared" si="8"/>
        <v/>
      </c>
      <c r="AK1564" s="45">
        <f t="shared" si="9"/>
        <v>0.005073294905</v>
      </c>
      <c r="AL1564" s="45">
        <f t="shared" si="10"/>
        <v>-0.06069555489</v>
      </c>
      <c r="AM1564" s="45">
        <f t="shared" si="11"/>
        <v>-0.04063253319</v>
      </c>
    </row>
    <row r="1565">
      <c r="A1565" s="33" t="s">
        <v>148</v>
      </c>
      <c r="B1565" s="34" t="s">
        <v>182</v>
      </c>
      <c r="C1565" s="35" t="s">
        <v>50</v>
      </c>
      <c r="D1565" s="36" t="str">
        <f t="shared" si="1"/>
        <v>Europe/Norway-Europe/2002</v>
      </c>
      <c r="E1565" s="37">
        <f t="array" ref="E1565:H1565">VLOOKUP(D1565, GDP!D:L,{6,7,8,9},0)</f>
        <v>192000000000</v>
      </c>
      <c r="F1565" s="38">
        <v>0.104</v>
      </c>
      <c r="G1565" s="37">
        <v>4418.0</v>
      </c>
      <c r="H1565" s="38">
        <v>0.087</v>
      </c>
      <c r="I1565" s="39">
        <f t="array" ref="I1565:J1565">VLOOKUP(D1565, ENERGY!I:M,{4,5},0)</f>
        <v>32338</v>
      </c>
      <c r="J1565" s="39">
        <v>57187.0</v>
      </c>
      <c r="K1565" s="40">
        <f t="array" ref="K1565:S1565">VLOOKUP(D1565, 'HUMAN RESOURCES'!D:V,{11,12,13,14,15,16,17,18,19},0)</f>
        <v>12</v>
      </c>
      <c r="L1565" s="40">
        <v>4.0</v>
      </c>
      <c r="M1565" s="40">
        <v>82.0</v>
      </c>
      <c r="N1565" s="41">
        <v>77.0</v>
      </c>
      <c r="O1565" s="42">
        <v>0.2</v>
      </c>
      <c r="P1565" s="42">
        <v>0.651</v>
      </c>
      <c r="Q1565" s="42">
        <v>0.149</v>
      </c>
      <c r="R1565" s="40">
        <v>4538159.0</v>
      </c>
      <c r="S1565" s="42">
        <v>0.77</v>
      </c>
      <c r="T1565" s="43">
        <f t="array" ref="T1565:U1565">VLOOKUP(D1565, TOURISM!D:H,{4,5},0)</f>
        <v>2581000000</v>
      </c>
      <c r="U1565" s="43">
        <v>5.61E9</v>
      </c>
      <c r="V1565" s="38" t="str">
        <f t="array" ref="V1565:AA1565">VLOOKUP(D1565, BUSINESS!D:P,{8,9,10,11,12,13},0)</f>
        <v/>
      </c>
      <c r="W1565" s="37"/>
      <c r="X1565" s="37"/>
      <c r="Y1565" s="37"/>
      <c r="Z1565" s="38">
        <v>0.728</v>
      </c>
      <c r="AA1565" s="38">
        <v>0.835</v>
      </c>
      <c r="AB1565" s="44">
        <f t="shared" si="331"/>
        <v>42307.90503</v>
      </c>
      <c r="AC1565" s="44">
        <f t="shared" si="521"/>
        <v>7.125797047</v>
      </c>
      <c r="AD1565" s="44">
        <f t="shared" ref="AD1565:AD1567" si="523">J1565/R1565*1000</f>
        <v>12.60136544</v>
      </c>
      <c r="AE1565" s="44">
        <f t="shared" si="507"/>
        <v>568.7328276</v>
      </c>
      <c r="AF1565" s="44">
        <f t="shared" si="508"/>
        <v>1236.1841</v>
      </c>
      <c r="AG1565" s="45">
        <f t="shared" si="5"/>
        <v>0.1167681208</v>
      </c>
      <c r="AH1565" s="45">
        <f t="shared" si="6"/>
        <v>0.1924426451</v>
      </c>
      <c r="AI1565" s="45">
        <f t="shared" si="7"/>
        <v>0.143123771</v>
      </c>
      <c r="AJ1565" s="45" t="str">
        <f t="shared" si="8"/>
        <v/>
      </c>
      <c r="AK1565" s="45">
        <f t="shared" si="9"/>
        <v>0.005407475955</v>
      </c>
      <c r="AL1565" s="45">
        <f t="shared" si="10"/>
        <v>0.07862116351</v>
      </c>
      <c r="AM1565" s="45">
        <f t="shared" si="11"/>
        <v>0.182667914</v>
      </c>
    </row>
    <row r="1566">
      <c r="A1566" s="33" t="s">
        <v>148</v>
      </c>
      <c r="B1566" s="34" t="s">
        <v>182</v>
      </c>
      <c r="C1566" s="35" t="s">
        <v>51</v>
      </c>
      <c r="D1566" s="36" t="str">
        <f t="shared" si="1"/>
        <v>Europe/Norway-Europe/2003</v>
      </c>
      <c r="E1566" s="37">
        <f t="array" ref="E1566:H1566">VLOOKUP(D1566, GDP!D:L,{6,7,8,9},0)</f>
        <v>225000000000</v>
      </c>
      <c r="F1566" s="38">
        <v>0.106</v>
      </c>
      <c r="G1566" s="37">
        <v>5220.0</v>
      </c>
      <c r="H1566" s="38">
        <v>0.047</v>
      </c>
      <c r="I1566" s="39">
        <f t="array" ref="I1566:J1566">VLOOKUP(D1566, ENERGY!I:M,{4,5},0)</f>
        <v>29775</v>
      </c>
      <c r="J1566" s="39">
        <v>47077.0</v>
      </c>
      <c r="K1566" s="40">
        <f t="array" ref="K1566:S1566">VLOOKUP(D1566, 'HUMAN RESOURCES'!D:V,{11,12,13,14,15,16,17,18,19},0)</f>
        <v>12</v>
      </c>
      <c r="L1566" s="40">
        <v>4.0</v>
      </c>
      <c r="M1566" s="40">
        <v>82.0</v>
      </c>
      <c r="N1566" s="41">
        <v>77.0</v>
      </c>
      <c r="O1566" s="42">
        <v>0.199</v>
      </c>
      <c r="P1566" s="42">
        <v>0.653</v>
      </c>
      <c r="Q1566" s="42">
        <v>0.148</v>
      </c>
      <c r="R1566" s="40">
        <v>4564855.0</v>
      </c>
      <c r="S1566" s="42">
        <v>0.772</v>
      </c>
      <c r="T1566" s="43">
        <f t="array" ref="T1566:U1566">VLOOKUP(D1566, TOURISM!D:H,{4,5},0)</f>
        <v>2989000000</v>
      </c>
      <c r="U1566" s="43">
        <v>7.089E9</v>
      </c>
      <c r="V1566" s="38" t="str">
        <f t="array" ref="V1566:AA1566">VLOOKUP(D1566, BUSINESS!D:P,{8,9,10,11,12,13},0)</f>
        <v/>
      </c>
      <c r="W1566" s="37">
        <v>18.0</v>
      </c>
      <c r="X1566" s="37"/>
      <c r="Y1566" s="37"/>
      <c r="Z1566" s="38">
        <v>0.781</v>
      </c>
      <c r="AA1566" s="38">
        <v>0.891</v>
      </c>
      <c r="AB1566" s="44">
        <f t="shared" si="331"/>
        <v>49289.62694</v>
      </c>
      <c r="AC1566" s="44">
        <f t="shared" si="521"/>
        <v>6.522660632</v>
      </c>
      <c r="AD1566" s="44">
        <f t="shared" si="523"/>
        <v>10.31292341</v>
      </c>
      <c r="AE1566" s="44">
        <f t="shared" si="507"/>
        <v>654.7853108</v>
      </c>
      <c r="AF1566" s="44">
        <f t="shared" si="508"/>
        <v>1552.951846</v>
      </c>
      <c r="AG1566" s="45">
        <f t="shared" si="5"/>
        <v>0.1650216881</v>
      </c>
      <c r="AH1566" s="45">
        <f t="shared" si="6"/>
        <v>0.1815301041</v>
      </c>
      <c r="AI1566" s="45">
        <f t="shared" si="7"/>
        <v>-0.08464125636</v>
      </c>
      <c r="AJ1566" s="45">
        <f t="shared" si="8"/>
        <v>-0.1816027035</v>
      </c>
      <c r="AK1566" s="45">
        <f t="shared" si="9"/>
        <v>0.005882561629</v>
      </c>
      <c r="AL1566" s="45">
        <f t="shared" si="10"/>
        <v>0.1513056379</v>
      </c>
      <c r="AM1566" s="45">
        <f t="shared" si="11"/>
        <v>0.2562464167</v>
      </c>
    </row>
    <row r="1567">
      <c r="A1567" s="33" t="s">
        <v>148</v>
      </c>
      <c r="B1567" s="34" t="s">
        <v>182</v>
      </c>
      <c r="C1567" s="35" t="s">
        <v>52</v>
      </c>
      <c r="D1567" s="36" t="str">
        <f t="shared" si="1"/>
        <v>Europe/Norway-Europe/2004</v>
      </c>
      <c r="E1567" s="37">
        <f t="array" ref="E1567:H1567">VLOOKUP(D1567, GDP!D:L,{6,7,8,9},0)</f>
        <v>260000000000</v>
      </c>
      <c r="F1567" s="38">
        <v>0.101</v>
      </c>
      <c r="G1567" s="37">
        <v>5733.0</v>
      </c>
      <c r="H1567" s="38">
        <v>0.04</v>
      </c>
      <c r="I1567" s="39">
        <f t="array" ref="I1567:J1567">VLOOKUP(D1567, ENERGY!I:M,{4,5},0)</f>
        <v>29805</v>
      </c>
      <c r="J1567" s="39">
        <v>50326.0</v>
      </c>
      <c r="K1567" s="40">
        <f t="array" ref="K1567:S1567">VLOOKUP(D1567, 'HUMAN RESOURCES'!D:V,{11,12,13,14,15,16,17,18,19},0)</f>
        <v>12</v>
      </c>
      <c r="L1567" s="40">
        <v>3.0</v>
      </c>
      <c r="M1567" s="40">
        <v>82.0</v>
      </c>
      <c r="N1567" s="41">
        <v>78.0</v>
      </c>
      <c r="O1567" s="42">
        <v>0.198</v>
      </c>
      <c r="P1567" s="42">
        <v>0.655</v>
      </c>
      <c r="Q1567" s="42">
        <v>0.148</v>
      </c>
      <c r="R1567" s="40">
        <v>4591910.0</v>
      </c>
      <c r="S1567" s="42">
        <v>0.773</v>
      </c>
      <c r="T1567" s="43">
        <f t="array" ref="T1567:U1567">VLOOKUP(D1567, TOURISM!D:H,{4,5},0)</f>
        <v>3531000000</v>
      </c>
      <c r="U1567" s="43">
        <v>8.894E9</v>
      </c>
      <c r="V1567" s="38" t="str">
        <f t="array" ref="V1567:AA1567">VLOOKUP(D1567, BUSINESS!D:P,{8,9,10,11,12,13},0)</f>
        <v/>
      </c>
      <c r="W1567" s="37">
        <v>18.0</v>
      </c>
      <c r="X1567" s="37"/>
      <c r="Y1567" s="37"/>
      <c r="Z1567" s="38">
        <v>0.777</v>
      </c>
      <c r="AA1567" s="38">
        <v>0.986</v>
      </c>
      <c r="AB1567" s="44">
        <f t="shared" si="331"/>
        <v>56621.3188</v>
      </c>
      <c r="AC1567" s="44">
        <f t="shared" si="521"/>
        <v>6.490763103</v>
      </c>
      <c r="AD1567" s="44">
        <f t="shared" si="523"/>
        <v>10.95970958</v>
      </c>
      <c r="AE1567" s="44">
        <f t="shared" si="507"/>
        <v>768.9610641</v>
      </c>
      <c r="AF1567" s="44">
        <f t="shared" si="508"/>
        <v>1936.884651</v>
      </c>
      <c r="AG1567" s="45">
        <f t="shared" si="5"/>
        <v>0.1487471565</v>
      </c>
      <c r="AH1567" s="45">
        <f t="shared" si="6"/>
        <v>0.09827586207</v>
      </c>
      <c r="AI1567" s="45">
        <f t="shared" si="7"/>
        <v>-0.004890263501</v>
      </c>
      <c r="AJ1567" s="45">
        <f t="shared" si="8"/>
        <v>0.06271608338</v>
      </c>
      <c r="AK1567" s="45">
        <f t="shared" si="9"/>
        <v>0.005926803809</v>
      </c>
      <c r="AL1567" s="45">
        <f t="shared" si="10"/>
        <v>0.1743712808</v>
      </c>
      <c r="AM1567" s="45">
        <f t="shared" si="11"/>
        <v>0.2472277593</v>
      </c>
    </row>
    <row r="1568">
      <c r="A1568" s="33" t="s">
        <v>148</v>
      </c>
      <c r="B1568" s="34" t="s">
        <v>182</v>
      </c>
      <c r="C1568" s="35" t="s">
        <v>53</v>
      </c>
      <c r="D1568" s="36" t="str">
        <f t="shared" si="1"/>
        <v>Europe/Norway-Europe/2005</v>
      </c>
      <c r="E1568" s="37">
        <f t="array" ref="E1568:H1568">VLOOKUP(D1568, GDP!D:L,{6,7,8,9},0)</f>
        <v>304000000000</v>
      </c>
      <c r="F1568" s="38">
        <v>0.095</v>
      </c>
      <c r="G1568" s="37">
        <v>6293.0</v>
      </c>
      <c r="H1568" s="38">
        <v>0.04</v>
      </c>
      <c r="I1568" s="39" t="str">
        <f t="array" ref="I1568:J1568">VLOOKUP(D1568, ENERGY!I:M,{4,5},0)</f>
        <v/>
      </c>
      <c r="J1568" s="39"/>
      <c r="K1568" s="40">
        <f t="array" ref="K1568:S1568">VLOOKUP(D1568, 'HUMAN RESOURCES'!D:V,{11,12,13,14,15,16,17,18,19},0)</f>
        <v>12</v>
      </c>
      <c r="L1568" s="40">
        <v>3.0</v>
      </c>
      <c r="M1568" s="40">
        <v>83.0</v>
      </c>
      <c r="N1568" s="41">
        <v>78.0</v>
      </c>
      <c r="O1568" s="42">
        <v>0.196</v>
      </c>
      <c r="P1568" s="42">
        <v>0.656</v>
      </c>
      <c r="Q1568" s="42">
        <v>0.147</v>
      </c>
      <c r="R1568" s="40">
        <v>4623291.0</v>
      </c>
      <c r="S1568" s="42">
        <v>0.775</v>
      </c>
      <c r="T1568" s="43">
        <f t="array" ref="T1568:U1568">VLOOKUP(D1568, TOURISM!D:H,{4,5},0)</f>
        <v>4243000000</v>
      </c>
      <c r="U1568" s="43">
        <v>1.04E10</v>
      </c>
      <c r="V1568" s="38">
        <f t="array" ref="V1568:AA1568">VLOOKUP(D1568, BUSINESS!D:P,{8,9,10,11,12,13},0)</f>
        <v>0.411</v>
      </c>
      <c r="W1568" s="37">
        <v>8.0</v>
      </c>
      <c r="X1568" s="37"/>
      <c r="Y1568" s="37">
        <v>87.0</v>
      </c>
      <c r="Z1568" s="38">
        <v>0.82</v>
      </c>
      <c r="AA1568" s="38">
        <v>1.028</v>
      </c>
      <c r="AB1568" s="44">
        <f t="shared" si="331"/>
        <v>65754.02673</v>
      </c>
      <c r="AC1568" s="44"/>
      <c r="AD1568" s="44"/>
      <c r="AE1568" s="44">
        <f t="shared" si="507"/>
        <v>917.7445244</v>
      </c>
      <c r="AF1568" s="44">
        <f t="shared" si="508"/>
        <v>2249.479862</v>
      </c>
      <c r="AG1568" s="45">
        <f t="shared" si="5"/>
        <v>0.1612945111</v>
      </c>
      <c r="AH1568" s="45">
        <f t="shared" si="6"/>
        <v>0.09768009768</v>
      </c>
      <c r="AI1568" s="45" t="str">
        <f t="shared" si="7"/>
        <v/>
      </c>
      <c r="AJ1568" s="45" t="str">
        <f t="shared" si="8"/>
        <v/>
      </c>
      <c r="AK1568" s="45">
        <f t="shared" si="9"/>
        <v>0.006833975405</v>
      </c>
      <c r="AL1568" s="45">
        <f t="shared" si="10"/>
        <v>0.1934863379</v>
      </c>
      <c r="AM1568" s="45">
        <f t="shared" si="11"/>
        <v>0.161390721</v>
      </c>
    </row>
    <row r="1569">
      <c r="A1569" s="33" t="s">
        <v>148</v>
      </c>
      <c r="B1569" s="34" t="s">
        <v>182</v>
      </c>
      <c r="C1569" s="35" t="s">
        <v>54</v>
      </c>
      <c r="D1569" s="36" t="str">
        <f t="shared" si="1"/>
        <v>Europe/Norway-Europe/2006</v>
      </c>
      <c r="E1569" s="37">
        <f t="array" ref="E1569:H1569">VLOOKUP(D1569, GDP!D:L,{6,7,8,9},0)</f>
        <v>340000000000</v>
      </c>
      <c r="F1569" s="38">
        <v>0.092</v>
      </c>
      <c r="G1569" s="37">
        <v>6778.0</v>
      </c>
      <c r="H1569" s="38">
        <v>0.047</v>
      </c>
      <c r="I1569" s="39">
        <f t="array" ref="I1569:J1569">VLOOKUP(D1569, ENERGY!I:M,{4,5},0)</f>
        <v>25867.5</v>
      </c>
      <c r="J1569" s="39">
        <v>39260.5</v>
      </c>
      <c r="K1569" s="40">
        <f t="array" ref="K1569:S1569">VLOOKUP(D1569, 'HUMAN RESOURCES'!D:V,{11,12,13,14,15,16,17,18,19},0)</f>
        <v>13</v>
      </c>
      <c r="L1569" s="40">
        <v>3.0</v>
      </c>
      <c r="M1569" s="40">
        <v>83.0</v>
      </c>
      <c r="N1569" s="41">
        <v>78.0</v>
      </c>
      <c r="O1569" s="42">
        <v>0.195</v>
      </c>
      <c r="P1569" s="42">
        <v>0.658</v>
      </c>
      <c r="Q1569" s="42">
        <v>0.147</v>
      </c>
      <c r="R1569" s="40">
        <v>4660677.0</v>
      </c>
      <c r="S1569" s="42">
        <v>0.779</v>
      </c>
      <c r="T1569" s="43">
        <f t="array" ref="T1569:U1569">VLOOKUP(D1569, TOURISM!D:H,{4,5},0)</f>
        <v>4289000000</v>
      </c>
      <c r="U1569" s="43">
        <v>1.1273E10</v>
      </c>
      <c r="V1569" s="38">
        <f t="array" ref="V1569:AA1569">VLOOKUP(D1569, BUSINESS!D:P,{8,9,10,11,12,13},0)</f>
        <v>0.411</v>
      </c>
      <c r="W1569" s="37">
        <v>7.0</v>
      </c>
      <c r="X1569" s="37"/>
      <c r="Y1569" s="37">
        <v>87.0</v>
      </c>
      <c r="Z1569" s="38">
        <v>0.826</v>
      </c>
      <c r="AA1569" s="38">
        <v>1.043</v>
      </c>
      <c r="AB1569" s="44">
        <f t="shared" si="331"/>
        <v>72950.77518</v>
      </c>
      <c r="AC1569" s="44">
        <f t="shared" ref="AC1569:AC1572" si="524">(I1569/R1569)*1000</f>
        <v>5.550159344</v>
      </c>
      <c r="AD1569" s="44">
        <f t="shared" ref="AD1569:AD1572" si="525">J1569/R1569*1000</f>
        <v>8.423776202</v>
      </c>
      <c r="AE1569" s="44">
        <f t="shared" si="507"/>
        <v>920.2525727</v>
      </c>
      <c r="AF1569" s="44">
        <f t="shared" si="508"/>
        <v>2418.747319</v>
      </c>
      <c r="AG1569" s="45">
        <f t="shared" si="5"/>
        <v>0.1094495471</v>
      </c>
      <c r="AH1569" s="45">
        <f t="shared" si="6"/>
        <v>0.07706976005</v>
      </c>
      <c r="AI1569" s="45" t="str">
        <f t="shared" si="7"/>
        <v/>
      </c>
      <c r="AJ1569" s="45" t="str">
        <f t="shared" si="8"/>
        <v/>
      </c>
      <c r="AK1569" s="45">
        <f t="shared" si="9"/>
        <v>0.008086447511</v>
      </c>
      <c r="AL1569" s="45">
        <f t="shared" si="10"/>
        <v>0.002732839339</v>
      </c>
      <c r="AM1569" s="45">
        <f t="shared" si="11"/>
        <v>0.07524737622</v>
      </c>
    </row>
    <row r="1570">
      <c r="A1570" s="33" t="s">
        <v>148</v>
      </c>
      <c r="B1570" s="34" t="s">
        <v>182</v>
      </c>
      <c r="C1570" s="35" t="s">
        <v>55</v>
      </c>
      <c r="D1570" s="36" t="str">
        <f t="shared" si="1"/>
        <v>Europe/Norway-Europe/2007</v>
      </c>
      <c r="E1570" s="37">
        <f t="array" ref="E1570:H1570">VLOOKUP(D1570, GDP!D:L,{6,7,8,9},0)</f>
        <v>393000000000</v>
      </c>
      <c r="F1570" s="38">
        <v>0.095</v>
      </c>
      <c r="G1570" s="37">
        <v>7978.0</v>
      </c>
      <c r="H1570" s="38">
        <v>0.066</v>
      </c>
      <c r="I1570" s="39">
        <f t="array" ref="I1570:J1570">VLOOKUP(D1570, ENERGY!I:M,{4,5},0)</f>
        <v>26433</v>
      </c>
      <c r="J1570" s="39">
        <v>42666.0</v>
      </c>
      <c r="K1570" s="40">
        <f t="array" ref="K1570:S1570">VLOOKUP(D1570, 'HUMAN RESOURCES'!D:V,{11,12,13,14,15,16,17,18,19},0)</f>
        <v>12</v>
      </c>
      <c r="L1570" s="40">
        <v>3.0</v>
      </c>
      <c r="M1570" s="40">
        <v>83.0</v>
      </c>
      <c r="N1570" s="41">
        <v>78.0</v>
      </c>
      <c r="O1570" s="42">
        <v>0.193</v>
      </c>
      <c r="P1570" s="42">
        <v>0.66</v>
      </c>
      <c r="Q1570" s="42">
        <v>0.147</v>
      </c>
      <c r="R1570" s="40">
        <v>4709153.0</v>
      </c>
      <c r="S1570" s="42">
        <v>0.782</v>
      </c>
      <c r="T1570" s="43">
        <f t="array" ref="T1570:U1570">VLOOKUP(D1570, TOURISM!D:H,{4,5},0)</f>
        <v>5322000000</v>
      </c>
      <c r="U1570" s="43">
        <v>1.3256E10</v>
      </c>
      <c r="V1570" s="38">
        <f t="array" ref="V1570:AA1570">VLOOKUP(D1570, BUSINESS!D:P,{8,9,10,11,12,13},0)</f>
        <v>0.411</v>
      </c>
      <c r="W1570" s="37">
        <v>7.0</v>
      </c>
      <c r="X1570" s="37"/>
      <c r="Y1570" s="37">
        <v>87.0</v>
      </c>
      <c r="Z1570" s="38">
        <v>0.869</v>
      </c>
      <c r="AA1570" s="38">
        <v>1.067</v>
      </c>
      <c r="AB1570" s="44">
        <f t="shared" si="331"/>
        <v>83454.49808</v>
      </c>
      <c r="AC1570" s="44">
        <f t="shared" si="524"/>
        <v>5.613111317</v>
      </c>
      <c r="AD1570" s="44">
        <f t="shared" si="525"/>
        <v>9.060228028</v>
      </c>
      <c r="AE1570" s="44">
        <f t="shared" si="507"/>
        <v>1130.139539</v>
      </c>
      <c r="AF1570" s="44">
        <f t="shared" si="508"/>
        <v>2814.943579</v>
      </c>
      <c r="AG1570" s="45">
        <f t="shared" si="5"/>
        <v>0.1439837052</v>
      </c>
      <c r="AH1570" s="45">
        <f t="shared" si="6"/>
        <v>0.1770433756</v>
      </c>
      <c r="AI1570" s="45">
        <f t="shared" si="7"/>
        <v>0.01134237231</v>
      </c>
      <c r="AJ1570" s="45">
        <f t="shared" si="8"/>
        <v>0.07555421826</v>
      </c>
      <c r="AK1570" s="45">
        <f t="shared" si="9"/>
        <v>0.01040106405</v>
      </c>
      <c r="AL1570" s="45">
        <f t="shared" si="10"/>
        <v>0.2280753919</v>
      </c>
      <c r="AM1570" s="45">
        <f t="shared" si="11"/>
        <v>0.1638022527</v>
      </c>
    </row>
    <row r="1571">
      <c r="A1571" s="33" t="s">
        <v>148</v>
      </c>
      <c r="B1571" s="34" t="s">
        <v>182</v>
      </c>
      <c r="C1571" s="35" t="s">
        <v>56</v>
      </c>
      <c r="D1571" s="36" t="str">
        <f t="shared" si="1"/>
        <v>Europe/Norway-Europe/2008</v>
      </c>
      <c r="E1571" s="37">
        <f t="array" ref="E1571:H1571">VLOOKUP(D1571, GDP!D:L,{6,7,8,9},0)</f>
        <v>454000000000</v>
      </c>
      <c r="F1571" s="38">
        <v>0.09</v>
      </c>
      <c r="G1571" s="37">
        <v>8626.0</v>
      </c>
      <c r="H1571" s="38">
        <v>0.073</v>
      </c>
      <c r="I1571" s="39">
        <f t="array" ref="I1571:J1571">VLOOKUP(D1571, ENERGY!I:M,{4,5},0)</f>
        <v>27547</v>
      </c>
      <c r="J1571" s="39">
        <v>45089.0</v>
      </c>
      <c r="K1571" s="40">
        <f t="array" ref="K1571:S1571">VLOOKUP(D1571, 'HUMAN RESOURCES'!D:V,{11,12,13,14,15,16,17,18,19},0)</f>
        <v>13</v>
      </c>
      <c r="L1571" s="40">
        <v>3.0</v>
      </c>
      <c r="M1571" s="40">
        <v>83.0</v>
      </c>
      <c r="N1571" s="41">
        <v>78.0</v>
      </c>
      <c r="O1571" s="42">
        <v>0.191</v>
      </c>
      <c r="P1571" s="42">
        <v>0.661</v>
      </c>
      <c r="Q1571" s="42">
        <v>0.148</v>
      </c>
      <c r="R1571" s="40">
        <v>4768212.0</v>
      </c>
      <c r="S1571" s="42">
        <v>0.785</v>
      </c>
      <c r="T1571" s="43">
        <f t="array" ref="T1571:U1571">VLOOKUP(D1571, TOURISM!D:H,{4,5},0)</f>
        <v>5702000000</v>
      </c>
      <c r="U1571" s="43">
        <v>1.5118E10</v>
      </c>
      <c r="V1571" s="38">
        <f t="array" ref="V1571:AA1571">VLOOKUP(D1571, BUSINESS!D:P,{8,9,10,11,12,13},0)</f>
        <v>0.407</v>
      </c>
      <c r="W1571" s="37">
        <v>7.0</v>
      </c>
      <c r="X1571" s="37"/>
      <c r="Y1571" s="37">
        <v>87.0</v>
      </c>
      <c r="Z1571" s="38">
        <v>0.906</v>
      </c>
      <c r="AA1571" s="38">
        <v>1.091</v>
      </c>
      <c r="AB1571" s="44">
        <f t="shared" si="331"/>
        <v>95213.8873</v>
      </c>
      <c r="AC1571" s="44">
        <f t="shared" si="524"/>
        <v>5.777217959</v>
      </c>
      <c r="AD1571" s="44">
        <f t="shared" si="525"/>
        <v>9.45616512</v>
      </c>
      <c r="AE1571" s="44">
        <f t="shared" si="507"/>
        <v>1195.836091</v>
      </c>
      <c r="AF1571" s="44">
        <f t="shared" si="508"/>
        <v>3170.580503</v>
      </c>
      <c r="AG1571" s="45">
        <f t="shared" si="5"/>
        <v>0.140907794</v>
      </c>
      <c r="AH1571" s="45">
        <f t="shared" si="6"/>
        <v>0.08122336425</v>
      </c>
      <c r="AI1571" s="45">
        <f t="shared" si="7"/>
        <v>0.0292363063</v>
      </c>
      <c r="AJ1571" s="45">
        <f t="shared" si="8"/>
        <v>0.04370056589</v>
      </c>
      <c r="AK1571" s="45">
        <f t="shared" si="9"/>
        <v>0.01254132113</v>
      </c>
      <c r="AL1571" s="45">
        <f t="shared" si="10"/>
        <v>0.05813136345</v>
      </c>
      <c r="AM1571" s="45">
        <f t="shared" si="11"/>
        <v>0.1263389172</v>
      </c>
    </row>
    <row r="1572">
      <c r="A1572" s="33" t="s">
        <v>148</v>
      </c>
      <c r="B1572" s="34" t="s">
        <v>182</v>
      </c>
      <c r="C1572" s="35" t="s">
        <v>57</v>
      </c>
      <c r="D1572" s="36" t="str">
        <f t="shared" si="1"/>
        <v>Europe/Norway-Europe/2009</v>
      </c>
      <c r="E1572" s="37">
        <f t="array" ref="E1572:H1572">VLOOKUP(D1572, GDP!D:L,{6,7,8,9},0)</f>
        <v>379000000000</v>
      </c>
      <c r="F1572" s="38">
        <v>0.101</v>
      </c>
      <c r="G1572" s="37">
        <v>7944.0</v>
      </c>
      <c r="H1572" s="38">
        <v>0.043</v>
      </c>
      <c r="I1572" s="39">
        <f t="array" ref="I1572:J1572">VLOOKUP(D1572, ENERGY!I:M,{4,5},0)</f>
        <v>26771</v>
      </c>
      <c r="J1572" s="39">
        <v>42438.0</v>
      </c>
      <c r="K1572" s="40">
        <f t="array" ref="K1572:S1572">VLOOKUP(D1572, 'HUMAN RESOURCES'!D:V,{11,12,13,14,15,16,17,18,19},0)</f>
        <v>13</v>
      </c>
      <c r="L1572" s="40">
        <v>3.0</v>
      </c>
      <c r="M1572" s="40">
        <v>83.0</v>
      </c>
      <c r="N1572" s="41">
        <v>79.0</v>
      </c>
      <c r="O1572" s="42">
        <v>0.189</v>
      </c>
      <c r="P1572" s="42">
        <v>0.662</v>
      </c>
      <c r="Q1572" s="42">
        <v>0.149</v>
      </c>
      <c r="R1572" s="40">
        <v>4828726.0</v>
      </c>
      <c r="S1572" s="42">
        <v>0.788</v>
      </c>
      <c r="T1572" s="43">
        <f t="array" ref="T1572:U1572">VLOOKUP(D1572, TOURISM!D:H,{4,5},0)</f>
        <v>4949000000</v>
      </c>
      <c r="U1572" s="43">
        <v>1.3221E10</v>
      </c>
      <c r="V1572" s="38">
        <f t="array" ref="V1572:AA1572">VLOOKUP(D1572, BUSINESS!D:P,{8,9,10,11,12,13},0)</f>
        <v>0.407</v>
      </c>
      <c r="W1572" s="37">
        <v>7.0</v>
      </c>
      <c r="X1572" s="37"/>
      <c r="Y1572" s="37">
        <v>87.0</v>
      </c>
      <c r="Z1572" s="38">
        <v>0.921</v>
      </c>
      <c r="AA1572" s="38">
        <v>1.107</v>
      </c>
      <c r="AB1572" s="44">
        <f t="shared" si="331"/>
        <v>78488.6117</v>
      </c>
      <c r="AC1572" s="44">
        <f t="shared" si="524"/>
        <v>5.544112464</v>
      </c>
      <c r="AD1572" s="44">
        <f t="shared" si="525"/>
        <v>8.78865357</v>
      </c>
      <c r="AE1572" s="44">
        <f t="shared" si="507"/>
        <v>1024.908019</v>
      </c>
      <c r="AF1572" s="44">
        <f t="shared" si="508"/>
        <v>2737.989275</v>
      </c>
      <c r="AG1572" s="45">
        <f t="shared" si="5"/>
        <v>-0.1756600437</v>
      </c>
      <c r="AH1572" s="45">
        <f t="shared" si="6"/>
        <v>-0.07906329701</v>
      </c>
      <c r="AI1572" s="45">
        <f t="shared" si="7"/>
        <v>-0.04034909143</v>
      </c>
      <c r="AJ1572" s="45">
        <f t="shared" si="8"/>
        <v>-0.07059009031</v>
      </c>
      <c r="AK1572" s="45">
        <f t="shared" si="9"/>
        <v>0.01269113034</v>
      </c>
      <c r="AL1572" s="45">
        <f t="shared" si="10"/>
        <v>-0.1429360372</v>
      </c>
      <c r="AM1572" s="45">
        <f t="shared" si="11"/>
        <v>-0.1364391244</v>
      </c>
    </row>
    <row r="1573">
      <c r="A1573" s="33" t="s">
        <v>148</v>
      </c>
      <c r="B1573" s="34" t="s">
        <v>182</v>
      </c>
      <c r="C1573" s="35" t="s">
        <v>58</v>
      </c>
      <c r="D1573" s="36" t="str">
        <f t="shared" si="1"/>
        <v>Europe/Norway-Europe/2010</v>
      </c>
      <c r="E1573" s="37">
        <f t="array" ref="E1573:H1573">VLOOKUP(D1573, GDP!D:L,{6,7,8,9},0)</f>
        <v>421000000000</v>
      </c>
      <c r="F1573" s="38">
        <v>0.1</v>
      </c>
      <c r="G1573" s="37">
        <v>8694.0</v>
      </c>
      <c r="H1573" s="38">
        <v>0.043</v>
      </c>
      <c r="I1573" s="39" t="str">
        <f t="array" ref="I1573:J1573">VLOOKUP(D1573, ENERGY!I:M,{4,5},0)</f>
        <v/>
      </c>
      <c r="J1573" s="39"/>
      <c r="K1573" s="40">
        <f t="array" ref="K1573:S1573">VLOOKUP(D1573, 'HUMAN RESOURCES'!D:V,{11,12,13,14,15,16,17,18,19},0)</f>
        <v>13</v>
      </c>
      <c r="L1573" s="40">
        <v>3.0</v>
      </c>
      <c r="M1573" s="40">
        <v>83.0</v>
      </c>
      <c r="N1573" s="41">
        <v>79.0</v>
      </c>
      <c r="O1573" s="42">
        <v>0.188</v>
      </c>
      <c r="P1573" s="42">
        <v>0.662</v>
      </c>
      <c r="Q1573" s="42">
        <v>0.15</v>
      </c>
      <c r="R1573" s="40">
        <v>4889252.0</v>
      </c>
      <c r="S1573" s="42">
        <v>0.791</v>
      </c>
      <c r="T1573" s="43">
        <f t="array" ref="T1573:U1573">VLOOKUP(D1573, TOURISM!D:H,{4,5},0)</f>
        <v>5299000000</v>
      </c>
      <c r="U1573" s="43">
        <v>1.4658E10</v>
      </c>
      <c r="V1573" s="38">
        <f t="array" ref="V1573:AA1573">VLOOKUP(D1573, BUSINESS!D:P,{8,9,10,11,12,13},0)</f>
        <v>0.407</v>
      </c>
      <c r="W1573" s="37">
        <v>7.0</v>
      </c>
      <c r="X1573" s="37"/>
      <c r="Y1573" s="37">
        <v>87.0</v>
      </c>
      <c r="Z1573" s="38">
        <v>0.934</v>
      </c>
      <c r="AA1573" s="38">
        <v>1.145</v>
      </c>
      <c r="AB1573" s="44">
        <f t="shared" si="331"/>
        <v>86107.24094</v>
      </c>
      <c r="AC1573" s="44"/>
      <c r="AD1573" s="44"/>
      <c r="AE1573" s="44">
        <f t="shared" si="507"/>
        <v>1083.805866</v>
      </c>
      <c r="AF1573" s="44">
        <f t="shared" si="508"/>
        <v>2998.004603</v>
      </c>
      <c r="AG1573" s="45">
        <f t="shared" si="5"/>
        <v>0.09706668373</v>
      </c>
      <c r="AH1573" s="45">
        <f t="shared" si="6"/>
        <v>0.09441087613</v>
      </c>
      <c r="AI1573" s="45" t="str">
        <f t="shared" si="7"/>
        <v/>
      </c>
      <c r="AJ1573" s="45" t="str">
        <f t="shared" si="8"/>
        <v/>
      </c>
      <c r="AK1573" s="45">
        <f t="shared" si="9"/>
        <v>0.01253456916</v>
      </c>
      <c r="AL1573" s="45">
        <f t="shared" si="10"/>
        <v>0.05746647123</v>
      </c>
      <c r="AM1573" s="45">
        <f t="shared" si="11"/>
        <v>0.09496579483</v>
      </c>
    </row>
    <row r="1574">
      <c r="A1574" s="33" t="s">
        <v>148</v>
      </c>
      <c r="B1574" s="34" t="s">
        <v>182</v>
      </c>
      <c r="C1574" s="35" t="s">
        <v>59</v>
      </c>
      <c r="D1574" s="36" t="str">
        <f t="shared" si="1"/>
        <v>Europe/Norway-Europe/2011</v>
      </c>
      <c r="E1574" s="37">
        <f t="array" ref="E1574:H1574">VLOOKUP(D1574, GDP!D:L,{6,7,8,9},0)</f>
        <v>491000000000</v>
      </c>
      <c r="F1574" s="38">
        <v>0.099</v>
      </c>
      <c r="G1574" s="37">
        <v>9908.0</v>
      </c>
      <c r="H1574" s="38">
        <v>0.043</v>
      </c>
      <c r="I1574" s="39">
        <f t="array" ref="I1574:J1574">VLOOKUP(D1574, ENERGY!I:M,{4,5},0)</f>
        <v>26556</v>
      </c>
      <c r="J1574" s="39">
        <v>40716.5</v>
      </c>
      <c r="K1574" s="40">
        <f t="array" ref="K1574:S1574">VLOOKUP(D1574, 'HUMAN RESOURCES'!D:V,{11,12,13,14,15,16,17,18,19},0)</f>
        <v>12</v>
      </c>
      <c r="L1574" s="40">
        <v>3.0</v>
      </c>
      <c r="M1574" s="40">
        <v>84.0</v>
      </c>
      <c r="N1574" s="41">
        <v>79.0</v>
      </c>
      <c r="O1574" s="42">
        <v>0.187</v>
      </c>
      <c r="P1574" s="42">
        <v>0.661</v>
      </c>
      <c r="Q1574" s="42">
        <v>0.152</v>
      </c>
      <c r="R1574" s="40">
        <v>4953088.0</v>
      </c>
      <c r="S1574" s="42">
        <v>0.794</v>
      </c>
      <c r="T1574" s="43">
        <f t="array" ref="T1574:U1574">VLOOKUP(D1574, TOURISM!D:H,{4,5},0)</f>
        <v>6301000000</v>
      </c>
      <c r="U1574" s="43">
        <v>1.6833E10</v>
      </c>
      <c r="V1574" s="38">
        <f t="array" ref="V1574:AA1574">VLOOKUP(D1574, BUSINESS!D:P,{8,9,10,11,12,13},0)</f>
        <v>0.407</v>
      </c>
      <c r="W1574" s="37">
        <v>7.0</v>
      </c>
      <c r="X1574" s="37"/>
      <c r="Y1574" s="37">
        <v>87.0</v>
      </c>
      <c r="Z1574" s="38">
        <v>0.935</v>
      </c>
      <c r="AA1574" s="38">
        <v>1.158</v>
      </c>
      <c r="AB1574" s="44">
        <f t="shared" si="331"/>
        <v>99130.07804</v>
      </c>
      <c r="AC1574" s="44">
        <f t="shared" ref="AC1574:AC1580" si="526">(I1574/R1574)*1000</f>
        <v>5.361503773</v>
      </c>
      <c r="AD1574" s="44">
        <f t="shared" ref="AD1574:AD1575" si="527">J1574/R1574*1000</f>
        <v>8.220427337</v>
      </c>
      <c r="AE1574" s="44">
        <f t="shared" si="507"/>
        <v>1272.135686</v>
      </c>
      <c r="AF1574" s="44">
        <f t="shared" si="508"/>
        <v>3398.485955</v>
      </c>
      <c r="AG1574" s="45">
        <f t="shared" si="5"/>
        <v>0.1512397443</v>
      </c>
      <c r="AH1574" s="45">
        <f t="shared" si="6"/>
        <v>0.1396365309</v>
      </c>
      <c r="AI1574" s="45" t="str">
        <f t="shared" si="7"/>
        <v/>
      </c>
      <c r="AJ1574" s="45" t="str">
        <f t="shared" si="8"/>
        <v/>
      </c>
      <c r="AK1574" s="45">
        <f t="shared" si="9"/>
        <v>0.0130563939</v>
      </c>
      <c r="AL1574" s="45">
        <f t="shared" si="10"/>
        <v>0.1737671157</v>
      </c>
      <c r="AM1574" s="45">
        <f t="shared" si="11"/>
        <v>0.1335826341</v>
      </c>
    </row>
    <row r="1575">
      <c r="A1575" s="33" t="s">
        <v>148</v>
      </c>
      <c r="B1575" s="34" t="s">
        <v>182</v>
      </c>
      <c r="C1575" s="35" t="s">
        <v>60</v>
      </c>
      <c r="D1575" s="36" t="str">
        <f t="shared" si="1"/>
        <v>Europe/Norway-Europe/2012</v>
      </c>
      <c r="E1575" s="37">
        <f t="array" ref="E1575:H1575">VLOOKUP(D1575, GDP!D:L,{6,7,8,9},0)</f>
        <v>500000000000</v>
      </c>
      <c r="F1575" s="38">
        <v>0.09</v>
      </c>
      <c r="G1575" s="37">
        <v>9055.0</v>
      </c>
      <c r="H1575" s="38">
        <v>0.043</v>
      </c>
      <c r="I1575" s="39">
        <f t="array" ref="I1575:J1575">VLOOKUP(D1575, ENERGY!I:M,{4,5},0)</f>
        <v>27129</v>
      </c>
      <c r="J1575" s="39">
        <v>44257.0</v>
      </c>
      <c r="K1575" s="40">
        <f t="array" ref="K1575:S1575">VLOOKUP(D1575, 'HUMAN RESOURCES'!D:V,{11,12,13,14,15,16,17,18,19},0)</f>
        <v>12</v>
      </c>
      <c r="L1575" s="40">
        <v>2.0</v>
      </c>
      <c r="M1575" s="40">
        <v>84.0</v>
      </c>
      <c r="N1575" s="41">
        <v>80.0</v>
      </c>
      <c r="O1575" s="42">
        <v>0.186</v>
      </c>
      <c r="P1575" s="42">
        <v>0.659</v>
      </c>
      <c r="Q1575" s="42">
        <v>0.155</v>
      </c>
      <c r="R1575" s="40">
        <v>5018573.0</v>
      </c>
      <c r="S1575" s="42">
        <v>0.797</v>
      </c>
      <c r="T1575" s="43">
        <f t="array" ref="T1575:U1575">VLOOKUP(D1575, TOURISM!D:H,{4,5},0)</f>
        <v>5353000000</v>
      </c>
      <c r="U1575" s="43">
        <v>1.7559E10</v>
      </c>
      <c r="V1575" s="38">
        <f t="array" ref="V1575:AA1575">VLOOKUP(D1575, BUSINESS!D:P,{8,9,10,11,12,13},0)</f>
        <v>0.407</v>
      </c>
      <c r="W1575" s="37">
        <v>7.0</v>
      </c>
      <c r="X1575" s="37">
        <v>7.0</v>
      </c>
      <c r="Y1575" s="37">
        <v>87.0</v>
      </c>
      <c r="Z1575" s="38">
        <v>0.946</v>
      </c>
      <c r="AA1575" s="38">
        <v>1.167</v>
      </c>
      <c r="AB1575" s="44">
        <f t="shared" si="331"/>
        <v>99629.91472</v>
      </c>
      <c r="AC1575" s="44">
        <f t="shared" si="526"/>
        <v>5.405719913</v>
      </c>
      <c r="AD1575" s="44">
        <f t="shared" si="527"/>
        <v>8.818642271</v>
      </c>
      <c r="AE1575" s="44">
        <f t="shared" si="507"/>
        <v>1066.637867</v>
      </c>
      <c r="AF1575" s="44">
        <f t="shared" si="508"/>
        <v>3498.803345</v>
      </c>
      <c r="AG1575" s="45">
        <f t="shared" si="5"/>
        <v>0.005042230213</v>
      </c>
      <c r="AH1575" s="45">
        <f t="shared" si="6"/>
        <v>-0.08609204683</v>
      </c>
      <c r="AI1575" s="45">
        <f t="shared" si="7"/>
        <v>0.008246966091</v>
      </c>
      <c r="AJ1575" s="45">
        <f t="shared" si="8"/>
        <v>0.07277175619</v>
      </c>
      <c r="AK1575" s="45">
        <f t="shared" si="9"/>
        <v>0.01322104513</v>
      </c>
      <c r="AL1575" s="45">
        <f t="shared" si="10"/>
        <v>-0.1615376576</v>
      </c>
      <c r="AM1575" s="45">
        <f t="shared" si="11"/>
        <v>0.02951825955</v>
      </c>
    </row>
    <row r="1576">
      <c r="A1576" s="33" t="s">
        <v>148</v>
      </c>
      <c r="B1576" s="34" t="s">
        <v>183</v>
      </c>
      <c r="C1576" s="35" t="s">
        <v>48</v>
      </c>
      <c r="D1576" s="36" t="str">
        <f t="shared" si="1"/>
        <v>Europe/Poland-Europe/2000</v>
      </c>
      <c r="E1576" s="37">
        <f t="array" ref="E1576:H1576">VLOOKUP(D1576, GDP!D:L,{6,7,8,9},0)</f>
        <v>171000000000</v>
      </c>
      <c r="F1576" s="38">
        <v>0.055</v>
      </c>
      <c r="G1576" s="37">
        <v>247.0</v>
      </c>
      <c r="H1576" s="38">
        <v>0.2</v>
      </c>
      <c r="I1576" s="39">
        <f t="array" ref="I1576:J1576">VLOOKUP(D1576, ENERGY!I:M,{4,5},0)</f>
        <v>96543</v>
      </c>
      <c r="J1576" s="39"/>
      <c r="K1576" s="40">
        <f t="array" ref="K1576:S1576">VLOOKUP(D1576, 'HUMAN RESOURCES'!D:V,{11,12,13,14,15,16,17,18,19},0)</f>
        <v>10</v>
      </c>
      <c r="L1576" s="40">
        <v>8.0</v>
      </c>
      <c r="M1576" s="40">
        <v>78.0</v>
      </c>
      <c r="N1576" s="41">
        <v>70.0</v>
      </c>
      <c r="O1576" s="42">
        <v>0.194</v>
      </c>
      <c r="P1576" s="42">
        <v>0.684</v>
      </c>
      <c r="Q1576" s="42">
        <v>0.123</v>
      </c>
      <c r="R1576" s="40">
        <v>3.8258629E7</v>
      </c>
      <c r="S1576" s="42">
        <v>0.617</v>
      </c>
      <c r="T1576" s="43">
        <f t="array" ref="T1576:U1576">VLOOKUP(D1576, TOURISM!D:H,{4,5},0)</f>
        <v>6128000000</v>
      </c>
      <c r="U1576" s="43">
        <v>3.417E9</v>
      </c>
      <c r="V1576" s="38" t="str">
        <f t="array" ref="V1576:AA1576">VLOOKUP(D1576, BUSINESS!D:P,{8,9,10,11,12,13},0)</f>
        <v/>
      </c>
      <c r="W1576" s="37"/>
      <c r="X1576" s="37"/>
      <c r="Y1576" s="37"/>
      <c r="Z1576" s="38">
        <v>0.073</v>
      </c>
      <c r="AA1576" s="38">
        <v>0.176</v>
      </c>
      <c r="AB1576" s="44">
        <f t="shared" si="331"/>
        <v>4469.579921</v>
      </c>
      <c r="AC1576" s="44">
        <f t="shared" si="526"/>
        <v>2.523430727</v>
      </c>
      <c r="AD1576" s="44"/>
      <c r="AE1576" s="44">
        <f t="shared" si="507"/>
        <v>160.1730161</v>
      </c>
      <c r="AF1576" s="44">
        <f t="shared" si="508"/>
        <v>89.31318475</v>
      </c>
      <c r="AG1576" s="45" t="str">
        <f t="shared" si="5"/>
        <v/>
      </c>
      <c r="AH1576" s="45" t="str">
        <f t="shared" si="6"/>
        <v/>
      </c>
      <c r="AI1576" s="45" t="str">
        <f t="shared" si="7"/>
        <v/>
      </c>
      <c r="AJ1576" s="45" t="str">
        <f t="shared" si="8"/>
        <v/>
      </c>
      <c r="AK1576" s="45" t="str">
        <f t="shared" si="9"/>
        <v/>
      </c>
      <c r="AL1576" s="45" t="str">
        <f t="shared" si="10"/>
        <v/>
      </c>
      <c r="AM1576" s="45" t="str">
        <f t="shared" si="11"/>
        <v/>
      </c>
    </row>
    <row r="1577">
      <c r="A1577" s="33" t="s">
        <v>148</v>
      </c>
      <c r="B1577" s="34" t="s">
        <v>183</v>
      </c>
      <c r="C1577" s="35" t="s">
        <v>49</v>
      </c>
      <c r="D1577" s="36" t="str">
        <f t="shared" si="1"/>
        <v>Europe/Poland-Europe/2001</v>
      </c>
      <c r="E1577" s="37">
        <f t="array" ref="E1577:H1577">VLOOKUP(D1577, GDP!D:L,{6,7,8,9},0)</f>
        <v>190000000000</v>
      </c>
      <c r="F1577" s="38">
        <v>0.059</v>
      </c>
      <c r="G1577" s="37">
        <v>292.0</v>
      </c>
      <c r="H1577" s="38">
        <v>0.184</v>
      </c>
      <c r="I1577" s="39">
        <f t="array" ref="I1577:J1577">VLOOKUP(D1577, ENERGY!I:M,{4,5},0)</f>
        <v>101313</v>
      </c>
      <c r="J1577" s="39"/>
      <c r="K1577" s="40">
        <f t="array" ref="K1577:S1577">VLOOKUP(D1577, 'HUMAN RESOURCES'!D:V,{11,12,13,14,15,16,17,18,19},0)</f>
        <v>10</v>
      </c>
      <c r="L1577" s="40">
        <v>8.0</v>
      </c>
      <c r="M1577" s="40">
        <v>78.0</v>
      </c>
      <c r="N1577" s="41">
        <v>70.0</v>
      </c>
      <c r="O1577" s="42">
        <v>0.187</v>
      </c>
      <c r="P1577" s="42">
        <v>0.688</v>
      </c>
      <c r="Q1577" s="42">
        <v>0.125</v>
      </c>
      <c r="R1577" s="40">
        <v>3.8248076E7</v>
      </c>
      <c r="S1577" s="42">
        <v>0.618</v>
      </c>
      <c r="T1577" s="43">
        <f t="array" ref="T1577:U1577">VLOOKUP(D1577, TOURISM!D:H,{4,5},0)</f>
        <v>5121000000</v>
      </c>
      <c r="U1577" s="43">
        <v>3.595E9</v>
      </c>
      <c r="V1577" s="38" t="str">
        <f t="array" ref="V1577:AA1577">VLOOKUP(D1577, BUSINESS!D:P,{8,9,10,11,12,13},0)</f>
        <v/>
      </c>
      <c r="W1577" s="37"/>
      <c r="X1577" s="37"/>
      <c r="Y1577" s="37"/>
      <c r="Z1577" s="38">
        <v>0.099</v>
      </c>
      <c r="AA1577" s="38">
        <v>0.261</v>
      </c>
      <c r="AB1577" s="44">
        <f t="shared" si="331"/>
        <v>4967.570133</v>
      </c>
      <c r="AC1577" s="44">
        <f t="shared" si="526"/>
        <v>2.648839121</v>
      </c>
      <c r="AD1577" s="44"/>
      <c r="AE1577" s="44">
        <f t="shared" si="507"/>
        <v>133.8890876</v>
      </c>
      <c r="AF1577" s="44">
        <f t="shared" si="508"/>
        <v>93.99165595</v>
      </c>
      <c r="AG1577" s="45">
        <f t="shared" si="5"/>
        <v>0.111417677</v>
      </c>
      <c r="AH1577" s="45">
        <f t="shared" si="6"/>
        <v>0.1821862348</v>
      </c>
      <c r="AI1577" s="45">
        <f t="shared" si="7"/>
        <v>0.04969757724</v>
      </c>
      <c r="AJ1577" s="45" t="str">
        <f t="shared" si="8"/>
        <v/>
      </c>
      <c r="AK1577" s="45">
        <f t="shared" si="9"/>
        <v>-0.0002758331983</v>
      </c>
      <c r="AL1577" s="45">
        <f t="shared" si="10"/>
        <v>-0.1640971065</v>
      </c>
      <c r="AM1577" s="45">
        <f t="shared" si="11"/>
        <v>0.05238276089</v>
      </c>
    </row>
    <row r="1578">
      <c r="A1578" s="33" t="s">
        <v>148</v>
      </c>
      <c r="B1578" s="34" t="s">
        <v>183</v>
      </c>
      <c r="C1578" s="35" t="s">
        <v>50</v>
      </c>
      <c r="D1578" s="36" t="str">
        <f t="shared" si="1"/>
        <v>Europe/Poland-Europe/2002</v>
      </c>
      <c r="E1578" s="37">
        <f t="array" ref="E1578:H1578">VLOOKUP(D1578, GDP!D:L,{6,7,8,9},0)</f>
        <v>198000000000</v>
      </c>
      <c r="F1578" s="38">
        <v>0.063</v>
      </c>
      <c r="G1578" s="37">
        <v>328.0</v>
      </c>
      <c r="H1578" s="38">
        <v>0.12</v>
      </c>
      <c r="I1578" s="39">
        <f t="array" ref="I1578:J1578">VLOOKUP(D1578, ENERGY!I:M,{4,5},0)</f>
        <v>101539</v>
      </c>
      <c r="J1578" s="39">
        <v>317254.0</v>
      </c>
      <c r="K1578" s="40">
        <f t="array" ref="K1578:S1578">VLOOKUP(D1578, 'HUMAN RESOURCES'!D:V,{11,12,13,14,15,16,17,18,19},0)</f>
        <v>9</v>
      </c>
      <c r="L1578" s="40">
        <v>7.0</v>
      </c>
      <c r="M1578" s="40">
        <v>79.0</v>
      </c>
      <c r="N1578" s="41">
        <v>70.0</v>
      </c>
      <c r="O1578" s="42">
        <v>0.18</v>
      </c>
      <c r="P1578" s="42">
        <v>0.692</v>
      </c>
      <c r="Q1578" s="42">
        <v>0.127</v>
      </c>
      <c r="R1578" s="40">
        <v>3.8230364E7</v>
      </c>
      <c r="S1578" s="42">
        <v>0.618</v>
      </c>
      <c r="T1578" s="43">
        <f t="array" ref="T1578:U1578">VLOOKUP(D1578, TOURISM!D:H,{4,5},0)</f>
        <v>4971000000</v>
      </c>
      <c r="U1578" s="43">
        <v>3.44E9</v>
      </c>
      <c r="V1578" s="38" t="str">
        <f t="array" ref="V1578:AA1578">VLOOKUP(D1578, BUSINESS!D:P,{8,9,10,11,12,13},0)</f>
        <v/>
      </c>
      <c r="W1578" s="37"/>
      <c r="X1578" s="37"/>
      <c r="Y1578" s="37"/>
      <c r="Z1578" s="38">
        <v>0.212</v>
      </c>
      <c r="AA1578" s="38">
        <v>0.363</v>
      </c>
      <c r="AB1578" s="44">
        <f t="shared" si="331"/>
        <v>5179.129343</v>
      </c>
      <c r="AC1578" s="44">
        <f t="shared" si="526"/>
        <v>2.65597785</v>
      </c>
      <c r="AD1578" s="44">
        <f t="shared" ref="AD1578:AD1580" si="528">J1578/R1578*1000</f>
        <v>8.298482327</v>
      </c>
      <c r="AE1578" s="44">
        <f t="shared" si="507"/>
        <v>130.0275352</v>
      </c>
      <c r="AF1578" s="44">
        <f t="shared" si="508"/>
        <v>89.98083304</v>
      </c>
      <c r="AG1578" s="45">
        <f t="shared" si="5"/>
        <v>0.04258806705</v>
      </c>
      <c r="AH1578" s="45">
        <f t="shared" si="6"/>
        <v>0.1232876712</v>
      </c>
      <c r="AI1578" s="45">
        <f t="shared" si="7"/>
        <v>0.00269504091</v>
      </c>
      <c r="AJ1578" s="45" t="str">
        <f t="shared" si="8"/>
        <v/>
      </c>
      <c r="AK1578" s="45">
        <f t="shared" si="9"/>
        <v>-0.0004630821169</v>
      </c>
      <c r="AL1578" s="45">
        <f t="shared" si="10"/>
        <v>-0.0288414279</v>
      </c>
      <c r="AM1578" s="45">
        <f t="shared" si="11"/>
        <v>-0.04267211669</v>
      </c>
    </row>
    <row r="1579">
      <c r="A1579" s="33" t="s">
        <v>148</v>
      </c>
      <c r="B1579" s="34" t="s">
        <v>183</v>
      </c>
      <c r="C1579" s="35" t="s">
        <v>51</v>
      </c>
      <c r="D1579" s="36" t="str">
        <f t="shared" si="1"/>
        <v>Europe/Poland-Europe/2003</v>
      </c>
      <c r="E1579" s="37">
        <f t="array" ref="E1579:H1579">VLOOKUP(D1579, GDP!D:L,{6,7,8,9},0)</f>
        <v>217000000000</v>
      </c>
      <c r="F1579" s="38">
        <v>0.062</v>
      </c>
      <c r="G1579" s="37">
        <v>354.0</v>
      </c>
      <c r="H1579" s="38">
        <v>0.073</v>
      </c>
      <c r="I1579" s="39">
        <f t="array" ref="I1579:J1579">VLOOKUP(D1579, ENERGY!I:M,{4,5},0)</f>
        <v>94002</v>
      </c>
      <c r="J1579" s="39">
        <v>298787.0</v>
      </c>
      <c r="K1579" s="40">
        <f t="array" ref="K1579:S1579">VLOOKUP(D1579, 'HUMAN RESOURCES'!D:V,{11,12,13,14,15,16,17,18,19},0)</f>
        <v>9</v>
      </c>
      <c r="L1579" s="40">
        <v>7.0</v>
      </c>
      <c r="M1579" s="40">
        <v>79.0</v>
      </c>
      <c r="N1579" s="41">
        <v>71.0</v>
      </c>
      <c r="O1579" s="42">
        <v>0.174</v>
      </c>
      <c r="P1579" s="42">
        <v>0.696</v>
      </c>
      <c r="Q1579" s="42">
        <v>0.13</v>
      </c>
      <c r="R1579" s="40">
        <v>3.820457E7</v>
      </c>
      <c r="S1579" s="42">
        <v>0.617</v>
      </c>
      <c r="T1579" s="43">
        <f t="array" ref="T1579:U1579">VLOOKUP(D1579, TOURISM!D:H,{4,5},0)</f>
        <v>4733000000</v>
      </c>
      <c r="U1579" s="43">
        <v>3.286E9</v>
      </c>
      <c r="V1579" s="38" t="str">
        <f t="array" ref="V1579:AA1579">VLOOKUP(D1579, BUSINESS!D:P,{8,9,10,11,12,13},0)</f>
        <v/>
      </c>
      <c r="W1579" s="37">
        <v>31.0</v>
      </c>
      <c r="X1579" s="37"/>
      <c r="Y1579" s="37"/>
      <c r="Z1579" s="38">
        <v>0.249</v>
      </c>
      <c r="AA1579" s="38">
        <v>0.455</v>
      </c>
      <c r="AB1579" s="44">
        <f t="shared" si="331"/>
        <v>5679.94876</v>
      </c>
      <c r="AC1579" s="44">
        <f t="shared" si="526"/>
        <v>2.460490983</v>
      </c>
      <c r="AD1579" s="44">
        <f t="shared" si="528"/>
        <v>7.820713595</v>
      </c>
      <c r="AE1579" s="44">
        <f t="shared" si="507"/>
        <v>123.8857027</v>
      </c>
      <c r="AF1579" s="44">
        <f t="shared" si="508"/>
        <v>86.01065265</v>
      </c>
      <c r="AG1579" s="45">
        <f t="shared" si="5"/>
        <v>0.09669953838</v>
      </c>
      <c r="AH1579" s="45">
        <f t="shared" si="6"/>
        <v>0.07926829268</v>
      </c>
      <c r="AI1579" s="45">
        <f t="shared" si="7"/>
        <v>-0.07360259699</v>
      </c>
      <c r="AJ1579" s="45">
        <f t="shared" si="8"/>
        <v>-0.05757302513</v>
      </c>
      <c r="AK1579" s="45">
        <f t="shared" si="9"/>
        <v>-0.0006746993045</v>
      </c>
      <c r="AL1579" s="45">
        <f t="shared" si="10"/>
        <v>-0.04723486063</v>
      </c>
      <c r="AM1579" s="45">
        <f t="shared" si="11"/>
        <v>-0.04412251198</v>
      </c>
    </row>
    <row r="1580">
      <c r="A1580" s="33" t="s">
        <v>148</v>
      </c>
      <c r="B1580" s="34" t="s">
        <v>183</v>
      </c>
      <c r="C1580" s="35" t="s">
        <v>52</v>
      </c>
      <c r="D1580" s="36" t="str">
        <f t="shared" si="1"/>
        <v>Europe/Poland-Europe/2004</v>
      </c>
      <c r="E1580" s="37">
        <f t="array" ref="E1580:H1580">VLOOKUP(D1580, GDP!D:L,{6,7,8,9},0)</f>
        <v>253000000000</v>
      </c>
      <c r="F1580" s="38">
        <v>0.062</v>
      </c>
      <c r="G1580" s="37">
        <v>410.0</v>
      </c>
      <c r="H1580" s="38">
        <v>0.076</v>
      </c>
      <c r="I1580" s="39">
        <f t="array" ref="I1580:J1580">VLOOKUP(D1580, ENERGY!I:M,{4,5},0)</f>
        <v>97892</v>
      </c>
      <c r="J1580" s="39">
        <v>316125.0</v>
      </c>
      <c r="K1580" s="40">
        <f t="array" ref="K1580:S1580">VLOOKUP(D1580, 'HUMAN RESOURCES'!D:V,{11,12,13,14,15,16,17,18,19},0)</f>
        <v>9</v>
      </c>
      <c r="L1580" s="40">
        <v>7.0</v>
      </c>
      <c r="M1580" s="40">
        <v>79.0</v>
      </c>
      <c r="N1580" s="41">
        <v>71.0</v>
      </c>
      <c r="O1580" s="42">
        <v>0.169</v>
      </c>
      <c r="P1580" s="42">
        <v>0.7</v>
      </c>
      <c r="Q1580" s="42">
        <v>0.131</v>
      </c>
      <c r="R1580" s="40">
        <v>3.8182222E7</v>
      </c>
      <c r="S1580" s="42">
        <v>0.616</v>
      </c>
      <c r="T1580" s="43">
        <f t="array" ref="T1580:U1580">VLOOKUP(D1580, TOURISM!D:H,{4,5},0)</f>
        <v>6499000000</v>
      </c>
      <c r="U1580" s="43">
        <v>5.092E9</v>
      </c>
      <c r="V1580" s="38" t="str">
        <f t="array" ref="V1580:AA1580">VLOOKUP(D1580, BUSINESS!D:P,{8,9,10,11,12,13},0)</f>
        <v/>
      </c>
      <c r="W1580" s="37">
        <v>31.0</v>
      </c>
      <c r="X1580" s="37"/>
      <c r="Y1580" s="37"/>
      <c r="Z1580" s="38">
        <v>0.325</v>
      </c>
      <c r="AA1580" s="38">
        <v>0.604</v>
      </c>
      <c r="AB1580" s="44">
        <f t="shared" si="331"/>
        <v>6626.120397</v>
      </c>
      <c r="AC1580" s="44">
        <f t="shared" si="526"/>
        <v>2.56381098</v>
      </c>
      <c r="AD1580" s="44">
        <f t="shared" si="528"/>
        <v>8.279376721</v>
      </c>
      <c r="AE1580" s="44">
        <f t="shared" si="507"/>
        <v>170.2101046</v>
      </c>
      <c r="AF1580" s="44">
        <f t="shared" si="508"/>
        <v>133.3604943</v>
      </c>
      <c r="AG1580" s="45">
        <f t="shared" si="5"/>
        <v>0.1665810163</v>
      </c>
      <c r="AH1580" s="45">
        <f t="shared" si="6"/>
        <v>0.1581920904</v>
      </c>
      <c r="AI1580" s="45">
        <f t="shared" si="7"/>
        <v>0.04199161771</v>
      </c>
      <c r="AJ1580" s="45">
        <f t="shared" si="8"/>
        <v>0.05864722197</v>
      </c>
      <c r="AK1580" s="45">
        <f t="shared" si="9"/>
        <v>-0.0005849561976</v>
      </c>
      <c r="AL1580" s="45">
        <f t="shared" si="10"/>
        <v>0.373928556</v>
      </c>
      <c r="AM1580" s="45">
        <f t="shared" si="11"/>
        <v>0.5505113635</v>
      </c>
    </row>
    <row r="1581">
      <c r="A1581" s="33" t="s">
        <v>148</v>
      </c>
      <c r="B1581" s="34" t="s">
        <v>183</v>
      </c>
      <c r="C1581" s="35" t="s">
        <v>53</v>
      </c>
      <c r="D1581" s="36" t="str">
        <f t="shared" si="1"/>
        <v>Europe/Poland-Europe/2005</v>
      </c>
      <c r="E1581" s="37">
        <f t="array" ref="E1581:H1581">VLOOKUP(D1581, GDP!D:L,{6,7,8,9},0)</f>
        <v>304000000000</v>
      </c>
      <c r="F1581" s="38">
        <v>0.062</v>
      </c>
      <c r="G1581" s="37">
        <v>494.0</v>
      </c>
      <c r="H1581" s="38">
        <v>0.068</v>
      </c>
      <c r="I1581" s="39" t="str">
        <f t="array" ref="I1581:J1581">VLOOKUP(D1581, ENERGY!I:M,{4,5},0)</f>
        <v/>
      </c>
      <c r="J1581" s="39"/>
      <c r="K1581" s="40">
        <f t="array" ref="K1581:S1581">VLOOKUP(D1581, 'HUMAN RESOURCES'!D:V,{11,12,13,14,15,16,17,18,19},0)</f>
        <v>10</v>
      </c>
      <c r="L1581" s="40">
        <v>7.0</v>
      </c>
      <c r="M1581" s="40">
        <v>79.0</v>
      </c>
      <c r="N1581" s="41">
        <v>71.0</v>
      </c>
      <c r="O1581" s="42">
        <v>0.164</v>
      </c>
      <c r="P1581" s="42">
        <v>0.703</v>
      </c>
      <c r="Q1581" s="42">
        <v>0.133</v>
      </c>
      <c r="R1581" s="40">
        <v>3.8165445E7</v>
      </c>
      <c r="S1581" s="42">
        <v>0.615</v>
      </c>
      <c r="T1581" s="43">
        <f t="array" ref="T1581:U1581">VLOOKUP(D1581, TOURISM!D:H,{4,5},0)</f>
        <v>7128000000</v>
      </c>
      <c r="U1581" s="43">
        <v>5.894E9</v>
      </c>
      <c r="V1581" s="38">
        <f t="array" ref="V1581:AA1581">VLOOKUP(D1581, BUSINESS!D:P,{8,9,10,11,12,13},0)</f>
        <v>0.432</v>
      </c>
      <c r="W1581" s="37">
        <v>31.0</v>
      </c>
      <c r="X1581" s="37"/>
      <c r="Y1581" s="37">
        <v>418.0</v>
      </c>
      <c r="Z1581" s="38">
        <v>0.388</v>
      </c>
      <c r="AA1581" s="38">
        <v>0.763</v>
      </c>
      <c r="AB1581" s="44">
        <f t="shared" si="331"/>
        <v>7965.320462</v>
      </c>
      <c r="AC1581" s="44"/>
      <c r="AD1581" s="44"/>
      <c r="AE1581" s="44">
        <f t="shared" si="507"/>
        <v>186.7658035</v>
      </c>
      <c r="AF1581" s="44">
        <f t="shared" si="508"/>
        <v>154.4328908</v>
      </c>
      <c r="AG1581" s="45">
        <f t="shared" si="5"/>
        <v>0.202109226</v>
      </c>
      <c r="AH1581" s="45">
        <f t="shared" si="6"/>
        <v>0.2048780488</v>
      </c>
      <c r="AI1581" s="45" t="str">
        <f t="shared" si="7"/>
        <v/>
      </c>
      <c r="AJ1581" s="45" t="str">
        <f t="shared" si="8"/>
        <v/>
      </c>
      <c r="AK1581" s="45">
        <f t="shared" si="9"/>
        <v>-0.0004393929719</v>
      </c>
      <c r="AL1581" s="45">
        <f t="shared" si="10"/>
        <v>0.09726625171</v>
      </c>
      <c r="AM1581" s="45">
        <f t="shared" si="11"/>
        <v>0.1580107857</v>
      </c>
    </row>
    <row r="1582">
      <c r="A1582" s="33" t="s">
        <v>148</v>
      </c>
      <c r="B1582" s="34" t="s">
        <v>183</v>
      </c>
      <c r="C1582" s="35" t="s">
        <v>54</v>
      </c>
      <c r="D1582" s="36" t="str">
        <f t="shared" si="1"/>
        <v>Europe/Poland-Europe/2006</v>
      </c>
      <c r="E1582" s="37">
        <f t="array" ref="E1582:H1582">VLOOKUP(D1582, GDP!D:L,{6,7,8,9},0)</f>
        <v>342000000000</v>
      </c>
      <c r="F1582" s="38">
        <v>0.062</v>
      </c>
      <c r="G1582" s="37">
        <v>554.0</v>
      </c>
      <c r="H1582" s="38">
        <v>0.055</v>
      </c>
      <c r="I1582" s="39">
        <f t="array" ref="I1582:J1582">VLOOKUP(D1582, ENERGY!I:M,{4,5},0)</f>
        <v>89733</v>
      </c>
      <c r="J1582" s="39">
        <v>302806.0</v>
      </c>
      <c r="K1582" s="40">
        <f t="array" ref="K1582:S1582">VLOOKUP(D1582, 'HUMAN RESOURCES'!D:V,{11,12,13,14,15,16,17,18,19},0)</f>
        <v>10</v>
      </c>
      <c r="L1582" s="40">
        <v>6.0</v>
      </c>
      <c r="M1582" s="40">
        <v>80.0</v>
      </c>
      <c r="N1582" s="41">
        <v>71.0</v>
      </c>
      <c r="O1582" s="42">
        <v>0.16</v>
      </c>
      <c r="P1582" s="42">
        <v>0.707</v>
      </c>
      <c r="Q1582" s="42">
        <v>0.133</v>
      </c>
      <c r="R1582" s="40">
        <v>3.8141267E7</v>
      </c>
      <c r="S1582" s="42">
        <v>0.613</v>
      </c>
      <c r="T1582" s="43">
        <f t="array" ref="T1582:U1582">VLOOKUP(D1582, TOURISM!D:H,{4,5},0)</f>
        <v>8122000000</v>
      </c>
      <c r="U1582" s="43">
        <v>7.654E9</v>
      </c>
      <c r="V1582" s="38">
        <f t="array" ref="V1582:AA1582">VLOOKUP(D1582, BUSINESS!D:P,{8,9,10,11,12,13},0)</f>
        <v>0.432</v>
      </c>
      <c r="W1582" s="37">
        <v>31.0</v>
      </c>
      <c r="X1582" s="37"/>
      <c r="Y1582" s="37">
        <v>418.0</v>
      </c>
      <c r="Z1582" s="38">
        <v>0.446</v>
      </c>
      <c r="AA1582" s="38">
        <v>0.962</v>
      </c>
      <c r="AB1582" s="44">
        <f t="shared" si="331"/>
        <v>8966.665947</v>
      </c>
      <c r="AC1582" s="44">
        <f t="shared" ref="AC1582:AC1584" si="529">(I1582/R1582)*1000</f>
        <v>2.352648642</v>
      </c>
      <c r="AD1582" s="44">
        <f t="shared" ref="AD1582:AD1584" si="530">J1582/R1582*1000</f>
        <v>7.939065055</v>
      </c>
      <c r="AE1582" s="44">
        <f t="shared" si="507"/>
        <v>212.9452071</v>
      </c>
      <c r="AF1582" s="44">
        <f t="shared" si="508"/>
        <v>200.6750326</v>
      </c>
      <c r="AG1582" s="45">
        <f t="shared" si="5"/>
        <v>0.1257131449</v>
      </c>
      <c r="AH1582" s="45">
        <f t="shared" si="6"/>
        <v>0.1214574899</v>
      </c>
      <c r="AI1582" s="45" t="str">
        <f t="shared" si="7"/>
        <v/>
      </c>
      <c r="AJ1582" s="45" t="str">
        <f t="shared" si="8"/>
        <v/>
      </c>
      <c r="AK1582" s="45">
        <f t="shared" si="9"/>
        <v>-0.0006335049938</v>
      </c>
      <c r="AL1582" s="45">
        <f t="shared" si="10"/>
        <v>0.140172361</v>
      </c>
      <c r="AM1582" s="45">
        <f t="shared" si="11"/>
        <v>0.2994319513</v>
      </c>
    </row>
    <row r="1583">
      <c r="A1583" s="33" t="s">
        <v>148</v>
      </c>
      <c r="B1583" s="34" t="s">
        <v>183</v>
      </c>
      <c r="C1583" s="35" t="s">
        <v>55</v>
      </c>
      <c r="D1583" s="36" t="str">
        <f t="shared" si="1"/>
        <v>Europe/Poland-Europe/2007</v>
      </c>
      <c r="E1583" s="37">
        <f t="array" ref="E1583:H1583">VLOOKUP(D1583, GDP!D:L,{6,7,8,9},0)</f>
        <v>425000000000</v>
      </c>
      <c r="F1583" s="38">
        <v>0.063</v>
      </c>
      <c r="G1583" s="37">
        <v>706.0</v>
      </c>
      <c r="H1583" s="38">
        <v>0.055</v>
      </c>
      <c r="I1583" s="39">
        <f t="array" ref="I1583:J1583">VLOOKUP(D1583, ENERGY!I:M,{4,5},0)</f>
        <v>90113</v>
      </c>
      <c r="J1583" s="39">
        <v>300960.0</v>
      </c>
      <c r="K1583" s="40">
        <f t="array" ref="K1583:S1583">VLOOKUP(D1583, 'HUMAN RESOURCES'!D:V,{11,12,13,14,15,16,17,18,19},0)</f>
        <v>10</v>
      </c>
      <c r="L1583" s="40">
        <v>6.0</v>
      </c>
      <c r="M1583" s="40">
        <v>80.0</v>
      </c>
      <c r="N1583" s="41">
        <v>71.0</v>
      </c>
      <c r="O1583" s="42">
        <v>0.156</v>
      </c>
      <c r="P1583" s="42">
        <v>0.71</v>
      </c>
      <c r="Q1583" s="42">
        <v>0.133</v>
      </c>
      <c r="R1583" s="40">
        <v>3.812056E7</v>
      </c>
      <c r="S1583" s="42">
        <v>0.612</v>
      </c>
      <c r="T1583" s="43">
        <f t="array" ref="T1583:U1583">VLOOKUP(D1583, TOURISM!D:H,{4,5},0)</f>
        <v>11686000000</v>
      </c>
      <c r="U1583" s="43">
        <v>8.342E9</v>
      </c>
      <c r="V1583" s="38">
        <f t="array" ref="V1583:AA1583">VLOOKUP(D1583, BUSINESS!D:P,{8,9,10,11,12,13},0)</f>
        <v>0.434</v>
      </c>
      <c r="W1583" s="37">
        <v>31.0</v>
      </c>
      <c r="X1583" s="37"/>
      <c r="Y1583" s="37">
        <v>418.0</v>
      </c>
      <c r="Z1583" s="38">
        <v>0.486</v>
      </c>
      <c r="AA1583" s="38">
        <v>1.084</v>
      </c>
      <c r="AB1583" s="44">
        <f t="shared" si="331"/>
        <v>11148.83937</v>
      </c>
      <c r="AC1583" s="44">
        <f t="shared" si="529"/>
        <v>2.363894969</v>
      </c>
      <c r="AD1583" s="44">
        <f t="shared" si="530"/>
        <v>7.894952225</v>
      </c>
      <c r="AE1583" s="44">
        <f t="shared" si="507"/>
        <v>306.5537337</v>
      </c>
      <c r="AF1583" s="44">
        <f t="shared" si="508"/>
        <v>218.8320423</v>
      </c>
      <c r="AG1583" s="45">
        <f t="shared" si="5"/>
        <v>0.2433650848</v>
      </c>
      <c r="AH1583" s="45">
        <f t="shared" si="6"/>
        <v>0.274368231</v>
      </c>
      <c r="AI1583" s="45">
        <f t="shared" si="7"/>
        <v>0.004780283431</v>
      </c>
      <c r="AJ1583" s="45">
        <f t="shared" si="8"/>
        <v>-0.005556426307</v>
      </c>
      <c r="AK1583" s="45">
        <f t="shared" si="9"/>
        <v>-0.000542902783</v>
      </c>
      <c r="AL1583" s="45">
        <f t="shared" si="10"/>
        <v>0.4395897326</v>
      </c>
      <c r="AM1583" s="45">
        <f t="shared" si="11"/>
        <v>0.09047966489</v>
      </c>
    </row>
    <row r="1584">
      <c r="A1584" s="33" t="s">
        <v>148</v>
      </c>
      <c r="B1584" s="34" t="s">
        <v>183</v>
      </c>
      <c r="C1584" s="35" t="s">
        <v>56</v>
      </c>
      <c r="D1584" s="36" t="str">
        <f t="shared" si="1"/>
        <v>Europe/Poland-Europe/2008</v>
      </c>
      <c r="E1584" s="37">
        <f t="array" ref="E1584:H1584">VLOOKUP(D1584, GDP!D:L,{6,7,8,9},0)</f>
        <v>529000000000</v>
      </c>
      <c r="F1584" s="38">
        <v>0.069</v>
      </c>
      <c r="G1584" s="37">
        <v>956.0</v>
      </c>
      <c r="H1584" s="38">
        <v>0.055</v>
      </c>
      <c r="I1584" s="39">
        <f t="array" ref="I1584:J1584">VLOOKUP(D1584, ENERGY!I:M,{4,5},0)</f>
        <v>96824</v>
      </c>
      <c r="J1584" s="39">
        <v>315637.0</v>
      </c>
      <c r="K1584" s="40">
        <f t="array" ref="K1584:S1584">VLOOKUP(D1584, 'HUMAN RESOURCES'!D:V,{11,12,13,14,15,16,17,18,19},0)</f>
        <v>11</v>
      </c>
      <c r="L1584" s="40">
        <v>6.0</v>
      </c>
      <c r="M1584" s="40">
        <v>80.0</v>
      </c>
      <c r="N1584" s="41">
        <v>71.0</v>
      </c>
      <c r="O1584" s="42">
        <v>0.154</v>
      </c>
      <c r="P1584" s="42">
        <v>0.713</v>
      </c>
      <c r="Q1584" s="42">
        <v>0.133</v>
      </c>
      <c r="R1584" s="40">
        <v>3.8125759E7</v>
      </c>
      <c r="S1584" s="42">
        <v>0.611</v>
      </c>
      <c r="T1584" s="43">
        <f t="array" ref="T1584:U1584">VLOOKUP(D1584, TOURISM!D:H,{4,5},0)</f>
        <v>12837000000</v>
      </c>
      <c r="U1584" s="43">
        <v>1.0689E10</v>
      </c>
      <c r="V1584" s="38">
        <f t="array" ref="V1584:AA1584">VLOOKUP(D1584, BUSINESS!D:P,{8,9,10,11,12,13},0)</f>
        <v>0.451</v>
      </c>
      <c r="W1584" s="37">
        <v>31.0</v>
      </c>
      <c r="X1584" s="37"/>
      <c r="Y1584" s="37">
        <v>418.0</v>
      </c>
      <c r="Z1584" s="38">
        <v>0.531</v>
      </c>
      <c r="AA1584" s="38">
        <v>1.15</v>
      </c>
      <c r="AB1584" s="44">
        <f t="shared" si="331"/>
        <v>13875.13361</v>
      </c>
      <c r="AC1584" s="44">
        <f t="shared" si="529"/>
        <v>2.539595343</v>
      </c>
      <c r="AD1584" s="44">
        <f t="shared" si="530"/>
        <v>8.278838462</v>
      </c>
      <c r="AE1584" s="44">
        <f t="shared" si="507"/>
        <v>336.7014936</v>
      </c>
      <c r="AF1584" s="44">
        <f t="shared" si="508"/>
        <v>280.3616316</v>
      </c>
      <c r="AG1584" s="45">
        <f t="shared" si="5"/>
        <v>0.2445361487</v>
      </c>
      <c r="AH1584" s="45">
        <f t="shared" si="6"/>
        <v>0.3541076487</v>
      </c>
      <c r="AI1584" s="45">
        <f t="shared" si="7"/>
        <v>0.07432664148</v>
      </c>
      <c r="AJ1584" s="45">
        <f t="shared" si="8"/>
        <v>0.04862426342</v>
      </c>
      <c r="AK1584" s="45">
        <f t="shared" si="9"/>
        <v>0.0001363830962</v>
      </c>
      <c r="AL1584" s="45">
        <f t="shared" si="10"/>
        <v>0.09834412878</v>
      </c>
      <c r="AM1584" s="45">
        <f t="shared" si="11"/>
        <v>0.2811726684</v>
      </c>
    </row>
    <row r="1585">
      <c r="A1585" s="33" t="s">
        <v>148</v>
      </c>
      <c r="B1585" s="34" t="s">
        <v>183</v>
      </c>
      <c r="C1585" s="35" t="s">
        <v>57</v>
      </c>
      <c r="D1585" s="36" t="str">
        <f t="shared" si="1"/>
        <v>Europe/Poland-Europe/2009</v>
      </c>
      <c r="E1585" s="37">
        <f t="array" ref="E1585:H1585">VLOOKUP(D1585, GDP!D:L,{6,7,8,9},0)</f>
        <v>431000000000</v>
      </c>
      <c r="F1585" s="38">
        <v>0.072</v>
      </c>
      <c r="G1585" s="37">
        <v>813.0</v>
      </c>
      <c r="H1585" s="38">
        <v>0.055</v>
      </c>
      <c r="I1585" s="39" t="str">
        <f t="array" ref="I1585:J1585">VLOOKUP(D1585, ENERGY!I:M,{4,5},0)</f>
        <v/>
      </c>
      <c r="J1585" s="39"/>
      <c r="K1585" s="40">
        <f t="array" ref="K1585:S1585">VLOOKUP(D1585, 'HUMAN RESOURCES'!D:V,{11,12,13,14,15,16,17,18,19},0)</f>
        <v>11</v>
      </c>
      <c r="L1585" s="40">
        <v>5.0</v>
      </c>
      <c r="M1585" s="40">
        <v>80.0</v>
      </c>
      <c r="N1585" s="41">
        <v>72.0</v>
      </c>
      <c r="O1585" s="42">
        <v>0.152</v>
      </c>
      <c r="P1585" s="42">
        <v>0.715</v>
      </c>
      <c r="Q1585" s="42">
        <v>0.134</v>
      </c>
      <c r="R1585" s="40">
        <v>3.8151603E7</v>
      </c>
      <c r="S1585" s="42">
        <v>0.61</v>
      </c>
      <c r="T1585" s="43">
        <f t="array" ref="T1585:U1585">VLOOKUP(D1585, TOURISM!D:H,{4,5},0)</f>
        <v>9843000000</v>
      </c>
      <c r="U1585" s="43">
        <v>7.888E9</v>
      </c>
      <c r="V1585" s="38">
        <f t="array" ref="V1585:AA1585">VLOOKUP(D1585, BUSINESS!D:P,{8,9,10,11,12,13},0)</f>
        <v>0.422</v>
      </c>
      <c r="W1585" s="37">
        <v>32.0</v>
      </c>
      <c r="X1585" s="37"/>
      <c r="Y1585" s="37">
        <v>395.0</v>
      </c>
      <c r="Z1585" s="38">
        <v>0.59</v>
      </c>
      <c r="AA1585" s="38">
        <v>1.173</v>
      </c>
      <c r="AB1585" s="44">
        <f t="shared" si="331"/>
        <v>11297.03515</v>
      </c>
      <c r="AC1585" s="44"/>
      <c r="AD1585" s="44"/>
      <c r="AE1585" s="44">
        <f t="shared" si="507"/>
        <v>257.9970231</v>
      </c>
      <c r="AF1585" s="44">
        <f t="shared" si="508"/>
        <v>206.754091</v>
      </c>
      <c r="AG1585" s="45">
        <f t="shared" si="5"/>
        <v>-0.1858071088</v>
      </c>
      <c r="AH1585" s="45">
        <f t="shared" si="6"/>
        <v>-0.14958159</v>
      </c>
      <c r="AI1585" s="45" t="str">
        <f t="shared" si="7"/>
        <v/>
      </c>
      <c r="AJ1585" s="45" t="str">
        <f t="shared" si="8"/>
        <v/>
      </c>
      <c r="AK1585" s="45">
        <f t="shared" si="9"/>
        <v>0.0006778619148</v>
      </c>
      <c r="AL1585" s="45">
        <f t="shared" si="10"/>
        <v>-0.2337514743</v>
      </c>
      <c r="AM1585" s="45">
        <f t="shared" si="11"/>
        <v>-0.2625449858</v>
      </c>
    </row>
    <row r="1586">
      <c r="A1586" s="33" t="s">
        <v>148</v>
      </c>
      <c r="B1586" s="34" t="s">
        <v>183</v>
      </c>
      <c r="C1586" s="35" t="s">
        <v>58</v>
      </c>
      <c r="D1586" s="36" t="str">
        <f t="shared" si="1"/>
        <v>Europe/Poland-Europe/2010</v>
      </c>
      <c r="E1586" s="37">
        <f t="array" ref="E1586:H1586">VLOOKUP(D1586, GDP!D:L,{6,7,8,9},0)</f>
        <v>470000000000</v>
      </c>
      <c r="F1586" s="38">
        <v>0.07</v>
      </c>
      <c r="G1586" s="37">
        <v>860.0</v>
      </c>
      <c r="H1586" s="38">
        <v>0.055</v>
      </c>
      <c r="I1586" s="39">
        <f t="array" ref="I1586:J1586">VLOOKUP(D1586, ENERGY!I:M,{4,5},0)</f>
        <v>92377</v>
      </c>
      <c r="J1586" s="39">
        <v>303598.0</v>
      </c>
      <c r="K1586" s="40">
        <f t="array" ref="K1586:S1586">VLOOKUP(D1586, 'HUMAN RESOURCES'!D:V,{11,12,13,14,15,16,17,18,19},0)</f>
        <v>11</v>
      </c>
      <c r="L1586" s="40">
        <v>5.0</v>
      </c>
      <c r="M1586" s="40">
        <v>81.0</v>
      </c>
      <c r="N1586" s="41">
        <v>72.0</v>
      </c>
      <c r="O1586" s="42">
        <v>0.15</v>
      </c>
      <c r="P1586" s="42">
        <v>0.715</v>
      </c>
      <c r="Q1586" s="42">
        <v>0.135</v>
      </c>
      <c r="R1586" s="40">
        <v>3.8183683E7</v>
      </c>
      <c r="S1586" s="42">
        <v>0.609</v>
      </c>
      <c r="T1586" s="43">
        <f t="array" ref="T1586:U1586">VLOOKUP(D1586, TOURISM!D:H,{4,5},0)</f>
        <v>9986000000</v>
      </c>
      <c r="U1586" s="43">
        <v>9.1E9</v>
      </c>
      <c r="V1586" s="38">
        <f t="array" ref="V1586:AA1586">VLOOKUP(D1586, BUSINESS!D:P,{8,9,10,11,12,13},0)</f>
        <v>0.401</v>
      </c>
      <c r="W1586" s="37">
        <v>32.0</v>
      </c>
      <c r="X1586" s="37"/>
      <c r="Y1586" s="37">
        <v>325.0</v>
      </c>
      <c r="Z1586" s="38">
        <v>0.623</v>
      </c>
      <c r="AA1586" s="38">
        <v>1.229</v>
      </c>
      <c r="AB1586" s="44">
        <f t="shared" si="331"/>
        <v>12308.92264</v>
      </c>
      <c r="AC1586" s="44">
        <f t="shared" ref="AC1586:AC1593" si="531">(I1586/R1586)*1000</f>
        <v>2.41927946</v>
      </c>
      <c r="AD1586" s="44">
        <f t="shared" ref="AD1586:AD1588" si="532">J1586/R1586*1000</f>
        <v>7.95098786</v>
      </c>
      <c r="AE1586" s="44">
        <f t="shared" si="507"/>
        <v>261.5253222</v>
      </c>
      <c r="AF1586" s="44">
        <f t="shared" si="508"/>
        <v>238.3216936</v>
      </c>
      <c r="AG1586" s="45">
        <f t="shared" si="5"/>
        <v>0.08957106673</v>
      </c>
      <c r="AH1586" s="45">
        <f t="shared" si="6"/>
        <v>0.05781057811</v>
      </c>
      <c r="AI1586" s="45" t="str">
        <f t="shared" si="7"/>
        <v/>
      </c>
      <c r="AJ1586" s="45" t="str">
        <f t="shared" si="8"/>
        <v/>
      </c>
      <c r="AK1586" s="45">
        <f t="shared" si="9"/>
        <v>0.0008408558875</v>
      </c>
      <c r="AL1586" s="45">
        <f t="shared" si="10"/>
        <v>0.01367573582</v>
      </c>
      <c r="AM1586" s="45">
        <f t="shared" si="11"/>
        <v>0.1526818763</v>
      </c>
    </row>
    <row r="1587">
      <c r="A1587" s="33" t="s">
        <v>148</v>
      </c>
      <c r="B1587" s="34" t="s">
        <v>183</v>
      </c>
      <c r="C1587" s="35" t="s">
        <v>59</v>
      </c>
      <c r="D1587" s="36" t="str">
        <f t="shared" si="1"/>
        <v>Europe/Poland-Europe/2011</v>
      </c>
      <c r="E1587" s="37">
        <f t="array" ref="E1587:H1587">VLOOKUP(D1587, GDP!D:L,{6,7,8,9},0)</f>
        <v>516000000000</v>
      </c>
      <c r="F1587" s="38">
        <v>0.068</v>
      </c>
      <c r="G1587" s="37">
        <v>915.0</v>
      </c>
      <c r="H1587" s="38">
        <v>0.055</v>
      </c>
      <c r="I1587" s="39">
        <f t="array" ref="I1587:J1587">VLOOKUP(D1587, ENERGY!I:M,{4,5},0)</f>
        <v>90110.5</v>
      </c>
      <c r="J1587" s="39">
        <v>303273.5</v>
      </c>
      <c r="K1587" s="40">
        <f t="array" ref="K1587:S1587">VLOOKUP(D1587, 'HUMAN RESOURCES'!D:V,{11,12,13,14,15,16,17,18,19},0)</f>
        <v>10</v>
      </c>
      <c r="L1587" s="40">
        <v>5.0</v>
      </c>
      <c r="M1587" s="40">
        <v>81.0</v>
      </c>
      <c r="N1587" s="41">
        <v>73.0</v>
      </c>
      <c r="O1587" s="42">
        <v>0.149</v>
      </c>
      <c r="P1587" s="42">
        <v>0.713</v>
      </c>
      <c r="Q1587" s="42">
        <v>0.137</v>
      </c>
      <c r="R1587" s="40">
        <v>3.8534157E7</v>
      </c>
      <c r="S1587" s="42">
        <v>0.608</v>
      </c>
      <c r="T1587" s="43">
        <f t="array" ref="T1587:U1587">VLOOKUP(D1587, TOURISM!D:H,{4,5},0)</f>
        <v>11598000000</v>
      </c>
      <c r="U1587" s="43">
        <v>8.882E9</v>
      </c>
      <c r="V1587" s="38">
        <f t="array" ref="V1587:AA1587">VLOOKUP(D1587, BUSINESS!D:P,{8,9,10,11,12,13},0)</f>
        <v>0.395</v>
      </c>
      <c r="W1587" s="37">
        <v>32.0</v>
      </c>
      <c r="X1587" s="37"/>
      <c r="Y1587" s="37">
        <v>296.0</v>
      </c>
      <c r="Z1587" s="38">
        <v>0.619</v>
      </c>
      <c r="AA1587" s="38">
        <v>1.313</v>
      </c>
      <c r="AB1587" s="44">
        <f t="shared" si="331"/>
        <v>13390.71723</v>
      </c>
      <c r="AC1587" s="44">
        <f t="shared" si="531"/>
        <v>2.3384578</v>
      </c>
      <c r="AD1587" s="44">
        <f t="shared" si="532"/>
        <v>7.87025132</v>
      </c>
      <c r="AE1587" s="44">
        <f t="shared" si="507"/>
        <v>300.9797256</v>
      </c>
      <c r="AF1587" s="44">
        <f t="shared" si="508"/>
        <v>230.4968031</v>
      </c>
      <c r="AG1587" s="45">
        <f t="shared" si="5"/>
        <v>0.08788702504</v>
      </c>
      <c r="AH1587" s="45">
        <f t="shared" si="6"/>
        <v>0.06395348837</v>
      </c>
      <c r="AI1587" s="45">
        <f t="shared" si="7"/>
        <v>-0.03340732714</v>
      </c>
      <c r="AJ1587" s="45">
        <f t="shared" si="8"/>
        <v>-0.0101542779</v>
      </c>
      <c r="AK1587" s="45">
        <f t="shared" si="9"/>
        <v>0.009178632664</v>
      </c>
      <c r="AL1587" s="45">
        <f t="shared" si="10"/>
        <v>0.1508626509</v>
      </c>
      <c r="AM1587" s="45">
        <f t="shared" si="11"/>
        <v>-0.03283331171</v>
      </c>
    </row>
    <row r="1588">
      <c r="A1588" s="33" t="s">
        <v>148</v>
      </c>
      <c r="B1588" s="34" t="s">
        <v>183</v>
      </c>
      <c r="C1588" s="35" t="s">
        <v>60</v>
      </c>
      <c r="D1588" s="36" t="str">
        <f t="shared" si="1"/>
        <v>Europe/Poland-Europe/2012</v>
      </c>
      <c r="E1588" s="37">
        <f t="array" ref="E1588:H1588">VLOOKUP(D1588, GDP!D:L,{6,7,8,9},0)</f>
        <v>490000000000</v>
      </c>
      <c r="F1588" s="38">
        <v>0.067</v>
      </c>
      <c r="G1588" s="37">
        <v>854.0</v>
      </c>
      <c r="H1588" s="38">
        <v>0.055</v>
      </c>
      <c r="I1588" s="39">
        <f t="array" ref="I1588:J1588">VLOOKUP(D1588, ENERGY!I:M,{4,5},0)</f>
        <v>97241</v>
      </c>
      <c r="J1588" s="39">
        <v>320004.0</v>
      </c>
      <c r="K1588" s="40">
        <f t="array" ref="K1588:S1588">VLOOKUP(D1588, 'HUMAN RESOURCES'!D:V,{11,12,13,14,15,16,17,18,19},0)</f>
        <v>10</v>
      </c>
      <c r="L1588" s="40">
        <v>5.0</v>
      </c>
      <c r="M1588" s="40">
        <v>81.0</v>
      </c>
      <c r="N1588" s="41">
        <v>73.0</v>
      </c>
      <c r="O1588" s="42">
        <v>0.149</v>
      </c>
      <c r="P1588" s="42">
        <v>0.71</v>
      </c>
      <c r="Q1588" s="42">
        <v>0.14</v>
      </c>
      <c r="R1588" s="40">
        <v>3.8535873E7</v>
      </c>
      <c r="S1588" s="42">
        <v>0.607</v>
      </c>
      <c r="T1588" s="43">
        <f t="array" ref="T1588:U1588">VLOOKUP(D1588, TOURISM!D:H,{4,5},0)</f>
        <v>11835000000</v>
      </c>
      <c r="U1588" s="43">
        <v>9.038E9</v>
      </c>
      <c r="V1588" s="38">
        <f t="array" ref="V1588:AA1588">VLOOKUP(D1588, BUSINESS!D:P,{8,9,10,11,12,13},0)</f>
        <v>0.398</v>
      </c>
      <c r="W1588" s="37">
        <v>32.0</v>
      </c>
      <c r="X1588" s="37">
        <v>48.0</v>
      </c>
      <c r="Y1588" s="37">
        <v>286.0</v>
      </c>
      <c r="Z1588" s="38">
        <v>0.623</v>
      </c>
      <c r="AA1588" s="38">
        <v>1.415</v>
      </c>
      <c r="AB1588" s="44">
        <f t="shared" si="331"/>
        <v>12715.42492</v>
      </c>
      <c r="AC1588" s="44">
        <f t="shared" si="531"/>
        <v>2.523389051</v>
      </c>
      <c r="AD1588" s="44">
        <f t="shared" si="532"/>
        <v>8.30405477</v>
      </c>
      <c r="AE1588" s="44">
        <f t="shared" si="507"/>
        <v>307.1164367</v>
      </c>
      <c r="AF1588" s="44">
        <f t="shared" si="508"/>
        <v>234.5347152</v>
      </c>
      <c r="AG1588" s="45">
        <f t="shared" si="5"/>
        <v>-0.05042988308</v>
      </c>
      <c r="AH1588" s="45">
        <f t="shared" si="6"/>
        <v>-0.06666666667</v>
      </c>
      <c r="AI1588" s="45">
        <f t="shared" si="7"/>
        <v>0.07908256934</v>
      </c>
      <c r="AJ1588" s="45">
        <f t="shared" si="8"/>
        <v>0.05511938973</v>
      </c>
      <c r="AK1588" s="45">
        <f t="shared" si="9"/>
        <v>0.00004453192008</v>
      </c>
      <c r="AL1588" s="45">
        <f t="shared" si="10"/>
        <v>0.0203891178</v>
      </c>
      <c r="AM1588" s="45">
        <f t="shared" si="11"/>
        <v>0.01751829976</v>
      </c>
    </row>
    <row r="1589">
      <c r="A1589" s="33" t="s">
        <v>148</v>
      </c>
      <c r="B1589" s="34" t="s">
        <v>184</v>
      </c>
      <c r="C1589" s="35" t="s">
        <v>48</v>
      </c>
      <c r="D1589" s="36" t="str">
        <f t="shared" si="1"/>
        <v>Europe/Portugal-Europe/2000</v>
      </c>
      <c r="E1589" s="37">
        <f t="array" ref="E1589:H1589">VLOOKUP(D1589, GDP!D:L,{6,7,8,9},0)</f>
        <v>117000000000</v>
      </c>
      <c r="F1589" s="38">
        <v>0.093</v>
      </c>
      <c r="G1589" s="37">
        <v>1070.0</v>
      </c>
      <c r="H1589" s="38"/>
      <c r="I1589" s="39">
        <f t="array" ref="I1589:J1589">VLOOKUP(D1589, ENERGY!I:M,{4,5},0)</f>
        <v>21949</v>
      </c>
      <c r="J1589" s="39"/>
      <c r="K1589" s="40">
        <f t="array" ref="K1589:S1589">VLOOKUP(D1589, 'HUMAN RESOURCES'!D:V,{11,12,13,14,15,16,17,18,19},0)</f>
        <v>12</v>
      </c>
      <c r="L1589" s="40">
        <v>6.0</v>
      </c>
      <c r="M1589" s="40">
        <v>80.0</v>
      </c>
      <c r="N1589" s="41">
        <v>73.0</v>
      </c>
      <c r="O1589" s="42">
        <v>0.162</v>
      </c>
      <c r="P1589" s="42">
        <v>0.676</v>
      </c>
      <c r="Q1589" s="42">
        <v>0.162</v>
      </c>
      <c r="R1589" s="40">
        <v>1.0289898E7</v>
      </c>
      <c r="S1589" s="42">
        <v>0.544</v>
      </c>
      <c r="T1589" s="43">
        <f t="array" ref="T1589:U1589">VLOOKUP(D1589, TOURISM!D:H,{4,5},0)</f>
        <v>6027000000</v>
      </c>
      <c r="U1589" s="43">
        <v>2.754E9</v>
      </c>
      <c r="V1589" s="38" t="str">
        <f t="array" ref="V1589:AA1589">VLOOKUP(D1589, BUSINESS!D:P,{8,9,10,11,12,13},0)</f>
        <v/>
      </c>
      <c r="W1589" s="37"/>
      <c r="X1589" s="37"/>
      <c r="Y1589" s="37"/>
      <c r="Z1589" s="38">
        <v>0.164</v>
      </c>
      <c r="AA1589" s="38">
        <v>0.647</v>
      </c>
      <c r="AB1589" s="44">
        <f t="shared" si="331"/>
        <v>11370.3751</v>
      </c>
      <c r="AC1589" s="44">
        <f t="shared" si="531"/>
        <v>2.133062932</v>
      </c>
      <c r="AD1589" s="44"/>
      <c r="AE1589" s="44">
        <f t="shared" si="507"/>
        <v>585.7200917</v>
      </c>
      <c r="AF1589" s="44">
        <f t="shared" si="508"/>
        <v>267.641137</v>
      </c>
      <c r="AG1589" s="45" t="str">
        <f t="shared" si="5"/>
        <v/>
      </c>
      <c r="AH1589" s="45" t="str">
        <f t="shared" si="6"/>
        <v/>
      </c>
      <c r="AI1589" s="45" t="str">
        <f t="shared" si="7"/>
        <v/>
      </c>
      <c r="AJ1589" s="45" t="str">
        <f t="shared" si="8"/>
        <v/>
      </c>
      <c r="AK1589" s="45" t="str">
        <f t="shared" si="9"/>
        <v/>
      </c>
      <c r="AL1589" s="45" t="str">
        <f t="shared" si="10"/>
        <v/>
      </c>
      <c r="AM1589" s="45" t="str">
        <f t="shared" si="11"/>
        <v/>
      </c>
    </row>
    <row r="1590">
      <c r="A1590" s="33" t="s">
        <v>148</v>
      </c>
      <c r="B1590" s="34" t="s">
        <v>184</v>
      </c>
      <c r="C1590" s="35" t="s">
        <v>49</v>
      </c>
      <c r="D1590" s="36" t="str">
        <f t="shared" si="1"/>
        <v>Europe/Portugal-Europe/2001</v>
      </c>
      <c r="E1590" s="37">
        <f t="array" ref="E1590:H1590">VLOOKUP(D1590, GDP!D:L,{6,7,8,9},0)</f>
        <v>120000000000</v>
      </c>
      <c r="F1590" s="38">
        <v>0.093</v>
      </c>
      <c r="G1590" s="37">
        <v>1087.0</v>
      </c>
      <c r="H1590" s="38"/>
      <c r="I1590" s="39">
        <f t="array" ref="I1590:J1590">VLOOKUP(D1590, ENERGY!I:M,{4,5},0)</f>
        <v>23084</v>
      </c>
      <c r="J1590" s="39"/>
      <c r="K1590" s="40">
        <f t="array" ref="K1590:S1590">VLOOKUP(D1590, 'HUMAN RESOURCES'!D:V,{11,12,13,14,15,16,17,18,19},0)</f>
        <v>11</v>
      </c>
      <c r="L1590" s="40">
        <v>5.0</v>
      </c>
      <c r="M1590" s="40">
        <v>80.0</v>
      </c>
      <c r="N1590" s="41">
        <v>73.0</v>
      </c>
      <c r="O1590" s="42">
        <v>0.16</v>
      </c>
      <c r="P1590" s="42">
        <v>0.676</v>
      </c>
      <c r="Q1590" s="42">
        <v>0.164</v>
      </c>
      <c r="R1590" s="40">
        <v>1.0362722E7</v>
      </c>
      <c r="S1590" s="42">
        <v>0.55</v>
      </c>
      <c r="T1590" s="43">
        <f t="array" ref="T1590:U1590">VLOOKUP(D1590, TOURISM!D:H,{4,5},0)</f>
        <v>6236000000</v>
      </c>
      <c r="U1590" s="43">
        <v>2.606E9</v>
      </c>
      <c r="V1590" s="38" t="str">
        <f t="array" ref="V1590:AA1590">VLOOKUP(D1590, BUSINESS!D:P,{8,9,10,11,12,13},0)</f>
        <v/>
      </c>
      <c r="W1590" s="37"/>
      <c r="X1590" s="37"/>
      <c r="Y1590" s="37"/>
      <c r="Z1590" s="38">
        <v>0.181</v>
      </c>
      <c r="AA1590" s="38">
        <v>0.771</v>
      </c>
      <c r="AB1590" s="44">
        <f t="shared" si="331"/>
        <v>11579.96905</v>
      </c>
      <c r="AC1590" s="44">
        <f t="shared" si="531"/>
        <v>2.227600046</v>
      </c>
      <c r="AD1590" s="44"/>
      <c r="AE1590" s="44">
        <f t="shared" si="507"/>
        <v>601.7723915</v>
      </c>
      <c r="AF1590" s="44">
        <f t="shared" si="508"/>
        <v>251.4783278</v>
      </c>
      <c r="AG1590" s="45">
        <f t="shared" si="5"/>
        <v>0.01843333619</v>
      </c>
      <c r="AH1590" s="45">
        <f t="shared" si="6"/>
        <v>0.01588785047</v>
      </c>
      <c r="AI1590" s="45">
        <f t="shared" si="7"/>
        <v>0.04431988948</v>
      </c>
      <c r="AJ1590" s="45" t="str">
        <f t="shared" si="8"/>
        <v/>
      </c>
      <c r="AK1590" s="45">
        <f t="shared" si="9"/>
        <v>0.007077232447</v>
      </c>
      <c r="AL1590" s="45">
        <f t="shared" si="10"/>
        <v>0.02740609381</v>
      </c>
      <c r="AM1590" s="45">
        <f t="shared" si="11"/>
        <v>-0.06038985394</v>
      </c>
    </row>
    <row r="1591">
      <c r="A1591" s="33" t="s">
        <v>148</v>
      </c>
      <c r="B1591" s="34" t="s">
        <v>184</v>
      </c>
      <c r="C1591" s="35" t="s">
        <v>50</v>
      </c>
      <c r="D1591" s="36" t="str">
        <f t="shared" si="1"/>
        <v>Europe/Portugal-Europe/2002</v>
      </c>
      <c r="E1591" s="37">
        <f t="array" ref="E1591:H1591">VLOOKUP(D1591, GDP!D:L,{6,7,8,9},0)</f>
        <v>132000000000</v>
      </c>
      <c r="F1591" s="38">
        <v>0.093</v>
      </c>
      <c r="G1591" s="37">
        <v>1190.0</v>
      </c>
      <c r="H1591" s="38"/>
      <c r="I1591" s="39">
        <f t="array" ref="I1591:J1591">VLOOKUP(D1591, ENERGY!I:M,{4,5},0)</f>
        <v>23541</v>
      </c>
      <c r="J1591" s="39">
        <v>52361.0</v>
      </c>
      <c r="K1591" s="40">
        <f t="array" ref="K1591:S1591">VLOOKUP(D1591, 'HUMAN RESOURCES'!D:V,{11,12,13,14,15,16,17,18,19},0)</f>
        <v>11</v>
      </c>
      <c r="L1591" s="40">
        <v>5.0</v>
      </c>
      <c r="M1591" s="40">
        <v>81.0</v>
      </c>
      <c r="N1591" s="41">
        <v>74.0</v>
      </c>
      <c r="O1591" s="42">
        <v>0.159</v>
      </c>
      <c r="P1591" s="42">
        <v>0.675</v>
      </c>
      <c r="Q1591" s="42">
        <v>0.166</v>
      </c>
      <c r="R1591" s="40">
        <v>1.0419631E7</v>
      </c>
      <c r="S1591" s="42">
        <v>0.557</v>
      </c>
      <c r="T1591" s="43">
        <f t="array" ref="T1591:U1591">VLOOKUP(D1591, TOURISM!D:H,{4,5},0)</f>
        <v>6595000000</v>
      </c>
      <c r="U1591" s="43">
        <v>2.631E9</v>
      </c>
      <c r="V1591" s="38" t="str">
        <f t="array" ref="V1591:AA1591">VLOOKUP(D1591, BUSINESS!D:P,{8,9,10,11,12,13},0)</f>
        <v/>
      </c>
      <c r="W1591" s="37"/>
      <c r="X1591" s="37"/>
      <c r="Y1591" s="37"/>
      <c r="Z1591" s="38">
        <v>0.194</v>
      </c>
      <c r="AA1591" s="38">
        <v>0.834</v>
      </c>
      <c r="AB1591" s="44">
        <f t="shared" si="331"/>
        <v>12668.39488</v>
      </c>
      <c r="AC1591" s="44">
        <f t="shared" si="531"/>
        <v>2.259293059</v>
      </c>
      <c r="AD1591" s="44">
        <f t="shared" ref="AD1591:AD1593" si="533">J1591/R1591*1000</f>
        <v>5.025225941</v>
      </c>
      <c r="AE1591" s="44">
        <f t="shared" si="507"/>
        <v>632.9398805</v>
      </c>
      <c r="AF1591" s="44">
        <f t="shared" si="508"/>
        <v>252.5041434</v>
      </c>
      <c r="AG1591" s="45">
        <f t="shared" si="5"/>
        <v>0.0939921193</v>
      </c>
      <c r="AH1591" s="45">
        <f t="shared" si="6"/>
        <v>0.09475620975</v>
      </c>
      <c r="AI1591" s="45">
        <f t="shared" si="7"/>
        <v>0.01422742555</v>
      </c>
      <c r="AJ1591" s="45" t="str">
        <f t="shared" si="8"/>
        <v/>
      </c>
      <c r="AK1591" s="45">
        <f t="shared" si="9"/>
        <v>0.005491703821</v>
      </c>
      <c r="AL1591" s="45">
        <f t="shared" si="10"/>
        <v>0.05179281981</v>
      </c>
      <c r="AM1591" s="45">
        <f t="shared" si="11"/>
        <v>0.004079141099</v>
      </c>
    </row>
    <row r="1592">
      <c r="A1592" s="33" t="s">
        <v>148</v>
      </c>
      <c r="B1592" s="34" t="s">
        <v>184</v>
      </c>
      <c r="C1592" s="35" t="s">
        <v>51</v>
      </c>
      <c r="D1592" s="36" t="str">
        <f t="shared" si="1"/>
        <v>Europe/Portugal-Europe/2003</v>
      </c>
      <c r="E1592" s="37">
        <f t="array" ref="E1592:H1592">VLOOKUP(D1592, GDP!D:L,{6,7,8,9},0)</f>
        <v>162000000000</v>
      </c>
      <c r="F1592" s="38">
        <v>0.097</v>
      </c>
      <c r="G1592" s="37">
        <v>1514.0</v>
      </c>
      <c r="H1592" s="38"/>
      <c r="I1592" s="39">
        <f t="array" ref="I1592:J1592">VLOOKUP(D1592, ENERGY!I:M,{4,5},0)</f>
        <v>24152</v>
      </c>
      <c r="J1592" s="39">
        <v>57411.0</v>
      </c>
      <c r="K1592" s="40">
        <f t="array" ref="K1592:S1592">VLOOKUP(D1592, 'HUMAN RESOURCES'!D:V,{11,12,13,14,15,16,17,18,19},0)</f>
        <v>11</v>
      </c>
      <c r="L1592" s="40">
        <v>4.0</v>
      </c>
      <c r="M1592" s="40">
        <v>81.0</v>
      </c>
      <c r="N1592" s="41">
        <v>74.0</v>
      </c>
      <c r="O1592" s="42">
        <v>0.158</v>
      </c>
      <c r="P1592" s="42">
        <v>0.674</v>
      </c>
      <c r="Q1592" s="42">
        <v>0.168</v>
      </c>
      <c r="R1592" s="40">
        <v>1.0458821E7</v>
      </c>
      <c r="S1592" s="42">
        <v>0.563</v>
      </c>
      <c r="T1592" s="43">
        <f t="array" ref="T1592:U1592">VLOOKUP(D1592, TOURISM!D:H,{4,5},0)</f>
        <v>7634000000</v>
      </c>
      <c r="U1592" s="43">
        <v>2.982E9</v>
      </c>
      <c r="V1592" s="38" t="str">
        <f t="array" ref="V1592:AA1592">VLOOKUP(D1592, BUSINESS!D:P,{8,9,10,11,12,13},0)</f>
        <v/>
      </c>
      <c r="W1592" s="37">
        <v>78.0</v>
      </c>
      <c r="X1592" s="37"/>
      <c r="Y1592" s="37"/>
      <c r="Z1592" s="38">
        <v>0.297</v>
      </c>
      <c r="AA1592" s="38">
        <v>0.958</v>
      </c>
      <c r="AB1592" s="44">
        <f t="shared" si="331"/>
        <v>15489.31758</v>
      </c>
      <c r="AC1592" s="44">
        <f t="shared" si="531"/>
        <v>2.309246903</v>
      </c>
      <c r="AD1592" s="44">
        <f t="shared" si="533"/>
        <v>5.489242047</v>
      </c>
      <c r="AE1592" s="44">
        <f t="shared" si="507"/>
        <v>729.9101878</v>
      </c>
      <c r="AF1592" s="44">
        <f t="shared" si="508"/>
        <v>285.1181792</v>
      </c>
      <c r="AG1592" s="45">
        <f t="shared" si="5"/>
        <v>0.2226740428</v>
      </c>
      <c r="AH1592" s="45">
        <f t="shared" si="6"/>
        <v>0.2722689076</v>
      </c>
      <c r="AI1592" s="45">
        <f t="shared" si="7"/>
        <v>0.02211038672</v>
      </c>
      <c r="AJ1592" s="45">
        <f t="shared" si="8"/>
        <v>0.09233736186</v>
      </c>
      <c r="AK1592" s="45">
        <f t="shared" si="9"/>
        <v>0.003761169661</v>
      </c>
      <c r="AL1592" s="45">
        <f t="shared" si="10"/>
        <v>0.1532061895</v>
      </c>
      <c r="AM1592" s="45">
        <f t="shared" si="11"/>
        <v>0.1291623788</v>
      </c>
    </row>
    <row r="1593">
      <c r="A1593" s="33" t="s">
        <v>148</v>
      </c>
      <c r="B1593" s="34" t="s">
        <v>184</v>
      </c>
      <c r="C1593" s="35" t="s">
        <v>52</v>
      </c>
      <c r="D1593" s="36" t="str">
        <f t="shared" si="1"/>
        <v>Europe/Portugal-Europe/2004</v>
      </c>
      <c r="E1593" s="37">
        <f t="array" ref="E1593:H1593">VLOOKUP(D1593, GDP!D:L,{6,7,8,9},0)</f>
        <v>185000000000</v>
      </c>
      <c r="F1593" s="38">
        <v>0.1</v>
      </c>
      <c r="G1593" s="37">
        <v>1779.0</v>
      </c>
      <c r="H1593" s="38"/>
      <c r="I1593" s="39">
        <f t="array" ref="I1593:J1593">VLOOKUP(D1593, ENERGY!I:M,{4,5},0)</f>
        <v>24430</v>
      </c>
      <c r="J1593" s="39">
        <v>58357.0</v>
      </c>
      <c r="K1593" s="40">
        <f t="array" ref="K1593:S1593">VLOOKUP(D1593, 'HUMAN RESOURCES'!D:V,{11,12,13,14,15,16,17,18,19},0)</f>
        <v>10</v>
      </c>
      <c r="L1593" s="40">
        <v>4.0</v>
      </c>
      <c r="M1593" s="40">
        <v>81.0</v>
      </c>
      <c r="N1593" s="41">
        <v>75.0</v>
      </c>
      <c r="O1593" s="42">
        <v>0.157</v>
      </c>
      <c r="P1593" s="42">
        <v>0.674</v>
      </c>
      <c r="Q1593" s="42">
        <v>0.17</v>
      </c>
      <c r="R1593" s="40">
        <v>1.0483861E7</v>
      </c>
      <c r="S1593" s="42">
        <v>0.569</v>
      </c>
      <c r="T1593" s="43">
        <f t="array" ref="T1593:U1593">VLOOKUP(D1593, TOURISM!D:H,{4,5},0)</f>
        <v>8858000000</v>
      </c>
      <c r="U1593" s="43">
        <v>3.369E9</v>
      </c>
      <c r="V1593" s="38" t="str">
        <f t="array" ref="V1593:AA1593">VLOOKUP(D1593, BUSINESS!D:P,{8,9,10,11,12,13},0)</f>
        <v/>
      </c>
      <c r="W1593" s="37">
        <v>78.0</v>
      </c>
      <c r="X1593" s="37"/>
      <c r="Y1593" s="37"/>
      <c r="Z1593" s="38">
        <v>0.318</v>
      </c>
      <c r="AA1593" s="38">
        <v>1.009</v>
      </c>
      <c r="AB1593" s="44">
        <f t="shared" si="331"/>
        <v>17646.17062</v>
      </c>
      <c r="AC1593" s="44">
        <f t="shared" si="531"/>
        <v>2.330248369</v>
      </c>
      <c r="AD1593" s="44">
        <f t="shared" si="533"/>
        <v>5.566365292</v>
      </c>
      <c r="AE1593" s="44">
        <f t="shared" si="507"/>
        <v>844.9177264</v>
      </c>
      <c r="AF1593" s="44">
        <f t="shared" si="508"/>
        <v>321.3510748</v>
      </c>
      <c r="AG1593" s="45">
        <f t="shared" si="5"/>
        <v>0.1392477771</v>
      </c>
      <c r="AH1593" s="45">
        <f t="shared" si="6"/>
        <v>0.1750330251</v>
      </c>
      <c r="AI1593" s="45">
        <f t="shared" si="7"/>
        <v>0.009094508978</v>
      </c>
      <c r="AJ1593" s="45">
        <f t="shared" si="8"/>
        <v>0.01404988962</v>
      </c>
      <c r="AK1593" s="45">
        <f t="shared" si="9"/>
        <v>0.00239415131</v>
      </c>
      <c r="AL1593" s="45">
        <f t="shared" si="10"/>
        <v>0.1575639586</v>
      </c>
      <c r="AM1593" s="45">
        <f t="shared" si="11"/>
        <v>0.1270802713</v>
      </c>
    </row>
    <row r="1594">
      <c r="A1594" s="33" t="s">
        <v>148</v>
      </c>
      <c r="B1594" s="34" t="s">
        <v>184</v>
      </c>
      <c r="C1594" s="35" t="s">
        <v>53</v>
      </c>
      <c r="D1594" s="36" t="str">
        <f t="shared" si="1"/>
        <v>Europe/Portugal-Europe/2005</v>
      </c>
      <c r="E1594" s="37">
        <f t="array" ref="E1594:H1594">VLOOKUP(D1594, GDP!D:L,{6,7,8,9},0)</f>
        <v>192000000000</v>
      </c>
      <c r="F1594" s="38">
        <v>0.104</v>
      </c>
      <c r="G1594" s="37">
        <v>1886.0</v>
      </c>
      <c r="H1594" s="38"/>
      <c r="I1594" s="39" t="str">
        <f t="array" ref="I1594:J1594">VLOOKUP(D1594, ENERGY!I:M,{4,5},0)</f>
        <v/>
      </c>
      <c r="J1594" s="39"/>
      <c r="K1594" s="40">
        <f t="array" ref="K1594:S1594">VLOOKUP(D1594, 'HUMAN RESOURCES'!D:V,{11,12,13,14,15,16,17,18,19},0)</f>
        <v>10</v>
      </c>
      <c r="L1594" s="40">
        <v>4.0</v>
      </c>
      <c r="M1594" s="40">
        <v>81.0</v>
      </c>
      <c r="N1594" s="41">
        <v>75.0</v>
      </c>
      <c r="O1594" s="42">
        <v>0.156</v>
      </c>
      <c r="P1594" s="42">
        <v>0.673</v>
      </c>
      <c r="Q1594" s="42">
        <v>0.171</v>
      </c>
      <c r="R1594" s="40">
        <v>1.050333E7</v>
      </c>
      <c r="S1594" s="42">
        <v>0.575</v>
      </c>
      <c r="T1594" s="43">
        <f t="array" ref="T1594:U1594">VLOOKUP(D1594, TOURISM!D:H,{4,5},0)</f>
        <v>9008000000</v>
      </c>
      <c r="U1594" s="43">
        <v>3.743E9</v>
      </c>
      <c r="V1594" s="38">
        <f t="array" ref="V1594:AA1594">VLOOKUP(D1594, BUSINESS!D:P,{8,9,10,11,12,13},0)</f>
        <v>0.438</v>
      </c>
      <c r="W1594" s="37">
        <v>54.0</v>
      </c>
      <c r="X1594" s="37"/>
      <c r="Y1594" s="37">
        <v>328.0</v>
      </c>
      <c r="Z1594" s="38">
        <v>0.35</v>
      </c>
      <c r="AA1594" s="38">
        <v>1.089</v>
      </c>
      <c r="AB1594" s="44">
        <f t="shared" si="331"/>
        <v>18279.91694</v>
      </c>
      <c r="AC1594" s="44"/>
      <c r="AD1594" s="44"/>
      <c r="AE1594" s="44">
        <f t="shared" si="507"/>
        <v>857.6327698</v>
      </c>
      <c r="AF1594" s="44">
        <f t="shared" si="508"/>
        <v>356.3631724</v>
      </c>
      <c r="AG1594" s="45">
        <f t="shared" si="5"/>
        <v>0.0359140989</v>
      </c>
      <c r="AH1594" s="45">
        <f t="shared" si="6"/>
        <v>0.06014614952</v>
      </c>
      <c r="AI1594" s="45" t="str">
        <f t="shared" si="7"/>
        <v/>
      </c>
      <c r="AJ1594" s="45" t="str">
        <f t="shared" si="8"/>
        <v/>
      </c>
      <c r="AK1594" s="45">
        <f t="shared" si="9"/>
        <v>0.001857044843</v>
      </c>
      <c r="AL1594" s="45">
        <f t="shared" si="10"/>
        <v>0.01504885387</v>
      </c>
      <c r="AM1594" s="45">
        <f t="shared" si="11"/>
        <v>0.1089527947</v>
      </c>
    </row>
    <row r="1595">
      <c r="A1595" s="33" t="s">
        <v>148</v>
      </c>
      <c r="B1595" s="34" t="s">
        <v>184</v>
      </c>
      <c r="C1595" s="35" t="s">
        <v>54</v>
      </c>
      <c r="D1595" s="36" t="str">
        <f t="shared" si="1"/>
        <v>Europe/Portugal-Europe/2006</v>
      </c>
      <c r="E1595" s="37">
        <f t="array" ref="E1595:H1595">VLOOKUP(D1595, GDP!D:L,{6,7,8,9},0)</f>
        <v>202000000000</v>
      </c>
      <c r="F1595" s="38">
        <v>0.1</v>
      </c>
      <c r="G1595" s="37">
        <v>1915.0</v>
      </c>
      <c r="H1595" s="38"/>
      <c r="I1595" s="39">
        <f t="array" ref="I1595:J1595">VLOOKUP(D1595, ENERGY!I:M,{4,5},0)</f>
        <v>24815</v>
      </c>
      <c r="J1595" s="39">
        <v>62863.0</v>
      </c>
      <c r="K1595" s="40">
        <f t="array" ref="K1595:S1595">VLOOKUP(D1595, 'HUMAN RESOURCES'!D:V,{11,12,13,14,15,16,17,18,19},0)</f>
        <v>10</v>
      </c>
      <c r="L1595" s="40">
        <v>4.0</v>
      </c>
      <c r="M1595" s="40">
        <v>82.0</v>
      </c>
      <c r="N1595" s="41">
        <v>75.0</v>
      </c>
      <c r="O1595" s="42">
        <v>0.155</v>
      </c>
      <c r="P1595" s="42">
        <v>0.672</v>
      </c>
      <c r="Q1595" s="42">
        <v>0.173</v>
      </c>
      <c r="R1595" s="40">
        <v>1.0522288E7</v>
      </c>
      <c r="S1595" s="42">
        <v>0.581</v>
      </c>
      <c r="T1595" s="43">
        <f t="array" ref="T1595:U1595">VLOOKUP(D1595, TOURISM!D:H,{4,5},0)</f>
        <v>10438000000</v>
      </c>
      <c r="U1595" s="43">
        <v>4.142E9</v>
      </c>
      <c r="V1595" s="38">
        <f t="array" ref="V1595:AA1595">VLOOKUP(D1595, BUSINESS!D:P,{8,9,10,11,12,13},0)</f>
        <v>0.438</v>
      </c>
      <c r="W1595" s="37">
        <v>7.0</v>
      </c>
      <c r="X1595" s="37"/>
      <c r="Y1595" s="37">
        <v>328.0</v>
      </c>
      <c r="Z1595" s="38">
        <v>0.38</v>
      </c>
      <c r="AA1595" s="38">
        <v>1.16</v>
      </c>
      <c r="AB1595" s="44">
        <f t="shared" si="331"/>
        <v>19197.34567</v>
      </c>
      <c r="AC1595" s="44">
        <f t="shared" ref="AC1595:AC1597" si="534">(I1595/R1595)*1000</f>
        <v>2.35832739</v>
      </c>
      <c r="AD1595" s="44">
        <f t="shared" ref="AD1595:AD1597" si="535">J1595/R1595*1000</f>
        <v>5.974270995</v>
      </c>
      <c r="AE1595" s="44">
        <f t="shared" si="507"/>
        <v>991.9895749</v>
      </c>
      <c r="AF1595" s="44">
        <f t="shared" si="508"/>
        <v>393.6406226</v>
      </c>
      <c r="AG1595" s="45">
        <f t="shared" si="5"/>
        <v>0.05018779542</v>
      </c>
      <c r="AH1595" s="45">
        <f t="shared" si="6"/>
        <v>0.01537645811</v>
      </c>
      <c r="AI1595" s="45" t="str">
        <f t="shared" si="7"/>
        <v/>
      </c>
      <c r="AJ1595" s="45" t="str">
        <f t="shared" si="8"/>
        <v/>
      </c>
      <c r="AK1595" s="45">
        <f t="shared" si="9"/>
        <v>0.001804951382</v>
      </c>
      <c r="AL1595" s="45">
        <f t="shared" si="10"/>
        <v>0.1566600646</v>
      </c>
      <c r="AM1595" s="45">
        <f t="shared" si="11"/>
        <v>0.104605226</v>
      </c>
    </row>
    <row r="1596">
      <c r="A1596" s="33" t="s">
        <v>148</v>
      </c>
      <c r="B1596" s="34" t="s">
        <v>184</v>
      </c>
      <c r="C1596" s="35" t="s">
        <v>55</v>
      </c>
      <c r="D1596" s="36" t="str">
        <f t="shared" si="1"/>
        <v>Europe/Portugal-Europe/2007</v>
      </c>
      <c r="E1596" s="37">
        <f t="array" ref="E1596:H1596">VLOOKUP(D1596, GDP!D:L,{6,7,8,9},0)</f>
        <v>232000000000</v>
      </c>
      <c r="F1596" s="38">
        <v>0.1</v>
      </c>
      <c r="G1596" s="37">
        <v>2185.0</v>
      </c>
      <c r="H1596" s="38"/>
      <c r="I1596" s="39">
        <f t="array" ref="I1596:J1596">VLOOKUP(D1596, ENERGY!I:M,{4,5},0)</f>
        <v>25827.5</v>
      </c>
      <c r="J1596" s="39">
        <v>64997.5</v>
      </c>
      <c r="K1596" s="40">
        <f t="array" ref="K1596:S1596">VLOOKUP(D1596, 'HUMAN RESOURCES'!D:V,{11,12,13,14,15,16,17,18,19},0)</f>
        <v>10</v>
      </c>
      <c r="L1596" s="40">
        <v>3.0</v>
      </c>
      <c r="M1596" s="40">
        <v>82.0</v>
      </c>
      <c r="N1596" s="41">
        <v>75.0</v>
      </c>
      <c r="O1596" s="42">
        <v>0.154</v>
      </c>
      <c r="P1596" s="42">
        <v>0.671</v>
      </c>
      <c r="Q1596" s="42">
        <v>0.175</v>
      </c>
      <c r="R1596" s="40">
        <v>1.0542964E7</v>
      </c>
      <c r="S1596" s="42">
        <v>0.587</v>
      </c>
      <c r="T1596" s="43">
        <f t="array" ref="T1596:U1596">VLOOKUP(D1596, TOURISM!D:H,{4,5},0)</f>
        <v>12917000000</v>
      </c>
      <c r="U1596" s="43">
        <v>4.864E9</v>
      </c>
      <c r="V1596" s="38">
        <f t="array" ref="V1596:AA1596">VLOOKUP(D1596, BUSINESS!D:P,{8,9,10,11,12,13},0)</f>
        <v>0.429</v>
      </c>
      <c r="W1596" s="37">
        <v>6.0</v>
      </c>
      <c r="X1596" s="37"/>
      <c r="Y1596" s="37">
        <v>328.0</v>
      </c>
      <c r="Z1596" s="38">
        <v>0.421</v>
      </c>
      <c r="AA1596" s="38">
        <v>1.277</v>
      </c>
      <c r="AB1596" s="44">
        <f t="shared" si="331"/>
        <v>22005.19702</v>
      </c>
      <c r="AC1596" s="44">
        <f t="shared" si="534"/>
        <v>2.449738043</v>
      </c>
      <c r="AD1596" s="44">
        <f t="shared" si="535"/>
        <v>6.16501204</v>
      </c>
      <c r="AE1596" s="44">
        <f t="shared" si="507"/>
        <v>1225.177284</v>
      </c>
      <c r="AF1596" s="44">
        <f t="shared" si="508"/>
        <v>461.3503375</v>
      </c>
      <c r="AG1596" s="45">
        <f t="shared" si="5"/>
        <v>0.146262478</v>
      </c>
      <c r="AH1596" s="45">
        <f t="shared" si="6"/>
        <v>0.1409921671</v>
      </c>
      <c r="AI1596" s="45">
        <f t="shared" si="7"/>
        <v>0.03876079856</v>
      </c>
      <c r="AJ1596" s="45">
        <f t="shared" si="8"/>
        <v>0.03192708288</v>
      </c>
      <c r="AK1596" s="45">
        <f t="shared" si="9"/>
        <v>0.001964971877</v>
      </c>
      <c r="AL1596" s="45">
        <f t="shared" si="10"/>
        <v>0.2350707257</v>
      </c>
      <c r="AM1596" s="45">
        <f t="shared" si="11"/>
        <v>0.172008962</v>
      </c>
    </row>
    <row r="1597">
      <c r="A1597" s="33" t="s">
        <v>148</v>
      </c>
      <c r="B1597" s="34" t="s">
        <v>184</v>
      </c>
      <c r="C1597" s="35" t="s">
        <v>56</v>
      </c>
      <c r="D1597" s="36" t="str">
        <f t="shared" si="1"/>
        <v>Europe/Portugal-Europe/2008</v>
      </c>
      <c r="E1597" s="37">
        <f t="array" ref="E1597:H1597">VLOOKUP(D1597, GDP!D:L,{6,7,8,9},0)</f>
        <v>252000000000</v>
      </c>
      <c r="F1597" s="38">
        <v>0.102</v>
      </c>
      <c r="G1597" s="37">
        <v>2425.0</v>
      </c>
      <c r="H1597" s="38"/>
      <c r="I1597" s="39">
        <f t="array" ref="I1597:J1597">VLOOKUP(D1597, ENERGY!I:M,{4,5},0)</f>
        <v>25302</v>
      </c>
      <c r="J1597" s="39">
        <v>60865.0</v>
      </c>
      <c r="K1597" s="40">
        <f t="array" ref="K1597:S1597">VLOOKUP(D1597, 'HUMAN RESOURCES'!D:V,{11,12,13,14,15,16,17,18,19},0)</f>
        <v>10</v>
      </c>
      <c r="L1597" s="40">
        <v>3.0</v>
      </c>
      <c r="M1597" s="40">
        <v>82.0</v>
      </c>
      <c r="N1597" s="41">
        <v>76.0</v>
      </c>
      <c r="O1597" s="42">
        <v>0.153</v>
      </c>
      <c r="P1597" s="42">
        <v>0.67</v>
      </c>
      <c r="Q1597" s="42">
        <v>0.176</v>
      </c>
      <c r="R1597" s="40">
        <v>1.0558177E7</v>
      </c>
      <c r="S1597" s="42">
        <v>0.594</v>
      </c>
      <c r="T1597" s="43">
        <f t="array" ref="T1597:U1597">VLOOKUP(D1597, TOURISM!D:H,{4,5},0)</f>
        <v>14047000000</v>
      </c>
      <c r="U1597" s="43">
        <v>5.283E9</v>
      </c>
      <c r="V1597" s="38">
        <f t="array" ref="V1597:AA1597">VLOOKUP(D1597, BUSINESS!D:P,{8,9,10,11,12,13},0)</f>
        <v>0.425</v>
      </c>
      <c r="W1597" s="37">
        <v>5.0</v>
      </c>
      <c r="X1597" s="37"/>
      <c r="Y1597" s="37">
        <v>328.0</v>
      </c>
      <c r="Z1597" s="38">
        <v>0.441</v>
      </c>
      <c r="AA1597" s="38">
        <v>1.329</v>
      </c>
      <c r="AB1597" s="44">
        <f t="shared" si="331"/>
        <v>23867.75672</v>
      </c>
      <c r="AC1597" s="44">
        <f t="shared" si="534"/>
        <v>2.39643643</v>
      </c>
      <c r="AD1597" s="44">
        <f t="shared" si="535"/>
        <v>5.76472624</v>
      </c>
      <c r="AE1597" s="44">
        <f t="shared" si="507"/>
        <v>1330.43801</v>
      </c>
      <c r="AF1597" s="44">
        <f t="shared" si="508"/>
        <v>500.3704712</v>
      </c>
      <c r="AG1597" s="45">
        <f t="shared" si="5"/>
        <v>0.08464180956</v>
      </c>
      <c r="AH1597" s="45">
        <f t="shared" si="6"/>
        <v>0.1098398169</v>
      </c>
      <c r="AI1597" s="45">
        <f t="shared" si="7"/>
        <v>-0.02175808682</v>
      </c>
      <c r="AJ1597" s="45">
        <f t="shared" si="8"/>
        <v>-0.06492863234</v>
      </c>
      <c r="AK1597" s="45">
        <f t="shared" si="9"/>
        <v>0.001442952855</v>
      </c>
      <c r="AL1597" s="45">
        <f t="shared" si="10"/>
        <v>0.08591468968</v>
      </c>
      <c r="AM1597" s="45">
        <f t="shared" si="11"/>
        <v>0.08457809704</v>
      </c>
    </row>
    <row r="1598">
      <c r="A1598" s="33" t="s">
        <v>148</v>
      </c>
      <c r="B1598" s="34" t="s">
        <v>184</v>
      </c>
      <c r="C1598" s="35" t="s">
        <v>57</v>
      </c>
      <c r="D1598" s="36" t="str">
        <f t="shared" si="1"/>
        <v>Europe/Portugal-Europe/2009</v>
      </c>
      <c r="E1598" s="37">
        <f t="array" ref="E1598:H1598">VLOOKUP(D1598, GDP!D:L,{6,7,8,9},0)</f>
        <v>234000000000</v>
      </c>
      <c r="F1598" s="38">
        <v>0.108</v>
      </c>
      <c r="G1598" s="37">
        <v>2382.0</v>
      </c>
      <c r="H1598" s="38"/>
      <c r="I1598" s="39" t="str">
        <f t="array" ref="I1598:J1598">VLOOKUP(D1598, ENERGY!I:M,{4,5},0)</f>
        <v/>
      </c>
      <c r="J1598" s="39"/>
      <c r="K1598" s="40">
        <f t="array" ref="K1598:S1598">VLOOKUP(D1598, 'HUMAN RESOURCES'!D:V,{11,12,13,14,15,16,17,18,19},0)</f>
        <v>9</v>
      </c>
      <c r="L1598" s="40">
        <v>3.0</v>
      </c>
      <c r="M1598" s="40">
        <v>82.0</v>
      </c>
      <c r="N1598" s="41">
        <v>76.0</v>
      </c>
      <c r="O1598" s="42">
        <v>0.153</v>
      </c>
      <c r="P1598" s="42">
        <v>0.669</v>
      </c>
      <c r="Q1598" s="42">
        <v>0.178</v>
      </c>
      <c r="R1598" s="40">
        <v>1.0568247E7</v>
      </c>
      <c r="S1598" s="42">
        <v>0.6</v>
      </c>
      <c r="T1598" s="43">
        <f t="array" ref="T1598:U1598">VLOOKUP(D1598, TOURISM!D:H,{4,5},0)</f>
        <v>12315000000</v>
      </c>
      <c r="U1598" s="43">
        <v>4.604E9</v>
      </c>
      <c r="V1598" s="38">
        <f t="array" ref="V1598:AA1598">VLOOKUP(D1598, BUSINESS!D:P,{8,9,10,11,12,13},0)</f>
        <v>0.423</v>
      </c>
      <c r="W1598" s="37">
        <v>5.0</v>
      </c>
      <c r="X1598" s="37"/>
      <c r="Y1598" s="37">
        <v>328.0</v>
      </c>
      <c r="Z1598" s="38">
        <v>0.483</v>
      </c>
      <c r="AA1598" s="38">
        <v>1.115</v>
      </c>
      <c r="AB1598" s="44">
        <f t="shared" si="331"/>
        <v>22141.79892</v>
      </c>
      <c r="AC1598" s="44"/>
      <c r="AD1598" s="44"/>
      <c r="AE1598" s="44">
        <f t="shared" si="507"/>
        <v>1165.283135</v>
      </c>
      <c r="AF1598" s="44">
        <f t="shared" si="508"/>
        <v>435.6446249</v>
      </c>
      <c r="AG1598" s="45">
        <f t="shared" si="5"/>
        <v>-0.07231336474</v>
      </c>
      <c r="AH1598" s="45">
        <f t="shared" si="6"/>
        <v>-0.01773195876</v>
      </c>
      <c r="AI1598" s="45" t="str">
        <f t="shared" si="7"/>
        <v/>
      </c>
      <c r="AJ1598" s="45" t="str">
        <f t="shared" si="8"/>
        <v/>
      </c>
      <c r="AK1598" s="45">
        <f t="shared" si="9"/>
        <v>0.0009537631354</v>
      </c>
      <c r="AL1598" s="45">
        <f t="shared" si="10"/>
        <v>-0.1241357159</v>
      </c>
      <c r="AM1598" s="45">
        <f t="shared" si="11"/>
        <v>-0.1293558473</v>
      </c>
    </row>
    <row r="1599">
      <c r="A1599" s="33" t="s">
        <v>148</v>
      </c>
      <c r="B1599" s="34" t="s">
        <v>184</v>
      </c>
      <c r="C1599" s="35" t="s">
        <v>58</v>
      </c>
      <c r="D1599" s="36" t="str">
        <f t="shared" si="1"/>
        <v>Europe/Portugal-Europe/2010</v>
      </c>
      <c r="E1599" s="37">
        <f t="array" ref="E1599:H1599">VLOOKUP(D1599, GDP!D:L,{6,7,8,9},0)</f>
        <v>229000000000</v>
      </c>
      <c r="F1599" s="38">
        <v>0.108</v>
      </c>
      <c r="G1599" s="37">
        <v>2324.0</v>
      </c>
      <c r="H1599" s="38"/>
      <c r="I1599" s="39">
        <f t="array" ref="I1599:J1599">VLOOKUP(D1599, ENERGY!I:M,{4,5},0)</f>
        <v>26467</v>
      </c>
      <c r="J1599" s="39">
        <v>65309.0</v>
      </c>
      <c r="K1599" s="40">
        <f t="array" ref="K1599:S1599">VLOOKUP(D1599, 'HUMAN RESOURCES'!D:V,{11,12,13,14,15,16,17,18,19},0)</f>
        <v>10</v>
      </c>
      <c r="L1599" s="40">
        <v>3.0</v>
      </c>
      <c r="M1599" s="40">
        <v>82.0</v>
      </c>
      <c r="N1599" s="41">
        <v>76.0</v>
      </c>
      <c r="O1599" s="42">
        <v>0.151</v>
      </c>
      <c r="P1599" s="42">
        <v>0.668</v>
      </c>
      <c r="Q1599" s="42">
        <v>0.18</v>
      </c>
      <c r="R1599" s="40">
        <v>1.05731E7</v>
      </c>
      <c r="S1599" s="42">
        <v>0.606</v>
      </c>
      <c r="T1599" s="43">
        <f t="array" ref="T1599:U1599">VLOOKUP(D1599, TOURISM!D:H,{4,5},0)</f>
        <v>12969000000</v>
      </c>
      <c r="U1599" s="43">
        <v>4.691E9</v>
      </c>
      <c r="V1599" s="38">
        <f t="array" ref="V1599:AA1599">VLOOKUP(D1599, BUSINESS!D:P,{8,9,10,11,12,13},0)</f>
        <v>0.426</v>
      </c>
      <c r="W1599" s="37">
        <v>5.0</v>
      </c>
      <c r="X1599" s="37"/>
      <c r="Y1599" s="37">
        <v>298.0</v>
      </c>
      <c r="Z1599" s="38">
        <v>0.533</v>
      </c>
      <c r="AA1599" s="38">
        <v>1.153</v>
      </c>
      <c r="AB1599" s="44">
        <f t="shared" si="331"/>
        <v>21658.73774</v>
      </c>
      <c r="AC1599" s="44">
        <f t="shared" ref="AC1599:AC1601" si="536">(I1599/R1599)*1000</f>
        <v>2.503239353</v>
      </c>
      <c r="AD1599" s="44">
        <f t="shared" ref="AD1599:AD1601" si="537">J1599/R1599*1000</f>
        <v>6.17690176</v>
      </c>
      <c r="AE1599" s="44">
        <f t="shared" si="507"/>
        <v>1226.603361</v>
      </c>
      <c r="AF1599" s="44">
        <f t="shared" si="508"/>
        <v>443.6730949</v>
      </c>
      <c r="AG1599" s="45">
        <f t="shared" si="5"/>
        <v>-0.02181670878</v>
      </c>
      <c r="AH1599" s="45">
        <f t="shared" si="6"/>
        <v>-0.02434928631</v>
      </c>
      <c r="AI1599" s="45" t="str">
        <f t="shared" si="7"/>
        <v/>
      </c>
      <c r="AJ1599" s="45" t="str">
        <f t="shared" si="8"/>
        <v/>
      </c>
      <c r="AK1599" s="45">
        <f t="shared" si="9"/>
        <v>0.0004592057699</v>
      </c>
      <c r="AL1599" s="45">
        <f t="shared" si="10"/>
        <v>0.05262259796</v>
      </c>
      <c r="AM1599" s="45">
        <f t="shared" si="11"/>
        <v>0.0184289432</v>
      </c>
    </row>
    <row r="1600">
      <c r="A1600" s="33" t="s">
        <v>148</v>
      </c>
      <c r="B1600" s="34" t="s">
        <v>184</v>
      </c>
      <c r="C1600" s="35" t="s">
        <v>59</v>
      </c>
      <c r="D1600" s="36" t="str">
        <f t="shared" si="1"/>
        <v>Europe/Portugal-Europe/2011</v>
      </c>
      <c r="E1600" s="37">
        <f t="array" ref="E1600:H1600">VLOOKUP(D1600, GDP!D:L,{6,7,8,9},0)</f>
        <v>238000000000</v>
      </c>
      <c r="F1600" s="38">
        <v>0.102</v>
      </c>
      <c r="G1600" s="37">
        <v>2302.0</v>
      </c>
      <c r="H1600" s="38"/>
      <c r="I1600" s="39">
        <f t="array" ref="I1600:J1600">VLOOKUP(D1600, ENERGY!I:M,{4,5},0)</f>
        <v>24901</v>
      </c>
      <c r="J1600" s="39">
        <v>62121.0</v>
      </c>
      <c r="K1600" s="40">
        <f t="array" ref="K1600:S1600">VLOOKUP(D1600, 'HUMAN RESOURCES'!D:V,{11,12,13,14,15,16,17,18,19},0)</f>
        <v>9</v>
      </c>
      <c r="L1600" s="40">
        <v>3.0</v>
      </c>
      <c r="M1600" s="40">
        <v>84.0</v>
      </c>
      <c r="N1600" s="41">
        <v>77.0</v>
      </c>
      <c r="O1600" s="42">
        <v>0.15</v>
      </c>
      <c r="P1600" s="42">
        <v>0.667</v>
      </c>
      <c r="Q1600" s="42">
        <v>0.182</v>
      </c>
      <c r="R1600" s="40">
        <v>1.055756E7</v>
      </c>
      <c r="S1600" s="42">
        <v>0.612</v>
      </c>
      <c r="T1600" s="43">
        <f t="array" ref="T1600:U1600">VLOOKUP(D1600, TOURISM!D:H,{4,5},0)</f>
        <v>14882000000</v>
      </c>
      <c r="U1600" s="43">
        <v>4.948E9</v>
      </c>
      <c r="V1600" s="38">
        <f t="array" ref="V1600:AA1600">VLOOKUP(D1600, BUSINESS!D:P,{8,9,10,11,12,13},0)</f>
        <v>0.427</v>
      </c>
      <c r="W1600" s="37">
        <v>4.0</v>
      </c>
      <c r="X1600" s="37"/>
      <c r="Y1600" s="37">
        <v>275.0</v>
      </c>
      <c r="Z1600" s="38">
        <v>0.552</v>
      </c>
      <c r="AA1600" s="38">
        <v>1.164</v>
      </c>
      <c r="AB1600" s="44">
        <f t="shared" si="331"/>
        <v>22543.08761</v>
      </c>
      <c r="AC1600" s="44">
        <f t="shared" si="536"/>
        <v>2.358594221</v>
      </c>
      <c r="AD1600" s="44">
        <f t="shared" si="537"/>
        <v>5.884030022</v>
      </c>
      <c r="AE1600" s="44">
        <f t="shared" si="507"/>
        <v>1409.606007</v>
      </c>
      <c r="AF1600" s="44">
        <f t="shared" si="508"/>
        <v>468.668897</v>
      </c>
      <c r="AG1600" s="45">
        <f t="shared" si="5"/>
        <v>0.04083108988</v>
      </c>
      <c r="AH1600" s="45">
        <f t="shared" si="6"/>
        <v>-0.009466437177</v>
      </c>
      <c r="AI1600" s="45">
        <f t="shared" si="7"/>
        <v>-0.05778318078</v>
      </c>
      <c r="AJ1600" s="45">
        <f t="shared" si="8"/>
        <v>-0.0474140191</v>
      </c>
      <c r="AK1600" s="45">
        <f t="shared" si="9"/>
        <v>-0.001469767618</v>
      </c>
      <c r="AL1600" s="45">
        <f t="shared" si="10"/>
        <v>0.1491946393</v>
      </c>
      <c r="AM1600" s="45">
        <f t="shared" si="11"/>
        <v>0.05633833184</v>
      </c>
    </row>
    <row r="1601">
      <c r="A1601" s="33" t="s">
        <v>148</v>
      </c>
      <c r="B1601" s="34" t="s">
        <v>184</v>
      </c>
      <c r="C1601" s="35" t="s">
        <v>60</v>
      </c>
      <c r="D1601" s="36" t="str">
        <f t="shared" si="1"/>
        <v>Europe/Portugal-Europe/2012</v>
      </c>
      <c r="E1601" s="37">
        <f t="array" ref="E1601:H1601">VLOOKUP(D1601, GDP!D:L,{6,7,8,9},0)</f>
        <v>212000000000</v>
      </c>
      <c r="F1601" s="38">
        <v>0.094</v>
      </c>
      <c r="G1601" s="37">
        <v>1905.0</v>
      </c>
      <c r="H1601" s="38"/>
      <c r="I1601" s="39">
        <f t="array" ref="I1601:J1601">VLOOKUP(D1601, ENERGY!I:M,{4,5},0)</f>
        <v>24698</v>
      </c>
      <c r="J1601" s="39">
        <v>59108.0</v>
      </c>
      <c r="K1601" s="40">
        <f t="array" ref="K1601:S1601">VLOOKUP(D1601, 'HUMAN RESOURCES'!D:V,{11,12,13,14,15,16,17,18,19},0)</f>
        <v>9</v>
      </c>
      <c r="L1601" s="40">
        <v>3.0</v>
      </c>
      <c r="M1601" s="40">
        <v>84.0</v>
      </c>
      <c r="N1601" s="41">
        <v>77.0</v>
      </c>
      <c r="O1601" s="42">
        <v>0.149</v>
      </c>
      <c r="P1601" s="42">
        <v>0.666</v>
      </c>
      <c r="Q1601" s="42">
        <v>0.185</v>
      </c>
      <c r="R1601" s="40">
        <v>1.0514844E7</v>
      </c>
      <c r="S1601" s="42">
        <v>0.618</v>
      </c>
      <c r="T1601" s="43">
        <f t="array" ref="T1601:U1601">VLOOKUP(D1601, TOURISM!D:H,{4,5},0)</f>
        <v>14559000000</v>
      </c>
      <c r="U1601" s="43">
        <v>4.49E9</v>
      </c>
      <c r="V1601" s="38">
        <f t="array" ref="V1601:AA1601">VLOOKUP(D1601, BUSINESS!D:P,{8,9,10,11,12,13},0)</f>
        <v>0.42</v>
      </c>
      <c r="W1601" s="37">
        <v>4.0</v>
      </c>
      <c r="X1601" s="37">
        <v>29.0</v>
      </c>
      <c r="Y1601" s="37">
        <v>275.0</v>
      </c>
      <c r="Z1601" s="38">
        <v>0.603</v>
      </c>
      <c r="AA1601" s="38">
        <v>1.14</v>
      </c>
      <c r="AB1601" s="44">
        <f t="shared" si="331"/>
        <v>20161.97292</v>
      </c>
      <c r="AC1601" s="44">
        <f t="shared" si="536"/>
        <v>2.348869845</v>
      </c>
      <c r="AD1601" s="44">
        <f t="shared" si="537"/>
        <v>5.621386299</v>
      </c>
      <c r="AE1601" s="44">
        <f t="shared" si="507"/>
        <v>1384.61398</v>
      </c>
      <c r="AF1601" s="44">
        <f t="shared" si="508"/>
        <v>427.0153699</v>
      </c>
      <c r="AG1601" s="45">
        <f t="shared" si="5"/>
        <v>-0.1056250469</v>
      </c>
      <c r="AH1601" s="45">
        <f t="shared" si="6"/>
        <v>-0.1724587315</v>
      </c>
      <c r="AI1601" s="45">
        <f t="shared" si="7"/>
        <v>-0.004122953925</v>
      </c>
      <c r="AJ1601" s="45">
        <f t="shared" si="8"/>
        <v>-0.0446367068</v>
      </c>
      <c r="AK1601" s="45">
        <f t="shared" si="9"/>
        <v>-0.004046010631</v>
      </c>
      <c r="AL1601" s="45">
        <f t="shared" si="10"/>
        <v>-0.01772979635</v>
      </c>
      <c r="AM1601" s="45">
        <f t="shared" si="11"/>
        <v>-0.08887623514</v>
      </c>
    </row>
    <row r="1602">
      <c r="A1602" s="33" t="s">
        <v>148</v>
      </c>
      <c r="B1602" s="34" t="s">
        <v>185</v>
      </c>
      <c r="C1602" s="35" t="s">
        <v>48</v>
      </c>
      <c r="D1602" s="36" t="str">
        <f t="shared" si="1"/>
        <v>Europe/Romania-Europe/2000</v>
      </c>
      <c r="E1602" s="37">
        <f t="array" ref="E1602:H1602">VLOOKUP(D1602, GDP!D:L,{6,7,8,9},0)</f>
        <v>37305099928</v>
      </c>
      <c r="F1602" s="38">
        <v>0.043</v>
      </c>
      <c r="G1602" s="37">
        <v>72.0</v>
      </c>
      <c r="H1602" s="38">
        <v>0.539</v>
      </c>
      <c r="I1602" s="39" t="str">
        <f t="array" ref="I1602:J1602">VLOOKUP(D1602, ENERGY!I:M,{4,5},0)</f>
        <v/>
      </c>
      <c r="J1602" s="39"/>
      <c r="K1602" s="40">
        <f t="array" ref="K1602:S1602">VLOOKUP(D1602, 'HUMAN RESOURCES'!D:V,{11,12,13,14,15,16,17,18,19},0)</f>
        <v>10</v>
      </c>
      <c r="L1602" s="40">
        <v>23.0</v>
      </c>
      <c r="M1602" s="40">
        <v>75.0</v>
      </c>
      <c r="N1602" s="41">
        <v>68.0</v>
      </c>
      <c r="O1602" s="42">
        <v>0.186</v>
      </c>
      <c r="P1602" s="42">
        <v>0.68</v>
      </c>
      <c r="Q1602" s="42">
        <v>0.134</v>
      </c>
      <c r="R1602" s="40">
        <v>2.2442971E7</v>
      </c>
      <c r="S1602" s="42">
        <v>0.53</v>
      </c>
      <c r="T1602" s="43">
        <f t="array" ref="T1602:U1602">VLOOKUP(D1602, TOURISM!D:H,{4,5},0)</f>
        <v>394000000</v>
      </c>
      <c r="U1602" s="43">
        <v>4.47E8</v>
      </c>
      <c r="V1602" s="38" t="str">
        <f t="array" ref="V1602:AA1602">VLOOKUP(D1602, BUSINESS!D:P,{8,9,10,11,12,13},0)</f>
        <v/>
      </c>
      <c r="W1602" s="37"/>
      <c r="X1602" s="37"/>
      <c r="Y1602" s="37"/>
      <c r="Z1602" s="38">
        <v>0.036</v>
      </c>
      <c r="AA1602" s="38">
        <v>0.112</v>
      </c>
      <c r="AB1602" s="44">
        <f t="shared" si="331"/>
        <v>1662.217535</v>
      </c>
      <c r="AC1602" s="44"/>
      <c r="AD1602" s="44"/>
      <c r="AE1602" s="44">
        <f t="shared" si="507"/>
        <v>17.55560795</v>
      </c>
      <c r="AF1602" s="44">
        <f t="shared" si="508"/>
        <v>19.91714912</v>
      </c>
      <c r="AG1602" s="45" t="str">
        <f t="shared" si="5"/>
        <v/>
      </c>
      <c r="AH1602" s="45" t="str">
        <f t="shared" si="6"/>
        <v/>
      </c>
      <c r="AI1602" s="45" t="str">
        <f t="shared" si="7"/>
        <v/>
      </c>
      <c r="AJ1602" s="45" t="str">
        <f t="shared" si="8"/>
        <v/>
      </c>
      <c r="AK1602" s="45" t="str">
        <f t="shared" si="9"/>
        <v/>
      </c>
      <c r="AL1602" s="45" t="str">
        <f t="shared" si="10"/>
        <v/>
      </c>
      <c r="AM1602" s="45" t="str">
        <f t="shared" si="11"/>
        <v/>
      </c>
    </row>
    <row r="1603">
      <c r="A1603" s="33" t="s">
        <v>148</v>
      </c>
      <c r="B1603" s="34" t="s">
        <v>185</v>
      </c>
      <c r="C1603" s="35" t="s">
        <v>49</v>
      </c>
      <c r="D1603" s="36" t="str">
        <f t="shared" si="1"/>
        <v>Europe/Romania-Europe/2001</v>
      </c>
      <c r="E1603" s="37">
        <f t="array" ref="E1603:H1603">VLOOKUP(D1603, GDP!D:L,{6,7,8,9},0)</f>
        <v>40585886769</v>
      </c>
      <c r="F1603" s="38">
        <v>0.044</v>
      </c>
      <c r="G1603" s="37">
        <v>79.0</v>
      </c>
      <c r="H1603" s="38">
        <v>0.454</v>
      </c>
      <c r="I1603" s="39">
        <f t="array" ref="I1603:J1603">VLOOKUP(D1603, ENERGY!I:M,{4,5},0)</f>
        <v>35830</v>
      </c>
      <c r="J1603" s="39"/>
      <c r="K1603" s="40">
        <f t="array" ref="K1603:S1603">VLOOKUP(D1603, 'HUMAN RESOURCES'!D:V,{11,12,13,14,15,16,17,18,19},0)</f>
        <v>10</v>
      </c>
      <c r="L1603" s="40">
        <v>22.0</v>
      </c>
      <c r="M1603" s="40">
        <v>75.0</v>
      </c>
      <c r="N1603" s="41">
        <v>68.0</v>
      </c>
      <c r="O1603" s="42">
        <v>0.181</v>
      </c>
      <c r="P1603" s="42">
        <v>0.683</v>
      </c>
      <c r="Q1603" s="42">
        <v>0.137</v>
      </c>
      <c r="R1603" s="40">
        <v>2.213197E7</v>
      </c>
      <c r="S1603" s="42">
        <v>0.529</v>
      </c>
      <c r="T1603" s="43">
        <f t="array" ref="T1603:U1603">VLOOKUP(D1603, TOURISM!D:H,{4,5},0)</f>
        <v>419000000</v>
      </c>
      <c r="U1603" s="43">
        <v>4.75E8</v>
      </c>
      <c r="V1603" s="38" t="str">
        <f t="array" ref="V1603:AA1603">VLOOKUP(D1603, BUSINESS!D:P,{8,9,10,11,12,13},0)</f>
        <v/>
      </c>
      <c r="W1603" s="37"/>
      <c r="X1603" s="37"/>
      <c r="Y1603" s="37"/>
      <c r="Z1603" s="38">
        <v>0.045</v>
      </c>
      <c r="AA1603" s="38">
        <v>0.172</v>
      </c>
      <c r="AB1603" s="44">
        <f t="shared" si="331"/>
        <v>1833.81266</v>
      </c>
      <c r="AC1603" s="44">
        <f t="shared" ref="AC1603:AC1606" si="538">(I1603/R1603)*1000</f>
        <v>1.618925021</v>
      </c>
      <c r="AD1603" s="44"/>
      <c r="AE1603" s="44">
        <f t="shared" si="507"/>
        <v>18.93188903</v>
      </c>
      <c r="AF1603" s="44">
        <f t="shared" si="508"/>
        <v>21.46216537</v>
      </c>
      <c r="AG1603" s="45">
        <f t="shared" si="5"/>
        <v>0.1032326524</v>
      </c>
      <c r="AH1603" s="45">
        <f t="shared" si="6"/>
        <v>0.09722222222</v>
      </c>
      <c r="AI1603" s="45" t="str">
        <f t="shared" si="7"/>
        <v/>
      </c>
      <c r="AJ1603" s="45" t="str">
        <f t="shared" si="8"/>
        <v/>
      </c>
      <c r="AK1603" s="45">
        <f t="shared" si="9"/>
        <v>-0.01385738992</v>
      </c>
      <c r="AL1603" s="45">
        <f t="shared" si="10"/>
        <v>0.07839552391</v>
      </c>
      <c r="AM1603" s="45">
        <f t="shared" si="11"/>
        <v>0.07757215859</v>
      </c>
    </row>
    <row r="1604">
      <c r="A1604" s="33" t="s">
        <v>148</v>
      </c>
      <c r="B1604" s="34" t="s">
        <v>185</v>
      </c>
      <c r="C1604" s="35" t="s">
        <v>50</v>
      </c>
      <c r="D1604" s="36" t="str">
        <f t="shared" si="1"/>
        <v>Europe/Romania-Europe/2002</v>
      </c>
      <c r="E1604" s="37">
        <f t="array" ref="E1604:H1604">VLOOKUP(D1604, GDP!D:L,{6,7,8,9},0)</f>
        <v>45988510814</v>
      </c>
      <c r="F1604" s="38">
        <v>0.046</v>
      </c>
      <c r="G1604" s="37">
        <v>97.0</v>
      </c>
      <c r="H1604" s="38">
        <v>0.354</v>
      </c>
      <c r="I1604" s="39">
        <f t="array" ref="I1604:J1604">VLOOKUP(D1604, ENERGY!I:M,{4,5},0)</f>
        <v>35031</v>
      </c>
      <c r="J1604" s="39">
        <v>78745.0</v>
      </c>
      <c r="K1604" s="40">
        <f t="array" ref="K1604:S1604">VLOOKUP(D1604, 'HUMAN RESOURCES'!D:V,{11,12,13,14,15,16,17,18,19},0)</f>
        <v>10</v>
      </c>
      <c r="L1604" s="40">
        <v>22.0</v>
      </c>
      <c r="M1604" s="40">
        <v>75.0</v>
      </c>
      <c r="N1604" s="41">
        <v>67.0</v>
      </c>
      <c r="O1604" s="42">
        <v>0.174</v>
      </c>
      <c r="P1604" s="42">
        <v>0.686</v>
      </c>
      <c r="Q1604" s="42">
        <v>0.14</v>
      </c>
      <c r="R1604" s="40">
        <v>2.1730496E7</v>
      </c>
      <c r="S1604" s="42">
        <v>0.528</v>
      </c>
      <c r="T1604" s="43">
        <f t="array" ref="T1604:U1604">VLOOKUP(D1604, TOURISM!D:H,{4,5},0)</f>
        <v>400000000</v>
      </c>
      <c r="U1604" s="43">
        <v>4.48E8</v>
      </c>
      <c r="V1604" s="38" t="str">
        <f t="array" ref="V1604:AA1604">VLOOKUP(D1604, BUSINESS!D:P,{8,9,10,11,12,13},0)</f>
        <v/>
      </c>
      <c r="W1604" s="37"/>
      <c r="X1604" s="37"/>
      <c r="Y1604" s="37"/>
      <c r="Z1604" s="38">
        <v>0.066</v>
      </c>
      <c r="AA1604" s="38">
        <v>0.23</v>
      </c>
      <c r="AB1604" s="44">
        <f t="shared" si="331"/>
        <v>2116.312063</v>
      </c>
      <c r="AC1604" s="44">
        <f t="shared" si="538"/>
        <v>1.612066287</v>
      </c>
      <c r="AD1604" s="44">
        <f t="shared" ref="AD1604:AD1606" si="539">J1604/R1604*1000</f>
        <v>3.623709279</v>
      </c>
      <c r="AE1604" s="44">
        <f t="shared" si="507"/>
        <v>18.40731109</v>
      </c>
      <c r="AF1604" s="44">
        <f t="shared" si="508"/>
        <v>20.61618842</v>
      </c>
      <c r="AG1604" s="45">
        <f t="shared" si="5"/>
        <v>0.1540503069</v>
      </c>
      <c r="AH1604" s="45">
        <f t="shared" si="6"/>
        <v>0.2278481013</v>
      </c>
      <c r="AI1604" s="45">
        <f t="shared" si="7"/>
        <v>-0.00423659781</v>
      </c>
      <c r="AJ1604" s="45" t="str">
        <f t="shared" si="8"/>
        <v/>
      </c>
      <c r="AK1604" s="45">
        <f t="shared" si="9"/>
        <v>-0.0181400029</v>
      </c>
      <c r="AL1604" s="45">
        <f t="shared" si="10"/>
        <v>-0.02770869496</v>
      </c>
      <c r="AM1604" s="45">
        <f t="shared" si="11"/>
        <v>-0.0394171292</v>
      </c>
    </row>
    <row r="1605">
      <c r="A1605" s="33" t="s">
        <v>148</v>
      </c>
      <c r="B1605" s="34" t="s">
        <v>185</v>
      </c>
      <c r="C1605" s="35" t="s">
        <v>51</v>
      </c>
      <c r="D1605" s="36" t="str">
        <f t="shared" si="1"/>
        <v>Europe/Romania-Europe/2003</v>
      </c>
      <c r="E1605" s="37">
        <f t="array" ref="E1605:H1605">VLOOKUP(D1605, GDP!D:L,{6,7,8,9},0)</f>
        <v>59466017706</v>
      </c>
      <c r="F1605" s="38">
        <v>0.053</v>
      </c>
      <c r="G1605" s="37">
        <v>146.0</v>
      </c>
      <c r="H1605" s="38">
        <v>0.254</v>
      </c>
      <c r="I1605" s="39">
        <f t="array" ref="I1605:J1605">VLOOKUP(D1605, ENERGY!I:M,{4,5},0)</f>
        <v>34882</v>
      </c>
      <c r="J1605" s="39">
        <v>80307.0</v>
      </c>
      <c r="K1605" s="40">
        <f t="array" ref="K1605:S1605">VLOOKUP(D1605, 'HUMAN RESOURCES'!D:V,{11,12,13,14,15,16,17,18,19},0)</f>
        <v>10</v>
      </c>
      <c r="L1605" s="40">
        <v>21.0</v>
      </c>
      <c r="M1605" s="40">
        <v>75.0</v>
      </c>
      <c r="N1605" s="41">
        <v>68.0</v>
      </c>
      <c r="O1605" s="42">
        <v>0.166</v>
      </c>
      <c r="P1605" s="42">
        <v>0.691</v>
      </c>
      <c r="Q1605" s="42">
        <v>0.143</v>
      </c>
      <c r="R1605" s="40">
        <v>2.1574326E7</v>
      </c>
      <c r="S1605" s="42">
        <v>0.529</v>
      </c>
      <c r="T1605" s="43">
        <f t="array" ref="T1605:U1605">VLOOKUP(D1605, TOURISM!D:H,{4,5},0)</f>
        <v>523000000</v>
      </c>
      <c r="U1605" s="43">
        <v>5.72E8</v>
      </c>
      <c r="V1605" s="38" t="str">
        <f t="array" ref="V1605:AA1605">VLOOKUP(D1605, BUSINESS!D:P,{8,9,10,11,12,13},0)</f>
        <v/>
      </c>
      <c r="W1605" s="37">
        <v>29.0</v>
      </c>
      <c r="X1605" s="37"/>
      <c r="Y1605" s="37"/>
      <c r="Z1605" s="38">
        <v>0.089</v>
      </c>
      <c r="AA1605" s="38">
        <v>0.317</v>
      </c>
      <c r="AB1605" s="44">
        <f t="shared" si="331"/>
        <v>2756.332583</v>
      </c>
      <c r="AC1605" s="44">
        <f t="shared" si="538"/>
        <v>1.616829189</v>
      </c>
      <c r="AD1605" s="44">
        <f t="shared" si="539"/>
        <v>3.722341083</v>
      </c>
      <c r="AE1605" s="44">
        <f t="shared" si="507"/>
        <v>24.24177701</v>
      </c>
      <c r="AF1605" s="44">
        <f t="shared" si="508"/>
        <v>26.51299512</v>
      </c>
      <c r="AG1605" s="45">
        <f t="shared" si="5"/>
        <v>0.3024225639</v>
      </c>
      <c r="AH1605" s="45">
        <f t="shared" si="6"/>
        <v>0.5051546392</v>
      </c>
      <c r="AI1605" s="45">
        <f t="shared" si="7"/>
        <v>0.002954532111</v>
      </c>
      <c r="AJ1605" s="45">
        <f t="shared" si="8"/>
        <v>0.02721846475</v>
      </c>
      <c r="AK1605" s="45">
        <f t="shared" si="9"/>
        <v>-0.007186674432</v>
      </c>
      <c r="AL1605" s="45">
        <f t="shared" si="10"/>
        <v>0.3169645958</v>
      </c>
      <c r="AM1605" s="45">
        <f t="shared" si="11"/>
        <v>0.2860279787</v>
      </c>
    </row>
    <row r="1606">
      <c r="A1606" s="33" t="s">
        <v>148</v>
      </c>
      <c r="B1606" s="34" t="s">
        <v>185</v>
      </c>
      <c r="C1606" s="35" t="s">
        <v>52</v>
      </c>
      <c r="D1606" s="36" t="str">
        <f t="shared" si="1"/>
        <v>Europe/Romania-Europe/2004</v>
      </c>
      <c r="E1606" s="37">
        <f t="array" ref="E1606:H1606">VLOOKUP(D1606, GDP!D:L,{6,7,8,9},0)</f>
        <v>75794733525</v>
      </c>
      <c r="F1606" s="38">
        <v>0.054</v>
      </c>
      <c r="G1606" s="37">
        <v>190.0</v>
      </c>
      <c r="H1606" s="38">
        <v>0.256</v>
      </c>
      <c r="I1606" s="39">
        <f t="array" ref="I1606:J1606">VLOOKUP(D1606, ENERGY!I:M,{4,5},0)</f>
        <v>39617</v>
      </c>
      <c r="J1606" s="39">
        <v>94645.0</v>
      </c>
      <c r="K1606" s="40">
        <f t="array" ref="K1606:S1606">VLOOKUP(D1606, 'HUMAN RESOURCES'!D:V,{11,12,13,14,15,16,17,18,19},0)</f>
        <v>10</v>
      </c>
      <c r="L1606" s="40">
        <v>20.0</v>
      </c>
      <c r="M1606" s="40">
        <v>75.0</v>
      </c>
      <c r="N1606" s="41">
        <v>68.0</v>
      </c>
      <c r="O1606" s="42">
        <v>0.16</v>
      </c>
      <c r="P1606" s="42">
        <v>0.694</v>
      </c>
      <c r="Q1606" s="42">
        <v>0.146</v>
      </c>
      <c r="R1606" s="40">
        <v>2.1451748E7</v>
      </c>
      <c r="S1606" s="42">
        <v>0.53</v>
      </c>
      <c r="T1606" s="43">
        <f t="array" ref="T1606:U1606">VLOOKUP(D1606, TOURISM!D:H,{4,5},0)</f>
        <v>607000000</v>
      </c>
      <c r="U1606" s="43">
        <v>6.72E8</v>
      </c>
      <c r="V1606" s="38" t="str">
        <f t="array" ref="V1606:AA1606">VLOOKUP(D1606, BUSINESS!D:P,{8,9,10,11,12,13},0)</f>
        <v/>
      </c>
      <c r="W1606" s="37">
        <v>28.0</v>
      </c>
      <c r="X1606" s="37"/>
      <c r="Y1606" s="37"/>
      <c r="Z1606" s="38">
        <v>0.15</v>
      </c>
      <c r="AA1606" s="38">
        <v>0.461</v>
      </c>
      <c r="AB1606" s="44">
        <f t="shared" si="331"/>
        <v>3533.266078</v>
      </c>
      <c r="AC1606" s="44">
        <f t="shared" si="538"/>
        <v>1.846795888</v>
      </c>
      <c r="AD1606" s="44">
        <f t="shared" si="539"/>
        <v>4.411994771</v>
      </c>
      <c r="AE1606" s="44">
        <f t="shared" si="507"/>
        <v>28.2960624</v>
      </c>
      <c r="AF1606" s="44">
        <f t="shared" si="508"/>
        <v>31.32611851</v>
      </c>
      <c r="AG1606" s="45">
        <f t="shared" si="5"/>
        <v>0.2818721878</v>
      </c>
      <c r="AH1606" s="45">
        <f t="shared" si="6"/>
        <v>0.301369863</v>
      </c>
      <c r="AI1606" s="45">
        <f t="shared" si="7"/>
        <v>0.1422331445</v>
      </c>
      <c r="AJ1606" s="45">
        <f t="shared" si="8"/>
        <v>0.185274179</v>
      </c>
      <c r="AK1606" s="45">
        <f t="shared" si="9"/>
        <v>-0.005681660692</v>
      </c>
      <c r="AL1606" s="45">
        <f t="shared" si="10"/>
        <v>0.1672437375</v>
      </c>
      <c r="AM1606" s="45">
        <f t="shared" si="11"/>
        <v>0.1815382744</v>
      </c>
    </row>
    <row r="1607">
      <c r="A1607" s="33" t="s">
        <v>148</v>
      </c>
      <c r="B1607" s="34" t="s">
        <v>185</v>
      </c>
      <c r="C1607" s="35" t="s">
        <v>53</v>
      </c>
      <c r="D1607" s="36" t="str">
        <f t="shared" si="1"/>
        <v>Europe/Romania-Europe/2005</v>
      </c>
      <c r="E1607" s="37">
        <f t="array" ref="E1607:H1607">VLOOKUP(D1607, GDP!D:L,{6,7,8,9},0)</f>
        <v>99172613716</v>
      </c>
      <c r="F1607" s="38">
        <v>0.055</v>
      </c>
      <c r="G1607" s="37">
        <v>251.0</v>
      </c>
      <c r="H1607" s="38">
        <v>0.196</v>
      </c>
      <c r="I1607" s="39" t="str">
        <f t="array" ref="I1607:J1607">VLOOKUP(D1607, ENERGY!I:M,{4,5},0)</f>
        <v/>
      </c>
      <c r="J1607" s="39"/>
      <c r="K1607" s="40">
        <f t="array" ref="K1607:S1607">VLOOKUP(D1607, 'HUMAN RESOURCES'!D:V,{11,12,13,14,15,16,17,18,19},0)</f>
        <v>10</v>
      </c>
      <c r="L1607" s="40">
        <v>18.0</v>
      </c>
      <c r="M1607" s="40">
        <v>76.0</v>
      </c>
      <c r="N1607" s="41">
        <v>68.0</v>
      </c>
      <c r="O1607" s="42">
        <v>0.155</v>
      </c>
      <c r="P1607" s="42">
        <v>0.697</v>
      </c>
      <c r="Q1607" s="42">
        <v>0.148</v>
      </c>
      <c r="R1607" s="40">
        <v>2.1319685E7</v>
      </c>
      <c r="S1607" s="42">
        <v>0.532</v>
      </c>
      <c r="T1607" s="43">
        <f t="array" ref="T1607:U1607">VLOOKUP(D1607, TOURISM!D:H,{4,5},0)</f>
        <v>1325000000</v>
      </c>
      <c r="U1607" s="43">
        <v>1.073E9</v>
      </c>
      <c r="V1607" s="38">
        <f t="array" ref="V1607:AA1607">VLOOKUP(D1607, BUSINESS!D:P,{8,9,10,11,12,13},0)</f>
        <v>0.558</v>
      </c>
      <c r="W1607" s="37">
        <v>11.0</v>
      </c>
      <c r="X1607" s="37"/>
      <c r="Y1607" s="37">
        <v>190.0</v>
      </c>
      <c r="Z1607" s="38">
        <v>0.215</v>
      </c>
      <c r="AA1607" s="38">
        <v>0.604</v>
      </c>
      <c r="AB1607" s="44">
        <f t="shared" si="331"/>
        <v>4651.692261</v>
      </c>
      <c r="AC1607" s="44"/>
      <c r="AD1607" s="44"/>
      <c r="AE1607" s="44">
        <f t="shared" si="507"/>
        <v>62.14913588</v>
      </c>
      <c r="AF1607" s="44">
        <f t="shared" si="508"/>
        <v>50.32907381</v>
      </c>
      <c r="AG1607" s="45">
        <f t="shared" si="5"/>
        <v>0.3165417373</v>
      </c>
      <c r="AH1607" s="45">
        <f t="shared" si="6"/>
        <v>0.3210526316</v>
      </c>
      <c r="AI1607" s="45" t="str">
        <f t="shared" si="7"/>
        <v/>
      </c>
      <c r="AJ1607" s="45" t="str">
        <f t="shared" si="8"/>
        <v/>
      </c>
      <c r="AK1607" s="45">
        <f t="shared" si="9"/>
        <v>-0.00615628153</v>
      </c>
      <c r="AL1607" s="45">
        <f t="shared" si="10"/>
        <v>1.196388141</v>
      </c>
      <c r="AM1607" s="45">
        <f t="shared" si="11"/>
        <v>0.6066169769</v>
      </c>
    </row>
    <row r="1608">
      <c r="A1608" s="33" t="s">
        <v>148</v>
      </c>
      <c r="B1608" s="34" t="s">
        <v>185</v>
      </c>
      <c r="C1608" s="35" t="s">
        <v>54</v>
      </c>
      <c r="D1608" s="36" t="str">
        <f t="shared" si="1"/>
        <v>Europe/Romania-Europe/2006</v>
      </c>
      <c r="E1608" s="37">
        <f t="array" ref="E1608:H1608">VLOOKUP(D1608, GDP!D:L,{6,7,8,9},0)</f>
        <v>123000000000</v>
      </c>
      <c r="F1608" s="38">
        <v>0.051</v>
      </c>
      <c r="G1608" s="37">
        <v>289.0</v>
      </c>
      <c r="H1608" s="38">
        <v>0.14</v>
      </c>
      <c r="I1608" s="39" t="str">
        <f t="array" ref="I1608:J1608">VLOOKUP(D1608, ENERGY!I:M,{4,5},0)</f>
        <v/>
      </c>
      <c r="J1608" s="39"/>
      <c r="K1608" s="40">
        <f t="array" ref="K1608:S1608">VLOOKUP(D1608, 'HUMAN RESOURCES'!D:V,{11,12,13,14,15,16,17,18,19},0)</f>
        <v>10</v>
      </c>
      <c r="L1608" s="40">
        <v>17.0</v>
      </c>
      <c r="M1608" s="40">
        <v>76.0</v>
      </c>
      <c r="N1608" s="41">
        <v>69.0</v>
      </c>
      <c r="O1608" s="42">
        <v>0.152</v>
      </c>
      <c r="P1608" s="42">
        <v>0.7</v>
      </c>
      <c r="Q1608" s="42">
        <v>0.149</v>
      </c>
      <c r="R1608" s="40">
        <v>2.119376E7</v>
      </c>
      <c r="S1608" s="42">
        <v>0.533</v>
      </c>
      <c r="T1608" s="43">
        <f t="array" ref="T1608:U1608">VLOOKUP(D1608, TOURISM!D:H,{4,5},0)</f>
        <v>1676000000</v>
      </c>
      <c r="U1608" s="43">
        <v>1.459E9</v>
      </c>
      <c r="V1608" s="38">
        <f t="array" ref="V1608:AA1608">VLOOKUP(D1608, BUSINESS!D:P,{8,9,10,11,12,13},0)</f>
        <v>0.482</v>
      </c>
      <c r="W1608" s="37">
        <v>11.0</v>
      </c>
      <c r="X1608" s="37"/>
      <c r="Y1608" s="37">
        <v>193.0</v>
      </c>
      <c r="Z1608" s="38">
        <v>0.247</v>
      </c>
      <c r="AA1608" s="38">
        <v>0.725</v>
      </c>
      <c r="AB1608" s="44">
        <f t="shared" si="331"/>
        <v>5803.59502</v>
      </c>
      <c r="AC1608" s="44"/>
      <c r="AD1608" s="44"/>
      <c r="AE1608" s="44">
        <f t="shared" si="507"/>
        <v>79.07988012</v>
      </c>
      <c r="AF1608" s="44">
        <f t="shared" si="508"/>
        <v>68.84101736</v>
      </c>
      <c r="AG1608" s="45">
        <f t="shared" si="5"/>
        <v>0.247630904</v>
      </c>
      <c r="AH1608" s="45">
        <f t="shared" si="6"/>
        <v>0.1513944223</v>
      </c>
      <c r="AI1608" s="45" t="str">
        <f t="shared" si="7"/>
        <v/>
      </c>
      <c r="AJ1608" s="45" t="str">
        <f t="shared" si="8"/>
        <v/>
      </c>
      <c r="AK1608" s="45">
        <f t="shared" si="9"/>
        <v>-0.005906513159</v>
      </c>
      <c r="AL1608" s="45">
        <f t="shared" si="10"/>
        <v>0.2724212331</v>
      </c>
      <c r="AM1608" s="45">
        <f t="shared" si="11"/>
        <v>0.3678180849</v>
      </c>
    </row>
    <row r="1609">
      <c r="A1609" s="33" t="s">
        <v>148</v>
      </c>
      <c r="B1609" s="34" t="s">
        <v>185</v>
      </c>
      <c r="C1609" s="35" t="s">
        <v>55</v>
      </c>
      <c r="D1609" s="36" t="str">
        <f t="shared" si="1"/>
        <v>Europe/Romania-Europe/2007</v>
      </c>
      <c r="E1609" s="37">
        <f t="array" ref="E1609:H1609">VLOOKUP(D1609, GDP!D:L,{6,7,8,9},0)</f>
        <v>171000000000</v>
      </c>
      <c r="F1609" s="38">
        <v>0.052</v>
      </c>
      <c r="G1609" s="37">
        <v>414.0</v>
      </c>
      <c r="H1609" s="38">
        <v>0.133</v>
      </c>
      <c r="I1609" s="39">
        <f t="array" ref="I1609:J1609">VLOOKUP(D1609, ENERGY!I:M,{4,5},0)</f>
        <v>38411.5</v>
      </c>
      <c r="J1609" s="39">
        <v>93787.5</v>
      </c>
      <c r="K1609" s="40">
        <f t="array" ref="K1609:S1609">VLOOKUP(D1609, 'HUMAN RESOURCES'!D:V,{11,12,13,14,15,16,17,18,19},0)</f>
        <v>10</v>
      </c>
      <c r="L1609" s="40">
        <v>15.0</v>
      </c>
      <c r="M1609" s="40">
        <v>76.0</v>
      </c>
      <c r="N1609" s="41">
        <v>69.0</v>
      </c>
      <c r="O1609" s="42">
        <v>0.15</v>
      </c>
      <c r="P1609" s="42">
        <v>0.701</v>
      </c>
      <c r="Q1609" s="42">
        <v>0.149</v>
      </c>
      <c r="R1609" s="40">
        <v>2.0882982E7</v>
      </c>
      <c r="S1609" s="42">
        <v>0.534</v>
      </c>
      <c r="T1609" s="43">
        <f t="array" ref="T1609:U1609">VLOOKUP(D1609, TOURISM!D:H,{4,5},0)</f>
        <v>2073000000</v>
      </c>
      <c r="U1609" s="43">
        <v>1.725E9</v>
      </c>
      <c r="V1609" s="38">
        <f t="array" ref="V1609:AA1609">VLOOKUP(D1609, BUSINESS!D:P,{8,9,10,11,12,13},0)</f>
        <v>0.456</v>
      </c>
      <c r="W1609" s="37">
        <v>9.0</v>
      </c>
      <c r="X1609" s="37"/>
      <c r="Y1609" s="37">
        <v>202.0</v>
      </c>
      <c r="Z1609" s="38">
        <v>0.283</v>
      </c>
      <c r="AA1609" s="38">
        <v>0.927</v>
      </c>
      <c r="AB1609" s="44">
        <f t="shared" si="331"/>
        <v>8188.485725</v>
      </c>
      <c r="AC1609" s="44">
        <f t="shared" ref="AC1609:AC1610" si="540">(I1609/R1609)*1000</f>
        <v>1.839368535</v>
      </c>
      <c r="AD1609" s="44">
        <f t="shared" ref="AD1609:AD1610" si="541">J1609/R1609*1000</f>
        <v>4.491097105</v>
      </c>
      <c r="AE1609" s="44">
        <f t="shared" si="507"/>
        <v>99.26743221</v>
      </c>
      <c r="AF1609" s="44">
        <f t="shared" si="508"/>
        <v>82.60314547</v>
      </c>
      <c r="AG1609" s="45">
        <f t="shared" si="5"/>
        <v>0.4109333432</v>
      </c>
      <c r="AH1609" s="45">
        <f t="shared" si="6"/>
        <v>0.4325259516</v>
      </c>
      <c r="AI1609" s="45" t="str">
        <f t="shared" si="7"/>
        <v/>
      </c>
      <c r="AJ1609" s="45" t="str">
        <f t="shared" si="8"/>
        <v/>
      </c>
      <c r="AK1609" s="45">
        <f t="shared" si="9"/>
        <v>-0.01466365572</v>
      </c>
      <c r="AL1609" s="45">
        <f t="shared" si="10"/>
        <v>0.2552805096</v>
      </c>
      <c r="AM1609" s="45">
        <f t="shared" si="11"/>
        <v>0.199911748</v>
      </c>
    </row>
    <row r="1610">
      <c r="A1610" s="33" t="s">
        <v>148</v>
      </c>
      <c r="B1610" s="34" t="s">
        <v>185</v>
      </c>
      <c r="C1610" s="35" t="s">
        <v>56</v>
      </c>
      <c r="D1610" s="36" t="str">
        <f t="shared" si="1"/>
        <v>Europe/Romania-Europe/2008</v>
      </c>
      <c r="E1610" s="37">
        <f t="array" ref="E1610:H1610">VLOOKUP(D1610, GDP!D:L,{6,7,8,9},0)</f>
        <v>204000000000</v>
      </c>
      <c r="F1610" s="38">
        <v>0.054</v>
      </c>
      <c r="G1610" s="37">
        <v>516.0</v>
      </c>
      <c r="H1610" s="38">
        <v>0.15</v>
      </c>
      <c r="I1610" s="39">
        <f t="array" ref="I1610:J1610">VLOOKUP(D1610, ENERGY!I:M,{4,5},0)</f>
        <v>39757</v>
      </c>
      <c r="J1610" s="39">
        <v>100960.0</v>
      </c>
      <c r="K1610" s="40">
        <f t="array" ref="K1610:S1610">VLOOKUP(D1610, 'HUMAN RESOURCES'!D:V,{11,12,13,14,15,16,17,18,19},0)</f>
        <v>11</v>
      </c>
      <c r="L1610" s="40">
        <v>14.0</v>
      </c>
      <c r="M1610" s="40">
        <v>76.0</v>
      </c>
      <c r="N1610" s="41">
        <v>69.0</v>
      </c>
      <c r="O1610" s="42">
        <v>0.15</v>
      </c>
      <c r="P1610" s="42">
        <v>0.702</v>
      </c>
      <c r="Q1610" s="42">
        <v>0.149</v>
      </c>
      <c r="R1610" s="40">
        <v>2.0537875E7</v>
      </c>
      <c r="S1610" s="42">
        <v>0.536</v>
      </c>
      <c r="T1610" s="43">
        <f t="array" ref="T1610:U1610">VLOOKUP(D1610, TOURISM!D:H,{4,5},0)</f>
        <v>2625000000</v>
      </c>
      <c r="U1610" s="43">
        <v>2.409E9</v>
      </c>
      <c r="V1610" s="38">
        <f t="array" ref="V1610:AA1610">VLOOKUP(D1610, BUSINESS!D:P,{8,9,10,11,12,13},0)</f>
        <v>0.454</v>
      </c>
      <c r="W1610" s="37">
        <v>9.0</v>
      </c>
      <c r="X1610" s="37"/>
      <c r="Y1610" s="37">
        <v>202.0</v>
      </c>
      <c r="Z1610" s="38">
        <v>0.324</v>
      </c>
      <c r="AA1610" s="38">
        <v>1.114</v>
      </c>
      <c r="AB1610" s="44">
        <f t="shared" si="331"/>
        <v>9932.867933</v>
      </c>
      <c r="AC1610" s="44">
        <f t="shared" si="540"/>
        <v>1.935789365</v>
      </c>
      <c r="AD1610" s="44">
        <f t="shared" si="541"/>
        <v>4.915795816</v>
      </c>
      <c r="AE1610" s="44">
        <f t="shared" si="507"/>
        <v>127.8126388</v>
      </c>
      <c r="AF1610" s="44">
        <f t="shared" si="508"/>
        <v>117.2954846</v>
      </c>
      <c r="AG1610" s="45">
        <f t="shared" si="5"/>
        <v>0.2130286682</v>
      </c>
      <c r="AH1610" s="45">
        <f t="shared" si="6"/>
        <v>0.2463768116</v>
      </c>
      <c r="AI1610" s="45">
        <f t="shared" si="7"/>
        <v>0.05242061519</v>
      </c>
      <c r="AJ1610" s="45">
        <f t="shared" si="8"/>
        <v>0.09456458</v>
      </c>
      <c r="AK1610" s="45">
        <f t="shared" si="9"/>
        <v>-0.01652575288</v>
      </c>
      <c r="AL1610" s="45">
        <f t="shared" si="10"/>
        <v>0.2875586282</v>
      </c>
      <c r="AM1610" s="45">
        <f t="shared" si="11"/>
        <v>0.4199881118</v>
      </c>
    </row>
    <row r="1611">
      <c r="A1611" s="33" t="s">
        <v>148</v>
      </c>
      <c r="B1611" s="34" t="s">
        <v>185</v>
      </c>
      <c r="C1611" s="35" t="s">
        <v>57</v>
      </c>
      <c r="D1611" s="36" t="str">
        <f t="shared" si="1"/>
        <v>Europe/Romania-Europe/2009</v>
      </c>
      <c r="E1611" s="37">
        <f t="array" ref="E1611:H1611">VLOOKUP(D1611, GDP!D:L,{6,7,8,9},0)</f>
        <v>164000000000</v>
      </c>
      <c r="F1611" s="38">
        <v>0.056</v>
      </c>
      <c r="G1611" s="37">
        <v>431.0</v>
      </c>
      <c r="H1611" s="38">
        <v>0.173</v>
      </c>
      <c r="I1611" s="39" t="str">
        <f t="array" ref="I1611:J1611">VLOOKUP(D1611, ENERGY!I:M,{4,5},0)</f>
        <v/>
      </c>
      <c r="J1611" s="39"/>
      <c r="K1611" s="40">
        <f t="array" ref="K1611:S1611">VLOOKUP(D1611, 'HUMAN RESOURCES'!D:V,{11,12,13,14,15,16,17,18,19},0)</f>
        <v>11</v>
      </c>
      <c r="L1611" s="40">
        <v>13.0</v>
      </c>
      <c r="M1611" s="40">
        <v>77.0</v>
      </c>
      <c r="N1611" s="41">
        <v>70.0</v>
      </c>
      <c r="O1611" s="42">
        <v>0.15</v>
      </c>
      <c r="P1611" s="42">
        <v>0.702</v>
      </c>
      <c r="Q1611" s="42">
        <v>0.148</v>
      </c>
      <c r="R1611" s="40">
        <v>2.0367487E7</v>
      </c>
      <c r="S1611" s="42">
        <v>0.537</v>
      </c>
      <c r="T1611" s="43">
        <f t="array" ref="T1611:U1611">VLOOKUP(D1611, TOURISM!D:H,{4,5},0)</f>
        <v>1687000000</v>
      </c>
      <c r="U1611" s="43">
        <v>1.769E9</v>
      </c>
      <c r="V1611" s="38">
        <f t="array" ref="V1611:AA1611">VLOOKUP(D1611, BUSINESS!D:P,{8,9,10,11,12,13},0)</f>
        <v>0.451</v>
      </c>
      <c r="W1611" s="37">
        <v>9.0</v>
      </c>
      <c r="X1611" s="37"/>
      <c r="Y1611" s="37">
        <v>202.0</v>
      </c>
      <c r="Z1611" s="38">
        <v>0.366</v>
      </c>
      <c r="AA1611" s="38">
        <v>1.145</v>
      </c>
      <c r="AB1611" s="44">
        <f t="shared" si="331"/>
        <v>8052.048836</v>
      </c>
      <c r="AC1611" s="44"/>
      <c r="AD1611" s="44"/>
      <c r="AE1611" s="44">
        <f t="shared" si="507"/>
        <v>82.82808773</v>
      </c>
      <c r="AF1611" s="44">
        <f t="shared" si="508"/>
        <v>86.85411214</v>
      </c>
      <c r="AG1611" s="45">
        <f t="shared" si="5"/>
        <v>-0.189353076</v>
      </c>
      <c r="AH1611" s="45">
        <f t="shared" si="6"/>
        <v>-0.1647286822</v>
      </c>
      <c r="AI1611" s="45" t="str">
        <f t="shared" si="7"/>
        <v/>
      </c>
      <c r="AJ1611" s="45" t="str">
        <f t="shared" si="8"/>
        <v/>
      </c>
      <c r="AK1611" s="45">
        <f t="shared" si="9"/>
        <v>-0.008296281869</v>
      </c>
      <c r="AL1611" s="45">
        <f t="shared" si="10"/>
        <v>-0.3519569858</v>
      </c>
      <c r="AM1611" s="45">
        <f t="shared" si="11"/>
        <v>-0.2595272319</v>
      </c>
    </row>
    <row r="1612">
      <c r="A1612" s="33" t="s">
        <v>148</v>
      </c>
      <c r="B1612" s="34" t="s">
        <v>185</v>
      </c>
      <c r="C1612" s="35" t="s">
        <v>58</v>
      </c>
      <c r="D1612" s="36" t="str">
        <f t="shared" si="1"/>
        <v>Europe/Romania-Europe/2010</v>
      </c>
      <c r="E1612" s="37">
        <f t="array" ref="E1612:H1612">VLOOKUP(D1612, GDP!D:L,{6,7,8,9},0)</f>
        <v>165000000000</v>
      </c>
      <c r="F1612" s="38">
        <v>0.059</v>
      </c>
      <c r="G1612" s="37">
        <v>457.0</v>
      </c>
      <c r="H1612" s="38">
        <v>0.141</v>
      </c>
      <c r="I1612" s="39">
        <f t="array" ref="I1612:J1612">VLOOKUP(D1612, ENERGY!I:M,{4,5},0)</f>
        <v>38693</v>
      </c>
      <c r="J1612" s="39">
        <v>95676.0</v>
      </c>
      <c r="K1612" s="40">
        <f t="array" ref="K1612:S1612">VLOOKUP(D1612, 'HUMAN RESOURCES'!D:V,{11,12,13,14,15,16,17,18,19},0)</f>
        <v>11</v>
      </c>
      <c r="L1612" s="40">
        <v>12.0</v>
      </c>
      <c r="M1612" s="40">
        <v>77.0</v>
      </c>
      <c r="N1612" s="41">
        <v>70.0</v>
      </c>
      <c r="O1612" s="42">
        <v>0.15</v>
      </c>
      <c r="P1612" s="42">
        <v>0.701</v>
      </c>
      <c r="Q1612" s="42">
        <v>0.148</v>
      </c>
      <c r="R1612" s="40">
        <v>2.0246871E7</v>
      </c>
      <c r="S1612" s="42">
        <v>0.538</v>
      </c>
      <c r="T1612" s="43">
        <f t="array" ref="T1612:U1612">VLOOKUP(D1612, TOURISM!D:H,{4,5},0)</f>
        <v>1631000000</v>
      </c>
      <c r="U1612" s="43">
        <v>1.896E9</v>
      </c>
      <c r="V1612" s="38">
        <f t="array" ref="V1612:AA1612">VLOOKUP(D1612, BUSINESS!D:P,{8,9,10,11,12,13},0)</f>
        <v>0.435</v>
      </c>
      <c r="W1612" s="37">
        <v>9.0</v>
      </c>
      <c r="X1612" s="37"/>
      <c r="Y1612" s="37">
        <v>222.0</v>
      </c>
      <c r="Z1612" s="38">
        <v>0.399</v>
      </c>
      <c r="AA1612" s="38">
        <v>1.114</v>
      </c>
      <c r="AB1612" s="44">
        <f t="shared" si="331"/>
        <v>8149.407383</v>
      </c>
      <c r="AC1612" s="44">
        <f t="shared" ref="AC1612:AC1614" si="542">(I1612/R1612)*1000</f>
        <v>1.911060726</v>
      </c>
      <c r="AD1612" s="44">
        <f t="shared" ref="AD1612:AD1614" si="543">J1612/R1612*1000</f>
        <v>4.725470914</v>
      </c>
      <c r="AE1612" s="44">
        <f t="shared" si="507"/>
        <v>80.55565722</v>
      </c>
      <c r="AF1612" s="44">
        <f t="shared" si="508"/>
        <v>93.64409938</v>
      </c>
      <c r="AG1612" s="45">
        <f t="shared" si="5"/>
        <v>0.01209115196</v>
      </c>
      <c r="AH1612" s="45">
        <f t="shared" si="6"/>
        <v>0.06032482599</v>
      </c>
      <c r="AI1612" s="45" t="str">
        <f t="shared" si="7"/>
        <v/>
      </c>
      <c r="AJ1612" s="45" t="str">
        <f t="shared" si="8"/>
        <v/>
      </c>
      <c r="AK1612" s="45">
        <f t="shared" si="9"/>
        <v>-0.005921987332</v>
      </c>
      <c r="AL1612" s="45">
        <f t="shared" si="10"/>
        <v>-0.02743550613</v>
      </c>
      <c r="AM1612" s="45">
        <f t="shared" si="11"/>
        <v>0.07817692295</v>
      </c>
    </row>
    <row r="1613">
      <c r="A1613" s="33" t="s">
        <v>148</v>
      </c>
      <c r="B1613" s="34" t="s">
        <v>185</v>
      </c>
      <c r="C1613" s="35" t="s">
        <v>59</v>
      </c>
      <c r="D1613" s="36" t="str">
        <f t="shared" si="1"/>
        <v>Europe/Romania-Europe/2011</v>
      </c>
      <c r="E1613" s="37">
        <f t="array" ref="E1613:H1613">VLOOKUP(D1613, GDP!D:L,{6,7,8,9},0)</f>
        <v>183000000000</v>
      </c>
      <c r="F1613" s="38">
        <v>0.056</v>
      </c>
      <c r="G1613" s="37">
        <v>480.0</v>
      </c>
      <c r="H1613" s="38">
        <v>0.121</v>
      </c>
      <c r="I1613" s="39">
        <f t="array" ref="I1613:J1613">VLOOKUP(D1613, ENERGY!I:M,{4,5},0)</f>
        <v>37876.5</v>
      </c>
      <c r="J1613" s="39">
        <v>92962.5</v>
      </c>
      <c r="K1613" s="40">
        <f t="array" ref="K1613:S1613">VLOOKUP(D1613, 'HUMAN RESOURCES'!D:V,{11,12,13,14,15,16,17,18,19},0)</f>
        <v>10</v>
      </c>
      <c r="L1613" s="40">
        <v>12.0</v>
      </c>
      <c r="M1613" s="40">
        <v>78.0</v>
      </c>
      <c r="N1613" s="41">
        <v>71.0</v>
      </c>
      <c r="O1613" s="42">
        <v>0.15</v>
      </c>
      <c r="P1613" s="42">
        <v>0.701</v>
      </c>
      <c r="Q1613" s="42">
        <v>0.149</v>
      </c>
      <c r="R1613" s="40">
        <v>2.0147528E7</v>
      </c>
      <c r="S1613" s="42">
        <v>0.54</v>
      </c>
      <c r="T1613" s="43">
        <f t="array" ref="T1613:U1613">VLOOKUP(D1613, TOURISM!D:H,{4,5},0)</f>
        <v>2018000000</v>
      </c>
      <c r="U1613" s="43">
        <v>2.295E9</v>
      </c>
      <c r="V1613" s="38">
        <f t="array" ref="V1613:AA1613">VLOOKUP(D1613, BUSINESS!D:P,{8,9,10,11,12,13},0)</f>
        <v>0.431</v>
      </c>
      <c r="W1613" s="37">
        <v>14.0</v>
      </c>
      <c r="X1613" s="37"/>
      <c r="Y1613" s="37">
        <v>222.0</v>
      </c>
      <c r="Z1613" s="38">
        <v>0.4</v>
      </c>
      <c r="AA1613" s="38">
        <v>1.074</v>
      </c>
      <c r="AB1613" s="44">
        <f t="shared" si="331"/>
        <v>9083.000158</v>
      </c>
      <c r="AC1613" s="44">
        <f t="shared" si="542"/>
        <v>1.87995768</v>
      </c>
      <c r="AD1613" s="44">
        <f t="shared" si="543"/>
        <v>4.614089629</v>
      </c>
      <c r="AE1613" s="44">
        <f t="shared" si="507"/>
        <v>100.1611711</v>
      </c>
      <c r="AF1613" s="44">
        <f t="shared" si="508"/>
        <v>113.9097561</v>
      </c>
      <c r="AG1613" s="45">
        <f t="shared" si="5"/>
        <v>0.1145595908</v>
      </c>
      <c r="AH1613" s="45">
        <f t="shared" si="6"/>
        <v>0.05032822757</v>
      </c>
      <c r="AI1613" s="45">
        <f t="shared" si="7"/>
        <v>-0.01627527884</v>
      </c>
      <c r="AJ1613" s="45">
        <f t="shared" si="8"/>
        <v>-0.02357040944</v>
      </c>
      <c r="AK1613" s="45">
        <f t="shared" si="9"/>
        <v>-0.004906585319</v>
      </c>
      <c r="AL1613" s="45">
        <f t="shared" si="10"/>
        <v>0.2433784863</v>
      </c>
      <c r="AM1613" s="45">
        <f t="shared" si="11"/>
        <v>0.2164114646</v>
      </c>
    </row>
    <row r="1614">
      <c r="A1614" s="33" t="s">
        <v>148</v>
      </c>
      <c r="B1614" s="34" t="s">
        <v>185</v>
      </c>
      <c r="C1614" s="35" t="s">
        <v>60</v>
      </c>
      <c r="D1614" s="36" t="str">
        <f t="shared" si="1"/>
        <v>Europe/Romania-Europe/2012</v>
      </c>
      <c r="E1614" s="37">
        <f t="array" ref="E1614:H1614">VLOOKUP(D1614, GDP!D:L,{6,7,8,9},0)</f>
        <v>169000000000</v>
      </c>
      <c r="F1614" s="38">
        <v>0.051</v>
      </c>
      <c r="G1614" s="37">
        <v>420.0</v>
      </c>
      <c r="H1614" s="38">
        <v>0.113</v>
      </c>
      <c r="I1614" s="39">
        <f t="array" ref="I1614:J1614">VLOOKUP(D1614, ENERGY!I:M,{4,5},0)</f>
        <v>39936</v>
      </c>
      <c r="J1614" s="39">
        <v>102595.0</v>
      </c>
      <c r="K1614" s="40">
        <f t="array" ref="K1614:S1614">VLOOKUP(D1614, 'HUMAN RESOURCES'!D:V,{11,12,13,14,15,16,17,18,19},0)</f>
        <v>10</v>
      </c>
      <c r="L1614" s="40">
        <v>11.0</v>
      </c>
      <c r="M1614" s="40">
        <v>78.0</v>
      </c>
      <c r="N1614" s="41">
        <v>71.0</v>
      </c>
      <c r="O1614" s="42">
        <v>0.15</v>
      </c>
      <c r="P1614" s="42">
        <v>0.7</v>
      </c>
      <c r="Q1614" s="42">
        <v>0.15</v>
      </c>
      <c r="R1614" s="40">
        <v>2.0076727E7</v>
      </c>
      <c r="S1614" s="42">
        <v>0.541</v>
      </c>
      <c r="T1614" s="43">
        <f t="array" ref="T1614:U1614">VLOOKUP(D1614, TOURISM!D:H,{4,5},0)</f>
        <v>1919000000</v>
      </c>
      <c r="U1614" s="43">
        <v>2.112E9</v>
      </c>
      <c r="V1614" s="38">
        <f t="array" ref="V1614:AA1614">VLOOKUP(D1614, BUSINESS!D:P,{8,9,10,11,12,13},0)</f>
        <v>0.429</v>
      </c>
      <c r="W1614" s="37">
        <v>10.0</v>
      </c>
      <c r="X1614" s="37">
        <v>73.0</v>
      </c>
      <c r="Y1614" s="37">
        <v>216.0</v>
      </c>
      <c r="Z1614" s="38">
        <v>0.459</v>
      </c>
      <c r="AA1614" s="38">
        <v>1.05</v>
      </c>
      <c r="AB1614" s="44">
        <f t="shared" si="331"/>
        <v>8417.706731</v>
      </c>
      <c r="AC1614" s="44">
        <f t="shared" si="542"/>
        <v>1.989168852</v>
      </c>
      <c r="AD1614" s="44">
        <f t="shared" si="543"/>
        <v>5.110145693</v>
      </c>
      <c r="AE1614" s="44">
        <f t="shared" si="507"/>
        <v>95.58330897</v>
      </c>
      <c r="AF1614" s="44">
        <f t="shared" si="508"/>
        <v>105.1964297</v>
      </c>
      <c r="AG1614" s="45">
        <f t="shared" si="5"/>
        <v>-0.0732459997</v>
      </c>
      <c r="AH1614" s="45">
        <f t="shared" si="6"/>
        <v>-0.125</v>
      </c>
      <c r="AI1614" s="45">
        <f t="shared" si="7"/>
        <v>0.05809235658</v>
      </c>
      <c r="AJ1614" s="45">
        <f t="shared" si="8"/>
        <v>0.1075089786</v>
      </c>
      <c r="AK1614" s="45">
        <f t="shared" si="9"/>
        <v>-0.003514128383</v>
      </c>
      <c r="AL1614" s="45">
        <f t="shared" si="10"/>
        <v>-0.04570495844</v>
      </c>
      <c r="AM1614" s="45">
        <f t="shared" si="11"/>
        <v>-0.07649324078</v>
      </c>
    </row>
    <row r="1615">
      <c r="A1615" s="33" t="s">
        <v>148</v>
      </c>
      <c r="B1615" s="34" t="s">
        <v>186</v>
      </c>
      <c r="C1615" s="35" t="s">
        <v>48</v>
      </c>
      <c r="D1615" s="36" t="str">
        <f t="shared" si="1"/>
        <v>Europe/Russia-Europe/2000</v>
      </c>
      <c r="E1615" s="37">
        <f t="array" ref="E1615:H1615">VLOOKUP(D1615, GDP!D:L,{6,7,8,9},0)</f>
        <v>260000000000</v>
      </c>
      <c r="F1615" s="38">
        <v>0.054</v>
      </c>
      <c r="G1615" s="37">
        <v>96.0</v>
      </c>
      <c r="H1615" s="38">
        <v>0.244</v>
      </c>
      <c r="I1615" s="39" t="str">
        <f t="array" ref="I1615:J1615">VLOOKUP(D1615, ENERGY!I:M,{4,5},0)</f>
        <v/>
      </c>
      <c r="J1615" s="39"/>
      <c r="K1615" s="40">
        <f t="array" ref="K1615:S1615">VLOOKUP(D1615, 'HUMAN RESOURCES'!D:V,{11,12,13,14,15,16,17,18,19},0)</f>
        <v>9</v>
      </c>
      <c r="L1615" s="40">
        <v>20.0</v>
      </c>
      <c r="M1615" s="40">
        <v>72.0</v>
      </c>
      <c r="N1615" s="41">
        <v>59.0</v>
      </c>
      <c r="O1615" s="42">
        <v>0.182</v>
      </c>
      <c r="P1615" s="42">
        <v>0.694</v>
      </c>
      <c r="Q1615" s="42">
        <v>0.124</v>
      </c>
      <c r="R1615" s="40">
        <v>1.4659687E8</v>
      </c>
      <c r="S1615" s="42">
        <v>0.734</v>
      </c>
      <c r="T1615" s="43">
        <f t="array" ref="T1615:U1615">VLOOKUP(D1615, TOURISM!D:H,{4,5},0)</f>
        <v>3429000000</v>
      </c>
      <c r="U1615" s="43">
        <v>8.848E9</v>
      </c>
      <c r="V1615" s="38" t="str">
        <f t="array" ref="V1615:AA1615">VLOOKUP(D1615, BUSINESS!D:P,{8,9,10,11,12,13},0)</f>
        <v/>
      </c>
      <c r="W1615" s="37"/>
      <c r="X1615" s="37"/>
      <c r="Y1615" s="37"/>
      <c r="Z1615" s="38">
        <v>0.02</v>
      </c>
      <c r="AA1615" s="38">
        <v>0.022</v>
      </c>
      <c r="AB1615" s="44">
        <f t="shared" si="331"/>
        <v>1773.571291</v>
      </c>
      <c r="AC1615" s="44"/>
      <c r="AD1615" s="44"/>
      <c r="AE1615" s="44">
        <f t="shared" si="507"/>
        <v>23.39067676</v>
      </c>
      <c r="AF1615" s="44">
        <f t="shared" si="508"/>
        <v>60.35599532</v>
      </c>
      <c r="AG1615" s="45" t="str">
        <f t="shared" si="5"/>
        <v/>
      </c>
      <c r="AH1615" s="45" t="str">
        <f t="shared" si="6"/>
        <v/>
      </c>
      <c r="AI1615" s="45" t="str">
        <f t="shared" si="7"/>
        <v/>
      </c>
      <c r="AJ1615" s="45" t="str">
        <f t="shared" si="8"/>
        <v/>
      </c>
      <c r="AK1615" s="45" t="str">
        <f t="shared" si="9"/>
        <v/>
      </c>
      <c r="AL1615" s="45" t="str">
        <f t="shared" si="10"/>
        <v/>
      </c>
      <c r="AM1615" s="45" t="str">
        <f t="shared" si="11"/>
        <v/>
      </c>
    </row>
    <row r="1616">
      <c r="A1616" s="33" t="s">
        <v>148</v>
      </c>
      <c r="B1616" s="34" t="s">
        <v>186</v>
      </c>
      <c r="C1616" s="35" t="s">
        <v>49</v>
      </c>
      <c r="D1616" s="36" t="str">
        <f t="shared" si="1"/>
        <v>Europe/Russia-Europe/2001</v>
      </c>
      <c r="E1616" s="37">
        <f t="array" ref="E1616:H1616">VLOOKUP(D1616, GDP!D:L,{6,7,8,9},0)</f>
        <v>307000000000</v>
      </c>
      <c r="F1616" s="38">
        <v>0.057</v>
      </c>
      <c r="G1616" s="37">
        <v>119.0</v>
      </c>
      <c r="H1616" s="38">
        <v>0.179</v>
      </c>
      <c r="I1616" s="39">
        <f t="array" ref="I1616:J1616">VLOOKUP(D1616, ENERGY!I:M,{4,5},0)</f>
        <v>730970</v>
      </c>
      <c r="J1616" s="39"/>
      <c r="K1616" s="40">
        <f t="array" ref="K1616:S1616">VLOOKUP(D1616, 'HUMAN RESOURCES'!D:V,{11,12,13,14,15,16,17,18,19},0)</f>
        <v>9</v>
      </c>
      <c r="L1616" s="40">
        <v>19.0</v>
      </c>
      <c r="M1616" s="40">
        <v>72.0</v>
      </c>
      <c r="N1616" s="41">
        <v>59.0</v>
      </c>
      <c r="O1616" s="42">
        <v>0.175</v>
      </c>
      <c r="P1616" s="42">
        <v>0.698</v>
      </c>
      <c r="Q1616" s="42">
        <v>0.127</v>
      </c>
      <c r="R1616" s="40">
        <v>1.45976473E8</v>
      </c>
      <c r="S1616" s="42">
        <v>0.733</v>
      </c>
      <c r="T1616" s="43">
        <f t="array" ref="T1616:U1616">VLOOKUP(D1616, TOURISM!D:H,{4,5},0)</f>
        <v>4726000000</v>
      </c>
      <c r="U1616" s="43">
        <v>9.76E9</v>
      </c>
      <c r="V1616" s="38" t="str">
        <f t="array" ref="V1616:AA1616">VLOOKUP(D1616, BUSINESS!D:P,{8,9,10,11,12,13},0)</f>
        <v/>
      </c>
      <c r="W1616" s="37"/>
      <c r="X1616" s="37"/>
      <c r="Y1616" s="37"/>
      <c r="Z1616" s="38">
        <v>0.029</v>
      </c>
      <c r="AA1616" s="38">
        <v>0.053</v>
      </c>
      <c r="AB1616" s="44">
        <f t="shared" si="331"/>
        <v>2103.078624</v>
      </c>
      <c r="AC1616" s="44">
        <f t="shared" ref="AC1616:AC1619" si="544">(I1616/R1616)*1000</f>
        <v>5.007450755</v>
      </c>
      <c r="AD1616" s="44"/>
      <c r="AE1616" s="44">
        <f t="shared" si="507"/>
        <v>32.37508006</v>
      </c>
      <c r="AF1616" s="44">
        <f t="shared" si="508"/>
        <v>66.86008916</v>
      </c>
      <c r="AG1616" s="45">
        <f t="shared" si="5"/>
        <v>0.1857874757</v>
      </c>
      <c r="AH1616" s="45">
        <f t="shared" si="6"/>
        <v>0.2395833333</v>
      </c>
      <c r="AI1616" s="45" t="str">
        <f t="shared" si="7"/>
        <v/>
      </c>
      <c r="AJ1616" s="45" t="str">
        <f t="shared" si="8"/>
        <v/>
      </c>
      <c r="AK1616" s="45">
        <f t="shared" si="9"/>
        <v>-0.004231993493</v>
      </c>
      <c r="AL1616" s="45">
        <f t="shared" si="10"/>
        <v>0.3841018963</v>
      </c>
      <c r="AM1616" s="45">
        <f t="shared" si="11"/>
        <v>0.1077621834</v>
      </c>
    </row>
    <row r="1617">
      <c r="A1617" s="33" t="s">
        <v>148</v>
      </c>
      <c r="B1617" s="34" t="s">
        <v>186</v>
      </c>
      <c r="C1617" s="35" t="s">
        <v>50</v>
      </c>
      <c r="D1617" s="36" t="str">
        <f t="shared" si="1"/>
        <v>Europe/Russia-Europe/2002</v>
      </c>
      <c r="E1617" s="37">
        <f t="array" ref="E1617:H1617">VLOOKUP(D1617, GDP!D:L,{6,7,8,9},0)</f>
        <v>345000000000</v>
      </c>
      <c r="F1617" s="38">
        <v>0.06</v>
      </c>
      <c r="G1617" s="37">
        <v>142.0</v>
      </c>
      <c r="H1617" s="38">
        <v>0.157</v>
      </c>
      <c r="I1617" s="39">
        <f t="array" ref="I1617:J1617">VLOOKUP(D1617, ENERGY!I:M,{4,5},0)</f>
        <v>702292</v>
      </c>
      <c r="J1617" s="39">
        <v>1740776.0</v>
      </c>
      <c r="K1617" s="40">
        <f t="array" ref="K1617:S1617">VLOOKUP(D1617, 'HUMAN RESOURCES'!D:V,{11,12,13,14,15,16,17,18,19},0)</f>
        <v>10</v>
      </c>
      <c r="L1617" s="40">
        <v>18.0</v>
      </c>
      <c r="M1617" s="40">
        <v>72.0</v>
      </c>
      <c r="N1617" s="41">
        <v>59.0</v>
      </c>
      <c r="O1617" s="42">
        <v>0.168</v>
      </c>
      <c r="P1617" s="42">
        <v>0.702</v>
      </c>
      <c r="Q1617" s="42">
        <v>0.13</v>
      </c>
      <c r="R1617" s="40">
        <v>1.45408033E8</v>
      </c>
      <c r="S1617" s="42">
        <v>0.733</v>
      </c>
      <c r="T1617" s="43">
        <f t="array" ref="T1617:U1617">VLOOKUP(D1617, TOURISM!D:H,{4,5},0)</f>
        <v>5278000000</v>
      </c>
      <c r="U1617" s="43">
        <v>1.1362E10</v>
      </c>
      <c r="V1617" s="38" t="str">
        <f t="array" ref="V1617:AA1617">VLOOKUP(D1617, BUSINESS!D:P,{8,9,10,11,12,13},0)</f>
        <v/>
      </c>
      <c r="W1617" s="37"/>
      <c r="X1617" s="37"/>
      <c r="Y1617" s="37"/>
      <c r="Z1617" s="38">
        <v>0.041</v>
      </c>
      <c r="AA1617" s="38">
        <v>0.121</v>
      </c>
      <c r="AB1617" s="44">
        <f t="shared" si="331"/>
        <v>2372.633704</v>
      </c>
      <c r="AC1617" s="44">
        <f t="shared" si="544"/>
        <v>4.829801941</v>
      </c>
      <c r="AD1617" s="44">
        <f t="shared" ref="AD1617:AD1619" si="545">J1617/R1617*1000</f>
        <v>11.97166322</v>
      </c>
      <c r="AE1617" s="44">
        <f t="shared" si="507"/>
        <v>36.29785708</v>
      </c>
      <c r="AF1617" s="44">
        <f t="shared" si="508"/>
        <v>78.13873667</v>
      </c>
      <c r="AG1617" s="45">
        <f t="shared" si="5"/>
        <v>0.1281716609</v>
      </c>
      <c r="AH1617" s="45">
        <f t="shared" si="6"/>
        <v>0.1932773109</v>
      </c>
      <c r="AI1617" s="45">
        <f t="shared" si="7"/>
        <v>-0.03547689698</v>
      </c>
      <c r="AJ1617" s="45" t="str">
        <f t="shared" si="8"/>
        <v/>
      </c>
      <c r="AK1617" s="45">
        <f t="shared" si="9"/>
        <v>-0.00389405216</v>
      </c>
      <c r="AL1617" s="45">
        <f t="shared" si="10"/>
        <v>0.1211665582</v>
      </c>
      <c r="AM1617" s="45">
        <f t="shared" si="11"/>
        <v>0.1686902852</v>
      </c>
    </row>
    <row r="1618">
      <c r="A1618" s="33" t="s">
        <v>148</v>
      </c>
      <c r="B1618" s="34" t="s">
        <v>186</v>
      </c>
      <c r="C1618" s="35" t="s">
        <v>51</v>
      </c>
      <c r="D1618" s="36" t="str">
        <f t="shared" si="1"/>
        <v>Europe/Russia-Europe/2003</v>
      </c>
      <c r="E1618" s="37">
        <f t="array" ref="E1618:H1618">VLOOKUP(D1618, GDP!D:L,{6,7,8,9},0)</f>
        <v>430000000000</v>
      </c>
      <c r="F1618" s="38">
        <v>0.056</v>
      </c>
      <c r="G1618" s="37">
        <v>167.0</v>
      </c>
      <c r="H1618" s="38">
        <v>0.13</v>
      </c>
      <c r="I1618" s="39">
        <f t="array" ref="I1618:J1618">VLOOKUP(D1618, ENERGY!I:M,{4,5},0)</f>
        <v>646915</v>
      </c>
      <c r="J1618" s="39">
        <v>1574368.0</v>
      </c>
      <c r="K1618" s="40">
        <f t="array" ref="K1618:S1618">VLOOKUP(D1618, 'HUMAN RESOURCES'!D:V,{11,12,13,14,15,16,17,18,19},0)</f>
        <v>10</v>
      </c>
      <c r="L1618" s="40">
        <v>17.0</v>
      </c>
      <c r="M1618" s="40">
        <v>72.0</v>
      </c>
      <c r="N1618" s="41">
        <v>59.0</v>
      </c>
      <c r="O1618" s="42">
        <v>0.162</v>
      </c>
      <c r="P1618" s="42">
        <v>0.705</v>
      </c>
      <c r="Q1618" s="42">
        <v>0.134</v>
      </c>
      <c r="R1618" s="40">
        <v>1.44667468E8</v>
      </c>
      <c r="S1618" s="42">
        <v>0.734</v>
      </c>
      <c r="T1618" s="43">
        <f t="array" ref="T1618:U1618">VLOOKUP(D1618, TOURISM!D:H,{4,5},0)</f>
        <v>5879000000</v>
      </c>
      <c r="U1618" s="43">
        <v>1.3427E10</v>
      </c>
      <c r="V1618" s="38" t="str">
        <f t="array" ref="V1618:AA1618">VLOOKUP(D1618, BUSINESS!D:P,{8,9,10,11,12,13},0)</f>
        <v/>
      </c>
      <c r="W1618" s="37">
        <v>43.0</v>
      </c>
      <c r="X1618" s="37"/>
      <c r="Y1618" s="37"/>
      <c r="Z1618" s="38">
        <v>0.083</v>
      </c>
      <c r="AA1618" s="38">
        <v>0.249</v>
      </c>
      <c r="AB1618" s="44">
        <f t="shared" si="331"/>
        <v>2972.333766</v>
      </c>
      <c r="AC1618" s="44">
        <f t="shared" si="544"/>
        <v>4.471737903</v>
      </c>
      <c r="AD1618" s="44">
        <f t="shared" si="545"/>
        <v>10.88266783</v>
      </c>
      <c r="AE1618" s="44">
        <f t="shared" si="507"/>
        <v>40.63802375</v>
      </c>
      <c r="AF1618" s="44">
        <f t="shared" si="508"/>
        <v>92.81284995</v>
      </c>
      <c r="AG1618" s="45">
        <f t="shared" si="5"/>
        <v>0.2527571199</v>
      </c>
      <c r="AH1618" s="45">
        <f t="shared" si="6"/>
        <v>0.176056338</v>
      </c>
      <c r="AI1618" s="45">
        <f t="shared" si="7"/>
        <v>-0.07413638119</v>
      </c>
      <c r="AJ1618" s="45">
        <f t="shared" si="8"/>
        <v>-0.0909644188</v>
      </c>
      <c r="AK1618" s="45">
        <f t="shared" si="9"/>
        <v>-0.005093012984</v>
      </c>
      <c r="AL1618" s="45">
        <f t="shared" si="10"/>
        <v>0.1195708788</v>
      </c>
      <c r="AM1618" s="45">
        <f t="shared" si="11"/>
        <v>0.18779563</v>
      </c>
    </row>
    <row r="1619">
      <c r="A1619" s="33" t="s">
        <v>148</v>
      </c>
      <c r="B1619" s="34" t="s">
        <v>186</v>
      </c>
      <c r="C1619" s="35" t="s">
        <v>52</v>
      </c>
      <c r="D1619" s="36" t="str">
        <f t="shared" si="1"/>
        <v>Europe/Russia-Europe/2004</v>
      </c>
      <c r="E1619" s="37">
        <f t="array" ref="E1619:H1619">VLOOKUP(D1619, GDP!D:L,{6,7,8,9},0)</f>
        <v>591000000000</v>
      </c>
      <c r="F1619" s="38">
        <v>0.052</v>
      </c>
      <c r="G1619" s="37">
        <v>212.0</v>
      </c>
      <c r="H1619" s="38">
        <v>0.114</v>
      </c>
      <c r="I1619" s="39">
        <f t="array" ref="I1619:J1619">VLOOKUP(D1619, ENERGY!I:M,{4,5},0)</f>
        <v>688483</v>
      </c>
      <c r="J1619" s="39">
        <v>1715639.0</v>
      </c>
      <c r="K1619" s="40">
        <f t="array" ref="K1619:S1619">VLOOKUP(D1619, 'HUMAN RESOURCES'!D:V,{11,12,13,14,15,16,17,18,19},0)</f>
        <v>10</v>
      </c>
      <c r="L1619" s="40">
        <v>15.0</v>
      </c>
      <c r="M1619" s="40">
        <v>72.0</v>
      </c>
      <c r="N1619" s="41">
        <v>59.0</v>
      </c>
      <c r="O1619" s="42">
        <v>0.156</v>
      </c>
      <c r="P1619" s="42">
        <v>0.707</v>
      </c>
      <c r="Q1619" s="42">
        <v>0.136</v>
      </c>
      <c r="R1619" s="40">
        <v>1.43821212E8</v>
      </c>
      <c r="S1619" s="42">
        <v>0.734</v>
      </c>
      <c r="T1619" s="43">
        <f t="array" ref="T1619:U1619">VLOOKUP(D1619, TOURISM!D:H,{4,5},0)</f>
        <v>7262000000</v>
      </c>
      <c r="U1619" s="43">
        <v>1.6082E10</v>
      </c>
      <c r="V1619" s="38" t="str">
        <f t="array" ref="V1619:AA1619">VLOOKUP(D1619, BUSINESS!D:P,{8,9,10,11,12,13},0)</f>
        <v/>
      </c>
      <c r="W1619" s="37">
        <v>30.0</v>
      </c>
      <c r="X1619" s="37"/>
      <c r="Y1619" s="37"/>
      <c r="Z1619" s="38">
        <v>0.129</v>
      </c>
      <c r="AA1619" s="38">
        <v>0.511</v>
      </c>
      <c r="AB1619" s="44">
        <f t="shared" si="331"/>
        <v>4109.268666</v>
      </c>
      <c r="AC1619" s="44">
        <f t="shared" si="544"/>
        <v>4.787075498</v>
      </c>
      <c r="AD1619" s="44">
        <f t="shared" si="545"/>
        <v>11.92897053</v>
      </c>
      <c r="AE1619" s="44">
        <f t="shared" si="507"/>
        <v>50.49324713</v>
      </c>
      <c r="AF1619" s="44">
        <f t="shared" si="508"/>
        <v>111.8193886</v>
      </c>
      <c r="AG1619" s="45">
        <f t="shared" si="5"/>
        <v>0.3825057983</v>
      </c>
      <c r="AH1619" s="45">
        <f t="shared" si="6"/>
        <v>0.2694610778</v>
      </c>
      <c r="AI1619" s="45">
        <f t="shared" si="7"/>
        <v>0.07051790631</v>
      </c>
      <c r="AJ1619" s="45">
        <f t="shared" si="8"/>
        <v>0.09614395293</v>
      </c>
      <c r="AK1619" s="45">
        <f t="shared" si="9"/>
        <v>-0.00584966345</v>
      </c>
      <c r="AL1619" s="45">
        <f t="shared" si="10"/>
        <v>0.2425123683</v>
      </c>
      <c r="AM1619" s="45">
        <f t="shared" si="11"/>
        <v>0.2047834832</v>
      </c>
    </row>
    <row r="1620">
      <c r="A1620" s="33" t="s">
        <v>148</v>
      </c>
      <c r="B1620" s="34" t="s">
        <v>186</v>
      </c>
      <c r="C1620" s="35" t="s">
        <v>53</v>
      </c>
      <c r="D1620" s="36" t="str">
        <f t="shared" si="1"/>
        <v>Europe/Russia-Europe/2005</v>
      </c>
      <c r="E1620" s="37">
        <f t="array" ref="E1620:H1620">VLOOKUP(D1620, GDP!D:L,{6,7,8,9},0)</f>
        <v>764000000000</v>
      </c>
      <c r="F1620" s="38">
        <v>0.052</v>
      </c>
      <c r="G1620" s="37">
        <v>277.0</v>
      </c>
      <c r="H1620" s="38">
        <v>0.107</v>
      </c>
      <c r="I1620" s="39" t="str">
        <f t="array" ref="I1620:J1620">VLOOKUP(D1620, ENERGY!I:M,{4,5},0)</f>
        <v/>
      </c>
      <c r="J1620" s="39"/>
      <c r="K1620" s="40">
        <f t="array" ref="K1620:S1620">VLOOKUP(D1620, 'HUMAN RESOURCES'!D:V,{11,12,13,14,15,16,17,18,19},0)</f>
        <v>10</v>
      </c>
      <c r="L1620" s="40">
        <v>14.0</v>
      </c>
      <c r="M1620" s="40">
        <v>72.0</v>
      </c>
      <c r="N1620" s="41">
        <v>59.0</v>
      </c>
      <c r="O1620" s="42">
        <v>0.152</v>
      </c>
      <c r="P1620" s="42">
        <v>0.71</v>
      </c>
      <c r="Q1620" s="42">
        <v>0.138</v>
      </c>
      <c r="R1620" s="40">
        <v>1.43113885E8</v>
      </c>
      <c r="S1620" s="42">
        <v>0.735</v>
      </c>
      <c r="T1620" s="43">
        <f t="array" ref="T1620:U1620">VLOOKUP(D1620, TOURISM!D:H,{4,5},0)</f>
        <v>7806000000</v>
      </c>
      <c r="U1620" s="43">
        <v>1.8305E10</v>
      </c>
      <c r="V1620" s="38">
        <f t="array" ref="V1620:AA1620">VLOOKUP(D1620, BUSINESS!D:P,{8,9,10,11,12,13},0)</f>
        <v>0.6</v>
      </c>
      <c r="W1620" s="37">
        <v>29.0</v>
      </c>
      <c r="X1620" s="37"/>
      <c r="Y1620" s="37">
        <v>448.0</v>
      </c>
      <c r="Z1620" s="38">
        <v>0.152</v>
      </c>
      <c r="AA1620" s="38">
        <v>0.834</v>
      </c>
      <c r="AB1620" s="44">
        <f t="shared" si="331"/>
        <v>5338.405844</v>
      </c>
      <c r="AC1620" s="44"/>
      <c r="AD1620" s="44"/>
      <c r="AE1620" s="44">
        <f t="shared" si="507"/>
        <v>54.54397384</v>
      </c>
      <c r="AF1620" s="44">
        <f t="shared" si="508"/>
        <v>127.9051295</v>
      </c>
      <c r="AG1620" s="45">
        <f t="shared" si="5"/>
        <v>0.2991133648</v>
      </c>
      <c r="AH1620" s="45">
        <f t="shared" si="6"/>
        <v>0.3066037736</v>
      </c>
      <c r="AI1620" s="45" t="str">
        <f t="shared" si="7"/>
        <v/>
      </c>
      <c r="AJ1620" s="45" t="str">
        <f t="shared" si="8"/>
        <v/>
      </c>
      <c r="AK1620" s="45">
        <f t="shared" si="9"/>
        <v>-0.004918099286</v>
      </c>
      <c r="AL1620" s="45">
        <f t="shared" si="10"/>
        <v>0.08022313762</v>
      </c>
      <c r="AM1620" s="45">
        <f t="shared" si="11"/>
        <v>0.1438546668</v>
      </c>
    </row>
    <row r="1621">
      <c r="A1621" s="33" t="s">
        <v>148</v>
      </c>
      <c r="B1621" s="34" t="s">
        <v>186</v>
      </c>
      <c r="C1621" s="35" t="s">
        <v>54</v>
      </c>
      <c r="D1621" s="36" t="str">
        <f t="shared" si="1"/>
        <v>Europe/Russia-Europe/2006</v>
      </c>
      <c r="E1621" s="37">
        <f t="array" ref="E1621:H1621">VLOOKUP(D1621, GDP!D:L,{6,7,8,9},0)</f>
        <v>990000000000</v>
      </c>
      <c r="F1621" s="38">
        <v>0.053</v>
      </c>
      <c r="G1621" s="37">
        <v>365.0</v>
      </c>
      <c r="H1621" s="38">
        <v>0.104</v>
      </c>
      <c r="I1621" s="39" t="str">
        <f t="array" ref="I1621:J1621">VLOOKUP(D1621, ENERGY!I:M,{4,5},0)</f>
        <v/>
      </c>
      <c r="J1621" s="39"/>
      <c r="K1621" s="40">
        <f t="array" ref="K1621:S1621">VLOOKUP(D1621, 'HUMAN RESOURCES'!D:V,{11,12,13,14,15,16,17,18,19},0)</f>
        <v>10</v>
      </c>
      <c r="L1621" s="40">
        <v>13.0</v>
      </c>
      <c r="M1621" s="40">
        <v>73.0</v>
      </c>
      <c r="N1621" s="41">
        <v>60.0</v>
      </c>
      <c r="O1621" s="42">
        <v>0.149</v>
      </c>
      <c r="P1621" s="42">
        <v>0.713</v>
      </c>
      <c r="Q1621" s="42">
        <v>0.138</v>
      </c>
      <c r="R1621" s="40">
        <v>1.4248726E8</v>
      </c>
      <c r="S1621" s="42">
        <v>0.735</v>
      </c>
      <c r="T1621" s="43">
        <f t="array" ref="T1621:U1621">VLOOKUP(D1621, TOURISM!D:H,{4,5},0)</f>
        <v>9720000000</v>
      </c>
      <c r="U1621" s="43">
        <v>1.9478E10</v>
      </c>
      <c r="V1621" s="38">
        <f t="array" ref="V1621:AA1621">VLOOKUP(D1621, BUSINESS!D:P,{8,9,10,11,12,13},0)</f>
        <v>0.512</v>
      </c>
      <c r="W1621" s="37">
        <v>29.0</v>
      </c>
      <c r="X1621" s="37"/>
      <c r="Y1621" s="37">
        <v>448.0</v>
      </c>
      <c r="Z1621" s="38">
        <v>0.18</v>
      </c>
      <c r="AA1621" s="38">
        <v>1.048</v>
      </c>
      <c r="AB1621" s="44">
        <f t="shared" si="331"/>
        <v>6947.989596</v>
      </c>
      <c r="AC1621" s="44"/>
      <c r="AD1621" s="44"/>
      <c r="AE1621" s="44">
        <f t="shared" si="507"/>
        <v>68.21662512</v>
      </c>
      <c r="AF1621" s="44">
        <f t="shared" si="508"/>
        <v>136.6999408</v>
      </c>
      <c r="AG1621" s="45">
        <f t="shared" si="5"/>
        <v>0.3015101885</v>
      </c>
      <c r="AH1621" s="45">
        <f t="shared" si="6"/>
        <v>0.3176895307</v>
      </c>
      <c r="AI1621" s="45" t="str">
        <f t="shared" si="7"/>
        <v/>
      </c>
      <c r="AJ1621" s="45" t="str">
        <f t="shared" si="8"/>
        <v/>
      </c>
      <c r="AK1621" s="45">
        <f t="shared" si="9"/>
        <v>-0.004378505971</v>
      </c>
      <c r="AL1621" s="45">
        <f t="shared" si="10"/>
        <v>0.2506720782</v>
      </c>
      <c r="AM1621" s="45">
        <f t="shared" si="11"/>
        <v>0.06876042613</v>
      </c>
    </row>
    <row r="1622">
      <c r="A1622" s="33" t="s">
        <v>148</v>
      </c>
      <c r="B1622" s="34" t="s">
        <v>186</v>
      </c>
      <c r="C1622" s="35" t="s">
        <v>55</v>
      </c>
      <c r="D1622" s="36" t="str">
        <f t="shared" si="1"/>
        <v>Europe/Russia-Europe/2007</v>
      </c>
      <c r="E1622" s="37">
        <f t="array" ref="E1622:H1622">VLOOKUP(D1622, GDP!D:L,{6,7,8,9},0)</f>
        <v>1300000000000</v>
      </c>
      <c r="F1622" s="38">
        <v>0.054</v>
      </c>
      <c r="G1622" s="37">
        <v>487.0</v>
      </c>
      <c r="H1622" s="38">
        <v>0.1</v>
      </c>
      <c r="I1622" s="39">
        <f t="array" ref="I1622:J1622">VLOOKUP(D1622, ENERGY!I:M,{4,5},0)</f>
        <v>635245</v>
      </c>
      <c r="J1622" s="39">
        <v>1580314.0</v>
      </c>
      <c r="K1622" s="40">
        <f t="array" ref="K1622:S1622">VLOOKUP(D1622, 'HUMAN RESOURCES'!D:V,{11,12,13,14,15,16,17,18,19},0)</f>
        <v>11</v>
      </c>
      <c r="L1622" s="40">
        <v>12.0</v>
      </c>
      <c r="M1622" s="40">
        <v>74.0</v>
      </c>
      <c r="N1622" s="41">
        <v>61.0</v>
      </c>
      <c r="O1622" s="42">
        <v>0.147</v>
      </c>
      <c r="P1622" s="42">
        <v>0.716</v>
      </c>
      <c r="Q1622" s="42">
        <v>0.137</v>
      </c>
      <c r="R1622" s="40">
        <v>1.42114903E8</v>
      </c>
      <c r="S1622" s="42">
        <v>0.736</v>
      </c>
      <c r="T1622" s="43">
        <f t="array" ref="T1622:U1622">VLOOKUP(D1622, TOURISM!D:H,{4,5},0)</f>
        <v>12427000000</v>
      </c>
      <c r="U1622" s="43">
        <v>2.3248E10</v>
      </c>
      <c r="V1622" s="38">
        <f t="array" ref="V1622:AA1622">VLOOKUP(D1622, BUSINESS!D:P,{8,9,10,11,12,13},0)</f>
        <v>0.512</v>
      </c>
      <c r="W1622" s="37">
        <v>29.0</v>
      </c>
      <c r="X1622" s="37"/>
      <c r="Y1622" s="37">
        <v>448.0</v>
      </c>
      <c r="Z1622" s="38">
        <v>0.247</v>
      </c>
      <c r="AA1622" s="38">
        <v>1.192</v>
      </c>
      <c r="AB1622" s="44">
        <f t="shared" si="331"/>
        <v>9147.527617</v>
      </c>
      <c r="AC1622" s="44">
        <f t="shared" ref="AC1622:AC1623" si="546">(I1622/R1622)*1000</f>
        <v>4.46993937</v>
      </c>
      <c r="AD1622" s="44">
        <f t="shared" ref="AD1622:AD1623" si="547">J1622/R1622*1000</f>
        <v>11.11997381</v>
      </c>
      <c r="AE1622" s="44">
        <f t="shared" si="507"/>
        <v>87.44332746</v>
      </c>
      <c r="AF1622" s="44">
        <f t="shared" si="508"/>
        <v>163.58594</v>
      </c>
      <c r="AG1622" s="45">
        <f t="shared" si="5"/>
        <v>0.3165718646</v>
      </c>
      <c r="AH1622" s="45">
        <f t="shared" si="6"/>
        <v>0.3342465753</v>
      </c>
      <c r="AI1622" s="45" t="str">
        <f t="shared" si="7"/>
        <v/>
      </c>
      <c r="AJ1622" s="45" t="str">
        <f t="shared" si="8"/>
        <v/>
      </c>
      <c r="AK1622" s="45">
        <f t="shared" si="9"/>
        <v>-0.002613265214</v>
      </c>
      <c r="AL1622" s="45">
        <f t="shared" si="10"/>
        <v>0.2818477505</v>
      </c>
      <c r="AM1622" s="45">
        <f t="shared" si="11"/>
        <v>0.1966789388</v>
      </c>
    </row>
    <row r="1623">
      <c r="A1623" s="33" t="s">
        <v>148</v>
      </c>
      <c r="B1623" s="34" t="s">
        <v>186</v>
      </c>
      <c r="C1623" s="35" t="s">
        <v>56</v>
      </c>
      <c r="D1623" s="36" t="str">
        <f t="shared" si="1"/>
        <v>Europe/Russia-Europe/2008</v>
      </c>
      <c r="E1623" s="37">
        <f t="array" ref="E1623:H1623">VLOOKUP(D1623, GDP!D:L,{6,7,8,9},0)</f>
        <v>1660000000000</v>
      </c>
      <c r="F1623" s="38">
        <v>0.051</v>
      </c>
      <c r="G1623" s="37">
        <v>594.0</v>
      </c>
      <c r="H1623" s="38">
        <v>0.122</v>
      </c>
      <c r="I1623" s="39">
        <f t="array" ref="I1623:J1623">VLOOKUP(D1623, ENERGY!I:M,{4,5},0)</f>
        <v>672591</v>
      </c>
      <c r="J1623" s="39">
        <v>1667598.0</v>
      </c>
      <c r="K1623" s="40">
        <f t="array" ref="K1623:S1623">VLOOKUP(D1623, 'HUMAN RESOURCES'!D:V,{11,12,13,14,15,16,17,18,19},0)</f>
        <v>12</v>
      </c>
      <c r="L1623" s="40">
        <v>12.0</v>
      </c>
      <c r="M1623" s="40">
        <v>74.0</v>
      </c>
      <c r="N1623" s="41">
        <v>62.0</v>
      </c>
      <c r="O1623" s="42">
        <v>0.147</v>
      </c>
      <c r="P1623" s="42">
        <v>0.718</v>
      </c>
      <c r="Q1623" s="42">
        <v>0.135</v>
      </c>
      <c r="R1623" s="40">
        <v>1.41956409E8</v>
      </c>
      <c r="S1623" s="42">
        <v>0.736</v>
      </c>
      <c r="T1623" s="43">
        <f t="array" ref="T1623:U1623">VLOOKUP(D1623, TOURISM!D:H,{4,5},0)</f>
        <v>15821000000</v>
      </c>
      <c r="U1623" s="43">
        <v>2.6401E10</v>
      </c>
      <c r="V1623" s="38">
        <f t="array" ref="V1623:AA1623">VLOOKUP(D1623, BUSINESS!D:P,{8,9,10,11,12,13},0)</f>
        <v>0.483</v>
      </c>
      <c r="W1623" s="37">
        <v>29.0</v>
      </c>
      <c r="X1623" s="37"/>
      <c r="Y1623" s="37">
        <v>448.0</v>
      </c>
      <c r="Z1623" s="38">
        <v>0.268</v>
      </c>
      <c r="AA1623" s="38">
        <v>1.389</v>
      </c>
      <c r="AB1623" s="44">
        <f t="shared" si="331"/>
        <v>11693.73057</v>
      </c>
      <c r="AC1623" s="44">
        <f t="shared" si="546"/>
        <v>4.738010807</v>
      </c>
      <c r="AD1623" s="44">
        <f t="shared" si="547"/>
        <v>11.74725405</v>
      </c>
      <c r="AE1623" s="44">
        <f t="shared" si="507"/>
        <v>111.4497057</v>
      </c>
      <c r="AF1623" s="44">
        <f t="shared" si="508"/>
        <v>185.979627</v>
      </c>
      <c r="AG1623" s="45">
        <f t="shared" si="5"/>
        <v>0.2783487586</v>
      </c>
      <c r="AH1623" s="45">
        <f t="shared" si="6"/>
        <v>0.2197125257</v>
      </c>
      <c r="AI1623" s="45">
        <f t="shared" si="7"/>
        <v>0.05997205218</v>
      </c>
      <c r="AJ1623" s="45">
        <f t="shared" si="8"/>
        <v>0.05641022562</v>
      </c>
      <c r="AK1623" s="45">
        <f t="shared" si="9"/>
        <v>-0.001115252494</v>
      </c>
      <c r="AL1623" s="45">
        <f t="shared" si="10"/>
        <v>0.2745364215</v>
      </c>
      <c r="AM1623" s="45">
        <f t="shared" si="11"/>
        <v>0.136892492</v>
      </c>
    </row>
    <row r="1624">
      <c r="A1624" s="33" t="s">
        <v>148</v>
      </c>
      <c r="B1624" s="34" t="s">
        <v>186</v>
      </c>
      <c r="C1624" s="35" t="s">
        <v>57</v>
      </c>
      <c r="D1624" s="36" t="str">
        <f t="shared" si="1"/>
        <v>Europe/Russia-Europe/2009</v>
      </c>
      <c r="E1624" s="37">
        <f t="array" ref="E1624:H1624">VLOOKUP(D1624, GDP!D:L,{6,7,8,9},0)</f>
        <v>1220000000000</v>
      </c>
      <c r="F1624" s="38">
        <v>0.062</v>
      </c>
      <c r="G1624" s="37">
        <v>525.0</v>
      </c>
      <c r="H1624" s="38">
        <v>0.153</v>
      </c>
      <c r="I1624" s="39" t="str">
        <f t="array" ref="I1624:J1624">VLOOKUP(D1624, ENERGY!I:M,{4,5},0)</f>
        <v/>
      </c>
      <c r="J1624" s="39"/>
      <c r="K1624" s="40">
        <f t="array" ref="K1624:S1624">VLOOKUP(D1624, 'HUMAN RESOURCES'!D:V,{11,12,13,14,15,16,17,18,19},0)</f>
        <v>12</v>
      </c>
      <c r="L1624" s="40">
        <v>11.0</v>
      </c>
      <c r="M1624" s="40">
        <v>75.0</v>
      </c>
      <c r="N1624" s="41">
        <v>63.0</v>
      </c>
      <c r="O1624" s="42">
        <v>0.148</v>
      </c>
      <c r="P1624" s="42">
        <v>0.72</v>
      </c>
      <c r="Q1624" s="42">
        <v>0.133</v>
      </c>
      <c r="R1624" s="40">
        <v>1.41909244E8</v>
      </c>
      <c r="S1624" s="42">
        <v>0.736</v>
      </c>
      <c r="T1624" s="43">
        <f t="array" ref="T1624:U1624">VLOOKUP(D1624, TOURISM!D:H,{4,5},0)</f>
        <v>12369000000</v>
      </c>
      <c r="U1624" s="43">
        <v>2.3785E10</v>
      </c>
      <c r="V1624" s="38">
        <f t="array" ref="V1624:AA1624">VLOOKUP(D1624, BUSINESS!D:P,{8,9,10,11,12,13},0)</f>
        <v>0.483</v>
      </c>
      <c r="W1624" s="37">
        <v>29.0</v>
      </c>
      <c r="X1624" s="37"/>
      <c r="Y1624" s="37">
        <v>320.0</v>
      </c>
      <c r="Z1624" s="38">
        <v>0.29</v>
      </c>
      <c r="AA1624" s="38">
        <v>1.601</v>
      </c>
      <c r="AB1624" s="44">
        <f t="shared" si="331"/>
        <v>8597.043897</v>
      </c>
      <c r="AC1624" s="44"/>
      <c r="AD1624" s="44"/>
      <c r="AE1624" s="44">
        <f t="shared" si="507"/>
        <v>87.16134095</v>
      </c>
      <c r="AF1624" s="44">
        <f t="shared" si="508"/>
        <v>167.6071222</v>
      </c>
      <c r="AG1624" s="45">
        <f t="shared" si="5"/>
        <v>-0.2648159762</v>
      </c>
      <c r="AH1624" s="45">
        <f t="shared" si="6"/>
        <v>-0.1161616162</v>
      </c>
      <c r="AI1624" s="45" t="str">
        <f t="shared" si="7"/>
        <v/>
      </c>
      <c r="AJ1624" s="45" t="str">
        <f t="shared" si="8"/>
        <v/>
      </c>
      <c r="AK1624" s="45">
        <f t="shared" si="9"/>
        <v>-0.000332249881</v>
      </c>
      <c r="AL1624" s="45">
        <f t="shared" si="10"/>
        <v>-0.2179311697</v>
      </c>
      <c r="AM1624" s="45">
        <f t="shared" si="11"/>
        <v>-0.09878772812</v>
      </c>
    </row>
    <row r="1625">
      <c r="A1625" s="33" t="s">
        <v>148</v>
      </c>
      <c r="B1625" s="34" t="s">
        <v>186</v>
      </c>
      <c r="C1625" s="35" t="s">
        <v>58</v>
      </c>
      <c r="D1625" s="36" t="str">
        <f t="shared" si="1"/>
        <v>Europe/Russia-Europe/2010</v>
      </c>
      <c r="E1625" s="37">
        <f t="array" ref="E1625:H1625">VLOOKUP(D1625, GDP!D:L,{6,7,8,9},0)</f>
        <v>1520000000000</v>
      </c>
      <c r="F1625" s="38">
        <v>0.063</v>
      </c>
      <c r="G1625" s="37">
        <v>669.0</v>
      </c>
      <c r="H1625" s="38">
        <v>0.108</v>
      </c>
      <c r="I1625" s="39">
        <f t="array" ref="I1625:J1625">VLOOKUP(D1625, ENERGY!I:M,{4,5},0)</f>
        <v>651712</v>
      </c>
      <c r="J1625" s="39">
        <v>1615688.0</v>
      </c>
      <c r="K1625" s="40">
        <f t="array" ref="K1625:S1625">VLOOKUP(D1625, 'HUMAN RESOURCES'!D:V,{11,12,13,14,15,16,17,18,19},0)</f>
        <v>13</v>
      </c>
      <c r="L1625" s="40">
        <v>10.0</v>
      </c>
      <c r="M1625" s="40">
        <v>75.0</v>
      </c>
      <c r="N1625" s="41">
        <v>63.0</v>
      </c>
      <c r="O1625" s="42">
        <v>0.149</v>
      </c>
      <c r="P1625" s="42">
        <v>0.72</v>
      </c>
      <c r="Q1625" s="42">
        <v>0.131</v>
      </c>
      <c r="R1625" s="40">
        <v>1.42385523E8</v>
      </c>
      <c r="S1625" s="42">
        <v>0.737</v>
      </c>
      <c r="T1625" s="43">
        <f t="array" ref="T1625:U1625">VLOOKUP(D1625, TOURISM!D:H,{4,5},0)</f>
        <v>13239000000</v>
      </c>
      <c r="U1625" s="43">
        <v>3.0169E10</v>
      </c>
      <c r="V1625" s="38">
        <f t="array" ref="V1625:AA1625">VLOOKUP(D1625, BUSINESS!D:P,{8,9,10,11,12,13},0)</f>
        <v>0.465</v>
      </c>
      <c r="W1625" s="37">
        <v>29.0</v>
      </c>
      <c r="X1625" s="37"/>
      <c r="Y1625" s="37">
        <v>320.0</v>
      </c>
      <c r="Z1625" s="38">
        <v>0.43</v>
      </c>
      <c r="AA1625" s="38">
        <v>1.655</v>
      </c>
      <c r="AB1625" s="44">
        <f t="shared" si="331"/>
        <v>10675.24259</v>
      </c>
      <c r="AC1625" s="44">
        <f t="shared" ref="AC1625:AC1627" si="548">(I1625/R1625)*1000</f>
        <v>4.577094541</v>
      </c>
      <c r="AD1625" s="44">
        <f t="shared" ref="AD1625:AD1627" si="549">J1625/R1625*1000</f>
        <v>11.34727721</v>
      </c>
      <c r="AE1625" s="44">
        <f t="shared" si="507"/>
        <v>92.97995836</v>
      </c>
      <c r="AF1625" s="44">
        <f t="shared" si="508"/>
        <v>211.8824959</v>
      </c>
      <c r="AG1625" s="45">
        <f t="shared" si="5"/>
        <v>0.2417341034</v>
      </c>
      <c r="AH1625" s="45">
        <f t="shared" si="6"/>
        <v>0.2742857143</v>
      </c>
      <c r="AI1625" s="45" t="str">
        <f t="shared" si="7"/>
        <v/>
      </c>
      <c r="AJ1625" s="45" t="str">
        <f t="shared" si="8"/>
        <v/>
      </c>
      <c r="AK1625" s="45">
        <f t="shared" si="9"/>
        <v>0.003356222516</v>
      </c>
      <c r="AL1625" s="45">
        <f t="shared" si="10"/>
        <v>0.06675685976</v>
      </c>
      <c r="AM1625" s="45">
        <f t="shared" si="11"/>
        <v>0.2641616488</v>
      </c>
    </row>
    <row r="1626">
      <c r="A1626" s="33" t="s">
        <v>148</v>
      </c>
      <c r="B1626" s="34" t="s">
        <v>186</v>
      </c>
      <c r="C1626" s="35" t="s">
        <v>59</v>
      </c>
      <c r="D1626" s="36" t="str">
        <f t="shared" si="1"/>
        <v>Europe/Russia-Europe/2011</v>
      </c>
      <c r="E1626" s="37">
        <f t="array" ref="E1626:H1626">VLOOKUP(D1626, GDP!D:L,{6,7,8,9},0)</f>
        <v>1900000000000</v>
      </c>
      <c r="F1626" s="38">
        <v>0.061</v>
      </c>
      <c r="G1626" s="37">
        <v>803.0</v>
      </c>
      <c r="H1626" s="38">
        <v>0.085</v>
      </c>
      <c r="I1626" s="39">
        <f t="array" ref="I1626:J1626">VLOOKUP(D1626, ENERGY!I:M,{4,5},0)</f>
        <v>632294</v>
      </c>
      <c r="J1626" s="39">
        <v>1581542.5</v>
      </c>
      <c r="K1626" s="40">
        <f t="array" ref="K1626:S1626">VLOOKUP(D1626, 'HUMAN RESOURCES'!D:V,{11,12,13,14,15,16,17,18,19},0)</f>
        <v>13</v>
      </c>
      <c r="L1626" s="40">
        <v>10.0</v>
      </c>
      <c r="M1626" s="40">
        <v>76.0</v>
      </c>
      <c r="N1626" s="41">
        <v>64.0</v>
      </c>
      <c r="O1626" s="42">
        <v>0.151</v>
      </c>
      <c r="P1626" s="42">
        <v>0.718</v>
      </c>
      <c r="Q1626" s="42">
        <v>0.13</v>
      </c>
      <c r="R1626" s="40">
        <v>1.4295646E8</v>
      </c>
      <c r="S1626" s="42">
        <v>0.737</v>
      </c>
      <c r="T1626" s="43">
        <f t="array" ref="T1626:U1626">VLOOKUP(D1626, TOURISM!D:H,{4,5},0)</f>
        <v>16961000000</v>
      </c>
      <c r="U1626" s="43">
        <v>3.7343E10</v>
      </c>
      <c r="V1626" s="38">
        <f t="array" ref="V1626:AA1626">VLOOKUP(D1626, BUSINESS!D:P,{8,9,10,11,12,13},0)</f>
        <v>0.469</v>
      </c>
      <c r="W1626" s="37">
        <v>29.0</v>
      </c>
      <c r="X1626" s="37"/>
      <c r="Y1626" s="37">
        <v>290.0</v>
      </c>
      <c r="Z1626" s="38">
        <v>0.49</v>
      </c>
      <c r="AA1626" s="38">
        <v>1.42</v>
      </c>
      <c r="AB1626" s="44">
        <f t="shared" si="331"/>
        <v>13290.76</v>
      </c>
      <c r="AC1626" s="44">
        <f t="shared" si="548"/>
        <v>4.422983054</v>
      </c>
      <c r="AD1626" s="44">
        <f t="shared" si="549"/>
        <v>11.06310621</v>
      </c>
      <c r="AE1626" s="44">
        <f t="shared" si="507"/>
        <v>118.644516</v>
      </c>
      <c r="AF1626" s="44">
        <f t="shared" si="508"/>
        <v>261.2193951</v>
      </c>
      <c r="AG1626" s="45">
        <f t="shared" si="5"/>
        <v>0.2450077719</v>
      </c>
      <c r="AH1626" s="45">
        <f t="shared" si="6"/>
        <v>0.2002989537</v>
      </c>
      <c r="AI1626" s="45">
        <f t="shared" si="7"/>
        <v>-0.03367015595</v>
      </c>
      <c r="AJ1626" s="45">
        <f t="shared" si="8"/>
        <v>-0.02504310032</v>
      </c>
      <c r="AK1626" s="45">
        <f t="shared" si="9"/>
        <v>0.004009796698</v>
      </c>
      <c r="AL1626" s="45">
        <f t="shared" si="10"/>
        <v>0.2760224682</v>
      </c>
      <c r="AM1626" s="45">
        <f t="shared" si="11"/>
        <v>0.2328502828</v>
      </c>
    </row>
    <row r="1627">
      <c r="A1627" s="33" t="s">
        <v>148</v>
      </c>
      <c r="B1627" s="34" t="s">
        <v>186</v>
      </c>
      <c r="C1627" s="35" t="s">
        <v>60</v>
      </c>
      <c r="D1627" s="36" t="str">
        <f t="shared" si="1"/>
        <v>Europe/Russia-Europe/2012</v>
      </c>
      <c r="E1627" s="37">
        <f t="array" ref="E1627:H1627">VLOOKUP(D1627, GDP!D:L,{6,7,8,9},0)</f>
        <v>2020000000000</v>
      </c>
      <c r="F1627" s="38">
        <v>0.063</v>
      </c>
      <c r="G1627" s="37">
        <v>887.0</v>
      </c>
      <c r="H1627" s="38">
        <v>0.091</v>
      </c>
      <c r="I1627" s="39">
        <f t="array" ref="I1627:J1627">VLOOKUP(D1627, ENERGY!I:M,{4,5},0)</f>
        <v>670673</v>
      </c>
      <c r="J1627" s="39">
        <v>1669618.0</v>
      </c>
      <c r="K1627" s="40">
        <f t="array" ref="K1627:S1627">VLOOKUP(D1627, 'HUMAN RESOURCES'!D:V,{11,12,13,14,15,16,17,18,19},0)</f>
        <v>13</v>
      </c>
      <c r="L1627" s="40">
        <v>9.0</v>
      </c>
      <c r="M1627" s="40">
        <v>76.0</v>
      </c>
      <c r="N1627" s="41">
        <v>65.0</v>
      </c>
      <c r="O1627" s="42">
        <v>0.154</v>
      </c>
      <c r="P1627" s="42">
        <v>0.716</v>
      </c>
      <c r="Q1627" s="42">
        <v>0.13</v>
      </c>
      <c r="R1627" s="40">
        <v>1.43178E8</v>
      </c>
      <c r="S1627" s="42">
        <v>0.738</v>
      </c>
      <c r="T1627" s="43">
        <f t="array" ref="T1627:U1627">VLOOKUP(D1627, TOURISM!D:H,{4,5},0)</f>
        <v>17876000000</v>
      </c>
      <c r="U1627" s="43">
        <v>4.8096E10</v>
      </c>
      <c r="V1627" s="38">
        <f t="array" ref="V1627:AA1627">VLOOKUP(D1627, BUSINESS!D:P,{8,9,10,11,12,13},0)</f>
        <v>0.541</v>
      </c>
      <c r="W1627" s="37">
        <v>18.0</v>
      </c>
      <c r="X1627" s="37">
        <v>111.0</v>
      </c>
      <c r="Y1627" s="37">
        <v>177.0</v>
      </c>
      <c r="Z1627" s="38">
        <v>0.638</v>
      </c>
      <c r="AA1627" s="38">
        <v>1.453</v>
      </c>
      <c r="AB1627" s="44">
        <f t="shared" si="331"/>
        <v>14108.31273</v>
      </c>
      <c r="AC1627" s="44">
        <f t="shared" si="548"/>
        <v>4.684190309</v>
      </c>
      <c r="AD1627" s="44">
        <f t="shared" si="549"/>
        <v>11.66113509</v>
      </c>
      <c r="AE1627" s="44">
        <f t="shared" si="507"/>
        <v>124.8515833</v>
      </c>
      <c r="AF1627" s="44">
        <f t="shared" si="508"/>
        <v>335.9175292</v>
      </c>
      <c r="AG1627" s="45">
        <f t="shared" si="5"/>
        <v>0.06151286547</v>
      </c>
      <c r="AH1627" s="45">
        <f t="shared" si="6"/>
        <v>0.104607721</v>
      </c>
      <c r="AI1627" s="45">
        <f t="shared" si="7"/>
        <v>0.05905680661</v>
      </c>
      <c r="AJ1627" s="45">
        <f t="shared" si="8"/>
        <v>0.0540561459</v>
      </c>
      <c r="AK1627" s="45">
        <f t="shared" si="9"/>
        <v>0.001549702616</v>
      </c>
      <c r="AL1627" s="45">
        <f t="shared" si="10"/>
        <v>0.05231651319</v>
      </c>
      <c r="AM1627" s="45">
        <f t="shared" si="11"/>
        <v>0.2859593721</v>
      </c>
    </row>
    <row r="1628">
      <c r="A1628" s="33" t="s">
        <v>148</v>
      </c>
      <c r="B1628" s="34" t="s">
        <v>187</v>
      </c>
      <c r="C1628" s="35" t="s">
        <v>48</v>
      </c>
      <c r="D1628" s="36" t="str">
        <f t="shared" si="1"/>
        <v>Europe/San Marino-Europe/2000</v>
      </c>
      <c r="E1628" s="37">
        <f t="array" ref="E1628:H1628">VLOOKUP(D1628, GDP!D:L,{6,7,8,9},0)</f>
        <v>773907642</v>
      </c>
      <c r="F1628" s="38">
        <v>0.053</v>
      </c>
      <c r="G1628" s="37">
        <v>2161.0</v>
      </c>
      <c r="H1628" s="38">
        <v>0.092</v>
      </c>
      <c r="I1628" s="39" t="str">
        <f t="array" ref="I1628:J1628">VLOOKUP(D1628, ENERGY!I:M,{4,5},0)</f>
        <v/>
      </c>
      <c r="J1628" s="39"/>
      <c r="K1628" s="40" t="str">
        <f t="array" ref="K1628:S1628">VLOOKUP(D1628, 'HUMAN RESOURCES'!D:V,{11,12,13,14,15,16,17,18,19},0)</f>
        <v/>
      </c>
      <c r="L1628" s="40">
        <v>5.0</v>
      </c>
      <c r="M1628" s="40">
        <v>84.0</v>
      </c>
      <c r="N1628" s="41">
        <v>77.0</v>
      </c>
      <c r="O1628" s="42"/>
      <c r="P1628" s="42"/>
      <c r="Q1628" s="42"/>
      <c r="R1628" s="40">
        <v>26969.0</v>
      </c>
      <c r="S1628" s="42">
        <v>0.934</v>
      </c>
      <c r="T1628" s="43" t="str">
        <f t="array" ref="T1628:U1628">VLOOKUP(D1628, TOURISM!D:H,{4,5},0)</f>
        <v/>
      </c>
      <c r="U1628" s="43"/>
      <c r="V1628" s="38" t="str">
        <f t="array" ref="V1628:AA1628">VLOOKUP(D1628, BUSINESS!D:P,{8,9,10,11,12,13},0)</f>
        <v/>
      </c>
      <c r="W1628" s="37"/>
      <c r="X1628" s="37"/>
      <c r="Y1628" s="37"/>
      <c r="Z1628" s="38">
        <v>0.488</v>
      </c>
      <c r="AA1628" s="38">
        <v>0.538</v>
      </c>
      <c r="AB1628" s="44">
        <f t="shared" si="331"/>
        <v>28696.19348</v>
      </c>
      <c r="AC1628" s="44"/>
      <c r="AD1628" s="44"/>
      <c r="AE1628" s="44"/>
      <c r="AF1628" s="44"/>
      <c r="AG1628" s="45" t="str">
        <f t="shared" si="5"/>
        <v/>
      </c>
      <c r="AH1628" s="45" t="str">
        <f t="shared" si="6"/>
        <v/>
      </c>
      <c r="AI1628" s="45" t="str">
        <f t="shared" si="7"/>
        <v/>
      </c>
      <c r="AJ1628" s="45" t="str">
        <f t="shared" si="8"/>
        <v/>
      </c>
      <c r="AK1628" s="45" t="str">
        <f t="shared" si="9"/>
        <v/>
      </c>
      <c r="AL1628" s="45" t="str">
        <f t="shared" si="10"/>
        <v/>
      </c>
      <c r="AM1628" s="45" t="str">
        <f t="shared" si="11"/>
        <v/>
      </c>
    </row>
    <row r="1629">
      <c r="A1629" s="33" t="s">
        <v>148</v>
      </c>
      <c r="B1629" s="34" t="s">
        <v>187</v>
      </c>
      <c r="C1629" s="35" t="s">
        <v>49</v>
      </c>
      <c r="D1629" s="36" t="str">
        <f t="shared" si="1"/>
        <v>Europe/San Marino-Europe/2001</v>
      </c>
      <c r="E1629" s="37">
        <f t="array" ref="E1629:H1629">VLOOKUP(D1629, GDP!D:L,{6,7,8,9},0)</f>
        <v>815205233</v>
      </c>
      <c r="F1629" s="38">
        <v>0.052</v>
      </c>
      <c r="G1629" s="37">
        <v>2183.0</v>
      </c>
      <c r="H1629" s="38">
        <v>0.088</v>
      </c>
      <c r="I1629" s="39" t="str">
        <f t="array" ref="I1629:J1629">VLOOKUP(D1629, ENERGY!I:M,{4,5},0)</f>
        <v/>
      </c>
      <c r="J1629" s="39"/>
      <c r="K1629" s="40" t="str">
        <f t="array" ref="K1629:S1629">VLOOKUP(D1629, 'HUMAN RESOURCES'!D:V,{11,12,13,14,15,16,17,18,19},0)</f>
        <v/>
      </c>
      <c r="L1629" s="40">
        <v>5.0</v>
      </c>
      <c r="M1629" s="40">
        <v>84.0</v>
      </c>
      <c r="N1629" s="41">
        <v>78.0</v>
      </c>
      <c r="O1629" s="42"/>
      <c r="P1629" s="42"/>
      <c r="Q1629" s="42"/>
      <c r="R1629" s="40">
        <v>27467.0</v>
      </c>
      <c r="S1629" s="42">
        <v>0.938</v>
      </c>
      <c r="T1629" s="43" t="str">
        <f t="array" ref="T1629:U1629">VLOOKUP(D1629, TOURISM!D:H,{4,5},0)</f>
        <v/>
      </c>
      <c r="U1629" s="43"/>
      <c r="V1629" s="38" t="str">
        <f t="array" ref="V1629:AA1629">VLOOKUP(D1629, BUSINESS!D:P,{8,9,10,11,12,13},0)</f>
        <v/>
      </c>
      <c r="W1629" s="37"/>
      <c r="X1629" s="37"/>
      <c r="Y1629" s="37"/>
      <c r="Z1629" s="38">
        <v>0.503</v>
      </c>
      <c r="AA1629" s="38">
        <v>0.577</v>
      </c>
      <c r="AB1629" s="44">
        <f t="shared" si="331"/>
        <v>29679.44198</v>
      </c>
      <c r="AC1629" s="44"/>
      <c r="AD1629" s="44"/>
      <c r="AE1629" s="44"/>
      <c r="AF1629" s="44"/>
      <c r="AG1629" s="45">
        <f t="shared" si="5"/>
        <v>0.03426407423</v>
      </c>
      <c r="AH1629" s="45">
        <f t="shared" si="6"/>
        <v>0.010180472</v>
      </c>
      <c r="AI1629" s="45" t="str">
        <f t="shared" si="7"/>
        <v/>
      </c>
      <c r="AJ1629" s="45" t="str">
        <f t="shared" si="8"/>
        <v/>
      </c>
      <c r="AK1629" s="45">
        <f t="shared" si="9"/>
        <v>0.01846564574</v>
      </c>
      <c r="AL1629" s="45" t="str">
        <f t="shared" si="10"/>
        <v/>
      </c>
      <c r="AM1629" s="45" t="str">
        <f t="shared" si="11"/>
        <v/>
      </c>
    </row>
    <row r="1630">
      <c r="A1630" s="33" t="s">
        <v>148</v>
      </c>
      <c r="B1630" s="34" t="s">
        <v>187</v>
      </c>
      <c r="C1630" s="35" t="s">
        <v>50</v>
      </c>
      <c r="D1630" s="36" t="str">
        <f t="shared" si="1"/>
        <v>Europe/San Marino-Europe/2002</v>
      </c>
      <c r="E1630" s="37">
        <f t="array" ref="E1630:H1630">VLOOKUP(D1630, GDP!D:L,{6,7,8,9},0)</f>
        <v>879957210</v>
      </c>
      <c r="F1630" s="38">
        <v>0.065</v>
      </c>
      <c r="G1630" s="37">
        <v>2894.0</v>
      </c>
      <c r="H1630" s="38">
        <v>0.08</v>
      </c>
      <c r="I1630" s="39" t="str">
        <f t="array" ref="I1630:J1630">VLOOKUP(D1630, ENERGY!I:M,{4,5},0)</f>
        <v/>
      </c>
      <c r="J1630" s="39"/>
      <c r="K1630" s="40" t="str">
        <f t="array" ref="K1630:S1630">VLOOKUP(D1630, 'HUMAN RESOURCES'!D:V,{11,12,13,14,15,16,17,18,19},0)</f>
        <v/>
      </c>
      <c r="L1630" s="40">
        <v>4.0</v>
      </c>
      <c r="M1630" s="40">
        <v>85.0</v>
      </c>
      <c r="N1630" s="41">
        <v>78.0</v>
      </c>
      <c r="O1630" s="42"/>
      <c r="P1630" s="42"/>
      <c r="Q1630" s="42"/>
      <c r="R1630" s="40">
        <v>28064.0</v>
      </c>
      <c r="S1630" s="42">
        <v>0.939</v>
      </c>
      <c r="T1630" s="43" t="str">
        <f t="array" ref="T1630:U1630">VLOOKUP(D1630, TOURISM!D:H,{4,5},0)</f>
        <v/>
      </c>
      <c r="U1630" s="43"/>
      <c r="V1630" s="38" t="str">
        <f t="array" ref="V1630:AA1630">VLOOKUP(D1630, BUSINESS!D:P,{8,9,10,11,12,13},0)</f>
        <v/>
      </c>
      <c r="W1630" s="37"/>
      <c r="X1630" s="37"/>
      <c r="Y1630" s="37"/>
      <c r="Z1630" s="38">
        <v>0.508</v>
      </c>
      <c r="AA1630" s="38">
        <v>0.597</v>
      </c>
      <c r="AB1630" s="44">
        <f t="shared" si="331"/>
        <v>31355.37379</v>
      </c>
      <c r="AC1630" s="44"/>
      <c r="AD1630" s="44"/>
      <c r="AE1630" s="44"/>
      <c r="AF1630" s="44"/>
      <c r="AG1630" s="45">
        <f t="shared" si="5"/>
        <v>0.05646776662</v>
      </c>
      <c r="AH1630" s="45">
        <f t="shared" si="6"/>
        <v>0.3256985799</v>
      </c>
      <c r="AI1630" s="45" t="str">
        <f t="shared" si="7"/>
        <v/>
      </c>
      <c r="AJ1630" s="45" t="str">
        <f t="shared" si="8"/>
        <v/>
      </c>
      <c r="AK1630" s="45">
        <f t="shared" si="9"/>
        <v>0.02173517312</v>
      </c>
      <c r="AL1630" s="45" t="str">
        <f t="shared" si="10"/>
        <v/>
      </c>
      <c r="AM1630" s="45" t="str">
        <f t="shared" si="11"/>
        <v/>
      </c>
    </row>
    <row r="1631">
      <c r="A1631" s="33" t="s">
        <v>148</v>
      </c>
      <c r="B1631" s="34" t="s">
        <v>187</v>
      </c>
      <c r="C1631" s="35" t="s">
        <v>51</v>
      </c>
      <c r="D1631" s="36" t="str">
        <f t="shared" si="1"/>
        <v>Europe/San Marino-Europe/2003</v>
      </c>
      <c r="E1631" s="37">
        <f t="array" ref="E1631:H1631">VLOOKUP(D1631, GDP!D:L,{6,7,8,9},0)</f>
        <v>1122981525</v>
      </c>
      <c r="F1631" s="38">
        <v>0.051</v>
      </c>
      <c r="G1631" s="37">
        <v>2837.0</v>
      </c>
      <c r="H1631" s="38">
        <v>0.075</v>
      </c>
      <c r="I1631" s="39" t="str">
        <f t="array" ref="I1631:J1631">VLOOKUP(D1631, ENERGY!I:M,{4,5},0)</f>
        <v/>
      </c>
      <c r="J1631" s="39"/>
      <c r="K1631" s="40" t="str">
        <f t="array" ref="K1631:S1631">VLOOKUP(D1631, 'HUMAN RESOURCES'!D:V,{11,12,13,14,15,16,17,18,19},0)</f>
        <v/>
      </c>
      <c r="L1631" s="40">
        <v>4.0</v>
      </c>
      <c r="M1631" s="40">
        <v>85.0</v>
      </c>
      <c r="N1631" s="41">
        <v>78.0</v>
      </c>
      <c r="O1631" s="42"/>
      <c r="P1631" s="42"/>
      <c r="Q1631" s="42"/>
      <c r="R1631" s="40">
        <v>28700.0</v>
      </c>
      <c r="S1631" s="42">
        <v>0.94</v>
      </c>
      <c r="T1631" s="43" t="str">
        <f t="array" ref="T1631:U1631">VLOOKUP(D1631, TOURISM!D:H,{4,5},0)</f>
        <v/>
      </c>
      <c r="U1631" s="43"/>
      <c r="V1631" s="38" t="str">
        <f t="array" ref="V1631:AA1631">VLOOKUP(D1631, BUSINESS!D:P,{8,9,10,11,12,13},0)</f>
        <v/>
      </c>
      <c r="W1631" s="37"/>
      <c r="X1631" s="37"/>
      <c r="Y1631" s="37"/>
      <c r="Z1631" s="38">
        <v>0.5</v>
      </c>
      <c r="AA1631" s="38">
        <v>0.589</v>
      </c>
      <c r="AB1631" s="44">
        <f t="shared" si="331"/>
        <v>39128.27613</v>
      </c>
      <c r="AC1631" s="44"/>
      <c r="AD1631" s="44"/>
      <c r="AE1631" s="44"/>
      <c r="AF1631" s="44"/>
      <c r="AG1631" s="45">
        <f t="shared" si="5"/>
        <v>0.247896976</v>
      </c>
      <c r="AH1631" s="45">
        <f t="shared" si="6"/>
        <v>-0.0196959226</v>
      </c>
      <c r="AI1631" s="45" t="str">
        <f t="shared" si="7"/>
        <v/>
      </c>
      <c r="AJ1631" s="45" t="str">
        <f t="shared" si="8"/>
        <v/>
      </c>
      <c r="AK1631" s="45">
        <f t="shared" si="9"/>
        <v>0.02266248575</v>
      </c>
      <c r="AL1631" s="45" t="str">
        <f t="shared" si="10"/>
        <v/>
      </c>
      <c r="AM1631" s="45" t="str">
        <f t="shared" si="11"/>
        <v/>
      </c>
    </row>
    <row r="1632">
      <c r="A1632" s="33" t="s">
        <v>148</v>
      </c>
      <c r="B1632" s="34" t="s">
        <v>187</v>
      </c>
      <c r="C1632" s="35" t="s">
        <v>52</v>
      </c>
      <c r="D1632" s="36" t="str">
        <f t="shared" si="1"/>
        <v>Europe/San Marino-Europe/2004</v>
      </c>
      <c r="E1632" s="37">
        <f t="array" ref="E1632:H1632">VLOOKUP(D1632, GDP!D:L,{6,7,8,9},0)</f>
        <v>1317357835</v>
      </c>
      <c r="F1632" s="38">
        <v>0.053</v>
      </c>
      <c r="G1632" s="37">
        <v>3359.0</v>
      </c>
      <c r="H1632" s="38">
        <v>0.071</v>
      </c>
      <c r="I1632" s="39" t="str">
        <f t="array" ref="I1632:J1632">VLOOKUP(D1632, ENERGY!I:M,{4,5},0)</f>
        <v/>
      </c>
      <c r="J1632" s="39"/>
      <c r="K1632" s="40">
        <f t="array" ref="K1632:S1632">VLOOKUP(D1632, 'HUMAN RESOURCES'!D:V,{11,12,13,14,15,16,17,18,19},0)</f>
        <v>10</v>
      </c>
      <c r="L1632" s="40">
        <v>4.0</v>
      </c>
      <c r="M1632" s="40">
        <v>85.0</v>
      </c>
      <c r="N1632" s="41">
        <v>79.0</v>
      </c>
      <c r="O1632" s="42"/>
      <c r="P1632" s="42"/>
      <c r="Q1632" s="42"/>
      <c r="R1632" s="40">
        <v>29290.0</v>
      </c>
      <c r="S1632" s="42">
        <v>0.94</v>
      </c>
      <c r="T1632" s="43" t="str">
        <f t="array" ref="T1632:U1632">VLOOKUP(D1632, TOURISM!D:H,{4,5},0)</f>
        <v/>
      </c>
      <c r="U1632" s="43"/>
      <c r="V1632" s="38" t="str">
        <f t="array" ref="V1632:AA1632">VLOOKUP(D1632, BUSINESS!D:P,{8,9,10,11,12,13},0)</f>
        <v/>
      </c>
      <c r="W1632" s="37"/>
      <c r="X1632" s="37"/>
      <c r="Y1632" s="37"/>
      <c r="Z1632" s="38">
        <v>0.506</v>
      </c>
      <c r="AA1632" s="38">
        <v>0.583</v>
      </c>
      <c r="AB1632" s="44">
        <f t="shared" si="331"/>
        <v>44976.36856</v>
      </c>
      <c r="AC1632" s="44"/>
      <c r="AD1632" s="44"/>
      <c r="AE1632" s="44"/>
      <c r="AF1632" s="44"/>
      <c r="AG1632" s="45">
        <f t="shared" si="5"/>
        <v>0.1494594958</v>
      </c>
      <c r="AH1632" s="45">
        <f t="shared" si="6"/>
        <v>0.1839971801</v>
      </c>
      <c r="AI1632" s="45" t="str">
        <f t="shared" si="7"/>
        <v/>
      </c>
      <c r="AJ1632" s="45" t="str">
        <f t="shared" si="8"/>
        <v/>
      </c>
      <c r="AK1632" s="45">
        <f t="shared" si="9"/>
        <v>0.02055749129</v>
      </c>
      <c r="AL1632" s="45" t="str">
        <f t="shared" si="10"/>
        <v/>
      </c>
      <c r="AM1632" s="45" t="str">
        <f t="shared" si="11"/>
        <v/>
      </c>
    </row>
    <row r="1633">
      <c r="A1633" s="33" t="s">
        <v>148</v>
      </c>
      <c r="B1633" s="34" t="s">
        <v>187</v>
      </c>
      <c r="C1633" s="35" t="s">
        <v>53</v>
      </c>
      <c r="D1633" s="36" t="str">
        <f t="shared" si="1"/>
        <v>Europe/San Marino-Europe/2005</v>
      </c>
      <c r="E1633" s="37">
        <f t="array" ref="E1633:H1633">VLOOKUP(D1633, GDP!D:L,{6,7,8,9},0)</f>
        <v>1375416604</v>
      </c>
      <c r="F1633" s="38">
        <v>0.053</v>
      </c>
      <c r="G1633" s="37">
        <v>3399.0</v>
      </c>
      <c r="H1633" s="38">
        <v>0.072</v>
      </c>
      <c r="I1633" s="39" t="str">
        <f t="array" ref="I1633:J1633">VLOOKUP(D1633, ENERGY!I:M,{4,5},0)</f>
        <v/>
      </c>
      <c r="J1633" s="39"/>
      <c r="K1633" s="40">
        <f t="array" ref="K1633:S1633">VLOOKUP(D1633, 'HUMAN RESOURCES'!D:V,{11,12,13,14,15,16,17,18,19},0)</f>
        <v>10</v>
      </c>
      <c r="L1633" s="40">
        <v>4.0</v>
      </c>
      <c r="M1633" s="40">
        <v>85.0</v>
      </c>
      <c r="N1633" s="41">
        <v>79.0</v>
      </c>
      <c r="O1633" s="42"/>
      <c r="P1633" s="42"/>
      <c r="Q1633" s="42"/>
      <c r="R1633" s="40">
        <v>29775.0</v>
      </c>
      <c r="S1633" s="42">
        <v>0.94</v>
      </c>
      <c r="T1633" s="43" t="str">
        <f t="array" ref="T1633:U1633">VLOOKUP(D1633, TOURISM!D:H,{4,5},0)</f>
        <v/>
      </c>
      <c r="U1633" s="43"/>
      <c r="V1633" s="38" t="str">
        <f t="array" ref="V1633:AA1633">VLOOKUP(D1633, BUSINESS!D:P,{8,9,10,11,12,13},0)</f>
        <v/>
      </c>
      <c r="W1633" s="37"/>
      <c r="X1633" s="37"/>
      <c r="Y1633" s="37"/>
      <c r="Z1633" s="38">
        <v>0.503</v>
      </c>
      <c r="AA1633" s="38">
        <v>0.576</v>
      </c>
      <c r="AB1633" s="44">
        <f t="shared" si="331"/>
        <v>46193.67268</v>
      </c>
      <c r="AC1633" s="44"/>
      <c r="AD1633" s="44"/>
      <c r="AE1633" s="44"/>
      <c r="AF1633" s="44"/>
      <c r="AG1633" s="45">
        <f t="shared" si="5"/>
        <v>0.02706541594</v>
      </c>
      <c r="AH1633" s="45">
        <f t="shared" si="6"/>
        <v>0.01190830604</v>
      </c>
      <c r="AI1633" s="45" t="str">
        <f t="shared" si="7"/>
        <v/>
      </c>
      <c r="AJ1633" s="45" t="str">
        <f t="shared" si="8"/>
        <v/>
      </c>
      <c r="AK1633" s="45">
        <f t="shared" si="9"/>
        <v>0.01655855241</v>
      </c>
      <c r="AL1633" s="45" t="str">
        <f t="shared" si="10"/>
        <v/>
      </c>
      <c r="AM1633" s="45" t="str">
        <f t="shared" si="11"/>
        <v/>
      </c>
    </row>
    <row r="1634">
      <c r="A1634" s="33" t="s">
        <v>148</v>
      </c>
      <c r="B1634" s="34" t="s">
        <v>187</v>
      </c>
      <c r="C1634" s="35" t="s">
        <v>54</v>
      </c>
      <c r="D1634" s="36" t="str">
        <f t="shared" si="1"/>
        <v>Europe/San Marino-Europe/2006</v>
      </c>
      <c r="E1634" s="37">
        <f t="array" ref="E1634:H1634">VLOOKUP(D1634, GDP!D:L,{6,7,8,9},0)</f>
        <v>1469075398</v>
      </c>
      <c r="F1634" s="38">
        <v>0.051</v>
      </c>
      <c r="G1634" s="37">
        <v>3444.0</v>
      </c>
      <c r="H1634" s="38">
        <v>0.067</v>
      </c>
      <c r="I1634" s="39" t="str">
        <f t="array" ref="I1634:J1634">VLOOKUP(D1634, ENERGY!I:M,{4,5},0)</f>
        <v/>
      </c>
      <c r="J1634" s="39"/>
      <c r="K1634" s="40">
        <f t="array" ref="K1634:S1634">VLOOKUP(D1634, 'HUMAN RESOURCES'!D:V,{11,12,13,14,15,16,17,18,19},0)</f>
        <v>10</v>
      </c>
      <c r="L1634" s="40">
        <v>4.0</v>
      </c>
      <c r="M1634" s="40">
        <v>85.0</v>
      </c>
      <c r="N1634" s="41">
        <v>79.0</v>
      </c>
      <c r="O1634" s="42"/>
      <c r="P1634" s="42"/>
      <c r="Q1634" s="42"/>
      <c r="R1634" s="40">
        <v>30130.0</v>
      </c>
      <c r="S1634" s="42">
        <v>0.94</v>
      </c>
      <c r="T1634" s="43" t="str">
        <f t="array" ref="T1634:U1634">VLOOKUP(D1634, TOURISM!D:H,{4,5},0)</f>
        <v/>
      </c>
      <c r="U1634" s="43"/>
      <c r="V1634" s="38" t="str">
        <f t="array" ref="V1634:AA1634">VLOOKUP(D1634, BUSINESS!D:P,{8,9,10,11,12,13},0)</f>
        <v/>
      </c>
      <c r="W1634" s="37"/>
      <c r="X1634" s="37"/>
      <c r="Y1634" s="37"/>
      <c r="Z1634" s="38">
        <v>0.502</v>
      </c>
      <c r="AA1634" s="38">
        <v>0.577</v>
      </c>
      <c r="AB1634" s="44">
        <f t="shared" si="331"/>
        <v>48757.89572</v>
      </c>
      <c r="AC1634" s="44"/>
      <c r="AD1634" s="44"/>
      <c r="AE1634" s="44"/>
      <c r="AF1634" s="44"/>
      <c r="AG1634" s="45">
        <f t="shared" si="5"/>
        <v>0.05551026562</v>
      </c>
      <c r="AH1634" s="45">
        <f t="shared" si="6"/>
        <v>0.013239188</v>
      </c>
      <c r="AI1634" s="45" t="str">
        <f t="shared" si="7"/>
        <v/>
      </c>
      <c r="AJ1634" s="45" t="str">
        <f t="shared" si="8"/>
        <v/>
      </c>
      <c r="AK1634" s="45">
        <f t="shared" si="9"/>
        <v>0.01192275399</v>
      </c>
      <c r="AL1634" s="45" t="str">
        <f t="shared" si="10"/>
        <v/>
      </c>
      <c r="AM1634" s="45" t="str">
        <f t="shared" si="11"/>
        <v/>
      </c>
    </row>
    <row r="1635">
      <c r="A1635" s="33" t="s">
        <v>148</v>
      </c>
      <c r="B1635" s="34" t="s">
        <v>187</v>
      </c>
      <c r="C1635" s="35" t="s">
        <v>55</v>
      </c>
      <c r="D1635" s="36" t="str">
        <f t="shared" si="1"/>
        <v>Europe/San Marino-Europe/2007</v>
      </c>
      <c r="E1635" s="37">
        <f t="array" ref="E1635:H1635">VLOOKUP(D1635, GDP!D:L,{6,7,8,9},0)</f>
        <v>1687653983</v>
      </c>
      <c r="F1635" s="38">
        <v>0.05</v>
      </c>
      <c r="G1635" s="37">
        <v>3872.0</v>
      </c>
      <c r="H1635" s="38">
        <v>0.076</v>
      </c>
      <c r="I1635" s="39" t="str">
        <f t="array" ref="I1635:J1635">VLOOKUP(D1635, ENERGY!I:M,{4,5},0)</f>
        <v/>
      </c>
      <c r="J1635" s="39"/>
      <c r="K1635" s="40">
        <f t="array" ref="K1635:S1635">VLOOKUP(D1635, 'HUMAN RESOURCES'!D:V,{11,12,13,14,15,16,17,18,19},0)</f>
        <v>9</v>
      </c>
      <c r="L1635" s="40">
        <v>3.0</v>
      </c>
      <c r="M1635" s="40">
        <v>85.0</v>
      </c>
      <c r="N1635" s="41">
        <v>80.0</v>
      </c>
      <c r="O1635" s="42"/>
      <c r="P1635" s="42"/>
      <c r="Q1635" s="42"/>
      <c r="R1635" s="40">
        <v>30377.0</v>
      </c>
      <c r="S1635" s="42">
        <v>0.94</v>
      </c>
      <c r="T1635" s="43" t="str">
        <f t="array" ref="T1635:U1635">VLOOKUP(D1635, TOURISM!D:H,{4,5},0)</f>
        <v/>
      </c>
      <c r="U1635" s="43"/>
      <c r="V1635" s="38" t="str">
        <f t="array" ref="V1635:AA1635">VLOOKUP(D1635, BUSINESS!D:P,{8,9,10,11,12,13},0)</f>
        <v/>
      </c>
      <c r="W1635" s="37"/>
      <c r="X1635" s="37"/>
      <c r="Y1635" s="37"/>
      <c r="Z1635" s="38">
        <v>0.504</v>
      </c>
      <c r="AA1635" s="38">
        <v>0.576</v>
      </c>
      <c r="AB1635" s="44">
        <f t="shared" si="331"/>
        <v>55556.96688</v>
      </c>
      <c r="AC1635" s="44"/>
      <c r="AD1635" s="44"/>
      <c r="AE1635" s="44"/>
      <c r="AF1635" s="44"/>
      <c r="AG1635" s="45">
        <f t="shared" si="5"/>
        <v>0.1394455414</v>
      </c>
      <c r="AH1635" s="45">
        <f t="shared" si="6"/>
        <v>0.1242740999</v>
      </c>
      <c r="AI1635" s="45" t="str">
        <f t="shared" si="7"/>
        <v/>
      </c>
      <c r="AJ1635" s="45" t="str">
        <f t="shared" si="8"/>
        <v/>
      </c>
      <c r="AK1635" s="45">
        <f t="shared" si="9"/>
        <v>0.008197809492</v>
      </c>
      <c r="AL1635" s="45" t="str">
        <f t="shared" si="10"/>
        <v/>
      </c>
      <c r="AM1635" s="45" t="str">
        <f t="shared" si="11"/>
        <v/>
      </c>
    </row>
    <row r="1636">
      <c r="A1636" s="33" t="s">
        <v>148</v>
      </c>
      <c r="B1636" s="34" t="s">
        <v>187</v>
      </c>
      <c r="C1636" s="35" t="s">
        <v>56</v>
      </c>
      <c r="D1636" s="36" t="str">
        <f t="shared" si="1"/>
        <v>Europe/San Marino-Europe/2008</v>
      </c>
      <c r="E1636" s="37">
        <f t="array" ref="E1636:H1636">VLOOKUP(D1636, GDP!D:L,{6,7,8,9},0)</f>
        <v>1899809580</v>
      </c>
      <c r="F1636" s="38">
        <v>0.05</v>
      </c>
      <c r="G1636" s="37">
        <v>4069.0</v>
      </c>
      <c r="H1636" s="38">
        <v>0.079</v>
      </c>
      <c r="I1636" s="39" t="str">
        <f t="array" ref="I1636:J1636">VLOOKUP(D1636, ENERGY!I:M,{4,5},0)</f>
        <v/>
      </c>
      <c r="J1636" s="39"/>
      <c r="K1636" s="40">
        <f t="array" ref="K1636:S1636">VLOOKUP(D1636, 'HUMAN RESOURCES'!D:V,{11,12,13,14,15,16,17,18,19},0)</f>
        <v>11</v>
      </c>
      <c r="L1636" s="40">
        <v>3.0</v>
      </c>
      <c r="M1636" s="40">
        <v>86.0</v>
      </c>
      <c r="N1636" s="41">
        <v>80.0</v>
      </c>
      <c r="O1636" s="42"/>
      <c r="P1636" s="42"/>
      <c r="Q1636" s="42"/>
      <c r="R1636" s="40">
        <v>30549.0</v>
      </c>
      <c r="S1636" s="42">
        <v>0.941</v>
      </c>
      <c r="T1636" s="43" t="str">
        <f t="array" ref="T1636:U1636">VLOOKUP(D1636, TOURISM!D:H,{4,5},0)</f>
        <v/>
      </c>
      <c r="U1636" s="43"/>
      <c r="V1636" s="38" t="str">
        <f t="array" ref="V1636:AA1636">VLOOKUP(D1636, BUSINESS!D:P,{8,9,10,11,12,13},0)</f>
        <v/>
      </c>
      <c r="W1636" s="37"/>
      <c r="X1636" s="37"/>
      <c r="Y1636" s="37"/>
      <c r="Z1636" s="38">
        <v>0.545</v>
      </c>
      <c r="AA1636" s="38">
        <v>0.799</v>
      </c>
      <c r="AB1636" s="44">
        <f t="shared" si="331"/>
        <v>62188.92861</v>
      </c>
      <c r="AC1636" s="44"/>
      <c r="AD1636" s="44"/>
      <c r="AE1636" s="44"/>
      <c r="AF1636" s="44"/>
      <c r="AG1636" s="45">
        <f t="shared" si="5"/>
        <v>0.1193722785</v>
      </c>
      <c r="AH1636" s="45">
        <f t="shared" si="6"/>
        <v>0.05087809917</v>
      </c>
      <c r="AI1636" s="45" t="str">
        <f t="shared" si="7"/>
        <v/>
      </c>
      <c r="AJ1636" s="45" t="str">
        <f t="shared" si="8"/>
        <v/>
      </c>
      <c r="AK1636" s="45">
        <f t="shared" si="9"/>
        <v>0.005662178622</v>
      </c>
      <c r="AL1636" s="45" t="str">
        <f t="shared" si="10"/>
        <v/>
      </c>
      <c r="AM1636" s="45" t="str">
        <f t="shared" si="11"/>
        <v/>
      </c>
    </row>
    <row r="1637">
      <c r="A1637" s="33" t="s">
        <v>148</v>
      </c>
      <c r="B1637" s="34" t="s">
        <v>187</v>
      </c>
      <c r="C1637" s="35" t="s">
        <v>57</v>
      </c>
      <c r="D1637" s="36" t="str">
        <f t="shared" si="1"/>
        <v>Europe/San Marino-Europe/2009</v>
      </c>
      <c r="E1637" s="37">
        <f t="array" ref="E1637:H1637">VLOOKUP(D1637, GDP!D:L,{6,7,8,9},0)</f>
        <v>1899809580</v>
      </c>
      <c r="F1637" s="38">
        <v>0.051</v>
      </c>
      <c r="G1637" s="37">
        <v>3548.0</v>
      </c>
      <c r="H1637" s="38">
        <v>0.057</v>
      </c>
      <c r="I1637" s="39" t="str">
        <f t="array" ref="I1637:J1637">VLOOKUP(D1637, ENERGY!I:M,{4,5},0)</f>
        <v/>
      </c>
      <c r="J1637" s="39"/>
      <c r="K1637" s="40">
        <f t="array" ref="K1637:S1637">VLOOKUP(D1637, 'HUMAN RESOURCES'!D:V,{11,12,13,14,15,16,17,18,19},0)</f>
        <v>11</v>
      </c>
      <c r="L1637" s="40">
        <v>3.0</v>
      </c>
      <c r="M1637" s="40">
        <v>86.0</v>
      </c>
      <c r="N1637" s="41">
        <v>80.0</v>
      </c>
      <c r="O1637" s="42"/>
      <c r="P1637" s="42"/>
      <c r="Q1637" s="42"/>
      <c r="R1637" s="40">
        <v>30698.0</v>
      </c>
      <c r="S1637" s="42">
        <v>0.941</v>
      </c>
      <c r="T1637" s="43" t="str">
        <f t="array" ref="T1637:U1637">VLOOKUP(D1637, TOURISM!D:H,{4,5},0)</f>
        <v/>
      </c>
      <c r="U1637" s="43"/>
      <c r="V1637" s="38" t="str">
        <f t="array" ref="V1637:AA1637">VLOOKUP(D1637, BUSINESS!D:P,{8,9,10,11,12,13},0)</f>
        <v/>
      </c>
      <c r="W1637" s="37"/>
      <c r="X1637" s="37"/>
      <c r="Y1637" s="37"/>
      <c r="Z1637" s="38">
        <v>0.542</v>
      </c>
      <c r="AA1637" s="38">
        <v>0.976</v>
      </c>
      <c r="AB1637" s="44">
        <f t="shared" si="331"/>
        <v>61887.07994</v>
      </c>
      <c r="AC1637" s="44"/>
      <c r="AD1637" s="44"/>
      <c r="AE1637" s="44"/>
      <c r="AF1637" s="44"/>
      <c r="AG1637" s="45">
        <f t="shared" si="5"/>
        <v>-0.0048537364</v>
      </c>
      <c r="AH1637" s="45">
        <f t="shared" si="6"/>
        <v>-0.1280412878</v>
      </c>
      <c r="AI1637" s="45" t="str">
        <f t="shared" si="7"/>
        <v/>
      </c>
      <c r="AJ1637" s="45" t="str">
        <f t="shared" si="8"/>
        <v/>
      </c>
      <c r="AK1637" s="45">
        <f t="shared" si="9"/>
        <v>0.004877410063</v>
      </c>
      <c r="AL1637" s="45" t="str">
        <f t="shared" si="10"/>
        <v/>
      </c>
      <c r="AM1637" s="45" t="str">
        <f t="shared" si="11"/>
        <v/>
      </c>
    </row>
    <row r="1638">
      <c r="A1638" s="33" t="s">
        <v>148</v>
      </c>
      <c r="B1638" s="34" t="s">
        <v>187</v>
      </c>
      <c r="C1638" s="35" t="s">
        <v>58</v>
      </c>
      <c r="D1638" s="36" t="str">
        <f t="shared" si="1"/>
        <v>Europe/San Marino-Europe/2010</v>
      </c>
      <c r="E1638" s="37">
        <f t="array" ref="E1638:H1638">VLOOKUP(D1638, GDP!D:L,{6,7,8,9},0)</f>
        <v>1899809580</v>
      </c>
      <c r="F1638" s="38">
        <v>0.053</v>
      </c>
      <c r="G1638" s="37">
        <v>3319.0</v>
      </c>
      <c r="H1638" s="38">
        <v>0.054</v>
      </c>
      <c r="I1638" s="39" t="str">
        <f t="array" ref="I1638:J1638">VLOOKUP(D1638, ENERGY!I:M,{4,5},0)</f>
        <v/>
      </c>
      <c r="J1638" s="39"/>
      <c r="K1638" s="40">
        <f t="array" ref="K1638:S1638">VLOOKUP(D1638, 'HUMAN RESOURCES'!D:V,{11,12,13,14,15,16,17,18,19},0)</f>
        <v>11</v>
      </c>
      <c r="L1638" s="40">
        <v>3.0</v>
      </c>
      <c r="M1638" s="40">
        <v>86.0</v>
      </c>
      <c r="N1638" s="41">
        <v>80.0</v>
      </c>
      <c r="O1638" s="42"/>
      <c r="P1638" s="42"/>
      <c r="Q1638" s="42"/>
      <c r="R1638" s="40">
        <v>30861.0</v>
      </c>
      <c r="S1638" s="42">
        <v>0.941</v>
      </c>
      <c r="T1638" s="43" t="str">
        <f t="array" ref="T1638:U1638">VLOOKUP(D1638, TOURISM!D:H,{4,5},0)</f>
        <v/>
      </c>
      <c r="U1638" s="43"/>
      <c r="V1638" s="38" t="str">
        <f t="array" ref="V1638:AA1638">VLOOKUP(D1638, BUSINESS!D:P,{8,9,10,11,12,13},0)</f>
        <v/>
      </c>
      <c r="W1638" s="37"/>
      <c r="X1638" s="37"/>
      <c r="Y1638" s="37"/>
      <c r="Z1638" s="38">
        <v>0.542</v>
      </c>
      <c r="AA1638" s="38">
        <v>0.991</v>
      </c>
      <c r="AB1638" s="44">
        <f t="shared" si="331"/>
        <v>61560.20803</v>
      </c>
      <c r="AC1638" s="44"/>
      <c r="AD1638" s="44"/>
      <c r="AE1638" s="44"/>
      <c r="AF1638" s="44"/>
      <c r="AG1638" s="45">
        <f t="shared" si="5"/>
        <v>-0.005281747189</v>
      </c>
      <c r="AH1638" s="45">
        <f t="shared" si="6"/>
        <v>-0.06454340474</v>
      </c>
      <c r="AI1638" s="45" t="str">
        <f t="shared" si="7"/>
        <v/>
      </c>
      <c r="AJ1638" s="45" t="str">
        <f t="shared" si="8"/>
        <v/>
      </c>
      <c r="AK1638" s="45">
        <f t="shared" si="9"/>
        <v>0.005309792169</v>
      </c>
      <c r="AL1638" s="45" t="str">
        <f t="shared" si="10"/>
        <v/>
      </c>
      <c r="AM1638" s="45" t="str">
        <f t="shared" si="11"/>
        <v/>
      </c>
    </row>
    <row r="1639">
      <c r="A1639" s="33" t="s">
        <v>148</v>
      </c>
      <c r="B1639" s="34" t="s">
        <v>187</v>
      </c>
      <c r="C1639" s="35" t="s">
        <v>59</v>
      </c>
      <c r="D1639" s="36" t="str">
        <f t="shared" si="1"/>
        <v>Europe/San Marino-Europe/2011</v>
      </c>
      <c r="E1639" s="37">
        <f t="array" ref="E1639:H1639">VLOOKUP(D1639, GDP!D:L,{6,7,8,9},0)</f>
        <v>1899809580</v>
      </c>
      <c r="F1639" s="38">
        <v>0.055</v>
      </c>
      <c r="G1639" s="37">
        <v>3553.0</v>
      </c>
      <c r="H1639" s="38">
        <v>0.059</v>
      </c>
      <c r="I1639" s="39" t="str">
        <f t="array" ref="I1639:J1639">VLOOKUP(D1639, ENERGY!I:M,{4,5},0)</f>
        <v/>
      </c>
      <c r="J1639" s="39"/>
      <c r="K1639" s="40">
        <f t="array" ref="K1639:S1639">VLOOKUP(D1639, 'HUMAN RESOURCES'!D:V,{11,12,13,14,15,16,17,18,19},0)</f>
        <v>10</v>
      </c>
      <c r="L1639" s="40">
        <v>3.0</v>
      </c>
      <c r="M1639" s="40">
        <v>86.0</v>
      </c>
      <c r="N1639" s="41">
        <v>80.0</v>
      </c>
      <c r="O1639" s="42"/>
      <c r="P1639" s="42"/>
      <c r="Q1639" s="42"/>
      <c r="R1639" s="40">
        <v>31048.0</v>
      </c>
      <c r="S1639" s="42">
        <v>0.941</v>
      </c>
      <c r="T1639" s="43" t="str">
        <f t="array" ref="T1639:U1639">VLOOKUP(D1639, TOURISM!D:H,{4,5},0)</f>
        <v/>
      </c>
      <c r="U1639" s="43"/>
      <c r="V1639" s="38" t="str">
        <f t="array" ref="V1639:AA1639">VLOOKUP(D1639, BUSINESS!D:P,{8,9,10,11,12,13},0)</f>
        <v/>
      </c>
      <c r="W1639" s="37"/>
      <c r="X1639" s="37"/>
      <c r="Y1639" s="37"/>
      <c r="Z1639" s="38">
        <v>0.496</v>
      </c>
      <c r="AA1639" s="38">
        <v>1.142</v>
      </c>
      <c r="AB1639" s="44">
        <f t="shared" si="331"/>
        <v>61189.43507</v>
      </c>
      <c r="AC1639" s="44"/>
      <c r="AD1639" s="44"/>
      <c r="AE1639" s="44"/>
      <c r="AF1639" s="44"/>
      <c r="AG1639" s="45">
        <f t="shared" si="5"/>
        <v>-0.006022932234</v>
      </c>
      <c r="AH1639" s="45">
        <f t="shared" si="6"/>
        <v>0.0705031636</v>
      </c>
      <c r="AI1639" s="45" t="str">
        <f t="shared" si="7"/>
        <v/>
      </c>
      <c r="AJ1639" s="45" t="str">
        <f t="shared" si="8"/>
        <v/>
      </c>
      <c r="AK1639" s="45">
        <f t="shared" si="9"/>
        <v>0.006059427757</v>
      </c>
      <c r="AL1639" s="45" t="str">
        <f t="shared" si="10"/>
        <v/>
      </c>
      <c r="AM1639" s="45" t="str">
        <f t="shared" si="11"/>
        <v/>
      </c>
    </row>
    <row r="1640">
      <c r="A1640" s="33" t="s">
        <v>148</v>
      </c>
      <c r="B1640" s="34" t="s">
        <v>187</v>
      </c>
      <c r="C1640" s="35" t="s">
        <v>60</v>
      </c>
      <c r="D1640" s="36" t="str">
        <f t="shared" si="1"/>
        <v>Europe/San Marino-Europe/2012</v>
      </c>
      <c r="E1640" s="37">
        <f t="array" ref="E1640:H1640">VLOOKUP(D1640, GDP!D:L,{6,7,8,9},0)</f>
        <v>1899809580</v>
      </c>
      <c r="F1640" s="38">
        <v>0.065</v>
      </c>
      <c r="G1640" s="37">
        <v>3792.0</v>
      </c>
      <c r="H1640" s="38">
        <v>0.059</v>
      </c>
      <c r="I1640" s="39" t="str">
        <f t="array" ref="I1640:J1640">VLOOKUP(D1640, ENERGY!I:M,{4,5},0)</f>
        <v/>
      </c>
      <c r="J1640" s="39"/>
      <c r="K1640" s="40">
        <f t="array" ref="K1640:S1640">VLOOKUP(D1640, 'HUMAN RESOURCES'!D:V,{11,12,13,14,15,16,17,18,19},0)</f>
        <v>10</v>
      </c>
      <c r="L1640" s="40">
        <v>3.0</v>
      </c>
      <c r="M1640" s="40">
        <v>86.0</v>
      </c>
      <c r="N1640" s="41">
        <v>80.0</v>
      </c>
      <c r="O1640" s="42"/>
      <c r="P1640" s="42"/>
      <c r="Q1640" s="42"/>
      <c r="R1640" s="40">
        <v>31247.0</v>
      </c>
      <c r="S1640" s="42">
        <v>0.941</v>
      </c>
      <c r="T1640" s="43" t="str">
        <f t="array" ref="T1640:U1640">VLOOKUP(D1640, TOURISM!D:H,{4,5},0)</f>
        <v/>
      </c>
      <c r="U1640" s="43"/>
      <c r="V1640" s="38">
        <f t="array" ref="V1640:AA1640">VLOOKUP(D1640, BUSINESS!D:P,{8,9,10,11,12,13},0)</f>
        <v>0.422</v>
      </c>
      <c r="W1640" s="37">
        <v>40.0</v>
      </c>
      <c r="X1640" s="37">
        <v>74.0</v>
      </c>
      <c r="Y1640" s="37">
        <v>52.0</v>
      </c>
      <c r="Z1640" s="38">
        <v>0.509</v>
      </c>
      <c r="AA1640" s="38">
        <v>1.152</v>
      </c>
      <c r="AB1640" s="44">
        <f t="shared" si="331"/>
        <v>60799.74334</v>
      </c>
      <c r="AC1640" s="44"/>
      <c r="AD1640" s="44"/>
      <c r="AE1640" s="44"/>
      <c r="AF1640" s="44"/>
      <c r="AG1640" s="45">
        <f t="shared" si="5"/>
        <v>-0.006368611387</v>
      </c>
      <c r="AH1640" s="45">
        <f t="shared" si="6"/>
        <v>0.06726709823</v>
      </c>
      <c r="AI1640" s="45" t="str">
        <f t="shared" si="7"/>
        <v/>
      </c>
      <c r="AJ1640" s="45" t="str">
        <f t="shared" si="8"/>
        <v/>
      </c>
      <c r="AK1640" s="45">
        <f t="shared" si="9"/>
        <v>0.006409430559</v>
      </c>
      <c r="AL1640" s="45" t="str">
        <f t="shared" si="10"/>
        <v/>
      </c>
      <c r="AM1640" s="45" t="str">
        <f t="shared" si="11"/>
        <v/>
      </c>
    </row>
    <row r="1641">
      <c r="A1641" s="33" t="s">
        <v>148</v>
      </c>
      <c r="B1641" s="34" t="s">
        <v>188</v>
      </c>
      <c r="C1641" s="35" t="s">
        <v>48</v>
      </c>
      <c r="D1641" s="36" t="str">
        <f t="shared" si="1"/>
        <v>Europe/Serbia-Europe/2000</v>
      </c>
      <c r="E1641" s="37">
        <f t="array" ref="E1641:H1641">VLOOKUP(D1641, GDP!D:L,{6,7,8,9},0)</f>
        <v>6082791506</v>
      </c>
      <c r="F1641" s="38">
        <v>0.074</v>
      </c>
      <c r="G1641" s="37">
        <v>51.0</v>
      </c>
      <c r="H1641" s="38">
        <v>0.063</v>
      </c>
      <c r="I1641" s="39" t="str">
        <f t="array" ref="I1641:J1641">VLOOKUP(D1641, ENERGY!I:M,{4,5},0)</f>
        <v/>
      </c>
      <c r="J1641" s="39"/>
      <c r="K1641" s="40">
        <f t="array" ref="K1641:S1641">VLOOKUP(D1641, 'HUMAN RESOURCES'!D:V,{11,12,13,14,15,16,17,18,19},0)</f>
        <v>10</v>
      </c>
      <c r="L1641" s="40">
        <v>11.0</v>
      </c>
      <c r="M1641" s="40">
        <v>75.0</v>
      </c>
      <c r="N1641" s="41">
        <v>70.0</v>
      </c>
      <c r="O1641" s="42">
        <v>0.202</v>
      </c>
      <c r="P1641" s="42">
        <v>0.669</v>
      </c>
      <c r="Q1641" s="42">
        <v>0.129</v>
      </c>
      <c r="R1641" s="40">
        <v>7516346.0</v>
      </c>
      <c r="S1641" s="42">
        <v>0.532</v>
      </c>
      <c r="T1641" s="43" t="str">
        <f t="array" ref="T1641:U1641">VLOOKUP(D1641, TOURISM!D:H,{4,5},0)</f>
        <v/>
      </c>
      <c r="U1641" s="43"/>
      <c r="V1641" s="38" t="str">
        <f t="array" ref="V1641:AA1641">VLOOKUP(D1641, BUSINESS!D:P,{8,9,10,11,12,13},0)</f>
        <v/>
      </c>
      <c r="W1641" s="37"/>
      <c r="X1641" s="37"/>
      <c r="Y1641" s="37"/>
      <c r="Z1641" s="38"/>
      <c r="AA1641" s="38"/>
      <c r="AB1641" s="44">
        <f t="shared" si="331"/>
        <v>809.2750794</v>
      </c>
      <c r="AC1641" s="44"/>
      <c r="AD1641" s="44"/>
      <c r="AE1641" s="44"/>
      <c r="AF1641" s="44"/>
      <c r="AG1641" s="45" t="str">
        <f t="shared" si="5"/>
        <v/>
      </c>
      <c r="AH1641" s="45" t="str">
        <f t="shared" si="6"/>
        <v/>
      </c>
      <c r="AI1641" s="45" t="str">
        <f t="shared" si="7"/>
        <v/>
      </c>
      <c r="AJ1641" s="45" t="str">
        <f t="shared" si="8"/>
        <v/>
      </c>
      <c r="AK1641" s="45" t="str">
        <f t="shared" si="9"/>
        <v/>
      </c>
      <c r="AL1641" s="45" t="str">
        <f t="shared" si="10"/>
        <v/>
      </c>
      <c r="AM1641" s="45" t="str">
        <f t="shared" si="11"/>
        <v/>
      </c>
    </row>
    <row r="1642">
      <c r="A1642" s="33" t="s">
        <v>148</v>
      </c>
      <c r="B1642" s="34" t="s">
        <v>188</v>
      </c>
      <c r="C1642" s="35" t="s">
        <v>49</v>
      </c>
      <c r="D1642" s="36" t="str">
        <f t="shared" si="1"/>
        <v>Europe/Serbia-Europe/2001</v>
      </c>
      <c r="E1642" s="37">
        <f t="array" ref="E1642:H1642">VLOOKUP(D1642, GDP!D:L,{6,7,8,9},0)</f>
        <v>11390468619</v>
      </c>
      <c r="F1642" s="38">
        <v>0.076</v>
      </c>
      <c r="G1642" s="37">
        <v>84.0</v>
      </c>
      <c r="H1642" s="38">
        <v>0.345</v>
      </c>
      <c r="I1642" s="39">
        <f t="array" ref="I1642:J1642">VLOOKUP(D1642, ENERGY!I:M,{4,5},0)</f>
        <v>16185</v>
      </c>
      <c r="J1642" s="39"/>
      <c r="K1642" s="40">
        <f t="array" ref="K1642:S1642">VLOOKUP(D1642, 'HUMAN RESOURCES'!D:V,{11,12,13,14,15,16,17,18,19},0)</f>
        <v>11</v>
      </c>
      <c r="L1642" s="40">
        <v>11.0</v>
      </c>
      <c r="M1642" s="40">
        <v>75.0</v>
      </c>
      <c r="N1642" s="41">
        <v>70.0</v>
      </c>
      <c r="O1642" s="42">
        <v>0.197</v>
      </c>
      <c r="P1642" s="42">
        <v>0.67</v>
      </c>
      <c r="Q1642" s="42">
        <v>0.132</v>
      </c>
      <c r="R1642" s="40">
        <v>7503433.0</v>
      </c>
      <c r="S1642" s="42">
        <v>0.535</v>
      </c>
      <c r="T1642" s="43" t="str">
        <f t="array" ref="T1642:U1642">VLOOKUP(D1642, TOURISM!D:H,{4,5},0)</f>
        <v/>
      </c>
      <c r="U1642" s="43"/>
      <c r="V1642" s="38" t="str">
        <f t="array" ref="V1642:AA1642">VLOOKUP(D1642, BUSINESS!D:P,{8,9,10,11,12,13},0)</f>
        <v/>
      </c>
      <c r="W1642" s="37"/>
      <c r="X1642" s="37"/>
      <c r="Y1642" s="37"/>
      <c r="Z1642" s="38"/>
      <c r="AA1642" s="38"/>
      <c r="AB1642" s="44">
        <f t="shared" si="331"/>
        <v>1518.034294</v>
      </c>
      <c r="AC1642" s="44">
        <f t="shared" ref="AC1642:AC1645" si="550">(I1642/R1642)*1000</f>
        <v>2.157012663</v>
      </c>
      <c r="AD1642" s="44"/>
      <c r="AE1642" s="44"/>
      <c r="AF1642" s="44"/>
      <c r="AG1642" s="45">
        <f t="shared" si="5"/>
        <v>0.8757951813</v>
      </c>
      <c r="AH1642" s="45">
        <f t="shared" si="6"/>
        <v>0.6470588235</v>
      </c>
      <c r="AI1642" s="45" t="str">
        <f t="shared" si="7"/>
        <v/>
      </c>
      <c r="AJ1642" s="45" t="str">
        <f t="shared" si="8"/>
        <v/>
      </c>
      <c r="AK1642" s="45">
        <f t="shared" si="9"/>
        <v>-0.001717989034</v>
      </c>
      <c r="AL1642" s="45" t="str">
        <f t="shared" si="10"/>
        <v/>
      </c>
      <c r="AM1642" s="45" t="str">
        <f t="shared" si="11"/>
        <v/>
      </c>
    </row>
    <row r="1643">
      <c r="A1643" s="33" t="s">
        <v>148</v>
      </c>
      <c r="B1643" s="34" t="s">
        <v>188</v>
      </c>
      <c r="C1643" s="35" t="s">
        <v>50</v>
      </c>
      <c r="D1643" s="36" t="str">
        <f t="shared" si="1"/>
        <v>Europe/Serbia-Europe/2002</v>
      </c>
      <c r="E1643" s="37">
        <f t="array" ref="E1643:H1643">VLOOKUP(D1643, GDP!D:L,{6,7,8,9},0)</f>
        <v>15102567925</v>
      </c>
      <c r="F1643" s="38">
        <v>0.089</v>
      </c>
      <c r="G1643" s="37">
        <v>179.0</v>
      </c>
      <c r="H1643" s="38">
        <v>0.197</v>
      </c>
      <c r="I1643" s="39">
        <f t="array" ref="I1643:J1643">VLOOKUP(D1643, ENERGY!I:M,{4,5},0)</f>
        <v>15536</v>
      </c>
      <c r="J1643" s="39">
        <v>45962.0</v>
      </c>
      <c r="K1643" s="40">
        <f t="array" ref="K1643:S1643">VLOOKUP(D1643, 'HUMAN RESOURCES'!D:V,{11,12,13,14,15,16,17,18,19},0)</f>
        <v>10</v>
      </c>
      <c r="L1643" s="40">
        <v>10.0</v>
      </c>
      <c r="M1643" s="40">
        <v>75.0</v>
      </c>
      <c r="N1643" s="41">
        <v>70.0</v>
      </c>
      <c r="O1643" s="42">
        <v>0.193</v>
      </c>
      <c r="P1643" s="42">
        <v>0.672</v>
      </c>
      <c r="Q1643" s="42">
        <v>0.135</v>
      </c>
      <c r="R1643" s="40">
        <v>7500031.0</v>
      </c>
      <c r="S1643" s="42">
        <v>0.537</v>
      </c>
      <c r="T1643" s="43">
        <f t="array" ref="T1643:U1643">VLOOKUP(D1643, TOURISM!D:H,{4,5},0)</f>
        <v>77000000</v>
      </c>
      <c r="U1643" s="43">
        <v>1.05E8</v>
      </c>
      <c r="V1643" s="38" t="str">
        <f t="array" ref="V1643:AA1643">VLOOKUP(D1643, BUSINESS!D:P,{8,9,10,11,12,13},0)</f>
        <v/>
      </c>
      <c r="W1643" s="37"/>
      <c r="X1643" s="37"/>
      <c r="Y1643" s="37"/>
      <c r="Z1643" s="38"/>
      <c r="AA1643" s="38"/>
      <c r="AB1643" s="44">
        <f t="shared" si="331"/>
        <v>2013.6674</v>
      </c>
      <c r="AC1643" s="44">
        <f t="shared" si="550"/>
        <v>2.071458105</v>
      </c>
      <c r="AD1643" s="44">
        <f t="shared" ref="AD1643:AD1645" si="551">J1643/R1643*1000</f>
        <v>6.128241337</v>
      </c>
      <c r="AE1643" s="44">
        <f t="shared" ref="AE1643:AE1874" si="552">T1643/R1643</f>
        <v>10.26662423</v>
      </c>
      <c r="AF1643" s="44">
        <f t="shared" ref="AF1643:AF1835" si="553">U1643/R1643</f>
        <v>13.99994213</v>
      </c>
      <c r="AG1643" s="45">
        <f t="shared" si="5"/>
        <v>0.3264966462</v>
      </c>
      <c r="AH1643" s="45">
        <f t="shared" si="6"/>
        <v>1.130952381</v>
      </c>
      <c r="AI1643" s="45">
        <f t="shared" si="7"/>
        <v>-0.03966344761</v>
      </c>
      <c r="AJ1643" s="45" t="str">
        <f t="shared" si="8"/>
        <v/>
      </c>
      <c r="AK1643" s="45">
        <f t="shared" si="9"/>
        <v>-0.0004533924672</v>
      </c>
      <c r="AL1643" s="45" t="str">
        <f t="shared" si="10"/>
        <v/>
      </c>
      <c r="AM1643" s="45" t="str">
        <f t="shared" si="11"/>
        <v/>
      </c>
    </row>
    <row r="1644">
      <c r="A1644" s="33" t="s">
        <v>148</v>
      </c>
      <c r="B1644" s="34" t="s">
        <v>188</v>
      </c>
      <c r="C1644" s="35" t="s">
        <v>51</v>
      </c>
      <c r="D1644" s="36" t="str">
        <f t="shared" si="1"/>
        <v>Europe/Serbia-Europe/2003</v>
      </c>
      <c r="E1644" s="37">
        <f t="array" ref="E1644:H1644">VLOOKUP(D1644, GDP!D:L,{6,7,8,9},0)</f>
        <v>19550781969</v>
      </c>
      <c r="F1644" s="38">
        <v>0.088</v>
      </c>
      <c r="G1644" s="37">
        <v>171.0</v>
      </c>
      <c r="H1644" s="38">
        <v>0.155</v>
      </c>
      <c r="I1644" s="39">
        <f t="array" ref="I1644:J1644">VLOOKUP(D1644, ENERGY!I:M,{4,5},0)</f>
        <v>15177</v>
      </c>
      <c r="J1644" s="39">
        <v>46127.0</v>
      </c>
      <c r="K1644" s="40">
        <f t="array" ref="K1644:S1644">VLOOKUP(D1644, 'HUMAN RESOURCES'!D:V,{11,12,13,14,15,16,17,18,19},0)</f>
        <v>11</v>
      </c>
      <c r="L1644" s="40">
        <v>9.0</v>
      </c>
      <c r="M1644" s="40">
        <v>75.0</v>
      </c>
      <c r="N1644" s="41">
        <v>70.0</v>
      </c>
      <c r="O1644" s="42">
        <v>0.189</v>
      </c>
      <c r="P1644" s="42">
        <v>0.674</v>
      </c>
      <c r="Q1644" s="42">
        <v>0.137</v>
      </c>
      <c r="R1644" s="40">
        <v>7480591.0</v>
      </c>
      <c r="S1644" s="42">
        <v>0.54</v>
      </c>
      <c r="T1644" s="43">
        <f t="array" ref="T1644:U1644">VLOOKUP(D1644, TOURISM!D:H,{4,5},0)</f>
        <v>159000000</v>
      </c>
      <c r="U1644" s="43">
        <v>1.44E8</v>
      </c>
      <c r="V1644" s="38" t="str">
        <f t="array" ref="V1644:AA1644">VLOOKUP(D1644, BUSINESS!D:P,{8,9,10,11,12,13},0)</f>
        <v/>
      </c>
      <c r="W1644" s="37">
        <v>56.0</v>
      </c>
      <c r="X1644" s="37"/>
      <c r="Y1644" s="37"/>
      <c r="Z1644" s="38"/>
      <c r="AA1644" s="38"/>
      <c r="AB1644" s="44">
        <f t="shared" si="331"/>
        <v>2613.534408</v>
      </c>
      <c r="AC1644" s="44">
        <f t="shared" si="550"/>
        <v>2.028850394</v>
      </c>
      <c r="AD1644" s="44">
        <f t="shared" si="551"/>
        <v>6.166224032</v>
      </c>
      <c r="AE1644" s="44">
        <f t="shared" si="552"/>
        <v>21.25500512</v>
      </c>
      <c r="AF1644" s="44">
        <f t="shared" si="553"/>
        <v>19.24981596</v>
      </c>
      <c r="AG1644" s="45">
        <f t="shared" si="5"/>
        <v>0.2978977599</v>
      </c>
      <c r="AH1644" s="45">
        <f t="shared" si="6"/>
        <v>-0.04469273743</v>
      </c>
      <c r="AI1644" s="45">
        <f t="shared" si="7"/>
        <v>-0.02056894621</v>
      </c>
      <c r="AJ1644" s="45">
        <f t="shared" si="8"/>
        <v>0.006197976485</v>
      </c>
      <c r="AK1644" s="45">
        <f t="shared" si="9"/>
        <v>-0.002591989286</v>
      </c>
      <c r="AL1644" s="45">
        <f t="shared" si="10"/>
        <v>1.070301264</v>
      </c>
      <c r="AM1644" s="45">
        <f t="shared" si="11"/>
        <v>0.3749925374</v>
      </c>
    </row>
    <row r="1645">
      <c r="A1645" s="33" t="s">
        <v>148</v>
      </c>
      <c r="B1645" s="34" t="s">
        <v>188</v>
      </c>
      <c r="C1645" s="35" t="s">
        <v>52</v>
      </c>
      <c r="D1645" s="36" t="str">
        <f t="shared" si="1"/>
        <v>Europe/Serbia-Europe/2004</v>
      </c>
      <c r="E1645" s="37">
        <f t="array" ref="E1645:H1645">VLOOKUP(D1645, GDP!D:L,{6,7,8,9},0)</f>
        <v>23649854234</v>
      </c>
      <c r="F1645" s="38">
        <v>0.087</v>
      </c>
      <c r="G1645" s="37">
        <v>204.0</v>
      </c>
      <c r="H1645" s="38">
        <v>0.155</v>
      </c>
      <c r="I1645" s="39">
        <f t="array" ref="I1645:J1645">VLOOKUP(D1645, ENERGY!I:M,{4,5},0)</f>
        <v>16808</v>
      </c>
      <c r="J1645" s="39">
        <v>51881.0</v>
      </c>
      <c r="K1645" s="40">
        <f t="array" ref="K1645:S1645">VLOOKUP(D1645, 'HUMAN RESOURCES'!D:V,{11,12,13,14,15,16,17,18,19},0)</f>
        <v>11</v>
      </c>
      <c r="L1645" s="40">
        <v>8.0</v>
      </c>
      <c r="M1645" s="40">
        <v>75.0</v>
      </c>
      <c r="N1645" s="41">
        <v>70.0</v>
      </c>
      <c r="O1645" s="42">
        <v>0.185</v>
      </c>
      <c r="P1645" s="42">
        <v>0.676</v>
      </c>
      <c r="Q1645" s="42">
        <v>0.139</v>
      </c>
      <c r="R1645" s="40">
        <v>7463157.0</v>
      </c>
      <c r="S1645" s="42">
        <v>0.543</v>
      </c>
      <c r="T1645" s="43">
        <f t="array" ref="T1645:U1645">VLOOKUP(D1645, TOURISM!D:H,{4,5},0)</f>
        <v>220000000</v>
      </c>
      <c r="U1645" s="43">
        <v>2.08E8</v>
      </c>
      <c r="V1645" s="38" t="str">
        <f t="array" ref="V1645:AA1645">VLOOKUP(D1645, BUSINESS!D:P,{8,9,10,11,12,13},0)</f>
        <v/>
      </c>
      <c r="W1645" s="37">
        <v>56.0</v>
      </c>
      <c r="X1645" s="37"/>
      <c r="Y1645" s="37"/>
      <c r="Z1645" s="38">
        <v>0.235</v>
      </c>
      <c r="AA1645" s="38">
        <v>0.472</v>
      </c>
      <c r="AB1645" s="44">
        <f t="shared" si="331"/>
        <v>3168.880707</v>
      </c>
      <c r="AC1645" s="44">
        <f t="shared" si="550"/>
        <v>2.25213003</v>
      </c>
      <c r="AD1645" s="44">
        <f t="shared" si="551"/>
        <v>6.951615784</v>
      </c>
      <c r="AE1645" s="44">
        <f t="shared" si="552"/>
        <v>29.47814176</v>
      </c>
      <c r="AF1645" s="44">
        <f t="shared" si="553"/>
        <v>27.87024312</v>
      </c>
      <c r="AG1645" s="45">
        <f t="shared" si="5"/>
        <v>0.2124886124</v>
      </c>
      <c r="AH1645" s="45">
        <f t="shared" si="6"/>
        <v>0.1929824561</v>
      </c>
      <c r="AI1645" s="45">
        <f t="shared" si="7"/>
        <v>0.110052292</v>
      </c>
      <c r="AJ1645" s="45">
        <f t="shared" si="8"/>
        <v>0.127369967</v>
      </c>
      <c r="AK1645" s="45">
        <f t="shared" si="9"/>
        <v>-0.002330564524</v>
      </c>
      <c r="AL1645" s="45">
        <f t="shared" si="10"/>
        <v>0.3868800121</v>
      </c>
      <c r="AM1645" s="45">
        <f t="shared" si="11"/>
        <v>0.4478186793</v>
      </c>
    </row>
    <row r="1646">
      <c r="A1646" s="33" t="s">
        <v>148</v>
      </c>
      <c r="B1646" s="34" t="s">
        <v>188</v>
      </c>
      <c r="C1646" s="35" t="s">
        <v>53</v>
      </c>
      <c r="D1646" s="36" t="str">
        <f t="shared" si="1"/>
        <v>Europe/Serbia-Europe/2005</v>
      </c>
      <c r="E1646" s="37">
        <f t="array" ref="E1646:H1646">VLOOKUP(D1646, GDP!D:L,{6,7,8,9},0)</f>
        <v>25234408773</v>
      </c>
      <c r="F1646" s="38">
        <v>0.091</v>
      </c>
      <c r="G1646" s="37">
        <v>307.0</v>
      </c>
      <c r="H1646" s="38">
        <v>0.168</v>
      </c>
      <c r="I1646" s="39" t="str">
        <f t="array" ref="I1646:J1646">VLOOKUP(D1646, ENERGY!I:M,{4,5},0)</f>
        <v/>
      </c>
      <c r="J1646" s="39"/>
      <c r="K1646" s="40">
        <f t="array" ref="K1646:S1646">VLOOKUP(D1646, 'HUMAN RESOURCES'!D:V,{11,12,13,14,15,16,17,18,19},0)</f>
        <v>10</v>
      </c>
      <c r="L1646" s="40">
        <v>8.0</v>
      </c>
      <c r="M1646" s="40">
        <v>75.0</v>
      </c>
      <c r="N1646" s="41">
        <v>70.0</v>
      </c>
      <c r="O1646" s="42">
        <v>0.181</v>
      </c>
      <c r="P1646" s="42">
        <v>0.679</v>
      </c>
      <c r="Q1646" s="42">
        <v>0.14</v>
      </c>
      <c r="R1646" s="40">
        <v>7440769.0</v>
      </c>
      <c r="S1646" s="42">
        <v>0.545</v>
      </c>
      <c r="T1646" s="43">
        <f t="array" ref="T1646:U1646">VLOOKUP(D1646, TOURISM!D:H,{4,5},0)</f>
        <v>308000000</v>
      </c>
      <c r="U1646" s="43">
        <v>2.6E8</v>
      </c>
      <c r="V1646" s="38">
        <f t="array" ref="V1646:AA1646">VLOOKUP(D1646, BUSINESS!D:P,{8,9,10,11,12,13},0)</f>
        <v>0.358</v>
      </c>
      <c r="W1646" s="37">
        <v>23.0</v>
      </c>
      <c r="X1646" s="37"/>
      <c r="Y1646" s="37">
        <v>279.0</v>
      </c>
      <c r="Z1646" s="38">
        <v>0.263</v>
      </c>
      <c r="AA1646" s="38">
        <v>0.67</v>
      </c>
      <c r="AB1646" s="44">
        <f t="shared" si="331"/>
        <v>3391.371076</v>
      </c>
      <c r="AC1646" s="44"/>
      <c r="AD1646" s="44"/>
      <c r="AE1646" s="44">
        <f t="shared" si="552"/>
        <v>41.39357101</v>
      </c>
      <c r="AF1646" s="44">
        <f t="shared" si="553"/>
        <v>34.94262488</v>
      </c>
      <c r="AG1646" s="45">
        <f t="shared" si="5"/>
        <v>0.07021102702</v>
      </c>
      <c r="AH1646" s="45">
        <f t="shared" si="6"/>
        <v>0.5049019608</v>
      </c>
      <c r="AI1646" s="45" t="str">
        <f t="shared" si="7"/>
        <v/>
      </c>
      <c r="AJ1646" s="45" t="str">
        <f t="shared" si="8"/>
        <v/>
      </c>
      <c r="AK1646" s="45">
        <f t="shared" si="9"/>
        <v>-0.002999802898</v>
      </c>
      <c r="AL1646" s="45">
        <f t="shared" si="10"/>
        <v>0.4042123603</v>
      </c>
      <c r="AM1646" s="45">
        <f t="shared" si="11"/>
        <v>0.253761036</v>
      </c>
    </row>
    <row r="1647">
      <c r="A1647" s="33" t="s">
        <v>148</v>
      </c>
      <c r="B1647" s="34" t="s">
        <v>188</v>
      </c>
      <c r="C1647" s="35" t="s">
        <v>54</v>
      </c>
      <c r="D1647" s="36" t="str">
        <f t="shared" si="1"/>
        <v>Europe/Serbia-Europe/2006</v>
      </c>
      <c r="E1647" s="37">
        <f t="array" ref="E1647:H1647">VLOOKUP(D1647, GDP!D:L,{6,7,8,9},0)</f>
        <v>29221081587</v>
      </c>
      <c r="F1647" s="38">
        <v>0.094</v>
      </c>
      <c r="G1647" s="37">
        <v>371.0</v>
      </c>
      <c r="H1647" s="38">
        <v>0.166</v>
      </c>
      <c r="I1647" s="39" t="str">
        <f t="array" ref="I1647:J1647">VLOOKUP(D1647, ENERGY!I:M,{4,5},0)</f>
        <v/>
      </c>
      <c r="J1647" s="39"/>
      <c r="K1647" s="40">
        <f t="array" ref="K1647:S1647">VLOOKUP(D1647, 'HUMAN RESOURCES'!D:V,{11,12,13,14,15,16,17,18,19},0)</f>
        <v>10</v>
      </c>
      <c r="L1647" s="40">
        <v>7.0</v>
      </c>
      <c r="M1647" s="40">
        <v>76.0</v>
      </c>
      <c r="N1647" s="41">
        <v>71.0</v>
      </c>
      <c r="O1647" s="42">
        <v>0.178</v>
      </c>
      <c r="P1647" s="42">
        <v>0.682</v>
      </c>
      <c r="Q1647" s="42">
        <v>0.14</v>
      </c>
      <c r="R1647" s="40">
        <v>7411569.0</v>
      </c>
      <c r="S1647" s="42">
        <v>0.548</v>
      </c>
      <c r="T1647" s="43">
        <f t="array" ref="T1647:U1647">VLOOKUP(D1647, TOURISM!D:H,{4,5},0)</f>
        <v>416000000</v>
      </c>
      <c r="U1647" s="43">
        <v>3.22E8</v>
      </c>
      <c r="V1647" s="38">
        <f t="array" ref="V1647:AA1647">VLOOKUP(D1647, BUSINESS!D:P,{8,9,10,11,12,13},0)</f>
        <v>0.358</v>
      </c>
      <c r="W1647" s="37">
        <v>23.0</v>
      </c>
      <c r="X1647" s="37"/>
      <c r="Y1647" s="37">
        <v>279.0</v>
      </c>
      <c r="Z1647" s="38">
        <v>0.272</v>
      </c>
      <c r="AA1647" s="38">
        <v>0.815</v>
      </c>
      <c r="AB1647" s="44">
        <f t="shared" si="331"/>
        <v>3942.630985</v>
      </c>
      <c r="AC1647" s="44"/>
      <c r="AD1647" s="44"/>
      <c r="AE1647" s="44">
        <f t="shared" si="552"/>
        <v>56.12846619</v>
      </c>
      <c r="AF1647" s="44">
        <f t="shared" si="553"/>
        <v>43.44559161</v>
      </c>
      <c r="AG1647" s="45">
        <f t="shared" si="5"/>
        <v>0.1625478003</v>
      </c>
      <c r="AH1647" s="45">
        <f t="shared" si="6"/>
        <v>0.2084690554</v>
      </c>
      <c r="AI1647" s="45" t="str">
        <f t="shared" si="7"/>
        <v/>
      </c>
      <c r="AJ1647" s="45" t="str">
        <f t="shared" si="8"/>
        <v/>
      </c>
      <c r="AK1647" s="45">
        <f t="shared" si="9"/>
        <v>-0.003924325564</v>
      </c>
      <c r="AL1647" s="45">
        <f t="shared" si="10"/>
        <v>0.3559706208</v>
      </c>
      <c r="AM1647" s="45">
        <f t="shared" si="11"/>
        <v>0.2433408126</v>
      </c>
    </row>
    <row r="1648">
      <c r="A1648" s="33" t="s">
        <v>148</v>
      </c>
      <c r="B1648" s="34" t="s">
        <v>188</v>
      </c>
      <c r="C1648" s="35" t="s">
        <v>55</v>
      </c>
      <c r="D1648" s="36" t="str">
        <f t="shared" si="1"/>
        <v>Europe/Serbia-Europe/2007</v>
      </c>
      <c r="E1648" s="37">
        <f t="array" ref="E1648:H1648">VLOOKUP(D1648, GDP!D:L,{6,7,8,9},0)</f>
        <v>38952093544</v>
      </c>
      <c r="F1648" s="38">
        <v>0.104</v>
      </c>
      <c r="G1648" s="37">
        <v>547.0</v>
      </c>
      <c r="H1648" s="38">
        <v>0.111</v>
      </c>
      <c r="I1648" s="39">
        <f t="array" ref="I1648:J1648">VLOOKUP(D1648, ENERGY!I:M,{4,5},0)</f>
        <v>16529.5</v>
      </c>
      <c r="J1648" s="39"/>
      <c r="K1648" s="40">
        <f t="array" ref="K1648:S1648">VLOOKUP(D1648, 'HUMAN RESOURCES'!D:V,{11,12,13,14,15,16,17,18,19},0)</f>
        <v>9</v>
      </c>
      <c r="L1648" s="40">
        <v>7.0</v>
      </c>
      <c r="M1648" s="40">
        <v>76.0</v>
      </c>
      <c r="N1648" s="41">
        <v>71.0</v>
      </c>
      <c r="O1648" s="42">
        <v>0.176</v>
      </c>
      <c r="P1648" s="42">
        <v>0.686</v>
      </c>
      <c r="Q1648" s="42">
        <v>0.139</v>
      </c>
      <c r="R1648" s="40">
        <v>7381579.0</v>
      </c>
      <c r="S1648" s="42">
        <v>0.551</v>
      </c>
      <c r="T1648" s="43">
        <f t="array" ref="T1648:U1648">VLOOKUP(D1648, TOURISM!D:H,{4,5},0)</f>
        <v>1016000000</v>
      </c>
      <c r="U1648" s="43">
        <v>1.202E9</v>
      </c>
      <c r="V1648" s="38">
        <f t="array" ref="V1648:AA1648">VLOOKUP(D1648, BUSINESS!D:P,{8,9,10,11,12,13},0)</f>
        <v>0.358</v>
      </c>
      <c r="W1648" s="37">
        <v>23.0</v>
      </c>
      <c r="X1648" s="37"/>
      <c r="Y1648" s="37">
        <v>279.0</v>
      </c>
      <c r="Z1648" s="38">
        <v>0.332</v>
      </c>
      <c r="AA1648" s="38">
        <v>1.045</v>
      </c>
      <c r="AB1648" s="44">
        <f t="shared" si="331"/>
        <v>5276.932421</v>
      </c>
      <c r="AC1648" s="44">
        <f t="shared" ref="AC1648:AC1649" si="554">(I1648/R1648)*1000</f>
        <v>2.239290537</v>
      </c>
      <c r="AD1648" s="44"/>
      <c r="AE1648" s="44">
        <f t="shared" si="552"/>
        <v>137.6399277</v>
      </c>
      <c r="AF1648" s="44">
        <f t="shared" si="553"/>
        <v>162.8377885</v>
      </c>
      <c r="AG1648" s="45">
        <f t="shared" si="5"/>
        <v>0.3384291964</v>
      </c>
      <c r="AH1648" s="45">
        <f t="shared" si="6"/>
        <v>0.474393531</v>
      </c>
      <c r="AI1648" s="45" t="str">
        <f t="shared" si="7"/>
        <v/>
      </c>
      <c r="AJ1648" s="45" t="str">
        <f t="shared" si="8"/>
        <v/>
      </c>
      <c r="AK1648" s="45">
        <f t="shared" si="9"/>
        <v>-0.004046376685</v>
      </c>
      <c r="AL1648" s="45">
        <f t="shared" si="10"/>
        <v>1.45223034</v>
      </c>
      <c r="AM1648" s="45">
        <f t="shared" si="11"/>
        <v>2.74808542</v>
      </c>
    </row>
    <row r="1649">
      <c r="A1649" s="33" t="s">
        <v>148</v>
      </c>
      <c r="B1649" s="34" t="s">
        <v>188</v>
      </c>
      <c r="C1649" s="35" t="s">
        <v>56</v>
      </c>
      <c r="D1649" s="36" t="str">
        <f t="shared" si="1"/>
        <v>Europe/Serbia-Europe/2008</v>
      </c>
      <c r="E1649" s="37">
        <f t="array" ref="E1649:H1649">VLOOKUP(D1649, GDP!D:L,{6,7,8,9},0)</f>
        <v>47760580366</v>
      </c>
      <c r="F1649" s="38">
        <v>0.104</v>
      </c>
      <c r="G1649" s="37">
        <v>673.0</v>
      </c>
      <c r="H1649" s="38">
        <v>0.161</v>
      </c>
      <c r="I1649" s="39">
        <f t="array" ref="I1649:J1649">VLOOKUP(D1649, ENERGY!I:M,{4,5},0)</f>
        <v>16246.5</v>
      </c>
      <c r="J1649" s="39">
        <v>52251.0</v>
      </c>
      <c r="K1649" s="40">
        <f t="array" ref="K1649:S1649">VLOOKUP(D1649, 'HUMAN RESOURCES'!D:V,{11,12,13,14,15,16,17,18,19},0)</f>
        <v>9</v>
      </c>
      <c r="L1649" s="40">
        <v>7.0</v>
      </c>
      <c r="M1649" s="40">
        <v>76.0</v>
      </c>
      <c r="N1649" s="41">
        <v>71.0</v>
      </c>
      <c r="O1649" s="42">
        <v>0.173</v>
      </c>
      <c r="P1649" s="42">
        <v>0.689</v>
      </c>
      <c r="Q1649" s="42">
        <v>0.138</v>
      </c>
      <c r="R1649" s="40">
        <v>7350221.0</v>
      </c>
      <c r="S1649" s="42">
        <v>0.551</v>
      </c>
      <c r="T1649" s="43">
        <f t="array" ref="T1649:U1649">VLOOKUP(D1649, TOURISM!D:H,{4,5},0)</f>
        <v>1133000000</v>
      </c>
      <c r="U1649" s="43">
        <v>1.468E9</v>
      </c>
      <c r="V1649" s="38">
        <f t="array" ref="V1649:AA1649">VLOOKUP(D1649, BUSINESS!D:P,{8,9,10,11,12,13},0)</f>
        <v>0.34</v>
      </c>
      <c r="W1649" s="37">
        <v>23.0</v>
      </c>
      <c r="X1649" s="37"/>
      <c r="Y1649" s="37">
        <v>279.0</v>
      </c>
      <c r="Z1649" s="38">
        <v>0.356</v>
      </c>
      <c r="AA1649" s="38">
        <v>1.198</v>
      </c>
      <c r="AB1649" s="44">
        <f t="shared" si="331"/>
        <v>6497.842768</v>
      </c>
      <c r="AC1649" s="44">
        <f t="shared" si="554"/>
        <v>2.210341703</v>
      </c>
      <c r="AD1649" s="44">
        <f>J1649/R1649*1000</f>
        <v>7.108765845</v>
      </c>
      <c r="AE1649" s="44">
        <f t="shared" si="552"/>
        <v>154.145025</v>
      </c>
      <c r="AF1649" s="44">
        <f t="shared" si="553"/>
        <v>199.7218859</v>
      </c>
      <c r="AG1649" s="45">
        <f t="shared" si="5"/>
        <v>0.2313674402</v>
      </c>
      <c r="AH1649" s="45">
        <f t="shared" si="6"/>
        <v>0.2303473492</v>
      </c>
      <c r="AI1649" s="45">
        <f t="shared" si="7"/>
        <v>-0.01292768111</v>
      </c>
      <c r="AJ1649" s="45" t="str">
        <f t="shared" si="8"/>
        <v/>
      </c>
      <c r="AK1649" s="45">
        <f t="shared" si="9"/>
        <v>-0.004248142572</v>
      </c>
      <c r="AL1649" s="45">
        <f t="shared" si="10"/>
        <v>0.1199150391</v>
      </c>
      <c r="AM1649" s="45">
        <f t="shared" si="11"/>
        <v>0.2265082187</v>
      </c>
    </row>
    <row r="1650">
      <c r="A1650" s="33" t="s">
        <v>148</v>
      </c>
      <c r="B1650" s="34" t="s">
        <v>188</v>
      </c>
      <c r="C1650" s="35" t="s">
        <v>57</v>
      </c>
      <c r="D1650" s="36" t="str">
        <f t="shared" si="1"/>
        <v>Europe/Serbia-Europe/2009</v>
      </c>
      <c r="E1650" s="37">
        <f t="array" ref="E1650:H1650">VLOOKUP(D1650, GDP!D:L,{6,7,8,9},0)</f>
        <v>40249472482</v>
      </c>
      <c r="F1650" s="38">
        <v>0.105</v>
      </c>
      <c r="G1650" s="37">
        <v>577.0</v>
      </c>
      <c r="H1650" s="38">
        <v>0.118</v>
      </c>
      <c r="I1650" s="39" t="str">
        <f t="array" ref="I1650:J1650">VLOOKUP(D1650, ENERGY!I:M,{4,5},0)</f>
        <v/>
      </c>
      <c r="J1650" s="39"/>
      <c r="K1650" s="40">
        <f t="array" ref="K1650:S1650">VLOOKUP(D1650, 'HUMAN RESOURCES'!D:V,{11,12,13,14,15,16,17,18,19},0)</f>
        <v>10</v>
      </c>
      <c r="L1650" s="40">
        <v>7.0</v>
      </c>
      <c r="M1650" s="40">
        <v>76.0</v>
      </c>
      <c r="N1650" s="41">
        <v>71.0</v>
      </c>
      <c r="O1650" s="42">
        <v>0.171</v>
      </c>
      <c r="P1650" s="42">
        <v>0.692</v>
      </c>
      <c r="Q1650" s="42">
        <v>0.137</v>
      </c>
      <c r="R1650" s="40">
        <v>7320807.0</v>
      </c>
      <c r="S1650" s="42">
        <v>0.552</v>
      </c>
      <c r="T1650" s="43">
        <f t="array" ref="T1650:U1650">VLOOKUP(D1650, TOURISM!D:H,{4,5},0)</f>
        <v>989000000</v>
      </c>
      <c r="U1650" s="43">
        <v>1.107E9</v>
      </c>
      <c r="V1650" s="38">
        <f t="array" ref="V1650:AA1650">VLOOKUP(D1650, BUSINESS!D:P,{8,9,10,11,12,13},0)</f>
        <v>0.34</v>
      </c>
      <c r="W1650" s="37">
        <v>13.0</v>
      </c>
      <c r="X1650" s="37"/>
      <c r="Y1650" s="37">
        <v>279.0</v>
      </c>
      <c r="Z1650" s="38">
        <v>0.381</v>
      </c>
      <c r="AA1650" s="38">
        <v>1.244</v>
      </c>
      <c r="AB1650" s="44">
        <f t="shared" si="331"/>
        <v>5497.955687</v>
      </c>
      <c r="AC1650" s="44"/>
      <c r="AD1650" s="44"/>
      <c r="AE1650" s="44">
        <f t="shared" si="552"/>
        <v>135.094396</v>
      </c>
      <c r="AF1650" s="44">
        <f t="shared" si="553"/>
        <v>151.2128376</v>
      </c>
      <c r="AG1650" s="45">
        <f t="shared" si="5"/>
        <v>-0.1538798515</v>
      </c>
      <c r="AH1650" s="45">
        <f t="shared" si="6"/>
        <v>-0.1426448737</v>
      </c>
      <c r="AI1650" s="45" t="str">
        <f t="shared" si="7"/>
        <v/>
      </c>
      <c r="AJ1650" s="45" t="str">
        <f t="shared" si="8"/>
        <v/>
      </c>
      <c r="AK1650" s="45">
        <f t="shared" si="9"/>
        <v>-0.004001784436</v>
      </c>
      <c r="AL1650" s="45">
        <f t="shared" si="10"/>
        <v>-0.1235889969</v>
      </c>
      <c r="AM1650" s="45">
        <f t="shared" si="11"/>
        <v>-0.2428829875</v>
      </c>
    </row>
    <row r="1651">
      <c r="A1651" s="33" t="s">
        <v>148</v>
      </c>
      <c r="B1651" s="34" t="s">
        <v>188</v>
      </c>
      <c r="C1651" s="35" t="s">
        <v>58</v>
      </c>
      <c r="D1651" s="36" t="str">
        <f t="shared" si="1"/>
        <v>Europe/Serbia-Europe/2010</v>
      </c>
      <c r="E1651" s="37">
        <f t="array" ref="E1651:H1651">VLOOKUP(D1651, GDP!D:L,{6,7,8,9},0)</f>
        <v>36990001284</v>
      </c>
      <c r="F1651" s="38">
        <v>0.107</v>
      </c>
      <c r="G1651" s="37">
        <v>546.0</v>
      </c>
      <c r="H1651" s="38">
        <v>0.173</v>
      </c>
      <c r="I1651" s="39">
        <f t="array" ref="I1651:J1651">VLOOKUP(D1651, ENERGY!I:M,{4,5},0)</f>
        <v>16051</v>
      </c>
      <c r="J1651" s="39"/>
      <c r="K1651" s="40">
        <f t="array" ref="K1651:S1651">VLOOKUP(D1651, 'HUMAN RESOURCES'!D:V,{11,12,13,14,15,16,17,18,19},0)</f>
        <v>9</v>
      </c>
      <c r="L1651" s="40">
        <v>7.0</v>
      </c>
      <c r="M1651" s="40">
        <v>77.0</v>
      </c>
      <c r="N1651" s="41">
        <v>71.0</v>
      </c>
      <c r="O1651" s="42">
        <v>0.169</v>
      </c>
      <c r="P1651" s="42">
        <v>0.694</v>
      </c>
      <c r="Q1651" s="42">
        <v>0.137</v>
      </c>
      <c r="R1651" s="40">
        <v>7291436.0</v>
      </c>
      <c r="S1651" s="42">
        <v>0.552</v>
      </c>
      <c r="T1651" s="43">
        <f t="array" ref="T1651:U1651">VLOOKUP(D1651, TOURISM!D:H,{4,5},0)</f>
        <v>951000000</v>
      </c>
      <c r="U1651" s="43">
        <v>1.106E9</v>
      </c>
      <c r="V1651" s="38">
        <f t="array" ref="V1651:AA1651">VLOOKUP(D1651, BUSINESS!D:P,{8,9,10,11,12,13},0)</f>
        <v>0.34</v>
      </c>
      <c r="W1651" s="37">
        <v>13.0</v>
      </c>
      <c r="X1651" s="37"/>
      <c r="Y1651" s="37">
        <v>279.0</v>
      </c>
      <c r="Z1651" s="38">
        <v>0.409</v>
      </c>
      <c r="AA1651" s="38">
        <v>1.253</v>
      </c>
      <c r="AB1651" s="44">
        <f t="shared" si="331"/>
        <v>5073.074945</v>
      </c>
      <c r="AC1651" s="44">
        <f t="shared" ref="AC1651:AC1658" si="555">(I1651/R1651)*1000</f>
        <v>2.201349638</v>
      </c>
      <c r="AD1651" s="44"/>
      <c r="AE1651" s="44">
        <f t="shared" si="552"/>
        <v>130.4269831</v>
      </c>
      <c r="AF1651" s="44">
        <f t="shared" si="553"/>
        <v>151.6847984</v>
      </c>
      <c r="AG1651" s="45">
        <f t="shared" si="5"/>
        <v>-0.07727976845</v>
      </c>
      <c r="AH1651" s="45">
        <f t="shared" si="6"/>
        <v>-0.05372616984</v>
      </c>
      <c r="AI1651" s="45" t="str">
        <f t="shared" si="7"/>
        <v/>
      </c>
      <c r="AJ1651" s="45" t="str">
        <f t="shared" si="8"/>
        <v/>
      </c>
      <c r="AK1651" s="45">
        <f t="shared" si="9"/>
        <v>-0.004011989389</v>
      </c>
      <c r="AL1651" s="45">
        <f t="shared" si="10"/>
        <v>-0.03454927106</v>
      </c>
      <c r="AM1651" s="45">
        <f t="shared" si="11"/>
        <v>0.003121169119</v>
      </c>
    </row>
    <row r="1652">
      <c r="A1652" s="33" t="s">
        <v>148</v>
      </c>
      <c r="B1652" s="34" t="s">
        <v>188</v>
      </c>
      <c r="C1652" s="35" t="s">
        <v>59</v>
      </c>
      <c r="D1652" s="36" t="str">
        <f t="shared" si="1"/>
        <v>Europe/Serbia-Europe/2011</v>
      </c>
      <c r="E1652" s="37">
        <f t="array" ref="E1652:H1652">VLOOKUP(D1652, GDP!D:L,{6,7,8,9},0)</f>
        <v>43749934551</v>
      </c>
      <c r="F1652" s="38">
        <v>0.103</v>
      </c>
      <c r="G1652" s="37">
        <v>622.0</v>
      </c>
      <c r="H1652" s="38">
        <v>0.172</v>
      </c>
      <c r="I1652" s="39">
        <f t="array" ref="I1652:J1652">VLOOKUP(D1652, ENERGY!I:M,{4,5},0)</f>
        <v>15181.5</v>
      </c>
      <c r="J1652" s="39"/>
      <c r="K1652" s="40">
        <f t="array" ref="K1652:S1652">VLOOKUP(D1652, 'HUMAN RESOURCES'!D:V,{11,12,13,14,15,16,17,18,19},0)</f>
        <v>9</v>
      </c>
      <c r="L1652" s="40">
        <v>6.0</v>
      </c>
      <c r="M1652" s="40">
        <v>77.0</v>
      </c>
      <c r="N1652" s="41">
        <v>72.0</v>
      </c>
      <c r="O1652" s="42">
        <v>0.167</v>
      </c>
      <c r="P1652" s="42">
        <v>0.695</v>
      </c>
      <c r="Q1652" s="42">
        <v>0.138</v>
      </c>
      <c r="R1652" s="40">
        <v>7234099.0</v>
      </c>
      <c r="S1652" s="42">
        <v>0.553</v>
      </c>
      <c r="T1652" s="43">
        <f t="array" ref="T1652:U1652">VLOOKUP(D1652, TOURISM!D:H,{4,5},0)</f>
        <v>1149000000</v>
      </c>
      <c r="U1652" s="43">
        <v>1.263E9</v>
      </c>
      <c r="V1652" s="38">
        <f t="array" ref="V1652:AA1652">VLOOKUP(D1652, BUSINESS!D:P,{8,9,10,11,12,13},0)</f>
        <v>0.34</v>
      </c>
      <c r="W1652" s="37">
        <v>13.0</v>
      </c>
      <c r="X1652" s="37"/>
      <c r="Y1652" s="37">
        <v>279.0</v>
      </c>
      <c r="Z1652" s="38">
        <v>0.422</v>
      </c>
      <c r="AA1652" s="38">
        <v>1.302</v>
      </c>
      <c r="AB1652" s="44">
        <f t="shared" si="331"/>
        <v>6047.73788</v>
      </c>
      <c r="AC1652" s="44">
        <f t="shared" si="555"/>
        <v>2.098602742</v>
      </c>
      <c r="AD1652" s="44"/>
      <c r="AE1652" s="44">
        <f t="shared" si="552"/>
        <v>158.8311136</v>
      </c>
      <c r="AF1652" s="44">
        <f t="shared" si="553"/>
        <v>174.5898142</v>
      </c>
      <c r="AG1652" s="45">
        <f t="shared" si="5"/>
        <v>0.1921246869</v>
      </c>
      <c r="AH1652" s="45">
        <f t="shared" si="6"/>
        <v>0.1391941392</v>
      </c>
      <c r="AI1652" s="45">
        <f t="shared" si="7"/>
        <v>-0.04667450094</v>
      </c>
      <c r="AJ1652" s="45" t="str">
        <f t="shared" si="8"/>
        <v/>
      </c>
      <c r="AK1652" s="45">
        <f t="shared" si="9"/>
        <v>-0.00786360876</v>
      </c>
      <c r="AL1652" s="45">
        <f t="shared" si="10"/>
        <v>0.2177780227</v>
      </c>
      <c r="AM1652" s="45">
        <f t="shared" si="11"/>
        <v>0.1510040291</v>
      </c>
    </row>
    <row r="1653">
      <c r="A1653" s="33" t="s">
        <v>148</v>
      </c>
      <c r="B1653" s="34" t="s">
        <v>188</v>
      </c>
      <c r="C1653" s="35" t="s">
        <v>60</v>
      </c>
      <c r="D1653" s="36" t="str">
        <f t="shared" si="1"/>
        <v>Europe/Serbia-Europe/2012</v>
      </c>
      <c r="E1653" s="37">
        <f t="array" ref="E1653:H1653">VLOOKUP(D1653, GDP!D:L,{6,7,8,9},0)</f>
        <v>38110737579</v>
      </c>
      <c r="F1653" s="38">
        <v>0.105</v>
      </c>
      <c r="G1653" s="37">
        <v>561.0</v>
      </c>
      <c r="H1653" s="38">
        <v>0.182</v>
      </c>
      <c r="I1653" s="39">
        <f t="array" ref="I1653:J1653">VLOOKUP(D1653, ENERGY!I:M,{4,5},0)</f>
        <v>17064</v>
      </c>
      <c r="J1653" s="39">
        <v>53766.0</v>
      </c>
      <c r="K1653" s="40">
        <f t="array" ref="K1653:S1653">VLOOKUP(D1653, 'HUMAN RESOURCES'!D:V,{11,12,13,14,15,16,17,18,19},0)</f>
        <v>9</v>
      </c>
      <c r="L1653" s="40">
        <v>6.0</v>
      </c>
      <c r="M1653" s="40">
        <v>78.0</v>
      </c>
      <c r="N1653" s="41">
        <v>73.0</v>
      </c>
      <c r="O1653" s="42">
        <v>0.165</v>
      </c>
      <c r="P1653" s="42">
        <v>0.695</v>
      </c>
      <c r="Q1653" s="42">
        <v>0.14</v>
      </c>
      <c r="R1653" s="40">
        <v>7199077.0</v>
      </c>
      <c r="S1653" s="42">
        <v>0.553</v>
      </c>
      <c r="T1653" s="43">
        <f t="array" ref="T1653:U1653">VLOOKUP(D1653, TOURISM!D:H,{4,5},0)</f>
        <v>1066000000</v>
      </c>
      <c r="U1653" s="43">
        <v>1.176E9</v>
      </c>
      <c r="V1653" s="38">
        <f t="array" ref="V1653:AA1653">VLOOKUP(D1653, BUSINESS!D:P,{8,9,10,11,12,13},0)</f>
        <v>0.34</v>
      </c>
      <c r="W1653" s="37">
        <v>12.0</v>
      </c>
      <c r="X1653" s="37">
        <v>87.0</v>
      </c>
      <c r="Y1653" s="37">
        <v>279.0</v>
      </c>
      <c r="Z1653" s="38">
        <v>0.481</v>
      </c>
      <c r="AA1653" s="38">
        <v>1.178</v>
      </c>
      <c r="AB1653" s="44">
        <f t="shared" si="331"/>
        <v>5293.836638</v>
      </c>
      <c r="AC1653" s="44">
        <f t="shared" si="555"/>
        <v>2.37030386</v>
      </c>
      <c r="AD1653" s="44">
        <f>J1653/R1653*1000</f>
        <v>7.468457415</v>
      </c>
      <c r="AE1653" s="44">
        <f t="shared" si="552"/>
        <v>148.0745379</v>
      </c>
      <c r="AF1653" s="44">
        <f t="shared" si="553"/>
        <v>163.3542744</v>
      </c>
      <c r="AG1653" s="45">
        <f t="shared" si="5"/>
        <v>-0.1246583859</v>
      </c>
      <c r="AH1653" s="45">
        <f t="shared" si="6"/>
        <v>-0.09807073955</v>
      </c>
      <c r="AI1653" s="45">
        <f t="shared" si="7"/>
        <v>0.1294676272</v>
      </c>
      <c r="AJ1653" s="45" t="str">
        <f t="shared" si="8"/>
        <v/>
      </c>
      <c r="AK1653" s="45">
        <f t="shared" si="9"/>
        <v>-0.004841238695</v>
      </c>
      <c r="AL1653" s="45">
        <f t="shared" si="10"/>
        <v>-0.06772335382</v>
      </c>
      <c r="AM1653" s="45">
        <f t="shared" si="11"/>
        <v>-0.06435392447</v>
      </c>
    </row>
    <row r="1654">
      <c r="A1654" s="33" t="s">
        <v>148</v>
      </c>
      <c r="B1654" s="34" t="s">
        <v>189</v>
      </c>
      <c r="C1654" s="35" t="s">
        <v>48</v>
      </c>
      <c r="D1654" s="36" t="str">
        <f t="shared" si="1"/>
        <v>Europe/Slovakia-Europe/2000</v>
      </c>
      <c r="E1654" s="37">
        <f t="array" ref="E1654:H1654">VLOOKUP(D1654, GDP!D:L,{6,7,8,9},0)</f>
        <v>28724041828</v>
      </c>
      <c r="F1654" s="38">
        <v>0.055</v>
      </c>
      <c r="G1654" s="37">
        <v>208.0</v>
      </c>
      <c r="H1654" s="38">
        <v>0.149</v>
      </c>
      <c r="I1654" s="39">
        <f t="array" ref="I1654:J1654">VLOOKUP(D1654, ENERGY!I:M,{4,5},0)</f>
        <v>16676</v>
      </c>
      <c r="J1654" s="39"/>
      <c r="K1654" s="40">
        <f t="array" ref="K1654:S1654">VLOOKUP(D1654, 'HUMAN RESOURCES'!D:V,{11,12,13,14,15,16,17,18,19},0)</f>
        <v>10</v>
      </c>
      <c r="L1654" s="40">
        <v>10.0</v>
      </c>
      <c r="M1654" s="40">
        <v>77.0</v>
      </c>
      <c r="N1654" s="41">
        <v>69.0</v>
      </c>
      <c r="O1654" s="42">
        <v>0.197</v>
      </c>
      <c r="P1654" s="42">
        <v>0.689</v>
      </c>
      <c r="Q1654" s="42">
        <v>0.114</v>
      </c>
      <c r="R1654" s="40">
        <v>5388720.0</v>
      </c>
      <c r="S1654" s="42">
        <v>0.562</v>
      </c>
      <c r="T1654" s="43">
        <f t="array" ref="T1654:U1654">VLOOKUP(D1654, TOURISM!D:H,{4,5},0)</f>
        <v>441000000</v>
      </c>
      <c r="U1654" s="43">
        <v>3.41E8</v>
      </c>
      <c r="V1654" s="38" t="str">
        <f t="array" ref="V1654:AA1654">VLOOKUP(D1654, BUSINESS!D:P,{8,9,10,11,12,13},0)</f>
        <v/>
      </c>
      <c r="W1654" s="37"/>
      <c r="X1654" s="37"/>
      <c r="Y1654" s="37"/>
      <c r="Z1654" s="38">
        <v>0.094</v>
      </c>
      <c r="AA1654" s="38">
        <v>0.231</v>
      </c>
      <c r="AB1654" s="44">
        <f t="shared" si="331"/>
        <v>5330.401622</v>
      </c>
      <c r="AC1654" s="44">
        <f t="shared" si="555"/>
        <v>3.09461245</v>
      </c>
      <c r="AD1654" s="44"/>
      <c r="AE1654" s="44">
        <f t="shared" si="552"/>
        <v>81.83761635</v>
      </c>
      <c r="AF1654" s="44">
        <f t="shared" si="553"/>
        <v>63.28033373</v>
      </c>
      <c r="AG1654" s="45" t="str">
        <f t="shared" si="5"/>
        <v/>
      </c>
      <c r="AH1654" s="45" t="str">
        <f t="shared" si="6"/>
        <v/>
      </c>
      <c r="AI1654" s="45" t="str">
        <f t="shared" si="7"/>
        <v/>
      </c>
      <c r="AJ1654" s="45" t="str">
        <f t="shared" si="8"/>
        <v/>
      </c>
      <c r="AK1654" s="45" t="str">
        <f t="shared" si="9"/>
        <v/>
      </c>
      <c r="AL1654" s="45" t="str">
        <f t="shared" si="10"/>
        <v/>
      </c>
      <c r="AM1654" s="45" t="str">
        <f t="shared" si="11"/>
        <v/>
      </c>
    </row>
    <row r="1655">
      <c r="A1655" s="33" t="s">
        <v>148</v>
      </c>
      <c r="B1655" s="34" t="s">
        <v>189</v>
      </c>
      <c r="C1655" s="35" t="s">
        <v>49</v>
      </c>
      <c r="D1655" s="36" t="str">
        <f t="shared" si="1"/>
        <v>Europe/Slovakia-Europe/2001</v>
      </c>
      <c r="E1655" s="37">
        <f t="array" ref="E1655:H1655">VLOOKUP(D1655, GDP!D:L,{6,7,8,9},0)</f>
        <v>30318731991</v>
      </c>
      <c r="F1655" s="38">
        <v>0.055</v>
      </c>
      <c r="G1655" s="37">
        <v>216.0</v>
      </c>
      <c r="H1655" s="38">
        <v>0.112</v>
      </c>
      <c r="I1655" s="39">
        <f t="array" ref="I1655:J1655">VLOOKUP(D1655, ENERGY!I:M,{4,5},0)</f>
        <v>17349</v>
      </c>
      <c r="J1655" s="39"/>
      <c r="K1655" s="40">
        <f t="array" ref="K1655:S1655">VLOOKUP(D1655, 'HUMAN RESOURCES'!D:V,{11,12,13,14,15,16,17,18,19},0)</f>
        <v>10</v>
      </c>
      <c r="L1655" s="40">
        <v>10.0</v>
      </c>
      <c r="M1655" s="40">
        <v>78.0</v>
      </c>
      <c r="N1655" s="41">
        <v>70.0</v>
      </c>
      <c r="O1655" s="42">
        <v>0.191</v>
      </c>
      <c r="P1655" s="42">
        <v>0.695</v>
      </c>
      <c r="Q1655" s="42">
        <v>0.114</v>
      </c>
      <c r="R1655" s="40">
        <v>5378867.0</v>
      </c>
      <c r="S1655" s="42">
        <v>0.562</v>
      </c>
      <c r="T1655" s="43">
        <f t="array" ref="T1655:U1655">VLOOKUP(D1655, TOURISM!D:H,{4,5},0)</f>
        <v>649000000</v>
      </c>
      <c r="U1655" s="43">
        <v>3.4E8</v>
      </c>
      <c r="V1655" s="38" t="str">
        <f t="array" ref="V1655:AA1655">VLOOKUP(D1655, BUSINESS!D:P,{8,9,10,11,12,13},0)</f>
        <v/>
      </c>
      <c r="W1655" s="37"/>
      <c r="X1655" s="37"/>
      <c r="Y1655" s="37"/>
      <c r="Z1655" s="38">
        <v>0.125</v>
      </c>
      <c r="AA1655" s="38">
        <v>0.399</v>
      </c>
      <c r="AB1655" s="44">
        <f t="shared" si="331"/>
        <v>5636.63909</v>
      </c>
      <c r="AC1655" s="44">
        <f t="shared" si="555"/>
        <v>3.225400442</v>
      </c>
      <c r="AD1655" s="44"/>
      <c r="AE1655" s="44">
        <f t="shared" si="552"/>
        <v>120.6573801</v>
      </c>
      <c r="AF1655" s="44">
        <f t="shared" si="553"/>
        <v>63.21033779</v>
      </c>
      <c r="AG1655" s="45">
        <f t="shared" si="5"/>
        <v>0.05745110587</v>
      </c>
      <c r="AH1655" s="45">
        <f t="shared" si="6"/>
        <v>0.03846153846</v>
      </c>
      <c r="AI1655" s="45">
        <f t="shared" si="7"/>
        <v>0.04226312488</v>
      </c>
      <c r="AJ1655" s="45" t="str">
        <f t="shared" si="8"/>
        <v/>
      </c>
      <c r="AK1655" s="45">
        <f t="shared" si="9"/>
        <v>-0.001828449057</v>
      </c>
      <c r="AL1655" s="45">
        <f t="shared" si="10"/>
        <v>0.4743511047</v>
      </c>
      <c r="AM1655" s="45">
        <f t="shared" si="11"/>
        <v>-0.001106124756</v>
      </c>
    </row>
    <row r="1656">
      <c r="A1656" s="33" t="s">
        <v>148</v>
      </c>
      <c r="B1656" s="34" t="s">
        <v>189</v>
      </c>
      <c r="C1656" s="35" t="s">
        <v>50</v>
      </c>
      <c r="D1656" s="36" t="str">
        <f t="shared" si="1"/>
        <v>Europe/Slovakia-Europe/2002</v>
      </c>
      <c r="E1656" s="37">
        <f t="array" ref="E1656:H1656">VLOOKUP(D1656, GDP!D:L,{6,7,8,9},0)</f>
        <v>34638306042</v>
      </c>
      <c r="F1656" s="38">
        <v>0.056</v>
      </c>
      <c r="G1656" s="37">
        <v>256.0</v>
      </c>
      <c r="H1656" s="38">
        <v>0.103</v>
      </c>
      <c r="I1656" s="39">
        <f t="array" ref="I1656:J1656">VLOOKUP(D1656, ENERGY!I:M,{4,5},0)</f>
        <v>17828</v>
      </c>
      <c r="J1656" s="39">
        <v>36094.0</v>
      </c>
      <c r="K1656" s="40">
        <f t="array" ref="K1656:S1656">VLOOKUP(D1656, 'HUMAN RESOURCES'!D:V,{11,12,13,14,15,16,17,18,19},0)</f>
        <v>10</v>
      </c>
      <c r="L1656" s="40">
        <v>9.0</v>
      </c>
      <c r="M1656" s="40">
        <v>78.0</v>
      </c>
      <c r="N1656" s="41">
        <v>70.0</v>
      </c>
      <c r="O1656" s="42">
        <v>0.185</v>
      </c>
      <c r="P1656" s="42">
        <v>0.7</v>
      </c>
      <c r="Q1656" s="42">
        <v>0.115</v>
      </c>
      <c r="R1656" s="40">
        <v>5376912.0</v>
      </c>
      <c r="S1656" s="42">
        <v>0.56</v>
      </c>
      <c r="T1656" s="43">
        <f t="array" ref="T1656:U1656">VLOOKUP(D1656, TOURISM!D:H,{4,5},0)</f>
        <v>742000000</v>
      </c>
      <c r="U1656" s="43">
        <v>5.06E8</v>
      </c>
      <c r="V1656" s="38" t="str">
        <f t="array" ref="V1656:AA1656">VLOOKUP(D1656, BUSINESS!D:P,{8,9,10,11,12,13},0)</f>
        <v/>
      </c>
      <c r="W1656" s="37"/>
      <c r="X1656" s="37"/>
      <c r="Y1656" s="37"/>
      <c r="Z1656" s="38">
        <v>0.401</v>
      </c>
      <c r="AA1656" s="38">
        <v>0.543</v>
      </c>
      <c r="AB1656" s="44">
        <f t="shared" si="331"/>
        <v>6442.044438</v>
      </c>
      <c r="AC1656" s="44">
        <f t="shared" si="555"/>
        <v>3.31565776</v>
      </c>
      <c r="AD1656" s="44">
        <f t="shared" ref="AD1656:AD1658" si="556">J1656/R1656*1000</f>
        <v>6.712774916</v>
      </c>
      <c r="AE1656" s="44">
        <f t="shared" si="552"/>
        <v>137.9974231</v>
      </c>
      <c r="AF1656" s="44">
        <f t="shared" si="553"/>
        <v>94.10605939</v>
      </c>
      <c r="AG1656" s="45">
        <f t="shared" si="5"/>
        <v>0.1428875142</v>
      </c>
      <c r="AH1656" s="45">
        <f t="shared" si="6"/>
        <v>0.1851851852</v>
      </c>
      <c r="AI1656" s="45">
        <f t="shared" si="7"/>
        <v>0.02798329073</v>
      </c>
      <c r="AJ1656" s="45" t="str">
        <f t="shared" si="8"/>
        <v/>
      </c>
      <c r="AK1656" s="45">
        <f t="shared" si="9"/>
        <v>-0.0003634594423</v>
      </c>
      <c r="AL1656" s="45">
        <f t="shared" si="10"/>
        <v>0.1437130739</v>
      </c>
      <c r="AM1656" s="45">
        <f t="shared" si="11"/>
        <v>0.488776404</v>
      </c>
    </row>
    <row r="1657">
      <c r="A1657" s="33" t="s">
        <v>148</v>
      </c>
      <c r="B1657" s="34" t="s">
        <v>189</v>
      </c>
      <c r="C1657" s="35" t="s">
        <v>51</v>
      </c>
      <c r="D1657" s="36" t="str">
        <f t="shared" si="1"/>
        <v>Europe/Slovakia-Europe/2003</v>
      </c>
      <c r="E1657" s="37">
        <f t="array" ref="E1657:H1657">VLOOKUP(D1657, GDP!D:L,{6,7,8,9},0)</f>
        <v>45837416479</v>
      </c>
      <c r="F1657" s="38">
        <v>0.058</v>
      </c>
      <c r="G1657" s="37">
        <v>360.0</v>
      </c>
      <c r="H1657" s="38">
        <v>0.085</v>
      </c>
      <c r="I1657" s="39">
        <f t="array" ref="I1657:J1657">VLOOKUP(D1657, ENERGY!I:M,{4,5},0)</f>
        <v>16735</v>
      </c>
      <c r="J1657" s="39">
        <v>33890.0</v>
      </c>
      <c r="K1657" s="40">
        <f t="array" ref="K1657:S1657">VLOOKUP(D1657, 'HUMAN RESOURCES'!D:V,{11,12,13,14,15,16,17,18,19},0)</f>
        <v>10</v>
      </c>
      <c r="L1657" s="40">
        <v>9.0</v>
      </c>
      <c r="M1657" s="40">
        <v>78.0</v>
      </c>
      <c r="N1657" s="41">
        <v>70.0</v>
      </c>
      <c r="O1657" s="42">
        <v>0.179</v>
      </c>
      <c r="P1657" s="42">
        <v>0.706</v>
      </c>
      <c r="Q1657" s="42">
        <v>0.116</v>
      </c>
      <c r="R1657" s="40">
        <v>5373374.0</v>
      </c>
      <c r="S1657" s="42">
        <v>0.559</v>
      </c>
      <c r="T1657" s="43">
        <f t="array" ref="T1657:U1657">VLOOKUP(D1657, TOURISM!D:H,{4,5},0)</f>
        <v>876000000</v>
      </c>
      <c r="U1657" s="43">
        <v>6.62E8</v>
      </c>
      <c r="V1657" s="38" t="str">
        <f t="array" ref="V1657:AA1657">VLOOKUP(D1657, BUSINESS!D:P,{8,9,10,11,12,13},0)</f>
        <v/>
      </c>
      <c r="W1657" s="37">
        <v>103.0</v>
      </c>
      <c r="X1657" s="37"/>
      <c r="Y1657" s="37"/>
      <c r="Z1657" s="38">
        <v>0.43</v>
      </c>
      <c r="AA1657" s="38">
        <v>0.683</v>
      </c>
      <c r="AB1657" s="44">
        <f t="shared" si="331"/>
        <v>8530.472005</v>
      </c>
      <c r="AC1657" s="44">
        <f t="shared" si="555"/>
        <v>3.114430524</v>
      </c>
      <c r="AD1657" s="44">
        <f t="shared" si="556"/>
        <v>6.307024227</v>
      </c>
      <c r="AE1657" s="44">
        <f t="shared" si="552"/>
        <v>163.0260615</v>
      </c>
      <c r="AF1657" s="44">
        <f t="shared" si="553"/>
        <v>123.2000601</v>
      </c>
      <c r="AG1657" s="45">
        <f t="shared" si="5"/>
        <v>0.3241870787</v>
      </c>
      <c r="AH1657" s="45">
        <f t="shared" si="6"/>
        <v>0.40625</v>
      </c>
      <c r="AI1657" s="45">
        <f t="shared" si="7"/>
        <v>-0.06068999017</v>
      </c>
      <c r="AJ1657" s="45">
        <f t="shared" si="8"/>
        <v>-0.06044455445</v>
      </c>
      <c r="AK1657" s="45">
        <f t="shared" si="9"/>
        <v>-0.0006579984943</v>
      </c>
      <c r="AL1657" s="45">
        <f t="shared" si="10"/>
        <v>0.1813703318</v>
      </c>
      <c r="AM1657" s="45">
        <f t="shared" si="11"/>
        <v>0.3091618218</v>
      </c>
    </row>
    <row r="1658">
      <c r="A1658" s="33" t="s">
        <v>148</v>
      </c>
      <c r="B1658" s="34" t="s">
        <v>189</v>
      </c>
      <c r="C1658" s="35" t="s">
        <v>52</v>
      </c>
      <c r="D1658" s="36" t="str">
        <f t="shared" si="1"/>
        <v>Europe/Slovakia-Europe/2004</v>
      </c>
      <c r="E1658" s="37">
        <f t="array" ref="E1658:H1658">VLOOKUP(D1658, GDP!D:L,{6,7,8,9},0)</f>
        <v>56073225726</v>
      </c>
      <c r="F1658" s="38">
        <v>0.072</v>
      </c>
      <c r="G1658" s="37">
        <v>565.0</v>
      </c>
      <c r="H1658" s="38">
        <v>0.091</v>
      </c>
      <c r="I1658" s="39">
        <f t="array" ref="I1658:J1658">VLOOKUP(D1658, ENERGY!I:M,{4,5},0)</f>
        <v>18321</v>
      </c>
      <c r="J1658" s="39">
        <v>37557.0</v>
      </c>
      <c r="K1658" s="40">
        <f t="array" ref="K1658:S1658">VLOOKUP(D1658, 'HUMAN RESOURCES'!D:V,{11,12,13,14,15,16,17,18,19},0)</f>
        <v>10</v>
      </c>
      <c r="L1658" s="40">
        <v>9.0</v>
      </c>
      <c r="M1658" s="40">
        <v>78.0</v>
      </c>
      <c r="N1658" s="41">
        <v>70.0</v>
      </c>
      <c r="O1658" s="42">
        <v>0.173</v>
      </c>
      <c r="P1658" s="42">
        <v>0.711</v>
      </c>
      <c r="Q1658" s="42">
        <v>0.116</v>
      </c>
      <c r="R1658" s="40">
        <v>5372280.0</v>
      </c>
      <c r="S1658" s="42">
        <v>0.557</v>
      </c>
      <c r="T1658" s="43">
        <f t="array" ref="T1658:U1658">VLOOKUP(D1658, TOURISM!D:H,{4,5},0)</f>
        <v>931000000</v>
      </c>
      <c r="U1658" s="43">
        <v>9.0E8</v>
      </c>
      <c r="V1658" s="38" t="str">
        <f t="array" ref="V1658:AA1658">VLOOKUP(D1658, BUSINESS!D:P,{8,9,10,11,12,13},0)</f>
        <v/>
      </c>
      <c r="W1658" s="37">
        <v>52.0</v>
      </c>
      <c r="X1658" s="37"/>
      <c r="Y1658" s="37"/>
      <c r="Z1658" s="38">
        <v>0.529</v>
      </c>
      <c r="AA1658" s="38">
        <v>0.793</v>
      </c>
      <c r="AB1658" s="44">
        <f t="shared" si="331"/>
        <v>10437.50991</v>
      </c>
      <c r="AC1658" s="44">
        <f t="shared" si="555"/>
        <v>3.410283902</v>
      </c>
      <c r="AD1658" s="44">
        <f t="shared" si="556"/>
        <v>6.990886551</v>
      </c>
      <c r="AE1658" s="44">
        <f t="shared" si="552"/>
        <v>173.2969987</v>
      </c>
      <c r="AF1658" s="44">
        <f t="shared" si="553"/>
        <v>167.5266367</v>
      </c>
      <c r="AG1658" s="45">
        <f t="shared" si="5"/>
        <v>0.2235559652</v>
      </c>
      <c r="AH1658" s="45">
        <f t="shared" si="6"/>
        <v>0.5694444444</v>
      </c>
      <c r="AI1658" s="45">
        <f t="shared" si="7"/>
        <v>0.0949943741</v>
      </c>
      <c r="AJ1658" s="45">
        <f t="shared" si="8"/>
        <v>0.1084286819</v>
      </c>
      <c r="AK1658" s="45">
        <f t="shared" si="9"/>
        <v>-0.000203596474</v>
      </c>
      <c r="AL1658" s="45">
        <f t="shared" si="10"/>
        <v>0.06300181155</v>
      </c>
      <c r="AM1658" s="45">
        <f t="shared" si="11"/>
        <v>0.3597934655</v>
      </c>
    </row>
    <row r="1659">
      <c r="A1659" s="33" t="s">
        <v>148</v>
      </c>
      <c r="B1659" s="34" t="s">
        <v>189</v>
      </c>
      <c r="C1659" s="35" t="s">
        <v>53</v>
      </c>
      <c r="D1659" s="36" t="str">
        <f t="shared" si="1"/>
        <v>Europe/Slovakia-Europe/2005</v>
      </c>
      <c r="E1659" s="37">
        <f t="array" ref="E1659:H1659">VLOOKUP(D1659, GDP!D:L,{6,7,8,9},0)</f>
        <v>61328471583</v>
      </c>
      <c r="F1659" s="38">
        <v>0.07</v>
      </c>
      <c r="G1659" s="37">
        <v>627.0</v>
      </c>
      <c r="H1659" s="38">
        <v>0.067</v>
      </c>
      <c r="I1659" s="39" t="str">
        <f t="array" ref="I1659:J1659">VLOOKUP(D1659, ENERGY!I:M,{4,5},0)</f>
        <v/>
      </c>
      <c r="J1659" s="39"/>
      <c r="K1659" s="40">
        <f t="array" ref="K1659:S1659">VLOOKUP(D1659, 'HUMAN RESOURCES'!D:V,{11,12,13,14,15,16,17,18,19},0)</f>
        <v>10</v>
      </c>
      <c r="L1659" s="40">
        <v>8.0</v>
      </c>
      <c r="M1659" s="40">
        <v>78.0</v>
      </c>
      <c r="N1659" s="41">
        <v>70.0</v>
      </c>
      <c r="O1659" s="42">
        <v>0.168</v>
      </c>
      <c r="P1659" s="42">
        <v>0.716</v>
      </c>
      <c r="Q1659" s="42">
        <v>0.117</v>
      </c>
      <c r="R1659" s="40">
        <v>5372807.0</v>
      </c>
      <c r="S1659" s="42">
        <v>0.556</v>
      </c>
      <c r="T1659" s="43">
        <f t="array" ref="T1659:U1659">VLOOKUP(D1659, TOURISM!D:H,{4,5},0)</f>
        <v>1282000000</v>
      </c>
      <c r="U1659" s="43">
        <v>1.122E9</v>
      </c>
      <c r="V1659" s="38">
        <f t="array" ref="V1659:AA1659">VLOOKUP(D1659, BUSINESS!D:P,{8,9,10,11,12,13},0)</f>
        <v>0.487</v>
      </c>
      <c r="W1659" s="37">
        <v>27.0</v>
      </c>
      <c r="X1659" s="37"/>
      <c r="Y1659" s="37">
        <v>325.0</v>
      </c>
      <c r="Z1659" s="38">
        <v>0.552</v>
      </c>
      <c r="AA1659" s="38">
        <v>0.842</v>
      </c>
      <c r="AB1659" s="44">
        <f t="shared" si="331"/>
        <v>11414.60536</v>
      </c>
      <c r="AC1659" s="44"/>
      <c r="AD1659" s="44"/>
      <c r="AE1659" s="44">
        <f t="shared" si="552"/>
        <v>238.6089804</v>
      </c>
      <c r="AF1659" s="44">
        <f t="shared" si="553"/>
        <v>208.8293884</v>
      </c>
      <c r="AG1659" s="45">
        <f t="shared" si="5"/>
        <v>0.09361384675</v>
      </c>
      <c r="AH1659" s="45">
        <f t="shared" si="6"/>
        <v>0.1097345133</v>
      </c>
      <c r="AI1659" s="45" t="str">
        <f t="shared" si="7"/>
        <v/>
      </c>
      <c r="AJ1659" s="45" t="str">
        <f t="shared" si="8"/>
        <v/>
      </c>
      <c r="AK1659" s="45">
        <f t="shared" si="9"/>
        <v>0.00009809615284</v>
      </c>
      <c r="AL1659" s="45">
        <f t="shared" si="10"/>
        <v>0.376878897</v>
      </c>
      <c r="AM1659" s="45">
        <f t="shared" si="11"/>
        <v>0.2465443855</v>
      </c>
    </row>
    <row r="1660">
      <c r="A1660" s="33" t="s">
        <v>148</v>
      </c>
      <c r="B1660" s="34" t="s">
        <v>189</v>
      </c>
      <c r="C1660" s="35" t="s">
        <v>54</v>
      </c>
      <c r="D1660" s="36" t="str">
        <f t="shared" si="1"/>
        <v>Europe/Slovakia-Europe/2006</v>
      </c>
      <c r="E1660" s="37">
        <f t="array" ref="E1660:H1660">VLOOKUP(D1660, GDP!D:L,{6,7,8,9},0)</f>
        <v>69002095095</v>
      </c>
      <c r="F1660" s="38">
        <v>0.073</v>
      </c>
      <c r="G1660" s="37">
        <v>761.0</v>
      </c>
      <c r="H1660" s="38">
        <v>0.077</v>
      </c>
      <c r="I1660" s="39" t="str">
        <f t="array" ref="I1660:J1660">VLOOKUP(D1660, ENERGY!I:M,{4,5},0)</f>
        <v/>
      </c>
      <c r="J1660" s="39"/>
      <c r="K1660" s="40">
        <f t="array" ref="K1660:S1660">VLOOKUP(D1660, 'HUMAN RESOURCES'!D:V,{11,12,13,14,15,16,17,18,19},0)</f>
        <v>10</v>
      </c>
      <c r="L1660" s="40">
        <v>8.0</v>
      </c>
      <c r="M1660" s="40">
        <v>78.0</v>
      </c>
      <c r="N1660" s="41">
        <v>70.0</v>
      </c>
      <c r="O1660" s="42">
        <v>0.163</v>
      </c>
      <c r="P1660" s="42">
        <v>0.719</v>
      </c>
      <c r="Q1660" s="42">
        <v>0.118</v>
      </c>
      <c r="R1660" s="40">
        <v>5373054.0</v>
      </c>
      <c r="S1660" s="42">
        <v>0.554</v>
      </c>
      <c r="T1660" s="43">
        <f t="array" ref="T1660:U1660">VLOOKUP(D1660, TOURISM!D:H,{4,5},0)</f>
        <v>1655000000</v>
      </c>
      <c r="U1660" s="43">
        <v>1.23E9</v>
      </c>
      <c r="V1660" s="38">
        <f t="array" ref="V1660:AA1660">VLOOKUP(D1660, BUSINESS!D:P,{8,9,10,11,12,13},0)</f>
        <v>0.473</v>
      </c>
      <c r="W1660" s="37">
        <v>27.0</v>
      </c>
      <c r="X1660" s="37"/>
      <c r="Y1660" s="37">
        <v>325.0</v>
      </c>
      <c r="Z1660" s="38">
        <v>0.561</v>
      </c>
      <c r="AA1660" s="38">
        <v>0.907</v>
      </c>
      <c r="AB1660" s="44">
        <f t="shared" si="331"/>
        <v>12842.24858</v>
      </c>
      <c r="AC1660" s="44"/>
      <c r="AD1660" s="44"/>
      <c r="AE1660" s="44">
        <f t="shared" si="552"/>
        <v>308.0184938</v>
      </c>
      <c r="AF1660" s="44">
        <f t="shared" si="553"/>
        <v>228.920089</v>
      </c>
      <c r="AG1660" s="45">
        <f t="shared" si="5"/>
        <v>0.125071623</v>
      </c>
      <c r="AH1660" s="45">
        <f t="shared" si="6"/>
        <v>0.2137161085</v>
      </c>
      <c r="AI1660" s="45" t="str">
        <f t="shared" si="7"/>
        <v/>
      </c>
      <c r="AJ1660" s="45" t="str">
        <f t="shared" si="8"/>
        <v/>
      </c>
      <c r="AK1660" s="45">
        <f t="shared" si="9"/>
        <v>0.00004597224505</v>
      </c>
      <c r="AL1660" s="45">
        <f t="shared" si="10"/>
        <v>0.2908922928</v>
      </c>
      <c r="AM1660" s="45">
        <f t="shared" si="11"/>
        <v>0.09620628943</v>
      </c>
    </row>
    <row r="1661">
      <c r="A1661" s="33" t="s">
        <v>148</v>
      </c>
      <c r="B1661" s="34" t="s">
        <v>189</v>
      </c>
      <c r="C1661" s="35" t="s">
        <v>55</v>
      </c>
      <c r="D1661" s="36" t="str">
        <f t="shared" si="1"/>
        <v>Europe/Slovakia-Europe/2007</v>
      </c>
      <c r="E1661" s="37">
        <f t="array" ref="E1661:H1661">VLOOKUP(D1661, GDP!D:L,{6,7,8,9},0)</f>
        <v>84108560088</v>
      </c>
      <c r="F1661" s="38">
        <v>0.078</v>
      </c>
      <c r="G1661" s="37">
        <v>1078.0</v>
      </c>
      <c r="H1661" s="38">
        <v>0.08</v>
      </c>
      <c r="I1661" s="39">
        <f t="array" ref="I1661:J1661">VLOOKUP(D1661, ENERGY!I:M,{4,5},0)</f>
        <v>18473</v>
      </c>
      <c r="J1661" s="39">
        <v>39053.5</v>
      </c>
      <c r="K1661" s="40">
        <f t="array" ref="K1661:S1661">VLOOKUP(D1661, 'HUMAN RESOURCES'!D:V,{11,12,13,14,15,16,17,18,19},0)</f>
        <v>10</v>
      </c>
      <c r="L1661" s="40">
        <v>8.0</v>
      </c>
      <c r="M1661" s="40">
        <v>78.0</v>
      </c>
      <c r="N1661" s="41">
        <v>71.0</v>
      </c>
      <c r="O1661" s="42">
        <v>0.159</v>
      </c>
      <c r="P1661" s="42">
        <v>0.722</v>
      </c>
      <c r="Q1661" s="42">
        <v>0.119</v>
      </c>
      <c r="R1661" s="40">
        <v>5374622.0</v>
      </c>
      <c r="S1661" s="42">
        <v>0.553</v>
      </c>
      <c r="T1661" s="43">
        <f t="array" ref="T1661:U1661">VLOOKUP(D1661, TOURISM!D:H,{4,5},0)</f>
        <v>2352000000</v>
      </c>
      <c r="U1661" s="43">
        <v>1.825E9</v>
      </c>
      <c r="V1661" s="38">
        <f t="array" ref="V1661:AA1661">VLOOKUP(D1661, BUSINESS!D:P,{8,9,10,11,12,13},0)</f>
        <v>0.473</v>
      </c>
      <c r="W1661" s="37">
        <v>27.0</v>
      </c>
      <c r="X1661" s="37"/>
      <c r="Y1661" s="37">
        <v>325.0</v>
      </c>
      <c r="Z1661" s="38">
        <v>0.618</v>
      </c>
      <c r="AA1661" s="38">
        <v>1.123</v>
      </c>
      <c r="AB1661" s="44">
        <f t="shared" si="331"/>
        <v>15649.20474</v>
      </c>
      <c r="AC1661" s="44">
        <f t="shared" ref="AC1661:AC1662" si="557">(I1661/R1661)*1000</f>
        <v>3.437078924</v>
      </c>
      <c r="AD1661" s="44">
        <f t="shared" ref="AD1661:AD1662" si="558">J1661/R1661*1000</f>
        <v>7.266278447</v>
      </c>
      <c r="AE1661" s="44">
        <f t="shared" si="552"/>
        <v>437.6121707</v>
      </c>
      <c r="AF1661" s="44">
        <f t="shared" si="553"/>
        <v>339.5587634</v>
      </c>
      <c r="AG1661" s="45">
        <f t="shared" si="5"/>
        <v>0.2185720161</v>
      </c>
      <c r="AH1661" s="45">
        <f t="shared" si="6"/>
        <v>0.4165571616</v>
      </c>
      <c r="AI1661" s="45" t="str">
        <f t="shared" si="7"/>
        <v/>
      </c>
      <c r="AJ1661" s="45" t="str">
        <f t="shared" si="8"/>
        <v/>
      </c>
      <c r="AK1661" s="45">
        <f t="shared" si="9"/>
        <v>0.000291826585</v>
      </c>
      <c r="AL1661" s="45">
        <f t="shared" si="10"/>
        <v>0.4207334285</v>
      </c>
      <c r="AM1661" s="45">
        <f t="shared" si="11"/>
        <v>0.483306969</v>
      </c>
    </row>
    <row r="1662">
      <c r="A1662" s="33" t="s">
        <v>148</v>
      </c>
      <c r="B1662" s="34" t="s">
        <v>189</v>
      </c>
      <c r="C1662" s="35" t="s">
        <v>56</v>
      </c>
      <c r="D1662" s="36" t="str">
        <f t="shared" si="1"/>
        <v>Europe/Slovakia-Europe/2008</v>
      </c>
      <c r="E1662" s="37">
        <f t="array" ref="E1662:H1662">VLOOKUP(D1662, GDP!D:L,{6,7,8,9},0)</f>
        <v>97908891167</v>
      </c>
      <c r="F1662" s="38">
        <v>0.08</v>
      </c>
      <c r="G1662" s="37">
        <v>1400.0</v>
      </c>
      <c r="H1662" s="38">
        <v>0.058</v>
      </c>
      <c r="I1662" s="39">
        <f t="array" ref="I1662:J1662">VLOOKUP(D1662, ENERGY!I:M,{4,5},0)</f>
        <v>18291.5</v>
      </c>
      <c r="J1662" s="39">
        <v>37926.0</v>
      </c>
      <c r="K1662" s="40">
        <f t="array" ref="K1662:S1662">VLOOKUP(D1662, 'HUMAN RESOURCES'!D:V,{11,12,13,14,15,16,17,18,19},0)</f>
        <v>11</v>
      </c>
      <c r="L1662" s="40">
        <v>7.0</v>
      </c>
      <c r="M1662" s="40">
        <v>79.0</v>
      </c>
      <c r="N1662" s="41">
        <v>71.0</v>
      </c>
      <c r="O1662" s="42">
        <v>0.156</v>
      </c>
      <c r="P1662" s="42">
        <v>0.724</v>
      </c>
      <c r="Q1662" s="42">
        <v>0.12</v>
      </c>
      <c r="R1662" s="40">
        <v>5379233.0</v>
      </c>
      <c r="S1662" s="42">
        <v>0.551</v>
      </c>
      <c r="T1662" s="43">
        <f t="array" ref="T1662:U1662">VLOOKUP(D1662, TOURISM!D:H,{4,5},0)</f>
        <v>3004000000</v>
      </c>
      <c r="U1662" s="43">
        <v>2.596E9</v>
      </c>
      <c r="V1662" s="38">
        <f t="array" ref="V1662:AA1662">VLOOKUP(D1662, BUSINESS!D:P,{8,9,10,11,12,13},0)</f>
        <v>0.465</v>
      </c>
      <c r="W1662" s="37">
        <v>18.0</v>
      </c>
      <c r="X1662" s="37"/>
      <c r="Y1662" s="37">
        <v>325.0</v>
      </c>
      <c r="Z1662" s="38">
        <v>0.661</v>
      </c>
      <c r="AA1662" s="38">
        <v>1.019</v>
      </c>
      <c r="AB1662" s="44">
        <f t="shared" si="331"/>
        <v>18201.27352</v>
      </c>
      <c r="AC1662" s="44">
        <f t="shared" si="557"/>
        <v>3.40039184</v>
      </c>
      <c r="AD1662" s="44">
        <f t="shared" si="558"/>
        <v>7.050447527</v>
      </c>
      <c r="AE1662" s="44">
        <f t="shared" si="552"/>
        <v>558.4439269</v>
      </c>
      <c r="AF1662" s="44">
        <f t="shared" si="553"/>
        <v>482.5966825</v>
      </c>
      <c r="AG1662" s="45">
        <f t="shared" si="5"/>
        <v>0.1630797744</v>
      </c>
      <c r="AH1662" s="45">
        <f t="shared" si="6"/>
        <v>0.2987012987</v>
      </c>
      <c r="AI1662" s="45">
        <f t="shared" si="7"/>
        <v>-0.01067391365</v>
      </c>
      <c r="AJ1662" s="45">
        <f t="shared" si="8"/>
        <v>-0.0297030897</v>
      </c>
      <c r="AK1662" s="45">
        <f t="shared" si="9"/>
        <v>0.0008579207989</v>
      </c>
      <c r="AL1662" s="45">
        <f t="shared" si="10"/>
        <v>0.2761160778</v>
      </c>
      <c r="AM1662" s="45">
        <f t="shared" si="11"/>
        <v>0.4212464365</v>
      </c>
    </row>
    <row r="1663">
      <c r="A1663" s="33" t="s">
        <v>148</v>
      </c>
      <c r="B1663" s="34" t="s">
        <v>189</v>
      </c>
      <c r="C1663" s="35" t="s">
        <v>57</v>
      </c>
      <c r="D1663" s="36" t="str">
        <f t="shared" si="1"/>
        <v>Europe/Slovakia-Europe/2009</v>
      </c>
      <c r="E1663" s="37">
        <f t="array" ref="E1663:H1663">VLOOKUP(D1663, GDP!D:L,{6,7,8,9},0)</f>
        <v>87239747152</v>
      </c>
      <c r="F1663" s="38">
        <v>0.092</v>
      </c>
      <c r="G1663" s="37">
        <v>1475.0</v>
      </c>
      <c r="H1663" s="38">
        <v>0.058</v>
      </c>
      <c r="I1663" s="39" t="str">
        <f t="array" ref="I1663:J1663">VLOOKUP(D1663, ENERGY!I:M,{4,5},0)</f>
        <v/>
      </c>
      <c r="J1663" s="39"/>
      <c r="K1663" s="40">
        <f t="array" ref="K1663:S1663">VLOOKUP(D1663, 'HUMAN RESOURCES'!D:V,{11,12,13,14,15,16,17,18,19},0)</f>
        <v>11</v>
      </c>
      <c r="L1663" s="40">
        <v>7.0</v>
      </c>
      <c r="M1663" s="40">
        <v>79.0</v>
      </c>
      <c r="N1663" s="41">
        <v>71.0</v>
      </c>
      <c r="O1663" s="42">
        <v>0.153</v>
      </c>
      <c r="P1663" s="42">
        <v>0.726</v>
      </c>
      <c r="Q1663" s="42">
        <v>0.121</v>
      </c>
      <c r="R1663" s="40">
        <v>5386406.0</v>
      </c>
      <c r="S1663" s="42">
        <v>0.55</v>
      </c>
      <c r="T1663" s="43">
        <f t="array" ref="T1663:U1663">VLOOKUP(D1663, TOURISM!D:H,{4,5},0)</f>
        <v>2539000000</v>
      </c>
      <c r="U1663" s="43">
        <v>2.249E9</v>
      </c>
      <c r="V1663" s="38">
        <f t="array" ref="V1663:AA1663">VLOOKUP(D1663, BUSINESS!D:P,{8,9,10,11,12,13},0)</f>
        <v>0.475</v>
      </c>
      <c r="W1663" s="37">
        <v>18.0</v>
      </c>
      <c r="X1663" s="37"/>
      <c r="Y1663" s="37">
        <v>257.0</v>
      </c>
      <c r="Z1663" s="38">
        <v>0.7</v>
      </c>
      <c r="AA1663" s="38">
        <v>1.013</v>
      </c>
      <c r="AB1663" s="44">
        <f t="shared" si="331"/>
        <v>16196.28137</v>
      </c>
      <c r="AC1663" s="44"/>
      <c r="AD1663" s="44"/>
      <c r="AE1663" s="44">
        <f t="shared" si="552"/>
        <v>471.3718201</v>
      </c>
      <c r="AF1663" s="44">
        <f t="shared" si="553"/>
        <v>417.5325811</v>
      </c>
      <c r="AG1663" s="45">
        <f t="shared" si="5"/>
        <v>-0.1101566958</v>
      </c>
      <c r="AH1663" s="45">
        <f t="shared" si="6"/>
        <v>0.05357142857</v>
      </c>
      <c r="AI1663" s="45" t="str">
        <f t="shared" si="7"/>
        <v/>
      </c>
      <c r="AJ1663" s="45" t="str">
        <f t="shared" si="8"/>
        <v/>
      </c>
      <c r="AK1663" s="45">
        <f t="shared" si="9"/>
        <v>0.00133346148</v>
      </c>
      <c r="AL1663" s="45">
        <f t="shared" si="10"/>
        <v>-0.1559191578</v>
      </c>
      <c r="AM1663" s="45">
        <f t="shared" si="11"/>
        <v>-0.1348208633</v>
      </c>
    </row>
    <row r="1664">
      <c r="A1664" s="33" t="s">
        <v>148</v>
      </c>
      <c r="B1664" s="34" t="s">
        <v>189</v>
      </c>
      <c r="C1664" s="35" t="s">
        <v>58</v>
      </c>
      <c r="D1664" s="36" t="str">
        <f t="shared" si="1"/>
        <v>Europe/Slovakia-Europe/2010</v>
      </c>
      <c r="E1664" s="37">
        <f t="array" ref="E1664:H1664">VLOOKUP(D1664, GDP!D:L,{6,7,8,9},0)</f>
        <v>87077443709</v>
      </c>
      <c r="F1664" s="38">
        <v>0.09</v>
      </c>
      <c r="G1664" s="37">
        <v>1446.0</v>
      </c>
      <c r="H1664" s="38">
        <v>0.058</v>
      </c>
      <c r="I1664" s="39">
        <f t="array" ref="I1664:J1664">VLOOKUP(D1664, ENERGY!I:M,{4,5},0)</f>
        <v>18830</v>
      </c>
      <c r="J1664" s="39">
        <v>39175.0</v>
      </c>
      <c r="K1664" s="40">
        <f t="array" ref="K1664:S1664">VLOOKUP(D1664, 'HUMAN RESOURCES'!D:V,{11,12,13,14,15,16,17,18,19},0)</f>
        <v>11</v>
      </c>
      <c r="L1664" s="40">
        <v>7.0</v>
      </c>
      <c r="M1664" s="40">
        <v>79.0</v>
      </c>
      <c r="N1664" s="41">
        <v>72.0</v>
      </c>
      <c r="O1664" s="42">
        <v>0.151</v>
      </c>
      <c r="P1664" s="42">
        <v>0.726</v>
      </c>
      <c r="Q1664" s="42">
        <v>0.123</v>
      </c>
      <c r="R1664" s="40">
        <v>5391428.0</v>
      </c>
      <c r="S1664" s="42">
        <v>0.547</v>
      </c>
      <c r="T1664" s="43">
        <f t="array" ref="T1664:U1664">VLOOKUP(D1664, TOURISM!D:H,{4,5},0)</f>
        <v>2335000000</v>
      </c>
      <c r="U1664" s="43">
        <v>2.146E9</v>
      </c>
      <c r="V1664" s="38">
        <f t="array" ref="V1664:AA1664">VLOOKUP(D1664, BUSINESS!D:P,{8,9,10,11,12,13},0)</f>
        <v>0.474</v>
      </c>
      <c r="W1664" s="37">
        <v>18.0</v>
      </c>
      <c r="X1664" s="37"/>
      <c r="Y1664" s="37">
        <v>257.0</v>
      </c>
      <c r="Z1664" s="38">
        <v>0.757</v>
      </c>
      <c r="AA1664" s="38">
        <v>1.09</v>
      </c>
      <c r="AB1664" s="44">
        <f t="shared" si="331"/>
        <v>16151.0909</v>
      </c>
      <c r="AC1664" s="44">
        <f t="shared" ref="AC1664:AC1671" si="559">(I1664/R1664)*1000</f>
        <v>3.492581186</v>
      </c>
      <c r="AD1664" s="44">
        <f t="shared" ref="AD1664:AD1666" si="560">J1664/R1664*1000</f>
        <v>7.266163992</v>
      </c>
      <c r="AE1664" s="44">
        <f t="shared" si="552"/>
        <v>433.0949055</v>
      </c>
      <c r="AF1664" s="44">
        <f t="shared" si="553"/>
        <v>398.0392579</v>
      </c>
      <c r="AG1664" s="45">
        <f t="shared" si="5"/>
        <v>-0.002790175688</v>
      </c>
      <c r="AH1664" s="45">
        <f t="shared" si="6"/>
        <v>-0.01966101695</v>
      </c>
      <c r="AI1664" s="45" t="str">
        <f t="shared" si="7"/>
        <v/>
      </c>
      <c r="AJ1664" s="45" t="str">
        <f t="shared" si="8"/>
        <v/>
      </c>
      <c r="AK1664" s="45">
        <f t="shared" si="9"/>
        <v>0.0009323470975</v>
      </c>
      <c r="AL1664" s="45">
        <f t="shared" si="10"/>
        <v>-0.08120323065</v>
      </c>
      <c r="AM1664" s="45">
        <f t="shared" si="11"/>
        <v>-0.04668695116</v>
      </c>
    </row>
    <row r="1665">
      <c r="A1665" s="33" t="s">
        <v>148</v>
      </c>
      <c r="B1665" s="34" t="s">
        <v>189</v>
      </c>
      <c r="C1665" s="35" t="s">
        <v>59</v>
      </c>
      <c r="D1665" s="36" t="str">
        <f t="shared" si="1"/>
        <v>Europe/Slovakia-Europe/2011</v>
      </c>
      <c r="E1665" s="37">
        <f t="array" ref="E1665:H1665">VLOOKUP(D1665, GDP!D:L,{6,7,8,9},0)</f>
        <v>95877536836</v>
      </c>
      <c r="F1665" s="38">
        <v>0.079</v>
      </c>
      <c r="G1665" s="37">
        <v>1415.0</v>
      </c>
      <c r="H1665" s="38">
        <v>0.058</v>
      </c>
      <c r="I1665" s="39">
        <f t="array" ref="I1665:J1665">VLOOKUP(D1665, ENERGY!I:M,{4,5},0)</f>
        <v>18639</v>
      </c>
      <c r="J1665" s="39">
        <v>39494.0</v>
      </c>
      <c r="K1665" s="40">
        <f t="array" ref="K1665:S1665">VLOOKUP(D1665, 'HUMAN RESOURCES'!D:V,{11,12,13,14,15,16,17,18,19},0)</f>
        <v>11</v>
      </c>
      <c r="L1665" s="40">
        <v>7.0</v>
      </c>
      <c r="M1665" s="40">
        <v>80.0</v>
      </c>
      <c r="N1665" s="41">
        <v>72.0</v>
      </c>
      <c r="O1665" s="42">
        <v>0.15</v>
      </c>
      <c r="P1665" s="42">
        <v>0.725</v>
      </c>
      <c r="Q1665" s="42">
        <v>0.125</v>
      </c>
      <c r="R1665" s="40">
        <v>5398384.0</v>
      </c>
      <c r="S1665" s="42">
        <v>0.544</v>
      </c>
      <c r="T1665" s="43">
        <f t="array" ref="T1665:U1665">VLOOKUP(D1665, TOURISM!D:H,{4,5},0)</f>
        <v>2514000000</v>
      </c>
      <c r="U1665" s="43">
        <v>2.449E9</v>
      </c>
      <c r="V1665" s="38">
        <f t="array" ref="V1665:AA1665">VLOOKUP(D1665, BUSINESS!D:P,{8,9,10,11,12,13},0)</f>
        <v>0.476</v>
      </c>
      <c r="W1665" s="37">
        <v>18.0</v>
      </c>
      <c r="X1665" s="37"/>
      <c r="Y1665" s="37">
        <v>231.0</v>
      </c>
      <c r="Z1665" s="38">
        <v>0.744</v>
      </c>
      <c r="AA1665" s="38">
        <v>1.1</v>
      </c>
      <c r="AB1665" s="44">
        <f t="shared" si="331"/>
        <v>17760.41438</v>
      </c>
      <c r="AC1665" s="44">
        <f t="shared" si="559"/>
        <v>3.452699919</v>
      </c>
      <c r="AD1665" s="44">
        <f t="shared" si="560"/>
        <v>7.315893052</v>
      </c>
      <c r="AE1665" s="44">
        <f t="shared" si="552"/>
        <v>465.6949191</v>
      </c>
      <c r="AF1665" s="44">
        <f t="shared" si="553"/>
        <v>453.6542788</v>
      </c>
      <c r="AG1665" s="45">
        <f t="shared" si="5"/>
        <v>0.09964178225</v>
      </c>
      <c r="AH1665" s="45">
        <f t="shared" si="6"/>
        <v>-0.0214384509</v>
      </c>
      <c r="AI1665" s="45">
        <f t="shared" si="7"/>
        <v>-0.01141885187</v>
      </c>
      <c r="AJ1665" s="45">
        <f t="shared" si="8"/>
        <v>0.006843922091</v>
      </c>
      <c r="AK1665" s="45">
        <f t="shared" si="9"/>
        <v>0.001290196215</v>
      </c>
      <c r="AL1665" s="45">
        <f t="shared" si="10"/>
        <v>0.07527221676</v>
      </c>
      <c r="AM1665" s="45">
        <f t="shared" si="11"/>
        <v>0.1397224515</v>
      </c>
    </row>
    <row r="1666">
      <c r="A1666" s="33" t="s">
        <v>148</v>
      </c>
      <c r="B1666" s="34" t="s">
        <v>189</v>
      </c>
      <c r="C1666" s="35" t="s">
        <v>60</v>
      </c>
      <c r="D1666" s="36" t="str">
        <f t="shared" si="1"/>
        <v>Europe/Slovakia-Europe/2012</v>
      </c>
      <c r="E1666" s="37">
        <f t="array" ref="E1666:H1666">VLOOKUP(D1666, GDP!D:L,{6,7,8,9},0)</f>
        <v>91347809328</v>
      </c>
      <c r="F1666" s="38">
        <v>0.078</v>
      </c>
      <c r="G1666" s="37">
        <v>1326.0</v>
      </c>
      <c r="H1666" s="38">
        <v>0.058</v>
      </c>
      <c r="I1666" s="39">
        <f t="array" ref="I1666:J1666">VLOOKUP(D1666, ENERGY!I:M,{4,5},0)</f>
        <v>18191.5</v>
      </c>
      <c r="J1666" s="39">
        <v>38120.5</v>
      </c>
      <c r="K1666" s="40">
        <f t="array" ref="K1666:S1666">VLOOKUP(D1666, 'HUMAN RESOURCES'!D:V,{11,12,13,14,15,16,17,18,19},0)</f>
        <v>10</v>
      </c>
      <c r="L1666" s="40">
        <v>6.0</v>
      </c>
      <c r="M1666" s="40">
        <v>80.0</v>
      </c>
      <c r="N1666" s="41">
        <v>73.0</v>
      </c>
      <c r="O1666" s="42">
        <v>0.15</v>
      </c>
      <c r="P1666" s="42">
        <v>0.723</v>
      </c>
      <c r="Q1666" s="42">
        <v>0.127</v>
      </c>
      <c r="R1666" s="40">
        <v>5407579.0</v>
      </c>
      <c r="S1666" s="42">
        <v>0.542</v>
      </c>
      <c r="T1666" s="43">
        <f t="array" ref="T1666:U1666">VLOOKUP(D1666, TOURISM!D:H,{4,5},0)</f>
        <v>2365000000</v>
      </c>
      <c r="U1666" s="43">
        <v>2.307E9</v>
      </c>
      <c r="V1666" s="38">
        <f t="array" ref="V1666:AA1666">VLOOKUP(D1666, BUSINESS!D:P,{8,9,10,11,12,13},0)</f>
        <v>0.471</v>
      </c>
      <c r="W1666" s="37">
        <v>14.0</v>
      </c>
      <c r="X1666" s="37">
        <v>43.0</v>
      </c>
      <c r="Y1666" s="37">
        <v>207.0</v>
      </c>
      <c r="Z1666" s="38">
        <v>0.767</v>
      </c>
      <c r="AA1666" s="38">
        <v>1.119</v>
      </c>
      <c r="AB1666" s="44">
        <f t="shared" si="331"/>
        <v>16892.55198</v>
      </c>
      <c r="AC1666" s="44">
        <f t="shared" si="559"/>
        <v>3.364074755</v>
      </c>
      <c r="AD1666" s="44">
        <f t="shared" si="560"/>
        <v>7.049457807</v>
      </c>
      <c r="AE1666" s="44">
        <f t="shared" si="552"/>
        <v>437.3491354</v>
      </c>
      <c r="AF1666" s="44">
        <f t="shared" si="553"/>
        <v>426.6234483</v>
      </c>
      <c r="AG1666" s="45">
        <f t="shared" si="5"/>
        <v>-0.04886498629</v>
      </c>
      <c r="AH1666" s="45">
        <f t="shared" si="6"/>
        <v>-0.0628975265</v>
      </c>
      <c r="AI1666" s="45">
        <f t="shared" si="7"/>
        <v>-0.02566836565</v>
      </c>
      <c r="AJ1666" s="45">
        <f t="shared" si="8"/>
        <v>-0.03641869055</v>
      </c>
      <c r="AK1666" s="45">
        <f t="shared" si="9"/>
        <v>0.001703287502</v>
      </c>
      <c r="AL1666" s="45">
        <f t="shared" si="10"/>
        <v>-0.06086771094</v>
      </c>
      <c r="AM1666" s="45">
        <f t="shared" si="11"/>
        <v>-0.05958464786</v>
      </c>
    </row>
    <row r="1667">
      <c r="A1667" s="33" t="s">
        <v>148</v>
      </c>
      <c r="B1667" s="34" t="s">
        <v>190</v>
      </c>
      <c r="C1667" s="35" t="s">
        <v>48</v>
      </c>
      <c r="D1667" s="36" t="str">
        <f t="shared" si="1"/>
        <v>Europe/Slovenia-Europe/2000</v>
      </c>
      <c r="E1667" s="37">
        <f t="array" ref="E1667:H1667">VLOOKUP(D1667, GDP!D:L,{6,7,8,9},0)</f>
        <v>19979467790</v>
      </c>
      <c r="F1667" s="38">
        <v>0.083</v>
      </c>
      <c r="G1667" s="37">
        <v>831.0</v>
      </c>
      <c r="H1667" s="38">
        <v>0.158</v>
      </c>
      <c r="I1667" s="39">
        <f t="array" ref="I1667:J1667">VLOOKUP(D1667, ENERGY!I:M,{4,5},0)</f>
        <v>7143</v>
      </c>
      <c r="J1667" s="39"/>
      <c r="K1667" s="40">
        <f t="array" ref="K1667:S1667">VLOOKUP(D1667, 'HUMAN RESOURCES'!D:V,{11,12,13,14,15,16,17,18,19},0)</f>
        <v>9</v>
      </c>
      <c r="L1667" s="40">
        <v>5.0</v>
      </c>
      <c r="M1667" s="40">
        <v>79.0</v>
      </c>
      <c r="N1667" s="41">
        <v>72.0</v>
      </c>
      <c r="O1667" s="42">
        <v>0.159</v>
      </c>
      <c r="P1667" s="42">
        <v>0.7</v>
      </c>
      <c r="Q1667" s="42">
        <v>0.141</v>
      </c>
      <c r="R1667" s="40">
        <v>1988925.0</v>
      </c>
      <c r="S1667" s="42">
        <v>0.508</v>
      </c>
      <c r="T1667" s="43">
        <f t="array" ref="T1667:U1667">VLOOKUP(D1667, TOURISM!D:H,{4,5},0)</f>
        <v>1016000000</v>
      </c>
      <c r="U1667" s="43">
        <v>5.44E8</v>
      </c>
      <c r="V1667" s="38" t="str">
        <f t="array" ref="V1667:AA1667">VLOOKUP(D1667, BUSINESS!D:P,{8,9,10,11,12,13},0)</f>
        <v/>
      </c>
      <c r="W1667" s="37"/>
      <c r="X1667" s="37"/>
      <c r="Y1667" s="37"/>
      <c r="Z1667" s="38">
        <v>0.151</v>
      </c>
      <c r="AA1667" s="38">
        <v>0.611</v>
      </c>
      <c r="AB1667" s="44">
        <f t="shared" si="331"/>
        <v>10045.36008</v>
      </c>
      <c r="AC1667" s="44">
        <f t="shared" si="559"/>
        <v>3.591387307</v>
      </c>
      <c r="AD1667" s="44"/>
      <c r="AE1667" s="44">
        <f t="shared" si="552"/>
        <v>510.828714</v>
      </c>
      <c r="AF1667" s="44">
        <f t="shared" si="553"/>
        <v>273.514587</v>
      </c>
      <c r="AG1667" s="45" t="str">
        <f t="shared" si="5"/>
        <v/>
      </c>
      <c r="AH1667" s="45" t="str">
        <f t="shared" si="6"/>
        <v/>
      </c>
      <c r="AI1667" s="45" t="str">
        <f t="shared" si="7"/>
        <v/>
      </c>
      <c r="AJ1667" s="45" t="str">
        <f t="shared" si="8"/>
        <v/>
      </c>
      <c r="AK1667" s="45" t="str">
        <f t="shared" si="9"/>
        <v/>
      </c>
      <c r="AL1667" s="45" t="str">
        <f t="shared" si="10"/>
        <v/>
      </c>
      <c r="AM1667" s="45" t="str">
        <f t="shared" si="11"/>
        <v/>
      </c>
    </row>
    <row r="1668">
      <c r="A1668" s="33" t="s">
        <v>148</v>
      </c>
      <c r="B1668" s="34" t="s">
        <v>190</v>
      </c>
      <c r="C1668" s="35" t="s">
        <v>49</v>
      </c>
      <c r="D1668" s="36" t="str">
        <f t="shared" si="1"/>
        <v>Europe/Slovenia-Europe/2001</v>
      </c>
      <c r="E1668" s="37">
        <f t="array" ref="E1668:H1668">VLOOKUP(D1668, GDP!D:L,{6,7,8,9},0)</f>
        <v>20498926981</v>
      </c>
      <c r="F1668" s="38">
        <v>0.086</v>
      </c>
      <c r="G1668" s="37">
        <v>883.0</v>
      </c>
      <c r="H1668" s="38">
        <v>0.151</v>
      </c>
      <c r="I1668" s="39">
        <f t="array" ref="I1668:J1668">VLOOKUP(D1668, ENERGY!I:M,{4,5},0)</f>
        <v>7249</v>
      </c>
      <c r="J1668" s="39"/>
      <c r="K1668" s="40">
        <f t="array" ref="K1668:S1668">VLOOKUP(D1668, 'HUMAN RESOURCES'!D:V,{11,12,13,14,15,16,17,18,19},0)</f>
        <v>9</v>
      </c>
      <c r="L1668" s="40">
        <v>4.0</v>
      </c>
      <c r="M1668" s="40">
        <v>80.0</v>
      </c>
      <c r="N1668" s="41">
        <v>72.0</v>
      </c>
      <c r="O1668" s="42">
        <v>0.155</v>
      </c>
      <c r="P1668" s="42">
        <v>0.701</v>
      </c>
      <c r="Q1668" s="42">
        <v>0.144</v>
      </c>
      <c r="R1668" s="40">
        <v>1992060.0</v>
      </c>
      <c r="S1668" s="42">
        <v>0.508</v>
      </c>
      <c r="T1668" s="43">
        <f t="array" ref="T1668:U1668">VLOOKUP(D1668, TOURISM!D:H,{4,5},0)</f>
        <v>1059000000</v>
      </c>
      <c r="U1668" s="43">
        <v>5.6E8</v>
      </c>
      <c r="V1668" s="38" t="str">
        <f t="array" ref="V1668:AA1668">VLOOKUP(D1668, BUSINESS!D:P,{8,9,10,11,12,13},0)</f>
        <v/>
      </c>
      <c r="W1668" s="37"/>
      <c r="X1668" s="37"/>
      <c r="Y1668" s="37"/>
      <c r="Z1668" s="38">
        <v>0.302</v>
      </c>
      <c r="AA1668" s="38">
        <v>0.739</v>
      </c>
      <c r="AB1668" s="44">
        <f t="shared" si="331"/>
        <v>10290.31605</v>
      </c>
      <c r="AC1668" s="44">
        <f t="shared" si="559"/>
        <v>3.638946618</v>
      </c>
      <c r="AD1668" s="44"/>
      <c r="AE1668" s="44">
        <f t="shared" si="552"/>
        <v>531.6104937</v>
      </c>
      <c r="AF1668" s="44">
        <f t="shared" si="553"/>
        <v>281.1160306</v>
      </c>
      <c r="AG1668" s="45">
        <f t="shared" si="5"/>
        <v>0.02438498639</v>
      </c>
      <c r="AH1668" s="45">
        <f t="shared" si="6"/>
        <v>0.06257521059</v>
      </c>
      <c r="AI1668" s="45">
        <f t="shared" si="7"/>
        <v>0.01324260148</v>
      </c>
      <c r="AJ1668" s="45" t="str">
        <f t="shared" si="8"/>
        <v/>
      </c>
      <c r="AK1668" s="45">
        <f t="shared" si="9"/>
        <v>0.001576228365</v>
      </c>
      <c r="AL1668" s="45">
        <f t="shared" si="10"/>
        <v>0.0406824814</v>
      </c>
      <c r="AM1668" s="45">
        <f t="shared" si="11"/>
        <v>0.02779173023</v>
      </c>
    </row>
    <row r="1669">
      <c r="A1669" s="33" t="s">
        <v>148</v>
      </c>
      <c r="B1669" s="34" t="s">
        <v>190</v>
      </c>
      <c r="C1669" s="35" t="s">
        <v>50</v>
      </c>
      <c r="D1669" s="36" t="str">
        <f t="shared" si="1"/>
        <v>Europe/Slovenia-Europe/2002</v>
      </c>
      <c r="E1669" s="37">
        <f t="array" ref="E1669:H1669">VLOOKUP(D1669, GDP!D:L,{6,7,8,9},0)</f>
        <v>23136352386</v>
      </c>
      <c r="F1669" s="38">
        <v>0.086</v>
      </c>
      <c r="G1669" s="37">
        <v>1000.0</v>
      </c>
      <c r="H1669" s="38">
        <v>0.132</v>
      </c>
      <c r="I1669" s="39">
        <f t="array" ref="I1669:J1669">VLOOKUP(D1669, ENERGY!I:M,{4,5},0)</f>
        <v>7230</v>
      </c>
      <c r="J1669" s="39">
        <v>15328.0</v>
      </c>
      <c r="K1669" s="40">
        <f t="array" ref="K1669:S1669">VLOOKUP(D1669, 'HUMAN RESOURCES'!D:V,{11,12,13,14,15,16,17,18,19},0)</f>
        <v>9</v>
      </c>
      <c r="L1669" s="40">
        <v>4.0</v>
      </c>
      <c r="M1669" s="40">
        <v>80.0</v>
      </c>
      <c r="N1669" s="41">
        <v>72.0</v>
      </c>
      <c r="O1669" s="42">
        <v>0.151</v>
      </c>
      <c r="P1669" s="42">
        <v>0.702</v>
      </c>
      <c r="Q1669" s="42">
        <v>0.147</v>
      </c>
      <c r="R1669" s="40">
        <v>1994530.0</v>
      </c>
      <c r="S1669" s="42">
        <v>0.508</v>
      </c>
      <c r="T1669" s="43">
        <f t="array" ref="T1669:U1669">VLOOKUP(D1669, TOURISM!D:H,{4,5},0)</f>
        <v>1152000000</v>
      </c>
      <c r="U1669" s="43">
        <v>6.47E8</v>
      </c>
      <c r="V1669" s="38" t="str">
        <f t="array" ref="V1669:AA1669">VLOOKUP(D1669, BUSINESS!D:P,{8,9,10,11,12,13},0)</f>
        <v/>
      </c>
      <c r="W1669" s="37"/>
      <c r="X1669" s="37"/>
      <c r="Y1669" s="37"/>
      <c r="Z1669" s="38">
        <v>0.278</v>
      </c>
      <c r="AA1669" s="38">
        <v>0.838</v>
      </c>
      <c r="AB1669" s="44">
        <f t="shared" si="331"/>
        <v>11599.90192</v>
      </c>
      <c r="AC1669" s="44">
        <f t="shared" si="559"/>
        <v>3.62491414</v>
      </c>
      <c r="AD1669" s="44">
        <f t="shared" ref="AD1669:AD1671" si="561">J1669/R1669*1000</f>
        <v>7.685018526</v>
      </c>
      <c r="AE1669" s="44">
        <f t="shared" si="552"/>
        <v>577.5796804</v>
      </c>
      <c r="AF1669" s="44">
        <f t="shared" si="553"/>
        <v>324.387199</v>
      </c>
      <c r="AG1669" s="45">
        <f t="shared" si="5"/>
        <v>0.1272639124</v>
      </c>
      <c r="AH1669" s="45">
        <f t="shared" si="6"/>
        <v>0.1325028313</v>
      </c>
      <c r="AI1669" s="45">
        <f t="shared" si="7"/>
        <v>-0.003856192292</v>
      </c>
      <c r="AJ1669" s="45" t="str">
        <f t="shared" si="8"/>
        <v/>
      </c>
      <c r="AK1669" s="45">
        <f t="shared" si="9"/>
        <v>0.001239922492</v>
      </c>
      <c r="AL1669" s="45">
        <f t="shared" si="10"/>
        <v>0.08647155636</v>
      </c>
      <c r="AM1669" s="45">
        <f t="shared" si="11"/>
        <v>0.1539263636</v>
      </c>
    </row>
    <row r="1670">
      <c r="A1670" s="33" t="s">
        <v>148</v>
      </c>
      <c r="B1670" s="34" t="s">
        <v>190</v>
      </c>
      <c r="C1670" s="35" t="s">
        <v>51</v>
      </c>
      <c r="D1670" s="36" t="str">
        <f t="shared" si="1"/>
        <v>Europe/Slovenia-Europe/2003</v>
      </c>
      <c r="E1670" s="37">
        <f t="array" ref="E1670:H1670">VLOOKUP(D1670, GDP!D:L,{6,7,8,9},0)</f>
        <v>29152072068</v>
      </c>
      <c r="F1670" s="38">
        <v>0.086</v>
      </c>
      <c r="G1670" s="37">
        <v>1263.0</v>
      </c>
      <c r="H1670" s="38">
        <v>0.108</v>
      </c>
      <c r="I1670" s="39">
        <f t="array" ref="I1670:J1670">VLOOKUP(D1670, ENERGY!I:M,{4,5},0)</f>
        <v>7097</v>
      </c>
      <c r="J1670" s="39">
        <v>15310.0</v>
      </c>
      <c r="K1670" s="40">
        <f t="array" ref="K1670:S1670">VLOOKUP(D1670, 'HUMAN RESOURCES'!D:V,{11,12,13,14,15,16,17,18,19},0)</f>
        <v>9</v>
      </c>
      <c r="L1670" s="40">
        <v>4.0</v>
      </c>
      <c r="M1670" s="40">
        <v>81.0</v>
      </c>
      <c r="N1670" s="41">
        <v>73.0</v>
      </c>
      <c r="O1670" s="42">
        <v>0.147</v>
      </c>
      <c r="P1670" s="42">
        <v>0.703</v>
      </c>
      <c r="Q1670" s="42">
        <v>0.15</v>
      </c>
      <c r="R1670" s="40">
        <v>1995733.0</v>
      </c>
      <c r="S1670" s="42">
        <v>0.507</v>
      </c>
      <c r="T1670" s="43">
        <f t="array" ref="T1670:U1670">VLOOKUP(D1670, TOURISM!D:H,{4,5},0)</f>
        <v>1427000000</v>
      </c>
      <c r="U1670" s="43">
        <v>8.05E8</v>
      </c>
      <c r="V1670" s="38" t="str">
        <f t="array" ref="V1670:AA1670">VLOOKUP(D1670, BUSINESS!D:P,{8,9,10,11,12,13},0)</f>
        <v/>
      </c>
      <c r="W1670" s="37">
        <v>60.0</v>
      </c>
      <c r="X1670" s="37"/>
      <c r="Y1670" s="37"/>
      <c r="Z1670" s="38">
        <v>0.319</v>
      </c>
      <c r="AA1670" s="38">
        <v>0.873</v>
      </c>
      <c r="AB1670" s="44">
        <f t="shared" si="331"/>
        <v>14607.2005</v>
      </c>
      <c r="AC1670" s="44">
        <f t="shared" si="559"/>
        <v>3.556086911</v>
      </c>
      <c r="AD1670" s="44">
        <f t="shared" si="561"/>
        <v>7.671366861</v>
      </c>
      <c r="AE1670" s="44">
        <f t="shared" si="552"/>
        <v>715.0255069</v>
      </c>
      <c r="AF1670" s="44">
        <f t="shared" si="553"/>
        <v>403.3605698</v>
      </c>
      <c r="AG1670" s="45">
        <f t="shared" si="5"/>
        <v>0.2592520688</v>
      </c>
      <c r="AH1670" s="45">
        <f t="shared" si="6"/>
        <v>0.263</v>
      </c>
      <c r="AI1670" s="45">
        <f t="shared" si="7"/>
        <v>-0.01898727145</v>
      </c>
      <c r="AJ1670" s="45">
        <f t="shared" si="8"/>
        <v>-0.001776399683</v>
      </c>
      <c r="AK1670" s="45">
        <f t="shared" si="9"/>
        <v>0.0006031496142</v>
      </c>
      <c r="AL1670" s="45">
        <f t="shared" si="10"/>
        <v>0.2379685975</v>
      </c>
      <c r="AM1670" s="45">
        <f t="shared" si="11"/>
        <v>0.2434540297</v>
      </c>
    </row>
    <row r="1671">
      <c r="A1671" s="33" t="s">
        <v>148</v>
      </c>
      <c r="B1671" s="34" t="s">
        <v>190</v>
      </c>
      <c r="C1671" s="35" t="s">
        <v>52</v>
      </c>
      <c r="D1671" s="36" t="str">
        <f t="shared" si="1"/>
        <v>Europe/Slovenia-Europe/2004</v>
      </c>
      <c r="E1671" s="37">
        <f t="array" ref="E1671:H1671">VLOOKUP(D1671, GDP!D:L,{6,7,8,9},0)</f>
        <v>33837749815</v>
      </c>
      <c r="F1671" s="38">
        <v>0.083</v>
      </c>
      <c r="G1671" s="37">
        <v>1415.0</v>
      </c>
      <c r="H1671" s="38">
        <v>0.087</v>
      </c>
      <c r="I1671" s="39">
        <f t="array" ref="I1671:J1671">VLOOKUP(D1671, ENERGY!I:M,{4,5},0)</f>
        <v>7740</v>
      </c>
      <c r="J1671" s="39">
        <v>17180.0</v>
      </c>
      <c r="K1671" s="40">
        <f t="array" ref="K1671:S1671">VLOOKUP(D1671, 'HUMAN RESOURCES'!D:V,{11,12,13,14,15,16,17,18,19},0)</f>
        <v>9</v>
      </c>
      <c r="L1671" s="40">
        <v>4.0</v>
      </c>
      <c r="M1671" s="40">
        <v>81.0</v>
      </c>
      <c r="N1671" s="41">
        <v>74.0</v>
      </c>
      <c r="O1671" s="42">
        <v>0.144</v>
      </c>
      <c r="P1671" s="42">
        <v>0.703</v>
      </c>
      <c r="Q1671" s="42">
        <v>0.153</v>
      </c>
      <c r="R1671" s="40">
        <v>1997012.0</v>
      </c>
      <c r="S1671" s="42">
        <v>0.506</v>
      </c>
      <c r="T1671" s="43">
        <f t="array" ref="T1671:U1671">VLOOKUP(D1671, TOURISM!D:H,{4,5},0)</f>
        <v>1725000000</v>
      </c>
      <c r="U1671" s="43">
        <v>9.37E8</v>
      </c>
      <c r="V1671" s="38" t="str">
        <f t="array" ref="V1671:AA1671">VLOOKUP(D1671, BUSINESS!D:P,{8,9,10,11,12,13},0)</f>
        <v/>
      </c>
      <c r="W1671" s="37">
        <v>60.0</v>
      </c>
      <c r="X1671" s="37"/>
      <c r="Y1671" s="37"/>
      <c r="Z1671" s="38">
        <v>0.408</v>
      </c>
      <c r="AA1671" s="38">
        <v>0.927</v>
      </c>
      <c r="AB1671" s="44">
        <f t="shared" si="331"/>
        <v>16944.18953</v>
      </c>
      <c r="AC1671" s="44">
        <f t="shared" si="559"/>
        <v>3.875790431</v>
      </c>
      <c r="AD1671" s="44">
        <f t="shared" si="561"/>
        <v>8.602852662</v>
      </c>
      <c r="AE1671" s="44">
        <f t="shared" si="552"/>
        <v>863.790503</v>
      </c>
      <c r="AF1671" s="44">
        <f t="shared" si="553"/>
        <v>469.2009863</v>
      </c>
      <c r="AG1671" s="45">
        <f t="shared" si="5"/>
        <v>0.1599888378</v>
      </c>
      <c r="AH1671" s="45">
        <f t="shared" si="6"/>
        <v>0.1203483769</v>
      </c>
      <c r="AI1671" s="45">
        <f t="shared" si="7"/>
        <v>0.08990317938</v>
      </c>
      <c r="AJ1671" s="45">
        <f t="shared" si="8"/>
        <v>0.1214237068</v>
      </c>
      <c r="AK1671" s="45">
        <f t="shared" si="9"/>
        <v>0.0006408672904</v>
      </c>
      <c r="AL1671" s="45">
        <f t="shared" si="10"/>
        <v>0.2080555094</v>
      </c>
      <c r="AM1671" s="45">
        <f t="shared" si="11"/>
        <v>0.1632296794</v>
      </c>
    </row>
    <row r="1672">
      <c r="A1672" s="33" t="s">
        <v>148</v>
      </c>
      <c r="B1672" s="34" t="s">
        <v>190</v>
      </c>
      <c r="C1672" s="35" t="s">
        <v>53</v>
      </c>
      <c r="D1672" s="36" t="str">
        <f t="shared" si="1"/>
        <v>Europe/Slovenia-Europe/2005</v>
      </c>
      <c r="E1672" s="37">
        <f t="array" ref="E1672:H1672">VLOOKUP(D1672, GDP!D:L,{6,7,8,9},0)</f>
        <v>35717733757</v>
      </c>
      <c r="F1672" s="38">
        <v>0.084</v>
      </c>
      <c r="G1672" s="37">
        <v>1494.0</v>
      </c>
      <c r="H1672" s="38">
        <v>0.078</v>
      </c>
      <c r="I1672" s="39" t="str">
        <f t="array" ref="I1672:J1672">VLOOKUP(D1672, ENERGY!I:M,{4,5},0)</f>
        <v/>
      </c>
      <c r="J1672" s="39"/>
      <c r="K1672" s="40">
        <f t="array" ref="K1672:S1672">VLOOKUP(D1672, 'HUMAN RESOURCES'!D:V,{11,12,13,14,15,16,17,18,19},0)</f>
        <v>9</v>
      </c>
      <c r="L1672" s="40">
        <v>4.0</v>
      </c>
      <c r="M1672" s="40">
        <v>81.0</v>
      </c>
      <c r="N1672" s="41">
        <v>74.0</v>
      </c>
      <c r="O1672" s="42">
        <v>0.142</v>
      </c>
      <c r="P1672" s="42">
        <v>0.703</v>
      </c>
      <c r="Q1672" s="42">
        <v>0.155</v>
      </c>
      <c r="R1672" s="40">
        <v>2000474.0</v>
      </c>
      <c r="S1672" s="42">
        <v>0.505</v>
      </c>
      <c r="T1672" s="43">
        <f t="array" ref="T1672:U1672">VLOOKUP(D1672, TOURISM!D:H,{4,5},0)</f>
        <v>1894000000</v>
      </c>
      <c r="U1672" s="43">
        <v>1.019E9</v>
      </c>
      <c r="V1672" s="38">
        <f t="array" ref="V1672:AA1672">VLOOKUP(D1672, BUSINESS!D:P,{8,9,10,11,12,13},0)</f>
        <v>0.392</v>
      </c>
      <c r="W1672" s="37">
        <v>60.0</v>
      </c>
      <c r="X1672" s="37"/>
      <c r="Y1672" s="37">
        <v>260.0</v>
      </c>
      <c r="Z1672" s="38">
        <v>0.468</v>
      </c>
      <c r="AA1672" s="38">
        <v>0.879</v>
      </c>
      <c r="AB1672" s="44">
        <f t="shared" si="331"/>
        <v>17854.63533</v>
      </c>
      <c r="AC1672" s="44"/>
      <c r="AD1672" s="44"/>
      <c r="AE1672" s="44">
        <f t="shared" si="552"/>
        <v>946.7756142</v>
      </c>
      <c r="AF1672" s="44">
        <f t="shared" si="553"/>
        <v>509.3792771</v>
      </c>
      <c r="AG1672" s="45">
        <f t="shared" si="5"/>
        <v>0.0537320361</v>
      </c>
      <c r="AH1672" s="45">
        <f t="shared" si="6"/>
        <v>0.05583038869</v>
      </c>
      <c r="AI1672" s="45" t="str">
        <f t="shared" si="7"/>
        <v/>
      </c>
      <c r="AJ1672" s="45" t="str">
        <f t="shared" si="8"/>
        <v/>
      </c>
      <c r="AK1672" s="45">
        <f t="shared" si="9"/>
        <v>0.001733589983</v>
      </c>
      <c r="AL1672" s="45">
        <f t="shared" si="10"/>
        <v>0.096070877</v>
      </c>
      <c r="AM1672" s="45">
        <f t="shared" si="11"/>
        <v>0.0856313009</v>
      </c>
    </row>
    <row r="1673">
      <c r="A1673" s="33" t="s">
        <v>148</v>
      </c>
      <c r="B1673" s="34" t="s">
        <v>190</v>
      </c>
      <c r="C1673" s="35" t="s">
        <v>54</v>
      </c>
      <c r="D1673" s="36" t="str">
        <f t="shared" si="1"/>
        <v>Europe/Slovenia-Europe/2006</v>
      </c>
      <c r="E1673" s="37">
        <f t="array" ref="E1673:H1673">VLOOKUP(D1673, GDP!D:L,{6,7,8,9},0)</f>
        <v>38945146500</v>
      </c>
      <c r="F1673" s="38">
        <v>0.083</v>
      </c>
      <c r="G1673" s="37">
        <v>1610.0</v>
      </c>
      <c r="H1673" s="38">
        <v>0.074</v>
      </c>
      <c r="I1673" s="39" t="str">
        <f t="array" ref="I1673:J1673">VLOOKUP(D1673, ENERGY!I:M,{4,5},0)</f>
        <v/>
      </c>
      <c r="J1673" s="39"/>
      <c r="K1673" s="40">
        <f t="array" ref="K1673:S1673">VLOOKUP(D1673, 'HUMAN RESOURCES'!D:V,{11,12,13,14,15,16,17,18,19},0)</f>
        <v>9</v>
      </c>
      <c r="L1673" s="40">
        <v>3.0</v>
      </c>
      <c r="M1673" s="40">
        <v>82.0</v>
      </c>
      <c r="N1673" s="41">
        <v>75.0</v>
      </c>
      <c r="O1673" s="42">
        <v>0.14</v>
      </c>
      <c r="P1673" s="42">
        <v>0.702</v>
      </c>
      <c r="Q1673" s="42">
        <v>0.158</v>
      </c>
      <c r="R1673" s="40">
        <v>2006868.0</v>
      </c>
      <c r="S1673" s="42">
        <v>0.504</v>
      </c>
      <c r="T1673" s="43">
        <f t="array" ref="T1673:U1673">VLOOKUP(D1673, TOURISM!D:H,{4,5},0)</f>
        <v>2074000000</v>
      </c>
      <c r="U1673" s="43">
        <v>1.058E9</v>
      </c>
      <c r="V1673" s="38">
        <f t="array" ref="V1673:AA1673">VLOOKUP(D1673, BUSINESS!D:P,{8,9,10,11,12,13},0)</f>
        <v>0.392</v>
      </c>
      <c r="W1673" s="37">
        <v>60.0</v>
      </c>
      <c r="X1673" s="37"/>
      <c r="Y1673" s="37">
        <v>260.0</v>
      </c>
      <c r="Z1673" s="38">
        <v>0.54</v>
      </c>
      <c r="AA1673" s="38">
        <v>0.906</v>
      </c>
      <c r="AB1673" s="44">
        <f t="shared" si="331"/>
        <v>19405.93328</v>
      </c>
      <c r="AC1673" s="44"/>
      <c r="AD1673" s="44"/>
      <c r="AE1673" s="44">
        <f t="shared" si="552"/>
        <v>1033.451129</v>
      </c>
      <c r="AF1673" s="44">
        <f t="shared" si="553"/>
        <v>527.1896308</v>
      </c>
      <c r="AG1673" s="45">
        <f t="shared" si="5"/>
        <v>0.08688488544</v>
      </c>
      <c r="AH1673" s="45">
        <f t="shared" si="6"/>
        <v>0.07764390897</v>
      </c>
      <c r="AI1673" s="45" t="str">
        <f t="shared" si="7"/>
        <v/>
      </c>
      <c r="AJ1673" s="45" t="str">
        <f t="shared" si="8"/>
        <v/>
      </c>
      <c r="AK1673" s="45">
        <f t="shared" si="9"/>
        <v>0.003196242491</v>
      </c>
      <c r="AL1673" s="45">
        <f t="shared" si="10"/>
        <v>0.09154810638</v>
      </c>
      <c r="AM1673" s="45">
        <f t="shared" si="11"/>
        <v>0.03496481796</v>
      </c>
    </row>
    <row r="1674">
      <c r="A1674" s="33" t="s">
        <v>148</v>
      </c>
      <c r="B1674" s="34" t="s">
        <v>190</v>
      </c>
      <c r="C1674" s="35" t="s">
        <v>55</v>
      </c>
      <c r="D1674" s="36" t="str">
        <f t="shared" si="1"/>
        <v>Europe/Slovenia-Europe/2007</v>
      </c>
      <c r="E1674" s="37">
        <f t="array" ref="E1674:H1674">VLOOKUP(D1674, GDP!D:L,{6,7,8,9},0)</f>
        <v>47349639895</v>
      </c>
      <c r="F1674" s="38">
        <v>0.079</v>
      </c>
      <c r="G1674" s="37">
        <v>1850.0</v>
      </c>
      <c r="H1674" s="38">
        <v>0.059</v>
      </c>
      <c r="I1674" s="39">
        <f t="array" ref="I1674:J1674">VLOOKUP(D1674, ENERGY!I:M,{4,5},0)</f>
        <v>6931.5</v>
      </c>
      <c r="J1674" s="39">
        <v>15454.5</v>
      </c>
      <c r="K1674" s="40">
        <f t="array" ref="K1674:S1674">VLOOKUP(D1674, 'HUMAN RESOURCES'!D:V,{11,12,13,14,15,16,17,18,19},0)</f>
        <v>10</v>
      </c>
      <c r="L1674" s="40">
        <v>3.0</v>
      </c>
      <c r="M1674" s="40">
        <v>82.0</v>
      </c>
      <c r="N1674" s="41">
        <v>75.0</v>
      </c>
      <c r="O1674" s="42">
        <v>0.14</v>
      </c>
      <c r="P1674" s="42">
        <v>0.7</v>
      </c>
      <c r="Q1674" s="42">
        <v>0.16</v>
      </c>
      <c r="R1674" s="40">
        <v>2018122.0</v>
      </c>
      <c r="S1674" s="42">
        <v>0.503</v>
      </c>
      <c r="T1674" s="43">
        <f t="array" ref="T1674:U1674">VLOOKUP(D1674, TOURISM!D:H,{4,5},0)</f>
        <v>2465000000</v>
      </c>
      <c r="U1674" s="43">
        <v>1.26E9</v>
      </c>
      <c r="V1674" s="38">
        <f t="array" ref="V1674:AA1674">VLOOKUP(D1674, BUSINESS!D:P,{8,9,10,11,12,13},0)</f>
        <v>0.384</v>
      </c>
      <c r="W1674" s="37">
        <v>60.0</v>
      </c>
      <c r="X1674" s="37"/>
      <c r="Y1674" s="37">
        <v>260.0</v>
      </c>
      <c r="Z1674" s="38">
        <v>0.567</v>
      </c>
      <c r="AA1674" s="38">
        <v>0.955</v>
      </c>
      <c r="AB1674" s="44">
        <f t="shared" si="331"/>
        <v>23462.22869</v>
      </c>
      <c r="AC1674" s="44">
        <f t="shared" ref="AC1674:AC1675" si="562">(I1674/R1674)*1000</f>
        <v>3.434628828</v>
      </c>
      <c r="AD1674" s="44">
        <f t="shared" ref="AD1674:AD1675" si="563">J1674/R1674*1000</f>
        <v>7.657862111</v>
      </c>
      <c r="AE1674" s="44">
        <f t="shared" si="552"/>
        <v>1221.432599</v>
      </c>
      <c r="AF1674" s="44">
        <f t="shared" si="553"/>
        <v>624.3428296</v>
      </c>
      <c r="AG1674" s="45">
        <f t="shared" si="5"/>
        <v>0.2090234652</v>
      </c>
      <c r="AH1674" s="45">
        <f t="shared" si="6"/>
        <v>0.149068323</v>
      </c>
      <c r="AI1674" s="45" t="str">
        <f t="shared" si="7"/>
        <v/>
      </c>
      <c r="AJ1674" s="45" t="str">
        <f t="shared" si="8"/>
        <v/>
      </c>
      <c r="AK1674" s="45">
        <f t="shared" si="9"/>
        <v>0.005607743011</v>
      </c>
      <c r="AL1674" s="45">
        <f t="shared" si="10"/>
        <v>0.1818968166</v>
      </c>
      <c r="AM1674" s="45">
        <f t="shared" si="11"/>
        <v>0.1842851094</v>
      </c>
    </row>
    <row r="1675">
      <c r="A1675" s="33" t="s">
        <v>148</v>
      </c>
      <c r="B1675" s="34" t="s">
        <v>190</v>
      </c>
      <c r="C1675" s="35" t="s">
        <v>56</v>
      </c>
      <c r="D1675" s="36" t="str">
        <f t="shared" si="1"/>
        <v>Europe/Slovenia-Europe/2008</v>
      </c>
      <c r="E1675" s="37">
        <f t="array" ref="E1675:H1675">VLOOKUP(D1675, GDP!D:L,{6,7,8,9},0)</f>
        <v>54554616826</v>
      </c>
      <c r="F1675" s="38">
        <v>0.083</v>
      </c>
      <c r="G1675" s="37">
        <v>2265.0</v>
      </c>
      <c r="H1675" s="38">
        <v>0.067</v>
      </c>
      <c r="I1675" s="39">
        <f t="array" ref="I1675:J1675">VLOOKUP(D1675, ENERGY!I:M,{4,5},0)</f>
        <v>7075.5</v>
      </c>
      <c r="J1675" s="39">
        <v>15816.0</v>
      </c>
      <c r="K1675" s="40">
        <f t="array" ref="K1675:S1675">VLOOKUP(D1675, 'HUMAN RESOURCES'!D:V,{11,12,13,14,15,16,17,18,19},0)</f>
        <v>11</v>
      </c>
      <c r="L1675" s="40">
        <v>3.0</v>
      </c>
      <c r="M1675" s="40">
        <v>82.0</v>
      </c>
      <c r="N1675" s="41">
        <v>75.0</v>
      </c>
      <c r="O1675" s="42">
        <v>0.139</v>
      </c>
      <c r="P1675" s="42">
        <v>0.698</v>
      </c>
      <c r="Q1675" s="42">
        <v>0.162</v>
      </c>
      <c r="R1675" s="40">
        <v>2021316.0</v>
      </c>
      <c r="S1675" s="42">
        <v>0.502</v>
      </c>
      <c r="T1675" s="43">
        <f t="array" ref="T1675:U1675">VLOOKUP(D1675, TOURISM!D:H,{4,5},0)</f>
        <v>2954000000</v>
      </c>
      <c r="U1675" s="43">
        <v>1.61E9</v>
      </c>
      <c r="V1675" s="38">
        <f t="array" ref="V1675:AA1675">VLOOKUP(D1675, BUSINESS!D:P,{8,9,10,11,12,13},0)</f>
        <v>0.358</v>
      </c>
      <c r="W1675" s="37">
        <v>19.0</v>
      </c>
      <c r="X1675" s="37"/>
      <c r="Y1675" s="37">
        <v>260.0</v>
      </c>
      <c r="Z1675" s="38">
        <v>0.58</v>
      </c>
      <c r="AA1675" s="38">
        <v>1.011</v>
      </c>
      <c r="AB1675" s="44">
        <f t="shared" si="331"/>
        <v>26989.65269</v>
      </c>
      <c r="AC1675" s="44">
        <f t="shared" si="562"/>
        <v>3.500442286</v>
      </c>
      <c r="AD1675" s="44">
        <f t="shared" si="563"/>
        <v>7.824605356</v>
      </c>
      <c r="AE1675" s="44">
        <f t="shared" si="552"/>
        <v>1461.424141</v>
      </c>
      <c r="AF1675" s="44">
        <f t="shared" si="553"/>
        <v>796.510788</v>
      </c>
      <c r="AG1675" s="45">
        <f t="shared" si="5"/>
        <v>0.1503447966</v>
      </c>
      <c r="AH1675" s="45">
        <f t="shared" si="6"/>
        <v>0.2243243243</v>
      </c>
      <c r="AI1675" s="45">
        <f t="shared" si="7"/>
        <v>0.01916173806</v>
      </c>
      <c r="AJ1675" s="45">
        <f t="shared" si="8"/>
        <v>0.02177412472</v>
      </c>
      <c r="AK1675" s="45">
        <f t="shared" si="9"/>
        <v>0.001582659522</v>
      </c>
      <c r="AL1675" s="45">
        <f t="shared" si="10"/>
        <v>0.1964836557</v>
      </c>
      <c r="AM1675" s="45">
        <f t="shared" si="11"/>
        <v>0.2757586861</v>
      </c>
    </row>
    <row r="1676">
      <c r="A1676" s="33" t="s">
        <v>148</v>
      </c>
      <c r="B1676" s="34" t="s">
        <v>190</v>
      </c>
      <c r="C1676" s="35" t="s">
        <v>57</v>
      </c>
      <c r="D1676" s="36" t="str">
        <f t="shared" si="1"/>
        <v>Europe/Slovenia-Europe/2009</v>
      </c>
      <c r="E1676" s="37">
        <f t="array" ref="E1676:H1676">VLOOKUP(D1676, GDP!D:L,{6,7,8,9},0)</f>
        <v>49208375314</v>
      </c>
      <c r="F1676" s="38">
        <v>0.092</v>
      </c>
      <c r="G1676" s="37">
        <v>2235.0</v>
      </c>
      <c r="H1676" s="38">
        <v>0.059</v>
      </c>
      <c r="I1676" s="39" t="str">
        <f t="array" ref="I1676:J1676">VLOOKUP(D1676, ENERGY!I:M,{4,5},0)</f>
        <v/>
      </c>
      <c r="J1676" s="39"/>
      <c r="K1676" s="40">
        <f t="array" ref="K1676:S1676">VLOOKUP(D1676, 'HUMAN RESOURCES'!D:V,{11,12,13,14,15,16,17,18,19},0)</f>
        <v>11</v>
      </c>
      <c r="L1676" s="40">
        <v>3.0</v>
      </c>
      <c r="M1676" s="40">
        <v>82.0</v>
      </c>
      <c r="N1676" s="41">
        <v>76.0</v>
      </c>
      <c r="O1676" s="42">
        <v>0.14</v>
      </c>
      <c r="P1676" s="42">
        <v>0.696</v>
      </c>
      <c r="Q1676" s="42">
        <v>0.165</v>
      </c>
      <c r="R1676" s="40">
        <v>2039669.0</v>
      </c>
      <c r="S1676" s="42">
        <v>0.501</v>
      </c>
      <c r="T1676" s="43">
        <f t="array" ref="T1676:U1676">VLOOKUP(D1676, TOURISM!D:H,{4,5},0)</f>
        <v>2735000000</v>
      </c>
      <c r="U1676" s="43">
        <v>1.456E9</v>
      </c>
      <c r="V1676" s="38">
        <f t="array" ref="V1676:AA1676">VLOOKUP(D1676, BUSINESS!D:P,{8,9,10,11,12,13},0)</f>
        <v>0.367</v>
      </c>
      <c r="W1676" s="37">
        <v>6.0</v>
      </c>
      <c r="X1676" s="37"/>
      <c r="Y1676" s="37">
        <v>260.0</v>
      </c>
      <c r="Z1676" s="38">
        <v>0.64</v>
      </c>
      <c r="AA1676" s="38">
        <v>1.027</v>
      </c>
      <c r="AB1676" s="44">
        <f t="shared" si="331"/>
        <v>24125.66711</v>
      </c>
      <c r="AC1676" s="44"/>
      <c r="AD1676" s="44"/>
      <c r="AE1676" s="44">
        <f t="shared" si="552"/>
        <v>1340.903843</v>
      </c>
      <c r="AF1676" s="44">
        <f t="shared" si="553"/>
        <v>713.8413144</v>
      </c>
      <c r="AG1676" s="45">
        <f t="shared" si="5"/>
        <v>-0.1061142066</v>
      </c>
      <c r="AH1676" s="45">
        <f t="shared" si="6"/>
        <v>-0.01324503311</v>
      </c>
      <c r="AI1676" s="45" t="str">
        <f t="shared" si="7"/>
        <v/>
      </c>
      <c r="AJ1676" s="45" t="str">
        <f t="shared" si="8"/>
        <v/>
      </c>
      <c r="AK1676" s="45">
        <f t="shared" si="9"/>
        <v>0.009079728256</v>
      </c>
      <c r="AL1676" s="45">
        <f t="shared" si="10"/>
        <v>-0.08246770759</v>
      </c>
      <c r="AM1676" s="45">
        <f t="shared" si="11"/>
        <v>-0.1037895215</v>
      </c>
    </row>
    <row r="1677">
      <c r="A1677" s="33" t="s">
        <v>148</v>
      </c>
      <c r="B1677" s="34" t="s">
        <v>190</v>
      </c>
      <c r="C1677" s="35" t="s">
        <v>58</v>
      </c>
      <c r="D1677" s="36" t="str">
        <f t="shared" si="1"/>
        <v>Europe/Slovenia-Europe/2010</v>
      </c>
      <c r="E1677" s="37">
        <f t="array" ref="E1677:H1677">VLOOKUP(D1677, GDP!D:L,{6,7,8,9},0)</f>
        <v>46999407184</v>
      </c>
      <c r="F1677" s="38">
        <v>0.089</v>
      </c>
      <c r="G1677" s="37">
        <v>2044.0</v>
      </c>
      <c r="H1677" s="38">
        <v>0.059</v>
      </c>
      <c r="I1677" s="39">
        <f t="array" ref="I1677:J1677">VLOOKUP(D1677, ENERGY!I:M,{4,5},0)</f>
        <v>7293</v>
      </c>
      <c r="J1677" s="39">
        <v>15867.0</v>
      </c>
      <c r="K1677" s="40">
        <f t="array" ref="K1677:S1677">VLOOKUP(D1677, 'HUMAN RESOURCES'!D:V,{11,12,13,14,15,16,17,18,19},0)</f>
        <v>11</v>
      </c>
      <c r="L1677" s="40">
        <v>3.0</v>
      </c>
      <c r="M1677" s="40">
        <v>83.0</v>
      </c>
      <c r="N1677" s="41">
        <v>76.0</v>
      </c>
      <c r="O1677" s="42">
        <v>0.14</v>
      </c>
      <c r="P1677" s="42">
        <v>0.693</v>
      </c>
      <c r="Q1677" s="42">
        <v>0.167</v>
      </c>
      <c r="R1677" s="40">
        <v>2048583.0</v>
      </c>
      <c r="S1677" s="42">
        <v>0.5</v>
      </c>
      <c r="T1677" s="43">
        <f t="array" ref="T1677:U1677">VLOOKUP(D1677, TOURISM!D:H,{4,5},0)</f>
        <v>2721000000</v>
      </c>
      <c r="U1677" s="43">
        <v>1.377E9</v>
      </c>
      <c r="V1677" s="38">
        <f t="array" ref="V1677:AA1677">VLOOKUP(D1677, BUSINESS!D:P,{8,9,10,11,12,13},0)</f>
        <v>0.346</v>
      </c>
      <c r="W1677" s="37">
        <v>6.0</v>
      </c>
      <c r="X1677" s="37"/>
      <c r="Y1677" s="37">
        <v>260.0</v>
      </c>
      <c r="Z1677" s="38">
        <v>0.7</v>
      </c>
      <c r="AA1677" s="38">
        <v>1.033</v>
      </c>
      <c r="AB1677" s="44">
        <f t="shared" si="331"/>
        <v>22942.39832</v>
      </c>
      <c r="AC1677" s="44">
        <f t="shared" ref="AC1677:AC1684" si="564">(I1677/R1677)*1000</f>
        <v>3.560021732</v>
      </c>
      <c r="AD1677" s="44">
        <f t="shared" ref="AD1677:AD1679" si="565">J1677/R1677*1000</f>
        <v>7.74535374</v>
      </c>
      <c r="AE1677" s="44">
        <f t="shared" si="552"/>
        <v>1328.235175</v>
      </c>
      <c r="AF1677" s="44">
        <f t="shared" si="553"/>
        <v>672.1719354</v>
      </c>
      <c r="AG1677" s="45">
        <f t="shared" si="5"/>
        <v>-0.04904605473</v>
      </c>
      <c r="AH1677" s="45">
        <f t="shared" si="6"/>
        <v>-0.08545861298</v>
      </c>
      <c r="AI1677" s="45" t="str">
        <f t="shared" si="7"/>
        <v/>
      </c>
      <c r="AJ1677" s="45" t="str">
        <f t="shared" si="8"/>
        <v/>
      </c>
      <c r="AK1677" s="45">
        <f t="shared" si="9"/>
        <v>0.004370316948</v>
      </c>
      <c r="AL1677" s="45">
        <f t="shared" si="10"/>
        <v>-0.009447856801</v>
      </c>
      <c r="AM1677" s="45">
        <f t="shared" si="11"/>
        <v>-0.05837344824</v>
      </c>
    </row>
    <row r="1678">
      <c r="A1678" s="33" t="s">
        <v>148</v>
      </c>
      <c r="B1678" s="34" t="s">
        <v>190</v>
      </c>
      <c r="C1678" s="35" t="s">
        <v>59</v>
      </c>
      <c r="D1678" s="36" t="str">
        <f t="shared" si="1"/>
        <v>Europe/Slovenia-Europe/2011</v>
      </c>
      <c r="E1678" s="37">
        <f t="array" ref="E1678:H1678">VLOOKUP(D1678, GDP!D:L,{6,7,8,9},0)</f>
        <v>50250147802</v>
      </c>
      <c r="F1678" s="38">
        <v>0.089</v>
      </c>
      <c r="G1678" s="37">
        <v>2171.0</v>
      </c>
      <c r="H1678" s="38">
        <v>0.059</v>
      </c>
      <c r="I1678" s="39">
        <f t="array" ref="I1678:J1678">VLOOKUP(D1678, ENERGY!I:M,{4,5},0)</f>
        <v>6912</v>
      </c>
      <c r="J1678" s="39">
        <v>15500.0</v>
      </c>
      <c r="K1678" s="40">
        <f t="array" ref="K1678:S1678">VLOOKUP(D1678, 'HUMAN RESOURCES'!D:V,{11,12,13,14,15,16,17,18,19},0)</f>
        <v>11</v>
      </c>
      <c r="L1678" s="40">
        <v>3.0</v>
      </c>
      <c r="M1678" s="40">
        <v>83.0</v>
      </c>
      <c r="N1678" s="41">
        <v>77.0</v>
      </c>
      <c r="O1678" s="42">
        <v>0.141</v>
      </c>
      <c r="P1678" s="42">
        <v>0.691</v>
      </c>
      <c r="Q1678" s="42">
        <v>0.169</v>
      </c>
      <c r="R1678" s="40">
        <v>2052843.0</v>
      </c>
      <c r="S1678" s="42">
        <v>0.499</v>
      </c>
      <c r="T1678" s="43">
        <f t="array" ref="T1678:U1678">VLOOKUP(D1678, TOURISM!D:H,{4,5},0)</f>
        <v>2953000000</v>
      </c>
      <c r="U1678" s="43">
        <v>1.315E9</v>
      </c>
      <c r="V1678" s="38">
        <f t="array" ref="V1678:AA1678">VLOOKUP(D1678, BUSINESS!D:P,{8,9,10,11,12,13},0)</f>
        <v>0.339</v>
      </c>
      <c r="W1678" s="37">
        <v>6.0</v>
      </c>
      <c r="X1678" s="37"/>
      <c r="Y1678" s="37">
        <v>260.0</v>
      </c>
      <c r="Z1678" s="38">
        <v>0.673</v>
      </c>
      <c r="AA1678" s="38">
        <v>1.052</v>
      </c>
      <c r="AB1678" s="44">
        <f t="shared" si="331"/>
        <v>24478.31997</v>
      </c>
      <c r="AC1678" s="44">
        <f t="shared" si="564"/>
        <v>3.36703781</v>
      </c>
      <c r="AD1678" s="44">
        <f t="shared" si="565"/>
        <v>7.550504349</v>
      </c>
      <c r="AE1678" s="44">
        <f t="shared" si="552"/>
        <v>1438.492861</v>
      </c>
      <c r="AF1678" s="44">
        <f t="shared" si="553"/>
        <v>640.5750464</v>
      </c>
      <c r="AG1678" s="45">
        <f t="shared" si="5"/>
        <v>0.06694686515</v>
      </c>
      <c r="AH1678" s="45">
        <f t="shared" si="6"/>
        <v>0.06213307241</v>
      </c>
      <c r="AI1678" s="45">
        <f t="shared" si="7"/>
        <v>-0.05420863583</v>
      </c>
      <c r="AJ1678" s="45">
        <f t="shared" si="8"/>
        <v>-0.02515693884</v>
      </c>
      <c r="AK1678" s="45">
        <f t="shared" si="9"/>
        <v>0.002079486162</v>
      </c>
      <c r="AL1678" s="45">
        <f t="shared" si="10"/>
        <v>0.08301066535</v>
      </c>
      <c r="AM1678" s="45">
        <f t="shared" si="11"/>
        <v>-0.04700715301</v>
      </c>
    </row>
    <row r="1679">
      <c r="A1679" s="33" t="s">
        <v>148</v>
      </c>
      <c r="B1679" s="34" t="s">
        <v>190</v>
      </c>
      <c r="C1679" s="35" t="s">
        <v>60</v>
      </c>
      <c r="D1679" s="36" t="str">
        <f t="shared" si="1"/>
        <v>Europe/Slovenia-Europe/2012</v>
      </c>
      <c r="E1679" s="37">
        <f t="array" ref="E1679:H1679">VLOOKUP(D1679, GDP!D:L,{6,7,8,9},0)</f>
        <v>45379174408</v>
      </c>
      <c r="F1679" s="38">
        <v>0.088</v>
      </c>
      <c r="G1679" s="37">
        <v>1942.0</v>
      </c>
      <c r="H1679" s="38">
        <v>0.059</v>
      </c>
      <c r="I1679" s="39">
        <f t="array" ref="I1679:J1679">VLOOKUP(D1679, ENERGY!I:M,{4,5},0)</f>
        <v>6867</v>
      </c>
      <c r="J1679" s="39">
        <v>15255.0</v>
      </c>
      <c r="K1679" s="40">
        <f t="array" ref="K1679:S1679">VLOOKUP(D1679, 'HUMAN RESOURCES'!D:V,{11,12,13,14,15,16,17,18,19},0)</f>
        <v>11</v>
      </c>
      <c r="L1679" s="40">
        <v>2.0</v>
      </c>
      <c r="M1679" s="40">
        <v>83.0</v>
      </c>
      <c r="N1679" s="41">
        <v>77.0</v>
      </c>
      <c r="O1679" s="42">
        <v>0.142</v>
      </c>
      <c r="P1679" s="42">
        <v>0.688</v>
      </c>
      <c r="Q1679" s="42">
        <v>0.171</v>
      </c>
      <c r="R1679" s="40">
        <v>2057159.0</v>
      </c>
      <c r="S1679" s="42">
        <v>0.499</v>
      </c>
      <c r="T1679" s="43">
        <f t="array" ref="T1679:U1679">VLOOKUP(D1679, TOURISM!D:H,{4,5},0)</f>
        <v>2841000000</v>
      </c>
      <c r="U1679" s="43">
        <v>1.085E9</v>
      </c>
      <c r="V1679" s="38">
        <f t="array" ref="V1679:AA1679">VLOOKUP(D1679, BUSINESS!D:P,{8,9,10,11,12,13},0)</f>
        <v>0.339</v>
      </c>
      <c r="W1679" s="37">
        <v>6.0</v>
      </c>
      <c r="X1679" s="37">
        <v>31.0</v>
      </c>
      <c r="Y1679" s="37">
        <v>260.0</v>
      </c>
      <c r="Z1679" s="38">
        <v>0.683</v>
      </c>
      <c r="AA1679" s="38">
        <v>1.084</v>
      </c>
      <c r="AB1679" s="44">
        <f t="shared" si="331"/>
        <v>22059.14779</v>
      </c>
      <c r="AC1679" s="44">
        <f t="shared" si="564"/>
        <v>3.338098805</v>
      </c>
      <c r="AD1679" s="44">
        <f t="shared" si="565"/>
        <v>7.415566808</v>
      </c>
      <c r="AE1679" s="44">
        <f t="shared" si="552"/>
        <v>1381.030829</v>
      </c>
      <c r="AF1679" s="44">
        <f t="shared" si="553"/>
        <v>527.4264167</v>
      </c>
      <c r="AG1679" s="45">
        <f t="shared" si="5"/>
        <v>-0.0988291755</v>
      </c>
      <c r="AH1679" s="45">
        <f t="shared" si="6"/>
        <v>-0.105481345</v>
      </c>
      <c r="AI1679" s="45">
        <f t="shared" si="7"/>
        <v>-0.00859479665</v>
      </c>
      <c r="AJ1679" s="45">
        <f t="shared" si="8"/>
        <v>-0.01787132815</v>
      </c>
      <c r="AK1679" s="45">
        <f t="shared" si="9"/>
        <v>0.002102450114</v>
      </c>
      <c r="AL1679" s="45">
        <f t="shared" si="10"/>
        <v>-0.03994599697</v>
      </c>
      <c r="AM1679" s="45">
        <f t="shared" si="11"/>
        <v>-0.1766360246</v>
      </c>
    </row>
    <row r="1680">
      <c r="A1680" s="33" t="s">
        <v>148</v>
      </c>
      <c r="B1680" s="34" t="s">
        <v>191</v>
      </c>
      <c r="C1680" s="35" t="s">
        <v>48</v>
      </c>
      <c r="D1680" s="36" t="str">
        <f t="shared" si="1"/>
        <v>Europe/Spain-Europe/2000</v>
      </c>
      <c r="E1680" s="37">
        <f t="array" ref="E1680:H1680">VLOOKUP(D1680, GDP!D:L,{6,7,8,9},0)</f>
        <v>580000000000</v>
      </c>
      <c r="F1680" s="38">
        <v>0.072</v>
      </c>
      <c r="G1680" s="37">
        <v>1045.0</v>
      </c>
      <c r="H1680" s="38">
        <v>0.052</v>
      </c>
      <c r="I1680" s="39">
        <f t="array" ref="I1680:J1680">VLOOKUP(D1680, ENERGY!I:M,{4,5},0)</f>
        <v>124679</v>
      </c>
      <c r="J1680" s="39"/>
      <c r="K1680" s="40">
        <f t="array" ref="K1680:S1680">VLOOKUP(D1680, 'HUMAN RESOURCES'!D:V,{11,12,13,14,15,16,17,18,19},0)</f>
        <v>10</v>
      </c>
      <c r="L1680" s="40">
        <v>5.0</v>
      </c>
      <c r="M1680" s="40">
        <v>83.0</v>
      </c>
      <c r="N1680" s="41">
        <v>76.0</v>
      </c>
      <c r="O1680" s="42">
        <v>0.148</v>
      </c>
      <c r="P1680" s="42">
        <v>0.684</v>
      </c>
      <c r="Q1680" s="42">
        <v>0.169</v>
      </c>
      <c r="R1680" s="40">
        <v>4.0263216E7</v>
      </c>
      <c r="S1680" s="42">
        <v>0.763</v>
      </c>
      <c r="T1680" s="43">
        <f t="array" ref="T1680:U1680">VLOOKUP(D1680, TOURISM!D:H,{4,5},0)</f>
        <v>32656000000</v>
      </c>
      <c r="U1680" s="43">
        <v>7.71E9</v>
      </c>
      <c r="V1680" s="38" t="str">
        <f t="array" ref="V1680:AA1680">VLOOKUP(D1680, BUSINESS!D:P,{8,9,10,11,12,13},0)</f>
        <v/>
      </c>
      <c r="W1680" s="37"/>
      <c r="X1680" s="37"/>
      <c r="Y1680" s="37"/>
      <c r="Z1680" s="38">
        <v>0.136</v>
      </c>
      <c r="AA1680" s="38">
        <v>0.602</v>
      </c>
      <c r="AB1680" s="44">
        <f t="shared" si="331"/>
        <v>14405.20797</v>
      </c>
      <c r="AC1680" s="44">
        <f t="shared" si="564"/>
        <v>3.096598146</v>
      </c>
      <c r="AD1680" s="44"/>
      <c r="AE1680" s="44">
        <f t="shared" si="552"/>
        <v>811.0628818</v>
      </c>
      <c r="AF1680" s="44">
        <f t="shared" si="553"/>
        <v>191.4899197</v>
      </c>
      <c r="AG1680" s="45" t="str">
        <f t="shared" si="5"/>
        <v/>
      </c>
      <c r="AH1680" s="45" t="str">
        <f t="shared" si="6"/>
        <v/>
      </c>
      <c r="AI1680" s="45" t="str">
        <f t="shared" si="7"/>
        <v/>
      </c>
      <c r="AJ1680" s="45" t="str">
        <f t="shared" si="8"/>
        <v/>
      </c>
      <c r="AK1680" s="45" t="str">
        <f t="shared" si="9"/>
        <v/>
      </c>
      <c r="AL1680" s="45" t="str">
        <f t="shared" si="10"/>
        <v/>
      </c>
      <c r="AM1680" s="45" t="str">
        <f t="shared" si="11"/>
        <v/>
      </c>
    </row>
    <row r="1681">
      <c r="A1681" s="33" t="s">
        <v>148</v>
      </c>
      <c r="B1681" s="34" t="s">
        <v>191</v>
      </c>
      <c r="C1681" s="35" t="s">
        <v>49</v>
      </c>
      <c r="D1681" s="36" t="str">
        <f t="shared" si="1"/>
        <v>Europe/Spain-Europe/2001</v>
      </c>
      <c r="E1681" s="37">
        <f t="array" ref="E1681:H1681">VLOOKUP(D1681, GDP!D:L,{6,7,8,9},0)</f>
        <v>609000000000</v>
      </c>
      <c r="F1681" s="38">
        <v>0.072</v>
      </c>
      <c r="G1681" s="37">
        <v>1089.0</v>
      </c>
      <c r="H1681" s="38">
        <v>0.052</v>
      </c>
      <c r="I1681" s="39">
        <f t="array" ref="I1681:J1681">VLOOKUP(D1681, ENERGY!I:M,{4,5},0)</f>
        <v>125570</v>
      </c>
      <c r="J1681" s="39"/>
      <c r="K1681" s="40">
        <f t="array" ref="K1681:S1681">VLOOKUP(D1681, 'HUMAN RESOURCES'!D:V,{11,12,13,14,15,16,17,18,19},0)</f>
        <v>10</v>
      </c>
      <c r="L1681" s="40">
        <v>5.0</v>
      </c>
      <c r="M1681" s="40">
        <v>83.0</v>
      </c>
      <c r="N1681" s="41">
        <v>76.0</v>
      </c>
      <c r="O1681" s="42">
        <v>0.146</v>
      </c>
      <c r="P1681" s="42">
        <v>0.685</v>
      </c>
      <c r="Q1681" s="42">
        <v>0.169</v>
      </c>
      <c r="R1681" s="40">
        <v>4.0756001E7</v>
      </c>
      <c r="S1681" s="42">
        <v>0.763</v>
      </c>
      <c r="T1681" s="43">
        <f t="array" ref="T1681:U1681">VLOOKUP(D1681, TOURISM!D:H,{4,5},0)</f>
        <v>33829000000</v>
      </c>
      <c r="U1681" s="43">
        <v>8.466E9</v>
      </c>
      <c r="V1681" s="38" t="str">
        <f t="array" ref="V1681:AA1681">VLOOKUP(D1681, BUSINESS!D:P,{8,9,10,11,12,13},0)</f>
        <v/>
      </c>
      <c r="W1681" s="37"/>
      <c r="X1681" s="37"/>
      <c r="Y1681" s="37"/>
      <c r="Z1681" s="38">
        <v>0.181</v>
      </c>
      <c r="AA1681" s="38">
        <v>0.728</v>
      </c>
      <c r="AB1681" s="44">
        <f t="shared" si="331"/>
        <v>14942.58477</v>
      </c>
      <c r="AC1681" s="44">
        <f t="shared" si="564"/>
        <v>3.08101867</v>
      </c>
      <c r="AD1681" s="44"/>
      <c r="AE1681" s="44">
        <f t="shared" si="552"/>
        <v>830.0372748</v>
      </c>
      <c r="AF1681" s="44">
        <f t="shared" si="553"/>
        <v>207.724011</v>
      </c>
      <c r="AG1681" s="45">
        <f t="shared" si="5"/>
        <v>0.037304342</v>
      </c>
      <c r="AH1681" s="45">
        <f t="shared" si="6"/>
        <v>0.04210526316</v>
      </c>
      <c r="AI1681" s="45">
        <f t="shared" si="7"/>
        <v>-0.005031158297</v>
      </c>
      <c r="AJ1681" s="45" t="str">
        <f t="shared" si="8"/>
        <v/>
      </c>
      <c r="AK1681" s="45">
        <f t="shared" si="9"/>
        <v>0.01223908691</v>
      </c>
      <c r="AL1681" s="45">
        <f t="shared" si="10"/>
        <v>0.02339447824</v>
      </c>
      <c r="AM1681" s="45">
        <f t="shared" si="11"/>
        <v>0.08477778512</v>
      </c>
    </row>
    <row r="1682">
      <c r="A1682" s="33" t="s">
        <v>148</v>
      </c>
      <c r="B1682" s="34" t="s">
        <v>191</v>
      </c>
      <c r="C1682" s="35" t="s">
        <v>50</v>
      </c>
      <c r="D1682" s="36" t="str">
        <f t="shared" si="1"/>
        <v>Europe/Spain-Europe/2002</v>
      </c>
      <c r="E1682" s="37">
        <f t="array" ref="E1682:H1682">VLOOKUP(D1682, GDP!D:L,{6,7,8,9},0)</f>
        <v>686000000000</v>
      </c>
      <c r="F1682" s="38">
        <v>0.073</v>
      </c>
      <c r="G1682" s="37">
        <v>1215.0</v>
      </c>
      <c r="H1682" s="38">
        <v>0.043</v>
      </c>
      <c r="I1682" s="39">
        <f t="array" ref="I1682:J1682">VLOOKUP(D1682, ENERGY!I:M,{4,5},0)</f>
        <v>127749</v>
      </c>
      <c r="J1682" s="39">
        <v>269675.0</v>
      </c>
      <c r="K1682" s="40">
        <f t="array" ref="K1682:S1682">VLOOKUP(D1682, 'HUMAN RESOURCES'!D:V,{11,12,13,14,15,16,17,18,19},0)</f>
        <v>10</v>
      </c>
      <c r="L1682" s="40">
        <v>5.0</v>
      </c>
      <c r="M1682" s="40">
        <v>83.0</v>
      </c>
      <c r="N1682" s="41">
        <v>76.0</v>
      </c>
      <c r="O1682" s="42">
        <v>0.145</v>
      </c>
      <c r="P1682" s="42">
        <v>0.686</v>
      </c>
      <c r="Q1682" s="42">
        <v>0.169</v>
      </c>
      <c r="R1682" s="40">
        <v>4.1431558E7</v>
      </c>
      <c r="S1682" s="42">
        <v>0.765</v>
      </c>
      <c r="T1682" s="43">
        <f t="array" ref="T1682:U1682">VLOOKUP(D1682, TOURISM!D:H,{4,5},0)</f>
        <v>35468000000</v>
      </c>
      <c r="U1682" s="43">
        <v>9.366E9</v>
      </c>
      <c r="V1682" s="38" t="str">
        <f t="array" ref="V1682:AA1682">VLOOKUP(D1682, BUSINESS!D:P,{8,9,10,11,12,13},0)</f>
        <v/>
      </c>
      <c r="W1682" s="37"/>
      <c r="X1682" s="37"/>
      <c r="Y1682" s="37"/>
      <c r="Z1682" s="38">
        <v>0.204</v>
      </c>
      <c r="AA1682" s="38">
        <v>0.811</v>
      </c>
      <c r="AB1682" s="44">
        <f t="shared" si="331"/>
        <v>16557.42707</v>
      </c>
      <c r="AC1682" s="44">
        <f t="shared" si="564"/>
        <v>3.083374272</v>
      </c>
      <c r="AD1682" s="44">
        <f t="shared" ref="AD1682:AD1684" si="566">J1682/R1682*1000</f>
        <v>6.508927325</v>
      </c>
      <c r="AE1682" s="44">
        <f t="shared" si="552"/>
        <v>856.0624247</v>
      </c>
      <c r="AF1682" s="44">
        <f t="shared" si="553"/>
        <v>226.0595655</v>
      </c>
      <c r="AG1682" s="45">
        <f t="shared" si="5"/>
        <v>0.1080698099</v>
      </c>
      <c r="AH1682" s="45">
        <f t="shared" si="6"/>
        <v>0.1157024793</v>
      </c>
      <c r="AI1682" s="45">
        <f t="shared" si="7"/>
        <v>0.0007645530517</v>
      </c>
      <c r="AJ1682" s="45" t="str">
        <f t="shared" si="8"/>
        <v/>
      </c>
      <c r="AK1682" s="45">
        <f t="shared" si="9"/>
        <v>0.0165756449</v>
      </c>
      <c r="AL1682" s="45">
        <f t="shared" si="10"/>
        <v>0.03135419423</v>
      </c>
      <c r="AM1682" s="45">
        <f t="shared" si="11"/>
        <v>0.08826882567</v>
      </c>
    </row>
    <row r="1683">
      <c r="A1683" s="33" t="s">
        <v>148</v>
      </c>
      <c r="B1683" s="34" t="s">
        <v>191</v>
      </c>
      <c r="C1683" s="35" t="s">
        <v>51</v>
      </c>
      <c r="D1683" s="36" t="str">
        <f t="shared" si="1"/>
        <v>Europe/Spain-Europe/2003</v>
      </c>
      <c r="E1683" s="37">
        <f t="array" ref="E1683:H1683">VLOOKUP(D1683, GDP!D:L,{6,7,8,9},0)</f>
        <v>884000000000</v>
      </c>
      <c r="F1683" s="38">
        <v>0.082</v>
      </c>
      <c r="G1683" s="37">
        <v>1730.0</v>
      </c>
      <c r="H1683" s="38">
        <v>0.043</v>
      </c>
      <c r="I1683" s="39">
        <f t="array" ref="I1683:J1683">VLOOKUP(D1683, ENERGY!I:M,{4,5},0)</f>
        <v>127732</v>
      </c>
      <c r="J1683" s="39">
        <v>288237.0</v>
      </c>
      <c r="K1683" s="40">
        <f t="array" ref="K1683:S1683">VLOOKUP(D1683, 'HUMAN RESOURCES'!D:V,{11,12,13,14,15,16,17,18,19},0)</f>
        <v>10</v>
      </c>
      <c r="L1683" s="40">
        <v>5.0</v>
      </c>
      <c r="M1683" s="40">
        <v>83.0</v>
      </c>
      <c r="N1683" s="41">
        <v>76.0</v>
      </c>
      <c r="O1683" s="42">
        <v>0.145</v>
      </c>
      <c r="P1683" s="42">
        <v>0.687</v>
      </c>
      <c r="Q1683" s="42">
        <v>0.169</v>
      </c>
      <c r="R1683" s="40">
        <v>4.2187645E7</v>
      </c>
      <c r="S1683" s="42">
        <v>0.768</v>
      </c>
      <c r="T1683" s="43">
        <f t="array" ref="T1683:U1683">VLOOKUP(D1683, TOURISM!D:H,{4,5},0)</f>
        <v>43863000000</v>
      </c>
      <c r="U1683" s="43">
        <v>1.133E10</v>
      </c>
      <c r="V1683" s="38" t="str">
        <f t="array" ref="V1683:AA1683">VLOOKUP(D1683, BUSINESS!D:P,{8,9,10,11,12,13},0)</f>
        <v/>
      </c>
      <c r="W1683" s="37">
        <v>114.0</v>
      </c>
      <c r="X1683" s="37"/>
      <c r="Y1683" s="37"/>
      <c r="Z1683" s="38">
        <v>0.399</v>
      </c>
      <c r="AA1683" s="38">
        <v>0.886</v>
      </c>
      <c r="AB1683" s="44">
        <f t="shared" si="331"/>
        <v>20954.00205</v>
      </c>
      <c r="AC1683" s="44">
        <f t="shared" si="564"/>
        <v>3.027711075</v>
      </c>
      <c r="AD1683" s="44">
        <f t="shared" si="566"/>
        <v>6.832260962</v>
      </c>
      <c r="AE1683" s="44">
        <f t="shared" si="552"/>
        <v>1039.711982</v>
      </c>
      <c r="AF1683" s="44">
        <f t="shared" si="553"/>
        <v>268.5620399</v>
      </c>
      <c r="AG1683" s="45">
        <f t="shared" si="5"/>
        <v>0.2655349146</v>
      </c>
      <c r="AH1683" s="45">
        <f t="shared" si="6"/>
        <v>0.4238683128</v>
      </c>
      <c r="AI1683" s="45">
        <f t="shared" si="7"/>
        <v>-0.01805268913</v>
      </c>
      <c r="AJ1683" s="45">
        <f t="shared" si="8"/>
        <v>0.04967541042</v>
      </c>
      <c r="AK1683" s="45">
        <f t="shared" si="9"/>
        <v>0.01824906029</v>
      </c>
      <c r="AL1683" s="45">
        <f t="shared" si="10"/>
        <v>0.2145282307</v>
      </c>
      <c r="AM1683" s="45">
        <f t="shared" si="11"/>
        <v>0.1880144921</v>
      </c>
    </row>
    <row r="1684">
      <c r="A1684" s="33" t="s">
        <v>148</v>
      </c>
      <c r="B1684" s="34" t="s">
        <v>191</v>
      </c>
      <c r="C1684" s="35" t="s">
        <v>52</v>
      </c>
      <c r="D1684" s="36" t="str">
        <f t="shared" si="1"/>
        <v>Europe/Spain-Europe/2004</v>
      </c>
      <c r="E1684" s="37">
        <f t="array" ref="E1684:H1684">VLOOKUP(D1684, GDP!D:L,{6,7,8,9},0)</f>
        <v>1040000000000</v>
      </c>
      <c r="F1684" s="38">
        <v>0.082</v>
      </c>
      <c r="G1684" s="37">
        <v>2028.0</v>
      </c>
      <c r="H1684" s="38">
        <v>0.043</v>
      </c>
      <c r="I1684" s="39">
        <f t="array" ref="I1684:J1684">VLOOKUP(D1684, ENERGY!I:M,{4,5},0)</f>
        <v>139013</v>
      </c>
      <c r="J1684" s="39">
        <v>329286.0</v>
      </c>
      <c r="K1684" s="40">
        <f t="array" ref="K1684:S1684">VLOOKUP(D1684, 'HUMAN RESOURCES'!D:V,{11,12,13,14,15,16,17,18,19},0)</f>
        <v>11</v>
      </c>
      <c r="L1684" s="40">
        <v>5.0</v>
      </c>
      <c r="M1684" s="40">
        <v>83.0</v>
      </c>
      <c r="N1684" s="41">
        <v>77.0</v>
      </c>
      <c r="O1684" s="42">
        <v>0.145</v>
      </c>
      <c r="P1684" s="42">
        <v>0.687</v>
      </c>
      <c r="Q1684" s="42">
        <v>0.168</v>
      </c>
      <c r="R1684" s="40">
        <v>4.2921895E7</v>
      </c>
      <c r="S1684" s="42">
        <v>0.77</v>
      </c>
      <c r="T1684" s="43">
        <f t="array" ref="T1684:U1684">VLOOKUP(D1684, TOURISM!D:H,{4,5},0)</f>
        <v>49996000000</v>
      </c>
      <c r="U1684" s="43">
        <v>1.4864E10</v>
      </c>
      <c r="V1684" s="38" t="str">
        <f t="array" ref="V1684:AA1684">VLOOKUP(D1684, BUSINESS!D:P,{8,9,10,11,12,13},0)</f>
        <v/>
      </c>
      <c r="W1684" s="37">
        <v>114.0</v>
      </c>
      <c r="X1684" s="37"/>
      <c r="Y1684" s="37"/>
      <c r="Z1684" s="38">
        <v>0.44</v>
      </c>
      <c r="AA1684" s="38">
        <v>0.904</v>
      </c>
      <c r="AB1684" s="44">
        <f t="shared" si="331"/>
        <v>24230.05788</v>
      </c>
      <c r="AC1684" s="44">
        <f t="shared" si="564"/>
        <v>3.238743303</v>
      </c>
      <c r="AD1684" s="44">
        <f t="shared" si="566"/>
        <v>7.671748882</v>
      </c>
      <c r="AE1684" s="44">
        <f t="shared" si="552"/>
        <v>1164.813436</v>
      </c>
      <c r="AF1684" s="44">
        <f t="shared" si="553"/>
        <v>346.3034426</v>
      </c>
      <c r="AG1684" s="45">
        <f t="shared" si="5"/>
        <v>0.1563451131</v>
      </c>
      <c r="AH1684" s="45">
        <f t="shared" si="6"/>
        <v>0.1722543353</v>
      </c>
      <c r="AI1684" s="45">
        <f t="shared" si="7"/>
        <v>0.0697002531</v>
      </c>
      <c r="AJ1684" s="45">
        <f t="shared" si="8"/>
        <v>0.1228711733</v>
      </c>
      <c r="AK1684" s="45">
        <f t="shared" si="9"/>
        <v>0.01740438462</v>
      </c>
      <c r="AL1684" s="45">
        <f t="shared" si="10"/>
        <v>0.1203231821</v>
      </c>
      <c r="AM1684" s="45">
        <f t="shared" si="11"/>
        <v>0.2894727888</v>
      </c>
    </row>
    <row r="1685">
      <c r="A1685" s="33" t="s">
        <v>148</v>
      </c>
      <c r="B1685" s="34" t="s">
        <v>191</v>
      </c>
      <c r="C1685" s="35" t="s">
        <v>53</v>
      </c>
      <c r="D1685" s="36" t="str">
        <f t="shared" si="1"/>
        <v>Europe/Spain-Europe/2005</v>
      </c>
      <c r="E1685" s="37">
        <f t="array" ref="E1685:H1685">VLOOKUP(D1685, GDP!D:L,{6,7,8,9},0)</f>
        <v>1130000000000</v>
      </c>
      <c r="F1685" s="38">
        <v>0.083</v>
      </c>
      <c r="G1685" s="37">
        <v>2178.0</v>
      </c>
      <c r="H1685" s="38">
        <v>0.043</v>
      </c>
      <c r="I1685" s="39" t="str">
        <f t="array" ref="I1685:J1685">VLOOKUP(D1685, ENERGY!I:M,{4,5},0)</f>
        <v/>
      </c>
      <c r="J1685" s="39"/>
      <c r="K1685" s="40">
        <f t="array" ref="K1685:S1685">VLOOKUP(D1685, 'HUMAN RESOURCES'!D:V,{11,12,13,14,15,16,17,18,19},0)</f>
        <v>11</v>
      </c>
      <c r="L1685" s="40">
        <v>5.0</v>
      </c>
      <c r="M1685" s="40">
        <v>84.0</v>
      </c>
      <c r="N1685" s="41">
        <v>77.0</v>
      </c>
      <c r="O1685" s="42">
        <v>0.145</v>
      </c>
      <c r="P1685" s="42">
        <v>0.688</v>
      </c>
      <c r="Q1685" s="42">
        <v>0.168</v>
      </c>
      <c r="R1685" s="40">
        <v>4.3653155E7</v>
      </c>
      <c r="S1685" s="42">
        <v>0.773</v>
      </c>
      <c r="T1685" s="43">
        <f t="array" ref="T1685:U1685">VLOOKUP(D1685, TOURISM!D:H,{4,5},0)</f>
        <v>53066000000</v>
      </c>
      <c r="U1685" s="43">
        <v>1.8441E10</v>
      </c>
      <c r="V1685" s="38">
        <f t="array" ref="V1685:AA1685">VLOOKUP(D1685, BUSINESS!D:P,{8,9,10,11,12,13},0)</f>
        <v>0.619</v>
      </c>
      <c r="W1685" s="37">
        <v>47.0</v>
      </c>
      <c r="X1685" s="37"/>
      <c r="Y1685" s="37">
        <v>298.0</v>
      </c>
      <c r="Z1685" s="38">
        <v>0.479</v>
      </c>
      <c r="AA1685" s="38">
        <v>0.984</v>
      </c>
      <c r="AB1685" s="44">
        <f t="shared" si="331"/>
        <v>25885.8724</v>
      </c>
      <c r="AC1685" s="44"/>
      <c r="AD1685" s="44"/>
      <c r="AE1685" s="44">
        <f t="shared" si="552"/>
        <v>1215.628057</v>
      </c>
      <c r="AF1685" s="44">
        <f t="shared" si="553"/>
        <v>422.4436928</v>
      </c>
      <c r="AG1685" s="45">
        <f t="shared" si="5"/>
        <v>0.06833720861</v>
      </c>
      <c r="AH1685" s="45">
        <f t="shared" si="6"/>
        <v>0.07396449704</v>
      </c>
      <c r="AI1685" s="45" t="str">
        <f t="shared" si="7"/>
        <v/>
      </c>
      <c r="AJ1685" s="45" t="str">
        <f t="shared" si="8"/>
        <v/>
      </c>
      <c r="AK1685" s="45">
        <f t="shared" si="9"/>
        <v>0.01703699243</v>
      </c>
      <c r="AL1685" s="45">
        <f t="shared" si="10"/>
        <v>0.04362468651</v>
      </c>
      <c r="AM1685" s="45">
        <f t="shared" si="11"/>
        <v>0.2198657041</v>
      </c>
    </row>
    <row r="1686">
      <c r="A1686" s="33" t="s">
        <v>148</v>
      </c>
      <c r="B1686" s="34" t="s">
        <v>191</v>
      </c>
      <c r="C1686" s="35" t="s">
        <v>54</v>
      </c>
      <c r="D1686" s="36" t="str">
        <f t="shared" si="1"/>
        <v>Europe/Spain-Europe/2006</v>
      </c>
      <c r="E1686" s="37">
        <f t="array" ref="E1686:H1686">VLOOKUP(D1686, GDP!D:L,{6,7,8,9},0)</f>
        <v>1240000000000</v>
      </c>
      <c r="F1686" s="38">
        <v>0.084</v>
      </c>
      <c r="G1686" s="37">
        <v>2371.0</v>
      </c>
      <c r="H1686" s="38">
        <v>0.043</v>
      </c>
      <c r="I1686" s="39" t="str">
        <f t="array" ref="I1686:J1686">VLOOKUP(D1686, ENERGY!I:M,{4,5},0)</f>
        <v/>
      </c>
      <c r="J1686" s="39"/>
      <c r="K1686" s="40">
        <f t="array" ref="K1686:S1686">VLOOKUP(D1686, 'HUMAN RESOURCES'!D:V,{11,12,13,14,15,16,17,18,19},0)</f>
        <v>11</v>
      </c>
      <c r="L1686" s="40">
        <v>5.0</v>
      </c>
      <c r="M1686" s="40">
        <v>84.0</v>
      </c>
      <c r="N1686" s="41">
        <v>78.0</v>
      </c>
      <c r="O1686" s="42">
        <v>0.145</v>
      </c>
      <c r="P1686" s="42">
        <v>0.687</v>
      </c>
      <c r="Q1686" s="42">
        <v>0.168</v>
      </c>
      <c r="R1686" s="40">
        <v>4.4397319E7</v>
      </c>
      <c r="S1686" s="42">
        <v>0.775</v>
      </c>
      <c r="T1686" s="43">
        <f t="array" ref="T1686:U1686">VLOOKUP(D1686, TOURISM!D:H,{4,5},0)</f>
        <v>57543000000</v>
      </c>
      <c r="U1686" s="43">
        <v>2.0348E10</v>
      </c>
      <c r="V1686" s="38">
        <f t="array" ref="V1686:AA1686">VLOOKUP(D1686, BUSINESS!D:P,{8,9,10,11,12,13},0)</f>
        <v>0.619</v>
      </c>
      <c r="W1686" s="37">
        <v>47.0</v>
      </c>
      <c r="X1686" s="37"/>
      <c r="Y1686" s="37">
        <v>298.0</v>
      </c>
      <c r="Z1686" s="38">
        <v>0.504</v>
      </c>
      <c r="AA1686" s="38">
        <v>1.038</v>
      </c>
      <c r="AB1686" s="44">
        <f t="shared" si="331"/>
        <v>27929.6144</v>
      </c>
      <c r="AC1686" s="44"/>
      <c r="AD1686" s="44"/>
      <c r="AE1686" s="44">
        <f t="shared" si="552"/>
        <v>1296.091775</v>
      </c>
      <c r="AF1686" s="44">
        <f t="shared" si="553"/>
        <v>458.3159627</v>
      </c>
      <c r="AG1686" s="45">
        <f t="shared" si="5"/>
        <v>0.07895202339</v>
      </c>
      <c r="AH1686" s="45">
        <f t="shared" si="6"/>
        <v>0.0886134068</v>
      </c>
      <c r="AI1686" s="45" t="str">
        <f t="shared" si="7"/>
        <v/>
      </c>
      <c r="AJ1686" s="45" t="str">
        <f t="shared" si="8"/>
        <v/>
      </c>
      <c r="AK1686" s="45">
        <f t="shared" si="9"/>
        <v>0.01704719854</v>
      </c>
      <c r="AL1686" s="45">
        <f t="shared" si="10"/>
        <v>0.06619106698</v>
      </c>
      <c r="AM1686" s="45">
        <f t="shared" si="11"/>
        <v>0.08491609782</v>
      </c>
    </row>
    <row r="1687">
      <c r="A1687" s="33" t="s">
        <v>148</v>
      </c>
      <c r="B1687" s="34" t="s">
        <v>191</v>
      </c>
      <c r="C1687" s="35" t="s">
        <v>55</v>
      </c>
      <c r="D1687" s="36" t="str">
        <f t="shared" si="1"/>
        <v>Europe/Spain-Europe/2007</v>
      </c>
      <c r="E1687" s="37">
        <f t="array" ref="E1687:H1687">VLOOKUP(D1687, GDP!D:L,{6,7,8,9},0)</f>
        <v>1440000000000</v>
      </c>
      <c r="F1687" s="38">
        <v>0.085</v>
      </c>
      <c r="G1687" s="37">
        <v>2752.0</v>
      </c>
      <c r="H1687" s="38">
        <v>0.043</v>
      </c>
      <c r="I1687" s="39">
        <f t="array" ref="I1687:J1687">VLOOKUP(D1687, ENERGY!I:M,{4,5},0)</f>
        <v>132034</v>
      </c>
      <c r="J1687" s="39">
        <v>318629.5</v>
      </c>
      <c r="K1687" s="40">
        <f t="array" ref="K1687:S1687">VLOOKUP(D1687, 'HUMAN RESOURCES'!D:V,{11,12,13,14,15,16,17,18,19},0)</f>
        <v>11</v>
      </c>
      <c r="L1687" s="40">
        <v>4.0</v>
      </c>
      <c r="M1687" s="40">
        <v>84.0</v>
      </c>
      <c r="N1687" s="41">
        <v>78.0</v>
      </c>
      <c r="O1687" s="42">
        <v>0.146</v>
      </c>
      <c r="P1687" s="42">
        <v>0.686</v>
      </c>
      <c r="Q1687" s="42">
        <v>0.168</v>
      </c>
      <c r="R1687" s="40">
        <v>4.5226803E7</v>
      </c>
      <c r="S1687" s="42">
        <v>0.777</v>
      </c>
      <c r="T1687" s="43">
        <f t="array" ref="T1687:U1687">VLOOKUP(D1687, TOURISM!D:H,{4,5},0)</f>
        <v>65020000000</v>
      </c>
      <c r="U1687" s="43">
        <v>2.4355E10</v>
      </c>
      <c r="V1687" s="38">
        <f t="array" ref="V1687:AA1687">VLOOKUP(D1687, BUSINESS!D:P,{8,9,10,11,12,13},0)</f>
        <v>0.621</v>
      </c>
      <c r="W1687" s="37">
        <v>47.0</v>
      </c>
      <c r="X1687" s="37"/>
      <c r="Y1687" s="37">
        <v>298.0</v>
      </c>
      <c r="Z1687" s="38">
        <v>0.551</v>
      </c>
      <c r="AA1687" s="38">
        <v>1.084</v>
      </c>
      <c r="AB1687" s="44">
        <f t="shared" si="331"/>
        <v>31839.52666</v>
      </c>
      <c r="AC1687" s="44">
        <f t="shared" ref="AC1687:AC1688" si="567">(I1687/R1687)*1000</f>
        <v>2.919375044</v>
      </c>
      <c r="AD1687" s="44">
        <f t="shared" ref="AD1687:AD1688" si="568">J1687/R1687*1000</f>
        <v>7.045147542</v>
      </c>
      <c r="AE1687" s="44">
        <f t="shared" si="552"/>
        <v>1437.643072</v>
      </c>
      <c r="AF1687" s="44">
        <f t="shared" si="553"/>
        <v>538.5081055</v>
      </c>
      <c r="AG1687" s="45">
        <f t="shared" si="5"/>
        <v>0.1399916307</v>
      </c>
      <c r="AH1687" s="45">
        <f t="shared" si="6"/>
        <v>0.1606916913</v>
      </c>
      <c r="AI1687" s="45" t="str">
        <f t="shared" si="7"/>
        <v/>
      </c>
      <c r="AJ1687" s="45" t="str">
        <f t="shared" si="8"/>
        <v/>
      </c>
      <c r="AK1687" s="45">
        <f t="shared" si="9"/>
        <v>0.01868320022</v>
      </c>
      <c r="AL1687" s="45">
        <f t="shared" si="10"/>
        <v>0.1092139456</v>
      </c>
      <c r="AM1687" s="45">
        <f t="shared" si="11"/>
        <v>0.1749713064</v>
      </c>
    </row>
    <row r="1688">
      <c r="A1688" s="33" t="s">
        <v>148</v>
      </c>
      <c r="B1688" s="34" t="s">
        <v>191</v>
      </c>
      <c r="C1688" s="35" t="s">
        <v>56</v>
      </c>
      <c r="D1688" s="36" t="str">
        <f t="shared" si="1"/>
        <v>Europe/Spain-Europe/2008</v>
      </c>
      <c r="E1688" s="37">
        <f t="array" ref="E1688:H1688">VLOOKUP(D1688, GDP!D:L,{6,7,8,9},0)</f>
        <v>1590000000000</v>
      </c>
      <c r="F1688" s="38">
        <v>0.089</v>
      </c>
      <c r="G1688" s="37">
        <v>3146.0</v>
      </c>
      <c r="H1688" s="38">
        <v>0.043</v>
      </c>
      <c r="I1688" s="39">
        <f t="array" ref="I1688:J1688">VLOOKUP(D1688, ENERGY!I:M,{4,5},0)</f>
        <v>136296.5</v>
      </c>
      <c r="J1688" s="39">
        <v>336378.0</v>
      </c>
      <c r="K1688" s="40">
        <f t="array" ref="K1688:S1688">VLOOKUP(D1688, 'HUMAN RESOURCES'!D:V,{11,12,13,14,15,16,17,18,19},0)</f>
        <v>11</v>
      </c>
      <c r="L1688" s="40">
        <v>4.0</v>
      </c>
      <c r="M1688" s="40">
        <v>84.0</v>
      </c>
      <c r="N1688" s="41">
        <v>78.0</v>
      </c>
      <c r="O1688" s="42">
        <v>0.147</v>
      </c>
      <c r="P1688" s="42">
        <v>0.684</v>
      </c>
      <c r="Q1688" s="42">
        <v>0.169</v>
      </c>
      <c r="R1688" s="40">
        <v>4.5954106E7</v>
      </c>
      <c r="S1688" s="42">
        <v>0.78</v>
      </c>
      <c r="T1688" s="43">
        <f t="array" ref="T1688:U1688">VLOOKUP(D1688, TOURISM!D:H,{4,5},0)</f>
        <v>70434000000</v>
      </c>
      <c r="U1688" s="43">
        <v>2.7157E10</v>
      </c>
      <c r="V1688" s="38">
        <f t="array" ref="V1688:AA1688">VLOOKUP(D1688, BUSINESS!D:P,{8,9,10,11,12,13},0)</f>
        <v>0.603</v>
      </c>
      <c r="W1688" s="37">
        <v>47.0</v>
      </c>
      <c r="X1688" s="37"/>
      <c r="Y1688" s="37">
        <v>234.0</v>
      </c>
      <c r="Z1688" s="38">
        <v>0.596</v>
      </c>
      <c r="AA1688" s="38">
        <v>1.097</v>
      </c>
      <c r="AB1688" s="44">
        <f t="shared" si="331"/>
        <v>34599.7374</v>
      </c>
      <c r="AC1688" s="44">
        <f t="shared" si="567"/>
        <v>2.965926483</v>
      </c>
      <c r="AD1688" s="44">
        <f t="shared" si="568"/>
        <v>7.319868218</v>
      </c>
      <c r="AE1688" s="44">
        <f t="shared" si="552"/>
        <v>1532.703084</v>
      </c>
      <c r="AF1688" s="44">
        <f t="shared" si="553"/>
        <v>590.9591626</v>
      </c>
      <c r="AG1688" s="45">
        <f t="shared" si="5"/>
        <v>0.08669132444</v>
      </c>
      <c r="AH1688" s="45">
        <f t="shared" si="6"/>
        <v>0.1431686047</v>
      </c>
      <c r="AI1688" s="45">
        <f t="shared" si="7"/>
        <v>0.0159456865</v>
      </c>
      <c r="AJ1688" s="45">
        <f t="shared" si="8"/>
        <v>0.03899431122</v>
      </c>
      <c r="AK1688" s="45">
        <f t="shared" si="9"/>
        <v>0.01608123838</v>
      </c>
      <c r="AL1688" s="45">
        <f t="shared" si="10"/>
        <v>0.06612212317</v>
      </c>
      <c r="AM1688" s="45">
        <f t="shared" si="11"/>
        <v>0.09740068274</v>
      </c>
    </row>
    <row r="1689">
      <c r="A1689" s="33" t="s">
        <v>148</v>
      </c>
      <c r="B1689" s="34" t="s">
        <v>191</v>
      </c>
      <c r="C1689" s="35" t="s">
        <v>57</v>
      </c>
      <c r="D1689" s="36" t="str">
        <f t="shared" si="1"/>
        <v>Europe/Spain-Europe/2009</v>
      </c>
      <c r="E1689" s="37">
        <f t="array" ref="E1689:H1689">VLOOKUP(D1689, GDP!D:L,{6,7,8,9},0)</f>
        <v>1450000000000</v>
      </c>
      <c r="F1689" s="38">
        <v>0.096</v>
      </c>
      <c r="G1689" s="37">
        <v>3058.0</v>
      </c>
      <c r="H1689" s="38">
        <v>0.043</v>
      </c>
      <c r="I1689" s="39" t="str">
        <f t="array" ref="I1689:J1689">VLOOKUP(D1689, ENERGY!I:M,{4,5},0)</f>
        <v/>
      </c>
      <c r="J1689" s="39"/>
      <c r="K1689" s="40">
        <f t="array" ref="K1689:S1689">VLOOKUP(D1689, 'HUMAN RESOURCES'!D:V,{11,12,13,14,15,16,17,18,19},0)</f>
        <v>11</v>
      </c>
      <c r="L1689" s="40">
        <v>4.0</v>
      </c>
      <c r="M1689" s="40">
        <v>85.0</v>
      </c>
      <c r="N1689" s="41">
        <v>79.0</v>
      </c>
      <c r="O1689" s="42">
        <v>0.148</v>
      </c>
      <c r="P1689" s="42">
        <v>0.682</v>
      </c>
      <c r="Q1689" s="42">
        <v>0.17</v>
      </c>
      <c r="R1689" s="40">
        <v>4.6362946E7</v>
      </c>
      <c r="S1689" s="42">
        <v>0.782</v>
      </c>
      <c r="T1689" s="43">
        <f t="array" ref="T1689:U1689">VLOOKUP(D1689, TOURISM!D:H,{4,5},0)</f>
        <v>59743000000</v>
      </c>
      <c r="U1689" s="43">
        <v>2.2787E10</v>
      </c>
      <c r="V1689" s="38">
        <f t="array" ref="V1689:AA1689">VLOOKUP(D1689, BUSINESS!D:P,{8,9,10,11,12,13},0)</f>
        <v>0.571</v>
      </c>
      <c r="W1689" s="37">
        <v>47.0</v>
      </c>
      <c r="X1689" s="37"/>
      <c r="Y1689" s="37">
        <v>213.0</v>
      </c>
      <c r="Z1689" s="38">
        <v>0.624</v>
      </c>
      <c r="AA1689" s="38">
        <v>1.116</v>
      </c>
      <c r="AB1689" s="44">
        <f t="shared" si="331"/>
        <v>31274.97549</v>
      </c>
      <c r="AC1689" s="44"/>
      <c r="AD1689" s="44"/>
      <c r="AE1689" s="44">
        <f t="shared" si="552"/>
        <v>1288.593697</v>
      </c>
      <c r="AF1689" s="44">
        <f t="shared" si="553"/>
        <v>491.4916321</v>
      </c>
      <c r="AG1689" s="45">
        <f t="shared" si="5"/>
        <v>-0.09609211382</v>
      </c>
      <c r="AH1689" s="45">
        <f t="shared" si="6"/>
        <v>-0.02797202797</v>
      </c>
      <c r="AI1689" s="45" t="str">
        <f t="shared" si="7"/>
        <v/>
      </c>
      <c r="AJ1689" s="45" t="str">
        <f t="shared" si="8"/>
        <v/>
      </c>
      <c r="AK1689" s="45">
        <f t="shared" si="9"/>
        <v>0.008896702288</v>
      </c>
      <c r="AL1689" s="45">
        <f t="shared" si="10"/>
        <v>-0.1592672381</v>
      </c>
      <c r="AM1689" s="45">
        <f t="shared" si="11"/>
        <v>-0.1683154045</v>
      </c>
    </row>
    <row r="1690">
      <c r="A1690" s="33" t="s">
        <v>148</v>
      </c>
      <c r="B1690" s="34" t="s">
        <v>191</v>
      </c>
      <c r="C1690" s="35" t="s">
        <v>58</v>
      </c>
      <c r="D1690" s="36" t="str">
        <f t="shared" si="1"/>
        <v>Europe/Spain-Europe/2010</v>
      </c>
      <c r="E1690" s="37">
        <f t="array" ref="E1690:H1690">VLOOKUP(D1690, GDP!D:L,{6,7,8,9},0)</f>
        <v>1380000000000</v>
      </c>
      <c r="F1690" s="38">
        <v>0.096</v>
      </c>
      <c r="G1690" s="37">
        <v>2902.0</v>
      </c>
      <c r="H1690" s="38">
        <v>0.043</v>
      </c>
      <c r="I1690" s="39">
        <f t="array" ref="I1690:J1690">VLOOKUP(D1690, ENERGY!I:M,{4,5},0)</f>
        <v>141914</v>
      </c>
      <c r="J1690" s="39">
        <v>353462.0</v>
      </c>
      <c r="K1690" s="40">
        <f t="array" ref="K1690:S1690">VLOOKUP(D1690, 'HUMAN RESOURCES'!D:V,{11,12,13,14,15,16,17,18,19},0)</f>
        <v>10</v>
      </c>
      <c r="L1690" s="40">
        <v>4.0</v>
      </c>
      <c r="M1690" s="40">
        <v>85.0</v>
      </c>
      <c r="N1690" s="41">
        <v>79.0</v>
      </c>
      <c r="O1690" s="42">
        <v>0.149</v>
      </c>
      <c r="P1690" s="42">
        <v>0.68</v>
      </c>
      <c r="Q1690" s="42">
        <v>0.171</v>
      </c>
      <c r="R1690" s="40">
        <v>4.6576897E7</v>
      </c>
      <c r="S1690" s="42">
        <v>0.784</v>
      </c>
      <c r="T1690" s="43">
        <f t="array" ref="T1690:U1690">VLOOKUP(D1690, TOURISM!D:H,{4,5},0)</f>
        <v>59042000000</v>
      </c>
      <c r="U1690" s="43">
        <v>2.2733E10</v>
      </c>
      <c r="V1690" s="38">
        <f t="array" ref="V1690:AA1690">VLOOKUP(D1690, BUSINESS!D:P,{8,9,10,11,12,13},0)</f>
        <v>0.568</v>
      </c>
      <c r="W1690" s="37">
        <v>47.0</v>
      </c>
      <c r="X1690" s="37"/>
      <c r="Y1690" s="37">
        <v>197.0</v>
      </c>
      <c r="Z1690" s="38">
        <v>0.658</v>
      </c>
      <c r="AA1690" s="38">
        <v>1.113</v>
      </c>
      <c r="AB1690" s="44">
        <f t="shared" si="331"/>
        <v>29628.42286</v>
      </c>
      <c r="AC1690" s="44">
        <f>(I1690/R1690)*1000</f>
        <v>3.046875364</v>
      </c>
      <c r="AD1690" s="44">
        <f>J1690/R1690*1000</f>
        <v>7.58878377</v>
      </c>
      <c r="AE1690" s="44">
        <f t="shared" si="552"/>
        <v>1267.624161</v>
      </c>
      <c r="AF1690" s="44">
        <f t="shared" si="553"/>
        <v>488.074592</v>
      </c>
      <c r="AG1690" s="45">
        <f t="shared" si="5"/>
        <v>-0.05264760738</v>
      </c>
      <c r="AH1690" s="45">
        <f t="shared" si="6"/>
        <v>-0.05101373447</v>
      </c>
      <c r="AI1690" s="45" t="str">
        <f t="shared" si="7"/>
        <v/>
      </c>
      <c r="AJ1690" s="45" t="str">
        <f t="shared" si="8"/>
        <v/>
      </c>
      <c r="AK1690" s="45">
        <f t="shared" si="9"/>
        <v>0.004614698126</v>
      </c>
      <c r="AL1690" s="45">
        <f t="shared" si="10"/>
        <v>-0.01627319447</v>
      </c>
      <c r="AM1690" s="45">
        <f t="shared" si="11"/>
        <v>-0.006952387196</v>
      </c>
    </row>
    <row r="1691">
      <c r="A1691" s="33" t="s">
        <v>148</v>
      </c>
      <c r="B1691" s="34" t="s">
        <v>191</v>
      </c>
      <c r="C1691" s="35" t="s">
        <v>59</v>
      </c>
      <c r="D1691" s="36" t="str">
        <f t="shared" si="1"/>
        <v>Europe/Spain-Europe/2011</v>
      </c>
      <c r="E1691" s="37">
        <f t="array" ref="E1691:H1691">VLOOKUP(D1691, GDP!D:L,{6,7,8,9},0)</f>
        <v>1450000000000</v>
      </c>
      <c r="F1691" s="38">
        <v>0.093</v>
      </c>
      <c r="G1691" s="37">
        <v>2978.0</v>
      </c>
      <c r="H1691" s="38">
        <v>0.043</v>
      </c>
      <c r="I1691" s="39" t="str">
        <f t="array" ref="I1691:J1691">VLOOKUP(D1691, ENERGY!I:M,{4,5},0)</f>
        <v/>
      </c>
      <c r="J1691" s="39"/>
      <c r="K1691" s="40">
        <f t="array" ref="K1691:S1691">VLOOKUP(D1691, 'HUMAN RESOURCES'!D:V,{11,12,13,14,15,16,17,18,19},0)</f>
        <v>10</v>
      </c>
      <c r="L1691" s="40">
        <v>4.0</v>
      </c>
      <c r="M1691" s="40">
        <v>86.0</v>
      </c>
      <c r="N1691" s="41">
        <v>80.0</v>
      </c>
      <c r="O1691" s="42">
        <v>0.151</v>
      </c>
      <c r="P1691" s="42">
        <v>0.677</v>
      </c>
      <c r="Q1691" s="42">
        <v>0.173</v>
      </c>
      <c r="R1691" s="40">
        <v>4.6742697E7</v>
      </c>
      <c r="S1691" s="42">
        <v>0.787</v>
      </c>
      <c r="T1691" s="43">
        <f t="array" ref="T1691:U1691">VLOOKUP(D1691, TOURISM!D:H,{4,5},0)</f>
        <v>67698000000</v>
      </c>
      <c r="U1691" s="43">
        <v>2.3583E10</v>
      </c>
      <c r="V1691" s="38">
        <f t="array" ref="V1691:AA1691">VLOOKUP(D1691, BUSINESS!D:P,{8,9,10,11,12,13},0)</f>
        <v>0.387</v>
      </c>
      <c r="W1691" s="37">
        <v>28.0</v>
      </c>
      <c r="X1691" s="37"/>
      <c r="Y1691" s="37">
        <v>187.0</v>
      </c>
      <c r="Z1691" s="38">
        <v>0.676</v>
      </c>
      <c r="AA1691" s="38">
        <v>1.131</v>
      </c>
      <c r="AB1691" s="44">
        <f t="shared" si="331"/>
        <v>31020.88867</v>
      </c>
      <c r="AC1691" s="44"/>
      <c r="AD1691" s="44"/>
      <c r="AE1691" s="44">
        <f t="shared" si="552"/>
        <v>1448.311808</v>
      </c>
      <c r="AF1691" s="44">
        <f t="shared" si="553"/>
        <v>504.5280122</v>
      </c>
      <c r="AG1691" s="45">
        <f t="shared" si="5"/>
        <v>0.04699763526</v>
      </c>
      <c r="AH1691" s="45">
        <f t="shared" si="6"/>
        <v>0.02618883529</v>
      </c>
      <c r="AI1691" s="45" t="str">
        <f t="shared" si="7"/>
        <v/>
      </c>
      <c r="AJ1691" s="45" t="str">
        <f t="shared" si="8"/>
        <v/>
      </c>
      <c r="AK1691" s="45">
        <f t="shared" si="9"/>
        <v>0.003559704718</v>
      </c>
      <c r="AL1691" s="45">
        <f t="shared" si="10"/>
        <v>0.1425403933</v>
      </c>
      <c r="AM1691" s="45">
        <f t="shared" si="11"/>
        <v>0.03371087211</v>
      </c>
    </row>
    <row r="1692">
      <c r="A1692" s="33" t="s">
        <v>148</v>
      </c>
      <c r="B1692" s="34" t="s">
        <v>191</v>
      </c>
      <c r="C1692" s="35" t="s">
        <v>60</v>
      </c>
      <c r="D1692" s="36" t="str">
        <f t="shared" si="1"/>
        <v>Europe/Spain-Europe/2012</v>
      </c>
      <c r="E1692" s="37">
        <f t="array" ref="E1692:H1692">VLOOKUP(D1692, GDP!D:L,{6,7,8,9},0)</f>
        <v>1320000000000</v>
      </c>
      <c r="F1692" s="38">
        <v>0.096</v>
      </c>
      <c r="G1692" s="37">
        <v>2808.0</v>
      </c>
      <c r="H1692" s="38">
        <v>0.043</v>
      </c>
      <c r="I1692" s="39">
        <f t="array" ref="I1692:J1692">VLOOKUP(D1692, ENERGY!I:M,{4,5},0)</f>
        <v>137472</v>
      </c>
      <c r="J1692" s="39">
        <v>335567.0</v>
      </c>
      <c r="K1692" s="40">
        <f t="array" ref="K1692:S1692">VLOOKUP(D1692, 'HUMAN RESOURCES'!D:V,{11,12,13,14,15,16,17,18,19},0)</f>
        <v>10</v>
      </c>
      <c r="L1692" s="40">
        <v>4.0</v>
      </c>
      <c r="M1692" s="40">
        <v>85.0</v>
      </c>
      <c r="N1692" s="41">
        <v>80.0</v>
      </c>
      <c r="O1692" s="42">
        <v>0.152</v>
      </c>
      <c r="P1692" s="42">
        <v>0.673</v>
      </c>
      <c r="Q1692" s="42">
        <v>0.175</v>
      </c>
      <c r="R1692" s="40">
        <v>4.6761264E7</v>
      </c>
      <c r="S1692" s="42">
        <v>0.789</v>
      </c>
      <c r="T1692" s="43">
        <f t="array" ref="T1692:U1692">VLOOKUP(D1692, TOURISM!D:H,{4,5},0)</f>
        <v>63198000000</v>
      </c>
      <c r="U1692" s="43">
        <v>2.1749E10</v>
      </c>
      <c r="V1692" s="38">
        <f t="array" ref="V1692:AA1692">VLOOKUP(D1692, BUSINESS!D:P,{8,9,10,11,12,13},0)</f>
        <v>0.387</v>
      </c>
      <c r="W1692" s="37">
        <v>28.0</v>
      </c>
      <c r="X1692" s="37">
        <v>46.0</v>
      </c>
      <c r="Y1692" s="37">
        <v>167.0</v>
      </c>
      <c r="Z1692" s="38">
        <v>0.698</v>
      </c>
      <c r="AA1692" s="38">
        <v>1.084</v>
      </c>
      <c r="AB1692" s="44">
        <f t="shared" si="331"/>
        <v>28228.49271</v>
      </c>
      <c r="AC1692" s="44">
        <f t="shared" ref="AC1692:AC1696" si="569">(I1692/R1692)*1000</f>
        <v>2.939869205</v>
      </c>
      <c r="AD1692" s="44">
        <f>J1692/R1692*1000</f>
        <v>7.176174707</v>
      </c>
      <c r="AE1692" s="44">
        <f t="shared" si="552"/>
        <v>1351.503244</v>
      </c>
      <c r="AF1692" s="44">
        <f t="shared" si="553"/>
        <v>465.1071879</v>
      </c>
      <c r="AG1692" s="45">
        <f t="shared" si="5"/>
        <v>-0.0900166334</v>
      </c>
      <c r="AH1692" s="45">
        <f t="shared" si="6"/>
        <v>-0.05708529214</v>
      </c>
      <c r="AI1692" s="45" t="str">
        <f t="shared" si="7"/>
        <v/>
      </c>
      <c r="AJ1692" s="45" t="str">
        <f t="shared" si="8"/>
        <v/>
      </c>
      <c r="AK1692" s="45">
        <f t="shared" si="9"/>
        <v>0.0003972171311</v>
      </c>
      <c r="AL1692" s="45">
        <f t="shared" si="10"/>
        <v>-0.06684234927</v>
      </c>
      <c r="AM1692" s="45">
        <f t="shared" si="11"/>
        <v>-0.07813406459</v>
      </c>
    </row>
    <row r="1693">
      <c r="A1693" s="33" t="s">
        <v>148</v>
      </c>
      <c r="B1693" s="34" t="s">
        <v>192</v>
      </c>
      <c r="C1693" s="35" t="s">
        <v>48</v>
      </c>
      <c r="D1693" s="36" t="str">
        <f t="shared" si="1"/>
        <v>Europe/Sweden-Europe/2000</v>
      </c>
      <c r="E1693" s="37">
        <f t="array" ref="E1693:H1693">VLOOKUP(D1693, GDP!D:L,{6,7,8,9},0)</f>
        <v>247000000000</v>
      </c>
      <c r="F1693" s="38">
        <v>0.082</v>
      </c>
      <c r="G1693" s="37">
        <v>2282.0</v>
      </c>
      <c r="H1693" s="38">
        <v>0.058</v>
      </c>
      <c r="I1693" s="39">
        <f t="array" ref="I1693:J1693">VLOOKUP(D1693, ENERGY!I:M,{4,5},0)</f>
        <v>48877</v>
      </c>
      <c r="J1693" s="39"/>
      <c r="K1693" s="40">
        <f t="array" ref="K1693:S1693">VLOOKUP(D1693, 'HUMAN RESOURCES'!D:V,{11,12,13,14,15,16,17,18,19},0)</f>
        <v>10</v>
      </c>
      <c r="L1693" s="40">
        <v>3.0</v>
      </c>
      <c r="M1693" s="40">
        <v>82.0</v>
      </c>
      <c r="N1693" s="41">
        <v>77.0</v>
      </c>
      <c r="O1693" s="42">
        <v>0.184</v>
      </c>
      <c r="P1693" s="42">
        <v>0.643</v>
      </c>
      <c r="Q1693" s="42">
        <v>0.173</v>
      </c>
      <c r="R1693" s="40">
        <v>8872109.0</v>
      </c>
      <c r="S1693" s="42">
        <v>0.84</v>
      </c>
      <c r="T1693" s="43">
        <f t="array" ref="T1693:U1693">VLOOKUP(D1693, TOURISM!D:H,{4,5},0)</f>
        <v>4825000000</v>
      </c>
      <c r="U1693" s="43">
        <v>8.959E9</v>
      </c>
      <c r="V1693" s="38" t="str">
        <f t="array" ref="V1693:AA1693">VLOOKUP(D1693, BUSINESS!D:P,{8,9,10,11,12,13},0)</f>
        <v/>
      </c>
      <c r="W1693" s="37"/>
      <c r="X1693" s="37"/>
      <c r="Y1693" s="37"/>
      <c r="Z1693" s="38">
        <v>0.457</v>
      </c>
      <c r="AA1693" s="38">
        <v>0.718</v>
      </c>
      <c r="AB1693" s="44">
        <f t="shared" si="331"/>
        <v>27840.05472</v>
      </c>
      <c r="AC1693" s="44">
        <f t="shared" si="569"/>
        <v>5.509062163</v>
      </c>
      <c r="AD1693" s="44"/>
      <c r="AE1693" s="44">
        <f t="shared" si="552"/>
        <v>543.8391255</v>
      </c>
      <c r="AF1693" s="44">
        <f t="shared" si="553"/>
        <v>1009.793725</v>
      </c>
      <c r="AG1693" s="45" t="str">
        <f t="shared" si="5"/>
        <v/>
      </c>
      <c r="AH1693" s="45" t="str">
        <f t="shared" si="6"/>
        <v/>
      </c>
      <c r="AI1693" s="45" t="str">
        <f t="shared" si="7"/>
        <v/>
      </c>
      <c r="AJ1693" s="45" t="str">
        <f t="shared" si="8"/>
        <v/>
      </c>
      <c r="AK1693" s="45" t="str">
        <f t="shared" si="9"/>
        <v/>
      </c>
      <c r="AL1693" s="45" t="str">
        <f t="shared" si="10"/>
        <v/>
      </c>
      <c r="AM1693" s="45" t="str">
        <f t="shared" si="11"/>
        <v/>
      </c>
    </row>
    <row r="1694">
      <c r="A1694" s="33" t="s">
        <v>148</v>
      </c>
      <c r="B1694" s="34" t="s">
        <v>192</v>
      </c>
      <c r="C1694" s="35" t="s">
        <v>49</v>
      </c>
      <c r="D1694" s="36" t="str">
        <f t="shared" si="1"/>
        <v>Europe/Sweden-Europe/2001</v>
      </c>
      <c r="E1694" s="37">
        <f t="array" ref="E1694:H1694">VLOOKUP(D1694, GDP!D:L,{6,7,8,9},0)</f>
        <v>227000000000</v>
      </c>
      <c r="F1694" s="38">
        <v>0.089</v>
      </c>
      <c r="G1694" s="37">
        <v>2268.0</v>
      </c>
      <c r="H1694" s="38">
        <v>0.056</v>
      </c>
      <c r="I1694" s="39">
        <f t="array" ref="I1694:J1694">VLOOKUP(D1694, ENERGY!I:M,{4,5},0)</f>
        <v>49045</v>
      </c>
      <c r="J1694" s="39"/>
      <c r="K1694" s="40">
        <f t="array" ref="K1694:S1694">VLOOKUP(D1694, 'HUMAN RESOURCES'!D:V,{11,12,13,14,15,16,17,18,19},0)</f>
        <v>10</v>
      </c>
      <c r="L1694" s="40">
        <v>3.0</v>
      </c>
      <c r="M1694" s="40">
        <v>82.0</v>
      </c>
      <c r="N1694" s="41">
        <v>78.0</v>
      </c>
      <c r="O1694" s="42">
        <v>0.183</v>
      </c>
      <c r="P1694" s="42">
        <v>0.645</v>
      </c>
      <c r="Q1694" s="42">
        <v>0.172</v>
      </c>
      <c r="R1694" s="40">
        <v>8895960.0</v>
      </c>
      <c r="S1694" s="42">
        <v>0.841</v>
      </c>
      <c r="T1694" s="43">
        <f t="array" ref="T1694:U1694">VLOOKUP(D1694, TOURISM!D:H,{4,5},0)</f>
        <v>5200000000</v>
      </c>
      <c r="U1694" s="43">
        <v>7.916E9</v>
      </c>
      <c r="V1694" s="38" t="str">
        <f t="array" ref="V1694:AA1694">VLOOKUP(D1694, BUSINESS!D:P,{8,9,10,11,12,13},0)</f>
        <v/>
      </c>
      <c r="W1694" s="37"/>
      <c r="X1694" s="37"/>
      <c r="Y1694" s="37"/>
      <c r="Z1694" s="38">
        <v>0.518</v>
      </c>
      <c r="AA1694" s="38">
        <v>0.808</v>
      </c>
      <c r="AB1694" s="44">
        <f t="shared" si="331"/>
        <v>25517.20107</v>
      </c>
      <c r="AC1694" s="44">
        <f t="shared" si="569"/>
        <v>5.513176768</v>
      </c>
      <c r="AD1694" s="44"/>
      <c r="AE1694" s="44">
        <f t="shared" si="552"/>
        <v>584.5350024</v>
      </c>
      <c r="AF1694" s="44">
        <f t="shared" si="553"/>
        <v>889.8421306</v>
      </c>
      <c r="AG1694" s="45">
        <f t="shared" si="5"/>
        <v>-0.0834356711</v>
      </c>
      <c r="AH1694" s="45">
        <f t="shared" si="6"/>
        <v>-0.006134969325</v>
      </c>
      <c r="AI1694" s="45">
        <f t="shared" si="7"/>
        <v>0.0007468793279</v>
      </c>
      <c r="AJ1694" s="45" t="str">
        <f t="shared" si="8"/>
        <v/>
      </c>
      <c r="AK1694" s="45">
        <f t="shared" si="9"/>
        <v>0.002688312328</v>
      </c>
      <c r="AL1694" s="45">
        <f t="shared" si="10"/>
        <v>0.07483072656</v>
      </c>
      <c r="AM1694" s="45">
        <f t="shared" si="11"/>
        <v>-0.1187882157</v>
      </c>
    </row>
    <row r="1695">
      <c r="A1695" s="33" t="s">
        <v>148</v>
      </c>
      <c r="B1695" s="34" t="s">
        <v>192</v>
      </c>
      <c r="C1695" s="35" t="s">
        <v>50</v>
      </c>
      <c r="D1695" s="36" t="str">
        <f t="shared" si="1"/>
        <v>Europe/Sweden-Europe/2002</v>
      </c>
      <c r="E1695" s="37">
        <f t="array" ref="E1695:H1695">VLOOKUP(D1695, GDP!D:L,{6,7,8,9},0)</f>
        <v>251000000000</v>
      </c>
      <c r="F1695" s="38">
        <v>0.092</v>
      </c>
      <c r="G1695" s="37">
        <v>2599.0</v>
      </c>
      <c r="H1695" s="38">
        <v>0.056</v>
      </c>
      <c r="I1695" s="39">
        <f t="array" ref="I1695:J1695">VLOOKUP(D1695, ENERGY!I:M,{4,5},0)</f>
        <v>51315</v>
      </c>
      <c r="J1695" s="39">
        <v>52515.0</v>
      </c>
      <c r="K1695" s="40">
        <f t="array" ref="K1695:S1695">VLOOKUP(D1695, 'HUMAN RESOURCES'!D:V,{11,12,13,14,15,16,17,18,19},0)</f>
        <v>11</v>
      </c>
      <c r="L1695" s="40">
        <v>3.0</v>
      </c>
      <c r="M1695" s="40">
        <v>82.0</v>
      </c>
      <c r="N1695" s="41">
        <v>78.0</v>
      </c>
      <c r="O1695" s="42">
        <v>0.181</v>
      </c>
      <c r="P1695" s="42">
        <v>0.647</v>
      </c>
      <c r="Q1695" s="42">
        <v>0.172</v>
      </c>
      <c r="R1695" s="40">
        <v>8924958.0</v>
      </c>
      <c r="S1695" s="42">
        <v>0.841</v>
      </c>
      <c r="T1695" s="43">
        <f t="array" ref="T1695:U1695">VLOOKUP(D1695, TOURISM!D:H,{4,5},0)</f>
        <v>5671000000</v>
      </c>
      <c r="U1695" s="43">
        <v>8.221E9</v>
      </c>
      <c r="V1695" s="38" t="str">
        <f t="array" ref="V1695:AA1695">VLOOKUP(D1695, BUSINESS!D:P,{8,9,10,11,12,13},0)</f>
        <v/>
      </c>
      <c r="W1695" s="37"/>
      <c r="X1695" s="37"/>
      <c r="Y1695" s="37"/>
      <c r="Z1695" s="38">
        <v>0.706</v>
      </c>
      <c r="AA1695" s="38">
        <v>0.892</v>
      </c>
      <c r="AB1695" s="44">
        <f t="shared" si="331"/>
        <v>28123.38165</v>
      </c>
      <c r="AC1695" s="44">
        <f t="shared" si="569"/>
        <v>5.749606889</v>
      </c>
      <c r="AD1695" s="44">
        <f t="shared" ref="AD1695:AD1696" si="570">J1695/R1695*1000</f>
        <v>5.884061303</v>
      </c>
      <c r="AE1695" s="44">
        <f t="shared" si="552"/>
        <v>635.4091526</v>
      </c>
      <c r="AF1695" s="44">
        <f t="shared" si="553"/>
        <v>921.1247829</v>
      </c>
      <c r="AG1695" s="45">
        <f t="shared" si="5"/>
        <v>0.1021342651</v>
      </c>
      <c r="AH1695" s="45">
        <f t="shared" si="6"/>
        <v>0.1459435626</v>
      </c>
      <c r="AI1695" s="45">
        <f t="shared" si="7"/>
        <v>0.04288455295</v>
      </c>
      <c r="AJ1695" s="45" t="str">
        <f t="shared" si="8"/>
        <v/>
      </c>
      <c r="AK1695" s="45">
        <f t="shared" si="9"/>
        <v>0.003259681923</v>
      </c>
      <c r="AL1695" s="45">
        <f t="shared" si="10"/>
        <v>0.0870335395</v>
      </c>
      <c r="AM1695" s="45">
        <f t="shared" si="11"/>
        <v>0.03515528342</v>
      </c>
    </row>
    <row r="1696">
      <c r="A1696" s="33" t="s">
        <v>148</v>
      </c>
      <c r="B1696" s="34" t="s">
        <v>192</v>
      </c>
      <c r="C1696" s="35" t="s">
        <v>51</v>
      </c>
      <c r="D1696" s="36" t="str">
        <f t="shared" si="1"/>
        <v>Europe/Sweden-Europe/2003</v>
      </c>
      <c r="E1696" s="37">
        <f t="array" ref="E1696:H1696">VLOOKUP(D1696, GDP!D:L,{6,7,8,9},0)</f>
        <v>315000000000</v>
      </c>
      <c r="F1696" s="38">
        <v>0.093</v>
      </c>
      <c r="G1696" s="37">
        <v>3277.0</v>
      </c>
      <c r="H1696" s="38">
        <v>0.048</v>
      </c>
      <c r="I1696" s="39">
        <f t="array" ref="I1696:J1696">VLOOKUP(D1696, ENERGY!I:M,{4,5},0)</f>
        <v>45407</v>
      </c>
      <c r="J1696" s="39">
        <v>43744.0</v>
      </c>
      <c r="K1696" s="40">
        <f t="array" ref="K1696:S1696">VLOOKUP(D1696, 'HUMAN RESOURCES'!D:V,{11,12,13,14,15,16,17,18,19},0)</f>
        <v>11</v>
      </c>
      <c r="L1696" s="40">
        <v>3.0</v>
      </c>
      <c r="M1696" s="40">
        <v>82.0</v>
      </c>
      <c r="N1696" s="41">
        <v>78.0</v>
      </c>
      <c r="O1696" s="42">
        <v>0.179</v>
      </c>
      <c r="P1696" s="42">
        <v>0.649</v>
      </c>
      <c r="Q1696" s="42">
        <v>0.172</v>
      </c>
      <c r="R1696" s="40">
        <v>8958229.0</v>
      </c>
      <c r="S1696" s="42">
        <v>0.842</v>
      </c>
      <c r="T1696" s="43">
        <f t="array" ref="T1696:U1696">VLOOKUP(D1696, TOURISM!D:H,{4,5},0)</f>
        <v>6548000000</v>
      </c>
      <c r="U1696" s="43">
        <v>9.375E9</v>
      </c>
      <c r="V1696" s="38" t="str">
        <f t="array" ref="V1696:AA1696">VLOOKUP(D1696, BUSINESS!D:P,{8,9,10,11,12,13},0)</f>
        <v/>
      </c>
      <c r="W1696" s="37">
        <v>16.0</v>
      </c>
      <c r="X1696" s="37"/>
      <c r="Y1696" s="37"/>
      <c r="Z1696" s="38">
        <v>0.791</v>
      </c>
      <c r="AA1696" s="38">
        <v>0.984</v>
      </c>
      <c r="AB1696" s="44">
        <f t="shared" si="331"/>
        <v>35163.20023</v>
      </c>
      <c r="AC1696" s="44">
        <f t="shared" si="569"/>
        <v>5.068747405</v>
      </c>
      <c r="AD1696" s="44">
        <f t="shared" si="570"/>
        <v>4.883108034</v>
      </c>
      <c r="AE1696" s="44">
        <f t="shared" si="552"/>
        <v>730.9480479</v>
      </c>
      <c r="AF1696" s="44">
        <f t="shared" si="553"/>
        <v>1046.523816</v>
      </c>
      <c r="AG1696" s="45">
        <f t="shared" si="5"/>
        <v>0.2503190644</v>
      </c>
      <c r="AH1696" s="45">
        <f t="shared" si="6"/>
        <v>0.2608695652</v>
      </c>
      <c r="AI1696" s="45">
        <f t="shared" si="7"/>
        <v>-0.1184184409</v>
      </c>
      <c r="AJ1696" s="45">
        <f t="shared" si="8"/>
        <v>-0.1701126514</v>
      </c>
      <c r="AK1696" s="45">
        <f t="shared" si="9"/>
        <v>0.00372786068</v>
      </c>
      <c r="AL1696" s="45">
        <f t="shared" si="10"/>
        <v>0.1503580722</v>
      </c>
      <c r="AM1696" s="45">
        <f t="shared" si="11"/>
        <v>0.1361368576</v>
      </c>
    </row>
    <row r="1697">
      <c r="A1697" s="33" t="s">
        <v>148</v>
      </c>
      <c r="B1697" s="34" t="s">
        <v>192</v>
      </c>
      <c r="C1697" s="35" t="s">
        <v>52</v>
      </c>
      <c r="D1697" s="36" t="str">
        <f t="shared" si="1"/>
        <v>Europe/Sweden-Europe/2004</v>
      </c>
      <c r="E1697" s="37">
        <f t="array" ref="E1697:H1697">VLOOKUP(D1697, GDP!D:L,{6,7,8,9},0)</f>
        <v>362000000000</v>
      </c>
      <c r="F1697" s="38">
        <v>0.091</v>
      </c>
      <c r="G1697" s="37">
        <v>3666.0</v>
      </c>
      <c r="H1697" s="38">
        <v>0.04</v>
      </c>
      <c r="I1697" s="39" t="str">
        <f t="array" ref="I1697:J1697">VLOOKUP(D1697, ENERGY!I:M,{4,5},0)</f>
        <v/>
      </c>
      <c r="J1697" s="39"/>
      <c r="K1697" s="40">
        <f t="array" ref="K1697:S1697">VLOOKUP(D1697, 'HUMAN RESOURCES'!D:V,{11,12,13,14,15,16,17,18,19},0)</f>
        <v>11</v>
      </c>
      <c r="L1697" s="40">
        <v>3.0</v>
      </c>
      <c r="M1697" s="40">
        <v>83.0</v>
      </c>
      <c r="N1697" s="41">
        <v>78.0</v>
      </c>
      <c r="O1697" s="42">
        <v>0.176</v>
      </c>
      <c r="P1697" s="42">
        <v>0.651</v>
      </c>
      <c r="Q1697" s="42">
        <v>0.172</v>
      </c>
      <c r="R1697" s="40">
        <v>8993531.0</v>
      </c>
      <c r="S1697" s="42">
        <v>0.843</v>
      </c>
      <c r="T1697" s="43">
        <f t="array" ref="T1697:U1697">VLOOKUP(D1697, TOURISM!D:H,{4,5},0)</f>
        <v>7686000000</v>
      </c>
      <c r="U1697" s="43">
        <v>1.1088E10</v>
      </c>
      <c r="V1697" s="38" t="str">
        <f t="array" ref="V1697:AA1697">VLOOKUP(D1697, BUSINESS!D:P,{8,9,10,11,12,13},0)</f>
        <v/>
      </c>
      <c r="W1697" s="37">
        <v>16.0</v>
      </c>
      <c r="X1697" s="37"/>
      <c r="Y1697" s="37"/>
      <c r="Z1697" s="38">
        <v>0.839</v>
      </c>
      <c r="AA1697" s="38">
        <v>0.978</v>
      </c>
      <c r="AB1697" s="44">
        <f t="shared" si="331"/>
        <v>40251.15386</v>
      </c>
      <c r="AC1697" s="44"/>
      <c r="AD1697" s="44"/>
      <c r="AE1697" s="44">
        <f t="shared" si="552"/>
        <v>854.6142778</v>
      </c>
      <c r="AF1697" s="44">
        <f t="shared" si="553"/>
        <v>1232.886171</v>
      </c>
      <c r="AG1697" s="45">
        <f t="shared" si="5"/>
        <v>0.1446954088</v>
      </c>
      <c r="AH1697" s="45">
        <f t="shared" si="6"/>
        <v>0.1187061337</v>
      </c>
      <c r="AI1697" s="45" t="str">
        <f t="shared" si="7"/>
        <v/>
      </c>
      <c r="AJ1697" s="45" t="str">
        <f t="shared" si="8"/>
        <v/>
      </c>
      <c r="AK1697" s="45">
        <f t="shared" si="9"/>
        <v>0.003940734268</v>
      </c>
      <c r="AL1697" s="45">
        <f t="shared" si="10"/>
        <v>0.1691860731</v>
      </c>
      <c r="AM1697" s="45">
        <f t="shared" si="11"/>
        <v>0.1780775096</v>
      </c>
    </row>
    <row r="1698">
      <c r="A1698" s="33" t="s">
        <v>148</v>
      </c>
      <c r="B1698" s="34" t="s">
        <v>192</v>
      </c>
      <c r="C1698" s="35" t="s">
        <v>53</v>
      </c>
      <c r="D1698" s="36" t="str">
        <f t="shared" si="1"/>
        <v>Europe/Sweden-Europe/2005</v>
      </c>
      <c r="E1698" s="37">
        <f t="array" ref="E1698:H1698">VLOOKUP(D1698, GDP!D:L,{6,7,8,9},0)</f>
        <v>371000000000</v>
      </c>
      <c r="F1698" s="38">
        <v>0.091</v>
      </c>
      <c r="G1698" s="37">
        <v>3726.0</v>
      </c>
      <c r="H1698" s="38">
        <v>0.033</v>
      </c>
      <c r="I1698" s="39">
        <f t="array" ref="I1698:J1698">VLOOKUP(D1698, ENERGY!I:M,{4,5},0)</f>
        <v>49601</v>
      </c>
      <c r="J1698" s="39">
        <v>49105.0</v>
      </c>
      <c r="K1698" s="40">
        <f t="array" ref="K1698:S1698">VLOOKUP(D1698, 'HUMAN RESOURCES'!D:V,{11,12,13,14,15,16,17,18,19},0)</f>
        <v>11</v>
      </c>
      <c r="L1698" s="40">
        <v>3.0</v>
      </c>
      <c r="M1698" s="40">
        <v>83.0</v>
      </c>
      <c r="N1698" s="41">
        <v>78.0</v>
      </c>
      <c r="O1698" s="42">
        <v>0.174</v>
      </c>
      <c r="P1698" s="42">
        <v>0.653</v>
      </c>
      <c r="Q1698" s="42">
        <v>0.173</v>
      </c>
      <c r="R1698" s="40">
        <v>9029572.0</v>
      </c>
      <c r="S1698" s="42">
        <v>0.843</v>
      </c>
      <c r="T1698" s="43">
        <f t="array" ref="T1698:U1698">VLOOKUP(D1698, TOURISM!D:H,{4,5},0)</f>
        <v>7739000000</v>
      </c>
      <c r="U1698" s="43">
        <v>1.138E10</v>
      </c>
      <c r="V1698" s="38">
        <f t="array" ref="V1698:AA1698">VLOOKUP(D1698, BUSINESS!D:P,{8,9,10,11,12,13},0)</f>
        <v>0.541</v>
      </c>
      <c r="W1698" s="37">
        <v>16.0</v>
      </c>
      <c r="X1698" s="37"/>
      <c r="Y1698" s="37">
        <v>122.0</v>
      </c>
      <c r="Z1698" s="38">
        <v>0.848</v>
      </c>
      <c r="AA1698" s="38">
        <v>1.008</v>
      </c>
      <c r="AB1698" s="44">
        <f t="shared" si="331"/>
        <v>41087.21875</v>
      </c>
      <c r="AC1698" s="44">
        <f>(I1698/R1698)*1000</f>
        <v>5.493172877</v>
      </c>
      <c r="AD1698" s="44">
        <f>J1698/R1698*1000</f>
        <v>5.438242256</v>
      </c>
      <c r="AE1698" s="44">
        <f t="shared" si="552"/>
        <v>857.0727383</v>
      </c>
      <c r="AF1698" s="44">
        <f t="shared" si="553"/>
        <v>1260.303368</v>
      </c>
      <c r="AG1698" s="45">
        <f t="shared" si="5"/>
        <v>0.02077120317</v>
      </c>
      <c r="AH1698" s="45">
        <f t="shared" si="6"/>
        <v>0.01636661211</v>
      </c>
      <c r="AI1698" s="45" t="str">
        <f t="shared" si="7"/>
        <v/>
      </c>
      <c r="AJ1698" s="45" t="str">
        <f t="shared" si="8"/>
        <v/>
      </c>
      <c r="AK1698" s="45">
        <f t="shared" si="9"/>
        <v>0.004007436012</v>
      </c>
      <c r="AL1698" s="45">
        <f t="shared" si="10"/>
        <v>0.002876690273</v>
      </c>
      <c r="AM1698" s="45">
        <f t="shared" si="11"/>
        <v>0.02223822207</v>
      </c>
    </row>
    <row r="1699">
      <c r="A1699" s="33" t="s">
        <v>148</v>
      </c>
      <c r="B1699" s="34" t="s">
        <v>192</v>
      </c>
      <c r="C1699" s="35" t="s">
        <v>54</v>
      </c>
      <c r="D1699" s="36" t="str">
        <f t="shared" si="1"/>
        <v>Europe/Sweden-Europe/2006</v>
      </c>
      <c r="E1699" s="37">
        <f t="array" ref="E1699:H1699">VLOOKUP(D1699, GDP!D:L,{6,7,8,9},0)</f>
        <v>399000000000</v>
      </c>
      <c r="F1699" s="38">
        <v>0.089</v>
      </c>
      <c r="G1699" s="37">
        <v>3947.0</v>
      </c>
      <c r="H1699" s="38">
        <v>0.033</v>
      </c>
      <c r="I1699" s="39" t="str">
        <f t="array" ref="I1699:J1699">VLOOKUP(D1699, ENERGY!I:M,{4,5},0)</f>
        <v/>
      </c>
      <c r="J1699" s="39"/>
      <c r="K1699" s="40">
        <f t="array" ref="K1699:S1699">VLOOKUP(D1699, 'HUMAN RESOURCES'!D:V,{11,12,13,14,15,16,17,18,19},0)</f>
        <v>12</v>
      </c>
      <c r="L1699" s="40">
        <v>3.0</v>
      </c>
      <c r="M1699" s="40">
        <v>83.0</v>
      </c>
      <c r="N1699" s="41">
        <v>79.0</v>
      </c>
      <c r="O1699" s="42">
        <v>0.172</v>
      </c>
      <c r="P1699" s="42">
        <v>0.655</v>
      </c>
      <c r="Q1699" s="42">
        <v>0.174</v>
      </c>
      <c r="R1699" s="40">
        <v>9080505.0</v>
      </c>
      <c r="S1699" s="42">
        <v>0.844</v>
      </c>
      <c r="T1699" s="43">
        <f t="array" ref="T1699:U1699">VLOOKUP(D1699, TOURISM!D:H,{4,5},0)</f>
        <v>10016000000</v>
      </c>
      <c r="U1699" s="43">
        <v>1.1685E10</v>
      </c>
      <c r="V1699" s="38">
        <f t="array" ref="V1699:AA1699">VLOOKUP(D1699, BUSINESS!D:P,{8,9,10,11,12,13},0)</f>
        <v>0.541</v>
      </c>
      <c r="W1699" s="37">
        <v>16.0</v>
      </c>
      <c r="X1699" s="37"/>
      <c r="Y1699" s="37">
        <v>122.0</v>
      </c>
      <c r="Z1699" s="38">
        <v>0.878</v>
      </c>
      <c r="AA1699" s="38">
        <v>1.057</v>
      </c>
      <c r="AB1699" s="44">
        <f t="shared" si="331"/>
        <v>43940.28746</v>
      </c>
      <c r="AC1699" s="44"/>
      <c r="AD1699" s="44"/>
      <c r="AE1699" s="44">
        <f t="shared" si="552"/>
        <v>1103.022354</v>
      </c>
      <c r="AF1699" s="44">
        <f t="shared" si="553"/>
        <v>1286.822704</v>
      </c>
      <c r="AG1699" s="45">
        <f t="shared" si="5"/>
        <v>0.06943932436</v>
      </c>
      <c r="AH1699" s="45">
        <f t="shared" si="6"/>
        <v>0.05931293612</v>
      </c>
      <c r="AI1699" s="45" t="str">
        <f t="shared" si="7"/>
        <v/>
      </c>
      <c r="AJ1699" s="45" t="str">
        <f t="shared" si="8"/>
        <v/>
      </c>
      <c r="AK1699" s="45">
        <f t="shared" si="9"/>
        <v>0.005640688174</v>
      </c>
      <c r="AL1699" s="45">
        <f t="shared" si="10"/>
        <v>0.2869646934</v>
      </c>
      <c r="AM1699" s="45">
        <f t="shared" si="11"/>
        <v>0.02104202629</v>
      </c>
    </row>
    <row r="1700">
      <c r="A1700" s="33" t="s">
        <v>148</v>
      </c>
      <c r="B1700" s="34" t="s">
        <v>192</v>
      </c>
      <c r="C1700" s="35" t="s">
        <v>55</v>
      </c>
      <c r="D1700" s="36" t="str">
        <f t="shared" si="1"/>
        <v>Europe/Sweden-Europe/2007</v>
      </c>
      <c r="E1700" s="37">
        <f t="array" ref="E1700:H1700">VLOOKUP(D1700, GDP!D:L,{6,7,8,9},0)</f>
        <v>463000000000</v>
      </c>
      <c r="F1700" s="38">
        <v>0.089</v>
      </c>
      <c r="G1700" s="37">
        <v>4526.0</v>
      </c>
      <c r="H1700" s="38">
        <v>0.033</v>
      </c>
      <c r="I1700" s="39">
        <f t="array" ref="I1700:J1700">VLOOKUP(D1700, ENERGY!I:M,{4,5},0)</f>
        <v>51560</v>
      </c>
      <c r="J1700" s="39">
        <v>52825.0</v>
      </c>
      <c r="K1700" s="40">
        <f t="array" ref="K1700:S1700">VLOOKUP(D1700, 'HUMAN RESOURCES'!D:V,{11,12,13,14,15,16,17,18,19},0)</f>
        <v>12</v>
      </c>
      <c r="L1700" s="40">
        <v>3.0</v>
      </c>
      <c r="M1700" s="40">
        <v>83.0</v>
      </c>
      <c r="N1700" s="41">
        <v>79.0</v>
      </c>
      <c r="O1700" s="42">
        <v>0.169</v>
      </c>
      <c r="P1700" s="42">
        <v>0.656</v>
      </c>
      <c r="Q1700" s="42">
        <v>0.175</v>
      </c>
      <c r="R1700" s="40">
        <v>9148092.0</v>
      </c>
      <c r="S1700" s="42">
        <v>0.846</v>
      </c>
      <c r="T1700" s="43">
        <f t="array" ref="T1700:U1700">VLOOKUP(D1700, TOURISM!D:H,{4,5},0)</f>
        <v>12259000000</v>
      </c>
      <c r="U1700" s="43">
        <v>1.4336E10</v>
      </c>
      <c r="V1700" s="38">
        <f t="array" ref="V1700:AA1700">VLOOKUP(D1700, BUSINESS!D:P,{8,9,10,11,12,13},0)</f>
        <v>0.537</v>
      </c>
      <c r="W1700" s="37">
        <v>16.0</v>
      </c>
      <c r="X1700" s="37"/>
      <c r="Y1700" s="37">
        <v>122.0</v>
      </c>
      <c r="Z1700" s="38">
        <v>0.82</v>
      </c>
      <c r="AA1700" s="38">
        <v>1.105</v>
      </c>
      <c r="AB1700" s="44">
        <f t="shared" si="331"/>
        <v>50611.64667</v>
      </c>
      <c r="AC1700" s="44">
        <f>(I1700/R1700)*1000</f>
        <v>5.636147953</v>
      </c>
      <c r="AD1700" s="44">
        <f>J1700/R1700*1000</f>
        <v>5.774428154</v>
      </c>
      <c r="AE1700" s="44">
        <f t="shared" si="552"/>
        <v>1340.060856</v>
      </c>
      <c r="AF1700" s="44">
        <f t="shared" si="553"/>
        <v>1567.102736</v>
      </c>
      <c r="AG1700" s="45">
        <f t="shared" si="5"/>
        <v>0.1518278462</v>
      </c>
      <c r="AH1700" s="45">
        <f t="shared" si="6"/>
        <v>0.1466936914</v>
      </c>
      <c r="AI1700" s="45" t="str">
        <f t="shared" si="7"/>
        <v/>
      </c>
      <c r="AJ1700" s="45" t="str">
        <f t="shared" si="8"/>
        <v/>
      </c>
      <c r="AK1700" s="45">
        <f t="shared" si="9"/>
        <v>0.007443088242</v>
      </c>
      <c r="AL1700" s="45">
        <f t="shared" si="10"/>
        <v>0.2148990921</v>
      </c>
      <c r="AM1700" s="45">
        <f t="shared" si="11"/>
        <v>0.2178078072</v>
      </c>
    </row>
    <row r="1701">
      <c r="A1701" s="33" t="s">
        <v>148</v>
      </c>
      <c r="B1701" s="34" t="s">
        <v>192</v>
      </c>
      <c r="C1701" s="35" t="s">
        <v>56</v>
      </c>
      <c r="D1701" s="36" t="str">
        <f t="shared" si="1"/>
        <v>Europe/Sweden-Europe/2008</v>
      </c>
      <c r="E1701" s="37">
        <f t="array" ref="E1701:H1701">VLOOKUP(D1701, GDP!D:L,{6,7,8,9},0)</f>
        <v>486000000000</v>
      </c>
      <c r="F1701" s="38">
        <v>0.092</v>
      </c>
      <c r="G1701" s="37">
        <v>4886.0</v>
      </c>
      <c r="H1701" s="38">
        <v>0.033</v>
      </c>
      <c r="I1701" s="39" t="str">
        <f t="array" ref="I1701:J1701">VLOOKUP(D1701, ENERGY!I:M,{4,5},0)</f>
        <v/>
      </c>
      <c r="J1701" s="39"/>
      <c r="K1701" s="40">
        <f t="array" ref="K1701:S1701">VLOOKUP(D1701, 'HUMAN RESOURCES'!D:V,{11,12,13,14,15,16,17,18,19},0)</f>
        <v>12</v>
      </c>
      <c r="L1701" s="40">
        <v>3.0</v>
      </c>
      <c r="M1701" s="40">
        <v>83.0</v>
      </c>
      <c r="N1701" s="41">
        <v>79.0</v>
      </c>
      <c r="O1701" s="42">
        <v>0.167</v>
      </c>
      <c r="P1701" s="42">
        <v>0.656</v>
      </c>
      <c r="Q1701" s="42">
        <v>0.177</v>
      </c>
      <c r="R1701" s="40">
        <v>9219637.0</v>
      </c>
      <c r="S1701" s="42">
        <v>0.847</v>
      </c>
      <c r="T1701" s="43">
        <f t="array" ref="T1701:U1701">VLOOKUP(D1701, TOURISM!D:H,{4,5},0)</f>
        <v>12060000000</v>
      </c>
      <c r="U1701" s="43">
        <v>1.5447E10</v>
      </c>
      <c r="V1701" s="38">
        <f t="array" ref="V1701:AA1701">VLOOKUP(D1701, BUSINESS!D:P,{8,9,10,11,12,13},0)</f>
        <v>0.537</v>
      </c>
      <c r="W1701" s="37">
        <v>16.0</v>
      </c>
      <c r="X1701" s="37"/>
      <c r="Y1701" s="37">
        <v>122.0</v>
      </c>
      <c r="Z1701" s="38">
        <v>0.9</v>
      </c>
      <c r="AA1701" s="38">
        <v>1.084</v>
      </c>
      <c r="AB1701" s="44">
        <f t="shared" si="331"/>
        <v>52713.57213</v>
      </c>
      <c r="AC1701" s="44"/>
      <c r="AD1701" s="44"/>
      <c r="AE1701" s="44">
        <f t="shared" si="552"/>
        <v>1308.077531</v>
      </c>
      <c r="AF1701" s="44">
        <f t="shared" si="553"/>
        <v>1675.445573</v>
      </c>
      <c r="AG1701" s="45">
        <f t="shared" si="5"/>
        <v>0.04153046972</v>
      </c>
      <c r="AH1701" s="45">
        <f t="shared" si="6"/>
        <v>0.07954043305</v>
      </c>
      <c r="AI1701" s="45" t="str">
        <f t="shared" si="7"/>
        <v/>
      </c>
      <c r="AJ1701" s="45" t="str">
        <f t="shared" si="8"/>
        <v/>
      </c>
      <c r="AK1701" s="45">
        <f t="shared" si="9"/>
        <v>0.007820756503</v>
      </c>
      <c r="AL1701" s="45">
        <f t="shared" si="10"/>
        <v>-0.02386706966</v>
      </c>
      <c r="AM1701" s="45">
        <f t="shared" si="11"/>
        <v>0.06913575938</v>
      </c>
    </row>
    <row r="1702">
      <c r="A1702" s="33" t="s">
        <v>148</v>
      </c>
      <c r="B1702" s="34" t="s">
        <v>192</v>
      </c>
      <c r="C1702" s="35" t="s">
        <v>57</v>
      </c>
      <c r="D1702" s="36" t="str">
        <f t="shared" si="1"/>
        <v>Europe/Sweden-Europe/2009</v>
      </c>
      <c r="E1702" s="37">
        <f t="array" ref="E1702:H1702">VLOOKUP(D1702, GDP!D:L,{6,7,8,9},0)</f>
        <v>406000000000</v>
      </c>
      <c r="F1702" s="38">
        <v>0.099</v>
      </c>
      <c r="G1702" s="37">
        <v>4357.0</v>
      </c>
      <c r="H1702" s="38">
        <v>0.033</v>
      </c>
      <c r="I1702" s="39">
        <f t="array" ref="I1702:J1702">VLOOKUP(D1702, ENERGY!I:M,{4,5},0)</f>
        <v>50922</v>
      </c>
      <c r="J1702" s="39">
        <v>52742.5</v>
      </c>
      <c r="K1702" s="40">
        <f t="array" ref="K1702:S1702">VLOOKUP(D1702, 'HUMAN RESOURCES'!D:V,{11,12,13,14,15,16,17,18,19},0)</f>
        <v>12</v>
      </c>
      <c r="L1702" s="40">
        <v>3.0</v>
      </c>
      <c r="M1702" s="40">
        <v>83.0</v>
      </c>
      <c r="N1702" s="41">
        <v>79.0</v>
      </c>
      <c r="O1702" s="42">
        <v>0.166</v>
      </c>
      <c r="P1702" s="42">
        <v>0.655</v>
      </c>
      <c r="Q1702" s="42">
        <v>0.179</v>
      </c>
      <c r="R1702" s="40">
        <v>9298515.0</v>
      </c>
      <c r="S1702" s="42">
        <v>0.849</v>
      </c>
      <c r="T1702" s="43">
        <f t="array" ref="T1702:U1702">VLOOKUP(D1702, TOURISM!D:H,{4,5},0)</f>
        <v>10100000000</v>
      </c>
      <c r="U1702" s="43">
        <v>1.2791E10</v>
      </c>
      <c r="V1702" s="38">
        <f t="array" ref="V1702:AA1702">VLOOKUP(D1702, BUSINESS!D:P,{8,9,10,11,12,13},0)</f>
        <v>0.539</v>
      </c>
      <c r="W1702" s="37">
        <v>16.0</v>
      </c>
      <c r="X1702" s="37"/>
      <c r="Y1702" s="37">
        <v>122.0</v>
      </c>
      <c r="Z1702" s="38">
        <v>0.91</v>
      </c>
      <c r="AA1702" s="38">
        <v>1.121</v>
      </c>
      <c r="AB1702" s="44">
        <f t="shared" si="331"/>
        <v>43662.88596</v>
      </c>
      <c r="AC1702" s="44">
        <f>(I1702/R1702)*1000</f>
        <v>5.476358322</v>
      </c>
      <c r="AD1702" s="44">
        <f>J1702/R1702*1000</f>
        <v>5.672142272</v>
      </c>
      <c r="AE1702" s="44">
        <f t="shared" si="552"/>
        <v>1086.194946</v>
      </c>
      <c r="AF1702" s="44">
        <f t="shared" si="553"/>
        <v>1375.595996</v>
      </c>
      <c r="AG1702" s="45">
        <f t="shared" si="5"/>
        <v>-0.1716955579</v>
      </c>
      <c r="AH1702" s="45">
        <f t="shared" si="6"/>
        <v>-0.1082685223</v>
      </c>
      <c r="AI1702" s="45" t="str">
        <f t="shared" si="7"/>
        <v/>
      </c>
      <c r="AJ1702" s="45" t="str">
        <f t="shared" si="8"/>
        <v/>
      </c>
      <c r="AK1702" s="45">
        <f t="shared" si="9"/>
        <v>0.008555434449</v>
      </c>
      <c r="AL1702" s="45">
        <f t="shared" si="10"/>
        <v>-0.169624949</v>
      </c>
      <c r="AM1702" s="45">
        <f t="shared" si="11"/>
        <v>-0.1789670655</v>
      </c>
    </row>
    <row r="1703">
      <c r="A1703" s="33" t="s">
        <v>148</v>
      </c>
      <c r="B1703" s="34" t="s">
        <v>192</v>
      </c>
      <c r="C1703" s="35" t="s">
        <v>58</v>
      </c>
      <c r="D1703" s="36" t="str">
        <f t="shared" si="1"/>
        <v>Europe/Sweden-Europe/2010</v>
      </c>
      <c r="E1703" s="37">
        <f t="array" ref="E1703:H1703">VLOOKUP(D1703, GDP!D:L,{6,7,8,9},0)</f>
        <v>463000000000</v>
      </c>
      <c r="F1703" s="38">
        <v>0.095</v>
      </c>
      <c r="G1703" s="37">
        <v>4694.0</v>
      </c>
      <c r="H1703" s="38">
        <v>0.033</v>
      </c>
      <c r="I1703" s="39" t="str">
        <f t="array" ref="I1703:J1703">VLOOKUP(D1703, ENERGY!I:M,{4,5},0)</f>
        <v/>
      </c>
      <c r="J1703" s="39"/>
      <c r="K1703" s="40">
        <f t="array" ref="K1703:S1703">VLOOKUP(D1703, 'HUMAN RESOURCES'!D:V,{11,12,13,14,15,16,17,18,19},0)</f>
        <v>12</v>
      </c>
      <c r="L1703" s="40">
        <v>3.0</v>
      </c>
      <c r="M1703" s="40">
        <v>84.0</v>
      </c>
      <c r="N1703" s="41">
        <v>80.0</v>
      </c>
      <c r="O1703" s="42">
        <v>0.165</v>
      </c>
      <c r="P1703" s="42">
        <v>0.653</v>
      </c>
      <c r="Q1703" s="42">
        <v>0.182</v>
      </c>
      <c r="R1703" s="40">
        <v>9378126.0</v>
      </c>
      <c r="S1703" s="42">
        <v>0.851</v>
      </c>
      <c r="T1703" s="43">
        <f t="array" ref="T1703:U1703">VLOOKUP(D1703, TOURISM!D:H,{4,5},0)</f>
        <v>10991000000</v>
      </c>
      <c r="U1703" s="43">
        <v>1.4912E10</v>
      </c>
      <c r="V1703" s="38">
        <f t="array" ref="V1703:AA1703">VLOOKUP(D1703, BUSINESS!D:P,{8,9,10,11,12,13},0)</f>
        <v>0.52</v>
      </c>
      <c r="W1703" s="37">
        <v>16.0</v>
      </c>
      <c r="X1703" s="37"/>
      <c r="Y1703" s="37">
        <v>122.0</v>
      </c>
      <c r="Z1703" s="38">
        <v>0.9</v>
      </c>
      <c r="AA1703" s="38">
        <v>1.172</v>
      </c>
      <c r="AB1703" s="44">
        <f t="shared" si="331"/>
        <v>49370.20467</v>
      </c>
      <c r="AC1703" s="44"/>
      <c r="AD1703" s="44"/>
      <c r="AE1703" s="44">
        <f t="shared" si="552"/>
        <v>1171.982547</v>
      </c>
      <c r="AF1703" s="44">
        <f t="shared" si="553"/>
        <v>1590.083136</v>
      </c>
      <c r="AG1703" s="45">
        <f t="shared" si="5"/>
        <v>0.1307132725</v>
      </c>
      <c r="AH1703" s="45">
        <f t="shared" si="6"/>
        <v>0.07734679826</v>
      </c>
      <c r="AI1703" s="45" t="str">
        <f t="shared" si="7"/>
        <v/>
      </c>
      <c r="AJ1703" s="45" t="str">
        <f t="shared" si="8"/>
        <v/>
      </c>
      <c r="AK1703" s="45">
        <f t="shared" si="9"/>
        <v>0.008561689689</v>
      </c>
      <c r="AL1703" s="45">
        <f t="shared" si="10"/>
        <v>0.07897993044</v>
      </c>
      <c r="AM1703" s="45">
        <f t="shared" si="11"/>
        <v>0.1559230624</v>
      </c>
    </row>
    <row r="1704">
      <c r="A1704" s="33" t="s">
        <v>148</v>
      </c>
      <c r="B1704" s="34" t="s">
        <v>192</v>
      </c>
      <c r="C1704" s="35" t="s">
        <v>59</v>
      </c>
      <c r="D1704" s="36" t="str">
        <f t="shared" si="1"/>
        <v>Europe/Sweden-Europe/2011</v>
      </c>
      <c r="E1704" s="37">
        <f t="array" ref="E1704:H1704">VLOOKUP(D1704, GDP!D:L,{6,7,8,9},0)</f>
        <v>536000000000</v>
      </c>
      <c r="F1704" s="38">
        <v>0.095</v>
      </c>
      <c r="G1704" s="37">
        <v>5419.0</v>
      </c>
      <c r="H1704" s="38">
        <v>0.033</v>
      </c>
      <c r="I1704" s="39">
        <f t="array" ref="I1704:J1704">VLOOKUP(D1704, ENERGY!I:M,{4,5},0)</f>
        <v>51569</v>
      </c>
      <c r="J1704" s="39">
        <v>51562.0</v>
      </c>
      <c r="K1704" s="40">
        <f t="array" ref="K1704:S1704">VLOOKUP(D1704, 'HUMAN RESOURCES'!D:V,{11,12,13,14,15,16,17,18,19},0)</f>
        <v>12</v>
      </c>
      <c r="L1704" s="40">
        <v>2.0</v>
      </c>
      <c r="M1704" s="40">
        <v>84.0</v>
      </c>
      <c r="N1704" s="41">
        <v>80.0</v>
      </c>
      <c r="O1704" s="42">
        <v>0.166</v>
      </c>
      <c r="P1704" s="42">
        <v>0.649</v>
      </c>
      <c r="Q1704" s="42">
        <v>0.185</v>
      </c>
      <c r="R1704" s="40">
        <v>9449213.0</v>
      </c>
      <c r="S1704" s="42">
        <v>0.852</v>
      </c>
      <c r="T1704" s="43">
        <f t="array" ref="T1704:U1704">VLOOKUP(D1704, TOURISM!D:H,{4,5},0)</f>
        <v>12777000000</v>
      </c>
      <c r="U1704" s="43">
        <v>1.7187E10</v>
      </c>
      <c r="V1704" s="38">
        <f t="array" ref="V1704:AA1704">VLOOKUP(D1704, BUSINESS!D:P,{8,9,10,11,12,13},0)</f>
        <v>0.52</v>
      </c>
      <c r="W1704" s="37">
        <v>16.0</v>
      </c>
      <c r="X1704" s="37"/>
      <c r="Y1704" s="37">
        <v>122.0</v>
      </c>
      <c r="Z1704" s="38">
        <v>0.928</v>
      </c>
      <c r="AA1704" s="38">
        <v>1.212</v>
      </c>
      <c r="AB1704" s="44">
        <f t="shared" si="331"/>
        <v>56724.30074</v>
      </c>
      <c r="AC1704" s="44">
        <f t="shared" ref="AC1704:AC1709" si="571">(I1704/R1704)*1000</f>
        <v>5.457491539</v>
      </c>
      <c r="AD1704" s="44">
        <f t="shared" ref="AD1704:AD1705" si="572">J1704/R1704*1000</f>
        <v>5.456750737</v>
      </c>
      <c r="AE1704" s="44">
        <f t="shared" si="552"/>
        <v>1352.176102</v>
      </c>
      <c r="AF1704" s="44">
        <f t="shared" si="553"/>
        <v>1818.881636</v>
      </c>
      <c r="AG1704" s="45">
        <f t="shared" si="5"/>
        <v>0.148958185</v>
      </c>
      <c r="AH1704" s="45">
        <f t="shared" si="6"/>
        <v>0.1544524925</v>
      </c>
      <c r="AI1704" s="45" t="str">
        <f t="shared" si="7"/>
        <v/>
      </c>
      <c r="AJ1704" s="45" t="str">
        <f t="shared" si="8"/>
        <v/>
      </c>
      <c r="AK1704" s="45">
        <f t="shared" si="9"/>
        <v>0.00758008583</v>
      </c>
      <c r="AL1704" s="45">
        <f t="shared" si="10"/>
        <v>0.1537510561</v>
      </c>
      <c r="AM1704" s="45">
        <f t="shared" si="11"/>
        <v>0.143890904</v>
      </c>
    </row>
    <row r="1705">
      <c r="A1705" s="33" t="s">
        <v>148</v>
      </c>
      <c r="B1705" s="34" t="s">
        <v>192</v>
      </c>
      <c r="C1705" s="35" t="s">
        <v>60</v>
      </c>
      <c r="D1705" s="36" t="str">
        <f t="shared" si="1"/>
        <v>Europe/Sweden-Europe/2012</v>
      </c>
      <c r="E1705" s="37">
        <f t="array" ref="E1705:H1705">VLOOKUP(D1705, GDP!D:L,{6,7,8,9},0)</f>
        <v>524000000000</v>
      </c>
      <c r="F1705" s="38">
        <v>0.096</v>
      </c>
      <c r="G1705" s="37">
        <v>5319.0</v>
      </c>
      <c r="H1705" s="38">
        <v>0.033</v>
      </c>
      <c r="I1705" s="39">
        <f t="array" ref="I1705:J1705">VLOOKUP(D1705, ENERGY!I:M,{4,5},0)</f>
        <v>50412.5</v>
      </c>
      <c r="J1705" s="39">
        <v>52176.0</v>
      </c>
      <c r="K1705" s="40">
        <f t="array" ref="K1705:S1705">VLOOKUP(D1705, 'HUMAN RESOURCES'!D:V,{11,12,13,14,15,16,17,18,19},0)</f>
        <v>12</v>
      </c>
      <c r="L1705" s="40">
        <v>2.0</v>
      </c>
      <c r="M1705" s="40">
        <v>84.0</v>
      </c>
      <c r="N1705" s="41">
        <v>80.0</v>
      </c>
      <c r="O1705" s="42">
        <v>0.167</v>
      </c>
      <c r="P1705" s="42">
        <v>0.644</v>
      </c>
      <c r="Q1705" s="42">
        <v>0.189</v>
      </c>
      <c r="R1705" s="40">
        <v>9519374.0</v>
      </c>
      <c r="S1705" s="42">
        <v>0.854</v>
      </c>
      <c r="T1705" s="43">
        <f t="array" ref="T1705:U1705">VLOOKUP(D1705, TOURISM!D:H,{4,5},0)</f>
        <v>12415000000</v>
      </c>
      <c r="U1705" s="43">
        <v>1.7664E10</v>
      </c>
      <c r="V1705" s="38">
        <f t="array" ref="V1705:AA1705">VLOOKUP(D1705, BUSINESS!D:P,{8,9,10,11,12,13},0)</f>
        <v>0.52</v>
      </c>
      <c r="W1705" s="37">
        <v>16.0</v>
      </c>
      <c r="X1705" s="37">
        <v>14.0</v>
      </c>
      <c r="Y1705" s="37">
        <v>122.0</v>
      </c>
      <c r="Z1705" s="38">
        <v>0.932</v>
      </c>
      <c r="AA1705" s="38">
        <v>1.246</v>
      </c>
      <c r="AB1705" s="44">
        <f t="shared" si="331"/>
        <v>55045.6364</v>
      </c>
      <c r="AC1705" s="44">
        <f t="shared" si="571"/>
        <v>5.295778903</v>
      </c>
      <c r="AD1705" s="44">
        <f t="shared" si="572"/>
        <v>5.481032681</v>
      </c>
      <c r="AE1705" s="44">
        <f t="shared" si="552"/>
        <v>1304.182397</v>
      </c>
      <c r="AF1705" s="44">
        <f t="shared" si="553"/>
        <v>1855.584201</v>
      </c>
      <c r="AG1705" s="45">
        <f t="shared" si="5"/>
        <v>-0.02959338973</v>
      </c>
      <c r="AH1705" s="45">
        <f t="shared" si="6"/>
        <v>-0.01845358922</v>
      </c>
      <c r="AI1705" s="45">
        <f t="shared" si="7"/>
        <v>-0.02963131229</v>
      </c>
      <c r="AJ1705" s="45">
        <f t="shared" si="8"/>
        <v>0.004449890734</v>
      </c>
      <c r="AK1705" s="45">
        <f t="shared" si="9"/>
        <v>0.007425062807</v>
      </c>
      <c r="AL1705" s="45">
        <f t="shared" si="10"/>
        <v>-0.03549367936</v>
      </c>
      <c r="AM1705" s="45">
        <f t="shared" si="11"/>
        <v>0.02017864414</v>
      </c>
    </row>
    <row r="1706">
      <c r="A1706" s="33" t="s">
        <v>148</v>
      </c>
      <c r="B1706" s="34" t="s">
        <v>193</v>
      </c>
      <c r="C1706" s="35" t="s">
        <v>48</v>
      </c>
      <c r="D1706" s="36" t="str">
        <f t="shared" si="1"/>
        <v>Europe/Switzerland-Europe/2000</v>
      </c>
      <c r="E1706" s="37">
        <f t="array" ref="E1706:H1706">VLOOKUP(D1706, GDP!D:L,{6,7,8,9},0)</f>
        <v>256000000000</v>
      </c>
      <c r="F1706" s="38">
        <v>0.099</v>
      </c>
      <c r="G1706" s="37">
        <v>3541.0</v>
      </c>
      <c r="H1706" s="38">
        <v>0.043</v>
      </c>
      <c r="I1706" s="39">
        <f t="array" ref="I1706:J1706">VLOOKUP(D1706, ENERGY!I:M,{4,5},0)</f>
        <v>25500</v>
      </c>
      <c r="J1706" s="39"/>
      <c r="K1706" s="40">
        <f t="array" ref="K1706:S1706">VLOOKUP(D1706, 'HUMAN RESOURCES'!D:V,{11,12,13,14,15,16,17,18,19},0)</f>
        <v>11</v>
      </c>
      <c r="L1706" s="40">
        <v>5.0</v>
      </c>
      <c r="M1706" s="40">
        <v>83.0</v>
      </c>
      <c r="N1706" s="41">
        <v>77.0</v>
      </c>
      <c r="O1706" s="42">
        <v>0.174</v>
      </c>
      <c r="P1706" s="42">
        <v>0.673</v>
      </c>
      <c r="Q1706" s="42">
        <v>0.153</v>
      </c>
      <c r="R1706" s="40">
        <v>7184250.0</v>
      </c>
      <c r="S1706" s="42">
        <v>0.733</v>
      </c>
      <c r="T1706" s="43">
        <f t="array" ref="T1706:U1706">VLOOKUP(D1706, TOURISM!D:H,{4,5},0)</f>
        <v>8988000000</v>
      </c>
      <c r="U1706" s="43">
        <v>7.36E9</v>
      </c>
      <c r="V1706" s="38" t="str">
        <f t="array" ref="V1706:AA1706">VLOOKUP(D1706, BUSINESS!D:P,{8,9,10,11,12,13},0)</f>
        <v/>
      </c>
      <c r="W1706" s="37"/>
      <c r="X1706" s="37"/>
      <c r="Y1706" s="37"/>
      <c r="Z1706" s="38">
        <v>0.471</v>
      </c>
      <c r="AA1706" s="38">
        <v>0.647</v>
      </c>
      <c r="AB1706" s="44">
        <f t="shared" si="331"/>
        <v>35633.50385</v>
      </c>
      <c r="AC1706" s="44">
        <f t="shared" si="571"/>
        <v>3.549431047</v>
      </c>
      <c r="AD1706" s="44"/>
      <c r="AE1706" s="44">
        <f t="shared" si="552"/>
        <v>1251.070049</v>
      </c>
      <c r="AF1706" s="44">
        <f t="shared" si="553"/>
        <v>1024.463236</v>
      </c>
      <c r="AG1706" s="45" t="str">
        <f t="shared" si="5"/>
        <v/>
      </c>
      <c r="AH1706" s="45" t="str">
        <f t="shared" si="6"/>
        <v/>
      </c>
      <c r="AI1706" s="45" t="str">
        <f t="shared" si="7"/>
        <v/>
      </c>
      <c r="AJ1706" s="45" t="str">
        <f t="shared" si="8"/>
        <v/>
      </c>
      <c r="AK1706" s="45" t="str">
        <f t="shared" si="9"/>
        <v/>
      </c>
      <c r="AL1706" s="45" t="str">
        <f t="shared" si="10"/>
        <v/>
      </c>
      <c r="AM1706" s="45" t="str">
        <f t="shared" si="11"/>
        <v/>
      </c>
    </row>
    <row r="1707">
      <c r="A1707" s="33" t="s">
        <v>148</v>
      </c>
      <c r="B1707" s="34" t="s">
        <v>193</v>
      </c>
      <c r="C1707" s="35" t="s">
        <v>49</v>
      </c>
      <c r="D1707" s="36" t="str">
        <f t="shared" si="1"/>
        <v>Europe/Switzerland-Europe/2001</v>
      </c>
      <c r="E1707" s="37">
        <f t="array" ref="E1707:H1707">VLOOKUP(D1707, GDP!D:L,{6,7,8,9},0)</f>
        <v>263000000000</v>
      </c>
      <c r="F1707" s="38">
        <v>0.103</v>
      </c>
      <c r="G1707" s="37">
        <v>3748.0</v>
      </c>
      <c r="H1707" s="38">
        <v>0.043</v>
      </c>
      <c r="I1707" s="39">
        <f t="array" ref="I1707:J1707">VLOOKUP(D1707, ENERGY!I:M,{4,5},0)</f>
        <v>25375</v>
      </c>
      <c r="J1707" s="39"/>
      <c r="K1707" s="40">
        <f t="array" ref="K1707:S1707">VLOOKUP(D1707, 'HUMAN RESOURCES'!D:V,{11,12,13,14,15,16,17,18,19},0)</f>
        <v>10</v>
      </c>
      <c r="L1707" s="40">
        <v>5.0</v>
      </c>
      <c r="M1707" s="40">
        <v>83.0</v>
      </c>
      <c r="N1707" s="41">
        <v>77.0</v>
      </c>
      <c r="O1707" s="42">
        <v>0.173</v>
      </c>
      <c r="P1707" s="42">
        <v>0.673</v>
      </c>
      <c r="Q1707" s="42">
        <v>0.154</v>
      </c>
      <c r="R1707" s="40">
        <v>7229854.0</v>
      </c>
      <c r="S1707" s="42">
        <v>0.733</v>
      </c>
      <c r="T1707" s="43">
        <f t="array" ref="T1707:U1707">VLOOKUP(D1707, TOURISM!D:H,{4,5},0)</f>
        <v>9290000000</v>
      </c>
      <c r="U1707" s="43">
        <v>7.085E9</v>
      </c>
      <c r="V1707" s="38" t="str">
        <f t="array" ref="V1707:AA1707">VLOOKUP(D1707, BUSINESS!D:P,{8,9,10,11,12,13},0)</f>
        <v/>
      </c>
      <c r="W1707" s="37"/>
      <c r="X1707" s="37"/>
      <c r="Y1707" s="37"/>
      <c r="Z1707" s="38">
        <v>0.551</v>
      </c>
      <c r="AA1707" s="38">
        <v>0.733</v>
      </c>
      <c r="AB1707" s="44">
        <f t="shared" si="331"/>
        <v>36376.94482</v>
      </c>
      <c r="AC1707" s="44">
        <f t="shared" si="571"/>
        <v>3.509752756</v>
      </c>
      <c r="AD1707" s="44"/>
      <c r="AE1707" s="44">
        <f t="shared" si="552"/>
        <v>1284.949876</v>
      </c>
      <c r="AF1707" s="44">
        <f t="shared" si="553"/>
        <v>979.964464</v>
      </c>
      <c r="AG1707" s="45">
        <f t="shared" si="5"/>
        <v>0.02086353831</v>
      </c>
      <c r="AH1707" s="45">
        <f t="shared" si="6"/>
        <v>0.05845806269</v>
      </c>
      <c r="AI1707" s="45">
        <f t="shared" si="7"/>
        <v>-0.01117877509</v>
      </c>
      <c r="AJ1707" s="45" t="str">
        <f t="shared" si="8"/>
        <v/>
      </c>
      <c r="AK1707" s="45">
        <f t="shared" si="9"/>
        <v>0.006347774646</v>
      </c>
      <c r="AL1707" s="45">
        <f t="shared" si="10"/>
        <v>0.02708067933</v>
      </c>
      <c r="AM1707" s="45">
        <f t="shared" si="11"/>
        <v>-0.04343618199</v>
      </c>
    </row>
    <row r="1708">
      <c r="A1708" s="33" t="s">
        <v>148</v>
      </c>
      <c r="B1708" s="34" t="s">
        <v>193</v>
      </c>
      <c r="C1708" s="35" t="s">
        <v>50</v>
      </c>
      <c r="D1708" s="36" t="str">
        <f t="shared" si="1"/>
        <v>Europe/Switzerland-Europe/2002</v>
      </c>
      <c r="E1708" s="37">
        <f t="array" ref="E1708:H1708">VLOOKUP(D1708, GDP!D:L,{6,7,8,9},0)</f>
        <v>287000000000</v>
      </c>
      <c r="F1708" s="38">
        <v>0.106</v>
      </c>
      <c r="G1708" s="37">
        <v>4190.0</v>
      </c>
      <c r="H1708" s="38">
        <v>0.039</v>
      </c>
      <c r="I1708" s="39">
        <f t="array" ref="I1708:J1708">VLOOKUP(D1708, ENERGY!I:M,{4,5},0)</f>
        <v>26199</v>
      </c>
      <c r="J1708" s="39">
        <v>38757.0</v>
      </c>
      <c r="K1708" s="40">
        <f t="array" ref="K1708:S1708">VLOOKUP(D1708, 'HUMAN RESOURCES'!D:V,{11,12,13,14,15,16,17,18,19},0)</f>
        <v>10</v>
      </c>
      <c r="L1708" s="40">
        <v>5.0</v>
      </c>
      <c r="M1708" s="40">
        <v>83.0</v>
      </c>
      <c r="N1708" s="41">
        <v>78.0</v>
      </c>
      <c r="O1708" s="42">
        <v>0.171</v>
      </c>
      <c r="P1708" s="42">
        <v>0.675</v>
      </c>
      <c r="Q1708" s="42">
        <v>0.155</v>
      </c>
      <c r="R1708" s="40">
        <v>7284753.0</v>
      </c>
      <c r="S1708" s="42">
        <v>0.734</v>
      </c>
      <c r="T1708" s="43">
        <f t="array" ref="T1708:U1708">VLOOKUP(D1708, TOURISM!D:H,{4,5},0)</f>
        <v>9117000000</v>
      </c>
      <c r="U1708" s="43">
        <v>7.21E9</v>
      </c>
      <c r="V1708" s="38" t="str">
        <f t="array" ref="V1708:AA1708">VLOOKUP(D1708, BUSINESS!D:P,{8,9,10,11,12,13},0)</f>
        <v/>
      </c>
      <c r="W1708" s="37"/>
      <c r="X1708" s="37"/>
      <c r="Y1708" s="37"/>
      <c r="Z1708" s="38">
        <v>0.614</v>
      </c>
      <c r="AA1708" s="38">
        <v>0.792</v>
      </c>
      <c r="AB1708" s="44">
        <f t="shared" si="331"/>
        <v>39397.355</v>
      </c>
      <c r="AC1708" s="44">
        <f t="shared" si="571"/>
        <v>3.596415692</v>
      </c>
      <c r="AD1708" s="44">
        <f t="shared" ref="AD1708:AD1709" si="573">J1708/R1708*1000</f>
        <v>5.320290201</v>
      </c>
      <c r="AE1708" s="44">
        <f t="shared" si="552"/>
        <v>1251.518068</v>
      </c>
      <c r="AF1708" s="44">
        <f t="shared" si="553"/>
        <v>989.7384304</v>
      </c>
      <c r="AG1708" s="45">
        <f t="shared" si="5"/>
        <v>0.08303089205</v>
      </c>
      <c r="AH1708" s="45">
        <f t="shared" si="6"/>
        <v>0.1179295624</v>
      </c>
      <c r="AI1708" s="45">
        <f t="shared" si="7"/>
        <v>0.02469203448</v>
      </c>
      <c r="AJ1708" s="45" t="str">
        <f t="shared" si="8"/>
        <v/>
      </c>
      <c r="AK1708" s="45">
        <f t="shared" si="9"/>
        <v>0.007593376021</v>
      </c>
      <c r="AL1708" s="45">
        <f t="shared" si="10"/>
        <v>-0.02601798605</v>
      </c>
      <c r="AM1708" s="45">
        <f t="shared" si="11"/>
        <v>0.009973796741</v>
      </c>
    </row>
    <row r="1709">
      <c r="A1709" s="33" t="s">
        <v>148</v>
      </c>
      <c r="B1709" s="34" t="s">
        <v>193</v>
      </c>
      <c r="C1709" s="35" t="s">
        <v>51</v>
      </c>
      <c r="D1709" s="36" t="str">
        <f t="shared" si="1"/>
        <v>Europe/Switzerland-Europe/2003</v>
      </c>
      <c r="E1709" s="37">
        <f t="array" ref="E1709:H1709">VLOOKUP(D1709, GDP!D:L,{6,7,8,9},0)</f>
        <v>335000000000</v>
      </c>
      <c r="F1709" s="38">
        <v>0.109</v>
      </c>
      <c r="G1709" s="37">
        <v>5002.0</v>
      </c>
      <c r="H1709" s="38">
        <v>0.033</v>
      </c>
      <c r="I1709" s="39">
        <f t="array" ref="I1709:J1709">VLOOKUP(D1709, ENERGY!I:M,{4,5},0)</f>
        <v>26968</v>
      </c>
      <c r="J1709" s="39">
        <v>41598.0</v>
      </c>
      <c r="K1709" s="40">
        <f t="array" ref="K1709:S1709">VLOOKUP(D1709, 'HUMAN RESOURCES'!D:V,{11,12,13,14,15,16,17,18,19},0)</f>
        <v>10</v>
      </c>
      <c r="L1709" s="40">
        <v>4.0</v>
      </c>
      <c r="M1709" s="40">
        <v>83.0</v>
      </c>
      <c r="N1709" s="41">
        <v>78.0</v>
      </c>
      <c r="O1709" s="42">
        <v>0.168</v>
      </c>
      <c r="P1709" s="42">
        <v>0.676</v>
      </c>
      <c r="Q1709" s="42">
        <v>0.156</v>
      </c>
      <c r="R1709" s="40">
        <v>7339001.0</v>
      </c>
      <c r="S1709" s="42">
        <v>0.734</v>
      </c>
      <c r="T1709" s="43">
        <f t="array" ref="T1709:U1709">VLOOKUP(D1709, TOURISM!D:H,{4,5},0)</f>
        <v>10493000000</v>
      </c>
      <c r="U1709" s="43">
        <v>8.614E9</v>
      </c>
      <c r="V1709" s="38" t="str">
        <f t="array" ref="V1709:AA1709">VLOOKUP(D1709, BUSINESS!D:P,{8,9,10,11,12,13},0)</f>
        <v/>
      </c>
      <c r="W1709" s="37">
        <v>20.0</v>
      </c>
      <c r="X1709" s="37"/>
      <c r="Y1709" s="37"/>
      <c r="Z1709" s="38">
        <v>0.651</v>
      </c>
      <c r="AA1709" s="38">
        <v>0.849</v>
      </c>
      <c r="AB1709" s="44">
        <f t="shared" si="331"/>
        <v>45646.53963</v>
      </c>
      <c r="AC1709" s="44">
        <f t="shared" si="571"/>
        <v>3.674614569</v>
      </c>
      <c r="AD1709" s="44">
        <f t="shared" si="573"/>
        <v>5.668073897</v>
      </c>
      <c r="AE1709" s="44">
        <f t="shared" si="552"/>
        <v>1429.758628</v>
      </c>
      <c r="AF1709" s="44">
        <f t="shared" si="553"/>
        <v>1173.729231</v>
      </c>
      <c r="AG1709" s="45">
        <f t="shared" si="5"/>
        <v>0.1586193955</v>
      </c>
      <c r="AH1709" s="45">
        <f t="shared" si="6"/>
        <v>0.1937947494</v>
      </c>
      <c r="AI1709" s="45">
        <f t="shared" si="7"/>
        <v>0.02174355925</v>
      </c>
      <c r="AJ1709" s="45">
        <f t="shared" si="8"/>
        <v>0.06536930947</v>
      </c>
      <c r="AK1709" s="45">
        <f t="shared" si="9"/>
        <v>0.007446786459</v>
      </c>
      <c r="AL1709" s="45">
        <f t="shared" si="10"/>
        <v>0.142419486</v>
      </c>
      <c r="AM1709" s="45">
        <f t="shared" si="11"/>
        <v>0.1858984101</v>
      </c>
    </row>
    <row r="1710">
      <c r="A1710" s="33" t="s">
        <v>148</v>
      </c>
      <c r="B1710" s="34" t="s">
        <v>193</v>
      </c>
      <c r="C1710" s="35" t="s">
        <v>52</v>
      </c>
      <c r="D1710" s="36" t="str">
        <f t="shared" si="1"/>
        <v>Europe/Switzerland-Europe/2004</v>
      </c>
      <c r="E1710" s="37">
        <f t="array" ref="E1710:H1710">VLOOKUP(D1710, GDP!D:L,{6,7,8,9},0)</f>
        <v>374000000000</v>
      </c>
      <c r="F1710" s="38">
        <v>0.11</v>
      </c>
      <c r="G1710" s="37">
        <v>5570.0</v>
      </c>
      <c r="H1710" s="38">
        <v>0.032</v>
      </c>
      <c r="I1710" s="39" t="str">
        <f t="array" ref="I1710:J1710">VLOOKUP(D1710, ENERGY!I:M,{4,5},0)</f>
        <v/>
      </c>
      <c r="J1710" s="39"/>
      <c r="K1710" s="40">
        <f t="array" ref="K1710:S1710">VLOOKUP(D1710, 'HUMAN RESOURCES'!D:V,{11,12,13,14,15,16,17,18,19},0)</f>
        <v>10</v>
      </c>
      <c r="L1710" s="40">
        <v>4.0</v>
      </c>
      <c r="M1710" s="40">
        <v>84.0</v>
      </c>
      <c r="N1710" s="41">
        <v>79.0</v>
      </c>
      <c r="O1710" s="42">
        <v>0.166</v>
      </c>
      <c r="P1710" s="42">
        <v>0.678</v>
      </c>
      <c r="Q1710" s="42">
        <v>0.157</v>
      </c>
      <c r="R1710" s="40">
        <v>7389625.0</v>
      </c>
      <c r="S1710" s="42">
        <v>0.734</v>
      </c>
      <c r="T1710" s="43">
        <f t="array" ref="T1710:U1710">VLOOKUP(D1710, TOURISM!D:H,{4,5},0)</f>
        <v>11404000000</v>
      </c>
      <c r="U1710" s="43">
        <v>9.924E9</v>
      </c>
      <c r="V1710" s="38" t="str">
        <f t="array" ref="V1710:AA1710">VLOOKUP(D1710, BUSINESS!D:P,{8,9,10,11,12,13},0)</f>
        <v/>
      </c>
      <c r="W1710" s="37">
        <v>18.0</v>
      </c>
      <c r="X1710" s="37"/>
      <c r="Y1710" s="37"/>
      <c r="Z1710" s="38">
        <v>0.678</v>
      </c>
      <c r="AA1710" s="38">
        <v>0.854</v>
      </c>
      <c r="AB1710" s="44">
        <f t="shared" si="331"/>
        <v>50611.49923</v>
      </c>
      <c r="AC1710" s="44"/>
      <c r="AD1710" s="44"/>
      <c r="AE1710" s="44">
        <f t="shared" si="552"/>
        <v>1543.244752</v>
      </c>
      <c r="AF1710" s="44">
        <f t="shared" si="553"/>
        <v>1342.963953</v>
      </c>
      <c r="AG1710" s="45">
        <f t="shared" si="5"/>
        <v>0.108769682</v>
      </c>
      <c r="AH1710" s="45">
        <f t="shared" si="6"/>
        <v>0.1135545782</v>
      </c>
      <c r="AI1710" s="45" t="str">
        <f t="shared" si="7"/>
        <v/>
      </c>
      <c r="AJ1710" s="45" t="str">
        <f t="shared" si="8"/>
        <v/>
      </c>
      <c r="AK1710" s="45">
        <f t="shared" si="9"/>
        <v>0.006897941559</v>
      </c>
      <c r="AL1710" s="45">
        <f t="shared" si="10"/>
        <v>0.07937432361</v>
      </c>
      <c r="AM1710" s="45">
        <f t="shared" si="11"/>
        <v>0.1441854879</v>
      </c>
    </row>
    <row r="1711">
      <c r="A1711" s="33" t="s">
        <v>148</v>
      </c>
      <c r="B1711" s="34" t="s">
        <v>193</v>
      </c>
      <c r="C1711" s="35" t="s">
        <v>53</v>
      </c>
      <c r="D1711" s="36" t="str">
        <f t="shared" si="1"/>
        <v>Europe/Switzerland-Europe/2005</v>
      </c>
      <c r="E1711" s="37">
        <f t="array" ref="E1711:H1711">VLOOKUP(D1711, GDP!D:L,{6,7,8,9},0)</f>
        <v>385000000000</v>
      </c>
      <c r="F1711" s="38">
        <v>0.109</v>
      </c>
      <c r="G1711" s="37">
        <v>5637.0</v>
      </c>
      <c r="H1711" s="38">
        <v>0.031</v>
      </c>
      <c r="I1711" s="39">
        <f t="array" ref="I1711:J1711">VLOOKUP(D1711, ENERGY!I:M,{4,5},0)</f>
        <v>26773</v>
      </c>
      <c r="J1711" s="39">
        <v>40392.0</v>
      </c>
      <c r="K1711" s="40">
        <f t="array" ref="K1711:S1711">VLOOKUP(D1711, 'HUMAN RESOURCES'!D:V,{11,12,13,14,15,16,17,18,19},0)</f>
        <v>10</v>
      </c>
      <c r="L1711" s="40">
        <v>4.0</v>
      </c>
      <c r="M1711" s="40">
        <v>84.0</v>
      </c>
      <c r="N1711" s="41">
        <v>79.0</v>
      </c>
      <c r="O1711" s="42">
        <v>0.163</v>
      </c>
      <c r="P1711" s="42">
        <v>0.679</v>
      </c>
      <c r="Q1711" s="42">
        <v>0.158</v>
      </c>
      <c r="R1711" s="40">
        <v>7437115.0</v>
      </c>
      <c r="S1711" s="42">
        <v>0.735</v>
      </c>
      <c r="T1711" s="43">
        <f t="array" ref="T1711:U1711">VLOOKUP(D1711, TOURISM!D:H,{4,5},0)</f>
        <v>11937000000</v>
      </c>
      <c r="U1711" s="43">
        <v>1.0579E10</v>
      </c>
      <c r="V1711" s="38">
        <f t="array" ref="V1711:AA1711">VLOOKUP(D1711, BUSINESS!D:P,{8,9,10,11,12,13},0)</f>
        <v>0.288</v>
      </c>
      <c r="W1711" s="37">
        <v>18.0</v>
      </c>
      <c r="X1711" s="37"/>
      <c r="Y1711" s="37">
        <v>63.0</v>
      </c>
      <c r="Z1711" s="38">
        <v>0.701</v>
      </c>
      <c r="AA1711" s="38">
        <v>0.922</v>
      </c>
      <c r="AB1711" s="44">
        <f t="shared" si="331"/>
        <v>51767.38561</v>
      </c>
      <c r="AC1711" s="44">
        <f>(I1711/R1711)*1000</f>
        <v>3.599917441</v>
      </c>
      <c r="AD1711" s="44">
        <f>J1711/R1711*1000</f>
        <v>5.431138284</v>
      </c>
      <c r="AE1711" s="44">
        <f t="shared" si="552"/>
        <v>1605.057875</v>
      </c>
      <c r="AF1711" s="44">
        <f t="shared" si="553"/>
        <v>1422.460188</v>
      </c>
      <c r="AG1711" s="45">
        <f t="shared" si="5"/>
        <v>0.02283841406</v>
      </c>
      <c r="AH1711" s="45">
        <f t="shared" si="6"/>
        <v>0.01202872531</v>
      </c>
      <c r="AI1711" s="45" t="str">
        <f t="shared" si="7"/>
        <v/>
      </c>
      <c r="AJ1711" s="45" t="str">
        <f t="shared" si="8"/>
        <v/>
      </c>
      <c r="AK1711" s="45">
        <f t="shared" si="9"/>
        <v>0.006426577803</v>
      </c>
      <c r="AL1711" s="45">
        <f t="shared" si="10"/>
        <v>0.04005399873</v>
      </c>
      <c r="AM1711" s="45">
        <f t="shared" si="11"/>
        <v>0.05919461565</v>
      </c>
    </row>
    <row r="1712">
      <c r="A1712" s="33" t="s">
        <v>148</v>
      </c>
      <c r="B1712" s="34" t="s">
        <v>193</v>
      </c>
      <c r="C1712" s="35" t="s">
        <v>54</v>
      </c>
      <c r="D1712" s="36" t="str">
        <f t="shared" si="1"/>
        <v>Europe/Switzerland-Europe/2006</v>
      </c>
      <c r="E1712" s="37">
        <f t="array" ref="E1712:H1712">VLOOKUP(D1712, GDP!D:L,{6,7,8,9},0)</f>
        <v>405000000000</v>
      </c>
      <c r="F1712" s="38">
        <v>0.104</v>
      </c>
      <c r="G1712" s="37">
        <v>5643.0</v>
      </c>
      <c r="H1712" s="38">
        <v>0.03</v>
      </c>
      <c r="I1712" s="39" t="str">
        <f t="array" ref="I1712:J1712">VLOOKUP(D1712, ENERGY!I:M,{4,5},0)</f>
        <v/>
      </c>
      <c r="J1712" s="39"/>
      <c r="K1712" s="40">
        <f t="array" ref="K1712:S1712">VLOOKUP(D1712, 'HUMAN RESOURCES'!D:V,{11,12,13,14,15,16,17,18,19},0)</f>
        <v>10</v>
      </c>
      <c r="L1712" s="40">
        <v>4.0</v>
      </c>
      <c r="M1712" s="40">
        <v>84.0</v>
      </c>
      <c r="N1712" s="41">
        <v>79.0</v>
      </c>
      <c r="O1712" s="42">
        <v>0.16</v>
      </c>
      <c r="P1712" s="42">
        <v>0.68</v>
      </c>
      <c r="Q1712" s="42">
        <v>0.16</v>
      </c>
      <c r="R1712" s="40">
        <v>7483934.0</v>
      </c>
      <c r="S1712" s="42">
        <v>0.735</v>
      </c>
      <c r="T1712" s="43">
        <f t="array" ref="T1712:U1712">VLOOKUP(D1712, TOURISM!D:H,{4,5},0)</f>
        <v>12852000000</v>
      </c>
      <c r="U1712" s="43">
        <v>1.1199E10</v>
      </c>
      <c r="V1712" s="38">
        <f t="array" ref="V1712:AA1712">VLOOKUP(D1712, BUSINESS!D:P,{8,9,10,11,12,13},0)</f>
        <v>0.276</v>
      </c>
      <c r="W1712" s="37">
        <v>18.0</v>
      </c>
      <c r="X1712" s="37"/>
      <c r="Y1712" s="37">
        <v>63.0</v>
      </c>
      <c r="Z1712" s="38">
        <v>0.757</v>
      </c>
      <c r="AA1712" s="38">
        <v>0.994</v>
      </c>
      <c r="AB1712" s="44">
        <f t="shared" si="331"/>
        <v>54115.92352</v>
      </c>
      <c r="AC1712" s="44"/>
      <c r="AD1712" s="44"/>
      <c r="AE1712" s="44">
        <f t="shared" si="552"/>
        <v>1717.27864</v>
      </c>
      <c r="AF1712" s="44">
        <f t="shared" si="553"/>
        <v>1496.4055</v>
      </c>
      <c r="AG1712" s="45">
        <f t="shared" si="5"/>
        <v>0.04536713397</v>
      </c>
      <c r="AH1712" s="45">
        <f t="shared" si="6"/>
        <v>0.001064395955</v>
      </c>
      <c r="AI1712" s="45" t="str">
        <f t="shared" si="7"/>
        <v/>
      </c>
      <c r="AJ1712" s="45" t="str">
        <f t="shared" si="8"/>
        <v/>
      </c>
      <c r="AK1712" s="45">
        <f t="shared" si="9"/>
        <v>0.006295317472</v>
      </c>
      <c r="AL1712" s="45">
        <f t="shared" si="10"/>
        <v>0.06991695831</v>
      </c>
      <c r="AM1712" s="45">
        <f t="shared" si="11"/>
        <v>0.05198409972</v>
      </c>
    </row>
    <row r="1713">
      <c r="A1713" s="33" t="s">
        <v>148</v>
      </c>
      <c r="B1713" s="34" t="s">
        <v>193</v>
      </c>
      <c r="C1713" s="35" t="s">
        <v>55</v>
      </c>
      <c r="D1713" s="36" t="str">
        <f t="shared" si="1"/>
        <v>Europe/Switzerland-Europe/2007</v>
      </c>
      <c r="E1713" s="37">
        <f t="array" ref="E1713:H1713">VLOOKUP(D1713, GDP!D:L,{6,7,8,9},0)</f>
        <v>451000000000</v>
      </c>
      <c r="F1713" s="38">
        <v>0.102</v>
      </c>
      <c r="G1713" s="37">
        <v>6126.0</v>
      </c>
      <c r="H1713" s="38">
        <v>0.032</v>
      </c>
      <c r="I1713" s="39">
        <f t="array" ref="I1713:J1713">VLOOKUP(D1713, ENERGY!I:M,{4,5},0)</f>
        <v>26323.5</v>
      </c>
      <c r="J1713" s="39">
        <v>41677.5</v>
      </c>
      <c r="K1713" s="40">
        <f t="array" ref="K1713:S1713">VLOOKUP(D1713, 'HUMAN RESOURCES'!D:V,{11,12,13,14,15,16,17,18,19},0)</f>
        <v>10</v>
      </c>
      <c r="L1713" s="40">
        <v>4.0</v>
      </c>
      <c r="M1713" s="40">
        <v>84.0</v>
      </c>
      <c r="N1713" s="41">
        <v>79.0</v>
      </c>
      <c r="O1713" s="42">
        <v>0.157</v>
      </c>
      <c r="P1713" s="42">
        <v>0.681</v>
      </c>
      <c r="Q1713" s="42">
        <v>0.162</v>
      </c>
      <c r="R1713" s="40">
        <v>7551117.0</v>
      </c>
      <c r="S1713" s="42">
        <v>0.736</v>
      </c>
      <c r="T1713" s="43">
        <f t="array" ref="T1713:U1713">VLOOKUP(D1713, TOURISM!D:H,{4,5},0)</f>
        <v>14721000000</v>
      </c>
      <c r="U1713" s="43">
        <v>1.2298E10</v>
      </c>
      <c r="V1713" s="38">
        <f t="array" ref="V1713:AA1713">VLOOKUP(D1713, BUSINESS!D:P,{8,9,10,11,12,13},0)</f>
        <v>0.279</v>
      </c>
      <c r="W1713" s="37">
        <v>18.0</v>
      </c>
      <c r="X1713" s="37"/>
      <c r="Y1713" s="37">
        <v>63.0</v>
      </c>
      <c r="Z1713" s="38">
        <v>0.772</v>
      </c>
      <c r="AA1713" s="38">
        <v>1.085</v>
      </c>
      <c r="AB1713" s="44">
        <f t="shared" si="331"/>
        <v>59726.26302</v>
      </c>
      <c r="AC1713" s="44">
        <f>(I1713/R1713)*1000</f>
        <v>3.486040542</v>
      </c>
      <c r="AD1713" s="44">
        <f>J1713/R1713*1000</f>
        <v>5.519382099</v>
      </c>
      <c r="AE1713" s="44">
        <f t="shared" si="552"/>
        <v>1949.5129</v>
      </c>
      <c r="AF1713" s="44">
        <f t="shared" si="553"/>
        <v>1628.633221</v>
      </c>
      <c r="AG1713" s="45">
        <f t="shared" si="5"/>
        <v>0.1036726184</v>
      </c>
      <c r="AH1713" s="45">
        <f t="shared" si="6"/>
        <v>0.0855927698</v>
      </c>
      <c r="AI1713" s="45" t="str">
        <f t="shared" si="7"/>
        <v/>
      </c>
      <c r="AJ1713" s="45" t="str">
        <f t="shared" si="8"/>
        <v/>
      </c>
      <c r="AK1713" s="45">
        <f t="shared" si="9"/>
        <v>0.008976963185</v>
      </c>
      <c r="AL1713" s="45">
        <f t="shared" si="10"/>
        <v>0.1352338838</v>
      </c>
      <c r="AM1713" s="45">
        <f t="shared" si="11"/>
        <v>0.08836356231</v>
      </c>
    </row>
    <row r="1714">
      <c r="A1714" s="33" t="s">
        <v>148</v>
      </c>
      <c r="B1714" s="34" t="s">
        <v>193</v>
      </c>
      <c r="C1714" s="35" t="s">
        <v>56</v>
      </c>
      <c r="D1714" s="36" t="str">
        <f t="shared" si="1"/>
        <v>Europe/Switzerland-Europe/2008</v>
      </c>
      <c r="E1714" s="37">
        <f t="array" ref="E1714:H1714">VLOOKUP(D1714, GDP!D:L,{6,7,8,9},0)</f>
        <v>524000000000</v>
      </c>
      <c r="F1714" s="38">
        <v>0.103</v>
      </c>
      <c r="G1714" s="37">
        <v>7104.0</v>
      </c>
      <c r="H1714" s="38">
        <v>0.033</v>
      </c>
      <c r="I1714" s="39" t="str">
        <f t="array" ref="I1714:J1714">VLOOKUP(D1714, ENERGY!I:M,{4,5},0)</f>
        <v/>
      </c>
      <c r="J1714" s="39"/>
      <c r="K1714" s="40">
        <f t="array" ref="K1714:S1714">VLOOKUP(D1714, 'HUMAN RESOURCES'!D:V,{11,12,13,14,15,16,17,18,19},0)</f>
        <v>10</v>
      </c>
      <c r="L1714" s="40">
        <v>4.0</v>
      </c>
      <c r="M1714" s="40">
        <v>84.0</v>
      </c>
      <c r="N1714" s="41">
        <v>80.0</v>
      </c>
      <c r="O1714" s="42">
        <v>0.155</v>
      </c>
      <c r="P1714" s="42">
        <v>0.681</v>
      </c>
      <c r="Q1714" s="42">
        <v>0.164</v>
      </c>
      <c r="R1714" s="40">
        <v>7647675.0</v>
      </c>
      <c r="S1714" s="42">
        <v>0.736</v>
      </c>
      <c r="T1714" s="43">
        <f t="array" ref="T1714:U1714">VLOOKUP(D1714, TOURISM!D:H,{4,5},0)</f>
        <v>17570000000</v>
      </c>
      <c r="U1714" s="43">
        <v>1.3346E10</v>
      </c>
      <c r="V1714" s="38">
        <f t="array" ref="V1714:AA1714">VLOOKUP(D1714, BUSINESS!D:P,{8,9,10,11,12,13},0)</f>
        <v>0.278</v>
      </c>
      <c r="W1714" s="37">
        <v>18.0</v>
      </c>
      <c r="X1714" s="37"/>
      <c r="Y1714" s="37">
        <v>63.0</v>
      </c>
      <c r="Z1714" s="38">
        <v>0.792</v>
      </c>
      <c r="AA1714" s="38">
        <v>1.163</v>
      </c>
      <c r="AB1714" s="44">
        <f t="shared" si="331"/>
        <v>68517.55599</v>
      </c>
      <c r="AC1714" s="44"/>
      <c r="AD1714" s="44"/>
      <c r="AE1714" s="44">
        <f t="shared" si="552"/>
        <v>2297.430265</v>
      </c>
      <c r="AF1714" s="44">
        <f t="shared" si="553"/>
        <v>1745.105539</v>
      </c>
      <c r="AG1714" s="45">
        <f t="shared" si="5"/>
        <v>0.1471930861</v>
      </c>
      <c r="AH1714" s="45">
        <f t="shared" si="6"/>
        <v>0.1596474045</v>
      </c>
      <c r="AI1714" s="45" t="str">
        <f t="shared" si="7"/>
        <v/>
      </c>
      <c r="AJ1714" s="45" t="str">
        <f t="shared" si="8"/>
        <v/>
      </c>
      <c r="AK1714" s="45">
        <f t="shared" si="9"/>
        <v>0.01278724724</v>
      </c>
      <c r="AL1714" s="45">
        <f t="shared" si="10"/>
        <v>0.1784637408</v>
      </c>
      <c r="AM1714" s="45">
        <f t="shared" si="11"/>
        <v>0.07151537644</v>
      </c>
    </row>
    <row r="1715">
      <c r="A1715" s="33" t="s">
        <v>148</v>
      </c>
      <c r="B1715" s="34" t="s">
        <v>193</v>
      </c>
      <c r="C1715" s="35" t="s">
        <v>57</v>
      </c>
      <c r="D1715" s="36" t="str">
        <f t="shared" si="1"/>
        <v>Europe/Switzerland-Europe/2009</v>
      </c>
      <c r="E1715" s="37">
        <f t="array" ref="E1715:H1715">VLOOKUP(D1715, GDP!D:L,{6,7,8,9},0)</f>
        <v>509000000000</v>
      </c>
      <c r="F1715" s="38">
        <v>0.11</v>
      </c>
      <c r="G1715" s="37">
        <v>7277.0</v>
      </c>
      <c r="H1715" s="38">
        <v>0.028</v>
      </c>
      <c r="I1715" s="39">
        <f t="array" ref="I1715:J1715">VLOOKUP(D1715, ENERGY!I:M,{4,5},0)</f>
        <v>25824</v>
      </c>
      <c r="J1715" s="39">
        <v>39368.5</v>
      </c>
      <c r="K1715" s="40">
        <f t="array" ref="K1715:S1715">VLOOKUP(D1715, 'HUMAN RESOURCES'!D:V,{11,12,13,14,15,16,17,18,19},0)</f>
        <v>10</v>
      </c>
      <c r="L1715" s="40">
        <v>4.0</v>
      </c>
      <c r="M1715" s="40">
        <v>84.0</v>
      </c>
      <c r="N1715" s="41">
        <v>80.0</v>
      </c>
      <c r="O1715" s="42">
        <v>0.152</v>
      </c>
      <c r="P1715" s="42">
        <v>0.681</v>
      </c>
      <c r="Q1715" s="42">
        <v>0.167</v>
      </c>
      <c r="R1715" s="40">
        <v>7743831.0</v>
      </c>
      <c r="S1715" s="42">
        <v>0.736</v>
      </c>
      <c r="T1715" s="43">
        <f t="array" ref="T1715:U1715">VLOOKUP(D1715, TOURISM!D:H,{4,5},0)</f>
        <v>16665000000</v>
      </c>
      <c r="U1715" s="43">
        <v>1.3058E10</v>
      </c>
      <c r="V1715" s="38">
        <f t="array" ref="V1715:AA1715">VLOOKUP(D1715, BUSINESS!D:P,{8,9,10,11,12,13},0)</f>
        <v>0.287</v>
      </c>
      <c r="W1715" s="37">
        <v>18.0</v>
      </c>
      <c r="X1715" s="37"/>
      <c r="Y1715" s="37">
        <v>63.0</v>
      </c>
      <c r="Z1715" s="38">
        <v>0.813</v>
      </c>
      <c r="AA1715" s="38">
        <v>1.204</v>
      </c>
      <c r="AB1715" s="44">
        <f t="shared" si="331"/>
        <v>65729.74023</v>
      </c>
      <c r="AC1715" s="44">
        <f>(I1715/R1715)*1000</f>
        <v>3.33478352</v>
      </c>
      <c r="AD1715" s="44">
        <f>J1715/R1715*1000</f>
        <v>5.083853199</v>
      </c>
      <c r="AE1715" s="44">
        <f t="shared" si="552"/>
        <v>2152.035601</v>
      </c>
      <c r="AF1715" s="44">
        <f t="shared" si="553"/>
        <v>1686.245477</v>
      </c>
      <c r="AG1715" s="45">
        <f t="shared" si="5"/>
        <v>-0.04068761241</v>
      </c>
      <c r="AH1715" s="45">
        <f t="shared" si="6"/>
        <v>0.02435247748</v>
      </c>
      <c r="AI1715" s="45" t="str">
        <f t="shared" si="7"/>
        <v/>
      </c>
      <c r="AJ1715" s="45" t="str">
        <f t="shared" si="8"/>
        <v/>
      </c>
      <c r="AK1715" s="45">
        <f t="shared" si="9"/>
        <v>0.01257323304</v>
      </c>
      <c r="AL1715" s="45">
        <f t="shared" si="10"/>
        <v>-0.0632857789</v>
      </c>
      <c r="AM1715" s="45">
        <f t="shared" si="11"/>
        <v>-0.03372865429</v>
      </c>
    </row>
    <row r="1716">
      <c r="A1716" s="33" t="s">
        <v>148</v>
      </c>
      <c r="B1716" s="34" t="s">
        <v>193</v>
      </c>
      <c r="C1716" s="35" t="s">
        <v>58</v>
      </c>
      <c r="D1716" s="36" t="str">
        <f t="shared" si="1"/>
        <v>Europe/Switzerland-Europe/2010</v>
      </c>
      <c r="E1716" s="37">
        <f t="array" ref="E1716:H1716">VLOOKUP(D1716, GDP!D:L,{6,7,8,9},0)</f>
        <v>549000000000</v>
      </c>
      <c r="F1716" s="38">
        <v>0.109</v>
      </c>
      <c r="G1716" s="37">
        <v>7697.0</v>
      </c>
      <c r="H1716" s="38">
        <v>0.027</v>
      </c>
      <c r="I1716" s="39" t="str">
        <f t="array" ref="I1716:J1716">VLOOKUP(D1716, ENERGY!I:M,{4,5},0)</f>
        <v/>
      </c>
      <c r="J1716" s="39"/>
      <c r="K1716" s="40">
        <f t="array" ref="K1716:S1716">VLOOKUP(D1716, 'HUMAN RESOURCES'!D:V,{11,12,13,14,15,16,17,18,19},0)</f>
        <v>10</v>
      </c>
      <c r="L1716" s="40">
        <v>4.0</v>
      </c>
      <c r="M1716" s="40">
        <v>85.0</v>
      </c>
      <c r="N1716" s="41">
        <v>80.0</v>
      </c>
      <c r="O1716" s="42">
        <v>0.151</v>
      </c>
      <c r="P1716" s="42">
        <v>0.68</v>
      </c>
      <c r="Q1716" s="42">
        <v>0.169</v>
      </c>
      <c r="R1716" s="40">
        <v>7824909.0</v>
      </c>
      <c r="S1716" s="42">
        <v>0.737</v>
      </c>
      <c r="T1716" s="43">
        <f t="array" ref="T1716:U1716">VLOOKUP(D1716, TOURISM!D:H,{4,5},0)</f>
        <v>17614000000</v>
      </c>
      <c r="U1716" s="43">
        <v>1.3528E10</v>
      </c>
      <c r="V1716" s="38">
        <f t="array" ref="V1716:AA1716">VLOOKUP(D1716, BUSINESS!D:P,{8,9,10,11,12,13},0)</f>
        <v>0.288</v>
      </c>
      <c r="W1716" s="37">
        <v>18.0</v>
      </c>
      <c r="X1716" s="37"/>
      <c r="Y1716" s="37">
        <v>63.0</v>
      </c>
      <c r="Z1716" s="38">
        <v>0.839</v>
      </c>
      <c r="AA1716" s="38">
        <v>1.232</v>
      </c>
      <c r="AB1716" s="44">
        <f t="shared" si="331"/>
        <v>70160.56033</v>
      </c>
      <c r="AC1716" s="44"/>
      <c r="AD1716" s="44"/>
      <c r="AE1716" s="44">
        <f t="shared" si="552"/>
        <v>2251.016593</v>
      </c>
      <c r="AF1716" s="44">
        <f t="shared" si="553"/>
        <v>1728.837997</v>
      </c>
      <c r="AG1716" s="45">
        <f t="shared" si="5"/>
        <v>0.06740967012</v>
      </c>
      <c r="AH1716" s="45">
        <f t="shared" si="6"/>
        <v>0.0577160918</v>
      </c>
      <c r="AI1716" s="45" t="str">
        <f t="shared" si="7"/>
        <v/>
      </c>
      <c r="AJ1716" s="45" t="str">
        <f t="shared" si="8"/>
        <v/>
      </c>
      <c r="AK1716" s="45">
        <f t="shared" si="9"/>
        <v>0.01047001155</v>
      </c>
      <c r="AL1716" s="45">
        <f t="shared" si="10"/>
        <v>0.04599412401</v>
      </c>
      <c r="AM1716" s="45">
        <f t="shared" si="11"/>
        <v>0.02525878947</v>
      </c>
    </row>
    <row r="1717">
      <c r="A1717" s="33" t="s">
        <v>148</v>
      </c>
      <c r="B1717" s="34" t="s">
        <v>193</v>
      </c>
      <c r="C1717" s="35" t="s">
        <v>59</v>
      </c>
      <c r="D1717" s="36" t="str">
        <f t="shared" si="1"/>
        <v>Europe/Switzerland-Europe/2011</v>
      </c>
      <c r="E1717" s="37">
        <f t="array" ref="E1717:H1717">VLOOKUP(D1717, GDP!D:L,{6,7,8,9},0)</f>
        <v>659000000000</v>
      </c>
      <c r="F1717" s="38">
        <v>0.11</v>
      </c>
      <c r="G1717" s="37">
        <v>9248.0</v>
      </c>
      <c r="H1717" s="38">
        <v>0.027</v>
      </c>
      <c r="I1717" s="39">
        <f t="array" ref="I1717:J1717">VLOOKUP(D1717, ENERGY!I:M,{4,5},0)</f>
        <v>25941</v>
      </c>
      <c r="J1717" s="39">
        <v>41375.0</v>
      </c>
      <c r="K1717" s="40">
        <f t="array" ref="K1717:S1717">VLOOKUP(D1717, 'HUMAN RESOURCES'!D:V,{11,12,13,14,15,16,17,18,19},0)</f>
        <v>10</v>
      </c>
      <c r="L1717" s="40">
        <v>4.0</v>
      </c>
      <c r="M1717" s="40">
        <v>85.0</v>
      </c>
      <c r="N1717" s="41">
        <v>81.0</v>
      </c>
      <c r="O1717" s="42">
        <v>0.149</v>
      </c>
      <c r="P1717" s="42">
        <v>0.679</v>
      </c>
      <c r="Q1717" s="42">
        <v>0.172</v>
      </c>
      <c r="R1717" s="40">
        <v>7912398.0</v>
      </c>
      <c r="S1717" s="42">
        <v>0.737</v>
      </c>
      <c r="T1717" s="43">
        <f t="array" ref="T1717:U1717">VLOOKUP(D1717, TOURISM!D:H,{4,5},0)</f>
        <v>20640000000</v>
      </c>
      <c r="U1717" s="43">
        <v>1.6612E10</v>
      </c>
      <c r="V1717" s="38">
        <f t="array" ref="V1717:AA1717">VLOOKUP(D1717, BUSINESS!D:P,{8,9,10,11,12,13},0)</f>
        <v>0.289</v>
      </c>
      <c r="W1717" s="37">
        <v>18.0</v>
      </c>
      <c r="X1717" s="37"/>
      <c r="Y1717" s="37">
        <v>63.0</v>
      </c>
      <c r="Z1717" s="38">
        <v>0.852</v>
      </c>
      <c r="AA1717" s="38">
        <v>1.274</v>
      </c>
      <c r="AB1717" s="44">
        <f t="shared" si="331"/>
        <v>83287.01362</v>
      </c>
      <c r="AC1717" s="44">
        <f t="shared" ref="AC1717:AC1722" si="574">(I1717/R1717)*1000</f>
        <v>3.278525676</v>
      </c>
      <c r="AD1717" s="44">
        <f t="shared" ref="AD1717:AD1718" si="575">J1717/R1717*1000</f>
        <v>5.229135339</v>
      </c>
      <c r="AE1717" s="44">
        <f t="shared" si="552"/>
        <v>2608.564433</v>
      </c>
      <c r="AF1717" s="44">
        <f t="shared" si="553"/>
        <v>2099.48994</v>
      </c>
      <c r="AG1717" s="45">
        <f t="shared" si="5"/>
        <v>0.1870916256</v>
      </c>
      <c r="AH1717" s="45">
        <f t="shared" si="6"/>
        <v>0.2015070807</v>
      </c>
      <c r="AI1717" s="45" t="str">
        <f t="shared" si="7"/>
        <v/>
      </c>
      <c r="AJ1717" s="45" t="str">
        <f t="shared" si="8"/>
        <v/>
      </c>
      <c r="AK1717" s="45">
        <f t="shared" si="9"/>
        <v>0.0111808329</v>
      </c>
      <c r="AL1717" s="45">
        <f t="shared" si="10"/>
        <v>0.1588383846</v>
      </c>
      <c r="AM1717" s="45">
        <f t="shared" si="11"/>
        <v>0.2143936816</v>
      </c>
    </row>
    <row r="1718">
      <c r="A1718" s="33" t="s">
        <v>148</v>
      </c>
      <c r="B1718" s="34" t="s">
        <v>193</v>
      </c>
      <c r="C1718" s="35" t="s">
        <v>60</v>
      </c>
      <c r="D1718" s="36" t="str">
        <f t="shared" si="1"/>
        <v>Europe/Switzerland-Europe/2012</v>
      </c>
      <c r="E1718" s="37">
        <f t="array" ref="E1718:H1718">VLOOKUP(D1718, GDP!D:L,{6,7,8,9},0)</f>
        <v>631000000000</v>
      </c>
      <c r="F1718" s="38">
        <v>0.113</v>
      </c>
      <c r="G1718" s="37">
        <v>8980.0</v>
      </c>
      <c r="H1718" s="38">
        <v>0.027</v>
      </c>
      <c r="I1718" s="39">
        <f t="array" ref="I1718:J1718">VLOOKUP(D1718, ENERGY!I:M,{4,5},0)</f>
        <v>26540</v>
      </c>
      <c r="J1718" s="39">
        <v>41041.0</v>
      </c>
      <c r="K1718" s="40">
        <f t="array" ref="K1718:S1718">VLOOKUP(D1718, 'HUMAN RESOURCES'!D:V,{11,12,13,14,15,16,17,18,19},0)</f>
        <v>10</v>
      </c>
      <c r="L1718" s="40">
        <v>4.0</v>
      </c>
      <c r="M1718" s="40">
        <v>85.0</v>
      </c>
      <c r="N1718" s="41">
        <v>81.0</v>
      </c>
      <c r="O1718" s="42">
        <v>0.148</v>
      </c>
      <c r="P1718" s="42">
        <v>0.678</v>
      </c>
      <c r="Q1718" s="42">
        <v>0.174</v>
      </c>
      <c r="R1718" s="40">
        <v>7996861.0</v>
      </c>
      <c r="S1718" s="42">
        <v>0.737</v>
      </c>
      <c r="T1718" s="43">
        <f t="array" ref="T1718:U1718">VLOOKUP(D1718, TOURISM!D:H,{4,5},0)</f>
        <v>19439000000</v>
      </c>
      <c r="U1718" s="43">
        <v>1.6675E10</v>
      </c>
      <c r="V1718" s="38">
        <f t="array" ref="V1718:AA1718">VLOOKUP(D1718, BUSINESS!D:P,{8,9,10,11,12,13},0)</f>
        <v>0.291</v>
      </c>
      <c r="W1718" s="37">
        <v>18.0</v>
      </c>
      <c r="X1718" s="37">
        <v>27.0</v>
      </c>
      <c r="Y1718" s="37">
        <v>63.0</v>
      </c>
      <c r="Z1718" s="38">
        <v>0.852</v>
      </c>
      <c r="AA1718" s="38">
        <v>1.321</v>
      </c>
      <c r="AB1718" s="44">
        <f t="shared" si="331"/>
        <v>78905.96073</v>
      </c>
      <c r="AC1718" s="44">
        <f t="shared" si="574"/>
        <v>3.318802215</v>
      </c>
      <c r="AD1718" s="44">
        <f t="shared" si="575"/>
        <v>5.132138723</v>
      </c>
      <c r="AE1718" s="44">
        <f t="shared" si="552"/>
        <v>2430.828796</v>
      </c>
      <c r="AF1718" s="44">
        <f t="shared" si="553"/>
        <v>2085.193178</v>
      </c>
      <c r="AG1718" s="45">
        <f t="shared" si="5"/>
        <v>-0.05260187278</v>
      </c>
      <c r="AH1718" s="45">
        <f t="shared" si="6"/>
        <v>-0.02897923875</v>
      </c>
      <c r="AI1718" s="45">
        <f t="shared" si="7"/>
        <v>0.01228495465</v>
      </c>
      <c r="AJ1718" s="45">
        <f t="shared" si="8"/>
        <v>-0.01854926484</v>
      </c>
      <c r="AK1718" s="45">
        <f t="shared" si="9"/>
        <v>0.01067476636</v>
      </c>
      <c r="AL1718" s="45">
        <f t="shared" si="10"/>
        <v>-0.06813542115</v>
      </c>
      <c r="AM1718" s="45">
        <f t="shared" si="11"/>
        <v>-0.006809635888</v>
      </c>
    </row>
    <row r="1719">
      <c r="A1719" s="33" t="s">
        <v>148</v>
      </c>
      <c r="B1719" s="34" t="s">
        <v>194</v>
      </c>
      <c r="C1719" s="35" t="s">
        <v>48</v>
      </c>
      <c r="D1719" s="36" t="str">
        <f t="shared" si="1"/>
        <v>Europe/Turkey-Europe/2000</v>
      </c>
      <c r="E1719" s="37">
        <f t="array" ref="E1719:H1719">VLOOKUP(D1719, GDP!D:L,{6,7,8,9},0)</f>
        <v>267000000000</v>
      </c>
      <c r="F1719" s="38">
        <v>0.049</v>
      </c>
      <c r="G1719" s="37">
        <v>196.0</v>
      </c>
      <c r="H1719" s="38"/>
      <c r="I1719" s="39">
        <f t="array" ref="I1719:J1719">VLOOKUP(D1719, ENERGY!I:M,{4,5},0)</f>
        <v>115701</v>
      </c>
      <c r="J1719" s="39"/>
      <c r="K1719" s="40">
        <f t="array" ref="K1719:S1719">VLOOKUP(D1719, 'HUMAN RESOURCES'!D:V,{11,12,13,14,15,16,17,18,19},0)</f>
        <v>21</v>
      </c>
      <c r="L1719" s="40">
        <v>34.0</v>
      </c>
      <c r="M1719" s="40">
        <v>74.0</v>
      </c>
      <c r="N1719" s="41">
        <v>66.0</v>
      </c>
      <c r="O1719" s="42">
        <v>0.307</v>
      </c>
      <c r="P1719" s="42">
        <v>0.634</v>
      </c>
      <c r="Q1719" s="42">
        <v>0.06</v>
      </c>
      <c r="R1719" s="40">
        <v>6.3174483E7</v>
      </c>
      <c r="S1719" s="42">
        <v>0.647</v>
      </c>
      <c r="T1719" s="43">
        <f t="array" ref="T1719:U1719">VLOOKUP(D1719, TOURISM!D:H,{4,5},0)</f>
        <v>7636000000</v>
      </c>
      <c r="U1719" s="43">
        <v>1.713E9</v>
      </c>
      <c r="V1719" s="38" t="str">
        <f t="array" ref="V1719:AA1719">VLOOKUP(D1719, BUSINESS!D:P,{8,9,10,11,12,13},0)</f>
        <v/>
      </c>
      <c r="W1719" s="37"/>
      <c r="X1719" s="37"/>
      <c r="Y1719" s="37"/>
      <c r="Z1719" s="38">
        <v>0.038</v>
      </c>
      <c r="AA1719" s="38">
        <v>0.255</v>
      </c>
      <c r="AB1719" s="44">
        <f t="shared" si="331"/>
        <v>4226.389949</v>
      </c>
      <c r="AC1719" s="44">
        <f t="shared" si="574"/>
        <v>1.831451474</v>
      </c>
      <c r="AD1719" s="44"/>
      <c r="AE1719" s="44">
        <f t="shared" si="552"/>
        <v>120.8715867</v>
      </c>
      <c r="AF1719" s="44">
        <f t="shared" si="553"/>
        <v>27.11537821</v>
      </c>
      <c r="AG1719" s="45" t="str">
        <f t="shared" si="5"/>
        <v/>
      </c>
      <c r="AH1719" s="45" t="str">
        <f t="shared" si="6"/>
        <v/>
      </c>
      <c r="AI1719" s="45" t="str">
        <f t="shared" si="7"/>
        <v/>
      </c>
      <c r="AJ1719" s="45" t="str">
        <f t="shared" si="8"/>
        <v/>
      </c>
      <c r="AK1719" s="45" t="str">
        <f t="shared" si="9"/>
        <v/>
      </c>
      <c r="AL1719" s="45" t="str">
        <f t="shared" si="10"/>
        <v/>
      </c>
      <c r="AM1719" s="45" t="str">
        <f t="shared" si="11"/>
        <v/>
      </c>
    </row>
    <row r="1720">
      <c r="A1720" s="33" t="s">
        <v>148</v>
      </c>
      <c r="B1720" s="34" t="s">
        <v>194</v>
      </c>
      <c r="C1720" s="35" t="s">
        <v>49</v>
      </c>
      <c r="D1720" s="36" t="str">
        <f t="shared" si="1"/>
        <v>Europe/Turkey-Europe/2001</v>
      </c>
      <c r="E1720" s="37">
        <f t="array" ref="E1720:H1720">VLOOKUP(D1720, GDP!D:L,{6,7,8,9},0)</f>
        <v>196000000000</v>
      </c>
      <c r="F1720" s="38">
        <v>0.052</v>
      </c>
      <c r="G1720" s="37">
        <v>148.0</v>
      </c>
      <c r="H1720" s="38"/>
      <c r="I1720" s="39">
        <f t="array" ref="I1720:J1720">VLOOKUP(D1720, ENERGY!I:M,{4,5},0)</f>
        <v>112459</v>
      </c>
      <c r="J1720" s="39"/>
      <c r="K1720" s="40">
        <f t="array" ref="K1720:S1720">VLOOKUP(D1720, 'HUMAN RESOURCES'!D:V,{11,12,13,14,15,16,17,18,19},0)</f>
        <v>21</v>
      </c>
      <c r="L1720" s="40">
        <v>32.0</v>
      </c>
      <c r="M1720" s="40">
        <v>74.0</v>
      </c>
      <c r="N1720" s="41">
        <v>67.0</v>
      </c>
      <c r="O1720" s="42">
        <v>0.302</v>
      </c>
      <c r="P1720" s="42">
        <v>0.637</v>
      </c>
      <c r="Q1720" s="42">
        <v>0.061</v>
      </c>
      <c r="R1720" s="40">
        <v>6.4100297E7</v>
      </c>
      <c r="S1720" s="42">
        <v>0.653</v>
      </c>
      <c r="T1720" s="43">
        <f t="array" ref="T1720:U1720">VLOOKUP(D1720, TOURISM!D:H,{4,5},0)</f>
        <v>10067000000</v>
      </c>
      <c r="U1720" s="43">
        <v>1.738E9</v>
      </c>
      <c r="V1720" s="38" t="str">
        <f t="array" ref="V1720:AA1720">VLOOKUP(D1720, BUSINESS!D:P,{8,9,10,11,12,13},0)</f>
        <v/>
      </c>
      <c r="W1720" s="37"/>
      <c r="X1720" s="37"/>
      <c r="Y1720" s="37"/>
      <c r="Z1720" s="38">
        <v>0.052</v>
      </c>
      <c r="AA1720" s="38">
        <v>0.305</v>
      </c>
      <c r="AB1720" s="44">
        <f t="shared" si="331"/>
        <v>3057.708141</v>
      </c>
      <c r="AC1720" s="44">
        <f t="shared" si="574"/>
        <v>1.754422448</v>
      </c>
      <c r="AD1720" s="44"/>
      <c r="AE1720" s="44">
        <f t="shared" si="552"/>
        <v>157.0507544</v>
      </c>
      <c r="AF1720" s="44">
        <f t="shared" si="553"/>
        <v>27.11375893</v>
      </c>
      <c r="AG1720" s="45">
        <f t="shared" si="5"/>
        <v>-0.2765201086</v>
      </c>
      <c r="AH1720" s="45">
        <f t="shared" si="6"/>
        <v>-0.2448979592</v>
      </c>
      <c r="AI1720" s="45">
        <f t="shared" si="7"/>
        <v>-0.04205900437</v>
      </c>
      <c r="AJ1720" s="45" t="str">
        <f t="shared" si="8"/>
        <v/>
      </c>
      <c r="AK1720" s="45">
        <f t="shared" si="9"/>
        <v>0.0146548726</v>
      </c>
      <c r="AL1720" s="45">
        <f t="shared" si="10"/>
        <v>0.2993190431</v>
      </c>
      <c r="AM1720" s="45">
        <f t="shared" si="11"/>
        <v>-0.00005971839296</v>
      </c>
    </row>
    <row r="1721">
      <c r="A1721" s="33" t="s">
        <v>148</v>
      </c>
      <c r="B1721" s="34" t="s">
        <v>194</v>
      </c>
      <c r="C1721" s="35" t="s">
        <v>50</v>
      </c>
      <c r="D1721" s="36" t="str">
        <f t="shared" si="1"/>
        <v>Europe/Turkey-Europe/2002</v>
      </c>
      <c r="E1721" s="37">
        <f t="array" ref="E1721:H1721">VLOOKUP(D1721, GDP!D:L,{6,7,8,9},0)</f>
        <v>233000000000</v>
      </c>
      <c r="F1721" s="38">
        <v>0.054</v>
      </c>
      <c r="G1721" s="37">
        <v>180.0</v>
      </c>
      <c r="H1721" s="38"/>
      <c r="I1721" s="39">
        <f t="array" ref="I1721:J1721">VLOOKUP(D1721, ENERGY!I:M,{4,5},0)</f>
        <v>105133</v>
      </c>
      <c r="J1721" s="39">
        <v>298002.0</v>
      </c>
      <c r="K1721" s="40">
        <f t="array" ref="K1721:S1721">VLOOKUP(D1721, 'HUMAN RESOURCES'!D:V,{11,12,13,14,15,16,17,18,19},0)</f>
        <v>21</v>
      </c>
      <c r="L1721" s="40">
        <v>30.0</v>
      </c>
      <c r="M1721" s="40">
        <v>75.0</v>
      </c>
      <c r="N1721" s="41">
        <v>68.0</v>
      </c>
      <c r="O1721" s="42">
        <v>0.297</v>
      </c>
      <c r="P1721" s="42">
        <v>0.64</v>
      </c>
      <c r="Q1721" s="42">
        <v>0.063</v>
      </c>
      <c r="R1721" s="40">
        <v>6.50223E7</v>
      </c>
      <c r="S1721" s="42">
        <v>0.66</v>
      </c>
      <c r="T1721" s="43">
        <f t="array" ref="T1721:U1721">VLOOKUP(D1721, TOURISM!D:H,{4,5},0)</f>
        <v>11901000000</v>
      </c>
      <c r="U1721" s="43">
        <v>1.88E9</v>
      </c>
      <c r="V1721" s="38" t="str">
        <f t="array" ref="V1721:AA1721">VLOOKUP(D1721, BUSINESS!D:P,{8,9,10,11,12,13},0)</f>
        <v/>
      </c>
      <c r="W1721" s="37"/>
      <c r="X1721" s="37"/>
      <c r="Y1721" s="37"/>
      <c r="Z1721" s="38">
        <v>0.114</v>
      </c>
      <c r="AA1721" s="38">
        <v>0.359</v>
      </c>
      <c r="AB1721" s="44">
        <f t="shared" si="331"/>
        <v>3583.386008</v>
      </c>
      <c r="AC1721" s="44">
        <f t="shared" si="574"/>
        <v>1.616876056</v>
      </c>
      <c r="AD1721" s="44">
        <f t="shared" ref="AD1721:AD1722" si="576">J1721/R1721*1000</f>
        <v>4.583073807</v>
      </c>
      <c r="AE1721" s="44">
        <f t="shared" si="552"/>
        <v>183.0295145</v>
      </c>
      <c r="AF1721" s="44">
        <f t="shared" si="553"/>
        <v>28.91315749</v>
      </c>
      <c r="AG1721" s="45">
        <f t="shared" si="5"/>
        <v>0.1719189151</v>
      </c>
      <c r="AH1721" s="45">
        <f t="shared" si="6"/>
        <v>0.2162162162</v>
      </c>
      <c r="AI1721" s="45">
        <f t="shared" si="7"/>
        <v>-0.07839981304</v>
      </c>
      <c r="AJ1721" s="45" t="str">
        <f t="shared" si="8"/>
        <v/>
      </c>
      <c r="AK1721" s="45">
        <f t="shared" si="9"/>
        <v>0.01438375551</v>
      </c>
      <c r="AL1721" s="45">
        <f t="shared" si="10"/>
        <v>0.1654163344</v>
      </c>
      <c r="AM1721" s="45">
        <f t="shared" si="11"/>
        <v>0.06636477679</v>
      </c>
    </row>
    <row r="1722">
      <c r="A1722" s="33" t="s">
        <v>148</v>
      </c>
      <c r="B1722" s="34" t="s">
        <v>194</v>
      </c>
      <c r="C1722" s="35" t="s">
        <v>51</v>
      </c>
      <c r="D1722" s="36" t="str">
        <f t="shared" si="1"/>
        <v>Europe/Turkey-Europe/2003</v>
      </c>
      <c r="E1722" s="37">
        <f t="array" ref="E1722:H1722">VLOOKUP(D1722, GDP!D:L,{6,7,8,9},0)</f>
        <v>303000000000</v>
      </c>
      <c r="F1722" s="38">
        <v>0.053</v>
      </c>
      <c r="G1722" s="37">
        <v>232.0</v>
      </c>
      <c r="H1722" s="38"/>
      <c r="I1722" s="39">
        <f t="array" ref="I1722:J1722">VLOOKUP(D1722, ENERGY!I:M,{4,5},0)</f>
        <v>97661</v>
      </c>
      <c r="J1722" s="39">
        <v>277845.0</v>
      </c>
      <c r="K1722" s="40">
        <f t="array" ref="K1722:S1722">VLOOKUP(D1722, 'HUMAN RESOURCES'!D:V,{11,12,13,14,15,16,17,18,19},0)</f>
        <v>20</v>
      </c>
      <c r="L1722" s="40">
        <v>29.0</v>
      </c>
      <c r="M1722" s="40">
        <v>75.0</v>
      </c>
      <c r="N1722" s="41">
        <v>68.0</v>
      </c>
      <c r="O1722" s="42">
        <v>0.293</v>
      </c>
      <c r="P1722" s="42">
        <v>0.643</v>
      </c>
      <c r="Q1722" s="42">
        <v>0.064</v>
      </c>
      <c r="R1722" s="40">
        <v>6.5938265E7</v>
      </c>
      <c r="S1722" s="42">
        <v>0.666</v>
      </c>
      <c r="T1722" s="43">
        <f t="array" ref="T1722:U1722">VLOOKUP(D1722, TOURISM!D:H,{4,5},0)</f>
        <v>13203000000</v>
      </c>
      <c r="U1722" s="43">
        <v>2.113E9</v>
      </c>
      <c r="V1722" s="38" t="str">
        <f t="array" ref="V1722:AA1722">VLOOKUP(D1722, BUSINESS!D:P,{8,9,10,11,12,13},0)</f>
        <v/>
      </c>
      <c r="W1722" s="37">
        <v>38.0</v>
      </c>
      <c r="X1722" s="37"/>
      <c r="Y1722" s="37"/>
      <c r="Z1722" s="38">
        <v>0.123</v>
      </c>
      <c r="AA1722" s="38">
        <v>0.423</v>
      </c>
      <c r="AB1722" s="44">
        <f t="shared" si="331"/>
        <v>4595.20735</v>
      </c>
      <c r="AC1722" s="44">
        <f t="shared" si="574"/>
        <v>1.481097508</v>
      </c>
      <c r="AD1722" s="44">
        <f t="shared" si="576"/>
        <v>4.213714146</v>
      </c>
      <c r="AE1722" s="44">
        <f t="shared" si="552"/>
        <v>200.232748</v>
      </c>
      <c r="AF1722" s="44">
        <f t="shared" si="553"/>
        <v>32.04512585</v>
      </c>
      <c r="AG1722" s="45">
        <f t="shared" si="5"/>
        <v>0.2823645961</v>
      </c>
      <c r="AH1722" s="45">
        <f t="shared" si="6"/>
        <v>0.2888888889</v>
      </c>
      <c r="AI1722" s="45">
        <f t="shared" si="7"/>
        <v>-0.0839758542</v>
      </c>
      <c r="AJ1722" s="45">
        <f t="shared" si="8"/>
        <v>-0.08059212582</v>
      </c>
      <c r="AK1722" s="45">
        <f t="shared" si="9"/>
        <v>0.01408693633</v>
      </c>
      <c r="AL1722" s="45">
        <f t="shared" si="10"/>
        <v>0.09399158146</v>
      </c>
      <c r="AM1722" s="45">
        <f t="shared" si="11"/>
        <v>0.1083232906</v>
      </c>
    </row>
    <row r="1723">
      <c r="A1723" s="33" t="s">
        <v>148</v>
      </c>
      <c r="B1723" s="34" t="s">
        <v>194</v>
      </c>
      <c r="C1723" s="35" t="s">
        <v>52</v>
      </c>
      <c r="D1723" s="36" t="str">
        <f t="shared" si="1"/>
        <v>Europe/Turkey-Europe/2004</v>
      </c>
      <c r="E1723" s="37">
        <f t="array" ref="E1723:H1723">VLOOKUP(D1723, GDP!D:L,{6,7,8,9},0)</f>
        <v>392000000000</v>
      </c>
      <c r="F1723" s="38">
        <v>0.054</v>
      </c>
      <c r="G1723" s="37">
        <v>297.0</v>
      </c>
      <c r="H1723" s="38"/>
      <c r="I1723" s="39" t="str">
        <f t="array" ref="I1723:J1723">VLOOKUP(D1723, ENERGY!I:M,{4,5},0)</f>
        <v/>
      </c>
      <c r="J1723" s="39"/>
      <c r="K1723" s="40">
        <f t="array" ref="K1723:S1723">VLOOKUP(D1723, 'HUMAN RESOURCES'!D:V,{11,12,13,14,15,16,17,18,19},0)</f>
        <v>20</v>
      </c>
      <c r="L1723" s="40">
        <v>27.0</v>
      </c>
      <c r="M1723" s="40">
        <v>76.0</v>
      </c>
      <c r="N1723" s="41">
        <v>69.0</v>
      </c>
      <c r="O1723" s="42">
        <v>0.289</v>
      </c>
      <c r="P1723" s="42">
        <v>0.646</v>
      </c>
      <c r="Q1723" s="42">
        <v>0.065</v>
      </c>
      <c r="R1723" s="40">
        <v>6.6845635E7</v>
      </c>
      <c r="S1723" s="42">
        <v>0.672</v>
      </c>
      <c r="T1723" s="43">
        <f t="array" ref="T1723:U1723">VLOOKUP(D1723, TOURISM!D:H,{4,5},0)</f>
        <v>15888000000</v>
      </c>
      <c r="U1723" s="43">
        <v>2.524E9</v>
      </c>
      <c r="V1723" s="38" t="str">
        <f t="array" ref="V1723:AA1723">VLOOKUP(D1723, BUSINESS!D:P,{8,9,10,11,12,13},0)</f>
        <v/>
      </c>
      <c r="W1723" s="37">
        <v>6.0</v>
      </c>
      <c r="X1723" s="37"/>
      <c r="Y1723" s="37"/>
      <c r="Z1723" s="38">
        <v>0.146</v>
      </c>
      <c r="AA1723" s="38">
        <v>0.519</v>
      </c>
      <c r="AB1723" s="44">
        <f t="shared" si="331"/>
        <v>5864.257255</v>
      </c>
      <c r="AC1723" s="44"/>
      <c r="AD1723" s="44"/>
      <c r="AE1723" s="44">
        <f t="shared" si="552"/>
        <v>237.6819369</v>
      </c>
      <c r="AF1723" s="44">
        <f t="shared" si="553"/>
        <v>37.758636</v>
      </c>
      <c r="AG1723" s="45">
        <f t="shared" si="5"/>
        <v>0.2761681482</v>
      </c>
      <c r="AH1723" s="45">
        <f t="shared" si="6"/>
        <v>0.2801724138</v>
      </c>
      <c r="AI1723" s="45" t="str">
        <f t="shared" si="7"/>
        <v/>
      </c>
      <c r="AJ1723" s="45" t="str">
        <f t="shared" si="8"/>
        <v/>
      </c>
      <c r="AK1723" s="45">
        <f t="shared" si="9"/>
        <v>0.01376090196</v>
      </c>
      <c r="AL1723" s="45">
        <f t="shared" si="10"/>
        <v>0.1870282921</v>
      </c>
      <c r="AM1723" s="45">
        <f t="shared" si="11"/>
        <v>0.1782957626</v>
      </c>
    </row>
    <row r="1724">
      <c r="A1724" s="33" t="s">
        <v>148</v>
      </c>
      <c r="B1724" s="34" t="s">
        <v>194</v>
      </c>
      <c r="C1724" s="35" t="s">
        <v>53</v>
      </c>
      <c r="D1724" s="36" t="str">
        <f t="shared" si="1"/>
        <v>Europe/Turkey-Europe/2005</v>
      </c>
      <c r="E1724" s="37">
        <f t="array" ref="E1724:H1724">VLOOKUP(D1724, GDP!D:L,{6,7,8,9},0)</f>
        <v>483000000000</v>
      </c>
      <c r="F1724" s="38">
        <v>0.054</v>
      </c>
      <c r="G1724" s="37">
        <v>366.0</v>
      </c>
      <c r="H1724" s="38"/>
      <c r="I1724" s="39">
        <f t="array" ref="I1724:J1724">VLOOKUP(D1724, ENERGY!I:M,{4,5},0)</f>
        <v>95768.5</v>
      </c>
      <c r="J1724" s="39">
        <v>273422.5</v>
      </c>
      <c r="K1724" s="40">
        <f t="array" ref="K1724:S1724">VLOOKUP(D1724, 'HUMAN RESOURCES'!D:V,{11,12,13,14,15,16,17,18,19},0)</f>
        <v>19</v>
      </c>
      <c r="L1724" s="40">
        <v>26.0</v>
      </c>
      <c r="M1724" s="40">
        <v>76.0</v>
      </c>
      <c r="N1724" s="41">
        <v>69.0</v>
      </c>
      <c r="O1724" s="42">
        <v>0.285</v>
      </c>
      <c r="P1724" s="42">
        <v>0.649</v>
      </c>
      <c r="Q1724" s="42">
        <v>0.066</v>
      </c>
      <c r="R1724" s="40">
        <v>6.7743052E7</v>
      </c>
      <c r="S1724" s="42">
        <v>0.678</v>
      </c>
      <c r="T1724" s="43">
        <f t="array" ref="T1724:U1724">VLOOKUP(D1724, TOURISM!D:H,{4,5},0)</f>
        <v>20760000000</v>
      </c>
      <c r="U1724" s="43">
        <v>3.563E9</v>
      </c>
      <c r="V1724" s="38">
        <f t="array" ref="V1724:AA1724">VLOOKUP(D1724, BUSINESS!D:P,{8,9,10,11,12,13},0)</f>
        <v>0.528</v>
      </c>
      <c r="W1724" s="37">
        <v>6.0</v>
      </c>
      <c r="X1724" s="37"/>
      <c r="Y1724" s="37">
        <v>254.0</v>
      </c>
      <c r="Z1724" s="38">
        <v>0.155</v>
      </c>
      <c r="AA1724" s="38">
        <v>0.644</v>
      </c>
      <c r="AB1724" s="44">
        <f t="shared" si="331"/>
        <v>7129.882486</v>
      </c>
      <c r="AC1724" s="44">
        <f>(I1724/R1724)*1000</f>
        <v>1.413702176</v>
      </c>
      <c r="AD1724" s="44">
        <f>J1724/R1724*1000</f>
        <v>4.036170381</v>
      </c>
      <c r="AE1724" s="44">
        <f t="shared" si="552"/>
        <v>306.4520919</v>
      </c>
      <c r="AF1724" s="44">
        <f t="shared" si="553"/>
        <v>52.59579979</v>
      </c>
      <c r="AG1724" s="45">
        <f t="shared" si="5"/>
        <v>0.2158202098</v>
      </c>
      <c r="AH1724" s="45">
        <f t="shared" si="6"/>
        <v>0.2323232323</v>
      </c>
      <c r="AI1724" s="45" t="str">
        <f t="shared" si="7"/>
        <v/>
      </c>
      <c r="AJ1724" s="45" t="str">
        <f t="shared" si="8"/>
        <v/>
      </c>
      <c r="AK1724" s="45">
        <f t="shared" si="9"/>
        <v>0.01342521468</v>
      </c>
      <c r="AL1724" s="45">
        <f t="shared" si="10"/>
        <v>0.289336901</v>
      </c>
      <c r="AM1724" s="45">
        <f t="shared" si="11"/>
        <v>0.3929475575</v>
      </c>
    </row>
    <row r="1725">
      <c r="A1725" s="33" t="s">
        <v>148</v>
      </c>
      <c r="B1725" s="34" t="s">
        <v>194</v>
      </c>
      <c r="C1725" s="35" t="s">
        <v>54</v>
      </c>
      <c r="D1725" s="36" t="str">
        <f t="shared" si="1"/>
        <v>Europe/Turkey-Europe/2006</v>
      </c>
      <c r="E1725" s="37">
        <f t="array" ref="E1725:H1725">VLOOKUP(D1725, GDP!D:L,{6,7,8,9},0)</f>
        <v>531000000000</v>
      </c>
      <c r="F1725" s="38">
        <v>0.058</v>
      </c>
      <c r="G1725" s="37">
        <v>422.0</v>
      </c>
      <c r="H1725" s="38"/>
      <c r="I1725" s="39" t="str">
        <f t="array" ref="I1725:J1725">VLOOKUP(D1725, ENERGY!I:M,{4,5},0)</f>
        <v/>
      </c>
      <c r="J1725" s="39"/>
      <c r="K1725" s="40">
        <f t="array" ref="K1725:S1725">VLOOKUP(D1725, 'HUMAN RESOURCES'!D:V,{11,12,13,14,15,16,17,18,19},0)</f>
        <v>19</v>
      </c>
      <c r="L1725" s="40">
        <v>24.0</v>
      </c>
      <c r="M1725" s="40">
        <v>76.0</v>
      </c>
      <c r="N1725" s="41">
        <v>69.0</v>
      </c>
      <c r="O1725" s="42">
        <v>0.281</v>
      </c>
      <c r="P1725" s="42">
        <v>0.652</v>
      </c>
      <c r="Q1725" s="42">
        <v>0.067</v>
      </c>
      <c r="R1725" s="40">
        <v>6.8626337E7</v>
      </c>
      <c r="S1725" s="42">
        <v>0.684</v>
      </c>
      <c r="T1725" s="43">
        <f t="array" ref="T1725:U1725">VLOOKUP(D1725, TOURISM!D:H,{4,5},0)</f>
        <v>19137000000</v>
      </c>
      <c r="U1725" s="43">
        <v>3.517E9</v>
      </c>
      <c r="V1725" s="38">
        <f t="array" ref="V1725:AA1725">VLOOKUP(D1725, BUSINESS!D:P,{8,9,10,11,12,13},0)</f>
        <v>0.524</v>
      </c>
      <c r="W1725" s="37">
        <v>6.0</v>
      </c>
      <c r="X1725" s="37"/>
      <c r="Y1725" s="37">
        <v>254.0</v>
      </c>
      <c r="Z1725" s="38">
        <v>0.182</v>
      </c>
      <c r="AA1725" s="38">
        <v>0.767</v>
      </c>
      <c r="AB1725" s="44">
        <f t="shared" si="331"/>
        <v>7737.55417</v>
      </c>
      <c r="AC1725" s="44"/>
      <c r="AD1725" s="44"/>
      <c r="AE1725" s="44">
        <f t="shared" si="552"/>
        <v>278.8579551</v>
      </c>
      <c r="AF1725" s="44">
        <f t="shared" si="553"/>
        <v>51.24854617</v>
      </c>
      <c r="AG1725" s="45">
        <f t="shared" si="5"/>
        <v>0.08522884982</v>
      </c>
      <c r="AH1725" s="45">
        <f t="shared" si="6"/>
        <v>0.1530054645</v>
      </c>
      <c r="AI1725" s="45" t="str">
        <f t="shared" si="7"/>
        <v/>
      </c>
      <c r="AJ1725" s="45" t="str">
        <f t="shared" si="8"/>
        <v/>
      </c>
      <c r="AK1725" s="45">
        <f t="shared" si="9"/>
        <v>0.01303875414</v>
      </c>
      <c r="AL1725" s="45">
        <f t="shared" si="10"/>
        <v>-0.09004388482</v>
      </c>
      <c r="AM1725" s="45">
        <f t="shared" si="11"/>
        <v>-0.02561523214</v>
      </c>
    </row>
    <row r="1726">
      <c r="A1726" s="33" t="s">
        <v>148</v>
      </c>
      <c r="B1726" s="34" t="s">
        <v>194</v>
      </c>
      <c r="C1726" s="35" t="s">
        <v>55</v>
      </c>
      <c r="D1726" s="36" t="str">
        <f t="shared" si="1"/>
        <v>Europe/Turkey-Europe/2007</v>
      </c>
      <c r="E1726" s="37">
        <f t="array" ref="E1726:H1726">VLOOKUP(D1726, GDP!D:L,{6,7,8,9},0)</f>
        <v>647000000000</v>
      </c>
      <c r="F1726" s="38">
        <v>0.06</v>
      </c>
      <c r="G1726" s="37">
        <v>558.0</v>
      </c>
      <c r="H1726" s="38"/>
      <c r="I1726" s="39">
        <f t="array" ref="I1726:J1726">VLOOKUP(D1726, ENERGY!I:M,{4,5},0)</f>
        <v>70402</v>
      </c>
      <c r="J1726" s="39">
        <v>194538.0</v>
      </c>
      <c r="K1726" s="40">
        <f t="array" ref="K1726:S1726">VLOOKUP(D1726, 'HUMAN RESOURCES'!D:V,{11,12,13,14,15,16,17,18,19},0)</f>
        <v>19</v>
      </c>
      <c r="L1726" s="40">
        <v>23.0</v>
      </c>
      <c r="M1726" s="40">
        <v>77.0</v>
      </c>
      <c r="N1726" s="41">
        <v>70.0</v>
      </c>
      <c r="O1726" s="42">
        <v>0.278</v>
      </c>
      <c r="P1726" s="42">
        <v>0.655</v>
      </c>
      <c r="Q1726" s="42">
        <v>0.068</v>
      </c>
      <c r="R1726" s="40">
        <v>6.9496513E7</v>
      </c>
      <c r="S1726" s="42">
        <v>0.69</v>
      </c>
      <c r="T1726" s="43">
        <f t="array" ref="T1726:U1726">VLOOKUP(D1726, TOURISM!D:H,{4,5},0)</f>
        <v>21662000000</v>
      </c>
      <c r="U1726" s="43">
        <v>4.254E9</v>
      </c>
      <c r="V1726" s="38">
        <f t="array" ref="V1726:AA1726">VLOOKUP(D1726, BUSINESS!D:P,{8,9,10,11,12,13},0)</f>
        <v>0.443</v>
      </c>
      <c r="W1726" s="37">
        <v>6.0</v>
      </c>
      <c r="X1726" s="37"/>
      <c r="Y1726" s="37">
        <v>223.0</v>
      </c>
      <c r="Z1726" s="38">
        <v>0.286</v>
      </c>
      <c r="AA1726" s="38">
        <v>0.892</v>
      </c>
      <c r="AB1726" s="44">
        <f t="shared" si="331"/>
        <v>9309.819616</v>
      </c>
      <c r="AC1726" s="44">
        <f t="shared" ref="AC1726:AC1731" si="577">(I1726/R1726)*1000</f>
        <v>1.013029244</v>
      </c>
      <c r="AD1726" s="44">
        <f t="shared" ref="AD1726:AD1731" si="578">J1726/R1726*1000</f>
        <v>2.799248359</v>
      </c>
      <c r="AE1726" s="44">
        <f t="shared" si="552"/>
        <v>311.699092</v>
      </c>
      <c r="AF1726" s="44">
        <f t="shared" si="553"/>
        <v>61.21170425</v>
      </c>
      <c r="AG1726" s="45">
        <f t="shared" si="5"/>
        <v>0.2031992814</v>
      </c>
      <c r="AH1726" s="45">
        <f t="shared" si="6"/>
        <v>0.3222748815</v>
      </c>
      <c r="AI1726" s="45" t="str">
        <f t="shared" si="7"/>
        <v/>
      </c>
      <c r="AJ1726" s="45" t="str">
        <f t="shared" si="8"/>
        <v/>
      </c>
      <c r="AK1726" s="45">
        <f t="shared" si="9"/>
        <v>0.01267991325</v>
      </c>
      <c r="AL1726" s="45">
        <f t="shared" si="10"/>
        <v>0.1177701275</v>
      </c>
      <c r="AM1726" s="45">
        <f t="shared" si="11"/>
        <v>0.1944085994</v>
      </c>
    </row>
    <row r="1727">
      <c r="A1727" s="33" t="s">
        <v>148</v>
      </c>
      <c r="B1727" s="34" t="s">
        <v>194</v>
      </c>
      <c r="C1727" s="35" t="s">
        <v>56</v>
      </c>
      <c r="D1727" s="36" t="str">
        <f t="shared" si="1"/>
        <v>Europe/Turkey-Europe/2008</v>
      </c>
      <c r="E1727" s="37">
        <f t="array" ref="E1727:H1727">VLOOKUP(D1727, GDP!D:L,{6,7,8,9},0)</f>
        <v>730000000000</v>
      </c>
      <c r="F1727" s="38">
        <v>0.061</v>
      </c>
      <c r="G1727" s="37">
        <v>628.0</v>
      </c>
      <c r="H1727" s="38"/>
      <c r="I1727" s="39">
        <f t="array" ref="I1727:J1727">VLOOKUP(D1727, ENERGY!I:M,{4,5},0)</f>
        <v>80858</v>
      </c>
      <c r="J1727" s="39">
        <v>225407.0</v>
      </c>
      <c r="K1727" s="40">
        <f t="array" ref="K1727:S1727">VLOOKUP(D1727, 'HUMAN RESOURCES'!D:V,{11,12,13,14,15,16,17,18,19},0)</f>
        <v>18</v>
      </c>
      <c r="L1727" s="40">
        <v>22.0</v>
      </c>
      <c r="M1727" s="40">
        <v>77.0</v>
      </c>
      <c r="N1727" s="41">
        <v>70.0</v>
      </c>
      <c r="O1727" s="42">
        <v>0.274</v>
      </c>
      <c r="P1727" s="42">
        <v>0.657</v>
      </c>
      <c r="Q1727" s="42">
        <v>0.069</v>
      </c>
      <c r="R1727" s="40">
        <v>7.0363511E7</v>
      </c>
      <c r="S1727" s="42">
        <v>0.696</v>
      </c>
      <c r="T1727" s="43">
        <f t="array" ref="T1727:U1727">VLOOKUP(D1727, TOURISM!D:H,{4,5},0)</f>
        <v>26446000000</v>
      </c>
      <c r="U1727" s="43">
        <v>4.509E9</v>
      </c>
      <c r="V1727" s="38">
        <f t="array" ref="V1727:AA1727">VLOOKUP(D1727, BUSINESS!D:P,{8,9,10,11,12,13},0)</f>
        <v>0.443</v>
      </c>
      <c r="W1727" s="37">
        <v>6.0</v>
      </c>
      <c r="X1727" s="37"/>
      <c r="Y1727" s="37">
        <v>223.0</v>
      </c>
      <c r="Z1727" s="38">
        <v>0.344</v>
      </c>
      <c r="AA1727" s="38">
        <v>0.935</v>
      </c>
      <c r="AB1727" s="44">
        <f t="shared" si="331"/>
        <v>10374.69549</v>
      </c>
      <c r="AC1727" s="44">
        <f t="shared" si="577"/>
        <v>1.14914675</v>
      </c>
      <c r="AD1727" s="44">
        <f t="shared" si="578"/>
        <v>3.203464364</v>
      </c>
      <c r="AE1727" s="44">
        <f t="shared" si="552"/>
        <v>375.8482149</v>
      </c>
      <c r="AF1727" s="44">
        <f t="shared" si="553"/>
        <v>64.08150952</v>
      </c>
      <c r="AG1727" s="45">
        <f t="shared" si="5"/>
        <v>0.1143820089</v>
      </c>
      <c r="AH1727" s="45">
        <f t="shared" si="6"/>
        <v>0.1254480287</v>
      </c>
      <c r="AI1727" s="45">
        <f t="shared" si="7"/>
        <v>0.1343668087</v>
      </c>
      <c r="AJ1727" s="45">
        <f t="shared" si="8"/>
        <v>0.1444016223</v>
      </c>
      <c r="AK1727" s="45">
        <f t="shared" si="9"/>
        <v>0.01247541729</v>
      </c>
      <c r="AL1727" s="45">
        <f t="shared" si="10"/>
        <v>0.205804651</v>
      </c>
      <c r="AM1727" s="45">
        <f t="shared" si="11"/>
        <v>0.04688327678</v>
      </c>
    </row>
    <row r="1728">
      <c r="A1728" s="33" t="s">
        <v>148</v>
      </c>
      <c r="B1728" s="34" t="s">
        <v>194</v>
      </c>
      <c r="C1728" s="35" t="s">
        <v>57</v>
      </c>
      <c r="D1728" s="36" t="str">
        <f t="shared" si="1"/>
        <v>Europe/Turkey-Europe/2009</v>
      </c>
      <c r="E1728" s="37">
        <f t="array" ref="E1728:H1728">VLOOKUP(D1728, GDP!D:L,{6,7,8,9},0)</f>
        <v>615000000000</v>
      </c>
      <c r="F1728" s="38">
        <v>0.067</v>
      </c>
      <c r="G1728" s="37">
        <v>580.0</v>
      </c>
      <c r="H1728" s="38"/>
      <c r="I1728" s="39">
        <f t="array" ref="I1728:J1728">VLOOKUP(D1728, ENERGY!I:M,{4,5},0)</f>
        <v>100005</v>
      </c>
      <c r="J1728" s="39">
        <v>284658.0</v>
      </c>
      <c r="K1728" s="40">
        <f t="array" ref="K1728:S1728">VLOOKUP(D1728, 'HUMAN RESOURCES'!D:V,{11,12,13,14,15,16,17,18,19},0)</f>
        <v>18</v>
      </c>
      <c r="L1728" s="40">
        <v>21.0</v>
      </c>
      <c r="M1728" s="40">
        <v>77.0</v>
      </c>
      <c r="N1728" s="41">
        <v>70.0</v>
      </c>
      <c r="O1728" s="42">
        <v>0.271</v>
      </c>
      <c r="P1728" s="42">
        <v>0.66</v>
      </c>
      <c r="Q1728" s="42">
        <v>0.069</v>
      </c>
      <c r="R1728" s="40">
        <v>7.124108E7</v>
      </c>
      <c r="S1728" s="42">
        <v>0.701</v>
      </c>
      <c r="T1728" s="43">
        <f t="array" ref="T1728:U1728">VLOOKUP(D1728, TOURISM!D:H,{4,5},0)</f>
        <v>26331000000</v>
      </c>
      <c r="U1728" s="43">
        <v>5.061E9</v>
      </c>
      <c r="V1728" s="38">
        <f t="array" ref="V1728:AA1728">VLOOKUP(D1728, BUSINESS!D:P,{8,9,10,11,12,13},0)</f>
        <v>0.433</v>
      </c>
      <c r="W1728" s="37">
        <v>6.0</v>
      </c>
      <c r="X1728" s="37"/>
      <c r="Y1728" s="37">
        <v>223.0</v>
      </c>
      <c r="Z1728" s="38">
        <v>0.364</v>
      </c>
      <c r="AA1728" s="38">
        <v>0.881</v>
      </c>
      <c r="AB1728" s="44">
        <f t="shared" si="331"/>
        <v>8632.659696</v>
      </c>
      <c r="AC1728" s="44">
        <f t="shared" si="577"/>
        <v>1.403754688</v>
      </c>
      <c r="AD1728" s="44">
        <f t="shared" si="578"/>
        <v>3.995700234</v>
      </c>
      <c r="AE1728" s="44">
        <f t="shared" si="552"/>
        <v>369.6041666</v>
      </c>
      <c r="AF1728" s="44">
        <f t="shared" si="553"/>
        <v>71.04047272</v>
      </c>
      <c r="AG1728" s="45">
        <f t="shared" si="5"/>
        <v>-0.1679119925</v>
      </c>
      <c r="AH1728" s="45">
        <f t="shared" si="6"/>
        <v>-0.07643312102</v>
      </c>
      <c r="AI1728" s="45">
        <f t="shared" si="7"/>
        <v>0.2215625962</v>
      </c>
      <c r="AJ1728" s="45">
        <f t="shared" si="8"/>
        <v>0.2473059725</v>
      </c>
      <c r="AK1728" s="45">
        <f t="shared" si="9"/>
        <v>0.01247193307</v>
      </c>
      <c r="AL1728" s="45">
        <f t="shared" si="10"/>
        <v>-0.01661321784</v>
      </c>
      <c r="AM1728" s="45">
        <f t="shared" si="11"/>
        <v>0.1085954942</v>
      </c>
    </row>
    <row r="1729">
      <c r="A1729" s="33" t="s">
        <v>148</v>
      </c>
      <c r="B1729" s="34" t="s">
        <v>194</v>
      </c>
      <c r="C1729" s="35" t="s">
        <v>58</v>
      </c>
      <c r="D1729" s="36" t="str">
        <f t="shared" si="1"/>
        <v>Europe/Turkey-Europe/2010</v>
      </c>
      <c r="E1729" s="37">
        <f t="array" ref="E1729:H1729">VLOOKUP(D1729, GDP!D:L,{6,7,8,9},0)</f>
        <v>731000000000</v>
      </c>
      <c r="F1729" s="38">
        <v>0.068</v>
      </c>
      <c r="G1729" s="37">
        <v>680.0</v>
      </c>
      <c r="H1729" s="38"/>
      <c r="I1729" s="39">
        <f t="array" ref="I1729:J1729">VLOOKUP(D1729, ENERGY!I:M,{4,5},0)</f>
        <v>74248</v>
      </c>
      <c r="J1729" s="39">
        <v>205678.0</v>
      </c>
      <c r="K1729" s="40">
        <f t="array" ref="K1729:S1729">VLOOKUP(D1729, 'HUMAN RESOURCES'!D:V,{11,12,13,14,15,16,17,18,19},0)</f>
        <v>18</v>
      </c>
      <c r="L1729" s="40">
        <v>20.0</v>
      </c>
      <c r="M1729" s="40">
        <v>78.0</v>
      </c>
      <c r="N1729" s="41">
        <v>71.0</v>
      </c>
      <c r="O1729" s="42">
        <v>0.267</v>
      </c>
      <c r="P1729" s="42">
        <v>0.662</v>
      </c>
      <c r="Q1729" s="42">
        <v>0.071</v>
      </c>
      <c r="R1729" s="40">
        <v>7.2137546E7</v>
      </c>
      <c r="S1729" s="42">
        <v>0.707</v>
      </c>
      <c r="T1729" s="43">
        <f t="array" ref="T1729:U1729">VLOOKUP(D1729, TOURISM!D:H,{4,5},0)</f>
        <v>26318000000</v>
      </c>
      <c r="U1729" s="43">
        <v>5.817E9</v>
      </c>
      <c r="V1729" s="38">
        <f t="array" ref="V1729:AA1729">VLOOKUP(D1729, BUSINESS!D:P,{8,9,10,11,12,13},0)</f>
        <v>0.433</v>
      </c>
      <c r="W1729" s="37">
        <v>6.0</v>
      </c>
      <c r="X1729" s="37"/>
      <c r="Y1729" s="37">
        <v>226.0</v>
      </c>
      <c r="Z1729" s="38">
        <v>0.398</v>
      </c>
      <c r="AA1729" s="38">
        <v>0.856</v>
      </c>
      <c r="AB1729" s="44">
        <f t="shared" si="331"/>
        <v>10133.41929</v>
      </c>
      <c r="AC1729" s="44">
        <f t="shared" si="577"/>
        <v>1.029255972</v>
      </c>
      <c r="AD1729" s="44">
        <f t="shared" si="578"/>
        <v>2.851192082</v>
      </c>
      <c r="AE1729" s="44">
        <f t="shared" si="552"/>
        <v>364.8308192</v>
      </c>
      <c r="AF1729" s="44">
        <f t="shared" si="553"/>
        <v>80.63761969</v>
      </c>
      <c r="AG1729" s="45">
        <f t="shared" si="5"/>
        <v>0.1738467222</v>
      </c>
      <c r="AH1729" s="45">
        <f t="shared" si="6"/>
        <v>0.1724137931</v>
      </c>
      <c r="AI1729" s="45">
        <f t="shared" si="7"/>
        <v>-0.2667835907</v>
      </c>
      <c r="AJ1729" s="45">
        <f t="shared" si="8"/>
        <v>-0.2864349386</v>
      </c>
      <c r="AK1729" s="45">
        <f t="shared" si="9"/>
        <v>0.01258355432</v>
      </c>
      <c r="AL1729" s="45">
        <f t="shared" si="10"/>
        <v>-0.01291475543</v>
      </c>
      <c r="AM1729" s="45">
        <f t="shared" si="11"/>
        <v>0.1350940754</v>
      </c>
    </row>
    <row r="1730">
      <c r="A1730" s="33" t="s">
        <v>148</v>
      </c>
      <c r="B1730" s="34" t="s">
        <v>194</v>
      </c>
      <c r="C1730" s="35" t="s">
        <v>59</v>
      </c>
      <c r="D1730" s="36" t="str">
        <f t="shared" si="1"/>
        <v>Europe/Turkey-Europe/2011</v>
      </c>
      <c r="E1730" s="37">
        <f t="array" ref="E1730:H1730">VLOOKUP(D1730, GDP!D:L,{6,7,8,9},0)</f>
        <v>775000000000</v>
      </c>
      <c r="F1730" s="38">
        <v>0.061</v>
      </c>
      <c r="G1730" s="37">
        <v>644.0</v>
      </c>
      <c r="H1730" s="38"/>
      <c r="I1730" s="39">
        <f t="array" ref="I1730:J1730">VLOOKUP(D1730, ENERGY!I:M,{4,5},0)</f>
        <v>84379</v>
      </c>
      <c r="J1730" s="39">
        <v>237369.0</v>
      </c>
      <c r="K1730" s="40">
        <f t="array" ref="K1730:S1730">VLOOKUP(D1730, 'HUMAN RESOURCES'!D:V,{11,12,13,14,15,16,17,18,19},0)</f>
        <v>17</v>
      </c>
      <c r="L1730" s="40">
        <v>19.0</v>
      </c>
      <c r="M1730" s="40">
        <v>78.0</v>
      </c>
      <c r="N1730" s="41">
        <v>71.0</v>
      </c>
      <c r="O1730" s="42">
        <v>0.264</v>
      </c>
      <c r="P1730" s="42">
        <v>0.665</v>
      </c>
      <c r="Q1730" s="42">
        <v>0.072</v>
      </c>
      <c r="R1730" s="40">
        <v>7.3058638E7</v>
      </c>
      <c r="S1730" s="42">
        <v>0.713</v>
      </c>
      <c r="T1730" s="43">
        <f t="array" ref="T1730:U1730">VLOOKUP(D1730, TOURISM!D:H,{4,5},0)</f>
        <v>30093000000</v>
      </c>
      <c r="U1730" s="43">
        <v>5.372E9</v>
      </c>
      <c r="V1730" s="38">
        <f t="array" ref="V1730:AA1730">VLOOKUP(D1730, BUSINESS!D:P,{8,9,10,11,12,13},0)</f>
        <v>0.4</v>
      </c>
      <c r="W1730" s="37">
        <v>6.0</v>
      </c>
      <c r="X1730" s="37"/>
      <c r="Y1730" s="37">
        <v>226.0</v>
      </c>
      <c r="Z1730" s="38">
        <v>0.431</v>
      </c>
      <c r="AA1730" s="38">
        <v>0.894</v>
      </c>
      <c r="AB1730" s="44">
        <f t="shared" si="331"/>
        <v>10607.91744</v>
      </c>
      <c r="AC1730" s="44">
        <f t="shared" si="577"/>
        <v>1.154948988</v>
      </c>
      <c r="AD1730" s="44">
        <f t="shared" si="578"/>
        <v>3.249020328</v>
      </c>
      <c r="AE1730" s="44">
        <f t="shared" si="552"/>
        <v>411.9020122</v>
      </c>
      <c r="AF1730" s="44">
        <f t="shared" si="553"/>
        <v>73.52997739</v>
      </c>
      <c r="AG1730" s="45">
        <f t="shared" si="5"/>
        <v>0.04682507813</v>
      </c>
      <c r="AH1730" s="45">
        <f t="shared" si="6"/>
        <v>-0.05294117647</v>
      </c>
      <c r="AI1730" s="45">
        <f t="shared" si="7"/>
        <v>0.1221202689</v>
      </c>
      <c r="AJ1730" s="45">
        <f t="shared" si="8"/>
        <v>0.1395304961</v>
      </c>
      <c r="AK1730" s="45">
        <f t="shared" si="9"/>
        <v>0.0127685519</v>
      </c>
      <c r="AL1730" s="45">
        <f t="shared" si="10"/>
        <v>0.1290219755</v>
      </c>
      <c r="AM1730" s="45">
        <f t="shared" si="11"/>
        <v>-0.08814300738</v>
      </c>
    </row>
    <row r="1731">
      <c r="A1731" s="33" t="s">
        <v>148</v>
      </c>
      <c r="B1731" s="34" t="s">
        <v>194</v>
      </c>
      <c r="C1731" s="35" t="s">
        <v>60</v>
      </c>
      <c r="D1731" s="36" t="str">
        <f t="shared" si="1"/>
        <v>Europe/Turkey-Europe/2012</v>
      </c>
      <c r="E1731" s="37">
        <f t="array" ref="E1731:H1731">VLOOKUP(D1731, GDP!D:L,{6,7,8,9},0)</f>
        <v>789000000000</v>
      </c>
      <c r="F1731" s="38">
        <v>0.063</v>
      </c>
      <c r="G1731" s="37">
        <v>665.0</v>
      </c>
      <c r="H1731" s="38"/>
      <c r="I1731" s="39">
        <f t="array" ref="I1731:J1731">VLOOKUP(D1731, ENERGY!I:M,{4,5},0)</f>
        <v>77090.5</v>
      </c>
      <c r="J1731" s="39">
        <v>217328.5</v>
      </c>
      <c r="K1731" s="40">
        <f t="array" ref="K1731:S1731">VLOOKUP(D1731, 'HUMAN RESOURCES'!D:V,{11,12,13,14,15,16,17,18,19},0)</f>
        <v>17</v>
      </c>
      <c r="L1731" s="40">
        <v>17.0</v>
      </c>
      <c r="M1731" s="40">
        <v>78.0</v>
      </c>
      <c r="N1731" s="41">
        <v>72.0</v>
      </c>
      <c r="O1731" s="42">
        <v>0.26</v>
      </c>
      <c r="P1731" s="42">
        <v>0.667</v>
      </c>
      <c r="Q1731" s="42">
        <v>0.073</v>
      </c>
      <c r="R1731" s="40">
        <v>7.3997128E7</v>
      </c>
      <c r="S1731" s="42">
        <v>0.718</v>
      </c>
      <c r="T1731" s="43">
        <f t="array" ref="T1731:U1731">VLOOKUP(D1731, TOURISM!D:H,{4,5},0)</f>
        <v>32249000000</v>
      </c>
      <c r="U1731" s="43">
        <v>4.604E9</v>
      </c>
      <c r="V1731" s="38">
        <f t="array" ref="V1731:AA1731">VLOOKUP(D1731, BUSINESS!D:P,{8,9,10,11,12,13},0)</f>
        <v>0.4</v>
      </c>
      <c r="W1731" s="37">
        <v>6.0</v>
      </c>
      <c r="X1731" s="37">
        <v>72.0</v>
      </c>
      <c r="Y1731" s="37">
        <v>226.0</v>
      </c>
      <c r="Z1731" s="38">
        <v>0.451</v>
      </c>
      <c r="AA1731" s="38">
        <v>0.915</v>
      </c>
      <c r="AB1731" s="44">
        <f t="shared" si="331"/>
        <v>10662.57599</v>
      </c>
      <c r="AC1731" s="44">
        <f t="shared" si="577"/>
        <v>1.041803947</v>
      </c>
      <c r="AD1731" s="44">
        <f t="shared" si="578"/>
        <v>2.936985608</v>
      </c>
      <c r="AE1731" s="44">
        <f t="shared" si="552"/>
        <v>435.8142116</v>
      </c>
      <c r="AF1731" s="44">
        <f t="shared" si="553"/>
        <v>62.21863097</v>
      </c>
      <c r="AG1731" s="45">
        <f t="shared" si="5"/>
        <v>0.005152618146</v>
      </c>
      <c r="AH1731" s="45">
        <f t="shared" si="6"/>
        <v>0.03260869565</v>
      </c>
      <c r="AI1731" s="45">
        <f t="shared" si="7"/>
        <v>-0.09796540118</v>
      </c>
      <c r="AJ1731" s="45">
        <f t="shared" si="8"/>
        <v>-0.09603963291</v>
      </c>
      <c r="AK1731" s="45">
        <f t="shared" si="9"/>
        <v>0.01284570895</v>
      </c>
      <c r="AL1731" s="45">
        <f t="shared" si="10"/>
        <v>0.05805312599</v>
      </c>
      <c r="AM1731" s="45">
        <f t="shared" si="11"/>
        <v>-0.1538331279</v>
      </c>
    </row>
    <row r="1732">
      <c r="A1732" s="33" t="s">
        <v>148</v>
      </c>
      <c r="B1732" s="34" t="s">
        <v>195</v>
      </c>
      <c r="C1732" s="35" t="s">
        <v>48</v>
      </c>
      <c r="D1732" s="36" t="str">
        <f t="shared" si="1"/>
        <v>Europe/Ukraine-Europe/2000</v>
      </c>
      <c r="E1732" s="37">
        <f t="array" ref="E1732:H1732">VLOOKUP(D1732, GDP!D:L,{6,7,8,9},0)</f>
        <v>31261527363</v>
      </c>
      <c r="F1732" s="38">
        <v>0.056</v>
      </c>
      <c r="G1732" s="37">
        <v>36.0</v>
      </c>
      <c r="H1732" s="38">
        <v>0.415</v>
      </c>
      <c r="I1732" s="39" t="str">
        <f t="array" ref="I1732:J1732">VLOOKUP(D1732, ENERGY!I:M,{4,5},0)</f>
        <v/>
      </c>
      <c r="J1732" s="39"/>
      <c r="K1732" s="40">
        <f t="array" ref="K1732:S1732">VLOOKUP(D1732, 'HUMAN RESOURCES'!D:V,{11,12,13,14,15,16,17,18,19},0)</f>
        <v>8</v>
      </c>
      <c r="L1732" s="40">
        <v>16.0</v>
      </c>
      <c r="M1732" s="40">
        <v>74.0</v>
      </c>
      <c r="N1732" s="41">
        <v>62.0</v>
      </c>
      <c r="O1732" s="42">
        <v>0.175</v>
      </c>
      <c r="P1732" s="42">
        <v>0.688</v>
      </c>
      <c r="Q1732" s="42">
        <v>0.138</v>
      </c>
      <c r="R1732" s="40">
        <v>4.9175848E7</v>
      </c>
      <c r="S1732" s="42">
        <v>0.671</v>
      </c>
      <c r="T1732" s="43">
        <f t="array" ref="T1732:U1732">VLOOKUP(D1732, TOURISM!D:H,{4,5},0)</f>
        <v>563000000</v>
      </c>
      <c r="U1732" s="43">
        <v>5.61E8</v>
      </c>
      <c r="V1732" s="38" t="str">
        <f t="array" ref="V1732:AA1732">VLOOKUP(D1732, BUSINESS!D:P,{8,9,10,11,12,13},0)</f>
        <v/>
      </c>
      <c r="W1732" s="37"/>
      <c r="X1732" s="37"/>
      <c r="Y1732" s="37"/>
      <c r="Z1732" s="38">
        <v>0.007</v>
      </c>
      <c r="AA1732" s="38">
        <v>0.017</v>
      </c>
      <c r="AB1732" s="44">
        <f t="shared" si="331"/>
        <v>635.7089635</v>
      </c>
      <c r="AC1732" s="44"/>
      <c r="AD1732" s="44"/>
      <c r="AE1732" s="44">
        <f t="shared" si="552"/>
        <v>11.44870954</v>
      </c>
      <c r="AF1732" s="44">
        <f t="shared" si="553"/>
        <v>11.40803917</v>
      </c>
      <c r="AG1732" s="45" t="str">
        <f t="shared" si="5"/>
        <v/>
      </c>
      <c r="AH1732" s="45" t="str">
        <f t="shared" si="6"/>
        <v/>
      </c>
      <c r="AI1732" s="45" t="str">
        <f t="shared" si="7"/>
        <v/>
      </c>
      <c r="AJ1732" s="45" t="str">
        <f t="shared" si="8"/>
        <v/>
      </c>
      <c r="AK1732" s="45" t="str">
        <f t="shared" si="9"/>
        <v/>
      </c>
      <c r="AL1732" s="45" t="str">
        <f t="shared" si="10"/>
        <v/>
      </c>
      <c r="AM1732" s="45" t="str">
        <f t="shared" si="11"/>
        <v/>
      </c>
    </row>
    <row r="1733">
      <c r="A1733" s="33" t="s">
        <v>148</v>
      </c>
      <c r="B1733" s="34" t="s">
        <v>195</v>
      </c>
      <c r="C1733" s="35" t="s">
        <v>49</v>
      </c>
      <c r="D1733" s="36" t="str">
        <f t="shared" si="1"/>
        <v>Europe/Ukraine-Europe/2001</v>
      </c>
      <c r="E1733" s="37">
        <f t="array" ref="E1733:H1733">VLOOKUP(D1733, GDP!D:L,{6,7,8,9},0)</f>
        <v>38009344577</v>
      </c>
      <c r="F1733" s="38">
        <v>0.057</v>
      </c>
      <c r="G1733" s="37">
        <v>44.0</v>
      </c>
      <c r="H1733" s="38">
        <v>0.323</v>
      </c>
      <c r="I1733" s="39">
        <f t="array" ref="I1733:J1733">VLOOKUP(D1733, ENERGY!I:M,{4,5},0)</f>
        <v>126438</v>
      </c>
      <c r="J1733" s="39"/>
      <c r="K1733" s="40">
        <f t="array" ref="K1733:S1733">VLOOKUP(D1733, 'HUMAN RESOURCES'!D:V,{11,12,13,14,15,16,17,18,19},0)</f>
        <v>8</v>
      </c>
      <c r="L1733" s="40">
        <v>15.0</v>
      </c>
      <c r="M1733" s="40">
        <v>74.0</v>
      </c>
      <c r="N1733" s="41">
        <v>63.0</v>
      </c>
      <c r="O1733" s="42">
        <v>0.168</v>
      </c>
      <c r="P1733" s="42">
        <v>0.691</v>
      </c>
      <c r="Q1733" s="42">
        <v>0.141</v>
      </c>
      <c r="R1733" s="40">
        <v>4.8683865E7</v>
      </c>
      <c r="S1733" s="42">
        <v>0.672</v>
      </c>
      <c r="T1733" s="43">
        <f t="array" ref="T1733:U1733">VLOOKUP(D1733, TOURISM!D:H,{4,5},0)</f>
        <v>759000000</v>
      </c>
      <c r="U1733" s="43">
        <v>6.76E8</v>
      </c>
      <c r="V1733" s="38" t="str">
        <f t="array" ref="V1733:AA1733">VLOOKUP(D1733, BUSINESS!D:P,{8,9,10,11,12,13},0)</f>
        <v/>
      </c>
      <c r="W1733" s="37"/>
      <c r="X1733" s="37"/>
      <c r="Y1733" s="37"/>
      <c r="Z1733" s="38">
        <v>0.012</v>
      </c>
      <c r="AA1733" s="38">
        <v>0.046</v>
      </c>
      <c r="AB1733" s="44">
        <f t="shared" si="331"/>
        <v>780.7380243</v>
      </c>
      <c r="AC1733" s="44">
        <f t="shared" ref="AC1733:AC1735" si="579">(I1733/R1733)*1000</f>
        <v>2.597123297</v>
      </c>
      <c r="AD1733" s="44"/>
      <c r="AE1733" s="44">
        <f t="shared" si="552"/>
        <v>15.59038092</v>
      </c>
      <c r="AF1733" s="44">
        <f t="shared" si="553"/>
        <v>13.88550395</v>
      </c>
      <c r="AG1733" s="45">
        <f t="shared" si="5"/>
        <v>0.2281375112</v>
      </c>
      <c r="AH1733" s="45">
        <f t="shared" si="6"/>
        <v>0.2222222222</v>
      </c>
      <c r="AI1733" s="45" t="str">
        <f t="shared" si="7"/>
        <v/>
      </c>
      <c r="AJ1733" s="45" t="str">
        <f t="shared" si="8"/>
        <v/>
      </c>
      <c r="AK1733" s="45">
        <f t="shared" si="9"/>
        <v>-0.01000456566</v>
      </c>
      <c r="AL1733" s="45">
        <f t="shared" si="10"/>
        <v>0.3617587964</v>
      </c>
      <c r="AM1733" s="45">
        <f t="shared" si="11"/>
        <v>0.2171683278</v>
      </c>
    </row>
    <row r="1734">
      <c r="A1734" s="33" t="s">
        <v>148</v>
      </c>
      <c r="B1734" s="34" t="s">
        <v>195</v>
      </c>
      <c r="C1734" s="35" t="s">
        <v>50</v>
      </c>
      <c r="D1734" s="36" t="str">
        <f t="shared" si="1"/>
        <v>Europe/Ukraine-Europe/2002</v>
      </c>
      <c r="E1734" s="37">
        <f t="array" ref="E1734:H1734">VLOOKUP(D1734, GDP!D:L,{6,7,8,9},0)</f>
        <v>42392896031</v>
      </c>
      <c r="F1734" s="38">
        <v>0.063</v>
      </c>
      <c r="G1734" s="37">
        <v>55.0</v>
      </c>
      <c r="H1734" s="38">
        <v>0.253</v>
      </c>
      <c r="I1734" s="39">
        <f t="array" ref="I1734:J1734">VLOOKUP(D1734, ENERGY!I:M,{4,5},0)</f>
        <v>132308</v>
      </c>
      <c r="J1734" s="39">
        <v>304805.0</v>
      </c>
      <c r="K1734" s="40">
        <f t="array" ref="K1734:S1734">VLOOKUP(D1734, 'HUMAN RESOURCES'!D:V,{11,12,13,14,15,16,17,18,19},0)</f>
        <v>9</v>
      </c>
      <c r="L1734" s="40">
        <v>14.0</v>
      </c>
      <c r="M1734" s="40">
        <v>74.0</v>
      </c>
      <c r="N1734" s="41">
        <v>63.0</v>
      </c>
      <c r="O1734" s="42">
        <v>0.162</v>
      </c>
      <c r="P1734" s="42">
        <v>0.692</v>
      </c>
      <c r="Q1734" s="42">
        <v>0.145</v>
      </c>
      <c r="R1734" s="40">
        <v>4.82025E7</v>
      </c>
      <c r="S1734" s="42">
        <v>0.673</v>
      </c>
      <c r="T1734" s="43">
        <f t="array" ref="T1734:U1734">VLOOKUP(D1734, TOURISM!D:H,{4,5},0)</f>
        <v>1001000000</v>
      </c>
      <c r="U1734" s="43">
        <v>7.94E8</v>
      </c>
      <c r="V1734" s="38" t="str">
        <f t="array" ref="V1734:AA1734">VLOOKUP(D1734, BUSINESS!D:P,{8,9,10,11,12,13},0)</f>
        <v/>
      </c>
      <c r="W1734" s="37"/>
      <c r="X1734" s="37"/>
      <c r="Y1734" s="37"/>
      <c r="Z1734" s="38">
        <v>0.019</v>
      </c>
      <c r="AA1734" s="38">
        <v>0.077</v>
      </c>
      <c r="AB1734" s="44">
        <f t="shared" si="331"/>
        <v>879.4750486</v>
      </c>
      <c r="AC1734" s="44">
        <f t="shared" si="579"/>
        <v>2.744836886</v>
      </c>
      <c r="AD1734" s="44">
        <f t="shared" ref="AD1734:AD1735" si="580">J1734/R1734*1000</f>
        <v>6.323427208</v>
      </c>
      <c r="AE1734" s="44">
        <f t="shared" si="552"/>
        <v>20.76655775</v>
      </c>
      <c r="AF1734" s="44">
        <f t="shared" si="553"/>
        <v>16.47217468</v>
      </c>
      <c r="AG1734" s="45">
        <f t="shared" si="5"/>
        <v>0.1264662681</v>
      </c>
      <c r="AH1734" s="45">
        <f t="shared" si="6"/>
        <v>0.25</v>
      </c>
      <c r="AI1734" s="45">
        <f t="shared" si="7"/>
        <v>0.05687584751</v>
      </c>
      <c r="AJ1734" s="45" t="str">
        <f t="shared" si="8"/>
        <v/>
      </c>
      <c r="AK1734" s="45">
        <f t="shared" si="9"/>
        <v>-0.009887567472</v>
      </c>
      <c r="AL1734" s="45">
        <f t="shared" si="10"/>
        <v>0.3320109276</v>
      </c>
      <c r="AM1734" s="45">
        <f t="shared" si="11"/>
        <v>0.1862856928</v>
      </c>
    </row>
    <row r="1735">
      <c r="A1735" s="33" t="s">
        <v>148</v>
      </c>
      <c r="B1735" s="34" t="s">
        <v>195</v>
      </c>
      <c r="C1735" s="35" t="s">
        <v>51</v>
      </c>
      <c r="D1735" s="36" t="str">
        <f t="shared" si="1"/>
        <v>Europe/Ukraine-Europe/2003</v>
      </c>
      <c r="E1735" s="37">
        <f t="array" ref="E1735:H1735">VLOOKUP(D1735, GDP!D:L,{6,7,8,9},0)</f>
        <v>50132953288</v>
      </c>
      <c r="F1735" s="38">
        <v>0.069</v>
      </c>
      <c r="G1735" s="37">
        <v>73.0</v>
      </c>
      <c r="H1735" s="38">
        <v>0.179</v>
      </c>
      <c r="I1735" s="39">
        <f t="array" ref="I1735:J1735">VLOOKUP(D1735, ENERGY!I:M,{4,5},0)</f>
        <v>114420</v>
      </c>
      <c r="J1735" s="39">
        <v>261813.0</v>
      </c>
      <c r="K1735" s="40">
        <f t="array" ref="K1735:S1735">VLOOKUP(D1735, 'HUMAN RESOURCES'!D:V,{11,12,13,14,15,16,17,18,19},0)</f>
        <v>9</v>
      </c>
      <c r="L1735" s="40">
        <v>14.0</v>
      </c>
      <c r="M1735" s="40">
        <v>74.0</v>
      </c>
      <c r="N1735" s="41">
        <v>63.0</v>
      </c>
      <c r="O1735" s="42">
        <v>0.156</v>
      </c>
      <c r="P1735" s="42">
        <v>0.693</v>
      </c>
      <c r="Q1735" s="42">
        <v>0.15</v>
      </c>
      <c r="R1735" s="40">
        <v>4.781295E7</v>
      </c>
      <c r="S1735" s="42">
        <v>0.674</v>
      </c>
      <c r="T1735" s="43">
        <f t="array" ref="T1735:U1735">VLOOKUP(D1735, TOURISM!D:H,{4,5},0)</f>
        <v>1204000000</v>
      </c>
      <c r="U1735" s="43">
        <v>9.53E8</v>
      </c>
      <c r="V1735" s="38" t="str">
        <f t="array" ref="V1735:AA1735">VLOOKUP(D1735, BUSINESS!D:P,{8,9,10,11,12,13},0)</f>
        <v/>
      </c>
      <c r="W1735" s="37">
        <v>40.0</v>
      </c>
      <c r="X1735" s="37"/>
      <c r="Y1735" s="37"/>
      <c r="Z1735" s="38">
        <v>0.031</v>
      </c>
      <c r="AA1735" s="38">
        <v>0.136</v>
      </c>
      <c r="AB1735" s="44">
        <f t="shared" si="331"/>
        <v>1048.522488</v>
      </c>
      <c r="AC1735" s="44">
        <f t="shared" si="579"/>
        <v>2.393075516</v>
      </c>
      <c r="AD1735" s="44">
        <f t="shared" si="580"/>
        <v>5.475775914</v>
      </c>
      <c r="AE1735" s="44">
        <f t="shared" si="552"/>
        <v>25.18146234</v>
      </c>
      <c r="AF1735" s="44">
        <f t="shared" si="553"/>
        <v>19.93183855</v>
      </c>
      <c r="AG1735" s="45">
        <f t="shared" si="5"/>
        <v>0.1922140253</v>
      </c>
      <c r="AH1735" s="45">
        <f t="shared" si="6"/>
        <v>0.3272727273</v>
      </c>
      <c r="AI1735" s="45">
        <f t="shared" si="7"/>
        <v>-0.1281538337</v>
      </c>
      <c r="AJ1735" s="45">
        <f t="shared" si="8"/>
        <v>-0.1340493479</v>
      </c>
      <c r="AK1735" s="45">
        <f t="shared" si="9"/>
        <v>-0.008081531041</v>
      </c>
      <c r="AL1735" s="45">
        <f t="shared" si="10"/>
        <v>0.2125968418</v>
      </c>
      <c r="AM1735" s="45">
        <f t="shared" si="11"/>
        <v>0.2100307906</v>
      </c>
    </row>
    <row r="1736">
      <c r="A1736" s="33" t="s">
        <v>148</v>
      </c>
      <c r="B1736" s="34" t="s">
        <v>195</v>
      </c>
      <c r="C1736" s="35" t="s">
        <v>52</v>
      </c>
      <c r="D1736" s="36" t="str">
        <f t="shared" si="1"/>
        <v>Europe/Ukraine-Europe/2004</v>
      </c>
      <c r="E1736" s="37">
        <f t="array" ref="E1736:H1736">VLOOKUP(D1736, GDP!D:L,{6,7,8,9},0)</f>
        <v>64883060726</v>
      </c>
      <c r="F1736" s="38">
        <v>0.066</v>
      </c>
      <c r="G1736" s="37">
        <v>90.0</v>
      </c>
      <c r="H1736" s="38">
        <v>0.174</v>
      </c>
      <c r="I1736" s="39" t="str">
        <f t="array" ref="I1736:J1736">VLOOKUP(D1736, ENERGY!I:M,{4,5},0)</f>
        <v/>
      </c>
      <c r="J1736" s="39"/>
      <c r="K1736" s="40">
        <f t="array" ref="K1736:S1736">VLOOKUP(D1736, 'HUMAN RESOURCES'!D:V,{11,12,13,14,15,16,17,18,19},0)</f>
        <v>9</v>
      </c>
      <c r="L1736" s="40">
        <v>13.0</v>
      </c>
      <c r="M1736" s="40">
        <v>74.0</v>
      </c>
      <c r="N1736" s="41">
        <v>63.0</v>
      </c>
      <c r="O1736" s="42">
        <v>0.151</v>
      </c>
      <c r="P1736" s="42">
        <v>0.694</v>
      </c>
      <c r="Q1736" s="42">
        <v>0.155</v>
      </c>
      <c r="R1736" s="40">
        <v>4.74516E7</v>
      </c>
      <c r="S1736" s="42">
        <v>0.676</v>
      </c>
      <c r="T1736" s="43">
        <f t="array" ref="T1736:U1736">VLOOKUP(D1736, TOURISM!D:H,{4,5},0)</f>
        <v>2931000000</v>
      </c>
      <c r="U1736" s="43">
        <v>2.66E9</v>
      </c>
      <c r="V1736" s="38" t="str">
        <f t="array" ref="V1736:AA1736">VLOOKUP(D1736, BUSINESS!D:P,{8,9,10,11,12,13},0)</f>
        <v/>
      </c>
      <c r="W1736" s="37">
        <v>34.0</v>
      </c>
      <c r="X1736" s="37"/>
      <c r="Y1736" s="37"/>
      <c r="Z1736" s="38">
        <v>0.035</v>
      </c>
      <c r="AA1736" s="38">
        <v>0.289</v>
      </c>
      <c r="AB1736" s="44">
        <f t="shared" si="331"/>
        <v>1367.352433</v>
      </c>
      <c r="AC1736" s="44"/>
      <c r="AD1736" s="44"/>
      <c r="AE1736" s="44">
        <f t="shared" si="552"/>
        <v>61.7682017</v>
      </c>
      <c r="AF1736" s="44">
        <f t="shared" si="553"/>
        <v>56.05711925</v>
      </c>
      <c r="AG1736" s="45">
        <f t="shared" si="5"/>
        <v>0.3040754482</v>
      </c>
      <c r="AH1736" s="45">
        <f t="shared" si="6"/>
        <v>0.2328767123</v>
      </c>
      <c r="AI1736" s="45" t="str">
        <f t="shared" si="7"/>
        <v/>
      </c>
      <c r="AJ1736" s="45" t="str">
        <f t="shared" si="8"/>
        <v/>
      </c>
      <c r="AK1736" s="45">
        <f t="shared" si="9"/>
        <v>-0.007557575929</v>
      </c>
      <c r="AL1736" s="45">
        <f t="shared" si="10"/>
        <v>1.452923538</v>
      </c>
      <c r="AM1736" s="45">
        <f t="shared" si="11"/>
        <v>1.812440965</v>
      </c>
    </row>
    <row r="1737">
      <c r="A1737" s="33" t="s">
        <v>148</v>
      </c>
      <c r="B1737" s="34" t="s">
        <v>195</v>
      </c>
      <c r="C1737" s="35" t="s">
        <v>53</v>
      </c>
      <c r="D1737" s="36" t="str">
        <f t="shared" si="1"/>
        <v>Europe/Ukraine-Europe/2005</v>
      </c>
      <c r="E1737" s="37">
        <f t="array" ref="E1737:H1737">VLOOKUP(D1737, GDP!D:L,{6,7,8,9},0)</f>
        <v>86142018069</v>
      </c>
      <c r="F1737" s="38">
        <v>0.064</v>
      </c>
      <c r="G1737" s="37">
        <v>117.0</v>
      </c>
      <c r="H1737" s="38">
        <v>0.162</v>
      </c>
      <c r="I1737" s="39">
        <f t="array" ref="I1737:J1737">VLOOKUP(D1737, ENERGY!I:M,{4,5},0)</f>
        <v>135947.5</v>
      </c>
      <c r="J1737" s="39">
        <v>324969.5</v>
      </c>
      <c r="K1737" s="40">
        <f t="array" ref="K1737:S1737">VLOOKUP(D1737, 'HUMAN RESOURCES'!D:V,{11,12,13,14,15,16,17,18,19},0)</f>
        <v>9</v>
      </c>
      <c r="L1737" s="40">
        <v>13.0</v>
      </c>
      <c r="M1737" s="40">
        <v>74.0</v>
      </c>
      <c r="N1737" s="41">
        <v>62.0</v>
      </c>
      <c r="O1737" s="42">
        <v>0.147</v>
      </c>
      <c r="P1737" s="42">
        <v>0.695</v>
      </c>
      <c r="Q1737" s="42">
        <v>0.158</v>
      </c>
      <c r="R1737" s="40">
        <v>4.710515E7</v>
      </c>
      <c r="S1737" s="42">
        <v>0.678</v>
      </c>
      <c r="T1737" s="43">
        <f t="array" ref="T1737:U1737">VLOOKUP(D1737, TOURISM!D:H,{4,5},0)</f>
        <v>3542000000</v>
      </c>
      <c r="U1737" s="43">
        <v>3.078E9</v>
      </c>
      <c r="V1737" s="38">
        <f t="array" ref="V1737:AA1737">VLOOKUP(D1737, BUSINESS!D:P,{8,9,10,11,12,13},0)</f>
        <v>0.573</v>
      </c>
      <c r="W1737" s="37">
        <v>34.0</v>
      </c>
      <c r="X1737" s="37"/>
      <c r="Y1737" s="37">
        <v>2085.0</v>
      </c>
      <c r="Z1737" s="38">
        <v>0.037</v>
      </c>
      <c r="AA1737" s="38">
        <v>0.637</v>
      </c>
      <c r="AB1737" s="44">
        <f t="shared" si="331"/>
        <v>1828.717626</v>
      </c>
      <c r="AC1737" s="44">
        <f>(I1737/R1737)*1000</f>
        <v>2.886043246</v>
      </c>
      <c r="AD1737" s="44">
        <f>J1737/R1737*1000</f>
        <v>6.898810427</v>
      </c>
      <c r="AE1737" s="44">
        <f t="shared" si="552"/>
        <v>75.19347672</v>
      </c>
      <c r="AF1737" s="44">
        <f t="shared" si="553"/>
        <v>65.34317373</v>
      </c>
      <c r="AG1737" s="45">
        <f t="shared" si="5"/>
        <v>0.3374149789</v>
      </c>
      <c r="AH1737" s="45">
        <f t="shared" si="6"/>
        <v>0.3</v>
      </c>
      <c r="AI1737" s="45" t="str">
        <f t="shared" si="7"/>
        <v/>
      </c>
      <c r="AJ1737" s="45" t="str">
        <f t="shared" si="8"/>
        <v/>
      </c>
      <c r="AK1737" s="45">
        <f t="shared" si="9"/>
        <v>-0.007301123671</v>
      </c>
      <c r="AL1737" s="45">
        <f t="shared" si="10"/>
        <v>0.2173492938</v>
      </c>
      <c r="AM1737" s="45">
        <f t="shared" si="11"/>
        <v>0.165653437</v>
      </c>
    </row>
    <row r="1738">
      <c r="A1738" s="33" t="s">
        <v>148</v>
      </c>
      <c r="B1738" s="34" t="s">
        <v>195</v>
      </c>
      <c r="C1738" s="35" t="s">
        <v>54</v>
      </c>
      <c r="D1738" s="36" t="str">
        <f t="shared" si="1"/>
        <v>Europe/Ukraine-Europe/2006</v>
      </c>
      <c r="E1738" s="37">
        <f t="array" ref="E1738:H1738">VLOOKUP(D1738, GDP!D:L,{6,7,8,9},0)</f>
        <v>108000000000</v>
      </c>
      <c r="F1738" s="38">
        <v>0.064</v>
      </c>
      <c r="G1738" s="37">
        <v>147.0</v>
      </c>
      <c r="H1738" s="38">
        <v>0.152</v>
      </c>
      <c r="I1738" s="39" t="str">
        <f t="array" ref="I1738:J1738">VLOOKUP(D1738, ENERGY!I:M,{4,5},0)</f>
        <v/>
      </c>
      <c r="J1738" s="39"/>
      <c r="K1738" s="40">
        <f t="array" ref="K1738:S1738">VLOOKUP(D1738, 'HUMAN RESOURCES'!D:V,{11,12,13,14,15,16,17,18,19},0)</f>
        <v>10</v>
      </c>
      <c r="L1738" s="40">
        <v>12.0</v>
      </c>
      <c r="M1738" s="40">
        <v>74.0</v>
      </c>
      <c r="N1738" s="41">
        <v>62.0</v>
      </c>
      <c r="O1738" s="42">
        <v>0.143</v>
      </c>
      <c r="P1738" s="42">
        <v>0.697</v>
      </c>
      <c r="Q1738" s="42">
        <v>0.16</v>
      </c>
      <c r="R1738" s="40">
        <v>4.678775E7</v>
      </c>
      <c r="S1738" s="42">
        <v>0.68</v>
      </c>
      <c r="T1738" s="43">
        <f t="array" ref="T1738:U1738">VLOOKUP(D1738, TOURISM!D:H,{4,5},0)</f>
        <v>4018000000</v>
      </c>
      <c r="U1738" s="43">
        <v>3.202E9</v>
      </c>
      <c r="V1738" s="38">
        <f t="array" ref="V1738:AA1738">VLOOKUP(D1738, BUSINESS!D:P,{8,9,10,11,12,13},0)</f>
        <v>0.57</v>
      </c>
      <c r="W1738" s="37">
        <v>33.0</v>
      </c>
      <c r="X1738" s="37"/>
      <c r="Y1738" s="37">
        <v>2085.0</v>
      </c>
      <c r="Z1738" s="38">
        <v>0.045</v>
      </c>
      <c r="AA1738" s="38">
        <v>1.047</v>
      </c>
      <c r="AB1738" s="44">
        <f t="shared" si="331"/>
        <v>2308.296509</v>
      </c>
      <c r="AC1738" s="44"/>
      <c r="AD1738" s="44"/>
      <c r="AE1738" s="44">
        <f t="shared" si="552"/>
        <v>85.87717939</v>
      </c>
      <c r="AF1738" s="44">
        <f t="shared" si="553"/>
        <v>68.43671688</v>
      </c>
      <c r="AG1738" s="45">
        <f t="shared" si="5"/>
        <v>0.2622487347</v>
      </c>
      <c r="AH1738" s="45">
        <f t="shared" si="6"/>
        <v>0.2564102564</v>
      </c>
      <c r="AI1738" s="45" t="str">
        <f t="shared" si="7"/>
        <v/>
      </c>
      <c r="AJ1738" s="45" t="str">
        <f t="shared" si="8"/>
        <v/>
      </c>
      <c r="AK1738" s="45">
        <f t="shared" si="9"/>
        <v>-0.006738116745</v>
      </c>
      <c r="AL1738" s="45">
        <f t="shared" si="10"/>
        <v>0.1420828393</v>
      </c>
      <c r="AM1738" s="45">
        <f t="shared" si="11"/>
        <v>0.04734301947</v>
      </c>
    </row>
    <row r="1739">
      <c r="A1739" s="33" t="s">
        <v>148</v>
      </c>
      <c r="B1739" s="34" t="s">
        <v>195</v>
      </c>
      <c r="C1739" s="35" t="s">
        <v>55</v>
      </c>
      <c r="D1739" s="36" t="str">
        <f t="shared" si="1"/>
        <v>Europe/Ukraine-Europe/2007</v>
      </c>
      <c r="E1739" s="37">
        <f t="array" ref="E1739:H1739">VLOOKUP(D1739, GDP!D:L,{6,7,8,9},0)</f>
        <v>143000000000</v>
      </c>
      <c r="F1739" s="38">
        <v>0.064</v>
      </c>
      <c r="G1739" s="37">
        <v>194.0</v>
      </c>
      <c r="H1739" s="38">
        <v>0.139</v>
      </c>
      <c r="I1739" s="39" t="str">
        <f t="array" ref="I1739:J1739">VLOOKUP(D1739, ENERGY!I:M,{4,5},0)</f>
        <v/>
      </c>
      <c r="J1739" s="39"/>
      <c r="K1739" s="40">
        <f t="array" ref="K1739:S1739">VLOOKUP(D1739, 'HUMAN RESOURCES'!D:V,{11,12,13,14,15,16,17,18,19},0)</f>
        <v>10</v>
      </c>
      <c r="L1739" s="40">
        <v>12.0</v>
      </c>
      <c r="M1739" s="40">
        <v>74.0</v>
      </c>
      <c r="N1739" s="41">
        <v>63.0</v>
      </c>
      <c r="O1739" s="42">
        <v>0.141</v>
      </c>
      <c r="P1739" s="42">
        <v>0.698</v>
      </c>
      <c r="Q1739" s="42">
        <v>0.161</v>
      </c>
      <c r="R1739" s="40">
        <v>4.650935E7</v>
      </c>
      <c r="S1739" s="42">
        <v>0.681</v>
      </c>
      <c r="T1739" s="43">
        <f t="array" ref="T1739:U1739">VLOOKUP(D1739, TOURISM!D:H,{4,5},0)</f>
        <v>5320000000</v>
      </c>
      <c r="U1739" s="43">
        <v>4.022E9</v>
      </c>
      <c r="V1739" s="38">
        <f t="array" ref="V1739:AA1739">VLOOKUP(D1739, BUSINESS!D:P,{8,9,10,11,12,13},0)</f>
        <v>0.566</v>
      </c>
      <c r="W1739" s="37">
        <v>27.0</v>
      </c>
      <c r="X1739" s="37"/>
      <c r="Y1739" s="37">
        <v>2085.0</v>
      </c>
      <c r="Z1739" s="38">
        <v>0.066</v>
      </c>
      <c r="AA1739" s="38">
        <v>1.184</v>
      </c>
      <c r="AB1739" s="44">
        <f t="shared" si="331"/>
        <v>3074.650581</v>
      </c>
      <c r="AC1739" s="44"/>
      <c r="AD1739" s="44"/>
      <c r="AE1739" s="44">
        <f t="shared" si="552"/>
        <v>114.385602</v>
      </c>
      <c r="AF1739" s="44">
        <f t="shared" si="553"/>
        <v>86.47723522</v>
      </c>
      <c r="AG1739" s="45">
        <f t="shared" si="5"/>
        <v>0.33199984</v>
      </c>
      <c r="AH1739" s="45">
        <f t="shared" si="6"/>
        <v>0.3197278912</v>
      </c>
      <c r="AI1739" s="45" t="str">
        <f t="shared" si="7"/>
        <v/>
      </c>
      <c r="AJ1739" s="45" t="str">
        <f t="shared" si="8"/>
        <v/>
      </c>
      <c r="AK1739" s="45">
        <f t="shared" si="9"/>
        <v>-0.005950275446</v>
      </c>
      <c r="AL1739" s="45">
        <f t="shared" si="10"/>
        <v>0.3319673847</v>
      </c>
      <c r="AM1739" s="45">
        <f t="shared" si="11"/>
        <v>0.263608764</v>
      </c>
    </row>
    <row r="1740">
      <c r="A1740" s="33" t="s">
        <v>148</v>
      </c>
      <c r="B1740" s="34" t="s">
        <v>195</v>
      </c>
      <c r="C1740" s="35" t="s">
        <v>56</v>
      </c>
      <c r="D1740" s="36" t="str">
        <f t="shared" si="1"/>
        <v>Europe/Ukraine-Europe/2008</v>
      </c>
      <c r="E1740" s="37">
        <f t="array" ref="E1740:H1740">VLOOKUP(D1740, GDP!D:L,{6,7,8,9},0)</f>
        <v>180000000000</v>
      </c>
      <c r="F1740" s="38">
        <v>0.066</v>
      </c>
      <c r="G1740" s="37">
        <v>257.0</v>
      </c>
      <c r="H1740" s="38">
        <v>0.175</v>
      </c>
      <c r="I1740" s="39">
        <f t="array" ref="I1740:J1740">VLOOKUP(D1740, ENERGY!I:M,{4,5},0)</f>
        <v>138969.5</v>
      </c>
      <c r="J1740" s="39">
        <v>332386.0</v>
      </c>
      <c r="K1740" s="40">
        <f t="array" ref="K1740:S1740">VLOOKUP(D1740, 'HUMAN RESOURCES'!D:V,{11,12,13,14,15,16,17,18,19},0)</f>
        <v>11</v>
      </c>
      <c r="L1740" s="40">
        <v>11.0</v>
      </c>
      <c r="M1740" s="40">
        <v>74.0</v>
      </c>
      <c r="N1740" s="41">
        <v>63.0</v>
      </c>
      <c r="O1740" s="42">
        <v>0.139</v>
      </c>
      <c r="P1740" s="42">
        <v>0.7</v>
      </c>
      <c r="Q1740" s="42">
        <v>0.16</v>
      </c>
      <c r="R1740" s="40">
        <v>4.62582E7</v>
      </c>
      <c r="S1740" s="42">
        <v>0.683</v>
      </c>
      <c r="T1740" s="43">
        <f t="array" ref="T1740:U1740">VLOOKUP(D1740, TOURISM!D:H,{4,5},0)</f>
        <v>6722000000</v>
      </c>
      <c r="U1740" s="43">
        <v>4.585E9</v>
      </c>
      <c r="V1740" s="38">
        <f t="array" ref="V1740:AA1740">VLOOKUP(D1740, BUSINESS!D:P,{8,9,10,11,12,13},0)</f>
        <v>0.572</v>
      </c>
      <c r="W1740" s="37">
        <v>27.0</v>
      </c>
      <c r="X1740" s="37"/>
      <c r="Y1740" s="37">
        <v>848.0</v>
      </c>
      <c r="Z1740" s="38">
        <v>0.11</v>
      </c>
      <c r="AA1740" s="38">
        <v>1.198</v>
      </c>
      <c r="AB1740" s="44">
        <f t="shared" si="331"/>
        <v>3891.201992</v>
      </c>
      <c r="AC1740" s="44">
        <f t="shared" ref="AC1740:AC1748" si="581">(I1740/R1740)*1000</f>
        <v>3.004213307</v>
      </c>
      <c r="AD1740" s="44">
        <f t="shared" ref="AD1740:AD1744" si="582">J1740/R1740*1000</f>
        <v>7.185450363</v>
      </c>
      <c r="AE1740" s="44">
        <f t="shared" si="552"/>
        <v>145.3147766</v>
      </c>
      <c r="AF1740" s="44">
        <f t="shared" si="553"/>
        <v>99.11756186</v>
      </c>
      <c r="AG1740" s="45">
        <f t="shared" si="5"/>
        <v>0.2655753523</v>
      </c>
      <c r="AH1740" s="45">
        <f t="shared" si="6"/>
        <v>0.324742268</v>
      </c>
      <c r="AI1740" s="45" t="str">
        <f t="shared" si="7"/>
        <v/>
      </c>
      <c r="AJ1740" s="45" t="str">
        <f t="shared" si="8"/>
        <v/>
      </c>
      <c r="AK1740" s="45">
        <f t="shared" si="9"/>
        <v>-0.005399989464</v>
      </c>
      <c r="AL1740" s="45">
        <f t="shared" si="10"/>
        <v>0.2703939485</v>
      </c>
      <c r="AM1740" s="45">
        <f t="shared" si="11"/>
        <v>0.1461694121</v>
      </c>
    </row>
    <row r="1741">
      <c r="A1741" s="33" t="s">
        <v>148</v>
      </c>
      <c r="B1741" s="34" t="s">
        <v>195</v>
      </c>
      <c r="C1741" s="35" t="s">
        <v>57</v>
      </c>
      <c r="D1741" s="36" t="str">
        <f t="shared" si="1"/>
        <v>Europe/Ukraine-Europe/2009</v>
      </c>
      <c r="E1741" s="37">
        <f t="array" ref="E1741:H1741">VLOOKUP(D1741, GDP!D:L,{6,7,8,9},0)</f>
        <v>117000000000</v>
      </c>
      <c r="F1741" s="38">
        <v>0.078</v>
      </c>
      <c r="G1741" s="37">
        <v>198.0</v>
      </c>
      <c r="H1741" s="38">
        <v>0.209</v>
      </c>
      <c r="I1741" s="39">
        <f t="array" ref="I1741:J1741">VLOOKUP(D1741, ENERGY!I:M,{4,5},0)</f>
        <v>137343</v>
      </c>
      <c r="J1741" s="39">
        <v>327595.0</v>
      </c>
      <c r="K1741" s="40">
        <f t="array" ref="K1741:S1741">VLOOKUP(D1741, 'HUMAN RESOURCES'!D:V,{11,12,13,14,15,16,17,18,19},0)</f>
        <v>11</v>
      </c>
      <c r="L1741" s="40">
        <v>11.0</v>
      </c>
      <c r="M1741" s="40">
        <v>75.0</v>
      </c>
      <c r="N1741" s="41">
        <v>64.0</v>
      </c>
      <c r="O1741" s="42">
        <v>0.139</v>
      </c>
      <c r="P1741" s="42">
        <v>0.702</v>
      </c>
      <c r="Q1741" s="42">
        <v>0.159</v>
      </c>
      <c r="R1741" s="40">
        <v>4.60533E7</v>
      </c>
      <c r="S1741" s="42">
        <v>0.685</v>
      </c>
      <c r="T1741" s="43">
        <f t="array" ref="T1741:U1741">VLOOKUP(D1741, TOURISM!D:H,{4,5},0)</f>
        <v>4349000000</v>
      </c>
      <c r="U1741" s="43">
        <v>3.751E9</v>
      </c>
      <c r="V1741" s="38">
        <f t="array" ref="V1741:AA1741">VLOOKUP(D1741, BUSINESS!D:P,{8,9,10,11,12,13},0)</f>
        <v>0.572</v>
      </c>
      <c r="W1741" s="37">
        <v>27.0</v>
      </c>
      <c r="X1741" s="37"/>
      <c r="Y1741" s="37">
        <v>736.0</v>
      </c>
      <c r="Z1741" s="38">
        <v>0.179</v>
      </c>
      <c r="AA1741" s="38">
        <v>1.188</v>
      </c>
      <c r="AB1741" s="44">
        <f t="shared" si="331"/>
        <v>2540.534555</v>
      </c>
      <c r="AC1741" s="44">
        <f t="shared" si="581"/>
        <v>2.982261857</v>
      </c>
      <c r="AD1741" s="44">
        <f t="shared" si="582"/>
        <v>7.113388183</v>
      </c>
      <c r="AE1741" s="44">
        <f t="shared" si="552"/>
        <v>94.43405793</v>
      </c>
      <c r="AF1741" s="44">
        <f t="shared" si="553"/>
        <v>81.44910354</v>
      </c>
      <c r="AG1741" s="45">
        <f t="shared" si="5"/>
        <v>-0.3471080248</v>
      </c>
      <c r="AH1741" s="45">
        <f t="shared" si="6"/>
        <v>-0.2295719844</v>
      </c>
      <c r="AI1741" s="45">
        <f t="shared" si="7"/>
        <v>-0.007306887809</v>
      </c>
      <c r="AJ1741" s="45">
        <f t="shared" si="8"/>
        <v>-0.01002890242</v>
      </c>
      <c r="AK1741" s="45">
        <f t="shared" si="9"/>
        <v>-0.004429484935</v>
      </c>
      <c r="AL1741" s="45">
        <f t="shared" si="10"/>
        <v>-0.3501413956</v>
      </c>
      <c r="AM1741" s="45">
        <f t="shared" si="11"/>
        <v>-0.1782575962</v>
      </c>
    </row>
    <row r="1742">
      <c r="A1742" s="33" t="s">
        <v>148</v>
      </c>
      <c r="B1742" s="34" t="s">
        <v>195</v>
      </c>
      <c r="C1742" s="35" t="s">
        <v>58</v>
      </c>
      <c r="D1742" s="36" t="str">
        <f t="shared" si="1"/>
        <v>Europe/Ukraine-Europe/2010</v>
      </c>
      <c r="E1742" s="37">
        <f t="array" ref="E1742:H1742">VLOOKUP(D1742, GDP!D:L,{6,7,8,9},0)</f>
        <v>136000000000</v>
      </c>
      <c r="F1742" s="38">
        <v>0.078</v>
      </c>
      <c r="G1742" s="37">
        <v>231.0</v>
      </c>
      <c r="H1742" s="38">
        <v>0.159</v>
      </c>
      <c r="I1742" s="39">
        <f t="array" ref="I1742:J1742">VLOOKUP(D1742, ENERGY!I:M,{4,5},0)</f>
        <v>135601</v>
      </c>
      <c r="J1742" s="39">
        <v>318684.0</v>
      </c>
      <c r="K1742" s="40">
        <f t="array" ref="K1742:S1742">VLOOKUP(D1742, 'HUMAN RESOURCES'!D:V,{11,12,13,14,15,16,17,18,19},0)</f>
        <v>11</v>
      </c>
      <c r="L1742" s="40">
        <v>10.0</v>
      </c>
      <c r="M1742" s="40">
        <v>76.0</v>
      </c>
      <c r="N1742" s="41">
        <v>65.0</v>
      </c>
      <c r="O1742" s="42">
        <v>0.139</v>
      </c>
      <c r="P1742" s="42">
        <v>0.703</v>
      </c>
      <c r="Q1742" s="42">
        <v>0.158</v>
      </c>
      <c r="R1742" s="40">
        <v>4.58707E7</v>
      </c>
      <c r="S1742" s="42">
        <v>0.687</v>
      </c>
      <c r="T1742" s="43">
        <f t="array" ref="T1742:U1742">VLOOKUP(D1742, TOURISM!D:H,{4,5},0)</f>
        <v>4696000000</v>
      </c>
      <c r="U1742" s="43">
        <v>4.134E9</v>
      </c>
      <c r="V1742" s="38">
        <f t="array" ref="V1742:AA1742">VLOOKUP(D1742, BUSINESS!D:P,{8,9,10,11,12,13},0)</f>
        <v>0.555</v>
      </c>
      <c r="W1742" s="37">
        <v>27.0</v>
      </c>
      <c r="X1742" s="37"/>
      <c r="Y1742" s="37">
        <v>657.0</v>
      </c>
      <c r="Z1742" s="38">
        <v>0.233</v>
      </c>
      <c r="AA1742" s="38">
        <v>1.171</v>
      </c>
      <c r="AB1742" s="44">
        <f t="shared" si="331"/>
        <v>2964.855561</v>
      </c>
      <c r="AC1742" s="44">
        <f t="shared" si="581"/>
        <v>2.956157198</v>
      </c>
      <c r="AD1742" s="44">
        <f t="shared" si="582"/>
        <v>6.947441395</v>
      </c>
      <c r="AE1742" s="44">
        <f t="shared" si="552"/>
        <v>102.3747185</v>
      </c>
      <c r="AF1742" s="44">
        <f t="shared" si="553"/>
        <v>90.1228889</v>
      </c>
      <c r="AG1742" s="45">
        <f t="shared" si="5"/>
        <v>0.1670203643</v>
      </c>
      <c r="AH1742" s="45">
        <f t="shared" si="6"/>
        <v>0.1666666667</v>
      </c>
      <c r="AI1742" s="45">
        <f t="shared" si="7"/>
        <v>-0.008753308837</v>
      </c>
      <c r="AJ1742" s="45">
        <f t="shared" si="8"/>
        <v>-0.02332879684</v>
      </c>
      <c r="AK1742" s="45">
        <f t="shared" si="9"/>
        <v>-0.003964971023</v>
      </c>
      <c r="AL1742" s="45">
        <f t="shared" si="10"/>
        <v>0.08408682998</v>
      </c>
      <c r="AM1742" s="45">
        <f t="shared" si="11"/>
        <v>0.106493319</v>
      </c>
    </row>
    <row r="1743">
      <c r="A1743" s="33" t="s">
        <v>148</v>
      </c>
      <c r="B1743" s="34" t="s">
        <v>195</v>
      </c>
      <c r="C1743" s="35" t="s">
        <v>59</v>
      </c>
      <c r="D1743" s="36" t="str">
        <f t="shared" si="1"/>
        <v>Europe/Ukraine-Europe/2011</v>
      </c>
      <c r="E1743" s="37">
        <f t="array" ref="E1743:H1743">VLOOKUP(D1743, GDP!D:L,{6,7,8,9},0)</f>
        <v>163000000000</v>
      </c>
      <c r="F1743" s="38">
        <v>0.073</v>
      </c>
      <c r="G1743" s="37">
        <v>262.0</v>
      </c>
      <c r="H1743" s="38">
        <v>0.159</v>
      </c>
      <c r="I1743" s="39">
        <f t="array" ref="I1743:J1743">VLOOKUP(D1743, ENERGY!I:M,{4,5},0)</f>
        <v>142883</v>
      </c>
      <c r="J1743" s="39">
        <v>333869.0</v>
      </c>
      <c r="K1743" s="40">
        <f t="array" ref="K1743:S1743">VLOOKUP(D1743, 'HUMAN RESOURCES'!D:V,{11,12,13,14,15,16,17,18,19},0)</f>
        <v>11</v>
      </c>
      <c r="L1743" s="40">
        <v>10.0</v>
      </c>
      <c r="M1743" s="40">
        <v>76.0</v>
      </c>
      <c r="N1743" s="41">
        <v>66.0</v>
      </c>
      <c r="O1743" s="42">
        <v>0.14</v>
      </c>
      <c r="P1743" s="42">
        <v>0.704</v>
      </c>
      <c r="Q1743" s="42">
        <v>0.156</v>
      </c>
      <c r="R1743" s="40">
        <v>4.57061E7</v>
      </c>
      <c r="S1743" s="42">
        <v>0.689</v>
      </c>
      <c r="T1743" s="43">
        <f t="array" ref="T1743:U1743">VLOOKUP(D1743, TOURISM!D:H,{4,5},0)</f>
        <v>5406000000</v>
      </c>
      <c r="U1743" s="43">
        <v>4.829E9</v>
      </c>
      <c r="V1743" s="38">
        <f t="array" ref="V1743:AA1743">VLOOKUP(D1743, BUSINESS!D:P,{8,9,10,11,12,13},0)</f>
        <v>0.571</v>
      </c>
      <c r="W1743" s="37">
        <v>24.0</v>
      </c>
      <c r="X1743" s="37"/>
      <c r="Y1743" s="37">
        <v>657.0</v>
      </c>
      <c r="Z1743" s="38">
        <v>0.287</v>
      </c>
      <c r="AA1743" s="38">
        <v>1.213</v>
      </c>
      <c r="AB1743" s="44">
        <f t="shared" si="331"/>
        <v>3566.263584</v>
      </c>
      <c r="AC1743" s="44">
        <f t="shared" si="581"/>
        <v>3.126125397</v>
      </c>
      <c r="AD1743" s="44">
        <f t="shared" si="582"/>
        <v>7.304692371</v>
      </c>
      <c r="AE1743" s="44">
        <f t="shared" si="552"/>
        <v>118.2774291</v>
      </c>
      <c r="AF1743" s="44">
        <f t="shared" si="553"/>
        <v>105.6532935</v>
      </c>
      <c r="AG1743" s="45">
        <f t="shared" si="5"/>
        <v>0.2028456396</v>
      </c>
      <c r="AH1743" s="45">
        <f t="shared" si="6"/>
        <v>0.1341991342</v>
      </c>
      <c r="AI1743" s="45">
        <f t="shared" si="7"/>
        <v>0.05749633292</v>
      </c>
      <c r="AJ1743" s="45">
        <f t="shared" si="8"/>
        <v>0.0514219489</v>
      </c>
      <c r="AK1743" s="45">
        <f t="shared" si="9"/>
        <v>-0.003588347246</v>
      </c>
      <c r="AL1743" s="45">
        <f t="shared" si="10"/>
        <v>0.1553382591</v>
      </c>
      <c r="AM1743" s="45">
        <f t="shared" si="11"/>
        <v>0.1723247538</v>
      </c>
    </row>
    <row r="1744">
      <c r="A1744" s="33" t="s">
        <v>148</v>
      </c>
      <c r="B1744" s="34" t="s">
        <v>195</v>
      </c>
      <c r="C1744" s="35" t="s">
        <v>60</v>
      </c>
      <c r="D1744" s="36" t="str">
        <f t="shared" si="1"/>
        <v>Europe/Ukraine-Europe/2012</v>
      </c>
      <c r="E1744" s="37">
        <f t="array" ref="E1744:H1744">VLOOKUP(D1744, GDP!D:L,{6,7,8,9},0)</f>
        <v>177000000000</v>
      </c>
      <c r="F1744" s="38">
        <v>0.076</v>
      </c>
      <c r="G1744" s="37">
        <v>293.0</v>
      </c>
      <c r="H1744" s="38">
        <v>0.184</v>
      </c>
      <c r="I1744" s="39">
        <f t="array" ref="I1744:J1744">VLOOKUP(D1744, ENERGY!I:M,{4,5},0)</f>
        <v>139217.5</v>
      </c>
      <c r="J1744" s="39">
        <v>336516.5</v>
      </c>
      <c r="K1744" s="40">
        <f t="array" ref="K1744:S1744">VLOOKUP(D1744, 'HUMAN RESOURCES'!D:V,{11,12,13,14,15,16,17,18,19},0)</f>
        <v>11</v>
      </c>
      <c r="L1744" s="40">
        <v>9.0</v>
      </c>
      <c r="M1744" s="40">
        <v>76.0</v>
      </c>
      <c r="N1744" s="41">
        <v>66.0</v>
      </c>
      <c r="O1744" s="42">
        <v>0.142</v>
      </c>
      <c r="P1744" s="42">
        <v>0.705</v>
      </c>
      <c r="Q1744" s="42">
        <v>0.153</v>
      </c>
      <c r="R1744" s="40">
        <v>4.55933E7</v>
      </c>
      <c r="S1744" s="42">
        <v>0.691</v>
      </c>
      <c r="T1744" s="43">
        <f t="array" ref="T1744:U1744">VLOOKUP(D1744, TOURISM!D:H,{4,5},0)</f>
        <v>5988000000</v>
      </c>
      <c r="U1744" s="43">
        <v>5.536E9</v>
      </c>
      <c r="V1744" s="38">
        <f t="array" ref="V1744:AA1744">VLOOKUP(D1744, BUSINESS!D:P,{8,9,10,11,12,13},0)</f>
        <v>0.554</v>
      </c>
      <c r="W1744" s="37">
        <v>22.0</v>
      </c>
      <c r="X1744" s="37">
        <v>140.0</v>
      </c>
      <c r="Y1744" s="37">
        <v>491.0</v>
      </c>
      <c r="Z1744" s="38">
        <v>0.353</v>
      </c>
      <c r="AA1744" s="38">
        <v>1.303</v>
      </c>
      <c r="AB1744" s="44">
        <f t="shared" si="331"/>
        <v>3882.149351</v>
      </c>
      <c r="AC1744" s="44">
        <f t="shared" si="581"/>
        <v>3.053463996</v>
      </c>
      <c r="AD1744" s="44">
        <f t="shared" si="582"/>
        <v>7.380832271</v>
      </c>
      <c r="AE1744" s="44">
        <f t="shared" si="552"/>
        <v>131.3350865</v>
      </c>
      <c r="AF1744" s="44">
        <f t="shared" si="553"/>
        <v>121.4213492</v>
      </c>
      <c r="AG1744" s="45">
        <f t="shared" si="5"/>
        <v>0.08857611317</v>
      </c>
      <c r="AH1744" s="45">
        <f t="shared" si="6"/>
        <v>0.1183206107</v>
      </c>
      <c r="AI1744" s="45">
        <f t="shared" si="7"/>
        <v>-0.0232432778</v>
      </c>
      <c r="AJ1744" s="45">
        <f t="shared" si="8"/>
        <v>0.0104234232</v>
      </c>
      <c r="AK1744" s="45">
        <f t="shared" si="9"/>
        <v>-0.002467941916</v>
      </c>
      <c r="AL1744" s="45">
        <f t="shared" si="10"/>
        <v>0.1103985567</v>
      </c>
      <c r="AM1744" s="45">
        <f t="shared" si="11"/>
        <v>0.1492433896</v>
      </c>
    </row>
    <row r="1745">
      <c r="A1745" s="33" t="s">
        <v>148</v>
      </c>
      <c r="B1745" s="34" t="s">
        <v>196</v>
      </c>
      <c r="C1745" s="35" t="s">
        <v>48</v>
      </c>
      <c r="D1745" s="36" t="str">
        <f t="shared" si="1"/>
        <v>Europe/United Kingdom-Europe/2000</v>
      </c>
      <c r="E1745" s="37">
        <f t="array" ref="E1745:H1745">VLOOKUP(D1745, GDP!D:L,{6,7,8,9},0)</f>
        <v>1490000000000</v>
      </c>
      <c r="F1745" s="38">
        <v>0.07</v>
      </c>
      <c r="G1745" s="37">
        <v>1761.0</v>
      </c>
      <c r="H1745" s="38">
        <v>0.06</v>
      </c>
      <c r="I1745" s="39">
        <f t="array" ref="I1745:J1745">VLOOKUP(D1745, ENERGY!I:M,{4,5},0)</f>
        <v>192381</v>
      </c>
      <c r="J1745" s="39"/>
      <c r="K1745" s="40">
        <f t="array" ref="K1745:S1745">VLOOKUP(D1745, 'HUMAN RESOURCES'!D:V,{11,12,13,14,15,16,17,18,19},0)</f>
        <v>12</v>
      </c>
      <c r="L1745" s="40">
        <v>6.0</v>
      </c>
      <c r="M1745" s="40">
        <v>80.0</v>
      </c>
      <c r="N1745" s="41">
        <v>75.0</v>
      </c>
      <c r="O1745" s="42">
        <v>0.19</v>
      </c>
      <c r="P1745" s="42">
        <v>0.652</v>
      </c>
      <c r="Q1745" s="42">
        <v>0.158</v>
      </c>
      <c r="R1745" s="40">
        <v>5.8892514E7</v>
      </c>
      <c r="S1745" s="42">
        <v>0.787</v>
      </c>
      <c r="T1745" s="43">
        <f t="array" ref="T1745:U1745">VLOOKUP(D1745, TOURISM!D:H,{4,5},0)</f>
        <v>29978000000</v>
      </c>
      <c r="U1745" s="43">
        <v>4.7009E10</v>
      </c>
      <c r="V1745" s="38" t="str">
        <f t="array" ref="V1745:AA1745">VLOOKUP(D1745, BUSINESS!D:P,{8,9,10,11,12,13},0)</f>
        <v/>
      </c>
      <c r="W1745" s="37"/>
      <c r="X1745" s="37"/>
      <c r="Y1745" s="37"/>
      <c r="Z1745" s="38">
        <v>0.268</v>
      </c>
      <c r="AA1745" s="38">
        <v>0.737</v>
      </c>
      <c r="AB1745" s="44">
        <f t="shared" si="331"/>
        <v>25300.32934</v>
      </c>
      <c r="AC1745" s="44">
        <f t="shared" si="581"/>
        <v>3.26664608</v>
      </c>
      <c r="AD1745" s="44"/>
      <c r="AE1745" s="44">
        <f t="shared" si="552"/>
        <v>509.0290423</v>
      </c>
      <c r="AF1745" s="44">
        <f t="shared" si="553"/>
        <v>798.2169007</v>
      </c>
      <c r="AG1745" s="45" t="str">
        <f t="shared" si="5"/>
        <v/>
      </c>
      <c r="AH1745" s="45" t="str">
        <f t="shared" si="6"/>
        <v/>
      </c>
      <c r="AI1745" s="45" t="str">
        <f t="shared" si="7"/>
        <v/>
      </c>
      <c r="AJ1745" s="45" t="str">
        <f t="shared" si="8"/>
        <v/>
      </c>
      <c r="AK1745" s="45" t="str">
        <f t="shared" si="9"/>
        <v/>
      </c>
      <c r="AL1745" s="45" t="str">
        <f t="shared" si="10"/>
        <v/>
      </c>
      <c r="AM1745" s="45" t="str">
        <f t="shared" si="11"/>
        <v/>
      </c>
    </row>
    <row r="1746">
      <c r="A1746" s="33" t="s">
        <v>148</v>
      </c>
      <c r="B1746" s="34" t="s">
        <v>196</v>
      </c>
      <c r="C1746" s="35" t="s">
        <v>49</v>
      </c>
      <c r="D1746" s="36" t="str">
        <f t="shared" si="1"/>
        <v>Europe/United Kingdom-Europe/2001</v>
      </c>
      <c r="E1746" s="37">
        <f t="array" ref="E1746:H1746">VLOOKUP(D1746, GDP!D:L,{6,7,8,9},0)</f>
        <v>1490000000000</v>
      </c>
      <c r="F1746" s="38">
        <v>0.073</v>
      </c>
      <c r="G1746" s="37">
        <v>1819.0</v>
      </c>
      <c r="H1746" s="38">
        <v>0.051</v>
      </c>
      <c r="I1746" s="39">
        <f t="array" ref="I1746:J1746">VLOOKUP(D1746, ENERGY!I:M,{4,5},0)</f>
        <v>188074</v>
      </c>
      <c r="J1746" s="39"/>
      <c r="K1746" s="40">
        <f t="array" ref="K1746:S1746">VLOOKUP(D1746, 'HUMAN RESOURCES'!D:V,{11,12,13,14,15,16,17,18,19},0)</f>
        <v>11</v>
      </c>
      <c r="L1746" s="40">
        <v>6.0</v>
      </c>
      <c r="M1746" s="40">
        <v>80.0</v>
      </c>
      <c r="N1746" s="41">
        <v>76.0</v>
      </c>
      <c r="O1746" s="42">
        <v>0.188</v>
      </c>
      <c r="P1746" s="42">
        <v>0.654</v>
      </c>
      <c r="Q1746" s="42">
        <v>0.158</v>
      </c>
      <c r="R1746" s="40">
        <v>5.9119673E7</v>
      </c>
      <c r="S1746" s="42">
        <v>0.788</v>
      </c>
      <c r="T1746" s="43">
        <f t="array" ref="T1746:U1746">VLOOKUP(D1746, TOURISM!D:H,{4,5},0)</f>
        <v>26137000000</v>
      </c>
      <c r="U1746" s="43">
        <v>4.641E10</v>
      </c>
      <c r="V1746" s="38" t="str">
        <f t="array" ref="V1746:AA1746">VLOOKUP(D1746, BUSINESS!D:P,{8,9,10,11,12,13},0)</f>
        <v/>
      </c>
      <c r="W1746" s="37"/>
      <c r="X1746" s="37"/>
      <c r="Y1746" s="37"/>
      <c r="Z1746" s="38">
        <v>0.335</v>
      </c>
      <c r="AA1746" s="38">
        <v>0.782</v>
      </c>
      <c r="AB1746" s="44">
        <f t="shared" si="331"/>
        <v>25203.1164</v>
      </c>
      <c r="AC1746" s="44">
        <f t="shared" si="581"/>
        <v>3.181242224</v>
      </c>
      <c r="AD1746" s="44"/>
      <c r="AE1746" s="44">
        <f t="shared" si="552"/>
        <v>442.1032572</v>
      </c>
      <c r="AF1746" s="44">
        <f t="shared" si="553"/>
        <v>785.0178738</v>
      </c>
      <c r="AG1746" s="45">
        <f t="shared" si="5"/>
        <v>-0.003842358871</v>
      </c>
      <c r="AH1746" s="45">
        <f t="shared" si="6"/>
        <v>0.03293583191</v>
      </c>
      <c r="AI1746" s="45">
        <f t="shared" si="7"/>
        <v>-0.0261442024</v>
      </c>
      <c r="AJ1746" s="45" t="str">
        <f t="shared" si="8"/>
        <v/>
      </c>
      <c r="AK1746" s="45">
        <f t="shared" si="9"/>
        <v>0.003857179539</v>
      </c>
      <c r="AL1746" s="45">
        <f t="shared" si="10"/>
        <v>-0.1314773412</v>
      </c>
      <c r="AM1746" s="45">
        <f t="shared" si="11"/>
        <v>-0.01653563946</v>
      </c>
    </row>
    <row r="1747">
      <c r="A1747" s="33" t="s">
        <v>148</v>
      </c>
      <c r="B1747" s="34" t="s">
        <v>196</v>
      </c>
      <c r="C1747" s="35" t="s">
        <v>50</v>
      </c>
      <c r="D1747" s="36" t="str">
        <f t="shared" si="1"/>
        <v>Europe/United Kingdom-Europe/2002</v>
      </c>
      <c r="E1747" s="37">
        <f t="array" ref="E1747:H1747">VLOOKUP(D1747, GDP!D:L,{6,7,8,9},0)</f>
        <v>1620000000000</v>
      </c>
      <c r="F1747" s="38">
        <v>0.076</v>
      </c>
      <c r="G1747" s="37">
        <v>2065.0</v>
      </c>
      <c r="H1747" s="38">
        <v>0.04</v>
      </c>
      <c r="I1747" s="39">
        <f t="array" ref="I1747:J1747">VLOOKUP(D1747, ENERGY!I:M,{4,5},0)</f>
        <v>201829</v>
      </c>
      <c r="J1747" s="39">
        <v>493505.0</v>
      </c>
      <c r="K1747" s="40">
        <f t="array" ref="K1747:S1747">VLOOKUP(D1747, 'HUMAN RESOURCES'!D:V,{11,12,13,14,15,16,17,18,19},0)</f>
        <v>11</v>
      </c>
      <c r="L1747" s="40">
        <v>5.0</v>
      </c>
      <c r="M1747" s="40">
        <v>81.0</v>
      </c>
      <c r="N1747" s="41">
        <v>76.0</v>
      </c>
      <c r="O1747" s="42">
        <v>0.186</v>
      </c>
      <c r="P1747" s="42">
        <v>0.656</v>
      </c>
      <c r="Q1747" s="42">
        <v>0.158</v>
      </c>
      <c r="R1747" s="40">
        <v>5.9370479E7</v>
      </c>
      <c r="S1747" s="42">
        <v>0.79</v>
      </c>
      <c r="T1747" s="43">
        <f t="array" ref="T1747:U1747">VLOOKUP(D1747, TOURISM!D:H,{4,5},0)</f>
        <v>27819000000</v>
      </c>
      <c r="U1747" s="43">
        <v>5.1125E10</v>
      </c>
      <c r="V1747" s="38" t="str">
        <f t="array" ref="V1747:AA1747">VLOOKUP(D1747, BUSINESS!D:P,{8,9,10,11,12,13},0)</f>
        <v/>
      </c>
      <c r="W1747" s="37"/>
      <c r="X1747" s="37"/>
      <c r="Y1747" s="37"/>
      <c r="Z1747" s="38">
        <v>0.565</v>
      </c>
      <c r="AA1747" s="38">
        <v>0.828</v>
      </c>
      <c r="AB1747" s="44">
        <f t="shared" si="331"/>
        <v>27286.28819</v>
      </c>
      <c r="AC1747" s="44">
        <f t="shared" si="581"/>
        <v>3.399484111</v>
      </c>
      <c r="AD1747" s="44">
        <f t="shared" ref="AD1747:AD1748" si="583">J1747/R1747*1000</f>
        <v>8.312296082</v>
      </c>
      <c r="AE1747" s="44">
        <f t="shared" si="552"/>
        <v>468.5662044</v>
      </c>
      <c r="AF1747" s="44">
        <f t="shared" si="553"/>
        <v>861.1181998</v>
      </c>
      <c r="AG1747" s="45">
        <f t="shared" si="5"/>
        <v>0.08265532564</v>
      </c>
      <c r="AH1747" s="45">
        <f t="shared" si="6"/>
        <v>0.1352391424</v>
      </c>
      <c r="AI1747" s="45">
        <f t="shared" si="7"/>
        <v>0.06860272546</v>
      </c>
      <c r="AJ1747" s="45" t="str">
        <f t="shared" si="8"/>
        <v/>
      </c>
      <c r="AK1747" s="45">
        <f t="shared" si="9"/>
        <v>0.004242344169</v>
      </c>
      <c r="AL1747" s="45">
        <f t="shared" si="10"/>
        <v>0.05985693785</v>
      </c>
      <c r="AM1747" s="45">
        <f t="shared" si="11"/>
        <v>0.09694088319</v>
      </c>
    </row>
    <row r="1748">
      <c r="A1748" s="33" t="s">
        <v>148</v>
      </c>
      <c r="B1748" s="34" t="s">
        <v>196</v>
      </c>
      <c r="C1748" s="35" t="s">
        <v>51</v>
      </c>
      <c r="D1748" s="36" t="str">
        <f t="shared" si="1"/>
        <v>Europe/United Kingdom-Europe/2003</v>
      </c>
      <c r="E1748" s="37">
        <f t="array" ref="E1748:H1748">VLOOKUP(D1748, GDP!D:L,{6,7,8,9},0)</f>
        <v>1880000000000</v>
      </c>
      <c r="F1748" s="38">
        <v>0.078</v>
      </c>
      <c r="G1748" s="37">
        <v>2444.0</v>
      </c>
      <c r="H1748" s="38">
        <v>0.037</v>
      </c>
      <c r="I1748" s="39">
        <f t="array" ref="I1748:J1748">VLOOKUP(D1748, ENERGY!I:M,{4,5},0)</f>
        <v>196485</v>
      </c>
      <c r="J1748" s="39">
        <v>475108.0</v>
      </c>
      <c r="K1748" s="40">
        <f t="array" ref="K1748:S1748">VLOOKUP(D1748, 'HUMAN RESOURCES'!D:V,{11,12,13,14,15,16,17,18,19},0)</f>
        <v>12</v>
      </c>
      <c r="L1748" s="40">
        <v>5.0</v>
      </c>
      <c r="M1748" s="40">
        <v>81.0</v>
      </c>
      <c r="N1748" s="41">
        <v>76.0</v>
      </c>
      <c r="O1748" s="42">
        <v>0.183</v>
      </c>
      <c r="P1748" s="42">
        <v>0.658</v>
      </c>
      <c r="Q1748" s="42">
        <v>0.159</v>
      </c>
      <c r="R1748" s="40">
        <v>5.9647577E7</v>
      </c>
      <c r="S1748" s="42">
        <v>0.793</v>
      </c>
      <c r="T1748" s="43">
        <f t="array" ref="T1748:U1748">VLOOKUP(D1748, TOURISM!D:H,{4,5},0)</f>
        <v>30736000000</v>
      </c>
      <c r="U1748" s="43">
        <v>5.8627E10</v>
      </c>
      <c r="V1748" s="38" t="str">
        <f t="array" ref="V1748:AA1748">VLOOKUP(D1748, BUSINESS!D:P,{8,9,10,11,12,13},0)</f>
        <v/>
      </c>
      <c r="W1748" s="37">
        <v>13.0</v>
      </c>
      <c r="X1748" s="37"/>
      <c r="Y1748" s="37"/>
      <c r="Z1748" s="38">
        <v>0.648</v>
      </c>
      <c r="AA1748" s="38">
        <v>0.909</v>
      </c>
      <c r="AB1748" s="44">
        <f t="shared" si="331"/>
        <v>31518.46386</v>
      </c>
      <c r="AC1748" s="44">
        <f t="shared" si="581"/>
        <v>3.294098602</v>
      </c>
      <c r="AD1748" s="44">
        <f t="shared" si="583"/>
        <v>7.965252302</v>
      </c>
      <c r="AE1748" s="44">
        <f t="shared" si="552"/>
        <v>515.2933538</v>
      </c>
      <c r="AF1748" s="44">
        <f t="shared" si="553"/>
        <v>982.8898834</v>
      </c>
      <c r="AG1748" s="45">
        <f t="shared" si="5"/>
        <v>0.1551026523</v>
      </c>
      <c r="AH1748" s="45">
        <f t="shared" si="6"/>
        <v>0.183535109</v>
      </c>
      <c r="AI1748" s="45">
        <f t="shared" si="7"/>
        <v>-0.03100044163</v>
      </c>
      <c r="AJ1748" s="45">
        <f t="shared" si="8"/>
        <v>-0.04175065193</v>
      </c>
      <c r="AK1748" s="45">
        <f t="shared" si="9"/>
        <v>0.004667269065</v>
      </c>
      <c r="AL1748" s="45">
        <f t="shared" si="10"/>
        <v>0.09972368677</v>
      </c>
      <c r="AM1748" s="45">
        <f t="shared" si="11"/>
        <v>0.1414111135</v>
      </c>
    </row>
    <row r="1749">
      <c r="A1749" s="33" t="s">
        <v>148</v>
      </c>
      <c r="B1749" s="34" t="s">
        <v>196</v>
      </c>
      <c r="C1749" s="35" t="s">
        <v>52</v>
      </c>
      <c r="D1749" s="36" t="str">
        <f t="shared" si="1"/>
        <v>Europe/United Kingdom-Europe/2004</v>
      </c>
      <c r="E1749" s="37">
        <f t="array" ref="E1749:H1749">VLOOKUP(D1749, GDP!D:L,{6,7,8,9},0)</f>
        <v>2220000000000</v>
      </c>
      <c r="F1749" s="38">
        <v>0.08</v>
      </c>
      <c r="G1749" s="37">
        <v>2955.0</v>
      </c>
      <c r="H1749" s="38">
        <v>0.044</v>
      </c>
      <c r="I1749" s="39" t="str">
        <f t="array" ref="I1749:J1749">VLOOKUP(D1749, ENERGY!I:M,{4,5},0)</f>
        <v/>
      </c>
      <c r="J1749" s="39"/>
      <c r="K1749" s="40">
        <f t="array" ref="K1749:S1749">VLOOKUP(D1749, 'HUMAN RESOURCES'!D:V,{11,12,13,14,15,16,17,18,19},0)</f>
        <v>12</v>
      </c>
      <c r="L1749" s="40">
        <v>5.0</v>
      </c>
      <c r="M1749" s="40">
        <v>81.0</v>
      </c>
      <c r="N1749" s="41">
        <v>77.0</v>
      </c>
      <c r="O1749" s="42">
        <v>0.181</v>
      </c>
      <c r="P1749" s="42">
        <v>0.66</v>
      </c>
      <c r="Q1749" s="42">
        <v>0.159</v>
      </c>
      <c r="R1749" s="40">
        <v>5.9987905E7</v>
      </c>
      <c r="S1749" s="42">
        <v>0.796</v>
      </c>
      <c r="T1749" s="43">
        <f t="array" ref="T1749:U1749">VLOOKUP(D1749, TOURISM!D:H,{4,5},0)</f>
        <v>37166000000</v>
      </c>
      <c r="U1749" s="43">
        <v>6.9076E10</v>
      </c>
      <c r="V1749" s="38" t="str">
        <f t="array" ref="V1749:AA1749">VLOOKUP(D1749, BUSINESS!D:P,{8,9,10,11,12,13},0)</f>
        <v/>
      </c>
      <c r="W1749" s="37">
        <v>13.0</v>
      </c>
      <c r="X1749" s="37"/>
      <c r="Y1749" s="37"/>
      <c r="Z1749" s="38">
        <v>0.656</v>
      </c>
      <c r="AA1749" s="38">
        <v>0.995</v>
      </c>
      <c r="AB1749" s="44">
        <f t="shared" si="331"/>
        <v>37007.46009</v>
      </c>
      <c r="AC1749" s="44"/>
      <c r="AD1749" s="44"/>
      <c r="AE1749" s="44">
        <f t="shared" si="552"/>
        <v>619.5582259</v>
      </c>
      <c r="AF1749" s="44">
        <f t="shared" si="553"/>
        <v>1151.49879</v>
      </c>
      <c r="AG1749" s="45">
        <f t="shared" si="5"/>
        <v>0.1741517687</v>
      </c>
      <c r="AH1749" s="45">
        <f t="shared" si="6"/>
        <v>0.2090834697</v>
      </c>
      <c r="AI1749" s="45" t="str">
        <f t="shared" si="7"/>
        <v/>
      </c>
      <c r="AJ1749" s="45" t="str">
        <f t="shared" si="8"/>
        <v/>
      </c>
      <c r="AK1749" s="45">
        <f t="shared" si="9"/>
        <v>0.005705646685</v>
      </c>
      <c r="AL1749" s="45">
        <f t="shared" si="10"/>
        <v>0.2023408052</v>
      </c>
      <c r="AM1749" s="45">
        <f t="shared" si="11"/>
        <v>0.1715440449</v>
      </c>
    </row>
    <row r="1750">
      <c r="A1750" s="33" t="s">
        <v>148</v>
      </c>
      <c r="B1750" s="34" t="s">
        <v>196</v>
      </c>
      <c r="C1750" s="35" t="s">
        <v>53</v>
      </c>
      <c r="D1750" s="36" t="str">
        <f t="shared" si="1"/>
        <v>Europe/United Kingdom-Europe/2005</v>
      </c>
      <c r="E1750" s="37">
        <f t="array" ref="E1750:H1750">VLOOKUP(D1750, GDP!D:L,{6,7,8,9},0)</f>
        <v>2320000000000</v>
      </c>
      <c r="F1750" s="38">
        <v>0.083</v>
      </c>
      <c r="G1750" s="37">
        <v>3161.0</v>
      </c>
      <c r="H1750" s="38">
        <v>0.046</v>
      </c>
      <c r="I1750" s="39">
        <f t="array" ref="I1750:J1750">VLOOKUP(D1750, ENERGY!I:M,{4,5},0)</f>
        <v>213585</v>
      </c>
      <c r="J1750" s="39">
        <v>532254.0</v>
      </c>
      <c r="K1750" s="40">
        <f t="array" ref="K1750:S1750">VLOOKUP(D1750, 'HUMAN RESOURCES'!D:V,{11,12,13,14,15,16,17,18,19},0)</f>
        <v>12</v>
      </c>
      <c r="L1750" s="40">
        <v>5.0</v>
      </c>
      <c r="M1750" s="40">
        <v>81.0</v>
      </c>
      <c r="N1750" s="41">
        <v>77.0</v>
      </c>
      <c r="O1750" s="42">
        <v>0.179</v>
      </c>
      <c r="P1750" s="42">
        <v>0.661</v>
      </c>
      <c r="Q1750" s="42">
        <v>0.16</v>
      </c>
      <c r="R1750" s="40">
        <v>6.0401206E7</v>
      </c>
      <c r="S1750" s="42">
        <v>0.799</v>
      </c>
      <c r="T1750" s="43">
        <f t="array" ref="T1750:U1750">VLOOKUP(D1750, TOURISM!D:H,{4,5},0)</f>
        <v>39411000000</v>
      </c>
      <c r="U1750" s="43">
        <v>7.2993E10</v>
      </c>
      <c r="V1750" s="38">
        <f t="array" ref="V1750:AA1750">VLOOKUP(D1750, BUSINESS!D:P,{8,9,10,11,12,13},0)</f>
        <v>0.347</v>
      </c>
      <c r="W1750" s="37">
        <v>13.0</v>
      </c>
      <c r="X1750" s="37"/>
      <c r="Y1750" s="37">
        <v>105.0</v>
      </c>
      <c r="Z1750" s="38">
        <v>0.7</v>
      </c>
      <c r="AA1750" s="38">
        <v>1.086</v>
      </c>
      <c r="AB1750" s="44">
        <f t="shared" si="331"/>
        <v>38409.8291</v>
      </c>
      <c r="AC1750" s="44">
        <f>(I1750/R1750)*1000</f>
        <v>3.536104892</v>
      </c>
      <c r="AD1750" s="44">
        <f>J1750/R1750*1000</f>
        <v>8.81197637</v>
      </c>
      <c r="AE1750" s="44">
        <f t="shared" si="552"/>
        <v>652.4869719</v>
      </c>
      <c r="AF1750" s="44">
        <f t="shared" si="553"/>
        <v>1208.469248</v>
      </c>
      <c r="AG1750" s="45">
        <f t="shared" si="5"/>
        <v>0.03789422487</v>
      </c>
      <c r="AH1750" s="45">
        <f t="shared" si="6"/>
        <v>0.06971235195</v>
      </c>
      <c r="AI1750" s="45" t="str">
        <f t="shared" si="7"/>
        <v/>
      </c>
      <c r="AJ1750" s="45" t="str">
        <f t="shared" si="8"/>
        <v/>
      </c>
      <c r="AK1750" s="45">
        <f t="shared" si="9"/>
        <v>0.006889738857</v>
      </c>
      <c r="AL1750" s="45">
        <f t="shared" si="10"/>
        <v>0.05314875106</v>
      </c>
      <c r="AM1750" s="45">
        <f t="shared" si="11"/>
        <v>0.04947504852</v>
      </c>
    </row>
    <row r="1751">
      <c r="A1751" s="33" t="s">
        <v>148</v>
      </c>
      <c r="B1751" s="34" t="s">
        <v>196</v>
      </c>
      <c r="C1751" s="35" t="s">
        <v>54</v>
      </c>
      <c r="D1751" s="36" t="str">
        <f t="shared" si="1"/>
        <v>Europe/United Kingdom-Europe/2006</v>
      </c>
      <c r="E1751" s="37">
        <f t="array" ref="E1751:H1751">VLOOKUP(D1751, GDP!D:L,{6,7,8,9},0)</f>
        <v>2480000000000</v>
      </c>
      <c r="F1751" s="38">
        <v>0.084</v>
      </c>
      <c r="G1751" s="37">
        <v>3423.0</v>
      </c>
      <c r="H1751" s="38">
        <v>0.046</v>
      </c>
      <c r="I1751" s="39" t="str">
        <f t="array" ref="I1751:J1751">VLOOKUP(D1751, ENERGY!I:M,{4,5},0)</f>
        <v/>
      </c>
      <c r="J1751" s="39"/>
      <c r="K1751" s="40">
        <f t="array" ref="K1751:S1751">VLOOKUP(D1751, 'HUMAN RESOURCES'!D:V,{11,12,13,14,15,16,17,18,19},0)</f>
        <v>12</v>
      </c>
      <c r="L1751" s="40">
        <v>5.0</v>
      </c>
      <c r="M1751" s="40">
        <v>81.0</v>
      </c>
      <c r="N1751" s="41">
        <v>77.0</v>
      </c>
      <c r="O1751" s="42">
        <v>0.178</v>
      </c>
      <c r="P1751" s="42">
        <v>0.662</v>
      </c>
      <c r="Q1751" s="42">
        <v>0.16</v>
      </c>
      <c r="R1751" s="40">
        <v>6.084682E7</v>
      </c>
      <c r="S1751" s="42">
        <v>0.802</v>
      </c>
      <c r="T1751" s="43">
        <f t="array" ref="T1751:U1751">VLOOKUP(D1751, TOURISM!D:H,{4,5},0)</f>
        <v>43803000000</v>
      </c>
      <c r="U1751" s="43">
        <v>7.7674E10</v>
      </c>
      <c r="V1751" s="38">
        <f t="array" ref="V1751:AA1751">VLOOKUP(D1751, BUSINESS!D:P,{8,9,10,11,12,13},0)</f>
        <v>0.346</v>
      </c>
      <c r="W1751" s="37">
        <v>13.0</v>
      </c>
      <c r="X1751" s="37"/>
      <c r="Y1751" s="37">
        <v>105.0</v>
      </c>
      <c r="Z1751" s="38">
        <v>0.688</v>
      </c>
      <c r="AA1751" s="38">
        <v>1.156</v>
      </c>
      <c r="AB1751" s="44">
        <f t="shared" si="331"/>
        <v>40758.08728</v>
      </c>
      <c r="AC1751" s="44"/>
      <c r="AD1751" s="44"/>
      <c r="AE1751" s="44">
        <f t="shared" si="552"/>
        <v>719.8897165</v>
      </c>
      <c r="AF1751" s="44">
        <f t="shared" si="553"/>
        <v>1276.549867</v>
      </c>
      <c r="AG1751" s="45">
        <f t="shared" si="5"/>
        <v>0.06113690763</v>
      </c>
      <c r="AH1751" s="45">
        <f t="shared" si="6"/>
        <v>0.08288516292</v>
      </c>
      <c r="AI1751" s="45" t="str">
        <f t="shared" si="7"/>
        <v/>
      </c>
      <c r="AJ1751" s="45" t="str">
        <f t="shared" si="8"/>
        <v/>
      </c>
      <c r="AK1751" s="45">
        <f t="shared" si="9"/>
        <v>0.007377567925</v>
      </c>
      <c r="AL1751" s="45">
        <f t="shared" si="10"/>
        <v>0.1033012881</v>
      </c>
      <c r="AM1751" s="45">
        <f t="shared" si="11"/>
        <v>0.05633624467</v>
      </c>
    </row>
    <row r="1752">
      <c r="A1752" s="33" t="s">
        <v>148</v>
      </c>
      <c r="B1752" s="34" t="s">
        <v>196</v>
      </c>
      <c r="C1752" s="35" t="s">
        <v>55</v>
      </c>
      <c r="D1752" s="36" t="str">
        <f t="shared" si="1"/>
        <v>Europe/United Kingdom-Europe/2007</v>
      </c>
      <c r="E1752" s="37">
        <f t="array" ref="E1752:H1752">VLOOKUP(D1752, GDP!D:L,{6,7,8,9},0)</f>
        <v>2860000000000</v>
      </c>
      <c r="F1752" s="38">
        <v>0.085</v>
      </c>
      <c r="G1752" s="37">
        <v>3953.0</v>
      </c>
      <c r="H1752" s="38">
        <v>0.055</v>
      </c>
      <c r="I1752" s="39" t="str">
        <f t="array" ref="I1752:J1752">VLOOKUP(D1752, ENERGY!I:M,{4,5},0)</f>
        <v/>
      </c>
      <c r="J1752" s="39"/>
      <c r="K1752" s="40">
        <f t="array" ref="K1752:S1752">VLOOKUP(D1752, 'HUMAN RESOURCES'!D:V,{11,12,13,14,15,16,17,18,19},0)</f>
        <v>13</v>
      </c>
      <c r="L1752" s="40">
        <v>5.0</v>
      </c>
      <c r="M1752" s="40">
        <v>82.0</v>
      </c>
      <c r="N1752" s="41">
        <v>77.0</v>
      </c>
      <c r="O1752" s="42">
        <v>0.177</v>
      </c>
      <c r="P1752" s="42">
        <v>0.662</v>
      </c>
      <c r="Q1752" s="42">
        <v>0.161</v>
      </c>
      <c r="R1752" s="40">
        <v>6.1322463E7</v>
      </c>
      <c r="S1752" s="42">
        <v>0.805</v>
      </c>
      <c r="T1752" s="43">
        <f t="array" ref="T1752:U1752">VLOOKUP(D1752, TOURISM!D:H,{4,5},0)</f>
        <v>48193000000</v>
      </c>
      <c r="U1752" s="43">
        <v>8.6747E10</v>
      </c>
      <c r="V1752" s="38">
        <f t="array" ref="V1752:AA1752">VLOOKUP(D1752, BUSINESS!D:P,{8,9,10,11,12,13},0)</f>
        <v>0.345</v>
      </c>
      <c r="W1752" s="37">
        <v>13.0</v>
      </c>
      <c r="X1752" s="37"/>
      <c r="Y1752" s="37">
        <v>105.0</v>
      </c>
      <c r="Z1752" s="38">
        <v>0.751</v>
      </c>
      <c r="AA1752" s="38">
        <v>1.211</v>
      </c>
      <c r="AB1752" s="44">
        <f t="shared" si="331"/>
        <v>46638.70073</v>
      </c>
      <c r="AC1752" s="44"/>
      <c r="AD1752" s="44"/>
      <c r="AE1752" s="44">
        <f t="shared" si="552"/>
        <v>785.8947218</v>
      </c>
      <c r="AF1752" s="44">
        <f t="shared" si="553"/>
        <v>1414.603976</v>
      </c>
      <c r="AG1752" s="45">
        <f t="shared" si="5"/>
        <v>0.1442808986</v>
      </c>
      <c r="AH1752" s="45">
        <f t="shared" si="6"/>
        <v>0.1548349401</v>
      </c>
      <c r="AI1752" s="45" t="str">
        <f t="shared" si="7"/>
        <v/>
      </c>
      <c r="AJ1752" s="45" t="str">
        <f t="shared" si="8"/>
        <v/>
      </c>
      <c r="AK1752" s="45">
        <f t="shared" si="9"/>
        <v>0.00781705601</v>
      </c>
      <c r="AL1752" s="45">
        <f t="shared" si="10"/>
        <v>0.09168766242</v>
      </c>
      <c r="AM1752" s="45">
        <f t="shared" si="11"/>
        <v>0.1081462719</v>
      </c>
    </row>
    <row r="1753">
      <c r="A1753" s="33" t="s">
        <v>148</v>
      </c>
      <c r="B1753" s="34" t="s">
        <v>196</v>
      </c>
      <c r="C1753" s="35" t="s">
        <v>56</v>
      </c>
      <c r="D1753" s="36" t="str">
        <f t="shared" si="1"/>
        <v>Europe/United Kingdom-Europe/2008</v>
      </c>
      <c r="E1753" s="37">
        <f t="array" ref="E1753:H1753">VLOOKUP(D1753, GDP!D:L,{6,7,8,9},0)</f>
        <v>2690000000000</v>
      </c>
      <c r="F1753" s="38">
        <v>0.09</v>
      </c>
      <c r="G1753" s="37">
        <v>3875.0</v>
      </c>
      <c r="H1753" s="38">
        <v>0.046</v>
      </c>
      <c r="I1753" s="39">
        <f t="array" ref="I1753:J1753">VLOOKUP(D1753, ENERGY!I:M,{4,5},0)</f>
        <v>222664</v>
      </c>
      <c r="J1753" s="39">
        <v>545480.5</v>
      </c>
      <c r="K1753" s="40">
        <f t="array" ref="K1753:S1753">VLOOKUP(D1753, 'HUMAN RESOURCES'!D:V,{11,12,13,14,15,16,17,18,19},0)</f>
        <v>13</v>
      </c>
      <c r="L1753" s="40">
        <v>5.0</v>
      </c>
      <c r="M1753" s="40">
        <v>82.0</v>
      </c>
      <c r="N1753" s="41">
        <v>78.0</v>
      </c>
      <c r="O1753" s="42">
        <v>0.176</v>
      </c>
      <c r="P1753" s="42">
        <v>0.661</v>
      </c>
      <c r="Q1753" s="42">
        <v>0.162</v>
      </c>
      <c r="R1753" s="40">
        <v>6.1806995E7</v>
      </c>
      <c r="S1753" s="42">
        <v>0.808</v>
      </c>
      <c r="T1753" s="43">
        <f t="array" ref="T1753:U1753">VLOOKUP(D1753, TOURISM!D:H,{4,5},0)</f>
        <v>46285000000</v>
      </c>
      <c r="U1753" s="43">
        <v>8.3584E10</v>
      </c>
      <c r="V1753" s="38">
        <f t="array" ref="V1753:AA1753">VLOOKUP(D1753, BUSINESS!D:P,{8,9,10,11,12,13},0)</f>
        <v>0.342</v>
      </c>
      <c r="W1753" s="37">
        <v>13.0</v>
      </c>
      <c r="X1753" s="37"/>
      <c r="Y1753" s="37">
        <v>105.0</v>
      </c>
      <c r="Z1753" s="38">
        <v>0.784</v>
      </c>
      <c r="AA1753" s="38">
        <v>1.222</v>
      </c>
      <c r="AB1753" s="44">
        <f t="shared" si="331"/>
        <v>43522.58187</v>
      </c>
      <c r="AC1753" s="44">
        <f t="shared" ref="AC1753:AC1757" si="584">(I1753/R1753)*1000</f>
        <v>3.60256958</v>
      </c>
      <c r="AD1753" s="44">
        <f t="shared" ref="AD1753:AD1757" si="585">J1753/R1753*1000</f>
        <v>8.825546364</v>
      </c>
      <c r="AE1753" s="44">
        <f t="shared" si="552"/>
        <v>748.8634579</v>
      </c>
      <c r="AF1753" s="44">
        <f t="shared" si="553"/>
        <v>1352.338841</v>
      </c>
      <c r="AG1753" s="45">
        <f t="shared" si="5"/>
        <v>-0.06681401526</v>
      </c>
      <c r="AH1753" s="45">
        <f t="shared" si="6"/>
        <v>-0.01973184923</v>
      </c>
      <c r="AI1753" s="45" t="str">
        <f t="shared" si="7"/>
        <v/>
      </c>
      <c r="AJ1753" s="45" t="str">
        <f t="shared" si="8"/>
        <v/>
      </c>
      <c r="AK1753" s="45">
        <f t="shared" si="9"/>
        <v>0.007901378651</v>
      </c>
      <c r="AL1753" s="45">
        <f t="shared" si="10"/>
        <v>-0.04711987859</v>
      </c>
      <c r="AM1753" s="45">
        <f t="shared" si="11"/>
        <v>-0.04401594803</v>
      </c>
    </row>
    <row r="1754">
      <c r="A1754" s="33" t="s">
        <v>148</v>
      </c>
      <c r="B1754" s="34" t="s">
        <v>196</v>
      </c>
      <c r="C1754" s="35" t="s">
        <v>57</v>
      </c>
      <c r="D1754" s="36" t="str">
        <f t="shared" si="1"/>
        <v>Europe/United Kingdom-Europe/2009</v>
      </c>
      <c r="E1754" s="37">
        <f t="array" ref="E1754:H1754">VLOOKUP(D1754, GDP!D:L,{6,7,8,9},0)</f>
        <v>2210000000000</v>
      </c>
      <c r="F1754" s="38">
        <v>0.099</v>
      </c>
      <c r="G1754" s="37">
        <v>3512.0</v>
      </c>
      <c r="H1754" s="38">
        <v>0.006</v>
      </c>
      <c r="I1754" s="39">
        <f t="array" ref="I1754:J1754">VLOOKUP(D1754, ENERGY!I:M,{4,5},0)</f>
        <v>210993</v>
      </c>
      <c r="J1754" s="39">
        <v>528906.0</v>
      </c>
      <c r="K1754" s="40">
        <f t="array" ref="K1754:S1754">VLOOKUP(D1754, 'HUMAN RESOURCES'!D:V,{11,12,13,14,15,16,17,18,19},0)</f>
        <v>13</v>
      </c>
      <c r="L1754" s="40">
        <v>5.0</v>
      </c>
      <c r="M1754" s="40">
        <v>82.0</v>
      </c>
      <c r="N1754" s="41">
        <v>78.0</v>
      </c>
      <c r="O1754" s="42">
        <v>0.176</v>
      </c>
      <c r="P1754" s="42">
        <v>0.66</v>
      </c>
      <c r="Q1754" s="42">
        <v>0.164</v>
      </c>
      <c r="R1754" s="40">
        <v>6.227627E7</v>
      </c>
      <c r="S1754" s="42">
        <v>0.81</v>
      </c>
      <c r="T1754" s="43">
        <f t="array" ref="T1754:U1754">VLOOKUP(D1754, TOURISM!D:H,{4,5},0)</f>
        <v>38564000000</v>
      </c>
      <c r="U1754" s="43">
        <v>6.1133E10</v>
      </c>
      <c r="V1754" s="38">
        <f t="array" ref="V1754:AA1754">VLOOKUP(D1754, BUSINESS!D:P,{8,9,10,11,12,13},0)</f>
        <v>0.349</v>
      </c>
      <c r="W1754" s="37">
        <v>12.0</v>
      </c>
      <c r="X1754" s="37"/>
      <c r="Y1754" s="37">
        <v>110.0</v>
      </c>
      <c r="Z1754" s="38">
        <v>0.836</v>
      </c>
      <c r="AA1754" s="38">
        <v>1.24</v>
      </c>
      <c r="AB1754" s="44">
        <f t="shared" si="331"/>
        <v>35487.03222</v>
      </c>
      <c r="AC1754" s="44">
        <f t="shared" si="584"/>
        <v>3.388016013</v>
      </c>
      <c r="AD1754" s="44">
        <f t="shared" si="585"/>
        <v>8.492897857</v>
      </c>
      <c r="AE1754" s="44">
        <f t="shared" si="552"/>
        <v>619.2406835</v>
      </c>
      <c r="AF1754" s="44">
        <f t="shared" si="553"/>
        <v>981.6419641</v>
      </c>
      <c r="AG1754" s="45">
        <f t="shared" si="5"/>
        <v>-0.1846294338</v>
      </c>
      <c r="AH1754" s="45">
        <f t="shared" si="6"/>
        <v>-0.09367741935</v>
      </c>
      <c r="AI1754" s="45">
        <f t="shared" si="7"/>
        <v>-0.05955570373</v>
      </c>
      <c r="AJ1754" s="45">
        <f t="shared" si="8"/>
        <v>-0.03769154835</v>
      </c>
      <c r="AK1754" s="45">
        <f t="shared" si="9"/>
        <v>0.007592587214</v>
      </c>
      <c r="AL1754" s="45">
        <f t="shared" si="10"/>
        <v>-0.1730926687</v>
      </c>
      <c r="AM1754" s="45">
        <f t="shared" si="11"/>
        <v>-0.2741153813</v>
      </c>
    </row>
    <row r="1755">
      <c r="A1755" s="33" t="s">
        <v>148</v>
      </c>
      <c r="B1755" s="34" t="s">
        <v>196</v>
      </c>
      <c r="C1755" s="35" t="s">
        <v>58</v>
      </c>
      <c r="D1755" s="36" t="str">
        <f t="shared" si="1"/>
        <v>Europe/United Kingdom-Europe/2010</v>
      </c>
      <c r="E1755" s="37">
        <f t="array" ref="E1755:H1755">VLOOKUP(D1755, GDP!D:L,{6,7,8,9},0)</f>
        <v>2300000000000</v>
      </c>
      <c r="F1755" s="38">
        <v>0.096</v>
      </c>
      <c r="G1755" s="37">
        <v>3489.0</v>
      </c>
      <c r="H1755" s="38">
        <v>0.005</v>
      </c>
      <c r="I1755" s="39">
        <f t="array" ref="I1755:J1755">VLOOKUP(D1755, ENERGY!I:M,{4,5},0)</f>
        <v>218306</v>
      </c>
      <c r="J1755" s="39">
        <v>531939.0</v>
      </c>
      <c r="K1755" s="40">
        <f t="array" ref="K1755:S1755">VLOOKUP(D1755, 'HUMAN RESOURCES'!D:V,{11,12,13,14,15,16,17,18,19},0)</f>
        <v>13</v>
      </c>
      <c r="L1755" s="40">
        <v>4.0</v>
      </c>
      <c r="M1755" s="40">
        <v>82.0</v>
      </c>
      <c r="N1755" s="41">
        <v>79.0</v>
      </c>
      <c r="O1755" s="42">
        <v>0.176</v>
      </c>
      <c r="P1755" s="42">
        <v>0.659</v>
      </c>
      <c r="Q1755" s="42">
        <v>0.166</v>
      </c>
      <c r="R1755" s="40">
        <v>6.2766365E7</v>
      </c>
      <c r="S1755" s="42">
        <v>0.813</v>
      </c>
      <c r="T1755" s="43">
        <f t="array" ref="T1755:U1755">VLOOKUP(D1755, TOURISM!D:H,{4,5},0)</f>
        <v>40746000000</v>
      </c>
      <c r="U1755" s="43">
        <v>6.1368E10</v>
      </c>
      <c r="V1755" s="38">
        <f t="array" ref="V1755:AA1755">VLOOKUP(D1755, BUSINESS!D:P,{8,9,10,11,12,13},0)</f>
        <v>0.361</v>
      </c>
      <c r="W1755" s="37">
        <v>12.0</v>
      </c>
      <c r="X1755" s="37"/>
      <c r="Y1755" s="37">
        <v>110.0</v>
      </c>
      <c r="Z1755" s="38">
        <v>0.85</v>
      </c>
      <c r="AA1755" s="38">
        <v>1.236</v>
      </c>
      <c r="AB1755" s="44">
        <f t="shared" si="331"/>
        <v>36643.82986</v>
      </c>
      <c r="AC1755" s="44">
        <f t="shared" si="584"/>
        <v>3.478073009</v>
      </c>
      <c r="AD1755" s="44">
        <f t="shared" si="585"/>
        <v>8.47490531</v>
      </c>
      <c r="AE1755" s="44">
        <f t="shared" si="552"/>
        <v>649.1693441</v>
      </c>
      <c r="AF1755" s="44">
        <f t="shared" si="553"/>
        <v>977.7211091</v>
      </c>
      <c r="AG1755" s="45">
        <f t="shared" si="5"/>
        <v>0.03259775665</v>
      </c>
      <c r="AH1755" s="45">
        <f t="shared" si="6"/>
        <v>-0.006548974943</v>
      </c>
      <c r="AI1755" s="45">
        <f t="shared" si="7"/>
        <v>0.02658104207</v>
      </c>
      <c r="AJ1755" s="45">
        <f t="shared" si="8"/>
        <v>-0.002118540379</v>
      </c>
      <c r="AK1755" s="45">
        <f t="shared" si="9"/>
        <v>0.007869690975</v>
      </c>
      <c r="AL1755" s="45">
        <f t="shared" si="10"/>
        <v>0.04833122472</v>
      </c>
      <c r="AM1755" s="45">
        <f t="shared" si="11"/>
        <v>-0.003994180344</v>
      </c>
    </row>
    <row r="1756">
      <c r="A1756" s="33" t="s">
        <v>148</v>
      </c>
      <c r="B1756" s="34" t="s">
        <v>196</v>
      </c>
      <c r="C1756" s="35" t="s">
        <v>59</v>
      </c>
      <c r="D1756" s="36" t="str">
        <f t="shared" si="1"/>
        <v>Europe/United Kingdom-Europe/2011</v>
      </c>
      <c r="E1756" s="37">
        <f t="array" ref="E1756:H1756">VLOOKUP(D1756, GDP!D:L,{6,7,8,9},0)</f>
        <v>2460000000000</v>
      </c>
      <c r="F1756" s="38">
        <v>0.094</v>
      </c>
      <c r="G1756" s="37">
        <v>3659.0</v>
      </c>
      <c r="H1756" s="38">
        <v>0.005</v>
      </c>
      <c r="I1756" s="39">
        <f t="array" ref="I1756:J1756">VLOOKUP(D1756, ENERGY!I:M,{4,5},0)</f>
        <v>222638</v>
      </c>
      <c r="J1756" s="39">
        <v>541986.0</v>
      </c>
      <c r="K1756" s="40">
        <f t="array" ref="K1756:S1756">VLOOKUP(D1756, 'HUMAN RESOURCES'!D:V,{11,12,13,14,15,16,17,18,19},0)</f>
        <v>13</v>
      </c>
      <c r="L1756" s="40">
        <v>4.0</v>
      </c>
      <c r="M1756" s="40">
        <v>83.0</v>
      </c>
      <c r="N1756" s="41">
        <v>79.0</v>
      </c>
      <c r="O1756" s="42">
        <v>0.175</v>
      </c>
      <c r="P1756" s="42">
        <v>0.656</v>
      </c>
      <c r="Q1756" s="42">
        <v>0.169</v>
      </c>
      <c r="R1756" s="40">
        <v>6.3258918E7</v>
      </c>
      <c r="S1756" s="42">
        <v>0.816</v>
      </c>
      <c r="T1756" s="43">
        <f t="array" ref="T1756:U1756">VLOOKUP(D1756, TOURISM!D:H,{4,5},0)</f>
        <v>45940000000</v>
      </c>
      <c r="U1756" s="43">
        <v>6.4627E10</v>
      </c>
      <c r="V1756" s="38">
        <f t="array" ref="V1756:AA1756">VLOOKUP(D1756, BUSINESS!D:P,{8,9,10,11,12,13},0)</f>
        <v>0.361</v>
      </c>
      <c r="W1756" s="37">
        <v>12.0</v>
      </c>
      <c r="X1756" s="37"/>
      <c r="Y1756" s="37">
        <v>110.0</v>
      </c>
      <c r="Z1756" s="38">
        <v>0.854</v>
      </c>
      <c r="AA1756" s="38">
        <v>1.236</v>
      </c>
      <c r="AB1756" s="44">
        <f t="shared" si="331"/>
        <v>38887.79761</v>
      </c>
      <c r="AC1756" s="44">
        <f t="shared" si="584"/>
        <v>3.519472148</v>
      </c>
      <c r="AD1756" s="44">
        <f t="shared" si="585"/>
        <v>8.567740599</v>
      </c>
      <c r="AE1756" s="44">
        <f t="shared" si="552"/>
        <v>726.2217163</v>
      </c>
      <c r="AF1756" s="44">
        <f t="shared" si="553"/>
        <v>1021.626706</v>
      </c>
      <c r="AG1756" s="45">
        <f t="shared" si="5"/>
        <v>0.06123726027</v>
      </c>
      <c r="AH1756" s="45">
        <f t="shared" si="6"/>
        <v>0.04872456291</v>
      </c>
      <c r="AI1756" s="45">
        <f t="shared" si="7"/>
        <v>0.01190289518</v>
      </c>
      <c r="AJ1756" s="45">
        <f t="shared" si="8"/>
        <v>0.01095413885</v>
      </c>
      <c r="AK1756" s="45">
        <f t="shared" si="9"/>
        <v>0.007847403621</v>
      </c>
      <c r="AL1756" s="45">
        <f t="shared" si="10"/>
        <v>0.1186937936</v>
      </c>
      <c r="AM1756" s="45">
        <f t="shared" si="11"/>
        <v>0.04490605366</v>
      </c>
    </row>
    <row r="1757">
      <c r="A1757" s="33" t="s">
        <v>148</v>
      </c>
      <c r="B1757" s="34" t="s">
        <v>196</v>
      </c>
      <c r="C1757" s="35" t="s">
        <v>60</v>
      </c>
      <c r="D1757" s="36" t="str">
        <f t="shared" si="1"/>
        <v>Europe/United Kingdom-Europe/2012</v>
      </c>
      <c r="E1757" s="37">
        <f t="array" ref="E1757:H1757">VLOOKUP(D1757, GDP!D:L,{6,7,8,9},0)</f>
        <v>2460000000000</v>
      </c>
      <c r="F1757" s="38">
        <v>0.094</v>
      </c>
      <c r="G1757" s="37">
        <v>3647.0</v>
      </c>
      <c r="H1757" s="38">
        <v>0.005</v>
      </c>
      <c r="I1757" s="39">
        <f t="array" ref="I1757:J1757">VLOOKUP(D1757, ENERGY!I:M,{4,5},0)</f>
        <v>222510</v>
      </c>
      <c r="J1757" s="39">
        <v>542151.0</v>
      </c>
      <c r="K1757" s="40">
        <f t="array" ref="K1757:S1757">VLOOKUP(D1757, 'HUMAN RESOURCES'!D:V,{11,12,13,14,15,16,17,18,19},0)</f>
        <v>13</v>
      </c>
      <c r="L1757" s="40">
        <v>4.0</v>
      </c>
      <c r="M1757" s="40">
        <v>84.0</v>
      </c>
      <c r="N1757" s="41">
        <v>80.0</v>
      </c>
      <c r="O1757" s="42">
        <v>0.175</v>
      </c>
      <c r="P1757" s="42">
        <v>0.653</v>
      </c>
      <c r="Q1757" s="42">
        <v>0.172</v>
      </c>
      <c r="R1757" s="40">
        <v>6.3695687E7</v>
      </c>
      <c r="S1757" s="42">
        <v>0.818</v>
      </c>
      <c r="T1757" s="43">
        <f t="array" ref="T1757:U1757">VLOOKUP(D1757, TOURISM!D:H,{4,5},0)</f>
        <v>45966000000</v>
      </c>
      <c r="U1757" s="43">
        <v>6.6182E10</v>
      </c>
      <c r="V1757" s="38">
        <f t="array" ref="V1757:AA1757">VLOOKUP(D1757, BUSINESS!D:P,{8,9,10,11,12,13},0)</f>
        <v>0.35</v>
      </c>
      <c r="W1757" s="37">
        <v>12.0</v>
      </c>
      <c r="X1757" s="37">
        <v>11.0</v>
      </c>
      <c r="Y1757" s="37">
        <v>110.0</v>
      </c>
      <c r="Z1757" s="38">
        <v>0.875</v>
      </c>
      <c r="AA1757" s="38">
        <v>1.248</v>
      </c>
      <c r="AB1757" s="44">
        <f t="shared" si="331"/>
        <v>38621.13929</v>
      </c>
      <c r="AC1757" s="44">
        <f t="shared" si="584"/>
        <v>3.493329148</v>
      </c>
      <c r="AD1757" s="44">
        <f t="shared" si="585"/>
        <v>8.511581012</v>
      </c>
      <c r="AE1757" s="44">
        <f t="shared" si="552"/>
        <v>721.6501174</v>
      </c>
      <c r="AF1757" s="44">
        <f t="shared" si="553"/>
        <v>1039.034244</v>
      </c>
      <c r="AG1757" s="45">
        <f t="shared" si="5"/>
        <v>-0.006857120483</v>
      </c>
      <c r="AH1757" s="45">
        <f t="shared" si="6"/>
        <v>-0.003279584586</v>
      </c>
      <c r="AI1757" s="45">
        <f t="shared" si="7"/>
        <v>-0.007428102474</v>
      </c>
      <c r="AJ1757" s="45">
        <f t="shared" si="8"/>
        <v>-0.006554772129</v>
      </c>
      <c r="AK1757" s="45">
        <f t="shared" si="9"/>
        <v>0.006904465233</v>
      </c>
      <c r="AL1757" s="45">
        <f t="shared" si="10"/>
        <v>-0.006295045714</v>
      </c>
      <c r="AM1757" s="45">
        <f t="shared" si="11"/>
        <v>0.01703904022</v>
      </c>
    </row>
    <row r="1758">
      <c r="A1758" s="33" t="s">
        <v>197</v>
      </c>
      <c r="B1758" s="34" t="s">
        <v>198</v>
      </c>
      <c r="C1758" s="35" t="s">
        <v>48</v>
      </c>
      <c r="D1758" s="36" t="str">
        <f t="shared" si="1"/>
        <v>Middle East/Bahrain-Middle East/2000</v>
      </c>
      <c r="E1758" s="37">
        <f t="array" ref="E1758:H1758">VLOOKUP(D1758, GDP!D:L,{6,7,8,9},0)</f>
        <v>9063147901</v>
      </c>
      <c r="F1758" s="38">
        <v>0.039</v>
      </c>
      <c r="G1758" s="37">
        <v>895.0</v>
      </c>
      <c r="H1758" s="38">
        <v>0.06</v>
      </c>
      <c r="I1758" s="39" t="str">
        <f t="array" ref="I1758:J1758">VLOOKUP(D1758, ENERGY!I:M,{4,5},0)</f>
        <v/>
      </c>
      <c r="J1758" s="39"/>
      <c r="K1758" s="40">
        <f t="array" ref="K1758:S1758">VLOOKUP(D1758, 'HUMAN RESOURCES'!D:V,{11,12,13,14,15,16,17,18,19},0)</f>
        <v>21</v>
      </c>
      <c r="L1758" s="40">
        <v>11.0</v>
      </c>
      <c r="M1758" s="40">
        <v>76.0</v>
      </c>
      <c r="N1758" s="41">
        <v>74.0</v>
      </c>
      <c r="O1758" s="42">
        <v>0.308</v>
      </c>
      <c r="P1758" s="42">
        <v>0.667</v>
      </c>
      <c r="Q1758" s="42">
        <v>0.024</v>
      </c>
      <c r="R1758" s="40">
        <v>668239.0</v>
      </c>
      <c r="S1758" s="42">
        <v>0.884</v>
      </c>
      <c r="T1758" s="43">
        <f t="array" ref="T1758:U1758">VLOOKUP(D1758, TOURISM!D:H,{4,5},0)</f>
        <v>854000000</v>
      </c>
      <c r="U1758" s="43">
        <v>4.25E8</v>
      </c>
      <c r="V1758" s="38" t="str">
        <f t="array" ref="V1758:AA1758">VLOOKUP(D1758, BUSINESS!D:P,{8,9,10,11,12,13},0)</f>
        <v/>
      </c>
      <c r="W1758" s="37"/>
      <c r="X1758" s="37"/>
      <c r="Y1758" s="37"/>
      <c r="Z1758" s="38">
        <v>0.062</v>
      </c>
      <c r="AA1758" s="38">
        <v>0.308</v>
      </c>
      <c r="AB1758" s="44">
        <f t="shared" si="331"/>
        <v>13562.73414</v>
      </c>
      <c r="AC1758" s="44"/>
      <c r="AD1758" s="44"/>
      <c r="AE1758" s="44">
        <f t="shared" si="552"/>
        <v>1277.98587</v>
      </c>
      <c r="AF1758" s="44">
        <f t="shared" si="553"/>
        <v>635.999994</v>
      </c>
      <c r="AG1758" s="45" t="str">
        <f t="shared" si="5"/>
        <v/>
      </c>
      <c r="AH1758" s="45" t="str">
        <f t="shared" si="6"/>
        <v/>
      </c>
      <c r="AI1758" s="45" t="str">
        <f t="shared" si="7"/>
        <v/>
      </c>
      <c r="AJ1758" s="45" t="str">
        <f t="shared" si="8"/>
        <v/>
      </c>
      <c r="AK1758" s="45" t="str">
        <f t="shared" si="9"/>
        <v/>
      </c>
      <c r="AL1758" s="45" t="str">
        <f t="shared" si="10"/>
        <v/>
      </c>
      <c r="AM1758" s="45" t="str">
        <f t="shared" si="11"/>
        <v/>
      </c>
    </row>
    <row r="1759">
      <c r="A1759" s="33" t="s">
        <v>197</v>
      </c>
      <c r="B1759" s="34" t="s">
        <v>198</v>
      </c>
      <c r="C1759" s="35" t="s">
        <v>49</v>
      </c>
      <c r="D1759" s="36" t="str">
        <f t="shared" si="1"/>
        <v>Middle East/Bahrain-Middle East/2001</v>
      </c>
      <c r="E1759" s="37">
        <f t="array" ref="E1759:H1759">VLOOKUP(D1759, GDP!D:L,{6,7,8,9},0)</f>
        <v>8976446420</v>
      </c>
      <c r="F1759" s="38">
        <v>0.035</v>
      </c>
      <c r="G1759" s="37">
        <v>476.0</v>
      </c>
      <c r="H1759" s="38">
        <v>0.116</v>
      </c>
      <c r="I1759" s="39">
        <f t="array" ref="I1759:J1759">VLOOKUP(D1759, ENERGY!I:M,{4,5},0)</f>
        <v>9506</v>
      </c>
      <c r="J1759" s="39"/>
      <c r="K1759" s="40">
        <f t="array" ref="K1759:S1759">VLOOKUP(D1759, 'HUMAN RESOURCES'!D:V,{11,12,13,14,15,16,17,18,19},0)</f>
        <v>21</v>
      </c>
      <c r="L1759" s="40">
        <v>11.0</v>
      </c>
      <c r="M1759" s="40">
        <v>76.0</v>
      </c>
      <c r="N1759" s="41">
        <v>74.0</v>
      </c>
      <c r="O1759" s="42">
        <v>0.305</v>
      </c>
      <c r="P1759" s="42">
        <v>0.67</v>
      </c>
      <c r="Q1759" s="42">
        <v>0.024</v>
      </c>
      <c r="R1759" s="40">
        <v>698749.0</v>
      </c>
      <c r="S1759" s="42">
        <v>0.884</v>
      </c>
      <c r="T1759" s="43">
        <f t="array" ref="T1759:U1759">VLOOKUP(D1759, TOURISM!D:H,{4,5},0)</f>
        <v>886000000</v>
      </c>
      <c r="U1759" s="43">
        <v>4.23E8</v>
      </c>
      <c r="V1759" s="38" t="str">
        <f t="array" ref="V1759:AA1759">VLOOKUP(D1759, BUSINESS!D:P,{8,9,10,11,12,13},0)</f>
        <v/>
      </c>
      <c r="W1759" s="37"/>
      <c r="X1759" s="37"/>
      <c r="Y1759" s="37"/>
      <c r="Z1759" s="38">
        <v>0.15</v>
      </c>
      <c r="AA1759" s="38">
        <v>0.429</v>
      </c>
      <c r="AB1759" s="44">
        <f t="shared" si="331"/>
        <v>12846.45333</v>
      </c>
      <c r="AC1759" s="44">
        <f t="shared" ref="AC1759:AC1764" si="586">(I1759/R1759)*1000</f>
        <v>13.60431285</v>
      </c>
      <c r="AD1759" s="44"/>
      <c r="AE1759" s="44">
        <f t="shared" si="552"/>
        <v>1267.980348</v>
      </c>
      <c r="AF1759" s="44">
        <f t="shared" si="553"/>
        <v>605.3675927</v>
      </c>
      <c r="AG1759" s="45">
        <f t="shared" si="5"/>
        <v>-0.05281241986</v>
      </c>
      <c r="AH1759" s="45">
        <f t="shared" si="6"/>
        <v>-0.4681564246</v>
      </c>
      <c r="AI1759" s="45" t="str">
        <f t="shared" si="7"/>
        <v/>
      </c>
      <c r="AJ1759" s="45" t="str">
        <f t="shared" si="8"/>
        <v/>
      </c>
      <c r="AK1759" s="45">
        <f t="shared" si="9"/>
        <v>0.04565731722</v>
      </c>
      <c r="AL1759" s="45">
        <f t="shared" si="10"/>
        <v>-0.007829133969</v>
      </c>
      <c r="AM1759" s="45">
        <f t="shared" si="11"/>
        <v>-0.04816415353</v>
      </c>
    </row>
    <row r="1760">
      <c r="A1760" s="33" t="s">
        <v>197</v>
      </c>
      <c r="B1760" s="34" t="s">
        <v>198</v>
      </c>
      <c r="C1760" s="35" t="s">
        <v>50</v>
      </c>
      <c r="D1760" s="36" t="str">
        <f t="shared" si="1"/>
        <v>Middle East/Bahrain-Middle East/2002</v>
      </c>
      <c r="E1760" s="37">
        <f t="array" ref="E1760:H1760">VLOOKUP(D1760, GDP!D:L,{6,7,8,9},0)</f>
        <v>9632411109</v>
      </c>
      <c r="F1760" s="38">
        <v>0.038</v>
      </c>
      <c r="G1760" s="37">
        <v>488.0</v>
      </c>
      <c r="H1760" s="38">
        <v>0.107</v>
      </c>
      <c r="I1760" s="39">
        <f t="array" ref="I1760:J1760">VLOOKUP(D1760, ENERGY!I:M,{4,5},0)</f>
        <v>9472</v>
      </c>
      <c r="J1760" s="39">
        <v>24202.0</v>
      </c>
      <c r="K1760" s="40">
        <f t="array" ref="K1760:S1760">VLOOKUP(D1760, 'HUMAN RESOURCES'!D:V,{11,12,13,14,15,16,17,18,19},0)</f>
        <v>20</v>
      </c>
      <c r="L1760" s="40">
        <v>10.0</v>
      </c>
      <c r="M1760" s="40">
        <v>76.0</v>
      </c>
      <c r="N1760" s="41">
        <v>74.0</v>
      </c>
      <c r="O1760" s="42">
        <v>0.301</v>
      </c>
      <c r="P1760" s="42">
        <v>0.675</v>
      </c>
      <c r="Q1760" s="42">
        <v>0.024</v>
      </c>
      <c r="R1760" s="40">
        <v>732541.0</v>
      </c>
      <c r="S1760" s="42">
        <v>0.884</v>
      </c>
      <c r="T1760" s="43">
        <f t="array" ref="T1760:U1760">VLOOKUP(D1760, TOURISM!D:H,{4,5},0)</f>
        <v>985000000</v>
      </c>
      <c r="U1760" s="43">
        <v>5.5E8</v>
      </c>
      <c r="V1760" s="38" t="str">
        <f t="array" ref="V1760:AA1760">VLOOKUP(D1760, BUSINESS!D:P,{8,9,10,11,12,13},0)</f>
        <v/>
      </c>
      <c r="W1760" s="37"/>
      <c r="X1760" s="37"/>
      <c r="Y1760" s="37"/>
      <c r="Z1760" s="38">
        <v>0.181</v>
      </c>
      <c r="AA1760" s="38">
        <v>0.531</v>
      </c>
      <c r="AB1760" s="44">
        <f t="shared" si="331"/>
        <v>13149.31329</v>
      </c>
      <c r="AC1760" s="44">
        <f t="shared" si="586"/>
        <v>12.93033427</v>
      </c>
      <c r="AD1760" s="44">
        <f t="shared" ref="AD1760:AD1764" si="587">J1760/R1760*1000</f>
        <v>33.03842379</v>
      </c>
      <c r="AE1760" s="44">
        <f t="shared" si="552"/>
        <v>1344.634635</v>
      </c>
      <c r="AF1760" s="44">
        <f t="shared" si="553"/>
        <v>750.8112174</v>
      </c>
      <c r="AG1760" s="45">
        <f t="shared" si="5"/>
        <v>0.02357537541</v>
      </c>
      <c r="AH1760" s="45">
        <f t="shared" si="6"/>
        <v>0.02521008403</v>
      </c>
      <c r="AI1760" s="45">
        <f t="shared" si="7"/>
        <v>-0.04954153754</v>
      </c>
      <c r="AJ1760" s="45" t="str">
        <f t="shared" si="8"/>
        <v/>
      </c>
      <c r="AK1760" s="45">
        <f t="shared" si="9"/>
        <v>0.04836071322</v>
      </c>
      <c r="AL1760" s="45">
        <f t="shared" si="10"/>
        <v>0.06045384472</v>
      </c>
      <c r="AM1760" s="45">
        <f t="shared" si="11"/>
        <v>0.2402567077</v>
      </c>
    </row>
    <row r="1761">
      <c r="A1761" s="33" t="s">
        <v>197</v>
      </c>
      <c r="B1761" s="34" t="s">
        <v>198</v>
      </c>
      <c r="C1761" s="35" t="s">
        <v>51</v>
      </c>
      <c r="D1761" s="36" t="str">
        <f t="shared" si="1"/>
        <v>Middle East/Bahrain-Middle East/2003</v>
      </c>
      <c r="E1761" s="37">
        <f t="array" ref="E1761:H1761">VLOOKUP(D1761, GDP!D:L,{6,7,8,9},0)</f>
        <v>11075116594</v>
      </c>
      <c r="F1761" s="38">
        <v>0.039</v>
      </c>
      <c r="G1761" s="37">
        <v>510.0</v>
      </c>
      <c r="H1761" s="38">
        <v>0.084</v>
      </c>
      <c r="I1761" s="39">
        <f t="array" ref="I1761:J1761">VLOOKUP(D1761, ENERGY!I:M,{4,5},0)</f>
        <v>9340</v>
      </c>
      <c r="J1761" s="39">
        <v>24169.0</v>
      </c>
      <c r="K1761" s="40">
        <f t="array" ref="K1761:S1761">VLOOKUP(D1761, 'HUMAN RESOURCES'!D:V,{11,12,13,14,15,16,17,18,19},0)</f>
        <v>20</v>
      </c>
      <c r="L1761" s="40">
        <v>10.0</v>
      </c>
      <c r="M1761" s="40">
        <v>76.0</v>
      </c>
      <c r="N1761" s="41">
        <v>74.0</v>
      </c>
      <c r="O1761" s="42">
        <v>0.294</v>
      </c>
      <c r="P1761" s="42">
        <v>0.683</v>
      </c>
      <c r="Q1761" s="42">
        <v>0.023</v>
      </c>
      <c r="R1761" s="40">
        <v>772058.0</v>
      </c>
      <c r="S1761" s="42">
        <v>0.884</v>
      </c>
      <c r="T1761" s="43">
        <f t="array" ref="T1761:U1761">VLOOKUP(D1761, TOURISM!D:H,{4,5},0)</f>
        <v>1206000000</v>
      </c>
      <c r="U1761" s="43">
        <v>4.92E8</v>
      </c>
      <c r="V1761" s="38" t="str">
        <f t="array" ref="V1761:AA1761">VLOOKUP(D1761, BUSINESS!D:P,{8,9,10,11,12,13},0)</f>
        <v/>
      </c>
      <c r="W1761" s="37"/>
      <c r="X1761" s="37"/>
      <c r="Y1761" s="37"/>
      <c r="Z1761" s="38">
        <v>0.216</v>
      </c>
      <c r="AA1761" s="38">
        <v>0.574</v>
      </c>
      <c r="AB1761" s="44">
        <f t="shared" si="331"/>
        <v>14344.92822</v>
      </c>
      <c r="AC1761" s="44">
        <f t="shared" si="586"/>
        <v>12.09753671</v>
      </c>
      <c r="AD1761" s="44">
        <f t="shared" si="587"/>
        <v>31.30464292</v>
      </c>
      <c r="AE1761" s="44">
        <f t="shared" si="552"/>
        <v>1562.058809</v>
      </c>
      <c r="AF1761" s="44">
        <f t="shared" si="553"/>
        <v>637.2578226</v>
      </c>
      <c r="AG1761" s="45">
        <f t="shared" si="5"/>
        <v>0.0909260357</v>
      </c>
      <c r="AH1761" s="45">
        <f t="shared" si="6"/>
        <v>0.04508196721</v>
      </c>
      <c r="AI1761" s="45">
        <f t="shared" si="7"/>
        <v>-0.06440649898</v>
      </c>
      <c r="AJ1761" s="45">
        <f t="shared" si="8"/>
        <v>-0.05247771152</v>
      </c>
      <c r="AK1761" s="45">
        <f t="shared" si="9"/>
        <v>0.05394510341</v>
      </c>
      <c r="AL1761" s="45">
        <f t="shared" si="10"/>
        <v>0.1616975858</v>
      </c>
      <c r="AM1761" s="45">
        <f t="shared" si="11"/>
        <v>-0.1512409407</v>
      </c>
    </row>
    <row r="1762">
      <c r="A1762" s="33" t="s">
        <v>197</v>
      </c>
      <c r="B1762" s="34" t="s">
        <v>198</v>
      </c>
      <c r="C1762" s="35" t="s">
        <v>52</v>
      </c>
      <c r="D1762" s="36" t="str">
        <f t="shared" si="1"/>
        <v>Middle East/Bahrain-Middle East/2004</v>
      </c>
      <c r="E1762" s="37">
        <f t="array" ref="E1762:H1762">VLOOKUP(D1762, GDP!D:L,{6,7,8,9},0)</f>
        <v>13150516509</v>
      </c>
      <c r="F1762" s="38">
        <v>0.037</v>
      </c>
      <c r="G1762" s="37">
        <v>536.0</v>
      </c>
      <c r="H1762" s="38">
        <v>0.083</v>
      </c>
      <c r="I1762" s="39">
        <f t="array" ref="I1762:J1762">VLOOKUP(D1762, ENERGY!I:M,{4,5},0)</f>
        <v>9771</v>
      </c>
      <c r="J1762" s="39">
        <v>24301.0</v>
      </c>
      <c r="K1762" s="40">
        <f t="array" ref="K1762:S1762">VLOOKUP(D1762, 'HUMAN RESOURCES'!D:V,{11,12,13,14,15,16,17,18,19},0)</f>
        <v>19</v>
      </c>
      <c r="L1762" s="40">
        <v>10.0</v>
      </c>
      <c r="M1762" s="40">
        <v>76.0</v>
      </c>
      <c r="N1762" s="41">
        <v>75.0</v>
      </c>
      <c r="O1762" s="42">
        <v>0.283</v>
      </c>
      <c r="P1762" s="42">
        <v>0.694</v>
      </c>
      <c r="Q1762" s="42">
        <v>0.023</v>
      </c>
      <c r="R1762" s="40">
        <v>820505.0</v>
      </c>
      <c r="S1762" s="42">
        <v>0.884</v>
      </c>
      <c r="T1762" s="43">
        <f t="array" ref="T1762:U1762">VLOOKUP(D1762, TOURISM!D:H,{4,5},0)</f>
        <v>1504000000</v>
      </c>
      <c r="U1762" s="43">
        <v>5.28E8</v>
      </c>
      <c r="V1762" s="38" t="str">
        <f t="array" ref="V1762:AA1762">VLOOKUP(D1762, BUSINESS!D:P,{8,9,10,11,12,13},0)</f>
        <v/>
      </c>
      <c r="W1762" s="37"/>
      <c r="X1762" s="37"/>
      <c r="Y1762" s="37"/>
      <c r="Z1762" s="38">
        <v>0.215</v>
      </c>
      <c r="AA1762" s="38">
        <v>0.792</v>
      </c>
      <c r="AB1762" s="44">
        <f t="shared" si="331"/>
        <v>16027.34476</v>
      </c>
      <c r="AC1762" s="44">
        <f t="shared" si="586"/>
        <v>11.90851975</v>
      </c>
      <c r="AD1762" s="44">
        <f t="shared" si="587"/>
        <v>29.61712604</v>
      </c>
      <c r="AE1762" s="44">
        <f t="shared" si="552"/>
        <v>1833.017471</v>
      </c>
      <c r="AF1762" s="44">
        <f t="shared" si="553"/>
        <v>643.5061334</v>
      </c>
      <c r="AG1762" s="45">
        <f t="shared" si="5"/>
        <v>0.117283022</v>
      </c>
      <c r="AH1762" s="45">
        <f t="shared" si="6"/>
        <v>0.05098039216</v>
      </c>
      <c r="AI1762" s="45">
        <f t="shared" si="7"/>
        <v>-0.01562441718</v>
      </c>
      <c r="AJ1762" s="45">
        <f t="shared" si="8"/>
        <v>-0.05390628099</v>
      </c>
      <c r="AK1762" s="45">
        <f t="shared" si="9"/>
        <v>0.06275046693</v>
      </c>
      <c r="AL1762" s="45">
        <f t="shared" si="10"/>
        <v>0.1734625229</v>
      </c>
      <c r="AM1762" s="45">
        <f t="shared" si="11"/>
        <v>0.009804996655</v>
      </c>
    </row>
    <row r="1763">
      <c r="A1763" s="33" t="s">
        <v>197</v>
      </c>
      <c r="B1763" s="34" t="s">
        <v>198</v>
      </c>
      <c r="C1763" s="35" t="s">
        <v>53</v>
      </c>
      <c r="D1763" s="36" t="str">
        <f t="shared" si="1"/>
        <v>Middle East/Bahrain-Middle East/2005</v>
      </c>
      <c r="E1763" s="37">
        <f t="array" ref="E1763:H1763">VLOOKUP(D1763, GDP!D:L,{6,7,8,9},0)</f>
        <v>15969151306</v>
      </c>
      <c r="F1763" s="38">
        <v>0.039</v>
      </c>
      <c r="G1763" s="37">
        <v>539.0</v>
      </c>
      <c r="H1763" s="38">
        <v>0.079</v>
      </c>
      <c r="I1763" s="39">
        <f t="array" ref="I1763:J1763">VLOOKUP(D1763, ENERGY!I:M,{4,5},0)</f>
        <v>7697.5</v>
      </c>
      <c r="J1763" s="39">
        <v>19048.0</v>
      </c>
      <c r="K1763" s="40">
        <f t="array" ref="K1763:S1763">VLOOKUP(D1763, 'HUMAN RESOURCES'!D:V,{11,12,13,14,15,16,17,18,19},0)</f>
        <v>19</v>
      </c>
      <c r="L1763" s="40">
        <v>9.0</v>
      </c>
      <c r="M1763" s="40">
        <v>76.0</v>
      </c>
      <c r="N1763" s="41">
        <v>75.0</v>
      </c>
      <c r="O1763" s="42">
        <v>0.269</v>
      </c>
      <c r="P1763" s="42">
        <v>0.709</v>
      </c>
      <c r="Q1763" s="42">
        <v>0.022</v>
      </c>
      <c r="R1763" s="40">
        <v>879534.0</v>
      </c>
      <c r="S1763" s="42">
        <v>0.884</v>
      </c>
      <c r="T1763" s="43">
        <f t="array" ref="T1763:U1763">VLOOKUP(D1763, TOURISM!D:H,{4,5},0)</f>
        <v>1603000000</v>
      </c>
      <c r="U1763" s="43">
        <v>5.74E8</v>
      </c>
      <c r="V1763" s="38" t="str">
        <f t="array" ref="V1763:AA1763">VLOOKUP(D1763, BUSINESS!D:P,{8,9,10,11,12,13},0)</f>
        <v/>
      </c>
      <c r="W1763" s="37"/>
      <c r="X1763" s="37"/>
      <c r="Y1763" s="37"/>
      <c r="Z1763" s="38">
        <v>0.213</v>
      </c>
      <c r="AA1763" s="38">
        <v>0.872</v>
      </c>
      <c r="AB1763" s="44">
        <f t="shared" si="331"/>
        <v>18156.37747</v>
      </c>
      <c r="AC1763" s="44">
        <f t="shared" si="586"/>
        <v>8.751793563</v>
      </c>
      <c r="AD1763" s="44">
        <f t="shared" si="587"/>
        <v>21.65692287</v>
      </c>
      <c r="AE1763" s="44">
        <f t="shared" si="552"/>
        <v>1822.556035</v>
      </c>
      <c r="AF1763" s="44">
        <f t="shared" si="553"/>
        <v>652.6183183</v>
      </c>
      <c r="AG1763" s="45">
        <f t="shared" si="5"/>
        <v>0.1328375193</v>
      </c>
      <c r="AH1763" s="45">
        <f t="shared" si="6"/>
        <v>0.005597014925</v>
      </c>
      <c r="AI1763" s="45">
        <f t="shared" si="7"/>
        <v>-0.2650813246</v>
      </c>
      <c r="AJ1763" s="45">
        <f t="shared" si="8"/>
        <v>-0.2687702769</v>
      </c>
      <c r="AK1763" s="45">
        <f t="shared" si="9"/>
        <v>0.07194227945</v>
      </c>
      <c r="AL1763" s="45">
        <f t="shared" si="10"/>
        <v>-0.005707220885</v>
      </c>
      <c r="AM1763" s="45">
        <f t="shared" si="11"/>
        <v>0.01416021456</v>
      </c>
    </row>
    <row r="1764">
      <c r="A1764" s="33" t="s">
        <v>197</v>
      </c>
      <c r="B1764" s="34" t="s">
        <v>198</v>
      </c>
      <c r="C1764" s="35" t="s">
        <v>54</v>
      </c>
      <c r="D1764" s="36" t="str">
        <f t="shared" si="1"/>
        <v>Middle East/Bahrain-Middle East/2006</v>
      </c>
      <c r="E1764" s="37">
        <f t="array" ref="E1764:H1764">VLOOKUP(D1764, GDP!D:L,{6,7,8,9},0)</f>
        <v>18505250857</v>
      </c>
      <c r="F1764" s="38">
        <v>0.037</v>
      </c>
      <c r="G1764" s="37">
        <v>573.0</v>
      </c>
      <c r="H1764" s="38">
        <v>0.078</v>
      </c>
      <c r="I1764" s="39">
        <f t="array" ref="I1764:J1764">VLOOKUP(D1764, ENERGY!I:M,{4,5},0)</f>
        <v>7332</v>
      </c>
      <c r="J1764" s="39">
        <v>19208.0</v>
      </c>
      <c r="K1764" s="40">
        <f t="array" ref="K1764:S1764">VLOOKUP(D1764, 'HUMAN RESOURCES'!D:V,{11,12,13,14,15,16,17,18,19},0)</f>
        <v>18</v>
      </c>
      <c r="L1764" s="40">
        <v>9.0</v>
      </c>
      <c r="M1764" s="40">
        <v>76.0</v>
      </c>
      <c r="N1764" s="41">
        <v>75.0</v>
      </c>
      <c r="O1764" s="42">
        <v>0.252</v>
      </c>
      <c r="P1764" s="42">
        <v>0.727</v>
      </c>
      <c r="Q1764" s="42">
        <v>0.022</v>
      </c>
      <c r="R1764" s="40">
        <v>950951.0</v>
      </c>
      <c r="S1764" s="42">
        <v>0.884</v>
      </c>
      <c r="T1764" s="43">
        <f t="array" ref="T1764:U1764">VLOOKUP(D1764, TOURISM!D:H,{4,5},0)</f>
        <v>1786000000</v>
      </c>
      <c r="U1764" s="43">
        <v>6.39E8</v>
      </c>
      <c r="V1764" s="38" t="str">
        <f t="array" ref="V1764:AA1764">VLOOKUP(D1764, BUSINESS!D:P,{8,9,10,11,12,13},0)</f>
        <v/>
      </c>
      <c r="W1764" s="37"/>
      <c r="X1764" s="37"/>
      <c r="Y1764" s="37"/>
      <c r="Z1764" s="38">
        <v>0.282</v>
      </c>
      <c r="AA1764" s="38">
        <v>0.954</v>
      </c>
      <c r="AB1764" s="44">
        <f t="shared" si="331"/>
        <v>19459.73121</v>
      </c>
      <c r="AC1764" s="44">
        <f t="shared" si="586"/>
        <v>7.710176444</v>
      </c>
      <c r="AD1764" s="44">
        <f t="shared" si="587"/>
        <v>20.19872738</v>
      </c>
      <c r="AE1764" s="44">
        <f t="shared" si="552"/>
        <v>1878.119903</v>
      </c>
      <c r="AF1764" s="44">
        <f t="shared" si="553"/>
        <v>671.9589127</v>
      </c>
      <c r="AG1764" s="45">
        <f t="shared" si="5"/>
        <v>0.07178489983</v>
      </c>
      <c r="AH1764" s="45">
        <f t="shared" si="6"/>
        <v>0.06307977737</v>
      </c>
      <c r="AI1764" s="45">
        <f t="shared" si="7"/>
        <v>-0.1190175604</v>
      </c>
      <c r="AJ1764" s="45">
        <f t="shared" si="8"/>
        <v>-0.06733161031</v>
      </c>
      <c r="AK1764" s="45">
        <f t="shared" si="9"/>
        <v>0.08119868021</v>
      </c>
      <c r="AL1764" s="45">
        <f t="shared" si="10"/>
        <v>0.03048678158</v>
      </c>
      <c r="AM1764" s="45">
        <f t="shared" si="11"/>
        <v>0.02963538385</v>
      </c>
    </row>
    <row r="1765">
      <c r="A1765" s="33" t="s">
        <v>197</v>
      </c>
      <c r="B1765" s="34" t="s">
        <v>198</v>
      </c>
      <c r="C1765" s="35" t="s">
        <v>55</v>
      </c>
      <c r="D1765" s="36" t="str">
        <f t="shared" si="1"/>
        <v>Middle East/Bahrain-Middle East/2007</v>
      </c>
      <c r="E1765" s="37">
        <f t="array" ref="E1765:H1765">VLOOKUP(D1765, GDP!D:L,{6,7,8,9},0)</f>
        <v>21730590263</v>
      </c>
      <c r="F1765" s="38">
        <v>0.036</v>
      </c>
      <c r="G1765" s="37">
        <v>599.0</v>
      </c>
      <c r="H1765" s="38">
        <v>0.08</v>
      </c>
      <c r="I1765" s="39" t="str">
        <f t="array" ref="I1765:J1765">VLOOKUP(D1765, ENERGY!I:M,{4,5},0)</f>
        <v/>
      </c>
      <c r="J1765" s="39"/>
      <c r="K1765" s="40">
        <f t="array" ref="K1765:S1765">VLOOKUP(D1765, 'HUMAN RESOURCES'!D:V,{11,12,13,14,15,16,17,18,19},0)</f>
        <v>18</v>
      </c>
      <c r="L1765" s="40">
        <v>9.0</v>
      </c>
      <c r="M1765" s="40">
        <v>77.0</v>
      </c>
      <c r="N1765" s="41">
        <v>75.0</v>
      </c>
      <c r="O1765" s="42">
        <v>0.233</v>
      </c>
      <c r="P1765" s="42">
        <v>0.746</v>
      </c>
      <c r="Q1765" s="42">
        <v>0.021</v>
      </c>
      <c r="R1765" s="40">
        <v>1032353.0</v>
      </c>
      <c r="S1765" s="42">
        <v>0.884</v>
      </c>
      <c r="T1765" s="43">
        <f t="array" ref="T1765:U1765">VLOOKUP(D1765, TOURISM!D:H,{4,5},0)</f>
        <v>1854000000</v>
      </c>
      <c r="U1765" s="43">
        <v>6.71E8</v>
      </c>
      <c r="V1765" s="38">
        <f t="array" ref="V1765:AA1765">VLOOKUP(D1765, BUSINESS!D:P,{8,9,10,11,12,13},0)</f>
        <v>0.147</v>
      </c>
      <c r="W1765" s="37">
        <v>9.0</v>
      </c>
      <c r="X1765" s="37"/>
      <c r="Y1765" s="37">
        <v>36.0</v>
      </c>
      <c r="Z1765" s="38">
        <v>0.329</v>
      </c>
      <c r="AA1765" s="38">
        <v>1.081</v>
      </c>
      <c r="AB1765" s="44">
        <f t="shared" si="331"/>
        <v>21049.57341</v>
      </c>
      <c r="AC1765" s="44"/>
      <c r="AD1765" s="44"/>
      <c r="AE1765" s="44">
        <f t="shared" si="552"/>
        <v>1795.897334</v>
      </c>
      <c r="AF1765" s="44">
        <f t="shared" si="553"/>
        <v>649.9714729</v>
      </c>
      <c r="AG1765" s="45">
        <f t="shared" si="5"/>
        <v>0.08169908328</v>
      </c>
      <c r="AH1765" s="45">
        <f t="shared" si="6"/>
        <v>0.04537521815</v>
      </c>
      <c r="AI1765" s="45" t="str">
        <f t="shared" si="7"/>
        <v/>
      </c>
      <c r="AJ1765" s="45" t="str">
        <f t="shared" si="8"/>
        <v/>
      </c>
      <c r="AK1765" s="45">
        <f t="shared" si="9"/>
        <v>0.08560062506</v>
      </c>
      <c r="AL1765" s="45">
        <f t="shared" si="10"/>
        <v>-0.04377919079</v>
      </c>
      <c r="AM1765" s="45">
        <f t="shared" si="11"/>
        <v>-0.03272140507</v>
      </c>
    </row>
    <row r="1766">
      <c r="A1766" s="33" t="s">
        <v>197</v>
      </c>
      <c r="B1766" s="34" t="s">
        <v>198</v>
      </c>
      <c r="C1766" s="35" t="s">
        <v>56</v>
      </c>
      <c r="D1766" s="36" t="str">
        <f t="shared" si="1"/>
        <v>Middle East/Bahrain-Middle East/2008</v>
      </c>
      <c r="E1766" s="37">
        <f t="array" ref="E1766:H1766">VLOOKUP(D1766, GDP!D:L,{6,7,8,9},0)</f>
        <v>25711147929</v>
      </c>
      <c r="F1766" s="38">
        <v>0.036</v>
      </c>
      <c r="G1766" s="37">
        <v>648.0</v>
      </c>
      <c r="H1766" s="38">
        <v>0.083</v>
      </c>
      <c r="I1766" s="39">
        <f t="array" ref="I1766:J1766">VLOOKUP(D1766, ENERGY!I:M,{4,5},0)</f>
        <v>6308.5</v>
      </c>
      <c r="J1766" s="39">
        <v>17555.5</v>
      </c>
      <c r="K1766" s="40">
        <f t="array" ref="K1766:S1766">VLOOKUP(D1766, 'HUMAN RESOURCES'!D:V,{11,12,13,14,15,16,17,18,19},0)</f>
        <v>17</v>
      </c>
      <c r="L1766" s="40">
        <v>8.0</v>
      </c>
      <c r="M1766" s="40">
        <v>77.0</v>
      </c>
      <c r="N1766" s="41">
        <v>75.0</v>
      </c>
      <c r="O1766" s="42">
        <v>0.217</v>
      </c>
      <c r="P1766" s="42">
        <v>0.763</v>
      </c>
      <c r="Q1766" s="42">
        <v>0.021</v>
      </c>
      <c r="R1766" s="40">
        <v>1116038.0</v>
      </c>
      <c r="S1766" s="42">
        <v>0.885</v>
      </c>
      <c r="T1766" s="43">
        <f t="array" ref="T1766:U1766">VLOOKUP(D1766, TOURISM!D:H,{4,5},0)</f>
        <v>1927000000</v>
      </c>
      <c r="U1766" s="43">
        <v>7.04E8</v>
      </c>
      <c r="V1766" s="38">
        <f t="array" ref="V1766:AA1766">VLOOKUP(D1766, BUSINESS!D:P,{8,9,10,11,12,13},0)</f>
        <v>0.135</v>
      </c>
      <c r="W1766" s="37">
        <v>9.0</v>
      </c>
      <c r="X1766" s="37"/>
      <c r="Y1766" s="37">
        <v>36.0</v>
      </c>
      <c r="Z1766" s="38">
        <v>0.52</v>
      </c>
      <c r="AA1766" s="38">
        <v>1.291</v>
      </c>
      <c r="AB1766" s="44">
        <f t="shared" si="331"/>
        <v>23037.87857</v>
      </c>
      <c r="AC1766" s="44">
        <f t="shared" ref="AC1766:AC1767" si="588">(I1766/R1766)*1000</f>
        <v>5.652585306</v>
      </c>
      <c r="AD1766" s="44">
        <f t="shared" ref="AD1766:AD1767" si="589">J1766/R1766*1000</f>
        <v>15.73019915</v>
      </c>
      <c r="AE1766" s="44">
        <f t="shared" si="552"/>
        <v>1726.643716</v>
      </c>
      <c r="AF1766" s="44">
        <f t="shared" si="553"/>
        <v>630.8028938</v>
      </c>
      <c r="AG1766" s="45">
        <f t="shared" si="5"/>
        <v>0.0944582164</v>
      </c>
      <c r="AH1766" s="45">
        <f t="shared" si="6"/>
        <v>0.08180300501</v>
      </c>
      <c r="AI1766" s="45" t="str">
        <f t="shared" si="7"/>
        <v/>
      </c>
      <c r="AJ1766" s="45" t="str">
        <f t="shared" si="8"/>
        <v/>
      </c>
      <c r="AK1766" s="45">
        <f t="shared" si="9"/>
        <v>0.08106238854</v>
      </c>
      <c r="AL1766" s="45">
        <f t="shared" si="10"/>
        <v>-0.03856212482</v>
      </c>
      <c r="AM1766" s="45">
        <f t="shared" si="11"/>
        <v>-0.02949141605</v>
      </c>
    </row>
    <row r="1767">
      <c r="A1767" s="33" t="s">
        <v>197</v>
      </c>
      <c r="B1767" s="34" t="s">
        <v>198</v>
      </c>
      <c r="C1767" s="35" t="s">
        <v>57</v>
      </c>
      <c r="D1767" s="36" t="str">
        <f t="shared" si="1"/>
        <v>Middle East/Bahrain-Middle East/2009</v>
      </c>
      <c r="E1767" s="37">
        <f t="array" ref="E1767:H1767">VLOOKUP(D1767, GDP!D:L,{6,7,8,9},0)</f>
        <v>22938464723</v>
      </c>
      <c r="F1767" s="38">
        <v>0.041</v>
      </c>
      <c r="G1767" s="37">
        <v>727.0</v>
      </c>
      <c r="H1767" s="38">
        <v>0.082</v>
      </c>
      <c r="I1767" s="39">
        <f t="array" ref="I1767:J1767">VLOOKUP(D1767, ENERGY!I:M,{4,5},0)</f>
        <v>8093</v>
      </c>
      <c r="J1767" s="39">
        <v>19497.0</v>
      </c>
      <c r="K1767" s="40">
        <f t="array" ref="K1767:S1767">VLOOKUP(D1767, 'HUMAN RESOURCES'!D:V,{11,12,13,14,15,16,17,18,19},0)</f>
        <v>17</v>
      </c>
      <c r="L1767" s="40">
        <v>7.0</v>
      </c>
      <c r="M1767" s="40">
        <v>77.0</v>
      </c>
      <c r="N1767" s="41">
        <v>75.0</v>
      </c>
      <c r="O1767" s="42">
        <v>0.205</v>
      </c>
      <c r="P1767" s="42">
        <v>0.775</v>
      </c>
      <c r="Q1767" s="42">
        <v>0.02</v>
      </c>
      <c r="R1767" s="40">
        <v>1191539.0</v>
      </c>
      <c r="S1767" s="42">
        <v>0.885</v>
      </c>
      <c r="T1767" s="43">
        <f t="array" ref="T1767:U1767">VLOOKUP(D1767, TOURISM!D:H,{4,5},0)</f>
        <v>1873000000</v>
      </c>
      <c r="U1767" s="43">
        <v>5.97E8</v>
      </c>
      <c r="V1767" s="38">
        <f t="array" ref="V1767:AA1767">VLOOKUP(D1767, BUSINESS!D:P,{8,9,10,11,12,13},0)</f>
        <v>0.135</v>
      </c>
      <c r="W1767" s="37">
        <v>9.0</v>
      </c>
      <c r="X1767" s="37"/>
      <c r="Y1767" s="37">
        <v>36.0</v>
      </c>
      <c r="Z1767" s="38">
        <v>0.53</v>
      </c>
      <c r="AA1767" s="38">
        <v>1.177</v>
      </c>
      <c r="AB1767" s="44">
        <f t="shared" si="331"/>
        <v>19251.12373</v>
      </c>
      <c r="AC1767" s="44">
        <f t="shared" si="588"/>
        <v>6.792056324</v>
      </c>
      <c r="AD1767" s="44">
        <f t="shared" si="589"/>
        <v>16.36287188</v>
      </c>
      <c r="AE1767" s="44">
        <f t="shared" si="552"/>
        <v>1571.916656</v>
      </c>
      <c r="AF1767" s="44">
        <f t="shared" si="553"/>
        <v>501.032698</v>
      </c>
      <c r="AG1767" s="45">
        <f t="shared" si="5"/>
        <v>-0.1643708134</v>
      </c>
      <c r="AH1767" s="45">
        <f t="shared" si="6"/>
        <v>0.1219135802</v>
      </c>
      <c r="AI1767" s="45">
        <f t="shared" si="7"/>
        <v>0.2015840462</v>
      </c>
      <c r="AJ1767" s="45">
        <f t="shared" si="8"/>
        <v>0.04022026203</v>
      </c>
      <c r="AK1767" s="45">
        <f t="shared" si="9"/>
        <v>0.06765092228</v>
      </c>
      <c r="AL1767" s="45">
        <f t="shared" si="10"/>
        <v>-0.08961145792</v>
      </c>
      <c r="AM1767" s="45">
        <f t="shared" si="11"/>
        <v>-0.2057222581</v>
      </c>
    </row>
    <row r="1768">
      <c r="A1768" s="33" t="s">
        <v>197</v>
      </c>
      <c r="B1768" s="34" t="s">
        <v>198</v>
      </c>
      <c r="C1768" s="35" t="s">
        <v>58</v>
      </c>
      <c r="D1768" s="36" t="str">
        <f t="shared" si="1"/>
        <v>Middle East/Bahrain-Middle East/2010</v>
      </c>
      <c r="E1768" s="37">
        <f t="array" ref="E1768:H1768">VLOOKUP(D1768, GDP!D:L,{6,7,8,9},0)</f>
        <v>25713547869</v>
      </c>
      <c r="F1768" s="38">
        <v>0.045</v>
      </c>
      <c r="G1768" s="37">
        <v>729.0</v>
      </c>
      <c r="H1768" s="38">
        <v>0.079</v>
      </c>
      <c r="I1768" s="39" t="str">
        <f t="array" ref="I1768:J1768">VLOOKUP(D1768, ENERGY!I:M,{4,5},0)</f>
        <v/>
      </c>
      <c r="J1768" s="39"/>
      <c r="K1768" s="40">
        <f t="array" ref="K1768:S1768">VLOOKUP(D1768, 'HUMAN RESOURCES'!D:V,{11,12,13,14,15,16,17,18,19},0)</f>
        <v>16</v>
      </c>
      <c r="L1768" s="40">
        <v>7.0</v>
      </c>
      <c r="M1768" s="40">
        <v>77.0</v>
      </c>
      <c r="N1768" s="41">
        <v>76.0</v>
      </c>
      <c r="O1768" s="42">
        <v>0.199</v>
      </c>
      <c r="P1768" s="42">
        <v>0.781</v>
      </c>
      <c r="Q1768" s="42">
        <v>0.02</v>
      </c>
      <c r="R1768" s="40">
        <v>1251513.0</v>
      </c>
      <c r="S1768" s="42">
        <v>0.885</v>
      </c>
      <c r="T1768" s="43">
        <f t="array" ref="T1768:U1768">VLOOKUP(D1768, TOURISM!D:H,{4,5},0)</f>
        <v>2163000000</v>
      </c>
      <c r="U1768" s="43">
        <v>6.84E8</v>
      </c>
      <c r="V1768" s="38">
        <f t="array" ref="V1768:AA1768">VLOOKUP(D1768, BUSINESS!D:P,{8,9,10,11,12,13},0)</f>
        <v>0.135</v>
      </c>
      <c r="W1768" s="37">
        <v>9.0</v>
      </c>
      <c r="X1768" s="37"/>
      <c r="Y1768" s="37">
        <v>36.0</v>
      </c>
      <c r="Z1768" s="38">
        <v>0.55</v>
      </c>
      <c r="AA1768" s="38">
        <v>1.252</v>
      </c>
      <c r="AB1768" s="44">
        <f t="shared" si="331"/>
        <v>20545.96945</v>
      </c>
      <c r="AC1768" s="44"/>
      <c r="AD1768" s="44"/>
      <c r="AE1768" s="44">
        <f t="shared" si="552"/>
        <v>1728.308056</v>
      </c>
      <c r="AF1768" s="44">
        <f t="shared" si="553"/>
        <v>546.5384698</v>
      </c>
      <c r="AG1768" s="45">
        <f t="shared" si="5"/>
        <v>0.06726078631</v>
      </c>
      <c r="AH1768" s="45">
        <f t="shared" si="6"/>
        <v>0.002751031637</v>
      </c>
      <c r="AI1768" s="45" t="str">
        <f t="shared" si="7"/>
        <v/>
      </c>
      <c r="AJ1768" s="45" t="str">
        <f t="shared" si="8"/>
        <v/>
      </c>
      <c r="AK1768" s="45">
        <f t="shared" si="9"/>
        <v>0.05033322451</v>
      </c>
      <c r="AL1768" s="45">
        <f t="shared" si="10"/>
        <v>0.09949089837</v>
      </c>
      <c r="AM1768" s="45">
        <f t="shared" si="11"/>
        <v>0.09082395613</v>
      </c>
    </row>
    <row r="1769">
      <c r="A1769" s="33" t="s">
        <v>197</v>
      </c>
      <c r="B1769" s="34" t="s">
        <v>198</v>
      </c>
      <c r="C1769" s="35" t="s">
        <v>59</v>
      </c>
      <c r="D1769" s="36" t="str">
        <f t="shared" si="1"/>
        <v>Middle East/Bahrain-Middle East/2011</v>
      </c>
      <c r="E1769" s="37">
        <f t="array" ref="E1769:H1769">VLOOKUP(D1769, GDP!D:L,{6,7,8,9},0)</f>
        <v>29044378668</v>
      </c>
      <c r="F1769" s="38">
        <v>0.043</v>
      </c>
      <c r="G1769" s="37">
        <v>747.0</v>
      </c>
      <c r="H1769" s="38">
        <v>0.072</v>
      </c>
      <c r="I1769" s="39" t="str">
        <f t="array" ref="I1769:J1769">VLOOKUP(D1769, ENERGY!I:M,{4,5},0)</f>
        <v/>
      </c>
      <c r="J1769" s="39"/>
      <c r="K1769" s="40">
        <f t="array" ref="K1769:S1769">VLOOKUP(D1769, 'HUMAN RESOURCES'!D:V,{11,12,13,14,15,16,17,18,19},0)</f>
        <v>16</v>
      </c>
      <c r="L1769" s="40">
        <v>6.0</v>
      </c>
      <c r="M1769" s="40">
        <v>77.0</v>
      </c>
      <c r="N1769" s="41">
        <v>76.0</v>
      </c>
      <c r="O1769" s="42">
        <v>0.198</v>
      </c>
      <c r="P1769" s="42">
        <v>0.781</v>
      </c>
      <c r="Q1769" s="42">
        <v>0.021</v>
      </c>
      <c r="R1769" s="40">
        <v>1292764.0</v>
      </c>
      <c r="S1769" s="42">
        <v>0.886</v>
      </c>
      <c r="T1769" s="43">
        <f t="array" ref="T1769:U1769">VLOOKUP(D1769, TOURISM!D:H,{4,5},0)</f>
        <v>1766000000</v>
      </c>
      <c r="U1769" s="43">
        <v>8.99E8</v>
      </c>
      <c r="V1769" s="38">
        <f t="array" ref="V1769:AA1769">VLOOKUP(D1769, BUSINESS!D:P,{8,9,10,11,12,13},0)</f>
        <v>0.135</v>
      </c>
      <c r="W1769" s="37">
        <v>9.0</v>
      </c>
      <c r="X1769" s="37"/>
      <c r="Y1769" s="37">
        <v>36.0</v>
      </c>
      <c r="Z1769" s="38">
        <v>0.77</v>
      </c>
      <c r="AA1769" s="38">
        <v>1.31</v>
      </c>
      <c r="AB1769" s="44">
        <f t="shared" si="331"/>
        <v>22466.88388</v>
      </c>
      <c r="AC1769" s="44"/>
      <c r="AD1769" s="44"/>
      <c r="AE1769" s="44">
        <f t="shared" si="552"/>
        <v>1366.065268</v>
      </c>
      <c r="AF1769" s="44">
        <f t="shared" si="553"/>
        <v>695.4092162</v>
      </c>
      <c r="AG1769" s="45">
        <f t="shared" si="5"/>
        <v>0.09349349162</v>
      </c>
      <c r="AH1769" s="45">
        <f t="shared" si="6"/>
        <v>0.02469135802</v>
      </c>
      <c r="AI1769" s="45" t="str">
        <f t="shared" si="7"/>
        <v/>
      </c>
      <c r="AJ1769" s="45" t="str">
        <f t="shared" si="8"/>
        <v/>
      </c>
      <c r="AK1769" s="45">
        <f t="shared" si="9"/>
        <v>0.03296090412</v>
      </c>
      <c r="AL1769" s="45">
        <f t="shared" si="10"/>
        <v>-0.2095938781</v>
      </c>
      <c r="AM1769" s="45">
        <f t="shared" si="11"/>
        <v>0.2723884129</v>
      </c>
    </row>
    <row r="1770">
      <c r="A1770" s="33" t="s">
        <v>197</v>
      </c>
      <c r="B1770" s="34" t="s">
        <v>198</v>
      </c>
      <c r="C1770" s="35" t="s">
        <v>60</v>
      </c>
      <c r="D1770" s="36" t="str">
        <f t="shared" si="1"/>
        <v>Middle East/Bahrain-Middle East/2012</v>
      </c>
      <c r="E1770" s="37">
        <f t="array" ref="E1770:H1770">VLOOKUP(D1770, GDP!D:L,{6,7,8,9},0)</f>
        <v>30362317939</v>
      </c>
      <c r="F1770" s="38">
        <v>0.038</v>
      </c>
      <c r="G1770" s="37">
        <v>766.0</v>
      </c>
      <c r="H1770" s="38">
        <v>0.068</v>
      </c>
      <c r="I1770" s="39">
        <f t="array" ref="I1770:J1770">VLOOKUP(D1770, ENERGY!I:M,{4,5},0)</f>
        <v>6519.5</v>
      </c>
      <c r="J1770" s="39">
        <v>15718.5</v>
      </c>
      <c r="K1770" s="40">
        <f t="array" ref="K1770:S1770">VLOOKUP(D1770, 'HUMAN RESOURCES'!D:V,{11,12,13,14,15,16,17,18,19},0)</f>
        <v>16</v>
      </c>
      <c r="L1770" s="40">
        <v>6.0</v>
      </c>
      <c r="M1770" s="40">
        <v>77.0</v>
      </c>
      <c r="N1770" s="41">
        <v>76.0</v>
      </c>
      <c r="O1770" s="42">
        <v>0.202</v>
      </c>
      <c r="P1770" s="42">
        <v>0.777</v>
      </c>
      <c r="Q1770" s="42">
        <v>0.021</v>
      </c>
      <c r="R1770" s="40">
        <v>1317827.0</v>
      </c>
      <c r="S1770" s="42">
        <v>0.886</v>
      </c>
      <c r="T1770" s="43">
        <f t="array" ref="T1770:U1770">VLOOKUP(D1770, TOURISM!D:H,{4,5},0)</f>
        <v>1742000000</v>
      </c>
      <c r="U1770" s="43">
        <v>8.89E8</v>
      </c>
      <c r="V1770" s="38">
        <f t="array" ref="V1770:AA1770">VLOOKUP(D1770, BUSINESS!D:P,{8,9,10,11,12,13},0)</f>
        <v>0.135</v>
      </c>
      <c r="W1770" s="37">
        <v>9.0</v>
      </c>
      <c r="X1770" s="37">
        <v>47.0</v>
      </c>
      <c r="Y1770" s="37">
        <v>36.0</v>
      </c>
      <c r="Z1770" s="38">
        <v>0.88</v>
      </c>
      <c r="AA1770" s="38">
        <v>1.612</v>
      </c>
      <c r="AB1770" s="44">
        <f t="shared" si="331"/>
        <v>23039.68422</v>
      </c>
      <c r="AC1770" s="44">
        <f>(I1770/R1770)*1000</f>
        <v>4.947159225</v>
      </c>
      <c r="AD1770" s="44">
        <f>J1770/R1770*1000</f>
        <v>11.92758989</v>
      </c>
      <c r="AE1770" s="44">
        <f t="shared" si="552"/>
        <v>1321.873053</v>
      </c>
      <c r="AF1770" s="44">
        <f t="shared" si="553"/>
        <v>674.5953756</v>
      </c>
      <c r="AG1770" s="45">
        <f t="shared" si="5"/>
        <v>0.02549531783</v>
      </c>
      <c r="AH1770" s="45">
        <f t="shared" si="6"/>
        <v>0.02543507363</v>
      </c>
      <c r="AI1770" s="45" t="str">
        <f t="shared" si="7"/>
        <v/>
      </c>
      <c r="AJ1770" s="45" t="str">
        <f t="shared" si="8"/>
        <v/>
      </c>
      <c r="AK1770" s="45">
        <f t="shared" si="9"/>
        <v>0.01938714259</v>
      </c>
      <c r="AL1770" s="45">
        <f t="shared" si="10"/>
        <v>-0.03235000245</v>
      </c>
      <c r="AM1770" s="45">
        <f t="shared" si="11"/>
        <v>-0.02993034916</v>
      </c>
    </row>
    <row r="1771">
      <c r="A1771" s="33" t="s">
        <v>197</v>
      </c>
      <c r="B1771" s="34" t="s">
        <v>199</v>
      </c>
      <c r="C1771" s="35" t="s">
        <v>48</v>
      </c>
      <c r="D1771" s="36" t="str">
        <f t="shared" si="1"/>
        <v>Middle East/Iran-Middle East/2000</v>
      </c>
      <c r="E1771" s="37">
        <f t="array" ref="E1771:H1771">VLOOKUP(D1771, GDP!D:L,{6,7,8,9},0)</f>
        <v>101000000000</v>
      </c>
      <c r="F1771" s="38">
        <v>0.046</v>
      </c>
      <c r="G1771" s="37">
        <v>231.0</v>
      </c>
      <c r="H1771" s="38"/>
      <c r="I1771" s="39" t="str">
        <f t="array" ref="I1771:J1771">VLOOKUP(D1771, ENERGY!I:M,{4,5},0)</f>
        <v/>
      </c>
      <c r="J1771" s="39"/>
      <c r="K1771" s="40">
        <f t="array" ref="K1771:S1771">VLOOKUP(D1771, 'HUMAN RESOURCES'!D:V,{11,12,13,14,15,16,17,18,19},0)</f>
        <v>19</v>
      </c>
      <c r="L1771" s="40">
        <v>29.0</v>
      </c>
      <c r="M1771" s="40">
        <v>71.0</v>
      </c>
      <c r="N1771" s="41">
        <v>69.0</v>
      </c>
      <c r="O1771" s="42">
        <v>0.347</v>
      </c>
      <c r="P1771" s="42">
        <v>0.611</v>
      </c>
      <c r="Q1771" s="42">
        <v>0.042</v>
      </c>
      <c r="R1771" s="40">
        <v>6.5911052E7</v>
      </c>
      <c r="S1771" s="42">
        <v>0.64</v>
      </c>
      <c r="T1771" s="43">
        <f t="array" ref="T1771:U1771">VLOOKUP(D1771, TOURISM!D:H,{4,5},0)</f>
        <v>677000000</v>
      </c>
      <c r="U1771" s="43">
        <v>6.71E8</v>
      </c>
      <c r="V1771" s="38" t="str">
        <f t="array" ref="V1771:AA1771">VLOOKUP(D1771, BUSINESS!D:P,{8,9,10,11,12,13},0)</f>
        <v/>
      </c>
      <c r="W1771" s="37"/>
      <c r="X1771" s="37"/>
      <c r="Y1771" s="37"/>
      <c r="Z1771" s="38">
        <v>0.009</v>
      </c>
      <c r="AA1771" s="38">
        <v>0.015</v>
      </c>
      <c r="AB1771" s="44">
        <f t="shared" si="331"/>
        <v>1532.368198</v>
      </c>
      <c r="AC1771" s="44"/>
      <c r="AD1771" s="44"/>
      <c r="AE1771" s="44">
        <f t="shared" si="552"/>
        <v>10.27141852</v>
      </c>
      <c r="AF1771" s="44">
        <f t="shared" si="553"/>
        <v>10.18038674</v>
      </c>
      <c r="AG1771" s="45" t="str">
        <f t="shared" si="5"/>
        <v/>
      </c>
      <c r="AH1771" s="45" t="str">
        <f t="shared" si="6"/>
        <v/>
      </c>
      <c r="AI1771" s="45" t="str">
        <f t="shared" si="7"/>
        <v/>
      </c>
      <c r="AJ1771" s="45" t="str">
        <f t="shared" si="8"/>
        <v/>
      </c>
      <c r="AK1771" s="45" t="str">
        <f t="shared" si="9"/>
        <v/>
      </c>
      <c r="AL1771" s="45" t="str">
        <f t="shared" si="10"/>
        <v/>
      </c>
      <c r="AM1771" s="45" t="str">
        <f t="shared" si="11"/>
        <v/>
      </c>
    </row>
    <row r="1772">
      <c r="A1772" s="33" t="s">
        <v>197</v>
      </c>
      <c r="B1772" s="34" t="s">
        <v>199</v>
      </c>
      <c r="C1772" s="35" t="s">
        <v>49</v>
      </c>
      <c r="D1772" s="36" t="str">
        <f t="shared" si="1"/>
        <v>Middle East/Iran-Middle East/2001</v>
      </c>
      <c r="E1772" s="37">
        <f t="array" ref="E1772:H1772">VLOOKUP(D1772, GDP!D:L,{6,7,8,9},0)</f>
        <v>115000000000</v>
      </c>
      <c r="F1772" s="38">
        <v>0.051</v>
      </c>
      <c r="G1772" s="37">
        <v>294.0</v>
      </c>
      <c r="H1772" s="38"/>
      <c r="I1772" s="39">
        <f t="array" ref="I1772:J1772">VLOOKUP(D1772, ENERGY!I:M,{4,5},0)</f>
        <v>212145</v>
      </c>
      <c r="J1772" s="39"/>
      <c r="K1772" s="40">
        <f t="array" ref="K1772:S1772">VLOOKUP(D1772, 'HUMAN RESOURCES'!D:V,{11,12,13,14,15,16,17,18,19},0)</f>
        <v>18</v>
      </c>
      <c r="L1772" s="40">
        <v>27.0</v>
      </c>
      <c r="M1772" s="40">
        <v>71.0</v>
      </c>
      <c r="N1772" s="41">
        <v>69.0</v>
      </c>
      <c r="O1772" s="42">
        <v>0.328</v>
      </c>
      <c r="P1772" s="42">
        <v>0.629</v>
      </c>
      <c r="Q1772" s="42">
        <v>0.043</v>
      </c>
      <c r="R1772" s="40">
        <v>6.6857624E7</v>
      </c>
      <c r="S1772" s="42">
        <v>0.648</v>
      </c>
      <c r="T1772" s="43">
        <f t="array" ref="T1772:U1772">VLOOKUP(D1772, TOURISM!D:H,{4,5},0)</f>
        <v>1122000000</v>
      </c>
      <c r="U1772" s="43">
        <v>7.14E8</v>
      </c>
      <c r="V1772" s="38" t="str">
        <f t="array" ref="V1772:AA1772">VLOOKUP(D1772, BUSINESS!D:P,{8,9,10,11,12,13},0)</f>
        <v/>
      </c>
      <c r="W1772" s="37"/>
      <c r="X1772" s="37"/>
      <c r="Y1772" s="37"/>
      <c r="Z1772" s="38">
        <v>0.015</v>
      </c>
      <c r="AA1772" s="38">
        <v>0.031</v>
      </c>
      <c r="AB1772" s="44">
        <f t="shared" si="331"/>
        <v>1720.073091</v>
      </c>
      <c r="AC1772" s="44">
        <f t="shared" ref="AC1772:AC1776" si="590">(I1772/R1772)*1000</f>
        <v>3.173086139</v>
      </c>
      <c r="AD1772" s="44"/>
      <c r="AE1772" s="44">
        <f t="shared" si="552"/>
        <v>16.78193051</v>
      </c>
      <c r="AF1772" s="44">
        <f t="shared" si="553"/>
        <v>10.67941032</v>
      </c>
      <c r="AG1772" s="45">
        <f t="shared" si="5"/>
        <v>0.1224933364</v>
      </c>
      <c r="AH1772" s="45">
        <f t="shared" si="6"/>
        <v>0.2727272727</v>
      </c>
      <c r="AI1772" s="45" t="str">
        <f t="shared" si="7"/>
        <v/>
      </c>
      <c r="AJ1772" s="45" t="str">
        <f t="shared" si="8"/>
        <v/>
      </c>
      <c r="AK1772" s="45">
        <f t="shared" si="9"/>
        <v>0.01436135475</v>
      </c>
      <c r="AL1772" s="45">
        <f t="shared" si="10"/>
        <v>0.6338474069</v>
      </c>
      <c r="AM1772" s="45">
        <f t="shared" si="11"/>
        <v>0.04901813593</v>
      </c>
    </row>
    <row r="1773">
      <c r="A1773" s="33" t="s">
        <v>197</v>
      </c>
      <c r="B1773" s="34" t="s">
        <v>199</v>
      </c>
      <c r="C1773" s="35" t="s">
        <v>50</v>
      </c>
      <c r="D1773" s="36" t="str">
        <f t="shared" si="1"/>
        <v>Middle East/Iran-Middle East/2002</v>
      </c>
      <c r="E1773" s="37">
        <f t="array" ref="E1773:H1773">VLOOKUP(D1773, GDP!D:L,{6,7,8,9},0)</f>
        <v>116000000000</v>
      </c>
      <c r="F1773" s="38">
        <v>0.051</v>
      </c>
      <c r="G1773" s="37">
        <v>102.0</v>
      </c>
      <c r="H1773" s="38"/>
      <c r="I1773" s="39">
        <f t="array" ref="I1773:J1773">VLOOKUP(D1773, ENERGY!I:M,{4,5},0)</f>
        <v>210678</v>
      </c>
      <c r="J1773" s="39">
        <v>571612.0</v>
      </c>
      <c r="K1773" s="40">
        <f t="array" ref="K1773:S1773">VLOOKUP(D1773, 'HUMAN RESOURCES'!D:V,{11,12,13,14,15,16,17,18,19},0)</f>
        <v>18</v>
      </c>
      <c r="L1773" s="40">
        <v>26.0</v>
      </c>
      <c r="M1773" s="40">
        <v>72.0</v>
      </c>
      <c r="N1773" s="41">
        <v>69.0</v>
      </c>
      <c r="O1773" s="42">
        <v>0.308</v>
      </c>
      <c r="P1773" s="42">
        <v>0.647</v>
      </c>
      <c r="Q1773" s="42">
        <v>0.045</v>
      </c>
      <c r="R1773" s="40">
        <v>6.7727274E7</v>
      </c>
      <c r="S1773" s="42">
        <v>0.655</v>
      </c>
      <c r="T1773" s="43">
        <f t="array" ref="T1773:U1773">VLOOKUP(D1773, TOURISM!D:H,{4,5},0)</f>
        <v>1607000000</v>
      </c>
      <c r="U1773" s="43">
        <v>3.99E9</v>
      </c>
      <c r="V1773" s="38" t="str">
        <f t="array" ref="V1773:AA1773">VLOOKUP(D1773, BUSINESS!D:P,{8,9,10,11,12,13},0)</f>
        <v/>
      </c>
      <c r="W1773" s="37"/>
      <c r="X1773" s="37"/>
      <c r="Y1773" s="37"/>
      <c r="Z1773" s="38">
        <v>0.046</v>
      </c>
      <c r="AA1773" s="38">
        <v>0.034</v>
      </c>
      <c r="AB1773" s="44">
        <f t="shared" si="331"/>
        <v>1712.751646</v>
      </c>
      <c r="AC1773" s="44">
        <f t="shared" si="590"/>
        <v>3.110681821</v>
      </c>
      <c r="AD1773" s="44">
        <f t="shared" ref="AD1773:AD1776" si="591">J1773/R1773*1000</f>
        <v>8.439908566</v>
      </c>
      <c r="AE1773" s="44">
        <f t="shared" si="552"/>
        <v>23.72751633</v>
      </c>
      <c r="AF1773" s="44">
        <f t="shared" si="553"/>
        <v>58.91275057</v>
      </c>
      <c r="AG1773" s="45">
        <f t="shared" si="5"/>
        <v>-0.00425647364</v>
      </c>
      <c r="AH1773" s="45">
        <f t="shared" si="6"/>
        <v>-0.6530612245</v>
      </c>
      <c r="AI1773" s="45">
        <f t="shared" si="7"/>
        <v>-0.01966675833</v>
      </c>
      <c r="AJ1773" s="45" t="str">
        <f t="shared" si="8"/>
        <v/>
      </c>
      <c r="AK1773" s="45">
        <f t="shared" si="9"/>
        <v>0.01300749186</v>
      </c>
      <c r="AL1773" s="45">
        <f t="shared" si="10"/>
        <v>0.4138728747</v>
      </c>
      <c r="AM1773" s="45">
        <f t="shared" si="11"/>
        <v>4.516479729</v>
      </c>
    </row>
    <row r="1774">
      <c r="A1774" s="33" t="s">
        <v>197</v>
      </c>
      <c r="B1774" s="34" t="s">
        <v>199</v>
      </c>
      <c r="C1774" s="35" t="s">
        <v>51</v>
      </c>
      <c r="D1774" s="36" t="str">
        <f t="shared" si="1"/>
        <v>Middle East/Iran-Middle East/2003</v>
      </c>
      <c r="E1774" s="37">
        <f t="array" ref="E1774:H1774">VLOOKUP(D1774, GDP!D:L,{6,7,8,9},0)</f>
        <v>135000000000</v>
      </c>
      <c r="F1774" s="38">
        <v>0.047</v>
      </c>
      <c r="G1774" s="37">
        <v>97.0</v>
      </c>
      <c r="H1774" s="38"/>
      <c r="I1774" s="39">
        <f t="array" ref="I1774:J1774">VLOOKUP(D1774, ENERGY!I:M,{4,5},0)</f>
        <v>213423</v>
      </c>
      <c r="J1774" s="39">
        <v>577483.0</v>
      </c>
      <c r="K1774" s="40">
        <f t="array" ref="K1774:S1774">VLOOKUP(D1774, 'HUMAN RESOURCES'!D:V,{11,12,13,14,15,16,17,18,19},0)</f>
        <v>18</v>
      </c>
      <c r="L1774" s="40">
        <v>24.0</v>
      </c>
      <c r="M1774" s="40">
        <v>72.0</v>
      </c>
      <c r="N1774" s="41">
        <v>70.0</v>
      </c>
      <c r="O1774" s="42">
        <v>0.289</v>
      </c>
      <c r="P1774" s="42">
        <v>0.664</v>
      </c>
      <c r="Q1774" s="42">
        <v>0.047</v>
      </c>
      <c r="R1774" s="40">
        <v>6.8543171E7</v>
      </c>
      <c r="S1774" s="42">
        <v>0.662</v>
      </c>
      <c r="T1774" s="43">
        <f t="array" ref="T1774:U1774">VLOOKUP(D1774, TOURISM!D:H,{4,5},0)</f>
        <v>1266000000</v>
      </c>
      <c r="U1774" s="43">
        <v>4.12E9</v>
      </c>
      <c r="V1774" s="38" t="str">
        <f t="array" ref="V1774:AA1774">VLOOKUP(D1774, BUSINESS!D:P,{8,9,10,11,12,13},0)</f>
        <v/>
      </c>
      <c r="W1774" s="37">
        <v>29.0</v>
      </c>
      <c r="X1774" s="37"/>
      <c r="Y1774" s="37"/>
      <c r="Z1774" s="38">
        <v>0.069</v>
      </c>
      <c r="AA1774" s="38">
        <v>0.05</v>
      </c>
      <c r="AB1774" s="44">
        <f t="shared" si="331"/>
        <v>1969.561636</v>
      </c>
      <c r="AC1774" s="44">
        <f t="shared" si="590"/>
        <v>3.113701874</v>
      </c>
      <c r="AD1774" s="44">
        <f t="shared" si="591"/>
        <v>8.425098979</v>
      </c>
      <c r="AE1774" s="44">
        <f t="shared" si="552"/>
        <v>18.47011134</v>
      </c>
      <c r="AF1774" s="44">
        <f t="shared" si="553"/>
        <v>60.10810326</v>
      </c>
      <c r="AG1774" s="45">
        <f t="shared" si="5"/>
        <v>0.1499400049</v>
      </c>
      <c r="AH1774" s="45">
        <f t="shared" si="6"/>
        <v>-0.04901960784</v>
      </c>
      <c r="AI1774" s="45">
        <f t="shared" si="7"/>
        <v>0.0009708654061</v>
      </c>
      <c r="AJ1774" s="45">
        <f t="shared" si="8"/>
        <v>-0.001754709456</v>
      </c>
      <c r="AK1774" s="45">
        <f t="shared" si="9"/>
        <v>0.01204680112</v>
      </c>
      <c r="AL1774" s="45">
        <f t="shared" si="10"/>
        <v>-0.2215741807</v>
      </c>
      <c r="AM1774" s="45">
        <f t="shared" si="11"/>
        <v>0.02029022027</v>
      </c>
    </row>
    <row r="1775">
      <c r="A1775" s="33" t="s">
        <v>197</v>
      </c>
      <c r="B1775" s="34" t="s">
        <v>199</v>
      </c>
      <c r="C1775" s="35" t="s">
        <v>52</v>
      </c>
      <c r="D1775" s="36" t="str">
        <f t="shared" si="1"/>
        <v>Middle East/Iran-Middle East/2004</v>
      </c>
      <c r="E1775" s="37">
        <f t="array" ref="E1775:H1775">VLOOKUP(D1775, GDP!D:L,{6,7,8,9},0)</f>
        <v>163000000000</v>
      </c>
      <c r="F1775" s="38">
        <v>0.047</v>
      </c>
      <c r="G1775" s="37">
        <v>117.0</v>
      </c>
      <c r="H1775" s="38">
        <v>0.167</v>
      </c>
      <c r="I1775" s="39">
        <f t="array" ref="I1775:J1775">VLOOKUP(D1775, ENERGY!I:M,{4,5},0)</f>
        <v>204312</v>
      </c>
      <c r="J1775" s="39">
        <v>570574.0</v>
      </c>
      <c r="K1775" s="40">
        <f t="array" ref="K1775:S1775">VLOOKUP(D1775, 'HUMAN RESOURCES'!D:V,{11,12,13,14,15,16,17,18,19},0)</f>
        <v>18</v>
      </c>
      <c r="L1775" s="40">
        <v>23.0</v>
      </c>
      <c r="M1775" s="40">
        <v>73.0</v>
      </c>
      <c r="N1775" s="41">
        <v>70.0</v>
      </c>
      <c r="O1775" s="42">
        <v>0.272</v>
      </c>
      <c r="P1775" s="42">
        <v>0.68</v>
      </c>
      <c r="Q1775" s="42">
        <v>0.048</v>
      </c>
      <c r="R1775" s="40">
        <v>6.9342126E7</v>
      </c>
      <c r="S1775" s="42">
        <v>0.669</v>
      </c>
      <c r="T1775" s="43">
        <f t="array" ref="T1775:U1775">VLOOKUP(D1775, TOURISM!D:H,{4,5},0)</f>
        <v>1305000000</v>
      </c>
      <c r="U1775" s="43">
        <v>4.402E9</v>
      </c>
      <c r="V1775" s="38" t="str">
        <f t="array" ref="V1775:AA1775">VLOOKUP(D1775, BUSINESS!D:P,{8,9,10,11,12,13},0)</f>
        <v/>
      </c>
      <c r="W1775" s="37">
        <v>29.0</v>
      </c>
      <c r="X1775" s="37"/>
      <c r="Y1775" s="37"/>
      <c r="Z1775" s="38">
        <v>0.075</v>
      </c>
      <c r="AA1775" s="38">
        <v>0.073</v>
      </c>
      <c r="AB1775" s="44">
        <f t="shared" si="331"/>
        <v>2350.663434</v>
      </c>
      <c r="AC1775" s="44">
        <f t="shared" si="590"/>
        <v>2.946434033</v>
      </c>
      <c r="AD1775" s="44">
        <f t="shared" si="591"/>
        <v>8.22838919</v>
      </c>
      <c r="AE1775" s="44">
        <f t="shared" si="552"/>
        <v>18.81972872</v>
      </c>
      <c r="AF1775" s="44">
        <f t="shared" si="553"/>
        <v>63.48233396</v>
      </c>
      <c r="AG1775" s="45">
        <f t="shared" si="5"/>
        <v>0.1934957459</v>
      </c>
      <c r="AH1775" s="45">
        <f t="shared" si="6"/>
        <v>0.206185567</v>
      </c>
      <c r="AI1775" s="45">
        <f t="shared" si="7"/>
        <v>-0.05371992805</v>
      </c>
      <c r="AJ1775" s="45">
        <f t="shared" si="8"/>
        <v>-0.02334806858</v>
      </c>
      <c r="AK1775" s="45">
        <f t="shared" si="9"/>
        <v>0.01165623049</v>
      </c>
      <c r="AL1775" s="45">
        <f t="shared" si="10"/>
        <v>0.01892881804</v>
      </c>
      <c r="AM1775" s="45">
        <f t="shared" si="11"/>
        <v>0.05613603686</v>
      </c>
    </row>
    <row r="1776">
      <c r="A1776" s="33" t="s">
        <v>197</v>
      </c>
      <c r="B1776" s="34" t="s">
        <v>199</v>
      </c>
      <c r="C1776" s="35" t="s">
        <v>53</v>
      </c>
      <c r="D1776" s="36" t="str">
        <f t="shared" si="1"/>
        <v>Middle East/Iran-Middle East/2005</v>
      </c>
      <c r="E1776" s="37">
        <f t="array" ref="E1776:H1776">VLOOKUP(D1776, GDP!D:L,{6,7,8,9},0)</f>
        <v>192000000000</v>
      </c>
      <c r="F1776" s="38">
        <v>0.053</v>
      </c>
      <c r="G1776" s="37">
        <v>156.0</v>
      </c>
      <c r="H1776" s="38">
        <v>0.16</v>
      </c>
      <c r="I1776" s="39">
        <f t="array" ref="I1776:J1776">VLOOKUP(D1776, ENERGY!I:M,{4,5},0)</f>
        <v>144491.5</v>
      </c>
      <c r="J1776" s="39">
        <v>423153.5</v>
      </c>
      <c r="K1776" s="40">
        <f t="array" ref="K1776:S1776">VLOOKUP(D1776, 'HUMAN RESOURCES'!D:V,{11,12,13,14,15,16,17,18,19},0)</f>
        <v>18</v>
      </c>
      <c r="L1776" s="40">
        <v>22.0</v>
      </c>
      <c r="M1776" s="40">
        <v>73.0</v>
      </c>
      <c r="N1776" s="41">
        <v>70.0</v>
      </c>
      <c r="O1776" s="42">
        <v>0.258</v>
      </c>
      <c r="P1776" s="42">
        <v>0.693</v>
      </c>
      <c r="Q1776" s="42">
        <v>0.049</v>
      </c>
      <c r="R1776" s="40">
        <v>7.0152384E7</v>
      </c>
      <c r="S1776" s="42">
        <v>0.676</v>
      </c>
      <c r="T1776" s="43">
        <f t="array" ref="T1776:U1776">VLOOKUP(D1776, TOURISM!D:H,{4,5},0)</f>
        <v>1025000000</v>
      </c>
      <c r="U1776" s="43">
        <v>4.112E9</v>
      </c>
      <c r="V1776" s="38">
        <f t="array" ref="V1776:AA1776">VLOOKUP(D1776, BUSINESS!D:P,{8,9,10,11,12,13},0)</f>
        <v>0.442</v>
      </c>
      <c r="W1776" s="37">
        <v>28.0</v>
      </c>
      <c r="X1776" s="37"/>
      <c r="Y1776" s="37">
        <v>344.0</v>
      </c>
      <c r="Z1776" s="38">
        <v>0.081</v>
      </c>
      <c r="AA1776" s="38">
        <v>0.121</v>
      </c>
      <c r="AB1776" s="44">
        <f t="shared" si="331"/>
        <v>2736.899148</v>
      </c>
      <c r="AC1776" s="44">
        <f t="shared" si="590"/>
        <v>2.059680538</v>
      </c>
      <c r="AD1776" s="44">
        <f t="shared" si="591"/>
        <v>6.031919029</v>
      </c>
      <c r="AE1776" s="44">
        <f t="shared" si="552"/>
        <v>14.61105014</v>
      </c>
      <c r="AF1776" s="44">
        <f t="shared" si="553"/>
        <v>58.61525675</v>
      </c>
      <c r="AG1776" s="45">
        <f t="shared" si="5"/>
        <v>0.1643092366</v>
      </c>
      <c r="AH1776" s="45">
        <f t="shared" si="6"/>
        <v>0.3333333333</v>
      </c>
      <c r="AI1776" s="45">
        <f t="shared" si="7"/>
        <v>-0.3009582043</v>
      </c>
      <c r="AJ1776" s="45">
        <f t="shared" si="8"/>
        <v>-0.2669380495</v>
      </c>
      <c r="AK1776" s="45">
        <f t="shared" si="9"/>
        <v>0.01168493161</v>
      </c>
      <c r="AL1776" s="45">
        <f t="shared" si="10"/>
        <v>-0.2236312033</v>
      </c>
      <c r="AM1776" s="45">
        <f t="shared" si="11"/>
        <v>-0.07666821461</v>
      </c>
    </row>
    <row r="1777">
      <c r="A1777" s="33" t="s">
        <v>197</v>
      </c>
      <c r="B1777" s="34" t="s">
        <v>199</v>
      </c>
      <c r="C1777" s="35" t="s">
        <v>54</v>
      </c>
      <c r="D1777" s="36" t="str">
        <f t="shared" si="1"/>
        <v>Middle East/Iran-Middle East/2006</v>
      </c>
      <c r="E1777" s="37">
        <f t="array" ref="E1777:H1777">VLOOKUP(D1777, GDP!D:L,{6,7,8,9},0)</f>
        <v>223000000000</v>
      </c>
      <c r="F1777" s="38">
        <v>0.051</v>
      </c>
      <c r="G1777" s="37">
        <v>174.0</v>
      </c>
      <c r="H1777" s="38">
        <v>0.14</v>
      </c>
      <c r="I1777" s="39" t="str">
        <f t="array" ref="I1777:J1777">VLOOKUP(D1777, ENERGY!I:M,{4,5},0)</f>
        <v/>
      </c>
      <c r="J1777" s="39"/>
      <c r="K1777" s="40">
        <f t="array" ref="K1777:S1777">VLOOKUP(D1777, 'HUMAN RESOURCES'!D:V,{11,12,13,14,15,16,17,18,19},0)</f>
        <v>18</v>
      </c>
      <c r="L1777" s="40">
        <v>21.0</v>
      </c>
      <c r="M1777" s="40">
        <v>74.0</v>
      </c>
      <c r="N1777" s="41">
        <v>70.0</v>
      </c>
      <c r="O1777" s="42">
        <v>0.249</v>
      </c>
      <c r="P1777" s="42">
        <v>0.701</v>
      </c>
      <c r="Q1777" s="42">
        <v>0.05</v>
      </c>
      <c r="R1777" s="40">
        <v>7.0976584E7</v>
      </c>
      <c r="S1777" s="42">
        <v>0.682</v>
      </c>
      <c r="T1777" s="43">
        <f t="array" ref="T1777:U1777">VLOOKUP(D1777, TOURISM!D:H,{4,5},0)</f>
        <v>1464000000</v>
      </c>
      <c r="U1777" s="43">
        <v>5.066E9</v>
      </c>
      <c r="V1777" s="38">
        <f t="array" ref="V1777:AA1777">VLOOKUP(D1777, BUSINESS!D:P,{8,9,10,11,12,13},0)</f>
        <v>0.442</v>
      </c>
      <c r="W1777" s="37">
        <v>28.0</v>
      </c>
      <c r="X1777" s="37"/>
      <c r="Y1777" s="37">
        <v>344.0</v>
      </c>
      <c r="Z1777" s="38">
        <v>0.088</v>
      </c>
      <c r="AA1777" s="38">
        <v>0.217</v>
      </c>
      <c r="AB1777" s="44">
        <f t="shared" si="331"/>
        <v>3141.881272</v>
      </c>
      <c r="AC1777" s="44"/>
      <c r="AD1777" s="44"/>
      <c r="AE1777" s="44">
        <f t="shared" si="552"/>
        <v>20.62652099</v>
      </c>
      <c r="AF1777" s="44">
        <f t="shared" si="553"/>
        <v>71.37565257</v>
      </c>
      <c r="AG1777" s="45">
        <f t="shared" si="5"/>
        <v>0.1479711534</v>
      </c>
      <c r="AH1777" s="45">
        <f t="shared" si="6"/>
        <v>0.1153846154</v>
      </c>
      <c r="AI1777" s="45" t="str">
        <f t="shared" si="7"/>
        <v/>
      </c>
      <c r="AJ1777" s="45" t="str">
        <f t="shared" si="8"/>
        <v/>
      </c>
      <c r="AK1777" s="45">
        <f t="shared" si="9"/>
        <v>0.01174870978</v>
      </c>
      <c r="AL1777" s="45">
        <f t="shared" si="10"/>
        <v>0.4117069477</v>
      </c>
      <c r="AM1777" s="45">
        <f t="shared" si="11"/>
        <v>0.2176975163</v>
      </c>
    </row>
    <row r="1778">
      <c r="A1778" s="33" t="s">
        <v>197</v>
      </c>
      <c r="B1778" s="34" t="s">
        <v>199</v>
      </c>
      <c r="C1778" s="35" t="s">
        <v>55</v>
      </c>
      <c r="D1778" s="36" t="str">
        <f t="shared" si="1"/>
        <v>Middle East/Iran-Middle East/2007</v>
      </c>
      <c r="E1778" s="37">
        <f t="array" ref="E1778:H1778">VLOOKUP(D1778, GDP!D:L,{6,7,8,9},0)</f>
        <v>286000000000</v>
      </c>
      <c r="F1778" s="38">
        <v>0.051</v>
      </c>
      <c r="G1778" s="37">
        <v>220.0</v>
      </c>
      <c r="H1778" s="38">
        <v>0.12</v>
      </c>
      <c r="I1778" s="39">
        <f t="array" ref="I1778:J1778">VLOOKUP(D1778, ENERGY!I:M,{4,5},0)</f>
        <v>190620</v>
      </c>
      <c r="J1778" s="39">
        <v>539790.0</v>
      </c>
      <c r="K1778" s="40">
        <f t="array" ref="K1778:S1778">VLOOKUP(D1778, 'HUMAN RESOURCES'!D:V,{11,12,13,14,15,16,17,18,19},0)</f>
        <v>19</v>
      </c>
      <c r="L1778" s="40">
        <v>19.0</v>
      </c>
      <c r="M1778" s="40">
        <v>74.0</v>
      </c>
      <c r="N1778" s="41">
        <v>70.0</v>
      </c>
      <c r="O1778" s="42">
        <v>0.242</v>
      </c>
      <c r="P1778" s="42">
        <v>0.707</v>
      </c>
      <c r="Q1778" s="42">
        <v>0.051</v>
      </c>
      <c r="R1778" s="40">
        <v>7.1809219E7</v>
      </c>
      <c r="S1778" s="42">
        <v>0.689</v>
      </c>
      <c r="T1778" s="43">
        <f t="array" ref="T1778:U1778">VLOOKUP(D1778, TOURISM!D:H,{4,5},0)</f>
        <v>1950000000</v>
      </c>
      <c r="U1778" s="43">
        <v>7.335E9</v>
      </c>
      <c r="V1778" s="38">
        <f t="array" ref="V1778:AA1778">VLOOKUP(D1778, BUSINESS!D:P,{8,9,10,11,12,13},0)</f>
        <v>0.442</v>
      </c>
      <c r="W1778" s="37">
        <v>28.0</v>
      </c>
      <c r="X1778" s="37"/>
      <c r="Y1778" s="37">
        <v>344.0</v>
      </c>
      <c r="Z1778" s="38">
        <v>0.095</v>
      </c>
      <c r="AA1778" s="38">
        <v>0.415</v>
      </c>
      <c r="AB1778" s="44">
        <f t="shared" si="331"/>
        <v>3982.775526</v>
      </c>
      <c r="AC1778" s="44">
        <f t="shared" ref="AC1778:AC1779" si="592">(I1778/R1778)*1000</f>
        <v>2.654533814</v>
      </c>
      <c r="AD1778" s="44">
        <f t="shared" ref="AD1778:AD1779" si="593">J1778/R1778*1000</f>
        <v>7.517001403</v>
      </c>
      <c r="AE1778" s="44">
        <f t="shared" si="552"/>
        <v>27.15528768</v>
      </c>
      <c r="AF1778" s="44">
        <f t="shared" si="553"/>
        <v>102.145659</v>
      </c>
      <c r="AG1778" s="45">
        <f t="shared" si="5"/>
        <v>0.2676403664</v>
      </c>
      <c r="AH1778" s="45">
        <f t="shared" si="6"/>
        <v>0.2643678161</v>
      </c>
      <c r="AI1778" s="45" t="str">
        <f t="shared" si="7"/>
        <v/>
      </c>
      <c r="AJ1778" s="45" t="str">
        <f t="shared" si="8"/>
        <v/>
      </c>
      <c r="AK1778" s="45">
        <f t="shared" si="9"/>
        <v>0.01173112248</v>
      </c>
      <c r="AL1778" s="45">
        <f t="shared" si="10"/>
        <v>0.3165229215</v>
      </c>
      <c r="AM1778" s="45">
        <f t="shared" si="11"/>
        <v>0.4310994767</v>
      </c>
    </row>
    <row r="1779">
      <c r="A1779" s="33" t="s">
        <v>197</v>
      </c>
      <c r="B1779" s="34" t="s">
        <v>199</v>
      </c>
      <c r="C1779" s="35" t="s">
        <v>56</v>
      </c>
      <c r="D1779" s="36" t="str">
        <f t="shared" si="1"/>
        <v>Middle East/Iran-Middle East/2008</v>
      </c>
      <c r="E1779" s="37">
        <f t="array" ref="E1779:H1779">VLOOKUP(D1779, GDP!D:L,{6,7,8,9},0)</f>
        <v>356000000000</v>
      </c>
      <c r="F1779" s="38">
        <v>0.064</v>
      </c>
      <c r="G1779" s="37">
        <v>313.0</v>
      </c>
      <c r="H1779" s="38">
        <v>0.12</v>
      </c>
      <c r="I1779" s="39">
        <f t="array" ref="I1779:J1779">VLOOKUP(D1779, ENERGY!I:M,{4,5},0)</f>
        <v>172442</v>
      </c>
      <c r="J1779" s="39">
        <v>469328.0</v>
      </c>
      <c r="K1779" s="40">
        <f t="array" ref="K1779:S1779">VLOOKUP(D1779, 'HUMAN RESOURCES'!D:V,{11,12,13,14,15,16,17,18,19},0)</f>
        <v>19</v>
      </c>
      <c r="L1779" s="40">
        <v>18.0</v>
      </c>
      <c r="M1779" s="40">
        <v>74.0</v>
      </c>
      <c r="N1779" s="41">
        <v>71.0</v>
      </c>
      <c r="O1779" s="42">
        <v>0.239</v>
      </c>
      <c r="P1779" s="42">
        <v>0.71</v>
      </c>
      <c r="Q1779" s="42">
        <v>0.051</v>
      </c>
      <c r="R1779" s="40">
        <v>7.2660887E7</v>
      </c>
      <c r="S1779" s="42">
        <v>0.695</v>
      </c>
      <c r="T1779" s="43">
        <f t="array" ref="T1779:U1779">VLOOKUP(D1779, TOURISM!D:H,{4,5},0)</f>
        <v>1978000000</v>
      </c>
      <c r="U1779" s="43">
        <v>8.27E9</v>
      </c>
      <c r="V1779" s="38">
        <f t="array" ref="V1779:AA1779">VLOOKUP(D1779, BUSINESS!D:P,{8,9,10,11,12,13},0)</f>
        <v>0.442</v>
      </c>
      <c r="W1779" s="37">
        <v>28.0</v>
      </c>
      <c r="X1779" s="37"/>
      <c r="Y1779" s="37">
        <v>344.0</v>
      </c>
      <c r="Z1779" s="38">
        <v>0.102</v>
      </c>
      <c r="AA1779" s="38">
        <v>0.592</v>
      </c>
      <c r="AB1779" s="44">
        <f t="shared" si="331"/>
        <v>4899.472257</v>
      </c>
      <c r="AC1779" s="44">
        <f t="shared" si="592"/>
        <v>2.373243806</v>
      </c>
      <c r="AD1779" s="44">
        <f t="shared" si="593"/>
        <v>6.459155942</v>
      </c>
      <c r="AE1779" s="44">
        <f t="shared" si="552"/>
        <v>27.22234866</v>
      </c>
      <c r="AF1779" s="44">
        <f t="shared" si="553"/>
        <v>113.816392</v>
      </c>
      <c r="AG1779" s="45">
        <f t="shared" si="5"/>
        <v>0.2301653016</v>
      </c>
      <c r="AH1779" s="45">
        <f t="shared" si="6"/>
        <v>0.4227272727</v>
      </c>
      <c r="AI1779" s="45">
        <f t="shared" si="7"/>
        <v>-0.1059658787</v>
      </c>
      <c r="AJ1779" s="45">
        <f t="shared" si="8"/>
        <v>-0.1407270539</v>
      </c>
      <c r="AK1779" s="45">
        <f t="shared" si="9"/>
        <v>0.01186014849</v>
      </c>
      <c r="AL1779" s="45">
        <f t="shared" si="10"/>
        <v>0.0024695368</v>
      </c>
      <c r="AM1779" s="45">
        <f t="shared" si="11"/>
        <v>0.1142557902</v>
      </c>
    </row>
    <row r="1780">
      <c r="A1780" s="33" t="s">
        <v>197</v>
      </c>
      <c r="B1780" s="34" t="s">
        <v>199</v>
      </c>
      <c r="C1780" s="35" t="s">
        <v>57</v>
      </c>
      <c r="D1780" s="36" t="str">
        <f t="shared" si="1"/>
        <v>Middle East/Iran-Middle East/2009</v>
      </c>
      <c r="E1780" s="37">
        <f t="array" ref="E1780:H1780">VLOOKUP(D1780, GDP!D:L,{6,7,8,9},0)</f>
        <v>363000000000</v>
      </c>
      <c r="F1780" s="38">
        <v>0.072</v>
      </c>
      <c r="G1780" s="37">
        <v>357.0</v>
      </c>
      <c r="H1780" s="38">
        <v>0.12</v>
      </c>
      <c r="I1780" s="39" t="str">
        <f t="array" ref="I1780:J1780">VLOOKUP(D1780, ENERGY!I:M,{4,5},0)</f>
        <v/>
      </c>
      <c r="J1780" s="39"/>
      <c r="K1780" s="40">
        <f t="array" ref="K1780:S1780">VLOOKUP(D1780, 'HUMAN RESOURCES'!D:V,{11,12,13,14,15,16,17,18,19},0)</f>
        <v>19</v>
      </c>
      <c r="L1780" s="40">
        <v>17.0</v>
      </c>
      <c r="M1780" s="40">
        <v>75.0</v>
      </c>
      <c r="N1780" s="41">
        <v>71.0</v>
      </c>
      <c r="O1780" s="42">
        <v>0.237</v>
      </c>
      <c r="P1780" s="42">
        <v>0.712</v>
      </c>
      <c r="Q1780" s="42">
        <v>0.051</v>
      </c>
      <c r="R1780" s="40">
        <v>7.3542954E7</v>
      </c>
      <c r="S1780" s="42">
        <v>0.7</v>
      </c>
      <c r="T1780" s="43">
        <f t="array" ref="T1780:U1780">VLOOKUP(D1780, TOURISM!D:H,{4,5},0)</f>
        <v>2259000000</v>
      </c>
      <c r="U1780" s="43">
        <v>8.503E9</v>
      </c>
      <c r="V1780" s="38">
        <f t="array" ref="V1780:AA1780">VLOOKUP(D1780, BUSINESS!D:P,{8,9,10,11,12,13},0)</f>
        <v>0.442</v>
      </c>
      <c r="W1780" s="37">
        <v>9.0</v>
      </c>
      <c r="X1780" s="37"/>
      <c r="Y1780" s="37">
        <v>344.0</v>
      </c>
      <c r="Z1780" s="38">
        <v>0.111</v>
      </c>
      <c r="AA1780" s="38">
        <v>0.715</v>
      </c>
      <c r="AB1780" s="44">
        <f t="shared" si="331"/>
        <v>4935.890935</v>
      </c>
      <c r="AC1780" s="44"/>
      <c r="AD1780" s="44"/>
      <c r="AE1780" s="44">
        <f t="shared" si="552"/>
        <v>30.71674276</v>
      </c>
      <c r="AF1780" s="44">
        <f t="shared" si="553"/>
        <v>115.6195058</v>
      </c>
      <c r="AG1780" s="45">
        <f t="shared" si="5"/>
        <v>0.007433183962</v>
      </c>
      <c r="AH1780" s="45">
        <f t="shared" si="6"/>
        <v>0.1405750799</v>
      </c>
      <c r="AI1780" s="45" t="str">
        <f t="shared" si="7"/>
        <v/>
      </c>
      <c r="AJ1780" s="45" t="str">
        <f t="shared" si="8"/>
        <v/>
      </c>
      <c r="AK1780" s="45">
        <f t="shared" si="9"/>
        <v>0.01213950223</v>
      </c>
      <c r="AL1780" s="45">
        <f t="shared" si="10"/>
        <v>0.1283649013</v>
      </c>
      <c r="AM1780" s="45">
        <f t="shared" si="11"/>
        <v>0.01584230343</v>
      </c>
    </row>
    <row r="1781">
      <c r="A1781" s="33" t="s">
        <v>197</v>
      </c>
      <c r="B1781" s="34" t="s">
        <v>199</v>
      </c>
      <c r="C1781" s="35" t="s">
        <v>58</v>
      </c>
      <c r="D1781" s="36" t="str">
        <f t="shared" si="1"/>
        <v>Middle East/Iran-Middle East/2010</v>
      </c>
      <c r="E1781" s="37">
        <f t="array" ref="E1781:H1781">VLOOKUP(D1781, GDP!D:L,{6,7,8,9},0)</f>
        <v>423000000000</v>
      </c>
      <c r="F1781" s="38">
        <v>0.073</v>
      </c>
      <c r="G1781" s="37">
        <v>416.0</v>
      </c>
      <c r="H1781" s="38">
        <v>0.12</v>
      </c>
      <c r="I1781" s="39">
        <f t="array" ref="I1781:J1781">VLOOKUP(D1781, ENERGY!I:M,{4,5},0)</f>
        <v>140330</v>
      </c>
      <c r="J1781" s="39">
        <v>410518.5</v>
      </c>
      <c r="K1781" s="40">
        <f t="array" ref="K1781:S1781">VLOOKUP(D1781, 'HUMAN RESOURCES'!D:V,{11,12,13,14,15,16,17,18,19},0)</f>
        <v>19</v>
      </c>
      <c r="L1781" s="40">
        <v>16.0</v>
      </c>
      <c r="M1781" s="40">
        <v>75.0</v>
      </c>
      <c r="N1781" s="41">
        <v>71.0</v>
      </c>
      <c r="O1781" s="42">
        <v>0.236</v>
      </c>
      <c r="P1781" s="42">
        <v>0.712</v>
      </c>
      <c r="Q1781" s="42">
        <v>0.052</v>
      </c>
      <c r="R1781" s="40">
        <v>7.4462314E7</v>
      </c>
      <c r="S1781" s="42">
        <v>0.706</v>
      </c>
      <c r="T1781" s="43">
        <f t="array" ref="T1781:U1781">VLOOKUP(D1781, TOURISM!D:H,{4,5},0)</f>
        <v>2631000000</v>
      </c>
      <c r="U1781" s="43">
        <v>1.057E10</v>
      </c>
      <c r="V1781" s="38">
        <f t="array" ref="V1781:AA1781">VLOOKUP(D1781, BUSINESS!D:P,{8,9,10,11,12,13},0)</f>
        <v>0.441</v>
      </c>
      <c r="W1781" s="37">
        <v>11.0</v>
      </c>
      <c r="X1781" s="37"/>
      <c r="Y1781" s="37">
        <v>344.0</v>
      </c>
      <c r="Z1781" s="38">
        <v>0.147</v>
      </c>
      <c r="AA1781" s="38">
        <v>0.726</v>
      </c>
      <c r="AB1781" s="44">
        <f t="shared" si="331"/>
        <v>5680.725958</v>
      </c>
      <c r="AC1781" s="44">
        <f t="shared" ref="AC1781:AC1782" si="594">(I1781/R1781)*1000</f>
        <v>1.884577479</v>
      </c>
      <c r="AD1781" s="44">
        <f t="shared" ref="AD1781:AD1782" si="595">J1781/R1781*1000</f>
        <v>5.513104253</v>
      </c>
      <c r="AE1781" s="44">
        <f t="shared" si="552"/>
        <v>35.33330968</v>
      </c>
      <c r="AF1781" s="44">
        <f t="shared" si="553"/>
        <v>141.9510009</v>
      </c>
      <c r="AG1781" s="45">
        <f t="shared" si="5"/>
        <v>0.1509018396</v>
      </c>
      <c r="AH1781" s="45">
        <f t="shared" si="6"/>
        <v>0.1652661064</v>
      </c>
      <c r="AI1781" s="45" t="str">
        <f t="shared" si="7"/>
        <v/>
      </c>
      <c r="AJ1781" s="45" t="str">
        <f t="shared" si="8"/>
        <v/>
      </c>
      <c r="AK1781" s="45">
        <f t="shared" si="9"/>
        <v>0.01250099364</v>
      </c>
      <c r="AL1781" s="45">
        <f t="shared" si="10"/>
        <v>0.1502948067</v>
      </c>
      <c r="AM1781" s="45">
        <f t="shared" si="11"/>
        <v>0.2277426706</v>
      </c>
    </row>
    <row r="1782">
      <c r="A1782" s="33" t="s">
        <v>197</v>
      </c>
      <c r="B1782" s="34" t="s">
        <v>199</v>
      </c>
      <c r="C1782" s="35" t="s">
        <v>59</v>
      </c>
      <c r="D1782" s="36" t="str">
        <f t="shared" si="1"/>
        <v>Middle East/Iran-Middle East/2011</v>
      </c>
      <c r="E1782" s="37">
        <f t="array" ref="E1782:H1782">VLOOKUP(D1782, GDP!D:L,{6,7,8,9},0)</f>
        <v>528000000000</v>
      </c>
      <c r="F1782" s="38">
        <v>0.068</v>
      </c>
      <c r="G1782" s="37">
        <v>483.0</v>
      </c>
      <c r="H1782" s="38">
        <v>0.11</v>
      </c>
      <c r="I1782" s="39">
        <f t="array" ref="I1782:J1782">VLOOKUP(D1782, ENERGY!I:M,{4,5},0)</f>
        <v>180242</v>
      </c>
      <c r="J1782" s="39">
        <v>509889.0</v>
      </c>
      <c r="K1782" s="40">
        <f t="array" ref="K1782:S1782">VLOOKUP(D1782, 'HUMAN RESOURCES'!D:V,{11,12,13,14,15,16,17,18,19},0)</f>
        <v>19</v>
      </c>
      <c r="L1782" s="40">
        <v>16.0</v>
      </c>
      <c r="M1782" s="40">
        <v>75.0</v>
      </c>
      <c r="N1782" s="41">
        <v>72.0</v>
      </c>
      <c r="O1782" s="42">
        <v>0.236</v>
      </c>
      <c r="P1782" s="42">
        <v>0.712</v>
      </c>
      <c r="Q1782" s="42">
        <v>0.052</v>
      </c>
      <c r="R1782" s="40">
        <v>7.5424285E7</v>
      </c>
      <c r="S1782" s="42">
        <v>0.712</v>
      </c>
      <c r="T1782" s="43">
        <f t="array" ref="T1782:U1782">VLOOKUP(D1782, TOURISM!D:H,{4,5},0)</f>
        <v>2574000000</v>
      </c>
      <c r="U1782" s="43">
        <v>1.0881E10</v>
      </c>
      <c r="V1782" s="38">
        <f t="array" ref="V1782:AA1782">VLOOKUP(D1782, BUSINESS!D:P,{8,9,10,11,12,13},0)</f>
        <v>0.441</v>
      </c>
      <c r="W1782" s="37">
        <v>11.0</v>
      </c>
      <c r="X1782" s="37"/>
      <c r="Y1782" s="37">
        <v>344.0</v>
      </c>
      <c r="Z1782" s="38">
        <v>0.21</v>
      </c>
      <c r="AA1782" s="38">
        <v>0.743</v>
      </c>
      <c r="AB1782" s="44">
        <f t="shared" si="331"/>
        <v>7000.397816</v>
      </c>
      <c r="AC1782" s="44">
        <f t="shared" si="594"/>
        <v>2.389707771</v>
      </c>
      <c r="AD1782" s="44">
        <f t="shared" si="595"/>
        <v>6.760276216</v>
      </c>
      <c r="AE1782" s="44">
        <f t="shared" si="552"/>
        <v>34.12693935</v>
      </c>
      <c r="AF1782" s="44">
        <f t="shared" si="553"/>
        <v>144.26388</v>
      </c>
      <c r="AG1782" s="45">
        <f t="shared" si="5"/>
        <v>0.2323069038</v>
      </c>
      <c r="AH1782" s="45">
        <f t="shared" si="6"/>
        <v>0.1610576923</v>
      </c>
      <c r="AI1782" s="45">
        <f t="shared" si="7"/>
        <v>0.2680337093</v>
      </c>
      <c r="AJ1782" s="45">
        <f t="shared" si="8"/>
        <v>0.22621955</v>
      </c>
      <c r="AK1782" s="45">
        <f t="shared" si="9"/>
        <v>0.01291889747</v>
      </c>
      <c r="AL1782" s="45">
        <f t="shared" si="10"/>
        <v>-0.03414257924</v>
      </c>
      <c r="AM1782" s="45">
        <f t="shared" si="11"/>
        <v>0.01629350342</v>
      </c>
    </row>
    <row r="1783">
      <c r="A1783" s="33" t="s">
        <v>197</v>
      </c>
      <c r="B1783" s="34" t="s">
        <v>199</v>
      </c>
      <c r="C1783" s="35" t="s">
        <v>60</v>
      </c>
      <c r="D1783" s="36" t="str">
        <f t="shared" si="1"/>
        <v>Middle East/Iran-Middle East/2012</v>
      </c>
      <c r="E1783" s="37">
        <f t="array" ref="E1783:H1783">VLOOKUP(D1783, GDP!D:L,{6,7,8,9},0)</f>
        <v>503000000000</v>
      </c>
      <c r="F1783" s="38">
        <v>0.067</v>
      </c>
      <c r="G1783" s="37">
        <v>490.0</v>
      </c>
      <c r="H1783" s="38">
        <v>0.11</v>
      </c>
      <c r="I1783" s="39" t="str">
        <f t="array" ref="I1783:J1783">VLOOKUP(D1783, ENERGY!I:M,{4,5},0)</f>
        <v/>
      </c>
      <c r="J1783" s="39"/>
      <c r="K1783" s="40">
        <f t="array" ref="K1783:S1783">VLOOKUP(D1783, 'HUMAN RESOURCES'!D:V,{11,12,13,14,15,16,17,18,19},0)</f>
        <v>19</v>
      </c>
      <c r="L1783" s="40">
        <v>15.0</v>
      </c>
      <c r="M1783" s="40">
        <v>76.0</v>
      </c>
      <c r="N1783" s="41">
        <v>72.0</v>
      </c>
      <c r="O1783" s="42">
        <v>0.237</v>
      </c>
      <c r="P1783" s="42">
        <v>0.711</v>
      </c>
      <c r="Q1783" s="42">
        <v>0.052</v>
      </c>
      <c r="R1783" s="40">
        <v>7.6424443E7</v>
      </c>
      <c r="S1783" s="42">
        <v>0.718</v>
      </c>
      <c r="T1783" s="43">
        <f t="array" ref="T1783:U1783">VLOOKUP(D1783, TOURISM!D:H,{4,5},0)</f>
        <v>2574000000</v>
      </c>
      <c r="U1783" s="43">
        <v>1.0881E10</v>
      </c>
      <c r="V1783" s="38">
        <f t="array" ref="V1783:AA1783">VLOOKUP(D1783, BUSINESS!D:P,{8,9,10,11,12,13},0)</f>
        <v>0.441</v>
      </c>
      <c r="W1783" s="37">
        <v>16.0</v>
      </c>
      <c r="X1783" s="37">
        <v>152.0</v>
      </c>
      <c r="Y1783" s="37">
        <v>344.0</v>
      </c>
      <c r="Z1783" s="38">
        <v>0.275</v>
      </c>
      <c r="AA1783" s="38">
        <v>0.761</v>
      </c>
      <c r="AB1783" s="44">
        <f t="shared" si="331"/>
        <v>6581.663932</v>
      </c>
      <c r="AC1783" s="44"/>
      <c r="AD1783" s="44"/>
      <c r="AE1783" s="44">
        <f t="shared" si="552"/>
        <v>33.68032398</v>
      </c>
      <c r="AF1783" s="44">
        <f t="shared" si="553"/>
        <v>142.375915</v>
      </c>
      <c r="AG1783" s="45">
        <f t="shared" si="5"/>
        <v>-0.05981572696</v>
      </c>
      <c r="AH1783" s="45">
        <f t="shared" si="6"/>
        <v>0.01449275362</v>
      </c>
      <c r="AI1783" s="45" t="str">
        <f t="shared" si="7"/>
        <v/>
      </c>
      <c r="AJ1783" s="45" t="str">
        <f t="shared" si="8"/>
        <v/>
      </c>
      <c r="AK1783" s="45">
        <f t="shared" si="9"/>
        <v>0.01326042401</v>
      </c>
      <c r="AL1783" s="45">
        <f t="shared" si="10"/>
        <v>-0.01308688635</v>
      </c>
      <c r="AM1783" s="45">
        <f t="shared" si="11"/>
        <v>-0.01308688635</v>
      </c>
    </row>
    <row r="1784">
      <c r="A1784" s="33" t="s">
        <v>197</v>
      </c>
      <c r="B1784" s="34" t="s">
        <v>200</v>
      </c>
      <c r="C1784" s="35" t="s">
        <v>48</v>
      </c>
      <c r="D1784" s="36" t="str">
        <f t="shared" si="1"/>
        <v>Middle East/Iraq-Middle East/2000</v>
      </c>
      <c r="E1784" s="37" t="str">
        <f t="array" ref="E1784:H1784">VLOOKUP(D1784, GDP!D:L,{6,7,8,9},0)</f>
        <v/>
      </c>
      <c r="F1784" s="38">
        <v>0.008</v>
      </c>
      <c r="G1784" s="37">
        <v>7.0</v>
      </c>
      <c r="H1784" s="38"/>
      <c r="I1784" s="39" t="str">
        <f t="array" ref="I1784:J1784">VLOOKUP(D1784, ENERGY!I:M,{4,5},0)</f>
        <v/>
      </c>
      <c r="J1784" s="39"/>
      <c r="K1784" s="40">
        <f t="array" ref="K1784:S1784">VLOOKUP(D1784, 'HUMAN RESOURCES'!D:V,{11,12,13,14,15,16,17,18,19},0)</f>
        <v>36</v>
      </c>
      <c r="L1784" s="40">
        <v>36.0</v>
      </c>
      <c r="M1784" s="40">
        <v>73.0</v>
      </c>
      <c r="N1784" s="41">
        <v>69.0</v>
      </c>
      <c r="O1784" s="42">
        <v>0.428</v>
      </c>
      <c r="P1784" s="42">
        <v>0.537</v>
      </c>
      <c r="Q1784" s="42">
        <v>0.035</v>
      </c>
      <c r="R1784" s="40">
        <v>2.3801156E7</v>
      </c>
      <c r="S1784" s="42">
        <v>0.685</v>
      </c>
      <c r="T1784" s="43">
        <f t="array" ref="T1784:U1784">VLOOKUP(D1784, TOURISM!D:H,{4,5},0)</f>
        <v>2000000</v>
      </c>
      <c r="U1784" s="43">
        <v>9000000.0</v>
      </c>
      <c r="V1784" s="38" t="str">
        <f t="array" ref="V1784:AA1784">VLOOKUP(D1784, BUSINESS!D:P,{8,9,10,11,12,13},0)</f>
        <v/>
      </c>
      <c r="W1784" s="37"/>
      <c r="X1784" s="37"/>
      <c r="Y1784" s="37"/>
      <c r="Z1784" s="38"/>
      <c r="AA1784" s="38"/>
      <c r="AB1784" s="44"/>
      <c r="AC1784" s="44"/>
      <c r="AD1784" s="44"/>
      <c r="AE1784" s="44">
        <f t="shared" si="552"/>
        <v>0.08402953201</v>
      </c>
      <c r="AF1784" s="44">
        <f t="shared" si="553"/>
        <v>0.378132894</v>
      </c>
      <c r="AG1784" s="45" t="str">
        <f t="shared" si="5"/>
        <v/>
      </c>
      <c r="AH1784" s="45" t="str">
        <f t="shared" si="6"/>
        <v/>
      </c>
      <c r="AI1784" s="45" t="str">
        <f t="shared" si="7"/>
        <v/>
      </c>
      <c r="AJ1784" s="45" t="str">
        <f t="shared" si="8"/>
        <v/>
      </c>
      <c r="AK1784" s="45" t="str">
        <f t="shared" si="9"/>
        <v/>
      </c>
      <c r="AL1784" s="45" t="str">
        <f t="shared" si="10"/>
        <v/>
      </c>
      <c r="AM1784" s="45" t="str">
        <f t="shared" si="11"/>
        <v/>
      </c>
    </row>
    <row r="1785">
      <c r="A1785" s="33" t="s">
        <v>197</v>
      </c>
      <c r="B1785" s="34" t="s">
        <v>200</v>
      </c>
      <c r="C1785" s="35" t="s">
        <v>49</v>
      </c>
      <c r="D1785" s="36" t="str">
        <f t="shared" si="1"/>
        <v>Middle East/Iraq-Middle East/2001</v>
      </c>
      <c r="E1785" s="37" t="str">
        <f t="array" ref="E1785:H1785">VLOOKUP(D1785, GDP!D:L,{6,7,8,9},0)</f>
        <v/>
      </c>
      <c r="F1785" s="38">
        <v>0.011</v>
      </c>
      <c r="G1785" s="37">
        <v>8.0</v>
      </c>
      <c r="H1785" s="38"/>
      <c r="I1785" s="39">
        <f t="array" ref="I1785:J1785">VLOOKUP(D1785, ENERGY!I:M,{4,5},0)</f>
        <v>40220</v>
      </c>
      <c r="J1785" s="39"/>
      <c r="K1785" s="40">
        <f t="array" ref="K1785:S1785">VLOOKUP(D1785, 'HUMAN RESOURCES'!D:V,{11,12,13,14,15,16,17,18,19},0)</f>
        <v>36</v>
      </c>
      <c r="L1785" s="40">
        <v>35.0</v>
      </c>
      <c r="M1785" s="40">
        <v>73.0</v>
      </c>
      <c r="N1785" s="41">
        <v>69.0</v>
      </c>
      <c r="O1785" s="42">
        <v>0.426</v>
      </c>
      <c r="P1785" s="42">
        <v>0.539</v>
      </c>
      <c r="Q1785" s="42">
        <v>0.035</v>
      </c>
      <c r="R1785" s="40">
        <v>2.4516842E7</v>
      </c>
      <c r="S1785" s="42">
        <v>0.686</v>
      </c>
      <c r="T1785" s="43">
        <f t="array" ref="T1785:U1785">VLOOKUP(D1785, TOURISM!D:H,{4,5},0)</f>
        <v>15000000</v>
      </c>
      <c r="U1785" s="43">
        <v>3.1E7</v>
      </c>
      <c r="V1785" s="38" t="str">
        <f t="array" ref="V1785:AA1785">VLOOKUP(D1785, BUSINESS!D:P,{8,9,10,11,12,13},0)</f>
        <v/>
      </c>
      <c r="W1785" s="37"/>
      <c r="X1785" s="37"/>
      <c r="Y1785" s="37"/>
      <c r="Z1785" s="38">
        <v>0.001</v>
      </c>
      <c r="AA1785" s="38"/>
      <c r="AB1785" s="44"/>
      <c r="AC1785" s="44">
        <f t="shared" ref="AC1785:AC1789" si="596">(I1785/R1785)*1000</f>
        <v>1.640504923</v>
      </c>
      <c r="AD1785" s="44"/>
      <c r="AE1785" s="44">
        <f t="shared" si="552"/>
        <v>0.6118243124</v>
      </c>
      <c r="AF1785" s="44">
        <f t="shared" si="553"/>
        <v>1.264436912</v>
      </c>
      <c r="AG1785" s="45" t="str">
        <f t="shared" si="5"/>
        <v/>
      </c>
      <c r="AH1785" s="45">
        <f t="shared" si="6"/>
        <v>0.1428571429</v>
      </c>
      <c r="AI1785" s="45" t="str">
        <f t="shared" si="7"/>
        <v/>
      </c>
      <c r="AJ1785" s="45" t="str">
        <f t="shared" si="8"/>
        <v/>
      </c>
      <c r="AK1785" s="45">
        <f t="shared" si="9"/>
        <v>0.03006937982</v>
      </c>
      <c r="AL1785" s="45">
        <f t="shared" si="10"/>
        <v>6.281062953</v>
      </c>
      <c r="AM1785" s="45">
        <f t="shared" si="11"/>
        <v>2.343895578</v>
      </c>
    </row>
    <row r="1786">
      <c r="A1786" s="33" t="s">
        <v>197</v>
      </c>
      <c r="B1786" s="34" t="s">
        <v>200</v>
      </c>
      <c r="C1786" s="35" t="s">
        <v>50</v>
      </c>
      <c r="D1786" s="36" t="str">
        <f t="shared" si="1"/>
        <v>Middle East/Iraq-Middle East/2002</v>
      </c>
      <c r="E1786" s="37" t="str">
        <f t="array" ref="E1786:H1786">VLOOKUP(D1786, GDP!D:L,{6,7,8,9},0)</f>
        <v/>
      </c>
      <c r="F1786" s="38">
        <v>0.014</v>
      </c>
      <c r="G1786" s="37">
        <v>9.0</v>
      </c>
      <c r="H1786" s="38"/>
      <c r="I1786" s="39">
        <f t="array" ref="I1786:J1786">VLOOKUP(D1786, ENERGY!I:M,{4,5},0)</f>
        <v>37845</v>
      </c>
      <c r="J1786" s="39">
        <v>114667.0</v>
      </c>
      <c r="K1786" s="40">
        <f t="array" ref="K1786:S1786">VLOOKUP(D1786, 'HUMAN RESOURCES'!D:V,{11,12,13,14,15,16,17,18,19},0)</f>
        <v>35</v>
      </c>
      <c r="L1786" s="40">
        <v>35.0</v>
      </c>
      <c r="M1786" s="40">
        <v>73.0</v>
      </c>
      <c r="N1786" s="41">
        <v>68.0</v>
      </c>
      <c r="O1786" s="42">
        <v>0.424</v>
      </c>
      <c r="P1786" s="42">
        <v>0.541</v>
      </c>
      <c r="Q1786" s="42">
        <v>0.035</v>
      </c>
      <c r="R1786" s="40">
        <v>2.5238267E7</v>
      </c>
      <c r="S1786" s="42">
        <v>0.686</v>
      </c>
      <c r="T1786" s="43">
        <f t="array" ref="T1786:U1786">VLOOKUP(D1786, TOURISM!D:H,{4,5},0)</f>
        <v>45000000</v>
      </c>
      <c r="U1786" s="43">
        <v>2.6E7</v>
      </c>
      <c r="V1786" s="38" t="str">
        <f t="array" ref="V1786:AA1786">VLOOKUP(D1786, BUSINESS!D:P,{8,9,10,11,12,13},0)</f>
        <v/>
      </c>
      <c r="W1786" s="37"/>
      <c r="X1786" s="37"/>
      <c r="Y1786" s="37"/>
      <c r="Z1786" s="38">
        <v>0.005</v>
      </c>
      <c r="AA1786" s="38">
        <v>0.001</v>
      </c>
      <c r="AB1786" s="44"/>
      <c r="AC1786" s="44">
        <f t="shared" si="596"/>
        <v>1.499508663</v>
      </c>
      <c r="AD1786" s="44">
        <f t="shared" ref="AD1786:AD1789" si="597">J1786/R1786*1000</f>
        <v>4.543378513</v>
      </c>
      <c r="AE1786" s="44">
        <f t="shared" si="552"/>
        <v>1.783006733</v>
      </c>
      <c r="AF1786" s="44">
        <f t="shared" si="553"/>
        <v>1.030181668</v>
      </c>
      <c r="AG1786" s="45" t="str">
        <f t="shared" si="5"/>
        <v/>
      </c>
      <c r="AH1786" s="45">
        <f t="shared" si="6"/>
        <v>0.125</v>
      </c>
      <c r="AI1786" s="45">
        <f t="shared" si="7"/>
        <v>-0.08594686815</v>
      </c>
      <c r="AJ1786" s="45" t="str">
        <f t="shared" si="8"/>
        <v/>
      </c>
      <c r="AK1786" s="45">
        <f t="shared" si="9"/>
        <v>0.02942569031</v>
      </c>
      <c r="AL1786" s="45">
        <f t="shared" si="10"/>
        <v>1.914246291</v>
      </c>
      <c r="AM1786" s="45">
        <f t="shared" si="11"/>
        <v>-0.1852644777</v>
      </c>
    </row>
    <row r="1787">
      <c r="A1787" s="33" t="s">
        <v>197</v>
      </c>
      <c r="B1787" s="34" t="s">
        <v>200</v>
      </c>
      <c r="C1787" s="35" t="s">
        <v>51</v>
      </c>
      <c r="D1787" s="36" t="str">
        <f t="shared" si="1"/>
        <v>Middle East/Iraq-Middle East/2003</v>
      </c>
      <c r="E1787" s="37" t="str">
        <f t="array" ref="E1787:H1787">VLOOKUP(D1787, GDP!D:L,{6,7,8,9},0)</f>
        <v/>
      </c>
      <c r="F1787" s="38">
        <v>0.044</v>
      </c>
      <c r="G1787" s="37">
        <v>16.0</v>
      </c>
      <c r="H1787" s="38"/>
      <c r="I1787" s="39">
        <f t="array" ref="I1787:J1787">VLOOKUP(D1787, ENERGY!I:M,{4,5},0)</f>
        <v>32846</v>
      </c>
      <c r="J1787" s="39">
        <v>106651.0</v>
      </c>
      <c r="K1787" s="40">
        <f t="array" ref="K1787:S1787">VLOOKUP(D1787, 'HUMAN RESOURCES'!D:V,{11,12,13,14,15,16,17,18,19},0)</f>
        <v>35</v>
      </c>
      <c r="L1787" s="40">
        <v>34.0</v>
      </c>
      <c r="M1787" s="40">
        <v>73.0</v>
      </c>
      <c r="N1787" s="41">
        <v>68.0</v>
      </c>
      <c r="O1787" s="42">
        <v>0.422</v>
      </c>
      <c r="P1787" s="42">
        <v>0.543</v>
      </c>
      <c r="Q1787" s="42">
        <v>0.035</v>
      </c>
      <c r="R1787" s="40">
        <v>2.5959531E7</v>
      </c>
      <c r="S1787" s="42">
        <v>0.687</v>
      </c>
      <c r="T1787" s="43">
        <f t="array" ref="T1787:U1787">VLOOKUP(D1787, TOURISM!D:H,{4,5},0)</f>
        <v>45000000</v>
      </c>
      <c r="U1787" s="43">
        <v>2.6E7</v>
      </c>
      <c r="V1787" s="38" t="str">
        <f t="array" ref="V1787:AA1787">VLOOKUP(D1787, BUSINESS!D:P,{8,9,10,11,12,13},0)</f>
        <v/>
      </c>
      <c r="W1787" s="37"/>
      <c r="X1787" s="37"/>
      <c r="Y1787" s="37"/>
      <c r="Z1787" s="38">
        <v>0.006</v>
      </c>
      <c r="AA1787" s="38">
        <v>0.003</v>
      </c>
      <c r="AB1787" s="44"/>
      <c r="AC1787" s="44">
        <f t="shared" si="596"/>
        <v>1.265277096</v>
      </c>
      <c r="AD1787" s="44">
        <f t="shared" si="597"/>
        <v>4.108356195</v>
      </c>
      <c r="AE1787" s="44">
        <f t="shared" si="552"/>
        <v>1.733467373</v>
      </c>
      <c r="AF1787" s="44">
        <f t="shared" si="553"/>
        <v>1.001558926</v>
      </c>
      <c r="AG1787" s="45" t="str">
        <f t="shared" si="5"/>
        <v/>
      </c>
      <c r="AH1787" s="45">
        <f t="shared" si="6"/>
        <v>0.7777777778</v>
      </c>
      <c r="AI1787" s="45">
        <f t="shared" si="7"/>
        <v>-0.1562055442</v>
      </c>
      <c r="AJ1787" s="45">
        <f t="shared" si="8"/>
        <v>-0.09574864104</v>
      </c>
      <c r="AK1787" s="45">
        <f t="shared" si="9"/>
        <v>0.02857819041</v>
      </c>
      <c r="AL1787" s="45">
        <f t="shared" si="10"/>
        <v>-0.02778416914</v>
      </c>
      <c r="AM1787" s="45">
        <f t="shared" si="11"/>
        <v>-0.02778416914</v>
      </c>
    </row>
    <row r="1788">
      <c r="A1788" s="33" t="s">
        <v>197</v>
      </c>
      <c r="B1788" s="34" t="s">
        <v>200</v>
      </c>
      <c r="C1788" s="35" t="s">
        <v>52</v>
      </c>
      <c r="D1788" s="36" t="str">
        <f t="shared" si="1"/>
        <v>Middle East/Iraq-Middle East/2004</v>
      </c>
      <c r="E1788" s="37">
        <f t="array" ref="E1788:H1788">VLOOKUP(D1788, GDP!D:L,{6,7,8,9},0)</f>
        <v>36627901762</v>
      </c>
      <c r="F1788" s="38">
        <v>0.056</v>
      </c>
      <c r="G1788" s="37">
        <v>55.0</v>
      </c>
      <c r="H1788" s="38">
        <v>0.129</v>
      </c>
      <c r="I1788" s="39">
        <f t="array" ref="I1788:J1788">VLOOKUP(D1788, ENERGY!I:M,{4,5},0)</f>
        <v>28806</v>
      </c>
      <c r="J1788" s="39">
        <v>94444.0</v>
      </c>
      <c r="K1788" s="40">
        <f t="array" ref="K1788:S1788">VLOOKUP(D1788, 'HUMAN RESOURCES'!D:V,{11,12,13,14,15,16,17,18,19},0)</f>
        <v>35</v>
      </c>
      <c r="L1788" s="40">
        <v>34.0</v>
      </c>
      <c r="M1788" s="40">
        <v>72.0</v>
      </c>
      <c r="N1788" s="41">
        <v>67.0</v>
      </c>
      <c r="O1788" s="42">
        <v>0.421</v>
      </c>
      <c r="P1788" s="42">
        <v>0.545</v>
      </c>
      <c r="Q1788" s="42">
        <v>0.035</v>
      </c>
      <c r="R1788" s="40">
        <v>2.6673536E7</v>
      </c>
      <c r="S1788" s="42">
        <v>0.687</v>
      </c>
      <c r="T1788" s="43">
        <f t="array" ref="T1788:U1788">VLOOKUP(D1788, TOURISM!D:H,{4,5},0)</f>
        <v>45000000</v>
      </c>
      <c r="U1788" s="43">
        <v>2.6E7</v>
      </c>
      <c r="V1788" s="38" t="str">
        <f t="array" ref="V1788:AA1788">VLOOKUP(D1788, BUSINESS!D:P,{8,9,10,11,12,13},0)</f>
        <v/>
      </c>
      <c r="W1788" s="37">
        <v>77.0</v>
      </c>
      <c r="X1788" s="37"/>
      <c r="Y1788" s="37"/>
      <c r="Z1788" s="38">
        <v>0.009</v>
      </c>
      <c r="AA1788" s="38">
        <v>0.022</v>
      </c>
      <c r="AB1788" s="44">
        <f t="shared" ref="AB1788:AB1926" si="598">E1788/R1788</f>
        <v>1373.192582</v>
      </c>
      <c r="AC1788" s="44">
        <f t="shared" si="596"/>
        <v>1.079946806</v>
      </c>
      <c r="AD1788" s="44">
        <f t="shared" si="597"/>
        <v>3.540737906</v>
      </c>
      <c r="AE1788" s="44">
        <f t="shared" si="552"/>
        <v>1.687065412</v>
      </c>
      <c r="AF1788" s="44">
        <f t="shared" si="553"/>
        <v>0.9747489047</v>
      </c>
      <c r="AG1788" s="45" t="str">
        <f t="shared" si="5"/>
        <v/>
      </c>
      <c r="AH1788" s="45">
        <f t="shared" si="6"/>
        <v>2.4375</v>
      </c>
      <c r="AI1788" s="45">
        <f t="shared" si="7"/>
        <v>-0.1464740735</v>
      </c>
      <c r="AJ1788" s="45">
        <f t="shared" si="8"/>
        <v>-0.1381618979</v>
      </c>
      <c r="AK1788" s="45">
        <f t="shared" si="9"/>
        <v>0.02750454159</v>
      </c>
      <c r="AL1788" s="45">
        <f t="shared" si="10"/>
        <v>-0.02676829199</v>
      </c>
      <c r="AM1788" s="45">
        <f t="shared" si="11"/>
        <v>-0.02676829199</v>
      </c>
    </row>
    <row r="1789">
      <c r="A1789" s="33" t="s">
        <v>197</v>
      </c>
      <c r="B1789" s="34" t="s">
        <v>200</v>
      </c>
      <c r="C1789" s="35" t="s">
        <v>53</v>
      </c>
      <c r="D1789" s="36" t="str">
        <f t="shared" si="1"/>
        <v>Middle East/Iraq-Middle East/2005</v>
      </c>
      <c r="E1789" s="37">
        <f t="array" ref="E1789:H1789">VLOOKUP(D1789, GDP!D:L,{6,7,8,9},0)</f>
        <v>49954890353</v>
      </c>
      <c r="F1789" s="38">
        <v>0.041</v>
      </c>
      <c r="G1789" s="37">
        <v>55.0</v>
      </c>
      <c r="H1789" s="38">
        <v>0.137</v>
      </c>
      <c r="I1789" s="39">
        <f t="array" ref="I1789:J1789">VLOOKUP(D1789, ENERGY!I:M,{4,5},0)</f>
        <v>26918</v>
      </c>
      <c r="J1789" s="39">
        <v>99713.0</v>
      </c>
      <c r="K1789" s="40">
        <f t="array" ref="K1789:S1789">VLOOKUP(D1789, 'HUMAN RESOURCES'!D:V,{11,12,13,14,15,16,17,18,19},0)</f>
        <v>34</v>
      </c>
      <c r="L1789" s="40">
        <v>33.0</v>
      </c>
      <c r="M1789" s="40">
        <v>72.0</v>
      </c>
      <c r="N1789" s="41">
        <v>67.0</v>
      </c>
      <c r="O1789" s="42">
        <v>0.419</v>
      </c>
      <c r="P1789" s="42">
        <v>0.546</v>
      </c>
      <c r="Q1789" s="42">
        <v>0.035</v>
      </c>
      <c r="R1789" s="40">
        <v>2.7377045E7</v>
      </c>
      <c r="S1789" s="42">
        <v>0.688</v>
      </c>
      <c r="T1789" s="43">
        <f t="array" ref="T1789:U1789">VLOOKUP(D1789, TOURISM!D:H,{4,5},0)</f>
        <v>186000000</v>
      </c>
      <c r="U1789" s="43">
        <v>6.27E8</v>
      </c>
      <c r="V1789" s="38">
        <f t="array" ref="V1789:AA1789">VLOOKUP(D1789, BUSINESS!D:P,{8,9,10,11,12,13},0)</f>
        <v>0.242</v>
      </c>
      <c r="W1789" s="37">
        <v>32.0</v>
      </c>
      <c r="X1789" s="37"/>
      <c r="Y1789" s="37">
        <v>312.0</v>
      </c>
      <c r="Z1789" s="38">
        <v>0.009</v>
      </c>
      <c r="AA1789" s="38">
        <v>0.056</v>
      </c>
      <c r="AB1789" s="44">
        <f t="shared" si="598"/>
        <v>1824.699866</v>
      </c>
      <c r="AC1789" s="44">
        <f t="shared" si="596"/>
        <v>0.9832324855</v>
      </c>
      <c r="AD1789" s="44">
        <f t="shared" si="597"/>
        <v>3.642211933</v>
      </c>
      <c r="AE1789" s="44">
        <f t="shared" si="552"/>
        <v>6.794013013</v>
      </c>
      <c r="AF1789" s="44">
        <f t="shared" si="553"/>
        <v>22.90239871</v>
      </c>
      <c r="AG1789" s="45">
        <f t="shared" si="5"/>
        <v>0.3288011388</v>
      </c>
      <c r="AH1789" s="45">
        <f t="shared" si="6"/>
        <v>0</v>
      </c>
      <c r="AI1789" s="45">
        <f t="shared" si="7"/>
        <v>-0.08955470744</v>
      </c>
      <c r="AJ1789" s="45">
        <f t="shared" si="8"/>
        <v>0.0286590056</v>
      </c>
      <c r="AK1789" s="45">
        <f t="shared" si="9"/>
        <v>0.02637479335</v>
      </c>
      <c r="AL1789" s="45">
        <f t="shared" si="10"/>
        <v>3.027118904</v>
      </c>
      <c r="AM1789" s="45">
        <f t="shared" si="11"/>
        <v>22.49569063</v>
      </c>
    </row>
    <row r="1790">
      <c r="A1790" s="33" t="s">
        <v>197</v>
      </c>
      <c r="B1790" s="34" t="s">
        <v>200</v>
      </c>
      <c r="C1790" s="35" t="s">
        <v>54</v>
      </c>
      <c r="D1790" s="36" t="str">
        <f t="shared" si="1"/>
        <v>Middle East/Iraq-Middle East/2006</v>
      </c>
      <c r="E1790" s="37">
        <f t="array" ref="E1790:H1790">VLOOKUP(D1790, GDP!D:L,{6,7,8,9},0)</f>
        <v>65141035028</v>
      </c>
      <c r="F1790" s="38">
        <v>0.03</v>
      </c>
      <c r="G1790" s="37">
        <v>58.0</v>
      </c>
      <c r="H1790" s="38">
        <v>0.145</v>
      </c>
      <c r="I1790" s="39" t="str">
        <f t="array" ref="I1790:J1790">VLOOKUP(D1790, ENERGY!I:M,{4,5},0)</f>
        <v/>
      </c>
      <c r="J1790" s="39"/>
      <c r="K1790" s="40">
        <f t="array" ref="K1790:S1790">VLOOKUP(D1790, 'HUMAN RESOURCES'!D:V,{11,12,13,14,15,16,17,18,19},0)</f>
        <v>34</v>
      </c>
      <c r="L1790" s="40">
        <v>33.0</v>
      </c>
      <c r="M1790" s="40">
        <v>72.0</v>
      </c>
      <c r="N1790" s="41">
        <v>66.0</v>
      </c>
      <c r="O1790" s="42">
        <v>0.418</v>
      </c>
      <c r="P1790" s="42">
        <v>0.547</v>
      </c>
      <c r="Q1790" s="42">
        <v>0.034</v>
      </c>
      <c r="R1790" s="40">
        <v>2.8064095E7</v>
      </c>
      <c r="S1790" s="42">
        <v>0.688</v>
      </c>
      <c r="T1790" s="43">
        <f t="array" ref="T1790:U1790">VLOOKUP(D1790, TOURISM!D:H,{4,5},0)</f>
        <v>170000000</v>
      </c>
      <c r="U1790" s="43">
        <v>5.26E8</v>
      </c>
      <c r="V1790" s="38">
        <f t="array" ref="V1790:AA1790">VLOOKUP(D1790, BUSINESS!D:P,{8,9,10,11,12,13},0)</f>
        <v>0.278</v>
      </c>
      <c r="W1790" s="37">
        <v>32.0</v>
      </c>
      <c r="X1790" s="37"/>
      <c r="Y1790" s="37">
        <v>312.0</v>
      </c>
      <c r="Z1790" s="38">
        <v>0.01</v>
      </c>
      <c r="AA1790" s="38">
        <v>0.333</v>
      </c>
      <c r="AB1790" s="44">
        <f t="shared" si="598"/>
        <v>2321.152171</v>
      </c>
      <c r="AC1790" s="44"/>
      <c r="AD1790" s="44"/>
      <c r="AE1790" s="44">
        <f t="shared" si="552"/>
        <v>6.057562163</v>
      </c>
      <c r="AF1790" s="44">
        <f t="shared" si="553"/>
        <v>18.74280999</v>
      </c>
      <c r="AG1790" s="45">
        <f t="shared" si="5"/>
        <v>0.2720734042</v>
      </c>
      <c r="AH1790" s="45">
        <f t="shared" si="6"/>
        <v>0.05454545455</v>
      </c>
      <c r="AI1790" s="45" t="str">
        <f t="shared" si="7"/>
        <v/>
      </c>
      <c r="AJ1790" s="45" t="str">
        <f t="shared" si="8"/>
        <v/>
      </c>
      <c r="AK1790" s="45">
        <f t="shared" si="9"/>
        <v>0.02509584216</v>
      </c>
      <c r="AL1790" s="45">
        <f t="shared" si="10"/>
        <v>-0.1083970327</v>
      </c>
      <c r="AM1790" s="45">
        <f t="shared" si="11"/>
        <v>-0.1816224045</v>
      </c>
    </row>
    <row r="1791">
      <c r="A1791" s="33" t="s">
        <v>197</v>
      </c>
      <c r="B1791" s="34" t="s">
        <v>200</v>
      </c>
      <c r="C1791" s="35" t="s">
        <v>55</v>
      </c>
      <c r="D1791" s="36" t="str">
        <f t="shared" si="1"/>
        <v>Middle East/Iraq-Middle East/2007</v>
      </c>
      <c r="E1791" s="37">
        <f t="array" ref="E1791:H1791">VLOOKUP(D1791, GDP!D:L,{6,7,8,9},0)</f>
        <v>88837727881</v>
      </c>
      <c r="F1791" s="38">
        <v>0.037</v>
      </c>
      <c r="G1791" s="37">
        <v>95.0</v>
      </c>
      <c r="H1791" s="38">
        <v>0.195</v>
      </c>
      <c r="I1791" s="39">
        <f t="array" ref="I1791:J1791">VLOOKUP(D1791, ENERGY!I:M,{4,5},0)</f>
        <v>23696</v>
      </c>
      <c r="J1791" s="39">
        <v>62834.0</v>
      </c>
      <c r="K1791" s="40">
        <f t="array" ref="K1791:S1791">VLOOKUP(D1791, 'HUMAN RESOURCES'!D:V,{11,12,13,14,15,16,17,18,19},0)</f>
        <v>34</v>
      </c>
      <c r="L1791" s="40">
        <v>32.0</v>
      </c>
      <c r="M1791" s="40">
        <v>72.0</v>
      </c>
      <c r="N1791" s="41">
        <v>66.0</v>
      </c>
      <c r="O1791" s="42">
        <v>0.417</v>
      </c>
      <c r="P1791" s="42">
        <v>0.548</v>
      </c>
      <c r="Q1791" s="42">
        <v>0.034</v>
      </c>
      <c r="R1791" s="40">
        <v>2.874063E7</v>
      </c>
      <c r="S1791" s="42">
        <v>0.689</v>
      </c>
      <c r="T1791" s="43">
        <f t="array" ref="T1791:U1791">VLOOKUP(D1791, TOURISM!D:H,{4,5},0)</f>
        <v>555000000</v>
      </c>
      <c r="U1791" s="43">
        <v>7.05E8</v>
      </c>
      <c r="V1791" s="38">
        <f t="array" ref="V1791:AA1791">VLOOKUP(D1791, BUSINESS!D:P,{8,9,10,11,12,13},0)</f>
        <v>0.278</v>
      </c>
      <c r="W1791" s="37">
        <v>32.0</v>
      </c>
      <c r="X1791" s="37"/>
      <c r="Y1791" s="37">
        <v>312.0</v>
      </c>
      <c r="Z1791" s="38">
        <v>0.009</v>
      </c>
      <c r="AA1791" s="38">
        <v>0.488</v>
      </c>
      <c r="AB1791" s="44">
        <f t="shared" si="598"/>
        <v>3091.015329</v>
      </c>
      <c r="AC1791" s="44">
        <f t="shared" ref="AC1791:AC1792" si="599">(I1791/R1791)*1000</f>
        <v>0.8244774036</v>
      </c>
      <c r="AD1791" s="44">
        <f t="shared" ref="AD1791:AD1792" si="600">J1791/R1791*1000</f>
        <v>2.18624296</v>
      </c>
      <c r="AE1791" s="44">
        <f t="shared" si="552"/>
        <v>19.31064142</v>
      </c>
      <c r="AF1791" s="44">
        <f t="shared" si="553"/>
        <v>24.52973369</v>
      </c>
      <c r="AG1791" s="45">
        <f t="shared" si="5"/>
        <v>0.3316728509</v>
      </c>
      <c r="AH1791" s="45">
        <f t="shared" si="6"/>
        <v>0.6379310345</v>
      </c>
      <c r="AI1791" s="45" t="str">
        <f t="shared" si="7"/>
        <v/>
      </c>
      <c r="AJ1791" s="45" t="str">
        <f t="shared" si="8"/>
        <v/>
      </c>
      <c r="AK1791" s="45">
        <f t="shared" si="9"/>
        <v>0.02410678128</v>
      </c>
      <c r="AL1791" s="45">
        <f t="shared" si="10"/>
        <v>2.187856913</v>
      </c>
      <c r="AM1791" s="45">
        <f t="shared" si="11"/>
        <v>0.3087543282</v>
      </c>
    </row>
    <row r="1792">
      <c r="A1792" s="33" t="s">
        <v>197</v>
      </c>
      <c r="B1792" s="34" t="s">
        <v>200</v>
      </c>
      <c r="C1792" s="35" t="s">
        <v>56</v>
      </c>
      <c r="D1792" s="36" t="str">
        <f t="shared" si="1"/>
        <v>Middle East/Iraq-Middle East/2008</v>
      </c>
      <c r="E1792" s="37">
        <f t="array" ref="E1792:H1792">VLOOKUP(D1792, GDP!D:L,{6,7,8,9},0)</f>
        <v>132000000000</v>
      </c>
      <c r="F1792" s="38">
        <v>0.039</v>
      </c>
      <c r="G1792" s="37">
        <v>142.0</v>
      </c>
      <c r="H1792" s="38">
        <v>0.195</v>
      </c>
      <c r="I1792" s="39">
        <f t="array" ref="I1792:J1792">VLOOKUP(D1792, ENERGY!I:M,{4,5},0)</f>
        <v>26866</v>
      </c>
      <c r="J1792" s="39">
        <v>114770.0</v>
      </c>
      <c r="K1792" s="40">
        <f t="array" ref="K1792:S1792">VLOOKUP(D1792, 'HUMAN RESOURCES'!D:V,{11,12,13,14,15,16,17,18,19},0)</f>
        <v>33</v>
      </c>
      <c r="L1792" s="40">
        <v>31.0</v>
      </c>
      <c r="M1792" s="40">
        <v>72.0</v>
      </c>
      <c r="N1792" s="41">
        <v>65.0</v>
      </c>
      <c r="O1792" s="42">
        <v>0.416</v>
      </c>
      <c r="P1792" s="42">
        <v>0.549</v>
      </c>
      <c r="Q1792" s="42">
        <v>0.034</v>
      </c>
      <c r="R1792" s="40">
        <v>2.9429829E7</v>
      </c>
      <c r="S1792" s="42">
        <v>0.689</v>
      </c>
      <c r="T1792" s="43">
        <f t="array" ref="T1792:U1792">VLOOKUP(D1792, TOURISM!D:H,{4,5},0)</f>
        <v>867000000</v>
      </c>
      <c r="U1792" s="43">
        <v>8.13E8</v>
      </c>
      <c r="V1792" s="38">
        <f t="array" ref="V1792:AA1792">VLOOKUP(D1792, BUSINESS!D:P,{8,9,10,11,12,13},0)</f>
        <v>0.278</v>
      </c>
      <c r="W1792" s="37">
        <v>32.0</v>
      </c>
      <c r="X1792" s="37"/>
      <c r="Y1792" s="37">
        <v>312.0</v>
      </c>
      <c r="Z1792" s="38">
        <v>0.01</v>
      </c>
      <c r="AA1792" s="38">
        <v>0.596</v>
      </c>
      <c r="AB1792" s="44">
        <f t="shared" si="598"/>
        <v>4485.245225</v>
      </c>
      <c r="AC1792" s="44">
        <f t="shared" si="599"/>
        <v>0.9128833198</v>
      </c>
      <c r="AD1792" s="44">
        <f t="shared" si="600"/>
        <v>3.899784807</v>
      </c>
      <c r="AE1792" s="44">
        <f t="shared" si="552"/>
        <v>29.45990614</v>
      </c>
      <c r="AF1792" s="44">
        <f t="shared" si="553"/>
        <v>27.62503309</v>
      </c>
      <c r="AG1792" s="45">
        <f t="shared" si="5"/>
        <v>0.451058875</v>
      </c>
      <c r="AH1792" s="45">
        <f t="shared" si="6"/>
        <v>0.4947368421</v>
      </c>
      <c r="AI1792" s="45">
        <f t="shared" si="7"/>
        <v>0.1072266091</v>
      </c>
      <c r="AJ1792" s="45">
        <f t="shared" si="8"/>
        <v>0.7837838147</v>
      </c>
      <c r="AK1792" s="45">
        <f t="shared" si="9"/>
        <v>0.02397995451</v>
      </c>
      <c r="AL1792" s="45">
        <f t="shared" si="10"/>
        <v>0.5255788507</v>
      </c>
      <c r="AM1792" s="45">
        <f t="shared" si="11"/>
        <v>0.1261856097</v>
      </c>
    </row>
    <row r="1793">
      <c r="A1793" s="33" t="s">
        <v>197</v>
      </c>
      <c r="B1793" s="34" t="s">
        <v>200</v>
      </c>
      <c r="C1793" s="35" t="s">
        <v>57</v>
      </c>
      <c r="D1793" s="36" t="str">
        <f t="shared" si="1"/>
        <v>Middle East/Iraq-Middle East/2009</v>
      </c>
      <c r="E1793" s="37">
        <f t="array" ref="E1793:H1793">VLOOKUP(D1793, GDP!D:L,{6,7,8,9},0)</f>
        <v>112000000000</v>
      </c>
      <c r="F1793" s="38">
        <v>0.046</v>
      </c>
      <c r="G1793" s="37">
        <v>143.0</v>
      </c>
      <c r="H1793" s="38">
        <v>0.156</v>
      </c>
      <c r="I1793" s="39" t="str">
        <f t="array" ref="I1793:J1793">VLOOKUP(D1793, ENERGY!I:M,{4,5},0)</f>
        <v/>
      </c>
      <c r="J1793" s="39"/>
      <c r="K1793" s="40">
        <f t="array" ref="K1793:S1793">VLOOKUP(D1793, 'HUMAN RESOURCES'!D:V,{11,12,13,14,15,16,17,18,19},0)</f>
        <v>33</v>
      </c>
      <c r="L1793" s="40">
        <v>31.0</v>
      </c>
      <c r="M1793" s="40">
        <v>72.0</v>
      </c>
      <c r="N1793" s="41">
        <v>65.0</v>
      </c>
      <c r="O1793" s="42">
        <v>0.415</v>
      </c>
      <c r="P1793" s="42">
        <v>0.551</v>
      </c>
      <c r="Q1793" s="42">
        <v>0.034</v>
      </c>
      <c r="R1793" s="40">
        <v>3.0163199E7</v>
      </c>
      <c r="S1793" s="42">
        <v>0.69</v>
      </c>
      <c r="T1793" s="43">
        <f t="array" ref="T1793:U1793">VLOOKUP(D1793, TOURISM!D:H,{4,5},0)</f>
        <v>1432000000</v>
      </c>
      <c r="U1793" s="43">
        <v>1.221E9</v>
      </c>
      <c r="V1793" s="38">
        <f t="array" ref="V1793:AA1793">VLOOKUP(D1793, BUSINESS!D:P,{8,9,10,11,12,13},0)</f>
        <v>0.278</v>
      </c>
      <c r="W1793" s="37">
        <v>32.0</v>
      </c>
      <c r="X1793" s="37"/>
      <c r="Y1793" s="37">
        <v>312.0</v>
      </c>
      <c r="Z1793" s="38">
        <v>0.011</v>
      </c>
      <c r="AA1793" s="38">
        <v>0.667</v>
      </c>
      <c r="AB1793" s="44">
        <f t="shared" si="598"/>
        <v>3713.134008</v>
      </c>
      <c r="AC1793" s="44"/>
      <c r="AD1793" s="44"/>
      <c r="AE1793" s="44">
        <f t="shared" si="552"/>
        <v>47.47507053</v>
      </c>
      <c r="AF1793" s="44">
        <f t="shared" si="553"/>
        <v>40.47979128</v>
      </c>
      <c r="AG1793" s="45">
        <f t="shared" si="5"/>
        <v>-0.1721447052</v>
      </c>
      <c r="AH1793" s="45">
        <f t="shared" si="6"/>
        <v>0.007042253521</v>
      </c>
      <c r="AI1793" s="45" t="str">
        <f t="shared" si="7"/>
        <v/>
      </c>
      <c r="AJ1793" s="45" t="str">
        <f t="shared" si="8"/>
        <v/>
      </c>
      <c r="AK1793" s="45">
        <f t="shared" si="9"/>
        <v>0.02491927493</v>
      </c>
      <c r="AL1793" s="45">
        <f t="shared" si="10"/>
        <v>0.6115146569</v>
      </c>
      <c r="AM1793" s="45">
        <f t="shared" si="11"/>
        <v>0.4653300559</v>
      </c>
    </row>
    <row r="1794">
      <c r="A1794" s="33" t="s">
        <v>197</v>
      </c>
      <c r="B1794" s="34" t="s">
        <v>200</v>
      </c>
      <c r="C1794" s="35" t="s">
        <v>58</v>
      </c>
      <c r="D1794" s="36" t="str">
        <f t="shared" si="1"/>
        <v>Middle East/Iraq-Middle East/2010</v>
      </c>
      <c r="E1794" s="37">
        <f t="array" ref="E1794:H1794">VLOOKUP(D1794, GDP!D:L,{6,7,8,9},0)</f>
        <v>143000000000</v>
      </c>
      <c r="F1794" s="38">
        <v>0.031</v>
      </c>
      <c r="G1794" s="37">
        <v>141.0</v>
      </c>
      <c r="H1794" s="38">
        <v>0.133</v>
      </c>
      <c r="I1794" s="39">
        <f t="array" ref="I1794:J1794">VLOOKUP(D1794, ENERGY!I:M,{4,5},0)</f>
        <v>27533.5</v>
      </c>
      <c r="J1794" s="39">
        <v>89189.0</v>
      </c>
      <c r="K1794" s="40">
        <f t="array" ref="K1794:S1794">VLOOKUP(D1794, 'HUMAN RESOURCES'!D:V,{11,12,13,14,15,16,17,18,19},0)</f>
        <v>32</v>
      </c>
      <c r="L1794" s="40">
        <v>30.0</v>
      </c>
      <c r="M1794" s="40">
        <v>73.0</v>
      </c>
      <c r="N1794" s="41">
        <v>65.0</v>
      </c>
      <c r="O1794" s="42">
        <v>0.412</v>
      </c>
      <c r="P1794" s="42">
        <v>0.554</v>
      </c>
      <c r="Q1794" s="42">
        <v>0.034</v>
      </c>
      <c r="R1794" s="40">
        <v>3.096238E7</v>
      </c>
      <c r="S1794" s="42">
        <v>0.69</v>
      </c>
      <c r="T1794" s="43">
        <f t="array" ref="T1794:U1794">VLOOKUP(D1794, TOURISM!D:H,{4,5},0)</f>
        <v>1736000000</v>
      </c>
      <c r="U1794" s="43">
        <v>1.675E9</v>
      </c>
      <c r="V1794" s="38">
        <f t="array" ref="V1794:AA1794">VLOOKUP(D1794, BUSINESS!D:P,{8,9,10,11,12,13},0)</f>
        <v>0.278</v>
      </c>
      <c r="W1794" s="37">
        <v>32.0</v>
      </c>
      <c r="X1794" s="37"/>
      <c r="Y1794" s="37">
        <v>312.0</v>
      </c>
      <c r="Z1794" s="38">
        <v>0.025</v>
      </c>
      <c r="AA1794" s="38">
        <v>0.751</v>
      </c>
      <c r="AB1794" s="44">
        <f t="shared" si="598"/>
        <v>4618.508009</v>
      </c>
      <c r="AC1794" s="44">
        <f t="shared" ref="AC1794:AC1795" si="601">(I1794/R1794)*1000</f>
        <v>0.8892565752</v>
      </c>
      <c r="AD1794" s="44">
        <f t="shared" ref="AD1794:AD1795" si="602">J1794/R1794*1000</f>
        <v>2.880560215</v>
      </c>
      <c r="AE1794" s="44">
        <f t="shared" si="552"/>
        <v>56.06804128</v>
      </c>
      <c r="AF1794" s="44">
        <f t="shared" si="553"/>
        <v>54.09790849</v>
      </c>
      <c r="AG1794" s="45">
        <f t="shared" si="5"/>
        <v>0.2438301442</v>
      </c>
      <c r="AH1794" s="45">
        <f t="shared" si="6"/>
        <v>-0.01398601399</v>
      </c>
      <c r="AI1794" s="45" t="str">
        <f t="shared" si="7"/>
        <v/>
      </c>
      <c r="AJ1794" s="45" t="str">
        <f t="shared" si="8"/>
        <v/>
      </c>
      <c r="AK1794" s="45">
        <f t="shared" si="9"/>
        <v>0.02649523348</v>
      </c>
      <c r="AL1794" s="45">
        <f t="shared" si="10"/>
        <v>0.1809996416</v>
      </c>
      <c r="AM1794" s="45">
        <f t="shared" si="11"/>
        <v>0.3364176735</v>
      </c>
    </row>
    <row r="1795">
      <c r="A1795" s="33" t="s">
        <v>197</v>
      </c>
      <c r="B1795" s="34" t="s">
        <v>200</v>
      </c>
      <c r="C1795" s="35" t="s">
        <v>59</v>
      </c>
      <c r="D1795" s="36" t="str">
        <f t="shared" si="1"/>
        <v>Middle East/Iraq-Middle East/2011</v>
      </c>
      <c r="E1795" s="37">
        <f t="array" ref="E1795:H1795">VLOOKUP(D1795, GDP!D:L,{6,7,8,9},0)</f>
        <v>191000000000</v>
      </c>
      <c r="F1795" s="38">
        <v>0.027</v>
      </c>
      <c r="G1795" s="37">
        <v>160.0</v>
      </c>
      <c r="H1795" s="38">
        <v>0.136</v>
      </c>
      <c r="I1795" s="39">
        <f t="array" ref="I1795:J1795">VLOOKUP(D1795, ENERGY!I:M,{4,5},0)</f>
        <v>21503</v>
      </c>
      <c r="J1795" s="39">
        <v>99544.0</v>
      </c>
      <c r="K1795" s="40">
        <f t="array" ref="K1795:S1795">VLOOKUP(D1795, 'HUMAN RESOURCES'!D:V,{11,12,13,14,15,16,17,18,19},0)</f>
        <v>32</v>
      </c>
      <c r="L1795" s="40">
        <v>29.0</v>
      </c>
      <c r="M1795" s="40">
        <v>73.0</v>
      </c>
      <c r="N1795" s="41">
        <v>65.0</v>
      </c>
      <c r="O1795" s="42">
        <v>0.409</v>
      </c>
      <c r="P1795" s="42">
        <v>0.558</v>
      </c>
      <c r="Q1795" s="42">
        <v>0.033</v>
      </c>
      <c r="R1795" s="40">
        <v>3.176002E7</v>
      </c>
      <c r="S1795" s="42">
        <v>0.691</v>
      </c>
      <c r="T1795" s="43">
        <f t="array" ref="T1795:U1795">VLOOKUP(D1795, TOURISM!D:H,{4,5},0)</f>
        <v>1557000000</v>
      </c>
      <c r="U1795" s="43">
        <v>1.879E9</v>
      </c>
      <c r="V1795" s="38">
        <f t="array" ref="V1795:AA1795">VLOOKUP(D1795, BUSINESS!D:P,{8,9,10,11,12,13},0)</f>
        <v>0.278</v>
      </c>
      <c r="W1795" s="37">
        <v>32.0</v>
      </c>
      <c r="X1795" s="37"/>
      <c r="Y1795" s="37">
        <v>312.0</v>
      </c>
      <c r="Z1795" s="38">
        <v>0.05</v>
      </c>
      <c r="AA1795" s="38">
        <v>0.802</v>
      </c>
      <c r="AB1795" s="44">
        <f t="shared" si="598"/>
        <v>6013.850117</v>
      </c>
      <c r="AC1795" s="44">
        <f t="shared" si="601"/>
        <v>0.6770461731</v>
      </c>
      <c r="AD1795" s="44">
        <f t="shared" si="602"/>
        <v>3.134254953</v>
      </c>
      <c r="AE1795" s="44">
        <f t="shared" si="552"/>
        <v>49.0238986</v>
      </c>
      <c r="AF1795" s="44">
        <f t="shared" si="553"/>
        <v>59.16243126</v>
      </c>
      <c r="AG1795" s="45">
        <f t="shared" si="5"/>
        <v>0.3021196685</v>
      </c>
      <c r="AH1795" s="45">
        <f t="shared" si="6"/>
        <v>0.134751773</v>
      </c>
      <c r="AI1795" s="45">
        <f t="shared" si="7"/>
        <v>-0.2386379904</v>
      </c>
      <c r="AJ1795" s="45">
        <f t="shared" si="8"/>
        <v>0.0880713191</v>
      </c>
      <c r="AK1795" s="45">
        <f t="shared" si="9"/>
        <v>0.02576158551</v>
      </c>
      <c r="AL1795" s="45">
        <f t="shared" si="10"/>
        <v>-0.125635612</v>
      </c>
      <c r="AM1795" s="45">
        <f t="shared" si="11"/>
        <v>0.09361771841</v>
      </c>
    </row>
    <row r="1796">
      <c r="A1796" s="33" t="s">
        <v>197</v>
      </c>
      <c r="B1796" s="34" t="s">
        <v>200</v>
      </c>
      <c r="C1796" s="35" t="s">
        <v>60</v>
      </c>
      <c r="D1796" s="36" t="str">
        <f t="shared" si="1"/>
        <v>Middle East/Iraq-Middle East/2012</v>
      </c>
      <c r="E1796" s="37">
        <f t="array" ref="E1796:H1796">VLOOKUP(D1796, GDP!D:L,{6,7,8,9},0)</f>
        <v>216000000000</v>
      </c>
      <c r="F1796" s="38">
        <v>0.036</v>
      </c>
      <c r="G1796" s="37">
        <v>226.0</v>
      </c>
      <c r="H1796" s="38">
        <v>0.13</v>
      </c>
      <c r="I1796" s="39" t="str">
        <f t="array" ref="I1796:J1796">VLOOKUP(D1796, ENERGY!I:M,{4,5},0)</f>
        <v/>
      </c>
      <c r="J1796" s="39"/>
      <c r="K1796" s="40">
        <f t="array" ref="K1796:S1796">VLOOKUP(D1796, 'HUMAN RESOURCES'!D:V,{11,12,13,14,15,16,17,18,19},0)</f>
        <v>31</v>
      </c>
      <c r="L1796" s="40">
        <v>29.0</v>
      </c>
      <c r="M1796" s="40">
        <v>73.0</v>
      </c>
      <c r="N1796" s="41">
        <v>66.0</v>
      </c>
      <c r="O1796" s="42">
        <v>0.405</v>
      </c>
      <c r="P1796" s="42">
        <v>0.562</v>
      </c>
      <c r="Q1796" s="42">
        <v>0.033</v>
      </c>
      <c r="R1796" s="40">
        <v>3.2578209E7</v>
      </c>
      <c r="S1796" s="42">
        <v>0.692</v>
      </c>
      <c r="T1796" s="43">
        <f t="array" ref="T1796:U1796">VLOOKUP(D1796, TOURISM!D:H,{4,5},0)</f>
        <v>1640000000</v>
      </c>
      <c r="U1796" s="43">
        <v>2.363E9</v>
      </c>
      <c r="V1796" s="38">
        <f t="array" ref="V1796:AA1796">VLOOKUP(D1796, BUSINESS!D:P,{8,9,10,11,12,13},0)</f>
        <v>0.278</v>
      </c>
      <c r="W1796" s="37">
        <v>29.0</v>
      </c>
      <c r="X1796" s="37">
        <v>155.0</v>
      </c>
      <c r="Y1796" s="37">
        <v>312.0</v>
      </c>
      <c r="Z1796" s="38">
        <v>0.071</v>
      </c>
      <c r="AA1796" s="38">
        <v>0.816</v>
      </c>
      <c r="AB1796" s="44">
        <f t="shared" si="598"/>
        <v>6630.198732</v>
      </c>
      <c r="AC1796" s="44"/>
      <c r="AD1796" s="44"/>
      <c r="AE1796" s="44">
        <f t="shared" si="552"/>
        <v>50.34039778</v>
      </c>
      <c r="AF1796" s="44">
        <f t="shared" si="553"/>
        <v>72.53314631</v>
      </c>
      <c r="AG1796" s="45">
        <f t="shared" si="5"/>
        <v>0.1024881902</v>
      </c>
      <c r="AH1796" s="45">
        <f t="shared" si="6"/>
        <v>0.4125</v>
      </c>
      <c r="AI1796" s="45" t="str">
        <f t="shared" si="7"/>
        <v/>
      </c>
      <c r="AJ1796" s="45" t="str">
        <f t="shared" si="8"/>
        <v/>
      </c>
      <c r="AK1796" s="45">
        <f t="shared" si="9"/>
        <v>0.02576160217</v>
      </c>
      <c r="AL1796" s="45">
        <f t="shared" si="10"/>
        <v>0.02685423268</v>
      </c>
      <c r="AM1796" s="45">
        <f t="shared" si="11"/>
        <v>0.2260000945</v>
      </c>
    </row>
    <row r="1797">
      <c r="A1797" s="33" t="s">
        <v>197</v>
      </c>
      <c r="B1797" s="34" t="s">
        <v>201</v>
      </c>
      <c r="C1797" s="35" t="s">
        <v>48</v>
      </c>
      <c r="D1797" s="36" t="str">
        <f t="shared" si="1"/>
        <v>Middle East/Israel-Middle East/2000</v>
      </c>
      <c r="E1797" s="37">
        <f t="array" ref="E1797:H1797">VLOOKUP(D1797, GDP!D:L,{6,7,8,9},0)</f>
        <v>125000000000</v>
      </c>
      <c r="F1797" s="38">
        <v>0.074</v>
      </c>
      <c r="G1797" s="37">
        <v>1454.0</v>
      </c>
      <c r="H1797" s="38">
        <v>0.128</v>
      </c>
      <c r="I1797" s="39">
        <f t="array" ref="I1797:J1797">VLOOKUP(D1797, ENERGY!I:M,{4,5},0)</f>
        <v>24079</v>
      </c>
      <c r="J1797" s="39"/>
      <c r="K1797" s="40">
        <f t="array" ref="K1797:S1797">VLOOKUP(D1797, 'HUMAN RESOURCES'!D:V,{11,12,13,14,15,16,17,18,19},0)</f>
        <v>22</v>
      </c>
      <c r="L1797" s="40">
        <v>6.0</v>
      </c>
      <c r="M1797" s="40">
        <v>81.0</v>
      </c>
      <c r="N1797" s="41">
        <v>77.0</v>
      </c>
      <c r="O1797" s="42">
        <v>0.281</v>
      </c>
      <c r="P1797" s="42">
        <v>0.619</v>
      </c>
      <c r="Q1797" s="42">
        <v>0.1</v>
      </c>
      <c r="R1797" s="40">
        <v>6289000.0</v>
      </c>
      <c r="S1797" s="42">
        <v>0.912</v>
      </c>
      <c r="T1797" s="43">
        <f t="array" ref="T1797:U1797">VLOOKUP(D1797, TOURISM!D:H,{4,5},0)</f>
        <v>4611000000</v>
      </c>
      <c r="U1797" s="43">
        <v>3.733E9</v>
      </c>
      <c r="V1797" s="38" t="str">
        <f t="array" ref="V1797:AA1797">VLOOKUP(D1797, BUSINESS!D:P,{8,9,10,11,12,13},0)</f>
        <v/>
      </c>
      <c r="W1797" s="37"/>
      <c r="X1797" s="37"/>
      <c r="Y1797" s="37"/>
      <c r="Z1797" s="38">
        <v>0.209</v>
      </c>
      <c r="AA1797" s="38">
        <v>0.732</v>
      </c>
      <c r="AB1797" s="44">
        <f t="shared" si="598"/>
        <v>19875.97392</v>
      </c>
      <c r="AC1797" s="44">
        <f t="shared" ref="AC1797:AC1805" si="603">(I1797/R1797)*1000</f>
        <v>3.828748609</v>
      </c>
      <c r="AD1797" s="44"/>
      <c r="AE1797" s="44">
        <f t="shared" si="552"/>
        <v>733.1849261</v>
      </c>
      <c r="AF1797" s="44">
        <f t="shared" si="553"/>
        <v>593.5760852</v>
      </c>
      <c r="AG1797" s="45" t="str">
        <f t="shared" si="5"/>
        <v/>
      </c>
      <c r="AH1797" s="45" t="str">
        <f t="shared" si="6"/>
        <v/>
      </c>
      <c r="AI1797" s="45" t="str">
        <f t="shared" si="7"/>
        <v/>
      </c>
      <c r="AJ1797" s="45" t="str">
        <f t="shared" si="8"/>
        <v/>
      </c>
      <c r="AK1797" s="45" t="str">
        <f t="shared" si="9"/>
        <v/>
      </c>
      <c r="AL1797" s="45" t="str">
        <f t="shared" si="10"/>
        <v/>
      </c>
      <c r="AM1797" s="45" t="str">
        <f t="shared" si="11"/>
        <v/>
      </c>
    </row>
    <row r="1798">
      <c r="A1798" s="33" t="s">
        <v>197</v>
      </c>
      <c r="B1798" s="34" t="s">
        <v>201</v>
      </c>
      <c r="C1798" s="35" t="s">
        <v>49</v>
      </c>
      <c r="D1798" s="36" t="str">
        <f t="shared" si="1"/>
        <v>Middle East/Israel-Middle East/2001</v>
      </c>
      <c r="E1798" s="37">
        <f t="array" ref="E1798:H1798">VLOOKUP(D1798, GDP!D:L,{6,7,8,9},0)</f>
        <v>123000000000</v>
      </c>
      <c r="F1798" s="38">
        <v>0.079</v>
      </c>
      <c r="G1798" s="37">
        <v>1499.0</v>
      </c>
      <c r="H1798" s="38">
        <v>0.1</v>
      </c>
      <c r="I1798" s="39">
        <f t="array" ref="I1798:J1798">VLOOKUP(D1798, ENERGY!I:M,{4,5},0)</f>
        <v>23254</v>
      </c>
      <c r="J1798" s="39"/>
      <c r="K1798" s="40">
        <f t="array" ref="K1798:S1798">VLOOKUP(D1798, 'HUMAN RESOURCES'!D:V,{11,12,13,14,15,16,17,18,19},0)</f>
        <v>21</v>
      </c>
      <c r="L1798" s="40">
        <v>5.0</v>
      </c>
      <c r="M1798" s="40">
        <v>81.0</v>
      </c>
      <c r="N1798" s="41">
        <v>78.0</v>
      </c>
      <c r="O1798" s="42">
        <v>0.28</v>
      </c>
      <c r="P1798" s="42">
        <v>0.619</v>
      </c>
      <c r="Q1798" s="42">
        <v>0.1</v>
      </c>
      <c r="R1798" s="40">
        <v>6439000.0</v>
      </c>
      <c r="S1798" s="42">
        <v>0.913</v>
      </c>
      <c r="T1798" s="43">
        <f t="array" ref="T1798:U1798">VLOOKUP(D1798, TOURISM!D:H,{4,5},0)</f>
        <v>2854000000</v>
      </c>
      <c r="U1798" s="43">
        <v>3.887E9</v>
      </c>
      <c r="V1798" s="38" t="str">
        <f t="array" ref="V1798:AA1798">VLOOKUP(D1798, BUSINESS!D:P,{8,9,10,11,12,13},0)</f>
        <v/>
      </c>
      <c r="W1798" s="37"/>
      <c r="X1798" s="37"/>
      <c r="Y1798" s="37"/>
      <c r="Z1798" s="38">
        <v>0.174</v>
      </c>
      <c r="AA1798" s="38">
        <v>0.897</v>
      </c>
      <c r="AB1798" s="44">
        <f t="shared" si="598"/>
        <v>19102.34508</v>
      </c>
      <c r="AC1798" s="44">
        <f t="shared" si="603"/>
        <v>3.611430346</v>
      </c>
      <c r="AD1798" s="44"/>
      <c r="AE1798" s="44">
        <f t="shared" si="552"/>
        <v>443.2365274</v>
      </c>
      <c r="AF1798" s="44">
        <f t="shared" si="553"/>
        <v>603.6651654</v>
      </c>
      <c r="AG1798" s="45">
        <f t="shared" si="5"/>
        <v>-0.0389228141</v>
      </c>
      <c r="AH1798" s="45">
        <f t="shared" si="6"/>
        <v>0.03094910591</v>
      </c>
      <c r="AI1798" s="45">
        <f t="shared" si="7"/>
        <v>-0.05675960596</v>
      </c>
      <c r="AJ1798" s="45" t="str">
        <f t="shared" si="8"/>
        <v/>
      </c>
      <c r="AK1798" s="45">
        <f t="shared" si="9"/>
        <v>0.02385116871</v>
      </c>
      <c r="AL1798" s="45">
        <f t="shared" si="10"/>
        <v>-0.3954642115</v>
      </c>
      <c r="AM1798" s="45">
        <f t="shared" si="11"/>
        <v>0.01699711363</v>
      </c>
    </row>
    <row r="1799">
      <c r="A1799" s="33" t="s">
        <v>197</v>
      </c>
      <c r="B1799" s="34" t="s">
        <v>201</v>
      </c>
      <c r="C1799" s="35" t="s">
        <v>50</v>
      </c>
      <c r="D1799" s="36" t="str">
        <f t="shared" si="1"/>
        <v>Middle East/Israel-Middle East/2002</v>
      </c>
      <c r="E1799" s="37">
        <f t="array" ref="E1799:H1799">VLOOKUP(D1799, GDP!D:L,{6,7,8,9},0)</f>
        <v>113000000000</v>
      </c>
      <c r="F1799" s="38">
        <v>0.078</v>
      </c>
      <c r="G1799" s="37">
        <v>1334.0</v>
      </c>
      <c r="H1799" s="38">
        <v>0.099</v>
      </c>
      <c r="I1799" s="39">
        <f t="array" ref="I1799:J1799">VLOOKUP(D1799, ENERGY!I:M,{4,5},0)</f>
        <v>23195</v>
      </c>
      <c r="J1799" s="39">
        <v>70656.0</v>
      </c>
      <c r="K1799" s="40">
        <f t="array" ref="K1799:S1799">VLOOKUP(D1799, 'HUMAN RESOURCES'!D:V,{11,12,13,14,15,16,17,18,19},0)</f>
        <v>21</v>
      </c>
      <c r="L1799" s="40">
        <v>5.0</v>
      </c>
      <c r="M1799" s="40">
        <v>82.0</v>
      </c>
      <c r="N1799" s="41">
        <v>78.0</v>
      </c>
      <c r="O1799" s="42">
        <v>0.28</v>
      </c>
      <c r="P1799" s="42">
        <v>0.62</v>
      </c>
      <c r="Q1799" s="42">
        <v>0.1</v>
      </c>
      <c r="R1799" s="40">
        <v>6570000.0</v>
      </c>
      <c r="S1799" s="42">
        <v>0.913</v>
      </c>
      <c r="T1799" s="43">
        <f t="array" ref="T1799:U1799">VLOOKUP(D1799, TOURISM!D:H,{4,5},0)</f>
        <v>2426000000</v>
      </c>
      <c r="U1799" s="43">
        <v>3.322E9</v>
      </c>
      <c r="V1799" s="38" t="str">
        <f t="array" ref="V1799:AA1799">VLOOKUP(D1799, BUSINESS!D:P,{8,9,10,11,12,13},0)</f>
        <v/>
      </c>
      <c r="W1799" s="37"/>
      <c r="X1799" s="37"/>
      <c r="Y1799" s="37"/>
      <c r="Z1799" s="38">
        <v>0.178</v>
      </c>
      <c r="AA1799" s="38">
        <v>1.01</v>
      </c>
      <c r="AB1799" s="44">
        <f t="shared" si="598"/>
        <v>17199.39117</v>
      </c>
      <c r="AC1799" s="44">
        <f t="shared" si="603"/>
        <v>3.5304414</v>
      </c>
      <c r="AD1799" s="44">
        <f t="shared" ref="AD1799:AD1805" si="604">J1799/R1799*1000</f>
        <v>10.7543379</v>
      </c>
      <c r="AE1799" s="44">
        <f t="shared" si="552"/>
        <v>369.2541857</v>
      </c>
      <c r="AF1799" s="44">
        <f t="shared" si="553"/>
        <v>505.6316591</v>
      </c>
      <c r="AG1799" s="45">
        <f t="shared" si="5"/>
        <v>-0.09961886377</v>
      </c>
      <c r="AH1799" s="45">
        <f t="shared" si="6"/>
        <v>-0.1100733823</v>
      </c>
      <c r="AI1799" s="45">
        <f t="shared" si="7"/>
        <v>-0.02242572561</v>
      </c>
      <c r="AJ1799" s="45" t="str">
        <f t="shared" si="8"/>
        <v/>
      </c>
      <c r="AK1799" s="45">
        <f t="shared" si="9"/>
        <v>0.02034477403</v>
      </c>
      <c r="AL1799" s="45">
        <f t="shared" si="10"/>
        <v>-0.1669139097</v>
      </c>
      <c r="AM1799" s="45">
        <f t="shared" si="11"/>
        <v>-0.1623971565</v>
      </c>
    </row>
    <row r="1800">
      <c r="A1800" s="33" t="s">
        <v>197</v>
      </c>
      <c r="B1800" s="34" t="s">
        <v>201</v>
      </c>
      <c r="C1800" s="35" t="s">
        <v>51</v>
      </c>
      <c r="D1800" s="36" t="str">
        <f t="shared" si="1"/>
        <v>Middle East/Israel-Middle East/2003</v>
      </c>
      <c r="E1800" s="37">
        <f t="array" ref="E1800:H1800">VLOOKUP(D1800, GDP!D:L,{6,7,8,9},0)</f>
        <v>119000000000</v>
      </c>
      <c r="F1800" s="38">
        <v>0.077</v>
      </c>
      <c r="G1800" s="37">
        <v>1364.0</v>
      </c>
      <c r="H1800" s="38">
        <v>0.106</v>
      </c>
      <c r="I1800" s="39">
        <f t="array" ref="I1800:J1800">VLOOKUP(D1800, ENERGY!I:M,{4,5},0)</f>
        <v>21463</v>
      </c>
      <c r="J1800" s="39">
        <v>67029.0</v>
      </c>
      <c r="K1800" s="40">
        <f t="array" ref="K1800:S1800">VLOOKUP(D1800, 'HUMAN RESOURCES'!D:V,{11,12,13,14,15,16,17,18,19},0)</f>
        <v>22</v>
      </c>
      <c r="L1800" s="40">
        <v>5.0</v>
      </c>
      <c r="M1800" s="40">
        <v>82.0</v>
      </c>
      <c r="N1800" s="41">
        <v>78.0</v>
      </c>
      <c r="O1800" s="42">
        <v>0.28</v>
      </c>
      <c r="P1800" s="42">
        <v>0.62</v>
      </c>
      <c r="Q1800" s="42">
        <v>0.1</v>
      </c>
      <c r="R1800" s="40">
        <v>6689700.0</v>
      </c>
      <c r="S1800" s="42">
        <v>0.914</v>
      </c>
      <c r="T1800" s="43">
        <f t="array" ref="T1800:U1800">VLOOKUP(D1800, TOURISM!D:H,{4,5},0)</f>
        <v>2473000000</v>
      </c>
      <c r="U1800" s="43">
        <v>3.341E9</v>
      </c>
      <c r="V1800" s="38" t="str">
        <f t="array" ref="V1800:AA1800">VLOOKUP(D1800, BUSINESS!D:P,{8,9,10,11,12,13},0)</f>
        <v/>
      </c>
      <c r="W1800" s="37">
        <v>20.0</v>
      </c>
      <c r="X1800" s="37"/>
      <c r="Y1800" s="37"/>
      <c r="Z1800" s="38">
        <v>0.196</v>
      </c>
      <c r="AA1800" s="38">
        <v>1.042</v>
      </c>
      <c r="AB1800" s="44">
        <f t="shared" si="598"/>
        <v>17788.54059</v>
      </c>
      <c r="AC1800" s="44">
        <f t="shared" si="603"/>
        <v>3.208365099</v>
      </c>
      <c r="AD1800" s="44">
        <f t="shared" si="604"/>
        <v>10.01973183</v>
      </c>
      <c r="AE1800" s="44">
        <f t="shared" si="552"/>
        <v>369.6727805</v>
      </c>
      <c r="AF1800" s="44">
        <f t="shared" si="553"/>
        <v>499.4244884</v>
      </c>
      <c r="AG1800" s="45">
        <f t="shared" si="5"/>
        <v>0.03425408576</v>
      </c>
      <c r="AH1800" s="45">
        <f t="shared" si="6"/>
        <v>0.02248875562</v>
      </c>
      <c r="AI1800" s="45">
        <f t="shared" si="7"/>
        <v>-0.0912283381</v>
      </c>
      <c r="AJ1800" s="45">
        <f t="shared" si="8"/>
        <v>-0.06830788468</v>
      </c>
      <c r="AK1800" s="45">
        <f t="shared" si="9"/>
        <v>0.01821917808</v>
      </c>
      <c r="AL1800" s="45">
        <f t="shared" si="10"/>
        <v>0.001133622493</v>
      </c>
      <c r="AM1800" s="45">
        <f t="shared" si="11"/>
        <v>-0.01227607202</v>
      </c>
    </row>
    <row r="1801">
      <c r="A1801" s="33" t="s">
        <v>197</v>
      </c>
      <c r="B1801" s="34" t="s">
        <v>201</v>
      </c>
      <c r="C1801" s="35" t="s">
        <v>52</v>
      </c>
      <c r="D1801" s="36" t="str">
        <f t="shared" si="1"/>
        <v>Middle East/Israel-Middle East/2004</v>
      </c>
      <c r="E1801" s="37">
        <f t="array" ref="E1801:H1801">VLOOKUP(D1801, GDP!D:L,{6,7,8,9},0)</f>
        <v>127000000000</v>
      </c>
      <c r="F1801" s="38">
        <v>0.076</v>
      </c>
      <c r="G1801" s="37">
        <v>1410.0</v>
      </c>
      <c r="H1801" s="38">
        <v>0.075</v>
      </c>
      <c r="I1801" s="39">
        <f t="array" ref="I1801:J1801">VLOOKUP(D1801, ENERGY!I:M,{4,5},0)</f>
        <v>22868</v>
      </c>
      <c r="J1801" s="39">
        <v>70938.0</v>
      </c>
      <c r="K1801" s="40">
        <f t="array" ref="K1801:S1801">VLOOKUP(D1801, 'HUMAN RESOURCES'!D:V,{11,12,13,14,15,16,17,18,19},0)</f>
        <v>21</v>
      </c>
      <c r="L1801" s="40">
        <v>5.0</v>
      </c>
      <c r="M1801" s="40">
        <v>82.0</v>
      </c>
      <c r="N1801" s="41">
        <v>78.0</v>
      </c>
      <c r="O1801" s="42">
        <v>0.279</v>
      </c>
      <c r="P1801" s="42">
        <v>0.621</v>
      </c>
      <c r="Q1801" s="42">
        <v>0.1</v>
      </c>
      <c r="R1801" s="40">
        <v>6809000.0</v>
      </c>
      <c r="S1801" s="42">
        <v>0.915</v>
      </c>
      <c r="T1801" s="43">
        <f t="array" ref="T1801:U1801">VLOOKUP(D1801, TOURISM!D:H,{4,5},0)</f>
        <v>2908000000</v>
      </c>
      <c r="U1801" s="43">
        <v>3.663E9</v>
      </c>
      <c r="V1801" s="38" t="str">
        <f t="array" ref="V1801:AA1801">VLOOKUP(D1801, BUSINESS!D:P,{8,9,10,11,12,13},0)</f>
        <v/>
      </c>
      <c r="W1801" s="37">
        <v>20.0</v>
      </c>
      <c r="X1801" s="37"/>
      <c r="Y1801" s="37"/>
      <c r="Z1801" s="38">
        <v>0.228</v>
      </c>
      <c r="AA1801" s="38">
        <v>1.117</v>
      </c>
      <c r="AB1801" s="44">
        <f t="shared" si="598"/>
        <v>18651.7844</v>
      </c>
      <c r="AC1801" s="44">
        <f t="shared" si="603"/>
        <v>3.358496108</v>
      </c>
      <c r="AD1801" s="44">
        <f t="shared" si="604"/>
        <v>10.41826994</v>
      </c>
      <c r="AE1801" s="44">
        <f t="shared" si="552"/>
        <v>427.0818035</v>
      </c>
      <c r="AF1801" s="44">
        <f t="shared" si="553"/>
        <v>537.9644588</v>
      </c>
      <c r="AG1801" s="45">
        <f t="shared" si="5"/>
        <v>0.04852808505</v>
      </c>
      <c r="AH1801" s="45">
        <f t="shared" si="6"/>
        <v>0.03372434018</v>
      </c>
      <c r="AI1801" s="45">
        <f t="shared" si="7"/>
        <v>0.04679361759</v>
      </c>
      <c r="AJ1801" s="45">
        <f t="shared" si="8"/>
        <v>0.03977532705</v>
      </c>
      <c r="AK1801" s="45">
        <f t="shared" si="9"/>
        <v>0.01783338565</v>
      </c>
      <c r="AL1801" s="45">
        <f t="shared" si="10"/>
        <v>0.1552968625</v>
      </c>
      <c r="AM1801" s="45">
        <f t="shared" si="11"/>
        <v>0.07716876386</v>
      </c>
    </row>
    <row r="1802">
      <c r="A1802" s="33" t="s">
        <v>197</v>
      </c>
      <c r="B1802" s="34" t="s">
        <v>201</v>
      </c>
      <c r="C1802" s="35" t="s">
        <v>53</v>
      </c>
      <c r="D1802" s="36" t="str">
        <f t="shared" si="1"/>
        <v>Middle East/Israel-Middle East/2005</v>
      </c>
      <c r="E1802" s="37">
        <f t="array" ref="E1802:H1802">VLOOKUP(D1802, GDP!D:L,{6,7,8,9},0)</f>
        <v>134000000000</v>
      </c>
      <c r="F1802" s="38">
        <v>0.077</v>
      </c>
      <c r="G1802" s="37">
        <v>1480.0</v>
      </c>
      <c r="H1802" s="38">
        <v>0.068</v>
      </c>
      <c r="I1802" s="39">
        <f t="array" ref="I1802:J1802">VLOOKUP(D1802, ENERGY!I:M,{4,5},0)</f>
        <v>19143</v>
      </c>
      <c r="J1802" s="39">
        <v>65749.0</v>
      </c>
      <c r="K1802" s="40">
        <f t="array" ref="K1802:S1802">VLOOKUP(D1802, 'HUMAN RESOURCES'!D:V,{11,12,13,14,15,16,17,18,19},0)</f>
        <v>21</v>
      </c>
      <c r="L1802" s="40">
        <v>5.0</v>
      </c>
      <c r="M1802" s="40">
        <v>82.0</v>
      </c>
      <c r="N1802" s="41">
        <v>78.0</v>
      </c>
      <c r="O1802" s="42">
        <v>0.279</v>
      </c>
      <c r="P1802" s="42">
        <v>0.621</v>
      </c>
      <c r="Q1802" s="42">
        <v>0.1</v>
      </c>
      <c r="R1802" s="40">
        <v>6930100.0</v>
      </c>
      <c r="S1802" s="42">
        <v>0.915</v>
      </c>
      <c r="T1802" s="43">
        <f t="array" ref="T1802:U1802">VLOOKUP(D1802, TOURISM!D:H,{4,5},0)</f>
        <v>3427000000</v>
      </c>
      <c r="U1802" s="43">
        <v>3.78E9</v>
      </c>
      <c r="V1802" s="38">
        <f t="array" ref="V1802:AA1802">VLOOKUP(D1802, BUSINESS!D:P,{8,9,10,11,12,13},0)</f>
        <v>0.391</v>
      </c>
      <c r="W1802" s="37">
        <v>20.0</v>
      </c>
      <c r="X1802" s="37"/>
      <c r="Y1802" s="37">
        <v>230.0</v>
      </c>
      <c r="Z1802" s="38">
        <v>0.252</v>
      </c>
      <c r="AA1802" s="38">
        <v>1.175</v>
      </c>
      <c r="AB1802" s="44">
        <f t="shared" si="598"/>
        <v>19335.94032</v>
      </c>
      <c r="AC1802" s="44">
        <f t="shared" si="603"/>
        <v>2.762297802</v>
      </c>
      <c r="AD1802" s="44">
        <f t="shared" si="604"/>
        <v>9.487453284</v>
      </c>
      <c r="AE1802" s="44">
        <f t="shared" si="552"/>
        <v>494.5094587</v>
      </c>
      <c r="AF1802" s="44">
        <f t="shared" si="553"/>
        <v>545.4466747</v>
      </c>
      <c r="AG1802" s="45">
        <f t="shared" si="5"/>
        <v>0.03668045376</v>
      </c>
      <c r="AH1802" s="45">
        <f t="shared" si="6"/>
        <v>0.04964539007</v>
      </c>
      <c r="AI1802" s="45">
        <f t="shared" si="7"/>
        <v>-0.1775194273</v>
      </c>
      <c r="AJ1802" s="45">
        <f t="shared" si="8"/>
        <v>-0.08934464733</v>
      </c>
      <c r="AK1802" s="45">
        <f t="shared" si="9"/>
        <v>0.01778528418</v>
      </c>
      <c r="AL1802" s="45">
        <f t="shared" si="10"/>
        <v>0.1578799534</v>
      </c>
      <c r="AM1802" s="45">
        <f t="shared" si="11"/>
        <v>0.01390838321</v>
      </c>
    </row>
    <row r="1803">
      <c r="A1803" s="33" t="s">
        <v>197</v>
      </c>
      <c r="B1803" s="34" t="s">
        <v>201</v>
      </c>
      <c r="C1803" s="35" t="s">
        <v>54</v>
      </c>
      <c r="D1803" s="36" t="str">
        <f t="shared" si="1"/>
        <v>Middle East/Israel-Middle East/2006</v>
      </c>
      <c r="E1803" s="37">
        <f t="array" ref="E1803:H1803">VLOOKUP(D1803, GDP!D:L,{6,7,8,9},0)</f>
        <v>151000000000</v>
      </c>
      <c r="F1803" s="38">
        <v>0.074</v>
      </c>
      <c r="G1803" s="37">
        <v>1524.0</v>
      </c>
      <c r="H1803" s="38">
        <v>0.081</v>
      </c>
      <c r="I1803" s="39">
        <f t="array" ref="I1803:J1803">VLOOKUP(D1803, ENERGY!I:M,{4,5},0)</f>
        <v>19241</v>
      </c>
      <c r="J1803" s="39">
        <v>63201.0</v>
      </c>
      <c r="K1803" s="40">
        <f t="array" ref="K1803:S1803">VLOOKUP(D1803, 'HUMAN RESOURCES'!D:V,{11,12,13,14,15,16,17,18,19},0)</f>
        <v>21</v>
      </c>
      <c r="L1803" s="40">
        <v>4.0</v>
      </c>
      <c r="M1803" s="40">
        <v>83.0</v>
      </c>
      <c r="N1803" s="41">
        <v>88.0</v>
      </c>
      <c r="O1803" s="42">
        <v>0.277</v>
      </c>
      <c r="P1803" s="42">
        <v>0.622</v>
      </c>
      <c r="Q1803" s="42">
        <v>0.101</v>
      </c>
      <c r="R1803" s="40">
        <v>7053700.0</v>
      </c>
      <c r="S1803" s="42">
        <v>0.916</v>
      </c>
      <c r="T1803" s="43">
        <f t="array" ref="T1803:U1803">VLOOKUP(D1803, TOURISM!D:H,{4,5},0)</f>
        <v>3802000000</v>
      </c>
      <c r="U1803" s="43">
        <v>4.085E9</v>
      </c>
      <c r="V1803" s="38">
        <f t="array" ref="V1803:AA1803">VLOOKUP(D1803, BUSINESS!D:P,{8,9,10,11,12,13},0)</f>
        <v>0.382</v>
      </c>
      <c r="W1803" s="37">
        <v>20.0</v>
      </c>
      <c r="X1803" s="37"/>
      <c r="Y1803" s="37">
        <v>230.0</v>
      </c>
      <c r="Z1803" s="38">
        <v>0.279</v>
      </c>
      <c r="AA1803" s="38">
        <v>1.243</v>
      </c>
      <c r="AB1803" s="44">
        <f t="shared" si="598"/>
        <v>21407.20473</v>
      </c>
      <c r="AC1803" s="44">
        <f t="shared" si="603"/>
        <v>2.727788253</v>
      </c>
      <c r="AD1803" s="44">
        <f t="shared" si="604"/>
        <v>8.959978451</v>
      </c>
      <c r="AE1803" s="44">
        <f t="shared" si="552"/>
        <v>539.0078966</v>
      </c>
      <c r="AF1803" s="44">
        <f t="shared" si="553"/>
        <v>579.1286842</v>
      </c>
      <c r="AG1803" s="45">
        <f t="shared" si="5"/>
        <v>0.1071199216</v>
      </c>
      <c r="AH1803" s="45">
        <f t="shared" si="6"/>
        <v>0.02972972973</v>
      </c>
      <c r="AI1803" s="45">
        <f t="shared" si="7"/>
        <v>-0.01249305898</v>
      </c>
      <c r="AJ1803" s="45">
        <f t="shared" si="8"/>
        <v>-0.05559709405</v>
      </c>
      <c r="AK1803" s="45">
        <f t="shared" si="9"/>
        <v>0.01783524047</v>
      </c>
      <c r="AL1803" s="45">
        <f t="shared" si="10"/>
        <v>0.08998500846</v>
      </c>
      <c r="AM1803" s="45">
        <f t="shared" si="11"/>
        <v>0.06175124197</v>
      </c>
    </row>
    <row r="1804">
      <c r="A1804" s="33" t="s">
        <v>197</v>
      </c>
      <c r="B1804" s="34" t="s">
        <v>201</v>
      </c>
      <c r="C1804" s="35" t="s">
        <v>55</v>
      </c>
      <c r="D1804" s="36" t="str">
        <f t="shared" si="1"/>
        <v>Middle East/Israel-Middle East/2007</v>
      </c>
      <c r="E1804" s="37">
        <f t="array" ref="E1804:H1804">VLOOKUP(D1804, GDP!D:L,{6,7,8,9},0)</f>
        <v>175000000000</v>
      </c>
      <c r="F1804" s="38">
        <v>0.075</v>
      </c>
      <c r="G1804" s="37">
        <v>1730.0</v>
      </c>
      <c r="H1804" s="38">
        <v>0.069</v>
      </c>
      <c r="I1804" s="39">
        <f t="array" ref="I1804:J1804">VLOOKUP(D1804, ENERGY!I:M,{4,5},0)</f>
        <v>20700</v>
      </c>
      <c r="J1804" s="39">
        <v>66424.0</v>
      </c>
      <c r="K1804" s="40">
        <f t="array" ref="K1804:S1804">VLOOKUP(D1804, 'HUMAN RESOURCES'!D:V,{11,12,13,14,15,16,17,18,19},0)</f>
        <v>21</v>
      </c>
      <c r="L1804" s="40">
        <v>4.0</v>
      </c>
      <c r="M1804" s="40">
        <v>82.0</v>
      </c>
      <c r="N1804" s="41">
        <v>88.0</v>
      </c>
      <c r="O1804" s="42">
        <v>0.275</v>
      </c>
      <c r="P1804" s="42">
        <v>0.623</v>
      </c>
      <c r="Q1804" s="42">
        <v>0.102</v>
      </c>
      <c r="R1804" s="40">
        <v>7180100.0</v>
      </c>
      <c r="S1804" s="42">
        <v>0.916</v>
      </c>
      <c r="T1804" s="43">
        <f t="array" ref="T1804:U1804">VLOOKUP(D1804, TOURISM!D:H,{4,5},0)</f>
        <v>4405000000</v>
      </c>
      <c r="U1804" s="43">
        <v>4.669E9</v>
      </c>
      <c r="V1804" s="38">
        <f t="array" ref="V1804:AA1804">VLOOKUP(D1804, BUSINESS!D:P,{8,9,10,11,12,13},0)</f>
        <v>0.352</v>
      </c>
      <c r="W1804" s="37">
        <v>20.0</v>
      </c>
      <c r="X1804" s="37"/>
      <c r="Y1804" s="37">
        <v>230.0</v>
      </c>
      <c r="Z1804" s="38">
        <v>0.481</v>
      </c>
      <c r="AA1804" s="38">
        <v>1.285</v>
      </c>
      <c r="AB1804" s="44">
        <f t="shared" si="598"/>
        <v>24372.9196</v>
      </c>
      <c r="AC1804" s="44">
        <f t="shared" si="603"/>
        <v>2.882968204</v>
      </c>
      <c r="AD1804" s="44">
        <f t="shared" si="604"/>
        <v>9.251124636</v>
      </c>
      <c r="AE1804" s="44">
        <f t="shared" si="552"/>
        <v>613.5012047</v>
      </c>
      <c r="AF1804" s="44">
        <f t="shared" si="553"/>
        <v>650.2694949</v>
      </c>
      <c r="AG1804" s="45">
        <f t="shared" si="5"/>
        <v>0.1385381653</v>
      </c>
      <c r="AH1804" s="45">
        <f t="shared" si="6"/>
        <v>0.1351706037</v>
      </c>
      <c r="AI1804" s="45">
        <f t="shared" si="7"/>
        <v>0.05688856188</v>
      </c>
      <c r="AJ1804" s="45">
        <f t="shared" si="8"/>
        <v>0.03249407202</v>
      </c>
      <c r="AK1804" s="45">
        <f t="shared" si="9"/>
        <v>0.01791967336</v>
      </c>
      <c r="AL1804" s="45">
        <f t="shared" si="10"/>
        <v>0.1382044839</v>
      </c>
      <c r="AM1804" s="45">
        <f t="shared" si="11"/>
        <v>0.1228411104</v>
      </c>
    </row>
    <row r="1805">
      <c r="A1805" s="33" t="s">
        <v>197</v>
      </c>
      <c r="B1805" s="34" t="s">
        <v>201</v>
      </c>
      <c r="C1805" s="35" t="s">
        <v>56</v>
      </c>
      <c r="D1805" s="36" t="str">
        <f t="shared" si="1"/>
        <v>Middle East/Israel-Middle East/2008</v>
      </c>
      <c r="E1805" s="37">
        <f t="array" ref="E1805:H1805">VLOOKUP(D1805, GDP!D:L,{6,7,8,9},0)</f>
        <v>213000000000</v>
      </c>
      <c r="F1805" s="38">
        <v>0.076</v>
      </c>
      <c r="G1805" s="37">
        <v>2076.0</v>
      </c>
      <c r="H1805" s="38">
        <v>0.066</v>
      </c>
      <c r="I1805" s="39">
        <f t="array" ref="I1805:J1805">VLOOKUP(D1805, ENERGY!I:M,{4,5},0)</f>
        <v>18478</v>
      </c>
      <c r="J1805" s="39">
        <v>60245.0</v>
      </c>
      <c r="K1805" s="40">
        <f t="array" ref="K1805:S1805">VLOOKUP(D1805, 'HUMAN RESOURCES'!D:V,{11,12,13,14,15,16,17,18,19},0)</f>
        <v>22</v>
      </c>
      <c r="L1805" s="40">
        <v>4.0</v>
      </c>
      <c r="M1805" s="40">
        <v>83.0</v>
      </c>
      <c r="N1805" s="41">
        <v>79.0</v>
      </c>
      <c r="O1805" s="42">
        <v>0.274</v>
      </c>
      <c r="P1805" s="42">
        <v>0.624</v>
      </c>
      <c r="Q1805" s="42">
        <v>0.103</v>
      </c>
      <c r="R1805" s="40">
        <v>7308800.0</v>
      </c>
      <c r="S1805" s="42">
        <v>0.917</v>
      </c>
      <c r="T1805" s="43">
        <f t="array" ref="T1805:U1805">VLOOKUP(D1805, TOURISM!D:H,{4,5},0)</f>
        <v>5509000000</v>
      </c>
      <c r="U1805" s="43">
        <v>4.693E9</v>
      </c>
      <c r="V1805" s="38">
        <f t="array" ref="V1805:AA1805">VLOOKUP(D1805, BUSINESS!D:P,{8,9,10,11,12,13},0)</f>
        <v>0.33</v>
      </c>
      <c r="W1805" s="37">
        <v>20.0</v>
      </c>
      <c r="X1805" s="37"/>
      <c r="Y1805" s="37">
        <v>230.0</v>
      </c>
      <c r="Z1805" s="38">
        <v>0.594</v>
      </c>
      <c r="AA1805" s="38">
        <v>1.264</v>
      </c>
      <c r="AB1805" s="44">
        <f t="shared" si="598"/>
        <v>29142.95096</v>
      </c>
      <c r="AC1805" s="44">
        <f t="shared" si="603"/>
        <v>2.528185201</v>
      </c>
      <c r="AD1805" s="44">
        <f t="shared" si="604"/>
        <v>8.242803196</v>
      </c>
      <c r="AE1805" s="44">
        <f t="shared" si="552"/>
        <v>753.7489054</v>
      </c>
      <c r="AF1805" s="44">
        <f t="shared" si="553"/>
        <v>642.1026708</v>
      </c>
      <c r="AG1805" s="45">
        <f t="shared" si="5"/>
        <v>0.1957102983</v>
      </c>
      <c r="AH1805" s="45">
        <f t="shared" si="6"/>
        <v>0.2</v>
      </c>
      <c r="AI1805" s="45">
        <f t="shared" si="7"/>
        <v>-0.1230617119</v>
      </c>
      <c r="AJ1805" s="45">
        <f t="shared" si="8"/>
        <v>-0.1089944714</v>
      </c>
      <c r="AK1805" s="45">
        <f t="shared" si="9"/>
        <v>0.01792454144</v>
      </c>
      <c r="AL1805" s="45">
        <f t="shared" si="10"/>
        <v>0.2286021602</v>
      </c>
      <c r="AM1805" s="45">
        <f t="shared" si="11"/>
        <v>-0.01255913766</v>
      </c>
    </row>
    <row r="1806">
      <c r="A1806" s="33" t="s">
        <v>197</v>
      </c>
      <c r="B1806" s="34" t="s">
        <v>201</v>
      </c>
      <c r="C1806" s="35" t="s">
        <v>57</v>
      </c>
      <c r="D1806" s="36" t="str">
        <f t="shared" si="1"/>
        <v>Middle East/Israel-Middle East/2009</v>
      </c>
      <c r="E1806" s="37">
        <f t="array" ref="E1806:H1806">VLOOKUP(D1806, GDP!D:L,{6,7,8,9},0)</f>
        <v>206000000000</v>
      </c>
      <c r="F1806" s="38">
        <v>0.076</v>
      </c>
      <c r="G1806" s="37">
        <v>1973.0</v>
      </c>
      <c r="H1806" s="38">
        <v>0.042</v>
      </c>
      <c r="I1806" s="39" t="str">
        <f t="array" ref="I1806:J1806">VLOOKUP(D1806, ENERGY!I:M,{4,5},0)</f>
        <v/>
      </c>
      <c r="J1806" s="39"/>
      <c r="K1806" s="40">
        <f t="array" ref="K1806:S1806">VLOOKUP(D1806, 'HUMAN RESOURCES'!D:V,{11,12,13,14,15,16,17,18,19},0)</f>
        <v>22</v>
      </c>
      <c r="L1806" s="40">
        <v>4.0</v>
      </c>
      <c r="M1806" s="40">
        <v>83.0</v>
      </c>
      <c r="N1806" s="41">
        <v>80.0</v>
      </c>
      <c r="O1806" s="42">
        <v>0.272</v>
      </c>
      <c r="P1806" s="42">
        <v>0.624</v>
      </c>
      <c r="Q1806" s="42">
        <v>0.104</v>
      </c>
      <c r="R1806" s="40">
        <v>7485600.0</v>
      </c>
      <c r="S1806" s="42">
        <v>0.918</v>
      </c>
      <c r="T1806" s="43">
        <f t="array" ref="T1806:U1806">VLOOKUP(D1806, TOURISM!D:H,{4,5},0)</f>
        <v>5067000000</v>
      </c>
      <c r="U1806" s="43">
        <v>4.241E9</v>
      </c>
      <c r="V1806" s="38">
        <f t="array" ref="V1806:AA1806">VLOOKUP(D1806, BUSINESS!D:P,{8,9,10,11,12,13},0)</f>
        <v>0.319</v>
      </c>
      <c r="W1806" s="37">
        <v>20.0</v>
      </c>
      <c r="X1806" s="37"/>
      <c r="Y1806" s="37">
        <v>230.0</v>
      </c>
      <c r="Z1806" s="38">
        <v>0.631</v>
      </c>
      <c r="AA1806" s="38">
        <v>1.24</v>
      </c>
      <c r="AB1806" s="44">
        <f t="shared" si="598"/>
        <v>27519.50411</v>
      </c>
      <c r="AC1806" s="44"/>
      <c r="AD1806" s="44"/>
      <c r="AE1806" s="44">
        <f t="shared" si="552"/>
        <v>676.8996473</v>
      </c>
      <c r="AF1806" s="44">
        <f t="shared" si="553"/>
        <v>566.5544512</v>
      </c>
      <c r="AG1806" s="45">
        <f t="shared" si="5"/>
        <v>-0.05570633018</v>
      </c>
      <c r="AH1806" s="45">
        <f t="shared" si="6"/>
        <v>-0.04961464355</v>
      </c>
      <c r="AI1806" s="45" t="str">
        <f t="shared" si="7"/>
        <v/>
      </c>
      <c r="AJ1806" s="45" t="str">
        <f t="shared" si="8"/>
        <v/>
      </c>
      <c r="AK1806" s="45">
        <f t="shared" si="9"/>
        <v>0.02419001751</v>
      </c>
      <c r="AL1806" s="45">
        <f t="shared" si="10"/>
        <v>-0.101956046</v>
      </c>
      <c r="AM1806" s="45">
        <f t="shared" si="11"/>
        <v>-0.1176575382</v>
      </c>
    </row>
    <row r="1807">
      <c r="A1807" s="33" t="s">
        <v>197</v>
      </c>
      <c r="B1807" s="34" t="s">
        <v>201</v>
      </c>
      <c r="C1807" s="35" t="s">
        <v>58</v>
      </c>
      <c r="D1807" s="36" t="str">
        <f t="shared" si="1"/>
        <v>Middle East/Israel-Middle East/2010</v>
      </c>
      <c r="E1807" s="37">
        <f t="array" ref="E1807:H1807">VLOOKUP(D1807, GDP!D:L,{6,7,8,9},0)</f>
        <v>232000000000</v>
      </c>
      <c r="F1807" s="38">
        <v>0.076</v>
      </c>
      <c r="G1807" s="37">
        <v>2165.0</v>
      </c>
      <c r="H1807" s="38">
        <v>0.05</v>
      </c>
      <c r="I1807" s="39">
        <f t="array" ref="I1807:J1807">VLOOKUP(D1807, ENERGY!I:M,{4,5},0)</f>
        <v>18982</v>
      </c>
      <c r="J1807" s="39">
        <v>63906.5</v>
      </c>
      <c r="K1807" s="40">
        <f t="array" ref="K1807:S1807">VLOOKUP(D1807, 'HUMAN RESOURCES'!D:V,{11,12,13,14,15,16,17,18,19},0)</f>
        <v>22</v>
      </c>
      <c r="L1807" s="40">
        <v>4.0</v>
      </c>
      <c r="M1807" s="40">
        <v>84.0</v>
      </c>
      <c r="N1807" s="41">
        <v>80.0</v>
      </c>
      <c r="O1807" s="42">
        <v>0.272</v>
      </c>
      <c r="P1807" s="42">
        <v>0.623</v>
      </c>
      <c r="Q1807" s="42">
        <v>0.104</v>
      </c>
      <c r="R1807" s="40">
        <v>7623600.0</v>
      </c>
      <c r="S1807" s="42">
        <v>0.918</v>
      </c>
      <c r="T1807" s="43">
        <f t="array" ref="T1807:U1807">VLOOKUP(D1807, TOURISM!D:H,{4,5},0)</f>
        <v>5824000000</v>
      </c>
      <c r="U1807" s="43">
        <v>4.725E9</v>
      </c>
      <c r="V1807" s="38">
        <f t="array" ref="V1807:AA1807">VLOOKUP(D1807, BUSINESS!D:P,{8,9,10,11,12,13},0)</f>
        <v>0.311</v>
      </c>
      <c r="W1807" s="37">
        <v>20.0</v>
      </c>
      <c r="X1807" s="37"/>
      <c r="Y1807" s="37">
        <v>235.0</v>
      </c>
      <c r="Z1807" s="38">
        <v>0.675</v>
      </c>
      <c r="AA1807" s="38">
        <v>1.228</v>
      </c>
      <c r="AB1807" s="44">
        <f t="shared" si="598"/>
        <v>30431.81699</v>
      </c>
      <c r="AC1807" s="44">
        <f t="shared" ref="AC1807:AC1808" si="605">(I1807/R1807)*1000</f>
        <v>2.489899785</v>
      </c>
      <c r="AD1807" s="44">
        <f t="shared" ref="AD1807:AD1808" si="606">J1807/R1807*1000</f>
        <v>8.38271945</v>
      </c>
      <c r="AE1807" s="44">
        <f t="shared" si="552"/>
        <v>763.9435437</v>
      </c>
      <c r="AF1807" s="44">
        <f t="shared" si="553"/>
        <v>619.7859279</v>
      </c>
      <c r="AG1807" s="45">
        <f t="shared" si="5"/>
        <v>0.1058272294</v>
      </c>
      <c r="AH1807" s="45">
        <f t="shared" si="6"/>
        <v>0.09731373543</v>
      </c>
      <c r="AI1807" s="45" t="str">
        <f t="shared" si="7"/>
        <v/>
      </c>
      <c r="AJ1807" s="45" t="str">
        <f t="shared" si="8"/>
        <v/>
      </c>
      <c r="AK1807" s="45">
        <f t="shared" si="9"/>
        <v>0.01843539596</v>
      </c>
      <c r="AL1807" s="45">
        <f t="shared" si="10"/>
        <v>0.1285920251</v>
      </c>
      <c r="AM1807" s="45">
        <f t="shared" si="11"/>
        <v>0.093956506</v>
      </c>
    </row>
    <row r="1808">
      <c r="A1808" s="33" t="s">
        <v>197</v>
      </c>
      <c r="B1808" s="34" t="s">
        <v>201</v>
      </c>
      <c r="C1808" s="35" t="s">
        <v>59</v>
      </c>
      <c r="D1808" s="36" t="str">
        <f t="shared" si="1"/>
        <v>Middle East/Israel-Middle East/2011</v>
      </c>
      <c r="E1808" s="37">
        <f t="array" ref="E1808:H1808">VLOOKUP(D1808, GDP!D:L,{6,7,8,9},0)</f>
        <v>258000000000</v>
      </c>
      <c r="F1808" s="38">
        <v>0.076</v>
      </c>
      <c r="G1808" s="37">
        <v>2373.0</v>
      </c>
      <c r="H1808" s="38">
        <v>0.06</v>
      </c>
      <c r="I1808" s="39">
        <f t="array" ref="I1808:J1808">VLOOKUP(D1808, ENERGY!I:M,{4,5},0)</f>
        <v>19594.5</v>
      </c>
      <c r="J1808" s="39">
        <v>64561.5</v>
      </c>
      <c r="K1808" s="40">
        <f t="array" ref="K1808:S1808">VLOOKUP(D1808, 'HUMAN RESOURCES'!D:V,{11,12,13,14,15,16,17,18,19},0)</f>
        <v>21</v>
      </c>
      <c r="L1808" s="40">
        <v>3.0</v>
      </c>
      <c r="M1808" s="40">
        <v>84.0</v>
      </c>
      <c r="N1808" s="41">
        <v>80.0</v>
      </c>
      <c r="O1808" s="42">
        <v>0.273</v>
      </c>
      <c r="P1808" s="42">
        <v>0.622</v>
      </c>
      <c r="Q1808" s="42">
        <v>0.105</v>
      </c>
      <c r="R1808" s="40">
        <v>7765800.0</v>
      </c>
      <c r="S1808" s="42">
        <v>0.919</v>
      </c>
      <c r="T1808" s="43">
        <f t="array" ref="T1808:U1808">VLOOKUP(D1808, TOURISM!D:H,{4,5},0)</f>
        <v>6029000000</v>
      </c>
      <c r="U1808" s="43">
        <v>4.937E9</v>
      </c>
      <c r="V1808" s="38">
        <f t="array" ref="V1808:AA1808">VLOOKUP(D1808, BUSINESS!D:P,{8,9,10,11,12,13},0)</f>
        <v>0.302</v>
      </c>
      <c r="W1808" s="37">
        <v>20.0</v>
      </c>
      <c r="X1808" s="37"/>
      <c r="Y1808" s="37">
        <v>235.0</v>
      </c>
      <c r="Z1808" s="38">
        <v>0.689</v>
      </c>
      <c r="AA1808" s="38">
        <v>1.22</v>
      </c>
      <c r="AB1808" s="44">
        <f t="shared" si="598"/>
        <v>33222.59136</v>
      </c>
      <c r="AC1808" s="44">
        <f t="shared" si="605"/>
        <v>2.523178552</v>
      </c>
      <c r="AD1808" s="44">
        <f t="shared" si="606"/>
        <v>8.313567179</v>
      </c>
      <c r="AE1808" s="44">
        <f t="shared" si="552"/>
        <v>776.3527261</v>
      </c>
      <c r="AF1808" s="44">
        <f t="shared" si="553"/>
        <v>635.7361766</v>
      </c>
      <c r="AG1808" s="45">
        <f t="shared" si="5"/>
        <v>0.09170580823</v>
      </c>
      <c r="AH1808" s="45">
        <f t="shared" si="6"/>
        <v>0.096073903</v>
      </c>
      <c r="AI1808" s="45">
        <f t="shared" si="7"/>
        <v>0.01336550468</v>
      </c>
      <c r="AJ1808" s="45">
        <f t="shared" si="8"/>
        <v>-0.008249383911</v>
      </c>
      <c r="AK1808" s="45">
        <f t="shared" si="9"/>
        <v>0.01865260507</v>
      </c>
      <c r="AL1808" s="45">
        <f t="shared" si="10"/>
        <v>0.01624358557</v>
      </c>
      <c r="AM1808" s="45">
        <f t="shared" si="11"/>
        <v>0.02573509327</v>
      </c>
    </row>
    <row r="1809">
      <c r="A1809" s="33" t="s">
        <v>197</v>
      </c>
      <c r="B1809" s="34" t="s">
        <v>201</v>
      </c>
      <c r="C1809" s="35" t="s">
        <v>60</v>
      </c>
      <c r="D1809" s="36" t="str">
        <f t="shared" si="1"/>
        <v>Middle East/Israel-Middle East/2012</v>
      </c>
      <c r="E1809" s="37">
        <f t="array" ref="E1809:H1809">VLOOKUP(D1809, GDP!D:L,{6,7,8,9},0)</f>
        <v>258000000000</v>
      </c>
      <c r="F1809" s="38">
        <v>0.075</v>
      </c>
      <c r="G1809" s="37">
        <v>2289.0</v>
      </c>
      <c r="H1809" s="38">
        <v>0.056</v>
      </c>
      <c r="I1809" s="39" t="str">
        <f t="array" ref="I1809:J1809">VLOOKUP(D1809, ENERGY!I:M,{4,5},0)</f>
        <v/>
      </c>
      <c r="J1809" s="39"/>
      <c r="K1809" s="40">
        <f t="array" ref="K1809:S1809">VLOOKUP(D1809, 'HUMAN RESOURCES'!D:V,{11,12,13,14,15,16,17,18,19},0)</f>
        <v>22</v>
      </c>
      <c r="L1809" s="40">
        <v>3.0</v>
      </c>
      <c r="M1809" s="40">
        <v>84.0</v>
      </c>
      <c r="N1809" s="41">
        <v>80.0</v>
      </c>
      <c r="O1809" s="42">
        <v>0.275</v>
      </c>
      <c r="P1809" s="42">
        <v>0.619</v>
      </c>
      <c r="Q1809" s="42">
        <v>0.105</v>
      </c>
      <c r="R1809" s="40">
        <v>7910500.0</v>
      </c>
      <c r="S1809" s="42">
        <v>0.919</v>
      </c>
      <c r="T1809" s="43">
        <f t="array" ref="T1809:U1809">VLOOKUP(D1809, TOURISM!D:H,{4,5},0)</f>
        <v>6225000000</v>
      </c>
      <c r="U1809" s="43">
        <v>4.851E9</v>
      </c>
      <c r="V1809" s="38">
        <f t="array" ref="V1809:AA1809">VLOOKUP(D1809, BUSINESS!D:P,{8,9,10,11,12,13},0)</f>
        <v>0.29</v>
      </c>
      <c r="W1809" s="37">
        <v>21.0</v>
      </c>
      <c r="X1809" s="37">
        <v>33.0</v>
      </c>
      <c r="Y1809" s="37">
        <v>235.0</v>
      </c>
      <c r="Z1809" s="38">
        <v>0.708</v>
      </c>
      <c r="AA1809" s="38">
        <v>1.207</v>
      </c>
      <c r="AB1809" s="44">
        <f t="shared" si="598"/>
        <v>32614.87896</v>
      </c>
      <c r="AC1809" s="44"/>
      <c r="AD1809" s="44"/>
      <c r="AE1809" s="44">
        <f t="shared" si="552"/>
        <v>786.9287656</v>
      </c>
      <c r="AF1809" s="44">
        <f t="shared" si="553"/>
        <v>613.235573</v>
      </c>
      <c r="AG1809" s="45">
        <f t="shared" si="5"/>
        <v>-0.01829214335</v>
      </c>
      <c r="AH1809" s="45">
        <f t="shared" si="6"/>
        <v>-0.03539823009</v>
      </c>
      <c r="AI1809" s="45" t="str">
        <f t="shared" si="7"/>
        <v/>
      </c>
      <c r="AJ1809" s="45" t="str">
        <f t="shared" si="8"/>
        <v/>
      </c>
      <c r="AK1809" s="45">
        <f t="shared" si="9"/>
        <v>0.0186329805</v>
      </c>
      <c r="AL1809" s="45">
        <f t="shared" si="10"/>
        <v>0.01362272477</v>
      </c>
      <c r="AM1809" s="45">
        <f t="shared" si="11"/>
        <v>-0.03539298915</v>
      </c>
    </row>
    <row r="1810">
      <c r="A1810" s="33" t="s">
        <v>197</v>
      </c>
      <c r="B1810" s="34" t="s">
        <v>202</v>
      </c>
      <c r="C1810" s="35" t="s">
        <v>48</v>
      </c>
      <c r="D1810" s="36" t="str">
        <f t="shared" si="1"/>
        <v>Middle East/Jordan-Middle East/2000</v>
      </c>
      <c r="E1810" s="37">
        <f t="array" ref="E1810:H1810">VLOOKUP(D1810, GDP!D:L,{6,7,8,9},0)</f>
        <v>8457923945</v>
      </c>
      <c r="F1810" s="38">
        <v>0.097</v>
      </c>
      <c r="G1810" s="37">
        <v>171.0</v>
      </c>
      <c r="H1810" s="38">
        <v>0.118</v>
      </c>
      <c r="I1810" s="39" t="str">
        <f t="array" ref="I1810:J1810">VLOOKUP(D1810, ENERGY!I:M,{4,5},0)</f>
        <v/>
      </c>
      <c r="J1810" s="39"/>
      <c r="K1810" s="40">
        <f t="array" ref="K1810:S1810">VLOOKUP(D1810, 'HUMAN RESOURCES'!D:V,{11,12,13,14,15,16,17,18,19},0)</f>
        <v>31</v>
      </c>
      <c r="L1810" s="40">
        <v>23.0</v>
      </c>
      <c r="M1810" s="40">
        <v>73.0</v>
      </c>
      <c r="N1810" s="41">
        <v>70.0</v>
      </c>
      <c r="O1810" s="42">
        <v>0.394</v>
      </c>
      <c r="P1810" s="42">
        <v>0.575</v>
      </c>
      <c r="Q1810" s="42">
        <v>0.031</v>
      </c>
      <c r="R1810" s="40">
        <v>4797000.0</v>
      </c>
      <c r="S1810" s="42">
        <v>0.798</v>
      </c>
      <c r="T1810" s="43">
        <f t="array" ref="T1810:U1810">VLOOKUP(D1810, TOURISM!D:H,{4,5},0)</f>
        <v>935000000</v>
      </c>
      <c r="U1810" s="43">
        <v>3.87E8</v>
      </c>
      <c r="V1810" s="38" t="str">
        <f t="array" ref="V1810:AA1810">VLOOKUP(D1810, BUSINESS!D:P,{8,9,10,11,12,13},0)</f>
        <v/>
      </c>
      <c r="W1810" s="37"/>
      <c r="X1810" s="37"/>
      <c r="Y1810" s="37"/>
      <c r="Z1810" s="38">
        <v>0.026</v>
      </c>
      <c r="AA1810" s="38">
        <v>0.082</v>
      </c>
      <c r="AB1810" s="44">
        <f t="shared" si="598"/>
        <v>1763.169469</v>
      </c>
      <c r="AC1810" s="44"/>
      <c r="AD1810" s="44"/>
      <c r="AE1810" s="44">
        <f t="shared" si="552"/>
        <v>194.9134876</v>
      </c>
      <c r="AF1810" s="44">
        <f t="shared" si="553"/>
        <v>80.67542214</v>
      </c>
      <c r="AG1810" s="45" t="str">
        <f t="shared" si="5"/>
        <v/>
      </c>
      <c r="AH1810" s="45" t="str">
        <f t="shared" si="6"/>
        <v/>
      </c>
      <c r="AI1810" s="45" t="str">
        <f t="shared" si="7"/>
        <v/>
      </c>
      <c r="AJ1810" s="45" t="str">
        <f t="shared" si="8"/>
        <v/>
      </c>
      <c r="AK1810" s="45" t="str">
        <f t="shared" si="9"/>
        <v/>
      </c>
      <c r="AL1810" s="45" t="str">
        <f t="shared" si="10"/>
        <v/>
      </c>
      <c r="AM1810" s="45" t="str">
        <f t="shared" si="11"/>
        <v/>
      </c>
    </row>
    <row r="1811">
      <c r="A1811" s="33" t="s">
        <v>197</v>
      </c>
      <c r="B1811" s="34" t="s">
        <v>202</v>
      </c>
      <c r="C1811" s="35" t="s">
        <v>49</v>
      </c>
      <c r="D1811" s="36" t="str">
        <f t="shared" si="1"/>
        <v>Middle East/Jordan-Middle East/2001</v>
      </c>
      <c r="E1811" s="37">
        <f t="array" ref="E1811:H1811">VLOOKUP(D1811, GDP!D:L,{6,7,8,9},0)</f>
        <v>8972965061</v>
      </c>
      <c r="F1811" s="38">
        <v>0.099</v>
      </c>
      <c r="G1811" s="37">
        <v>184.0</v>
      </c>
      <c r="H1811" s="38">
        <v>0.109</v>
      </c>
      <c r="I1811" s="39">
        <f t="array" ref="I1811:J1811">VLOOKUP(D1811, ENERGY!I:M,{4,5},0)</f>
        <v>7064</v>
      </c>
      <c r="J1811" s="39"/>
      <c r="K1811" s="40">
        <f t="array" ref="K1811:S1811">VLOOKUP(D1811, 'HUMAN RESOURCES'!D:V,{11,12,13,14,15,16,17,18,19},0)</f>
        <v>31</v>
      </c>
      <c r="L1811" s="40">
        <v>23.0</v>
      </c>
      <c r="M1811" s="40">
        <v>73.0</v>
      </c>
      <c r="N1811" s="41">
        <v>71.0</v>
      </c>
      <c r="O1811" s="42">
        <v>0.392</v>
      </c>
      <c r="P1811" s="42">
        <v>0.577</v>
      </c>
      <c r="Q1811" s="42">
        <v>0.031</v>
      </c>
      <c r="R1811" s="40">
        <v>4917000.0</v>
      </c>
      <c r="S1811" s="42">
        <v>0.801</v>
      </c>
      <c r="T1811" s="43">
        <f t="array" ref="T1811:U1811">VLOOKUP(D1811, TOURISM!D:H,{4,5},0)</f>
        <v>884000000</v>
      </c>
      <c r="U1811" s="43">
        <v>4.2E8</v>
      </c>
      <c r="V1811" s="38" t="str">
        <f t="array" ref="V1811:AA1811">VLOOKUP(D1811, BUSINESS!D:P,{8,9,10,11,12,13},0)</f>
        <v/>
      </c>
      <c r="W1811" s="37"/>
      <c r="X1811" s="37"/>
      <c r="Y1811" s="37"/>
      <c r="Z1811" s="38">
        <v>0.047</v>
      </c>
      <c r="AA1811" s="38">
        <v>0.179</v>
      </c>
      <c r="AB1811" s="44">
        <f t="shared" si="598"/>
        <v>1824.886122</v>
      </c>
      <c r="AC1811" s="44">
        <f t="shared" ref="AC1811:AC1818" si="607">(I1811/R1811)*1000</f>
        <v>1.436648363</v>
      </c>
      <c r="AD1811" s="44"/>
      <c r="AE1811" s="44">
        <f t="shared" si="552"/>
        <v>179.7844214</v>
      </c>
      <c r="AF1811" s="44">
        <f t="shared" si="553"/>
        <v>85.41793777</v>
      </c>
      <c r="AG1811" s="45">
        <f t="shared" si="5"/>
        <v>0.03500324469</v>
      </c>
      <c r="AH1811" s="45">
        <f t="shared" si="6"/>
        <v>0.07602339181</v>
      </c>
      <c r="AI1811" s="45" t="str">
        <f t="shared" si="7"/>
        <v/>
      </c>
      <c r="AJ1811" s="45" t="str">
        <f t="shared" si="8"/>
        <v/>
      </c>
      <c r="AK1811" s="45">
        <f t="shared" si="9"/>
        <v>0.02501563477</v>
      </c>
      <c r="AL1811" s="45">
        <f t="shared" si="10"/>
        <v>-0.07761939098</v>
      </c>
      <c r="AM1811" s="45">
        <f t="shared" si="11"/>
        <v>0.05878513558</v>
      </c>
    </row>
    <row r="1812">
      <c r="A1812" s="33" t="s">
        <v>197</v>
      </c>
      <c r="B1812" s="34" t="s">
        <v>202</v>
      </c>
      <c r="C1812" s="35" t="s">
        <v>50</v>
      </c>
      <c r="D1812" s="36" t="str">
        <f t="shared" si="1"/>
        <v>Middle East/Jordan-Middle East/2002</v>
      </c>
      <c r="E1812" s="37">
        <f t="array" ref="E1812:H1812">VLOOKUP(D1812, GDP!D:L,{6,7,8,9},0)</f>
        <v>9580161951</v>
      </c>
      <c r="F1812" s="38">
        <v>0.097</v>
      </c>
      <c r="G1812" s="37">
        <v>189.0</v>
      </c>
      <c r="H1812" s="38">
        <v>0.102</v>
      </c>
      <c r="I1812" s="39">
        <f t="array" ref="I1812:J1812">VLOOKUP(D1812, ENERGY!I:M,{4,5},0)</f>
        <v>7105</v>
      </c>
      <c r="J1812" s="39">
        <v>20821.0</v>
      </c>
      <c r="K1812" s="40">
        <f t="array" ref="K1812:S1812">VLOOKUP(D1812, 'HUMAN RESOURCES'!D:V,{11,12,13,14,15,16,17,18,19},0)</f>
        <v>31</v>
      </c>
      <c r="L1812" s="40">
        <v>22.0</v>
      </c>
      <c r="M1812" s="40">
        <v>74.0</v>
      </c>
      <c r="N1812" s="41">
        <v>71.0</v>
      </c>
      <c r="O1812" s="42">
        <v>0.39</v>
      </c>
      <c r="P1812" s="42">
        <v>0.579</v>
      </c>
      <c r="Q1812" s="42">
        <v>0.031</v>
      </c>
      <c r="R1812" s="40">
        <v>5038000.0</v>
      </c>
      <c r="S1812" s="42">
        <v>0.804</v>
      </c>
      <c r="T1812" s="43">
        <f t="array" ref="T1812:U1812">VLOOKUP(D1812, TOURISM!D:H,{4,5},0)</f>
        <v>1254000000</v>
      </c>
      <c r="U1812" s="43">
        <v>5.04E8</v>
      </c>
      <c r="V1812" s="38" t="str">
        <f t="array" ref="V1812:AA1812">VLOOKUP(D1812, BUSINESS!D:P,{8,9,10,11,12,13},0)</f>
        <v/>
      </c>
      <c r="W1812" s="37"/>
      <c r="X1812" s="37"/>
      <c r="Y1812" s="37"/>
      <c r="Z1812" s="38">
        <v>0.06</v>
      </c>
      <c r="AA1812" s="38">
        <v>0.249</v>
      </c>
      <c r="AB1812" s="44">
        <f t="shared" si="598"/>
        <v>1901.580379</v>
      </c>
      <c r="AC1812" s="44">
        <f t="shared" si="607"/>
        <v>1.410281858</v>
      </c>
      <c r="AD1812" s="44">
        <f t="shared" ref="AD1812:AD1818" si="608">J1812/R1812*1000</f>
        <v>4.13279079</v>
      </c>
      <c r="AE1812" s="44">
        <f t="shared" si="552"/>
        <v>248.9082969</v>
      </c>
      <c r="AF1812" s="44">
        <f t="shared" si="553"/>
        <v>100.0396983</v>
      </c>
      <c r="AG1812" s="45">
        <f t="shared" si="5"/>
        <v>0.04202687312</v>
      </c>
      <c r="AH1812" s="45">
        <f t="shared" si="6"/>
        <v>0.02717391304</v>
      </c>
      <c r="AI1812" s="45">
        <f t="shared" si="7"/>
        <v>-0.01835278947</v>
      </c>
      <c r="AJ1812" s="45" t="str">
        <f t="shared" si="8"/>
        <v/>
      </c>
      <c r="AK1812" s="45">
        <f t="shared" si="9"/>
        <v>0.02460850112</v>
      </c>
      <c r="AL1812" s="45">
        <f t="shared" si="10"/>
        <v>0.3844820091</v>
      </c>
      <c r="AM1812" s="45">
        <f t="shared" si="11"/>
        <v>0.1711790393</v>
      </c>
    </row>
    <row r="1813">
      <c r="A1813" s="33" t="s">
        <v>197</v>
      </c>
      <c r="B1813" s="34" t="s">
        <v>202</v>
      </c>
      <c r="C1813" s="35" t="s">
        <v>51</v>
      </c>
      <c r="D1813" s="36" t="str">
        <f t="shared" si="1"/>
        <v>Middle East/Jordan-Middle East/2003</v>
      </c>
      <c r="E1813" s="37">
        <f t="array" ref="E1813:H1813">VLOOKUP(D1813, GDP!D:L,{6,7,8,9},0)</f>
        <v>10193023726</v>
      </c>
      <c r="F1813" s="38">
        <v>0.092</v>
      </c>
      <c r="G1813" s="37">
        <v>187.0</v>
      </c>
      <c r="H1813" s="38">
        <v>0.093</v>
      </c>
      <c r="I1813" s="39">
        <f t="array" ref="I1813:J1813">VLOOKUP(D1813, ENERGY!I:M,{4,5},0)</f>
        <v>7458</v>
      </c>
      <c r="J1813" s="39">
        <v>21254.0</v>
      </c>
      <c r="K1813" s="40">
        <f t="array" ref="K1813:S1813">VLOOKUP(D1813, 'HUMAN RESOURCES'!D:V,{11,12,13,14,15,16,17,18,19},0)</f>
        <v>30</v>
      </c>
      <c r="L1813" s="40">
        <v>22.0</v>
      </c>
      <c r="M1813" s="40">
        <v>74.0</v>
      </c>
      <c r="N1813" s="41">
        <v>71.0</v>
      </c>
      <c r="O1813" s="42">
        <v>0.387</v>
      </c>
      <c r="P1813" s="42">
        <v>0.582</v>
      </c>
      <c r="Q1813" s="42">
        <v>0.031</v>
      </c>
      <c r="R1813" s="40">
        <v>5164000.0</v>
      </c>
      <c r="S1813" s="42">
        <v>0.806</v>
      </c>
      <c r="T1813" s="43">
        <f t="array" ref="T1813:U1813">VLOOKUP(D1813, TOURISM!D:H,{4,5},0)</f>
        <v>1266000000</v>
      </c>
      <c r="U1813" s="43">
        <v>5.03E8</v>
      </c>
      <c r="V1813" s="38" t="str">
        <f t="array" ref="V1813:AA1813">VLOOKUP(D1813, BUSINESS!D:P,{8,9,10,11,12,13},0)</f>
        <v/>
      </c>
      <c r="W1813" s="37">
        <v>79.0</v>
      </c>
      <c r="X1813" s="37"/>
      <c r="Y1813" s="37"/>
      <c r="Z1813" s="38">
        <v>0.085</v>
      </c>
      <c r="AA1813" s="38">
        <v>0.266</v>
      </c>
      <c r="AB1813" s="44">
        <f t="shared" si="598"/>
        <v>1973.862069</v>
      </c>
      <c r="AC1813" s="44">
        <f t="shared" si="607"/>
        <v>1.44422928</v>
      </c>
      <c r="AD1813" s="44">
        <f t="shared" si="608"/>
        <v>4.115801704</v>
      </c>
      <c r="AE1813" s="44">
        <f t="shared" si="552"/>
        <v>245.1587916</v>
      </c>
      <c r="AF1813" s="44">
        <f t="shared" si="553"/>
        <v>97.40511232</v>
      </c>
      <c r="AG1813" s="45">
        <f t="shared" si="5"/>
        <v>0.03801137769</v>
      </c>
      <c r="AH1813" s="45">
        <f t="shared" si="6"/>
        <v>-0.01058201058</v>
      </c>
      <c r="AI1813" s="45">
        <f t="shared" si="7"/>
        <v>0.02407137379</v>
      </c>
      <c r="AJ1813" s="45">
        <f t="shared" si="8"/>
        <v>-0.004110802301</v>
      </c>
      <c r="AK1813" s="45">
        <f t="shared" si="9"/>
        <v>0.02500992457</v>
      </c>
      <c r="AL1813" s="45">
        <f t="shared" si="10"/>
        <v>-0.01506380203</v>
      </c>
      <c r="AM1813" s="45">
        <f t="shared" si="11"/>
        <v>-0.02633540506</v>
      </c>
    </row>
    <row r="1814">
      <c r="A1814" s="33" t="s">
        <v>197</v>
      </c>
      <c r="B1814" s="34" t="s">
        <v>202</v>
      </c>
      <c r="C1814" s="35" t="s">
        <v>52</v>
      </c>
      <c r="D1814" s="36" t="str">
        <f t="shared" si="1"/>
        <v>Middle East/Jordan-Middle East/2004</v>
      </c>
      <c r="E1814" s="37">
        <f t="array" ref="E1814:H1814">VLOOKUP(D1814, GDP!D:L,{6,7,8,9},0)</f>
        <v>11407566660</v>
      </c>
      <c r="F1814" s="38">
        <v>0.091</v>
      </c>
      <c r="G1814" s="37">
        <v>203.0</v>
      </c>
      <c r="H1814" s="38">
        <v>0.083</v>
      </c>
      <c r="I1814" s="39">
        <f t="array" ref="I1814:J1814">VLOOKUP(D1814, ENERGY!I:M,{4,5},0)</f>
        <v>7069</v>
      </c>
      <c r="J1814" s="39">
        <v>20763.0</v>
      </c>
      <c r="K1814" s="40">
        <f t="array" ref="K1814:S1814">VLOOKUP(D1814, 'HUMAN RESOURCES'!D:V,{11,12,13,14,15,16,17,18,19},0)</f>
        <v>30</v>
      </c>
      <c r="L1814" s="40">
        <v>21.0</v>
      </c>
      <c r="M1814" s="40">
        <v>74.0</v>
      </c>
      <c r="N1814" s="41">
        <v>71.0</v>
      </c>
      <c r="O1814" s="42">
        <v>0.383</v>
      </c>
      <c r="P1814" s="42">
        <v>0.585</v>
      </c>
      <c r="Q1814" s="42">
        <v>0.032</v>
      </c>
      <c r="R1814" s="40">
        <v>5290000.0</v>
      </c>
      <c r="S1814" s="42">
        <v>0.809</v>
      </c>
      <c r="T1814" s="43">
        <f t="array" ref="T1814:U1814">VLOOKUP(D1814, TOURISM!D:H,{4,5},0)</f>
        <v>1621000000</v>
      </c>
      <c r="U1814" s="43">
        <v>5.85E8</v>
      </c>
      <c r="V1814" s="38" t="str">
        <f t="array" ref="V1814:AA1814">VLOOKUP(D1814, BUSINESS!D:P,{8,9,10,11,12,13},0)</f>
        <v/>
      </c>
      <c r="W1814" s="37">
        <v>26.0</v>
      </c>
      <c r="X1814" s="37"/>
      <c r="Y1814" s="37"/>
      <c r="Z1814" s="38">
        <v>0.117</v>
      </c>
      <c r="AA1814" s="38">
        <v>0.319</v>
      </c>
      <c r="AB1814" s="44">
        <f t="shared" si="598"/>
        <v>2156.439822</v>
      </c>
      <c r="AC1814" s="44">
        <f t="shared" si="607"/>
        <v>1.336294896</v>
      </c>
      <c r="AD1814" s="44">
        <f t="shared" si="608"/>
        <v>3.924952741</v>
      </c>
      <c r="AE1814" s="44">
        <f t="shared" si="552"/>
        <v>306.4272212</v>
      </c>
      <c r="AF1814" s="44">
        <f t="shared" si="553"/>
        <v>110.5860113</v>
      </c>
      <c r="AG1814" s="45">
        <f t="shared" si="5"/>
        <v>0.09249772607</v>
      </c>
      <c r="AH1814" s="45">
        <f t="shared" si="6"/>
        <v>0.08556149733</v>
      </c>
      <c r="AI1814" s="45">
        <f t="shared" si="7"/>
        <v>-0.07473493656</v>
      </c>
      <c r="AJ1814" s="45">
        <f t="shared" si="8"/>
        <v>-0.04636981488</v>
      </c>
      <c r="AK1814" s="45">
        <f t="shared" si="9"/>
        <v>0.02439969016</v>
      </c>
      <c r="AL1814" s="45">
        <f t="shared" si="10"/>
        <v>0.2499132466</v>
      </c>
      <c r="AM1814" s="45">
        <f t="shared" si="11"/>
        <v>0.1353204027</v>
      </c>
    </row>
    <row r="1815">
      <c r="A1815" s="33" t="s">
        <v>197</v>
      </c>
      <c r="B1815" s="34" t="s">
        <v>202</v>
      </c>
      <c r="C1815" s="35" t="s">
        <v>53</v>
      </c>
      <c r="D1815" s="36" t="str">
        <f t="shared" si="1"/>
        <v>Middle East/Jordan-Middle East/2005</v>
      </c>
      <c r="E1815" s="37">
        <f t="array" ref="E1815:H1815">VLOOKUP(D1815, GDP!D:L,{6,7,8,9},0)</f>
        <v>12582876895</v>
      </c>
      <c r="F1815" s="38">
        <v>0.089</v>
      </c>
      <c r="G1815" s="37">
        <v>213.0</v>
      </c>
      <c r="H1815" s="38">
        <v>0.076</v>
      </c>
      <c r="I1815" s="39">
        <f t="array" ref="I1815:J1815">VLOOKUP(D1815, ENERGY!I:M,{4,5},0)</f>
        <v>4818</v>
      </c>
      <c r="J1815" s="39">
        <v>16003.0</v>
      </c>
      <c r="K1815" s="40">
        <f t="array" ref="K1815:S1815">VLOOKUP(D1815, 'HUMAN RESOURCES'!D:V,{11,12,13,14,15,16,17,18,19},0)</f>
        <v>30</v>
      </c>
      <c r="L1815" s="40">
        <v>20.0</v>
      </c>
      <c r="M1815" s="40">
        <v>74.0</v>
      </c>
      <c r="N1815" s="41">
        <v>71.0</v>
      </c>
      <c r="O1815" s="42">
        <v>0.379</v>
      </c>
      <c r="P1815" s="42">
        <v>0.589</v>
      </c>
      <c r="Q1815" s="42">
        <v>0.032</v>
      </c>
      <c r="R1815" s="40">
        <v>5411000.0</v>
      </c>
      <c r="S1815" s="42">
        <v>0.812</v>
      </c>
      <c r="T1815" s="43">
        <f t="array" ref="T1815:U1815">VLOOKUP(D1815, TOURISM!D:H,{4,5},0)</f>
        <v>1759000000</v>
      </c>
      <c r="U1815" s="43">
        <v>6.53E8</v>
      </c>
      <c r="V1815" s="38">
        <f t="array" ref="V1815:AA1815">VLOOKUP(D1815, BUSINESS!D:P,{8,9,10,11,12,13},0)</f>
        <v>0.311</v>
      </c>
      <c r="W1815" s="37">
        <v>16.0</v>
      </c>
      <c r="X1815" s="37"/>
      <c r="Y1815" s="37">
        <v>136.0</v>
      </c>
      <c r="Z1815" s="38">
        <v>0.129</v>
      </c>
      <c r="AA1815" s="38">
        <v>0.599</v>
      </c>
      <c r="AB1815" s="44">
        <f t="shared" si="598"/>
        <v>2325.42541</v>
      </c>
      <c r="AC1815" s="44">
        <f t="shared" si="607"/>
        <v>0.8904084273</v>
      </c>
      <c r="AD1815" s="44">
        <f t="shared" si="608"/>
        <v>2.957493994</v>
      </c>
      <c r="AE1815" s="44">
        <f t="shared" si="552"/>
        <v>325.0785437</v>
      </c>
      <c r="AF1815" s="44">
        <f t="shared" si="553"/>
        <v>120.6800961</v>
      </c>
      <c r="AG1815" s="45">
        <f t="shared" si="5"/>
        <v>0.07836322916</v>
      </c>
      <c r="AH1815" s="45">
        <f t="shared" si="6"/>
        <v>0.04926108374</v>
      </c>
      <c r="AI1815" s="45">
        <f t="shared" si="7"/>
        <v>-0.3336737049</v>
      </c>
      <c r="AJ1815" s="45">
        <f t="shared" si="8"/>
        <v>-0.2464892729</v>
      </c>
      <c r="AK1815" s="45">
        <f t="shared" si="9"/>
        <v>0.02287334594</v>
      </c>
      <c r="AL1815" s="45">
        <f t="shared" si="10"/>
        <v>0.06086705503</v>
      </c>
      <c r="AM1815" s="45">
        <f t="shared" si="11"/>
        <v>0.09127813397</v>
      </c>
    </row>
    <row r="1816">
      <c r="A1816" s="33" t="s">
        <v>197</v>
      </c>
      <c r="B1816" s="34" t="s">
        <v>202</v>
      </c>
      <c r="C1816" s="35" t="s">
        <v>54</v>
      </c>
      <c r="D1816" s="36" t="str">
        <f t="shared" si="1"/>
        <v>Middle East/Jordan-Middle East/2006</v>
      </c>
      <c r="E1816" s="37">
        <f t="array" ref="E1816:H1816">VLOOKUP(D1816, GDP!D:L,{6,7,8,9},0)</f>
        <v>15056937190</v>
      </c>
      <c r="F1816" s="38">
        <v>0.081</v>
      </c>
      <c r="G1816" s="37">
        <v>224.0</v>
      </c>
      <c r="H1816" s="38">
        <v>0.082</v>
      </c>
      <c r="I1816" s="39">
        <f t="array" ref="I1816:J1816">VLOOKUP(D1816, ENERGY!I:M,{4,5},0)</f>
        <v>6219</v>
      </c>
      <c r="J1816" s="39">
        <v>19241.0</v>
      </c>
      <c r="K1816" s="40">
        <f t="array" ref="K1816:S1816">VLOOKUP(D1816, 'HUMAN RESOURCES'!D:V,{11,12,13,14,15,16,17,18,19},0)</f>
        <v>30</v>
      </c>
      <c r="L1816" s="40">
        <v>20.0</v>
      </c>
      <c r="M1816" s="40">
        <v>74.0</v>
      </c>
      <c r="N1816" s="41">
        <v>71.0</v>
      </c>
      <c r="O1816" s="42">
        <v>0.374</v>
      </c>
      <c r="P1816" s="42">
        <v>0.594</v>
      </c>
      <c r="Q1816" s="42">
        <v>0.032</v>
      </c>
      <c r="R1816" s="40">
        <v>5536000.0</v>
      </c>
      <c r="S1816" s="42">
        <v>0.814</v>
      </c>
      <c r="T1816" s="43">
        <f t="array" ref="T1816:U1816">VLOOKUP(D1816, TOURISM!D:H,{4,5},0)</f>
        <v>2426000000</v>
      </c>
      <c r="U1816" s="43">
        <v>9.56E8</v>
      </c>
      <c r="V1816" s="38">
        <f t="array" ref="V1816:AA1816">VLOOKUP(D1816, BUSINESS!D:P,{8,9,10,11,12,13},0)</f>
        <v>0.311</v>
      </c>
      <c r="W1816" s="37">
        <v>16.0</v>
      </c>
      <c r="X1816" s="37"/>
      <c r="Y1816" s="37">
        <v>136.0</v>
      </c>
      <c r="Z1816" s="38">
        <v>0.139</v>
      </c>
      <c r="AA1816" s="38">
        <v>0.8</v>
      </c>
      <c r="AB1816" s="44">
        <f t="shared" si="598"/>
        <v>2719.822469</v>
      </c>
      <c r="AC1816" s="44">
        <f t="shared" si="607"/>
        <v>1.123374277</v>
      </c>
      <c r="AD1816" s="44">
        <f t="shared" si="608"/>
        <v>3.475614162</v>
      </c>
      <c r="AE1816" s="44">
        <f t="shared" si="552"/>
        <v>438.2225434</v>
      </c>
      <c r="AF1816" s="44">
        <f t="shared" si="553"/>
        <v>172.6878613</v>
      </c>
      <c r="AG1816" s="45">
        <f t="shared" si="5"/>
        <v>0.1696021112</v>
      </c>
      <c r="AH1816" s="45">
        <f t="shared" si="6"/>
        <v>0.05164319249</v>
      </c>
      <c r="AI1816" s="45">
        <f t="shared" si="7"/>
        <v>0.2616393141</v>
      </c>
      <c r="AJ1816" s="45">
        <f t="shared" si="8"/>
        <v>0.1751889164</v>
      </c>
      <c r="AK1816" s="45">
        <f t="shared" si="9"/>
        <v>0.02310109037</v>
      </c>
      <c r="AL1816" s="45">
        <f t="shared" si="10"/>
        <v>0.3480512689</v>
      </c>
      <c r="AM1816" s="45">
        <f t="shared" si="11"/>
        <v>0.4309556161</v>
      </c>
    </row>
    <row r="1817">
      <c r="A1817" s="33" t="s">
        <v>197</v>
      </c>
      <c r="B1817" s="34" t="s">
        <v>202</v>
      </c>
      <c r="C1817" s="35" t="s">
        <v>55</v>
      </c>
      <c r="D1817" s="36" t="str">
        <f t="shared" si="1"/>
        <v>Middle East/Jordan-Middle East/2007</v>
      </c>
      <c r="E1817" s="37">
        <f t="array" ref="E1817:H1817">VLOOKUP(D1817, GDP!D:L,{6,7,8,9},0)</f>
        <v>17110610000</v>
      </c>
      <c r="F1817" s="38">
        <v>0.083</v>
      </c>
      <c r="G1817" s="37">
        <v>252.0</v>
      </c>
      <c r="H1817" s="38">
        <v>0.087</v>
      </c>
      <c r="I1817" s="39">
        <f t="array" ref="I1817:J1817">VLOOKUP(D1817, ENERGY!I:M,{4,5},0)</f>
        <v>7209</v>
      </c>
      <c r="J1817" s="39">
        <v>21540.0</v>
      </c>
      <c r="K1817" s="40">
        <f t="array" ref="K1817:S1817">VLOOKUP(D1817, 'HUMAN RESOURCES'!D:V,{11,12,13,14,15,16,17,18,19},0)</f>
        <v>30</v>
      </c>
      <c r="L1817" s="40">
        <v>19.0</v>
      </c>
      <c r="M1817" s="40">
        <v>75.0</v>
      </c>
      <c r="N1817" s="41">
        <v>71.0</v>
      </c>
      <c r="O1817" s="42">
        <v>0.368</v>
      </c>
      <c r="P1817" s="42">
        <v>0.6</v>
      </c>
      <c r="Q1817" s="42">
        <v>0.033</v>
      </c>
      <c r="R1817" s="40">
        <v>5661000.0</v>
      </c>
      <c r="S1817" s="42">
        <v>0.817</v>
      </c>
      <c r="T1817" s="43">
        <f t="array" ref="T1817:U1817">VLOOKUP(D1817, TOURISM!D:H,{4,5},0)</f>
        <v>2754000000</v>
      </c>
      <c r="U1817" s="43">
        <v>1.024E9</v>
      </c>
      <c r="V1817" s="38">
        <f t="array" ref="V1817:AA1817">VLOOKUP(D1817, BUSINESS!D:P,{8,9,10,11,12,13},0)</f>
        <v>0.311</v>
      </c>
      <c r="W1817" s="37">
        <v>13.0</v>
      </c>
      <c r="X1817" s="37"/>
      <c r="Y1817" s="37">
        <v>136.0</v>
      </c>
      <c r="Z1817" s="38">
        <v>0.2</v>
      </c>
      <c r="AA1817" s="38">
        <v>0.844</v>
      </c>
      <c r="AB1817" s="44">
        <f t="shared" si="598"/>
        <v>3022.541954</v>
      </c>
      <c r="AC1817" s="44">
        <f t="shared" si="607"/>
        <v>1.273449921</v>
      </c>
      <c r="AD1817" s="44">
        <f t="shared" si="608"/>
        <v>3.804981452</v>
      </c>
      <c r="AE1817" s="44">
        <f t="shared" si="552"/>
        <v>486.4864865</v>
      </c>
      <c r="AF1817" s="44">
        <f t="shared" si="553"/>
        <v>180.8867691</v>
      </c>
      <c r="AG1817" s="45">
        <f t="shared" si="5"/>
        <v>0.1113011926</v>
      </c>
      <c r="AH1817" s="45">
        <f t="shared" si="6"/>
        <v>0.125</v>
      </c>
      <c r="AI1817" s="45">
        <f t="shared" si="7"/>
        <v>0.133593626</v>
      </c>
      <c r="AJ1817" s="45">
        <f t="shared" si="8"/>
        <v>0.09476520547</v>
      </c>
      <c r="AK1817" s="45">
        <f t="shared" si="9"/>
        <v>0.02257947977</v>
      </c>
      <c r="AL1817" s="45">
        <f t="shared" si="10"/>
        <v>0.1101356922</v>
      </c>
      <c r="AM1817" s="45">
        <f t="shared" si="11"/>
        <v>0.04747819441</v>
      </c>
    </row>
    <row r="1818">
      <c r="A1818" s="33" t="s">
        <v>197</v>
      </c>
      <c r="B1818" s="34" t="s">
        <v>202</v>
      </c>
      <c r="C1818" s="35" t="s">
        <v>56</v>
      </c>
      <c r="D1818" s="36" t="str">
        <f t="shared" si="1"/>
        <v>Middle East/Jordan-Middle East/2008</v>
      </c>
      <c r="E1818" s="37">
        <f t="array" ref="E1818:H1818">VLOOKUP(D1818, GDP!D:L,{6,7,8,9},0)</f>
        <v>21971835256</v>
      </c>
      <c r="F1818" s="38">
        <v>0.088</v>
      </c>
      <c r="G1818" s="37">
        <v>326.0</v>
      </c>
      <c r="H1818" s="38">
        <v>0.09</v>
      </c>
      <c r="I1818" s="39">
        <f t="array" ref="I1818:J1818">VLOOKUP(D1818, ENERGY!I:M,{4,5},0)</f>
        <v>6677</v>
      </c>
      <c r="J1818" s="39">
        <v>21027.0</v>
      </c>
      <c r="K1818" s="40">
        <f t="array" ref="K1818:S1818">VLOOKUP(D1818, 'HUMAN RESOURCES'!D:V,{11,12,13,14,15,16,17,18,19},0)</f>
        <v>30</v>
      </c>
      <c r="L1818" s="40">
        <v>19.0</v>
      </c>
      <c r="M1818" s="40">
        <v>75.0</v>
      </c>
      <c r="N1818" s="41">
        <v>72.0</v>
      </c>
      <c r="O1818" s="42">
        <v>0.362</v>
      </c>
      <c r="P1818" s="42">
        <v>0.605</v>
      </c>
      <c r="Q1818" s="42">
        <v>0.033</v>
      </c>
      <c r="R1818" s="40">
        <v>5786000.0</v>
      </c>
      <c r="S1818" s="42">
        <v>0.82</v>
      </c>
      <c r="T1818" s="43">
        <f t="array" ref="T1818:U1818">VLOOKUP(D1818, TOURISM!D:H,{4,5},0)</f>
        <v>3539000000</v>
      </c>
      <c r="U1818" s="43">
        <v>1.14E9</v>
      </c>
      <c r="V1818" s="38">
        <f t="array" ref="V1818:AA1818">VLOOKUP(D1818, BUSINESS!D:P,{8,9,10,11,12,13},0)</f>
        <v>0.311</v>
      </c>
      <c r="W1818" s="37">
        <v>13.0</v>
      </c>
      <c r="X1818" s="37"/>
      <c r="Y1818" s="37">
        <v>136.0</v>
      </c>
      <c r="Z1818" s="38">
        <v>0.23</v>
      </c>
      <c r="AA1818" s="38">
        <v>0.899</v>
      </c>
      <c r="AB1818" s="44">
        <f t="shared" si="598"/>
        <v>3797.413629</v>
      </c>
      <c r="AC1818" s="44">
        <f t="shared" si="607"/>
        <v>1.153992395</v>
      </c>
      <c r="AD1818" s="44">
        <f t="shared" si="608"/>
        <v>3.634116834</v>
      </c>
      <c r="AE1818" s="44">
        <f t="shared" si="552"/>
        <v>611.6488075</v>
      </c>
      <c r="AF1818" s="44">
        <f t="shared" si="553"/>
        <v>197.0273073</v>
      </c>
      <c r="AG1818" s="45">
        <f t="shared" si="5"/>
        <v>0.2563642414</v>
      </c>
      <c r="AH1818" s="45">
        <f t="shared" si="6"/>
        <v>0.2936507937</v>
      </c>
      <c r="AI1818" s="45">
        <f t="shared" si="7"/>
        <v>-0.09380622131</v>
      </c>
      <c r="AJ1818" s="45">
        <f t="shared" si="8"/>
        <v>-0.04490550623</v>
      </c>
      <c r="AK1818" s="45">
        <f t="shared" si="9"/>
        <v>0.02208090443</v>
      </c>
      <c r="AL1818" s="45">
        <f t="shared" si="10"/>
        <v>0.2572781042</v>
      </c>
      <c r="AM1818" s="45">
        <f t="shared" si="11"/>
        <v>0.08923006503</v>
      </c>
    </row>
    <row r="1819">
      <c r="A1819" s="33" t="s">
        <v>197</v>
      </c>
      <c r="B1819" s="34" t="s">
        <v>202</v>
      </c>
      <c r="C1819" s="35" t="s">
        <v>57</v>
      </c>
      <c r="D1819" s="36" t="str">
        <f t="shared" si="1"/>
        <v>Middle East/Jordan-Middle East/2009</v>
      </c>
      <c r="E1819" s="37">
        <f t="array" ref="E1819:H1819">VLOOKUP(D1819, GDP!D:L,{6,7,8,9},0)</f>
        <v>23818322918</v>
      </c>
      <c r="F1819" s="38">
        <v>0.095</v>
      </c>
      <c r="G1819" s="37">
        <v>368.0</v>
      </c>
      <c r="H1819" s="38">
        <v>0.092</v>
      </c>
      <c r="I1819" s="39" t="str">
        <f t="array" ref="I1819:J1819">VLOOKUP(D1819, ENERGY!I:M,{4,5},0)</f>
        <v/>
      </c>
      <c r="J1819" s="39"/>
      <c r="K1819" s="40">
        <f t="array" ref="K1819:S1819">VLOOKUP(D1819, 'HUMAN RESOURCES'!D:V,{11,12,13,14,15,16,17,18,19},0)</f>
        <v>29</v>
      </c>
      <c r="L1819" s="40">
        <v>18.0</v>
      </c>
      <c r="M1819" s="40">
        <v>75.0</v>
      </c>
      <c r="N1819" s="41">
        <v>72.0</v>
      </c>
      <c r="O1819" s="42">
        <v>0.356</v>
      </c>
      <c r="P1819" s="42">
        <v>0.61</v>
      </c>
      <c r="Q1819" s="42">
        <v>0.034</v>
      </c>
      <c r="R1819" s="40">
        <v>5915000.0</v>
      </c>
      <c r="S1819" s="42">
        <v>0.822</v>
      </c>
      <c r="T1819" s="43">
        <f t="array" ref="T1819:U1819">VLOOKUP(D1819, TOURISM!D:H,{4,5},0)</f>
        <v>3472000000</v>
      </c>
      <c r="U1819" s="43">
        <v>1.202E9</v>
      </c>
      <c r="V1819" s="38">
        <f t="array" ref="V1819:AA1819">VLOOKUP(D1819, BUSINESS!D:P,{8,9,10,11,12,13},0)</f>
        <v>0.311</v>
      </c>
      <c r="W1819" s="37">
        <v>12.0</v>
      </c>
      <c r="X1819" s="37"/>
      <c r="Y1819" s="37">
        <v>136.0</v>
      </c>
      <c r="Z1819" s="38">
        <v>0.26</v>
      </c>
      <c r="AA1819" s="38">
        <v>0.973</v>
      </c>
      <c r="AB1819" s="44">
        <f t="shared" si="598"/>
        <v>4026.766343</v>
      </c>
      <c r="AC1819" s="44"/>
      <c r="AD1819" s="44"/>
      <c r="AE1819" s="44">
        <f t="shared" si="552"/>
        <v>586.9822485</v>
      </c>
      <c r="AF1819" s="44">
        <f t="shared" si="553"/>
        <v>203.2121724</v>
      </c>
      <c r="AG1819" s="45">
        <f t="shared" si="5"/>
        <v>0.0603970851</v>
      </c>
      <c r="AH1819" s="45">
        <f t="shared" si="6"/>
        <v>0.1288343558</v>
      </c>
      <c r="AI1819" s="45" t="str">
        <f t="shared" si="7"/>
        <v/>
      </c>
      <c r="AJ1819" s="45" t="str">
        <f t="shared" si="8"/>
        <v/>
      </c>
      <c r="AK1819" s="45">
        <f t="shared" si="9"/>
        <v>0.0222951953</v>
      </c>
      <c r="AL1819" s="45">
        <f t="shared" si="10"/>
        <v>-0.04032797685</v>
      </c>
      <c r="AM1819" s="45">
        <f t="shared" si="11"/>
        <v>0.03139090329</v>
      </c>
    </row>
    <row r="1820">
      <c r="A1820" s="33" t="s">
        <v>197</v>
      </c>
      <c r="B1820" s="34" t="s">
        <v>202</v>
      </c>
      <c r="C1820" s="35" t="s">
        <v>58</v>
      </c>
      <c r="D1820" s="36" t="str">
        <f t="shared" si="1"/>
        <v>Middle East/Jordan-Middle East/2010</v>
      </c>
      <c r="E1820" s="37">
        <f t="array" ref="E1820:H1820">VLOOKUP(D1820, GDP!D:L,{6,7,8,9},0)</f>
        <v>26425379367</v>
      </c>
      <c r="F1820" s="38">
        <v>0.085</v>
      </c>
      <c r="G1820" s="37">
        <v>361.0</v>
      </c>
      <c r="H1820" s="38">
        <v>0.09</v>
      </c>
      <c r="I1820" s="39">
        <f t="array" ref="I1820:J1820">VLOOKUP(D1820, ENERGY!I:M,{4,5},0)</f>
        <v>5020</v>
      </c>
      <c r="J1820" s="39">
        <v>16489.0</v>
      </c>
      <c r="K1820" s="40">
        <f t="array" ref="K1820:S1820">VLOOKUP(D1820, 'HUMAN RESOURCES'!D:V,{11,12,13,14,15,16,17,18,19},0)</f>
        <v>29</v>
      </c>
      <c r="L1820" s="40">
        <v>18.0</v>
      </c>
      <c r="M1820" s="40">
        <v>75.0</v>
      </c>
      <c r="N1820" s="41">
        <v>72.0</v>
      </c>
      <c r="O1820" s="42">
        <v>0.351</v>
      </c>
      <c r="P1820" s="42">
        <v>0.615</v>
      </c>
      <c r="Q1820" s="42">
        <v>0.034</v>
      </c>
      <c r="R1820" s="40">
        <v>6046000.0</v>
      </c>
      <c r="S1820" s="42">
        <v>0.825</v>
      </c>
      <c r="T1820" s="43">
        <f t="array" ref="T1820:U1820">VLOOKUP(D1820, TOURISM!D:H,{4,5},0)</f>
        <v>4390000000</v>
      </c>
      <c r="U1820" s="43">
        <v>1.736E9</v>
      </c>
      <c r="V1820" s="38">
        <f t="array" ref="V1820:AA1820">VLOOKUP(D1820, BUSINESS!D:P,{8,9,10,11,12,13},0)</f>
        <v>0.312</v>
      </c>
      <c r="W1820" s="37">
        <v>12.0</v>
      </c>
      <c r="X1820" s="37"/>
      <c r="Y1820" s="37">
        <v>136.0</v>
      </c>
      <c r="Z1820" s="38">
        <v>0.272</v>
      </c>
      <c r="AA1820" s="38">
        <v>1.026</v>
      </c>
      <c r="AB1820" s="44">
        <f t="shared" si="598"/>
        <v>4370.721033</v>
      </c>
      <c r="AC1820" s="44">
        <f t="shared" ref="AC1820:AC1821" si="609">(I1820/R1820)*1000</f>
        <v>0.8303010255</v>
      </c>
      <c r="AD1820" s="44">
        <f t="shared" ref="AD1820:AD1821" si="610">J1820/R1820*1000</f>
        <v>2.727257691</v>
      </c>
      <c r="AE1820" s="44">
        <f t="shared" si="552"/>
        <v>726.0999008</v>
      </c>
      <c r="AF1820" s="44">
        <f t="shared" si="553"/>
        <v>287.1319881</v>
      </c>
      <c r="AG1820" s="45">
        <f t="shared" si="5"/>
        <v>0.08541709677</v>
      </c>
      <c r="AH1820" s="45">
        <f t="shared" si="6"/>
        <v>-0.01902173913</v>
      </c>
      <c r="AI1820" s="45" t="str">
        <f t="shared" si="7"/>
        <v/>
      </c>
      <c r="AJ1820" s="45" t="str">
        <f t="shared" si="8"/>
        <v/>
      </c>
      <c r="AK1820" s="45">
        <f t="shared" si="9"/>
        <v>0.02214708369</v>
      </c>
      <c r="AL1820" s="45">
        <f t="shared" si="10"/>
        <v>0.2370048713</v>
      </c>
      <c r="AM1820" s="45">
        <f t="shared" si="11"/>
        <v>0.4129664805</v>
      </c>
    </row>
    <row r="1821">
      <c r="A1821" s="33" t="s">
        <v>197</v>
      </c>
      <c r="B1821" s="34" t="s">
        <v>202</v>
      </c>
      <c r="C1821" s="35" t="s">
        <v>59</v>
      </c>
      <c r="D1821" s="36" t="str">
        <f t="shared" si="1"/>
        <v>Middle East/Jordan-Middle East/2011</v>
      </c>
      <c r="E1821" s="37">
        <f t="array" ref="E1821:H1821">VLOOKUP(D1821, GDP!D:L,{6,7,8,9},0)</f>
        <v>28840197019</v>
      </c>
      <c r="F1821" s="38">
        <v>0.088</v>
      </c>
      <c r="G1821" s="37">
        <v>386.0</v>
      </c>
      <c r="H1821" s="38">
        <v>0.087</v>
      </c>
      <c r="I1821" s="39">
        <f t="array" ref="I1821:J1821">VLOOKUP(D1821, ENERGY!I:M,{4,5},0)</f>
        <v>5956.5</v>
      </c>
      <c r="J1821" s="39">
        <v>18810.0</v>
      </c>
      <c r="K1821" s="40">
        <f t="array" ref="K1821:S1821">VLOOKUP(D1821, 'HUMAN RESOURCES'!D:V,{11,12,13,14,15,16,17,18,19},0)</f>
        <v>28</v>
      </c>
      <c r="L1821" s="40">
        <v>17.0</v>
      </c>
      <c r="M1821" s="40">
        <v>75.0</v>
      </c>
      <c r="N1821" s="41">
        <v>72.0</v>
      </c>
      <c r="O1821" s="42">
        <v>0.346</v>
      </c>
      <c r="P1821" s="42">
        <v>0.62</v>
      </c>
      <c r="Q1821" s="42">
        <v>0.034</v>
      </c>
      <c r="R1821" s="40">
        <v>6181000.0</v>
      </c>
      <c r="S1821" s="42">
        <v>0.827</v>
      </c>
      <c r="T1821" s="43">
        <f t="array" ref="T1821:U1821">VLOOKUP(D1821, TOURISM!D:H,{4,5},0)</f>
        <v>3860000000</v>
      </c>
      <c r="U1821" s="43">
        <v>1.28E9</v>
      </c>
      <c r="V1821" s="38">
        <f t="array" ref="V1821:AA1821">VLOOKUP(D1821, BUSINESS!D:P,{8,9,10,11,12,13},0)</f>
        <v>0.277</v>
      </c>
      <c r="W1821" s="37">
        <v>12.0</v>
      </c>
      <c r="X1821" s="37"/>
      <c r="Y1821" s="37">
        <v>151.0</v>
      </c>
      <c r="Z1821" s="38">
        <v>0.349</v>
      </c>
      <c r="AA1821" s="38">
        <v>1.112</v>
      </c>
      <c r="AB1821" s="44">
        <f t="shared" si="598"/>
        <v>4665.94354</v>
      </c>
      <c r="AC1821" s="44">
        <f t="shared" si="609"/>
        <v>0.9636790163</v>
      </c>
      <c r="AD1821" s="44">
        <f t="shared" si="610"/>
        <v>3.043196894</v>
      </c>
      <c r="AE1821" s="44">
        <f t="shared" si="552"/>
        <v>624.4944184</v>
      </c>
      <c r="AF1821" s="44">
        <f t="shared" si="553"/>
        <v>207.086232</v>
      </c>
      <c r="AG1821" s="45">
        <f t="shared" si="5"/>
        <v>0.06754549289</v>
      </c>
      <c r="AH1821" s="45">
        <f t="shared" si="6"/>
        <v>0.06925207756</v>
      </c>
      <c r="AI1821" s="45">
        <f t="shared" si="7"/>
        <v>0.1606381141</v>
      </c>
      <c r="AJ1821" s="45">
        <f t="shared" si="8"/>
        <v>0.115845013</v>
      </c>
      <c r="AK1821" s="45">
        <f t="shared" si="9"/>
        <v>0.02232881244</v>
      </c>
      <c r="AL1821" s="45">
        <f t="shared" si="10"/>
        <v>-0.1399331997</v>
      </c>
      <c r="AM1821" s="45">
        <f t="shared" si="11"/>
        <v>-0.2787768671</v>
      </c>
    </row>
    <row r="1822">
      <c r="A1822" s="33" t="s">
        <v>197</v>
      </c>
      <c r="B1822" s="34" t="s">
        <v>202</v>
      </c>
      <c r="C1822" s="35" t="s">
        <v>60</v>
      </c>
      <c r="D1822" s="36" t="str">
        <f t="shared" si="1"/>
        <v>Middle East/Jordan-Middle East/2012</v>
      </c>
      <c r="E1822" s="37">
        <f t="array" ref="E1822:H1822">VLOOKUP(D1822, GDP!D:L,{6,7,8,9},0)</f>
        <v>31015239496</v>
      </c>
      <c r="F1822" s="38">
        <v>0.098</v>
      </c>
      <c r="G1822" s="37">
        <v>388.0</v>
      </c>
      <c r="H1822" s="38">
        <v>0.088</v>
      </c>
      <c r="I1822" s="39" t="str">
        <f t="array" ref="I1822:J1822">VLOOKUP(D1822, ENERGY!I:M,{4,5},0)</f>
        <v/>
      </c>
      <c r="J1822" s="39"/>
      <c r="K1822" s="40">
        <f t="array" ref="K1822:S1822">VLOOKUP(D1822, 'HUMAN RESOURCES'!D:V,{11,12,13,14,15,16,17,18,19},0)</f>
        <v>28</v>
      </c>
      <c r="L1822" s="40">
        <v>17.0</v>
      </c>
      <c r="M1822" s="40">
        <v>75.0</v>
      </c>
      <c r="N1822" s="41">
        <v>72.0</v>
      </c>
      <c r="O1822" s="42">
        <v>0.341</v>
      </c>
      <c r="P1822" s="42">
        <v>0.624</v>
      </c>
      <c r="Q1822" s="42">
        <v>0.035</v>
      </c>
      <c r="R1822" s="40">
        <v>6318000.0</v>
      </c>
      <c r="S1822" s="42">
        <v>0.83</v>
      </c>
      <c r="T1822" s="43">
        <f t="array" ref="T1822:U1822">VLOOKUP(D1822, TOURISM!D:H,{4,5},0)</f>
        <v>4485000000</v>
      </c>
      <c r="U1822" s="43">
        <v>1.257E9</v>
      </c>
      <c r="V1822" s="38">
        <f t="array" ref="V1822:AA1822">VLOOKUP(D1822, BUSINESS!D:P,{8,9,10,11,12,13},0)</f>
        <v>0.281</v>
      </c>
      <c r="W1822" s="37">
        <v>12.0</v>
      </c>
      <c r="X1822" s="37">
        <v>119.0</v>
      </c>
      <c r="Y1822" s="37">
        <v>151.0</v>
      </c>
      <c r="Z1822" s="38">
        <v>0.41</v>
      </c>
      <c r="AA1822" s="38">
        <v>1.282</v>
      </c>
      <c r="AB1822" s="44">
        <f t="shared" si="598"/>
        <v>4909.028094</v>
      </c>
      <c r="AC1822" s="44"/>
      <c r="AD1822" s="44"/>
      <c r="AE1822" s="44">
        <f t="shared" si="552"/>
        <v>709.8765432</v>
      </c>
      <c r="AF1822" s="44">
        <f t="shared" si="553"/>
        <v>198.9553656</v>
      </c>
      <c r="AG1822" s="45">
        <f t="shared" si="5"/>
        <v>0.05209762011</v>
      </c>
      <c r="AH1822" s="45">
        <f t="shared" si="6"/>
        <v>0.00518134715</v>
      </c>
      <c r="AI1822" s="45" t="str">
        <f t="shared" si="7"/>
        <v/>
      </c>
      <c r="AJ1822" s="45" t="str">
        <f t="shared" si="8"/>
        <v/>
      </c>
      <c r="AK1822" s="45">
        <f t="shared" si="9"/>
        <v>0.02216469827</v>
      </c>
      <c r="AL1822" s="45">
        <f t="shared" si="10"/>
        <v>0.1367219983</v>
      </c>
      <c r="AM1822" s="45">
        <f t="shared" si="11"/>
        <v>-0.03926319148</v>
      </c>
    </row>
    <row r="1823">
      <c r="A1823" s="33" t="s">
        <v>197</v>
      </c>
      <c r="B1823" s="34" t="s">
        <v>203</v>
      </c>
      <c r="C1823" s="35" t="s">
        <v>48</v>
      </c>
      <c r="D1823" s="36" t="str">
        <f t="shared" si="1"/>
        <v>Middle East/Kuwait-Middle East/2000</v>
      </c>
      <c r="E1823" s="37">
        <f t="array" ref="E1823:H1823">VLOOKUP(D1823, GDP!D:L,{6,7,8,9},0)</f>
        <v>37718011469</v>
      </c>
      <c r="F1823" s="38">
        <v>0.025</v>
      </c>
      <c r="G1823" s="37">
        <v>494.0</v>
      </c>
      <c r="H1823" s="38">
        <v>0.089</v>
      </c>
      <c r="I1823" s="39" t="str">
        <f t="array" ref="I1823:J1823">VLOOKUP(D1823, ENERGY!I:M,{4,5},0)</f>
        <v/>
      </c>
      <c r="J1823" s="39"/>
      <c r="K1823" s="40">
        <f t="array" ref="K1823:S1823">VLOOKUP(D1823, 'HUMAN RESOURCES'!D:V,{11,12,13,14,15,16,17,18,19},0)</f>
        <v>24</v>
      </c>
      <c r="L1823" s="40">
        <v>11.0</v>
      </c>
      <c r="M1823" s="40">
        <v>74.0</v>
      </c>
      <c r="N1823" s="41">
        <v>72.0</v>
      </c>
      <c r="O1823" s="42">
        <v>0.257</v>
      </c>
      <c r="P1823" s="42">
        <v>0.712</v>
      </c>
      <c r="Q1823" s="42">
        <v>0.031</v>
      </c>
      <c r="R1823" s="40">
        <v>1906231.0</v>
      </c>
      <c r="S1823" s="42">
        <v>0.981</v>
      </c>
      <c r="T1823" s="43">
        <f t="array" ref="T1823:U1823">VLOOKUP(D1823, TOURISM!D:H,{4,5},0)</f>
        <v>394000000</v>
      </c>
      <c r="U1823" s="43">
        <v>2.852E9</v>
      </c>
      <c r="V1823" s="38" t="str">
        <f t="array" ref="V1823:AA1823">VLOOKUP(D1823, BUSINESS!D:P,{8,9,10,11,12,13},0)</f>
        <v/>
      </c>
      <c r="W1823" s="37"/>
      <c r="X1823" s="37"/>
      <c r="Y1823" s="37"/>
      <c r="Z1823" s="38">
        <v>0.067</v>
      </c>
      <c r="AA1823" s="38">
        <v>0.25</v>
      </c>
      <c r="AB1823" s="44">
        <f t="shared" si="598"/>
        <v>19786.69504</v>
      </c>
      <c r="AC1823" s="44"/>
      <c r="AD1823" s="44"/>
      <c r="AE1823" s="44">
        <f t="shared" si="552"/>
        <v>206.6905847</v>
      </c>
      <c r="AF1823" s="44">
        <f t="shared" si="553"/>
        <v>1496.14606</v>
      </c>
      <c r="AG1823" s="45" t="str">
        <f t="shared" si="5"/>
        <v/>
      </c>
      <c r="AH1823" s="45" t="str">
        <f t="shared" si="6"/>
        <v/>
      </c>
      <c r="AI1823" s="45" t="str">
        <f t="shared" si="7"/>
        <v/>
      </c>
      <c r="AJ1823" s="45" t="str">
        <f t="shared" si="8"/>
        <v/>
      </c>
      <c r="AK1823" s="45" t="str">
        <f t="shared" si="9"/>
        <v/>
      </c>
      <c r="AL1823" s="45" t="str">
        <f t="shared" si="10"/>
        <v/>
      </c>
      <c r="AM1823" s="45" t="str">
        <f t="shared" si="11"/>
        <v/>
      </c>
    </row>
    <row r="1824">
      <c r="A1824" s="33" t="s">
        <v>197</v>
      </c>
      <c r="B1824" s="34" t="s">
        <v>203</v>
      </c>
      <c r="C1824" s="35" t="s">
        <v>49</v>
      </c>
      <c r="D1824" s="36" t="str">
        <f t="shared" si="1"/>
        <v>Middle East/Kuwait-Middle East/2001</v>
      </c>
      <c r="E1824" s="37">
        <f t="array" ref="E1824:H1824">VLOOKUP(D1824, GDP!D:L,{6,7,8,9},0)</f>
        <v>34890773740</v>
      </c>
      <c r="F1824" s="38">
        <v>0.036</v>
      </c>
      <c r="G1824" s="37">
        <v>634.0</v>
      </c>
      <c r="H1824" s="38">
        <v>0.079</v>
      </c>
      <c r="I1824" s="39">
        <f t="array" ref="I1824:J1824">VLOOKUP(D1824, ENERGY!I:M,{4,5},0)</f>
        <v>32523</v>
      </c>
      <c r="J1824" s="39"/>
      <c r="K1824" s="40">
        <f t="array" ref="K1824:S1824">VLOOKUP(D1824, 'HUMAN RESOURCES'!D:V,{11,12,13,14,15,16,17,18,19},0)</f>
        <v>23</v>
      </c>
      <c r="L1824" s="40">
        <v>11.0</v>
      </c>
      <c r="M1824" s="40">
        <v>74.0</v>
      </c>
      <c r="N1824" s="41">
        <v>73.0</v>
      </c>
      <c r="O1824" s="42">
        <v>0.257</v>
      </c>
      <c r="P1824" s="42">
        <v>0.711</v>
      </c>
      <c r="Q1824" s="42">
        <v>0.033</v>
      </c>
      <c r="R1824" s="40">
        <v>1980604.0</v>
      </c>
      <c r="S1824" s="42">
        <v>0.981</v>
      </c>
      <c r="T1824" s="43">
        <f t="array" ref="T1824:U1824">VLOOKUP(D1824, TOURISM!D:H,{4,5},0)</f>
        <v>286000000</v>
      </c>
      <c r="U1824" s="43">
        <v>3.207E9</v>
      </c>
      <c r="V1824" s="38" t="str">
        <f t="array" ref="V1824:AA1824">VLOOKUP(D1824, BUSINESS!D:P,{8,9,10,11,12,13},0)</f>
        <v/>
      </c>
      <c r="W1824" s="37"/>
      <c r="X1824" s="37"/>
      <c r="Y1824" s="37"/>
      <c r="Z1824" s="38">
        <v>0.086</v>
      </c>
      <c r="AA1824" s="38">
        <v>0.443</v>
      </c>
      <c r="AB1824" s="44">
        <f t="shared" si="598"/>
        <v>17616.22906</v>
      </c>
      <c r="AC1824" s="44">
        <f t="shared" ref="AC1824:AC1831" si="611">(I1824/R1824)*1000</f>
        <v>16.42074842</v>
      </c>
      <c r="AD1824" s="44"/>
      <c r="AE1824" s="44">
        <f t="shared" si="552"/>
        <v>144.400395</v>
      </c>
      <c r="AF1824" s="44">
        <f t="shared" si="553"/>
        <v>1619.203031</v>
      </c>
      <c r="AG1824" s="45">
        <f t="shared" si="5"/>
        <v>-0.1096932042</v>
      </c>
      <c r="AH1824" s="45">
        <f t="shared" si="6"/>
        <v>0.2834008097</v>
      </c>
      <c r="AI1824" s="45" t="str">
        <f t="shared" si="7"/>
        <v/>
      </c>
      <c r="AJ1824" s="45" t="str">
        <f t="shared" si="8"/>
        <v/>
      </c>
      <c r="AK1824" s="45">
        <f t="shared" si="9"/>
        <v>0.03901573314</v>
      </c>
      <c r="AL1824" s="45">
        <f t="shared" si="10"/>
        <v>-0.3013692654</v>
      </c>
      <c r="AM1824" s="45">
        <f t="shared" si="11"/>
        <v>0.08224930329</v>
      </c>
    </row>
    <row r="1825">
      <c r="A1825" s="33" t="s">
        <v>197</v>
      </c>
      <c r="B1825" s="34" t="s">
        <v>203</v>
      </c>
      <c r="C1825" s="35" t="s">
        <v>50</v>
      </c>
      <c r="D1825" s="36" t="str">
        <f t="shared" si="1"/>
        <v>Middle East/Kuwait-Middle East/2002</v>
      </c>
      <c r="E1825" s="37">
        <f t="array" ref="E1825:H1825">VLOOKUP(D1825, GDP!D:L,{6,7,8,9},0)</f>
        <v>38138801497</v>
      </c>
      <c r="F1825" s="38">
        <v>0.036</v>
      </c>
      <c r="G1825" s="37">
        <v>661.0</v>
      </c>
      <c r="H1825" s="38">
        <v>0.065</v>
      </c>
      <c r="I1825" s="39">
        <f t="array" ref="I1825:J1825">VLOOKUP(D1825, ENERGY!I:M,{4,5},0)</f>
        <v>32586</v>
      </c>
      <c r="J1825" s="39">
        <v>93696.0</v>
      </c>
      <c r="K1825" s="40">
        <f t="array" ref="K1825:S1825">VLOOKUP(D1825, 'HUMAN RESOURCES'!D:V,{11,12,13,14,15,16,17,18,19},0)</f>
        <v>22</v>
      </c>
      <c r="L1825" s="40">
        <v>11.0</v>
      </c>
      <c r="M1825" s="40">
        <v>74.0</v>
      </c>
      <c r="N1825" s="41">
        <v>73.0</v>
      </c>
      <c r="O1825" s="42">
        <v>0.256</v>
      </c>
      <c r="P1825" s="42">
        <v>0.71</v>
      </c>
      <c r="Q1825" s="42">
        <v>0.034</v>
      </c>
      <c r="R1825" s="40">
        <v>2048232.0</v>
      </c>
      <c r="S1825" s="42">
        <v>0.981</v>
      </c>
      <c r="T1825" s="43">
        <f t="array" ref="T1825:U1825">VLOOKUP(D1825, TOURISM!D:H,{4,5},0)</f>
        <v>320000000</v>
      </c>
      <c r="U1825" s="43">
        <v>3.412E9</v>
      </c>
      <c r="V1825" s="38" t="str">
        <f t="array" ref="V1825:AA1825">VLOOKUP(D1825, BUSINESS!D:P,{8,9,10,11,12,13},0)</f>
        <v/>
      </c>
      <c r="W1825" s="37"/>
      <c r="X1825" s="37"/>
      <c r="Y1825" s="37"/>
      <c r="Z1825" s="38">
        <v>0.102</v>
      </c>
      <c r="AA1825" s="38">
        <v>0.599</v>
      </c>
      <c r="AB1825" s="44">
        <f t="shared" si="598"/>
        <v>18620.35233</v>
      </c>
      <c r="AC1825" s="44">
        <f t="shared" si="611"/>
        <v>15.90933058</v>
      </c>
      <c r="AD1825" s="44">
        <f t="shared" ref="AD1825:AD1831" si="612">J1825/R1825*1000</f>
        <v>45.74481797</v>
      </c>
      <c r="AE1825" s="44">
        <f t="shared" si="552"/>
        <v>156.2323018</v>
      </c>
      <c r="AF1825" s="44">
        <f t="shared" si="553"/>
        <v>1665.826918</v>
      </c>
      <c r="AG1825" s="45">
        <f t="shared" si="5"/>
        <v>0.05699989872</v>
      </c>
      <c r="AH1825" s="45">
        <f t="shared" si="6"/>
        <v>0.04258675079</v>
      </c>
      <c r="AI1825" s="45">
        <f t="shared" si="7"/>
        <v>-0.03114461177</v>
      </c>
      <c r="AJ1825" s="45" t="str">
        <f t="shared" si="8"/>
        <v/>
      </c>
      <c r="AK1825" s="45">
        <f t="shared" si="9"/>
        <v>0.03414513956</v>
      </c>
      <c r="AL1825" s="45">
        <f t="shared" si="10"/>
        <v>0.08193818844</v>
      </c>
      <c r="AM1825" s="45">
        <f t="shared" si="11"/>
        <v>0.02879434275</v>
      </c>
    </row>
    <row r="1826">
      <c r="A1826" s="33" t="s">
        <v>197</v>
      </c>
      <c r="B1826" s="34" t="s">
        <v>203</v>
      </c>
      <c r="C1826" s="35" t="s">
        <v>51</v>
      </c>
      <c r="D1826" s="36" t="str">
        <f t="shared" si="1"/>
        <v>Middle East/Kuwait-Middle East/2003</v>
      </c>
      <c r="E1826" s="37">
        <f t="array" ref="E1826:H1826">VLOOKUP(D1826, GDP!D:L,{6,7,8,9},0)</f>
        <v>47875837662</v>
      </c>
      <c r="F1826" s="38">
        <v>0.032</v>
      </c>
      <c r="G1826" s="37">
        <v>728.0</v>
      </c>
      <c r="H1826" s="38">
        <v>0.054</v>
      </c>
      <c r="I1826" s="39">
        <f t="array" ref="I1826:J1826">VLOOKUP(D1826, ENERGY!I:M,{4,5},0)</f>
        <v>30815</v>
      </c>
      <c r="J1826" s="39">
        <v>81869.0</v>
      </c>
      <c r="K1826" s="40">
        <f t="array" ref="K1826:S1826">VLOOKUP(D1826, 'HUMAN RESOURCES'!D:V,{11,12,13,14,15,16,17,18,19},0)</f>
        <v>22</v>
      </c>
      <c r="L1826" s="40">
        <v>10.0</v>
      </c>
      <c r="M1826" s="40">
        <v>75.0</v>
      </c>
      <c r="N1826" s="41">
        <v>73.0</v>
      </c>
      <c r="O1826" s="42">
        <v>0.256</v>
      </c>
      <c r="P1826" s="42">
        <v>0.71</v>
      </c>
      <c r="Q1826" s="42">
        <v>0.034</v>
      </c>
      <c r="R1826" s="40">
        <v>2116353.0</v>
      </c>
      <c r="S1826" s="42">
        <v>0.982</v>
      </c>
      <c r="T1826" s="43">
        <f t="array" ref="T1826:U1826">VLOOKUP(D1826, TOURISM!D:H,{4,5},0)</f>
        <v>328000000</v>
      </c>
      <c r="U1826" s="43">
        <v>3.75E9</v>
      </c>
      <c r="V1826" s="38" t="str">
        <f t="array" ref="V1826:AA1826">VLOOKUP(D1826, BUSINESS!D:P,{8,9,10,11,12,13},0)</f>
        <v/>
      </c>
      <c r="W1826" s="37">
        <v>35.0</v>
      </c>
      <c r="X1826" s="37"/>
      <c r="Y1826" s="37"/>
      <c r="Z1826" s="38">
        <v>0.224</v>
      </c>
      <c r="AA1826" s="38">
        <v>0.671</v>
      </c>
      <c r="AB1826" s="44">
        <f t="shared" si="598"/>
        <v>22621.85829</v>
      </c>
      <c r="AC1826" s="44">
        <f t="shared" si="611"/>
        <v>14.56042541</v>
      </c>
      <c r="AD1826" s="44">
        <f t="shared" si="612"/>
        <v>38.68400026</v>
      </c>
      <c r="AE1826" s="44">
        <f t="shared" si="552"/>
        <v>154.9835968</v>
      </c>
      <c r="AF1826" s="44">
        <f t="shared" si="553"/>
        <v>1771.916122</v>
      </c>
      <c r="AG1826" s="45">
        <f t="shared" si="5"/>
        <v>0.2148995835</v>
      </c>
      <c r="AH1826" s="45">
        <f t="shared" si="6"/>
        <v>0.1013615734</v>
      </c>
      <c r="AI1826" s="45">
        <f t="shared" si="7"/>
        <v>-0.08478704779</v>
      </c>
      <c r="AJ1826" s="45">
        <f t="shared" si="8"/>
        <v>-0.1543522966</v>
      </c>
      <c r="AK1826" s="45">
        <f t="shared" si="9"/>
        <v>0.03325843947</v>
      </c>
      <c r="AL1826" s="45">
        <f t="shared" si="10"/>
        <v>-0.007992617489</v>
      </c>
      <c r="AM1826" s="45">
        <f t="shared" si="11"/>
        <v>0.06368561016</v>
      </c>
    </row>
    <row r="1827">
      <c r="A1827" s="33" t="s">
        <v>197</v>
      </c>
      <c r="B1827" s="34" t="s">
        <v>203</v>
      </c>
      <c r="C1827" s="35" t="s">
        <v>52</v>
      </c>
      <c r="D1827" s="36" t="str">
        <f t="shared" si="1"/>
        <v>Middle East/Kuwait-Middle East/2004</v>
      </c>
      <c r="E1827" s="37">
        <f t="array" ref="E1827:H1827">VLOOKUP(D1827, GDP!D:L,{6,7,8,9},0)</f>
        <v>59440511982</v>
      </c>
      <c r="F1827" s="38">
        <v>0.027</v>
      </c>
      <c r="G1827" s="37">
        <v>743.0</v>
      </c>
      <c r="H1827" s="38">
        <v>0.056</v>
      </c>
      <c r="I1827" s="39">
        <f t="array" ref="I1827:J1827">VLOOKUP(D1827, ENERGY!I:M,{4,5},0)</f>
        <v>28843</v>
      </c>
      <c r="J1827" s="39">
        <v>79959.0</v>
      </c>
      <c r="K1827" s="40">
        <f t="array" ref="K1827:S1827">VLOOKUP(D1827, 'HUMAN RESOURCES'!D:V,{11,12,13,14,15,16,17,18,19},0)</f>
        <v>21</v>
      </c>
      <c r="L1827" s="40">
        <v>10.0</v>
      </c>
      <c r="M1827" s="40">
        <v>75.0</v>
      </c>
      <c r="N1827" s="41">
        <v>73.0</v>
      </c>
      <c r="O1827" s="42">
        <v>0.255</v>
      </c>
      <c r="P1827" s="42">
        <v>0.711</v>
      </c>
      <c r="Q1827" s="42">
        <v>0.034</v>
      </c>
      <c r="R1827" s="40">
        <v>2196466.0</v>
      </c>
      <c r="S1827" s="42">
        <v>0.982</v>
      </c>
      <c r="T1827" s="43">
        <f t="array" ref="T1827:U1827">VLOOKUP(D1827, TOURISM!D:H,{4,5},0)</f>
        <v>398000000</v>
      </c>
      <c r="U1827" s="43">
        <v>4.147E9</v>
      </c>
      <c r="V1827" s="38" t="str">
        <f t="array" ref="V1827:AA1827">VLOOKUP(D1827, BUSINESS!D:P,{8,9,10,11,12,13},0)</f>
        <v/>
      </c>
      <c r="W1827" s="37">
        <v>35.0</v>
      </c>
      <c r="X1827" s="37"/>
      <c r="Y1827" s="37"/>
      <c r="Z1827" s="38">
        <v>0.229</v>
      </c>
      <c r="AA1827" s="38">
        <v>0.808</v>
      </c>
      <c r="AB1827" s="44">
        <f t="shared" si="598"/>
        <v>27061.88577</v>
      </c>
      <c r="AC1827" s="44">
        <f t="shared" si="611"/>
        <v>13.13154859</v>
      </c>
      <c r="AD1827" s="44">
        <f t="shared" si="612"/>
        <v>36.40347722</v>
      </c>
      <c r="AE1827" s="44">
        <f t="shared" si="552"/>
        <v>181.2001643</v>
      </c>
      <c r="AF1827" s="44">
        <f t="shared" si="553"/>
        <v>1888.032867</v>
      </c>
      <c r="AG1827" s="45">
        <f t="shared" si="5"/>
        <v>0.1962715625</v>
      </c>
      <c r="AH1827" s="45">
        <f t="shared" si="6"/>
        <v>0.0206043956</v>
      </c>
      <c r="AI1827" s="45">
        <f t="shared" si="7"/>
        <v>-0.0981342772</v>
      </c>
      <c r="AJ1827" s="45">
        <f t="shared" si="8"/>
        <v>-0.05895261663</v>
      </c>
      <c r="AK1827" s="45">
        <f t="shared" si="9"/>
        <v>0.037854271</v>
      </c>
      <c r="AL1827" s="45">
        <f t="shared" si="10"/>
        <v>0.1691570465</v>
      </c>
      <c r="AM1827" s="45">
        <f t="shared" si="11"/>
        <v>0.06553173944</v>
      </c>
    </row>
    <row r="1828">
      <c r="A1828" s="33" t="s">
        <v>197</v>
      </c>
      <c r="B1828" s="34" t="s">
        <v>203</v>
      </c>
      <c r="C1828" s="35" t="s">
        <v>53</v>
      </c>
      <c r="D1828" s="36" t="str">
        <f t="shared" si="1"/>
        <v>Middle East/Kuwait-Middle East/2005</v>
      </c>
      <c r="E1828" s="37">
        <f t="array" ref="E1828:H1828">VLOOKUP(D1828, GDP!D:L,{6,7,8,9},0)</f>
        <v>80797945205</v>
      </c>
      <c r="F1828" s="38">
        <v>0.024</v>
      </c>
      <c r="G1828" s="37">
        <v>834.0</v>
      </c>
      <c r="H1828" s="38">
        <v>0.075</v>
      </c>
      <c r="I1828" s="39">
        <f t="array" ref="I1828:J1828">VLOOKUP(D1828, ENERGY!I:M,{4,5},0)</f>
        <v>20067</v>
      </c>
      <c r="J1828" s="39">
        <v>55122.0</v>
      </c>
      <c r="K1828" s="40">
        <f t="array" ref="K1828:S1828">VLOOKUP(D1828, 'HUMAN RESOURCES'!D:V,{11,12,13,14,15,16,17,18,19},0)</f>
        <v>21</v>
      </c>
      <c r="L1828" s="40">
        <v>10.0</v>
      </c>
      <c r="M1828" s="40">
        <v>75.0</v>
      </c>
      <c r="N1828" s="41">
        <v>73.0</v>
      </c>
      <c r="O1828" s="42">
        <v>0.255</v>
      </c>
      <c r="P1828" s="42">
        <v>0.712</v>
      </c>
      <c r="Q1828" s="42">
        <v>0.033</v>
      </c>
      <c r="R1828" s="40">
        <v>2296314.0</v>
      </c>
      <c r="S1828" s="42">
        <v>0.982</v>
      </c>
      <c r="T1828" s="43">
        <f t="array" ref="T1828:U1828">VLOOKUP(D1828, TOURISM!D:H,{4,5},0)</f>
        <v>413000000</v>
      </c>
      <c r="U1828" s="43">
        <v>4.997E9</v>
      </c>
      <c r="V1828" s="38">
        <f t="array" ref="V1828:AA1828">VLOOKUP(D1828, BUSINESS!D:P,{8,9,10,11,12,13},0)</f>
        <v>0.107</v>
      </c>
      <c r="W1828" s="37">
        <v>35.0</v>
      </c>
      <c r="X1828" s="37"/>
      <c r="Y1828" s="37">
        <v>98.0</v>
      </c>
      <c r="Z1828" s="38">
        <v>0.259</v>
      </c>
      <c r="AA1828" s="38">
        <v>0.602</v>
      </c>
      <c r="AB1828" s="44">
        <f t="shared" si="598"/>
        <v>35185.93067</v>
      </c>
      <c r="AC1828" s="44">
        <f t="shared" si="611"/>
        <v>8.738787465</v>
      </c>
      <c r="AD1828" s="44">
        <f t="shared" si="612"/>
        <v>24.00455687</v>
      </c>
      <c r="AE1828" s="44">
        <f t="shared" si="552"/>
        <v>179.8534521</v>
      </c>
      <c r="AF1828" s="44">
        <f t="shared" si="553"/>
        <v>2176.096126</v>
      </c>
      <c r="AG1828" s="45">
        <f t="shared" si="5"/>
        <v>0.3002024684</v>
      </c>
      <c r="AH1828" s="45">
        <f t="shared" si="6"/>
        <v>0.1224764468</v>
      </c>
      <c r="AI1828" s="45">
        <f t="shared" si="7"/>
        <v>-0.3345196564</v>
      </c>
      <c r="AJ1828" s="45">
        <f t="shared" si="8"/>
        <v>-0.3405971435</v>
      </c>
      <c r="AK1828" s="45">
        <f t="shared" si="9"/>
        <v>0.04545847739</v>
      </c>
      <c r="AL1828" s="45">
        <f t="shared" si="10"/>
        <v>-0.007432179611</v>
      </c>
      <c r="AM1828" s="45">
        <f t="shared" si="11"/>
        <v>0.1525732226</v>
      </c>
    </row>
    <row r="1829">
      <c r="A1829" s="33" t="s">
        <v>197</v>
      </c>
      <c r="B1829" s="34" t="s">
        <v>203</v>
      </c>
      <c r="C1829" s="35" t="s">
        <v>54</v>
      </c>
      <c r="D1829" s="36" t="str">
        <f t="shared" si="1"/>
        <v>Middle East/Kuwait-Middle East/2006</v>
      </c>
      <c r="E1829" s="37">
        <f t="array" ref="E1829:H1829">VLOOKUP(D1829, GDP!D:L,{6,7,8,9},0)</f>
        <v>102000000000</v>
      </c>
      <c r="F1829" s="38">
        <v>0.022</v>
      </c>
      <c r="G1829" s="37">
        <v>943.0</v>
      </c>
      <c r="H1829" s="38">
        <v>0.086</v>
      </c>
      <c r="I1829" s="39">
        <f t="array" ref="I1829:J1829">VLOOKUP(D1829, ENERGY!I:M,{4,5},0)</f>
        <v>23469</v>
      </c>
      <c r="J1829" s="39">
        <v>63534.0</v>
      </c>
      <c r="K1829" s="40">
        <f t="array" ref="K1829:S1829">VLOOKUP(D1829, 'HUMAN RESOURCES'!D:V,{11,12,13,14,15,16,17,18,19},0)</f>
        <v>21</v>
      </c>
      <c r="L1829" s="40">
        <v>10.0</v>
      </c>
      <c r="M1829" s="40">
        <v>75.0</v>
      </c>
      <c r="N1829" s="41">
        <v>73.0</v>
      </c>
      <c r="O1829" s="42">
        <v>0.255</v>
      </c>
      <c r="P1829" s="42">
        <v>0.715</v>
      </c>
      <c r="Q1829" s="42">
        <v>0.031</v>
      </c>
      <c r="R1829" s="40">
        <v>2417445.0</v>
      </c>
      <c r="S1829" s="42">
        <v>0.982</v>
      </c>
      <c r="T1829" s="43">
        <f t="array" ref="T1829:U1829">VLOOKUP(D1829, TOURISM!D:H,{4,5},0)</f>
        <v>508000000</v>
      </c>
      <c r="U1829" s="43">
        <v>6.074E9</v>
      </c>
      <c r="V1829" s="38">
        <f t="array" ref="V1829:AA1829">VLOOKUP(D1829, BUSINESS!D:P,{8,9,10,11,12,13},0)</f>
        <v>0.107</v>
      </c>
      <c r="W1829" s="37">
        <v>35.0</v>
      </c>
      <c r="X1829" s="37"/>
      <c r="Y1829" s="37">
        <v>98.0</v>
      </c>
      <c r="Z1829" s="38">
        <v>0.288</v>
      </c>
      <c r="AA1829" s="38">
        <v>0.488</v>
      </c>
      <c r="AB1829" s="44">
        <f t="shared" si="598"/>
        <v>42193.3074</v>
      </c>
      <c r="AC1829" s="44">
        <f t="shared" si="611"/>
        <v>9.70818364</v>
      </c>
      <c r="AD1829" s="44">
        <f t="shared" si="612"/>
        <v>26.28146659</v>
      </c>
      <c r="AE1829" s="44">
        <f t="shared" si="552"/>
        <v>210.1392172</v>
      </c>
      <c r="AF1829" s="44">
        <f t="shared" si="553"/>
        <v>2512.570089</v>
      </c>
      <c r="AG1829" s="45">
        <f t="shared" si="5"/>
        <v>0.1991528032</v>
      </c>
      <c r="AH1829" s="45">
        <f t="shared" si="6"/>
        <v>0.1306954436</v>
      </c>
      <c r="AI1829" s="45">
        <f t="shared" si="7"/>
        <v>0.1109302839</v>
      </c>
      <c r="AJ1829" s="45">
        <f t="shared" si="8"/>
        <v>0.09485322867</v>
      </c>
      <c r="AK1829" s="45">
        <f t="shared" si="9"/>
        <v>0.05275019009</v>
      </c>
      <c r="AL1829" s="45">
        <f t="shared" si="10"/>
        <v>0.1683913474</v>
      </c>
      <c r="AM1829" s="45">
        <f t="shared" si="11"/>
        <v>0.1546227481</v>
      </c>
    </row>
    <row r="1830">
      <c r="A1830" s="33" t="s">
        <v>197</v>
      </c>
      <c r="B1830" s="34" t="s">
        <v>203</v>
      </c>
      <c r="C1830" s="35" t="s">
        <v>55</v>
      </c>
      <c r="D1830" s="36" t="str">
        <f t="shared" si="1"/>
        <v>Middle East/Kuwait-Middle East/2007</v>
      </c>
      <c r="E1830" s="37">
        <f t="array" ref="E1830:H1830">VLOOKUP(D1830, GDP!D:L,{6,7,8,9},0)</f>
        <v>115000000000</v>
      </c>
      <c r="F1830" s="38">
        <v>0.021</v>
      </c>
      <c r="G1830" s="37">
        <v>954.0</v>
      </c>
      <c r="H1830" s="38">
        <v>0.085</v>
      </c>
      <c r="I1830" s="39">
        <f t="array" ref="I1830:J1830">VLOOKUP(D1830, ENERGY!I:M,{4,5},0)</f>
        <v>26389</v>
      </c>
      <c r="J1830" s="39">
        <v>75236.0</v>
      </c>
      <c r="K1830" s="40">
        <f t="array" ref="K1830:S1830">VLOOKUP(D1830, 'HUMAN RESOURCES'!D:V,{11,12,13,14,15,16,17,18,19},0)</f>
        <v>21</v>
      </c>
      <c r="L1830" s="40">
        <v>10.0</v>
      </c>
      <c r="M1830" s="40">
        <v>75.0</v>
      </c>
      <c r="N1830" s="41">
        <v>73.0</v>
      </c>
      <c r="O1830" s="42">
        <v>0.254</v>
      </c>
      <c r="P1830" s="42">
        <v>0.718</v>
      </c>
      <c r="Q1830" s="42">
        <v>0.028</v>
      </c>
      <c r="R1830" s="40">
        <v>2554920.0</v>
      </c>
      <c r="S1830" s="42">
        <v>0.982</v>
      </c>
      <c r="T1830" s="43">
        <f t="array" ref="T1830:U1830">VLOOKUP(D1830, TOURISM!D:H,{4,5},0)</f>
        <v>530000000</v>
      </c>
      <c r="U1830" s="43">
        <v>7.267E9</v>
      </c>
      <c r="V1830" s="38">
        <f t="array" ref="V1830:AA1830">VLOOKUP(D1830, BUSINESS!D:P,{8,9,10,11,12,13},0)</f>
        <v>0.107</v>
      </c>
      <c r="W1830" s="37">
        <v>35.0</v>
      </c>
      <c r="X1830" s="37"/>
      <c r="Y1830" s="37">
        <v>98.0</v>
      </c>
      <c r="Z1830" s="38">
        <v>0.348</v>
      </c>
      <c r="AA1830" s="38">
        <v>0.558</v>
      </c>
      <c r="AB1830" s="44">
        <f t="shared" si="598"/>
        <v>45011.19409</v>
      </c>
      <c r="AC1830" s="44">
        <f t="shared" si="611"/>
        <v>10.32869914</v>
      </c>
      <c r="AD1830" s="44">
        <f t="shared" si="612"/>
        <v>29.44749738</v>
      </c>
      <c r="AE1830" s="44">
        <f t="shared" si="552"/>
        <v>207.4428945</v>
      </c>
      <c r="AF1830" s="44">
        <f t="shared" si="553"/>
        <v>2844.316065</v>
      </c>
      <c r="AG1830" s="45">
        <f t="shared" si="5"/>
        <v>0.06678515777</v>
      </c>
      <c r="AH1830" s="45">
        <f t="shared" si="6"/>
        <v>0.01166489926</v>
      </c>
      <c r="AI1830" s="45">
        <f t="shared" si="7"/>
        <v>0.0639167449</v>
      </c>
      <c r="AJ1830" s="45">
        <f t="shared" si="8"/>
        <v>0.1204662905</v>
      </c>
      <c r="AK1830" s="45">
        <f t="shared" si="9"/>
        <v>0.05686789151</v>
      </c>
      <c r="AL1830" s="45">
        <f t="shared" si="10"/>
        <v>-0.01283112583</v>
      </c>
      <c r="AM1830" s="45">
        <f t="shared" si="11"/>
        <v>0.1320345158</v>
      </c>
    </row>
    <row r="1831">
      <c r="A1831" s="33" t="s">
        <v>197</v>
      </c>
      <c r="B1831" s="34" t="s">
        <v>203</v>
      </c>
      <c r="C1831" s="35" t="s">
        <v>56</v>
      </c>
      <c r="D1831" s="36" t="str">
        <f t="shared" si="1"/>
        <v>Middle East/Kuwait-Middle East/2008</v>
      </c>
      <c r="E1831" s="37">
        <f t="array" ref="E1831:H1831">VLOOKUP(D1831, GDP!D:L,{6,7,8,9},0)</f>
        <v>147000000000</v>
      </c>
      <c r="F1831" s="38">
        <v>0.019</v>
      </c>
      <c r="G1831" s="37">
        <v>1049.0</v>
      </c>
      <c r="H1831" s="38">
        <v>0.076</v>
      </c>
      <c r="I1831" s="39">
        <f t="array" ref="I1831:J1831">VLOOKUP(D1831, ENERGY!I:M,{4,5},0)</f>
        <v>26399</v>
      </c>
      <c r="J1831" s="39">
        <v>71547.0</v>
      </c>
      <c r="K1831" s="40">
        <f t="array" ref="K1831:S1831">VLOOKUP(D1831, 'HUMAN RESOURCES'!D:V,{11,12,13,14,15,16,17,18,19},0)</f>
        <v>21</v>
      </c>
      <c r="L1831" s="40">
        <v>10.0</v>
      </c>
      <c r="M1831" s="40">
        <v>75.0</v>
      </c>
      <c r="N1831" s="41">
        <v>73.0</v>
      </c>
      <c r="O1831" s="42">
        <v>0.254</v>
      </c>
      <c r="P1831" s="42">
        <v>0.721</v>
      </c>
      <c r="Q1831" s="42">
        <v>0.025</v>
      </c>
      <c r="R1831" s="40">
        <v>2702221.0</v>
      </c>
      <c r="S1831" s="42">
        <v>0.982</v>
      </c>
      <c r="T1831" s="43">
        <f t="array" ref="T1831:U1831">VLOOKUP(D1831, TOURISM!D:H,{4,5},0)</f>
        <v>610000000</v>
      </c>
      <c r="U1831" s="43">
        <v>8.341E9</v>
      </c>
      <c r="V1831" s="38">
        <f t="array" ref="V1831:AA1831">VLOOKUP(D1831, BUSINESS!D:P,{8,9,10,11,12,13},0)</f>
        <v>0.107</v>
      </c>
      <c r="W1831" s="37">
        <v>35.0</v>
      </c>
      <c r="X1831" s="37"/>
      <c r="Y1831" s="37">
        <v>98.0</v>
      </c>
      <c r="Z1831" s="38">
        <v>0.42</v>
      </c>
      <c r="AA1831" s="38">
        <v>0.555</v>
      </c>
      <c r="AB1831" s="44">
        <f t="shared" si="598"/>
        <v>54399.69566</v>
      </c>
      <c r="AC1831" s="44">
        <f t="shared" si="611"/>
        <v>9.769371195</v>
      </c>
      <c r="AD1831" s="44">
        <f t="shared" si="612"/>
        <v>26.47710902</v>
      </c>
      <c r="AE1831" s="44">
        <f t="shared" si="552"/>
        <v>225.7402337</v>
      </c>
      <c r="AF1831" s="44">
        <f t="shared" si="553"/>
        <v>3086.720146</v>
      </c>
      <c r="AG1831" s="45">
        <f t="shared" si="5"/>
        <v>0.208581482</v>
      </c>
      <c r="AH1831" s="45">
        <f t="shared" si="6"/>
        <v>0.09958071279</v>
      </c>
      <c r="AI1831" s="45">
        <f t="shared" si="7"/>
        <v>-0.05415279648</v>
      </c>
      <c r="AJ1831" s="45">
        <f t="shared" si="8"/>
        <v>-0.1008706555</v>
      </c>
      <c r="AK1831" s="45">
        <f t="shared" si="9"/>
        <v>0.05765386</v>
      </c>
      <c r="AL1831" s="45">
        <f t="shared" si="10"/>
        <v>0.08820422234</v>
      </c>
      <c r="AM1831" s="45">
        <f t="shared" si="11"/>
        <v>0.08522403134</v>
      </c>
    </row>
    <row r="1832">
      <c r="A1832" s="33" t="s">
        <v>197</v>
      </c>
      <c r="B1832" s="34" t="s">
        <v>203</v>
      </c>
      <c r="C1832" s="35" t="s">
        <v>57</v>
      </c>
      <c r="D1832" s="36" t="str">
        <f t="shared" si="1"/>
        <v>Middle East/Kuwait-Middle East/2009</v>
      </c>
      <c r="E1832" s="37">
        <f t="array" ref="E1832:H1832">VLOOKUP(D1832, GDP!D:L,{6,7,8,9},0)</f>
        <v>106000000000</v>
      </c>
      <c r="F1832" s="38">
        <v>0.039</v>
      </c>
      <c r="G1832" s="37">
        <v>1463.0</v>
      </c>
      <c r="H1832" s="38">
        <v>0.062</v>
      </c>
      <c r="I1832" s="39" t="str">
        <f t="array" ref="I1832:J1832">VLOOKUP(D1832, ENERGY!I:M,{4,5},0)</f>
        <v/>
      </c>
      <c r="J1832" s="39"/>
      <c r="K1832" s="40">
        <f t="array" ref="K1832:S1832">VLOOKUP(D1832, 'HUMAN RESOURCES'!D:V,{11,12,13,14,15,16,17,18,19},0)</f>
        <v>21</v>
      </c>
      <c r="L1832" s="40">
        <v>10.0</v>
      </c>
      <c r="M1832" s="40">
        <v>75.0</v>
      </c>
      <c r="N1832" s="41">
        <v>73.0</v>
      </c>
      <c r="O1832" s="42">
        <v>0.253</v>
      </c>
      <c r="P1832" s="42">
        <v>0.724</v>
      </c>
      <c r="Q1832" s="42">
        <v>0.023</v>
      </c>
      <c r="R1832" s="40">
        <v>2850102.0</v>
      </c>
      <c r="S1832" s="42">
        <v>0.982</v>
      </c>
      <c r="T1832" s="43">
        <f t="array" ref="T1832:U1832">VLOOKUP(D1832, TOURISM!D:H,{4,5},0)</f>
        <v>660000000</v>
      </c>
      <c r="U1832" s="43">
        <v>6.799E9</v>
      </c>
      <c r="V1832" s="38">
        <f t="array" ref="V1832:AA1832">VLOOKUP(D1832, BUSINESS!D:P,{8,9,10,11,12,13},0)</f>
        <v>0.107</v>
      </c>
      <c r="W1832" s="37">
        <v>35.0</v>
      </c>
      <c r="X1832" s="37"/>
      <c r="Y1832" s="37">
        <v>98.0</v>
      </c>
      <c r="Z1832" s="38">
        <v>0.508</v>
      </c>
      <c r="AA1832" s="38">
        <v>0.919</v>
      </c>
      <c r="AB1832" s="44">
        <f t="shared" si="598"/>
        <v>37191.65139</v>
      </c>
      <c r="AC1832" s="44"/>
      <c r="AD1832" s="44"/>
      <c r="AE1832" s="44">
        <f t="shared" si="552"/>
        <v>231.5706596</v>
      </c>
      <c r="AF1832" s="44">
        <f t="shared" si="553"/>
        <v>2385.528658</v>
      </c>
      <c r="AG1832" s="45">
        <f t="shared" si="5"/>
        <v>-0.3163261129</v>
      </c>
      <c r="AH1832" s="45">
        <f t="shared" si="6"/>
        <v>0.3946615825</v>
      </c>
      <c r="AI1832" s="45" t="str">
        <f t="shared" si="7"/>
        <v/>
      </c>
      <c r="AJ1832" s="45" t="str">
        <f t="shared" si="8"/>
        <v/>
      </c>
      <c r="AK1832" s="45">
        <f t="shared" si="9"/>
        <v>0.05472572377</v>
      </c>
      <c r="AL1832" s="45">
        <f t="shared" si="10"/>
        <v>0.02582803162</v>
      </c>
      <c r="AM1832" s="45">
        <f t="shared" si="11"/>
        <v>-0.2271639328</v>
      </c>
    </row>
    <row r="1833">
      <c r="A1833" s="33" t="s">
        <v>197</v>
      </c>
      <c r="B1833" s="34" t="s">
        <v>203</v>
      </c>
      <c r="C1833" s="35" t="s">
        <v>58</v>
      </c>
      <c r="D1833" s="36" t="str">
        <f t="shared" si="1"/>
        <v>Middle East/Kuwait-Middle East/2010</v>
      </c>
      <c r="E1833" s="37">
        <f t="array" ref="E1833:H1833">VLOOKUP(D1833, GDP!D:L,{6,7,8,9},0)</f>
        <v>120000000000</v>
      </c>
      <c r="F1833" s="38">
        <v>0.028</v>
      </c>
      <c r="G1833" s="37">
        <v>1116.0</v>
      </c>
      <c r="H1833" s="38">
        <v>0.049</v>
      </c>
      <c r="I1833" s="39">
        <f t="array" ref="I1833:J1833">VLOOKUP(D1833, ENERGY!I:M,{4,5},0)</f>
        <v>20403</v>
      </c>
      <c r="J1833" s="39">
        <v>58419.0</v>
      </c>
      <c r="K1833" s="40">
        <f t="array" ref="K1833:S1833">VLOOKUP(D1833, 'HUMAN RESOURCES'!D:V,{11,12,13,14,15,16,17,18,19},0)</f>
        <v>21</v>
      </c>
      <c r="L1833" s="40">
        <v>9.0</v>
      </c>
      <c r="M1833" s="40">
        <v>75.0</v>
      </c>
      <c r="N1833" s="41">
        <v>73.0</v>
      </c>
      <c r="O1833" s="42">
        <v>0.252</v>
      </c>
      <c r="P1833" s="42">
        <v>0.726</v>
      </c>
      <c r="Q1833" s="42">
        <v>0.021</v>
      </c>
      <c r="R1833" s="40">
        <v>2991580.0</v>
      </c>
      <c r="S1833" s="42">
        <v>0.983</v>
      </c>
      <c r="T1833" s="43">
        <f t="array" ref="T1833:U1833">VLOOKUP(D1833, TOURISM!D:H,{4,5},0)</f>
        <v>574000000</v>
      </c>
      <c r="U1833" s="43">
        <v>7.106E9</v>
      </c>
      <c r="V1833" s="38">
        <f t="array" ref="V1833:AA1833">VLOOKUP(D1833, BUSINESS!D:P,{8,9,10,11,12,13},0)</f>
        <v>0.107</v>
      </c>
      <c r="W1833" s="37">
        <v>35.0</v>
      </c>
      <c r="X1833" s="37"/>
      <c r="Y1833" s="37">
        <v>98.0</v>
      </c>
      <c r="Z1833" s="38">
        <v>0.614</v>
      </c>
      <c r="AA1833" s="38">
        <v>1.33</v>
      </c>
      <c r="AB1833" s="44">
        <f t="shared" si="598"/>
        <v>40112.58265</v>
      </c>
      <c r="AC1833" s="44">
        <f t="shared" ref="AC1833:AC1834" si="613">(I1833/R1833)*1000</f>
        <v>6.820141865</v>
      </c>
      <c r="AD1833" s="44">
        <f t="shared" ref="AD1833:AD1834" si="614">J1833/R1833*1000</f>
        <v>19.52780805</v>
      </c>
      <c r="AE1833" s="44">
        <f t="shared" si="552"/>
        <v>191.8718537</v>
      </c>
      <c r="AF1833" s="44">
        <f t="shared" si="553"/>
        <v>2375.333436</v>
      </c>
      <c r="AG1833" s="45">
        <f t="shared" si="5"/>
        <v>0.07853728332</v>
      </c>
      <c r="AH1833" s="45">
        <f t="shared" si="6"/>
        <v>-0.2371838688</v>
      </c>
      <c r="AI1833" s="45" t="str">
        <f t="shared" si="7"/>
        <v/>
      </c>
      <c r="AJ1833" s="45" t="str">
        <f t="shared" si="8"/>
        <v/>
      </c>
      <c r="AK1833" s="45">
        <f t="shared" si="9"/>
        <v>0.04963962693</v>
      </c>
      <c r="AL1833" s="45">
        <f t="shared" si="10"/>
        <v>-0.1714327971</v>
      </c>
      <c r="AM1833" s="45">
        <f t="shared" si="11"/>
        <v>-0.004273779061</v>
      </c>
    </row>
    <row r="1834">
      <c r="A1834" s="33" t="s">
        <v>197</v>
      </c>
      <c r="B1834" s="34" t="s">
        <v>203</v>
      </c>
      <c r="C1834" s="35" t="s">
        <v>59</v>
      </c>
      <c r="D1834" s="36" t="str">
        <f t="shared" si="1"/>
        <v>Middle East/Kuwait-Middle East/2011</v>
      </c>
      <c r="E1834" s="37">
        <f t="array" ref="E1834:H1834">VLOOKUP(D1834, GDP!D:L,{6,7,8,9},0)</f>
        <v>161000000000</v>
      </c>
      <c r="F1834" s="38">
        <v>0.026</v>
      </c>
      <c r="G1834" s="37">
        <v>1349.0</v>
      </c>
      <c r="H1834" s="38">
        <v>0.052</v>
      </c>
      <c r="I1834" s="39">
        <f t="array" ref="I1834:J1834">VLOOKUP(D1834, ENERGY!I:M,{4,5},0)</f>
        <v>23209.5</v>
      </c>
      <c r="J1834" s="39">
        <v>63261.0</v>
      </c>
      <c r="K1834" s="40">
        <f t="array" ref="K1834:S1834">VLOOKUP(D1834, 'HUMAN RESOURCES'!D:V,{11,12,13,14,15,16,17,18,19},0)</f>
        <v>21</v>
      </c>
      <c r="L1834" s="40">
        <v>9.0</v>
      </c>
      <c r="M1834" s="40">
        <v>75.0</v>
      </c>
      <c r="N1834" s="41">
        <v>73.0</v>
      </c>
      <c r="O1834" s="42">
        <v>0.251</v>
      </c>
      <c r="P1834" s="42">
        <v>0.728</v>
      </c>
      <c r="Q1834" s="42">
        <v>0.021</v>
      </c>
      <c r="R1834" s="40">
        <v>3124705.0</v>
      </c>
      <c r="S1834" s="42">
        <v>0.983</v>
      </c>
      <c r="T1834" s="43">
        <f t="array" ref="T1834:U1834">VLOOKUP(D1834, TOURISM!D:H,{4,5},0)</f>
        <v>644000000</v>
      </c>
      <c r="U1834" s="43">
        <v>9.179E9</v>
      </c>
      <c r="V1834" s="38">
        <f t="array" ref="V1834:AA1834">VLOOKUP(D1834, BUSINESS!D:P,{8,9,10,11,12,13},0)</f>
        <v>0.107</v>
      </c>
      <c r="W1834" s="37">
        <v>32.0</v>
      </c>
      <c r="X1834" s="37"/>
      <c r="Y1834" s="37">
        <v>98.0</v>
      </c>
      <c r="Z1834" s="38">
        <v>0.658</v>
      </c>
      <c r="AA1834" s="38">
        <v>1.579</v>
      </c>
      <c r="AB1834" s="44">
        <f t="shared" si="598"/>
        <v>51524.86395</v>
      </c>
      <c r="AC1834" s="44">
        <f t="shared" si="613"/>
        <v>7.427741179</v>
      </c>
      <c r="AD1834" s="44">
        <f t="shared" si="614"/>
        <v>20.24543117</v>
      </c>
      <c r="AE1834" s="44">
        <f t="shared" si="552"/>
        <v>206.0994558</v>
      </c>
      <c r="AF1834" s="44">
        <f t="shared" si="553"/>
        <v>2937.557305</v>
      </c>
      <c r="AG1834" s="45">
        <f t="shared" si="5"/>
        <v>0.2845062707</v>
      </c>
      <c r="AH1834" s="45">
        <f t="shared" si="6"/>
        <v>0.208781362</v>
      </c>
      <c r="AI1834" s="45">
        <f t="shared" si="7"/>
        <v>0.08908895533</v>
      </c>
      <c r="AJ1834" s="45">
        <f t="shared" si="8"/>
        <v>0.03674877995</v>
      </c>
      <c r="AK1834" s="45">
        <f t="shared" si="9"/>
        <v>0.04449989638</v>
      </c>
      <c r="AL1834" s="45">
        <f t="shared" si="10"/>
        <v>0.07415158528</v>
      </c>
      <c r="AM1834" s="45">
        <f t="shared" si="11"/>
        <v>0.2366926096</v>
      </c>
    </row>
    <row r="1835">
      <c r="A1835" s="33" t="s">
        <v>197</v>
      </c>
      <c r="B1835" s="34" t="s">
        <v>203</v>
      </c>
      <c r="C1835" s="35" t="s">
        <v>60</v>
      </c>
      <c r="D1835" s="36" t="str">
        <f t="shared" si="1"/>
        <v>Middle East/Kuwait-Middle East/2012</v>
      </c>
      <c r="E1835" s="37">
        <f t="array" ref="E1835:H1835">VLOOKUP(D1835, GDP!D:L,{6,7,8,9},0)</f>
        <v>183000000000</v>
      </c>
      <c r="F1835" s="38">
        <v>0.025</v>
      </c>
      <c r="G1835" s="37">
        <v>1428.0</v>
      </c>
      <c r="H1835" s="38">
        <v>0.05</v>
      </c>
      <c r="I1835" s="39" t="str">
        <f t="array" ref="I1835:J1835">VLOOKUP(D1835, ENERGY!I:M,{4,5},0)</f>
        <v/>
      </c>
      <c r="J1835" s="39"/>
      <c r="K1835" s="40">
        <f t="array" ref="K1835:S1835">VLOOKUP(D1835, 'HUMAN RESOURCES'!D:V,{11,12,13,14,15,16,17,18,19},0)</f>
        <v>21</v>
      </c>
      <c r="L1835" s="40">
        <v>9.0</v>
      </c>
      <c r="M1835" s="40">
        <v>75.0</v>
      </c>
      <c r="N1835" s="41">
        <v>73.0</v>
      </c>
      <c r="O1835" s="42">
        <v>0.249</v>
      </c>
      <c r="P1835" s="42">
        <v>0.729</v>
      </c>
      <c r="Q1835" s="42">
        <v>0.022</v>
      </c>
      <c r="R1835" s="40">
        <v>3250496.0</v>
      </c>
      <c r="S1835" s="42">
        <v>0.983</v>
      </c>
      <c r="T1835" s="43">
        <f t="array" ref="T1835:U1835">VLOOKUP(D1835, TOURISM!D:H,{4,5},0)</f>
        <v>780000000</v>
      </c>
      <c r="U1835" s="43">
        <v>9.821E9</v>
      </c>
      <c r="V1835" s="38">
        <f t="array" ref="V1835:AA1835">VLOOKUP(D1835, BUSINESS!D:P,{8,9,10,11,12,13},0)</f>
        <v>0.124</v>
      </c>
      <c r="W1835" s="37">
        <v>32.0</v>
      </c>
      <c r="X1835" s="37">
        <v>101.0</v>
      </c>
      <c r="Y1835" s="37">
        <v>98.0</v>
      </c>
      <c r="Z1835" s="38">
        <v>0.705</v>
      </c>
      <c r="AA1835" s="38">
        <v>1.569</v>
      </c>
      <c r="AB1835" s="44">
        <f t="shared" si="598"/>
        <v>56299.1002</v>
      </c>
      <c r="AC1835" s="44"/>
      <c r="AD1835" s="44"/>
      <c r="AE1835" s="44">
        <f t="shared" si="552"/>
        <v>239.9633779</v>
      </c>
      <c r="AF1835" s="44">
        <f t="shared" si="553"/>
        <v>3021.385044</v>
      </c>
      <c r="AG1835" s="45">
        <f t="shared" si="5"/>
        <v>0.09265888128</v>
      </c>
      <c r="AH1835" s="45">
        <f t="shared" si="6"/>
        <v>0.0585618977</v>
      </c>
      <c r="AI1835" s="45" t="str">
        <f t="shared" si="7"/>
        <v/>
      </c>
      <c r="AJ1835" s="45" t="str">
        <f t="shared" si="8"/>
        <v/>
      </c>
      <c r="AK1835" s="45">
        <f t="shared" si="9"/>
        <v>0.04025692025</v>
      </c>
      <c r="AL1835" s="45">
        <f t="shared" si="10"/>
        <v>0.164308644</v>
      </c>
      <c r="AM1835" s="45">
        <f t="shared" si="11"/>
        <v>0.0285365458</v>
      </c>
    </row>
    <row r="1836">
      <c r="A1836" s="33" t="s">
        <v>197</v>
      </c>
      <c r="B1836" s="34" t="s">
        <v>204</v>
      </c>
      <c r="C1836" s="35" t="s">
        <v>48</v>
      </c>
      <c r="D1836" s="36" t="str">
        <f t="shared" si="1"/>
        <v>Middle East/Lebanon-Middle East/2000</v>
      </c>
      <c r="E1836" s="37">
        <f t="array" ref="E1836:H1836">VLOOKUP(D1836, GDP!D:L,{6,7,8,9},0)</f>
        <v>17260364842</v>
      </c>
      <c r="F1836" s="38">
        <v>0.109</v>
      </c>
      <c r="G1836" s="37">
        <v>579.0</v>
      </c>
      <c r="H1836" s="38">
        <v>0.182</v>
      </c>
      <c r="I1836" s="39" t="str">
        <f t="array" ref="I1836:J1836">VLOOKUP(D1836, ENERGY!I:M,{4,5},0)</f>
        <v/>
      </c>
      <c r="J1836" s="39"/>
      <c r="K1836" s="40">
        <f t="array" ref="K1836:S1836">VLOOKUP(D1836, 'HUMAN RESOURCES'!D:V,{11,12,13,14,15,16,17,18,19},0)</f>
        <v>19</v>
      </c>
      <c r="L1836" s="40">
        <v>17.0</v>
      </c>
      <c r="M1836" s="40">
        <v>76.0</v>
      </c>
      <c r="N1836" s="41">
        <v>73.0</v>
      </c>
      <c r="O1836" s="42">
        <v>0.286</v>
      </c>
      <c r="P1836" s="42">
        <v>0.643</v>
      </c>
      <c r="Q1836" s="42">
        <v>0.071</v>
      </c>
      <c r="R1836" s="40">
        <v>3235380.0</v>
      </c>
      <c r="S1836" s="42">
        <v>0.86</v>
      </c>
      <c r="T1836" s="43">
        <f t="array" ref="T1836:U1836">VLOOKUP(D1836, TOURISM!D:H,{4,5},0)</f>
        <v>742000000</v>
      </c>
      <c r="U1836" s="43"/>
      <c r="V1836" s="38" t="str">
        <f t="array" ref="V1836:AA1836">VLOOKUP(D1836, BUSINESS!D:P,{8,9,10,11,12,13},0)</f>
        <v/>
      </c>
      <c r="W1836" s="37"/>
      <c r="X1836" s="37"/>
      <c r="Y1836" s="37"/>
      <c r="Z1836" s="38">
        <v>0.08</v>
      </c>
      <c r="AA1836" s="38">
        <v>0.23</v>
      </c>
      <c r="AB1836" s="44">
        <f t="shared" si="598"/>
        <v>5334.880243</v>
      </c>
      <c r="AC1836" s="44"/>
      <c r="AD1836" s="44"/>
      <c r="AE1836" s="44">
        <f t="shared" si="552"/>
        <v>229.3393666</v>
      </c>
      <c r="AF1836" s="44"/>
      <c r="AG1836" s="45" t="str">
        <f t="shared" si="5"/>
        <v/>
      </c>
      <c r="AH1836" s="45" t="str">
        <f t="shared" si="6"/>
        <v/>
      </c>
      <c r="AI1836" s="45" t="str">
        <f t="shared" si="7"/>
        <v/>
      </c>
      <c r="AJ1836" s="45" t="str">
        <f t="shared" si="8"/>
        <v/>
      </c>
      <c r="AK1836" s="45" t="str">
        <f t="shared" si="9"/>
        <v/>
      </c>
      <c r="AL1836" s="45" t="str">
        <f t="shared" si="10"/>
        <v/>
      </c>
      <c r="AM1836" s="45" t="str">
        <f t="shared" si="11"/>
        <v/>
      </c>
    </row>
    <row r="1837">
      <c r="A1837" s="33" t="s">
        <v>197</v>
      </c>
      <c r="B1837" s="34" t="s">
        <v>204</v>
      </c>
      <c r="C1837" s="35" t="s">
        <v>49</v>
      </c>
      <c r="D1837" s="36" t="str">
        <f t="shared" si="1"/>
        <v>Middle East/Lebanon-Middle East/2001</v>
      </c>
      <c r="E1837" s="37">
        <f t="array" ref="E1837:H1837">VLOOKUP(D1837, GDP!D:L,{6,7,8,9},0)</f>
        <v>17649751244</v>
      </c>
      <c r="F1837" s="38">
        <v>0.109</v>
      </c>
      <c r="G1837" s="37">
        <v>571.0</v>
      </c>
      <c r="H1837" s="38">
        <v>0.172</v>
      </c>
      <c r="I1837" s="39">
        <f t="array" ref="I1837:J1837">VLOOKUP(D1837, ENERGY!I:M,{4,5},0)</f>
        <v>6349</v>
      </c>
      <c r="J1837" s="39"/>
      <c r="K1837" s="40">
        <f t="array" ref="K1837:S1837">VLOOKUP(D1837, 'HUMAN RESOURCES'!D:V,{11,12,13,14,15,16,17,18,19},0)</f>
        <v>18</v>
      </c>
      <c r="L1837" s="40">
        <v>16.0</v>
      </c>
      <c r="M1837" s="40">
        <v>77.0</v>
      </c>
      <c r="N1837" s="41">
        <v>73.0</v>
      </c>
      <c r="O1837" s="42">
        <v>0.285</v>
      </c>
      <c r="P1837" s="42">
        <v>0.644</v>
      </c>
      <c r="Q1837" s="42">
        <v>0.072</v>
      </c>
      <c r="R1837" s="40">
        <v>3357600.0</v>
      </c>
      <c r="S1837" s="42">
        <v>0.861</v>
      </c>
      <c r="T1837" s="43">
        <f t="array" ref="T1837:U1837">VLOOKUP(D1837, TOURISM!D:H,{4,5},0)</f>
        <v>837000000</v>
      </c>
      <c r="U1837" s="43"/>
      <c r="V1837" s="38" t="str">
        <f t="array" ref="V1837:AA1837">VLOOKUP(D1837, BUSINESS!D:P,{8,9,10,11,12,13},0)</f>
        <v/>
      </c>
      <c r="W1837" s="37"/>
      <c r="X1837" s="37"/>
      <c r="Y1837" s="37"/>
      <c r="Z1837" s="38">
        <v>0.068</v>
      </c>
      <c r="AA1837" s="38">
        <v>0.228</v>
      </c>
      <c r="AB1837" s="44">
        <f t="shared" si="598"/>
        <v>5256.656911</v>
      </c>
      <c r="AC1837" s="44">
        <f t="shared" ref="AC1837:AC1844" si="615">(I1837/R1837)*1000</f>
        <v>1.890934</v>
      </c>
      <c r="AD1837" s="44"/>
      <c r="AE1837" s="44">
        <f t="shared" si="552"/>
        <v>249.2852037</v>
      </c>
      <c r="AF1837" s="44"/>
      <c r="AG1837" s="45">
        <f t="shared" si="5"/>
        <v>-0.01466262202</v>
      </c>
      <c r="AH1837" s="45">
        <f t="shared" si="6"/>
        <v>-0.01381692573</v>
      </c>
      <c r="AI1837" s="45" t="str">
        <f t="shared" si="7"/>
        <v/>
      </c>
      <c r="AJ1837" s="45" t="str">
        <f t="shared" si="8"/>
        <v/>
      </c>
      <c r="AK1837" s="45">
        <f t="shared" si="9"/>
        <v>0.03777608813</v>
      </c>
      <c r="AL1837" s="45">
        <f t="shared" si="10"/>
        <v>0.08697083882</v>
      </c>
      <c r="AM1837" s="45" t="str">
        <f t="shared" si="11"/>
        <v/>
      </c>
    </row>
    <row r="1838">
      <c r="A1838" s="33" t="s">
        <v>197</v>
      </c>
      <c r="B1838" s="34" t="s">
        <v>204</v>
      </c>
      <c r="C1838" s="35" t="s">
        <v>50</v>
      </c>
      <c r="D1838" s="36" t="str">
        <f t="shared" si="1"/>
        <v>Middle East/Lebanon-Middle East/2002</v>
      </c>
      <c r="E1838" s="37">
        <f t="array" ref="E1838:H1838">VLOOKUP(D1838, GDP!D:L,{6,7,8,9},0)</f>
        <v>19152238806</v>
      </c>
      <c r="F1838" s="38">
        <v>0.1</v>
      </c>
      <c r="G1838" s="37">
        <v>546.0</v>
      </c>
      <c r="H1838" s="38">
        <v>0.166</v>
      </c>
      <c r="I1838" s="39">
        <f t="array" ref="I1838:J1838">VLOOKUP(D1838, ENERGY!I:M,{4,5},0)</f>
        <v>6382</v>
      </c>
      <c r="J1838" s="39">
        <v>20403.0</v>
      </c>
      <c r="K1838" s="40">
        <f t="array" ref="K1838:S1838">VLOOKUP(D1838, 'HUMAN RESOURCES'!D:V,{11,12,13,14,15,16,17,18,19},0)</f>
        <v>17</v>
      </c>
      <c r="L1838" s="40">
        <v>15.0</v>
      </c>
      <c r="M1838" s="40">
        <v>77.0</v>
      </c>
      <c r="N1838" s="41">
        <v>74.0</v>
      </c>
      <c r="O1838" s="42">
        <v>0.284</v>
      </c>
      <c r="P1838" s="42">
        <v>0.643</v>
      </c>
      <c r="Q1838" s="42">
        <v>0.072</v>
      </c>
      <c r="R1838" s="40">
        <v>3515604.0</v>
      </c>
      <c r="S1838" s="42">
        <v>0.862</v>
      </c>
      <c r="T1838" s="43">
        <f t="array" ref="T1838:U1838">VLOOKUP(D1838, TOURISM!D:H,{4,5},0)</f>
        <v>4284000000</v>
      </c>
      <c r="U1838" s="43">
        <v>2.683E9</v>
      </c>
      <c r="V1838" s="38" t="str">
        <f t="array" ref="V1838:AA1838">VLOOKUP(D1838, BUSINESS!D:P,{8,9,10,11,12,13},0)</f>
        <v/>
      </c>
      <c r="W1838" s="37"/>
      <c r="X1838" s="37"/>
      <c r="Y1838" s="37"/>
      <c r="Z1838" s="38">
        <v>0.07</v>
      </c>
      <c r="AA1838" s="38">
        <v>0.22</v>
      </c>
      <c r="AB1838" s="44">
        <f t="shared" si="598"/>
        <v>5447.780468</v>
      </c>
      <c r="AC1838" s="44">
        <f t="shared" si="615"/>
        <v>1.815335288</v>
      </c>
      <c r="AD1838" s="44">
        <f t="shared" ref="AD1838:AD1844" si="616">J1838/R1838*1000</f>
        <v>5.803554667</v>
      </c>
      <c r="AE1838" s="44">
        <f t="shared" si="552"/>
        <v>1218.567279</v>
      </c>
      <c r="AF1838" s="44">
        <f t="shared" ref="AF1838:AF1874" si="617">U1838/R1838</f>
        <v>763.1690031</v>
      </c>
      <c r="AG1838" s="45">
        <f t="shared" si="5"/>
        <v>0.03635838534</v>
      </c>
      <c r="AH1838" s="45">
        <f t="shared" si="6"/>
        <v>-0.04378283713</v>
      </c>
      <c r="AI1838" s="45">
        <f t="shared" si="7"/>
        <v>-0.03997956164</v>
      </c>
      <c r="AJ1838" s="45" t="str">
        <f t="shared" si="8"/>
        <v/>
      </c>
      <c r="AK1838" s="45">
        <f t="shared" si="9"/>
        <v>0.0470586133</v>
      </c>
      <c r="AL1838" s="45">
        <f t="shared" si="10"/>
        <v>3.888245515</v>
      </c>
      <c r="AM1838" s="45" t="str">
        <f t="shared" si="11"/>
        <v/>
      </c>
    </row>
    <row r="1839">
      <c r="A1839" s="33" t="s">
        <v>197</v>
      </c>
      <c r="B1839" s="34" t="s">
        <v>204</v>
      </c>
      <c r="C1839" s="35" t="s">
        <v>51</v>
      </c>
      <c r="D1839" s="36" t="str">
        <f t="shared" si="1"/>
        <v>Middle East/Lebanon-Middle East/2003</v>
      </c>
      <c r="E1839" s="37">
        <f t="array" ref="E1839:H1839">VLOOKUP(D1839, GDP!D:L,{6,7,8,9},0)</f>
        <v>20082918740</v>
      </c>
      <c r="F1839" s="38">
        <v>0.093</v>
      </c>
      <c r="G1839" s="37">
        <v>498.0</v>
      </c>
      <c r="H1839" s="38">
        <v>0.134</v>
      </c>
      <c r="I1839" s="39">
        <f t="array" ref="I1839:J1839">VLOOKUP(D1839, ENERGY!I:M,{4,5},0)</f>
        <v>6652</v>
      </c>
      <c r="J1839" s="39">
        <v>20917.0</v>
      </c>
      <c r="K1839" s="40">
        <f t="array" ref="K1839:S1839">VLOOKUP(D1839, 'HUMAN RESOURCES'!D:V,{11,12,13,14,15,16,17,18,19},0)</f>
        <v>16</v>
      </c>
      <c r="L1839" s="40">
        <v>14.0</v>
      </c>
      <c r="M1839" s="40">
        <v>78.0</v>
      </c>
      <c r="N1839" s="41">
        <v>74.0</v>
      </c>
      <c r="O1839" s="42">
        <v>0.284</v>
      </c>
      <c r="P1839" s="42">
        <v>0.643</v>
      </c>
      <c r="Q1839" s="42">
        <v>0.073</v>
      </c>
      <c r="R1839" s="40">
        <v>3690110.0</v>
      </c>
      <c r="S1839" s="42">
        <v>0.863</v>
      </c>
      <c r="T1839" s="43">
        <f t="array" ref="T1839:U1839">VLOOKUP(D1839, TOURISM!D:H,{4,5},0)</f>
        <v>6782000000</v>
      </c>
      <c r="U1839" s="43">
        <v>3.319E9</v>
      </c>
      <c r="V1839" s="38" t="str">
        <f t="array" ref="V1839:AA1839">VLOOKUP(D1839, BUSINESS!D:P,{8,9,10,11,12,13},0)</f>
        <v/>
      </c>
      <c r="W1839" s="37">
        <v>46.0</v>
      </c>
      <c r="X1839" s="37"/>
      <c r="Y1839" s="37"/>
      <c r="Z1839" s="38">
        <v>0.08</v>
      </c>
      <c r="AA1839" s="38">
        <v>0.216</v>
      </c>
      <c r="AB1839" s="44">
        <f t="shared" si="598"/>
        <v>5442.363165</v>
      </c>
      <c r="AC1839" s="44">
        <f t="shared" si="615"/>
        <v>1.802656289</v>
      </c>
      <c r="AD1839" s="44">
        <f t="shared" si="616"/>
        <v>5.668394709</v>
      </c>
      <c r="AE1839" s="44">
        <f t="shared" si="552"/>
        <v>1837.885591</v>
      </c>
      <c r="AF1839" s="44">
        <f t="shared" si="617"/>
        <v>899.4311823</v>
      </c>
      <c r="AG1839" s="45">
        <f t="shared" si="5"/>
        <v>-0.0009944055482</v>
      </c>
      <c r="AH1839" s="45">
        <f t="shared" si="6"/>
        <v>-0.08791208791</v>
      </c>
      <c r="AI1839" s="45">
        <f t="shared" si="7"/>
        <v>-0.00698438396</v>
      </c>
      <c r="AJ1839" s="45">
        <f t="shared" si="8"/>
        <v>-0.02328916763</v>
      </c>
      <c r="AK1839" s="45">
        <f t="shared" si="9"/>
        <v>0.04963755872</v>
      </c>
      <c r="AL1839" s="45">
        <f t="shared" si="10"/>
        <v>0.5082348126</v>
      </c>
      <c r="AM1839" s="45">
        <f t="shared" si="11"/>
        <v>0.1785478428</v>
      </c>
    </row>
    <row r="1840">
      <c r="A1840" s="33" t="s">
        <v>197</v>
      </c>
      <c r="B1840" s="34" t="s">
        <v>204</v>
      </c>
      <c r="C1840" s="35" t="s">
        <v>52</v>
      </c>
      <c r="D1840" s="36" t="str">
        <f t="shared" si="1"/>
        <v>Middle East/Lebanon-Middle East/2004</v>
      </c>
      <c r="E1840" s="37">
        <f t="array" ref="E1840:H1840">VLOOKUP(D1840, GDP!D:L,{6,7,8,9},0)</f>
        <v>20955223881</v>
      </c>
      <c r="F1840" s="38">
        <v>0.082</v>
      </c>
      <c r="G1840" s="37">
        <v>458.0</v>
      </c>
      <c r="H1840" s="38">
        <v>0.108</v>
      </c>
      <c r="I1840" s="39">
        <f t="array" ref="I1840:J1840">VLOOKUP(D1840, ENERGY!I:M,{4,5},0)</f>
        <v>5426</v>
      </c>
      <c r="J1840" s="39">
        <v>16656.0</v>
      </c>
      <c r="K1840" s="40">
        <f t="array" ref="K1840:S1840">VLOOKUP(D1840, 'HUMAN RESOURCES'!D:V,{11,12,13,14,15,16,17,18,19},0)</f>
        <v>15</v>
      </c>
      <c r="L1840" s="40">
        <v>13.0</v>
      </c>
      <c r="M1840" s="40">
        <v>78.0</v>
      </c>
      <c r="N1840" s="41">
        <v>75.0</v>
      </c>
      <c r="O1840" s="42">
        <v>0.283</v>
      </c>
      <c r="P1840" s="42">
        <v>0.644</v>
      </c>
      <c r="Q1840" s="42">
        <v>0.074</v>
      </c>
      <c r="R1840" s="40">
        <v>3853582.0</v>
      </c>
      <c r="S1840" s="42">
        <v>0.865</v>
      </c>
      <c r="T1840" s="43">
        <f t="array" ref="T1840:U1840">VLOOKUP(D1840, TOURISM!D:H,{4,5},0)</f>
        <v>5931000000</v>
      </c>
      <c r="U1840" s="43">
        <v>3.719E9</v>
      </c>
      <c r="V1840" s="38" t="str">
        <f t="array" ref="V1840:AA1840">VLOOKUP(D1840, BUSINESS!D:P,{8,9,10,11,12,13},0)</f>
        <v/>
      </c>
      <c r="W1840" s="37">
        <v>46.0</v>
      </c>
      <c r="X1840" s="37"/>
      <c r="Y1840" s="37"/>
      <c r="Z1840" s="38">
        <v>0.09</v>
      </c>
      <c r="AA1840" s="38">
        <v>0.23</v>
      </c>
      <c r="AB1840" s="44">
        <f t="shared" si="598"/>
        <v>5437.855969</v>
      </c>
      <c r="AC1840" s="44">
        <f t="shared" si="615"/>
        <v>1.408040623</v>
      </c>
      <c r="AD1840" s="44">
        <f t="shared" si="616"/>
        <v>4.322212425</v>
      </c>
      <c r="AE1840" s="44">
        <f t="shared" si="552"/>
        <v>1539.087529</v>
      </c>
      <c r="AF1840" s="44">
        <f t="shared" si="617"/>
        <v>965.0761292</v>
      </c>
      <c r="AG1840" s="45">
        <f t="shared" si="5"/>
        <v>-0.0008281689624</v>
      </c>
      <c r="AH1840" s="45">
        <f t="shared" si="6"/>
        <v>-0.08032128514</v>
      </c>
      <c r="AI1840" s="45">
        <f t="shared" si="7"/>
        <v>-0.2189078798</v>
      </c>
      <c r="AJ1840" s="45">
        <f t="shared" si="8"/>
        <v>-0.2374891576</v>
      </c>
      <c r="AK1840" s="45">
        <f t="shared" si="9"/>
        <v>0.04430003442</v>
      </c>
      <c r="AL1840" s="45">
        <f t="shared" si="10"/>
        <v>-0.1625770741</v>
      </c>
      <c r="AM1840" s="45">
        <f t="shared" si="11"/>
        <v>0.07298495782</v>
      </c>
    </row>
    <row r="1841">
      <c r="A1841" s="33" t="s">
        <v>197</v>
      </c>
      <c r="B1841" s="34" t="s">
        <v>204</v>
      </c>
      <c r="C1841" s="35" t="s">
        <v>53</v>
      </c>
      <c r="D1841" s="36" t="str">
        <f t="shared" si="1"/>
        <v>Middle East/Lebanon-Middle East/2005</v>
      </c>
      <c r="E1841" s="37">
        <f t="array" ref="E1841:H1841">VLOOKUP(D1841, GDP!D:L,{6,7,8,9},0)</f>
        <v>21287562189</v>
      </c>
      <c r="F1841" s="38">
        <v>0.078</v>
      </c>
      <c r="G1841" s="37">
        <v>420.0</v>
      </c>
      <c r="H1841" s="38">
        <v>0.106</v>
      </c>
      <c r="I1841" s="39">
        <f t="array" ref="I1841:J1841">VLOOKUP(D1841, ENERGY!I:M,{4,5},0)</f>
        <v>5258</v>
      </c>
      <c r="J1841" s="39">
        <v>16208.0</v>
      </c>
      <c r="K1841" s="40">
        <f t="array" ref="K1841:S1841">VLOOKUP(D1841, 'HUMAN RESOURCES'!D:V,{11,12,13,14,15,16,17,18,19},0)</f>
        <v>14</v>
      </c>
      <c r="L1841" s="40">
        <v>12.0</v>
      </c>
      <c r="M1841" s="40">
        <v>79.0</v>
      </c>
      <c r="N1841" s="41">
        <v>75.0</v>
      </c>
      <c r="O1841" s="42">
        <v>0.279</v>
      </c>
      <c r="P1841" s="42">
        <v>0.646</v>
      </c>
      <c r="Q1841" s="42">
        <v>0.075</v>
      </c>
      <c r="R1841" s="40">
        <v>3986865.0</v>
      </c>
      <c r="S1841" s="42">
        <v>0.866</v>
      </c>
      <c r="T1841" s="43">
        <f t="array" ref="T1841:U1841">VLOOKUP(D1841, TOURISM!D:H,{4,5},0)</f>
        <v>5969000000</v>
      </c>
      <c r="U1841" s="43">
        <v>3.565E9</v>
      </c>
      <c r="V1841" s="38">
        <f t="array" ref="V1841:AA1841">VLOOKUP(D1841, BUSINESS!D:P,{8,9,10,11,12,13},0)</f>
        <v>0.354</v>
      </c>
      <c r="W1841" s="37">
        <v>46.0</v>
      </c>
      <c r="X1841" s="37"/>
      <c r="Y1841" s="37">
        <v>180.0</v>
      </c>
      <c r="Z1841" s="38">
        <v>0.101</v>
      </c>
      <c r="AA1841" s="38">
        <v>0.249</v>
      </c>
      <c r="AB1841" s="44">
        <f t="shared" si="598"/>
        <v>5339.42388</v>
      </c>
      <c r="AC1841" s="44">
        <f t="shared" si="615"/>
        <v>1.31883071</v>
      </c>
      <c r="AD1841" s="44">
        <f t="shared" si="616"/>
        <v>4.065349592</v>
      </c>
      <c r="AE1841" s="44">
        <f t="shared" si="552"/>
        <v>1497.16632</v>
      </c>
      <c r="AF1841" s="44">
        <f t="shared" si="617"/>
        <v>894.1862842</v>
      </c>
      <c r="AG1841" s="45">
        <f t="shared" si="5"/>
        <v>-0.01810126808</v>
      </c>
      <c r="AH1841" s="45">
        <f t="shared" si="6"/>
        <v>-0.08296943231</v>
      </c>
      <c r="AI1841" s="45">
        <f t="shared" si="7"/>
        <v>-0.06335748499</v>
      </c>
      <c r="AJ1841" s="45">
        <f t="shared" si="8"/>
        <v>-0.05942855365</v>
      </c>
      <c r="AK1841" s="45">
        <f t="shared" si="9"/>
        <v>0.03458678186</v>
      </c>
      <c r="AL1841" s="45">
        <f t="shared" si="10"/>
        <v>-0.02723770336</v>
      </c>
      <c r="AM1841" s="45">
        <f t="shared" si="11"/>
        <v>-0.07345518433</v>
      </c>
    </row>
    <row r="1842">
      <c r="A1842" s="33" t="s">
        <v>197</v>
      </c>
      <c r="B1842" s="34" t="s">
        <v>204</v>
      </c>
      <c r="C1842" s="35" t="s">
        <v>54</v>
      </c>
      <c r="D1842" s="36" t="str">
        <f t="shared" si="1"/>
        <v>Middle East/Lebanon-Middle East/2006</v>
      </c>
      <c r="E1842" s="37">
        <f t="array" ref="E1842:H1842">VLOOKUP(D1842, GDP!D:L,{6,7,8,9},0)</f>
        <v>21796351575</v>
      </c>
      <c r="F1842" s="38">
        <v>0.081</v>
      </c>
      <c r="G1842" s="37">
        <v>443.0</v>
      </c>
      <c r="H1842" s="38">
        <v>0.103</v>
      </c>
      <c r="I1842" s="39">
        <f t="array" ref="I1842:J1842">VLOOKUP(D1842, ENERGY!I:M,{4,5},0)</f>
        <v>5271</v>
      </c>
      <c r="J1842" s="39">
        <v>16835.0</v>
      </c>
      <c r="K1842" s="40">
        <f t="array" ref="K1842:S1842">VLOOKUP(D1842, 'HUMAN RESOURCES'!D:V,{11,12,13,14,15,16,17,18,19},0)</f>
        <v>14</v>
      </c>
      <c r="L1842" s="40">
        <v>11.0</v>
      </c>
      <c r="M1842" s="40">
        <v>80.0</v>
      </c>
      <c r="N1842" s="41">
        <v>76.0</v>
      </c>
      <c r="O1842" s="42">
        <v>0.274</v>
      </c>
      <c r="P1842" s="42">
        <v>0.65</v>
      </c>
      <c r="Q1842" s="42">
        <v>0.076</v>
      </c>
      <c r="R1842" s="40">
        <v>4079823.0</v>
      </c>
      <c r="S1842" s="42">
        <v>0.867</v>
      </c>
      <c r="T1842" s="43">
        <f t="array" ref="T1842:U1842">VLOOKUP(D1842, TOURISM!D:H,{4,5},0)</f>
        <v>5457000000</v>
      </c>
      <c r="U1842" s="43">
        <v>3.783E9</v>
      </c>
      <c r="V1842" s="38">
        <f t="array" ref="V1842:AA1842">VLOOKUP(D1842, BUSINESS!D:P,{8,9,10,11,12,13},0)</f>
        <v>0.354</v>
      </c>
      <c r="W1842" s="37">
        <v>46.0</v>
      </c>
      <c r="X1842" s="37"/>
      <c r="Y1842" s="37">
        <v>180.0</v>
      </c>
      <c r="Z1842" s="38">
        <v>0.15</v>
      </c>
      <c r="AA1842" s="38">
        <v>0.271</v>
      </c>
      <c r="AB1842" s="44">
        <f t="shared" si="598"/>
        <v>5342.474802</v>
      </c>
      <c r="AC1842" s="44">
        <f t="shared" si="615"/>
        <v>1.291967813</v>
      </c>
      <c r="AD1842" s="44">
        <f t="shared" si="616"/>
        <v>4.126404503</v>
      </c>
      <c r="AE1842" s="44">
        <f t="shared" si="552"/>
        <v>1337.558026</v>
      </c>
      <c r="AF1842" s="44">
        <f t="shared" si="617"/>
        <v>927.2461085</v>
      </c>
      <c r="AG1842" s="45">
        <f t="shared" si="5"/>
        <v>0.0005713953166</v>
      </c>
      <c r="AH1842" s="45">
        <f t="shared" si="6"/>
        <v>0.05476190476</v>
      </c>
      <c r="AI1842" s="45">
        <f t="shared" si="7"/>
        <v>-0.02036872271</v>
      </c>
      <c r="AJ1842" s="45">
        <f t="shared" si="8"/>
        <v>0.01501836687</v>
      </c>
      <c r="AK1842" s="45">
        <f t="shared" si="9"/>
        <v>0.02331606413</v>
      </c>
      <c r="AL1842" s="45">
        <f t="shared" si="10"/>
        <v>-0.1066069223</v>
      </c>
      <c r="AM1842" s="45">
        <f t="shared" si="11"/>
        <v>0.03697196529</v>
      </c>
    </row>
    <row r="1843">
      <c r="A1843" s="33" t="s">
        <v>197</v>
      </c>
      <c r="B1843" s="34" t="s">
        <v>204</v>
      </c>
      <c r="C1843" s="35" t="s">
        <v>55</v>
      </c>
      <c r="D1843" s="36" t="str">
        <f t="shared" si="1"/>
        <v>Middle East/Lebanon-Middle East/2007</v>
      </c>
      <c r="E1843" s="37">
        <f t="array" ref="E1843:H1843">VLOOKUP(D1843, GDP!D:L,{6,7,8,9},0)</f>
        <v>24577114428</v>
      </c>
      <c r="F1843" s="38">
        <v>0.08</v>
      </c>
      <c r="G1843" s="37">
        <v>480.0</v>
      </c>
      <c r="H1843" s="38">
        <v>0.103</v>
      </c>
      <c r="I1843" s="39">
        <f t="array" ref="I1843:J1843">VLOOKUP(D1843, ENERGY!I:M,{4,5},0)</f>
        <v>4206</v>
      </c>
      <c r="J1843" s="39">
        <v>14972.0</v>
      </c>
      <c r="K1843" s="40">
        <f t="array" ref="K1843:S1843">VLOOKUP(D1843, 'HUMAN RESOURCES'!D:V,{11,12,13,14,15,16,17,18,19},0)</f>
        <v>13</v>
      </c>
      <c r="L1843" s="40">
        <v>11.0</v>
      </c>
      <c r="M1843" s="40">
        <v>80.0</v>
      </c>
      <c r="N1843" s="41">
        <v>76.0</v>
      </c>
      <c r="O1843" s="42">
        <v>0.266</v>
      </c>
      <c r="P1843" s="42">
        <v>0.655</v>
      </c>
      <c r="Q1843" s="42">
        <v>0.078</v>
      </c>
      <c r="R1843" s="40">
        <v>4139813.0</v>
      </c>
      <c r="S1843" s="42">
        <v>0.868</v>
      </c>
      <c r="T1843" s="43">
        <f t="array" ref="T1843:U1843">VLOOKUP(D1843, TOURISM!D:H,{4,5},0)</f>
        <v>5796000000</v>
      </c>
      <c r="U1843" s="43">
        <v>3.914E9</v>
      </c>
      <c r="V1843" s="38">
        <f t="array" ref="V1843:AA1843">VLOOKUP(D1843, BUSINESS!D:P,{8,9,10,11,12,13},0)</f>
        <v>0.354</v>
      </c>
      <c r="W1843" s="37">
        <v>46.0</v>
      </c>
      <c r="X1843" s="37"/>
      <c r="Y1843" s="37">
        <v>180.0</v>
      </c>
      <c r="Z1843" s="38">
        <v>0.187</v>
      </c>
      <c r="AA1843" s="38">
        <v>0.304</v>
      </c>
      <c r="AB1843" s="44">
        <f t="shared" si="598"/>
        <v>5936.769228</v>
      </c>
      <c r="AC1843" s="44">
        <f t="shared" si="615"/>
        <v>1.01598792</v>
      </c>
      <c r="AD1843" s="44">
        <f t="shared" si="616"/>
        <v>3.616588479</v>
      </c>
      <c r="AE1843" s="44">
        <f t="shared" si="552"/>
        <v>1400.06324</v>
      </c>
      <c r="AF1843" s="44">
        <f t="shared" si="617"/>
        <v>945.4533333</v>
      </c>
      <c r="AG1843" s="45">
        <f t="shared" si="5"/>
        <v>0.1112395374</v>
      </c>
      <c r="AH1843" s="45">
        <f t="shared" si="6"/>
        <v>0.0835214447</v>
      </c>
      <c r="AI1843" s="45">
        <f t="shared" si="7"/>
        <v>-0.21361205</v>
      </c>
      <c r="AJ1843" s="45">
        <f t="shared" si="8"/>
        <v>-0.1235496966</v>
      </c>
      <c r="AK1843" s="45">
        <f t="shared" si="9"/>
        <v>0.01470406927</v>
      </c>
      <c r="AL1843" s="45">
        <f t="shared" si="10"/>
        <v>0.04673084227</v>
      </c>
      <c r="AM1843" s="45">
        <f t="shared" si="11"/>
        <v>0.01963580612</v>
      </c>
    </row>
    <row r="1844">
      <c r="A1844" s="33" t="s">
        <v>197</v>
      </c>
      <c r="B1844" s="34" t="s">
        <v>204</v>
      </c>
      <c r="C1844" s="35" t="s">
        <v>56</v>
      </c>
      <c r="D1844" s="36" t="str">
        <f t="shared" si="1"/>
        <v>Middle East/Lebanon-Middle East/2008</v>
      </c>
      <c r="E1844" s="37">
        <f t="array" ref="E1844:H1844">VLOOKUP(D1844, GDP!D:L,{6,7,8,9},0)</f>
        <v>28829850746</v>
      </c>
      <c r="F1844" s="38">
        <v>0.075</v>
      </c>
      <c r="G1844" s="37">
        <v>529.0</v>
      </c>
      <c r="H1844" s="38">
        <v>0.1</v>
      </c>
      <c r="I1844" s="39">
        <f t="array" ref="I1844:J1844">VLOOKUP(D1844, ENERGY!I:M,{4,5},0)</f>
        <v>5023</v>
      </c>
      <c r="J1844" s="39">
        <v>16245.0</v>
      </c>
      <c r="K1844" s="40">
        <f t="array" ref="K1844:S1844">VLOOKUP(D1844, 'HUMAN RESOURCES'!D:V,{11,12,13,14,15,16,17,18,19},0)</f>
        <v>13</v>
      </c>
      <c r="L1844" s="40">
        <v>10.0</v>
      </c>
      <c r="M1844" s="40">
        <v>81.0</v>
      </c>
      <c r="N1844" s="41">
        <v>76.0</v>
      </c>
      <c r="O1844" s="42">
        <v>0.257</v>
      </c>
      <c r="P1844" s="42">
        <v>0.662</v>
      </c>
      <c r="Q1844" s="42">
        <v>0.081</v>
      </c>
      <c r="R1844" s="40">
        <v>4186088.0</v>
      </c>
      <c r="S1844" s="42">
        <v>0.869</v>
      </c>
      <c r="T1844" s="43">
        <f t="array" ref="T1844:U1844">VLOOKUP(D1844, TOURISM!D:H,{4,5},0)</f>
        <v>6317000000</v>
      </c>
      <c r="U1844" s="43">
        <v>4.297E9</v>
      </c>
      <c r="V1844" s="38">
        <f t="array" ref="V1844:AA1844">VLOOKUP(D1844, BUSINESS!D:P,{8,9,10,11,12,13},0)</f>
        <v>0.36</v>
      </c>
      <c r="W1844" s="37">
        <v>11.0</v>
      </c>
      <c r="X1844" s="37"/>
      <c r="Y1844" s="37">
        <v>180.0</v>
      </c>
      <c r="Z1844" s="38">
        <v>0.225</v>
      </c>
      <c r="AA1844" s="38">
        <v>0.341</v>
      </c>
      <c r="AB1844" s="44">
        <f t="shared" si="598"/>
        <v>6887.062753</v>
      </c>
      <c r="AC1844" s="44">
        <f t="shared" si="615"/>
        <v>1.199926996</v>
      </c>
      <c r="AD1844" s="44">
        <f t="shared" si="616"/>
        <v>3.880711538</v>
      </c>
      <c r="AE1844" s="44">
        <f t="shared" si="552"/>
        <v>1509.046155</v>
      </c>
      <c r="AF1844" s="44">
        <f t="shared" si="617"/>
        <v>1026.495382</v>
      </c>
      <c r="AG1844" s="45">
        <f t="shared" si="5"/>
        <v>0.1600691367</v>
      </c>
      <c r="AH1844" s="45">
        <f t="shared" si="6"/>
        <v>0.1020833333</v>
      </c>
      <c r="AI1844" s="45">
        <f t="shared" si="7"/>
        <v>0.1810445502</v>
      </c>
      <c r="AJ1844" s="45">
        <f t="shared" si="8"/>
        <v>0.0730309961</v>
      </c>
      <c r="AK1844" s="45">
        <f t="shared" si="9"/>
        <v>0.01117804113</v>
      </c>
      <c r="AL1844" s="45">
        <f t="shared" si="10"/>
        <v>0.07784142326</v>
      </c>
      <c r="AM1844" s="45">
        <f t="shared" si="11"/>
        <v>0.08571766127</v>
      </c>
    </row>
    <row r="1845">
      <c r="A1845" s="33" t="s">
        <v>197</v>
      </c>
      <c r="B1845" s="34" t="s">
        <v>204</v>
      </c>
      <c r="C1845" s="35" t="s">
        <v>57</v>
      </c>
      <c r="D1845" s="36" t="str">
        <f t="shared" si="1"/>
        <v>Middle East/Lebanon-Middle East/2009</v>
      </c>
      <c r="E1845" s="37">
        <f t="array" ref="E1845:H1845">VLOOKUP(D1845, GDP!D:L,{6,7,8,9},0)</f>
        <v>35139635158</v>
      </c>
      <c r="F1845" s="38">
        <v>0.074</v>
      </c>
      <c r="G1845" s="37">
        <v>604.0</v>
      </c>
      <c r="H1845" s="38">
        <v>0.096</v>
      </c>
      <c r="I1845" s="39" t="str">
        <f t="array" ref="I1845:J1845">VLOOKUP(D1845, ENERGY!I:M,{4,5},0)</f>
        <v/>
      </c>
      <c r="J1845" s="39"/>
      <c r="K1845" s="40">
        <f t="array" ref="K1845:S1845">VLOOKUP(D1845, 'HUMAN RESOURCES'!D:V,{11,12,13,14,15,16,17,18,19},0)</f>
        <v>13</v>
      </c>
      <c r="L1845" s="40">
        <v>9.0</v>
      </c>
      <c r="M1845" s="40">
        <v>81.0</v>
      </c>
      <c r="N1845" s="41">
        <v>77.0</v>
      </c>
      <c r="O1845" s="42">
        <v>0.247</v>
      </c>
      <c r="P1845" s="42">
        <v>0.67</v>
      </c>
      <c r="Q1845" s="42">
        <v>0.083</v>
      </c>
      <c r="R1845" s="40">
        <v>4246924.0</v>
      </c>
      <c r="S1845" s="42">
        <v>0.871</v>
      </c>
      <c r="T1845" s="43">
        <f t="array" ref="T1845:U1845">VLOOKUP(D1845, TOURISM!D:H,{4,5},0)</f>
        <v>7157000000</v>
      </c>
      <c r="U1845" s="43">
        <v>4.928E9</v>
      </c>
      <c r="V1845" s="38">
        <f t="array" ref="V1845:AA1845">VLOOKUP(D1845, BUSINESS!D:P,{8,9,10,11,12,13},0)</f>
        <v>0.302</v>
      </c>
      <c r="W1845" s="37">
        <v>9.0</v>
      </c>
      <c r="X1845" s="37"/>
      <c r="Y1845" s="37">
        <v>180.0</v>
      </c>
      <c r="Z1845" s="38">
        <v>0.301</v>
      </c>
      <c r="AA1845" s="38">
        <v>0.563</v>
      </c>
      <c r="AB1845" s="44">
        <f t="shared" si="598"/>
        <v>8274.137978</v>
      </c>
      <c r="AC1845" s="44"/>
      <c r="AD1845" s="44"/>
      <c r="AE1845" s="44">
        <f t="shared" si="552"/>
        <v>1685.219703</v>
      </c>
      <c r="AF1845" s="44">
        <f t="shared" si="617"/>
        <v>1160.369246</v>
      </c>
      <c r="AG1845" s="45">
        <f t="shared" si="5"/>
        <v>0.2014030182</v>
      </c>
      <c r="AH1845" s="45">
        <f t="shared" si="6"/>
        <v>0.1417769376</v>
      </c>
      <c r="AI1845" s="45" t="str">
        <f t="shared" si="7"/>
        <v/>
      </c>
      <c r="AJ1845" s="45" t="str">
        <f t="shared" si="8"/>
        <v/>
      </c>
      <c r="AK1845" s="45">
        <f t="shared" si="9"/>
        <v>0.01453290041</v>
      </c>
      <c r="AL1845" s="45">
        <f t="shared" si="10"/>
        <v>0.1167449698</v>
      </c>
      <c r="AM1845" s="45">
        <f t="shared" si="11"/>
        <v>0.1304183795</v>
      </c>
    </row>
    <row r="1846">
      <c r="A1846" s="33" t="s">
        <v>197</v>
      </c>
      <c r="B1846" s="34" t="s">
        <v>204</v>
      </c>
      <c r="C1846" s="35" t="s">
        <v>58</v>
      </c>
      <c r="D1846" s="36" t="str">
        <f t="shared" si="1"/>
        <v>Middle East/Lebanon-Middle East/2010</v>
      </c>
      <c r="E1846" s="37">
        <f t="array" ref="E1846:H1846">VLOOKUP(D1846, GDP!D:L,{6,7,8,9},0)</f>
        <v>38009950249</v>
      </c>
      <c r="F1846" s="38">
        <v>0.072</v>
      </c>
      <c r="G1846" s="37">
        <v>620.0</v>
      </c>
      <c r="H1846" s="38">
        <v>0.083</v>
      </c>
      <c r="I1846" s="39">
        <f t="array" ref="I1846:J1846">VLOOKUP(D1846, ENERGY!I:M,{4,5},0)</f>
        <v>5063.5</v>
      </c>
      <c r="J1846" s="39">
        <v>16787.5</v>
      </c>
      <c r="K1846" s="40">
        <f t="array" ref="K1846:S1846">VLOOKUP(D1846, 'HUMAN RESOURCES'!D:V,{11,12,13,14,15,16,17,18,19},0)</f>
        <v>13</v>
      </c>
      <c r="L1846" s="40">
        <v>9.0</v>
      </c>
      <c r="M1846" s="40">
        <v>81.0</v>
      </c>
      <c r="N1846" s="41">
        <v>77.0</v>
      </c>
      <c r="O1846" s="42">
        <v>0.237</v>
      </c>
      <c r="P1846" s="42">
        <v>0.678</v>
      </c>
      <c r="Q1846" s="42">
        <v>0.084</v>
      </c>
      <c r="R1846" s="40">
        <v>4341092.0</v>
      </c>
      <c r="S1846" s="42">
        <v>0.872</v>
      </c>
      <c r="T1846" s="43">
        <f t="array" ref="T1846:U1846">VLOOKUP(D1846, TOURISM!D:H,{4,5},0)</f>
        <v>8026000000</v>
      </c>
      <c r="U1846" s="43">
        <v>4.868E9</v>
      </c>
      <c r="V1846" s="38">
        <f t="array" ref="V1846:AA1846">VLOOKUP(D1846, BUSINESS!D:P,{8,9,10,11,12,13},0)</f>
        <v>0.302</v>
      </c>
      <c r="W1846" s="37">
        <v>9.0</v>
      </c>
      <c r="X1846" s="37"/>
      <c r="Y1846" s="37">
        <v>180.0</v>
      </c>
      <c r="Z1846" s="38">
        <v>0.437</v>
      </c>
      <c r="AA1846" s="38">
        <v>0.66</v>
      </c>
      <c r="AB1846" s="44">
        <f t="shared" si="598"/>
        <v>8755.849968</v>
      </c>
      <c r="AC1846" s="44">
        <f t="shared" ref="AC1846:AC1848" si="618">(I1846/R1846)*1000</f>
        <v>1.166411585</v>
      </c>
      <c r="AD1846" s="44">
        <f t="shared" ref="AD1846:AD1848" si="619">J1846/R1846*1000</f>
        <v>3.867114542</v>
      </c>
      <c r="AE1846" s="44">
        <f t="shared" si="552"/>
        <v>1848.843563</v>
      </c>
      <c r="AF1846" s="44">
        <f t="shared" si="617"/>
        <v>1121.376833</v>
      </c>
      <c r="AG1846" s="45">
        <f t="shared" si="5"/>
        <v>0.05821899408</v>
      </c>
      <c r="AH1846" s="45">
        <f t="shared" si="6"/>
        <v>0.02649006623</v>
      </c>
      <c r="AI1846" s="45" t="str">
        <f t="shared" si="7"/>
        <v/>
      </c>
      <c r="AJ1846" s="45" t="str">
        <f t="shared" si="8"/>
        <v/>
      </c>
      <c r="AK1846" s="45">
        <f t="shared" si="9"/>
        <v>0.02217322467</v>
      </c>
      <c r="AL1846" s="45">
        <f t="shared" si="10"/>
        <v>0.0970934888</v>
      </c>
      <c r="AM1846" s="45">
        <f t="shared" si="11"/>
        <v>-0.03360345244</v>
      </c>
    </row>
    <row r="1847">
      <c r="A1847" s="33" t="s">
        <v>197</v>
      </c>
      <c r="B1847" s="34" t="s">
        <v>204</v>
      </c>
      <c r="C1847" s="35" t="s">
        <v>59</v>
      </c>
      <c r="D1847" s="36" t="str">
        <f t="shared" si="1"/>
        <v>Middle East/Lebanon-Middle East/2011</v>
      </c>
      <c r="E1847" s="37">
        <f t="array" ref="E1847:H1847">VLOOKUP(D1847, GDP!D:L,{6,7,8,9},0)</f>
        <v>40078938640</v>
      </c>
      <c r="F1847" s="38">
        <v>0.074</v>
      </c>
      <c r="G1847" s="37">
        <v>646.0</v>
      </c>
      <c r="H1847" s="38">
        <v>0.075</v>
      </c>
      <c r="I1847" s="39">
        <f t="array" ref="I1847:J1847">VLOOKUP(D1847, ENERGY!I:M,{4,5},0)</f>
        <v>4774</v>
      </c>
      <c r="J1847" s="39">
        <v>14499.0</v>
      </c>
      <c r="K1847" s="40">
        <f t="array" ref="K1847:S1847">VLOOKUP(D1847, 'HUMAN RESOURCES'!D:V,{11,12,13,14,15,16,17,18,19},0)</f>
        <v>13</v>
      </c>
      <c r="L1847" s="40">
        <v>9.0</v>
      </c>
      <c r="M1847" s="40">
        <v>82.0</v>
      </c>
      <c r="N1847" s="41">
        <v>77.0</v>
      </c>
      <c r="O1847" s="42">
        <v>0.227</v>
      </c>
      <c r="P1847" s="42">
        <v>0.688</v>
      </c>
      <c r="Q1847" s="42">
        <v>0.085</v>
      </c>
      <c r="R1847" s="40">
        <v>4382790.0</v>
      </c>
      <c r="S1847" s="42">
        <v>0.873</v>
      </c>
      <c r="T1847" s="43">
        <f t="array" ref="T1847:U1847">VLOOKUP(D1847, TOURISM!D:H,{4,5},0)</f>
        <v>6797000000</v>
      </c>
      <c r="U1847" s="43">
        <v>4.44E9</v>
      </c>
      <c r="V1847" s="38">
        <f t="array" ref="V1847:AA1847">VLOOKUP(D1847, BUSINESS!D:P,{8,9,10,11,12,13},0)</f>
        <v>0.302</v>
      </c>
      <c r="W1847" s="37">
        <v>9.0</v>
      </c>
      <c r="X1847" s="37"/>
      <c r="Y1847" s="37">
        <v>180.0</v>
      </c>
      <c r="Z1847" s="38">
        <v>0.52</v>
      </c>
      <c r="AA1847" s="38">
        <v>0.772</v>
      </c>
      <c r="AB1847" s="44">
        <f t="shared" si="598"/>
        <v>9144.617616</v>
      </c>
      <c r="AC1847" s="44">
        <f t="shared" si="618"/>
        <v>1.089260494</v>
      </c>
      <c r="AD1847" s="44">
        <f t="shared" si="619"/>
        <v>3.308166716</v>
      </c>
      <c r="AE1847" s="44">
        <f t="shared" si="552"/>
        <v>1550.838621</v>
      </c>
      <c r="AF1847" s="44">
        <f t="shared" si="617"/>
        <v>1013.053329</v>
      </c>
      <c r="AG1847" s="45">
        <f t="shared" si="5"/>
        <v>0.04440090331</v>
      </c>
      <c r="AH1847" s="45">
        <f t="shared" si="6"/>
        <v>0.04193548387</v>
      </c>
      <c r="AI1847" s="45">
        <f t="shared" si="7"/>
        <v>-0.06614396842</v>
      </c>
      <c r="AJ1847" s="45">
        <f t="shared" si="8"/>
        <v>-0.1445387303</v>
      </c>
      <c r="AK1847" s="45">
        <f t="shared" si="9"/>
        <v>0.009605417254</v>
      </c>
      <c r="AL1847" s="45">
        <f t="shared" si="10"/>
        <v>-0.1611845089</v>
      </c>
      <c r="AM1847" s="45">
        <f t="shared" si="11"/>
        <v>-0.09659866428</v>
      </c>
    </row>
    <row r="1848">
      <c r="A1848" s="33" t="s">
        <v>197</v>
      </c>
      <c r="B1848" s="34" t="s">
        <v>204</v>
      </c>
      <c r="C1848" s="35" t="s">
        <v>60</v>
      </c>
      <c r="D1848" s="36" t="str">
        <f t="shared" si="1"/>
        <v>Middle East/Lebanon-Middle East/2012</v>
      </c>
      <c r="E1848" s="37">
        <f t="array" ref="E1848:H1848">VLOOKUP(D1848, GDP!D:L,{6,7,8,9},0)</f>
        <v>43205095854</v>
      </c>
      <c r="F1848" s="38">
        <v>0.076</v>
      </c>
      <c r="G1848" s="37">
        <v>675.0</v>
      </c>
      <c r="H1848" s="38">
        <v>0.072</v>
      </c>
      <c r="I1848" s="39">
        <f t="array" ref="I1848:J1848">VLOOKUP(D1848, ENERGY!I:M,{4,5},0)</f>
        <v>5220</v>
      </c>
      <c r="J1848" s="39">
        <v>16039.0</v>
      </c>
      <c r="K1848" s="40">
        <f t="array" ref="K1848:S1848">VLOOKUP(D1848, 'HUMAN RESOURCES'!D:V,{11,12,13,14,15,16,17,18,19},0)</f>
        <v>13</v>
      </c>
      <c r="L1848" s="40">
        <v>8.0</v>
      </c>
      <c r="M1848" s="40">
        <v>82.0</v>
      </c>
      <c r="N1848" s="41">
        <v>78.0</v>
      </c>
      <c r="O1848" s="42">
        <v>0.216</v>
      </c>
      <c r="P1848" s="42">
        <v>0.698</v>
      </c>
      <c r="Q1848" s="42">
        <v>0.086</v>
      </c>
      <c r="R1848" s="40">
        <v>4424888.0</v>
      </c>
      <c r="S1848" s="42">
        <v>0.874</v>
      </c>
      <c r="T1848" s="43">
        <f t="array" ref="T1848:U1848">VLOOKUP(D1848, TOURISM!D:H,{4,5},0)</f>
        <v>6298000000</v>
      </c>
      <c r="U1848" s="43">
        <v>4.125E9</v>
      </c>
      <c r="V1848" s="38">
        <f t="array" ref="V1848:AA1848">VLOOKUP(D1848, BUSINESS!D:P,{8,9,10,11,12,13},0)</f>
        <v>0.302</v>
      </c>
      <c r="W1848" s="37">
        <v>9.0</v>
      </c>
      <c r="X1848" s="37">
        <v>105.0</v>
      </c>
      <c r="Y1848" s="37">
        <v>180.0</v>
      </c>
      <c r="Z1848" s="38">
        <v>0.612</v>
      </c>
      <c r="AA1848" s="38">
        <v>0.808</v>
      </c>
      <c r="AB1848" s="44">
        <f t="shared" si="598"/>
        <v>9764.110607</v>
      </c>
      <c r="AC1848" s="44">
        <f t="shared" si="618"/>
        <v>1.179690876</v>
      </c>
      <c r="AD1848" s="44">
        <f t="shared" si="619"/>
        <v>3.624724513</v>
      </c>
      <c r="AE1848" s="44">
        <f t="shared" si="552"/>
        <v>1423.312861</v>
      </c>
      <c r="AF1848" s="44">
        <f t="shared" si="617"/>
        <v>932.2269852</v>
      </c>
      <c r="AG1848" s="45">
        <f t="shared" si="5"/>
        <v>0.06774400166</v>
      </c>
      <c r="AH1848" s="45">
        <f t="shared" si="6"/>
        <v>0.04489164087</v>
      </c>
      <c r="AI1848" s="45">
        <f t="shared" si="7"/>
        <v>0.08301997769</v>
      </c>
      <c r="AJ1848" s="45">
        <f t="shared" si="8"/>
        <v>0.09568979567</v>
      </c>
      <c r="AK1848" s="45">
        <f t="shared" si="9"/>
        <v>0.009605297082</v>
      </c>
      <c r="AL1848" s="45">
        <f t="shared" si="10"/>
        <v>-0.08223019344</v>
      </c>
      <c r="AM1848" s="45">
        <f t="shared" si="11"/>
        <v>-0.0797848855</v>
      </c>
    </row>
    <row r="1849">
      <c r="A1849" s="33" t="s">
        <v>197</v>
      </c>
      <c r="B1849" s="34" t="s">
        <v>205</v>
      </c>
      <c r="C1849" s="35" t="s">
        <v>48</v>
      </c>
      <c r="D1849" s="36" t="str">
        <f t="shared" si="1"/>
        <v>Middle East/Oman-Middle East/2000</v>
      </c>
      <c r="E1849" s="37">
        <f t="array" ref="E1849:H1849">VLOOKUP(D1849, GDP!D:L,{6,7,8,9},0)</f>
        <v>19867880550</v>
      </c>
      <c r="F1849" s="38">
        <v>0.031</v>
      </c>
      <c r="G1849" s="37">
        <v>264.0</v>
      </c>
      <c r="H1849" s="38">
        <v>0.101</v>
      </c>
      <c r="I1849" s="39" t="str">
        <f t="array" ref="I1849:J1849">VLOOKUP(D1849, ENERGY!I:M,{4,5},0)</f>
        <v/>
      </c>
      <c r="J1849" s="39"/>
      <c r="K1849" s="40">
        <f t="array" ref="K1849:S1849">VLOOKUP(D1849, 'HUMAN RESOURCES'!D:V,{11,12,13,14,15,16,17,18,19},0)</f>
        <v>24</v>
      </c>
      <c r="L1849" s="40">
        <v>14.0</v>
      </c>
      <c r="M1849" s="40">
        <v>74.0</v>
      </c>
      <c r="N1849" s="41">
        <v>70.0</v>
      </c>
      <c r="O1849" s="42">
        <v>0.372</v>
      </c>
      <c r="P1849" s="42">
        <v>0.605</v>
      </c>
      <c r="Q1849" s="42">
        <v>0.023</v>
      </c>
      <c r="R1849" s="40">
        <v>2192535.0</v>
      </c>
      <c r="S1849" s="42">
        <v>0.716</v>
      </c>
      <c r="T1849" s="43">
        <f t="array" ref="T1849:U1849">VLOOKUP(D1849, TOURISM!D:H,{4,5},0)</f>
        <v>377000000</v>
      </c>
      <c r="U1849" s="43">
        <v>6.29E8</v>
      </c>
      <c r="V1849" s="38" t="str">
        <f t="array" ref="V1849:AA1849">VLOOKUP(D1849, BUSINESS!D:P,{8,9,10,11,12,13},0)</f>
        <v/>
      </c>
      <c r="W1849" s="37"/>
      <c r="X1849" s="37"/>
      <c r="Y1849" s="37"/>
      <c r="Z1849" s="38">
        <v>0.035</v>
      </c>
      <c r="AA1849" s="38">
        <v>0.074</v>
      </c>
      <c r="AB1849" s="44">
        <f t="shared" si="598"/>
        <v>9061.60246</v>
      </c>
      <c r="AC1849" s="44"/>
      <c r="AD1849" s="44"/>
      <c r="AE1849" s="44">
        <f t="shared" si="552"/>
        <v>171.9470841</v>
      </c>
      <c r="AF1849" s="44">
        <f t="shared" si="617"/>
        <v>286.8825355</v>
      </c>
      <c r="AG1849" s="45" t="str">
        <f t="shared" si="5"/>
        <v/>
      </c>
      <c r="AH1849" s="45" t="str">
        <f t="shared" si="6"/>
        <v/>
      </c>
      <c r="AI1849" s="45" t="str">
        <f t="shared" si="7"/>
        <v/>
      </c>
      <c r="AJ1849" s="45" t="str">
        <f t="shared" si="8"/>
        <v/>
      </c>
      <c r="AK1849" s="45" t="str">
        <f t="shared" si="9"/>
        <v/>
      </c>
      <c r="AL1849" s="45" t="str">
        <f t="shared" si="10"/>
        <v/>
      </c>
      <c r="AM1849" s="45" t="str">
        <f t="shared" si="11"/>
        <v/>
      </c>
    </row>
    <row r="1850">
      <c r="A1850" s="33" t="s">
        <v>197</v>
      </c>
      <c r="B1850" s="34" t="s">
        <v>205</v>
      </c>
      <c r="C1850" s="35" t="s">
        <v>49</v>
      </c>
      <c r="D1850" s="36" t="str">
        <f t="shared" si="1"/>
        <v>Middle East/Oman-Middle East/2001</v>
      </c>
      <c r="E1850" s="37">
        <f t="array" ref="E1850:H1850">VLOOKUP(D1850, GDP!D:L,{6,7,8,9},0)</f>
        <v>19949284975</v>
      </c>
      <c r="F1850" s="38">
        <v>0.031</v>
      </c>
      <c r="G1850" s="37">
        <v>263.0</v>
      </c>
      <c r="H1850" s="38">
        <v>0.092</v>
      </c>
      <c r="I1850" s="39">
        <f t="array" ref="I1850:J1850">VLOOKUP(D1850, ENERGY!I:M,{4,5},0)</f>
        <v>25276</v>
      </c>
      <c r="J1850" s="39"/>
      <c r="K1850" s="40">
        <f t="array" ref="K1850:S1850">VLOOKUP(D1850, 'HUMAN RESOURCES'!D:V,{11,12,13,14,15,16,17,18,19},0)</f>
        <v>23</v>
      </c>
      <c r="L1850" s="40">
        <v>13.0</v>
      </c>
      <c r="M1850" s="40">
        <v>75.0</v>
      </c>
      <c r="N1850" s="41">
        <v>71.0</v>
      </c>
      <c r="O1850" s="42">
        <v>0.369</v>
      </c>
      <c r="P1850" s="42">
        <v>0.607</v>
      </c>
      <c r="Q1850" s="42">
        <v>0.024</v>
      </c>
      <c r="R1850" s="40">
        <v>2239025.0</v>
      </c>
      <c r="S1850" s="42">
        <v>0.715</v>
      </c>
      <c r="T1850" s="43">
        <f t="array" ref="T1850:U1850">VLOOKUP(D1850, TOURISM!D:H,{4,5},0)</f>
        <v>538000000</v>
      </c>
      <c r="U1850" s="43">
        <v>7.03E8</v>
      </c>
      <c r="V1850" s="38" t="str">
        <f t="array" ref="V1850:AA1850">VLOOKUP(D1850, BUSINESS!D:P,{8,9,10,11,12,13},0)</f>
        <v/>
      </c>
      <c r="W1850" s="37"/>
      <c r="X1850" s="37"/>
      <c r="Y1850" s="37"/>
      <c r="Z1850" s="38">
        <v>0.059</v>
      </c>
      <c r="AA1850" s="38">
        <v>0.144</v>
      </c>
      <c r="AB1850" s="44">
        <f t="shared" si="598"/>
        <v>8909.808946</v>
      </c>
      <c r="AC1850" s="44">
        <f t="shared" ref="AC1850:AC1853" si="620">(I1850/R1850)*1000</f>
        <v>11.28884224</v>
      </c>
      <c r="AD1850" s="44"/>
      <c r="AE1850" s="44">
        <f t="shared" si="552"/>
        <v>240.283159</v>
      </c>
      <c r="AF1850" s="44">
        <f t="shared" si="617"/>
        <v>313.9759494</v>
      </c>
      <c r="AG1850" s="45">
        <f t="shared" si="5"/>
        <v>-0.01675128819</v>
      </c>
      <c r="AH1850" s="45">
        <f t="shared" si="6"/>
        <v>-0.003787878788</v>
      </c>
      <c r="AI1850" s="45" t="str">
        <f t="shared" si="7"/>
        <v/>
      </c>
      <c r="AJ1850" s="45" t="str">
        <f t="shared" si="8"/>
        <v/>
      </c>
      <c r="AK1850" s="45">
        <f t="shared" si="9"/>
        <v>0.02120376642</v>
      </c>
      <c r="AL1850" s="45">
        <f t="shared" si="10"/>
        <v>0.397425029</v>
      </c>
      <c r="AM1850" s="45">
        <f t="shared" si="11"/>
        <v>0.09444079192</v>
      </c>
    </row>
    <row r="1851">
      <c r="A1851" s="33" t="s">
        <v>197</v>
      </c>
      <c r="B1851" s="34" t="s">
        <v>205</v>
      </c>
      <c r="C1851" s="35" t="s">
        <v>50</v>
      </c>
      <c r="D1851" s="36" t="str">
        <f t="shared" si="1"/>
        <v>Middle East/Oman-Middle East/2002</v>
      </c>
      <c r="E1851" s="37">
        <f t="array" ref="E1851:H1851">VLOOKUP(D1851, GDP!D:L,{6,7,8,9},0)</f>
        <v>20049414986</v>
      </c>
      <c r="F1851" s="38">
        <v>0.032</v>
      </c>
      <c r="G1851" s="37">
        <v>278.0</v>
      </c>
      <c r="H1851" s="38">
        <v>0.085</v>
      </c>
      <c r="I1851" s="39">
        <f t="array" ref="I1851:J1851">VLOOKUP(D1851, ENERGY!I:M,{4,5},0)</f>
        <v>23158</v>
      </c>
      <c r="J1851" s="39">
        <v>57202.0</v>
      </c>
      <c r="K1851" s="40">
        <f t="array" ref="K1851:S1851">VLOOKUP(D1851, 'HUMAN RESOURCES'!D:V,{11,12,13,14,15,16,17,18,19},0)</f>
        <v>23</v>
      </c>
      <c r="L1851" s="40">
        <v>13.0</v>
      </c>
      <c r="M1851" s="40">
        <v>75.0</v>
      </c>
      <c r="N1851" s="41">
        <v>71.0</v>
      </c>
      <c r="O1851" s="42">
        <v>0.366</v>
      </c>
      <c r="P1851" s="42">
        <v>0.609</v>
      </c>
      <c r="Q1851" s="42">
        <v>0.024</v>
      </c>
      <c r="R1851" s="40">
        <v>2308409.0</v>
      </c>
      <c r="S1851" s="42">
        <v>0.715</v>
      </c>
      <c r="T1851" s="43">
        <f t="array" ref="T1851:U1851">VLOOKUP(D1851, TOURISM!D:H,{4,5},0)</f>
        <v>539000000</v>
      </c>
      <c r="U1851" s="43">
        <v>7.02E8</v>
      </c>
      <c r="V1851" s="38" t="str">
        <f t="array" ref="V1851:AA1851">VLOOKUP(D1851, BUSINESS!D:P,{8,9,10,11,12,13},0)</f>
        <v/>
      </c>
      <c r="W1851" s="37"/>
      <c r="X1851" s="37"/>
      <c r="Y1851" s="37"/>
      <c r="Z1851" s="38">
        <v>0.069</v>
      </c>
      <c r="AA1851" s="38">
        <v>0.201</v>
      </c>
      <c r="AB1851" s="44">
        <f t="shared" si="598"/>
        <v>8685.382437</v>
      </c>
      <c r="AC1851" s="44">
        <f t="shared" si="620"/>
        <v>10.03201772</v>
      </c>
      <c r="AD1851" s="44">
        <f t="shared" ref="AD1851:AD1853" si="621">J1851/R1851*1000</f>
        <v>24.77983754</v>
      </c>
      <c r="AE1851" s="44">
        <f t="shared" si="552"/>
        <v>233.4941512</v>
      </c>
      <c r="AF1851" s="44">
        <f t="shared" si="617"/>
        <v>304.105555</v>
      </c>
      <c r="AG1851" s="45">
        <f t="shared" si="5"/>
        <v>-0.02518870048</v>
      </c>
      <c r="AH1851" s="45">
        <f t="shared" si="6"/>
        <v>0.05703422053</v>
      </c>
      <c r="AI1851" s="45">
        <f t="shared" si="7"/>
        <v>-0.1113333406</v>
      </c>
      <c r="AJ1851" s="45" t="str">
        <f t="shared" si="8"/>
        <v/>
      </c>
      <c r="AK1851" s="45">
        <f t="shared" si="9"/>
        <v>0.03098848829</v>
      </c>
      <c r="AL1851" s="45">
        <f t="shared" si="10"/>
        <v>-0.02825419737</v>
      </c>
      <c r="AM1851" s="45">
        <f t="shared" si="11"/>
        <v>-0.03143678496</v>
      </c>
    </row>
    <row r="1852">
      <c r="A1852" s="33" t="s">
        <v>197</v>
      </c>
      <c r="B1852" s="34" t="s">
        <v>205</v>
      </c>
      <c r="C1852" s="35" t="s">
        <v>51</v>
      </c>
      <c r="D1852" s="36" t="str">
        <f t="shared" si="1"/>
        <v>Middle East/Oman-Middle East/2003</v>
      </c>
      <c r="E1852" s="37">
        <f t="array" ref="E1852:H1852">VLOOKUP(D1852, GDP!D:L,{6,7,8,9},0)</f>
        <v>21542262852</v>
      </c>
      <c r="F1852" s="38">
        <v>0.032</v>
      </c>
      <c r="G1852" s="37">
        <v>294.0</v>
      </c>
      <c r="H1852" s="38">
        <v>0.082</v>
      </c>
      <c r="I1852" s="39">
        <f t="array" ref="I1852:J1852">VLOOKUP(D1852, ENERGY!I:M,{4,5},0)</f>
        <v>18279</v>
      </c>
      <c r="J1852" s="39">
        <v>40264.0</v>
      </c>
      <c r="K1852" s="40">
        <f t="array" ref="K1852:S1852">VLOOKUP(D1852, 'HUMAN RESOURCES'!D:V,{11,12,13,14,15,16,17,18,19},0)</f>
        <v>22</v>
      </c>
      <c r="L1852" s="40">
        <v>12.0</v>
      </c>
      <c r="M1852" s="40">
        <v>76.0</v>
      </c>
      <c r="N1852" s="41">
        <v>72.0</v>
      </c>
      <c r="O1852" s="42">
        <v>0.364</v>
      </c>
      <c r="P1852" s="42">
        <v>0.612</v>
      </c>
      <c r="Q1852" s="42">
        <v>0.025</v>
      </c>
      <c r="R1852" s="40">
        <v>2389121.0</v>
      </c>
      <c r="S1852" s="42">
        <v>0.715</v>
      </c>
      <c r="T1852" s="43">
        <f t="array" ref="T1852:U1852">VLOOKUP(D1852, TOURISM!D:H,{4,5},0)</f>
        <v>546000000</v>
      </c>
      <c r="U1852" s="43">
        <v>8.04E8</v>
      </c>
      <c r="V1852" s="38" t="str">
        <f t="array" ref="V1852:AA1852">VLOOKUP(D1852, BUSINESS!D:P,{8,9,10,11,12,13},0)</f>
        <v/>
      </c>
      <c r="W1852" s="37">
        <v>35.0</v>
      </c>
      <c r="X1852" s="37"/>
      <c r="Y1852" s="37"/>
      <c r="Z1852" s="38">
        <v>0.073</v>
      </c>
      <c r="AA1852" s="38">
        <v>0.249</v>
      </c>
      <c r="AB1852" s="44">
        <f t="shared" si="598"/>
        <v>9016.815327</v>
      </c>
      <c r="AC1852" s="44">
        <f t="shared" si="620"/>
        <v>7.650931033</v>
      </c>
      <c r="AD1852" s="44">
        <f t="shared" si="621"/>
        <v>16.85306018</v>
      </c>
      <c r="AE1852" s="44">
        <f t="shared" si="552"/>
        <v>228.5359343</v>
      </c>
      <c r="AF1852" s="44">
        <f t="shared" si="617"/>
        <v>336.5254418</v>
      </c>
      <c r="AG1852" s="45">
        <f t="shared" si="5"/>
        <v>0.03815984994</v>
      </c>
      <c r="AH1852" s="45">
        <f t="shared" si="6"/>
        <v>0.05755395683</v>
      </c>
      <c r="AI1852" s="45">
        <f t="shared" si="7"/>
        <v>-0.2373487324</v>
      </c>
      <c r="AJ1852" s="45">
        <f t="shared" si="8"/>
        <v>-0.3198881891</v>
      </c>
      <c r="AK1852" s="45">
        <f t="shared" si="9"/>
        <v>0.03496434124</v>
      </c>
      <c r="AL1852" s="45">
        <f t="shared" si="10"/>
        <v>-0.02123486518</v>
      </c>
      <c r="AM1852" s="45">
        <f t="shared" si="11"/>
        <v>0.1066073484</v>
      </c>
    </row>
    <row r="1853">
      <c r="A1853" s="33" t="s">
        <v>197</v>
      </c>
      <c r="B1853" s="34" t="s">
        <v>205</v>
      </c>
      <c r="C1853" s="35" t="s">
        <v>52</v>
      </c>
      <c r="D1853" s="36" t="str">
        <f t="shared" si="1"/>
        <v>Middle East/Oman-Middle East/2004</v>
      </c>
      <c r="E1853" s="37">
        <f t="array" ref="E1853:H1853">VLOOKUP(D1853, GDP!D:L,{6,7,8,9},0)</f>
        <v>24673602280</v>
      </c>
      <c r="F1853" s="38">
        <v>0.03</v>
      </c>
      <c r="G1853" s="37">
        <v>310.0</v>
      </c>
      <c r="H1853" s="38">
        <v>0.076</v>
      </c>
      <c r="I1853" s="39">
        <f t="array" ref="I1853:J1853">VLOOKUP(D1853, ENERGY!I:M,{4,5},0)</f>
        <v>18679</v>
      </c>
      <c r="J1853" s="39">
        <v>41067.0</v>
      </c>
      <c r="K1853" s="40">
        <f t="array" ref="K1853:S1853">VLOOKUP(D1853, 'HUMAN RESOURCES'!D:V,{11,12,13,14,15,16,17,18,19},0)</f>
        <v>22</v>
      </c>
      <c r="L1853" s="40">
        <v>11.0</v>
      </c>
      <c r="M1853" s="40">
        <v>76.0</v>
      </c>
      <c r="N1853" s="41">
        <v>72.0</v>
      </c>
      <c r="O1853" s="42">
        <v>0.359</v>
      </c>
      <c r="P1853" s="42">
        <v>0.616</v>
      </c>
      <c r="Q1853" s="42">
        <v>0.025</v>
      </c>
      <c r="R1853" s="40">
        <v>2464001.0</v>
      </c>
      <c r="S1853" s="42">
        <v>0.718</v>
      </c>
      <c r="T1853" s="43">
        <f t="array" ref="T1853:U1853">VLOOKUP(D1853, TOURISM!D:H,{4,5},0)</f>
        <v>601000000</v>
      </c>
      <c r="U1853" s="43">
        <v>8.23E8</v>
      </c>
      <c r="V1853" s="38" t="str">
        <f t="array" ref="V1853:AA1853">VLOOKUP(D1853, BUSINESS!D:P,{8,9,10,11,12,13},0)</f>
        <v/>
      </c>
      <c r="W1853" s="37">
        <v>35.0</v>
      </c>
      <c r="X1853" s="37"/>
      <c r="Y1853" s="37"/>
      <c r="Z1853" s="38">
        <v>0.068</v>
      </c>
      <c r="AA1853" s="38">
        <v>0.327</v>
      </c>
      <c r="AB1853" s="44">
        <f t="shared" si="598"/>
        <v>10013.63322</v>
      </c>
      <c r="AC1853" s="44">
        <f t="shared" si="620"/>
        <v>7.58075991</v>
      </c>
      <c r="AD1853" s="44">
        <f t="shared" si="621"/>
        <v>16.66679518</v>
      </c>
      <c r="AE1853" s="44">
        <f t="shared" si="552"/>
        <v>243.9122387</v>
      </c>
      <c r="AF1853" s="44">
        <f t="shared" si="617"/>
        <v>334.0096047</v>
      </c>
      <c r="AG1853" s="45">
        <f t="shared" si="5"/>
        <v>0.110550994</v>
      </c>
      <c r="AH1853" s="45">
        <f t="shared" si="6"/>
        <v>0.05442176871</v>
      </c>
      <c r="AI1853" s="45">
        <f t="shared" si="7"/>
        <v>-0.009171579522</v>
      </c>
      <c r="AJ1853" s="45">
        <f t="shared" si="8"/>
        <v>-0.01105229543</v>
      </c>
      <c r="AK1853" s="45">
        <f t="shared" si="9"/>
        <v>0.031342071</v>
      </c>
      <c r="AL1853" s="45">
        <f t="shared" si="10"/>
        <v>0.06728177943</v>
      </c>
      <c r="AM1853" s="45">
        <f t="shared" si="11"/>
        <v>-0.007475919403</v>
      </c>
    </row>
    <row r="1854">
      <c r="A1854" s="33" t="s">
        <v>197</v>
      </c>
      <c r="B1854" s="34" t="s">
        <v>205</v>
      </c>
      <c r="C1854" s="35" t="s">
        <v>53</v>
      </c>
      <c r="D1854" s="36" t="str">
        <f t="shared" si="1"/>
        <v>Middle East/Oman-Middle East/2005</v>
      </c>
      <c r="E1854" s="37">
        <f t="array" ref="E1854:H1854">VLOOKUP(D1854, GDP!D:L,{6,7,8,9},0)</f>
        <v>30905071771</v>
      </c>
      <c r="F1854" s="38">
        <v>0.026</v>
      </c>
      <c r="G1854" s="37">
        <v>331.0</v>
      </c>
      <c r="H1854" s="38">
        <v>0.071</v>
      </c>
      <c r="I1854" s="39" t="str">
        <f t="array" ref="I1854:J1854">VLOOKUP(D1854, ENERGY!I:M,{4,5},0)</f>
        <v/>
      </c>
      <c r="J1854" s="39"/>
      <c r="K1854" s="40">
        <f t="array" ref="K1854:S1854">VLOOKUP(D1854, 'HUMAN RESOURCES'!D:V,{11,12,13,14,15,16,17,18,19},0)</f>
        <v>22</v>
      </c>
      <c r="L1854" s="40">
        <v>11.0</v>
      </c>
      <c r="M1854" s="40">
        <v>77.0</v>
      </c>
      <c r="N1854" s="41">
        <v>72.0</v>
      </c>
      <c r="O1854" s="42">
        <v>0.351</v>
      </c>
      <c r="P1854" s="42">
        <v>0.624</v>
      </c>
      <c r="Q1854" s="42">
        <v>0.025</v>
      </c>
      <c r="R1854" s="40">
        <v>2522325.0</v>
      </c>
      <c r="S1854" s="42">
        <v>0.724</v>
      </c>
      <c r="T1854" s="43">
        <f t="array" ref="T1854:U1854">VLOOKUP(D1854, TOURISM!D:H,{4,5},0)</f>
        <v>627000000</v>
      </c>
      <c r="U1854" s="43">
        <v>8.63E8</v>
      </c>
      <c r="V1854" s="38">
        <f t="array" ref="V1854:AA1854">VLOOKUP(D1854, BUSINESS!D:P,{8,9,10,11,12,13},0)</f>
        <v>0.195</v>
      </c>
      <c r="W1854" s="37">
        <v>35.0</v>
      </c>
      <c r="X1854" s="37"/>
      <c r="Y1854" s="37">
        <v>52.0</v>
      </c>
      <c r="Z1854" s="38">
        <v>0.067</v>
      </c>
      <c r="AA1854" s="38">
        <v>0.529</v>
      </c>
      <c r="AB1854" s="44">
        <f t="shared" si="598"/>
        <v>12252.61288</v>
      </c>
      <c r="AC1854" s="44"/>
      <c r="AD1854" s="44"/>
      <c r="AE1854" s="44">
        <f t="shared" si="552"/>
        <v>248.580179</v>
      </c>
      <c r="AF1854" s="44">
        <f t="shared" si="617"/>
        <v>342.1446483</v>
      </c>
      <c r="AG1854" s="45">
        <f t="shared" si="5"/>
        <v>0.2235931355</v>
      </c>
      <c r="AH1854" s="45">
        <f t="shared" si="6"/>
        <v>0.06774193548</v>
      </c>
      <c r="AI1854" s="45" t="str">
        <f t="shared" si="7"/>
        <v/>
      </c>
      <c r="AJ1854" s="45" t="str">
        <f t="shared" si="8"/>
        <v/>
      </c>
      <c r="AK1854" s="45">
        <f t="shared" si="9"/>
        <v>0.02367044494</v>
      </c>
      <c r="AL1854" s="45">
        <f t="shared" si="10"/>
        <v>0.01913778642</v>
      </c>
      <c r="AM1854" s="45">
        <f t="shared" si="11"/>
        <v>0.02435571754</v>
      </c>
    </row>
    <row r="1855">
      <c r="A1855" s="33" t="s">
        <v>197</v>
      </c>
      <c r="B1855" s="34" t="s">
        <v>205</v>
      </c>
      <c r="C1855" s="35" t="s">
        <v>54</v>
      </c>
      <c r="D1855" s="36" t="str">
        <f t="shared" si="1"/>
        <v>Middle East/Oman-Middle East/2006</v>
      </c>
      <c r="E1855" s="37">
        <f t="array" ref="E1855:H1855">VLOOKUP(D1855, GDP!D:L,{6,7,8,9},0)</f>
        <v>36803641389</v>
      </c>
      <c r="F1855" s="38">
        <v>0.023</v>
      </c>
      <c r="G1855" s="37">
        <v>346.0</v>
      </c>
      <c r="H1855" s="38">
        <v>0.074</v>
      </c>
      <c r="I1855" s="39">
        <f t="array" ref="I1855:J1855">VLOOKUP(D1855, ENERGY!I:M,{4,5},0)</f>
        <v>8619</v>
      </c>
      <c r="J1855" s="39">
        <v>22878.5</v>
      </c>
      <c r="K1855" s="40">
        <f t="array" ref="K1855:S1855">VLOOKUP(D1855, 'HUMAN RESOURCES'!D:V,{11,12,13,14,15,16,17,18,19},0)</f>
        <v>22</v>
      </c>
      <c r="L1855" s="40">
        <v>11.0</v>
      </c>
      <c r="M1855" s="40">
        <v>77.0</v>
      </c>
      <c r="N1855" s="41">
        <v>73.0</v>
      </c>
      <c r="O1855" s="42">
        <v>0.34</v>
      </c>
      <c r="P1855" s="42">
        <v>0.635</v>
      </c>
      <c r="Q1855" s="42">
        <v>0.025</v>
      </c>
      <c r="R1855" s="40">
        <v>2554905.0</v>
      </c>
      <c r="S1855" s="42">
        <v>0.73</v>
      </c>
      <c r="T1855" s="43">
        <f t="array" ref="T1855:U1855">VLOOKUP(D1855, TOURISM!D:H,{4,5},0)</f>
        <v>749000000</v>
      </c>
      <c r="U1855" s="43">
        <v>8.94E8</v>
      </c>
      <c r="V1855" s="38">
        <f t="array" ref="V1855:AA1855">VLOOKUP(D1855, BUSINESS!D:P,{8,9,10,11,12,13},0)</f>
        <v>0.203</v>
      </c>
      <c r="W1855" s="37">
        <v>35.0</v>
      </c>
      <c r="X1855" s="37"/>
      <c r="Y1855" s="37">
        <v>52.0</v>
      </c>
      <c r="Z1855" s="38">
        <v>0.083</v>
      </c>
      <c r="AA1855" s="38">
        <v>0.712</v>
      </c>
      <c r="AB1855" s="44">
        <f t="shared" si="598"/>
        <v>14405.09193</v>
      </c>
      <c r="AC1855" s="44">
        <f t="shared" ref="AC1855:AC1858" si="622">(I1855/R1855)*1000</f>
        <v>3.373510952</v>
      </c>
      <c r="AD1855" s="44">
        <f t="shared" ref="AD1855:AD1858" si="623">J1855/R1855*1000</f>
        <v>8.954736086</v>
      </c>
      <c r="AE1855" s="44">
        <f t="shared" si="552"/>
        <v>293.1615853</v>
      </c>
      <c r="AF1855" s="44">
        <f t="shared" si="617"/>
        <v>349.9151632</v>
      </c>
      <c r="AG1855" s="45">
        <f t="shared" si="5"/>
        <v>0.1756751048</v>
      </c>
      <c r="AH1855" s="45">
        <f t="shared" si="6"/>
        <v>0.04531722054</v>
      </c>
      <c r="AI1855" s="45" t="str">
        <f t="shared" si="7"/>
        <v/>
      </c>
      <c r="AJ1855" s="45" t="str">
        <f t="shared" si="8"/>
        <v/>
      </c>
      <c r="AK1855" s="45">
        <f t="shared" si="9"/>
        <v>0.01291665428</v>
      </c>
      <c r="AL1855" s="45">
        <f t="shared" si="10"/>
        <v>0.1793441715</v>
      </c>
      <c r="AM1855" s="45">
        <f t="shared" si="11"/>
        <v>0.02271119813</v>
      </c>
    </row>
    <row r="1856">
      <c r="A1856" s="33" t="s">
        <v>197</v>
      </c>
      <c r="B1856" s="34" t="s">
        <v>205</v>
      </c>
      <c r="C1856" s="35" t="s">
        <v>55</v>
      </c>
      <c r="D1856" s="36" t="str">
        <f t="shared" si="1"/>
        <v>Middle East/Oman-Middle East/2007</v>
      </c>
      <c r="E1856" s="37">
        <f t="array" ref="E1856:H1856">VLOOKUP(D1856, GDP!D:L,{6,7,8,9},0)</f>
        <v>41901170689</v>
      </c>
      <c r="F1856" s="38">
        <v>0.025</v>
      </c>
      <c r="G1856" s="37">
        <v>403.0</v>
      </c>
      <c r="H1856" s="38">
        <v>0.073</v>
      </c>
      <c r="I1856" s="39">
        <f t="array" ref="I1856:J1856">VLOOKUP(D1856, ENERGY!I:M,{4,5},0)</f>
        <v>9603</v>
      </c>
      <c r="J1856" s="39">
        <v>27987.0</v>
      </c>
      <c r="K1856" s="40">
        <f t="array" ref="K1856:S1856">VLOOKUP(D1856, 'HUMAN RESOURCES'!D:V,{11,12,13,14,15,16,17,18,19},0)</f>
        <v>22</v>
      </c>
      <c r="L1856" s="40">
        <v>10.0</v>
      </c>
      <c r="M1856" s="40">
        <v>77.0</v>
      </c>
      <c r="N1856" s="41">
        <v>73.0</v>
      </c>
      <c r="O1856" s="42">
        <v>0.327</v>
      </c>
      <c r="P1856" s="42">
        <v>0.649</v>
      </c>
      <c r="Q1856" s="42">
        <v>0.024</v>
      </c>
      <c r="R1856" s="40">
        <v>2569739.0</v>
      </c>
      <c r="S1856" s="42">
        <v>0.735</v>
      </c>
      <c r="T1856" s="43">
        <f t="array" ref="T1856:U1856">VLOOKUP(D1856, TOURISM!D:H,{4,5},0)</f>
        <v>905000000</v>
      </c>
      <c r="U1856" s="43">
        <v>9.52E8</v>
      </c>
      <c r="V1856" s="38">
        <f t="array" ref="V1856:AA1856">VLOOKUP(D1856, BUSINESS!D:P,{8,9,10,11,12,13},0)</f>
        <v>0.12</v>
      </c>
      <c r="W1856" s="37">
        <v>35.0</v>
      </c>
      <c r="X1856" s="37"/>
      <c r="Y1856" s="37">
        <v>62.0</v>
      </c>
      <c r="Z1856" s="38">
        <v>0.167</v>
      </c>
      <c r="AA1856" s="38">
        <v>0.973</v>
      </c>
      <c r="AB1856" s="44">
        <f t="shared" si="598"/>
        <v>16305.61341</v>
      </c>
      <c r="AC1856" s="44">
        <f t="shared" si="622"/>
        <v>3.736955387</v>
      </c>
      <c r="AD1856" s="44">
        <f t="shared" si="623"/>
        <v>10.89098932</v>
      </c>
      <c r="AE1856" s="44">
        <f t="shared" si="552"/>
        <v>352.1758435</v>
      </c>
      <c r="AF1856" s="44">
        <f t="shared" si="617"/>
        <v>370.4656387</v>
      </c>
      <c r="AG1856" s="45">
        <f t="shared" si="5"/>
        <v>0.1319340056</v>
      </c>
      <c r="AH1856" s="45">
        <f t="shared" si="6"/>
        <v>0.1647398844</v>
      </c>
      <c r="AI1856" s="45">
        <f t="shared" si="7"/>
        <v>0.1077347725</v>
      </c>
      <c r="AJ1856" s="45">
        <f t="shared" si="8"/>
        <v>0.2162267222</v>
      </c>
      <c r="AK1856" s="45">
        <f t="shared" si="9"/>
        <v>0.005806086723</v>
      </c>
      <c r="AL1856" s="45">
        <f t="shared" si="10"/>
        <v>0.2013028352</v>
      </c>
      <c r="AM1856" s="45">
        <f t="shared" si="11"/>
        <v>0.05872987999</v>
      </c>
    </row>
    <row r="1857">
      <c r="A1857" s="33" t="s">
        <v>197</v>
      </c>
      <c r="B1857" s="34" t="s">
        <v>205</v>
      </c>
      <c r="C1857" s="35" t="s">
        <v>56</v>
      </c>
      <c r="D1857" s="36" t="str">
        <f t="shared" si="1"/>
        <v>Middle East/Oman-Middle East/2008</v>
      </c>
      <c r="E1857" s="37">
        <f t="array" ref="E1857:H1857">VLOOKUP(D1857, GDP!D:L,{6,7,8,9},0)</f>
        <v>60743823637</v>
      </c>
      <c r="F1857" s="38">
        <v>0.021</v>
      </c>
      <c r="G1857" s="37">
        <v>473.0</v>
      </c>
      <c r="H1857" s="38">
        <v>0.071</v>
      </c>
      <c r="I1857" s="39">
        <f t="array" ref="I1857:J1857">VLOOKUP(D1857, ENERGY!I:M,{4,5},0)</f>
        <v>17583</v>
      </c>
      <c r="J1857" s="39">
        <v>44587.0</v>
      </c>
      <c r="K1857" s="40">
        <f t="array" ref="K1857:S1857">VLOOKUP(D1857, 'HUMAN RESOURCES'!D:V,{11,12,13,14,15,16,17,18,19},0)</f>
        <v>22</v>
      </c>
      <c r="L1857" s="40">
        <v>10.0</v>
      </c>
      <c r="M1857" s="40">
        <v>78.0</v>
      </c>
      <c r="N1857" s="41">
        <v>73.0</v>
      </c>
      <c r="O1857" s="42">
        <v>0.311</v>
      </c>
      <c r="P1857" s="42">
        <v>0.665</v>
      </c>
      <c r="Q1857" s="42">
        <v>0.024</v>
      </c>
      <c r="R1857" s="40">
        <v>2593523.0</v>
      </c>
      <c r="S1857" s="42">
        <v>0.741</v>
      </c>
      <c r="T1857" s="43">
        <f t="array" ref="T1857:U1857">VLOOKUP(D1857, TOURISM!D:H,{4,5},0)</f>
        <v>1105000000</v>
      </c>
      <c r="U1857" s="43">
        <v>1.197E9</v>
      </c>
      <c r="V1857" s="38">
        <f t="array" ref="V1857:AA1857">VLOOKUP(D1857, BUSINESS!D:P,{8,9,10,11,12,13},0)</f>
        <v>0.216</v>
      </c>
      <c r="W1857" s="37">
        <v>14.0</v>
      </c>
      <c r="X1857" s="37"/>
      <c r="Y1857" s="37">
        <v>62.0</v>
      </c>
      <c r="Z1857" s="38">
        <v>0.2</v>
      </c>
      <c r="AA1857" s="38">
        <v>1.241</v>
      </c>
      <c r="AB1857" s="44">
        <f t="shared" si="598"/>
        <v>23421.35529</v>
      </c>
      <c r="AC1857" s="44">
        <f t="shared" si="622"/>
        <v>6.779581288</v>
      </c>
      <c r="AD1857" s="44">
        <f t="shared" si="623"/>
        <v>17.19167326</v>
      </c>
      <c r="AE1857" s="44">
        <f t="shared" si="552"/>
        <v>426.0613845</v>
      </c>
      <c r="AF1857" s="44">
        <f t="shared" si="617"/>
        <v>461.5343685</v>
      </c>
      <c r="AG1857" s="45">
        <f t="shared" si="5"/>
        <v>0.4363982947</v>
      </c>
      <c r="AH1857" s="45">
        <f t="shared" si="6"/>
        <v>0.1736972705</v>
      </c>
      <c r="AI1857" s="45">
        <f t="shared" si="7"/>
        <v>0.8141991501</v>
      </c>
      <c r="AJ1857" s="45">
        <f t="shared" si="8"/>
        <v>0.5785226442</v>
      </c>
      <c r="AK1857" s="45">
        <f t="shared" si="9"/>
        <v>0.009255414655</v>
      </c>
      <c r="AL1857" s="45">
        <f t="shared" si="10"/>
        <v>0.2097972995</v>
      </c>
      <c r="AM1857" s="45">
        <f t="shared" si="11"/>
        <v>0.2458223388</v>
      </c>
    </row>
    <row r="1858">
      <c r="A1858" s="33" t="s">
        <v>197</v>
      </c>
      <c r="B1858" s="34" t="s">
        <v>205</v>
      </c>
      <c r="C1858" s="35" t="s">
        <v>57</v>
      </c>
      <c r="D1858" s="36" t="str">
        <f t="shared" si="1"/>
        <v>Middle East/Oman-Middle East/2009</v>
      </c>
      <c r="E1858" s="37">
        <f t="array" ref="E1858:H1858">VLOOKUP(D1858, GDP!D:L,{6,7,8,9},0)</f>
        <v>48242913263</v>
      </c>
      <c r="F1858" s="38">
        <v>0.03</v>
      </c>
      <c r="G1858" s="37">
        <v>511.0</v>
      </c>
      <c r="H1858" s="38">
        <v>0.074</v>
      </c>
      <c r="I1858" s="39">
        <f t="array" ref="I1858:J1858">VLOOKUP(D1858, ENERGY!I:M,{4,5},0)</f>
        <v>10772</v>
      </c>
      <c r="J1858" s="39">
        <v>29893.0</v>
      </c>
      <c r="K1858" s="40">
        <f t="array" ref="K1858:S1858">VLOOKUP(D1858, 'HUMAN RESOURCES'!D:V,{11,12,13,14,15,16,17,18,19},0)</f>
        <v>22</v>
      </c>
      <c r="L1858" s="40">
        <v>10.0</v>
      </c>
      <c r="M1858" s="40">
        <v>78.0</v>
      </c>
      <c r="N1858" s="41">
        <v>74.0</v>
      </c>
      <c r="O1858" s="42">
        <v>0.292</v>
      </c>
      <c r="P1858" s="42">
        <v>0.683</v>
      </c>
      <c r="Q1858" s="42">
        <v>0.024</v>
      </c>
      <c r="R1858" s="40">
        <v>2663224.0</v>
      </c>
      <c r="S1858" s="42">
        <v>0.746</v>
      </c>
      <c r="T1858" s="43">
        <f t="array" ref="T1858:U1858">VLOOKUP(D1858, TOURISM!D:H,{4,5},0)</f>
        <v>1092000000</v>
      </c>
      <c r="U1858" s="43">
        <v>1.295E9</v>
      </c>
      <c r="V1858" s="38">
        <f t="array" ref="V1858:AA1858">VLOOKUP(D1858, BUSINESS!D:P,{8,9,10,11,12,13},0)</f>
        <v>0.216</v>
      </c>
      <c r="W1858" s="37">
        <v>12.0</v>
      </c>
      <c r="X1858" s="37"/>
      <c r="Y1858" s="37">
        <v>62.0</v>
      </c>
      <c r="Z1858" s="38">
        <v>0.268</v>
      </c>
      <c r="AA1858" s="38">
        <v>1.491</v>
      </c>
      <c r="AB1858" s="44">
        <f t="shared" si="598"/>
        <v>18114.47827</v>
      </c>
      <c r="AC1858" s="44">
        <f t="shared" si="622"/>
        <v>4.044721736</v>
      </c>
      <c r="AD1858" s="44">
        <f t="shared" si="623"/>
        <v>11.22436566</v>
      </c>
      <c r="AE1858" s="44">
        <f t="shared" si="552"/>
        <v>410.0293479</v>
      </c>
      <c r="AF1858" s="44">
        <f t="shared" si="617"/>
        <v>486.2527523</v>
      </c>
      <c r="AG1858" s="45">
        <f t="shared" si="5"/>
        <v>-0.2265828326</v>
      </c>
      <c r="AH1858" s="45">
        <f t="shared" si="6"/>
        <v>0.08033826638</v>
      </c>
      <c r="AI1858" s="45">
        <f t="shared" si="7"/>
        <v>-0.4033965279</v>
      </c>
      <c r="AJ1858" s="45">
        <f t="shared" si="8"/>
        <v>-0.3471045262</v>
      </c>
      <c r="AK1858" s="45">
        <f t="shared" si="9"/>
        <v>0.02687502675</v>
      </c>
      <c r="AL1858" s="45">
        <f t="shared" si="10"/>
        <v>-0.03762846659</v>
      </c>
      <c r="AM1858" s="45">
        <f t="shared" si="11"/>
        <v>0.05355697319</v>
      </c>
    </row>
    <row r="1859">
      <c r="A1859" s="33" t="s">
        <v>197</v>
      </c>
      <c r="B1859" s="34" t="s">
        <v>205</v>
      </c>
      <c r="C1859" s="35" t="s">
        <v>58</v>
      </c>
      <c r="D1859" s="36" t="str">
        <f t="shared" si="1"/>
        <v>Middle East/Oman-Middle East/2010</v>
      </c>
      <c r="E1859" s="37">
        <f t="array" ref="E1859:H1859">VLOOKUP(D1859, GDP!D:L,{6,7,8,9},0)</f>
        <v>58813004375</v>
      </c>
      <c r="F1859" s="38">
        <v>0.028</v>
      </c>
      <c r="G1859" s="37">
        <v>582.0</v>
      </c>
      <c r="H1859" s="38">
        <v>0.068</v>
      </c>
      <c r="I1859" s="39" t="str">
        <f t="array" ref="I1859:J1859">VLOOKUP(D1859, ENERGY!I:M,{4,5},0)</f>
        <v/>
      </c>
      <c r="J1859" s="39"/>
      <c r="K1859" s="40">
        <f t="array" ref="K1859:S1859">VLOOKUP(D1859, 'HUMAN RESOURCES'!D:V,{11,12,13,14,15,16,17,18,19},0)</f>
        <v>22</v>
      </c>
      <c r="L1859" s="40">
        <v>10.0</v>
      </c>
      <c r="M1859" s="40">
        <v>78.0</v>
      </c>
      <c r="N1859" s="41">
        <v>74.0</v>
      </c>
      <c r="O1859" s="42">
        <v>0.274</v>
      </c>
      <c r="P1859" s="42">
        <v>0.701</v>
      </c>
      <c r="Q1859" s="42">
        <v>0.025</v>
      </c>
      <c r="R1859" s="40">
        <v>2802768.0</v>
      </c>
      <c r="S1859" s="42">
        <v>0.752</v>
      </c>
      <c r="T1859" s="43">
        <f t="array" ref="T1859:U1859">VLOOKUP(D1859, TOURISM!D:H,{4,5},0)</f>
        <v>1246000000</v>
      </c>
      <c r="U1859" s="43">
        <v>1.768E9</v>
      </c>
      <c r="V1859" s="38">
        <f t="array" ref="V1859:AA1859">VLOOKUP(D1859, BUSINESS!D:P,{8,9,10,11,12,13},0)</f>
        <v>0.216</v>
      </c>
      <c r="W1859" s="37">
        <v>12.0</v>
      </c>
      <c r="X1859" s="37"/>
      <c r="Y1859" s="37">
        <v>62.0</v>
      </c>
      <c r="Z1859" s="38">
        <v>0.358</v>
      </c>
      <c r="AA1859" s="38">
        <v>1.643</v>
      </c>
      <c r="AB1859" s="44">
        <f t="shared" si="598"/>
        <v>20983.90034</v>
      </c>
      <c r="AC1859" s="44"/>
      <c r="AD1859" s="44"/>
      <c r="AE1859" s="44">
        <f t="shared" si="552"/>
        <v>444.5605202</v>
      </c>
      <c r="AF1859" s="44">
        <f t="shared" si="617"/>
        <v>630.8049757</v>
      </c>
      <c r="AG1859" s="45">
        <f t="shared" si="5"/>
        <v>0.1584048974</v>
      </c>
      <c r="AH1859" s="45">
        <f t="shared" si="6"/>
        <v>0.1389432485</v>
      </c>
      <c r="AI1859" s="45" t="str">
        <f t="shared" si="7"/>
        <v/>
      </c>
      <c r="AJ1859" s="45" t="str">
        <f t="shared" si="8"/>
        <v/>
      </c>
      <c r="AK1859" s="45">
        <f t="shared" si="9"/>
        <v>0.05239664407</v>
      </c>
      <c r="AL1859" s="45">
        <f t="shared" si="10"/>
        <v>0.0842163432</v>
      </c>
      <c r="AM1859" s="45">
        <f t="shared" si="11"/>
        <v>0.297277954</v>
      </c>
    </row>
    <row r="1860">
      <c r="A1860" s="33" t="s">
        <v>197</v>
      </c>
      <c r="B1860" s="34" t="s">
        <v>205</v>
      </c>
      <c r="C1860" s="35" t="s">
        <v>59</v>
      </c>
      <c r="D1860" s="36" t="str">
        <f t="shared" si="1"/>
        <v>Middle East/Oman-Middle East/2011</v>
      </c>
      <c r="E1860" s="37">
        <f t="array" ref="E1860:H1860">VLOOKUP(D1860, GDP!D:L,{6,7,8,9},0)</f>
        <v>69971912138</v>
      </c>
      <c r="F1860" s="38">
        <v>0.024</v>
      </c>
      <c r="G1860" s="37">
        <v>610.0</v>
      </c>
      <c r="H1860" s="38">
        <v>0.062</v>
      </c>
      <c r="I1860" s="39">
        <f t="array" ref="I1860:J1860">VLOOKUP(D1860, ENERGY!I:M,{4,5},0)</f>
        <v>8716.5</v>
      </c>
      <c r="J1860" s="39">
        <v>27143.5</v>
      </c>
      <c r="K1860" s="40">
        <f t="array" ref="K1860:S1860">VLOOKUP(D1860, 'HUMAN RESOURCES'!D:V,{11,12,13,14,15,16,17,18,19},0)</f>
        <v>22</v>
      </c>
      <c r="L1860" s="40">
        <v>10.0</v>
      </c>
      <c r="M1860" s="40">
        <v>79.0</v>
      </c>
      <c r="N1860" s="41">
        <v>74.0</v>
      </c>
      <c r="O1860" s="42">
        <v>0.257</v>
      </c>
      <c r="P1860" s="42">
        <v>0.717</v>
      </c>
      <c r="Q1860" s="42">
        <v>0.026</v>
      </c>
      <c r="R1860" s="40">
        <v>3024774.0</v>
      </c>
      <c r="S1860" s="42">
        <v>0.757</v>
      </c>
      <c r="T1860" s="43">
        <f t="array" ref="T1860:U1860">VLOOKUP(D1860, TOURISM!D:H,{4,5},0)</f>
        <v>1612000000</v>
      </c>
      <c r="U1860" s="43">
        <v>1.982E9</v>
      </c>
      <c r="V1860" s="38">
        <f t="array" ref="V1860:AA1860">VLOOKUP(D1860, BUSINESS!D:P,{8,9,10,11,12,13},0)</f>
        <v>0.22</v>
      </c>
      <c r="W1860" s="37">
        <v>8.0</v>
      </c>
      <c r="X1860" s="37"/>
      <c r="Y1860" s="37">
        <v>62.0</v>
      </c>
      <c r="Z1860" s="38">
        <v>0.48</v>
      </c>
      <c r="AA1860" s="38">
        <v>1.59</v>
      </c>
      <c r="AB1860" s="44">
        <f t="shared" si="598"/>
        <v>23132.9389</v>
      </c>
      <c r="AC1860" s="44">
        <f t="shared" ref="AC1860:AC1861" si="624">(I1860/R1860)*1000</f>
        <v>2.881702897</v>
      </c>
      <c r="AD1860" s="44">
        <f t="shared" ref="AD1860:AD1861" si="625">J1860/R1860*1000</f>
        <v>8.973728285</v>
      </c>
      <c r="AE1860" s="44">
        <f t="shared" si="552"/>
        <v>532.9323778</v>
      </c>
      <c r="AF1860" s="44">
        <f t="shared" si="617"/>
        <v>655.2555662</v>
      </c>
      <c r="AG1860" s="45">
        <f t="shared" si="5"/>
        <v>0.1024136854</v>
      </c>
      <c r="AH1860" s="45">
        <f t="shared" si="6"/>
        <v>0.04810996564</v>
      </c>
      <c r="AI1860" s="45" t="str">
        <f t="shared" si="7"/>
        <v/>
      </c>
      <c r="AJ1860" s="45" t="str">
        <f t="shared" si="8"/>
        <v/>
      </c>
      <c r="AK1860" s="45">
        <f t="shared" si="9"/>
        <v>0.07920955284</v>
      </c>
      <c r="AL1860" s="45">
        <f t="shared" si="10"/>
        <v>0.1987847629</v>
      </c>
      <c r="AM1860" s="45">
        <f t="shared" si="11"/>
        <v>0.03876093482</v>
      </c>
    </row>
    <row r="1861">
      <c r="A1861" s="33" t="s">
        <v>197</v>
      </c>
      <c r="B1861" s="34" t="s">
        <v>205</v>
      </c>
      <c r="C1861" s="35" t="s">
        <v>60</v>
      </c>
      <c r="D1861" s="36" t="str">
        <f t="shared" si="1"/>
        <v>Middle East/Oman-Middle East/2012</v>
      </c>
      <c r="E1861" s="37">
        <f t="array" ref="E1861:H1861">VLOOKUP(D1861, GDP!D:L,{6,7,8,9},0)</f>
        <v>78289467471</v>
      </c>
      <c r="F1861" s="38">
        <v>0.026</v>
      </c>
      <c r="G1861" s="37">
        <v>690.0</v>
      </c>
      <c r="H1861" s="38">
        <v>0.057</v>
      </c>
      <c r="I1861" s="39">
        <f t="array" ref="I1861:J1861">VLOOKUP(D1861, ENERGY!I:M,{4,5},0)</f>
        <v>15183</v>
      </c>
      <c r="J1861" s="39">
        <v>39604.0</v>
      </c>
      <c r="K1861" s="40">
        <f t="array" ref="K1861:S1861">VLOOKUP(D1861, 'HUMAN RESOURCES'!D:V,{11,12,13,14,15,16,17,18,19},0)</f>
        <v>21</v>
      </c>
      <c r="L1861" s="40">
        <v>10.0</v>
      </c>
      <c r="M1861" s="40">
        <v>79.0</v>
      </c>
      <c r="N1861" s="41">
        <v>75.0</v>
      </c>
      <c r="O1861" s="42">
        <v>0.242</v>
      </c>
      <c r="P1861" s="42">
        <v>0.731</v>
      </c>
      <c r="Q1861" s="42">
        <v>0.028</v>
      </c>
      <c r="R1861" s="40">
        <v>3314001.0</v>
      </c>
      <c r="S1861" s="42">
        <v>0.762</v>
      </c>
      <c r="T1861" s="43">
        <f t="array" ref="T1861:U1861">VLOOKUP(D1861, TOURISM!D:H,{4,5},0)</f>
        <v>1779000000</v>
      </c>
      <c r="U1861" s="43">
        <v>2.184E9</v>
      </c>
      <c r="V1861" s="38">
        <f t="array" ref="V1861:AA1861">VLOOKUP(D1861, BUSINESS!D:P,{8,9,10,11,12,13},0)</f>
        <v>0.22</v>
      </c>
      <c r="W1861" s="37">
        <v>8.0</v>
      </c>
      <c r="X1861" s="37">
        <v>44.0</v>
      </c>
      <c r="Y1861" s="37">
        <v>62.0</v>
      </c>
      <c r="Z1861" s="38">
        <v>0.6</v>
      </c>
      <c r="AA1861" s="38">
        <v>1.593</v>
      </c>
      <c r="AB1861" s="44">
        <f t="shared" si="598"/>
        <v>23623.85149</v>
      </c>
      <c r="AC1861" s="44">
        <f t="shared" si="624"/>
        <v>4.581471158</v>
      </c>
      <c r="AD1861" s="44">
        <f t="shared" si="625"/>
        <v>11.95050937</v>
      </c>
      <c r="AE1861" s="44">
        <f t="shared" si="552"/>
        <v>536.8133564</v>
      </c>
      <c r="AF1861" s="44">
        <f t="shared" si="617"/>
        <v>659.0221307</v>
      </c>
      <c r="AG1861" s="45">
        <f t="shared" si="5"/>
        <v>0.02122136714</v>
      </c>
      <c r="AH1861" s="45">
        <f t="shared" si="6"/>
        <v>0.131147541</v>
      </c>
      <c r="AI1861" s="45">
        <f t="shared" si="7"/>
        <v>0.5898485449</v>
      </c>
      <c r="AJ1861" s="45">
        <f t="shared" si="8"/>
        <v>0.331721776</v>
      </c>
      <c r="AK1861" s="45">
        <f t="shared" si="9"/>
        <v>0.0956193752</v>
      </c>
      <c r="AL1861" s="45">
        <f t="shared" si="10"/>
        <v>0.007282309778</v>
      </c>
      <c r="AM1861" s="45">
        <f t="shared" si="11"/>
        <v>0.005748237244</v>
      </c>
    </row>
    <row r="1862">
      <c r="A1862" s="33" t="s">
        <v>197</v>
      </c>
      <c r="B1862" s="34" t="s">
        <v>206</v>
      </c>
      <c r="C1862" s="35" t="s">
        <v>48</v>
      </c>
      <c r="D1862" s="36" t="str">
        <f t="shared" si="1"/>
        <v>Middle East/Qatar-Middle East/2000</v>
      </c>
      <c r="E1862" s="37">
        <f t="array" ref="E1862:H1862">VLOOKUP(D1862, GDP!D:L,{6,7,8,9},0)</f>
        <v>17759889598</v>
      </c>
      <c r="F1862" s="38">
        <v>0.022</v>
      </c>
      <c r="G1862" s="37">
        <v>652.0</v>
      </c>
      <c r="H1862" s="38"/>
      <c r="I1862" s="39" t="str">
        <f t="array" ref="I1862:J1862">VLOOKUP(D1862, ENERGY!I:M,{4,5},0)</f>
        <v/>
      </c>
      <c r="J1862" s="39"/>
      <c r="K1862" s="40">
        <f t="array" ref="K1862:S1862">VLOOKUP(D1862, 'HUMAN RESOURCES'!D:V,{11,12,13,14,15,16,17,18,19},0)</f>
        <v>19</v>
      </c>
      <c r="L1862" s="40">
        <v>11.0</v>
      </c>
      <c r="M1862" s="40">
        <v>78.0</v>
      </c>
      <c r="N1862" s="41">
        <v>76.0</v>
      </c>
      <c r="O1862" s="42">
        <v>0.259</v>
      </c>
      <c r="P1862" s="42">
        <v>0.724</v>
      </c>
      <c r="Q1862" s="42">
        <v>0.017</v>
      </c>
      <c r="R1862" s="40">
        <v>593693.0</v>
      </c>
      <c r="S1862" s="42">
        <v>0.963</v>
      </c>
      <c r="T1862" s="43">
        <f t="array" ref="T1862:U1862">VLOOKUP(D1862, TOURISM!D:H,{4,5},0)</f>
        <v>128000000</v>
      </c>
      <c r="U1862" s="43">
        <v>3.07E8</v>
      </c>
      <c r="V1862" s="38" t="str">
        <f t="array" ref="V1862:AA1862">VLOOKUP(D1862, BUSINESS!D:P,{8,9,10,11,12,13},0)</f>
        <v/>
      </c>
      <c r="W1862" s="37"/>
      <c r="X1862" s="37"/>
      <c r="Y1862" s="37"/>
      <c r="Z1862" s="38">
        <v>0.049</v>
      </c>
      <c r="AA1862" s="38">
        <v>0.204</v>
      </c>
      <c r="AB1862" s="44">
        <f t="shared" si="598"/>
        <v>29914.26478</v>
      </c>
      <c r="AC1862" s="44"/>
      <c r="AD1862" s="44"/>
      <c r="AE1862" s="44">
        <f t="shared" si="552"/>
        <v>215.5996449</v>
      </c>
      <c r="AF1862" s="44">
        <f t="shared" si="617"/>
        <v>517.1022734</v>
      </c>
      <c r="AG1862" s="45" t="str">
        <f t="shared" si="5"/>
        <v/>
      </c>
      <c r="AH1862" s="45" t="str">
        <f t="shared" si="6"/>
        <v/>
      </c>
      <c r="AI1862" s="45" t="str">
        <f t="shared" si="7"/>
        <v/>
      </c>
      <c r="AJ1862" s="45" t="str">
        <f t="shared" si="8"/>
        <v/>
      </c>
      <c r="AK1862" s="45" t="str">
        <f t="shared" si="9"/>
        <v/>
      </c>
      <c r="AL1862" s="45" t="str">
        <f t="shared" si="10"/>
        <v/>
      </c>
      <c r="AM1862" s="45" t="str">
        <f t="shared" si="11"/>
        <v/>
      </c>
    </row>
    <row r="1863">
      <c r="A1863" s="33" t="s">
        <v>197</v>
      </c>
      <c r="B1863" s="34" t="s">
        <v>206</v>
      </c>
      <c r="C1863" s="35" t="s">
        <v>49</v>
      </c>
      <c r="D1863" s="36" t="str">
        <f t="shared" si="1"/>
        <v>Middle East/Qatar-Middle East/2001</v>
      </c>
      <c r="E1863" s="37">
        <f t="array" ref="E1863:H1863">VLOOKUP(D1863, GDP!D:L,{6,7,8,9},0)</f>
        <v>17538461033</v>
      </c>
      <c r="F1863" s="38">
        <v>0.026</v>
      </c>
      <c r="G1863" s="37">
        <v>732.0</v>
      </c>
      <c r="H1863" s="38"/>
      <c r="I1863" s="39">
        <f t="array" ref="I1863:J1863">VLOOKUP(D1863, ENERGY!I:M,{4,5},0)</f>
        <v>33285</v>
      </c>
      <c r="J1863" s="39"/>
      <c r="K1863" s="40">
        <f t="array" ref="K1863:S1863">VLOOKUP(D1863, 'HUMAN RESOURCES'!D:V,{11,12,13,14,15,16,17,18,19},0)</f>
        <v>19</v>
      </c>
      <c r="L1863" s="40">
        <v>10.0</v>
      </c>
      <c r="M1863" s="40">
        <v>78.0</v>
      </c>
      <c r="N1863" s="41">
        <v>76.0</v>
      </c>
      <c r="O1863" s="42">
        <v>0.263</v>
      </c>
      <c r="P1863" s="42">
        <v>0.72</v>
      </c>
      <c r="Q1863" s="42">
        <v>0.017</v>
      </c>
      <c r="R1863" s="40">
        <v>611808.0</v>
      </c>
      <c r="S1863" s="42">
        <v>0.965</v>
      </c>
      <c r="T1863" s="43">
        <f t="array" ref="T1863:U1863">VLOOKUP(D1863, TOURISM!D:H,{4,5},0)</f>
        <v>272000000</v>
      </c>
      <c r="U1863" s="43">
        <v>3.66E8</v>
      </c>
      <c r="V1863" s="38" t="str">
        <f t="array" ref="V1863:AA1863">VLOOKUP(D1863, BUSINESS!D:P,{8,9,10,11,12,13},0)</f>
        <v/>
      </c>
      <c r="W1863" s="37"/>
      <c r="X1863" s="37"/>
      <c r="Y1863" s="37"/>
      <c r="Z1863" s="38">
        <v>0.062</v>
      </c>
      <c r="AA1863" s="38">
        <v>0.291</v>
      </c>
      <c r="AB1863" s="44">
        <f t="shared" si="598"/>
        <v>28666.60951</v>
      </c>
      <c r="AC1863" s="44">
        <f t="shared" ref="AC1863:AC1866" si="626">(I1863/R1863)*1000</f>
        <v>54.40432292</v>
      </c>
      <c r="AD1863" s="44"/>
      <c r="AE1863" s="44">
        <f t="shared" si="552"/>
        <v>444.5839218</v>
      </c>
      <c r="AF1863" s="44">
        <f t="shared" si="617"/>
        <v>598.2268947</v>
      </c>
      <c r="AG1863" s="45">
        <f t="shared" si="5"/>
        <v>-0.04170770276</v>
      </c>
      <c r="AH1863" s="45">
        <f t="shared" si="6"/>
        <v>0.1226993865</v>
      </c>
      <c r="AI1863" s="45" t="str">
        <f t="shared" si="7"/>
        <v/>
      </c>
      <c r="AJ1863" s="45" t="str">
        <f t="shared" si="8"/>
        <v/>
      </c>
      <c r="AK1863" s="45">
        <f t="shared" si="9"/>
        <v>0.03051240287</v>
      </c>
      <c r="AL1863" s="45">
        <f t="shared" si="10"/>
        <v>1.062080955</v>
      </c>
      <c r="AM1863" s="45">
        <f t="shared" si="11"/>
        <v>0.1568831264</v>
      </c>
    </row>
    <row r="1864">
      <c r="A1864" s="33" t="s">
        <v>197</v>
      </c>
      <c r="B1864" s="34" t="s">
        <v>206</v>
      </c>
      <c r="C1864" s="35" t="s">
        <v>50</v>
      </c>
      <c r="D1864" s="36" t="str">
        <f t="shared" si="1"/>
        <v>Middle East/Qatar-Middle East/2002</v>
      </c>
      <c r="E1864" s="37">
        <f t="array" ref="E1864:H1864">VLOOKUP(D1864, GDP!D:L,{6,7,8,9},0)</f>
        <v>19363735706</v>
      </c>
      <c r="F1864" s="38">
        <v>0.027</v>
      </c>
      <c r="G1864" s="37">
        <v>833.0</v>
      </c>
      <c r="H1864" s="38"/>
      <c r="I1864" s="39">
        <f t="array" ref="I1864:J1864">VLOOKUP(D1864, ENERGY!I:M,{4,5},0)</f>
        <v>28973</v>
      </c>
      <c r="J1864" s="39">
        <v>70531.0</v>
      </c>
      <c r="K1864" s="40">
        <f t="array" ref="K1864:S1864">VLOOKUP(D1864, 'HUMAN RESOURCES'!D:V,{11,12,13,14,15,16,17,18,19},0)</f>
        <v>18</v>
      </c>
      <c r="L1864" s="40">
        <v>10.0</v>
      </c>
      <c r="M1864" s="40">
        <v>78.0</v>
      </c>
      <c r="N1864" s="41">
        <v>76.0</v>
      </c>
      <c r="O1864" s="42">
        <v>0.268</v>
      </c>
      <c r="P1864" s="42">
        <v>0.716</v>
      </c>
      <c r="Q1864" s="42">
        <v>0.016</v>
      </c>
      <c r="R1864" s="40">
        <v>629745.0</v>
      </c>
      <c r="S1864" s="42">
        <v>0.967</v>
      </c>
      <c r="T1864" s="43">
        <f t="array" ref="T1864:U1864">VLOOKUP(D1864, TOURISM!D:H,{4,5},0)</f>
        <v>285000000</v>
      </c>
      <c r="U1864" s="43">
        <v>4.23E8</v>
      </c>
      <c r="V1864" s="38" t="str">
        <f t="array" ref="V1864:AA1864">VLOOKUP(D1864, BUSINESS!D:P,{8,9,10,11,12,13},0)</f>
        <v/>
      </c>
      <c r="W1864" s="37"/>
      <c r="X1864" s="37"/>
      <c r="Y1864" s="37"/>
      <c r="Z1864" s="38">
        <v>0.102</v>
      </c>
      <c r="AA1864" s="38">
        <v>0.424</v>
      </c>
      <c r="AB1864" s="44">
        <f t="shared" si="598"/>
        <v>30748.53426</v>
      </c>
      <c r="AC1864" s="44">
        <f t="shared" si="626"/>
        <v>46.00751098</v>
      </c>
      <c r="AD1864" s="44">
        <f t="shared" ref="AD1864:AD1866" si="627">J1864/R1864*1000</f>
        <v>111.9993013</v>
      </c>
      <c r="AE1864" s="44">
        <f t="shared" si="552"/>
        <v>452.5641331</v>
      </c>
      <c r="AF1864" s="44">
        <f t="shared" si="617"/>
        <v>671.7004502</v>
      </c>
      <c r="AG1864" s="45">
        <f t="shared" si="5"/>
        <v>0.07262542658</v>
      </c>
      <c r="AH1864" s="45">
        <f t="shared" si="6"/>
        <v>0.1379781421</v>
      </c>
      <c r="AI1864" s="45">
        <f t="shared" si="7"/>
        <v>-0.154340896</v>
      </c>
      <c r="AJ1864" s="45" t="str">
        <f t="shared" si="8"/>
        <v/>
      </c>
      <c r="AK1864" s="45">
        <f t="shared" si="9"/>
        <v>0.02931802134</v>
      </c>
      <c r="AL1864" s="45">
        <f t="shared" si="10"/>
        <v>0.01794984244</v>
      </c>
      <c r="AM1864" s="45">
        <f t="shared" si="11"/>
        <v>0.1228188771</v>
      </c>
    </row>
    <row r="1865">
      <c r="A1865" s="33" t="s">
        <v>197</v>
      </c>
      <c r="B1865" s="34" t="s">
        <v>206</v>
      </c>
      <c r="C1865" s="35" t="s">
        <v>51</v>
      </c>
      <c r="D1865" s="36" t="str">
        <f t="shared" si="1"/>
        <v>Middle East/Qatar-Middle East/2003</v>
      </c>
      <c r="E1865" s="37">
        <f t="array" ref="E1865:H1865">VLOOKUP(D1865, GDP!D:L,{6,7,8,9},0)</f>
        <v>23533790531</v>
      </c>
      <c r="F1865" s="38">
        <v>0.041</v>
      </c>
      <c r="G1865" s="37">
        <v>1476.0</v>
      </c>
      <c r="H1865" s="38"/>
      <c r="I1865" s="39">
        <f t="array" ref="I1865:J1865">VLOOKUP(D1865, ENERGY!I:M,{4,5},0)</f>
        <v>24942</v>
      </c>
      <c r="J1865" s="39">
        <v>66120.0</v>
      </c>
      <c r="K1865" s="40">
        <f t="array" ref="K1865:S1865">VLOOKUP(D1865, 'HUMAN RESOURCES'!D:V,{11,12,13,14,15,16,17,18,19},0)</f>
        <v>17</v>
      </c>
      <c r="L1865" s="40">
        <v>10.0</v>
      </c>
      <c r="M1865" s="40">
        <v>78.0</v>
      </c>
      <c r="N1865" s="41">
        <v>76.0</v>
      </c>
      <c r="O1865" s="42">
        <v>0.269</v>
      </c>
      <c r="P1865" s="42">
        <v>0.716</v>
      </c>
      <c r="Q1865" s="42">
        <v>0.015</v>
      </c>
      <c r="R1865" s="40">
        <v>660238.0</v>
      </c>
      <c r="S1865" s="42">
        <v>0.969</v>
      </c>
      <c r="T1865" s="43">
        <f t="array" ref="T1865:U1865">VLOOKUP(D1865, TOURISM!D:H,{4,5},0)</f>
        <v>369000000</v>
      </c>
      <c r="U1865" s="43">
        <v>4.71E8</v>
      </c>
      <c r="V1865" s="38" t="str">
        <f t="array" ref="V1865:AA1865">VLOOKUP(D1865, BUSINESS!D:P,{8,9,10,11,12,13},0)</f>
        <v/>
      </c>
      <c r="W1865" s="37"/>
      <c r="X1865" s="37"/>
      <c r="Y1865" s="37"/>
      <c r="Z1865" s="38">
        <v>0.192</v>
      </c>
      <c r="AA1865" s="38">
        <v>0.57</v>
      </c>
      <c r="AB1865" s="44">
        <f t="shared" si="598"/>
        <v>35644.40479</v>
      </c>
      <c r="AC1865" s="44">
        <f t="shared" si="626"/>
        <v>37.77728637</v>
      </c>
      <c r="AD1865" s="44">
        <f t="shared" si="627"/>
        <v>100.145705</v>
      </c>
      <c r="AE1865" s="44">
        <f t="shared" si="552"/>
        <v>558.8893702</v>
      </c>
      <c r="AF1865" s="44">
        <f t="shared" si="617"/>
        <v>713.3791148</v>
      </c>
      <c r="AG1865" s="45">
        <f t="shared" si="5"/>
        <v>0.1592228915</v>
      </c>
      <c r="AH1865" s="45">
        <f t="shared" si="6"/>
        <v>0.7719087635</v>
      </c>
      <c r="AI1865" s="45">
        <f t="shared" si="7"/>
        <v>-0.1788887169</v>
      </c>
      <c r="AJ1865" s="45">
        <f t="shared" si="8"/>
        <v>-0.1058363412</v>
      </c>
      <c r="AK1865" s="45">
        <f t="shared" si="9"/>
        <v>0.04842118635</v>
      </c>
      <c r="AL1865" s="45">
        <f t="shared" si="10"/>
        <v>0.2349396015</v>
      </c>
      <c r="AM1865" s="45">
        <f t="shared" si="11"/>
        <v>0.06204948145</v>
      </c>
    </row>
    <row r="1866">
      <c r="A1866" s="33" t="s">
        <v>197</v>
      </c>
      <c r="B1866" s="34" t="s">
        <v>206</v>
      </c>
      <c r="C1866" s="35" t="s">
        <v>52</v>
      </c>
      <c r="D1866" s="36" t="str">
        <f t="shared" si="1"/>
        <v>Middle East/Qatar-Middle East/2004</v>
      </c>
      <c r="E1866" s="37">
        <f t="array" ref="E1866:H1866">VLOOKUP(D1866, GDP!D:L,{6,7,8,9},0)</f>
        <v>31734065019</v>
      </c>
      <c r="F1866" s="38">
        <v>0.036</v>
      </c>
      <c r="G1866" s="37">
        <v>1589.0</v>
      </c>
      <c r="H1866" s="38">
        <v>0.07</v>
      </c>
      <c r="I1866" s="39">
        <f t="array" ref="I1866:J1866">VLOOKUP(D1866, ENERGY!I:M,{4,5},0)</f>
        <v>23642</v>
      </c>
      <c r="J1866" s="39">
        <v>67997.0</v>
      </c>
      <c r="K1866" s="40">
        <f t="array" ref="K1866:S1866">VLOOKUP(D1866, 'HUMAN RESOURCES'!D:V,{11,12,13,14,15,16,17,18,19},0)</f>
        <v>16</v>
      </c>
      <c r="L1866" s="40">
        <v>9.0</v>
      </c>
      <c r="M1866" s="40">
        <v>78.0</v>
      </c>
      <c r="N1866" s="41">
        <v>76.0</v>
      </c>
      <c r="O1866" s="42">
        <v>0.259</v>
      </c>
      <c r="P1866" s="42">
        <v>0.727</v>
      </c>
      <c r="Q1866" s="42">
        <v>0.014</v>
      </c>
      <c r="R1866" s="40">
        <v>720383.0</v>
      </c>
      <c r="S1866" s="42">
        <v>0.971</v>
      </c>
      <c r="T1866" s="43">
        <f t="array" ref="T1866:U1866">VLOOKUP(D1866, TOURISM!D:H,{4,5},0)</f>
        <v>498000000</v>
      </c>
      <c r="U1866" s="43">
        <v>6.91E8</v>
      </c>
      <c r="V1866" s="38" t="str">
        <f t="array" ref="V1866:AA1866">VLOOKUP(D1866, BUSINESS!D:P,{8,9,10,11,12,13},0)</f>
        <v/>
      </c>
      <c r="W1866" s="37"/>
      <c r="X1866" s="37"/>
      <c r="Y1866" s="37"/>
      <c r="Z1866" s="38">
        <v>0.207</v>
      </c>
      <c r="AA1866" s="38">
        <v>0.681</v>
      </c>
      <c r="AB1866" s="44">
        <f t="shared" si="598"/>
        <v>44051.65727</v>
      </c>
      <c r="AC1866" s="44">
        <f t="shared" si="626"/>
        <v>32.81865341</v>
      </c>
      <c r="AD1866" s="44">
        <f t="shared" si="627"/>
        <v>94.39006751</v>
      </c>
      <c r="AE1866" s="44">
        <f t="shared" si="552"/>
        <v>691.298934</v>
      </c>
      <c r="AF1866" s="44">
        <f t="shared" si="617"/>
        <v>959.2119747</v>
      </c>
      <c r="AG1866" s="45">
        <f t="shared" si="5"/>
        <v>0.2358645775</v>
      </c>
      <c r="AH1866" s="45">
        <f t="shared" si="6"/>
        <v>0.07655826558</v>
      </c>
      <c r="AI1866" s="45">
        <f t="shared" si="7"/>
        <v>-0.1312596387</v>
      </c>
      <c r="AJ1866" s="45">
        <f t="shared" si="8"/>
        <v>-0.05747263476</v>
      </c>
      <c r="AK1866" s="45">
        <f t="shared" si="9"/>
        <v>0.09109593813</v>
      </c>
      <c r="AL1866" s="45">
        <f t="shared" si="10"/>
        <v>0.2369155166</v>
      </c>
      <c r="AM1866" s="45">
        <f t="shared" si="11"/>
        <v>0.3446033881</v>
      </c>
    </row>
    <row r="1867">
      <c r="A1867" s="33" t="s">
        <v>197</v>
      </c>
      <c r="B1867" s="34" t="s">
        <v>206</v>
      </c>
      <c r="C1867" s="35" t="s">
        <v>53</v>
      </c>
      <c r="D1867" s="36" t="str">
        <f t="shared" si="1"/>
        <v>Middle East/Qatar-Middle East/2005</v>
      </c>
      <c r="E1867" s="37">
        <f t="array" ref="E1867:H1867">VLOOKUP(D1867, GDP!D:L,{6,7,8,9},0)</f>
        <v>44530493222</v>
      </c>
      <c r="F1867" s="38">
        <v>0.03</v>
      </c>
      <c r="G1867" s="37">
        <v>1634.0</v>
      </c>
      <c r="H1867" s="38">
        <v>0.067</v>
      </c>
      <c r="I1867" s="39" t="str">
        <f t="array" ref="I1867:J1867">VLOOKUP(D1867, ENERGY!I:M,{4,5},0)</f>
        <v/>
      </c>
      <c r="J1867" s="39"/>
      <c r="K1867" s="40">
        <f t="array" ref="K1867:S1867">VLOOKUP(D1867, 'HUMAN RESOURCES'!D:V,{11,12,13,14,15,16,17,18,19},0)</f>
        <v>15</v>
      </c>
      <c r="L1867" s="40">
        <v>9.0</v>
      </c>
      <c r="M1867" s="40">
        <v>78.0</v>
      </c>
      <c r="N1867" s="41">
        <v>77.0</v>
      </c>
      <c r="O1867" s="42">
        <v>0.237</v>
      </c>
      <c r="P1867" s="42">
        <v>0.749</v>
      </c>
      <c r="Q1867" s="42">
        <v>0.014</v>
      </c>
      <c r="R1867" s="40">
        <v>821159.0</v>
      </c>
      <c r="S1867" s="42">
        <v>0.974</v>
      </c>
      <c r="T1867" s="43">
        <f t="array" ref="T1867:U1867">VLOOKUP(D1867, TOURISM!D:H,{4,5},0)</f>
        <v>760000000</v>
      </c>
      <c r="U1867" s="43">
        <v>1.759E9</v>
      </c>
      <c r="V1867" s="38" t="str">
        <f t="array" ref="V1867:AA1867">VLOOKUP(D1867, BUSINESS!D:P,{8,9,10,11,12,13},0)</f>
        <v/>
      </c>
      <c r="W1867" s="37"/>
      <c r="X1867" s="37"/>
      <c r="Y1867" s="37"/>
      <c r="Z1867" s="38">
        <v>0.247</v>
      </c>
      <c r="AA1867" s="38">
        <v>0.873</v>
      </c>
      <c r="AB1867" s="44">
        <f t="shared" si="598"/>
        <v>54228.83171</v>
      </c>
      <c r="AC1867" s="44"/>
      <c r="AD1867" s="44"/>
      <c r="AE1867" s="44">
        <f t="shared" si="552"/>
        <v>925.5211232</v>
      </c>
      <c r="AF1867" s="44">
        <f t="shared" si="617"/>
        <v>2142.094284</v>
      </c>
      <c r="AG1867" s="45">
        <f t="shared" si="5"/>
        <v>0.2310281854</v>
      </c>
      <c r="AH1867" s="45">
        <f t="shared" si="6"/>
        <v>0.02831969792</v>
      </c>
      <c r="AI1867" s="45" t="str">
        <f t="shared" si="7"/>
        <v/>
      </c>
      <c r="AJ1867" s="45" t="str">
        <f t="shared" si="8"/>
        <v/>
      </c>
      <c r="AK1867" s="45">
        <f t="shared" si="9"/>
        <v>0.1398922518</v>
      </c>
      <c r="AL1867" s="45">
        <f t="shared" si="10"/>
        <v>0.3388146251</v>
      </c>
      <c r="AM1867" s="45">
        <f t="shared" si="11"/>
        <v>1.233181341</v>
      </c>
    </row>
    <row r="1868">
      <c r="A1868" s="33" t="s">
        <v>197</v>
      </c>
      <c r="B1868" s="34" t="s">
        <v>206</v>
      </c>
      <c r="C1868" s="35" t="s">
        <v>54</v>
      </c>
      <c r="D1868" s="36" t="str">
        <f t="shared" si="1"/>
        <v>Middle East/Qatar-Middle East/2006</v>
      </c>
      <c r="E1868" s="37">
        <f t="array" ref="E1868:H1868">VLOOKUP(D1868, GDP!D:L,{6,7,8,9},0)</f>
        <v>60882141103</v>
      </c>
      <c r="F1868" s="38">
        <v>0.026</v>
      </c>
      <c r="G1868" s="37">
        <v>1625.0</v>
      </c>
      <c r="H1868" s="38">
        <v>0.072</v>
      </c>
      <c r="I1868" s="39" t="str">
        <f t="array" ref="I1868:J1868">VLOOKUP(D1868, ENERGY!I:M,{4,5},0)</f>
        <v/>
      </c>
      <c r="J1868" s="39"/>
      <c r="K1868" s="40">
        <f t="array" ref="K1868:S1868">VLOOKUP(D1868, 'HUMAN RESOURCES'!D:V,{11,12,13,14,15,16,17,18,19},0)</f>
        <v>14</v>
      </c>
      <c r="L1868" s="40">
        <v>9.0</v>
      </c>
      <c r="M1868" s="40">
        <v>78.0</v>
      </c>
      <c r="N1868" s="41">
        <v>77.0</v>
      </c>
      <c r="O1868" s="42">
        <v>0.21</v>
      </c>
      <c r="P1868" s="42">
        <v>0.778</v>
      </c>
      <c r="Q1868" s="42">
        <v>0.013</v>
      </c>
      <c r="R1868" s="40">
        <v>967602.0</v>
      </c>
      <c r="S1868" s="42">
        <v>0.978</v>
      </c>
      <c r="T1868" s="43">
        <f t="array" ref="T1868:U1868">VLOOKUP(D1868, TOURISM!D:H,{4,5},0)</f>
        <v>874000000</v>
      </c>
      <c r="U1868" s="43">
        <v>3.751E9</v>
      </c>
      <c r="V1868" s="38" t="str">
        <f t="array" ref="V1868:AA1868">VLOOKUP(D1868, BUSINESS!D:P,{8,9,10,11,12,13},0)</f>
        <v/>
      </c>
      <c r="W1868" s="37"/>
      <c r="X1868" s="37"/>
      <c r="Y1868" s="37"/>
      <c r="Z1868" s="38">
        <v>0.29</v>
      </c>
      <c r="AA1868" s="38">
        <v>0.951</v>
      </c>
      <c r="AB1868" s="44">
        <f t="shared" si="598"/>
        <v>62920.64413</v>
      </c>
      <c r="AC1868" s="44"/>
      <c r="AD1868" s="44"/>
      <c r="AE1868" s="44">
        <f t="shared" si="552"/>
        <v>903.2639453</v>
      </c>
      <c r="AF1868" s="44">
        <f t="shared" si="617"/>
        <v>3876.593889</v>
      </c>
      <c r="AG1868" s="45">
        <f t="shared" si="5"/>
        <v>0.1602802816</v>
      </c>
      <c r="AH1868" s="45">
        <f t="shared" si="6"/>
        <v>-0.005507955936</v>
      </c>
      <c r="AI1868" s="45" t="str">
        <f t="shared" si="7"/>
        <v/>
      </c>
      <c r="AJ1868" s="45" t="str">
        <f t="shared" si="8"/>
        <v/>
      </c>
      <c r="AK1868" s="45">
        <f t="shared" si="9"/>
        <v>0.1783369603</v>
      </c>
      <c r="AL1868" s="45">
        <f t="shared" si="10"/>
        <v>-0.02404826571</v>
      </c>
      <c r="AM1868" s="45">
        <f t="shared" si="11"/>
        <v>0.8097214105</v>
      </c>
    </row>
    <row r="1869">
      <c r="A1869" s="33" t="s">
        <v>197</v>
      </c>
      <c r="B1869" s="34" t="s">
        <v>206</v>
      </c>
      <c r="C1869" s="35" t="s">
        <v>55</v>
      </c>
      <c r="D1869" s="36" t="str">
        <f t="shared" si="1"/>
        <v>Middle East/Qatar-Middle East/2007</v>
      </c>
      <c r="E1869" s="37">
        <f t="array" ref="E1869:H1869">VLOOKUP(D1869, GDP!D:L,{6,7,8,9},0)</f>
        <v>79712085615</v>
      </c>
      <c r="F1869" s="38">
        <v>0.023</v>
      </c>
      <c r="G1869" s="37">
        <v>1600.0</v>
      </c>
      <c r="H1869" s="38">
        <v>0.074</v>
      </c>
      <c r="I1869" s="39">
        <f t="array" ref="I1869:J1869">VLOOKUP(D1869, ENERGY!I:M,{4,5},0)</f>
        <v>15179.5</v>
      </c>
      <c r="J1869" s="39">
        <v>36437.5</v>
      </c>
      <c r="K1869" s="40">
        <f t="array" ref="K1869:S1869">VLOOKUP(D1869, 'HUMAN RESOURCES'!D:V,{11,12,13,14,15,16,17,18,19},0)</f>
        <v>13</v>
      </c>
      <c r="L1869" s="40">
        <v>8.0</v>
      </c>
      <c r="M1869" s="40">
        <v>79.0</v>
      </c>
      <c r="N1869" s="41">
        <v>77.0</v>
      </c>
      <c r="O1869" s="42">
        <v>0.183</v>
      </c>
      <c r="P1869" s="42">
        <v>0.805</v>
      </c>
      <c r="Q1869" s="42">
        <v>0.012</v>
      </c>
      <c r="R1869" s="40">
        <v>1152459.0</v>
      </c>
      <c r="S1869" s="42">
        <v>0.98</v>
      </c>
      <c r="T1869" s="43">
        <f t="array" ref="T1869:U1869">VLOOKUP(D1869, TOURISM!D:H,{4,5},0)</f>
        <v>874000000</v>
      </c>
      <c r="U1869" s="43">
        <v>3.751E9</v>
      </c>
      <c r="V1869" s="38">
        <f t="array" ref="V1869:AA1869">VLOOKUP(D1869, BUSINESS!D:P,{8,9,10,11,12,13},0)</f>
        <v>0.113</v>
      </c>
      <c r="W1869" s="37">
        <v>7.0</v>
      </c>
      <c r="X1869" s="37"/>
      <c r="Y1869" s="37">
        <v>36.0</v>
      </c>
      <c r="Z1869" s="38">
        <v>0.37</v>
      </c>
      <c r="AA1869" s="38">
        <v>1.097</v>
      </c>
      <c r="AB1869" s="44">
        <f t="shared" si="598"/>
        <v>69166.96005</v>
      </c>
      <c r="AC1869" s="44">
        <f t="shared" ref="AC1869:AC1870" si="628">(I1869/R1869)*1000</f>
        <v>13.17140133</v>
      </c>
      <c r="AD1869" s="44">
        <f t="shared" ref="AD1869:AD1870" si="629">J1869/R1869*1000</f>
        <v>31.61717684</v>
      </c>
      <c r="AE1869" s="44">
        <f t="shared" si="552"/>
        <v>758.3783892</v>
      </c>
      <c r="AF1869" s="44">
        <f t="shared" si="617"/>
        <v>3254.779563</v>
      </c>
      <c r="AG1869" s="45">
        <f t="shared" si="5"/>
        <v>0.09927291761</v>
      </c>
      <c r="AH1869" s="45">
        <f t="shared" si="6"/>
        <v>-0.01538461538</v>
      </c>
      <c r="AI1869" s="45" t="str">
        <f t="shared" si="7"/>
        <v/>
      </c>
      <c r="AJ1869" s="45" t="str">
        <f t="shared" si="8"/>
        <v/>
      </c>
      <c r="AK1869" s="45">
        <f t="shared" si="9"/>
        <v>0.1910465253</v>
      </c>
      <c r="AL1869" s="45">
        <f t="shared" si="10"/>
        <v>-0.1604022356</v>
      </c>
      <c r="AM1869" s="45">
        <f t="shared" si="11"/>
        <v>-0.1604022356</v>
      </c>
    </row>
    <row r="1870">
      <c r="A1870" s="33" t="s">
        <v>197</v>
      </c>
      <c r="B1870" s="34" t="s">
        <v>206</v>
      </c>
      <c r="C1870" s="35" t="s">
        <v>56</v>
      </c>
      <c r="D1870" s="36" t="str">
        <f t="shared" si="1"/>
        <v>Middle East/Qatar-Middle East/2008</v>
      </c>
      <c r="E1870" s="37">
        <f t="array" ref="E1870:H1870">VLOOKUP(D1870, GDP!D:L,{6,7,8,9},0)</f>
        <v>115000000000</v>
      </c>
      <c r="F1870" s="38">
        <v>0.019</v>
      </c>
      <c r="G1870" s="37">
        <v>1590.0</v>
      </c>
      <c r="H1870" s="38">
        <v>0.068</v>
      </c>
      <c r="I1870" s="39">
        <f t="array" ref="I1870:J1870">VLOOKUP(D1870, ENERGY!I:M,{4,5},0)</f>
        <v>22790</v>
      </c>
      <c r="J1870" s="39">
        <v>67242.0</v>
      </c>
      <c r="K1870" s="40">
        <f t="array" ref="K1870:S1870">VLOOKUP(D1870, 'HUMAN RESOURCES'!D:V,{11,12,13,14,15,16,17,18,19},0)</f>
        <v>13</v>
      </c>
      <c r="L1870" s="40">
        <v>8.0</v>
      </c>
      <c r="M1870" s="40">
        <v>79.0</v>
      </c>
      <c r="N1870" s="41">
        <v>77.0</v>
      </c>
      <c r="O1870" s="42">
        <v>0.161</v>
      </c>
      <c r="P1870" s="42">
        <v>0.827</v>
      </c>
      <c r="Q1870" s="42">
        <v>0.012</v>
      </c>
      <c r="R1870" s="40">
        <v>1359114.0</v>
      </c>
      <c r="S1870" s="42">
        <v>0.983</v>
      </c>
      <c r="T1870" s="43">
        <f t="array" ref="T1870:U1870">VLOOKUP(D1870, TOURISM!D:H,{4,5},0)</f>
        <v>874000000</v>
      </c>
      <c r="U1870" s="43">
        <v>3.751E9</v>
      </c>
      <c r="V1870" s="38">
        <f t="array" ref="V1870:AA1870">VLOOKUP(D1870, BUSINESS!D:P,{8,9,10,11,12,13},0)</f>
        <v>0.113</v>
      </c>
      <c r="W1870" s="37">
        <v>7.0</v>
      </c>
      <c r="X1870" s="37"/>
      <c r="Y1870" s="37">
        <v>36.0</v>
      </c>
      <c r="Z1870" s="38">
        <v>0.443</v>
      </c>
      <c r="AA1870" s="38">
        <v>1.052</v>
      </c>
      <c r="AB1870" s="44">
        <f t="shared" si="598"/>
        <v>84613.94703</v>
      </c>
      <c r="AC1870" s="44">
        <f t="shared" si="628"/>
        <v>16.76827698</v>
      </c>
      <c r="AD1870" s="44">
        <f t="shared" si="629"/>
        <v>49.47487849</v>
      </c>
      <c r="AE1870" s="44">
        <f t="shared" si="552"/>
        <v>643.0659974</v>
      </c>
      <c r="AF1870" s="44">
        <f t="shared" si="617"/>
        <v>2759.88622</v>
      </c>
      <c r="AG1870" s="45">
        <f t="shared" si="5"/>
        <v>0.2233289849</v>
      </c>
      <c r="AH1870" s="45">
        <f t="shared" si="6"/>
        <v>-0.00625</v>
      </c>
      <c r="AI1870" s="45">
        <f t="shared" si="7"/>
        <v>0.2730822307</v>
      </c>
      <c r="AJ1870" s="45">
        <f t="shared" si="8"/>
        <v>0.5648101266</v>
      </c>
      <c r="AK1870" s="45">
        <f t="shared" si="9"/>
        <v>0.1793165744</v>
      </c>
      <c r="AL1870" s="45">
        <f t="shared" si="10"/>
        <v>-0.1520512628</v>
      </c>
      <c r="AM1870" s="45">
        <f t="shared" si="11"/>
        <v>-0.1520512628</v>
      </c>
    </row>
    <row r="1871">
      <c r="A1871" s="33" t="s">
        <v>197</v>
      </c>
      <c r="B1871" s="34" t="s">
        <v>206</v>
      </c>
      <c r="C1871" s="35" t="s">
        <v>57</v>
      </c>
      <c r="D1871" s="36" t="str">
        <f t="shared" si="1"/>
        <v>Middle East/Qatar-Middle East/2009</v>
      </c>
      <c r="E1871" s="37">
        <f t="array" ref="E1871:H1871">VLOOKUP(D1871, GDP!D:L,{6,7,8,9},0)</f>
        <v>97798348830</v>
      </c>
      <c r="F1871" s="38">
        <v>0.026</v>
      </c>
      <c r="G1871" s="37">
        <v>1647.0</v>
      </c>
      <c r="H1871" s="38">
        <v>0.07</v>
      </c>
      <c r="I1871" s="39" t="str">
        <f t="array" ref="I1871:J1871">VLOOKUP(D1871, ENERGY!I:M,{4,5},0)</f>
        <v/>
      </c>
      <c r="J1871" s="39"/>
      <c r="K1871" s="40">
        <f t="array" ref="K1871:S1871">VLOOKUP(D1871, 'HUMAN RESOURCES'!D:V,{11,12,13,14,15,16,17,18,19},0)</f>
        <v>12</v>
      </c>
      <c r="L1871" s="40">
        <v>8.0</v>
      </c>
      <c r="M1871" s="40">
        <v>79.0</v>
      </c>
      <c r="N1871" s="41">
        <v>77.0</v>
      </c>
      <c r="O1871" s="42">
        <v>0.146</v>
      </c>
      <c r="P1871" s="42">
        <v>0.843</v>
      </c>
      <c r="Q1871" s="42">
        <v>0.011</v>
      </c>
      <c r="R1871" s="40">
        <v>1564082.0</v>
      </c>
      <c r="S1871" s="42">
        <v>0.985</v>
      </c>
      <c r="T1871" s="43">
        <f t="array" ref="T1871:U1871">VLOOKUP(D1871, TOURISM!D:H,{4,5},0)</f>
        <v>874000000</v>
      </c>
      <c r="U1871" s="43">
        <v>3.751E9</v>
      </c>
      <c r="V1871" s="38">
        <f t="array" ref="V1871:AA1871">VLOOKUP(D1871, BUSINESS!D:P,{8,9,10,11,12,13},0)</f>
        <v>0.113</v>
      </c>
      <c r="W1871" s="37">
        <v>7.0</v>
      </c>
      <c r="X1871" s="37"/>
      <c r="Y1871" s="37">
        <v>36.0</v>
      </c>
      <c r="Z1871" s="38">
        <v>0.531</v>
      </c>
      <c r="AA1871" s="38">
        <v>1.246</v>
      </c>
      <c r="AB1871" s="44">
        <f t="shared" si="598"/>
        <v>62527.63527</v>
      </c>
      <c r="AC1871" s="44"/>
      <c r="AD1871" s="44"/>
      <c r="AE1871" s="44">
        <f t="shared" si="552"/>
        <v>558.794232</v>
      </c>
      <c r="AF1871" s="44">
        <f t="shared" si="617"/>
        <v>2398.211858</v>
      </c>
      <c r="AG1871" s="45">
        <f t="shared" si="5"/>
        <v>-0.2610244827</v>
      </c>
      <c r="AH1871" s="45">
        <f t="shared" si="6"/>
        <v>0.0358490566</v>
      </c>
      <c r="AI1871" s="45" t="str">
        <f t="shared" si="7"/>
        <v/>
      </c>
      <c r="AJ1871" s="45" t="str">
        <f t="shared" si="8"/>
        <v/>
      </c>
      <c r="AK1871" s="45">
        <f t="shared" si="9"/>
        <v>0.150810013</v>
      </c>
      <c r="AL1871" s="45">
        <f t="shared" si="10"/>
        <v>-0.1310468377</v>
      </c>
      <c r="AM1871" s="45">
        <f t="shared" si="11"/>
        <v>-0.1310468377</v>
      </c>
    </row>
    <row r="1872">
      <c r="A1872" s="33" t="s">
        <v>197</v>
      </c>
      <c r="B1872" s="34" t="s">
        <v>206</v>
      </c>
      <c r="C1872" s="35" t="s">
        <v>58</v>
      </c>
      <c r="D1872" s="36" t="str">
        <f t="shared" si="1"/>
        <v>Middle East/Qatar-Middle East/2010</v>
      </c>
      <c r="E1872" s="37">
        <f t="array" ref="E1872:H1872">VLOOKUP(D1872, GDP!D:L,{6,7,8,9},0)</f>
        <v>125000000000</v>
      </c>
      <c r="F1872" s="38">
        <v>0.021</v>
      </c>
      <c r="G1872" s="37">
        <v>1496.0</v>
      </c>
      <c r="H1872" s="38">
        <v>0.073</v>
      </c>
      <c r="I1872" s="39">
        <f t="array" ref="I1872:J1872">VLOOKUP(D1872, ENERGY!I:M,{4,5},0)</f>
        <v>16638</v>
      </c>
      <c r="J1872" s="39">
        <v>51881.0</v>
      </c>
      <c r="K1872" s="40">
        <f t="array" ref="K1872:S1872">VLOOKUP(D1872, 'HUMAN RESOURCES'!D:V,{11,12,13,14,15,16,17,18,19},0)</f>
        <v>12</v>
      </c>
      <c r="L1872" s="40">
        <v>8.0</v>
      </c>
      <c r="M1872" s="40">
        <v>79.0</v>
      </c>
      <c r="N1872" s="41">
        <v>77.0</v>
      </c>
      <c r="O1872" s="42">
        <v>0.137</v>
      </c>
      <c r="P1872" s="42">
        <v>0.852</v>
      </c>
      <c r="Q1872" s="42">
        <v>0.011</v>
      </c>
      <c r="R1872" s="40">
        <v>1749713.0</v>
      </c>
      <c r="S1872" s="42">
        <v>0.987</v>
      </c>
      <c r="T1872" s="43">
        <f t="array" ref="T1872:U1872">VLOOKUP(D1872, TOURISM!D:H,{4,5},0)</f>
        <v>874000000</v>
      </c>
      <c r="U1872" s="43">
        <v>3.751E9</v>
      </c>
      <c r="V1872" s="38">
        <f t="array" ref="V1872:AA1872">VLOOKUP(D1872, BUSINESS!D:P,{8,9,10,11,12,13},0)</f>
        <v>0.113</v>
      </c>
      <c r="W1872" s="37">
        <v>10.0</v>
      </c>
      <c r="X1872" s="37"/>
      <c r="Y1872" s="37">
        <v>36.0</v>
      </c>
      <c r="Z1872" s="38">
        <v>0.69</v>
      </c>
      <c r="AA1872" s="38">
        <v>1.25</v>
      </c>
      <c r="AB1872" s="44">
        <f t="shared" si="598"/>
        <v>71440.28764</v>
      </c>
      <c r="AC1872" s="44">
        <f t="shared" ref="AC1872:AC1874" si="630">(I1872/R1872)*1000</f>
        <v>9.508988045</v>
      </c>
      <c r="AD1872" s="44">
        <f t="shared" ref="AD1872:AD1874" si="631">J1872/R1872*1000</f>
        <v>29.6511485</v>
      </c>
      <c r="AE1872" s="44">
        <f t="shared" si="552"/>
        <v>499.5104911</v>
      </c>
      <c r="AF1872" s="44">
        <f t="shared" si="617"/>
        <v>2143.780151</v>
      </c>
      <c r="AG1872" s="45">
        <f t="shared" si="5"/>
        <v>0.142539412</v>
      </c>
      <c r="AH1872" s="45">
        <f t="shared" si="6"/>
        <v>-0.09168184578</v>
      </c>
      <c r="AI1872" s="45" t="str">
        <f t="shared" si="7"/>
        <v/>
      </c>
      <c r="AJ1872" s="45" t="str">
        <f t="shared" si="8"/>
        <v/>
      </c>
      <c r="AK1872" s="45">
        <f t="shared" si="9"/>
        <v>0.1186836752</v>
      </c>
      <c r="AL1872" s="45">
        <f t="shared" si="10"/>
        <v>-0.1060922563</v>
      </c>
      <c r="AM1872" s="45">
        <f t="shared" si="11"/>
        <v>-0.1060922563</v>
      </c>
    </row>
    <row r="1873">
      <c r="A1873" s="33" t="s">
        <v>197</v>
      </c>
      <c r="B1873" s="34" t="s">
        <v>206</v>
      </c>
      <c r="C1873" s="35" t="s">
        <v>59</v>
      </c>
      <c r="D1873" s="36" t="str">
        <f t="shared" si="1"/>
        <v>Middle East/Qatar-Middle East/2011</v>
      </c>
      <c r="E1873" s="37">
        <f t="array" ref="E1873:H1873">VLOOKUP(D1873, GDP!D:L,{6,7,8,9},0)</f>
        <v>170000000000</v>
      </c>
      <c r="F1873" s="38">
        <v>0.019</v>
      </c>
      <c r="G1873" s="37">
        <v>1738.0</v>
      </c>
      <c r="H1873" s="38">
        <v>0.055</v>
      </c>
      <c r="I1873" s="39">
        <f t="array" ref="I1873:J1873">VLOOKUP(D1873, ENERGY!I:M,{4,5},0)</f>
        <v>12530.5</v>
      </c>
      <c r="J1873" s="39">
        <v>35443.5</v>
      </c>
      <c r="K1873" s="40">
        <f t="array" ref="K1873:S1873">VLOOKUP(D1873, 'HUMAN RESOURCES'!D:V,{11,12,13,14,15,16,17,18,19},0)</f>
        <v>11</v>
      </c>
      <c r="L1873" s="40">
        <v>7.0</v>
      </c>
      <c r="M1873" s="40">
        <v>79.0</v>
      </c>
      <c r="N1873" s="41">
        <v>77.0</v>
      </c>
      <c r="O1873" s="42">
        <v>0.134</v>
      </c>
      <c r="P1873" s="42">
        <v>0.856</v>
      </c>
      <c r="Q1873" s="42">
        <v>0.01</v>
      </c>
      <c r="R1873" s="40">
        <v>1910902.0</v>
      </c>
      <c r="S1873" s="42">
        <v>0.988</v>
      </c>
      <c r="T1873" s="43">
        <f t="array" ref="T1873:U1873">VLOOKUP(D1873, TOURISM!D:H,{4,5},0)</f>
        <v>4463000000</v>
      </c>
      <c r="U1873" s="43">
        <v>7.813E9</v>
      </c>
      <c r="V1873" s="38">
        <f t="array" ref="V1873:AA1873">VLOOKUP(D1873, BUSINESS!D:P,{8,9,10,11,12,13},0)</f>
        <v>0.113</v>
      </c>
      <c r="W1873" s="37">
        <v>9.0</v>
      </c>
      <c r="X1873" s="37"/>
      <c r="Y1873" s="37">
        <v>36.0</v>
      </c>
      <c r="Z1873" s="38">
        <v>0.69</v>
      </c>
      <c r="AA1873" s="38">
        <v>1.205</v>
      </c>
      <c r="AB1873" s="44">
        <f t="shared" si="598"/>
        <v>88963.2226</v>
      </c>
      <c r="AC1873" s="44">
        <f t="shared" si="630"/>
        <v>6.557374476</v>
      </c>
      <c r="AD1873" s="44">
        <f t="shared" si="631"/>
        <v>18.54804694</v>
      </c>
      <c r="AE1873" s="44">
        <f t="shared" si="552"/>
        <v>2335.54625</v>
      </c>
      <c r="AF1873" s="44">
        <f t="shared" si="617"/>
        <v>4088.645048</v>
      </c>
      <c r="AG1873" s="45">
        <f t="shared" si="5"/>
        <v>0.2452808569</v>
      </c>
      <c r="AH1873" s="45">
        <f t="shared" si="6"/>
        <v>0.1617647059</v>
      </c>
      <c r="AI1873" s="45">
        <f t="shared" si="7"/>
        <v>-0.3104024903</v>
      </c>
      <c r="AJ1873" s="45">
        <f t="shared" si="8"/>
        <v>-0.3744577232</v>
      </c>
      <c r="AK1873" s="45">
        <f t="shared" si="9"/>
        <v>0.09212310819</v>
      </c>
      <c r="AL1873" s="45">
        <f t="shared" si="10"/>
        <v>3.675670064</v>
      </c>
      <c r="AM1873" s="45">
        <f t="shared" si="11"/>
        <v>0.9072128481</v>
      </c>
    </row>
    <row r="1874">
      <c r="A1874" s="33" t="s">
        <v>197</v>
      </c>
      <c r="B1874" s="34" t="s">
        <v>206</v>
      </c>
      <c r="C1874" s="35" t="s">
        <v>60</v>
      </c>
      <c r="D1874" s="36" t="str">
        <f t="shared" si="1"/>
        <v>Middle East/Qatar-Middle East/2012</v>
      </c>
      <c r="E1874" s="37">
        <f t="array" ref="E1874:H1874">VLOOKUP(D1874, GDP!D:L,{6,7,8,9},0)</f>
        <v>190000000000</v>
      </c>
      <c r="F1874" s="38">
        <v>0.022</v>
      </c>
      <c r="G1874" s="37">
        <v>2029.0</v>
      </c>
      <c r="H1874" s="38">
        <v>0.054</v>
      </c>
      <c r="I1874" s="39">
        <f t="array" ref="I1874:J1874">VLOOKUP(D1874, ENERGY!I:M,{4,5},0)</f>
        <v>19606</v>
      </c>
      <c r="J1874" s="39">
        <v>56736.0</v>
      </c>
      <c r="K1874" s="40">
        <f t="array" ref="K1874:S1874">VLOOKUP(D1874, 'HUMAN RESOURCES'!D:V,{11,12,13,14,15,16,17,18,19},0)</f>
        <v>11</v>
      </c>
      <c r="L1874" s="40">
        <v>7.0</v>
      </c>
      <c r="M1874" s="40">
        <v>79.0</v>
      </c>
      <c r="N1874" s="41">
        <v>78.0</v>
      </c>
      <c r="O1874" s="42">
        <v>0.133</v>
      </c>
      <c r="P1874" s="42">
        <v>0.857</v>
      </c>
      <c r="Q1874" s="42">
        <v>0.01</v>
      </c>
      <c r="R1874" s="40">
        <v>2050514.0</v>
      </c>
      <c r="S1874" s="42">
        <v>0.989</v>
      </c>
      <c r="T1874" s="43">
        <f t="array" ref="T1874:U1874">VLOOKUP(D1874, TOURISM!D:H,{4,5},0)</f>
        <v>7220000000</v>
      </c>
      <c r="U1874" s="43">
        <v>1.0702E10</v>
      </c>
      <c r="V1874" s="38">
        <f t="array" ref="V1874:AA1874">VLOOKUP(D1874, BUSINESS!D:P,{8,9,10,11,12,13},0)</f>
        <v>0.113</v>
      </c>
      <c r="W1874" s="37">
        <v>9.0</v>
      </c>
      <c r="X1874" s="37">
        <v>45.0</v>
      </c>
      <c r="Y1874" s="37">
        <v>48.0</v>
      </c>
      <c r="Z1874" s="38">
        <v>0.693</v>
      </c>
      <c r="AA1874" s="38">
        <v>1.269</v>
      </c>
      <c r="AB1874" s="44">
        <f t="shared" si="598"/>
        <v>92659.69411</v>
      </c>
      <c r="AC1874" s="44">
        <f t="shared" si="630"/>
        <v>9.561505067</v>
      </c>
      <c r="AD1874" s="44">
        <f t="shared" si="631"/>
        <v>27.66916003</v>
      </c>
      <c r="AE1874" s="44">
        <f t="shared" si="552"/>
        <v>3521.068376</v>
      </c>
      <c r="AF1874" s="44">
        <f t="shared" si="617"/>
        <v>5219.179191</v>
      </c>
      <c r="AG1874" s="45">
        <f t="shared" si="5"/>
        <v>0.04155055757</v>
      </c>
      <c r="AH1874" s="45">
        <f t="shared" si="6"/>
        <v>0.167433832</v>
      </c>
      <c r="AI1874" s="45">
        <f t="shared" si="7"/>
        <v>0.4581300949</v>
      </c>
      <c r="AJ1874" s="45">
        <f t="shared" si="8"/>
        <v>0.4917559843</v>
      </c>
      <c r="AK1874" s="45">
        <f t="shared" si="9"/>
        <v>0.07306078491</v>
      </c>
      <c r="AL1874" s="45">
        <f t="shared" si="10"/>
        <v>0.5075995075</v>
      </c>
      <c r="AM1874" s="45">
        <f t="shared" si="11"/>
        <v>0.2765058178</v>
      </c>
    </row>
    <row r="1875">
      <c r="A1875" s="33" t="s">
        <v>197</v>
      </c>
      <c r="B1875" s="34" t="s">
        <v>207</v>
      </c>
      <c r="C1875" s="35" t="s">
        <v>48</v>
      </c>
      <c r="D1875" s="36" t="str">
        <f t="shared" si="1"/>
        <v>Middle East/Saudi Arabia-Middle East/2000</v>
      </c>
      <c r="E1875" s="37">
        <f t="array" ref="E1875:H1875">VLOOKUP(D1875, GDP!D:L,{6,7,8,9},0)</f>
        <v>188000000000</v>
      </c>
      <c r="F1875" s="38">
        <v>0.042</v>
      </c>
      <c r="G1875" s="37">
        <v>398.0</v>
      </c>
      <c r="H1875" s="38"/>
      <c r="I1875" s="39" t="str">
        <f t="array" ref="I1875:J1875">VLOOKUP(D1875, ENERGY!I:M,{4,5},0)</f>
        <v/>
      </c>
      <c r="J1875" s="39"/>
      <c r="K1875" s="40">
        <f t="array" ref="K1875:S1875">VLOOKUP(D1875, 'HUMAN RESOURCES'!D:V,{11,12,13,14,15,16,17,18,19},0)</f>
        <v>27</v>
      </c>
      <c r="L1875" s="40">
        <v>19.0</v>
      </c>
      <c r="M1875" s="40">
        <v>74.0</v>
      </c>
      <c r="N1875" s="41">
        <v>71.0</v>
      </c>
      <c r="O1875" s="42">
        <v>0.384</v>
      </c>
      <c r="P1875" s="42">
        <v>0.581</v>
      </c>
      <c r="Q1875" s="42">
        <v>0.035</v>
      </c>
      <c r="R1875" s="40">
        <v>2.0144584E7</v>
      </c>
      <c r="S1875" s="42">
        <v>0.798</v>
      </c>
      <c r="T1875" s="43" t="str">
        <f t="array" ref="T1875:U1875">VLOOKUP(D1875, TOURISM!D:H,{4,5},0)</f>
        <v/>
      </c>
      <c r="U1875" s="43"/>
      <c r="V1875" s="38" t="str">
        <f t="array" ref="V1875:AA1875">VLOOKUP(D1875, BUSINESS!D:P,{8,9,10,11,12,13},0)</f>
        <v/>
      </c>
      <c r="W1875" s="37"/>
      <c r="X1875" s="37"/>
      <c r="Y1875" s="37"/>
      <c r="Z1875" s="38">
        <v>0.022</v>
      </c>
      <c r="AA1875" s="38">
        <v>0.068</v>
      </c>
      <c r="AB1875" s="44">
        <f t="shared" si="598"/>
        <v>9332.533251</v>
      </c>
      <c r="AC1875" s="44"/>
      <c r="AD1875" s="44"/>
      <c r="AE1875" s="44"/>
      <c r="AF1875" s="44"/>
      <c r="AG1875" s="45" t="str">
        <f t="shared" si="5"/>
        <v/>
      </c>
      <c r="AH1875" s="45" t="str">
        <f t="shared" si="6"/>
        <v/>
      </c>
      <c r="AI1875" s="45" t="str">
        <f t="shared" si="7"/>
        <v/>
      </c>
      <c r="AJ1875" s="45" t="str">
        <f t="shared" si="8"/>
        <v/>
      </c>
      <c r="AK1875" s="45" t="str">
        <f t="shared" si="9"/>
        <v/>
      </c>
      <c r="AL1875" s="45" t="str">
        <f t="shared" si="10"/>
        <v/>
      </c>
      <c r="AM1875" s="45" t="str">
        <f t="shared" si="11"/>
        <v/>
      </c>
    </row>
    <row r="1876">
      <c r="A1876" s="33" t="s">
        <v>197</v>
      </c>
      <c r="B1876" s="34" t="s">
        <v>207</v>
      </c>
      <c r="C1876" s="35" t="s">
        <v>49</v>
      </c>
      <c r="D1876" s="36" t="str">
        <f t="shared" si="1"/>
        <v>Middle East/Saudi Arabia-Middle East/2001</v>
      </c>
      <c r="E1876" s="37">
        <f t="array" ref="E1876:H1876">VLOOKUP(D1876, GDP!D:L,{6,7,8,9},0)</f>
        <v>183000000000</v>
      </c>
      <c r="F1876" s="38">
        <v>0.045</v>
      </c>
      <c r="G1876" s="37">
        <v>397.0</v>
      </c>
      <c r="H1876" s="38"/>
      <c r="I1876" s="39">
        <f t="array" ref="I1876:J1876">VLOOKUP(D1876, ENERGY!I:M,{4,5},0)</f>
        <v>187070</v>
      </c>
      <c r="J1876" s="39"/>
      <c r="K1876" s="40">
        <f t="array" ref="K1876:S1876">VLOOKUP(D1876, 'HUMAN RESOURCES'!D:V,{11,12,13,14,15,16,17,18,19},0)</f>
        <v>26</v>
      </c>
      <c r="L1876" s="40">
        <v>19.0</v>
      </c>
      <c r="M1876" s="40">
        <v>75.0</v>
      </c>
      <c r="N1876" s="41">
        <v>71.0</v>
      </c>
      <c r="O1876" s="42">
        <v>0.376</v>
      </c>
      <c r="P1876" s="42">
        <v>0.589</v>
      </c>
      <c r="Q1876" s="42">
        <v>0.035</v>
      </c>
      <c r="R1876" s="40">
        <v>2.0891594E7</v>
      </c>
      <c r="S1876" s="42">
        <v>0.801</v>
      </c>
      <c r="T1876" s="43" t="str">
        <f t="array" ref="T1876:U1876">VLOOKUP(D1876, TOURISM!D:H,{4,5},0)</f>
        <v/>
      </c>
      <c r="U1876" s="43"/>
      <c r="V1876" s="38" t="str">
        <f t="array" ref="V1876:AA1876">VLOOKUP(D1876, BUSINESS!D:P,{8,9,10,11,12,13},0)</f>
        <v/>
      </c>
      <c r="W1876" s="37"/>
      <c r="X1876" s="37"/>
      <c r="Y1876" s="37"/>
      <c r="Z1876" s="38">
        <v>0.047</v>
      </c>
      <c r="AA1876" s="38">
        <v>0.121</v>
      </c>
      <c r="AB1876" s="44">
        <f t="shared" si="598"/>
        <v>8759.503942</v>
      </c>
      <c r="AC1876" s="44">
        <f t="shared" ref="AC1876:AC1879" si="632">(I1876/R1876)*1000</f>
        <v>8.954319139</v>
      </c>
      <c r="AD1876" s="44"/>
      <c r="AE1876" s="44"/>
      <c r="AF1876" s="44"/>
      <c r="AG1876" s="45">
        <f t="shared" si="5"/>
        <v>-0.06140126085</v>
      </c>
      <c r="AH1876" s="45">
        <f t="shared" si="6"/>
        <v>-0.002512562814</v>
      </c>
      <c r="AI1876" s="45" t="str">
        <f t="shared" si="7"/>
        <v/>
      </c>
      <c r="AJ1876" s="45" t="str">
        <f t="shared" si="8"/>
        <v/>
      </c>
      <c r="AK1876" s="45">
        <f t="shared" si="9"/>
        <v>0.03708242374</v>
      </c>
      <c r="AL1876" s="45" t="str">
        <f t="shared" si="10"/>
        <v/>
      </c>
      <c r="AM1876" s="45" t="str">
        <f t="shared" si="11"/>
        <v/>
      </c>
    </row>
    <row r="1877">
      <c r="A1877" s="33" t="s">
        <v>197</v>
      </c>
      <c r="B1877" s="34" t="s">
        <v>207</v>
      </c>
      <c r="C1877" s="35" t="s">
        <v>50</v>
      </c>
      <c r="D1877" s="36" t="str">
        <f t="shared" si="1"/>
        <v>Middle East/Saudi Arabia-Middle East/2002</v>
      </c>
      <c r="E1877" s="37">
        <f t="array" ref="E1877:H1877">VLOOKUP(D1877, GDP!D:L,{6,7,8,9},0)</f>
        <v>189000000000</v>
      </c>
      <c r="F1877" s="38">
        <v>0.043</v>
      </c>
      <c r="G1877" s="37">
        <v>375.0</v>
      </c>
      <c r="H1877" s="38"/>
      <c r="I1877" s="39">
        <f t="array" ref="I1877:J1877">VLOOKUP(D1877, ENERGY!I:M,{4,5},0)</f>
        <v>192004</v>
      </c>
      <c r="J1877" s="39">
        <v>464481.0</v>
      </c>
      <c r="K1877" s="40">
        <f t="array" ref="K1877:S1877">VLOOKUP(D1877, 'HUMAN RESOURCES'!D:V,{11,12,13,14,15,16,17,18,19},0)</f>
        <v>25</v>
      </c>
      <c r="L1877" s="40">
        <v>18.0</v>
      </c>
      <c r="M1877" s="40">
        <v>75.0</v>
      </c>
      <c r="N1877" s="41">
        <v>71.0</v>
      </c>
      <c r="O1877" s="42">
        <v>0.368</v>
      </c>
      <c r="P1877" s="42">
        <v>0.598</v>
      </c>
      <c r="Q1877" s="42">
        <v>0.034</v>
      </c>
      <c r="R1877" s="40">
        <v>2.1825217E7</v>
      </c>
      <c r="S1877" s="42">
        <v>0.803</v>
      </c>
      <c r="T1877" s="43" t="str">
        <f t="array" ref="T1877:U1877">VLOOKUP(D1877, TOURISM!D:H,{4,5},0)</f>
        <v/>
      </c>
      <c r="U1877" s="43">
        <v>7.37E9</v>
      </c>
      <c r="V1877" s="38" t="str">
        <f t="array" ref="V1877:AA1877">VLOOKUP(D1877, BUSINESS!D:P,{8,9,10,11,12,13},0)</f>
        <v/>
      </c>
      <c r="W1877" s="37"/>
      <c r="X1877" s="37"/>
      <c r="Y1877" s="37"/>
      <c r="Z1877" s="38">
        <v>0.064</v>
      </c>
      <c r="AA1877" s="38">
        <v>0.229</v>
      </c>
      <c r="AB1877" s="44">
        <f t="shared" si="598"/>
        <v>8659.707713</v>
      </c>
      <c r="AC1877" s="44">
        <f t="shared" si="632"/>
        <v>8.797346666</v>
      </c>
      <c r="AD1877" s="44">
        <f t="shared" ref="AD1877:AD1879" si="633">J1877/R1877*1000</f>
        <v>21.28185026</v>
      </c>
      <c r="AE1877" s="44"/>
      <c r="AF1877" s="44">
        <f t="shared" ref="AF1877:AF1926" si="634">U1877/R1877</f>
        <v>337.6827823</v>
      </c>
      <c r="AG1877" s="45">
        <f t="shared" si="5"/>
        <v>-0.01139290871</v>
      </c>
      <c r="AH1877" s="45">
        <f t="shared" si="6"/>
        <v>-0.05541561713</v>
      </c>
      <c r="AI1877" s="45">
        <f t="shared" si="7"/>
        <v>-0.01753036396</v>
      </c>
      <c r="AJ1877" s="45" t="str">
        <f t="shared" si="8"/>
        <v/>
      </c>
      <c r="AK1877" s="45">
        <f t="shared" si="9"/>
        <v>0.04468893087</v>
      </c>
      <c r="AL1877" s="45" t="str">
        <f t="shared" si="10"/>
        <v/>
      </c>
      <c r="AM1877" s="45" t="str">
        <f t="shared" si="11"/>
        <v/>
      </c>
    </row>
    <row r="1878">
      <c r="A1878" s="33" t="s">
        <v>197</v>
      </c>
      <c r="B1878" s="34" t="s">
        <v>207</v>
      </c>
      <c r="C1878" s="35" t="s">
        <v>51</v>
      </c>
      <c r="D1878" s="36" t="str">
        <f t="shared" si="1"/>
        <v>Middle East/Saudi Arabia-Middle East/2003</v>
      </c>
      <c r="E1878" s="37">
        <f t="array" ref="E1878:H1878">VLOOKUP(D1878, GDP!D:L,{6,7,8,9},0)</f>
        <v>215000000000</v>
      </c>
      <c r="F1878" s="38">
        <v>0.04</v>
      </c>
      <c r="G1878" s="37">
        <v>384.0</v>
      </c>
      <c r="H1878" s="38"/>
      <c r="I1878" s="39">
        <f t="array" ref="I1878:J1878">VLOOKUP(D1878, ENERGY!I:M,{4,5},0)</f>
        <v>175675</v>
      </c>
      <c r="J1878" s="39">
        <v>431027.0</v>
      </c>
      <c r="K1878" s="40">
        <f t="array" ref="K1878:S1878">VLOOKUP(D1878, 'HUMAN RESOURCES'!D:V,{11,12,13,14,15,16,17,18,19},0)</f>
        <v>24</v>
      </c>
      <c r="L1878" s="40">
        <v>18.0</v>
      </c>
      <c r="M1878" s="40">
        <v>75.0</v>
      </c>
      <c r="N1878" s="41">
        <v>72.0</v>
      </c>
      <c r="O1878" s="42">
        <v>0.359</v>
      </c>
      <c r="P1878" s="42">
        <v>0.608</v>
      </c>
      <c r="Q1878" s="42">
        <v>0.033</v>
      </c>
      <c r="R1878" s="40">
        <v>2.2852333E7</v>
      </c>
      <c r="S1878" s="42">
        <v>0.805</v>
      </c>
      <c r="T1878" s="43">
        <f t="array" ref="T1878:U1878">VLOOKUP(D1878, TOURISM!D:H,{4,5},0)</f>
        <v>3418000000</v>
      </c>
      <c r="U1878" s="43">
        <v>4.165E9</v>
      </c>
      <c r="V1878" s="38" t="str">
        <f t="array" ref="V1878:AA1878">VLOOKUP(D1878, BUSINESS!D:P,{8,9,10,11,12,13},0)</f>
        <v/>
      </c>
      <c r="W1878" s="37">
        <v>74.0</v>
      </c>
      <c r="X1878" s="37"/>
      <c r="Y1878" s="37"/>
      <c r="Z1878" s="38">
        <v>0.08</v>
      </c>
      <c r="AA1878" s="38">
        <v>0.317</v>
      </c>
      <c r="AB1878" s="44">
        <f t="shared" si="598"/>
        <v>9408.229786</v>
      </c>
      <c r="AC1878" s="44">
        <f t="shared" si="632"/>
        <v>7.687398919</v>
      </c>
      <c r="AD1878" s="44">
        <f t="shared" si="633"/>
        <v>18.86140028</v>
      </c>
      <c r="AE1878" s="44">
        <f t="shared" ref="AE1878:AE1926" si="635">T1878/R1878</f>
        <v>149.568974</v>
      </c>
      <c r="AF1878" s="44">
        <f t="shared" si="634"/>
        <v>182.2571026</v>
      </c>
      <c r="AG1878" s="45">
        <f t="shared" si="5"/>
        <v>0.0864373368</v>
      </c>
      <c r="AH1878" s="45">
        <f t="shared" si="6"/>
        <v>0.024</v>
      </c>
      <c r="AI1878" s="45">
        <f t="shared" si="7"/>
        <v>-0.1261684675</v>
      </c>
      <c r="AJ1878" s="45">
        <f t="shared" si="8"/>
        <v>-0.1137330612</v>
      </c>
      <c r="AK1878" s="45">
        <f t="shared" si="9"/>
        <v>0.04706097538</v>
      </c>
      <c r="AL1878" s="45" t="str">
        <f t="shared" si="10"/>
        <v/>
      </c>
      <c r="AM1878" s="45">
        <f t="shared" si="11"/>
        <v>-0.46027126</v>
      </c>
    </row>
    <row r="1879">
      <c r="A1879" s="33" t="s">
        <v>197</v>
      </c>
      <c r="B1879" s="34" t="s">
        <v>207</v>
      </c>
      <c r="C1879" s="35" t="s">
        <v>52</v>
      </c>
      <c r="D1879" s="36" t="str">
        <f t="shared" si="1"/>
        <v>Middle East/Saudi Arabia-Middle East/2004</v>
      </c>
      <c r="E1879" s="37">
        <f t="array" ref="E1879:H1879">VLOOKUP(D1879, GDP!D:L,{6,7,8,9},0)</f>
        <v>259000000000</v>
      </c>
      <c r="F1879" s="38">
        <v>0.037</v>
      </c>
      <c r="G1879" s="37">
        <v>399.0</v>
      </c>
      <c r="H1879" s="38"/>
      <c r="I1879" s="39">
        <f t="array" ref="I1879:J1879">VLOOKUP(D1879, ENERGY!I:M,{4,5},0)</f>
        <v>154076</v>
      </c>
      <c r="J1879" s="39">
        <v>418240.0</v>
      </c>
      <c r="K1879" s="40">
        <f t="array" ref="K1879:S1879">VLOOKUP(D1879, 'HUMAN RESOURCES'!D:V,{11,12,13,14,15,16,17,18,19},0)</f>
        <v>24</v>
      </c>
      <c r="L1879" s="40">
        <v>17.0</v>
      </c>
      <c r="M1879" s="40">
        <v>76.0</v>
      </c>
      <c r="N1879" s="41">
        <v>72.0</v>
      </c>
      <c r="O1879" s="42">
        <v>0.351</v>
      </c>
      <c r="P1879" s="42">
        <v>0.617</v>
      </c>
      <c r="Q1879" s="42">
        <v>0.032</v>
      </c>
      <c r="R1879" s="40">
        <v>2.3839231E7</v>
      </c>
      <c r="S1879" s="42">
        <v>0.808</v>
      </c>
      <c r="T1879" s="43">
        <f t="array" ref="T1879:U1879">VLOOKUP(D1879, TOURISM!D:H,{4,5},0)</f>
        <v>6486000000</v>
      </c>
      <c r="U1879" s="43">
        <v>4.428E9</v>
      </c>
      <c r="V1879" s="38" t="str">
        <f t="array" ref="V1879:AA1879">VLOOKUP(D1879, BUSINESS!D:P,{8,9,10,11,12,13},0)</f>
        <v/>
      </c>
      <c r="W1879" s="37">
        <v>74.0</v>
      </c>
      <c r="X1879" s="37"/>
      <c r="Y1879" s="37"/>
      <c r="Z1879" s="38">
        <v>0.102</v>
      </c>
      <c r="AA1879" s="38">
        <v>0.385</v>
      </c>
      <c r="AB1879" s="44">
        <f t="shared" si="598"/>
        <v>10864.44441</v>
      </c>
      <c r="AC1879" s="44">
        <f t="shared" si="632"/>
        <v>6.463127942</v>
      </c>
      <c r="AD1879" s="44">
        <f t="shared" si="633"/>
        <v>17.54419008</v>
      </c>
      <c r="AE1879" s="44">
        <f t="shared" si="635"/>
        <v>272.0725346</v>
      </c>
      <c r="AF1879" s="44">
        <f t="shared" si="634"/>
        <v>185.7442465</v>
      </c>
      <c r="AG1879" s="45">
        <f t="shared" si="5"/>
        <v>0.1547809374</v>
      </c>
      <c r="AH1879" s="45">
        <f t="shared" si="6"/>
        <v>0.0390625</v>
      </c>
      <c r="AI1879" s="45">
        <f t="shared" si="7"/>
        <v>-0.1592568552</v>
      </c>
      <c r="AJ1879" s="45">
        <f t="shared" si="8"/>
        <v>-0.06983628891</v>
      </c>
      <c r="AK1879" s="45">
        <f t="shared" si="9"/>
        <v>0.04318587516</v>
      </c>
      <c r="AL1879" s="45">
        <f t="shared" si="10"/>
        <v>0.8190439321</v>
      </c>
      <c r="AM1879" s="45">
        <f t="shared" si="11"/>
        <v>0.01913310314</v>
      </c>
    </row>
    <row r="1880">
      <c r="A1880" s="33" t="s">
        <v>197</v>
      </c>
      <c r="B1880" s="34" t="s">
        <v>207</v>
      </c>
      <c r="C1880" s="35" t="s">
        <v>53</v>
      </c>
      <c r="D1880" s="36" t="str">
        <f t="shared" si="1"/>
        <v>Middle East/Saudi Arabia-Middle East/2005</v>
      </c>
      <c r="E1880" s="37">
        <f t="array" ref="E1880:H1880">VLOOKUP(D1880, GDP!D:L,{6,7,8,9},0)</f>
        <v>328000000000</v>
      </c>
      <c r="F1880" s="38">
        <v>0.035</v>
      </c>
      <c r="G1880" s="37">
        <v>466.0</v>
      </c>
      <c r="H1880" s="38"/>
      <c r="I1880" s="39" t="str">
        <f t="array" ref="I1880:J1880">VLOOKUP(D1880, ENERGY!I:M,{4,5},0)</f>
        <v/>
      </c>
      <c r="J1880" s="39"/>
      <c r="K1880" s="40">
        <f t="array" ref="K1880:S1880">VLOOKUP(D1880, 'HUMAN RESOURCES'!D:V,{11,12,13,14,15,16,17,18,19},0)</f>
        <v>23</v>
      </c>
      <c r="L1880" s="40">
        <v>17.0</v>
      </c>
      <c r="M1880" s="40">
        <v>76.0</v>
      </c>
      <c r="N1880" s="41">
        <v>72.0</v>
      </c>
      <c r="O1880" s="42">
        <v>0.343</v>
      </c>
      <c r="P1880" s="42">
        <v>0.626</v>
      </c>
      <c r="Q1880" s="42">
        <v>0.031</v>
      </c>
      <c r="R1880" s="40">
        <v>2.4690067E7</v>
      </c>
      <c r="S1880" s="42">
        <v>0.81</v>
      </c>
      <c r="T1880" s="43">
        <f t="array" ref="T1880:U1880">VLOOKUP(D1880, TOURISM!D:H,{4,5},0)</f>
        <v>4626000000</v>
      </c>
      <c r="U1880" s="43">
        <v>9.087E9</v>
      </c>
      <c r="V1880" s="38">
        <f t="array" ref="V1880:AA1880">VLOOKUP(D1880, BUSINESS!D:P,{8,9,10,11,12,13},0)</f>
        <v>0.145</v>
      </c>
      <c r="W1880" s="37">
        <v>67.0</v>
      </c>
      <c r="X1880" s="37"/>
      <c r="Y1880" s="37">
        <v>69.0</v>
      </c>
      <c r="Z1880" s="38">
        <v>0.127</v>
      </c>
      <c r="AA1880" s="38">
        <v>0.574</v>
      </c>
      <c r="AB1880" s="44">
        <f t="shared" si="598"/>
        <v>13284.69461</v>
      </c>
      <c r="AC1880" s="44"/>
      <c r="AD1880" s="44"/>
      <c r="AE1880" s="44">
        <f t="shared" si="635"/>
        <v>187.3627965</v>
      </c>
      <c r="AF1880" s="44">
        <f t="shared" si="634"/>
        <v>368.0427437</v>
      </c>
      <c r="AG1880" s="45">
        <f t="shared" si="5"/>
        <v>0.2227679675</v>
      </c>
      <c r="AH1880" s="45">
        <f t="shared" si="6"/>
        <v>0.1679197995</v>
      </c>
      <c r="AI1880" s="45" t="str">
        <f t="shared" si="7"/>
        <v/>
      </c>
      <c r="AJ1880" s="45" t="str">
        <f t="shared" si="8"/>
        <v/>
      </c>
      <c r="AK1880" s="45">
        <f t="shared" si="9"/>
        <v>0.03569058079</v>
      </c>
      <c r="AL1880" s="45">
        <f t="shared" si="10"/>
        <v>-0.3113498323</v>
      </c>
      <c r="AM1880" s="45">
        <f t="shared" si="11"/>
        <v>0.9814489576</v>
      </c>
    </row>
    <row r="1881">
      <c r="A1881" s="33" t="s">
        <v>197</v>
      </c>
      <c r="B1881" s="34" t="s">
        <v>207</v>
      </c>
      <c r="C1881" s="35" t="s">
        <v>54</v>
      </c>
      <c r="D1881" s="36" t="str">
        <f t="shared" si="1"/>
        <v>Middle East/Saudi Arabia-Middle East/2006</v>
      </c>
      <c r="E1881" s="37">
        <f t="array" ref="E1881:H1881">VLOOKUP(D1881, GDP!D:L,{6,7,8,9},0)</f>
        <v>377000000000</v>
      </c>
      <c r="F1881" s="38">
        <v>0.037</v>
      </c>
      <c r="G1881" s="37">
        <v>537.0</v>
      </c>
      <c r="H1881" s="38"/>
      <c r="I1881" s="39" t="str">
        <f t="array" ref="I1881:J1881">VLOOKUP(D1881, ENERGY!I:M,{4,5},0)</f>
        <v/>
      </c>
      <c r="J1881" s="39"/>
      <c r="K1881" s="40">
        <f t="array" ref="K1881:S1881">VLOOKUP(D1881, 'HUMAN RESOURCES'!D:V,{11,12,13,14,15,16,17,18,19},0)</f>
        <v>23</v>
      </c>
      <c r="L1881" s="40">
        <v>16.0</v>
      </c>
      <c r="M1881" s="40">
        <v>76.0</v>
      </c>
      <c r="N1881" s="41">
        <v>72.0</v>
      </c>
      <c r="O1881" s="42">
        <v>0.335</v>
      </c>
      <c r="P1881" s="42">
        <v>0.634</v>
      </c>
      <c r="Q1881" s="42">
        <v>0.03</v>
      </c>
      <c r="R1881" s="40">
        <v>2.5371936E7</v>
      </c>
      <c r="S1881" s="42">
        <v>0.812</v>
      </c>
      <c r="T1881" s="43">
        <f t="array" ref="T1881:U1881">VLOOKUP(D1881, TOURISM!D:H,{4,5},0)</f>
        <v>4769000000</v>
      </c>
      <c r="U1881" s="43">
        <v>1.2979E10</v>
      </c>
      <c r="V1881" s="38">
        <f t="array" ref="V1881:AA1881">VLOOKUP(D1881, BUSINESS!D:P,{8,9,10,11,12,13},0)</f>
        <v>0.145</v>
      </c>
      <c r="W1881" s="37">
        <v>42.0</v>
      </c>
      <c r="X1881" s="37"/>
      <c r="Y1881" s="37">
        <v>79.0</v>
      </c>
      <c r="Z1881" s="38">
        <v>0.195</v>
      </c>
      <c r="AA1881" s="38">
        <v>0.776</v>
      </c>
      <c r="AB1881" s="44">
        <f t="shared" si="598"/>
        <v>14858.93706</v>
      </c>
      <c r="AC1881" s="44"/>
      <c r="AD1881" s="44"/>
      <c r="AE1881" s="44">
        <f t="shared" si="635"/>
        <v>187.9635831</v>
      </c>
      <c r="AF1881" s="44">
        <f t="shared" si="634"/>
        <v>511.5494537</v>
      </c>
      <c r="AG1881" s="45">
        <f t="shared" si="5"/>
        <v>0.1185004617</v>
      </c>
      <c r="AH1881" s="45">
        <f t="shared" si="6"/>
        <v>0.152360515</v>
      </c>
      <c r="AI1881" s="45" t="str">
        <f t="shared" si="7"/>
        <v/>
      </c>
      <c r="AJ1881" s="45" t="str">
        <f t="shared" si="8"/>
        <v/>
      </c>
      <c r="AK1881" s="45">
        <f t="shared" si="9"/>
        <v>0.0276171385</v>
      </c>
      <c r="AL1881" s="45">
        <f t="shared" si="10"/>
        <v>0.003206541197</v>
      </c>
      <c r="AM1881" s="45">
        <f t="shared" si="11"/>
        <v>0.3899185964</v>
      </c>
    </row>
    <row r="1882">
      <c r="A1882" s="33" t="s">
        <v>197</v>
      </c>
      <c r="B1882" s="34" t="s">
        <v>207</v>
      </c>
      <c r="C1882" s="35" t="s">
        <v>55</v>
      </c>
      <c r="D1882" s="36" t="str">
        <f t="shared" si="1"/>
        <v>Middle East/Saudi Arabia-Middle East/2007</v>
      </c>
      <c r="E1882" s="37">
        <f t="array" ref="E1882:H1882">VLOOKUP(D1882, GDP!D:L,{6,7,8,9},0)</f>
        <v>416000000000</v>
      </c>
      <c r="F1882" s="38">
        <v>0.037</v>
      </c>
      <c r="G1882" s="37">
        <v>566.0</v>
      </c>
      <c r="H1882" s="38"/>
      <c r="I1882" s="39">
        <f t="array" ref="I1882:J1882">VLOOKUP(D1882, ENERGY!I:M,{4,5},0)</f>
        <v>130329.5</v>
      </c>
      <c r="J1882" s="39">
        <v>361120.5</v>
      </c>
      <c r="K1882" s="40">
        <f t="array" ref="K1882:S1882">VLOOKUP(D1882, 'HUMAN RESOURCES'!D:V,{11,12,13,14,15,16,17,18,19},0)</f>
        <v>22</v>
      </c>
      <c r="L1882" s="40">
        <v>16.0</v>
      </c>
      <c r="M1882" s="40">
        <v>76.0</v>
      </c>
      <c r="N1882" s="41">
        <v>73.0</v>
      </c>
      <c r="O1882" s="42">
        <v>0.328</v>
      </c>
      <c r="P1882" s="42">
        <v>0.642</v>
      </c>
      <c r="Q1882" s="42">
        <v>0.03</v>
      </c>
      <c r="R1882" s="40">
        <v>2.5915624E7</v>
      </c>
      <c r="S1882" s="42">
        <v>0.814</v>
      </c>
      <c r="T1882" s="43">
        <f t="array" ref="T1882:U1882">VLOOKUP(D1882, TOURISM!D:H,{4,5},0)</f>
        <v>6907000000</v>
      </c>
      <c r="U1882" s="43">
        <v>2.1031E10</v>
      </c>
      <c r="V1882" s="38">
        <f t="array" ref="V1882:AA1882">VLOOKUP(D1882, BUSINESS!D:P,{8,9,10,11,12,13},0)</f>
        <v>0.145</v>
      </c>
      <c r="W1882" s="37">
        <v>20.0</v>
      </c>
      <c r="X1882" s="37"/>
      <c r="Y1882" s="37">
        <v>79.0</v>
      </c>
      <c r="Z1882" s="38">
        <v>0.3</v>
      </c>
      <c r="AA1882" s="38">
        <v>1.096</v>
      </c>
      <c r="AB1882" s="44">
        <f t="shared" si="598"/>
        <v>16052.09275</v>
      </c>
      <c r="AC1882" s="44">
        <f t="shared" ref="AC1882:AC1883" si="636">(I1882/R1882)*1000</f>
        <v>5.028993321</v>
      </c>
      <c r="AD1882" s="44">
        <f t="shared" ref="AD1882:AD1883" si="637">J1882/R1882*1000</f>
        <v>13.93447057</v>
      </c>
      <c r="AE1882" s="44">
        <f t="shared" si="635"/>
        <v>266.518761</v>
      </c>
      <c r="AF1882" s="44">
        <f t="shared" si="634"/>
        <v>811.5181791</v>
      </c>
      <c r="AG1882" s="45">
        <f t="shared" si="5"/>
        <v>0.08029885888</v>
      </c>
      <c r="AH1882" s="45">
        <f t="shared" si="6"/>
        <v>0.05400372439</v>
      </c>
      <c r="AI1882" s="45" t="str">
        <f t="shared" si="7"/>
        <v/>
      </c>
      <c r="AJ1882" s="45" t="str">
        <f t="shared" si="8"/>
        <v/>
      </c>
      <c r="AK1882" s="45">
        <f t="shared" si="9"/>
        <v>0.02142871557</v>
      </c>
      <c r="AL1882" s="45">
        <f t="shared" si="10"/>
        <v>0.4179276469</v>
      </c>
      <c r="AM1882" s="45">
        <f t="shared" si="11"/>
        <v>0.5863924266</v>
      </c>
    </row>
    <row r="1883">
      <c r="A1883" s="33" t="s">
        <v>197</v>
      </c>
      <c r="B1883" s="34" t="s">
        <v>207</v>
      </c>
      <c r="C1883" s="35" t="s">
        <v>56</v>
      </c>
      <c r="D1883" s="36" t="str">
        <f t="shared" si="1"/>
        <v>Middle East/Saudi Arabia-Middle East/2008</v>
      </c>
      <c r="E1883" s="37">
        <f t="array" ref="E1883:H1883">VLOOKUP(D1883, GDP!D:L,{6,7,8,9},0)</f>
        <v>520000000000</v>
      </c>
      <c r="F1883" s="38">
        <v>0.031</v>
      </c>
      <c r="G1883" s="37">
        <v>566.0</v>
      </c>
      <c r="H1883" s="38"/>
      <c r="I1883" s="39">
        <f t="array" ref="I1883:J1883">VLOOKUP(D1883, ENERGY!I:M,{4,5},0)</f>
        <v>144109</v>
      </c>
      <c r="J1883" s="39">
        <v>393535.0</v>
      </c>
      <c r="K1883" s="40">
        <f t="array" ref="K1883:S1883">VLOOKUP(D1883, 'HUMAN RESOURCES'!D:V,{11,12,13,14,15,16,17,18,19},0)</f>
        <v>22</v>
      </c>
      <c r="L1883" s="40">
        <v>16.0</v>
      </c>
      <c r="M1883" s="40">
        <v>76.0</v>
      </c>
      <c r="N1883" s="41">
        <v>73.0</v>
      </c>
      <c r="O1883" s="42">
        <v>0.32</v>
      </c>
      <c r="P1883" s="42">
        <v>0.65</v>
      </c>
      <c r="Q1883" s="42">
        <v>0.03</v>
      </c>
      <c r="R1883" s="40">
        <v>2.6366358E7</v>
      </c>
      <c r="S1883" s="42">
        <v>0.816</v>
      </c>
      <c r="T1883" s="43">
        <f t="array" ref="T1883:U1883">VLOOKUP(D1883, TOURISM!D:H,{4,5},0)</f>
        <v>6775000000</v>
      </c>
      <c r="U1883" s="43">
        <v>1.6005E10</v>
      </c>
      <c r="V1883" s="38">
        <f t="array" ref="V1883:AA1883">VLOOKUP(D1883, BUSINESS!D:P,{8,9,10,11,12,13},0)</f>
        <v>0.145</v>
      </c>
      <c r="W1883" s="37">
        <v>20.0</v>
      </c>
      <c r="X1883" s="37"/>
      <c r="Y1883" s="37">
        <v>79.0</v>
      </c>
      <c r="Z1883" s="38">
        <v>0.36</v>
      </c>
      <c r="AA1883" s="38">
        <v>1.365</v>
      </c>
      <c r="AB1883" s="44">
        <f t="shared" si="598"/>
        <v>19722.10193</v>
      </c>
      <c r="AC1883" s="44">
        <f t="shared" si="636"/>
        <v>5.465639206</v>
      </c>
      <c r="AD1883" s="44">
        <f t="shared" si="637"/>
        <v>14.92564881</v>
      </c>
      <c r="AE1883" s="44">
        <f t="shared" si="635"/>
        <v>256.9562319</v>
      </c>
      <c r="AF1883" s="44">
        <f t="shared" si="634"/>
        <v>607.0235411</v>
      </c>
      <c r="AG1883" s="45">
        <f t="shared" si="5"/>
        <v>0.2286311974</v>
      </c>
      <c r="AH1883" s="45">
        <f t="shared" si="6"/>
        <v>0</v>
      </c>
      <c r="AI1883" s="45">
        <f t="shared" si="7"/>
        <v>0.08682570391</v>
      </c>
      <c r="AJ1883" s="45">
        <f t="shared" si="8"/>
        <v>0.07113138857</v>
      </c>
      <c r="AK1883" s="45">
        <f t="shared" si="9"/>
        <v>0.01739236532</v>
      </c>
      <c r="AL1883" s="45">
        <f t="shared" si="10"/>
        <v>-0.03587938471</v>
      </c>
      <c r="AM1883" s="45">
        <f t="shared" si="11"/>
        <v>-0.251990212</v>
      </c>
    </row>
    <row r="1884">
      <c r="A1884" s="33" t="s">
        <v>197</v>
      </c>
      <c r="B1884" s="34" t="s">
        <v>207</v>
      </c>
      <c r="C1884" s="35" t="s">
        <v>57</v>
      </c>
      <c r="D1884" s="36" t="str">
        <f t="shared" si="1"/>
        <v>Middle East/Saudi Arabia-Middle East/2009</v>
      </c>
      <c r="E1884" s="37">
        <f t="array" ref="E1884:H1884">VLOOKUP(D1884, GDP!D:L,{6,7,8,9},0)</f>
        <v>429000000000</v>
      </c>
      <c r="F1884" s="38">
        <v>0.041</v>
      </c>
      <c r="G1884" s="37">
        <v>582.0</v>
      </c>
      <c r="H1884" s="38"/>
      <c r="I1884" s="39" t="str">
        <f t="array" ref="I1884:J1884">VLOOKUP(D1884, ENERGY!I:M,{4,5},0)</f>
        <v/>
      </c>
      <c r="J1884" s="39"/>
      <c r="K1884" s="40">
        <f t="array" ref="K1884:S1884">VLOOKUP(D1884, 'HUMAN RESOURCES'!D:V,{11,12,13,14,15,16,17,18,19},0)</f>
        <v>21</v>
      </c>
      <c r="L1884" s="40">
        <v>15.0</v>
      </c>
      <c r="M1884" s="40">
        <v>77.0</v>
      </c>
      <c r="N1884" s="41">
        <v>73.0</v>
      </c>
      <c r="O1884" s="42">
        <v>0.313</v>
      </c>
      <c r="P1884" s="42">
        <v>0.657</v>
      </c>
      <c r="Q1884" s="42">
        <v>0.03</v>
      </c>
      <c r="R1884" s="40">
        <v>2.6796375E7</v>
      </c>
      <c r="S1884" s="42">
        <v>0.819</v>
      </c>
      <c r="T1884" s="43">
        <f t="array" ref="T1884:U1884">VLOOKUP(D1884, TOURISM!D:H,{4,5},0)</f>
        <v>6744000000</v>
      </c>
      <c r="U1884" s="43">
        <v>2.1312E10</v>
      </c>
      <c r="V1884" s="38">
        <f t="array" ref="V1884:AA1884">VLOOKUP(D1884, BUSINESS!D:P,{8,9,10,11,12,13},0)</f>
        <v>0.145</v>
      </c>
      <c r="W1884" s="37">
        <v>21.0</v>
      </c>
      <c r="X1884" s="37"/>
      <c r="Y1884" s="37">
        <v>79.0</v>
      </c>
      <c r="Z1884" s="38">
        <v>0.38</v>
      </c>
      <c r="AA1884" s="38">
        <v>1.674</v>
      </c>
      <c r="AB1884" s="44">
        <f t="shared" si="598"/>
        <v>16009.62817</v>
      </c>
      <c r="AC1884" s="44"/>
      <c r="AD1884" s="44"/>
      <c r="AE1884" s="44">
        <f t="shared" si="635"/>
        <v>251.675833</v>
      </c>
      <c r="AF1884" s="44">
        <f t="shared" si="634"/>
        <v>795.3314581</v>
      </c>
      <c r="AG1884" s="45">
        <f t="shared" si="5"/>
        <v>-0.1882392544</v>
      </c>
      <c r="AH1884" s="45">
        <f t="shared" si="6"/>
        <v>0.02826855124</v>
      </c>
      <c r="AI1884" s="45" t="str">
        <f t="shared" si="7"/>
        <v/>
      </c>
      <c r="AJ1884" s="45" t="str">
        <f t="shared" si="8"/>
        <v/>
      </c>
      <c r="AK1884" s="45">
        <f t="shared" si="9"/>
        <v>0.01630930597</v>
      </c>
      <c r="AL1884" s="45">
        <f t="shared" si="10"/>
        <v>-0.02054979877</v>
      </c>
      <c r="AM1884" s="45">
        <f t="shared" si="11"/>
        <v>0.3102151798</v>
      </c>
    </row>
    <row r="1885">
      <c r="A1885" s="33" t="s">
        <v>197</v>
      </c>
      <c r="B1885" s="34" t="s">
        <v>207</v>
      </c>
      <c r="C1885" s="35" t="s">
        <v>58</v>
      </c>
      <c r="D1885" s="36" t="str">
        <f t="shared" si="1"/>
        <v>Middle East/Saudi Arabia-Middle East/2010</v>
      </c>
      <c r="E1885" s="37">
        <f t="array" ref="E1885:H1885">VLOOKUP(D1885, GDP!D:L,{6,7,8,9},0)</f>
        <v>527000000000</v>
      </c>
      <c r="F1885" s="38">
        <v>0.04</v>
      </c>
      <c r="G1885" s="37">
        <v>663.0</v>
      </c>
      <c r="H1885" s="38"/>
      <c r="I1885" s="39">
        <f t="array" ref="I1885:J1885">VLOOKUP(D1885, ENERGY!I:M,{4,5},0)</f>
        <v>145540</v>
      </c>
      <c r="J1885" s="39">
        <v>397642.0</v>
      </c>
      <c r="K1885" s="40">
        <f t="array" ref="K1885:S1885">VLOOKUP(D1885, 'HUMAN RESOURCES'!D:V,{11,12,13,14,15,16,17,18,19},0)</f>
        <v>21</v>
      </c>
      <c r="L1885" s="40">
        <v>15.0</v>
      </c>
      <c r="M1885" s="40">
        <v>77.0</v>
      </c>
      <c r="N1885" s="41">
        <v>73.0</v>
      </c>
      <c r="O1885" s="42">
        <v>0.307</v>
      </c>
      <c r="P1885" s="42">
        <v>0.663</v>
      </c>
      <c r="Q1885" s="42">
        <v>0.03</v>
      </c>
      <c r="R1885" s="40">
        <v>2.7258387E7</v>
      </c>
      <c r="S1885" s="42">
        <v>0.821</v>
      </c>
      <c r="T1885" s="43">
        <f t="array" ref="T1885:U1885">VLOOKUP(D1885, TOURISM!D:H,{4,5},0)</f>
        <v>7536000000</v>
      </c>
      <c r="U1885" s="43">
        <v>2.2076E10</v>
      </c>
      <c r="V1885" s="38">
        <f t="array" ref="V1885:AA1885">VLOOKUP(D1885, BUSINESS!D:P,{8,9,10,11,12,13},0)</f>
        <v>0.145</v>
      </c>
      <c r="W1885" s="37">
        <v>21.0</v>
      </c>
      <c r="X1885" s="37"/>
      <c r="Y1885" s="37">
        <v>79.0</v>
      </c>
      <c r="Z1885" s="38">
        <v>0.41</v>
      </c>
      <c r="AA1885" s="38">
        <v>1.892</v>
      </c>
      <c r="AB1885" s="44">
        <f t="shared" si="598"/>
        <v>19333.49908</v>
      </c>
      <c r="AC1885" s="44">
        <f t="shared" ref="AC1885:AC1887" si="638">(I1885/R1885)*1000</f>
        <v>5.33927411</v>
      </c>
      <c r="AD1885" s="44">
        <f t="shared" ref="AD1885:AD1887" si="639">J1885/R1885*1000</f>
        <v>14.58787712</v>
      </c>
      <c r="AE1885" s="44">
        <f t="shared" si="635"/>
        <v>276.4653683</v>
      </c>
      <c r="AF1885" s="44">
        <f t="shared" si="634"/>
        <v>809.8791759</v>
      </c>
      <c r="AG1885" s="45">
        <f t="shared" si="5"/>
        <v>0.2076169963</v>
      </c>
      <c r="AH1885" s="45">
        <f t="shared" si="6"/>
        <v>0.1391752577</v>
      </c>
      <c r="AI1885" s="45" t="str">
        <f t="shared" si="7"/>
        <v/>
      </c>
      <c r="AJ1885" s="45" t="str">
        <f t="shared" si="8"/>
        <v/>
      </c>
      <c r="AK1885" s="45">
        <f t="shared" si="9"/>
        <v>0.01724158585</v>
      </c>
      <c r="AL1885" s="45">
        <f t="shared" si="10"/>
        <v>0.09849787697</v>
      </c>
      <c r="AM1885" s="45">
        <f t="shared" si="11"/>
        <v>0.01829138993</v>
      </c>
    </row>
    <row r="1886">
      <c r="A1886" s="33" t="s">
        <v>197</v>
      </c>
      <c r="B1886" s="34" t="s">
        <v>207</v>
      </c>
      <c r="C1886" s="35" t="s">
        <v>59</v>
      </c>
      <c r="D1886" s="36" t="str">
        <f t="shared" si="1"/>
        <v>Middle East/Saudi Arabia-Middle East/2011</v>
      </c>
      <c r="E1886" s="37">
        <f t="array" ref="E1886:H1886">VLOOKUP(D1886, GDP!D:L,{6,7,8,9},0)</f>
        <v>670000000000</v>
      </c>
      <c r="F1886" s="38">
        <v>0.035</v>
      </c>
      <c r="G1886" s="37">
        <v>721.0</v>
      </c>
      <c r="H1886" s="38"/>
      <c r="I1886" s="39">
        <f t="array" ref="I1886:J1886">VLOOKUP(D1886, ENERGY!I:M,{4,5},0)</f>
        <v>111353.5</v>
      </c>
      <c r="J1886" s="39">
        <v>312103.5</v>
      </c>
      <c r="K1886" s="40">
        <f t="array" ref="K1886:S1886">VLOOKUP(D1886, 'HUMAN RESOURCES'!D:V,{11,12,13,14,15,16,17,18,19},0)</f>
        <v>20</v>
      </c>
      <c r="L1886" s="40">
        <v>14.0</v>
      </c>
      <c r="M1886" s="40">
        <v>77.0</v>
      </c>
      <c r="N1886" s="41">
        <v>74.0</v>
      </c>
      <c r="O1886" s="42">
        <v>0.302</v>
      </c>
      <c r="P1886" s="42">
        <v>0.669</v>
      </c>
      <c r="Q1886" s="42">
        <v>0.029</v>
      </c>
      <c r="R1886" s="40">
        <v>2.7761728E7</v>
      </c>
      <c r="S1886" s="42">
        <v>0.823</v>
      </c>
      <c r="T1886" s="43">
        <f t="array" ref="T1886:U1886">VLOOKUP(D1886, TOURISM!D:H,{4,5},0)</f>
        <v>9317000000</v>
      </c>
      <c r="U1886" s="43">
        <v>1.8202E10</v>
      </c>
      <c r="V1886" s="38">
        <f t="array" ref="V1886:AA1886">VLOOKUP(D1886, BUSINESS!D:P,{8,9,10,11,12,13},0)</f>
        <v>0.145</v>
      </c>
      <c r="W1886" s="37">
        <v>21.0</v>
      </c>
      <c r="X1886" s="37"/>
      <c r="Y1886" s="37">
        <v>79.0</v>
      </c>
      <c r="Z1886" s="38">
        <v>0.475</v>
      </c>
      <c r="AA1886" s="38">
        <v>1.935</v>
      </c>
      <c r="AB1886" s="44">
        <f t="shared" si="598"/>
        <v>24133.9444</v>
      </c>
      <c r="AC1886" s="44">
        <f t="shared" si="638"/>
        <v>4.011043549</v>
      </c>
      <c r="AD1886" s="44">
        <f t="shared" si="639"/>
        <v>11.24222167</v>
      </c>
      <c r="AE1886" s="44">
        <f t="shared" si="635"/>
        <v>335.6059104</v>
      </c>
      <c r="AF1886" s="44">
        <f t="shared" si="634"/>
        <v>655.6508298</v>
      </c>
      <c r="AG1886" s="45">
        <f t="shared" si="5"/>
        <v>0.2482967672</v>
      </c>
      <c r="AH1886" s="45">
        <f t="shared" si="6"/>
        <v>0.0874811463</v>
      </c>
      <c r="AI1886" s="45">
        <f t="shared" si="7"/>
        <v>-0.2487661308</v>
      </c>
      <c r="AJ1886" s="45">
        <f t="shared" si="8"/>
        <v>-0.229344916</v>
      </c>
      <c r="AK1886" s="45">
        <f t="shared" si="9"/>
        <v>0.01846554604</v>
      </c>
      <c r="AL1886" s="45">
        <f t="shared" si="10"/>
        <v>0.2139166382</v>
      </c>
      <c r="AM1886" s="45">
        <f t="shared" si="11"/>
        <v>-0.1904337717</v>
      </c>
    </row>
    <row r="1887">
      <c r="A1887" s="33" t="s">
        <v>197</v>
      </c>
      <c r="B1887" s="34" t="s">
        <v>207</v>
      </c>
      <c r="C1887" s="35" t="s">
        <v>60</v>
      </c>
      <c r="D1887" s="36" t="str">
        <f t="shared" si="1"/>
        <v>Middle East/Saudi Arabia-Middle East/2012</v>
      </c>
      <c r="E1887" s="37">
        <f t="array" ref="E1887:H1887">VLOOKUP(D1887, GDP!D:L,{6,7,8,9},0)</f>
        <v>734000000000</v>
      </c>
      <c r="F1887" s="38">
        <v>0.032</v>
      </c>
      <c r="G1887" s="37">
        <v>795.0</v>
      </c>
      <c r="H1887" s="38"/>
      <c r="I1887" s="39">
        <f t="array" ref="I1887:J1887">VLOOKUP(D1887, ENERGY!I:M,{4,5},0)</f>
        <v>158214</v>
      </c>
      <c r="J1887" s="39">
        <v>432739.0</v>
      </c>
      <c r="K1887" s="40">
        <f t="array" ref="K1887:S1887">VLOOKUP(D1887, 'HUMAN RESOURCES'!D:V,{11,12,13,14,15,16,17,18,19},0)</f>
        <v>20</v>
      </c>
      <c r="L1887" s="40">
        <v>14.0</v>
      </c>
      <c r="M1887" s="40">
        <v>77.0</v>
      </c>
      <c r="N1887" s="41">
        <v>74.0</v>
      </c>
      <c r="O1887" s="42">
        <v>0.297</v>
      </c>
      <c r="P1887" s="42">
        <v>0.674</v>
      </c>
      <c r="Q1887" s="42">
        <v>0.029</v>
      </c>
      <c r="R1887" s="40">
        <v>2.8287855E7</v>
      </c>
      <c r="S1887" s="42">
        <v>0.825</v>
      </c>
      <c r="T1887" s="43">
        <f t="array" ref="T1887:U1887">VLOOKUP(D1887, TOURISM!D:H,{4,5},0)</f>
        <v>8400000000</v>
      </c>
      <c r="U1887" s="43">
        <v>1.7986E10</v>
      </c>
      <c r="V1887" s="38">
        <f t="array" ref="V1887:AA1887">VLOOKUP(D1887, BUSINESS!D:P,{8,9,10,11,12,13},0)</f>
        <v>0.145</v>
      </c>
      <c r="W1887" s="37">
        <v>21.0</v>
      </c>
      <c r="X1887" s="37">
        <v>22.0</v>
      </c>
      <c r="Y1887" s="37">
        <v>72.0</v>
      </c>
      <c r="Z1887" s="38">
        <v>0.54</v>
      </c>
      <c r="AA1887" s="38">
        <v>1.874</v>
      </c>
      <c r="AB1887" s="44">
        <f t="shared" si="598"/>
        <v>25947.53119</v>
      </c>
      <c r="AC1887" s="44">
        <f t="shared" si="638"/>
        <v>5.593000954</v>
      </c>
      <c r="AD1887" s="44">
        <f t="shared" si="639"/>
        <v>15.29769578</v>
      </c>
      <c r="AE1887" s="44">
        <f t="shared" si="635"/>
        <v>296.9472235</v>
      </c>
      <c r="AF1887" s="44">
        <f t="shared" si="634"/>
        <v>635.8205668</v>
      </c>
      <c r="AG1887" s="45">
        <f t="shared" si="5"/>
        <v>0.07514672128</v>
      </c>
      <c r="AH1887" s="45">
        <f t="shared" si="6"/>
        <v>0.1026352288</v>
      </c>
      <c r="AI1887" s="45">
        <f t="shared" si="7"/>
        <v>0.3944004561</v>
      </c>
      <c r="AJ1887" s="45">
        <f t="shared" si="8"/>
        <v>0.3607360033</v>
      </c>
      <c r="AK1887" s="45">
        <f t="shared" si="9"/>
        <v>0.01895152204</v>
      </c>
      <c r="AL1887" s="45">
        <f t="shared" si="10"/>
        <v>-0.1151907215</v>
      </c>
      <c r="AM1887" s="45">
        <f t="shared" si="11"/>
        <v>-0.03024515808</v>
      </c>
    </row>
    <row r="1888">
      <c r="A1888" s="33" t="s">
        <v>197</v>
      </c>
      <c r="B1888" s="34" t="s">
        <v>208</v>
      </c>
      <c r="C1888" s="35" t="s">
        <v>48</v>
      </c>
      <c r="D1888" s="36" t="str">
        <f t="shared" si="1"/>
        <v>Middle East/Syria-Middle East/2000</v>
      </c>
      <c r="E1888" s="37">
        <f t="array" ref="E1888:H1888">VLOOKUP(D1888, GDP!D:L,{6,7,8,9},0)</f>
        <v>19325894913</v>
      </c>
      <c r="F1888" s="38">
        <v>0.049</v>
      </c>
      <c r="G1888" s="37">
        <v>59.0</v>
      </c>
      <c r="H1888" s="38">
        <v>0.09</v>
      </c>
      <c r="I1888" s="39" t="str">
        <f t="array" ref="I1888:J1888">VLOOKUP(D1888, ENERGY!I:M,{4,5},0)</f>
        <v/>
      </c>
      <c r="J1888" s="39"/>
      <c r="K1888" s="40">
        <f t="array" ref="K1888:S1888">VLOOKUP(D1888, 'HUMAN RESOURCES'!D:V,{11,12,13,14,15,16,17,18,19},0)</f>
        <v>30</v>
      </c>
      <c r="L1888" s="40">
        <v>20.0</v>
      </c>
      <c r="M1888" s="40">
        <v>75.0</v>
      </c>
      <c r="N1888" s="41">
        <v>72.0</v>
      </c>
      <c r="O1888" s="42">
        <v>0.408</v>
      </c>
      <c r="P1888" s="42">
        <v>0.558</v>
      </c>
      <c r="Q1888" s="42">
        <v>0.034</v>
      </c>
      <c r="R1888" s="40">
        <v>1.6371208E7</v>
      </c>
      <c r="S1888" s="42">
        <v>0.519</v>
      </c>
      <c r="T1888" s="43">
        <f t="array" ref="T1888:U1888">VLOOKUP(D1888, TOURISM!D:H,{4,5},0)</f>
        <v>1082000000</v>
      </c>
      <c r="U1888" s="43">
        <v>6.69E8</v>
      </c>
      <c r="V1888" s="38" t="str">
        <f t="array" ref="V1888:AA1888">VLOOKUP(D1888, BUSINESS!D:P,{8,9,10,11,12,13},0)</f>
        <v/>
      </c>
      <c r="W1888" s="37"/>
      <c r="X1888" s="37"/>
      <c r="Y1888" s="37"/>
      <c r="Z1888" s="38">
        <v>0.002</v>
      </c>
      <c r="AA1888" s="38">
        <v>0.002</v>
      </c>
      <c r="AB1888" s="44">
        <f t="shared" si="598"/>
        <v>1180.48069</v>
      </c>
      <c r="AC1888" s="44"/>
      <c r="AD1888" s="44"/>
      <c r="AE1888" s="44">
        <f t="shared" si="635"/>
        <v>66.09164089</v>
      </c>
      <c r="AF1888" s="44">
        <f t="shared" si="634"/>
        <v>40.86442491</v>
      </c>
      <c r="AG1888" s="45" t="str">
        <f t="shared" si="5"/>
        <v/>
      </c>
      <c r="AH1888" s="45" t="str">
        <f t="shared" si="6"/>
        <v/>
      </c>
      <c r="AI1888" s="45" t="str">
        <f t="shared" si="7"/>
        <v/>
      </c>
      <c r="AJ1888" s="45" t="str">
        <f t="shared" si="8"/>
        <v/>
      </c>
      <c r="AK1888" s="45" t="str">
        <f t="shared" si="9"/>
        <v/>
      </c>
      <c r="AL1888" s="45" t="str">
        <f t="shared" si="10"/>
        <v/>
      </c>
      <c r="AM1888" s="45" t="str">
        <f t="shared" si="11"/>
        <v/>
      </c>
    </row>
    <row r="1889">
      <c r="A1889" s="33" t="s">
        <v>197</v>
      </c>
      <c r="B1889" s="34" t="s">
        <v>208</v>
      </c>
      <c r="C1889" s="35" t="s">
        <v>49</v>
      </c>
      <c r="D1889" s="36" t="str">
        <f t="shared" si="1"/>
        <v>Middle East/Syria-Middle East/2001</v>
      </c>
      <c r="E1889" s="37">
        <f t="array" ref="E1889:H1889">VLOOKUP(D1889, GDP!D:L,{6,7,8,9},0)</f>
        <v>21099833784</v>
      </c>
      <c r="F1889" s="38">
        <v>0.049</v>
      </c>
      <c r="G1889" s="37">
        <v>58.0</v>
      </c>
      <c r="H1889" s="38">
        <v>0.09</v>
      </c>
      <c r="I1889" s="39">
        <f t="array" ref="I1889:J1889">VLOOKUP(D1889, ENERGY!I:M,{4,5},0)</f>
        <v>19986</v>
      </c>
      <c r="J1889" s="39"/>
      <c r="K1889" s="40">
        <f t="array" ref="K1889:S1889">VLOOKUP(D1889, 'HUMAN RESOURCES'!D:V,{11,12,13,14,15,16,17,18,19},0)</f>
        <v>30</v>
      </c>
      <c r="L1889" s="40">
        <v>19.0</v>
      </c>
      <c r="M1889" s="40">
        <v>75.0</v>
      </c>
      <c r="N1889" s="41">
        <v>72.0</v>
      </c>
      <c r="O1889" s="42">
        <v>0.404</v>
      </c>
      <c r="P1889" s="42">
        <v>0.563</v>
      </c>
      <c r="Q1889" s="42">
        <v>0.034</v>
      </c>
      <c r="R1889" s="40">
        <v>1.6700984E7</v>
      </c>
      <c r="S1889" s="42">
        <v>0.523</v>
      </c>
      <c r="T1889" s="43">
        <f t="array" ref="T1889:U1889">VLOOKUP(D1889, TOURISM!D:H,{4,5},0)</f>
        <v>1150000000</v>
      </c>
      <c r="U1889" s="43">
        <v>6.7E8</v>
      </c>
      <c r="V1889" s="38" t="str">
        <f t="array" ref="V1889:AA1889">VLOOKUP(D1889, BUSINESS!D:P,{8,9,10,11,12,13},0)</f>
        <v/>
      </c>
      <c r="W1889" s="37"/>
      <c r="X1889" s="37"/>
      <c r="Y1889" s="37"/>
      <c r="Z1889" s="38">
        <v>0.004</v>
      </c>
      <c r="AA1889" s="38">
        <v>0.012</v>
      </c>
      <c r="AB1889" s="44">
        <f t="shared" si="598"/>
        <v>1263.388659</v>
      </c>
      <c r="AC1889" s="44">
        <f t="shared" ref="AC1889:AC1891" si="640">(I1889/R1889)*1000</f>
        <v>1.196695955</v>
      </c>
      <c r="AD1889" s="44"/>
      <c r="AE1889" s="44">
        <f t="shared" si="635"/>
        <v>68.85821817</v>
      </c>
      <c r="AF1889" s="44">
        <f t="shared" si="634"/>
        <v>40.11739668</v>
      </c>
      <c r="AG1889" s="45">
        <f t="shared" si="5"/>
        <v>0.07023238089</v>
      </c>
      <c r="AH1889" s="45">
        <f t="shared" si="6"/>
        <v>-0.01694915254</v>
      </c>
      <c r="AI1889" s="45" t="str">
        <f t="shared" si="7"/>
        <v/>
      </c>
      <c r="AJ1889" s="45" t="str">
        <f t="shared" si="8"/>
        <v/>
      </c>
      <c r="AK1889" s="45">
        <f t="shared" si="9"/>
        <v>0.02014365708</v>
      </c>
      <c r="AL1889" s="45">
        <f t="shared" si="10"/>
        <v>0.04185971557</v>
      </c>
      <c r="AM1889" s="45">
        <f t="shared" si="11"/>
        <v>-0.01828064964</v>
      </c>
    </row>
    <row r="1890">
      <c r="A1890" s="33" t="s">
        <v>197</v>
      </c>
      <c r="B1890" s="34" t="s">
        <v>208</v>
      </c>
      <c r="C1890" s="35" t="s">
        <v>50</v>
      </c>
      <c r="D1890" s="36" t="str">
        <f t="shared" si="1"/>
        <v>Middle East/Syria-Middle East/2002</v>
      </c>
      <c r="E1890" s="37">
        <f t="array" ref="E1890:H1890">VLOOKUP(D1890, GDP!D:L,{6,7,8,9},0)</f>
        <v>21582248882</v>
      </c>
      <c r="F1890" s="38">
        <v>0.049</v>
      </c>
      <c r="G1890" s="37">
        <v>57.0</v>
      </c>
      <c r="H1890" s="38">
        <v>0.09</v>
      </c>
      <c r="I1890" s="39">
        <f t="array" ref="I1890:J1890">VLOOKUP(D1890, ENERGY!I:M,{4,5},0)</f>
        <v>21649</v>
      </c>
      <c r="J1890" s="39">
        <v>61859.0</v>
      </c>
      <c r="K1890" s="40">
        <f t="array" ref="K1890:S1890">VLOOKUP(D1890, 'HUMAN RESOURCES'!D:V,{11,12,13,14,15,16,17,18,19},0)</f>
        <v>29</v>
      </c>
      <c r="L1890" s="40">
        <v>18.0</v>
      </c>
      <c r="M1890" s="40">
        <v>76.0</v>
      </c>
      <c r="N1890" s="41">
        <v>72.0</v>
      </c>
      <c r="O1890" s="42">
        <v>0.4</v>
      </c>
      <c r="P1890" s="42">
        <v>0.567</v>
      </c>
      <c r="Q1890" s="42">
        <v>0.034</v>
      </c>
      <c r="R1890" s="40">
        <v>1.6994676E7</v>
      </c>
      <c r="S1890" s="42">
        <v>0.527</v>
      </c>
      <c r="T1890" s="43">
        <f t="array" ref="T1890:U1890">VLOOKUP(D1890, TOURISM!D:H,{4,5},0)</f>
        <v>970000000</v>
      </c>
      <c r="U1890" s="43">
        <v>7.6E8</v>
      </c>
      <c r="V1890" s="38" t="str">
        <f t="array" ref="V1890:AA1890">VLOOKUP(D1890, BUSINESS!D:P,{8,9,10,11,12,13},0)</f>
        <v/>
      </c>
      <c r="W1890" s="37"/>
      <c r="X1890" s="37"/>
      <c r="Y1890" s="37"/>
      <c r="Z1890" s="38">
        <v>0.021</v>
      </c>
      <c r="AA1890" s="38">
        <v>0.024</v>
      </c>
      <c r="AB1890" s="44">
        <f t="shared" si="598"/>
        <v>1269.941768</v>
      </c>
      <c r="AC1890" s="44">
        <f t="shared" si="640"/>
        <v>1.273869534</v>
      </c>
      <c r="AD1890" s="44">
        <f t="shared" ref="AD1890:AD1891" si="641">J1890/R1890*1000</f>
        <v>3.639904638</v>
      </c>
      <c r="AE1890" s="44">
        <f t="shared" si="635"/>
        <v>57.07669861</v>
      </c>
      <c r="AF1890" s="44">
        <f t="shared" si="634"/>
        <v>44.71988757</v>
      </c>
      <c r="AG1890" s="45">
        <f t="shared" si="5"/>
        <v>0.005186929976</v>
      </c>
      <c r="AH1890" s="45">
        <f t="shared" si="6"/>
        <v>-0.01724137931</v>
      </c>
      <c r="AI1890" s="45">
        <f t="shared" si="7"/>
        <v>0.06448887765</v>
      </c>
      <c r="AJ1890" s="45" t="str">
        <f t="shared" si="8"/>
        <v/>
      </c>
      <c r="AK1890" s="45">
        <f t="shared" si="9"/>
        <v>0.01758531114</v>
      </c>
      <c r="AL1890" s="45">
        <f t="shared" si="10"/>
        <v>-0.1710982346</v>
      </c>
      <c r="AM1890" s="45">
        <f t="shared" si="11"/>
        <v>0.1147255624</v>
      </c>
    </row>
    <row r="1891">
      <c r="A1891" s="33" t="s">
        <v>197</v>
      </c>
      <c r="B1891" s="34" t="s">
        <v>208</v>
      </c>
      <c r="C1891" s="35" t="s">
        <v>51</v>
      </c>
      <c r="D1891" s="36" t="str">
        <f t="shared" si="1"/>
        <v>Middle East/Syria-Middle East/2003</v>
      </c>
      <c r="E1891" s="37">
        <f t="array" ref="E1891:H1891">VLOOKUP(D1891, GDP!D:L,{6,7,8,9},0)</f>
        <v>21828144686</v>
      </c>
      <c r="F1891" s="38">
        <v>0.051</v>
      </c>
      <c r="G1891" s="37">
        <v>60.0</v>
      </c>
      <c r="H1891" s="38">
        <v>0.075</v>
      </c>
      <c r="I1891" s="39">
        <f t="array" ref="I1891:J1891">VLOOKUP(D1891, ENERGY!I:M,{4,5},0)</f>
        <v>21233</v>
      </c>
      <c r="J1891" s="39">
        <v>62112.0</v>
      </c>
      <c r="K1891" s="40">
        <f t="array" ref="K1891:S1891">VLOOKUP(D1891, 'HUMAN RESOURCES'!D:V,{11,12,13,14,15,16,17,18,19},0)</f>
        <v>28</v>
      </c>
      <c r="L1891" s="40">
        <v>18.0</v>
      </c>
      <c r="M1891" s="40">
        <v>76.0</v>
      </c>
      <c r="N1891" s="41">
        <v>72.0</v>
      </c>
      <c r="O1891" s="42">
        <v>0.396</v>
      </c>
      <c r="P1891" s="42">
        <v>0.57</v>
      </c>
      <c r="Q1891" s="42">
        <v>0.034</v>
      </c>
      <c r="R1891" s="40">
        <v>1.7298476E7</v>
      </c>
      <c r="S1891" s="42">
        <v>0.53</v>
      </c>
      <c r="T1891" s="43">
        <f t="array" ref="T1891:U1891">VLOOKUP(D1891, TOURISM!D:H,{4,5},0)</f>
        <v>877000000</v>
      </c>
      <c r="U1891" s="43">
        <v>7.34E8</v>
      </c>
      <c r="V1891" s="38" t="str">
        <f t="array" ref="V1891:AA1891">VLOOKUP(D1891, BUSINESS!D:P,{8,9,10,11,12,13},0)</f>
        <v/>
      </c>
      <c r="W1891" s="37">
        <v>43.0</v>
      </c>
      <c r="X1891" s="37"/>
      <c r="Y1891" s="37"/>
      <c r="Z1891" s="38">
        <v>0.034</v>
      </c>
      <c r="AA1891" s="38">
        <v>0.069</v>
      </c>
      <c r="AB1891" s="44">
        <f t="shared" si="598"/>
        <v>1261.853627</v>
      </c>
      <c r="AC1891" s="44">
        <f t="shared" si="640"/>
        <v>1.22744917</v>
      </c>
      <c r="AD1891" s="44">
        <f t="shared" si="641"/>
        <v>3.590605323</v>
      </c>
      <c r="AE1891" s="44">
        <f t="shared" si="635"/>
        <v>50.69810774</v>
      </c>
      <c r="AF1891" s="44">
        <f t="shared" si="634"/>
        <v>42.43148356</v>
      </c>
      <c r="AG1891" s="45">
        <f t="shared" si="5"/>
        <v>-0.006368906628</v>
      </c>
      <c r="AH1891" s="45">
        <f t="shared" si="6"/>
        <v>0.05263157895</v>
      </c>
      <c r="AI1891" s="45">
        <f t="shared" si="7"/>
        <v>-0.03644043871</v>
      </c>
      <c r="AJ1891" s="45">
        <f t="shared" si="8"/>
        <v>-0.01354412288</v>
      </c>
      <c r="AK1891" s="45">
        <f t="shared" si="9"/>
        <v>0.01787618664</v>
      </c>
      <c r="AL1891" s="45">
        <f t="shared" si="10"/>
        <v>-0.1117547269</v>
      </c>
      <c r="AM1891" s="45">
        <f t="shared" si="11"/>
        <v>-0.05117195356</v>
      </c>
    </row>
    <row r="1892">
      <c r="A1892" s="33" t="s">
        <v>197</v>
      </c>
      <c r="B1892" s="34" t="s">
        <v>208</v>
      </c>
      <c r="C1892" s="35" t="s">
        <v>52</v>
      </c>
      <c r="D1892" s="36" t="str">
        <f t="shared" si="1"/>
        <v>Middle East/Syria-Middle East/2004</v>
      </c>
      <c r="E1892" s="37">
        <f t="array" ref="E1892:H1892">VLOOKUP(D1892, GDP!D:L,{6,7,8,9},0)</f>
        <v>25086930693</v>
      </c>
      <c r="F1892" s="38">
        <v>0.045</v>
      </c>
      <c r="G1892" s="37">
        <v>61.0</v>
      </c>
      <c r="H1892" s="38">
        <v>0.075</v>
      </c>
      <c r="I1892" s="39" t="str">
        <f t="array" ref="I1892:J1892">VLOOKUP(D1892, ENERGY!I:M,{4,5},0)</f>
        <v/>
      </c>
      <c r="J1892" s="39"/>
      <c r="K1892" s="40">
        <f t="array" ref="K1892:S1892">VLOOKUP(D1892, 'HUMAN RESOURCES'!D:V,{11,12,13,14,15,16,17,18,19},0)</f>
        <v>28</v>
      </c>
      <c r="L1892" s="40">
        <v>17.0</v>
      </c>
      <c r="M1892" s="40">
        <v>76.0</v>
      </c>
      <c r="N1892" s="41">
        <v>73.0</v>
      </c>
      <c r="O1892" s="42">
        <v>0.392</v>
      </c>
      <c r="P1892" s="42">
        <v>0.575</v>
      </c>
      <c r="Q1892" s="42">
        <v>0.034</v>
      </c>
      <c r="R1892" s="40">
        <v>1.7676012E7</v>
      </c>
      <c r="S1892" s="42">
        <v>0.534</v>
      </c>
      <c r="T1892" s="43">
        <f t="array" ref="T1892:U1892">VLOOKUP(D1892, TOURISM!D:H,{4,5},0)</f>
        <v>1883000000</v>
      </c>
      <c r="U1892" s="43">
        <v>6.88E8</v>
      </c>
      <c r="V1892" s="38" t="str">
        <f t="array" ref="V1892:AA1892">VLOOKUP(D1892, BUSINESS!D:P,{8,9,10,11,12,13},0)</f>
        <v/>
      </c>
      <c r="W1892" s="37">
        <v>43.0</v>
      </c>
      <c r="X1892" s="37"/>
      <c r="Y1892" s="37"/>
      <c r="Z1892" s="38">
        <v>0.043</v>
      </c>
      <c r="AA1892" s="38">
        <v>0.133</v>
      </c>
      <c r="AB1892" s="44">
        <f t="shared" si="598"/>
        <v>1419.264181</v>
      </c>
      <c r="AC1892" s="44"/>
      <c r="AD1892" s="44"/>
      <c r="AE1892" s="44">
        <f t="shared" si="635"/>
        <v>106.5285541</v>
      </c>
      <c r="AF1892" s="44">
        <f t="shared" si="634"/>
        <v>38.9228068</v>
      </c>
      <c r="AG1892" s="45">
        <f t="shared" si="5"/>
        <v>0.1247454937</v>
      </c>
      <c r="AH1892" s="45">
        <f t="shared" si="6"/>
        <v>0.01666666667</v>
      </c>
      <c r="AI1892" s="45" t="str">
        <f t="shared" si="7"/>
        <v/>
      </c>
      <c r="AJ1892" s="45" t="str">
        <f t="shared" si="8"/>
        <v/>
      </c>
      <c r="AK1892" s="45">
        <f t="shared" si="9"/>
        <v>0.02182481278</v>
      </c>
      <c r="AL1892" s="45">
        <f t="shared" si="10"/>
        <v>1.101233336</v>
      </c>
      <c r="AM1892" s="45">
        <f t="shared" si="11"/>
        <v>-0.08269040979</v>
      </c>
    </row>
    <row r="1893">
      <c r="A1893" s="33" t="s">
        <v>197</v>
      </c>
      <c r="B1893" s="34" t="s">
        <v>208</v>
      </c>
      <c r="C1893" s="35" t="s">
        <v>53</v>
      </c>
      <c r="D1893" s="36" t="str">
        <f t="shared" si="1"/>
        <v>Middle East/Syria-Middle East/2005</v>
      </c>
      <c r="E1893" s="37">
        <f t="array" ref="E1893:H1893">VLOOKUP(D1893, GDP!D:L,{6,7,8,9},0)</f>
        <v>28858965517</v>
      </c>
      <c r="F1893" s="38">
        <v>0.041</v>
      </c>
      <c r="G1893" s="37">
        <v>63.0</v>
      </c>
      <c r="H1893" s="38">
        <v>0.08</v>
      </c>
      <c r="I1893" s="39">
        <f t="array" ref="I1893:J1893">VLOOKUP(D1893, ENERGY!I:M,{4,5},0)</f>
        <v>22341</v>
      </c>
      <c r="J1893" s="39">
        <v>60645.0</v>
      </c>
      <c r="K1893" s="40">
        <f t="array" ref="K1893:S1893">VLOOKUP(D1893, 'HUMAN RESOURCES'!D:V,{11,12,13,14,15,16,17,18,19},0)</f>
        <v>27</v>
      </c>
      <c r="L1893" s="40">
        <v>16.0</v>
      </c>
      <c r="M1893" s="40">
        <v>77.0</v>
      </c>
      <c r="N1893" s="41">
        <v>73.0</v>
      </c>
      <c r="O1893" s="42">
        <v>0.386</v>
      </c>
      <c r="P1893" s="42">
        <v>0.58</v>
      </c>
      <c r="Q1893" s="42">
        <v>0.034</v>
      </c>
      <c r="R1893" s="40">
        <v>1.8167367E7</v>
      </c>
      <c r="S1893" s="42">
        <v>0.538</v>
      </c>
      <c r="T1893" s="43">
        <f t="array" ref="T1893:U1893">VLOOKUP(D1893, TOURISM!D:H,{4,5},0)</f>
        <v>2035000000</v>
      </c>
      <c r="U1893" s="43">
        <v>5.84E8</v>
      </c>
      <c r="V1893" s="38">
        <f t="array" ref="V1893:AA1893">VLOOKUP(D1893, BUSINESS!D:P,{8,9,10,11,12,13},0)</f>
        <v>0.433</v>
      </c>
      <c r="W1893" s="37">
        <v>43.0</v>
      </c>
      <c r="X1893" s="37"/>
      <c r="Y1893" s="37">
        <v>336.0</v>
      </c>
      <c r="Z1893" s="38">
        <v>0.056</v>
      </c>
      <c r="AA1893" s="38">
        <v>0.162</v>
      </c>
      <c r="AB1893" s="44">
        <f t="shared" si="598"/>
        <v>1588.505672</v>
      </c>
      <c r="AC1893" s="44">
        <f>(I1893/R1893)*1000</f>
        <v>1.22973241</v>
      </c>
      <c r="AD1893" s="44">
        <f>J1893/R1893*1000</f>
        <v>3.338128194</v>
      </c>
      <c r="AE1893" s="44">
        <f t="shared" si="635"/>
        <v>112.0140304</v>
      </c>
      <c r="AF1893" s="44">
        <f t="shared" si="634"/>
        <v>32.14554977</v>
      </c>
      <c r="AG1893" s="45">
        <f t="shared" si="5"/>
        <v>0.1192459395</v>
      </c>
      <c r="AH1893" s="45">
        <f t="shared" si="6"/>
        <v>0.03278688525</v>
      </c>
      <c r="AI1893" s="45" t="str">
        <f t="shared" si="7"/>
        <v/>
      </c>
      <c r="AJ1893" s="45" t="str">
        <f t="shared" si="8"/>
        <v/>
      </c>
      <c r="AK1893" s="45">
        <f t="shared" si="9"/>
        <v>0.02779784264</v>
      </c>
      <c r="AL1893" s="45">
        <f t="shared" si="10"/>
        <v>0.05149301438</v>
      </c>
      <c r="AM1893" s="45">
        <f t="shared" si="11"/>
        <v>-0.1741204602</v>
      </c>
    </row>
    <row r="1894">
      <c r="A1894" s="33" t="s">
        <v>197</v>
      </c>
      <c r="B1894" s="34" t="s">
        <v>208</v>
      </c>
      <c r="C1894" s="35" t="s">
        <v>54</v>
      </c>
      <c r="D1894" s="36" t="str">
        <f t="shared" si="1"/>
        <v>Middle East/Syria-Middle East/2006</v>
      </c>
      <c r="E1894" s="37">
        <f t="array" ref="E1894:H1894">VLOOKUP(D1894, GDP!D:L,{6,7,8,9},0)</f>
        <v>33332844575</v>
      </c>
      <c r="F1894" s="38">
        <v>0.038</v>
      </c>
      <c r="G1894" s="37">
        <v>66.0</v>
      </c>
      <c r="H1894" s="38">
        <v>0.08</v>
      </c>
      <c r="I1894" s="39" t="str">
        <f t="array" ref="I1894:J1894">VLOOKUP(D1894, ENERGY!I:M,{4,5},0)</f>
        <v/>
      </c>
      <c r="J1894" s="39"/>
      <c r="K1894" s="40">
        <f t="array" ref="K1894:S1894">VLOOKUP(D1894, 'HUMAN RESOURCES'!D:V,{11,12,13,14,15,16,17,18,19},0)</f>
        <v>27</v>
      </c>
      <c r="L1894" s="40">
        <v>15.0</v>
      </c>
      <c r="M1894" s="40">
        <v>77.0</v>
      </c>
      <c r="N1894" s="41">
        <v>73.0</v>
      </c>
      <c r="O1894" s="42">
        <v>0.38</v>
      </c>
      <c r="P1894" s="42">
        <v>0.585</v>
      </c>
      <c r="Q1894" s="42">
        <v>0.034</v>
      </c>
      <c r="R1894" s="40">
        <v>1.8804914E7</v>
      </c>
      <c r="S1894" s="42">
        <v>0.542</v>
      </c>
      <c r="T1894" s="43">
        <f t="array" ref="T1894:U1894">VLOOKUP(D1894, TOURISM!D:H,{4,5},0)</f>
        <v>2113000000</v>
      </c>
      <c r="U1894" s="43">
        <v>5.85E8</v>
      </c>
      <c r="V1894" s="38">
        <f t="array" ref="V1894:AA1894">VLOOKUP(D1894, BUSINESS!D:P,{8,9,10,11,12,13},0)</f>
        <v>0.433</v>
      </c>
      <c r="W1894" s="37">
        <v>43.0</v>
      </c>
      <c r="X1894" s="37"/>
      <c r="Y1894" s="37">
        <v>336.0</v>
      </c>
      <c r="Z1894" s="38">
        <v>0.078</v>
      </c>
      <c r="AA1894" s="38">
        <v>0.249</v>
      </c>
      <c r="AB1894" s="44">
        <f t="shared" si="598"/>
        <v>1772.560331</v>
      </c>
      <c r="AC1894" s="44"/>
      <c r="AD1894" s="44"/>
      <c r="AE1894" s="44">
        <f t="shared" si="635"/>
        <v>112.3642469</v>
      </c>
      <c r="AF1894" s="44">
        <f t="shared" si="634"/>
        <v>31.10888994</v>
      </c>
      <c r="AG1894" s="45">
        <f t="shared" si="5"/>
        <v>0.1158665419</v>
      </c>
      <c r="AH1894" s="45">
        <f t="shared" si="6"/>
        <v>0.04761904762</v>
      </c>
      <c r="AI1894" s="45" t="str">
        <f t="shared" si="7"/>
        <v/>
      </c>
      <c r="AJ1894" s="45" t="str">
        <f t="shared" si="8"/>
        <v/>
      </c>
      <c r="AK1894" s="45">
        <f t="shared" si="9"/>
        <v>0.03509297742</v>
      </c>
      <c r="AL1894" s="45">
        <f t="shared" si="10"/>
        <v>0.003126541262</v>
      </c>
      <c r="AM1894" s="45">
        <f t="shared" si="11"/>
        <v>-0.03224893742</v>
      </c>
    </row>
    <row r="1895">
      <c r="A1895" s="33" t="s">
        <v>197</v>
      </c>
      <c r="B1895" s="34" t="s">
        <v>208</v>
      </c>
      <c r="C1895" s="35" t="s">
        <v>55</v>
      </c>
      <c r="D1895" s="36" t="str">
        <f t="shared" si="1"/>
        <v>Middle East/Syria-Middle East/2007</v>
      </c>
      <c r="E1895" s="37">
        <f t="array" ref="E1895:H1895">VLOOKUP(D1895, GDP!D:L,{6,7,8,9},0)</f>
        <v>40405006007</v>
      </c>
      <c r="F1895" s="38">
        <v>0.038</v>
      </c>
      <c r="G1895" s="37">
        <v>79.0</v>
      </c>
      <c r="H1895" s="38">
        <v>0.102</v>
      </c>
      <c r="I1895" s="39">
        <f t="array" ref="I1895:J1895">VLOOKUP(D1895, ENERGY!I:M,{4,5},0)</f>
        <v>16787.5</v>
      </c>
      <c r="J1895" s="39">
        <v>49948.5</v>
      </c>
      <c r="K1895" s="40">
        <f t="array" ref="K1895:S1895">VLOOKUP(D1895, 'HUMAN RESOURCES'!D:V,{11,12,13,14,15,16,17,18,19},0)</f>
        <v>26</v>
      </c>
      <c r="L1895" s="40">
        <v>15.0</v>
      </c>
      <c r="M1895" s="40">
        <v>77.0</v>
      </c>
      <c r="N1895" s="41">
        <v>73.0</v>
      </c>
      <c r="O1895" s="42">
        <v>0.373</v>
      </c>
      <c r="P1895" s="42">
        <v>0.592</v>
      </c>
      <c r="Q1895" s="42">
        <v>0.035</v>
      </c>
      <c r="R1895" s="40">
        <v>1.9561477E7</v>
      </c>
      <c r="S1895" s="42">
        <v>0.545</v>
      </c>
      <c r="T1895" s="43">
        <f t="array" ref="T1895:U1895">VLOOKUP(D1895, TOURISM!D:H,{4,5},0)</f>
        <v>2972000000</v>
      </c>
      <c r="U1895" s="43">
        <v>7.1E8</v>
      </c>
      <c r="V1895" s="38">
        <f t="array" ref="V1895:AA1895">VLOOKUP(D1895, BUSINESS!D:P,{8,9,10,11,12,13},0)</f>
        <v>0.433</v>
      </c>
      <c r="W1895" s="37">
        <v>43.0</v>
      </c>
      <c r="X1895" s="37"/>
      <c r="Y1895" s="37">
        <v>336.0</v>
      </c>
      <c r="Z1895" s="38">
        <v>0.115</v>
      </c>
      <c r="AA1895" s="38">
        <v>0.319</v>
      </c>
      <c r="AB1895" s="44">
        <f t="shared" si="598"/>
        <v>2065.539632</v>
      </c>
      <c r="AC1895" s="44">
        <f>(I1895/R1895)*1000</f>
        <v>0.8581918431</v>
      </c>
      <c r="AD1895" s="44">
        <f>J1895/R1895*1000</f>
        <v>2.553411483</v>
      </c>
      <c r="AE1895" s="44">
        <f t="shared" si="635"/>
        <v>151.9312678</v>
      </c>
      <c r="AF1895" s="44">
        <f t="shared" si="634"/>
        <v>36.29582776</v>
      </c>
      <c r="AG1895" s="45">
        <f t="shared" si="5"/>
        <v>0.1652859407</v>
      </c>
      <c r="AH1895" s="45">
        <f t="shared" si="6"/>
        <v>0.196969697</v>
      </c>
      <c r="AI1895" s="45" t="str">
        <f t="shared" si="7"/>
        <v/>
      </c>
      <c r="AJ1895" s="45" t="str">
        <f t="shared" si="8"/>
        <v/>
      </c>
      <c r="AK1895" s="45">
        <f t="shared" si="9"/>
        <v>0.04023219675</v>
      </c>
      <c r="AL1895" s="45">
        <f t="shared" si="10"/>
        <v>0.3521317673</v>
      </c>
      <c r="AM1895" s="45">
        <f t="shared" si="11"/>
        <v>0.1667349054</v>
      </c>
    </row>
    <row r="1896">
      <c r="A1896" s="33" t="s">
        <v>197</v>
      </c>
      <c r="B1896" s="34" t="s">
        <v>208</v>
      </c>
      <c r="C1896" s="35" t="s">
        <v>56</v>
      </c>
      <c r="D1896" s="36" t="str">
        <f t="shared" si="1"/>
        <v>Middle East/Syria-Middle East/2008</v>
      </c>
      <c r="E1896" s="37">
        <f t="array" ref="E1896:H1896">VLOOKUP(D1896, GDP!D:L,{6,7,8,9},0)</f>
        <v>40405006007</v>
      </c>
      <c r="F1896" s="38">
        <v>0.034</v>
      </c>
      <c r="G1896" s="37">
        <v>90.0</v>
      </c>
      <c r="H1896" s="38">
        <v>0.102</v>
      </c>
      <c r="I1896" s="39" t="str">
        <f t="array" ref="I1896:J1896">VLOOKUP(D1896, ENERGY!I:M,{4,5},0)</f>
        <v/>
      </c>
      <c r="J1896" s="39"/>
      <c r="K1896" s="40">
        <f t="array" ref="K1896:S1896">VLOOKUP(D1896, 'HUMAN RESOURCES'!D:V,{11,12,13,14,15,16,17,18,19},0)</f>
        <v>26</v>
      </c>
      <c r="L1896" s="40">
        <v>14.0</v>
      </c>
      <c r="M1896" s="40">
        <v>77.0</v>
      </c>
      <c r="N1896" s="41">
        <v>73.0</v>
      </c>
      <c r="O1896" s="42">
        <v>0.367</v>
      </c>
      <c r="P1896" s="42">
        <v>0.598</v>
      </c>
      <c r="Q1896" s="42">
        <v>0.036</v>
      </c>
      <c r="R1896" s="40">
        <v>2.0346056E7</v>
      </c>
      <c r="S1896" s="42">
        <v>0.549</v>
      </c>
      <c r="T1896" s="43">
        <f t="array" ref="T1896:U1896">VLOOKUP(D1896, TOURISM!D:H,{4,5},0)</f>
        <v>3176000000</v>
      </c>
      <c r="U1896" s="43">
        <v>9.12E8</v>
      </c>
      <c r="V1896" s="38">
        <f t="array" ref="V1896:AA1896">VLOOKUP(D1896, BUSINESS!D:P,{8,9,10,11,12,13},0)</f>
        <v>0.398</v>
      </c>
      <c r="W1896" s="37">
        <v>16.0</v>
      </c>
      <c r="X1896" s="37"/>
      <c r="Y1896" s="37">
        <v>336.0</v>
      </c>
      <c r="Z1896" s="38">
        <v>0.14</v>
      </c>
      <c r="AA1896" s="38">
        <v>0.347</v>
      </c>
      <c r="AB1896" s="44">
        <f t="shared" si="598"/>
        <v>1985.888863</v>
      </c>
      <c r="AC1896" s="44"/>
      <c r="AD1896" s="44"/>
      <c r="AE1896" s="44">
        <f t="shared" si="635"/>
        <v>156.0990494</v>
      </c>
      <c r="AF1896" s="44">
        <f t="shared" si="634"/>
        <v>44.82441216</v>
      </c>
      <c r="AG1896" s="45">
        <f t="shared" si="5"/>
        <v>-0.0385617242</v>
      </c>
      <c r="AH1896" s="45">
        <f t="shared" si="6"/>
        <v>0.1392405063</v>
      </c>
      <c r="AI1896" s="45" t="str">
        <f t="shared" si="7"/>
        <v/>
      </c>
      <c r="AJ1896" s="45" t="str">
        <f t="shared" si="8"/>
        <v/>
      </c>
      <c r="AK1896" s="45">
        <f t="shared" si="9"/>
        <v>0.04010837218</v>
      </c>
      <c r="AL1896" s="45">
        <f t="shared" si="10"/>
        <v>0.02743202017</v>
      </c>
      <c r="AM1896" s="45">
        <f t="shared" si="11"/>
        <v>0.234974236</v>
      </c>
    </row>
    <row r="1897">
      <c r="A1897" s="33" t="s">
        <v>197</v>
      </c>
      <c r="B1897" s="34" t="s">
        <v>208</v>
      </c>
      <c r="C1897" s="35" t="s">
        <v>57</v>
      </c>
      <c r="D1897" s="36" t="str">
        <f t="shared" si="1"/>
        <v>Middle East/Syria-Middle East/2009</v>
      </c>
      <c r="E1897" s="37">
        <f t="array" ref="E1897:H1897">VLOOKUP(D1897, GDP!D:L,{6,7,8,9},0)</f>
        <v>40405006007</v>
      </c>
      <c r="F1897" s="38">
        <v>0.035</v>
      </c>
      <c r="G1897" s="37">
        <v>95.0</v>
      </c>
      <c r="H1897" s="38">
        <v>0.1</v>
      </c>
      <c r="I1897" s="39">
        <f t="array" ref="I1897:J1897">VLOOKUP(D1897, ENERGY!I:M,{4,5},0)</f>
        <v>19769</v>
      </c>
      <c r="J1897" s="39">
        <v>48248.5</v>
      </c>
      <c r="K1897" s="40">
        <f t="array" ref="K1897:S1897">VLOOKUP(D1897, 'HUMAN RESOURCES'!D:V,{11,12,13,14,15,16,17,18,19},0)</f>
        <v>25</v>
      </c>
      <c r="L1897" s="40">
        <v>14.0</v>
      </c>
      <c r="M1897" s="40">
        <v>77.0</v>
      </c>
      <c r="N1897" s="41">
        <v>73.0</v>
      </c>
      <c r="O1897" s="42">
        <v>0.361</v>
      </c>
      <c r="P1897" s="42">
        <v>0.602</v>
      </c>
      <c r="Q1897" s="42">
        <v>0.036</v>
      </c>
      <c r="R1897" s="40">
        <v>2.1031546E7</v>
      </c>
      <c r="S1897" s="42">
        <v>0.553</v>
      </c>
      <c r="T1897" s="43">
        <f t="array" ref="T1897:U1897">VLOOKUP(D1897, TOURISM!D:H,{4,5},0)</f>
        <v>3781000000</v>
      </c>
      <c r="U1897" s="43">
        <v>9.8E8</v>
      </c>
      <c r="V1897" s="38">
        <f t="array" ref="V1897:AA1897">VLOOKUP(D1897, BUSINESS!D:P,{8,9,10,11,12,13},0)</f>
        <v>0.397</v>
      </c>
      <c r="W1897" s="37">
        <v>15.0</v>
      </c>
      <c r="X1897" s="37"/>
      <c r="Y1897" s="37">
        <v>336.0</v>
      </c>
      <c r="Z1897" s="38">
        <v>0.173</v>
      </c>
      <c r="AA1897" s="38">
        <v>0.477</v>
      </c>
      <c r="AB1897" s="44">
        <f t="shared" si="598"/>
        <v>1921.161954</v>
      </c>
      <c r="AC1897" s="44">
        <f>(I1897/R1897)*1000</f>
        <v>0.93996894</v>
      </c>
      <c r="AD1897" s="44">
        <f>J1897/R1897*1000</f>
        <v>2.294101442</v>
      </c>
      <c r="AE1897" s="44">
        <f t="shared" si="635"/>
        <v>179.7775589</v>
      </c>
      <c r="AF1897" s="44">
        <f t="shared" si="634"/>
        <v>46.59666959</v>
      </c>
      <c r="AG1897" s="45">
        <f t="shared" si="5"/>
        <v>-0.03259341943</v>
      </c>
      <c r="AH1897" s="45">
        <f t="shared" si="6"/>
        <v>0.05555555556</v>
      </c>
      <c r="AI1897" s="45" t="str">
        <f t="shared" si="7"/>
        <v/>
      </c>
      <c r="AJ1897" s="45" t="str">
        <f t="shared" si="8"/>
        <v/>
      </c>
      <c r="AK1897" s="45">
        <f t="shared" si="9"/>
        <v>0.03369154199</v>
      </c>
      <c r="AL1897" s="45">
        <f t="shared" si="10"/>
        <v>0.1516890054</v>
      </c>
      <c r="AM1897" s="45">
        <f t="shared" si="11"/>
        <v>0.03953777298</v>
      </c>
    </row>
    <row r="1898">
      <c r="A1898" s="33" t="s">
        <v>197</v>
      </c>
      <c r="B1898" s="34" t="s">
        <v>208</v>
      </c>
      <c r="C1898" s="35" t="s">
        <v>58</v>
      </c>
      <c r="D1898" s="36" t="str">
        <f t="shared" si="1"/>
        <v>Middle East/Syria-Middle East/2010</v>
      </c>
      <c r="E1898" s="37">
        <f t="array" ref="E1898:H1898">VLOOKUP(D1898, GDP!D:L,{6,7,8,9},0)</f>
        <v>40405006007</v>
      </c>
      <c r="F1898" s="38">
        <v>0.034</v>
      </c>
      <c r="G1898" s="37">
        <v>97.0</v>
      </c>
      <c r="H1898" s="38">
        <v>0.099</v>
      </c>
      <c r="I1898" s="39" t="str">
        <f t="array" ref="I1898:J1898">VLOOKUP(D1898, ENERGY!I:M,{4,5},0)</f>
        <v/>
      </c>
      <c r="J1898" s="39"/>
      <c r="K1898" s="40">
        <f t="array" ref="K1898:S1898">VLOOKUP(D1898, 'HUMAN RESOURCES'!D:V,{11,12,13,14,15,16,17,18,19},0)</f>
        <v>25</v>
      </c>
      <c r="L1898" s="40">
        <v>13.0</v>
      </c>
      <c r="M1898" s="40">
        <v>78.0</v>
      </c>
      <c r="N1898" s="41">
        <v>72.0</v>
      </c>
      <c r="O1898" s="42">
        <v>0.357</v>
      </c>
      <c r="P1898" s="42">
        <v>0.605</v>
      </c>
      <c r="Q1898" s="42">
        <v>0.037</v>
      </c>
      <c r="R1898" s="40">
        <v>2.1532647E7</v>
      </c>
      <c r="S1898" s="42">
        <v>0.557</v>
      </c>
      <c r="T1898" s="43">
        <f t="array" ref="T1898:U1898">VLOOKUP(D1898, TOURISM!D:H,{4,5},0)</f>
        <v>6308000000</v>
      </c>
      <c r="U1898" s="43">
        <v>1.598E9</v>
      </c>
      <c r="V1898" s="38">
        <f t="array" ref="V1898:AA1898">VLOOKUP(D1898, BUSINESS!D:P,{8,9,10,11,12,13},0)</f>
        <v>0.397</v>
      </c>
      <c r="W1898" s="37">
        <v>13.0</v>
      </c>
      <c r="X1898" s="37"/>
      <c r="Y1898" s="37">
        <v>336.0</v>
      </c>
      <c r="Z1898" s="38">
        <v>0.207</v>
      </c>
      <c r="AA1898" s="38">
        <v>0.543</v>
      </c>
      <c r="AB1898" s="44">
        <f t="shared" si="598"/>
        <v>1876.453276</v>
      </c>
      <c r="AC1898" s="44"/>
      <c r="AD1898" s="44"/>
      <c r="AE1898" s="44">
        <f t="shared" si="635"/>
        <v>292.9505137</v>
      </c>
      <c r="AF1898" s="44">
        <f t="shared" si="634"/>
        <v>74.21289171</v>
      </c>
      <c r="AG1898" s="45">
        <f t="shared" si="5"/>
        <v>-0.02327168601</v>
      </c>
      <c r="AH1898" s="45">
        <f t="shared" si="6"/>
        <v>0.02105263158</v>
      </c>
      <c r="AI1898" s="45" t="str">
        <f t="shared" si="7"/>
        <v/>
      </c>
      <c r="AJ1898" s="45" t="str">
        <f t="shared" si="8"/>
        <v/>
      </c>
      <c r="AK1898" s="45">
        <f t="shared" si="9"/>
        <v>0.02382616095</v>
      </c>
      <c r="AL1898" s="45">
        <f t="shared" si="10"/>
        <v>0.6295165841</v>
      </c>
      <c r="AM1898" s="45">
        <f t="shared" si="11"/>
        <v>0.5926651487</v>
      </c>
    </row>
    <row r="1899">
      <c r="A1899" s="33" t="s">
        <v>197</v>
      </c>
      <c r="B1899" s="34" t="s">
        <v>208</v>
      </c>
      <c r="C1899" s="35" t="s">
        <v>59</v>
      </c>
      <c r="D1899" s="36" t="str">
        <f t="shared" si="1"/>
        <v>Middle East/Syria-Middle East/2011</v>
      </c>
      <c r="E1899" s="37">
        <f t="array" ref="E1899:H1899">VLOOKUP(D1899, GDP!D:L,{6,7,8,9},0)</f>
        <v>40405006007</v>
      </c>
      <c r="F1899" s="38">
        <v>0.034</v>
      </c>
      <c r="G1899" s="37">
        <v>102.0</v>
      </c>
      <c r="H1899" s="38">
        <v>0.099</v>
      </c>
      <c r="I1899" s="39">
        <f t="array" ref="I1899:J1899">VLOOKUP(D1899, ENERGY!I:M,{4,5},0)</f>
        <v>20792</v>
      </c>
      <c r="J1899" s="39">
        <v>50634.0</v>
      </c>
      <c r="K1899" s="40">
        <f t="array" ref="K1899:S1899">VLOOKUP(D1899, 'HUMAN RESOURCES'!D:V,{11,12,13,14,15,16,17,18,19},0)</f>
        <v>25</v>
      </c>
      <c r="L1899" s="40">
        <v>13.0</v>
      </c>
      <c r="M1899" s="40">
        <v>78.0</v>
      </c>
      <c r="N1899" s="41">
        <v>72.0</v>
      </c>
      <c r="O1899" s="42">
        <v>0.355</v>
      </c>
      <c r="P1899" s="42">
        <v>0.607</v>
      </c>
      <c r="Q1899" s="42">
        <v>0.038</v>
      </c>
      <c r="R1899" s="40">
        <v>2.1961676E7</v>
      </c>
      <c r="S1899" s="42">
        <v>0.561</v>
      </c>
      <c r="T1899" s="43">
        <f t="array" ref="T1899:U1899">VLOOKUP(D1899, TOURISM!D:H,{4,5},0)</f>
        <v>6308000000</v>
      </c>
      <c r="U1899" s="43">
        <v>1.598E9</v>
      </c>
      <c r="V1899" s="38">
        <f t="array" ref="V1899:AA1899">VLOOKUP(D1899, BUSINESS!D:P,{8,9,10,11,12,13},0)</f>
        <v>0.397</v>
      </c>
      <c r="W1899" s="37">
        <v>13.0</v>
      </c>
      <c r="X1899" s="37"/>
      <c r="Y1899" s="37">
        <v>336.0</v>
      </c>
      <c r="Z1899" s="38">
        <v>0.225</v>
      </c>
      <c r="AA1899" s="38">
        <v>0.592</v>
      </c>
      <c r="AB1899" s="44">
        <f t="shared" si="598"/>
        <v>1839.796107</v>
      </c>
      <c r="AC1899" s="44">
        <f t="shared" ref="AC1899:AC1900" si="642">(I1899/R1899)*1000</f>
        <v>0.9467401304</v>
      </c>
      <c r="AD1899" s="44">
        <f t="shared" ref="AD1899:AD1900" si="643">J1899/R1899*1000</f>
        <v>2.305561743</v>
      </c>
      <c r="AE1899" s="44">
        <f t="shared" si="635"/>
        <v>287.2276232</v>
      </c>
      <c r="AF1899" s="44">
        <f t="shared" si="634"/>
        <v>72.76311699</v>
      </c>
      <c r="AG1899" s="45">
        <f t="shared" si="5"/>
        <v>-0.01953534876</v>
      </c>
      <c r="AH1899" s="45">
        <f t="shared" si="6"/>
        <v>0.05154639175</v>
      </c>
      <c r="AI1899" s="45" t="str">
        <f t="shared" si="7"/>
        <v/>
      </c>
      <c r="AJ1899" s="45" t="str">
        <f t="shared" si="8"/>
        <v/>
      </c>
      <c r="AK1899" s="45">
        <f t="shared" si="9"/>
        <v>0.01992458243</v>
      </c>
      <c r="AL1899" s="45">
        <f t="shared" si="10"/>
        <v>-0.01953534876</v>
      </c>
      <c r="AM1899" s="45">
        <f t="shared" si="11"/>
        <v>-0.01953534876</v>
      </c>
    </row>
    <row r="1900">
      <c r="A1900" s="33" t="s">
        <v>197</v>
      </c>
      <c r="B1900" s="34" t="s">
        <v>208</v>
      </c>
      <c r="C1900" s="35" t="s">
        <v>60</v>
      </c>
      <c r="D1900" s="36" t="str">
        <f t="shared" si="1"/>
        <v>Middle East/Syria-Middle East/2012</v>
      </c>
      <c r="E1900" s="37">
        <f t="array" ref="E1900:H1900">VLOOKUP(D1900, GDP!D:L,{6,7,8,9},0)</f>
        <v>40405006007</v>
      </c>
      <c r="F1900" s="38">
        <v>0.034</v>
      </c>
      <c r="G1900" s="37">
        <v>105.0</v>
      </c>
      <c r="H1900" s="38">
        <v>0.099</v>
      </c>
      <c r="I1900" s="39">
        <f t="array" ref="I1900:J1900">VLOOKUP(D1900, ENERGY!I:M,{4,5},0)</f>
        <v>16154</v>
      </c>
      <c r="J1900" s="39">
        <v>52667.0</v>
      </c>
      <c r="K1900" s="40">
        <f t="array" ref="K1900:S1900">VLOOKUP(D1900, 'HUMAN RESOURCES'!D:V,{11,12,13,14,15,16,17,18,19},0)</f>
        <v>24</v>
      </c>
      <c r="L1900" s="40">
        <v>12.0</v>
      </c>
      <c r="M1900" s="40">
        <v>78.0</v>
      </c>
      <c r="N1900" s="41">
        <v>72.0</v>
      </c>
      <c r="O1900" s="42">
        <v>0.354</v>
      </c>
      <c r="P1900" s="42">
        <v>0.607</v>
      </c>
      <c r="Q1900" s="42">
        <v>0.039</v>
      </c>
      <c r="R1900" s="40">
        <v>2.2399254E7</v>
      </c>
      <c r="S1900" s="42">
        <v>0.565</v>
      </c>
      <c r="T1900" s="43">
        <f t="array" ref="T1900:U1900">VLOOKUP(D1900, TOURISM!D:H,{4,5},0)</f>
        <v>6308000000</v>
      </c>
      <c r="U1900" s="43">
        <v>1.598E9</v>
      </c>
      <c r="V1900" s="38">
        <f t="array" ref="V1900:AA1900">VLOOKUP(D1900, BUSINESS!D:P,{8,9,10,11,12,13},0)</f>
        <v>0.397</v>
      </c>
      <c r="W1900" s="37">
        <v>13.0</v>
      </c>
      <c r="X1900" s="37">
        <v>147.0</v>
      </c>
      <c r="Y1900" s="37">
        <v>336.0</v>
      </c>
      <c r="Z1900" s="38">
        <v>0.243</v>
      </c>
      <c r="AA1900" s="38">
        <v>0.593</v>
      </c>
      <c r="AB1900" s="44">
        <f t="shared" si="598"/>
        <v>1803.854986</v>
      </c>
      <c r="AC1900" s="44">
        <f t="shared" si="642"/>
        <v>0.7211847323</v>
      </c>
      <c r="AD1900" s="44">
        <f t="shared" si="643"/>
        <v>2.351283663</v>
      </c>
      <c r="AE1900" s="44">
        <f t="shared" si="635"/>
        <v>281.6165217</v>
      </c>
      <c r="AF1900" s="44">
        <f t="shared" si="634"/>
        <v>71.34166165</v>
      </c>
      <c r="AG1900" s="45">
        <f t="shared" si="5"/>
        <v>-0.01953538274</v>
      </c>
      <c r="AH1900" s="45">
        <f t="shared" si="6"/>
        <v>0.02941176471</v>
      </c>
      <c r="AI1900" s="45">
        <f t="shared" si="7"/>
        <v>-0.2382442561</v>
      </c>
      <c r="AJ1900" s="45">
        <f t="shared" si="8"/>
        <v>0.01983114107</v>
      </c>
      <c r="AK1900" s="45">
        <f t="shared" si="9"/>
        <v>0.01992461778</v>
      </c>
      <c r="AL1900" s="45">
        <f t="shared" si="10"/>
        <v>-0.01953538274</v>
      </c>
      <c r="AM1900" s="45">
        <f t="shared" si="11"/>
        <v>-0.01953538274</v>
      </c>
    </row>
    <row r="1901">
      <c r="A1901" s="33" t="s">
        <v>197</v>
      </c>
      <c r="B1901" s="34" t="s">
        <v>209</v>
      </c>
      <c r="C1901" s="35" t="s">
        <v>48</v>
      </c>
      <c r="D1901" s="36" t="str">
        <f t="shared" si="1"/>
        <v>Middle East/United Arab Emirates-Middle East/2000</v>
      </c>
      <c r="E1901" s="37">
        <f t="array" ref="E1901:H1901">VLOOKUP(D1901, GDP!D:L,{6,7,8,9},0)</f>
        <v>104000000000</v>
      </c>
      <c r="F1901" s="38">
        <v>0.022</v>
      </c>
      <c r="G1901" s="37">
        <v>752.0</v>
      </c>
      <c r="H1901" s="38">
        <v>0.097</v>
      </c>
      <c r="I1901" s="39" t="str">
        <f t="array" ref="I1901:J1901">VLOOKUP(D1901, ENERGY!I:M,{4,5},0)</f>
        <v/>
      </c>
      <c r="J1901" s="39"/>
      <c r="K1901" s="40">
        <f t="array" ref="K1901:S1901">VLOOKUP(D1901, 'HUMAN RESOURCES'!D:V,{11,12,13,14,15,16,17,18,19},0)</f>
        <v>17</v>
      </c>
      <c r="L1901" s="40">
        <v>10.0</v>
      </c>
      <c r="M1901" s="40">
        <v>75.0</v>
      </c>
      <c r="N1901" s="41">
        <v>73.0</v>
      </c>
      <c r="O1901" s="42">
        <v>0.254</v>
      </c>
      <c r="P1901" s="42">
        <v>0.736</v>
      </c>
      <c r="Q1901" s="42">
        <v>0.01</v>
      </c>
      <c r="R1901" s="40">
        <v>3026352.0</v>
      </c>
      <c r="S1901" s="42">
        <v>0.802</v>
      </c>
      <c r="T1901" s="43">
        <f t="array" ref="T1901:U1901">VLOOKUP(D1901, TOURISM!D:H,{4,5},0)</f>
        <v>1063000000</v>
      </c>
      <c r="U1901" s="43">
        <v>3.019E9</v>
      </c>
      <c r="V1901" s="38" t="str">
        <f t="array" ref="V1901:AA1901">VLOOKUP(D1901, BUSINESS!D:P,{8,9,10,11,12,13},0)</f>
        <v/>
      </c>
      <c r="W1901" s="37"/>
      <c r="X1901" s="37"/>
      <c r="Y1901" s="37"/>
      <c r="Z1901" s="38">
        <v>0.236</v>
      </c>
      <c r="AA1901" s="38">
        <v>0.472</v>
      </c>
      <c r="AB1901" s="44">
        <f t="shared" si="598"/>
        <v>34364.80621</v>
      </c>
      <c r="AC1901" s="44"/>
      <c r="AD1901" s="44"/>
      <c r="AE1901" s="44">
        <f t="shared" si="635"/>
        <v>351.2479712</v>
      </c>
      <c r="AF1901" s="44">
        <f t="shared" si="634"/>
        <v>997.5706725</v>
      </c>
      <c r="AG1901" s="45" t="str">
        <f t="shared" si="5"/>
        <v/>
      </c>
      <c r="AH1901" s="45" t="str">
        <f t="shared" si="6"/>
        <v/>
      </c>
      <c r="AI1901" s="45" t="str">
        <f t="shared" si="7"/>
        <v/>
      </c>
      <c r="AJ1901" s="45" t="str">
        <f t="shared" si="8"/>
        <v/>
      </c>
      <c r="AK1901" s="45" t="str">
        <f t="shared" si="9"/>
        <v/>
      </c>
      <c r="AL1901" s="45" t="str">
        <f t="shared" si="10"/>
        <v/>
      </c>
      <c r="AM1901" s="45" t="str">
        <f t="shared" si="11"/>
        <v/>
      </c>
    </row>
    <row r="1902">
      <c r="A1902" s="33" t="s">
        <v>197</v>
      </c>
      <c r="B1902" s="34" t="s">
        <v>209</v>
      </c>
      <c r="C1902" s="35" t="s">
        <v>49</v>
      </c>
      <c r="D1902" s="36" t="str">
        <f t="shared" si="1"/>
        <v>Middle East/United Arab Emirates-Middle East/2001</v>
      </c>
      <c r="E1902" s="37">
        <f t="array" ref="E1902:H1902">VLOOKUP(D1902, GDP!D:L,{6,7,8,9},0)</f>
        <v>103000000000</v>
      </c>
      <c r="F1902" s="38">
        <v>0.025</v>
      </c>
      <c r="G1902" s="37">
        <v>815.0</v>
      </c>
      <c r="H1902" s="38">
        <v>0.081</v>
      </c>
      <c r="I1902" s="39">
        <f t="array" ref="I1902:J1902">VLOOKUP(D1902, ENERGY!I:M,{4,5},0)</f>
        <v>66108</v>
      </c>
      <c r="J1902" s="39"/>
      <c r="K1902" s="40">
        <f t="array" ref="K1902:S1902">VLOOKUP(D1902, 'HUMAN RESOURCES'!D:V,{11,12,13,14,15,16,17,18,19},0)</f>
        <v>16</v>
      </c>
      <c r="L1902" s="40">
        <v>9.0</v>
      </c>
      <c r="M1902" s="40">
        <v>76.0</v>
      </c>
      <c r="N1902" s="41">
        <v>74.0</v>
      </c>
      <c r="O1902" s="42">
        <v>0.249</v>
      </c>
      <c r="P1902" s="42">
        <v>0.741</v>
      </c>
      <c r="Q1902" s="42">
        <v>0.01</v>
      </c>
      <c r="R1902" s="40">
        <v>3132104.0</v>
      </c>
      <c r="S1902" s="42">
        <v>0.807</v>
      </c>
      <c r="T1902" s="43">
        <f t="array" ref="T1902:U1902">VLOOKUP(D1902, TOURISM!D:H,{4,5},0)</f>
        <v>1200000000</v>
      </c>
      <c r="U1902" s="43">
        <v>3.321E9</v>
      </c>
      <c r="V1902" s="38" t="str">
        <f t="array" ref="V1902:AA1902">VLOOKUP(D1902, BUSINESS!D:P,{8,9,10,11,12,13},0)</f>
        <v/>
      </c>
      <c r="W1902" s="37"/>
      <c r="X1902" s="37"/>
      <c r="Y1902" s="37"/>
      <c r="Z1902" s="38">
        <v>0.263</v>
      </c>
      <c r="AA1902" s="38">
        <v>0.61</v>
      </c>
      <c r="AB1902" s="44">
        <f t="shared" si="598"/>
        <v>32885.24264</v>
      </c>
      <c r="AC1902" s="44">
        <f t="shared" ref="AC1902:AC1904" si="644">(I1902/R1902)*1000</f>
        <v>21.10657884</v>
      </c>
      <c r="AD1902" s="44"/>
      <c r="AE1902" s="44">
        <f t="shared" si="635"/>
        <v>383.1290404</v>
      </c>
      <c r="AF1902" s="44">
        <f t="shared" si="634"/>
        <v>1060.309619</v>
      </c>
      <c r="AG1902" s="45">
        <f t="shared" si="5"/>
        <v>-0.04305461711</v>
      </c>
      <c r="AH1902" s="45">
        <f t="shared" si="6"/>
        <v>0.08377659574</v>
      </c>
      <c r="AI1902" s="45" t="str">
        <f t="shared" si="7"/>
        <v/>
      </c>
      <c r="AJ1902" s="45" t="str">
        <f t="shared" si="8"/>
        <v/>
      </c>
      <c r="AK1902" s="45">
        <f t="shared" si="9"/>
        <v>0.03494372102</v>
      </c>
      <c r="AL1902" s="45">
        <f t="shared" si="10"/>
        <v>0.09076513426</v>
      </c>
      <c r="AM1902" s="45">
        <f t="shared" si="11"/>
        <v>0.06289173141</v>
      </c>
    </row>
    <row r="1903">
      <c r="A1903" s="33" t="s">
        <v>197</v>
      </c>
      <c r="B1903" s="34" t="s">
        <v>209</v>
      </c>
      <c r="C1903" s="35" t="s">
        <v>50</v>
      </c>
      <c r="D1903" s="36" t="str">
        <f t="shared" si="1"/>
        <v>Middle East/United Arab Emirates-Middle East/2002</v>
      </c>
      <c r="E1903" s="37">
        <f t="array" ref="E1903:H1903">VLOOKUP(D1903, GDP!D:L,{6,7,8,9},0)</f>
        <v>110000000000</v>
      </c>
      <c r="F1903" s="38">
        <v>0.027</v>
      </c>
      <c r="G1903" s="37">
        <v>917.0</v>
      </c>
      <c r="H1903" s="38">
        <v>0.081</v>
      </c>
      <c r="I1903" s="39">
        <f t="array" ref="I1903:J1903">VLOOKUP(D1903, ENERGY!I:M,{4,5},0)</f>
        <v>63099</v>
      </c>
      <c r="J1903" s="39">
        <v>167597.0</v>
      </c>
      <c r="K1903" s="40">
        <f t="array" ref="K1903:S1903">VLOOKUP(D1903, 'HUMAN RESOURCES'!D:V,{11,12,13,14,15,16,17,18,19},0)</f>
        <v>16</v>
      </c>
      <c r="L1903" s="40">
        <v>9.0</v>
      </c>
      <c r="M1903" s="40">
        <v>76.0</v>
      </c>
      <c r="N1903" s="41">
        <v>74.0</v>
      </c>
      <c r="O1903" s="42">
        <v>0.243</v>
      </c>
      <c r="P1903" s="42">
        <v>0.746</v>
      </c>
      <c r="Q1903" s="42">
        <v>0.01</v>
      </c>
      <c r="R1903" s="40">
        <v>3223969.0</v>
      </c>
      <c r="S1903" s="42">
        <v>0.811</v>
      </c>
      <c r="T1903" s="43">
        <f t="array" ref="T1903:U1903">VLOOKUP(D1903, TOURISM!D:H,{4,5},0)</f>
        <v>1332000000</v>
      </c>
      <c r="U1903" s="43">
        <v>3.651E9</v>
      </c>
      <c r="V1903" s="38" t="str">
        <f t="array" ref="V1903:AA1903">VLOOKUP(D1903, BUSINESS!D:P,{8,9,10,11,12,13},0)</f>
        <v/>
      </c>
      <c r="W1903" s="37"/>
      <c r="X1903" s="37"/>
      <c r="Y1903" s="37"/>
      <c r="Z1903" s="38">
        <v>0.283</v>
      </c>
      <c r="AA1903" s="38">
        <v>0.753</v>
      </c>
      <c r="AB1903" s="44">
        <f t="shared" si="598"/>
        <v>34119.43477</v>
      </c>
      <c r="AC1903" s="44">
        <f t="shared" si="644"/>
        <v>19.57183831</v>
      </c>
      <c r="AD1903" s="44">
        <f t="shared" ref="AD1903:AD1904" si="645">J1903/R1903*1000</f>
        <v>51.98468099</v>
      </c>
      <c r="AE1903" s="44">
        <f t="shared" si="635"/>
        <v>413.1553374</v>
      </c>
      <c r="AF1903" s="44">
        <f t="shared" si="634"/>
        <v>1132.455058</v>
      </c>
      <c r="AG1903" s="45">
        <f t="shared" si="5"/>
        <v>0.03753027306</v>
      </c>
      <c r="AH1903" s="45">
        <f t="shared" si="6"/>
        <v>0.1251533742</v>
      </c>
      <c r="AI1903" s="45">
        <f t="shared" si="7"/>
        <v>-0.07271384593</v>
      </c>
      <c r="AJ1903" s="45" t="str">
        <f t="shared" si="8"/>
        <v/>
      </c>
      <c r="AK1903" s="45">
        <f t="shared" si="9"/>
        <v>0.02933012441</v>
      </c>
      <c r="AL1903" s="45">
        <f t="shared" si="10"/>
        <v>0.07837123744</v>
      </c>
      <c r="AM1903" s="45">
        <f t="shared" si="11"/>
        <v>0.06804185972</v>
      </c>
    </row>
    <row r="1904">
      <c r="A1904" s="33" t="s">
        <v>197</v>
      </c>
      <c r="B1904" s="34" t="s">
        <v>209</v>
      </c>
      <c r="C1904" s="35" t="s">
        <v>51</v>
      </c>
      <c r="D1904" s="36" t="str">
        <f t="shared" si="1"/>
        <v>Middle East/United Arab Emirates-Middle East/2003</v>
      </c>
      <c r="E1904" s="37">
        <f t="array" ref="E1904:H1904">VLOOKUP(D1904, GDP!D:L,{6,7,8,9},0)</f>
        <v>124000000000</v>
      </c>
      <c r="F1904" s="38">
        <v>0.026</v>
      </c>
      <c r="G1904" s="37">
        <v>968.0</v>
      </c>
      <c r="H1904" s="38">
        <v>0.081</v>
      </c>
      <c r="I1904" s="39">
        <f t="array" ref="I1904:J1904">VLOOKUP(D1904, ENERGY!I:M,{4,5},0)</f>
        <v>60672</v>
      </c>
      <c r="J1904" s="39">
        <v>162602.0</v>
      </c>
      <c r="K1904" s="40">
        <f t="array" ref="K1904:S1904">VLOOKUP(D1904, 'HUMAN RESOURCES'!D:V,{11,12,13,14,15,16,17,18,19},0)</f>
        <v>16</v>
      </c>
      <c r="L1904" s="40">
        <v>9.0</v>
      </c>
      <c r="M1904" s="40">
        <v>76.0</v>
      </c>
      <c r="N1904" s="41">
        <v>74.0</v>
      </c>
      <c r="O1904" s="42">
        <v>0.234</v>
      </c>
      <c r="P1904" s="42">
        <v>0.756</v>
      </c>
      <c r="Q1904" s="42">
        <v>0.01</v>
      </c>
      <c r="R1904" s="40">
        <v>3369254.0</v>
      </c>
      <c r="S1904" s="42">
        <v>0.815</v>
      </c>
      <c r="T1904" s="43">
        <f t="array" ref="T1904:U1904">VLOOKUP(D1904, TOURISM!D:H,{4,5},0)</f>
        <v>1438000000</v>
      </c>
      <c r="U1904" s="43">
        <v>3.956E9</v>
      </c>
      <c r="V1904" s="38" t="str">
        <f t="array" ref="V1904:AA1904">VLOOKUP(D1904, BUSINESS!D:P,{8,9,10,11,12,13},0)</f>
        <v/>
      </c>
      <c r="W1904" s="37">
        <v>19.0</v>
      </c>
      <c r="X1904" s="37"/>
      <c r="Y1904" s="37"/>
      <c r="Z1904" s="38">
        <v>0.295</v>
      </c>
      <c r="AA1904" s="38">
        <v>0.882</v>
      </c>
      <c r="AB1904" s="44">
        <f t="shared" si="598"/>
        <v>36803.39921</v>
      </c>
      <c r="AC1904" s="44">
        <f t="shared" si="644"/>
        <v>18.00754707</v>
      </c>
      <c r="AD1904" s="44">
        <f t="shared" si="645"/>
        <v>48.26053482</v>
      </c>
      <c r="AE1904" s="44">
        <f t="shared" si="635"/>
        <v>426.8007102</v>
      </c>
      <c r="AF1904" s="44">
        <f t="shared" si="634"/>
        <v>1174.147155</v>
      </c>
      <c r="AG1904" s="45">
        <f t="shared" si="5"/>
        <v>0.07866380133</v>
      </c>
      <c r="AH1904" s="45">
        <f t="shared" si="6"/>
        <v>0.05561613959</v>
      </c>
      <c r="AI1904" s="45">
        <f t="shared" si="7"/>
        <v>-0.07992561651</v>
      </c>
      <c r="AJ1904" s="45">
        <f t="shared" si="8"/>
        <v>-0.07163930024</v>
      </c>
      <c r="AK1904" s="45">
        <f t="shared" si="9"/>
        <v>0.04506401892</v>
      </c>
      <c r="AL1904" s="45">
        <f t="shared" si="10"/>
        <v>0.03302722134</v>
      </c>
      <c r="AM1904" s="45">
        <f t="shared" si="11"/>
        <v>0.0368156753</v>
      </c>
    </row>
    <row r="1905">
      <c r="A1905" s="33" t="s">
        <v>197</v>
      </c>
      <c r="B1905" s="34" t="s">
        <v>209</v>
      </c>
      <c r="C1905" s="35" t="s">
        <v>52</v>
      </c>
      <c r="D1905" s="36" t="str">
        <f t="shared" si="1"/>
        <v>Middle East/United Arab Emirates-Middle East/2004</v>
      </c>
      <c r="E1905" s="37">
        <f t="array" ref="E1905:H1905">VLOOKUP(D1905, GDP!D:L,{6,7,8,9},0)</f>
        <v>148000000000</v>
      </c>
      <c r="F1905" s="38">
        <v>0.025</v>
      </c>
      <c r="G1905" s="37">
        <v>995.0</v>
      </c>
      <c r="H1905" s="38">
        <v>0.081</v>
      </c>
      <c r="I1905" s="39" t="str">
        <f t="array" ref="I1905:J1905">VLOOKUP(D1905, ENERGY!I:M,{4,5},0)</f>
        <v/>
      </c>
      <c r="J1905" s="39"/>
      <c r="K1905" s="40">
        <f t="array" ref="K1905:S1905">VLOOKUP(D1905, 'HUMAN RESOURCES'!D:V,{11,12,13,14,15,16,17,18,19},0)</f>
        <v>16</v>
      </c>
      <c r="L1905" s="40">
        <v>9.0</v>
      </c>
      <c r="M1905" s="40">
        <v>76.0</v>
      </c>
      <c r="N1905" s="41">
        <v>74.0</v>
      </c>
      <c r="O1905" s="42">
        <v>0.219</v>
      </c>
      <c r="P1905" s="42">
        <v>0.771</v>
      </c>
      <c r="Q1905" s="42">
        <v>0.009</v>
      </c>
      <c r="R1905" s="40">
        <v>3658658.0</v>
      </c>
      <c r="S1905" s="42">
        <v>0.819</v>
      </c>
      <c r="T1905" s="43">
        <f t="array" ref="T1905:U1905">VLOOKUP(D1905, TOURISM!D:H,{4,5},0)</f>
        <v>1593000000</v>
      </c>
      <c r="U1905" s="43">
        <v>4.472E9</v>
      </c>
      <c r="V1905" s="38" t="str">
        <f t="array" ref="V1905:AA1905">VLOOKUP(D1905, BUSINESS!D:P,{8,9,10,11,12,13},0)</f>
        <v/>
      </c>
      <c r="W1905" s="37">
        <v>19.0</v>
      </c>
      <c r="X1905" s="37"/>
      <c r="Y1905" s="37"/>
      <c r="Z1905" s="38">
        <v>0.301</v>
      </c>
      <c r="AA1905" s="38">
        <v>1.007</v>
      </c>
      <c r="AB1905" s="44">
        <f t="shared" si="598"/>
        <v>40451.99087</v>
      </c>
      <c r="AC1905" s="44"/>
      <c r="AD1905" s="44"/>
      <c r="AE1905" s="44">
        <f t="shared" si="635"/>
        <v>435.4055503</v>
      </c>
      <c r="AF1905" s="44">
        <f t="shared" si="634"/>
        <v>1222.306102</v>
      </c>
      <c r="AG1905" s="45">
        <f t="shared" si="5"/>
        <v>0.09913735512</v>
      </c>
      <c r="AH1905" s="45">
        <f t="shared" si="6"/>
        <v>0.02789256198</v>
      </c>
      <c r="AI1905" s="45" t="str">
        <f t="shared" si="7"/>
        <v/>
      </c>
      <c r="AJ1905" s="45" t="str">
        <f t="shared" si="8"/>
        <v/>
      </c>
      <c r="AK1905" s="45">
        <f t="shared" si="9"/>
        <v>0.08589557214</v>
      </c>
      <c r="AL1905" s="45">
        <f t="shared" si="10"/>
        <v>0.02016126016</v>
      </c>
      <c r="AM1905" s="45">
        <f t="shared" si="11"/>
        <v>0.04101610838</v>
      </c>
    </row>
    <row r="1906">
      <c r="A1906" s="33" t="s">
        <v>197</v>
      </c>
      <c r="B1906" s="34" t="s">
        <v>209</v>
      </c>
      <c r="C1906" s="35" t="s">
        <v>53</v>
      </c>
      <c r="D1906" s="36" t="str">
        <f t="shared" si="1"/>
        <v>Middle East/United Arab Emirates-Middle East/2005</v>
      </c>
      <c r="E1906" s="37">
        <f t="array" ref="E1906:H1906">VLOOKUP(D1906, GDP!D:L,{6,7,8,9},0)</f>
        <v>181000000000</v>
      </c>
      <c r="F1906" s="38">
        <v>0.023</v>
      </c>
      <c r="G1906" s="37">
        <v>1030.0</v>
      </c>
      <c r="H1906" s="38">
        <v>0.081</v>
      </c>
      <c r="I1906" s="39">
        <f t="array" ref="I1906:J1906">VLOOKUP(D1906, ENERGY!I:M,{4,5},0)</f>
        <v>52129</v>
      </c>
      <c r="J1906" s="39">
        <v>141405.0</v>
      </c>
      <c r="K1906" s="40">
        <f t="array" ref="K1906:S1906">VLOOKUP(D1906, 'HUMAN RESOURCES'!D:V,{11,12,13,14,15,16,17,18,19},0)</f>
        <v>16</v>
      </c>
      <c r="L1906" s="40">
        <v>8.0</v>
      </c>
      <c r="M1906" s="40">
        <v>77.0</v>
      </c>
      <c r="N1906" s="41">
        <v>75.0</v>
      </c>
      <c r="O1906" s="42">
        <v>0.2</v>
      </c>
      <c r="P1906" s="42">
        <v>0.791</v>
      </c>
      <c r="Q1906" s="42">
        <v>0.008</v>
      </c>
      <c r="R1906" s="40">
        <v>4148883.0</v>
      </c>
      <c r="S1906" s="42">
        <v>0.823</v>
      </c>
      <c r="T1906" s="43">
        <f t="array" ref="T1906:U1906">VLOOKUP(D1906, TOURISM!D:H,{4,5},0)</f>
        <v>3218000000</v>
      </c>
      <c r="U1906" s="43">
        <v>6.186E9</v>
      </c>
      <c r="V1906" s="38">
        <f t="array" ref="V1906:AA1906">VLOOKUP(D1906, BUSINESS!D:P,{8,9,10,11,12,13},0)</f>
        <v>0.144</v>
      </c>
      <c r="W1906" s="37">
        <v>19.0</v>
      </c>
      <c r="X1906" s="37"/>
      <c r="Y1906" s="37">
        <v>12.0</v>
      </c>
      <c r="Z1906" s="38">
        <v>0.4</v>
      </c>
      <c r="AA1906" s="38">
        <v>1.093</v>
      </c>
      <c r="AB1906" s="44">
        <f t="shared" si="598"/>
        <v>43626.20011</v>
      </c>
      <c r="AC1906" s="44">
        <f>(I1906/R1906)*1000</f>
        <v>12.56458666</v>
      </c>
      <c r="AD1906" s="44">
        <f>J1906/R1906*1000</f>
        <v>34.08266755</v>
      </c>
      <c r="AE1906" s="44">
        <f t="shared" si="635"/>
        <v>775.6304528</v>
      </c>
      <c r="AF1906" s="44">
        <f t="shared" si="634"/>
        <v>1491.003723</v>
      </c>
      <c r="AG1906" s="45">
        <f t="shared" si="5"/>
        <v>0.07846855439</v>
      </c>
      <c r="AH1906" s="45">
        <f t="shared" si="6"/>
        <v>0.0351758794</v>
      </c>
      <c r="AI1906" s="45" t="str">
        <f t="shared" si="7"/>
        <v/>
      </c>
      <c r="AJ1906" s="45" t="str">
        <f t="shared" si="8"/>
        <v/>
      </c>
      <c r="AK1906" s="45">
        <f t="shared" si="9"/>
        <v>0.1339903866</v>
      </c>
      <c r="AL1906" s="45">
        <f t="shared" si="10"/>
        <v>0.7813977158</v>
      </c>
      <c r="AM1906" s="45">
        <f t="shared" si="11"/>
        <v>0.2198284212</v>
      </c>
    </row>
    <row r="1907">
      <c r="A1907" s="33" t="s">
        <v>197</v>
      </c>
      <c r="B1907" s="34" t="s">
        <v>209</v>
      </c>
      <c r="C1907" s="35" t="s">
        <v>54</v>
      </c>
      <c r="D1907" s="36" t="str">
        <f t="shared" si="1"/>
        <v>Middle East/United Arab Emirates-Middle East/2006</v>
      </c>
      <c r="E1907" s="37">
        <f t="array" ref="E1907:H1907">VLOOKUP(D1907, GDP!D:L,{6,7,8,9},0)</f>
        <v>222000000000</v>
      </c>
      <c r="F1907" s="38">
        <v>0.023</v>
      </c>
      <c r="G1907" s="37">
        <v>1109.0</v>
      </c>
      <c r="H1907" s="38">
        <v>0.081</v>
      </c>
      <c r="I1907" s="39" t="str">
        <f t="array" ref="I1907:J1907">VLOOKUP(D1907, ENERGY!I:M,{4,5},0)</f>
        <v/>
      </c>
      <c r="J1907" s="39"/>
      <c r="K1907" s="40">
        <f t="array" ref="K1907:S1907">VLOOKUP(D1907, 'HUMAN RESOURCES'!D:V,{11,12,13,14,15,16,17,18,19},0)</f>
        <v>16</v>
      </c>
      <c r="L1907" s="40">
        <v>8.0</v>
      </c>
      <c r="M1907" s="40">
        <v>77.0</v>
      </c>
      <c r="N1907" s="41">
        <v>75.0</v>
      </c>
      <c r="O1907" s="42">
        <v>0.18</v>
      </c>
      <c r="P1907" s="42">
        <v>0.813</v>
      </c>
      <c r="Q1907" s="42">
        <v>0.007</v>
      </c>
      <c r="R1907" s="40">
        <v>4875639.0</v>
      </c>
      <c r="S1907" s="42">
        <v>0.826</v>
      </c>
      <c r="T1907" s="43">
        <f t="array" ref="T1907:U1907">VLOOKUP(D1907, TOURISM!D:H,{4,5},0)</f>
        <v>4972000000</v>
      </c>
      <c r="U1907" s="43">
        <v>8.827E9</v>
      </c>
      <c r="V1907" s="38">
        <f t="array" ref="V1907:AA1907">VLOOKUP(D1907, BUSINESS!D:P,{8,9,10,11,12,13},0)</f>
        <v>0.144</v>
      </c>
      <c r="W1907" s="37">
        <v>19.0</v>
      </c>
      <c r="X1907" s="37"/>
      <c r="Y1907" s="37">
        <v>12.0</v>
      </c>
      <c r="Z1907" s="38">
        <v>0.52</v>
      </c>
      <c r="AA1907" s="38">
        <v>1.132</v>
      </c>
      <c r="AB1907" s="44">
        <f t="shared" si="598"/>
        <v>45532.49328</v>
      </c>
      <c r="AC1907" s="44"/>
      <c r="AD1907" s="44"/>
      <c r="AE1907" s="44">
        <f t="shared" si="635"/>
        <v>1019.763768</v>
      </c>
      <c r="AF1907" s="44">
        <f t="shared" si="634"/>
        <v>1810.429361</v>
      </c>
      <c r="AG1907" s="45">
        <f t="shared" si="5"/>
        <v>0.04369606251</v>
      </c>
      <c r="AH1907" s="45">
        <f t="shared" si="6"/>
        <v>0.07669902913</v>
      </c>
      <c r="AI1907" s="45" t="str">
        <f t="shared" si="7"/>
        <v/>
      </c>
      <c r="AJ1907" s="45" t="str">
        <f t="shared" si="8"/>
        <v/>
      </c>
      <c r="AK1907" s="45">
        <f t="shared" si="9"/>
        <v>0.1751690756</v>
      </c>
      <c r="AL1907" s="45">
        <f t="shared" si="10"/>
        <v>0.3147546808</v>
      </c>
      <c r="AM1907" s="45">
        <f t="shared" si="11"/>
        <v>0.2142353054</v>
      </c>
    </row>
    <row r="1908">
      <c r="A1908" s="33" t="s">
        <v>197</v>
      </c>
      <c r="B1908" s="34" t="s">
        <v>209</v>
      </c>
      <c r="C1908" s="35" t="s">
        <v>55</v>
      </c>
      <c r="D1908" s="36" t="str">
        <f t="shared" si="1"/>
        <v>Middle East/United Arab Emirates-Middle East/2007</v>
      </c>
      <c r="E1908" s="37">
        <f t="array" ref="E1908:H1908">VLOOKUP(D1908, GDP!D:L,{6,7,8,9},0)</f>
        <v>258000000000</v>
      </c>
      <c r="F1908" s="38">
        <v>0.025</v>
      </c>
      <c r="G1908" s="37">
        <v>1184.0</v>
      </c>
      <c r="H1908" s="38">
        <v>0.081</v>
      </c>
      <c r="I1908" s="39" t="str">
        <f t="array" ref="I1908:J1908">VLOOKUP(D1908, ENERGY!I:M,{4,5},0)</f>
        <v/>
      </c>
      <c r="J1908" s="39"/>
      <c r="K1908" s="40">
        <f t="array" ref="K1908:S1908">VLOOKUP(D1908, 'HUMAN RESOURCES'!D:V,{11,12,13,14,15,16,17,18,19},0)</f>
        <v>16</v>
      </c>
      <c r="L1908" s="40">
        <v>8.0</v>
      </c>
      <c r="M1908" s="40">
        <v>77.0</v>
      </c>
      <c r="N1908" s="41">
        <v>75.0</v>
      </c>
      <c r="O1908" s="42">
        <v>0.162</v>
      </c>
      <c r="P1908" s="42">
        <v>0.833</v>
      </c>
      <c r="Q1908" s="42">
        <v>0.005</v>
      </c>
      <c r="R1908" s="40">
        <v>5797347.0</v>
      </c>
      <c r="S1908" s="42">
        <v>0.83</v>
      </c>
      <c r="T1908" s="43">
        <f t="array" ref="T1908:U1908">VLOOKUP(D1908, TOURISM!D:H,{4,5},0)</f>
        <v>6072000000</v>
      </c>
      <c r="U1908" s="43">
        <v>1.1273E10</v>
      </c>
      <c r="V1908" s="38">
        <f t="array" ref="V1908:AA1908">VLOOKUP(D1908, BUSINESS!D:P,{8,9,10,11,12,13},0)</f>
        <v>0.144</v>
      </c>
      <c r="W1908" s="37">
        <v>18.0</v>
      </c>
      <c r="X1908" s="37"/>
      <c r="Y1908" s="37">
        <v>12.0</v>
      </c>
      <c r="Z1908" s="38">
        <v>0.61</v>
      </c>
      <c r="AA1908" s="38">
        <v>1.334</v>
      </c>
      <c r="AB1908" s="44">
        <f t="shared" si="598"/>
        <v>44503.11496</v>
      </c>
      <c r="AC1908" s="44"/>
      <c r="AD1908" s="44"/>
      <c r="AE1908" s="44">
        <f t="shared" si="635"/>
        <v>1047.375636</v>
      </c>
      <c r="AF1908" s="44">
        <f t="shared" si="634"/>
        <v>1944.510135</v>
      </c>
      <c r="AG1908" s="45">
        <f t="shared" si="5"/>
        <v>-0.02260755443</v>
      </c>
      <c r="AH1908" s="45">
        <f t="shared" si="6"/>
        <v>0.06762849414</v>
      </c>
      <c r="AI1908" s="45" t="str">
        <f t="shared" si="7"/>
        <v/>
      </c>
      <c r="AJ1908" s="45" t="str">
        <f t="shared" si="8"/>
        <v/>
      </c>
      <c r="AK1908" s="45">
        <f t="shared" si="9"/>
        <v>0.1890435284</v>
      </c>
      <c r="AL1908" s="45">
        <f t="shared" si="10"/>
        <v>0.02707672918</v>
      </c>
      <c r="AM1908" s="45">
        <f t="shared" si="11"/>
        <v>0.07406020756</v>
      </c>
    </row>
    <row r="1909">
      <c r="A1909" s="33" t="s">
        <v>197</v>
      </c>
      <c r="B1909" s="34" t="s">
        <v>209</v>
      </c>
      <c r="C1909" s="35" t="s">
        <v>56</v>
      </c>
      <c r="D1909" s="36" t="str">
        <f t="shared" si="1"/>
        <v>Middle East/United Arab Emirates-Middle East/2008</v>
      </c>
      <c r="E1909" s="37">
        <f t="array" ref="E1909:H1909">VLOOKUP(D1909, GDP!D:L,{6,7,8,9},0)</f>
        <v>315000000000</v>
      </c>
      <c r="F1909" s="38">
        <v>0.027</v>
      </c>
      <c r="G1909" s="37">
        <v>1353.0</v>
      </c>
      <c r="H1909" s="38">
        <v>0.081</v>
      </c>
      <c r="I1909" s="39">
        <f t="array" ref="I1909:J1909">VLOOKUP(D1909, ENERGY!I:M,{4,5},0)</f>
        <v>39837.5</v>
      </c>
      <c r="J1909" s="39">
        <v>107328.0</v>
      </c>
      <c r="K1909" s="40">
        <f t="array" ref="K1909:S1909">VLOOKUP(D1909, 'HUMAN RESOURCES'!D:V,{11,12,13,14,15,16,17,18,19},0)</f>
        <v>16</v>
      </c>
      <c r="L1909" s="40">
        <v>8.0</v>
      </c>
      <c r="M1909" s="40">
        <v>77.0</v>
      </c>
      <c r="N1909" s="41">
        <v>75.0</v>
      </c>
      <c r="O1909" s="42">
        <v>0.149</v>
      </c>
      <c r="P1909" s="42">
        <v>0.847</v>
      </c>
      <c r="Q1909" s="42">
        <v>0.004</v>
      </c>
      <c r="R1909" s="40">
        <v>6798635.0</v>
      </c>
      <c r="S1909" s="42">
        <v>0.834</v>
      </c>
      <c r="T1909" s="43">
        <f t="array" ref="T1909:U1909">VLOOKUP(D1909, TOURISM!D:H,{4,5},0)</f>
        <v>7162000000</v>
      </c>
      <c r="U1909" s="43">
        <v>1.3288E10</v>
      </c>
      <c r="V1909" s="38">
        <f t="array" ref="V1909:AA1909">VLOOKUP(D1909, BUSINESS!D:P,{8,9,10,11,12,13},0)</f>
        <v>0.144</v>
      </c>
      <c r="W1909" s="37">
        <v>18.0</v>
      </c>
      <c r="X1909" s="37"/>
      <c r="Y1909" s="37">
        <v>12.0</v>
      </c>
      <c r="Z1909" s="38">
        <v>0.63</v>
      </c>
      <c r="AA1909" s="38">
        <v>1.376</v>
      </c>
      <c r="AB1909" s="44">
        <f t="shared" si="598"/>
        <v>46332.83005</v>
      </c>
      <c r="AC1909" s="44">
        <f t="shared" ref="AC1909:AC1913" si="646">(I1909/R1909)*1000</f>
        <v>5.859632117</v>
      </c>
      <c r="AD1909" s="44">
        <f t="shared" ref="AD1909:AD1913" si="647">J1909/R1909*1000</f>
        <v>15.78669836</v>
      </c>
      <c r="AE1909" s="44">
        <f t="shared" si="635"/>
        <v>1053.446758</v>
      </c>
      <c r="AF1909" s="44">
        <f t="shared" si="634"/>
        <v>1954.509986</v>
      </c>
      <c r="AG1909" s="45">
        <f t="shared" si="5"/>
        <v>0.041114315</v>
      </c>
      <c r="AH1909" s="45">
        <f t="shared" si="6"/>
        <v>0.1427364865</v>
      </c>
      <c r="AI1909" s="45" t="str">
        <f t="shared" si="7"/>
        <v/>
      </c>
      <c r="AJ1909" s="45" t="str">
        <f t="shared" si="8"/>
        <v/>
      </c>
      <c r="AK1909" s="45">
        <f t="shared" si="9"/>
        <v>0.1727148642</v>
      </c>
      <c r="AL1909" s="45">
        <f t="shared" si="10"/>
        <v>0.005796508978</v>
      </c>
      <c r="AM1909" s="45">
        <f t="shared" si="11"/>
        <v>0.005142606666</v>
      </c>
    </row>
    <row r="1910">
      <c r="A1910" s="33" t="s">
        <v>197</v>
      </c>
      <c r="B1910" s="34" t="s">
        <v>209</v>
      </c>
      <c r="C1910" s="35" t="s">
        <v>57</v>
      </c>
      <c r="D1910" s="36" t="str">
        <f t="shared" si="1"/>
        <v>Middle East/United Arab Emirates-Middle East/2009</v>
      </c>
      <c r="E1910" s="37">
        <f t="array" ref="E1910:H1910">VLOOKUP(D1910, GDP!D:L,{6,7,8,9},0)</f>
        <v>255000000000</v>
      </c>
      <c r="F1910" s="38">
        <v>0.034</v>
      </c>
      <c r="G1910" s="37">
        <v>1336.0</v>
      </c>
      <c r="H1910" s="38">
        <v>0.081</v>
      </c>
      <c r="I1910" s="39">
        <f t="array" ref="I1910:J1910">VLOOKUP(D1910, ENERGY!I:M,{4,5},0)</f>
        <v>51975</v>
      </c>
      <c r="J1910" s="39">
        <v>139405.0</v>
      </c>
      <c r="K1910" s="40">
        <f t="array" ref="K1910:S1910">VLOOKUP(D1910, 'HUMAN RESOURCES'!D:V,{11,12,13,14,15,16,17,18,19},0)</f>
        <v>16</v>
      </c>
      <c r="L1910" s="40">
        <v>8.0</v>
      </c>
      <c r="M1910" s="40">
        <v>77.0</v>
      </c>
      <c r="N1910" s="41">
        <v>75.0</v>
      </c>
      <c r="O1910" s="42">
        <v>0.141</v>
      </c>
      <c r="P1910" s="42">
        <v>0.855</v>
      </c>
      <c r="Q1910" s="42">
        <v>0.004</v>
      </c>
      <c r="R1910" s="40">
        <v>7718319.0</v>
      </c>
      <c r="S1910" s="42">
        <v>0.837</v>
      </c>
      <c r="T1910" s="43">
        <f t="array" ref="T1910:U1910">VLOOKUP(D1910, TOURISM!D:H,{4,5},0)</f>
        <v>7352000000</v>
      </c>
      <c r="U1910" s="43">
        <v>1.0347E10</v>
      </c>
      <c r="V1910" s="38">
        <f t="array" ref="V1910:AA1910">VLOOKUP(D1910, BUSINESS!D:P,{8,9,10,11,12,13},0)</f>
        <v>0.141</v>
      </c>
      <c r="W1910" s="37">
        <v>15.0</v>
      </c>
      <c r="X1910" s="37"/>
      <c r="Y1910" s="37">
        <v>12.0</v>
      </c>
      <c r="Z1910" s="38">
        <v>0.64</v>
      </c>
      <c r="AA1910" s="38">
        <v>1.383</v>
      </c>
      <c r="AB1910" s="44">
        <f t="shared" si="598"/>
        <v>33038.28204</v>
      </c>
      <c r="AC1910" s="44">
        <f t="shared" si="646"/>
        <v>6.733979251</v>
      </c>
      <c r="AD1910" s="44">
        <f t="shared" si="647"/>
        <v>18.06157532</v>
      </c>
      <c r="AE1910" s="44">
        <f t="shared" si="635"/>
        <v>952.5390179</v>
      </c>
      <c r="AF1910" s="44">
        <f t="shared" si="634"/>
        <v>1340.576879</v>
      </c>
      <c r="AG1910" s="45">
        <f t="shared" si="5"/>
        <v>-0.2869358076</v>
      </c>
      <c r="AH1910" s="45">
        <f t="shared" si="6"/>
        <v>-0.0125646711</v>
      </c>
      <c r="AI1910" s="45">
        <f t="shared" si="7"/>
        <v>0.1492153631</v>
      </c>
      <c r="AJ1910" s="45">
        <f t="shared" si="8"/>
        <v>0.1441008698</v>
      </c>
      <c r="AK1910" s="45">
        <f t="shared" si="9"/>
        <v>0.1352748015</v>
      </c>
      <c r="AL1910" s="45">
        <f t="shared" si="10"/>
        <v>-0.09578817287</v>
      </c>
      <c r="AM1910" s="45">
        <f t="shared" si="11"/>
        <v>-0.3141110104</v>
      </c>
    </row>
    <row r="1911">
      <c r="A1911" s="33" t="s">
        <v>197</v>
      </c>
      <c r="B1911" s="34" t="s">
        <v>209</v>
      </c>
      <c r="C1911" s="35" t="s">
        <v>58</v>
      </c>
      <c r="D1911" s="36" t="str">
        <f t="shared" si="1"/>
        <v>Middle East/United Arab Emirates-Middle East/2010</v>
      </c>
      <c r="E1911" s="37">
        <f t="array" ref="E1911:H1911">VLOOKUP(D1911, GDP!D:L,{6,7,8,9},0)</f>
        <v>287000000000</v>
      </c>
      <c r="F1911" s="38">
        <v>0.032</v>
      </c>
      <c r="G1911" s="37">
        <v>1283.0</v>
      </c>
      <c r="H1911" s="38">
        <v>0.081</v>
      </c>
      <c r="I1911" s="39">
        <f t="array" ref="I1911:J1911">VLOOKUP(D1911, ENERGY!I:M,{4,5},0)</f>
        <v>40578</v>
      </c>
      <c r="J1911" s="39">
        <v>84704.0</v>
      </c>
      <c r="K1911" s="40">
        <f t="array" ref="K1911:S1911">VLOOKUP(D1911, 'HUMAN RESOURCES'!D:V,{11,12,13,14,15,16,17,18,19},0)</f>
        <v>16</v>
      </c>
      <c r="L1911" s="40">
        <v>8.0</v>
      </c>
      <c r="M1911" s="40">
        <v>78.0</v>
      </c>
      <c r="N1911" s="41">
        <v>76.0</v>
      </c>
      <c r="O1911" s="42">
        <v>0.139</v>
      </c>
      <c r="P1911" s="42">
        <v>0.858</v>
      </c>
      <c r="Q1911" s="42">
        <v>0.003</v>
      </c>
      <c r="R1911" s="40">
        <v>8441537.0</v>
      </c>
      <c r="S1911" s="42">
        <v>0.841</v>
      </c>
      <c r="T1911" s="43">
        <f t="array" ref="T1911:U1911">VLOOKUP(D1911, TOURISM!D:H,{4,5},0)</f>
        <v>8577000000</v>
      </c>
      <c r="U1911" s="43">
        <v>1.1818E10</v>
      </c>
      <c r="V1911" s="38">
        <f t="array" ref="V1911:AA1911">VLOOKUP(D1911, BUSINESS!D:P,{8,9,10,11,12,13},0)</f>
        <v>0.141</v>
      </c>
      <c r="W1911" s="37">
        <v>15.0</v>
      </c>
      <c r="X1911" s="37"/>
      <c r="Y1911" s="37">
        <v>12.0</v>
      </c>
      <c r="Z1911" s="38">
        <v>0.68</v>
      </c>
      <c r="AA1911" s="38">
        <v>1.294</v>
      </c>
      <c r="AB1911" s="44">
        <f t="shared" si="598"/>
        <v>33998.54789</v>
      </c>
      <c r="AC1911" s="44">
        <f t="shared" si="646"/>
        <v>4.806944517</v>
      </c>
      <c r="AD1911" s="44">
        <f t="shared" si="647"/>
        <v>10.03419164</v>
      </c>
      <c r="AE1911" s="44">
        <f t="shared" si="635"/>
        <v>1016.047196</v>
      </c>
      <c r="AF1911" s="44">
        <f t="shared" si="634"/>
        <v>1399.982017</v>
      </c>
      <c r="AG1911" s="45">
        <f t="shared" si="5"/>
        <v>0.0290652478</v>
      </c>
      <c r="AH1911" s="45">
        <f t="shared" si="6"/>
        <v>-0.03967065868</v>
      </c>
      <c r="AI1911" s="45">
        <f t="shared" si="7"/>
        <v>-0.2861658259</v>
      </c>
      <c r="AJ1911" s="45">
        <f t="shared" si="8"/>
        <v>-0.4444453786</v>
      </c>
      <c r="AK1911" s="45">
        <f t="shared" si="9"/>
        <v>0.09370149122</v>
      </c>
      <c r="AL1911" s="45">
        <f t="shared" si="10"/>
        <v>0.06667252161</v>
      </c>
      <c r="AM1911" s="45">
        <f t="shared" si="11"/>
        <v>0.04431311542</v>
      </c>
    </row>
    <row r="1912">
      <c r="A1912" s="33" t="s">
        <v>197</v>
      </c>
      <c r="B1912" s="34" t="s">
        <v>209</v>
      </c>
      <c r="C1912" s="35" t="s">
        <v>59</v>
      </c>
      <c r="D1912" s="36" t="str">
        <f t="shared" si="1"/>
        <v>Middle East/United Arab Emirates-Middle East/2011</v>
      </c>
      <c r="E1912" s="37">
        <f t="array" ref="E1912:H1912">VLOOKUP(D1912, GDP!D:L,{6,7,8,9},0)</f>
        <v>349000000000</v>
      </c>
      <c r="F1912" s="38">
        <v>0.031</v>
      </c>
      <c r="G1912" s="37">
        <v>1375.0</v>
      </c>
      <c r="H1912" s="38">
        <v>0.081</v>
      </c>
      <c r="I1912" s="39">
        <f t="array" ref="I1912:J1912">VLOOKUP(D1912, ENERGY!I:M,{4,5},0)</f>
        <v>43231</v>
      </c>
      <c r="J1912" s="39">
        <v>116149.0</v>
      </c>
      <c r="K1912" s="40">
        <f t="array" ref="K1912:S1912">VLOOKUP(D1912, 'HUMAN RESOURCES'!D:V,{11,12,13,14,15,16,17,18,19},0)</f>
        <v>16</v>
      </c>
      <c r="L1912" s="40">
        <v>7.0</v>
      </c>
      <c r="M1912" s="40">
        <v>78.0</v>
      </c>
      <c r="N1912" s="41">
        <v>76.0</v>
      </c>
      <c r="O1912" s="42">
        <v>0.14</v>
      </c>
      <c r="P1912" s="42">
        <v>0.857</v>
      </c>
      <c r="Q1912" s="42">
        <v>0.003</v>
      </c>
      <c r="R1912" s="40">
        <v>8925096.0</v>
      </c>
      <c r="S1912" s="42">
        <v>0.844</v>
      </c>
      <c r="T1912" s="43">
        <f t="array" ref="T1912:U1912">VLOOKUP(D1912, TOURISM!D:H,{4,5},0)</f>
        <v>8577000000</v>
      </c>
      <c r="U1912" s="43">
        <v>1.1818E10</v>
      </c>
      <c r="V1912" s="38">
        <f t="array" ref="V1912:AA1912">VLOOKUP(D1912, BUSINESS!D:P,{8,9,10,11,12,13},0)</f>
        <v>0.141</v>
      </c>
      <c r="W1912" s="37">
        <v>13.0</v>
      </c>
      <c r="X1912" s="37"/>
      <c r="Y1912" s="37">
        <v>12.0</v>
      </c>
      <c r="Z1912" s="38">
        <v>0.78</v>
      </c>
      <c r="AA1912" s="38">
        <v>1.314</v>
      </c>
      <c r="AB1912" s="44">
        <f t="shared" si="598"/>
        <v>39103.22085</v>
      </c>
      <c r="AC1912" s="44">
        <f t="shared" si="646"/>
        <v>4.843757423</v>
      </c>
      <c r="AD1912" s="44">
        <f t="shared" si="647"/>
        <v>13.01375358</v>
      </c>
      <c r="AE1912" s="44">
        <f t="shared" si="635"/>
        <v>960.9980666</v>
      </c>
      <c r="AF1912" s="44">
        <f t="shared" si="634"/>
        <v>1324.131416</v>
      </c>
      <c r="AG1912" s="45">
        <f t="shared" si="5"/>
        <v>0.1501438524</v>
      </c>
      <c r="AH1912" s="45">
        <f t="shared" si="6"/>
        <v>0.07170693687</v>
      </c>
      <c r="AI1912" s="45">
        <f t="shared" si="7"/>
        <v>0.007658275527</v>
      </c>
      <c r="AJ1912" s="45">
        <f t="shared" si="8"/>
        <v>0.296940904</v>
      </c>
      <c r="AK1912" s="45">
        <f t="shared" si="9"/>
        <v>0.05728328858</v>
      </c>
      <c r="AL1912" s="45">
        <f t="shared" si="10"/>
        <v>-0.05417969734</v>
      </c>
      <c r="AM1912" s="45">
        <f t="shared" si="11"/>
        <v>-0.05417969734</v>
      </c>
    </row>
    <row r="1913">
      <c r="A1913" s="33" t="s">
        <v>197</v>
      </c>
      <c r="B1913" s="34" t="s">
        <v>209</v>
      </c>
      <c r="C1913" s="35" t="s">
        <v>60</v>
      </c>
      <c r="D1913" s="36" t="str">
        <f t="shared" si="1"/>
        <v>Middle East/United Arab Emirates-Middle East/2012</v>
      </c>
      <c r="E1913" s="37">
        <f t="array" ref="E1913:H1913">VLOOKUP(D1913, GDP!D:L,{6,7,8,9},0)</f>
        <v>384000000000</v>
      </c>
      <c r="F1913" s="38">
        <v>0.028</v>
      </c>
      <c r="G1913" s="37">
        <v>1343.0</v>
      </c>
      <c r="H1913" s="38">
        <v>0.081</v>
      </c>
      <c r="I1913" s="39">
        <f t="array" ref="I1913:J1913">VLOOKUP(D1913, ENERGY!I:M,{4,5},0)</f>
        <v>37067</v>
      </c>
      <c r="J1913" s="39">
        <v>109702.0</v>
      </c>
      <c r="K1913" s="40">
        <f t="array" ref="K1913:S1913">VLOOKUP(D1913, 'HUMAN RESOURCES'!D:V,{11,12,13,14,15,16,17,18,19},0)</f>
        <v>15</v>
      </c>
      <c r="L1913" s="40">
        <v>7.0</v>
      </c>
      <c r="M1913" s="40">
        <v>78.0</v>
      </c>
      <c r="N1913" s="41">
        <v>76.0</v>
      </c>
      <c r="O1913" s="42">
        <v>0.144</v>
      </c>
      <c r="P1913" s="42">
        <v>0.852</v>
      </c>
      <c r="Q1913" s="42">
        <v>0.004</v>
      </c>
      <c r="R1913" s="40">
        <v>9205651.0</v>
      </c>
      <c r="S1913" s="42">
        <v>0.847</v>
      </c>
      <c r="T1913" s="43">
        <f t="array" ref="T1913:U1913">VLOOKUP(D1913, TOURISM!D:H,{4,5},0)</f>
        <v>8577000000</v>
      </c>
      <c r="U1913" s="43">
        <v>1.1818E10</v>
      </c>
      <c r="V1913" s="38">
        <f t="array" ref="V1913:AA1913">VLOOKUP(D1913, BUSINESS!D:P,{8,9,10,11,12,13},0)</f>
        <v>0.149</v>
      </c>
      <c r="W1913" s="37">
        <v>8.0</v>
      </c>
      <c r="X1913" s="37">
        <v>26.0</v>
      </c>
      <c r="Y1913" s="37">
        <v>12.0</v>
      </c>
      <c r="Z1913" s="38">
        <v>0.85</v>
      </c>
      <c r="AA1913" s="38">
        <v>1.496</v>
      </c>
      <c r="AB1913" s="44">
        <f t="shared" si="598"/>
        <v>41713.50837</v>
      </c>
      <c r="AC1913" s="44">
        <f t="shared" si="646"/>
        <v>4.026548475</v>
      </c>
      <c r="AD1913" s="44">
        <f t="shared" si="647"/>
        <v>11.91681066</v>
      </c>
      <c r="AE1913" s="44">
        <f t="shared" si="635"/>
        <v>931.7103158</v>
      </c>
      <c r="AF1913" s="44">
        <f t="shared" si="634"/>
        <v>1283.776672</v>
      </c>
      <c r="AG1913" s="45">
        <f t="shared" si="5"/>
        <v>0.06675377267</v>
      </c>
      <c r="AH1913" s="45">
        <f t="shared" si="6"/>
        <v>-0.02327272727</v>
      </c>
      <c r="AI1913" s="45">
        <f t="shared" si="7"/>
        <v>-0.1687138467</v>
      </c>
      <c r="AJ1913" s="45">
        <f t="shared" si="8"/>
        <v>-0.08429104698</v>
      </c>
      <c r="AK1913" s="45">
        <f t="shared" si="9"/>
        <v>0.03143439578</v>
      </c>
      <c r="AL1913" s="45">
        <f t="shared" si="10"/>
        <v>-0.03047638891</v>
      </c>
      <c r="AM1913" s="45">
        <f t="shared" si="11"/>
        <v>-0.03047638891</v>
      </c>
    </row>
    <row r="1914">
      <c r="A1914" s="33" t="s">
        <v>197</v>
      </c>
      <c r="B1914" s="34" t="s">
        <v>210</v>
      </c>
      <c r="C1914" s="35" t="s">
        <v>48</v>
      </c>
      <c r="D1914" s="36" t="str">
        <f t="shared" si="1"/>
        <v>Middle East/Yemen-Middle East/2000</v>
      </c>
      <c r="E1914" s="37">
        <f t="array" ref="E1914:H1914">VLOOKUP(D1914, GDP!D:L,{6,7,8,9},0)</f>
        <v>9636342275</v>
      </c>
      <c r="F1914" s="38">
        <v>0.041</v>
      </c>
      <c r="G1914" s="37">
        <v>25.0</v>
      </c>
      <c r="H1914" s="38">
        <v>0.195</v>
      </c>
      <c r="I1914" s="39" t="str">
        <f t="array" ref="I1914:J1914">VLOOKUP(D1914, ENERGY!I:M,{4,5},0)</f>
        <v/>
      </c>
      <c r="J1914" s="39"/>
      <c r="K1914" s="40">
        <f t="array" ref="K1914:S1914">VLOOKUP(D1914, 'HUMAN RESOURCES'!D:V,{11,12,13,14,15,16,17,18,19},0)</f>
        <v>39</v>
      </c>
      <c r="L1914" s="40">
        <v>69.0</v>
      </c>
      <c r="M1914" s="40">
        <v>62.0</v>
      </c>
      <c r="N1914" s="41">
        <v>59.0</v>
      </c>
      <c r="O1914" s="42">
        <v>0.486</v>
      </c>
      <c r="P1914" s="42">
        <v>0.485</v>
      </c>
      <c r="Q1914" s="42">
        <v>0.029</v>
      </c>
      <c r="R1914" s="40">
        <v>1.7522537E7</v>
      </c>
      <c r="S1914" s="42">
        <v>0.263</v>
      </c>
      <c r="T1914" s="43">
        <f t="array" ref="T1914:U1914">VLOOKUP(D1914, TOURISM!D:H,{4,5},0)</f>
        <v>73000000</v>
      </c>
      <c r="U1914" s="43">
        <v>1.27E8</v>
      </c>
      <c r="V1914" s="38" t="str">
        <f t="array" ref="V1914:AA1914">VLOOKUP(D1914, BUSINESS!D:P,{8,9,10,11,12,13},0)</f>
        <v/>
      </c>
      <c r="W1914" s="37"/>
      <c r="X1914" s="37"/>
      <c r="Y1914" s="37"/>
      <c r="Z1914" s="38">
        <v>0.001</v>
      </c>
      <c r="AA1914" s="38">
        <v>0.002</v>
      </c>
      <c r="AB1914" s="44">
        <f t="shared" si="598"/>
        <v>549.9399017</v>
      </c>
      <c r="AC1914" s="44"/>
      <c r="AD1914" s="44"/>
      <c r="AE1914" s="44">
        <f t="shared" si="635"/>
        <v>4.166063396</v>
      </c>
      <c r="AF1914" s="44">
        <f t="shared" si="634"/>
        <v>7.247808922</v>
      </c>
      <c r="AG1914" s="45" t="str">
        <f t="shared" si="5"/>
        <v/>
      </c>
      <c r="AH1914" s="45" t="str">
        <f t="shared" si="6"/>
        <v/>
      </c>
      <c r="AI1914" s="45" t="str">
        <f t="shared" si="7"/>
        <v/>
      </c>
      <c r="AJ1914" s="45" t="str">
        <f t="shared" si="8"/>
        <v/>
      </c>
      <c r="AK1914" s="45" t="str">
        <f t="shared" si="9"/>
        <v/>
      </c>
      <c r="AL1914" s="45" t="str">
        <f t="shared" si="10"/>
        <v/>
      </c>
      <c r="AM1914" s="45" t="str">
        <f t="shared" si="11"/>
        <v/>
      </c>
    </row>
    <row r="1915">
      <c r="A1915" s="33" t="s">
        <v>197</v>
      </c>
      <c r="B1915" s="34" t="s">
        <v>210</v>
      </c>
      <c r="C1915" s="35" t="s">
        <v>49</v>
      </c>
      <c r="D1915" s="36" t="str">
        <f t="shared" si="1"/>
        <v>Middle East/Yemen-Middle East/2001</v>
      </c>
      <c r="E1915" s="37">
        <f t="array" ref="E1915:H1915">VLOOKUP(D1915, GDP!D:L,{6,7,8,9},0)</f>
        <v>9854042165</v>
      </c>
      <c r="F1915" s="38">
        <v>0.043</v>
      </c>
      <c r="G1915" s="37">
        <v>27.0</v>
      </c>
      <c r="H1915" s="38">
        <v>0.175</v>
      </c>
      <c r="I1915" s="39">
        <f t="array" ref="I1915:J1915">VLOOKUP(D1915, ENERGY!I:M,{4,5},0)</f>
        <v>7260</v>
      </c>
      <c r="J1915" s="39"/>
      <c r="K1915" s="40">
        <f t="array" ref="K1915:S1915">VLOOKUP(D1915, 'HUMAN RESOURCES'!D:V,{11,12,13,14,15,16,17,18,19},0)</f>
        <v>39</v>
      </c>
      <c r="L1915" s="40">
        <v>67.0</v>
      </c>
      <c r="M1915" s="40">
        <v>62.0</v>
      </c>
      <c r="N1915" s="41">
        <v>59.0</v>
      </c>
      <c r="O1915" s="42">
        <v>0.481</v>
      </c>
      <c r="P1915" s="42">
        <v>0.491</v>
      </c>
      <c r="Q1915" s="42">
        <v>0.028</v>
      </c>
      <c r="R1915" s="40">
        <v>1.8029989E7</v>
      </c>
      <c r="S1915" s="42">
        <v>0.268</v>
      </c>
      <c r="T1915" s="43">
        <f t="array" ref="T1915:U1915">VLOOKUP(D1915, TOURISM!D:H,{4,5},0)</f>
        <v>38000000</v>
      </c>
      <c r="U1915" s="43">
        <v>1.36E8</v>
      </c>
      <c r="V1915" s="38" t="str">
        <f t="array" ref="V1915:AA1915">VLOOKUP(D1915, BUSINESS!D:P,{8,9,10,11,12,13},0)</f>
        <v/>
      </c>
      <c r="W1915" s="37"/>
      <c r="X1915" s="37"/>
      <c r="Y1915" s="37"/>
      <c r="Z1915" s="38">
        <v>0.001</v>
      </c>
      <c r="AA1915" s="38">
        <v>0.008</v>
      </c>
      <c r="AB1915" s="44">
        <f t="shared" si="598"/>
        <v>546.5362272</v>
      </c>
      <c r="AC1915" s="44">
        <f t="shared" ref="AC1915:AC1917" si="648">(I1915/R1915)*1000</f>
        <v>0.4026624753</v>
      </c>
      <c r="AD1915" s="44"/>
      <c r="AE1915" s="44">
        <f t="shared" si="635"/>
        <v>2.107599733</v>
      </c>
      <c r="AF1915" s="44">
        <f t="shared" si="634"/>
        <v>7.542988518</v>
      </c>
      <c r="AG1915" s="45">
        <f t="shared" si="5"/>
        <v>-0.006189175299</v>
      </c>
      <c r="AH1915" s="45">
        <f t="shared" si="6"/>
        <v>0.08</v>
      </c>
      <c r="AI1915" s="45" t="str">
        <f t="shared" si="7"/>
        <v/>
      </c>
      <c r="AJ1915" s="45" t="str">
        <f t="shared" si="8"/>
        <v/>
      </c>
      <c r="AK1915" s="45">
        <f t="shared" si="9"/>
        <v>0.02895996168</v>
      </c>
      <c r="AL1915" s="45">
        <f t="shared" si="10"/>
        <v>-0.4941028178</v>
      </c>
      <c r="AM1915" s="45">
        <f t="shared" si="11"/>
        <v>0.04072673536</v>
      </c>
    </row>
    <row r="1916">
      <c r="A1916" s="33" t="s">
        <v>197</v>
      </c>
      <c r="B1916" s="34" t="s">
        <v>210</v>
      </c>
      <c r="C1916" s="35" t="s">
        <v>50</v>
      </c>
      <c r="D1916" s="36" t="str">
        <f t="shared" si="1"/>
        <v>Middle East/Yemen-Middle East/2002</v>
      </c>
      <c r="E1916" s="37">
        <f t="array" ref="E1916:H1916">VLOOKUP(D1916, GDP!D:L,{6,7,8,9},0)</f>
        <v>10693278292</v>
      </c>
      <c r="F1916" s="38">
        <v>0.042</v>
      </c>
      <c r="G1916" s="37">
        <v>27.0</v>
      </c>
      <c r="H1916" s="38">
        <v>0.177</v>
      </c>
      <c r="I1916" s="39">
        <f t="array" ref="I1916:J1916">VLOOKUP(D1916, ENERGY!I:M,{4,5},0)</f>
        <v>8360</v>
      </c>
      <c r="J1916" s="39">
        <v>21852.0</v>
      </c>
      <c r="K1916" s="40">
        <f t="array" ref="K1916:S1916">VLOOKUP(D1916, 'HUMAN RESOURCES'!D:V,{11,12,13,14,15,16,17,18,19},0)</f>
        <v>38</v>
      </c>
      <c r="L1916" s="40">
        <v>64.0</v>
      </c>
      <c r="M1916" s="40">
        <v>62.0</v>
      </c>
      <c r="N1916" s="41">
        <v>60.0</v>
      </c>
      <c r="O1916" s="42">
        <v>0.476</v>
      </c>
      <c r="P1916" s="42">
        <v>0.497</v>
      </c>
      <c r="Q1916" s="42">
        <v>0.028</v>
      </c>
      <c r="R1916" s="40">
        <v>1.8551068E7</v>
      </c>
      <c r="S1916" s="42">
        <v>0.273</v>
      </c>
      <c r="T1916" s="43">
        <f t="array" ref="T1916:U1916">VLOOKUP(D1916, TOURISM!D:H,{4,5},0)</f>
        <v>38000000</v>
      </c>
      <c r="U1916" s="43">
        <v>1.35E8</v>
      </c>
      <c r="V1916" s="38" t="str">
        <f t="array" ref="V1916:AA1916">VLOOKUP(D1916, BUSINESS!D:P,{8,9,10,11,12,13},0)</f>
        <v/>
      </c>
      <c r="W1916" s="37"/>
      <c r="X1916" s="37"/>
      <c r="Y1916" s="37"/>
      <c r="Z1916" s="38">
        <v>0.005</v>
      </c>
      <c r="AA1916" s="38">
        <v>0.026</v>
      </c>
      <c r="AB1916" s="44">
        <f t="shared" si="598"/>
        <v>576.4238637</v>
      </c>
      <c r="AC1916" s="44">
        <f t="shared" si="648"/>
        <v>0.4506479088</v>
      </c>
      <c r="AD1916" s="44">
        <f t="shared" ref="AD1916:AD1917" si="649">J1916/R1916*1000</f>
        <v>1.177937572</v>
      </c>
      <c r="AE1916" s="44">
        <f t="shared" si="635"/>
        <v>2.048399585</v>
      </c>
      <c r="AF1916" s="44">
        <f t="shared" si="634"/>
        <v>7.277209053</v>
      </c>
      <c r="AG1916" s="45">
        <f t="shared" si="5"/>
        <v>0.05468555416</v>
      </c>
      <c r="AH1916" s="45">
        <f t="shared" si="6"/>
        <v>0</v>
      </c>
      <c r="AI1916" s="45">
        <f t="shared" si="7"/>
        <v>0.1191703634</v>
      </c>
      <c r="AJ1916" s="45" t="str">
        <f t="shared" si="8"/>
        <v/>
      </c>
      <c r="AK1916" s="45">
        <f t="shared" si="9"/>
        <v>0.02890068319</v>
      </c>
      <c r="AL1916" s="45">
        <f t="shared" si="10"/>
        <v>-0.02808889494</v>
      </c>
      <c r="AM1916" s="45">
        <f t="shared" si="11"/>
        <v>-0.03523530012</v>
      </c>
    </row>
    <row r="1917">
      <c r="A1917" s="33" t="s">
        <v>197</v>
      </c>
      <c r="B1917" s="34" t="s">
        <v>210</v>
      </c>
      <c r="C1917" s="35" t="s">
        <v>51</v>
      </c>
      <c r="D1917" s="36" t="str">
        <f t="shared" si="1"/>
        <v>Middle East/Yemen-Middle East/2003</v>
      </c>
      <c r="E1917" s="37">
        <f t="array" ref="E1917:H1917">VLOOKUP(D1917, GDP!D:L,{6,7,8,9},0)</f>
        <v>11777768087</v>
      </c>
      <c r="F1917" s="38">
        <v>0.05</v>
      </c>
      <c r="G1917" s="37">
        <v>35.0</v>
      </c>
      <c r="H1917" s="38">
        <v>0.18</v>
      </c>
      <c r="I1917" s="39">
        <f t="array" ref="I1917:J1917">VLOOKUP(D1917, ENERGY!I:M,{4,5},0)</f>
        <v>7764</v>
      </c>
      <c r="J1917" s="39">
        <v>23058.0</v>
      </c>
      <c r="K1917" s="40">
        <f t="array" ref="K1917:S1917">VLOOKUP(D1917, 'HUMAN RESOURCES'!D:V,{11,12,13,14,15,16,17,18,19},0)</f>
        <v>37</v>
      </c>
      <c r="L1917" s="40">
        <v>61.0</v>
      </c>
      <c r="M1917" s="40">
        <v>63.0</v>
      </c>
      <c r="N1917" s="41">
        <v>60.0</v>
      </c>
      <c r="O1917" s="42">
        <v>0.47</v>
      </c>
      <c r="P1917" s="42">
        <v>0.503</v>
      </c>
      <c r="Q1917" s="42">
        <v>0.027</v>
      </c>
      <c r="R1917" s="40">
        <v>1.9081306E7</v>
      </c>
      <c r="S1917" s="42">
        <v>0.278</v>
      </c>
      <c r="T1917" s="43">
        <f t="array" ref="T1917:U1917">VLOOKUP(D1917, TOURISM!D:H,{4,5},0)</f>
        <v>139000000</v>
      </c>
      <c r="U1917" s="43">
        <v>1.34E8</v>
      </c>
      <c r="V1917" s="38" t="str">
        <f t="array" ref="V1917:AA1917">VLOOKUP(D1917, BUSINESS!D:P,{8,9,10,11,12,13},0)</f>
        <v/>
      </c>
      <c r="W1917" s="37">
        <v>72.0</v>
      </c>
      <c r="X1917" s="37"/>
      <c r="Y1917" s="37"/>
      <c r="Z1917" s="38">
        <v>0.006</v>
      </c>
      <c r="AA1917" s="38">
        <v>0.035</v>
      </c>
      <c r="AB1917" s="44">
        <f t="shared" si="598"/>
        <v>617.2411934</v>
      </c>
      <c r="AC1917" s="44">
        <f t="shared" si="648"/>
        <v>0.4068903879</v>
      </c>
      <c r="AD1917" s="44">
        <f t="shared" si="649"/>
        <v>1.208407852</v>
      </c>
      <c r="AE1917" s="44">
        <f t="shared" si="635"/>
        <v>7.284616682</v>
      </c>
      <c r="AF1917" s="44">
        <f t="shared" si="634"/>
        <v>7.022580111</v>
      </c>
      <c r="AG1917" s="45">
        <f t="shared" si="5"/>
        <v>0.07081131141</v>
      </c>
      <c r="AH1917" s="45">
        <f t="shared" si="6"/>
        <v>0.2962962963</v>
      </c>
      <c r="AI1917" s="45">
        <f t="shared" si="7"/>
        <v>-0.09709913224</v>
      </c>
      <c r="AJ1917" s="45">
        <f t="shared" si="8"/>
        <v>0.02586748294</v>
      </c>
      <c r="AK1917" s="45">
        <f t="shared" si="9"/>
        <v>0.02858261314</v>
      </c>
      <c r="AL1917" s="45">
        <f t="shared" si="10"/>
        <v>2.556247879</v>
      </c>
      <c r="AM1917" s="45">
        <f t="shared" si="11"/>
        <v>-0.03498991728</v>
      </c>
    </row>
    <row r="1918">
      <c r="A1918" s="33" t="s">
        <v>197</v>
      </c>
      <c r="B1918" s="34" t="s">
        <v>210</v>
      </c>
      <c r="C1918" s="35" t="s">
        <v>52</v>
      </c>
      <c r="D1918" s="36" t="str">
        <f t="shared" si="1"/>
        <v>Middle East/Yemen-Middle East/2004</v>
      </c>
      <c r="E1918" s="37">
        <f t="array" ref="E1918:H1918">VLOOKUP(D1918, GDP!D:L,{6,7,8,9},0)</f>
        <v>13873500888</v>
      </c>
      <c r="F1918" s="38">
        <v>0.049</v>
      </c>
      <c r="G1918" s="37">
        <v>38.0</v>
      </c>
      <c r="H1918" s="38">
        <v>0.185</v>
      </c>
      <c r="I1918" s="39" t="str">
        <f t="array" ref="I1918:J1918">VLOOKUP(D1918, ENERGY!I:M,{4,5},0)</f>
        <v/>
      </c>
      <c r="J1918" s="39"/>
      <c r="K1918" s="40">
        <f t="array" ref="K1918:S1918">VLOOKUP(D1918, 'HUMAN RESOURCES'!D:V,{11,12,13,14,15,16,17,18,19},0)</f>
        <v>36</v>
      </c>
      <c r="L1918" s="40">
        <v>59.0</v>
      </c>
      <c r="M1918" s="40">
        <v>63.0</v>
      </c>
      <c r="N1918" s="41">
        <v>60.0</v>
      </c>
      <c r="O1918" s="42">
        <v>0.463</v>
      </c>
      <c r="P1918" s="42">
        <v>0.51</v>
      </c>
      <c r="Q1918" s="42">
        <v>0.027</v>
      </c>
      <c r="R1918" s="40">
        <v>1.9612696E7</v>
      </c>
      <c r="S1918" s="42">
        <v>0.284</v>
      </c>
      <c r="T1918" s="43">
        <f t="array" ref="T1918:U1918">VLOOKUP(D1918, TOURISM!D:H,{4,5},0)</f>
        <v>139000000</v>
      </c>
      <c r="U1918" s="43">
        <v>1.83E8</v>
      </c>
      <c r="V1918" s="38" t="str">
        <f t="array" ref="V1918:AA1918">VLOOKUP(D1918, BUSINESS!D:P,{8,9,10,11,12,13},0)</f>
        <v/>
      </c>
      <c r="W1918" s="37">
        <v>63.0</v>
      </c>
      <c r="X1918" s="37"/>
      <c r="Y1918" s="37"/>
      <c r="Z1918" s="38">
        <v>0.009</v>
      </c>
      <c r="AA1918" s="38">
        <v>0.075</v>
      </c>
      <c r="AB1918" s="44">
        <f t="shared" si="598"/>
        <v>707.3734732</v>
      </c>
      <c r="AC1918" s="44"/>
      <c r="AD1918" s="44"/>
      <c r="AE1918" s="44">
        <f t="shared" si="635"/>
        <v>7.087245935</v>
      </c>
      <c r="AF1918" s="44">
        <f t="shared" si="634"/>
        <v>9.330690691</v>
      </c>
      <c r="AG1918" s="45">
        <f t="shared" si="5"/>
        <v>0.1460244079</v>
      </c>
      <c r="AH1918" s="45">
        <f t="shared" si="6"/>
        <v>0.08571428571</v>
      </c>
      <c r="AI1918" s="45" t="str">
        <f t="shared" si="7"/>
        <v/>
      </c>
      <c r="AJ1918" s="45" t="str">
        <f t="shared" si="8"/>
        <v/>
      </c>
      <c r="AK1918" s="45">
        <f t="shared" si="9"/>
        <v>0.02784872272</v>
      </c>
      <c r="AL1918" s="45">
        <f t="shared" si="10"/>
        <v>-0.0270941843</v>
      </c>
      <c r="AM1918" s="45">
        <f t="shared" si="11"/>
        <v>0.3286698826</v>
      </c>
    </row>
    <row r="1919">
      <c r="A1919" s="33" t="s">
        <v>197</v>
      </c>
      <c r="B1919" s="34" t="s">
        <v>210</v>
      </c>
      <c r="C1919" s="35" t="s">
        <v>53</v>
      </c>
      <c r="D1919" s="36" t="str">
        <f t="shared" si="1"/>
        <v>Middle East/Yemen-Middle East/2005</v>
      </c>
      <c r="E1919" s="37">
        <f t="array" ref="E1919:H1919">VLOOKUP(D1919, GDP!D:L,{6,7,8,9},0)</f>
        <v>16753787028</v>
      </c>
      <c r="F1919" s="38">
        <v>0.046</v>
      </c>
      <c r="G1919" s="37">
        <v>42.0</v>
      </c>
      <c r="H1919" s="38">
        <v>0.18</v>
      </c>
      <c r="I1919" s="39">
        <f t="array" ref="I1919:J1919">VLOOKUP(D1919, ENERGY!I:M,{4,5},0)</f>
        <v>7131</v>
      </c>
      <c r="J1919" s="39">
        <v>21501.5</v>
      </c>
      <c r="K1919" s="40">
        <f t="array" ref="K1919:S1919">VLOOKUP(D1919, 'HUMAN RESOURCES'!D:V,{11,12,13,14,15,16,17,18,19},0)</f>
        <v>35</v>
      </c>
      <c r="L1919" s="40">
        <v>56.0</v>
      </c>
      <c r="M1919" s="40">
        <v>63.0</v>
      </c>
      <c r="N1919" s="41">
        <v>60.0</v>
      </c>
      <c r="O1919" s="42">
        <v>0.457</v>
      </c>
      <c r="P1919" s="42">
        <v>0.517</v>
      </c>
      <c r="Q1919" s="42">
        <v>0.026</v>
      </c>
      <c r="R1919" s="40">
        <v>2.0139661E7</v>
      </c>
      <c r="S1919" s="42">
        <v>0.289</v>
      </c>
      <c r="T1919" s="43">
        <f t="array" ref="T1919:U1919">VLOOKUP(D1919, TOURISM!D:H,{4,5},0)</f>
        <v>181000000</v>
      </c>
      <c r="U1919" s="43">
        <v>2.24E8</v>
      </c>
      <c r="V1919" s="38">
        <f t="array" ref="V1919:AA1919">VLOOKUP(D1919, BUSINESS!D:P,{8,9,10,11,12,13},0)</f>
        <v>1.952</v>
      </c>
      <c r="W1919" s="37">
        <v>63.0</v>
      </c>
      <c r="X1919" s="37"/>
      <c r="Y1919" s="37">
        <v>248.0</v>
      </c>
      <c r="Z1919" s="38">
        <v>0.01</v>
      </c>
      <c r="AA1919" s="38">
        <v>0.113</v>
      </c>
      <c r="AB1919" s="44">
        <f t="shared" si="598"/>
        <v>831.8802897</v>
      </c>
      <c r="AC1919" s="44">
        <f>(I1919/R1919)*1000</f>
        <v>0.3540774594</v>
      </c>
      <c r="AD1919" s="44">
        <f>J1919/R1919*1000</f>
        <v>1.067619758</v>
      </c>
      <c r="AE1919" s="44">
        <f t="shared" si="635"/>
        <v>8.987241642</v>
      </c>
      <c r="AF1919" s="44">
        <f t="shared" si="634"/>
        <v>11.1223322</v>
      </c>
      <c r="AG1919" s="45">
        <f t="shared" si="5"/>
        <v>0.1760128437</v>
      </c>
      <c r="AH1919" s="45">
        <f t="shared" si="6"/>
        <v>0.1052631579</v>
      </c>
      <c r="AI1919" s="45" t="str">
        <f t="shared" si="7"/>
        <v/>
      </c>
      <c r="AJ1919" s="45" t="str">
        <f t="shared" si="8"/>
        <v/>
      </c>
      <c r="AK1919" s="45">
        <f t="shared" si="9"/>
        <v>0.02686856514</v>
      </c>
      <c r="AL1919" s="45">
        <f t="shared" si="10"/>
        <v>0.2680866058</v>
      </c>
      <c r="AM1919" s="45">
        <f t="shared" si="11"/>
        <v>0.1920159574</v>
      </c>
    </row>
    <row r="1920">
      <c r="A1920" s="33" t="s">
        <v>197</v>
      </c>
      <c r="B1920" s="34" t="s">
        <v>210</v>
      </c>
      <c r="C1920" s="35" t="s">
        <v>54</v>
      </c>
      <c r="D1920" s="36" t="str">
        <f t="shared" si="1"/>
        <v>Middle East/Yemen-Middle East/2006</v>
      </c>
      <c r="E1920" s="37">
        <f t="array" ref="E1920:H1920">VLOOKUP(D1920, GDP!D:L,{6,7,8,9},0)</f>
        <v>19081726103</v>
      </c>
      <c r="F1920" s="38">
        <v>0.048</v>
      </c>
      <c r="G1920" s="37">
        <v>52.0</v>
      </c>
      <c r="H1920" s="38">
        <v>0.18</v>
      </c>
      <c r="I1920" s="39" t="str">
        <f t="array" ref="I1920:J1920">VLOOKUP(D1920, ENERGY!I:M,{4,5},0)</f>
        <v/>
      </c>
      <c r="J1920" s="39"/>
      <c r="K1920" s="40">
        <f t="array" ref="K1920:S1920">VLOOKUP(D1920, 'HUMAN RESOURCES'!D:V,{11,12,13,14,15,16,17,18,19},0)</f>
        <v>35</v>
      </c>
      <c r="L1920" s="40">
        <v>54.0</v>
      </c>
      <c r="M1920" s="40">
        <v>63.0</v>
      </c>
      <c r="N1920" s="41">
        <v>60.0</v>
      </c>
      <c r="O1920" s="42">
        <v>0.449</v>
      </c>
      <c r="P1920" s="42">
        <v>0.524</v>
      </c>
      <c r="Q1920" s="42">
        <v>0.026</v>
      </c>
      <c r="R1920" s="40">
        <v>2.0661714E7</v>
      </c>
      <c r="S1920" s="42">
        <v>0.295</v>
      </c>
      <c r="T1920" s="43">
        <f t="array" ref="T1920:U1920">VLOOKUP(D1920, TOURISM!D:H,{4,5},0)</f>
        <v>181000000</v>
      </c>
      <c r="U1920" s="43">
        <v>2.25E8</v>
      </c>
      <c r="V1920" s="38">
        <f t="array" ref="V1920:AA1920">VLOOKUP(D1920, BUSINESS!D:P,{8,9,10,11,12,13},0)</f>
        <v>0.479</v>
      </c>
      <c r="W1920" s="37">
        <v>63.0</v>
      </c>
      <c r="X1920" s="37"/>
      <c r="Y1920" s="37">
        <v>248.0</v>
      </c>
      <c r="Z1920" s="38">
        <v>0.012</v>
      </c>
      <c r="AA1920" s="38">
        <v>0.144</v>
      </c>
      <c r="AB1920" s="44">
        <f t="shared" si="598"/>
        <v>923.5306472</v>
      </c>
      <c r="AC1920" s="44"/>
      <c r="AD1920" s="44"/>
      <c r="AE1920" s="44">
        <f t="shared" si="635"/>
        <v>8.760163847</v>
      </c>
      <c r="AF1920" s="44">
        <f t="shared" si="634"/>
        <v>10.88970644</v>
      </c>
      <c r="AG1920" s="45">
        <f t="shared" si="5"/>
        <v>0.1101725316</v>
      </c>
      <c r="AH1920" s="45">
        <f t="shared" si="6"/>
        <v>0.2380952381</v>
      </c>
      <c r="AI1920" s="45" t="str">
        <f t="shared" si="7"/>
        <v/>
      </c>
      <c r="AJ1920" s="45" t="str">
        <f t="shared" si="8"/>
        <v/>
      </c>
      <c r="AK1920" s="45">
        <f t="shared" si="9"/>
        <v>0.02592163791</v>
      </c>
      <c r="AL1920" s="45">
        <f t="shared" si="10"/>
        <v>-0.02526668407</v>
      </c>
      <c r="AM1920" s="45">
        <f t="shared" si="11"/>
        <v>-0.02091519605</v>
      </c>
    </row>
    <row r="1921">
      <c r="A1921" s="33" t="s">
        <v>197</v>
      </c>
      <c r="B1921" s="34" t="s">
        <v>210</v>
      </c>
      <c r="C1921" s="35" t="s">
        <v>55</v>
      </c>
      <c r="D1921" s="36" t="str">
        <f t="shared" si="1"/>
        <v>Middle East/Yemen-Middle East/2007</v>
      </c>
      <c r="E1921" s="37">
        <f t="array" ref="E1921:H1921">VLOOKUP(D1921, GDP!D:L,{6,7,8,9},0)</f>
        <v>25633674564</v>
      </c>
      <c r="F1921" s="38">
        <v>0.049</v>
      </c>
      <c r="G1921" s="37">
        <v>57.0</v>
      </c>
      <c r="H1921" s="38">
        <v>0.18</v>
      </c>
      <c r="I1921" s="39" t="str">
        <f t="array" ref="I1921:J1921">VLOOKUP(D1921, ENERGY!I:M,{4,5},0)</f>
        <v/>
      </c>
      <c r="J1921" s="39"/>
      <c r="K1921" s="40">
        <f t="array" ref="K1921:S1921">VLOOKUP(D1921, 'HUMAN RESOURCES'!D:V,{11,12,13,14,15,16,17,18,19},0)</f>
        <v>34</v>
      </c>
      <c r="L1921" s="40">
        <v>52.0</v>
      </c>
      <c r="M1921" s="40">
        <v>63.0</v>
      </c>
      <c r="N1921" s="41">
        <v>61.0</v>
      </c>
      <c r="O1921" s="42">
        <v>0.442</v>
      </c>
      <c r="P1921" s="42">
        <v>0.532</v>
      </c>
      <c r="Q1921" s="42">
        <v>0.026</v>
      </c>
      <c r="R1921" s="40">
        <v>2.1182162E7</v>
      </c>
      <c r="S1921" s="42">
        <v>0.3</v>
      </c>
      <c r="T1921" s="43">
        <f t="array" ref="T1921:U1921">VLOOKUP(D1921, TOURISM!D:H,{4,5},0)</f>
        <v>425000000</v>
      </c>
      <c r="U1921" s="43">
        <v>2.47E8</v>
      </c>
      <c r="V1921" s="38">
        <f t="array" ref="V1921:AA1921">VLOOKUP(D1921, BUSINESS!D:P,{8,9,10,11,12,13},0)</f>
        <v>0.479</v>
      </c>
      <c r="W1921" s="37">
        <v>63.0</v>
      </c>
      <c r="X1921" s="37"/>
      <c r="Y1921" s="37">
        <v>248.0</v>
      </c>
      <c r="Z1921" s="38">
        <v>0.05</v>
      </c>
      <c r="AA1921" s="38">
        <v>0.205</v>
      </c>
      <c r="AB1921" s="44">
        <f t="shared" si="598"/>
        <v>1210.153834</v>
      </c>
      <c r="AC1921" s="44"/>
      <c r="AD1921" s="44"/>
      <c r="AE1921" s="44">
        <f t="shared" si="635"/>
        <v>20.06405201</v>
      </c>
      <c r="AF1921" s="44">
        <f t="shared" si="634"/>
        <v>11.66075493</v>
      </c>
      <c r="AG1921" s="45">
        <f t="shared" si="5"/>
        <v>0.3103559021</v>
      </c>
      <c r="AH1921" s="45">
        <f t="shared" si="6"/>
        <v>0.09615384615</v>
      </c>
      <c r="AI1921" s="45" t="str">
        <f t="shared" si="7"/>
        <v/>
      </c>
      <c r="AJ1921" s="45" t="str">
        <f t="shared" si="8"/>
        <v/>
      </c>
      <c r="AK1921" s="45">
        <f t="shared" si="9"/>
        <v>0.02518900416</v>
      </c>
      <c r="AL1921" s="45">
        <f t="shared" si="10"/>
        <v>1.290374057</v>
      </c>
      <c r="AM1921" s="45">
        <f t="shared" si="11"/>
        <v>0.07080525963</v>
      </c>
    </row>
    <row r="1922">
      <c r="A1922" s="33" t="s">
        <v>197</v>
      </c>
      <c r="B1922" s="34" t="s">
        <v>210</v>
      </c>
      <c r="C1922" s="35" t="s">
        <v>56</v>
      </c>
      <c r="D1922" s="36" t="str">
        <f t="shared" si="1"/>
        <v>Middle East/Yemen-Middle East/2008</v>
      </c>
      <c r="E1922" s="37">
        <f t="array" ref="E1922:H1922">VLOOKUP(D1922, GDP!D:L,{6,7,8,9},0)</f>
        <v>30397203369</v>
      </c>
      <c r="F1922" s="38">
        <v>0.051</v>
      </c>
      <c r="G1922" s="37">
        <v>69.0</v>
      </c>
      <c r="H1922" s="38">
        <v>0.18</v>
      </c>
      <c r="I1922" s="39">
        <f t="array" ref="I1922:J1922">VLOOKUP(D1922, ENERGY!I:M,{4,5},0)</f>
        <v>5725.5</v>
      </c>
      <c r="J1922" s="39">
        <v>17566.5</v>
      </c>
      <c r="K1922" s="40">
        <f t="array" ref="K1922:S1922">VLOOKUP(D1922, 'HUMAN RESOURCES'!D:V,{11,12,13,14,15,16,17,18,19},0)</f>
        <v>33</v>
      </c>
      <c r="L1922" s="40">
        <v>50.0</v>
      </c>
      <c r="M1922" s="40">
        <v>63.0</v>
      </c>
      <c r="N1922" s="41">
        <v>61.0</v>
      </c>
      <c r="O1922" s="42">
        <v>0.434</v>
      </c>
      <c r="P1922" s="42">
        <v>0.539</v>
      </c>
      <c r="Q1922" s="42">
        <v>0.027</v>
      </c>
      <c r="R1922" s="40">
        <v>2.1703571E7</v>
      </c>
      <c r="S1922" s="42">
        <v>0.306</v>
      </c>
      <c r="T1922" s="43">
        <f t="array" ref="T1922:U1922">VLOOKUP(D1922, TOURISM!D:H,{4,5},0)</f>
        <v>886000000</v>
      </c>
      <c r="U1922" s="43">
        <v>2.46E8</v>
      </c>
      <c r="V1922" s="38">
        <f t="array" ref="V1922:AA1922">VLOOKUP(D1922, BUSINESS!D:P,{8,9,10,11,12,13},0)</f>
        <v>0.478</v>
      </c>
      <c r="W1922" s="37">
        <v>13.0</v>
      </c>
      <c r="X1922" s="37"/>
      <c r="Y1922" s="37">
        <v>248.0</v>
      </c>
      <c r="Z1922" s="38">
        <v>0.069</v>
      </c>
      <c r="AA1922" s="38">
        <v>0.297</v>
      </c>
      <c r="AB1922" s="44">
        <f t="shared" si="598"/>
        <v>1400.562302</v>
      </c>
      <c r="AC1922" s="44">
        <f t="shared" ref="AC1922:AC1923" si="650">(I1922/R1922)*1000</f>
        <v>0.263804514</v>
      </c>
      <c r="AD1922" s="44">
        <f t="shared" ref="AD1922:AD1923" si="651">J1922/R1922*1000</f>
        <v>0.8093829352</v>
      </c>
      <c r="AE1922" s="44">
        <f t="shared" si="635"/>
        <v>40.8227752</v>
      </c>
      <c r="AF1922" s="44">
        <f t="shared" si="634"/>
        <v>11.33454029</v>
      </c>
      <c r="AG1922" s="45">
        <f t="shared" si="5"/>
        <v>0.1573423664</v>
      </c>
      <c r="AH1922" s="45">
        <f t="shared" si="6"/>
        <v>0.2105263158</v>
      </c>
      <c r="AI1922" s="45" t="str">
        <f t="shared" si="7"/>
        <v/>
      </c>
      <c r="AJ1922" s="45" t="str">
        <f t="shared" si="8"/>
        <v/>
      </c>
      <c r="AK1922" s="45">
        <f t="shared" si="9"/>
        <v>0.02461547598</v>
      </c>
      <c r="AL1922" s="45">
        <f t="shared" si="10"/>
        <v>1.034622677</v>
      </c>
      <c r="AM1922" s="45">
        <f t="shared" si="11"/>
        <v>-0.02797543044</v>
      </c>
    </row>
    <row r="1923">
      <c r="A1923" s="33" t="s">
        <v>197</v>
      </c>
      <c r="B1923" s="34" t="s">
        <v>210</v>
      </c>
      <c r="C1923" s="35" t="s">
        <v>57</v>
      </c>
      <c r="D1923" s="36" t="str">
        <f t="shared" si="1"/>
        <v>Middle East/Yemen-Middle East/2009</v>
      </c>
      <c r="E1923" s="37">
        <f t="array" ref="E1923:H1923">VLOOKUP(D1923, GDP!D:L,{6,7,8,9},0)</f>
        <v>27838718233</v>
      </c>
      <c r="F1923" s="38">
        <v>0.053</v>
      </c>
      <c r="G1923" s="37">
        <v>65.0</v>
      </c>
      <c r="H1923" s="38">
        <v>0.18</v>
      </c>
      <c r="I1923" s="39">
        <f t="array" ref="I1923:J1923">VLOOKUP(D1923, ENERGY!I:M,{4,5},0)</f>
        <v>7014</v>
      </c>
      <c r="J1923" s="39">
        <v>21712.0</v>
      </c>
      <c r="K1923" s="40">
        <f t="array" ref="K1923:S1923">VLOOKUP(D1923, 'HUMAN RESOURCES'!D:V,{11,12,13,14,15,16,17,18,19},0)</f>
        <v>33</v>
      </c>
      <c r="L1923" s="40">
        <v>48.0</v>
      </c>
      <c r="M1923" s="40">
        <v>64.0</v>
      </c>
      <c r="N1923" s="41">
        <v>61.0</v>
      </c>
      <c r="O1923" s="42">
        <v>0.427</v>
      </c>
      <c r="P1923" s="42">
        <v>0.547</v>
      </c>
      <c r="Q1923" s="42">
        <v>0.027</v>
      </c>
      <c r="R1923" s="40">
        <v>2.2229625E7</v>
      </c>
      <c r="S1923" s="42">
        <v>0.312</v>
      </c>
      <c r="T1923" s="43">
        <f t="array" ref="T1923:U1923">VLOOKUP(D1923, TOURISM!D:H,{4,5},0)</f>
        <v>899000000</v>
      </c>
      <c r="U1923" s="43">
        <v>2.77E8</v>
      </c>
      <c r="V1923" s="38">
        <f t="array" ref="V1923:AA1923">VLOOKUP(D1923, BUSINESS!D:P,{8,9,10,11,12,13},0)</f>
        <v>0.478</v>
      </c>
      <c r="W1923" s="37">
        <v>12.0</v>
      </c>
      <c r="X1923" s="37"/>
      <c r="Y1923" s="37">
        <v>248.0</v>
      </c>
      <c r="Z1923" s="38">
        <v>0.1</v>
      </c>
      <c r="AA1923" s="38">
        <v>0.374</v>
      </c>
      <c r="AB1923" s="44">
        <f t="shared" si="598"/>
        <v>1252.32514</v>
      </c>
      <c r="AC1923" s="44">
        <f t="shared" si="650"/>
        <v>0.3155248908</v>
      </c>
      <c r="AD1923" s="44">
        <f t="shared" si="651"/>
        <v>0.9767146319</v>
      </c>
      <c r="AE1923" s="44">
        <f t="shared" si="635"/>
        <v>40.44152792</v>
      </c>
      <c r="AF1923" s="44">
        <f t="shared" si="634"/>
        <v>12.46084898</v>
      </c>
      <c r="AG1923" s="45">
        <f t="shared" si="5"/>
        <v>-0.1058411771</v>
      </c>
      <c r="AH1923" s="45">
        <f t="shared" si="6"/>
        <v>-0.05797101449</v>
      </c>
      <c r="AI1923" s="45">
        <f t="shared" si="7"/>
        <v>0.1960556928</v>
      </c>
      <c r="AJ1923" s="45">
        <f t="shared" si="8"/>
        <v>0.2067398378</v>
      </c>
      <c r="AK1923" s="45">
        <f t="shared" si="9"/>
        <v>0.02423813114</v>
      </c>
      <c r="AL1923" s="45">
        <f t="shared" si="10"/>
        <v>-0.009339082987</v>
      </c>
      <c r="AM1923" s="45">
        <f t="shared" si="11"/>
        <v>0.09936959574</v>
      </c>
    </row>
    <row r="1924">
      <c r="A1924" s="33" t="s">
        <v>197</v>
      </c>
      <c r="B1924" s="34" t="s">
        <v>210</v>
      </c>
      <c r="C1924" s="35" t="s">
        <v>58</v>
      </c>
      <c r="D1924" s="36" t="str">
        <f t="shared" si="1"/>
        <v>Middle East/Yemen-Middle East/2010</v>
      </c>
      <c r="E1924" s="37">
        <f t="array" ref="E1924:H1924">VLOOKUP(D1924, GDP!D:L,{6,7,8,9},0)</f>
        <v>31743751169</v>
      </c>
      <c r="F1924" s="38">
        <v>0.051</v>
      </c>
      <c r="G1924" s="37">
        <v>66.0</v>
      </c>
      <c r="H1924" s="38">
        <v>0.238</v>
      </c>
      <c r="I1924" s="39" t="str">
        <f t="array" ref="I1924:J1924">VLOOKUP(D1924, ENERGY!I:M,{4,5},0)</f>
        <v/>
      </c>
      <c r="J1924" s="39"/>
      <c r="K1924" s="40">
        <f t="array" ref="K1924:S1924">VLOOKUP(D1924, 'HUMAN RESOURCES'!D:V,{11,12,13,14,15,16,17,18,19},0)</f>
        <v>32</v>
      </c>
      <c r="L1924" s="40">
        <v>46.0</v>
      </c>
      <c r="M1924" s="40">
        <v>64.0</v>
      </c>
      <c r="N1924" s="41">
        <v>61.0</v>
      </c>
      <c r="O1924" s="42">
        <v>0.42</v>
      </c>
      <c r="P1924" s="42">
        <v>0.553</v>
      </c>
      <c r="Q1924" s="42">
        <v>0.027</v>
      </c>
      <c r="R1924" s="40">
        <v>2.2763008E7</v>
      </c>
      <c r="S1924" s="42">
        <v>0.317</v>
      </c>
      <c r="T1924" s="43">
        <f t="array" ref="T1924:U1924">VLOOKUP(D1924, TOURISM!D:H,{4,5},0)</f>
        <v>1161000000</v>
      </c>
      <c r="U1924" s="43">
        <v>2.52E8</v>
      </c>
      <c r="V1924" s="38">
        <f t="array" ref="V1924:AA1924">VLOOKUP(D1924, BUSINESS!D:P,{8,9,10,11,12,13},0)</f>
        <v>0.478</v>
      </c>
      <c r="W1924" s="37">
        <v>12.0</v>
      </c>
      <c r="X1924" s="37"/>
      <c r="Y1924" s="37">
        <v>248.0</v>
      </c>
      <c r="Z1924" s="38">
        <v>0.124</v>
      </c>
      <c r="AA1924" s="38">
        <v>0.487</v>
      </c>
      <c r="AB1924" s="44">
        <f t="shared" si="598"/>
        <v>1394.532356</v>
      </c>
      <c r="AC1924" s="44"/>
      <c r="AD1924" s="44"/>
      <c r="AE1924" s="44">
        <f t="shared" si="635"/>
        <v>51.00380407</v>
      </c>
      <c r="AF1924" s="44">
        <f t="shared" si="634"/>
        <v>11.07059313</v>
      </c>
      <c r="AG1924" s="45">
        <f t="shared" si="5"/>
        <v>0.1135545487</v>
      </c>
      <c r="AH1924" s="45">
        <f t="shared" si="6"/>
        <v>0.01538461538</v>
      </c>
      <c r="AI1924" s="45" t="str">
        <f t="shared" si="7"/>
        <v/>
      </c>
      <c r="AJ1924" s="45" t="str">
        <f t="shared" si="8"/>
        <v/>
      </c>
      <c r="AK1924" s="45">
        <f t="shared" si="9"/>
        <v>0.02399424192</v>
      </c>
      <c r="AL1924" s="45">
        <f t="shared" si="10"/>
        <v>0.2611740133</v>
      </c>
      <c r="AM1924" s="45">
        <f t="shared" si="11"/>
        <v>-0.111569914</v>
      </c>
    </row>
    <row r="1925">
      <c r="A1925" s="33" t="s">
        <v>197</v>
      </c>
      <c r="B1925" s="34" t="s">
        <v>210</v>
      </c>
      <c r="C1925" s="35" t="s">
        <v>59</v>
      </c>
      <c r="D1925" s="36" t="str">
        <f t="shared" si="1"/>
        <v>Middle East/Yemen-Middle East/2011</v>
      </c>
      <c r="E1925" s="37">
        <f t="array" ref="E1925:H1925">VLOOKUP(D1925, GDP!D:L,{6,7,8,9},0)</f>
        <v>29207296703</v>
      </c>
      <c r="F1925" s="38">
        <v>0.05</v>
      </c>
      <c r="G1925" s="37">
        <v>63.0</v>
      </c>
      <c r="H1925" s="38">
        <v>0.25</v>
      </c>
      <c r="I1925" s="39">
        <f t="array" ref="I1925:J1925">VLOOKUP(D1925, ENERGY!I:M,{4,5},0)</f>
        <v>5844.5</v>
      </c>
      <c r="J1925" s="39">
        <v>17904.0</v>
      </c>
      <c r="K1925" s="40">
        <f t="array" ref="K1925:S1925">VLOOKUP(D1925, 'HUMAN RESOURCES'!D:V,{11,12,13,14,15,16,17,18,19},0)</f>
        <v>32</v>
      </c>
      <c r="L1925" s="40">
        <v>44.0</v>
      </c>
      <c r="M1925" s="40">
        <v>64.0</v>
      </c>
      <c r="N1925" s="41">
        <v>61.0</v>
      </c>
      <c r="O1925" s="42">
        <v>0.413</v>
      </c>
      <c r="P1925" s="42">
        <v>0.559</v>
      </c>
      <c r="Q1925" s="42">
        <v>0.028</v>
      </c>
      <c r="R1925" s="40">
        <v>2.3304206E7</v>
      </c>
      <c r="S1925" s="42">
        <v>0.323</v>
      </c>
      <c r="T1925" s="43">
        <f t="array" ref="T1925:U1925">VLOOKUP(D1925, TOURISM!D:H,{4,5},0)</f>
        <v>780000000</v>
      </c>
      <c r="U1925" s="43">
        <v>2.58E8</v>
      </c>
      <c r="V1925" s="38">
        <f t="array" ref="V1925:AA1925">VLOOKUP(D1925, BUSINESS!D:P,{8,9,10,11,12,13},0)</f>
        <v>0.327</v>
      </c>
      <c r="W1925" s="37">
        <v>12.0</v>
      </c>
      <c r="X1925" s="37"/>
      <c r="Y1925" s="37">
        <v>248.0</v>
      </c>
      <c r="Z1925" s="38">
        <v>0.149</v>
      </c>
      <c r="AA1925" s="38">
        <v>0.501</v>
      </c>
      <c r="AB1925" s="44">
        <f t="shared" si="598"/>
        <v>1253.305807</v>
      </c>
      <c r="AC1925" s="44">
        <f t="shared" ref="AC1925:AC1926" si="652">(I1925/R1925)*1000</f>
        <v>0.2507916382</v>
      </c>
      <c r="AD1925" s="44">
        <f t="shared" ref="AD1925:AD1926" si="653">J1925/R1925*1000</f>
        <v>0.7682733323</v>
      </c>
      <c r="AE1925" s="44">
        <f t="shared" si="635"/>
        <v>33.47035295</v>
      </c>
      <c r="AF1925" s="44">
        <f t="shared" si="634"/>
        <v>11.0709629</v>
      </c>
      <c r="AG1925" s="45">
        <f t="shared" si="5"/>
        <v>-0.1012716186</v>
      </c>
      <c r="AH1925" s="45">
        <f t="shared" si="6"/>
        <v>-0.04545454545</v>
      </c>
      <c r="AI1925" s="45" t="str">
        <f t="shared" si="7"/>
        <v/>
      </c>
      <c r="AJ1925" s="45" t="str">
        <f t="shared" si="8"/>
        <v/>
      </c>
      <c r="AK1925" s="45">
        <f t="shared" si="9"/>
        <v>0.02377532881</v>
      </c>
      <c r="AL1925" s="45">
        <f t="shared" si="10"/>
        <v>-0.3437675177</v>
      </c>
      <c r="AM1925" s="45">
        <f t="shared" si="11"/>
        <v>0.00003340087847</v>
      </c>
    </row>
    <row r="1926">
      <c r="A1926" s="33" t="s">
        <v>197</v>
      </c>
      <c r="B1926" s="34" t="s">
        <v>210</v>
      </c>
      <c r="C1926" s="35" t="s">
        <v>60</v>
      </c>
      <c r="D1926" s="36" t="str">
        <f t="shared" si="1"/>
        <v>Middle East/Yemen-Middle East/2012</v>
      </c>
      <c r="E1926" s="37">
        <f t="array" ref="E1926:H1926">VLOOKUP(D1926, GDP!D:L,{6,7,8,9},0)</f>
        <v>31992801303</v>
      </c>
      <c r="F1926" s="38">
        <v>0.055</v>
      </c>
      <c r="G1926" s="37">
        <v>71.0</v>
      </c>
      <c r="H1926" s="38">
        <v>0.245</v>
      </c>
      <c r="I1926" s="39">
        <f t="array" ref="I1926:J1926">VLOOKUP(D1926, ENERGY!I:M,{4,5},0)</f>
        <v>5207</v>
      </c>
      <c r="J1926" s="39">
        <v>15972.0</v>
      </c>
      <c r="K1926" s="40">
        <f t="array" ref="K1926:S1926">VLOOKUP(D1926, 'HUMAN RESOURCES'!D:V,{11,12,13,14,15,16,17,18,19},0)</f>
        <v>31</v>
      </c>
      <c r="L1926" s="40">
        <v>42.0</v>
      </c>
      <c r="M1926" s="40">
        <v>64.0</v>
      </c>
      <c r="N1926" s="41">
        <v>62.0</v>
      </c>
      <c r="O1926" s="42">
        <v>0.407</v>
      </c>
      <c r="P1926" s="42">
        <v>0.565</v>
      </c>
      <c r="Q1926" s="42">
        <v>0.028</v>
      </c>
      <c r="R1926" s="40">
        <v>2.3852409E7</v>
      </c>
      <c r="S1926" s="42">
        <v>0.329</v>
      </c>
      <c r="T1926" s="43">
        <f t="array" ref="T1926:U1926">VLOOKUP(D1926, TOURISM!D:H,{4,5},0)</f>
        <v>1057000000</v>
      </c>
      <c r="U1926" s="43">
        <v>2.58E8</v>
      </c>
      <c r="V1926" s="38">
        <f t="array" ref="V1926:AA1926">VLOOKUP(D1926, BUSINESS!D:P,{8,9,10,11,12,13},0)</f>
        <v>0.327</v>
      </c>
      <c r="W1926" s="37">
        <v>40.0</v>
      </c>
      <c r="X1926" s="37">
        <v>129.0</v>
      </c>
      <c r="Y1926" s="37">
        <v>248.0</v>
      </c>
      <c r="Z1926" s="38">
        <v>0.174</v>
      </c>
      <c r="AA1926" s="38">
        <v>0.583</v>
      </c>
      <c r="AB1926" s="44">
        <f t="shared" si="598"/>
        <v>1341.281768</v>
      </c>
      <c r="AC1926" s="44">
        <f t="shared" si="652"/>
        <v>0.2183008014</v>
      </c>
      <c r="AD1926" s="44">
        <f t="shared" si="653"/>
        <v>0.669617899</v>
      </c>
      <c r="AE1926" s="44">
        <f t="shared" si="635"/>
        <v>44.31418227</v>
      </c>
      <c r="AF1926" s="44">
        <f t="shared" si="634"/>
        <v>10.81651753</v>
      </c>
      <c r="AG1926" s="45">
        <f t="shared" si="5"/>
        <v>0.07019512734</v>
      </c>
      <c r="AH1926" s="45">
        <f t="shared" si="6"/>
        <v>0.126984127</v>
      </c>
      <c r="AI1926" s="45">
        <f t="shared" si="7"/>
        <v>-0.1295531105</v>
      </c>
      <c r="AJ1926" s="45">
        <f t="shared" si="8"/>
        <v>-0.1284118935</v>
      </c>
      <c r="AK1926" s="45">
        <f t="shared" si="9"/>
        <v>0.02352377936</v>
      </c>
      <c r="AL1926" s="45">
        <f t="shared" si="10"/>
        <v>0.3239831184</v>
      </c>
      <c r="AM1926" s="45">
        <f t="shared" si="11"/>
        <v>-0.02298312929</v>
      </c>
    </row>
    <row r="1927">
      <c r="A1927" s="33" t="s">
        <v>211</v>
      </c>
      <c r="B1927" s="34" t="s">
        <v>212</v>
      </c>
      <c r="C1927" s="35" t="s">
        <v>48</v>
      </c>
      <c r="D1927" s="36" t="str">
        <f t="shared" si="1"/>
        <v>Oceania/American Samoa-Oceania/2000</v>
      </c>
      <c r="E1927" s="37" t="str">
        <f t="array" ref="E1927:H1927">VLOOKUP(D1927, GDP!D:L,{6,7,8,9},0)</f>
        <v/>
      </c>
      <c r="F1927" s="38"/>
      <c r="G1927" s="37"/>
      <c r="H1927" s="38"/>
      <c r="I1927" s="39" t="str">
        <f t="array" ref="I1927:J1927">VLOOKUP(D1927, ENERGY!I:M,{4,5},0)</f>
        <v/>
      </c>
      <c r="J1927" s="39"/>
      <c r="K1927" s="40" t="str">
        <f t="array" ref="K1927:S1927">VLOOKUP(D1927, 'HUMAN RESOURCES'!D:V,{11,12,13,14,15,16,17,18,19},0)</f>
        <v/>
      </c>
      <c r="L1927" s="40"/>
      <c r="M1927" s="40"/>
      <c r="N1927" s="41"/>
      <c r="O1927" s="42"/>
      <c r="P1927" s="42"/>
      <c r="Q1927" s="42"/>
      <c r="R1927" s="40">
        <v>57522.0</v>
      </c>
      <c r="S1927" s="42">
        <v>0.886</v>
      </c>
      <c r="T1927" s="43" t="str">
        <f t="array" ref="T1927:U1927">VLOOKUP(D1927, TOURISM!D:H,{4,5},0)</f>
        <v/>
      </c>
      <c r="U1927" s="43"/>
      <c r="V1927" s="38" t="str">
        <f t="array" ref="V1927:AA1927">VLOOKUP(D1927, BUSINESS!D:P,{8,9,10,11,12,13},0)</f>
        <v/>
      </c>
      <c r="W1927" s="37"/>
      <c r="X1927" s="37"/>
      <c r="Y1927" s="37"/>
      <c r="Z1927" s="38"/>
      <c r="AA1927" s="38">
        <v>0.035</v>
      </c>
      <c r="AB1927" s="44"/>
      <c r="AC1927" s="44"/>
      <c r="AD1927" s="44"/>
      <c r="AE1927" s="44"/>
      <c r="AF1927" s="44"/>
      <c r="AG1927" s="45" t="str">
        <f t="shared" si="5"/>
        <v/>
      </c>
      <c r="AH1927" s="45" t="str">
        <f t="shared" si="6"/>
        <v/>
      </c>
      <c r="AI1927" s="45" t="str">
        <f t="shared" si="7"/>
        <v/>
      </c>
      <c r="AJ1927" s="45" t="str">
        <f t="shared" si="8"/>
        <v/>
      </c>
      <c r="AK1927" s="45" t="str">
        <f t="shared" si="9"/>
        <v/>
      </c>
      <c r="AL1927" s="45" t="str">
        <f t="shared" si="10"/>
        <v/>
      </c>
      <c r="AM1927" s="45" t="str">
        <f t="shared" si="11"/>
        <v/>
      </c>
    </row>
    <row r="1928">
      <c r="A1928" s="33" t="s">
        <v>211</v>
      </c>
      <c r="B1928" s="34" t="s">
        <v>212</v>
      </c>
      <c r="C1928" s="35" t="s">
        <v>49</v>
      </c>
      <c r="D1928" s="36" t="str">
        <f t="shared" si="1"/>
        <v>Oceania/American Samoa-Oceania/2001</v>
      </c>
      <c r="E1928" s="37" t="str">
        <f t="array" ref="E1928:H1928">VLOOKUP(D1928, GDP!D:L,{6,7,8,9},0)</f>
        <v/>
      </c>
      <c r="F1928" s="38"/>
      <c r="G1928" s="37"/>
      <c r="H1928" s="38"/>
      <c r="I1928" s="39" t="str">
        <f t="array" ref="I1928:J1928">VLOOKUP(D1928, ENERGY!I:M,{4,5},0)</f>
        <v/>
      </c>
      <c r="J1928" s="39"/>
      <c r="K1928" s="40" t="str">
        <f t="array" ref="K1928:S1928">VLOOKUP(D1928, 'HUMAN RESOURCES'!D:V,{11,12,13,14,15,16,17,18,19},0)</f>
        <v/>
      </c>
      <c r="L1928" s="40"/>
      <c r="M1928" s="40"/>
      <c r="N1928" s="41"/>
      <c r="O1928" s="42"/>
      <c r="P1928" s="42"/>
      <c r="Q1928" s="42"/>
      <c r="R1928" s="40">
        <v>58176.0</v>
      </c>
      <c r="S1928" s="42">
        <v>0.885</v>
      </c>
      <c r="T1928" s="43" t="str">
        <f t="array" ref="T1928:U1928">VLOOKUP(D1928, TOURISM!D:H,{4,5},0)</f>
        <v/>
      </c>
      <c r="U1928" s="43"/>
      <c r="V1928" s="38" t="str">
        <f t="array" ref="V1928:AA1928">VLOOKUP(D1928, BUSINESS!D:P,{8,9,10,11,12,13},0)</f>
        <v/>
      </c>
      <c r="W1928" s="37"/>
      <c r="X1928" s="37"/>
      <c r="Y1928" s="37"/>
      <c r="Z1928" s="38"/>
      <c r="AA1928" s="38">
        <v>0.037</v>
      </c>
      <c r="AB1928" s="44"/>
      <c r="AC1928" s="44"/>
      <c r="AD1928" s="44"/>
      <c r="AE1928" s="44"/>
      <c r="AF1928" s="44"/>
      <c r="AG1928" s="45" t="str">
        <f t="shared" si="5"/>
        <v/>
      </c>
      <c r="AH1928" s="45" t="str">
        <f t="shared" si="6"/>
        <v/>
      </c>
      <c r="AI1928" s="45" t="str">
        <f t="shared" si="7"/>
        <v/>
      </c>
      <c r="AJ1928" s="45" t="str">
        <f t="shared" si="8"/>
        <v/>
      </c>
      <c r="AK1928" s="45">
        <f t="shared" si="9"/>
        <v>0.01136956295</v>
      </c>
      <c r="AL1928" s="45" t="str">
        <f t="shared" si="10"/>
        <v/>
      </c>
      <c r="AM1928" s="45" t="str">
        <f t="shared" si="11"/>
        <v/>
      </c>
    </row>
    <row r="1929">
      <c r="A1929" s="33" t="s">
        <v>211</v>
      </c>
      <c r="B1929" s="34" t="s">
        <v>212</v>
      </c>
      <c r="C1929" s="35" t="s">
        <v>50</v>
      </c>
      <c r="D1929" s="36" t="str">
        <f t="shared" si="1"/>
        <v>Oceania/American Samoa-Oceania/2002</v>
      </c>
      <c r="E1929" s="37" t="str">
        <f t="array" ref="E1929:H1929">VLOOKUP(D1929, GDP!D:L,{6,7,8,9},0)</f>
        <v/>
      </c>
      <c r="F1929" s="38"/>
      <c r="G1929" s="37"/>
      <c r="H1929" s="38"/>
      <c r="I1929" s="39" t="str">
        <f t="array" ref="I1929:J1929">VLOOKUP(D1929, ENERGY!I:M,{4,5},0)</f>
        <v/>
      </c>
      <c r="J1929" s="39"/>
      <c r="K1929" s="40" t="str">
        <f t="array" ref="K1929:S1929">VLOOKUP(D1929, 'HUMAN RESOURCES'!D:V,{11,12,13,14,15,16,17,18,19},0)</f>
        <v/>
      </c>
      <c r="L1929" s="40"/>
      <c r="M1929" s="40"/>
      <c r="N1929" s="41"/>
      <c r="O1929" s="42"/>
      <c r="P1929" s="42"/>
      <c r="Q1929" s="42"/>
      <c r="R1929" s="40">
        <v>58729.0</v>
      </c>
      <c r="S1929" s="42">
        <v>0.884</v>
      </c>
      <c r="T1929" s="43" t="str">
        <f t="array" ref="T1929:U1929">VLOOKUP(D1929, TOURISM!D:H,{4,5},0)</f>
        <v/>
      </c>
      <c r="U1929" s="43"/>
      <c r="V1929" s="38" t="str">
        <f t="array" ref="V1929:AA1929">VLOOKUP(D1929, BUSINESS!D:P,{8,9,10,11,12,13},0)</f>
        <v/>
      </c>
      <c r="W1929" s="37"/>
      <c r="X1929" s="37"/>
      <c r="Y1929" s="37"/>
      <c r="Z1929" s="38"/>
      <c r="AA1929" s="38">
        <v>0.035</v>
      </c>
      <c r="AB1929" s="44"/>
      <c r="AC1929" s="44"/>
      <c r="AD1929" s="44"/>
      <c r="AE1929" s="44"/>
      <c r="AF1929" s="44"/>
      <c r="AG1929" s="45" t="str">
        <f t="shared" si="5"/>
        <v/>
      </c>
      <c r="AH1929" s="45" t="str">
        <f t="shared" si="6"/>
        <v/>
      </c>
      <c r="AI1929" s="45" t="str">
        <f t="shared" si="7"/>
        <v/>
      </c>
      <c r="AJ1929" s="45" t="str">
        <f t="shared" si="8"/>
        <v/>
      </c>
      <c r="AK1929" s="45">
        <f t="shared" si="9"/>
        <v>0.009505638064</v>
      </c>
      <c r="AL1929" s="45" t="str">
        <f t="shared" si="10"/>
        <v/>
      </c>
      <c r="AM1929" s="45" t="str">
        <f t="shared" si="11"/>
        <v/>
      </c>
    </row>
    <row r="1930">
      <c r="A1930" s="33" t="s">
        <v>211</v>
      </c>
      <c r="B1930" s="34" t="s">
        <v>212</v>
      </c>
      <c r="C1930" s="35" t="s">
        <v>51</v>
      </c>
      <c r="D1930" s="36" t="str">
        <f t="shared" si="1"/>
        <v>Oceania/American Samoa-Oceania/2003</v>
      </c>
      <c r="E1930" s="37" t="str">
        <f t="array" ref="E1930:H1930">VLOOKUP(D1930, GDP!D:L,{6,7,8,9},0)</f>
        <v/>
      </c>
      <c r="F1930" s="38"/>
      <c r="G1930" s="37"/>
      <c r="H1930" s="38"/>
      <c r="I1930" s="39" t="str">
        <f t="array" ref="I1930:J1930">VLOOKUP(D1930, ENERGY!I:M,{4,5},0)</f>
        <v/>
      </c>
      <c r="J1930" s="39"/>
      <c r="K1930" s="40" t="str">
        <f t="array" ref="K1930:S1930">VLOOKUP(D1930, 'HUMAN RESOURCES'!D:V,{11,12,13,14,15,16,17,18,19},0)</f>
        <v/>
      </c>
      <c r="L1930" s="40"/>
      <c r="M1930" s="40"/>
      <c r="N1930" s="41"/>
      <c r="O1930" s="42"/>
      <c r="P1930" s="42"/>
      <c r="Q1930" s="42"/>
      <c r="R1930" s="40">
        <v>59117.0</v>
      </c>
      <c r="S1930" s="42">
        <v>0.883</v>
      </c>
      <c r="T1930" s="43" t="str">
        <f t="array" ref="T1930:U1930">VLOOKUP(D1930, TOURISM!D:H,{4,5},0)</f>
        <v/>
      </c>
      <c r="U1930" s="43"/>
      <c r="V1930" s="38" t="str">
        <f t="array" ref="V1930:AA1930">VLOOKUP(D1930, BUSINESS!D:P,{8,9,10,11,12,13},0)</f>
        <v/>
      </c>
      <c r="W1930" s="37"/>
      <c r="X1930" s="37"/>
      <c r="Y1930" s="37"/>
      <c r="Z1930" s="38"/>
      <c r="AA1930" s="38">
        <v>0.036</v>
      </c>
      <c r="AB1930" s="44"/>
      <c r="AC1930" s="44"/>
      <c r="AD1930" s="44"/>
      <c r="AE1930" s="44"/>
      <c r="AF1930" s="44"/>
      <c r="AG1930" s="45" t="str">
        <f t="shared" si="5"/>
        <v/>
      </c>
      <c r="AH1930" s="45" t="str">
        <f t="shared" si="6"/>
        <v/>
      </c>
      <c r="AI1930" s="45" t="str">
        <f t="shared" si="7"/>
        <v/>
      </c>
      <c r="AJ1930" s="45" t="str">
        <f t="shared" si="8"/>
        <v/>
      </c>
      <c r="AK1930" s="45">
        <f t="shared" si="9"/>
        <v>0.006606616833</v>
      </c>
      <c r="AL1930" s="45" t="str">
        <f t="shared" si="10"/>
        <v/>
      </c>
      <c r="AM1930" s="45" t="str">
        <f t="shared" si="11"/>
        <v/>
      </c>
    </row>
    <row r="1931">
      <c r="A1931" s="33" t="s">
        <v>211</v>
      </c>
      <c r="B1931" s="34" t="s">
        <v>212</v>
      </c>
      <c r="C1931" s="35" t="s">
        <v>52</v>
      </c>
      <c r="D1931" s="36" t="str">
        <f t="shared" si="1"/>
        <v>Oceania/American Samoa-Oceania/2004</v>
      </c>
      <c r="E1931" s="37" t="str">
        <f t="array" ref="E1931:H1931">VLOOKUP(D1931, GDP!D:L,{6,7,8,9},0)</f>
        <v/>
      </c>
      <c r="F1931" s="38"/>
      <c r="G1931" s="37"/>
      <c r="H1931" s="38"/>
      <c r="I1931" s="39" t="str">
        <f t="array" ref="I1931:J1931">VLOOKUP(D1931, ENERGY!I:M,{4,5},0)</f>
        <v/>
      </c>
      <c r="J1931" s="39"/>
      <c r="K1931" s="40" t="str">
        <f t="array" ref="K1931:S1931">VLOOKUP(D1931, 'HUMAN RESOURCES'!D:V,{11,12,13,14,15,16,17,18,19},0)</f>
        <v/>
      </c>
      <c r="L1931" s="40"/>
      <c r="M1931" s="40"/>
      <c r="N1931" s="41"/>
      <c r="O1931" s="42"/>
      <c r="P1931" s="42"/>
      <c r="Q1931" s="42"/>
      <c r="R1931" s="40">
        <v>59262.0</v>
      </c>
      <c r="S1931" s="42">
        <v>0.882</v>
      </c>
      <c r="T1931" s="43" t="str">
        <f t="array" ref="T1931:U1931">VLOOKUP(D1931, TOURISM!D:H,{4,5},0)</f>
        <v/>
      </c>
      <c r="U1931" s="43"/>
      <c r="V1931" s="38" t="str">
        <f t="array" ref="V1931:AA1931">VLOOKUP(D1931, BUSINESS!D:P,{8,9,10,11,12,13},0)</f>
        <v/>
      </c>
      <c r="W1931" s="37"/>
      <c r="X1931" s="37"/>
      <c r="Y1931" s="37"/>
      <c r="Z1931" s="38"/>
      <c r="AA1931" s="38">
        <v>0.038</v>
      </c>
      <c r="AB1931" s="44"/>
      <c r="AC1931" s="44"/>
      <c r="AD1931" s="44"/>
      <c r="AE1931" s="44"/>
      <c r="AF1931" s="44"/>
      <c r="AG1931" s="45" t="str">
        <f t="shared" si="5"/>
        <v/>
      </c>
      <c r="AH1931" s="45" t="str">
        <f t="shared" si="6"/>
        <v/>
      </c>
      <c r="AI1931" s="45" t="str">
        <f t="shared" si="7"/>
        <v/>
      </c>
      <c r="AJ1931" s="45" t="str">
        <f t="shared" si="8"/>
        <v/>
      </c>
      <c r="AK1931" s="45">
        <f t="shared" si="9"/>
        <v>0.002452763165</v>
      </c>
      <c r="AL1931" s="45" t="str">
        <f t="shared" si="10"/>
        <v/>
      </c>
      <c r="AM1931" s="45" t="str">
        <f t="shared" si="11"/>
        <v/>
      </c>
    </row>
    <row r="1932">
      <c r="A1932" s="33" t="s">
        <v>211</v>
      </c>
      <c r="B1932" s="34" t="s">
        <v>212</v>
      </c>
      <c r="C1932" s="35" t="s">
        <v>53</v>
      </c>
      <c r="D1932" s="36" t="str">
        <f t="shared" si="1"/>
        <v>Oceania/American Samoa-Oceania/2005</v>
      </c>
      <c r="E1932" s="37" t="str">
        <f t="array" ref="E1932:H1932">VLOOKUP(D1932, GDP!D:L,{6,7,8,9},0)</f>
        <v/>
      </c>
      <c r="F1932" s="38"/>
      <c r="G1932" s="37"/>
      <c r="H1932" s="38"/>
      <c r="I1932" s="39" t="str">
        <f t="array" ref="I1932:J1932">VLOOKUP(D1932, ENERGY!I:M,{4,5},0)</f>
        <v/>
      </c>
      <c r="J1932" s="39"/>
      <c r="K1932" s="40" t="str">
        <f t="array" ref="K1932:S1932">VLOOKUP(D1932, 'HUMAN RESOURCES'!D:V,{11,12,13,14,15,16,17,18,19},0)</f>
        <v/>
      </c>
      <c r="L1932" s="40"/>
      <c r="M1932" s="40"/>
      <c r="N1932" s="41"/>
      <c r="O1932" s="42"/>
      <c r="P1932" s="42"/>
      <c r="Q1932" s="42"/>
      <c r="R1932" s="40">
        <v>59117.0</v>
      </c>
      <c r="S1932" s="42">
        <v>0.881</v>
      </c>
      <c r="T1932" s="43" t="str">
        <f t="array" ref="T1932:U1932">VLOOKUP(D1932, TOURISM!D:H,{4,5},0)</f>
        <v/>
      </c>
      <c r="U1932" s="43"/>
      <c r="V1932" s="38" t="str">
        <f t="array" ref="V1932:AA1932">VLOOKUP(D1932, BUSINESS!D:P,{8,9,10,11,12,13},0)</f>
        <v/>
      </c>
      <c r="W1932" s="37"/>
      <c r="X1932" s="37"/>
      <c r="Y1932" s="37"/>
      <c r="Z1932" s="38"/>
      <c r="AA1932" s="38">
        <v>0.038</v>
      </c>
      <c r="AB1932" s="44"/>
      <c r="AC1932" s="44"/>
      <c r="AD1932" s="44"/>
      <c r="AE1932" s="44"/>
      <c r="AF1932" s="44"/>
      <c r="AG1932" s="45" t="str">
        <f t="shared" si="5"/>
        <v/>
      </c>
      <c r="AH1932" s="45" t="str">
        <f t="shared" si="6"/>
        <v/>
      </c>
      <c r="AI1932" s="45" t="str">
        <f t="shared" si="7"/>
        <v/>
      </c>
      <c r="AJ1932" s="45" t="str">
        <f t="shared" si="8"/>
        <v/>
      </c>
      <c r="AK1932" s="45">
        <f t="shared" si="9"/>
        <v>-0.002446761837</v>
      </c>
      <c r="AL1932" s="45" t="str">
        <f t="shared" si="10"/>
        <v/>
      </c>
      <c r="AM1932" s="45" t="str">
        <f t="shared" si="11"/>
        <v/>
      </c>
    </row>
    <row r="1933">
      <c r="A1933" s="33" t="s">
        <v>211</v>
      </c>
      <c r="B1933" s="34" t="s">
        <v>212</v>
      </c>
      <c r="C1933" s="35" t="s">
        <v>54</v>
      </c>
      <c r="D1933" s="36" t="str">
        <f t="shared" si="1"/>
        <v>Oceania/American Samoa-Oceania/2006</v>
      </c>
      <c r="E1933" s="37" t="str">
        <f t="array" ref="E1933:H1933">VLOOKUP(D1933, GDP!D:L,{6,7,8,9},0)</f>
        <v/>
      </c>
      <c r="F1933" s="38"/>
      <c r="G1933" s="37"/>
      <c r="H1933" s="38"/>
      <c r="I1933" s="39" t="str">
        <f t="array" ref="I1933:J1933">VLOOKUP(D1933, ENERGY!I:M,{4,5},0)</f>
        <v/>
      </c>
      <c r="J1933" s="39"/>
      <c r="K1933" s="40">
        <f t="array" ref="K1933:S1933">VLOOKUP(D1933, 'HUMAN RESOURCES'!D:V,{11,12,13,14,15,16,17,18,19},0)</f>
        <v>22</v>
      </c>
      <c r="L1933" s="40"/>
      <c r="M1933" s="40"/>
      <c r="N1933" s="41"/>
      <c r="O1933" s="42"/>
      <c r="P1933" s="42"/>
      <c r="Q1933" s="42"/>
      <c r="R1933" s="40">
        <v>58652.0</v>
      </c>
      <c r="S1933" s="42">
        <v>0.88</v>
      </c>
      <c r="T1933" s="43" t="str">
        <f t="array" ref="T1933:U1933">VLOOKUP(D1933, TOURISM!D:H,{4,5},0)</f>
        <v/>
      </c>
      <c r="U1933" s="43"/>
      <c r="V1933" s="38" t="str">
        <f t="array" ref="V1933:AA1933">VLOOKUP(D1933, BUSINESS!D:P,{8,9,10,11,12,13},0)</f>
        <v/>
      </c>
      <c r="W1933" s="37"/>
      <c r="X1933" s="37"/>
      <c r="Y1933" s="37"/>
      <c r="Z1933" s="38"/>
      <c r="AA1933" s="38">
        <v>0.038</v>
      </c>
      <c r="AB1933" s="44"/>
      <c r="AC1933" s="44"/>
      <c r="AD1933" s="44"/>
      <c r="AE1933" s="44"/>
      <c r="AF1933" s="44"/>
      <c r="AG1933" s="45" t="str">
        <f t="shared" si="5"/>
        <v/>
      </c>
      <c r="AH1933" s="45" t="str">
        <f t="shared" si="6"/>
        <v/>
      </c>
      <c r="AI1933" s="45" t="str">
        <f t="shared" si="7"/>
        <v/>
      </c>
      <c r="AJ1933" s="45" t="str">
        <f t="shared" si="8"/>
        <v/>
      </c>
      <c r="AK1933" s="45">
        <f t="shared" si="9"/>
        <v>-0.007865757735</v>
      </c>
      <c r="AL1933" s="45" t="str">
        <f t="shared" si="10"/>
        <v/>
      </c>
      <c r="AM1933" s="45" t="str">
        <f t="shared" si="11"/>
        <v/>
      </c>
    </row>
    <row r="1934">
      <c r="A1934" s="33" t="s">
        <v>211</v>
      </c>
      <c r="B1934" s="34" t="s">
        <v>212</v>
      </c>
      <c r="C1934" s="35" t="s">
        <v>55</v>
      </c>
      <c r="D1934" s="36" t="str">
        <f t="shared" si="1"/>
        <v>Oceania/American Samoa-Oceania/2007</v>
      </c>
      <c r="E1934" s="37" t="str">
        <f t="array" ref="E1934:H1934">VLOOKUP(D1934, GDP!D:L,{6,7,8,9},0)</f>
        <v/>
      </c>
      <c r="F1934" s="38"/>
      <c r="G1934" s="37"/>
      <c r="H1934" s="38"/>
      <c r="I1934" s="39" t="str">
        <f t="array" ref="I1934:J1934">VLOOKUP(D1934, ENERGY!I:M,{4,5},0)</f>
        <v/>
      </c>
      <c r="J1934" s="39"/>
      <c r="K1934" s="40">
        <f t="array" ref="K1934:S1934">VLOOKUP(D1934, 'HUMAN RESOURCES'!D:V,{11,12,13,14,15,16,17,18,19},0)</f>
        <v>22000</v>
      </c>
      <c r="L1934" s="40"/>
      <c r="M1934" s="40"/>
      <c r="N1934" s="41"/>
      <c r="O1934" s="42"/>
      <c r="P1934" s="42"/>
      <c r="Q1934" s="42"/>
      <c r="R1934" s="40">
        <v>57919.0</v>
      </c>
      <c r="S1934" s="42">
        <v>0.879</v>
      </c>
      <c r="T1934" s="43" t="str">
        <f t="array" ref="T1934:U1934">VLOOKUP(D1934, TOURISM!D:H,{4,5},0)</f>
        <v/>
      </c>
      <c r="U1934" s="43"/>
      <c r="V1934" s="38" t="str">
        <f t="array" ref="V1934:AA1934">VLOOKUP(D1934, BUSINESS!D:P,{8,9,10,11,12,13},0)</f>
        <v/>
      </c>
      <c r="W1934" s="37"/>
      <c r="X1934" s="37"/>
      <c r="Y1934" s="37"/>
      <c r="Z1934" s="38"/>
      <c r="AA1934" s="38">
        <v>0.038</v>
      </c>
      <c r="AB1934" s="44"/>
      <c r="AC1934" s="44"/>
      <c r="AD1934" s="44"/>
      <c r="AE1934" s="44"/>
      <c r="AF1934" s="44"/>
      <c r="AG1934" s="45" t="str">
        <f t="shared" si="5"/>
        <v/>
      </c>
      <c r="AH1934" s="45" t="str">
        <f t="shared" si="6"/>
        <v/>
      </c>
      <c r="AI1934" s="45" t="str">
        <f t="shared" si="7"/>
        <v/>
      </c>
      <c r="AJ1934" s="45" t="str">
        <f t="shared" si="8"/>
        <v/>
      </c>
      <c r="AK1934" s="45">
        <f t="shared" si="9"/>
        <v>-0.01249744254</v>
      </c>
      <c r="AL1934" s="45" t="str">
        <f t="shared" si="10"/>
        <v/>
      </c>
      <c r="AM1934" s="45" t="str">
        <f t="shared" si="11"/>
        <v/>
      </c>
    </row>
    <row r="1935">
      <c r="A1935" s="33" t="s">
        <v>211</v>
      </c>
      <c r="B1935" s="34" t="s">
        <v>212</v>
      </c>
      <c r="C1935" s="35" t="s">
        <v>56</v>
      </c>
      <c r="D1935" s="36" t="str">
        <f t="shared" si="1"/>
        <v>Oceania/American Samoa-Oceania/2008</v>
      </c>
      <c r="E1935" s="37" t="str">
        <f t="array" ref="E1935:H1935">VLOOKUP(D1935, GDP!D:L,{6,7,8,9},0)</f>
        <v/>
      </c>
      <c r="F1935" s="38"/>
      <c r="G1935" s="37"/>
      <c r="H1935" s="38"/>
      <c r="I1935" s="39" t="str">
        <f t="array" ref="I1935:J1935">VLOOKUP(D1935, ENERGY!I:M,{4,5},0)</f>
        <v/>
      </c>
      <c r="J1935" s="39"/>
      <c r="K1935" s="40">
        <f t="array" ref="K1935:S1935">VLOOKUP(D1935, 'HUMAN RESOURCES'!D:V,{11,12,13,14,15,16,17,18,19},0)</f>
        <v>22000000</v>
      </c>
      <c r="L1935" s="40"/>
      <c r="M1935" s="40"/>
      <c r="N1935" s="41"/>
      <c r="O1935" s="42"/>
      <c r="P1935" s="42"/>
      <c r="Q1935" s="42"/>
      <c r="R1935" s="40">
        <v>57053.0</v>
      </c>
      <c r="S1935" s="42">
        <v>0.878</v>
      </c>
      <c r="T1935" s="43" t="str">
        <f t="array" ref="T1935:U1935">VLOOKUP(D1935, TOURISM!D:H,{4,5},0)</f>
        <v/>
      </c>
      <c r="U1935" s="43"/>
      <c r="V1935" s="38" t="str">
        <f t="array" ref="V1935:AA1935">VLOOKUP(D1935, BUSINESS!D:P,{8,9,10,11,12,13},0)</f>
        <v/>
      </c>
      <c r="W1935" s="37"/>
      <c r="X1935" s="37"/>
      <c r="Y1935" s="37"/>
      <c r="Z1935" s="38"/>
      <c r="AA1935" s="38">
        <v>0.038</v>
      </c>
      <c r="AB1935" s="44"/>
      <c r="AC1935" s="44"/>
      <c r="AD1935" s="44"/>
      <c r="AE1935" s="44"/>
      <c r="AF1935" s="44"/>
      <c r="AG1935" s="45" t="str">
        <f t="shared" si="5"/>
        <v/>
      </c>
      <c r="AH1935" s="45" t="str">
        <f t="shared" si="6"/>
        <v/>
      </c>
      <c r="AI1935" s="45" t="str">
        <f t="shared" si="7"/>
        <v/>
      </c>
      <c r="AJ1935" s="45" t="str">
        <f t="shared" si="8"/>
        <v/>
      </c>
      <c r="AK1935" s="45">
        <f t="shared" si="9"/>
        <v>-0.01495191561</v>
      </c>
      <c r="AL1935" s="45" t="str">
        <f t="shared" si="10"/>
        <v/>
      </c>
      <c r="AM1935" s="45" t="str">
        <f t="shared" si="11"/>
        <v/>
      </c>
    </row>
    <row r="1936">
      <c r="A1936" s="33" t="s">
        <v>211</v>
      </c>
      <c r="B1936" s="34" t="s">
        <v>212</v>
      </c>
      <c r="C1936" s="35" t="s">
        <v>57</v>
      </c>
      <c r="D1936" s="36" t="str">
        <f t="shared" si="1"/>
        <v>Oceania/American Samoa-Oceania/2009</v>
      </c>
      <c r="E1936" s="37" t="str">
        <f t="array" ref="E1936:H1936">VLOOKUP(D1936, GDP!D:L,{6,7,8,9},0)</f>
        <v/>
      </c>
      <c r="F1936" s="38"/>
      <c r="G1936" s="37"/>
      <c r="H1936" s="38"/>
      <c r="I1936" s="39" t="str">
        <f t="array" ref="I1936:J1936">VLOOKUP(D1936, ENERGY!I:M,{4,5},0)</f>
        <v/>
      </c>
      <c r="J1936" s="39"/>
      <c r="K1936" s="40">
        <f t="array" ref="K1936:S1936">VLOOKUP(D1936, 'HUMAN RESOURCES'!D:V,{11,12,13,14,15,16,17,18,19},0)</f>
        <v>22000000000</v>
      </c>
      <c r="L1936" s="40"/>
      <c r="M1936" s="40"/>
      <c r="N1936" s="41"/>
      <c r="O1936" s="42"/>
      <c r="P1936" s="42"/>
      <c r="Q1936" s="42"/>
      <c r="R1936" s="40">
        <v>56245.0</v>
      </c>
      <c r="S1936" s="42">
        <v>0.877</v>
      </c>
      <c r="T1936" s="43" t="str">
        <f t="array" ref="T1936:U1936">VLOOKUP(D1936, TOURISM!D:H,{4,5},0)</f>
        <v/>
      </c>
      <c r="U1936" s="43"/>
      <c r="V1936" s="38" t="str">
        <f t="array" ref="V1936:AA1936">VLOOKUP(D1936, BUSINESS!D:P,{8,9,10,11,12,13},0)</f>
        <v/>
      </c>
      <c r="W1936" s="37"/>
      <c r="X1936" s="37"/>
      <c r="Y1936" s="37"/>
      <c r="Z1936" s="38"/>
      <c r="AA1936" s="38">
        <v>0.038</v>
      </c>
      <c r="AB1936" s="44"/>
      <c r="AC1936" s="44"/>
      <c r="AD1936" s="44"/>
      <c r="AE1936" s="44"/>
      <c r="AF1936" s="44"/>
      <c r="AG1936" s="45" t="str">
        <f t="shared" si="5"/>
        <v/>
      </c>
      <c r="AH1936" s="45" t="str">
        <f t="shared" si="6"/>
        <v/>
      </c>
      <c r="AI1936" s="45" t="str">
        <f t="shared" si="7"/>
        <v/>
      </c>
      <c r="AJ1936" s="45" t="str">
        <f t="shared" si="8"/>
        <v/>
      </c>
      <c r="AK1936" s="45">
        <f t="shared" si="9"/>
        <v>-0.01416227017</v>
      </c>
      <c r="AL1936" s="45" t="str">
        <f t="shared" si="10"/>
        <v/>
      </c>
      <c r="AM1936" s="45" t="str">
        <f t="shared" si="11"/>
        <v/>
      </c>
    </row>
    <row r="1937">
      <c r="A1937" s="33" t="s">
        <v>211</v>
      </c>
      <c r="B1937" s="34" t="s">
        <v>212</v>
      </c>
      <c r="C1937" s="35" t="s">
        <v>58</v>
      </c>
      <c r="D1937" s="36" t="str">
        <f t="shared" si="1"/>
        <v>Oceania/American Samoa-Oceania/2010</v>
      </c>
      <c r="E1937" s="37" t="str">
        <f t="array" ref="E1937:H1937">VLOOKUP(D1937, GDP!D:L,{6,7,8,9},0)</f>
        <v/>
      </c>
      <c r="F1937" s="38"/>
      <c r="G1937" s="37"/>
      <c r="H1937" s="38"/>
      <c r="I1937" s="39" t="str">
        <f t="array" ref="I1937:J1937">VLOOKUP(D1937, ENERGY!I:M,{4,5},0)</f>
        <v/>
      </c>
      <c r="J1937" s="39"/>
      <c r="K1937" s="40">
        <f t="array" ref="K1937:S1937">VLOOKUP(D1937, 'HUMAN RESOURCES'!D:V,{11,12,13,14,15,16,17,18,19},0)</f>
        <v>19</v>
      </c>
      <c r="L1937" s="40"/>
      <c r="M1937" s="40"/>
      <c r="N1937" s="41"/>
      <c r="O1937" s="42"/>
      <c r="P1937" s="42"/>
      <c r="Q1937" s="42"/>
      <c r="R1937" s="40">
        <v>55636.0</v>
      </c>
      <c r="S1937" s="42">
        <v>0.876</v>
      </c>
      <c r="T1937" s="43" t="str">
        <f t="array" ref="T1937:U1937">VLOOKUP(D1937, TOURISM!D:H,{4,5},0)</f>
        <v/>
      </c>
      <c r="U1937" s="43"/>
      <c r="V1937" s="38" t="str">
        <f t="array" ref="V1937:AA1937">VLOOKUP(D1937, BUSINESS!D:P,{8,9,10,11,12,13},0)</f>
        <v/>
      </c>
      <c r="W1937" s="37"/>
      <c r="X1937" s="37"/>
      <c r="Y1937" s="37"/>
      <c r="Z1937" s="38"/>
      <c r="AA1937" s="38">
        <v>0.038</v>
      </c>
      <c r="AB1937" s="44"/>
      <c r="AC1937" s="44"/>
      <c r="AD1937" s="44"/>
      <c r="AE1937" s="44"/>
      <c r="AF1937" s="44"/>
      <c r="AG1937" s="45" t="str">
        <f t="shared" si="5"/>
        <v/>
      </c>
      <c r="AH1937" s="45" t="str">
        <f t="shared" si="6"/>
        <v/>
      </c>
      <c r="AI1937" s="45" t="str">
        <f t="shared" si="7"/>
        <v/>
      </c>
      <c r="AJ1937" s="45" t="str">
        <f t="shared" si="8"/>
        <v/>
      </c>
      <c r="AK1937" s="45">
        <f t="shared" si="9"/>
        <v>-0.01082762912</v>
      </c>
      <c r="AL1937" s="45" t="str">
        <f t="shared" si="10"/>
        <v/>
      </c>
      <c r="AM1937" s="45" t="str">
        <f t="shared" si="11"/>
        <v/>
      </c>
    </row>
    <row r="1938">
      <c r="A1938" s="33" t="s">
        <v>211</v>
      </c>
      <c r="B1938" s="34" t="s">
        <v>212</v>
      </c>
      <c r="C1938" s="35" t="s">
        <v>59</v>
      </c>
      <c r="D1938" s="36" t="str">
        <f t="shared" si="1"/>
        <v>Oceania/American Samoa-Oceania/2011</v>
      </c>
      <c r="E1938" s="37" t="str">
        <f t="array" ref="E1938:H1938">VLOOKUP(D1938, GDP!D:L,{6,7,8,9},0)</f>
        <v/>
      </c>
      <c r="F1938" s="38"/>
      <c r="G1938" s="37"/>
      <c r="H1938" s="38"/>
      <c r="I1938" s="39" t="str">
        <f t="array" ref="I1938:J1938">VLOOKUP(D1938, ENERGY!I:M,{4,5},0)</f>
        <v/>
      </c>
      <c r="J1938" s="39"/>
      <c r="K1938" s="40">
        <f t="array" ref="K1938:S1938">VLOOKUP(D1938, 'HUMAN RESOURCES'!D:V,{11,12,13,14,15,16,17,18,19},0)</f>
        <v>19000</v>
      </c>
      <c r="L1938" s="40"/>
      <c r="M1938" s="40"/>
      <c r="N1938" s="41"/>
      <c r="O1938" s="42"/>
      <c r="P1938" s="42"/>
      <c r="Q1938" s="42"/>
      <c r="R1938" s="40">
        <v>55274.0</v>
      </c>
      <c r="S1938" s="42">
        <v>0.875</v>
      </c>
      <c r="T1938" s="43" t="str">
        <f t="array" ref="T1938:U1938">VLOOKUP(D1938, TOURISM!D:H,{4,5},0)</f>
        <v/>
      </c>
      <c r="U1938" s="43"/>
      <c r="V1938" s="38" t="str">
        <f t="array" ref="V1938:AA1938">VLOOKUP(D1938, BUSINESS!D:P,{8,9,10,11,12,13},0)</f>
        <v/>
      </c>
      <c r="W1938" s="37"/>
      <c r="X1938" s="37"/>
      <c r="Y1938" s="37"/>
      <c r="Z1938" s="38"/>
      <c r="AA1938" s="38">
        <v>0.038</v>
      </c>
      <c r="AB1938" s="44"/>
      <c r="AC1938" s="44"/>
      <c r="AD1938" s="44"/>
      <c r="AE1938" s="44"/>
      <c r="AF1938" s="44"/>
      <c r="AG1938" s="45" t="str">
        <f t="shared" si="5"/>
        <v/>
      </c>
      <c r="AH1938" s="45" t="str">
        <f t="shared" si="6"/>
        <v/>
      </c>
      <c r="AI1938" s="45" t="str">
        <f t="shared" si="7"/>
        <v/>
      </c>
      <c r="AJ1938" s="45" t="str">
        <f t="shared" si="8"/>
        <v/>
      </c>
      <c r="AK1938" s="45">
        <f t="shared" si="9"/>
        <v>-0.006506578474</v>
      </c>
      <c r="AL1938" s="45" t="str">
        <f t="shared" si="10"/>
        <v/>
      </c>
      <c r="AM1938" s="45" t="str">
        <f t="shared" si="11"/>
        <v/>
      </c>
    </row>
    <row r="1939">
      <c r="A1939" s="33" t="s">
        <v>211</v>
      </c>
      <c r="B1939" s="34" t="s">
        <v>212</v>
      </c>
      <c r="C1939" s="35" t="s">
        <v>60</v>
      </c>
      <c r="D1939" s="36" t="str">
        <f t="shared" si="1"/>
        <v>Oceania/American Samoa-Oceania/2012</v>
      </c>
      <c r="E1939" s="37" t="str">
        <f t="array" ref="E1939:H1939">VLOOKUP(D1939, GDP!D:L,{6,7,8,9},0)</f>
        <v/>
      </c>
      <c r="F1939" s="38"/>
      <c r="G1939" s="37"/>
      <c r="H1939" s="38"/>
      <c r="I1939" s="39" t="str">
        <f t="array" ref="I1939:J1939">VLOOKUP(D1939, ENERGY!I:M,{4,5},0)</f>
        <v/>
      </c>
      <c r="J1939" s="39"/>
      <c r="K1939" s="40">
        <f t="array" ref="K1939:S1939">VLOOKUP(D1939, 'HUMAN RESOURCES'!D:V,{11,12,13,14,15,16,17,18,19},0)</f>
        <v>19000000</v>
      </c>
      <c r="L1939" s="40"/>
      <c r="M1939" s="40"/>
      <c r="N1939" s="41"/>
      <c r="O1939" s="42"/>
      <c r="P1939" s="42"/>
      <c r="Q1939" s="42"/>
      <c r="R1939" s="40">
        <v>55128.0</v>
      </c>
      <c r="S1939" s="42">
        <v>0.874</v>
      </c>
      <c r="T1939" s="43" t="str">
        <f t="array" ref="T1939:U1939">VLOOKUP(D1939, TOURISM!D:H,{4,5},0)</f>
        <v/>
      </c>
      <c r="U1939" s="43"/>
      <c r="V1939" s="38" t="str">
        <f t="array" ref="V1939:AA1939">VLOOKUP(D1939, BUSINESS!D:P,{8,9,10,11,12,13},0)</f>
        <v/>
      </c>
      <c r="W1939" s="37"/>
      <c r="X1939" s="37"/>
      <c r="Y1939" s="37"/>
      <c r="Z1939" s="38"/>
      <c r="AA1939" s="38">
        <v>0.038</v>
      </c>
      <c r="AB1939" s="44"/>
      <c r="AC1939" s="44"/>
      <c r="AD1939" s="44"/>
      <c r="AE1939" s="44"/>
      <c r="AF1939" s="44"/>
      <c r="AG1939" s="45" t="str">
        <f t="shared" si="5"/>
        <v/>
      </c>
      <c r="AH1939" s="45" t="str">
        <f t="shared" si="6"/>
        <v/>
      </c>
      <c r="AI1939" s="45" t="str">
        <f t="shared" si="7"/>
        <v/>
      </c>
      <c r="AJ1939" s="45" t="str">
        <f t="shared" si="8"/>
        <v/>
      </c>
      <c r="AK1939" s="45">
        <f t="shared" si="9"/>
        <v>-0.002641386547</v>
      </c>
      <c r="AL1939" s="45" t="str">
        <f t="shared" si="10"/>
        <v/>
      </c>
      <c r="AM1939" s="45" t="str">
        <f t="shared" si="11"/>
        <v/>
      </c>
    </row>
    <row r="1940">
      <c r="A1940" s="33" t="s">
        <v>211</v>
      </c>
      <c r="B1940" s="34" t="s">
        <v>213</v>
      </c>
      <c r="C1940" s="35" t="s">
        <v>48</v>
      </c>
      <c r="D1940" s="36" t="str">
        <f t="shared" si="1"/>
        <v>Oceania/Australia-Oceania/2000</v>
      </c>
      <c r="E1940" s="37">
        <f t="array" ref="E1940:H1940">VLOOKUP(D1940, GDP!D:L,{6,7,8,9},0)</f>
        <v>415000000000</v>
      </c>
      <c r="F1940" s="38">
        <v>0.091</v>
      </c>
      <c r="G1940" s="37">
        <v>6140.0</v>
      </c>
      <c r="H1940" s="38">
        <v>0.07</v>
      </c>
      <c r="I1940" s="39">
        <f t="array" ref="I1940:J1940">VLOOKUP(D1940, ENERGY!I:M,{4,5},0)</f>
        <v>133681</v>
      </c>
      <c r="J1940" s="39"/>
      <c r="K1940" s="40">
        <f t="array" ref="K1940:S1940">VLOOKUP(D1940, 'HUMAN RESOURCES'!D:V,{11,12,13,14,15,16,17,18,19},0)</f>
        <v>13</v>
      </c>
      <c r="L1940" s="40">
        <v>5.0</v>
      </c>
      <c r="M1940" s="40">
        <v>82.0</v>
      </c>
      <c r="N1940" s="41">
        <v>77.0</v>
      </c>
      <c r="O1940" s="42">
        <v>0.207</v>
      </c>
      <c r="P1940" s="42">
        <v>0.669</v>
      </c>
      <c r="Q1940" s="42">
        <v>0.124</v>
      </c>
      <c r="R1940" s="40">
        <v>1.9153E7</v>
      </c>
      <c r="S1940" s="42">
        <v>0.872</v>
      </c>
      <c r="T1940" s="43">
        <f t="array" ref="T1940:U1940">VLOOKUP(D1940, TOURISM!D:H,{4,5},0)</f>
        <v>13016000000</v>
      </c>
      <c r="U1940" s="43">
        <v>8.78E9</v>
      </c>
      <c r="V1940" s="38" t="str">
        <f t="array" ref="V1940:AA1940">VLOOKUP(D1940, BUSINESS!D:P,{8,9,10,11,12,13},0)</f>
        <v/>
      </c>
      <c r="W1940" s="37"/>
      <c r="X1940" s="37"/>
      <c r="Y1940" s="37"/>
      <c r="Z1940" s="38">
        <v>0.468</v>
      </c>
      <c r="AA1940" s="38">
        <v>0.445</v>
      </c>
      <c r="AB1940" s="44">
        <f t="shared" ref="AB1940:AB1978" si="654">E1940/R1940</f>
        <v>21667.62387</v>
      </c>
      <c r="AC1940" s="44">
        <f t="shared" ref="AC1940:AC1946" si="655">(I1940/R1940)*1000</f>
        <v>6.979637655</v>
      </c>
      <c r="AD1940" s="44"/>
      <c r="AE1940" s="44">
        <f t="shared" ref="AE1940:AE1965" si="656">T1940/R1940</f>
        <v>679.5802224</v>
      </c>
      <c r="AF1940" s="44">
        <f t="shared" ref="AF1940:AF1965" si="657">U1940/R1940</f>
        <v>458.4138255</v>
      </c>
      <c r="AG1940" s="45" t="str">
        <f t="shared" si="5"/>
        <v/>
      </c>
      <c r="AH1940" s="45" t="str">
        <f t="shared" si="6"/>
        <v/>
      </c>
      <c r="AI1940" s="45" t="str">
        <f t="shared" si="7"/>
        <v/>
      </c>
      <c r="AJ1940" s="45" t="str">
        <f t="shared" si="8"/>
        <v/>
      </c>
      <c r="AK1940" s="45" t="str">
        <f t="shared" si="9"/>
        <v/>
      </c>
      <c r="AL1940" s="45" t="str">
        <f t="shared" si="10"/>
        <v/>
      </c>
      <c r="AM1940" s="45" t="str">
        <f t="shared" si="11"/>
        <v/>
      </c>
    </row>
    <row r="1941">
      <c r="A1941" s="33" t="s">
        <v>211</v>
      </c>
      <c r="B1941" s="34" t="s">
        <v>213</v>
      </c>
      <c r="C1941" s="35" t="s">
        <v>49</v>
      </c>
      <c r="D1941" s="36" t="str">
        <f t="shared" si="1"/>
        <v>Oceania/Australia-Oceania/2001</v>
      </c>
      <c r="E1941" s="37">
        <f t="array" ref="E1941:H1941">VLOOKUP(D1941, GDP!D:L,{6,7,8,9},0)</f>
        <v>379000000000</v>
      </c>
      <c r="F1941" s="38">
        <v>0.081</v>
      </c>
      <c r="G1941" s="37">
        <v>1713.0</v>
      </c>
      <c r="H1941" s="38">
        <v>0.093</v>
      </c>
      <c r="I1941" s="39">
        <f t="array" ref="I1941:J1941">VLOOKUP(D1941, ENERGY!I:M,{4,5},0)</f>
        <v>122888</v>
      </c>
      <c r="J1941" s="39"/>
      <c r="K1941" s="40">
        <f t="array" ref="K1941:S1941">VLOOKUP(D1941, 'HUMAN RESOURCES'!D:V,{11,12,13,14,15,16,17,18,19},0)</f>
        <v>13</v>
      </c>
      <c r="L1941" s="40">
        <v>5.0</v>
      </c>
      <c r="M1941" s="40">
        <v>82.0</v>
      </c>
      <c r="N1941" s="41">
        <v>77.0</v>
      </c>
      <c r="O1941" s="42">
        <v>0.206</v>
      </c>
      <c r="P1941" s="42">
        <v>0.669</v>
      </c>
      <c r="Q1941" s="42">
        <v>0.125</v>
      </c>
      <c r="R1941" s="40">
        <v>1.9413E7</v>
      </c>
      <c r="S1941" s="42">
        <v>0.874</v>
      </c>
      <c r="T1941" s="43">
        <f t="array" ref="T1941:U1941">VLOOKUP(D1941, TOURISM!D:H,{4,5},0)</f>
        <v>12804000000</v>
      </c>
      <c r="U1941" s="43">
        <v>8.053E9</v>
      </c>
      <c r="V1941" s="38" t="str">
        <f t="array" ref="V1941:AA1941">VLOOKUP(D1941, BUSINESS!D:P,{8,9,10,11,12,13},0)</f>
        <v/>
      </c>
      <c r="W1941" s="37"/>
      <c r="X1941" s="37"/>
      <c r="Y1941" s="37"/>
      <c r="Z1941" s="38">
        <v>0.527</v>
      </c>
      <c r="AA1941" s="38">
        <v>0.571</v>
      </c>
      <c r="AB1941" s="44">
        <f t="shared" si="654"/>
        <v>19523.00005</v>
      </c>
      <c r="AC1941" s="44">
        <f t="shared" si="655"/>
        <v>6.330191109</v>
      </c>
      <c r="AD1941" s="44"/>
      <c r="AE1941" s="44">
        <f t="shared" si="656"/>
        <v>659.5580281</v>
      </c>
      <c r="AF1941" s="44">
        <f t="shared" si="657"/>
        <v>414.8251172</v>
      </c>
      <c r="AG1941" s="45">
        <f t="shared" si="5"/>
        <v>-0.09897826509</v>
      </c>
      <c r="AH1941" s="45">
        <f t="shared" si="6"/>
        <v>-0.721009772</v>
      </c>
      <c r="AI1941" s="45">
        <f t="shared" si="7"/>
        <v>-0.09304874805</v>
      </c>
      <c r="AJ1941" s="45" t="str">
        <f t="shared" si="8"/>
        <v/>
      </c>
      <c r="AK1941" s="45">
        <f t="shared" si="9"/>
        <v>0.01357489688</v>
      </c>
      <c r="AL1941" s="45">
        <f t="shared" si="10"/>
        <v>-0.02946259122</v>
      </c>
      <c r="AM1941" s="45">
        <f t="shared" si="11"/>
        <v>-0.09508593741</v>
      </c>
    </row>
    <row r="1942">
      <c r="A1942" s="33" t="s">
        <v>211</v>
      </c>
      <c r="B1942" s="34" t="s">
        <v>213</v>
      </c>
      <c r="C1942" s="35" t="s">
        <v>50</v>
      </c>
      <c r="D1942" s="36" t="str">
        <f t="shared" si="1"/>
        <v>Oceania/Australia-Oceania/2002</v>
      </c>
      <c r="E1942" s="37">
        <f t="array" ref="E1942:H1942">VLOOKUP(D1942, GDP!D:L,{6,7,8,9},0)</f>
        <v>394000000000</v>
      </c>
      <c r="F1942" s="38">
        <v>0.082</v>
      </c>
      <c r="G1942" s="37">
        <v>1632.0</v>
      </c>
      <c r="H1942" s="38">
        <v>0.087</v>
      </c>
      <c r="I1942" s="39">
        <f t="array" ref="I1942:J1942">VLOOKUP(D1942, ENERGY!I:M,{4,5},0)</f>
        <v>122512</v>
      </c>
      <c r="J1942" s="39">
        <v>373081.0</v>
      </c>
      <c r="K1942" s="40">
        <f t="array" ref="K1942:S1942">VLOOKUP(D1942, 'HUMAN RESOURCES'!D:V,{11,12,13,14,15,16,17,18,19},0)</f>
        <v>13</v>
      </c>
      <c r="L1942" s="40">
        <v>5.0</v>
      </c>
      <c r="M1942" s="40">
        <v>83.0</v>
      </c>
      <c r="N1942" s="41">
        <v>77.0</v>
      </c>
      <c r="O1942" s="42">
        <v>0.204</v>
      </c>
      <c r="P1942" s="42">
        <v>0.67</v>
      </c>
      <c r="Q1942" s="42">
        <v>0.126</v>
      </c>
      <c r="R1942" s="40">
        <v>1.96514E7</v>
      </c>
      <c r="S1942" s="42">
        <v>0.875</v>
      </c>
      <c r="T1942" s="43">
        <f t="array" ref="T1942:U1942">VLOOKUP(D1942, TOURISM!D:H,{4,5},0)</f>
        <v>13624000000</v>
      </c>
      <c r="U1942" s="43">
        <v>8.494E9</v>
      </c>
      <c r="V1942" s="38" t="str">
        <f t="array" ref="V1942:AA1942">VLOOKUP(D1942, BUSINESS!D:P,{8,9,10,11,12,13},0)</f>
        <v/>
      </c>
      <c r="W1942" s="37"/>
      <c r="X1942" s="37"/>
      <c r="Y1942" s="37"/>
      <c r="Z1942" s="38">
        <v>0.527</v>
      </c>
      <c r="AA1942" s="38">
        <v>0.643</v>
      </c>
      <c r="AB1942" s="44">
        <f t="shared" si="654"/>
        <v>20049.46212</v>
      </c>
      <c r="AC1942" s="44">
        <f t="shared" si="655"/>
        <v>6.234263208</v>
      </c>
      <c r="AD1942" s="44">
        <f t="shared" ref="AD1942:AD1946" si="658">J1942/R1942*1000</f>
        <v>18.98495781</v>
      </c>
      <c r="AE1942" s="44">
        <f t="shared" si="656"/>
        <v>693.2839391</v>
      </c>
      <c r="AF1942" s="44">
        <f t="shared" si="657"/>
        <v>432.2338358</v>
      </c>
      <c r="AG1942" s="45">
        <f t="shared" si="5"/>
        <v>0.02696624863</v>
      </c>
      <c r="AH1942" s="45">
        <f t="shared" si="6"/>
        <v>-0.0472854641</v>
      </c>
      <c r="AI1942" s="45">
        <f t="shared" si="7"/>
        <v>-0.01515402927</v>
      </c>
      <c r="AJ1942" s="45" t="str">
        <f t="shared" si="8"/>
        <v/>
      </c>
      <c r="AK1942" s="45">
        <f t="shared" si="9"/>
        <v>0.01228043064</v>
      </c>
      <c r="AL1942" s="45">
        <f t="shared" si="10"/>
        <v>0.05113410723</v>
      </c>
      <c r="AM1942" s="45">
        <f t="shared" si="11"/>
        <v>0.04196640427</v>
      </c>
    </row>
    <row r="1943">
      <c r="A1943" s="33" t="s">
        <v>211</v>
      </c>
      <c r="B1943" s="34" t="s">
        <v>213</v>
      </c>
      <c r="C1943" s="35" t="s">
        <v>51</v>
      </c>
      <c r="D1943" s="36" t="str">
        <f t="shared" si="1"/>
        <v>Oceania/Australia-Oceania/2003</v>
      </c>
      <c r="E1943" s="37">
        <f t="array" ref="E1943:H1943">VLOOKUP(D1943, GDP!D:L,{6,7,8,9},0)</f>
        <v>467000000000</v>
      </c>
      <c r="F1943" s="38">
        <v>0.084</v>
      </c>
      <c r="G1943" s="37">
        <v>1847.0</v>
      </c>
      <c r="H1943" s="38">
        <v>0.082</v>
      </c>
      <c r="I1943" s="39">
        <f t="array" ref="I1943:J1943">VLOOKUP(D1943, ENERGY!I:M,{4,5},0)</f>
        <v>122108</v>
      </c>
      <c r="J1943" s="39">
        <v>395094.0</v>
      </c>
      <c r="K1943" s="40">
        <f t="array" ref="K1943:S1943">VLOOKUP(D1943, 'HUMAN RESOURCES'!D:V,{11,12,13,14,15,16,17,18,19},0)</f>
        <v>13</v>
      </c>
      <c r="L1943" s="40">
        <v>5.0</v>
      </c>
      <c r="M1943" s="40">
        <v>83.0</v>
      </c>
      <c r="N1943" s="41">
        <v>78.0</v>
      </c>
      <c r="O1943" s="42">
        <v>0.202</v>
      </c>
      <c r="P1943" s="42">
        <v>0.671</v>
      </c>
      <c r="Q1943" s="42">
        <v>0.127</v>
      </c>
      <c r="R1943" s="40">
        <v>1.98954E7</v>
      </c>
      <c r="S1943" s="42">
        <v>0.877</v>
      </c>
      <c r="T1943" s="43">
        <f t="array" ref="T1943:U1943">VLOOKUP(D1943, TOURISM!D:H,{4,5},0)</f>
        <v>16647000000</v>
      </c>
      <c r="U1943" s="43">
        <v>1.0135E10</v>
      </c>
      <c r="V1943" s="38" t="str">
        <f t="array" ref="V1943:AA1943">VLOOKUP(D1943, BUSINESS!D:P,{8,9,10,11,12,13},0)</f>
        <v/>
      </c>
      <c r="W1943" s="37">
        <v>3.0</v>
      </c>
      <c r="X1943" s="37"/>
      <c r="Y1943" s="37"/>
      <c r="Z1943" s="38">
        <v>0.527</v>
      </c>
      <c r="AA1943" s="38">
        <v>0.719</v>
      </c>
      <c r="AB1943" s="44">
        <f t="shared" si="654"/>
        <v>23472.76255</v>
      </c>
      <c r="AC1943" s="44">
        <f t="shared" si="655"/>
        <v>6.13749912</v>
      </c>
      <c r="AD1943" s="44">
        <f t="shared" si="658"/>
        <v>19.85856027</v>
      </c>
      <c r="AE1943" s="44">
        <f t="shared" si="656"/>
        <v>836.7260774</v>
      </c>
      <c r="AF1943" s="44">
        <f t="shared" si="657"/>
        <v>509.4142365</v>
      </c>
      <c r="AG1943" s="45">
        <f t="shared" si="5"/>
        <v>0.1707427562</v>
      </c>
      <c r="AH1943" s="45">
        <f t="shared" si="6"/>
        <v>0.1317401961</v>
      </c>
      <c r="AI1943" s="45">
        <f t="shared" si="7"/>
        <v>-0.01552133493</v>
      </c>
      <c r="AJ1943" s="45">
        <f t="shared" si="8"/>
        <v>0.0460155068</v>
      </c>
      <c r="AK1943" s="45">
        <f t="shared" si="9"/>
        <v>0.01241641817</v>
      </c>
      <c r="AL1943" s="45">
        <f t="shared" si="10"/>
        <v>0.2069024396</v>
      </c>
      <c r="AM1943" s="45">
        <f t="shared" si="11"/>
        <v>0.1785616819</v>
      </c>
    </row>
    <row r="1944">
      <c r="A1944" s="33" t="s">
        <v>211</v>
      </c>
      <c r="B1944" s="34" t="s">
        <v>213</v>
      </c>
      <c r="C1944" s="35" t="s">
        <v>52</v>
      </c>
      <c r="D1944" s="36" t="str">
        <f t="shared" si="1"/>
        <v>Oceania/Australia-Oceania/2004</v>
      </c>
      <c r="E1944" s="37">
        <f t="array" ref="E1944:H1944">VLOOKUP(D1944, GDP!D:L,{6,7,8,9},0)</f>
        <v>613000000000</v>
      </c>
      <c r="F1944" s="38">
        <v>0.083</v>
      </c>
      <c r="G1944" s="37">
        <v>2323.0</v>
      </c>
      <c r="H1944" s="38">
        <v>0.084</v>
      </c>
      <c r="I1944" s="39">
        <f t="array" ref="I1944:J1944">VLOOKUP(D1944, ENERGY!I:M,{4,5},0)</f>
        <v>122519</v>
      </c>
      <c r="J1944" s="39">
        <v>387635.0</v>
      </c>
      <c r="K1944" s="40">
        <f t="array" ref="K1944:S1944">VLOOKUP(D1944, 'HUMAN RESOURCES'!D:V,{11,12,13,14,15,16,17,18,19},0)</f>
        <v>12</v>
      </c>
      <c r="L1944" s="40">
        <v>5.0</v>
      </c>
      <c r="M1944" s="40">
        <v>83.0</v>
      </c>
      <c r="N1944" s="41">
        <v>78.0</v>
      </c>
      <c r="O1944" s="42">
        <v>0.2</v>
      </c>
      <c r="P1944" s="42">
        <v>0.672</v>
      </c>
      <c r="Q1944" s="42">
        <v>0.128</v>
      </c>
      <c r="R1944" s="40">
        <v>2.01274E7</v>
      </c>
      <c r="S1944" s="42">
        <v>0.878</v>
      </c>
      <c r="T1944" s="43">
        <f t="array" ref="T1944:U1944">VLOOKUP(D1944, TOURISM!D:H,{4,5},0)</f>
        <v>20453000000</v>
      </c>
      <c r="U1944" s="43">
        <v>1.4224E10</v>
      </c>
      <c r="V1944" s="38" t="str">
        <f t="array" ref="V1944:AA1944">VLOOKUP(D1944, BUSINESS!D:P,{8,9,10,11,12,13},0)</f>
        <v/>
      </c>
      <c r="W1944" s="37">
        <v>3.0</v>
      </c>
      <c r="X1944" s="37"/>
      <c r="Y1944" s="37"/>
      <c r="Z1944" s="38">
        <v>0.527</v>
      </c>
      <c r="AA1944" s="38">
        <v>0.815</v>
      </c>
      <c r="AB1944" s="44">
        <f t="shared" si="654"/>
        <v>30455.99531</v>
      </c>
      <c r="AC1944" s="44">
        <f t="shared" si="655"/>
        <v>6.087174697</v>
      </c>
      <c r="AD1944" s="44">
        <f t="shared" si="658"/>
        <v>19.25906973</v>
      </c>
      <c r="AE1944" s="44">
        <f t="shared" si="656"/>
        <v>1016.176953</v>
      </c>
      <c r="AF1944" s="44">
        <f t="shared" si="657"/>
        <v>706.6983316</v>
      </c>
      <c r="AG1944" s="45">
        <f t="shared" si="5"/>
        <v>0.2975036597</v>
      </c>
      <c r="AH1944" s="45">
        <f t="shared" si="6"/>
        <v>0.2577152139</v>
      </c>
      <c r="AI1944" s="45">
        <f t="shared" si="7"/>
        <v>-0.008199499867</v>
      </c>
      <c r="AJ1944" s="45">
        <f t="shared" si="8"/>
        <v>-0.03018801646</v>
      </c>
      <c r="AK1944" s="45">
        <f t="shared" si="9"/>
        <v>0.01166098696</v>
      </c>
      <c r="AL1944" s="45">
        <f t="shared" si="10"/>
        <v>0.2144678889</v>
      </c>
      <c r="AM1944" s="45">
        <f t="shared" si="11"/>
        <v>0.3872763677</v>
      </c>
    </row>
    <row r="1945">
      <c r="A1945" s="33" t="s">
        <v>211</v>
      </c>
      <c r="B1945" s="34" t="s">
        <v>213</v>
      </c>
      <c r="C1945" s="35" t="s">
        <v>53</v>
      </c>
      <c r="D1945" s="36" t="str">
        <f t="shared" si="1"/>
        <v>Oceania/Australia-Oceania/2005</v>
      </c>
      <c r="E1945" s="37">
        <f t="array" ref="E1945:H1945">VLOOKUP(D1945, GDP!D:L,{6,7,8,9},0)</f>
        <v>694000000000</v>
      </c>
      <c r="F1945" s="38">
        <v>0.086</v>
      </c>
      <c r="G1945" s="37">
        <v>2872.0</v>
      </c>
      <c r="H1945" s="38">
        <v>0.089</v>
      </c>
      <c r="I1945" s="39">
        <f t="array" ref="I1945:J1945">VLOOKUP(D1945, ENERGY!I:M,{4,5},0)</f>
        <v>114058</v>
      </c>
      <c r="J1945" s="39">
        <v>359118.5</v>
      </c>
      <c r="K1945" s="40">
        <f t="array" ref="K1945:S1945">VLOOKUP(D1945, 'HUMAN RESOURCES'!D:V,{11,12,13,14,15,16,17,18,19},0)</f>
        <v>13</v>
      </c>
      <c r="L1945" s="40">
        <v>5.0</v>
      </c>
      <c r="M1945" s="40">
        <v>83.0</v>
      </c>
      <c r="N1945" s="41">
        <v>79.0</v>
      </c>
      <c r="O1945" s="42">
        <v>0.198</v>
      </c>
      <c r="P1945" s="42">
        <v>0.673</v>
      </c>
      <c r="Q1945" s="42">
        <v>0.129</v>
      </c>
      <c r="R1945" s="40">
        <v>2.03948E7</v>
      </c>
      <c r="S1945" s="42">
        <v>0.88</v>
      </c>
      <c r="T1945" s="43">
        <f t="array" ref="T1945:U1945">VLOOKUP(D1945, TOURISM!D:H,{4,5},0)</f>
        <v>19820000000</v>
      </c>
      <c r="U1945" s="43">
        <v>1.5656E10</v>
      </c>
      <c r="V1945" s="38">
        <f t="array" ref="V1945:AA1945">VLOOKUP(D1945, BUSINESS!D:P,{8,9,10,11,12,13},0)</f>
        <v>0.521</v>
      </c>
      <c r="W1945" s="37">
        <v>3.0</v>
      </c>
      <c r="X1945" s="37"/>
      <c r="Y1945" s="37">
        <v>107.0</v>
      </c>
      <c r="Z1945" s="38">
        <v>0.63</v>
      </c>
      <c r="AA1945" s="38">
        <v>0.898</v>
      </c>
      <c r="AB1945" s="44">
        <f t="shared" si="654"/>
        <v>34028.28172</v>
      </c>
      <c r="AC1945" s="44">
        <f t="shared" si="655"/>
        <v>5.592503972</v>
      </c>
      <c r="AD1945" s="44">
        <f t="shared" si="658"/>
        <v>17.60833644</v>
      </c>
      <c r="AE1945" s="44">
        <f t="shared" si="656"/>
        <v>971.8163453</v>
      </c>
      <c r="AF1945" s="44">
        <f t="shared" si="657"/>
        <v>767.646655</v>
      </c>
      <c r="AG1945" s="45">
        <f t="shared" si="5"/>
        <v>0.1172933727</v>
      </c>
      <c r="AH1945" s="45">
        <f t="shared" si="6"/>
        <v>0.2363323289</v>
      </c>
      <c r="AI1945" s="45">
        <f t="shared" si="7"/>
        <v>-0.08126442072</v>
      </c>
      <c r="AJ1945" s="45">
        <f t="shared" si="8"/>
        <v>-0.08571199495</v>
      </c>
      <c r="AK1945" s="45">
        <f t="shared" si="9"/>
        <v>0.01328537218</v>
      </c>
      <c r="AL1945" s="45">
        <f t="shared" si="10"/>
        <v>-0.0436544121</v>
      </c>
      <c r="AM1945" s="45">
        <f t="shared" si="11"/>
        <v>0.08624376297</v>
      </c>
    </row>
    <row r="1946">
      <c r="A1946" s="33" t="s">
        <v>211</v>
      </c>
      <c r="B1946" s="34" t="s">
        <v>213</v>
      </c>
      <c r="C1946" s="35" t="s">
        <v>54</v>
      </c>
      <c r="D1946" s="36" t="str">
        <f t="shared" si="1"/>
        <v>Oceania/Australia-Oceania/2006</v>
      </c>
      <c r="E1946" s="37">
        <f t="array" ref="E1946:H1946">VLOOKUP(D1946, GDP!D:L,{6,7,8,9},0)</f>
        <v>747000000000</v>
      </c>
      <c r="F1946" s="38">
        <v>0.085</v>
      </c>
      <c r="G1946" s="37">
        <v>3136.0</v>
      </c>
      <c r="H1946" s="38">
        <v>0.091</v>
      </c>
      <c r="I1946" s="39">
        <f t="array" ref="I1946:J1946">VLOOKUP(D1946, ENERGY!I:M,{4,5},0)</f>
        <v>113503</v>
      </c>
      <c r="J1946" s="39">
        <v>362685.0</v>
      </c>
      <c r="K1946" s="40">
        <f t="array" ref="K1946:S1946">VLOOKUP(D1946, 'HUMAN RESOURCES'!D:V,{11,12,13,14,15,16,17,18,19},0)</f>
        <v>13</v>
      </c>
      <c r="L1946" s="40">
        <v>5.0</v>
      </c>
      <c r="M1946" s="40">
        <v>84.0</v>
      </c>
      <c r="N1946" s="41">
        <v>79.0</v>
      </c>
      <c r="O1946" s="42">
        <v>0.195</v>
      </c>
      <c r="P1946" s="42">
        <v>0.674</v>
      </c>
      <c r="Q1946" s="42">
        <v>0.13</v>
      </c>
      <c r="R1946" s="40">
        <v>2.06979E7</v>
      </c>
      <c r="S1946" s="42">
        <v>0.882</v>
      </c>
      <c r="T1946" s="43">
        <f t="array" ref="T1946:U1946">VLOOKUP(D1946, TOURISM!D:H,{4,5},0)</f>
        <v>20726000000</v>
      </c>
      <c r="U1946" s="43">
        <v>1.6446E10</v>
      </c>
      <c r="V1946" s="38">
        <f t="array" ref="V1946:AA1946">VLOOKUP(D1946, BUSINESS!D:P,{8,9,10,11,12,13},0)</f>
        <v>0.511</v>
      </c>
      <c r="W1946" s="37">
        <v>3.0</v>
      </c>
      <c r="X1946" s="37"/>
      <c r="Y1946" s="37">
        <v>107.0</v>
      </c>
      <c r="Z1946" s="38">
        <v>0.66</v>
      </c>
      <c r="AA1946" s="38">
        <v>0.947</v>
      </c>
      <c r="AB1946" s="44">
        <f t="shared" si="654"/>
        <v>36090.61789</v>
      </c>
      <c r="AC1946" s="44">
        <f t="shared" si="655"/>
        <v>5.483793042</v>
      </c>
      <c r="AD1946" s="44">
        <f t="shared" si="658"/>
        <v>17.52279217</v>
      </c>
      <c r="AE1946" s="44">
        <f t="shared" si="656"/>
        <v>1001.357626</v>
      </c>
      <c r="AF1946" s="44">
        <f t="shared" si="657"/>
        <v>794.5733625</v>
      </c>
      <c r="AG1946" s="45">
        <f t="shared" si="5"/>
        <v>0.06060653273</v>
      </c>
      <c r="AH1946" s="45">
        <f t="shared" si="6"/>
        <v>0.09192200557</v>
      </c>
      <c r="AI1946" s="45">
        <f t="shared" si="7"/>
        <v>-0.0194386862</v>
      </c>
      <c r="AJ1946" s="45">
        <f t="shared" si="8"/>
        <v>-0.004858168838</v>
      </c>
      <c r="AK1946" s="45">
        <f t="shared" si="9"/>
        <v>0.0148616314</v>
      </c>
      <c r="AL1946" s="45">
        <f t="shared" si="10"/>
        <v>0.03039800725</v>
      </c>
      <c r="AM1946" s="45">
        <f t="shared" si="11"/>
        <v>0.03507695541</v>
      </c>
    </row>
    <row r="1947">
      <c r="A1947" s="33" t="s">
        <v>211</v>
      </c>
      <c r="B1947" s="34" t="s">
        <v>213</v>
      </c>
      <c r="C1947" s="35" t="s">
        <v>55</v>
      </c>
      <c r="D1947" s="36" t="str">
        <f t="shared" si="1"/>
        <v>Oceania/Australia-Oceania/2007</v>
      </c>
      <c r="E1947" s="37">
        <f t="array" ref="E1947:H1947">VLOOKUP(D1947, GDP!D:L,{6,7,8,9},0)</f>
        <v>854000000000</v>
      </c>
      <c r="F1947" s="38">
        <v>0.085</v>
      </c>
      <c r="G1947" s="37">
        <v>3330.0</v>
      </c>
      <c r="H1947" s="38">
        <v>0.094</v>
      </c>
      <c r="I1947" s="39" t="str">
        <f t="array" ref="I1947:J1947">VLOOKUP(D1947, ENERGY!I:M,{4,5},0)</f>
        <v/>
      </c>
      <c r="J1947" s="39"/>
      <c r="K1947" s="40">
        <f t="array" ref="K1947:S1947">VLOOKUP(D1947, 'HUMAN RESOURCES'!D:V,{11,12,13,14,15,16,17,18,19},0)</f>
        <v>14</v>
      </c>
      <c r="L1947" s="40">
        <v>5.0</v>
      </c>
      <c r="M1947" s="40">
        <v>84.0</v>
      </c>
      <c r="N1947" s="41">
        <v>79.0</v>
      </c>
      <c r="O1947" s="42">
        <v>0.193</v>
      </c>
      <c r="P1947" s="42">
        <v>0.676</v>
      </c>
      <c r="Q1947" s="42">
        <v>0.131</v>
      </c>
      <c r="R1947" s="40">
        <v>2.08276E7</v>
      </c>
      <c r="S1947" s="42">
        <v>0.883</v>
      </c>
      <c r="T1947" s="43">
        <f t="array" ref="T1947:U1947">VLOOKUP(D1947, TOURISM!D:H,{4,5},0)</f>
        <v>25624000000</v>
      </c>
      <c r="U1947" s="43">
        <v>2.0429E10</v>
      </c>
      <c r="V1947" s="38">
        <f t="array" ref="V1947:AA1947">VLOOKUP(D1947, BUSINESS!D:P,{8,9,10,11,12,13},0)</f>
        <v>0.501</v>
      </c>
      <c r="W1947" s="37">
        <v>3.0</v>
      </c>
      <c r="X1947" s="37"/>
      <c r="Y1947" s="37">
        <v>107.0</v>
      </c>
      <c r="Z1947" s="38">
        <v>0.695</v>
      </c>
      <c r="AA1947" s="38">
        <v>1.001</v>
      </c>
      <c r="AB1947" s="44">
        <f t="shared" si="654"/>
        <v>41003.2841</v>
      </c>
      <c r="AC1947" s="44"/>
      <c r="AD1947" s="44"/>
      <c r="AE1947" s="44">
        <f t="shared" si="656"/>
        <v>1230.290576</v>
      </c>
      <c r="AF1947" s="44">
        <f t="shared" si="657"/>
        <v>980.8619332</v>
      </c>
      <c r="AG1947" s="45">
        <f t="shared" si="5"/>
        <v>0.1361203133</v>
      </c>
      <c r="AH1947" s="45">
        <f t="shared" si="6"/>
        <v>0.0618622449</v>
      </c>
      <c r="AI1947" s="45" t="str">
        <f t="shared" si="7"/>
        <v/>
      </c>
      <c r="AJ1947" s="45" t="str">
        <f t="shared" si="8"/>
        <v/>
      </c>
      <c r="AK1947" s="45">
        <f t="shared" si="9"/>
        <v>0.006266336198</v>
      </c>
      <c r="AL1947" s="45">
        <f t="shared" si="10"/>
        <v>0.2286225665</v>
      </c>
      <c r="AM1947" s="45">
        <f t="shared" si="11"/>
        <v>0.2344510645</v>
      </c>
    </row>
    <row r="1948">
      <c r="A1948" s="33" t="s">
        <v>211</v>
      </c>
      <c r="B1948" s="34" t="s">
        <v>213</v>
      </c>
      <c r="C1948" s="35" t="s">
        <v>56</v>
      </c>
      <c r="D1948" s="36" t="str">
        <f t="shared" si="1"/>
        <v>Oceania/Australia-Oceania/2008</v>
      </c>
      <c r="E1948" s="37">
        <f t="array" ref="E1948:H1948">VLOOKUP(D1948, GDP!D:L,{6,7,8,9},0)</f>
        <v>1060000000000</v>
      </c>
      <c r="F1948" s="38">
        <v>0.086</v>
      </c>
      <c r="G1948" s="37">
        <v>3956.0</v>
      </c>
      <c r="H1948" s="38">
        <v>0.082</v>
      </c>
      <c r="I1948" s="39">
        <f t="array" ref="I1948:J1948">VLOOKUP(D1948, ENERGY!I:M,{4,5},0)</f>
        <v>109462</v>
      </c>
      <c r="J1948" s="39">
        <v>338040.5</v>
      </c>
      <c r="K1948" s="40">
        <f t="array" ref="K1948:S1948">VLOOKUP(D1948, 'HUMAN RESOURCES'!D:V,{11,12,13,14,15,16,17,18,19},0)</f>
        <v>14</v>
      </c>
      <c r="L1948" s="40">
        <v>4.0</v>
      </c>
      <c r="M1948" s="40">
        <v>84.0</v>
      </c>
      <c r="N1948" s="41">
        <v>79.0</v>
      </c>
      <c r="O1948" s="42">
        <v>0.192</v>
      </c>
      <c r="P1948" s="42">
        <v>0.677</v>
      </c>
      <c r="Q1948" s="42">
        <v>0.132</v>
      </c>
      <c r="R1948" s="40">
        <v>2.12492E7</v>
      </c>
      <c r="S1948" s="42">
        <v>0.884</v>
      </c>
      <c r="T1948" s="43">
        <f t="array" ref="T1948:U1948">VLOOKUP(D1948, TOURISM!D:H,{4,5},0)</f>
        <v>28306000000</v>
      </c>
      <c r="U1948" s="43">
        <v>2.4689E10</v>
      </c>
      <c r="V1948" s="38">
        <f t="array" ref="V1948:AA1948">VLOOKUP(D1948, BUSINESS!D:P,{8,9,10,11,12,13},0)</f>
        <v>0.499</v>
      </c>
      <c r="W1948" s="37">
        <v>3.0</v>
      </c>
      <c r="X1948" s="37"/>
      <c r="Y1948" s="37">
        <v>107.0</v>
      </c>
      <c r="Z1948" s="38">
        <v>0.717</v>
      </c>
      <c r="AA1948" s="38">
        <v>1.022</v>
      </c>
      <c r="AB1948" s="44">
        <f t="shared" si="654"/>
        <v>49884.23094</v>
      </c>
      <c r="AC1948" s="44">
        <f t="shared" ref="AC1948:AC1949" si="659">(I1948/R1948)*1000</f>
        <v>5.151346874</v>
      </c>
      <c r="AD1948" s="44">
        <f t="shared" ref="AD1948:AD1949" si="660">J1948/R1948*1000</f>
        <v>15.90838714</v>
      </c>
      <c r="AE1948" s="44">
        <f t="shared" si="656"/>
        <v>1332.097208</v>
      </c>
      <c r="AF1948" s="44">
        <f t="shared" si="657"/>
        <v>1161.879035</v>
      </c>
      <c r="AG1948" s="45">
        <f t="shared" si="5"/>
        <v>0.2165911103</v>
      </c>
      <c r="AH1948" s="45">
        <f t="shared" si="6"/>
        <v>0.187987988</v>
      </c>
      <c r="AI1948" s="45" t="str">
        <f t="shared" si="7"/>
        <v/>
      </c>
      <c r="AJ1948" s="45" t="str">
        <f t="shared" si="8"/>
        <v/>
      </c>
      <c r="AK1948" s="45">
        <f t="shared" si="9"/>
        <v>0.0202423707</v>
      </c>
      <c r="AL1948" s="45">
        <f t="shared" si="10"/>
        <v>0.08275007091</v>
      </c>
      <c r="AM1948" s="45">
        <f t="shared" si="11"/>
        <v>0.1845490136</v>
      </c>
    </row>
    <row r="1949">
      <c r="A1949" s="33" t="s">
        <v>211</v>
      </c>
      <c r="B1949" s="34" t="s">
        <v>213</v>
      </c>
      <c r="C1949" s="35" t="s">
        <v>57</v>
      </c>
      <c r="D1949" s="36" t="str">
        <f t="shared" si="1"/>
        <v>Oceania/Australia-Oceania/2009</v>
      </c>
      <c r="E1949" s="37">
        <f t="array" ref="E1949:H1949">VLOOKUP(D1949, GDP!D:L,{6,7,8,9},0)</f>
        <v>927000000000</v>
      </c>
      <c r="F1949" s="38">
        <v>0.088</v>
      </c>
      <c r="G1949" s="37">
        <v>4237.0</v>
      </c>
      <c r="H1949" s="38">
        <v>0.089</v>
      </c>
      <c r="I1949" s="39">
        <f t="array" ref="I1949:J1949">VLOOKUP(D1949, ENERGY!I:M,{4,5},0)</f>
        <v>115020</v>
      </c>
      <c r="J1949" s="39">
        <v>371214.0</v>
      </c>
      <c r="K1949" s="40">
        <f t="array" ref="K1949:S1949">VLOOKUP(D1949, 'HUMAN RESOURCES'!D:V,{11,12,13,14,15,16,17,18,19},0)</f>
        <v>14</v>
      </c>
      <c r="L1949" s="40">
        <v>4.0</v>
      </c>
      <c r="M1949" s="40">
        <v>84.0</v>
      </c>
      <c r="N1949" s="41">
        <v>79.0</v>
      </c>
      <c r="O1949" s="42">
        <v>0.19</v>
      </c>
      <c r="P1949" s="42">
        <v>0.677</v>
      </c>
      <c r="Q1949" s="42">
        <v>0.133</v>
      </c>
      <c r="R1949" s="40">
        <v>2.16917E7</v>
      </c>
      <c r="S1949" s="42">
        <v>0.886</v>
      </c>
      <c r="T1949" s="43">
        <f t="array" ref="T1949:U1949">VLOOKUP(D1949, TOURISM!D:H,{4,5},0)</f>
        <v>28022000000</v>
      </c>
      <c r="U1949" s="43">
        <v>2.1891E10</v>
      </c>
      <c r="V1949" s="38">
        <f t="array" ref="V1949:AA1949">VLOOKUP(D1949, BUSINESS!D:P,{8,9,10,11,12,13},0)</f>
        <v>0.476</v>
      </c>
      <c r="W1949" s="37">
        <v>3.0</v>
      </c>
      <c r="X1949" s="37"/>
      <c r="Y1949" s="37">
        <v>107.0</v>
      </c>
      <c r="Z1949" s="38">
        <v>0.743</v>
      </c>
      <c r="AA1949" s="38">
        <v>1.007</v>
      </c>
      <c r="AB1949" s="44">
        <f t="shared" si="654"/>
        <v>42735.23975</v>
      </c>
      <c r="AC1949" s="44">
        <f t="shared" si="659"/>
        <v>5.30248897</v>
      </c>
      <c r="AD1949" s="44">
        <f t="shared" si="660"/>
        <v>17.11318154</v>
      </c>
      <c r="AE1949" s="44">
        <f t="shared" si="656"/>
        <v>1291.830516</v>
      </c>
      <c r="AF1949" s="44">
        <f t="shared" si="657"/>
        <v>1009.187846</v>
      </c>
      <c r="AG1949" s="45">
        <f t="shared" si="5"/>
        <v>-0.1433116449</v>
      </c>
      <c r="AH1949" s="45">
        <f t="shared" si="6"/>
        <v>0.07103134479</v>
      </c>
      <c r="AI1949" s="45">
        <f t="shared" si="7"/>
        <v>0.0293403065</v>
      </c>
      <c r="AJ1949" s="45">
        <f t="shared" si="8"/>
        <v>0.07573328394</v>
      </c>
      <c r="AK1949" s="45">
        <f t="shared" si="9"/>
        <v>0.02082431339</v>
      </c>
      <c r="AL1949" s="45">
        <f t="shared" si="10"/>
        <v>-0.03022804364</v>
      </c>
      <c r="AM1949" s="45">
        <f t="shared" si="11"/>
        <v>-0.1314174581</v>
      </c>
    </row>
    <row r="1950">
      <c r="A1950" s="33" t="s">
        <v>211</v>
      </c>
      <c r="B1950" s="34" t="s">
        <v>213</v>
      </c>
      <c r="C1950" s="35" t="s">
        <v>58</v>
      </c>
      <c r="D1950" s="36" t="str">
        <f t="shared" si="1"/>
        <v>Oceania/Australia-Oceania/2010</v>
      </c>
      <c r="E1950" s="37">
        <f t="array" ref="E1950:H1950">VLOOKUP(D1950, GDP!D:L,{6,7,8,9},0)</f>
        <v>1140000000000</v>
      </c>
      <c r="F1950" s="38">
        <v>0.09</v>
      </c>
      <c r="G1950" s="37">
        <v>4118.0</v>
      </c>
      <c r="H1950" s="38">
        <v>0.06</v>
      </c>
      <c r="I1950" s="39" t="str">
        <f t="array" ref="I1950:J1950">VLOOKUP(D1950, ENERGY!I:M,{4,5},0)</f>
        <v/>
      </c>
      <c r="J1950" s="39"/>
      <c r="K1950" s="40">
        <f t="array" ref="K1950:S1950">VLOOKUP(D1950, 'HUMAN RESOURCES'!D:V,{11,12,13,14,15,16,17,18,19},0)</f>
        <v>14</v>
      </c>
      <c r="L1950" s="40">
        <v>4.0</v>
      </c>
      <c r="M1950" s="40">
        <v>84.0</v>
      </c>
      <c r="N1950" s="41">
        <v>80.0</v>
      </c>
      <c r="O1950" s="42">
        <v>0.189</v>
      </c>
      <c r="P1950" s="42">
        <v>0.676</v>
      </c>
      <c r="Q1950" s="42">
        <v>0.134</v>
      </c>
      <c r="R1950" s="40">
        <v>2.20318E7</v>
      </c>
      <c r="S1950" s="42">
        <v>0.887</v>
      </c>
      <c r="T1950" s="43">
        <f t="array" ref="T1950:U1950">VLOOKUP(D1950, TOURISM!D:H,{4,5},0)</f>
        <v>32336000000</v>
      </c>
      <c r="U1950" s="43">
        <v>2.7534E10</v>
      </c>
      <c r="V1950" s="38">
        <f t="array" ref="V1950:AA1950">VLOOKUP(D1950, BUSINESS!D:P,{8,9,10,11,12,13},0)</f>
        <v>0.475</v>
      </c>
      <c r="W1950" s="37">
        <v>3.0</v>
      </c>
      <c r="X1950" s="37"/>
      <c r="Y1950" s="37">
        <v>109.0</v>
      </c>
      <c r="Z1950" s="38">
        <v>0.76</v>
      </c>
      <c r="AA1950" s="38">
        <v>1.004</v>
      </c>
      <c r="AB1950" s="44">
        <f t="shared" si="654"/>
        <v>51743.3891</v>
      </c>
      <c r="AC1950" s="44"/>
      <c r="AD1950" s="44"/>
      <c r="AE1950" s="44">
        <f t="shared" si="656"/>
        <v>1467.696693</v>
      </c>
      <c r="AF1950" s="44">
        <f t="shared" si="657"/>
        <v>1249.739014</v>
      </c>
      <c r="AG1950" s="45">
        <f t="shared" si="5"/>
        <v>0.2107897232</v>
      </c>
      <c r="AH1950" s="45">
        <f t="shared" si="6"/>
        <v>-0.02808590984</v>
      </c>
      <c r="AI1950" s="45" t="str">
        <f t="shared" si="7"/>
        <v/>
      </c>
      <c r="AJ1950" s="45" t="str">
        <f t="shared" si="8"/>
        <v/>
      </c>
      <c r="AK1950" s="45">
        <f t="shared" si="9"/>
        <v>0.01567880802</v>
      </c>
      <c r="AL1950" s="45">
        <f t="shared" si="10"/>
        <v>0.1361371906</v>
      </c>
      <c r="AM1950" s="45">
        <f t="shared" si="11"/>
        <v>0.2383611421</v>
      </c>
    </row>
    <row r="1951">
      <c r="A1951" s="33" t="s">
        <v>211</v>
      </c>
      <c r="B1951" s="34" t="s">
        <v>213</v>
      </c>
      <c r="C1951" s="35" t="s">
        <v>59</v>
      </c>
      <c r="D1951" s="36" t="str">
        <f t="shared" si="1"/>
        <v>Oceania/Australia-Oceania/2011</v>
      </c>
      <c r="E1951" s="37">
        <f t="array" ref="E1951:H1951">VLOOKUP(D1951, GDP!D:L,{6,7,8,9},0)</f>
        <v>1390000000000</v>
      </c>
      <c r="F1951" s="38">
        <v>0.089</v>
      </c>
      <c r="G1951" s="37">
        <v>5138.0</v>
      </c>
      <c r="H1951" s="38">
        <v>0.073</v>
      </c>
      <c r="I1951" s="39">
        <f t="array" ref="I1951:J1951">VLOOKUP(D1951, ENERGY!I:M,{4,5},0)</f>
        <v>105751</v>
      </c>
      <c r="J1951" s="39">
        <v>324860.0</v>
      </c>
      <c r="K1951" s="40">
        <f t="array" ref="K1951:S1951">VLOOKUP(D1951, 'HUMAN RESOURCES'!D:V,{11,12,13,14,15,16,17,18,19},0)</f>
        <v>14</v>
      </c>
      <c r="L1951" s="40">
        <v>4.0</v>
      </c>
      <c r="M1951" s="40">
        <v>84.0</v>
      </c>
      <c r="N1951" s="41">
        <v>80.0</v>
      </c>
      <c r="O1951" s="42">
        <v>0.189</v>
      </c>
      <c r="P1951" s="42">
        <v>0.674</v>
      </c>
      <c r="Q1951" s="42">
        <v>0.137</v>
      </c>
      <c r="R1951" s="40">
        <v>2.234E7</v>
      </c>
      <c r="S1951" s="42">
        <v>0.889</v>
      </c>
      <c r="T1951" s="43">
        <f t="array" ref="T1951:U1951">VLOOKUP(D1951, TOURISM!D:H,{4,5},0)</f>
        <v>34207000000</v>
      </c>
      <c r="U1951" s="43">
        <v>3.3328E10</v>
      </c>
      <c r="V1951" s="38">
        <f t="array" ref="V1951:AA1951">VLOOKUP(D1951, BUSINESS!D:P,{8,9,10,11,12,13},0)</f>
        <v>0.473</v>
      </c>
      <c r="W1951" s="37">
        <v>3.0</v>
      </c>
      <c r="X1951" s="37"/>
      <c r="Y1951" s="37">
        <v>109.0</v>
      </c>
      <c r="Z1951" s="38">
        <v>0.795</v>
      </c>
      <c r="AA1951" s="38">
        <v>1.046</v>
      </c>
      <c r="AB1951" s="44">
        <f t="shared" si="654"/>
        <v>62220.23277</v>
      </c>
      <c r="AC1951" s="44">
        <f t="shared" ref="AC1951:AC1952" si="661">(I1951/R1951)*1000</f>
        <v>4.733706356</v>
      </c>
      <c r="AD1951" s="44">
        <f t="shared" ref="AD1951:AD1952" si="662">J1951/R1951*1000</f>
        <v>14.54162936</v>
      </c>
      <c r="AE1951" s="44">
        <f t="shared" si="656"/>
        <v>1531.199642</v>
      </c>
      <c r="AF1951" s="44">
        <f t="shared" si="657"/>
        <v>1491.853178</v>
      </c>
      <c r="AG1951" s="45">
        <f t="shared" si="5"/>
        <v>0.2024769511</v>
      </c>
      <c r="AH1951" s="45">
        <f t="shared" si="6"/>
        <v>0.2476930549</v>
      </c>
      <c r="AI1951" s="45" t="str">
        <f t="shared" si="7"/>
        <v/>
      </c>
      <c r="AJ1951" s="45" t="str">
        <f t="shared" si="8"/>
        <v/>
      </c>
      <c r="AK1951" s="45">
        <f t="shared" si="9"/>
        <v>0.01398887063</v>
      </c>
      <c r="AL1951" s="45">
        <f t="shared" si="10"/>
        <v>0.04326707912</v>
      </c>
      <c r="AM1951" s="45">
        <f t="shared" si="11"/>
        <v>0.1937317807</v>
      </c>
    </row>
    <row r="1952">
      <c r="A1952" s="33" t="s">
        <v>211</v>
      </c>
      <c r="B1952" s="34" t="s">
        <v>213</v>
      </c>
      <c r="C1952" s="35" t="s">
        <v>60</v>
      </c>
      <c r="D1952" s="36" t="str">
        <f t="shared" si="1"/>
        <v>Oceania/Australia-Oceania/2012</v>
      </c>
      <c r="E1952" s="37">
        <f t="array" ref="E1952:H1952">VLOOKUP(D1952, GDP!D:L,{6,7,8,9},0)</f>
        <v>1530000000000</v>
      </c>
      <c r="F1952" s="38">
        <v>0.092</v>
      </c>
      <c r="G1952" s="37">
        <v>6114.0</v>
      </c>
      <c r="H1952" s="38">
        <v>0.077</v>
      </c>
      <c r="I1952" s="39">
        <f t="array" ref="I1952:J1952">VLOOKUP(D1952, ENERGY!I:M,{4,5},0)</f>
        <v>112696</v>
      </c>
      <c r="J1952" s="39">
        <v>348757.0</v>
      </c>
      <c r="K1952" s="40">
        <f t="array" ref="K1952:S1952">VLOOKUP(D1952, 'HUMAN RESOURCES'!D:V,{11,12,13,14,15,16,17,18,19},0)</f>
        <v>14</v>
      </c>
      <c r="L1952" s="40">
        <v>4.0</v>
      </c>
      <c r="M1952" s="40">
        <v>84.0</v>
      </c>
      <c r="N1952" s="41">
        <v>80.0</v>
      </c>
      <c r="O1952" s="42">
        <v>0.189</v>
      </c>
      <c r="P1952" s="42">
        <v>0.671</v>
      </c>
      <c r="Q1952" s="42">
        <v>0.14</v>
      </c>
      <c r="R1952" s="40">
        <v>2.27239E7</v>
      </c>
      <c r="S1952" s="42">
        <v>0.89</v>
      </c>
      <c r="T1952" s="43">
        <f t="array" ref="T1952:U1952">VLOOKUP(D1952, TOURISM!D:H,{4,5},0)</f>
        <v>34130000000</v>
      </c>
      <c r="U1952" s="43">
        <v>3.4704E10</v>
      </c>
      <c r="V1952" s="38">
        <f t="array" ref="V1952:AA1952">VLOOKUP(D1952, BUSINESS!D:P,{8,9,10,11,12,13},0)</f>
        <v>0.472</v>
      </c>
      <c r="W1952" s="37">
        <v>3.0</v>
      </c>
      <c r="X1952" s="37">
        <v>10.0</v>
      </c>
      <c r="Y1952" s="37">
        <v>109.0</v>
      </c>
      <c r="Z1952" s="38">
        <v>0.79</v>
      </c>
      <c r="AA1952" s="38">
        <v>1.056</v>
      </c>
      <c r="AB1952" s="44">
        <f t="shared" si="654"/>
        <v>67329.99177</v>
      </c>
      <c r="AC1952" s="44">
        <f t="shared" si="661"/>
        <v>4.959359969</v>
      </c>
      <c r="AD1952" s="44">
        <f t="shared" si="662"/>
        <v>15.34758558</v>
      </c>
      <c r="AE1952" s="44">
        <f t="shared" si="656"/>
        <v>1501.942888</v>
      </c>
      <c r="AF1952" s="44">
        <f t="shared" si="657"/>
        <v>1527.202637</v>
      </c>
      <c r="AG1952" s="45">
        <f t="shared" si="5"/>
        <v>0.08212375263</v>
      </c>
      <c r="AH1952" s="45">
        <f t="shared" si="6"/>
        <v>0.1899571818</v>
      </c>
      <c r="AI1952" s="45">
        <f t="shared" si="7"/>
        <v>0.04766954173</v>
      </c>
      <c r="AJ1952" s="45">
        <f t="shared" si="8"/>
        <v>0.05542406543</v>
      </c>
      <c r="AK1952" s="45">
        <f t="shared" si="9"/>
        <v>0.01718442256</v>
      </c>
      <c r="AL1952" s="45">
        <f t="shared" si="10"/>
        <v>-0.01910707969</v>
      </c>
      <c r="AM1952" s="45">
        <f t="shared" si="11"/>
        <v>0.02369499843</v>
      </c>
    </row>
    <row r="1953">
      <c r="A1953" s="33" t="s">
        <v>211</v>
      </c>
      <c r="B1953" s="34" t="s">
        <v>214</v>
      </c>
      <c r="C1953" s="35" t="s">
        <v>48</v>
      </c>
      <c r="D1953" s="36" t="str">
        <f t="shared" si="1"/>
        <v>Oceania/Fiji-Oceania/2000</v>
      </c>
      <c r="E1953" s="37">
        <f t="array" ref="E1953:H1953">VLOOKUP(D1953, GDP!D:L,{6,7,8,9},0)</f>
        <v>1684109743</v>
      </c>
      <c r="F1953" s="38">
        <v>0.039</v>
      </c>
      <c r="G1953" s="37">
        <v>80.0</v>
      </c>
      <c r="H1953" s="38">
        <v>0.084</v>
      </c>
      <c r="I1953" s="39" t="str">
        <f t="array" ref="I1953:J1953">VLOOKUP(D1953, ENERGY!I:M,{4,5},0)</f>
        <v/>
      </c>
      <c r="J1953" s="39"/>
      <c r="K1953" s="40">
        <f t="array" ref="K1953:S1953">VLOOKUP(D1953, 'HUMAN RESOURCES'!D:V,{11,12,13,14,15,16,17,18,19},0)</f>
        <v>25</v>
      </c>
      <c r="L1953" s="40">
        <v>21.0</v>
      </c>
      <c r="M1953" s="40">
        <v>70.0</v>
      </c>
      <c r="N1953" s="41">
        <v>65.0</v>
      </c>
      <c r="O1953" s="42">
        <v>0.351</v>
      </c>
      <c r="P1953" s="42">
        <v>0.615</v>
      </c>
      <c r="Q1953" s="42">
        <v>0.034</v>
      </c>
      <c r="R1953" s="40">
        <v>811647.0</v>
      </c>
      <c r="S1953" s="42">
        <v>0.479</v>
      </c>
      <c r="T1953" s="43">
        <f t="array" ref="T1953:U1953">VLOOKUP(D1953, TOURISM!D:H,{4,5},0)</f>
        <v>291000000</v>
      </c>
      <c r="U1953" s="43">
        <v>9.6E7</v>
      </c>
      <c r="V1953" s="38" t="str">
        <f t="array" ref="V1953:AA1953">VLOOKUP(D1953, BUSINESS!D:P,{8,9,10,11,12,13},0)</f>
        <v/>
      </c>
      <c r="W1953" s="37"/>
      <c r="X1953" s="37"/>
      <c r="Y1953" s="37"/>
      <c r="Z1953" s="38">
        <v>0.015</v>
      </c>
      <c r="AA1953" s="38">
        <v>0.068</v>
      </c>
      <c r="AB1953" s="44">
        <f t="shared" si="654"/>
        <v>2074.928809</v>
      </c>
      <c r="AC1953" s="44"/>
      <c r="AD1953" s="44"/>
      <c r="AE1953" s="44">
        <f t="shared" si="656"/>
        <v>358.5302478</v>
      </c>
      <c r="AF1953" s="44">
        <f t="shared" si="657"/>
        <v>118.2780199</v>
      </c>
      <c r="AG1953" s="45" t="str">
        <f t="shared" si="5"/>
        <v/>
      </c>
      <c r="AH1953" s="45" t="str">
        <f t="shared" si="6"/>
        <v/>
      </c>
      <c r="AI1953" s="45" t="str">
        <f t="shared" si="7"/>
        <v/>
      </c>
      <c r="AJ1953" s="45" t="str">
        <f t="shared" si="8"/>
        <v/>
      </c>
      <c r="AK1953" s="45" t="str">
        <f t="shared" si="9"/>
        <v/>
      </c>
      <c r="AL1953" s="45" t="str">
        <f t="shared" si="10"/>
        <v/>
      </c>
      <c r="AM1953" s="45" t="str">
        <f t="shared" si="11"/>
        <v/>
      </c>
    </row>
    <row r="1954">
      <c r="A1954" s="33" t="s">
        <v>211</v>
      </c>
      <c r="B1954" s="34" t="s">
        <v>214</v>
      </c>
      <c r="C1954" s="35" t="s">
        <v>49</v>
      </c>
      <c r="D1954" s="36" t="str">
        <f t="shared" si="1"/>
        <v>Oceania/Fiji-Oceania/2001</v>
      </c>
      <c r="E1954" s="37">
        <f t="array" ref="E1954:H1954">VLOOKUP(D1954, GDP!D:L,{6,7,8,9},0)</f>
        <v>1660102346</v>
      </c>
      <c r="F1954" s="38">
        <v>0.033</v>
      </c>
      <c r="G1954" s="37">
        <v>67.0</v>
      </c>
      <c r="H1954" s="38">
        <v>0.083</v>
      </c>
      <c r="I1954" s="39" t="str">
        <f t="array" ref="I1954:J1954">VLOOKUP(D1954, ENERGY!I:M,{4,5},0)</f>
        <v/>
      </c>
      <c r="J1954" s="39"/>
      <c r="K1954" s="40">
        <f t="array" ref="K1954:S1954">VLOOKUP(D1954, 'HUMAN RESOURCES'!D:V,{11,12,13,14,15,16,17,18,19},0)</f>
        <v>24</v>
      </c>
      <c r="L1954" s="40">
        <v>20.0</v>
      </c>
      <c r="M1954" s="40">
        <v>70.0</v>
      </c>
      <c r="N1954" s="41">
        <v>65.0</v>
      </c>
      <c r="O1954" s="42">
        <v>0.343</v>
      </c>
      <c r="P1954" s="42">
        <v>0.621</v>
      </c>
      <c r="Q1954" s="42">
        <v>0.036</v>
      </c>
      <c r="R1954" s="40">
        <v>814700.0</v>
      </c>
      <c r="S1954" s="42">
        <v>0.483</v>
      </c>
      <c r="T1954" s="43">
        <f t="array" ref="T1954:U1954">VLOOKUP(D1954, TOURISM!D:H,{4,5},0)</f>
        <v>316000000</v>
      </c>
      <c r="U1954" s="43">
        <v>8.4E7</v>
      </c>
      <c r="V1954" s="38" t="str">
        <f t="array" ref="V1954:AA1954">VLOOKUP(D1954, BUSINESS!D:P,{8,9,10,11,12,13},0)</f>
        <v/>
      </c>
      <c r="W1954" s="37"/>
      <c r="X1954" s="37"/>
      <c r="Y1954" s="37"/>
      <c r="Z1954" s="38">
        <v>0.019</v>
      </c>
      <c r="AA1954" s="38">
        <v>0.099</v>
      </c>
      <c r="AB1954" s="44">
        <f t="shared" si="654"/>
        <v>2037.685462</v>
      </c>
      <c r="AC1954" s="44"/>
      <c r="AD1954" s="44"/>
      <c r="AE1954" s="44">
        <f t="shared" si="656"/>
        <v>387.8728366</v>
      </c>
      <c r="AF1954" s="44">
        <f t="shared" si="657"/>
        <v>103.1054376</v>
      </c>
      <c r="AG1954" s="45">
        <f t="shared" si="5"/>
        <v>-0.0179492167</v>
      </c>
      <c r="AH1954" s="45">
        <f t="shared" si="6"/>
        <v>-0.1625</v>
      </c>
      <c r="AI1954" s="45" t="str">
        <f t="shared" si="7"/>
        <v/>
      </c>
      <c r="AJ1954" s="45" t="str">
        <f t="shared" si="8"/>
        <v/>
      </c>
      <c r="AK1954" s="45">
        <f t="shared" si="9"/>
        <v>0.003761487445</v>
      </c>
      <c r="AL1954" s="45">
        <f t="shared" si="10"/>
        <v>0.08184132038</v>
      </c>
      <c r="AM1954" s="45">
        <f t="shared" si="11"/>
        <v>-0.1282789677</v>
      </c>
    </row>
    <row r="1955">
      <c r="A1955" s="33" t="s">
        <v>211</v>
      </c>
      <c r="B1955" s="34" t="s">
        <v>214</v>
      </c>
      <c r="C1955" s="35" t="s">
        <v>50</v>
      </c>
      <c r="D1955" s="36" t="str">
        <f t="shared" si="1"/>
        <v>Oceania/Fiji-Oceania/2002</v>
      </c>
      <c r="E1955" s="37">
        <f t="array" ref="E1955:H1955">VLOOKUP(D1955, GDP!D:L,{6,7,8,9},0)</f>
        <v>1842691481</v>
      </c>
      <c r="F1955" s="38">
        <v>0.035</v>
      </c>
      <c r="G1955" s="37">
        <v>79.0</v>
      </c>
      <c r="H1955" s="38">
        <v>0.081</v>
      </c>
      <c r="I1955" s="39" t="str">
        <f t="array" ref="I1955:J1955">VLOOKUP(D1955, ENERGY!I:M,{4,5},0)</f>
        <v/>
      </c>
      <c r="J1955" s="39">
        <v>1291.0</v>
      </c>
      <c r="K1955" s="40">
        <f t="array" ref="K1955:S1955">VLOOKUP(D1955, 'HUMAN RESOURCES'!D:V,{11,12,13,14,15,16,17,18,19},0)</f>
        <v>24</v>
      </c>
      <c r="L1955" s="40">
        <v>20.0</v>
      </c>
      <c r="M1955" s="40">
        <v>71.0</v>
      </c>
      <c r="N1955" s="41">
        <v>65.0</v>
      </c>
      <c r="O1955" s="42">
        <v>0.334</v>
      </c>
      <c r="P1955" s="42">
        <v>0.629</v>
      </c>
      <c r="Q1955" s="42">
        <v>0.037</v>
      </c>
      <c r="R1955" s="40">
        <v>816237.0</v>
      </c>
      <c r="S1955" s="42">
        <v>0.487</v>
      </c>
      <c r="T1955" s="43">
        <f t="array" ref="T1955:U1955">VLOOKUP(D1955, TOURISM!D:H,{4,5},0)</f>
        <v>384000000</v>
      </c>
      <c r="U1955" s="43">
        <v>7.9E7</v>
      </c>
      <c r="V1955" s="38" t="str">
        <f t="array" ref="V1955:AA1955">VLOOKUP(D1955, BUSINESS!D:P,{8,9,10,11,12,13},0)</f>
        <v/>
      </c>
      <c r="W1955" s="37"/>
      <c r="X1955" s="37"/>
      <c r="Y1955" s="37"/>
      <c r="Z1955" s="38">
        <v>0.062</v>
      </c>
      <c r="AA1955" s="38">
        <v>0.11</v>
      </c>
      <c r="AB1955" s="44">
        <f t="shared" si="654"/>
        <v>2257.54466</v>
      </c>
      <c r="AC1955" s="44"/>
      <c r="AD1955" s="44">
        <f t="shared" ref="AD1955:AD1960" si="663">J1955/R1955*1000</f>
        <v>1.581648467</v>
      </c>
      <c r="AE1955" s="44">
        <f t="shared" si="656"/>
        <v>470.4515968</v>
      </c>
      <c r="AF1955" s="44">
        <f t="shared" si="657"/>
        <v>96.78561496</v>
      </c>
      <c r="AG1955" s="45">
        <f t="shared" si="5"/>
        <v>0.1078965338</v>
      </c>
      <c r="AH1955" s="45">
        <f t="shared" si="6"/>
        <v>0.1791044776</v>
      </c>
      <c r="AI1955" s="45" t="str">
        <f t="shared" si="7"/>
        <v/>
      </c>
      <c r="AJ1955" s="45" t="str">
        <f t="shared" si="8"/>
        <v/>
      </c>
      <c r="AK1955" s="45">
        <f t="shared" si="9"/>
        <v>0.001886584019</v>
      </c>
      <c r="AL1955" s="45">
        <f t="shared" si="10"/>
        <v>0.2129016326</v>
      </c>
      <c r="AM1955" s="45">
        <f t="shared" si="11"/>
        <v>-0.06129475584</v>
      </c>
    </row>
    <row r="1956">
      <c r="A1956" s="33" t="s">
        <v>211</v>
      </c>
      <c r="B1956" s="34" t="s">
        <v>214</v>
      </c>
      <c r="C1956" s="35" t="s">
        <v>51</v>
      </c>
      <c r="D1956" s="36" t="str">
        <f t="shared" si="1"/>
        <v>Oceania/Fiji-Oceania/2003</v>
      </c>
      <c r="E1956" s="37">
        <f t="array" ref="E1956:H1956">VLOOKUP(D1956, GDP!D:L,{6,7,8,9},0)</f>
        <v>2315935753</v>
      </c>
      <c r="F1956" s="38">
        <v>0.034</v>
      </c>
      <c r="G1956" s="37">
        <v>95.0</v>
      </c>
      <c r="H1956" s="38">
        <v>0.076</v>
      </c>
      <c r="I1956" s="39" t="str">
        <f t="array" ref="I1956:J1956">VLOOKUP(D1956, ENERGY!I:M,{4,5},0)</f>
        <v/>
      </c>
      <c r="J1956" s="39">
        <v>847.0</v>
      </c>
      <c r="K1956" s="40">
        <f t="array" ref="K1956:S1956">VLOOKUP(D1956, 'HUMAN RESOURCES'!D:V,{11,12,13,14,15,16,17,18,19},0)</f>
        <v>24</v>
      </c>
      <c r="L1956" s="40">
        <v>20.0</v>
      </c>
      <c r="M1956" s="40">
        <v>71.0</v>
      </c>
      <c r="N1956" s="41">
        <v>66.0</v>
      </c>
      <c r="O1956" s="42">
        <v>0.324</v>
      </c>
      <c r="P1956" s="42">
        <v>0.638</v>
      </c>
      <c r="Q1956" s="42">
        <v>0.038</v>
      </c>
      <c r="R1956" s="40">
        <v>817224.0</v>
      </c>
      <c r="S1956" s="42">
        <v>0.491</v>
      </c>
      <c r="T1956" s="43">
        <f t="array" ref="T1956:U1956">VLOOKUP(D1956, TOURISM!D:H,{4,5},0)</f>
        <v>496000000</v>
      </c>
      <c r="U1956" s="43">
        <v>8.8E7</v>
      </c>
      <c r="V1956" s="38" t="str">
        <f t="array" ref="V1956:AA1956">VLOOKUP(D1956, BUSINESS!D:P,{8,9,10,11,12,13},0)</f>
        <v/>
      </c>
      <c r="W1956" s="37">
        <v>45.0</v>
      </c>
      <c r="X1956" s="37"/>
      <c r="Y1956" s="37"/>
      <c r="Z1956" s="38">
        <v>0.067</v>
      </c>
      <c r="AA1956" s="38">
        <v>0.134</v>
      </c>
      <c r="AB1956" s="44">
        <f t="shared" si="654"/>
        <v>2833.905701</v>
      </c>
      <c r="AC1956" s="44"/>
      <c r="AD1956" s="44">
        <f t="shared" si="663"/>
        <v>1.036435543</v>
      </c>
      <c r="AE1956" s="44">
        <f t="shared" si="656"/>
        <v>606.9327381</v>
      </c>
      <c r="AF1956" s="44">
        <f t="shared" si="657"/>
        <v>107.6816148</v>
      </c>
      <c r="AG1956" s="45">
        <f t="shared" si="5"/>
        <v>0.2553043805</v>
      </c>
      <c r="AH1956" s="45">
        <f t="shared" si="6"/>
        <v>0.2025316456</v>
      </c>
      <c r="AI1956" s="45" t="str">
        <f t="shared" si="7"/>
        <v/>
      </c>
      <c r="AJ1956" s="45">
        <f t="shared" si="8"/>
        <v>-0.3447118218</v>
      </c>
      <c r="AK1956" s="45">
        <f t="shared" si="9"/>
        <v>0.00120920762</v>
      </c>
      <c r="AL1956" s="45">
        <f t="shared" si="10"/>
        <v>0.2901066599</v>
      </c>
      <c r="AM1956" s="45">
        <f t="shared" si="11"/>
        <v>0.112578712</v>
      </c>
    </row>
    <row r="1957">
      <c r="A1957" s="33" t="s">
        <v>211</v>
      </c>
      <c r="B1957" s="34" t="s">
        <v>214</v>
      </c>
      <c r="C1957" s="35" t="s">
        <v>52</v>
      </c>
      <c r="D1957" s="36" t="str">
        <f t="shared" si="1"/>
        <v>Oceania/Fiji-Oceania/2004</v>
      </c>
      <c r="E1957" s="37">
        <f t="array" ref="E1957:H1957">VLOOKUP(D1957, GDP!D:L,{6,7,8,9},0)</f>
        <v>2727507213</v>
      </c>
      <c r="F1957" s="38">
        <v>0.036</v>
      </c>
      <c r="G1957" s="37">
        <v>120.0</v>
      </c>
      <c r="H1957" s="38">
        <v>0.072</v>
      </c>
      <c r="I1957" s="39" t="str">
        <f t="array" ref="I1957:J1957">VLOOKUP(D1957, ENERGY!I:M,{4,5},0)</f>
        <v/>
      </c>
      <c r="J1957" s="39">
        <v>1078.0</v>
      </c>
      <c r="K1957" s="40">
        <f t="array" ref="K1957:S1957">VLOOKUP(D1957, 'HUMAN RESOURCES'!D:V,{11,12,13,14,15,16,17,18,19},0)</f>
        <v>24</v>
      </c>
      <c r="L1957" s="40">
        <v>20.0</v>
      </c>
      <c r="M1957" s="40">
        <v>71.0</v>
      </c>
      <c r="N1957" s="41">
        <v>66.0</v>
      </c>
      <c r="O1957" s="42">
        <v>0.314</v>
      </c>
      <c r="P1957" s="42">
        <v>0.646</v>
      </c>
      <c r="Q1957" s="42">
        <v>0.04</v>
      </c>
      <c r="R1957" s="40">
        <v>818995.0</v>
      </c>
      <c r="S1957" s="42">
        <v>0.495</v>
      </c>
      <c r="T1957" s="43">
        <f t="array" ref="T1957:U1957">VLOOKUP(D1957, TOURISM!D:H,{4,5},0)</f>
        <v>588000000</v>
      </c>
      <c r="U1957" s="43">
        <v>1.18E8</v>
      </c>
      <c r="V1957" s="38" t="str">
        <f t="array" ref="V1957:AA1957">VLOOKUP(D1957, BUSINESS!D:P,{8,9,10,11,12,13},0)</f>
        <v/>
      </c>
      <c r="W1957" s="37">
        <v>45.0</v>
      </c>
      <c r="X1957" s="37"/>
      <c r="Y1957" s="37"/>
      <c r="Z1957" s="38">
        <v>0.074</v>
      </c>
      <c r="AA1957" s="38">
        <v>0.174</v>
      </c>
      <c r="AB1957" s="44">
        <f t="shared" si="654"/>
        <v>3330.309969</v>
      </c>
      <c r="AC1957" s="44"/>
      <c r="AD1957" s="44">
        <f t="shared" si="663"/>
        <v>1.316247352</v>
      </c>
      <c r="AE1957" s="44">
        <f t="shared" si="656"/>
        <v>717.9531011</v>
      </c>
      <c r="AF1957" s="44">
        <f t="shared" si="657"/>
        <v>144.0790237</v>
      </c>
      <c r="AG1957" s="45">
        <f t="shared" si="5"/>
        <v>0.1751661204</v>
      </c>
      <c r="AH1957" s="45">
        <f t="shared" si="6"/>
        <v>0.2631578947</v>
      </c>
      <c r="AI1957" s="45" t="str">
        <f t="shared" si="7"/>
        <v/>
      </c>
      <c r="AJ1957" s="45">
        <f t="shared" si="8"/>
        <v>0.2699751192</v>
      </c>
      <c r="AK1957" s="45">
        <f t="shared" si="9"/>
        <v>0.002167092499</v>
      </c>
      <c r="AL1957" s="45">
        <f t="shared" si="10"/>
        <v>0.1829203731</v>
      </c>
      <c r="AM1957" s="45">
        <f t="shared" si="11"/>
        <v>0.3380095006</v>
      </c>
    </row>
    <row r="1958">
      <c r="A1958" s="33" t="s">
        <v>211</v>
      </c>
      <c r="B1958" s="34" t="s">
        <v>214</v>
      </c>
      <c r="C1958" s="35" t="s">
        <v>53</v>
      </c>
      <c r="D1958" s="36" t="str">
        <f t="shared" si="1"/>
        <v>Oceania/Fiji-Oceania/2005</v>
      </c>
      <c r="E1958" s="37">
        <f t="array" ref="E1958:H1958">VLOOKUP(D1958, GDP!D:L,{6,7,8,9},0)</f>
        <v>3006725015</v>
      </c>
      <c r="F1958" s="38">
        <v>0.036</v>
      </c>
      <c r="G1958" s="37">
        <v>132.0</v>
      </c>
      <c r="H1958" s="38">
        <v>0.068</v>
      </c>
      <c r="I1958" s="39">
        <f t="array" ref="I1958:J1958">VLOOKUP(D1958, ENERGY!I:M,{4,5},0)</f>
        <v>666</v>
      </c>
      <c r="J1958" s="39">
        <v>1124.0</v>
      </c>
      <c r="K1958" s="40">
        <f t="array" ref="K1958:S1958">VLOOKUP(D1958, 'HUMAN RESOURCES'!D:V,{11,12,13,14,15,16,17,18,19},0)</f>
        <v>23</v>
      </c>
      <c r="L1958" s="40">
        <v>20.0</v>
      </c>
      <c r="M1958" s="40">
        <v>71.0</v>
      </c>
      <c r="N1958" s="41">
        <v>66.0</v>
      </c>
      <c r="O1958" s="42">
        <v>0.306</v>
      </c>
      <c r="P1958" s="42">
        <v>0.653</v>
      </c>
      <c r="Q1958" s="42">
        <v>0.041</v>
      </c>
      <c r="R1958" s="40">
        <v>822484.0</v>
      </c>
      <c r="S1958" s="42">
        <v>0.499</v>
      </c>
      <c r="T1958" s="43">
        <f t="array" ref="T1958:U1958">VLOOKUP(D1958, TOURISM!D:H,{4,5},0)</f>
        <v>722000000</v>
      </c>
      <c r="U1958" s="43">
        <v>1.32E8</v>
      </c>
      <c r="V1958" s="38">
        <f t="array" ref="V1958:AA1958">VLOOKUP(D1958, BUSINESS!D:P,{8,9,10,11,12,13},0)</f>
        <v>0.415</v>
      </c>
      <c r="W1958" s="37">
        <v>46.0</v>
      </c>
      <c r="X1958" s="37"/>
      <c r="Y1958" s="37">
        <v>140.0</v>
      </c>
      <c r="Z1958" s="38">
        <v>0.085</v>
      </c>
      <c r="AA1958" s="38">
        <v>0.249</v>
      </c>
      <c r="AB1958" s="44">
        <f t="shared" si="654"/>
        <v>3655.663837</v>
      </c>
      <c r="AC1958" s="44">
        <f t="shared" ref="AC1958:AC1960" si="664">(I1958/R1958)*1000</f>
        <v>0.8097421956</v>
      </c>
      <c r="AD1958" s="44">
        <f t="shared" si="663"/>
        <v>1.366591934</v>
      </c>
      <c r="AE1958" s="44">
        <f t="shared" si="656"/>
        <v>877.8286265</v>
      </c>
      <c r="AF1958" s="44">
        <f t="shared" si="657"/>
        <v>160.4894442</v>
      </c>
      <c r="AG1958" s="45">
        <f t="shared" si="5"/>
        <v>0.09769477038</v>
      </c>
      <c r="AH1958" s="45">
        <f t="shared" si="6"/>
        <v>0.1</v>
      </c>
      <c r="AI1958" s="45" t="str">
        <f t="shared" si="7"/>
        <v/>
      </c>
      <c r="AJ1958" s="45">
        <f t="shared" si="8"/>
        <v>0.03824857212</v>
      </c>
      <c r="AK1958" s="45">
        <f t="shared" si="9"/>
        <v>0.004260099268</v>
      </c>
      <c r="AL1958" s="45">
        <f t="shared" si="10"/>
        <v>0.222682408</v>
      </c>
      <c r="AM1958" s="45">
        <f t="shared" si="11"/>
        <v>0.1138987486</v>
      </c>
    </row>
    <row r="1959">
      <c r="A1959" s="33" t="s">
        <v>211</v>
      </c>
      <c r="B1959" s="34" t="s">
        <v>214</v>
      </c>
      <c r="C1959" s="35" t="s">
        <v>54</v>
      </c>
      <c r="D1959" s="36" t="str">
        <f t="shared" si="1"/>
        <v>Oceania/Fiji-Oceania/2006</v>
      </c>
      <c r="E1959" s="37">
        <f t="array" ref="E1959:H1959">VLOOKUP(D1959, GDP!D:L,{6,7,8,9},0)</f>
        <v>3103099942</v>
      </c>
      <c r="F1959" s="38">
        <v>0.038</v>
      </c>
      <c r="G1959" s="37">
        <v>144.0</v>
      </c>
      <c r="H1959" s="38">
        <v>0.073</v>
      </c>
      <c r="I1959" s="39">
        <f t="array" ref="I1959:J1959">VLOOKUP(D1959, ENERGY!I:M,{4,5},0)</f>
        <v>524</v>
      </c>
      <c r="J1959" s="39">
        <v>1203.0</v>
      </c>
      <c r="K1959" s="40">
        <f t="array" ref="K1959:S1959">VLOOKUP(D1959, 'HUMAN RESOURCES'!D:V,{11,12,13,14,15,16,17,18,19},0)</f>
        <v>23</v>
      </c>
      <c r="L1959" s="40">
        <v>20.0</v>
      </c>
      <c r="M1959" s="40">
        <v>72.0</v>
      </c>
      <c r="N1959" s="41">
        <v>66.0</v>
      </c>
      <c r="O1959" s="42">
        <v>0.3</v>
      </c>
      <c r="P1959" s="42">
        <v>0.657</v>
      </c>
      <c r="Q1959" s="42">
        <v>0.042</v>
      </c>
      <c r="R1959" s="40">
        <v>828060.0</v>
      </c>
      <c r="S1959" s="42">
        <v>0.503</v>
      </c>
      <c r="T1959" s="43">
        <f t="array" ref="T1959:U1959">VLOOKUP(D1959, TOURISM!D:H,{4,5},0)</f>
        <v>684000000</v>
      </c>
      <c r="U1959" s="43">
        <v>1.23E8</v>
      </c>
      <c r="V1959" s="38">
        <f t="array" ref="V1959:AA1959">VLOOKUP(D1959, BUSINESS!D:P,{8,9,10,11,12,13},0)</f>
        <v>0.415</v>
      </c>
      <c r="W1959" s="37">
        <v>46.0</v>
      </c>
      <c r="X1959" s="37"/>
      <c r="Y1959" s="37">
        <v>140.0</v>
      </c>
      <c r="Z1959" s="38">
        <v>0.096</v>
      </c>
      <c r="AA1959" s="38">
        <v>0.344</v>
      </c>
      <c r="AB1959" s="44">
        <f t="shared" si="654"/>
        <v>3747.433691</v>
      </c>
      <c r="AC1959" s="44">
        <f t="shared" si="664"/>
        <v>0.6328043862</v>
      </c>
      <c r="AD1959" s="44">
        <f t="shared" si="663"/>
        <v>1.452793276</v>
      </c>
      <c r="AE1959" s="44">
        <f t="shared" si="656"/>
        <v>826.0270995</v>
      </c>
      <c r="AF1959" s="44">
        <f t="shared" si="657"/>
        <v>148.5399609</v>
      </c>
      <c r="AG1959" s="45">
        <f t="shared" si="5"/>
        <v>0.02510347184</v>
      </c>
      <c r="AH1959" s="45">
        <f t="shared" si="6"/>
        <v>0.09090909091</v>
      </c>
      <c r="AI1959" s="45">
        <f t="shared" si="7"/>
        <v>-0.2185112872</v>
      </c>
      <c r="AJ1959" s="45">
        <f t="shared" si="8"/>
        <v>0.06307760204</v>
      </c>
      <c r="AK1959" s="45">
        <f t="shared" si="9"/>
        <v>0.006779463187</v>
      </c>
      <c r="AL1959" s="45">
        <f t="shared" si="10"/>
        <v>-0.05901097937</v>
      </c>
      <c r="AM1959" s="45">
        <f t="shared" si="11"/>
        <v>-0.07445650623</v>
      </c>
    </row>
    <row r="1960">
      <c r="A1960" s="33" t="s">
        <v>211</v>
      </c>
      <c r="B1960" s="34" t="s">
        <v>214</v>
      </c>
      <c r="C1960" s="35" t="s">
        <v>55</v>
      </c>
      <c r="D1960" s="36" t="str">
        <f t="shared" si="1"/>
        <v>Oceania/Fiji-Oceania/2007</v>
      </c>
      <c r="E1960" s="37">
        <f t="array" ref="E1960:H1960">VLOOKUP(D1960, GDP!D:L,{6,7,8,9},0)</f>
        <v>3405050612</v>
      </c>
      <c r="F1960" s="38">
        <v>0.037</v>
      </c>
      <c r="G1960" s="37">
        <v>152.0</v>
      </c>
      <c r="H1960" s="38">
        <v>0.09</v>
      </c>
      <c r="I1960" s="39">
        <f t="array" ref="I1960:J1960">VLOOKUP(D1960, ENERGY!I:M,{4,5},0)</f>
        <v>578</v>
      </c>
      <c r="J1960" s="39">
        <v>1364.0</v>
      </c>
      <c r="K1960" s="40">
        <f t="array" ref="K1960:S1960">VLOOKUP(D1960, 'HUMAN RESOURCES'!D:V,{11,12,13,14,15,16,17,18,19},0)</f>
        <v>23</v>
      </c>
      <c r="L1960" s="40">
        <v>20.0</v>
      </c>
      <c r="M1960" s="40">
        <v>72.0</v>
      </c>
      <c r="N1960" s="41">
        <v>66.0</v>
      </c>
      <c r="O1960" s="42">
        <v>0.296</v>
      </c>
      <c r="P1960" s="42">
        <v>0.66</v>
      </c>
      <c r="Q1960" s="42">
        <v>0.044</v>
      </c>
      <c r="R1960" s="40">
        <v>835392.0</v>
      </c>
      <c r="S1960" s="42">
        <v>0.507</v>
      </c>
      <c r="T1960" s="43">
        <f t="array" ref="T1960:U1960">VLOOKUP(D1960, TOURISM!D:H,{4,5},0)</f>
        <v>725000000</v>
      </c>
      <c r="U1960" s="43">
        <v>1.3E8</v>
      </c>
      <c r="V1960" s="38">
        <f t="array" ref="V1960:AA1960">VLOOKUP(D1960, BUSINESS!D:P,{8,9,10,11,12,13},0)</f>
        <v>0.415</v>
      </c>
      <c r="W1960" s="37">
        <v>46.0</v>
      </c>
      <c r="X1960" s="37"/>
      <c r="Y1960" s="37">
        <v>140.0</v>
      </c>
      <c r="Z1960" s="38">
        <v>0.109</v>
      </c>
      <c r="AA1960" s="38">
        <v>0.634</v>
      </c>
      <c r="AB1960" s="44">
        <f t="shared" si="654"/>
        <v>4075.991405</v>
      </c>
      <c r="AC1960" s="44">
        <f t="shared" si="664"/>
        <v>0.6918907531</v>
      </c>
      <c r="AD1960" s="44">
        <f t="shared" si="663"/>
        <v>1.632766414</v>
      </c>
      <c r="AE1960" s="44">
        <f t="shared" si="656"/>
        <v>867.8560484</v>
      </c>
      <c r="AF1960" s="44">
        <f t="shared" si="657"/>
        <v>155.6155673</v>
      </c>
      <c r="AG1960" s="45">
        <f t="shared" si="5"/>
        <v>0.08767539109</v>
      </c>
      <c r="AH1960" s="45">
        <f t="shared" si="6"/>
        <v>0.05555555556</v>
      </c>
      <c r="AI1960" s="45">
        <f t="shared" si="7"/>
        <v>0.09337224618</v>
      </c>
      <c r="AJ1960" s="45">
        <f t="shared" si="8"/>
        <v>0.123880762</v>
      </c>
      <c r="AK1960" s="45">
        <f t="shared" si="9"/>
        <v>0.008854430838</v>
      </c>
      <c r="AL1960" s="45">
        <f t="shared" si="10"/>
        <v>0.05063871265</v>
      </c>
      <c r="AM1960" s="45">
        <f t="shared" si="11"/>
        <v>0.04763436309</v>
      </c>
    </row>
    <row r="1961">
      <c r="A1961" s="33" t="s">
        <v>211</v>
      </c>
      <c r="B1961" s="34" t="s">
        <v>214</v>
      </c>
      <c r="C1961" s="35" t="s">
        <v>56</v>
      </c>
      <c r="D1961" s="36" t="str">
        <f t="shared" si="1"/>
        <v>Oceania/Fiji-Oceania/2008</v>
      </c>
      <c r="E1961" s="37">
        <f t="array" ref="E1961:H1961">VLOOKUP(D1961, GDP!D:L,{6,7,8,9},0)</f>
        <v>3629936625</v>
      </c>
      <c r="F1961" s="38">
        <v>0.036</v>
      </c>
      <c r="G1961" s="37">
        <v>154.0</v>
      </c>
      <c r="H1961" s="38">
        <v>0.08</v>
      </c>
      <c r="I1961" s="39" t="str">
        <f t="array" ref="I1961:J1961">VLOOKUP(D1961, ENERGY!I:M,{4,5},0)</f>
        <v/>
      </c>
      <c r="J1961" s="39"/>
      <c r="K1961" s="40">
        <f t="array" ref="K1961:S1961">VLOOKUP(D1961, 'HUMAN RESOURCES'!D:V,{11,12,13,14,15,16,17,18,19},0)</f>
        <v>22</v>
      </c>
      <c r="L1961" s="40">
        <v>20.0</v>
      </c>
      <c r="M1961" s="40">
        <v>72.0</v>
      </c>
      <c r="N1961" s="41">
        <v>66.0</v>
      </c>
      <c r="O1961" s="42">
        <v>0.294</v>
      </c>
      <c r="P1961" s="42">
        <v>0.661</v>
      </c>
      <c r="Q1961" s="42">
        <v>0.045</v>
      </c>
      <c r="R1961" s="40">
        <v>843851.0</v>
      </c>
      <c r="S1961" s="42">
        <v>0.511</v>
      </c>
      <c r="T1961" s="43">
        <f t="array" ref="T1961:U1961">VLOOKUP(D1961, TOURISM!D:H,{4,5},0)</f>
        <v>938000000</v>
      </c>
      <c r="U1961" s="43">
        <v>1.12E8</v>
      </c>
      <c r="V1961" s="38">
        <f t="array" ref="V1961:AA1961">VLOOKUP(D1961, BUSINESS!D:P,{8,9,10,11,12,13},0)</f>
        <v>0.415</v>
      </c>
      <c r="W1961" s="37">
        <v>46.0</v>
      </c>
      <c r="X1961" s="37"/>
      <c r="Y1961" s="37">
        <v>140.0</v>
      </c>
      <c r="Z1961" s="38">
        <v>0.13</v>
      </c>
      <c r="AA1961" s="38">
        <v>0.711</v>
      </c>
      <c r="AB1961" s="44">
        <f t="shared" si="654"/>
        <v>4301.63219</v>
      </c>
      <c r="AC1961" s="44"/>
      <c r="AD1961" s="44"/>
      <c r="AE1961" s="44">
        <f t="shared" si="656"/>
        <v>1111.570645</v>
      </c>
      <c r="AF1961" s="44">
        <f t="shared" si="657"/>
        <v>132.7248531</v>
      </c>
      <c r="AG1961" s="45">
        <f t="shared" si="5"/>
        <v>0.05535850352</v>
      </c>
      <c r="AH1961" s="45">
        <f t="shared" si="6"/>
        <v>0.01315789474</v>
      </c>
      <c r="AI1961" s="45" t="str">
        <f t="shared" si="7"/>
        <v/>
      </c>
      <c r="AJ1961" s="45" t="str">
        <f t="shared" si="8"/>
        <v/>
      </c>
      <c r="AK1961" s="45">
        <f t="shared" si="9"/>
        <v>0.01012578526</v>
      </c>
      <c r="AL1961" s="45">
        <f t="shared" si="10"/>
        <v>0.2808237571</v>
      </c>
      <c r="AM1961" s="45">
        <f t="shared" si="11"/>
        <v>-0.1470978426</v>
      </c>
    </row>
    <row r="1962">
      <c r="A1962" s="33" t="s">
        <v>211</v>
      </c>
      <c r="B1962" s="34" t="s">
        <v>214</v>
      </c>
      <c r="C1962" s="35" t="s">
        <v>57</v>
      </c>
      <c r="D1962" s="36" t="str">
        <f t="shared" si="1"/>
        <v>Oceania/Fiji-Oceania/2009</v>
      </c>
      <c r="E1962" s="37">
        <f t="array" ref="E1962:H1962">VLOOKUP(D1962, GDP!D:L,{6,7,8,9},0)</f>
        <v>2925499821</v>
      </c>
      <c r="F1962" s="38">
        <v>0.042</v>
      </c>
      <c r="G1962" s="37">
        <v>143.0</v>
      </c>
      <c r="H1962" s="38">
        <v>0.079</v>
      </c>
      <c r="I1962" s="39" t="str">
        <f t="array" ref="I1962:J1962">VLOOKUP(D1962, ENERGY!I:M,{4,5},0)</f>
        <v/>
      </c>
      <c r="J1962" s="39">
        <v>849.0</v>
      </c>
      <c r="K1962" s="40">
        <f t="array" ref="K1962:S1962">VLOOKUP(D1962, 'HUMAN RESOURCES'!D:V,{11,12,13,14,15,16,17,18,19},0)</f>
        <v>22</v>
      </c>
      <c r="L1962" s="40">
        <v>20.0</v>
      </c>
      <c r="M1962" s="40">
        <v>72.0</v>
      </c>
      <c r="N1962" s="41">
        <v>66.0</v>
      </c>
      <c r="O1962" s="42">
        <v>0.292</v>
      </c>
      <c r="P1962" s="42">
        <v>0.662</v>
      </c>
      <c r="Q1962" s="42">
        <v>0.047</v>
      </c>
      <c r="R1962" s="40">
        <v>852479.0</v>
      </c>
      <c r="S1962" s="42">
        <v>0.514</v>
      </c>
      <c r="T1962" s="43">
        <f t="array" ref="T1962:U1962">VLOOKUP(D1962, TOURISM!D:H,{4,5},0)</f>
        <v>724000000</v>
      </c>
      <c r="U1962" s="43">
        <v>1.1E8</v>
      </c>
      <c r="V1962" s="38">
        <f t="array" ref="V1962:AA1962">VLOOKUP(D1962, BUSINESS!D:P,{8,9,10,11,12,13},0)</f>
        <v>0.412</v>
      </c>
      <c r="W1962" s="37">
        <v>46.0</v>
      </c>
      <c r="X1962" s="37"/>
      <c r="Y1962" s="37">
        <v>150.0</v>
      </c>
      <c r="Z1962" s="38">
        <v>0.17</v>
      </c>
      <c r="AA1962" s="38">
        <v>0.751</v>
      </c>
      <c r="AB1962" s="44">
        <f t="shared" si="654"/>
        <v>3431.75588</v>
      </c>
      <c r="AC1962" s="44"/>
      <c r="AD1962" s="44">
        <f t="shared" ref="AD1962:AD1963" si="665">J1962/R1962*1000</f>
        <v>0.9959189611</v>
      </c>
      <c r="AE1962" s="44">
        <f t="shared" si="656"/>
        <v>849.287783</v>
      </c>
      <c r="AF1962" s="44">
        <f t="shared" si="657"/>
        <v>129.0354367</v>
      </c>
      <c r="AG1962" s="45">
        <f t="shared" si="5"/>
        <v>-0.2022200577</v>
      </c>
      <c r="AH1962" s="45">
        <f t="shared" si="6"/>
        <v>-0.07142857143</v>
      </c>
      <c r="AI1962" s="45" t="str">
        <f t="shared" si="7"/>
        <v/>
      </c>
      <c r="AJ1962" s="45" t="str">
        <f t="shared" si="8"/>
        <v/>
      </c>
      <c r="AK1962" s="45">
        <f t="shared" si="9"/>
        <v>0.01022455386</v>
      </c>
      <c r="AL1962" s="45">
        <f t="shared" si="10"/>
        <v>-0.2359569883</v>
      </c>
      <c r="AM1962" s="45">
        <f t="shared" si="11"/>
        <v>-0.02779747989</v>
      </c>
    </row>
    <row r="1963">
      <c r="A1963" s="33" t="s">
        <v>211</v>
      </c>
      <c r="B1963" s="34" t="s">
        <v>214</v>
      </c>
      <c r="C1963" s="35" t="s">
        <v>58</v>
      </c>
      <c r="D1963" s="36" t="str">
        <f t="shared" si="1"/>
        <v>Oceania/Fiji-Oceania/2010</v>
      </c>
      <c r="E1963" s="37">
        <f t="array" ref="E1963:H1963">VLOOKUP(D1963, GDP!D:L,{6,7,8,9},0)</f>
        <v>3225095136</v>
      </c>
      <c r="F1963" s="38">
        <v>0.042</v>
      </c>
      <c r="G1963" s="37">
        <v>154.0</v>
      </c>
      <c r="H1963" s="38">
        <v>0.075</v>
      </c>
      <c r="I1963" s="39">
        <f t="array" ref="I1963:J1963">VLOOKUP(D1963, ENERGY!I:M,{4,5},0)</f>
        <v>559</v>
      </c>
      <c r="J1963" s="39">
        <v>1360.0</v>
      </c>
      <c r="K1963" s="40">
        <f t="array" ref="K1963:S1963">VLOOKUP(D1963, 'HUMAN RESOURCES'!D:V,{11,12,13,14,15,16,17,18,19},0)</f>
        <v>22</v>
      </c>
      <c r="L1963" s="40">
        <v>20.0</v>
      </c>
      <c r="M1963" s="40">
        <v>72.0</v>
      </c>
      <c r="N1963" s="41">
        <v>66.0</v>
      </c>
      <c r="O1963" s="42">
        <v>0.29</v>
      </c>
      <c r="P1963" s="42">
        <v>0.661</v>
      </c>
      <c r="Q1963" s="42">
        <v>0.048</v>
      </c>
      <c r="R1963" s="40">
        <v>860559.0</v>
      </c>
      <c r="S1963" s="42">
        <v>0.518</v>
      </c>
      <c r="T1963" s="43">
        <f t="array" ref="T1963:U1963">VLOOKUP(D1963, TOURISM!D:H,{4,5},0)</f>
        <v>809000000</v>
      </c>
      <c r="U1963" s="43">
        <v>1.0E8</v>
      </c>
      <c r="V1963" s="38">
        <f t="array" ref="V1963:AA1963">VLOOKUP(D1963, BUSINESS!D:P,{8,9,10,11,12,13},0)</f>
        <v>0.393</v>
      </c>
      <c r="W1963" s="37">
        <v>46.0</v>
      </c>
      <c r="X1963" s="37"/>
      <c r="Y1963" s="37">
        <v>163.0</v>
      </c>
      <c r="Z1963" s="38">
        <v>0.2</v>
      </c>
      <c r="AA1963" s="38">
        <v>0.811</v>
      </c>
      <c r="AB1963" s="44">
        <f t="shared" si="654"/>
        <v>3747.674635</v>
      </c>
      <c r="AC1963" s="44">
        <f>(I1963/R1963)*1000</f>
        <v>0.6495777744</v>
      </c>
      <c r="AD1963" s="44">
        <f t="shared" si="665"/>
        <v>1.58036811</v>
      </c>
      <c r="AE1963" s="44">
        <f t="shared" si="656"/>
        <v>940.0866181</v>
      </c>
      <c r="AF1963" s="44">
        <f t="shared" si="657"/>
        <v>116.2035375</v>
      </c>
      <c r="AG1963" s="45">
        <f t="shared" si="5"/>
        <v>0.09205746725</v>
      </c>
      <c r="AH1963" s="45">
        <f t="shared" si="6"/>
        <v>0.07692307692</v>
      </c>
      <c r="AI1963" s="45" t="str">
        <f t="shared" si="7"/>
        <v/>
      </c>
      <c r="AJ1963" s="45">
        <f t="shared" si="8"/>
        <v>0.5868440821</v>
      </c>
      <c r="AK1963" s="45">
        <f t="shared" si="9"/>
        <v>0.009478239347</v>
      </c>
      <c r="AL1963" s="45">
        <f t="shared" si="10"/>
        <v>0.1069117405</v>
      </c>
      <c r="AM1963" s="45">
        <f t="shared" si="11"/>
        <v>-0.09944476893</v>
      </c>
    </row>
    <row r="1964">
      <c r="A1964" s="33" t="s">
        <v>211</v>
      </c>
      <c r="B1964" s="34" t="s">
        <v>214</v>
      </c>
      <c r="C1964" s="35" t="s">
        <v>59</v>
      </c>
      <c r="D1964" s="36" t="str">
        <f t="shared" si="1"/>
        <v>Oceania/Fiji-Oceania/2011</v>
      </c>
      <c r="E1964" s="37">
        <f t="array" ref="E1964:H1964">VLOOKUP(D1964, GDP!D:L,{6,7,8,9},0)</f>
        <v>3753485389</v>
      </c>
      <c r="F1964" s="38">
        <v>0.038</v>
      </c>
      <c r="G1964" s="37">
        <v>167.0</v>
      </c>
      <c r="H1964" s="38">
        <v>0.075</v>
      </c>
      <c r="I1964" s="39" t="str">
        <f t="array" ref="I1964:J1964">VLOOKUP(D1964, ENERGY!I:M,{4,5},0)</f>
        <v/>
      </c>
      <c r="J1964" s="39"/>
      <c r="K1964" s="40">
        <f t="array" ref="K1964:S1964">VLOOKUP(D1964, 'HUMAN RESOURCES'!D:V,{11,12,13,14,15,16,17,18,19},0)</f>
        <v>21</v>
      </c>
      <c r="L1964" s="40">
        <v>20.0</v>
      </c>
      <c r="M1964" s="40">
        <v>73.0</v>
      </c>
      <c r="N1964" s="41">
        <v>67.0</v>
      </c>
      <c r="O1964" s="42">
        <v>0.289</v>
      </c>
      <c r="P1964" s="42">
        <v>0.661</v>
      </c>
      <c r="Q1964" s="42">
        <v>0.05</v>
      </c>
      <c r="R1964" s="40">
        <v>867921.0</v>
      </c>
      <c r="S1964" s="42">
        <v>0.522</v>
      </c>
      <c r="T1964" s="43">
        <f t="array" ref="T1964:U1964">VLOOKUP(D1964, TOURISM!D:H,{4,5},0)</f>
        <v>933000000</v>
      </c>
      <c r="U1964" s="43">
        <v>1.15E8</v>
      </c>
      <c r="V1964" s="38">
        <f t="array" ref="V1964:AA1964">VLOOKUP(D1964, BUSINESS!D:P,{8,9,10,11,12,13},0)</f>
        <v>0.383</v>
      </c>
      <c r="W1964" s="37">
        <v>45.0</v>
      </c>
      <c r="X1964" s="37"/>
      <c r="Y1964" s="37">
        <v>163.0</v>
      </c>
      <c r="Z1964" s="38">
        <v>0.28</v>
      </c>
      <c r="AA1964" s="38">
        <v>0.838</v>
      </c>
      <c r="AB1964" s="44">
        <f t="shared" si="654"/>
        <v>4324.685529</v>
      </c>
      <c r="AC1964" s="44"/>
      <c r="AD1964" s="44"/>
      <c r="AE1964" s="44">
        <f t="shared" si="656"/>
        <v>1074.982631</v>
      </c>
      <c r="AF1964" s="44">
        <f t="shared" si="657"/>
        <v>132.5005386</v>
      </c>
      <c r="AG1964" s="45">
        <f t="shared" si="5"/>
        <v>0.1539650451</v>
      </c>
      <c r="AH1964" s="45">
        <f t="shared" si="6"/>
        <v>0.08441558442</v>
      </c>
      <c r="AI1964" s="45" t="str">
        <f t="shared" si="7"/>
        <v/>
      </c>
      <c r="AJ1964" s="45" t="str">
        <f t="shared" si="8"/>
        <v/>
      </c>
      <c r="AK1964" s="45">
        <f t="shared" si="9"/>
        <v>0.008554904428</v>
      </c>
      <c r="AL1964" s="45">
        <f t="shared" si="10"/>
        <v>0.1434931741</v>
      </c>
      <c r="AM1964" s="45">
        <f t="shared" si="11"/>
        <v>0.1402453103</v>
      </c>
    </row>
    <row r="1965">
      <c r="A1965" s="33" t="s">
        <v>211</v>
      </c>
      <c r="B1965" s="34" t="s">
        <v>214</v>
      </c>
      <c r="C1965" s="35" t="s">
        <v>60</v>
      </c>
      <c r="D1965" s="36" t="str">
        <f t="shared" si="1"/>
        <v>Oceania/Fiji-Oceania/2012</v>
      </c>
      <c r="E1965" s="37">
        <f t="array" ref="E1965:H1965">VLOOKUP(D1965, GDP!D:L,{6,7,8,9},0)</f>
        <v>4035420973</v>
      </c>
      <c r="F1965" s="38">
        <v>0.04</v>
      </c>
      <c r="G1965" s="37">
        <v>177.0</v>
      </c>
      <c r="H1965" s="38">
        <v>0.07</v>
      </c>
      <c r="I1965" s="39" t="str">
        <f t="array" ref="I1965:J1965">VLOOKUP(D1965, ENERGY!I:M,{4,5},0)</f>
        <v/>
      </c>
      <c r="J1965" s="39"/>
      <c r="K1965" s="40">
        <f t="array" ref="K1965:S1965">VLOOKUP(D1965, 'HUMAN RESOURCES'!D:V,{11,12,13,14,15,16,17,18,19},0)</f>
        <v>21</v>
      </c>
      <c r="L1965" s="40">
        <v>20.0</v>
      </c>
      <c r="M1965" s="40">
        <v>73.0</v>
      </c>
      <c r="N1965" s="41">
        <v>67.0</v>
      </c>
      <c r="O1965" s="42">
        <v>0.289</v>
      </c>
      <c r="P1965" s="42">
        <v>0.659</v>
      </c>
      <c r="Q1965" s="42">
        <v>0.052</v>
      </c>
      <c r="R1965" s="40">
        <v>874742.0</v>
      </c>
      <c r="S1965" s="42">
        <v>0.526</v>
      </c>
      <c r="T1965" s="43">
        <f t="array" ref="T1965:U1965">VLOOKUP(D1965, TOURISM!D:H,{4,5},0)</f>
        <v>987000000</v>
      </c>
      <c r="U1965" s="43">
        <v>1.1E8</v>
      </c>
      <c r="V1965" s="38">
        <f t="array" ref="V1965:AA1965">VLOOKUP(D1965, BUSINESS!D:P,{8,9,10,11,12,13},0)</f>
        <v>0.376</v>
      </c>
      <c r="W1965" s="37">
        <v>59.0</v>
      </c>
      <c r="X1965" s="37">
        <v>58.0</v>
      </c>
      <c r="Y1965" s="37">
        <v>163.0</v>
      </c>
      <c r="Z1965" s="38">
        <v>0.337</v>
      </c>
      <c r="AA1965" s="38">
        <v>0.982</v>
      </c>
      <c r="AB1965" s="44">
        <f t="shared" si="654"/>
        <v>4613.269939</v>
      </c>
      <c r="AC1965" s="44"/>
      <c r="AD1965" s="44"/>
      <c r="AE1965" s="44">
        <f t="shared" si="656"/>
        <v>1128.332697</v>
      </c>
      <c r="AF1965" s="44">
        <f t="shared" si="657"/>
        <v>125.7513644</v>
      </c>
      <c r="AG1965" s="45">
        <f t="shared" si="5"/>
        <v>0.066729571</v>
      </c>
      <c r="AH1965" s="45">
        <f t="shared" si="6"/>
        <v>0.05988023952</v>
      </c>
      <c r="AI1965" s="45" t="str">
        <f t="shared" si="7"/>
        <v/>
      </c>
      <c r="AJ1965" s="45" t="str">
        <f t="shared" si="8"/>
        <v/>
      </c>
      <c r="AK1965" s="45">
        <f t="shared" si="9"/>
        <v>0.007859010209</v>
      </c>
      <c r="AL1965" s="45">
        <f t="shared" si="10"/>
        <v>0.04962877028</v>
      </c>
      <c r="AM1965" s="45">
        <f t="shared" si="11"/>
        <v>-0.05093695701</v>
      </c>
    </row>
    <row r="1966">
      <c r="A1966" s="33" t="s">
        <v>211</v>
      </c>
      <c r="B1966" s="34" t="s">
        <v>215</v>
      </c>
      <c r="C1966" s="35" t="s">
        <v>48</v>
      </c>
      <c r="D1966" s="36" t="str">
        <f t="shared" si="1"/>
        <v>Oceania/French Polynesia-Oceania/2000</v>
      </c>
      <c r="E1966" s="37">
        <f t="array" ref="E1966:H1966">VLOOKUP(D1966, GDP!D:L,{6,7,8,9},0)</f>
        <v>3447543138</v>
      </c>
      <c r="F1966" s="38"/>
      <c r="G1966" s="37"/>
      <c r="H1966" s="38"/>
      <c r="I1966" s="39" t="str">
        <f t="array" ref="I1966:J1966">VLOOKUP(D1966, ENERGY!I:M,{4,5},0)</f>
        <v/>
      </c>
      <c r="J1966" s="39"/>
      <c r="K1966" s="40">
        <f t="array" ref="K1966:S1966">VLOOKUP(D1966, 'HUMAN RESOURCES'!D:V,{11,12,13,14,15,16,17,18,19},0)</f>
        <v>20</v>
      </c>
      <c r="L1966" s="40"/>
      <c r="M1966" s="40">
        <v>75.0</v>
      </c>
      <c r="N1966" s="41">
        <v>70.0</v>
      </c>
      <c r="O1966" s="42">
        <v>0.318</v>
      </c>
      <c r="P1966" s="42">
        <v>0.64</v>
      </c>
      <c r="Q1966" s="42">
        <v>0.043</v>
      </c>
      <c r="R1966" s="40">
        <v>237267.0</v>
      </c>
      <c r="S1966" s="42">
        <v>0.561</v>
      </c>
      <c r="T1966" s="43" t="str">
        <f t="array" ref="T1966:U1966">VLOOKUP(D1966, TOURISM!D:H,{4,5},0)</f>
        <v/>
      </c>
      <c r="U1966" s="43"/>
      <c r="V1966" s="38" t="str">
        <f t="array" ref="V1966:AA1966">VLOOKUP(D1966, BUSINESS!D:P,{8,9,10,11,12,13},0)</f>
        <v/>
      </c>
      <c r="W1966" s="37"/>
      <c r="X1966" s="37"/>
      <c r="Y1966" s="37"/>
      <c r="Z1966" s="38">
        <v>0.064</v>
      </c>
      <c r="AA1966" s="38">
        <v>0.168</v>
      </c>
      <c r="AB1966" s="44">
        <f t="shared" si="654"/>
        <v>14530.22602</v>
      </c>
      <c r="AC1966" s="44"/>
      <c r="AD1966" s="44"/>
      <c r="AE1966" s="44"/>
      <c r="AF1966" s="44"/>
      <c r="AG1966" s="45" t="str">
        <f t="shared" si="5"/>
        <v/>
      </c>
      <c r="AH1966" s="45" t="str">
        <f t="shared" si="6"/>
        <v/>
      </c>
      <c r="AI1966" s="45" t="str">
        <f t="shared" si="7"/>
        <v/>
      </c>
      <c r="AJ1966" s="45" t="str">
        <f t="shared" si="8"/>
        <v/>
      </c>
      <c r="AK1966" s="45" t="str">
        <f t="shared" si="9"/>
        <v/>
      </c>
      <c r="AL1966" s="45" t="str">
        <f t="shared" si="10"/>
        <v/>
      </c>
      <c r="AM1966" s="45" t="str">
        <f t="shared" si="11"/>
        <v/>
      </c>
    </row>
    <row r="1967">
      <c r="A1967" s="33" t="s">
        <v>211</v>
      </c>
      <c r="B1967" s="34" t="s">
        <v>215</v>
      </c>
      <c r="C1967" s="35" t="s">
        <v>49</v>
      </c>
      <c r="D1967" s="36" t="str">
        <f t="shared" si="1"/>
        <v>Oceania/French Polynesia-Oceania/2001</v>
      </c>
      <c r="E1967" s="37">
        <f t="array" ref="E1967:H1967">VLOOKUP(D1967, GDP!D:L,{6,7,8,9},0)</f>
        <v>3447543138</v>
      </c>
      <c r="F1967" s="38"/>
      <c r="G1967" s="37"/>
      <c r="H1967" s="38"/>
      <c r="I1967" s="39" t="str">
        <f t="array" ref="I1967:J1967">VLOOKUP(D1967, ENERGY!I:M,{4,5},0)</f>
        <v/>
      </c>
      <c r="J1967" s="39"/>
      <c r="K1967" s="40">
        <f t="array" ref="K1967:S1967">VLOOKUP(D1967, 'HUMAN RESOURCES'!D:V,{11,12,13,14,15,16,17,18,19},0)</f>
        <v>20</v>
      </c>
      <c r="L1967" s="40"/>
      <c r="M1967" s="40">
        <v>76.0</v>
      </c>
      <c r="N1967" s="41">
        <v>70.0</v>
      </c>
      <c r="O1967" s="42">
        <v>0.31</v>
      </c>
      <c r="P1967" s="42">
        <v>0.645</v>
      </c>
      <c r="Q1967" s="42">
        <v>0.044</v>
      </c>
      <c r="R1967" s="40">
        <v>241276.0</v>
      </c>
      <c r="S1967" s="42">
        <v>0.56</v>
      </c>
      <c r="T1967" s="43" t="str">
        <f t="array" ref="T1967:U1967">VLOOKUP(D1967, TOURISM!D:H,{4,5},0)</f>
        <v/>
      </c>
      <c r="U1967" s="43"/>
      <c r="V1967" s="38" t="str">
        <f t="array" ref="V1967:AA1967">VLOOKUP(D1967, BUSINESS!D:P,{8,9,10,11,12,13},0)</f>
        <v/>
      </c>
      <c r="W1967" s="37"/>
      <c r="X1967" s="37"/>
      <c r="Y1967" s="37"/>
      <c r="Z1967" s="38">
        <v>0.063</v>
      </c>
      <c r="AA1967" s="38">
        <v>0.279</v>
      </c>
      <c r="AB1967" s="44">
        <f t="shared" si="654"/>
        <v>14288.79432</v>
      </c>
      <c r="AC1967" s="44"/>
      <c r="AD1967" s="44"/>
      <c r="AE1967" s="44"/>
      <c r="AF1967" s="44"/>
      <c r="AG1967" s="45">
        <f t="shared" si="5"/>
        <v>-0.01661582586</v>
      </c>
      <c r="AH1967" s="45" t="str">
        <f t="shared" si="6"/>
        <v/>
      </c>
      <c r="AI1967" s="45" t="str">
        <f t="shared" si="7"/>
        <v/>
      </c>
      <c r="AJ1967" s="45" t="str">
        <f t="shared" si="8"/>
        <v/>
      </c>
      <c r="AK1967" s="45">
        <f t="shared" si="9"/>
        <v>0.01689657643</v>
      </c>
      <c r="AL1967" s="45" t="str">
        <f t="shared" si="10"/>
        <v/>
      </c>
      <c r="AM1967" s="45" t="str">
        <f t="shared" si="11"/>
        <v/>
      </c>
    </row>
    <row r="1968">
      <c r="A1968" s="33" t="s">
        <v>211</v>
      </c>
      <c r="B1968" s="34" t="s">
        <v>215</v>
      </c>
      <c r="C1968" s="35" t="s">
        <v>50</v>
      </c>
      <c r="D1968" s="36" t="str">
        <f t="shared" si="1"/>
        <v>Oceania/French Polynesia-Oceania/2002</v>
      </c>
      <c r="E1968" s="37">
        <f t="array" ref="E1968:H1968">VLOOKUP(D1968, GDP!D:L,{6,7,8,9},0)</f>
        <v>3447543138</v>
      </c>
      <c r="F1968" s="38"/>
      <c r="G1968" s="37"/>
      <c r="H1968" s="38"/>
      <c r="I1968" s="39" t="str">
        <f t="array" ref="I1968:J1968">VLOOKUP(D1968, ENERGY!I:M,{4,5},0)</f>
        <v/>
      </c>
      <c r="J1968" s="39">
        <v>884.0</v>
      </c>
      <c r="K1968" s="40">
        <f t="array" ref="K1968:S1968">VLOOKUP(D1968, 'HUMAN RESOURCES'!D:V,{11,12,13,14,15,16,17,18,19},0)</f>
        <v>19</v>
      </c>
      <c r="L1968" s="40"/>
      <c r="M1968" s="40">
        <v>76.0</v>
      </c>
      <c r="N1968" s="41">
        <v>70.0</v>
      </c>
      <c r="O1968" s="42">
        <v>0.303</v>
      </c>
      <c r="P1968" s="42">
        <v>0.652</v>
      </c>
      <c r="Q1968" s="42">
        <v>0.045</v>
      </c>
      <c r="R1968" s="40">
        <v>245032.0</v>
      </c>
      <c r="S1968" s="42">
        <v>0.559</v>
      </c>
      <c r="T1968" s="43">
        <f t="array" ref="T1968:U1968">VLOOKUP(D1968, TOURISM!D:H,{4,5},0)</f>
        <v>471000000</v>
      </c>
      <c r="U1968" s="43">
        <v>2.64E8</v>
      </c>
      <c r="V1968" s="38" t="str">
        <f t="array" ref="V1968:AA1968">VLOOKUP(D1968, BUSINESS!D:P,{8,9,10,11,12,13},0)</f>
        <v/>
      </c>
      <c r="W1968" s="37"/>
      <c r="X1968" s="37"/>
      <c r="Y1968" s="37"/>
      <c r="Z1968" s="38">
        <v>0.082</v>
      </c>
      <c r="AA1968" s="38">
        <v>0.213</v>
      </c>
      <c r="AB1968" s="44">
        <f t="shared" si="654"/>
        <v>14069.76696</v>
      </c>
      <c r="AC1968" s="44"/>
      <c r="AD1968" s="44">
        <f t="shared" ref="AD1968:AD1973" si="666">J1968/R1968*1000</f>
        <v>3.607692057</v>
      </c>
      <c r="AE1968" s="44">
        <f t="shared" ref="AE1968:AE1978" si="667">T1968/R1968</f>
        <v>1922.197917</v>
      </c>
      <c r="AF1968" s="44">
        <f t="shared" ref="AF1968:AF1978" si="668">U1968/R1968</f>
        <v>1077.410297</v>
      </c>
      <c r="AG1968" s="45">
        <f t="shared" si="5"/>
        <v>-0.01532861014</v>
      </c>
      <c r="AH1968" s="45" t="str">
        <f t="shared" si="6"/>
        <v/>
      </c>
      <c r="AI1968" s="45" t="str">
        <f t="shared" si="7"/>
        <v/>
      </c>
      <c r="AJ1968" s="45" t="str">
        <f t="shared" si="8"/>
        <v/>
      </c>
      <c r="AK1968" s="45">
        <f t="shared" si="9"/>
        <v>0.0155672342</v>
      </c>
      <c r="AL1968" s="45" t="str">
        <f t="shared" si="10"/>
        <v/>
      </c>
      <c r="AM1968" s="45" t="str">
        <f t="shared" si="11"/>
        <v/>
      </c>
    </row>
    <row r="1969">
      <c r="A1969" s="33" t="s">
        <v>211</v>
      </c>
      <c r="B1969" s="34" t="s">
        <v>215</v>
      </c>
      <c r="C1969" s="35" t="s">
        <v>51</v>
      </c>
      <c r="D1969" s="36" t="str">
        <f t="shared" si="1"/>
        <v>Oceania/French Polynesia-Oceania/2003</v>
      </c>
      <c r="E1969" s="37">
        <f t="array" ref="E1969:H1969">VLOOKUP(D1969, GDP!D:L,{6,7,8,9},0)</f>
        <v>3447543138</v>
      </c>
      <c r="F1969" s="38"/>
      <c r="G1969" s="37"/>
      <c r="H1969" s="38"/>
      <c r="I1969" s="39" t="str">
        <f t="array" ref="I1969:J1969">VLOOKUP(D1969, ENERGY!I:M,{4,5},0)</f>
        <v/>
      </c>
      <c r="J1969" s="39">
        <v>873.0</v>
      </c>
      <c r="K1969" s="40">
        <f t="array" ref="K1969:S1969">VLOOKUP(D1969, 'HUMAN RESOURCES'!D:V,{11,12,13,14,15,16,17,18,19},0)</f>
        <v>19</v>
      </c>
      <c r="L1969" s="40"/>
      <c r="M1969" s="40">
        <v>76.0</v>
      </c>
      <c r="N1969" s="41">
        <v>71.0</v>
      </c>
      <c r="O1969" s="42">
        <v>0.294</v>
      </c>
      <c r="P1969" s="42">
        <v>0.659</v>
      </c>
      <c r="Q1969" s="42">
        <v>0.046</v>
      </c>
      <c r="R1969" s="40">
        <v>248536.0</v>
      </c>
      <c r="S1969" s="42">
        <v>0.56</v>
      </c>
      <c r="T1969" s="43">
        <f t="array" ref="T1969:U1969">VLOOKUP(D1969, TOURISM!D:H,{4,5},0)</f>
        <v>651000000</v>
      </c>
      <c r="U1969" s="43">
        <v>3.35E8</v>
      </c>
      <c r="V1969" s="38" t="str">
        <f t="array" ref="V1969:AA1969">VLOOKUP(D1969, BUSINESS!D:P,{8,9,10,11,12,13},0)</f>
        <v/>
      </c>
      <c r="W1969" s="37"/>
      <c r="X1969" s="37"/>
      <c r="Y1969" s="37"/>
      <c r="Z1969" s="38">
        <v>0.141</v>
      </c>
      <c r="AA1969" s="38">
        <v>0.242</v>
      </c>
      <c r="AB1969" s="44">
        <f t="shared" si="654"/>
        <v>13871.40349</v>
      </c>
      <c r="AC1969" s="44"/>
      <c r="AD1969" s="44">
        <f t="shared" si="666"/>
        <v>3.512569608</v>
      </c>
      <c r="AE1969" s="44">
        <f t="shared" si="667"/>
        <v>2619.338848</v>
      </c>
      <c r="AF1969" s="44">
        <f t="shared" si="668"/>
        <v>1347.893263</v>
      </c>
      <c r="AG1969" s="45">
        <f t="shared" si="5"/>
        <v>-0.01409856117</v>
      </c>
      <c r="AH1969" s="45" t="str">
        <f t="shared" si="6"/>
        <v/>
      </c>
      <c r="AI1969" s="45" t="str">
        <f t="shared" si="7"/>
        <v/>
      </c>
      <c r="AJ1969" s="45">
        <f t="shared" si="8"/>
        <v>-0.0263665655</v>
      </c>
      <c r="AK1969" s="45">
        <f t="shared" si="9"/>
        <v>0.01430017304</v>
      </c>
      <c r="AL1969" s="45">
        <f t="shared" si="10"/>
        <v>0.3626790588</v>
      </c>
      <c r="AM1969" s="45">
        <f t="shared" si="11"/>
        <v>0.2510491743</v>
      </c>
    </row>
    <row r="1970">
      <c r="A1970" s="33" t="s">
        <v>211</v>
      </c>
      <c r="B1970" s="34" t="s">
        <v>215</v>
      </c>
      <c r="C1970" s="35" t="s">
        <v>52</v>
      </c>
      <c r="D1970" s="36" t="str">
        <f t="shared" si="1"/>
        <v>Oceania/French Polynesia-Oceania/2004</v>
      </c>
      <c r="E1970" s="37">
        <f t="array" ref="E1970:H1970">VLOOKUP(D1970, GDP!D:L,{6,7,8,9},0)</f>
        <v>3447543138</v>
      </c>
      <c r="F1970" s="38"/>
      <c r="G1970" s="37"/>
      <c r="H1970" s="38"/>
      <c r="I1970" s="39" t="str">
        <f t="array" ref="I1970:J1970">VLOOKUP(D1970, ENERGY!I:M,{4,5},0)</f>
        <v/>
      </c>
      <c r="J1970" s="39">
        <v>869.0</v>
      </c>
      <c r="K1970" s="40">
        <f t="array" ref="K1970:S1970">VLOOKUP(D1970, 'HUMAN RESOURCES'!D:V,{11,12,13,14,15,16,17,18,19},0)</f>
        <v>19</v>
      </c>
      <c r="L1970" s="40"/>
      <c r="M1970" s="40">
        <v>77.0</v>
      </c>
      <c r="N1970" s="41">
        <v>71.0</v>
      </c>
      <c r="O1970" s="42">
        <v>0.286</v>
      </c>
      <c r="P1970" s="42">
        <v>0.666</v>
      </c>
      <c r="Q1970" s="42">
        <v>0.048</v>
      </c>
      <c r="R1970" s="40">
        <v>251811.0</v>
      </c>
      <c r="S1970" s="42">
        <v>0.562</v>
      </c>
      <c r="T1970" s="43">
        <f t="array" ref="T1970:U1970">VLOOKUP(D1970, TOURISM!D:H,{4,5},0)</f>
        <v>737000000</v>
      </c>
      <c r="U1970" s="43">
        <v>4.25E8</v>
      </c>
      <c r="V1970" s="38" t="str">
        <f t="array" ref="V1970:AA1970">VLOOKUP(D1970, BUSINESS!D:P,{8,9,10,11,12,13},0)</f>
        <v/>
      </c>
      <c r="W1970" s="37"/>
      <c r="X1970" s="37"/>
      <c r="Y1970" s="37"/>
      <c r="Z1970" s="38">
        <v>0.179</v>
      </c>
      <c r="AA1970" s="38">
        <v>0.381</v>
      </c>
      <c r="AB1970" s="44">
        <f t="shared" si="654"/>
        <v>13690.99498</v>
      </c>
      <c r="AC1970" s="44"/>
      <c r="AD1970" s="44">
        <f t="shared" si="666"/>
        <v>3.451000949</v>
      </c>
      <c r="AE1970" s="44">
        <f t="shared" si="667"/>
        <v>2926.798273</v>
      </c>
      <c r="AF1970" s="44">
        <f t="shared" si="668"/>
        <v>1687.773767</v>
      </c>
      <c r="AG1970" s="45">
        <f t="shared" si="5"/>
        <v>-0.01300578609</v>
      </c>
      <c r="AH1970" s="45" t="str">
        <f t="shared" si="6"/>
        <v/>
      </c>
      <c r="AI1970" s="45" t="str">
        <f t="shared" si="7"/>
        <v/>
      </c>
      <c r="AJ1970" s="45">
        <f t="shared" si="8"/>
        <v>-0.01752809634</v>
      </c>
      <c r="AK1970" s="45">
        <f t="shared" si="9"/>
        <v>0.01317716548</v>
      </c>
      <c r="AL1970" s="45">
        <f t="shared" si="10"/>
        <v>0.1173805463</v>
      </c>
      <c r="AM1970" s="45">
        <f t="shared" si="11"/>
        <v>0.2521568385</v>
      </c>
    </row>
    <row r="1971">
      <c r="A1971" s="33" t="s">
        <v>211</v>
      </c>
      <c r="B1971" s="34" t="s">
        <v>215</v>
      </c>
      <c r="C1971" s="35" t="s">
        <v>53</v>
      </c>
      <c r="D1971" s="36" t="str">
        <f t="shared" si="1"/>
        <v>Oceania/French Polynesia-Oceania/2005</v>
      </c>
      <c r="E1971" s="37">
        <f t="array" ref="E1971:H1971">VLOOKUP(D1971, GDP!D:L,{6,7,8,9},0)</f>
        <v>3447543138</v>
      </c>
      <c r="F1971" s="38"/>
      <c r="G1971" s="37"/>
      <c r="H1971" s="38"/>
      <c r="I1971" s="39" t="str">
        <f t="array" ref="I1971:J1971">VLOOKUP(D1971, ENERGY!I:M,{4,5},0)</f>
        <v/>
      </c>
      <c r="J1971" s="39">
        <v>762.5</v>
      </c>
      <c r="K1971" s="40">
        <f t="array" ref="K1971:S1971">VLOOKUP(D1971, 'HUMAN RESOURCES'!D:V,{11,12,13,14,15,16,17,18,19},0)</f>
        <v>18</v>
      </c>
      <c r="L1971" s="40"/>
      <c r="M1971" s="40">
        <v>77.0</v>
      </c>
      <c r="N1971" s="41">
        <v>72.0</v>
      </c>
      <c r="O1971" s="42">
        <v>0.277</v>
      </c>
      <c r="P1971" s="42">
        <v>0.672</v>
      </c>
      <c r="Q1971" s="42">
        <v>0.05</v>
      </c>
      <c r="R1971" s="40">
        <v>254884.0</v>
      </c>
      <c r="S1971" s="42">
        <v>0.564</v>
      </c>
      <c r="T1971" s="43">
        <f t="array" ref="T1971:U1971">VLOOKUP(D1971, TOURISM!D:H,{4,5},0)</f>
        <v>759000000</v>
      </c>
      <c r="U1971" s="43">
        <v>4.3E8</v>
      </c>
      <c r="V1971" s="38" t="str">
        <f t="array" ref="V1971:AA1971">VLOOKUP(D1971, BUSINESS!D:P,{8,9,10,11,12,13},0)</f>
        <v/>
      </c>
      <c r="W1971" s="37"/>
      <c r="X1971" s="37"/>
      <c r="Y1971" s="37"/>
      <c r="Z1971" s="38">
        <v>0.215</v>
      </c>
      <c r="AA1971" s="38">
        <v>0.471</v>
      </c>
      <c r="AB1971" s="44">
        <f t="shared" si="654"/>
        <v>13525.92998</v>
      </c>
      <c r="AC1971" s="44"/>
      <c r="AD1971" s="44">
        <f t="shared" si="666"/>
        <v>2.991556944</v>
      </c>
      <c r="AE1971" s="44">
        <f t="shared" si="667"/>
        <v>2977.825207</v>
      </c>
      <c r="AF1971" s="44">
        <f t="shared" si="668"/>
        <v>1687.041948</v>
      </c>
      <c r="AG1971" s="45">
        <f t="shared" si="5"/>
        <v>-0.0120564649</v>
      </c>
      <c r="AH1971" s="45" t="str">
        <f t="shared" si="6"/>
        <v/>
      </c>
      <c r="AI1971" s="45" t="str">
        <f t="shared" si="7"/>
        <v/>
      </c>
      <c r="AJ1971" s="45">
        <f t="shared" si="8"/>
        <v>-0.1331335495</v>
      </c>
      <c r="AK1971" s="45">
        <f t="shared" si="9"/>
        <v>0.01220359714</v>
      </c>
      <c r="AL1971" s="45">
        <f t="shared" si="10"/>
        <v>0.01743438689</v>
      </c>
      <c r="AM1971" s="45">
        <f t="shared" si="11"/>
        <v>-0.0004335997829</v>
      </c>
    </row>
    <row r="1972">
      <c r="A1972" s="33" t="s">
        <v>211</v>
      </c>
      <c r="B1972" s="34" t="s">
        <v>215</v>
      </c>
      <c r="C1972" s="35" t="s">
        <v>54</v>
      </c>
      <c r="D1972" s="36" t="str">
        <f t="shared" si="1"/>
        <v>Oceania/French Polynesia-Oceania/2006</v>
      </c>
      <c r="E1972" s="37">
        <f t="array" ref="E1972:H1972">VLOOKUP(D1972, GDP!D:L,{6,7,8,9},0)</f>
        <v>3447543138</v>
      </c>
      <c r="F1972" s="38"/>
      <c r="G1972" s="37"/>
      <c r="H1972" s="38"/>
      <c r="I1972" s="39" t="str">
        <f t="array" ref="I1972:J1972">VLOOKUP(D1972, ENERGY!I:M,{4,5},0)</f>
        <v/>
      </c>
      <c r="J1972" s="39">
        <v>843.0</v>
      </c>
      <c r="K1972" s="40">
        <f t="array" ref="K1972:S1972">VLOOKUP(D1972, 'HUMAN RESOURCES'!D:V,{11,12,13,14,15,16,17,18,19},0)</f>
        <v>18</v>
      </c>
      <c r="L1972" s="40"/>
      <c r="M1972" s="40">
        <v>77.0</v>
      </c>
      <c r="N1972" s="41">
        <v>72.0</v>
      </c>
      <c r="O1972" s="42">
        <v>0.269</v>
      </c>
      <c r="P1972" s="42">
        <v>0.678</v>
      </c>
      <c r="Q1972" s="42">
        <v>0.053</v>
      </c>
      <c r="R1972" s="40">
        <v>257731.0</v>
      </c>
      <c r="S1972" s="42">
        <v>0.566</v>
      </c>
      <c r="T1972" s="43">
        <f t="array" ref="T1972:U1972">VLOOKUP(D1972, TOURISM!D:H,{4,5},0)</f>
        <v>463000000</v>
      </c>
      <c r="U1972" s="43">
        <v>1.22E8</v>
      </c>
      <c r="V1972" s="38" t="str">
        <f t="array" ref="V1972:AA1972">VLOOKUP(D1972, BUSINESS!D:P,{8,9,10,11,12,13},0)</f>
        <v/>
      </c>
      <c r="W1972" s="37"/>
      <c r="X1972" s="37"/>
      <c r="Y1972" s="37"/>
      <c r="Z1972" s="38">
        <v>0.251</v>
      </c>
      <c r="AA1972" s="38">
        <v>0.59</v>
      </c>
      <c r="AB1972" s="44">
        <f t="shared" si="654"/>
        <v>13376.51714</v>
      </c>
      <c r="AC1972" s="44"/>
      <c r="AD1972" s="44">
        <f t="shared" si="666"/>
        <v>3.270852168</v>
      </c>
      <c r="AE1972" s="44">
        <f t="shared" si="667"/>
        <v>1796.446683</v>
      </c>
      <c r="AF1972" s="44">
        <f t="shared" si="668"/>
        <v>473.3617609</v>
      </c>
      <c r="AG1972" s="45">
        <f t="shared" si="5"/>
        <v>-0.01104640109</v>
      </c>
      <c r="AH1972" s="45" t="str">
        <f t="shared" si="6"/>
        <v/>
      </c>
      <c r="AI1972" s="45" t="str">
        <f t="shared" si="7"/>
        <v/>
      </c>
      <c r="AJ1972" s="45">
        <f t="shared" si="8"/>
        <v>0.09336115919</v>
      </c>
      <c r="AK1972" s="45">
        <f t="shared" si="9"/>
        <v>0.01116978704</v>
      </c>
      <c r="AL1972" s="45">
        <f t="shared" si="10"/>
        <v>-0.396725275</v>
      </c>
      <c r="AM1972" s="45">
        <f t="shared" si="11"/>
        <v>-0.719413165</v>
      </c>
    </row>
    <row r="1973">
      <c r="A1973" s="33" t="s">
        <v>211</v>
      </c>
      <c r="B1973" s="34" t="s">
        <v>215</v>
      </c>
      <c r="C1973" s="35" t="s">
        <v>55</v>
      </c>
      <c r="D1973" s="36" t="str">
        <f t="shared" si="1"/>
        <v>Oceania/French Polynesia-Oceania/2007</v>
      </c>
      <c r="E1973" s="37">
        <f t="array" ref="E1973:H1973">VLOOKUP(D1973, GDP!D:L,{6,7,8,9},0)</f>
        <v>3447543138</v>
      </c>
      <c r="F1973" s="38"/>
      <c r="G1973" s="37"/>
      <c r="H1973" s="38"/>
      <c r="I1973" s="39" t="str">
        <f t="array" ref="I1973:J1973">VLOOKUP(D1973, ENERGY!I:M,{4,5},0)</f>
        <v/>
      </c>
      <c r="J1973" s="39">
        <v>851.0</v>
      </c>
      <c r="K1973" s="40">
        <f t="array" ref="K1973:S1973">VLOOKUP(D1973, 'HUMAN RESOURCES'!D:V,{11,12,13,14,15,16,17,18,19},0)</f>
        <v>18</v>
      </c>
      <c r="L1973" s="40"/>
      <c r="M1973" s="40">
        <v>77.0</v>
      </c>
      <c r="N1973" s="41">
        <v>73.0</v>
      </c>
      <c r="O1973" s="42">
        <v>0.26</v>
      </c>
      <c r="P1973" s="42">
        <v>0.683</v>
      </c>
      <c r="Q1973" s="42">
        <v>0.057</v>
      </c>
      <c r="R1973" s="40">
        <v>260361.0</v>
      </c>
      <c r="S1973" s="42">
        <v>0.568</v>
      </c>
      <c r="T1973" s="43">
        <f t="array" ref="T1973:U1973">VLOOKUP(D1973, TOURISM!D:H,{4,5},0)</f>
        <v>537000000</v>
      </c>
      <c r="U1973" s="43">
        <v>1.53E8</v>
      </c>
      <c r="V1973" s="38" t="str">
        <f t="array" ref="V1973:AA1973">VLOOKUP(D1973, BUSINESS!D:P,{8,9,10,11,12,13},0)</f>
        <v/>
      </c>
      <c r="W1973" s="37"/>
      <c r="X1973" s="37"/>
      <c r="Y1973" s="37"/>
      <c r="Z1973" s="38">
        <v>0.286</v>
      </c>
      <c r="AA1973" s="38">
        <v>0.672</v>
      </c>
      <c r="AB1973" s="44">
        <f t="shared" si="654"/>
        <v>13241.39613</v>
      </c>
      <c r="AC1973" s="44"/>
      <c r="AD1973" s="44">
        <f t="shared" si="666"/>
        <v>3.268538683</v>
      </c>
      <c r="AE1973" s="44">
        <f t="shared" si="667"/>
        <v>2062.520884</v>
      </c>
      <c r="AF1973" s="44">
        <f t="shared" si="668"/>
        <v>587.6456151</v>
      </c>
      <c r="AG1973" s="45">
        <f t="shared" si="5"/>
        <v>-0.01010135927</v>
      </c>
      <c r="AH1973" s="45" t="str">
        <f t="shared" si="6"/>
        <v/>
      </c>
      <c r="AI1973" s="45" t="str">
        <f t="shared" si="7"/>
        <v/>
      </c>
      <c r="AJ1973" s="45">
        <f t="shared" si="8"/>
        <v>-0.000707303364</v>
      </c>
      <c r="AK1973" s="45">
        <f t="shared" si="9"/>
        <v>0.01020443796</v>
      </c>
      <c r="AL1973" s="45">
        <f t="shared" si="10"/>
        <v>0.1481113824</v>
      </c>
      <c r="AM1973" s="45">
        <f t="shared" si="11"/>
        <v>0.2414302626</v>
      </c>
    </row>
    <row r="1974">
      <c r="A1974" s="33" t="s">
        <v>211</v>
      </c>
      <c r="B1974" s="34" t="s">
        <v>215</v>
      </c>
      <c r="C1974" s="35" t="s">
        <v>56</v>
      </c>
      <c r="D1974" s="36" t="str">
        <f t="shared" si="1"/>
        <v>Oceania/French Polynesia-Oceania/2008</v>
      </c>
      <c r="E1974" s="37">
        <f t="array" ref="E1974:H1974">VLOOKUP(D1974, GDP!D:L,{6,7,8,9},0)</f>
        <v>3447543138</v>
      </c>
      <c r="F1974" s="38"/>
      <c r="G1974" s="37"/>
      <c r="H1974" s="38"/>
      <c r="I1974" s="39" t="str">
        <f t="array" ref="I1974:J1974">VLOOKUP(D1974, ENERGY!I:M,{4,5},0)</f>
        <v/>
      </c>
      <c r="J1974" s="39"/>
      <c r="K1974" s="40">
        <f t="array" ref="K1974:S1974">VLOOKUP(D1974, 'HUMAN RESOURCES'!D:V,{11,12,13,14,15,16,17,18,19},0)</f>
        <v>17</v>
      </c>
      <c r="L1974" s="40"/>
      <c r="M1974" s="40">
        <v>78.0</v>
      </c>
      <c r="N1974" s="41">
        <v>73.0</v>
      </c>
      <c r="O1974" s="42">
        <v>0.251</v>
      </c>
      <c r="P1974" s="42">
        <v>0.688</v>
      </c>
      <c r="Q1974" s="42">
        <v>0.061</v>
      </c>
      <c r="R1974" s="40">
        <v>262877.0</v>
      </c>
      <c r="S1974" s="42">
        <v>0.567</v>
      </c>
      <c r="T1974" s="43">
        <f t="array" ref="T1974:U1974">VLOOKUP(D1974, TOURISM!D:H,{4,5},0)</f>
        <v>522000000</v>
      </c>
      <c r="U1974" s="43">
        <v>1.59E8</v>
      </c>
      <c r="V1974" s="38" t="str">
        <f t="array" ref="V1974:AA1974">VLOOKUP(D1974, BUSINESS!D:P,{8,9,10,11,12,13},0)</f>
        <v/>
      </c>
      <c r="W1974" s="37"/>
      <c r="X1974" s="37"/>
      <c r="Y1974" s="37"/>
      <c r="Z1974" s="38">
        <v>0.339</v>
      </c>
      <c r="AA1974" s="38">
        <v>0.712</v>
      </c>
      <c r="AB1974" s="44">
        <f t="shared" si="654"/>
        <v>13114.66252</v>
      </c>
      <c r="AC1974" s="44"/>
      <c r="AD1974" s="44"/>
      <c r="AE1974" s="44">
        <f t="shared" si="667"/>
        <v>1985.719557</v>
      </c>
      <c r="AF1974" s="44">
        <f t="shared" si="668"/>
        <v>604.8456122</v>
      </c>
      <c r="AG1974" s="45">
        <f t="shared" si="5"/>
        <v>-0.009571016103</v>
      </c>
      <c r="AH1974" s="45" t="str">
        <f t="shared" si="6"/>
        <v/>
      </c>
      <c r="AI1974" s="45" t="str">
        <f t="shared" si="7"/>
        <v/>
      </c>
      <c r="AJ1974" s="45" t="str">
        <f t="shared" si="8"/>
        <v/>
      </c>
      <c r="AK1974" s="45">
        <f t="shared" si="9"/>
        <v>0.009663505671</v>
      </c>
      <c r="AL1974" s="45">
        <f t="shared" si="10"/>
        <v>-0.03723663018</v>
      </c>
      <c r="AM1974" s="45">
        <f t="shared" si="11"/>
        <v>0.02926933621</v>
      </c>
    </row>
    <row r="1975">
      <c r="A1975" s="33" t="s">
        <v>211</v>
      </c>
      <c r="B1975" s="34" t="s">
        <v>215</v>
      </c>
      <c r="C1975" s="35" t="s">
        <v>57</v>
      </c>
      <c r="D1975" s="36" t="str">
        <f t="shared" si="1"/>
        <v>Oceania/French Polynesia-Oceania/2009</v>
      </c>
      <c r="E1975" s="37">
        <f t="array" ref="E1975:H1975">VLOOKUP(D1975, GDP!D:L,{6,7,8,9},0)</f>
        <v>3447543138</v>
      </c>
      <c r="F1975" s="38"/>
      <c r="G1975" s="37"/>
      <c r="H1975" s="38"/>
      <c r="I1975" s="39" t="str">
        <f t="array" ref="I1975:J1975">VLOOKUP(D1975, ENERGY!I:M,{4,5},0)</f>
        <v/>
      </c>
      <c r="J1975" s="39">
        <v>768.0</v>
      </c>
      <c r="K1975" s="40">
        <f t="array" ref="K1975:S1975">VLOOKUP(D1975, 'HUMAN RESOURCES'!D:V,{11,12,13,14,15,16,17,18,19},0)</f>
        <v>17</v>
      </c>
      <c r="L1975" s="40"/>
      <c r="M1975" s="40">
        <v>78.0</v>
      </c>
      <c r="N1975" s="41">
        <v>73.0</v>
      </c>
      <c r="O1975" s="42">
        <v>0.244</v>
      </c>
      <c r="P1975" s="42">
        <v>0.692</v>
      </c>
      <c r="Q1975" s="42">
        <v>0.065</v>
      </c>
      <c r="R1975" s="40">
        <v>265412.0</v>
      </c>
      <c r="S1975" s="42">
        <v>0.566</v>
      </c>
      <c r="T1975" s="43">
        <f t="array" ref="T1975:U1975">VLOOKUP(D1975, TOURISM!D:H,{4,5},0)</f>
        <v>440000000</v>
      </c>
      <c r="U1975" s="43">
        <v>1.64E8</v>
      </c>
      <c r="V1975" s="38" t="str">
        <f t="array" ref="V1975:AA1975">VLOOKUP(D1975, BUSINESS!D:P,{8,9,10,11,12,13},0)</f>
        <v/>
      </c>
      <c r="W1975" s="37"/>
      <c r="X1975" s="37"/>
      <c r="Y1975" s="37"/>
      <c r="Z1975" s="38">
        <v>0.446</v>
      </c>
      <c r="AA1975" s="38">
        <v>0.785</v>
      </c>
      <c r="AB1975" s="44">
        <f t="shared" si="654"/>
        <v>12989.4019</v>
      </c>
      <c r="AC1975" s="44"/>
      <c r="AD1975" s="44">
        <f t="shared" ref="AD1975:AD1976" si="669">J1975/R1975*1000</f>
        <v>2.893614456</v>
      </c>
      <c r="AE1975" s="44">
        <f t="shared" si="667"/>
        <v>1657.799949</v>
      </c>
      <c r="AF1975" s="44">
        <f t="shared" si="668"/>
        <v>617.9072536</v>
      </c>
      <c r="AG1975" s="45">
        <f t="shared" si="5"/>
        <v>-0.009551188341</v>
      </c>
      <c r="AH1975" s="45" t="str">
        <f t="shared" si="6"/>
        <v/>
      </c>
      <c r="AI1975" s="45" t="str">
        <f t="shared" si="7"/>
        <v/>
      </c>
      <c r="AJ1975" s="45" t="str">
        <f t="shared" si="8"/>
        <v/>
      </c>
      <c r="AK1975" s="45">
        <f t="shared" si="9"/>
        <v>0.009643293251</v>
      </c>
      <c r="AL1975" s="45">
        <f t="shared" si="10"/>
        <v>-0.1651389327</v>
      </c>
      <c r="AM1975" s="45">
        <f t="shared" si="11"/>
        <v>0.0215950007</v>
      </c>
    </row>
    <row r="1976">
      <c r="A1976" s="33" t="s">
        <v>211</v>
      </c>
      <c r="B1976" s="34" t="s">
        <v>215</v>
      </c>
      <c r="C1976" s="35" t="s">
        <v>58</v>
      </c>
      <c r="D1976" s="36" t="str">
        <f t="shared" si="1"/>
        <v>Oceania/French Polynesia-Oceania/2010</v>
      </c>
      <c r="E1976" s="37">
        <f t="array" ref="E1976:H1976">VLOOKUP(D1976, GDP!D:L,{6,7,8,9},0)</f>
        <v>3447543138</v>
      </c>
      <c r="F1976" s="38"/>
      <c r="G1976" s="37"/>
      <c r="H1976" s="38"/>
      <c r="I1976" s="39" t="str">
        <f t="array" ref="I1976:J1976">VLOOKUP(D1976, ENERGY!I:M,{4,5},0)</f>
        <v/>
      </c>
      <c r="J1976" s="39">
        <v>851.0</v>
      </c>
      <c r="K1976" s="40">
        <f t="array" ref="K1976:S1976">VLOOKUP(D1976, 'HUMAN RESOURCES'!D:V,{11,12,13,14,15,16,17,18,19},0)</f>
        <v>17</v>
      </c>
      <c r="L1976" s="40"/>
      <c r="M1976" s="40">
        <v>78.0</v>
      </c>
      <c r="N1976" s="41">
        <v>73.0</v>
      </c>
      <c r="O1976" s="42">
        <v>0.238</v>
      </c>
      <c r="P1976" s="42">
        <v>0.695</v>
      </c>
      <c r="Q1976" s="42">
        <v>0.068</v>
      </c>
      <c r="R1976" s="40">
        <v>268065.0</v>
      </c>
      <c r="S1976" s="42">
        <v>0.565</v>
      </c>
      <c r="T1976" s="43">
        <f t="array" ref="T1976:U1976">VLOOKUP(D1976, TOURISM!D:H,{4,5},0)</f>
        <v>405000000</v>
      </c>
      <c r="U1976" s="43">
        <v>1.6E8</v>
      </c>
      <c r="V1976" s="38" t="str">
        <f t="array" ref="V1976:AA1976">VLOOKUP(D1976, BUSINESS!D:P,{8,9,10,11,12,13},0)</f>
        <v/>
      </c>
      <c r="W1976" s="37"/>
      <c r="X1976" s="37"/>
      <c r="Y1976" s="37"/>
      <c r="Z1976" s="38">
        <v>0.49</v>
      </c>
      <c r="AA1976" s="38">
        <v>0.805</v>
      </c>
      <c r="AB1976" s="44">
        <f t="shared" si="654"/>
        <v>12860.8477</v>
      </c>
      <c r="AC1976" s="44"/>
      <c r="AD1976" s="44">
        <f t="shared" si="669"/>
        <v>3.174603175</v>
      </c>
      <c r="AE1976" s="44">
        <f t="shared" si="667"/>
        <v>1510.827598</v>
      </c>
      <c r="AF1976" s="44">
        <f t="shared" si="668"/>
        <v>596.8701621</v>
      </c>
      <c r="AG1976" s="45">
        <f t="shared" si="5"/>
        <v>-0.009896853375</v>
      </c>
      <c r="AH1976" s="45" t="str">
        <f t="shared" si="6"/>
        <v/>
      </c>
      <c r="AI1976" s="45" t="str">
        <f t="shared" si="7"/>
        <v/>
      </c>
      <c r="AJ1976" s="45">
        <f t="shared" si="8"/>
        <v>0.09710648148</v>
      </c>
      <c r="AK1976" s="45">
        <f t="shared" si="9"/>
        <v>0.009995780146</v>
      </c>
      <c r="AL1976" s="45">
        <f t="shared" si="10"/>
        <v>-0.08865505822</v>
      </c>
      <c r="AM1976" s="45">
        <f t="shared" si="11"/>
        <v>-0.03404571061</v>
      </c>
    </row>
    <row r="1977">
      <c r="A1977" s="33" t="s">
        <v>211</v>
      </c>
      <c r="B1977" s="34" t="s">
        <v>215</v>
      </c>
      <c r="C1977" s="35" t="s">
        <v>59</v>
      </c>
      <c r="D1977" s="36" t="str">
        <f t="shared" si="1"/>
        <v>Oceania/French Polynesia-Oceania/2011</v>
      </c>
      <c r="E1977" s="37">
        <f t="array" ref="E1977:H1977">VLOOKUP(D1977, GDP!D:L,{6,7,8,9},0)</f>
        <v>3447543138</v>
      </c>
      <c r="F1977" s="38"/>
      <c r="G1977" s="37"/>
      <c r="H1977" s="38"/>
      <c r="I1977" s="39" t="str">
        <f t="array" ref="I1977:J1977">VLOOKUP(D1977, ENERGY!I:M,{4,5},0)</f>
        <v/>
      </c>
      <c r="J1977" s="39"/>
      <c r="K1977" s="40">
        <f t="array" ref="K1977:S1977">VLOOKUP(D1977, 'HUMAN RESOURCES'!D:V,{11,12,13,14,15,16,17,18,19},0)</f>
        <v>17</v>
      </c>
      <c r="L1977" s="40"/>
      <c r="M1977" s="40">
        <v>78.0</v>
      </c>
      <c r="N1977" s="41">
        <v>74.0</v>
      </c>
      <c r="O1977" s="42">
        <v>0.233</v>
      </c>
      <c r="P1977" s="42">
        <v>0.698</v>
      </c>
      <c r="Q1977" s="42">
        <v>0.07</v>
      </c>
      <c r="R1977" s="40">
        <v>270874.0</v>
      </c>
      <c r="S1977" s="42">
        <v>0.563</v>
      </c>
      <c r="T1977" s="43">
        <f t="array" ref="T1977:U1977">VLOOKUP(D1977, TOURISM!D:H,{4,5},0)</f>
        <v>384000000</v>
      </c>
      <c r="U1977" s="43">
        <v>1.68E8</v>
      </c>
      <c r="V1977" s="38" t="str">
        <f t="array" ref="V1977:AA1977">VLOOKUP(D1977, BUSINESS!D:P,{8,9,10,11,12,13},0)</f>
        <v/>
      </c>
      <c r="W1977" s="37"/>
      <c r="X1977" s="37"/>
      <c r="Y1977" s="37"/>
      <c r="Z1977" s="38">
        <v>0.49</v>
      </c>
      <c r="AA1977" s="38">
        <v>0.823</v>
      </c>
      <c r="AB1977" s="44">
        <f t="shared" si="654"/>
        <v>12727.47897</v>
      </c>
      <c r="AC1977" s="44"/>
      <c r="AD1977" s="44"/>
      <c r="AE1977" s="44">
        <f t="shared" si="667"/>
        <v>1417.633291</v>
      </c>
      <c r="AF1977" s="44">
        <f t="shared" si="668"/>
        <v>620.2145647</v>
      </c>
      <c r="AG1977" s="45">
        <f t="shared" si="5"/>
        <v>-0.01037013519</v>
      </c>
      <c r="AH1977" s="45" t="str">
        <f t="shared" si="6"/>
        <v/>
      </c>
      <c r="AI1977" s="45" t="str">
        <f t="shared" si="7"/>
        <v/>
      </c>
      <c r="AJ1977" s="45" t="str">
        <f t="shared" si="8"/>
        <v/>
      </c>
      <c r="AK1977" s="45">
        <f t="shared" si="9"/>
        <v>0.01047880178</v>
      </c>
      <c r="AL1977" s="45">
        <f t="shared" si="10"/>
        <v>-0.06168427633</v>
      </c>
      <c r="AM1977" s="45">
        <f t="shared" si="11"/>
        <v>0.03911135805</v>
      </c>
    </row>
    <row r="1978">
      <c r="A1978" s="33" t="s">
        <v>211</v>
      </c>
      <c r="B1978" s="34" t="s">
        <v>215</v>
      </c>
      <c r="C1978" s="35" t="s">
        <v>60</v>
      </c>
      <c r="D1978" s="36" t="str">
        <f t="shared" si="1"/>
        <v>Oceania/French Polynesia-Oceania/2012</v>
      </c>
      <c r="E1978" s="37">
        <f t="array" ref="E1978:H1978">VLOOKUP(D1978, GDP!D:L,{6,7,8,9},0)</f>
        <v>3447543138</v>
      </c>
      <c r="F1978" s="38"/>
      <c r="G1978" s="37"/>
      <c r="H1978" s="38"/>
      <c r="I1978" s="39" t="str">
        <f t="array" ref="I1978:J1978">VLOOKUP(D1978, ENERGY!I:M,{4,5},0)</f>
        <v/>
      </c>
      <c r="J1978" s="39"/>
      <c r="K1978" s="40">
        <f t="array" ref="K1978:S1978">VLOOKUP(D1978, 'HUMAN RESOURCES'!D:V,{11,12,13,14,15,16,17,18,19},0)</f>
        <v>17</v>
      </c>
      <c r="L1978" s="40"/>
      <c r="M1978" s="40">
        <v>78.0</v>
      </c>
      <c r="N1978" s="41">
        <v>74.0</v>
      </c>
      <c r="O1978" s="42">
        <v>0.229</v>
      </c>
      <c r="P1978" s="42">
        <v>0.7</v>
      </c>
      <c r="Q1978" s="42">
        <v>0.071</v>
      </c>
      <c r="R1978" s="40">
        <v>273814.0</v>
      </c>
      <c r="S1978" s="42">
        <v>0.562</v>
      </c>
      <c r="T1978" s="43">
        <f t="array" ref="T1978:U1978">VLOOKUP(D1978, TOURISM!D:H,{4,5},0)</f>
        <v>384000000</v>
      </c>
      <c r="U1978" s="43">
        <v>1.68E8</v>
      </c>
      <c r="V1978" s="38" t="str">
        <f t="array" ref="V1978:AA1978">VLOOKUP(D1978, BUSINESS!D:P,{8,9,10,11,12,13},0)</f>
        <v/>
      </c>
      <c r="W1978" s="37"/>
      <c r="X1978" s="37"/>
      <c r="Y1978" s="37"/>
      <c r="Z1978" s="38">
        <v>0.529</v>
      </c>
      <c r="AA1978" s="38">
        <v>0.825</v>
      </c>
      <c r="AB1978" s="44">
        <f t="shared" si="654"/>
        <v>12590.82128</v>
      </c>
      <c r="AC1978" s="44"/>
      <c r="AD1978" s="44"/>
      <c r="AE1978" s="44">
        <f t="shared" si="667"/>
        <v>1402.411856</v>
      </c>
      <c r="AF1978" s="44">
        <f t="shared" si="668"/>
        <v>613.5551871</v>
      </c>
      <c r="AG1978" s="45">
        <f t="shared" si="5"/>
        <v>-0.01073721577</v>
      </c>
      <c r="AH1978" s="45" t="str">
        <f t="shared" si="6"/>
        <v/>
      </c>
      <c r="AI1978" s="45" t="str">
        <f t="shared" si="7"/>
        <v/>
      </c>
      <c r="AJ1978" s="45" t="str">
        <f t="shared" si="8"/>
        <v/>
      </c>
      <c r="AK1978" s="45">
        <f t="shared" si="9"/>
        <v>0.01085375488</v>
      </c>
      <c r="AL1978" s="45">
        <f t="shared" si="10"/>
        <v>-0.01073721577</v>
      </c>
      <c r="AM1978" s="45">
        <f t="shared" si="11"/>
        <v>-0.01073721577</v>
      </c>
    </row>
    <row r="1979">
      <c r="A1979" s="33" t="s">
        <v>211</v>
      </c>
      <c r="B1979" s="34" t="s">
        <v>216</v>
      </c>
      <c r="C1979" s="35" t="s">
        <v>48</v>
      </c>
      <c r="D1979" s="36" t="str">
        <f t="shared" si="1"/>
        <v>Oceania/Guam-Oceania/2000</v>
      </c>
      <c r="E1979" s="37" t="str">
        <f t="array" ref="E1979:H1979">VLOOKUP(D1979, GDP!D:L,{6,7,8,9},0)</f>
        <v/>
      </c>
      <c r="F1979" s="38"/>
      <c r="G1979" s="37"/>
      <c r="H1979" s="38"/>
      <c r="I1979" s="39" t="str">
        <f t="array" ref="I1979:J1979">VLOOKUP(D1979, ENERGY!I:M,{4,5},0)</f>
        <v/>
      </c>
      <c r="J1979" s="39"/>
      <c r="K1979" s="40">
        <f t="array" ref="K1979:S1979">VLOOKUP(D1979, 'HUMAN RESOURCES'!D:V,{11,12,13,14,15,16,17,18,19},0)</f>
        <v>22</v>
      </c>
      <c r="L1979" s="40"/>
      <c r="M1979" s="40">
        <v>78.0</v>
      </c>
      <c r="N1979" s="41">
        <v>73.0</v>
      </c>
      <c r="O1979" s="42">
        <v>0.305</v>
      </c>
      <c r="P1979" s="42">
        <v>0.642</v>
      </c>
      <c r="Q1979" s="42">
        <v>0.054</v>
      </c>
      <c r="R1979" s="40">
        <v>155328.0</v>
      </c>
      <c r="S1979" s="42">
        <v>0.931</v>
      </c>
      <c r="T1979" s="43" t="str">
        <f t="array" ref="T1979:U1979">VLOOKUP(D1979, TOURISM!D:H,{4,5},0)</f>
        <v/>
      </c>
      <c r="U1979" s="43"/>
      <c r="V1979" s="38" t="str">
        <f t="array" ref="V1979:AA1979">VLOOKUP(D1979, BUSINESS!D:P,{8,9,10,11,12,13},0)</f>
        <v/>
      </c>
      <c r="W1979" s="37"/>
      <c r="X1979" s="37"/>
      <c r="Y1979" s="37"/>
      <c r="Z1979" s="38">
        <v>0.161</v>
      </c>
      <c r="AA1979" s="38">
        <v>0.175</v>
      </c>
      <c r="AB1979" s="44"/>
      <c r="AC1979" s="44"/>
      <c r="AD1979" s="44"/>
      <c r="AE1979" s="44"/>
      <c r="AF1979" s="44"/>
      <c r="AG1979" s="45" t="str">
        <f t="shared" si="5"/>
        <v/>
      </c>
      <c r="AH1979" s="45" t="str">
        <f t="shared" si="6"/>
        <v/>
      </c>
      <c r="AI1979" s="45" t="str">
        <f t="shared" si="7"/>
        <v/>
      </c>
      <c r="AJ1979" s="45" t="str">
        <f t="shared" si="8"/>
        <v/>
      </c>
      <c r="AK1979" s="45" t="str">
        <f t="shared" si="9"/>
        <v/>
      </c>
      <c r="AL1979" s="45" t="str">
        <f t="shared" si="10"/>
        <v/>
      </c>
      <c r="AM1979" s="45" t="str">
        <f t="shared" si="11"/>
        <v/>
      </c>
    </row>
    <row r="1980">
      <c r="A1980" s="33" t="s">
        <v>211</v>
      </c>
      <c r="B1980" s="34" t="s">
        <v>216</v>
      </c>
      <c r="C1980" s="35" t="s">
        <v>49</v>
      </c>
      <c r="D1980" s="36" t="str">
        <f t="shared" si="1"/>
        <v>Oceania/Guam-Oceania/2001</v>
      </c>
      <c r="E1980" s="37" t="str">
        <f t="array" ref="E1980:H1980">VLOOKUP(D1980, GDP!D:L,{6,7,8,9},0)</f>
        <v/>
      </c>
      <c r="F1980" s="38"/>
      <c r="G1980" s="37"/>
      <c r="H1980" s="38"/>
      <c r="I1980" s="39" t="str">
        <f t="array" ref="I1980:J1980">VLOOKUP(D1980, ENERGY!I:M,{4,5},0)</f>
        <v/>
      </c>
      <c r="J1980" s="39"/>
      <c r="K1980" s="40">
        <f t="array" ref="K1980:S1980">VLOOKUP(D1980, 'HUMAN RESOURCES'!D:V,{11,12,13,14,15,16,17,18,19},0)</f>
        <v>21</v>
      </c>
      <c r="L1980" s="40"/>
      <c r="M1980" s="40">
        <v>78.0</v>
      </c>
      <c r="N1980" s="41">
        <v>73.0</v>
      </c>
      <c r="O1980" s="42">
        <v>0.303</v>
      </c>
      <c r="P1980" s="42">
        <v>0.641</v>
      </c>
      <c r="Q1980" s="42">
        <v>0.055</v>
      </c>
      <c r="R1980" s="40">
        <v>156417.0</v>
      </c>
      <c r="S1980" s="42">
        <v>0.932</v>
      </c>
      <c r="T1980" s="43" t="str">
        <f t="array" ref="T1980:U1980">VLOOKUP(D1980, TOURISM!D:H,{4,5},0)</f>
        <v/>
      </c>
      <c r="U1980" s="43"/>
      <c r="V1980" s="38" t="str">
        <f t="array" ref="V1980:AA1980">VLOOKUP(D1980, BUSINESS!D:P,{8,9,10,11,12,13},0)</f>
        <v/>
      </c>
      <c r="W1980" s="37"/>
      <c r="X1980" s="37"/>
      <c r="Y1980" s="37"/>
      <c r="Z1980" s="38">
        <v>0.254</v>
      </c>
      <c r="AA1980" s="38">
        <v>0.208</v>
      </c>
      <c r="AB1980" s="44"/>
      <c r="AC1980" s="44"/>
      <c r="AD1980" s="44"/>
      <c r="AE1980" s="44"/>
      <c r="AF1980" s="44"/>
      <c r="AG1980" s="45" t="str">
        <f t="shared" si="5"/>
        <v/>
      </c>
      <c r="AH1980" s="45" t="str">
        <f t="shared" si="6"/>
        <v/>
      </c>
      <c r="AI1980" s="45" t="str">
        <f t="shared" si="7"/>
        <v/>
      </c>
      <c r="AJ1980" s="45" t="str">
        <f t="shared" si="8"/>
        <v/>
      </c>
      <c r="AK1980" s="45">
        <f t="shared" si="9"/>
        <v>0.007010970334</v>
      </c>
      <c r="AL1980" s="45" t="str">
        <f t="shared" si="10"/>
        <v/>
      </c>
      <c r="AM1980" s="45" t="str">
        <f t="shared" si="11"/>
        <v/>
      </c>
    </row>
    <row r="1981">
      <c r="A1981" s="33" t="s">
        <v>211</v>
      </c>
      <c r="B1981" s="34" t="s">
        <v>216</v>
      </c>
      <c r="C1981" s="35" t="s">
        <v>50</v>
      </c>
      <c r="D1981" s="36" t="str">
        <f t="shared" si="1"/>
        <v>Oceania/Guam-Oceania/2002</v>
      </c>
      <c r="E1981" s="37" t="str">
        <f t="array" ref="E1981:H1981">VLOOKUP(D1981, GDP!D:L,{6,7,8,9},0)</f>
        <v/>
      </c>
      <c r="F1981" s="38"/>
      <c r="G1981" s="37"/>
      <c r="H1981" s="38"/>
      <c r="I1981" s="39" t="str">
        <f t="array" ref="I1981:J1981">VLOOKUP(D1981, ENERGY!I:M,{4,5},0)</f>
        <v/>
      </c>
      <c r="J1981" s="39"/>
      <c r="K1981" s="40">
        <f t="array" ref="K1981:S1981">VLOOKUP(D1981, 'HUMAN RESOURCES'!D:V,{11,12,13,14,15,16,17,18,19},0)</f>
        <v>21</v>
      </c>
      <c r="L1981" s="40"/>
      <c r="M1981" s="40">
        <v>78.0</v>
      </c>
      <c r="N1981" s="41">
        <v>73.0</v>
      </c>
      <c r="O1981" s="42">
        <v>0.302</v>
      </c>
      <c r="P1981" s="42">
        <v>0.641</v>
      </c>
      <c r="Q1981" s="42">
        <v>0.058</v>
      </c>
      <c r="R1981" s="40">
        <v>157241.0</v>
      </c>
      <c r="S1981" s="42">
        <v>0.933</v>
      </c>
      <c r="T1981" s="43" t="str">
        <f t="array" ref="T1981:U1981">VLOOKUP(D1981, TOURISM!D:H,{4,5},0)</f>
        <v/>
      </c>
      <c r="U1981" s="43"/>
      <c r="V1981" s="38" t="str">
        <f t="array" ref="V1981:AA1981">VLOOKUP(D1981, BUSINESS!D:P,{8,9,10,11,12,13},0)</f>
        <v/>
      </c>
      <c r="W1981" s="37"/>
      <c r="X1981" s="37"/>
      <c r="Y1981" s="37"/>
      <c r="Z1981" s="38">
        <v>0.312</v>
      </c>
      <c r="AA1981" s="38">
        <v>0.448</v>
      </c>
      <c r="AB1981" s="44"/>
      <c r="AC1981" s="44"/>
      <c r="AD1981" s="44"/>
      <c r="AE1981" s="44"/>
      <c r="AF1981" s="44"/>
      <c r="AG1981" s="45" t="str">
        <f t="shared" si="5"/>
        <v/>
      </c>
      <c r="AH1981" s="45" t="str">
        <f t="shared" si="6"/>
        <v/>
      </c>
      <c r="AI1981" s="45" t="str">
        <f t="shared" si="7"/>
        <v/>
      </c>
      <c r="AJ1981" s="45" t="str">
        <f t="shared" si="8"/>
        <v/>
      </c>
      <c r="AK1981" s="45">
        <f t="shared" si="9"/>
        <v>0.005267969594</v>
      </c>
      <c r="AL1981" s="45" t="str">
        <f t="shared" si="10"/>
        <v/>
      </c>
      <c r="AM1981" s="45" t="str">
        <f t="shared" si="11"/>
        <v/>
      </c>
    </row>
    <row r="1982">
      <c r="A1982" s="33" t="s">
        <v>211</v>
      </c>
      <c r="B1982" s="34" t="s">
        <v>216</v>
      </c>
      <c r="C1982" s="35" t="s">
        <v>51</v>
      </c>
      <c r="D1982" s="36" t="str">
        <f t="shared" si="1"/>
        <v>Oceania/Guam-Oceania/2003</v>
      </c>
      <c r="E1982" s="37" t="str">
        <f t="array" ref="E1982:H1982">VLOOKUP(D1982, GDP!D:L,{6,7,8,9},0)</f>
        <v/>
      </c>
      <c r="F1982" s="38"/>
      <c r="G1982" s="37"/>
      <c r="H1982" s="38"/>
      <c r="I1982" s="39" t="str">
        <f t="array" ref="I1982:J1982">VLOOKUP(D1982, ENERGY!I:M,{4,5},0)</f>
        <v/>
      </c>
      <c r="J1982" s="39"/>
      <c r="K1982" s="40">
        <f t="array" ref="K1982:S1982">VLOOKUP(D1982, 'HUMAN RESOURCES'!D:V,{11,12,13,14,15,16,17,18,19},0)</f>
        <v>20</v>
      </c>
      <c r="L1982" s="40"/>
      <c r="M1982" s="40">
        <v>79.0</v>
      </c>
      <c r="N1982" s="41">
        <v>74.0</v>
      </c>
      <c r="O1982" s="42">
        <v>0.3</v>
      </c>
      <c r="P1982" s="42">
        <v>0.64</v>
      </c>
      <c r="Q1982" s="42">
        <v>0.06</v>
      </c>
      <c r="R1982" s="40">
        <v>157823.0</v>
      </c>
      <c r="S1982" s="42">
        <v>0.934</v>
      </c>
      <c r="T1982" s="43" t="str">
        <f t="array" ref="T1982:U1982">VLOOKUP(D1982, TOURISM!D:H,{4,5},0)</f>
        <v/>
      </c>
      <c r="U1982" s="43"/>
      <c r="V1982" s="38" t="str">
        <f t="array" ref="V1982:AA1982">VLOOKUP(D1982, BUSINESS!D:P,{8,9,10,11,12,13},0)</f>
        <v/>
      </c>
      <c r="W1982" s="37"/>
      <c r="X1982" s="37"/>
      <c r="Y1982" s="37"/>
      <c r="Z1982" s="38">
        <v>0.337</v>
      </c>
      <c r="AA1982" s="38">
        <v>0.506</v>
      </c>
      <c r="AB1982" s="44"/>
      <c r="AC1982" s="44"/>
      <c r="AD1982" s="44"/>
      <c r="AE1982" s="44"/>
      <c r="AF1982" s="44"/>
      <c r="AG1982" s="45" t="str">
        <f t="shared" si="5"/>
        <v/>
      </c>
      <c r="AH1982" s="45" t="str">
        <f t="shared" si="6"/>
        <v/>
      </c>
      <c r="AI1982" s="45" t="str">
        <f t="shared" si="7"/>
        <v/>
      </c>
      <c r="AJ1982" s="45" t="str">
        <f t="shared" si="8"/>
        <v/>
      </c>
      <c r="AK1982" s="45">
        <f t="shared" si="9"/>
        <v>0.003701324718</v>
      </c>
      <c r="AL1982" s="45" t="str">
        <f t="shared" si="10"/>
        <v/>
      </c>
      <c r="AM1982" s="45" t="str">
        <f t="shared" si="11"/>
        <v/>
      </c>
    </row>
    <row r="1983">
      <c r="A1983" s="33" t="s">
        <v>211</v>
      </c>
      <c r="B1983" s="34" t="s">
        <v>216</v>
      </c>
      <c r="C1983" s="35" t="s">
        <v>52</v>
      </c>
      <c r="D1983" s="36" t="str">
        <f t="shared" si="1"/>
        <v>Oceania/Guam-Oceania/2004</v>
      </c>
      <c r="E1983" s="37" t="str">
        <f t="array" ref="E1983:H1983">VLOOKUP(D1983, GDP!D:L,{6,7,8,9},0)</f>
        <v/>
      </c>
      <c r="F1983" s="38"/>
      <c r="G1983" s="37"/>
      <c r="H1983" s="38"/>
      <c r="I1983" s="39" t="str">
        <f t="array" ref="I1983:J1983">VLOOKUP(D1983, ENERGY!I:M,{4,5},0)</f>
        <v/>
      </c>
      <c r="J1983" s="39"/>
      <c r="K1983" s="40">
        <f t="array" ref="K1983:S1983">VLOOKUP(D1983, 'HUMAN RESOURCES'!D:V,{11,12,13,14,15,16,17,18,19},0)</f>
        <v>20</v>
      </c>
      <c r="L1983" s="40"/>
      <c r="M1983" s="40">
        <v>79.0</v>
      </c>
      <c r="N1983" s="41">
        <v>74.0</v>
      </c>
      <c r="O1983" s="42">
        <v>0.298</v>
      </c>
      <c r="P1983" s="42">
        <v>0.64</v>
      </c>
      <c r="Q1983" s="42">
        <v>0.062</v>
      </c>
      <c r="R1983" s="40">
        <v>158194.0</v>
      </c>
      <c r="S1983" s="42">
        <v>0.935</v>
      </c>
      <c r="T1983" s="43" t="str">
        <f t="array" ref="T1983:U1983">VLOOKUP(D1983, TOURISM!D:H,{4,5},0)</f>
        <v/>
      </c>
      <c r="U1983" s="43"/>
      <c r="V1983" s="38" t="str">
        <f t="array" ref="V1983:AA1983">VLOOKUP(D1983, BUSINESS!D:P,{8,9,10,11,12,13},0)</f>
        <v/>
      </c>
      <c r="W1983" s="37"/>
      <c r="X1983" s="37"/>
      <c r="Y1983" s="37"/>
      <c r="Z1983" s="38">
        <v>0.362</v>
      </c>
      <c r="AA1983" s="38">
        <v>0.619</v>
      </c>
      <c r="AB1983" s="44"/>
      <c r="AC1983" s="44"/>
      <c r="AD1983" s="44"/>
      <c r="AE1983" s="44"/>
      <c r="AF1983" s="44"/>
      <c r="AG1983" s="45" t="str">
        <f t="shared" si="5"/>
        <v/>
      </c>
      <c r="AH1983" s="45" t="str">
        <f t="shared" si="6"/>
        <v/>
      </c>
      <c r="AI1983" s="45" t="str">
        <f t="shared" si="7"/>
        <v/>
      </c>
      <c r="AJ1983" s="45" t="str">
        <f t="shared" si="8"/>
        <v/>
      </c>
      <c r="AK1983" s="45">
        <f t="shared" si="9"/>
        <v>0.002350734684</v>
      </c>
      <c r="AL1983" s="45" t="str">
        <f t="shared" si="10"/>
        <v/>
      </c>
      <c r="AM1983" s="45" t="str">
        <f t="shared" si="11"/>
        <v/>
      </c>
    </row>
    <row r="1984">
      <c r="A1984" s="33" t="s">
        <v>211</v>
      </c>
      <c r="B1984" s="34" t="s">
        <v>216</v>
      </c>
      <c r="C1984" s="35" t="s">
        <v>53</v>
      </c>
      <c r="D1984" s="36" t="str">
        <f t="shared" si="1"/>
        <v>Oceania/Guam-Oceania/2005</v>
      </c>
      <c r="E1984" s="37" t="str">
        <f t="array" ref="E1984:H1984">VLOOKUP(D1984, GDP!D:L,{6,7,8,9},0)</f>
        <v/>
      </c>
      <c r="F1984" s="38"/>
      <c r="G1984" s="37"/>
      <c r="H1984" s="38"/>
      <c r="I1984" s="39" t="str">
        <f t="array" ref="I1984:J1984">VLOOKUP(D1984, ENERGY!I:M,{4,5},0)</f>
        <v/>
      </c>
      <c r="J1984" s="39"/>
      <c r="K1984" s="40">
        <f t="array" ref="K1984:S1984">VLOOKUP(D1984, 'HUMAN RESOURCES'!D:V,{11,12,13,14,15,16,17,18,19},0)</f>
        <v>19</v>
      </c>
      <c r="L1984" s="40"/>
      <c r="M1984" s="40">
        <v>79.0</v>
      </c>
      <c r="N1984" s="41">
        <v>74.0</v>
      </c>
      <c r="O1984" s="42">
        <v>0.295</v>
      </c>
      <c r="P1984" s="42">
        <v>0.641</v>
      </c>
      <c r="Q1984" s="42">
        <v>0.064</v>
      </c>
      <c r="R1984" s="40">
        <v>158401.0</v>
      </c>
      <c r="S1984" s="42">
        <v>0.936</v>
      </c>
      <c r="T1984" s="43" t="str">
        <f t="array" ref="T1984:U1984">VLOOKUP(D1984, TOURISM!D:H,{4,5},0)</f>
        <v/>
      </c>
      <c r="U1984" s="43"/>
      <c r="V1984" s="38" t="str">
        <f t="array" ref="V1984:AA1984">VLOOKUP(D1984, BUSINESS!D:P,{8,9,10,11,12,13},0)</f>
        <v/>
      </c>
      <c r="W1984" s="37"/>
      <c r="X1984" s="37"/>
      <c r="Y1984" s="37"/>
      <c r="Z1984" s="38">
        <v>0.386</v>
      </c>
      <c r="AA1984" s="38">
        <v>0.619</v>
      </c>
      <c r="AB1984" s="44"/>
      <c r="AC1984" s="44"/>
      <c r="AD1984" s="44"/>
      <c r="AE1984" s="44"/>
      <c r="AF1984" s="44"/>
      <c r="AG1984" s="45" t="str">
        <f t="shared" si="5"/>
        <v/>
      </c>
      <c r="AH1984" s="45" t="str">
        <f t="shared" si="6"/>
        <v/>
      </c>
      <c r="AI1984" s="45" t="str">
        <f t="shared" si="7"/>
        <v/>
      </c>
      <c r="AJ1984" s="45" t="str">
        <f t="shared" si="8"/>
        <v/>
      </c>
      <c r="AK1984" s="45">
        <f t="shared" si="9"/>
        <v>0.001308519919</v>
      </c>
      <c r="AL1984" s="45" t="str">
        <f t="shared" si="10"/>
        <v/>
      </c>
      <c r="AM1984" s="45" t="str">
        <f t="shared" si="11"/>
        <v/>
      </c>
    </row>
    <row r="1985">
      <c r="A1985" s="33" t="s">
        <v>211</v>
      </c>
      <c r="B1985" s="34" t="s">
        <v>216</v>
      </c>
      <c r="C1985" s="35" t="s">
        <v>54</v>
      </c>
      <c r="D1985" s="36" t="str">
        <f t="shared" si="1"/>
        <v>Oceania/Guam-Oceania/2006</v>
      </c>
      <c r="E1985" s="37" t="str">
        <f t="array" ref="E1985:H1985">VLOOKUP(D1985, GDP!D:L,{6,7,8,9},0)</f>
        <v/>
      </c>
      <c r="F1985" s="38"/>
      <c r="G1985" s="37"/>
      <c r="H1985" s="38"/>
      <c r="I1985" s="39" t="str">
        <f t="array" ref="I1985:J1985">VLOOKUP(D1985, ENERGY!I:M,{4,5},0)</f>
        <v/>
      </c>
      <c r="J1985" s="39"/>
      <c r="K1985" s="40">
        <f t="array" ref="K1985:S1985">VLOOKUP(D1985, 'HUMAN RESOURCES'!D:V,{11,12,13,14,15,16,17,18,19},0)</f>
        <v>19</v>
      </c>
      <c r="L1985" s="40"/>
      <c r="M1985" s="40">
        <v>80.0</v>
      </c>
      <c r="N1985" s="41">
        <v>74.0</v>
      </c>
      <c r="O1985" s="42">
        <v>0.292</v>
      </c>
      <c r="P1985" s="42">
        <v>0.642</v>
      </c>
      <c r="Q1985" s="42">
        <v>0.066</v>
      </c>
      <c r="R1985" s="40">
        <v>158429.0</v>
      </c>
      <c r="S1985" s="42">
        <v>0.937</v>
      </c>
      <c r="T1985" s="43" t="str">
        <f t="array" ref="T1985:U1985">VLOOKUP(D1985, TOURISM!D:H,{4,5},0)</f>
        <v/>
      </c>
      <c r="U1985" s="43"/>
      <c r="V1985" s="38" t="str">
        <f t="array" ref="V1985:AA1985">VLOOKUP(D1985, BUSINESS!D:P,{8,9,10,11,12,13},0)</f>
        <v/>
      </c>
      <c r="W1985" s="37"/>
      <c r="X1985" s="37"/>
      <c r="Y1985" s="37"/>
      <c r="Z1985" s="38">
        <v>0.439</v>
      </c>
      <c r="AA1985" s="38">
        <v>0.619</v>
      </c>
      <c r="AB1985" s="44"/>
      <c r="AC1985" s="44"/>
      <c r="AD1985" s="44"/>
      <c r="AE1985" s="44"/>
      <c r="AF1985" s="44"/>
      <c r="AG1985" s="45" t="str">
        <f t="shared" si="5"/>
        <v/>
      </c>
      <c r="AH1985" s="45" t="str">
        <f t="shared" si="6"/>
        <v/>
      </c>
      <c r="AI1985" s="45" t="str">
        <f t="shared" si="7"/>
        <v/>
      </c>
      <c r="AJ1985" s="45" t="str">
        <f t="shared" si="8"/>
        <v/>
      </c>
      <c r="AK1985" s="45">
        <f t="shared" si="9"/>
        <v>0.0001767665608</v>
      </c>
      <c r="AL1985" s="45" t="str">
        <f t="shared" si="10"/>
        <v/>
      </c>
      <c r="AM1985" s="45" t="str">
        <f t="shared" si="11"/>
        <v/>
      </c>
    </row>
    <row r="1986">
      <c r="A1986" s="33" t="s">
        <v>211</v>
      </c>
      <c r="B1986" s="34" t="s">
        <v>216</v>
      </c>
      <c r="C1986" s="35" t="s">
        <v>55</v>
      </c>
      <c r="D1986" s="36" t="str">
        <f t="shared" si="1"/>
        <v>Oceania/Guam-Oceania/2007</v>
      </c>
      <c r="E1986" s="37" t="str">
        <f t="array" ref="E1986:H1986">VLOOKUP(D1986, GDP!D:L,{6,7,8,9},0)</f>
        <v/>
      </c>
      <c r="F1986" s="38"/>
      <c r="G1986" s="37"/>
      <c r="H1986" s="38"/>
      <c r="I1986" s="39" t="str">
        <f t="array" ref="I1986:J1986">VLOOKUP(D1986, ENERGY!I:M,{4,5},0)</f>
        <v/>
      </c>
      <c r="J1986" s="39"/>
      <c r="K1986" s="40">
        <f t="array" ref="K1986:S1986">VLOOKUP(D1986, 'HUMAN RESOURCES'!D:V,{11,12,13,14,15,16,17,18,19},0)</f>
        <v>19</v>
      </c>
      <c r="L1986" s="40"/>
      <c r="M1986" s="40">
        <v>80.0</v>
      </c>
      <c r="N1986" s="41">
        <v>75.0</v>
      </c>
      <c r="O1986" s="42">
        <v>0.288</v>
      </c>
      <c r="P1986" s="42">
        <v>0.645</v>
      </c>
      <c r="Q1986" s="42">
        <v>0.067</v>
      </c>
      <c r="R1986" s="40">
        <v>158331.0</v>
      </c>
      <c r="S1986" s="42">
        <v>0.938</v>
      </c>
      <c r="T1986" s="43" t="str">
        <f t="array" ref="T1986:U1986">VLOOKUP(D1986, TOURISM!D:H,{4,5},0)</f>
        <v/>
      </c>
      <c r="U1986" s="43"/>
      <c r="V1986" s="38" t="str">
        <f t="array" ref="V1986:AA1986">VLOOKUP(D1986, BUSINESS!D:P,{8,9,10,11,12,13},0)</f>
        <v/>
      </c>
      <c r="W1986" s="37"/>
      <c r="X1986" s="37"/>
      <c r="Y1986" s="37"/>
      <c r="Z1986" s="38">
        <v>0.462</v>
      </c>
      <c r="AA1986" s="38">
        <v>0.619</v>
      </c>
      <c r="AB1986" s="44"/>
      <c r="AC1986" s="44"/>
      <c r="AD1986" s="44"/>
      <c r="AE1986" s="44"/>
      <c r="AF1986" s="44"/>
      <c r="AG1986" s="45" t="str">
        <f t="shared" si="5"/>
        <v/>
      </c>
      <c r="AH1986" s="45" t="str">
        <f t="shared" si="6"/>
        <v/>
      </c>
      <c r="AI1986" s="45" t="str">
        <f t="shared" si="7"/>
        <v/>
      </c>
      <c r="AJ1986" s="45" t="str">
        <f t="shared" si="8"/>
        <v/>
      </c>
      <c r="AK1986" s="45">
        <f t="shared" si="9"/>
        <v>-0.0006185736197</v>
      </c>
      <c r="AL1986" s="45" t="str">
        <f t="shared" si="10"/>
        <v/>
      </c>
      <c r="AM1986" s="45" t="str">
        <f t="shared" si="11"/>
        <v/>
      </c>
    </row>
    <row r="1987">
      <c r="A1987" s="33" t="s">
        <v>211</v>
      </c>
      <c r="B1987" s="34" t="s">
        <v>216</v>
      </c>
      <c r="C1987" s="35" t="s">
        <v>56</v>
      </c>
      <c r="D1987" s="36" t="str">
        <f t="shared" si="1"/>
        <v>Oceania/Guam-Oceania/2008</v>
      </c>
      <c r="E1987" s="37" t="str">
        <f t="array" ref="E1987:H1987">VLOOKUP(D1987, GDP!D:L,{6,7,8,9},0)</f>
        <v/>
      </c>
      <c r="F1987" s="38"/>
      <c r="G1987" s="37"/>
      <c r="H1987" s="38"/>
      <c r="I1987" s="39" t="str">
        <f t="array" ref="I1987:J1987">VLOOKUP(D1987, ENERGY!I:M,{4,5},0)</f>
        <v/>
      </c>
      <c r="J1987" s="39"/>
      <c r="K1987" s="40">
        <f t="array" ref="K1987:S1987">VLOOKUP(D1987, 'HUMAN RESOURCES'!D:V,{11,12,13,14,15,16,17,18,19},0)</f>
        <v>18</v>
      </c>
      <c r="L1987" s="40"/>
      <c r="M1987" s="40">
        <v>80.0</v>
      </c>
      <c r="N1987" s="41">
        <v>75.0</v>
      </c>
      <c r="O1987" s="42">
        <v>0.284</v>
      </c>
      <c r="P1987" s="42">
        <v>0.647</v>
      </c>
      <c r="Q1987" s="42">
        <v>0.069</v>
      </c>
      <c r="R1987" s="40">
        <v>158310.0</v>
      </c>
      <c r="S1987" s="42">
        <v>0.939</v>
      </c>
      <c r="T1987" s="43" t="str">
        <f t="array" ref="T1987:U1987">VLOOKUP(D1987, TOURISM!D:H,{4,5},0)</f>
        <v/>
      </c>
      <c r="U1987" s="43"/>
      <c r="V1987" s="38" t="str">
        <f t="array" ref="V1987:AA1987">VLOOKUP(D1987, BUSINESS!D:P,{8,9,10,11,12,13},0)</f>
        <v/>
      </c>
      <c r="W1987" s="37"/>
      <c r="X1987" s="37"/>
      <c r="Y1987" s="37"/>
      <c r="Z1987" s="38">
        <v>0.484</v>
      </c>
      <c r="AA1987" s="38">
        <v>0.619</v>
      </c>
      <c r="AB1987" s="44"/>
      <c r="AC1987" s="44"/>
      <c r="AD1987" s="44"/>
      <c r="AE1987" s="44"/>
      <c r="AF1987" s="44"/>
      <c r="AG1987" s="45" t="str">
        <f t="shared" si="5"/>
        <v/>
      </c>
      <c r="AH1987" s="45" t="str">
        <f t="shared" si="6"/>
        <v/>
      </c>
      <c r="AI1987" s="45" t="str">
        <f t="shared" si="7"/>
        <v/>
      </c>
      <c r="AJ1987" s="45" t="str">
        <f t="shared" si="8"/>
        <v/>
      </c>
      <c r="AK1987" s="45">
        <f t="shared" si="9"/>
        <v>-0.0001326335335</v>
      </c>
      <c r="AL1987" s="45" t="str">
        <f t="shared" si="10"/>
        <v/>
      </c>
      <c r="AM1987" s="45" t="str">
        <f t="shared" si="11"/>
        <v/>
      </c>
    </row>
    <row r="1988">
      <c r="A1988" s="33" t="s">
        <v>211</v>
      </c>
      <c r="B1988" s="34" t="s">
        <v>216</v>
      </c>
      <c r="C1988" s="35" t="s">
        <v>57</v>
      </c>
      <c r="D1988" s="36" t="str">
        <f t="shared" si="1"/>
        <v>Oceania/Guam-Oceania/2009</v>
      </c>
      <c r="E1988" s="37" t="str">
        <f t="array" ref="E1988:H1988">VLOOKUP(D1988, GDP!D:L,{6,7,8,9},0)</f>
        <v/>
      </c>
      <c r="F1988" s="38"/>
      <c r="G1988" s="37"/>
      <c r="H1988" s="38"/>
      <c r="I1988" s="39" t="str">
        <f t="array" ref="I1988:J1988">VLOOKUP(D1988, ENERGY!I:M,{4,5},0)</f>
        <v/>
      </c>
      <c r="J1988" s="39"/>
      <c r="K1988" s="40">
        <f t="array" ref="K1988:S1988">VLOOKUP(D1988, 'HUMAN RESOURCES'!D:V,{11,12,13,14,15,16,17,18,19},0)</f>
        <v>18</v>
      </c>
      <c r="L1988" s="40"/>
      <c r="M1988" s="40">
        <v>81.0</v>
      </c>
      <c r="N1988" s="41">
        <v>75.0</v>
      </c>
      <c r="O1988" s="42">
        <v>0.279</v>
      </c>
      <c r="P1988" s="42">
        <v>0.65</v>
      </c>
      <c r="Q1988" s="42">
        <v>0.071</v>
      </c>
      <c r="R1988" s="40">
        <v>158621.0</v>
      </c>
      <c r="S1988" s="42">
        <v>0.94</v>
      </c>
      <c r="T1988" s="43" t="str">
        <f t="array" ref="T1988:U1988">VLOOKUP(D1988, TOURISM!D:H,{4,5},0)</f>
        <v/>
      </c>
      <c r="U1988" s="43"/>
      <c r="V1988" s="38" t="str">
        <f t="array" ref="V1988:AA1988">VLOOKUP(D1988, BUSINESS!D:P,{8,9,10,11,12,13},0)</f>
        <v/>
      </c>
      <c r="W1988" s="37"/>
      <c r="X1988" s="37"/>
      <c r="Y1988" s="37"/>
      <c r="Z1988" s="38">
        <v>0.506</v>
      </c>
      <c r="AA1988" s="38">
        <v>0.619</v>
      </c>
      <c r="AB1988" s="44"/>
      <c r="AC1988" s="44"/>
      <c r="AD1988" s="44"/>
      <c r="AE1988" s="44"/>
      <c r="AF1988" s="44"/>
      <c r="AG1988" s="45" t="str">
        <f t="shared" si="5"/>
        <v/>
      </c>
      <c r="AH1988" s="45" t="str">
        <f t="shared" si="6"/>
        <v/>
      </c>
      <c r="AI1988" s="45" t="str">
        <f t="shared" si="7"/>
        <v/>
      </c>
      <c r="AJ1988" s="45" t="str">
        <f t="shared" si="8"/>
        <v/>
      </c>
      <c r="AK1988" s="45">
        <f t="shared" si="9"/>
        <v>0.001964500032</v>
      </c>
      <c r="AL1988" s="45" t="str">
        <f t="shared" si="10"/>
        <v/>
      </c>
      <c r="AM1988" s="45" t="str">
        <f t="shared" si="11"/>
        <v/>
      </c>
    </row>
    <row r="1989">
      <c r="A1989" s="33" t="s">
        <v>211</v>
      </c>
      <c r="B1989" s="34" t="s">
        <v>216</v>
      </c>
      <c r="C1989" s="35" t="s">
        <v>58</v>
      </c>
      <c r="D1989" s="36" t="str">
        <f t="shared" si="1"/>
        <v>Oceania/Guam-Oceania/2010</v>
      </c>
      <c r="E1989" s="37" t="str">
        <f t="array" ref="E1989:H1989">VLOOKUP(D1989, GDP!D:L,{6,7,8,9},0)</f>
        <v/>
      </c>
      <c r="F1989" s="38"/>
      <c r="G1989" s="37"/>
      <c r="H1989" s="38"/>
      <c r="I1989" s="39" t="str">
        <f t="array" ref="I1989:J1989">VLOOKUP(D1989, ENERGY!I:M,{4,5},0)</f>
        <v/>
      </c>
      <c r="J1989" s="39"/>
      <c r="K1989" s="40">
        <f t="array" ref="K1989:S1989">VLOOKUP(D1989, 'HUMAN RESOURCES'!D:V,{11,12,13,14,15,16,17,18,19},0)</f>
        <v>18</v>
      </c>
      <c r="L1989" s="40"/>
      <c r="M1989" s="40">
        <v>81.0</v>
      </c>
      <c r="N1989" s="41">
        <v>75.0</v>
      </c>
      <c r="O1989" s="42">
        <v>0.275</v>
      </c>
      <c r="P1989" s="42">
        <v>0.652</v>
      </c>
      <c r="Q1989" s="42">
        <v>0.073</v>
      </c>
      <c r="R1989" s="40">
        <v>159440.0</v>
      </c>
      <c r="S1989" s="42">
        <v>0.941</v>
      </c>
      <c r="T1989" s="43" t="str">
        <f t="array" ref="T1989:U1989">VLOOKUP(D1989, TOURISM!D:H,{4,5},0)</f>
        <v/>
      </c>
      <c r="U1989" s="43"/>
      <c r="V1989" s="38" t="str">
        <f t="array" ref="V1989:AA1989">VLOOKUP(D1989, BUSINESS!D:P,{8,9,10,11,12,13},0)</f>
        <v/>
      </c>
      <c r="W1989" s="37"/>
      <c r="X1989" s="37"/>
      <c r="Y1989" s="37"/>
      <c r="Z1989" s="38">
        <v>0.54</v>
      </c>
      <c r="AA1989" s="38">
        <v>0.619</v>
      </c>
      <c r="AB1989" s="44"/>
      <c r="AC1989" s="44"/>
      <c r="AD1989" s="44"/>
      <c r="AE1989" s="44"/>
      <c r="AF1989" s="44"/>
      <c r="AG1989" s="45" t="str">
        <f t="shared" si="5"/>
        <v/>
      </c>
      <c r="AH1989" s="45" t="str">
        <f t="shared" si="6"/>
        <v/>
      </c>
      <c r="AI1989" s="45" t="str">
        <f t="shared" si="7"/>
        <v/>
      </c>
      <c r="AJ1989" s="45" t="str">
        <f t="shared" si="8"/>
        <v/>
      </c>
      <c r="AK1989" s="45">
        <f t="shared" si="9"/>
        <v>0.005163250768</v>
      </c>
      <c r="AL1989" s="45" t="str">
        <f t="shared" si="10"/>
        <v/>
      </c>
      <c r="AM1989" s="45" t="str">
        <f t="shared" si="11"/>
        <v/>
      </c>
    </row>
    <row r="1990">
      <c r="A1990" s="33" t="s">
        <v>211</v>
      </c>
      <c r="B1990" s="34" t="s">
        <v>216</v>
      </c>
      <c r="C1990" s="35" t="s">
        <v>59</v>
      </c>
      <c r="D1990" s="36" t="str">
        <f t="shared" si="1"/>
        <v>Oceania/Guam-Oceania/2011</v>
      </c>
      <c r="E1990" s="37" t="str">
        <f t="array" ref="E1990:H1990">VLOOKUP(D1990, GDP!D:L,{6,7,8,9},0)</f>
        <v/>
      </c>
      <c r="F1990" s="38"/>
      <c r="G1990" s="37"/>
      <c r="H1990" s="38"/>
      <c r="I1990" s="39" t="str">
        <f t="array" ref="I1990:J1990">VLOOKUP(D1990, ENERGY!I:M,{4,5},0)</f>
        <v/>
      </c>
      <c r="J1990" s="39"/>
      <c r="K1990" s="40">
        <f t="array" ref="K1990:S1990">VLOOKUP(D1990, 'HUMAN RESOURCES'!D:V,{11,12,13,14,15,16,17,18,19},0)</f>
        <v>18</v>
      </c>
      <c r="L1990" s="40"/>
      <c r="M1990" s="40">
        <v>81.0</v>
      </c>
      <c r="N1990" s="41">
        <v>76.0</v>
      </c>
      <c r="O1990" s="42">
        <v>0.271</v>
      </c>
      <c r="P1990" s="42">
        <v>0.654</v>
      </c>
      <c r="Q1990" s="42">
        <v>0.075</v>
      </c>
      <c r="R1990" s="40">
        <v>160858.0</v>
      </c>
      <c r="S1990" s="42">
        <v>0.942</v>
      </c>
      <c r="T1990" s="43" t="str">
        <f t="array" ref="T1990:U1990">VLOOKUP(D1990, TOURISM!D:H,{4,5},0)</f>
        <v/>
      </c>
      <c r="U1990" s="43"/>
      <c r="V1990" s="38" t="str">
        <f t="array" ref="V1990:AA1990">VLOOKUP(D1990, BUSINESS!D:P,{8,9,10,11,12,13},0)</f>
        <v/>
      </c>
      <c r="W1990" s="37"/>
      <c r="X1990" s="37"/>
      <c r="Y1990" s="37"/>
      <c r="Z1990" s="38">
        <v>0.577</v>
      </c>
      <c r="AA1990" s="38">
        <v>0.619</v>
      </c>
      <c r="AB1990" s="44"/>
      <c r="AC1990" s="44"/>
      <c r="AD1990" s="44"/>
      <c r="AE1990" s="44"/>
      <c r="AF1990" s="44"/>
      <c r="AG1990" s="45" t="str">
        <f t="shared" si="5"/>
        <v/>
      </c>
      <c r="AH1990" s="45" t="str">
        <f t="shared" si="6"/>
        <v/>
      </c>
      <c r="AI1990" s="45" t="str">
        <f t="shared" si="7"/>
        <v/>
      </c>
      <c r="AJ1990" s="45" t="str">
        <f t="shared" si="8"/>
        <v/>
      </c>
      <c r="AK1990" s="45">
        <f t="shared" si="9"/>
        <v>0.008893627697</v>
      </c>
      <c r="AL1990" s="45" t="str">
        <f t="shared" si="10"/>
        <v/>
      </c>
      <c r="AM1990" s="45" t="str">
        <f t="shared" si="11"/>
        <v/>
      </c>
    </row>
    <row r="1991">
      <c r="A1991" s="33" t="s">
        <v>211</v>
      </c>
      <c r="B1991" s="34" t="s">
        <v>216</v>
      </c>
      <c r="C1991" s="35" t="s">
        <v>60</v>
      </c>
      <c r="D1991" s="36" t="str">
        <f t="shared" si="1"/>
        <v>Oceania/Guam-Oceania/2012</v>
      </c>
      <c r="E1991" s="37" t="str">
        <f t="array" ref="E1991:H1991">VLOOKUP(D1991, GDP!D:L,{6,7,8,9},0)</f>
        <v/>
      </c>
      <c r="F1991" s="38"/>
      <c r="G1991" s="37"/>
      <c r="H1991" s="38"/>
      <c r="I1991" s="39" t="str">
        <f t="array" ref="I1991:J1991">VLOOKUP(D1991, ENERGY!I:M,{4,5},0)</f>
        <v/>
      </c>
      <c r="J1991" s="39"/>
      <c r="K1991" s="40">
        <f t="array" ref="K1991:S1991">VLOOKUP(D1991, 'HUMAN RESOURCES'!D:V,{11,12,13,14,15,16,17,18,19},0)</f>
        <v>17</v>
      </c>
      <c r="L1991" s="40"/>
      <c r="M1991" s="40">
        <v>81.0</v>
      </c>
      <c r="N1991" s="41">
        <v>76.0</v>
      </c>
      <c r="O1991" s="42">
        <v>0.266</v>
      </c>
      <c r="P1991" s="42">
        <v>0.656</v>
      </c>
      <c r="Q1991" s="42">
        <v>0.078</v>
      </c>
      <c r="R1991" s="40">
        <v>162810.0</v>
      </c>
      <c r="S1991" s="42">
        <v>0.943</v>
      </c>
      <c r="T1991" s="43" t="str">
        <f t="array" ref="T1991:U1991">VLOOKUP(D1991, TOURISM!D:H,{4,5},0)</f>
        <v/>
      </c>
      <c r="U1991" s="43"/>
      <c r="V1991" s="38" t="str">
        <f t="array" ref="V1991:AA1991">VLOOKUP(D1991, BUSINESS!D:P,{8,9,10,11,12,13},0)</f>
        <v/>
      </c>
      <c r="W1991" s="37"/>
      <c r="X1991" s="37"/>
      <c r="Y1991" s="37"/>
      <c r="Z1991" s="38">
        <v>0.615</v>
      </c>
      <c r="AA1991" s="38">
        <v>0.619</v>
      </c>
      <c r="AB1991" s="44"/>
      <c r="AC1991" s="44"/>
      <c r="AD1991" s="44"/>
      <c r="AE1991" s="44"/>
      <c r="AF1991" s="44"/>
      <c r="AG1991" s="45" t="str">
        <f t="shared" si="5"/>
        <v/>
      </c>
      <c r="AH1991" s="45" t="str">
        <f t="shared" si="6"/>
        <v/>
      </c>
      <c r="AI1991" s="45" t="str">
        <f t="shared" si="7"/>
        <v/>
      </c>
      <c r="AJ1991" s="45" t="str">
        <f t="shared" si="8"/>
        <v/>
      </c>
      <c r="AK1991" s="45">
        <f t="shared" si="9"/>
        <v>0.01213492646</v>
      </c>
      <c r="AL1991" s="45" t="str">
        <f t="shared" si="10"/>
        <v/>
      </c>
      <c r="AM1991" s="45" t="str">
        <f t="shared" si="11"/>
        <v/>
      </c>
    </row>
    <row r="1992">
      <c r="A1992" s="33" t="s">
        <v>211</v>
      </c>
      <c r="B1992" s="34" t="s">
        <v>217</v>
      </c>
      <c r="C1992" s="35" t="s">
        <v>48</v>
      </c>
      <c r="D1992" s="36" t="str">
        <f t="shared" si="1"/>
        <v>Oceania/Kiribati-Oceania/2000</v>
      </c>
      <c r="E1992" s="37">
        <f t="array" ref="E1992:H1992">VLOOKUP(D1992, GDP!D:L,{6,7,8,9},0)</f>
        <v>67512715</v>
      </c>
      <c r="F1992" s="38">
        <v>0.079</v>
      </c>
      <c r="G1992" s="37">
        <v>65.0</v>
      </c>
      <c r="H1992" s="38"/>
      <c r="I1992" s="39" t="str">
        <f t="array" ref="I1992:J1992">VLOOKUP(D1992, ENERGY!I:M,{4,5},0)</f>
        <v/>
      </c>
      <c r="J1992" s="39"/>
      <c r="K1992" s="40">
        <f t="array" ref="K1992:S1992">VLOOKUP(D1992, 'HUMAN RESOURCES'!D:V,{11,12,13,14,15,16,17,18,19},0)</f>
        <v>29</v>
      </c>
      <c r="L1992" s="40">
        <v>54.0</v>
      </c>
      <c r="M1992" s="40">
        <v>68.0</v>
      </c>
      <c r="N1992" s="41">
        <v>62.0</v>
      </c>
      <c r="O1992" s="42">
        <v>0.399</v>
      </c>
      <c r="P1992" s="42">
        <v>0.567</v>
      </c>
      <c r="Q1992" s="42">
        <v>0.034</v>
      </c>
      <c r="R1992" s="40">
        <v>82788.0</v>
      </c>
      <c r="S1992" s="42">
        <v>0.43</v>
      </c>
      <c r="T1992" s="43">
        <f t="array" ref="T1992:U1992">VLOOKUP(D1992, TOURISM!D:H,{4,5},0)</f>
        <v>2700000</v>
      </c>
      <c r="U1992" s="43"/>
      <c r="V1992" s="38" t="str">
        <f t="array" ref="V1992:AA1992">VLOOKUP(D1992, BUSINESS!D:P,{8,9,10,11,12,13},0)</f>
        <v/>
      </c>
      <c r="W1992" s="37"/>
      <c r="X1992" s="37"/>
      <c r="Y1992" s="37"/>
      <c r="Z1992" s="38">
        <v>0.018</v>
      </c>
      <c r="AA1992" s="38">
        <v>0.004</v>
      </c>
      <c r="AB1992" s="44">
        <f t="shared" ref="AB1992:AB2251" si="670">E1992/R1992</f>
        <v>815.4891409</v>
      </c>
      <c r="AC1992" s="44"/>
      <c r="AD1992" s="44"/>
      <c r="AE1992" s="44">
        <f t="shared" ref="AE1992:AE2381" si="671">T1992/R1992</f>
        <v>32.61342224</v>
      </c>
      <c r="AF1992" s="44"/>
      <c r="AG1992" s="45" t="str">
        <f t="shared" si="5"/>
        <v/>
      </c>
      <c r="AH1992" s="45" t="str">
        <f t="shared" si="6"/>
        <v/>
      </c>
      <c r="AI1992" s="45" t="str">
        <f t="shared" si="7"/>
        <v/>
      </c>
      <c r="AJ1992" s="45" t="str">
        <f t="shared" si="8"/>
        <v/>
      </c>
      <c r="AK1992" s="45" t="str">
        <f t="shared" si="9"/>
        <v/>
      </c>
      <c r="AL1992" s="45" t="str">
        <f t="shared" si="10"/>
        <v/>
      </c>
      <c r="AM1992" s="45" t="str">
        <f t="shared" si="11"/>
        <v/>
      </c>
    </row>
    <row r="1993">
      <c r="A1993" s="33" t="s">
        <v>211</v>
      </c>
      <c r="B1993" s="34" t="s">
        <v>217</v>
      </c>
      <c r="C1993" s="35" t="s">
        <v>49</v>
      </c>
      <c r="D1993" s="36" t="str">
        <f t="shared" si="1"/>
        <v>Oceania/Kiribati-Oceania/2001</v>
      </c>
      <c r="E1993" s="37">
        <f t="array" ref="E1993:H1993">VLOOKUP(D1993, GDP!D:L,{6,7,8,9},0)</f>
        <v>63101272</v>
      </c>
      <c r="F1993" s="38">
        <v>0.088</v>
      </c>
      <c r="G1993" s="37">
        <v>67.0</v>
      </c>
      <c r="H1993" s="38"/>
      <c r="I1993" s="39" t="str">
        <f t="array" ref="I1993:J1993">VLOOKUP(D1993, ENERGY!I:M,{4,5},0)</f>
        <v/>
      </c>
      <c r="J1993" s="39"/>
      <c r="K1993" s="40">
        <f t="array" ref="K1993:S1993">VLOOKUP(D1993, 'HUMAN RESOURCES'!D:V,{11,12,13,14,15,16,17,18,19},0)</f>
        <v>28</v>
      </c>
      <c r="L1993" s="40">
        <v>53.0</v>
      </c>
      <c r="M1993" s="40">
        <v>68.0</v>
      </c>
      <c r="N1993" s="41">
        <v>62.0</v>
      </c>
      <c r="O1993" s="42">
        <v>0.394</v>
      </c>
      <c r="P1993" s="42">
        <v>0.572</v>
      </c>
      <c r="Q1993" s="42">
        <v>0.034</v>
      </c>
      <c r="R1993" s="40">
        <v>84261.0</v>
      </c>
      <c r="S1993" s="42">
        <v>0.435</v>
      </c>
      <c r="T1993" s="43">
        <f t="array" ref="T1993:U1993">VLOOKUP(D1993, TOURISM!D:H,{4,5},0)</f>
        <v>3200000</v>
      </c>
      <c r="U1993" s="43"/>
      <c r="V1993" s="38" t="str">
        <f t="array" ref="V1993:AA1993">VLOOKUP(D1993, BUSINESS!D:P,{8,9,10,11,12,13},0)</f>
        <v/>
      </c>
      <c r="W1993" s="37"/>
      <c r="X1993" s="37"/>
      <c r="Y1993" s="37"/>
      <c r="Z1993" s="38">
        <v>0.023</v>
      </c>
      <c r="AA1993" s="38">
        <v>0.005</v>
      </c>
      <c r="AB1993" s="44">
        <f t="shared" si="670"/>
        <v>748.8787458</v>
      </c>
      <c r="AC1993" s="44"/>
      <c r="AD1993" s="44"/>
      <c r="AE1993" s="44">
        <f t="shared" si="671"/>
        <v>37.97723739</v>
      </c>
      <c r="AF1993" s="44"/>
      <c r="AG1993" s="45">
        <f t="shared" si="5"/>
        <v>-0.08168152314</v>
      </c>
      <c r="AH1993" s="45">
        <f t="shared" si="6"/>
        <v>0.03076923077</v>
      </c>
      <c r="AI1993" s="45" t="str">
        <f t="shared" si="7"/>
        <v/>
      </c>
      <c r="AJ1993" s="45" t="str">
        <f t="shared" si="8"/>
        <v/>
      </c>
      <c r="AK1993" s="45">
        <f t="shared" si="9"/>
        <v>0.01779243369</v>
      </c>
      <c r="AL1993" s="45">
        <f t="shared" si="10"/>
        <v>0.1644664923</v>
      </c>
      <c r="AM1993" s="45" t="str">
        <f t="shared" si="11"/>
        <v/>
      </c>
    </row>
    <row r="1994">
      <c r="A1994" s="33" t="s">
        <v>211</v>
      </c>
      <c r="B1994" s="34" t="s">
        <v>217</v>
      </c>
      <c r="C1994" s="35" t="s">
        <v>50</v>
      </c>
      <c r="D1994" s="36" t="str">
        <f t="shared" si="1"/>
        <v>Oceania/Kiribati-Oceania/2002</v>
      </c>
      <c r="E1994" s="37">
        <f t="array" ref="E1994:H1994">VLOOKUP(D1994, GDP!D:L,{6,7,8,9},0)</f>
        <v>72259046</v>
      </c>
      <c r="F1994" s="38">
        <v>0.088</v>
      </c>
      <c r="G1994" s="37">
        <v>76.0</v>
      </c>
      <c r="H1994" s="38"/>
      <c r="I1994" s="39" t="str">
        <f t="array" ref="I1994:J1994">VLOOKUP(D1994, ENERGY!I:M,{4,5},0)</f>
        <v/>
      </c>
      <c r="J1994" s="39">
        <v>62.0</v>
      </c>
      <c r="K1994" s="40">
        <f t="array" ref="K1994:S1994">VLOOKUP(D1994, 'HUMAN RESOURCES'!D:V,{11,12,13,14,15,16,17,18,19},0)</f>
        <v>27</v>
      </c>
      <c r="L1994" s="40">
        <v>52.0</v>
      </c>
      <c r="M1994" s="40">
        <v>68.0</v>
      </c>
      <c r="N1994" s="41">
        <v>63.0</v>
      </c>
      <c r="O1994" s="42">
        <v>0.389</v>
      </c>
      <c r="P1994" s="42">
        <v>0.576</v>
      </c>
      <c r="Q1994" s="42">
        <v>0.035</v>
      </c>
      <c r="R1994" s="40">
        <v>85799.0</v>
      </c>
      <c r="S1994" s="42">
        <v>0.435</v>
      </c>
      <c r="T1994" s="43">
        <f t="array" ref="T1994:U1994">VLOOKUP(D1994, TOURISM!D:H,{4,5},0)</f>
        <v>3200000</v>
      </c>
      <c r="U1994" s="43"/>
      <c r="V1994" s="38" t="str">
        <f t="array" ref="V1994:AA1994">VLOOKUP(D1994, BUSINESS!D:P,{8,9,10,11,12,13},0)</f>
        <v/>
      </c>
      <c r="W1994" s="37"/>
      <c r="X1994" s="37"/>
      <c r="Y1994" s="37"/>
      <c r="Z1994" s="38">
        <v>0.025</v>
      </c>
      <c r="AA1994" s="38">
        <v>0.006</v>
      </c>
      <c r="AB1994" s="44">
        <f t="shared" si="670"/>
        <v>842.189839</v>
      </c>
      <c r="AC1994" s="44"/>
      <c r="AD1994" s="44">
        <f t="shared" ref="AD1994:AD2000" si="672">J1994/R1994*1000</f>
        <v>0.7226191447</v>
      </c>
      <c r="AE1994" s="44">
        <f t="shared" si="671"/>
        <v>37.29647199</v>
      </c>
      <c r="AF1994" s="44"/>
      <c r="AG1994" s="45">
        <f t="shared" si="5"/>
        <v>0.1246010703</v>
      </c>
      <c r="AH1994" s="45">
        <f t="shared" si="6"/>
        <v>0.1343283582</v>
      </c>
      <c r="AI1994" s="45" t="str">
        <f t="shared" si="7"/>
        <v/>
      </c>
      <c r="AJ1994" s="45" t="str">
        <f t="shared" si="8"/>
        <v/>
      </c>
      <c r="AK1994" s="45">
        <f t="shared" si="9"/>
        <v>0.01825280972</v>
      </c>
      <c r="AL1994" s="45">
        <f t="shared" si="10"/>
        <v>-0.01792561685</v>
      </c>
      <c r="AM1994" s="45" t="str">
        <f t="shared" si="11"/>
        <v/>
      </c>
    </row>
    <row r="1995">
      <c r="A1995" s="33" t="s">
        <v>211</v>
      </c>
      <c r="B1995" s="34" t="s">
        <v>217</v>
      </c>
      <c r="C1995" s="35" t="s">
        <v>51</v>
      </c>
      <c r="D1995" s="36" t="str">
        <f t="shared" si="1"/>
        <v>Oceania/Kiribati-Oceania/2003</v>
      </c>
      <c r="E1995" s="37">
        <f t="array" ref="E1995:H1995">VLOOKUP(D1995, GDP!D:L,{6,7,8,9},0)</f>
        <v>90148518</v>
      </c>
      <c r="F1995" s="38">
        <v>0.096</v>
      </c>
      <c r="G1995" s="37">
        <v>103.0</v>
      </c>
      <c r="H1995" s="38"/>
      <c r="I1995" s="39" t="str">
        <f t="array" ref="I1995:J1995">VLOOKUP(D1995, ENERGY!I:M,{4,5},0)</f>
        <v/>
      </c>
      <c r="J1995" s="39">
        <v>40.0</v>
      </c>
      <c r="K1995" s="40">
        <f t="array" ref="K1995:S1995">VLOOKUP(D1995, 'HUMAN RESOURCES'!D:V,{11,12,13,14,15,16,17,18,19},0)</f>
        <v>26</v>
      </c>
      <c r="L1995" s="40">
        <v>51.0</v>
      </c>
      <c r="M1995" s="40">
        <v>69.0</v>
      </c>
      <c r="N1995" s="41">
        <v>63.0</v>
      </c>
      <c r="O1995" s="42">
        <v>0.383</v>
      </c>
      <c r="P1995" s="42">
        <v>0.582</v>
      </c>
      <c r="Q1995" s="42">
        <v>0.035</v>
      </c>
      <c r="R1995" s="40">
        <v>87371.0</v>
      </c>
      <c r="S1995" s="42">
        <v>0.435</v>
      </c>
      <c r="T1995" s="43">
        <f t="array" ref="T1995:U1995">VLOOKUP(D1995, TOURISM!D:H,{4,5},0)</f>
        <v>3200000</v>
      </c>
      <c r="U1995" s="43"/>
      <c r="V1995" s="38" t="str">
        <f t="array" ref="V1995:AA1995">VLOOKUP(D1995, BUSINESS!D:P,{8,9,10,11,12,13},0)</f>
        <v/>
      </c>
      <c r="W1995" s="37">
        <v>21.0</v>
      </c>
      <c r="X1995" s="37"/>
      <c r="Y1995" s="37"/>
      <c r="Z1995" s="38">
        <v>0.03</v>
      </c>
      <c r="AA1995" s="38">
        <v>0.006</v>
      </c>
      <c r="AB1995" s="44">
        <f t="shared" si="670"/>
        <v>1031.78993</v>
      </c>
      <c r="AC1995" s="44"/>
      <c r="AD1995" s="44">
        <f t="shared" si="672"/>
        <v>0.4578178114</v>
      </c>
      <c r="AE1995" s="44">
        <f t="shared" si="671"/>
        <v>36.62542491</v>
      </c>
      <c r="AF1995" s="44"/>
      <c r="AG1995" s="45">
        <f t="shared" si="5"/>
        <v>0.2251274979</v>
      </c>
      <c r="AH1995" s="45">
        <f t="shared" si="6"/>
        <v>0.3552631579</v>
      </c>
      <c r="AI1995" s="45" t="str">
        <f t="shared" si="7"/>
        <v/>
      </c>
      <c r="AJ1995" s="45">
        <f t="shared" si="8"/>
        <v>-0.3664466064</v>
      </c>
      <c r="AK1995" s="45">
        <f t="shared" si="9"/>
        <v>0.01832189186</v>
      </c>
      <c r="AL1995" s="45">
        <f t="shared" si="10"/>
        <v>-0.01799223999</v>
      </c>
      <c r="AM1995" s="45" t="str">
        <f t="shared" si="11"/>
        <v/>
      </c>
    </row>
    <row r="1996">
      <c r="A1996" s="33" t="s">
        <v>211</v>
      </c>
      <c r="B1996" s="34" t="s">
        <v>217</v>
      </c>
      <c r="C1996" s="35" t="s">
        <v>52</v>
      </c>
      <c r="D1996" s="36" t="str">
        <f t="shared" si="1"/>
        <v>Oceania/Kiribati-Oceania/2004</v>
      </c>
      <c r="E1996" s="37">
        <f t="array" ref="E1996:H1996">VLOOKUP(D1996, GDP!D:L,{6,7,8,9},0)</f>
        <v>102220915</v>
      </c>
      <c r="F1996" s="38">
        <v>0.104</v>
      </c>
      <c r="G1996" s="37">
        <v>119.0</v>
      </c>
      <c r="H1996" s="38"/>
      <c r="I1996" s="39" t="str">
        <f t="array" ref="I1996:J1996">VLOOKUP(D1996, ENERGY!I:M,{4,5},0)</f>
        <v/>
      </c>
      <c r="J1996" s="39">
        <v>55.0</v>
      </c>
      <c r="K1996" s="40">
        <f t="array" ref="K1996:S1996">VLOOKUP(D1996, 'HUMAN RESOURCES'!D:V,{11,12,13,14,15,16,17,18,19},0)</f>
        <v>25</v>
      </c>
      <c r="L1996" s="40">
        <v>50.0</v>
      </c>
      <c r="M1996" s="40">
        <v>69.0</v>
      </c>
      <c r="N1996" s="41">
        <v>63.0</v>
      </c>
      <c r="O1996" s="42">
        <v>0.377</v>
      </c>
      <c r="P1996" s="42">
        <v>0.587</v>
      </c>
      <c r="Q1996" s="42">
        <v>0.036</v>
      </c>
      <c r="R1996" s="40">
        <v>88936.0</v>
      </c>
      <c r="S1996" s="42">
        <v>0.435</v>
      </c>
      <c r="T1996" s="43">
        <f t="array" ref="T1996:U1996">VLOOKUP(D1996, TOURISM!D:H,{4,5},0)</f>
        <v>3200000</v>
      </c>
      <c r="U1996" s="43"/>
      <c r="V1996" s="38" t="str">
        <f t="array" ref="V1996:AA1996">VLOOKUP(D1996, BUSINESS!D:P,{8,9,10,11,12,13},0)</f>
        <v/>
      </c>
      <c r="W1996" s="37">
        <v>21.0</v>
      </c>
      <c r="X1996" s="37"/>
      <c r="Y1996" s="37"/>
      <c r="Z1996" s="38">
        <v>0.035</v>
      </c>
      <c r="AA1996" s="38">
        <v>0.007</v>
      </c>
      <c r="AB1996" s="44">
        <f t="shared" si="670"/>
        <v>1149.376124</v>
      </c>
      <c r="AC1996" s="44"/>
      <c r="AD1996" s="44">
        <f t="shared" si="672"/>
        <v>0.6184222362</v>
      </c>
      <c r="AE1996" s="44">
        <f t="shared" si="671"/>
        <v>35.98093011</v>
      </c>
      <c r="AF1996" s="44"/>
      <c r="AG1996" s="45">
        <f t="shared" si="5"/>
        <v>0.1139633085</v>
      </c>
      <c r="AH1996" s="45">
        <f t="shared" si="6"/>
        <v>0.1553398058</v>
      </c>
      <c r="AI1996" s="45" t="str">
        <f t="shared" si="7"/>
        <v/>
      </c>
      <c r="AJ1996" s="45">
        <f t="shared" si="8"/>
        <v>0.35080423</v>
      </c>
      <c r="AK1996" s="45">
        <f t="shared" si="9"/>
        <v>0.01791212187</v>
      </c>
      <c r="AL1996" s="45">
        <f t="shared" si="10"/>
        <v>-0.01759692363</v>
      </c>
      <c r="AM1996" s="45" t="str">
        <f t="shared" si="11"/>
        <v/>
      </c>
    </row>
    <row r="1997">
      <c r="A1997" s="33" t="s">
        <v>211</v>
      </c>
      <c r="B1997" s="34" t="s">
        <v>217</v>
      </c>
      <c r="C1997" s="35" t="s">
        <v>53</v>
      </c>
      <c r="D1997" s="36" t="str">
        <f t="shared" si="1"/>
        <v>Oceania/Kiribati-Oceania/2005</v>
      </c>
      <c r="E1997" s="37">
        <f t="array" ref="E1997:H1997">VLOOKUP(D1997, GDP!D:L,{6,7,8,9},0)</f>
        <v>106147384</v>
      </c>
      <c r="F1997" s="38">
        <v>0.101</v>
      </c>
      <c r="G1997" s="37">
        <v>118.0</v>
      </c>
      <c r="H1997" s="38"/>
      <c r="I1997" s="39" t="str">
        <f t="array" ref="I1997:J1997">VLOOKUP(D1997, ENERGY!I:M,{4,5},0)</f>
        <v/>
      </c>
      <c r="J1997" s="39">
        <v>26.0</v>
      </c>
      <c r="K1997" s="40">
        <f t="array" ref="K1997:S1997">VLOOKUP(D1997, 'HUMAN RESOURCES'!D:V,{11,12,13,14,15,16,17,18,19},0)</f>
        <v>25</v>
      </c>
      <c r="L1997" s="40">
        <v>50.0</v>
      </c>
      <c r="M1997" s="40">
        <v>69.0</v>
      </c>
      <c r="N1997" s="41">
        <v>64.0</v>
      </c>
      <c r="O1997" s="42">
        <v>0.371</v>
      </c>
      <c r="P1997" s="42">
        <v>0.593</v>
      </c>
      <c r="Q1997" s="42">
        <v>0.036</v>
      </c>
      <c r="R1997" s="40">
        <v>90468.0</v>
      </c>
      <c r="S1997" s="42">
        <v>0.436</v>
      </c>
      <c r="T1997" s="43">
        <f t="array" ref="T1997:U1997">VLOOKUP(D1997, TOURISM!D:H,{4,5},0)</f>
        <v>3100000</v>
      </c>
      <c r="U1997" s="43">
        <v>9300000.0</v>
      </c>
      <c r="V1997" s="38">
        <f t="array" ref="V1997:AA1997">VLOOKUP(D1997, BUSINESS!D:P,{8,9,10,11,12,13},0)</f>
        <v>0.318</v>
      </c>
      <c r="W1997" s="37">
        <v>31.0</v>
      </c>
      <c r="X1997" s="37"/>
      <c r="Y1997" s="37">
        <v>120.0</v>
      </c>
      <c r="Z1997" s="38">
        <v>0.04</v>
      </c>
      <c r="AA1997" s="38">
        <v>0.007</v>
      </c>
      <c r="AB1997" s="44">
        <f t="shared" si="670"/>
        <v>1173.314144</v>
      </c>
      <c r="AC1997" s="44"/>
      <c r="AD1997" s="44">
        <f t="shared" si="672"/>
        <v>0.2873944378</v>
      </c>
      <c r="AE1997" s="44">
        <f t="shared" si="671"/>
        <v>34.26625989</v>
      </c>
      <c r="AF1997" s="44">
        <f t="shared" ref="AF1997:AF2030" si="673">U1997/R1997</f>
        <v>102.7987797</v>
      </c>
      <c r="AG1997" s="45">
        <f t="shared" si="5"/>
        <v>0.02082696805</v>
      </c>
      <c r="AH1997" s="45">
        <f t="shared" si="6"/>
        <v>-0.008403361345</v>
      </c>
      <c r="AI1997" s="45" t="str">
        <f t="shared" si="7"/>
        <v/>
      </c>
      <c r="AJ1997" s="45">
        <f t="shared" si="8"/>
        <v>-0.5352779687</v>
      </c>
      <c r="AK1997" s="45">
        <f t="shared" si="9"/>
        <v>0.01722587029</v>
      </c>
      <c r="AL1997" s="45">
        <f t="shared" si="10"/>
        <v>-0.04765497192</v>
      </c>
      <c r="AM1997" s="45" t="str">
        <f t="shared" si="11"/>
        <v/>
      </c>
    </row>
    <row r="1998">
      <c r="A1998" s="33" t="s">
        <v>211</v>
      </c>
      <c r="B1998" s="34" t="s">
        <v>217</v>
      </c>
      <c r="C1998" s="35" t="s">
        <v>54</v>
      </c>
      <c r="D1998" s="36" t="str">
        <f t="shared" si="1"/>
        <v>Oceania/Kiribati-Oceania/2006</v>
      </c>
      <c r="E1998" s="37">
        <f t="array" ref="E1998:H1998">VLOOKUP(D1998, GDP!D:L,{6,7,8,9},0)</f>
        <v>104668675</v>
      </c>
      <c r="F1998" s="38">
        <v>0.11</v>
      </c>
      <c r="G1998" s="37">
        <v>124.0</v>
      </c>
      <c r="H1998" s="38"/>
      <c r="I1998" s="39">
        <f t="array" ref="I1998:J1998">VLOOKUP(D1998, ENERGY!I:M,{4,5},0)</f>
        <v>8</v>
      </c>
      <c r="J1998" s="39">
        <v>44.0</v>
      </c>
      <c r="K1998" s="40">
        <f t="array" ref="K1998:S1998">VLOOKUP(D1998, 'HUMAN RESOURCES'!D:V,{11,12,13,14,15,16,17,18,19},0)</f>
        <v>24</v>
      </c>
      <c r="L1998" s="40">
        <v>50.0</v>
      </c>
      <c r="M1998" s="40">
        <v>69.0</v>
      </c>
      <c r="N1998" s="41">
        <v>64.0</v>
      </c>
      <c r="O1998" s="42">
        <v>0.364</v>
      </c>
      <c r="P1998" s="42">
        <v>0.6</v>
      </c>
      <c r="Q1998" s="42">
        <v>0.037</v>
      </c>
      <c r="R1998" s="40">
        <v>91953.0</v>
      </c>
      <c r="S1998" s="42">
        <v>0.436</v>
      </c>
      <c r="T1998" s="43">
        <f t="array" ref="T1998:U1998">VLOOKUP(D1998, TOURISM!D:H,{4,5},0)</f>
        <v>2300000</v>
      </c>
      <c r="U1998" s="43">
        <v>5600000.0</v>
      </c>
      <c r="V1998" s="38">
        <f t="array" ref="V1998:AA1998">VLOOKUP(D1998, BUSINESS!D:P,{8,9,10,11,12,13},0)</f>
        <v>0.318</v>
      </c>
      <c r="W1998" s="37">
        <v>31.0</v>
      </c>
      <c r="X1998" s="37"/>
      <c r="Y1998" s="37">
        <v>120.0</v>
      </c>
      <c r="Z1998" s="38">
        <v>0.045</v>
      </c>
      <c r="AA1998" s="38">
        <v>0.008</v>
      </c>
      <c r="AB1998" s="44">
        <f t="shared" si="670"/>
        <v>1138.284504</v>
      </c>
      <c r="AC1998" s="44">
        <f t="shared" ref="AC1998:AC2000" si="674">(I1998/R1998)*1000</f>
        <v>0.08700096789</v>
      </c>
      <c r="AD1998" s="44">
        <f t="shared" si="672"/>
        <v>0.4785053234</v>
      </c>
      <c r="AE1998" s="44">
        <f t="shared" si="671"/>
        <v>25.01277827</v>
      </c>
      <c r="AF1998" s="44">
        <f t="shared" si="673"/>
        <v>60.90067752</v>
      </c>
      <c r="AG1998" s="45">
        <f t="shared" si="5"/>
        <v>-0.02985529524</v>
      </c>
      <c r="AH1998" s="45">
        <f t="shared" si="6"/>
        <v>0.05084745763</v>
      </c>
      <c r="AI1998" s="45" t="str">
        <f t="shared" si="7"/>
        <v/>
      </c>
      <c r="AJ1998" s="45">
        <f t="shared" si="8"/>
        <v>0.6649776767</v>
      </c>
      <c r="AK1998" s="45">
        <f t="shared" si="9"/>
        <v>0.01641464385</v>
      </c>
      <c r="AL1998" s="45">
        <f t="shared" si="10"/>
        <v>-0.2700464438</v>
      </c>
      <c r="AM1998" s="45">
        <f t="shared" si="11"/>
        <v>-0.4075739254</v>
      </c>
    </row>
    <row r="1999">
      <c r="A1999" s="33" t="s">
        <v>211</v>
      </c>
      <c r="B1999" s="34" t="s">
        <v>217</v>
      </c>
      <c r="C1999" s="35" t="s">
        <v>55</v>
      </c>
      <c r="D1999" s="36" t="str">
        <f t="shared" si="1"/>
        <v>Oceania/Kiribati-Oceania/2007</v>
      </c>
      <c r="E1999" s="37">
        <f t="array" ref="E1999:H1999">VLOOKUP(D1999, GDP!D:L,{6,7,8,9},0)</f>
        <v>123005090</v>
      </c>
      <c r="F1999" s="38">
        <v>0.121</v>
      </c>
      <c r="G1999" s="37">
        <v>160.0</v>
      </c>
      <c r="H1999" s="38"/>
      <c r="I1999" s="39">
        <f t="array" ref="I1999:J1999">VLOOKUP(D1999, ENERGY!I:M,{4,5},0)</f>
        <v>11</v>
      </c>
      <c r="J1999" s="39">
        <v>51.0</v>
      </c>
      <c r="K1999" s="40">
        <f t="array" ref="K1999:S1999">VLOOKUP(D1999, 'HUMAN RESOURCES'!D:V,{11,12,13,14,15,16,17,18,19},0)</f>
        <v>24</v>
      </c>
      <c r="L1999" s="40">
        <v>50.0</v>
      </c>
      <c r="M1999" s="40">
        <v>70.0</v>
      </c>
      <c r="N1999" s="41">
        <v>64.0</v>
      </c>
      <c r="O1999" s="42">
        <v>0.357</v>
      </c>
      <c r="P1999" s="42">
        <v>0.606</v>
      </c>
      <c r="Q1999" s="42">
        <v>0.037</v>
      </c>
      <c r="R1999" s="40">
        <v>93401.0</v>
      </c>
      <c r="S1999" s="42">
        <v>0.436</v>
      </c>
      <c r="T1999" s="43">
        <f t="array" ref="T1999:U1999">VLOOKUP(D1999, TOURISM!D:H,{4,5},0)</f>
        <v>4000000</v>
      </c>
      <c r="U1999" s="43">
        <v>9100000.0</v>
      </c>
      <c r="V1999" s="38">
        <f t="array" ref="V1999:AA1999">VLOOKUP(D1999, BUSINESS!D:P,{8,9,10,11,12,13},0)</f>
        <v>0.318</v>
      </c>
      <c r="W1999" s="37">
        <v>31.0</v>
      </c>
      <c r="X1999" s="37"/>
      <c r="Y1999" s="37">
        <v>120.0</v>
      </c>
      <c r="Z1999" s="38">
        <v>0.06</v>
      </c>
      <c r="AA1999" s="38">
        <v>0.008</v>
      </c>
      <c r="AB1999" s="44">
        <f t="shared" si="670"/>
        <v>1316.956885</v>
      </c>
      <c r="AC1999" s="44">
        <f t="shared" si="674"/>
        <v>0.1177717583</v>
      </c>
      <c r="AD1999" s="44">
        <f t="shared" si="672"/>
        <v>0.5460326977</v>
      </c>
      <c r="AE1999" s="44">
        <f t="shared" si="671"/>
        <v>42.82609394</v>
      </c>
      <c r="AF1999" s="44">
        <f t="shared" si="673"/>
        <v>97.42936371</v>
      </c>
      <c r="AG1999" s="45">
        <f t="shared" si="5"/>
        <v>0.1569663649</v>
      </c>
      <c r="AH1999" s="45">
        <f t="shared" si="6"/>
        <v>0.2903225806</v>
      </c>
      <c r="AI1999" s="45">
        <f t="shared" si="7"/>
        <v>0.3536833117</v>
      </c>
      <c r="AJ1999" s="45">
        <f t="shared" si="8"/>
        <v>0.1411214694</v>
      </c>
      <c r="AK1999" s="45">
        <f t="shared" si="9"/>
        <v>0.01574717519</v>
      </c>
      <c r="AL1999" s="45">
        <f t="shared" si="10"/>
        <v>0.7121686156</v>
      </c>
      <c r="AM1999" s="45">
        <f t="shared" si="11"/>
        <v>0.5998075502</v>
      </c>
    </row>
    <row r="2000">
      <c r="A2000" s="33" t="s">
        <v>211</v>
      </c>
      <c r="B2000" s="34" t="s">
        <v>217</v>
      </c>
      <c r="C2000" s="35" t="s">
        <v>56</v>
      </c>
      <c r="D2000" s="36" t="str">
        <f t="shared" si="1"/>
        <v>Oceania/Kiribati-Oceania/2008</v>
      </c>
      <c r="E2000" s="37">
        <f t="array" ref="E2000:H2000">VLOOKUP(D2000, GDP!D:L,{6,7,8,9},0)</f>
        <v>135044456</v>
      </c>
      <c r="F2000" s="38">
        <v>0.132</v>
      </c>
      <c r="G2000" s="37">
        <v>183.0</v>
      </c>
      <c r="H2000" s="38"/>
      <c r="I2000" s="39">
        <f t="array" ref="I2000:J2000">VLOOKUP(D2000, ENERGY!I:M,{4,5},0)</f>
        <v>8</v>
      </c>
      <c r="J2000" s="39">
        <v>62.0</v>
      </c>
      <c r="K2000" s="40">
        <f t="array" ref="K2000:S2000">VLOOKUP(D2000, 'HUMAN RESOURCES'!D:V,{11,12,13,14,15,16,17,18,19},0)</f>
        <v>24</v>
      </c>
      <c r="L2000" s="40">
        <v>49.0</v>
      </c>
      <c r="M2000" s="40">
        <v>70.0</v>
      </c>
      <c r="N2000" s="41">
        <v>64.0</v>
      </c>
      <c r="O2000" s="42">
        <v>0.35</v>
      </c>
      <c r="P2000" s="42">
        <v>0.613</v>
      </c>
      <c r="Q2000" s="42">
        <v>0.037</v>
      </c>
      <c r="R2000" s="40">
        <v>94832.0</v>
      </c>
      <c r="S2000" s="42">
        <v>0.436</v>
      </c>
      <c r="T2000" s="43">
        <f t="array" ref="T2000:U2000">VLOOKUP(D2000, TOURISM!D:H,{4,5},0)</f>
        <v>2900000</v>
      </c>
      <c r="U2000" s="43">
        <v>1.27E7</v>
      </c>
      <c r="V2000" s="38">
        <f t="array" ref="V2000:AA2000">VLOOKUP(D2000, BUSINESS!D:P,{8,9,10,11,12,13},0)</f>
        <v>0.318</v>
      </c>
      <c r="W2000" s="37">
        <v>31.0</v>
      </c>
      <c r="X2000" s="37"/>
      <c r="Y2000" s="37">
        <v>120.0</v>
      </c>
      <c r="Z2000" s="38">
        <v>0.07</v>
      </c>
      <c r="AA2000" s="38">
        <v>0.011</v>
      </c>
      <c r="AB2000" s="44">
        <f t="shared" si="670"/>
        <v>1424.03889</v>
      </c>
      <c r="AC2000" s="44">
        <f t="shared" si="674"/>
        <v>0.0843597098</v>
      </c>
      <c r="AD2000" s="44">
        <f t="shared" si="672"/>
        <v>0.653787751</v>
      </c>
      <c r="AE2000" s="44">
        <f t="shared" si="671"/>
        <v>30.5803948</v>
      </c>
      <c r="AF2000" s="44">
        <f t="shared" si="673"/>
        <v>133.9210393</v>
      </c>
      <c r="AG2000" s="45">
        <f t="shared" si="5"/>
        <v>0.08131018276</v>
      </c>
      <c r="AH2000" s="45">
        <f t="shared" si="6"/>
        <v>0.14375</v>
      </c>
      <c r="AI2000" s="45">
        <f t="shared" si="7"/>
        <v>-0.2837017041</v>
      </c>
      <c r="AJ2000" s="45">
        <f t="shared" si="8"/>
        <v>0.1973417594</v>
      </c>
      <c r="AK2000" s="45">
        <f t="shared" si="9"/>
        <v>0.01532103511</v>
      </c>
      <c r="AL2000" s="45">
        <f t="shared" si="10"/>
        <v>-0.2859401362</v>
      </c>
      <c r="AM2000" s="45">
        <f t="shared" si="11"/>
        <v>0.3745449443</v>
      </c>
    </row>
    <row r="2001">
      <c r="A2001" s="33" t="s">
        <v>211</v>
      </c>
      <c r="B2001" s="34" t="s">
        <v>217</v>
      </c>
      <c r="C2001" s="35" t="s">
        <v>57</v>
      </c>
      <c r="D2001" s="36" t="str">
        <f t="shared" si="1"/>
        <v>Oceania/Kiribati-Oceania/2009</v>
      </c>
      <c r="E2001" s="37">
        <f t="array" ref="E2001:H2001">VLOOKUP(D2001, GDP!D:L,{6,7,8,9},0)</f>
        <v>127125253</v>
      </c>
      <c r="F2001" s="38">
        <v>0.115</v>
      </c>
      <c r="G2001" s="37">
        <v>143.0</v>
      </c>
      <c r="H2001" s="38"/>
      <c r="I2001" s="39" t="str">
        <f t="array" ref="I2001:J2001">VLOOKUP(D2001, ENERGY!I:M,{4,5},0)</f>
        <v/>
      </c>
      <c r="J2001" s="39"/>
      <c r="K2001" s="40">
        <f t="array" ref="K2001:S2001">VLOOKUP(D2001, 'HUMAN RESOURCES'!D:V,{11,12,13,14,15,16,17,18,19},0)</f>
        <v>24</v>
      </c>
      <c r="L2001" s="40">
        <v>49.0</v>
      </c>
      <c r="M2001" s="40">
        <v>70.0</v>
      </c>
      <c r="N2001" s="41">
        <v>65.0</v>
      </c>
      <c r="O2001" s="42">
        <v>0.343</v>
      </c>
      <c r="P2001" s="42">
        <v>0.619</v>
      </c>
      <c r="Q2001" s="42">
        <v>0.038</v>
      </c>
      <c r="R2001" s="40">
        <v>96272.0</v>
      </c>
      <c r="S2001" s="42">
        <v>0.437</v>
      </c>
      <c r="T2001" s="43">
        <f t="array" ref="T2001:U2001">VLOOKUP(D2001, TOURISM!D:H,{4,5},0)</f>
        <v>2700000</v>
      </c>
      <c r="U2001" s="43">
        <v>1.09E7</v>
      </c>
      <c r="V2001" s="38">
        <f t="array" ref="V2001:AA2001">VLOOKUP(D2001, BUSINESS!D:P,{8,9,10,11,12,13},0)</f>
        <v>0.318</v>
      </c>
      <c r="W2001" s="37">
        <v>31.0</v>
      </c>
      <c r="X2001" s="37"/>
      <c r="Y2001" s="37">
        <v>120.0</v>
      </c>
      <c r="Z2001" s="38">
        <v>0.09</v>
      </c>
      <c r="AA2001" s="38">
        <v>0.103</v>
      </c>
      <c r="AB2001" s="44">
        <f t="shared" si="670"/>
        <v>1320.480025</v>
      </c>
      <c r="AC2001" s="44"/>
      <c r="AD2001" s="44"/>
      <c r="AE2001" s="44">
        <f t="shared" si="671"/>
        <v>28.04553764</v>
      </c>
      <c r="AF2001" s="44">
        <f t="shared" si="673"/>
        <v>113.2208742</v>
      </c>
      <c r="AG2001" s="45">
        <f t="shared" si="5"/>
        <v>-0.07272193563</v>
      </c>
      <c r="AH2001" s="45">
        <f t="shared" si="6"/>
        <v>-0.218579235</v>
      </c>
      <c r="AI2001" s="45" t="str">
        <f t="shared" si="7"/>
        <v/>
      </c>
      <c r="AJ2001" s="45" t="str">
        <f t="shared" si="8"/>
        <v/>
      </c>
      <c r="AK2001" s="45">
        <f t="shared" si="9"/>
        <v>0.01518474776</v>
      </c>
      <c r="AL2001" s="45">
        <f t="shared" si="10"/>
        <v>-0.08289157731</v>
      </c>
      <c r="AM2001" s="45">
        <f t="shared" si="11"/>
        <v>-0.1545699259</v>
      </c>
    </row>
    <row r="2002">
      <c r="A2002" s="33" t="s">
        <v>211</v>
      </c>
      <c r="B2002" s="34" t="s">
        <v>217</v>
      </c>
      <c r="C2002" s="35" t="s">
        <v>58</v>
      </c>
      <c r="D2002" s="36" t="str">
        <f t="shared" si="1"/>
        <v>Oceania/Kiribati-Oceania/2010</v>
      </c>
      <c r="E2002" s="37">
        <f t="array" ref="E2002:H2002">VLOOKUP(D2002, GDP!D:L,{6,7,8,9},0)</f>
        <v>150431114</v>
      </c>
      <c r="F2002" s="38">
        <v>0.112</v>
      </c>
      <c r="G2002" s="37">
        <v>162.0</v>
      </c>
      <c r="H2002" s="38"/>
      <c r="I2002" s="39" t="str">
        <f t="array" ref="I2002:J2002">VLOOKUP(D2002, ENERGY!I:M,{4,5},0)</f>
        <v/>
      </c>
      <c r="J2002" s="39">
        <v>36.5</v>
      </c>
      <c r="K2002" s="40">
        <f t="array" ref="K2002:S2002">VLOOKUP(D2002, 'HUMAN RESOURCES'!D:V,{11,12,13,14,15,16,17,18,19},0)</f>
        <v>23</v>
      </c>
      <c r="L2002" s="40">
        <v>48.0</v>
      </c>
      <c r="M2002" s="40">
        <v>71.0</v>
      </c>
      <c r="N2002" s="41">
        <v>65.0</v>
      </c>
      <c r="O2002" s="42">
        <v>0.336</v>
      </c>
      <c r="P2002" s="42">
        <v>0.626</v>
      </c>
      <c r="Q2002" s="42">
        <v>0.039</v>
      </c>
      <c r="R2002" s="40">
        <v>97743.0</v>
      </c>
      <c r="S2002" s="42">
        <v>0.438</v>
      </c>
      <c r="T2002" s="43">
        <f t="array" ref="T2002:U2002">VLOOKUP(D2002, TOURISM!D:H,{4,5},0)</f>
        <v>2700000</v>
      </c>
      <c r="U2002" s="43">
        <v>1.09E7</v>
      </c>
      <c r="V2002" s="38">
        <f t="array" ref="V2002:AA2002">VLOOKUP(D2002, BUSINESS!D:P,{8,9,10,11,12,13},0)</f>
        <v>0.318</v>
      </c>
      <c r="W2002" s="37">
        <v>31.0</v>
      </c>
      <c r="X2002" s="37"/>
      <c r="Y2002" s="37">
        <v>120.0</v>
      </c>
      <c r="Z2002" s="38">
        <v>0.091</v>
      </c>
      <c r="AA2002" s="38">
        <v>0.108</v>
      </c>
      <c r="AB2002" s="44">
        <f t="shared" si="670"/>
        <v>1539.047441</v>
      </c>
      <c r="AC2002" s="44"/>
      <c r="AD2002" s="44">
        <f t="shared" ref="AD2002:AD2003" si="675">J2002/R2002*1000</f>
        <v>0.3734282762</v>
      </c>
      <c r="AE2002" s="44">
        <f t="shared" si="671"/>
        <v>27.62346153</v>
      </c>
      <c r="AF2002" s="44">
        <f t="shared" si="673"/>
        <v>111.5169373</v>
      </c>
      <c r="AG2002" s="45">
        <f t="shared" si="5"/>
        <v>0.1655211826</v>
      </c>
      <c r="AH2002" s="45">
        <f t="shared" si="6"/>
        <v>0.1328671329</v>
      </c>
      <c r="AI2002" s="45" t="str">
        <f t="shared" si="7"/>
        <v/>
      </c>
      <c r="AJ2002" s="45" t="str">
        <f t="shared" si="8"/>
        <v/>
      </c>
      <c r="AK2002" s="45">
        <f t="shared" si="9"/>
        <v>0.0152796244</v>
      </c>
      <c r="AL2002" s="45">
        <f t="shared" si="10"/>
        <v>-0.01504967108</v>
      </c>
      <c r="AM2002" s="45">
        <f t="shared" si="11"/>
        <v>-0.01504967108</v>
      </c>
    </row>
    <row r="2003">
      <c r="A2003" s="33" t="s">
        <v>211</v>
      </c>
      <c r="B2003" s="34" t="s">
        <v>217</v>
      </c>
      <c r="C2003" s="35" t="s">
        <v>59</v>
      </c>
      <c r="D2003" s="36" t="str">
        <f t="shared" si="1"/>
        <v>Oceania/Kiribati-Oceania/2011</v>
      </c>
      <c r="E2003" s="37">
        <f t="array" ref="E2003:H2003">VLOOKUP(D2003, GDP!D:L,{6,7,8,9},0)</f>
        <v>172253739</v>
      </c>
      <c r="F2003" s="38">
        <v>0.108</v>
      </c>
      <c r="G2003" s="37">
        <v>181.0</v>
      </c>
      <c r="H2003" s="38"/>
      <c r="I2003" s="39">
        <f t="array" ref="I2003:J2003">VLOOKUP(D2003, ENERGY!I:M,{4,5},0)</f>
        <v>10</v>
      </c>
      <c r="J2003" s="39">
        <v>55.0</v>
      </c>
      <c r="K2003" s="40">
        <f t="array" ref="K2003:S2003">VLOOKUP(D2003, 'HUMAN RESOURCES'!D:V,{11,12,13,14,15,16,17,18,19},0)</f>
        <v>23</v>
      </c>
      <c r="L2003" s="40">
        <v>47.0</v>
      </c>
      <c r="M2003" s="40">
        <v>71.0</v>
      </c>
      <c r="N2003" s="41">
        <v>65.0</v>
      </c>
      <c r="O2003" s="42">
        <v>0.33</v>
      </c>
      <c r="P2003" s="42">
        <v>0.631</v>
      </c>
      <c r="Q2003" s="42">
        <v>0.039</v>
      </c>
      <c r="R2003" s="40">
        <v>99250.0</v>
      </c>
      <c r="S2003" s="42">
        <v>0.439</v>
      </c>
      <c r="T2003" s="43">
        <f t="array" ref="T2003:U2003">VLOOKUP(D2003, TOURISM!D:H,{4,5},0)</f>
        <v>2700000</v>
      </c>
      <c r="U2003" s="43">
        <v>1.09E7</v>
      </c>
      <c r="V2003" s="38">
        <f t="array" ref="V2003:AA2003">VLOOKUP(D2003, BUSINESS!D:P,{8,9,10,11,12,13},0)</f>
        <v>0.318</v>
      </c>
      <c r="W2003" s="37">
        <v>31.0</v>
      </c>
      <c r="X2003" s="37"/>
      <c r="Y2003" s="37">
        <v>120.0</v>
      </c>
      <c r="Z2003" s="38">
        <v>0.1</v>
      </c>
      <c r="AA2003" s="38">
        <v>0.139</v>
      </c>
      <c r="AB2003" s="44">
        <f t="shared" si="670"/>
        <v>1735.554045</v>
      </c>
      <c r="AC2003" s="44">
        <f>(I2003/R2003)*1000</f>
        <v>0.1007556675</v>
      </c>
      <c r="AD2003" s="44">
        <f t="shared" si="675"/>
        <v>0.5541561713</v>
      </c>
      <c r="AE2003" s="44">
        <f t="shared" si="671"/>
        <v>27.20403023</v>
      </c>
      <c r="AF2003" s="44">
        <f t="shared" si="673"/>
        <v>109.8236776</v>
      </c>
      <c r="AG2003" s="45">
        <f t="shared" si="5"/>
        <v>0.1276806675</v>
      </c>
      <c r="AH2003" s="45">
        <f t="shared" si="6"/>
        <v>0.1172839506</v>
      </c>
      <c r="AI2003" s="45" t="str">
        <f t="shared" si="7"/>
        <v/>
      </c>
      <c r="AJ2003" s="45">
        <f t="shared" si="8"/>
        <v>0.4839694973</v>
      </c>
      <c r="AK2003" s="45">
        <f t="shared" si="9"/>
        <v>0.0154179839</v>
      </c>
      <c r="AL2003" s="45">
        <f t="shared" si="10"/>
        <v>-0.01518387909</v>
      </c>
      <c r="AM2003" s="45">
        <f t="shared" si="11"/>
        <v>-0.01518387909</v>
      </c>
    </row>
    <row r="2004">
      <c r="A2004" s="33" t="s">
        <v>211</v>
      </c>
      <c r="B2004" s="34" t="s">
        <v>217</v>
      </c>
      <c r="C2004" s="35" t="s">
        <v>60</v>
      </c>
      <c r="D2004" s="36" t="str">
        <f t="shared" si="1"/>
        <v>Oceania/Kiribati-Oceania/2012</v>
      </c>
      <c r="E2004" s="37">
        <f t="array" ref="E2004:H2004">VLOOKUP(D2004, GDP!D:L,{6,7,8,9},0)</f>
        <v>174984469</v>
      </c>
      <c r="F2004" s="38">
        <v>0.107</v>
      </c>
      <c r="G2004" s="37">
        <v>187.0</v>
      </c>
      <c r="H2004" s="38"/>
      <c r="I2004" s="39" t="str">
        <f t="array" ref="I2004:J2004">VLOOKUP(D2004, ENERGY!I:M,{4,5},0)</f>
        <v/>
      </c>
      <c r="J2004" s="39"/>
      <c r="K2004" s="40">
        <f t="array" ref="K2004:S2004">VLOOKUP(D2004, 'HUMAN RESOURCES'!D:V,{11,12,13,14,15,16,17,18,19},0)</f>
        <v>23</v>
      </c>
      <c r="L2004" s="40">
        <v>46.0</v>
      </c>
      <c r="M2004" s="40">
        <v>71.0</v>
      </c>
      <c r="N2004" s="41">
        <v>66.0</v>
      </c>
      <c r="O2004" s="42">
        <v>0.324</v>
      </c>
      <c r="P2004" s="42">
        <v>0.636</v>
      </c>
      <c r="Q2004" s="42">
        <v>0.04</v>
      </c>
      <c r="R2004" s="40">
        <v>100786.0</v>
      </c>
      <c r="S2004" s="42">
        <v>0.439</v>
      </c>
      <c r="T2004" s="43">
        <f t="array" ref="T2004:U2004">VLOOKUP(D2004, TOURISM!D:H,{4,5},0)</f>
        <v>2700000</v>
      </c>
      <c r="U2004" s="43">
        <v>1.09E7</v>
      </c>
      <c r="V2004" s="38">
        <f t="array" ref="V2004:AA2004">VLOOKUP(D2004, BUSINESS!D:P,{8,9,10,11,12,13},0)</f>
        <v>0.318</v>
      </c>
      <c r="W2004" s="37">
        <v>31.0</v>
      </c>
      <c r="X2004" s="37">
        <v>117.0</v>
      </c>
      <c r="Y2004" s="37">
        <v>120.0</v>
      </c>
      <c r="Z2004" s="38">
        <v>0.107</v>
      </c>
      <c r="AA2004" s="38">
        <v>0.159</v>
      </c>
      <c r="AB2004" s="44">
        <f t="shared" si="670"/>
        <v>1736.198172</v>
      </c>
      <c r="AC2004" s="44"/>
      <c r="AD2004" s="44"/>
      <c r="AE2004" s="44">
        <f t="shared" si="671"/>
        <v>26.78943504</v>
      </c>
      <c r="AF2004" s="44">
        <f t="shared" si="673"/>
        <v>108.1499415</v>
      </c>
      <c r="AG2004" s="45">
        <f t="shared" si="5"/>
        <v>0.0003711362529</v>
      </c>
      <c r="AH2004" s="45">
        <f t="shared" si="6"/>
        <v>0.03314917127</v>
      </c>
      <c r="AI2004" s="45" t="str">
        <f t="shared" si="7"/>
        <v/>
      </c>
      <c r="AJ2004" s="45" t="str">
        <f t="shared" si="8"/>
        <v/>
      </c>
      <c r="AK2004" s="45">
        <f t="shared" si="9"/>
        <v>0.01547607053</v>
      </c>
      <c r="AL2004" s="45">
        <f t="shared" si="10"/>
        <v>-0.01524021193</v>
      </c>
      <c r="AM2004" s="45">
        <f t="shared" si="11"/>
        <v>-0.01524021193</v>
      </c>
    </row>
    <row r="2005">
      <c r="A2005" s="33" t="s">
        <v>211</v>
      </c>
      <c r="B2005" s="34" t="s">
        <v>218</v>
      </c>
      <c r="C2005" s="35" t="s">
        <v>48</v>
      </c>
      <c r="D2005" s="36" t="str">
        <f t="shared" si="1"/>
        <v>Oceania/Marshall Islands-Oceania/2000</v>
      </c>
      <c r="E2005" s="37">
        <f t="array" ref="E2005:H2005">VLOOKUP(D2005, GDP!D:L,{6,7,8,9},0)</f>
        <v>110937729</v>
      </c>
      <c r="F2005" s="38">
        <v>0.225</v>
      </c>
      <c r="G2005" s="37">
        <v>466.0</v>
      </c>
      <c r="H2005" s="38"/>
      <c r="I2005" s="39" t="str">
        <f t="array" ref="I2005:J2005">VLOOKUP(D2005, ENERGY!I:M,{4,5},0)</f>
        <v/>
      </c>
      <c r="J2005" s="39"/>
      <c r="K2005" s="40" t="str">
        <f t="array" ref="K2005:S2005">VLOOKUP(D2005, 'HUMAN RESOURCES'!D:V,{11,12,13,14,15,16,17,18,19},0)</f>
        <v/>
      </c>
      <c r="L2005" s="40">
        <v>34.0</v>
      </c>
      <c r="M2005" s="40">
        <v>68.0</v>
      </c>
      <c r="N2005" s="41">
        <v>63.0</v>
      </c>
      <c r="O2005" s="42"/>
      <c r="P2005" s="42"/>
      <c r="Q2005" s="42"/>
      <c r="R2005" s="40">
        <v>52161.0</v>
      </c>
      <c r="S2005" s="42">
        <v>0.684</v>
      </c>
      <c r="T2005" s="43">
        <f t="array" ref="T2005:U2005">VLOOKUP(D2005, TOURISM!D:H,{4,5},0)</f>
        <v>3000000</v>
      </c>
      <c r="U2005" s="43">
        <v>200000.0</v>
      </c>
      <c r="V2005" s="38" t="str">
        <f t="array" ref="V2005:AA2005">VLOOKUP(D2005, BUSINESS!D:P,{8,9,10,11,12,13},0)</f>
        <v/>
      </c>
      <c r="W2005" s="37"/>
      <c r="X2005" s="37"/>
      <c r="Y2005" s="37"/>
      <c r="Z2005" s="38">
        <v>0.015</v>
      </c>
      <c r="AA2005" s="38">
        <v>0.009</v>
      </c>
      <c r="AB2005" s="44">
        <f t="shared" si="670"/>
        <v>2126.832864</v>
      </c>
      <c r="AC2005" s="44"/>
      <c r="AD2005" s="44"/>
      <c r="AE2005" s="44">
        <f t="shared" si="671"/>
        <v>57.51423477</v>
      </c>
      <c r="AF2005" s="44">
        <f t="shared" si="673"/>
        <v>3.834282318</v>
      </c>
      <c r="AG2005" s="45" t="str">
        <f t="shared" si="5"/>
        <v/>
      </c>
      <c r="AH2005" s="45" t="str">
        <f t="shared" si="6"/>
        <v/>
      </c>
      <c r="AI2005" s="45" t="str">
        <f t="shared" si="7"/>
        <v/>
      </c>
      <c r="AJ2005" s="45" t="str">
        <f t="shared" si="8"/>
        <v/>
      </c>
      <c r="AK2005" s="45" t="str">
        <f t="shared" si="9"/>
        <v/>
      </c>
      <c r="AL2005" s="45" t="str">
        <f t="shared" si="10"/>
        <v/>
      </c>
      <c r="AM2005" s="45" t="str">
        <f t="shared" si="11"/>
        <v/>
      </c>
    </row>
    <row r="2006">
      <c r="A2006" s="33" t="s">
        <v>211</v>
      </c>
      <c r="B2006" s="34" t="s">
        <v>218</v>
      </c>
      <c r="C2006" s="35" t="s">
        <v>49</v>
      </c>
      <c r="D2006" s="36" t="str">
        <f t="shared" si="1"/>
        <v>Oceania/Marshall Islands-Oceania/2001</v>
      </c>
      <c r="E2006" s="37">
        <f t="array" ref="E2006:H2006">VLOOKUP(D2006, GDP!D:L,{6,7,8,9},0)</f>
        <v>115152143</v>
      </c>
      <c r="F2006" s="38">
        <v>0.194</v>
      </c>
      <c r="G2006" s="37">
        <v>412.0</v>
      </c>
      <c r="H2006" s="38"/>
      <c r="I2006" s="39" t="str">
        <f t="array" ref="I2006:J2006">VLOOKUP(D2006, ENERGY!I:M,{4,5},0)</f>
        <v/>
      </c>
      <c r="J2006" s="39"/>
      <c r="K2006" s="40" t="str">
        <f t="array" ref="K2006:S2006">VLOOKUP(D2006, 'HUMAN RESOURCES'!D:V,{11,12,13,14,15,16,17,18,19},0)</f>
        <v/>
      </c>
      <c r="L2006" s="40">
        <v>33.0</v>
      </c>
      <c r="M2006" s="40">
        <v>68.0</v>
      </c>
      <c r="N2006" s="41">
        <v>63.0</v>
      </c>
      <c r="O2006" s="42"/>
      <c r="P2006" s="42"/>
      <c r="Q2006" s="42"/>
      <c r="R2006" s="40">
        <v>52184.0</v>
      </c>
      <c r="S2006" s="42">
        <v>0.687</v>
      </c>
      <c r="T2006" s="43">
        <f t="array" ref="T2006:U2006">VLOOKUP(D2006, TOURISM!D:H,{4,5},0)</f>
        <v>3100000</v>
      </c>
      <c r="U2006" s="43">
        <v>300000.0</v>
      </c>
      <c r="V2006" s="38" t="str">
        <f t="array" ref="V2006:AA2006">VLOOKUP(D2006, BUSINESS!D:P,{8,9,10,11,12,13},0)</f>
        <v/>
      </c>
      <c r="W2006" s="37"/>
      <c r="X2006" s="37"/>
      <c r="Y2006" s="37"/>
      <c r="Z2006" s="38">
        <v>0.017</v>
      </c>
      <c r="AA2006" s="38">
        <v>0.009</v>
      </c>
      <c r="AB2006" s="44">
        <f t="shared" si="670"/>
        <v>2206.656121</v>
      </c>
      <c r="AC2006" s="44"/>
      <c r="AD2006" s="44"/>
      <c r="AE2006" s="44">
        <f t="shared" si="671"/>
        <v>59.40518166</v>
      </c>
      <c r="AF2006" s="44">
        <f t="shared" si="673"/>
        <v>5.748888548</v>
      </c>
      <c r="AG2006" s="45">
        <f t="shared" si="5"/>
        <v>0.03753151382</v>
      </c>
      <c r="AH2006" s="45">
        <f t="shared" si="6"/>
        <v>-0.1158798283</v>
      </c>
      <c r="AI2006" s="45" t="str">
        <f t="shared" si="7"/>
        <v/>
      </c>
      <c r="AJ2006" s="45" t="str">
        <f t="shared" si="8"/>
        <v/>
      </c>
      <c r="AK2006" s="45">
        <f t="shared" si="9"/>
        <v>0.0004409424666</v>
      </c>
      <c r="AL2006" s="45">
        <f t="shared" si="10"/>
        <v>0.03287789361</v>
      </c>
      <c r="AM2006" s="45">
        <f t="shared" si="11"/>
        <v>0.4993388778</v>
      </c>
    </row>
    <row r="2007">
      <c r="A2007" s="33" t="s">
        <v>211</v>
      </c>
      <c r="B2007" s="34" t="s">
        <v>218</v>
      </c>
      <c r="C2007" s="35" t="s">
        <v>50</v>
      </c>
      <c r="D2007" s="36" t="str">
        <f t="shared" si="1"/>
        <v>Oceania/Marshall Islands-Oceania/2002</v>
      </c>
      <c r="E2007" s="37">
        <f t="array" ref="E2007:H2007">VLOOKUP(D2007, GDP!D:L,{6,7,8,9},0)</f>
        <v>124735072</v>
      </c>
      <c r="F2007" s="38">
        <v>0.182</v>
      </c>
      <c r="G2007" s="37">
        <v>418.0</v>
      </c>
      <c r="H2007" s="38"/>
      <c r="I2007" s="39" t="str">
        <f t="array" ref="I2007:J2007">VLOOKUP(D2007, ENERGY!I:M,{4,5},0)</f>
        <v/>
      </c>
      <c r="J2007" s="39">
        <v>103.0</v>
      </c>
      <c r="K2007" s="40" t="str">
        <f t="array" ref="K2007:S2007">VLOOKUP(D2007, 'HUMAN RESOURCES'!D:V,{11,12,13,14,15,16,17,18,19},0)</f>
        <v/>
      </c>
      <c r="L2007" s="40">
        <v>33.0</v>
      </c>
      <c r="M2007" s="40">
        <v>68.0</v>
      </c>
      <c r="N2007" s="41">
        <v>63.0</v>
      </c>
      <c r="O2007" s="42"/>
      <c r="P2007" s="42"/>
      <c r="Q2007" s="42"/>
      <c r="R2007" s="40">
        <v>52161.0</v>
      </c>
      <c r="S2007" s="42">
        <v>0.69</v>
      </c>
      <c r="T2007" s="43">
        <f t="array" ref="T2007:U2007">VLOOKUP(D2007, TOURISM!D:H,{4,5},0)</f>
        <v>3400000</v>
      </c>
      <c r="U2007" s="43">
        <v>300000.0</v>
      </c>
      <c r="V2007" s="38" t="str">
        <f t="array" ref="V2007:AA2007">VLOOKUP(D2007, BUSINESS!D:P,{8,9,10,11,12,13},0)</f>
        <v/>
      </c>
      <c r="W2007" s="37"/>
      <c r="X2007" s="37"/>
      <c r="Y2007" s="37"/>
      <c r="Z2007" s="38">
        <v>0.023</v>
      </c>
      <c r="AA2007" s="38">
        <v>0.011</v>
      </c>
      <c r="AB2007" s="44">
        <f t="shared" si="670"/>
        <v>2391.347405</v>
      </c>
      <c r="AC2007" s="44"/>
      <c r="AD2007" s="44">
        <f t="shared" ref="AD2007:AD2012" si="676">J2007/R2007*1000</f>
        <v>1.974655394</v>
      </c>
      <c r="AE2007" s="44">
        <f t="shared" si="671"/>
        <v>65.18279941</v>
      </c>
      <c r="AF2007" s="44">
        <f t="shared" si="673"/>
        <v>5.751423477</v>
      </c>
      <c r="AG2007" s="45">
        <f t="shared" si="5"/>
        <v>0.08369735672</v>
      </c>
      <c r="AH2007" s="45">
        <f t="shared" si="6"/>
        <v>0.0145631068</v>
      </c>
      <c r="AI2007" s="45" t="str">
        <f t="shared" si="7"/>
        <v/>
      </c>
      <c r="AJ2007" s="45" t="str">
        <f t="shared" si="8"/>
        <v/>
      </c>
      <c r="AK2007" s="45">
        <f t="shared" si="9"/>
        <v>-0.000440748122</v>
      </c>
      <c r="AL2007" s="45">
        <f t="shared" si="10"/>
        <v>0.09725780787</v>
      </c>
      <c r="AM2007" s="45">
        <f t="shared" si="11"/>
        <v>0.0004409424666</v>
      </c>
    </row>
    <row r="2008">
      <c r="A2008" s="33" t="s">
        <v>211</v>
      </c>
      <c r="B2008" s="34" t="s">
        <v>218</v>
      </c>
      <c r="C2008" s="35" t="s">
        <v>51</v>
      </c>
      <c r="D2008" s="36" t="str">
        <f t="shared" si="1"/>
        <v>Oceania/Marshall Islands-Oceania/2003</v>
      </c>
      <c r="E2008" s="37">
        <f t="array" ref="E2008:H2008">VLOOKUP(D2008, GDP!D:L,{6,7,8,9},0)</f>
        <v>126887585</v>
      </c>
      <c r="F2008" s="38">
        <v>0.173</v>
      </c>
      <c r="G2008" s="37">
        <v>411.0</v>
      </c>
      <c r="H2008" s="38"/>
      <c r="I2008" s="39" t="str">
        <f t="array" ref="I2008:J2008">VLOOKUP(D2008, ENERGY!I:M,{4,5},0)</f>
        <v/>
      </c>
      <c r="J2008" s="39">
        <v>103.0</v>
      </c>
      <c r="K2008" s="40" t="str">
        <f t="array" ref="K2008:S2008">VLOOKUP(D2008, 'HUMAN RESOURCES'!D:V,{11,12,13,14,15,16,17,18,19},0)</f>
        <v/>
      </c>
      <c r="L2008" s="40">
        <v>33.0</v>
      </c>
      <c r="M2008" s="40">
        <v>68.0</v>
      </c>
      <c r="N2008" s="41">
        <v>63.0</v>
      </c>
      <c r="O2008" s="42"/>
      <c r="P2008" s="42"/>
      <c r="Q2008" s="42"/>
      <c r="R2008" s="40">
        <v>52115.0</v>
      </c>
      <c r="S2008" s="42">
        <v>0.693</v>
      </c>
      <c r="T2008" s="43">
        <f t="array" ref="T2008:U2008">VLOOKUP(D2008, TOURISM!D:H,{4,5},0)</f>
        <v>4000000</v>
      </c>
      <c r="U2008" s="43">
        <v>300000.0</v>
      </c>
      <c r="V2008" s="38" t="str">
        <f t="array" ref="V2008:AA2008">VLOOKUP(D2008, BUSINESS!D:P,{8,9,10,11,12,13},0)</f>
        <v/>
      </c>
      <c r="W2008" s="37">
        <v>17.0</v>
      </c>
      <c r="X2008" s="37"/>
      <c r="Y2008" s="37"/>
      <c r="Z2008" s="38">
        <v>0.026</v>
      </c>
      <c r="AA2008" s="38">
        <v>0.011</v>
      </c>
      <c r="AB2008" s="44">
        <f t="shared" si="670"/>
        <v>2434.761297</v>
      </c>
      <c r="AC2008" s="44"/>
      <c r="AD2008" s="44">
        <f t="shared" si="676"/>
        <v>1.97639835</v>
      </c>
      <c r="AE2008" s="44">
        <f t="shared" si="671"/>
        <v>76.75333397</v>
      </c>
      <c r="AF2008" s="44">
        <f t="shared" si="673"/>
        <v>5.756500048</v>
      </c>
      <c r="AG2008" s="45">
        <f t="shared" si="5"/>
        <v>0.0181545734</v>
      </c>
      <c r="AH2008" s="45">
        <f t="shared" si="6"/>
        <v>-0.01674641148</v>
      </c>
      <c r="AI2008" s="45" t="str">
        <f t="shared" si="7"/>
        <v/>
      </c>
      <c r="AJ2008" s="45">
        <f t="shared" si="8"/>
        <v>0.0008826633407</v>
      </c>
      <c r="AK2008" s="45">
        <f t="shared" si="9"/>
        <v>-0.0008818849332</v>
      </c>
      <c r="AL2008" s="45">
        <f t="shared" si="10"/>
        <v>0.1775090157</v>
      </c>
      <c r="AM2008" s="45">
        <f t="shared" si="11"/>
        <v>0.0008826633407</v>
      </c>
    </row>
    <row r="2009">
      <c r="A2009" s="33" t="s">
        <v>211</v>
      </c>
      <c r="B2009" s="34" t="s">
        <v>218</v>
      </c>
      <c r="C2009" s="35" t="s">
        <v>52</v>
      </c>
      <c r="D2009" s="36" t="str">
        <f t="shared" si="1"/>
        <v>Oceania/Marshall Islands-Oceania/2004</v>
      </c>
      <c r="E2009" s="37">
        <f t="array" ref="E2009:H2009">VLOOKUP(D2009, GDP!D:L,{6,7,8,9},0)</f>
        <v>131106366</v>
      </c>
      <c r="F2009" s="38">
        <v>0.176</v>
      </c>
      <c r="G2009" s="37">
        <v>449.0</v>
      </c>
      <c r="H2009" s="38"/>
      <c r="I2009" s="39" t="str">
        <f t="array" ref="I2009:J2009">VLOOKUP(D2009, ENERGY!I:M,{4,5},0)</f>
        <v/>
      </c>
      <c r="J2009" s="39">
        <v>99.0</v>
      </c>
      <c r="K2009" s="40" t="str">
        <f t="array" ref="K2009:S2009">VLOOKUP(D2009, 'HUMAN RESOURCES'!D:V,{11,12,13,14,15,16,17,18,19},0)</f>
        <v/>
      </c>
      <c r="L2009" s="40">
        <v>33.0</v>
      </c>
      <c r="M2009" s="40">
        <v>68.0</v>
      </c>
      <c r="N2009" s="41">
        <v>63.0</v>
      </c>
      <c r="O2009" s="42"/>
      <c r="P2009" s="42"/>
      <c r="Q2009" s="42"/>
      <c r="R2009" s="40">
        <v>52074.0</v>
      </c>
      <c r="S2009" s="42">
        <v>0.696</v>
      </c>
      <c r="T2009" s="43">
        <f t="array" ref="T2009:U2009">VLOOKUP(D2009, TOURISM!D:H,{4,5},0)</f>
        <v>5000000</v>
      </c>
      <c r="U2009" s="43">
        <v>400000.0</v>
      </c>
      <c r="V2009" s="38" t="str">
        <f t="array" ref="V2009:AA2009">VLOOKUP(D2009, BUSINESS!D:P,{8,9,10,11,12,13},0)</f>
        <v/>
      </c>
      <c r="W2009" s="37">
        <v>17.0</v>
      </c>
      <c r="X2009" s="37"/>
      <c r="Y2009" s="37"/>
      <c r="Z2009" s="38">
        <v>0.036</v>
      </c>
      <c r="AA2009" s="38">
        <v>0.012</v>
      </c>
      <c r="AB2009" s="44">
        <f t="shared" si="670"/>
        <v>2517.693398</v>
      </c>
      <c r="AC2009" s="44"/>
      <c r="AD2009" s="44">
        <f t="shared" si="676"/>
        <v>1.901140684</v>
      </c>
      <c r="AE2009" s="44">
        <f t="shared" si="671"/>
        <v>96.01720628</v>
      </c>
      <c r="AF2009" s="44">
        <f t="shared" si="673"/>
        <v>7.681376503</v>
      </c>
      <c r="AG2009" s="45">
        <f t="shared" si="5"/>
        <v>0.03406169665</v>
      </c>
      <c r="AH2009" s="45">
        <f t="shared" si="6"/>
        <v>0.09245742092</v>
      </c>
      <c r="AI2009" s="45" t="str">
        <f t="shared" si="7"/>
        <v/>
      </c>
      <c r="AJ2009" s="45">
        <f t="shared" si="8"/>
        <v>-0.03807818672</v>
      </c>
      <c r="AK2009" s="45">
        <f t="shared" si="9"/>
        <v>-0.0007867216732</v>
      </c>
      <c r="AL2009" s="45">
        <f t="shared" si="10"/>
        <v>0.2509841764</v>
      </c>
      <c r="AM2009" s="45">
        <f t="shared" si="11"/>
        <v>0.3343831215</v>
      </c>
    </row>
    <row r="2010">
      <c r="A2010" s="33" t="s">
        <v>211</v>
      </c>
      <c r="B2010" s="34" t="s">
        <v>218</v>
      </c>
      <c r="C2010" s="35" t="s">
        <v>53</v>
      </c>
      <c r="D2010" s="36" t="str">
        <f t="shared" si="1"/>
        <v>Oceania/Marshall Islands-Oceania/2005</v>
      </c>
      <c r="E2010" s="37">
        <f t="array" ref="E2010:H2010">VLOOKUP(D2010, GDP!D:L,{6,7,8,9},0)</f>
        <v>137556823</v>
      </c>
      <c r="F2010" s="38">
        <v>0.173</v>
      </c>
      <c r="G2010" s="37">
        <v>462.0</v>
      </c>
      <c r="H2010" s="38"/>
      <c r="I2010" s="39" t="str">
        <f t="array" ref="I2010:J2010">VLOOKUP(D2010, ENERGY!I:M,{4,5},0)</f>
        <v/>
      </c>
      <c r="J2010" s="39">
        <v>84.0</v>
      </c>
      <c r="K2010" s="40">
        <f t="array" ref="K2010:S2010">VLOOKUP(D2010, 'HUMAN RESOURCES'!D:V,{11,12,13,14,15,16,17,18,19},0)</f>
        <v>35</v>
      </c>
      <c r="L2010" s="40">
        <v>33.0</v>
      </c>
      <c r="M2010" s="40">
        <v>68.0</v>
      </c>
      <c r="N2010" s="41">
        <v>63.0</v>
      </c>
      <c r="O2010" s="42"/>
      <c r="P2010" s="42"/>
      <c r="Q2010" s="42"/>
      <c r="R2010" s="40">
        <v>52058.0</v>
      </c>
      <c r="S2010" s="42">
        <v>0.699</v>
      </c>
      <c r="T2010" s="43">
        <f t="array" ref="T2010:U2010">VLOOKUP(D2010, TOURISM!D:H,{4,5},0)</f>
        <v>5700000</v>
      </c>
      <c r="U2010" s="43">
        <v>400000.0</v>
      </c>
      <c r="V2010" s="38">
        <f t="array" ref="V2010:AA2010">VLOOKUP(D2010, BUSINESS!D:P,{8,9,10,11,12,13},0)</f>
        <v>0.648</v>
      </c>
      <c r="W2010" s="37">
        <v>17.0</v>
      </c>
      <c r="X2010" s="37"/>
      <c r="Y2010" s="37">
        <v>128.0</v>
      </c>
      <c r="Z2010" s="38">
        <v>0.039</v>
      </c>
      <c r="AA2010" s="38">
        <v>0.013</v>
      </c>
      <c r="AB2010" s="44">
        <f t="shared" si="670"/>
        <v>2642.376253</v>
      </c>
      <c r="AC2010" s="44"/>
      <c r="AD2010" s="44">
        <f t="shared" si="676"/>
        <v>1.613584848</v>
      </c>
      <c r="AE2010" s="44">
        <f t="shared" si="671"/>
        <v>109.4932575</v>
      </c>
      <c r="AF2010" s="44">
        <f t="shared" si="673"/>
        <v>7.68373737</v>
      </c>
      <c r="AG2010" s="45">
        <f t="shared" si="5"/>
        <v>0.04952265262</v>
      </c>
      <c r="AH2010" s="45">
        <f t="shared" si="6"/>
        <v>0.0289532294</v>
      </c>
      <c r="AI2010" s="45" t="str">
        <f t="shared" si="7"/>
        <v/>
      </c>
      <c r="AJ2010" s="45">
        <f t="shared" si="8"/>
        <v>-0.1512543701</v>
      </c>
      <c r="AK2010" s="45">
        <f t="shared" si="9"/>
        <v>-0.0003072550601</v>
      </c>
      <c r="AL2010" s="45">
        <f t="shared" si="10"/>
        <v>0.1403503784</v>
      </c>
      <c r="AM2010" s="45">
        <f t="shared" si="11"/>
        <v>0.0003073494948</v>
      </c>
    </row>
    <row r="2011">
      <c r="A2011" s="33" t="s">
        <v>211</v>
      </c>
      <c r="B2011" s="34" t="s">
        <v>218</v>
      </c>
      <c r="C2011" s="35" t="s">
        <v>54</v>
      </c>
      <c r="D2011" s="36" t="str">
        <f t="shared" si="1"/>
        <v>Oceania/Marshall Islands-Oceania/2006</v>
      </c>
      <c r="E2011" s="37">
        <f t="array" ref="E2011:H2011">VLOOKUP(D2011, GDP!D:L,{6,7,8,9},0)</f>
        <v>143352031</v>
      </c>
      <c r="F2011" s="38">
        <v>0.196</v>
      </c>
      <c r="G2011" s="37">
        <v>547.0</v>
      </c>
      <c r="H2011" s="38"/>
      <c r="I2011" s="39">
        <f t="array" ref="I2011:J2011">VLOOKUP(D2011, ENERGY!I:M,{4,5},0)</f>
        <v>29</v>
      </c>
      <c r="J2011" s="39">
        <v>84.5</v>
      </c>
      <c r="K2011" s="40">
        <f t="array" ref="K2011:S2011">VLOOKUP(D2011, 'HUMAN RESOURCES'!D:V,{11,12,13,14,15,16,17,18,19},0)</f>
        <v>35</v>
      </c>
      <c r="L2011" s="40">
        <v>33.0</v>
      </c>
      <c r="M2011" s="40">
        <v>68.0</v>
      </c>
      <c r="N2011" s="41">
        <v>63.0</v>
      </c>
      <c r="O2011" s="42"/>
      <c r="P2011" s="42"/>
      <c r="Q2011" s="42"/>
      <c r="R2011" s="40">
        <v>52084.0</v>
      </c>
      <c r="S2011" s="42">
        <v>0.702</v>
      </c>
      <c r="T2011" s="43">
        <f t="array" ref="T2011:U2011">VLOOKUP(D2011, TOURISM!D:H,{4,5},0)</f>
        <v>6600000</v>
      </c>
      <c r="U2011" s="43">
        <v>400000.0</v>
      </c>
      <c r="V2011" s="38">
        <f t="array" ref="V2011:AA2011">VLOOKUP(D2011, BUSINESS!D:P,{8,9,10,11,12,13},0)</f>
        <v>0.648</v>
      </c>
      <c r="W2011" s="37">
        <v>17.0</v>
      </c>
      <c r="X2011" s="37"/>
      <c r="Y2011" s="37">
        <v>128.0</v>
      </c>
      <c r="Z2011" s="38">
        <v>0.038</v>
      </c>
      <c r="AA2011" s="38">
        <v>0.013</v>
      </c>
      <c r="AB2011" s="44">
        <f t="shared" si="670"/>
        <v>2752.323765</v>
      </c>
      <c r="AC2011" s="44">
        <f t="shared" ref="AC2011:AC2012" si="677">(I2011/R2011)*1000</f>
        <v>0.5567928731</v>
      </c>
      <c r="AD2011" s="44">
        <f t="shared" si="676"/>
        <v>1.622379234</v>
      </c>
      <c r="AE2011" s="44">
        <f t="shared" si="671"/>
        <v>126.718378</v>
      </c>
      <c r="AF2011" s="44">
        <f t="shared" si="673"/>
        <v>7.679901697</v>
      </c>
      <c r="AG2011" s="45">
        <f t="shared" si="5"/>
        <v>0.04160933247</v>
      </c>
      <c r="AH2011" s="45">
        <f t="shared" si="6"/>
        <v>0.183982684</v>
      </c>
      <c r="AI2011" s="45" t="str">
        <f t="shared" si="7"/>
        <v/>
      </c>
      <c r="AJ2011" s="45">
        <f t="shared" si="8"/>
        <v>0.005450215952</v>
      </c>
      <c r="AK2011" s="45">
        <f t="shared" si="9"/>
        <v>0.000499442929</v>
      </c>
      <c r="AL2011" s="45">
        <f t="shared" si="10"/>
        <v>0.1573167232</v>
      </c>
      <c r="AM2011" s="45">
        <f t="shared" si="11"/>
        <v>-0.0004991936103</v>
      </c>
    </row>
    <row r="2012">
      <c r="A2012" s="33" t="s">
        <v>211</v>
      </c>
      <c r="B2012" s="34" t="s">
        <v>218</v>
      </c>
      <c r="C2012" s="35" t="s">
        <v>55</v>
      </c>
      <c r="D2012" s="36" t="str">
        <f t="shared" si="1"/>
        <v>Oceania/Marshall Islands-Oceania/2007</v>
      </c>
      <c r="E2012" s="37">
        <f t="array" ref="E2012:H2012">VLOOKUP(D2012, GDP!D:L,{6,7,8,9},0)</f>
        <v>149739017</v>
      </c>
      <c r="F2012" s="38">
        <v>0.196</v>
      </c>
      <c r="G2012" s="37">
        <v>587.0</v>
      </c>
      <c r="H2012" s="38"/>
      <c r="I2012" s="39">
        <f t="array" ref="I2012:J2012">VLOOKUP(D2012, ENERGY!I:M,{4,5},0)</f>
        <v>32</v>
      </c>
      <c r="J2012" s="39">
        <v>99.0</v>
      </c>
      <c r="K2012" s="40">
        <f t="array" ref="K2012:S2012">VLOOKUP(D2012, 'HUMAN RESOURCES'!D:V,{11,12,13,14,15,16,17,18,19},0)</f>
        <v>35</v>
      </c>
      <c r="L2012" s="40">
        <v>32.0</v>
      </c>
      <c r="M2012" s="40">
        <v>68.0</v>
      </c>
      <c r="N2012" s="41">
        <v>63.0</v>
      </c>
      <c r="O2012" s="42"/>
      <c r="P2012" s="42"/>
      <c r="Q2012" s="42"/>
      <c r="R2012" s="40">
        <v>52150.0</v>
      </c>
      <c r="S2012" s="42">
        <v>0.705</v>
      </c>
      <c r="T2012" s="43">
        <f t="array" ref="T2012:U2012">VLOOKUP(D2012, TOURISM!D:H,{4,5},0)</f>
        <v>4500000</v>
      </c>
      <c r="U2012" s="43">
        <v>400000.0</v>
      </c>
      <c r="V2012" s="38">
        <f t="array" ref="V2012:AA2012">VLOOKUP(D2012, BUSINESS!D:P,{8,9,10,11,12,13},0)</f>
        <v>0.648</v>
      </c>
      <c r="W2012" s="37">
        <v>17.0</v>
      </c>
      <c r="X2012" s="37"/>
      <c r="Y2012" s="37">
        <v>128.0</v>
      </c>
      <c r="Z2012" s="38">
        <v>0.04</v>
      </c>
      <c r="AA2012" s="38">
        <v>0.013</v>
      </c>
      <c r="AB2012" s="44">
        <f t="shared" si="670"/>
        <v>2871.313845</v>
      </c>
      <c r="AC2012" s="44">
        <f t="shared" si="677"/>
        <v>0.6136145733</v>
      </c>
      <c r="AD2012" s="44">
        <f t="shared" si="676"/>
        <v>1.898370086</v>
      </c>
      <c r="AE2012" s="44">
        <f t="shared" si="671"/>
        <v>86.28954938</v>
      </c>
      <c r="AF2012" s="44">
        <f t="shared" si="673"/>
        <v>7.670182167</v>
      </c>
      <c r="AG2012" s="45">
        <f t="shared" si="5"/>
        <v>0.04323258794</v>
      </c>
      <c r="AH2012" s="45">
        <f t="shared" si="6"/>
        <v>0.0731261426</v>
      </c>
      <c r="AI2012" s="45">
        <f t="shared" si="7"/>
        <v>0.1020517737</v>
      </c>
      <c r="AJ2012" s="45">
        <f t="shared" si="8"/>
        <v>0.1701148825</v>
      </c>
      <c r="AK2012" s="45">
        <f t="shared" si="9"/>
        <v>0.00126718378</v>
      </c>
      <c r="AL2012" s="45">
        <f t="shared" si="10"/>
        <v>-0.3190447137</v>
      </c>
      <c r="AM2012" s="45">
        <f t="shared" si="11"/>
        <v>-0.001265580058</v>
      </c>
    </row>
    <row r="2013">
      <c r="A2013" s="33" t="s">
        <v>211</v>
      </c>
      <c r="B2013" s="34" t="s">
        <v>218</v>
      </c>
      <c r="C2013" s="35" t="s">
        <v>56</v>
      </c>
      <c r="D2013" s="36" t="str">
        <f t="shared" si="1"/>
        <v>Oceania/Marshall Islands-Oceania/2008</v>
      </c>
      <c r="E2013" s="37">
        <f t="array" ref="E2013:H2013">VLOOKUP(D2013, GDP!D:L,{6,7,8,9},0)</f>
        <v>152565763</v>
      </c>
      <c r="F2013" s="38">
        <v>0.179</v>
      </c>
      <c r="G2013" s="37">
        <v>569.0</v>
      </c>
      <c r="H2013" s="38"/>
      <c r="I2013" s="39" t="str">
        <f t="array" ref="I2013:J2013">VLOOKUP(D2013, ENERGY!I:M,{4,5},0)</f>
        <v/>
      </c>
      <c r="J2013" s="39"/>
      <c r="K2013" s="40">
        <f t="array" ref="K2013:S2013">VLOOKUP(D2013, 'HUMAN RESOURCES'!D:V,{11,12,13,14,15,16,17,18,19},0)</f>
        <v>35000</v>
      </c>
      <c r="L2013" s="40">
        <v>32.0</v>
      </c>
      <c r="M2013" s="40">
        <v>68.0</v>
      </c>
      <c r="N2013" s="41">
        <v>63.0</v>
      </c>
      <c r="O2013" s="42"/>
      <c r="P2013" s="42"/>
      <c r="Q2013" s="42"/>
      <c r="R2013" s="40">
        <v>52245.0</v>
      </c>
      <c r="S2013" s="42">
        <v>0.708</v>
      </c>
      <c r="T2013" s="43">
        <f t="array" ref="T2013:U2013">VLOOKUP(D2013, TOURISM!D:H,{4,5},0)</f>
        <v>3000000</v>
      </c>
      <c r="U2013" s="43">
        <v>400000.0</v>
      </c>
      <c r="V2013" s="38">
        <f t="array" ref="V2013:AA2013">VLOOKUP(D2013, BUSINESS!D:P,{8,9,10,11,12,13},0)</f>
        <v>0.648</v>
      </c>
      <c r="W2013" s="37">
        <v>17.0</v>
      </c>
      <c r="X2013" s="37"/>
      <c r="Y2013" s="37">
        <v>128.0</v>
      </c>
      <c r="Z2013" s="38">
        <v>0.046</v>
      </c>
      <c r="AA2013" s="38">
        <v>0.013</v>
      </c>
      <c r="AB2013" s="44">
        <f t="shared" si="670"/>
        <v>2920.198354</v>
      </c>
      <c r="AC2013" s="44"/>
      <c r="AD2013" s="44"/>
      <c r="AE2013" s="44">
        <f t="shared" si="671"/>
        <v>57.42176285</v>
      </c>
      <c r="AF2013" s="44">
        <f t="shared" si="673"/>
        <v>7.656235046</v>
      </c>
      <c r="AG2013" s="45">
        <f t="shared" si="5"/>
        <v>0.01702513618</v>
      </c>
      <c r="AH2013" s="45">
        <f t="shared" si="6"/>
        <v>-0.03066439523</v>
      </c>
      <c r="AI2013" s="45" t="str">
        <f t="shared" si="7"/>
        <v/>
      </c>
      <c r="AJ2013" s="45" t="str">
        <f t="shared" si="8"/>
        <v/>
      </c>
      <c r="AK2013" s="45">
        <f t="shared" si="9"/>
        <v>0.001821668265</v>
      </c>
      <c r="AL2013" s="45">
        <f t="shared" si="10"/>
        <v>-0.3345455705</v>
      </c>
      <c r="AM2013" s="45">
        <f t="shared" si="11"/>
        <v>-0.001818355824</v>
      </c>
    </row>
    <row r="2014">
      <c r="A2014" s="33" t="s">
        <v>211</v>
      </c>
      <c r="B2014" s="34" t="s">
        <v>218</v>
      </c>
      <c r="C2014" s="35" t="s">
        <v>57</v>
      </c>
      <c r="D2014" s="36" t="str">
        <f t="shared" si="1"/>
        <v>Oceania/Marshall Islands-Oceania/2009</v>
      </c>
      <c r="E2014" s="37">
        <f t="array" ref="E2014:H2014">VLOOKUP(D2014, GDP!D:L,{6,7,8,9},0)</f>
        <v>151560778</v>
      </c>
      <c r="F2014" s="38">
        <v>0.175</v>
      </c>
      <c r="G2014" s="37">
        <v>551.0</v>
      </c>
      <c r="H2014" s="38"/>
      <c r="I2014" s="39">
        <f t="array" ref="I2014:J2014">VLOOKUP(D2014, ENERGY!I:M,{4,5},0)</f>
        <v>29</v>
      </c>
      <c r="J2014" s="39">
        <v>84.0</v>
      </c>
      <c r="K2014" s="40">
        <f t="array" ref="K2014:S2014">VLOOKUP(D2014, 'HUMAN RESOURCES'!D:V,{11,12,13,14,15,16,17,18,19},0)</f>
        <v>35000000</v>
      </c>
      <c r="L2014" s="40">
        <v>32.0</v>
      </c>
      <c r="M2014" s="40">
        <v>68.0</v>
      </c>
      <c r="N2014" s="41">
        <v>63.0</v>
      </c>
      <c r="O2014" s="42"/>
      <c r="P2014" s="42"/>
      <c r="Q2014" s="42"/>
      <c r="R2014" s="40">
        <v>52341.0</v>
      </c>
      <c r="S2014" s="42">
        <v>0.711</v>
      </c>
      <c r="T2014" s="43">
        <f t="array" ref="T2014:U2014">VLOOKUP(D2014, TOURISM!D:H,{4,5},0)</f>
        <v>3500000</v>
      </c>
      <c r="U2014" s="43">
        <v>400000.0</v>
      </c>
      <c r="V2014" s="38">
        <f t="array" ref="V2014:AA2014">VLOOKUP(D2014, BUSINESS!D:P,{8,9,10,11,12,13},0)</f>
        <v>0.648</v>
      </c>
      <c r="W2014" s="37">
        <v>17.0</v>
      </c>
      <c r="X2014" s="37"/>
      <c r="Y2014" s="37">
        <v>128.0</v>
      </c>
      <c r="Z2014" s="38">
        <v>0.056</v>
      </c>
      <c r="AA2014" s="38">
        <v>0.013</v>
      </c>
      <c r="AB2014" s="44">
        <f t="shared" si="670"/>
        <v>2895.641619</v>
      </c>
      <c r="AC2014" s="44">
        <f>(I2014/R2014)*1000</f>
        <v>0.5540589595</v>
      </c>
      <c r="AD2014" s="44">
        <f t="shared" ref="AD2014:AD2016" si="678">J2014/R2014*1000</f>
        <v>1.604860434</v>
      </c>
      <c r="AE2014" s="44">
        <f t="shared" si="671"/>
        <v>66.86918477</v>
      </c>
      <c r="AF2014" s="44">
        <f t="shared" si="673"/>
        <v>7.642192545</v>
      </c>
      <c r="AG2014" s="45">
        <f t="shared" si="5"/>
        <v>-0.008409269355</v>
      </c>
      <c r="AH2014" s="45">
        <f t="shared" si="6"/>
        <v>-0.0316344464</v>
      </c>
      <c r="AI2014" s="45" t="str">
        <f t="shared" si="7"/>
        <v/>
      </c>
      <c r="AJ2014" s="45" t="str">
        <f t="shared" si="8"/>
        <v/>
      </c>
      <c r="AK2014" s="45">
        <f t="shared" si="9"/>
        <v>0.001837496411</v>
      </c>
      <c r="AL2014" s="45">
        <f t="shared" si="10"/>
        <v>0.1645268528</v>
      </c>
      <c r="AM2014" s="45">
        <f t="shared" si="11"/>
        <v>-0.001834126211</v>
      </c>
    </row>
    <row r="2015">
      <c r="A2015" s="33" t="s">
        <v>211</v>
      </c>
      <c r="B2015" s="34" t="s">
        <v>218</v>
      </c>
      <c r="C2015" s="35" t="s">
        <v>58</v>
      </c>
      <c r="D2015" s="36" t="str">
        <f t="shared" si="1"/>
        <v>Oceania/Marshall Islands-Oceania/2010</v>
      </c>
      <c r="E2015" s="37">
        <f t="array" ref="E2015:H2015">VLOOKUP(D2015, GDP!D:L,{6,7,8,9},0)</f>
        <v>163200000</v>
      </c>
      <c r="F2015" s="38">
        <v>0.16</v>
      </c>
      <c r="G2015" s="37">
        <v>542.0</v>
      </c>
      <c r="H2015" s="38"/>
      <c r="I2015" s="39" t="str">
        <f t="array" ref="I2015:J2015">VLOOKUP(D2015, ENERGY!I:M,{4,5},0)</f>
        <v/>
      </c>
      <c r="J2015" s="39">
        <v>80.5</v>
      </c>
      <c r="K2015" s="40">
        <f t="array" ref="K2015:S2015">VLOOKUP(D2015, 'HUMAN RESOURCES'!D:V,{11,12,13,14,15,16,17,18,19},0)</f>
        <v>35000000000</v>
      </c>
      <c r="L2015" s="40">
        <v>32.0</v>
      </c>
      <c r="M2015" s="40">
        <v>68.0</v>
      </c>
      <c r="N2015" s="41">
        <v>63.0</v>
      </c>
      <c r="O2015" s="42"/>
      <c r="P2015" s="42"/>
      <c r="Q2015" s="42"/>
      <c r="R2015" s="40">
        <v>52428.0</v>
      </c>
      <c r="S2015" s="42">
        <v>0.713</v>
      </c>
      <c r="T2015" s="43">
        <f t="array" ref="T2015:U2015">VLOOKUP(D2015, TOURISM!D:H,{4,5},0)</f>
        <v>3300000</v>
      </c>
      <c r="U2015" s="43">
        <v>400000.0</v>
      </c>
      <c r="V2015" s="38">
        <f t="array" ref="V2015:AA2015">VLOOKUP(D2015, BUSINESS!D:P,{8,9,10,11,12,13},0)</f>
        <v>0.648</v>
      </c>
      <c r="W2015" s="37">
        <v>17.0</v>
      </c>
      <c r="X2015" s="37"/>
      <c r="Y2015" s="37">
        <v>128.0</v>
      </c>
      <c r="Z2015" s="38">
        <v>0.07</v>
      </c>
      <c r="AA2015" s="38">
        <v>0.013</v>
      </c>
      <c r="AB2015" s="44">
        <f t="shared" si="670"/>
        <v>3112.840467</v>
      </c>
      <c r="AC2015" s="44"/>
      <c r="AD2015" s="44">
        <f t="shared" si="678"/>
        <v>1.535439078</v>
      </c>
      <c r="AE2015" s="44">
        <f t="shared" si="671"/>
        <v>62.94346532</v>
      </c>
      <c r="AF2015" s="44">
        <f t="shared" si="673"/>
        <v>7.629510948</v>
      </c>
      <c r="AG2015" s="45">
        <f t="shared" si="5"/>
        <v>0.07500888442</v>
      </c>
      <c r="AH2015" s="45">
        <f t="shared" si="6"/>
        <v>-0.01633393829</v>
      </c>
      <c r="AI2015" s="45" t="str">
        <f t="shared" si="7"/>
        <v/>
      </c>
      <c r="AJ2015" s="45">
        <f t="shared" si="8"/>
        <v>-0.04325694285</v>
      </c>
      <c r="AK2015" s="45">
        <f t="shared" si="9"/>
        <v>0.001662176879</v>
      </c>
      <c r="AL2015" s="45">
        <f t="shared" si="10"/>
        <v>-0.05870745185</v>
      </c>
      <c r="AM2015" s="45">
        <f t="shared" si="11"/>
        <v>-0.001659418631</v>
      </c>
    </row>
    <row r="2016">
      <c r="A2016" s="33" t="s">
        <v>211</v>
      </c>
      <c r="B2016" s="34" t="s">
        <v>218</v>
      </c>
      <c r="C2016" s="35" t="s">
        <v>59</v>
      </c>
      <c r="D2016" s="36" t="str">
        <f t="shared" si="1"/>
        <v>Oceania/Marshall Islands-Oceania/2011</v>
      </c>
      <c r="E2016" s="37">
        <f t="array" ref="E2016:H2016">VLOOKUP(D2016, GDP!D:L,{6,7,8,9},0)</f>
        <v>170700000</v>
      </c>
      <c r="F2016" s="38">
        <v>0.16</v>
      </c>
      <c r="G2016" s="37">
        <v>567.0</v>
      </c>
      <c r="H2016" s="38"/>
      <c r="I2016" s="39">
        <f t="array" ref="I2016:J2016">VLOOKUP(D2016, ENERGY!I:M,{4,5},0)</f>
        <v>30</v>
      </c>
      <c r="J2016" s="39">
        <v>92.0</v>
      </c>
      <c r="K2016" s="40">
        <f t="array" ref="K2016:S2016">VLOOKUP(D2016, 'HUMAN RESOURCES'!D:V,{11,12,13,14,15,16,17,18,19},0)</f>
        <v>35000000000000</v>
      </c>
      <c r="L2016" s="40">
        <v>32.0</v>
      </c>
      <c r="M2016" s="40">
        <v>68.0</v>
      </c>
      <c r="N2016" s="41">
        <v>63.0</v>
      </c>
      <c r="O2016" s="42"/>
      <c r="P2016" s="42"/>
      <c r="Q2016" s="42"/>
      <c r="R2016" s="40">
        <v>52495.0</v>
      </c>
      <c r="S2016" s="42">
        <v>0.716</v>
      </c>
      <c r="T2016" s="43">
        <f t="array" ref="T2016:U2016">VLOOKUP(D2016, TOURISM!D:H,{4,5},0)</f>
        <v>3300000</v>
      </c>
      <c r="U2016" s="43">
        <v>400000.0</v>
      </c>
      <c r="V2016" s="38">
        <f t="array" ref="V2016:AA2016">VLOOKUP(D2016, BUSINESS!D:P,{8,9,10,11,12,13},0)</f>
        <v>0.648</v>
      </c>
      <c r="W2016" s="37">
        <v>17.0</v>
      </c>
      <c r="X2016" s="37"/>
      <c r="Y2016" s="37">
        <v>128.0</v>
      </c>
      <c r="Z2016" s="38">
        <v>0.081</v>
      </c>
      <c r="AA2016" s="38">
        <v>0.013</v>
      </c>
      <c r="AB2016" s="44">
        <f t="shared" si="670"/>
        <v>3251.738261</v>
      </c>
      <c r="AC2016" s="44">
        <f>(I2016/R2016)*1000</f>
        <v>0.5714829984</v>
      </c>
      <c r="AD2016" s="44">
        <f t="shared" si="678"/>
        <v>1.752547862</v>
      </c>
      <c r="AE2016" s="44">
        <f t="shared" si="671"/>
        <v>62.86312982</v>
      </c>
      <c r="AF2016" s="44">
        <f t="shared" si="673"/>
        <v>7.619773312</v>
      </c>
      <c r="AG2016" s="45">
        <f t="shared" si="5"/>
        <v>0.04462091628</v>
      </c>
      <c r="AH2016" s="45">
        <f t="shared" si="6"/>
        <v>0.04612546125</v>
      </c>
      <c r="AI2016" s="45" t="str">
        <f t="shared" si="7"/>
        <v/>
      </c>
      <c r="AJ2016" s="45">
        <f t="shared" si="8"/>
        <v>0.1413985005</v>
      </c>
      <c r="AK2016" s="45">
        <f t="shared" si="9"/>
        <v>0.001277943084</v>
      </c>
      <c r="AL2016" s="45">
        <f t="shared" si="10"/>
        <v>-0.00127631203</v>
      </c>
      <c r="AM2016" s="45">
        <f t="shared" si="11"/>
        <v>-0.00127631203</v>
      </c>
    </row>
    <row r="2017">
      <c r="A2017" s="33" t="s">
        <v>211</v>
      </c>
      <c r="B2017" s="34" t="s">
        <v>218</v>
      </c>
      <c r="C2017" s="35" t="s">
        <v>60</v>
      </c>
      <c r="D2017" s="36" t="str">
        <f t="shared" si="1"/>
        <v>Oceania/Marshall Islands-Oceania/2012</v>
      </c>
      <c r="E2017" s="37">
        <f t="array" ref="E2017:H2017">VLOOKUP(D2017, GDP!D:L,{6,7,8,9},0)</f>
        <v>173000000</v>
      </c>
      <c r="F2017" s="38">
        <v>0.156</v>
      </c>
      <c r="G2017" s="37">
        <v>590.0</v>
      </c>
      <c r="H2017" s="38"/>
      <c r="I2017" s="39" t="str">
        <f t="array" ref="I2017:J2017">VLOOKUP(D2017, ENERGY!I:M,{4,5},0)</f>
        <v/>
      </c>
      <c r="J2017" s="39"/>
      <c r="K2017" s="40">
        <f t="array" ref="K2017:S2017">VLOOKUP(D2017, 'HUMAN RESOURCES'!D:V,{11,12,13,14,15,16,17,18,19},0)</f>
        <v>3.5E+16</v>
      </c>
      <c r="L2017" s="40">
        <v>31.0</v>
      </c>
      <c r="M2017" s="40">
        <v>68.0</v>
      </c>
      <c r="N2017" s="41">
        <v>63.0</v>
      </c>
      <c r="O2017" s="42"/>
      <c r="P2017" s="42"/>
      <c r="Q2017" s="42"/>
      <c r="R2017" s="40">
        <v>52555.0</v>
      </c>
      <c r="S2017" s="42">
        <v>0.719</v>
      </c>
      <c r="T2017" s="43">
        <f t="array" ref="T2017:U2017">VLOOKUP(D2017, TOURISM!D:H,{4,5},0)</f>
        <v>3300000</v>
      </c>
      <c r="U2017" s="43">
        <v>400000.0</v>
      </c>
      <c r="V2017" s="38">
        <f t="array" ref="V2017:AA2017">VLOOKUP(D2017, BUSINESS!D:P,{8,9,10,11,12,13},0)</f>
        <v>0.648</v>
      </c>
      <c r="W2017" s="37">
        <v>17.0</v>
      </c>
      <c r="X2017" s="37">
        <v>110.0</v>
      </c>
      <c r="Y2017" s="37">
        <v>128.0</v>
      </c>
      <c r="Z2017" s="38">
        <v>0.1</v>
      </c>
      <c r="AA2017" s="38">
        <v>0.013</v>
      </c>
      <c r="AB2017" s="44">
        <f t="shared" si="670"/>
        <v>3291.789554</v>
      </c>
      <c r="AC2017" s="44"/>
      <c r="AD2017" s="44"/>
      <c r="AE2017" s="44">
        <f t="shared" si="671"/>
        <v>62.79136143</v>
      </c>
      <c r="AF2017" s="44">
        <f t="shared" si="673"/>
        <v>7.611074113</v>
      </c>
      <c r="AG2017" s="45">
        <f t="shared" si="5"/>
        <v>0.01231688709</v>
      </c>
      <c r="AH2017" s="45">
        <f t="shared" si="6"/>
        <v>0.0405643739</v>
      </c>
      <c r="AI2017" s="45" t="str">
        <f t="shared" si="7"/>
        <v/>
      </c>
      <c r="AJ2017" s="45" t="str">
        <f t="shared" si="8"/>
        <v/>
      </c>
      <c r="AK2017" s="45">
        <f t="shared" si="9"/>
        <v>0.001142965997</v>
      </c>
      <c r="AL2017" s="45">
        <f t="shared" si="10"/>
        <v>-0.001141661117</v>
      </c>
      <c r="AM2017" s="45">
        <f t="shared" si="11"/>
        <v>-0.001141661117</v>
      </c>
    </row>
    <row r="2018">
      <c r="A2018" s="33" t="s">
        <v>211</v>
      </c>
      <c r="B2018" s="34" t="s">
        <v>219</v>
      </c>
      <c r="C2018" s="35" t="s">
        <v>48</v>
      </c>
      <c r="D2018" s="36" t="str">
        <f t="shared" si="1"/>
        <v>Oceania/Micronesia, Fed. Sts.-Oceania/2000</v>
      </c>
      <c r="E2018" s="37">
        <f t="array" ref="E2018:H2018">VLOOKUP(D2018, GDP!D:L,{6,7,8,9},0)</f>
        <v>233226323</v>
      </c>
      <c r="F2018" s="38">
        <v>0.078</v>
      </c>
      <c r="G2018" s="37">
        <v>170.0</v>
      </c>
      <c r="H2018" s="38">
        <v>0.153</v>
      </c>
      <c r="I2018" s="39" t="str">
        <f t="array" ref="I2018:J2018">VLOOKUP(D2018, ENERGY!I:M,{4,5},0)</f>
        <v/>
      </c>
      <c r="J2018" s="39"/>
      <c r="K2018" s="40">
        <f t="array" ref="K2018:S2018">VLOOKUP(D2018, 'HUMAN RESOURCES'!D:V,{11,12,13,14,15,16,17,18,19},0)</f>
        <v>30</v>
      </c>
      <c r="L2018" s="40">
        <v>42.0</v>
      </c>
      <c r="M2018" s="40">
        <v>68.0</v>
      </c>
      <c r="N2018" s="41">
        <v>67.0</v>
      </c>
      <c r="O2018" s="42">
        <v>0.403</v>
      </c>
      <c r="P2018" s="42">
        <v>0.56</v>
      </c>
      <c r="Q2018" s="42">
        <v>0.037</v>
      </c>
      <c r="R2018" s="40">
        <v>107430.0</v>
      </c>
      <c r="S2018" s="42">
        <v>0.223</v>
      </c>
      <c r="T2018" s="43">
        <f t="array" ref="T2018:U2018">VLOOKUP(D2018, TOURISM!D:H,{4,5},0)</f>
        <v>17000000</v>
      </c>
      <c r="U2018" s="43">
        <v>5000000.0</v>
      </c>
      <c r="V2018" s="38" t="str">
        <f t="array" ref="V2018:AA2018">VLOOKUP(D2018, BUSINESS!D:P,{8,9,10,11,12,13},0)</f>
        <v/>
      </c>
      <c r="W2018" s="37"/>
      <c r="X2018" s="37"/>
      <c r="Y2018" s="37"/>
      <c r="Z2018" s="38">
        <v>0.037</v>
      </c>
      <c r="AA2018" s="38"/>
      <c r="AB2018" s="44">
        <f t="shared" si="670"/>
        <v>2170.96084</v>
      </c>
      <c r="AC2018" s="44"/>
      <c r="AD2018" s="44"/>
      <c r="AE2018" s="44">
        <f t="shared" si="671"/>
        <v>158.2425766</v>
      </c>
      <c r="AF2018" s="44">
        <f t="shared" si="673"/>
        <v>46.54193428</v>
      </c>
      <c r="AG2018" s="45" t="str">
        <f t="shared" si="5"/>
        <v/>
      </c>
      <c r="AH2018" s="45" t="str">
        <f t="shared" si="6"/>
        <v/>
      </c>
      <c r="AI2018" s="45" t="str">
        <f t="shared" si="7"/>
        <v/>
      </c>
      <c r="AJ2018" s="45" t="str">
        <f t="shared" si="8"/>
        <v/>
      </c>
      <c r="AK2018" s="45" t="str">
        <f t="shared" si="9"/>
        <v/>
      </c>
      <c r="AL2018" s="45" t="str">
        <f t="shared" si="10"/>
        <v/>
      </c>
      <c r="AM2018" s="45" t="str">
        <f t="shared" si="11"/>
        <v/>
      </c>
    </row>
    <row r="2019">
      <c r="A2019" s="33" t="s">
        <v>211</v>
      </c>
      <c r="B2019" s="34" t="s">
        <v>219</v>
      </c>
      <c r="C2019" s="35" t="s">
        <v>49</v>
      </c>
      <c r="D2019" s="36" t="str">
        <f t="shared" si="1"/>
        <v>Oceania/Micronesia, Fed. Sts.-Oceania/2001</v>
      </c>
      <c r="E2019" s="37">
        <f t="array" ref="E2019:H2019">VLOOKUP(D2019, GDP!D:L,{6,7,8,9},0)</f>
        <v>240051900</v>
      </c>
      <c r="F2019" s="38">
        <v>0.085</v>
      </c>
      <c r="G2019" s="37">
        <v>190.0</v>
      </c>
      <c r="H2019" s="38">
        <v>0.153</v>
      </c>
      <c r="I2019" s="39" t="str">
        <f t="array" ref="I2019:J2019">VLOOKUP(D2019, ENERGY!I:M,{4,5},0)</f>
        <v/>
      </c>
      <c r="J2019" s="39"/>
      <c r="K2019" s="40">
        <f t="array" ref="K2019:S2019">VLOOKUP(D2019, 'HUMAN RESOURCES'!D:V,{11,12,13,14,15,16,17,18,19},0)</f>
        <v>29</v>
      </c>
      <c r="L2019" s="40">
        <v>41.0</v>
      </c>
      <c r="M2019" s="40">
        <v>68.0</v>
      </c>
      <c r="N2019" s="41">
        <v>67.0</v>
      </c>
      <c r="O2019" s="42">
        <v>0.399</v>
      </c>
      <c r="P2019" s="42">
        <v>0.563</v>
      </c>
      <c r="Q2019" s="42">
        <v>0.038</v>
      </c>
      <c r="R2019" s="40">
        <v>107170.0</v>
      </c>
      <c r="S2019" s="42">
        <v>0.223</v>
      </c>
      <c r="T2019" s="43">
        <f t="array" ref="T2019:U2019">VLOOKUP(D2019, TOURISM!D:H,{4,5},0)</f>
        <v>15000000</v>
      </c>
      <c r="U2019" s="43">
        <v>5000000.0</v>
      </c>
      <c r="V2019" s="38" t="str">
        <f t="array" ref="V2019:AA2019">VLOOKUP(D2019, BUSINESS!D:P,{8,9,10,11,12,13},0)</f>
        <v/>
      </c>
      <c r="W2019" s="37"/>
      <c r="X2019" s="37"/>
      <c r="Y2019" s="37"/>
      <c r="Z2019" s="38">
        <v>0.047</v>
      </c>
      <c r="AA2019" s="38"/>
      <c r="AB2019" s="44">
        <f t="shared" si="670"/>
        <v>2239.916954</v>
      </c>
      <c r="AC2019" s="44"/>
      <c r="AD2019" s="44"/>
      <c r="AE2019" s="44">
        <f t="shared" si="671"/>
        <v>139.9645423</v>
      </c>
      <c r="AF2019" s="44">
        <f t="shared" si="673"/>
        <v>46.65484744</v>
      </c>
      <c r="AG2019" s="45">
        <f t="shared" si="5"/>
        <v>0.03176294731</v>
      </c>
      <c r="AH2019" s="45">
        <f t="shared" si="6"/>
        <v>0.1176470588</v>
      </c>
      <c r="AI2019" s="45" t="str">
        <f t="shared" si="7"/>
        <v/>
      </c>
      <c r="AJ2019" s="45" t="str">
        <f t="shared" si="8"/>
        <v/>
      </c>
      <c r="AK2019" s="45">
        <f t="shared" si="9"/>
        <v>-0.002420180583</v>
      </c>
      <c r="AL2019" s="45">
        <f t="shared" si="10"/>
        <v>-0.1155064246</v>
      </c>
      <c r="AM2019" s="45">
        <f t="shared" si="11"/>
        <v>0.002426052067</v>
      </c>
    </row>
    <row r="2020">
      <c r="A2020" s="33" t="s">
        <v>211</v>
      </c>
      <c r="B2020" s="34" t="s">
        <v>219</v>
      </c>
      <c r="C2020" s="35" t="s">
        <v>50</v>
      </c>
      <c r="D2020" s="36" t="str">
        <f t="shared" si="1"/>
        <v>Oceania/Micronesia, Fed. Sts.-Oceania/2002</v>
      </c>
      <c r="E2020" s="37">
        <f t="array" ref="E2020:H2020">VLOOKUP(D2020, GDP!D:L,{6,7,8,9},0)</f>
        <v>241543396</v>
      </c>
      <c r="F2020" s="38">
        <v>0.079</v>
      </c>
      <c r="G2020" s="37">
        <v>178.0</v>
      </c>
      <c r="H2020" s="38">
        <v>0.153</v>
      </c>
      <c r="I2020" s="39" t="str">
        <f t="array" ref="I2020:J2020">VLOOKUP(D2020, ENERGY!I:M,{4,5},0)</f>
        <v/>
      </c>
      <c r="J2020" s="39">
        <v>103.0</v>
      </c>
      <c r="K2020" s="40">
        <f t="array" ref="K2020:S2020">VLOOKUP(D2020, 'HUMAN RESOURCES'!D:V,{11,12,13,14,15,16,17,18,19},0)</f>
        <v>28</v>
      </c>
      <c r="L2020" s="40">
        <v>40.0</v>
      </c>
      <c r="M2020" s="40">
        <v>68.0</v>
      </c>
      <c r="N2020" s="41">
        <v>67.0</v>
      </c>
      <c r="O2020" s="42">
        <v>0.395</v>
      </c>
      <c r="P2020" s="42">
        <v>0.566</v>
      </c>
      <c r="Q2020" s="42">
        <v>0.039</v>
      </c>
      <c r="R2020" s="40">
        <v>106983.0</v>
      </c>
      <c r="S2020" s="42">
        <v>0.223</v>
      </c>
      <c r="T2020" s="43">
        <f t="array" ref="T2020:U2020">VLOOKUP(D2020, TOURISM!D:H,{4,5},0)</f>
        <v>17000000</v>
      </c>
      <c r="U2020" s="43">
        <v>5000000.0</v>
      </c>
      <c r="V2020" s="38" t="str">
        <f t="array" ref="V2020:AA2020">VLOOKUP(D2020, BUSINESS!D:P,{8,9,10,11,12,13},0)</f>
        <v/>
      </c>
      <c r="W2020" s="37"/>
      <c r="X2020" s="37"/>
      <c r="Y2020" s="37"/>
      <c r="Z2020" s="38">
        <v>0.056</v>
      </c>
      <c r="AA2020" s="38">
        <v>0.001</v>
      </c>
      <c r="AB2020" s="44">
        <f t="shared" si="670"/>
        <v>2257.773628</v>
      </c>
      <c r="AC2020" s="44"/>
      <c r="AD2020" s="44">
        <f t="shared" ref="AD2020:AD2025" si="679">J2020/R2020*1000</f>
        <v>0.9627697859</v>
      </c>
      <c r="AE2020" s="44">
        <f t="shared" si="671"/>
        <v>158.9037511</v>
      </c>
      <c r="AF2020" s="44">
        <f t="shared" si="673"/>
        <v>46.73639737</v>
      </c>
      <c r="AG2020" s="45">
        <f t="shared" si="5"/>
        <v>0.007972024668</v>
      </c>
      <c r="AH2020" s="45">
        <f t="shared" si="6"/>
        <v>-0.06315789474</v>
      </c>
      <c r="AI2020" s="45" t="str">
        <f t="shared" si="7"/>
        <v/>
      </c>
      <c r="AJ2020" s="45" t="str">
        <f t="shared" si="8"/>
        <v/>
      </c>
      <c r="AK2020" s="45">
        <f t="shared" si="9"/>
        <v>-0.001744891294</v>
      </c>
      <c r="AL2020" s="45">
        <f t="shared" si="10"/>
        <v>0.1353143334</v>
      </c>
      <c r="AM2020" s="45">
        <f t="shared" si="11"/>
        <v>0.001747941262</v>
      </c>
    </row>
    <row r="2021">
      <c r="A2021" s="33" t="s">
        <v>211</v>
      </c>
      <c r="B2021" s="34" t="s">
        <v>219</v>
      </c>
      <c r="C2021" s="35" t="s">
        <v>51</v>
      </c>
      <c r="D2021" s="36" t="str">
        <f t="shared" si="1"/>
        <v>Oceania/Micronesia, Fed. Sts.-Oceania/2003</v>
      </c>
      <c r="E2021" s="37">
        <f t="array" ref="E2021:H2021">VLOOKUP(D2021, GDP!D:L,{6,7,8,9},0)</f>
        <v>244990984</v>
      </c>
      <c r="F2021" s="38">
        <v>0.095</v>
      </c>
      <c r="G2021" s="37">
        <v>218.0</v>
      </c>
      <c r="H2021" s="38">
        <v>0.15</v>
      </c>
      <c r="I2021" s="39" t="str">
        <f t="array" ref="I2021:J2021">VLOOKUP(D2021, ENERGY!I:M,{4,5},0)</f>
        <v/>
      </c>
      <c r="J2021" s="39">
        <v>99.0</v>
      </c>
      <c r="K2021" s="40">
        <f t="array" ref="K2021:S2021">VLOOKUP(D2021, 'HUMAN RESOURCES'!D:V,{11,12,13,14,15,16,17,18,19},0)</f>
        <v>28</v>
      </c>
      <c r="L2021" s="40">
        <v>39.0</v>
      </c>
      <c r="M2021" s="40">
        <v>68.0</v>
      </c>
      <c r="N2021" s="41">
        <v>67.0</v>
      </c>
      <c r="O2021" s="42">
        <v>0.393</v>
      </c>
      <c r="P2021" s="42">
        <v>0.568</v>
      </c>
      <c r="Q2021" s="42">
        <v>0.039</v>
      </c>
      <c r="R2021" s="40">
        <v>106816.0</v>
      </c>
      <c r="S2021" s="42">
        <v>0.223</v>
      </c>
      <c r="T2021" s="43">
        <f t="array" ref="T2021:U2021">VLOOKUP(D2021, TOURISM!D:H,{4,5},0)</f>
        <v>17000000</v>
      </c>
      <c r="U2021" s="43">
        <v>6000000.0</v>
      </c>
      <c r="V2021" s="38" t="str">
        <f t="array" ref="V2021:AA2021">VLOOKUP(D2021, BUSINESS!D:P,{8,9,10,11,12,13},0)</f>
        <v/>
      </c>
      <c r="W2021" s="37">
        <v>16.0</v>
      </c>
      <c r="X2021" s="37"/>
      <c r="Y2021" s="37"/>
      <c r="Z2021" s="38">
        <v>0.092</v>
      </c>
      <c r="AA2021" s="38">
        <v>0.055</v>
      </c>
      <c r="AB2021" s="44">
        <f t="shared" si="670"/>
        <v>2293.579464</v>
      </c>
      <c r="AC2021" s="44"/>
      <c r="AD2021" s="44">
        <f t="shared" si="679"/>
        <v>0.9268274416</v>
      </c>
      <c r="AE2021" s="44">
        <f t="shared" si="671"/>
        <v>159.1521869</v>
      </c>
      <c r="AF2021" s="44">
        <f t="shared" si="673"/>
        <v>56.1713601</v>
      </c>
      <c r="AG2021" s="45">
        <f t="shared" si="5"/>
        <v>0.01585891328</v>
      </c>
      <c r="AH2021" s="45">
        <f t="shared" si="6"/>
        <v>0.2247191011</v>
      </c>
      <c r="AI2021" s="45" t="str">
        <f t="shared" si="7"/>
        <v/>
      </c>
      <c r="AJ2021" s="45">
        <f t="shared" si="8"/>
        <v>-0.03733223124</v>
      </c>
      <c r="AK2021" s="45">
        <f t="shared" si="9"/>
        <v>-0.001560995672</v>
      </c>
      <c r="AL2021" s="45">
        <f t="shared" si="10"/>
        <v>0.001563436189</v>
      </c>
      <c r="AM2021" s="45">
        <f t="shared" si="11"/>
        <v>0.2018761234</v>
      </c>
    </row>
    <row r="2022">
      <c r="A2022" s="33" t="s">
        <v>211</v>
      </c>
      <c r="B2022" s="34" t="s">
        <v>219</v>
      </c>
      <c r="C2022" s="35" t="s">
        <v>52</v>
      </c>
      <c r="D2022" s="36" t="str">
        <f t="shared" si="1"/>
        <v>Oceania/Micronesia, Fed. Sts.-Oceania/2004</v>
      </c>
      <c r="E2022" s="37">
        <f t="array" ref="E2022:H2022">VLOOKUP(D2022, GDP!D:L,{6,7,8,9},0)</f>
        <v>239563310</v>
      </c>
      <c r="F2022" s="38">
        <v>0.104</v>
      </c>
      <c r="G2022" s="37">
        <v>233.0</v>
      </c>
      <c r="H2022" s="38">
        <v>0.154</v>
      </c>
      <c r="I2022" s="39" t="str">
        <f t="array" ref="I2022:J2022">VLOOKUP(D2022, ENERGY!I:M,{4,5},0)</f>
        <v/>
      </c>
      <c r="J2022" s="39">
        <v>99.0</v>
      </c>
      <c r="K2022" s="40">
        <f t="array" ref="K2022:S2022">VLOOKUP(D2022, 'HUMAN RESOURCES'!D:V,{11,12,13,14,15,16,17,18,19},0)</f>
        <v>27</v>
      </c>
      <c r="L2022" s="40">
        <v>38.0</v>
      </c>
      <c r="M2022" s="40">
        <v>68.0</v>
      </c>
      <c r="N2022" s="41">
        <v>67.0</v>
      </c>
      <c r="O2022" s="42">
        <v>0.391</v>
      </c>
      <c r="P2022" s="42">
        <v>0.57</v>
      </c>
      <c r="Q2022" s="42">
        <v>0.04</v>
      </c>
      <c r="R2022" s="40">
        <v>106575.0</v>
      </c>
      <c r="S2022" s="42">
        <v>0.223</v>
      </c>
      <c r="T2022" s="43">
        <f t="array" ref="T2022:U2022">VLOOKUP(D2022, TOURISM!D:H,{4,5},0)</f>
        <v>19000000</v>
      </c>
      <c r="U2022" s="43">
        <v>7000000.0</v>
      </c>
      <c r="V2022" s="38" t="str">
        <f t="array" ref="V2022:AA2022">VLOOKUP(D2022, BUSINESS!D:P,{8,9,10,11,12,13},0)</f>
        <v/>
      </c>
      <c r="W2022" s="37">
        <v>16.0</v>
      </c>
      <c r="X2022" s="37"/>
      <c r="Y2022" s="37"/>
      <c r="Z2022" s="38">
        <v>0.11</v>
      </c>
      <c r="AA2022" s="38">
        <v>0.12</v>
      </c>
      <c r="AB2022" s="44">
        <f t="shared" si="670"/>
        <v>2247.837767</v>
      </c>
      <c r="AC2022" s="44"/>
      <c r="AD2022" s="44">
        <f t="shared" si="679"/>
        <v>0.9289232935</v>
      </c>
      <c r="AE2022" s="44">
        <f t="shared" si="671"/>
        <v>178.2782078</v>
      </c>
      <c r="AF2022" s="44">
        <f t="shared" si="673"/>
        <v>65.68144499</v>
      </c>
      <c r="AG2022" s="45">
        <f t="shared" si="5"/>
        <v>-0.01994336697</v>
      </c>
      <c r="AH2022" s="45">
        <f t="shared" si="6"/>
        <v>0.06880733945</v>
      </c>
      <c r="AI2022" s="45" t="str">
        <f t="shared" si="7"/>
        <v/>
      </c>
      <c r="AJ2022" s="45">
        <f t="shared" si="8"/>
        <v>0.00226131832</v>
      </c>
      <c r="AK2022" s="45">
        <f t="shared" si="9"/>
        <v>-0.002256216297</v>
      </c>
      <c r="AL2022" s="45">
        <f t="shared" si="10"/>
        <v>0.1201744146</v>
      </c>
      <c r="AM2022" s="45">
        <f t="shared" si="11"/>
        <v>0.1693048714</v>
      </c>
    </row>
    <row r="2023">
      <c r="A2023" s="33" t="s">
        <v>211</v>
      </c>
      <c r="B2023" s="34" t="s">
        <v>219</v>
      </c>
      <c r="C2023" s="35" t="s">
        <v>53</v>
      </c>
      <c r="D2023" s="36" t="str">
        <f t="shared" si="1"/>
        <v>Oceania/Micronesia, Fed. Sts.-Oceania/2005</v>
      </c>
      <c r="E2023" s="37">
        <f t="array" ref="E2023:H2023">VLOOKUP(D2023, GDP!D:L,{6,7,8,9},0)</f>
        <v>249845593</v>
      </c>
      <c r="F2023" s="38">
        <v>0.121</v>
      </c>
      <c r="G2023" s="37">
        <v>285.0</v>
      </c>
      <c r="H2023" s="38">
        <v>0.164</v>
      </c>
      <c r="I2023" s="39" t="str">
        <f t="array" ref="I2023:J2023">VLOOKUP(D2023, ENERGY!I:M,{4,5},0)</f>
        <v/>
      </c>
      <c r="J2023" s="39">
        <v>147.0</v>
      </c>
      <c r="K2023" s="40">
        <f t="array" ref="K2023:S2023">VLOOKUP(D2023, 'HUMAN RESOURCES'!D:V,{11,12,13,14,15,16,17,18,19},0)</f>
        <v>26</v>
      </c>
      <c r="L2023" s="40">
        <v>37.0</v>
      </c>
      <c r="M2023" s="40">
        <v>69.0</v>
      </c>
      <c r="N2023" s="41">
        <v>67.0</v>
      </c>
      <c r="O2023" s="42">
        <v>0.388</v>
      </c>
      <c r="P2023" s="42">
        <v>0.572</v>
      </c>
      <c r="Q2023" s="42">
        <v>0.04</v>
      </c>
      <c r="R2023" s="40">
        <v>106198.0</v>
      </c>
      <c r="S2023" s="42">
        <v>0.223</v>
      </c>
      <c r="T2023" s="43">
        <f t="array" ref="T2023:U2023">VLOOKUP(D2023, TOURISM!D:H,{4,5},0)</f>
        <v>21000000</v>
      </c>
      <c r="U2023" s="43">
        <v>7000000.0</v>
      </c>
      <c r="V2023" s="38">
        <f t="array" ref="V2023:AA2023">VLOOKUP(D2023, BUSINESS!D:P,{8,9,10,11,12,13},0)</f>
        <v>0.596</v>
      </c>
      <c r="W2023" s="37">
        <v>16.0</v>
      </c>
      <c r="X2023" s="37"/>
      <c r="Y2023" s="37">
        <v>128.0</v>
      </c>
      <c r="Z2023" s="38">
        <v>0.119</v>
      </c>
      <c r="AA2023" s="38">
        <v>0.133</v>
      </c>
      <c r="AB2023" s="44">
        <f t="shared" si="670"/>
        <v>2352.639343</v>
      </c>
      <c r="AC2023" s="44"/>
      <c r="AD2023" s="44">
        <f t="shared" si="679"/>
        <v>1.384206859</v>
      </c>
      <c r="AE2023" s="44">
        <f t="shared" si="671"/>
        <v>197.743837</v>
      </c>
      <c r="AF2023" s="44">
        <f t="shared" si="673"/>
        <v>65.91461233</v>
      </c>
      <c r="AG2023" s="45">
        <f t="shared" si="5"/>
        <v>0.04662328314</v>
      </c>
      <c r="AH2023" s="45">
        <f t="shared" si="6"/>
        <v>0.2231759657</v>
      </c>
      <c r="AI2023" s="45" t="str">
        <f t="shared" si="7"/>
        <v/>
      </c>
      <c r="AJ2023" s="45">
        <f t="shared" si="8"/>
        <v>0.4901196564</v>
      </c>
      <c r="AK2023" s="45">
        <f t="shared" si="9"/>
        <v>-0.003537414966</v>
      </c>
      <c r="AL2023" s="45">
        <f t="shared" si="10"/>
        <v>0.1091868119</v>
      </c>
      <c r="AM2023" s="45">
        <f t="shared" si="11"/>
        <v>0.003549972693</v>
      </c>
    </row>
    <row r="2024">
      <c r="A2024" s="33" t="s">
        <v>211</v>
      </c>
      <c r="B2024" s="34" t="s">
        <v>219</v>
      </c>
      <c r="C2024" s="35" t="s">
        <v>54</v>
      </c>
      <c r="D2024" s="36" t="str">
        <f t="shared" si="1"/>
        <v>Oceania/Micronesia, Fed. Sts.-Oceania/2006</v>
      </c>
      <c r="E2024" s="37">
        <f t="array" ref="E2024:H2024">VLOOKUP(D2024, GDP!D:L,{6,7,8,9},0)</f>
        <v>252991205</v>
      </c>
      <c r="F2024" s="38">
        <v>0.119</v>
      </c>
      <c r="G2024" s="37">
        <v>285.0</v>
      </c>
      <c r="H2024" s="38">
        <v>0.156</v>
      </c>
      <c r="I2024" s="39" t="str">
        <f t="array" ref="I2024:J2024">VLOOKUP(D2024, ENERGY!I:M,{4,5},0)</f>
        <v/>
      </c>
      <c r="J2024" s="39">
        <v>161.5</v>
      </c>
      <c r="K2024" s="40">
        <f t="array" ref="K2024:S2024">VLOOKUP(D2024, 'HUMAN RESOURCES'!D:V,{11,12,13,14,15,16,17,18,19},0)</f>
        <v>25</v>
      </c>
      <c r="L2024" s="40">
        <v>36.0</v>
      </c>
      <c r="M2024" s="40">
        <v>69.0</v>
      </c>
      <c r="N2024" s="41">
        <v>67.0</v>
      </c>
      <c r="O2024" s="42">
        <v>0.385</v>
      </c>
      <c r="P2024" s="42">
        <v>0.575</v>
      </c>
      <c r="Q2024" s="42">
        <v>0.04</v>
      </c>
      <c r="R2024" s="40">
        <v>105686.0</v>
      </c>
      <c r="S2024" s="42">
        <v>0.223</v>
      </c>
      <c r="T2024" s="43">
        <f t="array" ref="T2024:U2024">VLOOKUP(D2024, TOURISM!D:H,{4,5},0)</f>
        <v>23000000</v>
      </c>
      <c r="U2024" s="43">
        <v>7000000.0</v>
      </c>
      <c r="V2024" s="38">
        <f t="array" ref="V2024:AA2024">VLOOKUP(D2024, BUSINESS!D:P,{8,9,10,11,12,13},0)</f>
        <v>0.596</v>
      </c>
      <c r="W2024" s="37">
        <v>16.0</v>
      </c>
      <c r="X2024" s="37"/>
      <c r="Y2024" s="37">
        <v>128.0</v>
      </c>
      <c r="Z2024" s="38">
        <v>0.128</v>
      </c>
      <c r="AA2024" s="38">
        <v>0.176</v>
      </c>
      <c r="AB2024" s="44">
        <f t="shared" si="670"/>
        <v>2393.800551</v>
      </c>
      <c r="AC2024" s="44"/>
      <c r="AD2024" s="44">
        <f t="shared" si="679"/>
        <v>1.528111576</v>
      </c>
      <c r="AE2024" s="44">
        <f t="shared" si="671"/>
        <v>217.6257972</v>
      </c>
      <c r="AF2024" s="44">
        <f t="shared" si="673"/>
        <v>66.23393827</v>
      </c>
      <c r="AG2024" s="45">
        <f t="shared" si="5"/>
        <v>0.0174957574</v>
      </c>
      <c r="AH2024" s="45">
        <f t="shared" si="6"/>
        <v>0</v>
      </c>
      <c r="AI2024" s="45" t="str">
        <f t="shared" si="7"/>
        <v/>
      </c>
      <c r="AJ2024" s="45">
        <f t="shared" si="8"/>
        <v>0.103961858</v>
      </c>
      <c r="AK2024" s="45">
        <f t="shared" si="9"/>
        <v>-0.004821183073</v>
      </c>
      <c r="AL2024" s="45">
        <f t="shared" si="10"/>
        <v>0.1005440194</v>
      </c>
      <c r="AM2024" s="45">
        <f t="shared" si="11"/>
        <v>0.004844539485</v>
      </c>
    </row>
    <row r="2025">
      <c r="A2025" s="33" t="s">
        <v>211</v>
      </c>
      <c r="B2025" s="34" t="s">
        <v>219</v>
      </c>
      <c r="C2025" s="35" t="s">
        <v>55</v>
      </c>
      <c r="D2025" s="36" t="str">
        <f t="shared" si="1"/>
        <v>Oceania/Micronesia, Fed. Sts.-Oceania/2007</v>
      </c>
      <c r="E2025" s="37">
        <f t="array" ref="E2025:H2025">VLOOKUP(D2025, GDP!D:L,{6,7,8,9},0)</f>
        <v>255890836</v>
      </c>
      <c r="F2025" s="38">
        <v>0.12</v>
      </c>
      <c r="G2025" s="37">
        <v>292.0</v>
      </c>
      <c r="H2025" s="38">
        <v>0.14</v>
      </c>
      <c r="I2025" s="39" t="str">
        <f t="array" ref="I2025:J2025">VLOOKUP(D2025, ENERGY!I:M,{4,5},0)</f>
        <v/>
      </c>
      <c r="J2025" s="39">
        <v>99.0</v>
      </c>
      <c r="K2025" s="40">
        <f t="array" ref="K2025:S2025">VLOOKUP(D2025, 'HUMAN RESOURCES'!D:V,{11,12,13,14,15,16,17,18,19},0)</f>
        <v>25</v>
      </c>
      <c r="L2025" s="40">
        <v>35.0</v>
      </c>
      <c r="M2025" s="40">
        <v>69.0</v>
      </c>
      <c r="N2025" s="41">
        <v>67.0</v>
      </c>
      <c r="O2025" s="42">
        <v>0.382</v>
      </c>
      <c r="P2025" s="42">
        <v>0.579</v>
      </c>
      <c r="Q2025" s="42">
        <v>0.039</v>
      </c>
      <c r="R2025" s="40">
        <v>105097.0</v>
      </c>
      <c r="S2025" s="42">
        <v>0.223</v>
      </c>
      <c r="T2025" s="43">
        <f t="array" ref="T2025:U2025">VLOOKUP(D2025, TOURISM!D:H,{4,5},0)</f>
        <v>25000000</v>
      </c>
      <c r="U2025" s="43">
        <v>7000000.0</v>
      </c>
      <c r="V2025" s="38">
        <f t="array" ref="V2025:AA2025">VLOOKUP(D2025, BUSINESS!D:P,{8,9,10,11,12,13},0)</f>
        <v>0.587</v>
      </c>
      <c r="W2025" s="37">
        <v>16.0</v>
      </c>
      <c r="X2025" s="37"/>
      <c r="Y2025" s="37">
        <v>128.0</v>
      </c>
      <c r="Z2025" s="38">
        <v>0.136</v>
      </c>
      <c r="AA2025" s="38">
        <v>0.261</v>
      </c>
      <c r="AB2025" s="44">
        <f t="shared" si="670"/>
        <v>2434.806284</v>
      </c>
      <c r="AC2025" s="44"/>
      <c r="AD2025" s="44">
        <f t="shared" si="679"/>
        <v>0.9419869264</v>
      </c>
      <c r="AE2025" s="44">
        <f t="shared" si="671"/>
        <v>237.8754865</v>
      </c>
      <c r="AF2025" s="44">
        <f t="shared" si="673"/>
        <v>66.60513621</v>
      </c>
      <c r="AG2025" s="45">
        <f t="shared" si="5"/>
        <v>0.01712997059</v>
      </c>
      <c r="AH2025" s="45">
        <f t="shared" si="6"/>
        <v>0.02456140351</v>
      </c>
      <c r="AI2025" s="45" t="str">
        <f t="shared" si="7"/>
        <v/>
      </c>
      <c r="AJ2025" s="45">
        <f t="shared" si="8"/>
        <v>-0.3835614223</v>
      </c>
      <c r="AK2025" s="45">
        <f t="shared" si="9"/>
        <v>-0.005573112806</v>
      </c>
      <c r="AL2025" s="45">
        <f t="shared" si="10"/>
        <v>0.09304820267</v>
      </c>
      <c r="AM2025" s="45">
        <f t="shared" si="11"/>
        <v>0.005604346461</v>
      </c>
    </row>
    <row r="2026">
      <c r="A2026" s="33" t="s">
        <v>211</v>
      </c>
      <c r="B2026" s="34" t="s">
        <v>219</v>
      </c>
      <c r="C2026" s="35" t="s">
        <v>56</v>
      </c>
      <c r="D2026" s="36" t="str">
        <f t="shared" si="1"/>
        <v>Oceania/Micronesia, Fed. Sts.-Oceania/2008</v>
      </c>
      <c r="E2026" s="37">
        <f t="array" ref="E2026:H2026">VLOOKUP(D2026, GDP!D:L,{6,7,8,9},0)</f>
        <v>261339642</v>
      </c>
      <c r="F2026" s="38">
        <v>0.129</v>
      </c>
      <c r="G2026" s="37">
        <v>323.0</v>
      </c>
      <c r="H2026" s="38">
        <v>0.144</v>
      </c>
      <c r="I2026" s="39" t="str">
        <f t="array" ref="I2026:J2026">VLOOKUP(D2026, ENERGY!I:M,{4,5},0)</f>
        <v/>
      </c>
      <c r="J2026" s="39"/>
      <c r="K2026" s="40">
        <f t="array" ref="K2026:S2026">VLOOKUP(D2026, 'HUMAN RESOURCES'!D:V,{11,12,13,14,15,16,17,18,19},0)</f>
        <v>24</v>
      </c>
      <c r="L2026" s="40">
        <v>34.0</v>
      </c>
      <c r="M2026" s="40">
        <v>69.0</v>
      </c>
      <c r="N2026" s="41">
        <v>68.0</v>
      </c>
      <c r="O2026" s="42">
        <v>0.378</v>
      </c>
      <c r="P2026" s="42">
        <v>0.583</v>
      </c>
      <c r="Q2026" s="42">
        <v>0.039</v>
      </c>
      <c r="R2026" s="40">
        <v>104498.0</v>
      </c>
      <c r="S2026" s="42">
        <v>0.223</v>
      </c>
      <c r="T2026" s="43">
        <f t="array" ref="T2026:U2026">VLOOKUP(D2026, TOURISM!D:H,{4,5},0)</f>
        <v>27000000</v>
      </c>
      <c r="U2026" s="43">
        <v>7000000.0</v>
      </c>
      <c r="V2026" s="38">
        <f t="array" ref="V2026:AA2026">VLOOKUP(D2026, BUSINESS!D:P,{8,9,10,11,12,13},0)</f>
        <v>0.587</v>
      </c>
      <c r="W2026" s="37">
        <v>16.0</v>
      </c>
      <c r="X2026" s="37"/>
      <c r="Y2026" s="37">
        <v>128.0</v>
      </c>
      <c r="Z2026" s="38">
        <v>0.145</v>
      </c>
      <c r="AA2026" s="38">
        <v>0.263</v>
      </c>
      <c r="AB2026" s="44">
        <f t="shared" si="670"/>
        <v>2500.905682</v>
      </c>
      <c r="AC2026" s="44"/>
      <c r="AD2026" s="44"/>
      <c r="AE2026" s="44">
        <f t="shared" si="671"/>
        <v>258.3781508</v>
      </c>
      <c r="AF2026" s="44">
        <f t="shared" si="673"/>
        <v>66.98692798</v>
      </c>
      <c r="AG2026" s="45">
        <f t="shared" si="5"/>
        <v>0.02714770334</v>
      </c>
      <c r="AH2026" s="45">
        <f t="shared" si="6"/>
        <v>0.1061643836</v>
      </c>
      <c r="AI2026" s="45" t="str">
        <f t="shared" si="7"/>
        <v/>
      </c>
      <c r="AJ2026" s="45" t="str">
        <f t="shared" si="8"/>
        <v/>
      </c>
      <c r="AK2026" s="45">
        <f t="shared" si="9"/>
        <v>-0.005699496655</v>
      </c>
      <c r="AL2026" s="45">
        <f t="shared" si="10"/>
        <v>0.08619074049</v>
      </c>
      <c r="AM2026" s="45">
        <f t="shared" si="11"/>
        <v>0.005732167123</v>
      </c>
    </row>
    <row r="2027">
      <c r="A2027" s="33" t="s">
        <v>211</v>
      </c>
      <c r="B2027" s="34" t="s">
        <v>219</v>
      </c>
      <c r="C2027" s="35" t="s">
        <v>57</v>
      </c>
      <c r="D2027" s="36" t="str">
        <f t="shared" si="1"/>
        <v>Oceania/Micronesia, Fed. Sts.-Oceania/2009</v>
      </c>
      <c r="E2027" s="37">
        <f t="array" ref="E2027:H2027">VLOOKUP(D2027, GDP!D:L,{6,7,8,9},0)</f>
        <v>277510923</v>
      </c>
      <c r="F2027" s="38">
        <v>0.134</v>
      </c>
      <c r="G2027" s="37">
        <v>357.0</v>
      </c>
      <c r="H2027" s="38">
        <v>0.154</v>
      </c>
      <c r="I2027" s="39" t="str">
        <f t="array" ref="I2027:J2027">VLOOKUP(D2027, ENERGY!I:M,{4,5},0)</f>
        <v/>
      </c>
      <c r="J2027" s="39">
        <v>117.0</v>
      </c>
      <c r="K2027" s="40">
        <f t="array" ref="K2027:S2027">VLOOKUP(D2027, 'HUMAN RESOURCES'!D:V,{11,12,13,14,15,16,17,18,19},0)</f>
        <v>24</v>
      </c>
      <c r="L2027" s="40">
        <v>33.0</v>
      </c>
      <c r="M2027" s="40">
        <v>69.0</v>
      </c>
      <c r="N2027" s="41">
        <v>68.0</v>
      </c>
      <c r="O2027" s="42">
        <v>0.374</v>
      </c>
      <c r="P2027" s="42">
        <v>0.588</v>
      </c>
      <c r="Q2027" s="42">
        <v>0.039</v>
      </c>
      <c r="R2027" s="40">
        <v>103983.0</v>
      </c>
      <c r="S2027" s="42">
        <v>0.223</v>
      </c>
      <c r="T2027" s="43">
        <f t="array" ref="T2027:U2027">VLOOKUP(D2027, TOURISM!D:H,{4,5},0)</f>
        <v>27000000</v>
      </c>
      <c r="U2027" s="43">
        <v>8000000.0</v>
      </c>
      <c r="V2027" s="38">
        <f t="array" ref="V2027:AA2027">VLOOKUP(D2027, BUSINESS!D:P,{8,9,10,11,12,13},0)</f>
        <v>0.587</v>
      </c>
      <c r="W2027" s="37">
        <v>16.0</v>
      </c>
      <c r="X2027" s="37"/>
      <c r="Y2027" s="37">
        <v>128.0</v>
      </c>
      <c r="Z2027" s="38">
        <v>0.154</v>
      </c>
      <c r="AA2027" s="38">
        <v>0.264</v>
      </c>
      <c r="AB2027" s="44">
        <f t="shared" si="670"/>
        <v>2668.810507</v>
      </c>
      <c r="AC2027" s="44"/>
      <c r="AD2027" s="44">
        <f>J2027/R2027*1000</f>
        <v>1.125183924</v>
      </c>
      <c r="AE2027" s="44">
        <f t="shared" si="671"/>
        <v>259.6578287</v>
      </c>
      <c r="AF2027" s="44">
        <f t="shared" si="673"/>
        <v>76.93565294</v>
      </c>
      <c r="AG2027" s="45">
        <f t="shared" si="5"/>
        <v>0.06713760789</v>
      </c>
      <c r="AH2027" s="45">
        <f t="shared" si="6"/>
        <v>0.1052631579</v>
      </c>
      <c r="AI2027" s="45" t="str">
        <f t="shared" si="7"/>
        <v/>
      </c>
      <c r="AJ2027" s="45" t="str">
        <f t="shared" si="8"/>
        <v/>
      </c>
      <c r="AK2027" s="45">
        <f t="shared" si="9"/>
        <v>-0.004928323987</v>
      </c>
      <c r="AL2027" s="45">
        <f t="shared" si="10"/>
        <v>0.004952732658</v>
      </c>
      <c r="AM2027" s="45">
        <f t="shared" si="11"/>
        <v>0.1485174088</v>
      </c>
    </row>
    <row r="2028">
      <c r="A2028" s="33" t="s">
        <v>211</v>
      </c>
      <c r="B2028" s="34" t="s">
        <v>219</v>
      </c>
      <c r="C2028" s="35" t="s">
        <v>58</v>
      </c>
      <c r="D2028" s="36" t="str">
        <f t="shared" si="1"/>
        <v>Oceania/Micronesia, Fed. Sts.-Oceania/2010</v>
      </c>
      <c r="E2028" s="37">
        <f t="array" ref="E2028:H2028">VLOOKUP(D2028, GDP!D:L,{6,7,8,9},0)</f>
        <v>294117230</v>
      </c>
      <c r="F2028" s="38">
        <v>0.138</v>
      </c>
      <c r="G2028" s="37">
        <v>393.0</v>
      </c>
      <c r="H2028" s="38">
        <v>0.151</v>
      </c>
      <c r="I2028" s="39" t="str">
        <f t="array" ref="I2028:J2028">VLOOKUP(D2028, ENERGY!I:M,{4,5},0)</f>
        <v/>
      </c>
      <c r="J2028" s="39"/>
      <c r="K2028" s="40">
        <f t="array" ref="K2028:S2028">VLOOKUP(D2028, 'HUMAN RESOURCES'!D:V,{11,12,13,14,15,16,17,18,19},0)</f>
        <v>24</v>
      </c>
      <c r="L2028" s="40">
        <v>33.0</v>
      </c>
      <c r="M2028" s="40">
        <v>69.0</v>
      </c>
      <c r="N2028" s="41">
        <v>68.0</v>
      </c>
      <c r="O2028" s="42">
        <v>0.369</v>
      </c>
      <c r="P2028" s="42">
        <v>0.593</v>
      </c>
      <c r="Q2028" s="42">
        <v>0.038</v>
      </c>
      <c r="R2028" s="40">
        <v>103619.0</v>
      </c>
      <c r="S2028" s="42">
        <v>0.223</v>
      </c>
      <c r="T2028" s="43">
        <f t="array" ref="T2028:U2028">VLOOKUP(D2028, TOURISM!D:H,{4,5},0)</f>
        <v>29000000</v>
      </c>
      <c r="U2028" s="43">
        <v>8000000.0</v>
      </c>
      <c r="V2028" s="38">
        <f t="array" ref="V2028:AA2028">VLOOKUP(D2028, BUSINESS!D:P,{8,9,10,11,12,13},0)</f>
        <v>0.587</v>
      </c>
      <c r="W2028" s="37">
        <v>16.0</v>
      </c>
      <c r="X2028" s="37"/>
      <c r="Y2028" s="37">
        <v>128.0</v>
      </c>
      <c r="Z2028" s="38">
        <v>0.2</v>
      </c>
      <c r="AA2028" s="38">
        <v>0.266</v>
      </c>
      <c r="AB2028" s="44">
        <f t="shared" si="670"/>
        <v>2838.448837</v>
      </c>
      <c r="AC2028" s="44"/>
      <c r="AD2028" s="44"/>
      <c r="AE2028" s="44">
        <f t="shared" si="671"/>
        <v>279.8714521</v>
      </c>
      <c r="AF2028" s="44">
        <f t="shared" si="673"/>
        <v>77.20591783</v>
      </c>
      <c r="AG2028" s="45">
        <f t="shared" si="5"/>
        <v>0.06356327234</v>
      </c>
      <c r="AH2028" s="45">
        <f t="shared" si="6"/>
        <v>0.1008403361</v>
      </c>
      <c r="AI2028" s="45" t="str">
        <f t="shared" si="7"/>
        <v/>
      </c>
      <c r="AJ2028" s="45" t="str">
        <f t="shared" si="8"/>
        <v/>
      </c>
      <c r="AK2028" s="45">
        <f t="shared" si="9"/>
        <v>-0.003500572209</v>
      </c>
      <c r="AL2028" s="45">
        <f t="shared" si="10"/>
        <v>0.07784715587</v>
      </c>
      <c r="AM2028" s="45">
        <f t="shared" si="11"/>
        <v>0.003512869261</v>
      </c>
    </row>
    <row r="2029">
      <c r="A2029" s="33" t="s">
        <v>211</v>
      </c>
      <c r="B2029" s="34" t="s">
        <v>219</v>
      </c>
      <c r="C2029" s="35" t="s">
        <v>59</v>
      </c>
      <c r="D2029" s="36" t="str">
        <f t="shared" si="1"/>
        <v>Oceania/Micronesia, Fed. Sts.-Oceania/2011</v>
      </c>
      <c r="E2029" s="37">
        <f t="array" ref="E2029:H2029">VLOOKUP(D2029, GDP!D:L,{6,7,8,9},0)</f>
        <v>310287519</v>
      </c>
      <c r="F2029" s="38">
        <v>0.137</v>
      </c>
      <c r="G2029" s="37">
        <v>412.0</v>
      </c>
      <c r="H2029" s="38">
        <v>0.144</v>
      </c>
      <c r="I2029" s="39" t="str">
        <f t="array" ref="I2029:J2029">VLOOKUP(D2029, ENERGY!I:M,{4,5},0)</f>
        <v/>
      </c>
      <c r="J2029" s="39">
        <v>125.0</v>
      </c>
      <c r="K2029" s="40">
        <f t="array" ref="K2029:S2029">VLOOKUP(D2029, 'HUMAN RESOURCES'!D:V,{11,12,13,14,15,16,17,18,19},0)</f>
        <v>24</v>
      </c>
      <c r="L2029" s="40">
        <v>32.0</v>
      </c>
      <c r="M2029" s="40">
        <v>70.0</v>
      </c>
      <c r="N2029" s="41">
        <v>68.0</v>
      </c>
      <c r="O2029" s="42">
        <v>0.364</v>
      </c>
      <c r="P2029" s="42">
        <v>0.597</v>
      </c>
      <c r="Q2029" s="42">
        <v>0.039</v>
      </c>
      <c r="R2029" s="40">
        <v>103424.0</v>
      </c>
      <c r="S2029" s="42">
        <v>0.223</v>
      </c>
      <c r="T2029" s="43">
        <f t="array" ref="T2029:U2029">VLOOKUP(D2029, TOURISM!D:H,{4,5},0)</f>
        <v>26000000</v>
      </c>
      <c r="U2029" s="43">
        <v>8000000.0</v>
      </c>
      <c r="V2029" s="38">
        <f t="array" ref="V2029:AA2029">VLOOKUP(D2029, BUSINESS!D:P,{8,9,10,11,12,13},0)</f>
        <v>0.59</v>
      </c>
      <c r="W2029" s="37">
        <v>16.0</v>
      </c>
      <c r="X2029" s="37"/>
      <c r="Y2029" s="37">
        <v>128.0</v>
      </c>
      <c r="Z2029" s="38">
        <v>0.228</v>
      </c>
      <c r="AA2029" s="38">
        <v>0.267</v>
      </c>
      <c r="AB2029" s="44">
        <f t="shared" si="670"/>
        <v>3000.150052</v>
      </c>
      <c r="AC2029" s="44"/>
      <c r="AD2029" s="44">
        <f>J2029/R2029*1000</f>
        <v>1.208616955</v>
      </c>
      <c r="AE2029" s="44">
        <f t="shared" si="671"/>
        <v>251.3923267</v>
      </c>
      <c r="AF2029" s="44">
        <f t="shared" si="673"/>
        <v>77.35148515</v>
      </c>
      <c r="AG2029" s="45">
        <f t="shared" si="5"/>
        <v>0.05696816287</v>
      </c>
      <c r="AH2029" s="45">
        <f t="shared" si="6"/>
        <v>0.04834605598</v>
      </c>
      <c r="AI2029" s="45" t="str">
        <f t="shared" si="7"/>
        <v/>
      </c>
      <c r="AJ2029" s="45" t="str">
        <f t="shared" si="8"/>
        <v/>
      </c>
      <c r="AK2029" s="45">
        <f t="shared" si="9"/>
        <v>-0.001881894247</v>
      </c>
      <c r="AL2029" s="45">
        <f t="shared" si="10"/>
        <v>-0.1017578792</v>
      </c>
      <c r="AM2029" s="45">
        <f t="shared" si="11"/>
        <v>0.00188544245</v>
      </c>
    </row>
    <row r="2030">
      <c r="A2030" s="33" t="s">
        <v>211</v>
      </c>
      <c r="B2030" s="34" t="s">
        <v>219</v>
      </c>
      <c r="C2030" s="35" t="s">
        <v>60</v>
      </c>
      <c r="D2030" s="36" t="str">
        <f t="shared" si="1"/>
        <v>Oceania/Micronesia, Fed. Sts.-Oceania/2012</v>
      </c>
      <c r="E2030" s="37">
        <f t="array" ref="E2030:H2030">VLOOKUP(D2030, GDP!D:L,{6,7,8,9},0)</f>
        <v>326160961</v>
      </c>
      <c r="F2030" s="38">
        <v>0.128</v>
      </c>
      <c r="G2030" s="37">
        <v>405.0</v>
      </c>
      <c r="H2030" s="38">
        <v>0.143</v>
      </c>
      <c r="I2030" s="39" t="str">
        <f t="array" ref="I2030:J2030">VLOOKUP(D2030, ENERGY!I:M,{4,5},0)</f>
        <v/>
      </c>
      <c r="J2030" s="39"/>
      <c r="K2030" s="40">
        <f t="array" ref="K2030:S2030">VLOOKUP(D2030, 'HUMAN RESOURCES'!D:V,{11,12,13,14,15,16,17,18,19},0)</f>
        <v>24</v>
      </c>
      <c r="L2030" s="40">
        <v>31.0</v>
      </c>
      <c r="M2030" s="40">
        <v>70.0</v>
      </c>
      <c r="N2030" s="41">
        <v>68.0</v>
      </c>
      <c r="O2030" s="42">
        <v>0.358</v>
      </c>
      <c r="P2030" s="42">
        <v>0.602</v>
      </c>
      <c r="Q2030" s="42">
        <v>0.039</v>
      </c>
      <c r="R2030" s="40">
        <v>103395.0</v>
      </c>
      <c r="S2030" s="42">
        <v>0.223</v>
      </c>
      <c r="T2030" s="43">
        <f t="array" ref="T2030:U2030">VLOOKUP(D2030, TOURISM!D:H,{4,5},0)</f>
        <v>26000000</v>
      </c>
      <c r="U2030" s="43">
        <v>8000000.0</v>
      </c>
      <c r="V2030" s="38">
        <f t="array" ref="V2030:AA2030">VLOOKUP(D2030, BUSINESS!D:P,{8,9,10,11,12,13},0)</f>
        <v>0.599</v>
      </c>
      <c r="W2030" s="37">
        <v>16.0</v>
      </c>
      <c r="X2030" s="37">
        <v>150.0</v>
      </c>
      <c r="Y2030" s="37">
        <v>128.0</v>
      </c>
      <c r="Z2030" s="38">
        <v>0.26</v>
      </c>
      <c r="AA2030" s="38">
        <v>0.302</v>
      </c>
      <c r="AB2030" s="44">
        <f t="shared" si="670"/>
        <v>3154.513864</v>
      </c>
      <c r="AC2030" s="44"/>
      <c r="AD2030" s="44"/>
      <c r="AE2030" s="44">
        <f t="shared" si="671"/>
        <v>251.4628367</v>
      </c>
      <c r="AF2030" s="44">
        <f t="shared" si="673"/>
        <v>77.37318052</v>
      </c>
      <c r="AG2030" s="45">
        <f t="shared" si="5"/>
        <v>0.05145203053</v>
      </c>
      <c r="AH2030" s="45">
        <f t="shared" si="6"/>
        <v>-0.01699029126</v>
      </c>
      <c r="AI2030" s="45" t="str">
        <f t="shared" si="7"/>
        <v/>
      </c>
      <c r="AJ2030" s="45" t="str">
        <f t="shared" si="8"/>
        <v/>
      </c>
      <c r="AK2030" s="45">
        <f t="shared" si="9"/>
        <v>-0.0002803991337</v>
      </c>
      <c r="AL2030" s="45">
        <f t="shared" si="10"/>
        <v>0.0002804777794</v>
      </c>
      <c r="AM2030" s="45">
        <f t="shared" si="11"/>
        <v>0.0002804777794</v>
      </c>
    </row>
    <row r="2031">
      <c r="A2031" s="33" t="s">
        <v>211</v>
      </c>
      <c r="B2031" s="34" t="s">
        <v>220</v>
      </c>
      <c r="C2031" s="35" t="s">
        <v>48</v>
      </c>
      <c r="D2031" s="36" t="str">
        <f t="shared" si="1"/>
        <v>Oceania/New Caledonia-Oceania/2000</v>
      </c>
      <c r="E2031" s="37">
        <f t="array" ref="E2031:H2031">VLOOKUP(D2031, GDP!D:L,{6,7,8,9},0)</f>
        <v>2682347064</v>
      </c>
      <c r="F2031" s="38"/>
      <c r="G2031" s="37"/>
      <c r="H2031" s="38"/>
      <c r="I2031" s="39" t="str">
        <f t="array" ref="I2031:J2031">VLOOKUP(D2031, ENERGY!I:M,{4,5},0)</f>
        <v/>
      </c>
      <c r="J2031" s="39"/>
      <c r="K2031" s="40">
        <f t="array" ref="K2031:S2031">VLOOKUP(D2031, 'HUMAN RESOURCES'!D:V,{11,12,13,14,15,16,17,18,19},0)</f>
        <v>21</v>
      </c>
      <c r="L2031" s="40"/>
      <c r="M2031" s="40">
        <v>78.0</v>
      </c>
      <c r="N2031" s="41">
        <v>72.0</v>
      </c>
      <c r="O2031" s="42">
        <v>0.287</v>
      </c>
      <c r="P2031" s="42">
        <v>0.654</v>
      </c>
      <c r="Q2031" s="42">
        <v>0.059</v>
      </c>
      <c r="R2031" s="40">
        <v>213230.0</v>
      </c>
      <c r="S2031" s="42">
        <v>0.618</v>
      </c>
      <c r="T2031" s="43">
        <f t="array" ref="T2031:U2031">VLOOKUP(D2031, TOURISM!D:H,{4,5},0)</f>
        <v>111000000</v>
      </c>
      <c r="U2031" s="43"/>
      <c r="V2031" s="38" t="str">
        <f t="array" ref="V2031:AA2031">VLOOKUP(D2031, BUSINESS!D:P,{8,9,10,11,12,13},0)</f>
        <v/>
      </c>
      <c r="W2031" s="37"/>
      <c r="X2031" s="37"/>
      <c r="Y2031" s="37"/>
      <c r="Z2031" s="38">
        <v>0.139</v>
      </c>
      <c r="AA2031" s="38">
        <v>0.238</v>
      </c>
      <c r="AB2031" s="44">
        <f t="shared" si="670"/>
        <v>12579.5951</v>
      </c>
      <c r="AC2031" s="44"/>
      <c r="AD2031" s="44"/>
      <c r="AE2031" s="44">
        <f t="shared" si="671"/>
        <v>520.5646485</v>
      </c>
      <c r="AF2031" s="44"/>
      <c r="AG2031" s="45" t="str">
        <f t="shared" si="5"/>
        <v/>
      </c>
      <c r="AH2031" s="45" t="str">
        <f t="shared" si="6"/>
        <v/>
      </c>
      <c r="AI2031" s="45" t="str">
        <f t="shared" si="7"/>
        <v/>
      </c>
      <c r="AJ2031" s="45" t="str">
        <f t="shared" si="8"/>
        <v/>
      </c>
      <c r="AK2031" s="45" t="str">
        <f t="shared" si="9"/>
        <v/>
      </c>
      <c r="AL2031" s="45" t="str">
        <f t="shared" si="10"/>
        <v/>
      </c>
      <c r="AM2031" s="45" t="str">
        <f t="shared" si="11"/>
        <v/>
      </c>
    </row>
    <row r="2032">
      <c r="A2032" s="33" t="s">
        <v>211</v>
      </c>
      <c r="B2032" s="34" t="s">
        <v>220</v>
      </c>
      <c r="C2032" s="35" t="s">
        <v>49</v>
      </c>
      <c r="D2032" s="36" t="str">
        <f t="shared" si="1"/>
        <v>Oceania/New Caledonia-Oceania/2001</v>
      </c>
      <c r="E2032" s="37">
        <f t="array" ref="E2032:H2032">VLOOKUP(D2032, GDP!D:L,{6,7,8,9},0)</f>
        <v>2682347064</v>
      </c>
      <c r="F2032" s="38"/>
      <c r="G2032" s="37"/>
      <c r="H2032" s="38"/>
      <c r="I2032" s="39" t="str">
        <f t="array" ref="I2032:J2032">VLOOKUP(D2032, ENERGY!I:M,{4,5},0)</f>
        <v/>
      </c>
      <c r="J2032" s="39"/>
      <c r="K2032" s="40">
        <f t="array" ref="K2032:S2032">VLOOKUP(D2032, 'HUMAN RESOURCES'!D:V,{11,12,13,14,15,16,17,18,19},0)</f>
        <v>20</v>
      </c>
      <c r="L2032" s="40"/>
      <c r="M2032" s="40">
        <v>78.0</v>
      </c>
      <c r="N2032" s="41">
        <v>72.0</v>
      </c>
      <c r="O2032" s="42">
        <v>0.284</v>
      </c>
      <c r="P2032" s="42">
        <v>0.655</v>
      </c>
      <c r="Q2032" s="42">
        <v>0.061</v>
      </c>
      <c r="R2032" s="40">
        <v>217324.0</v>
      </c>
      <c r="S2032" s="42">
        <v>0.622</v>
      </c>
      <c r="T2032" s="43">
        <f t="array" ref="T2032:U2032">VLOOKUP(D2032, TOURISM!D:H,{4,5},0)</f>
        <v>94000000</v>
      </c>
      <c r="U2032" s="43"/>
      <c r="V2032" s="38" t="str">
        <f t="array" ref="V2032:AA2032">VLOOKUP(D2032, BUSINESS!D:P,{8,9,10,11,12,13},0)</f>
        <v/>
      </c>
      <c r="W2032" s="37"/>
      <c r="X2032" s="37"/>
      <c r="Y2032" s="37"/>
      <c r="Z2032" s="38">
        <v>0.182</v>
      </c>
      <c r="AA2032" s="38">
        <v>0.317</v>
      </c>
      <c r="AB2032" s="44">
        <f t="shared" si="670"/>
        <v>12342.61777</v>
      </c>
      <c r="AC2032" s="44"/>
      <c r="AD2032" s="44"/>
      <c r="AE2032" s="44">
        <f t="shared" si="671"/>
        <v>432.5339125</v>
      </c>
      <c r="AF2032" s="44"/>
      <c r="AG2032" s="45">
        <f t="shared" si="5"/>
        <v>-0.01883823232</v>
      </c>
      <c r="AH2032" s="45" t="str">
        <f t="shared" si="6"/>
        <v/>
      </c>
      <c r="AI2032" s="45" t="str">
        <f t="shared" si="7"/>
        <v/>
      </c>
      <c r="AJ2032" s="45" t="str">
        <f t="shared" si="8"/>
        <v/>
      </c>
      <c r="AK2032" s="45">
        <f t="shared" si="9"/>
        <v>0.01919992496</v>
      </c>
      <c r="AL2032" s="45">
        <f t="shared" si="10"/>
        <v>-0.1691062508</v>
      </c>
      <c r="AM2032" s="45" t="str">
        <f t="shared" si="11"/>
        <v/>
      </c>
    </row>
    <row r="2033">
      <c r="A2033" s="33" t="s">
        <v>211</v>
      </c>
      <c r="B2033" s="34" t="s">
        <v>220</v>
      </c>
      <c r="C2033" s="35" t="s">
        <v>50</v>
      </c>
      <c r="D2033" s="36" t="str">
        <f t="shared" si="1"/>
        <v>Oceania/New Caledonia-Oceania/2002</v>
      </c>
      <c r="E2033" s="37">
        <f t="array" ref="E2033:H2033">VLOOKUP(D2033, GDP!D:L,{6,7,8,9},0)</f>
        <v>2682347064</v>
      </c>
      <c r="F2033" s="38"/>
      <c r="G2033" s="37"/>
      <c r="H2033" s="38"/>
      <c r="I2033" s="39" t="str">
        <f t="array" ref="I2033:J2033">VLOOKUP(D2033, ENERGY!I:M,{4,5},0)</f>
        <v/>
      </c>
      <c r="J2033" s="39">
        <v>3920.0</v>
      </c>
      <c r="K2033" s="40">
        <f t="array" ref="K2033:S2033">VLOOKUP(D2033, 'HUMAN RESOURCES'!D:V,{11,12,13,14,15,16,17,18,19},0)</f>
        <v>19</v>
      </c>
      <c r="L2033" s="40"/>
      <c r="M2033" s="40">
        <v>79.0</v>
      </c>
      <c r="N2033" s="41">
        <v>71.0</v>
      </c>
      <c r="O2033" s="42">
        <v>0.281</v>
      </c>
      <c r="P2033" s="42">
        <v>0.657</v>
      </c>
      <c r="Q2033" s="42">
        <v>0.062</v>
      </c>
      <c r="R2033" s="40">
        <v>221490.0</v>
      </c>
      <c r="S2033" s="42">
        <v>0.626</v>
      </c>
      <c r="T2033" s="43">
        <f t="array" ref="T2033:U2033">VLOOKUP(D2033, TOURISM!D:H,{4,5},0)</f>
        <v>156000000</v>
      </c>
      <c r="U2033" s="43">
        <v>1.04E8</v>
      </c>
      <c r="V2033" s="38" t="str">
        <f t="array" ref="V2033:AA2033">VLOOKUP(D2033, BUSINESS!D:P,{8,9,10,11,12,13},0)</f>
        <v/>
      </c>
      <c r="W2033" s="37"/>
      <c r="X2033" s="37"/>
      <c r="Y2033" s="37"/>
      <c r="Z2033" s="38">
        <v>0.224</v>
      </c>
      <c r="AA2033" s="38">
        <v>0.367</v>
      </c>
      <c r="AB2033" s="44">
        <f t="shared" si="670"/>
        <v>12110.46577</v>
      </c>
      <c r="AC2033" s="44"/>
      <c r="AD2033" s="44">
        <f t="shared" ref="AD2033:AD2035" si="680">J2033/R2033*1000</f>
        <v>17.69831595</v>
      </c>
      <c r="AE2033" s="44">
        <f t="shared" si="671"/>
        <v>704.3207368</v>
      </c>
      <c r="AF2033" s="44">
        <f t="shared" ref="AF2033:AF2069" si="681">U2033/R2033</f>
        <v>469.5471579</v>
      </c>
      <c r="AG2033" s="45">
        <f t="shared" si="5"/>
        <v>-0.01880897557</v>
      </c>
      <c r="AH2033" s="45" t="str">
        <f t="shared" si="6"/>
        <v/>
      </c>
      <c r="AI2033" s="45" t="str">
        <f t="shared" si="7"/>
        <v/>
      </c>
      <c r="AJ2033" s="45" t="str">
        <f t="shared" si="8"/>
        <v/>
      </c>
      <c r="AK2033" s="45">
        <f t="shared" si="9"/>
        <v>0.01916953489</v>
      </c>
      <c r="AL2033" s="45">
        <f t="shared" si="10"/>
        <v>0.6283595725</v>
      </c>
      <c r="AM2033" s="45" t="str">
        <f t="shared" si="11"/>
        <v/>
      </c>
    </row>
    <row r="2034">
      <c r="A2034" s="33" t="s">
        <v>211</v>
      </c>
      <c r="B2034" s="34" t="s">
        <v>220</v>
      </c>
      <c r="C2034" s="35" t="s">
        <v>51</v>
      </c>
      <c r="D2034" s="36" t="str">
        <f t="shared" si="1"/>
        <v>Oceania/New Caledonia-Oceania/2003</v>
      </c>
      <c r="E2034" s="37">
        <f t="array" ref="E2034:H2034">VLOOKUP(D2034, GDP!D:L,{6,7,8,9},0)</f>
        <v>2682347064</v>
      </c>
      <c r="F2034" s="38"/>
      <c r="G2034" s="37"/>
      <c r="H2034" s="38"/>
      <c r="I2034" s="39" t="str">
        <f t="array" ref="I2034:J2034">VLOOKUP(D2034, ENERGY!I:M,{4,5},0)</f>
        <v/>
      </c>
      <c r="J2034" s="39">
        <v>2849.0</v>
      </c>
      <c r="K2034" s="40">
        <f t="array" ref="K2034:S2034">VLOOKUP(D2034, 'HUMAN RESOURCES'!D:V,{11,12,13,14,15,16,17,18,19},0)</f>
        <v>18</v>
      </c>
      <c r="L2034" s="40"/>
      <c r="M2034" s="40">
        <v>79.0</v>
      </c>
      <c r="N2034" s="41">
        <v>72.0</v>
      </c>
      <c r="O2034" s="42">
        <v>0.278</v>
      </c>
      <c r="P2034" s="42">
        <v>0.659</v>
      </c>
      <c r="Q2034" s="42">
        <v>0.063</v>
      </c>
      <c r="R2034" s="40">
        <v>225735.0</v>
      </c>
      <c r="S2034" s="42">
        <v>0.629</v>
      </c>
      <c r="T2034" s="43">
        <f t="array" ref="T2034:U2034">VLOOKUP(D2034, TOURISM!D:H,{4,5},0)</f>
        <v>196000000</v>
      </c>
      <c r="U2034" s="43">
        <v>1.28E8</v>
      </c>
      <c r="V2034" s="38" t="str">
        <f t="array" ref="V2034:AA2034">VLOOKUP(D2034, BUSINESS!D:P,{8,9,10,11,12,13},0)</f>
        <v/>
      </c>
      <c r="W2034" s="37"/>
      <c r="X2034" s="37"/>
      <c r="Y2034" s="37"/>
      <c r="Z2034" s="38">
        <v>0.264</v>
      </c>
      <c r="AA2034" s="38">
        <v>0.439</v>
      </c>
      <c r="AB2034" s="44">
        <f t="shared" si="670"/>
        <v>11882.7256</v>
      </c>
      <c r="AC2034" s="44"/>
      <c r="AD2034" s="44">
        <f t="shared" si="680"/>
        <v>12.62099364</v>
      </c>
      <c r="AE2034" s="44">
        <f t="shared" si="671"/>
        <v>868.2747469</v>
      </c>
      <c r="AF2034" s="44">
        <f t="shared" si="681"/>
        <v>567.0365694</v>
      </c>
      <c r="AG2034" s="45">
        <f t="shared" si="5"/>
        <v>-0.01880523623</v>
      </c>
      <c r="AH2034" s="45" t="str">
        <f t="shared" si="6"/>
        <v/>
      </c>
      <c r="AI2034" s="45" t="str">
        <f t="shared" si="7"/>
        <v/>
      </c>
      <c r="AJ2034" s="45">
        <f t="shared" si="8"/>
        <v>-0.2868816628</v>
      </c>
      <c r="AK2034" s="45">
        <f t="shared" si="9"/>
        <v>0.01916565082</v>
      </c>
      <c r="AL2034" s="45">
        <f t="shared" si="10"/>
        <v>0.2327831647</v>
      </c>
      <c r="AM2034" s="45">
        <f t="shared" si="11"/>
        <v>0.2076243246</v>
      </c>
    </row>
    <row r="2035">
      <c r="A2035" s="33" t="s">
        <v>211</v>
      </c>
      <c r="B2035" s="34" t="s">
        <v>220</v>
      </c>
      <c r="C2035" s="35" t="s">
        <v>52</v>
      </c>
      <c r="D2035" s="36" t="str">
        <f t="shared" si="1"/>
        <v>Oceania/New Caledonia-Oceania/2004</v>
      </c>
      <c r="E2035" s="37">
        <f t="array" ref="E2035:H2035">VLOOKUP(D2035, GDP!D:L,{6,7,8,9},0)</f>
        <v>2682347064</v>
      </c>
      <c r="F2035" s="38"/>
      <c r="G2035" s="37"/>
      <c r="H2035" s="38"/>
      <c r="I2035" s="39" t="str">
        <f t="array" ref="I2035:J2035">VLOOKUP(D2035, ENERGY!I:M,{4,5},0)</f>
        <v/>
      </c>
      <c r="J2035" s="39">
        <v>3282.0</v>
      </c>
      <c r="K2035" s="40">
        <f t="array" ref="K2035:S2035">VLOOKUP(D2035, 'HUMAN RESOURCES'!D:V,{11,12,13,14,15,16,17,18,19},0)</f>
        <v>17</v>
      </c>
      <c r="L2035" s="40"/>
      <c r="M2035" s="40">
        <v>79.0</v>
      </c>
      <c r="N2035" s="41">
        <v>72.0</v>
      </c>
      <c r="O2035" s="42">
        <v>0.274</v>
      </c>
      <c r="P2035" s="42">
        <v>0.661</v>
      </c>
      <c r="Q2035" s="42">
        <v>0.066</v>
      </c>
      <c r="R2035" s="40">
        <v>230068.0</v>
      </c>
      <c r="S2035" s="42">
        <v>0.633</v>
      </c>
      <c r="T2035" s="43">
        <f t="array" ref="T2035:U2035">VLOOKUP(D2035, TOURISM!D:H,{4,5},0)</f>
        <v>241000000</v>
      </c>
      <c r="U2035" s="43">
        <v>1.67E8</v>
      </c>
      <c r="V2035" s="38" t="str">
        <f t="array" ref="V2035:AA2035">VLOOKUP(D2035, BUSINESS!D:P,{8,9,10,11,12,13},0)</f>
        <v/>
      </c>
      <c r="W2035" s="37"/>
      <c r="X2035" s="37"/>
      <c r="Y2035" s="37"/>
      <c r="Z2035" s="38">
        <v>0.303</v>
      </c>
      <c r="AA2035" s="38">
        <v>0.517</v>
      </c>
      <c r="AB2035" s="44">
        <f t="shared" si="670"/>
        <v>11658.93155</v>
      </c>
      <c r="AC2035" s="44"/>
      <c r="AD2035" s="44">
        <f t="shared" si="680"/>
        <v>14.26534764</v>
      </c>
      <c r="AE2035" s="44">
        <f t="shared" si="671"/>
        <v>1047.516386</v>
      </c>
      <c r="AF2035" s="44">
        <f t="shared" si="681"/>
        <v>725.8723508</v>
      </c>
      <c r="AG2035" s="45">
        <f t="shared" si="5"/>
        <v>-0.01883356225</v>
      </c>
      <c r="AH2035" s="45" t="str">
        <f t="shared" si="6"/>
        <v/>
      </c>
      <c r="AI2035" s="45" t="str">
        <f t="shared" si="7"/>
        <v/>
      </c>
      <c r="AJ2035" s="45">
        <f t="shared" si="8"/>
        <v>0.1302872056</v>
      </c>
      <c r="AK2035" s="45">
        <f t="shared" si="9"/>
        <v>0.01919507387</v>
      </c>
      <c r="AL2035" s="45">
        <f t="shared" si="10"/>
        <v>0.2064342423</v>
      </c>
      <c r="AM2035" s="45">
        <f t="shared" si="11"/>
        <v>0.2801155868</v>
      </c>
    </row>
    <row r="2036">
      <c r="A2036" s="33" t="s">
        <v>211</v>
      </c>
      <c r="B2036" s="34" t="s">
        <v>220</v>
      </c>
      <c r="C2036" s="35" t="s">
        <v>53</v>
      </c>
      <c r="D2036" s="36" t="str">
        <f t="shared" si="1"/>
        <v>Oceania/New Caledonia-Oceania/2005</v>
      </c>
      <c r="E2036" s="37">
        <f t="array" ref="E2036:H2036">VLOOKUP(D2036, GDP!D:L,{6,7,8,9},0)</f>
        <v>2682347064</v>
      </c>
      <c r="F2036" s="38"/>
      <c r="G2036" s="37"/>
      <c r="H2036" s="38"/>
      <c r="I2036" s="39" t="str">
        <f t="array" ref="I2036:J2036">VLOOKUP(D2036, ENERGY!I:M,{4,5},0)</f>
        <v/>
      </c>
      <c r="J2036" s="39"/>
      <c r="K2036" s="40">
        <f t="array" ref="K2036:S2036">VLOOKUP(D2036, 'HUMAN RESOURCES'!D:V,{11,12,13,14,15,16,17,18,19},0)</f>
        <v>17</v>
      </c>
      <c r="L2036" s="40"/>
      <c r="M2036" s="40">
        <v>79.0</v>
      </c>
      <c r="N2036" s="41">
        <v>72.0</v>
      </c>
      <c r="O2036" s="42">
        <v>0.269</v>
      </c>
      <c r="P2036" s="42">
        <v>0.662</v>
      </c>
      <c r="Q2036" s="42">
        <v>0.069</v>
      </c>
      <c r="R2036" s="40">
        <v>234393.0</v>
      </c>
      <c r="S2036" s="42">
        <v>0.64</v>
      </c>
      <c r="T2036" s="43">
        <f t="array" ref="T2036:U2036">VLOOKUP(D2036, TOURISM!D:H,{4,5},0)</f>
        <v>149000000</v>
      </c>
      <c r="U2036" s="43">
        <v>1.22E8</v>
      </c>
      <c r="V2036" s="38" t="str">
        <f t="array" ref="V2036:AA2036">VLOOKUP(D2036, BUSINESS!D:P,{8,9,10,11,12,13},0)</f>
        <v/>
      </c>
      <c r="W2036" s="37"/>
      <c r="X2036" s="37"/>
      <c r="Y2036" s="37"/>
      <c r="Z2036" s="38">
        <v>0.324</v>
      </c>
      <c r="AA2036" s="38">
        <v>0.587</v>
      </c>
      <c r="AB2036" s="44">
        <f t="shared" si="670"/>
        <v>11443.80192</v>
      </c>
      <c r="AC2036" s="44"/>
      <c r="AD2036" s="44"/>
      <c r="AE2036" s="44">
        <f t="shared" si="671"/>
        <v>635.6845128</v>
      </c>
      <c r="AF2036" s="44">
        <f t="shared" si="681"/>
        <v>520.4933594</v>
      </c>
      <c r="AG2036" s="45">
        <f t="shared" si="5"/>
        <v>-0.01845191623</v>
      </c>
      <c r="AH2036" s="45" t="str">
        <f t="shared" si="6"/>
        <v/>
      </c>
      <c r="AI2036" s="45" t="str">
        <f t="shared" si="7"/>
        <v/>
      </c>
      <c r="AJ2036" s="45" t="str">
        <f t="shared" si="8"/>
        <v/>
      </c>
      <c r="AK2036" s="45">
        <f t="shared" si="9"/>
        <v>0.01879878992</v>
      </c>
      <c r="AL2036" s="45">
        <f t="shared" si="10"/>
        <v>-0.3931507698</v>
      </c>
      <c r="AM2036" s="45">
        <f t="shared" si="11"/>
        <v>-0.2829409208</v>
      </c>
    </row>
    <row r="2037">
      <c r="A2037" s="33" t="s">
        <v>211</v>
      </c>
      <c r="B2037" s="34" t="s">
        <v>220</v>
      </c>
      <c r="C2037" s="35" t="s">
        <v>54</v>
      </c>
      <c r="D2037" s="36" t="str">
        <f t="shared" si="1"/>
        <v>Oceania/New Caledonia-Oceania/2006</v>
      </c>
      <c r="E2037" s="37">
        <f t="array" ref="E2037:H2037">VLOOKUP(D2037, GDP!D:L,{6,7,8,9},0)</f>
        <v>2682347064</v>
      </c>
      <c r="F2037" s="38"/>
      <c r="G2037" s="37"/>
      <c r="H2037" s="38"/>
      <c r="I2037" s="39" t="str">
        <f t="array" ref="I2037:J2037">VLOOKUP(D2037, ENERGY!I:M,{4,5},0)</f>
        <v/>
      </c>
      <c r="J2037" s="39">
        <v>2490.0</v>
      </c>
      <c r="K2037" s="40">
        <f t="array" ref="K2037:S2037">VLOOKUP(D2037, 'HUMAN RESOURCES'!D:V,{11,12,13,14,15,16,17,18,19},0)</f>
        <v>18</v>
      </c>
      <c r="L2037" s="40"/>
      <c r="M2037" s="40">
        <v>80.0</v>
      </c>
      <c r="N2037" s="41">
        <v>73.0</v>
      </c>
      <c r="O2037" s="42">
        <v>0.262</v>
      </c>
      <c r="P2037" s="42">
        <v>0.664</v>
      </c>
      <c r="Q2037" s="42">
        <v>0.074</v>
      </c>
      <c r="R2037" s="40">
        <v>238459.0</v>
      </c>
      <c r="S2037" s="42">
        <v>0.646</v>
      </c>
      <c r="T2037" s="43">
        <f t="array" ref="T2037:U2037">VLOOKUP(D2037, TOURISM!D:H,{4,5},0)</f>
        <v>122000000</v>
      </c>
      <c r="U2037" s="43">
        <v>1.29E8</v>
      </c>
      <c r="V2037" s="38" t="str">
        <f t="array" ref="V2037:AA2037">VLOOKUP(D2037, BUSINESS!D:P,{8,9,10,11,12,13},0)</f>
        <v/>
      </c>
      <c r="W2037" s="37"/>
      <c r="X2037" s="37"/>
      <c r="Y2037" s="37"/>
      <c r="Z2037" s="38">
        <v>0.335</v>
      </c>
      <c r="AA2037" s="38">
        <v>0.667</v>
      </c>
      <c r="AB2037" s="44">
        <f t="shared" si="670"/>
        <v>11248.67195</v>
      </c>
      <c r="AC2037" s="44"/>
      <c r="AD2037" s="44">
        <f>J2037/R2037*1000</f>
        <v>10.44204664</v>
      </c>
      <c r="AE2037" s="44">
        <f t="shared" si="671"/>
        <v>511.6183495</v>
      </c>
      <c r="AF2037" s="44">
        <f t="shared" si="681"/>
        <v>540.9735007</v>
      </c>
      <c r="AG2037" s="45">
        <f t="shared" si="5"/>
        <v>-0.01705114925</v>
      </c>
      <c r="AH2037" s="45" t="str">
        <f t="shared" si="6"/>
        <v/>
      </c>
      <c r="AI2037" s="45" t="str">
        <f t="shared" si="7"/>
        <v/>
      </c>
      <c r="AJ2037" s="45" t="str">
        <f t="shared" si="8"/>
        <v/>
      </c>
      <c r="AK2037" s="45">
        <f t="shared" si="9"/>
        <v>0.01734693442</v>
      </c>
      <c r="AL2037" s="45">
        <f t="shared" si="10"/>
        <v>-0.1951693974</v>
      </c>
      <c r="AM2037" s="45">
        <f t="shared" si="11"/>
        <v>0.0393475553</v>
      </c>
    </row>
    <row r="2038">
      <c r="A2038" s="33" t="s">
        <v>211</v>
      </c>
      <c r="B2038" s="34" t="s">
        <v>220</v>
      </c>
      <c r="C2038" s="35" t="s">
        <v>55</v>
      </c>
      <c r="D2038" s="36" t="str">
        <f t="shared" si="1"/>
        <v>Oceania/New Caledonia-Oceania/2007</v>
      </c>
      <c r="E2038" s="37">
        <f t="array" ref="E2038:H2038">VLOOKUP(D2038, GDP!D:L,{6,7,8,9},0)</f>
        <v>2682347064</v>
      </c>
      <c r="F2038" s="38"/>
      <c r="G2038" s="37"/>
      <c r="H2038" s="38"/>
      <c r="I2038" s="39" t="str">
        <f t="array" ref="I2038:J2038">VLOOKUP(D2038, ENERGY!I:M,{4,5},0)</f>
        <v/>
      </c>
      <c r="J2038" s="39"/>
      <c r="K2038" s="40">
        <f t="array" ref="K2038:S2038">VLOOKUP(D2038, 'HUMAN RESOURCES'!D:V,{11,12,13,14,15,16,17,18,19},0)</f>
        <v>17</v>
      </c>
      <c r="L2038" s="40"/>
      <c r="M2038" s="40">
        <v>80.0</v>
      </c>
      <c r="N2038" s="41">
        <v>72.0</v>
      </c>
      <c r="O2038" s="42">
        <v>0.255</v>
      </c>
      <c r="P2038" s="42">
        <v>0.665</v>
      </c>
      <c r="Q2038" s="42">
        <v>0.08</v>
      </c>
      <c r="R2038" s="40">
        <v>242400.0</v>
      </c>
      <c r="S2038" s="42">
        <v>0.653</v>
      </c>
      <c r="T2038" s="43">
        <f t="array" ref="T2038:U2038">VLOOKUP(D2038, TOURISM!D:H,{4,5},0)</f>
        <v>142000000</v>
      </c>
      <c r="U2038" s="43">
        <v>1.49E8</v>
      </c>
      <c r="V2038" s="38" t="str">
        <f t="array" ref="V2038:AA2038">VLOOKUP(D2038, BUSINESS!D:P,{8,9,10,11,12,13},0)</f>
        <v/>
      </c>
      <c r="W2038" s="37"/>
      <c r="X2038" s="37"/>
      <c r="Y2038" s="37"/>
      <c r="Z2038" s="38">
        <v>0.351</v>
      </c>
      <c r="AA2038" s="38">
        <v>0.748</v>
      </c>
      <c r="AB2038" s="44">
        <f t="shared" si="670"/>
        <v>11065.78822</v>
      </c>
      <c r="AC2038" s="44"/>
      <c r="AD2038" s="44"/>
      <c r="AE2038" s="44">
        <f t="shared" si="671"/>
        <v>585.8085809</v>
      </c>
      <c r="AF2038" s="44">
        <f t="shared" si="681"/>
        <v>614.6864686</v>
      </c>
      <c r="AG2038" s="45">
        <f t="shared" si="5"/>
        <v>-0.01625825083</v>
      </c>
      <c r="AH2038" s="45" t="str">
        <f t="shared" si="6"/>
        <v/>
      </c>
      <c r="AI2038" s="45" t="str">
        <f t="shared" si="7"/>
        <v/>
      </c>
      <c r="AJ2038" s="45" t="str">
        <f t="shared" si="8"/>
        <v/>
      </c>
      <c r="AK2038" s="45">
        <f t="shared" si="9"/>
        <v>0.01652695013</v>
      </c>
      <c r="AL2038" s="45">
        <f t="shared" si="10"/>
        <v>0.1450108884</v>
      </c>
      <c r="AM2038" s="45">
        <f t="shared" si="11"/>
        <v>0.1362598498</v>
      </c>
    </row>
    <row r="2039">
      <c r="A2039" s="33" t="s">
        <v>211</v>
      </c>
      <c r="B2039" s="34" t="s">
        <v>220</v>
      </c>
      <c r="C2039" s="35" t="s">
        <v>56</v>
      </c>
      <c r="D2039" s="36" t="str">
        <f t="shared" si="1"/>
        <v>Oceania/New Caledonia-Oceania/2008</v>
      </c>
      <c r="E2039" s="37">
        <f t="array" ref="E2039:H2039">VLOOKUP(D2039, GDP!D:L,{6,7,8,9},0)</f>
        <v>2682347064</v>
      </c>
      <c r="F2039" s="38"/>
      <c r="G2039" s="37"/>
      <c r="H2039" s="38"/>
      <c r="I2039" s="39" t="str">
        <f t="array" ref="I2039:J2039">VLOOKUP(D2039, ENERGY!I:M,{4,5},0)</f>
        <v/>
      </c>
      <c r="J2039" s="39">
        <v>2945.0</v>
      </c>
      <c r="K2039" s="40">
        <f t="array" ref="K2039:S2039">VLOOKUP(D2039, 'HUMAN RESOURCES'!D:V,{11,12,13,14,15,16,17,18,19},0)</f>
        <v>16</v>
      </c>
      <c r="L2039" s="40"/>
      <c r="M2039" s="40">
        <v>81.0</v>
      </c>
      <c r="N2039" s="41">
        <v>72.0</v>
      </c>
      <c r="O2039" s="42">
        <v>0.248</v>
      </c>
      <c r="P2039" s="42">
        <v>0.667</v>
      </c>
      <c r="Q2039" s="42">
        <v>0.086</v>
      </c>
      <c r="R2039" s="40">
        <v>243985.0</v>
      </c>
      <c r="S2039" s="42">
        <v>0.66</v>
      </c>
      <c r="T2039" s="43">
        <f t="array" ref="T2039:U2039">VLOOKUP(D2039, TOURISM!D:H,{4,5},0)</f>
        <v>152000000</v>
      </c>
      <c r="U2039" s="43">
        <v>1.68E8</v>
      </c>
      <c r="V2039" s="38" t="str">
        <f t="array" ref="V2039:AA2039">VLOOKUP(D2039, BUSINESS!D:P,{8,9,10,11,12,13},0)</f>
        <v/>
      </c>
      <c r="W2039" s="37"/>
      <c r="X2039" s="37"/>
      <c r="Y2039" s="37"/>
      <c r="Z2039" s="38">
        <v>0.345</v>
      </c>
      <c r="AA2039" s="38">
        <v>0.821</v>
      </c>
      <c r="AB2039" s="44">
        <f t="shared" si="670"/>
        <v>10993.90153</v>
      </c>
      <c r="AC2039" s="44"/>
      <c r="AD2039" s="44">
        <f t="shared" ref="AD2039:AD2040" si="682">J2039/R2039*1000</f>
        <v>12.07041416</v>
      </c>
      <c r="AE2039" s="44">
        <f t="shared" si="671"/>
        <v>622.9891182</v>
      </c>
      <c r="AF2039" s="44">
        <f t="shared" si="681"/>
        <v>688.5669201</v>
      </c>
      <c r="AG2039" s="45">
        <f t="shared" si="5"/>
        <v>-0.006496301002</v>
      </c>
      <c r="AH2039" s="45" t="str">
        <f t="shared" si="6"/>
        <v/>
      </c>
      <c r="AI2039" s="45" t="str">
        <f t="shared" si="7"/>
        <v/>
      </c>
      <c r="AJ2039" s="45" t="str">
        <f t="shared" si="8"/>
        <v/>
      </c>
      <c r="AK2039" s="45">
        <f t="shared" si="9"/>
        <v>0.006538778878</v>
      </c>
      <c r="AL2039" s="45">
        <f t="shared" si="10"/>
        <v>0.06346874822</v>
      </c>
      <c r="AM2039" s="45">
        <f t="shared" si="11"/>
        <v>0.1201920901</v>
      </c>
    </row>
    <row r="2040">
      <c r="A2040" s="33" t="s">
        <v>211</v>
      </c>
      <c r="B2040" s="34" t="s">
        <v>220</v>
      </c>
      <c r="C2040" s="35" t="s">
        <v>57</v>
      </c>
      <c r="D2040" s="36" t="str">
        <f t="shared" si="1"/>
        <v>Oceania/New Caledonia-Oceania/2009</v>
      </c>
      <c r="E2040" s="37">
        <f t="array" ref="E2040:H2040">VLOOKUP(D2040, GDP!D:L,{6,7,8,9},0)</f>
        <v>2682347064</v>
      </c>
      <c r="F2040" s="38"/>
      <c r="G2040" s="37"/>
      <c r="H2040" s="38"/>
      <c r="I2040" s="39" t="str">
        <f t="array" ref="I2040:J2040">VLOOKUP(D2040, ENERGY!I:M,{4,5},0)</f>
        <v/>
      </c>
      <c r="J2040" s="39">
        <v>2838.0</v>
      </c>
      <c r="K2040" s="40">
        <f t="array" ref="K2040:S2040">VLOOKUP(D2040, 'HUMAN RESOURCES'!D:V,{11,12,13,14,15,16,17,18,19},0)</f>
        <v>16</v>
      </c>
      <c r="L2040" s="40"/>
      <c r="M2040" s="40">
        <v>81.0</v>
      </c>
      <c r="N2040" s="41">
        <v>72.0</v>
      </c>
      <c r="O2040" s="42">
        <v>0.241</v>
      </c>
      <c r="P2040" s="42">
        <v>0.668</v>
      </c>
      <c r="Q2040" s="42">
        <v>0.091</v>
      </c>
      <c r="R2040" s="40">
        <v>245580.0</v>
      </c>
      <c r="S2040" s="42">
        <v>0.666</v>
      </c>
      <c r="T2040" s="43">
        <f t="array" ref="T2040:U2040">VLOOKUP(D2040, TOURISM!D:H,{4,5},0)</f>
        <v>141000000</v>
      </c>
      <c r="U2040" s="43">
        <v>1.7E8</v>
      </c>
      <c r="V2040" s="38" t="str">
        <f t="array" ref="V2040:AA2040">VLOOKUP(D2040, BUSINESS!D:P,{8,9,10,11,12,13},0)</f>
        <v/>
      </c>
      <c r="W2040" s="37"/>
      <c r="X2040" s="37"/>
      <c r="Y2040" s="37"/>
      <c r="Z2040" s="38">
        <v>0.34</v>
      </c>
      <c r="AA2040" s="38">
        <v>0.863</v>
      </c>
      <c r="AB2040" s="44">
        <f t="shared" si="670"/>
        <v>10922.49802</v>
      </c>
      <c r="AC2040" s="44"/>
      <c r="AD2040" s="44">
        <f t="shared" si="682"/>
        <v>11.55631566</v>
      </c>
      <c r="AE2040" s="44">
        <f t="shared" si="671"/>
        <v>574.1509895</v>
      </c>
      <c r="AF2040" s="44">
        <f t="shared" si="681"/>
        <v>692.2387817</v>
      </c>
      <c r="AG2040" s="45">
        <f t="shared" si="5"/>
        <v>-0.006494828569</v>
      </c>
      <c r="AH2040" s="45" t="str">
        <f t="shared" si="6"/>
        <v/>
      </c>
      <c r="AI2040" s="45" t="str">
        <f t="shared" si="7"/>
        <v/>
      </c>
      <c r="AJ2040" s="45">
        <f t="shared" si="8"/>
        <v>-0.04259162088</v>
      </c>
      <c r="AK2040" s="45">
        <f t="shared" si="9"/>
        <v>0.006537287128</v>
      </c>
      <c r="AL2040" s="45">
        <f t="shared" si="10"/>
        <v>-0.07839322913</v>
      </c>
      <c r="AM2040" s="45">
        <f t="shared" si="11"/>
        <v>0.005332613948</v>
      </c>
    </row>
    <row r="2041">
      <c r="A2041" s="33" t="s">
        <v>211</v>
      </c>
      <c r="B2041" s="34" t="s">
        <v>220</v>
      </c>
      <c r="C2041" s="35" t="s">
        <v>58</v>
      </c>
      <c r="D2041" s="36" t="str">
        <f t="shared" si="1"/>
        <v>Oceania/New Caledonia-Oceania/2010</v>
      </c>
      <c r="E2041" s="37">
        <f t="array" ref="E2041:H2041">VLOOKUP(D2041, GDP!D:L,{6,7,8,9},0)</f>
        <v>2682347064</v>
      </c>
      <c r="F2041" s="38"/>
      <c r="G2041" s="37"/>
      <c r="H2041" s="38"/>
      <c r="I2041" s="39" t="str">
        <f t="array" ref="I2041:J2041">VLOOKUP(D2041, ENERGY!I:M,{4,5},0)</f>
        <v/>
      </c>
      <c r="J2041" s="39"/>
      <c r="K2041" s="40">
        <f t="array" ref="K2041:S2041">VLOOKUP(D2041, 'HUMAN RESOURCES'!D:V,{11,12,13,14,15,16,17,18,19},0)</f>
        <v>17</v>
      </c>
      <c r="L2041" s="40"/>
      <c r="M2041" s="40">
        <v>79.0</v>
      </c>
      <c r="N2041" s="41">
        <v>73.0</v>
      </c>
      <c r="O2041" s="42">
        <v>0.235</v>
      </c>
      <c r="P2041" s="42">
        <v>0.67</v>
      </c>
      <c r="Q2041" s="42">
        <v>0.095</v>
      </c>
      <c r="R2041" s="40">
        <v>250000.0</v>
      </c>
      <c r="S2041" s="42">
        <v>0.673</v>
      </c>
      <c r="T2041" s="43">
        <f t="array" ref="T2041:U2041">VLOOKUP(D2041, TOURISM!D:H,{4,5},0)</f>
        <v>129000000</v>
      </c>
      <c r="U2041" s="43">
        <v>1.79E8</v>
      </c>
      <c r="V2041" s="38" t="str">
        <f t="array" ref="V2041:AA2041">VLOOKUP(D2041, BUSINESS!D:P,{8,9,10,11,12,13},0)</f>
        <v/>
      </c>
      <c r="W2041" s="37"/>
      <c r="X2041" s="37"/>
      <c r="Y2041" s="37"/>
      <c r="Z2041" s="38">
        <v>0.42</v>
      </c>
      <c r="AA2041" s="38">
        <v>0.896</v>
      </c>
      <c r="AB2041" s="44">
        <f t="shared" si="670"/>
        <v>10729.38826</v>
      </c>
      <c r="AC2041" s="44"/>
      <c r="AD2041" s="44"/>
      <c r="AE2041" s="44">
        <f t="shared" si="671"/>
        <v>516</v>
      </c>
      <c r="AF2041" s="44">
        <f t="shared" si="681"/>
        <v>716</v>
      </c>
      <c r="AG2041" s="45">
        <f t="shared" si="5"/>
        <v>-0.01768</v>
      </c>
      <c r="AH2041" s="45" t="str">
        <f t="shared" si="6"/>
        <v/>
      </c>
      <c r="AI2041" s="45" t="str">
        <f t="shared" si="7"/>
        <v/>
      </c>
      <c r="AJ2041" s="45" t="str">
        <f t="shared" si="8"/>
        <v/>
      </c>
      <c r="AK2041" s="45">
        <f t="shared" si="9"/>
        <v>0.01799820832</v>
      </c>
      <c r="AL2041" s="45">
        <f t="shared" si="10"/>
        <v>-0.1012817021</v>
      </c>
      <c r="AM2041" s="45">
        <f t="shared" si="11"/>
        <v>0.03432517647</v>
      </c>
    </row>
    <row r="2042">
      <c r="A2042" s="33" t="s">
        <v>211</v>
      </c>
      <c r="B2042" s="34" t="s">
        <v>220</v>
      </c>
      <c r="C2042" s="35" t="s">
        <v>59</v>
      </c>
      <c r="D2042" s="36" t="str">
        <f t="shared" si="1"/>
        <v>Oceania/New Caledonia-Oceania/2011</v>
      </c>
      <c r="E2042" s="37">
        <f t="array" ref="E2042:H2042">VLOOKUP(D2042, GDP!D:L,{6,7,8,9},0)</f>
        <v>2682347064</v>
      </c>
      <c r="F2042" s="38"/>
      <c r="G2042" s="37"/>
      <c r="H2042" s="38"/>
      <c r="I2042" s="39" t="str">
        <f t="array" ref="I2042:J2042">VLOOKUP(D2042, ENERGY!I:M,{4,5},0)</f>
        <v/>
      </c>
      <c r="J2042" s="39">
        <v>2524.5</v>
      </c>
      <c r="K2042" s="40">
        <f t="array" ref="K2042:S2042">VLOOKUP(D2042, 'HUMAN RESOURCES'!D:V,{11,12,13,14,15,16,17,18,19},0)</f>
        <v>16</v>
      </c>
      <c r="L2042" s="40"/>
      <c r="M2042" s="40">
        <v>79.0</v>
      </c>
      <c r="N2042" s="41">
        <v>73.0</v>
      </c>
      <c r="O2042" s="42">
        <v>0.231</v>
      </c>
      <c r="P2042" s="42">
        <v>0.671</v>
      </c>
      <c r="Q2042" s="42">
        <v>0.098</v>
      </c>
      <c r="R2042" s="40">
        <v>254000.0</v>
      </c>
      <c r="S2042" s="42">
        <v>0.679</v>
      </c>
      <c r="T2042" s="43">
        <f t="array" ref="T2042:U2042">VLOOKUP(D2042, TOURISM!D:H,{4,5},0)</f>
        <v>153000000</v>
      </c>
      <c r="U2042" s="43">
        <v>1.76E8</v>
      </c>
      <c r="V2042" s="38" t="str">
        <f t="array" ref="V2042:AA2042">VLOOKUP(D2042, BUSINESS!D:P,{8,9,10,11,12,13},0)</f>
        <v/>
      </c>
      <c r="W2042" s="37"/>
      <c r="X2042" s="37"/>
      <c r="Y2042" s="37"/>
      <c r="Z2042" s="38">
        <v>0.5</v>
      </c>
      <c r="AA2042" s="38">
        <v>0.91</v>
      </c>
      <c r="AB2042" s="44">
        <f t="shared" si="670"/>
        <v>10560.42151</v>
      </c>
      <c r="AC2042" s="44"/>
      <c r="AD2042" s="44">
        <f t="shared" ref="AD2042:AD2043" si="683">J2042/R2042*1000</f>
        <v>9.938976378</v>
      </c>
      <c r="AE2042" s="44">
        <f t="shared" si="671"/>
        <v>602.3622047</v>
      </c>
      <c r="AF2042" s="44">
        <f t="shared" si="681"/>
        <v>692.9133858</v>
      </c>
      <c r="AG2042" s="45">
        <f t="shared" si="5"/>
        <v>-0.0157480315</v>
      </c>
      <c r="AH2042" s="45" t="str">
        <f t="shared" si="6"/>
        <v/>
      </c>
      <c r="AI2042" s="45" t="str">
        <f t="shared" si="7"/>
        <v/>
      </c>
      <c r="AJ2042" s="45" t="str">
        <f t="shared" si="8"/>
        <v/>
      </c>
      <c r="AK2042" s="45">
        <f t="shared" si="9"/>
        <v>0.016</v>
      </c>
      <c r="AL2042" s="45">
        <f t="shared" si="10"/>
        <v>0.1673686138</v>
      </c>
      <c r="AM2042" s="45">
        <f t="shared" si="11"/>
        <v>-0.03224387454</v>
      </c>
    </row>
    <row r="2043">
      <c r="A2043" s="33" t="s">
        <v>211</v>
      </c>
      <c r="B2043" s="34" t="s">
        <v>220</v>
      </c>
      <c r="C2043" s="35" t="s">
        <v>60</v>
      </c>
      <c r="D2043" s="36" t="str">
        <f t="shared" si="1"/>
        <v>Oceania/New Caledonia-Oceania/2012</v>
      </c>
      <c r="E2043" s="37">
        <f t="array" ref="E2043:H2043">VLOOKUP(D2043, GDP!D:L,{6,7,8,9},0)</f>
        <v>2682347064</v>
      </c>
      <c r="F2043" s="38"/>
      <c r="G2043" s="37"/>
      <c r="H2043" s="38"/>
      <c r="I2043" s="39" t="str">
        <f t="array" ref="I2043:J2043">VLOOKUP(D2043, ENERGY!I:M,{4,5},0)</f>
        <v/>
      </c>
      <c r="J2043" s="39">
        <v>2780.0</v>
      </c>
      <c r="K2043" s="40">
        <f t="array" ref="K2043:S2043">VLOOKUP(D2043, 'HUMAN RESOURCES'!D:V,{11,12,13,14,15,16,17,18,19},0)</f>
        <v>16</v>
      </c>
      <c r="L2043" s="40"/>
      <c r="M2043" s="40">
        <v>79.0</v>
      </c>
      <c r="N2043" s="41">
        <v>73.0</v>
      </c>
      <c r="O2043" s="42">
        <v>0.228</v>
      </c>
      <c r="P2043" s="42">
        <v>0.673</v>
      </c>
      <c r="Q2043" s="42">
        <v>0.099</v>
      </c>
      <c r="R2043" s="40">
        <v>258000.0</v>
      </c>
      <c r="S2043" s="42">
        <v>0.685</v>
      </c>
      <c r="T2043" s="43">
        <f t="array" ref="T2043:U2043">VLOOKUP(D2043, TOURISM!D:H,{4,5},0)</f>
        <v>153000000</v>
      </c>
      <c r="U2043" s="43">
        <v>1.76E8</v>
      </c>
      <c r="V2043" s="38" t="str">
        <f t="array" ref="V2043:AA2043">VLOOKUP(D2043, BUSINESS!D:P,{8,9,10,11,12,13},0)</f>
        <v/>
      </c>
      <c r="W2043" s="37"/>
      <c r="X2043" s="37"/>
      <c r="Y2043" s="37"/>
      <c r="Z2043" s="38">
        <v>0.58</v>
      </c>
      <c r="AA2043" s="38">
        <v>0.912</v>
      </c>
      <c r="AB2043" s="44">
        <f t="shared" si="670"/>
        <v>10396.69405</v>
      </c>
      <c r="AC2043" s="44"/>
      <c r="AD2043" s="44">
        <f t="shared" si="683"/>
        <v>10.7751938</v>
      </c>
      <c r="AE2043" s="44">
        <f t="shared" si="671"/>
        <v>593.0232558</v>
      </c>
      <c r="AF2043" s="44">
        <f t="shared" si="681"/>
        <v>682.1705426</v>
      </c>
      <c r="AG2043" s="45">
        <f t="shared" si="5"/>
        <v>-0.01550387597</v>
      </c>
      <c r="AH2043" s="45" t="str">
        <f t="shared" si="6"/>
        <v/>
      </c>
      <c r="AI2043" s="45" t="str">
        <f t="shared" si="7"/>
        <v/>
      </c>
      <c r="AJ2043" s="45">
        <f t="shared" si="8"/>
        <v>0.0841351653</v>
      </c>
      <c r="AK2043" s="45">
        <f t="shared" si="9"/>
        <v>0.0157480315</v>
      </c>
      <c r="AL2043" s="45">
        <f t="shared" si="10"/>
        <v>-0.01550387597</v>
      </c>
      <c r="AM2043" s="45">
        <f t="shared" si="11"/>
        <v>-0.01550387597</v>
      </c>
    </row>
    <row r="2044">
      <c r="A2044" s="33" t="s">
        <v>211</v>
      </c>
      <c r="B2044" s="34" t="s">
        <v>221</v>
      </c>
      <c r="C2044" s="35" t="s">
        <v>48</v>
      </c>
      <c r="D2044" s="36" t="str">
        <f t="shared" si="1"/>
        <v>Oceania/New Zealand-Oceania/2000</v>
      </c>
      <c r="E2044" s="37">
        <f t="array" ref="E2044:H2044">VLOOKUP(D2044, GDP!D:L,{6,7,8,9},0)</f>
        <v>52011621745</v>
      </c>
      <c r="F2044" s="38">
        <v>0.076</v>
      </c>
      <c r="G2044" s="37">
        <v>1052.0</v>
      </c>
      <c r="H2044" s="38">
        <v>0.078</v>
      </c>
      <c r="I2044" s="39">
        <f t="array" ref="I2044:J2044">VLOOKUP(D2044, ENERGY!I:M,{4,5},0)</f>
        <v>18566</v>
      </c>
      <c r="J2044" s="39"/>
      <c r="K2044" s="40">
        <f t="array" ref="K2044:S2044">VLOOKUP(D2044, 'HUMAN RESOURCES'!D:V,{11,12,13,14,15,16,17,18,19},0)</f>
        <v>15</v>
      </c>
      <c r="L2044" s="40">
        <v>6.0</v>
      </c>
      <c r="M2044" s="40">
        <v>81.0</v>
      </c>
      <c r="N2044" s="41">
        <v>76.0</v>
      </c>
      <c r="O2044" s="42">
        <v>0.227</v>
      </c>
      <c r="P2044" s="42">
        <v>0.655</v>
      </c>
      <c r="Q2044" s="42">
        <v>0.118</v>
      </c>
      <c r="R2044" s="40">
        <v>3857700.0</v>
      </c>
      <c r="S2044" s="42">
        <v>0.857</v>
      </c>
      <c r="T2044" s="43">
        <f t="array" ref="T2044:U2044">VLOOKUP(D2044, TOURISM!D:H,{4,5},0)</f>
        <v>2272000000</v>
      </c>
      <c r="U2044" s="43">
        <v>1.235E9</v>
      </c>
      <c r="V2044" s="38" t="str">
        <f t="array" ref="V2044:AA2044">VLOOKUP(D2044, BUSINESS!D:P,{8,9,10,11,12,13},0)</f>
        <v/>
      </c>
      <c r="W2044" s="37"/>
      <c r="X2044" s="37"/>
      <c r="Y2044" s="37"/>
      <c r="Z2044" s="38">
        <v>0.474</v>
      </c>
      <c r="AA2044" s="38">
        <v>0.4</v>
      </c>
      <c r="AB2044" s="44">
        <f t="shared" si="670"/>
        <v>13482.54705</v>
      </c>
      <c r="AC2044" s="44">
        <f t="shared" ref="AC2044:AC2048" si="684">(I2044/R2044)*1000</f>
        <v>4.812712238</v>
      </c>
      <c r="AD2044" s="44"/>
      <c r="AE2044" s="44">
        <f t="shared" si="671"/>
        <v>588.9519662</v>
      </c>
      <c r="AF2044" s="44">
        <f t="shared" si="681"/>
        <v>320.1389429</v>
      </c>
      <c r="AG2044" s="45" t="str">
        <f t="shared" si="5"/>
        <v/>
      </c>
      <c r="AH2044" s="45" t="str">
        <f t="shared" si="6"/>
        <v/>
      </c>
      <c r="AI2044" s="45" t="str">
        <f t="shared" si="7"/>
        <v/>
      </c>
      <c r="AJ2044" s="45" t="str">
        <f t="shared" si="8"/>
        <v/>
      </c>
      <c r="AK2044" s="45" t="str">
        <f t="shared" si="9"/>
        <v/>
      </c>
      <c r="AL2044" s="45" t="str">
        <f t="shared" si="10"/>
        <v/>
      </c>
      <c r="AM2044" s="45" t="str">
        <f t="shared" si="11"/>
        <v/>
      </c>
    </row>
    <row r="2045">
      <c r="A2045" s="33" t="s">
        <v>211</v>
      </c>
      <c r="B2045" s="34" t="s">
        <v>221</v>
      </c>
      <c r="C2045" s="35" t="s">
        <v>49</v>
      </c>
      <c r="D2045" s="36" t="str">
        <f t="shared" si="1"/>
        <v>Oceania/New Zealand-Oceania/2001</v>
      </c>
      <c r="E2045" s="37">
        <f t="array" ref="E2045:H2045">VLOOKUP(D2045, GDP!D:L,{6,7,8,9},0)</f>
        <v>53305639461</v>
      </c>
      <c r="F2045" s="38">
        <v>0.077</v>
      </c>
      <c r="G2045" s="37">
        <v>1052.0</v>
      </c>
      <c r="H2045" s="38">
        <v>0.076</v>
      </c>
      <c r="I2045" s="39">
        <f t="array" ref="I2045:J2045">VLOOKUP(D2045, ENERGY!I:M,{4,5},0)</f>
        <v>18167</v>
      </c>
      <c r="J2045" s="39"/>
      <c r="K2045" s="40">
        <f t="array" ref="K2045:S2045">VLOOKUP(D2045, 'HUMAN RESOURCES'!D:V,{11,12,13,14,15,16,17,18,19},0)</f>
        <v>14</v>
      </c>
      <c r="L2045" s="40">
        <v>6.0</v>
      </c>
      <c r="M2045" s="40">
        <v>81.0</v>
      </c>
      <c r="N2045" s="41">
        <v>76.0</v>
      </c>
      <c r="O2045" s="42">
        <v>0.225</v>
      </c>
      <c r="P2045" s="42">
        <v>0.657</v>
      </c>
      <c r="Q2045" s="42">
        <v>0.118</v>
      </c>
      <c r="R2045" s="40">
        <v>3880500.0</v>
      </c>
      <c r="S2045" s="42">
        <v>0.858</v>
      </c>
      <c r="T2045" s="43">
        <f t="array" ref="T2045:U2045">VLOOKUP(D2045, TOURISM!D:H,{4,5},0)</f>
        <v>2340000000</v>
      </c>
      <c r="U2045" s="43">
        <v>1.255E9</v>
      </c>
      <c r="V2045" s="38" t="str">
        <f t="array" ref="V2045:AA2045">VLOOKUP(D2045, BUSINESS!D:P,{8,9,10,11,12,13},0)</f>
        <v/>
      </c>
      <c r="W2045" s="37"/>
      <c r="X2045" s="37"/>
      <c r="Y2045" s="37"/>
      <c r="Z2045" s="38">
        <v>0.532</v>
      </c>
      <c r="AA2045" s="38">
        <v>0.586</v>
      </c>
      <c r="AB2045" s="44">
        <f t="shared" si="670"/>
        <v>13736.79667</v>
      </c>
      <c r="AC2045" s="44">
        <f t="shared" si="684"/>
        <v>4.681613194</v>
      </c>
      <c r="AD2045" s="44"/>
      <c r="AE2045" s="44">
        <f t="shared" si="671"/>
        <v>603.0150754</v>
      </c>
      <c r="AF2045" s="44">
        <f t="shared" si="681"/>
        <v>323.4119315</v>
      </c>
      <c r="AG2045" s="45">
        <f t="shared" si="5"/>
        <v>0.01885768448</v>
      </c>
      <c r="AH2045" s="45">
        <f t="shared" si="6"/>
        <v>0</v>
      </c>
      <c r="AI2045" s="45">
        <f t="shared" si="7"/>
        <v>-0.0272401584</v>
      </c>
      <c r="AJ2045" s="45" t="str">
        <f t="shared" si="8"/>
        <v/>
      </c>
      <c r="AK2045" s="45">
        <f t="shared" si="9"/>
        <v>0.005910257407</v>
      </c>
      <c r="AL2045" s="45">
        <f t="shared" si="10"/>
        <v>0.02387819379</v>
      </c>
      <c r="AM2045" s="45">
        <f t="shared" si="11"/>
        <v>0.01022365017</v>
      </c>
    </row>
    <row r="2046">
      <c r="A2046" s="33" t="s">
        <v>211</v>
      </c>
      <c r="B2046" s="34" t="s">
        <v>221</v>
      </c>
      <c r="C2046" s="35" t="s">
        <v>50</v>
      </c>
      <c r="D2046" s="36" t="str">
        <f t="shared" si="1"/>
        <v>Oceania/New Zealand-Oceania/2002</v>
      </c>
      <c r="E2046" s="37">
        <f t="array" ref="E2046:H2046">VLOOKUP(D2046, GDP!D:L,{6,7,8,9},0)</f>
        <v>66021205382</v>
      </c>
      <c r="F2046" s="38">
        <v>0.08</v>
      </c>
      <c r="G2046" s="37">
        <v>1244.0</v>
      </c>
      <c r="H2046" s="38">
        <v>0.072</v>
      </c>
      <c r="I2046" s="39">
        <f t="array" ref="I2046:J2046">VLOOKUP(D2046, ENERGY!I:M,{4,5},0)</f>
        <v>18287</v>
      </c>
      <c r="J2046" s="39">
        <v>31551.0</v>
      </c>
      <c r="K2046" s="40">
        <f t="array" ref="K2046:S2046">VLOOKUP(D2046, 'HUMAN RESOURCES'!D:V,{11,12,13,14,15,16,17,18,19},0)</f>
        <v>14</v>
      </c>
      <c r="L2046" s="40">
        <v>6.0</v>
      </c>
      <c r="M2046" s="40">
        <v>81.0</v>
      </c>
      <c r="N2046" s="41">
        <v>77.0</v>
      </c>
      <c r="O2046" s="42">
        <v>0.223</v>
      </c>
      <c r="P2046" s="42">
        <v>0.659</v>
      </c>
      <c r="Q2046" s="42">
        <v>0.118</v>
      </c>
      <c r="R2046" s="40">
        <v>3948500.0</v>
      </c>
      <c r="S2046" s="42">
        <v>0.859</v>
      </c>
      <c r="T2046" s="43">
        <f t="array" ref="T2046:U2046">VLOOKUP(D2046, TOURISM!D:H,{4,5},0)</f>
        <v>3159000000</v>
      </c>
      <c r="U2046" s="43">
        <v>1.386E9</v>
      </c>
      <c r="V2046" s="38" t="str">
        <f t="array" ref="V2046:AA2046">VLOOKUP(D2046, BUSINESS!D:P,{8,9,10,11,12,13},0)</f>
        <v/>
      </c>
      <c r="W2046" s="37"/>
      <c r="X2046" s="37"/>
      <c r="Y2046" s="37"/>
      <c r="Z2046" s="38">
        <v>0.591</v>
      </c>
      <c r="AA2046" s="38">
        <v>0.618</v>
      </c>
      <c r="AB2046" s="44">
        <f t="shared" si="670"/>
        <v>16720.5788</v>
      </c>
      <c r="AC2046" s="44">
        <f t="shared" si="684"/>
        <v>4.631379005</v>
      </c>
      <c r="AD2046" s="44">
        <f t="shared" ref="AD2046:AD2048" si="685">J2046/R2046*1000</f>
        <v>7.990629353</v>
      </c>
      <c r="AE2046" s="44">
        <f t="shared" si="671"/>
        <v>800.0506521</v>
      </c>
      <c r="AF2046" s="44">
        <f t="shared" si="681"/>
        <v>351.0193744</v>
      </c>
      <c r="AG2046" s="45">
        <f t="shared" si="5"/>
        <v>0.217210912</v>
      </c>
      <c r="AH2046" s="45">
        <f t="shared" si="6"/>
        <v>0.1825095057</v>
      </c>
      <c r="AI2046" s="45">
        <f t="shared" si="7"/>
        <v>-0.01073010251</v>
      </c>
      <c r="AJ2046" s="45" t="str">
        <f t="shared" si="8"/>
        <v/>
      </c>
      <c r="AK2046" s="45">
        <f t="shared" si="9"/>
        <v>0.01752351501</v>
      </c>
      <c r="AL2046" s="45">
        <f t="shared" si="10"/>
        <v>0.3267506648</v>
      </c>
      <c r="AM2046" s="45">
        <f t="shared" si="11"/>
        <v>0.08536309366</v>
      </c>
    </row>
    <row r="2047">
      <c r="A2047" s="33" t="s">
        <v>211</v>
      </c>
      <c r="B2047" s="34" t="s">
        <v>221</v>
      </c>
      <c r="C2047" s="35" t="s">
        <v>51</v>
      </c>
      <c r="D2047" s="36" t="str">
        <f t="shared" si="1"/>
        <v>Oceania/New Zealand-Oceania/2003</v>
      </c>
      <c r="E2047" s="37">
        <f t="array" ref="E2047:H2047">VLOOKUP(D2047, GDP!D:L,{6,7,8,9},0)</f>
        <v>87440435752</v>
      </c>
      <c r="F2047" s="38">
        <v>0.079</v>
      </c>
      <c r="G2047" s="37">
        <v>1602.0</v>
      </c>
      <c r="H2047" s="38">
        <v>0.07</v>
      </c>
      <c r="I2047" s="39">
        <f t="array" ref="I2047:J2047">VLOOKUP(D2047, ENERGY!I:M,{4,5},0)</f>
        <v>17469</v>
      </c>
      <c r="J2047" s="39">
        <v>32325.0</v>
      </c>
      <c r="K2047" s="40">
        <f t="array" ref="K2047:S2047">VLOOKUP(D2047, 'HUMAN RESOURCES'!D:V,{11,12,13,14,15,16,17,18,19},0)</f>
        <v>14</v>
      </c>
      <c r="L2047" s="40">
        <v>6.0</v>
      </c>
      <c r="M2047" s="40">
        <v>81.0</v>
      </c>
      <c r="N2047" s="41">
        <v>77.0</v>
      </c>
      <c r="O2047" s="42">
        <v>0.221</v>
      </c>
      <c r="P2047" s="42">
        <v>0.661</v>
      </c>
      <c r="Q2047" s="42">
        <v>0.119</v>
      </c>
      <c r="R2047" s="40">
        <v>4027200.0</v>
      </c>
      <c r="S2047" s="42">
        <v>0.86</v>
      </c>
      <c r="T2047" s="43">
        <f t="array" ref="T2047:U2047">VLOOKUP(D2047, TOURISM!D:H,{4,5},0)</f>
        <v>4232000000</v>
      </c>
      <c r="U2047" s="43">
        <v>1.649E9</v>
      </c>
      <c r="V2047" s="38" t="str">
        <f t="array" ref="V2047:AA2047">VLOOKUP(D2047, BUSINESS!D:P,{8,9,10,11,12,13},0)</f>
        <v/>
      </c>
      <c r="W2047" s="37">
        <v>12.0</v>
      </c>
      <c r="X2047" s="37"/>
      <c r="Y2047" s="37"/>
      <c r="Z2047" s="38">
        <v>0.61</v>
      </c>
      <c r="AA2047" s="38">
        <v>0.646</v>
      </c>
      <c r="AB2047" s="44">
        <f t="shared" si="670"/>
        <v>21712.46418</v>
      </c>
      <c r="AC2047" s="44">
        <f t="shared" si="684"/>
        <v>4.337753278</v>
      </c>
      <c r="AD2047" s="44">
        <f t="shared" si="685"/>
        <v>8.026668653</v>
      </c>
      <c r="AE2047" s="44">
        <f t="shared" si="671"/>
        <v>1050.854191</v>
      </c>
      <c r="AF2047" s="44">
        <f t="shared" si="681"/>
        <v>409.4656337</v>
      </c>
      <c r="AG2047" s="45">
        <f t="shared" si="5"/>
        <v>0.2985474034</v>
      </c>
      <c r="AH2047" s="45">
        <f t="shared" si="6"/>
        <v>0.2877813505</v>
      </c>
      <c r="AI2047" s="45">
        <f t="shared" si="7"/>
        <v>-0.06339920069</v>
      </c>
      <c r="AJ2047" s="45">
        <f t="shared" si="8"/>
        <v>0.004510195461</v>
      </c>
      <c r="AK2047" s="45">
        <f t="shared" si="9"/>
        <v>0.0199316196</v>
      </c>
      <c r="AL2047" s="45">
        <f t="shared" si="10"/>
        <v>0.3134845759</v>
      </c>
      <c r="AM2047" s="45">
        <f t="shared" si="11"/>
        <v>0.1665043684</v>
      </c>
    </row>
    <row r="2048">
      <c r="A2048" s="33" t="s">
        <v>211</v>
      </c>
      <c r="B2048" s="34" t="s">
        <v>221</v>
      </c>
      <c r="C2048" s="35" t="s">
        <v>52</v>
      </c>
      <c r="D2048" s="36" t="str">
        <f t="shared" si="1"/>
        <v>Oceania/New Zealand-Oceania/2004</v>
      </c>
      <c r="E2048" s="37">
        <f t="array" ref="E2048:H2048">VLOOKUP(D2048, GDP!D:L,{6,7,8,9},0)</f>
        <v>103000000000</v>
      </c>
      <c r="F2048" s="38">
        <v>0.08</v>
      </c>
      <c r="G2048" s="37">
        <v>1974.0</v>
      </c>
      <c r="H2048" s="38">
        <v>0.071</v>
      </c>
      <c r="I2048" s="39">
        <f t="array" ref="I2048:J2048">VLOOKUP(D2048, ENERGY!I:M,{4,5},0)</f>
        <v>17412</v>
      </c>
      <c r="J2048" s="39">
        <v>34264.0</v>
      </c>
      <c r="K2048" s="40">
        <f t="array" ref="K2048:S2048">VLOOKUP(D2048, 'HUMAN RESOURCES'!D:V,{11,12,13,14,15,16,17,18,19},0)</f>
        <v>14</v>
      </c>
      <c r="L2048" s="40">
        <v>6.0</v>
      </c>
      <c r="M2048" s="40">
        <v>82.0</v>
      </c>
      <c r="N2048" s="41">
        <v>78.0</v>
      </c>
      <c r="O2048" s="42">
        <v>0.218</v>
      </c>
      <c r="P2048" s="42">
        <v>0.663</v>
      </c>
      <c r="Q2048" s="42">
        <v>0.119</v>
      </c>
      <c r="R2048" s="40">
        <v>4087500.0</v>
      </c>
      <c r="S2048" s="42">
        <v>0.86</v>
      </c>
      <c r="T2048" s="43">
        <f t="array" ref="T2048:U2048">VLOOKUP(D2048, TOURISM!D:H,{4,5},0)</f>
        <v>5098000000</v>
      </c>
      <c r="U2048" s="43">
        <v>2.229E9</v>
      </c>
      <c r="V2048" s="38" t="str">
        <f t="array" ref="V2048:AA2048">VLOOKUP(D2048, BUSINESS!D:P,{8,9,10,11,12,13},0)</f>
        <v/>
      </c>
      <c r="W2048" s="37">
        <v>12.0</v>
      </c>
      <c r="X2048" s="37"/>
      <c r="Y2048" s="37"/>
      <c r="Z2048" s="38">
        <v>0.618</v>
      </c>
      <c r="AA2048" s="38">
        <v>0.742</v>
      </c>
      <c r="AB2048" s="44">
        <f t="shared" si="670"/>
        <v>25198.77676</v>
      </c>
      <c r="AC2048" s="44">
        <f t="shared" si="684"/>
        <v>4.259816514</v>
      </c>
      <c r="AD2048" s="44">
        <f t="shared" si="685"/>
        <v>8.382629969</v>
      </c>
      <c r="AE2048" s="44">
        <f t="shared" si="671"/>
        <v>1247.217125</v>
      </c>
      <c r="AF2048" s="44">
        <f t="shared" si="681"/>
        <v>545.3211009</v>
      </c>
      <c r="AG2048" s="45">
        <f t="shared" si="5"/>
        <v>0.1605673381</v>
      </c>
      <c r="AH2048" s="45">
        <f t="shared" si="6"/>
        <v>0.2322097378</v>
      </c>
      <c r="AI2048" s="45">
        <f t="shared" si="7"/>
        <v>-0.01796708087</v>
      </c>
      <c r="AJ2048" s="45">
        <f t="shared" si="8"/>
        <v>0.04434732909</v>
      </c>
      <c r="AK2048" s="45">
        <f t="shared" si="9"/>
        <v>0.01497318236</v>
      </c>
      <c r="AL2048" s="45">
        <f t="shared" si="10"/>
        <v>0.1868603042</v>
      </c>
      <c r="AM2048" s="45">
        <f t="shared" si="11"/>
        <v>0.3317872272</v>
      </c>
    </row>
    <row r="2049">
      <c r="A2049" s="33" t="s">
        <v>211</v>
      </c>
      <c r="B2049" s="34" t="s">
        <v>221</v>
      </c>
      <c r="C2049" s="35" t="s">
        <v>53</v>
      </c>
      <c r="D2049" s="36" t="str">
        <f t="shared" si="1"/>
        <v>Oceania/New Zealand-Oceania/2005</v>
      </c>
      <c r="E2049" s="37">
        <f t="array" ref="E2049:H2049">VLOOKUP(D2049, GDP!D:L,{6,7,8,9},0)</f>
        <v>114000000000</v>
      </c>
      <c r="F2049" s="38">
        <v>0.084</v>
      </c>
      <c r="G2049" s="37">
        <v>2288.0</v>
      </c>
      <c r="H2049" s="38">
        <v>0.078</v>
      </c>
      <c r="I2049" s="39" t="str">
        <f t="array" ref="I2049:J2049">VLOOKUP(D2049, ENERGY!I:M,{4,5},0)</f>
        <v/>
      </c>
      <c r="J2049" s="39"/>
      <c r="K2049" s="40">
        <f t="array" ref="K2049:S2049">VLOOKUP(D2049, 'HUMAN RESOURCES'!D:V,{11,12,13,14,15,16,17,18,19},0)</f>
        <v>14</v>
      </c>
      <c r="L2049" s="40">
        <v>5.0</v>
      </c>
      <c r="M2049" s="40">
        <v>82.0</v>
      </c>
      <c r="N2049" s="41">
        <v>78.0</v>
      </c>
      <c r="O2049" s="42">
        <v>0.215</v>
      </c>
      <c r="P2049" s="42">
        <v>0.664</v>
      </c>
      <c r="Q2049" s="42">
        <v>0.12</v>
      </c>
      <c r="R2049" s="40">
        <v>4133900.0</v>
      </c>
      <c r="S2049" s="42">
        <v>0.861</v>
      </c>
      <c r="T2049" s="43">
        <f t="array" ref="T2049:U2049">VLOOKUP(D2049, TOURISM!D:H,{4,5},0)</f>
        <v>5211000000</v>
      </c>
      <c r="U2049" s="43">
        <v>2.671E9</v>
      </c>
      <c r="V2049" s="38">
        <f t="array" ref="V2049:AA2049">VLOOKUP(D2049, BUSINESS!D:P,{8,9,10,11,12,13},0)</f>
        <v>0.366</v>
      </c>
      <c r="W2049" s="37">
        <v>12.0</v>
      </c>
      <c r="X2049" s="37"/>
      <c r="Y2049" s="37">
        <v>172.0</v>
      </c>
      <c r="Z2049" s="38">
        <v>0.627</v>
      </c>
      <c r="AA2049" s="38">
        <v>0.854</v>
      </c>
      <c r="AB2049" s="44">
        <f t="shared" si="670"/>
        <v>27576.86446</v>
      </c>
      <c r="AC2049" s="44"/>
      <c r="AD2049" s="44"/>
      <c r="AE2049" s="44">
        <f t="shared" si="671"/>
        <v>1260.552989</v>
      </c>
      <c r="AF2049" s="44">
        <f t="shared" si="681"/>
        <v>646.1210963</v>
      </c>
      <c r="AG2049" s="45">
        <f t="shared" si="5"/>
        <v>0.09437314067</v>
      </c>
      <c r="AH2049" s="45">
        <f t="shared" si="6"/>
        <v>0.1590678825</v>
      </c>
      <c r="AI2049" s="45" t="str">
        <f t="shared" si="7"/>
        <v/>
      </c>
      <c r="AJ2049" s="45" t="str">
        <f t="shared" si="8"/>
        <v/>
      </c>
      <c r="AK2049" s="45">
        <f t="shared" si="9"/>
        <v>0.01135168196</v>
      </c>
      <c r="AL2049" s="45">
        <f t="shared" si="10"/>
        <v>0.01069249536</v>
      </c>
      <c r="AM2049" s="45">
        <f t="shared" si="11"/>
        <v>0.1848452136</v>
      </c>
    </row>
    <row r="2050">
      <c r="A2050" s="33" t="s">
        <v>211</v>
      </c>
      <c r="B2050" s="34" t="s">
        <v>221</v>
      </c>
      <c r="C2050" s="35" t="s">
        <v>54</v>
      </c>
      <c r="D2050" s="36" t="str">
        <f t="shared" si="1"/>
        <v>Oceania/New Zealand-Oceania/2006</v>
      </c>
      <c r="E2050" s="37">
        <f t="array" ref="E2050:H2050">VLOOKUP(D2050, GDP!D:L,{6,7,8,9},0)</f>
        <v>110000000000</v>
      </c>
      <c r="F2050" s="38">
        <v>0.088</v>
      </c>
      <c r="G2050" s="37">
        <v>2295.0</v>
      </c>
      <c r="H2050" s="38">
        <v>0.082</v>
      </c>
      <c r="I2050" s="39">
        <f t="array" ref="I2050:J2050">VLOOKUP(D2050, ENERGY!I:M,{4,5},0)</f>
        <v>17256</v>
      </c>
      <c r="J2050" s="39">
        <v>33980.0</v>
      </c>
      <c r="K2050" s="40">
        <f t="array" ref="K2050:S2050">VLOOKUP(D2050, 'HUMAN RESOURCES'!D:V,{11,12,13,14,15,16,17,18,19},0)</f>
        <v>14</v>
      </c>
      <c r="L2050" s="40">
        <v>5.0</v>
      </c>
      <c r="M2050" s="40">
        <v>82.0</v>
      </c>
      <c r="N2050" s="41">
        <v>78.0</v>
      </c>
      <c r="O2050" s="42">
        <v>0.213</v>
      </c>
      <c r="P2050" s="42">
        <v>0.666</v>
      </c>
      <c r="Q2050" s="42">
        <v>0.121</v>
      </c>
      <c r="R2050" s="40">
        <v>4184600.0</v>
      </c>
      <c r="S2050" s="42">
        <v>0.861</v>
      </c>
      <c r="T2050" s="43">
        <f t="array" ref="T2050:U2050">VLOOKUP(D2050, TOURISM!D:H,{4,5},0)</f>
        <v>4792000000</v>
      </c>
      <c r="U2050" s="43">
        <v>2.534E9</v>
      </c>
      <c r="V2050" s="38">
        <f t="array" ref="V2050:AA2050">VLOOKUP(D2050, BUSINESS!D:P,{8,9,10,11,12,13},0)</f>
        <v>0.354</v>
      </c>
      <c r="W2050" s="37">
        <v>12.0</v>
      </c>
      <c r="X2050" s="37"/>
      <c r="Y2050" s="37">
        <v>172.0</v>
      </c>
      <c r="Z2050" s="38">
        <v>0.69</v>
      </c>
      <c r="AA2050" s="38">
        <v>0.909</v>
      </c>
      <c r="AB2050" s="44">
        <f t="shared" si="670"/>
        <v>26286.86135</v>
      </c>
      <c r="AC2050" s="44">
        <f>(I2050/R2050)*1000</f>
        <v>4.123691631</v>
      </c>
      <c r="AD2050" s="44">
        <f>J2050/R2050*1000</f>
        <v>8.120250442</v>
      </c>
      <c r="AE2050" s="44">
        <f t="shared" si="671"/>
        <v>1145.151269</v>
      </c>
      <c r="AF2050" s="44">
        <f t="shared" si="681"/>
        <v>605.5536969</v>
      </c>
      <c r="AG2050" s="45">
        <f t="shared" si="5"/>
        <v>-0.046778455</v>
      </c>
      <c r="AH2050" s="45">
        <f t="shared" si="6"/>
        <v>0.003059440559</v>
      </c>
      <c r="AI2050" s="45" t="str">
        <f t="shared" si="7"/>
        <v/>
      </c>
      <c r="AJ2050" s="45" t="str">
        <f t="shared" si="8"/>
        <v/>
      </c>
      <c r="AK2050" s="45">
        <f t="shared" si="9"/>
        <v>0.01226444762</v>
      </c>
      <c r="AL2050" s="45">
        <f t="shared" si="10"/>
        <v>-0.09154848769</v>
      </c>
      <c r="AM2050" s="45">
        <f t="shared" si="11"/>
        <v>-0.06278606231</v>
      </c>
    </row>
    <row r="2051">
      <c r="A2051" s="33" t="s">
        <v>211</v>
      </c>
      <c r="B2051" s="34" t="s">
        <v>221</v>
      </c>
      <c r="C2051" s="35" t="s">
        <v>55</v>
      </c>
      <c r="D2051" s="36" t="str">
        <f t="shared" si="1"/>
        <v>Oceania/New Zealand-Oceania/2007</v>
      </c>
      <c r="E2051" s="37">
        <f t="array" ref="E2051:H2051">VLOOKUP(D2051, GDP!D:L,{6,7,8,9},0)</f>
        <v>135000000000</v>
      </c>
      <c r="F2051" s="38">
        <v>0.085</v>
      </c>
      <c r="G2051" s="37">
        <v>2694.0</v>
      </c>
      <c r="H2051" s="38">
        <v>0.086</v>
      </c>
      <c r="I2051" s="39" t="str">
        <f t="array" ref="I2051:J2051">VLOOKUP(D2051, ENERGY!I:M,{4,5},0)</f>
        <v/>
      </c>
      <c r="J2051" s="39"/>
      <c r="K2051" s="40">
        <f t="array" ref="K2051:S2051">VLOOKUP(D2051, 'HUMAN RESOURCES'!D:V,{11,12,13,14,15,16,17,18,19},0)</f>
        <v>15</v>
      </c>
      <c r="L2051" s="40">
        <v>5.0</v>
      </c>
      <c r="M2051" s="40">
        <v>82.0</v>
      </c>
      <c r="N2051" s="41">
        <v>78.0</v>
      </c>
      <c r="O2051" s="42">
        <v>0.211</v>
      </c>
      <c r="P2051" s="42">
        <v>0.666</v>
      </c>
      <c r="Q2051" s="42">
        <v>0.123</v>
      </c>
      <c r="R2051" s="40">
        <v>4228300.0</v>
      </c>
      <c r="S2051" s="42">
        <v>0.861</v>
      </c>
      <c r="T2051" s="43">
        <f t="array" ref="T2051:U2051">VLOOKUP(D2051, TOURISM!D:H,{4,5},0)</f>
        <v>5413000000</v>
      </c>
      <c r="U2051" s="43">
        <v>3.077E9</v>
      </c>
      <c r="V2051" s="38">
        <f t="array" ref="V2051:AA2051">VLOOKUP(D2051, BUSINESS!D:P,{8,9,10,11,12,13},0)</f>
        <v>0.355</v>
      </c>
      <c r="W2051" s="37">
        <v>12.0</v>
      </c>
      <c r="X2051" s="37"/>
      <c r="Y2051" s="37">
        <v>172.0</v>
      </c>
      <c r="Z2051" s="38">
        <v>0.698</v>
      </c>
      <c r="AA2051" s="38">
        <v>1.004</v>
      </c>
      <c r="AB2051" s="44">
        <f t="shared" si="670"/>
        <v>31927.72509</v>
      </c>
      <c r="AC2051" s="44"/>
      <c r="AD2051" s="44"/>
      <c r="AE2051" s="44">
        <f t="shared" si="671"/>
        <v>1280.183525</v>
      </c>
      <c r="AF2051" s="44">
        <f t="shared" si="681"/>
        <v>727.7156304</v>
      </c>
      <c r="AG2051" s="45">
        <f t="shared" si="5"/>
        <v>0.2145887129</v>
      </c>
      <c r="AH2051" s="45">
        <f t="shared" si="6"/>
        <v>0.1738562092</v>
      </c>
      <c r="AI2051" s="45" t="str">
        <f t="shared" si="7"/>
        <v/>
      </c>
      <c r="AJ2051" s="45" t="str">
        <f t="shared" si="8"/>
        <v/>
      </c>
      <c r="AK2051" s="45">
        <f t="shared" si="9"/>
        <v>0.0104430531</v>
      </c>
      <c r="AL2051" s="45">
        <f t="shared" si="10"/>
        <v>0.1179165234</v>
      </c>
      <c r="AM2051" s="45">
        <f t="shared" si="11"/>
        <v>0.2017359222</v>
      </c>
    </row>
    <row r="2052">
      <c r="A2052" s="33" t="s">
        <v>211</v>
      </c>
      <c r="B2052" s="34" t="s">
        <v>221</v>
      </c>
      <c r="C2052" s="35" t="s">
        <v>56</v>
      </c>
      <c r="D2052" s="36" t="str">
        <f t="shared" si="1"/>
        <v>Oceania/New Zealand-Oceania/2008</v>
      </c>
      <c r="E2052" s="37">
        <f t="array" ref="E2052:H2052">VLOOKUP(D2052, GDP!D:L,{6,7,8,9},0)</f>
        <v>130000000000</v>
      </c>
      <c r="F2052" s="38">
        <v>0.093</v>
      </c>
      <c r="G2052" s="37">
        <v>2820.0</v>
      </c>
      <c r="H2052" s="38">
        <v>0.089</v>
      </c>
      <c r="I2052" s="39">
        <f t="array" ref="I2052:J2052">VLOOKUP(D2052, ENERGY!I:M,{4,5},0)</f>
        <v>17123</v>
      </c>
      <c r="J2052" s="39">
        <v>33648.0</v>
      </c>
      <c r="K2052" s="40">
        <f t="array" ref="K2052:S2052">VLOOKUP(D2052, 'HUMAN RESOURCES'!D:V,{11,12,13,14,15,16,17,18,19},0)</f>
        <v>15</v>
      </c>
      <c r="L2052" s="40">
        <v>5.0</v>
      </c>
      <c r="M2052" s="40">
        <v>82.0</v>
      </c>
      <c r="N2052" s="41">
        <v>78.0</v>
      </c>
      <c r="O2052" s="42">
        <v>0.208</v>
      </c>
      <c r="P2052" s="42">
        <v>0.666</v>
      </c>
      <c r="Q2052" s="42">
        <v>0.125</v>
      </c>
      <c r="R2052" s="40">
        <v>4268900.0</v>
      </c>
      <c r="S2052" s="42">
        <v>0.861</v>
      </c>
      <c r="T2052" s="43">
        <f t="array" ref="T2052:U2052">VLOOKUP(D2052, TOURISM!D:H,{4,5},0)</f>
        <v>5152000000</v>
      </c>
      <c r="U2052" s="43">
        <v>3.006E9</v>
      </c>
      <c r="V2052" s="38">
        <f t="array" ref="V2052:AA2052">VLOOKUP(D2052, BUSINESS!D:P,{8,9,10,11,12,13},0)</f>
        <v>0.36</v>
      </c>
      <c r="W2052" s="37">
        <v>1.0</v>
      </c>
      <c r="X2052" s="37"/>
      <c r="Y2052" s="37">
        <v>172.0</v>
      </c>
      <c r="Z2052" s="38">
        <v>0.72</v>
      </c>
      <c r="AA2052" s="38">
        <v>1.08</v>
      </c>
      <c r="AB2052" s="44">
        <f t="shared" si="670"/>
        <v>30452.80986</v>
      </c>
      <c r="AC2052" s="44">
        <f t="shared" ref="AC2052:AC2053" si="686">(I2052/R2052)*1000</f>
        <v>4.011103563</v>
      </c>
      <c r="AD2052" s="44">
        <f t="shared" ref="AD2052:AD2053" si="687">J2052/R2052*1000</f>
        <v>7.882124201</v>
      </c>
      <c r="AE2052" s="44">
        <f t="shared" si="671"/>
        <v>1206.86828</v>
      </c>
      <c r="AF2052" s="44">
        <f t="shared" si="681"/>
        <v>704.1626649</v>
      </c>
      <c r="AG2052" s="45">
        <f t="shared" si="5"/>
        <v>-0.04619543763</v>
      </c>
      <c r="AH2052" s="45">
        <f t="shared" si="6"/>
        <v>0.04677060134</v>
      </c>
      <c r="AI2052" s="45" t="str">
        <f t="shared" si="7"/>
        <v/>
      </c>
      <c r="AJ2052" s="45" t="str">
        <f t="shared" si="8"/>
        <v/>
      </c>
      <c r="AK2052" s="45">
        <f t="shared" si="9"/>
        <v>0.009601967694</v>
      </c>
      <c r="AL2052" s="45">
        <f t="shared" si="10"/>
        <v>-0.05726932425</v>
      </c>
      <c r="AM2052" s="45">
        <f t="shared" si="11"/>
        <v>-0.03236561722</v>
      </c>
    </row>
    <row r="2053">
      <c r="A2053" s="33" t="s">
        <v>211</v>
      </c>
      <c r="B2053" s="34" t="s">
        <v>221</v>
      </c>
      <c r="C2053" s="35" t="s">
        <v>57</v>
      </c>
      <c r="D2053" s="36" t="str">
        <f t="shared" si="1"/>
        <v>Oceania/New Zealand-Oceania/2009</v>
      </c>
      <c r="E2053" s="37">
        <f t="array" ref="E2053:H2053">VLOOKUP(D2053, GDP!D:L,{6,7,8,9},0)</f>
        <v>119000000000</v>
      </c>
      <c r="F2053" s="38">
        <v>0.1</v>
      </c>
      <c r="G2053" s="37">
        <v>2702.0</v>
      </c>
      <c r="H2053" s="38">
        <v>0.067</v>
      </c>
      <c r="I2053" s="39">
        <f t="array" ref="I2053:J2053">VLOOKUP(D2053, ENERGY!I:M,{4,5},0)</f>
        <v>16846</v>
      </c>
      <c r="J2053" s="39">
        <v>33920.0</v>
      </c>
      <c r="K2053" s="40">
        <f t="array" ref="K2053:S2053">VLOOKUP(D2053, 'HUMAN RESOURCES'!D:V,{11,12,13,14,15,16,17,18,19},0)</f>
        <v>14</v>
      </c>
      <c r="L2053" s="40">
        <v>5.0</v>
      </c>
      <c r="M2053" s="40">
        <v>83.0</v>
      </c>
      <c r="N2053" s="41">
        <v>79.0</v>
      </c>
      <c r="O2053" s="42">
        <v>0.207</v>
      </c>
      <c r="P2053" s="42">
        <v>0.666</v>
      </c>
      <c r="Q2053" s="42">
        <v>0.127</v>
      </c>
      <c r="R2053" s="40">
        <v>4315800.0</v>
      </c>
      <c r="S2053" s="42">
        <v>0.861</v>
      </c>
      <c r="T2053" s="43">
        <f t="array" ref="T2053:U2053">VLOOKUP(D2053, TOURISM!D:H,{4,5},0)</f>
        <v>4591000000</v>
      </c>
      <c r="U2053" s="43">
        <v>2.58E9</v>
      </c>
      <c r="V2053" s="38">
        <f t="array" ref="V2053:AA2053">VLOOKUP(D2053, BUSINESS!D:P,{8,9,10,11,12,13},0)</f>
        <v>0.332</v>
      </c>
      <c r="W2053" s="37">
        <v>1.0</v>
      </c>
      <c r="X2053" s="37"/>
      <c r="Y2053" s="37">
        <v>172.0</v>
      </c>
      <c r="Z2053" s="38">
        <v>0.797</v>
      </c>
      <c r="AA2053" s="38">
        <v>1.087</v>
      </c>
      <c r="AB2053" s="44">
        <f t="shared" si="670"/>
        <v>27573.10348</v>
      </c>
      <c r="AC2053" s="44">
        <f t="shared" si="686"/>
        <v>3.903331943</v>
      </c>
      <c r="AD2053" s="44">
        <f t="shared" si="687"/>
        <v>7.859493026</v>
      </c>
      <c r="AE2053" s="44">
        <f t="shared" si="671"/>
        <v>1063.765698</v>
      </c>
      <c r="AF2053" s="44">
        <f t="shared" si="681"/>
        <v>597.80342</v>
      </c>
      <c r="AG2053" s="45">
        <f t="shared" si="5"/>
        <v>-0.09456291195</v>
      </c>
      <c r="AH2053" s="45">
        <f t="shared" si="6"/>
        <v>-0.04184397163</v>
      </c>
      <c r="AI2053" s="45">
        <f t="shared" si="7"/>
        <v>-0.02686832145</v>
      </c>
      <c r="AJ2053" s="45">
        <f t="shared" si="8"/>
        <v>-0.002871202535</v>
      </c>
      <c r="AK2053" s="45">
        <f t="shared" si="9"/>
        <v>0.01098643679</v>
      </c>
      <c r="AL2053" s="45">
        <f t="shared" si="10"/>
        <v>-0.1185734882</v>
      </c>
      <c r="AM2053" s="45">
        <f t="shared" si="11"/>
        <v>-0.151043573</v>
      </c>
    </row>
    <row r="2054">
      <c r="A2054" s="33" t="s">
        <v>211</v>
      </c>
      <c r="B2054" s="34" t="s">
        <v>221</v>
      </c>
      <c r="C2054" s="35" t="s">
        <v>58</v>
      </c>
      <c r="D2054" s="36" t="str">
        <f t="shared" si="1"/>
        <v>Oceania/New Zealand-Oceania/2010</v>
      </c>
      <c r="E2054" s="37">
        <f t="array" ref="E2054:H2054">VLOOKUP(D2054, GDP!D:L,{6,7,8,9},0)</f>
        <v>143000000000</v>
      </c>
      <c r="F2054" s="38">
        <v>0.102</v>
      </c>
      <c r="G2054" s="37">
        <v>3260.0</v>
      </c>
      <c r="H2054" s="38">
        <v>0.063</v>
      </c>
      <c r="I2054" s="39" t="str">
        <f t="array" ref="I2054:J2054">VLOOKUP(D2054, ENERGY!I:M,{4,5},0)</f>
        <v/>
      </c>
      <c r="J2054" s="39"/>
      <c r="K2054" s="40">
        <f t="array" ref="K2054:S2054">VLOOKUP(D2054, 'HUMAN RESOURCES'!D:V,{11,12,13,14,15,16,17,18,19},0)</f>
        <v>15</v>
      </c>
      <c r="L2054" s="40">
        <v>5.0</v>
      </c>
      <c r="M2054" s="40">
        <v>83.0</v>
      </c>
      <c r="N2054" s="41">
        <v>79.0</v>
      </c>
      <c r="O2054" s="42">
        <v>0.205</v>
      </c>
      <c r="P2054" s="42">
        <v>0.665</v>
      </c>
      <c r="Q2054" s="42">
        <v>0.13</v>
      </c>
      <c r="R2054" s="40">
        <v>4367800.0</v>
      </c>
      <c r="S2054" s="42">
        <v>0.862</v>
      </c>
      <c r="T2054" s="43">
        <f t="array" ref="T2054:U2054">VLOOKUP(D2054, TOURISM!D:H,{4,5},0)</f>
        <v>4904000000</v>
      </c>
      <c r="U2054" s="43">
        <v>3.037E9</v>
      </c>
      <c r="V2054" s="38">
        <f t="array" ref="V2054:AA2054">VLOOKUP(D2054, BUSINESS!D:P,{8,9,10,11,12,13},0)</f>
        <v>0.347</v>
      </c>
      <c r="W2054" s="37">
        <v>1.0</v>
      </c>
      <c r="X2054" s="37"/>
      <c r="Y2054" s="37">
        <v>172.0</v>
      </c>
      <c r="Z2054" s="38">
        <v>0.805</v>
      </c>
      <c r="AA2054" s="38">
        <v>1.078</v>
      </c>
      <c r="AB2054" s="44">
        <f t="shared" si="670"/>
        <v>32739.5943</v>
      </c>
      <c r="AC2054" s="44"/>
      <c r="AD2054" s="44"/>
      <c r="AE2054" s="44">
        <f t="shared" si="671"/>
        <v>1122.762031</v>
      </c>
      <c r="AF2054" s="44">
        <f t="shared" si="681"/>
        <v>695.3157196</v>
      </c>
      <c r="AG2054" s="45">
        <f t="shared" si="5"/>
        <v>0.1873742949</v>
      </c>
      <c r="AH2054" s="45">
        <f t="shared" si="6"/>
        <v>0.2065136936</v>
      </c>
      <c r="AI2054" s="45" t="str">
        <f t="shared" si="7"/>
        <v/>
      </c>
      <c r="AJ2054" s="45" t="str">
        <f t="shared" si="8"/>
        <v/>
      </c>
      <c r="AK2054" s="45">
        <f t="shared" si="9"/>
        <v>0.0120487511</v>
      </c>
      <c r="AL2054" s="45">
        <f t="shared" si="10"/>
        <v>0.05545989422</v>
      </c>
      <c r="AM2054" s="45">
        <f t="shared" si="11"/>
        <v>0.1631176677</v>
      </c>
    </row>
    <row r="2055">
      <c r="A2055" s="33" t="s">
        <v>211</v>
      </c>
      <c r="B2055" s="34" t="s">
        <v>221</v>
      </c>
      <c r="C2055" s="35" t="s">
        <v>59</v>
      </c>
      <c r="D2055" s="36" t="str">
        <f t="shared" si="1"/>
        <v>Oceania/New Zealand-Oceania/2011</v>
      </c>
      <c r="E2055" s="37">
        <f t="array" ref="E2055:H2055">VLOOKUP(D2055, GDP!D:L,{6,7,8,9},0)</f>
        <v>164000000000</v>
      </c>
      <c r="F2055" s="38">
        <v>0.103</v>
      </c>
      <c r="G2055" s="37">
        <v>3715.0</v>
      </c>
      <c r="H2055" s="38">
        <v>0.061</v>
      </c>
      <c r="I2055" s="39">
        <f t="array" ref="I2055:J2055">VLOOKUP(D2055, ENERGY!I:M,{4,5},0)</f>
        <v>16951.5</v>
      </c>
      <c r="J2055" s="39">
        <v>33417.5</v>
      </c>
      <c r="K2055" s="40">
        <f t="array" ref="K2055:S2055">VLOOKUP(D2055, 'HUMAN RESOURCES'!D:V,{11,12,13,14,15,16,17,18,19},0)</f>
        <v>14</v>
      </c>
      <c r="L2055" s="40">
        <v>5.0</v>
      </c>
      <c r="M2055" s="40">
        <v>83.0</v>
      </c>
      <c r="N2055" s="41">
        <v>79.0</v>
      </c>
      <c r="O2055" s="42">
        <v>0.204</v>
      </c>
      <c r="P2055" s="42">
        <v>0.663</v>
      </c>
      <c r="Q2055" s="42">
        <v>0.133</v>
      </c>
      <c r="R2055" s="40">
        <v>4405200.0</v>
      </c>
      <c r="S2055" s="42">
        <v>0.862</v>
      </c>
      <c r="T2055" s="43">
        <f t="array" ref="T2055:U2055">VLOOKUP(D2055, TOURISM!D:H,{4,5},0)</f>
        <v>5546000000</v>
      </c>
      <c r="U2055" s="43">
        <v>3.462E9</v>
      </c>
      <c r="V2055" s="38">
        <f t="array" ref="V2055:AA2055">VLOOKUP(D2055, BUSINESS!D:P,{8,9,10,11,12,13},0)</f>
        <v>0.344</v>
      </c>
      <c r="W2055" s="37">
        <v>1.0</v>
      </c>
      <c r="X2055" s="37"/>
      <c r="Y2055" s="37">
        <v>172.0</v>
      </c>
      <c r="Z2055" s="38">
        <v>0.812</v>
      </c>
      <c r="AA2055" s="38">
        <v>1.092</v>
      </c>
      <c r="AB2055" s="44">
        <f t="shared" si="670"/>
        <v>37228.72968</v>
      </c>
      <c r="AC2055" s="44">
        <f t="shared" ref="AC2055:AC2056" si="688">(I2055/R2055)*1000</f>
        <v>3.848065922</v>
      </c>
      <c r="AD2055" s="44">
        <f t="shared" ref="AD2055:AD2056" si="689">J2055/R2055*1000</f>
        <v>7.585921184</v>
      </c>
      <c r="AE2055" s="44">
        <f t="shared" si="671"/>
        <v>1258.966676</v>
      </c>
      <c r="AF2055" s="44">
        <f t="shared" si="681"/>
        <v>785.8894034</v>
      </c>
      <c r="AG2055" s="45">
        <f t="shared" si="5"/>
        <v>0.1371164022</v>
      </c>
      <c r="AH2055" s="45">
        <f t="shared" si="6"/>
        <v>0.1395705521</v>
      </c>
      <c r="AI2055" s="45" t="str">
        <f t="shared" si="7"/>
        <v/>
      </c>
      <c r="AJ2055" s="45" t="str">
        <f t="shared" si="8"/>
        <v/>
      </c>
      <c r="AK2055" s="45">
        <f t="shared" si="9"/>
        <v>0.008562663126</v>
      </c>
      <c r="AL2055" s="45">
        <f t="shared" si="10"/>
        <v>0.121312122</v>
      </c>
      <c r="AM2055" s="45">
        <f t="shared" si="11"/>
        <v>0.1302626725</v>
      </c>
    </row>
    <row r="2056">
      <c r="A2056" s="33" t="s">
        <v>211</v>
      </c>
      <c r="B2056" s="34" t="s">
        <v>221</v>
      </c>
      <c r="C2056" s="35" t="s">
        <v>60</v>
      </c>
      <c r="D2056" s="36" t="str">
        <f t="shared" si="1"/>
        <v>Oceania/New Zealand-Oceania/2012</v>
      </c>
      <c r="E2056" s="37">
        <f t="array" ref="E2056:H2056">VLOOKUP(D2056, GDP!D:L,{6,7,8,9},0)</f>
        <v>171000000000</v>
      </c>
      <c r="F2056" s="38">
        <v>0.103</v>
      </c>
      <c r="G2056" s="37">
        <v>3292.0</v>
      </c>
      <c r="H2056" s="38">
        <v>0.058</v>
      </c>
      <c r="I2056" s="39">
        <f t="array" ref="I2056:J2056">VLOOKUP(D2056, ENERGY!I:M,{4,5},0)</f>
        <v>16965</v>
      </c>
      <c r="J2056" s="39">
        <v>33553.0</v>
      </c>
      <c r="K2056" s="40">
        <f t="array" ref="K2056:S2056">VLOOKUP(D2056, 'HUMAN RESOURCES'!D:V,{11,12,13,14,15,16,17,18,19},0)</f>
        <v>14</v>
      </c>
      <c r="L2056" s="40">
        <v>5.0</v>
      </c>
      <c r="M2056" s="40">
        <v>83.0</v>
      </c>
      <c r="N2056" s="41">
        <v>79.0</v>
      </c>
      <c r="O2056" s="42">
        <v>0.203</v>
      </c>
      <c r="P2056" s="42">
        <v>0.661</v>
      </c>
      <c r="Q2056" s="42">
        <v>0.136</v>
      </c>
      <c r="R2056" s="40">
        <v>4433000.0</v>
      </c>
      <c r="S2056" s="42">
        <v>0.862</v>
      </c>
      <c r="T2056" s="43">
        <f t="array" ref="T2056:U2056">VLOOKUP(D2056, TOURISM!D:H,{4,5},0)</f>
        <v>5467000000</v>
      </c>
      <c r="U2056" s="43">
        <v>3.718E9</v>
      </c>
      <c r="V2056" s="38">
        <f t="array" ref="V2056:AA2056">VLOOKUP(D2056, BUSINESS!D:P,{8,9,10,11,12,13},0)</f>
        <v>0.34</v>
      </c>
      <c r="W2056" s="37">
        <v>1.0</v>
      </c>
      <c r="X2056" s="37">
        <v>3.0</v>
      </c>
      <c r="Y2056" s="37">
        <v>152.0</v>
      </c>
      <c r="Z2056" s="38">
        <v>0.82</v>
      </c>
      <c r="AA2056" s="38">
        <v>1.104</v>
      </c>
      <c r="AB2056" s="44">
        <f t="shared" si="670"/>
        <v>38574.3289</v>
      </c>
      <c r="AC2056" s="44">
        <f t="shared" si="688"/>
        <v>3.826979472</v>
      </c>
      <c r="AD2056" s="44">
        <f t="shared" si="689"/>
        <v>7.568914956</v>
      </c>
      <c r="AE2056" s="44">
        <f t="shared" si="671"/>
        <v>1233.25062</v>
      </c>
      <c r="AF2056" s="44">
        <f t="shared" si="681"/>
        <v>838.7096774</v>
      </c>
      <c r="AG2056" s="45">
        <f t="shared" si="5"/>
        <v>0.03614410766</v>
      </c>
      <c r="AH2056" s="45">
        <f t="shared" si="6"/>
        <v>-0.1138627187</v>
      </c>
      <c r="AI2056" s="45">
        <f t="shared" si="7"/>
        <v>-0.005479752784</v>
      </c>
      <c r="AJ2056" s="45">
        <f t="shared" si="8"/>
        <v>-0.002241814492</v>
      </c>
      <c r="AK2056" s="45">
        <f t="shared" si="9"/>
        <v>0.00631072369</v>
      </c>
      <c r="AL2056" s="45">
        <f t="shared" si="10"/>
        <v>-0.02042631937</v>
      </c>
      <c r="AM2056" s="45">
        <f t="shared" si="11"/>
        <v>0.0672108235</v>
      </c>
    </row>
    <row r="2057">
      <c r="A2057" s="33" t="s">
        <v>211</v>
      </c>
      <c r="B2057" s="34" t="s">
        <v>222</v>
      </c>
      <c r="C2057" s="35" t="s">
        <v>48</v>
      </c>
      <c r="D2057" s="36" t="str">
        <f t="shared" si="1"/>
        <v>Oceania/Papua New Guinea-Oceania/2000</v>
      </c>
      <c r="E2057" s="37">
        <f t="array" ref="E2057:H2057">VLOOKUP(D2057, GDP!D:L,{6,7,8,9},0)</f>
        <v>3521348155</v>
      </c>
      <c r="F2057" s="38">
        <v>0.04</v>
      </c>
      <c r="G2057" s="37">
        <v>26.0</v>
      </c>
      <c r="H2057" s="38">
        <v>0.175</v>
      </c>
      <c r="I2057" s="39" t="str">
        <f t="array" ref="I2057:J2057">VLOOKUP(D2057, ENERGY!I:M,{4,5},0)</f>
        <v/>
      </c>
      <c r="J2057" s="39"/>
      <c r="K2057" s="40">
        <f t="array" ref="K2057:S2057">VLOOKUP(D2057, 'HUMAN RESOURCES'!D:V,{11,12,13,14,15,16,17,18,19},0)</f>
        <v>35</v>
      </c>
      <c r="L2057" s="40">
        <v>58.0</v>
      </c>
      <c r="M2057" s="40">
        <v>61.0</v>
      </c>
      <c r="N2057" s="41">
        <v>57.0</v>
      </c>
      <c r="O2057" s="42">
        <v>0.402</v>
      </c>
      <c r="P2057" s="42">
        <v>0.573</v>
      </c>
      <c r="Q2057" s="42">
        <v>0.025</v>
      </c>
      <c r="R2057" s="40">
        <v>5379226.0</v>
      </c>
      <c r="S2057" s="42">
        <v>0.132</v>
      </c>
      <c r="T2057" s="43">
        <f t="array" ref="T2057:U2057">VLOOKUP(D2057, TOURISM!D:H,{4,5},0)</f>
        <v>7000000</v>
      </c>
      <c r="U2057" s="43">
        <v>5.0E7</v>
      </c>
      <c r="V2057" s="38" t="str">
        <f t="array" ref="V2057:AA2057">VLOOKUP(D2057, BUSINESS!D:P,{8,9,10,11,12,13},0)</f>
        <v/>
      </c>
      <c r="W2057" s="37"/>
      <c r="X2057" s="37"/>
      <c r="Y2057" s="37"/>
      <c r="Z2057" s="38">
        <v>0.008</v>
      </c>
      <c r="AA2057" s="38">
        <v>0.002</v>
      </c>
      <c r="AB2057" s="44">
        <f t="shared" si="670"/>
        <v>654.619857</v>
      </c>
      <c r="AC2057" s="44"/>
      <c r="AD2057" s="44"/>
      <c r="AE2057" s="44">
        <f t="shared" si="671"/>
        <v>1.301302455</v>
      </c>
      <c r="AF2057" s="44">
        <f t="shared" si="681"/>
        <v>9.295017536</v>
      </c>
      <c r="AG2057" s="45" t="str">
        <f t="shared" si="5"/>
        <v/>
      </c>
      <c r="AH2057" s="45" t="str">
        <f t="shared" si="6"/>
        <v/>
      </c>
      <c r="AI2057" s="45" t="str">
        <f t="shared" si="7"/>
        <v/>
      </c>
      <c r="AJ2057" s="45" t="str">
        <f t="shared" si="8"/>
        <v/>
      </c>
      <c r="AK2057" s="45" t="str">
        <f t="shared" si="9"/>
        <v/>
      </c>
      <c r="AL2057" s="45" t="str">
        <f t="shared" si="10"/>
        <v/>
      </c>
      <c r="AM2057" s="45" t="str">
        <f t="shared" si="11"/>
        <v/>
      </c>
    </row>
    <row r="2058">
      <c r="A2058" s="33" t="s">
        <v>211</v>
      </c>
      <c r="B2058" s="34" t="s">
        <v>222</v>
      </c>
      <c r="C2058" s="35" t="s">
        <v>49</v>
      </c>
      <c r="D2058" s="36" t="str">
        <f t="shared" si="1"/>
        <v>Oceania/Papua New Guinea-Oceania/2001</v>
      </c>
      <c r="E2058" s="37">
        <f t="array" ref="E2058:H2058">VLOOKUP(D2058, GDP!D:L,{6,7,8,9},0)</f>
        <v>3081029666</v>
      </c>
      <c r="F2058" s="38">
        <v>0.045</v>
      </c>
      <c r="G2058" s="37">
        <v>25.0</v>
      </c>
      <c r="H2058" s="38">
        <v>0.162</v>
      </c>
      <c r="I2058" s="39" t="str">
        <f t="array" ref="I2058:J2058">VLOOKUP(D2058, ENERGY!I:M,{4,5},0)</f>
        <v/>
      </c>
      <c r="J2058" s="39"/>
      <c r="K2058" s="40">
        <f t="array" ref="K2058:S2058">VLOOKUP(D2058, 'HUMAN RESOURCES'!D:V,{11,12,13,14,15,16,17,18,19},0)</f>
        <v>35</v>
      </c>
      <c r="L2058" s="40">
        <v>58.0</v>
      </c>
      <c r="M2058" s="40">
        <v>61.0</v>
      </c>
      <c r="N2058" s="41">
        <v>57.0</v>
      </c>
      <c r="O2058" s="42">
        <v>0.402</v>
      </c>
      <c r="P2058" s="42">
        <v>0.573</v>
      </c>
      <c r="Q2058" s="42">
        <v>0.025</v>
      </c>
      <c r="R2058" s="40">
        <v>5518971.0</v>
      </c>
      <c r="S2058" s="42">
        <v>0.132</v>
      </c>
      <c r="T2058" s="43">
        <f t="array" ref="T2058:U2058">VLOOKUP(D2058, TOURISM!D:H,{4,5},0)</f>
        <v>5200000</v>
      </c>
      <c r="U2058" s="43">
        <v>3.8E7</v>
      </c>
      <c r="V2058" s="38" t="str">
        <f t="array" ref="V2058:AA2058">VLOOKUP(D2058, BUSINESS!D:P,{8,9,10,11,12,13},0)</f>
        <v/>
      </c>
      <c r="W2058" s="37"/>
      <c r="X2058" s="37"/>
      <c r="Y2058" s="37"/>
      <c r="Z2058" s="38">
        <v>0.009</v>
      </c>
      <c r="AA2058" s="38">
        <v>0.002</v>
      </c>
      <c r="AB2058" s="44">
        <f t="shared" si="670"/>
        <v>558.2616154</v>
      </c>
      <c r="AC2058" s="44"/>
      <c r="AD2058" s="44"/>
      <c r="AE2058" s="44">
        <f t="shared" si="671"/>
        <v>0.9422046247</v>
      </c>
      <c r="AF2058" s="44">
        <f t="shared" si="681"/>
        <v>6.885341488</v>
      </c>
      <c r="AG2058" s="45">
        <f t="shared" si="5"/>
        <v>-0.1471972482</v>
      </c>
      <c r="AH2058" s="45">
        <f t="shared" si="6"/>
        <v>-0.03846153846</v>
      </c>
      <c r="AI2058" s="45" t="str">
        <f t="shared" si="7"/>
        <v/>
      </c>
      <c r="AJ2058" s="45" t="str">
        <f t="shared" si="8"/>
        <v/>
      </c>
      <c r="AK2058" s="45">
        <f t="shared" si="9"/>
        <v>0.02597864451</v>
      </c>
      <c r="AL2058" s="45">
        <f t="shared" si="10"/>
        <v>-0.2759526265</v>
      </c>
      <c r="AM2058" s="45">
        <f t="shared" si="11"/>
        <v>-0.2592438409</v>
      </c>
    </row>
    <row r="2059">
      <c r="A2059" s="33" t="s">
        <v>211</v>
      </c>
      <c r="B2059" s="34" t="s">
        <v>222</v>
      </c>
      <c r="C2059" s="35" t="s">
        <v>50</v>
      </c>
      <c r="D2059" s="36" t="str">
        <f t="shared" si="1"/>
        <v>Oceania/Papua New Guinea-Oceania/2002</v>
      </c>
      <c r="E2059" s="37">
        <f t="array" ref="E2059:H2059">VLOOKUP(D2059, GDP!D:L,{6,7,8,9},0)</f>
        <v>2999542369</v>
      </c>
      <c r="F2059" s="38">
        <v>0.046</v>
      </c>
      <c r="G2059" s="37">
        <v>24.0</v>
      </c>
      <c r="H2059" s="38">
        <v>0.139</v>
      </c>
      <c r="I2059" s="39" t="str">
        <f t="array" ref="I2059:J2059">VLOOKUP(D2059, ENERGY!I:M,{4,5},0)</f>
        <v/>
      </c>
      <c r="J2059" s="39">
        <v>3135.0</v>
      </c>
      <c r="K2059" s="40">
        <f t="array" ref="K2059:S2059">VLOOKUP(D2059, 'HUMAN RESOURCES'!D:V,{11,12,13,14,15,16,17,18,19},0)</f>
        <v>34</v>
      </c>
      <c r="L2059" s="40">
        <v>57.0</v>
      </c>
      <c r="M2059" s="40">
        <v>62.0</v>
      </c>
      <c r="N2059" s="41">
        <v>57.0</v>
      </c>
      <c r="O2059" s="42">
        <v>0.402</v>
      </c>
      <c r="P2059" s="42">
        <v>0.573</v>
      </c>
      <c r="Q2059" s="42">
        <v>0.025</v>
      </c>
      <c r="R2059" s="40">
        <v>5660267.0</v>
      </c>
      <c r="S2059" s="42">
        <v>0.132</v>
      </c>
      <c r="T2059" s="43">
        <f t="array" ref="T2059:U2059">VLOOKUP(D2059, TOURISM!D:H,{4,5},0)</f>
        <v>2800000</v>
      </c>
      <c r="U2059" s="43">
        <v>6.0E7</v>
      </c>
      <c r="V2059" s="38" t="str">
        <f t="array" ref="V2059:AA2059">VLOOKUP(D2059, BUSINESS!D:P,{8,9,10,11,12,13},0)</f>
        <v/>
      </c>
      <c r="W2059" s="37"/>
      <c r="X2059" s="37"/>
      <c r="Y2059" s="37"/>
      <c r="Z2059" s="38">
        <v>0.013</v>
      </c>
      <c r="AA2059" s="38">
        <v>0.003</v>
      </c>
      <c r="AB2059" s="44">
        <f t="shared" si="670"/>
        <v>529.9294837</v>
      </c>
      <c r="AC2059" s="44"/>
      <c r="AD2059" s="44">
        <f t="shared" ref="AD2059:AD2061" si="690">J2059/R2059*1000</f>
        <v>0.5538607984</v>
      </c>
      <c r="AE2059" s="44">
        <f t="shared" si="671"/>
        <v>0.4946763112</v>
      </c>
      <c r="AF2059" s="44">
        <f t="shared" si="681"/>
        <v>10.60020667</v>
      </c>
      <c r="AG2059" s="45">
        <f t="shared" si="5"/>
        <v>-0.05075063543</v>
      </c>
      <c r="AH2059" s="45">
        <f t="shared" si="6"/>
        <v>-0.04</v>
      </c>
      <c r="AI2059" s="45" t="str">
        <f t="shared" si="7"/>
        <v/>
      </c>
      <c r="AJ2059" s="45" t="str">
        <f t="shared" si="8"/>
        <v/>
      </c>
      <c r="AK2059" s="45">
        <f t="shared" si="9"/>
        <v>0.02560187397</v>
      </c>
      <c r="AL2059" s="45">
        <f t="shared" si="10"/>
        <v>-0.4749799585</v>
      </c>
      <c r="AM2059" s="45">
        <f t="shared" si="11"/>
        <v>0.5395324526</v>
      </c>
    </row>
    <row r="2060">
      <c r="A2060" s="33" t="s">
        <v>211</v>
      </c>
      <c r="B2060" s="34" t="s">
        <v>222</v>
      </c>
      <c r="C2060" s="35" t="s">
        <v>51</v>
      </c>
      <c r="D2060" s="36" t="str">
        <f t="shared" si="1"/>
        <v>Oceania/Papua New Guinea-Oceania/2003</v>
      </c>
      <c r="E2060" s="37">
        <f t="array" ref="E2060:H2060">VLOOKUP(D2060, GDP!D:L,{6,7,8,9},0)</f>
        <v>3536459120</v>
      </c>
      <c r="F2060" s="38">
        <v>0.041</v>
      </c>
      <c r="G2060" s="37">
        <v>25.0</v>
      </c>
      <c r="H2060" s="38">
        <v>0.134</v>
      </c>
      <c r="I2060" s="39" t="str">
        <f t="array" ref="I2060:J2060">VLOOKUP(D2060, ENERGY!I:M,{4,5},0)</f>
        <v/>
      </c>
      <c r="J2060" s="39">
        <v>3333.0</v>
      </c>
      <c r="K2060" s="40">
        <f t="array" ref="K2060:S2060">VLOOKUP(D2060, 'HUMAN RESOURCES'!D:V,{11,12,13,14,15,16,17,18,19},0)</f>
        <v>34</v>
      </c>
      <c r="L2060" s="40">
        <v>57.0</v>
      </c>
      <c r="M2060" s="40">
        <v>62.0</v>
      </c>
      <c r="N2060" s="41">
        <v>58.0</v>
      </c>
      <c r="O2060" s="42">
        <v>0.401</v>
      </c>
      <c r="P2060" s="42">
        <v>0.573</v>
      </c>
      <c r="Q2060" s="42">
        <v>0.026</v>
      </c>
      <c r="R2060" s="40">
        <v>5803302.0</v>
      </c>
      <c r="S2060" s="42">
        <v>0.131</v>
      </c>
      <c r="T2060" s="43">
        <f t="array" ref="T2060:U2060">VLOOKUP(D2060, TOURISM!D:H,{4,5},0)</f>
        <v>4900000</v>
      </c>
      <c r="U2060" s="43">
        <v>5.2E7</v>
      </c>
      <c r="V2060" s="38" t="str">
        <f t="array" ref="V2060:AA2060">VLOOKUP(D2060, BUSINESS!D:P,{8,9,10,11,12,13},0)</f>
        <v/>
      </c>
      <c r="W2060" s="37">
        <v>51.0</v>
      </c>
      <c r="X2060" s="37"/>
      <c r="Y2060" s="37"/>
      <c r="Z2060" s="38">
        <v>0.014</v>
      </c>
      <c r="AA2060" s="38">
        <v>0.003</v>
      </c>
      <c r="AB2060" s="44">
        <f t="shared" si="670"/>
        <v>609.3874005</v>
      </c>
      <c r="AC2060" s="44"/>
      <c r="AD2060" s="44">
        <f t="shared" si="690"/>
        <v>0.5743282014</v>
      </c>
      <c r="AE2060" s="44">
        <f t="shared" si="671"/>
        <v>0.8443468908</v>
      </c>
      <c r="AF2060" s="44">
        <f t="shared" si="681"/>
        <v>8.960415984</v>
      </c>
      <c r="AG2060" s="45">
        <f t="shared" si="5"/>
        <v>0.1499405472</v>
      </c>
      <c r="AH2060" s="45">
        <f t="shared" si="6"/>
        <v>0.04166666667</v>
      </c>
      <c r="AI2060" s="45" t="str">
        <f t="shared" si="7"/>
        <v/>
      </c>
      <c r="AJ2060" s="45">
        <f t="shared" si="8"/>
        <v>0.03695405605</v>
      </c>
      <c r="AK2060" s="45">
        <f t="shared" si="9"/>
        <v>0.02527000935</v>
      </c>
      <c r="AL2060" s="45">
        <f t="shared" si="10"/>
        <v>0.7068674437</v>
      </c>
      <c r="AM2060" s="45">
        <f t="shared" si="11"/>
        <v>-0.1546942183</v>
      </c>
    </row>
    <row r="2061">
      <c r="A2061" s="33" t="s">
        <v>211</v>
      </c>
      <c r="B2061" s="34" t="s">
        <v>222</v>
      </c>
      <c r="C2061" s="35" t="s">
        <v>52</v>
      </c>
      <c r="D2061" s="36" t="str">
        <f t="shared" si="1"/>
        <v>Oceania/Papua New Guinea-Oceania/2004</v>
      </c>
      <c r="E2061" s="37">
        <f t="array" ref="E2061:H2061">VLOOKUP(D2061, GDP!D:L,{6,7,8,9},0)</f>
        <v>3927114457</v>
      </c>
      <c r="F2061" s="38">
        <v>0.046</v>
      </c>
      <c r="G2061" s="37">
        <v>30.0</v>
      </c>
      <c r="H2061" s="38">
        <v>0.133</v>
      </c>
      <c r="I2061" s="39" t="str">
        <f t="array" ref="I2061:J2061">VLOOKUP(D2061, ENERGY!I:M,{4,5},0)</f>
        <v/>
      </c>
      <c r="J2061" s="39">
        <v>3476.0</v>
      </c>
      <c r="K2061" s="40">
        <f t="array" ref="K2061:S2061">VLOOKUP(D2061, 'HUMAN RESOURCES'!D:V,{11,12,13,14,15,16,17,18,19},0)</f>
        <v>33</v>
      </c>
      <c r="L2061" s="40">
        <v>56.0</v>
      </c>
      <c r="M2061" s="40">
        <v>62.0</v>
      </c>
      <c r="N2061" s="41">
        <v>58.0</v>
      </c>
      <c r="O2061" s="42">
        <v>0.401</v>
      </c>
      <c r="P2061" s="42">
        <v>0.574</v>
      </c>
      <c r="Q2061" s="42">
        <v>0.026</v>
      </c>
      <c r="R2061" s="40">
        <v>5948461.0</v>
      </c>
      <c r="S2061" s="42">
        <v>0.131</v>
      </c>
      <c r="T2061" s="43">
        <f t="array" ref="T2061:U2061">VLOOKUP(D2061, TOURISM!D:H,{4,5},0)</f>
        <v>7100000</v>
      </c>
      <c r="U2061" s="43">
        <v>7.2E7</v>
      </c>
      <c r="V2061" s="38" t="str">
        <f t="array" ref="V2061:AA2061">VLOOKUP(D2061, BUSINESS!D:P,{8,9,10,11,12,13},0)</f>
        <v/>
      </c>
      <c r="W2061" s="37">
        <v>51.0</v>
      </c>
      <c r="X2061" s="37"/>
      <c r="Y2061" s="37"/>
      <c r="Z2061" s="38">
        <v>0.015</v>
      </c>
      <c r="AA2061" s="38">
        <v>0.008</v>
      </c>
      <c r="AB2061" s="44">
        <f t="shared" si="670"/>
        <v>660.1899982</v>
      </c>
      <c r="AC2061" s="44"/>
      <c r="AD2061" s="44">
        <f t="shared" si="690"/>
        <v>0.5843528267</v>
      </c>
      <c r="AE2061" s="44">
        <f t="shared" si="671"/>
        <v>1.193586038</v>
      </c>
      <c r="AF2061" s="44">
        <f t="shared" si="681"/>
        <v>12.10397109</v>
      </c>
      <c r="AG2061" s="45">
        <f t="shared" si="5"/>
        <v>0.08336666905</v>
      </c>
      <c r="AH2061" s="45">
        <f t="shared" si="6"/>
        <v>0.2</v>
      </c>
      <c r="AI2061" s="45" t="str">
        <f t="shared" si="7"/>
        <v/>
      </c>
      <c r="AJ2061" s="45">
        <f t="shared" si="8"/>
        <v>0.01745452386</v>
      </c>
      <c r="AK2061" s="45">
        <f t="shared" si="9"/>
        <v>0.02501317353</v>
      </c>
      <c r="AL2061" s="45">
        <f t="shared" si="10"/>
        <v>0.413620458</v>
      </c>
      <c r="AM2061" s="45">
        <f t="shared" si="11"/>
        <v>0.3508269165</v>
      </c>
    </row>
    <row r="2062">
      <c r="A2062" s="33" t="s">
        <v>211</v>
      </c>
      <c r="B2062" s="34" t="s">
        <v>222</v>
      </c>
      <c r="C2062" s="35" t="s">
        <v>53</v>
      </c>
      <c r="D2062" s="36" t="str">
        <f t="shared" si="1"/>
        <v>Oceania/Papua New Guinea-Oceania/2005</v>
      </c>
      <c r="E2062" s="37">
        <f t="array" ref="E2062:H2062">VLOOKUP(D2062, GDP!D:L,{6,7,8,9},0)</f>
        <v>4901584516</v>
      </c>
      <c r="F2062" s="38">
        <v>0.04</v>
      </c>
      <c r="G2062" s="37">
        <v>32.0</v>
      </c>
      <c r="H2062" s="38">
        <v>0.115</v>
      </c>
      <c r="I2062" s="39" t="str">
        <f t="array" ref="I2062:J2062">VLOOKUP(D2062, ENERGY!I:M,{4,5},0)</f>
        <v/>
      </c>
      <c r="J2062" s="39"/>
      <c r="K2062" s="40">
        <f t="array" ref="K2062:S2062">VLOOKUP(D2062, 'HUMAN RESOURCES'!D:V,{11,12,13,14,15,16,17,18,19},0)</f>
        <v>33</v>
      </c>
      <c r="L2062" s="40">
        <v>56.0</v>
      </c>
      <c r="M2062" s="40">
        <v>63.0</v>
      </c>
      <c r="N2062" s="41">
        <v>59.0</v>
      </c>
      <c r="O2062" s="42">
        <v>0.4</v>
      </c>
      <c r="P2062" s="42">
        <v>0.574</v>
      </c>
      <c r="Q2062" s="42">
        <v>0.026</v>
      </c>
      <c r="R2062" s="40">
        <v>6095959.0</v>
      </c>
      <c r="S2062" s="42">
        <v>0.131</v>
      </c>
      <c r="T2062" s="43">
        <f t="array" ref="T2062:U2062">VLOOKUP(D2062, TOURISM!D:H,{4,5},0)</f>
        <v>9400000</v>
      </c>
      <c r="U2062" s="43">
        <v>5.7E7</v>
      </c>
      <c r="V2062" s="38">
        <f t="array" ref="V2062:AA2062">VLOOKUP(D2062, BUSINESS!D:P,{8,9,10,11,12,13},0)</f>
        <v>0.416</v>
      </c>
      <c r="W2062" s="37">
        <v>51.0</v>
      </c>
      <c r="X2062" s="37"/>
      <c r="Y2062" s="37">
        <v>207.0</v>
      </c>
      <c r="Z2062" s="38">
        <v>0.017</v>
      </c>
      <c r="AA2062" s="38">
        <v>0.012</v>
      </c>
      <c r="AB2062" s="44">
        <f t="shared" si="670"/>
        <v>804.0711094</v>
      </c>
      <c r="AC2062" s="44"/>
      <c r="AD2062" s="44"/>
      <c r="AE2062" s="44">
        <f t="shared" si="671"/>
        <v>1.542005122</v>
      </c>
      <c r="AF2062" s="44">
        <f t="shared" si="681"/>
        <v>9.350456589</v>
      </c>
      <c r="AG2062" s="45">
        <f t="shared" si="5"/>
        <v>0.2179389442</v>
      </c>
      <c r="AH2062" s="45">
        <f t="shared" si="6"/>
        <v>0.06666666667</v>
      </c>
      <c r="AI2062" s="45" t="str">
        <f t="shared" si="7"/>
        <v/>
      </c>
      <c r="AJ2062" s="45" t="str">
        <f t="shared" si="8"/>
        <v/>
      </c>
      <c r="AK2062" s="45">
        <f t="shared" si="9"/>
        <v>0.02479599345</v>
      </c>
      <c r="AL2062" s="45">
        <f t="shared" si="10"/>
        <v>0.2919094829</v>
      </c>
      <c r="AM2062" s="45">
        <f t="shared" si="11"/>
        <v>-0.2274885229</v>
      </c>
    </row>
    <row r="2063">
      <c r="A2063" s="33" t="s">
        <v>211</v>
      </c>
      <c r="B2063" s="34" t="s">
        <v>222</v>
      </c>
      <c r="C2063" s="35" t="s">
        <v>54</v>
      </c>
      <c r="D2063" s="36" t="str">
        <f t="shared" si="1"/>
        <v>Oceania/Papua New Guinea-Oceania/2006</v>
      </c>
      <c r="E2063" s="37">
        <f t="array" ref="E2063:H2063">VLOOKUP(D2063, GDP!D:L,{6,7,8,9},0)</f>
        <v>5598700444</v>
      </c>
      <c r="F2063" s="38">
        <v>0.035</v>
      </c>
      <c r="G2063" s="37">
        <v>31.0</v>
      </c>
      <c r="H2063" s="38">
        <v>0.106</v>
      </c>
      <c r="I2063" s="39" t="str">
        <f t="array" ref="I2063:J2063">VLOOKUP(D2063, ENERGY!I:M,{4,5},0)</f>
        <v/>
      </c>
      <c r="J2063" s="39">
        <v>3372.0</v>
      </c>
      <c r="K2063" s="40">
        <f t="array" ref="K2063:S2063">VLOOKUP(D2063, 'HUMAN RESOURCES'!D:V,{11,12,13,14,15,16,17,18,19},0)</f>
        <v>32</v>
      </c>
      <c r="L2063" s="40">
        <v>55.0</v>
      </c>
      <c r="M2063" s="40">
        <v>63.0</v>
      </c>
      <c r="N2063" s="41">
        <v>59.0</v>
      </c>
      <c r="O2063" s="42">
        <v>0.399</v>
      </c>
      <c r="P2063" s="42">
        <v>0.575</v>
      </c>
      <c r="Q2063" s="42">
        <v>0.026</v>
      </c>
      <c r="R2063" s="40">
        <v>6245797.0</v>
      </c>
      <c r="S2063" s="42">
        <v>0.131</v>
      </c>
      <c r="T2063" s="43">
        <f t="array" ref="T2063:U2063">VLOOKUP(D2063, TOURISM!D:H,{4,5},0)</f>
        <v>3900000</v>
      </c>
      <c r="U2063" s="43">
        <v>4.3E7</v>
      </c>
      <c r="V2063" s="38">
        <f t="array" ref="V2063:AA2063">VLOOKUP(D2063, BUSINESS!D:P,{8,9,10,11,12,13},0)</f>
        <v>0.415</v>
      </c>
      <c r="W2063" s="37">
        <v>51.0</v>
      </c>
      <c r="X2063" s="37"/>
      <c r="Y2063" s="37">
        <v>207.0</v>
      </c>
      <c r="Z2063" s="38">
        <v>0.018</v>
      </c>
      <c r="AA2063" s="38">
        <v>0.016</v>
      </c>
      <c r="AB2063" s="44">
        <f t="shared" si="670"/>
        <v>896.3948787</v>
      </c>
      <c r="AC2063" s="44"/>
      <c r="AD2063" s="44">
        <f t="shared" ref="AD2063:AD2066" si="691">J2063/R2063*1000</f>
        <v>0.5398830606</v>
      </c>
      <c r="AE2063" s="44">
        <f t="shared" si="671"/>
        <v>0.6244199099</v>
      </c>
      <c r="AF2063" s="44">
        <f t="shared" si="681"/>
        <v>6.884629776</v>
      </c>
      <c r="AG2063" s="45">
        <f t="shared" si="5"/>
        <v>0.1148204036</v>
      </c>
      <c r="AH2063" s="45">
        <f t="shared" si="6"/>
        <v>-0.03125</v>
      </c>
      <c r="AI2063" s="45" t="str">
        <f t="shared" si="7"/>
        <v/>
      </c>
      <c r="AJ2063" s="45" t="str">
        <f t="shared" si="8"/>
        <v/>
      </c>
      <c r="AK2063" s="45">
        <f t="shared" si="9"/>
        <v>0.02457988973</v>
      </c>
      <c r="AL2063" s="45">
        <f t="shared" si="10"/>
        <v>-0.5950597692</v>
      </c>
      <c r="AM2063" s="45">
        <f t="shared" si="11"/>
        <v>-0.263711915</v>
      </c>
    </row>
    <row r="2064">
      <c r="A2064" s="33" t="s">
        <v>211</v>
      </c>
      <c r="B2064" s="34" t="s">
        <v>222</v>
      </c>
      <c r="C2064" s="35" t="s">
        <v>55</v>
      </c>
      <c r="D2064" s="36" t="str">
        <f t="shared" si="1"/>
        <v>Oceania/Papua New Guinea-Oceania/2007</v>
      </c>
      <c r="E2064" s="37">
        <f t="array" ref="E2064:H2064">VLOOKUP(D2064, GDP!D:L,{6,7,8,9},0)</f>
        <v>6329292929</v>
      </c>
      <c r="F2064" s="38">
        <v>0.042</v>
      </c>
      <c r="G2064" s="37">
        <v>41.0</v>
      </c>
      <c r="H2064" s="38">
        <v>0.098</v>
      </c>
      <c r="I2064" s="39" t="str">
        <f t="array" ref="I2064:J2064">VLOOKUP(D2064, ENERGY!I:M,{4,5},0)</f>
        <v/>
      </c>
      <c r="J2064" s="39">
        <v>4481.0</v>
      </c>
      <c r="K2064" s="40">
        <f t="array" ref="K2064:S2064">VLOOKUP(D2064, 'HUMAN RESOURCES'!D:V,{11,12,13,14,15,16,17,18,19},0)</f>
        <v>32</v>
      </c>
      <c r="L2064" s="40">
        <v>54.0</v>
      </c>
      <c r="M2064" s="40">
        <v>63.0</v>
      </c>
      <c r="N2064" s="41">
        <v>59.0</v>
      </c>
      <c r="O2064" s="42">
        <v>0.397</v>
      </c>
      <c r="P2064" s="42">
        <v>0.576</v>
      </c>
      <c r="Q2064" s="42">
        <v>0.027</v>
      </c>
      <c r="R2064" s="40">
        <v>6397623.0</v>
      </c>
      <c r="S2064" s="42">
        <v>0.131</v>
      </c>
      <c r="T2064" s="43">
        <f t="array" ref="T2064:U2064">VLOOKUP(D2064, TOURISM!D:H,{4,5},0)</f>
        <v>4500000</v>
      </c>
      <c r="U2064" s="43">
        <v>8.1E7</v>
      </c>
      <c r="V2064" s="38">
        <f t="array" ref="V2064:AA2064">VLOOKUP(D2064, BUSINESS!D:P,{8,9,10,11,12,13},0)</f>
        <v>0.415</v>
      </c>
      <c r="W2064" s="37">
        <v>51.0</v>
      </c>
      <c r="X2064" s="37"/>
      <c r="Y2064" s="37">
        <v>207.0</v>
      </c>
      <c r="Z2064" s="38">
        <v>0.018</v>
      </c>
      <c r="AA2064" s="38">
        <v>0.047</v>
      </c>
      <c r="AB2064" s="44">
        <f t="shared" si="670"/>
        <v>989.3194596</v>
      </c>
      <c r="AC2064" s="44"/>
      <c r="AD2064" s="44">
        <f t="shared" si="691"/>
        <v>0.700416389</v>
      </c>
      <c r="AE2064" s="44">
        <f t="shared" si="671"/>
        <v>0.703386242</v>
      </c>
      <c r="AF2064" s="44">
        <f t="shared" si="681"/>
        <v>12.66095236</v>
      </c>
      <c r="AG2064" s="45">
        <f t="shared" si="5"/>
        <v>0.1036647834</v>
      </c>
      <c r="AH2064" s="45">
        <f t="shared" si="6"/>
        <v>0.3225806452</v>
      </c>
      <c r="AI2064" s="45" t="str">
        <f t="shared" si="7"/>
        <v/>
      </c>
      <c r="AJ2064" s="45">
        <f t="shared" si="8"/>
        <v>0.2973483337</v>
      </c>
      <c r="AK2064" s="45">
        <f t="shared" si="9"/>
        <v>0.02430850698</v>
      </c>
      <c r="AL2064" s="45">
        <f t="shared" si="10"/>
        <v>0.1264635078</v>
      </c>
      <c r="AM2064" s="45">
        <f t="shared" si="11"/>
        <v>0.8390171685</v>
      </c>
    </row>
    <row r="2065">
      <c r="A2065" s="33" t="s">
        <v>211</v>
      </c>
      <c r="B2065" s="34" t="s">
        <v>222</v>
      </c>
      <c r="C2065" s="35" t="s">
        <v>56</v>
      </c>
      <c r="D2065" s="36" t="str">
        <f t="shared" si="1"/>
        <v>Oceania/Papua New Guinea-Oceania/2008</v>
      </c>
      <c r="E2065" s="37">
        <f t="array" ref="E2065:H2065">VLOOKUP(D2065, GDP!D:L,{6,7,8,9},0)</f>
        <v>8010370370</v>
      </c>
      <c r="F2065" s="38">
        <v>0.046</v>
      </c>
      <c r="G2065" s="37">
        <v>56.0</v>
      </c>
      <c r="H2065" s="38">
        <v>0.092</v>
      </c>
      <c r="I2065" s="39" t="str">
        <f t="array" ref="I2065:J2065">VLOOKUP(D2065, ENERGY!I:M,{4,5},0)</f>
        <v/>
      </c>
      <c r="J2065" s="39">
        <v>4903.0</v>
      </c>
      <c r="K2065" s="40">
        <f t="array" ref="K2065:S2065">VLOOKUP(D2065, 'HUMAN RESOURCES'!D:V,{11,12,13,14,15,16,17,18,19},0)</f>
        <v>31</v>
      </c>
      <c r="L2065" s="40">
        <v>53.0</v>
      </c>
      <c r="M2065" s="40">
        <v>64.0</v>
      </c>
      <c r="N2065" s="41">
        <v>60.0</v>
      </c>
      <c r="O2065" s="42">
        <v>0.395</v>
      </c>
      <c r="P2065" s="42">
        <v>0.578</v>
      </c>
      <c r="Q2065" s="42">
        <v>0.027</v>
      </c>
      <c r="R2065" s="40">
        <v>6550877.0</v>
      </c>
      <c r="S2065" s="42">
        <v>0.131</v>
      </c>
      <c r="T2065" s="43">
        <f t="array" ref="T2065:U2065">VLOOKUP(D2065, TOURISM!D:H,{4,5},0)</f>
        <v>3800000</v>
      </c>
      <c r="U2065" s="43">
        <v>7.5E7</v>
      </c>
      <c r="V2065" s="38">
        <f t="array" ref="V2065:AA2065">VLOOKUP(D2065, BUSINESS!D:P,{8,9,10,11,12,13},0)</f>
        <v>0.415</v>
      </c>
      <c r="W2065" s="37">
        <v>51.0</v>
      </c>
      <c r="X2065" s="37"/>
      <c r="Y2065" s="37">
        <v>194.0</v>
      </c>
      <c r="Z2065" s="38">
        <v>0.012</v>
      </c>
      <c r="AA2065" s="38">
        <v>0.133</v>
      </c>
      <c r="AB2065" s="44">
        <f t="shared" si="670"/>
        <v>1222.793585</v>
      </c>
      <c r="AC2065" s="44"/>
      <c r="AD2065" s="44">
        <f t="shared" si="691"/>
        <v>0.7484494061</v>
      </c>
      <c r="AE2065" s="44">
        <f t="shared" si="671"/>
        <v>0.5800750037</v>
      </c>
      <c r="AF2065" s="44">
        <f t="shared" si="681"/>
        <v>11.44884876</v>
      </c>
      <c r="AG2065" s="45">
        <f t="shared" si="5"/>
        <v>0.2359946758</v>
      </c>
      <c r="AH2065" s="45">
        <f t="shared" si="6"/>
        <v>0.3658536585</v>
      </c>
      <c r="AI2065" s="45" t="str">
        <f t="shared" si="7"/>
        <v/>
      </c>
      <c r="AJ2065" s="45">
        <f t="shared" si="8"/>
        <v>0.06857780288</v>
      </c>
      <c r="AK2065" s="45">
        <f t="shared" si="9"/>
        <v>0.02395483448</v>
      </c>
      <c r="AL2065" s="45">
        <f t="shared" si="10"/>
        <v>-0.1753108477</v>
      </c>
      <c r="AM2065" s="45">
        <f t="shared" si="11"/>
        <v>-0.09573557861</v>
      </c>
    </row>
    <row r="2066">
      <c r="A2066" s="33" t="s">
        <v>211</v>
      </c>
      <c r="B2066" s="34" t="s">
        <v>222</v>
      </c>
      <c r="C2066" s="35" t="s">
        <v>57</v>
      </c>
      <c r="D2066" s="36" t="str">
        <f t="shared" si="1"/>
        <v>Oceania/Papua New Guinea-Oceania/2009</v>
      </c>
      <c r="E2066" s="37">
        <f t="array" ref="E2066:H2066">VLOOKUP(D2066, GDP!D:L,{6,7,8,9},0)</f>
        <v>7914594203</v>
      </c>
      <c r="F2066" s="38">
        <v>0.042</v>
      </c>
      <c r="G2066" s="37">
        <v>50.0</v>
      </c>
      <c r="H2066" s="38">
        <v>0.101</v>
      </c>
      <c r="I2066" s="39" t="str">
        <f t="array" ref="I2066:J2066">VLOOKUP(D2066, ENERGY!I:M,{4,5},0)</f>
        <v/>
      </c>
      <c r="J2066" s="39">
        <v>4613.0</v>
      </c>
      <c r="K2066" s="40">
        <f t="array" ref="K2066:S2066">VLOOKUP(D2066, 'HUMAN RESOURCES'!D:V,{11,12,13,14,15,16,17,18,19},0)</f>
        <v>31</v>
      </c>
      <c r="L2066" s="40">
        <v>52.0</v>
      </c>
      <c r="M2066" s="40">
        <v>64.0</v>
      </c>
      <c r="N2066" s="41">
        <v>60.0</v>
      </c>
      <c r="O2066" s="42">
        <v>0.393</v>
      </c>
      <c r="P2066" s="42">
        <v>0.579</v>
      </c>
      <c r="Q2066" s="42">
        <v>0.027</v>
      </c>
      <c r="R2066" s="40">
        <v>6704829.0</v>
      </c>
      <c r="S2066" s="42">
        <v>0.13</v>
      </c>
      <c r="T2066" s="43">
        <f t="array" ref="T2066:U2066">VLOOKUP(D2066, TOURISM!D:H,{4,5},0)</f>
        <v>2100000</v>
      </c>
      <c r="U2066" s="43">
        <v>1.32E8</v>
      </c>
      <c r="V2066" s="38">
        <f t="array" ref="V2066:AA2066">VLOOKUP(D2066, BUSINESS!D:P,{8,9,10,11,12,13},0)</f>
        <v>0.421</v>
      </c>
      <c r="W2066" s="37">
        <v>51.0</v>
      </c>
      <c r="X2066" s="37"/>
      <c r="Y2066" s="37">
        <v>194.0</v>
      </c>
      <c r="Z2066" s="38">
        <v>0.016</v>
      </c>
      <c r="AA2066" s="38">
        <v>0.211</v>
      </c>
      <c r="AB2066" s="44">
        <f t="shared" si="670"/>
        <v>1180.431925</v>
      </c>
      <c r="AC2066" s="44"/>
      <c r="AD2066" s="44">
        <f t="shared" si="691"/>
        <v>0.6880115809</v>
      </c>
      <c r="AE2066" s="44">
        <f t="shared" si="671"/>
        <v>0.313207093</v>
      </c>
      <c r="AF2066" s="44">
        <f t="shared" si="681"/>
        <v>19.68730299</v>
      </c>
      <c r="AG2066" s="45">
        <f t="shared" si="5"/>
        <v>-0.0346433448</v>
      </c>
      <c r="AH2066" s="45">
        <f t="shared" si="6"/>
        <v>-0.1071428571</v>
      </c>
      <c r="AI2066" s="45" t="str">
        <f t="shared" si="7"/>
        <v/>
      </c>
      <c r="AJ2066" s="45">
        <f t="shared" si="8"/>
        <v>-0.08075071566</v>
      </c>
      <c r="AK2066" s="45">
        <f t="shared" si="9"/>
        <v>0.02350097552</v>
      </c>
      <c r="AL2066" s="45">
        <f t="shared" si="10"/>
        <v>-0.4600575943</v>
      </c>
      <c r="AM2066" s="45">
        <f t="shared" si="11"/>
        <v>0.7195880044</v>
      </c>
    </row>
    <row r="2067">
      <c r="A2067" s="33" t="s">
        <v>211</v>
      </c>
      <c r="B2067" s="34" t="s">
        <v>222</v>
      </c>
      <c r="C2067" s="35" t="s">
        <v>58</v>
      </c>
      <c r="D2067" s="36" t="str">
        <f t="shared" si="1"/>
        <v>Oceania/Papua New Guinea-Oceania/2010</v>
      </c>
      <c r="E2067" s="37">
        <f t="array" ref="E2067:H2067">VLOOKUP(D2067, GDP!D:L,{6,7,8,9},0)</f>
        <v>9480047959</v>
      </c>
      <c r="F2067" s="38">
        <v>0.041</v>
      </c>
      <c r="G2067" s="37">
        <v>57.0</v>
      </c>
      <c r="H2067" s="38">
        <v>0.104</v>
      </c>
      <c r="I2067" s="39" t="str">
        <f t="array" ref="I2067:J2067">VLOOKUP(D2067, ENERGY!I:M,{4,5},0)</f>
        <v/>
      </c>
      <c r="J2067" s="39"/>
      <c r="K2067" s="40">
        <f t="array" ref="K2067:S2067">VLOOKUP(D2067, 'HUMAN RESOURCES'!D:V,{11,12,13,14,15,16,17,18,19},0)</f>
        <v>30</v>
      </c>
      <c r="L2067" s="40">
        <v>51.0</v>
      </c>
      <c r="M2067" s="40">
        <v>64.0</v>
      </c>
      <c r="N2067" s="41">
        <v>60.0</v>
      </c>
      <c r="O2067" s="42">
        <v>0.391</v>
      </c>
      <c r="P2067" s="42">
        <v>0.582</v>
      </c>
      <c r="Q2067" s="42">
        <v>0.028</v>
      </c>
      <c r="R2067" s="40">
        <v>6858945.0</v>
      </c>
      <c r="S2067" s="42">
        <v>0.13</v>
      </c>
      <c r="T2067" s="43">
        <f t="array" ref="T2067:U2067">VLOOKUP(D2067, TOURISM!D:H,{4,5},0)</f>
        <v>2500000</v>
      </c>
      <c r="U2067" s="43">
        <v>1.38E8</v>
      </c>
      <c r="V2067" s="38">
        <f t="array" ref="V2067:AA2067">VLOOKUP(D2067, BUSINESS!D:P,{8,9,10,11,12,13},0)</f>
        <v>0.421</v>
      </c>
      <c r="W2067" s="37">
        <v>51.0</v>
      </c>
      <c r="X2067" s="37"/>
      <c r="Y2067" s="37">
        <v>194.0</v>
      </c>
      <c r="Z2067" s="38">
        <v>0.013</v>
      </c>
      <c r="AA2067" s="38">
        <v>0.278</v>
      </c>
      <c r="AB2067" s="44">
        <f t="shared" si="670"/>
        <v>1382.143749</v>
      </c>
      <c r="AC2067" s="44"/>
      <c r="AD2067" s="44"/>
      <c r="AE2067" s="44">
        <f t="shared" si="671"/>
        <v>0.3644875415</v>
      </c>
      <c r="AF2067" s="44">
        <f t="shared" si="681"/>
        <v>20.11971229</v>
      </c>
      <c r="AG2067" s="45">
        <f t="shared" si="5"/>
        <v>0.1708796756</v>
      </c>
      <c r="AH2067" s="45">
        <f t="shared" si="6"/>
        <v>0.14</v>
      </c>
      <c r="AI2067" s="45" t="str">
        <f t="shared" si="7"/>
        <v/>
      </c>
      <c r="AJ2067" s="45" t="str">
        <f t="shared" si="8"/>
        <v/>
      </c>
      <c r="AK2067" s="45">
        <f t="shared" si="9"/>
        <v>0.02298582111</v>
      </c>
      <c r="AL2067" s="45">
        <f t="shared" si="10"/>
        <v>0.1637269705</v>
      </c>
      <c r="AM2067" s="45">
        <f t="shared" si="11"/>
        <v>0.02196386683</v>
      </c>
    </row>
    <row r="2068">
      <c r="A2068" s="33" t="s">
        <v>211</v>
      </c>
      <c r="B2068" s="34" t="s">
        <v>222</v>
      </c>
      <c r="C2068" s="35" t="s">
        <v>59</v>
      </c>
      <c r="D2068" s="36" t="str">
        <f t="shared" si="1"/>
        <v>Oceania/Papua New Guinea-Oceania/2011</v>
      </c>
      <c r="E2068" s="37">
        <f t="array" ref="E2068:H2068">VLOOKUP(D2068, GDP!D:L,{6,7,8,9},0)</f>
        <v>12393604089</v>
      </c>
      <c r="F2068" s="38">
        <v>0.042</v>
      </c>
      <c r="G2068" s="37">
        <v>74.0</v>
      </c>
      <c r="H2068" s="38">
        <v>0.108</v>
      </c>
      <c r="I2068" s="39" t="str">
        <f t="array" ref="I2068:J2068">VLOOKUP(D2068, ENERGY!I:M,{4,5},0)</f>
        <v/>
      </c>
      <c r="J2068" s="39">
        <v>3328.0</v>
      </c>
      <c r="K2068" s="40">
        <f t="array" ref="K2068:S2068">VLOOKUP(D2068, 'HUMAN RESOURCES'!D:V,{11,12,13,14,15,16,17,18,19},0)</f>
        <v>30</v>
      </c>
      <c r="L2068" s="40">
        <v>50.0</v>
      </c>
      <c r="M2068" s="40">
        <v>64.0</v>
      </c>
      <c r="N2068" s="41">
        <v>60.0</v>
      </c>
      <c r="O2068" s="42">
        <v>0.387</v>
      </c>
      <c r="P2068" s="42">
        <v>0.584</v>
      </c>
      <c r="Q2068" s="42">
        <v>0.028</v>
      </c>
      <c r="R2068" s="40">
        <v>7012977.0</v>
      </c>
      <c r="S2068" s="42">
        <v>0.13</v>
      </c>
      <c r="T2068" s="43">
        <f t="array" ref="T2068:U2068">VLOOKUP(D2068, TOURISM!D:H,{4,5},0)</f>
        <v>3500000</v>
      </c>
      <c r="U2068" s="43">
        <v>1.38E8</v>
      </c>
      <c r="V2068" s="38">
        <f t="array" ref="V2068:AA2068">VLOOKUP(D2068, BUSINESS!D:P,{8,9,10,11,12,13},0)</f>
        <v>0.421</v>
      </c>
      <c r="W2068" s="37">
        <v>51.0</v>
      </c>
      <c r="X2068" s="37"/>
      <c r="Y2068" s="37">
        <v>194.0</v>
      </c>
      <c r="Z2068" s="38">
        <v>0.02</v>
      </c>
      <c r="AA2068" s="38">
        <v>0.342</v>
      </c>
      <c r="AB2068" s="44">
        <f t="shared" si="670"/>
        <v>1767.238662</v>
      </c>
      <c r="AC2068" s="44"/>
      <c r="AD2068" s="44">
        <f t="shared" ref="AD2068:AD2069" si="692">J2068/R2068*1000</f>
        <v>0.4745488257</v>
      </c>
      <c r="AE2068" s="44">
        <f t="shared" si="671"/>
        <v>0.4990747866</v>
      </c>
      <c r="AF2068" s="44">
        <f t="shared" si="681"/>
        <v>19.67780587</v>
      </c>
      <c r="AG2068" s="45">
        <f t="shared" si="5"/>
        <v>0.2786214622</v>
      </c>
      <c r="AH2068" s="45">
        <f t="shared" si="6"/>
        <v>0.298245614</v>
      </c>
      <c r="AI2068" s="45" t="str">
        <f t="shared" si="7"/>
        <v/>
      </c>
      <c r="AJ2068" s="45" t="str">
        <f t="shared" si="8"/>
        <v/>
      </c>
      <c r="AK2068" s="45">
        <f t="shared" si="9"/>
        <v>0.02245709799</v>
      </c>
      <c r="AL2068" s="45">
        <f t="shared" si="10"/>
        <v>0.369250605</v>
      </c>
      <c r="AM2068" s="45">
        <f t="shared" si="11"/>
        <v>-0.02196385358</v>
      </c>
    </row>
    <row r="2069">
      <c r="A2069" s="33" t="s">
        <v>211</v>
      </c>
      <c r="B2069" s="34" t="s">
        <v>222</v>
      </c>
      <c r="C2069" s="35" t="s">
        <v>60</v>
      </c>
      <c r="D2069" s="36" t="str">
        <f t="shared" si="1"/>
        <v>Oceania/Papua New Guinea-Oceania/2012</v>
      </c>
      <c r="E2069" s="37">
        <f t="array" ref="E2069:H2069">VLOOKUP(D2069, GDP!D:L,{6,7,8,9},0)</f>
        <v>15653921367</v>
      </c>
      <c r="F2069" s="38">
        <v>0.052</v>
      </c>
      <c r="G2069" s="37">
        <v>114.0</v>
      </c>
      <c r="H2069" s="38">
        <v>0.108</v>
      </c>
      <c r="I2069" s="39" t="str">
        <f t="array" ref="I2069:J2069">VLOOKUP(D2069, ENERGY!I:M,{4,5},0)</f>
        <v/>
      </c>
      <c r="J2069" s="39">
        <v>4595.0</v>
      </c>
      <c r="K2069" s="40">
        <f t="array" ref="K2069:S2069">VLOOKUP(D2069, 'HUMAN RESOURCES'!D:V,{11,12,13,14,15,16,17,18,19},0)</f>
        <v>29</v>
      </c>
      <c r="L2069" s="40">
        <v>48.0</v>
      </c>
      <c r="M2069" s="40">
        <v>64.0</v>
      </c>
      <c r="N2069" s="41">
        <v>60.0</v>
      </c>
      <c r="O2069" s="42">
        <v>0.384</v>
      </c>
      <c r="P2069" s="42">
        <v>0.588</v>
      </c>
      <c r="Q2069" s="42">
        <v>0.029</v>
      </c>
      <c r="R2069" s="40">
        <v>7167010.0</v>
      </c>
      <c r="S2069" s="42">
        <v>0.13</v>
      </c>
      <c r="T2069" s="43">
        <f t="array" ref="T2069:U2069">VLOOKUP(D2069, TOURISM!D:H,{4,5},0)</f>
        <v>3500000</v>
      </c>
      <c r="U2069" s="43">
        <v>1.38E8</v>
      </c>
      <c r="V2069" s="38">
        <f t="array" ref="V2069:AA2069">VLOOKUP(D2069, BUSINESS!D:P,{8,9,10,11,12,13},0)</f>
        <v>0.421</v>
      </c>
      <c r="W2069" s="37">
        <v>53.0</v>
      </c>
      <c r="X2069" s="37">
        <v>108.0</v>
      </c>
      <c r="Y2069" s="37">
        <v>207.0</v>
      </c>
      <c r="Z2069" s="38">
        <v>0.035</v>
      </c>
      <c r="AA2069" s="38">
        <v>0.378</v>
      </c>
      <c r="AB2069" s="44">
        <f t="shared" si="670"/>
        <v>2184.163461</v>
      </c>
      <c r="AC2069" s="44"/>
      <c r="AD2069" s="44">
        <f t="shared" si="692"/>
        <v>0.641132076</v>
      </c>
      <c r="AE2069" s="44">
        <f t="shared" si="671"/>
        <v>0.4883486977</v>
      </c>
      <c r="AF2069" s="44">
        <f t="shared" si="681"/>
        <v>19.25489151</v>
      </c>
      <c r="AG2069" s="45">
        <f t="shared" si="5"/>
        <v>0.2359187857</v>
      </c>
      <c r="AH2069" s="45">
        <f t="shared" si="6"/>
        <v>0.5405405405</v>
      </c>
      <c r="AI2069" s="45" t="str">
        <f t="shared" si="7"/>
        <v/>
      </c>
      <c r="AJ2069" s="45">
        <f t="shared" si="8"/>
        <v>0.3510350069</v>
      </c>
      <c r="AK2069" s="45">
        <f t="shared" si="9"/>
        <v>0.02196399617</v>
      </c>
      <c r="AL2069" s="45">
        <f t="shared" si="10"/>
        <v>-0.02149194713</v>
      </c>
      <c r="AM2069" s="45">
        <f t="shared" si="11"/>
        <v>-0.02149194713</v>
      </c>
    </row>
    <row r="2070">
      <c r="A2070" s="33" t="s">
        <v>211</v>
      </c>
      <c r="B2070" s="34" t="s">
        <v>223</v>
      </c>
      <c r="C2070" s="35" t="s">
        <v>48</v>
      </c>
      <c r="D2070" s="36" t="str">
        <f t="shared" si="1"/>
        <v>Oceania/Samoa-Oceania/2000</v>
      </c>
      <c r="E2070" s="37">
        <f t="array" ref="E2070:H2070">VLOOKUP(D2070, GDP!D:L,{6,7,8,9},0)</f>
        <v>239698992</v>
      </c>
      <c r="F2070" s="38">
        <v>0.06</v>
      </c>
      <c r="G2070" s="37">
        <v>80.0</v>
      </c>
      <c r="H2070" s="38"/>
      <c r="I2070" s="39" t="str">
        <f t="array" ref="I2070:J2070">VLOOKUP(D2070, ENERGY!I:M,{4,5},0)</f>
        <v/>
      </c>
      <c r="J2070" s="39"/>
      <c r="K2070" s="40">
        <f t="array" ref="K2070:S2070">VLOOKUP(D2070, 'HUMAN RESOURCES'!D:V,{11,12,13,14,15,16,17,18,19},0)</f>
        <v>31</v>
      </c>
      <c r="L2070" s="40">
        <v>19.0</v>
      </c>
      <c r="M2070" s="40">
        <v>73.0</v>
      </c>
      <c r="N2070" s="41">
        <v>66.0</v>
      </c>
      <c r="O2070" s="42">
        <v>0.407</v>
      </c>
      <c r="P2070" s="42">
        <v>0.548</v>
      </c>
      <c r="Q2070" s="42">
        <v>0.045</v>
      </c>
      <c r="R2070" s="40">
        <v>174614.0</v>
      </c>
      <c r="S2070" s="42">
        <v>0.22</v>
      </c>
      <c r="T2070" s="43">
        <f t="array" ref="T2070:U2070">VLOOKUP(D2070, TOURISM!D:H,{4,5},0)</f>
        <v>41000000</v>
      </c>
      <c r="U2070" s="43"/>
      <c r="V2070" s="38" t="str">
        <f t="array" ref="V2070:AA2070">VLOOKUP(D2070, BUSINESS!D:P,{8,9,10,11,12,13},0)</f>
        <v/>
      </c>
      <c r="W2070" s="37"/>
      <c r="X2070" s="37"/>
      <c r="Y2070" s="37"/>
      <c r="Z2070" s="38">
        <v>0.006</v>
      </c>
      <c r="AA2070" s="38">
        <v>0.014</v>
      </c>
      <c r="AB2070" s="44">
        <f t="shared" si="670"/>
        <v>1372.73639</v>
      </c>
      <c r="AC2070" s="44"/>
      <c r="AD2070" s="44"/>
      <c r="AE2070" s="44">
        <f t="shared" si="671"/>
        <v>234.803624</v>
      </c>
      <c r="AF2070" s="44"/>
      <c r="AG2070" s="45" t="str">
        <f t="shared" si="5"/>
        <v/>
      </c>
      <c r="AH2070" s="45" t="str">
        <f t="shared" si="6"/>
        <v/>
      </c>
      <c r="AI2070" s="45" t="str">
        <f t="shared" si="7"/>
        <v/>
      </c>
      <c r="AJ2070" s="45" t="str">
        <f t="shared" si="8"/>
        <v/>
      </c>
      <c r="AK2070" s="45" t="str">
        <f t="shared" si="9"/>
        <v/>
      </c>
      <c r="AL2070" s="45" t="str">
        <f t="shared" si="10"/>
        <v/>
      </c>
      <c r="AM2070" s="45" t="str">
        <f t="shared" si="11"/>
        <v/>
      </c>
    </row>
    <row r="2071">
      <c r="A2071" s="33" t="s">
        <v>211</v>
      </c>
      <c r="B2071" s="34" t="s">
        <v>223</v>
      </c>
      <c r="C2071" s="35" t="s">
        <v>49</v>
      </c>
      <c r="D2071" s="36" t="str">
        <f t="shared" si="1"/>
        <v>Oceania/Samoa-Oceania/2001</v>
      </c>
      <c r="E2071" s="37">
        <f t="array" ref="E2071:H2071">VLOOKUP(D2071, GDP!D:L,{6,7,8,9},0)</f>
        <v>243324190</v>
      </c>
      <c r="F2071" s="38">
        <v>0.058</v>
      </c>
      <c r="G2071" s="37">
        <v>79.0</v>
      </c>
      <c r="H2071" s="38"/>
      <c r="I2071" s="39" t="str">
        <f t="array" ref="I2071:J2071">VLOOKUP(D2071, ENERGY!I:M,{4,5},0)</f>
        <v/>
      </c>
      <c r="J2071" s="39"/>
      <c r="K2071" s="40">
        <f t="array" ref="K2071:S2071">VLOOKUP(D2071, 'HUMAN RESOURCES'!D:V,{11,12,13,14,15,16,17,18,19},0)</f>
        <v>30</v>
      </c>
      <c r="L2071" s="40">
        <v>18.0</v>
      </c>
      <c r="M2071" s="40">
        <v>73.0</v>
      </c>
      <c r="N2071" s="41">
        <v>67.0</v>
      </c>
      <c r="O2071" s="42">
        <v>0.406</v>
      </c>
      <c r="P2071" s="42">
        <v>0.549</v>
      </c>
      <c r="Q2071" s="42">
        <v>0.045</v>
      </c>
      <c r="R2071" s="40">
        <v>175567.0</v>
      </c>
      <c r="S2071" s="42">
        <v>0.221</v>
      </c>
      <c r="T2071" s="43">
        <f t="array" ref="T2071:U2071">VLOOKUP(D2071, TOURISM!D:H,{4,5},0)</f>
        <v>39000000</v>
      </c>
      <c r="U2071" s="43"/>
      <c r="V2071" s="38" t="str">
        <f t="array" ref="V2071:AA2071">VLOOKUP(D2071, BUSINESS!D:P,{8,9,10,11,12,13},0)</f>
        <v/>
      </c>
      <c r="W2071" s="37"/>
      <c r="X2071" s="37"/>
      <c r="Y2071" s="37"/>
      <c r="Z2071" s="38">
        <v>0.017</v>
      </c>
      <c r="AA2071" s="38">
        <v>0.014</v>
      </c>
      <c r="AB2071" s="44">
        <f t="shared" si="670"/>
        <v>1385.933518</v>
      </c>
      <c r="AC2071" s="44"/>
      <c r="AD2071" s="44"/>
      <c r="AE2071" s="44">
        <f t="shared" si="671"/>
        <v>222.1374176</v>
      </c>
      <c r="AF2071" s="44"/>
      <c r="AG2071" s="45">
        <f t="shared" si="5"/>
        <v>0.009613738205</v>
      </c>
      <c r="AH2071" s="45">
        <f t="shared" si="6"/>
        <v>-0.0125</v>
      </c>
      <c r="AI2071" s="45" t="str">
        <f t="shared" si="7"/>
        <v/>
      </c>
      <c r="AJ2071" s="45" t="str">
        <f t="shared" si="8"/>
        <v/>
      </c>
      <c r="AK2071" s="45">
        <f t="shared" si="9"/>
        <v>0.005457752528</v>
      </c>
      <c r="AL2071" s="45">
        <f t="shared" si="10"/>
        <v>-0.05394382827</v>
      </c>
      <c r="AM2071" s="45" t="str">
        <f t="shared" si="11"/>
        <v/>
      </c>
    </row>
    <row r="2072">
      <c r="A2072" s="33" t="s">
        <v>211</v>
      </c>
      <c r="B2072" s="34" t="s">
        <v>223</v>
      </c>
      <c r="C2072" s="35" t="s">
        <v>50</v>
      </c>
      <c r="D2072" s="36" t="str">
        <f t="shared" si="1"/>
        <v>Oceania/Samoa-Oceania/2002</v>
      </c>
      <c r="E2072" s="37">
        <f t="array" ref="E2072:H2072">VLOOKUP(D2072, GDP!D:L,{6,7,8,9},0)</f>
        <v>256677700</v>
      </c>
      <c r="F2072" s="38">
        <v>0.055</v>
      </c>
      <c r="G2072" s="37">
        <v>83.0</v>
      </c>
      <c r="H2072" s="38">
        <v>0.114</v>
      </c>
      <c r="I2072" s="39" t="str">
        <f t="array" ref="I2072:J2072">VLOOKUP(D2072, ENERGY!I:M,{4,5},0)</f>
        <v/>
      </c>
      <c r="J2072" s="39">
        <v>161.0</v>
      </c>
      <c r="K2072" s="40">
        <f t="array" ref="K2072:S2072">VLOOKUP(D2072, 'HUMAN RESOURCES'!D:V,{11,12,13,14,15,16,17,18,19},0)</f>
        <v>30</v>
      </c>
      <c r="L2072" s="40">
        <v>18.0</v>
      </c>
      <c r="M2072" s="40">
        <v>73.0</v>
      </c>
      <c r="N2072" s="41">
        <v>67.0</v>
      </c>
      <c r="O2072" s="42">
        <v>0.404</v>
      </c>
      <c r="P2072" s="42">
        <v>0.55</v>
      </c>
      <c r="Q2072" s="42">
        <v>0.046</v>
      </c>
      <c r="R2072" s="40">
        <v>176592.0</v>
      </c>
      <c r="S2072" s="42">
        <v>0.219</v>
      </c>
      <c r="T2072" s="43">
        <f t="array" ref="T2072:U2072">VLOOKUP(D2072, TOURISM!D:H,{4,5},0)</f>
        <v>45000000</v>
      </c>
      <c r="U2072" s="43"/>
      <c r="V2072" s="38" t="str">
        <f t="array" ref="V2072:AA2072">VLOOKUP(D2072, BUSINESS!D:P,{8,9,10,11,12,13},0)</f>
        <v/>
      </c>
      <c r="W2072" s="37"/>
      <c r="X2072" s="37"/>
      <c r="Y2072" s="37"/>
      <c r="Z2072" s="38">
        <v>0.022</v>
      </c>
      <c r="AA2072" s="38">
        <v>0.015</v>
      </c>
      <c r="AB2072" s="44">
        <f t="shared" si="670"/>
        <v>1453.506954</v>
      </c>
      <c r="AC2072" s="44"/>
      <c r="AD2072" s="44">
        <f t="shared" ref="AD2072:AD2074" si="693">J2072/R2072*1000</f>
        <v>0.9117060796</v>
      </c>
      <c r="AE2072" s="44">
        <f t="shared" si="671"/>
        <v>254.8246806</v>
      </c>
      <c r="AF2072" s="44"/>
      <c r="AG2072" s="45">
        <f t="shared" si="5"/>
        <v>0.04875662125</v>
      </c>
      <c r="AH2072" s="45">
        <f t="shared" si="6"/>
        <v>0.05063291139</v>
      </c>
      <c r="AI2072" s="45" t="str">
        <f t="shared" si="7"/>
        <v/>
      </c>
      <c r="AJ2072" s="45" t="str">
        <f t="shared" si="8"/>
        <v/>
      </c>
      <c r="AK2072" s="45">
        <f t="shared" si="9"/>
        <v>0.005838227002</v>
      </c>
      <c r="AL2072" s="45">
        <f t="shared" si="10"/>
        <v>0.1471488385</v>
      </c>
      <c r="AM2072" s="45" t="str">
        <f t="shared" si="11"/>
        <v/>
      </c>
    </row>
    <row r="2073">
      <c r="A2073" s="33" t="s">
        <v>211</v>
      </c>
      <c r="B2073" s="34" t="s">
        <v>223</v>
      </c>
      <c r="C2073" s="35" t="s">
        <v>51</v>
      </c>
      <c r="D2073" s="36" t="str">
        <f t="shared" si="1"/>
        <v>Oceania/Samoa-Oceania/2003</v>
      </c>
      <c r="E2073" s="37">
        <f t="array" ref="E2073:H2073">VLOOKUP(D2073, GDP!D:L,{6,7,8,9},0)</f>
        <v>301905953</v>
      </c>
      <c r="F2073" s="38">
        <v>0.051</v>
      </c>
      <c r="G2073" s="37">
        <v>93.0</v>
      </c>
      <c r="H2073" s="38">
        <v>0.113</v>
      </c>
      <c r="I2073" s="39" t="str">
        <f t="array" ref="I2073:J2073">VLOOKUP(D2073, ENERGY!I:M,{4,5},0)</f>
        <v/>
      </c>
      <c r="J2073" s="39">
        <v>161.0</v>
      </c>
      <c r="K2073" s="40">
        <f t="array" ref="K2073:S2073">VLOOKUP(D2073, 'HUMAN RESOURCES'!D:V,{11,12,13,14,15,16,17,18,19},0)</f>
        <v>30</v>
      </c>
      <c r="L2073" s="40">
        <v>17.0</v>
      </c>
      <c r="M2073" s="40">
        <v>74.0</v>
      </c>
      <c r="N2073" s="41">
        <v>67.0</v>
      </c>
      <c r="O2073" s="42">
        <v>0.401</v>
      </c>
      <c r="P2073" s="42">
        <v>0.552</v>
      </c>
      <c r="Q2073" s="42">
        <v>0.047</v>
      </c>
      <c r="R2073" s="40">
        <v>177677.0</v>
      </c>
      <c r="S2073" s="42">
        <v>0.217</v>
      </c>
      <c r="T2073" s="43">
        <f t="array" ref="T2073:U2073">VLOOKUP(D2073, TOURISM!D:H,{4,5},0)</f>
        <v>54000000</v>
      </c>
      <c r="U2073" s="43"/>
      <c r="V2073" s="38" t="str">
        <f t="array" ref="V2073:AA2073">VLOOKUP(D2073, BUSINESS!D:P,{8,9,10,11,12,13},0)</f>
        <v/>
      </c>
      <c r="W2073" s="37">
        <v>42.0</v>
      </c>
      <c r="X2073" s="37"/>
      <c r="Y2073" s="37"/>
      <c r="Z2073" s="38">
        <v>0.028</v>
      </c>
      <c r="AA2073" s="38">
        <v>0.059</v>
      </c>
      <c r="AB2073" s="44">
        <f t="shared" si="670"/>
        <v>1699.184211</v>
      </c>
      <c r="AC2073" s="44"/>
      <c r="AD2073" s="44">
        <f t="shared" si="693"/>
        <v>0.9061386674</v>
      </c>
      <c r="AE2073" s="44">
        <f t="shared" si="671"/>
        <v>303.9222859</v>
      </c>
      <c r="AF2073" s="44"/>
      <c r="AG2073" s="45">
        <f t="shared" si="5"/>
        <v>0.1690237918</v>
      </c>
      <c r="AH2073" s="45">
        <f t="shared" si="6"/>
        <v>0.1204819277</v>
      </c>
      <c r="AI2073" s="45" t="str">
        <f t="shared" si="7"/>
        <v/>
      </c>
      <c r="AJ2073" s="45">
        <f t="shared" si="8"/>
        <v>-0.006106586671</v>
      </c>
      <c r="AK2073" s="45">
        <f t="shared" si="9"/>
        <v>0.006144106188</v>
      </c>
      <c r="AL2073" s="45">
        <f t="shared" si="10"/>
        <v>0.192672096</v>
      </c>
      <c r="AM2073" s="45" t="str">
        <f t="shared" si="11"/>
        <v/>
      </c>
    </row>
    <row r="2074">
      <c r="A2074" s="33" t="s">
        <v>211</v>
      </c>
      <c r="B2074" s="34" t="s">
        <v>223</v>
      </c>
      <c r="C2074" s="35" t="s">
        <v>52</v>
      </c>
      <c r="D2074" s="36" t="str">
        <f t="shared" si="1"/>
        <v>Oceania/Samoa-Oceania/2004</v>
      </c>
      <c r="E2074" s="37">
        <f t="array" ref="E2074:H2074">VLOOKUP(D2074, GDP!D:L,{6,7,8,9},0)</f>
        <v>374507188</v>
      </c>
      <c r="F2074" s="38">
        <v>0.049</v>
      </c>
      <c r="G2074" s="37">
        <v>106.0</v>
      </c>
      <c r="H2074" s="38">
        <v>0.112</v>
      </c>
      <c r="I2074" s="39" t="str">
        <f t="array" ref="I2074:J2074">VLOOKUP(D2074, ENERGY!I:M,{4,5},0)</f>
        <v/>
      </c>
      <c r="J2074" s="39">
        <v>161.0</v>
      </c>
      <c r="K2074" s="40">
        <f t="array" ref="K2074:S2074">VLOOKUP(D2074, 'HUMAN RESOURCES'!D:V,{11,12,13,14,15,16,17,18,19},0)</f>
        <v>30</v>
      </c>
      <c r="L2074" s="40">
        <v>17.0</v>
      </c>
      <c r="M2074" s="40">
        <v>74.0</v>
      </c>
      <c r="N2074" s="41">
        <v>68.0</v>
      </c>
      <c r="O2074" s="42">
        <v>0.398</v>
      </c>
      <c r="P2074" s="42">
        <v>0.554</v>
      </c>
      <c r="Q2074" s="42">
        <v>0.048</v>
      </c>
      <c r="R2074" s="40">
        <v>178794.0</v>
      </c>
      <c r="S2074" s="42">
        <v>0.215</v>
      </c>
      <c r="T2074" s="43">
        <f t="array" ref="T2074:U2074">VLOOKUP(D2074, TOURISM!D:H,{4,5},0)</f>
        <v>70000000</v>
      </c>
      <c r="U2074" s="43">
        <v>1.2E7</v>
      </c>
      <c r="V2074" s="38" t="str">
        <f t="array" ref="V2074:AA2074">VLOOKUP(D2074, BUSINESS!D:P,{8,9,10,11,12,13},0)</f>
        <v/>
      </c>
      <c r="W2074" s="37">
        <v>42.0</v>
      </c>
      <c r="X2074" s="37"/>
      <c r="Y2074" s="37"/>
      <c r="Z2074" s="38">
        <v>0.031</v>
      </c>
      <c r="AA2074" s="38">
        <v>0.089</v>
      </c>
      <c r="AB2074" s="44">
        <f t="shared" si="670"/>
        <v>2094.629507</v>
      </c>
      <c r="AC2074" s="44"/>
      <c r="AD2074" s="44">
        <f t="shared" si="693"/>
        <v>0.9004776447</v>
      </c>
      <c r="AE2074" s="44">
        <f t="shared" si="671"/>
        <v>391.5120194</v>
      </c>
      <c r="AF2074" s="44">
        <f t="shared" ref="AF2074:AF2095" si="694">U2074/R2074</f>
        <v>67.11634619</v>
      </c>
      <c r="AG2074" s="45">
        <f t="shared" si="5"/>
        <v>0.2327265599</v>
      </c>
      <c r="AH2074" s="45">
        <f t="shared" si="6"/>
        <v>0.1397849462</v>
      </c>
      <c r="AI2074" s="45" t="str">
        <f t="shared" si="7"/>
        <v/>
      </c>
      <c r="AJ2074" s="45">
        <f t="shared" si="8"/>
        <v>-0.006247413224</v>
      </c>
      <c r="AK2074" s="45">
        <f t="shared" si="9"/>
        <v>0.006286688767</v>
      </c>
      <c r="AL2074" s="45">
        <f t="shared" si="10"/>
        <v>0.2881977977</v>
      </c>
      <c r="AM2074" s="45" t="str">
        <f t="shared" si="11"/>
        <v/>
      </c>
    </row>
    <row r="2075">
      <c r="A2075" s="33" t="s">
        <v>211</v>
      </c>
      <c r="B2075" s="34" t="s">
        <v>223</v>
      </c>
      <c r="C2075" s="35" t="s">
        <v>53</v>
      </c>
      <c r="D2075" s="36" t="str">
        <f t="shared" si="1"/>
        <v>Oceania/Samoa-Oceania/2005</v>
      </c>
      <c r="E2075" s="37">
        <f t="array" ref="E2075:H2075">VLOOKUP(D2075, GDP!D:L,{6,7,8,9},0)</f>
        <v>412220560</v>
      </c>
      <c r="F2075" s="38">
        <v>0.05</v>
      </c>
      <c r="G2075" s="37">
        <v>114.0</v>
      </c>
      <c r="H2075" s="38">
        <v>0.114</v>
      </c>
      <c r="I2075" s="39" t="str">
        <f t="array" ref="I2075:J2075">VLOOKUP(D2075, ENERGY!I:M,{4,5},0)</f>
        <v/>
      </c>
      <c r="J2075" s="39"/>
      <c r="K2075" s="40">
        <f t="array" ref="K2075:S2075">VLOOKUP(D2075, 'HUMAN RESOURCES'!D:V,{11,12,13,14,15,16,17,18,19},0)</f>
        <v>29</v>
      </c>
      <c r="L2075" s="40">
        <v>17.0</v>
      </c>
      <c r="M2075" s="40">
        <v>74.0</v>
      </c>
      <c r="N2075" s="41">
        <v>68.0</v>
      </c>
      <c r="O2075" s="42">
        <v>0.396</v>
      </c>
      <c r="P2075" s="42">
        <v>0.556</v>
      </c>
      <c r="Q2075" s="42">
        <v>0.048</v>
      </c>
      <c r="R2075" s="40">
        <v>179928.0</v>
      </c>
      <c r="S2075" s="42">
        <v>0.212</v>
      </c>
      <c r="T2075" s="43">
        <f t="array" ref="T2075:U2075">VLOOKUP(D2075, TOURISM!D:H,{4,5},0)</f>
        <v>74000000</v>
      </c>
      <c r="U2075" s="43">
        <v>2.03E7</v>
      </c>
      <c r="V2075" s="38">
        <f t="array" ref="V2075:AA2075">VLOOKUP(D2075, BUSINESS!D:P,{8,9,10,11,12,13},0)</f>
        <v>0.202</v>
      </c>
      <c r="W2075" s="37">
        <v>35.0</v>
      </c>
      <c r="X2075" s="37"/>
      <c r="Y2075" s="37">
        <v>224.0</v>
      </c>
      <c r="Z2075" s="38">
        <v>0.034</v>
      </c>
      <c r="AA2075" s="38">
        <v>0.133</v>
      </c>
      <c r="AB2075" s="44">
        <f t="shared" si="670"/>
        <v>2291.030634</v>
      </c>
      <c r="AC2075" s="44"/>
      <c r="AD2075" s="44"/>
      <c r="AE2075" s="44">
        <f t="shared" si="671"/>
        <v>411.2756214</v>
      </c>
      <c r="AF2075" s="44">
        <f t="shared" si="694"/>
        <v>112.8229069</v>
      </c>
      <c r="AG2075" s="45">
        <f t="shared" si="5"/>
        <v>0.09376413694</v>
      </c>
      <c r="AH2075" s="45">
        <f t="shared" si="6"/>
        <v>0.07547169811</v>
      </c>
      <c r="AI2075" s="45" t="str">
        <f t="shared" si="7"/>
        <v/>
      </c>
      <c r="AJ2075" s="45" t="str">
        <f t="shared" si="8"/>
        <v/>
      </c>
      <c r="AK2075" s="45">
        <f t="shared" si="9"/>
        <v>0.006342494715</v>
      </c>
      <c r="AL2075" s="45">
        <f t="shared" si="10"/>
        <v>0.05048019208</v>
      </c>
      <c r="AM2075" s="45">
        <f t="shared" si="11"/>
        <v>0.681004902</v>
      </c>
    </row>
    <row r="2076">
      <c r="A2076" s="33" t="s">
        <v>211</v>
      </c>
      <c r="B2076" s="34" t="s">
        <v>223</v>
      </c>
      <c r="C2076" s="35" t="s">
        <v>54</v>
      </c>
      <c r="D2076" s="36" t="str">
        <f t="shared" si="1"/>
        <v>Oceania/Samoa-Oceania/2006</v>
      </c>
      <c r="E2076" s="37">
        <f t="array" ref="E2076:H2076">VLOOKUP(D2076, GDP!D:L,{6,7,8,9},0)</f>
        <v>453082900</v>
      </c>
      <c r="F2076" s="38">
        <v>0.052</v>
      </c>
      <c r="G2076" s="37">
        <v>129.0</v>
      </c>
      <c r="H2076" s="38">
        <v>0.117</v>
      </c>
      <c r="I2076" s="39" t="str">
        <f t="array" ref="I2076:J2076">VLOOKUP(D2076, ENERGY!I:M,{4,5},0)</f>
        <v/>
      </c>
      <c r="J2076" s="39"/>
      <c r="K2076" s="40">
        <f t="array" ref="K2076:S2076">VLOOKUP(D2076, 'HUMAN RESOURCES'!D:V,{11,12,13,14,15,16,17,18,19},0)</f>
        <v>29</v>
      </c>
      <c r="L2076" s="40">
        <v>16.0</v>
      </c>
      <c r="M2076" s="40">
        <v>75.0</v>
      </c>
      <c r="N2076" s="41">
        <v>68.0</v>
      </c>
      <c r="O2076" s="42">
        <v>0.393</v>
      </c>
      <c r="P2076" s="42">
        <v>0.558</v>
      </c>
      <c r="Q2076" s="42">
        <v>0.049</v>
      </c>
      <c r="R2076" s="40">
        <v>181073.0</v>
      </c>
      <c r="S2076" s="42">
        <v>0.21</v>
      </c>
      <c r="T2076" s="43">
        <f t="array" ref="T2076:U2076">VLOOKUP(D2076, TOURISM!D:H,{4,5},0)</f>
        <v>87000000</v>
      </c>
      <c r="U2076" s="43">
        <v>2.12E7</v>
      </c>
      <c r="V2076" s="38">
        <f t="array" ref="V2076:AA2076">VLOOKUP(D2076, BUSINESS!D:P,{8,9,10,11,12,13},0)</f>
        <v>0.202</v>
      </c>
      <c r="W2076" s="37">
        <v>35.0</v>
      </c>
      <c r="X2076" s="37"/>
      <c r="Y2076" s="37">
        <v>224.0</v>
      </c>
      <c r="Z2076" s="38">
        <v>0.045</v>
      </c>
      <c r="AA2076" s="38">
        <v>0.251</v>
      </c>
      <c r="AB2076" s="44">
        <f t="shared" si="670"/>
        <v>2502.211263</v>
      </c>
      <c r="AC2076" s="44"/>
      <c r="AD2076" s="44"/>
      <c r="AE2076" s="44">
        <f t="shared" si="671"/>
        <v>480.469203</v>
      </c>
      <c r="AF2076" s="44">
        <f t="shared" si="694"/>
        <v>117.0798518</v>
      </c>
      <c r="AG2076" s="45">
        <f t="shared" si="5"/>
        <v>0.09217712989</v>
      </c>
      <c r="AH2076" s="45">
        <f t="shared" si="6"/>
        <v>0.1315789474</v>
      </c>
      <c r="AI2076" s="45" t="str">
        <f t="shared" si="7"/>
        <v/>
      </c>
      <c r="AJ2076" s="45" t="str">
        <f t="shared" si="8"/>
        <v/>
      </c>
      <c r="AK2076" s="45">
        <f t="shared" si="9"/>
        <v>0.006363656574</v>
      </c>
      <c r="AL2076" s="45">
        <f t="shared" si="10"/>
        <v>0.1682413887</v>
      </c>
      <c r="AM2076" s="45">
        <f t="shared" si="11"/>
        <v>0.03773121033</v>
      </c>
    </row>
    <row r="2077">
      <c r="A2077" s="33" t="s">
        <v>211</v>
      </c>
      <c r="B2077" s="34" t="s">
        <v>223</v>
      </c>
      <c r="C2077" s="35" t="s">
        <v>55</v>
      </c>
      <c r="D2077" s="36" t="str">
        <f t="shared" si="1"/>
        <v>Oceania/Samoa-Oceania/2007</v>
      </c>
      <c r="E2077" s="37">
        <f t="array" ref="E2077:H2077">VLOOKUP(D2077, GDP!D:L,{6,7,8,9},0)</f>
        <v>490916835</v>
      </c>
      <c r="F2077" s="38">
        <v>0.059</v>
      </c>
      <c r="G2077" s="37">
        <v>164.0</v>
      </c>
      <c r="H2077" s="38">
        <v>0.127</v>
      </c>
      <c r="I2077" s="39">
        <f t="array" ref="I2077:J2077">VLOOKUP(D2077, ENERGY!I:M,{4,5},0)</f>
        <v>56</v>
      </c>
      <c r="J2077" s="39">
        <v>148.5</v>
      </c>
      <c r="K2077" s="40">
        <f t="array" ref="K2077:S2077">VLOOKUP(D2077, 'HUMAN RESOURCES'!D:V,{11,12,13,14,15,16,17,18,19},0)</f>
        <v>29</v>
      </c>
      <c r="L2077" s="40">
        <v>16.0</v>
      </c>
      <c r="M2077" s="40">
        <v>75.0</v>
      </c>
      <c r="N2077" s="41">
        <v>68.0</v>
      </c>
      <c r="O2077" s="42">
        <v>0.39</v>
      </c>
      <c r="P2077" s="42">
        <v>0.56</v>
      </c>
      <c r="Q2077" s="42">
        <v>0.049</v>
      </c>
      <c r="R2077" s="40">
        <v>182240.0</v>
      </c>
      <c r="S2077" s="42">
        <v>0.208</v>
      </c>
      <c r="T2077" s="43">
        <f t="array" ref="T2077:U2077">VLOOKUP(D2077, TOURISM!D:H,{4,5},0)</f>
        <v>102000000</v>
      </c>
      <c r="U2077" s="43">
        <v>1.98E7</v>
      </c>
      <c r="V2077" s="38">
        <f t="array" ref="V2077:AA2077">VLOOKUP(D2077, BUSINESS!D:P,{8,9,10,11,12,13},0)</f>
        <v>0.198</v>
      </c>
      <c r="W2077" s="37">
        <v>35.0</v>
      </c>
      <c r="X2077" s="37"/>
      <c r="Y2077" s="37">
        <v>224.0</v>
      </c>
      <c r="Z2077" s="38">
        <v>0.047</v>
      </c>
      <c r="AA2077" s="38">
        <v>0.472</v>
      </c>
      <c r="AB2077" s="44">
        <f t="shared" si="670"/>
        <v>2693.792993</v>
      </c>
      <c r="AC2077" s="44">
        <f t="shared" ref="AC2077:AC2078" si="695">(I2077/R2077)*1000</f>
        <v>0.3072870939</v>
      </c>
      <c r="AD2077" s="44">
        <f t="shared" ref="AD2077:AD2078" si="696">J2077/R2077*1000</f>
        <v>0.8148595259</v>
      </c>
      <c r="AE2077" s="44">
        <f t="shared" si="671"/>
        <v>559.7014925</v>
      </c>
      <c r="AF2077" s="44">
        <f t="shared" si="694"/>
        <v>108.6479368</v>
      </c>
      <c r="AG2077" s="45">
        <f t="shared" si="5"/>
        <v>0.07656496985</v>
      </c>
      <c r="AH2077" s="45">
        <f t="shared" si="6"/>
        <v>0.2713178295</v>
      </c>
      <c r="AI2077" s="45" t="str">
        <f t="shared" si="7"/>
        <v/>
      </c>
      <c r="AJ2077" s="45" t="str">
        <f t="shared" si="8"/>
        <v/>
      </c>
      <c r="AK2077" s="45">
        <f t="shared" si="9"/>
        <v>0.006444914482</v>
      </c>
      <c r="AL2077" s="45">
        <f t="shared" si="10"/>
        <v>0.1649060731</v>
      </c>
      <c r="AM2077" s="45">
        <f t="shared" si="11"/>
        <v>-0.07201849728</v>
      </c>
    </row>
    <row r="2078">
      <c r="A2078" s="33" t="s">
        <v>211</v>
      </c>
      <c r="B2078" s="34" t="s">
        <v>223</v>
      </c>
      <c r="C2078" s="35" t="s">
        <v>56</v>
      </c>
      <c r="D2078" s="36" t="str">
        <f t="shared" si="1"/>
        <v>Oceania/Samoa-Oceania/2008</v>
      </c>
      <c r="E2078" s="37">
        <f t="array" ref="E2078:H2078">VLOOKUP(D2078, GDP!D:L,{6,7,8,9},0)</f>
        <v>573939144</v>
      </c>
      <c r="F2078" s="38">
        <v>0.051</v>
      </c>
      <c r="G2078" s="37">
        <v>153.0</v>
      </c>
      <c r="H2078" s="38">
        <v>0.127</v>
      </c>
      <c r="I2078" s="39">
        <f t="array" ref="I2078:J2078">VLOOKUP(D2078, ENERGY!I:M,{4,5},0)</f>
        <v>58</v>
      </c>
      <c r="J2078" s="39">
        <v>161.0</v>
      </c>
      <c r="K2078" s="40">
        <f t="array" ref="K2078:S2078">VLOOKUP(D2078, 'HUMAN RESOURCES'!D:V,{11,12,13,14,15,16,17,18,19},0)</f>
        <v>29</v>
      </c>
      <c r="L2078" s="40">
        <v>16.0</v>
      </c>
      <c r="M2078" s="40">
        <v>75.0</v>
      </c>
      <c r="N2078" s="41">
        <v>69.0</v>
      </c>
      <c r="O2078" s="42">
        <v>0.388</v>
      </c>
      <c r="P2078" s="42">
        <v>0.563</v>
      </c>
      <c r="Q2078" s="42">
        <v>0.05</v>
      </c>
      <c r="R2078" s="40">
        <v>183444.0</v>
      </c>
      <c r="S2078" s="42">
        <v>0.205</v>
      </c>
      <c r="T2078" s="43">
        <f t="array" ref="T2078:U2078">VLOOKUP(D2078, TOURISM!D:H,{4,5},0)</f>
        <v>112000000</v>
      </c>
      <c r="U2078" s="43">
        <v>2.16E7</v>
      </c>
      <c r="V2078" s="38">
        <f t="array" ref="V2078:AA2078">VLOOKUP(D2078, BUSINESS!D:P,{8,9,10,11,12,13},0)</f>
        <v>0.189</v>
      </c>
      <c r="W2078" s="37">
        <v>35.0</v>
      </c>
      <c r="X2078" s="37"/>
      <c r="Y2078" s="37">
        <v>224.0</v>
      </c>
      <c r="Z2078" s="38">
        <v>0.05</v>
      </c>
      <c r="AA2078" s="38">
        <v>0.472</v>
      </c>
      <c r="AB2078" s="44">
        <f t="shared" si="670"/>
        <v>3128.688559</v>
      </c>
      <c r="AC2078" s="44">
        <f t="shared" si="695"/>
        <v>0.316172783</v>
      </c>
      <c r="AD2078" s="44">
        <f t="shared" si="696"/>
        <v>0.8776520355</v>
      </c>
      <c r="AE2078" s="44">
        <f t="shared" si="671"/>
        <v>610.5405464</v>
      </c>
      <c r="AF2078" s="44">
        <f t="shared" si="694"/>
        <v>117.7471054</v>
      </c>
      <c r="AG2078" s="45">
        <f t="shared" si="5"/>
        <v>0.1614435732</v>
      </c>
      <c r="AH2078" s="45">
        <f t="shared" si="6"/>
        <v>-0.06707317073</v>
      </c>
      <c r="AI2078" s="45">
        <f t="shared" si="7"/>
        <v>0.02891657088</v>
      </c>
      <c r="AJ2078" s="45">
        <f t="shared" si="8"/>
        <v>0.07705930606</v>
      </c>
      <c r="AK2078" s="45">
        <f t="shared" si="9"/>
        <v>0.00660667252</v>
      </c>
      <c r="AL2078" s="45">
        <f t="shared" si="10"/>
        <v>0.09083244296</v>
      </c>
      <c r="AM2078" s="45">
        <f t="shared" si="11"/>
        <v>0.08374911541</v>
      </c>
    </row>
    <row r="2079">
      <c r="A2079" s="33" t="s">
        <v>211</v>
      </c>
      <c r="B2079" s="34" t="s">
        <v>223</v>
      </c>
      <c r="C2079" s="35" t="s">
        <v>57</v>
      </c>
      <c r="D2079" s="36" t="str">
        <f t="shared" si="1"/>
        <v>Oceania/Samoa-Oceania/2009</v>
      </c>
      <c r="E2079" s="37">
        <f t="array" ref="E2079:H2079">VLOOKUP(D2079, GDP!D:L,{6,7,8,9},0)</f>
        <v>501065927</v>
      </c>
      <c r="F2079" s="38">
        <v>0.057</v>
      </c>
      <c r="G2079" s="37">
        <v>160.0</v>
      </c>
      <c r="H2079" s="38">
        <v>0.121</v>
      </c>
      <c r="I2079" s="39" t="str">
        <f t="array" ref="I2079:J2079">VLOOKUP(D2079, ENERGY!I:M,{4,5},0)</f>
        <v/>
      </c>
      <c r="J2079" s="39"/>
      <c r="K2079" s="40">
        <f t="array" ref="K2079:S2079">VLOOKUP(D2079, 'HUMAN RESOURCES'!D:V,{11,12,13,14,15,16,17,18,19},0)</f>
        <v>28</v>
      </c>
      <c r="L2079" s="40">
        <v>16.0</v>
      </c>
      <c r="M2079" s="40">
        <v>75.0</v>
      </c>
      <c r="N2079" s="41">
        <v>69.0</v>
      </c>
      <c r="O2079" s="42">
        <v>0.385</v>
      </c>
      <c r="P2079" s="42">
        <v>0.565</v>
      </c>
      <c r="Q2079" s="42">
        <v>0.05</v>
      </c>
      <c r="R2079" s="40">
        <v>184704.0</v>
      </c>
      <c r="S2079" s="42">
        <v>0.203</v>
      </c>
      <c r="T2079" s="43">
        <f t="array" ref="T2079:U2079">VLOOKUP(D2079, TOURISM!D:H,{4,5},0)</f>
        <v>115000000</v>
      </c>
      <c r="U2079" s="43">
        <v>2.0E7</v>
      </c>
      <c r="V2079" s="38">
        <f t="array" ref="V2079:AA2079">VLOOKUP(D2079, BUSINESS!D:P,{8,9,10,11,12,13},0)</f>
        <v>0.189</v>
      </c>
      <c r="W2079" s="37">
        <v>9.0</v>
      </c>
      <c r="X2079" s="37"/>
      <c r="Y2079" s="37">
        <v>224.0</v>
      </c>
      <c r="Z2079" s="38">
        <v>0.06</v>
      </c>
      <c r="AA2079" s="38">
        <v>0.472</v>
      </c>
      <c r="AB2079" s="44">
        <f t="shared" si="670"/>
        <v>2712.804958</v>
      </c>
      <c r="AC2079" s="44"/>
      <c r="AD2079" s="44"/>
      <c r="AE2079" s="44">
        <f t="shared" si="671"/>
        <v>622.6178101</v>
      </c>
      <c r="AF2079" s="44">
        <f t="shared" si="694"/>
        <v>108.2813583</v>
      </c>
      <c r="AG2079" s="45">
        <f t="shared" si="5"/>
        <v>-0.1329258547</v>
      </c>
      <c r="AH2079" s="45">
        <f t="shared" si="6"/>
        <v>0.04575163399</v>
      </c>
      <c r="AI2079" s="45" t="str">
        <f t="shared" si="7"/>
        <v/>
      </c>
      <c r="AJ2079" s="45" t="str">
        <f t="shared" si="8"/>
        <v/>
      </c>
      <c r="AK2079" s="45">
        <f t="shared" si="9"/>
        <v>0.006868581147</v>
      </c>
      <c r="AL2079" s="45">
        <f t="shared" si="10"/>
        <v>0.01978126392</v>
      </c>
      <c r="AM2079" s="45">
        <f t="shared" si="11"/>
        <v>-0.08039048664</v>
      </c>
    </row>
    <row r="2080">
      <c r="A2080" s="33" t="s">
        <v>211</v>
      </c>
      <c r="B2080" s="34" t="s">
        <v>223</v>
      </c>
      <c r="C2080" s="35" t="s">
        <v>58</v>
      </c>
      <c r="D2080" s="36" t="str">
        <f t="shared" si="1"/>
        <v>Oceania/Samoa-Oceania/2010</v>
      </c>
      <c r="E2080" s="37">
        <f t="array" ref="E2080:H2080">VLOOKUP(D2080, GDP!D:L,{6,7,8,9},0)</f>
        <v>572971727</v>
      </c>
      <c r="F2080" s="38">
        <v>0.064</v>
      </c>
      <c r="G2080" s="37">
        <v>201.0</v>
      </c>
      <c r="H2080" s="38">
        <v>0.107</v>
      </c>
      <c r="I2080" s="39">
        <f t="array" ref="I2080:J2080">VLOOKUP(D2080, ENERGY!I:M,{4,5},0)</f>
        <v>57</v>
      </c>
      <c r="J2080" s="39">
        <v>158.0</v>
      </c>
      <c r="K2080" s="40">
        <f t="array" ref="K2080:S2080">VLOOKUP(D2080, 'HUMAN RESOURCES'!D:V,{11,12,13,14,15,16,17,18,19},0)</f>
        <v>28</v>
      </c>
      <c r="L2080" s="40">
        <v>16.0</v>
      </c>
      <c r="M2080" s="40">
        <v>76.0</v>
      </c>
      <c r="N2080" s="41">
        <v>69.0</v>
      </c>
      <c r="O2080" s="42">
        <v>0.383</v>
      </c>
      <c r="P2080" s="42">
        <v>0.567</v>
      </c>
      <c r="Q2080" s="42">
        <v>0.051</v>
      </c>
      <c r="R2080" s="40">
        <v>186029.0</v>
      </c>
      <c r="S2080" s="42">
        <v>0.201</v>
      </c>
      <c r="T2080" s="43">
        <f t="array" ref="T2080:U2080">VLOOKUP(D2080, TOURISM!D:H,{4,5},0)</f>
        <v>124000000</v>
      </c>
      <c r="U2080" s="43">
        <v>2.52E7</v>
      </c>
      <c r="V2080" s="38">
        <f t="array" ref="V2080:AA2080">VLOOKUP(D2080, BUSINESS!D:P,{8,9,10,11,12,13},0)</f>
        <v>0.189</v>
      </c>
      <c r="W2080" s="37">
        <v>9.0</v>
      </c>
      <c r="X2080" s="37"/>
      <c r="Y2080" s="37">
        <v>224.0</v>
      </c>
      <c r="Z2080" s="38">
        <v>0.07</v>
      </c>
      <c r="AA2080" s="38">
        <v>0.472</v>
      </c>
      <c r="AB2080" s="44">
        <f t="shared" si="670"/>
        <v>3080.012939</v>
      </c>
      <c r="AC2080" s="44">
        <f>(I2080/R2080)*1000</f>
        <v>0.3064038403</v>
      </c>
      <c r="AD2080" s="44">
        <f t="shared" ref="AD2080:AD2082" si="697">J2080/R2080*1000</f>
        <v>0.8493299432</v>
      </c>
      <c r="AE2080" s="44">
        <f t="shared" si="671"/>
        <v>666.5627402</v>
      </c>
      <c r="AF2080" s="44">
        <f t="shared" si="694"/>
        <v>135.4627504</v>
      </c>
      <c r="AG2080" s="45">
        <f t="shared" si="5"/>
        <v>0.1353609958</v>
      </c>
      <c r="AH2080" s="45">
        <f t="shared" si="6"/>
        <v>0.25625</v>
      </c>
      <c r="AI2080" s="45" t="str">
        <f t="shared" si="7"/>
        <v/>
      </c>
      <c r="AJ2080" s="45" t="str">
        <f t="shared" si="8"/>
        <v/>
      </c>
      <c r="AK2080" s="45">
        <f t="shared" si="9"/>
        <v>0.007173639986</v>
      </c>
      <c r="AL2080" s="45">
        <f t="shared" si="10"/>
        <v>0.07058090756</v>
      </c>
      <c r="AM2080" s="45">
        <f t="shared" si="11"/>
        <v>0.2510255928</v>
      </c>
    </row>
    <row r="2081">
      <c r="A2081" s="33" t="s">
        <v>211</v>
      </c>
      <c r="B2081" s="34" t="s">
        <v>223</v>
      </c>
      <c r="C2081" s="35" t="s">
        <v>59</v>
      </c>
      <c r="D2081" s="36" t="str">
        <f t="shared" si="1"/>
        <v>Oceania/Samoa-Oceania/2011</v>
      </c>
      <c r="E2081" s="37">
        <f t="array" ref="E2081:H2081">VLOOKUP(D2081, GDP!D:L,{6,7,8,9},0)</f>
        <v>631791993</v>
      </c>
      <c r="F2081" s="38">
        <v>0.07</v>
      </c>
      <c r="G2081" s="37">
        <v>245.0</v>
      </c>
      <c r="H2081" s="38">
        <v>0.1</v>
      </c>
      <c r="I2081" s="39" t="str">
        <f t="array" ref="I2081:J2081">VLOOKUP(D2081, ENERGY!I:M,{4,5},0)</f>
        <v/>
      </c>
      <c r="J2081" s="39">
        <v>144.5</v>
      </c>
      <c r="K2081" s="40">
        <f t="array" ref="K2081:S2081">VLOOKUP(D2081, 'HUMAN RESOURCES'!D:V,{11,12,13,14,15,16,17,18,19},0)</f>
        <v>27</v>
      </c>
      <c r="L2081" s="40">
        <v>16.0</v>
      </c>
      <c r="M2081" s="40">
        <v>76.0</v>
      </c>
      <c r="N2081" s="41">
        <v>70.0</v>
      </c>
      <c r="O2081" s="42">
        <v>0.381</v>
      </c>
      <c r="P2081" s="42">
        <v>0.569</v>
      </c>
      <c r="Q2081" s="42">
        <v>0.051</v>
      </c>
      <c r="R2081" s="40">
        <v>187429.0</v>
      </c>
      <c r="S2081" s="42">
        <v>0.199</v>
      </c>
      <c r="T2081" s="43">
        <f t="array" ref="T2081:U2081">VLOOKUP(D2081, TOURISM!D:H,{4,5},0)</f>
        <v>135000000</v>
      </c>
      <c r="U2081" s="43">
        <v>2.22E7</v>
      </c>
      <c r="V2081" s="38">
        <f t="array" ref="V2081:AA2081">VLOOKUP(D2081, BUSINESS!D:P,{8,9,10,11,12,13},0)</f>
        <v>0.189</v>
      </c>
      <c r="W2081" s="37">
        <v>9.0</v>
      </c>
      <c r="X2081" s="37"/>
      <c r="Y2081" s="37">
        <v>224.0</v>
      </c>
      <c r="Z2081" s="38">
        <v>0.11</v>
      </c>
      <c r="AA2081" s="38">
        <v>0.472</v>
      </c>
      <c r="AB2081" s="44">
        <f t="shared" si="670"/>
        <v>3370.833718</v>
      </c>
      <c r="AC2081" s="44"/>
      <c r="AD2081" s="44">
        <f t="shared" si="697"/>
        <v>0.770958603</v>
      </c>
      <c r="AE2081" s="44">
        <f t="shared" si="671"/>
        <v>720.2727433</v>
      </c>
      <c r="AF2081" s="44">
        <f t="shared" si="694"/>
        <v>118.4448511</v>
      </c>
      <c r="AG2081" s="45">
        <f t="shared" si="5"/>
        <v>0.09442193436</v>
      </c>
      <c r="AH2081" s="45">
        <f t="shared" si="6"/>
        <v>0.2189054726</v>
      </c>
      <c r="AI2081" s="45" t="str">
        <f t="shared" si="7"/>
        <v/>
      </c>
      <c r="AJ2081" s="45">
        <f t="shared" si="8"/>
        <v>-0.09227431674</v>
      </c>
      <c r="AK2081" s="45">
        <f t="shared" si="9"/>
        <v>0.007525708357</v>
      </c>
      <c r="AL2081" s="45">
        <f t="shared" si="10"/>
        <v>0.0805775658</v>
      </c>
      <c r="AM2081" s="45">
        <f t="shared" si="11"/>
        <v>-0.1256278886</v>
      </c>
    </row>
    <row r="2082">
      <c r="A2082" s="33" t="s">
        <v>211</v>
      </c>
      <c r="B2082" s="34" t="s">
        <v>223</v>
      </c>
      <c r="C2082" s="35" t="s">
        <v>60</v>
      </c>
      <c r="D2082" s="36" t="str">
        <f t="shared" si="1"/>
        <v>Oceania/Samoa-Oceania/2012</v>
      </c>
      <c r="E2082" s="37">
        <f t="array" ref="E2082:H2082">VLOOKUP(D2082, GDP!D:L,{6,7,8,9},0)</f>
        <v>684273267</v>
      </c>
      <c r="F2082" s="38">
        <v>0.068</v>
      </c>
      <c r="G2082" s="37">
        <v>245.0</v>
      </c>
      <c r="H2082" s="38">
        <v>0.099</v>
      </c>
      <c r="I2082" s="39">
        <f t="array" ref="I2082:J2082">VLOOKUP(D2082, ENERGY!I:M,{4,5},0)</f>
        <v>57</v>
      </c>
      <c r="J2082" s="39">
        <v>158.0</v>
      </c>
      <c r="K2082" s="40">
        <f t="array" ref="K2082:S2082">VLOOKUP(D2082, 'HUMAN RESOURCES'!D:V,{11,12,13,14,15,16,17,18,19},0)</f>
        <v>27</v>
      </c>
      <c r="L2082" s="40">
        <v>16.0</v>
      </c>
      <c r="M2082" s="40">
        <v>76.0</v>
      </c>
      <c r="N2082" s="41">
        <v>70.0</v>
      </c>
      <c r="O2082" s="42">
        <v>0.379</v>
      </c>
      <c r="P2082" s="42">
        <v>0.57</v>
      </c>
      <c r="Q2082" s="42">
        <v>0.051</v>
      </c>
      <c r="R2082" s="40">
        <v>188889.0</v>
      </c>
      <c r="S2082" s="42">
        <v>0.196</v>
      </c>
      <c r="T2082" s="43">
        <f t="array" ref="T2082:U2082">VLOOKUP(D2082, TOURISM!D:H,{4,5},0)</f>
        <v>148000000</v>
      </c>
      <c r="U2082" s="43">
        <v>2.23E7</v>
      </c>
      <c r="V2082" s="38">
        <f t="array" ref="V2082:AA2082">VLOOKUP(D2082, BUSINESS!D:P,{8,9,10,11,12,13},0)</f>
        <v>0.189</v>
      </c>
      <c r="W2082" s="37">
        <v>9.0</v>
      </c>
      <c r="X2082" s="37">
        <v>55.0</v>
      </c>
      <c r="Y2082" s="37">
        <v>224.0</v>
      </c>
      <c r="Z2082" s="38">
        <v>0.129</v>
      </c>
      <c r="AA2082" s="38">
        <v>0.472</v>
      </c>
      <c r="AB2082" s="44">
        <f t="shared" si="670"/>
        <v>3622.621047</v>
      </c>
      <c r="AC2082" s="44">
        <f>(I2082/R2082)*1000</f>
        <v>0.3017645284</v>
      </c>
      <c r="AD2082" s="44">
        <f t="shared" si="697"/>
        <v>0.8364700962</v>
      </c>
      <c r="AE2082" s="44">
        <f t="shared" si="671"/>
        <v>783.5289509</v>
      </c>
      <c r="AF2082" s="44">
        <f t="shared" si="694"/>
        <v>118.0587541</v>
      </c>
      <c r="AG2082" s="45">
        <f t="shared" si="5"/>
        <v>0.0746958616</v>
      </c>
      <c r="AH2082" s="45">
        <f t="shared" si="6"/>
        <v>0</v>
      </c>
      <c r="AI2082" s="45" t="str">
        <f t="shared" si="7"/>
        <v/>
      </c>
      <c r="AJ2082" s="45">
        <f t="shared" si="8"/>
        <v>0.08497407377</v>
      </c>
      <c r="AK2082" s="45">
        <f t="shared" si="9"/>
        <v>0.007789616335</v>
      </c>
      <c r="AL2082" s="45">
        <f t="shared" si="10"/>
        <v>0.08782257579</v>
      </c>
      <c r="AM2082" s="45">
        <f t="shared" si="11"/>
        <v>-0.003259719863</v>
      </c>
    </row>
    <row r="2083">
      <c r="A2083" s="33" t="s">
        <v>211</v>
      </c>
      <c r="B2083" s="34" t="s">
        <v>224</v>
      </c>
      <c r="C2083" s="35" t="s">
        <v>48</v>
      </c>
      <c r="D2083" s="36" t="str">
        <f t="shared" si="1"/>
        <v>Oceania/Solomon Islands-Oceania/2000</v>
      </c>
      <c r="E2083" s="37">
        <f t="array" ref="E2083:H2083">VLOOKUP(D2083, GDP!D:L,{6,7,8,9},0)</f>
        <v>435101217</v>
      </c>
      <c r="F2083" s="38">
        <v>0.046</v>
      </c>
      <c r="G2083" s="37">
        <v>48.0</v>
      </c>
      <c r="H2083" s="38">
        <v>0.146</v>
      </c>
      <c r="I2083" s="39" t="str">
        <f t="array" ref="I2083:J2083">VLOOKUP(D2083, ENERGY!I:M,{4,5},0)</f>
        <v/>
      </c>
      <c r="J2083" s="39"/>
      <c r="K2083" s="40">
        <f t="array" ref="K2083:S2083">VLOOKUP(D2083, 'HUMAN RESOURCES'!D:V,{11,12,13,14,15,16,17,18,19},0)</f>
        <v>36</v>
      </c>
      <c r="L2083" s="40">
        <v>28.0</v>
      </c>
      <c r="M2083" s="40">
        <v>64.0</v>
      </c>
      <c r="N2083" s="41">
        <v>62.0</v>
      </c>
      <c r="O2083" s="42">
        <v>0.419</v>
      </c>
      <c r="P2083" s="42">
        <v>0.553</v>
      </c>
      <c r="Q2083" s="42">
        <v>0.028</v>
      </c>
      <c r="R2083" s="40">
        <v>412336.0</v>
      </c>
      <c r="S2083" s="42">
        <v>0.158</v>
      </c>
      <c r="T2083" s="43">
        <f t="array" ref="T2083:U2083">VLOOKUP(D2083, TOURISM!D:H,{4,5},0)</f>
        <v>4000000</v>
      </c>
      <c r="U2083" s="43">
        <v>1.22E7</v>
      </c>
      <c r="V2083" s="38" t="str">
        <f t="array" ref="V2083:AA2083">VLOOKUP(D2083, BUSINESS!D:P,{8,9,10,11,12,13},0)</f>
        <v/>
      </c>
      <c r="W2083" s="37"/>
      <c r="X2083" s="37"/>
      <c r="Y2083" s="37"/>
      <c r="Z2083" s="38">
        <v>0.005</v>
      </c>
      <c r="AA2083" s="38">
        <v>0.003</v>
      </c>
      <c r="AB2083" s="44">
        <f t="shared" si="670"/>
        <v>1055.210355</v>
      </c>
      <c r="AC2083" s="44"/>
      <c r="AD2083" s="44"/>
      <c r="AE2083" s="44">
        <f t="shared" si="671"/>
        <v>9.70082651</v>
      </c>
      <c r="AF2083" s="44">
        <f t="shared" si="694"/>
        <v>29.58752086</v>
      </c>
      <c r="AG2083" s="45" t="str">
        <f t="shared" si="5"/>
        <v/>
      </c>
      <c r="AH2083" s="45" t="str">
        <f t="shared" si="6"/>
        <v/>
      </c>
      <c r="AI2083" s="45" t="str">
        <f t="shared" si="7"/>
        <v/>
      </c>
      <c r="AJ2083" s="45" t="str">
        <f t="shared" si="8"/>
        <v/>
      </c>
      <c r="AK2083" s="45" t="str">
        <f t="shared" si="9"/>
        <v/>
      </c>
      <c r="AL2083" s="45" t="str">
        <f t="shared" si="10"/>
        <v/>
      </c>
      <c r="AM2083" s="45" t="str">
        <f t="shared" si="11"/>
        <v/>
      </c>
    </row>
    <row r="2084">
      <c r="A2084" s="33" t="s">
        <v>211</v>
      </c>
      <c r="B2084" s="34" t="s">
        <v>224</v>
      </c>
      <c r="C2084" s="35" t="s">
        <v>49</v>
      </c>
      <c r="D2084" s="36" t="str">
        <f t="shared" si="1"/>
        <v>Oceania/Solomon Islands-Oceania/2001</v>
      </c>
      <c r="E2084" s="37">
        <f t="array" ref="E2084:H2084">VLOOKUP(D2084, GDP!D:L,{6,7,8,9},0)</f>
        <v>400464593</v>
      </c>
      <c r="F2084" s="38">
        <v>0.064</v>
      </c>
      <c r="G2084" s="37">
        <v>61.0</v>
      </c>
      <c r="H2084" s="38">
        <v>0.146</v>
      </c>
      <c r="I2084" s="39" t="str">
        <f t="array" ref="I2084:J2084">VLOOKUP(D2084, ENERGY!I:M,{4,5},0)</f>
        <v/>
      </c>
      <c r="J2084" s="39"/>
      <c r="K2084" s="40">
        <f t="array" ref="K2084:S2084">VLOOKUP(D2084, 'HUMAN RESOURCES'!D:V,{11,12,13,14,15,16,17,18,19},0)</f>
        <v>35</v>
      </c>
      <c r="L2084" s="40">
        <v>29.0</v>
      </c>
      <c r="M2084" s="40">
        <v>65.0</v>
      </c>
      <c r="N2084" s="41">
        <v>62.0</v>
      </c>
      <c r="O2084" s="42">
        <v>0.418</v>
      </c>
      <c r="P2084" s="42">
        <v>0.554</v>
      </c>
      <c r="Q2084" s="42">
        <v>0.029</v>
      </c>
      <c r="R2084" s="40">
        <v>423529.0</v>
      </c>
      <c r="S2084" s="42">
        <v>0.162</v>
      </c>
      <c r="T2084" s="43">
        <f t="array" ref="T2084:U2084">VLOOKUP(D2084, TOURISM!D:H,{4,5},0)</f>
        <v>8800000</v>
      </c>
      <c r="U2084" s="43">
        <v>1.05E7</v>
      </c>
      <c r="V2084" s="38" t="str">
        <f t="array" ref="V2084:AA2084">VLOOKUP(D2084, BUSINESS!D:P,{8,9,10,11,12,13},0)</f>
        <v/>
      </c>
      <c r="W2084" s="37"/>
      <c r="X2084" s="37"/>
      <c r="Y2084" s="37"/>
      <c r="Z2084" s="38">
        <v>0.005</v>
      </c>
      <c r="AA2084" s="38">
        <v>0.002</v>
      </c>
      <c r="AB2084" s="44">
        <f t="shared" si="670"/>
        <v>945.5423194</v>
      </c>
      <c r="AC2084" s="44"/>
      <c r="AD2084" s="44"/>
      <c r="AE2084" s="44">
        <f t="shared" si="671"/>
        <v>20.77779798</v>
      </c>
      <c r="AF2084" s="44">
        <f t="shared" si="694"/>
        <v>24.79169077</v>
      </c>
      <c r="AG2084" s="45">
        <f t="shared" si="5"/>
        <v>-0.1039300223</v>
      </c>
      <c r="AH2084" s="45">
        <f t="shared" si="6"/>
        <v>0.2708333333</v>
      </c>
      <c r="AI2084" s="45" t="str">
        <f t="shared" si="7"/>
        <v/>
      </c>
      <c r="AJ2084" s="45" t="str">
        <f t="shared" si="8"/>
        <v/>
      </c>
      <c r="AK2084" s="45">
        <f t="shared" si="9"/>
        <v>0.02714533778</v>
      </c>
      <c r="AL2084" s="45">
        <f t="shared" si="10"/>
        <v>1.141858527</v>
      </c>
      <c r="AM2084" s="45">
        <f t="shared" si="11"/>
        <v>-0.1620896225</v>
      </c>
    </row>
    <row r="2085">
      <c r="A2085" s="33" t="s">
        <v>211</v>
      </c>
      <c r="B2085" s="34" t="s">
        <v>224</v>
      </c>
      <c r="C2085" s="35" t="s">
        <v>50</v>
      </c>
      <c r="D2085" s="36" t="str">
        <f t="shared" si="1"/>
        <v>Oceania/Solomon Islands-Oceania/2002</v>
      </c>
      <c r="E2085" s="37">
        <f t="array" ref="E2085:H2085">VLOOKUP(D2085, GDP!D:L,{6,7,8,9},0)</f>
        <v>341663054</v>
      </c>
      <c r="F2085" s="38">
        <v>0.061</v>
      </c>
      <c r="G2085" s="37">
        <v>48.0</v>
      </c>
      <c r="H2085" s="38">
        <v>0.146</v>
      </c>
      <c r="I2085" s="39" t="str">
        <f t="array" ref="I2085:J2085">VLOOKUP(D2085, ENERGY!I:M,{4,5},0)</f>
        <v/>
      </c>
      <c r="J2085" s="39">
        <v>202.0</v>
      </c>
      <c r="K2085" s="40">
        <f t="array" ref="K2085:S2085">VLOOKUP(D2085, 'HUMAN RESOURCES'!D:V,{11,12,13,14,15,16,17,18,19},0)</f>
        <v>35</v>
      </c>
      <c r="L2085" s="40">
        <v>29.0</v>
      </c>
      <c r="M2085" s="40">
        <v>66.0</v>
      </c>
      <c r="N2085" s="41">
        <v>63.0</v>
      </c>
      <c r="O2085" s="42">
        <v>0.416</v>
      </c>
      <c r="P2085" s="42">
        <v>0.555</v>
      </c>
      <c r="Q2085" s="42">
        <v>0.029</v>
      </c>
      <c r="R2085" s="40">
        <v>434880.0</v>
      </c>
      <c r="S2085" s="42">
        <v>0.166</v>
      </c>
      <c r="T2085" s="43">
        <f t="array" ref="T2085:U2085">VLOOKUP(D2085, TOURISM!D:H,{4,5},0)</f>
        <v>800000</v>
      </c>
      <c r="U2085" s="43">
        <v>8500000.0</v>
      </c>
      <c r="V2085" s="38" t="str">
        <f t="array" ref="V2085:AA2085">VLOOKUP(D2085, BUSINESS!D:P,{8,9,10,11,12,13},0)</f>
        <v/>
      </c>
      <c r="W2085" s="37"/>
      <c r="X2085" s="37"/>
      <c r="Y2085" s="37"/>
      <c r="Z2085" s="38">
        <v>0.005</v>
      </c>
      <c r="AA2085" s="38">
        <v>0.002</v>
      </c>
      <c r="AB2085" s="44">
        <f t="shared" si="670"/>
        <v>785.6490388</v>
      </c>
      <c r="AC2085" s="44"/>
      <c r="AD2085" s="44">
        <f t="shared" ref="AD2085:AD2087" si="698">J2085/R2085*1000</f>
        <v>0.4644959529</v>
      </c>
      <c r="AE2085" s="44">
        <f t="shared" si="671"/>
        <v>1.839587932</v>
      </c>
      <c r="AF2085" s="44">
        <f t="shared" si="694"/>
        <v>19.54562178</v>
      </c>
      <c r="AG2085" s="45">
        <f t="shared" si="5"/>
        <v>-0.1691021939</v>
      </c>
      <c r="AH2085" s="45">
        <f t="shared" si="6"/>
        <v>-0.2131147541</v>
      </c>
      <c r="AI2085" s="45" t="str">
        <f t="shared" si="7"/>
        <v/>
      </c>
      <c r="AJ2085" s="45" t="str">
        <f t="shared" si="8"/>
        <v/>
      </c>
      <c r="AK2085" s="45">
        <f t="shared" si="9"/>
        <v>0.02680099828</v>
      </c>
      <c r="AL2085" s="45">
        <f t="shared" si="10"/>
        <v>-0.9114637685</v>
      </c>
      <c r="AM2085" s="45">
        <f t="shared" si="11"/>
        <v>-0.2116059384</v>
      </c>
    </row>
    <row r="2086">
      <c r="A2086" s="33" t="s">
        <v>211</v>
      </c>
      <c r="B2086" s="34" t="s">
        <v>224</v>
      </c>
      <c r="C2086" s="35" t="s">
        <v>51</v>
      </c>
      <c r="D2086" s="36" t="str">
        <f t="shared" si="1"/>
        <v>Oceania/Solomon Islands-Oceania/2003</v>
      </c>
      <c r="E2086" s="37">
        <f t="array" ref="E2086:H2086">VLOOKUP(D2086, GDP!D:L,{6,7,8,9},0)</f>
        <v>332736307</v>
      </c>
      <c r="F2086" s="38">
        <v>0.06</v>
      </c>
      <c r="G2086" s="37">
        <v>45.0</v>
      </c>
      <c r="H2086" s="38">
        <v>0.147</v>
      </c>
      <c r="I2086" s="39" t="str">
        <f t="array" ref="I2086:J2086">VLOOKUP(D2086, ENERGY!I:M,{4,5},0)</f>
        <v/>
      </c>
      <c r="J2086" s="39">
        <v>198.0</v>
      </c>
      <c r="K2086" s="40">
        <f t="array" ref="K2086:S2086">VLOOKUP(D2086, 'HUMAN RESOURCES'!D:V,{11,12,13,14,15,16,17,18,19},0)</f>
        <v>35</v>
      </c>
      <c r="L2086" s="40">
        <v>29.0</v>
      </c>
      <c r="M2086" s="40">
        <v>66.0</v>
      </c>
      <c r="N2086" s="41">
        <v>63.0</v>
      </c>
      <c r="O2086" s="42">
        <v>0.415</v>
      </c>
      <c r="P2086" s="42">
        <v>0.556</v>
      </c>
      <c r="Q2086" s="42">
        <v>0.029</v>
      </c>
      <c r="R2086" s="40">
        <v>446335.0</v>
      </c>
      <c r="S2086" s="42">
        <v>0.17</v>
      </c>
      <c r="T2086" s="43">
        <f t="array" ref="T2086:U2086">VLOOKUP(D2086, TOURISM!D:H,{4,5},0)</f>
        <v>1600000</v>
      </c>
      <c r="U2086" s="43">
        <v>6400000.0</v>
      </c>
      <c r="V2086" s="38" t="str">
        <f t="array" ref="V2086:AA2086">VLOOKUP(D2086, BUSINESS!D:P,{8,9,10,11,12,13},0)</f>
        <v/>
      </c>
      <c r="W2086" s="37">
        <v>56.0</v>
      </c>
      <c r="X2086" s="37"/>
      <c r="Y2086" s="37"/>
      <c r="Z2086" s="38">
        <v>0.006</v>
      </c>
      <c r="AA2086" s="38">
        <v>0.002</v>
      </c>
      <c r="AB2086" s="44">
        <f t="shared" si="670"/>
        <v>745.4855815</v>
      </c>
      <c r="AC2086" s="44"/>
      <c r="AD2086" s="44">
        <f t="shared" si="698"/>
        <v>0.4436129813</v>
      </c>
      <c r="AE2086" s="44">
        <f t="shared" si="671"/>
        <v>3.584751364</v>
      </c>
      <c r="AF2086" s="44">
        <f t="shared" si="694"/>
        <v>14.33900546</v>
      </c>
      <c r="AG2086" s="45">
        <f t="shared" si="5"/>
        <v>-0.05112137274</v>
      </c>
      <c r="AH2086" s="45">
        <f t="shared" si="6"/>
        <v>-0.0625</v>
      </c>
      <c r="AI2086" s="45" t="str">
        <f t="shared" si="7"/>
        <v/>
      </c>
      <c r="AJ2086" s="45">
        <f t="shared" si="8"/>
        <v>-0.04495835</v>
      </c>
      <c r="AK2086" s="45">
        <f t="shared" si="9"/>
        <v>0.02634059971</v>
      </c>
      <c r="AL2086" s="45">
        <f t="shared" si="10"/>
        <v>0.9486708414</v>
      </c>
      <c r="AM2086" s="45">
        <f t="shared" si="11"/>
        <v>-0.2663827421</v>
      </c>
    </row>
    <row r="2087">
      <c r="A2087" s="33" t="s">
        <v>211</v>
      </c>
      <c r="B2087" s="34" t="s">
        <v>224</v>
      </c>
      <c r="C2087" s="35" t="s">
        <v>52</v>
      </c>
      <c r="D2087" s="36" t="str">
        <f t="shared" si="1"/>
        <v>Oceania/Solomon Islands-Oceania/2004</v>
      </c>
      <c r="E2087" s="37">
        <f t="array" ref="E2087:H2087">VLOOKUP(D2087, GDP!D:L,{6,7,8,9},0)</f>
        <v>375109695</v>
      </c>
      <c r="F2087" s="38">
        <v>0.056</v>
      </c>
      <c r="G2087" s="37">
        <v>46.0</v>
      </c>
      <c r="H2087" s="38">
        <v>0.143</v>
      </c>
      <c r="I2087" s="39" t="str">
        <f t="array" ref="I2087:J2087">VLOOKUP(D2087, ENERGY!I:M,{4,5},0)</f>
        <v/>
      </c>
      <c r="J2087" s="39">
        <v>198.0</v>
      </c>
      <c r="K2087" s="40">
        <f t="array" ref="K2087:S2087">VLOOKUP(D2087, 'HUMAN RESOURCES'!D:V,{11,12,13,14,15,16,17,18,19},0)</f>
        <v>35</v>
      </c>
      <c r="L2087" s="40">
        <v>29.0</v>
      </c>
      <c r="M2087" s="40">
        <v>67.0</v>
      </c>
      <c r="N2087" s="41">
        <v>64.0</v>
      </c>
      <c r="O2087" s="42">
        <v>0.414</v>
      </c>
      <c r="P2087" s="42">
        <v>0.557</v>
      </c>
      <c r="Q2087" s="42">
        <v>0.029</v>
      </c>
      <c r="R2087" s="40">
        <v>457827.0</v>
      </c>
      <c r="S2087" s="42">
        <v>0.174</v>
      </c>
      <c r="T2087" s="43">
        <f t="array" ref="T2087:U2087">VLOOKUP(D2087, TOURISM!D:H,{4,5},0)</f>
        <v>3500000</v>
      </c>
      <c r="U2087" s="43">
        <v>1.23E7</v>
      </c>
      <c r="V2087" s="38" t="str">
        <f t="array" ref="V2087:AA2087">VLOOKUP(D2087, BUSINESS!D:P,{8,9,10,11,12,13},0)</f>
        <v/>
      </c>
      <c r="W2087" s="37">
        <v>56.0</v>
      </c>
      <c r="X2087" s="37"/>
      <c r="Y2087" s="37"/>
      <c r="Z2087" s="38">
        <v>0.006</v>
      </c>
      <c r="AA2087" s="38">
        <v>0.007</v>
      </c>
      <c r="AB2087" s="44">
        <f t="shared" si="670"/>
        <v>819.3262848</v>
      </c>
      <c r="AC2087" s="44"/>
      <c r="AD2087" s="44">
        <f t="shared" si="698"/>
        <v>0.43247777</v>
      </c>
      <c r="AE2087" s="44">
        <f t="shared" si="671"/>
        <v>7.644809065</v>
      </c>
      <c r="AF2087" s="44">
        <f t="shared" si="694"/>
        <v>26.86604329</v>
      </c>
      <c r="AG2087" s="45">
        <f t="shared" si="5"/>
        <v>0.09905047824</v>
      </c>
      <c r="AH2087" s="45">
        <f t="shared" si="6"/>
        <v>0.02222222222</v>
      </c>
      <c r="AI2087" s="45" t="str">
        <f t="shared" si="7"/>
        <v/>
      </c>
      <c r="AJ2087" s="45">
        <f t="shared" si="8"/>
        <v>-0.02510118451</v>
      </c>
      <c r="AK2087" s="45">
        <f t="shared" si="9"/>
        <v>0.02574747667</v>
      </c>
      <c r="AL2087" s="45">
        <f t="shared" si="10"/>
        <v>1.132591159</v>
      </c>
      <c r="AM2087" s="45">
        <f t="shared" si="11"/>
        <v>0.873633661</v>
      </c>
    </row>
    <row r="2088">
      <c r="A2088" s="33" t="s">
        <v>211</v>
      </c>
      <c r="B2088" s="34" t="s">
        <v>224</v>
      </c>
      <c r="C2088" s="35" t="s">
        <v>53</v>
      </c>
      <c r="D2088" s="36" t="str">
        <f t="shared" si="1"/>
        <v>Oceania/Solomon Islands-Oceania/2005</v>
      </c>
      <c r="E2088" s="37">
        <f t="array" ref="E2088:H2088">VLOOKUP(D2088, GDP!D:L,{6,7,8,9},0)</f>
        <v>413909879</v>
      </c>
      <c r="F2088" s="38">
        <v>0.078</v>
      </c>
      <c r="G2088" s="37">
        <v>69.0</v>
      </c>
      <c r="H2088" s="38">
        <v>0.141</v>
      </c>
      <c r="I2088" s="39" t="str">
        <f t="array" ref="I2088:J2088">VLOOKUP(D2088, ENERGY!I:M,{4,5},0)</f>
        <v/>
      </c>
      <c r="J2088" s="39"/>
      <c r="K2088" s="40">
        <f t="array" ref="K2088:S2088">VLOOKUP(D2088, 'HUMAN RESOURCES'!D:V,{11,12,13,14,15,16,17,18,19},0)</f>
        <v>35</v>
      </c>
      <c r="L2088" s="40">
        <v>29.0</v>
      </c>
      <c r="M2088" s="40">
        <v>67.0</v>
      </c>
      <c r="N2088" s="41">
        <v>64.0</v>
      </c>
      <c r="O2088" s="42">
        <v>0.413</v>
      </c>
      <c r="P2088" s="42">
        <v>0.557</v>
      </c>
      <c r="Q2088" s="42">
        <v>0.03</v>
      </c>
      <c r="R2088" s="40">
        <v>469306.0</v>
      </c>
      <c r="S2088" s="42">
        <v>0.178</v>
      </c>
      <c r="T2088" s="43">
        <f t="array" ref="T2088:U2088">VLOOKUP(D2088, TOURISM!D:H,{4,5},0)</f>
        <v>6400000</v>
      </c>
      <c r="U2088" s="43">
        <v>1.12E7</v>
      </c>
      <c r="V2088" s="38">
        <f t="array" ref="V2088:AA2088">VLOOKUP(D2088, BUSINESS!D:P,{8,9,10,11,12,13},0)</f>
        <v>0.261</v>
      </c>
      <c r="W2088" s="37">
        <v>56.0</v>
      </c>
      <c r="X2088" s="37"/>
      <c r="Y2088" s="37">
        <v>80.0</v>
      </c>
      <c r="Z2088" s="38">
        <v>0.008</v>
      </c>
      <c r="AA2088" s="38">
        <v>0.013</v>
      </c>
      <c r="AB2088" s="44">
        <f t="shared" si="670"/>
        <v>881.9616178</v>
      </c>
      <c r="AC2088" s="44"/>
      <c r="AD2088" s="44"/>
      <c r="AE2088" s="44">
        <f t="shared" si="671"/>
        <v>13.63715785</v>
      </c>
      <c r="AF2088" s="44">
        <f t="shared" si="694"/>
        <v>23.86502623</v>
      </c>
      <c r="AG2088" s="45">
        <f t="shared" si="5"/>
        <v>0.07644736186</v>
      </c>
      <c r="AH2088" s="45">
        <f t="shared" si="6"/>
        <v>0.5</v>
      </c>
      <c r="AI2088" s="45" t="str">
        <f t="shared" si="7"/>
        <v/>
      </c>
      <c r="AJ2088" s="45" t="str">
        <f t="shared" si="8"/>
        <v/>
      </c>
      <c r="AK2088" s="45">
        <f t="shared" si="9"/>
        <v>0.0250727895</v>
      </c>
      <c r="AL2088" s="45">
        <f t="shared" si="10"/>
        <v>0.7838454472</v>
      </c>
      <c r="AM2088" s="45">
        <f t="shared" si="11"/>
        <v>-0.1117029785</v>
      </c>
    </row>
    <row r="2089">
      <c r="A2089" s="33" t="s">
        <v>211</v>
      </c>
      <c r="B2089" s="34" t="s">
        <v>224</v>
      </c>
      <c r="C2089" s="35" t="s">
        <v>54</v>
      </c>
      <c r="D2089" s="36" t="str">
        <f t="shared" si="1"/>
        <v>Oceania/Solomon Islands-Oceania/2006</v>
      </c>
      <c r="E2089" s="37">
        <f t="array" ref="E2089:H2089">VLOOKUP(D2089, GDP!D:L,{6,7,8,9},0)</f>
        <v>456735445</v>
      </c>
      <c r="F2089" s="38">
        <v>0.067</v>
      </c>
      <c r="G2089" s="37">
        <v>63.0</v>
      </c>
      <c r="H2089" s="38">
        <v>0.139</v>
      </c>
      <c r="I2089" s="39" t="str">
        <f t="array" ref="I2089:J2089">VLOOKUP(D2089, ENERGY!I:M,{4,5},0)</f>
        <v/>
      </c>
      <c r="J2089" s="39"/>
      <c r="K2089" s="40">
        <f t="array" ref="K2089:S2089">VLOOKUP(D2089, 'HUMAN RESOURCES'!D:V,{11,12,13,14,15,16,17,18,19},0)</f>
        <v>34</v>
      </c>
      <c r="L2089" s="40">
        <v>29.0</v>
      </c>
      <c r="M2089" s="40">
        <v>67.0</v>
      </c>
      <c r="N2089" s="41">
        <v>65.0</v>
      </c>
      <c r="O2089" s="42">
        <v>0.412</v>
      </c>
      <c r="P2089" s="42">
        <v>0.557</v>
      </c>
      <c r="Q2089" s="42">
        <v>0.03</v>
      </c>
      <c r="R2089" s="40">
        <v>480745.0</v>
      </c>
      <c r="S2089" s="42">
        <v>0.183</v>
      </c>
      <c r="T2089" s="43">
        <f t="array" ref="T2089:U2089">VLOOKUP(D2089, TOURISM!D:H,{4,5},0)</f>
        <v>35300000</v>
      </c>
      <c r="U2089" s="43">
        <v>2.65E7</v>
      </c>
      <c r="V2089" s="38">
        <f t="array" ref="V2089:AA2089">VLOOKUP(D2089, BUSINESS!D:P,{8,9,10,11,12,13},0)</f>
        <v>0.261</v>
      </c>
      <c r="W2089" s="37">
        <v>56.0</v>
      </c>
      <c r="X2089" s="37"/>
      <c r="Y2089" s="37">
        <v>80.0</v>
      </c>
      <c r="Z2089" s="38">
        <v>0.016</v>
      </c>
      <c r="AA2089" s="38">
        <v>0.015</v>
      </c>
      <c r="AB2089" s="44">
        <f t="shared" si="670"/>
        <v>950.0576085</v>
      </c>
      <c r="AC2089" s="44"/>
      <c r="AD2089" s="44"/>
      <c r="AE2089" s="44">
        <f t="shared" si="671"/>
        <v>73.42770076</v>
      </c>
      <c r="AF2089" s="44">
        <f t="shared" si="694"/>
        <v>55.12277819</v>
      </c>
      <c r="AG2089" s="45">
        <f t="shared" si="5"/>
        <v>0.07720969863</v>
      </c>
      <c r="AH2089" s="45">
        <f t="shared" si="6"/>
        <v>-0.08695652174</v>
      </c>
      <c r="AI2089" s="45" t="str">
        <f t="shared" si="7"/>
        <v/>
      </c>
      <c r="AJ2089" s="45" t="str">
        <f t="shared" si="8"/>
        <v/>
      </c>
      <c r="AK2089" s="45">
        <f t="shared" si="9"/>
        <v>0.02437428884</v>
      </c>
      <c r="AL2089" s="45">
        <f t="shared" si="10"/>
        <v>4.384384458</v>
      </c>
      <c r="AM2089" s="45">
        <f t="shared" si="11"/>
        <v>1.30977237</v>
      </c>
    </row>
    <row r="2090">
      <c r="A2090" s="33" t="s">
        <v>211</v>
      </c>
      <c r="B2090" s="34" t="s">
        <v>224</v>
      </c>
      <c r="C2090" s="35" t="s">
        <v>55</v>
      </c>
      <c r="D2090" s="36" t="str">
        <f t="shared" si="1"/>
        <v>Oceania/Solomon Islands-Oceania/2007</v>
      </c>
      <c r="E2090" s="37">
        <f t="array" ref="E2090:H2090">VLOOKUP(D2090, GDP!D:L,{6,7,8,9},0)</f>
        <v>516209150</v>
      </c>
      <c r="F2090" s="38">
        <v>0.056</v>
      </c>
      <c r="G2090" s="37">
        <v>67.0</v>
      </c>
      <c r="H2090" s="38">
        <v>0.141</v>
      </c>
      <c r="I2090" s="39">
        <f t="array" ref="I2090:J2090">VLOOKUP(D2090, ENERGY!I:M,{4,5},0)</f>
        <v>58</v>
      </c>
      <c r="J2090" s="39">
        <v>176.0</v>
      </c>
      <c r="K2090" s="40">
        <f t="array" ref="K2090:S2090">VLOOKUP(D2090, 'HUMAN RESOURCES'!D:V,{11,12,13,14,15,16,17,18,19},0)</f>
        <v>34</v>
      </c>
      <c r="L2090" s="40">
        <v>29.0</v>
      </c>
      <c r="M2090" s="40">
        <v>68.0</v>
      </c>
      <c r="N2090" s="41">
        <v>65.0</v>
      </c>
      <c r="O2090" s="42">
        <v>0.411</v>
      </c>
      <c r="P2090" s="42">
        <v>0.558</v>
      </c>
      <c r="Q2090" s="42">
        <v>0.031</v>
      </c>
      <c r="R2090" s="40">
        <v>492148.0</v>
      </c>
      <c r="S2090" s="42">
        <v>0.187</v>
      </c>
      <c r="T2090" s="43">
        <f t="array" ref="T2090:U2090">VLOOKUP(D2090, TOURISM!D:H,{4,5},0)</f>
        <v>37800000</v>
      </c>
      <c r="U2090" s="43">
        <v>3.56E7</v>
      </c>
      <c r="V2090" s="38">
        <f t="array" ref="V2090:AA2090">VLOOKUP(D2090, BUSINESS!D:P,{8,9,10,11,12,13},0)</f>
        <v>0.261</v>
      </c>
      <c r="W2090" s="37">
        <v>56.0</v>
      </c>
      <c r="X2090" s="37"/>
      <c r="Y2090" s="37">
        <v>80.0</v>
      </c>
      <c r="Z2090" s="38">
        <v>0.02</v>
      </c>
      <c r="AA2090" s="38">
        <v>0.022</v>
      </c>
      <c r="AB2090" s="44">
        <f t="shared" si="670"/>
        <v>1048.89007</v>
      </c>
      <c r="AC2090" s="44">
        <f t="shared" ref="AC2090:AC2091" si="699">(I2090/R2090)*1000</f>
        <v>0.1178507278</v>
      </c>
      <c r="AD2090" s="44">
        <f t="shared" ref="AD2090:AD2091" si="700">J2090/R2090*1000</f>
        <v>0.3576160017</v>
      </c>
      <c r="AE2090" s="44">
        <f t="shared" si="671"/>
        <v>76.806164</v>
      </c>
      <c r="AF2090" s="44">
        <f t="shared" si="694"/>
        <v>72.33596398</v>
      </c>
      <c r="AG2090" s="45">
        <f t="shared" si="5"/>
        <v>0.1040278613</v>
      </c>
      <c r="AH2090" s="45">
        <f t="shared" si="6"/>
        <v>0.06349206349</v>
      </c>
      <c r="AI2090" s="45" t="str">
        <f t="shared" si="7"/>
        <v/>
      </c>
      <c r="AJ2090" s="45" t="str">
        <f t="shared" si="8"/>
        <v/>
      </c>
      <c r="AK2090" s="45">
        <f t="shared" si="9"/>
        <v>0.02371943546</v>
      </c>
      <c r="AL2090" s="45">
        <f t="shared" si="10"/>
        <v>0.04601074538</v>
      </c>
      <c r="AM2090" s="45">
        <f t="shared" si="11"/>
        <v>0.3122699246</v>
      </c>
    </row>
    <row r="2091">
      <c r="A2091" s="33" t="s">
        <v>211</v>
      </c>
      <c r="B2091" s="34" t="s">
        <v>224</v>
      </c>
      <c r="C2091" s="35" t="s">
        <v>56</v>
      </c>
      <c r="D2091" s="36" t="str">
        <f t="shared" si="1"/>
        <v>Oceania/Solomon Islands-Oceania/2008</v>
      </c>
      <c r="E2091" s="37">
        <f t="array" ref="E2091:H2091">VLOOKUP(D2091, GDP!D:L,{6,7,8,9},0)</f>
        <v>608292552</v>
      </c>
      <c r="F2091" s="38">
        <v>0.056</v>
      </c>
      <c r="G2091" s="37">
        <v>72.0</v>
      </c>
      <c r="H2091" s="38">
        <v>0.144</v>
      </c>
      <c r="I2091" s="39">
        <f t="array" ref="I2091:J2091">VLOOKUP(D2091, ENERGY!I:M,{4,5},0)</f>
        <v>64</v>
      </c>
      <c r="J2091" s="39">
        <v>185.0</v>
      </c>
      <c r="K2091" s="40">
        <f t="array" ref="K2091:S2091">VLOOKUP(D2091, 'HUMAN RESOURCES'!D:V,{11,12,13,14,15,16,17,18,19},0)</f>
        <v>34</v>
      </c>
      <c r="L2091" s="40">
        <v>28.0</v>
      </c>
      <c r="M2091" s="40">
        <v>68.0</v>
      </c>
      <c r="N2091" s="41">
        <v>65.0</v>
      </c>
      <c r="O2091" s="42">
        <v>0.41</v>
      </c>
      <c r="P2091" s="42">
        <v>0.558</v>
      </c>
      <c r="Q2091" s="42">
        <v>0.032</v>
      </c>
      <c r="R2091" s="40">
        <v>503541.0</v>
      </c>
      <c r="S2091" s="42">
        <v>0.191</v>
      </c>
      <c r="T2091" s="43">
        <f t="array" ref="T2091:U2091">VLOOKUP(D2091, TOURISM!D:H,{4,5},0)</f>
        <v>40600000</v>
      </c>
      <c r="U2091" s="43">
        <v>4.05E7</v>
      </c>
      <c r="V2091" s="38">
        <f t="array" ref="V2091:AA2091">VLOOKUP(D2091, BUSINESS!D:P,{8,9,10,11,12,13},0)</f>
        <v>0.261</v>
      </c>
      <c r="W2091" s="37">
        <v>56.0</v>
      </c>
      <c r="X2091" s="37"/>
      <c r="Y2091" s="37">
        <v>80.0</v>
      </c>
      <c r="Z2091" s="38">
        <v>0.03</v>
      </c>
      <c r="AA2091" s="38">
        <v>0.06</v>
      </c>
      <c r="AB2091" s="44">
        <f t="shared" si="670"/>
        <v>1208.029837</v>
      </c>
      <c r="AC2091" s="44">
        <f t="shared" si="699"/>
        <v>0.1270998787</v>
      </c>
      <c r="AD2091" s="44">
        <f t="shared" si="700"/>
        <v>0.3673980867</v>
      </c>
      <c r="AE2091" s="44">
        <f t="shared" si="671"/>
        <v>80.62898552</v>
      </c>
      <c r="AF2091" s="44">
        <f t="shared" si="694"/>
        <v>80.43039196</v>
      </c>
      <c r="AG2091" s="45">
        <f t="shared" si="5"/>
        <v>0.1517220647</v>
      </c>
      <c r="AH2091" s="45">
        <f t="shared" si="6"/>
        <v>0.07462686567</v>
      </c>
      <c r="AI2091" s="45">
        <f t="shared" si="7"/>
        <v>0.07848191521</v>
      </c>
      <c r="AJ2091" s="45">
        <f t="shared" si="8"/>
        <v>0.02735359999</v>
      </c>
      <c r="AK2091" s="45">
        <f t="shared" si="9"/>
        <v>0.02314954038</v>
      </c>
      <c r="AL2091" s="45">
        <f t="shared" si="10"/>
        <v>0.04977232719</v>
      </c>
      <c r="AM2091" s="45">
        <f t="shared" si="11"/>
        <v>0.1119004647</v>
      </c>
    </row>
    <row r="2092">
      <c r="A2092" s="33" t="s">
        <v>211</v>
      </c>
      <c r="B2092" s="34" t="s">
        <v>224</v>
      </c>
      <c r="C2092" s="35" t="s">
        <v>57</v>
      </c>
      <c r="D2092" s="36" t="str">
        <f t="shared" si="1"/>
        <v>Oceania/Solomon Islands-Oceania/2009</v>
      </c>
      <c r="E2092" s="37">
        <f t="array" ref="E2092:H2092">VLOOKUP(D2092, GDP!D:L,{6,7,8,9},0)</f>
        <v>597765363</v>
      </c>
      <c r="F2092" s="38">
        <v>0.078</v>
      </c>
      <c r="G2092" s="37">
        <v>91.0</v>
      </c>
      <c r="H2092" s="38">
        <v>0.153</v>
      </c>
      <c r="I2092" s="39" t="str">
        <f t="array" ref="I2092:J2092">VLOOKUP(D2092, ENERGY!I:M,{4,5},0)</f>
        <v/>
      </c>
      <c r="J2092" s="39"/>
      <c r="K2092" s="40">
        <f t="array" ref="K2092:S2092">VLOOKUP(D2092, 'HUMAN RESOURCES'!D:V,{11,12,13,14,15,16,17,18,19},0)</f>
        <v>33</v>
      </c>
      <c r="L2092" s="40">
        <v>28.0</v>
      </c>
      <c r="M2092" s="40">
        <v>68.0</v>
      </c>
      <c r="N2092" s="41">
        <v>66.0</v>
      </c>
      <c r="O2092" s="42">
        <v>0.409</v>
      </c>
      <c r="P2092" s="42">
        <v>0.559</v>
      </c>
      <c r="Q2092" s="42">
        <v>0.032</v>
      </c>
      <c r="R2092" s="40">
        <v>514964.0</v>
      </c>
      <c r="S2092" s="42">
        <v>0.196</v>
      </c>
      <c r="T2092" s="43">
        <f t="array" ref="T2092:U2092">VLOOKUP(D2092, TOURISM!D:H,{4,5},0)</f>
        <v>50000000</v>
      </c>
      <c r="U2092" s="43">
        <v>3.77E7</v>
      </c>
      <c r="V2092" s="38">
        <f t="array" ref="V2092:AA2092">VLOOKUP(D2092, BUSINESS!D:P,{8,9,10,11,12,13},0)</f>
        <v>0.261</v>
      </c>
      <c r="W2092" s="37">
        <v>56.0</v>
      </c>
      <c r="X2092" s="37"/>
      <c r="Y2092" s="37">
        <v>80.0</v>
      </c>
      <c r="Z2092" s="38">
        <v>0.04</v>
      </c>
      <c r="AA2092" s="38">
        <v>0.097</v>
      </c>
      <c r="AB2092" s="44">
        <f t="shared" si="670"/>
        <v>1160.790585</v>
      </c>
      <c r="AC2092" s="44"/>
      <c r="AD2092" s="44"/>
      <c r="AE2092" s="44">
        <f t="shared" si="671"/>
        <v>97.09416581</v>
      </c>
      <c r="AF2092" s="44">
        <f t="shared" si="694"/>
        <v>73.20900102</v>
      </c>
      <c r="AG2092" s="45">
        <f t="shared" si="5"/>
        <v>-0.03910437466</v>
      </c>
      <c r="AH2092" s="45">
        <f t="shared" si="6"/>
        <v>0.2638888889</v>
      </c>
      <c r="AI2092" s="45" t="str">
        <f t="shared" si="7"/>
        <v/>
      </c>
      <c r="AJ2092" s="45" t="str">
        <f t="shared" si="8"/>
        <v/>
      </c>
      <c r="AK2092" s="45">
        <f t="shared" si="9"/>
        <v>0.02268534241</v>
      </c>
      <c r="AL2092" s="45">
        <f t="shared" si="10"/>
        <v>0.2042091957</v>
      </c>
      <c r="AM2092" s="45">
        <f t="shared" si="11"/>
        <v>-0.08978435602</v>
      </c>
    </row>
    <row r="2093">
      <c r="A2093" s="33" t="s">
        <v>211</v>
      </c>
      <c r="B2093" s="34" t="s">
        <v>224</v>
      </c>
      <c r="C2093" s="35" t="s">
        <v>58</v>
      </c>
      <c r="D2093" s="36" t="str">
        <f t="shared" si="1"/>
        <v>Oceania/Solomon Islands-Oceania/2010</v>
      </c>
      <c r="E2093" s="37">
        <f t="array" ref="E2093:H2093">VLOOKUP(D2093, GDP!D:L,{6,7,8,9},0)</f>
        <v>681587105</v>
      </c>
      <c r="F2093" s="38">
        <v>0.074</v>
      </c>
      <c r="G2093" s="37">
        <v>95.0</v>
      </c>
      <c r="H2093" s="38">
        <v>0.144</v>
      </c>
      <c r="I2093" s="39">
        <f t="array" ref="I2093:J2093">VLOOKUP(D2093, ENERGY!I:M,{4,5},0)</f>
        <v>58</v>
      </c>
      <c r="J2093" s="39">
        <v>180.0</v>
      </c>
      <c r="K2093" s="40">
        <f t="array" ref="K2093:S2093">VLOOKUP(D2093, 'HUMAN RESOURCES'!D:V,{11,12,13,14,15,16,17,18,19},0)</f>
        <v>33</v>
      </c>
      <c r="L2093" s="40">
        <v>27.0</v>
      </c>
      <c r="M2093" s="40">
        <v>68.0</v>
      </c>
      <c r="N2093" s="41">
        <v>66.0</v>
      </c>
      <c r="O2093" s="42">
        <v>0.408</v>
      </c>
      <c r="P2093" s="42">
        <v>0.56</v>
      </c>
      <c r="Q2093" s="42">
        <v>0.033</v>
      </c>
      <c r="R2093" s="40">
        <v>526447.0</v>
      </c>
      <c r="S2093" s="42">
        <v>0.2</v>
      </c>
      <c r="T2093" s="43">
        <f t="array" ref="T2093:U2093">VLOOKUP(D2093, TOURISM!D:H,{4,5},0)</f>
        <v>65400000</v>
      </c>
      <c r="U2093" s="43">
        <v>5.12E7</v>
      </c>
      <c r="V2093" s="38">
        <f t="array" ref="V2093:AA2093">VLOOKUP(D2093, BUSINESS!D:P,{8,9,10,11,12,13},0)</f>
        <v>0.262</v>
      </c>
      <c r="W2093" s="37">
        <v>56.0</v>
      </c>
      <c r="X2093" s="37"/>
      <c r="Y2093" s="37">
        <v>80.0</v>
      </c>
      <c r="Z2093" s="38">
        <v>0.05</v>
      </c>
      <c r="AA2093" s="38">
        <v>0.219</v>
      </c>
      <c r="AB2093" s="44">
        <f t="shared" si="670"/>
        <v>1294.692733</v>
      </c>
      <c r="AC2093" s="44">
        <f>(I2093/R2093)*1000</f>
        <v>0.110172534</v>
      </c>
      <c r="AD2093" s="44">
        <f t="shared" ref="AD2093:AD2095" si="701">J2093/R2093*1000</f>
        <v>0.3419147607</v>
      </c>
      <c r="AE2093" s="44">
        <f t="shared" si="671"/>
        <v>124.2290297</v>
      </c>
      <c r="AF2093" s="44">
        <f t="shared" si="694"/>
        <v>97.25575414</v>
      </c>
      <c r="AG2093" s="45">
        <f t="shared" si="5"/>
        <v>0.1153542671</v>
      </c>
      <c r="AH2093" s="45">
        <f t="shared" si="6"/>
        <v>0.04395604396</v>
      </c>
      <c r="AI2093" s="45" t="str">
        <f t="shared" si="7"/>
        <v/>
      </c>
      <c r="AJ2093" s="45" t="str">
        <f t="shared" si="8"/>
        <v/>
      </c>
      <c r="AK2093" s="45">
        <f t="shared" si="9"/>
        <v>0.02229864612</v>
      </c>
      <c r="AL2093" s="45">
        <f t="shared" si="10"/>
        <v>0.279469561</v>
      </c>
      <c r="AM2093" s="45">
        <f t="shared" si="11"/>
        <v>0.3284671665</v>
      </c>
    </row>
    <row r="2094">
      <c r="A2094" s="33" t="s">
        <v>211</v>
      </c>
      <c r="B2094" s="34" t="s">
        <v>224</v>
      </c>
      <c r="C2094" s="35" t="s">
        <v>59</v>
      </c>
      <c r="D2094" s="36" t="str">
        <f t="shared" si="1"/>
        <v>Oceania/Solomon Islands-Oceania/2011</v>
      </c>
      <c r="E2094" s="37">
        <f t="array" ref="E2094:H2094">VLOOKUP(D2094, GDP!D:L,{6,7,8,9},0)</f>
        <v>868574141</v>
      </c>
      <c r="F2094" s="38">
        <v>0.077</v>
      </c>
      <c r="G2094" s="37">
        <v>124.0</v>
      </c>
      <c r="H2094" s="38">
        <v>0.132</v>
      </c>
      <c r="I2094" s="39" t="str">
        <f t="array" ref="I2094:J2094">VLOOKUP(D2094, ENERGY!I:M,{4,5},0)</f>
        <v/>
      </c>
      <c r="J2094" s="39">
        <v>180.0</v>
      </c>
      <c r="K2094" s="40">
        <f t="array" ref="K2094:S2094">VLOOKUP(D2094, 'HUMAN RESOURCES'!D:V,{11,12,13,14,15,16,17,18,19},0)</f>
        <v>32</v>
      </c>
      <c r="L2094" s="40">
        <v>26.0</v>
      </c>
      <c r="M2094" s="40">
        <v>69.0</v>
      </c>
      <c r="N2094" s="41">
        <v>66.0</v>
      </c>
      <c r="O2094" s="42">
        <v>0.406</v>
      </c>
      <c r="P2094" s="42">
        <v>0.561</v>
      </c>
      <c r="Q2094" s="42">
        <v>0.033</v>
      </c>
      <c r="R2094" s="40">
        <v>537997.0</v>
      </c>
      <c r="S2094" s="42">
        <v>0.205</v>
      </c>
      <c r="T2094" s="43">
        <f t="array" ref="T2094:U2094">VLOOKUP(D2094, TOURISM!D:H,{4,5},0)</f>
        <v>86700000</v>
      </c>
      <c r="U2094" s="43">
        <v>6.6E7</v>
      </c>
      <c r="V2094" s="38">
        <f t="array" ref="V2094:AA2094">VLOOKUP(D2094, BUSINESS!D:P,{8,9,10,11,12,13},0)</f>
        <v>0.262</v>
      </c>
      <c r="W2094" s="37">
        <v>42.0</v>
      </c>
      <c r="X2094" s="37"/>
      <c r="Y2094" s="37">
        <v>80.0</v>
      </c>
      <c r="Z2094" s="38">
        <v>0.06</v>
      </c>
      <c r="AA2094" s="38">
        <v>0.511</v>
      </c>
      <c r="AB2094" s="44">
        <f t="shared" si="670"/>
        <v>1614.459079</v>
      </c>
      <c r="AC2094" s="44"/>
      <c r="AD2094" s="44">
        <f t="shared" si="701"/>
        <v>0.3345743564</v>
      </c>
      <c r="AE2094" s="44">
        <f t="shared" si="671"/>
        <v>161.153315</v>
      </c>
      <c r="AF2094" s="44">
        <f t="shared" si="694"/>
        <v>122.677264</v>
      </c>
      <c r="AG2094" s="45">
        <f t="shared" si="5"/>
        <v>0.2469824215</v>
      </c>
      <c r="AH2094" s="45">
        <f t="shared" si="6"/>
        <v>0.3052631579</v>
      </c>
      <c r="AI2094" s="45" t="str">
        <f t="shared" si="7"/>
        <v/>
      </c>
      <c r="AJ2094" s="45">
        <f t="shared" si="8"/>
        <v>-0.0214685212</v>
      </c>
      <c r="AK2094" s="45">
        <f t="shared" si="9"/>
        <v>0.02193953048</v>
      </c>
      <c r="AL2094" s="45">
        <f t="shared" si="10"/>
        <v>0.2972275109</v>
      </c>
      <c r="AM2094" s="45">
        <f t="shared" si="11"/>
        <v>0.2613882344</v>
      </c>
    </row>
    <row r="2095">
      <c r="A2095" s="33" t="s">
        <v>211</v>
      </c>
      <c r="B2095" s="34" t="s">
        <v>224</v>
      </c>
      <c r="C2095" s="35" t="s">
        <v>60</v>
      </c>
      <c r="D2095" s="36" t="str">
        <f t="shared" si="1"/>
        <v>Oceania/Solomon Islands-Oceania/2012</v>
      </c>
      <c r="E2095" s="37">
        <f t="array" ref="E2095:H2095">VLOOKUP(D2095, GDP!D:L,{6,7,8,9},0)</f>
        <v>999972421</v>
      </c>
      <c r="F2095" s="38">
        <v>0.08</v>
      </c>
      <c r="G2095" s="37">
        <v>148.0</v>
      </c>
      <c r="H2095" s="38">
        <v>0.113</v>
      </c>
      <c r="I2095" s="39">
        <f t="array" ref="I2095:J2095">VLOOKUP(D2095, ENERGY!I:M,{4,5},0)</f>
        <v>59</v>
      </c>
      <c r="J2095" s="39">
        <v>172.5</v>
      </c>
      <c r="K2095" s="40">
        <f t="array" ref="K2095:S2095">VLOOKUP(D2095, 'HUMAN RESOURCES'!D:V,{11,12,13,14,15,16,17,18,19},0)</f>
        <v>31</v>
      </c>
      <c r="L2095" s="40">
        <v>26.0</v>
      </c>
      <c r="M2095" s="40">
        <v>69.0</v>
      </c>
      <c r="N2095" s="41">
        <v>66.0</v>
      </c>
      <c r="O2095" s="42">
        <v>0.404</v>
      </c>
      <c r="P2095" s="42">
        <v>0.563</v>
      </c>
      <c r="Q2095" s="42">
        <v>0.033</v>
      </c>
      <c r="R2095" s="40">
        <v>549598.0</v>
      </c>
      <c r="S2095" s="42">
        <v>0.21</v>
      </c>
      <c r="T2095" s="43">
        <f t="array" ref="T2095:U2095">VLOOKUP(D2095, TOURISM!D:H,{4,5},0)</f>
        <v>66900000</v>
      </c>
      <c r="U2095" s="43">
        <v>6.8E7</v>
      </c>
      <c r="V2095" s="38">
        <f t="array" ref="V2095:AA2095">VLOOKUP(D2095, BUSINESS!D:P,{8,9,10,11,12,13},0)</f>
        <v>0.253</v>
      </c>
      <c r="W2095" s="37">
        <v>9.0</v>
      </c>
      <c r="X2095" s="37">
        <v>92.0</v>
      </c>
      <c r="Y2095" s="37">
        <v>80.0</v>
      </c>
      <c r="Z2095" s="38">
        <v>0.07</v>
      </c>
      <c r="AA2095" s="38">
        <v>0.55</v>
      </c>
      <c r="AB2095" s="44">
        <f t="shared" si="670"/>
        <v>1819.461536</v>
      </c>
      <c r="AC2095" s="44">
        <f>(I2095/R2095)*1000</f>
        <v>0.1073511912</v>
      </c>
      <c r="AD2095" s="44">
        <f t="shared" si="701"/>
        <v>0.313865771</v>
      </c>
      <c r="AE2095" s="44">
        <f t="shared" si="671"/>
        <v>121.7253338</v>
      </c>
      <c r="AF2095" s="44">
        <f t="shared" si="694"/>
        <v>123.7267967</v>
      </c>
      <c r="AG2095" s="45">
        <f t="shared" si="5"/>
        <v>0.1269790355</v>
      </c>
      <c r="AH2095" s="45">
        <f t="shared" si="6"/>
        <v>0.1935483871</v>
      </c>
      <c r="AI2095" s="45" t="str">
        <f t="shared" si="7"/>
        <v/>
      </c>
      <c r="AJ2095" s="45">
        <f t="shared" si="8"/>
        <v>-0.06189531561</v>
      </c>
      <c r="AK2095" s="45">
        <f t="shared" si="9"/>
        <v>0.02156331727</v>
      </c>
      <c r="AL2095" s="45">
        <f t="shared" si="10"/>
        <v>-0.2446613102</v>
      </c>
      <c r="AM2095" s="45">
        <f t="shared" si="11"/>
        <v>0.008555233814</v>
      </c>
    </row>
    <row r="2096">
      <c r="A2096" s="33" t="s">
        <v>211</v>
      </c>
      <c r="B2096" s="34" t="s">
        <v>225</v>
      </c>
      <c r="C2096" s="35" t="s">
        <v>48</v>
      </c>
      <c r="D2096" s="36" t="str">
        <f t="shared" si="1"/>
        <v>Oceania/Tonga-Oceania/2000</v>
      </c>
      <c r="E2096" s="37">
        <f t="array" ref="E2096:H2096">VLOOKUP(D2096, GDP!D:L,{6,7,8,9},0)</f>
        <v>188623258</v>
      </c>
      <c r="F2096" s="38">
        <v>0.048</v>
      </c>
      <c r="G2096" s="37">
        <v>92.0</v>
      </c>
      <c r="H2096" s="38">
        <v>0.113</v>
      </c>
      <c r="I2096" s="39" t="str">
        <f t="array" ref="I2096:J2096">VLOOKUP(D2096, ENERGY!I:M,{4,5},0)</f>
        <v/>
      </c>
      <c r="J2096" s="39"/>
      <c r="K2096" s="40">
        <f t="array" ref="K2096:S2096">VLOOKUP(D2096, 'HUMAN RESOURCES'!D:V,{11,12,13,14,15,16,17,18,19},0)</f>
        <v>28</v>
      </c>
      <c r="L2096" s="40">
        <v>15.0</v>
      </c>
      <c r="M2096" s="40">
        <v>73.0</v>
      </c>
      <c r="N2096" s="41">
        <v>69.0</v>
      </c>
      <c r="O2096" s="42">
        <v>0.384</v>
      </c>
      <c r="P2096" s="42">
        <v>0.559</v>
      </c>
      <c r="Q2096" s="42">
        <v>0.057</v>
      </c>
      <c r="R2096" s="40">
        <v>97962.0</v>
      </c>
      <c r="S2096" s="42">
        <v>0.23</v>
      </c>
      <c r="T2096" s="43">
        <f t="array" ref="T2096:U2096">VLOOKUP(D2096, TOURISM!D:H,{4,5},0)</f>
        <v>7000000</v>
      </c>
      <c r="U2096" s="43"/>
      <c r="V2096" s="38" t="str">
        <f t="array" ref="V2096:AA2096">VLOOKUP(D2096, BUSINESS!D:P,{8,9,10,11,12,13},0)</f>
        <v/>
      </c>
      <c r="W2096" s="37"/>
      <c r="X2096" s="37"/>
      <c r="Y2096" s="37"/>
      <c r="Z2096" s="38">
        <v>0.024</v>
      </c>
      <c r="AA2096" s="38">
        <v>0.002</v>
      </c>
      <c r="AB2096" s="44">
        <f t="shared" si="670"/>
        <v>1925.473735</v>
      </c>
      <c r="AC2096" s="44"/>
      <c r="AD2096" s="44"/>
      <c r="AE2096" s="44">
        <f t="shared" si="671"/>
        <v>71.45627897</v>
      </c>
      <c r="AF2096" s="44"/>
      <c r="AG2096" s="45" t="str">
        <f t="shared" si="5"/>
        <v/>
      </c>
      <c r="AH2096" s="45" t="str">
        <f t="shared" si="6"/>
        <v/>
      </c>
      <c r="AI2096" s="45" t="str">
        <f t="shared" si="7"/>
        <v/>
      </c>
      <c r="AJ2096" s="45" t="str">
        <f t="shared" si="8"/>
        <v/>
      </c>
      <c r="AK2096" s="45" t="str">
        <f t="shared" si="9"/>
        <v/>
      </c>
      <c r="AL2096" s="45" t="str">
        <f t="shared" si="10"/>
        <v/>
      </c>
      <c r="AM2096" s="45" t="str">
        <f t="shared" si="11"/>
        <v/>
      </c>
    </row>
    <row r="2097">
      <c r="A2097" s="33" t="s">
        <v>211</v>
      </c>
      <c r="B2097" s="34" t="s">
        <v>225</v>
      </c>
      <c r="C2097" s="35" t="s">
        <v>49</v>
      </c>
      <c r="D2097" s="36" t="str">
        <f t="shared" si="1"/>
        <v>Oceania/Tonga-Oceania/2001</v>
      </c>
      <c r="E2097" s="37">
        <f t="array" ref="E2097:H2097">VLOOKUP(D2097, GDP!D:L,{6,7,8,9},0)</f>
        <v>167042880</v>
      </c>
      <c r="F2097" s="38">
        <v>0.057</v>
      </c>
      <c r="G2097" s="37">
        <v>96.0</v>
      </c>
      <c r="H2097" s="38">
        <v>0.113</v>
      </c>
      <c r="I2097" s="39" t="str">
        <f t="array" ref="I2097:J2097">VLOOKUP(D2097, ENERGY!I:M,{4,5},0)</f>
        <v/>
      </c>
      <c r="J2097" s="39"/>
      <c r="K2097" s="40">
        <f t="array" ref="K2097:S2097">VLOOKUP(D2097, 'HUMAN RESOURCES'!D:V,{11,12,13,14,15,16,17,18,19},0)</f>
        <v>28</v>
      </c>
      <c r="L2097" s="40">
        <v>15.0</v>
      </c>
      <c r="M2097" s="40">
        <v>73.0</v>
      </c>
      <c r="N2097" s="41">
        <v>69.0</v>
      </c>
      <c r="O2097" s="42">
        <v>0.382</v>
      </c>
      <c r="P2097" s="42">
        <v>0.56</v>
      </c>
      <c r="Q2097" s="42">
        <v>0.058</v>
      </c>
      <c r="R2097" s="40">
        <v>98504.0</v>
      </c>
      <c r="S2097" s="42">
        <v>0.23</v>
      </c>
      <c r="T2097" s="43">
        <f t="array" ref="T2097:U2097">VLOOKUP(D2097, TOURISM!D:H,{4,5},0)</f>
        <v>6800000</v>
      </c>
      <c r="U2097" s="43">
        <v>3200000.0</v>
      </c>
      <c r="V2097" s="38" t="str">
        <f t="array" ref="V2097:AA2097">VLOOKUP(D2097, BUSINESS!D:P,{8,9,10,11,12,13},0)</f>
        <v/>
      </c>
      <c r="W2097" s="37"/>
      <c r="X2097" s="37"/>
      <c r="Y2097" s="37"/>
      <c r="Z2097" s="38">
        <v>0.028</v>
      </c>
      <c r="AA2097" s="38">
        <v>0.002</v>
      </c>
      <c r="AB2097" s="44">
        <f t="shared" si="670"/>
        <v>1695.797937</v>
      </c>
      <c r="AC2097" s="44"/>
      <c r="AD2097" s="44"/>
      <c r="AE2097" s="44">
        <f t="shared" si="671"/>
        <v>69.03272964</v>
      </c>
      <c r="AF2097" s="44">
        <f t="shared" ref="AF2097:AF2199" si="702">U2097/R2097</f>
        <v>32.48599042</v>
      </c>
      <c r="AG2097" s="45">
        <f t="shared" si="5"/>
        <v>-0.1192827476</v>
      </c>
      <c r="AH2097" s="45">
        <f t="shared" si="6"/>
        <v>0.04347826087</v>
      </c>
      <c r="AI2097" s="45" t="str">
        <f t="shared" si="7"/>
        <v/>
      </c>
      <c r="AJ2097" s="45" t="str">
        <f t="shared" si="8"/>
        <v/>
      </c>
      <c r="AK2097" s="45">
        <f t="shared" si="9"/>
        <v>0.0055327576</v>
      </c>
      <c r="AL2097" s="45">
        <f t="shared" si="10"/>
        <v>-0.03391653421</v>
      </c>
      <c r="AM2097" s="45" t="str">
        <f t="shared" si="11"/>
        <v/>
      </c>
    </row>
    <row r="2098">
      <c r="A2098" s="33" t="s">
        <v>211</v>
      </c>
      <c r="B2098" s="34" t="s">
        <v>225</v>
      </c>
      <c r="C2098" s="35" t="s">
        <v>50</v>
      </c>
      <c r="D2098" s="36" t="str">
        <f t="shared" si="1"/>
        <v>Oceania/Tonga-Oceania/2002</v>
      </c>
      <c r="E2098" s="37">
        <f t="array" ref="E2098:H2098">VLOOKUP(D2098, GDP!D:L,{6,7,8,9},0)</f>
        <v>181801947</v>
      </c>
      <c r="F2098" s="38">
        <v>0.05</v>
      </c>
      <c r="G2098" s="37">
        <v>92.0</v>
      </c>
      <c r="H2098" s="38">
        <v>0.114</v>
      </c>
      <c r="I2098" s="39" t="str">
        <f t="array" ref="I2098:J2098">VLOOKUP(D2098, ENERGY!I:M,{4,5},0)</f>
        <v/>
      </c>
      <c r="J2098" s="39">
        <v>158.0</v>
      </c>
      <c r="K2098" s="40">
        <f t="array" ref="K2098:S2098">VLOOKUP(D2098, 'HUMAN RESOURCES'!D:V,{11,12,13,14,15,16,17,18,19},0)</f>
        <v>29</v>
      </c>
      <c r="L2098" s="40">
        <v>15.0</v>
      </c>
      <c r="M2098" s="40">
        <v>73.0</v>
      </c>
      <c r="N2098" s="41">
        <v>69.0</v>
      </c>
      <c r="O2098" s="42">
        <v>0.382</v>
      </c>
      <c r="P2098" s="42">
        <v>0.559</v>
      </c>
      <c r="Q2098" s="42">
        <v>0.059</v>
      </c>
      <c r="R2098" s="40">
        <v>99083.0</v>
      </c>
      <c r="S2098" s="42">
        <v>0.231</v>
      </c>
      <c r="T2098" s="43">
        <f t="array" ref="T2098:U2098">VLOOKUP(D2098, TOURISM!D:H,{4,5},0)</f>
        <v>5900000</v>
      </c>
      <c r="U2098" s="43">
        <v>3200000.0</v>
      </c>
      <c r="V2098" s="38" t="str">
        <f t="array" ref="V2098:AA2098">VLOOKUP(D2098, BUSINESS!D:P,{8,9,10,11,12,13},0)</f>
        <v/>
      </c>
      <c r="W2098" s="37"/>
      <c r="X2098" s="37"/>
      <c r="Y2098" s="37"/>
      <c r="Z2098" s="38">
        <v>0.029</v>
      </c>
      <c r="AA2098" s="38">
        <v>0.034</v>
      </c>
      <c r="AB2098" s="44">
        <f t="shared" si="670"/>
        <v>1834.844999</v>
      </c>
      <c r="AC2098" s="44"/>
      <c r="AD2098" s="44">
        <f t="shared" ref="AD2098:AD2099" si="703">J2098/R2098*1000</f>
        <v>1.59462269</v>
      </c>
      <c r="AE2098" s="44">
        <f t="shared" si="671"/>
        <v>59.54603716</v>
      </c>
      <c r="AF2098" s="44">
        <f t="shared" si="702"/>
        <v>32.29615575</v>
      </c>
      <c r="AG2098" s="45">
        <f t="shared" si="5"/>
        <v>0.08199506466</v>
      </c>
      <c r="AH2098" s="45">
        <f t="shared" si="6"/>
        <v>-0.04166666667</v>
      </c>
      <c r="AI2098" s="45" t="str">
        <f t="shared" si="7"/>
        <v/>
      </c>
      <c r="AJ2098" s="45" t="str">
        <f t="shared" si="8"/>
        <v/>
      </c>
      <c r="AK2098" s="45">
        <f t="shared" si="9"/>
        <v>0.005877933891</v>
      </c>
      <c r="AL2098" s="45">
        <f t="shared" si="10"/>
        <v>-0.1374231111</v>
      </c>
      <c r="AM2098" s="45">
        <f t="shared" si="11"/>
        <v>-0.005843585681</v>
      </c>
    </row>
    <row r="2099">
      <c r="A2099" s="33" t="s">
        <v>211</v>
      </c>
      <c r="B2099" s="34" t="s">
        <v>225</v>
      </c>
      <c r="C2099" s="35" t="s">
        <v>51</v>
      </c>
      <c r="D2099" s="36" t="str">
        <f t="shared" si="1"/>
        <v>Oceania/Tonga-Oceania/2003</v>
      </c>
      <c r="E2099" s="37">
        <f t="array" ref="E2099:H2099">VLOOKUP(D2099, GDP!D:L,{6,7,8,9},0)</f>
        <v>208098552</v>
      </c>
      <c r="F2099" s="38">
        <v>0.051</v>
      </c>
      <c r="G2099" s="37">
        <v>106.0</v>
      </c>
      <c r="H2099" s="38">
        <v>0.113</v>
      </c>
      <c r="I2099" s="39" t="str">
        <f t="array" ref="I2099:J2099">VLOOKUP(D2099, ENERGY!I:M,{4,5},0)</f>
        <v/>
      </c>
      <c r="J2099" s="39">
        <v>172.0</v>
      </c>
      <c r="K2099" s="40">
        <f t="array" ref="K2099:S2099">VLOOKUP(D2099, 'HUMAN RESOURCES'!D:V,{11,12,13,14,15,16,17,18,19},0)</f>
        <v>29</v>
      </c>
      <c r="L2099" s="40">
        <v>14.0</v>
      </c>
      <c r="M2099" s="40">
        <v>74.0</v>
      </c>
      <c r="N2099" s="41">
        <v>69.0</v>
      </c>
      <c r="O2099" s="42">
        <v>0.382</v>
      </c>
      <c r="P2099" s="42">
        <v>0.559</v>
      </c>
      <c r="Q2099" s="42">
        <v>0.06</v>
      </c>
      <c r="R2099" s="40">
        <v>99691.0</v>
      </c>
      <c r="S2099" s="42">
        <v>0.231</v>
      </c>
      <c r="T2099" s="43">
        <f t="array" ref="T2099:U2099">VLOOKUP(D2099, TOURISM!D:H,{4,5},0)</f>
        <v>10300000</v>
      </c>
      <c r="U2099" s="43">
        <v>1.32E7</v>
      </c>
      <c r="V2099" s="38" t="str">
        <f t="array" ref="V2099:AA2099">VLOOKUP(D2099, BUSINESS!D:P,{8,9,10,11,12,13},0)</f>
        <v/>
      </c>
      <c r="W2099" s="37">
        <v>32.0</v>
      </c>
      <c r="X2099" s="37"/>
      <c r="Y2099" s="37"/>
      <c r="Z2099" s="38">
        <v>0.03</v>
      </c>
      <c r="AA2099" s="38">
        <v>0.112</v>
      </c>
      <c r="AB2099" s="44">
        <f t="shared" si="670"/>
        <v>2087.435696</v>
      </c>
      <c r="AC2099" s="44"/>
      <c r="AD2099" s="44">
        <f t="shared" si="703"/>
        <v>1.725331274</v>
      </c>
      <c r="AE2099" s="44">
        <f t="shared" si="671"/>
        <v>103.3192565</v>
      </c>
      <c r="AF2099" s="44">
        <f t="shared" si="702"/>
        <v>132.4091443</v>
      </c>
      <c r="AG2099" s="45">
        <f t="shared" si="5"/>
        <v>0.1376632347</v>
      </c>
      <c r="AH2099" s="45">
        <f t="shared" si="6"/>
        <v>0.152173913</v>
      </c>
      <c r="AI2099" s="45" t="str">
        <f t="shared" si="7"/>
        <v/>
      </c>
      <c r="AJ2099" s="45">
        <f t="shared" si="8"/>
        <v>0.08196834548</v>
      </c>
      <c r="AK2099" s="45">
        <f t="shared" si="9"/>
        <v>0.006136269592</v>
      </c>
      <c r="AL2099" s="45">
        <f t="shared" si="10"/>
        <v>0.7351155749</v>
      </c>
      <c r="AM2099" s="45">
        <f t="shared" si="11"/>
        <v>3.099842263</v>
      </c>
    </row>
    <row r="2100">
      <c r="A2100" s="33" t="s">
        <v>211</v>
      </c>
      <c r="B2100" s="34" t="s">
        <v>225</v>
      </c>
      <c r="C2100" s="35" t="s">
        <v>52</v>
      </c>
      <c r="D2100" s="36" t="str">
        <f t="shared" si="1"/>
        <v>Oceania/Tonga-Oceania/2004</v>
      </c>
      <c r="E2100" s="37">
        <f t="array" ref="E2100:H2100">VLOOKUP(D2100, GDP!D:L,{6,7,8,9},0)</f>
        <v>240794581</v>
      </c>
      <c r="F2100" s="38">
        <v>0.048</v>
      </c>
      <c r="G2100" s="37">
        <v>115.0</v>
      </c>
      <c r="H2100" s="38">
        <v>0.116</v>
      </c>
      <c r="I2100" s="39" t="str">
        <f t="array" ref="I2100:J2100">VLOOKUP(D2100, ENERGY!I:M,{4,5},0)</f>
        <v/>
      </c>
      <c r="J2100" s="39"/>
      <c r="K2100" s="40">
        <f t="array" ref="K2100:S2100">VLOOKUP(D2100, 'HUMAN RESOURCES'!D:V,{11,12,13,14,15,16,17,18,19},0)</f>
        <v>29</v>
      </c>
      <c r="L2100" s="40">
        <v>14.0</v>
      </c>
      <c r="M2100" s="40">
        <v>74.0</v>
      </c>
      <c r="N2100" s="41">
        <v>69.0</v>
      </c>
      <c r="O2100" s="42">
        <v>0.381</v>
      </c>
      <c r="P2100" s="42">
        <v>0.558</v>
      </c>
      <c r="Q2100" s="42">
        <v>0.06</v>
      </c>
      <c r="R2100" s="40">
        <v>100319.0</v>
      </c>
      <c r="S2100" s="42">
        <v>0.231</v>
      </c>
      <c r="T2100" s="43">
        <f t="array" ref="T2100:U2100">VLOOKUP(D2100, TOURISM!D:H,{4,5},0)</f>
        <v>13100000</v>
      </c>
      <c r="U2100" s="43">
        <v>1.62E7</v>
      </c>
      <c r="V2100" s="38" t="str">
        <f t="array" ref="V2100:AA2100">VLOOKUP(D2100, BUSINESS!D:P,{8,9,10,11,12,13},0)</f>
        <v/>
      </c>
      <c r="W2100" s="37">
        <v>32.0</v>
      </c>
      <c r="X2100" s="37"/>
      <c r="Y2100" s="37"/>
      <c r="Z2100" s="38">
        <v>0.04</v>
      </c>
      <c r="AA2100" s="38">
        <v>0.163</v>
      </c>
      <c r="AB2100" s="44">
        <f t="shared" si="670"/>
        <v>2400.288888</v>
      </c>
      <c r="AC2100" s="44"/>
      <c r="AD2100" s="44"/>
      <c r="AE2100" s="44">
        <f t="shared" si="671"/>
        <v>130.5834388</v>
      </c>
      <c r="AF2100" s="44">
        <f t="shared" si="702"/>
        <v>161.4848633</v>
      </c>
      <c r="AG2100" s="45">
        <f t="shared" si="5"/>
        <v>0.1498744094</v>
      </c>
      <c r="AH2100" s="45">
        <f t="shared" si="6"/>
        <v>0.08490566038</v>
      </c>
      <c r="AI2100" s="45" t="str">
        <f t="shared" si="7"/>
        <v/>
      </c>
      <c r="AJ2100" s="45" t="str">
        <f t="shared" si="8"/>
        <v/>
      </c>
      <c r="AK2100" s="45">
        <f t="shared" si="9"/>
        <v>0.006299465348</v>
      </c>
      <c r="AL2100" s="45">
        <f t="shared" si="10"/>
        <v>0.2638828738</v>
      </c>
      <c r="AM2100" s="45">
        <f t="shared" si="11"/>
        <v>0.2195899626</v>
      </c>
    </row>
    <row r="2101">
      <c r="A2101" s="33" t="s">
        <v>211</v>
      </c>
      <c r="B2101" s="34" t="s">
        <v>225</v>
      </c>
      <c r="C2101" s="35" t="s">
        <v>53</v>
      </c>
      <c r="D2101" s="36" t="str">
        <f t="shared" si="1"/>
        <v>Oceania/Tonga-Oceania/2005</v>
      </c>
      <c r="E2101" s="37">
        <f t="array" ref="E2101:H2101">VLOOKUP(D2101, GDP!D:L,{6,7,8,9},0)</f>
        <v>264812954</v>
      </c>
      <c r="F2101" s="38">
        <v>0.064</v>
      </c>
      <c r="G2101" s="37">
        <v>167.0</v>
      </c>
      <c r="H2101" s="38">
        <v>0.114</v>
      </c>
      <c r="I2101" s="39" t="str">
        <f t="array" ref="I2101:J2101">VLOOKUP(D2101, ENERGY!I:M,{4,5},0)</f>
        <v/>
      </c>
      <c r="J2101" s="39">
        <v>168.5</v>
      </c>
      <c r="K2101" s="40">
        <f t="array" ref="K2101:S2101">VLOOKUP(D2101, 'HUMAN RESOURCES'!D:V,{11,12,13,14,15,16,17,18,19},0)</f>
        <v>29</v>
      </c>
      <c r="L2101" s="40">
        <v>13.0</v>
      </c>
      <c r="M2101" s="40">
        <v>74.0</v>
      </c>
      <c r="N2101" s="41">
        <v>69.0</v>
      </c>
      <c r="O2101" s="42">
        <v>0.381</v>
      </c>
      <c r="P2101" s="42">
        <v>0.559</v>
      </c>
      <c r="Q2101" s="42">
        <v>0.06</v>
      </c>
      <c r="R2101" s="40">
        <v>100960.0</v>
      </c>
      <c r="S2101" s="42">
        <v>0.232</v>
      </c>
      <c r="T2101" s="43">
        <f t="array" ref="T2101:U2101">VLOOKUP(D2101, TOURISM!D:H,{4,5},0)</f>
        <v>15000000</v>
      </c>
      <c r="U2101" s="43">
        <v>1.6E7</v>
      </c>
      <c r="V2101" s="38">
        <f t="array" ref="V2101:AA2101">VLOOKUP(D2101, BUSINESS!D:P,{8,9,10,11,12,13},0)</f>
        <v>0.275</v>
      </c>
      <c r="W2101" s="37">
        <v>32.0</v>
      </c>
      <c r="X2101" s="37"/>
      <c r="Y2101" s="37">
        <v>164.0</v>
      </c>
      <c r="Z2101" s="38">
        <v>0.049</v>
      </c>
      <c r="AA2101" s="38">
        <v>0.296</v>
      </c>
      <c r="AB2101" s="44">
        <f t="shared" si="670"/>
        <v>2622.949227</v>
      </c>
      <c r="AC2101" s="44"/>
      <c r="AD2101" s="44">
        <f>J2101/R2101*1000</f>
        <v>1.668977813</v>
      </c>
      <c r="AE2101" s="44">
        <f t="shared" si="671"/>
        <v>148.5736926</v>
      </c>
      <c r="AF2101" s="44">
        <f t="shared" si="702"/>
        <v>158.4786054</v>
      </c>
      <c r="AG2101" s="45">
        <f t="shared" si="5"/>
        <v>0.09276397522</v>
      </c>
      <c r="AH2101" s="45">
        <f t="shared" si="6"/>
        <v>0.452173913</v>
      </c>
      <c r="AI2101" s="45" t="str">
        <f t="shared" si="7"/>
        <v/>
      </c>
      <c r="AJ2101" s="45" t="str">
        <f t="shared" si="8"/>
        <v/>
      </c>
      <c r="AK2101" s="45">
        <f t="shared" si="9"/>
        <v>0.006389617121</v>
      </c>
      <c r="AL2101" s="45">
        <f t="shared" si="10"/>
        <v>0.1377682644</v>
      </c>
      <c r="AM2101" s="45">
        <f t="shared" si="11"/>
        <v>-0.01861634482</v>
      </c>
    </row>
    <row r="2102">
      <c r="A2102" s="33" t="s">
        <v>211</v>
      </c>
      <c r="B2102" s="34" t="s">
        <v>225</v>
      </c>
      <c r="C2102" s="35" t="s">
        <v>54</v>
      </c>
      <c r="D2102" s="36" t="str">
        <f t="shared" si="1"/>
        <v>Oceania/Tonga-Oceania/2006</v>
      </c>
      <c r="E2102" s="37">
        <f t="array" ref="E2102:H2102">VLOOKUP(D2102, GDP!D:L,{6,7,8,9},0)</f>
        <v>295998379</v>
      </c>
      <c r="F2102" s="38">
        <v>0.055</v>
      </c>
      <c r="G2102" s="37">
        <v>159.0</v>
      </c>
      <c r="H2102" s="38">
        <v>0.12</v>
      </c>
      <c r="I2102" s="39" t="str">
        <f t="array" ref="I2102:J2102">VLOOKUP(D2102, ENERGY!I:M,{4,5},0)</f>
        <v/>
      </c>
      <c r="J2102" s="39"/>
      <c r="K2102" s="40">
        <f t="array" ref="K2102:S2102">VLOOKUP(D2102, 'HUMAN RESOURCES'!D:V,{11,12,13,14,15,16,17,18,19},0)</f>
        <v>29</v>
      </c>
      <c r="L2102" s="40">
        <v>13.0</v>
      </c>
      <c r="M2102" s="40">
        <v>74.0</v>
      </c>
      <c r="N2102" s="41">
        <v>69.0</v>
      </c>
      <c r="O2102" s="42">
        <v>0.38</v>
      </c>
      <c r="P2102" s="42">
        <v>0.56</v>
      </c>
      <c r="Q2102" s="42">
        <v>0.06</v>
      </c>
      <c r="R2102" s="40">
        <v>101617.0</v>
      </c>
      <c r="S2102" s="42">
        <v>0.232</v>
      </c>
      <c r="T2102" s="43">
        <f t="array" ref="T2102:U2102">VLOOKUP(D2102, TOURISM!D:H,{4,5},0)</f>
        <v>15700000</v>
      </c>
      <c r="U2102" s="43">
        <v>1.64E7</v>
      </c>
      <c r="V2102" s="38">
        <f t="array" ref="V2102:AA2102">VLOOKUP(D2102, BUSINESS!D:P,{8,9,10,11,12,13},0)</f>
        <v>0.275</v>
      </c>
      <c r="W2102" s="37">
        <v>32.0</v>
      </c>
      <c r="X2102" s="37"/>
      <c r="Y2102" s="37">
        <v>164.0</v>
      </c>
      <c r="Z2102" s="38">
        <v>0.059</v>
      </c>
      <c r="AA2102" s="38">
        <v>0.296</v>
      </c>
      <c r="AB2102" s="44">
        <f t="shared" si="670"/>
        <v>2912.88248</v>
      </c>
      <c r="AC2102" s="44"/>
      <c r="AD2102" s="44"/>
      <c r="AE2102" s="44">
        <f t="shared" si="671"/>
        <v>154.5017074</v>
      </c>
      <c r="AF2102" s="44">
        <f t="shared" si="702"/>
        <v>161.3903185</v>
      </c>
      <c r="AG2102" s="45">
        <f t="shared" si="5"/>
        <v>0.1105371198</v>
      </c>
      <c r="AH2102" s="45">
        <f t="shared" si="6"/>
        <v>-0.04790419162</v>
      </c>
      <c r="AI2102" s="45" t="str">
        <f t="shared" si="7"/>
        <v/>
      </c>
      <c r="AJ2102" s="45" t="str">
        <f t="shared" si="8"/>
        <v/>
      </c>
      <c r="AK2102" s="45">
        <f t="shared" si="9"/>
        <v>0.006507527734</v>
      </c>
      <c r="AL2102" s="45">
        <f t="shared" si="10"/>
        <v>0.03989949188</v>
      </c>
      <c r="AM2102" s="45">
        <f t="shared" si="11"/>
        <v>0.01837291004</v>
      </c>
    </row>
    <row r="2103">
      <c r="A2103" s="33" t="s">
        <v>211</v>
      </c>
      <c r="B2103" s="34" t="s">
        <v>225</v>
      </c>
      <c r="C2103" s="35" t="s">
        <v>55</v>
      </c>
      <c r="D2103" s="36" t="str">
        <f t="shared" si="1"/>
        <v>Oceania/Tonga-Oceania/2007</v>
      </c>
      <c r="E2103" s="37">
        <f t="array" ref="E2103:H2103">VLOOKUP(D2103, GDP!D:L,{6,7,8,9},0)</f>
        <v>301064027</v>
      </c>
      <c r="F2103" s="38">
        <v>0.069</v>
      </c>
      <c r="G2103" s="37">
        <v>205.0</v>
      </c>
      <c r="H2103" s="38">
        <v>0.122</v>
      </c>
      <c r="I2103" s="39" t="str">
        <f t="array" ref="I2103:J2103">VLOOKUP(D2103, ENERGY!I:M,{4,5},0)</f>
        <v/>
      </c>
      <c r="J2103" s="39">
        <v>143.0</v>
      </c>
      <c r="K2103" s="40">
        <f t="array" ref="K2103:S2103">VLOOKUP(D2103, 'HUMAN RESOURCES'!D:V,{11,12,13,14,15,16,17,18,19},0)</f>
        <v>28</v>
      </c>
      <c r="L2103" s="40">
        <v>13.0</v>
      </c>
      <c r="M2103" s="40">
        <v>75.0</v>
      </c>
      <c r="N2103" s="41">
        <v>69.0</v>
      </c>
      <c r="O2103" s="42">
        <v>0.379</v>
      </c>
      <c r="P2103" s="42">
        <v>0.561</v>
      </c>
      <c r="Q2103" s="42">
        <v>0.06</v>
      </c>
      <c r="R2103" s="40">
        <v>102289.0</v>
      </c>
      <c r="S2103" s="42">
        <v>0.232</v>
      </c>
      <c r="T2103" s="43">
        <f t="array" ref="T2103:U2103">VLOOKUP(D2103, TOURISM!D:H,{4,5},0)</f>
        <v>15200000</v>
      </c>
      <c r="U2103" s="43">
        <v>1.92E7</v>
      </c>
      <c r="V2103" s="38">
        <f t="array" ref="V2103:AA2103">VLOOKUP(D2103, BUSINESS!D:P,{8,9,10,11,12,13},0)</f>
        <v>0.275</v>
      </c>
      <c r="W2103" s="37">
        <v>32.0</v>
      </c>
      <c r="X2103" s="37"/>
      <c r="Y2103" s="37">
        <v>164.0</v>
      </c>
      <c r="Z2103" s="38">
        <v>0.072</v>
      </c>
      <c r="AA2103" s="38">
        <v>0.455</v>
      </c>
      <c r="AB2103" s="44">
        <f t="shared" si="670"/>
        <v>2943.268846</v>
      </c>
      <c r="AC2103" s="44"/>
      <c r="AD2103" s="44">
        <f t="shared" ref="AD2103:AD2105" si="704">J2103/R2103*1000</f>
        <v>1.397999785</v>
      </c>
      <c r="AE2103" s="44">
        <f t="shared" si="671"/>
        <v>148.5985785</v>
      </c>
      <c r="AF2103" s="44">
        <f t="shared" si="702"/>
        <v>187.7034676</v>
      </c>
      <c r="AG2103" s="45">
        <f t="shared" si="5"/>
        <v>0.01043171704</v>
      </c>
      <c r="AH2103" s="45">
        <f t="shared" si="6"/>
        <v>0.2893081761</v>
      </c>
      <c r="AI2103" s="45" t="str">
        <f t="shared" si="7"/>
        <v/>
      </c>
      <c r="AJ2103" s="45" t="str">
        <f t="shared" si="8"/>
        <v/>
      </c>
      <c r="AK2103" s="45">
        <f t="shared" si="9"/>
        <v>0.006613066711</v>
      </c>
      <c r="AL2103" s="45">
        <f t="shared" si="10"/>
        <v>-0.03820753151</v>
      </c>
      <c r="AM2103" s="45">
        <f t="shared" si="11"/>
        <v>0.1630404433</v>
      </c>
    </row>
    <row r="2104">
      <c r="A2104" s="33" t="s">
        <v>211</v>
      </c>
      <c r="B2104" s="34" t="s">
        <v>225</v>
      </c>
      <c r="C2104" s="35" t="s">
        <v>56</v>
      </c>
      <c r="D2104" s="36" t="str">
        <f t="shared" si="1"/>
        <v>Oceania/Tonga-Oceania/2008</v>
      </c>
      <c r="E2104" s="37">
        <f t="array" ref="E2104:H2104">VLOOKUP(D2104, GDP!D:L,{6,7,8,9},0)</f>
        <v>346850176</v>
      </c>
      <c r="F2104" s="38">
        <v>0.063</v>
      </c>
      <c r="G2104" s="37">
        <v>207.0</v>
      </c>
      <c r="H2104" s="38">
        <v>0.125</v>
      </c>
      <c r="I2104" s="39">
        <f t="array" ref="I2104:J2104">VLOOKUP(D2104, ENERGY!I:M,{4,5},0)</f>
        <v>57</v>
      </c>
      <c r="J2104" s="39">
        <v>172.0</v>
      </c>
      <c r="K2104" s="40">
        <f t="array" ref="K2104:S2104">VLOOKUP(D2104, 'HUMAN RESOURCES'!D:V,{11,12,13,14,15,16,17,18,19},0)</f>
        <v>28</v>
      </c>
      <c r="L2104" s="40">
        <v>12.0</v>
      </c>
      <c r="M2104" s="40">
        <v>75.0</v>
      </c>
      <c r="N2104" s="41">
        <v>69.0</v>
      </c>
      <c r="O2104" s="42">
        <v>0.377</v>
      </c>
      <c r="P2104" s="42">
        <v>0.563</v>
      </c>
      <c r="Q2104" s="42">
        <v>0.059</v>
      </c>
      <c r="R2104" s="40">
        <v>102947.0</v>
      </c>
      <c r="S2104" s="42">
        <v>0.233</v>
      </c>
      <c r="T2104" s="43">
        <f t="array" ref="T2104:U2104">VLOOKUP(D2104, TOURISM!D:H,{4,5},0)</f>
        <v>19500000</v>
      </c>
      <c r="U2104" s="43">
        <v>2.51E7</v>
      </c>
      <c r="V2104" s="38">
        <f t="array" ref="V2104:AA2104">VLOOKUP(D2104, BUSINESS!D:P,{8,9,10,11,12,13},0)</f>
        <v>0.275</v>
      </c>
      <c r="W2104" s="37">
        <v>25.0</v>
      </c>
      <c r="X2104" s="37"/>
      <c r="Y2104" s="37">
        <v>164.0</v>
      </c>
      <c r="Z2104" s="38">
        <v>0.081</v>
      </c>
      <c r="AA2104" s="38">
        <v>0.49</v>
      </c>
      <c r="AB2104" s="44">
        <f t="shared" si="670"/>
        <v>3369.211109</v>
      </c>
      <c r="AC2104" s="44">
        <f t="shared" ref="AC2104:AC2105" si="705">(I2104/R2104)*1000</f>
        <v>0.5536829631</v>
      </c>
      <c r="AD2104" s="44">
        <f t="shared" si="704"/>
        <v>1.670762625</v>
      </c>
      <c r="AE2104" s="44">
        <f t="shared" si="671"/>
        <v>189.4178558</v>
      </c>
      <c r="AF2104" s="44">
        <f t="shared" si="702"/>
        <v>243.8147785</v>
      </c>
      <c r="AG2104" s="45">
        <f t="shared" si="5"/>
        <v>0.1447174162</v>
      </c>
      <c r="AH2104" s="45">
        <f t="shared" si="6"/>
        <v>0.009756097561</v>
      </c>
      <c r="AI2104" s="45" t="str">
        <f t="shared" si="7"/>
        <v/>
      </c>
      <c r="AJ2104" s="45">
        <f t="shared" si="8"/>
        <v>0.195109358</v>
      </c>
      <c r="AK2104" s="45">
        <f t="shared" si="9"/>
        <v>0.006432754255</v>
      </c>
      <c r="AL2104" s="45">
        <f t="shared" si="10"/>
        <v>0.2746949376</v>
      </c>
      <c r="AM2104" s="45">
        <f t="shared" si="11"/>
        <v>0.298935931</v>
      </c>
    </row>
    <row r="2105">
      <c r="A2105" s="33" t="s">
        <v>211</v>
      </c>
      <c r="B2105" s="34" t="s">
        <v>225</v>
      </c>
      <c r="C2105" s="35" t="s">
        <v>57</v>
      </c>
      <c r="D2105" s="36" t="str">
        <f t="shared" si="1"/>
        <v>Oceania/Tonga-Oceania/2009</v>
      </c>
      <c r="E2105" s="37">
        <f t="array" ref="E2105:H2105">VLOOKUP(D2105, GDP!D:L,{6,7,8,9},0)</f>
        <v>318522296</v>
      </c>
      <c r="F2105" s="38">
        <v>0.046</v>
      </c>
      <c r="G2105" s="37">
        <v>145.0</v>
      </c>
      <c r="H2105" s="38">
        <v>0.125</v>
      </c>
      <c r="I2105" s="39">
        <f t="array" ref="I2105:J2105">VLOOKUP(D2105, ENERGY!I:M,{4,5},0)</f>
        <v>58</v>
      </c>
      <c r="J2105" s="39">
        <v>150.5</v>
      </c>
      <c r="K2105" s="40">
        <f t="array" ref="K2105:S2105">VLOOKUP(D2105, 'HUMAN RESOURCES'!D:V,{11,12,13,14,15,16,17,18,19},0)</f>
        <v>28</v>
      </c>
      <c r="L2105" s="40">
        <v>12.0</v>
      </c>
      <c r="M2105" s="40">
        <v>75.0</v>
      </c>
      <c r="N2105" s="41">
        <v>69.0</v>
      </c>
      <c r="O2105" s="42">
        <v>0.376</v>
      </c>
      <c r="P2105" s="42">
        <v>0.565</v>
      </c>
      <c r="Q2105" s="42">
        <v>0.059</v>
      </c>
      <c r="R2105" s="40">
        <v>103557.0</v>
      </c>
      <c r="S2105" s="42">
        <v>0.233</v>
      </c>
      <c r="T2105" s="43">
        <f t="array" ref="T2105:U2105">VLOOKUP(D2105, TOURISM!D:H,{4,5},0)</f>
        <v>16800000</v>
      </c>
      <c r="U2105" s="43">
        <v>1.91E7</v>
      </c>
      <c r="V2105" s="38">
        <f t="array" ref="V2105:AA2105">VLOOKUP(D2105, BUSINESS!D:P,{8,9,10,11,12,13},0)</f>
        <v>0.275</v>
      </c>
      <c r="W2105" s="37">
        <v>25.0</v>
      </c>
      <c r="X2105" s="37"/>
      <c r="Y2105" s="37">
        <v>164.0</v>
      </c>
      <c r="Z2105" s="38">
        <v>0.1</v>
      </c>
      <c r="AA2105" s="38">
        <v>0.512</v>
      </c>
      <c r="AB2105" s="44">
        <f t="shared" si="670"/>
        <v>3075.816179</v>
      </c>
      <c r="AC2105" s="44">
        <f t="shared" si="705"/>
        <v>0.5600780247</v>
      </c>
      <c r="AD2105" s="44">
        <f t="shared" si="704"/>
        <v>1.453305909</v>
      </c>
      <c r="AE2105" s="44">
        <f t="shared" si="671"/>
        <v>162.2294968</v>
      </c>
      <c r="AF2105" s="44">
        <f t="shared" si="702"/>
        <v>184.4394874</v>
      </c>
      <c r="AG2105" s="45">
        <f t="shared" si="5"/>
        <v>-0.08708119516</v>
      </c>
      <c r="AH2105" s="45">
        <f t="shared" si="6"/>
        <v>-0.2995169082</v>
      </c>
      <c r="AI2105" s="45">
        <f t="shared" si="7"/>
        <v>0.01155004219</v>
      </c>
      <c r="AJ2105" s="45">
        <f t="shared" si="8"/>
        <v>-0.1301541663</v>
      </c>
      <c r="AK2105" s="45">
        <f t="shared" si="9"/>
        <v>0.005925379079</v>
      </c>
      <c r="AL2105" s="45">
        <f t="shared" si="10"/>
        <v>-0.1435364099</v>
      </c>
      <c r="AM2105" s="45">
        <f t="shared" si="11"/>
        <v>-0.2435262186</v>
      </c>
    </row>
    <row r="2106">
      <c r="A2106" s="33" t="s">
        <v>211</v>
      </c>
      <c r="B2106" s="34" t="s">
        <v>225</v>
      </c>
      <c r="C2106" s="35" t="s">
        <v>58</v>
      </c>
      <c r="D2106" s="36" t="str">
        <f t="shared" si="1"/>
        <v>Oceania/Tonga-Oceania/2010</v>
      </c>
      <c r="E2106" s="37">
        <f t="array" ref="E2106:H2106">VLOOKUP(D2106, GDP!D:L,{6,7,8,9},0)</f>
        <v>369212477</v>
      </c>
      <c r="F2106" s="38">
        <v>0.048</v>
      </c>
      <c r="G2106" s="37">
        <v>172.0</v>
      </c>
      <c r="H2106" s="38">
        <v>0.115</v>
      </c>
      <c r="I2106" s="39" t="str">
        <f t="array" ref="I2106:J2106">VLOOKUP(D2106, ENERGY!I:M,{4,5},0)</f>
        <v/>
      </c>
      <c r="J2106" s="39"/>
      <c r="K2106" s="40">
        <f t="array" ref="K2106:S2106">VLOOKUP(D2106, 'HUMAN RESOURCES'!D:V,{11,12,13,14,15,16,17,18,19},0)</f>
        <v>27</v>
      </c>
      <c r="L2106" s="40">
        <v>12.0</v>
      </c>
      <c r="M2106" s="40">
        <v>75.0</v>
      </c>
      <c r="N2106" s="41">
        <v>69.0</v>
      </c>
      <c r="O2106" s="42">
        <v>0.375</v>
      </c>
      <c r="P2106" s="42">
        <v>0.567</v>
      </c>
      <c r="Q2106" s="42">
        <v>0.059</v>
      </c>
      <c r="R2106" s="40">
        <v>104098.0</v>
      </c>
      <c r="S2106" s="42">
        <v>0.234</v>
      </c>
      <c r="T2106" s="43">
        <f t="array" ref="T2106:U2106">VLOOKUP(D2106, TOURISM!D:H,{4,5},0)</f>
        <v>16800000</v>
      </c>
      <c r="U2106" s="43">
        <v>1.91E7</v>
      </c>
      <c r="V2106" s="38">
        <f t="array" ref="V2106:AA2106">VLOOKUP(D2106, BUSINESS!D:P,{8,9,10,11,12,13},0)</f>
        <v>0.254</v>
      </c>
      <c r="W2106" s="37">
        <v>25.0</v>
      </c>
      <c r="X2106" s="37"/>
      <c r="Y2106" s="37">
        <v>164.0</v>
      </c>
      <c r="Z2106" s="38">
        <v>0.16</v>
      </c>
      <c r="AA2106" s="38">
        <v>0.522</v>
      </c>
      <c r="AB2106" s="44">
        <f t="shared" si="670"/>
        <v>3546.777815</v>
      </c>
      <c r="AC2106" s="44"/>
      <c r="AD2106" s="44"/>
      <c r="AE2106" s="44">
        <f t="shared" si="671"/>
        <v>161.3863859</v>
      </c>
      <c r="AF2106" s="44">
        <f t="shared" si="702"/>
        <v>183.4809506</v>
      </c>
      <c r="AG2106" s="45">
        <f t="shared" si="5"/>
        <v>0.1531176147</v>
      </c>
      <c r="AH2106" s="45">
        <f t="shared" si="6"/>
        <v>0.1862068966</v>
      </c>
      <c r="AI2106" s="45" t="str">
        <f t="shared" si="7"/>
        <v/>
      </c>
      <c r="AJ2106" s="45" t="str">
        <f t="shared" si="8"/>
        <v/>
      </c>
      <c r="AK2106" s="45">
        <f t="shared" si="9"/>
        <v>0.005224176058</v>
      </c>
      <c r="AL2106" s="45">
        <f t="shared" si="10"/>
        <v>-0.005197025879</v>
      </c>
      <c r="AM2106" s="45">
        <f t="shared" si="11"/>
        <v>-0.005197025879</v>
      </c>
    </row>
    <row r="2107">
      <c r="A2107" s="33" t="s">
        <v>211</v>
      </c>
      <c r="B2107" s="34" t="s">
        <v>225</v>
      </c>
      <c r="C2107" s="35" t="s">
        <v>59</v>
      </c>
      <c r="D2107" s="36" t="str">
        <f t="shared" si="1"/>
        <v>Oceania/Tonga-Oceania/2011</v>
      </c>
      <c r="E2107" s="37">
        <f t="array" ref="E2107:H2107">VLOOKUP(D2107, GDP!D:L,{6,7,8,9},0)</f>
        <v>423038017</v>
      </c>
      <c r="F2107" s="38">
        <v>0.05</v>
      </c>
      <c r="G2107" s="37">
        <v>219.0</v>
      </c>
      <c r="H2107" s="38">
        <v>0.114</v>
      </c>
      <c r="I2107" s="39">
        <f t="array" ref="I2107:J2107">VLOOKUP(D2107, ENERGY!I:M,{4,5},0)</f>
        <v>57</v>
      </c>
      <c r="J2107" s="39">
        <v>158.0</v>
      </c>
      <c r="K2107" s="40">
        <f t="array" ref="K2107:S2107">VLOOKUP(D2107, 'HUMAN RESOURCES'!D:V,{11,12,13,14,15,16,17,18,19},0)</f>
        <v>27</v>
      </c>
      <c r="L2107" s="40">
        <v>11.0</v>
      </c>
      <c r="M2107" s="40">
        <v>75.0</v>
      </c>
      <c r="N2107" s="41">
        <v>69.0</v>
      </c>
      <c r="O2107" s="42">
        <v>0.374</v>
      </c>
      <c r="P2107" s="42">
        <v>0.568</v>
      </c>
      <c r="Q2107" s="42">
        <v>0.058</v>
      </c>
      <c r="R2107" s="40">
        <v>104554.0</v>
      </c>
      <c r="S2107" s="42">
        <v>0.234</v>
      </c>
      <c r="T2107" s="43">
        <f t="array" ref="T2107:U2107">VLOOKUP(D2107, TOURISM!D:H,{4,5},0)</f>
        <v>16800000</v>
      </c>
      <c r="U2107" s="43">
        <v>1.91E7</v>
      </c>
      <c r="V2107" s="38">
        <f t="array" ref="V2107:AA2107">VLOOKUP(D2107, BUSINESS!D:P,{8,9,10,11,12,13},0)</f>
        <v>0.254</v>
      </c>
      <c r="W2107" s="37">
        <v>16.0</v>
      </c>
      <c r="X2107" s="37"/>
      <c r="Y2107" s="37">
        <v>164.0</v>
      </c>
      <c r="Z2107" s="38">
        <v>0.25</v>
      </c>
      <c r="AA2107" s="38">
        <v>0.526</v>
      </c>
      <c r="AB2107" s="44">
        <f t="shared" si="670"/>
        <v>4046.119871</v>
      </c>
      <c r="AC2107" s="44">
        <f>(I2107/R2107)*1000</f>
        <v>0.5451728294</v>
      </c>
      <c r="AD2107" s="44">
        <f t="shared" ref="AD2107:AD2108" si="706">J2107/R2107*1000</f>
        <v>1.511180825</v>
      </c>
      <c r="AE2107" s="44">
        <f t="shared" si="671"/>
        <v>160.6825181</v>
      </c>
      <c r="AF2107" s="44">
        <f t="shared" si="702"/>
        <v>182.68072</v>
      </c>
      <c r="AG2107" s="45">
        <f t="shared" si="5"/>
        <v>0.1407875209</v>
      </c>
      <c r="AH2107" s="45">
        <f t="shared" si="6"/>
        <v>0.273255814</v>
      </c>
      <c r="AI2107" s="45" t="str">
        <f t="shared" si="7"/>
        <v/>
      </c>
      <c r="AJ2107" s="45" t="str">
        <f t="shared" si="8"/>
        <v/>
      </c>
      <c r="AK2107" s="45">
        <f t="shared" si="9"/>
        <v>0.004380487617</v>
      </c>
      <c r="AL2107" s="45">
        <f t="shared" si="10"/>
        <v>-0.004361382635</v>
      </c>
      <c r="AM2107" s="45">
        <f t="shared" si="11"/>
        <v>-0.004361382635</v>
      </c>
    </row>
    <row r="2108">
      <c r="A2108" s="33" t="s">
        <v>211</v>
      </c>
      <c r="B2108" s="34" t="s">
        <v>225</v>
      </c>
      <c r="C2108" s="35" t="s">
        <v>60</v>
      </c>
      <c r="D2108" s="36" t="str">
        <f t="shared" si="1"/>
        <v>Oceania/Tonga-Oceania/2012</v>
      </c>
      <c r="E2108" s="37">
        <f t="array" ref="E2108:H2108">VLOOKUP(D2108, GDP!D:L,{6,7,8,9},0)</f>
        <v>471575497</v>
      </c>
      <c r="F2108" s="38">
        <v>0.054</v>
      </c>
      <c r="G2108" s="37">
        <v>238.0</v>
      </c>
      <c r="H2108" s="38">
        <v>0.1</v>
      </c>
      <c r="I2108" s="39" t="str">
        <f t="array" ref="I2108:J2108">VLOOKUP(D2108, ENERGY!I:M,{4,5},0)</f>
        <v/>
      </c>
      <c r="J2108" s="39">
        <v>148.5</v>
      </c>
      <c r="K2108" s="40">
        <f t="array" ref="K2108:S2108">VLOOKUP(D2108, 'HUMAN RESOURCES'!D:V,{11,12,13,14,15,16,17,18,19},0)</f>
        <v>26</v>
      </c>
      <c r="L2108" s="40">
        <v>11.0</v>
      </c>
      <c r="M2108" s="40">
        <v>75.0</v>
      </c>
      <c r="N2108" s="41">
        <v>70.0</v>
      </c>
      <c r="O2108" s="42">
        <v>0.373</v>
      </c>
      <c r="P2108" s="42">
        <v>0.568</v>
      </c>
      <c r="Q2108" s="42">
        <v>0.058</v>
      </c>
      <c r="R2108" s="40">
        <v>104941.0</v>
      </c>
      <c r="S2108" s="42">
        <v>0.235</v>
      </c>
      <c r="T2108" s="43">
        <f t="array" ref="T2108:U2108">VLOOKUP(D2108, TOURISM!D:H,{4,5},0)</f>
        <v>16800000</v>
      </c>
      <c r="U2108" s="43">
        <v>1.91E7</v>
      </c>
      <c r="V2108" s="38">
        <f t="array" ref="V2108:AA2108">VLOOKUP(D2108, BUSINESS!D:P,{8,9,10,11,12,13},0)</f>
        <v>0.254</v>
      </c>
      <c r="W2108" s="37">
        <v>16.0</v>
      </c>
      <c r="X2108" s="37">
        <v>60.0</v>
      </c>
      <c r="Y2108" s="37">
        <v>164.0</v>
      </c>
      <c r="Z2108" s="38">
        <v>0.349</v>
      </c>
      <c r="AA2108" s="38">
        <v>0.534</v>
      </c>
      <c r="AB2108" s="44">
        <f t="shared" si="670"/>
        <v>4493.720252</v>
      </c>
      <c r="AC2108" s="44"/>
      <c r="AD2108" s="44">
        <f t="shared" si="706"/>
        <v>1.415080855</v>
      </c>
      <c r="AE2108" s="44">
        <f t="shared" si="671"/>
        <v>160.0899553</v>
      </c>
      <c r="AF2108" s="44">
        <f t="shared" si="702"/>
        <v>182.0070325</v>
      </c>
      <c r="AG2108" s="45">
        <f t="shared" si="5"/>
        <v>0.1106245973</v>
      </c>
      <c r="AH2108" s="45">
        <f t="shared" si="6"/>
        <v>0.08675799087</v>
      </c>
      <c r="AI2108" s="45" t="str">
        <f t="shared" si="7"/>
        <v/>
      </c>
      <c r="AJ2108" s="45">
        <f t="shared" si="8"/>
        <v>-0.06359263475</v>
      </c>
      <c r="AK2108" s="45">
        <f t="shared" si="9"/>
        <v>0.003701436578</v>
      </c>
      <c r="AL2108" s="45">
        <f t="shared" si="10"/>
        <v>-0.00368778647</v>
      </c>
      <c r="AM2108" s="45">
        <f t="shared" si="11"/>
        <v>-0.00368778647</v>
      </c>
    </row>
    <row r="2109">
      <c r="A2109" s="33" t="s">
        <v>211</v>
      </c>
      <c r="B2109" s="34" t="s">
        <v>226</v>
      </c>
      <c r="C2109" s="35" t="s">
        <v>48</v>
      </c>
      <c r="D2109" s="36" t="str">
        <f t="shared" si="1"/>
        <v>Oceania/Vanuatu-Oceania/2000</v>
      </c>
      <c r="E2109" s="37">
        <f t="array" ref="E2109:H2109">VLOOKUP(D2109, GDP!D:L,{6,7,8,9},0)</f>
        <v>272014693</v>
      </c>
      <c r="F2109" s="38">
        <v>0.036</v>
      </c>
      <c r="G2109" s="37">
        <v>52.0</v>
      </c>
      <c r="H2109" s="38">
        <v>0.099</v>
      </c>
      <c r="I2109" s="39" t="str">
        <f t="array" ref="I2109:J2109">VLOOKUP(D2109, ENERGY!I:M,{4,5},0)</f>
        <v/>
      </c>
      <c r="J2109" s="39"/>
      <c r="K2109" s="40">
        <f t="array" ref="K2109:S2109">VLOOKUP(D2109, 'HUMAN RESOURCES'!D:V,{11,12,13,14,15,16,17,18,19},0)</f>
        <v>32</v>
      </c>
      <c r="L2109" s="40">
        <v>20.0</v>
      </c>
      <c r="M2109" s="40">
        <v>69.0</v>
      </c>
      <c r="N2109" s="41">
        <v>66.0</v>
      </c>
      <c r="O2109" s="42">
        <v>0.415</v>
      </c>
      <c r="P2109" s="42">
        <v>0.552</v>
      </c>
      <c r="Q2109" s="42">
        <v>0.033</v>
      </c>
      <c r="R2109" s="40">
        <v>185058.0</v>
      </c>
      <c r="S2109" s="42">
        <v>0.217</v>
      </c>
      <c r="T2109" s="43">
        <f t="array" ref="T2109:U2109">VLOOKUP(D2109, TOURISM!D:H,{4,5},0)</f>
        <v>69000000</v>
      </c>
      <c r="U2109" s="43">
        <v>9000000.0</v>
      </c>
      <c r="V2109" s="38" t="str">
        <f t="array" ref="V2109:AA2109">VLOOKUP(D2109, BUSINESS!D:P,{8,9,10,11,12,13},0)</f>
        <v/>
      </c>
      <c r="W2109" s="37"/>
      <c r="X2109" s="37"/>
      <c r="Y2109" s="37"/>
      <c r="Z2109" s="38">
        <v>0.021</v>
      </c>
      <c r="AA2109" s="38">
        <v>0.002</v>
      </c>
      <c r="AB2109" s="44">
        <f t="shared" si="670"/>
        <v>1469.888862</v>
      </c>
      <c r="AC2109" s="44"/>
      <c r="AD2109" s="44"/>
      <c r="AE2109" s="44">
        <f t="shared" si="671"/>
        <v>372.8560776</v>
      </c>
      <c r="AF2109" s="44">
        <f t="shared" si="702"/>
        <v>48.63340142</v>
      </c>
      <c r="AG2109" s="45" t="str">
        <f t="shared" si="5"/>
        <v/>
      </c>
      <c r="AH2109" s="45" t="str">
        <f t="shared" si="6"/>
        <v/>
      </c>
      <c r="AI2109" s="45" t="str">
        <f t="shared" si="7"/>
        <v/>
      </c>
      <c r="AJ2109" s="45" t="str">
        <f t="shared" si="8"/>
        <v/>
      </c>
      <c r="AK2109" s="45" t="str">
        <f t="shared" si="9"/>
        <v/>
      </c>
      <c r="AL2109" s="45" t="str">
        <f t="shared" si="10"/>
        <v/>
      </c>
      <c r="AM2109" s="45" t="str">
        <f t="shared" si="11"/>
        <v/>
      </c>
    </row>
    <row r="2110">
      <c r="A2110" s="33" t="s">
        <v>211</v>
      </c>
      <c r="B2110" s="34" t="s">
        <v>226</v>
      </c>
      <c r="C2110" s="35" t="s">
        <v>49</v>
      </c>
      <c r="D2110" s="36" t="str">
        <f t="shared" si="1"/>
        <v>Oceania/Vanuatu-Oceania/2001</v>
      </c>
      <c r="E2110" s="37">
        <f t="array" ref="E2110:H2110">VLOOKUP(D2110, GDP!D:L,{6,7,8,9},0)</f>
        <v>257926882</v>
      </c>
      <c r="F2110" s="38">
        <v>0.037</v>
      </c>
      <c r="G2110" s="37">
        <v>50.0</v>
      </c>
      <c r="H2110" s="38">
        <v>0.088</v>
      </c>
      <c r="I2110" s="39" t="str">
        <f t="array" ref="I2110:J2110">VLOOKUP(D2110, ENERGY!I:M,{4,5},0)</f>
        <v/>
      </c>
      <c r="J2110" s="39"/>
      <c r="K2110" s="40">
        <f t="array" ref="K2110:S2110">VLOOKUP(D2110, 'HUMAN RESOURCES'!D:V,{11,12,13,14,15,16,17,18,19},0)</f>
        <v>32</v>
      </c>
      <c r="L2110" s="40">
        <v>19.0</v>
      </c>
      <c r="M2110" s="40">
        <v>70.0</v>
      </c>
      <c r="N2110" s="41">
        <v>66.0</v>
      </c>
      <c r="O2110" s="42">
        <v>0.411</v>
      </c>
      <c r="P2110" s="42">
        <v>0.556</v>
      </c>
      <c r="Q2110" s="42">
        <v>0.033</v>
      </c>
      <c r="R2110" s="40">
        <v>189285.0</v>
      </c>
      <c r="S2110" s="42">
        <v>0.22</v>
      </c>
      <c r="T2110" s="43">
        <f t="array" ref="T2110:U2110">VLOOKUP(D2110, TOURISM!D:H,{4,5},0)</f>
        <v>58000000</v>
      </c>
      <c r="U2110" s="43">
        <v>8000000.0</v>
      </c>
      <c r="V2110" s="38" t="str">
        <f t="array" ref="V2110:AA2110">VLOOKUP(D2110, BUSINESS!D:P,{8,9,10,11,12,13},0)</f>
        <v/>
      </c>
      <c r="W2110" s="37"/>
      <c r="X2110" s="37"/>
      <c r="Y2110" s="37"/>
      <c r="Z2110" s="38">
        <v>0.028</v>
      </c>
      <c r="AA2110" s="38">
        <v>0.002</v>
      </c>
      <c r="AB2110" s="44">
        <f t="shared" si="670"/>
        <v>1362.637726</v>
      </c>
      <c r="AC2110" s="44"/>
      <c r="AD2110" s="44"/>
      <c r="AE2110" s="44">
        <f t="shared" si="671"/>
        <v>306.4162506</v>
      </c>
      <c r="AF2110" s="44">
        <f t="shared" si="702"/>
        <v>42.26431043</v>
      </c>
      <c r="AG2110" s="45">
        <f t="shared" si="5"/>
        <v>-0.07296547275</v>
      </c>
      <c r="AH2110" s="45">
        <f t="shared" si="6"/>
        <v>-0.03846153846</v>
      </c>
      <c r="AI2110" s="45" t="str">
        <f t="shared" si="7"/>
        <v/>
      </c>
      <c r="AJ2110" s="45" t="str">
        <f t="shared" si="8"/>
        <v/>
      </c>
      <c r="AK2110" s="45">
        <f t="shared" si="9"/>
        <v>0.02284148753</v>
      </c>
      <c r="AL2110" s="45">
        <f t="shared" si="10"/>
        <v>-0.1781916158</v>
      </c>
      <c r="AM2110" s="45">
        <f t="shared" si="11"/>
        <v>-0.1309612489</v>
      </c>
    </row>
    <row r="2111">
      <c r="A2111" s="33" t="s">
        <v>211</v>
      </c>
      <c r="B2111" s="34" t="s">
        <v>226</v>
      </c>
      <c r="C2111" s="35" t="s">
        <v>50</v>
      </c>
      <c r="D2111" s="36" t="str">
        <f t="shared" si="1"/>
        <v>Oceania/Vanuatu-Oceania/2002</v>
      </c>
      <c r="E2111" s="37">
        <f t="array" ref="E2111:H2111">VLOOKUP(D2111, GDP!D:L,{6,7,8,9},0)</f>
        <v>262603782</v>
      </c>
      <c r="F2111" s="38">
        <v>0.038</v>
      </c>
      <c r="G2111" s="37">
        <v>52.0</v>
      </c>
      <c r="H2111" s="38">
        <v>0.074</v>
      </c>
      <c r="I2111" s="39" t="str">
        <f t="array" ref="I2111:J2111">VLOOKUP(D2111, ENERGY!I:M,{4,5},0)</f>
        <v/>
      </c>
      <c r="J2111" s="39">
        <v>117.0</v>
      </c>
      <c r="K2111" s="40">
        <f t="array" ref="K2111:S2111">VLOOKUP(D2111, 'HUMAN RESOURCES'!D:V,{11,12,13,14,15,16,17,18,19},0)</f>
        <v>31</v>
      </c>
      <c r="L2111" s="40">
        <v>19.0</v>
      </c>
      <c r="M2111" s="40">
        <v>70.0</v>
      </c>
      <c r="N2111" s="41">
        <v>67.0</v>
      </c>
      <c r="O2111" s="42">
        <v>0.408</v>
      </c>
      <c r="P2111" s="42">
        <v>0.56</v>
      </c>
      <c r="Q2111" s="42">
        <v>0.033</v>
      </c>
      <c r="R2111" s="40">
        <v>193950.0</v>
      </c>
      <c r="S2111" s="42">
        <v>0.222</v>
      </c>
      <c r="T2111" s="43">
        <f t="array" ref="T2111:U2111">VLOOKUP(D2111, TOURISM!D:H,{4,5},0)</f>
        <v>72000000</v>
      </c>
      <c r="U2111" s="43">
        <v>1.1E7</v>
      </c>
      <c r="V2111" s="38" t="str">
        <f t="array" ref="V2111:AA2111">VLOOKUP(D2111, BUSINESS!D:P,{8,9,10,11,12,13},0)</f>
        <v/>
      </c>
      <c r="W2111" s="37"/>
      <c r="X2111" s="37"/>
      <c r="Y2111" s="37"/>
      <c r="Z2111" s="38">
        <v>0.035</v>
      </c>
      <c r="AA2111" s="38">
        <v>0.025</v>
      </c>
      <c r="AB2111" s="44">
        <f t="shared" si="670"/>
        <v>1353.976705</v>
      </c>
      <c r="AC2111" s="44"/>
      <c r="AD2111" s="44">
        <f t="shared" ref="AD2111:AD2112" si="707">J2111/R2111*1000</f>
        <v>0.6032482599</v>
      </c>
      <c r="AE2111" s="44">
        <f t="shared" si="671"/>
        <v>371.2296984</v>
      </c>
      <c r="AF2111" s="44">
        <f t="shared" si="702"/>
        <v>56.71564836</v>
      </c>
      <c r="AG2111" s="45">
        <f t="shared" si="5"/>
        <v>-0.006356070052</v>
      </c>
      <c r="AH2111" s="45">
        <f t="shared" si="6"/>
        <v>0.04</v>
      </c>
      <c r="AI2111" s="45" t="str">
        <f t="shared" si="7"/>
        <v/>
      </c>
      <c r="AJ2111" s="45" t="str">
        <f t="shared" si="8"/>
        <v/>
      </c>
      <c r="AK2111" s="45">
        <f t="shared" si="9"/>
        <v>0.02464537602</v>
      </c>
      <c r="AL2111" s="45">
        <f t="shared" si="10"/>
        <v>0.2115209217</v>
      </c>
      <c r="AM2111" s="45">
        <f t="shared" si="11"/>
        <v>0.3419276875</v>
      </c>
    </row>
    <row r="2112">
      <c r="A2112" s="33" t="s">
        <v>211</v>
      </c>
      <c r="B2112" s="34" t="s">
        <v>226</v>
      </c>
      <c r="C2112" s="35" t="s">
        <v>51</v>
      </c>
      <c r="D2112" s="36" t="str">
        <f t="shared" si="1"/>
        <v>Oceania/Vanuatu-Oceania/2003</v>
      </c>
      <c r="E2112" s="37">
        <f t="array" ref="E2112:H2112">VLOOKUP(D2112, GDP!D:L,{6,7,8,9},0)</f>
        <v>314463144</v>
      </c>
      <c r="F2112" s="38">
        <v>0.037</v>
      </c>
      <c r="G2112" s="37">
        <v>58.0</v>
      </c>
      <c r="H2112" s="38">
        <v>0.059</v>
      </c>
      <c r="I2112" s="39" t="str">
        <f t="array" ref="I2112:J2112">VLOOKUP(D2112, ENERGY!I:M,{4,5},0)</f>
        <v/>
      </c>
      <c r="J2112" s="39">
        <v>117.0</v>
      </c>
      <c r="K2112" s="40">
        <f t="array" ref="K2112:S2112">VLOOKUP(D2112, 'HUMAN RESOURCES'!D:V,{11,12,13,14,15,16,17,18,19},0)</f>
        <v>31</v>
      </c>
      <c r="L2112" s="40">
        <v>18.0</v>
      </c>
      <c r="M2112" s="40">
        <v>71.0</v>
      </c>
      <c r="N2112" s="41">
        <v>67.0</v>
      </c>
      <c r="O2112" s="42">
        <v>0.404</v>
      </c>
      <c r="P2112" s="42">
        <v>0.564</v>
      </c>
      <c r="Q2112" s="42">
        <v>0.032</v>
      </c>
      <c r="R2112" s="40">
        <v>198952.0</v>
      </c>
      <c r="S2112" s="42">
        <v>0.225</v>
      </c>
      <c r="T2112" s="43">
        <f t="array" ref="T2112:U2112">VLOOKUP(D2112, TOURISM!D:H,{4,5},0)</f>
        <v>83000000</v>
      </c>
      <c r="U2112" s="43">
        <v>1.4E7</v>
      </c>
      <c r="V2112" s="38" t="str">
        <f t="array" ref="V2112:AA2112">VLOOKUP(D2112, BUSINESS!D:P,{8,9,10,11,12,13},0)</f>
        <v/>
      </c>
      <c r="W2112" s="37">
        <v>39.0</v>
      </c>
      <c r="X2112" s="37"/>
      <c r="Y2112" s="37"/>
      <c r="Z2112" s="38">
        <v>0.039</v>
      </c>
      <c r="AA2112" s="38">
        <v>0.039</v>
      </c>
      <c r="AB2112" s="44">
        <f t="shared" si="670"/>
        <v>1580.598054</v>
      </c>
      <c r="AC2112" s="44"/>
      <c r="AD2112" s="44">
        <f t="shared" si="707"/>
        <v>0.5880815473</v>
      </c>
      <c r="AE2112" s="44">
        <f t="shared" si="671"/>
        <v>417.1860549</v>
      </c>
      <c r="AF2112" s="44">
        <f t="shared" si="702"/>
        <v>70.36873216</v>
      </c>
      <c r="AG2112" s="45">
        <f t="shared" si="5"/>
        <v>0.1673746288</v>
      </c>
      <c r="AH2112" s="45">
        <f t="shared" si="6"/>
        <v>0.1153846154</v>
      </c>
      <c r="AI2112" s="45" t="str">
        <f t="shared" si="7"/>
        <v/>
      </c>
      <c r="AJ2112" s="45">
        <f t="shared" si="8"/>
        <v>-0.02514174273</v>
      </c>
      <c r="AK2112" s="45">
        <f t="shared" si="9"/>
        <v>0.0257901521</v>
      </c>
      <c r="AL2112" s="45">
        <f t="shared" si="10"/>
        <v>0.1237949355</v>
      </c>
      <c r="AM2112" s="45">
        <f t="shared" si="11"/>
        <v>0.2407286911</v>
      </c>
    </row>
    <row r="2113">
      <c r="A2113" s="33" t="s">
        <v>211</v>
      </c>
      <c r="B2113" s="34" t="s">
        <v>226</v>
      </c>
      <c r="C2113" s="35" t="s">
        <v>52</v>
      </c>
      <c r="D2113" s="36" t="str">
        <f t="shared" si="1"/>
        <v>Oceania/Vanuatu-Oceania/2004</v>
      </c>
      <c r="E2113" s="37">
        <f t="array" ref="E2113:H2113">VLOOKUP(D2113, GDP!D:L,{6,7,8,9},0)</f>
        <v>364996869</v>
      </c>
      <c r="F2113" s="38">
        <v>0.035</v>
      </c>
      <c r="G2113" s="37">
        <v>62.0</v>
      </c>
      <c r="H2113" s="38">
        <v>0.076</v>
      </c>
      <c r="I2113" s="39" t="str">
        <f t="array" ref="I2113:J2113">VLOOKUP(D2113, ENERGY!I:M,{4,5},0)</f>
        <v/>
      </c>
      <c r="J2113" s="39"/>
      <c r="K2113" s="40">
        <f t="array" ref="K2113:S2113">VLOOKUP(D2113, 'HUMAN RESOURCES'!D:V,{11,12,13,14,15,16,17,18,19},0)</f>
        <v>30</v>
      </c>
      <c r="L2113" s="40">
        <v>18.0</v>
      </c>
      <c r="M2113" s="40">
        <v>71.0</v>
      </c>
      <c r="N2113" s="41">
        <v>67.0</v>
      </c>
      <c r="O2113" s="42">
        <v>0.4</v>
      </c>
      <c r="P2113" s="42">
        <v>0.567</v>
      </c>
      <c r="Q2113" s="42">
        <v>0.033</v>
      </c>
      <c r="R2113" s="40">
        <v>204135.0</v>
      </c>
      <c r="S2113" s="42">
        <v>0.228</v>
      </c>
      <c r="T2113" s="43">
        <f t="array" ref="T2113:U2113">VLOOKUP(D2113, TOURISM!D:H,{4,5},0)</f>
        <v>93000000</v>
      </c>
      <c r="U2113" s="43">
        <v>1.5E7</v>
      </c>
      <c r="V2113" s="38" t="str">
        <f t="array" ref="V2113:AA2113">VLOOKUP(D2113, BUSINESS!D:P,{8,9,10,11,12,13},0)</f>
        <v/>
      </c>
      <c r="W2113" s="37">
        <v>47.0</v>
      </c>
      <c r="X2113" s="37"/>
      <c r="Y2113" s="37"/>
      <c r="Z2113" s="38">
        <v>0.047</v>
      </c>
      <c r="AA2113" s="38">
        <v>0.051</v>
      </c>
      <c r="AB2113" s="44">
        <f t="shared" si="670"/>
        <v>1788.017092</v>
      </c>
      <c r="AC2113" s="44"/>
      <c r="AD2113" s="44"/>
      <c r="AE2113" s="44">
        <f t="shared" si="671"/>
        <v>455.5808656</v>
      </c>
      <c r="AF2113" s="44">
        <f t="shared" si="702"/>
        <v>73.48078477</v>
      </c>
      <c r="AG2113" s="45">
        <f t="shared" si="5"/>
        <v>0.1312282002</v>
      </c>
      <c r="AH2113" s="45">
        <f t="shared" si="6"/>
        <v>0.06896551724</v>
      </c>
      <c r="AI2113" s="45" t="str">
        <f t="shared" si="7"/>
        <v/>
      </c>
      <c r="AJ2113" s="45" t="str">
        <f t="shared" si="8"/>
        <v/>
      </c>
      <c r="AK2113" s="45">
        <f t="shared" si="9"/>
        <v>0.02605150991</v>
      </c>
      <c r="AL2113" s="45">
        <f t="shared" si="10"/>
        <v>0.09203282378</v>
      </c>
      <c r="AM2113" s="45">
        <f t="shared" si="11"/>
        <v>0.04422493518</v>
      </c>
    </row>
    <row r="2114">
      <c r="A2114" s="33" t="s">
        <v>211</v>
      </c>
      <c r="B2114" s="34" t="s">
        <v>226</v>
      </c>
      <c r="C2114" s="35" t="s">
        <v>53</v>
      </c>
      <c r="D2114" s="36" t="str">
        <f t="shared" si="1"/>
        <v>Oceania/Vanuatu-Oceania/2005</v>
      </c>
      <c r="E2114" s="37">
        <f t="array" ref="E2114:H2114">VLOOKUP(D2114, GDP!D:L,{6,7,8,9},0)</f>
        <v>394962552</v>
      </c>
      <c r="F2114" s="38">
        <v>0.033</v>
      </c>
      <c r="G2114" s="37">
        <v>61.0</v>
      </c>
      <c r="H2114" s="38">
        <v>0.075</v>
      </c>
      <c r="I2114" s="39" t="str">
        <f t="array" ref="I2114:J2114">VLOOKUP(D2114, ENERGY!I:M,{4,5},0)</f>
        <v/>
      </c>
      <c r="J2114" s="39">
        <v>70.0</v>
      </c>
      <c r="K2114" s="40">
        <f t="array" ref="K2114:S2114">VLOOKUP(D2114, 'HUMAN RESOURCES'!D:V,{11,12,13,14,15,16,17,18,19},0)</f>
        <v>29</v>
      </c>
      <c r="L2114" s="40">
        <v>18.0</v>
      </c>
      <c r="M2114" s="40">
        <v>71.0</v>
      </c>
      <c r="N2114" s="41">
        <v>67.0</v>
      </c>
      <c r="O2114" s="42">
        <v>0.397</v>
      </c>
      <c r="P2114" s="42">
        <v>0.57</v>
      </c>
      <c r="Q2114" s="42">
        <v>0.033</v>
      </c>
      <c r="R2114" s="40">
        <v>209375.0</v>
      </c>
      <c r="S2114" s="42">
        <v>0.231</v>
      </c>
      <c r="T2114" s="43">
        <f t="array" ref="T2114:U2114">VLOOKUP(D2114, TOURISM!D:H,{4,5},0)</f>
        <v>104000000</v>
      </c>
      <c r="U2114" s="43">
        <v>1.3E7</v>
      </c>
      <c r="V2114" s="38">
        <f t="array" ref="V2114:AA2114">VLOOKUP(D2114, BUSINESS!D:P,{8,9,10,11,12,13},0)</f>
        <v>0.084</v>
      </c>
      <c r="W2114" s="37">
        <v>47.0</v>
      </c>
      <c r="X2114" s="37"/>
      <c r="Y2114" s="37">
        <v>120.0</v>
      </c>
      <c r="Z2114" s="38">
        <v>0.051</v>
      </c>
      <c r="AA2114" s="38">
        <v>0.061</v>
      </c>
      <c r="AB2114" s="44">
        <f t="shared" si="670"/>
        <v>1886.388308</v>
      </c>
      <c r="AC2114" s="44"/>
      <c r="AD2114" s="44">
        <f>J2114/R2114*1000</f>
        <v>0.3343283582</v>
      </c>
      <c r="AE2114" s="44">
        <f t="shared" si="671"/>
        <v>496.7164179</v>
      </c>
      <c r="AF2114" s="44">
        <f t="shared" si="702"/>
        <v>62.08955224</v>
      </c>
      <c r="AG2114" s="45">
        <f t="shared" si="5"/>
        <v>0.05501693294</v>
      </c>
      <c r="AH2114" s="45">
        <f t="shared" si="6"/>
        <v>-0.01612903226</v>
      </c>
      <c r="AI2114" s="45" t="str">
        <f t="shared" si="7"/>
        <v/>
      </c>
      <c r="AJ2114" s="45" t="str">
        <f t="shared" si="8"/>
        <v/>
      </c>
      <c r="AK2114" s="45">
        <f t="shared" si="9"/>
        <v>0.02566928748</v>
      </c>
      <c r="AL2114" s="45">
        <f t="shared" si="10"/>
        <v>0.09029253731</v>
      </c>
      <c r="AM2114" s="45">
        <f t="shared" si="11"/>
        <v>-0.1550232836</v>
      </c>
    </row>
    <row r="2115">
      <c r="A2115" s="33" t="s">
        <v>211</v>
      </c>
      <c r="B2115" s="34" t="s">
        <v>226</v>
      </c>
      <c r="C2115" s="35" t="s">
        <v>54</v>
      </c>
      <c r="D2115" s="36" t="str">
        <f t="shared" si="1"/>
        <v>Oceania/Vanuatu-Oceania/2006</v>
      </c>
      <c r="E2115" s="37">
        <f t="array" ref="E2115:H2115">VLOOKUP(D2115, GDP!D:L,{6,7,8,9},0)</f>
        <v>437072934</v>
      </c>
      <c r="F2115" s="38">
        <v>0.031</v>
      </c>
      <c r="G2115" s="37">
        <v>64.0</v>
      </c>
      <c r="H2115" s="38">
        <v>0.083</v>
      </c>
      <c r="I2115" s="39" t="str">
        <f t="array" ref="I2115:J2115">VLOOKUP(D2115, ENERGY!I:M,{4,5},0)</f>
        <v/>
      </c>
      <c r="J2115" s="39"/>
      <c r="K2115" s="40">
        <f t="array" ref="K2115:S2115">VLOOKUP(D2115, 'HUMAN RESOURCES'!D:V,{11,12,13,14,15,16,17,18,19},0)</f>
        <v>29</v>
      </c>
      <c r="L2115" s="40">
        <v>17.0</v>
      </c>
      <c r="M2115" s="40">
        <v>72.0</v>
      </c>
      <c r="N2115" s="41">
        <v>68.0</v>
      </c>
      <c r="O2115" s="42">
        <v>0.394</v>
      </c>
      <c r="P2115" s="42">
        <v>0.572</v>
      </c>
      <c r="Q2115" s="42">
        <v>0.034</v>
      </c>
      <c r="R2115" s="40">
        <v>214654.0</v>
      </c>
      <c r="S2115" s="42">
        <v>0.234</v>
      </c>
      <c r="T2115" s="43">
        <f t="array" ref="T2115:U2115">VLOOKUP(D2115, TOURISM!D:H,{4,5},0)</f>
        <v>109000000</v>
      </c>
      <c r="U2115" s="43">
        <v>1.1E7</v>
      </c>
      <c r="V2115" s="38">
        <f t="array" ref="V2115:AA2115">VLOOKUP(D2115, BUSINESS!D:P,{8,9,10,11,12,13},0)</f>
        <v>0.084</v>
      </c>
      <c r="W2115" s="37">
        <v>47.0</v>
      </c>
      <c r="X2115" s="37"/>
      <c r="Y2115" s="37">
        <v>120.0</v>
      </c>
      <c r="Z2115" s="38">
        <v>0.059</v>
      </c>
      <c r="AA2115" s="38">
        <v>0.07</v>
      </c>
      <c r="AB2115" s="44">
        <f t="shared" si="670"/>
        <v>2036.174187</v>
      </c>
      <c r="AC2115" s="44"/>
      <c r="AD2115" s="44"/>
      <c r="AE2115" s="44">
        <f t="shared" si="671"/>
        <v>507.7939382</v>
      </c>
      <c r="AF2115" s="44">
        <f t="shared" si="702"/>
        <v>51.24525981</v>
      </c>
      <c r="AG2115" s="45">
        <f t="shared" si="5"/>
        <v>0.07940352397</v>
      </c>
      <c r="AH2115" s="45">
        <f t="shared" si="6"/>
        <v>0.04918032787</v>
      </c>
      <c r="AI2115" s="45" t="str">
        <f t="shared" si="7"/>
        <v/>
      </c>
      <c r="AJ2115" s="45" t="str">
        <f t="shared" si="8"/>
        <v/>
      </c>
      <c r="AK2115" s="45">
        <f t="shared" si="9"/>
        <v>0.02521313433</v>
      </c>
      <c r="AL2115" s="45">
        <f t="shared" si="10"/>
        <v>0.02230149808</v>
      </c>
      <c r="AM2115" s="45">
        <f t="shared" si="11"/>
        <v>-0.1746556713</v>
      </c>
    </row>
    <row r="2116">
      <c r="A2116" s="33" t="s">
        <v>211</v>
      </c>
      <c r="B2116" s="34" t="s">
        <v>226</v>
      </c>
      <c r="C2116" s="35" t="s">
        <v>55</v>
      </c>
      <c r="D2116" s="36" t="str">
        <f t="shared" si="1"/>
        <v>Oceania/Vanuatu-Oceania/2007</v>
      </c>
      <c r="E2116" s="37">
        <f t="array" ref="E2116:H2116">VLOOKUP(D2116, GDP!D:L,{6,7,8,9},0)</f>
        <v>526425740</v>
      </c>
      <c r="F2116" s="38">
        <v>0.037</v>
      </c>
      <c r="G2116" s="37">
        <v>88.0</v>
      </c>
      <c r="H2116" s="38">
        <v>0.082</v>
      </c>
      <c r="I2116" s="39" t="str">
        <f t="array" ref="I2116:J2116">VLOOKUP(D2116, ENERGY!I:M,{4,5},0)</f>
        <v/>
      </c>
      <c r="J2116" s="39"/>
      <c r="K2116" s="40">
        <f t="array" ref="K2116:S2116">VLOOKUP(D2116, 'HUMAN RESOURCES'!D:V,{11,12,13,14,15,16,17,18,19},0)</f>
        <v>28</v>
      </c>
      <c r="L2116" s="40">
        <v>17.0</v>
      </c>
      <c r="M2116" s="40">
        <v>72.0</v>
      </c>
      <c r="N2116" s="41">
        <v>68.0</v>
      </c>
      <c r="O2116" s="42">
        <v>0.391</v>
      </c>
      <c r="P2116" s="42">
        <v>0.573</v>
      </c>
      <c r="Q2116" s="42">
        <v>0.036</v>
      </c>
      <c r="R2116" s="40">
        <v>220001.0</v>
      </c>
      <c r="S2116" s="42">
        <v>0.237</v>
      </c>
      <c r="T2116" s="43">
        <f t="array" ref="T2116:U2116">VLOOKUP(D2116, TOURISM!D:H,{4,5},0)</f>
        <v>142000000</v>
      </c>
      <c r="U2116" s="43">
        <v>1.3E7</v>
      </c>
      <c r="V2116" s="38">
        <f t="array" ref="V2116:AA2116">VLOOKUP(D2116, BUSINESS!D:P,{8,9,10,11,12,13},0)</f>
        <v>0.084</v>
      </c>
      <c r="W2116" s="37">
        <v>47.0</v>
      </c>
      <c r="X2116" s="37"/>
      <c r="Y2116" s="37">
        <v>120.0</v>
      </c>
      <c r="Z2116" s="38">
        <v>0.068</v>
      </c>
      <c r="AA2116" s="38">
        <v>0.118</v>
      </c>
      <c r="AB2116" s="44">
        <f t="shared" si="670"/>
        <v>2392.833396</v>
      </c>
      <c r="AC2116" s="44"/>
      <c r="AD2116" s="44"/>
      <c r="AE2116" s="44">
        <f t="shared" si="671"/>
        <v>645.4516116</v>
      </c>
      <c r="AF2116" s="44">
        <f t="shared" si="702"/>
        <v>59.0906405</v>
      </c>
      <c r="AG2116" s="45">
        <f t="shared" si="5"/>
        <v>0.175161443</v>
      </c>
      <c r="AH2116" s="45">
        <f t="shared" si="6"/>
        <v>0.375</v>
      </c>
      <c r="AI2116" s="45" t="str">
        <f t="shared" si="7"/>
        <v/>
      </c>
      <c r="AJ2116" s="45" t="str">
        <f t="shared" si="8"/>
        <v/>
      </c>
      <c r="AK2116" s="45">
        <f t="shared" si="9"/>
        <v>0.02490985493</v>
      </c>
      <c r="AL2116" s="45">
        <f t="shared" si="10"/>
        <v>0.2710896352</v>
      </c>
      <c r="AM2116" s="45">
        <f t="shared" si="11"/>
        <v>0.1530947587</v>
      </c>
    </row>
    <row r="2117">
      <c r="A2117" s="33" t="s">
        <v>211</v>
      </c>
      <c r="B2117" s="34" t="s">
        <v>226</v>
      </c>
      <c r="C2117" s="35" t="s">
        <v>56</v>
      </c>
      <c r="D2117" s="36" t="str">
        <f t="shared" si="1"/>
        <v>Oceania/Vanuatu-Oceania/2008</v>
      </c>
      <c r="E2117" s="37">
        <f t="array" ref="E2117:H2117">VLOOKUP(D2117, GDP!D:L,{6,7,8,9},0)</f>
        <v>607983815</v>
      </c>
      <c r="F2117" s="38">
        <v>0.037</v>
      </c>
      <c r="G2117" s="37">
        <v>99.0</v>
      </c>
      <c r="H2117" s="38">
        <v>0.053</v>
      </c>
      <c r="I2117" s="39">
        <f t="array" ref="I2117:J2117">VLOOKUP(D2117, ENERGY!I:M,{4,5},0)</f>
        <v>30</v>
      </c>
      <c r="J2117" s="39">
        <v>71.5</v>
      </c>
      <c r="K2117" s="40">
        <f t="array" ref="K2117:S2117">VLOOKUP(D2117, 'HUMAN RESOURCES'!D:V,{11,12,13,14,15,16,17,18,19},0)</f>
        <v>28</v>
      </c>
      <c r="L2117" s="40">
        <v>17.0</v>
      </c>
      <c r="M2117" s="40">
        <v>72.0</v>
      </c>
      <c r="N2117" s="41">
        <v>68.0</v>
      </c>
      <c r="O2117" s="42">
        <v>0.388</v>
      </c>
      <c r="P2117" s="42">
        <v>0.574</v>
      </c>
      <c r="Q2117" s="42">
        <v>0.037</v>
      </c>
      <c r="R2117" s="40">
        <v>225398.0</v>
      </c>
      <c r="S2117" s="42">
        <v>0.24</v>
      </c>
      <c r="T2117" s="43">
        <f t="array" ref="T2117:U2117">VLOOKUP(D2117, TOURISM!D:H,{4,5},0)</f>
        <v>188000000</v>
      </c>
      <c r="U2117" s="43">
        <v>3.2E7</v>
      </c>
      <c r="V2117" s="38">
        <f t="array" ref="V2117:AA2117">VLOOKUP(D2117, BUSINESS!D:P,{8,9,10,11,12,13},0)</f>
        <v>0.084</v>
      </c>
      <c r="W2117" s="37">
        <v>47.0</v>
      </c>
      <c r="X2117" s="37"/>
      <c r="Y2117" s="37">
        <v>120.0</v>
      </c>
      <c r="Z2117" s="38">
        <v>0.073</v>
      </c>
      <c r="AA2117" s="38">
        <v>0.16</v>
      </c>
      <c r="AB2117" s="44">
        <f t="shared" si="670"/>
        <v>2697.378925</v>
      </c>
      <c r="AC2117" s="44">
        <f t="shared" ref="AC2117:AC2118" si="708">(I2117/R2117)*1000</f>
        <v>0.1330978979</v>
      </c>
      <c r="AD2117" s="44">
        <f t="shared" ref="AD2117:AD2121" si="709">J2117/R2117*1000</f>
        <v>0.3172166568</v>
      </c>
      <c r="AE2117" s="44">
        <f t="shared" si="671"/>
        <v>834.0801604</v>
      </c>
      <c r="AF2117" s="44">
        <f t="shared" si="702"/>
        <v>141.9710911</v>
      </c>
      <c r="AG2117" s="45">
        <f t="shared" si="5"/>
        <v>0.1272740215</v>
      </c>
      <c r="AH2117" s="45">
        <f t="shared" si="6"/>
        <v>0.125</v>
      </c>
      <c r="AI2117" s="45" t="str">
        <f t="shared" si="7"/>
        <v/>
      </c>
      <c r="AJ2117" s="45" t="str">
        <f t="shared" si="8"/>
        <v/>
      </c>
      <c r="AK2117" s="45">
        <f t="shared" si="9"/>
        <v>0.02453170667</v>
      </c>
      <c r="AL2117" s="45">
        <f t="shared" si="10"/>
        <v>0.2922427421</v>
      </c>
      <c r="AM2117" s="45">
        <f t="shared" si="11"/>
        <v>1.402598617</v>
      </c>
    </row>
    <row r="2118">
      <c r="A2118" s="33" t="s">
        <v>211</v>
      </c>
      <c r="B2118" s="34" t="s">
        <v>226</v>
      </c>
      <c r="C2118" s="35" t="s">
        <v>57</v>
      </c>
      <c r="D2118" s="36" t="str">
        <f t="shared" si="1"/>
        <v>Oceania/Vanuatu-Oceania/2009</v>
      </c>
      <c r="E2118" s="37">
        <f t="array" ref="E2118:H2118">VLOOKUP(D2118, GDP!D:L,{6,7,8,9},0)</f>
        <v>610075807</v>
      </c>
      <c r="F2118" s="38">
        <v>0.039</v>
      </c>
      <c r="G2118" s="37">
        <v>103.0</v>
      </c>
      <c r="H2118" s="38">
        <v>0.055</v>
      </c>
      <c r="I2118" s="39">
        <f t="array" ref="I2118:J2118">VLOOKUP(D2118, ENERGY!I:M,{4,5},0)</f>
        <v>35</v>
      </c>
      <c r="J2118" s="39">
        <v>95.0</v>
      </c>
      <c r="K2118" s="40">
        <f t="array" ref="K2118:S2118">VLOOKUP(D2118, 'HUMAN RESOURCES'!D:V,{11,12,13,14,15,16,17,18,19},0)</f>
        <v>28</v>
      </c>
      <c r="L2118" s="40">
        <v>16.0</v>
      </c>
      <c r="M2118" s="40">
        <v>73.0</v>
      </c>
      <c r="N2118" s="41">
        <v>69.0</v>
      </c>
      <c r="O2118" s="42">
        <v>0.385</v>
      </c>
      <c r="P2118" s="42">
        <v>0.576</v>
      </c>
      <c r="Q2118" s="42">
        <v>0.039</v>
      </c>
      <c r="R2118" s="40">
        <v>230833.0</v>
      </c>
      <c r="S2118" s="42">
        <v>0.243</v>
      </c>
      <c r="T2118" s="43">
        <f t="array" ref="T2118:U2118">VLOOKUP(D2118, TOURISM!D:H,{4,5},0)</f>
        <v>214000000</v>
      </c>
      <c r="U2118" s="43">
        <v>2.8E7</v>
      </c>
      <c r="V2118" s="38">
        <f t="array" ref="V2118:AA2118">VLOOKUP(D2118, BUSINESS!D:P,{8,9,10,11,12,13},0)</f>
        <v>0.084</v>
      </c>
      <c r="W2118" s="37">
        <v>47.0</v>
      </c>
      <c r="X2118" s="37"/>
      <c r="Y2118" s="37">
        <v>120.0</v>
      </c>
      <c r="Z2118" s="38">
        <v>0.075</v>
      </c>
      <c r="AA2118" s="38">
        <v>0.57</v>
      </c>
      <c r="AB2118" s="44">
        <f t="shared" si="670"/>
        <v>2642.9315</v>
      </c>
      <c r="AC2118" s="44">
        <f t="shared" si="708"/>
        <v>0.1516247677</v>
      </c>
      <c r="AD2118" s="44">
        <f t="shared" si="709"/>
        <v>0.4115529409</v>
      </c>
      <c r="AE2118" s="44">
        <f t="shared" si="671"/>
        <v>927.077151</v>
      </c>
      <c r="AF2118" s="44">
        <f t="shared" si="702"/>
        <v>121.2998142</v>
      </c>
      <c r="AG2118" s="45">
        <f t="shared" si="5"/>
        <v>-0.02018530823</v>
      </c>
      <c r="AH2118" s="45">
        <f t="shared" si="6"/>
        <v>0.0404040404</v>
      </c>
      <c r="AI2118" s="45">
        <f t="shared" si="7"/>
        <v>0.1391973129</v>
      </c>
      <c r="AJ2118" s="45">
        <f t="shared" si="8"/>
        <v>0.2973875492</v>
      </c>
      <c r="AK2118" s="45">
        <f t="shared" si="9"/>
        <v>0.02411290251</v>
      </c>
      <c r="AL2118" s="45">
        <f t="shared" si="10"/>
        <v>0.1114964664</v>
      </c>
      <c r="AM2118" s="45">
        <f t="shared" si="11"/>
        <v>-0.1456020153</v>
      </c>
    </row>
    <row r="2119">
      <c r="A2119" s="33" t="s">
        <v>211</v>
      </c>
      <c r="B2119" s="34" t="s">
        <v>226</v>
      </c>
      <c r="C2119" s="35" t="s">
        <v>58</v>
      </c>
      <c r="D2119" s="36" t="str">
        <f t="shared" si="1"/>
        <v>Oceania/Vanuatu-Oceania/2010</v>
      </c>
      <c r="E2119" s="37">
        <f t="array" ref="E2119:H2119">VLOOKUP(D2119, GDP!D:L,{6,7,8,9},0)</f>
        <v>700804286</v>
      </c>
      <c r="F2119" s="38">
        <v>0.047</v>
      </c>
      <c r="G2119" s="37">
        <v>139.0</v>
      </c>
      <c r="H2119" s="38">
        <v>0.055</v>
      </c>
      <c r="I2119" s="39" t="str">
        <f t="array" ref="I2119:J2119">VLOOKUP(D2119, ENERGY!I:M,{4,5},0)</f>
        <v/>
      </c>
      <c r="J2119" s="39">
        <v>84.0</v>
      </c>
      <c r="K2119" s="40">
        <f t="array" ref="K2119:S2119">VLOOKUP(D2119, 'HUMAN RESOURCES'!D:V,{11,12,13,14,15,16,17,18,19},0)</f>
        <v>27</v>
      </c>
      <c r="L2119" s="40">
        <v>16.0</v>
      </c>
      <c r="M2119" s="40">
        <v>73.0</v>
      </c>
      <c r="N2119" s="41">
        <v>69.0</v>
      </c>
      <c r="O2119" s="42">
        <v>0.382</v>
      </c>
      <c r="P2119" s="42">
        <v>0.579</v>
      </c>
      <c r="Q2119" s="42">
        <v>0.039</v>
      </c>
      <c r="R2119" s="40">
        <v>236299.0</v>
      </c>
      <c r="S2119" s="42">
        <v>0.246</v>
      </c>
      <c r="T2119" s="43">
        <f t="array" ref="T2119:U2119">VLOOKUP(D2119, TOURISM!D:H,{4,5},0)</f>
        <v>242000000</v>
      </c>
      <c r="U2119" s="43">
        <v>3.3E7</v>
      </c>
      <c r="V2119" s="38">
        <f t="array" ref="V2119:AA2119">VLOOKUP(D2119, BUSINESS!D:P,{8,9,10,11,12,13},0)</f>
        <v>0.084</v>
      </c>
      <c r="W2119" s="37">
        <v>47.0</v>
      </c>
      <c r="X2119" s="37"/>
      <c r="Y2119" s="37">
        <v>120.0</v>
      </c>
      <c r="Z2119" s="38">
        <v>0.08</v>
      </c>
      <c r="AA2119" s="38">
        <v>0.719</v>
      </c>
      <c r="AB2119" s="44">
        <f t="shared" si="670"/>
        <v>2965.752229</v>
      </c>
      <c r="AC2119" s="44"/>
      <c r="AD2119" s="44">
        <f t="shared" si="709"/>
        <v>0.355481826</v>
      </c>
      <c r="AE2119" s="44">
        <f t="shared" si="671"/>
        <v>1024.126213</v>
      </c>
      <c r="AF2119" s="44">
        <f t="shared" si="702"/>
        <v>139.6535745</v>
      </c>
      <c r="AG2119" s="45">
        <f t="shared" si="5"/>
        <v>0.1221449473</v>
      </c>
      <c r="AH2119" s="45">
        <f t="shared" si="6"/>
        <v>0.3495145631</v>
      </c>
      <c r="AI2119" s="45" t="str">
        <f t="shared" si="7"/>
        <v/>
      </c>
      <c r="AJ2119" s="45">
        <f t="shared" si="8"/>
        <v>-0.1362427754</v>
      </c>
      <c r="AK2119" s="45">
        <f t="shared" si="9"/>
        <v>0.02367945658</v>
      </c>
      <c r="AL2119" s="45">
        <f t="shared" si="10"/>
        <v>0.1046828323</v>
      </c>
      <c r="AM2119" s="45">
        <f t="shared" si="11"/>
        <v>0.1513090558</v>
      </c>
    </row>
    <row r="2120">
      <c r="A2120" s="33" t="s">
        <v>211</v>
      </c>
      <c r="B2120" s="34" t="s">
        <v>226</v>
      </c>
      <c r="C2120" s="35" t="s">
        <v>59</v>
      </c>
      <c r="D2120" s="36" t="str">
        <f t="shared" si="1"/>
        <v>Oceania/Vanuatu-Oceania/2011</v>
      </c>
      <c r="E2120" s="37">
        <f t="array" ref="E2120:H2120">VLOOKUP(D2120, GDP!D:L,{6,7,8,9},0)</f>
        <v>785745262</v>
      </c>
      <c r="F2120" s="38">
        <v>0.038</v>
      </c>
      <c r="G2120" s="37">
        <v>125.0</v>
      </c>
      <c r="H2120" s="38">
        <v>0.055</v>
      </c>
      <c r="I2120" s="39">
        <f t="array" ref="I2120:J2120">VLOOKUP(D2120, ENERGY!I:M,{4,5},0)</f>
        <v>30</v>
      </c>
      <c r="J2120" s="39">
        <v>55.0</v>
      </c>
      <c r="K2120" s="40">
        <f t="array" ref="K2120:S2120">VLOOKUP(D2120, 'HUMAN RESOURCES'!D:V,{11,12,13,14,15,16,17,18,19},0)</f>
        <v>27</v>
      </c>
      <c r="L2120" s="40">
        <v>15.0</v>
      </c>
      <c r="M2120" s="40">
        <v>73.0</v>
      </c>
      <c r="N2120" s="41">
        <v>69.0</v>
      </c>
      <c r="O2120" s="42">
        <v>0.378</v>
      </c>
      <c r="P2120" s="42">
        <v>0.582</v>
      </c>
      <c r="Q2120" s="42">
        <v>0.04</v>
      </c>
      <c r="R2120" s="40">
        <v>241778.0</v>
      </c>
      <c r="S2120" s="42">
        <v>0.249</v>
      </c>
      <c r="T2120" s="43">
        <f t="array" ref="T2120:U2120">VLOOKUP(D2120, TOURISM!D:H,{4,5},0)</f>
        <v>252000000</v>
      </c>
      <c r="U2120" s="43">
        <v>3.9E7</v>
      </c>
      <c r="V2120" s="38">
        <f t="array" ref="V2120:AA2120">VLOOKUP(D2120, BUSINESS!D:P,{8,9,10,11,12,13},0)</f>
        <v>0.084</v>
      </c>
      <c r="W2120" s="37">
        <v>35.0</v>
      </c>
      <c r="X2120" s="37"/>
      <c r="Y2120" s="37">
        <v>120.0</v>
      </c>
      <c r="Z2120" s="38">
        <v>0.092</v>
      </c>
      <c r="AA2120" s="38">
        <v>0.644</v>
      </c>
      <c r="AB2120" s="44">
        <f t="shared" si="670"/>
        <v>3249.862527</v>
      </c>
      <c r="AC2120" s="44">
        <f>(I2120/R2120)*1000</f>
        <v>0.1240807683</v>
      </c>
      <c r="AD2120" s="44">
        <f t="shared" si="709"/>
        <v>0.2274814086</v>
      </c>
      <c r="AE2120" s="44">
        <f t="shared" si="671"/>
        <v>1042.278454</v>
      </c>
      <c r="AF2120" s="44">
        <f t="shared" si="702"/>
        <v>161.3049988</v>
      </c>
      <c r="AG2120" s="45">
        <f t="shared" si="5"/>
        <v>0.09579704428</v>
      </c>
      <c r="AH2120" s="45">
        <f t="shared" si="6"/>
        <v>-0.1007194245</v>
      </c>
      <c r="AI2120" s="45" t="str">
        <f t="shared" si="7"/>
        <v/>
      </c>
      <c r="AJ2120" s="45">
        <f t="shared" si="8"/>
        <v>-0.3600758409</v>
      </c>
      <c r="AK2120" s="45">
        <f t="shared" si="9"/>
        <v>0.02318672529</v>
      </c>
      <c r="AL2120" s="45">
        <f t="shared" si="10"/>
        <v>0.01772461302</v>
      </c>
      <c r="AM2120" s="45">
        <f t="shared" si="11"/>
        <v>0.155036664</v>
      </c>
    </row>
    <row r="2121">
      <c r="A2121" s="33" t="s">
        <v>211</v>
      </c>
      <c r="B2121" s="34" t="s">
        <v>226</v>
      </c>
      <c r="C2121" s="35" t="s">
        <v>60</v>
      </c>
      <c r="D2121" s="36" t="str">
        <f t="shared" si="1"/>
        <v>Oceania/Vanuatu-Oceania/2012</v>
      </c>
      <c r="E2121" s="37">
        <f t="array" ref="E2121:H2121">VLOOKUP(D2121, GDP!D:L,{6,7,8,9},0)</f>
        <v>786938335</v>
      </c>
      <c r="F2121" s="38">
        <v>0.036</v>
      </c>
      <c r="G2121" s="37">
        <v>116.0</v>
      </c>
      <c r="H2121" s="38">
        <v>0.061</v>
      </c>
      <c r="I2121" s="39" t="str">
        <f t="array" ref="I2121:J2121">VLOOKUP(D2121, ENERGY!I:M,{4,5},0)</f>
        <v/>
      </c>
      <c r="J2121" s="39">
        <v>81.0</v>
      </c>
      <c r="K2121" s="40">
        <f t="array" ref="K2121:S2121">VLOOKUP(D2121, 'HUMAN RESOURCES'!D:V,{11,12,13,14,15,16,17,18,19},0)</f>
        <v>27</v>
      </c>
      <c r="L2121" s="40">
        <v>15.0</v>
      </c>
      <c r="M2121" s="40">
        <v>73.0</v>
      </c>
      <c r="N2121" s="41">
        <v>69.0</v>
      </c>
      <c r="O2121" s="42">
        <v>0.374</v>
      </c>
      <c r="P2121" s="42">
        <v>0.586</v>
      </c>
      <c r="Q2121" s="42">
        <v>0.04</v>
      </c>
      <c r="R2121" s="40">
        <v>247262.0</v>
      </c>
      <c r="S2121" s="42">
        <v>0.252</v>
      </c>
      <c r="T2121" s="43">
        <f t="array" ref="T2121:U2121">VLOOKUP(D2121, TOURISM!D:H,{4,5},0)</f>
        <v>288000000</v>
      </c>
      <c r="U2121" s="43">
        <v>4.3E7</v>
      </c>
      <c r="V2121" s="38">
        <f t="array" ref="V2121:AA2121">VLOOKUP(D2121, BUSINESS!D:P,{8,9,10,11,12,13},0)</f>
        <v>0.084</v>
      </c>
      <c r="W2121" s="37">
        <v>35.0</v>
      </c>
      <c r="X2121" s="37">
        <v>78.0</v>
      </c>
      <c r="Y2121" s="37">
        <v>120.0</v>
      </c>
      <c r="Z2121" s="38">
        <v>0.106</v>
      </c>
      <c r="AA2121" s="38">
        <v>0.591</v>
      </c>
      <c r="AB2121" s="44">
        <f t="shared" si="670"/>
        <v>3182.609277</v>
      </c>
      <c r="AC2121" s="44"/>
      <c r="AD2121" s="44">
        <f t="shared" si="709"/>
        <v>0.3275877409</v>
      </c>
      <c r="AE2121" s="44">
        <f t="shared" si="671"/>
        <v>1164.756412</v>
      </c>
      <c r="AF2121" s="44">
        <f t="shared" si="702"/>
        <v>173.9046032</v>
      </c>
      <c r="AG2121" s="45">
        <f t="shared" si="5"/>
        <v>-0.02069418304</v>
      </c>
      <c r="AH2121" s="45">
        <f t="shared" si="6"/>
        <v>-0.072</v>
      </c>
      <c r="AI2121" s="45" t="str">
        <f t="shared" si="7"/>
        <v/>
      </c>
      <c r="AJ2121" s="45">
        <f t="shared" si="8"/>
        <v>0.4400637969</v>
      </c>
      <c r="AK2121" s="45">
        <f t="shared" si="9"/>
        <v>0.02268196445</v>
      </c>
      <c r="AL2121" s="45">
        <f t="shared" si="10"/>
        <v>0.1175098247</v>
      </c>
      <c r="AM2121" s="45">
        <f t="shared" si="11"/>
        <v>0.0781104399</v>
      </c>
    </row>
    <row r="2122">
      <c r="A2122" s="33" t="s">
        <v>227</v>
      </c>
      <c r="B2122" s="34" t="s">
        <v>228</v>
      </c>
      <c r="C2122" s="35" t="s">
        <v>48</v>
      </c>
      <c r="D2122" s="36" t="str">
        <f t="shared" si="1"/>
        <v>The Americas/Antigua and Barbuda-The Americas/2000</v>
      </c>
      <c r="E2122" s="37">
        <f t="array" ref="E2122:H2122">VLOOKUP(D2122, GDP!D:L,{6,7,8,9},0)</f>
        <v>787693391</v>
      </c>
      <c r="F2122" s="38">
        <v>0.052</v>
      </c>
      <c r="G2122" s="37">
        <v>681.0</v>
      </c>
      <c r="H2122" s="38">
        <v>0.102</v>
      </c>
      <c r="I2122" s="39" t="str">
        <f t="array" ref="I2122:J2122">VLOOKUP(D2122, ENERGY!I:M,{4,5},0)</f>
        <v/>
      </c>
      <c r="J2122" s="39"/>
      <c r="K2122" s="40">
        <f t="array" ref="K2122:S2122">VLOOKUP(D2122, 'HUMAN RESOURCES'!D:V,{11,12,13,14,15,16,17,18,19},0)</f>
        <v>20</v>
      </c>
      <c r="L2122" s="40">
        <v>14.0</v>
      </c>
      <c r="M2122" s="40">
        <v>76.0</v>
      </c>
      <c r="N2122" s="41">
        <v>71.0</v>
      </c>
      <c r="O2122" s="42">
        <v>0.292</v>
      </c>
      <c r="P2122" s="42">
        <v>0.637</v>
      </c>
      <c r="Q2122" s="42">
        <v>0.071</v>
      </c>
      <c r="R2122" s="40">
        <v>77648.0</v>
      </c>
      <c r="S2122" s="42">
        <v>0.321</v>
      </c>
      <c r="T2122" s="43">
        <f t="array" ref="T2122:U2122">VLOOKUP(D2122, TOURISM!D:H,{4,5},0)</f>
        <v>291000000</v>
      </c>
      <c r="U2122" s="43">
        <v>3.1E7</v>
      </c>
      <c r="V2122" s="38" t="str">
        <f t="array" ref="V2122:AA2122">VLOOKUP(D2122, BUSINESS!D:P,{8,9,10,11,12,13},0)</f>
        <v/>
      </c>
      <c r="W2122" s="37"/>
      <c r="X2122" s="37"/>
      <c r="Y2122" s="37"/>
      <c r="Z2122" s="38">
        <v>0.065</v>
      </c>
      <c r="AA2122" s="38">
        <v>0.283</v>
      </c>
      <c r="AB2122" s="44">
        <f t="shared" si="670"/>
        <v>10144.41313</v>
      </c>
      <c r="AC2122" s="44"/>
      <c r="AD2122" s="44"/>
      <c r="AE2122" s="44">
        <f t="shared" si="671"/>
        <v>3747.681846</v>
      </c>
      <c r="AF2122" s="44">
        <f t="shared" si="702"/>
        <v>399.237585</v>
      </c>
      <c r="AG2122" s="45" t="str">
        <f t="shared" si="5"/>
        <v/>
      </c>
      <c r="AH2122" s="45" t="str">
        <f t="shared" si="6"/>
        <v/>
      </c>
      <c r="AI2122" s="45" t="str">
        <f t="shared" si="7"/>
        <v/>
      </c>
      <c r="AJ2122" s="45" t="str">
        <f t="shared" si="8"/>
        <v/>
      </c>
      <c r="AK2122" s="45" t="str">
        <f t="shared" si="9"/>
        <v/>
      </c>
      <c r="AL2122" s="45" t="str">
        <f t="shared" si="10"/>
        <v/>
      </c>
      <c r="AM2122" s="45" t="str">
        <f t="shared" si="11"/>
        <v/>
      </c>
    </row>
    <row r="2123">
      <c r="A2123" s="33" t="s">
        <v>227</v>
      </c>
      <c r="B2123" s="34" t="s">
        <v>228</v>
      </c>
      <c r="C2123" s="35" t="s">
        <v>49</v>
      </c>
      <c r="D2123" s="36" t="str">
        <f t="shared" si="1"/>
        <v>The Americas/Antigua and Barbuda-The Americas/2001</v>
      </c>
      <c r="E2123" s="37">
        <f t="array" ref="E2123:H2123">VLOOKUP(D2123, GDP!D:L,{6,7,8,9},0)</f>
        <v>778311557</v>
      </c>
      <c r="F2123" s="38">
        <v>0.04</v>
      </c>
      <c r="G2123" s="37">
        <v>408.0</v>
      </c>
      <c r="H2123" s="38">
        <v>0.122</v>
      </c>
      <c r="I2123" s="39" t="str">
        <f t="array" ref="I2123:J2123">VLOOKUP(D2123, ENERGY!I:M,{4,5},0)</f>
        <v/>
      </c>
      <c r="J2123" s="39"/>
      <c r="K2123" s="40">
        <f t="array" ref="K2123:S2123">VLOOKUP(D2123, 'HUMAN RESOURCES'!D:V,{11,12,13,14,15,16,17,18,19},0)</f>
        <v>20</v>
      </c>
      <c r="L2123" s="40">
        <v>13.0</v>
      </c>
      <c r="M2123" s="40">
        <v>76.0</v>
      </c>
      <c r="N2123" s="41">
        <v>71.0</v>
      </c>
      <c r="O2123" s="42">
        <v>0.291</v>
      </c>
      <c r="P2123" s="42">
        <v>0.639</v>
      </c>
      <c r="Q2123" s="42">
        <v>0.07</v>
      </c>
      <c r="R2123" s="40">
        <v>78972.0</v>
      </c>
      <c r="S2123" s="42">
        <v>0.317</v>
      </c>
      <c r="T2123" s="43">
        <f t="array" ref="T2123:U2123">VLOOKUP(D2123, TOURISM!D:H,{4,5},0)</f>
        <v>272000000</v>
      </c>
      <c r="U2123" s="43">
        <v>3.2E7</v>
      </c>
      <c r="V2123" s="38" t="str">
        <f t="array" ref="V2123:AA2123">VLOOKUP(D2123, BUSINESS!D:P,{8,9,10,11,12,13},0)</f>
        <v/>
      </c>
      <c r="W2123" s="37"/>
      <c r="X2123" s="37"/>
      <c r="Y2123" s="37"/>
      <c r="Z2123" s="38">
        <v>0.089</v>
      </c>
      <c r="AA2123" s="38">
        <v>0.317</v>
      </c>
      <c r="AB2123" s="44">
        <f t="shared" si="670"/>
        <v>9855.538127</v>
      </c>
      <c r="AC2123" s="44"/>
      <c r="AD2123" s="44"/>
      <c r="AE2123" s="44">
        <f t="shared" si="671"/>
        <v>3444.258725</v>
      </c>
      <c r="AF2123" s="44">
        <f t="shared" si="702"/>
        <v>405.2069088</v>
      </c>
      <c r="AG2123" s="45">
        <f t="shared" si="5"/>
        <v>-0.02847626594</v>
      </c>
      <c r="AH2123" s="45">
        <f t="shared" si="6"/>
        <v>-0.4008810573</v>
      </c>
      <c r="AI2123" s="45" t="str">
        <f t="shared" si="7"/>
        <v/>
      </c>
      <c r="AJ2123" s="45" t="str">
        <f t="shared" si="8"/>
        <v/>
      </c>
      <c r="AK2123" s="45">
        <f t="shared" si="9"/>
        <v>0.01705130847</v>
      </c>
      <c r="AL2123" s="45">
        <f t="shared" si="10"/>
        <v>-0.08096288162</v>
      </c>
      <c r="AM2123" s="45">
        <f t="shared" si="11"/>
        <v>0.01495180815</v>
      </c>
    </row>
    <row r="2124">
      <c r="A2124" s="33" t="s">
        <v>227</v>
      </c>
      <c r="B2124" s="34" t="s">
        <v>228</v>
      </c>
      <c r="C2124" s="35" t="s">
        <v>50</v>
      </c>
      <c r="D2124" s="36" t="str">
        <f t="shared" si="1"/>
        <v>The Americas/Antigua and Barbuda-The Americas/2002</v>
      </c>
      <c r="E2124" s="37">
        <f t="array" ref="E2124:H2124">VLOOKUP(D2124, GDP!D:L,{6,7,8,9},0)</f>
        <v>806505874</v>
      </c>
      <c r="F2124" s="38">
        <v>0.044</v>
      </c>
      <c r="G2124" s="37">
        <v>429.0</v>
      </c>
      <c r="H2124" s="38">
        <v>0.116</v>
      </c>
      <c r="I2124" s="39" t="str">
        <f t="array" ref="I2124:J2124">VLOOKUP(D2124, ENERGY!I:M,{4,5},0)</f>
        <v/>
      </c>
      <c r="J2124" s="39">
        <v>513.0</v>
      </c>
      <c r="K2124" s="40">
        <f t="array" ref="K2124:S2124">VLOOKUP(D2124, 'HUMAN RESOURCES'!D:V,{11,12,13,14,15,16,17,18,19},0)</f>
        <v>20</v>
      </c>
      <c r="L2124" s="40">
        <v>12.0</v>
      </c>
      <c r="M2124" s="40">
        <v>76.0</v>
      </c>
      <c r="N2124" s="41">
        <v>71.0</v>
      </c>
      <c r="O2124" s="42">
        <v>0.29</v>
      </c>
      <c r="P2124" s="42">
        <v>0.64</v>
      </c>
      <c r="Q2124" s="42">
        <v>0.07</v>
      </c>
      <c r="R2124" s="40">
        <v>80030.0</v>
      </c>
      <c r="S2124" s="42">
        <v>0.311</v>
      </c>
      <c r="T2124" s="43">
        <f t="array" ref="T2124:U2124">VLOOKUP(D2124, TOURISM!D:H,{4,5},0)</f>
        <v>274000000</v>
      </c>
      <c r="U2124" s="43">
        <v>3.3E7</v>
      </c>
      <c r="V2124" s="38" t="str">
        <f t="array" ref="V2124:AA2124">VLOOKUP(D2124, BUSINESS!D:P,{8,9,10,11,12,13},0)</f>
        <v/>
      </c>
      <c r="W2124" s="37"/>
      <c r="X2124" s="37"/>
      <c r="Y2124" s="37"/>
      <c r="Z2124" s="38">
        <v>0.125</v>
      </c>
      <c r="AA2124" s="38">
        <v>0.477</v>
      </c>
      <c r="AB2124" s="44">
        <f t="shared" si="670"/>
        <v>10077.54435</v>
      </c>
      <c r="AC2124" s="44"/>
      <c r="AD2124" s="44">
        <f t="shared" ref="AD2124:AD2127" si="710">J2124/R2124*1000</f>
        <v>6.410096214</v>
      </c>
      <c r="AE2124" s="44">
        <f t="shared" si="671"/>
        <v>3423.716106</v>
      </c>
      <c r="AF2124" s="44">
        <f t="shared" si="702"/>
        <v>412.3453705</v>
      </c>
      <c r="AG2124" s="45">
        <f t="shared" si="5"/>
        <v>0.02252603719</v>
      </c>
      <c r="AH2124" s="45">
        <f t="shared" si="6"/>
        <v>0.05147058824</v>
      </c>
      <c r="AI2124" s="45" t="str">
        <f t="shared" si="7"/>
        <v/>
      </c>
      <c r="AJ2124" s="45" t="str">
        <f t="shared" si="8"/>
        <v/>
      </c>
      <c r="AK2124" s="45">
        <f t="shared" si="9"/>
        <v>0.01339715342</v>
      </c>
      <c r="AL2124" s="45">
        <f t="shared" si="10"/>
        <v>-0.005964307502</v>
      </c>
      <c r="AM2124" s="45">
        <f t="shared" si="11"/>
        <v>0.01761683119</v>
      </c>
    </row>
    <row r="2125">
      <c r="A2125" s="33" t="s">
        <v>227</v>
      </c>
      <c r="B2125" s="34" t="s">
        <v>228</v>
      </c>
      <c r="C2125" s="35" t="s">
        <v>51</v>
      </c>
      <c r="D2125" s="36" t="str">
        <f t="shared" si="1"/>
        <v>The Americas/Antigua and Barbuda-The Americas/2003</v>
      </c>
      <c r="E2125" s="37">
        <f t="array" ref="E2125:H2125">VLOOKUP(D2125, GDP!D:L,{6,7,8,9},0)</f>
        <v>849234754</v>
      </c>
      <c r="F2125" s="38">
        <v>0.043</v>
      </c>
      <c r="G2125" s="37">
        <v>433.0</v>
      </c>
      <c r="H2125" s="38">
        <v>0.114</v>
      </c>
      <c r="I2125" s="39" t="str">
        <f t="array" ref="I2125:J2125">VLOOKUP(D2125, ENERGY!I:M,{4,5},0)</f>
        <v/>
      </c>
      <c r="J2125" s="39">
        <v>499.0</v>
      </c>
      <c r="K2125" s="40">
        <f t="array" ref="K2125:S2125">VLOOKUP(D2125, 'HUMAN RESOURCES'!D:V,{11,12,13,14,15,16,17,18,19},0)</f>
        <v>19</v>
      </c>
      <c r="L2125" s="40">
        <v>12.0</v>
      </c>
      <c r="M2125" s="40">
        <v>77.0</v>
      </c>
      <c r="N2125" s="41">
        <v>72.0</v>
      </c>
      <c r="O2125" s="42">
        <v>0.288</v>
      </c>
      <c r="P2125" s="42">
        <v>0.64</v>
      </c>
      <c r="Q2125" s="42">
        <v>0.071</v>
      </c>
      <c r="R2125" s="40">
        <v>80904.0</v>
      </c>
      <c r="S2125" s="42">
        <v>0.305</v>
      </c>
      <c r="T2125" s="43">
        <f t="array" ref="T2125:U2125">VLOOKUP(D2125, TOURISM!D:H,{4,5},0)</f>
        <v>300000000</v>
      </c>
      <c r="U2125" s="43">
        <v>3.5E7</v>
      </c>
      <c r="V2125" s="38" t="str">
        <f t="array" ref="V2125:AA2125">VLOOKUP(D2125, BUSINESS!D:P,{8,9,10,11,12,13},0)</f>
        <v/>
      </c>
      <c r="W2125" s="37"/>
      <c r="X2125" s="37"/>
      <c r="Y2125" s="37"/>
      <c r="Z2125" s="38">
        <v>0.172</v>
      </c>
      <c r="AA2125" s="38">
        <v>0.57</v>
      </c>
      <c r="AB2125" s="44">
        <f t="shared" si="670"/>
        <v>10496.82035</v>
      </c>
      <c r="AC2125" s="44"/>
      <c r="AD2125" s="44">
        <f t="shared" si="710"/>
        <v>6.167803817</v>
      </c>
      <c r="AE2125" s="44">
        <f t="shared" si="671"/>
        <v>3708.098487</v>
      </c>
      <c r="AF2125" s="44">
        <f t="shared" si="702"/>
        <v>432.6114902</v>
      </c>
      <c r="AG2125" s="45">
        <f t="shared" si="5"/>
        <v>0.04160497783</v>
      </c>
      <c r="AH2125" s="45">
        <f t="shared" si="6"/>
        <v>0.009324009324</v>
      </c>
      <c r="AI2125" s="45" t="str">
        <f t="shared" si="7"/>
        <v/>
      </c>
      <c r="AJ2125" s="45">
        <f t="shared" si="8"/>
        <v>-0.03779855855</v>
      </c>
      <c r="AK2125" s="45">
        <f t="shared" si="9"/>
        <v>0.01092090466</v>
      </c>
      <c r="AL2125" s="45">
        <f t="shared" si="10"/>
        <v>0.08306248877</v>
      </c>
      <c r="AM2125" s="45">
        <f t="shared" si="11"/>
        <v>0.04914841084</v>
      </c>
    </row>
    <row r="2126">
      <c r="A2126" s="33" t="s">
        <v>227</v>
      </c>
      <c r="B2126" s="34" t="s">
        <v>228</v>
      </c>
      <c r="C2126" s="35" t="s">
        <v>52</v>
      </c>
      <c r="D2126" s="36" t="str">
        <f t="shared" si="1"/>
        <v>The Americas/Antigua and Barbuda-The Americas/2004</v>
      </c>
      <c r="E2126" s="37">
        <f t="array" ref="E2126:H2126">VLOOKUP(D2126, GDP!D:L,{6,7,8,9},0)</f>
        <v>905113767</v>
      </c>
      <c r="F2126" s="38">
        <v>0.044</v>
      </c>
      <c r="G2126" s="37">
        <v>457.0</v>
      </c>
      <c r="H2126" s="38">
        <v>0.128</v>
      </c>
      <c r="I2126" s="39" t="str">
        <f t="array" ref="I2126:J2126">VLOOKUP(D2126, ENERGY!I:M,{4,5},0)</f>
        <v/>
      </c>
      <c r="J2126" s="39">
        <v>458.0</v>
      </c>
      <c r="K2126" s="40">
        <f t="array" ref="K2126:S2126">VLOOKUP(D2126, 'HUMAN RESOURCES'!D:V,{11,12,13,14,15,16,17,18,19},0)</f>
        <v>19</v>
      </c>
      <c r="L2126" s="40">
        <v>11.0</v>
      </c>
      <c r="M2126" s="40">
        <v>77.0</v>
      </c>
      <c r="N2126" s="41">
        <v>72.0</v>
      </c>
      <c r="O2126" s="42">
        <v>0.286</v>
      </c>
      <c r="P2126" s="42">
        <v>0.642</v>
      </c>
      <c r="Q2126" s="42">
        <v>0.072</v>
      </c>
      <c r="R2126" s="40">
        <v>81718.0</v>
      </c>
      <c r="S2126" s="42">
        <v>0.298</v>
      </c>
      <c r="T2126" s="43">
        <f t="array" ref="T2126:U2126">VLOOKUP(D2126, TOURISM!D:H,{4,5},0)</f>
        <v>337000000</v>
      </c>
      <c r="U2126" s="43">
        <v>3.8E7</v>
      </c>
      <c r="V2126" s="38" t="str">
        <f t="array" ref="V2126:AA2126">VLOOKUP(D2126, BUSINESS!D:P,{8,9,10,11,12,13},0)</f>
        <v/>
      </c>
      <c r="W2126" s="37"/>
      <c r="X2126" s="37"/>
      <c r="Y2126" s="37"/>
      <c r="Z2126" s="38">
        <v>0.243</v>
      </c>
      <c r="AA2126" s="38">
        <v>0.661</v>
      </c>
      <c r="AB2126" s="44">
        <f t="shared" si="670"/>
        <v>11076.06362</v>
      </c>
      <c r="AC2126" s="44"/>
      <c r="AD2126" s="44">
        <f t="shared" si="710"/>
        <v>5.604640349</v>
      </c>
      <c r="AE2126" s="44">
        <f t="shared" si="671"/>
        <v>4123.938422</v>
      </c>
      <c r="AF2126" s="44">
        <f t="shared" si="702"/>
        <v>465.013828</v>
      </c>
      <c r="AG2126" s="45">
        <f t="shared" si="5"/>
        <v>0.05518273598</v>
      </c>
      <c r="AH2126" s="45">
        <f t="shared" si="6"/>
        <v>0.05542725173</v>
      </c>
      <c r="AI2126" s="45" t="str">
        <f t="shared" si="7"/>
        <v/>
      </c>
      <c r="AJ2126" s="45">
        <f t="shared" si="8"/>
        <v>-0.09130696842</v>
      </c>
      <c r="AK2126" s="45">
        <f t="shared" si="9"/>
        <v>0.01006130723</v>
      </c>
      <c r="AL2126" s="45">
        <f t="shared" si="10"/>
        <v>0.1121437137</v>
      </c>
      <c r="AM2126" s="45">
        <f t="shared" si="11"/>
        <v>0.07489939268</v>
      </c>
    </row>
    <row r="2127">
      <c r="A2127" s="33" t="s">
        <v>227</v>
      </c>
      <c r="B2127" s="34" t="s">
        <v>228</v>
      </c>
      <c r="C2127" s="35" t="s">
        <v>53</v>
      </c>
      <c r="D2127" s="36" t="str">
        <f t="shared" si="1"/>
        <v>The Americas/Antigua and Barbuda-The Americas/2005</v>
      </c>
      <c r="E2127" s="37">
        <f t="array" ref="E2127:H2127">VLOOKUP(D2127, GDP!D:L,{6,7,8,9},0)</f>
        <v>1001970945</v>
      </c>
      <c r="F2127" s="38">
        <v>0.041</v>
      </c>
      <c r="G2127" s="37">
        <v>453.0</v>
      </c>
      <c r="H2127" s="38">
        <v>0.12</v>
      </c>
      <c r="I2127" s="39">
        <f t="array" ref="I2127:J2127">VLOOKUP(D2127, ENERGY!I:M,{4,5},0)</f>
        <v>141.5</v>
      </c>
      <c r="J2127" s="39">
        <v>427.5</v>
      </c>
      <c r="K2127" s="40">
        <f t="array" ref="K2127:S2127">VLOOKUP(D2127, 'HUMAN RESOURCES'!D:V,{11,12,13,14,15,16,17,18,19},0)</f>
        <v>19</v>
      </c>
      <c r="L2127" s="40">
        <v>11.0</v>
      </c>
      <c r="M2127" s="40">
        <v>77.0</v>
      </c>
      <c r="N2127" s="41">
        <v>72.0</v>
      </c>
      <c r="O2127" s="42">
        <v>0.283</v>
      </c>
      <c r="P2127" s="42">
        <v>0.644</v>
      </c>
      <c r="Q2127" s="42">
        <v>0.073</v>
      </c>
      <c r="R2127" s="40">
        <v>82565.0</v>
      </c>
      <c r="S2127" s="42">
        <v>0.292</v>
      </c>
      <c r="T2127" s="43">
        <f t="array" ref="T2127:U2127">VLOOKUP(D2127, TOURISM!D:H,{4,5},0)</f>
        <v>309000000</v>
      </c>
      <c r="U2127" s="43">
        <v>4.0E7</v>
      </c>
      <c r="V2127" s="38">
        <f t="array" ref="V2127:AA2127">VLOOKUP(D2127, BUSINESS!D:P,{8,9,10,11,12,13},0)</f>
        <v>0.515</v>
      </c>
      <c r="W2127" s="37">
        <v>31.0</v>
      </c>
      <c r="X2127" s="37"/>
      <c r="Y2127" s="37">
        <v>184.0</v>
      </c>
      <c r="Z2127" s="38">
        <v>0.27</v>
      </c>
      <c r="AA2127" s="38">
        <v>1.042</v>
      </c>
      <c r="AB2127" s="44">
        <f t="shared" si="670"/>
        <v>12135.54103</v>
      </c>
      <c r="AC2127" s="44">
        <f>(I2127/R2127)*1000</f>
        <v>1.713801248</v>
      </c>
      <c r="AD2127" s="44">
        <f t="shared" si="710"/>
        <v>5.177738751</v>
      </c>
      <c r="AE2127" s="44">
        <f t="shared" si="671"/>
        <v>3742.505904</v>
      </c>
      <c r="AF2127" s="44">
        <f t="shared" si="702"/>
        <v>484.4667837</v>
      </c>
      <c r="AG2127" s="45">
        <f t="shared" si="5"/>
        <v>0.09565468774</v>
      </c>
      <c r="AH2127" s="45">
        <f t="shared" si="6"/>
        <v>-0.00875273523</v>
      </c>
      <c r="AI2127" s="45" t="str">
        <f t="shared" si="7"/>
        <v/>
      </c>
      <c r="AJ2127" s="45">
        <f t="shared" si="8"/>
        <v>-0.07616931162</v>
      </c>
      <c r="AK2127" s="45">
        <f t="shared" si="9"/>
        <v>0.01036491348</v>
      </c>
      <c r="AL2127" s="45">
        <f t="shared" si="10"/>
        <v>-0.09249229229</v>
      </c>
      <c r="AM2127" s="45">
        <f t="shared" si="11"/>
        <v>0.04183306932</v>
      </c>
    </row>
    <row r="2128">
      <c r="A2128" s="33" t="s">
        <v>227</v>
      </c>
      <c r="B2128" s="34" t="s">
        <v>228</v>
      </c>
      <c r="C2128" s="35" t="s">
        <v>54</v>
      </c>
      <c r="D2128" s="36" t="str">
        <f t="shared" si="1"/>
        <v>The Americas/Antigua and Barbuda-The Americas/2006</v>
      </c>
      <c r="E2128" s="37">
        <f t="array" ref="E2128:H2128">VLOOKUP(D2128, GDP!D:L,{6,7,8,9},0)</f>
        <v>1141418340</v>
      </c>
      <c r="F2128" s="38">
        <v>0.045</v>
      </c>
      <c r="G2128" s="37">
        <v>544.0</v>
      </c>
      <c r="H2128" s="38">
        <v>0.114</v>
      </c>
      <c r="I2128" s="39" t="str">
        <f t="array" ref="I2128:J2128">VLOOKUP(D2128, ENERGY!I:M,{4,5},0)</f>
        <v/>
      </c>
      <c r="J2128" s="39"/>
      <c r="K2128" s="40">
        <f t="array" ref="K2128:S2128">VLOOKUP(D2128, 'HUMAN RESOURCES'!D:V,{11,12,13,14,15,16,17,18,19},0)</f>
        <v>18</v>
      </c>
      <c r="L2128" s="40">
        <v>10.0</v>
      </c>
      <c r="M2128" s="40">
        <v>77.0</v>
      </c>
      <c r="N2128" s="41">
        <v>72.0</v>
      </c>
      <c r="O2128" s="42">
        <v>0.28</v>
      </c>
      <c r="P2128" s="42">
        <v>0.647</v>
      </c>
      <c r="Q2128" s="42">
        <v>0.073</v>
      </c>
      <c r="R2128" s="40">
        <v>83467.0</v>
      </c>
      <c r="S2128" s="42">
        <v>0.286</v>
      </c>
      <c r="T2128" s="43">
        <f t="array" ref="T2128:U2128">VLOOKUP(D2128, TOURISM!D:H,{4,5},0)</f>
        <v>327000000</v>
      </c>
      <c r="U2128" s="43">
        <v>4.5E7</v>
      </c>
      <c r="V2128" s="38">
        <f t="array" ref="V2128:AA2128">VLOOKUP(D2128, BUSINESS!D:P,{8,9,10,11,12,13},0)</f>
        <v>0.476</v>
      </c>
      <c r="W2128" s="37">
        <v>21.0</v>
      </c>
      <c r="X2128" s="37"/>
      <c r="Y2128" s="37">
        <v>184.0</v>
      </c>
      <c r="Z2128" s="38">
        <v>0.3</v>
      </c>
      <c r="AA2128" s="38">
        <v>1.32</v>
      </c>
      <c r="AB2128" s="44">
        <f t="shared" si="670"/>
        <v>13675.08524</v>
      </c>
      <c r="AC2128" s="44"/>
      <c r="AD2128" s="44"/>
      <c r="AE2128" s="44">
        <f t="shared" si="671"/>
        <v>3917.715984</v>
      </c>
      <c r="AF2128" s="44">
        <f t="shared" si="702"/>
        <v>539.1352271</v>
      </c>
      <c r="AG2128" s="45">
        <f t="shared" si="5"/>
        <v>0.1268624292</v>
      </c>
      <c r="AH2128" s="45">
        <f t="shared" si="6"/>
        <v>0.2008830022</v>
      </c>
      <c r="AI2128" s="45" t="str">
        <f t="shared" si="7"/>
        <v/>
      </c>
      <c r="AJ2128" s="45" t="str">
        <f t="shared" si="8"/>
        <v/>
      </c>
      <c r="AK2128" s="45">
        <f t="shared" si="9"/>
        <v>0.01092472597</v>
      </c>
      <c r="AL2128" s="45">
        <f t="shared" si="10"/>
        <v>0.04681624655</v>
      </c>
      <c r="AM2128" s="45">
        <f t="shared" si="11"/>
        <v>0.1128425006</v>
      </c>
    </row>
    <row r="2129">
      <c r="A2129" s="33" t="s">
        <v>227</v>
      </c>
      <c r="B2129" s="34" t="s">
        <v>228</v>
      </c>
      <c r="C2129" s="35" t="s">
        <v>55</v>
      </c>
      <c r="D2129" s="36" t="str">
        <f t="shared" si="1"/>
        <v>The Americas/Antigua and Barbuda-The Americas/2007</v>
      </c>
      <c r="E2129" s="37">
        <f t="array" ref="E2129:H2129">VLOOKUP(D2129, GDP!D:L,{6,7,8,9},0)</f>
        <v>1289259236</v>
      </c>
      <c r="F2129" s="38">
        <v>0.045</v>
      </c>
      <c r="G2129" s="37">
        <v>607.0</v>
      </c>
      <c r="H2129" s="38">
        <v>0.109</v>
      </c>
      <c r="I2129" s="39" t="str">
        <f t="array" ref="I2129:J2129">VLOOKUP(D2129, ENERGY!I:M,{4,5},0)</f>
        <v/>
      </c>
      <c r="J2129" s="39"/>
      <c r="K2129" s="40">
        <f t="array" ref="K2129:S2129">VLOOKUP(D2129, 'HUMAN RESOURCES'!D:V,{11,12,13,14,15,16,17,18,19},0)</f>
        <v>18</v>
      </c>
      <c r="L2129" s="40">
        <v>10.0</v>
      </c>
      <c r="M2129" s="40">
        <v>77.0</v>
      </c>
      <c r="N2129" s="41">
        <v>72.0</v>
      </c>
      <c r="O2129" s="42">
        <v>0.276</v>
      </c>
      <c r="P2129" s="42">
        <v>0.651</v>
      </c>
      <c r="Q2129" s="42">
        <v>0.073</v>
      </c>
      <c r="R2129" s="40">
        <v>84397.0</v>
      </c>
      <c r="S2129" s="42">
        <v>0.28</v>
      </c>
      <c r="T2129" s="43">
        <f t="array" ref="T2129:U2129">VLOOKUP(D2129, TOURISM!D:H,{4,5},0)</f>
        <v>338000000</v>
      </c>
      <c r="U2129" s="43">
        <v>5.2E7</v>
      </c>
      <c r="V2129" s="38">
        <f t="array" ref="V2129:AA2129">VLOOKUP(D2129, BUSINESS!D:P,{8,9,10,11,12,13},0)</f>
        <v>0.462</v>
      </c>
      <c r="W2129" s="37">
        <v>21.0</v>
      </c>
      <c r="X2129" s="37"/>
      <c r="Y2129" s="37">
        <v>184.0</v>
      </c>
      <c r="Z2129" s="38">
        <v>0.34</v>
      </c>
      <c r="AA2129" s="38">
        <v>1.332</v>
      </c>
      <c r="AB2129" s="44">
        <f t="shared" si="670"/>
        <v>15276.12636</v>
      </c>
      <c r="AC2129" s="44"/>
      <c r="AD2129" s="44"/>
      <c r="AE2129" s="44">
        <f t="shared" si="671"/>
        <v>4004.88169</v>
      </c>
      <c r="AF2129" s="44">
        <f t="shared" si="702"/>
        <v>616.1356446</v>
      </c>
      <c r="AG2129" s="45">
        <f t="shared" si="5"/>
        <v>0.1170772309</v>
      </c>
      <c r="AH2129" s="45">
        <f t="shared" si="6"/>
        <v>0.1158088235</v>
      </c>
      <c r="AI2129" s="45" t="str">
        <f t="shared" si="7"/>
        <v/>
      </c>
      <c r="AJ2129" s="45" t="str">
        <f t="shared" si="8"/>
        <v/>
      </c>
      <c r="AK2129" s="45">
        <f t="shared" si="9"/>
        <v>0.01114212803</v>
      </c>
      <c r="AL2129" s="45">
        <f t="shared" si="10"/>
        <v>0.02224911324</v>
      </c>
      <c r="AM2129" s="45">
        <f t="shared" si="11"/>
        <v>0.1428220856</v>
      </c>
    </row>
    <row r="2130">
      <c r="A2130" s="33" t="s">
        <v>227</v>
      </c>
      <c r="B2130" s="34" t="s">
        <v>228</v>
      </c>
      <c r="C2130" s="35" t="s">
        <v>56</v>
      </c>
      <c r="D2130" s="36" t="str">
        <f t="shared" si="1"/>
        <v>The Americas/Antigua and Barbuda-The Americas/2008</v>
      </c>
      <c r="E2130" s="37">
        <f t="array" ref="E2130:H2130">VLOOKUP(D2130, GDP!D:L,{6,7,8,9},0)</f>
        <v>1347407407</v>
      </c>
      <c r="F2130" s="38">
        <v>0.046</v>
      </c>
      <c r="G2130" s="37">
        <v>698.0</v>
      </c>
      <c r="H2130" s="38">
        <v>0.104</v>
      </c>
      <c r="I2130" s="39" t="str">
        <f t="array" ref="I2130:J2130">VLOOKUP(D2130, ENERGY!I:M,{4,5},0)</f>
        <v/>
      </c>
      <c r="J2130" s="39">
        <v>367.0</v>
      </c>
      <c r="K2130" s="40">
        <f t="array" ref="K2130:S2130">VLOOKUP(D2130, 'HUMAN RESOURCES'!D:V,{11,12,13,14,15,16,17,18,19},0)</f>
        <v>18</v>
      </c>
      <c r="L2130" s="40">
        <v>9.0</v>
      </c>
      <c r="M2130" s="40">
        <v>77.0</v>
      </c>
      <c r="N2130" s="41">
        <v>73.0</v>
      </c>
      <c r="O2130" s="42">
        <v>0.271</v>
      </c>
      <c r="P2130" s="42">
        <v>0.656</v>
      </c>
      <c r="Q2130" s="42">
        <v>0.073</v>
      </c>
      <c r="R2130" s="40">
        <v>85349.0</v>
      </c>
      <c r="S2130" s="42">
        <v>0.274</v>
      </c>
      <c r="T2130" s="43">
        <f t="array" ref="T2130:U2130">VLOOKUP(D2130, TOURISM!D:H,{4,5},0)</f>
        <v>334000000</v>
      </c>
      <c r="U2130" s="43">
        <v>5.8E7</v>
      </c>
      <c r="V2130" s="38">
        <f t="array" ref="V2130:AA2130">VLOOKUP(D2130, BUSINESS!D:P,{8,9,10,11,12,13},0)</f>
        <v>0.462</v>
      </c>
      <c r="W2130" s="37">
        <v>21.0</v>
      </c>
      <c r="X2130" s="37"/>
      <c r="Y2130" s="37">
        <v>207.0</v>
      </c>
      <c r="Z2130" s="38">
        <v>0.38</v>
      </c>
      <c r="AA2130" s="38">
        <v>1.6</v>
      </c>
      <c r="AB2130" s="44">
        <f t="shared" si="670"/>
        <v>15787.03215</v>
      </c>
      <c r="AC2130" s="44"/>
      <c r="AD2130" s="44">
        <f t="shared" ref="AD2130:AD2131" si="711">J2130/R2130*1000</f>
        <v>4.299991798</v>
      </c>
      <c r="AE2130" s="44">
        <f t="shared" si="671"/>
        <v>3913.344034</v>
      </c>
      <c r="AF2130" s="44">
        <f t="shared" si="702"/>
        <v>679.5627365</v>
      </c>
      <c r="AG2130" s="45">
        <f t="shared" si="5"/>
        <v>0.03344472174</v>
      </c>
      <c r="AH2130" s="45">
        <f t="shared" si="6"/>
        <v>0.1499176277</v>
      </c>
      <c r="AI2130" s="45" t="str">
        <f t="shared" si="7"/>
        <v/>
      </c>
      <c r="AJ2130" s="45" t="str">
        <f t="shared" si="8"/>
        <v/>
      </c>
      <c r="AK2130" s="45">
        <f t="shared" si="9"/>
        <v>0.0112800218</v>
      </c>
      <c r="AL2130" s="45">
        <f t="shared" si="10"/>
        <v>-0.02285651929</v>
      </c>
      <c r="AM2130" s="45">
        <f t="shared" si="11"/>
        <v>0.1029433899</v>
      </c>
    </row>
    <row r="2131">
      <c r="A2131" s="33" t="s">
        <v>227</v>
      </c>
      <c r="B2131" s="34" t="s">
        <v>228</v>
      </c>
      <c r="C2131" s="35" t="s">
        <v>57</v>
      </c>
      <c r="D2131" s="36" t="str">
        <f t="shared" si="1"/>
        <v>The Americas/Antigua and Barbuda-The Americas/2009</v>
      </c>
      <c r="E2131" s="37">
        <f t="array" ref="E2131:H2131">VLOOKUP(D2131, GDP!D:L,{6,7,8,9},0)</f>
        <v>1206296296</v>
      </c>
      <c r="F2131" s="38">
        <v>0.044</v>
      </c>
      <c r="G2131" s="37">
        <v>702.0</v>
      </c>
      <c r="H2131" s="38">
        <v>0.104</v>
      </c>
      <c r="I2131" s="39">
        <f t="array" ref="I2131:J2131">VLOOKUP(D2131, ENERGY!I:M,{4,5},0)</f>
        <v>143</v>
      </c>
      <c r="J2131" s="39">
        <v>425.0</v>
      </c>
      <c r="K2131" s="40">
        <f t="array" ref="K2131:S2131">VLOOKUP(D2131, 'HUMAN RESOURCES'!D:V,{11,12,13,14,15,16,17,18,19},0)</f>
        <v>17</v>
      </c>
      <c r="L2131" s="40">
        <v>9.0</v>
      </c>
      <c r="M2131" s="40">
        <v>78.0</v>
      </c>
      <c r="N2131" s="41">
        <v>73.0</v>
      </c>
      <c r="O2131" s="42">
        <v>0.267</v>
      </c>
      <c r="P2131" s="42">
        <v>0.661</v>
      </c>
      <c r="Q2131" s="42">
        <v>0.073</v>
      </c>
      <c r="R2131" s="40">
        <v>86300.0</v>
      </c>
      <c r="S2131" s="42">
        <v>0.268</v>
      </c>
      <c r="T2131" s="43">
        <f t="array" ref="T2131:U2131">VLOOKUP(D2131, TOURISM!D:H,{4,5},0)</f>
        <v>305000000</v>
      </c>
      <c r="U2131" s="43">
        <v>5.4E7</v>
      </c>
      <c r="V2131" s="38">
        <f t="array" ref="V2131:AA2131">VLOOKUP(D2131, BUSINESS!D:P,{8,9,10,11,12,13},0)</f>
        <v>0.41</v>
      </c>
      <c r="W2131" s="37">
        <v>21.0</v>
      </c>
      <c r="X2131" s="37"/>
      <c r="Y2131" s="37">
        <v>207.0</v>
      </c>
      <c r="Z2131" s="38">
        <v>0.42</v>
      </c>
      <c r="AA2131" s="38">
        <v>1.563</v>
      </c>
      <c r="AB2131" s="44">
        <f t="shared" si="670"/>
        <v>13977.94086</v>
      </c>
      <c r="AC2131" s="44">
        <f>(I2131/R2131)*1000</f>
        <v>1.657010429</v>
      </c>
      <c r="AD2131" s="44">
        <f t="shared" si="711"/>
        <v>4.924681344</v>
      </c>
      <c r="AE2131" s="44">
        <f t="shared" si="671"/>
        <v>3534.183082</v>
      </c>
      <c r="AF2131" s="44">
        <f t="shared" si="702"/>
        <v>625.7242178</v>
      </c>
      <c r="AG2131" s="45">
        <f t="shared" si="5"/>
        <v>-0.1145935015</v>
      </c>
      <c r="AH2131" s="45">
        <f t="shared" si="6"/>
        <v>0.005730659026</v>
      </c>
      <c r="AI2131" s="45" t="str">
        <f t="shared" si="7"/>
        <v/>
      </c>
      <c r="AJ2131" s="45">
        <f t="shared" si="8"/>
        <v>0.1452769156</v>
      </c>
      <c r="AK2131" s="45">
        <f t="shared" si="9"/>
        <v>0.01114248556</v>
      </c>
      <c r="AL2131" s="45">
        <f t="shared" si="10"/>
        <v>-0.09688924584</v>
      </c>
      <c r="AM2131" s="45">
        <f t="shared" si="11"/>
        <v>-0.07922523674</v>
      </c>
    </row>
    <row r="2132">
      <c r="A2132" s="33" t="s">
        <v>227</v>
      </c>
      <c r="B2132" s="34" t="s">
        <v>228</v>
      </c>
      <c r="C2132" s="35" t="s">
        <v>58</v>
      </c>
      <c r="D2132" s="36" t="str">
        <f t="shared" si="1"/>
        <v>The Americas/Antigua and Barbuda-The Americas/2010</v>
      </c>
      <c r="E2132" s="37">
        <f t="array" ref="E2132:H2132">VLOOKUP(D2132, GDP!D:L,{6,7,8,9},0)</f>
        <v>1135555556</v>
      </c>
      <c r="F2132" s="38">
        <v>0.046</v>
      </c>
      <c r="G2132" s="37">
        <v>638.0</v>
      </c>
      <c r="H2132" s="38">
        <v>0.101</v>
      </c>
      <c r="I2132" s="39" t="str">
        <f t="array" ref="I2132:J2132">VLOOKUP(D2132, ENERGY!I:M,{4,5},0)</f>
        <v/>
      </c>
      <c r="J2132" s="39"/>
      <c r="K2132" s="40">
        <f t="array" ref="K2132:S2132">VLOOKUP(D2132, 'HUMAN RESOURCES'!D:V,{11,12,13,14,15,16,17,18,19},0)</f>
        <v>17</v>
      </c>
      <c r="L2132" s="40">
        <v>9.0</v>
      </c>
      <c r="M2132" s="40">
        <v>78.0</v>
      </c>
      <c r="N2132" s="41">
        <v>73.0</v>
      </c>
      <c r="O2132" s="42">
        <v>0.262</v>
      </c>
      <c r="P2132" s="42">
        <v>0.665</v>
      </c>
      <c r="Q2132" s="42">
        <v>0.072</v>
      </c>
      <c r="R2132" s="40">
        <v>87233.0</v>
      </c>
      <c r="S2132" s="42">
        <v>0.262</v>
      </c>
      <c r="T2132" s="43">
        <f t="array" ref="T2132:U2132">VLOOKUP(D2132, TOURISM!D:H,{4,5},0)</f>
        <v>298000000</v>
      </c>
      <c r="U2132" s="43">
        <v>5.2E7</v>
      </c>
      <c r="V2132" s="38">
        <f t="array" ref="V2132:AA2132">VLOOKUP(D2132, BUSINESS!D:P,{8,9,10,11,12,13},0)</f>
        <v>0.41</v>
      </c>
      <c r="W2132" s="37">
        <v>21.0</v>
      </c>
      <c r="X2132" s="37"/>
      <c r="Y2132" s="37">
        <v>207.0</v>
      </c>
      <c r="Z2132" s="38">
        <v>0.47</v>
      </c>
      <c r="AA2132" s="38">
        <v>1.926</v>
      </c>
      <c r="AB2132" s="44">
        <f t="shared" si="670"/>
        <v>13017.49975</v>
      </c>
      <c r="AC2132" s="44"/>
      <c r="AD2132" s="44"/>
      <c r="AE2132" s="44">
        <f t="shared" si="671"/>
        <v>3416.138388</v>
      </c>
      <c r="AF2132" s="44">
        <f t="shared" si="702"/>
        <v>596.1046852</v>
      </c>
      <c r="AG2132" s="45">
        <f t="shared" si="5"/>
        <v>-0.06871120101</v>
      </c>
      <c r="AH2132" s="45">
        <f t="shared" si="6"/>
        <v>-0.09116809117</v>
      </c>
      <c r="AI2132" s="45" t="str">
        <f t="shared" si="7"/>
        <v/>
      </c>
      <c r="AJ2132" s="45" t="str">
        <f t="shared" si="8"/>
        <v/>
      </c>
      <c r="AK2132" s="45">
        <f t="shared" si="9"/>
        <v>0.01081112399</v>
      </c>
      <c r="AL2132" s="45">
        <f t="shared" si="10"/>
        <v>-0.033400843</v>
      </c>
      <c r="AM2132" s="45">
        <f t="shared" si="11"/>
        <v>-0.04733640132</v>
      </c>
    </row>
    <row r="2133">
      <c r="A2133" s="33" t="s">
        <v>227</v>
      </c>
      <c r="B2133" s="34" t="s">
        <v>228</v>
      </c>
      <c r="C2133" s="35" t="s">
        <v>59</v>
      </c>
      <c r="D2133" s="36" t="str">
        <f t="shared" si="1"/>
        <v>The Americas/Antigua and Barbuda-The Americas/2011</v>
      </c>
      <c r="E2133" s="37">
        <f t="array" ref="E2133:H2133">VLOOKUP(D2133, GDP!D:L,{6,7,8,9},0)</f>
        <v>1127037037</v>
      </c>
      <c r="F2133" s="38">
        <v>0.057</v>
      </c>
      <c r="G2133" s="37">
        <v>736.0</v>
      </c>
      <c r="H2133" s="38">
        <v>0.11</v>
      </c>
      <c r="I2133" s="39" t="str">
        <f t="array" ref="I2133:J2133">VLOOKUP(D2133, ENERGY!I:M,{4,5},0)</f>
        <v/>
      </c>
      <c r="J2133" s="39">
        <v>345.0</v>
      </c>
      <c r="K2133" s="40">
        <f t="array" ref="K2133:S2133">VLOOKUP(D2133, 'HUMAN RESOURCES'!D:V,{11,12,13,14,15,16,17,18,19},0)</f>
        <v>17</v>
      </c>
      <c r="L2133" s="40">
        <v>8.0</v>
      </c>
      <c r="M2133" s="40">
        <v>78.0</v>
      </c>
      <c r="N2133" s="41">
        <v>73.0</v>
      </c>
      <c r="O2133" s="42">
        <v>0.258</v>
      </c>
      <c r="P2133" s="42">
        <v>0.67</v>
      </c>
      <c r="Q2133" s="42">
        <v>0.072</v>
      </c>
      <c r="R2133" s="40">
        <v>88152.0</v>
      </c>
      <c r="S2133" s="42">
        <v>0.257</v>
      </c>
      <c r="T2133" s="43">
        <f t="array" ref="T2133:U2133">VLOOKUP(D2133, TOURISM!D:H,{4,5},0)</f>
        <v>312000000</v>
      </c>
      <c r="U2133" s="43">
        <v>5.0E7</v>
      </c>
      <c r="V2133" s="38">
        <f t="array" ref="V2133:AA2133">VLOOKUP(D2133, BUSINESS!D:P,{8,9,10,11,12,13},0)</f>
        <v>0.41</v>
      </c>
      <c r="W2133" s="37">
        <v>21.0</v>
      </c>
      <c r="X2133" s="37"/>
      <c r="Y2133" s="37">
        <v>207.0</v>
      </c>
      <c r="Z2133" s="38">
        <v>0.53</v>
      </c>
      <c r="AA2133" s="38">
        <v>1.997</v>
      </c>
      <c r="AB2133" s="44">
        <f t="shared" si="670"/>
        <v>12785.15561</v>
      </c>
      <c r="AC2133" s="44"/>
      <c r="AD2133" s="44">
        <f t="shared" ref="AD2133:AD2134" si="712">J2133/R2133*1000</f>
        <v>3.913694528</v>
      </c>
      <c r="AE2133" s="44">
        <f t="shared" si="671"/>
        <v>3539.341138</v>
      </c>
      <c r="AF2133" s="44">
        <f t="shared" si="702"/>
        <v>567.2021055</v>
      </c>
      <c r="AG2133" s="45">
        <f t="shared" si="5"/>
        <v>-0.01784860009</v>
      </c>
      <c r="AH2133" s="45">
        <f t="shared" si="6"/>
        <v>0.1536050157</v>
      </c>
      <c r="AI2133" s="45" t="str">
        <f t="shared" si="7"/>
        <v/>
      </c>
      <c r="AJ2133" s="45" t="str">
        <f t="shared" si="8"/>
        <v/>
      </c>
      <c r="AK2133" s="45">
        <f t="shared" si="9"/>
        <v>0.01053500395</v>
      </c>
      <c r="AL2133" s="45">
        <f t="shared" si="10"/>
        <v>0.03606491777</v>
      </c>
      <c r="AM2133" s="45">
        <f t="shared" si="11"/>
        <v>-0.0484857449</v>
      </c>
    </row>
    <row r="2134">
      <c r="A2134" s="33" t="s">
        <v>227</v>
      </c>
      <c r="B2134" s="34" t="s">
        <v>228</v>
      </c>
      <c r="C2134" s="35" t="s">
        <v>60</v>
      </c>
      <c r="D2134" s="36" t="str">
        <f t="shared" si="1"/>
        <v>The Americas/Antigua and Barbuda-The Americas/2012</v>
      </c>
      <c r="E2134" s="37">
        <f t="array" ref="E2134:H2134">VLOOKUP(D2134, GDP!D:L,{6,7,8,9},0)</f>
        <v>1194074074</v>
      </c>
      <c r="F2134" s="38">
        <v>0.055</v>
      </c>
      <c r="G2134" s="37">
        <v>703.0</v>
      </c>
      <c r="H2134" s="38">
        <v>0.109</v>
      </c>
      <c r="I2134" s="39">
        <f t="array" ref="I2134:J2134">VLOOKUP(D2134, ENERGY!I:M,{4,5},0)</f>
        <v>135</v>
      </c>
      <c r="J2134" s="39">
        <v>385.0</v>
      </c>
      <c r="K2134" s="40">
        <f t="array" ref="K2134:S2134">VLOOKUP(D2134, 'HUMAN RESOURCES'!D:V,{11,12,13,14,15,16,17,18,19},0)</f>
        <v>17</v>
      </c>
      <c r="L2134" s="40">
        <v>8.0</v>
      </c>
      <c r="M2134" s="40">
        <v>78.0</v>
      </c>
      <c r="N2134" s="41">
        <v>73.0</v>
      </c>
      <c r="O2134" s="42">
        <v>0.254</v>
      </c>
      <c r="P2134" s="42">
        <v>0.675</v>
      </c>
      <c r="Q2134" s="42">
        <v>0.071</v>
      </c>
      <c r="R2134" s="40">
        <v>89069.0</v>
      </c>
      <c r="S2134" s="42">
        <v>0.251</v>
      </c>
      <c r="T2134" s="43">
        <f t="array" ref="T2134:U2134">VLOOKUP(D2134, TOURISM!D:H,{4,5},0)</f>
        <v>312000000</v>
      </c>
      <c r="U2134" s="43">
        <v>5.0E7</v>
      </c>
      <c r="V2134" s="38">
        <f t="array" ref="V2134:AA2134">VLOOKUP(D2134, BUSINESS!D:P,{8,9,10,11,12,13},0)</f>
        <v>0.41</v>
      </c>
      <c r="W2134" s="37">
        <v>21.0</v>
      </c>
      <c r="X2134" s="37">
        <v>66.0</v>
      </c>
      <c r="Y2134" s="37">
        <v>207.0</v>
      </c>
      <c r="Z2134" s="38">
        <v>0.59</v>
      </c>
      <c r="AA2134" s="38">
        <v>1.43</v>
      </c>
      <c r="AB2134" s="44">
        <f t="shared" si="670"/>
        <v>13406.16908</v>
      </c>
      <c r="AC2134" s="44">
        <f>(I2134/R2134)*1000</f>
        <v>1.515678856</v>
      </c>
      <c r="AD2134" s="44">
        <f t="shared" si="712"/>
        <v>4.322491551</v>
      </c>
      <c r="AE2134" s="44">
        <f t="shared" si="671"/>
        <v>3502.902244</v>
      </c>
      <c r="AF2134" s="44">
        <f t="shared" si="702"/>
        <v>561.3625392</v>
      </c>
      <c r="AG2134" s="45">
        <f t="shared" si="5"/>
        <v>0.04857300883</v>
      </c>
      <c r="AH2134" s="45">
        <f t="shared" si="6"/>
        <v>-0.04483695652</v>
      </c>
      <c r="AI2134" s="45" t="str">
        <f t="shared" si="7"/>
        <v/>
      </c>
      <c r="AJ2134" s="45">
        <f t="shared" si="8"/>
        <v>0.1044529717</v>
      </c>
      <c r="AK2134" s="45">
        <f t="shared" si="9"/>
        <v>0.01040248661</v>
      </c>
      <c r="AL2134" s="45">
        <f t="shared" si="10"/>
        <v>-0.01029538897</v>
      </c>
      <c r="AM2134" s="45">
        <f t="shared" si="11"/>
        <v>-0.01029538897</v>
      </c>
    </row>
    <row r="2135">
      <c r="A2135" s="33" t="s">
        <v>227</v>
      </c>
      <c r="B2135" s="34" t="s">
        <v>229</v>
      </c>
      <c r="C2135" s="35" t="s">
        <v>48</v>
      </c>
      <c r="D2135" s="36" t="str">
        <f t="shared" si="1"/>
        <v>The Americas/Argentina-The Americas/2000</v>
      </c>
      <c r="E2135" s="37">
        <f t="array" ref="E2135:H2135">VLOOKUP(D2135, GDP!D:L,{6,7,8,9},0)</f>
        <v>344000000000</v>
      </c>
      <c r="F2135" s="38">
        <v>0.085</v>
      </c>
      <c r="G2135" s="37">
        <v>995.0</v>
      </c>
      <c r="H2135" s="38">
        <v>0.141</v>
      </c>
      <c r="I2135" s="39" t="str">
        <f t="array" ref="I2135:J2135">VLOOKUP(D2135, ENERGY!I:M,{4,5},0)</f>
        <v/>
      </c>
      <c r="J2135" s="39"/>
      <c r="K2135" s="40">
        <f t="array" ref="K2135:S2135">VLOOKUP(D2135, 'HUMAN RESOURCES'!D:V,{11,12,13,14,15,16,17,18,19},0)</f>
        <v>19</v>
      </c>
      <c r="L2135" s="40">
        <v>18.0</v>
      </c>
      <c r="M2135" s="40">
        <v>78.0</v>
      </c>
      <c r="N2135" s="41">
        <v>70.0</v>
      </c>
      <c r="O2135" s="42">
        <v>0.279</v>
      </c>
      <c r="P2135" s="42">
        <v>0.621</v>
      </c>
      <c r="Q2135" s="42">
        <v>0.099</v>
      </c>
      <c r="R2135" s="40">
        <v>3.6903067E7</v>
      </c>
      <c r="S2135" s="42">
        <v>0.891</v>
      </c>
      <c r="T2135" s="43">
        <f t="array" ref="T2135:U2135">VLOOKUP(D2135, TOURISM!D:H,{4,5},0)</f>
        <v>3195000000</v>
      </c>
      <c r="U2135" s="43">
        <v>5.46E9</v>
      </c>
      <c r="V2135" s="38" t="str">
        <f t="array" ref="V2135:AA2135">VLOOKUP(D2135, BUSINESS!D:P,{8,9,10,11,12,13},0)</f>
        <v/>
      </c>
      <c r="W2135" s="37"/>
      <c r="X2135" s="37"/>
      <c r="Y2135" s="37"/>
      <c r="Z2135" s="38">
        <v>0.07</v>
      </c>
      <c r="AA2135" s="38">
        <v>0.176</v>
      </c>
      <c r="AB2135" s="44">
        <f t="shared" si="670"/>
        <v>9321.718436</v>
      </c>
      <c r="AC2135" s="44"/>
      <c r="AD2135" s="44"/>
      <c r="AE2135" s="44">
        <f t="shared" si="671"/>
        <v>86.57816978</v>
      </c>
      <c r="AF2135" s="44">
        <f t="shared" si="702"/>
        <v>147.9551822</v>
      </c>
      <c r="AG2135" s="45" t="str">
        <f t="shared" si="5"/>
        <v/>
      </c>
      <c r="AH2135" s="45" t="str">
        <f t="shared" si="6"/>
        <v/>
      </c>
      <c r="AI2135" s="45" t="str">
        <f t="shared" si="7"/>
        <v/>
      </c>
      <c r="AJ2135" s="45" t="str">
        <f t="shared" si="8"/>
        <v/>
      </c>
      <c r="AK2135" s="45" t="str">
        <f t="shared" si="9"/>
        <v/>
      </c>
      <c r="AL2135" s="45" t="str">
        <f t="shared" si="10"/>
        <v/>
      </c>
      <c r="AM2135" s="45" t="str">
        <f t="shared" si="11"/>
        <v/>
      </c>
    </row>
    <row r="2136">
      <c r="A2136" s="33" t="s">
        <v>227</v>
      </c>
      <c r="B2136" s="34" t="s">
        <v>229</v>
      </c>
      <c r="C2136" s="35" t="s">
        <v>49</v>
      </c>
      <c r="D2136" s="36" t="str">
        <f t="shared" si="1"/>
        <v>The Americas/Argentina-The Americas/2001</v>
      </c>
      <c r="E2136" s="37">
        <f t="array" ref="E2136:H2136">VLOOKUP(D2136, GDP!D:L,{6,7,8,9},0)</f>
        <v>325000000000</v>
      </c>
      <c r="F2136" s="38">
        <v>0.092</v>
      </c>
      <c r="G2136" s="37">
        <v>710.0</v>
      </c>
      <c r="H2136" s="38">
        <v>0.111</v>
      </c>
      <c r="I2136" s="39">
        <f t="array" ref="I2136:J2136">VLOOKUP(D2136, ENERGY!I:M,{4,5},0)</f>
        <v>80112</v>
      </c>
      <c r="J2136" s="39"/>
      <c r="K2136" s="40">
        <f t="array" ref="K2136:S2136">VLOOKUP(D2136, 'HUMAN RESOURCES'!D:V,{11,12,13,14,15,16,17,18,19},0)</f>
        <v>18</v>
      </c>
      <c r="L2136" s="40">
        <v>18.0</v>
      </c>
      <c r="M2136" s="40">
        <v>78.0</v>
      </c>
      <c r="N2136" s="41">
        <v>70.0</v>
      </c>
      <c r="O2136" s="42">
        <v>0.276</v>
      </c>
      <c r="P2136" s="42">
        <v>0.624</v>
      </c>
      <c r="Q2136" s="42">
        <v>0.1</v>
      </c>
      <c r="R2136" s="40">
        <v>3.7273361E7</v>
      </c>
      <c r="S2136" s="42">
        <v>0.893</v>
      </c>
      <c r="T2136" s="43">
        <f t="array" ref="T2136:U2136">VLOOKUP(D2136, TOURISM!D:H,{4,5},0)</f>
        <v>2756000000</v>
      </c>
      <c r="U2136" s="43">
        <v>4.888E9</v>
      </c>
      <c r="V2136" s="38" t="str">
        <f t="array" ref="V2136:AA2136">VLOOKUP(D2136, BUSINESS!D:P,{8,9,10,11,12,13},0)</f>
        <v/>
      </c>
      <c r="W2136" s="37"/>
      <c r="X2136" s="37"/>
      <c r="Y2136" s="37"/>
      <c r="Z2136" s="38">
        <v>0.098</v>
      </c>
      <c r="AA2136" s="38">
        <v>0.181</v>
      </c>
      <c r="AB2136" s="44">
        <f t="shared" si="670"/>
        <v>8719.363945</v>
      </c>
      <c r="AC2136" s="44">
        <f t="shared" ref="AC2136:AC2140" si="713">(I2136/R2136)*1000</f>
        <v>2.149309798</v>
      </c>
      <c r="AD2136" s="44"/>
      <c r="AE2136" s="44">
        <f t="shared" si="671"/>
        <v>73.94020625</v>
      </c>
      <c r="AF2136" s="44">
        <f t="shared" si="702"/>
        <v>131.1392337</v>
      </c>
      <c r="AG2136" s="45">
        <f t="shared" si="5"/>
        <v>-0.06461839579</v>
      </c>
      <c r="AH2136" s="45">
        <f t="shared" si="6"/>
        <v>-0.2864321608</v>
      </c>
      <c r="AI2136" s="45" t="str">
        <f t="shared" si="7"/>
        <v/>
      </c>
      <c r="AJ2136" s="45" t="str">
        <f t="shared" si="8"/>
        <v/>
      </c>
      <c r="AK2136" s="45">
        <f t="shared" si="9"/>
        <v>0.01003423374</v>
      </c>
      <c r="AL2136" s="45">
        <f t="shared" si="10"/>
        <v>-0.1459717104</v>
      </c>
      <c r="AM2136" s="45">
        <f t="shared" si="11"/>
        <v>-0.1136556907</v>
      </c>
    </row>
    <row r="2137">
      <c r="A2137" s="33" t="s">
        <v>227</v>
      </c>
      <c r="B2137" s="34" t="s">
        <v>229</v>
      </c>
      <c r="C2137" s="35" t="s">
        <v>50</v>
      </c>
      <c r="D2137" s="36" t="str">
        <f t="shared" si="1"/>
        <v>The Americas/Argentina-The Americas/2002</v>
      </c>
      <c r="E2137" s="37">
        <f t="array" ref="E2137:H2137">VLOOKUP(D2137, GDP!D:L,{6,7,8,9},0)</f>
        <v>124000000000</v>
      </c>
      <c r="F2137" s="38">
        <v>0.094</v>
      </c>
      <c r="G2137" s="37">
        <v>676.0</v>
      </c>
      <c r="H2137" s="38">
        <v>0.277</v>
      </c>
      <c r="I2137" s="39">
        <f t="array" ref="I2137:J2137">VLOOKUP(D2137, ENERGY!I:M,{4,5},0)</f>
        <v>78162</v>
      </c>
      <c r="J2137" s="39">
        <v>180512.0</v>
      </c>
      <c r="K2137" s="40">
        <f t="array" ref="K2137:S2137">VLOOKUP(D2137, 'HUMAN RESOURCES'!D:V,{11,12,13,14,15,16,17,18,19},0)</f>
        <v>18</v>
      </c>
      <c r="L2137" s="40">
        <v>17.0</v>
      </c>
      <c r="M2137" s="40">
        <v>78.0</v>
      </c>
      <c r="N2137" s="41">
        <v>71.0</v>
      </c>
      <c r="O2137" s="42">
        <v>0.273</v>
      </c>
      <c r="P2137" s="42">
        <v>0.626</v>
      </c>
      <c r="Q2137" s="42">
        <v>0.101</v>
      </c>
      <c r="R2137" s="40">
        <v>3.7627545E7</v>
      </c>
      <c r="S2137" s="42">
        <v>0.895</v>
      </c>
      <c r="T2137" s="43">
        <f t="array" ref="T2137:U2137">VLOOKUP(D2137, TOURISM!D:H,{4,5},0)</f>
        <v>1716000000</v>
      </c>
      <c r="U2137" s="43">
        <v>2.744E9</v>
      </c>
      <c r="V2137" s="38" t="str">
        <f t="array" ref="V2137:AA2137">VLOOKUP(D2137, BUSINESS!D:P,{8,9,10,11,12,13},0)</f>
        <v/>
      </c>
      <c r="W2137" s="37"/>
      <c r="X2137" s="37"/>
      <c r="Y2137" s="37"/>
      <c r="Z2137" s="38">
        <v>0.109</v>
      </c>
      <c r="AA2137" s="38">
        <v>0.175</v>
      </c>
      <c r="AB2137" s="44">
        <f t="shared" si="670"/>
        <v>3295.458154</v>
      </c>
      <c r="AC2137" s="44">
        <f t="shared" si="713"/>
        <v>2.077254841</v>
      </c>
      <c r="AD2137" s="44">
        <f t="shared" ref="AD2137:AD2140" si="714">J2137/R2137*1000</f>
        <v>4.797336632</v>
      </c>
      <c r="AE2137" s="44">
        <f t="shared" si="671"/>
        <v>45.60488865</v>
      </c>
      <c r="AF2137" s="44">
        <f t="shared" si="702"/>
        <v>72.9252998</v>
      </c>
      <c r="AG2137" s="45">
        <f t="shared" si="5"/>
        <v>-0.6220529186</v>
      </c>
      <c r="AH2137" s="45">
        <f t="shared" si="6"/>
        <v>-0.04788732394</v>
      </c>
      <c r="AI2137" s="45">
        <f t="shared" si="7"/>
        <v>-0.03352469578</v>
      </c>
      <c r="AJ2137" s="45" t="str">
        <f t="shared" si="8"/>
        <v/>
      </c>
      <c r="AK2137" s="45">
        <f t="shared" si="9"/>
        <v>0.009502335998</v>
      </c>
      <c r="AL2137" s="45">
        <f t="shared" si="10"/>
        <v>-0.3832193476</v>
      </c>
      <c r="AM2137" s="45">
        <f t="shared" si="11"/>
        <v>-0.4439093646</v>
      </c>
    </row>
    <row r="2138">
      <c r="A2138" s="33" t="s">
        <v>227</v>
      </c>
      <c r="B2138" s="34" t="s">
        <v>229</v>
      </c>
      <c r="C2138" s="35" t="s">
        <v>51</v>
      </c>
      <c r="D2138" s="36" t="str">
        <f t="shared" si="1"/>
        <v>The Americas/Argentina-The Americas/2003</v>
      </c>
      <c r="E2138" s="37">
        <f t="array" ref="E2138:H2138">VLOOKUP(D2138, GDP!D:L,{6,7,8,9},0)</f>
        <v>157000000000</v>
      </c>
      <c r="F2138" s="38">
        <v>0.083</v>
      </c>
      <c r="G2138" s="37">
        <v>225.0</v>
      </c>
      <c r="H2138" s="38">
        <v>0.517</v>
      </c>
      <c r="I2138" s="39">
        <f t="array" ref="I2138:J2138">VLOOKUP(D2138, ENERGY!I:M,{4,5},0)</f>
        <v>76075</v>
      </c>
      <c r="J2138" s="39">
        <v>179639.0</v>
      </c>
      <c r="K2138" s="40">
        <f t="array" ref="K2138:S2138">VLOOKUP(D2138, 'HUMAN RESOURCES'!D:V,{11,12,13,14,15,16,17,18,19},0)</f>
        <v>18</v>
      </c>
      <c r="L2138" s="40">
        <v>17.0</v>
      </c>
      <c r="M2138" s="40">
        <v>78.0</v>
      </c>
      <c r="N2138" s="41">
        <v>71.0</v>
      </c>
      <c r="O2138" s="42">
        <v>0.27</v>
      </c>
      <c r="P2138" s="42">
        <v>0.629</v>
      </c>
      <c r="Q2138" s="42">
        <v>0.101</v>
      </c>
      <c r="R2138" s="40">
        <v>3.7970411E7</v>
      </c>
      <c r="S2138" s="42">
        <v>0.897</v>
      </c>
      <c r="T2138" s="43">
        <f t="array" ref="T2138:U2138">VLOOKUP(D2138, TOURISM!D:H,{4,5},0)</f>
        <v>2306000000</v>
      </c>
      <c r="U2138" s="43">
        <v>2.997E9</v>
      </c>
      <c r="V2138" s="38" t="str">
        <f t="array" ref="V2138:AA2138">VLOOKUP(D2138, BUSINESS!D:P,{8,9,10,11,12,13},0)</f>
        <v/>
      </c>
      <c r="W2138" s="37">
        <v>66.0</v>
      </c>
      <c r="X2138" s="37"/>
      <c r="Y2138" s="37"/>
      <c r="Z2138" s="38">
        <v>0.119</v>
      </c>
      <c r="AA2138" s="38">
        <v>0.207</v>
      </c>
      <c r="AB2138" s="44">
        <f t="shared" si="670"/>
        <v>4134.798541</v>
      </c>
      <c r="AC2138" s="44">
        <f t="shared" si="713"/>
        <v>2.003533752</v>
      </c>
      <c r="AD2138" s="44">
        <f t="shared" si="714"/>
        <v>4.731025956</v>
      </c>
      <c r="AE2138" s="44">
        <f t="shared" si="671"/>
        <v>60.73149959</v>
      </c>
      <c r="AF2138" s="44">
        <f t="shared" si="702"/>
        <v>78.92988043</v>
      </c>
      <c r="AG2138" s="45">
        <f t="shared" si="5"/>
        <v>0.2546961142</v>
      </c>
      <c r="AH2138" s="45">
        <f t="shared" si="6"/>
        <v>-0.6671597633</v>
      </c>
      <c r="AI2138" s="45">
        <f t="shared" si="7"/>
        <v>-0.03548967021</v>
      </c>
      <c r="AJ2138" s="45">
        <f t="shared" si="8"/>
        <v>-0.01382239378</v>
      </c>
      <c r="AK2138" s="45">
        <f t="shared" si="9"/>
        <v>0.009112101255</v>
      </c>
      <c r="AL2138" s="45">
        <f t="shared" si="10"/>
        <v>0.3316883646</v>
      </c>
      <c r="AM2138" s="45">
        <f t="shared" si="11"/>
        <v>0.08233878557</v>
      </c>
    </row>
    <row r="2139">
      <c r="A2139" s="33" t="s">
        <v>227</v>
      </c>
      <c r="B2139" s="34" t="s">
        <v>229</v>
      </c>
      <c r="C2139" s="35" t="s">
        <v>52</v>
      </c>
      <c r="D2139" s="36" t="str">
        <f t="shared" si="1"/>
        <v>The Americas/Argentina-The Americas/2004</v>
      </c>
      <c r="E2139" s="37">
        <f t="array" ref="E2139:H2139">VLOOKUP(D2139, GDP!D:L,{6,7,8,9},0)</f>
        <v>183000000000</v>
      </c>
      <c r="F2139" s="38">
        <v>0.082</v>
      </c>
      <c r="G2139" s="37">
        <v>280.0</v>
      </c>
      <c r="H2139" s="38">
        <v>0.191</v>
      </c>
      <c r="I2139" s="39">
        <f t="array" ref="I2139:J2139">VLOOKUP(D2139, ENERGY!I:M,{4,5},0)</f>
        <v>77794</v>
      </c>
      <c r="J2139" s="39">
        <v>190057.0</v>
      </c>
      <c r="K2139" s="40">
        <f t="array" ref="K2139:S2139">VLOOKUP(D2139, 'HUMAN RESOURCES'!D:V,{11,12,13,14,15,16,17,18,19},0)</f>
        <v>18</v>
      </c>
      <c r="L2139" s="40">
        <v>16.0</v>
      </c>
      <c r="M2139" s="40">
        <v>78.0</v>
      </c>
      <c r="N2139" s="41">
        <v>71.0</v>
      </c>
      <c r="O2139" s="42">
        <v>0.266</v>
      </c>
      <c r="P2139" s="42">
        <v>0.632</v>
      </c>
      <c r="Q2139" s="42">
        <v>0.102</v>
      </c>
      <c r="R2139" s="40">
        <v>3.8308779E7</v>
      </c>
      <c r="S2139" s="42">
        <v>0.899</v>
      </c>
      <c r="T2139" s="43">
        <f t="array" ref="T2139:U2139">VLOOKUP(D2139, TOURISM!D:H,{4,5},0)</f>
        <v>2660000000</v>
      </c>
      <c r="U2139" s="43">
        <v>3.208E9</v>
      </c>
      <c r="V2139" s="38" t="str">
        <f t="array" ref="V2139:AA2139">VLOOKUP(D2139, BUSINESS!D:P,{8,9,10,11,12,13},0)</f>
        <v/>
      </c>
      <c r="W2139" s="37">
        <v>30.0</v>
      </c>
      <c r="X2139" s="37"/>
      <c r="Y2139" s="37"/>
      <c r="Z2139" s="38">
        <v>0.16</v>
      </c>
      <c r="AA2139" s="38">
        <v>0.353</v>
      </c>
      <c r="AB2139" s="44">
        <f t="shared" si="670"/>
        <v>4776.972923</v>
      </c>
      <c r="AC2139" s="44">
        <f t="shared" si="713"/>
        <v>2.030709462</v>
      </c>
      <c r="AD2139" s="44">
        <f t="shared" si="714"/>
        <v>4.961186573</v>
      </c>
      <c r="AE2139" s="44">
        <f t="shared" si="671"/>
        <v>69.43578129</v>
      </c>
      <c r="AF2139" s="44">
        <f t="shared" si="702"/>
        <v>83.74059638</v>
      </c>
      <c r="AG2139" s="45">
        <f t="shared" si="5"/>
        <v>0.1553097148</v>
      </c>
      <c r="AH2139" s="45">
        <f t="shared" si="6"/>
        <v>0.2444444444</v>
      </c>
      <c r="AI2139" s="45">
        <f t="shared" si="7"/>
        <v>0.01356388959</v>
      </c>
      <c r="AJ2139" s="45">
        <f t="shared" si="8"/>
        <v>0.04864919768</v>
      </c>
      <c r="AK2139" s="45">
        <f t="shared" si="9"/>
        <v>0.008911359953</v>
      </c>
      <c r="AL2139" s="45">
        <f t="shared" si="10"/>
        <v>0.1433240041</v>
      </c>
      <c r="AM2139" s="45">
        <f t="shared" si="11"/>
        <v>0.06094923653</v>
      </c>
    </row>
    <row r="2140">
      <c r="A2140" s="33" t="s">
        <v>227</v>
      </c>
      <c r="B2140" s="34" t="s">
        <v>229</v>
      </c>
      <c r="C2140" s="35" t="s">
        <v>53</v>
      </c>
      <c r="D2140" s="36" t="str">
        <f t="shared" si="1"/>
        <v>The Americas/Argentina-The Americas/2005</v>
      </c>
      <c r="E2140" s="37">
        <f t="array" ref="E2140:H2140">VLOOKUP(D2140, GDP!D:L,{6,7,8,9},0)</f>
        <v>223000000000</v>
      </c>
      <c r="F2140" s="38">
        <v>0.082</v>
      </c>
      <c r="G2140" s="37">
        <v>327.0</v>
      </c>
      <c r="H2140" s="38">
        <v>0.068</v>
      </c>
      <c r="I2140" s="39">
        <f t="array" ref="I2140:J2140">VLOOKUP(D2140, ENERGY!I:M,{4,5},0)</f>
        <v>70323</v>
      </c>
      <c r="J2140" s="39">
        <v>170684.0</v>
      </c>
      <c r="K2140" s="40">
        <f t="array" ref="K2140:S2140">VLOOKUP(D2140, 'HUMAN RESOURCES'!D:V,{11,12,13,14,15,16,17,18,19},0)</f>
        <v>18</v>
      </c>
      <c r="L2140" s="40">
        <v>15.0</v>
      </c>
      <c r="M2140" s="40">
        <v>79.0</v>
      </c>
      <c r="N2140" s="41">
        <v>71.0</v>
      </c>
      <c r="O2140" s="42">
        <v>0.263</v>
      </c>
      <c r="P2140" s="42">
        <v>0.634</v>
      </c>
      <c r="Q2140" s="42">
        <v>0.102</v>
      </c>
      <c r="R2140" s="40">
        <v>3.8647854E7</v>
      </c>
      <c r="S2140" s="42">
        <v>0.901</v>
      </c>
      <c r="T2140" s="43">
        <f t="array" ref="T2140:U2140">VLOOKUP(D2140, TOURISM!D:H,{4,5},0)</f>
        <v>3209000000</v>
      </c>
      <c r="U2140" s="43">
        <v>3.554E9</v>
      </c>
      <c r="V2140" s="38">
        <f t="array" ref="V2140:AA2140">VLOOKUP(D2140, BUSINESS!D:P,{8,9,10,11,12,13},0)</f>
        <v>1.075</v>
      </c>
      <c r="W2140" s="37">
        <v>30.0</v>
      </c>
      <c r="X2140" s="37"/>
      <c r="Y2140" s="37">
        <v>453.0</v>
      </c>
      <c r="Z2140" s="38">
        <v>0.177</v>
      </c>
      <c r="AA2140" s="38">
        <v>0.573</v>
      </c>
      <c r="AB2140" s="44">
        <f t="shared" si="670"/>
        <v>5770.048707</v>
      </c>
      <c r="AC2140" s="44">
        <f t="shared" si="713"/>
        <v>1.819583566</v>
      </c>
      <c r="AD2140" s="44">
        <f t="shared" si="714"/>
        <v>4.416390105</v>
      </c>
      <c r="AE2140" s="44">
        <f t="shared" si="671"/>
        <v>83.03177713</v>
      </c>
      <c r="AF2140" s="44">
        <f t="shared" si="702"/>
        <v>91.9585341</v>
      </c>
      <c r="AG2140" s="45">
        <f t="shared" si="5"/>
        <v>0.2078880914</v>
      </c>
      <c r="AH2140" s="45">
        <f t="shared" si="6"/>
        <v>0.1678571429</v>
      </c>
      <c r="AI2140" s="45">
        <f t="shared" si="7"/>
        <v>-0.1039665694</v>
      </c>
      <c r="AJ2140" s="45">
        <f t="shared" si="8"/>
        <v>-0.1098117274</v>
      </c>
      <c r="AK2140" s="45">
        <f t="shared" si="9"/>
        <v>0.008851104338</v>
      </c>
      <c r="AL2140" s="45">
        <f t="shared" si="10"/>
        <v>0.195806767</v>
      </c>
      <c r="AM2140" s="45">
        <f t="shared" si="11"/>
        <v>0.09813564839</v>
      </c>
    </row>
    <row r="2141">
      <c r="A2141" s="33" t="s">
        <v>227</v>
      </c>
      <c r="B2141" s="34" t="s">
        <v>229</v>
      </c>
      <c r="C2141" s="35" t="s">
        <v>54</v>
      </c>
      <c r="D2141" s="36" t="str">
        <f t="shared" si="1"/>
        <v>The Americas/Argentina-The Americas/2006</v>
      </c>
      <c r="E2141" s="37">
        <f t="array" ref="E2141:H2141">VLOOKUP(D2141, GDP!D:L,{6,7,8,9},0)</f>
        <v>264000000000</v>
      </c>
      <c r="F2141" s="38">
        <v>0.083</v>
      </c>
      <c r="G2141" s="37">
        <v>395.0</v>
      </c>
      <c r="H2141" s="38">
        <v>0.062</v>
      </c>
      <c r="I2141" s="39" t="str">
        <f t="array" ref="I2141:J2141">VLOOKUP(D2141, ENERGY!I:M,{4,5},0)</f>
        <v/>
      </c>
      <c r="J2141" s="39"/>
      <c r="K2141" s="40">
        <f t="array" ref="K2141:S2141">VLOOKUP(D2141, 'HUMAN RESOURCES'!D:V,{11,12,13,14,15,16,17,18,19},0)</f>
        <v>18</v>
      </c>
      <c r="L2141" s="40">
        <v>15.0</v>
      </c>
      <c r="M2141" s="40">
        <v>79.0</v>
      </c>
      <c r="N2141" s="41">
        <v>71.0</v>
      </c>
      <c r="O2141" s="42">
        <v>0.26</v>
      </c>
      <c r="P2141" s="42">
        <v>0.637</v>
      </c>
      <c r="Q2141" s="42">
        <v>0.103</v>
      </c>
      <c r="R2141" s="40">
        <v>3.8988923E7</v>
      </c>
      <c r="S2141" s="42">
        <v>0.903</v>
      </c>
      <c r="T2141" s="43">
        <f t="array" ref="T2141:U2141">VLOOKUP(D2141, TOURISM!D:H,{4,5},0)</f>
        <v>3899000000</v>
      </c>
      <c r="U2141" s="43">
        <v>4.038E9</v>
      </c>
      <c r="V2141" s="38">
        <f t="array" ref="V2141:AA2141">VLOOKUP(D2141, BUSINESS!D:P,{8,9,10,11,12,13},0)</f>
        <v>1.076</v>
      </c>
      <c r="W2141" s="37">
        <v>30.0</v>
      </c>
      <c r="X2141" s="37"/>
      <c r="Y2141" s="37">
        <v>453.0</v>
      </c>
      <c r="Z2141" s="38">
        <v>0.209</v>
      </c>
      <c r="AA2141" s="38">
        <v>0.808</v>
      </c>
      <c r="AB2141" s="44">
        <f t="shared" si="670"/>
        <v>6771.153951</v>
      </c>
      <c r="AC2141" s="44"/>
      <c r="AD2141" s="44"/>
      <c r="AE2141" s="44">
        <f t="shared" si="671"/>
        <v>100.0027623</v>
      </c>
      <c r="AF2141" s="44">
        <f t="shared" si="702"/>
        <v>103.5678775</v>
      </c>
      <c r="AG2141" s="45">
        <f t="shared" si="5"/>
        <v>0.1735003107</v>
      </c>
      <c r="AH2141" s="45">
        <f t="shared" si="6"/>
        <v>0.2079510703</v>
      </c>
      <c r="AI2141" s="45" t="str">
        <f t="shared" si="7"/>
        <v/>
      </c>
      <c r="AJ2141" s="45" t="str">
        <f t="shared" si="8"/>
        <v/>
      </c>
      <c r="AK2141" s="45">
        <f t="shared" si="9"/>
        <v>0.008825043688</v>
      </c>
      <c r="AL2141" s="45">
        <f t="shared" si="10"/>
        <v>0.2043914484</v>
      </c>
      <c r="AM2141" s="45">
        <f t="shared" si="11"/>
        <v>0.1262454158</v>
      </c>
    </row>
    <row r="2142">
      <c r="A2142" s="33" t="s">
        <v>227</v>
      </c>
      <c r="B2142" s="34" t="s">
        <v>229</v>
      </c>
      <c r="C2142" s="35" t="s">
        <v>55</v>
      </c>
      <c r="D2142" s="36" t="str">
        <f t="shared" si="1"/>
        <v>The Americas/Argentina-The Americas/2007</v>
      </c>
      <c r="E2142" s="37">
        <f t="array" ref="E2142:H2142">VLOOKUP(D2142, GDP!D:L,{6,7,8,9},0)</f>
        <v>330000000000</v>
      </c>
      <c r="F2142" s="38">
        <v>0.083</v>
      </c>
      <c r="G2142" s="37">
        <v>454.0</v>
      </c>
      <c r="H2142" s="38">
        <v>0.086</v>
      </c>
      <c r="I2142" s="39" t="str">
        <f t="array" ref="I2142:J2142">VLOOKUP(D2142, ENERGY!I:M,{4,5},0)</f>
        <v/>
      </c>
      <c r="J2142" s="39"/>
      <c r="K2142" s="40">
        <f t="array" ref="K2142:S2142">VLOOKUP(D2142, 'HUMAN RESOURCES'!D:V,{11,12,13,14,15,16,17,18,19},0)</f>
        <v>17</v>
      </c>
      <c r="L2142" s="40">
        <v>14.0</v>
      </c>
      <c r="M2142" s="40">
        <v>79.0</v>
      </c>
      <c r="N2142" s="41">
        <v>71.0</v>
      </c>
      <c r="O2142" s="42">
        <v>0.257</v>
      </c>
      <c r="P2142" s="42">
        <v>0.639</v>
      </c>
      <c r="Q2142" s="42">
        <v>0.104</v>
      </c>
      <c r="R2142" s="40">
        <v>3.9331357E7</v>
      </c>
      <c r="S2142" s="42">
        <v>0.904</v>
      </c>
      <c r="T2142" s="43">
        <f t="array" ref="T2142:U2142">VLOOKUP(D2142, TOURISM!D:H,{4,5},0)</f>
        <v>4984000000</v>
      </c>
      <c r="U2142" s="43">
        <v>5.063E9</v>
      </c>
      <c r="V2142" s="38">
        <f t="array" ref="V2142:AA2142">VLOOKUP(D2142, BUSINESS!D:P,{8,9,10,11,12,13},0)</f>
        <v>1.076</v>
      </c>
      <c r="W2142" s="37">
        <v>30.0</v>
      </c>
      <c r="X2142" s="37"/>
      <c r="Y2142" s="37">
        <v>453.0</v>
      </c>
      <c r="Z2142" s="38">
        <v>0.259</v>
      </c>
      <c r="AA2142" s="38">
        <v>1.027</v>
      </c>
      <c r="AB2142" s="44">
        <f t="shared" si="670"/>
        <v>8390.252083</v>
      </c>
      <c r="AC2142" s="44"/>
      <c r="AD2142" s="44"/>
      <c r="AE2142" s="44">
        <f t="shared" si="671"/>
        <v>126.7182315</v>
      </c>
      <c r="AF2142" s="44">
        <f t="shared" si="702"/>
        <v>128.726807</v>
      </c>
      <c r="AG2142" s="45">
        <f t="shared" si="5"/>
        <v>0.2391170167</v>
      </c>
      <c r="AH2142" s="45">
        <f t="shared" si="6"/>
        <v>0.1493670886</v>
      </c>
      <c r="AI2142" s="45" t="str">
        <f t="shared" si="7"/>
        <v/>
      </c>
      <c r="AJ2142" s="45" t="str">
        <f t="shared" si="8"/>
        <v/>
      </c>
      <c r="AK2142" s="45">
        <f t="shared" si="9"/>
        <v>0.00878285353</v>
      </c>
      <c r="AL2142" s="45">
        <f t="shared" si="10"/>
        <v>0.2671473119</v>
      </c>
      <c r="AM2142" s="45">
        <f t="shared" si="11"/>
        <v>0.2429221309</v>
      </c>
    </row>
    <row r="2143">
      <c r="A2143" s="33" t="s">
        <v>227</v>
      </c>
      <c r="B2143" s="34" t="s">
        <v>229</v>
      </c>
      <c r="C2143" s="35" t="s">
        <v>56</v>
      </c>
      <c r="D2143" s="36" t="str">
        <f t="shared" si="1"/>
        <v>The Americas/Argentina-The Americas/2008</v>
      </c>
      <c r="E2143" s="37">
        <f t="array" ref="E2143:H2143">VLOOKUP(D2143, GDP!D:L,{6,7,8,9},0)</f>
        <v>406000000000</v>
      </c>
      <c r="F2143" s="38">
        <v>0.082</v>
      </c>
      <c r="G2143" s="37">
        <v>548.0</v>
      </c>
      <c r="H2143" s="38">
        <v>0.111</v>
      </c>
      <c r="I2143" s="39">
        <f t="array" ref="I2143:J2143">VLOOKUP(D2143, ENERGY!I:M,{4,5},0)</f>
        <v>60000.5</v>
      </c>
      <c r="J2143" s="39">
        <v>137102.0</v>
      </c>
      <c r="K2143" s="40">
        <f t="array" ref="K2143:S2143">VLOOKUP(D2143, 'HUMAN RESOURCES'!D:V,{11,12,13,14,15,16,17,18,19},0)</f>
        <v>17</v>
      </c>
      <c r="L2143" s="40">
        <v>14.0</v>
      </c>
      <c r="M2143" s="40">
        <v>79.0</v>
      </c>
      <c r="N2143" s="41">
        <v>72.0</v>
      </c>
      <c r="O2143" s="42">
        <v>0.254</v>
      </c>
      <c r="P2143" s="42">
        <v>0.641</v>
      </c>
      <c r="Q2143" s="42">
        <v>0.104</v>
      </c>
      <c r="R2143" s="40">
        <v>3.9676083E7</v>
      </c>
      <c r="S2143" s="42">
        <v>0.906</v>
      </c>
      <c r="T2143" s="43">
        <f t="array" ref="T2143:U2143">VLOOKUP(D2143, TOURISM!D:H,{4,5},0)</f>
        <v>5295000000</v>
      </c>
      <c r="U2143" s="43">
        <v>5.962E9</v>
      </c>
      <c r="V2143" s="38">
        <f t="array" ref="V2143:AA2143">VLOOKUP(D2143, BUSINESS!D:P,{8,9,10,11,12,13},0)</f>
        <v>1.076</v>
      </c>
      <c r="W2143" s="37">
        <v>31.0</v>
      </c>
      <c r="X2143" s="37"/>
      <c r="Y2143" s="37">
        <v>453.0</v>
      </c>
      <c r="Z2143" s="38">
        <v>0.281</v>
      </c>
      <c r="AA2143" s="38">
        <v>1.172</v>
      </c>
      <c r="AB2143" s="44">
        <f t="shared" si="670"/>
        <v>10232.86497</v>
      </c>
      <c r="AC2143" s="44">
        <f t="shared" ref="AC2143:AC2144" si="715">(I2143/R2143)*1000</f>
        <v>1.512258657</v>
      </c>
      <c r="AD2143" s="44">
        <f t="shared" ref="AD2143:AD2144" si="716">J2143/R2143*1000</f>
        <v>3.455532644</v>
      </c>
      <c r="AE2143" s="44">
        <f t="shared" si="671"/>
        <v>133.4557144</v>
      </c>
      <c r="AF2143" s="44">
        <f t="shared" si="702"/>
        <v>150.2668497</v>
      </c>
      <c r="AG2143" s="45">
        <f t="shared" si="5"/>
        <v>0.2196135315</v>
      </c>
      <c r="AH2143" s="45">
        <f t="shared" si="6"/>
        <v>0.2070484581</v>
      </c>
      <c r="AI2143" s="45" t="str">
        <f t="shared" si="7"/>
        <v/>
      </c>
      <c r="AJ2143" s="45" t="str">
        <f t="shared" si="8"/>
        <v/>
      </c>
      <c r="AK2143" s="45">
        <f t="shared" si="9"/>
        <v>0.008764660726</v>
      </c>
      <c r="AL2143" s="45">
        <f t="shared" si="10"/>
        <v>0.05316900991</v>
      </c>
      <c r="AM2143" s="45">
        <f t="shared" si="11"/>
        <v>0.1673314458</v>
      </c>
    </row>
    <row r="2144">
      <c r="A2144" s="33" t="s">
        <v>227</v>
      </c>
      <c r="B2144" s="34" t="s">
        <v>229</v>
      </c>
      <c r="C2144" s="35" t="s">
        <v>57</v>
      </c>
      <c r="D2144" s="36" t="str">
        <f t="shared" si="1"/>
        <v>The Americas/Argentina-The Americas/2009</v>
      </c>
      <c r="E2144" s="37">
        <f t="array" ref="E2144:H2144">VLOOKUP(D2144, GDP!D:L,{6,7,8,9},0)</f>
        <v>378000000000</v>
      </c>
      <c r="F2144" s="38">
        <v>0.083</v>
      </c>
      <c r="G2144" s="37">
        <v>686.0</v>
      </c>
      <c r="H2144" s="38">
        <v>0.195</v>
      </c>
      <c r="I2144" s="39">
        <f t="array" ref="I2144:J2144">VLOOKUP(D2144, ENERGY!I:M,{4,5},0)</f>
        <v>73128</v>
      </c>
      <c r="J2144" s="39">
        <v>174238.0</v>
      </c>
      <c r="K2144" s="40">
        <f t="array" ref="K2144:S2144">VLOOKUP(D2144, 'HUMAN RESOURCES'!D:V,{11,12,13,14,15,16,17,18,19},0)</f>
        <v>17</v>
      </c>
      <c r="L2144" s="40">
        <v>13.0</v>
      </c>
      <c r="M2144" s="40">
        <v>79.0</v>
      </c>
      <c r="N2144" s="41">
        <v>72.0</v>
      </c>
      <c r="O2144" s="42">
        <v>0.251</v>
      </c>
      <c r="P2144" s="42">
        <v>0.643</v>
      </c>
      <c r="Q2144" s="42">
        <v>0.105</v>
      </c>
      <c r="R2144" s="40">
        <v>4.0023641E7</v>
      </c>
      <c r="S2144" s="42">
        <v>0.908</v>
      </c>
      <c r="T2144" s="43">
        <f t="array" ref="T2144:U2144">VLOOKUP(D2144, TOURISM!D:H,{4,5},0)</f>
        <v>4476000000</v>
      </c>
      <c r="U2144" s="43">
        <v>5.766E9</v>
      </c>
      <c r="V2144" s="38">
        <f t="array" ref="V2144:AA2144">VLOOKUP(D2144, BUSINESS!D:P,{8,9,10,11,12,13},0)</f>
        <v>1.076</v>
      </c>
      <c r="W2144" s="37">
        <v>26.0</v>
      </c>
      <c r="X2144" s="37"/>
      <c r="Y2144" s="37">
        <v>453.0</v>
      </c>
      <c r="Z2144" s="38">
        <v>0.34</v>
      </c>
      <c r="AA2144" s="38">
        <v>1.311</v>
      </c>
      <c r="AB2144" s="44">
        <f t="shared" si="670"/>
        <v>9444.418113</v>
      </c>
      <c r="AC2144" s="44">
        <f t="shared" si="715"/>
        <v>1.827120126</v>
      </c>
      <c r="AD2144" s="44">
        <f t="shared" si="716"/>
        <v>4.353377045</v>
      </c>
      <c r="AE2144" s="44">
        <f t="shared" si="671"/>
        <v>111.8339034</v>
      </c>
      <c r="AF2144" s="44">
        <f t="shared" si="702"/>
        <v>144.0648541</v>
      </c>
      <c r="AG2144" s="45">
        <f t="shared" si="5"/>
        <v>-0.07705045091</v>
      </c>
      <c r="AH2144" s="45">
        <f t="shared" si="6"/>
        <v>0.2518248175</v>
      </c>
      <c r="AI2144" s="45">
        <f t="shared" si="7"/>
        <v>0.2082060947</v>
      </c>
      <c r="AJ2144" s="45">
        <f t="shared" si="8"/>
        <v>0.2598280768</v>
      </c>
      <c r="AK2144" s="45">
        <f t="shared" si="9"/>
        <v>0.008759886907</v>
      </c>
      <c r="AL2144" s="45">
        <f t="shared" si="10"/>
        <v>-0.1620148759</v>
      </c>
      <c r="AM2144" s="45">
        <f t="shared" si="11"/>
        <v>-0.04127321244</v>
      </c>
    </row>
    <row r="2145">
      <c r="A2145" s="33" t="s">
        <v>227</v>
      </c>
      <c r="B2145" s="34" t="s">
        <v>229</v>
      </c>
      <c r="C2145" s="35" t="s">
        <v>58</v>
      </c>
      <c r="D2145" s="36" t="str">
        <f t="shared" si="1"/>
        <v>The Americas/Argentina-The Americas/2010</v>
      </c>
      <c r="E2145" s="37">
        <f t="array" ref="E2145:H2145">VLOOKUP(D2145, GDP!D:L,{6,7,8,9},0)</f>
        <v>463000000000</v>
      </c>
      <c r="F2145" s="38">
        <v>0.094</v>
      </c>
      <c r="G2145" s="37">
        <v>726.0</v>
      </c>
      <c r="H2145" s="38">
        <v>0.157</v>
      </c>
      <c r="I2145" s="39" t="str">
        <f t="array" ref="I2145:J2145">VLOOKUP(D2145, ENERGY!I:M,{4,5},0)</f>
        <v/>
      </c>
      <c r="J2145" s="39"/>
      <c r="K2145" s="40">
        <f t="array" ref="K2145:S2145">VLOOKUP(D2145, 'HUMAN RESOURCES'!D:V,{11,12,13,14,15,16,17,18,19},0)</f>
        <v>17</v>
      </c>
      <c r="L2145" s="40">
        <v>13.0</v>
      </c>
      <c r="M2145" s="40">
        <v>79.0</v>
      </c>
      <c r="N2145" s="41">
        <v>72.0</v>
      </c>
      <c r="O2145" s="42">
        <v>0.249</v>
      </c>
      <c r="P2145" s="42">
        <v>0.645</v>
      </c>
      <c r="Q2145" s="42">
        <v>0.106</v>
      </c>
      <c r="R2145" s="40">
        <v>4.0374224E7</v>
      </c>
      <c r="S2145" s="42">
        <v>0.91</v>
      </c>
      <c r="T2145" s="43">
        <f t="array" ref="T2145:U2145">VLOOKUP(D2145, TOURISM!D:H,{4,5},0)</f>
        <v>5629000000</v>
      </c>
      <c r="U2145" s="43">
        <v>6.375E9</v>
      </c>
      <c r="V2145" s="38">
        <f t="array" ref="V2145:AA2145">VLOOKUP(D2145, BUSINESS!D:P,{8,9,10,11,12,13},0)</f>
        <v>1.076</v>
      </c>
      <c r="W2145" s="37">
        <v>25.0</v>
      </c>
      <c r="X2145" s="37"/>
      <c r="Y2145" s="37">
        <v>453.0</v>
      </c>
      <c r="Z2145" s="38">
        <v>0.45</v>
      </c>
      <c r="AA2145" s="38">
        <v>1.414</v>
      </c>
      <c r="AB2145" s="44">
        <f t="shared" si="670"/>
        <v>11467.71267</v>
      </c>
      <c r="AC2145" s="44"/>
      <c r="AD2145" s="44"/>
      <c r="AE2145" s="44">
        <f t="shared" si="671"/>
        <v>139.4206363</v>
      </c>
      <c r="AF2145" s="44">
        <f t="shared" si="702"/>
        <v>157.8977716</v>
      </c>
      <c r="AG2145" s="45">
        <f t="shared" si="5"/>
        <v>0.2142317854</v>
      </c>
      <c r="AH2145" s="45">
        <f t="shared" si="6"/>
        <v>0.0583090379</v>
      </c>
      <c r="AI2145" s="45" t="str">
        <f t="shared" si="7"/>
        <v/>
      </c>
      <c r="AJ2145" s="45" t="str">
        <f t="shared" si="8"/>
        <v/>
      </c>
      <c r="AK2145" s="45">
        <f t="shared" si="9"/>
        <v>0.008759397977</v>
      </c>
      <c r="AL2145" s="45">
        <f t="shared" si="10"/>
        <v>0.2466759372</v>
      </c>
      <c r="AM2145" s="45">
        <f t="shared" si="11"/>
        <v>0.09601868289</v>
      </c>
    </row>
    <row r="2146">
      <c r="A2146" s="33" t="s">
        <v>227</v>
      </c>
      <c r="B2146" s="34" t="s">
        <v>229</v>
      </c>
      <c r="C2146" s="35" t="s">
        <v>59</v>
      </c>
      <c r="D2146" s="36" t="str">
        <f t="shared" si="1"/>
        <v>The Americas/Argentina-The Americas/2011</v>
      </c>
      <c r="E2146" s="37">
        <f t="array" ref="E2146:H2146">VLOOKUP(D2146, GDP!D:L,{6,7,8,9},0)</f>
        <v>558000000000</v>
      </c>
      <c r="F2146" s="38">
        <v>0.082</v>
      </c>
      <c r="G2146" s="37">
        <v>751.0</v>
      </c>
      <c r="H2146" s="38">
        <v>0.106</v>
      </c>
      <c r="I2146" s="39">
        <f t="array" ref="I2146:J2146">VLOOKUP(D2146, ENERGY!I:M,{4,5},0)</f>
        <v>57835</v>
      </c>
      <c r="J2146" s="39">
        <v>132632.0</v>
      </c>
      <c r="K2146" s="40">
        <f t="array" ref="K2146:S2146">VLOOKUP(D2146, 'HUMAN RESOURCES'!D:V,{11,12,13,14,15,16,17,18,19},0)</f>
        <v>17</v>
      </c>
      <c r="L2146" s="40">
        <v>13.0</v>
      </c>
      <c r="M2146" s="40">
        <v>80.0</v>
      </c>
      <c r="N2146" s="41">
        <v>72.0</v>
      </c>
      <c r="O2146" s="42">
        <v>0.246</v>
      </c>
      <c r="P2146" s="42">
        <v>0.646</v>
      </c>
      <c r="Q2146" s="42">
        <v>0.107</v>
      </c>
      <c r="R2146" s="40">
        <v>4.0728738E7</v>
      </c>
      <c r="S2146" s="42">
        <v>0.911</v>
      </c>
      <c r="T2146" s="43">
        <f t="array" ref="T2146:U2146">VLOOKUP(D2146, TOURISM!D:H,{4,5},0)</f>
        <v>6060000000</v>
      </c>
      <c r="U2146" s="43">
        <v>7.477E9</v>
      </c>
      <c r="V2146" s="38">
        <f t="array" ref="V2146:AA2146">VLOOKUP(D2146, BUSINESS!D:P,{8,9,10,11,12,13},0)</f>
        <v>1.077</v>
      </c>
      <c r="W2146" s="37">
        <v>25.0</v>
      </c>
      <c r="X2146" s="37"/>
      <c r="Y2146" s="37">
        <v>415.0</v>
      </c>
      <c r="Z2146" s="38">
        <v>0.51</v>
      </c>
      <c r="AA2146" s="38">
        <v>1.491</v>
      </c>
      <c r="AB2146" s="44">
        <f t="shared" si="670"/>
        <v>13700.39995</v>
      </c>
      <c r="AC2146" s="44">
        <f t="shared" ref="AC2146:AC2147" si="717">(I2146/R2146)*1000</f>
        <v>1.420004715</v>
      </c>
      <c r="AD2146" s="44">
        <f t="shared" ref="AD2146:AD2147" si="718">J2146/R2146*1000</f>
        <v>3.256472125</v>
      </c>
      <c r="AE2146" s="44">
        <f t="shared" si="671"/>
        <v>148.7892898</v>
      </c>
      <c r="AF2146" s="44">
        <f t="shared" si="702"/>
        <v>183.5804488</v>
      </c>
      <c r="AG2146" s="45">
        <f t="shared" si="5"/>
        <v>0.19469334</v>
      </c>
      <c r="AH2146" s="45">
        <f t="shared" si="6"/>
        <v>0.03443526171</v>
      </c>
      <c r="AI2146" s="45" t="str">
        <f t="shared" si="7"/>
        <v/>
      </c>
      <c r="AJ2146" s="45" t="str">
        <f t="shared" si="8"/>
        <v/>
      </c>
      <c r="AK2146" s="45">
        <f t="shared" si="9"/>
        <v>0.008780701271</v>
      </c>
      <c r="AL2146" s="45">
        <f t="shared" si="10"/>
        <v>0.06719703566</v>
      </c>
      <c r="AM2146" s="45">
        <f t="shared" si="11"/>
        <v>0.1626538291</v>
      </c>
    </row>
    <row r="2147">
      <c r="A2147" s="33" t="s">
        <v>227</v>
      </c>
      <c r="B2147" s="34" t="s">
        <v>229</v>
      </c>
      <c r="C2147" s="35" t="s">
        <v>60</v>
      </c>
      <c r="D2147" s="36" t="str">
        <f t="shared" si="1"/>
        <v>The Americas/Argentina-The Americas/2012</v>
      </c>
      <c r="E2147" s="37">
        <f t="array" ref="E2147:H2147">VLOOKUP(D2147, GDP!D:L,{6,7,8,9},0)</f>
        <v>603000000000</v>
      </c>
      <c r="F2147" s="38">
        <v>0.079</v>
      </c>
      <c r="G2147" s="37">
        <v>866.0</v>
      </c>
      <c r="H2147" s="38">
        <v>0.141</v>
      </c>
      <c r="I2147" s="39">
        <f t="array" ref="I2147:J2147">VLOOKUP(D2147, ENERGY!I:M,{4,5},0)</f>
        <v>61344.5</v>
      </c>
      <c r="J2147" s="39">
        <v>139718.0</v>
      </c>
      <c r="K2147" s="40">
        <f t="array" ref="K2147:S2147">VLOOKUP(D2147, 'HUMAN RESOURCES'!D:V,{11,12,13,14,15,16,17,18,19},0)</f>
        <v>17</v>
      </c>
      <c r="L2147" s="40">
        <v>12.0</v>
      </c>
      <c r="M2147" s="40">
        <v>80.0</v>
      </c>
      <c r="N2147" s="41">
        <v>72.0</v>
      </c>
      <c r="O2147" s="42">
        <v>0.244</v>
      </c>
      <c r="P2147" s="42">
        <v>0.648</v>
      </c>
      <c r="Q2147" s="42">
        <v>0.108</v>
      </c>
      <c r="R2147" s="40">
        <v>4.1086927E7</v>
      </c>
      <c r="S2147" s="42">
        <v>0.913</v>
      </c>
      <c r="T2147" s="43">
        <f t="array" ref="T2147:U2147">VLOOKUP(D2147, TOURISM!D:H,{4,5},0)</f>
        <v>5655000000</v>
      </c>
      <c r="U2147" s="43">
        <v>8.213E9</v>
      </c>
      <c r="V2147" s="38">
        <f t="array" ref="V2147:AA2147">VLOOKUP(D2147, BUSINESS!D:P,{8,9,10,11,12,13},0)</f>
        <v>1.078</v>
      </c>
      <c r="W2147" s="37">
        <v>25.0</v>
      </c>
      <c r="X2147" s="37">
        <v>121.0</v>
      </c>
      <c r="Y2147" s="37">
        <v>405.0</v>
      </c>
      <c r="Z2147" s="38">
        <v>0.558</v>
      </c>
      <c r="AA2147" s="38">
        <v>1.566</v>
      </c>
      <c r="AB2147" s="44">
        <f t="shared" si="670"/>
        <v>14676.20102</v>
      </c>
      <c r="AC2147" s="44">
        <f t="shared" si="717"/>
        <v>1.493041814</v>
      </c>
      <c r="AD2147" s="44">
        <f t="shared" si="718"/>
        <v>3.400546359</v>
      </c>
      <c r="AE2147" s="44">
        <f t="shared" si="671"/>
        <v>137.6350195</v>
      </c>
      <c r="AF2147" s="44">
        <f t="shared" si="702"/>
        <v>199.8932653</v>
      </c>
      <c r="AG2147" s="45">
        <f t="shared" si="5"/>
        <v>0.0712242764</v>
      </c>
      <c r="AH2147" s="45">
        <f t="shared" si="6"/>
        <v>0.1531291611</v>
      </c>
      <c r="AI2147" s="45">
        <f t="shared" si="7"/>
        <v>0.05143440557</v>
      </c>
      <c r="AJ2147" s="45">
        <f t="shared" si="8"/>
        <v>0.04424242792</v>
      </c>
      <c r="AK2147" s="45">
        <f t="shared" si="9"/>
        <v>0.008794502791</v>
      </c>
      <c r="AL2147" s="45">
        <f t="shared" si="10"/>
        <v>-0.07496688944</v>
      </c>
      <c r="AM2147" s="45">
        <f t="shared" si="11"/>
        <v>0.08885922578</v>
      </c>
    </row>
    <row r="2148">
      <c r="A2148" s="33" t="s">
        <v>227</v>
      </c>
      <c r="B2148" s="34" t="s">
        <v>230</v>
      </c>
      <c r="C2148" s="35" t="s">
        <v>48</v>
      </c>
      <c r="D2148" s="36" t="str">
        <f t="shared" si="1"/>
        <v>The Americas/Aruba-The Americas/2000</v>
      </c>
      <c r="E2148" s="37">
        <f t="array" ref="E2148:H2148">VLOOKUP(D2148, GDP!D:L,{6,7,8,9},0)</f>
        <v>1873452514</v>
      </c>
      <c r="F2148" s="38"/>
      <c r="G2148" s="37"/>
      <c r="H2148" s="38">
        <v>0.092</v>
      </c>
      <c r="I2148" s="39" t="str">
        <f t="array" ref="I2148:J2148">VLOOKUP(D2148, ENERGY!I:M,{4,5},0)</f>
        <v/>
      </c>
      <c r="J2148" s="39"/>
      <c r="K2148" s="40">
        <f t="array" ref="K2148:S2148">VLOOKUP(D2148, 'HUMAN RESOURCES'!D:V,{11,12,13,14,15,16,17,18,19},0)</f>
        <v>14</v>
      </c>
      <c r="L2148" s="40"/>
      <c r="M2148" s="40">
        <v>76.0</v>
      </c>
      <c r="N2148" s="41">
        <v>71.0</v>
      </c>
      <c r="O2148" s="42">
        <v>0.232</v>
      </c>
      <c r="P2148" s="42">
        <v>0.692</v>
      </c>
      <c r="Q2148" s="42">
        <v>0.076</v>
      </c>
      <c r="R2148" s="40">
        <v>90858.0</v>
      </c>
      <c r="S2148" s="42">
        <v>0.467</v>
      </c>
      <c r="T2148" s="43">
        <f t="array" ref="T2148:U2148">VLOOKUP(D2148, TOURISM!D:H,{4,5},0)</f>
        <v>850000000</v>
      </c>
      <c r="U2148" s="43">
        <v>1.63E8</v>
      </c>
      <c r="V2148" s="38" t="str">
        <f t="array" ref="V2148:AA2148">VLOOKUP(D2148, BUSINESS!D:P,{8,9,10,11,12,13},0)</f>
        <v/>
      </c>
      <c r="W2148" s="37"/>
      <c r="X2148" s="37"/>
      <c r="Y2148" s="37"/>
      <c r="Z2148" s="38">
        <v>0.154</v>
      </c>
      <c r="AA2148" s="38">
        <v>0.165</v>
      </c>
      <c r="AB2148" s="44">
        <f t="shared" si="670"/>
        <v>20619.56585</v>
      </c>
      <c r="AC2148" s="44"/>
      <c r="AD2148" s="44"/>
      <c r="AE2148" s="44">
        <f t="shared" si="671"/>
        <v>9355.257655</v>
      </c>
      <c r="AF2148" s="44">
        <f t="shared" si="702"/>
        <v>1794.008233</v>
      </c>
      <c r="AG2148" s="45" t="str">
        <f t="shared" si="5"/>
        <v/>
      </c>
      <c r="AH2148" s="45" t="str">
        <f t="shared" si="6"/>
        <v/>
      </c>
      <c r="AI2148" s="45" t="str">
        <f t="shared" si="7"/>
        <v/>
      </c>
      <c r="AJ2148" s="45" t="str">
        <f t="shared" si="8"/>
        <v/>
      </c>
      <c r="AK2148" s="45" t="str">
        <f t="shared" si="9"/>
        <v/>
      </c>
      <c r="AL2148" s="45" t="str">
        <f t="shared" si="10"/>
        <v/>
      </c>
      <c r="AM2148" s="45" t="str">
        <f t="shared" si="11"/>
        <v/>
      </c>
    </row>
    <row r="2149">
      <c r="A2149" s="33" t="s">
        <v>227</v>
      </c>
      <c r="B2149" s="34" t="s">
        <v>230</v>
      </c>
      <c r="C2149" s="35" t="s">
        <v>49</v>
      </c>
      <c r="D2149" s="36" t="str">
        <f t="shared" si="1"/>
        <v>The Americas/Aruba-The Americas/2001</v>
      </c>
      <c r="E2149" s="37">
        <f t="array" ref="E2149:H2149">VLOOKUP(D2149, GDP!D:L,{6,7,8,9},0)</f>
        <v>1920262570</v>
      </c>
      <c r="F2149" s="38"/>
      <c r="G2149" s="37"/>
      <c r="H2149" s="38">
        <v>0.121</v>
      </c>
      <c r="I2149" s="39" t="str">
        <f t="array" ref="I2149:J2149">VLOOKUP(D2149, ENERGY!I:M,{4,5},0)</f>
        <v/>
      </c>
      <c r="J2149" s="39"/>
      <c r="K2149" s="40">
        <f t="array" ref="K2149:S2149">VLOOKUP(D2149, 'HUMAN RESOURCES'!D:V,{11,12,13,14,15,16,17,18,19},0)</f>
        <v>14</v>
      </c>
      <c r="L2149" s="40"/>
      <c r="M2149" s="40">
        <v>76.0</v>
      </c>
      <c r="N2149" s="41">
        <v>71.0</v>
      </c>
      <c r="O2149" s="42">
        <v>0.229</v>
      </c>
      <c r="P2149" s="42">
        <v>0.694</v>
      </c>
      <c r="Q2149" s="42">
        <v>0.078</v>
      </c>
      <c r="R2149" s="40">
        <v>92894.0</v>
      </c>
      <c r="S2149" s="42">
        <v>0.463</v>
      </c>
      <c r="T2149" s="43">
        <f t="array" ref="T2149:U2149">VLOOKUP(D2149, TOURISM!D:H,{4,5},0)</f>
        <v>825000000</v>
      </c>
      <c r="U2149" s="43">
        <v>1.56E8</v>
      </c>
      <c r="V2149" s="38" t="str">
        <f t="array" ref="V2149:AA2149">VLOOKUP(D2149, BUSINESS!D:P,{8,9,10,11,12,13},0)</f>
        <v/>
      </c>
      <c r="W2149" s="37"/>
      <c r="X2149" s="37"/>
      <c r="Y2149" s="37"/>
      <c r="Z2149" s="38">
        <v>0.171</v>
      </c>
      <c r="AA2149" s="38">
        <v>0.571</v>
      </c>
      <c r="AB2149" s="44">
        <f t="shared" si="670"/>
        <v>20671.54574</v>
      </c>
      <c r="AC2149" s="44"/>
      <c r="AD2149" s="44"/>
      <c r="AE2149" s="44">
        <f t="shared" si="671"/>
        <v>8881.090275</v>
      </c>
      <c r="AF2149" s="44">
        <f t="shared" si="702"/>
        <v>1679.333434</v>
      </c>
      <c r="AG2149" s="45">
        <f t="shared" si="5"/>
        <v>0.002520901297</v>
      </c>
      <c r="AH2149" s="45" t="str">
        <f t="shared" si="6"/>
        <v/>
      </c>
      <c r="AI2149" s="45" t="str">
        <f t="shared" si="7"/>
        <v/>
      </c>
      <c r="AJ2149" s="45" t="str">
        <f t="shared" si="8"/>
        <v/>
      </c>
      <c r="AK2149" s="45">
        <f t="shared" si="9"/>
        <v>0.02240859363</v>
      </c>
      <c r="AL2149" s="45">
        <f t="shared" si="10"/>
        <v>-0.050684588</v>
      </c>
      <c r="AM2149" s="45">
        <f t="shared" si="11"/>
        <v>-0.06392099921</v>
      </c>
    </row>
    <row r="2150">
      <c r="A2150" s="33" t="s">
        <v>227</v>
      </c>
      <c r="B2150" s="34" t="s">
        <v>230</v>
      </c>
      <c r="C2150" s="35" t="s">
        <v>50</v>
      </c>
      <c r="D2150" s="36" t="str">
        <f t="shared" si="1"/>
        <v>The Americas/Aruba-The Americas/2002</v>
      </c>
      <c r="E2150" s="37">
        <f t="array" ref="E2150:H2150">VLOOKUP(D2150, GDP!D:L,{6,7,8,9},0)</f>
        <v>1941094972</v>
      </c>
      <c r="F2150" s="38"/>
      <c r="G2150" s="37"/>
      <c r="H2150" s="38">
        <v>0.121</v>
      </c>
      <c r="I2150" s="39" t="str">
        <f t="array" ref="I2150:J2150">VLOOKUP(D2150, ENERGY!I:M,{4,5},0)</f>
        <v/>
      </c>
      <c r="J2150" s="39">
        <v>2321.0</v>
      </c>
      <c r="K2150" s="40">
        <f t="array" ref="K2150:S2150">VLOOKUP(D2150, 'HUMAN RESOURCES'!D:V,{11,12,13,14,15,16,17,18,19},0)</f>
        <v>13</v>
      </c>
      <c r="L2150" s="40"/>
      <c r="M2150" s="40">
        <v>76.0</v>
      </c>
      <c r="N2150" s="41">
        <v>71.0</v>
      </c>
      <c r="O2150" s="42">
        <v>0.225</v>
      </c>
      <c r="P2150" s="42">
        <v>0.695</v>
      </c>
      <c r="Q2150" s="42">
        <v>0.079</v>
      </c>
      <c r="R2150" s="40">
        <v>94995.0</v>
      </c>
      <c r="S2150" s="42">
        <v>0.46</v>
      </c>
      <c r="T2150" s="43">
        <f t="array" ref="T2150:U2150">VLOOKUP(D2150, TOURISM!D:H,{4,5},0)</f>
        <v>835000000</v>
      </c>
      <c r="U2150" s="43">
        <v>1.72E8</v>
      </c>
      <c r="V2150" s="38" t="str">
        <f t="array" ref="V2150:AA2150">VLOOKUP(D2150, BUSINESS!D:P,{8,9,10,11,12,13},0)</f>
        <v/>
      </c>
      <c r="W2150" s="37"/>
      <c r="X2150" s="37"/>
      <c r="Y2150" s="37"/>
      <c r="Z2150" s="38">
        <v>0.188</v>
      </c>
      <c r="AA2150" s="38">
        <v>0.651</v>
      </c>
      <c r="AB2150" s="44">
        <f t="shared" si="670"/>
        <v>20433.65411</v>
      </c>
      <c r="AC2150" s="44"/>
      <c r="AD2150" s="44">
        <f t="shared" ref="AD2150:AD2154" si="719">J2150/R2150*1000</f>
        <v>24.43286489</v>
      </c>
      <c r="AE2150" s="44">
        <f t="shared" si="671"/>
        <v>8789.936312</v>
      </c>
      <c r="AF2150" s="44">
        <f t="shared" si="702"/>
        <v>1810.621612</v>
      </c>
      <c r="AG2150" s="45">
        <f t="shared" si="5"/>
        <v>-0.01150816853</v>
      </c>
      <c r="AH2150" s="45" t="str">
        <f t="shared" si="6"/>
        <v/>
      </c>
      <c r="AI2150" s="45" t="str">
        <f t="shared" si="7"/>
        <v/>
      </c>
      <c r="AJ2150" s="45" t="str">
        <f t="shared" si="8"/>
        <v/>
      </c>
      <c r="AK2150" s="45">
        <f t="shared" si="9"/>
        <v>0.02261717657</v>
      </c>
      <c r="AL2150" s="45">
        <f t="shared" si="10"/>
        <v>-0.01026382569</v>
      </c>
      <c r="AM2150" s="45">
        <f t="shared" si="11"/>
        <v>0.07817874355</v>
      </c>
    </row>
    <row r="2151">
      <c r="A2151" s="33" t="s">
        <v>227</v>
      </c>
      <c r="B2151" s="34" t="s">
        <v>230</v>
      </c>
      <c r="C2151" s="35" t="s">
        <v>51</v>
      </c>
      <c r="D2151" s="36" t="str">
        <f t="shared" si="1"/>
        <v>The Americas/Aruba-The Americas/2003</v>
      </c>
      <c r="E2151" s="37">
        <f t="array" ref="E2151:H2151">VLOOKUP(D2151, GDP!D:L,{6,7,8,9},0)</f>
        <v>2021301676</v>
      </c>
      <c r="F2151" s="38"/>
      <c r="G2151" s="37"/>
      <c r="H2151" s="38">
        <v>0.131</v>
      </c>
      <c r="I2151" s="39" t="str">
        <f t="array" ref="I2151:J2151">VLOOKUP(D2151, ENERGY!I:M,{4,5},0)</f>
        <v/>
      </c>
      <c r="J2151" s="39">
        <v>2296.0</v>
      </c>
      <c r="K2151" s="40">
        <f t="array" ref="K2151:S2151">VLOOKUP(D2151, 'HUMAN RESOURCES'!D:V,{11,12,13,14,15,16,17,18,19},0)</f>
        <v>13</v>
      </c>
      <c r="L2151" s="40"/>
      <c r="M2151" s="40">
        <v>76.0</v>
      </c>
      <c r="N2151" s="41">
        <v>72.0</v>
      </c>
      <c r="O2151" s="42">
        <v>0.221</v>
      </c>
      <c r="P2151" s="42">
        <v>0.698</v>
      </c>
      <c r="Q2151" s="42">
        <v>0.081</v>
      </c>
      <c r="R2151" s="40">
        <v>97015.0</v>
      </c>
      <c r="S2151" s="42">
        <v>0.456</v>
      </c>
      <c r="T2151" s="43">
        <f t="array" ref="T2151:U2151">VLOOKUP(D2151, TOURISM!D:H,{4,5},0)</f>
        <v>858000000</v>
      </c>
      <c r="U2151" s="43">
        <v>2.13E8</v>
      </c>
      <c r="V2151" s="38" t="str">
        <f t="array" ref="V2151:AA2151">VLOOKUP(D2151, BUSINESS!D:P,{8,9,10,11,12,13},0)</f>
        <v/>
      </c>
      <c r="W2151" s="37"/>
      <c r="X2151" s="37"/>
      <c r="Y2151" s="37"/>
      <c r="Z2151" s="38">
        <v>0.208</v>
      </c>
      <c r="AA2151" s="38">
        <v>0.721</v>
      </c>
      <c r="AB2151" s="44">
        <f t="shared" si="670"/>
        <v>20834.93971</v>
      </c>
      <c r="AC2151" s="44"/>
      <c r="AD2151" s="44">
        <f t="shared" si="719"/>
        <v>23.66644333</v>
      </c>
      <c r="AE2151" s="44">
        <f t="shared" si="671"/>
        <v>8843.993197</v>
      </c>
      <c r="AF2151" s="44">
        <f t="shared" si="702"/>
        <v>2195.536773</v>
      </c>
      <c r="AG2151" s="45">
        <f t="shared" si="5"/>
        <v>0.01963846506</v>
      </c>
      <c r="AH2151" s="45" t="str">
        <f t="shared" si="6"/>
        <v/>
      </c>
      <c r="AI2151" s="45" t="str">
        <f t="shared" si="7"/>
        <v/>
      </c>
      <c r="AJ2151" s="45">
        <f t="shared" si="8"/>
        <v>-0.03136846856</v>
      </c>
      <c r="AK2151" s="45">
        <f t="shared" si="9"/>
        <v>0.02126427707</v>
      </c>
      <c r="AL2151" s="45">
        <f t="shared" si="10"/>
        <v>0.006149860769</v>
      </c>
      <c r="AM2151" s="45">
        <f t="shared" si="11"/>
        <v>0.2125873007</v>
      </c>
    </row>
    <row r="2152">
      <c r="A2152" s="33" t="s">
        <v>227</v>
      </c>
      <c r="B2152" s="34" t="s">
        <v>230</v>
      </c>
      <c r="C2152" s="35" t="s">
        <v>52</v>
      </c>
      <c r="D2152" s="36" t="str">
        <f t="shared" si="1"/>
        <v>The Americas/Aruba-The Americas/2004</v>
      </c>
      <c r="E2152" s="37">
        <f t="array" ref="E2152:H2152">VLOOKUP(D2152, GDP!D:L,{6,7,8,9},0)</f>
        <v>2228279330</v>
      </c>
      <c r="F2152" s="38"/>
      <c r="G2152" s="37"/>
      <c r="H2152" s="38">
        <v>0.115</v>
      </c>
      <c r="I2152" s="39" t="str">
        <f t="array" ref="I2152:J2152">VLOOKUP(D2152, ENERGY!I:M,{4,5},0)</f>
        <v/>
      </c>
      <c r="J2152" s="39">
        <v>2288.0</v>
      </c>
      <c r="K2152" s="40">
        <f t="array" ref="K2152:S2152">VLOOKUP(D2152, 'HUMAN RESOURCES'!D:V,{11,12,13,14,15,16,17,18,19},0)</f>
        <v>13</v>
      </c>
      <c r="L2152" s="40"/>
      <c r="M2152" s="40">
        <v>77.0</v>
      </c>
      <c r="N2152" s="41">
        <v>72.0</v>
      </c>
      <c r="O2152" s="42">
        <v>0.217</v>
      </c>
      <c r="P2152" s="42">
        <v>0.699</v>
      </c>
      <c r="Q2152" s="42">
        <v>0.083</v>
      </c>
      <c r="R2152" s="40">
        <v>98742.0</v>
      </c>
      <c r="S2152" s="42">
        <v>0.452</v>
      </c>
      <c r="T2152" s="43">
        <f t="array" ref="T2152:U2152">VLOOKUP(D2152, TOURISM!D:H,{4,5},0)</f>
        <v>1056000000</v>
      </c>
      <c r="U2152" s="43">
        <v>2.48E8</v>
      </c>
      <c r="V2152" s="38" t="str">
        <f t="array" ref="V2152:AA2152">VLOOKUP(D2152, BUSINESS!D:P,{8,9,10,11,12,13},0)</f>
        <v/>
      </c>
      <c r="W2152" s="37"/>
      <c r="X2152" s="37"/>
      <c r="Y2152" s="37"/>
      <c r="Z2152" s="38">
        <v>0.23</v>
      </c>
      <c r="AA2152" s="38">
        <v>0.996</v>
      </c>
      <c r="AB2152" s="44">
        <f t="shared" si="670"/>
        <v>22566.68216</v>
      </c>
      <c r="AC2152" s="44"/>
      <c r="AD2152" s="44">
        <f t="shared" si="719"/>
        <v>23.17149744</v>
      </c>
      <c r="AE2152" s="44">
        <f t="shared" si="671"/>
        <v>10694.53728</v>
      </c>
      <c r="AF2152" s="44">
        <f t="shared" si="702"/>
        <v>2511.595876</v>
      </c>
      <c r="AG2152" s="45">
        <f t="shared" si="5"/>
        <v>0.08311722881</v>
      </c>
      <c r="AH2152" s="45" t="str">
        <f t="shared" si="6"/>
        <v/>
      </c>
      <c r="AI2152" s="45" t="str">
        <f t="shared" si="7"/>
        <v/>
      </c>
      <c r="AJ2152" s="45">
        <f t="shared" si="8"/>
        <v>-0.02091340421</v>
      </c>
      <c r="AK2152" s="45">
        <f t="shared" si="9"/>
        <v>0.01780137092</v>
      </c>
      <c r="AL2152" s="45">
        <f t="shared" si="10"/>
        <v>0.2092430468</v>
      </c>
      <c r="AM2152" s="45">
        <f t="shared" si="11"/>
        <v>0.1439552766</v>
      </c>
    </row>
    <row r="2153">
      <c r="A2153" s="33" t="s">
        <v>227</v>
      </c>
      <c r="B2153" s="34" t="s">
        <v>230</v>
      </c>
      <c r="C2153" s="35" t="s">
        <v>53</v>
      </c>
      <c r="D2153" s="36" t="str">
        <f t="shared" si="1"/>
        <v>The Americas/Aruba-The Americas/2005</v>
      </c>
      <c r="E2153" s="37">
        <f t="array" ref="E2153:H2153">VLOOKUP(D2153, GDP!D:L,{6,7,8,9},0)</f>
        <v>2331005587</v>
      </c>
      <c r="F2153" s="38"/>
      <c r="G2153" s="37"/>
      <c r="H2153" s="38">
        <v>0.116</v>
      </c>
      <c r="I2153" s="39" t="str">
        <f t="array" ref="I2153:J2153">VLOOKUP(D2153, ENERGY!I:M,{4,5},0)</f>
        <v/>
      </c>
      <c r="J2153" s="39">
        <v>2358.0</v>
      </c>
      <c r="K2153" s="40">
        <f t="array" ref="K2153:S2153">VLOOKUP(D2153, 'HUMAN RESOURCES'!D:V,{11,12,13,14,15,16,17,18,19},0)</f>
        <v>12</v>
      </c>
      <c r="L2153" s="40"/>
      <c r="M2153" s="40">
        <v>77.0</v>
      </c>
      <c r="N2153" s="41">
        <v>72.0</v>
      </c>
      <c r="O2153" s="42">
        <v>0.215</v>
      </c>
      <c r="P2153" s="42">
        <v>0.699</v>
      </c>
      <c r="Q2153" s="42">
        <v>0.086</v>
      </c>
      <c r="R2153" s="40">
        <v>100031.0</v>
      </c>
      <c r="S2153" s="42">
        <v>0.449</v>
      </c>
      <c r="T2153" s="43">
        <f t="array" ref="T2153:U2153">VLOOKUP(D2153, TOURISM!D:H,{4,5},0)</f>
        <v>1097000000</v>
      </c>
      <c r="U2153" s="43">
        <v>2.5E8</v>
      </c>
      <c r="V2153" s="38" t="str">
        <f t="array" ref="V2153:AA2153">VLOOKUP(D2153, BUSINESS!D:P,{8,9,10,11,12,13},0)</f>
        <v/>
      </c>
      <c r="W2153" s="37"/>
      <c r="X2153" s="37"/>
      <c r="Y2153" s="37"/>
      <c r="Z2153" s="38">
        <v>0.254</v>
      </c>
      <c r="AA2153" s="38">
        <v>1.034</v>
      </c>
      <c r="AB2153" s="44">
        <f t="shared" si="670"/>
        <v>23302.83199</v>
      </c>
      <c r="AC2153" s="44"/>
      <c r="AD2153" s="44">
        <f t="shared" si="719"/>
        <v>23.57269247</v>
      </c>
      <c r="AE2153" s="44">
        <f t="shared" si="671"/>
        <v>10966.60035</v>
      </c>
      <c r="AF2153" s="44">
        <f t="shared" si="702"/>
        <v>2499.22524</v>
      </c>
      <c r="AG2153" s="45">
        <f t="shared" si="5"/>
        <v>0.03262109269</v>
      </c>
      <c r="AH2153" s="45" t="str">
        <f t="shared" si="6"/>
        <v/>
      </c>
      <c r="AI2153" s="45" t="str">
        <f t="shared" si="7"/>
        <v/>
      </c>
      <c r="AJ2153" s="45">
        <f t="shared" si="8"/>
        <v>0.01731416058</v>
      </c>
      <c r="AK2153" s="45">
        <f t="shared" si="9"/>
        <v>0.01305422211</v>
      </c>
      <c r="AL2153" s="45">
        <f t="shared" si="10"/>
        <v>0.02543944332</v>
      </c>
      <c r="AM2153" s="45">
        <f t="shared" si="11"/>
        <v>-0.004925408607</v>
      </c>
    </row>
    <row r="2154">
      <c r="A2154" s="33" t="s">
        <v>227</v>
      </c>
      <c r="B2154" s="34" t="s">
        <v>230</v>
      </c>
      <c r="C2154" s="35" t="s">
        <v>54</v>
      </c>
      <c r="D2154" s="36" t="str">
        <f t="shared" si="1"/>
        <v>The Americas/Aruba-The Americas/2006</v>
      </c>
      <c r="E2154" s="37">
        <f t="array" ref="E2154:H2154">VLOOKUP(D2154, GDP!D:L,{6,7,8,9},0)</f>
        <v>2421474860</v>
      </c>
      <c r="F2154" s="38"/>
      <c r="G2154" s="37"/>
      <c r="H2154" s="38">
        <v>0.115</v>
      </c>
      <c r="I2154" s="39" t="str">
        <f t="array" ref="I2154:J2154">VLOOKUP(D2154, ENERGY!I:M,{4,5},0)</f>
        <v/>
      </c>
      <c r="J2154" s="39">
        <v>2274.0</v>
      </c>
      <c r="K2154" s="40">
        <f t="array" ref="K2154:S2154">VLOOKUP(D2154, 'HUMAN RESOURCES'!D:V,{11,12,13,14,15,16,17,18,19},0)</f>
        <v>12</v>
      </c>
      <c r="L2154" s="40"/>
      <c r="M2154" s="40">
        <v>77.0</v>
      </c>
      <c r="N2154" s="41">
        <v>72.0</v>
      </c>
      <c r="O2154" s="42">
        <v>0.213</v>
      </c>
      <c r="P2154" s="42">
        <v>0.698</v>
      </c>
      <c r="Q2154" s="42">
        <v>0.089</v>
      </c>
      <c r="R2154" s="40">
        <v>100830.0</v>
      </c>
      <c r="S2154" s="42">
        <v>0.445</v>
      </c>
      <c r="T2154" s="43">
        <f t="array" ref="T2154:U2154">VLOOKUP(D2154, TOURISM!D:H,{4,5},0)</f>
        <v>1064000000</v>
      </c>
      <c r="U2154" s="43">
        <v>2.41E8</v>
      </c>
      <c r="V2154" s="38" t="str">
        <f t="array" ref="V2154:AA2154">VLOOKUP(D2154, BUSINESS!D:P,{8,9,10,11,12,13},0)</f>
        <v/>
      </c>
      <c r="W2154" s="37"/>
      <c r="X2154" s="37"/>
      <c r="Y2154" s="37"/>
      <c r="Z2154" s="38">
        <v>0.28</v>
      </c>
      <c r="AA2154" s="38">
        <v>1.081</v>
      </c>
      <c r="AB2154" s="44">
        <f t="shared" si="670"/>
        <v>24015.42061</v>
      </c>
      <c r="AC2154" s="44"/>
      <c r="AD2154" s="44">
        <f t="shared" si="719"/>
        <v>22.55281166</v>
      </c>
      <c r="AE2154" s="44">
        <f t="shared" si="671"/>
        <v>10552.41496</v>
      </c>
      <c r="AF2154" s="44">
        <f t="shared" si="702"/>
        <v>2390.161658</v>
      </c>
      <c r="AG2154" s="45">
        <f t="shared" si="5"/>
        <v>0.03057948567</v>
      </c>
      <c r="AH2154" s="45" t="str">
        <f t="shared" si="6"/>
        <v/>
      </c>
      <c r="AI2154" s="45" t="str">
        <f t="shared" si="7"/>
        <v/>
      </c>
      <c r="AJ2154" s="45">
        <f t="shared" si="8"/>
        <v>-0.04326535052</v>
      </c>
      <c r="AK2154" s="45">
        <f t="shared" si="9"/>
        <v>0.007987523868</v>
      </c>
      <c r="AL2154" s="45">
        <f t="shared" si="10"/>
        <v>-0.03776789385</v>
      </c>
      <c r="AM2154" s="45">
        <f t="shared" si="11"/>
        <v>-0.04363895666</v>
      </c>
    </row>
    <row r="2155">
      <c r="A2155" s="33" t="s">
        <v>227</v>
      </c>
      <c r="B2155" s="34" t="s">
        <v>230</v>
      </c>
      <c r="C2155" s="35" t="s">
        <v>55</v>
      </c>
      <c r="D2155" s="36" t="str">
        <f t="shared" si="1"/>
        <v>The Americas/Aruba-The Americas/2007</v>
      </c>
      <c r="E2155" s="37">
        <f t="array" ref="E2155:H2155">VLOOKUP(D2155, GDP!D:L,{6,7,8,9},0)</f>
        <v>2623726257</v>
      </c>
      <c r="F2155" s="38"/>
      <c r="G2155" s="37"/>
      <c r="H2155" s="38">
        <v>0.113</v>
      </c>
      <c r="I2155" s="39" t="str">
        <f t="array" ref="I2155:J2155">VLOOKUP(D2155, ENERGY!I:M,{4,5},0)</f>
        <v/>
      </c>
      <c r="J2155" s="39"/>
      <c r="K2155" s="40">
        <f t="array" ref="K2155:S2155">VLOOKUP(D2155, 'HUMAN RESOURCES'!D:V,{11,12,13,14,15,16,17,18,19},0)</f>
        <v>12</v>
      </c>
      <c r="L2155" s="40"/>
      <c r="M2155" s="40">
        <v>77.0</v>
      </c>
      <c r="N2155" s="41">
        <v>72.0</v>
      </c>
      <c r="O2155" s="42">
        <v>0.212</v>
      </c>
      <c r="P2155" s="42">
        <v>0.696</v>
      </c>
      <c r="Q2155" s="42">
        <v>0.092</v>
      </c>
      <c r="R2155" s="40">
        <v>101219.0</v>
      </c>
      <c r="S2155" s="42">
        <v>0.441</v>
      </c>
      <c r="T2155" s="43">
        <f t="array" ref="T2155:U2155">VLOOKUP(D2155, TOURISM!D:H,{4,5},0)</f>
        <v>1213000000</v>
      </c>
      <c r="U2155" s="43">
        <v>2.7E8</v>
      </c>
      <c r="V2155" s="38" t="str">
        <f t="array" ref="V2155:AA2155">VLOOKUP(D2155, BUSINESS!D:P,{8,9,10,11,12,13},0)</f>
        <v/>
      </c>
      <c r="W2155" s="37"/>
      <c r="X2155" s="37"/>
      <c r="Y2155" s="37"/>
      <c r="Z2155" s="38">
        <v>0.309</v>
      </c>
      <c r="AA2155" s="38">
        <v>1.122</v>
      </c>
      <c r="AB2155" s="44">
        <f t="shared" si="670"/>
        <v>25921.28214</v>
      </c>
      <c r="AC2155" s="44"/>
      <c r="AD2155" s="44"/>
      <c r="AE2155" s="44">
        <f t="shared" si="671"/>
        <v>11983.91606</v>
      </c>
      <c r="AF2155" s="44">
        <f t="shared" si="702"/>
        <v>2667.483378</v>
      </c>
      <c r="AG2155" s="45">
        <f t="shared" si="5"/>
        <v>0.0793599064</v>
      </c>
      <c r="AH2155" s="45" t="str">
        <f t="shared" si="6"/>
        <v/>
      </c>
      <c r="AI2155" s="45" t="str">
        <f t="shared" si="7"/>
        <v/>
      </c>
      <c r="AJ2155" s="45" t="str">
        <f t="shared" si="8"/>
        <v/>
      </c>
      <c r="AK2155" s="45">
        <f t="shared" si="9"/>
        <v>0.003857978776</v>
      </c>
      <c r="AL2155" s="45">
        <f t="shared" si="10"/>
        <v>0.1356562563</v>
      </c>
      <c r="AM2155" s="45">
        <f t="shared" si="11"/>
        <v>0.1160263443</v>
      </c>
    </row>
    <row r="2156">
      <c r="A2156" s="33" t="s">
        <v>227</v>
      </c>
      <c r="B2156" s="34" t="s">
        <v>230</v>
      </c>
      <c r="C2156" s="35" t="s">
        <v>56</v>
      </c>
      <c r="D2156" s="36" t="str">
        <f t="shared" si="1"/>
        <v>The Americas/Aruba-The Americas/2008</v>
      </c>
      <c r="E2156" s="37">
        <f t="array" ref="E2156:H2156">VLOOKUP(D2156, GDP!D:L,{6,7,8,9},0)</f>
        <v>2791960894</v>
      </c>
      <c r="F2156" s="38"/>
      <c r="G2156" s="37"/>
      <c r="H2156" s="38">
        <v>0.11</v>
      </c>
      <c r="I2156" s="39" t="str">
        <f t="array" ref="I2156:J2156">VLOOKUP(D2156, ENERGY!I:M,{4,5},0)</f>
        <v/>
      </c>
      <c r="J2156" s="39">
        <v>2244.0</v>
      </c>
      <c r="K2156" s="40">
        <f t="array" ref="K2156:S2156">VLOOKUP(D2156, 'HUMAN RESOURCES'!D:V,{11,12,13,14,15,16,17,18,19},0)</f>
        <v>11</v>
      </c>
      <c r="L2156" s="40"/>
      <c r="M2156" s="40">
        <v>77.0</v>
      </c>
      <c r="N2156" s="41">
        <v>72.0</v>
      </c>
      <c r="O2156" s="42">
        <v>0.212</v>
      </c>
      <c r="P2156" s="42">
        <v>0.693</v>
      </c>
      <c r="Q2156" s="42">
        <v>0.096</v>
      </c>
      <c r="R2156" s="40">
        <v>101344.0</v>
      </c>
      <c r="S2156" s="42">
        <v>0.438</v>
      </c>
      <c r="T2156" s="43">
        <f t="array" ref="T2156:U2156">VLOOKUP(D2156, TOURISM!D:H,{4,5},0)</f>
        <v>1353000000</v>
      </c>
      <c r="U2156" s="43">
        <v>2.73E8</v>
      </c>
      <c r="V2156" s="38" t="str">
        <f t="array" ref="V2156:AA2156">VLOOKUP(D2156, BUSINESS!D:P,{8,9,10,11,12,13},0)</f>
        <v/>
      </c>
      <c r="W2156" s="37"/>
      <c r="X2156" s="37"/>
      <c r="Y2156" s="37"/>
      <c r="Z2156" s="38">
        <v>0.52</v>
      </c>
      <c r="AA2156" s="38">
        <v>1.192</v>
      </c>
      <c r="AB2156" s="44">
        <f t="shared" si="670"/>
        <v>27549.34573</v>
      </c>
      <c r="AC2156" s="44"/>
      <c r="AD2156" s="44">
        <f t="shared" ref="AD2156:AD2157" si="720">J2156/R2156*1000</f>
        <v>22.14240606</v>
      </c>
      <c r="AE2156" s="44">
        <f t="shared" si="671"/>
        <v>13350.56836</v>
      </c>
      <c r="AF2156" s="44">
        <f t="shared" si="702"/>
        <v>2693.79539</v>
      </c>
      <c r="AG2156" s="45">
        <f t="shared" si="5"/>
        <v>0.06280798858</v>
      </c>
      <c r="AH2156" s="45" t="str">
        <f t="shared" si="6"/>
        <v/>
      </c>
      <c r="AI2156" s="45" t="str">
        <f t="shared" si="7"/>
        <v/>
      </c>
      <c r="AJ2156" s="45" t="str">
        <f t="shared" si="8"/>
        <v/>
      </c>
      <c r="AK2156" s="45">
        <f t="shared" si="9"/>
        <v>0.001234946008</v>
      </c>
      <c r="AL2156" s="45">
        <f t="shared" si="10"/>
        <v>0.1140405432</v>
      </c>
      <c r="AM2156" s="45">
        <f t="shared" si="11"/>
        <v>0.009863983616</v>
      </c>
    </row>
    <row r="2157">
      <c r="A2157" s="33" t="s">
        <v>227</v>
      </c>
      <c r="B2157" s="34" t="s">
        <v>230</v>
      </c>
      <c r="C2157" s="35" t="s">
        <v>57</v>
      </c>
      <c r="D2157" s="36" t="str">
        <f t="shared" si="1"/>
        <v>The Americas/Aruba-The Americas/2009</v>
      </c>
      <c r="E2157" s="37">
        <f t="array" ref="E2157:H2157">VLOOKUP(D2157, GDP!D:L,{6,7,8,9},0)</f>
        <v>2498932961</v>
      </c>
      <c r="F2157" s="38"/>
      <c r="G2157" s="37"/>
      <c r="H2157" s="38">
        <v>0.112</v>
      </c>
      <c r="I2157" s="39" t="str">
        <f t="array" ref="I2157:J2157">VLOOKUP(D2157, ENERGY!I:M,{4,5},0)</f>
        <v/>
      </c>
      <c r="J2157" s="39">
        <v>2274.0</v>
      </c>
      <c r="K2157" s="40">
        <f t="array" ref="K2157:S2157">VLOOKUP(D2157, 'HUMAN RESOURCES'!D:V,{11,12,13,14,15,16,17,18,19},0)</f>
        <v>11</v>
      </c>
      <c r="L2157" s="40"/>
      <c r="M2157" s="40">
        <v>77.0</v>
      </c>
      <c r="N2157" s="41">
        <v>72.0</v>
      </c>
      <c r="O2157" s="42">
        <v>0.21</v>
      </c>
      <c r="P2157" s="42">
        <v>0.69</v>
      </c>
      <c r="Q2157" s="42">
        <v>0.099</v>
      </c>
      <c r="R2157" s="40">
        <v>101418.0</v>
      </c>
      <c r="S2157" s="42">
        <v>0.434</v>
      </c>
      <c r="T2157" s="43">
        <f t="array" ref="T2157:U2157">VLOOKUP(D2157, TOURISM!D:H,{4,5},0)</f>
        <v>1224000000</v>
      </c>
      <c r="U2157" s="43">
        <v>2.65E8</v>
      </c>
      <c r="V2157" s="38" t="str">
        <f t="array" ref="V2157:AA2157">VLOOKUP(D2157, BUSINESS!D:P,{8,9,10,11,12,13},0)</f>
        <v/>
      </c>
      <c r="W2157" s="37"/>
      <c r="X2157" s="37"/>
      <c r="Y2157" s="37"/>
      <c r="Z2157" s="38">
        <v>0.58</v>
      </c>
      <c r="AA2157" s="38">
        <v>1.262</v>
      </c>
      <c r="AB2157" s="44">
        <f t="shared" si="670"/>
        <v>24639.93533</v>
      </c>
      <c r="AC2157" s="44"/>
      <c r="AD2157" s="44">
        <f t="shared" si="720"/>
        <v>22.42205526</v>
      </c>
      <c r="AE2157" s="44">
        <f t="shared" si="671"/>
        <v>12068.86352</v>
      </c>
      <c r="AF2157" s="44">
        <f t="shared" si="702"/>
        <v>2612.948392</v>
      </c>
      <c r="AG2157" s="45">
        <f t="shared" si="5"/>
        <v>-0.1056072414</v>
      </c>
      <c r="AH2157" s="45" t="str">
        <f t="shared" si="6"/>
        <v/>
      </c>
      <c r="AI2157" s="45" t="str">
        <f t="shared" si="7"/>
        <v/>
      </c>
      <c r="AJ2157" s="45">
        <f t="shared" si="8"/>
        <v>0.01262957572</v>
      </c>
      <c r="AK2157" s="45">
        <f t="shared" si="9"/>
        <v>0.0007301862962</v>
      </c>
      <c r="AL2157" s="45">
        <f t="shared" si="10"/>
        <v>-0.09600376637</v>
      </c>
      <c r="AM2157" s="45">
        <f t="shared" si="11"/>
        <v>-0.03001230103</v>
      </c>
    </row>
    <row r="2158">
      <c r="A2158" s="33" t="s">
        <v>227</v>
      </c>
      <c r="B2158" s="34" t="s">
        <v>230</v>
      </c>
      <c r="C2158" s="35" t="s">
        <v>58</v>
      </c>
      <c r="D2158" s="36" t="str">
        <f t="shared" si="1"/>
        <v>The Americas/Aruba-The Americas/2010</v>
      </c>
      <c r="E2158" s="37">
        <f t="array" ref="E2158:H2158">VLOOKUP(D2158, GDP!D:L,{6,7,8,9},0)</f>
        <v>2467703911</v>
      </c>
      <c r="F2158" s="38"/>
      <c r="G2158" s="37"/>
      <c r="H2158" s="38">
        <v>0.108</v>
      </c>
      <c r="I2158" s="39" t="str">
        <f t="array" ref="I2158:J2158">VLOOKUP(D2158, ENERGY!I:M,{4,5},0)</f>
        <v/>
      </c>
      <c r="J2158" s="39"/>
      <c r="K2158" s="40">
        <f t="array" ref="K2158:S2158">VLOOKUP(D2158, 'HUMAN RESOURCES'!D:V,{11,12,13,14,15,16,17,18,19},0)</f>
        <v>11</v>
      </c>
      <c r="L2158" s="40"/>
      <c r="M2158" s="40">
        <v>77.0</v>
      </c>
      <c r="N2158" s="41">
        <v>73.0</v>
      </c>
      <c r="O2158" s="42">
        <v>0.208</v>
      </c>
      <c r="P2158" s="42">
        <v>0.689</v>
      </c>
      <c r="Q2158" s="42">
        <v>0.103</v>
      </c>
      <c r="R2158" s="40">
        <v>101597.0</v>
      </c>
      <c r="S2158" s="42">
        <v>0.431</v>
      </c>
      <c r="T2158" s="43">
        <f t="array" ref="T2158:U2158">VLOOKUP(D2158, TOURISM!D:H,{4,5},0)</f>
        <v>1256000000</v>
      </c>
      <c r="U2158" s="43">
        <v>2.64E8</v>
      </c>
      <c r="V2158" s="38" t="str">
        <f t="array" ref="V2158:AA2158">VLOOKUP(D2158, BUSINESS!D:P,{8,9,10,11,12,13},0)</f>
        <v/>
      </c>
      <c r="W2158" s="37"/>
      <c r="X2158" s="37"/>
      <c r="Y2158" s="37"/>
      <c r="Z2158" s="38">
        <v>0.62</v>
      </c>
      <c r="AA2158" s="38">
        <v>1.297</v>
      </c>
      <c r="AB2158" s="44">
        <f t="shared" si="670"/>
        <v>24289.14152</v>
      </c>
      <c r="AC2158" s="44"/>
      <c r="AD2158" s="44"/>
      <c r="AE2158" s="44">
        <f t="shared" si="671"/>
        <v>12362.56976</v>
      </c>
      <c r="AF2158" s="44">
        <f t="shared" si="702"/>
        <v>2598.501924</v>
      </c>
      <c r="AG2158" s="45">
        <f t="shared" si="5"/>
        <v>-0.01423679902</v>
      </c>
      <c r="AH2158" s="45" t="str">
        <f t="shared" si="6"/>
        <v/>
      </c>
      <c r="AI2158" s="45" t="str">
        <f t="shared" si="7"/>
        <v/>
      </c>
      <c r="AJ2158" s="45" t="str">
        <f t="shared" si="8"/>
        <v/>
      </c>
      <c r="AK2158" s="45">
        <f t="shared" si="9"/>
        <v>0.001764972687</v>
      </c>
      <c r="AL2158" s="45">
        <f t="shared" si="10"/>
        <v>0.02433586602</v>
      </c>
      <c r="AM2158" s="45">
        <f t="shared" si="11"/>
        <v>-0.005528799413</v>
      </c>
    </row>
    <row r="2159">
      <c r="A2159" s="33" t="s">
        <v>227</v>
      </c>
      <c r="B2159" s="34" t="s">
        <v>230</v>
      </c>
      <c r="C2159" s="35" t="s">
        <v>59</v>
      </c>
      <c r="D2159" s="36" t="str">
        <f t="shared" si="1"/>
        <v>The Americas/Aruba-The Americas/2011</v>
      </c>
      <c r="E2159" s="37">
        <f t="array" ref="E2159:H2159">VLOOKUP(D2159, GDP!D:L,{6,7,8,9},0)</f>
        <v>2584463687</v>
      </c>
      <c r="F2159" s="38"/>
      <c r="G2159" s="37"/>
      <c r="H2159" s="38">
        <v>0.107</v>
      </c>
      <c r="I2159" s="39" t="str">
        <f t="array" ref="I2159:J2159">VLOOKUP(D2159, ENERGY!I:M,{4,5},0)</f>
        <v/>
      </c>
      <c r="J2159" s="39">
        <v>2237.0</v>
      </c>
      <c r="K2159" s="40">
        <f t="array" ref="K2159:S2159">VLOOKUP(D2159, 'HUMAN RESOURCES'!D:V,{11,12,13,14,15,16,17,18,19},0)</f>
        <v>11</v>
      </c>
      <c r="L2159" s="40"/>
      <c r="M2159" s="40">
        <v>78.0</v>
      </c>
      <c r="N2159" s="41">
        <v>73.0</v>
      </c>
      <c r="O2159" s="42">
        <v>0.204</v>
      </c>
      <c r="P2159" s="42">
        <v>0.689</v>
      </c>
      <c r="Q2159" s="42">
        <v>0.107</v>
      </c>
      <c r="R2159" s="40">
        <v>101932.0</v>
      </c>
      <c r="S2159" s="42">
        <v>0.427</v>
      </c>
      <c r="T2159" s="43">
        <f t="array" ref="T2159:U2159">VLOOKUP(D2159, TOURISM!D:H,{4,5},0)</f>
        <v>1360000000</v>
      </c>
      <c r="U2159" s="43">
        <v>2.89E8</v>
      </c>
      <c r="V2159" s="38" t="str">
        <f t="array" ref="V2159:AA2159">VLOOKUP(D2159, BUSINESS!D:P,{8,9,10,11,12,13},0)</f>
        <v/>
      </c>
      <c r="W2159" s="37"/>
      <c r="X2159" s="37"/>
      <c r="Y2159" s="37"/>
      <c r="Z2159" s="38">
        <v>0.69</v>
      </c>
      <c r="AA2159" s="38">
        <v>1.297</v>
      </c>
      <c r="AB2159" s="44">
        <f t="shared" si="670"/>
        <v>25354.78247</v>
      </c>
      <c r="AC2159" s="44"/>
      <c r="AD2159" s="44">
        <f t="shared" ref="AD2159:AD2160" si="721">J2159/R2159*1000</f>
        <v>21.94600322</v>
      </c>
      <c r="AE2159" s="44">
        <f t="shared" si="671"/>
        <v>13342.22815</v>
      </c>
      <c r="AF2159" s="44">
        <f t="shared" si="702"/>
        <v>2835.223482</v>
      </c>
      <c r="AG2159" s="45">
        <f t="shared" si="5"/>
        <v>0.04387314191</v>
      </c>
      <c r="AH2159" s="45" t="str">
        <f t="shared" si="6"/>
        <v/>
      </c>
      <c r="AI2159" s="45" t="str">
        <f t="shared" si="7"/>
        <v/>
      </c>
      <c r="AJ2159" s="45" t="str">
        <f t="shared" si="8"/>
        <v/>
      </c>
      <c r="AK2159" s="45">
        <f t="shared" si="9"/>
        <v>0.003297341457</v>
      </c>
      <c r="AL2159" s="45">
        <f t="shared" si="10"/>
        <v>0.07924391208</v>
      </c>
      <c r="AM2159" s="45">
        <f t="shared" si="11"/>
        <v>0.09109924293</v>
      </c>
    </row>
    <row r="2160">
      <c r="A2160" s="33" t="s">
        <v>227</v>
      </c>
      <c r="B2160" s="34" t="s">
        <v>230</v>
      </c>
      <c r="C2160" s="35" t="s">
        <v>60</v>
      </c>
      <c r="D2160" s="36" t="str">
        <f t="shared" si="1"/>
        <v>The Americas/Aruba-The Americas/2012</v>
      </c>
      <c r="E2160" s="37">
        <f t="array" ref="E2160:H2160">VLOOKUP(D2160, GDP!D:L,{6,7,8,9},0)</f>
        <v>2584463687</v>
      </c>
      <c r="F2160" s="38"/>
      <c r="G2160" s="37"/>
      <c r="H2160" s="38">
        <v>0.097</v>
      </c>
      <c r="I2160" s="39" t="str">
        <f t="array" ref="I2160:J2160">VLOOKUP(D2160, ENERGY!I:M,{4,5},0)</f>
        <v/>
      </c>
      <c r="J2160" s="39">
        <v>2257.0</v>
      </c>
      <c r="K2160" s="40">
        <f t="array" ref="K2160:S2160">VLOOKUP(D2160, 'HUMAN RESOURCES'!D:V,{11,12,13,14,15,16,17,18,19},0)</f>
        <v>10</v>
      </c>
      <c r="L2160" s="40"/>
      <c r="M2160" s="40">
        <v>78.0</v>
      </c>
      <c r="N2160" s="41">
        <v>73.0</v>
      </c>
      <c r="O2160" s="42">
        <v>0.199</v>
      </c>
      <c r="P2160" s="42">
        <v>0.69</v>
      </c>
      <c r="Q2160" s="42">
        <v>0.11</v>
      </c>
      <c r="R2160" s="40">
        <v>102384.0</v>
      </c>
      <c r="S2160" s="42">
        <v>0.424</v>
      </c>
      <c r="T2160" s="43">
        <f t="array" ref="T2160:U2160">VLOOKUP(D2160, TOURISM!D:H,{4,5},0)</f>
        <v>1414000000</v>
      </c>
      <c r="U2160" s="43">
        <v>2.96E8</v>
      </c>
      <c r="V2160" s="38" t="str">
        <f t="array" ref="V2160:AA2160">VLOOKUP(D2160, BUSINESS!D:P,{8,9,10,11,12,13},0)</f>
        <v/>
      </c>
      <c r="W2160" s="37"/>
      <c r="X2160" s="37"/>
      <c r="Y2160" s="37"/>
      <c r="Z2160" s="38">
        <v>0.74</v>
      </c>
      <c r="AA2160" s="38">
        <v>1.319</v>
      </c>
      <c r="AB2160" s="44">
        <f t="shared" si="670"/>
        <v>25242.84739</v>
      </c>
      <c r="AC2160" s="44"/>
      <c r="AD2160" s="44">
        <f t="shared" si="721"/>
        <v>22.04446007</v>
      </c>
      <c r="AE2160" s="44">
        <f t="shared" si="671"/>
        <v>13810.75168</v>
      </c>
      <c r="AF2160" s="44">
        <f t="shared" si="702"/>
        <v>2891.076731</v>
      </c>
      <c r="AG2160" s="45">
        <f t="shared" si="5"/>
        <v>-0.004414752305</v>
      </c>
      <c r="AH2160" s="45" t="str">
        <f t="shared" si="6"/>
        <v/>
      </c>
      <c r="AI2160" s="45" t="str">
        <f t="shared" si="7"/>
        <v/>
      </c>
      <c r="AJ2160" s="45">
        <f t="shared" si="8"/>
        <v>0.004486322775</v>
      </c>
      <c r="AK2160" s="45">
        <f t="shared" si="9"/>
        <v>0.004434328768</v>
      </c>
      <c r="AL2160" s="45">
        <f t="shared" si="10"/>
        <v>0.03511583841</v>
      </c>
      <c r="AM2160" s="45">
        <f t="shared" si="11"/>
        <v>0.01969976927</v>
      </c>
    </row>
    <row r="2161">
      <c r="A2161" s="33" t="s">
        <v>227</v>
      </c>
      <c r="B2161" s="34" t="s">
        <v>231</v>
      </c>
      <c r="C2161" s="35" t="s">
        <v>48</v>
      </c>
      <c r="D2161" s="36" t="str">
        <f t="shared" si="1"/>
        <v>The Americas/Bahamas, The-The Americas/2000</v>
      </c>
      <c r="E2161" s="37">
        <f t="array" ref="E2161:H2161">VLOOKUP(D2161, GDP!D:L,{6,7,8,9},0)</f>
        <v>6327552000</v>
      </c>
      <c r="F2161" s="38">
        <v>0.075</v>
      </c>
      <c r="G2161" s="37">
        <v>1647.0</v>
      </c>
      <c r="H2161" s="38">
        <v>0.048</v>
      </c>
      <c r="I2161" s="39" t="str">
        <f t="array" ref="I2161:J2161">VLOOKUP(D2161, ENERGY!I:M,{4,5},0)</f>
        <v/>
      </c>
      <c r="J2161" s="39"/>
      <c r="K2161" s="40">
        <f t="array" ref="K2161:S2161">VLOOKUP(D2161, 'HUMAN RESOURCES'!D:V,{11,12,13,14,15,16,17,18,19},0)</f>
        <v>18</v>
      </c>
      <c r="L2161" s="40">
        <v>13.0</v>
      </c>
      <c r="M2161" s="40">
        <v>75.0</v>
      </c>
      <c r="N2161" s="41">
        <v>69.0</v>
      </c>
      <c r="O2161" s="42">
        <v>0.293</v>
      </c>
      <c r="P2161" s="42">
        <v>0.654</v>
      </c>
      <c r="Q2161" s="42">
        <v>0.054</v>
      </c>
      <c r="R2161" s="40">
        <v>297759.0</v>
      </c>
      <c r="S2161" s="42">
        <v>0.82</v>
      </c>
      <c r="T2161" s="43">
        <f t="array" ref="T2161:U2161">VLOOKUP(D2161, TOURISM!D:H,{4,5},0)</f>
        <v>1753000000</v>
      </c>
      <c r="U2161" s="43">
        <v>3.48E8</v>
      </c>
      <c r="V2161" s="38" t="str">
        <f t="array" ref="V2161:AA2161">VLOOKUP(D2161, BUSINESS!D:P,{8,9,10,11,12,13},0)</f>
        <v/>
      </c>
      <c r="W2161" s="37"/>
      <c r="X2161" s="37"/>
      <c r="Y2161" s="37"/>
      <c r="Z2161" s="38">
        <v>0.08</v>
      </c>
      <c r="AA2161" s="38">
        <v>0.106</v>
      </c>
      <c r="AB2161" s="44">
        <f t="shared" si="670"/>
        <v>21250.58185</v>
      </c>
      <c r="AC2161" s="44"/>
      <c r="AD2161" s="44"/>
      <c r="AE2161" s="44">
        <f t="shared" si="671"/>
        <v>5887.311551</v>
      </c>
      <c r="AF2161" s="44">
        <f t="shared" si="702"/>
        <v>1168.730416</v>
      </c>
      <c r="AG2161" s="45" t="str">
        <f t="shared" si="5"/>
        <v/>
      </c>
      <c r="AH2161" s="45" t="str">
        <f t="shared" si="6"/>
        <v/>
      </c>
      <c r="AI2161" s="45" t="str">
        <f t="shared" si="7"/>
        <v/>
      </c>
      <c r="AJ2161" s="45" t="str">
        <f t="shared" si="8"/>
        <v/>
      </c>
      <c r="AK2161" s="45" t="str">
        <f t="shared" si="9"/>
        <v/>
      </c>
      <c r="AL2161" s="45" t="str">
        <f t="shared" si="10"/>
        <v/>
      </c>
      <c r="AM2161" s="45" t="str">
        <f t="shared" si="11"/>
        <v/>
      </c>
    </row>
    <row r="2162">
      <c r="A2162" s="33" t="s">
        <v>227</v>
      </c>
      <c r="B2162" s="34" t="s">
        <v>231</v>
      </c>
      <c r="C2162" s="35" t="s">
        <v>49</v>
      </c>
      <c r="D2162" s="36" t="str">
        <f t="shared" si="1"/>
        <v>The Americas/Bahamas, The-The Americas/2001</v>
      </c>
      <c r="E2162" s="37">
        <f t="array" ref="E2162:H2162">VLOOKUP(D2162, GDP!D:L,{6,7,8,9},0)</f>
        <v>6516651000</v>
      </c>
      <c r="F2162" s="38">
        <v>0.052</v>
      </c>
      <c r="G2162" s="37">
        <v>1107.0</v>
      </c>
      <c r="H2162" s="38">
        <v>0.06</v>
      </c>
      <c r="I2162" s="39" t="str">
        <f t="array" ref="I2162:J2162">VLOOKUP(D2162, ENERGY!I:M,{4,5},0)</f>
        <v/>
      </c>
      <c r="J2162" s="39"/>
      <c r="K2162" s="40">
        <f t="array" ref="K2162:S2162">VLOOKUP(D2162, 'HUMAN RESOURCES'!D:V,{11,12,13,14,15,16,17,18,19},0)</f>
        <v>17</v>
      </c>
      <c r="L2162" s="40">
        <v>13.0</v>
      </c>
      <c r="M2162" s="40">
        <v>76.0</v>
      </c>
      <c r="N2162" s="41">
        <v>70.0</v>
      </c>
      <c r="O2162" s="42">
        <v>0.286</v>
      </c>
      <c r="P2162" s="42">
        <v>0.659</v>
      </c>
      <c r="Q2162" s="42">
        <v>0.055</v>
      </c>
      <c r="R2162" s="40">
        <v>303005.0</v>
      </c>
      <c r="S2162" s="42">
        <v>0.821</v>
      </c>
      <c r="T2162" s="43">
        <f t="array" ref="T2162:U2162">VLOOKUP(D2162, TOURISM!D:H,{4,5},0)</f>
        <v>1665000000</v>
      </c>
      <c r="U2162" s="43">
        <v>3.42E8</v>
      </c>
      <c r="V2162" s="38" t="str">
        <f t="array" ref="V2162:AA2162">VLOOKUP(D2162, BUSINESS!D:P,{8,9,10,11,12,13},0)</f>
        <v/>
      </c>
      <c r="W2162" s="37"/>
      <c r="X2162" s="37"/>
      <c r="Y2162" s="37"/>
      <c r="Z2162" s="38">
        <v>0.118</v>
      </c>
      <c r="AA2162" s="38">
        <v>0.2</v>
      </c>
      <c r="AB2162" s="44">
        <f t="shared" si="670"/>
        <v>21506.74411</v>
      </c>
      <c r="AC2162" s="44"/>
      <c r="AD2162" s="44"/>
      <c r="AE2162" s="44">
        <f t="shared" si="671"/>
        <v>5494.958829</v>
      </c>
      <c r="AF2162" s="44">
        <f t="shared" si="702"/>
        <v>1128.694246</v>
      </c>
      <c r="AG2162" s="45">
        <f t="shared" si="5"/>
        <v>0.01205436484</v>
      </c>
      <c r="AH2162" s="45">
        <f t="shared" si="6"/>
        <v>-0.3278688525</v>
      </c>
      <c r="AI2162" s="45" t="str">
        <f t="shared" si="7"/>
        <v/>
      </c>
      <c r="AJ2162" s="45" t="str">
        <f t="shared" si="8"/>
        <v/>
      </c>
      <c r="AK2162" s="45">
        <f t="shared" si="9"/>
        <v>0.01761827518</v>
      </c>
      <c r="AL2162" s="45">
        <f t="shared" si="10"/>
        <v>-0.06664378438</v>
      </c>
      <c r="AM2162" s="45">
        <f t="shared" si="11"/>
        <v>-0.03425612073</v>
      </c>
    </row>
    <row r="2163">
      <c r="A2163" s="33" t="s">
        <v>227</v>
      </c>
      <c r="B2163" s="34" t="s">
        <v>231</v>
      </c>
      <c r="C2163" s="35" t="s">
        <v>50</v>
      </c>
      <c r="D2163" s="36" t="str">
        <f t="shared" si="1"/>
        <v>The Americas/Bahamas, The-The Americas/2002</v>
      </c>
      <c r="E2163" s="37">
        <f t="array" ref="E2163:H2163">VLOOKUP(D2163, GDP!D:L,{6,7,8,9},0)</f>
        <v>6957996000</v>
      </c>
      <c r="F2163" s="38">
        <v>0.051</v>
      </c>
      <c r="G2163" s="37">
        <v>1107.0</v>
      </c>
      <c r="H2163" s="38">
        <v>0.06</v>
      </c>
      <c r="I2163" s="39" t="str">
        <f t="array" ref="I2163:J2163">VLOOKUP(D2163, ENERGY!I:M,{4,5},0)</f>
        <v/>
      </c>
      <c r="J2163" s="39">
        <v>2464.0</v>
      </c>
      <c r="K2163" s="40">
        <f t="array" ref="K2163:S2163">VLOOKUP(D2163, 'HUMAN RESOURCES'!D:V,{11,12,13,14,15,16,17,18,19},0)</f>
        <v>16</v>
      </c>
      <c r="L2163" s="40">
        <v>13.0</v>
      </c>
      <c r="M2163" s="40">
        <v>76.0</v>
      </c>
      <c r="N2163" s="41">
        <v>70.0</v>
      </c>
      <c r="O2163" s="42">
        <v>0.279</v>
      </c>
      <c r="P2163" s="42">
        <v>0.664</v>
      </c>
      <c r="Q2163" s="42">
        <v>0.057</v>
      </c>
      <c r="R2163" s="40">
        <v>309039.0</v>
      </c>
      <c r="S2163" s="42">
        <v>0.821</v>
      </c>
      <c r="T2163" s="43">
        <f t="array" ref="T2163:U2163">VLOOKUP(D2163, TOURISM!D:H,{4,5},0)</f>
        <v>1773000000</v>
      </c>
      <c r="U2163" s="43">
        <v>3.38E8</v>
      </c>
      <c r="V2163" s="38" t="str">
        <f t="array" ref="V2163:AA2163">VLOOKUP(D2163, BUSINESS!D:P,{8,9,10,11,12,13},0)</f>
        <v/>
      </c>
      <c r="W2163" s="37"/>
      <c r="X2163" s="37"/>
      <c r="Y2163" s="37"/>
      <c r="Z2163" s="38">
        <v>0.18</v>
      </c>
      <c r="AA2163" s="38">
        <v>0.394</v>
      </c>
      <c r="AB2163" s="44">
        <f t="shared" si="670"/>
        <v>22514.94472</v>
      </c>
      <c r="AC2163" s="44"/>
      <c r="AD2163" s="44">
        <f t="shared" ref="AD2163:AD2167" si="722">J2163/R2163*1000</f>
        <v>7.973103718</v>
      </c>
      <c r="AE2163" s="44">
        <f t="shared" si="671"/>
        <v>5737.139973</v>
      </c>
      <c r="AF2163" s="44">
        <f t="shared" si="702"/>
        <v>1093.713091</v>
      </c>
      <c r="AG2163" s="45">
        <f t="shared" si="5"/>
        <v>0.0468783465</v>
      </c>
      <c r="AH2163" s="45">
        <f t="shared" si="6"/>
        <v>0</v>
      </c>
      <c r="AI2163" s="45" t="str">
        <f t="shared" si="7"/>
        <v/>
      </c>
      <c r="AJ2163" s="45" t="str">
        <f t="shared" si="8"/>
        <v/>
      </c>
      <c r="AK2163" s="45">
        <f t="shared" si="9"/>
        <v>0.01991386281</v>
      </c>
      <c r="AL2163" s="45">
        <f t="shared" si="10"/>
        <v>0.04407333177</v>
      </c>
      <c r="AM2163" s="45">
        <f t="shared" si="11"/>
        <v>-0.03099258711</v>
      </c>
    </row>
    <row r="2164">
      <c r="A2164" s="33" t="s">
        <v>227</v>
      </c>
      <c r="B2164" s="34" t="s">
        <v>231</v>
      </c>
      <c r="C2164" s="35" t="s">
        <v>51</v>
      </c>
      <c r="D2164" s="36" t="str">
        <f t="shared" si="1"/>
        <v>The Americas/Bahamas, The-The Americas/2003</v>
      </c>
      <c r="E2164" s="37">
        <f t="array" ref="E2164:H2164">VLOOKUP(D2164, GDP!D:L,{6,7,8,9},0)</f>
        <v>6949317000</v>
      </c>
      <c r="F2164" s="38">
        <v>0.053</v>
      </c>
      <c r="G2164" s="37">
        <v>1183.0</v>
      </c>
      <c r="H2164" s="38">
        <v>0.06</v>
      </c>
      <c r="I2164" s="39" t="str">
        <f t="array" ref="I2164:J2164">VLOOKUP(D2164, ENERGY!I:M,{4,5},0)</f>
        <v/>
      </c>
      <c r="J2164" s="39">
        <v>1643.0</v>
      </c>
      <c r="K2164" s="40">
        <f t="array" ref="K2164:S2164">VLOOKUP(D2164, 'HUMAN RESOURCES'!D:V,{11,12,13,14,15,16,17,18,19},0)</f>
        <v>16</v>
      </c>
      <c r="L2164" s="40">
        <v>13.0</v>
      </c>
      <c r="M2164" s="40">
        <v>76.0</v>
      </c>
      <c r="N2164" s="41">
        <v>70.0</v>
      </c>
      <c r="O2164" s="42">
        <v>0.271</v>
      </c>
      <c r="P2164" s="42">
        <v>0.67</v>
      </c>
      <c r="Q2164" s="42">
        <v>0.059</v>
      </c>
      <c r="R2164" s="40">
        <v>315624.0</v>
      </c>
      <c r="S2164" s="42">
        <v>0.822</v>
      </c>
      <c r="T2164" s="43">
        <f t="array" ref="T2164:U2164">VLOOKUP(D2164, TOURISM!D:H,{4,5},0)</f>
        <v>1770000000</v>
      </c>
      <c r="U2164" s="43">
        <v>4.04E8</v>
      </c>
      <c r="V2164" s="38" t="str">
        <f t="array" ref="V2164:AA2164">VLOOKUP(D2164, BUSINESS!D:P,{8,9,10,11,12,13},0)</f>
        <v/>
      </c>
      <c r="W2164" s="37"/>
      <c r="X2164" s="37"/>
      <c r="Y2164" s="37"/>
      <c r="Z2164" s="38">
        <v>0.2</v>
      </c>
      <c r="AA2164" s="38">
        <v>0.387</v>
      </c>
      <c r="AB2164" s="44">
        <f t="shared" si="670"/>
        <v>22017.70778</v>
      </c>
      <c r="AC2164" s="44"/>
      <c r="AD2164" s="44">
        <f t="shared" si="722"/>
        <v>5.205561047</v>
      </c>
      <c r="AE2164" s="44">
        <f t="shared" si="671"/>
        <v>5607.93856</v>
      </c>
      <c r="AF2164" s="44">
        <f t="shared" si="702"/>
        <v>1280.004055</v>
      </c>
      <c r="AG2164" s="45">
        <f t="shared" si="5"/>
        <v>-0.02208475051</v>
      </c>
      <c r="AH2164" s="45">
        <f t="shared" si="6"/>
        <v>0.06865401987</v>
      </c>
      <c r="AI2164" s="45" t="str">
        <f t="shared" si="7"/>
        <v/>
      </c>
      <c r="AJ2164" s="45">
        <f t="shared" si="8"/>
        <v>-0.3471098293</v>
      </c>
      <c r="AK2164" s="45">
        <f t="shared" si="9"/>
        <v>0.02130799025</v>
      </c>
      <c r="AL2164" s="45">
        <f t="shared" si="10"/>
        <v>-0.0225201779</v>
      </c>
      <c r="AM2164" s="45">
        <f t="shared" si="11"/>
        <v>0.1703289151</v>
      </c>
    </row>
    <row r="2165">
      <c r="A2165" s="33" t="s">
        <v>227</v>
      </c>
      <c r="B2165" s="34" t="s">
        <v>231</v>
      </c>
      <c r="C2165" s="35" t="s">
        <v>52</v>
      </c>
      <c r="D2165" s="36" t="str">
        <f t="shared" si="1"/>
        <v>The Americas/Bahamas, The-The Americas/2004</v>
      </c>
      <c r="E2165" s="37">
        <f t="array" ref="E2165:H2165">VLOOKUP(D2165, GDP!D:L,{6,7,8,9},0)</f>
        <v>7094413000</v>
      </c>
      <c r="F2165" s="38">
        <v>0.056</v>
      </c>
      <c r="G2165" s="37">
        <v>1237.0</v>
      </c>
      <c r="H2165" s="38">
        <v>0.06</v>
      </c>
      <c r="I2165" s="39" t="str">
        <f t="array" ref="I2165:J2165">VLOOKUP(D2165, ENERGY!I:M,{4,5},0)</f>
        <v/>
      </c>
      <c r="J2165" s="39">
        <v>1045.0</v>
      </c>
      <c r="K2165" s="40">
        <f t="array" ref="K2165:S2165">VLOOKUP(D2165, 'HUMAN RESOURCES'!D:V,{11,12,13,14,15,16,17,18,19},0)</f>
        <v>15</v>
      </c>
      <c r="L2165" s="40">
        <v>13.0</v>
      </c>
      <c r="M2165" s="40">
        <v>77.0</v>
      </c>
      <c r="N2165" s="41">
        <v>70.0</v>
      </c>
      <c r="O2165" s="42">
        <v>0.263</v>
      </c>
      <c r="P2165" s="42">
        <v>0.676</v>
      </c>
      <c r="Q2165" s="42">
        <v>0.061</v>
      </c>
      <c r="R2165" s="40">
        <v>322400.0</v>
      </c>
      <c r="S2165" s="42">
        <v>0.822</v>
      </c>
      <c r="T2165" s="43">
        <f t="array" ref="T2165:U2165">VLOOKUP(D2165, TOURISM!D:H,{4,5},0)</f>
        <v>1897000000</v>
      </c>
      <c r="U2165" s="43">
        <v>4.69E8</v>
      </c>
      <c r="V2165" s="38" t="str">
        <f t="array" ref="V2165:AA2165">VLOOKUP(D2165, BUSINESS!D:P,{8,9,10,11,12,13},0)</f>
        <v/>
      </c>
      <c r="W2165" s="37"/>
      <c r="X2165" s="37"/>
      <c r="Y2165" s="37"/>
      <c r="Z2165" s="38">
        <v>0.22</v>
      </c>
      <c r="AA2165" s="38">
        <v>0.577</v>
      </c>
      <c r="AB2165" s="44">
        <f t="shared" si="670"/>
        <v>22005.0031</v>
      </c>
      <c r="AC2165" s="44"/>
      <c r="AD2165" s="44">
        <f t="shared" si="722"/>
        <v>3.241315136</v>
      </c>
      <c r="AE2165" s="44">
        <f t="shared" si="671"/>
        <v>5883.995037</v>
      </c>
      <c r="AF2165" s="44">
        <f t="shared" si="702"/>
        <v>1454.71464</v>
      </c>
      <c r="AG2165" s="45">
        <f t="shared" si="5"/>
        <v>-0.000577020881</v>
      </c>
      <c r="AH2165" s="45">
        <f t="shared" si="6"/>
        <v>0.04564666103</v>
      </c>
      <c r="AI2165" s="45" t="str">
        <f t="shared" si="7"/>
        <v/>
      </c>
      <c r="AJ2165" s="45">
        <f t="shared" si="8"/>
        <v>-0.3773360629</v>
      </c>
      <c r="AK2165" s="45">
        <f t="shared" si="9"/>
        <v>0.02146858287</v>
      </c>
      <c r="AL2165" s="45">
        <f t="shared" si="10"/>
        <v>0.04922601674</v>
      </c>
      <c r="AM2165" s="45">
        <f t="shared" si="11"/>
        <v>0.1364922119</v>
      </c>
    </row>
    <row r="2166">
      <c r="A2166" s="33" t="s">
        <v>227</v>
      </c>
      <c r="B2166" s="34" t="s">
        <v>231</v>
      </c>
      <c r="C2166" s="35" t="s">
        <v>53</v>
      </c>
      <c r="D2166" s="36" t="str">
        <f t="shared" si="1"/>
        <v>The Americas/Bahamas, The-The Americas/2005</v>
      </c>
      <c r="E2166" s="37">
        <f t="array" ref="E2166:H2166">VLOOKUP(D2166, GDP!D:L,{6,7,8,9},0)</f>
        <v>7706222000</v>
      </c>
      <c r="F2166" s="38">
        <v>0.06</v>
      </c>
      <c r="G2166" s="37">
        <v>1326.0</v>
      </c>
      <c r="H2166" s="38">
        <v>0.06</v>
      </c>
      <c r="I2166" s="39">
        <f t="array" ref="I2166:J2166">VLOOKUP(D2166, ENERGY!I:M,{4,5},0)</f>
        <v>709</v>
      </c>
      <c r="J2166" s="39">
        <v>1562.0</v>
      </c>
      <c r="K2166" s="40">
        <f t="array" ref="K2166:S2166">VLOOKUP(D2166, 'HUMAN RESOURCES'!D:V,{11,12,13,14,15,16,17,18,19},0)</f>
        <v>15</v>
      </c>
      <c r="L2166" s="40">
        <v>13.0</v>
      </c>
      <c r="M2166" s="40">
        <v>77.0</v>
      </c>
      <c r="N2166" s="41">
        <v>71.0</v>
      </c>
      <c r="O2166" s="42">
        <v>0.256</v>
      </c>
      <c r="P2166" s="42">
        <v>0.682</v>
      </c>
      <c r="Q2166" s="42">
        <v>0.062</v>
      </c>
      <c r="R2166" s="40">
        <v>329088.0</v>
      </c>
      <c r="S2166" s="42">
        <v>0.823</v>
      </c>
      <c r="T2166" s="43">
        <f t="array" ref="T2166:U2166">VLOOKUP(D2166, TOURISM!D:H,{4,5},0)</f>
        <v>2081000000</v>
      </c>
      <c r="U2166" s="43">
        <v>5.28E8</v>
      </c>
      <c r="V2166" s="38" t="str">
        <f t="array" ref="V2166:AA2166">VLOOKUP(D2166, BUSINESS!D:P,{8,9,10,11,12,13},0)</f>
        <v/>
      </c>
      <c r="W2166" s="37"/>
      <c r="X2166" s="37"/>
      <c r="Y2166" s="37"/>
      <c r="Z2166" s="38">
        <v>0.25</v>
      </c>
      <c r="AA2166" s="38">
        <v>0.692</v>
      </c>
      <c r="AB2166" s="44">
        <f t="shared" si="670"/>
        <v>23416.90369</v>
      </c>
      <c r="AC2166" s="44">
        <f t="shared" ref="AC2166:AC2167" si="723">(I2166/R2166)*1000</f>
        <v>2.154438934</v>
      </c>
      <c r="AD2166" s="44">
        <f t="shared" si="722"/>
        <v>4.746450797</v>
      </c>
      <c r="AE2166" s="44">
        <f t="shared" si="671"/>
        <v>6323.536562</v>
      </c>
      <c r="AF2166" s="44">
        <f t="shared" si="702"/>
        <v>1604.434072</v>
      </c>
      <c r="AG2166" s="45">
        <f t="shared" si="5"/>
        <v>0.06416270777</v>
      </c>
      <c r="AH2166" s="45">
        <f t="shared" si="6"/>
        <v>0.07194826192</v>
      </c>
      <c r="AI2166" s="45" t="str">
        <f t="shared" si="7"/>
        <v/>
      </c>
      <c r="AJ2166" s="45">
        <f t="shared" si="8"/>
        <v>0.464359557</v>
      </c>
      <c r="AK2166" s="45">
        <f t="shared" si="9"/>
        <v>0.02074441687</v>
      </c>
      <c r="AL2166" s="45">
        <f t="shared" si="10"/>
        <v>0.07470120584</v>
      </c>
      <c r="AM2166" s="45">
        <f t="shared" si="11"/>
        <v>0.1029201384</v>
      </c>
    </row>
    <row r="2167">
      <c r="A2167" s="33" t="s">
        <v>227</v>
      </c>
      <c r="B2167" s="34" t="s">
        <v>231</v>
      </c>
      <c r="C2167" s="35" t="s">
        <v>54</v>
      </c>
      <c r="D2167" s="36" t="str">
        <f t="shared" si="1"/>
        <v>The Americas/Bahamas, The-The Americas/2006</v>
      </c>
      <c r="E2167" s="37">
        <f t="array" ref="E2167:H2167">VLOOKUP(D2167, GDP!D:L,{6,7,8,9},0)</f>
        <v>7965588000</v>
      </c>
      <c r="F2167" s="38">
        <v>0.06</v>
      </c>
      <c r="G2167" s="37">
        <v>1394.0</v>
      </c>
      <c r="H2167" s="38">
        <v>0.055</v>
      </c>
      <c r="I2167" s="39">
        <f t="array" ref="I2167:J2167">VLOOKUP(D2167, ENERGY!I:M,{4,5},0)</f>
        <v>696</v>
      </c>
      <c r="J2167" s="39">
        <v>1599.0</v>
      </c>
      <c r="K2167" s="40">
        <f t="array" ref="K2167:S2167">VLOOKUP(D2167, 'HUMAN RESOURCES'!D:V,{11,12,13,14,15,16,17,18,19},0)</f>
        <v>15</v>
      </c>
      <c r="L2167" s="40">
        <v>12.0</v>
      </c>
      <c r="M2167" s="40">
        <v>77.0</v>
      </c>
      <c r="N2167" s="41">
        <v>71.0</v>
      </c>
      <c r="O2167" s="42">
        <v>0.249</v>
      </c>
      <c r="P2167" s="42">
        <v>0.688</v>
      </c>
      <c r="Q2167" s="42">
        <v>0.064</v>
      </c>
      <c r="R2167" s="40">
        <v>335622.0</v>
      </c>
      <c r="S2167" s="42">
        <v>0.823</v>
      </c>
      <c r="T2167" s="43">
        <f t="array" ref="T2167:U2167">VLOOKUP(D2167, TOURISM!D:H,{4,5},0)</f>
        <v>2066000000</v>
      </c>
      <c r="U2167" s="43">
        <v>5.41E8</v>
      </c>
      <c r="V2167" s="38" t="str">
        <f t="array" ref="V2167:AA2167">VLOOKUP(D2167, BUSINESS!D:P,{8,9,10,11,12,13},0)</f>
        <v/>
      </c>
      <c r="W2167" s="37"/>
      <c r="X2167" s="37"/>
      <c r="Y2167" s="37"/>
      <c r="Z2167" s="38">
        <v>0.26</v>
      </c>
      <c r="AA2167" s="38">
        <v>0.754</v>
      </c>
      <c r="AB2167" s="44">
        <f t="shared" si="670"/>
        <v>23733.80768</v>
      </c>
      <c r="AC2167" s="44">
        <f t="shared" si="723"/>
        <v>2.073761553</v>
      </c>
      <c r="AD2167" s="44">
        <f t="shared" si="722"/>
        <v>4.764288396</v>
      </c>
      <c r="AE2167" s="44">
        <f t="shared" si="671"/>
        <v>6155.734725</v>
      </c>
      <c r="AF2167" s="44">
        <f t="shared" si="702"/>
        <v>1611.932472</v>
      </c>
      <c r="AG2167" s="45">
        <f t="shared" si="5"/>
        <v>0.01353312955</v>
      </c>
      <c r="AH2167" s="45">
        <f t="shared" si="6"/>
        <v>0.05128205128</v>
      </c>
      <c r="AI2167" s="45">
        <f t="shared" si="7"/>
        <v>-0.03744704935</v>
      </c>
      <c r="AJ2167" s="45">
        <f t="shared" si="8"/>
        <v>0.003758091947</v>
      </c>
      <c r="AK2167" s="45">
        <f t="shared" si="9"/>
        <v>0.01985487165</v>
      </c>
      <c r="AL2167" s="45">
        <f t="shared" si="10"/>
        <v>-0.02653607434</v>
      </c>
      <c r="AM2167" s="45">
        <f t="shared" si="11"/>
        <v>0.004673547785</v>
      </c>
    </row>
    <row r="2168">
      <c r="A2168" s="33" t="s">
        <v>227</v>
      </c>
      <c r="B2168" s="34" t="s">
        <v>231</v>
      </c>
      <c r="C2168" s="35" t="s">
        <v>55</v>
      </c>
      <c r="D2168" s="36" t="str">
        <f t="shared" si="1"/>
        <v>The Americas/Bahamas, The-The Americas/2007</v>
      </c>
      <c r="E2168" s="37">
        <f t="array" ref="E2168:H2168">VLOOKUP(D2168, GDP!D:L,{6,7,8,9},0)</f>
        <v>8318996000</v>
      </c>
      <c r="F2168" s="38">
        <v>0.069</v>
      </c>
      <c r="G2168" s="37">
        <v>1645.0</v>
      </c>
      <c r="H2168" s="38">
        <v>0.055</v>
      </c>
      <c r="I2168" s="39" t="str">
        <f t="array" ref="I2168:J2168">VLOOKUP(D2168, ENERGY!I:M,{4,5},0)</f>
        <v/>
      </c>
      <c r="J2168" s="39"/>
      <c r="K2168" s="40">
        <f t="array" ref="K2168:S2168">VLOOKUP(D2168, 'HUMAN RESOURCES'!D:V,{11,12,13,14,15,16,17,18,19},0)</f>
        <v>15</v>
      </c>
      <c r="L2168" s="40">
        <v>12.0</v>
      </c>
      <c r="M2168" s="40">
        <v>77.0</v>
      </c>
      <c r="N2168" s="41">
        <v>71.0</v>
      </c>
      <c r="O2168" s="42">
        <v>0.242</v>
      </c>
      <c r="P2168" s="42">
        <v>0.693</v>
      </c>
      <c r="Q2168" s="42">
        <v>0.065</v>
      </c>
      <c r="R2168" s="40">
        <v>342049.0</v>
      </c>
      <c r="S2168" s="42">
        <v>0.824</v>
      </c>
      <c r="T2168" s="43">
        <f t="array" ref="T2168:U2168">VLOOKUP(D2168, TOURISM!D:H,{4,5},0)</f>
        <v>2198000000</v>
      </c>
      <c r="U2168" s="43">
        <v>5.38E8</v>
      </c>
      <c r="V2168" s="38">
        <f t="array" ref="V2168:AA2168">VLOOKUP(D2168, BUSINESS!D:P,{8,9,10,11,12,13},0)</f>
        <v>0.449</v>
      </c>
      <c r="W2168" s="37">
        <v>31.0</v>
      </c>
      <c r="X2168" s="37"/>
      <c r="Y2168" s="37">
        <v>58.0</v>
      </c>
      <c r="Z2168" s="38">
        <v>0.27</v>
      </c>
      <c r="AA2168" s="38">
        <v>1.093</v>
      </c>
      <c r="AB2168" s="44">
        <f t="shared" si="670"/>
        <v>24321.06511</v>
      </c>
      <c r="AC2168" s="44"/>
      <c r="AD2168" s="44"/>
      <c r="AE2168" s="44">
        <f t="shared" si="671"/>
        <v>6425.979903</v>
      </c>
      <c r="AF2168" s="44">
        <f t="shared" si="702"/>
        <v>1572.874062</v>
      </c>
      <c r="AG2168" s="45">
        <f t="shared" si="5"/>
        <v>0.02474349848</v>
      </c>
      <c r="AH2168" s="45">
        <f t="shared" si="6"/>
        <v>0.1800573888</v>
      </c>
      <c r="AI2168" s="45" t="str">
        <f t="shared" si="7"/>
        <v/>
      </c>
      <c r="AJ2168" s="45" t="str">
        <f t="shared" si="8"/>
        <v/>
      </c>
      <c r="AK2168" s="45">
        <f t="shared" si="9"/>
        <v>0.0191495194</v>
      </c>
      <c r="AL2168" s="45">
        <f t="shared" si="10"/>
        <v>0.04390136842</v>
      </c>
      <c r="AM2168" s="45">
        <f t="shared" si="11"/>
        <v>-0.02423079777</v>
      </c>
    </row>
    <row r="2169">
      <c r="A2169" s="33" t="s">
        <v>227</v>
      </c>
      <c r="B2169" s="34" t="s">
        <v>231</v>
      </c>
      <c r="C2169" s="35" t="s">
        <v>56</v>
      </c>
      <c r="D2169" s="36" t="str">
        <f t="shared" si="1"/>
        <v>The Americas/Bahamas, The-The Americas/2008</v>
      </c>
      <c r="E2169" s="37">
        <f t="array" ref="E2169:H2169">VLOOKUP(D2169, GDP!D:L,{6,7,8,9},0)</f>
        <v>8246650000</v>
      </c>
      <c r="F2169" s="38">
        <v>0.071</v>
      </c>
      <c r="G2169" s="37">
        <v>1721.0</v>
      </c>
      <c r="H2169" s="38">
        <v>0.055</v>
      </c>
      <c r="I2169" s="39" t="str">
        <f t="array" ref="I2169:J2169">VLOOKUP(D2169, ENERGY!I:M,{4,5},0)</f>
        <v/>
      </c>
      <c r="J2169" s="39">
        <v>1593.0</v>
      </c>
      <c r="K2169" s="40">
        <f t="array" ref="K2169:S2169">VLOOKUP(D2169, 'HUMAN RESOURCES'!D:V,{11,12,13,14,15,16,17,18,19},0)</f>
        <v>16</v>
      </c>
      <c r="L2169" s="40">
        <v>12.0</v>
      </c>
      <c r="M2169" s="40">
        <v>77.0</v>
      </c>
      <c r="N2169" s="41">
        <v>71.0</v>
      </c>
      <c r="O2169" s="42">
        <v>0.236</v>
      </c>
      <c r="P2169" s="42">
        <v>0.698</v>
      </c>
      <c r="Q2169" s="42">
        <v>0.066</v>
      </c>
      <c r="R2169" s="40">
        <v>348340.0</v>
      </c>
      <c r="S2169" s="42">
        <v>0.824</v>
      </c>
      <c r="T2169" s="43">
        <f t="array" ref="T2169:U2169">VLOOKUP(D2169, TOURISM!D:H,{4,5},0)</f>
        <v>2155000000</v>
      </c>
      <c r="U2169" s="43">
        <v>4.6E8</v>
      </c>
      <c r="V2169" s="38">
        <f t="array" ref="V2169:AA2169">VLOOKUP(D2169, BUSINESS!D:P,{8,9,10,11,12,13},0)</f>
        <v>0.449</v>
      </c>
      <c r="W2169" s="37">
        <v>31.0</v>
      </c>
      <c r="X2169" s="37"/>
      <c r="Y2169" s="37">
        <v>58.0</v>
      </c>
      <c r="Z2169" s="38">
        <v>0.315</v>
      </c>
      <c r="AA2169" s="38">
        <v>1.028</v>
      </c>
      <c r="AB2169" s="44">
        <f t="shared" si="670"/>
        <v>23674.14021</v>
      </c>
      <c r="AC2169" s="44"/>
      <c r="AD2169" s="44">
        <f t="shared" ref="AD2169:AD2170" si="724">J2169/R2169*1000</f>
        <v>4.573118218</v>
      </c>
      <c r="AE2169" s="44">
        <f t="shared" si="671"/>
        <v>6186.484469</v>
      </c>
      <c r="AF2169" s="44">
        <f t="shared" si="702"/>
        <v>1320.548889</v>
      </c>
      <c r="AG2169" s="45">
        <f t="shared" si="5"/>
        <v>-0.0265993656</v>
      </c>
      <c r="AH2169" s="45">
        <f t="shared" si="6"/>
        <v>0.0462006079</v>
      </c>
      <c r="AI2169" s="45" t="str">
        <f t="shared" si="7"/>
        <v/>
      </c>
      <c r="AJ2169" s="45" t="str">
        <f t="shared" si="8"/>
        <v/>
      </c>
      <c r="AK2169" s="45">
        <f t="shared" si="9"/>
        <v>0.01839210172</v>
      </c>
      <c r="AL2169" s="45">
        <f t="shared" si="10"/>
        <v>-0.03726986979</v>
      </c>
      <c r="AM2169" s="45">
        <f t="shared" si="11"/>
        <v>-0.1604229983</v>
      </c>
    </row>
    <row r="2170">
      <c r="A2170" s="33" t="s">
        <v>227</v>
      </c>
      <c r="B2170" s="34" t="s">
        <v>231</v>
      </c>
      <c r="C2170" s="35" t="s">
        <v>57</v>
      </c>
      <c r="D2170" s="36" t="str">
        <f t="shared" si="1"/>
        <v>The Americas/Bahamas, The-The Americas/2009</v>
      </c>
      <c r="E2170" s="37">
        <f t="array" ref="E2170:H2170">VLOOKUP(D2170, GDP!D:L,{6,7,8,9},0)</f>
        <v>7820420000</v>
      </c>
      <c r="F2170" s="38">
        <v>0.073</v>
      </c>
      <c r="G2170" s="37">
        <v>1729.0</v>
      </c>
      <c r="H2170" s="38">
        <v>0.055</v>
      </c>
      <c r="I2170" s="39">
        <f t="array" ref="I2170:J2170">VLOOKUP(D2170, ENERGY!I:M,{4,5},0)</f>
        <v>706</v>
      </c>
      <c r="J2170" s="39">
        <v>1522.0</v>
      </c>
      <c r="K2170" s="40">
        <f t="array" ref="K2170:S2170">VLOOKUP(D2170, 'HUMAN RESOURCES'!D:V,{11,12,13,14,15,16,17,18,19},0)</f>
        <v>16</v>
      </c>
      <c r="L2170" s="40">
        <v>12.0</v>
      </c>
      <c r="M2170" s="40">
        <v>78.0</v>
      </c>
      <c r="N2170" s="41">
        <v>71.0</v>
      </c>
      <c r="O2170" s="42">
        <v>0.23</v>
      </c>
      <c r="P2170" s="42">
        <v>0.702</v>
      </c>
      <c r="Q2170" s="42">
        <v>0.068</v>
      </c>
      <c r="R2170" s="40">
        <v>354492.0</v>
      </c>
      <c r="S2170" s="42">
        <v>0.825</v>
      </c>
      <c r="T2170" s="43">
        <f t="array" ref="T2170:U2170">VLOOKUP(D2170, TOURISM!D:H,{4,5},0)</f>
        <v>2025000000</v>
      </c>
      <c r="U2170" s="43">
        <v>3.86E8</v>
      </c>
      <c r="V2170" s="38">
        <f t="array" ref="V2170:AA2170">VLOOKUP(D2170, BUSINESS!D:P,{8,9,10,11,12,13},0)</f>
        <v>0.449</v>
      </c>
      <c r="W2170" s="37">
        <v>31.0</v>
      </c>
      <c r="X2170" s="37"/>
      <c r="Y2170" s="37">
        <v>58.0</v>
      </c>
      <c r="Z2170" s="38">
        <v>0.339</v>
      </c>
      <c r="AA2170" s="38">
        <v>1.012</v>
      </c>
      <c r="AB2170" s="44">
        <f t="shared" si="670"/>
        <v>22060.92098</v>
      </c>
      <c r="AC2170" s="44">
        <f>(I2170/R2170)*1000</f>
        <v>1.991582321</v>
      </c>
      <c r="AD2170" s="44">
        <f t="shared" si="724"/>
        <v>4.293467836</v>
      </c>
      <c r="AE2170" s="44">
        <f t="shared" si="671"/>
        <v>5712.399716</v>
      </c>
      <c r="AF2170" s="44">
        <f t="shared" si="702"/>
        <v>1088.882119</v>
      </c>
      <c r="AG2170" s="45">
        <f t="shared" si="5"/>
        <v>-0.0681426744</v>
      </c>
      <c r="AH2170" s="45">
        <f t="shared" si="6"/>
        <v>0.004648460198</v>
      </c>
      <c r="AI2170" s="45" t="str">
        <f t="shared" si="7"/>
        <v/>
      </c>
      <c r="AJ2170" s="45">
        <f t="shared" si="8"/>
        <v>-0.0611509191</v>
      </c>
      <c r="AK2170" s="45">
        <f t="shared" si="9"/>
        <v>0.01766090601</v>
      </c>
      <c r="AL2170" s="45">
        <f t="shared" si="10"/>
        <v>-0.07663233552</v>
      </c>
      <c r="AM2170" s="45">
        <f t="shared" si="11"/>
        <v>-0.17543218</v>
      </c>
    </row>
    <row r="2171">
      <c r="A2171" s="33" t="s">
        <v>227</v>
      </c>
      <c r="B2171" s="34" t="s">
        <v>231</v>
      </c>
      <c r="C2171" s="35" t="s">
        <v>58</v>
      </c>
      <c r="D2171" s="36" t="str">
        <f t="shared" si="1"/>
        <v>The Americas/Bahamas, The-The Americas/2010</v>
      </c>
      <c r="E2171" s="37">
        <f t="array" ref="E2171:H2171">VLOOKUP(D2171, GDP!D:L,{6,7,8,9},0)</f>
        <v>7888087000</v>
      </c>
      <c r="F2171" s="38">
        <v>0.074</v>
      </c>
      <c r="G2171" s="37">
        <v>1640.0</v>
      </c>
      <c r="H2171" s="38">
        <v>0.055</v>
      </c>
      <c r="I2171" s="39" t="str">
        <f t="array" ref="I2171:J2171">VLOOKUP(D2171, ENERGY!I:M,{4,5},0)</f>
        <v/>
      </c>
      <c r="J2171" s="39"/>
      <c r="K2171" s="40">
        <f t="array" ref="K2171:S2171">VLOOKUP(D2171, 'HUMAN RESOURCES'!D:V,{11,12,13,14,15,16,17,18,19},0)</f>
        <v>16</v>
      </c>
      <c r="L2171" s="40">
        <v>11.0</v>
      </c>
      <c r="M2171" s="40">
        <v>78.0</v>
      </c>
      <c r="N2171" s="41">
        <v>72.0</v>
      </c>
      <c r="O2171" s="42">
        <v>0.225</v>
      </c>
      <c r="P2171" s="42">
        <v>0.706</v>
      </c>
      <c r="Q2171" s="42">
        <v>0.07</v>
      </c>
      <c r="R2171" s="40">
        <v>360498.0</v>
      </c>
      <c r="S2171" s="42">
        <v>0.825</v>
      </c>
      <c r="T2171" s="43">
        <f t="array" ref="T2171:U2171">VLOOKUP(D2171, TOURISM!D:H,{4,5},0)</f>
        <v>2159000000</v>
      </c>
      <c r="U2171" s="43">
        <v>3.69E8</v>
      </c>
      <c r="V2171" s="38">
        <f t="array" ref="V2171:AA2171">VLOOKUP(D2171, BUSINESS!D:P,{8,9,10,11,12,13},0)</f>
        <v>0.449</v>
      </c>
      <c r="W2171" s="37">
        <v>24.0</v>
      </c>
      <c r="X2171" s="37"/>
      <c r="Y2171" s="37">
        <v>58.0</v>
      </c>
      <c r="Z2171" s="38">
        <v>0.43</v>
      </c>
      <c r="AA2171" s="38">
        <v>1.188</v>
      </c>
      <c r="AB2171" s="44">
        <f t="shared" si="670"/>
        <v>21881.08394</v>
      </c>
      <c r="AC2171" s="44"/>
      <c r="AD2171" s="44"/>
      <c r="AE2171" s="44">
        <f t="shared" si="671"/>
        <v>5988.937525</v>
      </c>
      <c r="AF2171" s="44">
        <f t="shared" si="702"/>
        <v>1023.584042</v>
      </c>
      <c r="AG2171" s="45">
        <f t="shared" si="5"/>
        <v>-0.008151837136</v>
      </c>
      <c r="AH2171" s="45">
        <f t="shared" si="6"/>
        <v>-0.05147484095</v>
      </c>
      <c r="AI2171" s="45" t="str">
        <f t="shared" si="7"/>
        <v/>
      </c>
      <c r="AJ2171" s="45" t="str">
        <f t="shared" si="8"/>
        <v/>
      </c>
      <c r="AK2171" s="45">
        <f t="shared" si="9"/>
        <v>0.01694255442</v>
      </c>
      <c r="AL2171" s="45">
        <f t="shared" si="10"/>
        <v>0.04841009443</v>
      </c>
      <c r="AM2171" s="45">
        <f t="shared" si="11"/>
        <v>-0.05996799419</v>
      </c>
    </row>
    <row r="2172">
      <c r="A2172" s="33" t="s">
        <v>227</v>
      </c>
      <c r="B2172" s="34" t="s">
        <v>231</v>
      </c>
      <c r="C2172" s="35" t="s">
        <v>59</v>
      </c>
      <c r="D2172" s="36" t="str">
        <f t="shared" si="1"/>
        <v>The Americas/Bahamas, The-The Americas/2011</v>
      </c>
      <c r="E2172" s="37">
        <f t="array" ref="E2172:H2172">VLOOKUP(D2172, GDP!D:L,{6,7,8,9},0)</f>
        <v>7872584000</v>
      </c>
      <c r="F2172" s="38">
        <v>0.074</v>
      </c>
      <c r="G2172" s="37">
        <v>1626.0</v>
      </c>
      <c r="H2172" s="38">
        <v>0.055</v>
      </c>
      <c r="I2172" s="39" t="str">
        <f t="array" ref="I2172:J2172">VLOOKUP(D2172, ENERGY!I:M,{4,5},0)</f>
        <v/>
      </c>
      <c r="J2172" s="39"/>
      <c r="K2172" s="40">
        <f t="array" ref="K2172:S2172">VLOOKUP(D2172, 'HUMAN RESOURCES'!D:V,{11,12,13,14,15,16,17,18,19},0)</f>
        <v>15</v>
      </c>
      <c r="L2172" s="40">
        <v>11.0</v>
      </c>
      <c r="M2172" s="40">
        <v>78.0</v>
      </c>
      <c r="N2172" s="41">
        <v>72.0</v>
      </c>
      <c r="O2172" s="42">
        <v>0.22</v>
      </c>
      <c r="P2172" s="42">
        <v>0.708</v>
      </c>
      <c r="Q2172" s="42">
        <v>0.072</v>
      </c>
      <c r="R2172" s="40">
        <v>366331.0</v>
      </c>
      <c r="S2172" s="42">
        <v>0.826</v>
      </c>
      <c r="T2172" s="43">
        <f t="array" ref="T2172:U2172">VLOOKUP(D2172, TOURISM!D:H,{4,5},0)</f>
        <v>2223000000</v>
      </c>
      <c r="U2172" s="43">
        <v>3.47E8</v>
      </c>
      <c r="V2172" s="38">
        <f t="array" ref="V2172:AA2172">VLOOKUP(D2172, BUSINESS!D:P,{8,9,10,11,12,13},0)</f>
        <v>0.466</v>
      </c>
      <c r="W2172" s="37">
        <v>24.0</v>
      </c>
      <c r="X2172" s="37"/>
      <c r="Y2172" s="37">
        <v>58.0</v>
      </c>
      <c r="Z2172" s="38">
        <v>0.65</v>
      </c>
      <c r="AA2172" s="38">
        <v>0.816</v>
      </c>
      <c r="AB2172" s="44">
        <f t="shared" si="670"/>
        <v>21490.35708</v>
      </c>
      <c r="AC2172" s="44"/>
      <c r="AD2172" s="44"/>
      <c r="AE2172" s="44">
        <f t="shared" si="671"/>
        <v>6068.28251</v>
      </c>
      <c r="AF2172" s="44">
        <f t="shared" si="702"/>
        <v>947.2307831</v>
      </c>
      <c r="AG2172" s="45">
        <f t="shared" si="5"/>
        <v>-0.01785683308</v>
      </c>
      <c r="AH2172" s="45">
        <f t="shared" si="6"/>
        <v>-0.008536585366</v>
      </c>
      <c r="AI2172" s="45" t="str">
        <f t="shared" si="7"/>
        <v/>
      </c>
      <c r="AJ2172" s="45" t="str">
        <f t="shared" si="8"/>
        <v/>
      </c>
      <c r="AK2172" s="45">
        <f t="shared" si="9"/>
        <v>0.0161803949</v>
      </c>
      <c r="AL2172" s="45">
        <f t="shared" si="10"/>
        <v>0.01324859107</v>
      </c>
      <c r="AM2172" s="45">
        <f t="shared" si="11"/>
        <v>-0.07459403024</v>
      </c>
    </row>
    <row r="2173">
      <c r="A2173" s="33" t="s">
        <v>227</v>
      </c>
      <c r="B2173" s="34" t="s">
        <v>231</v>
      </c>
      <c r="C2173" s="35" t="s">
        <v>60</v>
      </c>
      <c r="D2173" s="36" t="str">
        <f t="shared" si="1"/>
        <v>The Americas/Bahamas, The-The Americas/2012</v>
      </c>
      <c r="E2173" s="37">
        <f t="array" ref="E2173:H2173">VLOOKUP(D2173, GDP!D:L,{6,7,8,9},0)</f>
        <v>8149004000</v>
      </c>
      <c r="F2173" s="38">
        <v>0.075</v>
      </c>
      <c r="G2173" s="37">
        <v>1622.0</v>
      </c>
      <c r="H2173" s="38">
        <v>0.051</v>
      </c>
      <c r="I2173" s="39">
        <f t="array" ref="I2173:J2173">VLOOKUP(D2173, ENERGY!I:M,{4,5},0)</f>
        <v>664</v>
      </c>
      <c r="J2173" s="39">
        <v>1646.0</v>
      </c>
      <c r="K2173" s="40">
        <f t="array" ref="K2173:S2173">VLOOKUP(D2173, 'HUMAN RESOURCES'!D:V,{11,12,13,14,15,16,17,18,19},0)</f>
        <v>15</v>
      </c>
      <c r="L2173" s="40">
        <v>11.0</v>
      </c>
      <c r="M2173" s="40">
        <v>78.0</v>
      </c>
      <c r="N2173" s="41">
        <v>72.0</v>
      </c>
      <c r="O2173" s="42">
        <v>0.216</v>
      </c>
      <c r="P2173" s="42">
        <v>0.71</v>
      </c>
      <c r="Q2173" s="42">
        <v>0.074</v>
      </c>
      <c r="R2173" s="40">
        <v>371960.0</v>
      </c>
      <c r="S2173" s="42">
        <v>0.827</v>
      </c>
      <c r="T2173" s="43">
        <f t="array" ref="T2173:U2173">VLOOKUP(D2173, TOURISM!D:H,{4,5},0)</f>
        <v>2415000000</v>
      </c>
      <c r="U2173" s="43">
        <v>3.84E8</v>
      </c>
      <c r="V2173" s="38">
        <f t="array" ref="V2173:AA2173">VLOOKUP(D2173, BUSINESS!D:P,{8,9,10,11,12,13},0)</f>
        <v>0.466</v>
      </c>
      <c r="W2173" s="37">
        <v>24.0</v>
      </c>
      <c r="X2173" s="37">
        <v>76.0</v>
      </c>
      <c r="Y2173" s="37">
        <v>58.0</v>
      </c>
      <c r="Z2173" s="38">
        <v>0.717</v>
      </c>
      <c r="AA2173" s="38">
        <v>0.807</v>
      </c>
      <c r="AB2173" s="44">
        <f t="shared" si="670"/>
        <v>21908.28046</v>
      </c>
      <c r="AC2173" s="44">
        <f>(I2173/R2173)*1000</f>
        <v>1.785138187</v>
      </c>
      <c r="AD2173" s="44">
        <f>J2173/R2173*1000</f>
        <v>4.425207012</v>
      </c>
      <c r="AE2173" s="44">
        <f t="shared" si="671"/>
        <v>6492.633617</v>
      </c>
      <c r="AF2173" s="44">
        <f t="shared" si="702"/>
        <v>1032.369072</v>
      </c>
      <c r="AG2173" s="45">
        <f t="shared" si="5"/>
        <v>0.01944701883</v>
      </c>
      <c r="AH2173" s="45">
        <f t="shared" si="6"/>
        <v>-0.0024600246</v>
      </c>
      <c r="AI2173" s="45" t="str">
        <f t="shared" si="7"/>
        <v/>
      </c>
      <c r="AJ2173" s="45" t="str">
        <f t="shared" si="8"/>
        <v/>
      </c>
      <c r="AK2173" s="45">
        <f t="shared" si="9"/>
        <v>0.01536588495</v>
      </c>
      <c r="AL2173" s="45">
        <f t="shared" si="10"/>
        <v>0.06992935914</v>
      </c>
      <c r="AM2173" s="45">
        <f t="shared" si="11"/>
        <v>0.08988125214</v>
      </c>
    </row>
    <row r="2174">
      <c r="A2174" s="33" t="s">
        <v>227</v>
      </c>
      <c r="B2174" s="34" t="s">
        <v>232</v>
      </c>
      <c r="C2174" s="35" t="s">
        <v>48</v>
      </c>
      <c r="D2174" s="36" t="str">
        <f t="shared" si="1"/>
        <v>The Americas/Barbados-The Americas/2000</v>
      </c>
      <c r="E2174" s="37">
        <f t="array" ref="E2174:H2174">VLOOKUP(D2174, GDP!D:L,{6,7,8,9},0)</f>
        <v>3119500000</v>
      </c>
      <c r="F2174" s="38">
        <v>0.063</v>
      </c>
      <c r="G2174" s="37">
        <v>938.0</v>
      </c>
      <c r="H2174" s="38">
        <v>0.087</v>
      </c>
      <c r="I2174" s="39" t="str">
        <f t="array" ref="I2174:J2174">VLOOKUP(D2174, ENERGY!I:M,{4,5},0)</f>
        <v/>
      </c>
      <c r="J2174" s="39"/>
      <c r="K2174" s="40">
        <f t="array" ref="K2174:S2174">VLOOKUP(D2174, 'HUMAN RESOURCES'!D:V,{11,12,13,14,15,16,17,18,19},0)</f>
        <v>13</v>
      </c>
      <c r="L2174" s="40">
        <v>15.0</v>
      </c>
      <c r="M2174" s="40">
        <v>75.0</v>
      </c>
      <c r="N2174" s="41">
        <v>71.0</v>
      </c>
      <c r="O2174" s="42">
        <v>0.219</v>
      </c>
      <c r="P2174" s="42">
        <v>0.666</v>
      </c>
      <c r="Q2174" s="42">
        <v>0.115</v>
      </c>
      <c r="R2174" s="40">
        <v>267190.0</v>
      </c>
      <c r="S2174" s="42">
        <v>0.338</v>
      </c>
      <c r="T2174" s="43">
        <f t="array" ref="T2174:U2174">VLOOKUP(D2174, TOURISM!D:H,{4,5},0)</f>
        <v>733000000</v>
      </c>
      <c r="U2174" s="43">
        <v>1.41E8</v>
      </c>
      <c r="V2174" s="38" t="str">
        <f t="array" ref="V2174:AA2174">VLOOKUP(D2174, BUSINESS!D:P,{8,9,10,11,12,13},0)</f>
        <v/>
      </c>
      <c r="W2174" s="37"/>
      <c r="X2174" s="37"/>
      <c r="Y2174" s="37"/>
      <c r="Z2174" s="38">
        <v>0.04</v>
      </c>
      <c r="AA2174" s="38">
        <v>0.107</v>
      </c>
      <c r="AB2174" s="44">
        <f t="shared" si="670"/>
        <v>11675.2124</v>
      </c>
      <c r="AC2174" s="44"/>
      <c r="AD2174" s="44"/>
      <c r="AE2174" s="44">
        <f t="shared" si="671"/>
        <v>2743.366144</v>
      </c>
      <c r="AF2174" s="44">
        <f t="shared" si="702"/>
        <v>527.7143606</v>
      </c>
      <c r="AG2174" s="45" t="str">
        <f t="shared" si="5"/>
        <v/>
      </c>
      <c r="AH2174" s="45" t="str">
        <f t="shared" si="6"/>
        <v/>
      </c>
      <c r="AI2174" s="45" t="str">
        <f t="shared" si="7"/>
        <v/>
      </c>
      <c r="AJ2174" s="45" t="str">
        <f t="shared" si="8"/>
        <v/>
      </c>
      <c r="AK2174" s="45" t="str">
        <f t="shared" si="9"/>
        <v/>
      </c>
      <c r="AL2174" s="45" t="str">
        <f t="shared" si="10"/>
        <v/>
      </c>
      <c r="AM2174" s="45" t="str">
        <f t="shared" si="11"/>
        <v/>
      </c>
    </row>
    <row r="2175">
      <c r="A2175" s="33" t="s">
        <v>227</v>
      </c>
      <c r="B2175" s="34" t="s">
        <v>232</v>
      </c>
      <c r="C2175" s="35" t="s">
        <v>49</v>
      </c>
      <c r="D2175" s="36" t="str">
        <f t="shared" si="1"/>
        <v>The Americas/Barbados-The Americas/2001</v>
      </c>
      <c r="E2175" s="37">
        <f t="array" ref="E2175:H2175">VLOOKUP(D2175, GDP!D:L,{6,7,8,9},0)</f>
        <v>3112350000</v>
      </c>
      <c r="F2175" s="38">
        <v>0.063</v>
      </c>
      <c r="G2175" s="37">
        <v>602.0</v>
      </c>
      <c r="H2175" s="38">
        <v>0.102</v>
      </c>
      <c r="I2175" s="39" t="str">
        <f t="array" ref="I2175:J2175">VLOOKUP(D2175, ENERGY!I:M,{4,5},0)</f>
        <v/>
      </c>
      <c r="J2175" s="39"/>
      <c r="K2175" s="40">
        <f t="array" ref="K2175:S2175">VLOOKUP(D2175, 'HUMAN RESOURCES'!D:V,{11,12,13,14,15,16,17,18,19},0)</f>
        <v>13</v>
      </c>
      <c r="L2175" s="40">
        <v>15.0</v>
      </c>
      <c r="M2175" s="40">
        <v>76.0</v>
      </c>
      <c r="N2175" s="41">
        <v>71.0</v>
      </c>
      <c r="O2175" s="42">
        <v>0.217</v>
      </c>
      <c r="P2175" s="42">
        <v>0.669</v>
      </c>
      <c r="Q2175" s="42">
        <v>0.115</v>
      </c>
      <c r="R2175" s="40">
        <v>268296.0</v>
      </c>
      <c r="S2175" s="42">
        <v>0.337</v>
      </c>
      <c r="T2175" s="43">
        <f t="array" ref="T2175:U2175">VLOOKUP(D2175, TOURISM!D:H,{4,5},0)</f>
        <v>706000000</v>
      </c>
      <c r="U2175" s="43">
        <v>1.49E8</v>
      </c>
      <c r="V2175" s="38" t="str">
        <f t="array" ref="V2175:AA2175">VLOOKUP(D2175, BUSINESS!D:P,{8,9,10,11,12,13},0)</f>
        <v/>
      </c>
      <c r="W2175" s="37"/>
      <c r="X2175" s="37"/>
      <c r="Y2175" s="37"/>
      <c r="Z2175" s="38">
        <v>0.119</v>
      </c>
      <c r="AA2175" s="38">
        <v>0.198</v>
      </c>
      <c r="AB2175" s="44">
        <f t="shared" si="670"/>
        <v>11600.43385</v>
      </c>
      <c r="AC2175" s="44"/>
      <c r="AD2175" s="44"/>
      <c r="AE2175" s="44">
        <f t="shared" si="671"/>
        <v>2631.422012</v>
      </c>
      <c r="AF2175" s="44">
        <f t="shared" si="702"/>
        <v>555.3567701</v>
      </c>
      <c r="AG2175" s="45">
        <f t="shared" si="5"/>
        <v>-0.006404898169</v>
      </c>
      <c r="AH2175" s="45">
        <f t="shared" si="6"/>
        <v>-0.3582089552</v>
      </c>
      <c r="AI2175" s="45" t="str">
        <f t="shared" si="7"/>
        <v/>
      </c>
      <c r="AJ2175" s="45" t="str">
        <f t="shared" si="8"/>
        <v/>
      </c>
      <c r="AK2175" s="45">
        <f t="shared" si="9"/>
        <v>0.004139376474</v>
      </c>
      <c r="AL2175" s="45">
        <f t="shared" si="10"/>
        <v>-0.04080539256</v>
      </c>
      <c r="AM2175" s="45">
        <f t="shared" si="11"/>
        <v>0.0523813859</v>
      </c>
    </row>
    <row r="2176">
      <c r="A2176" s="33" t="s">
        <v>227</v>
      </c>
      <c r="B2176" s="34" t="s">
        <v>232</v>
      </c>
      <c r="C2176" s="35" t="s">
        <v>50</v>
      </c>
      <c r="D2176" s="36" t="str">
        <f t="shared" si="1"/>
        <v>The Americas/Barbados-The Americas/2002</v>
      </c>
      <c r="E2176" s="37">
        <f t="array" ref="E2176:H2176">VLOOKUP(D2176, GDP!D:L,{6,7,8,9},0)</f>
        <v>3168600000</v>
      </c>
      <c r="F2176" s="38">
        <v>0.067</v>
      </c>
      <c r="G2176" s="37">
        <v>635.0</v>
      </c>
      <c r="H2176" s="38">
        <v>0.096</v>
      </c>
      <c r="I2176" s="39" t="str">
        <f t="array" ref="I2176:J2176">VLOOKUP(D2176, ENERGY!I:M,{4,5},0)</f>
        <v/>
      </c>
      <c r="J2176" s="39">
        <v>1503.0</v>
      </c>
      <c r="K2176" s="40">
        <f t="array" ref="K2176:S2176">VLOOKUP(D2176, 'HUMAN RESOURCES'!D:V,{11,12,13,14,15,16,17,18,19},0)</f>
        <v>13</v>
      </c>
      <c r="L2176" s="40">
        <v>15.0</v>
      </c>
      <c r="M2176" s="40">
        <v>76.0</v>
      </c>
      <c r="N2176" s="41">
        <v>71.0</v>
      </c>
      <c r="O2176" s="42">
        <v>0.214</v>
      </c>
      <c r="P2176" s="42">
        <v>0.672</v>
      </c>
      <c r="Q2176" s="42">
        <v>0.114</v>
      </c>
      <c r="R2176" s="40">
        <v>269524.0</v>
      </c>
      <c r="S2176" s="42">
        <v>0.335</v>
      </c>
      <c r="T2176" s="43">
        <f t="array" ref="T2176:U2176">VLOOKUP(D2176, TOURISM!D:H,{4,5},0)</f>
        <v>666000000</v>
      </c>
      <c r="U2176" s="43">
        <v>1.46E8</v>
      </c>
      <c r="V2176" s="38" t="str">
        <f t="array" ref="V2176:AA2176">VLOOKUP(D2176, BUSINESS!D:P,{8,9,10,11,12,13},0)</f>
        <v/>
      </c>
      <c r="W2176" s="37"/>
      <c r="X2176" s="37"/>
      <c r="Y2176" s="37"/>
      <c r="Z2176" s="38">
        <v>0.278</v>
      </c>
      <c r="AA2176" s="38">
        <v>0.361</v>
      </c>
      <c r="AB2176" s="44">
        <f t="shared" si="670"/>
        <v>11756.28144</v>
      </c>
      <c r="AC2176" s="44"/>
      <c r="AD2176" s="44">
        <f t="shared" ref="AD2176:AD2180" si="725">J2176/R2176*1000</f>
        <v>5.576497826</v>
      </c>
      <c r="AE2176" s="44">
        <f t="shared" si="671"/>
        <v>2471.022989</v>
      </c>
      <c r="AF2176" s="44">
        <f t="shared" si="702"/>
        <v>541.6957303</v>
      </c>
      <c r="AG2176" s="45">
        <f t="shared" si="5"/>
        <v>0.01343463505</v>
      </c>
      <c r="AH2176" s="45">
        <f t="shared" si="6"/>
        <v>0.05481727575</v>
      </c>
      <c r="AI2176" s="45" t="str">
        <f t="shared" si="7"/>
        <v/>
      </c>
      <c r="AJ2176" s="45" t="str">
        <f t="shared" si="8"/>
        <v/>
      </c>
      <c r="AK2176" s="45">
        <f t="shared" si="9"/>
        <v>0.00457703432</v>
      </c>
      <c r="AL2176" s="45">
        <f t="shared" si="10"/>
        <v>-0.06095526378</v>
      </c>
      <c r="AM2176" s="45">
        <f t="shared" si="11"/>
        <v>-0.02459867354</v>
      </c>
    </row>
    <row r="2177">
      <c r="A2177" s="33" t="s">
        <v>227</v>
      </c>
      <c r="B2177" s="34" t="s">
        <v>232</v>
      </c>
      <c r="C2177" s="35" t="s">
        <v>51</v>
      </c>
      <c r="D2177" s="36" t="str">
        <f t="shared" si="1"/>
        <v>The Americas/Barbados-The Americas/2003</v>
      </c>
      <c r="E2177" s="37">
        <f t="array" ref="E2177:H2177">VLOOKUP(D2177, GDP!D:L,{6,7,8,9},0)</f>
        <v>3271200000</v>
      </c>
      <c r="F2177" s="38">
        <v>0.074</v>
      </c>
      <c r="G2177" s="37">
        <v>677.0</v>
      </c>
      <c r="H2177" s="38">
        <v>0.085</v>
      </c>
      <c r="I2177" s="39" t="str">
        <f t="array" ref="I2177:J2177">VLOOKUP(D2177, ENERGY!I:M,{4,5},0)</f>
        <v/>
      </c>
      <c r="J2177" s="39">
        <v>1624.0</v>
      </c>
      <c r="K2177" s="40">
        <f t="array" ref="K2177:S2177">VLOOKUP(D2177, 'HUMAN RESOURCES'!D:V,{11,12,13,14,15,16,17,18,19},0)</f>
        <v>13</v>
      </c>
      <c r="L2177" s="40">
        <v>15.0</v>
      </c>
      <c r="M2177" s="40">
        <v>76.0</v>
      </c>
      <c r="N2177" s="41">
        <v>71.0</v>
      </c>
      <c r="O2177" s="42">
        <v>0.211</v>
      </c>
      <c r="P2177" s="42">
        <v>0.677</v>
      </c>
      <c r="Q2177" s="42">
        <v>0.112</v>
      </c>
      <c r="R2177" s="40">
        <v>270844.0</v>
      </c>
      <c r="S2177" s="42">
        <v>0.333</v>
      </c>
      <c r="T2177" s="43">
        <f t="array" ref="T2177:U2177">VLOOKUP(D2177, TOURISM!D:H,{4,5},0)</f>
        <v>767000000</v>
      </c>
      <c r="U2177" s="43">
        <v>1.53E8</v>
      </c>
      <c r="V2177" s="38" t="str">
        <f t="array" ref="V2177:AA2177">VLOOKUP(D2177, BUSINESS!D:P,{8,9,10,11,12,13},0)</f>
        <v/>
      </c>
      <c r="W2177" s="37"/>
      <c r="X2177" s="37"/>
      <c r="Y2177" s="37"/>
      <c r="Z2177" s="38">
        <v>0.397</v>
      </c>
      <c r="AA2177" s="38">
        <v>0.517</v>
      </c>
      <c r="AB2177" s="44">
        <f t="shared" si="670"/>
        <v>12077.80124</v>
      </c>
      <c r="AC2177" s="44"/>
      <c r="AD2177" s="44">
        <f t="shared" si="725"/>
        <v>5.996071539</v>
      </c>
      <c r="AE2177" s="44">
        <f t="shared" si="671"/>
        <v>2831.888467</v>
      </c>
      <c r="AF2177" s="44">
        <f t="shared" si="702"/>
        <v>564.9008285</v>
      </c>
      <c r="AG2177" s="45">
        <f t="shared" si="5"/>
        <v>0.02734876676</v>
      </c>
      <c r="AH2177" s="45">
        <f t="shared" si="6"/>
        <v>0.06614173228</v>
      </c>
      <c r="AI2177" s="45" t="str">
        <f t="shared" si="7"/>
        <v/>
      </c>
      <c r="AJ2177" s="45">
        <f t="shared" si="8"/>
        <v>0.07523964442</v>
      </c>
      <c r="AK2177" s="45">
        <f t="shared" si="9"/>
        <v>0.004897523041</v>
      </c>
      <c r="AL2177" s="45">
        <f t="shared" si="10"/>
        <v>0.1460388997</v>
      </c>
      <c r="AM2177" s="45">
        <f t="shared" si="11"/>
        <v>0.04283788292</v>
      </c>
    </row>
    <row r="2178">
      <c r="A2178" s="33" t="s">
        <v>227</v>
      </c>
      <c r="B2178" s="34" t="s">
        <v>232</v>
      </c>
      <c r="C2178" s="35" t="s">
        <v>52</v>
      </c>
      <c r="D2178" s="36" t="str">
        <f t="shared" si="1"/>
        <v>The Americas/Barbados-The Americas/2004</v>
      </c>
      <c r="E2178" s="37">
        <f t="array" ref="E2178:H2178">VLOOKUP(D2178, GDP!D:L,{6,7,8,9},0)</f>
        <v>3509700000</v>
      </c>
      <c r="F2178" s="38">
        <v>0.071</v>
      </c>
      <c r="G2178" s="37">
        <v>702.0</v>
      </c>
      <c r="H2178" s="38">
        <v>0.085</v>
      </c>
      <c r="I2178" s="39" t="str">
        <f t="array" ref="I2178:J2178">VLOOKUP(D2178, ENERGY!I:M,{4,5},0)</f>
        <v/>
      </c>
      <c r="J2178" s="39">
        <v>1635.0</v>
      </c>
      <c r="K2178" s="40">
        <f t="array" ref="K2178:S2178">VLOOKUP(D2178, 'HUMAN RESOURCES'!D:V,{11,12,13,14,15,16,17,18,19},0)</f>
        <v>13</v>
      </c>
      <c r="L2178" s="40">
        <v>15.0</v>
      </c>
      <c r="M2178" s="40">
        <v>76.0</v>
      </c>
      <c r="N2178" s="41">
        <v>71.0</v>
      </c>
      <c r="O2178" s="42">
        <v>0.209</v>
      </c>
      <c r="P2178" s="42">
        <v>0.681</v>
      </c>
      <c r="Q2178" s="42">
        <v>0.11</v>
      </c>
      <c r="R2178" s="40">
        <v>272205.0</v>
      </c>
      <c r="S2178" s="42">
        <v>0.331</v>
      </c>
      <c r="T2178" s="43">
        <f t="array" ref="T2178:U2178">VLOOKUP(D2178, TOURISM!D:H,{4,5},0)</f>
        <v>784000000</v>
      </c>
      <c r="U2178" s="43">
        <v>1.63E8</v>
      </c>
      <c r="V2178" s="38" t="str">
        <f t="array" ref="V2178:AA2178">VLOOKUP(D2178, BUSINESS!D:P,{8,9,10,11,12,13},0)</f>
        <v/>
      </c>
      <c r="W2178" s="37"/>
      <c r="X2178" s="37"/>
      <c r="Y2178" s="37"/>
      <c r="Z2178" s="38">
        <v>0.498</v>
      </c>
      <c r="AA2178" s="38">
        <v>0.735</v>
      </c>
      <c r="AB2178" s="44">
        <f t="shared" si="670"/>
        <v>12893.59123</v>
      </c>
      <c r="AC2178" s="44"/>
      <c r="AD2178" s="44">
        <f t="shared" si="725"/>
        <v>6.006502452</v>
      </c>
      <c r="AE2178" s="44">
        <f t="shared" si="671"/>
        <v>2880.182216</v>
      </c>
      <c r="AF2178" s="44">
        <f t="shared" si="702"/>
        <v>598.8133943</v>
      </c>
      <c r="AG2178" s="45">
        <f t="shared" si="5"/>
        <v>0.06754457763</v>
      </c>
      <c r="AH2178" s="45">
        <f t="shared" si="6"/>
        <v>0.03692762186</v>
      </c>
      <c r="AI2178" s="45" t="str">
        <f t="shared" si="7"/>
        <v/>
      </c>
      <c r="AJ2178" s="45">
        <f t="shared" si="8"/>
        <v>0.001739624484</v>
      </c>
      <c r="AK2178" s="45">
        <f t="shared" si="9"/>
        <v>0.00502503286</v>
      </c>
      <c r="AL2178" s="45">
        <f t="shared" si="10"/>
        <v>0.0170535489</v>
      </c>
      <c r="AM2178" s="45">
        <f t="shared" si="11"/>
        <v>0.06003277758</v>
      </c>
    </row>
    <row r="2179">
      <c r="A2179" s="33" t="s">
        <v>227</v>
      </c>
      <c r="B2179" s="34" t="s">
        <v>232</v>
      </c>
      <c r="C2179" s="35" t="s">
        <v>53</v>
      </c>
      <c r="D2179" s="36" t="str">
        <f t="shared" si="1"/>
        <v>The Americas/Barbados-The Americas/2005</v>
      </c>
      <c r="E2179" s="37">
        <f t="array" ref="E2179:H2179">VLOOKUP(D2179, GDP!D:L,{6,7,8,9},0)</f>
        <v>3891500000</v>
      </c>
      <c r="F2179" s="38">
        <v>0.071</v>
      </c>
      <c r="G2179" s="37">
        <v>737.0</v>
      </c>
      <c r="H2179" s="38">
        <v>0.083</v>
      </c>
      <c r="I2179" s="39">
        <f t="array" ref="I2179:J2179">VLOOKUP(D2179, ENERGY!I:M,{4,5},0)</f>
        <v>401</v>
      </c>
      <c r="J2179" s="39">
        <v>1327.0</v>
      </c>
      <c r="K2179" s="40">
        <f t="array" ref="K2179:S2179">VLOOKUP(D2179, 'HUMAN RESOURCES'!D:V,{11,12,13,14,15,16,17,18,19},0)</f>
        <v>13</v>
      </c>
      <c r="L2179" s="40">
        <v>15.0</v>
      </c>
      <c r="M2179" s="40">
        <v>76.0</v>
      </c>
      <c r="N2179" s="41">
        <v>72.0</v>
      </c>
      <c r="O2179" s="42">
        <v>0.206</v>
      </c>
      <c r="P2179" s="42">
        <v>0.686</v>
      </c>
      <c r="Q2179" s="42">
        <v>0.108</v>
      </c>
      <c r="R2179" s="40">
        <v>273568.0</v>
      </c>
      <c r="S2179" s="42">
        <v>0.329</v>
      </c>
      <c r="T2179" s="43">
        <f t="array" ref="T2179:U2179">VLOOKUP(D2179, TOURISM!D:H,{4,5},0)</f>
        <v>1081000000</v>
      </c>
      <c r="U2179" s="43">
        <v>2.74E8</v>
      </c>
      <c r="V2179" s="38" t="str">
        <f t="array" ref="V2179:AA2179">VLOOKUP(D2179, BUSINESS!D:P,{8,9,10,11,12,13},0)</f>
        <v/>
      </c>
      <c r="W2179" s="37"/>
      <c r="X2179" s="37"/>
      <c r="Y2179" s="37"/>
      <c r="Z2179" s="38">
        <v>0.525</v>
      </c>
      <c r="AA2179" s="38">
        <v>0.754</v>
      </c>
      <c r="AB2179" s="44">
        <f t="shared" si="670"/>
        <v>14224.98245</v>
      </c>
      <c r="AC2179" s="44">
        <f t="shared" ref="AC2179:AC2180" si="726">(I2179/R2179)*1000</f>
        <v>1.465814715</v>
      </c>
      <c r="AD2179" s="44">
        <f t="shared" si="725"/>
        <v>4.850713534</v>
      </c>
      <c r="AE2179" s="44">
        <f t="shared" si="671"/>
        <v>3951.485554</v>
      </c>
      <c r="AF2179" s="44">
        <f t="shared" si="702"/>
        <v>1001.579132</v>
      </c>
      <c r="AG2179" s="45">
        <f t="shared" si="5"/>
        <v>0.1032599222</v>
      </c>
      <c r="AH2179" s="45">
        <f t="shared" si="6"/>
        <v>0.04985754986</v>
      </c>
      <c r="AI2179" s="45" t="str">
        <f t="shared" si="7"/>
        <v/>
      </c>
      <c r="AJ2179" s="45">
        <f t="shared" si="8"/>
        <v>-0.1924229496</v>
      </c>
      <c r="AK2179" s="45">
        <f t="shared" si="9"/>
        <v>0.005007255561</v>
      </c>
      <c r="AL2179" s="45">
        <f t="shared" si="10"/>
        <v>0.3719567923</v>
      </c>
      <c r="AM2179" s="45">
        <f t="shared" si="11"/>
        <v>0.6726064273</v>
      </c>
    </row>
    <row r="2180">
      <c r="A2180" s="33" t="s">
        <v>227</v>
      </c>
      <c r="B2180" s="34" t="s">
        <v>232</v>
      </c>
      <c r="C2180" s="35" t="s">
        <v>54</v>
      </c>
      <c r="D2180" s="36" t="str">
        <f t="shared" si="1"/>
        <v>The Americas/Barbados-The Americas/2006</v>
      </c>
      <c r="E2180" s="37">
        <f t="array" ref="E2180:H2180">VLOOKUP(D2180, GDP!D:L,{6,7,8,9},0)</f>
        <v>4314050000</v>
      </c>
      <c r="F2180" s="38">
        <v>0.07</v>
      </c>
      <c r="G2180" s="37">
        <v>765.0</v>
      </c>
      <c r="H2180" s="38">
        <v>0.092</v>
      </c>
      <c r="I2180" s="39">
        <f t="array" ref="I2180:J2180">VLOOKUP(D2180, ENERGY!I:M,{4,5},0)</f>
        <v>390</v>
      </c>
      <c r="J2180" s="39">
        <v>1353.0</v>
      </c>
      <c r="K2180" s="40">
        <f t="array" ref="K2180:S2180">VLOOKUP(D2180, 'HUMAN RESOURCES'!D:V,{11,12,13,14,15,16,17,18,19},0)</f>
        <v>13</v>
      </c>
      <c r="L2180" s="40">
        <v>14.0</v>
      </c>
      <c r="M2180" s="40">
        <v>77.0</v>
      </c>
      <c r="N2180" s="41">
        <v>72.0</v>
      </c>
      <c r="O2180" s="42">
        <v>0.203</v>
      </c>
      <c r="P2180" s="42">
        <v>0.69</v>
      </c>
      <c r="Q2180" s="42">
        <v>0.107</v>
      </c>
      <c r="R2180" s="40">
        <v>274923.0</v>
      </c>
      <c r="S2180" s="42">
        <v>0.328</v>
      </c>
      <c r="T2180" s="43">
        <f t="array" ref="T2180:U2180">VLOOKUP(D2180, TOURISM!D:H,{4,5},0)</f>
        <v>1235000000</v>
      </c>
      <c r="U2180" s="43">
        <v>2.84E8</v>
      </c>
      <c r="V2180" s="38" t="str">
        <f t="array" ref="V2180:AA2180">VLOOKUP(D2180, BUSINESS!D:P,{8,9,10,11,12,13},0)</f>
        <v/>
      </c>
      <c r="W2180" s="37"/>
      <c r="X2180" s="37"/>
      <c r="Y2180" s="37"/>
      <c r="Z2180" s="38">
        <v>0.553</v>
      </c>
      <c r="AA2180" s="38">
        <v>0.862</v>
      </c>
      <c r="AB2180" s="44">
        <f t="shared" si="670"/>
        <v>15691.84826</v>
      </c>
      <c r="AC2180" s="44">
        <f t="shared" si="726"/>
        <v>1.41857902</v>
      </c>
      <c r="AD2180" s="44">
        <f t="shared" si="725"/>
        <v>4.921377986</v>
      </c>
      <c r="AE2180" s="44">
        <f t="shared" si="671"/>
        <v>4492.166898</v>
      </c>
      <c r="AF2180" s="44">
        <f t="shared" si="702"/>
        <v>1033.016517</v>
      </c>
      <c r="AG2180" s="45">
        <f t="shared" si="5"/>
        <v>0.103118989</v>
      </c>
      <c r="AH2180" s="45">
        <f t="shared" si="6"/>
        <v>0.03799185889</v>
      </c>
      <c r="AI2180" s="45">
        <f t="shared" si="7"/>
        <v>-0.03222487425</v>
      </c>
      <c r="AJ2180" s="45">
        <f t="shared" si="8"/>
        <v>0.01456784689</v>
      </c>
      <c r="AK2180" s="45">
        <f t="shared" si="9"/>
        <v>0.004953064686</v>
      </c>
      <c r="AL2180" s="45">
        <f t="shared" si="10"/>
        <v>0.1368298926</v>
      </c>
      <c r="AM2180" s="45">
        <f t="shared" si="11"/>
        <v>0.03138781978</v>
      </c>
    </row>
    <row r="2181">
      <c r="A2181" s="33" t="s">
        <v>227</v>
      </c>
      <c r="B2181" s="34" t="s">
        <v>232</v>
      </c>
      <c r="C2181" s="35" t="s">
        <v>55</v>
      </c>
      <c r="D2181" s="36" t="str">
        <f t="shared" si="1"/>
        <v>The Americas/Barbados-The Americas/2007</v>
      </c>
      <c r="E2181" s="37">
        <f t="array" ref="E2181:H2181">VLOOKUP(D2181, GDP!D:L,{6,7,8,9},0)</f>
        <v>4513250000</v>
      </c>
      <c r="F2181" s="38">
        <v>0.071</v>
      </c>
      <c r="G2181" s="37">
        <v>826.0</v>
      </c>
      <c r="H2181" s="38">
        <v>0.103</v>
      </c>
      <c r="I2181" s="39" t="str">
        <f t="array" ref="I2181:J2181">VLOOKUP(D2181, ENERGY!I:M,{4,5},0)</f>
        <v/>
      </c>
      <c r="J2181" s="39"/>
      <c r="K2181" s="40">
        <f t="array" ref="K2181:S2181">VLOOKUP(D2181, 'HUMAN RESOURCES'!D:V,{11,12,13,14,15,16,17,18,19},0)</f>
        <v>13</v>
      </c>
      <c r="L2181" s="40">
        <v>14.0</v>
      </c>
      <c r="M2181" s="40">
        <v>77.0</v>
      </c>
      <c r="N2181" s="41">
        <v>72.0</v>
      </c>
      <c r="O2181" s="42">
        <v>0.2</v>
      </c>
      <c r="P2181" s="42">
        <v>0.694</v>
      </c>
      <c r="Q2181" s="42">
        <v>0.106</v>
      </c>
      <c r="R2181" s="40">
        <v>276277.0</v>
      </c>
      <c r="S2181" s="42">
        <v>0.326</v>
      </c>
      <c r="T2181" s="43">
        <f t="array" ref="T2181:U2181">VLOOKUP(D2181, TOURISM!D:H,{4,5},0)</f>
        <v>1224000000</v>
      </c>
      <c r="U2181" s="43">
        <v>2.9E8</v>
      </c>
      <c r="V2181" s="38" t="str">
        <f t="array" ref="V2181:AA2181">VLOOKUP(D2181, BUSINESS!D:P,{8,9,10,11,12,13},0)</f>
        <v/>
      </c>
      <c r="W2181" s="37"/>
      <c r="X2181" s="37"/>
      <c r="Y2181" s="37"/>
      <c r="Z2181" s="38">
        <v>0.582</v>
      </c>
      <c r="AA2181" s="38">
        <v>0.932</v>
      </c>
      <c r="AB2181" s="44">
        <f t="shared" si="670"/>
        <v>16335.95992</v>
      </c>
      <c r="AC2181" s="44"/>
      <c r="AD2181" s="44"/>
      <c r="AE2181" s="44">
        <f t="shared" si="671"/>
        <v>4430.336221</v>
      </c>
      <c r="AF2181" s="44">
        <f t="shared" si="702"/>
        <v>1049.671163</v>
      </c>
      <c r="AG2181" s="45">
        <f t="shared" si="5"/>
        <v>0.04104753312</v>
      </c>
      <c r="AH2181" s="45">
        <f t="shared" si="6"/>
        <v>0.07973856209</v>
      </c>
      <c r="AI2181" s="45" t="str">
        <f t="shared" si="7"/>
        <v/>
      </c>
      <c r="AJ2181" s="45" t="str">
        <f t="shared" si="8"/>
        <v/>
      </c>
      <c r="AK2181" s="45">
        <f t="shared" si="9"/>
        <v>0.004925015368</v>
      </c>
      <c r="AL2181" s="45">
        <f t="shared" si="10"/>
        <v>-0.01376410951</v>
      </c>
      <c r="AM2181" s="45">
        <f t="shared" si="11"/>
        <v>0.01612234241</v>
      </c>
    </row>
    <row r="2182">
      <c r="A2182" s="33" t="s">
        <v>227</v>
      </c>
      <c r="B2182" s="34" t="s">
        <v>232</v>
      </c>
      <c r="C2182" s="35" t="s">
        <v>56</v>
      </c>
      <c r="D2182" s="36" t="str">
        <f t="shared" si="1"/>
        <v>The Americas/Barbados-The Americas/2008</v>
      </c>
      <c r="E2182" s="37">
        <f t="array" ref="E2182:H2182">VLOOKUP(D2182, GDP!D:L,{6,7,8,9},0)</f>
        <v>4541550000</v>
      </c>
      <c r="F2182" s="38">
        <v>0.075</v>
      </c>
      <c r="G2182" s="37">
        <v>928.0</v>
      </c>
      <c r="H2182" s="38">
        <v>0.108</v>
      </c>
      <c r="I2182" s="39" t="str">
        <f t="array" ref="I2182:J2182">VLOOKUP(D2182, ENERGY!I:M,{4,5},0)</f>
        <v/>
      </c>
      <c r="J2182" s="39">
        <v>1228.5</v>
      </c>
      <c r="K2182" s="40">
        <f t="array" ref="K2182:S2182">VLOOKUP(D2182, 'HUMAN RESOURCES'!D:V,{11,12,13,14,15,16,17,18,19},0)</f>
        <v>13</v>
      </c>
      <c r="L2182" s="40">
        <v>14.0</v>
      </c>
      <c r="M2182" s="40">
        <v>77.0</v>
      </c>
      <c r="N2182" s="41">
        <v>72.0</v>
      </c>
      <c r="O2182" s="42">
        <v>0.198</v>
      </c>
      <c r="P2182" s="42">
        <v>0.698</v>
      </c>
      <c r="Q2182" s="42">
        <v>0.105</v>
      </c>
      <c r="R2182" s="40">
        <v>277634.0</v>
      </c>
      <c r="S2182" s="42">
        <v>0.324</v>
      </c>
      <c r="T2182" s="43">
        <f t="array" ref="T2182:U2182">VLOOKUP(D2182, TOURISM!D:H,{4,5},0)</f>
        <v>1244000000</v>
      </c>
      <c r="U2182" s="43">
        <v>2.79E8</v>
      </c>
      <c r="V2182" s="38" t="str">
        <f t="array" ref="V2182:AA2182">VLOOKUP(D2182, BUSINESS!D:P,{8,9,10,11,12,13},0)</f>
        <v/>
      </c>
      <c r="W2182" s="37"/>
      <c r="X2182" s="37"/>
      <c r="Y2182" s="37"/>
      <c r="Z2182" s="38">
        <v>0.614</v>
      </c>
      <c r="AA2182" s="38">
        <v>1.04</v>
      </c>
      <c r="AB2182" s="44">
        <f t="shared" si="670"/>
        <v>16358.04693</v>
      </c>
      <c r="AC2182" s="44"/>
      <c r="AD2182" s="44">
        <f t="shared" ref="AD2182:AD2183" si="727">J2182/R2182*1000</f>
        <v>4.424890323</v>
      </c>
      <c r="AE2182" s="44">
        <f t="shared" si="671"/>
        <v>4480.71922</v>
      </c>
      <c r="AF2182" s="44">
        <f t="shared" si="702"/>
        <v>1004.920147</v>
      </c>
      <c r="AG2182" s="45">
        <f t="shared" si="5"/>
        <v>0.001352047931</v>
      </c>
      <c r="AH2182" s="45">
        <f t="shared" si="6"/>
        <v>0.1234866828</v>
      </c>
      <c r="AI2182" s="45" t="str">
        <f t="shared" si="7"/>
        <v/>
      </c>
      <c r="AJ2182" s="45" t="str">
        <f t="shared" si="8"/>
        <v/>
      </c>
      <c r="AK2182" s="45">
        <f t="shared" si="9"/>
        <v>0.004911737133</v>
      </c>
      <c r="AL2182" s="45">
        <f t="shared" si="10"/>
        <v>0.01137227452</v>
      </c>
      <c r="AM2182" s="45">
        <f t="shared" si="11"/>
        <v>-0.04263336772</v>
      </c>
    </row>
    <row r="2183">
      <c r="A2183" s="33" t="s">
        <v>227</v>
      </c>
      <c r="B2183" s="34" t="s">
        <v>232</v>
      </c>
      <c r="C2183" s="35" t="s">
        <v>57</v>
      </c>
      <c r="D2183" s="36" t="str">
        <f t="shared" si="1"/>
        <v>The Americas/Barbados-The Americas/2009</v>
      </c>
      <c r="E2183" s="37">
        <f t="array" ref="E2183:H2183">VLOOKUP(D2183, GDP!D:L,{6,7,8,9},0)</f>
        <v>4592650000</v>
      </c>
      <c r="F2183" s="38">
        <v>0.075</v>
      </c>
      <c r="G2183" s="37">
        <v>996.0</v>
      </c>
      <c r="H2183" s="38">
        <v>0.1</v>
      </c>
      <c r="I2183" s="39">
        <f t="array" ref="I2183:J2183">VLOOKUP(D2183, ENERGY!I:M,{4,5},0)</f>
        <v>398</v>
      </c>
      <c r="J2183" s="39">
        <v>1371.0</v>
      </c>
      <c r="K2183" s="40">
        <f t="array" ref="K2183:S2183">VLOOKUP(D2183, 'HUMAN RESOURCES'!D:V,{11,12,13,14,15,16,17,18,19},0)</f>
        <v>13</v>
      </c>
      <c r="L2183" s="40">
        <v>14.0</v>
      </c>
      <c r="M2183" s="40">
        <v>77.0</v>
      </c>
      <c r="N2183" s="41">
        <v>72.0</v>
      </c>
      <c r="O2183" s="42">
        <v>0.195</v>
      </c>
      <c r="P2183" s="42">
        <v>0.701</v>
      </c>
      <c r="Q2183" s="42">
        <v>0.104</v>
      </c>
      <c r="R2183" s="40">
        <v>279006.0</v>
      </c>
      <c r="S2183" s="42">
        <v>0.322</v>
      </c>
      <c r="T2183" s="43">
        <f t="array" ref="T2183:U2183">VLOOKUP(D2183, TOURISM!D:H,{4,5},0)</f>
        <v>1122000000</v>
      </c>
      <c r="U2183" s="43">
        <v>2.93E8</v>
      </c>
      <c r="V2183" s="38" t="str">
        <f t="array" ref="V2183:AA2183">VLOOKUP(D2183, BUSINESS!D:P,{8,9,10,11,12,13},0)</f>
        <v/>
      </c>
      <c r="W2183" s="37"/>
      <c r="X2183" s="37"/>
      <c r="Y2183" s="37"/>
      <c r="Z2183" s="38">
        <v>0.647</v>
      </c>
      <c r="AA2183" s="38">
        <v>1.208</v>
      </c>
      <c r="AB2183" s="44">
        <f t="shared" si="670"/>
        <v>16460.75712</v>
      </c>
      <c r="AC2183" s="44">
        <f>(I2183/R2183)*1000</f>
        <v>1.42649262</v>
      </c>
      <c r="AD2183" s="44">
        <f t="shared" si="727"/>
        <v>4.91387282</v>
      </c>
      <c r="AE2183" s="44">
        <f t="shared" si="671"/>
        <v>4021.418894</v>
      </c>
      <c r="AF2183" s="44">
        <f t="shared" si="702"/>
        <v>1050.156627</v>
      </c>
      <c r="AG2183" s="45">
        <f t="shared" si="5"/>
        <v>0.006278878629</v>
      </c>
      <c r="AH2183" s="45">
        <f t="shared" si="6"/>
        <v>0.07327586207</v>
      </c>
      <c r="AI2183" s="45" t="str">
        <f t="shared" si="7"/>
        <v/>
      </c>
      <c r="AJ2183" s="45">
        <f t="shared" si="8"/>
        <v>0.110507258</v>
      </c>
      <c r="AK2183" s="45">
        <f t="shared" si="9"/>
        <v>0.004941757854</v>
      </c>
      <c r="AL2183" s="45">
        <f t="shared" si="10"/>
        <v>-0.1025059379</v>
      </c>
      <c r="AM2183" s="45">
        <f t="shared" si="11"/>
        <v>0.04501500038</v>
      </c>
    </row>
    <row r="2184">
      <c r="A2184" s="33" t="s">
        <v>227</v>
      </c>
      <c r="B2184" s="34" t="s">
        <v>232</v>
      </c>
      <c r="C2184" s="35" t="s">
        <v>58</v>
      </c>
      <c r="D2184" s="36" t="str">
        <f t="shared" si="1"/>
        <v>The Americas/Barbados-The Americas/2010</v>
      </c>
      <c r="E2184" s="37">
        <f t="array" ref="E2184:H2184">VLOOKUP(D2184, GDP!D:L,{6,7,8,9},0)</f>
        <v>4433700000</v>
      </c>
      <c r="F2184" s="38">
        <v>0.08</v>
      </c>
      <c r="G2184" s="37">
        <v>1025.0</v>
      </c>
      <c r="H2184" s="38">
        <v>0.092</v>
      </c>
      <c r="I2184" s="39" t="str">
        <f t="array" ref="I2184:J2184">VLOOKUP(D2184, ENERGY!I:M,{4,5},0)</f>
        <v/>
      </c>
      <c r="J2184" s="39"/>
      <c r="K2184" s="40">
        <f t="array" ref="K2184:S2184">VLOOKUP(D2184, 'HUMAN RESOURCES'!D:V,{11,12,13,14,15,16,17,18,19},0)</f>
        <v>13</v>
      </c>
      <c r="L2184" s="40">
        <v>14.0</v>
      </c>
      <c r="M2184" s="40">
        <v>77.0</v>
      </c>
      <c r="N2184" s="41">
        <v>72.0</v>
      </c>
      <c r="O2184" s="42">
        <v>0.193</v>
      </c>
      <c r="P2184" s="42">
        <v>0.703</v>
      </c>
      <c r="Q2184" s="42">
        <v>0.104</v>
      </c>
      <c r="R2184" s="40">
        <v>280396.0</v>
      </c>
      <c r="S2184" s="42">
        <v>0.321</v>
      </c>
      <c r="T2184" s="43">
        <f t="array" ref="T2184:U2184">VLOOKUP(D2184, TOURISM!D:H,{4,5},0)</f>
        <v>1074000000</v>
      </c>
      <c r="U2184" s="43">
        <v>3.51E8</v>
      </c>
      <c r="V2184" s="38" t="str">
        <f t="array" ref="V2184:AA2184">VLOOKUP(D2184, BUSINESS!D:P,{8,9,10,11,12,13},0)</f>
        <v/>
      </c>
      <c r="W2184" s="37"/>
      <c r="X2184" s="37"/>
      <c r="Y2184" s="37"/>
      <c r="Z2184" s="38">
        <v>0.681</v>
      </c>
      <c r="AA2184" s="38">
        <v>1.248</v>
      </c>
      <c r="AB2184" s="44">
        <f t="shared" si="670"/>
        <v>15812.27978</v>
      </c>
      <c r="AC2184" s="44"/>
      <c r="AD2184" s="44"/>
      <c r="AE2184" s="44">
        <f t="shared" si="671"/>
        <v>3830.297151</v>
      </c>
      <c r="AF2184" s="44">
        <f t="shared" si="702"/>
        <v>1251.801024</v>
      </c>
      <c r="AG2184" s="45">
        <f t="shared" si="5"/>
        <v>-0.0393953532</v>
      </c>
      <c r="AH2184" s="45">
        <f t="shared" si="6"/>
        <v>0.02911646586</v>
      </c>
      <c r="AI2184" s="45" t="str">
        <f t="shared" si="7"/>
        <v/>
      </c>
      <c r="AJ2184" s="45" t="str">
        <f t="shared" si="8"/>
        <v/>
      </c>
      <c r="AK2184" s="45">
        <f t="shared" si="9"/>
        <v>0.004981971714</v>
      </c>
      <c r="AL2184" s="45">
        <f t="shared" si="10"/>
        <v>-0.04752594745</v>
      </c>
      <c r="AM2184" s="45">
        <f t="shared" si="11"/>
        <v>0.1920136402</v>
      </c>
    </row>
    <row r="2185">
      <c r="A2185" s="33" t="s">
        <v>227</v>
      </c>
      <c r="B2185" s="34" t="s">
        <v>232</v>
      </c>
      <c r="C2185" s="35" t="s">
        <v>59</v>
      </c>
      <c r="D2185" s="36" t="str">
        <f t="shared" si="1"/>
        <v>The Americas/Barbados-The Americas/2011</v>
      </c>
      <c r="E2185" s="37">
        <f t="array" ref="E2185:H2185">VLOOKUP(D2185, GDP!D:L,{6,7,8,9},0)</f>
        <v>4368900000</v>
      </c>
      <c r="F2185" s="38">
        <v>0.067</v>
      </c>
      <c r="G2185" s="37">
        <v>978.0</v>
      </c>
      <c r="H2185" s="38">
        <v>0.087</v>
      </c>
      <c r="I2185" s="39" t="str">
        <f t="array" ref="I2185:J2185">VLOOKUP(D2185, ENERGY!I:M,{4,5},0)</f>
        <v/>
      </c>
      <c r="J2185" s="39"/>
      <c r="K2185" s="40">
        <f t="array" ref="K2185:S2185">VLOOKUP(D2185, 'HUMAN RESOURCES'!D:V,{11,12,13,14,15,16,17,18,19},0)</f>
        <v>13</v>
      </c>
      <c r="L2185" s="40">
        <v>14.0</v>
      </c>
      <c r="M2185" s="40">
        <v>77.0</v>
      </c>
      <c r="N2185" s="41">
        <v>73.0</v>
      </c>
      <c r="O2185" s="42">
        <v>0.191</v>
      </c>
      <c r="P2185" s="42">
        <v>0.704</v>
      </c>
      <c r="Q2185" s="42">
        <v>0.105</v>
      </c>
      <c r="R2185" s="40">
        <v>281804.0</v>
      </c>
      <c r="S2185" s="42">
        <v>0.319</v>
      </c>
      <c r="T2185" s="43">
        <f t="array" ref="T2185:U2185">VLOOKUP(D2185, TOURISM!D:H,{4,5},0)</f>
        <v>1074000000</v>
      </c>
      <c r="U2185" s="43">
        <v>3.51E8</v>
      </c>
      <c r="V2185" s="38">
        <f t="array" ref="V2185:AA2185">VLOOKUP(D2185, BUSINESS!D:P,{8,9,10,11,12,13},0)</f>
        <v>0.411</v>
      </c>
      <c r="W2185" s="37">
        <v>18.0</v>
      </c>
      <c r="X2185" s="37"/>
      <c r="Y2185" s="37">
        <v>245.0</v>
      </c>
      <c r="Z2185" s="38">
        <v>0.718</v>
      </c>
      <c r="AA2185" s="38">
        <v>1.235</v>
      </c>
      <c r="AB2185" s="44">
        <f t="shared" si="670"/>
        <v>15503.32855</v>
      </c>
      <c r="AC2185" s="44"/>
      <c r="AD2185" s="44"/>
      <c r="AE2185" s="44">
        <f t="shared" si="671"/>
        <v>3811.159529</v>
      </c>
      <c r="AF2185" s="44">
        <f t="shared" si="702"/>
        <v>1245.54655</v>
      </c>
      <c r="AG2185" s="45">
        <f t="shared" si="5"/>
        <v>-0.01953868927</v>
      </c>
      <c r="AH2185" s="45">
        <f t="shared" si="6"/>
        <v>-0.04585365854</v>
      </c>
      <c r="AI2185" s="45" t="str">
        <f t="shared" si="7"/>
        <v/>
      </c>
      <c r="AJ2185" s="45" t="str">
        <f t="shared" si="8"/>
        <v/>
      </c>
      <c r="AK2185" s="45">
        <f t="shared" si="9"/>
        <v>0.005021469636</v>
      </c>
      <c r="AL2185" s="45">
        <f t="shared" si="10"/>
        <v>-0.004996380463</v>
      </c>
      <c r="AM2185" s="45">
        <f t="shared" si="11"/>
        <v>-0.004996380463</v>
      </c>
    </row>
    <row r="2186">
      <c r="A2186" s="33" t="s">
        <v>227</v>
      </c>
      <c r="B2186" s="34" t="s">
        <v>232</v>
      </c>
      <c r="C2186" s="35" t="s">
        <v>60</v>
      </c>
      <c r="D2186" s="36" t="str">
        <f t="shared" si="1"/>
        <v>The Americas/Barbados-The Americas/2012</v>
      </c>
      <c r="E2186" s="37">
        <f t="array" ref="E2186:H2186">VLOOKUP(D2186, GDP!D:L,{6,7,8,9},0)</f>
        <v>4224850000</v>
      </c>
      <c r="F2186" s="38">
        <v>0.072</v>
      </c>
      <c r="G2186" s="37">
        <v>935.0</v>
      </c>
      <c r="H2186" s="38">
        <v>0.087</v>
      </c>
      <c r="I2186" s="39">
        <f t="array" ref="I2186:J2186">VLOOKUP(D2186, ENERGY!I:M,{4,5},0)</f>
        <v>375</v>
      </c>
      <c r="J2186" s="39">
        <v>1257.5</v>
      </c>
      <c r="K2186" s="40">
        <f t="array" ref="K2186:S2186">VLOOKUP(D2186, 'HUMAN RESOURCES'!D:V,{11,12,13,14,15,16,17,18,19},0)</f>
        <v>13</v>
      </c>
      <c r="L2186" s="40">
        <v>14.0</v>
      </c>
      <c r="M2186" s="40">
        <v>78.0</v>
      </c>
      <c r="N2186" s="41">
        <v>73.0</v>
      </c>
      <c r="O2186" s="42">
        <v>0.19</v>
      </c>
      <c r="P2186" s="42">
        <v>0.704</v>
      </c>
      <c r="Q2186" s="42">
        <v>0.106</v>
      </c>
      <c r="R2186" s="40">
        <v>283221.0</v>
      </c>
      <c r="S2186" s="42">
        <v>0.318</v>
      </c>
      <c r="T2186" s="43">
        <f t="array" ref="T2186:U2186">VLOOKUP(D2186, TOURISM!D:H,{4,5},0)</f>
        <v>1074000000</v>
      </c>
      <c r="U2186" s="43">
        <v>3.51E8</v>
      </c>
      <c r="V2186" s="38">
        <f t="array" ref="V2186:AA2186">VLOOKUP(D2186, BUSINESS!D:P,{8,9,10,11,12,13},0)</f>
        <v>0.408</v>
      </c>
      <c r="W2186" s="37">
        <v>18.0</v>
      </c>
      <c r="X2186" s="37">
        <v>84.0</v>
      </c>
      <c r="Y2186" s="37">
        <v>237.0</v>
      </c>
      <c r="Z2186" s="38">
        <v>0.733</v>
      </c>
      <c r="AA2186" s="38">
        <v>1.233</v>
      </c>
      <c r="AB2186" s="44">
        <f t="shared" si="670"/>
        <v>14917.14951</v>
      </c>
      <c r="AC2186" s="44">
        <f>(I2186/R2186)*1000</f>
        <v>1.32405436</v>
      </c>
      <c r="AD2186" s="44">
        <f>J2186/R2186*1000</f>
        <v>4.439995622</v>
      </c>
      <c r="AE2186" s="44">
        <f t="shared" si="671"/>
        <v>3792.091688</v>
      </c>
      <c r="AF2186" s="44">
        <f t="shared" si="702"/>
        <v>1239.314881</v>
      </c>
      <c r="AG2186" s="45">
        <f t="shared" si="5"/>
        <v>-0.03780988369</v>
      </c>
      <c r="AH2186" s="45">
        <f t="shared" si="6"/>
        <v>-0.04396728016</v>
      </c>
      <c r="AI2186" s="45" t="str">
        <f t="shared" si="7"/>
        <v/>
      </c>
      <c r="AJ2186" s="45" t="str">
        <f t="shared" si="8"/>
        <v/>
      </c>
      <c r="AK2186" s="45">
        <f t="shared" si="9"/>
        <v>0.005028317554</v>
      </c>
      <c r="AL2186" s="45">
        <f t="shared" si="10"/>
        <v>-0.005003160076</v>
      </c>
      <c r="AM2186" s="45">
        <f t="shared" si="11"/>
        <v>-0.005003160076</v>
      </c>
    </row>
    <row r="2187">
      <c r="A2187" s="33" t="s">
        <v>227</v>
      </c>
      <c r="B2187" s="34" t="s">
        <v>233</v>
      </c>
      <c r="C2187" s="35" t="s">
        <v>48</v>
      </c>
      <c r="D2187" s="36" t="str">
        <f t="shared" si="1"/>
        <v>The Americas/Belize-The Americas/2000</v>
      </c>
      <c r="E2187" s="37">
        <f t="array" ref="E2187:H2187">VLOOKUP(D2187, GDP!D:L,{6,7,8,9},0)</f>
        <v>831750000</v>
      </c>
      <c r="F2187" s="38">
        <v>0.058</v>
      </c>
      <c r="G2187" s="37">
        <v>259.0</v>
      </c>
      <c r="H2187" s="38">
        <v>0.124</v>
      </c>
      <c r="I2187" s="39" t="str">
        <f t="array" ref="I2187:J2187">VLOOKUP(D2187, ENERGY!I:M,{4,5},0)</f>
        <v/>
      </c>
      <c r="J2187" s="39"/>
      <c r="K2187" s="40">
        <f t="array" ref="K2187:S2187">VLOOKUP(D2187, 'HUMAN RESOURCES'!D:V,{11,12,13,14,15,16,17,18,19},0)</f>
        <v>29</v>
      </c>
      <c r="L2187" s="40">
        <v>21.0</v>
      </c>
      <c r="M2187" s="40">
        <v>74.0</v>
      </c>
      <c r="N2187" s="41">
        <v>67.0</v>
      </c>
      <c r="O2187" s="42">
        <v>0.402</v>
      </c>
      <c r="P2187" s="42">
        <v>0.555</v>
      </c>
      <c r="Q2187" s="42">
        <v>0.043</v>
      </c>
      <c r="R2187" s="40">
        <v>238586.0</v>
      </c>
      <c r="S2187" s="42">
        <v>0.477</v>
      </c>
      <c r="T2187" s="43">
        <f t="array" ref="T2187:U2187">VLOOKUP(D2187, TOURISM!D:H,{4,5},0)</f>
        <v>111000000</v>
      </c>
      <c r="U2187" s="43">
        <v>4.4E7</v>
      </c>
      <c r="V2187" s="38" t="str">
        <f t="array" ref="V2187:AA2187">VLOOKUP(D2187, BUSINESS!D:P,{8,9,10,11,12,13},0)</f>
        <v/>
      </c>
      <c r="W2187" s="37"/>
      <c r="X2187" s="37"/>
      <c r="Y2187" s="37"/>
      <c r="Z2187" s="38">
        <v>0.06</v>
      </c>
      <c r="AA2187" s="38">
        <v>0.07</v>
      </c>
      <c r="AB2187" s="44">
        <f t="shared" si="670"/>
        <v>3486.164318</v>
      </c>
      <c r="AC2187" s="44"/>
      <c r="AD2187" s="44"/>
      <c r="AE2187" s="44">
        <f t="shared" si="671"/>
        <v>465.2410452</v>
      </c>
      <c r="AF2187" s="44">
        <f t="shared" si="702"/>
        <v>184.4198738</v>
      </c>
      <c r="AG2187" s="45" t="str">
        <f t="shared" si="5"/>
        <v/>
      </c>
      <c r="AH2187" s="45" t="str">
        <f t="shared" si="6"/>
        <v/>
      </c>
      <c r="AI2187" s="45" t="str">
        <f t="shared" si="7"/>
        <v/>
      </c>
      <c r="AJ2187" s="45" t="str">
        <f t="shared" si="8"/>
        <v/>
      </c>
      <c r="AK2187" s="45" t="str">
        <f t="shared" si="9"/>
        <v/>
      </c>
      <c r="AL2187" s="45" t="str">
        <f t="shared" si="10"/>
        <v/>
      </c>
      <c r="AM2187" s="45" t="str">
        <f t="shared" si="11"/>
        <v/>
      </c>
    </row>
    <row r="2188">
      <c r="A2188" s="33" t="s">
        <v>227</v>
      </c>
      <c r="B2188" s="34" t="s">
        <v>233</v>
      </c>
      <c r="C2188" s="35" t="s">
        <v>49</v>
      </c>
      <c r="D2188" s="36" t="str">
        <f t="shared" si="1"/>
        <v>The Americas/Belize-The Americas/2001</v>
      </c>
      <c r="E2188" s="37">
        <f t="array" ref="E2188:H2188">VLOOKUP(D2188, GDP!D:L,{6,7,8,9},0)</f>
        <v>871840755</v>
      </c>
      <c r="F2188" s="38">
        <v>0.04</v>
      </c>
      <c r="G2188" s="37">
        <v>139.0</v>
      </c>
      <c r="H2188" s="38">
        <v>0.16</v>
      </c>
      <c r="I2188" s="39" t="str">
        <f t="array" ref="I2188:J2188">VLOOKUP(D2188, ENERGY!I:M,{4,5},0)</f>
        <v/>
      </c>
      <c r="J2188" s="39"/>
      <c r="K2188" s="40">
        <f t="array" ref="K2188:S2188">VLOOKUP(D2188, 'HUMAN RESOURCES'!D:V,{11,12,13,14,15,16,17,18,19},0)</f>
        <v>29</v>
      </c>
      <c r="L2188" s="40">
        <v>21.0</v>
      </c>
      <c r="M2188" s="40">
        <v>74.0</v>
      </c>
      <c r="N2188" s="41">
        <v>67.0</v>
      </c>
      <c r="O2188" s="42">
        <v>0.397</v>
      </c>
      <c r="P2188" s="42">
        <v>0.56</v>
      </c>
      <c r="Q2188" s="42">
        <v>0.042</v>
      </c>
      <c r="R2188" s="40">
        <v>245198.0</v>
      </c>
      <c r="S2188" s="42">
        <v>0.474</v>
      </c>
      <c r="T2188" s="43">
        <f t="array" ref="T2188:U2188">VLOOKUP(D2188, TOURISM!D:H,{4,5},0)</f>
        <v>111000000</v>
      </c>
      <c r="U2188" s="43">
        <v>4.5E7</v>
      </c>
      <c r="V2188" s="38" t="str">
        <f t="array" ref="V2188:AA2188">VLOOKUP(D2188, BUSINESS!D:P,{8,9,10,11,12,13},0)</f>
        <v/>
      </c>
      <c r="W2188" s="37"/>
      <c r="X2188" s="37"/>
      <c r="Y2188" s="37"/>
      <c r="Z2188" s="38">
        <v>0.06</v>
      </c>
      <c r="AA2188" s="38">
        <v>0.16</v>
      </c>
      <c r="AB2188" s="44">
        <f t="shared" si="670"/>
        <v>3555.66014</v>
      </c>
      <c r="AC2188" s="44"/>
      <c r="AD2188" s="44"/>
      <c r="AE2188" s="44">
        <f t="shared" si="671"/>
        <v>452.6953727</v>
      </c>
      <c r="AF2188" s="44">
        <f t="shared" si="702"/>
        <v>183.5251511</v>
      </c>
      <c r="AG2188" s="45">
        <f t="shared" si="5"/>
        <v>0.01993475221</v>
      </c>
      <c r="AH2188" s="45">
        <f t="shared" si="6"/>
        <v>-0.4633204633</v>
      </c>
      <c r="AI2188" s="45" t="str">
        <f t="shared" si="7"/>
        <v/>
      </c>
      <c r="AJ2188" s="45" t="str">
        <f t="shared" si="8"/>
        <v/>
      </c>
      <c r="AK2188" s="45">
        <f t="shared" si="9"/>
        <v>0.02771327739</v>
      </c>
      <c r="AL2188" s="45">
        <f t="shared" si="10"/>
        <v>-0.0269659622</v>
      </c>
      <c r="AM2188" s="45">
        <f t="shared" si="11"/>
        <v>-0.004851552252</v>
      </c>
    </row>
    <row r="2189">
      <c r="A2189" s="33" t="s">
        <v>227</v>
      </c>
      <c r="B2189" s="34" t="s">
        <v>233</v>
      </c>
      <c r="C2189" s="35" t="s">
        <v>50</v>
      </c>
      <c r="D2189" s="36" t="str">
        <f t="shared" si="1"/>
        <v>The Americas/Belize-The Americas/2002</v>
      </c>
      <c r="E2189" s="37">
        <f t="array" ref="E2189:H2189">VLOOKUP(D2189, GDP!D:L,{6,7,8,9},0)</f>
        <v>932676403</v>
      </c>
      <c r="F2189" s="38">
        <v>0.045</v>
      </c>
      <c r="G2189" s="37">
        <v>160.0</v>
      </c>
      <c r="H2189" s="38">
        <v>0.155</v>
      </c>
      <c r="I2189" s="39" t="str">
        <f t="array" ref="I2189:J2189">VLOOKUP(D2189, ENERGY!I:M,{4,5},0)</f>
        <v/>
      </c>
      <c r="J2189" s="39">
        <v>422.0</v>
      </c>
      <c r="K2189" s="40">
        <f t="array" ref="K2189:S2189">VLOOKUP(D2189, 'HUMAN RESOURCES'!D:V,{11,12,13,14,15,16,17,18,19},0)</f>
        <v>28</v>
      </c>
      <c r="L2189" s="40">
        <v>20.0</v>
      </c>
      <c r="M2189" s="40">
        <v>75.0</v>
      </c>
      <c r="N2189" s="41">
        <v>68.0</v>
      </c>
      <c r="O2189" s="42">
        <v>0.393</v>
      </c>
      <c r="P2189" s="42">
        <v>0.565</v>
      </c>
      <c r="Q2189" s="42">
        <v>0.042</v>
      </c>
      <c r="R2189" s="40">
        <v>251766.0</v>
      </c>
      <c r="S2189" s="42">
        <v>0.471</v>
      </c>
      <c r="T2189" s="43">
        <f t="array" ref="T2189:U2189">VLOOKUP(D2189, TOURISM!D:H,{4,5},0)</f>
        <v>121000000</v>
      </c>
      <c r="U2189" s="43">
        <v>4.8E7</v>
      </c>
      <c r="V2189" s="38" t="str">
        <f t="array" ref="V2189:AA2189">VLOOKUP(D2189, BUSINESS!D:P,{8,9,10,11,12,13},0)</f>
        <v/>
      </c>
      <c r="W2189" s="37"/>
      <c r="X2189" s="37"/>
      <c r="Y2189" s="37"/>
      <c r="Z2189" s="38">
        <v>0.057</v>
      </c>
      <c r="AA2189" s="38">
        <v>0.205</v>
      </c>
      <c r="AB2189" s="44">
        <f t="shared" si="670"/>
        <v>3704.536764</v>
      </c>
      <c r="AC2189" s="44"/>
      <c r="AD2189" s="44">
        <f t="shared" ref="AD2189:AD2193" si="728">J2189/R2189*1000</f>
        <v>1.676159609</v>
      </c>
      <c r="AE2189" s="44">
        <f t="shared" si="671"/>
        <v>480.6050062</v>
      </c>
      <c r="AF2189" s="44">
        <f t="shared" si="702"/>
        <v>190.6532256</v>
      </c>
      <c r="AG2189" s="45">
        <f t="shared" si="5"/>
        <v>0.041870319</v>
      </c>
      <c r="AH2189" s="45">
        <f t="shared" si="6"/>
        <v>0.1510791367</v>
      </c>
      <c r="AI2189" s="45" t="str">
        <f t="shared" si="7"/>
        <v/>
      </c>
      <c r="AJ2189" s="45" t="str">
        <f t="shared" si="8"/>
        <v/>
      </c>
      <c r="AK2189" s="45">
        <f t="shared" si="9"/>
        <v>0.02678651539</v>
      </c>
      <c r="AL2189" s="45">
        <f t="shared" si="10"/>
        <v>0.061652129</v>
      </c>
      <c r="AM2189" s="45">
        <f t="shared" si="11"/>
        <v>0.0388397692</v>
      </c>
    </row>
    <row r="2190">
      <c r="A2190" s="33" t="s">
        <v>227</v>
      </c>
      <c r="B2190" s="34" t="s">
        <v>233</v>
      </c>
      <c r="C2190" s="35" t="s">
        <v>51</v>
      </c>
      <c r="D2190" s="36" t="str">
        <f t="shared" si="1"/>
        <v>The Americas/Belize-The Americas/2003</v>
      </c>
      <c r="E2190" s="37">
        <f t="array" ref="E2190:H2190">VLOOKUP(D2190, GDP!D:L,{6,7,8,9},0)</f>
        <v>990350000</v>
      </c>
      <c r="F2190" s="38">
        <v>0.044</v>
      </c>
      <c r="G2190" s="37">
        <v>162.0</v>
      </c>
      <c r="H2190" s="38">
        <v>0.148</v>
      </c>
      <c r="I2190" s="39" t="str">
        <f t="array" ref="I2190:J2190">VLOOKUP(D2190, ENERGY!I:M,{4,5},0)</f>
        <v/>
      </c>
      <c r="J2190" s="39">
        <v>414.0</v>
      </c>
      <c r="K2190" s="40">
        <f t="array" ref="K2190:S2190">VLOOKUP(D2190, 'HUMAN RESOURCES'!D:V,{11,12,13,14,15,16,17,18,19},0)</f>
        <v>28</v>
      </c>
      <c r="L2190" s="40">
        <v>19.0</v>
      </c>
      <c r="M2190" s="40">
        <v>75.0</v>
      </c>
      <c r="N2190" s="41">
        <v>68.0</v>
      </c>
      <c r="O2190" s="42">
        <v>0.388</v>
      </c>
      <c r="P2190" s="42">
        <v>0.57</v>
      </c>
      <c r="Q2190" s="42">
        <v>0.042</v>
      </c>
      <c r="R2190" s="40">
        <v>258346.0</v>
      </c>
      <c r="S2190" s="42">
        <v>0.469</v>
      </c>
      <c r="T2190" s="43">
        <f t="array" ref="T2190:U2190">VLOOKUP(D2190, TOURISM!D:H,{4,5},0)</f>
        <v>150000000</v>
      </c>
      <c r="U2190" s="43">
        <v>5.0E7</v>
      </c>
      <c r="V2190" s="38" t="str">
        <f t="array" ref="V2190:AA2190">VLOOKUP(D2190, BUSINESS!D:P,{8,9,10,11,12,13},0)</f>
        <v/>
      </c>
      <c r="W2190" s="37"/>
      <c r="X2190" s="37"/>
      <c r="Y2190" s="37"/>
      <c r="Z2190" s="38">
        <v>0.057</v>
      </c>
      <c r="AA2190" s="38">
        <v>0.234</v>
      </c>
      <c r="AB2190" s="44">
        <f t="shared" si="670"/>
        <v>3833.424942</v>
      </c>
      <c r="AC2190" s="44"/>
      <c r="AD2190" s="44">
        <f t="shared" si="728"/>
        <v>1.602502071</v>
      </c>
      <c r="AE2190" s="44">
        <f t="shared" si="671"/>
        <v>580.6166923</v>
      </c>
      <c r="AF2190" s="44">
        <f t="shared" si="702"/>
        <v>193.5388974</v>
      </c>
      <c r="AG2190" s="45">
        <f t="shared" si="5"/>
        <v>0.03479198228</v>
      </c>
      <c r="AH2190" s="45">
        <f t="shared" si="6"/>
        <v>0.0125</v>
      </c>
      <c r="AI2190" s="45" t="str">
        <f t="shared" si="7"/>
        <v/>
      </c>
      <c r="AJ2190" s="45">
        <f t="shared" si="8"/>
        <v>-0.0439442266</v>
      </c>
      <c r="AK2190" s="45">
        <f t="shared" si="9"/>
        <v>0.02613537968</v>
      </c>
      <c r="AL2190" s="45">
        <f t="shared" si="10"/>
        <v>0.2080953898</v>
      </c>
      <c r="AM2190" s="45">
        <f t="shared" si="11"/>
        <v>0.01513570947</v>
      </c>
    </row>
    <row r="2191">
      <c r="A2191" s="33" t="s">
        <v>227</v>
      </c>
      <c r="B2191" s="34" t="s">
        <v>233</v>
      </c>
      <c r="C2191" s="35" t="s">
        <v>52</v>
      </c>
      <c r="D2191" s="36" t="str">
        <f t="shared" si="1"/>
        <v>The Americas/Belize-The Americas/2004</v>
      </c>
      <c r="E2191" s="37">
        <f t="array" ref="E2191:H2191">VLOOKUP(D2191, GDP!D:L,{6,7,8,9},0)</f>
        <v>1057850000</v>
      </c>
      <c r="F2191" s="38">
        <v>0.045</v>
      </c>
      <c r="G2191" s="37">
        <v>174.0</v>
      </c>
      <c r="H2191" s="38">
        <v>0.143</v>
      </c>
      <c r="I2191" s="39" t="str">
        <f t="array" ref="I2191:J2191">VLOOKUP(D2191, ENERGY!I:M,{4,5},0)</f>
        <v/>
      </c>
      <c r="J2191" s="39">
        <v>407.0</v>
      </c>
      <c r="K2191" s="40">
        <f t="array" ref="K2191:S2191">VLOOKUP(D2191, 'HUMAN RESOURCES'!D:V,{11,12,13,14,15,16,17,18,19},0)</f>
        <v>27</v>
      </c>
      <c r="L2191" s="40">
        <v>19.0</v>
      </c>
      <c r="M2191" s="40">
        <v>75.0</v>
      </c>
      <c r="N2191" s="41">
        <v>69.0</v>
      </c>
      <c r="O2191" s="42">
        <v>0.384</v>
      </c>
      <c r="P2191" s="42">
        <v>0.575</v>
      </c>
      <c r="Q2191" s="42">
        <v>0.041</v>
      </c>
      <c r="R2191" s="40">
        <v>265040.0</v>
      </c>
      <c r="S2191" s="42">
        <v>0.466</v>
      </c>
      <c r="T2191" s="43">
        <f t="array" ref="T2191:U2191">VLOOKUP(D2191, TOURISM!D:H,{4,5},0)</f>
        <v>168000000</v>
      </c>
      <c r="U2191" s="43">
        <v>4.7E7</v>
      </c>
      <c r="V2191" s="38" t="str">
        <f t="array" ref="V2191:AA2191">VLOOKUP(D2191, BUSINESS!D:P,{8,9,10,11,12,13},0)</f>
        <v/>
      </c>
      <c r="W2191" s="37"/>
      <c r="X2191" s="37"/>
      <c r="Y2191" s="37"/>
      <c r="Z2191" s="38">
        <v>0.058</v>
      </c>
      <c r="AA2191" s="38">
        <v>0.283</v>
      </c>
      <c r="AB2191" s="44">
        <f t="shared" si="670"/>
        <v>3991.284334</v>
      </c>
      <c r="AC2191" s="44"/>
      <c r="AD2191" s="44">
        <f t="shared" si="728"/>
        <v>1.535617265</v>
      </c>
      <c r="AE2191" s="44">
        <f t="shared" si="671"/>
        <v>633.8665862</v>
      </c>
      <c r="AF2191" s="44">
        <f t="shared" si="702"/>
        <v>177.3317235</v>
      </c>
      <c r="AG2191" s="45">
        <f t="shared" si="5"/>
        <v>0.04117972703</v>
      </c>
      <c r="AH2191" s="45">
        <f t="shared" si="6"/>
        <v>0.07407407407</v>
      </c>
      <c r="AI2191" s="45" t="str">
        <f t="shared" si="7"/>
        <v/>
      </c>
      <c r="AJ2191" s="45">
        <f t="shared" si="8"/>
        <v>-0.04173773424</v>
      </c>
      <c r="AK2191" s="45">
        <f t="shared" si="9"/>
        <v>0.02591098759</v>
      </c>
      <c r="AL2191" s="45">
        <f t="shared" si="10"/>
        <v>0.09171264715</v>
      </c>
      <c r="AM2191" s="45">
        <f t="shared" si="11"/>
        <v>-0.08374117114</v>
      </c>
    </row>
    <row r="2192">
      <c r="A2192" s="33" t="s">
        <v>227</v>
      </c>
      <c r="B2192" s="34" t="s">
        <v>233</v>
      </c>
      <c r="C2192" s="35" t="s">
        <v>53</v>
      </c>
      <c r="D2192" s="36" t="str">
        <f t="shared" si="1"/>
        <v>The Americas/Belize-The Americas/2005</v>
      </c>
      <c r="E2192" s="37">
        <f t="array" ref="E2192:H2192">VLOOKUP(D2192, GDP!D:L,{6,7,8,9},0)</f>
        <v>1114200000</v>
      </c>
      <c r="F2192" s="38">
        <v>0.044</v>
      </c>
      <c r="G2192" s="37">
        <v>175.0</v>
      </c>
      <c r="H2192" s="38">
        <v>0.139</v>
      </c>
      <c r="I2192" s="39" t="str">
        <f t="array" ref="I2192:J2192">VLOOKUP(D2192, ENERGY!I:M,{4,5},0)</f>
        <v/>
      </c>
      <c r="J2192" s="39">
        <v>359.0</v>
      </c>
      <c r="K2192" s="40">
        <f t="array" ref="K2192:S2192">VLOOKUP(D2192, 'HUMAN RESOURCES'!D:V,{11,12,13,14,15,16,17,18,19},0)</f>
        <v>27</v>
      </c>
      <c r="L2192" s="40">
        <v>18.0</v>
      </c>
      <c r="M2192" s="40">
        <v>75.0</v>
      </c>
      <c r="N2192" s="41">
        <v>69.0</v>
      </c>
      <c r="O2192" s="42">
        <v>0.379</v>
      </c>
      <c r="P2192" s="42">
        <v>0.58</v>
      </c>
      <c r="Q2192" s="42">
        <v>0.041</v>
      </c>
      <c r="R2192" s="40">
        <v>271920.0</v>
      </c>
      <c r="S2192" s="42">
        <v>0.463</v>
      </c>
      <c r="T2192" s="43">
        <f t="array" ref="T2192:U2192">VLOOKUP(D2192, TOURISM!D:H,{4,5},0)</f>
        <v>214000000</v>
      </c>
      <c r="U2192" s="43">
        <v>4.5E7</v>
      </c>
      <c r="V2192" s="38">
        <f t="array" ref="V2192:AA2192">VLOOKUP(D2192, BUSINESS!D:P,{8,9,10,11,12,13},0)</f>
        <v>0.347</v>
      </c>
      <c r="W2192" s="37">
        <v>45.0</v>
      </c>
      <c r="X2192" s="37"/>
      <c r="Y2192" s="37">
        <v>147.0</v>
      </c>
      <c r="Z2192" s="38">
        <v>0.092</v>
      </c>
      <c r="AA2192" s="38">
        <v>0.353</v>
      </c>
      <c r="AB2192" s="44">
        <f t="shared" si="670"/>
        <v>4097.528685</v>
      </c>
      <c r="AC2192" s="44"/>
      <c r="AD2192" s="44">
        <f t="shared" si="728"/>
        <v>1.320241247</v>
      </c>
      <c r="AE2192" s="44">
        <f t="shared" si="671"/>
        <v>786.9961753</v>
      </c>
      <c r="AF2192" s="44">
        <f t="shared" si="702"/>
        <v>165.48985</v>
      </c>
      <c r="AG2192" s="45">
        <f t="shared" si="5"/>
        <v>0.02661908838</v>
      </c>
      <c r="AH2192" s="45">
        <f t="shared" si="6"/>
        <v>0.005747126437</v>
      </c>
      <c r="AI2192" s="45" t="str">
        <f t="shared" si="7"/>
        <v/>
      </c>
      <c r="AJ2192" s="45">
        <f t="shared" si="8"/>
        <v>-0.1402537095</v>
      </c>
      <c r="AK2192" s="45">
        <f t="shared" si="9"/>
        <v>0.02595834591</v>
      </c>
      <c r="AL2192" s="45">
        <f t="shared" si="10"/>
        <v>0.2415801566</v>
      </c>
      <c r="AM2192" s="45">
        <f t="shared" si="11"/>
        <v>-0.06677808867</v>
      </c>
    </row>
    <row r="2193">
      <c r="A2193" s="33" t="s">
        <v>227</v>
      </c>
      <c r="B2193" s="34" t="s">
        <v>233</v>
      </c>
      <c r="C2193" s="35" t="s">
        <v>54</v>
      </c>
      <c r="D2193" s="36" t="str">
        <f t="shared" si="1"/>
        <v>The Americas/Belize-The Americas/2006</v>
      </c>
      <c r="E2193" s="37">
        <f t="array" ref="E2193:H2193">VLOOKUP(D2193, GDP!D:L,{6,7,8,9},0)</f>
        <v>1217450000</v>
      </c>
      <c r="F2193" s="38">
        <v>0.044</v>
      </c>
      <c r="G2193" s="37">
        <v>182.0</v>
      </c>
      <c r="H2193" s="38">
        <v>0.143</v>
      </c>
      <c r="I2193" s="39">
        <f t="array" ref="I2193:J2193">VLOOKUP(D2193, ENERGY!I:M,{4,5},0)</f>
        <v>169.5</v>
      </c>
      <c r="J2193" s="39">
        <v>410.5</v>
      </c>
      <c r="K2193" s="40">
        <f t="array" ref="K2193:S2193">VLOOKUP(D2193, 'HUMAN RESOURCES'!D:V,{11,12,13,14,15,16,17,18,19},0)</f>
        <v>26</v>
      </c>
      <c r="L2193" s="40">
        <v>18.0</v>
      </c>
      <c r="M2193" s="40">
        <v>75.0</v>
      </c>
      <c r="N2193" s="41">
        <v>69.0</v>
      </c>
      <c r="O2193" s="42">
        <v>0.374</v>
      </c>
      <c r="P2193" s="42">
        <v>0.585</v>
      </c>
      <c r="Q2193" s="42">
        <v>0.04</v>
      </c>
      <c r="R2193" s="40">
        <v>278985.0</v>
      </c>
      <c r="S2193" s="42">
        <v>0.46</v>
      </c>
      <c r="T2193" s="43">
        <f t="array" ref="T2193:U2193">VLOOKUP(D2193, TOURISM!D:H,{4,5},0)</f>
        <v>260000000</v>
      </c>
      <c r="U2193" s="43">
        <v>4.3E7</v>
      </c>
      <c r="V2193" s="38">
        <f t="array" ref="V2193:AA2193">VLOOKUP(D2193, BUSINESS!D:P,{8,9,10,11,12,13},0)</f>
        <v>0.348</v>
      </c>
      <c r="W2193" s="37">
        <v>45.0</v>
      </c>
      <c r="X2193" s="37"/>
      <c r="Y2193" s="37">
        <v>147.0</v>
      </c>
      <c r="Z2193" s="38">
        <v>0.104</v>
      </c>
      <c r="AA2193" s="38">
        <v>0.423</v>
      </c>
      <c r="AB2193" s="44">
        <f t="shared" si="670"/>
        <v>4363.854688</v>
      </c>
      <c r="AC2193" s="44">
        <f>(I2193/R2193)*1000</f>
        <v>0.6075595462</v>
      </c>
      <c r="AD2193" s="44">
        <f t="shared" si="728"/>
        <v>1.471405273</v>
      </c>
      <c r="AE2193" s="44">
        <f t="shared" si="671"/>
        <v>931.9497464</v>
      </c>
      <c r="AF2193" s="44">
        <f t="shared" si="702"/>
        <v>154.1301504</v>
      </c>
      <c r="AG2193" s="45">
        <f t="shared" si="5"/>
        <v>0.06499673903</v>
      </c>
      <c r="AH2193" s="45">
        <f t="shared" si="6"/>
        <v>0.04</v>
      </c>
      <c r="AI2193" s="45" t="str">
        <f t="shared" si="7"/>
        <v/>
      </c>
      <c r="AJ2193" s="45">
        <f t="shared" si="8"/>
        <v>0.1144972751</v>
      </c>
      <c r="AK2193" s="45">
        <f t="shared" si="9"/>
        <v>0.02598190644</v>
      </c>
      <c r="AL2193" s="45">
        <f t="shared" si="10"/>
        <v>0.1841858647</v>
      </c>
      <c r="AM2193" s="45">
        <f t="shared" si="11"/>
        <v>-0.06864287805</v>
      </c>
    </row>
    <row r="2194">
      <c r="A2194" s="33" t="s">
        <v>227</v>
      </c>
      <c r="B2194" s="34" t="s">
        <v>233</v>
      </c>
      <c r="C2194" s="35" t="s">
        <v>55</v>
      </c>
      <c r="D2194" s="36" t="str">
        <f t="shared" si="1"/>
        <v>The Americas/Belize-The Americas/2007</v>
      </c>
      <c r="E2194" s="37">
        <f t="array" ref="E2194:H2194">VLOOKUP(D2194, GDP!D:L,{6,7,8,9},0)</f>
        <v>1290500000</v>
      </c>
      <c r="F2194" s="38">
        <v>0.044</v>
      </c>
      <c r="G2194" s="37">
        <v>192.0</v>
      </c>
      <c r="H2194" s="38">
        <v>0.142</v>
      </c>
      <c r="I2194" s="39" t="str">
        <f t="array" ref="I2194:J2194">VLOOKUP(D2194, ENERGY!I:M,{4,5},0)</f>
        <v/>
      </c>
      <c r="J2194" s="39"/>
      <c r="K2194" s="40">
        <f t="array" ref="K2194:S2194">VLOOKUP(D2194, 'HUMAN RESOURCES'!D:V,{11,12,13,14,15,16,17,18,19},0)</f>
        <v>26</v>
      </c>
      <c r="L2194" s="40">
        <v>17.0</v>
      </c>
      <c r="M2194" s="40">
        <v>76.0</v>
      </c>
      <c r="N2194" s="41">
        <v>70.0</v>
      </c>
      <c r="O2194" s="42">
        <v>0.37</v>
      </c>
      <c r="P2194" s="42">
        <v>0.59</v>
      </c>
      <c r="Q2194" s="42">
        <v>0.04</v>
      </c>
      <c r="R2194" s="40">
        <v>286196.0</v>
      </c>
      <c r="S2194" s="42">
        <v>0.458</v>
      </c>
      <c r="T2194" s="43">
        <f t="array" ref="T2194:U2194">VLOOKUP(D2194, TOURISM!D:H,{4,5},0)</f>
        <v>289000000</v>
      </c>
      <c r="U2194" s="43">
        <v>4.6E7</v>
      </c>
      <c r="V2194" s="38">
        <f t="array" ref="V2194:AA2194">VLOOKUP(D2194, BUSINESS!D:P,{8,9,10,11,12,13},0)</f>
        <v>0.348</v>
      </c>
      <c r="W2194" s="37">
        <v>44.0</v>
      </c>
      <c r="X2194" s="37"/>
      <c r="Y2194" s="37">
        <v>147.0</v>
      </c>
      <c r="Z2194" s="38">
        <v>0.109</v>
      </c>
      <c r="AA2194" s="38">
        <v>0.413</v>
      </c>
      <c r="AB2194" s="44">
        <f t="shared" si="670"/>
        <v>4509.147577</v>
      </c>
      <c r="AC2194" s="44"/>
      <c r="AD2194" s="44"/>
      <c r="AE2194" s="44">
        <f t="shared" si="671"/>
        <v>1009.797481</v>
      </c>
      <c r="AF2194" s="44">
        <f t="shared" si="702"/>
        <v>160.7290109</v>
      </c>
      <c r="AG2194" s="45">
        <f t="shared" si="5"/>
        <v>0.0332946214</v>
      </c>
      <c r="AH2194" s="45">
        <f t="shared" si="6"/>
        <v>0.05494505495</v>
      </c>
      <c r="AI2194" s="45" t="str">
        <f t="shared" si="7"/>
        <v/>
      </c>
      <c r="AJ2194" s="45" t="str">
        <f t="shared" si="8"/>
        <v/>
      </c>
      <c r="AK2194" s="45">
        <f t="shared" si="9"/>
        <v>0.02584726777</v>
      </c>
      <c r="AL2194" s="45">
        <f t="shared" si="10"/>
        <v>0.08353211677</v>
      </c>
      <c r="AM2194" s="45">
        <f t="shared" si="11"/>
        <v>0.04281356052</v>
      </c>
    </row>
    <row r="2195">
      <c r="A2195" s="33" t="s">
        <v>227</v>
      </c>
      <c r="B2195" s="34" t="s">
        <v>233</v>
      </c>
      <c r="C2195" s="35" t="s">
        <v>56</v>
      </c>
      <c r="D2195" s="36" t="str">
        <f t="shared" si="1"/>
        <v>The Americas/Belize-The Americas/2008</v>
      </c>
      <c r="E2195" s="37">
        <f t="array" ref="E2195:H2195">VLOOKUP(D2195, GDP!D:L,{6,7,8,9},0)</f>
        <v>1369500000</v>
      </c>
      <c r="F2195" s="38">
        <v>0.048</v>
      </c>
      <c r="G2195" s="37">
        <v>215.0</v>
      </c>
      <c r="H2195" s="38">
        <v>0.143</v>
      </c>
      <c r="I2195" s="39" t="str">
        <f t="array" ref="I2195:J2195">VLOOKUP(D2195, ENERGY!I:M,{4,5},0)</f>
        <v/>
      </c>
      <c r="J2195" s="39">
        <v>531.5</v>
      </c>
      <c r="K2195" s="40">
        <f t="array" ref="K2195:S2195">VLOOKUP(D2195, 'HUMAN RESOURCES'!D:V,{11,12,13,14,15,16,17,18,19},0)</f>
        <v>25</v>
      </c>
      <c r="L2195" s="40">
        <v>17.0</v>
      </c>
      <c r="M2195" s="40">
        <v>76.0</v>
      </c>
      <c r="N2195" s="41">
        <v>70.0</v>
      </c>
      <c r="O2195" s="42">
        <v>0.365</v>
      </c>
      <c r="P2195" s="42">
        <v>0.596</v>
      </c>
      <c r="Q2195" s="42">
        <v>0.039</v>
      </c>
      <c r="R2195" s="40">
        <v>293544.0</v>
      </c>
      <c r="S2195" s="42">
        <v>0.455</v>
      </c>
      <c r="T2195" s="43">
        <f t="array" ref="T2195:U2195">VLOOKUP(D2195, TOURISM!D:H,{4,5},0)</f>
        <v>278000000</v>
      </c>
      <c r="U2195" s="43">
        <v>4.4E7</v>
      </c>
      <c r="V2195" s="38">
        <f t="array" ref="V2195:AA2195">VLOOKUP(D2195, BUSINESS!D:P,{8,9,10,11,12,13},0)</f>
        <v>0.332</v>
      </c>
      <c r="W2195" s="37">
        <v>44.0</v>
      </c>
      <c r="X2195" s="37"/>
      <c r="Y2195" s="37">
        <v>147.0</v>
      </c>
      <c r="Z2195" s="38">
        <v>0.113</v>
      </c>
      <c r="AA2195" s="38">
        <v>0.545</v>
      </c>
      <c r="AB2195" s="44">
        <f t="shared" si="670"/>
        <v>4665.399395</v>
      </c>
      <c r="AC2195" s="44"/>
      <c r="AD2195" s="44">
        <f t="shared" ref="AD2195:AD2196" si="729">J2195/R2195*1000</f>
        <v>1.810631456</v>
      </c>
      <c r="AE2195" s="44">
        <f t="shared" si="671"/>
        <v>947.0471207</v>
      </c>
      <c r="AF2195" s="44">
        <f t="shared" si="702"/>
        <v>149.89235</v>
      </c>
      <c r="AG2195" s="45">
        <f t="shared" si="5"/>
        <v>0.03465218539</v>
      </c>
      <c r="AH2195" s="45">
        <f t="shared" si="6"/>
        <v>0.1197916667</v>
      </c>
      <c r="AI2195" s="45" t="str">
        <f t="shared" si="7"/>
        <v/>
      </c>
      <c r="AJ2195" s="45" t="str">
        <f t="shared" si="8"/>
        <v/>
      </c>
      <c r="AK2195" s="45">
        <f t="shared" si="9"/>
        <v>0.02567471243</v>
      </c>
      <c r="AL2195" s="45">
        <f t="shared" si="10"/>
        <v>-0.06214153025</v>
      </c>
      <c r="AM2195" s="45">
        <f t="shared" si="11"/>
        <v>-0.06742193452</v>
      </c>
    </row>
    <row r="2196">
      <c r="A2196" s="33" t="s">
        <v>227</v>
      </c>
      <c r="B2196" s="34" t="s">
        <v>233</v>
      </c>
      <c r="C2196" s="35" t="s">
        <v>57</v>
      </c>
      <c r="D2196" s="36" t="str">
        <f t="shared" si="1"/>
        <v>The Americas/Belize-The Americas/2009</v>
      </c>
      <c r="E2196" s="37">
        <f t="array" ref="E2196:H2196">VLOOKUP(D2196, GDP!D:L,{6,7,8,9},0)</f>
        <v>1338500000</v>
      </c>
      <c r="F2196" s="38">
        <v>0.051</v>
      </c>
      <c r="G2196" s="37">
        <v>237.0</v>
      </c>
      <c r="H2196" s="38">
        <v>0.141</v>
      </c>
      <c r="I2196" s="39">
        <f t="array" ref="I2196:J2196">VLOOKUP(D2196, ENERGY!I:M,{4,5},0)</f>
        <v>172</v>
      </c>
      <c r="J2196" s="39">
        <v>407.0</v>
      </c>
      <c r="K2196" s="40">
        <f t="array" ref="K2196:S2196">VLOOKUP(D2196, 'HUMAN RESOURCES'!D:V,{11,12,13,14,15,16,17,18,19},0)</f>
        <v>25</v>
      </c>
      <c r="L2196" s="40">
        <v>16.0</v>
      </c>
      <c r="M2196" s="40">
        <v>76.0</v>
      </c>
      <c r="N2196" s="41">
        <v>70.0</v>
      </c>
      <c r="O2196" s="42">
        <v>0.36</v>
      </c>
      <c r="P2196" s="42">
        <v>0.601</v>
      </c>
      <c r="Q2196" s="42">
        <v>0.039</v>
      </c>
      <c r="R2196" s="40">
        <v>301016.0</v>
      </c>
      <c r="S2196" s="42">
        <v>0.452</v>
      </c>
      <c r="T2196" s="43">
        <f t="array" ref="T2196:U2196">VLOOKUP(D2196, TOURISM!D:H,{4,5},0)</f>
        <v>256000000</v>
      </c>
      <c r="U2196" s="43">
        <v>4.3E7</v>
      </c>
      <c r="V2196" s="38">
        <f t="array" ref="V2196:AA2196">VLOOKUP(D2196, BUSINESS!D:P,{8,9,10,11,12,13},0)</f>
        <v>0.332</v>
      </c>
      <c r="W2196" s="37">
        <v>44.0</v>
      </c>
      <c r="X2196" s="37"/>
      <c r="Y2196" s="37">
        <v>147.0</v>
      </c>
      <c r="Z2196" s="38">
        <v>0.117</v>
      </c>
      <c r="AA2196" s="38">
        <v>0.537</v>
      </c>
      <c r="AB2196" s="44">
        <f t="shared" si="670"/>
        <v>4446.607489</v>
      </c>
      <c r="AC2196" s="44">
        <f>(I2196/R2196)*1000</f>
        <v>0.5713981981</v>
      </c>
      <c r="AD2196" s="44">
        <f t="shared" si="729"/>
        <v>1.352087597</v>
      </c>
      <c r="AE2196" s="44">
        <f t="shared" si="671"/>
        <v>850.4531321</v>
      </c>
      <c r="AF2196" s="44">
        <f t="shared" si="702"/>
        <v>142.8495495</v>
      </c>
      <c r="AG2196" s="45">
        <f t="shared" si="5"/>
        <v>-0.04689671498</v>
      </c>
      <c r="AH2196" s="45">
        <f t="shared" si="6"/>
        <v>0.1023255814</v>
      </c>
      <c r="AI2196" s="45" t="str">
        <f t="shared" si="7"/>
        <v/>
      </c>
      <c r="AJ2196" s="45">
        <f t="shared" si="8"/>
        <v>-0.2532507968</v>
      </c>
      <c r="AK2196" s="45">
        <f t="shared" si="9"/>
        <v>0.02545444635</v>
      </c>
      <c r="AL2196" s="45">
        <f t="shared" si="10"/>
        <v>-0.101994913</v>
      </c>
      <c r="AM2196" s="45">
        <f t="shared" si="11"/>
        <v>-0.0469857235</v>
      </c>
    </row>
    <row r="2197">
      <c r="A2197" s="33" t="s">
        <v>227</v>
      </c>
      <c r="B2197" s="34" t="s">
        <v>233</v>
      </c>
      <c r="C2197" s="35" t="s">
        <v>58</v>
      </c>
      <c r="D2197" s="36" t="str">
        <f t="shared" si="1"/>
        <v>The Americas/Belize-The Americas/2010</v>
      </c>
      <c r="E2197" s="37">
        <f t="array" ref="E2197:H2197">VLOOKUP(D2197, GDP!D:L,{6,7,8,9},0)</f>
        <v>1398500000</v>
      </c>
      <c r="F2197" s="38">
        <v>0.058</v>
      </c>
      <c r="G2197" s="37">
        <v>259.0</v>
      </c>
      <c r="H2197" s="38">
        <v>0.141</v>
      </c>
      <c r="I2197" s="39" t="str">
        <f t="array" ref="I2197:J2197">VLOOKUP(D2197, ENERGY!I:M,{4,5},0)</f>
        <v/>
      </c>
      <c r="J2197" s="39"/>
      <c r="K2197" s="40">
        <f t="array" ref="K2197:S2197">VLOOKUP(D2197, 'HUMAN RESOURCES'!D:V,{11,12,13,14,15,16,17,18,19},0)</f>
        <v>24</v>
      </c>
      <c r="L2197" s="40">
        <v>16.0</v>
      </c>
      <c r="M2197" s="40">
        <v>76.0</v>
      </c>
      <c r="N2197" s="41">
        <v>70.0</v>
      </c>
      <c r="O2197" s="42">
        <v>0.355</v>
      </c>
      <c r="P2197" s="42">
        <v>0.606</v>
      </c>
      <c r="Q2197" s="42">
        <v>0.039</v>
      </c>
      <c r="R2197" s="40">
        <v>308595.0</v>
      </c>
      <c r="S2197" s="42">
        <v>0.45</v>
      </c>
      <c r="T2197" s="43">
        <f t="array" ref="T2197:U2197">VLOOKUP(D2197, TOURISM!D:H,{4,5},0)</f>
        <v>264000000</v>
      </c>
      <c r="U2197" s="43">
        <v>3.9E7</v>
      </c>
      <c r="V2197" s="38">
        <f t="array" ref="V2197:AA2197">VLOOKUP(D2197, BUSINESS!D:P,{8,9,10,11,12,13},0)</f>
        <v>0.332</v>
      </c>
      <c r="W2197" s="37">
        <v>44.0</v>
      </c>
      <c r="X2197" s="37"/>
      <c r="Y2197" s="37">
        <v>147.0</v>
      </c>
      <c r="Z2197" s="38">
        <v>0.14</v>
      </c>
      <c r="AA2197" s="38">
        <v>0.629</v>
      </c>
      <c r="AB2197" s="44">
        <f t="shared" si="670"/>
        <v>4531.829744</v>
      </c>
      <c r="AC2197" s="44"/>
      <c r="AD2197" s="44"/>
      <c r="AE2197" s="44">
        <f t="shared" si="671"/>
        <v>855.4902056</v>
      </c>
      <c r="AF2197" s="44">
        <f t="shared" si="702"/>
        <v>126.3792349</v>
      </c>
      <c r="AG2197" s="45">
        <f t="shared" si="5"/>
        <v>0.01916567977</v>
      </c>
      <c r="AH2197" s="45">
        <f t="shared" si="6"/>
        <v>0.09282700422</v>
      </c>
      <c r="AI2197" s="45" t="str">
        <f t="shared" si="7"/>
        <v/>
      </c>
      <c r="AJ2197" s="45" t="str">
        <f t="shared" si="8"/>
        <v/>
      </c>
      <c r="AK2197" s="45">
        <f t="shared" si="9"/>
        <v>0.02517806362</v>
      </c>
      <c r="AL2197" s="45">
        <f t="shared" si="10"/>
        <v>0.005922811452</v>
      </c>
      <c r="AM2197" s="45">
        <f t="shared" si="11"/>
        <v>-0.1152983307</v>
      </c>
    </row>
    <row r="2198">
      <c r="A2198" s="33" t="s">
        <v>227</v>
      </c>
      <c r="B2198" s="34" t="s">
        <v>233</v>
      </c>
      <c r="C2198" s="35" t="s">
        <v>59</v>
      </c>
      <c r="D2198" s="36" t="str">
        <f t="shared" si="1"/>
        <v>The Americas/Belize-The Americas/2011</v>
      </c>
      <c r="E2198" s="37">
        <f t="array" ref="E2198:H2198">VLOOKUP(D2198, GDP!D:L,{6,7,8,9},0)</f>
        <v>1489000000</v>
      </c>
      <c r="F2198" s="38">
        <v>0.058</v>
      </c>
      <c r="G2198" s="37">
        <v>265.0</v>
      </c>
      <c r="H2198" s="38">
        <v>0.139</v>
      </c>
      <c r="I2198" s="39" t="str">
        <f t="array" ref="I2198:J2198">VLOOKUP(D2198, ENERGY!I:M,{4,5},0)</f>
        <v/>
      </c>
      <c r="J2198" s="39"/>
      <c r="K2198" s="40">
        <f t="array" ref="K2198:S2198">VLOOKUP(D2198, 'HUMAN RESOURCES'!D:V,{11,12,13,14,15,16,17,18,19},0)</f>
        <v>24</v>
      </c>
      <c r="L2198" s="40">
        <v>15.0</v>
      </c>
      <c r="M2198" s="40">
        <v>77.0</v>
      </c>
      <c r="N2198" s="41">
        <v>71.0</v>
      </c>
      <c r="O2198" s="42">
        <v>0.349</v>
      </c>
      <c r="P2198" s="42">
        <v>0.612</v>
      </c>
      <c r="Q2198" s="42">
        <v>0.039</v>
      </c>
      <c r="R2198" s="40">
        <v>316280.0</v>
      </c>
      <c r="S2198" s="42">
        <v>0.447</v>
      </c>
      <c r="T2198" s="43">
        <f t="array" ref="T2198:U2198">VLOOKUP(D2198, TOURISM!D:H,{4,5},0)</f>
        <v>248000000</v>
      </c>
      <c r="U2198" s="43">
        <v>3.7E7</v>
      </c>
      <c r="V2198" s="38">
        <f t="array" ref="V2198:AA2198">VLOOKUP(D2198, BUSINESS!D:P,{8,9,10,11,12,13},0)</f>
        <v>0.332</v>
      </c>
      <c r="W2198" s="37">
        <v>44.0</v>
      </c>
      <c r="X2198" s="37"/>
      <c r="Y2198" s="37">
        <v>147.0</v>
      </c>
      <c r="Z2198" s="38">
        <v>0.187</v>
      </c>
      <c r="AA2198" s="38">
        <v>0.703</v>
      </c>
      <c r="AB2198" s="44">
        <f t="shared" si="670"/>
        <v>4707.8538</v>
      </c>
      <c r="AC2198" s="44"/>
      <c r="AD2198" s="44"/>
      <c r="AE2198" s="44">
        <f t="shared" si="671"/>
        <v>784.1153408</v>
      </c>
      <c r="AF2198" s="44">
        <f t="shared" si="702"/>
        <v>116.98495</v>
      </c>
      <c r="AG2198" s="45">
        <f t="shared" si="5"/>
        <v>0.03884171866</v>
      </c>
      <c r="AH2198" s="45">
        <f t="shared" si="6"/>
        <v>0.02316602317</v>
      </c>
      <c r="AI2198" s="45" t="str">
        <f t="shared" si="7"/>
        <v/>
      </c>
      <c r="AJ2198" s="45" t="str">
        <f t="shared" si="8"/>
        <v/>
      </c>
      <c r="AK2198" s="45">
        <f t="shared" si="9"/>
        <v>0.02490319027</v>
      </c>
      <c r="AL2198" s="45">
        <f t="shared" si="10"/>
        <v>-0.08343153937</v>
      </c>
      <c r="AM2198" s="45">
        <f t="shared" si="11"/>
        <v>-0.07433408567</v>
      </c>
    </row>
    <row r="2199">
      <c r="A2199" s="33" t="s">
        <v>227</v>
      </c>
      <c r="B2199" s="34" t="s">
        <v>233</v>
      </c>
      <c r="C2199" s="35" t="s">
        <v>60</v>
      </c>
      <c r="D2199" s="36" t="str">
        <f t="shared" si="1"/>
        <v>The Americas/Belize-The Americas/2012</v>
      </c>
      <c r="E2199" s="37">
        <f t="array" ref="E2199:H2199">VLOOKUP(D2199, GDP!D:L,{6,7,8,9},0)</f>
        <v>1572500000</v>
      </c>
      <c r="F2199" s="38">
        <v>0.058</v>
      </c>
      <c r="G2199" s="37">
        <v>264.0</v>
      </c>
      <c r="H2199" s="38">
        <v>0.134</v>
      </c>
      <c r="I2199" s="39">
        <f t="array" ref="I2199:J2199">VLOOKUP(D2199, ENERGY!I:M,{4,5},0)</f>
        <v>155</v>
      </c>
      <c r="J2199" s="39">
        <v>546.0</v>
      </c>
      <c r="K2199" s="40">
        <f t="array" ref="K2199:S2199">VLOOKUP(D2199, 'HUMAN RESOURCES'!D:V,{11,12,13,14,15,16,17,18,19},0)</f>
        <v>24</v>
      </c>
      <c r="L2199" s="40">
        <v>15.0</v>
      </c>
      <c r="M2199" s="40">
        <v>77.0</v>
      </c>
      <c r="N2199" s="41">
        <v>71.0</v>
      </c>
      <c r="O2199" s="42">
        <v>0.344</v>
      </c>
      <c r="P2199" s="42">
        <v>0.617</v>
      </c>
      <c r="Q2199" s="42">
        <v>0.039</v>
      </c>
      <c r="R2199" s="40">
        <v>324060.0</v>
      </c>
      <c r="S2199" s="42">
        <v>0.445</v>
      </c>
      <c r="T2199" s="43">
        <f t="array" ref="T2199:U2199">VLOOKUP(D2199, TOURISM!D:H,{4,5},0)</f>
        <v>299000000</v>
      </c>
      <c r="U2199" s="43">
        <v>4.0E7</v>
      </c>
      <c r="V2199" s="38">
        <f t="array" ref="V2199:AA2199">VLOOKUP(D2199, BUSINESS!D:P,{8,9,10,11,12,13},0)</f>
        <v>0.332</v>
      </c>
      <c r="W2199" s="37">
        <v>44.0</v>
      </c>
      <c r="X2199" s="37">
        <v>104.0</v>
      </c>
      <c r="Y2199" s="37">
        <v>147.0</v>
      </c>
      <c r="Z2199" s="38">
        <v>0.25</v>
      </c>
      <c r="AA2199" s="38">
        <v>0.532</v>
      </c>
      <c r="AB2199" s="44">
        <f t="shared" si="670"/>
        <v>4852.496451</v>
      </c>
      <c r="AC2199" s="44">
        <f>(I2199/R2199)*1000</f>
        <v>0.4783064865</v>
      </c>
      <c r="AD2199" s="44">
        <f>J2199/R2199*1000</f>
        <v>1.684873172</v>
      </c>
      <c r="AE2199" s="44">
        <f t="shared" si="671"/>
        <v>922.6686416</v>
      </c>
      <c r="AF2199" s="44">
        <f t="shared" si="702"/>
        <v>123.433932</v>
      </c>
      <c r="AG2199" s="45">
        <f t="shared" si="5"/>
        <v>0.03072369215</v>
      </c>
      <c r="AH2199" s="45">
        <f t="shared" si="6"/>
        <v>-0.003773584906</v>
      </c>
      <c r="AI2199" s="45" t="str">
        <f t="shared" si="7"/>
        <v/>
      </c>
      <c r="AJ2199" s="45" t="str">
        <f t="shared" si="8"/>
        <v/>
      </c>
      <c r="AK2199" s="45">
        <f t="shared" si="9"/>
        <v>0.02459845706</v>
      </c>
      <c r="AL2199" s="45">
        <f t="shared" si="10"/>
        <v>0.1767001531</v>
      </c>
      <c r="AM2199" s="45">
        <f t="shared" si="11"/>
        <v>0.05512659484</v>
      </c>
    </row>
    <row r="2200">
      <c r="A2200" s="33" t="s">
        <v>227</v>
      </c>
      <c r="B2200" s="34" t="s">
        <v>234</v>
      </c>
      <c r="C2200" s="35" t="s">
        <v>48</v>
      </c>
      <c r="D2200" s="36" t="str">
        <f t="shared" si="1"/>
        <v>The Americas/Bermuda-The Americas/2000</v>
      </c>
      <c r="E2200" s="37">
        <f t="array" ref="E2200:H2200">VLOOKUP(D2200, GDP!D:L,{6,7,8,9},0)</f>
        <v>3480219000</v>
      </c>
      <c r="F2200" s="38"/>
      <c r="G2200" s="37"/>
      <c r="H2200" s="38"/>
      <c r="I2200" s="39" t="str">
        <f t="array" ref="I2200:J2200">VLOOKUP(D2200, ENERGY!I:M,{4,5},0)</f>
        <v/>
      </c>
      <c r="J2200" s="39"/>
      <c r="K2200" s="40">
        <f t="array" ref="K2200:S2200">VLOOKUP(D2200, 'HUMAN RESOURCES'!D:V,{11,12,13,14,15,16,17,18,19},0)</f>
        <v>14</v>
      </c>
      <c r="L2200" s="40"/>
      <c r="M2200" s="40">
        <v>81.0</v>
      </c>
      <c r="N2200" s="41">
        <v>75.0</v>
      </c>
      <c r="O2200" s="42"/>
      <c r="P2200" s="42"/>
      <c r="Q2200" s="42"/>
      <c r="R2200" s="40">
        <v>61833.0</v>
      </c>
      <c r="S2200" s="42">
        <v>1.0</v>
      </c>
      <c r="T2200" s="43">
        <f t="array" ref="T2200:U2200">VLOOKUP(D2200, TOURISM!D:H,{4,5},0)</f>
        <v>431000000</v>
      </c>
      <c r="U2200" s="43"/>
      <c r="V2200" s="38" t="str">
        <f t="array" ref="V2200:AA2200">VLOOKUP(D2200, BUSINESS!D:P,{8,9,10,11,12,13},0)</f>
        <v/>
      </c>
      <c r="W2200" s="37"/>
      <c r="X2200" s="37"/>
      <c r="Y2200" s="37"/>
      <c r="Z2200" s="38">
        <v>0.429</v>
      </c>
      <c r="AA2200" s="38">
        <v>0.207</v>
      </c>
      <c r="AB2200" s="44">
        <f t="shared" si="670"/>
        <v>56284.16865</v>
      </c>
      <c r="AC2200" s="44"/>
      <c r="AD2200" s="44"/>
      <c r="AE2200" s="44">
        <f t="shared" si="671"/>
        <v>6970.387981</v>
      </c>
      <c r="AF2200" s="44"/>
      <c r="AG2200" s="45" t="str">
        <f t="shared" si="5"/>
        <v/>
      </c>
      <c r="AH2200" s="45" t="str">
        <f t="shared" si="6"/>
        <v/>
      </c>
      <c r="AI2200" s="45" t="str">
        <f t="shared" si="7"/>
        <v/>
      </c>
      <c r="AJ2200" s="45" t="str">
        <f t="shared" si="8"/>
        <v/>
      </c>
      <c r="AK2200" s="45" t="str">
        <f t="shared" si="9"/>
        <v/>
      </c>
      <c r="AL2200" s="45" t="str">
        <f t="shared" si="10"/>
        <v/>
      </c>
      <c r="AM2200" s="45" t="str">
        <f t="shared" si="11"/>
        <v/>
      </c>
    </row>
    <row r="2201">
      <c r="A2201" s="33" t="s">
        <v>227</v>
      </c>
      <c r="B2201" s="34" t="s">
        <v>234</v>
      </c>
      <c r="C2201" s="35" t="s">
        <v>49</v>
      </c>
      <c r="D2201" s="36" t="str">
        <f t="shared" si="1"/>
        <v>The Americas/Bermuda-The Americas/2001</v>
      </c>
      <c r="E2201" s="37">
        <f t="array" ref="E2201:H2201">VLOOKUP(D2201, GDP!D:L,{6,7,8,9},0)</f>
        <v>3680483000</v>
      </c>
      <c r="F2201" s="38"/>
      <c r="G2201" s="37"/>
      <c r="H2201" s="38"/>
      <c r="I2201" s="39" t="str">
        <f t="array" ref="I2201:J2201">VLOOKUP(D2201, ENERGY!I:M,{4,5},0)</f>
        <v/>
      </c>
      <c r="J2201" s="39"/>
      <c r="K2201" s="40">
        <f t="array" ref="K2201:S2201">VLOOKUP(D2201, 'HUMAN RESOURCES'!D:V,{11,12,13,14,15,16,17,18,19},0)</f>
        <v>13</v>
      </c>
      <c r="L2201" s="40"/>
      <c r="M2201" s="40">
        <v>81.0</v>
      </c>
      <c r="N2201" s="41">
        <v>75.0</v>
      </c>
      <c r="O2201" s="42"/>
      <c r="P2201" s="42"/>
      <c r="Q2201" s="42"/>
      <c r="R2201" s="40">
        <v>62504.0</v>
      </c>
      <c r="S2201" s="42">
        <v>1.0</v>
      </c>
      <c r="T2201" s="43">
        <f t="array" ref="T2201:U2201">VLOOKUP(D2201, TOURISM!D:H,{4,5},0)</f>
        <v>351000000</v>
      </c>
      <c r="U2201" s="43"/>
      <c r="V2201" s="38" t="str">
        <f t="array" ref="V2201:AA2201">VLOOKUP(D2201, BUSINESS!D:P,{8,9,10,11,12,13},0)</f>
        <v/>
      </c>
      <c r="W2201" s="37"/>
      <c r="X2201" s="37"/>
      <c r="Y2201" s="37"/>
      <c r="Z2201" s="38">
        <v>0.475</v>
      </c>
      <c r="AA2201" s="38">
        <v>0.211</v>
      </c>
      <c r="AB2201" s="44">
        <f t="shared" si="670"/>
        <v>58883.95943</v>
      </c>
      <c r="AC2201" s="44"/>
      <c r="AD2201" s="44"/>
      <c r="AE2201" s="44">
        <f t="shared" si="671"/>
        <v>5615.640599</v>
      </c>
      <c r="AF2201" s="44"/>
      <c r="AG2201" s="45">
        <f t="shared" si="5"/>
        <v>0.04619044469</v>
      </c>
      <c r="AH2201" s="45" t="str">
        <f t="shared" si="6"/>
        <v/>
      </c>
      <c r="AI2201" s="45" t="str">
        <f t="shared" si="7"/>
        <v/>
      </c>
      <c r="AJ2201" s="45" t="str">
        <f t="shared" si="8"/>
        <v/>
      </c>
      <c r="AK2201" s="45">
        <f t="shared" si="9"/>
        <v>0.01085181052</v>
      </c>
      <c r="AL2201" s="45">
        <f t="shared" si="10"/>
        <v>-0.1943575286</v>
      </c>
      <c r="AM2201" s="45" t="str">
        <f t="shared" si="11"/>
        <v/>
      </c>
    </row>
    <row r="2202">
      <c r="A2202" s="33" t="s">
        <v>227</v>
      </c>
      <c r="B2202" s="34" t="s">
        <v>234</v>
      </c>
      <c r="C2202" s="35" t="s">
        <v>50</v>
      </c>
      <c r="D2202" s="36" t="str">
        <f t="shared" si="1"/>
        <v>The Americas/Bermuda-The Americas/2002</v>
      </c>
      <c r="E2202" s="37">
        <f t="array" ref="E2202:H2202">VLOOKUP(D2202, GDP!D:L,{6,7,8,9},0)</f>
        <v>3937228000</v>
      </c>
      <c r="F2202" s="38"/>
      <c r="G2202" s="37"/>
      <c r="H2202" s="38"/>
      <c r="I2202" s="39" t="str">
        <f t="array" ref="I2202:J2202">VLOOKUP(D2202, ENERGY!I:M,{4,5},0)</f>
        <v/>
      </c>
      <c r="J2202" s="39">
        <v>477.0</v>
      </c>
      <c r="K2202" s="40">
        <f t="array" ref="K2202:S2202">VLOOKUP(D2202, 'HUMAN RESOURCES'!D:V,{11,12,13,14,15,16,17,18,19},0)</f>
        <v>13</v>
      </c>
      <c r="L2202" s="40"/>
      <c r="M2202" s="40">
        <v>81.0</v>
      </c>
      <c r="N2202" s="41">
        <v>76.0</v>
      </c>
      <c r="O2202" s="42"/>
      <c r="P2202" s="42"/>
      <c r="Q2202" s="42"/>
      <c r="R2202" s="40">
        <v>62912.0</v>
      </c>
      <c r="S2202" s="42">
        <v>1.0</v>
      </c>
      <c r="T2202" s="43">
        <f t="array" ref="T2202:U2202">VLOOKUP(D2202, TOURISM!D:H,{4,5},0)</f>
        <v>378000000</v>
      </c>
      <c r="U2202" s="43">
        <v>2.43E8</v>
      </c>
      <c r="V2202" s="38" t="str">
        <f t="array" ref="V2202:AA2202">VLOOKUP(D2202, BUSINESS!D:P,{8,9,10,11,12,13},0)</f>
        <v/>
      </c>
      <c r="W2202" s="37"/>
      <c r="X2202" s="37"/>
      <c r="Y2202" s="37"/>
      <c r="Z2202" s="38">
        <v>0.52</v>
      </c>
      <c r="AA2202" s="38">
        <v>0.473</v>
      </c>
      <c r="AB2202" s="44">
        <f t="shared" si="670"/>
        <v>62583.1002</v>
      </c>
      <c r="AC2202" s="44"/>
      <c r="AD2202" s="44">
        <f t="shared" ref="AD2202:AD2206" si="730">J2202/R2202*1000</f>
        <v>7.582019329</v>
      </c>
      <c r="AE2202" s="44">
        <f t="shared" si="671"/>
        <v>6008.392675</v>
      </c>
      <c r="AF2202" s="44">
        <f t="shared" ref="AF2202:AF2251" si="731">U2202/R2202</f>
        <v>3862.538149</v>
      </c>
      <c r="AG2202" s="45">
        <f t="shared" si="5"/>
        <v>0.0628208567</v>
      </c>
      <c r="AH2202" s="45" t="str">
        <f t="shared" si="6"/>
        <v/>
      </c>
      <c r="AI2202" s="45" t="str">
        <f t="shared" si="7"/>
        <v/>
      </c>
      <c r="AJ2202" s="45" t="str">
        <f t="shared" si="8"/>
        <v/>
      </c>
      <c r="AK2202" s="45">
        <f t="shared" si="9"/>
        <v>0.006527582235</v>
      </c>
      <c r="AL2202" s="45">
        <f t="shared" si="10"/>
        <v>0.06993896236</v>
      </c>
      <c r="AM2202" s="45" t="str">
        <f t="shared" si="11"/>
        <v/>
      </c>
    </row>
    <row r="2203">
      <c r="A2203" s="33" t="s">
        <v>227</v>
      </c>
      <c r="B2203" s="34" t="s">
        <v>234</v>
      </c>
      <c r="C2203" s="35" t="s">
        <v>51</v>
      </c>
      <c r="D2203" s="36" t="str">
        <f t="shared" si="1"/>
        <v>The Americas/Bermuda-The Americas/2003</v>
      </c>
      <c r="E2203" s="37">
        <f t="array" ref="E2203:H2203">VLOOKUP(D2203, GDP!D:L,{6,7,8,9},0)</f>
        <v>4186525000</v>
      </c>
      <c r="F2203" s="38"/>
      <c r="G2203" s="37"/>
      <c r="H2203" s="38"/>
      <c r="I2203" s="39" t="str">
        <f t="array" ref="I2203:J2203">VLOOKUP(D2203, ENERGY!I:M,{4,5},0)</f>
        <v/>
      </c>
      <c r="J2203" s="39">
        <v>466.0</v>
      </c>
      <c r="K2203" s="40">
        <f t="array" ref="K2203:S2203">VLOOKUP(D2203, 'HUMAN RESOURCES'!D:V,{11,12,13,14,15,16,17,18,19},0)</f>
        <v>13</v>
      </c>
      <c r="L2203" s="40"/>
      <c r="M2203" s="40">
        <v>81.0</v>
      </c>
      <c r="N2203" s="41">
        <v>76.0</v>
      </c>
      <c r="O2203" s="42"/>
      <c r="P2203" s="42"/>
      <c r="Q2203" s="42"/>
      <c r="R2203" s="40">
        <v>63325.0</v>
      </c>
      <c r="S2203" s="42">
        <v>1.0</v>
      </c>
      <c r="T2203" s="43">
        <f t="array" ref="T2203:U2203">VLOOKUP(D2203, TOURISM!D:H,{4,5},0)</f>
        <v>348000000</v>
      </c>
      <c r="U2203" s="43">
        <v>2.48E8</v>
      </c>
      <c r="V2203" s="38" t="str">
        <f t="array" ref="V2203:AA2203">VLOOKUP(D2203, BUSINESS!D:P,{8,9,10,11,12,13},0)</f>
        <v/>
      </c>
      <c r="W2203" s="37"/>
      <c r="X2203" s="37"/>
      <c r="Y2203" s="37"/>
      <c r="Z2203" s="38">
        <v>0.565</v>
      </c>
      <c r="AA2203" s="38">
        <v>0.628</v>
      </c>
      <c r="AB2203" s="44">
        <f t="shared" si="670"/>
        <v>66111.72523</v>
      </c>
      <c r="AC2203" s="44"/>
      <c r="AD2203" s="44">
        <f t="shared" si="730"/>
        <v>7.358863008</v>
      </c>
      <c r="AE2203" s="44">
        <f t="shared" si="671"/>
        <v>5495.459929</v>
      </c>
      <c r="AF2203" s="44">
        <f t="shared" si="731"/>
        <v>3916.304777</v>
      </c>
      <c r="AG2203" s="45">
        <f t="shared" si="5"/>
        <v>0.05638303331</v>
      </c>
      <c r="AH2203" s="45" t="str">
        <f t="shared" si="6"/>
        <v/>
      </c>
      <c r="AI2203" s="45" t="str">
        <f t="shared" si="7"/>
        <v/>
      </c>
      <c r="AJ2203" s="45">
        <f t="shared" si="8"/>
        <v>-0.02943230697</v>
      </c>
      <c r="AK2203" s="45">
        <f t="shared" si="9"/>
        <v>0.006564725331</v>
      </c>
      <c r="AL2203" s="45">
        <f t="shared" si="10"/>
        <v>-0.08536937818</v>
      </c>
      <c r="AM2203" s="45">
        <f t="shared" si="11"/>
        <v>0.01392002521</v>
      </c>
    </row>
    <row r="2204">
      <c r="A2204" s="33" t="s">
        <v>227</v>
      </c>
      <c r="B2204" s="34" t="s">
        <v>234</v>
      </c>
      <c r="C2204" s="35" t="s">
        <v>52</v>
      </c>
      <c r="D2204" s="36" t="str">
        <f t="shared" si="1"/>
        <v>The Americas/Bermuda-The Americas/2004</v>
      </c>
      <c r="E2204" s="37">
        <f t="array" ref="E2204:H2204">VLOOKUP(D2204, GDP!D:L,{6,7,8,9},0)</f>
        <v>4484703000</v>
      </c>
      <c r="F2204" s="38"/>
      <c r="G2204" s="37"/>
      <c r="H2204" s="38"/>
      <c r="I2204" s="39" t="str">
        <f t="array" ref="I2204:J2204">VLOOKUP(D2204, ENERGY!I:M,{4,5},0)</f>
        <v/>
      </c>
      <c r="J2204" s="39">
        <v>389.0</v>
      </c>
      <c r="K2204" s="40">
        <f t="array" ref="K2204:S2204">VLOOKUP(D2204, 'HUMAN RESOURCES'!D:V,{11,12,13,14,15,16,17,18,19},0)</f>
        <v>13</v>
      </c>
      <c r="L2204" s="40"/>
      <c r="M2204" s="40">
        <v>81.0</v>
      </c>
      <c r="N2204" s="41">
        <v>76.0</v>
      </c>
      <c r="O2204" s="42"/>
      <c r="P2204" s="42"/>
      <c r="Q2204" s="42"/>
      <c r="R2204" s="40">
        <v>63740.0</v>
      </c>
      <c r="S2204" s="42">
        <v>1.0</v>
      </c>
      <c r="T2204" s="43">
        <f t="array" ref="T2204:U2204">VLOOKUP(D2204, TOURISM!D:H,{4,5},0)</f>
        <v>426000000</v>
      </c>
      <c r="U2204" s="43">
        <v>2.17E8</v>
      </c>
      <c r="V2204" s="38" t="str">
        <f t="array" ref="V2204:AA2204">VLOOKUP(D2204, BUSINESS!D:P,{8,9,10,11,12,13},0)</f>
        <v/>
      </c>
      <c r="W2204" s="37"/>
      <c r="X2204" s="37"/>
      <c r="Y2204" s="37"/>
      <c r="Z2204" s="38">
        <v>0.61</v>
      </c>
      <c r="AA2204" s="38">
        <v>0.767</v>
      </c>
      <c r="AB2204" s="44">
        <f t="shared" si="670"/>
        <v>70359.31911</v>
      </c>
      <c r="AC2204" s="44"/>
      <c r="AD2204" s="44">
        <f t="shared" si="730"/>
        <v>6.102918105</v>
      </c>
      <c r="AE2204" s="44">
        <f t="shared" si="671"/>
        <v>6683.401318</v>
      </c>
      <c r="AF2204" s="44">
        <f t="shared" si="731"/>
        <v>3404.455601</v>
      </c>
      <c r="AG2204" s="45">
        <f t="shared" si="5"/>
        <v>0.06424872241</v>
      </c>
      <c r="AH2204" s="45" t="str">
        <f t="shared" si="6"/>
        <v/>
      </c>
      <c r="AI2204" s="45" t="str">
        <f t="shared" si="7"/>
        <v/>
      </c>
      <c r="AJ2204" s="45">
        <f t="shared" si="8"/>
        <v>-0.1706710537</v>
      </c>
      <c r="AK2204" s="45">
        <f t="shared" si="9"/>
        <v>0.006553493881</v>
      </c>
      <c r="AL2204" s="45">
        <f t="shared" si="10"/>
        <v>0.2161677829</v>
      </c>
      <c r="AM2204" s="45">
        <f t="shared" si="11"/>
        <v>-0.1306969721</v>
      </c>
    </row>
    <row r="2205">
      <c r="A2205" s="33" t="s">
        <v>227</v>
      </c>
      <c r="B2205" s="34" t="s">
        <v>234</v>
      </c>
      <c r="C2205" s="35" t="s">
        <v>53</v>
      </c>
      <c r="D2205" s="36" t="str">
        <f t="shared" si="1"/>
        <v>The Americas/Bermuda-The Americas/2005</v>
      </c>
      <c r="E2205" s="37">
        <f t="array" ref="E2205:H2205">VLOOKUP(D2205, GDP!D:L,{6,7,8,9},0)</f>
        <v>4868136000</v>
      </c>
      <c r="F2205" s="38"/>
      <c r="G2205" s="37"/>
      <c r="H2205" s="38"/>
      <c r="I2205" s="39" t="str">
        <f t="array" ref="I2205:J2205">VLOOKUP(D2205, ENERGY!I:M,{4,5},0)</f>
        <v/>
      </c>
      <c r="J2205" s="39">
        <v>524.0</v>
      </c>
      <c r="K2205" s="40">
        <f t="array" ref="K2205:S2205">VLOOKUP(D2205, 'HUMAN RESOURCES'!D:V,{11,12,13,14,15,16,17,18,19},0)</f>
        <v>13</v>
      </c>
      <c r="L2205" s="40"/>
      <c r="M2205" s="40">
        <v>81.0</v>
      </c>
      <c r="N2205" s="41">
        <v>76.0</v>
      </c>
      <c r="O2205" s="42"/>
      <c r="P2205" s="42"/>
      <c r="Q2205" s="42"/>
      <c r="R2205" s="40">
        <v>64154.0</v>
      </c>
      <c r="S2205" s="42">
        <v>1.0</v>
      </c>
      <c r="T2205" s="43">
        <f t="array" ref="T2205:U2205">VLOOKUP(D2205, TOURISM!D:H,{4,5},0)</f>
        <v>429000000</v>
      </c>
      <c r="U2205" s="43">
        <v>2.39E8</v>
      </c>
      <c r="V2205" s="38" t="str">
        <f t="array" ref="V2205:AA2205">VLOOKUP(D2205, BUSINESS!D:P,{8,9,10,11,12,13},0)</f>
        <v/>
      </c>
      <c r="W2205" s="37"/>
      <c r="X2205" s="37"/>
      <c r="Y2205" s="37"/>
      <c r="Z2205" s="38">
        <v>0.654</v>
      </c>
      <c r="AA2205" s="38">
        <v>0.822</v>
      </c>
      <c r="AB2205" s="44">
        <f t="shared" si="670"/>
        <v>75882.03386</v>
      </c>
      <c r="AC2205" s="44"/>
      <c r="AD2205" s="44">
        <f t="shared" si="730"/>
        <v>8.16784612</v>
      </c>
      <c r="AE2205" s="44">
        <f t="shared" si="671"/>
        <v>6687.034324</v>
      </c>
      <c r="AF2205" s="44">
        <f t="shared" si="731"/>
        <v>3725.41073</v>
      </c>
      <c r="AG2205" s="45">
        <f t="shared" si="5"/>
        <v>0.07849301012</v>
      </c>
      <c r="AH2205" s="45" t="str">
        <f t="shared" si="6"/>
        <v/>
      </c>
      <c r="AI2205" s="45" t="str">
        <f t="shared" si="7"/>
        <v/>
      </c>
      <c r="AJ2205" s="45">
        <f t="shared" si="8"/>
        <v>0.3383509298</v>
      </c>
      <c r="AK2205" s="45">
        <f t="shared" si="9"/>
        <v>0.006495136492</v>
      </c>
      <c r="AL2205" s="45">
        <f t="shared" si="10"/>
        <v>0.0005435863615</v>
      </c>
      <c r="AM2205" s="45">
        <f t="shared" si="11"/>
        <v>0.09427502285</v>
      </c>
    </row>
    <row r="2206">
      <c r="A2206" s="33" t="s">
        <v>227</v>
      </c>
      <c r="B2206" s="34" t="s">
        <v>234</v>
      </c>
      <c r="C2206" s="35" t="s">
        <v>54</v>
      </c>
      <c r="D2206" s="36" t="str">
        <f t="shared" si="1"/>
        <v>The Americas/Bermuda-The Americas/2006</v>
      </c>
      <c r="E2206" s="37">
        <f t="array" ref="E2206:H2206">VLOOKUP(D2206, GDP!D:L,{6,7,8,9},0)</f>
        <v>5414299000</v>
      </c>
      <c r="F2206" s="38"/>
      <c r="G2206" s="37"/>
      <c r="H2206" s="38"/>
      <c r="I2206" s="39" t="str">
        <f t="array" ref="I2206:J2206">VLOOKUP(D2206, ENERGY!I:M,{4,5},0)</f>
        <v/>
      </c>
      <c r="J2206" s="39">
        <v>480.5</v>
      </c>
      <c r="K2206" s="40">
        <f t="array" ref="K2206:S2206">VLOOKUP(D2206, 'HUMAN RESOURCES'!D:V,{11,12,13,14,15,16,17,18,19},0)</f>
        <v>13</v>
      </c>
      <c r="L2206" s="40"/>
      <c r="M2206" s="40">
        <v>82.0</v>
      </c>
      <c r="N2206" s="41">
        <v>76.0</v>
      </c>
      <c r="O2206" s="42"/>
      <c r="P2206" s="42"/>
      <c r="Q2206" s="42"/>
      <c r="R2206" s="40">
        <v>64523.0</v>
      </c>
      <c r="S2206" s="42">
        <v>1.0</v>
      </c>
      <c r="T2206" s="43">
        <f t="array" ref="T2206:U2206">VLOOKUP(D2206, TOURISM!D:H,{4,5},0)</f>
        <v>495000000</v>
      </c>
      <c r="U2206" s="43">
        <v>3.94E8</v>
      </c>
      <c r="V2206" s="38" t="str">
        <f t="array" ref="V2206:AA2206">VLOOKUP(D2206, BUSINESS!D:P,{8,9,10,11,12,13},0)</f>
        <v/>
      </c>
      <c r="W2206" s="37"/>
      <c r="X2206" s="37"/>
      <c r="Y2206" s="37"/>
      <c r="Z2206" s="38">
        <v>0.699</v>
      </c>
      <c r="AA2206" s="38">
        <v>0.934</v>
      </c>
      <c r="AB2206" s="44">
        <f t="shared" si="670"/>
        <v>83912.6978</v>
      </c>
      <c r="AC2206" s="44"/>
      <c r="AD2206" s="44">
        <f t="shared" si="730"/>
        <v>7.446956899</v>
      </c>
      <c r="AE2206" s="44">
        <f t="shared" si="671"/>
        <v>7671.682966</v>
      </c>
      <c r="AF2206" s="44">
        <f t="shared" si="731"/>
        <v>6106.349674</v>
      </c>
      <c r="AG2206" s="45">
        <f t="shared" si="5"/>
        <v>0.1058309001</v>
      </c>
      <c r="AH2206" s="45" t="str">
        <f t="shared" si="6"/>
        <v/>
      </c>
      <c r="AI2206" s="45" t="str">
        <f t="shared" si="7"/>
        <v/>
      </c>
      <c r="AJ2206" s="45">
        <f t="shared" si="8"/>
        <v>-0.08825940285</v>
      </c>
      <c r="AK2206" s="45">
        <f t="shared" si="9"/>
        <v>0.005751784768</v>
      </c>
      <c r="AL2206" s="45">
        <f t="shared" si="10"/>
        <v>0.1472474335</v>
      </c>
      <c r="AM2206" s="45">
        <f t="shared" si="11"/>
        <v>0.6391077698</v>
      </c>
    </row>
    <row r="2207">
      <c r="A2207" s="33" t="s">
        <v>227</v>
      </c>
      <c r="B2207" s="34" t="s">
        <v>234</v>
      </c>
      <c r="C2207" s="35" t="s">
        <v>55</v>
      </c>
      <c r="D2207" s="36" t="str">
        <f t="shared" si="1"/>
        <v>The Americas/Bermuda-The Americas/2007</v>
      </c>
      <c r="E2207" s="37">
        <f t="array" ref="E2207:H2207">VLOOKUP(D2207, GDP!D:L,{6,7,8,9},0)</f>
        <v>5895048000</v>
      </c>
      <c r="F2207" s="38"/>
      <c r="G2207" s="37"/>
      <c r="H2207" s="38"/>
      <c r="I2207" s="39" t="str">
        <f t="array" ref="I2207:J2207">VLOOKUP(D2207, ENERGY!I:M,{4,5},0)</f>
        <v/>
      </c>
      <c r="J2207" s="39"/>
      <c r="K2207" s="40">
        <f t="array" ref="K2207:S2207">VLOOKUP(D2207, 'HUMAN RESOURCES'!D:V,{11,12,13,14,15,16,17,18,19},0)</f>
        <v>13</v>
      </c>
      <c r="L2207" s="40"/>
      <c r="M2207" s="40">
        <v>82.0</v>
      </c>
      <c r="N2207" s="41">
        <v>76.0</v>
      </c>
      <c r="O2207" s="42"/>
      <c r="P2207" s="42"/>
      <c r="Q2207" s="42"/>
      <c r="R2207" s="40">
        <v>64888.0</v>
      </c>
      <c r="S2207" s="42">
        <v>1.0</v>
      </c>
      <c r="T2207" s="43">
        <f t="array" ref="T2207:U2207">VLOOKUP(D2207, TOURISM!D:H,{4,5},0)</f>
        <v>569000000</v>
      </c>
      <c r="U2207" s="43">
        <v>4.53E8</v>
      </c>
      <c r="V2207" s="38" t="str">
        <f t="array" ref="V2207:AA2207">VLOOKUP(D2207, BUSINESS!D:P,{8,9,10,11,12,13},0)</f>
        <v/>
      </c>
      <c r="W2207" s="37"/>
      <c r="X2207" s="37"/>
      <c r="Y2207" s="37"/>
      <c r="Z2207" s="38">
        <v>0.744</v>
      </c>
      <c r="AA2207" s="38">
        <v>1.07</v>
      </c>
      <c r="AB2207" s="44">
        <f t="shared" si="670"/>
        <v>90849.58698</v>
      </c>
      <c r="AC2207" s="44"/>
      <c r="AD2207" s="44"/>
      <c r="AE2207" s="44">
        <f t="shared" si="671"/>
        <v>8768.955739</v>
      </c>
      <c r="AF2207" s="44">
        <f t="shared" si="731"/>
        <v>6981.260017</v>
      </c>
      <c r="AG2207" s="45">
        <f t="shared" si="5"/>
        <v>0.08266793185</v>
      </c>
      <c r="AH2207" s="45" t="str">
        <f t="shared" si="6"/>
        <v/>
      </c>
      <c r="AI2207" s="45" t="str">
        <f t="shared" si="7"/>
        <v/>
      </c>
      <c r="AJ2207" s="45" t="str">
        <f t="shared" si="8"/>
        <v/>
      </c>
      <c r="AK2207" s="45">
        <f t="shared" si="9"/>
        <v>0.00565689754</v>
      </c>
      <c r="AL2207" s="45">
        <f t="shared" si="10"/>
        <v>0.1430289518</v>
      </c>
      <c r="AM2207" s="45">
        <f t="shared" si="11"/>
        <v>0.143278782</v>
      </c>
    </row>
    <row r="2208">
      <c r="A2208" s="33" t="s">
        <v>227</v>
      </c>
      <c r="B2208" s="34" t="s">
        <v>234</v>
      </c>
      <c r="C2208" s="35" t="s">
        <v>56</v>
      </c>
      <c r="D2208" s="36" t="str">
        <f t="shared" si="1"/>
        <v>The Americas/Bermuda-The Americas/2008</v>
      </c>
      <c r="E2208" s="37">
        <f t="array" ref="E2208:H2208">VLOOKUP(D2208, GDP!D:L,{6,7,8,9},0)</f>
        <v>6109928000</v>
      </c>
      <c r="F2208" s="38"/>
      <c r="G2208" s="37"/>
      <c r="H2208" s="38"/>
      <c r="I2208" s="39" t="str">
        <f t="array" ref="I2208:J2208">VLOOKUP(D2208, ENERGY!I:M,{4,5},0)</f>
        <v/>
      </c>
      <c r="J2208" s="39">
        <v>502.5</v>
      </c>
      <c r="K2208" s="40">
        <f t="array" ref="K2208:S2208">VLOOKUP(D2208, 'HUMAN RESOURCES'!D:V,{11,12,13,14,15,16,17,18,19},0)</f>
        <v>13</v>
      </c>
      <c r="L2208" s="40"/>
      <c r="M2208" s="40">
        <v>82.0</v>
      </c>
      <c r="N2208" s="41">
        <v>77.0</v>
      </c>
      <c r="O2208" s="42"/>
      <c r="P2208" s="42"/>
      <c r="Q2208" s="42"/>
      <c r="R2208" s="40">
        <v>65273.0</v>
      </c>
      <c r="S2208" s="42">
        <v>1.0</v>
      </c>
      <c r="T2208" s="43">
        <f t="array" ref="T2208:U2208">VLOOKUP(D2208, TOURISM!D:H,{4,5},0)</f>
        <v>431000000</v>
      </c>
      <c r="U2208" s="43">
        <v>4.59E8</v>
      </c>
      <c r="V2208" s="38" t="str">
        <f t="array" ref="V2208:AA2208">VLOOKUP(D2208, BUSINESS!D:P,{8,9,10,11,12,13},0)</f>
        <v/>
      </c>
      <c r="W2208" s="37"/>
      <c r="X2208" s="37"/>
      <c r="Y2208" s="37"/>
      <c r="Z2208" s="38">
        <v>0.823</v>
      </c>
      <c r="AA2208" s="38">
        <v>1.222</v>
      </c>
      <c r="AB2208" s="44">
        <f t="shared" si="670"/>
        <v>93605.74817</v>
      </c>
      <c r="AC2208" s="44"/>
      <c r="AD2208" s="44">
        <f t="shared" ref="AD2208:AD2209" si="732">J2208/R2208*1000</f>
        <v>7.6984358</v>
      </c>
      <c r="AE2208" s="44">
        <f t="shared" si="671"/>
        <v>6603.036478</v>
      </c>
      <c r="AF2208" s="44">
        <f t="shared" si="731"/>
        <v>7032.004045</v>
      </c>
      <c r="AG2208" s="45">
        <f t="shared" si="5"/>
        <v>0.03033763032</v>
      </c>
      <c r="AH2208" s="45" t="str">
        <f t="shared" si="6"/>
        <v/>
      </c>
      <c r="AI2208" s="45" t="str">
        <f t="shared" si="7"/>
        <v/>
      </c>
      <c r="AJ2208" s="45" t="str">
        <f t="shared" si="8"/>
        <v/>
      </c>
      <c r="AK2208" s="45">
        <f t="shared" si="9"/>
        <v>0.005933300456</v>
      </c>
      <c r="AL2208" s="45">
        <f t="shared" si="10"/>
        <v>-0.2469985396</v>
      </c>
      <c r="AM2208" s="45">
        <f t="shared" si="11"/>
        <v>0.007268605834</v>
      </c>
    </row>
    <row r="2209">
      <c r="A2209" s="33" t="s">
        <v>227</v>
      </c>
      <c r="B2209" s="34" t="s">
        <v>234</v>
      </c>
      <c r="C2209" s="35" t="s">
        <v>57</v>
      </c>
      <c r="D2209" s="36" t="str">
        <f t="shared" si="1"/>
        <v>The Americas/Bermuda-The Americas/2009</v>
      </c>
      <c r="E2209" s="37">
        <f t="array" ref="E2209:H2209">VLOOKUP(D2209, GDP!D:L,{6,7,8,9},0)</f>
        <v>5806378000</v>
      </c>
      <c r="F2209" s="38"/>
      <c r="G2209" s="37"/>
      <c r="H2209" s="38"/>
      <c r="I2209" s="39" t="str">
        <f t="array" ref="I2209:J2209">VLOOKUP(D2209, ENERGY!I:M,{4,5},0)</f>
        <v/>
      </c>
      <c r="J2209" s="39">
        <v>521.0</v>
      </c>
      <c r="K2209" s="40">
        <f t="array" ref="K2209:S2209">VLOOKUP(D2209, 'HUMAN RESOURCES'!D:V,{11,12,13,14,15,16,17,18,19},0)</f>
        <v>12</v>
      </c>
      <c r="L2209" s="40"/>
      <c r="M2209" s="40">
        <v>82.0</v>
      </c>
      <c r="N2209" s="41">
        <v>77.0</v>
      </c>
      <c r="O2209" s="42"/>
      <c r="P2209" s="42"/>
      <c r="Q2209" s="42"/>
      <c r="R2209" s="40">
        <v>65636.0</v>
      </c>
      <c r="S2209" s="42">
        <v>1.0</v>
      </c>
      <c r="T2209" s="43">
        <f t="array" ref="T2209:U2209">VLOOKUP(D2209, TOURISM!D:H,{4,5},0)</f>
        <v>366000000</v>
      </c>
      <c r="U2209" s="43">
        <v>4.07E8</v>
      </c>
      <c r="V2209" s="38" t="str">
        <f t="array" ref="V2209:AA2209">VLOOKUP(D2209, BUSINESS!D:P,{8,9,10,11,12,13},0)</f>
        <v/>
      </c>
      <c r="W2209" s="37"/>
      <c r="X2209" s="37"/>
      <c r="Y2209" s="37"/>
      <c r="Z2209" s="38">
        <v>0.833</v>
      </c>
      <c r="AA2209" s="38">
        <v>1.311</v>
      </c>
      <c r="AB2209" s="44">
        <f t="shared" si="670"/>
        <v>88463.31282</v>
      </c>
      <c r="AC2209" s="44"/>
      <c r="AD2209" s="44">
        <f t="shared" si="732"/>
        <v>7.937717106</v>
      </c>
      <c r="AE2209" s="44">
        <f t="shared" si="671"/>
        <v>5576.208178</v>
      </c>
      <c r="AF2209" s="44">
        <f t="shared" si="731"/>
        <v>6200.865379</v>
      </c>
      <c r="AG2209" s="45">
        <f t="shared" si="5"/>
        <v>-0.0549371748</v>
      </c>
      <c r="AH2209" s="45" t="str">
        <f t="shared" si="6"/>
        <v/>
      </c>
      <c r="AI2209" s="45" t="str">
        <f t="shared" si="7"/>
        <v/>
      </c>
      <c r="AJ2209" s="45">
        <f t="shared" si="8"/>
        <v>0.03108180834</v>
      </c>
      <c r="AK2209" s="45">
        <f t="shared" si="9"/>
        <v>0.005561258101</v>
      </c>
      <c r="AL2209" s="45">
        <f t="shared" si="10"/>
        <v>-0.1555085002</v>
      </c>
      <c r="AM2209" s="45">
        <f t="shared" si="11"/>
        <v>-0.1181937127</v>
      </c>
    </row>
    <row r="2210">
      <c r="A2210" s="33" t="s">
        <v>227</v>
      </c>
      <c r="B2210" s="34" t="s">
        <v>234</v>
      </c>
      <c r="C2210" s="35" t="s">
        <v>58</v>
      </c>
      <c r="D2210" s="36" t="str">
        <f t="shared" si="1"/>
        <v>The Americas/Bermuda-The Americas/2010</v>
      </c>
      <c r="E2210" s="37">
        <f t="array" ref="E2210:H2210">VLOOKUP(D2210, GDP!D:L,{6,7,8,9},0)</f>
        <v>5744414000</v>
      </c>
      <c r="F2210" s="38"/>
      <c r="G2210" s="37"/>
      <c r="H2210" s="38"/>
      <c r="I2210" s="39" t="str">
        <f t="array" ref="I2210:J2210">VLOOKUP(D2210, ENERGY!I:M,{4,5},0)</f>
        <v/>
      </c>
      <c r="J2210" s="39"/>
      <c r="K2210" s="40">
        <f t="array" ref="K2210:S2210">VLOOKUP(D2210, 'HUMAN RESOURCES'!D:V,{11,12,13,14,15,16,17,18,19},0)</f>
        <v>12</v>
      </c>
      <c r="L2210" s="40"/>
      <c r="M2210" s="40">
        <v>82.0</v>
      </c>
      <c r="N2210" s="41">
        <v>77.0</v>
      </c>
      <c r="O2210" s="42"/>
      <c r="P2210" s="42"/>
      <c r="Q2210" s="42"/>
      <c r="R2210" s="40">
        <v>65124.0</v>
      </c>
      <c r="S2210" s="42">
        <v>1.0</v>
      </c>
      <c r="T2210" s="43">
        <f t="array" ref="T2210:U2210">VLOOKUP(D2210, TOURISM!D:H,{4,5},0)</f>
        <v>442000000</v>
      </c>
      <c r="U2210" s="43">
        <v>4.17E8</v>
      </c>
      <c r="V2210" s="38" t="str">
        <f t="array" ref="V2210:AA2210">VLOOKUP(D2210, BUSINESS!D:P,{8,9,10,11,12,13},0)</f>
        <v/>
      </c>
      <c r="W2210" s="37"/>
      <c r="X2210" s="37"/>
      <c r="Y2210" s="37"/>
      <c r="Z2210" s="38">
        <v>0.842</v>
      </c>
      <c r="AA2210" s="38">
        <v>1.358</v>
      </c>
      <c r="AB2210" s="44">
        <f t="shared" si="670"/>
        <v>88207.32756</v>
      </c>
      <c r="AC2210" s="44"/>
      <c r="AD2210" s="44"/>
      <c r="AE2210" s="44">
        <f t="shared" si="671"/>
        <v>6787.052392</v>
      </c>
      <c r="AF2210" s="44">
        <f t="shared" si="731"/>
        <v>6403.169338</v>
      </c>
      <c r="AG2210" s="45">
        <f t="shared" si="5"/>
        <v>-0.002893688335</v>
      </c>
      <c r="AH2210" s="45" t="str">
        <f t="shared" si="6"/>
        <v/>
      </c>
      <c r="AI2210" s="45" t="str">
        <f t="shared" si="7"/>
        <v/>
      </c>
      <c r="AJ2210" s="45" t="str">
        <f t="shared" si="8"/>
        <v/>
      </c>
      <c r="AK2210" s="45">
        <f t="shared" si="9"/>
        <v>-0.007800597233</v>
      </c>
      <c r="AL2210" s="45">
        <f t="shared" si="10"/>
        <v>0.217144729</v>
      </c>
      <c r="AM2210" s="45">
        <f t="shared" si="11"/>
        <v>0.0326251172</v>
      </c>
    </row>
    <row r="2211">
      <c r="A2211" s="33" t="s">
        <v>227</v>
      </c>
      <c r="B2211" s="34" t="s">
        <v>234</v>
      </c>
      <c r="C2211" s="35" t="s">
        <v>59</v>
      </c>
      <c r="D2211" s="36" t="str">
        <f t="shared" si="1"/>
        <v>The Americas/Bermuda-The Americas/2011</v>
      </c>
      <c r="E2211" s="37">
        <f t="array" ref="E2211:H2211">VLOOKUP(D2211, GDP!D:L,{6,7,8,9},0)</f>
        <v>5550771000</v>
      </c>
      <c r="F2211" s="38"/>
      <c r="G2211" s="37"/>
      <c r="H2211" s="38"/>
      <c r="I2211" s="39" t="str">
        <f t="array" ref="I2211:J2211">VLOOKUP(D2211, ENERGY!I:M,{4,5},0)</f>
        <v/>
      </c>
      <c r="J2211" s="39"/>
      <c r="K2211" s="40">
        <f t="array" ref="K2211:S2211">VLOOKUP(D2211, 'HUMAN RESOURCES'!D:V,{11,12,13,14,15,16,17,18,19},0)</f>
        <v>12</v>
      </c>
      <c r="L2211" s="40"/>
      <c r="M2211" s="40">
        <v>82.0</v>
      </c>
      <c r="N2211" s="41">
        <v>77.0</v>
      </c>
      <c r="O2211" s="42"/>
      <c r="P2211" s="42"/>
      <c r="Q2211" s="42"/>
      <c r="R2211" s="40">
        <v>64564.0</v>
      </c>
      <c r="S2211" s="42">
        <v>1.0</v>
      </c>
      <c r="T2211" s="43">
        <f t="array" ref="T2211:U2211">VLOOKUP(D2211, TOURISM!D:H,{4,5},0)</f>
        <v>472000000</v>
      </c>
      <c r="U2211" s="43">
        <v>4.13E8</v>
      </c>
      <c r="V2211" s="38" t="str">
        <f t="array" ref="V2211:AA2211">VLOOKUP(D2211, BUSINESS!D:P,{8,9,10,11,12,13},0)</f>
        <v/>
      </c>
      <c r="W2211" s="37"/>
      <c r="X2211" s="37"/>
      <c r="Y2211" s="37"/>
      <c r="Z2211" s="38">
        <v>0.883</v>
      </c>
      <c r="AA2211" s="38">
        <v>1.358</v>
      </c>
      <c r="AB2211" s="44">
        <f t="shared" si="670"/>
        <v>85973.15842</v>
      </c>
      <c r="AC2211" s="44"/>
      <c r="AD2211" s="44"/>
      <c r="AE2211" s="44">
        <f t="shared" si="671"/>
        <v>7310.575553</v>
      </c>
      <c r="AF2211" s="44">
        <f t="shared" si="731"/>
        <v>6396.753609</v>
      </c>
      <c r="AG2211" s="45">
        <f t="shared" si="5"/>
        <v>-0.02532861164</v>
      </c>
      <c r="AH2211" s="45" t="str">
        <f t="shared" si="6"/>
        <v/>
      </c>
      <c r="AI2211" s="45" t="str">
        <f t="shared" si="7"/>
        <v/>
      </c>
      <c r="AJ2211" s="45" t="str">
        <f t="shared" si="8"/>
        <v/>
      </c>
      <c r="AK2211" s="45">
        <f t="shared" si="9"/>
        <v>-0.008598980407</v>
      </c>
      <c r="AL2211" s="45">
        <f t="shared" si="10"/>
        <v>0.07713557084</v>
      </c>
      <c r="AM2211" s="45">
        <f t="shared" si="11"/>
        <v>-0.00100196158</v>
      </c>
    </row>
    <row r="2212">
      <c r="A2212" s="33" t="s">
        <v>227</v>
      </c>
      <c r="B2212" s="34" t="s">
        <v>234</v>
      </c>
      <c r="C2212" s="35" t="s">
        <v>60</v>
      </c>
      <c r="D2212" s="36" t="str">
        <f t="shared" si="1"/>
        <v>The Americas/Bermuda-The Americas/2012</v>
      </c>
      <c r="E2212" s="37">
        <f t="array" ref="E2212:H2212">VLOOKUP(D2212, GDP!D:L,{6,7,8,9},0)</f>
        <v>5473536000</v>
      </c>
      <c r="F2212" s="38"/>
      <c r="G2212" s="37"/>
      <c r="H2212" s="38"/>
      <c r="I2212" s="39" t="str">
        <f t="array" ref="I2212:J2212">VLOOKUP(D2212, ENERGY!I:M,{4,5},0)</f>
        <v/>
      </c>
      <c r="J2212" s="39">
        <v>583.0</v>
      </c>
      <c r="K2212" s="40">
        <f t="array" ref="K2212:S2212">VLOOKUP(D2212, 'HUMAN RESOURCES'!D:V,{11,12,13,14,15,16,17,18,19},0)</f>
        <v>12</v>
      </c>
      <c r="L2212" s="40"/>
      <c r="M2212" s="40">
        <v>82.0</v>
      </c>
      <c r="N2212" s="41">
        <v>77.0</v>
      </c>
      <c r="O2212" s="42"/>
      <c r="P2212" s="42"/>
      <c r="Q2212" s="42"/>
      <c r="R2212" s="40">
        <v>64798.0</v>
      </c>
      <c r="S2212" s="42">
        <v>1.0</v>
      </c>
      <c r="T2212" s="43">
        <f t="array" ref="T2212:U2212">VLOOKUP(D2212, TOURISM!D:H,{4,5},0)</f>
        <v>461000000</v>
      </c>
      <c r="U2212" s="43">
        <v>4.11E8</v>
      </c>
      <c r="V2212" s="38" t="str">
        <f t="array" ref="V2212:AA2212">VLOOKUP(D2212, BUSINESS!D:P,{8,9,10,11,12,13},0)</f>
        <v/>
      </c>
      <c r="W2212" s="37"/>
      <c r="X2212" s="37"/>
      <c r="Y2212" s="37"/>
      <c r="Z2212" s="38">
        <v>0.913</v>
      </c>
      <c r="AA2212" s="38">
        <v>1.395</v>
      </c>
      <c r="AB2212" s="44">
        <f t="shared" si="670"/>
        <v>84470.75527</v>
      </c>
      <c r="AC2212" s="44"/>
      <c r="AD2212" s="44">
        <f>J2212/R2212*1000</f>
        <v>8.997191271</v>
      </c>
      <c r="AE2212" s="44">
        <f t="shared" si="671"/>
        <v>7114.417112</v>
      </c>
      <c r="AF2212" s="44">
        <f t="shared" si="731"/>
        <v>6342.788358</v>
      </c>
      <c r="AG2212" s="45">
        <f t="shared" si="5"/>
        <v>-0.01747525825</v>
      </c>
      <c r="AH2212" s="45" t="str">
        <f t="shared" si="6"/>
        <v/>
      </c>
      <c r="AI2212" s="45" t="str">
        <f t="shared" si="7"/>
        <v/>
      </c>
      <c r="AJ2212" s="45" t="str">
        <f t="shared" si="8"/>
        <v/>
      </c>
      <c r="AK2212" s="45">
        <f t="shared" si="9"/>
        <v>0.003624310761</v>
      </c>
      <c r="AL2212" s="45">
        <f t="shared" si="10"/>
        <v>-0.02683214747</v>
      </c>
      <c r="AM2212" s="45">
        <f t="shared" si="11"/>
        <v>-0.00843634982</v>
      </c>
    </row>
    <row r="2213">
      <c r="A2213" s="33" t="s">
        <v>227</v>
      </c>
      <c r="B2213" s="34" t="s">
        <v>235</v>
      </c>
      <c r="C2213" s="35" t="s">
        <v>48</v>
      </c>
      <c r="D2213" s="36" t="str">
        <f t="shared" si="1"/>
        <v>The Americas/Bolivia-The Americas/2000</v>
      </c>
      <c r="E2213" s="37">
        <f t="array" ref="E2213:H2213">VLOOKUP(D2213, GDP!D:L,{6,7,8,9},0)</f>
        <v>8397858185</v>
      </c>
      <c r="F2213" s="38">
        <v>0.058</v>
      </c>
      <c r="G2213" s="37">
        <v>149.0</v>
      </c>
      <c r="H2213" s="38">
        <v>0.111</v>
      </c>
      <c r="I2213" s="39" t="str">
        <f t="array" ref="I2213:J2213">VLOOKUP(D2213, ENERGY!I:M,{4,5},0)</f>
        <v/>
      </c>
      <c r="J2213" s="39"/>
      <c r="K2213" s="40">
        <f t="array" ref="K2213:S2213">VLOOKUP(D2213, 'HUMAN RESOURCES'!D:V,{11,12,13,14,15,16,17,18,19},0)</f>
        <v>31</v>
      </c>
      <c r="L2213" s="40">
        <v>57.0</v>
      </c>
      <c r="M2213" s="40">
        <v>65.0</v>
      </c>
      <c r="N2213" s="41">
        <v>61.0</v>
      </c>
      <c r="O2213" s="42">
        <v>0.398</v>
      </c>
      <c r="P2213" s="42">
        <v>0.56</v>
      </c>
      <c r="Q2213" s="42">
        <v>0.042</v>
      </c>
      <c r="R2213" s="40">
        <v>8495271.0</v>
      </c>
      <c r="S2213" s="42">
        <v>0.618</v>
      </c>
      <c r="T2213" s="43">
        <f t="array" ref="T2213:U2213">VLOOKUP(D2213, TOURISM!D:H,{4,5},0)</f>
        <v>101000000</v>
      </c>
      <c r="U2213" s="43">
        <v>1.16E8</v>
      </c>
      <c r="V2213" s="38" t="str">
        <f t="array" ref="V2213:AA2213">VLOOKUP(D2213, BUSINESS!D:P,{8,9,10,11,12,13},0)</f>
        <v/>
      </c>
      <c r="W2213" s="37"/>
      <c r="X2213" s="37"/>
      <c r="Y2213" s="37"/>
      <c r="Z2213" s="38">
        <v>0.014</v>
      </c>
      <c r="AA2213" s="38">
        <v>0.069</v>
      </c>
      <c r="AB2213" s="44">
        <f t="shared" si="670"/>
        <v>988.5332893</v>
      </c>
      <c r="AC2213" s="44"/>
      <c r="AD2213" s="44"/>
      <c r="AE2213" s="44">
        <f t="shared" si="671"/>
        <v>11.8889674</v>
      </c>
      <c r="AF2213" s="44">
        <f t="shared" si="731"/>
        <v>13.65465563</v>
      </c>
      <c r="AG2213" s="45" t="str">
        <f t="shared" si="5"/>
        <v/>
      </c>
      <c r="AH2213" s="45" t="str">
        <f t="shared" si="6"/>
        <v/>
      </c>
      <c r="AI2213" s="45" t="str">
        <f t="shared" si="7"/>
        <v/>
      </c>
      <c r="AJ2213" s="45" t="str">
        <f t="shared" si="8"/>
        <v/>
      </c>
      <c r="AK2213" s="45" t="str">
        <f t="shared" si="9"/>
        <v/>
      </c>
      <c r="AL2213" s="45" t="str">
        <f t="shared" si="10"/>
        <v/>
      </c>
      <c r="AM2213" s="45" t="str">
        <f t="shared" si="11"/>
        <v/>
      </c>
    </row>
    <row r="2214">
      <c r="A2214" s="33" t="s">
        <v>227</v>
      </c>
      <c r="B2214" s="34" t="s">
        <v>235</v>
      </c>
      <c r="C2214" s="35" t="s">
        <v>49</v>
      </c>
      <c r="D2214" s="36" t="str">
        <f t="shared" si="1"/>
        <v>The Americas/Bolivia-The Americas/2001</v>
      </c>
      <c r="E2214" s="37">
        <f t="array" ref="E2214:H2214">VLOOKUP(D2214, GDP!D:L,{6,7,8,9},0)</f>
        <v>8141513292</v>
      </c>
      <c r="F2214" s="38">
        <v>0.061</v>
      </c>
      <c r="G2214" s="37">
        <v>60.0</v>
      </c>
      <c r="H2214" s="38">
        <v>0.346</v>
      </c>
      <c r="I2214" s="39">
        <f t="array" ref="I2214:J2214">VLOOKUP(D2214, ENERGY!I:M,{4,5},0)</f>
        <v>7704</v>
      </c>
      <c r="J2214" s="39"/>
      <c r="K2214" s="40">
        <f t="array" ref="K2214:S2214">VLOOKUP(D2214, 'HUMAN RESOURCES'!D:V,{11,12,13,14,15,16,17,18,19},0)</f>
        <v>31</v>
      </c>
      <c r="L2214" s="40">
        <v>54.0</v>
      </c>
      <c r="M2214" s="40">
        <v>65.0</v>
      </c>
      <c r="N2214" s="41">
        <v>61.0</v>
      </c>
      <c r="O2214" s="42">
        <v>0.396</v>
      </c>
      <c r="P2214" s="42">
        <v>0.562</v>
      </c>
      <c r="Q2214" s="42">
        <v>0.042</v>
      </c>
      <c r="R2214" s="40">
        <v>8669066.0</v>
      </c>
      <c r="S2214" s="42">
        <v>0.623</v>
      </c>
      <c r="T2214" s="43">
        <f t="array" ref="T2214:U2214">VLOOKUP(D2214, TOURISM!D:H,{4,5},0)</f>
        <v>119000000</v>
      </c>
      <c r="U2214" s="43">
        <v>1.14E8</v>
      </c>
      <c r="V2214" s="38" t="str">
        <f t="array" ref="V2214:AA2214">VLOOKUP(D2214, BUSINESS!D:P,{8,9,10,11,12,13},0)</f>
        <v/>
      </c>
      <c r="W2214" s="37"/>
      <c r="X2214" s="37"/>
      <c r="Y2214" s="37"/>
      <c r="Z2214" s="38">
        <v>0.021</v>
      </c>
      <c r="AA2214" s="38">
        <v>0.09</v>
      </c>
      <c r="AB2214" s="44">
        <f t="shared" si="670"/>
        <v>939.1453811</v>
      </c>
      <c r="AC2214" s="44">
        <f t="shared" ref="AC2214:AC2217" si="733">(I2214/R2214)*1000</f>
        <v>0.8886770501</v>
      </c>
      <c r="AD2214" s="44"/>
      <c r="AE2214" s="44">
        <f t="shared" si="671"/>
        <v>13.72696897</v>
      </c>
      <c r="AF2214" s="44">
        <f t="shared" si="731"/>
        <v>13.15020557</v>
      </c>
      <c r="AG2214" s="45">
        <f t="shared" si="5"/>
        <v>-0.0499607942</v>
      </c>
      <c r="AH2214" s="45">
        <f t="shared" si="6"/>
        <v>-0.5973154362</v>
      </c>
      <c r="AI2214" s="45" t="str">
        <f t="shared" si="7"/>
        <v/>
      </c>
      <c r="AJ2214" s="45" t="str">
        <f t="shared" si="8"/>
        <v/>
      </c>
      <c r="AK2214" s="45">
        <f t="shared" si="9"/>
        <v>0.02045785237</v>
      </c>
      <c r="AL2214" s="45">
        <f t="shared" si="10"/>
        <v>0.1545972419</v>
      </c>
      <c r="AM2214" s="45">
        <f t="shared" si="11"/>
        <v>-0.03694344808</v>
      </c>
    </row>
    <row r="2215">
      <c r="A2215" s="33" t="s">
        <v>227</v>
      </c>
      <c r="B2215" s="34" t="s">
        <v>235</v>
      </c>
      <c r="C2215" s="35" t="s">
        <v>50</v>
      </c>
      <c r="D2215" s="36" t="str">
        <f t="shared" si="1"/>
        <v>The Americas/Bolivia-The Americas/2002</v>
      </c>
      <c r="E2215" s="37">
        <f t="array" ref="E2215:H2215">VLOOKUP(D2215, GDP!D:L,{6,7,8,9},0)</f>
        <v>7905485216</v>
      </c>
      <c r="F2215" s="38">
        <v>0.063</v>
      </c>
      <c r="G2215" s="37">
        <v>59.0</v>
      </c>
      <c r="H2215" s="38">
        <v>0.201</v>
      </c>
      <c r="I2215" s="39">
        <f t="array" ref="I2215:J2215">VLOOKUP(D2215, ENERGY!I:M,{4,5},0)</f>
        <v>7341</v>
      </c>
      <c r="J2215" s="39">
        <v>15456.0</v>
      </c>
      <c r="K2215" s="40">
        <f t="array" ref="K2215:S2215">VLOOKUP(D2215, 'HUMAN RESOURCES'!D:V,{11,12,13,14,15,16,17,18,19},0)</f>
        <v>30</v>
      </c>
      <c r="L2215" s="40">
        <v>52.0</v>
      </c>
      <c r="M2215" s="40">
        <v>66.0</v>
      </c>
      <c r="N2215" s="41">
        <v>62.0</v>
      </c>
      <c r="O2215" s="42">
        <v>0.393</v>
      </c>
      <c r="P2215" s="42">
        <v>0.564</v>
      </c>
      <c r="Q2215" s="42">
        <v>0.043</v>
      </c>
      <c r="R2215" s="40">
        <v>8843350.0</v>
      </c>
      <c r="S2215" s="42">
        <v>0.628</v>
      </c>
      <c r="T2215" s="43">
        <f t="array" ref="T2215:U2215">VLOOKUP(D2215, TOURISM!D:H,{4,5},0)</f>
        <v>143000000</v>
      </c>
      <c r="U2215" s="43">
        <v>1.14E8</v>
      </c>
      <c r="V2215" s="38" t="str">
        <f t="array" ref="V2215:AA2215">VLOOKUP(D2215, BUSINESS!D:P,{8,9,10,11,12,13},0)</f>
        <v/>
      </c>
      <c r="W2215" s="37"/>
      <c r="X2215" s="37"/>
      <c r="Y2215" s="37"/>
      <c r="Z2215" s="38">
        <v>0.031</v>
      </c>
      <c r="AA2215" s="38">
        <v>0.116</v>
      </c>
      <c r="AB2215" s="44">
        <f t="shared" si="670"/>
        <v>893.9468885</v>
      </c>
      <c r="AC2215" s="44">
        <f t="shared" si="733"/>
        <v>0.8301152844</v>
      </c>
      <c r="AD2215" s="44">
        <f t="shared" ref="AD2215:AD2217" si="734">J2215/R2215*1000</f>
        <v>1.747753962</v>
      </c>
      <c r="AE2215" s="44">
        <f t="shared" si="671"/>
        <v>16.17034269</v>
      </c>
      <c r="AF2215" s="44">
        <f t="shared" si="731"/>
        <v>12.89104242</v>
      </c>
      <c r="AG2215" s="45">
        <f t="shared" si="5"/>
        <v>-0.04812725859</v>
      </c>
      <c r="AH2215" s="45">
        <f t="shared" si="6"/>
        <v>-0.01666666667</v>
      </c>
      <c r="AI2215" s="45">
        <f t="shared" si="7"/>
        <v>-0.0658976911</v>
      </c>
      <c r="AJ2215" s="45" t="str">
        <f t="shared" si="8"/>
        <v/>
      </c>
      <c r="AK2215" s="45">
        <f t="shared" si="9"/>
        <v>0.02010412656</v>
      </c>
      <c r="AL2215" s="45">
        <f t="shared" si="10"/>
        <v>0.1779980504</v>
      </c>
      <c r="AM2215" s="45">
        <f t="shared" si="11"/>
        <v>-0.01970791612</v>
      </c>
    </row>
    <row r="2216">
      <c r="A2216" s="33" t="s">
        <v>227</v>
      </c>
      <c r="B2216" s="34" t="s">
        <v>235</v>
      </c>
      <c r="C2216" s="35" t="s">
        <v>51</v>
      </c>
      <c r="D2216" s="36" t="str">
        <f t="shared" si="1"/>
        <v>The Americas/Bolivia-The Americas/2003</v>
      </c>
      <c r="E2216" s="37">
        <f t="array" ref="E2216:H2216">VLOOKUP(D2216, GDP!D:L,{6,7,8,9},0)</f>
        <v>8082396526</v>
      </c>
      <c r="F2216" s="38">
        <v>0.065</v>
      </c>
      <c r="G2216" s="37">
        <v>58.0</v>
      </c>
      <c r="H2216" s="38">
        <v>0.206</v>
      </c>
      <c r="I2216" s="39">
        <f t="array" ref="I2216:J2216">VLOOKUP(D2216, ENERGY!I:M,{4,5},0)</f>
        <v>6203</v>
      </c>
      <c r="J2216" s="39">
        <v>14408.0</v>
      </c>
      <c r="K2216" s="40">
        <f t="array" ref="K2216:S2216">VLOOKUP(D2216, 'HUMAN RESOURCES'!D:V,{11,12,13,14,15,16,17,18,19},0)</f>
        <v>30</v>
      </c>
      <c r="L2216" s="40">
        <v>49.0</v>
      </c>
      <c r="M2216" s="40">
        <v>66.0</v>
      </c>
      <c r="N2216" s="41">
        <v>62.0</v>
      </c>
      <c r="O2216" s="42">
        <v>0.39</v>
      </c>
      <c r="P2216" s="42">
        <v>0.567</v>
      </c>
      <c r="Q2216" s="42">
        <v>0.043</v>
      </c>
      <c r="R2216" s="40">
        <v>9016787.0</v>
      </c>
      <c r="S2216" s="42">
        <v>0.633</v>
      </c>
      <c r="T2216" s="43">
        <f t="array" ref="T2216:U2216">VLOOKUP(D2216, TOURISM!D:H,{4,5},0)</f>
        <v>243000000</v>
      </c>
      <c r="U2216" s="43">
        <v>1.97E8</v>
      </c>
      <c r="V2216" s="38" t="str">
        <f t="array" ref="V2216:AA2216">VLOOKUP(D2216, BUSINESS!D:P,{8,9,10,11,12,13},0)</f>
        <v/>
      </c>
      <c r="W2216" s="37">
        <v>60.0</v>
      </c>
      <c r="X2216" s="37"/>
      <c r="Y2216" s="37"/>
      <c r="Z2216" s="38">
        <v>0.035</v>
      </c>
      <c r="AA2216" s="38">
        <v>0.142</v>
      </c>
      <c r="AB2216" s="44">
        <f t="shared" si="670"/>
        <v>896.3721252</v>
      </c>
      <c r="AC2216" s="44">
        <f t="shared" si="733"/>
        <v>0.687939063</v>
      </c>
      <c r="AD2216" s="44">
        <f t="shared" si="734"/>
        <v>1.597908435</v>
      </c>
      <c r="AE2216" s="44">
        <f t="shared" si="671"/>
        <v>26.94973276</v>
      </c>
      <c r="AF2216" s="44">
        <f t="shared" si="731"/>
        <v>21.84813726</v>
      </c>
      <c r="AG2216" s="45">
        <f t="shared" si="5"/>
        <v>0.002712953997</v>
      </c>
      <c r="AH2216" s="45">
        <f t="shared" si="6"/>
        <v>-0.01694915254</v>
      </c>
      <c r="AI2216" s="45">
        <f t="shared" si="7"/>
        <v>-0.171272863</v>
      </c>
      <c r="AJ2216" s="45">
        <f t="shared" si="8"/>
        <v>-0.08573605365</v>
      </c>
      <c r="AK2216" s="45">
        <f t="shared" si="9"/>
        <v>0.01961213793</v>
      </c>
      <c r="AL2216" s="45">
        <f t="shared" si="10"/>
        <v>0.6666148196</v>
      </c>
      <c r="AM2216" s="45">
        <f t="shared" si="11"/>
        <v>0.6948309177</v>
      </c>
    </row>
    <row r="2217">
      <c r="A2217" s="33" t="s">
        <v>227</v>
      </c>
      <c r="B2217" s="34" t="s">
        <v>235</v>
      </c>
      <c r="C2217" s="35" t="s">
        <v>52</v>
      </c>
      <c r="D2217" s="36" t="str">
        <f t="shared" si="1"/>
        <v>The Americas/Bolivia-The Americas/2004</v>
      </c>
      <c r="E2217" s="37">
        <f t="array" ref="E2217:H2217">VLOOKUP(D2217, GDP!D:L,{6,7,8,9},0)</f>
        <v>8773451739</v>
      </c>
      <c r="F2217" s="38">
        <v>0.056</v>
      </c>
      <c r="G2217" s="37">
        <v>50.0</v>
      </c>
      <c r="H2217" s="38">
        <v>0.177</v>
      </c>
      <c r="I2217" s="39">
        <f t="array" ref="I2217:J2217">VLOOKUP(D2217, ENERGY!I:M,{4,5},0)</f>
        <v>5973</v>
      </c>
      <c r="J2217" s="39">
        <v>13773.0</v>
      </c>
      <c r="K2217" s="40">
        <f t="array" ref="K2217:S2217">VLOOKUP(D2217, 'HUMAN RESOURCES'!D:V,{11,12,13,14,15,16,17,18,19},0)</f>
        <v>29</v>
      </c>
      <c r="L2217" s="40">
        <v>46.0</v>
      </c>
      <c r="M2217" s="40">
        <v>67.0</v>
      </c>
      <c r="N2217" s="41">
        <v>62.0</v>
      </c>
      <c r="O2217" s="42">
        <v>0.387</v>
      </c>
      <c r="P2217" s="42">
        <v>0.569</v>
      </c>
      <c r="Q2217" s="42">
        <v>0.044</v>
      </c>
      <c r="R2217" s="40">
        <v>9187610.0</v>
      </c>
      <c r="S2217" s="42">
        <v>0.637</v>
      </c>
      <c r="T2217" s="43">
        <f t="array" ref="T2217:U2217">VLOOKUP(D2217, TOURISM!D:H,{4,5},0)</f>
        <v>283000000</v>
      </c>
      <c r="U2217" s="43">
        <v>2.32E8</v>
      </c>
      <c r="V2217" s="38" t="str">
        <f t="array" ref="V2217:AA2217">VLOOKUP(D2217, BUSINESS!D:P,{8,9,10,11,12,13},0)</f>
        <v/>
      </c>
      <c r="W2217" s="37">
        <v>60.0</v>
      </c>
      <c r="X2217" s="37"/>
      <c r="Y2217" s="37"/>
      <c r="Z2217" s="38">
        <v>0.044</v>
      </c>
      <c r="AA2217" s="38">
        <v>0.196</v>
      </c>
      <c r="AB2217" s="44">
        <f t="shared" si="670"/>
        <v>954.9220895</v>
      </c>
      <c r="AC2217" s="44">
        <f t="shared" si="733"/>
        <v>0.6501146653</v>
      </c>
      <c r="AD2217" s="44">
        <f t="shared" si="734"/>
        <v>1.499084093</v>
      </c>
      <c r="AE2217" s="44">
        <f t="shared" si="671"/>
        <v>30.8023523</v>
      </c>
      <c r="AF2217" s="44">
        <f t="shared" si="731"/>
        <v>25.25139835</v>
      </c>
      <c r="AG2217" s="45">
        <f t="shared" si="5"/>
        <v>0.06531881419</v>
      </c>
      <c r="AH2217" s="45">
        <f t="shared" si="6"/>
        <v>-0.1379310345</v>
      </c>
      <c r="AI2217" s="45">
        <f t="shared" si="7"/>
        <v>-0.05498219208</v>
      </c>
      <c r="AJ2217" s="45">
        <f t="shared" si="8"/>
        <v>-0.06184606066</v>
      </c>
      <c r="AK2217" s="45">
        <f t="shared" si="9"/>
        <v>0.0189449967</v>
      </c>
      <c r="AL2217" s="45">
        <f t="shared" si="10"/>
        <v>0.1429557604</v>
      </c>
      <c r="AM2217" s="45">
        <f t="shared" si="11"/>
        <v>0.1557689359</v>
      </c>
    </row>
    <row r="2218">
      <c r="A2218" s="33" t="s">
        <v>227</v>
      </c>
      <c r="B2218" s="34" t="s">
        <v>235</v>
      </c>
      <c r="C2218" s="35" t="s">
        <v>53</v>
      </c>
      <c r="D2218" s="36" t="str">
        <f t="shared" si="1"/>
        <v>The Americas/Bolivia-The Americas/2005</v>
      </c>
      <c r="E2218" s="37">
        <f t="array" ref="E2218:H2218">VLOOKUP(D2218, GDP!D:L,{6,7,8,9},0)</f>
        <v>9549196256</v>
      </c>
      <c r="F2218" s="38">
        <v>0.053</v>
      </c>
      <c r="G2218" s="37">
        <v>51.0</v>
      </c>
      <c r="H2218" s="38">
        <v>0.145</v>
      </c>
      <c r="I2218" s="39" t="str">
        <f t="array" ref="I2218:J2218">VLOOKUP(D2218, ENERGY!I:M,{4,5},0)</f>
        <v/>
      </c>
      <c r="J2218" s="39"/>
      <c r="K2218" s="40">
        <f t="array" ref="K2218:S2218">VLOOKUP(D2218, 'HUMAN RESOURCES'!D:V,{11,12,13,14,15,16,17,18,19},0)</f>
        <v>29</v>
      </c>
      <c r="L2218" s="40">
        <v>44.0</v>
      </c>
      <c r="M2218" s="40">
        <v>67.0</v>
      </c>
      <c r="N2218" s="41">
        <v>63.0</v>
      </c>
      <c r="O2218" s="42">
        <v>0.383</v>
      </c>
      <c r="P2218" s="42">
        <v>0.573</v>
      </c>
      <c r="Q2218" s="42">
        <v>0.044</v>
      </c>
      <c r="R2218" s="40">
        <v>9354709.0</v>
      </c>
      <c r="S2218" s="42">
        <v>0.642</v>
      </c>
      <c r="T2218" s="43">
        <f t="array" ref="T2218:U2218">VLOOKUP(D2218, TOURISM!D:H,{4,5},0)</f>
        <v>345000000</v>
      </c>
      <c r="U2218" s="43">
        <v>2.57E8</v>
      </c>
      <c r="V2218" s="38">
        <f t="array" ref="V2218:AA2218">VLOOKUP(D2218, BUSINESS!D:P,{8,9,10,11,12,13},0)</f>
        <v>0.8</v>
      </c>
      <c r="W2218" s="37">
        <v>50.0</v>
      </c>
      <c r="X2218" s="37"/>
      <c r="Y2218" s="37">
        <v>1080.0</v>
      </c>
      <c r="Z2218" s="38">
        <v>0.052</v>
      </c>
      <c r="AA2218" s="38">
        <v>0.259</v>
      </c>
      <c r="AB2218" s="44">
        <f t="shared" si="670"/>
        <v>1020.790305</v>
      </c>
      <c r="AC2218" s="44"/>
      <c r="AD2218" s="44"/>
      <c r="AE2218" s="44">
        <f t="shared" si="671"/>
        <v>36.8798217</v>
      </c>
      <c r="AF2218" s="44">
        <f t="shared" si="731"/>
        <v>27.47279472</v>
      </c>
      <c r="AG2218" s="45">
        <f t="shared" si="5"/>
        <v>0.06897758098</v>
      </c>
      <c r="AH2218" s="45">
        <f t="shared" si="6"/>
        <v>0.02</v>
      </c>
      <c r="AI2218" s="45" t="str">
        <f t="shared" si="7"/>
        <v/>
      </c>
      <c r="AJ2218" s="45" t="str">
        <f t="shared" si="8"/>
        <v/>
      </c>
      <c r="AK2218" s="45">
        <f t="shared" si="9"/>
        <v>0.0181874285</v>
      </c>
      <c r="AL2218" s="45">
        <f t="shared" si="10"/>
        <v>0.1973053663</v>
      </c>
      <c r="AM2218" s="45">
        <f t="shared" si="11"/>
        <v>0.08797122188</v>
      </c>
    </row>
    <row r="2219">
      <c r="A2219" s="33" t="s">
        <v>227</v>
      </c>
      <c r="B2219" s="34" t="s">
        <v>235</v>
      </c>
      <c r="C2219" s="35" t="s">
        <v>54</v>
      </c>
      <c r="D2219" s="36" t="str">
        <f t="shared" si="1"/>
        <v>The Americas/Bolivia-The Americas/2006</v>
      </c>
      <c r="E2219" s="37">
        <f t="array" ref="E2219:H2219">VLOOKUP(D2219, GDP!D:L,{6,7,8,9},0)</f>
        <v>11451845341</v>
      </c>
      <c r="F2219" s="38">
        <v>0.056</v>
      </c>
      <c r="G2219" s="37">
        <v>57.0</v>
      </c>
      <c r="H2219" s="38">
        <v>0.166</v>
      </c>
      <c r="I2219" s="39">
        <f t="array" ref="I2219:J2219">VLOOKUP(D2219, ENERGY!I:M,{4,5},0)</f>
        <v>5277.5</v>
      </c>
      <c r="J2219" s="39">
        <v>12541.0</v>
      </c>
      <c r="K2219" s="40">
        <f t="array" ref="K2219:S2219">VLOOKUP(D2219, 'HUMAN RESOURCES'!D:V,{11,12,13,14,15,16,17,18,19},0)</f>
        <v>28</v>
      </c>
      <c r="L2219" s="40">
        <v>42.0</v>
      </c>
      <c r="M2219" s="40">
        <v>67.0</v>
      </c>
      <c r="N2219" s="41">
        <v>63.0</v>
      </c>
      <c r="O2219" s="42">
        <v>0.379</v>
      </c>
      <c r="P2219" s="42">
        <v>0.576</v>
      </c>
      <c r="Q2219" s="42">
        <v>0.045</v>
      </c>
      <c r="R2219" s="40">
        <v>9517395.0</v>
      </c>
      <c r="S2219" s="42">
        <v>0.647</v>
      </c>
      <c r="T2219" s="43">
        <f t="array" ref="T2219:U2219">VLOOKUP(D2219, TOURISM!D:H,{4,5},0)</f>
        <v>330000000</v>
      </c>
      <c r="U2219" s="43">
        <v>3.6E8</v>
      </c>
      <c r="V2219" s="38">
        <f t="array" ref="V2219:AA2219">VLOOKUP(D2219, BUSINESS!D:P,{8,9,10,11,12,13},0)</f>
        <v>0.8</v>
      </c>
      <c r="W2219" s="37">
        <v>50.0</v>
      </c>
      <c r="X2219" s="37"/>
      <c r="Y2219" s="37">
        <v>1080.0</v>
      </c>
      <c r="Z2219" s="38">
        <v>0.062</v>
      </c>
      <c r="AA2219" s="38">
        <v>0.302</v>
      </c>
      <c r="AB2219" s="44">
        <f t="shared" si="670"/>
        <v>1203.254183</v>
      </c>
      <c r="AC2219" s="44">
        <f>(I2219/R2219)*1000</f>
        <v>0.554510977</v>
      </c>
      <c r="AD2219" s="44">
        <f>J2219/R2219*1000</f>
        <v>1.317692499</v>
      </c>
      <c r="AE2219" s="44">
        <f t="shared" si="671"/>
        <v>34.67335337</v>
      </c>
      <c r="AF2219" s="44">
        <f t="shared" si="731"/>
        <v>37.8254764</v>
      </c>
      <c r="AG2219" s="45">
        <f t="shared" si="5"/>
        <v>0.1787476589</v>
      </c>
      <c r="AH2219" s="45">
        <f t="shared" si="6"/>
        <v>0.1176470588</v>
      </c>
      <c r="AI2219" s="45" t="str">
        <f t="shared" si="7"/>
        <v/>
      </c>
      <c r="AJ2219" s="45" t="str">
        <f t="shared" si="8"/>
        <v/>
      </c>
      <c r="AK2219" s="45">
        <f t="shared" si="9"/>
        <v>0.01739081355</v>
      </c>
      <c r="AL2219" s="45">
        <f t="shared" si="10"/>
        <v>-0.05982860628</v>
      </c>
      <c r="AM2219" s="45">
        <f t="shared" si="11"/>
        <v>0.3768339476</v>
      </c>
    </row>
    <row r="2220">
      <c r="A2220" s="33" t="s">
        <v>227</v>
      </c>
      <c r="B2220" s="34" t="s">
        <v>235</v>
      </c>
      <c r="C2220" s="35" t="s">
        <v>55</v>
      </c>
      <c r="D2220" s="36" t="str">
        <f t="shared" si="1"/>
        <v>The Americas/Bolivia-The Americas/2007</v>
      </c>
      <c r="E2220" s="37">
        <f t="array" ref="E2220:H2220">VLOOKUP(D2220, GDP!D:L,{6,7,8,9},0)</f>
        <v>13120183157</v>
      </c>
      <c r="F2220" s="38">
        <v>0.048</v>
      </c>
      <c r="G2220" s="37">
        <v>58.0</v>
      </c>
      <c r="H2220" s="38">
        <v>0.119</v>
      </c>
      <c r="I2220" s="39" t="str">
        <f t="array" ref="I2220:J2220">VLOOKUP(D2220, ENERGY!I:M,{4,5},0)</f>
        <v/>
      </c>
      <c r="J2220" s="39"/>
      <c r="K2220" s="40">
        <f t="array" ref="K2220:S2220">VLOOKUP(D2220, 'HUMAN RESOURCES'!D:V,{11,12,13,14,15,16,17,18,19},0)</f>
        <v>28</v>
      </c>
      <c r="L2220" s="40">
        <v>40.0</v>
      </c>
      <c r="M2220" s="40">
        <v>68.0</v>
      </c>
      <c r="N2220" s="41">
        <v>63.0</v>
      </c>
      <c r="O2220" s="42">
        <v>0.374</v>
      </c>
      <c r="P2220" s="42">
        <v>0.58</v>
      </c>
      <c r="Q2220" s="42">
        <v>0.045</v>
      </c>
      <c r="R2220" s="40">
        <v>9676456.0</v>
      </c>
      <c r="S2220" s="42">
        <v>0.651</v>
      </c>
      <c r="T2220" s="43">
        <f t="array" ref="T2220:U2220">VLOOKUP(D2220, TOURISM!D:H,{4,5},0)</f>
        <v>326000000</v>
      </c>
      <c r="U2220" s="43">
        <v>3.85E8</v>
      </c>
      <c r="V2220" s="38">
        <f t="array" ref="V2220:AA2220">VLOOKUP(D2220, BUSINESS!D:P,{8,9,10,11,12,13},0)</f>
        <v>0.8</v>
      </c>
      <c r="W2220" s="37">
        <v>50.0</v>
      </c>
      <c r="X2220" s="37"/>
      <c r="Y2220" s="37">
        <v>1080.0</v>
      </c>
      <c r="Z2220" s="38">
        <v>0.105</v>
      </c>
      <c r="AA2220" s="38">
        <v>0.336</v>
      </c>
      <c r="AB2220" s="44">
        <f t="shared" si="670"/>
        <v>1355.887234</v>
      </c>
      <c r="AC2220" s="44"/>
      <c r="AD2220" s="44"/>
      <c r="AE2220" s="44">
        <f t="shared" si="671"/>
        <v>33.6900204</v>
      </c>
      <c r="AF2220" s="44">
        <f t="shared" si="731"/>
        <v>39.78729403</v>
      </c>
      <c r="AG2220" s="45">
        <f t="shared" si="5"/>
        <v>0.1268502144</v>
      </c>
      <c r="AH2220" s="45">
        <f t="shared" si="6"/>
        <v>0.01754385965</v>
      </c>
      <c r="AI2220" s="45" t="str">
        <f t="shared" si="7"/>
        <v/>
      </c>
      <c r="AJ2220" s="45" t="str">
        <f t="shared" si="8"/>
        <v/>
      </c>
      <c r="AK2220" s="45">
        <f t="shared" si="9"/>
        <v>0.0167126614</v>
      </c>
      <c r="AL2220" s="45">
        <f t="shared" si="10"/>
        <v>-0.02835990404</v>
      </c>
      <c r="AM2220" s="45">
        <f t="shared" si="11"/>
        <v>0.05186498118</v>
      </c>
    </row>
    <row r="2221">
      <c r="A2221" s="33" t="s">
        <v>227</v>
      </c>
      <c r="B2221" s="34" t="s">
        <v>235</v>
      </c>
      <c r="C2221" s="35" t="s">
        <v>56</v>
      </c>
      <c r="D2221" s="36" t="str">
        <f t="shared" si="1"/>
        <v>The Americas/Bolivia-The Americas/2008</v>
      </c>
      <c r="E2221" s="37">
        <f t="array" ref="E2221:H2221">VLOOKUP(D2221, GDP!D:L,{6,7,8,9},0)</f>
        <v>16674324634</v>
      </c>
      <c r="F2221" s="38">
        <v>0.047</v>
      </c>
      <c r="G2221" s="37">
        <v>64.0</v>
      </c>
      <c r="H2221" s="38">
        <v>0.129</v>
      </c>
      <c r="I2221" s="39">
        <f t="array" ref="I2221:J2221">VLOOKUP(D2221, ENERGY!I:M,{4,5},0)</f>
        <v>3712.5</v>
      </c>
      <c r="J2221" s="39">
        <v>12176.5</v>
      </c>
      <c r="K2221" s="40">
        <f t="array" ref="K2221:S2221">VLOOKUP(D2221, 'HUMAN RESOURCES'!D:V,{11,12,13,14,15,16,17,18,19},0)</f>
        <v>27</v>
      </c>
      <c r="L2221" s="40">
        <v>38.0</v>
      </c>
      <c r="M2221" s="40">
        <v>68.0</v>
      </c>
      <c r="N2221" s="41">
        <v>64.0</v>
      </c>
      <c r="O2221" s="42">
        <v>0.37</v>
      </c>
      <c r="P2221" s="42">
        <v>0.585</v>
      </c>
      <c r="Q2221" s="42">
        <v>0.046</v>
      </c>
      <c r="R2221" s="40">
        <v>9834098.0</v>
      </c>
      <c r="S2221" s="42">
        <v>0.656</v>
      </c>
      <c r="T2221" s="43">
        <f t="array" ref="T2221:U2221">VLOOKUP(D2221, TOURISM!D:H,{4,5},0)</f>
        <v>302000000</v>
      </c>
      <c r="U2221" s="43">
        <v>3.81E8</v>
      </c>
      <c r="V2221" s="38">
        <f t="array" ref="V2221:AA2221">VLOOKUP(D2221, BUSINESS!D:P,{8,9,10,11,12,13},0)</f>
        <v>0.8</v>
      </c>
      <c r="W2221" s="37">
        <v>50.0</v>
      </c>
      <c r="X2221" s="37"/>
      <c r="Y2221" s="37">
        <v>1080.0</v>
      </c>
      <c r="Z2221" s="38">
        <v>0.125</v>
      </c>
      <c r="AA2221" s="38">
        <v>0.512</v>
      </c>
      <c r="AB2221" s="44">
        <f t="shared" si="670"/>
        <v>1695.562179</v>
      </c>
      <c r="AC2221" s="44">
        <f>(I2221/R2221)*1000</f>
        <v>0.3775130164</v>
      </c>
      <c r="AD2221" s="44">
        <f>J2221/R2221*1000</f>
        <v>1.23819185</v>
      </c>
      <c r="AE2221" s="44">
        <f t="shared" si="671"/>
        <v>30.70947635</v>
      </c>
      <c r="AF2221" s="44">
        <f t="shared" si="731"/>
        <v>38.74274997</v>
      </c>
      <c r="AG2221" s="45">
        <f t="shared" si="5"/>
        <v>0.2505185808</v>
      </c>
      <c r="AH2221" s="45">
        <f t="shared" si="6"/>
        <v>0.1034482759</v>
      </c>
      <c r="AI2221" s="45" t="str">
        <f t="shared" si="7"/>
        <v/>
      </c>
      <c r="AJ2221" s="45" t="str">
        <f t="shared" si="8"/>
        <v/>
      </c>
      <c r="AK2221" s="45">
        <f t="shared" si="9"/>
        <v>0.01629129508</v>
      </c>
      <c r="AL2221" s="45">
        <f t="shared" si="10"/>
        <v>-0.08846964194</v>
      </c>
      <c r="AM2221" s="45">
        <f t="shared" si="11"/>
        <v>-0.02625320673</v>
      </c>
    </row>
    <row r="2222">
      <c r="A2222" s="33" t="s">
        <v>227</v>
      </c>
      <c r="B2222" s="34" t="s">
        <v>235</v>
      </c>
      <c r="C2222" s="35" t="s">
        <v>57</v>
      </c>
      <c r="D2222" s="36" t="str">
        <f t="shared" si="1"/>
        <v>The Americas/Bolivia-The Americas/2009</v>
      </c>
      <c r="E2222" s="37">
        <f t="array" ref="E2222:H2222">VLOOKUP(D2222, GDP!D:L,{6,7,8,9},0)</f>
        <v>17339992165</v>
      </c>
      <c r="F2222" s="38">
        <v>0.049</v>
      </c>
      <c r="G2222" s="37">
        <v>84.0</v>
      </c>
      <c r="H2222" s="38">
        <v>0.139</v>
      </c>
      <c r="I2222" s="39" t="str">
        <f t="array" ref="I2222:J2222">VLOOKUP(D2222, ENERGY!I:M,{4,5},0)</f>
        <v/>
      </c>
      <c r="J2222" s="39"/>
      <c r="K2222" s="40">
        <f t="array" ref="K2222:S2222">VLOOKUP(D2222, 'HUMAN RESOURCES'!D:V,{11,12,13,14,15,16,17,18,19},0)</f>
        <v>27</v>
      </c>
      <c r="L2222" s="40">
        <v>36.0</v>
      </c>
      <c r="M2222" s="40">
        <v>68.0</v>
      </c>
      <c r="N2222" s="41">
        <v>64.0</v>
      </c>
      <c r="O2222" s="42">
        <v>0.365</v>
      </c>
      <c r="P2222" s="42">
        <v>0.589</v>
      </c>
      <c r="Q2222" s="42">
        <v>0.046</v>
      </c>
      <c r="R2222" s="40">
        <v>9993406.0</v>
      </c>
      <c r="S2222" s="42">
        <v>0.66</v>
      </c>
      <c r="T2222" s="43">
        <f t="array" ref="T2222:U2222">VLOOKUP(D2222, TOURISM!D:H,{4,5},0)</f>
        <v>306000000</v>
      </c>
      <c r="U2222" s="43">
        <v>3.88E8</v>
      </c>
      <c r="V2222" s="38">
        <f t="array" ref="V2222:AA2222">VLOOKUP(D2222, BUSINESS!D:P,{8,9,10,11,12,13},0)</f>
        <v>0.8</v>
      </c>
      <c r="W2222" s="37">
        <v>50.0</v>
      </c>
      <c r="X2222" s="37"/>
      <c r="Y2222" s="37">
        <v>1080.0</v>
      </c>
      <c r="Z2222" s="38">
        <v>0.168</v>
      </c>
      <c r="AA2222" s="38">
        <v>0.647</v>
      </c>
      <c r="AB2222" s="44">
        <f t="shared" si="670"/>
        <v>1735.14337</v>
      </c>
      <c r="AC2222" s="44"/>
      <c r="AD2222" s="44"/>
      <c r="AE2222" s="44">
        <f t="shared" si="671"/>
        <v>30.62019095</v>
      </c>
      <c r="AF2222" s="44">
        <f t="shared" si="731"/>
        <v>38.8256016</v>
      </c>
      <c r="AG2222" s="45">
        <f t="shared" si="5"/>
        <v>0.02334399261</v>
      </c>
      <c r="AH2222" s="45">
        <f t="shared" si="6"/>
        <v>0.3125</v>
      </c>
      <c r="AI2222" s="45" t="str">
        <f t="shared" si="7"/>
        <v/>
      </c>
      <c r="AJ2222" s="45" t="str">
        <f t="shared" si="8"/>
        <v/>
      </c>
      <c r="AK2222" s="45">
        <f t="shared" si="9"/>
        <v>0.01619955384</v>
      </c>
      <c r="AL2222" s="45">
        <f t="shared" si="10"/>
        <v>-0.00290742179</v>
      </c>
      <c r="AM2222" s="45">
        <f t="shared" si="11"/>
        <v>0.002138506719</v>
      </c>
    </row>
    <row r="2223">
      <c r="A2223" s="33" t="s">
        <v>227</v>
      </c>
      <c r="B2223" s="34" t="s">
        <v>235</v>
      </c>
      <c r="C2223" s="35" t="s">
        <v>58</v>
      </c>
      <c r="D2223" s="36" t="str">
        <f t="shared" si="1"/>
        <v>The Americas/Bolivia-The Americas/2010</v>
      </c>
      <c r="E2223" s="37">
        <f t="array" ref="E2223:H2223">VLOOKUP(D2223, GDP!D:L,{6,7,8,9},0)</f>
        <v>19649631308</v>
      </c>
      <c r="F2223" s="38">
        <v>0.058</v>
      </c>
      <c r="G2223" s="37">
        <v>100.0</v>
      </c>
      <c r="H2223" s="38">
        <v>0.124</v>
      </c>
      <c r="I2223" s="39">
        <f t="array" ref="I2223:J2223">VLOOKUP(D2223, ENERGY!I:M,{4,5},0)</f>
        <v>6439</v>
      </c>
      <c r="J2223" s="39">
        <v>14910.0</v>
      </c>
      <c r="K2223" s="40">
        <f t="array" ref="K2223:S2223">VLOOKUP(D2223, 'HUMAN RESOURCES'!D:V,{11,12,13,14,15,16,17,18,19},0)</f>
        <v>26</v>
      </c>
      <c r="L2223" s="40">
        <v>35.0</v>
      </c>
      <c r="M2223" s="40">
        <v>69.0</v>
      </c>
      <c r="N2223" s="41">
        <v>64.0</v>
      </c>
      <c r="O2223" s="42">
        <v>0.36</v>
      </c>
      <c r="P2223" s="42">
        <v>0.593</v>
      </c>
      <c r="Q2223" s="42">
        <v>0.047</v>
      </c>
      <c r="R2223" s="40">
        <v>1.0156601E7</v>
      </c>
      <c r="S2223" s="42">
        <v>0.664</v>
      </c>
      <c r="T2223" s="43">
        <f t="array" ref="T2223:U2223">VLOOKUP(D2223, TOURISM!D:H,{4,5},0)</f>
        <v>339000000</v>
      </c>
      <c r="U2223" s="43">
        <v>4.21E8</v>
      </c>
      <c r="V2223" s="38">
        <f t="array" ref="V2223:AA2223">VLOOKUP(D2223, BUSINESS!D:P,{8,9,10,11,12,13},0)</f>
        <v>0.8</v>
      </c>
      <c r="W2223" s="37">
        <v>49.0</v>
      </c>
      <c r="X2223" s="37"/>
      <c r="Y2223" s="37">
        <v>1080.0</v>
      </c>
      <c r="Z2223" s="38">
        <v>0.224</v>
      </c>
      <c r="AA2223" s="38">
        <v>0.707</v>
      </c>
      <c r="AB2223" s="44">
        <f t="shared" si="670"/>
        <v>1934.666067</v>
      </c>
      <c r="AC2223" s="44">
        <f>(I2223/R2223)*1000</f>
        <v>0.6339719361</v>
      </c>
      <c r="AD2223" s="44">
        <f>J2223/R2223*1000</f>
        <v>1.468010804</v>
      </c>
      <c r="AE2223" s="44">
        <f t="shared" si="671"/>
        <v>33.37730802</v>
      </c>
      <c r="AF2223" s="44">
        <f t="shared" si="731"/>
        <v>41.45087515</v>
      </c>
      <c r="AG2223" s="45">
        <f t="shared" si="5"/>
        <v>0.1149891704</v>
      </c>
      <c r="AH2223" s="45">
        <f t="shared" si="6"/>
        <v>0.1904761905</v>
      </c>
      <c r="AI2223" s="45" t="str">
        <f t="shared" si="7"/>
        <v/>
      </c>
      <c r="AJ2223" s="45" t="str">
        <f t="shared" si="8"/>
        <v/>
      </c>
      <c r="AK2223" s="45">
        <f t="shared" si="9"/>
        <v>0.01633026818</v>
      </c>
      <c r="AL2223" s="45">
        <f t="shared" si="10"/>
        <v>0.09004245169</v>
      </c>
      <c r="AM2223" s="45">
        <f t="shared" si="11"/>
        <v>0.06761707327</v>
      </c>
    </row>
    <row r="2224">
      <c r="A2224" s="33" t="s">
        <v>227</v>
      </c>
      <c r="B2224" s="34" t="s">
        <v>235</v>
      </c>
      <c r="C2224" s="35" t="s">
        <v>59</v>
      </c>
      <c r="D2224" s="36" t="str">
        <f t="shared" si="1"/>
        <v>The Americas/Bolivia-The Americas/2011</v>
      </c>
      <c r="E2224" s="37">
        <f t="array" ref="E2224:H2224">VLOOKUP(D2224, GDP!D:L,{6,7,8,9},0)</f>
        <v>23948541156</v>
      </c>
      <c r="F2224" s="38">
        <v>0.055</v>
      </c>
      <c r="G2224" s="37">
        <v>106.0</v>
      </c>
      <c r="H2224" s="38">
        <v>0.099</v>
      </c>
      <c r="I2224" s="39" t="str">
        <f t="array" ref="I2224:J2224">VLOOKUP(D2224, ENERGY!I:M,{4,5},0)</f>
        <v/>
      </c>
      <c r="J2224" s="39"/>
      <c r="K2224" s="40">
        <f t="array" ref="K2224:S2224">VLOOKUP(D2224, 'HUMAN RESOURCES'!D:V,{11,12,13,14,15,16,17,18,19},0)</f>
        <v>26</v>
      </c>
      <c r="L2224" s="40">
        <v>33.0</v>
      </c>
      <c r="M2224" s="40">
        <v>69.0</v>
      </c>
      <c r="N2224" s="41">
        <v>65.0</v>
      </c>
      <c r="O2224" s="42">
        <v>0.356</v>
      </c>
      <c r="P2224" s="42">
        <v>0.596</v>
      </c>
      <c r="Q2224" s="42">
        <v>0.048</v>
      </c>
      <c r="R2224" s="40">
        <v>1.0324445E7</v>
      </c>
      <c r="S2224" s="42">
        <v>0.669</v>
      </c>
      <c r="T2224" s="43">
        <f t="array" ref="T2224:U2224">VLOOKUP(D2224, TOURISM!D:H,{4,5},0)</f>
        <v>499000000</v>
      </c>
      <c r="U2224" s="43">
        <v>4.1E8</v>
      </c>
      <c r="V2224" s="38">
        <f t="array" ref="V2224:AA2224">VLOOKUP(D2224, BUSINESS!D:P,{8,9,10,11,12,13},0)</f>
        <v>0.8</v>
      </c>
      <c r="W2224" s="37">
        <v>49.0</v>
      </c>
      <c r="X2224" s="37"/>
      <c r="Y2224" s="37">
        <v>1080.0</v>
      </c>
      <c r="Z2224" s="38">
        <v>0.3</v>
      </c>
      <c r="AA2224" s="38">
        <v>0.809</v>
      </c>
      <c r="AB2224" s="44">
        <f t="shared" si="670"/>
        <v>2319.595984</v>
      </c>
      <c r="AC2224" s="44"/>
      <c r="AD2224" s="44"/>
      <c r="AE2224" s="44">
        <f t="shared" si="671"/>
        <v>48.33189581</v>
      </c>
      <c r="AF2224" s="44">
        <f t="shared" si="731"/>
        <v>39.71157772</v>
      </c>
      <c r="AG2224" s="45">
        <f t="shared" si="5"/>
        <v>0.198964526</v>
      </c>
      <c r="AH2224" s="45">
        <f t="shared" si="6"/>
        <v>0.06</v>
      </c>
      <c r="AI2224" s="45" t="str">
        <f t="shared" si="7"/>
        <v/>
      </c>
      <c r="AJ2224" s="45" t="str">
        <f t="shared" si="8"/>
        <v/>
      </c>
      <c r="AK2224" s="45">
        <f t="shared" si="9"/>
        <v>0.01652560734</v>
      </c>
      <c r="AL2224" s="45">
        <f t="shared" si="10"/>
        <v>0.4480465524</v>
      </c>
      <c r="AM2224" s="45">
        <f t="shared" si="11"/>
        <v>-0.04196045143</v>
      </c>
    </row>
    <row r="2225">
      <c r="A2225" s="33" t="s">
        <v>227</v>
      </c>
      <c r="B2225" s="34" t="s">
        <v>235</v>
      </c>
      <c r="C2225" s="35" t="s">
        <v>60</v>
      </c>
      <c r="D2225" s="36" t="str">
        <f t="shared" si="1"/>
        <v>The Americas/Bolivia-The Americas/2012</v>
      </c>
      <c r="E2225" s="37">
        <f t="array" ref="E2225:H2225">VLOOKUP(D2225, GDP!D:L,{6,7,8,9},0)</f>
        <v>27035110130</v>
      </c>
      <c r="F2225" s="38">
        <v>0.05</v>
      </c>
      <c r="G2225" s="37">
        <v>115.0</v>
      </c>
      <c r="H2225" s="38">
        <v>0.109</v>
      </c>
      <c r="I2225" s="39">
        <f t="array" ref="I2225:J2225">VLOOKUP(D2225, ENERGY!I:M,{4,5},0)</f>
        <v>3262.5</v>
      </c>
      <c r="J2225" s="39">
        <v>11454.0</v>
      </c>
      <c r="K2225" s="40">
        <f t="array" ref="K2225:S2225">VLOOKUP(D2225, 'HUMAN RESOURCES'!D:V,{11,12,13,14,15,16,17,18,19},0)</f>
        <v>26</v>
      </c>
      <c r="L2225" s="40">
        <v>32.0</v>
      </c>
      <c r="M2225" s="40">
        <v>69.0</v>
      </c>
      <c r="N2225" s="41">
        <v>65.0</v>
      </c>
      <c r="O2225" s="42">
        <v>0.352</v>
      </c>
      <c r="P2225" s="42">
        <v>0.599</v>
      </c>
      <c r="Q2225" s="42">
        <v>0.048</v>
      </c>
      <c r="R2225" s="40">
        <v>1.0496285E7</v>
      </c>
      <c r="S2225" s="42">
        <v>0.673</v>
      </c>
      <c r="T2225" s="43">
        <f t="array" ref="T2225:U2225">VLOOKUP(D2225, TOURISM!D:H,{4,5},0)</f>
        <v>581000000</v>
      </c>
      <c r="U2225" s="43">
        <v>5.59E8</v>
      </c>
      <c r="V2225" s="38">
        <f t="array" ref="V2225:AA2225">VLOOKUP(D2225, BUSINESS!D:P,{8,9,10,11,12,13},0)</f>
        <v>0.834</v>
      </c>
      <c r="W2225" s="37">
        <v>49.0</v>
      </c>
      <c r="X2225" s="37">
        <v>158.0</v>
      </c>
      <c r="Y2225" s="37">
        <v>1025.0</v>
      </c>
      <c r="Z2225" s="38">
        <v>0.355</v>
      </c>
      <c r="AA2225" s="38">
        <v>0.904</v>
      </c>
      <c r="AB2225" s="44">
        <f t="shared" si="670"/>
        <v>2575.683695</v>
      </c>
      <c r="AC2225" s="44">
        <f>(I2225/R2225)*1000</f>
        <v>0.3108242583</v>
      </c>
      <c r="AD2225" s="44">
        <f>J2225/R2225*1000</f>
        <v>1.091243235</v>
      </c>
      <c r="AE2225" s="44">
        <f t="shared" si="671"/>
        <v>55.35291772</v>
      </c>
      <c r="AF2225" s="44">
        <f t="shared" si="731"/>
        <v>53.25693805</v>
      </c>
      <c r="AG2225" s="45">
        <f t="shared" si="5"/>
        <v>0.11040186</v>
      </c>
      <c r="AH2225" s="45">
        <f t="shared" si="6"/>
        <v>0.08490566038</v>
      </c>
      <c r="AI2225" s="45" t="str">
        <f t="shared" si="7"/>
        <v/>
      </c>
      <c r="AJ2225" s="45" t="str">
        <f t="shared" si="8"/>
        <v/>
      </c>
      <c r="AK2225" s="45">
        <f t="shared" si="9"/>
        <v>0.01664399394</v>
      </c>
      <c r="AL2225" s="45">
        <f t="shared" si="10"/>
        <v>0.1452668429</v>
      </c>
      <c r="AM2225" s="45">
        <f t="shared" si="11"/>
        <v>0.3410934824</v>
      </c>
    </row>
    <row r="2226">
      <c r="A2226" s="33" t="s">
        <v>227</v>
      </c>
      <c r="B2226" s="34" t="s">
        <v>236</v>
      </c>
      <c r="C2226" s="35" t="s">
        <v>48</v>
      </c>
      <c r="D2226" s="36" t="str">
        <f t="shared" si="1"/>
        <v>The Americas/Brazil-The Americas/2000</v>
      </c>
      <c r="E2226" s="37">
        <f t="array" ref="E2226:H2226">VLOOKUP(D2226, GDP!D:L,{6,7,8,9},0)</f>
        <v>645000000000</v>
      </c>
      <c r="F2226" s="38">
        <v>0.093</v>
      </c>
      <c r="G2226" s="37">
        <v>1056.0</v>
      </c>
      <c r="H2226" s="38">
        <v>0.366</v>
      </c>
      <c r="I2226" s="39" t="str">
        <f t="array" ref="I2226:J2226">VLOOKUP(D2226, ENERGY!I:M,{4,5},0)</f>
        <v/>
      </c>
      <c r="J2226" s="39"/>
      <c r="K2226" s="40">
        <f t="array" ref="K2226:S2226">VLOOKUP(D2226, 'HUMAN RESOURCES'!D:V,{11,12,13,14,15,16,17,18,19},0)</f>
        <v>21</v>
      </c>
      <c r="L2226" s="40">
        <v>29.0</v>
      </c>
      <c r="M2226" s="40">
        <v>74.0</v>
      </c>
      <c r="N2226" s="41">
        <v>67.0</v>
      </c>
      <c r="O2226" s="42">
        <v>0.296</v>
      </c>
      <c r="P2226" s="42">
        <v>0.649</v>
      </c>
      <c r="Q2226" s="42">
        <v>0.055</v>
      </c>
      <c r="R2226" s="40">
        <v>1.74504898E8</v>
      </c>
      <c r="S2226" s="42">
        <v>0.812</v>
      </c>
      <c r="T2226" s="43">
        <f t="array" ref="T2226:U2226">VLOOKUP(D2226, TOURISM!D:H,{4,5},0)</f>
        <v>1969000000</v>
      </c>
      <c r="U2226" s="43">
        <v>4.548E9</v>
      </c>
      <c r="V2226" s="38" t="str">
        <f t="array" ref="V2226:AA2226">VLOOKUP(D2226, BUSINESS!D:P,{8,9,10,11,12,13},0)</f>
        <v/>
      </c>
      <c r="W2226" s="37"/>
      <c r="X2226" s="37"/>
      <c r="Y2226" s="37"/>
      <c r="Z2226" s="38">
        <v>0.029</v>
      </c>
      <c r="AA2226" s="38">
        <v>0.133</v>
      </c>
      <c r="AB2226" s="44">
        <f t="shared" si="670"/>
        <v>3696.171325</v>
      </c>
      <c r="AC2226" s="44"/>
      <c r="AD2226" s="44"/>
      <c r="AE2226" s="44">
        <f t="shared" si="671"/>
        <v>11.28335091</v>
      </c>
      <c r="AF2226" s="44">
        <f t="shared" si="731"/>
        <v>26.06230571</v>
      </c>
      <c r="AG2226" s="45" t="str">
        <f t="shared" si="5"/>
        <v/>
      </c>
      <c r="AH2226" s="45" t="str">
        <f t="shared" si="6"/>
        <v/>
      </c>
      <c r="AI2226" s="45" t="str">
        <f t="shared" si="7"/>
        <v/>
      </c>
      <c r="AJ2226" s="45" t="str">
        <f t="shared" si="8"/>
        <v/>
      </c>
      <c r="AK2226" s="45" t="str">
        <f t="shared" si="9"/>
        <v/>
      </c>
      <c r="AL2226" s="45" t="str">
        <f t="shared" si="10"/>
        <v/>
      </c>
      <c r="AM2226" s="45" t="str">
        <f t="shared" si="11"/>
        <v/>
      </c>
    </row>
    <row r="2227">
      <c r="A2227" s="33" t="s">
        <v>227</v>
      </c>
      <c r="B2227" s="34" t="s">
        <v>236</v>
      </c>
      <c r="C2227" s="35" t="s">
        <v>49</v>
      </c>
      <c r="D2227" s="36" t="str">
        <f t="shared" si="1"/>
        <v>The Americas/Brazil-The Americas/2001</v>
      </c>
      <c r="E2227" s="37">
        <f t="array" ref="E2227:H2227">VLOOKUP(D2227, GDP!D:L,{6,7,8,9},0)</f>
        <v>554000000000</v>
      </c>
      <c r="F2227" s="38">
        <v>0.072</v>
      </c>
      <c r="G2227" s="37">
        <v>265.0</v>
      </c>
      <c r="H2227" s="38">
        <v>0.568</v>
      </c>
      <c r="I2227" s="39">
        <f t="array" ref="I2227:J2227">VLOOKUP(D2227, ENERGY!I:M,{4,5},0)</f>
        <v>270028</v>
      </c>
      <c r="J2227" s="39"/>
      <c r="K2227" s="40">
        <f t="array" ref="K2227:S2227">VLOOKUP(D2227, 'HUMAN RESOURCES'!D:V,{11,12,13,14,15,16,17,18,19},0)</f>
        <v>20</v>
      </c>
      <c r="L2227" s="40">
        <v>27.0</v>
      </c>
      <c r="M2227" s="40">
        <v>74.0</v>
      </c>
      <c r="N2227" s="41">
        <v>67.0</v>
      </c>
      <c r="O2227" s="42">
        <v>0.291</v>
      </c>
      <c r="P2227" s="42">
        <v>0.653</v>
      </c>
      <c r="Q2227" s="42">
        <v>0.056</v>
      </c>
      <c r="R2227" s="40">
        <v>1.76968205E8</v>
      </c>
      <c r="S2227" s="42">
        <v>0.816</v>
      </c>
      <c r="T2227" s="43">
        <f t="array" ref="T2227:U2227">VLOOKUP(D2227, TOURISM!D:H,{4,5},0)</f>
        <v>1844000000</v>
      </c>
      <c r="U2227" s="43">
        <v>3.765E9</v>
      </c>
      <c r="V2227" s="38" t="str">
        <f t="array" ref="V2227:AA2227">VLOOKUP(D2227, BUSINESS!D:P,{8,9,10,11,12,13},0)</f>
        <v/>
      </c>
      <c r="W2227" s="37"/>
      <c r="X2227" s="37"/>
      <c r="Y2227" s="37"/>
      <c r="Z2227" s="38">
        <v>0.045</v>
      </c>
      <c r="AA2227" s="38">
        <v>0.162</v>
      </c>
      <c r="AB2227" s="44">
        <f t="shared" si="670"/>
        <v>3130.505844</v>
      </c>
      <c r="AC2227" s="44">
        <f t="shared" ref="AC2227:AC2230" si="735">(I2227/R2227)*1000</f>
        <v>1.525856015</v>
      </c>
      <c r="AD2227" s="44"/>
      <c r="AE2227" s="44">
        <f t="shared" si="671"/>
        <v>10.41995086</v>
      </c>
      <c r="AF2227" s="44">
        <f t="shared" si="731"/>
        <v>21.27500813</v>
      </c>
      <c r="AG2227" s="45">
        <f t="shared" si="5"/>
        <v>-0.1530409255</v>
      </c>
      <c r="AH2227" s="45">
        <f t="shared" si="6"/>
        <v>-0.7490530303</v>
      </c>
      <c r="AI2227" s="45" t="str">
        <f t="shared" si="7"/>
        <v/>
      </c>
      <c r="AJ2227" s="45" t="str">
        <f t="shared" si="8"/>
        <v/>
      </c>
      <c r="AK2227" s="45">
        <f t="shared" si="9"/>
        <v>0.01411597627</v>
      </c>
      <c r="AL2227" s="45">
        <f t="shared" si="10"/>
        <v>-0.07651982625</v>
      </c>
      <c r="AM2227" s="45">
        <f t="shared" si="11"/>
        <v>-0.1836866483</v>
      </c>
    </row>
    <row r="2228">
      <c r="A2228" s="33" t="s">
        <v>227</v>
      </c>
      <c r="B2228" s="34" t="s">
        <v>236</v>
      </c>
      <c r="C2228" s="35" t="s">
        <v>50</v>
      </c>
      <c r="D2228" s="36" t="str">
        <f t="shared" si="1"/>
        <v>The Americas/Brazil-The Americas/2002</v>
      </c>
      <c r="E2228" s="37">
        <f t="array" ref="E2228:H2228">VLOOKUP(D2228, GDP!D:L,{6,7,8,9},0)</f>
        <v>504000000000</v>
      </c>
      <c r="F2228" s="38">
        <v>0.073</v>
      </c>
      <c r="G2228" s="37">
        <v>228.0</v>
      </c>
      <c r="H2228" s="38">
        <v>0.576</v>
      </c>
      <c r="I2228" s="39">
        <f t="array" ref="I2228:J2228">VLOOKUP(D2228, ENERGY!I:M,{4,5},0)</f>
        <v>265887</v>
      </c>
      <c r="J2228" s="39">
        <v>419754.0</v>
      </c>
      <c r="K2228" s="40">
        <f t="array" ref="K2228:S2228">VLOOKUP(D2228, 'HUMAN RESOURCES'!D:V,{11,12,13,14,15,16,17,18,19},0)</f>
        <v>20</v>
      </c>
      <c r="L2228" s="40">
        <v>25.0</v>
      </c>
      <c r="M2228" s="40">
        <v>75.0</v>
      </c>
      <c r="N2228" s="41">
        <v>67.0</v>
      </c>
      <c r="O2228" s="42">
        <v>0.287</v>
      </c>
      <c r="P2228" s="42">
        <v>0.655</v>
      </c>
      <c r="Q2228" s="42">
        <v>0.057</v>
      </c>
      <c r="R2228" s="40">
        <v>1.79393768E8</v>
      </c>
      <c r="S2228" s="42">
        <v>0.819</v>
      </c>
      <c r="T2228" s="43">
        <f t="array" ref="T2228:U2228">VLOOKUP(D2228, TOURISM!D:H,{4,5},0)</f>
        <v>2142000000</v>
      </c>
      <c r="U2228" s="43">
        <v>2.929E9</v>
      </c>
      <c r="V2228" s="38" t="str">
        <f t="array" ref="V2228:AA2228">VLOOKUP(D2228, BUSINESS!D:P,{8,9,10,11,12,13},0)</f>
        <v/>
      </c>
      <c r="W2228" s="37"/>
      <c r="X2228" s="37"/>
      <c r="Y2228" s="37"/>
      <c r="Z2228" s="38">
        <v>0.091</v>
      </c>
      <c r="AA2228" s="38">
        <v>0.194</v>
      </c>
      <c r="AB2228" s="44">
        <f t="shared" si="670"/>
        <v>2809.462144</v>
      </c>
      <c r="AC2228" s="44">
        <f t="shared" si="735"/>
        <v>1.482141788</v>
      </c>
      <c r="AD2228" s="44">
        <f t="shared" ref="AD2228:AD2230" si="736">J2228/R2228*1000</f>
        <v>2.339847168</v>
      </c>
      <c r="AE2228" s="44">
        <f t="shared" si="671"/>
        <v>11.94021411</v>
      </c>
      <c r="AF2228" s="44">
        <f t="shared" si="731"/>
        <v>16.32721155</v>
      </c>
      <c r="AG2228" s="45">
        <f t="shared" si="5"/>
        <v>-0.1025532986</v>
      </c>
      <c r="AH2228" s="45">
        <f t="shared" si="6"/>
        <v>-0.1396226415</v>
      </c>
      <c r="AI2228" s="45">
        <f t="shared" si="7"/>
        <v>-0.02864898559</v>
      </c>
      <c r="AJ2228" s="45" t="str">
        <f t="shared" si="8"/>
        <v/>
      </c>
      <c r="AK2228" s="45">
        <f t="shared" si="9"/>
        <v>0.01370620785</v>
      </c>
      <c r="AL2228" s="45">
        <f t="shared" si="10"/>
        <v>0.1458992725</v>
      </c>
      <c r="AM2228" s="45">
        <f t="shared" si="11"/>
        <v>-0.2325637929</v>
      </c>
    </row>
    <row r="2229">
      <c r="A2229" s="33" t="s">
        <v>227</v>
      </c>
      <c r="B2229" s="34" t="s">
        <v>236</v>
      </c>
      <c r="C2229" s="35" t="s">
        <v>51</v>
      </c>
      <c r="D2229" s="36" t="str">
        <f t="shared" si="1"/>
        <v>The Americas/Brazil-The Americas/2003</v>
      </c>
      <c r="E2229" s="37">
        <f t="array" ref="E2229:H2229">VLOOKUP(D2229, GDP!D:L,{6,7,8,9},0)</f>
        <v>552000000000</v>
      </c>
      <c r="F2229" s="38">
        <v>0.072</v>
      </c>
      <c r="G2229" s="37">
        <v>203.0</v>
      </c>
      <c r="H2229" s="38">
        <v>0.629</v>
      </c>
      <c r="I2229" s="39">
        <f t="array" ref="I2229:J2229">VLOOKUP(D2229, ENERGY!I:M,{4,5},0)</f>
        <v>240464</v>
      </c>
      <c r="J2229" s="39">
        <v>367147.0</v>
      </c>
      <c r="K2229" s="40">
        <f t="array" ref="K2229:S2229">VLOOKUP(D2229, 'HUMAN RESOURCES'!D:V,{11,12,13,14,15,16,17,18,19},0)</f>
        <v>19</v>
      </c>
      <c r="L2229" s="40">
        <v>24.0</v>
      </c>
      <c r="M2229" s="40">
        <v>75.0</v>
      </c>
      <c r="N2229" s="41">
        <v>67.0</v>
      </c>
      <c r="O2229" s="42">
        <v>0.283</v>
      </c>
      <c r="P2229" s="42">
        <v>0.658</v>
      </c>
      <c r="Q2229" s="42">
        <v>0.059</v>
      </c>
      <c r="R2229" s="40">
        <v>1.81752951E8</v>
      </c>
      <c r="S2229" s="42">
        <v>0.822</v>
      </c>
      <c r="T2229" s="43">
        <f t="array" ref="T2229:U2229">VLOOKUP(D2229, TOURISM!D:H,{4,5},0)</f>
        <v>2673000000</v>
      </c>
      <c r="U2229" s="43">
        <v>2.874E9</v>
      </c>
      <c r="V2229" s="38" t="str">
        <f t="array" ref="V2229:AA2229">VLOOKUP(D2229, BUSINESS!D:P,{8,9,10,11,12,13},0)</f>
        <v/>
      </c>
      <c r="W2229" s="37">
        <v>152.0</v>
      </c>
      <c r="X2229" s="37"/>
      <c r="Y2229" s="37"/>
      <c r="Z2229" s="38">
        <v>0.132</v>
      </c>
      <c r="AA2229" s="38">
        <v>0.255</v>
      </c>
      <c r="AB2229" s="44">
        <f t="shared" si="670"/>
        <v>3037.089615</v>
      </c>
      <c r="AC2229" s="44">
        <f t="shared" si="735"/>
        <v>1.323026662</v>
      </c>
      <c r="AD2229" s="44">
        <f t="shared" si="736"/>
        <v>2.020033226</v>
      </c>
      <c r="AE2229" s="44">
        <f t="shared" si="671"/>
        <v>14.70677634</v>
      </c>
      <c r="AF2229" s="44">
        <f t="shared" si="731"/>
        <v>15.8126731</v>
      </c>
      <c r="AG2229" s="45">
        <f t="shared" si="5"/>
        <v>0.08102172581</v>
      </c>
      <c r="AH2229" s="45">
        <f t="shared" si="6"/>
        <v>-0.1096491228</v>
      </c>
      <c r="AI2229" s="45">
        <f t="shared" si="7"/>
        <v>-0.1073548613</v>
      </c>
      <c r="AJ2229" s="45">
        <f t="shared" si="8"/>
        <v>-0.1366815517</v>
      </c>
      <c r="AK2229" s="45">
        <f t="shared" si="9"/>
        <v>0.01315086375</v>
      </c>
      <c r="AL2229" s="45">
        <f t="shared" si="10"/>
        <v>0.2317012247</v>
      </c>
      <c r="AM2229" s="45">
        <f t="shared" si="11"/>
        <v>-0.0315141651</v>
      </c>
    </row>
    <row r="2230">
      <c r="A2230" s="33" t="s">
        <v>227</v>
      </c>
      <c r="B2230" s="34" t="s">
        <v>236</v>
      </c>
      <c r="C2230" s="35" t="s">
        <v>52</v>
      </c>
      <c r="D2230" s="36" t="str">
        <f t="shared" si="1"/>
        <v>The Americas/Brazil-The Americas/2004</v>
      </c>
      <c r="E2230" s="37">
        <f t="array" ref="E2230:H2230">VLOOKUP(D2230, GDP!D:L,{6,7,8,9},0)</f>
        <v>664000000000</v>
      </c>
      <c r="F2230" s="38">
        <v>0.07</v>
      </c>
      <c r="G2230" s="37">
        <v>214.0</v>
      </c>
      <c r="H2230" s="38">
        <v>0.671</v>
      </c>
      <c r="I2230" s="39">
        <f t="array" ref="I2230:J2230">VLOOKUP(D2230, ENERGY!I:M,{4,5},0)</f>
        <v>248594</v>
      </c>
      <c r="J2230" s="39">
        <v>387675.0</v>
      </c>
      <c r="K2230" s="40">
        <f t="array" ref="K2230:S2230">VLOOKUP(D2230, 'HUMAN RESOURCES'!D:V,{11,12,13,14,15,16,17,18,19},0)</f>
        <v>19</v>
      </c>
      <c r="L2230" s="40">
        <v>22.0</v>
      </c>
      <c r="M2230" s="40">
        <v>75.0</v>
      </c>
      <c r="N2230" s="41">
        <v>68.0</v>
      </c>
      <c r="O2230" s="42">
        <v>0.28</v>
      </c>
      <c r="P2230" s="42">
        <v>0.66</v>
      </c>
      <c r="Q2230" s="42">
        <v>0.06</v>
      </c>
      <c r="R2230" s="40">
        <v>1.84010283E8</v>
      </c>
      <c r="S2230" s="42">
        <v>0.825</v>
      </c>
      <c r="T2230" s="43">
        <f t="array" ref="T2230:U2230">VLOOKUP(D2230, TOURISM!D:H,{4,5},0)</f>
        <v>3389000000</v>
      </c>
      <c r="U2230" s="43">
        <v>3.752E9</v>
      </c>
      <c r="V2230" s="38" t="str">
        <f t="array" ref="V2230:AA2230">VLOOKUP(D2230, BUSINESS!D:P,{8,9,10,11,12,13},0)</f>
        <v/>
      </c>
      <c r="W2230" s="37">
        <v>152.0</v>
      </c>
      <c r="X2230" s="37"/>
      <c r="Y2230" s="37"/>
      <c r="Z2230" s="38">
        <v>0.191</v>
      </c>
      <c r="AA2230" s="38">
        <v>0.357</v>
      </c>
      <c r="AB2230" s="44">
        <f t="shared" si="670"/>
        <v>3608.493988</v>
      </c>
      <c r="AC2230" s="44">
        <f t="shared" si="735"/>
        <v>1.350978847</v>
      </c>
      <c r="AD2230" s="44">
        <f t="shared" si="736"/>
        <v>2.106811607</v>
      </c>
      <c r="AE2230" s="44">
        <f t="shared" si="671"/>
        <v>18.41744899</v>
      </c>
      <c r="AF2230" s="44">
        <f t="shared" si="731"/>
        <v>20.39016483</v>
      </c>
      <c r="AG2230" s="45">
        <f t="shared" si="5"/>
        <v>0.1881420852</v>
      </c>
      <c r="AH2230" s="45">
        <f t="shared" si="6"/>
        <v>0.05418719212</v>
      </c>
      <c r="AI2230" s="45">
        <f t="shared" si="7"/>
        <v>0.02112745449</v>
      </c>
      <c r="AJ2230" s="45">
        <f t="shared" si="8"/>
        <v>0.0429588877</v>
      </c>
      <c r="AK2230" s="45">
        <f t="shared" si="9"/>
        <v>0.01241978184</v>
      </c>
      <c r="AL2230" s="45">
        <f t="shared" si="10"/>
        <v>0.2523104014</v>
      </c>
      <c r="AM2230" s="45">
        <f t="shared" si="11"/>
        <v>0.2894824734</v>
      </c>
    </row>
    <row r="2231">
      <c r="A2231" s="33" t="s">
        <v>227</v>
      </c>
      <c r="B2231" s="34" t="s">
        <v>236</v>
      </c>
      <c r="C2231" s="35" t="s">
        <v>53</v>
      </c>
      <c r="D2231" s="36" t="str">
        <f t="shared" si="1"/>
        <v>The Americas/Brazil-The Americas/2005</v>
      </c>
      <c r="E2231" s="37">
        <f t="array" ref="E2231:H2231">VLOOKUP(D2231, GDP!D:L,{6,7,8,9},0)</f>
        <v>882000000000</v>
      </c>
      <c r="F2231" s="38">
        <v>0.071</v>
      </c>
      <c r="G2231" s="37">
        <v>257.0</v>
      </c>
      <c r="H2231" s="38">
        <v>0.549</v>
      </c>
      <c r="I2231" s="39" t="str">
        <f t="array" ref="I2231:J2231">VLOOKUP(D2231, ENERGY!I:M,{4,5},0)</f>
        <v/>
      </c>
      <c r="J2231" s="39"/>
      <c r="K2231" s="40">
        <f t="array" ref="K2231:S2231">VLOOKUP(D2231, 'HUMAN RESOURCES'!D:V,{11,12,13,14,15,16,17,18,19},0)</f>
        <v>18</v>
      </c>
      <c r="L2231" s="40">
        <v>20.0</v>
      </c>
      <c r="M2231" s="40">
        <v>76.0</v>
      </c>
      <c r="N2231" s="41">
        <v>68.0</v>
      </c>
      <c r="O2231" s="42">
        <v>0.276</v>
      </c>
      <c r="P2231" s="42">
        <v>0.663</v>
      </c>
      <c r="Q2231" s="42">
        <v>0.062</v>
      </c>
      <c r="R2231" s="40">
        <v>1.86142403E8</v>
      </c>
      <c r="S2231" s="42">
        <v>0.828</v>
      </c>
      <c r="T2231" s="43">
        <f t="array" ref="T2231:U2231">VLOOKUP(D2231, TOURISM!D:H,{4,5},0)</f>
        <v>4168000000</v>
      </c>
      <c r="U2231" s="43">
        <v>5.905E9</v>
      </c>
      <c r="V2231" s="38">
        <f t="array" ref="V2231:AA2231">VLOOKUP(D2231, BUSINESS!D:P,{8,9,10,11,12,13},0)</f>
        <v>0.69</v>
      </c>
      <c r="W2231" s="37">
        <v>152.0</v>
      </c>
      <c r="X2231" s="37"/>
      <c r="Y2231" s="37">
        <v>2600.0</v>
      </c>
      <c r="Z2231" s="38">
        <v>0.21</v>
      </c>
      <c r="AA2231" s="38">
        <v>0.463</v>
      </c>
      <c r="AB2231" s="44">
        <f t="shared" si="670"/>
        <v>4738.3078</v>
      </c>
      <c r="AC2231" s="44"/>
      <c r="AD2231" s="44"/>
      <c r="AE2231" s="44">
        <f t="shared" si="671"/>
        <v>22.39145908</v>
      </c>
      <c r="AF2231" s="44">
        <f t="shared" si="731"/>
        <v>31.72302444</v>
      </c>
      <c r="AG2231" s="45">
        <f t="shared" si="5"/>
        <v>0.3130984325</v>
      </c>
      <c r="AH2231" s="45">
        <f t="shared" si="6"/>
        <v>0.2009345794</v>
      </c>
      <c r="AI2231" s="45" t="str">
        <f t="shared" si="7"/>
        <v/>
      </c>
      <c r="AJ2231" s="45" t="str">
        <f t="shared" si="8"/>
        <v/>
      </c>
      <c r="AK2231" s="45">
        <f t="shared" si="9"/>
        <v>0.01158696115</v>
      </c>
      <c r="AL2231" s="45">
        <f t="shared" si="10"/>
        <v>0.2157741877</v>
      </c>
      <c r="AM2231" s="45">
        <f t="shared" si="11"/>
        <v>0.5558002945</v>
      </c>
    </row>
    <row r="2232">
      <c r="A2232" s="33" t="s">
        <v>227</v>
      </c>
      <c r="B2232" s="34" t="s">
        <v>236</v>
      </c>
      <c r="C2232" s="35" t="s">
        <v>54</v>
      </c>
      <c r="D2232" s="36" t="str">
        <f t="shared" si="1"/>
        <v>The Americas/Brazil-The Americas/2006</v>
      </c>
      <c r="E2232" s="37">
        <f t="array" ref="E2232:H2232">VLOOKUP(D2232, GDP!D:L,{6,7,8,9},0)</f>
        <v>1090000000000</v>
      </c>
      <c r="F2232" s="38">
        <v>0.082</v>
      </c>
      <c r="G2232" s="37">
        <v>387.0</v>
      </c>
      <c r="H2232" s="38">
        <v>0.554</v>
      </c>
      <c r="I2232" s="39">
        <f t="array" ref="I2232:J2232">VLOOKUP(D2232, ENERGY!I:M,{4,5},0)</f>
        <v>225396</v>
      </c>
      <c r="J2232" s="39">
        <v>355261.0</v>
      </c>
      <c r="K2232" s="40">
        <f t="array" ref="K2232:S2232">VLOOKUP(D2232, 'HUMAN RESOURCES'!D:V,{11,12,13,14,15,16,17,18,19},0)</f>
        <v>17</v>
      </c>
      <c r="L2232" s="40">
        <v>19.0</v>
      </c>
      <c r="M2232" s="40">
        <v>76.0</v>
      </c>
      <c r="N2232" s="41">
        <v>68.0</v>
      </c>
      <c r="O2232" s="42">
        <v>0.272</v>
      </c>
      <c r="P2232" s="42">
        <v>0.665</v>
      </c>
      <c r="Q2232" s="42">
        <v>0.063</v>
      </c>
      <c r="R2232" s="40">
        <v>1.88134315E8</v>
      </c>
      <c r="S2232" s="42">
        <v>0.831</v>
      </c>
      <c r="T2232" s="43">
        <f t="array" ref="T2232:U2232">VLOOKUP(D2232, TOURISM!D:H,{4,5},0)</f>
        <v>4577000000</v>
      </c>
      <c r="U2232" s="43">
        <v>7.501E9</v>
      </c>
      <c r="V2232" s="38">
        <f t="array" ref="V2232:AA2232">VLOOKUP(D2232, BUSINESS!D:P,{8,9,10,11,12,13},0)</f>
        <v>0.69</v>
      </c>
      <c r="W2232" s="37">
        <v>149.0</v>
      </c>
      <c r="X2232" s="37"/>
      <c r="Y2232" s="37">
        <v>2600.0</v>
      </c>
      <c r="Z2232" s="38">
        <v>0.282</v>
      </c>
      <c r="AA2232" s="38">
        <v>0.531</v>
      </c>
      <c r="AB2232" s="44">
        <f t="shared" si="670"/>
        <v>5793.733057</v>
      </c>
      <c r="AC2232" s="44">
        <f>(I2232/R2232)*1000</f>
        <v>1.198058951</v>
      </c>
      <c r="AD2232" s="44">
        <f>J2232/R2232*1000</f>
        <v>1.888337064</v>
      </c>
      <c r="AE2232" s="44">
        <f t="shared" si="671"/>
        <v>24.32836349</v>
      </c>
      <c r="AF2232" s="44">
        <f t="shared" si="731"/>
        <v>39.87045107</v>
      </c>
      <c r="AG2232" s="45">
        <f t="shared" si="5"/>
        <v>0.2227430766</v>
      </c>
      <c r="AH2232" s="45">
        <f t="shared" si="6"/>
        <v>0.5058365759</v>
      </c>
      <c r="AI2232" s="45" t="str">
        <f t="shared" si="7"/>
        <v/>
      </c>
      <c r="AJ2232" s="45" t="str">
        <f t="shared" si="8"/>
        <v/>
      </c>
      <c r="AK2232" s="45">
        <f t="shared" si="9"/>
        <v>0.01070101153</v>
      </c>
      <c r="AL2232" s="45">
        <f t="shared" si="10"/>
        <v>0.08650192918</v>
      </c>
      <c r="AM2232" s="45">
        <f t="shared" si="11"/>
        <v>0.2568300711</v>
      </c>
    </row>
    <row r="2233">
      <c r="A2233" s="33" t="s">
        <v>227</v>
      </c>
      <c r="B2233" s="34" t="s">
        <v>236</v>
      </c>
      <c r="C2233" s="35" t="s">
        <v>55</v>
      </c>
      <c r="D2233" s="36" t="str">
        <f t="shared" si="1"/>
        <v>The Americas/Brazil-The Americas/2007</v>
      </c>
      <c r="E2233" s="37">
        <f t="array" ref="E2233:H2233">VLOOKUP(D2233, GDP!D:L,{6,7,8,9},0)</f>
        <v>1370000000000</v>
      </c>
      <c r="F2233" s="38">
        <v>0.085</v>
      </c>
      <c r="G2233" s="37">
        <v>491.0</v>
      </c>
      <c r="H2233" s="38">
        <v>0.508</v>
      </c>
      <c r="I2233" s="39" t="str">
        <f t="array" ref="I2233:J2233">VLOOKUP(D2233, ENERGY!I:M,{4,5},0)</f>
        <v/>
      </c>
      <c r="J2233" s="39"/>
      <c r="K2233" s="40">
        <f t="array" ref="K2233:S2233">VLOOKUP(D2233, 'HUMAN RESOURCES'!D:V,{11,12,13,14,15,16,17,18,19},0)</f>
        <v>17</v>
      </c>
      <c r="L2233" s="40">
        <v>18.0</v>
      </c>
      <c r="M2233" s="40">
        <v>76.0</v>
      </c>
      <c r="N2233" s="41">
        <v>69.0</v>
      </c>
      <c r="O2233" s="42">
        <v>0.268</v>
      </c>
      <c r="P2233" s="42">
        <v>0.668</v>
      </c>
      <c r="Q2233" s="42">
        <v>0.064</v>
      </c>
      <c r="R2233" s="40">
        <v>1.89996976E8</v>
      </c>
      <c r="S2233" s="42">
        <v>0.834</v>
      </c>
      <c r="T2233" s="43">
        <f t="array" ref="T2233:U2233">VLOOKUP(D2233, TOURISM!D:H,{4,5},0)</f>
        <v>5284000000</v>
      </c>
      <c r="U2233" s="43">
        <v>1.0434E10</v>
      </c>
      <c r="V2233" s="38">
        <f t="array" ref="V2233:AA2233">VLOOKUP(D2233, BUSINESS!D:P,{8,9,10,11,12,13},0)</f>
        <v>0.69</v>
      </c>
      <c r="W2233" s="37">
        <v>149.0</v>
      </c>
      <c r="X2233" s="37"/>
      <c r="Y2233" s="37">
        <v>2600.0</v>
      </c>
      <c r="Z2233" s="38">
        <v>0.309</v>
      </c>
      <c r="AA2233" s="38">
        <v>0.637</v>
      </c>
      <c r="AB2233" s="44">
        <f t="shared" si="670"/>
        <v>7210.641079</v>
      </c>
      <c r="AC2233" s="44"/>
      <c r="AD2233" s="44"/>
      <c r="AE2233" s="44">
        <f t="shared" si="671"/>
        <v>27.81096895</v>
      </c>
      <c r="AF2233" s="44">
        <f t="shared" si="731"/>
        <v>54.91666352</v>
      </c>
      <c r="AG2233" s="45">
        <f t="shared" si="5"/>
        <v>0.244558734</v>
      </c>
      <c r="AH2233" s="45">
        <f t="shared" si="6"/>
        <v>0.2687338501</v>
      </c>
      <c r="AI2233" s="45" t="str">
        <f t="shared" si="7"/>
        <v/>
      </c>
      <c r="AJ2233" s="45" t="str">
        <f t="shared" si="8"/>
        <v/>
      </c>
      <c r="AK2233" s="45">
        <f t="shared" si="9"/>
        <v>0.009900697807</v>
      </c>
      <c r="AL2233" s="45">
        <f t="shared" si="10"/>
        <v>0.1431500093</v>
      </c>
      <c r="AM2233" s="45">
        <f t="shared" si="11"/>
        <v>0.3773775327</v>
      </c>
    </row>
    <row r="2234">
      <c r="A2234" s="33" t="s">
        <v>227</v>
      </c>
      <c r="B2234" s="34" t="s">
        <v>236</v>
      </c>
      <c r="C2234" s="35" t="s">
        <v>56</v>
      </c>
      <c r="D2234" s="36" t="str">
        <f t="shared" si="1"/>
        <v>The Americas/Brazil-The Americas/2008</v>
      </c>
      <c r="E2234" s="37">
        <f t="array" ref="E2234:H2234">VLOOKUP(D2234, GDP!D:L,{6,7,8,9},0)</f>
        <v>1650000000000</v>
      </c>
      <c r="F2234" s="38">
        <v>0.085</v>
      </c>
      <c r="G2234" s="37">
        <v>609.0</v>
      </c>
      <c r="H2234" s="38">
        <v>0.437</v>
      </c>
      <c r="I2234" s="39">
        <f t="array" ref="I2234:J2234">VLOOKUP(D2234, ENERGY!I:M,{4,5},0)</f>
        <v>187442</v>
      </c>
      <c r="J2234" s="39">
        <v>327984.0</v>
      </c>
      <c r="K2234" s="40">
        <f t="array" ref="K2234:S2234">VLOOKUP(D2234, 'HUMAN RESOURCES'!D:V,{11,12,13,14,15,16,17,18,19},0)</f>
        <v>16</v>
      </c>
      <c r="L2234" s="40">
        <v>17.0</v>
      </c>
      <c r="M2234" s="40">
        <v>76.0</v>
      </c>
      <c r="N2234" s="41">
        <v>69.0</v>
      </c>
      <c r="O2234" s="42">
        <v>0.264</v>
      </c>
      <c r="P2234" s="42">
        <v>0.671</v>
      </c>
      <c r="Q2234" s="42">
        <v>0.066</v>
      </c>
      <c r="R2234" s="40">
        <v>1.91765567E8</v>
      </c>
      <c r="S2234" s="42">
        <v>0.837</v>
      </c>
      <c r="T2234" s="43">
        <f t="array" ref="T2234:U2234">VLOOKUP(D2234, TOURISM!D:H,{4,5},0)</f>
        <v>6109000000</v>
      </c>
      <c r="U2234" s="43">
        <v>1.3269E10</v>
      </c>
      <c r="V2234" s="38">
        <f t="array" ref="V2234:AA2234">VLOOKUP(D2234, BUSINESS!D:P,{8,9,10,11,12,13},0)</f>
        <v>0.684</v>
      </c>
      <c r="W2234" s="37">
        <v>149.0</v>
      </c>
      <c r="X2234" s="37"/>
      <c r="Y2234" s="37">
        <v>2600.0</v>
      </c>
      <c r="Z2234" s="38">
        <v>0.338</v>
      </c>
      <c r="AA2234" s="38">
        <v>0.786</v>
      </c>
      <c r="AB2234" s="44">
        <f t="shared" si="670"/>
        <v>8604.255841</v>
      </c>
      <c r="AC2234" s="44">
        <f t="shared" ref="AC2234:AC2236" si="737">(I2234/R2234)*1000</f>
        <v>0.977453893</v>
      </c>
      <c r="AD2234" s="44">
        <f t="shared" ref="AD2234:AD2236" si="738">J2234/R2234*1000</f>
        <v>1.710338332</v>
      </c>
      <c r="AE2234" s="44">
        <f t="shared" si="671"/>
        <v>31.85660541</v>
      </c>
      <c r="AF2234" s="44">
        <f t="shared" si="731"/>
        <v>69.19386106</v>
      </c>
      <c r="AG2234" s="45">
        <f t="shared" si="5"/>
        <v>0.1932719639</v>
      </c>
      <c r="AH2234" s="45">
        <f t="shared" si="6"/>
        <v>0.2403258656</v>
      </c>
      <c r="AI2234" s="45" t="str">
        <f t="shared" si="7"/>
        <v/>
      </c>
      <c r="AJ2234" s="45" t="str">
        <f t="shared" si="8"/>
        <v/>
      </c>
      <c r="AK2234" s="45">
        <f t="shared" si="9"/>
        <v>0.009308521837</v>
      </c>
      <c r="AL2234" s="45">
        <f t="shared" si="10"/>
        <v>0.1454690943</v>
      </c>
      <c r="AM2234" s="45">
        <f t="shared" si="11"/>
        <v>0.259979333</v>
      </c>
    </row>
    <row r="2235">
      <c r="A2235" s="33" t="s">
        <v>227</v>
      </c>
      <c r="B2235" s="34" t="s">
        <v>236</v>
      </c>
      <c r="C2235" s="35" t="s">
        <v>57</v>
      </c>
      <c r="D2235" s="36" t="str">
        <f t="shared" si="1"/>
        <v>The Americas/Brazil-The Americas/2009</v>
      </c>
      <c r="E2235" s="37">
        <f t="array" ref="E2235:H2235">VLOOKUP(D2235, GDP!D:L,{6,7,8,9},0)</f>
        <v>1620000000000</v>
      </c>
      <c r="F2235" s="38">
        <v>0.083</v>
      </c>
      <c r="G2235" s="37">
        <v>714.0</v>
      </c>
      <c r="H2235" s="38">
        <v>0.473</v>
      </c>
      <c r="I2235" s="39">
        <f t="array" ref="I2235:J2235">VLOOKUP(D2235, ENERGY!I:M,{4,5},0)</f>
        <v>198976</v>
      </c>
      <c r="J2235" s="39">
        <v>321622.0</v>
      </c>
      <c r="K2235" s="40">
        <f t="array" ref="K2235:S2235">VLOOKUP(D2235, 'HUMAN RESOURCES'!D:V,{11,12,13,14,15,16,17,18,19},0)</f>
        <v>16</v>
      </c>
      <c r="L2235" s="40">
        <v>16.0</v>
      </c>
      <c r="M2235" s="40">
        <v>77.0</v>
      </c>
      <c r="N2235" s="41">
        <v>69.0</v>
      </c>
      <c r="O2235" s="42">
        <v>0.259</v>
      </c>
      <c r="P2235" s="42">
        <v>0.673</v>
      </c>
      <c r="Q2235" s="42">
        <v>0.067</v>
      </c>
      <c r="R2235" s="40">
        <v>1.93490922E8</v>
      </c>
      <c r="S2235" s="42">
        <v>0.84</v>
      </c>
      <c r="T2235" s="43">
        <f t="array" ref="T2235:U2235">VLOOKUP(D2235, TOURISM!D:H,{4,5},0)</f>
        <v>5635000000</v>
      </c>
      <c r="U2235" s="43">
        <v>1.2897E10</v>
      </c>
      <c r="V2235" s="38">
        <f t="array" ref="V2235:AA2235">VLOOKUP(D2235, BUSINESS!D:P,{8,9,10,11,12,13},0)</f>
        <v>0.656</v>
      </c>
      <c r="W2235" s="37">
        <v>119.0</v>
      </c>
      <c r="X2235" s="37"/>
      <c r="Y2235" s="37">
        <v>2600.0</v>
      </c>
      <c r="Z2235" s="38">
        <v>0.392</v>
      </c>
      <c r="AA2235" s="38">
        <v>0.875</v>
      </c>
      <c r="AB2235" s="44">
        <f t="shared" si="670"/>
        <v>8372.485816</v>
      </c>
      <c r="AC2235" s="44">
        <f t="shared" si="737"/>
        <v>1.028347986</v>
      </c>
      <c r="AD2235" s="44">
        <f t="shared" si="738"/>
        <v>1.662207181</v>
      </c>
      <c r="AE2235" s="44">
        <f t="shared" si="671"/>
        <v>29.12281332</v>
      </c>
      <c r="AF2235" s="44">
        <f t="shared" si="731"/>
        <v>66.65428986</v>
      </c>
      <c r="AG2235" s="45">
        <f t="shared" si="5"/>
        <v>-0.02693667289</v>
      </c>
      <c r="AH2235" s="45">
        <f t="shared" si="6"/>
        <v>0.1724137931</v>
      </c>
      <c r="AI2235" s="45">
        <f t="shared" si="7"/>
        <v>0.05206802456</v>
      </c>
      <c r="AJ2235" s="45">
        <f t="shared" si="8"/>
        <v>-0.02814130406</v>
      </c>
      <c r="AK2235" s="45">
        <f t="shared" si="9"/>
        <v>0.008997209598</v>
      </c>
      <c r="AL2235" s="45">
        <f t="shared" si="10"/>
        <v>-0.08581554945</v>
      </c>
      <c r="AM2235" s="45">
        <f t="shared" si="11"/>
        <v>-0.03670226183</v>
      </c>
    </row>
    <row r="2236">
      <c r="A2236" s="33" t="s">
        <v>227</v>
      </c>
      <c r="B2236" s="34" t="s">
        <v>236</v>
      </c>
      <c r="C2236" s="35" t="s">
        <v>58</v>
      </c>
      <c r="D2236" s="36" t="str">
        <f t="shared" si="1"/>
        <v>The Americas/Brazil-The Americas/2010</v>
      </c>
      <c r="E2236" s="37">
        <f t="array" ref="E2236:H2236">VLOOKUP(D2236, GDP!D:L,{6,7,8,9},0)</f>
        <v>2140000000000</v>
      </c>
      <c r="F2236" s="38">
        <v>0.088</v>
      </c>
      <c r="G2236" s="37">
        <v>733.0</v>
      </c>
      <c r="H2236" s="38">
        <v>0.447</v>
      </c>
      <c r="I2236" s="39">
        <f t="array" ref="I2236:J2236">VLOOKUP(D2236, ENERGY!I:M,{4,5},0)</f>
        <v>222818</v>
      </c>
      <c r="J2236" s="39">
        <v>347668.0</v>
      </c>
      <c r="K2236" s="40">
        <f t="array" ref="K2236:S2236">VLOOKUP(D2236, 'HUMAN RESOURCES'!D:V,{11,12,13,14,15,16,17,18,19},0)</f>
        <v>16</v>
      </c>
      <c r="L2236" s="40">
        <v>15.0</v>
      </c>
      <c r="M2236" s="40">
        <v>77.0</v>
      </c>
      <c r="N2236" s="41">
        <v>70.0</v>
      </c>
      <c r="O2236" s="42">
        <v>0.255</v>
      </c>
      <c r="P2236" s="42">
        <v>0.676</v>
      </c>
      <c r="Q2236" s="42">
        <v>0.069</v>
      </c>
      <c r="R2236" s="40">
        <v>1.95210154E8</v>
      </c>
      <c r="S2236" s="42">
        <v>0.843</v>
      </c>
      <c r="T2236" s="43">
        <f t="array" ref="T2236:U2236">VLOOKUP(D2236, TOURISM!D:H,{4,5},0)</f>
        <v>6180000000</v>
      </c>
      <c r="U2236" s="43">
        <v>1.934E10</v>
      </c>
      <c r="V2236" s="38">
        <f t="array" ref="V2236:AA2236">VLOOKUP(D2236, BUSINESS!D:P,{8,9,10,11,12,13},0)</f>
        <v>0.663</v>
      </c>
      <c r="W2236" s="37">
        <v>119.0</v>
      </c>
      <c r="X2236" s="37"/>
      <c r="Y2236" s="37">
        <v>2600.0</v>
      </c>
      <c r="Z2236" s="38">
        <v>0.407</v>
      </c>
      <c r="AA2236" s="38">
        <v>1.009</v>
      </c>
      <c r="AB2236" s="44">
        <f t="shared" si="670"/>
        <v>10962.5445</v>
      </c>
      <c r="AC2236" s="44">
        <f t="shared" si="737"/>
        <v>1.141426281</v>
      </c>
      <c r="AD2236" s="44">
        <f t="shared" si="738"/>
        <v>1.780993421</v>
      </c>
      <c r="AE2236" s="44">
        <f t="shared" si="671"/>
        <v>31.65818926</v>
      </c>
      <c r="AF2236" s="44">
        <f t="shared" si="731"/>
        <v>99.07271524</v>
      </c>
      <c r="AG2236" s="45">
        <f t="shared" si="5"/>
        <v>0.3093536066</v>
      </c>
      <c r="AH2236" s="45">
        <f t="shared" si="6"/>
        <v>0.02661064426</v>
      </c>
      <c r="AI2236" s="45">
        <f t="shared" si="7"/>
        <v>0.109961118</v>
      </c>
      <c r="AJ2236" s="45">
        <f t="shared" si="8"/>
        <v>0.07146295688</v>
      </c>
      <c r="AK2236" s="45">
        <f t="shared" si="9"/>
        <v>0.00888533675</v>
      </c>
      <c r="AL2236" s="45">
        <f t="shared" si="10"/>
        <v>0.08705807062</v>
      </c>
      <c r="AM2236" s="45">
        <f t="shared" si="11"/>
        <v>0.4863666758</v>
      </c>
    </row>
    <row r="2237">
      <c r="A2237" s="33" t="s">
        <v>227</v>
      </c>
      <c r="B2237" s="34" t="s">
        <v>236</v>
      </c>
      <c r="C2237" s="35" t="s">
        <v>59</v>
      </c>
      <c r="D2237" s="36" t="str">
        <f t="shared" si="1"/>
        <v>The Americas/Brazil-The Americas/2011</v>
      </c>
      <c r="E2237" s="37">
        <f t="array" ref="E2237:H2237">VLOOKUP(D2237, GDP!D:L,{6,7,8,9},0)</f>
        <v>2480000000000</v>
      </c>
      <c r="F2237" s="38">
        <v>0.09</v>
      </c>
      <c r="G2237" s="37">
        <v>989.0</v>
      </c>
      <c r="H2237" s="38">
        <v>0.4</v>
      </c>
      <c r="I2237" s="39" t="str">
        <f t="array" ref="I2237:J2237">VLOOKUP(D2237, ENERGY!I:M,{4,5},0)</f>
        <v/>
      </c>
      <c r="J2237" s="39"/>
      <c r="K2237" s="40">
        <f t="array" ref="K2237:S2237">VLOOKUP(D2237, 'HUMAN RESOURCES'!D:V,{11,12,13,14,15,16,17,18,19},0)</f>
        <v>15</v>
      </c>
      <c r="L2237" s="40">
        <v>14.0</v>
      </c>
      <c r="M2237" s="40">
        <v>77.0</v>
      </c>
      <c r="N2237" s="41">
        <v>70.0</v>
      </c>
      <c r="O2237" s="42">
        <v>0.25</v>
      </c>
      <c r="P2237" s="42">
        <v>0.679</v>
      </c>
      <c r="Q2237" s="42">
        <v>0.071</v>
      </c>
      <c r="R2237" s="40">
        <v>1.96935134E8</v>
      </c>
      <c r="S2237" s="42">
        <v>0.846</v>
      </c>
      <c r="T2237" s="43">
        <f t="array" ref="T2237:U2237">VLOOKUP(D2237, TOURISM!D:H,{4,5},0)</f>
        <v>6830000000</v>
      </c>
      <c r="U2237" s="43">
        <v>2.507E10</v>
      </c>
      <c r="V2237" s="38">
        <f t="array" ref="V2237:AA2237">VLOOKUP(D2237, BUSINESS!D:P,{8,9,10,11,12,13},0)</f>
        <v>0.663</v>
      </c>
      <c r="W2237" s="37">
        <v>119.0</v>
      </c>
      <c r="X2237" s="37"/>
      <c r="Y2237" s="37">
        <v>2600.0</v>
      </c>
      <c r="Z2237" s="38">
        <v>0.457</v>
      </c>
      <c r="AA2237" s="38">
        <v>1.19</v>
      </c>
      <c r="AB2237" s="44">
        <f t="shared" si="670"/>
        <v>12592.97897</v>
      </c>
      <c r="AC2237" s="44"/>
      <c r="AD2237" s="44"/>
      <c r="AE2237" s="44">
        <f t="shared" si="671"/>
        <v>34.6814703</v>
      </c>
      <c r="AF2237" s="44">
        <f t="shared" si="731"/>
        <v>127.3007995</v>
      </c>
      <c r="AG2237" s="45">
        <f t="shared" si="5"/>
        <v>0.1487277398</v>
      </c>
      <c r="AH2237" s="45">
        <f t="shared" si="6"/>
        <v>0.3492496589</v>
      </c>
      <c r="AI2237" s="45" t="str">
        <f t="shared" si="7"/>
        <v/>
      </c>
      <c r="AJ2237" s="45" t="str">
        <f t="shared" si="8"/>
        <v/>
      </c>
      <c r="AK2237" s="45">
        <f t="shared" si="9"/>
        <v>0.008836528042</v>
      </c>
      <c r="AL2237" s="45">
        <f t="shared" si="10"/>
        <v>0.09549759828</v>
      </c>
      <c r="AM2237" s="45">
        <f t="shared" si="11"/>
        <v>0.2849228887</v>
      </c>
    </row>
    <row r="2238">
      <c r="A2238" s="33" t="s">
        <v>227</v>
      </c>
      <c r="B2238" s="34" t="s">
        <v>236</v>
      </c>
      <c r="C2238" s="35" t="s">
        <v>60</v>
      </c>
      <c r="D2238" s="36" t="str">
        <f t="shared" si="1"/>
        <v>The Americas/Brazil-The Americas/2012</v>
      </c>
      <c r="E2238" s="37">
        <f t="array" ref="E2238:H2238">VLOOKUP(D2238, GDP!D:L,{6,7,8,9},0)</f>
        <v>2250000000000</v>
      </c>
      <c r="F2238" s="38">
        <v>0.089</v>
      </c>
      <c r="G2238" s="37">
        <v>1119.0</v>
      </c>
      <c r="H2238" s="38">
        <v>0.439</v>
      </c>
      <c r="I2238" s="39">
        <f t="array" ref="I2238:J2238">VLOOKUP(D2238, ENERGY!I:M,{4,5},0)</f>
        <v>200377</v>
      </c>
      <c r="J2238" s="39">
        <v>337630.0</v>
      </c>
      <c r="K2238" s="40">
        <f t="array" ref="K2238:S2238">VLOOKUP(D2238, 'HUMAN RESOURCES'!D:V,{11,12,13,14,15,16,17,18,19},0)</f>
        <v>15</v>
      </c>
      <c r="L2238" s="40">
        <v>13.0</v>
      </c>
      <c r="M2238" s="40">
        <v>77.0</v>
      </c>
      <c r="N2238" s="41">
        <v>70.0</v>
      </c>
      <c r="O2238" s="42">
        <v>0.246</v>
      </c>
      <c r="P2238" s="42">
        <v>0.681</v>
      </c>
      <c r="Q2238" s="42">
        <v>0.073</v>
      </c>
      <c r="R2238" s="40">
        <v>1.98656019E8</v>
      </c>
      <c r="S2238" s="42">
        <v>0.849</v>
      </c>
      <c r="T2238" s="43">
        <f t="array" ref="T2238:U2238">VLOOKUP(D2238, TOURISM!D:H,{4,5},0)</f>
        <v>6890000000</v>
      </c>
      <c r="U2238" s="43">
        <v>2.6202E10</v>
      </c>
      <c r="V2238" s="38">
        <f t="array" ref="V2238:AA2238">VLOOKUP(D2238, BUSINESS!D:P,{8,9,10,11,12,13},0)</f>
        <v>0.685</v>
      </c>
      <c r="W2238" s="37">
        <v>119.0</v>
      </c>
      <c r="X2238" s="37">
        <v>118.0</v>
      </c>
      <c r="Y2238" s="37">
        <v>2600.0</v>
      </c>
      <c r="Z2238" s="38">
        <v>0.486</v>
      </c>
      <c r="AA2238" s="38">
        <v>1.25</v>
      </c>
      <c r="AB2238" s="44">
        <f t="shared" si="670"/>
        <v>11326.11039</v>
      </c>
      <c r="AC2238" s="44">
        <f t="shared" ref="AC2238:AC2243" si="739">(I2238/R2238)*1000</f>
        <v>1.00866312</v>
      </c>
      <c r="AD2238" s="44">
        <f>J2238/R2238*1000</f>
        <v>1.699570955</v>
      </c>
      <c r="AE2238" s="44">
        <f t="shared" si="671"/>
        <v>34.68306691</v>
      </c>
      <c r="AF2238" s="44">
        <f t="shared" si="731"/>
        <v>131.8963308</v>
      </c>
      <c r="AG2238" s="45">
        <f t="shared" si="5"/>
        <v>-0.1006011829</v>
      </c>
      <c r="AH2238" s="45">
        <f t="shared" si="6"/>
        <v>0.131445905</v>
      </c>
      <c r="AI2238" s="45" t="str">
        <f t="shared" si="7"/>
        <v/>
      </c>
      <c r="AJ2238" s="45" t="str">
        <f t="shared" si="8"/>
        <v/>
      </c>
      <c r="AK2238" s="45">
        <f t="shared" si="9"/>
        <v>0.008738334116</v>
      </c>
      <c r="AL2238" s="45">
        <f t="shared" si="10"/>
        <v>0.00004603666067</v>
      </c>
      <c r="AM2238" s="45">
        <f t="shared" si="11"/>
        <v>0.03609978391</v>
      </c>
    </row>
    <row r="2239">
      <c r="A2239" s="33" t="s">
        <v>227</v>
      </c>
      <c r="B2239" s="34" t="s">
        <v>237</v>
      </c>
      <c r="C2239" s="35" t="s">
        <v>48</v>
      </c>
      <c r="D2239" s="36" t="str">
        <f t="shared" si="1"/>
        <v>The Americas/Canada-The Americas/2000</v>
      </c>
      <c r="E2239" s="37">
        <f t="array" ref="E2239:H2239">VLOOKUP(D2239, GDP!D:L,{6,7,8,9},0)</f>
        <v>739000000000</v>
      </c>
      <c r="F2239" s="38">
        <v>0.109</v>
      </c>
      <c r="G2239" s="37">
        <v>5741.0</v>
      </c>
      <c r="H2239" s="38">
        <v>0.03</v>
      </c>
      <c r="I2239" s="39">
        <f t="array" ref="I2239:J2239">VLOOKUP(D2239, ENERGY!I:M,{4,5},0)</f>
        <v>252651</v>
      </c>
      <c r="J2239" s="39"/>
      <c r="K2239" s="40">
        <f t="array" ref="K2239:S2239">VLOOKUP(D2239, 'HUMAN RESOURCES'!D:V,{11,12,13,14,15,16,17,18,19},0)</f>
        <v>11</v>
      </c>
      <c r="L2239" s="40">
        <v>5.0</v>
      </c>
      <c r="M2239" s="40">
        <v>82.0</v>
      </c>
      <c r="N2239" s="41">
        <v>77.0</v>
      </c>
      <c r="O2239" s="42">
        <v>0.192</v>
      </c>
      <c r="P2239" s="42">
        <v>0.683</v>
      </c>
      <c r="Q2239" s="42">
        <v>0.125</v>
      </c>
      <c r="R2239" s="40">
        <v>3.07697E7</v>
      </c>
      <c r="S2239" s="42">
        <v>0.795</v>
      </c>
      <c r="T2239" s="43">
        <f t="array" ref="T2239:U2239">VLOOKUP(D2239, TOURISM!D:H,{4,5},0)</f>
        <v>13035000000</v>
      </c>
      <c r="U2239" s="43">
        <v>1.5125E10</v>
      </c>
      <c r="V2239" s="38" t="str">
        <f t="array" ref="V2239:AA2239">VLOOKUP(D2239, BUSINESS!D:P,{8,9,10,11,12,13},0)</f>
        <v/>
      </c>
      <c r="W2239" s="37"/>
      <c r="X2239" s="37"/>
      <c r="Y2239" s="37"/>
      <c r="Z2239" s="38">
        <v>0.513</v>
      </c>
      <c r="AA2239" s="38">
        <v>0.284</v>
      </c>
      <c r="AB2239" s="44">
        <f t="shared" si="670"/>
        <v>24017.13374</v>
      </c>
      <c r="AC2239" s="44">
        <f t="shared" si="739"/>
        <v>8.211032282</v>
      </c>
      <c r="AD2239" s="44"/>
      <c r="AE2239" s="44">
        <f t="shared" si="671"/>
        <v>423.6310396</v>
      </c>
      <c r="AF2239" s="44">
        <f t="shared" si="731"/>
        <v>491.5550038</v>
      </c>
      <c r="AG2239" s="45" t="str">
        <f t="shared" si="5"/>
        <v/>
      </c>
      <c r="AH2239" s="45" t="str">
        <f t="shared" si="6"/>
        <v/>
      </c>
      <c r="AI2239" s="45" t="str">
        <f t="shared" si="7"/>
        <v/>
      </c>
      <c r="AJ2239" s="45" t="str">
        <f t="shared" si="8"/>
        <v/>
      </c>
      <c r="AK2239" s="45" t="str">
        <f t="shared" si="9"/>
        <v/>
      </c>
      <c r="AL2239" s="45" t="str">
        <f t="shared" si="10"/>
        <v/>
      </c>
      <c r="AM2239" s="45" t="str">
        <f t="shared" si="11"/>
        <v/>
      </c>
    </row>
    <row r="2240">
      <c r="A2240" s="33" t="s">
        <v>227</v>
      </c>
      <c r="B2240" s="34" t="s">
        <v>237</v>
      </c>
      <c r="C2240" s="35" t="s">
        <v>49</v>
      </c>
      <c r="D2240" s="36" t="str">
        <f t="shared" si="1"/>
        <v>The Americas/Canada-The Americas/2001</v>
      </c>
      <c r="E2240" s="37">
        <f t="array" ref="E2240:H2240">VLOOKUP(D2240, GDP!D:L,{6,7,8,9},0)</f>
        <v>733000000000</v>
      </c>
      <c r="F2240" s="38">
        <v>0.088</v>
      </c>
      <c r="G2240" s="37">
        <v>2090.0</v>
      </c>
      <c r="H2240" s="38">
        <v>0.073</v>
      </c>
      <c r="I2240" s="39">
        <f t="array" ref="I2240:J2240">VLOOKUP(D2240, ENERGY!I:M,{4,5},0)</f>
        <v>251845</v>
      </c>
      <c r="J2240" s="39"/>
      <c r="K2240" s="40">
        <f t="array" ref="K2240:S2240">VLOOKUP(D2240, 'HUMAN RESOURCES'!D:V,{11,12,13,14,15,16,17,18,19},0)</f>
        <v>11</v>
      </c>
      <c r="L2240" s="40">
        <v>5.0</v>
      </c>
      <c r="M2240" s="40">
        <v>82.0</v>
      </c>
      <c r="N2240" s="41">
        <v>77.0</v>
      </c>
      <c r="O2240" s="42">
        <v>0.189</v>
      </c>
      <c r="P2240" s="42">
        <v>0.685</v>
      </c>
      <c r="Q2240" s="42">
        <v>0.127</v>
      </c>
      <c r="R2240" s="40">
        <v>3.10819E7</v>
      </c>
      <c r="S2240" s="42">
        <v>0.798</v>
      </c>
      <c r="T2240" s="43">
        <f t="array" ref="T2240:U2240">VLOOKUP(D2240, TOURISM!D:H,{4,5},0)</f>
        <v>12680000000</v>
      </c>
      <c r="U2240" s="43">
        <v>1.4634E10</v>
      </c>
      <c r="V2240" s="38" t="str">
        <f t="array" ref="V2240:AA2240">VLOOKUP(D2240, BUSINESS!D:P,{8,9,10,11,12,13},0)</f>
        <v/>
      </c>
      <c r="W2240" s="37"/>
      <c r="X2240" s="37"/>
      <c r="Y2240" s="37"/>
      <c r="Z2240" s="38">
        <v>0.602</v>
      </c>
      <c r="AA2240" s="38">
        <v>0.344</v>
      </c>
      <c r="AB2240" s="44">
        <f t="shared" si="670"/>
        <v>23582.8569</v>
      </c>
      <c r="AC2240" s="44">
        <f t="shared" si="739"/>
        <v>8.102625644</v>
      </c>
      <c r="AD2240" s="44"/>
      <c r="AE2240" s="44">
        <f t="shared" si="671"/>
        <v>407.9544687</v>
      </c>
      <c r="AF2240" s="44">
        <f t="shared" si="731"/>
        <v>470.8206384</v>
      </c>
      <c r="AG2240" s="45">
        <f t="shared" si="5"/>
        <v>-0.0180819593</v>
      </c>
      <c r="AH2240" s="45">
        <f t="shared" si="6"/>
        <v>-0.6359519248</v>
      </c>
      <c r="AI2240" s="45">
        <f t="shared" si="7"/>
        <v>-0.01320255897</v>
      </c>
      <c r="AJ2240" s="45" t="str">
        <f t="shared" si="8"/>
        <v/>
      </c>
      <c r="AK2240" s="45">
        <f t="shared" si="9"/>
        <v>0.01014634527</v>
      </c>
      <c r="AL2240" s="45">
        <f t="shared" si="10"/>
        <v>-0.03700524627</v>
      </c>
      <c r="AM2240" s="45">
        <f t="shared" si="11"/>
        <v>-0.04218117047</v>
      </c>
    </row>
    <row r="2241">
      <c r="A2241" s="33" t="s">
        <v>227</v>
      </c>
      <c r="B2241" s="34" t="s">
        <v>237</v>
      </c>
      <c r="C2241" s="35" t="s">
        <v>50</v>
      </c>
      <c r="D2241" s="36" t="str">
        <f t="shared" si="1"/>
        <v>The Americas/Canada-The Americas/2002</v>
      </c>
      <c r="E2241" s="37">
        <f t="array" ref="E2241:H2241">VLOOKUP(D2241, GDP!D:L,{6,7,8,9},0)</f>
        <v>753000000000</v>
      </c>
      <c r="F2241" s="38">
        <v>0.093</v>
      </c>
      <c r="G2241" s="37">
        <v>2152.0</v>
      </c>
      <c r="H2241" s="38">
        <v>0.058</v>
      </c>
      <c r="I2241" s="39">
        <f t="array" ref="I2241:J2241">VLOOKUP(D2241, ENERGY!I:M,{4,5},0)</f>
        <v>250992</v>
      </c>
      <c r="J2241" s="39">
        <v>499137.0</v>
      </c>
      <c r="K2241" s="40">
        <f t="array" ref="K2241:S2241">VLOOKUP(D2241, 'HUMAN RESOURCES'!D:V,{11,12,13,14,15,16,17,18,19},0)</f>
        <v>11</v>
      </c>
      <c r="L2241" s="40">
        <v>5.0</v>
      </c>
      <c r="M2241" s="40">
        <v>82.0</v>
      </c>
      <c r="N2241" s="41">
        <v>77.0</v>
      </c>
      <c r="O2241" s="42">
        <v>0.186</v>
      </c>
      <c r="P2241" s="42">
        <v>0.687</v>
      </c>
      <c r="Q2241" s="42">
        <v>0.128</v>
      </c>
      <c r="R2241" s="40">
        <v>3.1362E7</v>
      </c>
      <c r="S2241" s="42">
        <v>0.799</v>
      </c>
      <c r="T2241" s="43">
        <f t="array" ref="T2241:U2241">VLOOKUP(D2241, TOURISM!D:H,{4,5},0)</f>
        <v>12744000000</v>
      </c>
      <c r="U2241" s="43">
        <v>1.4257E10</v>
      </c>
      <c r="V2241" s="38" t="str">
        <f t="array" ref="V2241:AA2241">VLOOKUP(D2241, BUSINESS!D:P,{8,9,10,11,12,13},0)</f>
        <v/>
      </c>
      <c r="W2241" s="37"/>
      <c r="X2241" s="37"/>
      <c r="Y2241" s="37"/>
      <c r="Z2241" s="38">
        <v>0.616</v>
      </c>
      <c r="AA2241" s="38">
        <v>0.379</v>
      </c>
      <c r="AB2241" s="44">
        <f t="shared" si="670"/>
        <v>24009.94835</v>
      </c>
      <c r="AC2241" s="44">
        <f t="shared" si="739"/>
        <v>8.003061029</v>
      </c>
      <c r="AD2241" s="44">
        <f t="shared" ref="AD2241:AD2243" si="740">J2241/R2241*1000</f>
        <v>15.91534341</v>
      </c>
      <c r="AE2241" s="44">
        <f t="shared" si="671"/>
        <v>406.3516357</v>
      </c>
      <c r="AF2241" s="44">
        <f t="shared" si="731"/>
        <v>454.5947325</v>
      </c>
      <c r="AG2241" s="45">
        <f t="shared" si="5"/>
        <v>0.0181102503</v>
      </c>
      <c r="AH2241" s="45">
        <f t="shared" si="6"/>
        <v>0.02966507177</v>
      </c>
      <c r="AI2241" s="45">
        <f t="shared" si="7"/>
        <v>-0.01228794455</v>
      </c>
      <c r="AJ2241" s="45" t="str">
        <f t="shared" si="8"/>
        <v/>
      </c>
      <c r="AK2241" s="45">
        <f t="shared" si="9"/>
        <v>0.009011675605</v>
      </c>
      <c r="AL2241" s="45">
        <f t="shared" si="10"/>
        <v>-0.003928950565</v>
      </c>
      <c r="AM2241" s="45">
        <f t="shared" si="11"/>
        <v>-0.03446303024</v>
      </c>
    </row>
    <row r="2242">
      <c r="A2242" s="33" t="s">
        <v>227</v>
      </c>
      <c r="B2242" s="34" t="s">
        <v>237</v>
      </c>
      <c r="C2242" s="35" t="s">
        <v>51</v>
      </c>
      <c r="D2242" s="36" t="str">
        <f t="shared" si="1"/>
        <v>The Americas/Canada-The Americas/2003</v>
      </c>
      <c r="E2242" s="37">
        <f t="array" ref="E2242:H2242">VLOOKUP(D2242, GDP!D:L,{6,7,8,9},0)</f>
        <v>888000000000</v>
      </c>
      <c r="F2242" s="38">
        <v>0.096</v>
      </c>
      <c r="G2242" s="37">
        <v>2254.0</v>
      </c>
      <c r="H2242" s="38">
        <v>0.042</v>
      </c>
      <c r="I2242" s="39">
        <f t="array" ref="I2242:J2242">VLOOKUP(D2242, ENERGY!I:M,{4,5},0)</f>
        <v>251326</v>
      </c>
      <c r="J2242" s="39">
        <v>513937.0</v>
      </c>
      <c r="K2242" s="40">
        <f t="array" ref="K2242:S2242">VLOOKUP(D2242, 'HUMAN RESOURCES'!D:V,{11,12,13,14,15,16,17,18,19},0)</f>
        <v>11</v>
      </c>
      <c r="L2242" s="40">
        <v>5.0</v>
      </c>
      <c r="M2242" s="40">
        <v>82.0</v>
      </c>
      <c r="N2242" s="41">
        <v>77.0</v>
      </c>
      <c r="O2242" s="42">
        <v>0.183</v>
      </c>
      <c r="P2242" s="42">
        <v>0.689</v>
      </c>
      <c r="Q2242" s="42">
        <v>0.129</v>
      </c>
      <c r="R2242" s="40">
        <v>3.1676E7</v>
      </c>
      <c r="S2242" s="42">
        <v>0.8</v>
      </c>
      <c r="T2242" s="43">
        <f t="array" ref="T2242:U2242">VLOOKUP(D2242, TOURISM!D:H,{4,5},0)</f>
        <v>12236000000</v>
      </c>
      <c r="U2242" s="43">
        <v>1.6309E10</v>
      </c>
      <c r="V2242" s="38" t="str">
        <f t="array" ref="V2242:AA2242">VLOOKUP(D2242, BUSINESS!D:P,{8,9,10,11,12,13},0)</f>
        <v/>
      </c>
      <c r="W2242" s="37">
        <v>3.0</v>
      </c>
      <c r="X2242" s="37"/>
      <c r="Y2242" s="37"/>
      <c r="Z2242" s="38">
        <v>0.642</v>
      </c>
      <c r="AA2242" s="38">
        <v>0.421</v>
      </c>
      <c r="AB2242" s="44">
        <f t="shared" si="670"/>
        <v>28033.84266</v>
      </c>
      <c r="AC2242" s="44">
        <f t="shared" si="739"/>
        <v>7.934272004</v>
      </c>
      <c r="AD2242" s="44">
        <f t="shared" si="740"/>
        <v>16.22480743</v>
      </c>
      <c r="AE2242" s="44">
        <f t="shared" si="671"/>
        <v>386.2861472</v>
      </c>
      <c r="AF2242" s="44">
        <f t="shared" si="731"/>
        <v>514.8693017</v>
      </c>
      <c r="AG2242" s="45">
        <f t="shared" si="5"/>
        <v>0.1675927934</v>
      </c>
      <c r="AH2242" s="45">
        <f t="shared" si="6"/>
        <v>0.04739776952</v>
      </c>
      <c r="AI2242" s="45">
        <f t="shared" si="7"/>
        <v>-0.008595339331</v>
      </c>
      <c r="AJ2242" s="45">
        <f t="shared" si="8"/>
        <v>0.01944438194</v>
      </c>
      <c r="AK2242" s="45">
        <f t="shared" si="9"/>
        <v>0.01001211657</v>
      </c>
      <c r="AL2242" s="45">
        <f t="shared" si="10"/>
        <v>-0.04937961788</v>
      </c>
      <c r="AM2242" s="45">
        <f t="shared" si="11"/>
        <v>0.132589678</v>
      </c>
    </row>
    <row r="2243">
      <c r="A2243" s="33" t="s">
        <v>227</v>
      </c>
      <c r="B2243" s="34" t="s">
        <v>237</v>
      </c>
      <c r="C2243" s="35" t="s">
        <v>52</v>
      </c>
      <c r="D2243" s="36" t="str">
        <f t="shared" si="1"/>
        <v>The Americas/Canada-The Americas/2004</v>
      </c>
      <c r="E2243" s="37">
        <f t="array" ref="E2243:H2243">VLOOKUP(D2243, GDP!D:L,{6,7,8,9},0)</f>
        <v>1020000000000</v>
      </c>
      <c r="F2243" s="38">
        <v>0.098</v>
      </c>
      <c r="G2243" s="37">
        <v>2680.0</v>
      </c>
      <c r="H2243" s="38">
        <v>0.047</v>
      </c>
      <c r="I2243" s="39">
        <f t="array" ref="I2243:J2243">VLOOKUP(D2243, ENERGY!I:M,{4,5},0)</f>
        <v>256301</v>
      </c>
      <c r="J2243" s="39">
        <v>535332.5</v>
      </c>
      <c r="K2243" s="40">
        <f t="array" ref="K2243:S2243">VLOOKUP(D2243, 'HUMAN RESOURCES'!D:V,{11,12,13,14,15,16,17,18,19},0)</f>
        <v>11</v>
      </c>
      <c r="L2243" s="40">
        <v>5.0</v>
      </c>
      <c r="M2243" s="40">
        <v>83.0</v>
      </c>
      <c r="N2243" s="41">
        <v>78.0</v>
      </c>
      <c r="O2243" s="42">
        <v>0.18</v>
      </c>
      <c r="P2243" s="42">
        <v>0.691</v>
      </c>
      <c r="Q2243" s="42">
        <v>0.13</v>
      </c>
      <c r="R2243" s="40">
        <v>3.1995E7</v>
      </c>
      <c r="S2243" s="42">
        <v>0.8</v>
      </c>
      <c r="T2243" s="43">
        <f t="array" ref="T2243:U2243">VLOOKUP(D2243, TOURISM!D:H,{4,5},0)</f>
        <v>15135000000</v>
      </c>
      <c r="U2243" s="43">
        <v>1.9267E10</v>
      </c>
      <c r="V2243" s="38" t="str">
        <f t="array" ref="V2243:AA2243">VLOOKUP(D2243, BUSINESS!D:P,{8,9,10,11,12,13},0)</f>
        <v/>
      </c>
      <c r="W2243" s="37">
        <v>3.0</v>
      </c>
      <c r="X2243" s="37"/>
      <c r="Y2243" s="37"/>
      <c r="Z2243" s="38">
        <v>0.66</v>
      </c>
      <c r="AA2243" s="38">
        <v>0.471</v>
      </c>
      <c r="AB2243" s="44">
        <f t="shared" si="670"/>
        <v>31879.98125</v>
      </c>
      <c r="AC2243" s="44">
        <f t="shared" si="739"/>
        <v>8.010657915</v>
      </c>
      <c r="AD2243" s="44">
        <f t="shared" si="740"/>
        <v>16.73175496</v>
      </c>
      <c r="AE2243" s="44">
        <f t="shared" si="671"/>
        <v>473.0426629</v>
      </c>
      <c r="AF2243" s="44">
        <f t="shared" si="731"/>
        <v>602.1878419</v>
      </c>
      <c r="AG2243" s="45">
        <f t="shared" si="5"/>
        <v>0.137196268</v>
      </c>
      <c r="AH2243" s="45">
        <f t="shared" si="6"/>
        <v>0.1889973381</v>
      </c>
      <c r="AI2243" s="45">
        <f t="shared" si="7"/>
        <v>0.009627337104</v>
      </c>
      <c r="AJ2243" s="45">
        <f t="shared" si="8"/>
        <v>0.03124521131</v>
      </c>
      <c r="AK2243" s="45">
        <f t="shared" si="9"/>
        <v>0.010070716</v>
      </c>
      <c r="AL2243" s="45">
        <f t="shared" si="10"/>
        <v>0.2245913199</v>
      </c>
      <c r="AM2243" s="45">
        <f t="shared" si="11"/>
        <v>0.1695936034</v>
      </c>
    </row>
    <row r="2244">
      <c r="A2244" s="33" t="s">
        <v>227</v>
      </c>
      <c r="B2244" s="34" t="s">
        <v>237</v>
      </c>
      <c r="C2244" s="35" t="s">
        <v>53</v>
      </c>
      <c r="D2244" s="36" t="str">
        <f t="shared" si="1"/>
        <v>The Americas/Canada-The Americas/2005</v>
      </c>
      <c r="E2244" s="37">
        <f t="array" ref="E2244:H2244">VLOOKUP(D2244, GDP!D:L,{6,7,8,9},0)</f>
        <v>1160000000000</v>
      </c>
      <c r="F2244" s="38">
        <v>0.098</v>
      </c>
      <c r="G2244" s="37">
        <v>3047.0</v>
      </c>
      <c r="H2244" s="38">
        <v>0.04</v>
      </c>
      <c r="I2244" s="39" t="str">
        <f t="array" ref="I2244:J2244">VLOOKUP(D2244, ENERGY!I:M,{4,5},0)</f>
        <v/>
      </c>
      <c r="J2244" s="39"/>
      <c r="K2244" s="40">
        <f t="array" ref="K2244:S2244">VLOOKUP(D2244, 'HUMAN RESOURCES'!D:V,{11,12,13,14,15,16,17,18,19},0)</f>
        <v>11</v>
      </c>
      <c r="L2244" s="40">
        <v>5.0</v>
      </c>
      <c r="M2244" s="40">
        <v>83.0</v>
      </c>
      <c r="N2244" s="41">
        <v>78.0</v>
      </c>
      <c r="O2244" s="42">
        <v>0.177</v>
      </c>
      <c r="P2244" s="42">
        <v>0.692</v>
      </c>
      <c r="Q2244" s="42">
        <v>0.131</v>
      </c>
      <c r="R2244" s="40">
        <v>3.2312E7</v>
      </c>
      <c r="S2244" s="42">
        <v>0.801</v>
      </c>
      <c r="T2244" s="43">
        <f t="array" ref="T2244:U2244">VLOOKUP(D2244, TOURISM!D:H,{4,5},0)</f>
        <v>15887000000</v>
      </c>
      <c r="U2244" s="43">
        <v>2.2739E10</v>
      </c>
      <c r="V2244" s="38">
        <f t="array" ref="V2244:AA2244">VLOOKUP(D2244, BUSINESS!D:P,{8,9,10,11,12,13},0)</f>
        <v>0.475</v>
      </c>
      <c r="W2244" s="37">
        <v>3.0</v>
      </c>
      <c r="X2244" s="37"/>
      <c r="Y2244" s="37">
        <v>119.0</v>
      </c>
      <c r="Z2244" s="38">
        <v>0.717</v>
      </c>
      <c r="AA2244" s="38">
        <v>0.528</v>
      </c>
      <c r="AB2244" s="44">
        <f t="shared" si="670"/>
        <v>35899.97524</v>
      </c>
      <c r="AC2244" s="44"/>
      <c r="AD2244" s="44"/>
      <c r="AE2244" s="44">
        <f t="shared" si="671"/>
        <v>491.6749195</v>
      </c>
      <c r="AF2244" s="44">
        <f t="shared" si="731"/>
        <v>703.7323595</v>
      </c>
      <c r="AG2244" s="45">
        <f t="shared" si="5"/>
        <v>0.1260977528</v>
      </c>
      <c r="AH2244" s="45">
        <f t="shared" si="6"/>
        <v>0.1369402985</v>
      </c>
      <c r="AI2244" s="45" t="str">
        <f t="shared" si="7"/>
        <v/>
      </c>
      <c r="AJ2244" s="45" t="str">
        <f t="shared" si="8"/>
        <v/>
      </c>
      <c r="AK2244" s="45">
        <f t="shared" si="9"/>
        <v>0.009907798093</v>
      </c>
      <c r="AL2244" s="45">
        <f t="shared" si="10"/>
        <v>0.03938811037</v>
      </c>
      <c r="AM2244" s="45">
        <f t="shared" si="11"/>
        <v>0.1686259844</v>
      </c>
    </row>
    <row r="2245">
      <c r="A2245" s="33" t="s">
        <v>227</v>
      </c>
      <c r="B2245" s="34" t="s">
        <v>237</v>
      </c>
      <c r="C2245" s="35" t="s">
        <v>54</v>
      </c>
      <c r="D2245" s="36" t="str">
        <f t="shared" si="1"/>
        <v>The Americas/Canada-The Americas/2006</v>
      </c>
      <c r="E2245" s="37">
        <f t="array" ref="E2245:H2245">VLOOKUP(D2245, GDP!D:L,{6,7,8,9},0)</f>
        <v>1310000000000</v>
      </c>
      <c r="F2245" s="38">
        <v>0.098</v>
      </c>
      <c r="G2245" s="37">
        <v>3452.0</v>
      </c>
      <c r="H2245" s="38">
        <v>0.044</v>
      </c>
      <c r="I2245" s="39">
        <f t="array" ref="I2245:J2245">VLOOKUP(D2245, ENERGY!I:M,{4,5},0)</f>
        <v>271967</v>
      </c>
      <c r="J2245" s="39">
        <v>561937.0</v>
      </c>
      <c r="K2245" s="40">
        <f t="array" ref="K2245:S2245">VLOOKUP(D2245, 'HUMAN RESOURCES'!D:V,{11,12,13,14,15,16,17,18,19},0)</f>
        <v>11</v>
      </c>
      <c r="L2245" s="40">
        <v>5.0</v>
      </c>
      <c r="M2245" s="40">
        <v>83.0</v>
      </c>
      <c r="N2245" s="41">
        <v>78.0</v>
      </c>
      <c r="O2245" s="42">
        <v>0.174</v>
      </c>
      <c r="P2245" s="42">
        <v>0.694</v>
      </c>
      <c r="Q2245" s="42">
        <v>0.133</v>
      </c>
      <c r="R2245" s="40">
        <v>3.2570505E7</v>
      </c>
      <c r="S2245" s="42">
        <v>0.802</v>
      </c>
      <c r="T2245" s="43">
        <f t="array" ref="T2245:U2245">VLOOKUP(D2245, TOURISM!D:H,{4,5},0)</f>
        <v>16837000000</v>
      </c>
      <c r="U2245" s="43">
        <v>2.6067E10</v>
      </c>
      <c r="V2245" s="38">
        <f t="array" ref="V2245:AA2245">VLOOKUP(D2245, BUSINESS!D:P,{8,9,10,11,12,13},0)</f>
        <v>0.45</v>
      </c>
      <c r="W2245" s="37">
        <v>3.0</v>
      </c>
      <c r="X2245" s="37"/>
      <c r="Y2245" s="37">
        <v>119.0</v>
      </c>
      <c r="Z2245" s="38">
        <v>0.724</v>
      </c>
      <c r="AA2245" s="38">
        <v>0.575</v>
      </c>
      <c r="AB2245" s="44">
        <f t="shared" si="670"/>
        <v>40220.43871</v>
      </c>
      <c r="AC2245" s="44">
        <f>(I2245/R2245)*1000</f>
        <v>8.350100804</v>
      </c>
      <c r="AD2245" s="44">
        <f>J2245/R2245*1000</f>
        <v>17.25294097</v>
      </c>
      <c r="AE2245" s="44">
        <f t="shared" si="671"/>
        <v>516.9400966</v>
      </c>
      <c r="AF2245" s="44">
        <f t="shared" si="731"/>
        <v>800.325325</v>
      </c>
      <c r="AG2245" s="45">
        <f t="shared" si="5"/>
        <v>0.1203472547</v>
      </c>
      <c r="AH2245" s="45">
        <f t="shared" si="6"/>
        <v>0.1329176239</v>
      </c>
      <c r="AI2245" s="45" t="str">
        <f t="shared" si="7"/>
        <v/>
      </c>
      <c r="AJ2245" s="45" t="str">
        <f t="shared" si="8"/>
        <v/>
      </c>
      <c r="AK2245" s="45">
        <f t="shared" si="9"/>
        <v>0.008000278534</v>
      </c>
      <c r="AL2245" s="45">
        <f t="shared" si="10"/>
        <v>0.05138593821</v>
      </c>
      <c r="AM2245" s="45">
        <f t="shared" si="11"/>
        <v>0.1372580985</v>
      </c>
    </row>
    <row r="2246">
      <c r="A2246" s="33" t="s">
        <v>227</v>
      </c>
      <c r="B2246" s="34" t="s">
        <v>237</v>
      </c>
      <c r="C2246" s="35" t="s">
        <v>55</v>
      </c>
      <c r="D2246" s="36" t="str">
        <f t="shared" si="1"/>
        <v>The Americas/Canada-The Americas/2007</v>
      </c>
      <c r="E2246" s="37">
        <f t="array" ref="E2246:H2246">VLOOKUP(D2246, GDP!D:L,{6,7,8,9},0)</f>
        <v>1460000000000</v>
      </c>
      <c r="F2246" s="38">
        <v>0.1</v>
      </c>
      <c r="G2246" s="37">
        <v>3904.0</v>
      </c>
      <c r="H2246" s="38">
        <v>0.058</v>
      </c>
      <c r="I2246" s="39" t="str">
        <f t="array" ref="I2246:J2246">VLOOKUP(D2246, ENERGY!I:M,{4,5},0)</f>
        <v/>
      </c>
      <c r="J2246" s="39"/>
      <c r="K2246" s="40">
        <f t="array" ref="K2246:S2246">VLOOKUP(D2246, 'HUMAN RESOURCES'!D:V,{11,12,13,14,15,16,17,18,19},0)</f>
        <v>11</v>
      </c>
      <c r="L2246" s="40">
        <v>5.0</v>
      </c>
      <c r="M2246" s="40">
        <v>83.0</v>
      </c>
      <c r="N2246" s="41">
        <v>78.0</v>
      </c>
      <c r="O2246" s="42">
        <v>0.171</v>
      </c>
      <c r="P2246" s="42">
        <v>0.695</v>
      </c>
      <c r="Q2246" s="42">
        <v>0.134</v>
      </c>
      <c r="R2246" s="40">
        <v>3.2887928E7</v>
      </c>
      <c r="S2246" s="42">
        <v>0.804</v>
      </c>
      <c r="T2246" s="43">
        <f t="array" ref="T2246:U2246">VLOOKUP(D2246, TOURISM!D:H,{4,5},0)</f>
        <v>17961000000</v>
      </c>
      <c r="U2246" s="43">
        <v>3.1099E10</v>
      </c>
      <c r="V2246" s="38">
        <f t="array" ref="V2246:AA2246">VLOOKUP(D2246, BUSINESS!D:P,{8,9,10,11,12,13},0)</f>
        <v>0.443</v>
      </c>
      <c r="W2246" s="37">
        <v>3.0</v>
      </c>
      <c r="X2246" s="37"/>
      <c r="Y2246" s="37">
        <v>119.0</v>
      </c>
      <c r="Z2246" s="38">
        <v>0.732</v>
      </c>
      <c r="AA2246" s="38">
        <v>0.615</v>
      </c>
      <c r="AB2246" s="44">
        <f t="shared" si="670"/>
        <v>44393.18889</v>
      </c>
      <c r="AC2246" s="44"/>
      <c r="AD2246" s="44"/>
      <c r="AE2246" s="44">
        <f t="shared" si="671"/>
        <v>546.1274423</v>
      </c>
      <c r="AF2246" s="44">
        <f t="shared" si="731"/>
        <v>945.6053297</v>
      </c>
      <c r="AG2246" s="45">
        <f t="shared" si="5"/>
        <v>0.1037470082</v>
      </c>
      <c r="AH2246" s="45">
        <f t="shared" si="6"/>
        <v>0.1309385863</v>
      </c>
      <c r="AI2246" s="45" t="str">
        <f t="shared" si="7"/>
        <v/>
      </c>
      <c r="AJ2246" s="45" t="str">
        <f t="shared" si="8"/>
        <v/>
      </c>
      <c r="AK2246" s="45">
        <f t="shared" si="9"/>
        <v>0.009745719325</v>
      </c>
      <c r="AL2246" s="45">
        <f t="shared" si="10"/>
        <v>0.05646175619</v>
      </c>
      <c r="AM2246" s="45">
        <f t="shared" si="11"/>
        <v>0.1815261871</v>
      </c>
    </row>
    <row r="2247">
      <c r="A2247" s="33" t="s">
        <v>227</v>
      </c>
      <c r="B2247" s="34" t="s">
        <v>237</v>
      </c>
      <c r="C2247" s="35" t="s">
        <v>56</v>
      </c>
      <c r="D2247" s="36" t="str">
        <f t="shared" si="1"/>
        <v>The Americas/Canada-The Americas/2008</v>
      </c>
      <c r="E2247" s="37">
        <f t="array" ref="E2247:H2247">VLOOKUP(D2247, GDP!D:L,{6,7,8,9},0)</f>
        <v>1540000000000</v>
      </c>
      <c r="F2247" s="38">
        <v>0.1</v>
      </c>
      <c r="G2247" s="37">
        <v>4330.0</v>
      </c>
      <c r="H2247" s="38">
        <v>0.061</v>
      </c>
      <c r="I2247" s="39" t="str">
        <f t="array" ref="I2247:J2247">VLOOKUP(D2247, ENERGY!I:M,{4,5},0)</f>
        <v/>
      </c>
      <c r="J2247" s="39"/>
      <c r="K2247" s="40">
        <f t="array" ref="K2247:S2247">VLOOKUP(D2247, 'HUMAN RESOURCES'!D:V,{11,12,13,14,15,16,17,18,19},0)</f>
        <v>11</v>
      </c>
      <c r="L2247" s="40">
        <v>5.0</v>
      </c>
      <c r="M2247" s="40">
        <v>83.0</v>
      </c>
      <c r="N2247" s="41">
        <v>78.0</v>
      </c>
      <c r="O2247" s="42">
        <v>0.168</v>
      </c>
      <c r="P2247" s="42">
        <v>0.695</v>
      </c>
      <c r="Q2247" s="42">
        <v>0.136</v>
      </c>
      <c r="R2247" s="40">
        <v>3.3245773E7</v>
      </c>
      <c r="S2247" s="42">
        <v>0.806</v>
      </c>
      <c r="T2247" s="43">
        <f t="array" ref="T2247:U2247">VLOOKUP(D2247, TOURISM!D:H,{4,5},0)</f>
        <v>18191000000</v>
      </c>
      <c r="U2247" s="43">
        <v>3.3844E10</v>
      </c>
      <c r="V2247" s="38">
        <f t="array" ref="V2247:AA2247">VLOOKUP(D2247, BUSINESS!D:P,{8,9,10,11,12,13},0)</f>
        <v>0.441</v>
      </c>
      <c r="W2247" s="37">
        <v>5.0</v>
      </c>
      <c r="X2247" s="37"/>
      <c r="Y2247" s="37">
        <v>119.0</v>
      </c>
      <c r="Z2247" s="38">
        <v>0.767</v>
      </c>
      <c r="AA2247" s="38">
        <v>0.662</v>
      </c>
      <c r="AB2247" s="44">
        <f t="shared" si="670"/>
        <v>46321.67825</v>
      </c>
      <c r="AC2247" s="44"/>
      <c r="AD2247" s="44"/>
      <c r="AE2247" s="44">
        <f t="shared" si="671"/>
        <v>547.1673045</v>
      </c>
      <c r="AF2247" s="44">
        <f t="shared" si="731"/>
        <v>1017.994077</v>
      </c>
      <c r="AG2247" s="45">
        <f t="shared" si="5"/>
        <v>0.04344110894</v>
      </c>
      <c r="AH2247" s="45">
        <f t="shared" si="6"/>
        <v>0.1091188525</v>
      </c>
      <c r="AI2247" s="45" t="str">
        <f t="shared" si="7"/>
        <v/>
      </c>
      <c r="AJ2247" s="45" t="str">
        <f t="shared" si="8"/>
        <v/>
      </c>
      <c r="AK2247" s="45">
        <f t="shared" si="9"/>
        <v>0.01088074019</v>
      </c>
      <c r="AL2247" s="45">
        <f t="shared" si="10"/>
        <v>0.001904065247</v>
      </c>
      <c r="AM2247" s="45">
        <f t="shared" si="11"/>
        <v>0.07655281229</v>
      </c>
    </row>
    <row r="2248">
      <c r="A2248" s="33" t="s">
        <v>227</v>
      </c>
      <c r="B2248" s="34" t="s">
        <v>237</v>
      </c>
      <c r="C2248" s="35" t="s">
        <v>57</v>
      </c>
      <c r="D2248" s="36" t="str">
        <f t="shared" si="1"/>
        <v>The Americas/Canada-The Americas/2009</v>
      </c>
      <c r="E2248" s="37">
        <f t="array" ref="E2248:H2248">VLOOKUP(D2248, GDP!D:L,{6,7,8,9},0)</f>
        <v>1370000000000</v>
      </c>
      <c r="F2248" s="38">
        <v>0.103</v>
      </c>
      <c r="G2248" s="37">
        <v>4623.0</v>
      </c>
      <c r="H2248" s="38">
        <v>0.047</v>
      </c>
      <c r="I2248" s="39">
        <f t="array" ref="I2248:J2248">VLOOKUP(D2248, ENERGY!I:M,{4,5},0)</f>
        <v>256744</v>
      </c>
      <c r="J2248" s="39">
        <v>543834.5</v>
      </c>
      <c r="K2248" s="40">
        <f t="array" ref="K2248:S2248">VLOOKUP(D2248, 'HUMAN RESOURCES'!D:V,{11,12,13,14,15,16,17,18,19},0)</f>
        <v>11</v>
      </c>
      <c r="L2248" s="40">
        <v>5.0</v>
      </c>
      <c r="M2248" s="40">
        <v>83.0</v>
      </c>
      <c r="N2248" s="41">
        <v>79.0</v>
      </c>
      <c r="O2248" s="42">
        <v>0.166</v>
      </c>
      <c r="P2248" s="42">
        <v>0.695</v>
      </c>
      <c r="Q2248" s="42">
        <v>0.139</v>
      </c>
      <c r="R2248" s="40">
        <v>3.3628571E7</v>
      </c>
      <c r="S2248" s="42">
        <v>0.808</v>
      </c>
      <c r="T2248" s="43">
        <f t="array" ref="T2248:U2248">VLOOKUP(D2248, TOURISM!D:H,{4,5},0)</f>
        <v>15568000000</v>
      </c>
      <c r="U2248" s="43">
        <v>3.0065E10</v>
      </c>
      <c r="V2248" s="38">
        <f t="array" ref="V2248:AA2248">VLOOKUP(D2248, BUSINESS!D:P,{8,9,10,11,12,13},0)</f>
        <v>0.423</v>
      </c>
      <c r="W2248" s="37">
        <v>5.0</v>
      </c>
      <c r="X2248" s="37"/>
      <c r="Y2248" s="37">
        <v>119.0</v>
      </c>
      <c r="Z2248" s="38">
        <v>0.803</v>
      </c>
      <c r="AA2248" s="38">
        <v>0.705</v>
      </c>
      <c r="AB2248" s="44">
        <f t="shared" si="670"/>
        <v>40739.16789</v>
      </c>
      <c r="AC2248" s="44">
        <f t="shared" ref="AC2248:AC2249" si="741">(I2248/R2248)*1000</f>
        <v>7.634698483</v>
      </c>
      <c r="AD2248" s="44">
        <f t="shared" ref="AD2248:AD2249" si="742">J2248/R2248*1000</f>
        <v>16.17179927</v>
      </c>
      <c r="AE2248" s="44">
        <f t="shared" si="671"/>
        <v>462.939683</v>
      </c>
      <c r="AF2248" s="44">
        <f t="shared" si="731"/>
        <v>894.0314472</v>
      </c>
      <c r="AG2248" s="45">
        <f t="shared" si="5"/>
        <v>-0.1205161506</v>
      </c>
      <c r="AH2248" s="45">
        <f t="shared" si="6"/>
        <v>0.06766743649</v>
      </c>
      <c r="AI2248" s="45" t="str">
        <f t="shared" si="7"/>
        <v/>
      </c>
      <c r="AJ2248" s="45" t="str">
        <f t="shared" si="8"/>
        <v/>
      </c>
      <c r="AK2248" s="45">
        <f t="shared" si="9"/>
        <v>0.01151418558</v>
      </c>
      <c r="AL2248" s="45">
        <f t="shared" si="10"/>
        <v>-0.1539339445</v>
      </c>
      <c r="AM2248" s="45">
        <f t="shared" si="11"/>
        <v>-0.1217714647</v>
      </c>
    </row>
    <row r="2249">
      <c r="A2249" s="33" t="s">
        <v>227</v>
      </c>
      <c r="B2249" s="34" t="s">
        <v>237</v>
      </c>
      <c r="C2249" s="35" t="s">
        <v>58</v>
      </c>
      <c r="D2249" s="36" t="str">
        <f t="shared" si="1"/>
        <v>The Americas/Canada-The Americas/2010</v>
      </c>
      <c r="E2249" s="37">
        <f t="array" ref="E2249:H2249">VLOOKUP(D2249, GDP!D:L,{6,7,8,9},0)</f>
        <v>1610000000000</v>
      </c>
      <c r="F2249" s="38">
        <v>0.114</v>
      </c>
      <c r="G2249" s="37">
        <v>4528.0</v>
      </c>
      <c r="H2249" s="38">
        <v>0.024</v>
      </c>
      <c r="I2249" s="39">
        <f t="array" ref="I2249:J2249">VLOOKUP(D2249, ENERGY!I:M,{4,5},0)</f>
        <v>268302</v>
      </c>
      <c r="J2249" s="39">
        <v>550233.0</v>
      </c>
      <c r="K2249" s="40">
        <f t="array" ref="K2249:S2249">VLOOKUP(D2249, 'HUMAN RESOURCES'!D:V,{11,12,13,14,15,16,17,18,19},0)</f>
        <v>11</v>
      </c>
      <c r="L2249" s="40">
        <v>5.0</v>
      </c>
      <c r="M2249" s="40">
        <v>83.0</v>
      </c>
      <c r="N2249" s="41">
        <v>79.0</v>
      </c>
      <c r="O2249" s="42">
        <v>0.165</v>
      </c>
      <c r="P2249" s="42">
        <v>0.694</v>
      </c>
      <c r="Q2249" s="42">
        <v>0.142</v>
      </c>
      <c r="R2249" s="40">
        <v>3.4005274E7</v>
      </c>
      <c r="S2249" s="42">
        <v>0.809</v>
      </c>
      <c r="T2249" s="43">
        <f t="array" ref="T2249:U2249">VLOOKUP(D2249, TOURISM!D:H,{4,5},0)</f>
        <v>18438000000</v>
      </c>
      <c r="U2249" s="43">
        <v>3.6975E10</v>
      </c>
      <c r="V2249" s="38">
        <f t="array" ref="V2249:AA2249">VLOOKUP(D2249, BUSINESS!D:P,{8,9,10,11,12,13},0)</f>
        <v>0.277</v>
      </c>
      <c r="W2249" s="37">
        <v>5.0</v>
      </c>
      <c r="X2249" s="37"/>
      <c r="Y2249" s="37">
        <v>131.0</v>
      </c>
      <c r="Z2249" s="38">
        <v>0.803</v>
      </c>
      <c r="AA2249" s="38">
        <v>0.757</v>
      </c>
      <c r="AB2249" s="44">
        <f t="shared" si="670"/>
        <v>47345.59704</v>
      </c>
      <c r="AC2249" s="44">
        <f t="shared" si="741"/>
        <v>7.890011414</v>
      </c>
      <c r="AD2249" s="44">
        <f t="shared" si="742"/>
        <v>16.1808136</v>
      </c>
      <c r="AE2249" s="44">
        <f t="shared" si="671"/>
        <v>542.2100113</v>
      </c>
      <c r="AF2249" s="44">
        <f t="shared" si="731"/>
        <v>1087.331336</v>
      </c>
      <c r="AG2249" s="45">
        <f t="shared" si="5"/>
        <v>0.1621640668</v>
      </c>
      <c r="AH2249" s="45">
        <f t="shared" si="6"/>
        <v>-0.02054942678</v>
      </c>
      <c r="AI2249" s="45">
        <f t="shared" si="7"/>
        <v>0.03344112825</v>
      </c>
      <c r="AJ2249" s="45">
        <f t="shared" si="8"/>
        <v>0.0005574103419</v>
      </c>
      <c r="AK2249" s="45">
        <f t="shared" si="9"/>
        <v>0.01120187355</v>
      </c>
      <c r="AL2249" s="45">
        <f t="shared" si="10"/>
        <v>0.1712325194</v>
      </c>
      <c r="AM2249" s="45">
        <f t="shared" si="11"/>
        <v>0.2162115092</v>
      </c>
    </row>
    <row r="2250">
      <c r="A2250" s="33" t="s">
        <v>227</v>
      </c>
      <c r="B2250" s="34" t="s">
        <v>237</v>
      </c>
      <c r="C2250" s="35" t="s">
        <v>59</v>
      </c>
      <c r="D2250" s="36" t="str">
        <f t="shared" si="1"/>
        <v>The Americas/Canada-The Americas/2011</v>
      </c>
      <c r="E2250" s="37">
        <f t="array" ref="E2250:H2250">VLOOKUP(D2250, GDP!D:L,{6,7,8,9},0)</f>
        <v>1780000000000</v>
      </c>
      <c r="F2250" s="38">
        <v>0.114</v>
      </c>
      <c r="G2250" s="37">
        <v>5273.0</v>
      </c>
      <c r="H2250" s="38">
        <v>0.026</v>
      </c>
      <c r="I2250" s="39" t="str">
        <f t="array" ref="I2250:J2250">VLOOKUP(D2250, ENERGY!I:M,{4,5},0)</f>
        <v/>
      </c>
      <c r="J2250" s="39"/>
      <c r="K2250" s="40">
        <f t="array" ref="K2250:S2250">VLOOKUP(D2250, 'HUMAN RESOURCES'!D:V,{11,12,13,14,15,16,17,18,19},0)</f>
        <v>11</v>
      </c>
      <c r="L2250" s="40">
        <v>5.0</v>
      </c>
      <c r="M2250" s="40">
        <v>83.0</v>
      </c>
      <c r="N2250" s="41">
        <v>79.0</v>
      </c>
      <c r="O2250" s="42">
        <v>0.164</v>
      </c>
      <c r="P2250" s="42">
        <v>0.691</v>
      </c>
      <c r="Q2250" s="42">
        <v>0.145</v>
      </c>
      <c r="R2250" s="40">
        <v>3.434278E7</v>
      </c>
      <c r="S2250" s="42">
        <v>0.811</v>
      </c>
      <c r="T2250" s="43">
        <f t="array" ref="T2250:U2250">VLOOKUP(D2250, TOURISM!D:H,{4,5},0)</f>
        <v>19989000000</v>
      </c>
      <c r="U2250" s="43">
        <v>4.1234E10</v>
      </c>
      <c r="V2250" s="38">
        <f t="array" ref="V2250:AA2250">VLOOKUP(D2250, BUSINESS!D:P,{8,9,10,11,12,13},0)</f>
        <v>0.261</v>
      </c>
      <c r="W2250" s="37">
        <v>5.0</v>
      </c>
      <c r="X2250" s="37"/>
      <c r="Y2250" s="37">
        <v>131.0</v>
      </c>
      <c r="Z2250" s="38">
        <v>0.83</v>
      </c>
      <c r="AA2250" s="38">
        <v>0.794</v>
      </c>
      <c r="AB2250" s="44">
        <f t="shared" si="670"/>
        <v>51830.39929</v>
      </c>
      <c r="AC2250" s="44"/>
      <c r="AD2250" s="44"/>
      <c r="AE2250" s="44">
        <f t="shared" si="671"/>
        <v>582.0437367</v>
      </c>
      <c r="AF2250" s="44">
        <f t="shared" si="731"/>
        <v>1200.659935</v>
      </c>
      <c r="AG2250" s="45">
        <f t="shared" si="5"/>
        <v>0.09472480078</v>
      </c>
      <c r="AH2250" s="45">
        <f t="shared" si="6"/>
        <v>0.1645318021</v>
      </c>
      <c r="AI2250" s="45" t="str">
        <f t="shared" si="7"/>
        <v/>
      </c>
      <c r="AJ2250" s="45" t="str">
        <f t="shared" si="8"/>
        <v/>
      </c>
      <c r="AK2250" s="45">
        <f t="shared" si="9"/>
        <v>0.0099251075</v>
      </c>
      <c r="AL2250" s="45">
        <f t="shared" si="10"/>
        <v>0.07346549228</v>
      </c>
      <c r="AM2250" s="45">
        <f t="shared" si="11"/>
        <v>0.104226371</v>
      </c>
    </row>
    <row r="2251">
      <c r="A2251" s="33" t="s">
        <v>227</v>
      </c>
      <c r="B2251" s="34" t="s">
        <v>237</v>
      </c>
      <c r="C2251" s="35" t="s">
        <v>60</v>
      </c>
      <c r="D2251" s="36" t="str">
        <f t="shared" si="1"/>
        <v>The Americas/Canada-The Americas/2012</v>
      </c>
      <c r="E2251" s="37">
        <f t="array" ref="E2251:H2251">VLOOKUP(D2251, GDP!D:L,{6,7,8,9},0)</f>
        <v>1820000000000</v>
      </c>
      <c r="F2251" s="38">
        <v>0.109</v>
      </c>
      <c r="G2251" s="37">
        <v>5656.0</v>
      </c>
      <c r="H2251" s="38">
        <v>0.03</v>
      </c>
      <c r="I2251" s="39">
        <f t="array" ref="I2251:J2251">VLOOKUP(D2251, ENERGY!I:M,{4,5},0)</f>
        <v>267619</v>
      </c>
      <c r="J2251" s="39">
        <v>552349.0</v>
      </c>
      <c r="K2251" s="40">
        <f t="array" ref="K2251:S2251">VLOOKUP(D2251, 'HUMAN RESOURCES'!D:V,{11,12,13,14,15,16,17,18,19},0)</f>
        <v>11</v>
      </c>
      <c r="L2251" s="40">
        <v>5.0</v>
      </c>
      <c r="M2251" s="40">
        <v>83.0</v>
      </c>
      <c r="N2251" s="41">
        <v>79.0</v>
      </c>
      <c r="O2251" s="42">
        <v>0.164</v>
      </c>
      <c r="P2251" s="42">
        <v>0.688</v>
      </c>
      <c r="Q2251" s="42">
        <v>0.148</v>
      </c>
      <c r="R2251" s="40">
        <v>3.4754312E7</v>
      </c>
      <c r="S2251" s="42">
        <v>0.813</v>
      </c>
      <c r="T2251" s="43">
        <f t="array" ref="T2251:U2251">VLOOKUP(D2251, TOURISM!D:H,{4,5},0)</f>
        <v>20696000000</v>
      </c>
      <c r="U2251" s="43">
        <v>4.301E10</v>
      </c>
      <c r="V2251" s="38">
        <f t="array" ref="V2251:AA2251">VLOOKUP(D2251, BUSINESS!D:P,{8,9,10,11,12,13},0)</f>
        <v>0.246</v>
      </c>
      <c r="W2251" s="37">
        <v>5.0</v>
      </c>
      <c r="X2251" s="37">
        <v>17.0</v>
      </c>
      <c r="Y2251" s="37">
        <v>131.0</v>
      </c>
      <c r="Z2251" s="38">
        <v>0.83</v>
      </c>
      <c r="AA2251" s="38">
        <v>0.801</v>
      </c>
      <c r="AB2251" s="44">
        <f t="shared" si="670"/>
        <v>52367.60262</v>
      </c>
      <c r="AC2251" s="44">
        <f>(I2251/R2251)*1000</f>
        <v>7.700310684</v>
      </c>
      <c r="AD2251" s="44">
        <f>J2251/R2251*1000</f>
        <v>15.89296315</v>
      </c>
      <c r="AE2251" s="44">
        <f t="shared" si="671"/>
        <v>595.4944526</v>
      </c>
      <c r="AF2251" s="44">
        <f t="shared" si="731"/>
        <v>1237.544279</v>
      </c>
      <c r="AG2251" s="45">
        <f t="shared" si="5"/>
        <v>0.01036463807</v>
      </c>
      <c r="AH2251" s="45">
        <f t="shared" si="6"/>
        <v>0.07263417409</v>
      </c>
      <c r="AI2251" s="45" t="str">
        <f t="shared" si="7"/>
        <v/>
      </c>
      <c r="AJ2251" s="45" t="str">
        <f t="shared" si="8"/>
        <v/>
      </c>
      <c r="AK2251" s="45">
        <f t="shared" si="9"/>
        <v>0.01198307184</v>
      </c>
      <c r="AL2251" s="45">
        <f t="shared" si="10"/>
        <v>0.02310945905</v>
      </c>
      <c r="AM2251" s="45">
        <f t="shared" si="11"/>
        <v>0.03072005936</v>
      </c>
    </row>
    <row r="2252">
      <c r="A2252" s="33" t="s">
        <v>227</v>
      </c>
      <c r="B2252" s="34" t="s">
        <v>238</v>
      </c>
      <c r="C2252" s="35" t="s">
        <v>48</v>
      </c>
      <c r="D2252" s="36" t="str">
        <f t="shared" si="1"/>
        <v>The Americas/Cayman Islands-The Americas/2000</v>
      </c>
      <c r="E2252" s="37" t="str">
        <f t="array" ref="E2252:H2252">VLOOKUP(D2252, GDP!D:L,{6,7,8,9},0)</f>
        <v/>
      </c>
      <c r="F2252" s="38"/>
      <c r="G2252" s="37"/>
      <c r="H2252" s="38"/>
      <c r="I2252" s="39" t="str">
        <f t="array" ref="I2252:J2252">VLOOKUP(D2252, ENERGY!I:M,{4,5},0)</f>
        <v/>
      </c>
      <c r="J2252" s="39"/>
      <c r="K2252" s="40" t="str">
        <f t="array" ref="K2252:S2252">VLOOKUP(D2252, 'HUMAN RESOURCES'!D:V,{11,12,13,14,15,16,17,18,19},0)</f>
        <v/>
      </c>
      <c r="L2252" s="40"/>
      <c r="M2252" s="40"/>
      <c r="N2252" s="41"/>
      <c r="O2252" s="42"/>
      <c r="P2252" s="42"/>
      <c r="Q2252" s="42"/>
      <c r="R2252" s="40">
        <v>41685.0</v>
      </c>
      <c r="S2252" s="42">
        <v>1.0</v>
      </c>
      <c r="T2252" s="43">
        <f t="array" ref="T2252:U2252">VLOOKUP(D2252, TOURISM!D:H,{4,5},0)</f>
        <v>559000000</v>
      </c>
      <c r="U2252" s="43"/>
      <c r="V2252" s="38" t="str">
        <f t="array" ref="V2252:AA2252">VLOOKUP(D2252, BUSINESS!D:P,{8,9,10,11,12,13},0)</f>
        <v/>
      </c>
      <c r="W2252" s="37"/>
      <c r="X2252" s="37"/>
      <c r="Y2252" s="37"/>
      <c r="Z2252" s="38"/>
      <c r="AA2252" s="38">
        <v>0.257</v>
      </c>
      <c r="AB2252" s="44"/>
      <c r="AC2252" s="44"/>
      <c r="AD2252" s="44"/>
      <c r="AE2252" s="44">
        <f t="shared" si="671"/>
        <v>13410.09956</v>
      </c>
      <c r="AF2252" s="44"/>
      <c r="AG2252" s="45" t="str">
        <f t="shared" si="5"/>
        <v/>
      </c>
      <c r="AH2252" s="45" t="str">
        <f t="shared" si="6"/>
        <v/>
      </c>
      <c r="AI2252" s="45" t="str">
        <f t="shared" si="7"/>
        <v/>
      </c>
      <c r="AJ2252" s="45" t="str">
        <f t="shared" si="8"/>
        <v/>
      </c>
      <c r="AK2252" s="45" t="str">
        <f t="shared" si="9"/>
        <v/>
      </c>
      <c r="AL2252" s="45" t="str">
        <f t="shared" si="10"/>
        <v/>
      </c>
      <c r="AM2252" s="45" t="str">
        <f t="shared" si="11"/>
        <v/>
      </c>
    </row>
    <row r="2253">
      <c r="A2253" s="33" t="s">
        <v>227</v>
      </c>
      <c r="B2253" s="34" t="s">
        <v>238</v>
      </c>
      <c r="C2253" s="35" t="s">
        <v>49</v>
      </c>
      <c r="D2253" s="36" t="str">
        <f t="shared" si="1"/>
        <v>The Americas/Cayman Islands-The Americas/2001</v>
      </c>
      <c r="E2253" s="37" t="str">
        <f t="array" ref="E2253:H2253">VLOOKUP(D2253, GDP!D:L,{6,7,8,9},0)</f>
        <v/>
      </c>
      <c r="F2253" s="38"/>
      <c r="G2253" s="37"/>
      <c r="H2253" s="38"/>
      <c r="I2253" s="39" t="str">
        <f t="array" ref="I2253:J2253">VLOOKUP(D2253, ENERGY!I:M,{4,5},0)</f>
        <v/>
      </c>
      <c r="J2253" s="39"/>
      <c r="K2253" s="40" t="str">
        <f t="array" ref="K2253:S2253">VLOOKUP(D2253, 'HUMAN RESOURCES'!D:V,{11,12,13,14,15,16,17,18,19},0)</f>
        <v/>
      </c>
      <c r="L2253" s="40"/>
      <c r="M2253" s="40"/>
      <c r="N2253" s="41"/>
      <c r="O2253" s="42"/>
      <c r="P2253" s="42"/>
      <c r="Q2253" s="42"/>
      <c r="R2253" s="40">
        <v>43317.0</v>
      </c>
      <c r="S2253" s="42">
        <v>1.0</v>
      </c>
      <c r="T2253" s="43">
        <f t="array" ref="T2253:U2253">VLOOKUP(D2253, TOURISM!D:H,{4,5},0)</f>
        <v>585000000</v>
      </c>
      <c r="U2253" s="43"/>
      <c r="V2253" s="38" t="str">
        <f t="array" ref="V2253:AA2253">VLOOKUP(D2253, BUSINESS!D:P,{8,9,10,11,12,13},0)</f>
        <v/>
      </c>
      <c r="W2253" s="37"/>
      <c r="X2253" s="37"/>
      <c r="Y2253" s="37"/>
      <c r="Z2253" s="38"/>
      <c r="AA2253" s="38">
        <v>0.392</v>
      </c>
      <c r="AB2253" s="44"/>
      <c r="AC2253" s="44"/>
      <c r="AD2253" s="44"/>
      <c r="AE2253" s="44">
        <f t="shared" si="671"/>
        <v>13505.09038</v>
      </c>
      <c r="AF2253" s="44"/>
      <c r="AG2253" s="45" t="str">
        <f t="shared" si="5"/>
        <v/>
      </c>
      <c r="AH2253" s="45" t="str">
        <f t="shared" si="6"/>
        <v/>
      </c>
      <c r="AI2253" s="45" t="str">
        <f t="shared" si="7"/>
        <v/>
      </c>
      <c r="AJ2253" s="45" t="str">
        <f t="shared" si="8"/>
        <v/>
      </c>
      <c r="AK2253" s="45">
        <f t="shared" si="9"/>
        <v>0.03915077366</v>
      </c>
      <c r="AL2253" s="45">
        <f t="shared" si="10"/>
        <v>0.007083528622</v>
      </c>
      <c r="AM2253" s="45" t="str">
        <f t="shared" si="11"/>
        <v/>
      </c>
    </row>
    <row r="2254">
      <c r="A2254" s="33" t="s">
        <v>227</v>
      </c>
      <c r="B2254" s="34" t="s">
        <v>238</v>
      </c>
      <c r="C2254" s="35" t="s">
        <v>50</v>
      </c>
      <c r="D2254" s="36" t="str">
        <f t="shared" si="1"/>
        <v>The Americas/Cayman Islands-The Americas/2002</v>
      </c>
      <c r="E2254" s="37" t="str">
        <f t="array" ref="E2254:H2254">VLOOKUP(D2254, GDP!D:L,{6,7,8,9},0)</f>
        <v/>
      </c>
      <c r="F2254" s="38"/>
      <c r="G2254" s="37"/>
      <c r="H2254" s="38"/>
      <c r="I2254" s="39" t="str">
        <f t="array" ref="I2254:J2254">VLOOKUP(D2254, ENERGY!I:M,{4,5},0)</f>
        <v/>
      </c>
      <c r="J2254" s="39">
        <v>590.0</v>
      </c>
      <c r="K2254" s="40" t="str">
        <f t="array" ref="K2254:S2254">VLOOKUP(D2254, 'HUMAN RESOURCES'!D:V,{11,12,13,14,15,16,17,18,19},0)</f>
        <v/>
      </c>
      <c r="L2254" s="40"/>
      <c r="M2254" s="40"/>
      <c r="N2254" s="41"/>
      <c r="O2254" s="42"/>
      <c r="P2254" s="42"/>
      <c r="Q2254" s="42"/>
      <c r="R2254" s="40">
        <v>44742.0</v>
      </c>
      <c r="S2254" s="42">
        <v>1.0</v>
      </c>
      <c r="T2254" s="43">
        <f t="array" ref="T2254:U2254">VLOOKUP(D2254, TOURISM!D:H,{4,5},0)</f>
        <v>607000000</v>
      </c>
      <c r="U2254" s="43"/>
      <c r="V2254" s="38" t="str">
        <f t="array" ref="V2254:AA2254">VLOOKUP(D2254, BUSINESS!D:P,{8,9,10,11,12,13},0)</f>
        <v/>
      </c>
      <c r="W2254" s="37"/>
      <c r="X2254" s="37"/>
      <c r="Y2254" s="37"/>
      <c r="Z2254" s="38"/>
      <c r="AA2254" s="38">
        <v>0.425</v>
      </c>
      <c r="AB2254" s="44"/>
      <c r="AC2254" s="44"/>
      <c r="AD2254" s="44">
        <f t="shared" ref="AD2254:AD2256" si="743">J2254/R2254*1000</f>
        <v>13.18671494</v>
      </c>
      <c r="AE2254" s="44">
        <f t="shared" si="671"/>
        <v>13566.67114</v>
      </c>
      <c r="AF2254" s="44"/>
      <c r="AG2254" s="45" t="str">
        <f t="shared" si="5"/>
        <v/>
      </c>
      <c r="AH2254" s="45" t="str">
        <f t="shared" si="6"/>
        <v/>
      </c>
      <c r="AI2254" s="45" t="str">
        <f t="shared" si="7"/>
        <v/>
      </c>
      <c r="AJ2254" s="45" t="str">
        <f t="shared" si="8"/>
        <v/>
      </c>
      <c r="AK2254" s="45">
        <f t="shared" si="9"/>
        <v>0.03289701503</v>
      </c>
      <c r="AL2254" s="45">
        <f t="shared" si="10"/>
        <v>0.004559818171</v>
      </c>
      <c r="AM2254" s="45" t="str">
        <f t="shared" si="11"/>
        <v/>
      </c>
    </row>
    <row r="2255">
      <c r="A2255" s="33" t="s">
        <v>227</v>
      </c>
      <c r="B2255" s="34" t="s">
        <v>238</v>
      </c>
      <c r="C2255" s="35" t="s">
        <v>51</v>
      </c>
      <c r="D2255" s="36" t="str">
        <f t="shared" si="1"/>
        <v>The Americas/Cayman Islands-The Americas/2003</v>
      </c>
      <c r="E2255" s="37" t="str">
        <f t="array" ref="E2255:H2255">VLOOKUP(D2255, GDP!D:L,{6,7,8,9},0)</f>
        <v/>
      </c>
      <c r="F2255" s="38"/>
      <c r="G2255" s="37"/>
      <c r="H2255" s="38"/>
      <c r="I2255" s="39" t="str">
        <f t="array" ref="I2255:J2255">VLOOKUP(D2255, ENERGY!I:M,{4,5},0)</f>
        <v/>
      </c>
      <c r="J2255" s="39">
        <v>587.0</v>
      </c>
      <c r="K2255" s="40" t="str">
        <f t="array" ref="K2255:S2255">VLOOKUP(D2255, 'HUMAN RESOURCES'!D:V,{11,12,13,14,15,16,17,18,19},0)</f>
        <v/>
      </c>
      <c r="L2255" s="40"/>
      <c r="M2255" s="40"/>
      <c r="N2255" s="41"/>
      <c r="O2255" s="42"/>
      <c r="P2255" s="42"/>
      <c r="Q2255" s="42"/>
      <c r="R2255" s="40">
        <v>46032.0</v>
      </c>
      <c r="S2255" s="42">
        <v>1.0</v>
      </c>
      <c r="T2255" s="43">
        <f t="array" ref="T2255:U2255">VLOOKUP(D2255, TOURISM!D:H,{4,5},0)</f>
        <v>518000000</v>
      </c>
      <c r="U2255" s="43"/>
      <c r="V2255" s="38" t="str">
        <f t="array" ref="V2255:AA2255">VLOOKUP(D2255, BUSINESS!D:P,{8,9,10,11,12,13},0)</f>
        <v/>
      </c>
      <c r="W2255" s="37"/>
      <c r="X2255" s="37"/>
      <c r="Y2255" s="37"/>
      <c r="Z2255" s="38"/>
      <c r="AA2255" s="38">
        <v>0.457</v>
      </c>
      <c r="AB2255" s="44"/>
      <c r="AC2255" s="44"/>
      <c r="AD2255" s="44">
        <f t="shared" si="743"/>
        <v>12.75199861</v>
      </c>
      <c r="AE2255" s="44">
        <f t="shared" si="671"/>
        <v>11253.04136</v>
      </c>
      <c r="AF2255" s="44"/>
      <c r="AG2255" s="45" t="str">
        <f t="shared" si="5"/>
        <v/>
      </c>
      <c r="AH2255" s="45" t="str">
        <f t="shared" si="6"/>
        <v/>
      </c>
      <c r="AI2255" s="45" t="str">
        <f t="shared" si="7"/>
        <v/>
      </c>
      <c r="AJ2255" s="45">
        <f t="shared" si="8"/>
        <v>-0.03296623425</v>
      </c>
      <c r="AK2255" s="45">
        <f t="shared" si="9"/>
        <v>0.02883196996</v>
      </c>
      <c r="AL2255" s="45">
        <f t="shared" si="10"/>
        <v>-0.170537765</v>
      </c>
      <c r="AM2255" s="45" t="str">
        <f t="shared" si="11"/>
        <v/>
      </c>
    </row>
    <row r="2256">
      <c r="A2256" s="33" t="s">
        <v>227</v>
      </c>
      <c r="B2256" s="34" t="s">
        <v>238</v>
      </c>
      <c r="C2256" s="35" t="s">
        <v>52</v>
      </c>
      <c r="D2256" s="36" t="str">
        <f t="shared" si="1"/>
        <v>The Americas/Cayman Islands-The Americas/2004</v>
      </c>
      <c r="E2256" s="37" t="str">
        <f t="array" ref="E2256:H2256">VLOOKUP(D2256, GDP!D:L,{6,7,8,9},0)</f>
        <v/>
      </c>
      <c r="F2256" s="38"/>
      <c r="G2256" s="37"/>
      <c r="H2256" s="38"/>
      <c r="I2256" s="39" t="str">
        <f t="array" ref="I2256:J2256">VLOOKUP(D2256, ENERGY!I:M,{4,5},0)</f>
        <v/>
      </c>
      <c r="J2256" s="39">
        <v>543.0</v>
      </c>
      <c r="K2256" s="40" t="str">
        <f t="array" ref="K2256:S2256">VLOOKUP(D2256, 'HUMAN RESOURCES'!D:V,{11,12,13,14,15,16,17,18,19},0)</f>
        <v/>
      </c>
      <c r="L2256" s="40"/>
      <c r="M2256" s="40"/>
      <c r="N2256" s="41"/>
      <c r="O2256" s="42"/>
      <c r="P2256" s="42"/>
      <c r="Q2256" s="42"/>
      <c r="R2256" s="40">
        <v>47299.0</v>
      </c>
      <c r="S2256" s="42">
        <v>1.0</v>
      </c>
      <c r="T2256" s="43">
        <f t="array" ref="T2256:U2256">VLOOKUP(D2256, TOURISM!D:H,{4,5},0)</f>
        <v>523000000</v>
      </c>
      <c r="U2256" s="43"/>
      <c r="V2256" s="38" t="str">
        <f t="array" ref="V2256:AA2256">VLOOKUP(D2256, BUSINESS!D:P,{8,9,10,11,12,13},0)</f>
        <v/>
      </c>
      <c r="W2256" s="37"/>
      <c r="X2256" s="37"/>
      <c r="Y2256" s="37"/>
      <c r="Z2256" s="38"/>
      <c r="AA2256" s="38">
        <v>0.715</v>
      </c>
      <c r="AB2256" s="44"/>
      <c r="AC2256" s="44"/>
      <c r="AD2256" s="44">
        <f t="shared" si="743"/>
        <v>11.48015814</v>
      </c>
      <c r="AE2256" s="44">
        <f t="shared" si="671"/>
        <v>11057.31622</v>
      </c>
      <c r="AF2256" s="44"/>
      <c r="AG2256" s="45" t="str">
        <f t="shared" si="5"/>
        <v/>
      </c>
      <c r="AH2256" s="45" t="str">
        <f t="shared" si="6"/>
        <v/>
      </c>
      <c r="AI2256" s="45" t="str">
        <f t="shared" si="7"/>
        <v/>
      </c>
      <c r="AJ2256" s="45">
        <f t="shared" si="8"/>
        <v>-0.0997365594</v>
      </c>
      <c r="AK2256" s="45">
        <f t="shared" si="9"/>
        <v>0.0275243309</v>
      </c>
      <c r="AL2256" s="45">
        <f t="shared" si="10"/>
        <v>-0.01739308813</v>
      </c>
      <c r="AM2256" s="45" t="str">
        <f t="shared" si="11"/>
        <v/>
      </c>
    </row>
    <row r="2257">
      <c r="A2257" s="33" t="s">
        <v>227</v>
      </c>
      <c r="B2257" s="34" t="s">
        <v>238</v>
      </c>
      <c r="C2257" s="35" t="s">
        <v>53</v>
      </c>
      <c r="D2257" s="36" t="str">
        <f t="shared" si="1"/>
        <v>The Americas/Cayman Islands-The Americas/2005</v>
      </c>
      <c r="E2257" s="37" t="str">
        <f t="array" ref="E2257:H2257">VLOOKUP(D2257, GDP!D:L,{6,7,8,9},0)</f>
        <v/>
      </c>
      <c r="F2257" s="38"/>
      <c r="G2257" s="37"/>
      <c r="H2257" s="38"/>
      <c r="I2257" s="39" t="str">
        <f t="array" ref="I2257:J2257">VLOOKUP(D2257, ENERGY!I:M,{4,5},0)</f>
        <v/>
      </c>
      <c r="J2257" s="39"/>
      <c r="K2257" s="40" t="str">
        <f t="array" ref="K2257:S2257">VLOOKUP(D2257, 'HUMAN RESOURCES'!D:V,{11,12,13,14,15,16,17,18,19},0)</f>
        <v/>
      </c>
      <c r="L2257" s="40"/>
      <c r="M2257" s="40"/>
      <c r="N2257" s="41"/>
      <c r="O2257" s="42"/>
      <c r="P2257" s="42"/>
      <c r="Q2257" s="42"/>
      <c r="R2257" s="40">
        <v>48623.0</v>
      </c>
      <c r="S2257" s="42">
        <v>1.0</v>
      </c>
      <c r="T2257" s="43">
        <f t="array" ref="T2257:U2257">VLOOKUP(D2257, TOURISM!D:H,{4,5},0)</f>
        <v>356000000</v>
      </c>
      <c r="U2257" s="43"/>
      <c r="V2257" s="38" t="str">
        <f t="array" ref="V2257:AA2257">VLOOKUP(D2257, BUSINESS!D:P,{8,9,10,11,12,13},0)</f>
        <v/>
      </c>
      <c r="W2257" s="37"/>
      <c r="X2257" s="37"/>
      <c r="Y2257" s="37"/>
      <c r="Z2257" s="38">
        <v>0.38</v>
      </c>
      <c r="AA2257" s="38">
        <v>1.665</v>
      </c>
      <c r="AB2257" s="44"/>
      <c r="AC2257" s="44"/>
      <c r="AD2257" s="44"/>
      <c r="AE2257" s="44">
        <f t="shared" si="671"/>
        <v>7321.637908</v>
      </c>
      <c r="AF2257" s="44"/>
      <c r="AG2257" s="45" t="str">
        <f t="shared" si="5"/>
        <v/>
      </c>
      <c r="AH2257" s="45" t="str">
        <f t="shared" si="6"/>
        <v/>
      </c>
      <c r="AI2257" s="45" t="str">
        <f t="shared" si="7"/>
        <v/>
      </c>
      <c r="AJ2257" s="45" t="str">
        <f t="shared" si="8"/>
        <v/>
      </c>
      <c r="AK2257" s="45">
        <f t="shared" si="9"/>
        <v>0.02799213514</v>
      </c>
      <c r="AL2257" s="45">
        <f t="shared" si="10"/>
        <v>-0.3378467468</v>
      </c>
      <c r="AM2257" s="45" t="str">
        <f t="shared" si="11"/>
        <v/>
      </c>
    </row>
    <row r="2258">
      <c r="A2258" s="33" t="s">
        <v>227</v>
      </c>
      <c r="B2258" s="34" t="s">
        <v>238</v>
      </c>
      <c r="C2258" s="35" t="s">
        <v>54</v>
      </c>
      <c r="D2258" s="36" t="str">
        <f t="shared" si="1"/>
        <v>The Americas/Cayman Islands-The Americas/2006</v>
      </c>
      <c r="E2258" s="37" t="str">
        <f t="array" ref="E2258:H2258">VLOOKUP(D2258, GDP!D:L,{6,7,8,9},0)</f>
        <v/>
      </c>
      <c r="F2258" s="38"/>
      <c r="G2258" s="37"/>
      <c r="H2258" s="38"/>
      <c r="I2258" s="39" t="str">
        <f t="array" ref="I2258:J2258">VLOOKUP(D2258, ENERGY!I:M,{4,5},0)</f>
        <v/>
      </c>
      <c r="J2258" s="39">
        <v>562.5</v>
      </c>
      <c r="K2258" s="40" t="str">
        <f t="array" ref="K2258:S2258">VLOOKUP(D2258, 'HUMAN RESOURCES'!D:V,{11,12,13,14,15,16,17,18,19},0)</f>
        <v/>
      </c>
      <c r="L2258" s="40"/>
      <c r="M2258" s="40"/>
      <c r="N2258" s="41"/>
      <c r="O2258" s="42"/>
      <c r="P2258" s="42"/>
      <c r="Q2258" s="42"/>
      <c r="R2258" s="40">
        <v>50026.0</v>
      </c>
      <c r="S2258" s="42">
        <v>1.0</v>
      </c>
      <c r="T2258" s="43">
        <f t="array" ref="T2258:U2258">VLOOKUP(D2258, TOURISM!D:H,{4,5},0)</f>
        <v>509000000</v>
      </c>
      <c r="U2258" s="43">
        <v>1.64E8</v>
      </c>
      <c r="V2258" s="38" t="str">
        <f t="array" ref="V2258:AA2258">VLOOKUP(D2258, BUSINESS!D:P,{8,9,10,11,12,13},0)</f>
        <v/>
      </c>
      <c r="W2258" s="37"/>
      <c r="X2258" s="37"/>
      <c r="Y2258" s="37"/>
      <c r="Z2258" s="38">
        <v>0.445</v>
      </c>
      <c r="AA2258" s="38">
        <v>1.85</v>
      </c>
      <c r="AB2258" s="44"/>
      <c r="AC2258" s="44"/>
      <c r="AD2258" s="44">
        <f>J2258/R2258*1000</f>
        <v>11.24415304</v>
      </c>
      <c r="AE2258" s="44">
        <f t="shared" si="671"/>
        <v>10174.70915</v>
      </c>
      <c r="AF2258" s="44">
        <f t="shared" ref="AF2258:AF2303" si="744">U2258/R2258</f>
        <v>3278.295286</v>
      </c>
      <c r="AG2258" s="45" t="str">
        <f t="shared" si="5"/>
        <v/>
      </c>
      <c r="AH2258" s="45" t="str">
        <f t="shared" si="6"/>
        <v/>
      </c>
      <c r="AI2258" s="45" t="str">
        <f t="shared" si="7"/>
        <v/>
      </c>
      <c r="AJ2258" s="45" t="str">
        <f t="shared" si="8"/>
        <v/>
      </c>
      <c r="AK2258" s="45">
        <f t="shared" si="9"/>
        <v>0.02885465726</v>
      </c>
      <c r="AL2258" s="45">
        <f t="shared" si="10"/>
        <v>0.3896766378</v>
      </c>
      <c r="AM2258" s="45" t="str">
        <f t="shared" si="11"/>
        <v/>
      </c>
    </row>
    <row r="2259">
      <c r="A2259" s="33" t="s">
        <v>227</v>
      </c>
      <c r="B2259" s="34" t="s">
        <v>238</v>
      </c>
      <c r="C2259" s="35" t="s">
        <v>55</v>
      </c>
      <c r="D2259" s="36" t="str">
        <f t="shared" si="1"/>
        <v>The Americas/Cayman Islands-The Americas/2007</v>
      </c>
      <c r="E2259" s="37" t="str">
        <f t="array" ref="E2259:H2259">VLOOKUP(D2259, GDP!D:L,{6,7,8,9},0)</f>
        <v/>
      </c>
      <c r="F2259" s="38"/>
      <c r="G2259" s="37"/>
      <c r="H2259" s="38"/>
      <c r="I2259" s="39" t="str">
        <f t="array" ref="I2259:J2259">VLOOKUP(D2259, ENERGY!I:M,{4,5},0)</f>
        <v/>
      </c>
      <c r="J2259" s="39"/>
      <c r="K2259" s="40">
        <f t="array" ref="K2259:S2259">VLOOKUP(D2259, 'HUMAN RESOURCES'!D:V,{11,12,13,14,15,16,17,18,19},0)</f>
        <v>14</v>
      </c>
      <c r="L2259" s="40"/>
      <c r="M2259" s="40"/>
      <c r="N2259" s="41"/>
      <c r="O2259" s="42"/>
      <c r="P2259" s="42"/>
      <c r="Q2259" s="42"/>
      <c r="R2259" s="40">
        <v>51472.0</v>
      </c>
      <c r="S2259" s="42">
        <v>1.0</v>
      </c>
      <c r="T2259" s="43">
        <f t="array" ref="T2259:U2259">VLOOKUP(D2259, TOURISM!D:H,{4,5},0)</f>
        <v>481000000</v>
      </c>
      <c r="U2259" s="43">
        <v>1.32E8</v>
      </c>
      <c r="V2259" s="38" t="str">
        <f t="array" ref="V2259:AA2259">VLOOKUP(D2259, BUSINESS!D:P,{8,9,10,11,12,13},0)</f>
        <v/>
      </c>
      <c r="W2259" s="37"/>
      <c r="X2259" s="37"/>
      <c r="Y2259" s="37"/>
      <c r="Z2259" s="38">
        <v>0.52</v>
      </c>
      <c r="AA2259" s="38">
        <v>1.972</v>
      </c>
      <c r="AB2259" s="44"/>
      <c r="AC2259" s="44"/>
      <c r="AD2259" s="44"/>
      <c r="AE2259" s="44">
        <f t="shared" si="671"/>
        <v>9344.88654</v>
      </c>
      <c r="AF2259" s="44">
        <f t="shared" si="744"/>
        <v>2564.501088</v>
      </c>
      <c r="AG2259" s="45" t="str">
        <f t="shared" si="5"/>
        <v/>
      </c>
      <c r="AH2259" s="45" t="str">
        <f t="shared" si="6"/>
        <v/>
      </c>
      <c r="AI2259" s="45" t="str">
        <f t="shared" si="7"/>
        <v/>
      </c>
      <c r="AJ2259" s="45" t="str">
        <f t="shared" si="8"/>
        <v/>
      </c>
      <c r="AK2259" s="45">
        <f t="shared" si="9"/>
        <v>0.02890496942</v>
      </c>
      <c r="AL2259" s="45">
        <f t="shared" si="10"/>
        <v>-0.08155737905</v>
      </c>
      <c r="AM2259" s="45">
        <f t="shared" si="11"/>
        <v>-0.217733345</v>
      </c>
    </row>
    <row r="2260">
      <c r="A2260" s="33" t="s">
        <v>227</v>
      </c>
      <c r="B2260" s="34" t="s">
        <v>238</v>
      </c>
      <c r="C2260" s="35" t="s">
        <v>56</v>
      </c>
      <c r="D2260" s="36" t="str">
        <f t="shared" si="1"/>
        <v>The Americas/Cayman Islands-The Americas/2008</v>
      </c>
      <c r="E2260" s="37" t="str">
        <f t="array" ref="E2260:H2260">VLOOKUP(D2260, GDP!D:L,{6,7,8,9},0)</f>
        <v/>
      </c>
      <c r="F2260" s="38"/>
      <c r="G2260" s="37"/>
      <c r="H2260" s="38"/>
      <c r="I2260" s="39" t="str">
        <f t="array" ref="I2260:J2260">VLOOKUP(D2260, ENERGY!I:M,{4,5},0)</f>
        <v/>
      </c>
      <c r="J2260" s="39"/>
      <c r="K2260" s="40">
        <f t="array" ref="K2260:S2260">VLOOKUP(D2260, 'HUMAN RESOURCES'!D:V,{11,12,13,14,15,16,17,18,19},0)</f>
        <v>14000</v>
      </c>
      <c r="L2260" s="40"/>
      <c r="M2260" s="40"/>
      <c r="N2260" s="41"/>
      <c r="O2260" s="42"/>
      <c r="P2260" s="42"/>
      <c r="Q2260" s="42"/>
      <c r="R2260" s="40">
        <v>52912.0</v>
      </c>
      <c r="S2260" s="42">
        <v>1.0</v>
      </c>
      <c r="T2260" s="43">
        <f t="array" ref="T2260:U2260">VLOOKUP(D2260, TOURISM!D:H,{4,5},0)</f>
        <v>518000000</v>
      </c>
      <c r="U2260" s="43">
        <v>1.3E8</v>
      </c>
      <c r="V2260" s="38" t="str">
        <f t="array" ref="V2260:AA2260">VLOOKUP(D2260, BUSINESS!D:P,{8,9,10,11,12,13},0)</f>
        <v/>
      </c>
      <c r="W2260" s="37"/>
      <c r="X2260" s="37"/>
      <c r="Y2260" s="37"/>
      <c r="Z2260" s="38">
        <v>0.61</v>
      </c>
      <c r="AA2260" s="38">
        <v>1.858</v>
      </c>
      <c r="AB2260" s="44"/>
      <c r="AC2260" s="44"/>
      <c r="AD2260" s="44"/>
      <c r="AE2260" s="44">
        <f t="shared" si="671"/>
        <v>9789.839734</v>
      </c>
      <c r="AF2260" s="44">
        <f t="shared" si="744"/>
        <v>2456.909586</v>
      </c>
      <c r="AG2260" s="45" t="str">
        <f t="shared" si="5"/>
        <v/>
      </c>
      <c r="AH2260" s="45" t="str">
        <f t="shared" si="6"/>
        <v/>
      </c>
      <c r="AI2260" s="45" t="str">
        <f t="shared" si="7"/>
        <v/>
      </c>
      <c r="AJ2260" s="45" t="str">
        <f t="shared" si="8"/>
        <v/>
      </c>
      <c r="AK2260" s="45">
        <f t="shared" si="9"/>
        <v>0.02797637551</v>
      </c>
      <c r="AL2260" s="45">
        <f t="shared" si="10"/>
        <v>0.04761461701</v>
      </c>
      <c r="AM2260" s="45">
        <f t="shared" si="11"/>
        <v>-0.04195416518</v>
      </c>
    </row>
    <row r="2261">
      <c r="A2261" s="33" t="s">
        <v>227</v>
      </c>
      <c r="B2261" s="34" t="s">
        <v>238</v>
      </c>
      <c r="C2261" s="35" t="s">
        <v>57</v>
      </c>
      <c r="D2261" s="36" t="str">
        <f t="shared" si="1"/>
        <v>The Americas/Cayman Islands-The Americas/2009</v>
      </c>
      <c r="E2261" s="37" t="str">
        <f t="array" ref="E2261:H2261">VLOOKUP(D2261, GDP!D:L,{6,7,8,9},0)</f>
        <v/>
      </c>
      <c r="F2261" s="38"/>
      <c r="G2261" s="37"/>
      <c r="H2261" s="38"/>
      <c r="I2261" s="39" t="str">
        <f t="array" ref="I2261:J2261">VLOOKUP(D2261, ENERGY!I:M,{4,5},0)</f>
        <v/>
      </c>
      <c r="J2261" s="39">
        <v>467.5</v>
      </c>
      <c r="K2261" s="40">
        <f t="array" ref="K2261:S2261">VLOOKUP(D2261, 'HUMAN RESOURCES'!D:V,{11,12,13,14,15,16,17,18,19},0)</f>
        <v>16</v>
      </c>
      <c r="L2261" s="40"/>
      <c r="M2261" s="40"/>
      <c r="N2261" s="41"/>
      <c r="O2261" s="42"/>
      <c r="P2261" s="42"/>
      <c r="Q2261" s="42"/>
      <c r="R2261" s="40">
        <v>54275.0</v>
      </c>
      <c r="S2261" s="42">
        <v>1.0</v>
      </c>
      <c r="T2261" s="43">
        <f t="array" ref="T2261:U2261">VLOOKUP(D2261, TOURISM!D:H,{4,5},0)</f>
        <v>458000000</v>
      </c>
      <c r="U2261" s="43">
        <v>1.2E8</v>
      </c>
      <c r="V2261" s="38" t="str">
        <f t="array" ref="V2261:AA2261">VLOOKUP(D2261, BUSINESS!D:P,{8,9,10,11,12,13},0)</f>
        <v/>
      </c>
      <c r="W2261" s="37"/>
      <c r="X2261" s="37"/>
      <c r="Y2261" s="37"/>
      <c r="Z2261" s="38">
        <v>0.645</v>
      </c>
      <c r="AA2261" s="38">
        <v>2.003</v>
      </c>
      <c r="AB2261" s="44"/>
      <c r="AC2261" s="44"/>
      <c r="AD2261" s="44">
        <f t="shared" ref="AD2261:AD2262" si="745">J2261/R2261*1000</f>
        <v>8.613542146</v>
      </c>
      <c r="AE2261" s="44">
        <f t="shared" si="671"/>
        <v>8438.5076</v>
      </c>
      <c r="AF2261" s="44">
        <f t="shared" si="744"/>
        <v>2210.96269</v>
      </c>
      <c r="AG2261" s="45" t="str">
        <f t="shared" si="5"/>
        <v/>
      </c>
      <c r="AH2261" s="45" t="str">
        <f t="shared" si="6"/>
        <v/>
      </c>
      <c r="AI2261" s="45" t="str">
        <f t="shared" si="7"/>
        <v/>
      </c>
      <c r="AJ2261" s="45" t="str">
        <f t="shared" si="8"/>
        <v/>
      </c>
      <c r="AK2261" s="45">
        <f t="shared" si="9"/>
        <v>0.02575975204</v>
      </c>
      <c r="AL2261" s="45">
        <f t="shared" si="10"/>
        <v>-0.1380341426</v>
      </c>
      <c r="AM2261" s="45">
        <f t="shared" si="11"/>
        <v>-0.1001041704</v>
      </c>
    </row>
    <row r="2262">
      <c r="A2262" s="33" t="s">
        <v>227</v>
      </c>
      <c r="B2262" s="34" t="s">
        <v>238</v>
      </c>
      <c r="C2262" s="35" t="s">
        <v>58</v>
      </c>
      <c r="D2262" s="36" t="str">
        <f t="shared" si="1"/>
        <v>The Americas/Cayman Islands-The Americas/2010</v>
      </c>
      <c r="E2262" s="37" t="str">
        <f t="array" ref="E2262:H2262">VLOOKUP(D2262, GDP!D:L,{6,7,8,9},0)</f>
        <v/>
      </c>
      <c r="F2262" s="38"/>
      <c r="G2262" s="37"/>
      <c r="H2262" s="38"/>
      <c r="I2262" s="39" t="str">
        <f t="array" ref="I2262:J2262">VLOOKUP(D2262, ENERGY!I:M,{4,5},0)</f>
        <v/>
      </c>
      <c r="J2262" s="39">
        <v>517.0</v>
      </c>
      <c r="K2262" s="40">
        <f t="array" ref="K2262:S2262">VLOOKUP(D2262, 'HUMAN RESOURCES'!D:V,{11,12,13,14,15,16,17,18,19},0)</f>
        <v>15</v>
      </c>
      <c r="L2262" s="40"/>
      <c r="M2262" s="40"/>
      <c r="N2262" s="41"/>
      <c r="O2262" s="42"/>
      <c r="P2262" s="42"/>
      <c r="Q2262" s="42"/>
      <c r="R2262" s="40">
        <v>55509.0</v>
      </c>
      <c r="S2262" s="42">
        <v>1.0</v>
      </c>
      <c r="T2262" s="43">
        <f t="array" ref="T2262:U2262">VLOOKUP(D2262, TOURISM!D:H,{4,5},0)</f>
        <v>465000000</v>
      </c>
      <c r="U2262" s="43">
        <v>1.29E8</v>
      </c>
      <c r="V2262" s="38" t="str">
        <f t="array" ref="V2262:AA2262">VLOOKUP(D2262, BUSINESS!D:P,{8,9,10,11,12,13},0)</f>
        <v/>
      </c>
      <c r="W2262" s="37"/>
      <c r="X2262" s="37"/>
      <c r="Y2262" s="37"/>
      <c r="Z2262" s="38">
        <v>0.66</v>
      </c>
      <c r="AA2262" s="38">
        <v>1.812</v>
      </c>
      <c r="AB2262" s="44"/>
      <c r="AC2262" s="44"/>
      <c r="AD2262" s="44">
        <f t="shared" si="745"/>
        <v>9.313804969</v>
      </c>
      <c r="AE2262" s="44">
        <f t="shared" si="671"/>
        <v>8377.019943</v>
      </c>
      <c r="AF2262" s="44">
        <f t="shared" si="744"/>
        <v>2323.947468</v>
      </c>
      <c r="AG2262" s="45" t="str">
        <f t="shared" si="5"/>
        <v/>
      </c>
      <c r="AH2262" s="45" t="str">
        <f t="shared" si="6"/>
        <v/>
      </c>
      <c r="AI2262" s="45" t="str">
        <f t="shared" si="7"/>
        <v/>
      </c>
      <c r="AJ2262" s="45">
        <f t="shared" si="8"/>
        <v>0.08129789234</v>
      </c>
      <c r="AK2262" s="45">
        <f t="shared" si="9"/>
        <v>0.02273606633</v>
      </c>
      <c r="AL2262" s="45">
        <f t="shared" si="10"/>
        <v>-0.007286555916</v>
      </c>
      <c r="AM2262" s="45">
        <f t="shared" si="11"/>
        <v>0.05110207354</v>
      </c>
    </row>
    <row r="2263">
      <c r="A2263" s="33" t="s">
        <v>227</v>
      </c>
      <c r="B2263" s="34" t="s">
        <v>238</v>
      </c>
      <c r="C2263" s="35" t="s">
        <v>59</v>
      </c>
      <c r="D2263" s="36" t="str">
        <f t="shared" si="1"/>
        <v>The Americas/Cayman Islands-The Americas/2011</v>
      </c>
      <c r="E2263" s="37" t="str">
        <f t="array" ref="E2263:H2263">VLOOKUP(D2263, GDP!D:L,{6,7,8,9},0)</f>
        <v/>
      </c>
      <c r="F2263" s="38"/>
      <c r="G2263" s="37"/>
      <c r="H2263" s="38"/>
      <c r="I2263" s="39" t="str">
        <f t="array" ref="I2263:J2263">VLOOKUP(D2263, ENERGY!I:M,{4,5},0)</f>
        <v/>
      </c>
      <c r="J2263" s="39"/>
      <c r="K2263" s="40">
        <f t="array" ref="K2263:S2263">VLOOKUP(D2263, 'HUMAN RESOURCES'!D:V,{11,12,13,14,15,16,17,18,19},0)</f>
        <v>15</v>
      </c>
      <c r="L2263" s="40"/>
      <c r="M2263" s="40"/>
      <c r="N2263" s="41"/>
      <c r="O2263" s="42"/>
      <c r="P2263" s="42"/>
      <c r="Q2263" s="42"/>
      <c r="R2263" s="40">
        <v>56601.0</v>
      </c>
      <c r="S2263" s="42">
        <v>1.0</v>
      </c>
      <c r="T2263" s="43">
        <f t="array" ref="T2263:U2263">VLOOKUP(D2263, TOURISM!D:H,{4,5},0)</f>
        <v>472000000</v>
      </c>
      <c r="U2263" s="43">
        <v>1.45E8</v>
      </c>
      <c r="V2263" s="38" t="str">
        <f t="array" ref="V2263:AA2263">VLOOKUP(D2263, BUSINESS!D:P,{8,9,10,11,12,13},0)</f>
        <v/>
      </c>
      <c r="W2263" s="37"/>
      <c r="X2263" s="37"/>
      <c r="Y2263" s="37"/>
      <c r="Z2263" s="38">
        <v>0.695</v>
      </c>
      <c r="AA2263" s="38">
        <v>1.71</v>
      </c>
      <c r="AB2263" s="44"/>
      <c r="AC2263" s="44"/>
      <c r="AD2263" s="44"/>
      <c r="AE2263" s="44">
        <f t="shared" si="671"/>
        <v>8339.075281</v>
      </c>
      <c r="AF2263" s="44">
        <f t="shared" si="744"/>
        <v>2561.792194</v>
      </c>
      <c r="AG2263" s="45" t="str">
        <f t="shared" si="5"/>
        <v/>
      </c>
      <c r="AH2263" s="45" t="str">
        <f t="shared" si="6"/>
        <v/>
      </c>
      <c r="AI2263" s="45" t="str">
        <f t="shared" si="7"/>
        <v/>
      </c>
      <c r="AJ2263" s="45" t="str">
        <f t="shared" si="8"/>
        <v/>
      </c>
      <c r="AK2263" s="45">
        <f t="shared" si="9"/>
        <v>0.01967248554</v>
      </c>
      <c r="AL2263" s="45">
        <f t="shared" si="10"/>
        <v>-0.004529613349</v>
      </c>
      <c r="AM2263" s="45">
        <f t="shared" si="11"/>
        <v>0.1023451389</v>
      </c>
    </row>
    <row r="2264">
      <c r="A2264" s="33" t="s">
        <v>227</v>
      </c>
      <c r="B2264" s="34" t="s">
        <v>238</v>
      </c>
      <c r="C2264" s="35" t="s">
        <v>60</v>
      </c>
      <c r="D2264" s="36" t="str">
        <f t="shared" si="1"/>
        <v>The Americas/Cayman Islands-The Americas/2012</v>
      </c>
      <c r="E2264" s="37" t="str">
        <f t="array" ref="E2264:H2264">VLOOKUP(D2264, GDP!D:L,{6,7,8,9},0)</f>
        <v/>
      </c>
      <c r="F2264" s="38"/>
      <c r="G2264" s="37"/>
      <c r="H2264" s="38"/>
      <c r="I2264" s="39" t="str">
        <f t="array" ref="I2264:J2264">VLOOKUP(D2264, ENERGY!I:M,{4,5},0)</f>
        <v/>
      </c>
      <c r="J2264" s="39">
        <v>499.0</v>
      </c>
      <c r="K2264" s="40">
        <f t="array" ref="K2264:S2264">VLOOKUP(D2264, 'HUMAN RESOURCES'!D:V,{11,12,13,14,15,16,17,18,19},0)</f>
        <v>13</v>
      </c>
      <c r="L2264" s="40"/>
      <c r="M2264" s="40"/>
      <c r="N2264" s="41"/>
      <c r="O2264" s="42"/>
      <c r="P2264" s="42"/>
      <c r="Q2264" s="42"/>
      <c r="R2264" s="40">
        <v>57570.0</v>
      </c>
      <c r="S2264" s="42">
        <v>1.0</v>
      </c>
      <c r="T2264" s="43">
        <f t="array" ref="T2264:U2264">VLOOKUP(D2264, TOURISM!D:H,{4,5},0)</f>
        <v>472000000</v>
      </c>
      <c r="U2264" s="43">
        <v>1.45E8</v>
      </c>
      <c r="V2264" s="38" t="str">
        <f t="array" ref="V2264:AA2264">VLOOKUP(D2264, BUSINESS!D:P,{8,9,10,11,12,13},0)</f>
        <v/>
      </c>
      <c r="W2264" s="37"/>
      <c r="X2264" s="37"/>
      <c r="Y2264" s="37"/>
      <c r="Z2264" s="38">
        <v>0.741</v>
      </c>
      <c r="AA2264" s="38">
        <v>1.717</v>
      </c>
      <c r="AB2264" s="44"/>
      <c r="AC2264" s="44"/>
      <c r="AD2264" s="44">
        <f>J2264/R2264*1000</f>
        <v>8.667708876</v>
      </c>
      <c r="AE2264" s="44">
        <f t="shared" si="671"/>
        <v>8198.714608</v>
      </c>
      <c r="AF2264" s="44">
        <f t="shared" si="744"/>
        <v>2518.67292</v>
      </c>
      <c r="AG2264" s="45" t="str">
        <f t="shared" si="5"/>
        <v/>
      </c>
      <c r="AH2264" s="45" t="str">
        <f t="shared" si="6"/>
        <v/>
      </c>
      <c r="AI2264" s="45" t="str">
        <f t="shared" si="7"/>
        <v/>
      </c>
      <c r="AJ2264" s="45" t="str">
        <f t="shared" si="8"/>
        <v/>
      </c>
      <c r="AK2264" s="45">
        <f t="shared" si="9"/>
        <v>0.01711983887</v>
      </c>
      <c r="AL2264" s="45">
        <f t="shared" si="10"/>
        <v>-0.01683168317</v>
      </c>
      <c r="AM2264" s="45">
        <f t="shared" si="11"/>
        <v>-0.01683168317</v>
      </c>
    </row>
    <row r="2265">
      <c r="A2265" s="33" t="s">
        <v>227</v>
      </c>
      <c r="B2265" s="34" t="s">
        <v>239</v>
      </c>
      <c r="C2265" s="35" t="s">
        <v>48</v>
      </c>
      <c r="D2265" s="36" t="str">
        <f t="shared" si="1"/>
        <v>The Americas/Chile-The Americas/2000</v>
      </c>
      <c r="E2265" s="37">
        <f t="array" ref="E2265:H2265">VLOOKUP(D2265, GDP!D:L,{6,7,8,9},0)</f>
        <v>79328640264</v>
      </c>
      <c r="F2265" s="38">
        <v>0.072</v>
      </c>
      <c r="G2265" s="37">
        <v>1103.0</v>
      </c>
      <c r="H2265" s="38">
        <v>0.101</v>
      </c>
      <c r="I2265" s="39">
        <f t="array" ref="I2265:J2265">VLOOKUP(D2265, ENERGY!I:M,{4,5},0)</f>
        <v>32720</v>
      </c>
      <c r="J2265" s="39"/>
      <c r="K2265" s="40">
        <f t="array" ref="K2265:S2265">VLOOKUP(D2265, 'HUMAN RESOURCES'!D:V,{11,12,13,14,15,16,17,18,19},0)</f>
        <v>17</v>
      </c>
      <c r="L2265" s="40">
        <v>9.0</v>
      </c>
      <c r="M2265" s="40">
        <v>80.0</v>
      </c>
      <c r="N2265" s="41">
        <v>74.0</v>
      </c>
      <c r="O2265" s="42">
        <v>0.278</v>
      </c>
      <c r="P2265" s="42">
        <v>0.65</v>
      </c>
      <c r="Q2265" s="42">
        <v>0.072</v>
      </c>
      <c r="R2265" s="40">
        <v>1.5454402E7</v>
      </c>
      <c r="S2265" s="42">
        <v>0.861</v>
      </c>
      <c r="T2265" s="43">
        <f t="array" ref="T2265:U2265">VLOOKUP(D2265, TOURISM!D:H,{4,5},0)</f>
        <v>1179000000</v>
      </c>
      <c r="U2265" s="43">
        <v>9.04E8</v>
      </c>
      <c r="V2265" s="38" t="str">
        <f t="array" ref="V2265:AA2265">VLOOKUP(D2265, BUSINESS!D:P,{8,9,10,11,12,13},0)</f>
        <v/>
      </c>
      <c r="W2265" s="37"/>
      <c r="X2265" s="37"/>
      <c r="Y2265" s="37"/>
      <c r="Z2265" s="38">
        <v>0.166</v>
      </c>
      <c r="AA2265" s="38">
        <v>0.22</v>
      </c>
      <c r="AB2265" s="44">
        <f t="shared" ref="AB2265:AB2316" si="746">E2265/R2265</f>
        <v>5133.077311</v>
      </c>
      <c r="AC2265" s="44">
        <f t="shared" ref="AC2265:AC2269" si="747">(I2265/R2265)*1000</f>
        <v>2.117196123</v>
      </c>
      <c r="AD2265" s="44"/>
      <c r="AE2265" s="44">
        <f t="shared" si="671"/>
        <v>76.28894344</v>
      </c>
      <c r="AF2265" s="44">
        <f t="shared" si="744"/>
        <v>58.49466062</v>
      </c>
      <c r="AG2265" s="45" t="str">
        <f t="shared" si="5"/>
        <v/>
      </c>
      <c r="AH2265" s="45" t="str">
        <f t="shared" si="6"/>
        <v/>
      </c>
      <c r="AI2265" s="45" t="str">
        <f t="shared" si="7"/>
        <v/>
      </c>
      <c r="AJ2265" s="45" t="str">
        <f t="shared" si="8"/>
        <v/>
      </c>
      <c r="AK2265" s="45" t="str">
        <f t="shared" si="9"/>
        <v/>
      </c>
      <c r="AL2265" s="45" t="str">
        <f t="shared" si="10"/>
        <v/>
      </c>
      <c r="AM2265" s="45" t="str">
        <f t="shared" si="11"/>
        <v/>
      </c>
    </row>
    <row r="2266">
      <c r="A2266" s="33" t="s">
        <v>227</v>
      </c>
      <c r="B2266" s="34" t="s">
        <v>239</v>
      </c>
      <c r="C2266" s="35" t="s">
        <v>49</v>
      </c>
      <c r="D2266" s="36" t="str">
        <f t="shared" si="1"/>
        <v>The Americas/Chile-The Americas/2001</v>
      </c>
      <c r="E2266" s="37">
        <f t="array" ref="E2266:H2266">VLOOKUP(D2266, GDP!D:L,{6,7,8,9},0)</f>
        <v>72336972322</v>
      </c>
      <c r="F2266" s="38">
        <v>0.077</v>
      </c>
      <c r="G2266" s="37">
        <v>390.0</v>
      </c>
      <c r="H2266" s="38">
        <v>0.148</v>
      </c>
      <c r="I2266" s="39">
        <f t="array" ref="I2266:J2266">VLOOKUP(D2266, ENERGY!I:M,{4,5},0)</f>
        <v>33574</v>
      </c>
      <c r="J2266" s="39"/>
      <c r="K2266" s="40">
        <f t="array" ref="K2266:S2266">VLOOKUP(D2266, 'HUMAN RESOURCES'!D:V,{11,12,13,14,15,16,17,18,19},0)</f>
        <v>16</v>
      </c>
      <c r="L2266" s="40">
        <v>9.0</v>
      </c>
      <c r="M2266" s="40">
        <v>80.0</v>
      </c>
      <c r="N2266" s="41">
        <v>74.0</v>
      </c>
      <c r="O2266" s="42">
        <v>0.273</v>
      </c>
      <c r="P2266" s="42">
        <v>0.654</v>
      </c>
      <c r="Q2266" s="42">
        <v>0.074</v>
      </c>
      <c r="R2266" s="40">
        <v>1.5639289E7</v>
      </c>
      <c r="S2266" s="42">
        <v>0.864</v>
      </c>
      <c r="T2266" s="43">
        <f t="array" ref="T2266:U2266">VLOOKUP(D2266, TOURISM!D:H,{4,5},0)</f>
        <v>1184000000</v>
      </c>
      <c r="U2266" s="43">
        <v>9.39E8</v>
      </c>
      <c r="V2266" s="38" t="str">
        <f t="array" ref="V2266:AA2266">VLOOKUP(D2266, BUSINESS!D:P,{8,9,10,11,12,13},0)</f>
        <v/>
      </c>
      <c r="W2266" s="37"/>
      <c r="X2266" s="37"/>
      <c r="Y2266" s="37"/>
      <c r="Z2266" s="38">
        <v>0.191</v>
      </c>
      <c r="AA2266" s="38">
        <v>0.326</v>
      </c>
      <c r="AB2266" s="44">
        <f t="shared" si="746"/>
        <v>4625.336377</v>
      </c>
      <c r="AC2266" s="44">
        <f t="shared" si="747"/>
        <v>2.146772785</v>
      </c>
      <c r="AD2266" s="44"/>
      <c r="AE2266" s="44">
        <f t="shared" si="671"/>
        <v>75.70676646</v>
      </c>
      <c r="AF2266" s="44">
        <f t="shared" si="744"/>
        <v>60.04109266</v>
      </c>
      <c r="AG2266" s="45">
        <f t="shared" si="5"/>
        <v>-0.09891550495</v>
      </c>
      <c r="AH2266" s="45">
        <f t="shared" si="6"/>
        <v>-0.6464188577</v>
      </c>
      <c r="AI2266" s="45">
        <f t="shared" si="7"/>
        <v>0.01396973167</v>
      </c>
      <c r="AJ2266" s="45" t="str">
        <f t="shared" si="8"/>
        <v/>
      </c>
      <c r="AK2266" s="45">
        <f t="shared" si="9"/>
        <v>0.01196338752</v>
      </c>
      <c r="AL2266" s="45">
        <f t="shared" si="10"/>
        <v>-0.00763121029</v>
      </c>
      <c r="AM2266" s="45">
        <f t="shared" si="11"/>
        <v>0.02643714878</v>
      </c>
    </row>
    <row r="2267">
      <c r="A2267" s="33" t="s">
        <v>227</v>
      </c>
      <c r="B2267" s="34" t="s">
        <v>239</v>
      </c>
      <c r="C2267" s="35" t="s">
        <v>50</v>
      </c>
      <c r="D2267" s="36" t="str">
        <f t="shared" si="1"/>
        <v>The Americas/Chile-The Americas/2002</v>
      </c>
      <c r="E2267" s="37">
        <f t="array" ref="E2267:H2267">VLOOKUP(D2267, GDP!D:L,{6,7,8,9},0)</f>
        <v>70984568429</v>
      </c>
      <c r="F2267" s="38">
        <v>0.077</v>
      </c>
      <c r="G2267" s="37">
        <v>348.0</v>
      </c>
      <c r="H2267" s="38">
        <v>0.119</v>
      </c>
      <c r="I2267" s="39">
        <f t="array" ref="I2267:J2267">VLOOKUP(D2267, ENERGY!I:M,{4,5},0)</f>
        <v>30920</v>
      </c>
      <c r="J2267" s="39">
        <v>72258.0</v>
      </c>
      <c r="K2267" s="40">
        <f t="array" ref="K2267:S2267">VLOOKUP(D2267, 'HUMAN RESOURCES'!D:V,{11,12,13,14,15,16,17,18,19},0)</f>
        <v>16</v>
      </c>
      <c r="L2267" s="40">
        <v>8.0</v>
      </c>
      <c r="M2267" s="40">
        <v>81.0</v>
      </c>
      <c r="N2267" s="41">
        <v>75.0</v>
      </c>
      <c r="O2267" s="42">
        <v>0.267</v>
      </c>
      <c r="P2267" s="42">
        <v>0.658</v>
      </c>
      <c r="Q2267" s="42">
        <v>0.075</v>
      </c>
      <c r="R2267" s="40">
        <v>1.5819522E7</v>
      </c>
      <c r="S2267" s="42">
        <v>0.866</v>
      </c>
      <c r="T2267" s="43">
        <f t="array" ref="T2267:U2267">VLOOKUP(D2267, TOURISM!D:H,{4,5},0)</f>
        <v>1221000000</v>
      </c>
      <c r="U2267" s="43">
        <v>9.32E8</v>
      </c>
      <c r="V2267" s="38" t="str">
        <f t="array" ref="V2267:AA2267">VLOOKUP(D2267, BUSINESS!D:P,{8,9,10,11,12,13},0)</f>
        <v/>
      </c>
      <c r="W2267" s="37"/>
      <c r="X2267" s="37"/>
      <c r="Y2267" s="37"/>
      <c r="Z2267" s="38">
        <v>0.221</v>
      </c>
      <c r="AA2267" s="38">
        <v>0.395</v>
      </c>
      <c r="AB2267" s="44">
        <f t="shared" si="746"/>
        <v>4487.150018</v>
      </c>
      <c r="AC2267" s="44">
        <f t="shared" si="747"/>
        <v>1.954547046</v>
      </c>
      <c r="AD2267" s="44">
        <f t="shared" ref="AD2267:AD2269" si="748">J2267/R2267*1000</f>
        <v>4.567647493</v>
      </c>
      <c r="AE2267" s="44">
        <f t="shared" si="671"/>
        <v>77.1831159</v>
      </c>
      <c r="AF2267" s="44">
        <f t="shared" si="744"/>
        <v>58.91454875</v>
      </c>
      <c r="AG2267" s="45">
        <f t="shared" si="5"/>
        <v>-0.02987595876</v>
      </c>
      <c r="AH2267" s="45">
        <f t="shared" si="6"/>
        <v>-0.1076923077</v>
      </c>
      <c r="AI2267" s="45">
        <f t="shared" si="7"/>
        <v>-0.08954172508</v>
      </c>
      <c r="AJ2267" s="45" t="str">
        <f t="shared" si="8"/>
        <v/>
      </c>
      <c r="AK2267" s="45">
        <f t="shared" si="9"/>
        <v>0.01152437301</v>
      </c>
      <c r="AL2267" s="45">
        <f t="shared" si="10"/>
        <v>0.01950089145</v>
      </c>
      <c r="AM2267" s="45">
        <f t="shared" si="11"/>
        <v>-0.01876288164</v>
      </c>
    </row>
    <row r="2268">
      <c r="A2268" s="33" t="s">
        <v>227</v>
      </c>
      <c r="B2268" s="34" t="s">
        <v>239</v>
      </c>
      <c r="C2268" s="35" t="s">
        <v>51</v>
      </c>
      <c r="D2268" s="36" t="str">
        <f t="shared" si="1"/>
        <v>The Americas/Chile-The Americas/2003</v>
      </c>
      <c r="E2268" s="37">
        <f t="array" ref="E2268:H2268">VLOOKUP(D2268, GDP!D:L,{6,7,8,9},0)</f>
        <v>77840186385</v>
      </c>
      <c r="F2268" s="38">
        <v>0.075</v>
      </c>
      <c r="G2268" s="37">
        <v>331.0</v>
      </c>
      <c r="H2268" s="38">
        <v>0.078</v>
      </c>
      <c r="I2268" s="39">
        <f t="array" ref="I2268:J2268">VLOOKUP(D2268, ENERGY!I:M,{4,5},0)</f>
        <v>29484</v>
      </c>
      <c r="J2268" s="39">
        <v>67267.0</v>
      </c>
      <c r="K2268" s="40">
        <f t="array" ref="K2268:S2268">VLOOKUP(D2268, 'HUMAN RESOURCES'!D:V,{11,12,13,14,15,16,17,18,19},0)</f>
        <v>16</v>
      </c>
      <c r="L2268" s="40">
        <v>8.0</v>
      </c>
      <c r="M2268" s="40">
        <v>81.0</v>
      </c>
      <c r="N2268" s="41">
        <v>75.0</v>
      </c>
      <c r="O2268" s="42">
        <v>0.261</v>
      </c>
      <c r="P2268" s="42">
        <v>0.662</v>
      </c>
      <c r="Q2268" s="42">
        <v>0.077</v>
      </c>
      <c r="R2268" s="40">
        <v>1.5995658E7</v>
      </c>
      <c r="S2268" s="42">
        <v>0.869</v>
      </c>
      <c r="T2268" s="43">
        <f t="array" ref="T2268:U2268">VLOOKUP(D2268, TOURISM!D:H,{4,5},0)</f>
        <v>1309000000</v>
      </c>
      <c r="U2268" s="43">
        <v>1.109E9</v>
      </c>
      <c r="V2268" s="38" t="str">
        <f t="array" ref="V2268:AA2268">VLOOKUP(D2268, BUSINESS!D:P,{8,9,10,11,12,13},0)</f>
        <v/>
      </c>
      <c r="W2268" s="37">
        <v>27.0</v>
      </c>
      <c r="X2268" s="37"/>
      <c r="Y2268" s="37"/>
      <c r="Z2268" s="38">
        <v>0.255</v>
      </c>
      <c r="AA2268" s="38">
        <v>0.454</v>
      </c>
      <c r="AB2268" s="44">
        <f t="shared" si="746"/>
        <v>4866.33225</v>
      </c>
      <c r="AC2268" s="44">
        <f t="shared" si="747"/>
        <v>1.843250212</v>
      </c>
      <c r="AD2268" s="44">
        <f t="shared" si="748"/>
        <v>4.205328721</v>
      </c>
      <c r="AE2268" s="44">
        <f t="shared" si="671"/>
        <v>81.83470789</v>
      </c>
      <c r="AF2268" s="44">
        <f t="shared" si="744"/>
        <v>69.33131479</v>
      </c>
      <c r="AG2268" s="45">
        <f t="shared" si="5"/>
        <v>0.08450402378</v>
      </c>
      <c r="AH2268" s="45">
        <f t="shared" si="6"/>
        <v>-0.04885057471</v>
      </c>
      <c r="AI2268" s="45">
        <f t="shared" si="7"/>
        <v>-0.05694252003</v>
      </c>
      <c r="AJ2268" s="45">
        <f t="shared" si="8"/>
        <v>-0.0793228401</v>
      </c>
      <c r="AK2268" s="45">
        <f t="shared" si="9"/>
        <v>0.01113409116</v>
      </c>
      <c r="AL2268" s="45">
        <f t="shared" si="10"/>
        <v>0.06026696306</v>
      </c>
      <c r="AM2268" s="45">
        <f t="shared" si="11"/>
        <v>0.1768114373</v>
      </c>
    </row>
    <row r="2269">
      <c r="A2269" s="33" t="s">
        <v>227</v>
      </c>
      <c r="B2269" s="34" t="s">
        <v>239</v>
      </c>
      <c r="C2269" s="35" t="s">
        <v>52</v>
      </c>
      <c r="D2269" s="36" t="str">
        <f t="shared" si="1"/>
        <v>The Americas/Chile-The Americas/2004</v>
      </c>
      <c r="E2269" s="37">
        <f t="array" ref="E2269:H2269">VLOOKUP(D2269, GDP!D:L,{6,7,8,9},0)</f>
        <v>101000000000</v>
      </c>
      <c r="F2269" s="38">
        <v>0.071</v>
      </c>
      <c r="G2269" s="37">
        <v>338.0</v>
      </c>
      <c r="H2269" s="38">
        <v>0.062</v>
      </c>
      <c r="I2269" s="39">
        <f t="array" ref="I2269:J2269">VLOOKUP(D2269, ENERGY!I:M,{4,5},0)</f>
        <v>27503.5</v>
      </c>
      <c r="J2269" s="39">
        <v>61990.5</v>
      </c>
      <c r="K2269" s="40">
        <f t="array" ref="K2269:S2269">VLOOKUP(D2269, 'HUMAN RESOURCES'!D:V,{11,12,13,14,15,16,17,18,19},0)</f>
        <v>15</v>
      </c>
      <c r="L2269" s="40">
        <v>8.0</v>
      </c>
      <c r="M2269" s="40">
        <v>81.0</v>
      </c>
      <c r="N2269" s="41">
        <v>75.0</v>
      </c>
      <c r="O2269" s="42">
        <v>0.255</v>
      </c>
      <c r="P2269" s="42">
        <v>0.667</v>
      </c>
      <c r="Q2269" s="42">
        <v>0.079</v>
      </c>
      <c r="R2269" s="40">
        <v>1.6168241E7</v>
      </c>
      <c r="S2269" s="42">
        <v>0.872</v>
      </c>
      <c r="T2269" s="43">
        <f t="array" ref="T2269:U2269">VLOOKUP(D2269, TOURISM!D:H,{4,5},0)</f>
        <v>1571000000</v>
      </c>
      <c r="U2269" s="43">
        <v>1.251E9</v>
      </c>
      <c r="V2269" s="38" t="str">
        <f t="array" ref="V2269:AA2269">VLOOKUP(D2269, BUSINESS!D:P,{8,9,10,11,12,13},0)</f>
        <v/>
      </c>
      <c r="W2269" s="37">
        <v>27.0</v>
      </c>
      <c r="X2269" s="37"/>
      <c r="Y2269" s="37"/>
      <c r="Z2269" s="38">
        <v>0.282</v>
      </c>
      <c r="AA2269" s="38">
        <v>0.573</v>
      </c>
      <c r="AB2269" s="44">
        <f t="shared" si="746"/>
        <v>6246.814357</v>
      </c>
      <c r="AC2269" s="44">
        <f t="shared" si="747"/>
        <v>1.701081769</v>
      </c>
      <c r="AD2269" s="44">
        <f t="shared" si="748"/>
        <v>3.834090548</v>
      </c>
      <c r="AE2269" s="44">
        <f t="shared" si="671"/>
        <v>97.16579559</v>
      </c>
      <c r="AF2269" s="44">
        <f t="shared" si="744"/>
        <v>77.37390852</v>
      </c>
      <c r="AG2269" s="45">
        <f t="shared" si="5"/>
        <v>0.2836802001</v>
      </c>
      <c r="AH2269" s="45">
        <f t="shared" si="6"/>
        <v>0.02114803625</v>
      </c>
      <c r="AI2269" s="45">
        <f t="shared" si="7"/>
        <v>-0.07712921567</v>
      </c>
      <c r="AJ2269" s="45">
        <f t="shared" si="8"/>
        <v>-0.088278039</v>
      </c>
      <c r="AK2269" s="45">
        <f t="shared" si="9"/>
        <v>0.01078936546</v>
      </c>
      <c r="AL2269" s="45">
        <f t="shared" si="10"/>
        <v>0.1873421203</v>
      </c>
      <c r="AM2269" s="45">
        <f t="shared" si="11"/>
        <v>0.1160023253</v>
      </c>
    </row>
    <row r="2270">
      <c r="A2270" s="33" t="s">
        <v>227</v>
      </c>
      <c r="B2270" s="34" t="s">
        <v>239</v>
      </c>
      <c r="C2270" s="35" t="s">
        <v>53</v>
      </c>
      <c r="D2270" s="36" t="str">
        <f t="shared" si="1"/>
        <v>The Americas/Chile-The Americas/2005</v>
      </c>
      <c r="E2270" s="37">
        <f t="array" ref="E2270:H2270">VLOOKUP(D2270, GDP!D:L,{6,7,8,9},0)</f>
        <v>124000000000</v>
      </c>
      <c r="F2270" s="38">
        <v>0.067</v>
      </c>
      <c r="G2270" s="37">
        <v>414.0</v>
      </c>
      <c r="H2270" s="38">
        <v>0.051</v>
      </c>
      <c r="I2270" s="39" t="str">
        <f t="array" ref="I2270:J2270">VLOOKUP(D2270, ENERGY!I:M,{4,5},0)</f>
        <v/>
      </c>
      <c r="J2270" s="39"/>
      <c r="K2270" s="40">
        <f t="array" ref="K2270:S2270">VLOOKUP(D2270, 'HUMAN RESOURCES'!D:V,{11,12,13,14,15,16,17,18,19},0)</f>
        <v>15</v>
      </c>
      <c r="L2270" s="40">
        <v>8.0</v>
      </c>
      <c r="M2270" s="40">
        <v>81.0</v>
      </c>
      <c r="N2270" s="41">
        <v>75.0</v>
      </c>
      <c r="O2270" s="42">
        <v>0.249</v>
      </c>
      <c r="P2270" s="42">
        <v>0.671</v>
      </c>
      <c r="Q2270" s="42">
        <v>0.08</v>
      </c>
      <c r="R2270" s="40">
        <v>1.6337749E7</v>
      </c>
      <c r="S2270" s="42">
        <v>0.874</v>
      </c>
      <c r="T2270" s="43">
        <f t="array" ref="T2270:U2270">VLOOKUP(D2270, TOURISM!D:H,{4,5},0)</f>
        <v>1682000000</v>
      </c>
      <c r="U2270" s="43">
        <v>1.355E9</v>
      </c>
      <c r="V2270" s="38">
        <f t="array" ref="V2270:AA2270">VLOOKUP(D2270, BUSINESS!D:P,{8,9,10,11,12,13},0)</f>
        <v>0.253</v>
      </c>
      <c r="W2270" s="37">
        <v>27.0</v>
      </c>
      <c r="X2270" s="37"/>
      <c r="Y2270" s="37">
        <v>316.0</v>
      </c>
      <c r="Z2270" s="38">
        <v>0.312</v>
      </c>
      <c r="AA2270" s="38">
        <v>0.647</v>
      </c>
      <c r="AB2270" s="44">
        <f t="shared" si="746"/>
        <v>7589.78486</v>
      </c>
      <c r="AC2270" s="44"/>
      <c r="AD2270" s="44"/>
      <c r="AE2270" s="44">
        <f t="shared" si="671"/>
        <v>102.9517591</v>
      </c>
      <c r="AF2270" s="44">
        <f t="shared" si="744"/>
        <v>82.93676197</v>
      </c>
      <c r="AG2270" s="45">
        <f t="shared" si="5"/>
        <v>0.2149848589</v>
      </c>
      <c r="AH2270" s="45">
        <f t="shared" si="6"/>
        <v>0.224852071</v>
      </c>
      <c r="AI2270" s="45" t="str">
        <f t="shared" si="7"/>
        <v/>
      </c>
      <c r="AJ2270" s="45" t="str">
        <f t="shared" si="8"/>
        <v/>
      </c>
      <c r="AK2270" s="45">
        <f t="shared" si="9"/>
        <v>0.01048400998</v>
      </c>
      <c r="AL2270" s="45">
        <f t="shared" si="10"/>
        <v>0.05954732859</v>
      </c>
      <c r="AM2270" s="45">
        <f t="shared" si="11"/>
        <v>0.0718957277</v>
      </c>
    </row>
    <row r="2271">
      <c r="A2271" s="33" t="s">
        <v>227</v>
      </c>
      <c r="B2271" s="34" t="s">
        <v>239</v>
      </c>
      <c r="C2271" s="35" t="s">
        <v>54</v>
      </c>
      <c r="D2271" s="36" t="str">
        <f t="shared" si="1"/>
        <v>The Americas/Chile-The Americas/2006</v>
      </c>
      <c r="E2271" s="37">
        <f t="array" ref="E2271:H2271">VLOOKUP(D2271, GDP!D:L,{6,7,8,9},0)</f>
        <v>155000000000</v>
      </c>
      <c r="F2271" s="38">
        <v>0.066</v>
      </c>
      <c r="G2271" s="37">
        <v>497.0</v>
      </c>
      <c r="H2271" s="38">
        <v>0.067</v>
      </c>
      <c r="I2271" s="39">
        <f t="array" ref="I2271:J2271">VLOOKUP(D2271, ENERGY!I:M,{4,5},0)</f>
        <v>29458.5</v>
      </c>
      <c r="J2271" s="39">
        <v>66442.0</v>
      </c>
      <c r="K2271" s="40">
        <f t="array" ref="K2271:S2271">VLOOKUP(D2271, 'HUMAN RESOURCES'!D:V,{11,12,13,14,15,16,17,18,19},0)</f>
        <v>15</v>
      </c>
      <c r="L2271" s="40">
        <v>8.0</v>
      </c>
      <c r="M2271" s="40">
        <v>81.0</v>
      </c>
      <c r="N2271" s="41">
        <v>75.0</v>
      </c>
      <c r="O2271" s="42">
        <v>0.243</v>
      </c>
      <c r="P2271" s="42">
        <v>0.675</v>
      </c>
      <c r="Q2271" s="42">
        <v>0.082</v>
      </c>
      <c r="R2271" s="40">
        <v>1.650453E7</v>
      </c>
      <c r="S2271" s="42">
        <v>0.877</v>
      </c>
      <c r="T2271" s="43">
        <f t="array" ref="T2271:U2271">VLOOKUP(D2271, TOURISM!D:H,{4,5},0)</f>
        <v>1891000000</v>
      </c>
      <c r="U2271" s="43">
        <v>1.573E9</v>
      </c>
      <c r="V2271" s="38">
        <f t="array" ref="V2271:AA2271">VLOOKUP(D2271, BUSINESS!D:P,{8,9,10,11,12,13},0)</f>
        <v>0.251</v>
      </c>
      <c r="W2271" s="37">
        <v>27.0</v>
      </c>
      <c r="X2271" s="37"/>
      <c r="Y2271" s="37">
        <v>316.0</v>
      </c>
      <c r="Z2271" s="38">
        <v>0.345</v>
      </c>
      <c r="AA2271" s="38">
        <v>0.754</v>
      </c>
      <c r="AB2271" s="44">
        <f t="shared" si="746"/>
        <v>9391.361038</v>
      </c>
      <c r="AC2271" s="44">
        <f t="shared" ref="AC2271:AC2272" si="749">(I2271/R2271)*1000</f>
        <v>1.784873607</v>
      </c>
      <c r="AD2271" s="44">
        <f t="shared" ref="AD2271:AD2272" si="750">J2271/R2271*1000</f>
        <v>4.025682646</v>
      </c>
      <c r="AE2271" s="44">
        <f t="shared" si="671"/>
        <v>114.5746047</v>
      </c>
      <c r="AF2271" s="44">
        <f t="shared" si="744"/>
        <v>95.30716718</v>
      </c>
      <c r="AG2271" s="45">
        <f t="shared" si="5"/>
        <v>0.2373685437</v>
      </c>
      <c r="AH2271" s="45">
        <f t="shared" si="6"/>
        <v>0.2004830918</v>
      </c>
      <c r="AI2271" s="45" t="str">
        <f t="shared" si="7"/>
        <v/>
      </c>
      <c r="AJ2271" s="45" t="str">
        <f t="shared" si="8"/>
        <v/>
      </c>
      <c r="AK2271" s="45">
        <f t="shared" si="9"/>
        <v>0.01020832184</v>
      </c>
      <c r="AL2271" s="45">
        <f t="shared" si="10"/>
        <v>0.1128960362</v>
      </c>
      <c r="AM2271" s="45">
        <f t="shared" si="11"/>
        <v>0.1491546682</v>
      </c>
    </row>
    <row r="2272">
      <c r="A2272" s="33" t="s">
        <v>227</v>
      </c>
      <c r="B2272" s="34" t="s">
        <v>239</v>
      </c>
      <c r="C2272" s="35" t="s">
        <v>55</v>
      </c>
      <c r="D2272" s="36" t="str">
        <f t="shared" si="1"/>
        <v>The Americas/Chile-The Americas/2007</v>
      </c>
      <c r="E2272" s="37">
        <f t="array" ref="E2272:H2272">VLOOKUP(D2272, GDP!D:L,{6,7,8,9},0)</f>
        <v>173000000000</v>
      </c>
      <c r="F2272" s="38">
        <v>0.062</v>
      </c>
      <c r="G2272" s="37">
        <v>587.0</v>
      </c>
      <c r="H2272" s="38">
        <v>0.08</v>
      </c>
      <c r="I2272" s="39">
        <f t="array" ref="I2272:J2272">VLOOKUP(D2272, ENERGY!I:M,{4,5},0)</f>
        <v>25568</v>
      </c>
      <c r="J2272" s="39">
        <v>55361.0</v>
      </c>
      <c r="K2272" s="40">
        <f t="array" ref="K2272:S2272">VLOOKUP(D2272, 'HUMAN RESOURCES'!D:V,{11,12,13,14,15,16,17,18,19},0)</f>
        <v>15</v>
      </c>
      <c r="L2272" s="40">
        <v>8.0</v>
      </c>
      <c r="M2272" s="40">
        <v>82.0</v>
      </c>
      <c r="N2272" s="41">
        <v>76.0</v>
      </c>
      <c r="O2272" s="42">
        <v>0.237</v>
      </c>
      <c r="P2272" s="42">
        <v>0.678</v>
      </c>
      <c r="Q2272" s="42">
        <v>0.085</v>
      </c>
      <c r="R2272" s="40">
        <v>1.6668892E7</v>
      </c>
      <c r="S2272" s="42">
        <v>0.879</v>
      </c>
      <c r="T2272" s="43">
        <f t="array" ref="T2272:U2272">VLOOKUP(D2272, TOURISM!D:H,{4,5},0)</f>
        <v>2226000000</v>
      </c>
      <c r="U2272" s="43">
        <v>2.042E9</v>
      </c>
      <c r="V2272" s="38">
        <f t="array" ref="V2272:AA2272">VLOOKUP(D2272, BUSINESS!D:P,{8,9,10,11,12,13},0)</f>
        <v>0.251</v>
      </c>
      <c r="W2272" s="37">
        <v>27.0</v>
      </c>
      <c r="X2272" s="37"/>
      <c r="Y2272" s="37">
        <v>316.0</v>
      </c>
      <c r="Z2272" s="38">
        <v>0.359</v>
      </c>
      <c r="AA2272" s="38">
        <v>0.837</v>
      </c>
      <c r="AB2272" s="44">
        <f t="shared" si="746"/>
        <v>10378.61425</v>
      </c>
      <c r="AC2272" s="44">
        <f t="shared" si="749"/>
        <v>1.533875197</v>
      </c>
      <c r="AD2272" s="44">
        <f t="shared" si="750"/>
        <v>3.321216551</v>
      </c>
      <c r="AE2272" s="44">
        <f t="shared" si="671"/>
        <v>133.5421694</v>
      </c>
      <c r="AF2272" s="44">
        <f t="shared" si="744"/>
        <v>122.5036433</v>
      </c>
      <c r="AG2272" s="45">
        <f t="shared" si="5"/>
        <v>0.1051235497</v>
      </c>
      <c r="AH2272" s="45">
        <f t="shared" si="6"/>
        <v>0.1810865191</v>
      </c>
      <c r="AI2272" s="45">
        <f t="shared" si="7"/>
        <v>-0.1406253134</v>
      </c>
      <c r="AJ2272" s="45">
        <f t="shared" si="8"/>
        <v>-0.1749929532</v>
      </c>
      <c r="AK2272" s="45">
        <f t="shared" si="9"/>
        <v>0.009958599245</v>
      </c>
      <c r="AL2272" s="45">
        <f t="shared" si="10"/>
        <v>0.1655477218</v>
      </c>
      <c r="AM2272" s="45">
        <f t="shared" si="11"/>
        <v>0.2853560433</v>
      </c>
    </row>
    <row r="2273">
      <c r="A2273" s="33" t="s">
        <v>227</v>
      </c>
      <c r="B2273" s="34" t="s">
        <v>239</v>
      </c>
      <c r="C2273" s="35" t="s">
        <v>56</v>
      </c>
      <c r="D2273" s="36" t="str">
        <f t="shared" si="1"/>
        <v>The Americas/Chile-The Americas/2008</v>
      </c>
      <c r="E2273" s="37">
        <f t="array" ref="E2273:H2273">VLOOKUP(D2273, GDP!D:L,{6,7,8,9},0)</f>
        <v>180000000000</v>
      </c>
      <c r="F2273" s="38">
        <v>0.064</v>
      </c>
      <c r="G2273" s="37">
        <v>665.0</v>
      </c>
      <c r="H2273" s="38">
        <v>0.087</v>
      </c>
      <c r="I2273" s="39" t="str">
        <f t="array" ref="I2273:J2273">VLOOKUP(D2273, ENERGY!I:M,{4,5},0)</f>
        <v/>
      </c>
      <c r="J2273" s="39"/>
      <c r="K2273" s="40">
        <f t="array" ref="K2273:S2273">VLOOKUP(D2273, 'HUMAN RESOURCES'!D:V,{11,12,13,14,15,16,17,18,19},0)</f>
        <v>15</v>
      </c>
      <c r="L2273" s="40">
        <v>8.0</v>
      </c>
      <c r="M2273" s="40">
        <v>82.0</v>
      </c>
      <c r="N2273" s="41">
        <v>76.0</v>
      </c>
      <c r="O2273" s="42">
        <v>0.231</v>
      </c>
      <c r="P2273" s="42">
        <v>0.682</v>
      </c>
      <c r="Q2273" s="42">
        <v>0.087</v>
      </c>
      <c r="R2273" s="40">
        <v>1.6831184E7</v>
      </c>
      <c r="S2273" s="42">
        <v>0.882</v>
      </c>
      <c r="T2273" s="43">
        <f t="array" ref="T2273:U2273">VLOOKUP(D2273, TOURISM!D:H,{4,5},0)</f>
        <v>2537000000</v>
      </c>
      <c r="U2273" s="43">
        <v>1.789E9</v>
      </c>
      <c r="V2273" s="38">
        <f t="array" ref="V2273:AA2273">VLOOKUP(D2273, BUSINESS!D:P,{8,9,10,11,12,13},0)</f>
        <v>0.251</v>
      </c>
      <c r="W2273" s="37">
        <v>27.0</v>
      </c>
      <c r="X2273" s="37"/>
      <c r="Y2273" s="37">
        <v>316.0</v>
      </c>
      <c r="Z2273" s="38">
        <v>0.373</v>
      </c>
      <c r="AA2273" s="38">
        <v>0.879</v>
      </c>
      <c r="AB2273" s="44">
        <f t="shared" si="746"/>
        <v>10694.43481</v>
      </c>
      <c r="AC2273" s="44"/>
      <c r="AD2273" s="44"/>
      <c r="AE2273" s="44">
        <f t="shared" si="671"/>
        <v>150.7321172</v>
      </c>
      <c r="AF2273" s="44">
        <f t="shared" si="744"/>
        <v>106.2907993</v>
      </c>
      <c r="AG2273" s="45">
        <f t="shared" si="5"/>
        <v>0.03042993518</v>
      </c>
      <c r="AH2273" s="45">
        <f t="shared" si="6"/>
        <v>0.132879046</v>
      </c>
      <c r="AI2273" s="45" t="str">
        <f t="shared" si="7"/>
        <v/>
      </c>
      <c r="AJ2273" s="45" t="str">
        <f t="shared" si="8"/>
        <v/>
      </c>
      <c r="AK2273" s="45">
        <f t="shared" si="9"/>
        <v>0.00973622002</v>
      </c>
      <c r="AL2273" s="45">
        <f t="shared" si="10"/>
        <v>0.1287229934</v>
      </c>
      <c r="AM2273" s="45">
        <f t="shared" si="11"/>
        <v>-0.1323458112</v>
      </c>
    </row>
    <row r="2274">
      <c r="A2274" s="33" t="s">
        <v>227</v>
      </c>
      <c r="B2274" s="34" t="s">
        <v>239</v>
      </c>
      <c r="C2274" s="35" t="s">
        <v>57</v>
      </c>
      <c r="D2274" s="36" t="str">
        <f t="shared" si="1"/>
        <v>The Americas/Chile-The Americas/2009</v>
      </c>
      <c r="E2274" s="37">
        <f t="array" ref="E2274:H2274">VLOOKUP(D2274, GDP!D:L,{6,7,8,9},0)</f>
        <v>172000000000</v>
      </c>
      <c r="F2274" s="38">
        <v>0.068</v>
      </c>
      <c r="G2274" s="37">
        <v>732.0</v>
      </c>
      <c r="H2274" s="38">
        <v>0.133</v>
      </c>
      <c r="I2274" s="39">
        <f t="array" ref="I2274:J2274">VLOOKUP(D2274, ENERGY!I:M,{4,5},0)</f>
        <v>25503.5</v>
      </c>
      <c r="J2274" s="39">
        <v>56886.0</v>
      </c>
      <c r="K2274" s="40">
        <f t="array" ref="K2274:S2274">VLOOKUP(D2274, 'HUMAN RESOURCES'!D:V,{11,12,13,14,15,16,17,18,19},0)</f>
        <v>14</v>
      </c>
      <c r="L2274" s="40">
        <v>8.0</v>
      </c>
      <c r="M2274" s="40">
        <v>82.0</v>
      </c>
      <c r="N2274" s="41">
        <v>76.0</v>
      </c>
      <c r="O2274" s="42">
        <v>0.226</v>
      </c>
      <c r="P2274" s="42">
        <v>0.685</v>
      </c>
      <c r="Q2274" s="42">
        <v>0.089</v>
      </c>
      <c r="R2274" s="40">
        <v>1.6991729E7</v>
      </c>
      <c r="S2274" s="42">
        <v>0.884</v>
      </c>
      <c r="T2274" s="43">
        <f t="array" ref="T2274:U2274">VLOOKUP(D2274, TOURISM!D:H,{4,5},0)</f>
        <v>2350000000</v>
      </c>
      <c r="U2274" s="43">
        <v>1.504E9</v>
      </c>
      <c r="V2274" s="38">
        <f t="array" ref="V2274:AA2274">VLOOKUP(D2274, BUSINESS!D:P,{8,9,10,11,12,13},0)</f>
        <v>0.248</v>
      </c>
      <c r="W2274" s="37">
        <v>27.0</v>
      </c>
      <c r="X2274" s="37"/>
      <c r="Y2274" s="37">
        <v>316.0</v>
      </c>
      <c r="Z2274" s="38">
        <v>0.416</v>
      </c>
      <c r="AA2274" s="38">
        <v>0.968</v>
      </c>
      <c r="AB2274" s="44">
        <f t="shared" si="746"/>
        <v>10122.57199</v>
      </c>
      <c r="AC2274" s="44">
        <f t="shared" ref="AC2274:AC2275" si="751">(I2274/R2274)*1000</f>
        <v>1.500936132</v>
      </c>
      <c r="AD2274" s="44">
        <f t="shared" ref="AD2274:AD2275" si="752">J2274/R2274*1000</f>
        <v>3.347864128</v>
      </c>
      <c r="AE2274" s="44">
        <f t="shared" si="671"/>
        <v>138.3025824</v>
      </c>
      <c r="AF2274" s="44">
        <f t="shared" si="744"/>
        <v>88.51365273</v>
      </c>
      <c r="AG2274" s="45">
        <f t="shared" si="5"/>
        <v>-0.05347293511</v>
      </c>
      <c r="AH2274" s="45">
        <f t="shared" si="6"/>
        <v>0.1007518797</v>
      </c>
      <c r="AI2274" s="45" t="str">
        <f t="shared" si="7"/>
        <v/>
      </c>
      <c r="AJ2274" s="45" t="str">
        <f t="shared" si="8"/>
        <v/>
      </c>
      <c r="AK2274" s="45">
        <f t="shared" si="9"/>
        <v>0.009538544644</v>
      </c>
      <c r="AL2274" s="45">
        <f t="shared" si="10"/>
        <v>-0.08246109109</v>
      </c>
      <c r="AM2274" s="45">
        <f t="shared" si="11"/>
        <v>-0.1672500975</v>
      </c>
    </row>
    <row r="2275">
      <c r="A2275" s="33" t="s">
        <v>227</v>
      </c>
      <c r="B2275" s="34" t="s">
        <v>239</v>
      </c>
      <c r="C2275" s="35" t="s">
        <v>58</v>
      </c>
      <c r="D2275" s="36" t="str">
        <f t="shared" si="1"/>
        <v>The Americas/Chile-The Americas/2010</v>
      </c>
      <c r="E2275" s="37">
        <f t="array" ref="E2275:H2275">VLOOKUP(D2275, GDP!D:L,{6,7,8,9},0)</f>
        <v>218000000000</v>
      </c>
      <c r="F2275" s="38">
        <v>0.075</v>
      </c>
      <c r="G2275" s="37">
        <v>760.0</v>
      </c>
      <c r="H2275" s="38">
        <v>0.073</v>
      </c>
      <c r="I2275" s="39">
        <f t="array" ref="I2275:J2275">VLOOKUP(D2275, ENERGY!I:M,{4,5},0)</f>
        <v>29507</v>
      </c>
      <c r="J2275" s="39">
        <v>64393.0</v>
      </c>
      <c r="K2275" s="40">
        <f t="array" ref="K2275:S2275">VLOOKUP(D2275, 'HUMAN RESOURCES'!D:V,{11,12,13,14,15,16,17,18,19},0)</f>
        <v>14</v>
      </c>
      <c r="L2275" s="40">
        <v>8.0</v>
      </c>
      <c r="M2275" s="40">
        <v>82.0</v>
      </c>
      <c r="N2275" s="41">
        <v>76.0</v>
      </c>
      <c r="O2275" s="42">
        <v>0.221</v>
      </c>
      <c r="P2275" s="42">
        <v>0.687</v>
      </c>
      <c r="Q2275" s="42">
        <v>0.092</v>
      </c>
      <c r="R2275" s="40">
        <v>1.715076E7</v>
      </c>
      <c r="S2275" s="42">
        <v>0.886</v>
      </c>
      <c r="T2275" s="43">
        <f t="array" ref="T2275:U2275">VLOOKUP(D2275, TOURISM!D:H,{4,5},0)</f>
        <v>2422000000</v>
      </c>
      <c r="U2275" s="43">
        <v>1.808E9</v>
      </c>
      <c r="V2275" s="38">
        <f t="array" ref="V2275:AA2275">VLOOKUP(D2275, BUSINESS!D:P,{8,9,10,11,12,13},0)</f>
        <v>0.245</v>
      </c>
      <c r="W2275" s="37">
        <v>22.0</v>
      </c>
      <c r="X2275" s="37"/>
      <c r="Y2275" s="37">
        <v>316.0</v>
      </c>
      <c r="Z2275" s="38">
        <v>0.45</v>
      </c>
      <c r="AA2275" s="38">
        <v>1.158</v>
      </c>
      <c r="AB2275" s="44">
        <f t="shared" si="746"/>
        <v>12710.80698</v>
      </c>
      <c r="AC2275" s="44">
        <f t="shared" si="751"/>
        <v>1.72044854</v>
      </c>
      <c r="AD2275" s="44">
        <f t="shared" si="752"/>
        <v>3.754527496</v>
      </c>
      <c r="AE2275" s="44">
        <f t="shared" si="671"/>
        <v>141.2182317</v>
      </c>
      <c r="AF2275" s="44">
        <f t="shared" si="744"/>
        <v>105.4180689</v>
      </c>
      <c r="AG2275" s="45">
        <f t="shared" si="5"/>
        <v>0.2556894631</v>
      </c>
      <c r="AH2275" s="45">
        <f t="shared" si="6"/>
        <v>0.03825136612</v>
      </c>
      <c r="AI2275" s="45">
        <f t="shared" si="7"/>
        <v>0.1462503322</v>
      </c>
      <c r="AJ2275" s="45">
        <f t="shared" si="8"/>
        <v>0.1214694958</v>
      </c>
      <c r="AK2275" s="45">
        <f t="shared" si="9"/>
        <v>0.00935931829</v>
      </c>
      <c r="AL2275" s="45">
        <f t="shared" si="10"/>
        <v>0.02108166953</v>
      </c>
      <c r="AM2275" s="45">
        <f t="shared" si="11"/>
        <v>0.1909808903</v>
      </c>
    </row>
    <row r="2276">
      <c r="A2276" s="33" t="s">
        <v>227</v>
      </c>
      <c r="B2276" s="34" t="s">
        <v>239</v>
      </c>
      <c r="C2276" s="35" t="s">
        <v>59</v>
      </c>
      <c r="D2276" s="36" t="str">
        <f t="shared" si="1"/>
        <v>The Americas/Chile-The Americas/2011</v>
      </c>
      <c r="E2276" s="37">
        <f t="array" ref="E2276:H2276">VLOOKUP(D2276, GDP!D:L,{6,7,8,9},0)</f>
        <v>251000000000</v>
      </c>
      <c r="F2276" s="38">
        <v>0.071</v>
      </c>
      <c r="G2276" s="37">
        <v>894.0</v>
      </c>
      <c r="H2276" s="38">
        <v>0.048</v>
      </c>
      <c r="I2276" s="39" t="str">
        <f t="array" ref="I2276:J2276">VLOOKUP(D2276, ENERGY!I:M,{4,5},0)</f>
        <v/>
      </c>
      <c r="J2276" s="39"/>
      <c r="K2276" s="40">
        <f t="array" ref="K2276:S2276">VLOOKUP(D2276, 'HUMAN RESOURCES'!D:V,{11,12,13,14,15,16,17,18,19},0)</f>
        <v>14</v>
      </c>
      <c r="L2276" s="40">
        <v>7.0</v>
      </c>
      <c r="M2276" s="40">
        <v>82.0</v>
      </c>
      <c r="N2276" s="41">
        <v>76.0</v>
      </c>
      <c r="O2276" s="42">
        <v>0.217</v>
      </c>
      <c r="P2276" s="42">
        <v>0.688</v>
      </c>
      <c r="Q2276" s="42">
        <v>0.094</v>
      </c>
      <c r="R2276" s="40">
        <v>1.7308449E7</v>
      </c>
      <c r="S2276" s="42">
        <v>0.888</v>
      </c>
      <c r="T2276" s="43">
        <f t="array" ref="T2276:U2276">VLOOKUP(D2276, TOURISM!D:H,{4,5},0)</f>
        <v>2751000000</v>
      </c>
      <c r="U2276" s="43">
        <v>2.047E9</v>
      </c>
      <c r="V2276" s="38">
        <f t="array" ref="V2276:AA2276">VLOOKUP(D2276, BUSINESS!D:P,{8,9,10,11,12,13},0)</f>
        <v>0.245</v>
      </c>
      <c r="W2276" s="37">
        <v>8.0</v>
      </c>
      <c r="X2276" s="37"/>
      <c r="Y2276" s="37">
        <v>316.0</v>
      </c>
      <c r="Z2276" s="38">
        <v>0.522</v>
      </c>
      <c r="AA2276" s="38">
        <v>1.289</v>
      </c>
      <c r="AB2276" s="44">
        <f t="shared" si="746"/>
        <v>14501.58821</v>
      </c>
      <c r="AC2276" s="44"/>
      <c r="AD2276" s="44"/>
      <c r="AE2276" s="44">
        <f t="shared" si="671"/>
        <v>158.9397178</v>
      </c>
      <c r="AF2276" s="44">
        <f t="shared" si="744"/>
        <v>118.2659405</v>
      </c>
      <c r="AG2276" s="45">
        <f t="shared" si="5"/>
        <v>0.1408865094</v>
      </c>
      <c r="AH2276" s="45">
        <f t="shared" si="6"/>
        <v>0.1763157895</v>
      </c>
      <c r="AI2276" s="45" t="str">
        <f t="shared" si="7"/>
        <v/>
      </c>
      <c r="AJ2276" s="45" t="str">
        <f t="shared" si="8"/>
        <v/>
      </c>
      <c r="AK2276" s="45">
        <f t="shared" si="9"/>
        <v>0.009194286434</v>
      </c>
      <c r="AL2276" s="45">
        <f t="shared" si="10"/>
        <v>0.1254900722</v>
      </c>
      <c r="AM2276" s="45">
        <f t="shared" si="11"/>
        <v>0.1218754215</v>
      </c>
    </row>
    <row r="2277">
      <c r="A2277" s="33" t="s">
        <v>227</v>
      </c>
      <c r="B2277" s="34" t="s">
        <v>239</v>
      </c>
      <c r="C2277" s="35" t="s">
        <v>60</v>
      </c>
      <c r="D2277" s="36" t="str">
        <f t="shared" si="1"/>
        <v>The Americas/Chile-The Americas/2012</v>
      </c>
      <c r="E2277" s="37">
        <f t="array" ref="E2277:H2277">VLOOKUP(D2277, GDP!D:L,{6,7,8,9},0)</f>
        <v>266000000000</v>
      </c>
      <c r="F2277" s="38">
        <v>0.071</v>
      </c>
      <c r="G2277" s="37">
        <v>1022.0</v>
      </c>
      <c r="H2277" s="38">
        <v>0.09</v>
      </c>
      <c r="I2277" s="39">
        <f t="array" ref="I2277:J2277">VLOOKUP(D2277, ENERGY!I:M,{4,5},0)</f>
        <v>27514</v>
      </c>
      <c r="J2277" s="39">
        <v>60047.0</v>
      </c>
      <c r="K2277" s="40">
        <f t="array" ref="K2277:S2277">VLOOKUP(D2277, 'HUMAN RESOURCES'!D:V,{11,12,13,14,15,16,17,18,19},0)</f>
        <v>14</v>
      </c>
      <c r="L2277" s="40">
        <v>7.0</v>
      </c>
      <c r="M2277" s="40">
        <v>82.0</v>
      </c>
      <c r="N2277" s="41">
        <v>77.0</v>
      </c>
      <c r="O2277" s="42">
        <v>0.214</v>
      </c>
      <c r="P2277" s="42">
        <v>0.689</v>
      </c>
      <c r="Q2277" s="42">
        <v>0.097</v>
      </c>
      <c r="R2277" s="40">
        <v>1.7464814E7</v>
      </c>
      <c r="S2277" s="42">
        <v>0.89</v>
      </c>
      <c r="T2277" s="43">
        <f t="array" ref="T2277:U2277">VLOOKUP(D2277, TOURISM!D:H,{4,5},0)</f>
        <v>3180000000</v>
      </c>
      <c r="U2277" s="43">
        <v>2.348E9</v>
      </c>
      <c r="V2277" s="38">
        <f t="array" ref="V2277:AA2277">VLOOKUP(D2277, BUSINESS!D:P,{8,9,10,11,12,13},0)</f>
        <v>0.277</v>
      </c>
      <c r="W2277" s="37">
        <v>8.0</v>
      </c>
      <c r="X2277" s="37">
        <v>34.0</v>
      </c>
      <c r="Y2277" s="37">
        <v>291.0</v>
      </c>
      <c r="Z2277" s="38">
        <v>0.614</v>
      </c>
      <c r="AA2277" s="38">
        <v>1.371</v>
      </c>
      <c r="AB2277" s="44">
        <f t="shared" si="746"/>
        <v>15230.62313</v>
      </c>
      <c r="AC2277" s="44">
        <f>(I2277/R2277)*1000</f>
        <v>1.575396108</v>
      </c>
      <c r="AD2277" s="44">
        <f>J2277/R2277*1000</f>
        <v>3.438170026</v>
      </c>
      <c r="AE2277" s="44">
        <f t="shared" si="671"/>
        <v>182.0803817</v>
      </c>
      <c r="AF2277" s="44">
        <f t="shared" si="744"/>
        <v>134.441741</v>
      </c>
      <c r="AG2277" s="45">
        <f t="shared" si="5"/>
        <v>0.05027276341</v>
      </c>
      <c r="AH2277" s="45">
        <f t="shared" si="6"/>
        <v>0.1431767338</v>
      </c>
      <c r="AI2277" s="45" t="str">
        <f t="shared" si="7"/>
        <v/>
      </c>
      <c r="AJ2277" s="45" t="str">
        <f t="shared" si="8"/>
        <v/>
      </c>
      <c r="AK2277" s="45">
        <f t="shared" si="9"/>
        <v>0.009034027255</v>
      </c>
      <c r="AL2277" s="45">
        <f t="shared" si="10"/>
        <v>0.1455939662</v>
      </c>
      <c r="AM2277" s="45">
        <f t="shared" si="11"/>
        <v>0.1367748008</v>
      </c>
    </row>
    <row r="2278">
      <c r="A2278" s="33" t="s">
        <v>227</v>
      </c>
      <c r="B2278" s="34" t="s">
        <v>240</v>
      </c>
      <c r="C2278" s="35" t="s">
        <v>48</v>
      </c>
      <c r="D2278" s="36" t="str">
        <f t="shared" si="1"/>
        <v>The Americas/Colombia-The Americas/2000</v>
      </c>
      <c r="E2278" s="37">
        <f t="array" ref="E2278:H2278">VLOOKUP(D2278, GDP!D:L,{6,7,8,9},0)</f>
        <v>99886577576</v>
      </c>
      <c r="F2278" s="38">
        <v>0.068</v>
      </c>
      <c r="G2278" s="37">
        <v>530.0</v>
      </c>
      <c r="H2278" s="38">
        <v>0.126</v>
      </c>
      <c r="I2278" s="39" t="str">
        <f t="array" ref="I2278:J2278">VLOOKUP(D2278, ENERGY!I:M,{4,5},0)</f>
        <v/>
      </c>
      <c r="J2278" s="39"/>
      <c r="K2278" s="40">
        <f t="array" ref="K2278:S2278">VLOOKUP(D2278, 'HUMAN RESOURCES'!D:V,{11,12,13,14,15,16,17,18,19},0)</f>
        <v>23</v>
      </c>
      <c r="L2278" s="40">
        <v>21.0</v>
      </c>
      <c r="M2278" s="40">
        <v>75.0</v>
      </c>
      <c r="N2278" s="41">
        <v>67.0</v>
      </c>
      <c r="O2278" s="42">
        <v>0.328</v>
      </c>
      <c r="P2278" s="42">
        <v>0.624</v>
      </c>
      <c r="Q2278" s="42">
        <v>0.047</v>
      </c>
      <c r="R2278" s="40">
        <v>3.9897984E7</v>
      </c>
      <c r="S2278" s="42">
        <v>0.721</v>
      </c>
      <c r="T2278" s="43">
        <f t="array" ref="T2278:U2278">VLOOKUP(D2278, TOURISM!D:H,{4,5},0)</f>
        <v>1313000000</v>
      </c>
      <c r="U2278" s="43">
        <v>1.452E9</v>
      </c>
      <c r="V2278" s="38" t="str">
        <f t="array" ref="V2278:AA2278">VLOOKUP(D2278, BUSINESS!D:P,{8,9,10,11,12,13},0)</f>
        <v/>
      </c>
      <c r="W2278" s="37"/>
      <c r="X2278" s="37"/>
      <c r="Y2278" s="37"/>
      <c r="Z2278" s="38">
        <v>0.022</v>
      </c>
      <c r="AA2278" s="38">
        <v>0.057</v>
      </c>
      <c r="AB2278" s="44">
        <f t="shared" si="746"/>
        <v>2503.549492</v>
      </c>
      <c r="AC2278" s="44"/>
      <c r="AD2278" s="44"/>
      <c r="AE2278" s="44">
        <f t="shared" si="671"/>
        <v>32.90893094</v>
      </c>
      <c r="AF2278" s="44">
        <f t="shared" si="744"/>
        <v>36.39281624</v>
      </c>
      <c r="AG2278" s="45" t="str">
        <f t="shared" si="5"/>
        <v/>
      </c>
      <c r="AH2278" s="45" t="str">
        <f t="shared" si="6"/>
        <v/>
      </c>
      <c r="AI2278" s="45" t="str">
        <f t="shared" si="7"/>
        <v/>
      </c>
      <c r="AJ2278" s="45" t="str">
        <f t="shared" si="8"/>
        <v/>
      </c>
      <c r="AK2278" s="45" t="str">
        <f t="shared" si="9"/>
        <v/>
      </c>
      <c r="AL2278" s="45" t="str">
        <f t="shared" si="10"/>
        <v/>
      </c>
      <c r="AM2278" s="45" t="str">
        <f t="shared" si="11"/>
        <v/>
      </c>
    </row>
    <row r="2279">
      <c r="A2279" s="33" t="s">
        <v>227</v>
      </c>
      <c r="B2279" s="34" t="s">
        <v>240</v>
      </c>
      <c r="C2279" s="35" t="s">
        <v>49</v>
      </c>
      <c r="D2279" s="36" t="str">
        <f t="shared" si="1"/>
        <v>The Americas/Colombia-The Americas/2001</v>
      </c>
      <c r="E2279" s="37">
        <f t="array" ref="E2279:H2279">VLOOKUP(D2279, GDP!D:L,{6,7,8,9},0)</f>
        <v>98203544965</v>
      </c>
      <c r="F2279" s="38">
        <v>0.059</v>
      </c>
      <c r="G2279" s="37">
        <v>148.0</v>
      </c>
      <c r="H2279" s="38">
        <v>0.188</v>
      </c>
      <c r="I2279" s="39">
        <f t="array" ref="I2279:J2279">VLOOKUP(D2279, ENERGY!I:M,{4,5},0)</f>
        <v>31613</v>
      </c>
      <c r="J2279" s="39"/>
      <c r="K2279" s="40">
        <f t="array" ref="K2279:S2279">VLOOKUP(D2279, 'HUMAN RESOURCES'!D:V,{11,12,13,14,15,16,17,18,19},0)</f>
        <v>23</v>
      </c>
      <c r="L2279" s="40">
        <v>21.0</v>
      </c>
      <c r="M2279" s="40">
        <v>75.0</v>
      </c>
      <c r="N2279" s="41">
        <v>68.0</v>
      </c>
      <c r="O2279" s="42">
        <v>0.324</v>
      </c>
      <c r="P2279" s="42">
        <v>0.628</v>
      </c>
      <c r="Q2279" s="42">
        <v>0.048</v>
      </c>
      <c r="R2279" s="40">
        <v>4.0558648E7</v>
      </c>
      <c r="S2279" s="42">
        <v>0.724</v>
      </c>
      <c r="T2279" s="43">
        <f t="array" ref="T2279:U2279">VLOOKUP(D2279, TOURISM!D:H,{4,5},0)</f>
        <v>1483000000</v>
      </c>
      <c r="U2279" s="43">
        <v>1.556E9</v>
      </c>
      <c r="V2279" s="38" t="str">
        <f t="array" ref="V2279:AA2279">VLOOKUP(D2279, BUSINESS!D:P,{8,9,10,11,12,13},0)</f>
        <v/>
      </c>
      <c r="W2279" s="37"/>
      <c r="X2279" s="37"/>
      <c r="Y2279" s="37"/>
      <c r="Z2279" s="38">
        <v>0.029</v>
      </c>
      <c r="AA2279" s="38">
        <v>0.081</v>
      </c>
      <c r="AB2279" s="44">
        <f t="shared" si="746"/>
        <v>2421.272646</v>
      </c>
      <c r="AC2279" s="44">
        <f t="shared" ref="AC2279:AC2282" si="753">(I2279/R2279)*1000</f>
        <v>0.7794391963</v>
      </c>
      <c r="AD2279" s="44"/>
      <c r="AE2279" s="44">
        <f t="shared" si="671"/>
        <v>36.56433518</v>
      </c>
      <c r="AF2279" s="44">
        <f t="shared" si="744"/>
        <v>38.36419794</v>
      </c>
      <c r="AG2279" s="45">
        <f t="shared" si="5"/>
        <v>-0.03286407806</v>
      </c>
      <c r="AH2279" s="45">
        <f t="shared" si="6"/>
        <v>-0.720754717</v>
      </c>
      <c r="AI2279" s="45" t="str">
        <f t="shared" si="7"/>
        <v/>
      </c>
      <c r="AJ2279" s="45" t="str">
        <f t="shared" si="8"/>
        <v/>
      </c>
      <c r="AK2279" s="45">
        <f t="shared" si="9"/>
        <v>0.01655883164</v>
      </c>
      <c r="AL2279" s="45">
        <f t="shared" si="10"/>
        <v>0.1110763595</v>
      </c>
      <c r="AM2279" s="45">
        <f t="shared" si="11"/>
        <v>0.0541695286</v>
      </c>
    </row>
    <row r="2280">
      <c r="A2280" s="33" t="s">
        <v>227</v>
      </c>
      <c r="B2280" s="34" t="s">
        <v>240</v>
      </c>
      <c r="C2280" s="35" t="s">
        <v>50</v>
      </c>
      <c r="D2280" s="36" t="str">
        <f t="shared" si="1"/>
        <v>The Americas/Colombia-The Americas/2002</v>
      </c>
      <c r="E2280" s="37">
        <f t="array" ref="E2280:H2280">VLOOKUP(D2280, GDP!D:L,{6,7,8,9},0)</f>
        <v>97933392356</v>
      </c>
      <c r="F2280" s="38">
        <v>0.06</v>
      </c>
      <c r="G2280" s="37">
        <v>144.0</v>
      </c>
      <c r="H2280" s="38">
        <v>0.207</v>
      </c>
      <c r="I2280" s="39">
        <f t="array" ref="I2280:J2280">VLOOKUP(D2280, ENERGY!I:M,{4,5},0)</f>
        <v>32235</v>
      </c>
      <c r="J2280" s="39">
        <v>75680.0</v>
      </c>
      <c r="K2280" s="40">
        <f t="array" ref="K2280:S2280">VLOOKUP(D2280, 'HUMAN RESOURCES'!D:V,{11,12,13,14,15,16,17,18,19},0)</f>
        <v>22</v>
      </c>
      <c r="L2280" s="40">
        <v>20.0</v>
      </c>
      <c r="M2280" s="40">
        <v>75.0</v>
      </c>
      <c r="N2280" s="41">
        <v>68.0</v>
      </c>
      <c r="O2280" s="42">
        <v>0.32</v>
      </c>
      <c r="P2280" s="42">
        <v>0.631</v>
      </c>
      <c r="Q2280" s="42">
        <v>0.049</v>
      </c>
      <c r="R2280" s="40">
        <v>4.1216304E7</v>
      </c>
      <c r="S2280" s="42">
        <v>0.727</v>
      </c>
      <c r="T2280" s="43">
        <f t="array" ref="T2280:U2280">VLOOKUP(D2280, TOURISM!D:H,{4,5},0)</f>
        <v>1237000000</v>
      </c>
      <c r="U2280" s="43">
        <v>1.355E9</v>
      </c>
      <c r="V2280" s="38" t="str">
        <f t="array" ref="V2280:AA2280">VLOOKUP(D2280, BUSINESS!D:P,{8,9,10,11,12,13},0)</f>
        <v/>
      </c>
      <c r="W2280" s="37"/>
      <c r="X2280" s="37"/>
      <c r="Y2280" s="37"/>
      <c r="Z2280" s="38">
        <v>0.046</v>
      </c>
      <c r="AA2280" s="38">
        <v>0.112</v>
      </c>
      <c r="AB2280" s="44">
        <f t="shared" si="746"/>
        <v>2376.083803</v>
      </c>
      <c r="AC2280" s="44">
        <f t="shared" si="753"/>
        <v>0.7820934162</v>
      </c>
      <c r="AD2280" s="44">
        <f t="shared" ref="AD2280:AD2282" si="754">J2280/R2280*1000</f>
        <v>1.836166581</v>
      </c>
      <c r="AE2280" s="44">
        <f t="shared" si="671"/>
        <v>30.01239509</v>
      </c>
      <c r="AF2280" s="44">
        <f t="shared" si="744"/>
        <v>32.87533982</v>
      </c>
      <c r="AG2280" s="45">
        <f t="shared" si="5"/>
        <v>-0.01866326088</v>
      </c>
      <c r="AH2280" s="45">
        <f t="shared" si="6"/>
        <v>-0.02702702703</v>
      </c>
      <c r="AI2280" s="45">
        <f t="shared" si="7"/>
        <v>0.003405294412</v>
      </c>
      <c r="AJ2280" s="45" t="str">
        <f t="shared" si="8"/>
        <v/>
      </c>
      <c r="AK2280" s="45">
        <f t="shared" si="9"/>
        <v>0.01621493892</v>
      </c>
      <c r="AL2280" s="45">
        <f t="shared" si="10"/>
        <v>-0.1791893673</v>
      </c>
      <c r="AM2280" s="45">
        <f t="shared" si="11"/>
        <v>-0.1430724065</v>
      </c>
    </row>
    <row r="2281">
      <c r="A2281" s="33" t="s">
        <v>227</v>
      </c>
      <c r="B2281" s="34" t="s">
        <v>240</v>
      </c>
      <c r="C2281" s="35" t="s">
        <v>51</v>
      </c>
      <c r="D2281" s="36" t="str">
        <f t="shared" si="1"/>
        <v>The Americas/Colombia-The Americas/2003</v>
      </c>
      <c r="E2281" s="37">
        <f t="array" ref="E2281:H2281">VLOOKUP(D2281, GDP!D:L,{6,7,8,9},0)</f>
        <v>94684582573</v>
      </c>
      <c r="F2281" s="38">
        <v>0.057</v>
      </c>
      <c r="G2281" s="37">
        <v>135.0</v>
      </c>
      <c r="H2281" s="38">
        <v>0.163</v>
      </c>
      <c r="I2281" s="39">
        <f t="array" ref="I2281:J2281">VLOOKUP(D2281, ENERGY!I:M,{4,5},0)</f>
        <v>30815</v>
      </c>
      <c r="J2281" s="39">
        <v>70850.0</v>
      </c>
      <c r="K2281" s="40">
        <f t="array" ref="K2281:S2281">VLOOKUP(D2281, 'HUMAN RESOURCES'!D:V,{11,12,13,14,15,16,17,18,19},0)</f>
        <v>22</v>
      </c>
      <c r="L2281" s="40">
        <v>20.0</v>
      </c>
      <c r="M2281" s="40">
        <v>76.0</v>
      </c>
      <c r="N2281" s="41">
        <v>68.0</v>
      </c>
      <c r="O2281" s="42">
        <v>0.316</v>
      </c>
      <c r="P2281" s="42">
        <v>0.635</v>
      </c>
      <c r="Q2281" s="42">
        <v>0.049</v>
      </c>
      <c r="R2281" s="40">
        <v>4.1872051E7</v>
      </c>
      <c r="S2281" s="42">
        <v>0.73</v>
      </c>
      <c r="T2281" s="43">
        <f t="array" ref="T2281:U2281">VLOOKUP(D2281, TOURISM!D:H,{4,5},0)</f>
        <v>1191000000</v>
      </c>
      <c r="U2281" s="43">
        <v>1.349E9</v>
      </c>
      <c r="V2281" s="38" t="str">
        <f t="array" ref="V2281:AA2281">VLOOKUP(D2281, BUSINESS!D:P,{8,9,10,11,12,13},0)</f>
        <v/>
      </c>
      <c r="W2281" s="37">
        <v>60.0</v>
      </c>
      <c r="X2281" s="37"/>
      <c r="Y2281" s="37"/>
      <c r="Z2281" s="38">
        <v>0.074</v>
      </c>
      <c r="AA2281" s="38">
        <v>0.148</v>
      </c>
      <c r="AB2281" s="44">
        <f t="shared" si="746"/>
        <v>2261.283608</v>
      </c>
      <c r="AC2281" s="44">
        <f t="shared" si="753"/>
        <v>0.7359324242</v>
      </c>
      <c r="AD2281" s="44">
        <f t="shared" si="754"/>
        <v>1.69205946</v>
      </c>
      <c r="AE2281" s="44">
        <f t="shared" si="671"/>
        <v>28.44379417</v>
      </c>
      <c r="AF2281" s="44">
        <f t="shared" si="744"/>
        <v>32.21719423</v>
      </c>
      <c r="AG2281" s="45">
        <f t="shared" si="5"/>
        <v>-0.04831487618</v>
      </c>
      <c r="AH2281" s="45">
        <f t="shared" si="6"/>
        <v>-0.0625</v>
      </c>
      <c r="AI2281" s="45">
        <f t="shared" si="7"/>
        <v>-0.05902235084</v>
      </c>
      <c r="AJ2281" s="45">
        <f t="shared" si="8"/>
        <v>-0.07848259665</v>
      </c>
      <c r="AK2281" s="45">
        <f t="shared" si="9"/>
        <v>0.01590989333</v>
      </c>
      <c r="AL2281" s="45">
        <f t="shared" si="10"/>
        <v>-0.05226510323</v>
      </c>
      <c r="AM2281" s="45">
        <f t="shared" si="11"/>
        <v>-0.0200194306</v>
      </c>
    </row>
    <row r="2282">
      <c r="A2282" s="33" t="s">
        <v>227</v>
      </c>
      <c r="B2282" s="34" t="s">
        <v>240</v>
      </c>
      <c r="C2282" s="35" t="s">
        <v>52</v>
      </c>
      <c r="D2282" s="36" t="str">
        <f t="shared" si="1"/>
        <v>The Americas/Colombia-The Americas/2004</v>
      </c>
      <c r="E2282" s="37">
        <f t="array" ref="E2282:H2282">VLOOKUP(D2282, GDP!D:L,{6,7,8,9},0)</f>
        <v>117000000000</v>
      </c>
      <c r="F2282" s="38">
        <v>0.059</v>
      </c>
      <c r="G2282" s="37">
        <v>134.0</v>
      </c>
      <c r="H2282" s="38">
        <v>0.152</v>
      </c>
      <c r="I2282" s="39">
        <f t="array" ref="I2282:J2282">VLOOKUP(D2282, ENERGY!I:M,{4,5},0)</f>
        <v>27458</v>
      </c>
      <c r="J2282" s="39">
        <v>61356.5</v>
      </c>
      <c r="K2282" s="40">
        <f t="array" ref="K2282:S2282">VLOOKUP(D2282, 'HUMAN RESOURCES'!D:V,{11,12,13,14,15,16,17,18,19},0)</f>
        <v>22</v>
      </c>
      <c r="L2282" s="40">
        <v>19.0</v>
      </c>
      <c r="M2282" s="40">
        <v>76.0</v>
      </c>
      <c r="N2282" s="41">
        <v>68.0</v>
      </c>
      <c r="O2282" s="42">
        <v>0.312</v>
      </c>
      <c r="P2282" s="42">
        <v>0.638</v>
      </c>
      <c r="Q2282" s="42">
        <v>0.05</v>
      </c>
      <c r="R2282" s="40">
        <v>4.2527623E7</v>
      </c>
      <c r="S2282" s="42">
        <v>0.733</v>
      </c>
      <c r="T2282" s="43">
        <f t="array" ref="T2282:U2282">VLOOKUP(D2282, TOURISM!D:H,{4,5},0)</f>
        <v>1369000000</v>
      </c>
      <c r="U2282" s="43">
        <v>1.469E9</v>
      </c>
      <c r="V2282" s="38" t="str">
        <f t="array" ref="V2282:AA2282">VLOOKUP(D2282, BUSINESS!D:P,{8,9,10,11,12,13},0)</f>
        <v/>
      </c>
      <c r="W2282" s="37">
        <v>42.0</v>
      </c>
      <c r="X2282" s="37"/>
      <c r="Y2282" s="37"/>
      <c r="Z2282" s="38">
        <v>0.091</v>
      </c>
      <c r="AA2282" s="38">
        <v>0.245</v>
      </c>
      <c r="AB2282" s="44">
        <f t="shared" si="746"/>
        <v>2751.153056</v>
      </c>
      <c r="AC2282" s="44">
        <f t="shared" si="753"/>
        <v>0.6456509455</v>
      </c>
      <c r="AD2282" s="44">
        <f t="shared" si="754"/>
        <v>1.442744637</v>
      </c>
      <c r="AE2282" s="44">
        <f t="shared" si="671"/>
        <v>32.19084217</v>
      </c>
      <c r="AF2282" s="44">
        <f t="shared" si="744"/>
        <v>34.54225504</v>
      </c>
      <c r="AG2282" s="45">
        <f t="shared" si="5"/>
        <v>0.2166333521</v>
      </c>
      <c r="AH2282" s="45">
        <f t="shared" si="6"/>
        <v>-0.007407407407</v>
      </c>
      <c r="AI2282" s="45">
        <f t="shared" si="7"/>
        <v>-0.1226763161</v>
      </c>
      <c r="AJ2282" s="45">
        <f t="shared" si="8"/>
        <v>-0.1473440083</v>
      </c>
      <c r="AK2282" s="45">
        <f t="shared" si="9"/>
        <v>0.01565655334</v>
      </c>
      <c r="AL2282" s="45">
        <f t="shared" si="10"/>
        <v>0.1317351681</v>
      </c>
      <c r="AM2282" s="45">
        <f t="shared" si="11"/>
        <v>0.07216832081</v>
      </c>
    </row>
    <row r="2283">
      <c r="A2283" s="33" t="s">
        <v>227</v>
      </c>
      <c r="B2283" s="34" t="s">
        <v>240</v>
      </c>
      <c r="C2283" s="35" t="s">
        <v>53</v>
      </c>
      <c r="D2283" s="36" t="str">
        <f t="shared" si="1"/>
        <v>The Americas/Colombia-The Americas/2005</v>
      </c>
      <c r="E2283" s="37">
        <f t="array" ref="E2283:H2283">VLOOKUP(D2283, GDP!D:L,{6,7,8,9},0)</f>
        <v>147000000000</v>
      </c>
      <c r="F2283" s="38">
        <v>0.054</v>
      </c>
      <c r="G2283" s="37">
        <v>148.0</v>
      </c>
      <c r="H2283" s="38">
        <v>0.151</v>
      </c>
      <c r="I2283" s="39" t="str">
        <f t="array" ref="I2283:J2283">VLOOKUP(D2283, ENERGY!I:M,{4,5},0)</f>
        <v/>
      </c>
      <c r="J2283" s="39"/>
      <c r="K2283" s="40">
        <f t="array" ref="K2283:S2283">VLOOKUP(D2283, 'HUMAN RESOURCES'!D:V,{11,12,13,14,15,16,17,18,19},0)</f>
        <v>21</v>
      </c>
      <c r="L2283" s="40">
        <v>18.0</v>
      </c>
      <c r="M2283" s="40">
        <v>76.0</v>
      </c>
      <c r="N2283" s="41">
        <v>69.0</v>
      </c>
      <c r="O2283" s="42">
        <v>0.308</v>
      </c>
      <c r="P2283" s="42">
        <v>0.642</v>
      </c>
      <c r="Q2283" s="42">
        <v>0.051</v>
      </c>
      <c r="R2283" s="40">
        <v>4.3184026E7</v>
      </c>
      <c r="S2283" s="42">
        <v>0.736</v>
      </c>
      <c r="T2283" s="43">
        <f t="array" ref="T2283:U2283">VLOOKUP(D2283, TOURISM!D:H,{4,5},0)</f>
        <v>1574000000</v>
      </c>
      <c r="U2283" s="43">
        <v>1.565E9</v>
      </c>
      <c r="V2283" s="38">
        <f t="array" ref="V2283:AA2283">VLOOKUP(D2283, BUSINESS!D:P,{8,9,10,11,12,13},0)</f>
        <v>0.837</v>
      </c>
      <c r="W2283" s="37">
        <v>42.0</v>
      </c>
      <c r="X2283" s="37"/>
      <c r="Y2283" s="37">
        <v>456.0</v>
      </c>
      <c r="Z2283" s="38">
        <v>0.11</v>
      </c>
      <c r="AA2283" s="38">
        <v>0.506</v>
      </c>
      <c r="AB2283" s="44">
        <f t="shared" si="746"/>
        <v>3404.036483</v>
      </c>
      <c r="AC2283" s="44"/>
      <c r="AD2283" s="44"/>
      <c r="AE2283" s="44">
        <f t="shared" si="671"/>
        <v>36.44866275</v>
      </c>
      <c r="AF2283" s="44">
        <f t="shared" si="744"/>
        <v>36.24025236</v>
      </c>
      <c r="AG2283" s="45">
        <f t="shared" si="5"/>
        <v>0.2373126516</v>
      </c>
      <c r="AH2283" s="45">
        <f t="shared" si="6"/>
        <v>0.1044776119</v>
      </c>
      <c r="AI2283" s="45" t="str">
        <f t="shared" si="7"/>
        <v/>
      </c>
      <c r="AJ2283" s="45" t="str">
        <f t="shared" si="8"/>
        <v/>
      </c>
      <c r="AK2283" s="45">
        <f t="shared" si="9"/>
        <v>0.01543474461</v>
      </c>
      <c r="AL2283" s="45">
        <f t="shared" si="10"/>
        <v>0.1322680704</v>
      </c>
      <c r="AM2283" s="45">
        <f t="shared" si="11"/>
        <v>0.04915710663</v>
      </c>
    </row>
    <row r="2284">
      <c r="A2284" s="33" t="s">
        <v>227</v>
      </c>
      <c r="B2284" s="34" t="s">
        <v>240</v>
      </c>
      <c r="C2284" s="35" t="s">
        <v>54</v>
      </c>
      <c r="D2284" s="36" t="str">
        <f t="shared" si="1"/>
        <v>The Americas/Colombia-The Americas/2006</v>
      </c>
      <c r="E2284" s="37">
        <f t="array" ref="E2284:H2284">VLOOKUP(D2284, GDP!D:L,{6,7,8,9},0)</f>
        <v>163000000000</v>
      </c>
      <c r="F2284" s="38">
        <v>0.058</v>
      </c>
      <c r="G2284" s="37">
        <v>197.0</v>
      </c>
      <c r="H2284" s="38">
        <v>0.146</v>
      </c>
      <c r="I2284" s="39">
        <f t="array" ref="I2284:J2284">VLOOKUP(D2284, ENERGY!I:M,{4,5},0)</f>
        <v>27502</v>
      </c>
      <c r="J2284" s="39">
        <v>62192.5</v>
      </c>
      <c r="K2284" s="40">
        <f t="array" ref="K2284:S2284">VLOOKUP(D2284, 'HUMAN RESOURCES'!D:V,{11,12,13,14,15,16,17,18,19},0)</f>
        <v>21</v>
      </c>
      <c r="L2284" s="40">
        <v>18.0</v>
      </c>
      <c r="M2284" s="40">
        <v>76.0</v>
      </c>
      <c r="N2284" s="41">
        <v>69.0</v>
      </c>
      <c r="O2284" s="42">
        <v>0.304</v>
      </c>
      <c r="P2284" s="42">
        <v>0.645</v>
      </c>
      <c r="Q2284" s="42">
        <v>0.052</v>
      </c>
      <c r="R2284" s="40">
        <v>4.384137E7</v>
      </c>
      <c r="S2284" s="42">
        <v>0.739</v>
      </c>
      <c r="T2284" s="43">
        <f t="array" ref="T2284:U2284">VLOOKUP(D2284, TOURISM!D:H,{4,5},0)</f>
        <v>2009000000</v>
      </c>
      <c r="U2284" s="43">
        <v>1.799E9</v>
      </c>
      <c r="V2284" s="38">
        <f t="array" ref="V2284:AA2284">VLOOKUP(D2284, BUSINESS!D:P,{8,9,10,11,12,13},0)</f>
        <v>0.84</v>
      </c>
      <c r="W2284" s="37">
        <v>43.0</v>
      </c>
      <c r="X2284" s="37"/>
      <c r="Y2284" s="37">
        <v>456.0</v>
      </c>
      <c r="Z2284" s="38">
        <v>0.153</v>
      </c>
      <c r="AA2284" s="38">
        <v>0.679</v>
      </c>
      <c r="AB2284" s="44">
        <f t="shared" si="746"/>
        <v>3717.949508</v>
      </c>
      <c r="AC2284" s="44">
        <f t="shared" ref="AC2284:AC2285" si="755">(I2284/R2284)*1000</f>
        <v>0.627307039</v>
      </c>
      <c r="AD2284" s="44">
        <f t="shared" ref="AD2284:AD2285" si="756">J2284/R2284*1000</f>
        <v>1.418580213</v>
      </c>
      <c r="AE2284" s="44">
        <f t="shared" si="671"/>
        <v>45.82429792</v>
      </c>
      <c r="AF2284" s="44">
        <f t="shared" si="744"/>
        <v>41.03430162</v>
      </c>
      <c r="AG2284" s="45">
        <f t="shared" si="5"/>
        <v>0.0922178789</v>
      </c>
      <c r="AH2284" s="45">
        <f t="shared" si="6"/>
        <v>0.3310810811</v>
      </c>
      <c r="AI2284" s="45" t="str">
        <f t="shared" si="7"/>
        <v/>
      </c>
      <c r="AJ2284" s="45" t="str">
        <f t="shared" si="8"/>
        <v/>
      </c>
      <c r="AK2284" s="45">
        <f t="shared" si="9"/>
        <v>0.01522192488</v>
      </c>
      <c r="AL2284" s="45">
        <f t="shared" si="10"/>
        <v>0.2572285087</v>
      </c>
      <c r="AM2284" s="45">
        <f t="shared" si="11"/>
        <v>0.1322852064</v>
      </c>
    </row>
    <row r="2285">
      <c r="A2285" s="33" t="s">
        <v>227</v>
      </c>
      <c r="B2285" s="34" t="s">
        <v>240</v>
      </c>
      <c r="C2285" s="35" t="s">
        <v>55</v>
      </c>
      <c r="D2285" s="36" t="str">
        <f t="shared" si="1"/>
        <v>The Americas/Colombia-The Americas/2007</v>
      </c>
      <c r="E2285" s="37">
        <f t="array" ref="E2285:H2285">VLOOKUP(D2285, GDP!D:L,{6,7,8,9},0)</f>
        <v>208000000000</v>
      </c>
      <c r="F2285" s="38">
        <v>0.061</v>
      </c>
      <c r="G2285" s="37">
        <v>227.0</v>
      </c>
      <c r="H2285" s="38">
        <v>0.129</v>
      </c>
      <c r="I2285" s="39">
        <f t="array" ref="I2285:J2285">VLOOKUP(D2285, ENERGY!I:M,{4,5},0)</f>
        <v>25205</v>
      </c>
      <c r="J2285" s="39">
        <v>55661.0</v>
      </c>
      <c r="K2285" s="40">
        <f t="array" ref="K2285:S2285">VLOOKUP(D2285, 'HUMAN RESOURCES'!D:V,{11,12,13,14,15,16,17,18,19},0)</f>
        <v>21</v>
      </c>
      <c r="L2285" s="40">
        <v>17.0</v>
      </c>
      <c r="M2285" s="40">
        <v>77.0</v>
      </c>
      <c r="N2285" s="41">
        <v>69.0</v>
      </c>
      <c r="O2285" s="42">
        <v>0.3</v>
      </c>
      <c r="P2285" s="42">
        <v>0.648</v>
      </c>
      <c r="Q2285" s="42">
        <v>0.052</v>
      </c>
      <c r="R2285" s="40">
        <v>4.449839E7</v>
      </c>
      <c r="S2285" s="42">
        <v>0.742</v>
      </c>
      <c r="T2285" s="43">
        <f t="array" ref="T2285:U2285">VLOOKUP(D2285, TOURISM!D:H,{4,5},0)</f>
        <v>2262000000</v>
      </c>
      <c r="U2285" s="43">
        <v>2.093E9</v>
      </c>
      <c r="V2285" s="38">
        <f t="array" ref="V2285:AA2285">VLOOKUP(D2285, BUSINESS!D:P,{8,9,10,11,12,13},0)</f>
        <v>0.842</v>
      </c>
      <c r="W2285" s="37">
        <v>42.0</v>
      </c>
      <c r="X2285" s="37"/>
      <c r="Y2285" s="37">
        <v>268.0</v>
      </c>
      <c r="Z2285" s="38">
        <v>0.218</v>
      </c>
      <c r="AA2285" s="38">
        <v>0.763</v>
      </c>
      <c r="AB2285" s="44">
        <f t="shared" si="746"/>
        <v>4674.326419</v>
      </c>
      <c r="AC2285" s="44">
        <f t="shared" si="755"/>
        <v>0.5664249875</v>
      </c>
      <c r="AD2285" s="44">
        <f t="shared" si="756"/>
        <v>1.250854244</v>
      </c>
      <c r="AE2285" s="44">
        <f t="shared" si="671"/>
        <v>50.83329981</v>
      </c>
      <c r="AF2285" s="44">
        <f t="shared" si="744"/>
        <v>47.0354096</v>
      </c>
      <c r="AG2285" s="45">
        <f t="shared" si="5"/>
        <v>0.2572323562</v>
      </c>
      <c r="AH2285" s="45">
        <f t="shared" si="6"/>
        <v>0.152284264</v>
      </c>
      <c r="AI2285" s="45">
        <f t="shared" si="7"/>
        <v>-0.09705303415</v>
      </c>
      <c r="AJ2285" s="45">
        <f t="shared" si="8"/>
        <v>-0.1182350968</v>
      </c>
      <c r="AK2285" s="45">
        <f t="shared" si="9"/>
        <v>0.01498630175</v>
      </c>
      <c r="AL2285" s="45">
        <f t="shared" si="10"/>
        <v>0.1093088628</v>
      </c>
      <c r="AM2285" s="45">
        <f t="shared" si="11"/>
        <v>0.1462461341</v>
      </c>
    </row>
    <row r="2286">
      <c r="A2286" s="33" t="s">
        <v>227</v>
      </c>
      <c r="B2286" s="34" t="s">
        <v>240</v>
      </c>
      <c r="C2286" s="35" t="s">
        <v>56</v>
      </c>
      <c r="D2286" s="36" t="str">
        <f t="shared" si="1"/>
        <v>The Americas/Colombia-The Americas/2008</v>
      </c>
      <c r="E2286" s="37">
        <f t="array" ref="E2286:H2286">VLOOKUP(D2286, GDP!D:L,{6,7,8,9},0)</f>
        <v>244000000000</v>
      </c>
      <c r="F2286" s="38">
        <v>0.063</v>
      </c>
      <c r="G2286" s="37">
        <v>291.0</v>
      </c>
      <c r="H2286" s="38">
        <v>0.154</v>
      </c>
      <c r="I2286" s="39" t="str">
        <f t="array" ref="I2286:J2286">VLOOKUP(D2286, ENERGY!I:M,{4,5},0)</f>
        <v/>
      </c>
      <c r="J2286" s="39"/>
      <c r="K2286" s="40">
        <f t="array" ref="K2286:S2286">VLOOKUP(D2286, 'HUMAN RESOURCES'!D:V,{11,12,13,14,15,16,17,18,19},0)</f>
        <v>20</v>
      </c>
      <c r="L2286" s="40">
        <v>17.0</v>
      </c>
      <c r="M2286" s="40">
        <v>77.0</v>
      </c>
      <c r="N2286" s="41">
        <v>69.0</v>
      </c>
      <c r="O2286" s="42">
        <v>0.295</v>
      </c>
      <c r="P2286" s="42">
        <v>0.651</v>
      </c>
      <c r="Q2286" s="42">
        <v>0.054</v>
      </c>
      <c r="R2286" s="40">
        <v>4.5153037E7</v>
      </c>
      <c r="S2286" s="42">
        <v>0.745</v>
      </c>
      <c r="T2286" s="43">
        <f t="array" ref="T2286:U2286">VLOOKUP(D2286, TOURISM!D:H,{4,5},0)</f>
        <v>2438000000</v>
      </c>
      <c r="U2286" s="43">
        <v>2.337E9</v>
      </c>
      <c r="V2286" s="38">
        <f t="array" ref="V2286:AA2286">VLOOKUP(D2286, BUSINESS!D:P,{8,9,10,11,12,13},0)</f>
        <v>0.801</v>
      </c>
      <c r="W2286" s="37">
        <v>36.0</v>
      </c>
      <c r="X2286" s="37"/>
      <c r="Y2286" s="37">
        <v>256.0</v>
      </c>
      <c r="Z2286" s="38">
        <v>0.256</v>
      </c>
      <c r="AA2286" s="38">
        <v>0.916</v>
      </c>
      <c r="AB2286" s="44">
        <f t="shared" si="746"/>
        <v>5403.844707</v>
      </c>
      <c r="AC2286" s="44"/>
      <c r="AD2286" s="44"/>
      <c r="AE2286" s="44">
        <f t="shared" si="671"/>
        <v>53.99415326</v>
      </c>
      <c r="AF2286" s="44">
        <f t="shared" si="744"/>
        <v>51.7573159</v>
      </c>
      <c r="AG2286" s="45">
        <f t="shared" si="5"/>
        <v>0.1560691792</v>
      </c>
      <c r="AH2286" s="45">
        <f t="shared" si="6"/>
        <v>0.281938326</v>
      </c>
      <c r="AI2286" s="45" t="str">
        <f t="shared" si="7"/>
        <v/>
      </c>
      <c r="AJ2286" s="45" t="str">
        <f t="shared" si="8"/>
        <v/>
      </c>
      <c r="AK2286" s="45">
        <f t="shared" si="9"/>
        <v>0.01471170081</v>
      </c>
      <c r="AL2286" s="45">
        <f t="shared" si="10"/>
        <v>0.06218076461</v>
      </c>
      <c r="AM2286" s="45">
        <f t="shared" si="11"/>
        <v>0.1003904579</v>
      </c>
    </row>
    <row r="2287">
      <c r="A2287" s="33" t="s">
        <v>227</v>
      </c>
      <c r="B2287" s="34" t="s">
        <v>240</v>
      </c>
      <c r="C2287" s="35" t="s">
        <v>57</v>
      </c>
      <c r="D2287" s="36" t="str">
        <f t="shared" si="1"/>
        <v>The Americas/Colombia-The Americas/2009</v>
      </c>
      <c r="E2287" s="37">
        <f t="array" ref="E2287:H2287">VLOOKUP(D2287, GDP!D:L,{6,7,8,9},0)</f>
        <v>234000000000</v>
      </c>
      <c r="F2287" s="38">
        <v>0.066</v>
      </c>
      <c r="G2287" s="37">
        <v>358.0</v>
      </c>
      <c r="H2287" s="38">
        <v>0.172</v>
      </c>
      <c r="I2287" s="39">
        <f t="array" ref="I2287:J2287">VLOOKUP(D2287, ENERGY!I:M,{4,5},0)</f>
        <v>25775</v>
      </c>
      <c r="J2287" s="39">
        <v>57673.0</v>
      </c>
      <c r="K2287" s="40">
        <f t="array" ref="K2287:S2287">VLOOKUP(D2287, 'HUMAN RESOURCES'!D:V,{11,12,13,14,15,16,17,18,19},0)</f>
        <v>20</v>
      </c>
      <c r="L2287" s="40">
        <v>16.0</v>
      </c>
      <c r="M2287" s="40">
        <v>77.0</v>
      </c>
      <c r="N2287" s="41">
        <v>70.0</v>
      </c>
      <c r="O2287" s="42">
        <v>0.291</v>
      </c>
      <c r="P2287" s="42">
        <v>0.654</v>
      </c>
      <c r="Q2287" s="42">
        <v>0.055</v>
      </c>
      <c r="R2287" s="40">
        <v>4.5802561E7</v>
      </c>
      <c r="S2287" s="42">
        <v>0.747</v>
      </c>
      <c r="T2287" s="43">
        <f t="array" ref="T2287:U2287">VLOOKUP(D2287, TOURISM!D:H,{4,5},0)</f>
        <v>2609000000</v>
      </c>
      <c r="U2287" s="43">
        <v>2.301E9</v>
      </c>
      <c r="V2287" s="38">
        <f t="array" ref="V2287:AA2287">VLOOKUP(D2287, BUSINESS!D:P,{8,9,10,11,12,13},0)</f>
        <v>0.803</v>
      </c>
      <c r="W2287" s="37">
        <v>20.0</v>
      </c>
      <c r="X2287" s="37"/>
      <c r="Y2287" s="37">
        <v>208.0</v>
      </c>
      <c r="Z2287" s="38">
        <v>0.3</v>
      </c>
      <c r="AA2287" s="38">
        <v>0.92</v>
      </c>
      <c r="AB2287" s="44">
        <f t="shared" si="746"/>
        <v>5108.884632</v>
      </c>
      <c r="AC2287" s="44">
        <f t="shared" ref="AC2287:AC2288" si="757">(I2287/R2287)*1000</f>
        <v>0.5627414589</v>
      </c>
      <c r="AD2287" s="44">
        <f t="shared" ref="AD2287:AD2288" si="758">J2287/R2287*1000</f>
        <v>1.259165399</v>
      </c>
      <c r="AE2287" s="44">
        <f t="shared" si="671"/>
        <v>56.96188036</v>
      </c>
      <c r="AF2287" s="44">
        <f t="shared" si="744"/>
        <v>50.23736555</v>
      </c>
      <c r="AG2287" s="45">
        <f t="shared" si="5"/>
        <v>-0.0545833737</v>
      </c>
      <c r="AH2287" s="45">
        <f t="shared" si="6"/>
        <v>0.2302405498</v>
      </c>
      <c r="AI2287" s="45" t="str">
        <f t="shared" si="7"/>
        <v/>
      </c>
      <c r="AJ2287" s="45" t="str">
        <f t="shared" si="8"/>
        <v/>
      </c>
      <c r="AK2287" s="45">
        <f t="shared" si="9"/>
        <v>0.01438494602</v>
      </c>
      <c r="AL2287" s="45">
        <f t="shared" si="10"/>
        <v>0.05496386039</v>
      </c>
      <c r="AM2287" s="45">
        <f t="shared" si="11"/>
        <v>-0.02936686976</v>
      </c>
    </row>
    <row r="2288">
      <c r="A2288" s="33" t="s">
        <v>227</v>
      </c>
      <c r="B2288" s="34" t="s">
        <v>240</v>
      </c>
      <c r="C2288" s="35" t="s">
        <v>58</v>
      </c>
      <c r="D2288" s="36" t="str">
        <f t="shared" si="1"/>
        <v>The Americas/Colombia-The Americas/2010</v>
      </c>
      <c r="E2288" s="37">
        <f t="array" ref="E2288:H2288">VLOOKUP(D2288, GDP!D:L,{6,7,8,9},0)</f>
        <v>287000000000</v>
      </c>
      <c r="F2288" s="38">
        <v>0.07</v>
      </c>
      <c r="G2288" s="37">
        <v>358.0</v>
      </c>
      <c r="H2288" s="38">
        <v>0.13</v>
      </c>
      <c r="I2288" s="39">
        <f t="array" ref="I2288:J2288">VLOOKUP(D2288, ENERGY!I:M,{4,5},0)</f>
        <v>28568</v>
      </c>
      <c r="J2288" s="39">
        <v>62940.0</v>
      </c>
      <c r="K2288" s="40">
        <f t="array" ref="K2288:S2288">VLOOKUP(D2288, 'HUMAN RESOURCES'!D:V,{11,12,13,14,15,16,17,18,19},0)</f>
        <v>20</v>
      </c>
      <c r="L2288" s="40">
        <v>16.0</v>
      </c>
      <c r="M2288" s="40">
        <v>77.0</v>
      </c>
      <c r="N2288" s="41">
        <v>70.0</v>
      </c>
      <c r="O2288" s="42">
        <v>0.288</v>
      </c>
      <c r="P2288" s="42">
        <v>0.656</v>
      </c>
      <c r="Q2288" s="42">
        <v>0.056</v>
      </c>
      <c r="R2288" s="40">
        <v>4.6444798E7</v>
      </c>
      <c r="S2288" s="42">
        <v>0.75</v>
      </c>
      <c r="T2288" s="43">
        <f t="array" ref="T2288:U2288">VLOOKUP(D2288, TOURISM!D:H,{4,5},0)</f>
        <v>2727000000</v>
      </c>
      <c r="U2288" s="43">
        <v>2.373E9</v>
      </c>
      <c r="V2288" s="38">
        <f t="array" ref="V2288:AA2288">VLOOKUP(D2288, BUSINESS!D:P,{8,9,10,11,12,13},0)</f>
        <v>0.803</v>
      </c>
      <c r="W2288" s="37">
        <v>14.0</v>
      </c>
      <c r="X2288" s="37"/>
      <c r="Y2288" s="37">
        <v>208.0</v>
      </c>
      <c r="Z2288" s="38">
        <v>0.365</v>
      </c>
      <c r="AA2288" s="38">
        <v>0.958</v>
      </c>
      <c r="AB2288" s="44">
        <f t="shared" si="746"/>
        <v>6179.378797</v>
      </c>
      <c r="AC2288" s="44">
        <f t="shared" si="757"/>
        <v>0.6150957961</v>
      </c>
      <c r="AD2288" s="44">
        <f t="shared" si="758"/>
        <v>1.355157148</v>
      </c>
      <c r="AE2288" s="44">
        <f t="shared" si="671"/>
        <v>58.71486404</v>
      </c>
      <c r="AF2288" s="44">
        <f t="shared" si="744"/>
        <v>51.09291249</v>
      </c>
      <c r="AG2288" s="45">
        <f t="shared" si="5"/>
        <v>0.2095357876</v>
      </c>
      <c r="AH2288" s="45">
        <f t="shared" si="6"/>
        <v>0</v>
      </c>
      <c r="AI2288" s="45">
        <f t="shared" si="7"/>
        <v>0.09303444117</v>
      </c>
      <c r="AJ2288" s="45">
        <f t="shared" si="8"/>
        <v>0.07623442406</v>
      </c>
      <c r="AK2288" s="45">
        <f t="shared" si="9"/>
        <v>0.01402185786</v>
      </c>
      <c r="AL2288" s="45">
        <f t="shared" si="10"/>
        <v>0.03077468067</v>
      </c>
      <c r="AM2288" s="45">
        <f t="shared" si="11"/>
        <v>0.01703009177</v>
      </c>
    </row>
    <row r="2289">
      <c r="A2289" s="33" t="s">
        <v>227</v>
      </c>
      <c r="B2289" s="34" t="s">
        <v>240</v>
      </c>
      <c r="C2289" s="35" t="s">
        <v>59</v>
      </c>
      <c r="D2289" s="36" t="str">
        <f t="shared" si="1"/>
        <v>The Americas/Colombia-The Americas/2011</v>
      </c>
      <c r="E2289" s="37">
        <f t="array" ref="E2289:H2289">VLOOKUP(D2289, GDP!D:L,{6,7,8,9},0)</f>
        <v>335000000000</v>
      </c>
      <c r="F2289" s="38">
        <v>0.068</v>
      </c>
      <c r="G2289" s="37">
        <v>418.0</v>
      </c>
      <c r="H2289" s="38">
        <v>0.094</v>
      </c>
      <c r="I2289" s="39" t="str">
        <f t="array" ref="I2289:J2289">VLOOKUP(D2289, ENERGY!I:M,{4,5},0)</f>
        <v/>
      </c>
      <c r="J2289" s="39"/>
      <c r="K2289" s="40">
        <f t="array" ref="K2289:S2289">VLOOKUP(D2289, 'HUMAN RESOURCES'!D:V,{11,12,13,14,15,16,17,18,19},0)</f>
        <v>19</v>
      </c>
      <c r="L2289" s="40">
        <v>15.0</v>
      </c>
      <c r="M2289" s="40">
        <v>77.0</v>
      </c>
      <c r="N2289" s="41">
        <v>70.0</v>
      </c>
      <c r="O2289" s="42">
        <v>0.284</v>
      </c>
      <c r="P2289" s="42">
        <v>0.658</v>
      </c>
      <c r="Q2289" s="42">
        <v>0.058</v>
      </c>
      <c r="R2289" s="40">
        <v>4.7078792E7</v>
      </c>
      <c r="S2289" s="42">
        <v>0.753</v>
      </c>
      <c r="T2289" s="43">
        <f t="array" ref="T2289:U2289">VLOOKUP(D2289, TOURISM!D:H,{4,5},0)</f>
        <v>2992000000</v>
      </c>
      <c r="U2289" s="43">
        <v>2.842E9</v>
      </c>
      <c r="V2289" s="38">
        <f t="array" ref="V2289:AA2289">VLOOKUP(D2289, BUSINESS!D:P,{8,9,10,11,12,13},0)</f>
        <v>0.764</v>
      </c>
      <c r="W2289" s="37">
        <v>14.0</v>
      </c>
      <c r="X2289" s="37"/>
      <c r="Y2289" s="37">
        <v>193.0</v>
      </c>
      <c r="Z2289" s="38">
        <v>0.404</v>
      </c>
      <c r="AA2289" s="38">
        <v>0.981</v>
      </c>
      <c r="AB2289" s="44">
        <f t="shared" si="746"/>
        <v>7115.730582</v>
      </c>
      <c r="AC2289" s="44"/>
      <c r="AD2289" s="44"/>
      <c r="AE2289" s="44">
        <f t="shared" si="671"/>
        <v>63.55303254</v>
      </c>
      <c r="AF2289" s="44">
        <f t="shared" si="744"/>
        <v>60.36688452</v>
      </c>
      <c r="AG2289" s="45">
        <f t="shared" si="5"/>
        <v>0.1515284652</v>
      </c>
      <c r="AH2289" s="45">
        <f t="shared" si="6"/>
        <v>0.1675977654</v>
      </c>
      <c r="AI2289" s="45" t="str">
        <f t="shared" si="7"/>
        <v/>
      </c>
      <c r="AJ2289" s="45" t="str">
        <f t="shared" si="8"/>
        <v/>
      </c>
      <c r="AK2289" s="45">
        <f t="shared" si="9"/>
        <v>0.0136504846</v>
      </c>
      <c r="AL2289" s="45">
        <f t="shared" si="10"/>
        <v>0.08240108496</v>
      </c>
      <c r="AM2289" s="45">
        <f t="shared" si="11"/>
        <v>0.1815119079</v>
      </c>
    </row>
    <row r="2290">
      <c r="A2290" s="33" t="s">
        <v>227</v>
      </c>
      <c r="B2290" s="34" t="s">
        <v>240</v>
      </c>
      <c r="C2290" s="35" t="s">
        <v>60</v>
      </c>
      <c r="D2290" s="36" t="str">
        <f t="shared" si="1"/>
        <v>The Americas/Colombia-The Americas/2012</v>
      </c>
      <c r="E2290" s="37">
        <f t="array" ref="E2290:H2290">VLOOKUP(D2290, GDP!D:L,{6,7,8,9},0)</f>
        <v>370000000000</v>
      </c>
      <c r="F2290" s="38">
        <v>0.065</v>
      </c>
      <c r="G2290" s="37">
        <v>466.0</v>
      </c>
      <c r="H2290" s="38">
        <v>0.112</v>
      </c>
      <c r="I2290" s="39">
        <f t="array" ref="I2290:J2290">VLOOKUP(D2290, ENERGY!I:M,{4,5},0)</f>
        <v>26001</v>
      </c>
      <c r="J2290" s="39">
        <v>55071.0</v>
      </c>
      <c r="K2290" s="40">
        <f t="array" ref="K2290:S2290">VLOOKUP(D2290, 'HUMAN RESOURCES'!D:V,{11,12,13,14,15,16,17,18,19},0)</f>
        <v>19</v>
      </c>
      <c r="L2290" s="40">
        <v>15.0</v>
      </c>
      <c r="M2290" s="40">
        <v>78.0</v>
      </c>
      <c r="N2290" s="41">
        <v>70.0</v>
      </c>
      <c r="O2290" s="42">
        <v>0.28</v>
      </c>
      <c r="P2290" s="42">
        <v>0.66</v>
      </c>
      <c r="Q2290" s="42">
        <v>0.06</v>
      </c>
      <c r="R2290" s="40">
        <v>4.7704427E7</v>
      </c>
      <c r="S2290" s="42">
        <v>0.756</v>
      </c>
      <c r="T2290" s="43">
        <f t="array" ref="T2290:U2290">VLOOKUP(D2290, TOURISM!D:H,{4,5},0)</f>
        <v>3257000000</v>
      </c>
      <c r="U2290" s="43">
        <v>3.364E9</v>
      </c>
      <c r="V2290" s="38">
        <f t="array" ref="V2290:AA2290">VLOOKUP(D2290, BUSINESS!D:P,{8,9,10,11,12,13},0)</f>
        <v>0.76</v>
      </c>
      <c r="W2290" s="37">
        <v>15.0</v>
      </c>
      <c r="X2290" s="37">
        <v>42.0</v>
      </c>
      <c r="Y2290" s="37">
        <v>203.0</v>
      </c>
      <c r="Z2290" s="38">
        <v>0.49</v>
      </c>
      <c r="AA2290" s="38">
        <v>1.029</v>
      </c>
      <c r="AB2290" s="44">
        <f t="shared" si="746"/>
        <v>7756.09358</v>
      </c>
      <c r="AC2290" s="44">
        <f>(I2290/R2290)*1000</f>
        <v>0.5450437545</v>
      </c>
      <c r="AD2290" s="44">
        <f>J2290/R2290*1000</f>
        <v>1.154421161</v>
      </c>
      <c r="AE2290" s="44">
        <f t="shared" si="671"/>
        <v>68.27458592</v>
      </c>
      <c r="AF2290" s="44">
        <f t="shared" si="744"/>
        <v>70.51756433</v>
      </c>
      <c r="AG2290" s="45">
        <f t="shared" si="5"/>
        <v>0.08999258625</v>
      </c>
      <c r="AH2290" s="45">
        <f t="shared" si="6"/>
        <v>0.1148325359</v>
      </c>
      <c r="AI2290" s="45" t="str">
        <f t="shared" si="7"/>
        <v/>
      </c>
      <c r="AJ2290" s="45" t="str">
        <f t="shared" si="8"/>
        <v/>
      </c>
      <c r="AK2290" s="45">
        <f t="shared" si="9"/>
        <v>0.01328910478</v>
      </c>
      <c r="AL2290" s="45">
        <f t="shared" si="10"/>
        <v>0.07429312481</v>
      </c>
      <c r="AM2290" s="45">
        <f t="shared" si="11"/>
        <v>0.1681498042</v>
      </c>
    </row>
    <row r="2291">
      <c r="A2291" s="33" t="s">
        <v>227</v>
      </c>
      <c r="B2291" s="34" t="s">
        <v>241</v>
      </c>
      <c r="C2291" s="35" t="s">
        <v>48</v>
      </c>
      <c r="D2291" s="36" t="str">
        <f t="shared" si="1"/>
        <v>The Americas/Costa Rica-The Americas/2000</v>
      </c>
      <c r="E2291" s="37">
        <f t="array" ref="E2291:H2291">VLOOKUP(D2291, GDP!D:L,{6,7,8,9},0)</f>
        <v>15946443103</v>
      </c>
      <c r="F2291" s="38">
        <v>0.101</v>
      </c>
      <c r="G2291" s="37">
        <v>951.0</v>
      </c>
      <c r="H2291" s="38">
        <v>0.182</v>
      </c>
      <c r="I2291" s="39" t="str">
        <f t="array" ref="I2291:J2291">VLOOKUP(D2291, ENERGY!I:M,{4,5},0)</f>
        <v/>
      </c>
      <c r="J2291" s="39"/>
      <c r="K2291" s="40">
        <f t="array" ref="K2291:S2291">VLOOKUP(D2291, 'HUMAN RESOURCES'!D:V,{11,12,13,14,15,16,17,18,19},0)</f>
        <v>20</v>
      </c>
      <c r="L2291" s="40">
        <v>11.0</v>
      </c>
      <c r="M2291" s="40">
        <v>80.0</v>
      </c>
      <c r="N2291" s="41">
        <v>75.0</v>
      </c>
      <c r="O2291" s="42">
        <v>0.315</v>
      </c>
      <c r="P2291" s="42">
        <v>0.631</v>
      </c>
      <c r="Q2291" s="42">
        <v>0.055</v>
      </c>
      <c r="R2291" s="40">
        <v>3929588.0</v>
      </c>
      <c r="S2291" s="42">
        <v>0.59</v>
      </c>
      <c r="T2291" s="43">
        <f t="array" ref="T2291:U2291">VLOOKUP(D2291, TOURISM!D:H,{4,5},0)</f>
        <v>1477000000</v>
      </c>
      <c r="U2291" s="43">
        <v>5.51E8</v>
      </c>
      <c r="V2291" s="38" t="str">
        <f t="array" ref="V2291:AA2291">VLOOKUP(D2291, BUSINESS!D:P,{8,9,10,11,12,13},0)</f>
        <v/>
      </c>
      <c r="W2291" s="37"/>
      <c r="X2291" s="37"/>
      <c r="Y2291" s="37"/>
      <c r="Z2291" s="38">
        <v>0.058</v>
      </c>
      <c r="AA2291" s="38">
        <v>0.054</v>
      </c>
      <c r="AB2291" s="44">
        <f t="shared" si="746"/>
        <v>4058.044534</v>
      </c>
      <c r="AC2291" s="44"/>
      <c r="AD2291" s="44"/>
      <c r="AE2291" s="44">
        <f t="shared" si="671"/>
        <v>375.8663758</v>
      </c>
      <c r="AF2291" s="44">
        <f t="shared" si="744"/>
        <v>140.2182621</v>
      </c>
      <c r="AG2291" s="45" t="str">
        <f t="shared" si="5"/>
        <v/>
      </c>
      <c r="AH2291" s="45" t="str">
        <f t="shared" si="6"/>
        <v/>
      </c>
      <c r="AI2291" s="45" t="str">
        <f t="shared" si="7"/>
        <v/>
      </c>
      <c r="AJ2291" s="45" t="str">
        <f t="shared" si="8"/>
        <v/>
      </c>
      <c r="AK2291" s="45" t="str">
        <f t="shared" si="9"/>
        <v/>
      </c>
      <c r="AL2291" s="45" t="str">
        <f t="shared" si="10"/>
        <v/>
      </c>
      <c r="AM2291" s="45" t="str">
        <f t="shared" si="11"/>
        <v/>
      </c>
    </row>
    <row r="2292">
      <c r="A2292" s="33" t="s">
        <v>227</v>
      </c>
      <c r="B2292" s="34" t="s">
        <v>241</v>
      </c>
      <c r="C2292" s="35" t="s">
        <v>49</v>
      </c>
      <c r="D2292" s="36" t="str">
        <f t="shared" si="1"/>
        <v>The Americas/Costa Rica-The Americas/2001</v>
      </c>
      <c r="E2292" s="37">
        <f t="array" ref="E2292:H2292">VLOOKUP(D2292, GDP!D:L,{6,7,8,9},0)</f>
        <v>16403602943</v>
      </c>
      <c r="F2292" s="38">
        <v>0.071</v>
      </c>
      <c r="G2292" s="37">
        <v>287.0</v>
      </c>
      <c r="H2292" s="38">
        <v>0.249</v>
      </c>
      <c r="I2292" s="39">
        <f t="array" ref="I2292:J2292">VLOOKUP(D2292, ENERGY!I:M,{4,5},0)</f>
        <v>4655</v>
      </c>
      <c r="J2292" s="39"/>
      <c r="K2292" s="40">
        <f t="array" ref="K2292:S2292">VLOOKUP(D2292, 'HUMAN RESOURCES'!D:V,{11,12,13,14,15,16,17,18,19},0)</f>
        <v>20</v>
      </c>
      <c r="L2292" s="40">
        <v>11.0</v>
      </c>
      <c r="M2292" s="40">
        <v>80.0</v>
      </c>
      <c r="N2292" s="41">
        <v>76.0</v>
      </c>
      <c r="O2292" s="42">
        <v>0.308</v>
      </c>
      <c r="P2292" s="42">
        <v>0.637</v>
      </c>
      <c r="Q2292" s="42">
        <v>0.055</v>
      </c>
      <c r="R2292" s="40">
        <v>4013488.0</v>
      </c>
      <c r="S2292" s="42">
        <v>0.604</v>
      </c>
      <c r="T2292" s="43">
        <f t="array" ref="T2292:U2292">VLOOKUP(D2292, TOURISM!D:H,{4,5},0)</f>
        <v>1339000000</v>
      </c>
      <c r="U2292" s="43">
        <v>4.34E8</v>
      </c>
      <c r="V2292" s="38" t="str">
        <f t="array" ref="V2292:AA2292">VLOOKUP(D2292, BUSINESS!D:P,{8,9,10,11,12,13},0)</f>
        <v/>
      </c>
      <c r="W2292" s="37"/>
      <c r="X2292" s="37"/>
      <c r="Y2292" s="37"/>
      <c r="Z2292" s="38">
        <v>0.096</v>
      </c>
      <c r="AA2292" s="38">
        <v>0.081</v>
      </c>
      <c r="AB2292" s="44">
        <f t="shared" si="746"/>
        <v>4087.118971</v>
      </c>
      <c r="AC2292" s="44">
        <f t="shared" ref="AC2292:AC2298" si="759">(I2292/R2292)*1000</f>
        <v>1.159839023</v>
      </c>
      <c r="AD2292" s="44"/>
      <c r="AE2292" s="44">
        <f t="shared" si="671"/>
        <v>333.6250164</v>
      </c>
      <c r="AF2292" s="44">
        <f t="shared" si="744"/>
        <v>108.1353675</v>
      </c>
      <c r="AG2292" s="45">
        <f t="shared" si="5"/>
        <v>0.007164642148</v>
      </c>
      <c r="AH2292" s="45">
        <f t="shared" si="6"/>
        <v>-0.698212408</v>
      </c>
      <c r="AI2292" s="45" t="str">
        <f t="shared" si="7"/>
        <v/>
      </c>
      <c r="AJ2292" s="45" t="str">
        <f t="shared" si="8"/>
        <v/>
      </c>
      <c r="AK2292" s="45">
        <f t="shared" si="9"/>
        <v>0.02135083882</v>
      </c>
      <c r="AL2292" s="45">
        <f t="shared" si="10"/>
        <v>-0.1123839803</v>
      </c>
      <c r="AM2292" s="45">
        <f t="shared" si="11"/>
        <v>-0.2288068191</v>
      </c>
    </row>
    <row r="2293">
      <c r="A2293" s="33" t="s">
        <v>227</v>
      </c>
      <c r="B2293" s="34" t="s">
        <v>241</v>
      </c>
      <c r="C2293" s="35" t="s">
        <v>50</v>
      </c>
      <c r="D2293" s="36" t="str">
        <f t="shared" si="1"/>
        <v>The Americas/Costa Rica-The Americas/2002</v>
      </c>
      <c r="E2293" s="37">
        <f t="array" ref="E2293:H2293">VLOOKUP(D2293, GDP!D:L,{6,7,8,9},0)</f>
        <v>16844378578</v>
      </c>
      <c r="F2293" s="38">
        <v>0.071</v>
      </c>
      <c r="G2293" s="37">
        <v>291.0</v>
      </c>
      <c r="H2293" s="38">
        <v>0.238</v>
      </c>
      <c r="I2293" s="39">
        <f t="array" ref="I2293:J2293">VLOOKUP(D2293, ENERGY!I:M,{4,5},0)</f>
        <v>4646</v>
      </c>
      <c r="J2293" s="39">
        <v>7770.0</v>
      </c>
      <c r="K2293" s="40">
        <f t="array" ref="K2293:S2293">VLOOKUP(D2293, 'HUMAN RESOURCES'!D:V,{11,12,13,14,15,16,17,18,19},0)</f>
        <v>19</v>
      </c>
      <c r="L2293" s="40">
        <v>10.0</v>
      </c>
      <c r="M2293" s="40">
        <v>80.0</v>
      </c>
      <c r="N2293" s="41">
        <v>76.0</v>
      </c>
      <c r="O2293" s="42">
        <v>0.3</v>
      </c>
      <c r="P2293" s="42">
        <v>0.644</v>
      </c>
      <c r="Q2293" s="42">
        <v>0.056</v>
      </c>
      <c r="R2293" s="40">
        <v>4093840.0</v>
      </c>
      <c r="S2293" s="42">
        <v>0.618</v>
      </c>
      <c r="T2293" s="43">
        <f t="array" ref="T2293:U2293">VLOOKUP(D2293, TOURISM!D:H,{4,5},0)</f>
        <v>1292000000</v>
      </c>
      <c r="U2293" s="43">
        <v>4.3E8</v>
      </c>
      <c r="V2293" s="38" t="str">
        <f t="array" ref="V2293:AA2293">VLOOKUP(D2293, BUSINESS!D:P,{8,9,10,11,12,13},0)</f>
        <v/>
      </c>
      <c r="W2293" s="37"/>
      <c r="X2293" s="37"/>
      <c r="Y2293" s="37"/>
      <c r="Z2293" s="38">
        <v>0.199</v>
      </c>
      <c r="AA2293" s="38">
        <v>0.123</v>
      </c>
      <c r="AB2293" s="44">
        <f t="shared" si="746"/>
        <v>4114.566905</v>
      </c>
      <c r="AC2293" s="44">
        <f t="shared" si="759"/>
        <v>1.134875813</v>
      </c>
      <c r="AD2293" s="44">
        <f t="shared" ref="AD2293:AD2298" si="760">J2293/R2293*1000</f>
        <v>1.897973541</v>
      </c>
      <c r="AE2293" s="44">
        <f t="shared" si="671"/>
        <v>315.5961151</v>
      </c>
      <c r="AF2293" s="44">
        <f t="shared" si="744"/>
        <v>105.0358588</v>
      </c>
      <c r="AG2293" s="45">
        <f t="shared" si="5"/>
        <v>0.006715716995</v>
      </c>
      <c r="AH2293" s="45">
        <f t="shared" si="6"/>
        <v>0.01393728223</v>
      </c>
      <c r="AI2293" s="45">
        <f t="shared" si="7"/>
        <v>-0.02152299492</v>
      </c>
      <c r="AJ2293" s="45" t="str">
        <f t="shared" si="8"/>
        <v/>
      </c>
      <c r="AK2293" s="45">
        <f t="shared" si="9"/>
        <v>0.0200204909</v>
      </c>
      <c r="AL2293" s="45">
        <f t="shared" si="10"/>
        <v>-0.05403941676</v>
      </c>
      <c r="AM2293" s="45">
        <f t="shared" si="11"/>
        <v>-0.02866322885</v>
      </c>
    </row>
    <row r="2294">
      <c r="A2294" s="33" t="s">
        <v>227</v>
      </c>
      <c r="B2294" s="34" t="s">
        <v>241</v>
      </c>
      <c r="C2294" s="35" t="s">
        <v>51</v>
      </c>
      <c r="D2294" s="36" t="str">
        <f t="shared" si="1"/>
        <v>The Americas/Costa Rica-The Americas/2003</v>
      </c>
      <c r="E2294" s="37">
        <f t="array" ref="E2294:H2294">VLOOKUP(D2294, GDP!D:L,{6,7,8,9},0)</f>
        <v>17517536016</v>
      </c>
      <c r="F2294" s="38">
        <v>0.08</v>
      </c>
      <c r="G2294" s="37">
        <v>332.0</v>
      </c>
      <c r="H2294" s="38">
        <v>0.264</v>
      </c>
      <c r="I2294" s="39">
        <f t="array" ref="I2294:J2294">VLOOKUP(D2294, ENERGY!I:M,{4,5},0)</f>
        <v>4561</v>
      </c>
      <c r="J2294" s="39">
        <v>7818.0</v>
      </c>
      <c r="K2294" s="40">
        <f t="array" ref="K2294:S2294">VLOOKUP(D2294, 'HUMAN RESOURCES'!D:V,{11,12,13,14,15,16,17,18,19},0)</f>
        <v>18</v>
      </c>
      <c r="L2294" s="40">
        <v>9.0</v>
      </c>
      <c r="M2294" s="40">
        <v>81.0</v>
      </c>
      <c r="N2294" s="41">
        <v>76.0</v>
      </c>
      <c r="O2294" s="42">
        <v>0.293</v>
      </c>
      <c r="P2294" s="42">
        <v>0.65</v>
      </c>
      <c r="Q2294" s="42">
        <v>0.057</v>
      </c>
      <c r="R2294" s="40">
        <v>4171145.0</v>
      </c>
      <c r="S2294" s="42">
        <v>0.631</v>
      </c>
      <c r="T2294" s="43">
        <f t="array" ref="T2294:U2294">VLOOKUP(D2294, TOURISM!D:H,{4,5},0)</f>
        <v>1424000000</v>
      </c>
      <c r="U2294" s="43">
        <v>4.34E8</v>
      </c>
      <c r="V2294" s="38" t="str">
        <f t="array" ref="V2294:AA2294">VLOOKUP(D2294, BUSINESS!D:P,{8,9,10,11,12,13},0)</f>
        <v/>
      </c>
      <c r="W2294" s="37">
        <v>77.0</v>
      </c>
      <c r="X2294" s="37"/>
      <c r="Y2294" s="37"/>
      <c r="Z2294" s="38">
        <v>0.203</v>
      </c>
      <c r="AA2294" s="38">
        <v>0.187</v>
      </c>
      <c r="AB2294" s="44">
        <f t="shared" si="746"/>
        <v>4199.694812</v>
      </c>
      <c r="AC2294" s="44">
        <f t="shared" si="759"/>
        <v>1.093464744</v>
      </c>
      <c r="AD2294" s="44">
        <f t="shared" si="760"/>
        <v>1.874305496</v>
      </c>
      <c r="AE2294" s="44">
        <f t="shared" si="671"/>
        <v>341.3930707</v>
      </c>
      <c r="AF2294" s="44">
        <f t="shared" si="744"/>
        <v>104.048169</v>
      </c>
      <c r="AG2294" s="45">
        <f t="shared" si="5"/>
        <v>0.0206893967</v>
      </c>
      <c r="AH2294" s="45">
        <f t="shared" si="6"/>
        <v>0.1408934708</v>
      </c>
      <c r="AI2294" s="45">
        <f t="shared" si="7"/>
        <v>-0.03648951615</v>
      </c>
      <c r="AJ2294" s="45">
        <f t="shared" si="8"/>
        <v>-0.01247016556</v>
      </c>
      <c r="AK2294" s="45">
        <f t="shared" si="9"/>
        <v>0.01888324898</v>
      </c>
      <c r="AL2294" s="45">
        <f t="shared" si="10"/>
        <v>0.08174040919</v>
      </c>
      <c r="AM2294" s="45">
        <f t="shared" si="11"/>
        <v>-0.009403357457</v>
      </c>
    </row>
    <row r="2295">
      <c r="A2295" s="33" t="s">
        <v>227</v>
      </c>
      <c r="B2295" s="34" t="s">
        <v>241</v>
      </c>
      <c r="C2295" s="35" t="s">
        <v>52</v>
      </c>
      <c r="D2295" s="36" t="str">
        <f t="shared" si="1"/>
        <v>The Americas/Costa Rica-The Americas/2004</v>
      </c>
      <c r="E2295" s="37">
        <f t="array" ref="E2295:H2295">VLOOKUP(D2295, GDP!D:L,{6,7,8,9},0)</f>
        <v>18596365927</v>
      </c>
      <c r="F2295" s="38">
        <v>0.081</v>
      </c>
      <c r="G2295" s="37">
        <v>343.0</v>
      </c>
      <c r="H2295" s="38">
        <v>0.256</v>
      </c>
      <c r="I2295" s="39">
        <f t="array" ref="I2295:J2295">VLOOKUP(D2295, ENERGY!I:M,{4,5},0)</f>
        <v>3737.5</v>
      </c>
      <c r="J2295" s="39">
        <v>7204.0</v>
      </c>
      <c r="K2295" s="40">
        <f t="array" ref="K2295:S2295">VLOOKUP(D2295, 'HUMAN RESOURCES'!D:V,{11,12,13,14,15,16,17,18,19},0)</f>
        <v>18</v>
      </c>
      <c r="L2295" s="40">
        <v>9.0</v>
      </c>
      <c r="M2295" s="40">
        <v>81.0</v>
      </c>
      <c r="N2295" s="41">
        <v>76.0</v>
      </c>
      <c r="O2295" s="42">
        <v>0.286</v>
      </c>
      <c r="P2295" s="42">
        <v>0.656</v>
      </c>
      <c r="Q2295" s="42">
        <v>0.058</v>
      </c>
      <c r="R2295" s="40">
        <v>4246336.0</v>
      </c>
      <c r="S2295" s="42">
        <v>0.644</v>
      </c>
      <c r="T2295" s="43">
        <f t="array" ref="T2295:U2295">VLOOKUP(D2295, TOURISM!D:H,{4,5},0)</f>
        <v>1586000000</v>
      </c>
      <c r="U2295" s="43">
        <v>4.81E8</v>
      </c>
      <c r="V2295" s="38" t="str">
        <f t="array" ref="V2295:AA2295">VLOOKUP(D2295, BUSINESS!D:P,{8,9,10,11,12,13},0)</f>
        <v/>
      </c>
      <c r="W2295" s="37">
        <v>77.0</v>
      </c>
      <c r="X2295" s="37"/>
      <c r="Y2295" s="37"/>
      <c r="Z2295" s="38">
        <v>0.208</v>
      </c>
      <c r="AA2295" s="38">
        <v>0.217</v>
      </c>
      <c r="AB2295" s="44">
        <f t="shared" si="746"/>
        <v>4379.391063</v>
      </c>
      <c r="AC2295" s="44">
        <f t="shared" si="759"/>
        <v>0.8801705753</v>
      </c>
      <c r="AD2295" s="44">
        <f t="shared" si="760"/>
        <v>1.696521425</v>
      </c>
      <c r="AE2295" s="44">
        <f t="shared" si="671"/>
        <v>373.4984702</v>
      </c>
      <c r="AF2295" s="44">
        <f t="shared" si="744"/>
        <v>113.2741262</v>
      </c>
      <c r="AG2295" s="45">
        <f t="shared" si="5"/>
        <v>0.04278793073</v>
      </c>
      <c r="AH2295" s="45">
        <f t="shared" si="6"/>
        <v>0.03313253012</v>
      </c>
      <c r="AI2295" s="45">
        <f t="shared" si="7"/>
        <v>-0.1950626849</v>
      </c>
      <c r="AJ2295" s="45">
        <f t="shared" si="8"/>
        <v>-0.0948533055</v>
      </c>
      <c r="AK2295" s="45">
        <f t="shared" si="9"/>
        <v>0.01802646516</v>
      </c>
      <c r="AL2295" s="45">
        <f t="shared" si="10"/>
        <v>0.09404232902</v>
      </c>
      <c r="AM2295" s="45">
        <f t="shared" si="11"/>
        <v>0.08867005801</v>
      </c>
    </row>
    <row r="2296">
      <c r="A2296" s="33" t="s">
        <v>227</v>
      </c>
      <c r="B2296" s="34" t="s">
        <v>241</v>
      </c>
      <c r="C2296" s="35" t="s">
        <v>53</v>
      </c>
      <c r="D2296" s="36" t="str">
        <f t="shared" si="1"/>
        <v>The Americas/Costa Rica-The Americas/2005</v>
      </c>
      <c r="E2296" s="37">
        <f t="array" ref="E2296:H2296">VLOOKUP(D2296, GDP!D:L,{6,7,8,9},0)</f>
        <v>19964893807</v>
      </c>
      <c r="F2296" s="38">
        <v>0.078</v>
      </c>
      <c r="G2296" s="37">
        <v>346.0</v>
      </c>
      <c r="H2296" s="38">
        <v>0.234</v>
      </c>
      <c r="I2296" s="39">
        <f t="array" ref="I2296:J2296">VLOOKUP(D2296, ENERGY!I:M,{4,5},0)</f>
        <v>3880</v>
      </c>
      <c r="J2296" s="39">
        <v>6931.0</v>
      </c>
      <c r="K2296" s="40">
        <f t="array" ref="K2296:S2296">VLOOKUP(D2296, 'HUMAN RESOURCES'!D:V,{11,12,13,14,15,16,17,18,19},0)</f>
        <v>17</v>
      </c>
      <c r="L2296" s="40">
        <v>9.0</v>
      </c>
      <c r="M2296" s="40">
        <v>81.0</v>
      </c>
      <c r="N2296" s="41">
        <v>76.0</v>
      </c>
      <c r="O2296" s="42">
        <v>0.279</v>
      </c>
      <c r="P2296" s="42">
        <v>0.662</v>
      </c>
      <c r="Q2296" s="42">
        <v>0.059</v>
      </c>
      <c r="R2296" s="40">
        <v>4320130.0</v>
      </c>
      <c r="S2296" s="42">
        <v>0.657</v>
      </c>
      <c r="T2296" s="43">
        <f t="array" ref="T2296:U2296">VLOOKUP(D2296, TOURISM!D:H,{4,5},0)</f>
        <v>1810000000</v>
      </c>
      <c r="U2296" s="43">
        <v>5.56E8</v>
      </c>
      <c r="V2296" s="38">
        <f t="array" ref="V2296:AA2296">VLOOKUP(D2296, BUSINESS!D:P,{8,9,10,11,12,13},0)</f>
        <v>0.552</v>
      </c>
      <c r="W2296" s="37">
        <v>77.0</v>
      </c>
      <c r="X2296" s="37"/>
      <c r="Y2296" s="37">
        <v>402.0</v>
      </c>
      <c r="Z2296" s="38">
        <v>0.221</v>
      </c>
      <c r="AA2296" s="38">
        <v>0.255</v>
      </c>
      <c r="AB2296" s="44">
        <f t="shared" si="746"/>
        <v>4621.364127</v>
      </c>
      <c r="AC2296" s="44">
        <f t="shared" si="759"/>
        <v>0.8981211214</v>
      </c>
      <c r="AD2296" s="44">
        <f t="shared" si="760"/>
        <v>1.604349869</v>
      </c>
      <c r="AE2296" s="44">
        <f t="shared" si="671"/>
        <v>418.9688736</v>
      </c>
      <c r="AF2296" s="44">
        <f t="shared" si="744"/>
        <v>128.6998308</v>
      </c>
      <c r="AG2296" s="45">
        <f t="shared" si="5"/>
        <v>0.05525267354</v>
      </c>
      <c r="AH2296" s="45">
        <f t="shared" si="6"/>
        <v>0.008746355685</v>
      </c>
      <c r="AI2296" s="45">
        <f t="shared" si="7"/>
        <v>0.02039439464</v>
      </c>
      <c r="AJ2296" s="45">
        <f t="shared" si="8"/>
        <v>-0.05432973268</v>
      </c>
      <c r="AK2296" s="45">
        <f t="shared" si="9"/>
        <v>0.01737827624</v>
      </c>
      <c r="AL2296" s="45">
        <f t="shared" si="10"/>
        <v>0.1217418732</v>
      </c>
      <c r="AM2296" s="45">
        <f t="shared" si="11"/>
        <v>0.1361803008</v>
      </c>
    </row>
    <row r="2297">
      <c r="A2297" s="33" t="s">
        <v>227</v>
      </c>
      <c r="B2297" s="34" t="s">
        <v>241</v>
      </c>
      <c r="C2297" s="35" t="s">
        <v>54</v>
      </c>
      <c r="D2297" s="36" t="str">
        <f t="shared" si="1"/>
        <v>The Americas/Costa Rica-The Americas/2006</v>
      </c>
      <c r="E2297" s="37">
        <f t="array" ref="E2297:H2297">VLOOKUP(D2297, GDP!D:L,{6,7,8,9},0)</f>
        <v>22526464409</v>
      </c>
      <c r="F2297" s="38">
        <v>0.077</v>
      </c>
      <c r="G2297" s="37">
        <v>364.0</v>
      </c>
      <c r="H2297" s="38">
        <v>0.247</v>
      </c>
      <c r="I2297" s="39">
        <f t="array" ref="I2297:J2297">VLOOKUP(D2297, ENERGY!I:M,{4,5},0)</f>
        <v>4508</v>
      </c>
      <c r="J2297" s="39">
        <v>8573.0</v>
      </c>
      <c r="K2297" s="40">
        <f t="array" ref="K2297:S2297">VLOOKUP(D2297, 'HUMAN RESOURCES'!D:V,{11,12,13,14,15,16,17,18,19},0)</f>
        <v>17</v>
      </c>
      <c r="L2297" s="40">
        <v>9.0</v>
      </c>
      <c r="M2297" s="40">
        <v>81.0</v>
      </c>
      <c r="N2297" s="41">
        <v>76.0</v>
      </c>
      <c r="O2297" s="42">
        <v>0.272</v>
      </c>
      <c r="P2297" s="42">
        <v>0.668</v>
      </c>
      <c r="Q2297" s="42">
        <v>0.06</v>
      </c>
      <c r="R2297" s="40">
        <v>4392493.0</v>
      </c>
      <c r="S2297" s="42">
        <v>0.669</v>
      </c>
      <c r="T2297" s="43">
        <f t="array" ref="T2297:U2297">VLOOKUP(D2297, TOURISM!D:H,{4,5},0)</f>
        <v>1865000000</v>
      </c>
      <c r="U2297" s="43">
        <v>5.77E8</v>
      </c>
      <c r="V2297" s="38">
        <f t="array" ref="V2297:AA2297">VLOOKUP(D2297, BUSINESS!D:P,{8,9,10,11,12,13},0)</f>
        <v>0.552</v>
      </c>
      <c r="W2297" s="37">
        <v>77.0</v>
      </c>
      <c r="X2297" s="37"/>
      <c r="Y2297" s="37">
        <v>402.0</v>
      </c>
      <c r="Z2297" s="38">
        <v>0.251</v>
      </c>
      <c r="AA2297" s="38">
        <v>0.329</v>
      </c>
      <c r="AB2297" s="44">
        <f t="shared" si="746"/>
        <v>5128.400753</v>
      </c>
      <c r="AC2297" s="44">
        <f t="shared" si="759"/>
        <v>1.026296456</v>
      </c>
      <c r="AD2297" s="44">
        <f t="shared" si="760"/>
        <v>1.951739024</v>
      </c>
      <c r="AE2297" s="44">
        <f t="shared" si="671"/>
        <v>424.5880415</v>
      </c>
      <c r="AF2297" s="44">
        <f t="shared" si="744"/>
        <v>131.3604825</v>
      </c>
      <c r="AG2297" s="45">
        <f t="shared" si="5"/>
        <v>0.1097157921</v>
      </c>
      <c r="AH2297" s="45">
        <f t="shared" si="6"/>
        <v>0.05202312139</v>
      </c>
      <c r="AI2297" s="45">
        <f t="shared" si="7"/>
        <v>0.1427149767</v>
      </c>
      <c r="AJ2297" s="45">
        <f t="shared" si="8"/>
        <v>0.2165295497</v>
      </c>
      <c r="AK2297" s="45">
        <f t="shared" si="9"/>
        <v>0.01675019039</v>
      </c>
      <c r="AL2297" s="45">
        <f t="shared" si="10"/>
        <v>0.0134118981</v>
      </c>
      <c r="AM2297" s="45">
        <f t="shared" si="11"/>
        <v>0.02067331188</v>
      </c>
    </row>
    <row r="2298">
      <c r="A2298" s="33" t="s">
        <v>227</v>
      </c>
      <c r="B2298" s="34" t="s">
        <v>241</v>
      </c>
      <c r="C2298" s="35" t="s">
        <v>55</v>
      </c>
      <c r="D2298" s="36" t="str">
        <f t="shared" si="1"/>
        <v>The Americas/Costa Rica-The Americas/2007</v>
      </c>
      <c r="E2298" s="37">
        <f t="array" ref="E2298:H2298">VLOOKUP(D2298, GDP!D:L,{6,7,8,9},0)</f>
        <v>26321999607</v>
      </c>
      <c r="F2298" s="38">
        <v>0.078</v>
      </c>
      <c r="G2298" s="37">
        <v>410.0</v>
      </c>
      <c r="H2298" s="38">
        <v>0.222</v>
      </c>
      <c r="I2298" s="39">
        <f t="array" ref="I2298:J2298">VLOOKUP(D2298, ENERGY!I:M,{4,5},0)</f>
        <v>3469</v>
      </c>
      <c r="J2298" s="39">
        <v>6707.0</v>
      </c>
      <c r="K2298" s="40">
        <f t="array" ref="K2298:S2298">VLOOKUP(D2298, 'HUMAN RESOURCES'!D:V,{11,12,13,14,15,16,17,18,19},0)</f>
        <v>17</v>
      </c>
      <c r="L2298" s="40">
        <v>9.0</v>
      </c>
      <c r="M2298" s="40">
        <v>81.0</v>
      </c>
      <c r="N2298" s="41">
        <v>76.0</v>
      </c>
      <c r="O2298" s="42">
        <v>0.266</v>
      </c>
      <c r="P2298" s="42">
        <v>0.673</v>
      </c>
      <c r="Q2298" s="42">
        <v>0.061</v>
      </c>
      <c r="R2298" s="40">
        <v>4463226.0</v>
      </c>
      <c r="S2298" s="42">
        <v>0.682</v>
      </c>
      <c r="T2298" s="43">
        <f t="array" ref="T2298:U2298">VLOOKUP(D2298, TOURISM!D:H,{4,5},0)</f>
        <v>2221000000</v>
      </c>
      <c r="U2298" s="43">
        <v>7.51E8</v>
      </c>
      <c r="V2298" s="38">
        <f t="array" ref="V2298:AA2298">VLOOKUP(D2298, BUSINESS!D:P,{8,9,10,11,12,13},0)</f>
        <v>0.552</v>
      </c>
      <c r="W2298" s="37">
        <v>77.0</v>
      </c>
      <c r="X2298" s="37"/>
      <c r="Y2298" s="37">
        <v>402.0</v>
      </c>
      <c r="Z2298" s="38">
        <v>0.284</v>
      </c>
      <c r="AA2298" s="38">
        <v>0.338</v>
      </c>
      <c r="AB2298" s="44">
        <f t="shared" si="746"/>
        <v>5897.527844</v>
      </c>
      <c r="AC2298" s="44">
        <f t="shared" si="759"/>
        <v>0.7772404982</v>
      </c>
      <c r="AD2298" s="44">
        <f t="shared" si="760"/>
        <v>1.502724711</v>
      </c>
      <c r="AE2298" s="44">
        <f t="shared" si="671"/>
        <v>497.6221235</v>
      </c>
      <c r="AF2298" s="44">
        <f t="shared" si="744"/>
        <v>168.2639418</v>
      </c>
      <c r="AG2298" s="45">
        <f t="shared" si="5"/>
        <v>0.1499740616</v>
      </c>
      <c r="AH2298" s="45">
        <f t="shared" si="6"/>
        <v>0.1263736264</v>
      </c>
      <c r="AI2298" s="45">
        <f t="shared" si="7"/>
        <v>-0.2426744792</v>
      </c>
      <c r="AJ2298" s="45">
        <f t="shared" si="8"/>
        <v>-0.2300585824</v>
      </c>
      <c r="AK2298" s="45">
        <f t="shared" si="9"/>
        <v>0.016103156</v>
      </c>
      <c r="AL2298" s="45">
        <f t="shared" si="10"/>
        <v>0.1720116324</v>
      </c>
      <c r="AM2298" s="45">
        <f t="shared" si="11"/>
        <v>0.2809327324</v>
      </c>
    </row>
    <row r="2299">
      <c r="A2299" s="33" t="s">
        <v>227</v>
      </c>
      <c r="B2299" s="34" t="s">
        <v>241</v>
      </c>
      <c r="C2299" s="35" t="s">
        <v>56</v>
      </c>
      <c r="D2299" s="36" t="str">
        <f t="shared" si="1"/>
        <v>The Americas/Costa Rica-The Americas/2008</v>
      </c>
      <c r="E2299" s="37">
        <f t="array" ref="E2299:H2299">VLOOKUP(D2299, GDP!D:L,{6,7,8,9},0)</f>
        <v>29831167681</v>
      </c>
      <c r="F2299" s="38">
        <v>0.084</v>
      </c>
      <c r="G2299" s="37">
        <v>525.0</v>
      </c>
      <c r="H2299" s="38">
        <v>0.128</v>
      </c>
      <c r="I2299" s="39" t="str">
        <f t="array" ref="I2299:J2299">VLOOKUP(D2299, ENERGY!I:M,{4,5},0)</f>
        <v/>
      </c>
      <c r="J2299" s="39"/>
      <c r="K2299" s="40">
        <f t="array" ref="K2299:S2299">VLOOKUP(D2299, 'HUMAN RESOURCES'!D:V,{11,12,13,14,15,16,17,18,19},0)</f>
        <v>16</v>
      </c>
      <c r="L2299" s="40">
        <v>9.0</v>
      </c>
      <c r="M2299" s="40">
        <v>81.0</v>
      </c>
      <c r="N2299" s="41">
        <v>77.0</v>
      </c>
      <c r="O2299" s="42">
        <v>0.26</v>
      </c>
      <c r="P2299" s="42">
        <v>0.678</v>
      </c>
      <c r="Q2299" s="42">
        <v>0.062</v>
      </c>
      <c r="R2299" s="40">
        <v>4532711.0</v>
      </c>
      <c r="S2299" s="42">
        <v>0.694</v>
      </c>
      <c r="T2299" s="43">
        <f t="array" ref="T2299:U2299">VLOOKUP(D2299, TOURISM!D:H,{4,5},0)</f>
        <v>2533000000</v>
      </c>
      <c r="U2299" s="43">
        <v>7.18E8</v>
      </c>
      <c r="V2299" s="38">
        <f t="array" ref="V2299:AA2299">VLOOKUP(D2299, BUSINESS!D:P,{8,9,10,11,12,13},0)</f>
        <v>0.552</v>
      </c>
      <c r="W2299" s="37">
        <v>60.0</v>
      </c>
      <c r="X2299" s="37"/>
      <c r="Y2299" s="37">
        <v>282.0</v>
      </c>
      <c r="Z2299" s="38">
        <v>0.323</v>
      </c>
      <c r="AA2299" s="38">
        <v>0.416</v>
      </c>
      <c r="AB2299" s="44">
        <f t="shared" si="746"/>
        <v>6581.308114</v>
      </c>
      <c r="AC2299" s="44"/>
      <c r="AD2299" s="44"/>
      <c r="AE2299" s="44">
        <f t="shared" si="671"/>
        <v>558.8267154</v>
      </c>
      <c r="AF2299" s="44">
        <f t="shared" si="744"/>
        <v>158.4040986</v>
      </c>
      <c r="AG2299" s="45">
        <f t="shared" si="5"/>
        <v>0.1159435425</v>
      </c>
      <c r="AH2299" s="45">
        <f t="shared" si="6"/>
        <v>0.2804878049</v>
      </c>
      <c r="AI2299" s="45" t="str">
        <f t="shared" si="7"/>
        <v/>
      </c>
      <c r="AJ2299" s="45" t="str">
        <f t="shared" si="8"/>
        <v/>
      </c>
      <c r="AK2299" s="45">
        <f t="shared" si="9"/>
        <v>0.01556833555</v>
      </c>
      <c r="AL2299" s="45">
        <f t="shared" si="10"/>
        <v>0.1229941133</v>
      </c>
      <c r="AM2299" s="45">
        <f t="shared" si="11"/>
        <v>-0.05859748174</v>
      </c>
    </row>
    <row r="2300">
      <c r="A2300" s="33" t="s">
        <v>227</v>
      </c>
      <c r="B2300" s="34" t="s">
        <v>241</v>
      </c>
      <c r="C2300" s="35" t="s">
        <v>57</v>
      </c>
      <c r="D2300" s="36" t="str">
        <f t="shared" si="1"/>
        <v>The Americas/Costa Rica-The Americas/2009</v>
      </c>
      <c r="E2300" s="37">
        <f t="array" ref="E2300:H2300">VLOOKUP(D2300, GDP!D:L,{6,7,8,9},0)</f>
        <v>29382692643</v>
      </c>
      <c r="F2300" s="38">
        <v>0.09</v>
      </c>
      <c r="G2300" s="37">
        <v>593.0</v>
      </c>
      <c r="H2300" s="38">
        <v>0.158</v>
      </c>
      <c r="I2300" s="39">
        <f t="array" ref="I2300:J2300">VLOOKUP(D2300, ENERGY!I:M,{4,5},0)</f>
        <v>3085.5</v>
      </c>
      <c r="J2300" s="39">
        <v>6050.5</v>
      </c>
      <c r="K2300" s="40">
        <f t="array" ref="K2300:S2300">VLOOKUP(D2300, 'HUMAN RESOURCES'!D:V,{11,12,13,14,15,16,17,18,19},0)</f>
        <v>16</v>
      </c>
      <c r="L2300" s="40">
        <v>9.0</v>
      </c>
      <c r="M2300" s="40">
        <v>81.0</v>
      </c>
      <c r="N2300" s="41">
        <v>77.0</v>
      </c>
      <c r="O2300" s="42">
        <v>0.255</v>
      </c>
      <c r="P2300" s="42">
        <v>0.682</v>
      </c>
      <c r="Q2300" s="42">
        <v>0.064</v>
      </c>
      <c r="R2300" s="40">
        <v>4601424.0</v>
      </c>
      <c r="S2300" s="42">
        <v>0.706</v>
      </c>
      <c r="T2300" s="43">
        <f t="array" ref="T2300:U2300">VLOOKUP(D2300, TOURISM!D:H,{4,5},0)</f>
        <v>2001000000</v>
      </c>
      <c r="U2300" s="43">
        <v>4.62E8</v>
      </c>
      <c r="V2300" s="38">
        <f t="array" ref="V2300:AA2300">VLOOKUP(D2300, BUSINESS!D:P,{8,9,10,11,12,13},0)</f>
        <v>0.552</v>
      </c>
      <c r="W2300" s="37">
        <v>60.0</v>
      </c>
      <c r="X2300" s="37"/>
      <c r="Y2300" s="37">
        <v>282.0</v>
      </c>
      <c r="Z2300" s="38">
        <v>0.343</v>
      </c>
      <c r="AA2300" s="38">
        <v>0.424</v>
      </c>
      <c r="AB2300" s="44">
        <f t="shared" si="746"/>
        <v>6385.56513</v>
      </c>
      <c r="AC2300" s="44">
        <f t="shared" ref="AC2300:AC2301" si="761">(I2300/R2300)*1000</f>
        <v>0.6705532896</v>
      </c>
      <c r="AD2300" s="44">
        <f t="shared" ref="AD2300:AD2301" si="762">J2300/R2300*1000</f>
        <v>1.314919034</v>
      </c>
      <c r="AE2300" s="44">
        <f t="shared" si="671"/>
        <v>434.8653808</v>
      </c>
      <c r="AF2300" s="44">
        <f t="shared" si="744"/>
        <v>100.4037011</v>
      </c>
      <c r="AG2300" s="45">
        <f t="shared" si="5"/>
        <v>-0.02974226099</v>
      </c>
      <c r="AH2300" s="45">
        <f t="shared" si="6"/>
        <v>0.1295238095</v>
      </c>
      <c r="AI2300" s="45" t="str">
        <f t="shared" si="7"/>
        <v/>
      </c>
      <c r="AJ2300" s="45" t="str">
        <f t="shared" si="8"/>
        <v/>
      </c>
      <c r="AK2300" s="45">
        <f t="shared" si="9"/>
        <v>0.01515936048</v>
      </c>
      <c r="AL2300" s="45">
        <f t="shared" si="10"/>
        <v>-0.2218242814</v>
      </c>
      <c r="AM2300" s="45">
        <f t="shared" si="11"/>
        <v>-0.3661546511</v>
      </c>
    </row>
    <row r="2301">
      <c r="A2301" s="33" t="s">
        <v>227</v>
      </c>
      <c r="B2301" s="34" t="s">
        <v>241</v>
      </c>
      <c r="C2301" s="35" t="s">
        <v>58</v>
      </c>
      <c r="D2301" s="36" t="str">
        <f t="shared" si="1"/>
        <v>The Americas/Costa Rica-The Americas/2010</v>
      </c>
      <c r="E2301" s="37">
        <f t="array" ref="E2301:H2301">VLOOKUP(D2301, GDP!D:L,{6,7,8,9},0)</f>
        <v>36298327670</v>
      </c>
      <c r="F2301" s="38">
        <v>0.097</v>
      </c>
      <c r="G2301" s="37">
        <v>619.0</v>
      </c>
      <c r="H2301" s="38">
        <v>0.197</v>
      </c>
      <c r="I2301" s="39">
        <f t="array" ref="I2301:J2301">VLOOKUP(D2301, ENERGY!I:M,{4,5},0)</f>
        <v>4182</v>
      </c>
      <c r="J2301" s="39">
        <v>7437.0</v>
      </c>
      <c r="K2301" s="40">
        <f t="array" ref="K2301:S2301">VLOOKUP(D2301, 'HUMAN RESOURCES'!D:V,{11,12,13,14,15,16,17,18,19},0)</f>
        <v>16</v>
      </c>
      <c r="L2301" s="40">
        <v>9.0</v>
      </c>
      <c r="M2301" s="40">
        <v>82.0</v>
      </c>
      <c r="N2301" s="41">
        <v>77.0</v>
      </c>
      <c r="O2301" s="42">
        <v>0.249</v>
      </c>
      <c r="P2301" s="42">
        <v>0.686</v>
      </c>
      <c r="Q2301" s="42">
        <v>0.065</v>
      </c>
      <c r="R2301" s="40">
        <v>4669685.0</v>
      </c>
      <c r="S2301" s="42">
        <v>0.717</v>
      </c>
      <c r="T2301" s="43">
        <f t="array" ref="T2301:U2301">VLOOKUP(D2301, TOURISM!D:H,{4,5},0)</f>
        <v>2179000000</v>
      </c>
      <c r="U2301" s="43">
        <v>5.33E8</v>
      </c>
      <c r="V2301" s="38">
        <f t="array" ref="V2301:AA2301">VLOOKUP(D2301, BUSINESS!D:P,{8,9,10,11,12,13},0)</f>
        <v>0.553</v>
      </c>
      <c r="W2301" s="37">
        <v>60.0</v>
      </c>
      <c r="X2301" s="37"/>
      <c r="Y2301" s="37">
        <v>272.0</v>
      </c>
      <c r="Z2301" s="38">
        <v>0.365</v>
      </c>
      <c r="AA2301" s="38">
        <v>0.67</v>
      </c>
      <c r="AB2301" s="44">
        <f t="shared" si="746"/>
        <v>7773.185487</v>
      </c>
      <c r="AC2301" s="44">
        <f t="shared" si="761"/>
        <v>0.8955636194</v>
      </c>
      <c r="AD2301" s="44">
        <f t="shared" si="762"/>
        <v>1.592612778</v>
      </c>
      <c r="AE2301" s="44">
        <f t="shared" si="671"/>
        <v>466.6267639</v>
      </c>
      <c r="AF2301" s="44">
        <f t="shared" si="744"/>
        <v>114.1404613</v>
      </c>
      <c r="AG2301" s="45">
        <f t="shared" si="5"/>
        <v>0.2173058028</v>
      </c>
      <c r="AH2301" s="45">
        <f t="shared" si="6"/>
        <v>0.04384485666</v>
      </c>
      <c r="AI2301" s="45">
        <f t="shared" si="7"/>
        <v>0.3355592065</v>
      </c>
      <c r="AJ2301" s="45">
        <f t="shared" si="8"/>
        <v>0.211186953</v>
      </c>
      <c r="AK2301" s="45">
        <f t="shared" si="9"/>
        <v>0.0148347555</v>
      </c>
      <c r="AL2301" s="45">
        <f t="shared" si="10"/>
        <v>0.0730372766</v>
      </c>
      <c r="AM2301" s="45">
        <f t="shared" si="11"/>
        <v>0.136815277</v>
      </c>
    </row>
    <row r="2302">
      <c r="A2302" s="33" t="s">
        <v>227</v>
      </c>
      <c r="B2302" s="34" t="s">
        <v>241</v>
      </c>
      <c r="C2302" s="35" t="s">
        <v>59</v>
      </c>
      <c r="D2302" s="36" t="str">
        <f t="shared" si="1"/>
        <v>The Americas/Costa Rica-The Americas/2011</v>
      </c>
      <c r="E2302" s="37">
        <f t="array" ref="E2302:H2302">VLOOKUP(D2302, GDP!D:L,{6,7,8,9},0)</f>
        <v>41237296807</v>
      </c>
      <c r="F2302" s="38">
        <v>0.097</v>
      </c>
      <c r="G2302" s="37">
        <v>750.0</v>
      </c>
      <c r="H2302" s="38">
        <v>0.171</v>
      </c>
      <c r="I2302" s="39" t="str">
        <f t="array" ref="I2302:J2302">VLOOKUP(D2302, ENERGY!I:M,{4,5},0)</f>
        <v/>
      </c>
      <c r="J2302" s="39"/>
      <c r="K2302" s="40">
        <f t="array" ref="K2302:S2302">VLOOKUP(D2302, 'HUMAN RESOURCES'!D:V,{11,12,13,14,15,16,17,18,19},0)</f>
        <v>16</v>
      </c>
      <c r="L2302" s="40">
        <v>9.0</v>
      </c>
      <c r="M2302" s="40">
        <v>82.0</v>
      </c>
      <c r="N2302" s="41">
        <v>77.0</v>
      </c>
      <c r="O2302" s="42">
        <v>0.244</v>
      </c>
      <c r="P2302" s="42">
        <v>0.689</v>
      </c>
      <c r="Q2302" s="42">
        <v>0.067</v>
      </c>
      <c r="R2302" s="40">
        <v>4737680.0</v>
      </c>
      <c r="S2302" s="42">
        <v>0.729</v>
      </c>
      <c r="T2302" s="43">
        <f t="array" ref="T2302:U2302">VLOOKUP(D2302, TOURISM!D:H,{4,5},0)</f>
        <v>2375000000</v>
      </c>
      <c r="U2302" s="43">
        <v>5.22E8</v>
      </c>
      <c r="V2302" s="38">
        <f t="array" ref="V2302:AA2302">VLOOKUP(D2302, BUSINESS!D:P,{8,9,10,11,12,13},0)</f>
        <v>0.553</v>
      </c>
      <c r="W2302" s="37">
        <v>60.0</v>
      </c>
      <c r="X2302" s="37"/>
      <c r="Y2302" s="37">
        <v>246.0</v>
      </c>
      <c r="Z2302" s="38">
        <v>0.392</v>
      </c>
      <c r="AA2302" s="38">
        <v>0.877</v>
      </c>
      <c r="AB2302" s="44">
        <f t="shared" si="746"/>
        <v>8704.111887</v>
      </c>
      <c r="AC2302" s="44"/>
      <c r="AD2302" s="44"/>
      <c r="AE2302" s="44">
        <f t="shared" si="671"/>
        <v>501.3002145</v>
      </c>
      <c r="AF2302" s="44">
        <f t="shared" si="744"/>
        <v>110.1805103</v>
      </c>
      <c r="AG2302" s="45">
        <f t="shared" si="5"/>
        <v>0.1197612487</v>
      </c>
      <c r="AH2302" s="45">
        <f t="shared" si="6"/>
        <v>0.211631664</v>
      </c>
      <c r="AI2302" s="45" t="str">
        <f t="shared" si="7"/>
        <v/>
      </c>
      <c r="AJ2302" s="45" t="str">
        <f t="shared" si="8"/>
        <v/>
      </c>
      <c r="AK2302" s="45">
        <f t="shared" si="9"/>
        <v>0.01456093934</v>
      </c>
      <c r="AL2302" s="45">
        <f t="shared" si="10"/>
        <v>0.07430660483</v>
      </c>
      <c r="AM2302" s="45">
        <f t="shared" si="11"/>
        <v>-0.03469366566</v>
      </c>
    </row>
    <row r="2303">
      <c r="A2303" s="33" t="s">
        <v>227</v>
      </c>
      <c r="B2303" s="34" t="s">
        <v>241</v>
      </c>
      <c r="C2303" s="35" t="s">
        <v>60</v>
      </c>
      <c r="D2303" s="36" t="str">
        <f t="shared" si="1"/>
        <v>The Americas/Costa Rica-The Americas/2012</v>
      </c>
      <c r="E2303" s="37">
        <f t="array" ref="E2303:H2303">VLOOKUP(D2303, GDP!D:L,{6,7,8,9},0)</f>
        <v>45374788701</v>
      </c>
      <c r="F2303" s="38">
        <v>0.102</v>
      </c>
      <c r="G2303" s="37">
        <v>883.0</v>
      </c>
      <c r="H2303" s="38">
        <v>0.161</v>
      </c>
      <c r="I2303" s="39" t="str">
        <f t="array" ref="I2303:J2303">VLOOKUP(D2303, ENERGY!I:M,{4,5},0)</f>
        <v/>
      </c>
      <c r="J2303" s="39"/>
      <c r="K2303" s="40">
        <f t="array" ref="K2303:S2303">VLOOKUP(D2303, 'HUMAN RESOURCES'!D:V,{11,12,13,14,15,16,17,18,19},0)</f>
        <v>15</v>
      </c>
      <c r="L2303" s="40">
        <v>9.0</v>
      </c>
      <c r="M2303" s="40">
        <v>82.0</v>
      </c>
      <c r="N2303" s="41">
        <v>78.0</v>
      </c>
      <c r="O2303" s="42">
        <v>0.239</v>
      </c>
      <c r="P2303" s="42">
        <v>0.692</v>
      </c>
      <c r="Q2303" s="42">
        <v>0.068</v>
      </c>
      <c r="R2303" s="40">
        <v>4805295.0</v>
      </c>
      <c r="S2303" s="42">
        <v>0.739</v>
      </c>
      <c r="T2303" s="43">
        <f t="array" ref="T2303:U2303">VLOOKUP(D2303, TOURISM!D:H,{4,5},0)</f>
        <v>2544000000</v>
      </c>
      <c r="U2303" s="43">
        <v>5.67E8</v>
      </c>
      <c r="V2303" s="38">
        <f t="array" ref="V2303:AA2303">VLOOKUP(D2303, BUSINESS!D:P,{8,9,10,11,12,13},0)</f>
        <v>0.553</v>
      </c>
      <c r="W2303" s="37">
        <v>60.0</v>
      </c>
      <c r="X2303" s="37">
        <v>109.0</v>
      </c>
      <c r="Y2303" s="37">
        <v>226.0</v>
      </c>
      <c r="Z2303" s="38">
        <v>0.475</v>
      </c>
      <c r="AA2303" s="38">
        <v>1.119</v>
      </c>
      <c r="AB2303" s="44">
        <f t="shared" si="746"/>
        <v>9442.66454</v>
      </c>
      <c r="AC2303" s="44"/>
      <c r="AD2303" s="44"/>
      <c r="AE2303" s="44">
        <f t="shared" si="671"/>
        <v>529.415988</v>
      </c>
      <c r="AF2303" s="44">
        <f t="shared" si="744"/>
        <v>117.9948369</v>
      </c>
      <c r="AG2303" s="45">
        <f t="shared" si="5"/>
        <v>0.0848510063</v>
      </c>
      <c r="AH2303" s="45">
        <f t="shared" si="6"/>
        <v>0.1773333333</v>
      </c>
      <c r="AI2303" s="45" t="str">
        <f t="shared" si="7"/>
        <v/>
      </c>
      <c r="AJ2303" s="45" t="str">
        <f t="shared" si="8"/>
        <v/>
      </c>
      <c r="AK2303" s="45">
        <f t="shared" si="9"/>
        <v>0.01427175326</v>
      </c>
      <c r="AL2303" s="45">
        <f t="shared" si="10"/>
        <v>0.0560857002</v>
      </c>
      <c r="AM2303" s="45">
        <f t="shared" si="11"/>
        <v>0.07092294847</v>
      </c>
    </row>
    <row r="2304">
      <c r="A2304" s="33" t="s">
        <v>227</v>
      </c>
      <c r="B2304" s="34" t="s">
        <v>242</v>
      </c>
      <c r="C2304" s="35" t="s">
        <v>48</v>
      </c>
      <c r="D2304" s="36" t="str">
        <f t="shared" si="1"/>
        <v>The Americas/Cuba-The Americas/2000</v>
      </c>
      <c r="E2304" s="37">
        <f t="array" ref="E2304:H2304">VLOOKUP(D2304, GDP!D:L,{6,7,8,9},0)</f>
        <v>30565200000</v>
      </c>
      <c r="F2304" s="38">
        <v>0.061</v>
      </c>
      <c r="G2304" s="37">
        <v>166.0</v>
      </c>
      <c r="H2304" s="38"/>
      <c r="I2304" s="39" t="str">
        <f t="array" ref="I2304:J2304">VLOOKUP(D2304, ENERGY!I:M,{4,5},0)</f>
        <v/>
      </c>
      <c r="J2304" s="39"/>
      <c r="K2304" s="40">
        <f t="array" ref="K2304:S2304">VLOOKUP(D2304, 'HUMAN RESOURCES'!D:V,{11,12,13,14,15,16,17,18,19},0)</f>
        <v>13</v>
      </c>
      <c r="L2304" s="40">
        <v>7.0</v>
      </c>
      <c r="M2304" s="40">
        <v>79.0</v>
      </c>
      <c r="N2304" s="41">
        <v>75.0</v>
      </c>
      <c r="O2304" s="42">
        <v>0.216</v>
      </c>
      <c r="P2304" s="42">
        <v>0.685</v>
      </c>
      <c r="Q2304" s="42">
        <v>0.099</v>
      </c>
      <c r="R2304" s="40">
        <v>1.1138416E7</v>
      </c>
      <c r="S2304" s="42">
        <v>0.753</v>
      </c>
      <c r="T2304" s="43">
        <f t="array" ref="T2304:U2304">VLOOKUP(D2304, TOURISM!D:H,{4,5},0)</f>
        <v>1948000000</v>
      </c>
      <c r="U2304" s="43"/>
      <c r="V2304" s="38" t="str">
        <f t="array" ref="V2304:AA2304">VLOOKUP(D2304, BUSINESS!D:P,{8,9,10,11,12,13},0)</f>
        <v/>
      </c>
      <c r="W2304" s="37"/>
      <c r="X2304" s="37"/>
      <c r="Y2304" s="37"/>
      <c r="Z2304" s="38">
        <v>0.005</v>
      </c>
      <c r="AA2304" s="38">
        <v>0.001</v>
      </c>
      <c r="AB2304" s="44">
        <f t="shared" si="746"/>
        <v>2744.124479</v>
      </c>
      <c r="AC2304" s="44"/>
      <c r="AD2304" s="44"/>
      <c r="AE2304" s="44">
        <f t="shared" si="671"/>
        <v>174.8902178</v>
      </c>
      <c r="AF2304" s="44"/>
      <c r="AG2304" s="45" t="str">
        <f t="shared" si="5"/>
        <v/>
      </c>
      <c r="AH2304" s="45" t="str">
        <f t="shared" si="6"/>
        <v/>
      </c>
      <c r="AI2304" s="45" t="str">
        <f t="shared" si="7"/>
        <v/>
      </c>
      <c r="AJ2304" s="45" t="str">
        <f t="shared" si="8"/>
        <v/>
      </c>
      <c r="AK2304" s="45" t="str">
        <f t="shared" si="9"/>
        <v/>
      </c>
      <c r="AL2304" s="45" t="str">
        <f t="shared" si="10"/>
        <v/>
      </c>
      <c r="AM2304" s="45" t="str">
        <f t="shared" si="11"/>
        <v/>
      </c>
    </row>
    <row r="2305">
      <c r="A2305" s="33" t="s">
        <v>227</v>
      </c>
      <c r="B2305" s="34" t="s">
        <v>242</v>
      </c>
      <c r="C2305" s="35" t="s">
        <v>49</v>
      </c>
      <c r="D2305" s="36" t="str">
        <f t="shared" si="1"/>
        <v>The Americas/Cuba-The Americas/2001</v>
      </c>
      <c r="E2305" s="37">
        <f t="array" ref="E2305:H2305">VLOOKUP(D2305, GDP!D:L,{6,7,8,9},0)</f>
        <v>31683300000</v>
      </c>
      <c r="F2305" s="38">
        <v>0.063</v>
      </c>
      <c r="G2305" s="37">
        <v>178.0</v>
      </c>
      <c r="H2305" s="38"/>
      <c r="I2305" s="39">
        <f t="array" ref="I2305:J2305">VLOOKUP(D2305, ENERGY!I:M,{4,5},0)</f>
        <v>11187</v>
      </c>
      <c r="J2305" s="39"/>
      <c r="K2305" s="40">
        <f t="array" ref="K2305:S2305">VLOOKUP(D2305, 'HUMAN RESOURCES'!D:V,{11,12,13,14,15,16,17,18,19},0)</f>
        <v>13</v>
      </c>
      <c r="L2305" s="40">
        <v>6.0</v>
      </c>
      <c r="M2305" s="40">
        <v>79.0</v>
      </c>
      <c r="N2305" s="41">
        <v>75.0</v>
      </c>
      <c r="O2305" s="42">
        <v>0.213</v>
      </c>
      <c r="P2305" s="42">
        <v>0.687</v>
      </c>
      <c r="Q2305" s="42">
        <v>0.101</v>
      </c>
      <c r="R2305" s="40">
        <v>1.1175465E7</v>
      </c>
      <c r="S2305" s="42">
        <v>0.756</v>
      </c>
      <c r="T2305" s="43">
        <f t="array" ref="T2305:U2305">VLOOKUP(D2305, TOURISM!D:H,{4,5},0)</f>
        <v>1840000000</v>
      </c>
      <c r="U2305" s="43"/>
      <c r="V2305" s="38" t="str">
        <f t="array" ref="V2305:AA2305">VLOOKUP(D2305, BUSINESS!D:P,{8,9,10,11,12,13},0)</f>
        <v/>
      </c>
      <c r="W2305" s="37"/>
      <c r="X2305" s="37"/>
      <c r="Y2305" s="37"/>
      <c r="Z2305" s="38">
        <v>0.011</v>
      </c>
      <c r="AA2305" s="38">
        <v>0.001</v>
      </c>
      <c r="AB2305" s="44">
        <f t="shared" si="746"/>
        <v>2835.076661</v>
      </c>
      <c r="AC2305" s="44">
        <f t="shared" ref="AC2305:AC2311" si="763">(I2305/R2305)*1000</f>
        <v>1.001032172</v>
      </c>
      <c r="AD2305" s="44"/>
      <c r="AE2305" s="44">
        <f t="shared" si="671"/>
        <v>164.6463928</v>
      </c>
      <c r="AF2305" s="44"/>
      <c r="AG2305" s="45">
        <f t="shared" si="5"/>
        <v>0.03314433554</v>
      </c>
      <c r="AH2305" s="45">
        <f t="shared" si="6"/>
        <v>0.07228915663</v>
      </c>
      <c r="AI2305" s="45" t="str">
        <f t="shared" si="7"/>
        <v/>
      </c>
      <c r="AJ2305" s="45" t="str">
        <f t="shared" si="8"/>
        <v/>
      </c>
      <c r="AK2305" s="45">
        <f t="shared" si="9"/>
        <v>0.003326235975</v>
      </c>
      <c r="AL2305" s="45">
        <f t="shared" si="10"/>
        <v>-0.05857288717</v>
      </c>
      <c r="AM2305" s="45" t="str">
        <f t="shared" si="11"/>
        <v/>
      </c>
    </row>
    <row r="2306">
      <c r="A2306" s="33" t="s">
        <v>227</v>
      </c>
      <c r="B2306" s="34" t="s">
        <v>242</v>
      </c>
      <c r="C2306" s="35" t="s">
        <v>50</v>
      </c>
      <c r="D2306" s="36" t="str">
        <f t="shared" si="1"/>
        <v>The Americas/Cuba-The Americas/2002</v>
      </c>
      <c r="E2306" s="37">
        <f t="array" ref="E2306:H2306">VLOOKUP(D2306, GDP!D:L,{6,7,8,9},0)</f>
        <v>33590400000</v>
      </c>
      <c r="F2306" s="38">
        <v>0.065</v>
      </c>
      <c r="G2306" s="37">
        <v>195.0</v>
      </c>
      <c r="H2306" s="38"/>
      <c r="I2306" s="39">
        <f t="array" ref="I2306:J2306">VLOOKUP(D2306, ENERGY!I:M,{4,5},0)</f>
        <v>11308</v>
      </c>
      <c r="J2306" s="39">
        <v>38364.0</v>
      </c>
      <c r="K2306" s="40">
        <f t="array" ref="K2306:S2306">VLOOKUP(D2306, 'HUMAN RESOURCES'!D:V,{11,12,13,14,15,16,17,18,19},0)</f>
        <v>12</v>
      </c>
      <c r="L2306" s="40">
        <v>6.0</v>
      </c>
      <c r="M2306" s="40">
        <v>79.0</v>
      </c>
      <c r="N2306" s="41">
        <v>75.0</v>
      </c>
      <c r="O2306" s="42">
        <v>0.209</v>
      </c>
      <c r="P2306" s="42">
        <v>0.689</v>
      </c>
      <c r="Q2306" s="42">
        <v>0.103</v>
      </c>
      <c r="R2306" s="40">
        <v>1.1212125E7</v>
      </c>
      <c r="S2306" s="42">
        <v>0.758</v>
      </c>
      <c r="T2306" s="43">
        <f t="array" ref="T2306:U2306">VLOOKUP(D2306, TOURISM!D:H,{4,5},0)</f>
        <v>1769000000</v>
      </c>
      <c r="U2306" s="43"/>
      <c r="V2306" s="38" t="str">
        <f t="array" ref="V2306:AA2306">VLOOKUP(D2306, BUSINESS!D:P,{8,9,10,11,12,13},0)</f>
        <v/>
      </c>
      <c r="W2306" s="37"/>
      <c r="X2306" s="37"/>
      <c r="Y2306" s="37"/>
      <c r="Z2306" s="38">
        <v>0.038</v>
      </c>
      <c r="AA2306" s="38">
        <v>0.002</v>
      </c>
      <c r="AB2306" s="44">
        <f t="shared" si="746"/>
        <v>2995.899528</v>
      </c>
      <c r="AC2306" s="44">
        <f t="shared" si="763"/>
        <v>1.008551011</v>
      </c>
      <c r="AD2306" s="44">
        <f t="shared" ref="AD2306:AD2311" si="764">J2306/R2306*1000</f>
        <v>3.421652898</v>
      </c>
      <c r="AE2306" s="44">
        <f t="shared" si="671"/>
        <v>157.7756224</v>
      </c>
      <c r="AF2306" s="44"/>
      <c r="AG2306" s="45">
        <f t="shared" si="5"/>
        <v>0.05672610881</v>
      </c>
      <c r="AH2306" s="45">
        <f t="shared" si="6"/>
        <v>0.09550561798</v>
      </c>
      <c r="AI2306" s="45">
        <f t="shared" si="7"/>
        <v>0.007511086078</v>
      </c>
      <c r="AJ2306" s="45" t="str">
        <f t="shared" si="8"/>
        <v/>
      </c>
      <c r="AK2306" s="45">
        <f t="shared" si="9"/>
        <v>0.003280400413</v>
      </c>
      <c r="AL2306" s="45">
        <f t="shared" si="10"/>
        <v>-0.0417304643</v>
      </c>
      <c r="AM2306" s="45" t="str">
        <f t="shared" si="11"/>
        <v/>
      </c>
    </row>
    <row r="2307">
      <c r="A2307" s="33" t="s">
        <v>227</v>
      </c>
      <c r="B2307" s="34" t="s">
        <v>242</v>
      </c>
      <c r="C2307" s="35" t="s">
        <v>51</v>
      </c>
      <c r="D2307" s="36" t="str">
        <f t="shared" si="1"/>
        <v>The Americas/Cuba-The Americas/2003</v>
      </c>
      <c r="E2307" s="37">
        <f t="array" ref="E2307:H2307">VLOOKUP(D2307, GDP!D:L,{6,7,8,9},0)</f>
        <v>35901500000</v>
      </c>
      <c r="F2307" s="38">
        <v>0.063</v>
      </c>
      <c r="G2307" s="37">
        <v>202.0</v>
      </c>
      <c r="H2307" s="38"/>
      <c r="I2307" s="39">
        <f t="array" ref="I2307:J2307">VLOOKUP(D2307, ENERGY!I:M,{4,5},0)</f>
        <v>12346</v>
      </c>
      <c r="J2307" s="39">
        <v>29901.0</v>
      </c>
      <c r="K2307" s="40">
        <f t="array" ref="K2307:S2307">VLOOKUP(D2307, 'HUMAN RESOURCES'!D:V,{11,12,13,14,15,16,17,18,19},0)</f>
        <v>12</v>
      </c>
      <c r="L2307" s="40">
        <v>6.0</v>
      </c>
      <c r="M2307" s="40">
        <v>79.0</v>
      </c>
      <c r="N2307" s="41">
        <v>75.0</v>
      </c>
      <c r="O2307" s="42">
        <v>0.204</v>
      </c>
      <c r="P2307" s="42">
        <v>0.691</v>
      </c>
      <c r="Q2307" s="42">
        <v>0.105</v>
      </c>
      <c r="R2307" s="40">
        <v>1.1245926E7</v>
      </c>
      <c r="S2307" s="42">
        <v>0.759</v>
      </c>
      <c r="T2307" s="43">
        <f t="array" ref="T2307:U2307">VLOOKUP(D2307, TOURISM!D:H,{4,5},0)</f>
        <v>1999000000</v>
      </c>
      <c r="U2307" s="43"/>
      <c r="V2307" s="38" t="str">
        <f t="array" ref="V2307:AA2307">VLOOKUP(D2307, BUSINESS!D:P,{8,9,10,11,12,13},0)</f>
        <v/>
      </c>
      <c r="W2307" s="37"/>
      <c r="X2307" s="37"/>
      <c r="Y2307" s="37"/>
      <c r="Z2307" s="38">
        <v>0.052</v>
      </c>
      <c r="AA2307" s="38">
        <v>0.003</v>
      </c>
      <c r="AB2307" s="44">
        <f t="shared" si="746"/>
        <v>3192.400519</v>
      </c>
      <c r="AC2307" s="44">
        <f t="shared" si="763"/>
        <v>1.097819779</v>
      </c>
      <c r="AD2307" s="44">
        <f t="shared" si="764"/>
        <v>2.658829517</v>
      </c>
      <c r="AE2307" s="44">
        <f t="shared" si="671"/>
        <v>177.7532593</v>
      </c>
      <c r="AF2307" s="44"/>
      <c r="AG2307" s="45">
        <f t="shared" si="5"/>
        <v>0.06558998017</v>
      </c>
      <c r="AH2307" s="45">
        <f t="shared" si="6"/>
        <v>0.0358974359</v>
      </c>
      <c r="AI2307" s="45">
        <f t="shared" si="7"/>
        <v>0.08851190251</v>
      </c>
      <c r="AJ2307" s="45">
        <f t="shared" si="8"/>
        <v>-0.2229400244</v>
      </c>
      <c r="AK2307" s="45">
        <f t="shared" si="9"/>
        <v>0.003014682765</v>
      </c>
      <c r="AL2307" s="45">
        <f t="shared" si="10"/>
        <v>0.1266205552</v>
      </c>
      <c r="AM2307" s="45" t="str">
        <f t="shared" si="11"/>
        <v/>
      </c>
    </row>
    <row r="2308">
      <c r="A2308" s="33" t="s">
        <v>227</v>
      </c>
      <c r="B2308" s="34" t="s">
        <v>242</v>
      </c>
      <c r="C2308" s="35" t="s">
        <v>52</v>
      </c>
      <c r="D2308" s="36" t="str">
        <f t="shared" si="1"/>
        <v>The Americas/Cuba-The Americas/2004</v>
      </c>
      <c r="E2308" s="37">
        <f t="array" ref="E2308:H2308">VLOOKUP(D2308, GDP!D:L,{6,7,8,9},0)</f>
        <v>38202800000</v>
      </c>
      <c r="F2308" s="38">
        <v>0.061</v>
      </c>
      <c r="G2308" s="37">
        <v>209.0</v>
      </c>
      <c r="H2308" s="38"/>
      <c r="I2308" s="39">
        <f t="array" ref="I2308:J2308">VLOOKUP(D2308, ENERGY!I:M,{4,5},0)</f>
        <v>11577</v>
      </c>
      <c r="J2308" s="39">
        <v>27948.0</v>
      </c>
      <c r="K2308" s="40">
        <f t="array" ref="K2308:S2308">VLOOKUP(D2308, 'HUMAN RESOURCES'!D:V,{11,12,13,14,15,16,17,18,19},0)</f>
        <v>12</v>
      </c>
      <c r="L2308" s="40">
        <v>6.0</v>
      </c>
      <c r="M2308" s="40">
        <v>80.0</v>
      </c>
      <c r="N2308" s="41">
        <v>76.0</v>
      </c>
      <c r="O2308" s="42">
        <v>0.199</v>
      </c>
      <c r="P2308" s="42">
        <v>0.694</v>
      </c>
      <c r="Q2308" s="42">
        <v>0.107</v>
      </c>
      <c r="R2308" s="40">
        <v>1.1273363E7</v>
      </c>
      <c r="S2308" s="42">
        <v>0.76</v>
      </c>
      <c r="T2308" s="43">
        <f t="array" ref="T2308:U2308">VLOOKUP(D2308, TOURISM!D:H,{4,5},0)</f>
        <v>2114000000</v>
      </c>
      <c r="U2308" s="43"/>
      <c r="V2308" s="38" t="str">
        <f t="array" ref="V2308:AA2308">VLOOKUP(D2308, BUSINESS!D:P,{8,9,10,11,12,13},0)</f>
        <v/>
      </c>
      <c r="W2308" s="37"/>
      <c r="X2308" s="37"/>
      <c r="Y2308" s="37"/>
      <c r="Z2308" s="38">
        <v>0.084</v>
      </c>
      <c r="AA2308" s="38">
        <v>0.007</v>
      </c>
      <c r="AB2308" s="44">
        <f t="shared" si="746"/>
        <v>3388.766954</v>
      </c>
      <c r="AC2308" s="44">
        <f t="shared" si="763"/>
        <v>1.026934021</v>
      </c>
      <c r="AD2308" s="44">
        <f t="shared" si="764"/>
        <v>2.479118254</v>
      </c>
      <c r="AE2308" s="44">
        <f t="shared" si="671"/>
        <v>187.5216827</v>
      </c>
      <c r="AF2308" s="44"/>
      <c r="AG2308" s="45">
        <f t="shared" si="5"/>
        <v>0.06151058872</v>
      </c>
      <c r="AH2308" s="45">
        <f t="shared" si="6"/>
        <v>0.03465346535</v>
      </c>
      <c r="AI2308" s="45">
        <f t="shared" si="7"/>
        <v>-0.06456957628</v>
      </c>
      <c r="AJ2308" s="45">
        <f t="shared" si="8"/>
        <v>-0.06759036713</v>
      </c>
      <c r="AK2308" s="45">
        <f t="shared" si="9"/>
        <v>0.002439727951</v>
      </c>
      <c r="AL2308" s="45">
        <f t="shared" si="10"/>
        <v>0.05495496128</v>
      </c>
      <c r="AM2308" s="45" t="str">
        <f t="shared" si="11"/>
        <v/>
      </c>
    </row>
    <row r="2309">
      <c r="A2309" s="33" t="s">
        <v>227</v>
      </c>
      <c r="B2309" s="34" t="s">
        <v>242</v>
      </c>
      <c r="C2309" s="35" t="s">
        <v>53</v>
      </c>
      <c r="D2309" s="36" t="str">
        <f t="shared" si="1"/>
        <v>The Americas/Cuba-The Americas/2005</v>
      </c>
      <c r="E2309" s="37">
        <f t="array" ref="E2309:H2309">VLOOKUP(D2309, GDP!D:L,{6,7,8,9},0)</f>
        <v>42644200000</v>
      </c>
      <c r="F2309" s="38">
        <v>0.081</v>
      </c>
      <c r="G2309" s="37">
        <v>306.0</v>
      </c>
      <c r="H2309" s="38"/>
      <c r="I2309" s="39">
        <f t="array" ref="I2309:J2309">VLOOKUP(D2309, ENERGY!I:M,{4,5},0)</f>
        <v>11312</v>
      </c>
      <c r="J2309" s="39">
        <v>25005.0</v>
      </c>
      <c r="K2309" s="40">
        <f t="array" ref="K2309:S2309">VLOOKUP(D2309, 'HUMAN RESOURCES'!D:V,{11,12,13,14,15,16,17,18,19},0)</f>
        <v>11</v>
      </c>
      <c r="L2309" s="40">
        <v>5.0</v>
      </c>
      <c r="M2309" s="40">
        <v>80.0</v>
      </c>
      <c r="N2309" s="41">
        <v>76.0</v>
      </c>
      <c r="O2309" s="42">
        <v>0.195</v>
      </c>
      <c r="P2309" s="42">
        <v>0.696</v>
      </c>
      <c r="Q2309" s="42">
        <v>0.11</v>
      </c>
      <c r="R2309" s="40">
        <v>1.1292078E7</v>
      </c>
      <c r="S2309" s="42">
        <v>0.761</v>
      </c>
      <c r="T2309" s="43">
        <f t="array" ref="T2309:U2309">VLOOKUP(D2309, TOURISM!D:H,{4,5},0)</f>
        <v>2591000000</v>
      </c>
      <c r="U2309" s="43"/>
      <c r="V2309" s="38" t="str">
        <f t="array" ref="V2309:AA2309">VLOOKUP(D2309, BUSINESS!D:P,{8,9,10,11,12,13},0)</f>
        <v/>
      </c>
      <c r="W2309" s="37"/>
      <c r="X2309" s="37"/>
      <c r="Y2309" s="37"/>
      <c r="Z2309" s="38">
        <v>0.097</v>
      </c>
      <c r="AA2309" s="38">
        <v>0.012</v>
      </c>
      <c r="AB2309" s="44">
        <f t="shared" si="746"/>
        <v>3776.470549</v>
      </c>
      <c r="AC2309" s="44">
        <f t="shared" si="763"/>
        <v>1.001764246</v>
      </c>
      <c r="AD2309" s="44">
        <f t="shared" si="764"/>
        <v>2.214384279</v>
      </c>
      <c r="AE2309" s="44">
        <f t="shared" si="671"/>
        <v>229.4528961</v>
      </c>
      <c r="AF2309" s="44"/>
      <c r="AG2309" s="45">
        <f t="shared" si="5"/>
        <v>0.1144084558</v>
      </c>
      <c r="AH2309" s="45">
        <f t="shared" si="6"/>
        <v>0.4641148325</v>
      </c>
      <c r="AI2309" s="45">
        <f t="shared" si="7"/>
        <v>-0.02450963271</v>
      </c>
      <c r="AJ2309" s="45">
        <f t="shared" si="8"/>
        <v>-0.1067855375</v>
      </c>
      <c r="AK2309" s="45">
        <f t="shared" si="9"/>
        <v>0.001660107991</v>
      </c>
      <c r="AL2309" s="45">
        <f t="shared" si="10"/>
        <v>0.2236072796</v>
      </c>
      <c r="AM2309" s="45" t="str">
        <f t="shared" si="11"/>
        <v/>
      </c>
    </row>
    <row r="2310">
      <c r="A2310" s="33" t="s">
        <v>227</v>
      </c>
      <c r="B2310" s="34" t="s">
        <v>242</v>
      </c>
      <c r="C2310" s="35" t="s">
        <v>54</v>
      </c>
      <c r="D2310" s="36" t="str">
        <f t="shared" si="1"/>
        <v>The Americas/Cuba-The Americas/2006</v>
      </c>
      <c r="E2310" s="37">
        <f t="array" ref="E2310:H2310">VLOOKUP(D2310, GDP!D:L,{6,7,8,9},0)</f>
        <v>52742100000</v>
      </c>
      <c r="F2310" s="38">
        <v>0.077</v>
      </c>
      <c r="G2310" s="37">
        <v>360.0</v>
      </c>
      <c r="H2310" s="38"/>
      <c r="I2310" s="39">
        <f t="array" ref="I2310:J2310">VLOOKUP(D2310, ENERGY!I:M,{4,5},0)</f>
        <v>10137</v>
      </c>
      <c r="J2310" s="39">
        <v>26736.0</v>
      </c>
      <c r="K2310" s="40">
        <f t="array" ref="K2310:S2310">VLOOKUP(D2310, 'HUMAN RESOURCES'!D:V,{11,12,13,14,15,16,17,18,19},0)</f>
        <v>11</v>
      </c>
      <c r="L2310" s="40">
        <v>5.0</v>
      </c>
      <c r="M2310" s="40">
        <v>80.0</v>
      </c>
      <c r="N2310" s="41">
        <v>76.0</v>
      </c>
      <c r="O2310" s="42">
        <v>0.19</v>
      </c>
      <c r="P2310" s="42">
        <v>0.698</v>
      </c>
      <c r="Q2310" s="42">
        <v>0.112</v>
      </c>
      <c r="R2310" s="40">
        <v>1.13011E7</v>
      </c>
      <c r="S2310" s="42">
        <v>0.762</v>
      </c>
      <c r="T2310" s="43">
        <f t="array" ref="T2310:U2310">VLOOKUP(D2310, TOURISM!D:H,{4,5},0)</f>
        <v>2414000000</v>
      </c>
      <c r="U2310" s="43"/>
      <c r="V2310" s="38" t="str">
        <f t="array" ref="V2310:AA2310">VLOOKUP(D2310, BUSINESS!D:P,{8,9,10,11,12,13},0)</f>
        <v/>
      </c>
      <c r="W2310" s="37"/>
      <c r="X2310" s="37"/>
      <c r="Y2310" s="37"/>
      <c r="Z2310" s="38">
        <v>0.112</v>
      </c>
      <c r="AA2310" s="38">
        <v>0.014</v>
      </c>
      <c r="AB2310" s="44">
        <f t="shared" si="746"/>
        <v>4666.988169</v>
      </c>
      <c r="AC2310" s="44">
        <f t="shared" si="763"/>
        <v>0.8969923282</v>
      </c>
      <c r="AD2310" s="44">
        <f t="shared" si="764"/>
        <v>2.365787401</v>
      </c>
      <c r="AE2310" s="44">
        <f t="shared" si="671"/>
        <v>213.6075249</v>
      </c>
      <c r="AF2310" s="44"/>
      <c r="AG2310" s="45">
        <f t="shared" si="5"/>
        <v>0.2358068491</v>
      </c>
      <c r="AH2310" s="45">
        <f t="shared" si="6"/>
        <v>0.1764705882</v>
      </c>
      <c r="AI2310" s="45">
        <f t="shared" si="7"/>
        <v>-0.1045873996</v>
      </c>
      <c r="AJ2310" s="45">
        <f t="shared" si="8"/>
        <v>0.06837256013</v>
      </c>
      <c r="AK2310" s="45">
        <f t="shared" si="9"/>
        <v>0.0007989672052</v>
      </c>
      <c r="AL2310" s="45">
        <f t="shared" si="10"/>
        <v>-0.06905718529</v>
      </c>
      <c r="AM2310" s="45" t="str">
        <f t="shared" si="11"/>
        <v/>
      </c>
    </row>
    <row r="2311">
      <c r="A2311" s="33" t="s">
        <v>227</v>
      </c>
      <c r="B2311" s="34" t="s">
        <v>242</v>
      </c>
      <c r="C2311" s="35" t="s">
        <v>55</v>
      </c>
      <c r="D2311" s="36" t="str">
        <f t="shared" si="1"/>
        <v>The Americas/Cuba-The Americas/2007</v>
      </c>
      <c r="E2311" s="37">
        <f t="array" ref="E2311:H2311">VLOOKUP(D2311, GDP!D:L,{6,7,8,9},0)</f>
        <v>58603500000</v>
      </c>
      <c r="F2311" s="38">
        <v>0.104</v>
      </c>
      <c r="G2311" s="37">
        <v>587.0</v>
      </c>
      <c r="H2311" s="38"/>
      <c r="I2311" s="39">
        <f t="array" ref="I2311:J2311">VLOOKUP(D2311, ENERGY!I:M,{4,5},0)</f>
        <v>11243.5</v>
      </c>
      <c r="J2311" s="39">
        <v>26048.5</v>
      </c>
      <c r="K2311" s="40">
        <f t="array" ref="K2311:S2311">VLOOKUP(D2311, 'HUMAN RESOURCES'!D:V,{11,12,13,14,15,16,17,18,19},0)</f>
        <v>11</v>
      </c>
      <c r="L2311" s="40">
        <v>5.0</v>
      </c>
      <c r="M2311" s="40">
        <v>80.0</v>
      </c>
      <c r="N2311" s="41">
        <v>76.0</v>
      </c>
      <c r="O2311" s="42">
        <v>0.186</v>
      </c>
      <c r="P2311" s="42">
        <v>0.699</v>
      </c>
      <c r="Q2311" s="42">
        <v>0.115</v>
      </c>
      <c r="R2311" s="40">
        <v>1.1301674E7</v>
      </c>
      <c r="S2311" s="42">
        <v>0.763</v>
      </c>
      <c r="T2311" s="43">
        <f t="array" ref="T2311:U2311">VLOOKUP(D2311, TOURISM!D:H,{4,5},0)</f>
        <v>2415000000</v>
      </c>
      <c r="U2311" s="43"/>
      <c r="V2311" s="38" t="str">
        <f t="array" ref="V2311:AA2311">VLOOKUP(D2311, BUSINESS!D:P,{8,9,10,11,12,13},0)</f>
        <v/>
      </c>
      <c r="W2311" s="37"/>
      <c r="X2311" s="37"/>
      <c r="Y2311" s="37"/>
      <c r="Z2311" s="38">
        <v>0.117</v>
      </c>
      <c r="AA2311" s="38">
        <v>0.018</v>
      </c>
      <c r="AB2311" s="44">
        <f t="shared" si="746"/>
        <v>5185.382272</v>
      </c>
      <c r="AC2311" s="44">
        <f t="shared" si="763"/>
        <v>0.9948526209</v>
      </c>
      <c r="AD2311" s="44">
        <f t="shared" si="764"/>
        <v>2.304835549</v>
      </c>
      <c r="AE2311" s="44">
        <f t="shared" si="671"/>
        <v>213.6851585</v>
      </c>
      <c r="AF2311" s="44"/>
      <c r="AG2311" s="45">
        <f t="shared" si="5"/>
        <v>0.1110767981</v>
      </c>
      <c r="AH2311" s="45">
        <f t="shared" si="6"/>
        <v>0.6305555556</v>
      </c>
      <c r="AI2311" s="45">
        <f t="shared" si="7"/>
        <v>0.1090982494</v>
      </c>
      <c r="AJ2311" s="45">
        <f t="shared" si="8"/>
        <v>-0.02576387551</v>
      </c>
      <c r="AK2311" s="45">
        <f t="shared" si="9"/>
        <v>0.00005079151587</v>
      </c>
      <c r="AL2311" s="45">
        <f t="shared" si="10"/>
        <v>0.0003634402316</v>
      </c>
      <c r="AM2311" s="45" t="str">
        <f t="shared" si="11"/>
        <v/>
      </c>
    </row>
    <row r="2312">
      <c r="A2312" s="33" t="s">
        <v>227</v>
      </c>
      <c r="B2312" s="34" t="s">
        <v>242</v>
      </c>
      <c r="C2312" s="35" t="s">
        <v>56</v>
      </c>
      <c r="D2312" s="36" t="str">
        <f t="shared" si="1"/>
        <v>The Americas/Cuba-The Americas/2008</v>
      </c>
      <c r="E2312" s="37">
        <f t="array" ref="E2312:H2312">VLOOKUP(D2312, GDP!D:L,{6,7,8,9},0)</f>
        <v>60806200000</v>
      </c>
      <c r="F2312" s="38">
        <v>0.108</v>
      </c>
      <c r="G2312" s="37">
        <v>584.0</v>
      </c>
      <c r="H2312" s="38"/>
      <c r="I2312" s="39" t="str">
        <f t="array" ref="I2312:J2312">VLOOKUP(D2312, ENERGY!I:M,{4,5},0)</f>
        <v/>
      </c>
      <c r="J2312" s="39"/>
      <c r="K2312" s="40">
        <f t="array" ref="K2312:S2312">VLOOKUP(D2312, 'HUMAN RESOURCES'!D:V,{11,12,13,14,15,16,17,18,19},0)</f>
        <v>10</v>
      </c>
      <c r="L2312" s="40">
        <v>5.0</v>
      </c>
      <c r="M2312" s="40">
        <v>80.0</v>
      </c>
      <c r="N2312" s="41">
        <v>76.0</v>
      </c>
      <c r="O2312" s="42">
        <v>0.181</v>
      </c>
      <c r="P2312" s="42">
        <v>0.7</v>
      </c>
      <c r="Q2312" s="42">
        <v>0.118</v>
      </c>
      <c r="R2312" s="40">
        <v>1.1296355E7</v>
      </c>
      <c r="S2312" s="42">
        <v>0.764</v>
      </c>
      <c r="T2312" s="43">
        <f t="array" ref="T2312:U2312">VLOOKUP(D2312, TOURISM!D:H,{4,5},0)</f>
        <v>2347000000</v>
      </c>
      <c r="U2312" s="43"/>
      <c r="V2312" s="38" t="str">
        <f t="array" ref="V2312:AA2312">VLOOKUP(D2312, BUSINESS!D:P,{8,9,10,11,12,13},0)</f>
        <v/>
      </c>
      <c r="W2312" s="37"/>
      <c r="X2312" s="37"/>
      <c r="Y2312" s="37"/>
      <c r="Z2312" s="38">
        <v>0.129</v>
      </c>
      <c r="AA2312" s="38">
        <v>0.029</v>
      </c>
      <c r="AB2312" s="44">
        <f t="shared" si="746"/>
        <v>5382.815961</v>
      </c>
      <c r="AC2312" s="44"/>
      <c r="AD2312" s="44"/>
      <c r="AE2312" s="44">
        <f t="shared" si="671"/>
        <v>207.7661334</v>
      </c>
      <c r="AF2312" s="44"/>
      <c r="AG2312" s="45">
        <f t="shared" si="5"/>
        <v>0.03807505009</v>
      </c>
      <c r="AH2312" s="45">
        <f t="shared" si="6"/>
        <v>-0.005110732538</v>
      </c>
      <c r="AI2312" s="45" t="str">
        <f t="shared" si="7"/>
        <v/>
      </c>
      <c r="AJ2312" s="45" t="str">
        <f t="shared" si="8"/>
        <v/>
      </c>
      <c r="AK2312" s="45">
        <f t="shared" si="9"/>
        <v>-0.0004706382435</v>
      </c>
      <c r="AL2312" s="45">
        <f t="shared" si="10"/>
        <v>-0.02769974821</v>
      </c>
      <c r="AM2312" s="45" t="str">
        <f t="shared" si="11"/>
        <v/>
      </c>
    </row>
    <row r="2313">
      <c r="A2313" s="33" t="s">
        <v>227</v>
      </c>
      <c r="B2313" s="34" t="s">
        <v>242</v>
      </c>
      <c r="C2313" s="35" t="s">
        <v>57</v>
      </c>
      <c r="D2313" s="36" t="str">
        <f t="shared" si="1"/>
        <v>The Americas/Cuba-The Americas/2009</v>
      </c>
      <c r="E2313" s="37">
        <f t="array" ref="E2313:H2313">VLOOKUP(D2313, GDP!D:L,{6,7,8,9},0)</f>
        <v>62078610000</v>
      </c>
      <c r="F2313" s="38">
        <v>0.117</v>
      </c>
      <c r="G2313" s="37">
        <v>651.0</v>
      </c>
      <c r="H2313" s="38"/>
      <c r="I2313" s="39">
        <f t="array" ref="I2313:J2313">VLOOKUP(D2313, ENERGY!I:M,{4,5},0)</f>
        <v>12260.5</v>
      </c>
      <c r="J2313" s="39">
        <v>25762.5</v>
      </c>
      <c r="K2313" s="40">
        <f t="array" ref="K2313:S2313">VLOOKUP(D2313, 'HUMAN RESOURCES'!D:V,{11,12,13,14,15,16,17,18,19},0)</f>
        <v>10</v>
      </c>
      <c r="L2313" s="40">
        <v>5.0</v>
      </c>
      <c r="M2313" s="40">
        <v>81.0</v>
      </c>
      <c r="N2313" s="41">
        <v>77.0</v>
      </c>
      <c r="O2313" s="42">
        <v>0.177</v>
      </c>
      <c r="P2313" s="42">
        <v>0.701</v>
      </c>
      <c r="Q2313" s="42">
        <v>0.121</v>
      </c>
      <c r="R2313" s="40">
        <v>1.1288826E7</v>
      </c>
      <c r="S2313" s="42">
        <v>0.765</v>
      </c>
      <c r="T2313" s="43">
        <f t="array" ref="T2313:U2313">VLOOKUP(D2313, TOURISM!D:H,{4,5},0)</f>
        <v>2082000000</v>
      </c>
      <c r="U2313" s="43"/>
      <c r="V2313" s="38" t="str">
        <f t="array" ref="V2313:AA2313">VLOOKUP(D2313, BUSINESS!D:P,{8,9,10,11,12,13},0)</f>
        <v/>
      </c>
      <c r="W2313" s="37"/>
      <c r="X2313" s="37"/>
      <c r="Y2313" s="37"/>
      <c r="Z2313" s="38">
        <v>0.143</v>
      </c>
      <c r="AA2313" s="38">
        <v>0.055</v>
      </c>
      <c r="AB2313" s="44">
        <f t="shared" si="746"/>
        <v>5499.120103</v>
      </c>
      <c r="AC2313" s="44">
        <f t="shared" ref="AC2313:AC2314" si="765">(I2313/R2313)*1000</f>
        <v>1.086073964</v>
      </c>
      <c r="AD2313" s="44">
        <f t="shared" ref="AD2313:AD2314" si="766">J2313/R2313*1000</f>
        <v>2.282123934</v>
      </c>
      <c r="AE2313" s="44">
        <f t="shared" si="671"/>
        <v>184.4301613</v>
      </c>
      <c r="AF2313" s="44"/>
      <c r="AG2313" s="45">
        <f t="shared" si="5"/>
        <v>0.0216065611</v>
      </c>
      <c r="AH2313" s="45">
        <f t="shared" si="6"/>
        <v>0.1147260274</v>
      </c>
      <c r="AI2313" s="45" t="str">
        <f t="shared" si="7"/>
        <v/>
      </c>
      <c r="AJ2313" s="45" t="str">
        <f t="shared" si="8"/>
        <v/>
      </c>
      <c r="AK2313" s="45">
        <f t="shared" si="9"/>
        <v>-0.0006664981757</v>
      </c>
      <c r="AL2313" s="45">
        <f t="shared" si="10"/>
        <v>-0.1123184599</v>
      </c>
      <c r="AM2313" s="45" t="str">
        <f t="shared" si="11"/>
        <v/>
      </c>
    </row>
    <row r="2314">
      <c r="A2314" s="33" t="s">
        <v>227</v>
      </c>
      <c r="B2314" s="34" t="s">
        <v>242</v>
      </c>
      <c r="C2314" s="35" t="s">
        <v>58</v>
      </c>
      <c r="D2314" s="36" t="str">
        <f t="shared" si="1"/>
        <v>The Americas/Cuba-The Americas/2010</v>
      </c>
      <c r="E2314" s="37">
        <f t="array" ref="E2314:H2314">VLOOKUP(D2314, GDP!D:L,{6,7,8,9},0)</f>
        <v>64328220000</v>
      </c>
      <c r="F2314" s="38">
        <v>0.106</v>
      </c>
      <c r="G2314" s="37">
        <v>583.0</v>
      </c>
      <c r="H2314" s="38"/>
      <c r="I2314" s="39">
        <f t="array" ref="I2314:J2314">VLOOKUP(D2314, ENERGY!I:M,{4,5},0)</f>
        <v>10847</v>
      </c>
      <c r="J2314" s="39">
        <v>27407.0</v>
      </c>
      <c r="K2314" s="40">
        <f t="array" ref="K2314:S2314">VLOOKUP(D2314, 'HUMAN RESOURCES'!D:V,{11,12,13,14,15,16,17,18,19},0)</f>
        <v>10</v>
      </c>
      <c r="L2314" s="40">
        <v>5.0</v>
      </c>
      <c r="M2314" s="40">
        <v>81.0</v>
      </c>
      <c r="N2314" s="41">
        <v>77.0</v>
      </c>
      <c r="O2314" s="42">
        <v>0.173</v>
      </c>
      <c r="P2314" s="42">
        <v>0.702</v>
      </c>
      <c r="Q2314" s="42">
        <v>0.124</v>
      </c>
      <c r="R2314" s="40">
        <v>1.1281768E7</v>
      </c>
      <c r="S2314" s="42">
        <v>0.766</v>
      </c>
      <c r="T2314" s="43">
        <f t="array" ref="T2314:U2314">VLOOKUP(D2314, TOURISM!D:H,{4,5},0)</f>
        <v>2218000000</v>
      </c>
      <c r="U2314" s="43"/>
      <c r="V2314" s="38" t="str">
        <f t="array" ref="V2314:AA2314">VLOOKUP(D2314, BUSINESS!D:P,{8,9,10,11,12,13},0)</f>
        <v/>
      </c>
      <c r="W2314" s="37"/>
      <c r="X2314" s="37"/>
      <c r="Y2314" s="37"/>
      <c r="Z2314" s="38">
        <v>0.159</v>
      </c>
      <c r="AA2314" s="38">
        <v>0.089</v>
      </c>
      <c r="AB2314" s="44">
        <f t="shared" si="746"/>
        <v>5701.962671</v>
      </c>
      <c r="AC2314" s="44">
        <f t="shared" si="765"/>
        <v>0.9614627778</v>
      </c>
      <c r="AD2314" s="44">
        <f t="shared" si="766"/>
        <v>2.429317816</v>
      </c>
      <c r="AE2314" s="44">
        <f t="shared" si="671"/>
        <v>196.600391</v>
      </c>
      <c r="AF2314" s="44"/>
      <c r="AG2314" s="45">
        <f t="shared" si="5"/>
        <v>0.03688636799</v>
      </c>
      <c r="AH2314" s="45">
        <f t="shared" si="6"/>
        <v>-0.1044546851</v>
      </c>
      <c r="AI2314" s="45">
        <f t="shared" si="7"/>
        <v>-0.1147354509</v>
      </c>
      <c r="AJ2314" s="45">
        <f t="shared" si="8"/>
        <v>0.06449863659</v>
      </c>
      <c r="AK2314" s="45">
        <f t="shared" si="9"/>
        <v>-0.0006252200185</v>
      </c>
      <c r="AL2314" s="45">
        <f t="shared" si="10"/>
        <v>0.06598828317</v>
      </c>
      <c r="AM2314" s="45" t="str">
        <f t="shared" si="11"/>
        <v/>
      </c>
    </row>
    <row r="2315">
      <c r="A2315" s="33" t="s">
        <v>227</v>
      </c>
      <c r="B2315" s="34" t="s">
        <v>242</v>
      </c>
      <c r="C2315" s="35" t="s">
        <v>59</v>
      </c>
      <c r="D2315" s="36" t="str">
        <f t="shared" si="1"/>
        <v>The Americas/Cuba-The Americas/2011</v>
      </c>
      <c r="E2315" s="37">
        <f t="array" ref="E2315:H2315">VLOOKUP(D2315, GDP!D:L,{6,7,8,9},0)</f>
        <v>68233900000</v>
      </c>
      <c r="F2315" s="38">
        <v>0.106</v>
      </c>
      <c r="G2315" s="37">
        <v>648.0</v>
      </c>
      <c r="H2315" s="38"/>
      <c r="I2315" s="39" t="str">
        <f t="array" ref="I2315:J2315">VLOOKUP(D2315, ENERGY!I:M,{4,5},0)</f>
        <v/>
      </c>
      <c r="J2315" s="39"/>
      <c r="K2315" s="40">
        <f t="array" ref="K2315:S2315">VLOOKUP(D2315, 'HUMAN RESOURCES'!D:V,{11,12,13,14,15,16,17,18,19},0)</f>
        <v>10</v>
      </c>
      <c r="L2315" s="40">
        <v>6.0</v>
      </c>
      <c r="M2315" s="40">
        <v>81.0</v>
      </c>
      <c r="N2315" s="41">
        <v>77.0</v>
      </c>
      <c r="O2315" s="42">
        <v>0.169</v>
      </c>
      <c r="P2315" s="42">
        <v>0.703</v>
      </c>
      <c r="Q2315" s="42">
        <v>0.127</v>
      </c>
      <c r="R2315" s="40">
        <v>1.1276053E7</v>
      </c>
      <c r="S2315" s="42">
        <v>0.767</v>
      </c>
      <c r="T2315" s="43">
        <f t="array" ref="T2315:U2315">VLOOKUP(D2315, TOURISM!D:H,{4,5},0)</f>
        <v>2503000000</v>
      </c>
      <c r="U2315" s="43"/>
      <c r="V2315" s="38" t="str">
        <f t="array" ref="V2315:AA2315">VLOOKUP(D2315, BUSINESS!D:P,{8,9,10,11,12,13},0)</f>
        <v/>
      </c>
      <c r="W2315" s="37"/>
      <c r="X2315" s="37"/>
      <c r="Y2315" s="37"/>
      <c r="Z2315" s="38">
        <v>0.16</v>
      </c>
      <c r="AA2315" s="38">
        <v>0.117</v>
      </c>
      <c r="AB2315" s="44">
        <f t="shared" si="746"/>
        <v>6051.222001</v>
      </c>
      <c r="AC2315" s="44"/>
      <c r="AD2315" s="44"/>
      <c r="AE2315" s="44">
        <f t="shared" si="671"/>
        <v>221.9748346</v>
      </c>
      <c r="AF2315" s="44"/>
      <c r="AG2315" s="45">
        <f t="shared" si="5"/>
        <v>0.06125247572</v>
      </c>
      <c r="AH2315" s="45">
        <f t="shared" si="6"/>
        <v>0.1114922813</v>
      </c>
      <c r="AI2315" s="45" t="str">
        <f t="shared" si="7"/>
        <v/>
      </c>
      <c r="AJ2315" s="45" t="str">
        <f t="shared" si="8"/>
        <v/>
      </c>
      <c r="AK2315" s="45">
        <f t="shared" si="9"/>
        <v>-0.0005065695377</v>
      </c>
      <c r="AL2315" s="45">
        <f t="shared" si="10"/>
        <v>0.1290660894</v>
      </c>
      <c r="AM2315" s="45" t="str">
        <f t="shared" si="11"/>
        <v/>
      </c>
    </row>
    <row r="2316">
      <c r="A2316" s="33" t="s">
        <v>227</v>
      </c>
      <c r="B2316" s="34" t="s">
        <v>242</v>
      </c>
      <c r="C2316" s="35" t="s">
        <v>60</v>
      </c>
      <c r="D2316" s="36" t="str">
        <f t="shared" si="1"/>
        <v>The Americas/Cuba-The Americas/2012</v>
      </c>
      <c r="E2316" s="37">
        <f t="array" ref="E2316:H2316">VLOOKUP(D2316, GDP!D:L,{6,7,8,9},0)</f>
        <v>68233900000</v>
      </c>
      <c r="F2316" s="38">
        <v>0.086</v>
      </c>
      <c r="G2316" s="37">
        <v>558.0</v>
      </c>
      <c r="H2316" s="38"/>
      <c r="I2316" s="39" t="str">
        <f t="array" ref="I2316:J2316">VLOOKUP(D2316, ENERGY!I:M,{4,5},0)</f>
        <v/>
      </c>
      <c r="J2316" s="39"/>
      <c r="K2316" s="40">
        <f t="array" ref="K2316:S2316">VLOOKUP(D2316, 'HUMAN RESOURCES'!D:V,{11,12,13,14,15,16,17,18,19},0)</f>
        <v>10</v>
      </c>
      <c r="L2316" s="40">
        <v>5.0</v>
      </c>
      <c r="M2316" s="40">
        <v>81.0</v>
      </c>
      <c r="N2316" s="41">
        <v>77.0</v>
      </c>
      <c r="O2316" s="42">
        <v>0.166</v>
      </c>
      <c r="P2316" s="42">
        <v>0.704</v>
      </c>
      <c r="Q2316" s="42">
        <v>0.13</v>
      </c>
      <c r="R2316" s="40">
        <v>1.1270957E7</v>
      </c>
      <c r="S2316" s="42">
        <v>0.768</v>
      </c>
      <c r="T2316" s="43">
        <f t="array" ref="T2316:U2316">VLOOKUP(D2316, TOURISM!D:H,{4,5},0)</f>
        <v>2614000000</v>
      </c>
      <c r="U2316" s="43"/>
      <c r="V2316" s="38" t="str">
        <f t="array" ref="V2316:AA2316">VLOOKUP(D2316, BUSINESS!D:P,{8,9,10,11,12,13},0)</f>
        <v/>
      </c>
      <c r="W2316" s="37"/>
      <c r="X2316" s="37"/>
      <c r="Y2316" s="37"/>
      <c r="Z2316" s="38">
        <v>0.256</v>
      </c>
      <c r="AA2316" s="38">
        <v>0.149</v>
      </c>
      <c r="AB2316" s="44">
        <f t="shared" si="746"/>
        <v>6053.957974</v>
      </c>
      <c r="AC2316" s="44"/>
      <c r="AD2316" s="44"/>
      <c r="AE2316" s="44">
        <f t="shared" si="671"/>
        <v>231.9235181</v>
      </c>
      <c r="AF2316" s="44"/>
      <c r="AG2316" s="45">
        <f t="shared" si="5"/>
        <v>0.0004521355196</v>
      </c>
      <c r="AH2316" s="45">
        <f t="shared" si="6"/>
        <v>-0.1388888889</v>
      </c>
      <c r="AI2316" s="45" t="str">
        <f t="shared" si="7"/>
        <v/>
      </c>
      <c r="AJ2316" s="45" t="str">
        <f t="shared" si="8"/>
        <v/>
      </c>
      <c r="AK2316" s="45">
        <f t="shared" si="9"/>
        <v>-0.0004519311855</v>
      </c>
      <c r="AL2316" s="45">
        <f t="shared" si="10"/>
        <v>0.04481897014</v>
      </c>
      <c r="AM2316" s="45" t="str">
        <f t="shared" si="11"/>
        <v/>
      </c>
    </row>
    <row r="2317">
      <c r="A2317" s="33" t="s">
        <v>227</v>
      </c>
      <c r="B2317" s="34" t="s">
        <v>243</v>
      </c>
      <c r="C2317" s="35" t="s">
        <v>48</v>
      </c>
      <c r="D2317" s="36" t="str">
        <f t="shared" si="1"/>
        <v>The Americas/Curacao-The Americas/2000</v>
      </c>
      <c r="E2317" s="37" t="str">
        <f t="array" ref="E2317:H2317">VLOOKUP(D2317, GDP!D:L,{6,7,8,9},0)</f>
        <v/>
      </c>
      <c r="F2317" s="38"/>
      <c r="G2317" s="37"/>
      <c r="H2317" s="38"/>
      <c r="I2317" s="39" t="str">
        <f t="array" ref="I2317:J2317">VLOOKUP(D2317, ENERGY!I:M,{4,5},0)</f>
        <v/>
      </c>
      <c r="J2317" s="39"/>
      <c r="K2317" s="40" t="str">
        <f t="array" ref="K2317:S2317">VLOOKUP(D2317, 'HUMAN RESOURCES'!D:V,{11,12,13,14,15,16,17,18,19},0)</f>
        <v/>
      </c>
      <c r="L2317" s="40"/>
      <c r="M2317" s="40"/>
      <c r="N2317" s="41"/>
      <c r="O2317" s="42">
        <v>0.249</v>
      </c>
      <c r="P2317" s="42">
        <v>0.648</v>
      </c>
      <c r="Q2317" s="42">
        <v>0.103</v>
      </c>
      <c r="R2317" s="40">
        <v>133860.0</v>
      </c>
      <c r="S2317" s="42">
        <v>0.908</v>
      </c>
      <c r="T2317" s="43">
        <f t="array" ref="T2317:U2317">VLOOKUP(D2317, TOURISM!D:H,{4,5},0)</f>
        <v>227000000</v>
      </c>
      <c r="U2317" s="43"/>
      <c r="V2317" s="38" t="str">
        <f t="array" ref="V2317:AA2317">VLOOKUP(D2317, BUSINESS!D:P,{8,9,10,11,12,13},0)</f>
        <v/>
      </c>
      <c r="W2317" s="37"/>
      <c r="X2317" s="37"/>
      <c r="Y2317" s="37"/>
      <c r="Z2317" s="38"/>
      <c r="AA2317" s="38"/>
      <c r="AB2317" s="44"/>
      <c r="AC2317" s="44"/>
      <c r="AD2317" s="44"/>
      <c r="AE2317" s="44">
        <f t="shared" si="671"/>
        <v>1695.801584</v>
      </c>
      <c r="AF2317" s="44"/>
      <c r="AG2317" s="45" t="str">
        <f t="shared" si="5"/>
        <v/>
      </c>
      <c r="AH2317" s="45" t="str">
        <f t="shared" si="6"/>
        <v/>
      </c>
      <c r="AI2317" s="45" t="str">
        <f t="shared" si="7"/>
        <v/>
      </c>
      <c r="AJ2317" s="45" t="str">
        <f t="shared" si="8"/>
        <v/>
      </c>
      <c r="AK2317" s="45" t="str">
        <f t="shared" si="9"/>
        <v/>
      </c>
      <c r="AL2317" s="45" t="str">
        <f t="shared" si="10"/>
        <v/>
      </c>
      <c r="AM2317" s="45" t="str">
        <f t="shared" si="11"/>
        <v/>
      </c>
    </row>
    <row r="2318">
      <c r="A2318" s="33" t="s">
        <v>227</v>
      </c>
      <c r="B2318" s="34" t="s">
        <v>243</v>
      </c>
      <c r="C2318" s="35" t="s">
        <v>49</v>
      </c>
      <c r="D2318" s="36" t="str">
        <f t="shared" si="1"/>
        <v>The Americas/Curacao-The Americas/2001</v>
      </c>
      <c r="E2318" s="37" t="str">
        <f t="array" ref="E2318:H2318">VLOOKUP(D2318, GDP!D:L,{6,7,8,9},0)</f>
        <v/>
      </c>
      <c r="F2318" s="38"/>
      <c r="G2318" s="37"/>
      <c r="H2318" s="38"/>
      <c r="I2318" s="39" t="str">
        <f t="array" ref="I2318:J2318">VLOOKUP(D2318, ENERGY!I:M,{4,5},0)</f>
        <v/>
      </c>
      <c r="J2318" s="39"/>
      <c r="K2318" s="40" t="str">
        <f t="array" ref="K2318:S2318">VLOOKUP(D2318, 'HUMAN RESOURCES'!D:V,{11,12,13,14,15,16,17,18,19},0)</f>
        <v/>
      </c>
      <c r="L2318" s="40"/>
      <c r="M2318" s="40"/>
      <c r="N2318" s="41"/>
      <c r="O2318" s="42">
        <v>0.242</v>
      </c>
      <c r="P2318" s="42">
        <v>0.651</v>
      </c>
      <c r="Q2318" s="42">
        <v>0.107</v>
      </c>
      <c r="R2318" s="40">
        <v>128905.0</v>
      </c>
      <c r="S2318" s="42">
        <v>0.91</v>
      </c>
      <c r="T2318" s="43">
        <f t="array" ref="T2318:U2318">VLOOKUP(D2318, TOURISM!D:H,{4,5},0)</f>
        <v>271000000</v>
      </c>
      <c r="U2318" s="43"/>
      <c r="V2318" s="38" t="str">
        <f t="array" ref="V2318:AA2318">VLOOKUP(D2318, BUSINESS!D:P,{8,9,10,11,12,13},0)</f>
        <v/>
      </c>
      <c r="W2318" s="37"/>
      <c r="X2318" s="37"/>
      <c r="Y2318" s="37"/>
      <c r="Z2318" s="38"/>
      <c r="AA2318" s="38"/>
      <c r="AB2318" s="44"/>
      <c r="AC2318" s="44"/>
      <c r="AD2318" s="44"/>
      <c r="AE2318" s="44">
        <f t="shared" si="671"/>
        <v>2102.323416</v>
      </c>
      <c r="AF2318" s="44"/>
      <c r="AG2318" s="45" t="str">
        <f t="shared" si="5"/>
        <v/>
      </c>
      <c r="AH2318" s="45" t="str">
        <f t="shared" si="6"/>
        <v/>
      </c>
      <c r="AI2318" s="45" t="str">
        <f t="shared" si="7"/>
        <v/>
      </c>
      <c r="AJ2318" s="45" t="str">
        <f t="shared" si="8"/>
        <v/>
      </c>
      <c r="AK2318" s="45">
        <f t="shared" si="9"/>
        <v>-0.03701628567</v>
      </c>
      <c r="AL2318" s="45">
        <f t="shared" si="10"/>
        <v>0.2397225222</v>
      </c>
      <c r="AM2318" s="45" t="str">
        <f t="shared" si="11"/>
        <v/>
      </c>
    </row>
    <row r="2319">
      <c r="A2319" s="33" t="s">
        <v>227</v>
      </c>
      <c r="B2319" s="34" t="s">
        <v>243</v>
      </c>
      <c r="C2319" s="35" t="s">
        <v>50</v>
      </c>
      <c r="D2319" s="36" t="str">
        <f t="shared" si="1"/>
        <v>The Americas/Curacao-The Americas/2002</v>
      </c>
      <c r="E2319" s="37" t="str">
        <f t="array" ref="E2319:H2319">VLOOKUP(D2319, GDP!D:L,{6,7,8,9},0)</f>
        <v/>
      </c>
      <c r="F2319" s="38"/>
      <c r="G2319" s="37"/>
      <c r="H2319" s="38"/>
      <c r="I2319" s="39" t="str">
        <f t="array" ref="I2319:J2319">VLOOKUP(D2319, ENERGY!I:M,{4,5},0)</f>
        <v/>
      </c>
      <c r="J2319" s="39"/>
      <c r="K2319" s="40" t="str">
        <f t="array" ref="K2319:S2319">VLOOKUP(D2319, 'HUMAN RESOURCES'!D:V,{11,12,13,14,15,16,17,18,19},0)</f>
        <v/>
      </c>
      <c r="L2319" s="40"/>
      <c r="M2319" s="40"/>
      <c r="N2319" s="41"/>
      <c r="O2319" s="42">
        <v>0.234</v>
      </c>
      <c r="P2319" s="42">
        <v>0.656</v>
      </c>
      <c r="Q2319" s="42">
        <v>0.11</v>
      </c>
      <c r="R2319" s="40">
        <v>128804.0</v>
      </c>
      <c r="S2319" s="42">
        <v>0.909</v>
      </c>
      <c r="T2319" s="43">
        <f t="array" ref="T2319:U2319">VLOOKUP(D2319, TOURISM!D:H,{4,5},0)</f>
        <v>217000000</v>
      </c>
      <c r="U2319" s="43">
        <v>1.37E8</v>
      </c>
      <c r="V2319" s="38" t="str">
        <f t="array" ref="V2319:AA2319">VLOOKUP(D2319, BUSINESS!D:P,{8,9,10,11,12,13},0)</f>
        <v/>
      </c>
      <c r="W2319" s="37"/>
      <c r="X2319" s="37"/>
      <c r="Y2319" s="37"/>
      <c r="Z2319" s="38"/>
      <c r="AA2319" s="38"/>
      <c r="AB2319" s="44"/>
      <c r="AC2319" s="44"/>
      <c r="AD2319" s="44"/>
      <c r="AE2319" s="44">
        <f t="shared" si="671"/>
        <v>1684.730288</v>
      </c>
      <c r="AF2319" s="44">
        <f t="shared" ref="AF2319:AF2381" si="767">U2319/R2319</f>
        <v>1063.631564</v>
      </c>
      <c r="AG2319" s="45" t="str">
        <f t="shared" si="5"/>
        <v/>
      </c>
      <c r="AH2319" s="45" t="str">
        <f t="shared" si="6"/>
        <v/>
      </c>
      <c r="AI2319" s="45" t="str">
        <f t="shared" si="7"/>
        <v/>
      </c>
      <c r="AJ2319" s="45" t="str">
        <f t="shared" si="8"/>
        <v/>
      </c>
      <c r="AK2319" s="45">
        <f t="shared" si="9"/>
        <v>-0.0007835227493</v>
      </c>
      <c r="AL2319" s="45">
        <f t="shared" si="10"/>
        <v>-0.1986341042</v>
      </c>
      <c r="AM2319" s="45" t="str">
        <f t="shared" si="11"/>
        <v/>
      </c>
    </row>
    <row r="2320">
      <c r="A2320" s="33" t="s">
        <v>227</v>
      </c>
      <c r="B2320" s="34" t="s">
        <v>243</v>
      </c>
      <c r="C2320" s="35" t="s">
        <v>51</v>
      </c>
      <c r="D2320" s="36" t="str">
        <f t="shared" si="1"/>
        <v>The Americas/Curacao-The Americas/2003</v>
      </c>
      <c r="E2320" s="37" t="str">
        <f t="array" ref="E2320:H2320">VLOOKUP(D2320, GDP!D:L,{6,7,8,9},0)</f>
        <v/>
      </c>
      <c r="F2320" s="38"/>
      <c r="G2320" s="37"/>
      <c r="H2320" s="38"/>
      <c r="I2320" s="39" t="str">
        <f t="array" ref="I2320:J2320">VLOOKUP(D2320, ENERGY!I:M,{4,5},0)</f>
        <v/>
      </c>
      <c r="J2320" s="39"/>
      <c r="K2320" s="40" t="str">
        <f t="array" ref="K2320:S2320">VLOOKUP(D2320, 'HUMAN RESOURCES'!D:V,{11,12,13,14,15,16,17,18,19},0)</f>
        <v/>
      </c>
      <c r="L2320" s="40"/>
      <c r="M2320" s="40"/>
      <c r="N2320" s="41"/>
      <c r="O2320" s="42">
        <v>0.225</v>
      </c>
      <c r="P2320" s="42">
        <v>0.66</v>
      </c>
      <c r="Q2320" s="42">
        <v>0.114</v>
      </c>
      <c r="R2320" s="40">
        <v>131253.0</v>
      </c>
      <c r="S2320" s="42">
        <v>0.908</v>
      </c>
      <c r="T2320" s="43">
        <f t="array" ref="T2320:U2320">VLOOKUP(D2320, TOURISM!D:H,{4,5},0)</f>
        <v>223000000</v>
      </c>
      <c r="U2320" s="43">
        <v>1.76E8</v>
      </c>
      <c r="V2320" s="38" t="str">
        <f t="array" ref="V2320:AA2320">VLOOKUP(D2320, BUSINESS!D:P,{8,9,10,11,12,13},0)</f>
        <v/>
      </c>
      <c r="W2320" s="37"/>
      <c r="X2320" s="37"/>
      <c r="Y2320" s="37"/>
      <c r="Z2320" s="38"/>
      <c r="AA2320" s="38"/>
      <c r="AB2320" s="44"/>
      <c r="AC2320" s="44"/>
      <c r="AD2320" s="44"/>
      <c r="AE2320" s="44">
        <f t="shared" si="671"/>
        <v>1699.008785</v>
      </c>
      <c r="AF2320" s="44">
        <f t="shared" si="767"/>
        <v>1340.921731</v>
      </c>
      <c r="AG2320" s="45" t="str">
        <f t="shared" si="5"/>
        <v/>
      </c>
      <c r="AH2320" s="45" t="str">
        <f t="shared" si="6"/>
        <v/>
      </c>
      <c r="AI2320" s="45" t="str">
        <f t="shared" si="7"/>
        <v/>
      </c>
      <c r="AJ2320" s="45" t="str">
        <f t="shared" si="8"/>
        <v/>
      </c>
      <c r="AK2320" s="45">
        <f t="shared" si="9"/>
        <v>0.01901338468</v>
      </c>
      <c r="AL2320" s="45">
        <f t="shared" si="10"/>
        <v>0.008475241874</v>
      </c>
      <c r="AM2320" s="45">
        <f t="shared" si="11"/>
        <v>0.2607013334</v>
      </c>
    </row>
    <row r="2321">
      <c r="A2321" s="33" t="s">
        <v>227</v>
      </c>
      <c r="B2321" s="34" t="s">
        <v>243</v>
      </c>
      <c r="C2321" s="35" t="s">
        <v>52</v>
      </c>
      <c r="D2321" s="36" t="str">
        <f t="shared" si="1"/>
        <v>The Americas/Curacao-The Americas/2004</v>
      </c>
      <c r="E2321" s="37" t="str">
        <f t="array" ref="E2321:H2321">VLOOKUP(D2321, GDP!D:L,{6,7,8,9},0)</f>
        <v/>
      </c>
      <c r="F2321" s="38"/>
      <c r="G2321" s="37"/>
      <c r="H2321" s="38"/>
      <c r="I2321" s="39" t="str">
        <f t="array" ref="I2321:J2321">VLOOKUP(D2321, ENERGY!I:M,{4,5},0)</f>
        <v/>
      </c>
      <c r="J2321" s="39"/>
      <c r="K2321" s="40" t="str">
        <f t="array" ref="K2321:S2321">VLOOKUP(D2321, 'HUMAN RESOURCES'!D:V,{11,12,13,14,15,16,17,18,19},0)</f>
        <v/>
      </c>
      <c r="L2321" s="40"/>
      <c r="M2321" s="40"/>
      <c r="N2321" s="41"/>
      <c r="O2321" s="42">
        <v>0.218</v>
      </c>
      <c r="P2321" s="42">
        <v>0.665</v>
      </c>
      <c r="Q2321" s="42">
        <v>0.118</v>
      </c>
      <c r="R2321" s="40">
        <v>133363.0</v>
      </c>
      <c r="S2321" s="42">
        <v>0.907</v>
      </c>
      <c r="T2321" s="43">
        <f t="array" ref="T2321:U2321">VLOOKUP(D2321, TOURISM!D:H,{4,5},0)</f>
        <v>224000000</v>
      </c>
      <c r="U2321" s="43">
        <v>1.95E8</v>
      </c>
      <c r="V2321" s="38" t="str">
        <f t="array" ref="V2321:AA2321">VLOOKUP(D2321, BUSINESS!D:P,{8,9,10,11,12,13},0)</f>
        <v/>
      </c>
      <c r="W2321" s="37"/>
      <c r="X2321" s="37"/>
      <c r="Y2321" s="37"/>
      <c r="Z2321" s="38"/>
      <c r="AA2321" s="38"/>
      <c r="AB2321" s="44"/>
      <c r="AC2321" s="44"/>
      <c r="AD2321" s="44"/>
      <c r="AE2321" s="44">
        <f t="shared" si="671"/>
        <v>1679.626283</v>
      </c>
      <c r="AF2321" s="44">
        <f t="shared" si="767"/>
        <v>1462.174666</v>
      </c>
      <c r="AG2321" s="45" t="str">
        <f t="shared" si="5"/>
        <v/>
      </c>
      <c r="AH2321" s="45" t="str">
        <f t="shared" si="6"/>
        <v/>
      </c>
      <c r="AI2321" s="45" t="str">
        <f t="shared" si="7"/>
        <v/>
      </c>
      <c r="AJ2321" s="45" t="str">
        <f t="shared" si="8"/>
        <v/>
      </c>
      <c r="AK2321" s="45">
        <f t="shared" si="9"/>
        <v>0.01607582303</v>
      </c>
      <c r="AL2321" s="45">
        <f t="shared" si="10"/>
        <v>-0.01140812313</v>
      </c>
      <c r="AM2321" s="45">
        <f t="shared" si="11"/>
        <v>0.09042506508</v>
      </c>
    </row>
    <row r="2322">
      <c r="A2322" s="33" t="s">
        <v>227</v>
      </c>
      <c r="B2322" s="34" t="s">
        <v>243</v>
      </c>
      <c r="C2322" s="35" t="s">
        <v>53</v>
      </c>
      <c r="D2322" s="36" t="str">
        <f t="shared" si="1"/>
        <v>The Americas/Curacao-The Americas/2005</v>
      </c>
      <c r="E2322" s="37" t="str">
        <f t="array" ref="E2322:H2322">VLOOKUP(D2322, GDP!D:L,{6,7,8,9},0)</f>
        <v/>
      </c>
      <c r="F2322" s="38"/>
      <c r="G2322" s="37"/>
      <c r="H2322" s="38"/>
      <c r="I2322" s="39" t="str">
        <f t="array" ref="I2322:J2322">VLOOKUP(D2322, ENERGY!I:M,{4,5},0)</f>
        <v/>
      </c>
      <c r="J2322" s="39"/>
      <c r="K2322" s="40" t="str">
        <f t="array" ref="K2322:S2322">VLOOKUP(D2322, 'HUMAN RESOURCES'!D:V,{11,12,13,14,15,16,17,18,19},0)</f>
        <v/>
      </c>
      <c r="L2322" s="40"/>
      <c r="M2322" s="40"/>
      <c r="N2322" s="41"/>
      <c r="O2322" s="42">
        <v>0.211</v>
      </c>
      <c r="P2322" s="42">
        <v>0.668</v>
      </c>
      <c r="Q2322" s="42">
        <v>0.121</v>
      </c>
      <c r="R2322" s="40">
        <v>136708.0</v>
      </c>
      <c r="S2322" s="42">
        <v>0.905</v>
      </c>
      <c r="T2322" s="43">
        <f t="array" ref="T2322:U2322">VLOOKUP(D2322, TOURISM!D:H,{4,5},0)</f>
        <v>244000000</v>
      </c>
      <c r="U2322" s="43">
        <v>1.64E8</v>
      </c>
      <c r="V2322" s="38" t="str">
        <f t="array" ref="V2322:AA2322">VLOOKUP(D2322, BUSINESS!D:P,{8,9,10,11,12,13},0)</f>
        <v/>
      </c>
      <c r="W2322" s="37"/>
      <c r="X2322" s="37"/>
      <c r="Y2322" s="37"/>
      <c r="Z2322" s="38"/>
      <c r="AA2322" s="38"/>
      <c r="AB2322" s="44"/>
      <c r="AC2322" s="44"/>
      <c r="AD2322" s="44"/>
      <c r="AE2322" s="44">
        <f t="shared" si="671"/>
        <v>1784.826053</v>
      </c>
      <c r="AF2322" s="44">
        <f t="shared" si="767"/>
        <v>1199.637183</v>
      </c>
      <c r="AG2322" s="45" t="str">
        <f t="shared" si="5"/>
        <v/>
      </c>
      <c r="AH2322" s="45" t="str">
        <f t="shared" si="6"/>
        <v/>
      </c>
      <c r="AI2322" s="45" t="str">
        <f t="shared" si="7"/>
        <v/>
      </c>
      <c r="AJ2322" s="45" t="str">
        <f t="shared" si="8"/>
        <v/>
      </c>
      <c r="AK2322" s="45">
        <f t="shared" si="9"/>
        <v>0.02508191927</v>
      </c>
      <c r="AL2322" s="45">
        <f t="shared" si="10"/>
        <v>0.0626328431</v>
      </c>
      <c r="AM2322" s="45">
        <f t="shared" si="11"/>
        <v>-0.1795527507</v>
      </c>
    </row>
    <row r="2323">
      <c r="A2323" s="33" t="s">
        <v>227</v>
      </c>
      <c r="B2323" s="34" t="s">
        <v>243</v>
      </c>
      <c r="C2323" s="35" t="s">
        <v>54</v>
      </c>
      <c r="D2323" s="36" t="str">
        <f t="shared" si="1"/>
        <v>The Americas/Curacao-The Americas/2006</v>
      </c>
      <c r="E2323" s="37" t="str">
        <f t="array" ref="E2323:H2323">VLOOKUP(D2323, GDP!D:L,{6,7,8,9},0)</f>
        <v/>
      </c>
      <c r="F2323" s="38"/>
      <c r="G2323" s="37"/>
      <c r="H2323" s="38"/>
      <c r="I2323" s="39" t="str">
        <f t="array" ref="I2323:J2323">VLOOKUP(D2323, ENERGY!I:M,{4,5},0)</f>
        <v/>
      </c>
      <c r="J2323" s="39"/>
      <c r="K2323" s="40">
        <f t="array" ref="K2323:S2323">VLOOKUP(D2323, 'HUMAN RESOURCES'!D:V,{11,12,13,14,15,16,17,18,19},0)</f>
        <v>14</v>
      </c>
      <c r="L2323" s="40"/>
      <c r="M2323" s="40">
        <v>79.0</v>
      </c>
      <c r="N2323" s="41">
        <v>71.0</v>
      </c>
      <c r="O2323" s="42">
        <v>0.206</v>
      </c>
      <c r="P2323" s="42">
        <v>0.67</v>
      </c>
      <c r="Q2323" s="42">
        <v>0.124</v>
      </c>
      <c r="R2323" s="40">
        <v>140217.0</v>
      </c>
      <c r="S2323" s="42">
        <v>0.904</v>
      </c>
      <c r="T2323" s="43">
        <f t="array" ref="T2323:U2323">VLOOKUP(D2323, TOURISM!D:H,{4,5},0)</f>
        <v>277000000</v>
      </c>
      <c r="U2323" s="43">
        <v>1.91E8</v>
      </c>
      <c r="V2323" s="38" t="str">
        <f t="array" ref="V2323:AA2323">VLOOKUP(D2323, BUSINESS!D:P,{8,9,10,11,12,13},0)</f>
        <v/>
      </c>
      <c r="W2323" s="37"/>
      <c r="X2323" s="37"/>
      <c r="Y2323" s="37"/>
      <c r="Z2323" s="38"/>
      <c r="AA2323" s="38"/>
      <c r="AB2323" s="44"/>
      <c r="AC2323" s="44"/>
      <c r="AD2323" s="44"/>
      <c r="AE2323" s="44">
        <f t="shared" si="671"/>
        <v>1975.509389</v>
      </c>
      <c r="AF2323" s="44">
        <f t="shared" si="767"/>
        <v>1362.174344</v>
      </c>
      <c r="AG2323" s="45" t="str">
        <f t="shared" si="5"/>
        <v/>
      </c>
      <c r="AH2323" s="45" t="str">
        <f t="shared" si="6"/>
        <v/>
      </c>
      <c r="AI2323" s="45" t="str">
        <f t="shared" si="7"/>
        <v/>
      </c>
      <c r="AJ2323" s="45" t="str">
        <f t="shared" si="8"/>
        <v/>
      </c>
      <c r="AK2323" s="45">
        <f t="shared" si="9"/>
        <v>0.0256678468</v>
      </c>
      <c r="AL2323" s="45">
        <f t="shared" si="10"/>
        <v>0.1068358096</v>
      </c>
      <c r="AM2323" s="45">
        <f t="shared" si="11"/>
        <v>0.1354885989</v>
      </c>
    </row>
    <row r="2324">
      <c r="A2324" s="33" t="s">
        <v>227</v>
      </c>
      <c r="B2324" s="34" t="s">
        <v>243</v>
      </c>
      <c r="C2324" s="35" t="s">
        <v>55</v>
      </c>
      <c r="D2324" s="36" t="str">
        <f t="shared" si="1"/>
        <v>The Americas/Curacao-The Americas/2007</v>
      </c>
      <c r="E2324" s="37" t="str">
        <f t="array" ref="E2324:H2324">VLOOKUP(D2324, GDP!D:L,{6,7,8,9},0)</f>
        <v/>
      </c>
      <c r="F2324" s="38"/>
      <c r="G2324" s="37"/>
      <c r="H2324" s="38"/>
      <c r="I2324" s="39" t="str">
        <f t="array" ref="I2324:J2324">VLOOKUP(D2324, ENERGY!I:M,{4,5},0)</f>
        <v/>
      </c>
      <c r="J2324" s="39"/>
      <c r="K2324" s="40">
        <f t="array" ref="K2324:S2324">VLOOKUP(D2324, 'HUMAN RESOURCES'!D:V,{11,12,13,14,15,16,17,18,19},0)</f>
        <v>13</v>
      </c>
      <c r="L2324" s="40"/>
      <c r="M2324" s="40">
        <v>79.0</v>
      </c>
      <c r="N2324" s="41">
        <v>72.0</v>
      </c>
      <c r="O2324" s="42">
        <v>0.203</v>
      </c>
      <c r="P2324" s="42">
        <v>0.671</v>
      </c>
      <c r="Q2324" s="42">
        <v>0.126</v>
      </c>
      <c r="R2324" s="40">
        <v>143026.0</v>
      </c>
      <c r="S2324" s="42">
        <v>0.903</v>
      </c>
      <c r="T2324" s="43">
        <f t="array" ref="T2324:U2324">VLOOKUP(D2324, TOURISM!D:H,{4,5},0)</f>
        <v>329000000</v>
      </c>
      <c r="U2324" s="43">
        <v>2.23E8</v>
      </c>
      <c r="V2324" s="38" t="str">
        <f t="array" ref="V2324:AA2324">VLOOKUP(D2324, BUSINESS!D:P,{8,9,10,11,12,13},0)</f>
        <v/>
      </c>
      <c r="W2324" s="37"/>
      <c r="X2324" s="37"/>
      <c r="Y2324" s="37"/>
      <c r="Z2324" s="38"/>
      <c r="AA2324" s="38"/>
      <c r="AB2324" s="44"/>
      <c r="AC2324" s="44"/>
      <c r="AD2324" s="44"/>
      <c r="AE2324" s="44">
        <f t="shared" si="671"/>
        <v>2300.281068</v>
      </c>
      <c r="AF2324" s="44">
        <f t="shared" si="767"/>
        <v>1559.157076</v>
      </c>
      <c r="AG2324" s="45" t="str">
        <f t="shared" si="5"/>
        <v/>
      </c>
      <c r="AH2324" s="45" t="str">
        <f t="shared" si="6"/>
        <v/>
      </c>
      <c r="AI2324" s="45" t="str">
        <f t="shared" si="7"/>
        <v/>
      </c>
      <c r="AJ2324" s="45" t="str">
        <f t="shared" si="8"/>
        <v/>
      </c>
      <c r="AK2324" s="45">
        <f t="shared" si="9"/>
        <v>0.0200332342</v>
      </c>
      <c r="AL2324" s="45">
        <f t="shared" si="10"/>
        <v>0.1643989548</v>
      </c>
      <c r="AM2324" s="45">
        <f t="shared" si="11"/>
        <v>0.1446090459</v>
      </c>
    </row>
    <row r="2325">
      <c r="A2325" s="33" t="s">
        <v>227</v>
      </c>
      <c r="B2325" s="34" t="s">
        <v>243</v>
      </c>
      <c r="C2325" s="35" t="s">
        <v>56</v>
      </c>
      <c r="D2325" s="36" t="str">
        <f t="shared" si="1"/>
        <v>The Americas/Curacao-The Americas/2008</v>
      </c>
      <c r="E2325" s="37" t="str">
        <f t="array" ref="E2325:H2325">VLOOKUP(D2325, GDP!D:L,{6,7,8,9},0)</f>
        <v/>
      </c>
      <c r="F2325" s="38"/>
      <c r="G2325" s="37"/>
      <c r="H2325" s="38"/>
      <c r="I2325" s="39" t="str">
        <f t="array" ref="I2325:J2325">VLOOKUP(D2325, ENERGY!I:M,{4,5},0)</f>
        <v/>
      </c>
      <c r="J2325" s="39"/>
      <c r="K2325" s="40">
        <f t="array" ref="K2325:S2325">VLOOKUP(D2325, 'HUMAN RESOURCES'!D:V,{11,12,13,14,15,16,17,18,19},0)</f>
        <v>14</v>
      </c>
      <c r="L2325" s="40"/>
      <c r="M2325" s="40">
        <v>79.0</v>
      </c>
      <c r="N2325" s="41">
        <v>72.0</v>
      </c>
      <c r="O2325" s="42">
        <v>0.201</v>
      </c>
      <c r="P2325" s="42">
        <v>0.671</v>
      </c>
      <c r="Q2325" s="42">
        <v>0.128</v>
      </c>
      <c r="R2325" s="40">
        <v>144971.0</v>
      </c>
      <c r="S2325" s="42">
        <v>0.902</v>
      </c>
      <c r="T2325" s="43">
        <f t="array" ref="T2325:U2325">VLOOKUP(D2325, TOURISM!D:H,{4,5},0)</f>
        <v>383000000</v>
      </c>
      <c r="U2325" s="43">
        <v>2.29E8</v>
      </c>
      <c r="V2325" s="38" t="str">
        <f t="array" ref="V2325:AA2325">VLOOKUP(D2325, BUSINESS!D:P,{8,9,10,11,12,13},0)</f>
        <v/>
      </c>
      <c r="W2325" s="37"/>
      <c r="X2325" s="37"/>
      <c r="Y2325" s="37"/>
      <c r="Z2325" s="38"/>
      <c r="AA2325" s="38"/>
      <c r="AB2325" s="44"/>
      <c r="AC2325" s="44"/>
      <c r="AD2325" s="44"/>
      <c r="AE2325" s="44">
        <f t="shared" si="671"/>
        <v>2641.907692</v>
      </c>
      <c r="AF2325" s="44">
        <f t="shared" si="767"/>
        <v>1579.62627</v>
      </c>
      <c r="AG2325" s="45" t="str">
        <f t="shared" si="5"/>
        <v/>
      </c>
      <c r="AH2325" s="45" t="str">
        <f t="shared" si="6"/>
        <v/>
      </c>
      <c r="AI2325" s="45" t="str">
        <f t="shared" si="7"/>
        <v/>
      </c>
      <c r="AJ2325" s="45" t="str">
        <f t="shared" si="8"/>
        <v/>
      </c>
      <c r="AK2325" s="45">
        <f t="shared" si="9"/>
        <v>0.01359892607</v>
      </c>
      <c r="AL2325" s="45">
        <f t="shared" si="10"/>
        <v>0.1485151658</v>
      </c>
      <c r="AM2325" s="45">
        <f t="shared" si="11"/>
        <v>0.01312837177</v>
      </c>
    </row>
    <row r="2326">
      <c r="A2326" s="33" t="s">
        <v>227</v>
      </c>
      <c r="B2326" s="34" t="s">
        <v>243</v>
      </c>
      <c r="C2326" s="35" t="s">
        <v>57</v>
      </c>
      <c r="D2326" s="36" t="str">
        <f t="shared" si="1"/>
        <v>The Americas/Curacao-The Americas/2009</v>
      </c>
      <c r="E2326" s="37" t="str">
        <f t="array" ref="E2326:H2326">VLOOKUP(D2326, GDP!D:L,{6,7,8,9},0)</f>
        <v/>
      </c>
      <c r="F2326" s="38"/>
      <c r="G2326" s="37"/>
      <c r="H2326" s="38"/>
      <c r="I2326" s="39" t="str">
        <f t="array" ref="I2326:J2326">VLOOKUP(D2326, ENERGY!I:M,{4,5},0)</f>
        <v/>
      </c>
      <c r="J2326" s="39"/>
      <c r="K2326" s="40">
        <f t="array" ref="K2326:S2326">VLOOKUP(D2326, 'HUMAN RESOURCES'!D:V,{11,12,13,14,15,16,17,18,19},0)</f>
        <v>13</v>
      </c>
      <c r="L2326" s="40"/>
      <c r="M2326" s="40">
        <v>80.0</v>
      </c>
      <c r="N2326" s="41">
        <v>72.0</v>
      </c>
      <c r="O2326" s="42">
        <v>0.2</v>
      </c>
      <c r="P2326" s="42">
        <v>0.67</v>
      </c>
      <c r="Q2326" s="42">
        <v>0.13</v>
      </c>
      <c r="R2326" s="40">
        <v>145890.0</v>
      </c>
      <c r="S2326" s="42">
        <v>0.9</v>
      </c>
      <c r="T2326" s="43">
        <f t="array" ref="T2326:U2326">VLOOKUP(D2326, TOURISM!D:H,{4,5},0)</f>
        <v>378000000</v>
      </c>
      <c r="U2326" s="43">
        <v>2.58E8</v>
      </c>
      <c r="V2326" s="38" t="str">
        <f t="array" ref="V2326:AA2326">VLOOKUP(D2326, BUSINESS!D:P,{8,9,10,11,12,13},0)</f>
        <v/>
      </c>
      <c r="W2326" s="37"/>
      <c r="X2326" s="37"/>
      <c r="Y2326" s="37"/>
      <c r="Z2326" s="38"/>
      <c r="AA2326" s="38">
        <v>1.402</v>
      </c>
      <c r="AB2326" s="44"/>
      <c r="AC2326" s="44"/>
      <c r="AD2326" s="44"/>
      <c r="AE2326" s="44">
        <f t="shared" si="671"/>
        <v>2590.993214</v>
      </c>
      <c r="AF2326" s="44">
        <f t="shared" si="767"/>
        <v>1768.455686</v>
      </c>
      <c r="AG2326" s="45" t="str">
        <f t="shared" si="5"/>
        <v/>
      </c>
      <c r="AH2326" s="45" t="str">
        <f t="shared" si="6"/>
        <v/>
      </c>
      <c r="AI2326" s="45" t="str">
        <f t="shared" si="7"/>
        <v/>
      </c>
      <c r="AJ2326" s="45" t="str">
        <f t="shared" si="8"/>
        <v/>
      </c>
      <c r="AK2326" s="45">
        <f t="shared" si="9"/>
        <v>0.006339198874</v>
      </c>
      <c r="AL2326" s="45">
        <f t="shared" si="10"/>
        <v>-0.019271861</v>
      </c>
      <c r="AM2326" s="45">
        <f t="shared" si="11"/>
        <v>0.1195405643</v>
      </c>
    </row>
    <row r="2327">
      <c r="A2327" s="33" t="s">
        <v>227</v>
      </c>
      <c r="B2327" s="34" t="s">
        <v>243</v>
      </c>
      <c r="C2327" s="35" t="s">
        <v>58</v>
      </c>
      <c r="D2327" s="36" t="str">
        <f t="shared" si="1"/>
        <v>The Americas/Curacao-The Americas/2010</v>
      </c>
      <c r="E2327" s="37" t="str">
        <f t="array" ref="E2327:H2327">VLOOKUP(D2327, GDP!D:L,{6,7,8,9},0)</f>
        <v/>
      </c>
      <c r="F2327" s="38"/>
      <c r="G2327" s="37"/>
      <c r="H2327" s="38"/>
      <c r="I2327" s="39" t="str">
        <f t="array" ref="I2327:J2327">VLOOKUP(D2327, ENERGY!I:M,{4,5},0)</f>
        <v/>
      </c>
      <c r="J2327" s="39"/>
      <c r="K2327" s="40">
        <f t="array" ref="K2327:S2327">VLOOKUP(D2327, 'HUMAN RESOURCES'!D:V,{11,12,13,14,15,16,17,18,19},0)</f>
        <v>14</v>
      </c>
      <c r="L2327" s="40"/>
      <c r="M2327" s="40">
        <v>80.0</v>
      </c>
      <c r="N2327" s="41">
        <v>72.0</v>
      </c>
      <c r="O2327" s="42">
        <v>0.198</v>
      </c>
      <c r="P2327" s="42">
        <v>0.67</v>
      </c>
      <c r="Q2327" s="42">
        <v>0.132</v>
      </c>
      <c r="R2327" s="40">
        <v>149311.0</v>
      </c>
      <c r="S2327" s="42">
        <v>0.899</v>
      </c>
      <c r="T2327" s="43">
        <f t="array" ref="T2327:U2327">VLOOKUP(D2327, TOURISM!D:H,{4,5},0)</f>
        <v>438000000</v>
      </c>
      <c r="U2327" s="43">
        <v>2.82E8</v>
      </c>
      <c r="V2327" s="38" t="str">
        <f t="array" ref="V2327:AA2327">VLOOKUP(D2327, BUSINESS!D:P,{8,9,10,11,12,13},0)</f>
        <v/>
      </c>
      <c r="W2327" s="37"/>
      <c r="X2327" s="37"/>
      <c r="Y2327" s="37"/>
      <c r="Z2327" s="38"/>
      <c r="AA2327" s="38">
        <v>1.383</v>
      </c>
      <c r="AB2327" s="44"/>
      <c r="AC2327" s="44"/>
      <c r="AD2327" s="44"/>
      <c r="AE2327" s="44">
        <f t="shared" si="671"/>
        <v>2933.474426</v>
      </c>
      <c r="AF2327" s="44">
        <f t="shared" si="767"/>
        <v>1888.675315</v>
      </c>
      <c r="AG2327" s="45" t="str">
        <f t="shared" si="5"/>
        <v/>
      </c>
      <c r="AH2327" s="45" t="str">
        <f t="shared" si="6"/>
        <v/>
      </c>
      <c r="AI2327" s="45" t="str">
        <f t="shared" si="7"/>
        <v/>
      </c>
      <c r="AJ2327" s="45" t="str">
        <f t="shared" si="8"/>
        <v/>
      </c>
      <c r="AK2327" s="45">
        <f t="shared" si="9"/>
        <v>0.02344917404</v>
      </c>
      <c r="AL2327" s="45">
        <f t="shared" si="10"/>
        <v>0.1321814391</v>
      </c>
      <c r="AM2327" s="45">
        <f t="shared" si="11"/>
        <v>0.06798000677</v>
      </c>
    </row>
    <row r="2328">
      <c r="A2328" s="33" t="s">
        <v>227</v>
      </c>
      <c r="B2328" s="34" t="s">
        <v>243</v>
      </c>
      <c r="C2328" s="35" t="s">
        <v>59</v>
      </c>
      <c r="D2328" s="36" t="str">
        <f t="shared" si="1"/>
        <v>The Americas/Curacao-The Americas/2011</v>
      </c>
      <c r="E2328" s="37" t="str">
        <f t="array" ref="E2328:H2328">VLOOKUP(D2328, GDP!D:L,{6,7,8,9},0)</f>
        <v/>
      </c>
      <c r="F2328" s="38"/>
      <c r="G2328" s="37"/>
      <c r="H2328" s="38"/>
      <c r="I2328" s="39" t="str">
        <f t="array" ref="I2328:J2328">VLOOKUP(D2328, ENERGY!I:M,{4,5},0)</f>
        <v/>
      </c>
      <c r="J2328" s="39"/>
      <c r="K2328" s="40">
        <f t="array" ref="K2328:S2328">VLOOKUP(D2328, 'HUMAN RESOURCES'!D:V,{11,12,13,14,15,16,17,18,19},0)</f>
        <v>13</v>
      </c>
      <c r="L2328" s="40"/>
      <c r="M2328" s="40">
        <v>81.0</v>
      </c>
      <c r="N2328" s="41">
        <v>74.0</v>
      </c>
      <c r="O2328" s="42">
        <v>0.197</v>
      </c>
      <c r="P2328" s="42">
        <v>0.669</v>
      </c>
      <c r="Q2328" s="42">
        <v>0.134</v>
      </c>
      <c r="R2328" s="40">
        <v>150612.0</v>
      </c>
      <c r="S2328" s="42">
        <v>0.898</v>
      </c>
      <c r="T2328" s="43">
        <f t="array" ref="T2328:U2328">VLOOKUP(D2328, TOURISM!D:H,{4,5},0)</f>
        <v>540000000</v>
      </c>
      <c r="U2328" s="43">
        <v>3.21E8</v>
      </c>
      <c r="V2328" s="38" t="str">
        <f t="array" ref="V2328:AA2328">VLOOKUP(D2328, BUSINESS!D:P,{8,9,10,11,12,13},0)</f>
        <v/>
      </c>
      <c r="W2328" s="37"/>
      <c r="X2328" s="37"/>
      <c r="Y2328" s="37"/>
      <c r="Z2328" s="38"/>
      <c r="AA2328" s="38">
        <v>1.361</v>
      </c>
      <c r="AB2328" s="44"/>
      <c r="AC2328" s="44"/>
      <c r="AD2328" s="44"/>
      <c r="AE2328" s="44">
        <f t="shared" si="671"/>
        <v>3585.371684</v>
      </c>
      <c r="AF2328" s="44">
        <f t="shared" si="767"/>
        <v>2131.304279</v>
      </c>
      <c r="AG2328" s="45" t="str">
        <f t="shared" si="5"/>
        <v/>
      </c>
      <c r="AH2328" s="45" t="str">
        <f t="shared" si="6"/>
        <v/>
      </c>
      <c r="AI2328" s="45" t="str">
        <f t="shared" si="7"/>
        <v/>
      </c>
      <c r="AJ2328" s="45" t="str">
        <f t="shared" si="8"/>
        <v/>
      </c>
      <c r="AK2328" s="45">
        <f t="shared" si="9"/>
        <v>0.008713356685</v>
      </c>
      <c r="AL2328" s="45">
        <f t="shared" si="10"/>
        <v>0.2222270124</v>
      </c>
      <c r="AM2328" s="45">
        <f t="shared" si="11"/>
        <v>0.128465153</v>
      </c>
    </row>
    <row r="2329">
      <c r="A2329" s="33" t="s">
        <v>227</v>
      </c>
      <c r="B2329" s="34" t="s">
        <v>243</v>
      </c>
      <c r="C2329" s="35" t="s">
        <v>60</v>
      </c>
      <c r="D2329" s="36" t="str">
        <f t="shared" si="1"/>
        <v>The Americas/Curacao-The Americas/2012</v>
      </c>
      <c r="E2329" s="37" t="str">
        <f t="array" ref="E2329:H2329">VLOOKUP(D2329, GDP!D:L,{6,7,8,9},0)</f>
        <v/>
      </c>
      <c r="F2329" s="38"/>
      <c r="G2329" s="37"/>
      <c r="H2329" s="38"/>
      <c r="I2329" s="39" t="str">
        <f t="array" ref="I2329:J2329">VLOOKUP(D2329, ENERGY!I:M,{4,5},0)</f>
        <v/>
      </c>
      <c r="J2329" s="39"/>
      <c r="K2329" s="40">
        <f t="array" ref="K2329:S2329">VLOOKUP(D2329, 'HUMAN RESOURCES'!D:V,{11,12,13,14,15,16,17,18,19},0)</f>
        <v>13</v>
      </c>
      <c r="L2329" s="40"/>
      <c r="M2329" s="40">
        <v>81.0</v>
      </c>
      <c r="N2329" s="41">
        <v>74.0</v>
      </c>
      <c r="O2329" s="42">
        <v>0.195</v>
      </c>
      <c r="P2329" s="42">
        <v>0.668</v>
      </c>
      <c r="Q2329" s="42">
        <v>0.137</v>
      </c>
      <c r="R2329" s="40">
        <v>152056.0</v>
      </c>
      <c r="S2329" s="42">
        <v>0.897</v>
      </c>
      <c r="T2329" s="43">
        <f t="array" ref="T2329:U2329">VLOOKUP(D2329, TOURISM!D:H,{4,5},0)</f>
        <v>676000000</v>
      </c>
      <c r="U2329" s="43">
        <v>3.57E8</v>
      </c>
      <c r="V2329" s="38" t="str">
        <f t="array" ref="V2329:AA2329">VLOOKUP(D2329, BUSINESS!D:P,{8,9,10,11,12,13},0)</f>
        <v/>
      </c>
      <c r="W2329" s="37"/>
      <c r="X2329" s="37"/>
      <c r="Y2329" s="37"/>
      <c r="Z2329" s="38"/>
      <c r="AA2329" s="38">
        <v>1.318</v>
      </c>
      <c r="AB2329" s="44"/>
      <c r="AC2329" s="44"/>
      <c r="AD2329" s="44"/>
      <c r="AE2329" s="44">
        <f t="shared" si="671"/>
        <v>4445.73052</v>
      </c>
      <c r="AF2329" s="44">
        <f t="shared" si="767"/>
        <v>2347.819224</v>
      </c>
      <c r="AG2329" s="45" t="str">
        <f t="shared" si="5"/>
        <v/>
      </c>
      <c r="AH2329" s="45" t="str">
        <f t="shared" si="6"/>
        <v/>
      </c>
      <c r="AI2329" s="45" t="str">
        <f t="shared" si="7"/>
        <v/>
      </c>
      <c r="AJ2329" s="45" t="str">
        <f t="shared" si="8"/>
        <v/>
      </c>
      <c r="AK2329" s="45">
        <f t="shared" si="9"/>
        <v>0.009587549465</v>
      </c>
      <c r="AL2329" s="45">
        <f t="shared" si="10"/>
        <v>0.2399636391</v>
      </c>
      <c r="AM2329" s="45">
        <f t="shared" si="11"/>
        <v>0.1015880032</v>
      </c>
    </row>
    <row r="2330">
      <c r="A2330" s="33" t="s">
        <v>227</v>
      </c>
      <c r="B2330" s="34" t="s">
        <v>244</v>
      </c>
      <c r="C2330" s="35" t="s">
        <v>48</v>
      </c>
      <c r="D2330" s="36" t="str">
        <f t="shared" si="1"/>
        <v>The Americas/Dominica-The Americas/2000</v>
      </c>
      <c r="E2330" s="37">
        <f t="array" ref="E2330:H2330">VLOOKUP(D2330, GDP!D:L,{6,7,8,9},0)</f>
        <v>324463833</v>
      </c>
      <c r="F2330" s="38">
        <v>0.05</v>
      </c>
      <c r="G2330" s="37">
        <v>231.0</v>
      </c>
      <c r="H2330" s="38">
        <v>0.117</v>
      </c>
      <c r="I2330" s="39" t="str">
        <f t="array" ref="I2330:J2330">VLOOKUP(D2330, ENERGY!I:M,{4,5},0)</f>
        <v/>
      </c>
      <c r="J2330" s="39"/>
      <c r="K2330" s="40" t="str">
        <f t="array" ref="K2330:S2330">VLOOKUP(D2330, 'HUMAN RESOURCES'!D:V,{11,12,13,14,15,16,17,18,19},0)</f>
        <v/>
      </c>
      <c r="L2330" s="40">
        <v>14.0</v>
      </c>
      <c r="M2330" s="40"/>
      <c r="N2330" s="41"/>
      <c r="O2330" s="42"/>
      <c r="P2330" s="42"/>
      <c r="Q2330" s="42"/>
      <c r="R2330" s="40">
        <v>69679.0</v>
      </c>
      <c r="S2330" s="42">
        <v>0.653</v>
      </c>
      <c r="T2330" s="43">
        <f t="array" ref="T2330:U2330">VLOOKUP(D2330, TOURISM!D:H,{4,5},0)</f>
        <v>48000000</v>
      </c>
      <c r="U2330" s="43">
        <v>9000000.0</v>
      </c>
      <c r="V2330" s="38" t="str">
        <f t="array" ref="V2330:AA2330">VLOOKUP(D2330, BUSINESS!D:P,{8,9,10,11,12,13},0)</f>
        <v/>
      </c>
      <c r="W2330" s="37"/>
      <c r="X2330" s="37"/>
      <c r="Y2330" s="37"/>
      <c r="Z2330" s="38">
        <v>0.088</v>
      </c>
      <c r="AA2330" s="38">
        <v>0.017</v>
      </c>
      <c r="AB2330" s="44">
        <f t="shared" ref="AB2330:AB2550" si="768">E2330/R2330</f>
        <v>4656.551228</v>
      </c>
      <c r="AC2330" s="44"/>
      <c r="AD2330" s="44"/>
      <c r="AE2330" s="44">
        <f t="shared" si="671"/>
        <v>688.8732617</v>
      </c>
      <c r="AF2330" s="44">
        <f t="shared" si="767"/>
        <v>129.1637366</v>
      </c>
      <c r="AG2330" s="45" t="str">
        <f t="shared" si="5"/>
        <v/>
      </c>
      <c r="AH2330" s="45" t="str">
        <f t="shared" si="6"/>
        <v/>
      </c>
      <c r="AI2330" s="45" t="str">
        <f t="shared" si="7"/>
        <v/>
      </c>
      <c r="AJ2330" s="45" t="str">
        <f t="shared" si="8"/>
        <v/>
      </c>
      <c r="AK2330" s="45" t="str">
        <f t="shared" si="9"/>
        <v/>
      </c>
      <c r="AL2330" s="45" t="str">
        <f t="shared" si="10"/>
        <v/>
      </c>
      <c r="AM2330" s="45" t="str">
        <f t="shared" si="11"/>
        <v/>
      </c>
    </row>
    <row r="2331">
      <c r="A2331" s="33" t="s">
        <v>227</v>
      </c>
      <c r="B2331" s="34" t="s">
        <v>244</v>
      </c>
      <c r="C2331" s="35" t="s">
        <v>49</v>
      </c>
      <c r="D2331" s="36" t="str">
        <f t="shared" si="1"/>
        <v>The Americas/Dominica-The Americas/2001</v>
      </c>
      <c r="E2331" s="37">
        <f t="array" ref="E2331:H2331">VLOOKUP(D2331, GDP!D:L,{6,7,8,9},0)</f>
        <v>330949850</v>
      </c>
      <c r="F2331" s="38">
        <v>0.05</v>
      </c>
      <c r="G2331" s="37">
        <v>236.0</v>
      </c>
      <c r="H2331" s="38">
        <v>0.111</v>
      </c>
      <c r="I2331" s="39" t="str">
        <f t="array" ref="I2331:J2331">VLOOKUP(D2331, ENERGY!I:M,{4,5},0)</f>
        <v/>
      </c>
      <c r="J2331" s="39"/>
      <c r="K2331" s="40" t="str">
        <f t="array" ref="K2331:S2331">VLOOKUP(D2331, 'HUMAN RESOURCES'!D:V,{11,12,13,14,15,16,17,18,19},0)</f>
        <v/>
      </c>
      <c r="L2331" s="40">
        <v>13.0</v>
      </c>
      <c r="M2331" s="40"/>
      <c r="N2331" s="41"/>
      <c r="O2331" s="42"/>
      <c r="P2331" s="42"/>
      <c r="Q2331" s="42"/>
      <c r="R2331" s="40">
        <v>69660.0</v>
      </c>
      <c r="S2331" s="42">
        <v>0.654</v>
      </c>
      <c r="T2331" s="43">
        <f t="array" ref="T2331:U2331">VLOOKUP(D2331, TOURISM!D:H,{4,5},0)</f>
        <v>46000000</v>
      </c>
      <c r="U2331" s="43">
        <v>9000000.0</v>
      </c>
      <c r="V2331" s="38" t="str">
        <f t="array" ref="V2331:AA2331">VLOOKUP(D2331, BUSINESS!D:P,{8,9,10,11,12,13},0)</f>
        <v/>
      </c>
      <c r="W2331" s="37"/>
      <c r="X2331" s="37"/>
      <c r="Y2331" s="37"/>
      <c r="Z2331" s="38">
        <v>0.132</v>
      </c>
      <c r="AA2331" s="38">
        <v>0.111</v>
      </c>
      <c r="AB2331" s="44">
        <f t="shared" si="768"/>
        <v>4750.93095</v>
      </c>
      <c r="AC2331" s="44"/>
      <c r="AD2331" s="44"/>
      <c r="AE2331" s="44">
        <f t="shared" si="671"/>
        <v>660.3502728</v>
      </c>
      <c r="AF2331" s="44">
        <f t="shared" si="767"/>
        <v>129.1989664</v>
      </c>
      <c r="AG2331" s="45">
        <f t="shared" si="5"/>
        <v>0.0202681594</v>
      </c>
      <c r="AH2331" s="45">
        <f t="shared" si="6"/>
        <v>0.02164502165</v>
      </c>
      <c r="AI2331" s="45" t="str">
        <f t="shared" si="7"/>
        <v/>
      </c>
      <c r="AJ2331" s="45" t="str">
        <f t="shared" si="8"/>
        <v/>
      </c>
      <c r="AK2331" s="45">
        <f t="shared" si="9"/>
        <v>-0.0002726789994</v>
      </c>
      <c r="AL2331" s="45">
        <f t="shared" si="10"/>
        <v>-0.04140527802</v>
      </c>
      <c r="AM2331" s="45">
        <f t="shared" si="11"/>
        <v>0.0002727533735</v>
      </c>
    </row>
    <row r="2332">
      <c r="A2332" s="33" t="s">
        <v>227</v>
      </c>
      <c r="B2332" s="34" t="s">
        <v>244</v>
      </c>
      <c r="C2332" s="35" t="s">
        <v>50</v>
      </c>
      <c r="D2332" s="36" t="str">
        <f t="shared" si="1"/>
        <v>The Americas/Dominica-The Americas/2002</v>
      </c>
      <c r="E2332" s="37">
        <f t="array" ref="E2332:H2332">VLOOKUP(D2332, GDP!D:L,{6,7,8,9},0)</f>
        <v>326998081</v>
      </c>
      <c r="F2332" s="38">
        <v>0.051</v>
      </c>
      <c r="G2332" s="37">
        <v>237.0</v>
      </c>
      <c r="H2332" s="38">
        <v>0.11</v>
      </c>
      <c r="I2332" s="39" t="str">
        <f t="array" ref="I2332:J2332">VLOOKUP(D2332, ENERGY!I:M,{4,5},0)</f>
        <v/>
      </c>
      <c r="J2332" s="39">
        <v>136.0</v>
      </c>
      <c r="K2332" s="40">
        <f t="array" ref="K2332:S2332">VLOOKUP(D2332, 'HUMAN RESOURCES'!D:V,{11,12,13,14,15,16,17,18,19},0)</f>
        <v>15</v>
      </c>
      <c r="L2332" s="40">
        <v>13.0</v>
      </c>
      <c r="M2332" s="40">
        <v>79.0</v>
      </c>
      <c r="N2332" s="41">
        <v>75.0</v>
      </c>
      <c r="O2332" s="42"/>
      <c r="P2332" s="42"/>
      <c r="Q2332" s="42"/>
      <c r="R2332" s="40">
        <v>69806.0</v>
      </c>
      <c r="S2332" s="42">
        <v>0.657</v>
      </c>
      <c r="T2332" s="43">
        <f t="array" ref="T2332:U2332">VLOOKUP(D2332, TOURISM!D:H,{4,5},0)</f>
        <v>46000000</v>
      </c>
      <c r="U2332" s="43">
        <v>9000000.0</v>
      </c>
      <c r="V2332" s="38" t="str">
        <f t="array" ref="V2332:AA2332">VLOOKUP(D2332, BUSINESS!D:P,{8,9,10,11,12,13},0)</f>
        <v/>
      </c>
      <c r="W2332" s="37"/>
      <c r="X2332" s="37"/>
      <c r="Y2332" s="37"/>
      <c r="Z2332" s="38">
        <v>0.184</v>
      </c>
      <c r="AA2332" s="38">
        <v>0.174</v>
      </c>
      <c r="AB2332" s="44">
        <f t="shared" si="768"/>
        <v>4684.383592</v>
      </c>
      <c r="AC2332" s="44"/>
      <c r="AD2332" s="44">
        <f t="shared" ref="AD2332:AD2340" si="769">J2332/R2332*1000</f>
        <v>1.948256597</v>
      </c>
      <c r="AE2332" s="44">
        <f t="shared" si="671"/>
        <v>658.9691431</v>
      </c>
      <c r="AF2332" s="44">
        <f t="shared" si="767"/>
        <v>128.9287454</v>
      </c>
      <c r="AG2332" s="45">
        <f t="shared" si="5"/>
        <v>-0.01400722497</v>
      </c>
      <c r="AH2332" s="45">
        <f t="shared" si="6"/>
        <v>0.004237288136</v>
      </c>
      <c r="AI2332" s="45" t="str">
        <f t="shared" si="7"/>
        <v/>
      </c>
      <c r="AJ2332" s="45" t="str">
        <f t="shared" si="8"/>
        <v/>
      </c>
      <c r="AK2332" s="45">
        <f t="shared" si="9"/>
        <v>0.002095894344</v>
      </c>
      <c r="AL2332" s="45">
        <f t="shared" si="10"/>
        <v>-0.002091510758</v>
      </c>
      <c r="AM2332" s="45">
        <f t="shared" si="11"/>
        <v>-0.002091510758</v>
      </c>
    </row>
    <row r="2333">
      <c r="A2333" s="33" t="s">
        <v>227</v>
      </c>
      <c r="B2333" s="34" t="s">
        <v>244</v>
      </c>
      <c r="C2333" s="35" t="s">
        <v>51</v>
      </c>
      <c r="D2333" s="36" t="str">
        <f t="shared" si="1"/>
        <v>The Americas/Dominica-The Americas/2003</v>
      </c>
      <c r="E2333" s="37">
        <f t="array" ref="E2333:H2333">VLOOKUP(D2333, GDP!D:L,{6,7,8,9},0)</f>
        <v>340803913</v>
      </c>
      <c r="F2333" s="38">
        <v>0.049</v>
      </c>
      <c r="G2333" s="37">
        <v>240.0</v>
      </c>
      <c r="H2333" s="38">
        <v>0.115</v>
      </c>
      <c r="I2333" s="39" t="str">
        <f t="array" ref="I2333:J2333">VLOOKUP(D2333, ENERGY!I:M,{4,5},0)</f>
        <v/>
      </c>
      <c r="J2333" s="39">
        <v>128.0</v>
      </c>
      <c r="K2333" s="40">
        <f t="array" ref="K2333:S2333">VLOOKUP(D2333, 'HUMAN RESOURCES'!D:V,{11,12,13,14,15,16,17,18,19},0)</f>
        <v>15000</v>
      </c>
      <c r="L2333" s="40">
        <v>13.0</v>
      </c>
      <c r="M2333" s="40">
        <v>79.0</v>
      </c>
      <c r="N2333" s="41">
        <v>75.0</v>
      </c>
      <c r="O2333" s="42"/>
      <c r="P2333" s="42"/>
      <c r="Q2333" s="42"/>
      <c r="R2333" s="40">
        <v>70058.0</v>
      </c>
      <c r="S2333" s="42">
        <v>0.66</v>
      </c>
      <c r="T2333" s="43">
        <f t="array" ref="T2333:U2333">VLOOKUP(D2333, TOURISM!D:H,{4,5},0)</f>
        <v>52000000</v>
      </c>
      <c r="U2333" s="43">
        <v>9000000.0</v>
      </c>
      <c r="V2333" s="38" t="str">
        <f t="array" ref="V2333:AA2333">VLOOKUP(D2333, BUSINESS!D:P,{8,9,10,11,12,13},0)</f>
        <v/>
      </c>
      <c r="W2333" s="37"/>
      <c r="X2333" s="37"/>
      <c r="Y2333" s="37"/>
      <c r="Z2333" s="38">
        <v>0.236</v>
      </c>
      <c r="AA2333" s="38">
        <v>0.34</v>
      </c>
      <c r="AB2333" s="44">
        <f t="shared" si="768"/>
        <v>4864.596663</v>
      </c>
      <c r="AC2333" s="44"/>
      <c r="AD2333" s="44">
        <f t="shared" si="769"/>
        <v>1.827057581</v>
      </c>
      <c r="AE2333" s="44">
        <f t="shared" si="671"/>
        <v>742.2421422</v>
      </c>
      <c r="AF2333" s="44">
        <f t="shared" si="767"/>
        <v>128.4649862</v>
      </c>
      <c r="AG2333" s="45">
        <f t="shared" si="5"/>
        <v>0.03847103201</v>
      </c>
      <c r="AH2333" s="45">
        <f t="shared" si="6"/>
        <v>0.01265822785</v>
      </c>
      <c r="AI2333" s="45" t="str">
        <f t="shared" si="7"/>
        <v/>
      </c>
      <c r="AJ2333" s="45">
        <f t="shared" si="8"/>
        <v>-0.06220895964</v>
      </c>
      <c r="AK2333" s="45">
        <f t="shared" si="9"/>
        <v>0.003610004871</v>
      </c>
      <c r="AL2333" s="45">
        <f t="shared" si="10"/>
        <v>0.1263685865</v>
      </c>
      <c r="AM2333" s="45">
        <f t="shared" si="11"/>
        <v>-0.003597019612</v>
      </c>
    </row>
    <row r="2334">
      <c r="A2334" s="33" t="s">
        <v>227</v>
      </c>
      <c r="B2334" s="34" t="s">
        <v>244</v>
      </c>
      <c r="C2334" s="35" t="s">
        <v>52</v>
      </c>
      <c r="D2334" s="36" t="str">
        <f t="shared" si="1"/>
        <v>The Americas/Dominica-The Americas/2004</v>
      </c>
      <c r="E2334" s="37">
        <f t="array" ref="E2334:H2334">VLOOKUP(D2334, GDP!D:L,{6,7,8,9},0)</f>
        <v>366976849</v>
      </c>
      <c r="F2334" s="38">
        <v>0.047</v>
      </c>
      <c r="G2334" s="37">
        <v>243.0</v>
      </c>
      <c r="H2334" s="38">
        <v>0.089</v>
      </c>
      <c r="I2334" s="39" t="str">
        <f t="array" ref="I2334:J2334">VLOOKUP(D2334, ENERGY!I:M,{4,5},0)</f>
        <v/>
      </c>
      <c r="J2334" s="39">
        <v>121.0</v>
      </c>
      <c r="K2334" s="40">
        <f t="array" ref="K2334:S2334">VLOOKUP(D2334, 'HUMAN RESOURCES'!D:V,{11,12,13,14,15,16,17,18,19},0)</f>
        <v>15000000</v>
      </c>
      <c r="L2334" s="40">
        <v>13.0</v>
      </c>
      <c r="M2334" s="40">
        <v>79.0</v>
      </c>
      <c r="N2334" s="41">
        <v>75.0</v>
      </c>
      <c r="O2334" s="42"/>
      <c r="P2334" s="42"/>
      <c r="Q2334" s="42"/>
      <c r="R2334" s="40">
        <v>70325.0</v>
      </c>
      <c r="S2334" s="42">
        <v>0.663</v>
      </c>
      <c r="T2334" s="43">
        <f t="array" ref="T2334:U2334">VLOOKUP(D2334, TOURISM!D:H,{4,5},0)</f>
        <v>61000000</v>
      </c>
      <c r="U2334" s="43">
        <v>9000000.0</v>
      </c>
      <c r="V2334" s="38" t="str">
        <f t="array" ref="V2334:AA2334">VLOOKUP(D2334, BUSINESS!D:P,{8,9,10,11,12,13},0)</f>
        <v/>
      </c>
      <c r="W2334" s="37"/>
      <c r="X2334" s="37"/>
      <c r="Y2334" s="37"/>
      <c r="Z2334" s="38">
        <v>0.303</v>
      </c>
      <c r="AA2334" s="38">
        <v>0.595</v>
      </c>
      <c r="AB2334" s="44">
        <f t="shared" si="768"/>
        <v>5218.298599</v>
      </c>
      <c r="AC2334" s="44"/>
      <c r="AD2334" s="44">
        <f t="shared" si="769"/>
        <v>1.720583007</v>
      </c>
      <c r="AE2334" s="44">
        <f t="shared" si="671"/>
        <v>867.4013509</v>
      </c>
      <c r="AF2334" s="44">
        <f t="shared" si="767"/>
        <v>127.9772485</v>
      </c>
      <c r="AG2334" s="45">
        <f t="shared" si="5"/>
        <v>0.07270940658</v>
      </c>
      <c r="AH2334" s="45">
        <f t="shared" si="6"/>
        <v>0.0125</v>
      </c>
      <c r="AI2334" s="45" t="str">
        <f t="shared" si="7"/>
        <v/>
      </c>
      <c r="AJ2334" s="45">
        <f t="shared" si="8"/>
        <v>-0.05827652862</v>
      </c>
      <c r="AK2334" s="45">
        <f t="shared" si="9"/>
        <v>0.003811127923</v>
      </c>
      <c r="AL2334" s="45">
        <f t="shared" si="10"/>
        <v>0.1686231508</v>
      </c>
      <c r="AM2334" s="45">
        <f t="shared" si="11"/>
        <v>-0.003796658372</v>
      </c>
    </row>
    <row r="2335">
      <c r="A2335" s="33" t="s">
        <v>227</v>
      </c>
      <c r="B2335" s="34" t="s">
        <v>244</v>
      </c>
      <c r="C2335" s="35" t="s">
        <v>53</v>
      </c>
      <c r="D2335" s="36" t="str">
        <f t="shared" si="1"/>
        <v>The Americas/Dominica-The Americas/2005</v>
      </c>
      <c r="E2335" s="37">
        <f t="array" ref="E2335:H2335">VLOOKUP(D2335, GDP!D:L,{6,7,8,9},0)</f>
        <v>361615918</v>
      </c>
      <c r="F2335" s="38">
        <v>0.05</v>
      </c>
      <c r="G2335" s="37">
        <v>255.0</v>
      </c>
      <c r="H2335" s="38">
        <v>0.099</v>
      </c>
      <c r="I2335" s="39">
        <f t="array" ref="I2335:J2335">VLOOKUP(D2335, ENERGY!I:M,{4,5},0)</f>
        <v>39</v>
      </c>
      <c r="J2335" s="39">
        <v>110.0</v>
      </c>
      <c r="K2335" s="40">
        <f t="array" ref="K2335:S2335">VLOOKUP(D2335, 'HUMAN RESOURCES'!D:V,{11,12,13,14,15,16,17,18,19},0)</f>
        <v>15000000000</v>
      </c>
      <c r="L2335" s="40">
        <v>12.0</v>
      </c>
      <c r="M2335" s="40">
        <v>79.0</v>
      </c>
      <c r="N2335" s="41">
        <v>75.0</v>
      </c>
      <c r="O2335" s="42"/>
      <c r="P2335" s="42"/>
      <c r="Q2335" s="42"/>
      <c r="R2335" s="40">
        <v>70542.0</v>
      </c>
      <c r="S2335" s="42">
        <v>0.666</v>
      </c>
      <c r="T2335" s="43">
        <f t="array" ref="T2335:U2335">VLOOKUP(D2335, TOURISM!D:H,{4,5},0)</f>
        <v>57000000</v>
      </c>
      <c r="U2335" s="43">
        <v>1.0E7</v>
      </c>
      <c r="V2335" s="38">
        <f t="array" ref="V2335:AA2335">VLOOKUP(D2335, BUSINESS!D:P,{8,9,10,11,12,13},0)</f>
        <v>0.37</v>
      </c>
      <c r="W2335" s="37">
        <v>14.0</v>
      </c>
      <c r="X2335" s="37"/>
      <c r="Y2335" s="37">
        <v>147.0</v>
      </c>
      <c r="Z2335" s="38">
        <v>0.385</v>
      </c>
      <c r="AA2335" s="38">
        <v>0.737</v>
      </c>
      <c r="AB2335" s="44">
        <f t="shared" si="768"/>
        <v>5126.249865</v>
      </c>
      <c r="AC2335" s="44">
        <f t="shared" ref="AC2335:AC2337" si="770">(I2335/R2335)*1000</f>
        <v>0.5528621247</v>
      </c>
      <c r="AD2335" s="44">
        <f t="shared" si="769"/>
        <v>1.559354711</v>
      </c>
      <c r="AE2335" s="44">
        <f t="shared" si="671"/>
        <v>808.0292592</v>
      </c>
      <c r="AF2335" s="44">
        <f t="shared" si="767"/>
        <v>141.7595192</v>
      </c>
      <c r="AG2335" s="45">
        <f t="shared" si="5"/>
        <v>-0.01763960653</v>
      </c>
      <c r="AH2335" s="45">
        <f t="shared" si="6"/>
        <v>0.04938271605</v>
      </c>
      <c r="AI2335" s="45" t="str">
        <f t="shared" si="7"/>
        <v/>
      </c>
      <c r="AJ2335" s="45">
        <f t="shared" si="8"/>
        <v>-0.09370561961</v>
      </c>
      <c r="AK2335" s="45">
        <f t="shared" si="9"/>
        <v>0.003085673658</v>
      </c>
      <c r="AL2335" s="45">
        <f t="shared" si="10"/>
        <v>-0.06844823523</v>
      </c>
      <c r="AM2335" s="45">
        <f t="shared" si="11"/>
        <v>0.1076931316</v>
      </c>
    </row>
    <row r="2336">
      <c r="A2336" s="33" t="s">
        <v>227</v>
      </c>
      <c r="B2336" s="34" t="s">
        <v>244</v>
      </c>
      <c r="C2336" s="35" t="s">
        <v>54</v>
      </c>
      <c r="D2336" s="36" t="str">
        <f t="shared" si="1"/>
        <v>The Americas/Dominica-The Americas/2006</v>
      </c>
      <c r="E2336" s="37">
        <f t="array" ref="E2336:H2336">VLOOKUP(D2336, GDP!D:L,{6,7,8,9},0)</f>
        <v>382299140</v>
      </c>
      <c r="F2336" s="38">
        <v>0.05</v>
      </c>
      <c r="G2336" s="37">
        <v>271.0</v>
      </c>
      <c r="H2336" s="38">
        <v>0.095</v>
      </c>
      <c r="I2336" s="39">
        <f t="array" ref="I2336:J2336">VLOOKUP(D2336, ENERGY!I:M,{4,5},0)</f>
        <v>43</v>
      </c>
      <c r="J2336" s="39">
        <v>150.0</v>
      </c>
      <c r="K2336" s="40">
        <f t="array" ref="K2336:S2336">VLOOKUP(D2336, 'HUMAN RESOURCES'!D:V,{11,12,13,14,15,16,17,18,19},0)</f>
        <v>15</v>
      </c>
      <c r="L2336" s="40">
        <v>12.0</v>
      </c>
      <c r="M2336" s="40">
        <v>79.0</v>
      </c>
      <c r="N2336" s="41">
        <v>75.0</v>
      </c>
      <c r="O2336" s="42"/>
      <c r="P2336" s="42"/>
      <c r="Q2336" s="42"/>
      <c r="R2336" s="40">
        <v>70690.0</v>
      </c>
      <c r="S2336" s="42">
        <v>0.669</v>
      </c>
      <c r="T2336" s="43">
        <f t="array" ref="T2336:U2336">VLOOKUP(D2336, TOURISM!D:H,{4,5},0)</f>
        <v>72000000</v>
      </c>
      <c r="U2336" s="43">
        <v>1.0E7</v>
      </c>
      <c r="V2336" s="38">
        <f t="array" ref="V2336:AA2336">VLOOKUP(D2336, BUSINESS!D:P,{8,9,10,11,12,13},0)</f>
        <v>0.37</v>
      </c>
      <c r="W2336" s="37">
        <v>14.0</v>
      </c>
      <c r="X2336" s="37"/>
      <c r="Y2336" s="37">
        <v>147.0</v>
      </c>
      <c r="Z2336" s="38">
        <v>0.394</v>
      </c>
      <c r="AA2336" s="38">
        <v>1.011</v>
      </c>
      <c r="AB2336" s="44">
        <f t="shared" si="768"/>
        <v>5408.107795</v>
      </c>
      <c r="AC2336" s="44">
        <f t="shared" si="770"/>
        <v>0.6082897157</v>
      </c>
      <c r="AD2336" s="44">
        <f t="shared" si="769"/>
        <v>2.121940869</v>
      </c>
      <c r="AE2336" s="44">
        <f t="shared" si="671"/>
        <v>1018.531617</v>
      </c>
      <c r="AF2336" s="44">
        <f t="shared" si="767"/>
        <v>141.4627246</v>
      </c>
      <c r="AG2336" s="45">
        <f t="shared" si="5"/>
        <v>0.05498326002</v>
      </c>
      <c r="AH2336" s="45">
        <f t="shared" si="6"/>
        <v>0.06274509804</v>
      </c>
      <c r="AI2336" s="45">
        <f t="shared" si="7"/>
        <v>0.1002557211</v>
      </c>
      <c r="AJ2336" s="45">
        <f t="shared" si="8"/>
        <v>0.3607813886</v>
      </c>
      <c r="AK2336" s="45">
        <f t="shared" si="9"/>
        <v>0.002098040883</v>
      </c>
      <c r="AL2336" s="45">
        <f t="shared" si="10"/>
        <v>0.2605132863</v>
      </c>
      <c r="AM2336" s="45">
        <f t="shared" si="11"/>
        <v>-0.002093648324</v>
      </c>
    </row>
    <row r="2337">
      <c r="A2337" s="33" t="s">
        <v>227</v>
      </c>
      <c r="B2337" s="34" t="s">
        <v>244</v>
      </c>
      <c r="C2337" s="35" t="s">
        <v>55</v>
      </c>
      <c r="D2337" s="36" t="str">
        <f t="shared" si="1"/>
        <v>The Americas/Dominica-The Americas/2007</v>
      </c>
      <c r="E2337" s="37">
        <f t="array" ref="E2337:H2337">VLOOKUP(D2337, GDP!D:L,{6,7,8,9},0)</f>
        <v>412592593</v>
      </c>
      <c r="F2337" s="38">
        <v>0.051</v>
      </c>
      <c r="G2337" s="37">
        <v>298.0</v>
      </c>
      <c r="H2337" s="38">
        <v>0.092</v>
      </c>
      <c r="I2337" s="39">
        <f t="array" ref="I2337:J2337">VLOOKUP(D2337, ENERGY!I:M,{4,5},0)</f>
        <v>41</v>
      </c>
      <c r="J2337" s="39">
        <v>114.0</v>
      </c>
      <c r="K2337" s="40">
        <f t="array" ref="K2337:S2337">VLOOKUP(D2337, 'HUMAN RESOURCES'!D:V,{11,12,13,14,15,16,17,18,19},0)</f>
        <v>15000</v>
      </c>
      <c r="L2337" s="40">
        <v>12.0</v>
      </c>
      <c r="M2337" s="40">
        <v>79.0</v>
      </c>
      <c r="N2337" s="41">
        <v>75.0</v>
      </c>
      <c r="O2337" s="42"/>
      <c r="P2337" s="42"/>
      <c r="Q2337" s="42"/>
      <c r="R2337" s="40">
        <v>70795.0</v>
      </c>
      <c r="S2337" s="42">
        <v>0.672</v>
      </c>
      <c r="T2337" s="43">
        <f t="array" ref="T2337:U2337">VLOOKUP(D2337, TOURISM!D:H,{4,5},0)</f>
        <v>74000000</v>
      </c>
      <c r="U2337" s="43">
        <v>1.1E7</v>
      </c>
      <c r="V2337" s="38">
        <f t="array" ref="V2337:AA2337">VLOOKUP(D2337, BUSINESS!D:P,{8,9,10,11,12,13},0)</f>
        <v>0.37</v>
      </c>
      <c r="W2337" s="37">
        <v>14.0</v>
      </c>
      <c r="X2337" s="37"/>
      <c r="Y2337" s="37">
        <v>147.0</v>
      </c>
      <c r="Z2337" s="38">
        <v>0.403</v>
      </c>
      <c r="AA2337" s="38">
        <v>1.257</v>
      </c>
      <c r="AB2337" s="44">
        <f t="shared" si="768"/>
        <v>5827.990578</v>
      </c>
      <c r="AC2337" s="44">
        <f t="shared" si="770"/>
        <v>0.5791369447</v>
      </c>
      <c r="AD2337" s="44">
        <f t="shared" si="769"/>
        <v>1.610283212</v>
      </c>
      <c r="AE2337" s="44">
        <f t="shared" si="671"/>
        <v>1045.271559</v>
      </c>
      <c r="AF2337" s="44">
        <f t="shared" si="767"/>
        <v>155.3782047</v>
      </c>
      <c r="AG2337" s="45">
        <f t="shared" si="5"/>
        <v>0.07763949976</v>
      </c>
      <c r="AH2337" s="45">
        <f t="shared" si="6"/>
        <v>0.09963099631</v>
      </c>
      <c r="AI2337" s="45">
        <f t="shared" si="7"/>
        <v>-0.04792579952</v>
      </c>
      <c r="AJ2337" s="45">
        <f t="shared" si="8"/>
        <v>-0.2411271982</v>
      </c>
      <c r="AK2337" s="45">
        <f t="shared" si="9"/>
        <v>0.001485358608</v>
      </c>
      <c r="AL2337" s="45">
        <f t="shared" si="10"/>
        <v>0.02625342342</v>
      </c>
      <c r="AM2337" s="45">
        <f t="shared" si="11"/>
        <v>0.09836852885</v>
      </c>
    </row>
    <row r="2338">
      <c r="A2338" s="33" t="s">
        <v>227</v>
      </c>
      <c r="B2338" s="34" t="s">
        <v>244</v>
      </c>
      <c r="C2338" s="35" t="s">
        <v>56</v>
      </c>
      <c r="D2338" s="36" t="str">
        <f t="shared" si="1"/>
        <v>The Americas/Dominica-The Americas/2008</v>
      </c>
      <c r="E2338" s="37">
        <f t="array" ref="E2338:H2338">VLOOKUP(D2338, GDP!D:L,{6,7,8,9},0)</f>
        <v>452222222</v>
      </c>
      <c r="F2338" s="38">
        <v>0.049</v>
      </c>
      <c r="G2338" s="37">
        <v>316.0</v>
      </c>
      <c r="H2338" s="38">
        <v>0.091</v>
      </c>
      <c r="I2338" s="39" t="str">
        <f t="array" ref="I2338:J2338">VLOOKUP(D2338, ENERGY!I:M,{4,5},0)</f>
        <v/>
      </c>
      <c r="J2338" s="39">
        <v>103.0</v>
      </c>
      <c r="K2338" s="40">
        <f t="array" ref="K2338:S2338">VLOOKUP(D2338, 'HUMAN RESOURCES'!D:V,{11,12,13,14,15,16,17,18,19},0)</f>
        <v>15000000</v>
      </c>
      <c r="L2338" s="40">
        <v>12.0</v>
      </c>
      <c r="M2338" s="40">
        <v>79.0</v>
      </c>
      <c r="N2338" s="41">
        <v>75.0</v>
      </c>
      <c r="O2338" s="42"/>
      <c r="P2338" s="42"/>
      <c r="Q2338" s="42"/>
      <c r="R2338" s="40">
        <v>70883.0</v>
      </c>
      <c r="S2338" s="42">
        <v>0.675</v>
      </c>
      <c r="T2338" s="43">
        <f t="array" ref="T2338:U2338">VLOOKUP(D2338, TOURISM!D:H,{4,5},0)</f>
        <v>76000000</v>
      </c>
      <c r="U2338" s="43">
        <v>1.1E7</v>
      </c>
      <c r="V2338" s="38">
        <f t="array" ref="V2338:AA2338">VLOOKUP(D2338, BUSINESS!D:P,{8,9,10,11,12,13},0)</f>
        <v>0.37</v>
      </c>
      <c r="W2338" s="37">
        <v>13.0</v>
      </c>
      <c r="X2338" s="37"/>
      <c r="Y2338" s="37">
        <v>117.0</v>
      </c>
      <c r="Z2338" s="38">
        <v>0.412</v>
      </c>
      <c r="AA2338" s="38">
        <v>1.284</v>
      </c>
      <c r="AB2338" s="44">
        <f t="shared" si="768"/>
        <v>6379.840328</v>
      </c>
      <c r="AC2338" s="44"/>
      <c r="AD2338" s="44">
        <f t="shared" si="769"/>
        <v>1.453098768</v>
      </c>
      <c r="AE2338" s="44">
        <f t="shared" si="671"/>
        <v>1072.189383</v>
      </c>
      <c r="AF2338" s="44">
        <f t="shared" si="767"/>
        <v>155.1853054</v>
      </c>
      <c r="AG2338" s="45">
        <f t="shared" si="5"/>
        <v>0.09468954052</v>
      </c>
      <c r="AH2338" s="45">
        <f t="shared" si="6"/>
        <v>0.06040268456</v>
      </c>
      <c r="AI2338" s="45" t="str">
        <f t="shared" si="7"/>
        <v/>
      </c>
      <c r="AJ2338" s="45">
        <f t="shared" si="8"/>
        <v>-0.09761291835</v>
      </c>
      <c r="AK2338" s="45">
        <f t="shared" si="9"/>
        <v>0.001243025637</v>
      </c>
      <c r="AL2338" s="45">
        <f t="shared" si="10"/>
        <v>0.025751991</v>
      </c>
      <c r="AM2338" s="45">
        <f t="shared" si="11"/>
        <v>-0.001241482443</v>
      </c>
    </row>
    <row r="2339">
      <c r="A2339" s="33" t="s">
        <v>227</v>
      </c>
      <c r="B2339" s="34" t="s">
        <v>244</v>
      </c>
      <c r="C2339" s="35" t="s">
        <v>57</v>
      </c>
      <c r="D2339" s="36" t="str">
        <f t="shared" si="1"/>
        <v>The Americas/Dominica-The Americas/2009</v>
      </c>
      <c r="E2339" s="37">
        <f t="array" ref="E2339:H2339">VLOOKUP(D2339, GDP!D:L,{6,7,8,9},0)</f>
        <v>482592593</v>
      </c>
      <c r="F2339" s="38">
        <v>0.05</v>
      </c>
      <c r="G2339" s="37">
        <v>342.0</v>
      </c>
      <c r="H2339" s="38">
        <v>0.1</v>
      </c>
      <c r="I2339" s="39" t="str">
        <f t="array" ref="I2339:J2339">VLOOKUP(D2339, ENERGY!I:M,{4,5},0)</f>
        <v/>
      </c>
      <c r="J2339" s="39">
        <v>108.5</v>
      </c>
      <c r="K2339" s="40">
        <f t="array" ref="K2339:S2339">VLOOKUP(D2339, 'HUMAN RESOURCES'!D:V,{11,12,13,14,15,16,17,18,19},0)</f>
        <v>15000000000</v>
      </c>
      <c r="L2339" s="40">
        <v>11.0</v>
      </c>
      <c r="M2339" s="40">
        <v>79.0</v>
      </c>
      <c r="N2339" s="41">
        <v>75.0</v>
      </c>
      <c r="O2339" s="42"/>
      <c r="P2339" s="42"/>
      <c r="Q2339" s="42"/>
      <c r="R2339" s="40">
        <v>70996.0</v>
      </c>
      <c r="S2339" s="42">
        <v>0.678</v>
      </c>
      <c r="T2339" s="43">
        <f t="array" ref="T2339:U2339">VLOOKUP(D2339, TOURISM!D:H,{4,5},0)</f>
        <v>79000000</v>
      </c>
      <c r="U2339" s="43">
        <v>1.3E7</v>
      </c>
      <c r="V2339" s="38">
        <f t="array" ref="V2339:AA2339">VLOOKUP(D2339, BUSINESS!D:P,{8,9,10,11,12,13},0)</f>
        <v>0.37</v>
      </c>
      <c r="W2339" s="37">
        <v>13.0</v>
      </c>
      <c r="X2339" s="37"/>
      <c r="Y2339" s="37">
        <v>117.0</v>
      </c>
      <c r="Z2339" s="38">
        <v>0.42</v>
      </c>
      <c r="AA2339" s="38">
        <v>1.387</v>
      </c>
      <c r="AB2339" s="44">
        <f t="shared" si="768"/>
        <v>6797.46173</v>
      </c>
      <c r="AC2339" s="44"/>
      <c r="AD2339" s="44">
        <f t="shared" si="769"/>
        <v>1.528255113</v>
      </c>
      <c r="AE2339" s="44">
        <f t="shared" si="671"/>
        <v>1112.738746</v>
      </c>
      <c r="AF2339" s="44">
        <f t="shared" si="767"/>
        <v>183.1089075</v>
      </c>
      <c r="AG2339" s="45">
        <f t="shared" si="5"/>
        <v>0.06545953822</v>
      </c>
      <c r="AH2339" s="45">
        <f t="shared" si="6"/>
        <v>0.08227848101</v>
      </c>
      <c r="AI2339" s="45" t="str">
        <f t="shared" si="7"/>
        <v/>
      </c>
      <c r="AJ2339" s="45">
        <f t="shared" si="8"/>
        <v>0.05172142886</v>
      </c>
      <c r="AK2339" s="45">
        <f t="shared" si="9"/>
        <v>0.001594176319</v>
      </c>
      <c r="AL2339" s="45">
        <f t="shared" si="10"/>
        <v>0.03781921739</v>
      </c>
      <c r="AM2339" s="45">
        <f t="shared" si="11"/>
        <v>0.1799371539</v>
      </c>
    </row>
    <row r="2340">
      <c r="A2340" s="33" t="s">
        <v>227</v>
      </c>
      <c r="B2340" s="34" t="s">
        <v>244</v>
      </c>
      <c r="C2340" s="35" t="s">
        <v>58</v>
      </c>
      <c r="D2340" s="36" t="str">
        <f t="shared" si="1"/>
        <v>The Americas/Dominica-The Americas/2010</v>
      </c>
      <c r="E2340" s="37">
        <f t="array" ref="E2340:H2340">VLOOKUP(D2340, GDP!D:L,{6,7,8,9},0)</f>
        <v>475185185</v>
      </c>
      <c r="F2340" s="38">
        <v>0.06</v>
      </c>
      <c r="G2340" s="37">
        <v>400.0</v>
      </c>
      <c r="H2340" s="38">
        <v>0.095</v>
      </c>
      <c r="I2340" s="39">
        <f t="array" ref="I2340:J2340">VLOOKUP(D2340, ENERGY!I:M,{4,5},0)</f>
        <v>42</v>
      </c>
      <c r="J2340" s="39">
        <v>110.0</v>
      </c>
      <c r="K2340" s="40">
        <f t="array" ref="K2340:S2340">VLOOKUP(D2340, 'HUMAN RESOURCES'!D:V,{11,12,13,14,15,16,17,18,19},0)</f>
        <v>13</v>
      </c>
      <c r="L2340" s="40">
        <v>11.0</v>
      </c>
      <c r="M2340" s="40">
        <v>79.0</v>
      </c>
      <c r="N2340" s="41">
        <v>75.0</v>
      </c>
      <c r="O2340" s="42"/>
      <c r="P2340" s="42"/>
      <c r="Q2340" s="42"/>
      <c r="R2340" s="40">
        <v>71167.0</v>
      </c>
      <c r="S2340" s="42">
        <v>0.681</v>
      </c>
      <c r="T2340" s="43">
        <f t="array" ref="T2340:U2340">VLOOKUP(D2340, TOURISM!D:H,{4,5},0)</f>
        <v>95000000</v>
      </c>
      <c r="U2340" s="43">
        <v>1.3E7</v>
      </c>
      <c r="V2340" s="38">
        <f t="array" ref="V2340:AA2340">VLOOKUP(D2340, BUSINESS!D:P,{8,9,10,11,12,13},0)</f>
        <v>0.37</v>
      </c>
      <c r="W2340" s="37">
        <v>13.0</v>
      </c>
      <c r="X2340" s="37"/>
      <c r="Y2340" s="37">
        <v>117.0</v>
      </c>
      <c r="Z2340" s="38">
        <v>0.475</v>
      </c>
      <c r="AA2340" s="38">
        <v>1.483</v>
      </c>
      <c r="AB2340" s="44">
        <f t="shared" si="768"/>
        <v>6677.043925</v>
      </c>
      <c r="AC2340" s="44">
        <f>(I2340/R2340)*1000</f>
        <v>0.5901611702</v>
      </c>
      <c r="AD2340" s="44">
        <f t="shared" si="769"/>
        <v>1.545660208</v>
      </c>
      <c r="AE2340" s="44">
        <f t="shared" si="671"/>
        <v>1334.888361</v>
      </c>
      <c r="AF2340" s="44">
        <f t="shared" si="767"/>
        <v>182.6689336</v>
      </c>
      <c r="AG2340" s="45">
        <f t="shared" si="5"/>
        <v>-0.0177151134</v>
      </c>
      <c r="AH2340" s="45">
        <f t="shared" si="6"/>
        <v>0.1695906433</v>
      </c>
      <c r="AI2340" s="45" t="str">
        <f t="shared" si="7"/>
        <v/>
      </c>
      <c r="AJ2340" s="45">
        <f t="shared" si="8"/>
        <v>0.01138886732</v>
      </c>
      <c r="AK2340" s="45">
        <f t="shared" si="9"/>
        <v>0.002408586399</v>
      </c>
      <c r="AL2340" s="45">
        <f t="shared" si="10"/>
        <v>0.1996422037</v>
      </c>
      <c r="AM2340" s="45">
        <f t="shared" si="11"/>
        <v>-0.00240279905</v>
      </c>
    </row>
    <row r="2341">
      <c r="A2341" s="33" t="s">
        <v>227</v>
      </c>
      <c r="B2341" s="34" t="s">
        <v>244</v>
      </c>
      <c r="C2341" s="35" t="s">
        <v>59</v>
      </c>
      <c r="D2341" s="36" t="str">
        <f t="shared" si="1"/>
        <v>The Americas/Dominica-The Americas/2011</v>
      </c>
      <c r="E2341" s="37">
        <f t="array" ref="E2341:H2341">VLOOKUP(D2341, GDP!D:L,{6,7,8,9},0)</f>
        <v>491481481</v>
      </c>
      <c r="F2341" s="38">
        <v>0.06</v>
      </c>
      <c r="G2341" s="37">
        <v>402.0</v>
      </c>
      <c r="H2341" s="38">
        <v>0.088</v>
      </c>
      <c r="I2341" s="39" t="str">
        <f t="array" ref="I2341:J2341">VLOOKUP(D2341, ENERGY!I:M,{4,5},0)</f>
        <v/>
      </c>
      <c r="J2341" s="39"/>
      <c r="K2341" s="40">
        <f t="array" ref="K2341:S2341">VLOOKUP(D2341, 'HUMAN RESOURCES'!D:V,{11,12,13,14,15,16,17,18,19},0)</f>
        <v>13000</v>
      </c>
      <c r="L2341" s="40">
        <v>11.0</v>
      </c>
      <c r="M2341" s="40">
        <v>79.0</v>
      </c>
      <c r="N2341" s="41">
        <v>75.0</v>
      </c>
      <c r="O2341" s="42"/>
      <c r="P2341" s="42"/>
      <c r="Q2341" s="42"/>
      <c r="R2341" s="40">
        <v>71401.0</v>
      </c>
      <c r="S2341" s="42">
        <v>0.684</v>
      </c>
      <c r="T2341" s="43">
        <f t="array" ref="T2341:U2341">VLOOKUP(D2341, TOURISM!D:H,{4,5},0)</f>
        <v>113000000</v>
      </c>
      <c r="U2341" s="43">
        <v>1.2E7</v>
      </c>
      <c r="V2341" s="38">
        <f t="array" ref="V2341:AA2341">VLOOKUP(D2341, BUSINESS!D:P,{8,9,10,11,12,13},0)</f>
        <v>0.371</v>
      </c>
      <c r="W2341" s="37">
        <v>12.0</v>
      </c>
      <c r="X2341" s="37"/>
      <c r="Y2341" s="37">
        <v>117.0</v>
      </c>
      <c r="Z2341" s="38">
        <v>0.513</v>
      </c>
      <c r="AA2341" s="38">
        <v>1.526</v>
      </c>
      <c r="AB2341" s="44">
        <f t="shared" si="768"/>
        <v>6883.397726</v>
      </c>
      <c r="AC2341" s="44"/>
      <c r="AD2341" s="44"/>
      <c r="AE2341" s="44">
        <f t="shared" si="671"/>
        <v>1582.610888</v>
      </c>
      <c r="AF2341" s="44">
        <f t="shared" si="767"/>
        <v>168.064873</v>
      </c>
      <c r="AG2341" s="45">
        <f t="shared" si="5"/>
        <v>0.03090496378</v>
      </c>
      <c r="AH2341" s="45">
        <f t="shared" si="6"/>
        <v>0.005</v>
      </c>
      <c r="AI2341" s="45" t="str">
        <f t="shared" si="7"/>
        <v/>
      </c>
      <c r="AJ2341" s="45" t="str">
        <f t="shared" si="8"/>
        <v/>
      </c>
      <c r="AK2341" s="45">
        <f t="shared" si="9"/>
        <v>0.003288040805</v>
      </c>
      <c r="AL2341" s="45">
        <f t="shared" si="10"/>
        <v>0.1855754637</v>
      </c>
      <c r="AM2341" s="45">
        <f t="shared" si="11"/>
        <v>-0.07994824464</v>
      </c>
    </row>
    <row r="2342">
      <c r="A2342" s="33" t="s">
        <v>227</v>
      </c>
      <c r="B2342" s="34" t="s">
        <v>244</v>
      </c>
      <c r="C2342" s="35" t="s">
        <v>60</v>
      </c>
      <c r="D2342" s="36" t="str">
        <f t="shared" si="1"/>
        <v>The Americas/Dominica-The Americas/2012</v>
      </c>
      <c r="E2342" s="37">
        <f t="array" ref="E2342:H2342">VLOOKUP(D2342, GDP!D:L,{6,7,8,9},0)</f>
        <v>495555556</v>
      </c>
      <c r="F2342" s="38">
        <v>0.059</v>
      </c>
      <c r="G2342" s="37">
        <v>392.0</v>
      </c>
      <c r="H2342" s="38">
        <v>0.09</v>
      </c>
      <c r="I2342" s="39" t="str">
        <f t="array" ref="I2342:J2342">VLOOKUP(D2342, ENERGY!I:M,{4,5},0)</f>
        <v/>
      </c>
      <c r="J2342" s="39"/>
      <c r="K2342" s="40">
        <f t="array" ref="K2342:S2342">VLOOKUP(D2342, 'HUMAN RESOURCES'!D:V,{11,12,13,14,15,16,17,18,19},0)</f>
        <v>13000000</v>
      </c>
      <c r="L2342" s="40">
        <v>11.0</v>
      </c>
      <c r="M2342" s="40">
        <v>79.0</v>
      </c>
      <c r="N2342" s="41">
        <v>75.0</v>
      </c>
      <c r="O2342" s="42"/>
      <c r="P2342" s="42"/>
      <c r="Q2342" s="42"/>
      <c r="R2342" s="40">
        <v>71684.0</v>
      </c>
      <c r="S2342" s="42">
        <v>0.687</v>
      </c>
      <c r="T2342" s="43">
        <f t="array" ref="T2342:U2342">VLOOKUP(D2342, TOURISM!D:H,{4,5},0)</f>
        <v>110000000</v>
      </c>
      <c r="U2342" s="43">
        <v>1.3E7</v>
      </c>
      <c r="V2342" s="38">
        <f t="array" ref="V2342:AA2342">VLOOKUP(D2342, BUSINESS!D:P,{8,9,10,11,12,13},0)</f>
        <v>0.371</v>
      </c>
      <c r="W2342" s="37">
        <v>12.0</v>
      </c>
      <c r="X2342" s="37">
        <v>69.0</v>
      </c>
      <c r="Y2342" s="37">
        <v>117.0</v>
      </c>
      <c r="Z2342" s="38">
        <v>0.552</v>
      </c>
      <c r="AA2342" s="38">
        <v>1.525</v>
      </c>
      <c r="AB2342" s="44">
        <f t="shared" si="768"/>
        <v>6913.056693</v>
      </c>
      <c r="AC2342" s="44"/>
      <c r="AD2342" s="44"/>
      <c r="AE2342" s="44">
        <f t="shared" si="671"/>
        <v>1534.512583</v>
      </c>
      <c r="AF2342" s="44">
        <f t="shared" si="767"/>
        <v>181.3514871</v>
      </c>
      <c r="AG2342" s="45">
        <f t="shared" si="5"/>
        <v>0.004308768565</v>
      </c>
      <c r="AH2342" s="45">
        <f t="shared" si="6"/>
        <v>-0.02487562189</v>
      </c>
      <c r="AI2342" s="45" t="str">
        <f t="shared" si="7"/>
        <v/>
      </c>
      <c r="AJ2342" s="45" t="str">
        <f t="shared" si="8"/>
        <v/>
      </c>
      <c r="AK2342" s="45">
        <f t="shared" si="9"/>
        <v>0.003963529923</v>
      </c>
      <c r="AL2342" s="45">
        <f t="shared" si="10"/>
        <v>-0.0303917439</v>
      </c>
      <c r="AM2342" s="45">
        <f t="shared" si="11"/>
        <v>0.07905646076</v>
      </c>
    </row>
    <row r="2343">
      <c r="A2343" s="33" t="s">
        <v>227</v>
      </c>
      <c r="B2343" s="34" t="s">
        <v>245</v>
      </c>
      <c r="C2343" s="35" t="s">
        <v>48</v>
      </c>
      <c r="D2343" s="36" t="str">
        <f t="shared" si="1"/>
        <v>The Americas/Dominican Republic-The Americas/2000</v>
      </c>
      <c r="E2343" s="37">
        <f t="array" ref="E2343:H2343">VLOOKUP(D2343, GDP!D:L,{6,7,8,9},0)</f>
        <v>23996656676</v>
      </c>
      <c r="F2343" s="38">
        <v>0.063</v>
      </c>
      <c r="G2343" s="37">
        <v>173.0</v>
      </c>
      <c r="H2343" s="38">
        <v>0.268</v>
      </c>
      <c r="I2343" s="39" t="str">
        <f t="array" ref="I2343:J2343">VLOOKUP(D2343, ENERGY!I:M,{4,5},0)</f>
        <v/>
      </c>
      <c r="J2343" s="39"/>
      <c r="K2343" s="40">
        <f t="array" ref="K2343:S2343">VLOOKUP(D2343, 'HUMAN RESOURCES'!D:V,{11,12,13,14,15,16,17,18,19},0)</f>
        <v>25</v>
      </c>
      <c r="L2343" s="40">
        <v>33.0</v>
      </c>
      <c r="M2343" s="40">
        <v>74.0</v>
      </c>
      <c r="N2343" s="41">
        <v>68.0</v>
      </c>
      <c r="O2343" s="42">
        <v>0.349</v>
      </c>
      <c r="P2343" s="42">
        <v>0.599</v>
      </c>
      <c r="Q2343" s="42">
        <v>0.051</v>
      </c>
      <c r="R2343" s="40">
        <v>8663421.0</v>
      </c>
      <c r="S2343" s="42">
        <v>0.617</v>
      </c>
      <c r="T2343" s="43">
        <f t="array" ref="T2343:U2343">VLOOKUP(D2343, TOURISM!D:H,{4,5},0)</f>
        <v>2860000000</v>
      </c>
      <c r="U2343" s="43">
        <v>4.4E8</v>
      </c>
      <c r="V2343" s="38" t="str">
        <f t="array" ref="V2343:AA2343">VLOOKUP(D2343, BUSINESS!D:P,{8,9,10,11,12,13},0)</f>
        <v/>
      </c>
      <c r="W2343" s="37"/>
      <c r="X2343" s="37"/>
      <c r="Y2343" s="37"/>
      <c r="Z2343" s="38">
        <v>0.037</v>
      </c>
      <c r="AA2343" s="38">
        <v>0.081</v>
      </c>
      <c r="AB2343" s="44">
        <f t="shared" si="768"/>
        <v>2769.882322</v>
      </c>
      <c r="AC2343" s="44"/>
      <c r="AD2343" s="44"/>
      <c r="AE2343" s="44">
        <f t="shared" si="671"/>
        <v>330.1236313</v>
      </c>
      <c r="AF2343" s="44">
        <f t="shared" si="767"/>
        <v>50.78825097</v>
      </c>
      <c r="AG2343" s="45" t="str">
        <f t="shared" si="5"/>
        <v/>
      </c>
      <c r="AH2343" s="45" t="str">
        <f t="shared" si="6"/>
        <v/>
      </c>
      <c r="AI2343" s="45" t="str">
        <f t="shared" si="7"/>
        <v/>
      </c>
      <c r="AJ2343" s="45" t="str">
        <f t="shared" si="8"/>
        <v/>
      </c>
      <c r="AK2343" s="45" t="str">
        <f t="shared" si="9"/>
        <v/>
      </c>
      <c r="AL2343" s="45" t="str">
        <f t="shared" si="10"/>
        <v/>
      </c>
      <c r="AM2343" s="45" t="str">
        <f t="shared" si="11"/>
        <v/>
      </c>
    </row>
    <row r="2344">
      <c r="A2344" s="33" t="s">
        <v>227</v>
      </c>
      <c r="B2344" s="34" t="s">
        <v>245</v>
      </c>
      <c r="C2344" s="35" t="s">
        <v>49</v>
      </c>
      <c r="D2344" s="36" t="str">
        <f t="shared" si="1"/>
        <v>The Americas/Dominican Republic-The Americas/2001</v>
      </c>
      <c r="E2344" s="37">
        <f t="array" ref="E2344:H2344">VLOOKUP(D2344, GDP!D:L,{6,7,8,9},0)</f>
        <v>24894907435</v>
      </c>
      <c r="F2344" s="38">
        <v>0.062</v>
      </c>
      <c r="G2344" s="37">
        <v>173.0</v>
      </c>
      <c r="H2344" s="38">
        <v>0.243</v>
      </c>
      <c r="I2344" s="39">
        <f t="array" ref="I2344:J2344">VLOOKUP(D2344, ENERGY!I:M,{4,5},0)</f>
        <v>7382</v>
      </c>
      <c r="J2344" s="39"/>
      <c r="K2344" s="40">
        <f t="array" ref="K2344:S2344">VLOOKUP(D2344, 'HUMAN RESOURCES'!D:V,{11,12,13,14,15,16,17,18,19},0)</f>
        <v>25</v>
      </c>
      <c r="L2344" s="40">
        <v>32.0</v>
      </c>
      <c r="M2344" s="40">
        <v>74.0</v>
      </c>
      <c r="N2344" s="41">
        <v>68.0</v>
      </c>
      <c r="O2344" s="42">
        <v>0.345</v>
      </c>
      <c r="P2344" s="42">
        <v>0.602</v>
      </c>
      <c r="Q2344" s="42">
        <v>0.053</v>
      </c>
      <c r="R2344" s="40">
        <v>8799298.0</v>
      </c>
      <c r="S2344" s="42">
        <v>0.626</v>
      </c>
      <c r="T2344" s="43">
        <f t="array" ref="T2344:U2344">VLOOKUP(D2344, TOURISM!D:H,{4,5},0)</f>
        <v>2798000000</v>
      </c>
      <c r="U2344" s="43">
        <v>4.25E8</v>
      </c>
      <c r="V2344" s="38" t="str">
        <f t="array" ref="V2344:AA2344">VLOOKUP(D2344, BUSINESS!D:P,{8,9,10,11,12,13},0)</f>
        <v/>
      </c>
      <c r="W2344" s="37"/>
      <c r="X2344" s="37"/>
      <c r="Y2344" s="37"/>
      <c r="Z2344" s="38">
        <v>0.044</v>
      </c>
      <c r="AA2344" s="38">
        <v>0.144</v>
      </c>
      <c r="AB2344" s="44">
        <f t="shared" si="768"/>
        <v>2829.192446</v>
      </c>
      <c r="AC2344" s="44">
        <f t="shared" ref="AC2344:AC2353" si="771">(I2344/R2344)*1000</f>
        <v>0.8389305601</v>
      </c>
      <c r="AD2344" s="44"/>
      <c r="AE2344" s="44">
        <f t="shared" si="671"/>
        <v>317.9799116</v>
      </c>
      <c r="AF2344" s="44">
        <f t="shared" si="767"/>
        <v>48.29930751</v>
      </c>
      <c r="AG2344" s="45">
        <f t="shared" si="5"/>
        <v>0.02141250691</v>
      </c>
      <c r="AH2344" s="45">
        <f t="shared" si="6"/>
        <v>0</v>
      </c>
      <c r="AI2344" s="45" t="str">
        <f t="shared" si="7"/>
        <v/>
      </c>
      <c r="AJ2344" s="45" t="str">
        <f t="shared" si="8"/>
        <v/>
      </c>
      <c r="AK2344" s="45">
        <f t="shared" si="9"/>
        <v>0.01568398904</v>
      </c>
      <c r="AL2344" s="45">
        <f t="shared" si="10"/>
        <v>-0.03678536939</v>
      </c>
      <c r="AM2344" s="45">
        <f t="shared" si="11"/>
        <v>-0.04900628411</v>
      </c>
    </row>
    <row r="2345">
      <c r="A2345" s="33" t="s">
        <v>227</v>
      </c>
      <c r="B2345" s="34" t="s">
        <v>245</v>
      </c>
      <c r="C2345" s="35" t="s">
        <v>50</v>
      </c>
      <c r="D2345" s="36" t="str">
        <f t="shared" si="1"/>
        <v>The Americas/Dominican Republic-The Americas/2002</v>
      </c>
      <c r="E2345" s="37">
        <f t="array" ref="E2345:H2345">VLOOKUP(D2345, GDP!D:L,{6,7,8,9},0)</f>
        <v>26570402719</v>
      </c>
      <c r="F2345" s="38">
        <v>0.063</v>
      </c>
      <c r="G2345" s="37">
        <v>176.0</v>
      </c>
      <c r="H2345" s="38">
        <v>0.261</v>
      </c>
      <c r="I2345" s="39">
        <f t="array" ref="I2345:J2345">VLOOKUP(D2345, ENERGY!I:M,{4,5},0)</f>
        <v>7178</v>
      </c>
      <c r="J2345" s="39">
        <v>20964.0</v>
      </c>
      <c r="K2345" s="40">
        <f t="array" ref="K2345:S2345">VLOOKUP(D2345, 'HUMAN RESOURCES'!D:V,{11,12,13,14,15,16,17,18,19},0)</f>
        <v>24</v>
      </c>
      <c r="L2345" s="40">
        <v>32.0</v>
      </c>
      <c r="M2345" s="40">
        <v>74.0</v>
      </c>
      <c r="N2345" s="41">
        <v>68.0</v>
      </c>
      <c r="O2345" s="42">
        <v>0.342</v>
      </c>
      <c r="P2345" s="42">
        <v>0.604</v>
      </c>
      <c r="Q2345" s="42">
        <v>0.054</v>
      </c>
      <c r="R2345" s="40">
        <v>8935261.0</v>
      </c>
      <c r="S2345" s="42">
        <v>0.634</v>
      </c>
      <c r="T2345" s="43">
        <f t="array" ref="T2345:U2345">VLOOKUP(D2345, TOURISM!D:H,{4,5},0)</f>
        <v>2730000000</v>
      </c>
      <c r="U2345" s="43">
        <v>4.29E8</v>
      </c>
      <c r="V2345" s="38" t="str">
        <f t="array" ref="V2345:AA2345">VLOOKUP(D2345, BUSINESS!D:P,{8,9,10,11,12,13},0)</f>
        <v/>
      </c>
      <c r="W2345" s="37"/>
      <c r="X2345" s="37"/>
      <c r="Y2345" s="37"/>
      <c r="Z2345" s="38">
        <v>0.068</v>
      </c>
      <c r="AA2345" s="38">
        <v>0.19</v>
      </c>
      <c r="AB2345" s="44">
        <f t="shared" si="768"/>
        <v>2973.657145</v>
      </c>
      <c r="AC2345" s="44">
        <f t="shared" si="771"/>
        <v>0.8033341164</v>
      </c>
      <c r="AD2345" s="44">
        <f t="shared" ref="AD2345:AD2353" si="772">J2345/R2345*1000</f>
        <v>2.346210144</v>
      </c>
      <c r="AE2345" s="44">
        <f t="shared" si="671"/>
        <v>305.5310863</v>
      </c>
      <c r="AF2345" s="44">
        <f t="shared" si="767"/>
        <v>48.01202785</v>
      </c>
      <c r="AG2345" s="45">
        <f t="shared" si="5"/>
        <v>0.05106216767</v>
      </c>
      <c r="AH2345" s="45">
        <f t="shared" si="6"/>
        <v>0.01734104046</v>
      </c>
      <c r="AI2345" s="45">
        <f t="shared" si="7"/>
        <v>-0.04243073916</v>
      </c>
      <c r="AJ2345" s="45" t="str">
        <f t="shared" si="8"/>
        <v/>
      </c>
      <c r="AK2345" s="45">
        <f t="shared" si="9"/>
        <v>0.01545157352</v>
      </c>
      <c r="AL2345" s="45">
        <f t="shared" si="10"/>
        <v>-0.03914972233</v>
      </c>
      <c r="AM2345" s="45">
        <f t="shared" si="11"/>
        <v>-0.005947904336</v>
      </c>
    </row>
    <row r="2346">
      <c r="A2346" s="33" t="s">
        <v>227</v>
      </c>
      <c r="B2346" s="34" t="s">
        <v>245</v>
      </c>
      <c r="C2346" s="35" t="s">
        <v>51</v>
      </c>
      <c r="D2346" s="36" t="str">
        <f t="shared" si="1"/>
        <v>The Americas/Dominican Republic-The Americas/2003</v>
      </c>
      <c r="E2346" s="37">
        <f t="array" ref="E2346:H2346">VLOOKUP(D2346, GDP!D:L,{6,7,8,9},0)</f>
        <v>21268012747</v>
      </c>
      <c r="F2346" s="38">
        <v>0.065</v>
      </c>
      <c r="G2346" s="37">
        <v>143.0</v>
      </c>
      <c r="H2346" s="38">
        <v>0.314</v>
      </c>
      <c r="I2346" s="39">
        <f t="array" ref="I2346:J2346">VLOOKUP(D2346, ENERGY!I:M,{4,5},0)</f>
        <v>6941</v>
      </c>
      <c r="J2346" s="39">
        <v>20323.0</v>
      </c>
      <c r="K2346" s="40">
        <f t="array" ref="K2346:S2346">VLOOKUP(D2346, 'HUMAN RESOURCES'!D:V,{11,12,13,14,15,16,17,18,19},0)</f>
        <v>24</v>
      </c>
      <c r="L2346" s="40">
        <v>31.0</v>
      </c>
      <c r="M2346" s="40">
        <v>74.0</v>
      </c>
      <c r="N2346" s="41">
        <v>68.0</v>
      </c>
      <c r="O2346" s="42">
        <v>0.338</v>
      </c>
      <c r="P2346" s="42">
        <v>0.607</v>
      </c>
      <c r="Q2346" s="42">
        <v>0.055</v>
      </c>
      <c r="R2346" s="40">
        <v>9071318.0</v>
      </c>
      <c r="S2346" s="42">
        <v>0.646</v>
      </c>
      <c r="T2346" s="43">
        <f t="array" ref="T2346:U2346">VLOOKUP(D2346, TOURISM!D:H,{4,5},0)</f>
        <v>3128000000</v>
      </c>
      <c r="U2346" s="43">
        <v>4.08E8</v>
      </c>
      <c r="V2346" s="38" t="str">
        <f t="array" ref="V2346:AA2346">VLOOKUP(D2346, BUSINESS!D:P,{8,9,10,11,12,13},0)</f>
        <v/>
      </c>
      <c r="W2346" s="37">
        <v>77.0</v>
      </c>
      <c r="X2346" s="37"/>
      <c r="Y2346" s="37"/>
      <c r="Z2346" s="38">
        <v>0.079</v>
      </c>
      <c r="AA2346" s="38">
        <v>0.231</v>
      </c>
      <c r="AB2346" s="44">
        <f t="shared" si="768"/>
        <v>2344.53392</v>
      </c>
      <c r="AC2346" s="44">
        <f t="shared" si="771"/>
        <v>0.7651589328</v>
      </c>
      <c r="AD2346" s="44">
        <f t="shared" si="772"/>
        <v>2.240358016</v>
      </c>
      <c r="AE2346" s="44">
        <f t="shared" si="671"/>
        <v>344.8231007</v>
      </c>
      <c r="AF2346" s="44">
        <f t="shared" si="767"/>
        <v>44.97692618</v>
      </c>
      <c r="AG2346" s="45">
        <f t="shared" si="5"/>
        <v>-0.2115654882</v>
      </c>
      <c r="AH2346" s="45">
        <f t="shared" si="6"/>
        <v>-0.1875</v>
      </c>
      <c r="AI2346" s="45">
        <f t="shared" si="7"/>
        <v>-0.04752092908</v>
      </c>
      <c r="AJ2346" s="45">
        <f t="shared" si="8"/>
        <v>-0.04511621783</v>
      </c>
      <c r="AK2346" s="45">
        <f t="shared" si="9"/>
        <v>0.01522697546</v>
      </c>
      <c r="AL2346" s="45">
        <f t="shared" si="10"/>
        <v>0.1286023456</v>
      </c>
      <c r="AM2346" s="45">
        <f t="shared" si="11"/>
        <v>-0.06321544439</v>
      </c>
    </row>
    <row r="2347">
      <c r="A2347" s="33" t="s">
        <v>227</v>
      </c>
      <c r="B2347" s="34" t="s">
        <v>245</v>
      </c>
      <c r="C2347" s="35" t="s">
        <v>52</v>
      </c>
      <c r="D2347" s="36" t="str">
        <f t="shared" si="1"/>
        <v>The Americas/Dominican Republic-The Americas/2004</v>
      </c>
      <c r="E2347" s="37">
        <f t="array" ref="E2347:H2347">VLOOKUP(D2347, GDP!D:L,{6,7,8,9},0)</f>
        <v>22163928097</v>
      </c>
      <c r="F2347" s="38">
        <v>0.051</v>
      </c>
      <c r="G2347" s="37">
        <v>120.0</v>
      </c>
      <c r="H2347" s="38">
        <v>0.326</v>
      </c>
      <c r="I2347" s="39">
        <f t="array" ref="I2347:J2347">VLOOKUP(D2347, ENERGY!I:M,{4,5},0)</f>
        <v>7197.5</v>
      </c>
      <c r="J2347" s="39">
        <v>20627.0</v>
      </c>
      <c r="K2347" s="40">
        <f t="array" ref="K2347:S2347">VLOOKUP(D2347, 'HUMAN RESOURCES'!D:V,{11,12,13,14,15,16,17,18,19},0)</f>
        <v>24</v>
      </c>
      <c r="L2347" s="40">
        <v>30.0</v>
      </c>
      <c r="M2347" s="40">
        <v>75.0</v>
      </c>
      <c r="N2347" s="41">
        <v>68.0</v>
      </c>
      <c r="O2347" s="42">
        <v>0.334</v>
      </c>
      <c r="P2347" s="42">
        <v>0.61</v>
      </c>
      <c r="Q2347" s="42">
        <v>0.056</v>
      </c>
      <c r="R2347" s="40">
        <v>9207389.0</v>
      </c>
      <c r="S2347" s="42">
        <v>0.66</v>
      </c>
      <c r="T2347" s="43">
        <f t="array" ref="T2347:U2347">VLOOKUP(D2347, TOURISM!D:H,{4,5},0)</f>
        <v>3152000000</v>
      </c>
      <c r="U2347" s="43">
        <v>4.48E8</v>
      </c>
      <c r="V2347" s="38" t="str">
        <f t="array" ref="V2347:AA2347">VLOOKUP(D2347, BUSINESS!D:P,{8,9,10,11,12,13},0)</f>
        <v/>
      </c>
      <c r="W2347" s="37">
        <v>77.0</v>
      </c>
      <c r="X2347" s="37"/>
      <c r="Y2347" s="37"/>
      <c r="Z2347" s="38">
        <v>0.089</v>
      </c>
      <c r="AA2347" s="38">
        <v>0.275</v>
      </c>
      <c r="AB2347" s="44">
        <f t="shared" si="768"/>
        <v>2407.18928</v>
      </c>
      <c r="AC2347" s="44">
        <f t="shared" si="771"/>
        <v>0.7817091251</v>
      </c>
      <c r="AD2347" s="44">
        <f t="shared" si="772"/>
        <v>2.240265943</v>
      </c>
      <c r="AE2347" s="44">
        <f t="shared" si="671"/>
        <v>342.3337496</v>
      </c>
      <c r="AF2347" s="44">
        <f t="shared" si="767"/>
        <v>48.65657354</v>
      </c>
      <c r="AG2347" s="45">
        <f t="shared" si="5"/>
        <v>0.02672401527</v>
      </c>
      <c r="AH2347" s="45">
        <f t="shared" si="6"/>
        <v>-0.1608391608</v>
      </c>
      <c r="AI2347" s="45">
        <f t="shared" si="7"/>
        <v>0.02162974465</v>
      </c>
      <c r="AJ2347" s="45">
        <f t="shared" si="8"/>
        <v>-0.0000410976293</v>
      </c>
      <c r="AK2347" s="45">
        <f t="shared" si="9"/>
        <v>0.01500013559</v>
      </c>
      <c r="AL2347" s="45">
        <f t="shared" si="10"/>
        <v>-0.00721921216</v>
      </c>
      <c r="AM2347" s="45">
        <f t="shared" si="11"/>
        <v>0.08181189064</v>
      </c>
    </row>
    <row r="2348">
      <c r="A2348" s="33" t="s">
        <v>227</v>
      </c>
      <c r="B2348" s="34" t="s">
        <v>245</v>
      </c>
      <c r="C2348" s="35" t="s">
        <v>53</v>
      </c>
      <c r="D2348" s="36" t="str">
        <f t="shared" si="1"/>
        <v>The Americas/Dominican Republic-The Americas/2005</v>
      </c>
      <c r="E2348" s="37">
        <f t="array" ref="E2348:H2348">VLOOKUP(D2348, GDP!D:L,{6,7,8,9},0)</f>
        <v>33969724872</v>
      </c>
      <c r="F2348" s="38">
        <v>0.053</v>
      </c>
      <c r="G2348" s="37">
        <v>188.0</v>
      </c>
      <c r="H2348" s="38">
        <v>0.241</v>
      </c>
      <c r="I2348" s="39">
        <f t="array" ref="I2348:J2348">VLOOKUP(D2348, ENERGY!I:M,{4,5},0)</f>
        <v>6528</v>
      </c>
      <c r="J2348" s="39">
        <v>18786.0</v>
      </c>
      <c r="K2348" s="40">
        <f t="array" ref="K2348:S2348">VLOOKUP(D2348, 'HUMAN RESOURCES'!D:V,{11,12,13,14,15,16,17,18,19},0)</f>
        <v>24</v>
      </c>
      <c r="L2348" s="40">
        <v>29.0</v>
      </c>
      <c r="M2348" s="40">
        <v>75.0</v>
      </c>
      <c r="N2348" s="41">
        <v>69.0</v>
      </c>
      <c r="O2348" s="42">
        <v>0.331</v>
      </c>
      <c r="P2348" s="42">
        <v>0.613</v>
      </c>
      <c r="Q2348" s="42">
        <v>0.057</v>
      </c>
      <c r="R2348" s="40">
        <v>9343362.0</v>
      </c>
      <c r="S2348" s="42">
        <v>0.674</v>
      </c>
      <c r="T2348" s="43">
        <f t="array" ref="T2348:U2348">VLOOKUP(D2348, TOURISM!D:H,{4,5},0)</f>
        <v>3518000000</v>
      </c>
      <c r="U2348" s="43">
        <v>5.11E8</v>
      </c>
      <c r="V2348" s="38">
        <f t="array" ref="V2348:AA2348">VLOOKUP(D2348, BUSINESS!D:P,{8,9,10,11,12,13},0)</f>
        <v>0.355</v>
      </c>
      <c r="W2348" s="37">
        <v>74.0</v>
      </c>
      <c r="X2348" s="37"/>
      <c r="Y2348" s="37">
        <v>232.0</v>
      </c>
      <c r="Z2348" s="38">
        <v>0.115</v>
      </c>
      <c r="AA2348" s="38">
        <v>0.388</v>
      </c>
      <c r="AB2348" s="44">
        <f t="shared" si="768"/>
        <v>3635.706812</v>
      </c>
      <c r="AC2348" s="44">
        <f t="shared" si="771"/>
        <v>0.6986778421</v>
      </c>
      <c r="AD2348" s="44">
        <f t="shared" si="772"/>
        <v>2.010625297</v>
      </c>
      <c r="AE2348" s="44">
        <f t="shared" si="671"/>
        <v>376.5239964</v>
      </c>
      <c r="AF2348" s="44">
        <f t="shared" si="767"/>
        <v>54.69123427</v>
      </c>
      <c r="AG2348" s="45">
        <f t="shared" si="5"/>
        <v>0.5103535241</v>
      </c>
      <c r="AH2348" s="45">
        <f t="shared" si="6"/>
        <v>0.5666666667</v>
      </c>
      <c r="AI2348" s="45">
        <f t="shared" si="7"/>
        <v>-0.1062176203</v>
      </c>
      <c r="AJ2348" s="45">
        <f t="shared" si="8"/>
        <v>-0.1025059754</v>
      </c>
      <c r="AK2348" s="45">
        <f t="shared" si="9"/>
        <v>0.01476781311</v>
      </c>
      <c r="AL2348" s="45">
        <f t="shared" si="10"/>
        <v>0.09987401733</v>
      </c>
      <c r="AM2348" s="45">
        <f t="shared" si="11"/>
        <v>0.1240256</v>
      </c>
    </row>
    <row r="2349">
      <c r="A2349" s="33" t="s">
        <v>227</v>
      </c>
      <c r="B2349" s="34" t="s">
        <v>245</v>
      </c>
      <c r="C2349" s="35" t="s">
        <v>54</v>
      </c>
      <c r="D2349" s="36" t="str">
        <f t="shared" si="1"/>
        <v>The Americas/Dominican Republic-The Americas/2006</v>
      </c>
      <c r="E2349" s="37">
        <f t="array" ref="E2349:H2349">VLOOKUP(D2349, GDP!D:L,{6,7,8,9},0)</f>
        <v>35965041793</v>
      </c>
      <c r="F2349" s="38">
        <v>0.052</v>
      </c>
      <c r="G2349" s="37">
        <v>197.0</v>
      </c>
      <c r="H2349" s="38">
        <v>0.195</v>
      </c>
      <c r="I2349" s="39">
        <f t="array" ref="I2349:J2349">VLOOKUP(D2349, ENERGY!I:M,{4,5},0)</f>
        <v>7058</v>
      </c>
      <c r="J2349" s="39">
        <v>21430.0</v>
      </c>
      <c r="K2349" s="40">
        <f t="array" ref="K2349:S2349">VLOOKUP(D2349, 'HUMAN RESOURCES'!D:V,{11,12,13,14,15,16,17,18,19},0)</f>
        <v>23</v>
      </c>
      <c r="L2349" s="40">
        <v>28.0</v>
      </c>
      <c r="M2349" s="40">
        <v>75.0</v>
      </c>
      <c r="N2349" s="41">
        <v>69.0</v>
      </c>
      <c r="O2349" s="42">
        <v>0.327</v>
      </c>
      <c r="P2349" s="42">
        <v>0.616</v>
      </c>
      <c r="Q2349" s="42">
        <v>0.057</v>
      </c>
      <c r="R2349" s="40">
        <v>9479269.0</v>
      </c>
      <c r="S2349" s="42">
        <v>0.687</v>
      </c>
      <c r="T2349" s="43">
        <f t="array" ref="T2349:U2349">VLOOKUP(D2349, TOURISM!D:H,{4,5},0)</f>
        <v>3917000000</v>
      </c>
      <c r="U2349" s="43">
        <v>4.95E8</v>
      </c>
      <c r="V2349" s="38">
        <f t="array" ref="V2349:AA2349">VLOOKUP(D2349, BUSINESS!D:P,{8,9,10,11,12,13},0)</f>
        <v>0.358</v>
      </c>
      <c r="W2349" s="37">
        <v>72.0</v>
      </c>
      <c r="X2349" s="37"/>
      <c r="Y2349" s="37">
        <v>286.0</v>
      </c>
      <c r="Z2349" s="38">
        <v>0.148</v>
      </c>
      <c r="AA2349" s="38">
        <v>0.486</v>
      </c>
      <c r="AB2349" s="44">
        <f t="shared" si="768"/>
        <v>3794.07334</v>
      </c>
      <c r="AC2349" s="44">
        <f t="shared" si="771"/>
        <v>0.7445721817</v>
      </c>
      <c r="AD2349" s="44">
        <f t="shared" si="772"/>
        <v>2.260722847</v>
      </c>
      <c r="AE2349" s="44">
        <f t="shared" si="671"/>
        <v>413.2175171</v>
      </c>
      <c r="AF2349" s="44">
        <f t="shared" si="767"/>
        <v>52.21921648</v>
      </c>
      <c r="AG2349" s="45">
        <f t="shared" si="5"/>
        <v>0.04355866293</v>
      </c>
      <c r="AH2349" s="45">
        <f t="shared" si="6"/>
        <v>0.04787234043</v>
      </c>
      <c r="AI2349" s="45">
        <f t="shared" si="7"/>
        <v>0.06568741245</v>
      </c>
      <c r="AJ2349" s="45">
        <f t="shared" si="8"/>
        <v>0.1243879453</v>
      </c>
      <c r="AK2349" s="45">
        <f t="shared" si="9"/>
        <v>0.01454583479</v>
      </c>
      <c r="AL2349" s="45">
        <f t="shared" si="10"/>
        <v>0.09745333909</v>
      </c>
      <c r="AM2349" s="45">
        <f t="shared" si="11"/>
        <v>-0.04519952457</v>
      </c>
    </row>
    <row r="2350">
      <c r="A2350" s="33" t="s">
        <v>227</v>
      </c>
      <c r="B2350" s="34" t="s">
        <v>245</v>
      </c>
      <c r="C2350" s="35" t="s">
        <v>55</v>
      </c>
      <c r="D2350" s="36" t="str">
        <f t="shared" si="1"/>
        <v>The Americas/Dominican Republic-The Americas/2007</v>
      </c>
      <c r="E2350" s="37">
        <f t="array" ref="E2350:H2350">VLOOKUP(D2350, GDP!D:L,{6,7,8,9},0)</f>
        <v>41320673508</v>
      </c>
      <c r="F2350" s="38">
        <v>0.05</v>
      </c>
      <c r="G2350" s="37">
        <v>212.0</v>
      </c>
      <c r="H2350" s="38">
        <v>0.158</v>
      </c>
      <c r="I2350" s="39">
        <f t="array" ref="I2350:J2350">VLOOKUP(D2350, ENERGY!I:M,{4,5},0)</f>
        <v>6840</v>
      </c>
      <c r="J2350" s="39">
        <v>19651.0</v>
      </c>
      <c r="K2350" s="40">
        <f t="array" ref="K2350:S2350">VLOOKUP(D2350, 'HUMAN RESOURCES'!D:V,{11,12,13,14,15,16,17,18,19},0)</f>
        <v>23</v>
      </c>
      <c r="L2350" s="40">
        <v>28.0</v>
      </c>
      <c r="M2350" s="40">
        <v>75.0</v>
      </c>
      <c r="N2350" s="41">
        <v>69.0</v>
      </c>
      <c r="O2350" s="42">
        <v>0.323</v>
      </c>
      <c r="P2350" s="42">
        <v>0.619</v>
      </c>
      <c r="Q2350" s="42">
        <v>0.058</v>
      </c>
      <c r="R2350" s="40">
        <v>9615015.0</v>
      </c>
      <c r="S2350" s="42">
        <v>0.7</v>
      </c>
      <c r="T2350" s="43">
        <f t="array" ref="T2350:U2350">VLOOKUP(D2350, TOURISM!D:H,{4,5},0)</f>
        <v>4064000000</v>
      </c>
      <c r="U2350" s="43">
        <v>5.31E8</v>
      </c>
      <c r="V2350" s="38">
        <f t="array" ref="V2350:AA2350">VLOOKUP(D2350, BUSINESS!D:P,{8,9,10,11,12,13},0)</f>
        <v>0.395</v>
      </c>
      <c r="W2350" s="37">
        <v>22.0</v>
      </c>
      <c r="X2350" s="37"/>
      <c r="Y2350" s="37">
        <v>286.0</v>
      </c>
      <c r="Z2350" s="38">
        <v>0.177</v>
      </c>
      <c r="AA2350" s="38">
        <v>0.573</v>
      </c>
      <c r="AB2350" s="44">
        <f t="shared" si="768"/>
        <v>4297.515241</v>
      </c>
      <c r="AC2350" s="44">
        <f t="shared" si="771"/>
        <v>0.7113873457</v>
      </c>
      <c r="AD2350" s="44">
        <f t="shared" si="772"/>
        <v>2.043782563</v>
      </c>
      <c r="AE2350" s="44">
        <f t="shared" si="671"/>
        <v>422.6722475</v>
      </c>
      <c r="AF2350" s="44">
        <f t="shared" si="767"/>
        <v>55.22612289</v>
      </c>
      <c r="AG2350" s="45">
        <f t="shared" si="5"/>
        <v>0.1326916632</v>
      </c>
      <c r="AH2350" s="45">
        <f t="shared" si="6"/>
        <v>0.07614213198</v>
      </c>
      <c r="AI2350" s="45">
        <f t="shared" si="7"/>
        <v>-0.04456899782</v>
      </c>
      <c r="AJ2350" s="45">
        <f t="shared" si="8"/>
        <v>-0.09596058366</v>
      </c>
      <c r="AK2350" s="45">
        <f t="shared" si="9"/>
        <v>0.01432030255</v>
      </c>
      <c r="AL2350" s="45">
        <f t="shared" si="10"/>
        <v>0.02288075902</v>
      </c>
      <c r="AM2350" s="45">
        <f t="shared" si="11"/>
        <v>0.05758237318</v>
      </c>
    </row>
    <row r="2351">
      <c r="A2351" s="33" t="s">
        <v>227</v>
      </c>
      <c r="B2351" s="34" t="s">
        <v>245</v>
      </c>
      <c r="C2351" s="35" t="s">
        <v>56</v>
      </c>
      <c r="D2351" s="36" t="str">
        <f t="shared" si="1"/>
        <v>The Americas/Dominican Republic-The Americas/2008</v>
      </c>
      <c r="E2351" s="37">
        <f t="array" ref="E2351:H2351">VLOOKUP(D2351, GDP!D:L,{6,7,8,9},0)</f>
        <v>45796187338</v>
      </c>
      <c r="F2351" s="38">
        <v>0.053</v>
      </c>
      <c r="G2351" s="37">
        <v>244.0</v>
      </c>
      <c r="H2351" s="38">
        <v>0.199</v>
      </c>
      <c r="I2351" s="39">
        <f t="array" ref="I2351:J2351">VLOOKUP(D2351, ENERGY!I:M,{4,5},0)</f>
        <v>7476</v>
      </c>
      <c r="J2351" s="39">
        <v>21500.0</v>
      </c>
      <c r="K2351" s="40">
        <f t="array" ref="K2351:S2351">VLOOKUP(D2351, 'HUMAN RESOURCES'!D:V,{11,12,13,14,15,16,17,18,19},0)</f>
        <v>23</v>
      </c>
      <c r="L2351" s="40">
        <v>27.0</v>
      </c>
      <c r="M2351" s="40">
        <v>76.0</v>
      </c>
      <c r="N2351" s="41">
        <v>69.0</v>
      </c>
      <c r="O2351" s="42">
        <v>0.319</v>
      </c>
      <c r="P2351" s="42">
        <v>0.622</v>
      </c>
      <c r="Q2351" s="42">
        <v>0.059</v>
      </c>
      <c r="R2351" s="40">
        <v>9750195.0</v>
      </c>
      <c r="S2351" s="42">
        <v>0.713</v>
      </c>
      <c r="T2351" s="43">
        <f t="array" ref="T2351:U2351">VLOOKUP(D2351, TOURISM!D:H,{4,5},0)</f>
        <v>4166000000</v>
      </c>
      <c r="U2351" s="43">
        <v>5.32E8</v>
      </c>
      <c r="V2351" s="38">
        <f t="array" ref="V2351:AA2351">VLOOKUP(D2351, BUSINESS!D:P,{8,9,10,11,12,13},0)</f>
        <v>0.352</v>
      </c>
      <c r="W2351" s="37">
        <v>19.0</v>
      </c>
      <c r="X2351" s="37"/>
      <c r="Y2351" s="37">
        <v>480.0</v>
      </c>
      <c r="Z2351" s="38">
        <v>0.208</v>
      </c>
      <c r="AA2351" s="38">
        <v>0.74</v>
      </c>
      <c r="AB2351" s="44">
        <f t="shared" si="768"/>
        <v>4696.950916</v>
      </c>
      <c r="AC2351" s="44">
        <f t="shared" si="771"/>
        <v>0.7667538957</v>
      </c>
      <c r="AD2351" s="44">
        <f t="shared" si="772"/>
        <v>2.205084103</v>
      </c>
      <c r="AE2351" s="44">
        <f t="shared" si="671"/>
        <v>427.2735058</v>
      </c>
      <c r="AF2351" s="44">
        <f t="shared" si="767"/>
        <v>54.5630113</v>
      </c>
      <c r="AG2351" s="45">
        <f t="shared" si="5"/>
        <v>0.09294572617</v>
      </c>
      <c r="AH2351" s="45">
        <f t="shared" si="6"/>
        <v>0.1509433962</v>
      </c>
      <c r="AI2351" s="45">
        <f t="shared" si="7"/>
        <v>0.07782897783</v>
      </c>
      <c r="AJ2351" s="45">
        <f t="shared" si="8"/>
        <v>0.07892304366</v>
      </c>
      <c r="AK2351" s="45">
        <f t="shared" si="9"/>
        <v>0.01405926044</v>
      </c>
      <c r="AL2351" s="45">
        <f t="shared" si="10"/>
        <v>0.01088611405</v>
      </c>
      <c r="AM2351" s="45">
        <f t="shared" si="11"/>
        <v>-0.01200720879</v>
      </c>
    </row>
    <row r="2352">
      <c r="A2352" s="33" t="s">
        <v>227</v>
      </c>
      <c r="B2352" s="34" t="s">
        <v>245</v>
      </c>
      <c r="C2352" s="35" t="s">
        <v>57</v>
      </c>
      <c r="D2352" s="36" t="str">
        <f t="shared" si="1"/>
        <v>The Americas/Dominican Republic-The Americas/2009</v>
      </c>
      <c r="E2352" s="37">
        <f t="array" ref="E2352:H2352">VLOOKUP(D2352, GDP!D:L,{6,7,8,9},0)</f>
        <v>46484962937</v>
      </c>
      <c r="F2352" s="38">
        <v>0.054</v>
      </c>
      <c r="G2352" s="37">
        <v>256.0</v>
      </c>
      <c r="H2352" s="38">
        <v>0.181</v>
      </c>
      <c r="I2352" s="39">
        <f t="array" ref="I2352:J2352">VLOOKUP(D2352, ENERGY!I:M,{4,5},0)</f>
        <v>7489</v>
      </c>
      <c r="J2352" s="39">
        <v>21002.5</v>
      </c>
      <c r="K2352" s="40">
        <f t="array" ref="K2352:S2352">VLOOKUP(D2352, 'HUMAN RESOURCES'!D:V,{11,12,13,14,15,16,17,18,19},0)</f>
        <v>22</v>
      </c>
      <c r="L2352" s="40">
        <v>26.0</v>
      </c>
      <c r="M2352" s="40">
        <v>76.0</v>
      </c>
      <c r="N2352" s="41">
        <v>70.0</v>
      </c>
      <c r="O2352" s="42">
        <v>0.315</v>
      </c>
      <c r="P2352" s="42">
        <v>0.625</v>
      </c>
      <c r="Q2352" s="42">
        <v>0.059</v>
      </c>
      <c r="R2352" s="40">
        <v>9884265.0</v>
      </c>
      <c r="S2352" s="42">
        <v>0.725</v>
      </c>
      <c r="T2352" s="43">
        <f t="array" ref="T2352:U2352">VLOOKUP(D2352, TOURISM!D:H,{4,5},0)</f>
        <v>4049000000</v>
      </c>
      <c r="U2352" s="43">
        <v>5.23E8</v>
      </c>
      <c r="V2352" s="38">
        <f t="array" ref="V2352:AA2352">VLOOKUP(D2352, BUSINESS!D:P,{8,9,10,11,12,13},0)</f>
        <v>0.384</v>
      </c>
      <c r="W2352" s="37">
        <v>13.0</v>
      </c>
      <c r="X2352" s="37"/>
      <c r="Y2352" s="37">
        <v>324.0</v>
      </c>
      <c r="Z2352" s="38">
        <v>0.277</v>
      </c>
      <c r="AA2352" s="38">
        <v>0.873</v>
      </c>
      <c r="AB2352" s="44">
        <f t="shared" si="768"/>
        <v>4702.925603</v>
      </c>
      <c r="AC2352" s="44">
        <f t="shared" si="771"/>
        <v>0.7576688808</v>
      </c>
      <c r="AD2352" s="44">
        <f t="shared" si="772"/>
        <v>2.124841857</v>
      </c>
      <c r="AE2352" s="44">
        <f t="shared" si="671"/>
        <v>409.6409799</v>
      </c>
      <c r="AF2352" s="44">
        <f t="shared" si="767"/>
        <v>52.91238145</v>
      </c>
      <c r="AG2352" s="45">
        <f t="shared" si="5"/>
        <v>0.001272035223</v>
      </c>
      <c r="AH2352" s="45">
        <f t="shared" si="6"/>
        <v>0.04918032787</v>
      </c>
      <c r="AI2352" s="45">
        <f t="shared" si="7"/>
        <v>-0.01184867133</v>
      </c>
      <c r="AJ2352" s="45">
        <f t="shared" si="8"/>
        <v>-0.03638965339</v>
      </c>
      <c r="AK2352" s="45">
        <f t="shared" si="9"/>
        <v>0.01375049422</v>
      </c>
      <c r="AL2352" s="45">
        <f t="shared" si="10"/>
        <v>-0.04126753869</v>
      </c>
      <c r="AM2352" s="45">
        <f t="shared" si="11"/>
        <v>-0.03025181011</v>
      </c>
    </row>
    <row r="2353">
      <c r="A2353" s="33" t="s">
        <v>227</v>
      </c>
      <c r="B2353" s="34" t="s">
        <v>245</v>
      </c>
      <c r="C2353" s="35" t="s">
        <v>58</v>
      </c>
      <c r="D2353" s="36" t="str">
        <f t="shared" si="1"/>
        <v>The Americas/Dominican Republic-The Americas/2010</v>
      </c>
      <c r="E2353" s="37">
        <f t="array" ref="E2353:H2353">VLOOKUP(D2353, GDP!D:L,{6,7,8,9},0)</f>
        <v>50980167048</v>
      </c>
      <c r="F2353" s="38">
        <v>0.055</v>
      </c>
      <c r="G2353" s="37">
        <v>278.0</v>
      </c>
      <c r="H2353" s="38">
        <v>0.121</v>
      </c>
      <c r="I2353" s="39">
        <f t="array" ref="I2353:J2353">VLOOKUP(D2353, ENERGY!I:M,{4,5},0)</f>
        <v>7068</v>
      </c>
      <c r="J2353" s="39">
        <v>20693.0</v>
      </c>
      <c r="K2353" s="40">
        <f t="array" ref="K2353:S2353">VLOOKUP(D2353, 'HUMAN RESOURCES'!D:V,{11,12,13,14,15,16,17,18,19},0)</f>
        <v>22</v>
      </c>
      <c r="L2353" s="40">
        <v>26.0</v>
      </c>
      <c r="M2353" s="40">
        <v>76.0</v>
      </c>
      <c r="N2353" s="41">
        <v>70.0</v>
      </c>
      <c r="O2353" s="42">
        <v>0.312</v>
      </c>
      <c r="P2353" s="42">
        <v>0.628</v>
      </c>
      <c r="Q2353" s="42">
        <v>0.06</v>
      </c>
      <c r="R2353" s="40">
        <v>1.0016797E7</v>
      </c>
      <c r="S2353" s="42">
        <v>0.738</v>
      </c>
      <c r="T2353" s="43">
        <f t="array" ref="T2353:U2353">VLOOKUP(D2353, TOURISM!D:H,{4,5},0)</f>
        <v>4209000000</v>
      </c>
      <c r="U2353" s="43">
        <v>5.54E8</v>
      </c>
      <c r="V2353" s="38">
        <f t="array" ref="V2353:AA2353">VLOOKUP(D2353, BUSINESS!D:P,{8,9,10,11,12,13},0)</f>
        <v>0.401</v>
      </c>
      <c r="W2353" s="37">
        <v>19.0</v>
      </c>
      <c r="X2353" s="37"/>
      <c r="Y2353" s="37">
        <v>324.0</v>
      </c>
      <c r="Z2353" s="38">
        <v>0.314</v>
      </c>
      <c r="AA2353" s="38">
        <v>0.888</v>
      </c>
      <c r="AB2353" s="44">
        <f t="shared" si="768"/>
        <v>5089.467926</v>
      </c>
      <c r="AC2353" s="44">
        <f t="shared" si="771"/>
        <v>0.7056147789</v>
      </c>
      <c r="AD2353" s="44">
        <f t="shared" si="772"/>
        <v>2.065830025</v>
      </c>
      <c r="AE2353" s="44">
        <f t="shared" si="671"/>
        <v>420.1941998</v>
      </c>
      <c r="AF2353" s="44">
        <f t="shared" si="767"/>
        <v>55.30710066</v>
      </c>
      <c r="AG2353" s="45">
        <f t="shared" si="5"/>
        <v>0.08219188543</v>
      </c>
      <c r="AH2353" s="45">
        <f t="shared" si="6"/>
        <v>0.0859375</v>
      </c>
      <c r="AI2353" s="45">
        <f t="shared" si="7"/>
        <v>-0.0687029694</v>
      </c>
      <c r="AJ2353" s="45">
        <f t="shared" si="8"/>
        <v>-0.02777234067</v>
      </c>
      <c r="AK2353" s="45">
        <f t="shared" si="9"/>
        <v>0.01340838191</v>
      </c>
      <c r="AL2353" s="45">
        <f t="shared" si="10"/>
        <v>0.02576211961</v>
      </c>
      <c r="AM2353" s="45">
        <f t="shared" si="11"/>
        <v>0.04525820141</v>
      </c>
    </row>
    <row r="2354">
      <c r="A2354" s="33" t="s">
        <v>227</v>
      </c>
      <c r="B2354" s="34" t="s">
        <v>245</v>
      </c>
      <c r="C2354" s="35" t="s">
        <v>59</v>
      </c>
      <c r="D2354" s="36" t="str">
        <f t="shared" si="1"/>
        <v>The Americas/Dominican Republic-The Americas/2011</v>
      </c>
      <c r="E2354" s="37">
        <f t="array" ref="E2354:H2354">VLOOKUP(D2354, GDP!D:L,{6,7,8,9},0)</f>
        <v>55433248935</v>
      </c>
      <c r="F2354" s="38">
        <v>0.054</v>
      </c>
      <c r="G2354" s="37">
        <v>293.0</v>
      </c>
      <c r="H2354" s="38">
        <v>0.156</v>
      </c>
      <c r="I2354" s="39" t="str">
        <f t="array" ref="I2354:J2354">VLOOKUP(D2354, ENERGY!I:M,{4,5},0)</f>
        <v/>
      </c>
      <c r="J2354" s="39"/>
      <c r="K2354" s="40">
        <f t="array" ref="K2354:S2354">VLOOKUP(D2354, 'HUMAN RESOURCES'!D:V,{11,12,13,14,15,16,17,18,19},0)</f>
        <v>22</v>
      </c>
      <c r="L2354" s="40">
        <v>25.0</v>
      </c>
      <c r="M2354" s="40">
        <v>76.0</v>
      </c>
      <c r="N2354" s="41">
        <v>70.0</v>
      </c>
      <c r="O2354" s="42">
        <v>0.308</v>
      </c>
      <c r="P2354" s="42">
        <v>0.631</v>
      </c>
      <c r="Q2354" s="42">
        <v>0.061</v>
      </c>
      <c r="R2354" s="40">
        <v>1.0147598E7</v>
      </c>
      <c r="S2354" s="42">
        <v>0.749</v>
      </c>
      <c r="T2354" s="43">
        <f t="array" ref="T2354:U2354">VLOOKUP(D2354, TOURISM!D:H,{4,5},0)</f>
        <v>4436000000</v>
      </c>
      <c r="U2354" s="43">
        <v>5.45E8</v>
      </c>
      <c r="V2354" s="38">
        <f t="array" ref="V2354:AA2354">VLOOKUP(D2354, BUSINESS!D:P,{8,9,10,11,12,13},0)</f>
        <v>0.412</v>
      </c>
      <c r="W2354" s="37">
        <v>19.0</v>
      </c>
      <c r="X2354" s="37"/>
      <c r="Y2354" s="37">
        <v>324.0</v>
      </c>
      <c r="Z2354" s="38">
        <v>0.38</v>
      </c>
      <c r="AA2354" s="38">
        <v>0.864</v>
      </c>
      <c r="AB2354" s="44">
        <f t="shared" si="768"/>
        <v>5462.696584</v>
      </c>
      <c r="AC2354" s="44"/>
      <c r="AD2354" s="44"/>
      <c r="AE2354" s="44">
        <f t="shared" si="671"/>
        <v>437.1477861</v>
      </c>
      <c r="AF2354" s="44">
        <f t="shared" si="767"/>
        <v>53.70729112</v>
      </c>
      <c r="AG2354" s="45">
        <f t="shared" si="5"/>
        <v>0.07333353199</v>
      </c>
      <c r="AH2354" s="45">
        <f t="shared" si="6"/>
        <v>0.05395683453</v>
      </c>
      <c r="AI2354" s="45" t="str">
        <f t="shared" si="7"/>
        <v/>
      </c>
      <c r="AJ2354" s="45" t="str">
        <f t="shared" si="8"/>
        <v/>
      </c>
      <c r="AK2354" s="45">
        <f t="shared" si="9"/>
        <v>0.0130581662</v>
      </c>
      <c r="AL2354" s="45">
        <f t="shared" si="10"/>
        <v>0.040347026</v>
      </c>
      <c r="AM2354" s="45">
        <f t="shared" si="11"/>
        <v>-0.02892593391</v>
      </c>
    </row>
    <row r="2355">
      <c r="A2355" s="33" t="s">
        <v>227</v>
      </c>
      <c r="B2355" s="34" t="s">
        <v>245</v>
      </c>
      <c r="C2355" s="35" t="s">
        <v>60</v>
      </c>
      <c r="D2355" s="36" t="str">
        <f t="shared" si="1"/>
        <v>The Americas/Dominican Republic-The Americas/2012</v>
      </c>
      <c r="E2355" s="37">
        <f t="array" ref="E2355:H2355">VLOOKUP(D2355, GDP!D:L,{6,7,8,9},0)</f>
        <v>58920504571</v>
      </c>
      <c r="F2355" s="38">
        <v>0.054</v>
      </c>
      <c r="G2355" s="37">
        <v>310.0</v>
      </c>
      <c r="H2355" s="38">
        <v>0.155</v>
      </c>
      <c r="I2355" s="39" t="str">
        <f t="array" ref="I2355:J2355">VLOOKUP(D2355, ENERGY!I:M,{4,5},0)</f>
        <v/>
      </c>
      <c r="J2355" s="39"/>
      <c r="K2355" s="40">
        <f t="array" ref="K2355:S2355">VLOOKUP(D2355, 'HUMAN RESOURCES'!D:V,{11,12,13,14,15,16,17,18,19},0)</f>
        <v>21</v>
      </c>
      <c r="L2355" s="40">
        <v>24.0</v>
      </c>
      <c r="M2355" s="40">
        <v>76.0</v>
      </c>
      <c r="N2355" s="41">
        <v>70.0</v>
      </c>
      <c r="O2355" s="42">
        <v>0.305</v>
      </c>
      <c r="P2355" s="42">
        <v>0.633</v>
      </c>
      <c r="Q2355" s="42">
        <v>0.062</v>
      </c>
      <c r="R2355" s="40">
        <v>1.0276621E7</v>
      </c>
      <c r="S2355" s="42">
        <v>0.76</v>
      </c>
      <c r="T2355" s="43">
        <f t="array" ref="T2355:U2355">VLOOKUP(D2355, TOURISM!D:H,{4,5},0)</f>
        <v>4736000000</v>
      </c>
      <c r="U2355" s="43">
        <v>5.45E8</v>
      </c>
      <c r="V2355" s="38">
        <f t="array" ref="V2355:AA2355">VLOOKUP(D2355, BUSINESS!D:P,{8,9,10,11,12,13},0)</f>
        <v>0.434</v>
      </c>
      <c r="W2355" s="37">
        <v>19.0</v>
      </c>
      <c r="X2355" s="37">
        <v>112.0</v>
      </c>
      <c r="Y2355" s="37">
        <v>324.0</v>
      </c>
      <c r="Z2355" s="38">
        <v>0.412</v>
      </c>
      <c r="AA2355" s="38">
        <v>0.869</v>
      </c>
      <c r="AB2355" s="44">
        <f t="shared" si="768"/>
        <v>5733.451158</v>
      </c>
      <c r="AC2355" s="44"/>
      <c r="AD2355" s="44"/>
      <c r="AE2355" s="44">
        <f t="shared" si="671"/>
        <v>460.8518695</v>
      </c>
      <c r="AF2355" s="44">
        <f t="shared" si="767"/>
        <v>53.03299596</v>
      </c>
      <c r="AG2355" s="45">
        <f t="shared" si="5"/>
        <v>0.0495642709</v>
      </c>
      <c r="AH2355" s="45">
        <f t="shared" si="6"/>
        <v>0.05802047782</v>
      </c>
      <c r="AI2355" s="45" t="str">
        <f t="shared" si="7"/>
        <v/>
      </c>
      <c r="AJ2355" s="45" t="str">
        <f t="shared" si="8"/>
        <v/>
      </c>
      <c r="AK2355" s="45">
        <f t="shared" si="9"/>
        <v>0.01271463454</v>
      </c>
      <c r="AL2355" s="45">
        <f t="shared" si="10"/>
        <v>0.05422441597</v>
      </c>
      <c r="AM2355" s="45">
        <f t="shared" si="11"/>
        <v>-0.01255500227</v>
      </c>
    </row>
    <row r="2356">
      <c r="A2356" s="33" t="s">
        <v>227</v>
      </c>
      <c r="B2356" s="34" t="s">
        <v>246</v>
      </c>
      <c r="C2356" s="35" t="s">
        <v>48</v>
      </c>
      <c r="D2356" s="36" t="str">
        <f t="shared" si="1"/>
        <v>The Americas/Ecuador-The Americas/2000</v>
      </c>
      <c r="E2356" s="37">
        <f t="array" ref="E2356:H2356">VLOOKUP(D2356, GDP!D:L,{6,7,8,9},0)</f>
        <v>18327386416</v>
      </c>
      <c r="F2356" s="38">
        <v>0.036</v>
      </c>
      <c r="G2356" s="37">
        <v>53.0</v>
      </c>
      <c r="H2356" s="38">
        <v>0.171</v>
      </c>
      <c r="I2356" s="39" t="str">
        <f t="array" ref="I2356:J2356">VLOOKUP(D2356, ENERGY!I:M,{4,5},0)</f>
        <v/>
      </c>
      <c r="J2356" s="39"/>
      <c r="K2356" s="40">
        <f t="array" ref="K2356:S2356">VLOOKUP(D2356, 'HUMAN RESOURCES'!D:V,{11,12,13,14,15,16,17,18,19},0)</f>
        <v>25</v>
      </c>
      <c r="L2356" s="40">
        <v>28.0</v>
      </c>
      <c r="M2356" s="40">
        <v>76.0</v>
      </c>
      <c r="N2356" s="41">
        <v>71.0</v>
      </c>
      <c r="O2356" s="42">
        <v>0.345</v>
      </c>
      <c r="P2356" s="42">
        <v>0.604</v>
      </c>
      <c r="Q2356" s="42">
        <v>0.051</v>
      </c>
      <c r="R2356" s="40">
        <v>1.2533087E7</v>
      </c>
      <c r="S2356" s="42">
        <v>0.603</v>
      </c>
      <c r="T2356" s="43">
        <f t="array" ref="T2356:U2356">VLOOKUP(D2356, TOURISM!D:H,{4,5},0)</f>
        <v>451000000</v>
      </c>
      <c r="U2356" s="43">
        <v>4.16E8</v>
      </c>
      <c r="V2356" s="38" t="str">
        <f t="array" ref="V2356:AA2356">VLOOKUP(D2356, BUSINESS!D:P,{8,9,10,11,12,13},0)</f>
        <v/>
      </c>
      <c r="W2356" s="37"/>
      <c r="X2356" s="37"/>
      <c r="Y2356" s="37"/>
      <c r="Z2356" s="38">
        <v>0.015</v>
      </c>
      <c r="AA2356" s="38">
        <v>0.038</v>
      </c>
      <c r="AB2356" s="44">
        <f t="shared" si="768"/>
        <v>1462.32021</v>
      </c>
      <c r="AC2356" s="44"/>
      <c r="AD2356" s="44"/>
      <c r="AE2356" s="44">
        <f t="shared" si="671"/>
        <v>35.98474981</v>
      </c>
      <c r="AF2356" s="44">
        <f t="shared" si="767"/>
        <v>33.19214173</v>
      </c>
      <c r="AG2356" s="45" t="str">
        <f t="shared" si="5"/>
        <v/>
      </c>
      <c r="AH2356" s="45" t="str">
        <f t="shared" si="6"/>
        <v/>
      </c>
      <c r="AI2356" s="45" t="str">
        <f t="shared" si="7"/>
        <v/>
      </c>
      <c r="AJ2356" s="45" t="str">
        <f t="shared" si="8"/>
        <v/>
      </c>
      <c r="AK2356" s="45" t="str">
        <f t="shared" si="9"/>
        <v/>
      </c>
      <c r="AL2356" s="45" t="str">
        <f t="shared" si="10"/>
        <v/>
      </c>
      <c r="AM2356" s="45" t="str">
        <f t="shared" si="11"/>
        <v/>
      </c>
    </row>
    <row r="2357">
      <c r="A2357" s="33" t="s">
        <v>227</v>
      </c>
      <c r="B2357" s="34" t="s">
        <v>246</v>
      </c>
      <c r="C2357" s="35" t="s">
        <v>49</v>
      </c>
      <c r="D2357" s="36" t="str">
        <f t="shared" si="1"/>
        <v>The Americas/Ecuador-The Americas/2001</v>
      </c>
      <c r="E2357" s="37">
        <f t="array" ref="E2357:H2357">VLOOKUP(D2357, GDP!D:L,{6,7,8,9},0)</f>
        <v>24468324000</v>
      </c>
      <c r="F2357" s="38">
        <v>0.04</v>
      </c>
      <c r="G2357" s="37">
        <v>77.0</v>
      </c>
      <c r="H2357" s="38">
        <v>0.162</v>
      </c>
      <c r="I2357" s="39">
        <f t="array" ref="I2357:J2357">VLOOKUP(D2357, ENERGY!I:M,{4,5},0)</f>
        <v>12942</v>
      </c>
      <c r="J2357" s="39"/>
      <c r="K2357" s="40">
        <f t="array" ref="K2357:S2357">VLOOKUP(D2357, 'HUMAN RESOURCES'!D:V,{11,12,13,14,15,16,17,18,19},0)</f>
        <v>25</v>
      </c>
      <c r="L2357" s="40">
        <v>27.0</v>
      </c>
      <c r="M2357" s="40">
        <v>77.0</v>
      </c>
      <c r="N2357" s="41">
        <v>71.0</v>
      </c>
      <c r="O2357" s="42">
        <v>0.342</v>
      </c>
      <c r="P2357" s="42">
        <v>0.606</v>
      </c>
      <c r="Q2357" s="42">
        <v>0.052</v>
      </c>
      <c r="R2357" s="40">
        <v>1.2780869E7</v>
      </c>
      <c r="S2357" s="42">
        <v>0.608</v>
      </c>
      <c r="T2357" s="43">
        <f t="array" ref="T2357:U2357">VLOOKUP(D2357, TOURISM!D:H,{4,5},0)</f>
        <v>438000000</v>
      </c>
      <c r="U2357" s="43">
        <v>4.65E8</v>
      </c>
      <c r="V2357" s="38" t="str">
        <f t="array" ref="V2357:AA2357">VLOOKUP(D2357, BUSINESS!D:P,{8,9,10,11,12,13},0)</f>
        <v/>
      </c>
      <c r="W2357" s="37"/>
      <c r="X2357" s="37"/>
      <c r="Y2357" s="37"/>
      <c r="Z2357" s="38">
        <v>0.027</v>
      </c>
      <c r="AA2357" s="38">
        <v>0.067</v>
      </c>
      <c r="AB2357" s="44">
        <f t="shared" si="768"/>
        <v>1914.449166</v>
      </c>
      <c r="AC2357" s="44">
        <f t="shared" ref="AC2357:AC2366" si="773">(I2357/R2357)*1000</f>
        <v>1.012607202</v>
      </c>
      <c r="AD2357" s="44"/>
      <c r="AE2357" s="44">
        <f t="shared" si="671"/>
        <v>34.26997022</v>
      </c>
      <c r="AF2357" s="44">
        <f t="shared" si="767"/>
        <v>36.38250263</v>
      </c>
      <c r="AG2357" s="45">
        <f t="shared" si="5"/>
        <v>0.3091860133</v>
      </c>
      <c r="AH2357" s="45">
        <f t="shared" si="6"/>
        <v>0.4528301887</v>
      </c>
      <c r="AI2357" s="45" t="str">
        <f t="shared" si="7"/>
        <v/>
      </c>
      <c r="AJ2357" s="45" t="str">
        <f t="shared" si="8"/>
        <v/>
      </c>
      <c r="AK2357" s="45">
        <f t="shared" si="9"/>
        <v>0.01977022899</v>
      </c>
      <c r="AL2357" s="45">
        <f t="shared" si="10"/>
        <v>-0.04765295291</v>
      </c>
      <c r="AM2357" s="45">
        <f t="shared" si="11"/>
        <v>0.09611795849</v>
      </c>
    </row>
    <row r="2358">
      <c r="A2358" s="33" t="s">
        <v>227</v>
      </c>
      <c r="B2358" s="34" t="s">
        <v>246</v>
      </c>
      <c r="C2358" s="35" t="s">
        <v>50</v>
      </c>
      <c r="D2358" s="36" t="str">
        <f t="shared" si="1"/>
        <v>The Americas/Ecuador-The Americas/2002</v>
      </c>
      <c r="E2358" s="37">
        <f t="array" ref="E2358:H2358">VLOOKUP(D2358, GDP!D:L,{6,7,8,9},0)</f>
        <v>28548945000</v>
      </c>
      <c r="F2358" s="38">
        <v>0.048</v>
      </c>
      <c r="G2358" s="37">
        <v>105.0</v>
      </c>
      <c r="H2358" s="38">
        <v>0.158</v>
      </c>
      <c r="I2358" s="39">
        <f t="array" ref="I2358:J2358">VLOOKUP(D2358, ENERGY!I:M,{4,5},0)</f>
        <v>12428</v>
      </c>
      <c r="J2358" s="39">
        <v>32636.0</v>
      </c>
      <c r="K2358" s="40">
        <f t="array" ref="K2358:S2358">VLOOKUP(D2358, 'HUMAN RESOURCES'!D:V,{11,12,13,14,15,16,17,18,19},0)</f>
        <v>25</v>
      </c>
      <c r="L2358" s="40">
        <v>26.0</v>
      </c>
      <c r="M2358" s="40">
        <v>77.0</v>
      </c>
      <c r="N2358" s="41">
        <v>71.0</v>
      </c>
      <c r="O2358" s="42">
        <v>0.338</v>
      </c>
      <c r="P2358" s="42">
        <v>0.609</v>
      </c>
      <c r="Q2358" s="42">
        <v>0.053</v>
      </c>
      <c r="R2358" s="40">
        <v>1.3030041E7</v>
      </c>
      <c r="S2358" s="42">
        <v>0.611</v>
      </c>
      <c r="T2358" s="43">
        <f t="array" ref="T2358:U2358">VLOOKUP(D2358, TOURISM!D:H,{4,5},0)</f>
        <v>449000000</v>
      </c>
      <c r="U2358" s="43">
        <v>5.07E8</v>
      </c>
      <c r="V2358" s="38" t="str">
        <f t="array" ref="V2358:AA2358">VLOOKUP(D2358, BUSINESS!D:P,{8,9,10,11,12,13},0)</f>
        <v/>
      </c>
      <c r="W2358" s="37"/>
      <c r="X2358" s="37"/>
      <c r="Y2358" s="37"/>
      <c r="Z2358" s="38">
        <v>0.043</v>
      </c>
      <c r="AA2358" s="38">
        <v>0.12</v>
      </c>
      <c r="AB2358" s="44">
        <f t="shared" si="768"/>
        <v>2191.009606</v>
      </c>
      <c r="AC2358" s="44">
        <f t="shared" si="773"/>
        <v>0.9537959244</v>
      </c>
      <c r="AD2358" s="44">
        <f t="shared" ref="AD2358:AD2366" si="774">J2358/R2358*1000</f>
        <v>2.504673623</v>
      </c>
      <c r="AE2358" s="44">
        <f t="shared" si="671"/>
        <v>34.45883248</v>
      </c>
      <c r="AF2358" s="44">
        <f t="shared" si="767"/>
        <v>38.91008478</v>
      </c>
      <c r="AG2358" s="45">
        <f t="shared" si="5"/>
        <v>0.1444595369</v>
      </c>
      <c r="AH2358" s="45">
        <f t="shared" si="6"/>
        <v>0.3636363636</v>
      </c>
      <c r="AI2358" s="45">
        <f t="shared" si="7"/>
        <v>-0.05807906336</v>
      </c>
      <c r="AJ2358" s="45" t="str">
        <f t="shared" si="8"/>
        <v/>
      </c>
      <c r="AK2358" s="45">
        <f t="shared" si="9"/>
        <v>0.01949570096</v>
      </c>
      <c r="AL2358" s="45">
        <f t="shared" si="10"/>
        <v>0.005511013228</v>
      </c>
      <c r="AM2358" s="45">
        <f t="shared" si="11"/>
        <v>0.06947246528</v>
      </c>
    </row>
    <row r="2359">
      <c r="A2359" s="33" t="s">
        <v>227</v>
      </c>
      <c r="B2359" s="34" t="s">
        <v>246</v>
      </c>
      <c r="C2359" s="35" t="s">
        <v>51</v>
      </c>
      <c r="D2359" s="36" t="str">
        <f t="shared" si="1"/>
        <v>The Americas/Ecuador-The Americas/2003</v>
      </c>
      <c r="E2359" s="37">
        <f t="array" ref="E2359:H2359">VLOOKUP(D2359, GDP!D:L,{6,7,8,9},0)</f>
        <v>32432859000</v>
      </c>
      <c r="F2359" s="38">
        <v>0.067</v>
      </c>
      <c r="G2359" s="37">
        <v>164.0</v>
      </c>
      <c r="H2359" s="38">
        <v>0.136</v>
      </c>
      <c r="I2359" s="39">
        <f t="array" ref="I2359:J2359">VLOOKUP(D2359, ENERGY!I:M,{4,5},0)</f>
        <v>12678</v>
      </c>
      <c r="J2359" s="39">
        <v>30473.0</v>
      </c>
      <c r="K2359" s="40">
        <f t="array" ref="K2359:S2359">VLOOKUP(D2359, 'HUMAN RESOURCES'!D:V,{11,12,13,14,15,16,17,18,19},0)</f>
        <v>24</v>
      </c>
      <c r="L2359" s="40">
        <v>26.0</v>
      </c>
      <c r="M2359" s="40">
        <v>77.0</v>
      </c>
      <c r="N2359" s="41">
        <v>71.0</v>
      </c>
      <c r="O2359" s="42">
        <v>0.334</v>
      </c>
      <c r="P2359" s="42">
        <v>0.612</v>
      </c>
      <c r="Q2359" s="42">
        <v>0.054</v>
      </c>
      <c r="R2359" s="40">
        <v>1.3279806E7</v>
      </c>
      <c r="S2359" s="42">
        <v>0.613</v>
      </c>
      <c r="T2359" s="43">
        <f t="array" ref="T2359:U2359">VLOOKUP(D2359, TOURISM!D:H,{4,5},0)</f>
        <v>408000000</v>
      </c>
      <c r="U2359" s="43">
        <v>5.0E8</v>
      </c>
      <c r="V2359" s="38" t="str">
        <f t="array" ref="V2359:AA2359">VLOOKUP(D2359, BUSINESS!D:P,{8,9,10,11,12,13},0)</f>
        <v/>
      </c>
      <c r="W2359" s="37">
        <v>92.0</v>
      </c>
      <c r="X2359" s="37"/>
      <c r="Y2359" s="37"/>
      <c r="Z2359" s="38">
        <v>0.045</v>
      </c>
      <c r="AA2359" s="38">
        <v>0.181</v>
      </c>
      <c r="AB2359" s="44">
        <f t="shared" si="768"/>
        <v>2442.269036</v>
      </c>
      <c r="AC2359" s="44">
        <f t="shared" si="773"/>
        <v>0.9546826211</v>
      </c>
      <c r="AD2359" s="44">
        <f t="shared" si="774"/>
        <v>2.294687136</v>
      </c>
      <c r="AE2359" s="44">
        <f t="shared" si="671"/>
        <v>30.72334039</v>
      </c>
      <c r="AF2359" s="44">
        <f t="shared" si="767"/>
        <v>37.65115243</v>
      </c>
      <c r="AG2359" s="45">
        <f t="shared" si="5"/>
        <v>0.1146774662</v>
      </c>
      <c r="AH2359" s="45">
        <f t="shared" si="6"/>
        <v>0.5619047619</v>
      </c>
      <c r="AI2359" s="45">
        <f t="shared" si="7"/>
        <v>0.0009296503972</v>
      </c>
      <c r="AJ2359" s="45">
        <f t="shared" si="8"/>
        <v>-0.08383786409</v>
      </c>
      <c r="AK2359" s="45">
        <f t="shared" si="9"/>
        <v>0.01916839709</v>
      </c>
      <c r="AL2359" s="45">
        <f t="shared" si="10"/>
        <v>-0.108404488</v>
      </c>
      <c r="AM2359" s="45">
        <f t="shared" si="11"/>
        <v>-0.03235491142</v>
      </c>
    </row>
    <row r="2360">
      <c r="A2360" s="33" t="s">
        <v>227</v>
      </c>
      <c r="B2360" s="34" t="s">
        <v>246</v>
      </c>
      <c r="C2360" s="35" t="s">
        <v>52</v>
      </c>
      <c r="D2360" s="36" t="str">
        <f t="shared" si="1"/>
        <v>The Americas/Ecuador-The Americas/2004</v>
      </c>
      <c r="E2360" s="37">
        <f t="array" ref="E2360:H2360">VLOOKUP(D2360, GDP!D:L,{6,7,8,9},0)</f>
        <v>36591661000</v>
      </c>
      <c r="F2360" s="38">
        <v>0.066</v>
      </c>
      <c r="G2360" s="37">
        <v>178.0</v>
      </c>
      <c r="H2360" s="38">
        <v>0.1</v>
      </c>
      <c r="I2360" s="39">
        <f t="array" ref="I2360:J2360">VLOOKUP(D2360, ENERGY!I:M,{4,5},0)</f>
        <v>9707.5</v>
      </c>
      <c r="J2360" s="39">
        <v>26558.5</v>
      </c>
      <c r="K2360" s="40">
        <f t="array" ref="K2360:S2360">VLOOKUP(D2360, 'HUMAN RESOURCES'!D:V,{11,12,13,14,15,16,17,18,19},0)</f>
        <v>24</v>
      </c>
      <c r="L2360" s="40">
        <v>25.0</v>
      </c>
      <c r="M2360" s="40">
        <v>77.0</v>
      </c>
      <c r="N2360" s="41">
        <v>72.0</v>
      </c>
      <c r="O2360" s="42">
        <v>0.33</v>
      </c>
      <c r="P2360" s="42">
        <v>0.615</v>
      </c>
      <c r="Q2360" s="42">
        <v>0.055</v>
      </c>
      <c r="R2360" s="40">
        <v>1.3529091E7</v>
      </c>
      <c r="S2360" s="42">
        <v>0.615</v>
      </c>
      <c r="T2360" s="43">
        <f t="array" ref="T2360:U2360">VLOOKUP(D2360, TOURISM!D:H,{4,5},0)</f>
        <v>464000000</v>
      </c>
      <c r="U2360" s="43">
        <v>5.77E8</v>
      </c>
      <c r="V2360" s="38" t="str">
        <f t="array" ref="V2360:AA2360">VLOOKUP(D2360, BUSINESS!D:P,{8,9,10,11,12,13},0)</f>
        <v/>
      </c>
      <c r="W2360" s="37">
        <v>92.0</v>
      </c>
      <c r="X2360" s="37"/>
      <c r="Y2360" s="37"/>
      <c r="Z2360" s="38">
        <v>0.048</v>
      </c>
      <c r="AA2360" s="38">
        <v>0.262</v>
      </c>
      <c r="AB2360" s="44">
        <f t="shared" si="768"/>
        <v>2704.665155</v>
      </c>
      <c r="AC2360" s="44">
        <f t="shared" si="773"/>
        <v>0.7175278812</v>
      </c>
      <c r="AD2360" s="44">
        <f t="shared" si="774"/>
        <v>1.963066107</v>
      </c>
      <c r="AE2360" s="44">
        <f t="shared" si="671"/>
        <v>34.2964653</v>
      </c>
      <c r="AF2360" s="44">
        <f t="shared" si="767"/>
        <v>42.64883724</v>
      </c>
      <c r="AG2360" s="45">
        <f t="shared" si="5"/>
        <v>0.1074394813</v>
      </c>
      <c r="AH2360" s="45">
        <f t="shared" si="6"/>
        <v>0.08536585366</v>
      </c>
      <c r="AI2360" s="45">
        <f t="shared" si="7"/>
        <v>-0.2484121264</v>
      </c>
      <c r="AJ2360" s="45">
        <f t="shared" si="8"/>
        <v>-0.1445168816</v>
      </c>
      <c r="AK2360" s="45">
        <f t="shared" si="9"/>
        <v>0.01877173507</v>
      </c>
      <c r="AL2360" s="45">
        <f t="shared" si="10"/>
        <v>0.1163000138</v>
      </c>
      <c r="AM2360" s="45">
        <f t="shared" si="11"/>
        <v>0.1327365692</v>
      </c>
    </row>
    <row r="2361">
      <c r="A2361" s="33" t="s">
        <v>227</v>
      </c>
      <c r="B2361" s="34" t="s">
        <v>246</v>
      </c>
      <c r="C2361" s="35" t="s">
        <v>53</v>
      </c>
      <c r="D2361" s="36" t="str">
        <f t="shared" si="1"/>
        <v>The Americas/Ecuador-The Americas/2005</v>
      </c>
      <c r="E2361" s="37">
        <f t="array" ref="E2361:H2361">VLOOKUP(D2361, GDP!D:L,{6,7,8,9},0)</f>
        <v>41507085000</v>
      </c>
      <c r="F2361" s="38">
        <v>0.063</v>
      </c>
      <c r="G2361" s="37">
        <v>190.0</v>
      </c>
      <c r="H2361" s="38">
        <v>0.096</v>
      </c>
      <c r="I2361" s="39">
        <f t="array" ref="I2361:J2361">VLOOKUP(D2361, ENERGY!I:M,{4,5},0)</f>
        <v>10278</v>
      </c>
      <c r="J2361" s="39">
        <v>28658.0</v>
      </c>
      <c r="K2361" s="40">
        <f t="array" ref="K2361:S2361">VLOOKUP(D2361, 'HUMAN RESOURCES'!D:V,{11,12,13,14,15,16,17,18,19},0)</f>
        <v>24</v>
      </c>
      <c r="L2361" s="40">
        <v>24.0</v>
      </c>
      <c r="M2361" s="40">
        <v>78.0</v>
      </c>
      <c r="N2361" s="41">
        <v>72.0</v>
      </c>
      <c r="O2361" s="42">
        <v>0.327</v>
      </c>
      <c r="P2361" s="42">
        <v>0.617</v>
      </c>
      <c r="Q2361" s="42">
        <v>0.056</v>
      </c>
      <c r="R2361" s="40">
        <v>1.3777131E7</v>
      </c>
      <c r="S2361" s="42">
        <v>0.617</v>
      </c>
      <c r="T2361" s="43">
        <f t="array" ref="T2361:U2361">VLOOKUP(D2361, TOURISM!D:H,{4,5},0)</f>
        <v>488000000</v>
      </c>
      <c r="U2361" s="43">
        <v>6.44E8</v>
      </c>
      <c r="V2361" s="38">
        <f t="array" ref="V2361:AA2361">VLOOKUP(D2361, BUSINESS!D:P,{8,9,10,11,12,13},0)</f>
        <v>0.353</v>
      </c>
      <c r="W2361" s="37">
        <v>69.0</v>
      </c>
      <c r="X2361" s="37"/>
      <c r="Y2361" s="37">
        <v>600.0</v>
      </c>
      <c r="Z2361" s="38">
        <v>0.06</v>
      </c>
      <c r="AA2361" s="38">
        <v>0.453</v>
      </c>
      <c r="AB2361" s="44">
        <f t="shared" si="768"/>
        <v>3012.752437</v>
      </c>
      <c r="AC2361" s="44">
        <f t="shared" si="773"/>
        <v>0.7460188917</v>
      </c>
      <c r="AD2361" s="44">
        <f t="shared" si="774"/>
        <v>2.080113777</v>
      </c>
      <c r="AE2361" s="44">
        <f t="shared" si="671"/>
        <v>35.42101763</v>
      </c>
      <c r="AF2361" s="44">
        <f t="shared" si="767"/>
        <v>46.74412982</v>
      </c>
      <c r="AG2361" s="45">
        <f t="shared" si="5"/>
        <v>0.1139095841</v>
      </c>
      <c r="AH2361" s="45">
        <f t="shared" si="6"/>
        <v>0.06741573034</v>
      </c>
      <c r="AI2361" s="45">
        <f t="shared" si="7"/>
        <v>0.0397071825</v>
      </c>
      <c r="AJ2361" s="45">
        <f t="shared" si="8"/>
        <v>0.05962492531</v>
      </c>
      <c r="AK2361" s="45">
        <f t="shared" si="9"/>
        <v>0.01833382598</v>
      </c>
      <c r="AL2361" s="45">
        <f t="shared" si="10"/>
        <v>0.03278916118</v>
      </c>
      <c r="AM2361" s="45">
        <f t="shared" si="11"/>
        <v>0.096023546</v>
      </c>
    </row>
    <row r="2362">
      <c r="A2362" s="33" t="s">
        <v>227</v>
      </c>
      <c r="B2362" s="34" t="s">
        <v>246</v>
      </c>
      <c r="C2362" s="35" t="s">
        <v>54</v>
      </c>
      <c r="D2362" s="36" t="str">
        <f t="shared" si="1"/>
        <v>The Americas/Ecuador-The Americas/2006</v>
      </c>
      <c r="E2362" s="37">
        <f t="array" ref="E2362:H2362">VLOOKUP(D2362, GDP!D:L,{6,7,8,9},0)</f>
        <v>46802044000</v>
      </c>
      <c r="F2362" s="38">
        <v>0.065</v>
      </c>
      <c r="G2362" s="37">
        <v>216.0</v>
      </c>
      <c r="H2362" s="38">
        <v>0.098</v>
      </c>
      <c r="I2362" s="39">
        <f t="array" ref="I2362:J2362">VLOOKUP(D2362, ENERGY!I:M,{4,5},0)</f>
        <v>11332</v>
      </c>
      <c r="J2362" s="39">
        <v>30759.0</v>
      </c>
      <c r="K2362" s="40">
        <f t="array" ref="K2362:S2362">VLOOKUP(D2362, 'HUMAN RESOURCES'!D:V,{11,12,13,14,15,16,17,18,19},0)</f>
        <v>23</v>
      </c>
      <c r="L2362" s="40">
        <v>23.0</v>
      </c>
      <c r="M2362" s="40">
        <v>78.0</v>
      </c>
      <c r="N2362" s="41">
        <v>72.0</v>
      </c>
      <c r="O2362" s="42">
        <v>0.323</v>
      </c>
      <c r="P2362" s="42">
        <v>0.62</v>
      </c>
      <c r="Q2362" s="42">
        <v>0.057</v>
      </c>
      <c r="R2362" s="40">
        <v>1.4023503E7</v>
      </c>
      <c r="S2362" s="42">
        <v>0.619</v>
      </c>
      <c r="T2362" s="43">
        <f t="array" ref="T2362:U2362">VLOOKUP(D2362, TOURISM!D:H,{4,5},0)</f>
        <v>492000000</v>
      </c>
      <c r="U2362" s="43">
        <v>7.06E8</v>
      </c>
      <c r="V2362" s="38">
        <f t="array" ref="V2362:AA2362">VLOOKUP(D2362, BUSINESS!D:P,{8,9,10,11,12,13},0)</f>
        <v>0.353</v>
      </c>
      <c r="W2362" s="37">
        <v>65.0</v>
      </c>
      <c r="X2362" s="37"/>
      <c r="Y2362" s="37">
        <v>600.0</v>
      </c>
      <c r="Z2362" s="38">
        <v>0.072</v>
      </c>
      <c r="AA2362" s="38">
        <v>0.605</v>
      </c>
      <c r="AB2362" s="44">
        <f t="shared" si="768"/>
        <v>3337.400363</v>
      </c>
      <c r="AC2362" s="44">
        <f t="shared" si="773"/>
        <v>0.8080719917</v>
      </c>
      <c r="AD2362" s="44">
        <f t="shared" si="774"/>
        <v>2.193389198</v>
      </c>
      <c r="AE2362" s="44">
        <f t="shared" si="671"/>
        <v>35.08395869</v>
      </c>
      <c r="AF2362" s="44">
        <f t="shared" si="767"/>
        <v>50.34405455</v>
      </c>
      <c r="AG2362" s="45">
        <f t="shared" si="5"/>
        <v>0.1077579165</v>
      </c>
      <c r="AH2362" s="45">
        <f t="shared" si="6"/>
        <v>0.1368421053</v>
      </c>
      <c r="AI2362" s="45">
        <f t="shared" si="7"/>
        <v>0.08317899273</v>
      </c>
      <c r="AJ2362" s="45">
        <f t="shared" si="8"/>
        <v>0.05445635831</v>
      </c>
      <c r="AK2362" s="45">
        <f t="shared" si="9"/>
        <v>0.01788267819</v>
      </c>
      <c r="AL2362" s="45">
        <f t="shared" si="10"/>
        <v>-0.009515789081</v>
      </c>
      <c r="AM2362" s="45">
        <f t="shared" si="11"/>
        <v>0.07701340775</v>
      </c>
    </row>
    <row r="2363">
      <c r="A2363" s="33" t="s">
        <v>227</v>
      </c>
      <c r="B2363" s="34" t="s">
        <v>246</v>
      </c>
      <c r="C2363" s="35" t="s">
        <v>55</v>
      </c>
      <c r="D2363" s="36" t="str">
        <f t="shared" si="1"/>
        <v>The Americas/Ecuador-The Americas/2007</v>
      </c>
      <c r="E2363" s="37">
        <f t="array" ref="E2363:H2363">VLOOKUP(D2363, GDP!D:L,{6,7,8,9},0)</f>
        <v>51007777000</v>
      </c>
      <c r="F2363" s="38">
        <v>0.067</v>
      </c>
      <c r="G2363" s="37">
        <v>241.0</v>
      </c>
      <c r="H2363" s="38">
        <v>0.098</v>
      </c>
      <c r="I2363" s="39">
        <f t="array" ref="I2363:J2363">VLOOKUP(D2363, ENERGY!I:M,{4,5},0)</f>
        <v>11048</v>
      </c>
      <c r="J2363" s="39">
        <v>29908.0</v>
      </c>
      <c r="K2363" s="40">
        <f t="array" ref="K2363:S2363">VLOOKUP(D2363, 'HUMAN RESOURCES'!D:V,{11,12,13,14,15,16,17,18,19},0)</f>
        <v>23</v>
      </c>
      <c r="L2363" s="40">
        <v>23.0</v>
      </c>
      <c r="M2363" s="40">
        <v>78.0</v>
      </c>
      <c r="N2363" s="41">
        <v>72.0</v>
      </c>
      <c r="O2363" s="42">
        <v>0.32</v>
      </c>
      <c r="P2363" s="42">
        <v>0.622</v>
      </c>
      <c r="Q2363" s="42">
        <v>0.058</v>
      </c>
      <c r="R2363" s="40">
        <v>1.4268397E7</v>
      </c>
      <c r="S2363" s="42">
        <v>0.621</v>
      </c>
      <c r="T2363" s="43">
        <f t="array" ref="T2363:U2363">VLOOKUP(D2363, TOURISM!D:H,{4,5},0)</f>
        <v>626000000</v>
      </c>
      <c r="U2363" s="43">
        <v>7.33E8</v>
      </c>
      <c r="V2363" s="38">
        <f t="array" ref="V2363:AA2363">VLOOKUP(D2363, BUSINESS!D:P,{8,9,10,11,12,13},0)</f>
        <v>0.353</v>
      </c>
      <c r="W2363" s="37">
        <v>65.0</v>
      </c>
      <c r="X2363" s="37"/>
      <c r="Y2363" s="37">
        <v>600.0</v>
      </c>
      <c r="Z2363" s="38">
        <v>0.108</v>
      </c>
      <c r="AA2363" s="38">
        <v>0.697</v>
      </c>
      <c r="AB2363" s="44">
        <f t="shared" si="768"/>
        <v>3574.877893</v>
      </c>
      <c r="AC2363" s="44">
        <f t="shared" si="773"/>
        <v>0.7742986125</v>
      </c>
      <c r="AD2363" s="44">
        <f t="shared" si="774"/>
        <v>2.096100914</v>
      </c>
      <c r="AE2363" s="44">
        <f t="shared" si="671"/>
        <v>43.87318351</v>
      </c>
      <c r="AF2363" s="44">
        <f t="shared" si="767"/>
        <v>51.37227398</v>
      </c>
      <c r="AG2363" s="45">
        <f t="shared" si="5"/>
        <v>0.07115644038</v>
      </c>
      <c r="AH2363" s="45">
        <f t="shared" si="6"/>
        <v>0.1157407407</v>
      </c>
      <c r="AI2363" s="45">
        <f t="shared" si="7"/>
        <v>-0.04179501274</v>
      </c>
      <c r="AJ2363" s="45">
        <f t="shared" si="8"/>
        <v>-0.04435523058</v>
      </c>
      <c r="AK2363" s="45">
        <f t="shared" si="9"/>
        <v>0.01746311175</v>
      </c>
      <c r="AL2363" s="45">
        <f t="shared" si="10"/>
        <v>0.2505197573</v>
      </c>
      <c r="AM2363" s="45">
        <f t="shared" si="11"/>
        <v>0.02042385033</v>
      </c>
    </row>
    <row r="2364">
      <c r="A2364" s="33" t="s">
        <v>227</v>
      </c>
      <c r="B2364" s="34" t="s">
        <v>246</v>
      </c>
      <c r="C2364" s="35" t="s">
        <v>56</v>
      </c>
      <c r="D2364" s="36" t="str">
        <f t="shared" si="1"/>
        <v>The Americas/Ecuador-The Americas/2008</v>
      </c>
      <c r="E2364" s="37">
        <f t="array" ref="E2364:H2364">VLOOKUP(D2364, GDP!D:L,{6,7,8,9},0)</f>
        <v>61762635000</v>
      </c>
      <c r="F2364" s="38">
        <v>0.063</v>
      </c>
      <c r="G2364" s="37">
        <v>268.0</v>
      </c>
      <c r="H2364" s="38">
        <v>0.098</v>
      </c>
      <c r="I2364" s="39">
        <f t="array" ref="I2364:J2364">VLOOKUP(D2364, ENERGY!I:M,{4,5},0)</f>
        <v>9177</v>
      </c>
      <c r="J2364" s="39">
        <v>24690.0</v>
      </c>
      <c r="K2364" s="40">
        <f t="array" ref="K2364:S2364">VLOOKUP(D2364, 'HUMAN RESOURCES'!D:V,{11,12,13,14,15,16,17,18,19},0)</f>
        <v>22</v>
      </c>
      <c r="L2364" s="40">
        <v>22.0</v>
      </c>
      <c r="M2364" s="40">
        <v>78.0</v>
      </c>
      <c r="N2364" s="41">
        <v>72.0</v>
      </c>
      <c r="O2364" s="42">
        <v>0.316</v>
      </c>
      <c r="P2364" s="42">
        <v>0.624</v>
      </c>
      <c r="Q2364" s="42">
        <v>0.059</v>
      </c>
      <c r="R2364" s="40">
        <v>1.4512402E7</v>
      </c>
      <c r="S2364" s="42">
        <v>0.623</v>
      </c>
      <c r="T2364" s="43">
        <f t="array" ref="T2364:U2364">VLOOKUP(D2364, TOURISM!D:H,{4,5},0)</f>
        <v>745000000</v>
      </c>
      <c r="U2364" s="43">
        <v>7.9E8</v>
      </c>
      <c r="V2364" s="38">
        <f t="array" ref="V2364:AA2364">VLOOKUP(D2364, BUSINESS!D:P,{8,9,10,11,12,13},0)</f>
        <v>0.349</v>
      </c>
      <c r="W2364" s="37">
        <v>65.0</v>
      </c>
      <c r="X2364" s="37"/>
      <c r="Y2364" s="37">
        <v>600.0</v>
      </c>
      <c r="Z2364" s="38">
        <v>0.188</v>
      </c>
      <c r="AA2364" s="38">
        <v>0.805</v>
      </c>
      <c r="AB2364" s="44">
        <f t="shared" si="768"/>
        <v>4255.851995</v>
      </c>
      <c r="AC2364" s="44">
        <f t="shared" si="773"/>
        <v>0.6323556914</v>
      </c>
      <c r="AD2364" s="44">
        <f t="shared" si="774"/>
        <v>1.701303478</v>
      </c>
      <c r="AE2364" s="44">
        <f t="shared" si="671"/>
        <v>51.33540264</v>
      </c>
      <c r="AF2364" s="44">
        <f t="shared" si="767"/>
        <v>54.43619878</v>
      </c>
      <c r="AG2364" s="45">
        <f t="shared" si="5"/>
        <v>0.1904887726</v>
      </c>
      <c r="AH2364" s="45">
        <f t="shared" si="6"/>
        <v>0.112033195</v>
      </c>
      <c r="AI2364" s="45">
        <f t="shared" si="7"/>
        <v>-0.1833180621</v>
      </c>
      <c r="AJ2364" s="45">
        <f t="shared" si="8"/>
        <v>-0.1883484872</v>
      </c>
      <c r="AK2364" s="45">
        <f t="shared" si="9"/>
        <v>0.0171010801</v>
      </c>
      <c r="AL2364" s="45">
        <f t="shared" si="10"/>
        <v>0.1700861103</v>
      </c>
      <c r="AM2364" s="45">
        <f t="shared" si="11"/>
        <v>0.05964160343</v>
      </c>
    </row>
    <row r="2365">
      <c r="A2365" s="33" t="s">
        <v>227</v>
      </c>
      <c r="B2365" s="34" t="s">
        <v>246</v>
      </c>
      <c r="C2365" s="35" t="s">
        <v>57</v>
      </c>
      <c r="D2365" s="36" t="str">
        <f t="shared" si="1"/>
        <v>The Americas/Ecuador-The Americas/2009</v>
      </c>
      <c r="E2365" s="37">
        <f t="array" ref="E2365:H2365">VLOOKUP(D2365, GDP!D:L,{6,7,8,9},0)</f>
        <v>62519686000</v>
      </c>
      <c r="F2365" s="38">
        <v>0.071</v>
      </c>
      <c r="G2365" s="37">
        <v>302.0</v>
      </c>
      <c r="H2365" s="38">
        <v>0.098</v>
      </c>
      <c r="I2365" s="39">
        <f t="array" ref="I2365:J2365">VLOOKUP(D2365, ENERGY!I:M,{4,5},0)</f>
        <v>8763.5</v>
      </c>
      <c r="J2365" s="39">
        <v>23732.5</v>
      </c>
      <c r="K2365" s="40">
        <f t="array" ref="K2365:S2365">VLOOKUP(D2365, 'HUMAN RESOURCES'!D:V,{11,12,13,14,15,16,17,18,19},0)</f>
        <v>22</v>
      </c>
      <c r="L2365" s="40">
        <v>22.0</v>
      </c>
      <c r="M2365" s="40">
        <v>78.0</v>
      </c>
      <c r="N2365" s="41">
        <v>73.0</v>
      </c>
      <c r="O2365" s="42">
        <v>0.313</v>
      </c>
      <c r="P2365" s="42">
        <v>0.627</v>
      </c>
      <c r="Q2365" s="42">
        <v>0.061</v>
      </c>
      <c r="R2365" s="40">
        <v>1.4756424E7</v>
      </c>
      <c r="S2365" s="42">
        <v>0.625</v>
      </c>
      <c r="T2365" s="43">
        <f t="array" ref="T2365:U2365">VLOOKUP(D2365, TOURISM!D:H,{4,5},0)</f>
        <v>674000000</v>
      </c>
      <c r="U2365" s="43">
        <v>8.06E8</v>
      </c>
      <c r="V2365" s="38">
        <f t="array" ref="V2365:AA2365">VLOOKUP(D2365, BUSINESS!D:P,{8,9,10,11,12,13},0)</f>
        <v>0.349</v>
      </c>
      <c r="W2365" s="37">
        <v>64.0</v>
      </c>
      <c r="X2365" s="37"/>
      <c r="Y2365" s="37">
        <v>600.0</v>
      </c>
      <c r="Z2365" s="38">
        <v>0.246</v>
      </c>
      <c r="AA2365" s="38">
        <v>0.897</v>
      </c>
      <c r="AB2365" s="44">
        <f t="shared" si="768"/>
        <v>4236.777555</v>
      </c>
      <c r="AC2365" s="44">
        <f t="shared" si="773"/>
        <v>0.5938769447</v>
      </c>
      <c r="AD2365" s="44">
        <f t="shared" si="774"/>
        <v>1.608282603</v>
      </c>
      <c r="AE2365" s="44">
        <f t="shared" si="671"/>
        <v>45.67502262</v>
      </c>
      <c r="AF2365" s="44">
        <f t="shared" si="767"/>
        <v>54.62027928</v>
      </c>
      <c r="AG2365" s="45">
        <f t="shared" si="5"/>
        <v>-0.004481932039</v>
      </c>
      <c r="AH2365" s="45">
        <f t="shared" si="6"/>
        <v>0.1268656716</v>
      </c>
      <c r="AI2365" s="45">
        <f t="shared" si="7"/>
        <v>-0.06084984633</v>
      </c>
      <c r="AJ2365" s="45">
        <f t="shared" si="8"/>
        <v>-0.05467623885</v>
      </c>
      <c r="AK2365" s="45">
        <f t="shared" si="9"/>
        <v>0.01681472164</v>
      </c>
      <c r="AL2365" s="45">
        <f t="shared" si="10"/>
        <v>-0.1102626985</v>
      </c>
      <c r="AM2365" s="45">
        <f t="shared" si="11"/>
        <v>0.003381582545</v>
      </c>
    </row>
    <row r="2366">
      <c r="A2366" s="33" t="s">
        <v>227</v>
      </c>
      <c r="B2366" s="34" t="s">
        <v>246</v>
      </c>
      <c r="C2366" s="35" t="s">
        <v>58</v>
      </c>
      <c r="D2366" s="36" t="str">
        <f t="shared" si="1"/>
        <v>The Americas/Ecuador-The Americas/2010</v>
      </c>
      <c r="E2366" s="37">
        <f t="array" ref="E2366:H2366">VLOOKUP(D2366, GDP!D:L,{6,7,8,9},0)</f>
        <v>67513698000</v>
      </c>
      <c r="F2366" s="38">
        <v>0.072</v>
      </c>
      <c r="G2366" s="37">
        <v>335.0</v>
      </c>
      <c r="H2366" s="38">
        <v>0.098</v>
      </c>
      <c r="I2366" s="39">
        <f t="array" ref="I2366:J2366">VLOOKUP(D2366, ENERGY!I:M,{4,5},0)</f>
        <v>10255</v>
      </c>
      <c r="J2366" s="39">
        <v>29688.0</v>
      </c>
      <c r="K2366" s="40">
        <f t="array" ref="K2366:S2366">VLOOKUP(D2366, 'HUMAN RESOURCES'!D:V,{11,12,13,14,15,16,17,18,19},0)</f>
        <v>22</v>
      </c>
      <c r="L2366" s="40">
        <v>21.0</v>
      </c>
      <c r="M2366" s="40">
        <v>79.0</v>
      </c>
      <c r="N2366" s="41">
        <v>73.0</v>
      </c>
      <c r="O2366" s="42">
        <v>0.31</v>
      </c>
      <c r="P2366" s="42">
        <v>0.629</v>
      </c>
      <c r="Q2366" s="42">
        <v>0.062</v>
      </c>
      <c r="R2366" s="40">
        <v>1.5001072E7</v>
      </c>
      <c r="S2366" s="42">
        <v>0.627</v>
      </c>
      <c r="T2366" s="43">
        <f t="array" ref="T2366:U2366">VLOOKUP(D2366, TOURISM!D:H,{4,5},0)</f>
        <v>786000000</v>
      </c>
      <c r="U2366" s="43">
        <v>8.63E8</v>
      </c>
      <c r="V2366" s="38">
        <f t="array" ref="V2366:AA2366">VLOOKUP(D2366, BUSINESS!D:P,{8,9,10,11,12,13},0)</f>
        <v>0.353</v>
      </c>
      <c r="W2366" s="37">
        <v>56.0</v>
      </c>
      <c r="X2366" s="37"/>
      <c r="Y2366" s="37">
        <v>654.0</v>
      </c>
      <c r="Z2366" s="38">
        <v>0.29</v>
      </c>
      <c r="AA2366" s="38">
        <v>0.985</v>
      </c>
      <c r="AB2366" s="44">
        <f t="shared" si="768"/>
        <v>4500.591558</v>
      </c>
      <c r="AC2366" s="44">
        <f t="shared" si="773"/>
        <v>0.6836178108</v>
      </c>
      <c r="AD2366" s="44">
        <f t="shared" si="774"/>
        <v>1.979058563</v>
      </c>
      <c r="AE2366" s="44">
        <f t="shared" si="671"/>
        <v>52.39625541</v>
      </c>
      <c r="AF2366" s="44">
        <f t="shared" si="767"/>
        <v>57.52922191</v>
      </c>
      <c r="AG2366" s="45">
        <f t="shared" si="5"/>
        <v>0.06226760762</v>
      </c>
      <c r="AH2366" s="45">
        <f t="shared" si="6"/>
        <v>0.1092715232</v>
      </c>
      <c r="AI2366" s="45">
        <f t="shared" si="7"/>
        <v>0.1511102037</v>
      </c>
      <c r="AJ2366" s="45">
        <f t="shared" si="8"/>
        <v>0.2305415477</v>
      </c>
      <c r="AK2366" s="45">
        <f t="shared" si="9"/>
        <v>0.01657908447</v>
      </c>
      <c r="AL2366" s="45">
        <f t="shared" si="10"/>
        <v>0.1471533545</v>
      </c>
      <c r="AM2366" s="45">
        <f t="shared" si="11"/>
        <v>0.05325755697</v>
      </c>
    </row>
    <row r="2367">
      <c r="A2367" s="33" t="s">
        <v>227</v>
      </c>
      <c r="B2367" s="34" t="s">
        <v>246</v>
      </c>
      <c r="C2367" s="35" t="s">
        <v>59</v>
      </c>
      <c r="D2367" s="36" t="str">
        <f t="shared" si="1"/>
        <v>The Americas/Ecuador-The Americas/2011</v>
      </c>
      <c r="E2367" s="37">
        <f t="array" ref="E2367:H2367">VLOOKUP(D2367, GDP!D:L,{6,7,8,9},0)</f>
        <v>76769729000</v>
      </c>
      <c r="F2367" s="38">
        <v>0.069</v>
      </c>
      <c r="G2367" s="37">
        <v>362.0</v>
      </c>
      <c r="H2367" s="38">
        <v>0.098</v>
      </c>
      <c r="I2367" s="39" t="str">
        <f t="array" ref="I2367:J2367">VLOOKUP(D2367, ENERGY!I:M,{4,5},0)</f>
        <v/>
      </c>
      <c r="J2367" s="39"/>
      <c r="K2367" s="40">
        <f t="array" ref="K2367:S2367">VLOOKUP(D2367, 'HUMAN RESOURCES'!D:V,{11,12,13,14,15,16,17,18,19},0)</f>
        <v>21</v>
      </c>
      <c r="L2367" s="40">
        <v>20.0</v>
      </c>
      <c r="M2367" s="40">
        <v>79.0</v>
      </c>
      <c r="N2367" s="41">
        <v>73.0</v>
      </c>
      <c r="O2367" s="42">
        <v>0.306</v>
      </c>
      <c r="P2367" s="42">
        <v>0.631</v>
      </c>
      <c r="Q2367" s="42">
        <v>0.063</v>
      </c>
      <c r="R2367" s="40">
        <v>1.5246481E7</v>
      </c>
      <c r="S2367" s="42">
        <v>0.629</v>
      </c>
      <c r="T2367" s="43">
        <f t="array" ref="T2367:U2367">VLOOKUP(D2367, TOURISM!D:H,{4,5},0)</f>
        <v>849000000</v>
      </c>
      <c r="U2367" s="43">
        <v>9.17E8</v>
      </c>
      <c r="V2367" s="38">
        <f t="array" ref="V2367:AA2367">VLOOKUP(D2367, BUSINESS!D:P,{8,9,10,11,12,13},0)</f>
        <v>0.353</v>
      </c>
      <c r="W2367" s="37">
        <v>56.0</v>
      </c>
      <c r="X2367" s="37"/>
      <c r="Y2367" s="37">
        <v>654.0</v>
      </c>
      <c r="Z2367" s="38">
        <v>0.314</v>
      </c>
      <c r="AA2367" s="38">
        <v>1.006</v>
      </c>
      <c r="AB2367" s="44">
        <f t="shared" si="768"/>
        <v>5035.242493</v>
      </c>
      <c r="AC2367" s="44"/>
      <c r="AD2367" s="44"/>
      <c r="AE2367" s="44">
        <f t="shared" si="671"/>
        <v>55.68498069</v>
      </c>
      <c r="AF2367" s="44">
        <f t="shared" si="767"/>
        <v>60.14502625</v>
      </c>
      <c r="AG2367" s="45">
        <f t="shared" si="5"/>
        <v>0.1187957024</v>
      </c>
      <c r="AH2367" s="45">
        <f t="shared" si="6"/>
        <v>0.08059701493</v>
      </c>
      <c r="AI2367" s="45" t="str">
        <f t="shared" si="7"/>
        <v/>
      </c>
      <c r="AJ2367" s="45" t="str">
        <f t="shared" si="8"/>
        <v/>
      </c>
      <c r="AK2367" s="45">
        <f t="shared" si="9"/>
        <v>0.01635943085</v>
      </c>
      <c r="AL2367" s="45">
        <f t="shared" si="10"/>
        <v>0.06276641803</v>
      </c>
      <c r="AM2367" s="45">
        <f t="shared" si="11"/>
        <v>0.04546914166</v>
      </c>
    </row>
    <row r="2368">
      <c r="A2368" s="33" t="s">
        <v>227</v>
      </c>
      <c r="B2368" s="34" t="s">
        <v>246</v>
      </c>
      <c r="C2368" s="35" t="s">
        <v>60</v>
      </c>
      <c r="D2368" s="36" t="str">
        <f t="shared" si="1"/>
        <v>The Americas/Ecuador-The Americas/2012</v>
      </c>
      <c r="E2368" s="37">
        <f t="array" ref="E2368:H2368">VLOOKUP(D2368, GDP!D:L,{6,7,8,9},0)</f>
        <v>84039856000</v>
      </c>
      <c r="F2368" s="38">
        <v>0.064</v>
      </c>
      <c r="G2368" s="37">
        <v>361.0</v>
      </c>
      <c r="H2368" s="38">
        <v>0.098</v>
      </c>
      <c r="I2368" s="39" t="str">
        <f t="array" ref="I2368:J2368">VLOOKUP(D2368, ENERGY!I:M,{4,5},0)</f>
        <v/>
      </c>
      <c r="J2368" s="39"/>
      <c r="K2368" s="40">
        <f t="array" ref="K2368:S2368">VLOOKUP(D2368, 'HUMAN RESOURCES'!D:V,{11,12,13,14,15,16,17,18,19},0)</f>
        <v>21</v>
      </c>
      <c r="L2368" s="40">
        <v>20.0</v>
      </c>
      <c r="M2368" s="40">
        <v>79.0</v>
      </c>
      <c r="N2368" s="41">
        <v>73.0</v>
      </c>
      <c r="O2368" s="42">
        <v>0.303</v>
      </c>
      <c r="P2368" s="42">
        <v>0.633</v>
      </c>
      <c r="Q2368" s="42">
        <v>0.064</v>
      </c>
      <c r="R2368" s="40">
        <v>1.5492264E7</v>
      </c>
      <c r="S2368" s="42">
        <v>0.631</v>
      </c>
      <c r="T2368" s="43">
        <f t="array" ref="T2368:U2368">VLOOKUP(D2368, TOURISM!D:H,{4,5},0)</f>
        <v>1039000000</v>
      </c>
      <c r="U2368" s="43">
        <v>9.44E8</v>
      </c>
      <c r="V2368" s="38">
        <f t="array" ref="V2368:AA2368">VLOOKUP(D2368, BUSINESS!D:P,{8,9,10,11,12,13},0)</f>
        <v>0.346</v>
      </c>
      <c r="W2368" s="37">
        <v>56.0</v>
      </c>
      <c r="X2368" s="37">
        <v>134.0</v>
      </c>
      <c r="Y2368" s="37">
        <v>654.0</v>
      </c>
      <c r="Z2368" s="38">
        <v>0.351</v>
      </c>
      <c r="AA2368" s="38">
        <v>1.062</v>
      </c>
      <c r="AB2368" s="44">
        <f t="shared" si="768"/>
        <v>5424.633611</v>
      </c>
      <c r="AC2368" s="44"/>
      <c r="AD2368" s="44"/>
      <c r="AE2368" s="44">
        <f t="shared" si="671"/>
        <v>67.06573035</v>
      </c>
      <c r="AF2368" s="44">
        <f t="shared" si="767"/>
        <v>60.93363759</v>
      </c>
      <c r="AG2368" s="45">
        <f t="shared" si="5"/>
        <v>0.077333141</v>
      </c>
      <c r="AH2368" s="45">
        <f t="shared" si="6"/>
        <v>-0.002762430939</v>
      </c>
      <c r="AI2368" s="45" t="str">
        <f t="shared" si="7"/>
        <v/>
      </c>
      <c r="AJ2368" s="45" t="str">
        <f t="shared" si="8"/>
        <v/>
      </c>
      <c r="AK2368" s="45">
        <f t="shared" si="9"/>
        <v>0.01612063794</v>
      </c>
      <c r="AL2368" s="45">
        <f t="shared" si="10"/>
        <v>0.2043773658</v>
      </c>
      <c r="AM2368" s="45">
        <f t="shared" si="11"/>
        <v>0.01311182961</v>
      </c>
    </row>
    <row r="2369">
      <c r="A2369" s="33" t="s">
        <v>227</v>
      </c>
      <c r="B2369" s="34" t="s">
        <v>247</v>
      </c>
      <c r="C2369" s="35" t="s">
        <v>48</v>
      </c>
      <c r="D2369" s="36" t="str">
        <f t="shared" si="1"/>
        <v>The Americas/El Salvador-The Americas/2000</v>
      </c>
      <c r="E2369" s="37">
        <f t="array" ref="E2369:H2369">VLOOKUP(D2369, GDP!D:L,{6,7,8,9},0)</f>
        <v>13134100000</v>
      </c>
      <c r="F2369" s="38">
        <v>0.081</v>
      </c>
      <c r="G2369" s="37">
        <v>179.0</v>
      </c>
      <c r="H2369" s="38">
        <v>0.14</v>
      </c>
      <c r="I2369" s="39" t="str">
        <f t="array" ref="I2369:J2369">VLOOKUP(D2369, ENERGY!I:M,{4,5},0)</f>
        <v/>
      </c>
      <c r="J2369" s="39"/>
      <c r="K2369" s="40">
        <f t="array" ref="K2369:S2369">VLOOKUP(D2369, 'HUMAN RESOURCES'!D:V,{11,12,13,14,15,16,17,18,19},0)</f>
        <v>25</v>
      </c>
      <c r="L2369" s="40">
        <v>27.0</v>
      </c>
      <c r="M2369" s="40">
        <v>74.0</v>
      </c>
      <c r="N2369" s="41">
        <v>65.0</v>
      </c>
      <c r="O2369" s="42">
        <v>0.383</v>
      </c>
      <c r="P2369" s="42">
        <v>0.562</v>
      </c>
      <c r="Q2369" s="42">
        <v>0.055</v>
      </c>
      <c r="R2369" s="40">
        <v>5958794.0</v>
      </c>
      <c r="S2369" s="42">
        <v>0.589</v>
      </c>
      <c r="T2369" s="43">
        <f t="array" ref="T2369:U2369">VLOOKUP(D2369, TOURISM!D:H,{4,5},0)</f>
        <v>437000000</v>
      </c>
      <c r="U2369" s="43">
        <v>2.19E8</v>
      </c>
      <c r="V2369" s="38" t="str">
        <f t="array" ref="V2369:AA2369">VLOOKUP(D2369, BUSINESS!D:P,{8,9,10,11,12,13},0)</f>
        <v/>
      </c>
      <c r="W2369" s="37"/>
      <c r="X2369" s="37"/>
      <c r="Y2369" s="37"/>
      <c r="Z2369" s="38">
        <v>0.012</v>
      </c>
      <c r="AA2369" s="38">
        <v>0.125</v>
      </c>
      <c r="AB2369" s="44">
        <f t="shared" si="768"/>
        <v>2204.154062</v>
      </c>
      <c r="AC2369" s="44"/>
      <c r="AD2369" s="44"/>
      <c r="AE2369" s="44">
        <f t="shared" si="671"/>
        <v>73.33698732</v>
      </c>
      <c r="AF2369" s="44">
        <f t="shared" si="767"/>
        <v>36.75240325</v>
      </c>
      <c r="AG2369" s="45" t="str">
        <f t="shared" si="5"/>
        <v/>
      </c>
      <c r="AH2369" s="45" t="str">
        <f t="shared" si="6"/>
        <v/>
      </c>
      <c r="AI2369" s="45" t="str">
        <f t="shared" si="7"/>
        <v/>
      </c>
      <c r="AJ2369" s="45" t="str">
        <f t="shared" si="8"/>
        <v/>
      </c>
      <c r="AK2369" s="45" t="str">
        <f t="shared" si="9"/>
        <v/>
      </c>
      <c r="AL2369" s="45" t="str">
        <f t="shared" si="10"/>
        <v/>
      </c>
      <c r="AM2369" s="45" t="str">
        <f t="shared" si="11"/>
        <v/>
      </c>
    </row>
    <row r="2370">
      <c r="A2370" s="33" t="s">
        <v>227</v>
      </c>
      <c r="B2370" s="34" t="s">
        <v>247</v>
      </c>
      <c r="C2370" s="35" t="s">
        <v>49</v>
      </c>
      <c r="D2370" s="36" t="str">
        <f t="shared" si="1"/>
        <v>The Americas/El Salvador-The Americas/2001</v>
      </c>
      <c r="E2370" s="37">
        <f t="array" ref="E2370:H2370">VLOOKUP(D2370, GDP!D:L,{6,7,8,9},0)</f>
        <v>13812700000</v>
      </c>
      <c r="F2370" s="38">
        <v>0.08</v>
      </c>
      <c r="G2370" s="37">
        <v>184.0</v>
      </c>
      <c r="H2370" s="38">
        <v>0.14</v>
      </c>
      <c r="I2370" s="39">
        <f t="array" ref="I2370:J2370">VLOOKUP(D2370, ENERGY!I:M,{4,5},0)</f>
        <v>4319</v>
      </c>
      <c r="J2370" s="39"/>
      <c r="K2370" s="40">
        <f t="array" ref="K2370:S2370">VLOOKUP(D2370, 'HUMAN RESOURCES'!D:V,{11,12,13,14,15,16,17,18,19},0)</f>
        <v>24</v>
      </c>
      <c r="L2370" s="40">
        <v>25.0</v>
      </c>
      <c r="M2370" s="40">
        <v>75.0</v>
      </c>
      <c r="N2370" s="41">
        <v>65.0</v>
      </c>
      <c r="O2370" s="42">
        <v>0.379</v>
      </c>
      <c r="P2370" s="42">
        <v>0.564</v>
      </c>
      <c r="Q2370" s="42">
        <v>0.057</v>
      </c>
      <c r="R2370" s="40">
        <v>5985299.0</v>
      </c>
      <c r="S2370" s="42">
        <v>0.595</v>
      </c>
      <c r="T2370" s="43">
        <f t="array" ref="T2370:U2370">VLOOKUP(D2370, TOURISM!D:H,{4,5},0)</f>
        <v>452000000</v>
      </c>
      <c r="U2370" s="43">
        <v>2.47E8</v>
      </c>
      <c r="V2370" s="38" t="str">
        <f t="array" ref="V2370:AA2370">VLOOKUP(D2370, BUSINESS!D:P,{8,9,10,11,12,13},0)</f>
        <v/>
      </c>
      <c r="W2370" s="37"/>
      <c r="X2370" s="37"/>
      <c r="Y2370" s="37"/>
      <c r="Z2370" s="38">
        <v>0.015</v>
      </c>
      <c r="AA2370" s="38">
        <v>0.143</v>
      </c>
      <c r="AB2370" s="44">
        <f t="shared" si="768"/>
        <v>2307.77109</v>
      </c>
      <c r="AC2370" s="44">
        <f t="shared" ref="AC2370:AC2379" si="775">(I2370/R2370)*1000</f>
        <v>0.721601377</v>
      </c>
      <c r="AD2370" s="44"/>
      <c r="AE2370" s="44">
        <f t="shared" si="671"/>
        <v>75.51836592</v>
      </c>
      <c r="AF2370" s="44">
        <f t="shared" si="767"/>
        <v>41.2677796</v>
      </c>
      <c r="AG2370" s="45">
        <f t="shared" si="5"/>
        <v>0.04700988475</v>
      </c>
      <c r="AH2370" s="45">
        <f t="shared" si="6"/>
        <v>0.02793296089</v>
      </c>
      <c r="AI2370" s="45" t="str">
        <f t="shared" si="7"/>
        <v/>
      </c>
      <c r="AJ2370" s="45" t="str">
        <f t="shared" si="8"/>
        <v/>
      </c>
      <c r="AK2370" s="45">
        <f t="shared" si="9"/>
        <v>0.004448047709</v>
      </c>
      <c r="AL2370" s="45">
        <f t="shared" si="10"/>
        <v>0.02974458973</v>
      </c>
      <c r="AM2370" s="45">
        <f t="shared" si="11"/>
        <v>0.1228593493</v>
      </c>
    </row>
    <row r="2371">
      <c r="A2371" s="33" t="s">
        <v>227</v>
      </c>
      <c r="B2371" s="34" t="s">
        <v>247</v>
      </c>
      <c r="C2371" s="35" t="s">
        <v>50</v>
      </c>
      <c r="D2371" s="36" t="str">
        <f t="shared" si="1"/>
        <v>The Americas/El Salvador-The Americas/2002</v>
      </c>
      <c r="E2371" s="37">
        <f t="array" ref="E2371:H2371">VLOOKUP(D2371, GDP!D:L,{6,7,8,9},0)</f>
        <v>14306700000</v>
      </c>
      <c r="F2371" s="38">
        <v>0.077</v>
      </c>
      <c r="G2371" s="37">
        <v>184.0</v>
      </c>
      <c r="H2371" s="38">
        <v>0.14</v>
      </c>
      <c r="I2371" s="39">
        <f t="array" ref="I2371:J2371">VLOOKUP(D2371, ENERGY!I:M,{4,5},0)</f>
        <v>4210</v>
      </c>
      <c r="J2371" s="39">
        <v>6249.0</v>
      </c>
      <c r="K2371" s="40">
        <f t="array" ref="K2371:S2371">VLOOKUP(D2371, 'HUMAN RESOURCES'!D:V,{11,12,13,14,15,16,17,18,19},0)</f>
        <v>23</v>
      </c>
      <c r="L2371" s="40">
        <v>24.0</v>
      </c>
      <c r="M2371" s="40">
        <v>75.0</v>
      </c>
      <c r="N2371" s="41">
        <v>65.0</v>
      </c>
      <c r="O2371" s="42">
        <v>0.374</v>
      </c>
      <c r="P2371" s="42">
        <v>0.568</v>
      </c>
      <c r="Q2371" s="42">
        <v>0.058</v>
      </c>
      <c r="R2371" s="40">
        <v>6008308.0</v>
      </c>
      <c r="S2371" s="42">
        <v>0.6</v>
      </c>
      <c r="T2371" s="43">
        <f t="array" ref="T2371:U2371">VLOOKUP(D2371, TOURISM!D:H,{4,5},0)</f>
        <v>521000000</v>
      </c>
      <c r="U2371" s="43">
        <v>2.66E8</v>
      </c>
      <c r="V2371" s="38" t="str">
        <f t="array" ref="V2371:AA2371">VLOOKUP(D2371, BUSINESS!D:P,{8,9,10,11,12,13},0)</f>
        <v/>
      </c>
      <c r="W2371" s="37"/>
      <c r="X2371" s="37"/>
      <c r="Y2371" s="37"/>
      <c r="Z2371" s="38">
        <v>0.019</v>
      </c>
      <c r="AA2371" s="38">
        <v>0.148</v>
      </c>
      <c r="AB2371" s="44">
        <f t="shared" si="768"/>
        <v>2381.152897</v>
      </c>
      <c r="AC2371" s="44">
        <f t="shared" si="775"/>
        <v>0.7006964357</v>
      </c>
      <c r="AD2371" s="44">
        <f t="shared" ref="AD2371:AD2379" si="776">J2371/R2371*1000</f>
        <v>1.040059864</v>
      </c>
      <c r="AE2371" s="44">
        <f t="shared" si="671"/>
        <v>86.71326437</v>
      </c>
      <c r="AF2371" s="44">
        <f t="shared" si="767"/>
        <v>44.27203133</v>
      </c>
      <c r="AG2371" s="45">
        <f t="shared" si="5"/>
        <v>0.03179769726</v>
      </c>
      <c r="AH2371" s="45">
        <f t="shared" si="6"/>
        <v>0</v>
      </c>
      <c r="AI2371" s="45">
        <f t="shared" si="7"/>
        <v>-0.02897020706</v>
      </c>
      <c r="AJ2371" s="45" t="str">
        <f t="shared" si="8"/>
        <v/>
      </c>
      <c r="AK2371" s="45">
        <f t="shared" si="9"/>
        <v>0.003844252392</v>
      </c>
      <c r="AL2371" s="45">
        <f t="shared" si="10"/>
        <v>0.14824074</v>
      </c>
      <c r="AM2371" s="45">
        <f t="shared" si="11"/>
        <v>0.07279896693</v>
      </c>
    </row>
    <row r="2372">
      <c r="A2372" s="33" t="s">
        <v>227</v>
      </c>
      <c r="B2372" s="34" t="s">
        <v>247</v>
      </c>
      <c r="C2372" s="35" t="s">
        <v>51</v>
      </c>
      <c r="D2372" s="36" t="str">
        <f t="shared" si="1"/>
        <v>The Americas/El Salvador-The Americas/2003</v>
      </c>
      <c r="E2372" s="37">
        <f t="array" ref="E2372:H2372">VLOOKUP(D2372, GDP!D:L,{6,7,8,9},0)</f>
        <v>15046700000</v>
      </c>
      <c r="F2372" s="38">
        <v>0.073</v>
      </c>
      <c r="G2372" s="37">
        <v>182.0</v>
      </c>
      <c r="H2372" s="38">
        <v>0.14</v>
      </c>
      <c r="I2372" s="39">
        <f t="array" ref="I2372:J2372">VLOOKUP(D2372, ENERGY!I:M,{4,5},0)</f>
        <v>4214</v>
      </c>
      <c r="J2372" s="39">
        <v>6476.0</v>
      </c>
      <c r="K2372" s="40">
        <f t="array" ref="K2372:S2372">VLOOKUP(D2372, 'HUMAN RESOURCES'!D:V,{11,12,13,14,15,16,17,18,19},0)</f>
        <v>22</v>
      </c>
      <c r="L2372" s="40">
        <v>23.0</v>
      </c>
      <c r="M2372" s="40">
        <v>75.0</v>
      </c>
      <c r="N2372" s="41">
        <v>66.0</v>
      </c>
      <c r="O2372" s="42">
        <v>0.369</v>
      </c>
      <c r="P2372" s="42">
        <v>0.572</v>
      </c>
      <c r="Q2372" s="42">
        <v>0.059</v>
      </c>
      <c r="R2372" s="40">
        <v>6029366.0</v>
      </c>
      <c r="S2372" s="42">
        <v>0.606</v>
      </c>
      <c r="T2372" s="43">
        <f t="array" ref="T2372:U2372">VLOOKUP(D2372, TOURISM!D:H,{4,5},0)</f>
        <v>664000000</v>
      </c>
      <c r="U2372" s="43">
        <v>3.11E8</v>
      </c>
      <c r="V2372" s="38" t="str">
        <f t="array" ref="V2372:AA2372">VLOOKUP(D2372, BUSINESS!D:P,{8,9,10,11,12,13},0)</f>
        <v/>
      </c>
      <c r="W2372" s="37">
        <v>115.0</v>
      </c>
      <c r="X2372" s="37"/>
      <c r="Y2372" s="37"/>
      <c r="Z2372" s="38">
        <v>0.025</v>
      </c>
      <c r="AA2372" s="38">
        <v>0.191</v>
      </c>
      <c r="AB2372" s="44">
        <f t="shared" si="768"/>
        <v>2495.569186</v>
      </c>
      <c r="AC2372" s="44">
        <f t="shared" si="775"/>
        <v>0.698912622</v>
      </c>
      <c r="AD2372" s="44">
        <f t="shared" si="776"/>
        <v>1.074076445</v>
      </c>
      <c r="AE2372" s="44">
        <f t="shared" si="671"/>
        <v>110.1276652</v>
      </c>
      <c r="AF2372" s="44">
        <f t="shared" si="767"/>
        <v>51.58087932</v>
      </c>
      <c r="AG2372" s="45">
        <f t="shared" si="5"/>
        <v>0.04805079467</v>
      </c>
      <c r="AH2372" s="45">
        <f t="shared" si="6"/>
        <v>-0.01086956522</v>
      </c>
      <c r="AI2372" s="45">
        <f t="shared" si="7"/>
        <v>-0.002545772445</v>
      </c>
      <c r="AJ2372" s="45">
        <f t="shared" si="8"/>
        <v>0.03270636873</v>
      </c>
      <c r="AK2372" s="45">
        <f t="shared" si="9"/>
        <v>0.003504813668</v>
      </c>
      <c r="AL2372" s="45">
        <f t="shared" si="10"/>
        <v>0.270020982</v>
      </c>
      <c r="AM2372" s="45">
        <f t="shared" si="11"/>
        <v>0.1650895107</v>
      </c>
    </row>
    <row r="2373">
      <c r="A2373" s="33" t="s">
        <v>227</v>
      </c>
      <c r="B2373" s="34" t="s">
        <v>247</v>
      </c>
      <c r="C2373" s="35" t="s">
        <v>52</v>
      </c>
      <c r="D2373" s="36" t="str">
        <f t="shared" si="1"/>
        <v>The Americas/El Salvador-The Americas/2004</v>
      </c>
      <c r="E2373" s="37">
        <f t="array" ref="E2373:H2373">VLOOKUP(D2373, GDP!D:L,{6,7,8,9},0)</f>
        <v>15798300000</v>
      </c>
      <c r="F2373" s="38">
        <v>0.073</v>
      </c>
      <c r="G2373" s="37">
        <v>191.0</v>
      </c>
      <c r="H2373" s="38">
        <v>0.14</v>
      </c>
      <c r="I2373" s="39">
        <f t="array" ref="I2373:J2373">VLOOKUP(D2373, ENERGY!I:M,{4,5},0)</f>
        <v>4325</v>
      </c>
      <c r="J2373" s="39">
        <v>6247.0</v>
      </c>
      <c r="K2373" s="40">
        <f t="array" ref="K2373:S2373">VLOOKUP(D2373, 'HUMAN RESOURCES'!D:V,{11,12,13,14,15,16,17,18,19},0)</f>
        <v>21</v>
      </c>
      <c r="L2373" s="40">
        <v>21.0</v>
      </c>
      <c r="M2373" s="40">
        <v>75.0</v>
      </c>
      <c r="N2373" s="41">
        <v>66.0</v>
      </c>
      <c r="O2373" s="42">
        <v>0.363</v>
      </c>
      <c r="P2373" s="42">
        <v>0.576</v>
      </c>
      <c r="Q2373" s="42">
        <v>0.061</v>
      </c>
      <c r="R2373" s="40">
        <v>6050297.0</v>
      </c>
      <c r="S2373" s="42">
        <v>0.611</v>
      </c>
      <c r="T2373" s="43">
        <f t="array" ref="T2373:U2373">VLOOKUP(D2373, TOURISM!D:H,{4,5},0)</f>
        <v>748000000</v>
      </c>
      <c r="U2373" s="43">
        <v>3.73E8</v>
      </c>
      <c r="V2373" s="38" t="str">
        <f t="array" ref="V2373:AA2373">VLOOKUP(D2373, BUSINESS!D:P,{8,9,10,11,12,13},0)</f>
        <v/>
      </c>
      <c r="W2373" s="37">
        <v>115.0</v>
      </c>
      <c r="X2373" s="37"/>
      <c r="Y2373" s="37"/>
      <c r="Z2373" s="38">
        <v>0.032</v>
      </c>
      <c r="AA2373" s="38">
        <v>0.303</v>
      </c>
      <c r="AB2373" s="44">
        <f t="shared" si="768"/>
        <v>2611.161072</v>
      </c>
      <c r="AC2373" s="44">
        <f t="shared" si="775"/>
        <v>0.7148409409</v>
      </c>
      <c r="AD2373" s="44">
        <f t="shared" si="776"/>
        <v>1.032511297</v>
      </c>
      <c r="AE2373" s="44">
        <f t="shared" si="671"/>
        <v>123.6302945</v>
      </c>
      <c r="AF2373" s="44">
        <f t="shared" si="767"/>
        <v>61.64986611</v>
      </c>
      <c r="AG2373" s="45">
        <f t="shared" si="5"/>
        <v>0.0463188465</v>
      </c>
      <c r="AH2373" s="45">
        <f t="shared" si="6"/>
        <v>0.04945054945</v>
      </c>
      <c r="AI2373" s="45">
        <f t="shared" si="7"/>
        <v>0.0227901434</v>
      </c>
      <c r="AJ2373" s="45">
        <f t="shared" si="8"/>
        <v>-0.03869850123</v>
      </c>
      <c r="AK2373" s="45">
        <f t="shared" si="9"/>
        <v>0.003471509276</v>
      </c>
      <c r="AL2373" s="45">
        <f t="shared" si="10"/>
        <v>0.122608877</v>
      </c>
      <c r="AM2373" s="45">
        <f t="shared" si="11"/>
        <v>0.1952077384</v>
      </c>
    </row>
    <row r="2374">
      <c r="A2374" s="33" t="s">
        <v>227</v>
      </c>
      <c r="B2374" s="34" t="s">
        <v>247</v>
      </c>
      <c r="C2374" s="35" t="s">
        <v>53</v>
      </c>
      <c r="D2374" s="36" t="str">
        <f t="shared" si="1"/>
        <v>The Americas/El Salvador-The Americas/2005</v>
      </c>
      <c r="E2374" s="37">
        <f t="array" ref="E2374:H2374">VLOOKUP(D2374, GDP!D:L,{6,7,8,9},0)</f>
        <v>17093800000</v>
      </c>
      <c r="F2374" s="38">
        <v>0.072</v>
      </c>
      <c r="G2374" s="37">
        <v>202.0</v>
      </c>
      <c r="H2374" s="38">
        <v>0.14</v>
      </c>
      <c r="I2374" s="39">
        <f t="array" ref="I2374:J2374">VLOOKUP(D2374, ENERGY!I:M,{4,5},0)</f>
        <v>4382</v>
      </c>
      <c r="J2374" s="39">
        <v>6366.0</v>
      </c>
      <c r="K2374" s="40">
        <f t="array" ref="K2374:S2374">VLOOKUP(D2374, 'HUMAN RESOURCES'!D:V,{11,12,13,14,15,16,17,18,19},0)</f>
        <v>21</v>
      </c>
      <c r="L2374" s="40">
        <v>20.0</v>
      </c>
      <c r="M2374" s="40">
        <v>75.0</v>
      </c>
      <c r="N2374" s="41">
        <v>66.0</v>
      </c>
      <c r="O2374" s="42">
        <v>0.357</v>
      </c>
      <c r="P2374" s="42">
        <v>0.581</v>
      </c>
      <c r="Q2374" s="42">
        <v>0.062</v>
      </c>
      <c r="R2374" s="40">
        <v>6072538.0</v>
      </c>
      <c r="S2374" s="42">
        <v>0.616</v>
      </c>
      <c r="T2374" s="43">
        <f t="array" ref="T2374:U2374">VLOOKUP(D2374, TOURISM!D:H,{4,5},0)</f>
        <v>656000000</v>
      </c>
      <c r="U2374" s="43">
        <v>2.88E8</v>
      </c>
      <c r="V2374" s="38">
        <f t="array" ref="V2374:AA2374">VLOOKUP(D2374, BUSINESS!D:P,{8,9,10,11,12,13},0)</f>
        <v>0.347</v>
      </c>
      <c r="W2374" s="37">
        <v>40.0</v>
      </c>
      <c r="X2374" s="37"/>
      <c r="Y2374" s="37">
        <v>320.0</v>
      </c>
      <c r="Z2374" s="38">
        <v>0.042</v>
      </c>
      <c r="AA2374" s="38">
        <v>0.397</v>
      </c>
      <c r="AB2374" s="44">
        <f t="shared" si="768"/>
        <v>2814.93504</v>
      </c>
      <c r="AC2374" s="44">
        <f t="shared" si="775"/>
        <v>0.7216093172</v>
      </c>
      <c r="AD2374" s="44">
        <f t="shared" si="776"/>
        <v>1.048326087</v>
      </c>
      <c r="AE2374" s="44">
        <f t="shared" si="671"/>
        <v>108.0273191</v>
      </c>
      <c r="AF2374" s="44">
        <f t="shared" si="767"/>
        <v>47.42662788</v>
      </c>
      <c r="AG2374" s="45">
        <f t="shared" si="5"/>
        <v>0.07803960108</v>
      </c>
      <c r="AH2374" s="45">
        <f t="shared" si="6"/>
        <v>0.05759162304</v>
      </c>
      <c r="AI2374" s="45">
        <f t="shared" si="7"/>
        <v>0.009468366977</v>
      </c>
      <c r="AJ2374" s="45">
        <f t="shared" si="8"/>
        <v>0.01531682079</v>
      </c>
      <c r="AK2374" s="45">
        <f t="shared" si="9"/>
        <v>0.003676017888</v>
      </c>
      <c r="AL2374" s="45">
        <f t="shared" si="10"/>
        <v>-0.1262067321</v>
      </c>
      <c r="AM2374" s="45">
        <f t="shared" si="11"/>
        <v>-0.2307099615</v>
      </c>
    </row>
    <row r="2375">
      <c r="A2375" s="33" t="s">
        <v>227</v>
      </c>
      <c r="B2375" s="34" t="s">
        <v>247</v>
      </c>
      <c r="C2375" s="35" t="s">
        <v>54</v>
      </c>
      <c r="D2375" s="36" t="str">
        <f t="shared" si="1"/>
        <v>The Americas/El Salvador-The Americas/2006</v>
      </c>
      <c r="E2375" s="37">
        <f t="array" ref="E2375:H2375">VLOOKUP(D2375, GDP!D:L,{6,7,8,9},0)</f>
        <v>18550700000</v>
      </c>
      <c r="F2375" s="38">
        <v>0.067</v>
      </c>
      <c r="G2375" s="37">
        <v>203.0</v>
      </c>
      <c r="H2375" s="38">
        <v>0.14</v>
      </c>
      <c r="I2375" s="39">
        <f t="array" ref="I2375:J2375">VLOOKUP(D2375, ENERGY!I:M,{4,5},0)</f>
        <v>4479</v>
      </c>
      <c r="J2375" s="39">
        <v>6898.0</v>
      </c>
      <c r="K2375" s="40">
        <f t="array" ref="K2375:S2375">VLOOKUP(D2375, 'HUMAN RESOURCES'!D:V,{11,12,13,14,15,16,17,18,19},0)</f>
        <v>21</v>
      </c>
      <c r="L2375" s="40">
        <v>19.0</v>
      </c>
      <c r="M2375" s="40">
        <v>76.0</v>
      </c>
      <c r="N2375" s="41">
        <v>66.0</v>
      </c>
      <c r="O2375" s="42">
        <v>0.35</v>
      </c>
      <c r="P2375" s="42">
        <v>0.586</v>
      </c>
      <c r="Q2375" s="42">
        <v>0.064</v>
      </c>
      <c r="R2375" s="40">
        <v>6096692.0</v>
      </c>
      <c r="S2375" s="42">
        <v>0.622</v>
      </c>
      <c r="T2375" s="43">
        <f t="array" ref="T2375:U2375">VLOOKUP(D2375, TOURISM!D:H,{4,5},0)</f>
        <v>686000000</v>
      </c>
      <c r="U2375" s="43">
        <v>3.07E8</v>
      </c>
      <c r="V2375" s="38">
        <f t="array" ref="V2375:AA2375">VLOOKUP(D2375, BUSINESS!D:P,{8,9,10,11,12,13},0)</f>
        <v>0.347</v>
      </c>
      <c r="W2375" s="37">
        <v>26.0</v>
      </c>
      <c r="X2375" s="37"/>
      <c r="Y2375" s="37">
        <v>320.0</v>
      </c>
      <c r="Z2375" s="38">
        <v>0.055</v>
      </c>
      <c r="AA2375" s="38">
        <v>0.632</v>
      </c>
      <c r="AB2375" s="44">
        <f t="shared" si="768"/>
        <v>3042.748428</v>
      </c>
      <c r="AC2375" s="44">
        <f t="shared" si="775"/>
        <v>0.734660698</v>
      </c>
      <c r="AD2375" s="44">
        <f t="shared" si="776"/>
        <v>1.131433243</v>
      </c>
      <c r="AE2375" s="44">
        <f t="shared" si="671"/>
        <v>112.5200355</v>
      </c>
      <c r="AF2375" s="44">
        <f t="shared" si="767"/>
        <v>50.35517622</v>
      </c>
      <c r="AG2375" s="45">
        <f t="shared" si="5"/>
        <v>0.0809302469</v>
      </c>
      <c r="AH2375" s="45">
        <f t="shared" si="6"/>
        <v>0.00495049505</v>
      </c>
      <c r="AI2375" s="45">
        <f t="shared" si="7"/>
        <v>0.01808649144</v>
      </c>
      <c r="AJ2375" s="45">
        <f t="shared" si="8"/>
        <v>0.07927605427</v>
      </c>
      <c r="AK2375" s="45">
        <f t="shared" si="9"/>
        <v>0.003977579062</v>
      </c>
      <c r="AL2375" s="45">
        <f t="shared" si="10"/>
        <v>0.04158870589</v>
      </c>
      <c r="AM2375" s="45">
        <f t="shared" si="11"/>
        <v>0.06174903151</v>
      </c>
    </row>
    <row r="2376">
      <c r="A2376" s="33" t="s">
        <v>227</v>
      </c>
      <c r="B2376" s="34" t="s">
        <v>247</v>
      </c>
      <c r="C2376" s="35" t="s">
        <v>55</v>
      </c>
      <c r="D2376" s="36" t="str">
        <f t="shared" si="1"/>
        <v>The Americas/El Salvador-The Americas/2007</v>
      </c>
      <c r="E2376" s="37">
        <f t="array" ref="E2376:H2376">VLOOKUP(D2376, GDP!D:L,{6,7,8,9},0)</f>
        <v>20104900000</v>
      </c>
      <c r="F2376" s="38">
        <v>0.063</v>
      </c>
      <c r="G2376" s="37">
        <v>207.0</v>
      </c>
      <c r="H2376" s="38">
        <v>0.14</v>
      </c>
      <c r="I2376" s="39">
        <f t="array" ref="I2376:J2376">VLOOKUP(D2376, ENERGY!I:M,{4,5},0)</f>
        <v>4509</v>
      </c>
      <c r="J2376" s="39">
        <v>6454.0</v>
      </c>
      <c r="K2376" s="40">
        <f t="array" ref="K2376:S2376">VLOOKUP(D2376, 'HUMAN RESOURCES'!D:V,{11,12,13,14,15,16,17,18,19},0)</f>
        <v>21</v>
      </c>
      <c r="L2376" s="40">
        <v>18.0</v>
      </c>
      <c r="M2376" s="40">
        <v>76.0</v>
      </c>
      <c r="N2376" s="41">
        <v>66.0</v>
      </c>
      <c r="O2376" s="42">
        <v>0.343</v>
      </c>
      <c r="P2376" s="42">
        <v>0.592</v>
      </c>
      <c r="Q2376" s="42">
        <v>0.065</v>
      </c>
      <c r="R2376" s="40">
        <v>6122952.0</v>
      </c>
      <c r="S2376" s="42">
        <v>0.627</v>
      </c>
      <c r="T2376" s="43">
        <f t="array" ref="T2376:U2376">VLOOKUP(D2376, TOURISM!D:H,{4,5},0)</f>
        <v>793000000</v>
      </c>
      <c r="U2376" s="43">
        <v>3.63E8</v>
      </c>
      <c r="V2376" s="38">
        <f t="array" ref="V2376:AA2376">VLOOKUP(D2376, BUSINESS!D:P,{8,9,10,11,12,13},0)</f>
        <v>0.347</v>
      </c>
      <c r="W2376" s="37">
        <v>22.0</v>
      </c>
      <c r="X2376" s="37"/>
      <c r="Y2376" s="37">
        <v>320.0</v>
      </c>
      <c r="Z2376" s="38">
        <v>0.061</v>
      </c>
      <c r="AA2376" s="38">
        <v>1.002</v>
      </c>
      <c r="AB2376" s="44">
        <f t="shared" si="768"/>
        <v>3283.530558</v>
      </c>
      <c r="AC2376" s="44">
        <f t="shared" si="775"/>
        <v>0.7364094966</v>
      </c>
      <c r="AD2376" s="44">
        <f t="shared" si="776"/>
        <v>1.054066731</v>
      </c>
      <c r="AE2376" s="44">
        <f t="shared" si="671"/>
        <v>129.5126926</v>
      </c>
      <c r="AF2376" s="44">
        <f t="shared" si="767"/>
        <v>59.28512913</v>
      </c>
      <c r="AG2376" s="45">
        <f t="shared" si="5"/>
        <v>0.07913310482</v>
      </c>
      <c r="AH2376" s="45">
        <f t="shared" si="6"/>
        <v>0.0197044335</v>
      </c>
      <c r="AI2376" s="45">
        <f t="shared" si="7"/>
        <v>0.002380416749</v>
      </c>
      <c r="AJ2376" s="45">
        <f t="shared" si="8"/>
        <v>-0.06837921026</v>
      </c>
      <c r="AK2376" s="45">
        <f t="shared" si="9"/>
        <v>0.004307253835</v>
      </c>
      <c r="AL2376" s="45">
        <f t="shared" si="10"/>
        <v>0.1510189456</v>
      </c>
      <c r="AM2376" s="45">
        <f t="shared" si="11"/>
        <v>0.1773393241</v>
      </c>
    </row>
    <row r="2377">
      <c r="A2377" s="33" t="s">
        <v>227</v>
      </c>
      <c r="B2377" s="34" t="s">
        <v>247</v>
      </c>
      <c r="C2377" s="35" t="s">
        <v>56</v>
      </c>
      <c r="D2377" s="36" t="str">
        <f t="shared" si="1"/>
        <v>The Americas/El Salvador-The Americas/2008</v>
      </c>
      <c r="E2377" s="37">
        <f t="array" ref="E2377:H2377">VLOOKUP(D2377, GDP!D:L,{6,7,8,9},0)</f>
        <v>21431000000</v>
      </c>
      <c r="F2377" s="38">
        <v>0.062</v>
      </c>
      <c r="G2377" s="37">
        <v>216.0</v>
      </c>
      <c r="H2377" s="38">
        <v>0.14</v>
      </c>
      <c r="I2377" s="39">
        <f t="array" ref="I2377:J2377">VLOOKUP(D2377, ENERGY!I:M,{4,5},0)</f>
        <v>4232</v>
      </c>
      <c r="J2377" s="39">
        <v>6040.0</v>
      </c>
      <c r="K2377" s="40">
        <f t="array" ref="K2377:S2377">VLOOKUP(D2377, 'HUMAN RESOURCES'!D:V,{11,12,13,14,15,16,17,18,19},0)</f>
        <v>21</v>
      </c>
      <c r="L2377" s="40">
        <v>17.0</v>
      </c>
      <c r="M2377" s="40">
        <v>76.0</v>
      </c>
      <c r="N2377" s="41">
        <v>67.0</v>
      </c>
      <c r="O2377" s="42">
        <v>0.336</v>
      </c>
      <c r="P2377" s="42">
        <v>0.598</v>
      </c>
      <c r="Q2377" s="42">
        <v>0.066</v>
      </c>
      <c r="R2377" s="40">
        <v>6151776.0</v>
      </c>
      <c r="S2377" s="42">
        <v>0.633</v>
      </c>
      <c r="T2377" s="43">
        <f t="array" ref="T2377:U2377">VLOOKUP(D2377, TOURISM!D:H,{4,5},0)</f>
        <v>711000000</v>
      </c>
      <c r="U2377" s="43">
        <v>3.26E8</v>
      </c>
      <c r="V2377" s="38">
        <f t="array" ref="V2377:AA2377">VLOOKUP(D2377, BUSINESS!D:P,{8,9,10,11,12,13},0)</f>
        <v>0.347</v>
      </c>
      <c r="W2377" s="37">
        <v>17.0</v>
      </c>
      <c r="X2377" s="37"/>
      <c r="Y2377" s="37">
        <v>320.0</v>
      </c>
      <c r="Z2377" s="38">
        <v>0.101</v>
      </c>
      <c r="AA2377" s="38">
        <v>1.13</v>
      </c>
      <c r="AB2377" s="44">
        <f t="shared" si="768"/>
        <v>3483.70942</v>
      </c>
      <c r="AC2377" s="44">
        <f t="shared" si="775"/>
        <v>0.6879314201</v>
      </c>
      <c r="AD2377" s="44">
        <f t="shared" si="776"/>
        <v>0.9818302877</v>
      </c>
      <c r="AE2377" s="44">
        <f t="shared" si="671"/>
        <v>115.5763799</v>
      </c>
      <c r="AF2377" s="44">
        <f t="shared" si="767"/>
        <v>52.99282679</v>
      </c>
      <c r="AG2377" s="45">
        <f t="shared" si="5"/>
        <v>0.06096451908</v>
      </c>
      <c r="AH2377" s="45">
        <f t="shared" si="6"/>
        <v>0.04347826087</v>
      </c>
      <c r="AI2377" s="45">
        <f t="shared" si="7"/>
        <v>-0.06583032496</v>
      </c>
      <c r="AJ2377" s="45">
        <f t="shared" si="8"/>
        <v>-0.06853118627</v>
      </c>
      <c r="AK2377" s="45">
        <f t="shared" si="9"/>
        <v>0.004707533229</v>
      </c>
      <c r="AL2377" s="45">
        <f t="shared" si="10"/>
        <v>-0.1076057674</v>
      </c>
      <c r="AM2377" s="45">
        <f t="shared" si="11"/>
        <v>-0.1061362679</v>
      </c>
    </row>
    <row r="2378">
      <c r="A2378" s="33" t="s">
        <v>227</v>
      </c>
      <c r="B2378" s="34" t="s">
        <v>247</v>
      </c>
      <c r="C2378" s="35" t="s">
        <v>57</v>
      </c>
      <c r="D2378" s="36" t="str">
        <f t="shared" si="1"/>
        <v>The Americas/El Salvador-The Americas/2009</v>
      </c>
      <c r="E2378" s="37">
        <f t="array" ref="E2378:H2378">VLOOKUP(D2378, GDP!D:L,{6,7,8,9},0)</f>
        <v>20661000000</v>
      </c>
      <c r="F2378" s="38">
        <v>0.068</v>
      </c>
      <c r="G2378" s="37">
        <v>228.0</v>
      </c>
      <c r="H2378" s="38">
        <v>0.14</v>
      </c>
      <c r="I2378" s="39">
        <f t="array" ref="I2378:J2378">VLOOKUP(D2378, ENERGY!I:M,{4,5},0)</f>
        <v>4193</v>
      </c>
      <c r="J2378" s="39">
        <v>6148.0</v>
      </c>
      <c r="K2378" s="40">
        <f t="array" ref="K2378:S2378">VLOOKUP(D2378, 'HUMAN RESOURCES'!D:V,{11,12,13,14,15,16,17,18,19},0)</f>
        <v>21</v>
      </c>
      <c r="L2378" s="40">
        <v>16.0</v>
      </c>
      <c r="M2378" s="40">
        <v>76.0</v>
      </c>
      <c r="N2378" s="41">
        <v>67.0</v>
      </c>
      <c r="O2378" s="42">
        <v>0.328</v>
      </c>
      <c r="P2378" s="42">
        <v>0.604</v>
      </c>
      <c r="Q2378" s="42">
        <v>0.068</v>
      </c>
      <c r="R2378" s="40">
        <v>6183484.0</v>
      </c>
      <c r="S2378" s="42">
        <v>0.638</v>
      </c>
      <c r="T2378" s="43">
        <f t="array" ref="T2378:U2378">VLOOKUP(D2378, TOURISM!D:H,{4,5},0)</f>
        <v>549000000</v>
      </c>
      <c r="U2378" s="43">
        <v>2.53E8</v>
      </c>
      <c r="V2378" s="38">
        <f t="array" ref="V2378:AA2378">VLOOKUP(D2378, BUSINESS!D:P,{8,9,10,11,12,13},0)</f>
        <v>0.348</v>
      </c>
      <c r="W2378" s="37">
        <v>17.0</v>
      </c>
      <c r="X2378" s="37"/>
      <c r="Y2378" s="37">
        <v>320.0</v>
      </c>
      <c r="Z2378" s="38">
        <v>0.121</v>
      </c>
      <c r="AA2378" s="38">
        <v>1.224</v>
      </c>
      <c r="AB2378" s="44">
        <f t="shared" si="768"/>
        <v>3341.320201</v>
      </c>
      <c r="AC2378" s="44">
        <f t="shared" si="775"/>
        <v>0.6780966847</v>
      </c>
      <c r="AD2378" s="44">
        <f t="shared" si="776"/>
        <v>0.9942614875</v>
      </c>
      <c r="AE2378" s="44">
        <f t="shared" si="671"/>
        <v>88.78489861</v>
      </c>
      <c r="AF2378" s="44">
        <f t="shared" si="767"/>
        <v>40.91544508</v>
      </c>
      <c r="AG2378" s="45">
        <f t="shared" si="5"/>
        <v>-0.04087287485</v>
      </c>
      <c r="AH2378" s="45">
        <f t="shared" si="6"/>
        <v>0.05555555556</v>
      </c>
      <c r="AI2378" s="45">
        <f t="shared" si="7"/>
        <v>-0.01429609869</v>
      </c>
      <c r="AJ2378" s="45">
        <f t="shared" si="8"/>
        <v>0.01266125112</v>
      </c>
      <c r="AK2378" s="45">
        <f t="shared" si="9"/>
        <v>0.005154283901</v>
      </c>
      <c r="AL2378" s="45">
        <f t="shared" si="10"/>
        <v>-0.2318075831</v>
      </c>
      <c r="AM2378" s="45">
        <f t="shared" si="11"/>
        <v>-0.2279059722</v>
      </c>
    </row>
    <row r="2379">
      <c r="A2379" s="33" t="s">
        <v>227</v>
      </c>
      <c r="B2379" s="34" t="s">
        <v>247</v>
      </c>
      <c r="C2379" s="35" t="s">
        <v>58</v>
      </c>
      <c r="D2379" s="36" t="str">
        <f t="shared" si="1"/>
        <v>The Americas/El Salvador-The Americas/2010</v>
      </c>
      <c r="E2379" s="37">
        <f t="array" ref="E2379:H2379">VLOOKUP(D2379, GDP!D:L,{6,7,8,9},0)</f>
        <v>21418300000</v>
      </c>
      <c r="F2379" s="38">
        <v>0.069</v>
      </c>
      <c r="G2379" s="37">
        <v>238.0</v>
      </c>
      <c r="H2379" s="38">
        <v>0.14</v>
      </c>
      <c r="I2379" s="39">
        <f t="array" ref="I2379:J2379">VLOOKUP(D2379, ENERGY!I:M,{4,5},0)</f>
        <v>4735</v>
      </c>
      <c r="J2379" s="39">
        <v>6846.0</v>
      </c>
      <c r="K2379" s="40">
        <f t="array" ref="K2379:S2379">VLOOKUP(D2379, 'HUMAN RESOURCES'!D:V,{11,12,13,14,15,16,17,18,19},0)</f>
        <v>20</v>
      </c>
      <c r="L2379" s="40">
        <v>15.0</v>
      </c>
      <c r="M2379" s="40">
        <v>76.0</v>
      </c>
      <c r="N2379" s="41">
        <v>67.0</v>
      </c>
      <c r="O2379" s="42">
        <v>0.321</v>
      </c>
      <c r="P2379" s="42">
        <v>0.61</v>
      </c>
      <c r="Q2379" s="42">
        <v>0.069</v>
      </c>
      <c r="R2379" s="40">
        <v>6218195.0</v>
      </c>
      <c r="S2379" s="42">
        <v>0.643</v>
      </c>
      <c r="T2379" s="43">
        <f t="array" ref="T2379:U2379">VLOOKUP(D2379, TOURISM!D:H,{4,5},0)</f>
        <v>646000000</v>
      </c>
      <c r="U2379" s="43">
        <v>2.8E8</v>
      </c>
      <c r="V2379" s="38">
        <f t="array" ref="V2379:AA2379">VLOOKUP(D2379, BUSINESS!D:P,{8,9,10,11,12,13},0)</f>
        <v>0.348</v>
      </c>
      <c r="W2379" s="37">
        <v>17.0</v>
      </c>
      <c r="X2379" s="37"/>
      <c r="Y2379" s="37">
        <v>320.0</v>
      </c>
      <c r="Z2379" s="38">
        <v>0.159</v>
      </c>
      <c r="AA2379" s="38">
        <v>1.238</v>
      </c>
      <c r="AB2379" s="44">
        <f t="shared" si="768"/>
        <v>3444.456148</v>
      </c>
      <c r="AC2379" s="44">
        <f t="shared" si="775"/>
        <v>0.7614749939</v>
      </c>
      <c r="AD2379" s="44">
        <f t="shared" si="776"/>
        <v>1.100962578</v>
      </c>
      <c r="AE2379" s="44">
        <f t="shared" si="671"/>
        <v>103.8886687</v>
      </c>
      <c r="AF2379" s="44">
        <f t="shared" si="767"/>
        <v>45.02914431</v>
      </c>
      <c r="AG2379" s="45">
        <f t="shared" si="5"/>
        <v>0.03086682555</v>
      </c>
      <c r="AH2379" s="45">
        <f t="shared" si="6"/>
        <v>0.04385964912</v>
      </c>
      <c r="AI2379" s="45">
        <f t="shared" si="7"/>
        <v>0.122959323</v>
      </c>
      <c r="AJ2379" s="45">
        <f t="shared" si="8"/>
        <v>0.1073169304</v>
      </c>
      <c r="AK2379" s="45">
        <f t="shared" si="9"/>
        <v>0.005613502032</v>
      </c>
      <c r="AL2379" s="45">
        <f t="shared" si="10"/>
        <v>0.1701164306</v>
      </c>
      <c r="AM2379" s="45">
        <f t="shared" si="11"/>
        <v>0.1005414758</v>
      </c>
    </row>
    <row r="2380">
      <c r="A2380" s="33" t="s">
        <v>227</v>
      </c>
      <c r="B2380" s="34" t="s">
        <v>247</v>
      </c>
      <c r="C2380" s="35" t="s">
        <v>59</v>
      </c>
      <c r="D2380" s="36" t="str">
        <f t="shared" si="1"/>
        <v>The Americas/El Salvador-The Americas/2011</v>
      </c>
      <c r="E2380" s="37">
        <f t="array" ref="E2380:H2380">VLOOKUP(D2380, GDP!D:L,{6,7,8,9},0)</f>
        <v>23139000000</v>
      </c>
      <c r="F2380" s="38">
        <v>0.068</v>
      </c>
      <c r="G2380" s="37">
        <v>252.0</v>
      </c>
      <c r="H2380" s="38">
        <v>0.14</v>
      </c>
      <c r="I2380" s="39" t="str">
        <f t="array" ref="I2380:J2380">VLOOKUP(D2380, ENERGY!I:M,{4,5},0)</f>
        <v/>
      </c>
      <c r="J2380" s="39"/>
      <c r="K2380" s="40">
        <f t="array" ref="K2380:S2380">VLOOKUP(D2380, 'HUMAN RESOURCES'!D:V,{11,12,13,14,15,16,17,18,19},0)</f>
        <v>20</v>
      </c>
      <c r="L2380" s="40">
        <v>15.0</v>
      </c>
      <c r="M2380" s="40">
        <v>77.0</v>
      </c>
      <c r="N2380" s="41">
        <v>67.0</v>
      </c>
      <c r="O2380" s="42">
        <v>0.313</v>
      </c>
      <c r="P2380" s="42">
        <v>0.617</v>
      </c>
      <c r="Q2380" s="42">
        <v>0.07</v>
      </c>
      <c r="R2380" s="40">
        <v>6256242.0</v>
      </c>
      <c r="S2380" s="42">
        <v>0.648</v>
      </c>
      <c r="T2380" s="43">
        <f t="array" ref="T2380:U2380">VLOOKUP(D2380, TOURISM!D:H,{4,5},0)</f>
        <v>729000000</v>
      </c>
      <c r="U2380" s="43">
        <v>2.44E8</v>
      </c>
      <c r="V2380" s="38">
        <f t="array" ref="V2380:AA2380">VLOOKUP(D2380, BUSINESS!D:P,{8,9,10,11,12,13},0)</f>
        <v>0.348</v>
      </c>
      <c r="W2380" s="37">
        <v>17.0</v>
      </c>
      <c r="X2380" s="37"/>
      <c r="Y2380" s="37">
        <v>320.0</v>
      </c>
      <c r="Z2380" s="38">
        <v>0.189</v>
      </c>
      <c r="AA2380" s="38">
        <v>1.329</v>
      </c>
      <c r="AB2380" s="44">
        <f t="shared" si="768"/>
        <v>3698.546188</v>
      </c>
      <c r="AC2380" s="44"/>
      <c r="AD2380" s="44"/>
      <c r="AE2380" s="44">
        <f t="shared" si="671"/>
        <v>116.5236255</v>
      </c>
      <c r="AF2380" s="44">
        <f t="shared" si="767"/>
        <v>39.00104887</v>
      </c>
      <c r="AG2380" s="45">
        <f t="shared" si="5"/>
        <v>0.07376782533</v>
      </c>
      <c r="AH2380" s="45">
        <f t="shared" si="6"/>
        <v>0.05882352941</v>
      </c>
      <c r="AI2380" s="45" t="str">
        <f t="shared" si="7"/>
        <v/>
      </c>
      <c r="AJ2380" s="45" t="str">
        <f t="shared" si="8"/>
        <v/>
      </c>
      <c r="AK2380" s="45">
        <f t="shared" si="9"/>
        <v>0.00611865662</v>
      </c>
      <c r="AL2380" s="45">
        <f t="shared" si="10"/>
        <v>0.1216201635</v>
      </c>
      <c r="AM2380" s="45">
        <f t="shared" si="11"/>
        <v>-0.1338709747</v>
      </c>
    </row>
    <row r="2381">
      <c r="A2381" s="33" t="s">
        <v>227</v>
      </c>
      <c r="B2381" s="34" t="s">
        <v>247</v>
      </c>
      <c r="C2381" s="35" t="s">
        <v>60</v>
      </c>
      <c r="D2381" s="36" t="str">
        <f t="shared" si="1"/>
        <v>The Americas/El Salvador-The Americas/2012</v>
      </c>
      <c r="E2381" s="37">
        <f t="array" ref="E2381:H2381">VLOOKUP(D2381, GDP!D:L,{6,7,8,9},0)</f>
        <v>23813600000</v>
      </c>
      <c r="F2381" s="38">
        <v>0.067</v>
      </c>
      <c r="G2381" s="37">
        <v>254.0</v>
      </c>
      <c r="H2381" s="38">
        <v>0.14</v>
      </c>
      <c r="I2381" s="39" t="str">
        <f t="array" ref="I2381:J2381">VLOOKUP(D2381, ENERGY!I:M,{4,5},0)</f>
        <v/>
      </c>
      <c r="J2381" s="39"/>
      <c r="K2381" s="40">
        <f t="array" ref="K2381:S2381">VLOOKUP(D2381, 'HUMAN RESOURCES'!D:V,{11,12,13,14,15,16,17,18,19},0)</f>
        <v>20</v>
      </c>
      <c r="L2381" s="40">
        <v>14.0</v>
      </c>
      <c r="M2381" s="40">
        <v>77.0</v>
      </c>
      <c r="N2381" s="41">
        <v>68.0</v>
      </c>
      <c r="O2381" s="42">
        <v>0.306</v>
      </c>
      <c r="P2381" s="42">
        <v>0.623</v>
      </c>
      <c r="Q2381" s="42">
        <v>0.071</v>
      </c>
      <c r="R2381" s="40">
        <v>6297394.0</v>
      </c>
      <c r="S2381" s="42">
        <v>0.653</v>
      </c>
      <c r="T2381" s="43">
        <f t="array" ref="T2381:U2381">VLOOKUP(D2381, TOURISM!D:H,{4,5},0)</f>
        <v>894000000</v>
      </c>
      <c r="U2381" s="43">
        <v>2.86E8</v>
      </c>
      <c r="V2381" s="38">
        <f t="array" ref="V2381:AA2381">VLOOKUP(D2381, BUSINESS!D:P,{8,9,10,11,12,13},0)</f>
        <v>0.348</v>
      </c>
      <c r="W2381" s="37">
        <v>17.0</v>
      </c>
      <c r="X2381" s="37">
        <v>115.0</v>
      </c>
      <c r="Y2381" s="37">
        <v>320.0</v>
      </c>
      <c r="Z2381" s="38">
        <v>0.203</v>
      </c>
      <c r="AA2381" s="38">
        <v>1.373</v>
      </c>
      <c r="AB2381" s="44">
        <f t="shared" si="768"/>
        <v>3781.500729</v>
      </c>
      <c r="AC2381" s="44"/>
      <c r="AD2381" s="44"/>
      <c r="AE2381" s="44">
        <f t="shared" si="671"/>
        <v>141.9634852</v>
      </c>
      <c r="AF2381" s="44">
        <f t="shared" si="767"/>
        <v>45.4156116</v>
      </c>
      <c r="AG2381" s="45">
        <f t="shared" si="5"/>
        <v>0.02242895899</v>
      </c>
      <c r="AH2381" s="45">
        <f t="shared" si="6"/>
        <v>0.007936507937</v>
      </c>
      <c r="AI2381" s="45" t="str">
        <f t="shared" si="7"/>
        <v/>
      </c>
      <c r="AJ2381" s="45" t="str">
        <f t="shared" si="8"/>
        <v/>
      </c>
      <c r="AK2381" s="45">
        <f t="shared" si="9"/>
        <v>0.006577750669</v>
      </c>
      <c r="AL2381" s="45">
        <f t="shared" si="10"/>
        <v>0.2183236196</v>
      </c>
      <c r="AM2381" s="45">
        <f t="shared" si="11"/>
        <v>0.1644715441</v>
      </c>
    </row>
    <row r="2382">
      <c r="A2382" s="33" t="s">
        <v>227</v>
      </c>
      <c r="B2382" s="34" t="s">
        <v>248</v>
      </c>
      <c r="C2382" s="35" t="s">
        <v>48</v>
      </c>
      <c r="D2382" s="36" t="str">
        <f t="shared" si="1"/>
        <v>The Americas/Greenland-The Americas/2000</v>
      </c>
      <c r="E2382" s="37">
        <f t="array" ref="E2382:H2382">VLOOKUP(D2382, GDP!D:L,{6,7,8,9},0)</f>
        <v>1068024994</v>
      </c>
      <c r="F2382" s="38"/>
      <c r="G2382" s="37"/>
      <c r="H2382" s="38"/>
      <c r="I2382" s="39" t="str">
        <f t="array" ref="I2382:J2382">VLOOKUP(D2382, ENERGY!I:M,{4,5},0)</f>
        <v/>
      </c>
      <c r="J2382" s="39"/>
      <c r="K2382" s="40">
        <f t="array" ref="K2382:S2382">VLOOKUP(D2382, 'HUMAN RESOURCES'!D:V,{11,12,13,14,15,16,17,18,19},0)</f>
        <v>16</v>
      </c>
      <c r="L2382" s="40"/>
      <c r="M2382" s="40">
        <v>70.0</v>
      </c>
      <c r="N2382" s="41">
        <v>64.0</v>
      </c>
      <c r="O2382" s="42"/>
      <c r="P2382" s="42"/>
      <c r="Q2382" s="42"/>
      <c r="R2382" s="40">
        <v>56200.0</v>
      </c>
      <c r="S2382" s="42">
        <v>0.816</v>
      </c>
      <c r="T2382" s="43" t="str">
        <f t="array" ref="T2382:U2382">VLOOKUP(D2382, TOURISM!D:H,{4,5},0)</f>
        <v/>
      </c>
      <c r="U2382" s="43"/>
      <c r="V2382" s="38" t="str">
        <f t="array" ref="V2382:AA2382">VLOOKUP(D2382, BUSINESS!D:P,{8,9,10,11,12,13},0)</f>
        <v/>
      </c>
      <c r="W2382" s="37"/>
      <c r="X2382" s="37"/>
      <c r="Y2382" s="37"/>
      <c r="Z2382" s="38">
        <v>0.317</v>
      </c>
      <c r="AA2382" s="38">
        <v>0.269</v>
      </c>
      <c r="AB2382" s="44">
        <f t="shared" si="768"/>
        <v>19004.00345</v>
      </c>
      <c r="AC2382" s="44"/>
      <c r="AD2382" s="44"/>
      <c r="AE2382" s="44"/>
      <c r="AF2382" s="44"/>
      <c r="AG2382" s="45" t="str">
        <f t="shared" si="5"/>
        <v/>
      </c>
      <c r="AH2382" s="45" t="str">
        <f t="shared" si="6"/>
        <v/>
      </c>
      <c r="AI2382" s="45" t="str">
        <f t="shared" si="7"/>
        <v/>
      </c>
      <c r="AJ2382" s="45" t="str">
        <f t="shared" si="8"/>
        <v/>
      </c>
      <c r="AK2382" s="45" t="str">
        <f t="shared" si="9"/>
        <v/>
      </c>
      <c r="AL2382" s="45" t="str">
        <f t="shared" si="10"/>
        <v/>
      </c>
      <c r="AM2382" s="45" t="str">
        <f t="shared" si="11"/>
        <v/>
      </c>
    </row>
    <row r="2383">
      <c r="A2383" s="33" t="s">
        <v>227</v>
      </c>
      <c r="B2383" s="34" t="s">
        <v>248</v>
      </c>
      <c r="C2383" s="35" t="s">
        <v>49</v>
      </c>
      <c r="D2383" s="36" t="str">
        <f t="shared" si="1"/>
        <v>The Americas/Greenland-The Americas/2001</v>
      </c>
      <c r="E2383" s="37">
        <f t="array" ref="E2383:H2383">VLOOKUP(D2383, GDP!D:L,{6,7,8,9},0)</f>
        <v>1086170639</v>
      </c>
      <c r="F2383" s="38"/>
      <c r="G2383" s="37"/>
      <c r="H2383" s="38"/>
      <c r="I2383" s="39" t="str">
        <f t="array" ref="I2383:J2383">VLOOKUP(D2383, ENERGY!I:M,{4,5},0)</f>
        <v/>
      </c>
      <c r="J2383" s="39"/>
      <c r="K2383" s="40">
        <f t="array" ref="K2383:S2383">VLOOKUP(D2383, 'HUMAN RESOURCES'!D:V,{11,12,13,14,15,16,17,18,19},0)</f>
        <v>17</v>
      </c>
      <c r="L2383" s="40"/>
      <c r="M2383" s="40">
        <v>70.0</v>
      </c>
      <c r="N2383" s="41">
        <v>65.0</v>
      </c>
      <c r="O2383" s="42"/>
      <c r="P2383" s="42"/>
      <c r="Q2383" s="42"/>
      <c r="R2383" s="40">
        <v>56350.0</v>
      </c>
      <c r="S2383" s="42">
        <v>0.818</v>
      </c>
      <c r="T2383" s="43" t="str">
        <f t="array" ref="T2383:U2383">VLOOKUP(D2383, TOURISM!D:H,{4,5},0)</f>
        <v/>
      </c>
      <c r="U2383" s="43"/>
      <c r="V2383" s="38" t="str">
        <f t="array" ref="V2383:AA2383">VLOOKUP(D2383, BUSINESS!D:P,{8,9,10,11,12,13},0)</f>
        <v/>
      </c>
      <c r="W2383" s="37"/>
      <c r="X2383" s="37"/>
      <c r="Y2383" s="37"/>
      <c r="Z2383" s="38">
        <v>0.355</v>
      </c>
      <c r="AA2383" s="38">
        <v>0.282</v>
      </c>
      <c r="AB2383" s="44">
        <f t="shared" si="768"/>
        <v>19275.43281</v>
      </c>
      <c r="AC2383" s="44"/>
      <c r="AD2383" s="44"/>
      <c r="AE2383" s="44"/>
      <c r="AF2383" s="44"/>
      <c r="AG2383" s="45">
        <f t="shared" si="5"/>
        <v>0.01428274634</v>
      </c>
      <c r="AH2383" s="45" t="str">
        <f t="shared" si="6"/>
        <v/>
      </c>
      <c r="AI2383" s="45" t="str">
        <f t="shared" si="7"/>
        <v/>
      </c>
      <c r="AJ2383" s="45" t="str">
        <f t="shared" si="8"/>
        <v/>
      </c>
      <c r="AK2383" s="45">
        <f t="shared" si="9"/>
        <v>0.002669039146</v>
      </c>
      <c r="AL2383" s="45" t="str">
        <f t="shared" si="10"/>
        <v/>
      </c>
      <c r="AM2383" s="45" t="str">
        <f t="shared" si="11"/>
        <v/>
      </c>
    </row>
    <row r="2384">
      <c r="A2384" s="33" t="s">
        <v>227</v>
      </c>
      <c r="B2384" s="34" t="s">
        <v>248</v>
      </c>
      <c r="C2384" s="35" t="s">
        <v>50</v>
      </c>
      <c r="D2384" s="36" t="str">
        <f t="shared" si="1"/>
        <v>The Americas/Greenland-The Americas/2002</v>
      </c>
      <c r="E2384" s="37">
        <f t="array" ref="E2384:H2384">VLOOKUP(D2384, GDP!D:L,{6,7,8,9},0)</f>
        <v>1169136691</v>
      </c>
      <c r="F2384" s="38"/>
      <c r="G2384" s="37"/>
      <c r="H2384" s="38"/>
      <c r="I2384" s="39" t="str">
        <f t="array" ref="I2384:J2384">VLOOKUP(D2384, ENERGY!I:M,{4,5},0)</f>
        <v/>
      </c>
      <c r="J2384" s="39">
        <v>634.0</v>
      </c>
      <c r="K2384" s="40">
        <f t="array" ref="K2384:S2384">VLOOKUP(D2384, 'HUMAN RESOURCES'!D:V,{11,12,13,14,15,16,17,18,19},0)</f>
        <v>17</v>
      </c>
      <c r="L2384" s="40"/>
      <c r="M2384" s="40">
        <v>71.0</v>
      </c>
      <c r="N2384" s="41">
        <v>65.0</v>
      </c>
      <c r="O2384" s="42"/>
      <c r="P2384" s="42"/>
      <c r="Q2384" s="42"/>
      <c r="R2384" s="40">
        <v>56609.0</v>
      </c>
      <c r="S2384" s="42">
        <v>0.821</v>
      </c>
      <c r="T2384" s="43" t="str">
        <f t="array" ref="T2384:U2384">VLOOKUP(D2384, TOURISM!D:H,{4,5},0)</f>
        <v/>
      </c>
      <c r="U2384" s="43"/>
      <c r="V2384" s="38" t="str">
        <f t="array" ref="V2384:AA2384">VLOOKUP(D2384, BUSINESS!D:P,{8,9,10,11,12,13},0)</f>
        <v/>
      </c>
      <c r="W2384" s="37"/>
      <c r="X2384" s="37"/>
      <c r="Y2384" s="37"/>
      <c r="Z2384" s="38">
        <v>0.442</v>
      </c>
      <c r="AA2384" s="38">
        <v>0.352</v>
      </c>
      <c r="AB2384" s="44">
        <f t="shared" si="768"/>
        <v>20652.84126</v>
      </c>
      <c r="AC2384" s="44"/>
      <c r="AD2384" s="44">
        <f t="shared" ref="AD2384:AD2387" si="777">J2384/R2384*1000</f>
        <v>11.19963257</v>
      </c>
      <c r="AE2384" s="44"/>
      <c r="AF2384" s="44"/>
      <c r="AG2384" s="45">
        <f t="shared" si="5"/>
        <v>0.07145927475</v>
      </c>
      <c r="AH2384" s="45" t="str">
        <f t="shared" si="6"/>
        <v/>
      </c>
      <c r="AI2384" s="45" t="str">
        <f t="shared" si="7"/>
        <v/>
      </c>
      <c r="AJ2384" s="45" t="str">
        <f t="shared" si="8"/>
        <v/>
      </c>
      <c r="AK2384" s="45">
        <f t="shared" si="9"/>
        <v>0.004596273292</v>
      </c>
      <c r="AL2384" s="45" t="str">
        <f t="shared" si="10"/>
        <v/>
      </c>
      <c r="AM2384" s="45" t="str">
        <f t="shared" si="11"/>
        <v/>
      </c>
    </row>
    <row r="2385">
      <c r="A2385" s="33" t="s">
        <v>227</v>
      </c>
      <c r="B2385" s="34" t="s">
        <v>248</v>
      </c>
      <c r="C2385" s="35" t="s">
        <v>51</v>
      </c>
      <c r="D2385" s="36" t="str">
        <f t="shared" si="1"/>
        <v>The Americas/Greenland-The Americas/2003</v>
      </c>
      <c r="E2385" s="37">
        <f t="array" ref="E2385:H2385">VLOOKUP(D2385, GDP!D:L,{6,7,8,9},0)</f>
        <v>1426452030</v>
      </c>
      <c r="F2385" s="38"/>
      <c r="G2385" s="37"/>
      <c r="H2385" s="38"/>
      <c r="I2385" s="39" t="str">
        <f t="array" ref="I2385:J2385">VLOOKUP(D2385, ENERGY!I:M,{4,5},0)</f>
        <v/>
      </c>
      <c r="J2385" s="39">
        <v>557.0</v>
      </c>
      <c r="K2385" s="40">
        <f t="array" ref="K2385:S2385">VLOOKUP(D2385, 'HUMAN RESOURCES'!D:V,{11,12,13,14,15,16,17,18,19},0)</f>
        <v>16</v>
      </c>
      <c r="L2385" s="40"/>
      <c r="M2385" s="40">
        <v>71.0</v>
      </c>
      <c r="N2385" s="41">
        <v>66.0</v>
      </c>
      <c r="O2385" s="42"/>
      <c r="P2385" s="42"/>
      <c r="Q2385" s="42"/>
      <c r="R2385" s="40">
        <v>56765.0</v>
      </c>
      <c r="S2385" s="42">
        <v>0.823</v>
      </c>
      <c r="T2385" s="43" t="str">
        <f t="array" ref="T2385:U2385">VLOOKUP(D2385, TOURISM!D:H,{4,5},0)</f>
        <v/>
      </c>
      <c r="U2385" s="43"/>
      <c r="V2385" s="38" t="str">
        <f t="array" ref="V2385:AA2385">VLOOKUP(D2385, BUSINESS!D:P,{8,9,10,11,12,13},0)</f>
        <v/>
      </c>
      <c r="W2385" s="37"/>
      <c r="X2385" s="37"/>
      <c r="Y2385" s="37"/>
      <c r="Z2385" s="38">
        <v>0.545</v>
      </c>
      <c r="AA2385" s="38">
        <v>0.524</v>
      </c>
      <c r="AB2385" s="44">
        <f t="shared" si="768"/>
        <v>25129.07654</v>
      </c>
      <c r="AC2385" s="44"/>
      <c r="AD2385" s="44">
        <f t="shared" si="777"/>
        <v>9.812384392</v>
      </c>
      <c r="AE2385" s="44"/>
      <c r="AF2385" s="44"/>
      <c r="AG2385" s="45">
        <f t="shared" si="5"/>
        <v>0.2167370206</v>
      </c>
      <c r="AH2385" s="45" t="str">
        <f t="shared" si="6"/>
        <v/>
      </c>
      <c r="AI2385" s="45" t="str">
        <f t="shared" si="7"/>
        <v/>
      </c>
      <c r="AJ2385" s="45">
        <f t="shared" si="8"/>
        <v>-0.1238655078</v>
      </c>
      <c r="AK2385" s="45">
        <f t="shared" si="9"/>
        <v>0.002755745553</v>
      </c>
      <c r="AL2385" s="45" t="str">
        <f t="shared" si="10"/>
        <v/>
      </c>
      <c r="AM2385" s="45" t="str">
        <f t="shared" si="11"/>
        <v/>
      </c>
    </row>
    <row r="2386">
      <c r="A2386" s="33" t="s">
        <v>227</v>
      </c>
      <c r="B2386" s="34" t="s">
        <v>248</v>
      </c>
      <c r="C2386" s="35" t="s">
        <v>52</v>
      </c>
      <c r="D2386" s="36" t="str">
        <f t="shared" si="1"/>
        <v>The Americas/Greenland-The Americas/2004</v>
      </c>
      <c r="E2386" s="37">
        <f t="array" ref="E2386:H2386">VLOOKUP(D2386, GDP!D:L,{6,7,8,9},0)</f>
        <v>1644951892</v>
      </c>
      <c r="F2386" s="38"/>
      <c r="G2386" s="37"/>
      <c r="H2386" s="38"/>
      <c r="I2386" s="39" t="str">
        <f t="array" ref="I2386:J2386">VLOOKUP(D2386, ENERGY!I:M,{4,5},0)</f>
        <v/>
      </c>
      <c r="J2386" s="39">
        <v>638.0</v>
      </c>
      <c r="K2386" s="40">
        <f t="array" ref="K2386:S2386">VLOOKUP(D2386, 'HUMAN RESOURCES'!D:V,{11,12,13,14,15,16,17,18,19},0)</f>
        <v>16</v>
      </c>
      <c r="L2386" s="40"/>
      <c r="M2386" s="40">
        <v>72.0</v>
      </c>
      <c r="N2386" s="41">
        <v>66.0</v>
      </c>
      <c r="O2386" s="42"/>
      <c r="P2386" s="42"/>
      <c r="Q2386" s="42"/>
      <c r="R2386" s="40">
        <v>56911.0</v>
      </c>
      <c r="S2386" s="42">
        <v>0.826</v>
      </c>
      <c r="T2386" s="43" t="str">
        <f t="array" ref="T2386:U2386">VLOOKUP(D2386, TOURISM!D:H,{4,5},0)</f>
        <v/>
      </c>
      <c r="U2386" s="43"/>
      <c r="V2386" s="38" t="str">
        <f t="array" ref="V2386:AA2386">VLOOKUP(D2386, BUSINESS!D:P,{8,9,10,11,12,13},0)</f>
        <v/>
      </c>
      <c r="W2386" s="37"/>
      <c r="X2386" s="37"/>
      <c r="Y2386" s="37"/>
      <c r="Z2386" s="38">
        <v>0.561</v>
      </c>
      <c r="AA2386" s="38">
        <v>0.686</v>
      </c>
      <c r="AB2386" s="44">
        <f t="shared" si="768"/>
        <v>28903.93583</v>
      </c>
      <c r="AC2386" s="44"/>
      <c r="AD2386" s="44">
        <f t="shared" si="777"/>
        <v>11.21048655</v>
      </c>
      <c r="AE2386" s="44"/>
      <c r="AF2386" s="44"/>
      <c r="AG2386" s="45">
        <f t="shared" si="5"/>
        <v>0.1502187826</v>
      </c>
      <c r="AH2386" s="45" t="str">
        <f t="shared" si="6"/>
        <v/>
      </c>
      <c r="AI2386" s="45" t="str">
        <f t="shared" si="7"/>
        <v/>
      </c>
      <c r="AJ2386" s="45">
        <f t="shared" si="8"/>
        <v>0.1424834272</v>
      </c>
      <c r="AK2386" s="45">
        <f t="shared" si="9"/>
        <v>0.002572007399</v>
      </c>
      <c r="AL2386" s="45" t="str">
        <f t="shared" si="10"/>
        <v/>
      </c>
      <c r="AM2386" s="45" t="str">
        <f t="shared" si="11"/>
        <v/>
      </c>
    </row>
    <row r="2387">
      <c r="A2387" s="33" t="s">
        <v>227</v>
      </c>
      <c r="B2387" s="34" t="s">
        <v>248</v>
      </c>
      <c r="C2387" s="35" t="s">
        <v>53</v>
      </c>
      <c r="D2387" s="36" t="str">
        <f t="shared" si="1"/>
        <v>The Americas/Greenland-The Americas/2005</v>
      </c>
      <c r="E2387" s="37">
        <f t="array" ref="E2387:H2387">VLOOKUP(D2387, GDP!D:L,{6,7,8,9},0)</f>
        <v>1702543477</v>
      </c>
      <c r="F2387" s="38"/>
      <c r="G2387" s="37"/>
      <c r="H2387" s="38"/>
      <c r="I2387" s="39" t="str">
        <f t="array" ref="I2387:J2387">VLOOKUP(D2387, ENERGY!I:M,{4,5},0)</f>
        <v/>
      </c>
      <c r="J2387" s="39">
        <v>561.0</v>
      </c>
      <c r="K2387" s="40">
        <f t="array" ref="K2387:S2387">VLOOKUP(D2387, 'HUMAN RESOURCES'!D:V,{11,12,13,14,15,16,17,18,19},0)</f>
        <v>16</v>
      </c>
      <c r="L2387" s="40"/>
      <c r="M2387" s="40">
        <v>72.0</v>
      </c>
      <c r="N2387" s="41">
        <v>67.0</v>
      </c>
      <c r="O2387" s="42"/>
      <c r="P2387" s="42"/>
      <c r="Q2387" s="42"/>
      <c r="R2387" s="40">
        <v>56935.0</v>
      </c>
      <c r="S2387" s="42">
        <v>0.829</v>
      </c>
      <c r="T2387" s="43" t="str">
        <f t="array" ref="T2387:U2387">VLOOKUP(D2387, TOURISM!D:H,{4,5},0)</f>
        <v/>
      </c>
      <c r="U2387" s="43"/>
      <c r="V2387" s="38" t="str">
        <f t="array" ref="V2387:AA2387">VLOOKUP(D2387, BUSINESS!D:P,{8,9,10,11,12,13},0)</f>
        <v/>
      </c>
      <c r="W2387" s="37"/>
      <c r="X2387" s="37"/>
      <c r="Y2387" s="37"/>
      <c r="Z2387" s="38">
        <v>0.577</v>
      </c>
      <c r="AA2387" s="38">
        <v>0.816</v>
      </c>
      <c r="AB2387" s="44">
        <f t="shared" si="768"/>
        <v>29903.28404</v>
      </c>
      <c r="AC2387" s="44"/>
      <c r="AD2387" s="44">
        <f t="shared" si="777"/>
        <v>9.85334153</v>
      </c>
      <c r="AE2387" s="44"/>
      <c r="AF2387" s="44"/>
      <c r="AG2387" s="45">
        <f t="shared" si="5"/>
        <v>0.03457481429</v>
      </c>
      <c r="AH2387" s="45" t="str">
        <f t="shared" si="6"/>
        <v/>
      </c>
      <c r="AI2387" s="45" t="str">
        <f t="shared" si="7"/>
        <v/>
      </c>
      <c r="AJ2387" s="45">
        <f t="shared" si="8"/>
        <v>-0.1210603138</v>
      </c>
      <c r="AK2387" s="45">
        <f t="shared" si="9"/>
        <v>0.0004217110928</v>
      </c>
      <c r="AL2387" s="45" t="str">
        <f t="shared" si="10"/>
        <v/>
      </c>
      <c r="AM2387" s="45" t="str">
        <f t="shared" si="11"/>
        <v/>
      </c>
    </row>
    <row r="2388">
      <c r="A2388" s="33" t="s">
        <v>227</v>
      </c>
      <c r="B2388" s="34" t="s">
        <v>248</v>
      </c>
      <c r="C2388" s="35" t="s">
        <v>54</v>
      </c>
      <c r="D2388" s="36" t="str">
        <f t="shared" si="1"/>
        <v>The Americas/Greenland-The Americas/2006</v>
      </c>
      <c r="E2388" s="37">
        <f t="array" ref="E2388:H2388">VLOOKUP(D2388, GDP!D:L,{6,7,8,9},0)</f>
        <v>1738432116</v>
      </c>
      <c r="F2388" s="38"/>
      <c r="G2388" s="37"/>
      <c r="H2388" s="38"/>
      <c r="I2388" s="39" t="str">
        <f t="array" ref="I2388:J2388">VLOOKUP(D2388, ENERGY!I:M,{4,5},0)</f>
        <v/>
      </c>
      <c r="J2388" s="39"/>
      <c r="K2388" s="40">
        <f t="array" ref="K2388:S2388">VLOOKUP(D2388, 'HUMAN RESOURCES'!D:V,{11,12,13,14,15,16,17,18,19},0)</f>
        <v>15</v>
      </c>
      <c r="L2388" s="40"/>
      <c r="M2388" s="40">
        <v>72.0</v>
      </c>
      <c r="N2388" s="41">
        <v>67.0</v>
      </c>
      <c r="O2388" s="42"/>
      <c r="P2388" s="42"/>
      <c r="Q2388" s="42"/>
      <c r="R2388" s="40">
        <v>56774.0</v>
      </c>
      <c r="S2388" s="42">
        <v>0.832</v>
      </c>
      <c r="T2388" s="43" t="str">
        <f t="array" ref="T2388:U2388">VLOOKUP(D2388, TOURISM!D:H,{4,5},0)</f>
        <v/>
      </c>
      <c r="U2388" s="43"/>
      <c r="V2388" s="38" t="str">
        <f t="array" ref="V2388:AA2388">VLOOKUP(D2388, BUSINESS!D:P,{8,9,10,11,12,13},0)</f>
        <v/>
      </c>
      <c r="W2388" s="37"/>
      <c r="X2388" s="37"/>
      <c r="Y2388" s="37"/>
      <c r="Z2388" s="38">
        <v>0.594</v>
      </c>
      <c r="AA2388" s="38">
        <v>0.947</v>
      </c>
      <c r="AB2388" s="44">
        <f t="shared" si="768"/>
        <v>30620.21552</v>
      </c>
      <c r="AC2388" s="44"/>
      <c r="AD2388" s="44"/>
      <c r="AE2388" s="44"/>
      <c r="AF2388" s="44"/>
      <c r="AG2388" s="45">
        <f t="shared" si="5"/>
        <v>0.02397500813</v>
      </c>
      <c r="AH2388" s="45" t="str">
        <f t="shared" si="6"/>
        <v/>
      </c>
      <c r="AI2388" s="45" t="str">
        <f t="shared" si="7"/>
        <v/>
      </c>
      <c r="AJ2388" s="45" t="str">
        <f t="shared" si="8"/>
        <v/>
      </c>
      <c r="AK2388" s="45">
        <f t="shared" si="9"/>
        <v>-0.002827786072</v>
      </c>
      <c r="AL2388" s="45" t="str">
        <f t="shared" si="10"/>
        <v/>
      </c>
      <c r="AM2388" s="45" t="str">
        <f t="shared" si="11"/>
        <v/>
      </c>
    </row>
    <row r="2389">
      <c r="A2389" s="33" t="s">
        <v>227</v>
      </c>
      <c r="B2389" s="34" t="s">
        <v>248</v>
      </c>
      <c r="C2389" s="35" t="s">
        <v>55</v>
      </c>
      <c r="D2389" s="36" t="str">
        <f t="shared" si="1"/>
        <v>The Americas/Greenland-The Americas/2007</v>
      </c>
      <c r="E2389" s="37">
        <f t="array" ref="E2389:H2389">VLOOKUP(D2389, GDP!D:L,{6,7,8,9},0)</f>
        <v>2121759848</v>
      </c>
      <c r="F2389" s="38"/>
      <c r="G2389" s="37"/>
      <c r="H2389" s="38"/>
      <c r="I2389" s="39" t="str">
        <f t="array" ref="I2389:J2389">VLOOKUP(D2389, ENERGY!I:M,{4,5},0)</f>
        <v/>
      </c>
      <c r="J2389" s="39">
        <v>612.5</v>
      </c>
      <c r="K2389" s="40">
        <f t="array" ref="K2389:S2389">VLOOKUP(D2389, 'HUMAN RESOURCES'!D:V,{11,12,13,14,15,16,17,18,19},0)</f>
        <v>15</v>
      </c>
      <c r="L2389" s="40"/>
      <c r="M2389" s="40">
        <v>72.0</v>
      </c>
      <c r="N2389" s="41">
        <v>68.0</v>
      </c>
      <c r="O2389" s="42"/>
      <c r="P2389" s="42"/>
      <c r="Q2389" s="42"/>
      <c r="R2389" s="40">
        <v>56555.0</v>
      </c>
      <c r="S2389" s="42">
        <v>0.835</v>
      </c>
      <c r="T2389" s="43" t="str">
        <f t="array" ref="T2389:U2389">VLOOKUP(D2389, TOURISM!D:H,{4,5},0)</f>
        <v/>
      </c>
      <c r="U2389" s="43"/>
      <c r="V2389" s="38" t="str">
        <f t="array" ref="V2389:AA2389">VLOOKUP(D2389, BUSINESS!D:P,{8,9,10,11,12,13},0)</f>
        <v/>
      </c>
      <c r="W2389" s="37"/>
      <c r="X2389" s="37"/>
      <c r="Y2389" s="37"/>
      <c r="Z2389" s="38">
        <v>0.611</v>
      </c>
      <c r="AA2389" s="38">
        <v>1.169</v>
      </c>
      <c r="AB2389" s="44">
        <f t="shared" si="768"/>
        <v>37516.75092</v>
      </c>
      <c r="AC2389" s="44"/>
      <c r="AD2389" s="44">
        <f>J2389/R2389*1000</f>
        <v>10.83016533</v>
      </c>
      <c r="AE2389" s="44"/>
      <c r="AF2389" s="44"/>
      <c r="AG2389" s="45">
        <f t="shared" si="5"/>
        <v>0.2252281794</v>
      </c>
      <c r="AH2389" s="45" t="str">
        <f t="shared" si="6"/>
        <v/>
      </c>
      <c r="AI2389" s="45" t="str">
        <f t="shared" si="7"/>
        <v/>
      </c>
      <c r="AJ2389" s="45" t="str">
        <f t="shared" si="8"/>
        <v/>
      </c>
      <c r="AK2389" s="45">
        <f t="shared" si="9"/>
        <v>-0.003857399514</v>
      </c>
      <c r="AL2389" s="45" t="str">
        <f t="shared" si="10"/>
        <v/>
      </c>
      <c r="AM2389" s="45" t="str">
        <f t="shared" si="11"/>
        <v/>
      </c>
    </row>
    <row r="2390">
      <c r="A2390" s="33" t="s">
        <v>227</v>
      </c>
      <c r="B2390" s="34" t="s">
        <v>248</v>
      </c>
      <c r="C2390" s="35" t="s">
        <v>56</v>
      </c>
      <c r="D2390" s="36" t="str">
        <f t="shared" si="1"/>
        <v>The Americas/Greenland-The Americas/2008</v>
      </c>
      <c r="E2390" s="37">
        <f t="array" ref="E2390:H2390">VLOOKUP(D2390, GDP!D:L,{6,7,8,9},0)</f>
        <v>1739579594</v>
      </c>
      <c r="F2390" s="38"/>
      <c r="G2390" s="37"/>
      <c r="H2390" s="38"/>
      <c r="I2390" s="39" t="str">
        <f t="array" ref="I2390:J2390">VLOOKUP(D2390, ENERGY!I:M,{4,5},0)</f>
        <v/>
      </c>
      <c r="J2390" s="39"/>
      <c r="K2390" s="40">
        <f t="array" ref="K2390:S2390">VLOOKUP(D2390, 'HUMAN RESOURCES'!D:V,{11,12,13,14,15,16,17,18,19},0)</f>
        <v>15</v>
      </c>
      <c r="L2390" s="40"/>
      <c r="M2390" s="40">
        <v>73.0</v>
      </c>
      <c r="N2390" s="41">
        <v>68.0</v>
      </c>
      <c r="O2390" s="42"/>
      <c r="P2390" s="42"/>
      <c r="Q2390" s="42"/>
      <c r="R2390" s="40">
        <v>56328.0</v>
      </c>
      <c r="S2390" s="42">
        <v>0.838</v>
      </c>
      <c r="T2390" s="43" t="str">
        <f t="array" ref="T2390:U2390">VLOOKUP(D2390, TOURISM!D:H,{4,5},0)</f>
        <v/>
      </c>
      <c r="U2390" s="43"/>
      <c r="V2390" s="38" t="str">
        <f t="array" ref="V2390:AA2390">VLOOKUP(D2390, BUSINESS!D:P,{8,9,10,11,12,13},0)</f>
        <v/>
      </c>
      <c r="W2390" s="37"/>
      <c r="X2390" s="37"/>
      <c r="Y2390" s="37"/>
      <c r="Z2390" s="38">
        <v>0.628</v>
      </c>
      <c r="AA2390" s="38">
        <v>0.985</v>
      </c>
      <c r="AB2390" s="44">
        <f t="shared" si="768"/>
        <v>30883.03497</v>
      </c>
      <c r="AC2390" s="44"/>
      <c r="AD2390" s="44"/>
      <c r="AE2390" s="44"/>
      <c r="AF2390" s="44"/>
      <c r="AG2390" s="45">
        <f t="shared" si="5"/>
        <v>-0.1768201078</v>
      </c>
      <c r="AH2390" s="45" t="str">
        <f t="shared" si="6"/>
        <v/>
      </c>
      <c r="AI2390" s="45" t="str">
        <f t="shared" si="7"/>
        <v/>
      </c>
      <c r="AJ2390" s="45" t="str">
        <f t="shared" si="8"/>
        <v/>
      </c>
      <c r="AK2390" s="45">
        <f t="shared" si="9"/>
        <v>-0.004013791884</v>
      </c>
      <c r="AL2390" s="45" t="str">
        <f t="shared" si="10"/>
        <v/>
      </c>
      <c r="AM2390" s="45" t="str">
        <f t="shared" si="11"/>
        <v/>
      </c>
    </row>
    <row r="2391">
      <c r="A2391" s="33" t="s">
        <v>227</v>
      </c>
      <c r="B2391" s="34" t="s">
        <v>248</v>
      </c>
      <c r="C2391" s="35" t="s">
        <v>57</v>
      </c>
      <c r="D2391" s="36" t="str">
        <f t="shared" si="1"/>
        <v>The Americas/Greenland-The Americas/2009</v>
      </c>
      <c r="E2391" s="37">
        <f t="array" ref="E2391:H2391">VLOOKUP(D2391, GDP!D:L,{6,7,8,9},0)</f>
        <v>1267711816</v>
      </c>
      <c r="F2391" s="38"/>
      <c r="G2391" s="37"/>
      <c r="H2391" s="38"/>
      <c r="I2391" s="39" t="str">
        <f t="array" ref="I2391:J2391">VLOOKUP(D2391, ENERGY!I:M,{4,5},0)</f>
        <v/>
      </c>
      <c r="J2391" s="39">
        <v>535.5</v>
      </c>
      <c r="K2391" s="40">
        <f t="array" ref="K2391:S2391">VLOOKUP(D2391, 'HUMAN RESOURCES'!D:V,{11,12,13,14,15,16,17,18,19},0)</f>
        <v>16</v>
      </c>
      <c r="L2391" s="40"/>
      <c r="M2391" s="40">
        <v>73.0</v>
      </c>
      <c r="N2391" s="41">
        <v>68.0</v>
      </c>
      <c r="O2391" s="42"/>
      <c r="P2391" s="42"/>
      <c r="Q2391" s="42"/>
      <c r="R2391" s="40">
        <v>56323.0</v>
      </c>
      <c r="S2391" s="42">
        <v>0.841</v>
      </c>
      <c r="T2391" s="43" t="str">
        <f t="array" ref="T2391:U2391">VLOOKUP(D2391, TOURISM!D:H,{4,5},0)</f>
        <v/>
      </c>
      <c r="U2391" s="43"/>
      <c r="V2391" s="38" t="str">
        <f t="array" ref="V2391:AA2391">VLOOKUP(D2391, BUSINESS!D:P,{8,9,10,11,12,13},0)</f>
        <v/>
      </c>
      <c r="W2391" s="37"/>
      <c r="X2391" s="37"/>
      <c r="Y2391" s="37"/>
      <c r="Z2391" s="38">
        <v>0.628</v>
      </c>
      <c r="AA2391" s="38">
        <v>0.945</v>
      </c>
      <c r="AB2391" s="44">
        <f t="shared" si="768"/>
        <v>22507.88871</v>
      </c>
      <c r="AC2391" s="44"/>
      <c r="AD2391" s="44">
        <f t="shared" ref="AD2391:AD2392" si="778">J2391/R2391*1000</f>
        <v>9.507661169</v>
      </c>
      <c r="AE2391" s="44"/>
      <c r="AF2391" s="44"/>
      <c r="AG2391" s="45">
        <f t="shared" si="5"/>
        <v>-0.2711892231</v>
      </c>
      <c r="AH2391" s="45" t="str">
        <f t="shared" si="6"/>
        <v/>
      </c>
      <c r="AI2391" s="45" t="str">
        <f t="shared" si="7"/>
        <v/>
      </c>
      <c r="AJ2391" s="45" t="str">
        <f t="shared" si="8"/>
        <v/>
      </c>
      <c r="AK2391" s="45">
        <f t="shared" si="9"/>
        <v>-0.00008876580031</v>
      </c>
      <c r="AL2391" s="45" t="str">
        <f t="shared" si="10"/>
        <v/>
      </c>
      <c r="AM2391" s="45" t="str">
        <f t="shared" si="11"/>
        <v/>
      </c>
    </row>
    <row r="2392">
      <c r="A2392" s="33" t="s">
        <v>227</v>
      </c>
      <c r="B2392" s="34" t="s">
        <v>248</v>
      </c>
      <c r="C2392" s="35" t="s">
        <v>58</v>
      </c>
      <c r="D2392" s="36" t="str">
        <f t="shared" si="1"/>
        <v>The Americas/Greenland-The Americas/2010</v>
      </c>
      <c r="E2392" s="37">
        <f t="array" ref="E2392:H2392">VLOOKUP(D2392, GDP!D:L,{6,7,8,9},0)</f>
        <v>1267711816</v>
      </c>
      <c r="F2392" s="38"/>
      <c r="G2392" s="37"/>
      <c r="H2392" s="38"/>
      <c r="I2392" s="39" t="str">
        <f t="array" ref="I2392:J2392">VLOOKUP(D2392, ENERGY!I:M,{4,5},0)</f>
        <v/>
      </c>
      <c r="J2392" s="39">
        <v>627.0</v>
      </c>
      <c r="K2392" s="40">
        <f t="array" ref="K2392:S2392">VLOOKUP(D2392, 'HUMAN RESOURCES'!D:V,{11,12,13,14,15,16,17,18,19},0)</f>
        <v>15</v>
      </c>
      <c r="L2392" s="40"/>
      <c r="M2392" s="40">
        <v>73.0</v>
      </c>
      <c r="N2392" s="41">
        <v>69.0</v>
      </c>
      <c r="O2392" s="42"/>
      <c r="P2392" s="42"/>
      <c r="Q2392" s="42"/>
      <c r="R2392" s="40">
        <v>56905.0</v>
      </c>
      <c r="S2392" s="42">
        <v>0.844</v>
      </c>
      <c r="T2392" s="43" t="str">
        <f t="array" ref="T2392:U2392">VLOOKUP(D2392, TOURISM!D:H,{4,5},0)</f>
        <v/>
      </c>
      <c r="U2392" s="43"/>
      <c r="V2392" s="38" t="str">
        <f t="array" ref="V2392:AA2392">VLOOKUP(D2392, BUSINESS!D:P,{8,9,10,11,12,13},0)</f>
        <v/>
      </c>
      <c r="W2392" s="37"/>
      <c r="X2392" s="37"/>
      <c r="Y2392" s="37"/>
      <c r="Z2392" s="38">
        <v>0.63</v>
      </c>
      <c r="AA2392" s="38">
        <v>1.014</v>
      </c>
      <c r="AB2392" s="44">
        <f t="shared" si="768"/>
        <v>22277.68765</v>
      </c>
      <c r="AC2392" s="44"/>
      <c r="AD2392" s="44">
        <f t="shared" si="778"/>
        <v>11.01836394</v>
      </c>
      <c r="AE2392" s="44"/>
      <c r="AF2392" s="44"/>
      <c r="AG2392" s="45">
        <f t="shared" si="5"/>
        <v>-0.01022757227</v>
      </c>
      <c r="AH2392" s="45" t="str">
        <f t="shared" si="6"/>
        <v/>
      </c>
      <c r="AI2392" s="45" t="str">
        <f t="shared" si="7"/>
        <v/>
      </c>
      <c r="AJ2392" s="45">
        <f t="shared" si="8"/>
        <v>0.1588932067</v>
      </c>
      <c r="AK2392" s="45">
        <f t="shared" si="9"/>
        <v>0.0103332564</v>
      </c>
      <c r="AL2392" s="45" t="str">
        <f t="shared" si="10"/>
        <v/>
      </c>
      <c r="AM2392" s="45" t="str">
        <f t="shared" si="11"/>
        <v/>
      </c>
    </row>
    <row r="2393">
      <c r="A2393" s="33" t="s">
        <v>227</v>
      </c>
      <c r="B2393" s="34" t="s">
        <v>248</v>
      </c>
      <c r="C2393" s="35" t="s">
        <v>59</v>
      </c>
      <c r="D2393" s="36" t="str">
        <f t="shared" si="1"/>
        <v>The Americas/Greenland-The Americas/2011</v>
      </c>
      <c r="E2393" s="37">
        <f t="array" ref="E2393:H2393">VLOOKUP(D2393, GDP!D:L,{6,7,8,9},0)</f>
        <v>1267711816</v>
      </c>
      <c r="F2393" s="38"/>
      <c r="G2393" s="37"/>
      <c r="H2393" s="38"/>
      <c r="I2393" s="39" t="str">
        <f t="array" ref="I2393:J2393">VLOOKUP(D2393, ENERGY!I:M,{4,5},0)</f>
        <v/>
      </c>
      <c r="J2393" s="39"/>
      <c r="K2393" s="40">
        <f t="array" ref="K2393:S2393">VLOOKUP(D2393, 'HUMAN RESOURCES'!D:V,{11,12,13,14,15,16,17,18,19},0)</f>
        <v>14</v>
      </c>
      <c r="L2393" s="40"/>
      <c r="M2393" s="40">
        <v>73.0</v>
      </c>
      <c r="N2393" s="41">
        <v>69.0</v>
      </c>
      <c r="O2393" s="42"/>
      <c r="P2393" s="42"/>
      <c r="Q2393" s="42"/>
      <c r="R2393" s="40">
        <v>56890.0</v>
      </c>
      <c r="S2393" s="42">
        <v>0.848</v>
      </c>
      <c r="T2393" s="43" t="str">
        <f t="array" ref="T2393:U2393">VLOOKUP(D2393, TOURISM!D:H,{4,5},0)</f>
        <v/>
      </c>
      <c r="U2393" s="43"/>
      <c r="V2393" s="38" t="str">
        <f t="array" ref="V2393:AA2393">VLOOKUP(D2393, BUSINESS!D:P,{8,9,10,11,12,13},0)</f>
        <v/>
      </c>
      <c r="W2393" s="37"/>
      <c r="X2393" s="37"/>
      <c r="Y2393" s="37"/>
      <c r="Z2393" s="38">
        <v>0.64</v>
      </c>
      <c r="AA2393" s="38">
        <v>1.037</v>
      </c>
      <c r="AB2393" s="44">
        <f t="shared" si="768"/>
        <v>22283.56154</v>
      </c>
      <c r="AC2393" s="44"/>
      <c r="AD2393" s="44"/>
      <c r="AE2393" s="44"/>
      <c r="AF2393" s="44"/>
      <c r="AG2393" s="45">
        <f t="shared" si="5"/>
        <v>0.0002636667253</v>
      </c>
      <c r="AH2393" s="45" t="str">
        <f t="shared" si="6"/>
        <v/>
      </c>
      <c r="AI2393" s="45" t="str">
        <f t="shared" si="7"/>
        <v/>
      </c>
      <c r="AJ2393" s="45" t="str">
        <f t="shared" si="8"/>
        <v/>
      </c>
      <c r="AK2393" s="45">
        <f t="shared" si="9"/>
        <v>-0.0002635972234</v>
      </c>
      <c r="AL2393" s="45" t="str">
        <f t="shared" si="10"/>
        <v/>
      </c>
      <c r="AM2393" s="45" t="str">
        <f t="shared" si="11"/>
        <v/>
      </c>
    </row>
    <row r="2394">
      <c r="A2394" s="33" t="s">
        <v>227</v>
      </c>
      <c r="B2394" s="34" t="s">
        <v>248</v>
      </c>
      <c r="C2394" s="35" t="s">
        <v>60</v>
      </c>
      <c r="D2394" s="36" t="str">
        <f t="shared" si="1"/>
        <v>The Americas/Greenland-The Americas/2012</v>
      </c>
      <c r="E2394" s="37">
        <f t="array" ref="E2394:H2394">VLOOKUP(D2394, GDP!D:L,{6,7,8,9},0)</f>
        <v>1267711816</v>
      </c>
      <c r="F2394" s="38"/>
      <c r="G2394" s="37"/>
      <c r="H2394" s="38"/>
      <c r="I2394" s="39" t="str">
        <f t="array" ref="I2394:J2394">VLOOKUP(D2394, ENERGY!I:M,{4,5},0)</f>
        <v/>
      </c>
      <c r="J2394" s="39"/>
      <c r="K2394" s="40">
        <f t="array" ref="K2394:S2394">VLOOKUP(D2394, 'HUMAN RESOURCES'!D:V,{11,12,13,14,15,16,17,18,19},0)</f>
        <v>14</v>
      </c>
      <c r="L2394" s="40"/>
      <c r="M2394" s="40">
        <v>73.0</v>
      </c>
      <c r="N2394" s="41">
        <v>69.0</v>
      </c>
      <c r="O2394" s="42"/>
      <c r="P2394" s="42"/>
      <c r="Q2394" s="42"/>
      <c r="R2394" s="40">
        <v>56810.0</v>
      </c>
      <c r="S2394" s="42">
        <v>0.852</v>
      </c>
      <c r="T2394" s="43" t="str">
        <f t="array" ref="T2394:U2394">VLOOKUP(D2394, TOURISM!D:H,{4,5},0)</f>
        <v/>
      </c>
      <c r="U2394" s="43"/>
      <c r="V2394" s="38" t="str">
        <f t="array" ref="V2394:AA2394">VLOOKUP(D2394, BUSINESS!D:P,{8,9,10,11,12,13},0)</f>
        <v/>
      </c>
      <c r="W2394" s="37"/>
      <c r="X2394" s="37"/>
      <c r="Y2394" s="37"/>
      <c r="Z2394" s="38">
        <v>0.649</v>
      </c>
      <c r="AA2394" s="38">
        <v>1.047</v>
      </c>
      <c r="AB2394" s="44">
        <f t="shared" si="768"/>
        <v>22314.94131</v>
      </c>
      <c r="AC2394" s="44"/>
      <c r="AD2394" s="44"/>
      <c r="AE2394" s="44"/>
      <c r="AF2394" s="44"/>
      <c r="AG2394" s="45">
        <f t="shared" si="5"/>
        <v>0.001408202781</v>
      </c>
      <c r="AH2394" s="45" t="str">
        <f t="shared" si="6"/>
        <v/>
      </c>
      <c r="AI2394" s="45" t="str">
        <f t="shared" si="7"/>
        <v/>
      </c>
      <c r="AJ2394" s="45" t="str">
        <f t="shared" si="8"/>
        <v/>
      </c>
      <c r="AK2394" s="45">
        <f t="shared" si="9"/>
        <v>-0.001406222535</v>
      </c>
      <c r="AL2394" s="45" t="str">
        <f t="shared" si="10"/>
        <v/>
      </c>
      <c r="AM2394" s="45" t="str">
        <f t="shared" si="11"/>
        <v/>
      </c>
    </row>
    <row r="2395">
      <c r="A2395" s="33" t="s">
        <v>227</v>
      </c>
      <c r="B2395" s="34" t="s">
        <v>249</v>
      </c>
      <c r="C2395" s="35" t="s">
        <v>48</v>
      </c>
      <c r="D2395" s="36" t="str">
        <f t="shared" si="1"/>
        <v>The Americas/Grenada-The Americas/2000</v>
      </c>
      <c r="E2395" s="37">
        <f t="array" ref="E2395:H2395">VLOOKUP(D2395, GDP!D:L,{6,7,8,9},0)</f>
        <v>523256355</v>
      </c>
      <c r="F2395" s="38">
        <v>0.066</v>
      </c>
      <c r="G2395" s="37">
        <v>339.0</v>
      </c>
      <c r="H2395" s="38">
        <v>0.116</v>
      </c>
      <c r="I2395" s="39" t="str">
        <f t="array" ref="I2395:J2395">VLOOKUP(D2395, ENERGY!I:M,{4,5},0)</f>
        <v/>
      </c>
      <c r="J2395" s="39"/>
      <c r="K2395" s="40">
        <f t="array" ref="K2395:S2395">VLOOKUP(D2395, 'HUMAN RESOURCES'!D:V,{11,12,13,14,15,16,17,18,19},0)</f>
        <v>19</v>
      </c>
      <c r="L2395" s="40">
        <v>14.0</v>
      </c>
      <c r="M2395" s="40">
        <v>73.0</v>
      </c>
      <c r="N2395" s="41">
        <v>68.0</v>
      </c>
      <c r="O2395" s="42">
        <v>0.35</v>
      </c>
      <c r="P2395" s="42">
        <v>0.572</v>
      </c>
      <c r="Q2395" s="42">
        <v>0.078</v>
      </c>
      <c r="R2395" s="40">
        <v>101620.0</v>
      </c>
      <c r="S2395" s="42">
        <v>0.359</v>
      </c>
      <c r="T2395" s="43">
        <f t="array" ref="T2395:U2395">VLOOKUP(D2395, TOURISM!D:H,{4,5},0)</f>
        <v>93000000</v>
      </c>
      <c r="U2395" s="43">
        <v>8000000.0</v>
      </c>
      <c r="V2395" s="38" t="str">
        <f t="array" ref="V2395:AA2395">VLOOKUP(D2395, BUSINESS!D:P,{8,9,10,11,12,13},0)</f>
        <v/>
      </c>
      <c r="W2395" s="37"/>
      <c r="X2395" s="37"/>
      <c r="Y2395" s="37"/>
      <c r="Z2395" s="38">
        <v>0.041</v>
      </c>
      <c r="AA2395" s="38">
        <v>0.042</v>
      </c>
      <c r="AB2395" s="44">
        <f t="shared" si="768"/>
        <v>5149.147363</v>
      </c>
      <c r="AC2395" s="44"/>
      <c r="AD2395" s="44"/>
      <c r="AE2395" s="44">
        <f t="shared" ref="AE2395:AE2589" si="779">T2395/R2395</f>
        <v>915.1741783</v>
      </c>
      <c r="AF2395" s="44">
        <f t="shared" ref="AF2395:AF2589" si="780">U2395/R2395</f>
        <v>78.7246605</v>
      </c>
      <c r="AG2395" s="45" t="str">
        <f t="shared" si="5"/>
        <v/>
      </c>
      <c r="AH2395" s="45" t="str">
        <f t="shared" si="6"/>
        <v/>
      </c>
      <c r="AI2395" s="45" t="str">
        <f t="shared" si="7"/>
        <v/>
      </c>
      <c r="AJ2395" s="45" t="str">
        <f t="shared" si="8"/>
        <v/>
      </c>
      <c r="AK2395" s="45" t="str">
        <f t="shared" si="9"/>
        <v/>
      </c>
      <c r="AL2395" s="45" t="str">
        <f t="shared" si="10"/>
        <v/>
      </c>
      <c r="AM2395" s="45" t="str">
        <f t="shared" si="11"/>
        <v/>
      </c>
    </row>
    <row r="2396">
      <c r="A2396" s="33" t="s">
        <v>227</v>
      </c>
      <c r="B2396" s="34" t="s">
        <v>249</v>
      </c>
      <c r="C2396" s="35" t="s">
        <v>49</v>
      </c>
      <c r="D2396" s="36" t="str">
        <f t="shared" si="1"/>
        <v>The Americas/Grenada-The Americas/2001</v>
      </c>
      <c r="E2396" s="37">
        <f t="array" ref="E2396:H2396">VLOOKUP(D2396, GDP!D:L,{6,7,8,9},0)</f>
        <v>523279846</v>
      </c>
      <c r="F2396" s="38">
        <v>0.076</v>
      </c>
      <c r="G2396" s="37">
        <v>392.0</v>
      </c>
      <c r="H2396" s="38">
        <v>0.102</v>
      </c>
      <c r="I2396" s="39" t="str">
        <f t="array" ref="I2396:J2396">VLOOKUP(D2396, ENERGY!I:M,{4,5},0)</f>
        <v/>
      </c>
      <c r="J2396" s="39"/>
      <c r="K2396" s="40">
        <f t="array" ref="K2396:S2396">VLOOKUP(D2396, 'HUMAN RESOURCES'!D:V,{11,12,13,14,15,16,17,18,19},0)</f>
        <v>19</v>
      </c>
      <c r="L2396" s="40">
        <v>13.0</v>
      </c>
      <c r="M2396" s="40">
        <v>73.0</v>
      </c>
      <c r="N2396" s="41">
        <v>68.0</v>
      </c>
      <c r="O2396" s="42">
        <v>0.341</v>
      </c>
      <c r="P2396" s="42">
        <v>0.582</v>
      </c>
      <c r="Q2396" s="42">
        <v>0.077</v>
      </c>
      <c r="R2396" s="40">
        <v>101849.0</v>
      </c>
      <c r="S2396" s="42">
        <v>0.361</v>
      </c>
      <c r="T2396" s="43">
        <f t="array" ref="T2396:U2396">VLOOKUP(D2396, TOURISM!D:H,{4,5},0)</f>
        <v>83000000</v>
      </c>
      <c r="U2396" s="43">
        <v>8000000.0</v>
      </c>
      <c r="V2396" s="38" t="str">
        <f t="array" ref="V2396:AA2396">VLOOKUP(D2396, BUSINESS!D:P,{8,9,10,11,12,13},0)</f>
        <v/>
      </c>
      <c r="W2396" s="37"/>
      <c r="X2396" s="37"/>
      <c r="Y2396" s="37"/>
      <c r="Z2396" s="38">
        <v>0.051</v>
      </c>
      <c r="AA2396" s="38">
        <v>0.063</v>
      </c>
      <c r="AB2396" s="44">
        <f t="shared" si="768"/>
        <v>5137.800528</v>
      </c>
      <c r="AC2396" s="44"/>
      <c r="AD2396" s="44"/>
      <c r="AE2396" s="44">
        <f t="shared" si="779"/>
        <v>814.931909</v>
      </c>
      <c r="AF2396" s="44">
        <f t="shared" si="780"/>
        <v>78.54765388</v>
      </c>
      <c r="AG2396" s="45">
        <f t="shared" si="5"/>
        <v>-0.002203633668</v>
      </c>
      <c r="AH2396" s="45">
        <f t="shared" si="6"/>
        <v>0.1563421829</v>
      </c>
      <c r="AI2396" s="45" t="str">
        <f t="shared" si="7"/>
        <v/>
      </c>
      <c r="AJ2396" s="45" t="str">
        <f t="shared" si="8"/>
        <v/>
      </c>
      <c r="AK2396" s="45">
        <f t="shared" si="9"/>
        <v>0.002253493407</v>
      </c>
      <c r="AL2396" s="45">
        <f t="shared" si="10"/>
        <v>-0.109533542</v>
      </c>
      <c r="AM2396" s="45">
        <f t="shared" si="11"/>
        <v>-0.002248426592</v>
      </c>
    </row>
    <row r="2397">
      <c r="A2397" s="33" t="s">
        <v>227</v>
      </c>
      <c r="B2397" s="34" t="s">
        <v>249</v>
      </c>
      <c r="C2397" s="35" t="s">
        <v>50</v>
      </c>
      <c r="D2397" s="36" t="str">
        <f t="shared" si="1"/>
        <v>The Americas/Grenada-The Americas/2002</v>
      </c>
      <c r="E2397" s="37">
        <f t="array" ref="E2397:H2397">VLOOKUP(D2397, GDP!D:L,{6,7,8,9},0)</f>
        <v>544381962</v>
      </c>
      <c r="F2397" s="38">
        <v>0.066</v>
      </c>
      <c r="G2397" s="37">
        <v>353.0</v>
      </c>
      <c r="H2397" s="38">
        <v>0.113</v>
      </c>
      <c r="I2397" s="39" t="str">
        <f t="array" ref="I2397:J2397">VLOOKUP(D2397, ENERGY!I:M,{4,5},0)</f>
        <v/>
      </c>
      <c r="J2397" s="39">
        <v>260.0</v>
      </c>
      <c r="K2397" s="40">
        <f t="array" ref="K2397:S2397">VLOOKUP(D2397, 'HUMAN RESOURCES'!D:V,{11,12,13,14,15,16,17,18,19},0)</f>
        <v>19</v>
      </c>
      <c r="L2397" s="40">
        <v>13.0</v>
      </c>
      <c r="M2397" s="40">
        <v>73.0</v>
      </c>
      <c r="N2397" s="41">
        <v>68.0</v>
      </c>
      <c r="O2397" s="42">
        <v>0.33</v>
      </c>
      <c r="P2397" s="42">
        <v>0.592</v>
      </c>
      <c r="Q2397" s="42">
        <v>0.077</v>
      </c>
      <c r="R2397" s="40">
        <v>102099.0</v>
      </c>
      <c r="S2397" s="42">
        <v>0.361</v>
      </c>
      <c r="T2397" s="43">
        <f t="array" ref="T2397:U2397">VLOOKUP(D2397, TOURISM!D:H,{4,5},0)</f>
        <v>91000000</v>
      </c>
      <c r="U2397" s="43">
        <v>8000000.0</v>
      </c>
      <c r="V2397" s="38" t="str">
        <f t="array" ref="V2397:AA2397">VLOOKUP(D2397, BUSINESS!D:P,{8,9,10,11,12,13},0)</f>
        <v/>
      </c>
      <c r="W2397" s="37"/>
      <c r="X2397" s="37"/>
      <c r="Y2397" s="37"/>
      <c r="Z2397" s="38">
        <v>0.148</v>
      </c>
      <c r="AA2397" s="38">
        <v>0.074</v>
      </c>
      <c r="AB2397" s="44">
        <f t="shared" si="768"/>
        <v>5331.902977</v>
      </c>
      <c r="AC2397" s="44"/>
      <c r="AD2397" s="44">
        <f t="shared" ref="AD2397:AD2400" si="781">J2397/R2397*1000</f>
        <v>2.546547958</v>
      </c>
      <c r="AE2397" s="44">
        <f t="shared" si="779"/>
        <v>891.2917854</v>
      </c>
      <c r="AF2397" s="44">
        <f t="shared" si="780"/>
        <v>78.3553218</v>
      </c>
      <c r="AG2397" s="45">
        <f t="shared" si="5"/>
        <v>0.03777928848</v>
      </c>
      <c r="AH2397" s="45">
        <f t="shared" si="6"/>
        <v>-0.09948979592</v>
      </c>
      <c r="AI2397" s="45" t="str">
        <f t="shared" si="7"/>
        <v/>
      </c>
      <c r="AJ2397" s="45" t="str">
        <f t="shared" si="8"/>
        <v/>
      </c>
      <c r="AK2397" s="45">
        <f t="shared" si="9"/>
        <v>0.002454614184</v>
      </c>
      <c r="AL2397" s="45">
        <f t="shared" si="10"/>
        <v>0.09370092836</v>
      </c>
      <c r="AM2397" s="45">
        <f t="shared" si="11"/>
        <v>-0.002448603806</v>
      </c>
    </row>
    <row r="2398">
      <c r="A2398" s="33" t="s">
        <v>227</v>
      </c>
      <c r="B2398" s="34" t="s">
        <v>249</v>
      </c>
      <c r="C2398" s="35" t="s">
        <v>51</v>
      </c>
      <c r="D2398" s="36" t="str">
        <f t="shared" si="1"/>
        <v>The Americas/Grenada-The Americas/2003</v>
      </c>
      <c r="E2398" s="37">
        <f t="array" ref="E2398:H2398">VLOOKUP(D2398, GDP!D:L,{6,7,8,9},0)</f>
        <v>596339089</v>
      </c>
      <c r="F2398" s="38">
        <v>0.062</v>
      </c>
      <c r="G2398" s="37">
        <v>359.0</v>
      </c>
      <c r="H2398" s="38">
        <v>0.12</v>
      </c>
      <c r="I2398" s="39" t="str">
        <f t="array" ref="I2398:J2398">VLOOKUP(D2398, ENERGY!I:M,{4,5},0)</f>
        <v/>
      </c>
      <c r="J2398" s="39">
        <v>253.0</v>
      </c>
      <c r="K2398" s="40">
        <f t="array" ref="K2398:S2398">VLOOKUP(D2398, 'HUMAN RESOURCES'!D:V,{11,12,13,14,15,16,17,18,19},0)</f>
        <v>19</v>
      </c>
      <c r="L2398" s="40">
        <v>13.0</v>
      </c>
      <c r="M2398" s="40">
        <v>73.0</v>
      </c>
      <c r="N2398" s="41">
        <v>69.0</v>
      </c>
      <c r="O2398" s="42">
        <v>0.319</v>
      </c>
      <c r="P2398" s="42">
        <v>0.603</v>
      </c>
      <c r="Q2398" s="42">
        <v>0.077</v>
      </c>
      <c r="R2398" s="40">
        <v>102369.0</v>
      </c>
      <c r="S2398" s="42">
        <v>0.36</v>
      </c>
      <c r="T2398" s="43">
        <f t="array" ref="T2398:U2398">VLOOKUP(D2398, TOURISM!D:H,{4,5},0)</f>
        <v>104000000</v>
      </c>
      <c r="U2398" s="43">
        <v>8000000.0</v>
      </c>
      <c r="V2398" s="38" t="str">
        <f t="array" ref="V2398:AA2398">VLOOKUP(D2398, BUSINESS!D:P,{8,9,10,11,12,13},0)</f>
        <v/>
      </c>
      <c r="W2398" s="37"/>
      <c r="X2398" s="37"/>
      <c r="Y2398" s="37"/>
      <c r="Z2398" s="38">
        <v>0.186</v>
      </c>
      <c r="AA2398" s="38">
        <v>0.413</v>
      </c>
      <c r="AB2398" s="44">
        <f t="shared" si="768"/>
        <v>5825.387461</v>
      </c>
      <c r="AC2398" s="44"/>
      <c r="AD2398" s="44">
        <f t="shared" si="781"/>
        <v>2.471451318</v>
      </c>
      <c r="AE2398" s="44">
        <f t="shared" si="779"/>
        <v>1015.932558</v>
      </c>
      <c r="AF2398" s="44">
        <f t="shared" si="780"/>
        <v>78.14865829</v>
      </c>
      <c r="AG2398" s="45">
        <f t="shared" si="5"/>
        <v>0.09255316286</v>
      </c>
      <c r="AH2398" s="45">
        <f t="shared" si="6"/>
        <v>0.01699716714</v>
      </c>
      <c r="AI2398" s="45" t="str">
        <f t="shared" si="7"/>
        <v/>
      </c>
      <c r="AJ2398" s="45">
        <f t="shared" si="8"/>
        <v>-0.02948958406</v>
      </c>
      <c r="AK2398" s="45">
        <f t="shared" si="9"/>
        <v>0.002644492111</v>
      </c>
      <c r="AL2398" s="45">
        <f t="shared" si="10"/>
        <v>0.1398428375</v>
      </c>
      <c r="AM2398" s="45">
        <f t="shared" si="11"/>
        <v>-0.002637517217</v>
      </c>
    </row>
    <row r="2399">
      <c r="A2399" s="33" t="s">
        <v>227</v>
      </c>
      <c r="B2399" s="34" t="s">
        <v>249</v>
      </c>
      <c r="C2399" s="35" t="s">
        <v>52</v>
      </c>
      <c r="D2399" s="36" t="str">
        <f t="shared" si="1"/>
        <v>The Americas/Grenada-The Americas/2004</v>
      </c>
      <c r="E2399" s="37">
        <f t="array" ref="E2399:H2399">VLOOKUP(D2399, GDP!D:L,{6,7,8,9},0)</f>
        <v>600014341</v>
      </c>
      <c r="F2399" s="38">
        <v>0.058</v>
      </c>
      <c r="G2399" s="37">
        <v>342.0</v>
      </c>
      <c r="H2399" s="38">
        <v>0.102</v>
      </c>
      <c r="I2399" s="39" t="str">
        <f t="array" ref="I2399:J2399">VLOOKUP(D2399, ENERGY!I:M,{4,5},0)</f>
        <v/>
      </c>
      <c r="J2399" s="39">
        <v>260.0</v>
      </c>
      <c r="K2399" s="40">
        <f t="array" ref="K2399:S2399">VLOOKUP(D2399, 'HUMAN RESOURCES'!D:V,{11,12,13,14,15,16,17,18,19},0)</f>
        <v>19</v>
      </c>
      <c r="L2399" s="40">
        <v>13.0</v>
      </c>
      <c r="M2399" s="40">
        <v>74.0</v>
      </c>
      <c r="N2399" s="41">
        <v>69.0</v>
      </c>
      <c r="O2399" s="42">
        <v>0.309</v>
      </c>
      <c r="P2399" s="42">
        <v>0.614</v>
      </c>
      <c r="Q2399" s="42">
        <v>0.077</v>
      </c>
      <c r="R2399" s="40">
        <v>102655.0</v>
      </c>
      <c r="S2399" s="42">
        <v>0.36</v>
      </c>
      <c r="T2399" s="43">
        <f t="array" ref="T2399:U2399">VLOOKUP(D2399, TOURISM!D:H,{4,5},0)</f>
        <v>86000000</v>
      </c>
      <c r="U2399" s="43">
        <v>9000000.0</v>
      </c>
      <c r="V2399" s="38" t="str">
        <f t="array" ref="V2399:AA2399">VLOOKUP(D2399, BUSINESS!D:P,{8,9,10,11,12,13},0)</f>
        <v/>
      </c>
      <c r="W2399" s="37"/>
      <c r="X2399" s="37"/>
      <c r="Y2399" s="37"/>
      <c r="Z2399" s="38">
        <v>0.196</v>
      </c>
      <c r="AA2399" s="38">
        <v>0.422</v>
      </c>
      <c r="AB2399" s="44">
        <f t="shared" si="768"/>
        <v>5844.959729</v>
      </c>
      <c r="AC2399" s="44"/>
      <c r="AD2399" s="44">
        <f t="shared" si="781"/>
        <v>2.532755346</v>
      </c>
      <c r="AE2399" s="44">
        <f t="shared" si="779"/>
        <v>837.7575374</v>
      </c>
      <c r="AF2399" s="44">
        <f t="shared" si="780"/>
        <v>87.67230042</v>
      </c>
      <c r="AG2399" s="45">
        <f t="shared" si="5"/>
        <v>0.003359822548</v>
      </c>
      <c r="AH2399" s="45">
        <f t="shared" si="6"/>
        <v>-0.04735376045</v>
      </c>
      <c r="AI2399" s="45" t="str">
        <f t="shared" si="7"/>
        <v/>
      </c>
      <c r="AJ2399" s="45">
        <f t="shared" si="8"/>
        <v>0.02480486945</v>
      </c>
      <c r="AK2399" s="45">
        <f t="shared" si="9"/>
        <v>0.002793814534</v>
      </c>
      <c r="AL2399" s="45">
        <f t="shared" si="10"/>
        <v>-0.1753807563</v>
      </c>
      <c r="AM2399" s="45">
        <f t="shared" si="11"/>
        <v>0.1218657153</v>
      </c>
    </row>
    <row r="2400">
      <c r="A2400" s="33" t="s">
        <v>227</v>
      </c>
      <c r="B2400" s="34" t="s">
        <v>249</v>
      </c>
      <c r="C2400" s="35" t="s">
        <v>53</v>
      </c>
      <c r="D2400" s="36" t="str">
        <f t="shared" si="1"/>
        <v>The Americas/Grenada-The Americas/2005</v>
      </c>
      <c r="E2400" s="37">
        <f t="array" ref="E2400:H2400">VLOOKUP(D2400, GDP!D:L,{6,7,8,9},0)</f>
        <v>700431791</v>
      </c>
      <c r="F2400" s="38">
        <v>0.061</v>
      </c>
      <c r="G2400" s="37">
        <v>412.0</v>
      </c>
      <c r="H2400" s="38">
        <v>0.101</v>
      </c>
      <c r="I2400" s="39">
        <f t="array" ref="I2400:J2400">VLOOKUP(D2400, ENERGY!I:M,{4,5},0)</f>
        <v>74</v>
      </c>
      <c r="J2400" s="39">
        <v>199.5</v>
      </c>
      <c r="K2400" s="40">
        <f t="array" ref="K2400:S2400">VLOOKUP(D2400, 'HUMAN RESOURCES'!D:V,{11,12,13,14,15,16,17,18,19},0)</f>
        <v>19</v>
      </c>
      <c r="L2400" s="40">
        <v>13.0</v>
      </c>
      <c r="M2400" s="40">
        <v>74.0</v>
      </c>
      <c r="N2400" s="41">
        <v>69.0</v>
      </c>
      <c r="O2400" s="42">
        <v>0.3</v>
      </c>
      <c r="P2400" s="42">
        <v>0.623</v>
      </c>
      <c r="Q2400" s="42">
        <v>0.077</v>
      </c>
      <c r="R2400" s="40">
        <v>102951.0</v>
      </c>
      <c r="S2400" s="42">
        <v>0.359</v>
      </c>
      <c r="T2400" s="43">
        <f t="array" ref="T2400:U2400">VLOOKUP(D2400, TOURISM!D:H,{4,5},0)</f>
        <v>71000000</v>
      </c>
      <c r="U2400" s="43">
        <v>1.0E7</v>
      </c>
      <c r="V2400" s="38">
        <f t="array" ref="V2400:AA2400">VLOOKUP(D2400, BUSINESS!D:P,{8,9,10,11,12,13},0)</f>
        <v>0.453</v>
      </c>
      <c r="W2400" s="37">
        <v>20.0</v>
      </c>
      <c r="X2400" s="37"/>
      <c r="Y2400" s="37">
        <v>140.0</v>
      </c>
      <c r="Z2400" s="38">
        <v>0.205</v>
      </c>
      <c r="AA2400" s="38">
        <v>0.455</v>
      </c>
      <c r="AB2400" s="44">
        <f t="shared" si="768"/>
        <v>6803.545289</v>
      </c>
      <c r="AC2400" s="44">
        <f>(I2400/R2400)*1000</f>
        <v>0.7187885499</v>
      </c>
      <c r="AD2400" s="44">
        <f t="shared" si="781"/>
        <v>1.937815077</v>
      </c>
      <c r="AE2400" s="44">
        <f t="shared" si="779"/>
        <v>689.6484735</v>
      </c>
      <c r="AF2400" s="44">
        <f t="shared" si="780"/>
        <v>97.13358782</v>
      </c>
      <c r="AG2400" s="45">
        <f t="shared" si="5"/>
        <v>0.1640020811</v>
      </c>
      <c r="AH2400" s="45">
        <f t="shared" si="6"/>
        <v>0.2046783626</v>
      </c>
      <c r="AI2400" s="45" t="str">
        <f t="shared" si="7"/>
        <v/>
      </c>
      <c r="AJ2400" s="45">
        <f t="shared" si="8"/>
        <v>-0.2348984356</v>
      </c>
      <c r="AK2400" s="45">
        <f t="shared" si="9"/>
        <v>0.002883444547</v>
      </c>
      <c r="AL2400" s="45">
        <f t="shared" si="10"/>
        <v>-0.1767922785</v>
      </c>
      <c r="AM2400" s="45">
        <f t="shared" si="11"/>
        <v>0.1079164953</v>
      </c>
    </row>
    <row r="2401">
      <c r="A2401" s="33" t="s">
        <v>227</v>
      </c>
      <c r="B2401" s="34" t="s">
        <v>249</v>
      </c>
      <c r="C2401" s="35" t="s">
        <v>54</v>
      </c>
      <c r="D2401" s="36" t="str">
        <f t="shared" si="1"/>
        <v>The Americas/Grenada-The Americas/2006</v>
      </c>
      <c r="E2401" s="37">
        <f t="array" ref="E2401:H2401">VLOOKUP(D2401, GDP!D:L,{6,7,8,9},0)</f>
        <v>704762536</v>
      </c>
      <c r="F2401" s="38">
        <v>0.064</v>
      </c>
      <c r="G2401" s="37">
        <v>435.0</v>
      </c>
      <c r="H2401" s="38">
        <v>0.099</v>
      </c>
      <c r="I2401" s="39" t="str">
        <f t="array" ref="I2401:J2401">VLOOKUP(D2401, ENERGY!I:M,{4,5},0)</f>
        <v/>
      </c>
      <c r="J2401" s="39"/>
      <c r="K2401" s="40">
        <f t="array" ref="K2401:S2401">VLOOKUP(D2401, 'HUMAN RESOURCES'!D:V,{11,12,13,14,15,16,17,18,19},0)</f>
        <v>19</v>
      </c>
      <c r="L2401" s="40">
        <v>13.0</v>
      </c>
      <c r="M2401" s="40">
        <v>74.0</v>
      </c>
      <c r="N2401" s="41">
        <v>69.0</v>
      </c>
      <c r="O2401" s="42">
        <v>0.293</v>
      </c>
      <c r="P2401" s="42">
        <v>0.631</v>
      </c>
      <c r="Q2401" s="42">
        <v>0.076</v>
      </c>
      <c r="R2401" s="40">
        <v>103260.0</v>
      </c>
      <c r="S2401" s="42">
        <v>0.359</v>
      </c>
      <c r="T2401" s="43">
        <f t="array" ref="T2401:U2401">VLOOKUP(D2401, TOURISM!D:H,{4,5},0)</f>
        <v>94000000</v>
      </c>
      <c r="U2401" s="43">
        <v>1.6E7</v>
      </c>
      <c r="V2401" s="38">
        <f t="array" ref="V2401:AA2401">VLOOKUP(D2401, BUSINESS!D:P,{8,9,10,11,12,13},0)</f>
        <v>0.453</v>
      </c>
      <c r="W2401" s="37">
        <v>20.0</v>
      </c>
      <c r="X2401" s="37"/>
      <c r="Y2401" s="37">
        <v>140.0</v>
      </c>
      <c r="Z2401" s="38">
        <v>0.214</v>
      </c>
      <c r="AA2401" s="38">
        <v>0.447</v>
      </c>
      <c r="AB2401" s="44">
        <f t="shared" si="768"/>
        <v>6825.126244</v>
      </c>
      <c r="AC2401" s="44"/>
      <c r="AD2401" s="44"/>
      <c r="AE2401" s="44">
        <f t="shared" si="779"/>
        <v>910.3234554</v>
      </c>
      <c r="AF2401" s="44">
        <f t="shared" si="780"/>
        <v>154.9486733</v>
      </c>
      <c r="AG2401" s="45">
        <f t="shared" si="5"/>
        <v>0.003172016203</v>
      </c>
      <c r="AH2401" s="45">
        <f t="shared" si="6"/>
        <v>0.05582524272</v>
      </c>
      <c r="AI2401" s="45" t="str">
        <f t="shared" si="7"/>
        <v/>
      </c>
      <c r="AJ2401" s="45" t="str">
        <f t="shared" si="8"/>
        <v/>
      </c>
      <c r="AK2401" s="45">
        <f t="shared" si="9"/>
        <v>0.003001427864</v>
      </c>
      <c r="AL2401" s="45">
        <f t="shared" si="10"/>
        <v>0.3199818317</v>
      </c>
      <c r="AM2401" s="45">
        <f t="shared" si="11"/>
        <v>0.595212086</v>
      </c>
    </row>
    <row r="2402">
      <c r="A2402" s="33" t="s">
        <v>227</v>
      </c>
      <c r="B2402" s="34" t="s">
        <v>249</v>
      </c>
      <c r="C2402" s="35" t="s">
        <v>55</v>
      </c>
      <c r="D2402" s="36" t="str">
        <f t="shared" si="1"/>
        <v>The Americas/Grenada-The Americas/2007</v>
      </c>
      <c r="E2402" s="37">
        <f t="array" ref="E2402:H2402">VLOOKUP(D2402, GDP!D:L,{6,7,8,9},0)</f>
        <v>758888875</v>
      </c>
      <c r="F2402" s="38">
        <v>0.061</v>
      </c>
      <c r="G2402" s="37">
        <v>448.0</v>
      </c>
      <c r="H2402" s="38">
        <v>0.098</v>
      </c>
      <c r="I2402" s="39">
        <f t="array" ref="I2402:J2402">VLOOKUP(D2402, ENERGY!I:M,{4,5},0)</f>
        <v>80</v>
      </c>
      <c r="J2402" s="39">
        <v>227.0</v>
      </c>
      <c r="K2402" s="40">
        <f t="array" ref="K2402:S2402">VLOOKUP(D2402, 'HUMAN RESOURCES'!D:V,{11,12,13,14,15,16,17,18,19},0)</f>
        <v>19</v>
      </c>
      <c r="L2402" s="40">
        <v>12.0</v>
      </c>
      <c r="M2402" s="40">
        <v>74.0</v>
      </c>
      <c r="N2402" s="41">
        <v>69.0</v>
      </c>
      <c r="O2402" s="42">
        <v>0.287</v>
      </c>
      <c r="P2402" s="42">
        <v>0.638</v>
      </c>
      <c r="Q2402" s="42">
        <v>0.075</v>
      </c>
      <c r="R2402" s="40">
        <v>103586.0</v>
      </c>
      <c r="S2402" s="42">
        <v>0.358</v>
      </c>
      <c r="T2402" s="43">
        <f t="array" ref="T2402:U2402">VLOOKUP(D2402, TOURISM!D:H,{4,5},0)</f>
        <v>129000000</v>
      </c>
      <c r="U2402" s="43">
        <v>1.6E7</v>
      </c>
      <c r="V2402" s="38">
        <f t="array" ref="V2402:AA2402">VLOOKUP(D2402, BUSINESS!D:P,{8,9,10,11,12,13},0)</f>
        <v>0.453</v>
      </c>
      <c r="W2402" s="37">
        <v>20.0</v>
      </c>
      <c r="X2402" s="37"/>
      <c r="Y2402" s="37">
        <v>140.0</v>
      </c>
      <c r="Z2402" s="38">
        <v>0.223</v>
      </c>
      <c r="AA2402" s="38">
        <v>0.496</v>
      </c>
      <c r="AB2402" s="44">
        <f t="shared" si="768"/>
        <v>7326.172214</v>
      </c>
      <c r="AC2402" s="44">
        <f>(I2402/R2402)*1000</f>
        <v>0.7723051378</v>
      </c>
      <c r="AD2402" s="44">
        <f>J2402/R2402*1000</f>
        <v>2.191415828</v>
      </c>
      <c r="AE2402" s="44">
        <f t="shared" si="779"/>
        <v>1245.342035</v>
      </c>
      <c r="AF2402" s="44">
        <f t="shared" si="780"/>
        <v>154.4610276</v>
      </c>
      <c r="AG2402" s="45">
        <f t="shared" si="5"/>
        <v>0.073411971</v>
      </c>
      <c r="AH2402" s="45">
        <f t="shared" si="6"/>
        <v>0.02988505747</v>
      </c>
      <c r="AI2402" s="45" t="str">
        <f t="shared" si="7"/>
        <v/>
      </c>
      <c r="AJ2402" s="45" t="str">
        <f t="shared" si="8"/>
        <v/>
      </c>
      <c r="AK2402" s="45">
        <f t="shared" si="9"/>
        <v>0.003157079218</v>
      </c>
      <c r="AL2402" s="45">
        <f t="shared" si="10"/>
        <v>0.3680214734</v>
      </c>
      <c r="AM2402" s="45">
        <f t="shared" si="11"/>
        <v>-0.003147143436</v>
      </c>
    </row>
    <row r="2403">
      <c r="A2403" s="33" t="s">
        <v>227</v>
      </c>
      <c r="B2403" s="34" t="s">
        <v>249</v>
      </c>
      <c r="C2403" s="35" t="s">
        <v>56</v>
      </c>
      <c r="D2403" s="36" t="str">
        <f t="shared" si="1"/>
        <v>The Americas/Grenada-The Americas/2008</v>
      </c>
      <c r="E2403" s="37">
        <f t="array" ref="E2403:H2403">VLOOKUP(D2403, GDP!D:L,{6,7,8,9},0)</f>
        <v>825925911</v>
      </c>
      <c r="F2403" s="38">
        <v>0.06</v>
      </c>
      <c r="G2403" s="37">
        <v>474.0</v>
      </c>
      <c r="H2403" s="38">
        <v>0.095</v>
      </c>
      <c r="I2403" s="39" t="str">
        <f t="array" ref="I2403:J2403">VLOOKUP(D2403, ENERGY!I:M,{4,5},0)</f>
        <v/>
      </c>
      <c r="J2403" s="39"/>
      <c r="K2403" s="40">
        <f t="array" ref="K2403:S2403">VLOOKUP(D2403, 'HUMAN RESOURCES'!D:V,{11,12,13,14,15,16,17,18,19},0)</f>
        <v>19</v>
      </c>
      <c r="L2403" s="40">
        <v>12.0</v>
      </c>
      <c r="M2403" s="40">
        <v>74.0</v>
      </c>
      <c r="N2403" s="41">
        <v>70.0</v>
      </c>
      <c r="O2403" s="42">
        <v>0.282</v>
      </c>
      <c r="P2403" s="42">
        <v>0.643</v>
      </c>
      <c r="Q2403" s="42">
        <v>0.074</v>
      </c>
      <c r="R2403" s="40">
        <v>103932.0</v>
      </c>
      <c r="S2403" s="42">
        <v>0.358</v>
      </c>
      <c r="T2403" s="43">
        <f t="array" ref="T2403:U2403">VLOOKUP(D2403, TOURISM!D:H,{4,5},0)</f>
        <v>127000000</v>
      </c>
      <c r="U2403" s="43">
        <v>1.1E7</v>
      </c>
      <c r="V2403" s="38">
        <f t="array" ref="V2403:AA2403">VLOOKUP(D2403, BUSINESS!D:P,{8,9,10,11,12,13},0)</f>
        <v>0.453</v>
      </c>
      <c r="W2403" s="37">
        <v>20.0</v>
      </c>
      <c r="X2403" s="37"/>
      <c r="Y2403" s="37">
        <v>140.0</v>
      </c>
      <c r="Z2403" s="38">
        <v>0.232</v>
      </c>
      <c r="AA2403" s="38">
        <v>0.578</v>
      </c>
      <c r="AB2403" s="44">
        <f t="shared" si="768"/>
        <v>7946.791277</v>
      </c>
      <c r="AC2403" s="44"/>
      <c r="AD2403" s="44"/>
      <c r="AE2403" s="44">
        <f t="shared" si="779"/>
        <v>1221.952815</v>
      </c>
      <c r="AF2403" s="44">
        <f t="shared" si="780"/>
        <v>105.8384328</v>
      </c>
      <c r="AG2403" s="45">
        <f t="shared" si="5"/>
        <v>0.0847125954</v>
      </c>
      <c r="AH2403" s="45">
        <f t="shared" si="6"/>
        <v>0.05803571429</v>
      </c>
      <c r="AI2403" s="45" t="str">
        <f t="shared" si="7"/>
        <v/>
      </c>
      <c r="AJ2403" s="45" t="str">
        <f t="shared" si="8"/>
        <v/>
      </c>
      <c r="AK2403" s="45">
        <f t="shared" si="9"/>
        <v>0.003340219721</v>
      </c>
      <c r="AL2403" s="45">
        <f t="shared" si="10"/>
        <v>-0.01878136181</v>
      </c>
      <c r="AM2403" s="45">
        <f t="shared" si="11"/>
        <v>-0.3147887561</v>
      </c>
    </row>
    <row r="2404">
      <c r="A2404" s="33" t="s">
        <v>227</v>
      </c>
      <c r="B2404" s="34" t="s">
        <v>249</v>
      </c>
      <c r="C2404" s="35" t="s">
        <v>57</v>
      </c>
      <c r="D2404" s="36" t="str">
        <f t="shared" si="1"/>
        <v>The Americas/Grenada-The Americas/2009</v>
      </c>
      <c r="E2404" s="37">
        <f t="array" ref="E2404:H2404">VLOOKUP(D2404, GDP!D:L,{6,7,8,9},0)</f>
        <v>771481468</v>
      </c>
      <c r="F2404" s="38">
        <v>0.062</v>
      </c>
      <c r="G2404" s="37">
        <v>462.0</v>
      </c>
      <c r="H2404" s="38">
        <v>0.11</v>
      </c>
      <c r="I2404" s="39" t="str">
        <f t="array" ref="I2404:J2404">VLOOKUP(D2404, ENERGY!I:M,{4,5},0)</f>
        <v/>
      </c>
      <c r="J2404" s="39">
        <v>198.0</v>
      </c>
      <c r="K2404" s="40">
        <f t="array" ref="K2404:S2404">VLOOKUP(D2404, 'HUMAN RESOURCES'!D:V,{11,12,13,14,15,16,17,18,19},0)</f>
        <v>19</v>
      </c>
      <c r="L2404" s="40">
        <v>12.0</v>
      </c>
      <c r="M2404" s="40">
        <v>75.0</v>
      </c>
      <c r="N2404" s="41">
        <v>70.0</v>
      </c>
      <c r="O2404" s="42">
        <v>0.279</v>
      </c>
      <c r="P2404" s="42">
        <v>0.648</v>
      </c>
      <c r="Q2404" s="42">
        <v>0.073</v>
      </c>
      <c r="R2404" s="40">
        <v>104296.0</v>
      </c>
      <c r="S2404" s="42">
        <v>0.357</v>
      </c>
      <c r="T2404" s="43">
        <f t="array" ref="T2404:U2404">VLOOKUP(D2404, TOURISM!D:H,{4,5},0)</f>
        <v>112000000</v>
      </c>
      <c r="U2404" s="43">
        <v>1.0E7</v>
      </c>
      <c r="V2404" s="38">
        <f t="array" ref="V2404:AA2404">VLOOKUP(D2404, BUSINESS!D:P,{8,9,10,11,12,13},0)</f>
        <v>0.453</v>
      </c>
      <c r="W2404" s="37">
        <v>20.0</v>
      </c>
      <c r="X2404" s="37"/>
      <c r="Y2404" s="37">
        <v>140.0</v>
      </c>
      <c r="Z2404" s="38">
        <v>0.241</v>
      </c>
      <c r="AA2404" s="38">
        <v>1.097</v>
      </c>
      <c r="AB2404" s="44">
        <f t="shared" si="768"/>
        <v>7397.037931</v>
      </c>
      <c r="AC2404" s="44"/>
      <c r="AD2404" s="44">
        <f t="shared" ref="AD2404:AD2405" si="782">J2404/R2404*1000</f>
        <v>1.898442893</v>
      </c>
      <c r="AE2404" s="44">
        <f t="shared" si="779"/>
        <v>1073.866687</v>
      </c>
      <c r="AF2404" s="44">
        <f t="shared" si="780"/>
        <v>95.88095421</v>
      </c>
      <c r="AG2404" s="45">
        <f t="shared" si="5"/>
        <v>-0.06917928599</v>
      </c>
      <c r="AH2404" s="45">
        <f t="shared" si="6"/>
        <v>-0.0253164557</v>
      </c>
      <c r="AI2404" s="45" t="str">
        <f t="shared" si="7"/>
        <v/>
      </c>
      <c r="AJ2404" s="45" t="str">
        <f t="shared" si="8"/>
        <v/>
      </c>
      <c r="AK2404" s="45">
        <f t="shared" si="9"/>
        <v>0.003502289959</v>
      </c>
      <c r="AL2404" s="45">
        <f t="shared" si="10"/>
        <v>-0.1211880903</v>
      </c>
      <c r="AM2404" s="45">
        <f t="shared" si="11"/>
        <v>-0.09408187885</v>
      </c>
    </row>
    <row r="2405">
      <c r="A2405" s="33" t="s">
        <v>227</v>
      </c>
      <c r="B2405" s="34" t="s">
        <v>249</v>
      </c>
      <c r="C2405" s="35" t="s">
        <v>58</v>
      </c>
      <c r="D2405" s="36" t="str">
        <f t="shared" si="1"/>
        <v>The Americas/Grenada-The Americas/2010</v>
      </c>
      <c r="E2405" s="37">
        <f t="array" ref="E2405:H2405">VLOOKUP(D2405, GDP!D:L,{6,7,8,9},0)</f>
        <v>771111097</v>
      </c>
      <c r="F2405" s="38">
        <v>0.06</v>
      </c>
      <c r="G2405" s="37">
        <v>438.0</v>
      </c>
      <c r="H2405" s="38">
        <v>0.106</v>
      </c>
      <c r="I2405" s="39">
        <f t="array" ref="I2405:J2405">VLOOKUP(D2405, ENERGY!I:M,{4,5},0)</f>
        <v>81</v>
      </c>
      <c r="J2405" s="39">
        <v>223.5</v>
      </c>
      <c r="K2405" s="40">
        <f t="array" ref="K2405:S2405">VLOOKUP(D2405, 'HUMAN RESOURCES'!D:V,{11,12,13,14,15,16,17,18,19},0)</f>
        <v>19</v>
      </c>
      <c r="L2405" s="40">
        <v>12.0</v>
      </c>
      <c r="M2405" s="40">
        <v>75.0</v>
      </c>
      <c r="N2405" s="41">
        <v>70.0</v>
      </c>
      <c r="O2405" s="42">
        <v>0.275</v>
      </c>
      <c r="P2405" s="42">
        <v>0.652</v>
      </c>
      <c r="Q2405" s="42">
        <v>0.072</v>
      </c>
      <c r="R2405" s="40">
        <v>104677.0</v>
      </c>
      <c r="S2405" s="42">
        <v>0.357</v>
      </c>
      <c r="T2405" s="43">
        <f t="array" ref="T2405:U2405">VLOOKUP(D2405, TOURISM!D:H,{4,5},0)</f>
        <v>112000000</v>
      </c>
      <c r="U2405" s="43">
        <v>1.0E7</v>
      </c>
      <c r="V2405" s="38">
        <f t="array" ref="V2405:AA2405">VLOOKUP(D2405, BUSINESS!D:P,{8,9,10,11,12,13},0)</f>
        <v>0.453</v>
      </c>
      <c r="W2405" s="37">
        <v>15.0</v>
      </c>
      <c r="X2405" s="37"/>
      <c r="Y2405" s="37">
        <v>140.0</v>
      </c>
      <c r="Z2405" s="38">
        <v>0.27</v>
      </c>
      <c r="AA2405" s="38">
        <v>1.165</v>
      </c>
      <c r="AB2405" s="44">
        <f t="shared" si="768"/>
        <v>7366.576201</v>
      </c>
      <c r="AC2405" s="44">
        <f>(I2405/R2405)*1000</f>
        <v>0.7738089552</v>
      </c>
      <c r="AD2405" s="44">
        <f t="shared" si="782"/>
        <v>2.135139524</v>
      </c>
      <c r="AE2405" s="44">
        <f t="shared" si="779"/>
        <v>1069.958061</v>
      </c>
      <c r="AF2405" s="44">
        <f t="shared" si="780"/>
        <v>95.53196977</v>
      </c>
      <c r="AG2405" s="45">
        <f t="shared" si="5"/>
        <v>-0.004118098314</v>
      </c>
      <c r="AH2405" s="45">
        <f t="shared" si="6"/>
        <v>-0.05194805195</v>
      </c>
      <c r="AI2405" s="45" t="str">
        <f t="shared" si="7"/>
        <v/>
      </c>
      <c r="AJ2405" s="45">
        <f t="shared" si="8"/>
        <v>0.1246793527</v>
      </c>
      <c r="AK2405" s="45">
        <f t="shared" si="9"/>
        <v>0.003653064355</v>
      </c>
      <c r="AL2405" s="45">
        <f t="shared" si="10"/>
        <v>-0.003639768048</v>
      </c>
      <c r="AM2405" s="45">
        <f t="shared" si="11"/>
        <v>-0.003639768048</v>
      </c>
    </row>
    <row r="2406">
      <c r="A2406" s="33" t="s">
        <v>227</v>
      </c>
      <c r="B2406" s="34" t="s">
        <v>249</v>
      </c>
      <c r="C2406" s="35" t="s">
        <v>59</v>
      </c>
      <c r="D2406" s="36" t="str">
        <f t="shared" si="1"/>
        <v>The Americas/Grenada-The Americas/2011</v>
      </c>
      <c r="E2406" s="37">
        <f t="array" ref="E2406:H2406">VLOOKUP(D2406, GDP!D:L,{6,7,8,9},0)</f>
        <v>778518505</v>
      </c>
      <c r="F2406" s="38">
        <v>0.065</v>
      </c>
      <c r="G2406" s="37">
        <v>481.0</v>
      </c>
      <c r="H2406" s="38">
        <v>0.107</v>
      </c>
      <c r="I2406" s="39" t="str">
        <f t="array" ref="I2406:J2406">VLOOKUP(D2406, ENERGY!I:M,{4,5},0)</f>
        <v/>
      </c>
      <c r="J2406" s="39"/>
      <c r="K2406" s="40">
        <f t="array" ref="K2406:S2406">VLOOKUP(D2406, 'HUMAN RESOURCES'!D:V,{11,12,13,14,15,16,17,18,19},0)</f>
        <v>19</v>
      </c>
      <c r="L2406" s="40">
        <v>11.0</v>
      </c>
      <c r="M2406" s="40">
        <v>75.0</v>
      </c>
      <c r="N2406" s="41">
        <v>70.0</v>
      </c>
      <c r="O2406" s="42">
        <v>0.272</v>
      </c>
      <c r="P2406" s="42">
        <v>0.656</v>
      </c>
      <c r="Q2406" s="42">
        <v>0.072</v>
      </c>
      <c r="R2406" s="40">
        <v>105074.0</v>
      </c>
      <c r="S2406" s="42">
        <v>0.356</v>
      </c>
      <c r="T2406" s="43">
        <f t="array" ref="T2406:U2406">VLOOKUP(D2406, TOURISM!D:H,{4,5},0)</f>
        <v>117000000</v>
      </c>
      <c r="U2406" s="43">
        <v>1.0E7</v>
      </c>
      <c r="V2406" s="38">
        <f t="array" ref="V2406:AA2406">VLOOKUP(D2406, BUSINESS!D:P,{8,9,10,11,12,13},0)</f>
        <v>0.453</v>
      </c>
      <c r="W2406" s="37">
        <v>15.0</v>
      </c>
      <c r="X2406" s="37"/>
      <c r="Y2406" s="37">
        <v>140.0</v>
      </c>
      <c r="Z2406" s="38">
        <v>0.3</v>
      </c>
      <c r="AA2406" s="38">
        <v>1.15</v>
      </c>
      <c r="AB2406" s="44">
        <f t="shared" si="768"/>
        <v>7409.240202</v>
      </c>
      <c r="AC2406" s="44"/>
      <c r="AD2406" s="44"/>
      <c r="AE2406" s="44">
        <f t="shared" si="779"/>
        <v>1113.500961</v>
      </c>
      <c r="AF2406" s="44">
        <f t="shared" si="780"/>
        <v>95.17102233</v>
      </c>
      <c r="AG2406" s="45">
        <f t="shared" si="5"/>
        <v>0.00579156448</v>
      </c>
      <c r="AH2406" s="45">
        <f t="shared" si="6"/>
        <v>0.09817351598</v>
      </c>
      <c r="AI2406" s="45" t="str">
        <f t="shared" si="7"/>
        <v/>
      </c>
      <c r="AJ2406" s="45" t="str">
        <f t="shared" si="8"/>
        <v/>
      </c>
      <c r="AK2406" s="45">
        <f t="shared" si="9"/>
        <v>0.0037926192</v>
      </c>
      <c r="AL2406" s="45">
        <f t="shared" si="10"/>
        <v>0.04069589391</v>
      </c>
      <c r="AM2406" s="45">
        <f t="shared" si="11"/>
        <v>-0.003778289586</v>
      </c>
    </row>
    <row r="2407">
      <c r="A2407" s="33" t="s">
        <v>227</v>
      </c>
      <c r="B2407" s="34" t="s">
        <v>249</v>
      </c>
      <c r="C2407" s="35" t="s">
        <v>60</v>
      </c>
      <c r="D2407" s="36" t="str">
        <f t="shared" si="1"/>
        <v>The Americas/Grenada-The Americas/2012</v>
      </c>
      <c r="E2407" s="37">
        <f t="array" ref="E2407:H2407">VLOOKUP(D2407, GDP!D:L,{6,7,8,9},0)</f>
        <v>801481467</v>
      </c>
      <c r="F2407" s="38">
        <v>0.064</v>
      </c>
      <c r="G2407" s="37">
        <v>478.0</v>
      </c>
      <c r="H2407" s="38">
        <v>0.097</v>
      </c>
      <c r="I2407" s="39" t="str">
        <f t="array" ref="I2407:J2407">VLOOKUP(D2407, ENERGY!I:M,{4,5},0)</f>
        <v/>
      </c>
      <c r="J2407" s="39"/>
      <c r="K2407" s="40">
        <f t="array" ref="K2407:S2407">VLOOKUP(D2407, 'HUMAN RESOURCES'!D:V,{11,12,13,14,15,16,17,18,19},0)</f>
        <v>19</v>
      </c>
      <c r="L2407" s="40">
        <v>11.0</v>
      </c>
      <c r="M2407" s="40">
        <v>75.0</v>
      </c>
      <c r="N2407" s="41">
        <v>70.0</v>
      </c>
      <c r="O2407" s="42">
        <v>0.27</v>
      </c>
      <c r="P2407" s="42">
        <v>0.659</v>
      </c>
      <c r="Q2407" s="42">
        <v>0.071</v>
      </c>
      <c r="R2407" s="40">
        <v>105483.0</v>
      </c>
      <c r="S2407" s="42">
        <v>0.356</v>
      </c>
      <c r="T2407" s="43">
        <f t="array" ref="T2407:U2407">VLOOKUP(D2407, TOURISM!D:H,{4,5},0)</f>
        <v>110000000</v>
      </c>
      <c r="U2407" s="43">
        <v>1.0E7</v>
      </c>
      <c r="V2407" s="38">
        <f t="array" ref="V2407:AA2407">VLOOKUP(D2407, BUSINESS!D:P,{8,9,10,11,12,13},0)</f>
        <v>0.453</v>
      </c>
      <c r="W2407" s="37">
        <v>15.0</v>
      </c>
      <c r="X2407" s="37">
        <v>102.0</v>
      </c>
      <c r="Y2407" s="37">
        <v>140.0</v>
      </c>
      <c r="Z2407" s="38">
        <v>0.32</v>
      </c>
      <c r="AA2407" s="38">
        <v>1.232</v>
      </c>
      <c r="AB2407" s="44">
        <f t="shared" si="768"/>
        <v>7598.205085</v>
      </c>
      <c r="AC2407" s="44"/>
      <c r="AD2407" s="44"/>
      <c r="AE2407" s="44">
        <f t="shared" si="779"/>
        <v>1042.822066</v>
      </c>
      <c r="AF2407" s="44">
        <f t="shared" si="780"/>
        <v>94.80200601</v>
      </c>
      <c r="AG2407" s="45">
        <f t="shared" si="5"/>
        <v>0.02550394884</v>
      </c>
      <c r="AH2407" s="45">
        <f t="shared" si="6"/>
        <v>-0.006237006237</v>
      </c>
      <c r="AI2407" s="45" t="str">
        <f t="shared" si="7"/>
        <v/>
      </c>
      <c r="AJ2407" s="45" t="str">
        <f t="shared" si="8"/>
        <v/>
      </c>
      <c r="AK2407" s="45">
        <f t="shared" si="9"/>
        <v>0.003892494813</v>
      </c>
      <c r="AL2407" s="45">
        <f t="shared" si="10"/>
        <v>-0.06347448056</v>
      </c>
      <c r="AM2407" s="45">
        <f t="shared" si="11"/>
        <v>-0.003877402046</v>
      </c>
    </row>
    <row r="2408">
      <c r="A2408" s="33" t="s">
        <v>227</v>
      </c>
      <c r="B2408" s="34" t="s">
        <v>250</v>
      </c>
      <c r="C2408" s="35" t="s">
        <v>48</v>
      </c>
      <c r="D2408" s="36" t="str">
        <f t="shared" si="1"/>
        <v>The Americas/Guatemala-The Americas/2000</v>
      </c>
      <c r="E2408" s="37">
        <f t="array" ref="E2408:H2408">VLOOKUP(D2408, GDP!D:L,{6,7,8,9},0)</f>
        <v>19290566570</v>
      </c>
      <c r="F2408" s="38">
        <v>0.056</v>
      </c>
      <c r="G2408" s="37">
        <v>96.0</v>
      </c>
      <c r="H2408" s="38">
        <v>0.209</v>
      </c>
      <c r="I2408" s="39" t="str">
        <f t="array" ref="I2408:J2408">VLOOKUP(D2408, ENERGY!I:M,{4,5},0)</f>
        <v/>
      </c>
      <c r="J2408" s="39"/>
      <c r="K2408" s="40">
        <f t="array" ref="K2408:S2408">VLOOKUP(D2408, 'HUMAN RESOURCES'!D:V,{11,12,13,14,15,16,17,18,19},0)</f>
        <v>37</v>
      </c>
      <c r="L2408" s="40">
        <v>40.0</v>
      </c>
      <c r="M2408" s="40">
        <v>71.0</v>
      </c>
      <c r="N2408" s="41">
        <v>64.0</v>
      </c>
      <c r="O2408" s="42">
        <v>0.441</v>
      </c>
      <c r="P2408" s="42">
        <v>0.519</v>
      </c>
      <c r="Q2408" s="42">
        <v>0.04</v>
      </c>
      <c r="R2408" s="40">
        <v>1.1204183E7</v>
      </c>
      <c r="S2408" s="42">
        <v>0.451</v>
      </c>
      <c r="T2408" s="43">
        <f t="array" ref="T2408:U2408">VLOOKUP(D2408, TOURISM!D:H,{4,5},0)</f>
        <v>498000000</v>
      </c>
      <c r="U2408" s="43">
        <v>2.16E8</v>
      </c>
      <c r="V2408" s="38" t="str">
        <f t="array" ref="V2408:AA2408">VLOOKUP(D2408, BUSINESS!D:P,{8,9,10,11,12,13},0)</f>
        <v/>
      </c>
      <c r="W2408" s="37"/>
      <c r="X2408" s="37"/>
      <c r="Y2408" s="37"/>
      <c r="Z2408" s="38">
        <v>0.007</v>
      </c>
      <c r="AA2408" s="38">
        <v>0.076</v>
      </c>
      <c r="AB2408" s="44">
        <f t="shared" si="768"/>
        <v>1721.72898</v>
      </c>
      <c r="AC2408" s="44"/>
      <c r="AD2408" s="44"/>
      <c r="AE2408" s="44">
        <f t="shared" si="779"/>
        <v>44.4476853</v>
      </c>
      <c r="AF2408" s="44">
        <f t="shared" si="780"/>
        <v>19.2785141</v>
      </c>
      <c r="AG2408" s="45" t="str">
        <f t="shared" si="5"/>
        <v/>
      </c>
      <c r="AH2408" s="45" t="str">
        <f t="shared" si="6"/>
        <v/>
      </c>
      <c r="AI2408" s="45" t="str">
        <f t="shared" si="7"/>
        <v/>
      </c>
      <c r="AJ2408" s="45" t="str">
        <f t="shared" si="8"/>
        <v/>
      </c>
      <c r="AK2408" s="45" t="str">
        <f t="shared" si="9"/>
        <v/>
      </c>
      <c r="AL2408" s="45" t="str">
        <f t="shared" si="10"/>
        <v/>
      </c>
      <c r="AM2408" s="45" t="str">
        <f t="shared" si="11"/>
        <v/>
      </c>
    </row>
    <row r="2409">
      <c r="A2409" s="33" t="s">
        <v>227</v>
      </c>
      <c r="B2409" s="34" t="s">
        <v>250</v>
      </c>
      <c r="C2409" s="35" t="s">
        <v>49</v>
      </c>
      <c r="D2409" s="36" t="str">
        <f t="shared" si="1"/>
        <v>The Americas/Guatemala-The Americas/2001</v>
      </c>
      <c r="E2409" s="37">
        <f t="array" ref="E2409:H2409">VLOOKUP(D2409, GDP!D:L,{6,7,8,9},0)</f>
        <v>18702820735</v>
      </c>
      <c r="F2409" s="38">
        <v>0.064</v>
      </c>
      <c r="G2409" s="37">
        <v>105.0</v>
      </c>
      <c r="H2409" s="38">
        <v>0.19</v>
      </c>
      <c r="I2409" s="39">
        <f t="array" ref="I2409:J2409">VLOOKUP(D2409, ENERGY!I:M,{4,5},0)</f>
        <v>10163</v>
      </c>
      <c r="J2409" s="39"/>
      <c r="K2409" s="40">
        <f t="array" ref="K2409:S2409">VLOOKUP(D2409, 'HUMAN RESOURCES'!D:V,{11,12,13,14,15,16,17,18,19},0)</f>
        <v>36</v>
      </c>
      <c r="L2409" s="40">
        <v>39.0</v>
      </c>
      <c r="M2409" s="40">
        <v>72.0</v>
      </c>
      <c r="N2409" s="41">
        <v>65.0</v>
      </c>
      <c r="O2409" s="42">
        <v>0.439</v>
      </c>
      <c r="P2409" s="42">
        <v>0.52</v>
      </c>
      <c r="Q2409" s="42">
        <v>0.041</v>
      </c>
      <c r="R2409" s="40">
        <v>1.1478984E7</v>
      </c>
      <c r="S2409" s="42">
        <v>0.455</v>
      </c>
      <c r="T2409" s="43">
        <f t="array" ref="T2409:U2409">VLOOKUP(D2409, TOURISM!D:H,{4,5},0)</f>
        <v>588000000</v>
      </c>
      <c r="U2409" s="43">
        <v>2.66E8</v>
      </c>
      <c r="V2409" s="38" t="str">
        <f t="array" ref="V2409:AA2409">VLOOKUP(D2409, BUSINESS!D:P,{8,9,10,11,12,13},0)</f>
        <v/>
      </c>
      <c r="W2409" s="37"/>
      <c r="X2409" s="37"/>
      <c r="Y2409" s="37"/>
      <c r="Z2409" s="38">
        <v>0.017</v>
      </c>
      <c r="AA2409" s="38">
        <v>0.1</v>
      </c>
      <c r="AB2409" s="44">
        <f t="shared" si="768"/>
        <v>1629.309766</v>
      </c>
      <c r="AC2409" s="44">
        <f t="shared" ref="AC2409:AC2413" si="783">(I2409/R2409)*1000</f>
        <v>0.8853571013</v>
      </c>
      <c r="AD2409" s="44"/>
      <c r="AE2409" s="44">
        <f t="shared" si="779"/>
        <v>51.22404561</v>
      </c>
      <c r="AF2409" s="44">
        <f t="shared" si="780"/>
        <v>23.17278254</v>
      </c>
      <c r="AG2409" s="45">
        <f t="shared" si="5"/>
        <v>-0.05367814285</v>
      </c>
      <c r="AH2409" s="45">
        <f t="shared" si="6"/>
        <v>0.09375</v>
      </c>
      <c r="AI2409" s="45" t="str">
        <f t="shared" si="7"/>
        <v/>
      </c>
      <c r="AJ2409" s="45" t="str">
        <f t="shared" si="8"/>
        <v/>
      </c>
      <c r="AK2409" s="45">
        <f t="shared" si="9"/>
        <v>0.02452664331</v>
      </c>
      <c r="AL2409" s="45">
        <f t="shared" si="10"/>
        <v>0.15245699</v>
      </c>
      <c r="AM2409" s="45">
        <f t="shared" si="11"/>
        <v>0.2020004453</v>
      </c>
    </row>
    <row r="2410">
      <c r="A2410" s="33" t="s">
        <v>227</v>
      </c>
      <c r="B2410" s="34" t="s">
        <v>250</v>
      </c>
      <c r="C2410" s="35" t="s">
        <v>50</v>
      </c>
      <c r="D2410" s="36" t="str">
        <f t="shared" si="1"/>
        <v>The Americas/Guatemala-The Americas/2002</v>
      </c>
      <c r="E2410" s="37">
        <f t="array" ref="E2410:H2410">VLOOKUP(D2410, GDP!D:L,{6,7,8,9},0)</f>
        <v>20776536920</v>
      </c>
      <c r="F2410" s="38">
        <v>0.062</v>
      </c>
      <c r="G2410" s="37">
        <v>110.0</v>
      </c>
      <c r="H2410" s="38">
        <v>0.169</v>
      </c>
      <c r="I2410" s="39">
        <f t="array" ref="I2410:J2410">VLOOKUP(D2410, ENERGY!I:M,{4,5},0)</f>
        <v>10251</v>
      </c>
      <c r="J2410" s="39">
        <v>11118.0</v>
      </c>
      <c r="K2410" s="40">
        <f t="array" ref="K2410:S2410">VLOOKUP(D2410, 'HUMAN RESOURCES'!D:V,{11,12,13,14,15,16,17,18,19},0)</f>
        <v>36</v>
      </c>
      <c r="L2410" s="40">
        <v>37.0</v>
      </c>
      <c r="M2410" s="40">
        <v>72.0</v>
      </c>
      <c r="N2410" s="41">
        <v>65.0</v>
      </c>
      <c r="O2410" s="42">
        <v>0.438</v>
      </c>
      <c r="P2410" s="42">
        <v>0.521</v>
      </c>
      <c r="Q2410" s="42">
        <v>0.042</v>
      </c>
      <c r="R2410" s="40">
        <v>1.1765738E7</v>
      </c>
      <c r="S2410" s="42">
        <v>0.459</v>
      </c>
      <c r="T2410" s="43">
        <f t="array" ref="T2410:U2410">VLOOKUP(D2410, TOURISM!D:H,{4,5},0)</f>
        <v>647000000</v>
      </c>
      <c r="U2410" s="43">
        <v>3.29E8</v>
      </c>
      <c r="V2410" s="38" t="str">
        <f t="array" ref="V2410:AA2410">VLOOKUP(D2410, BUSINESS!D:P,{8,9,10,11,12,13},0)</f>
        <v/>
      </c>
      <c r="W2410" s="37"/>
      <c r="X2410" s="37"/>
      <c r="Y2410" s="37"/>
      <c r="Z2410" s="38">
        <v>0.034</v>
      </c>
      <c r="AA2410" s="38">
        <v>0.134</v>
      </c>
      <c r="AB2410" s="44">
        <f t="shared" si="768"/>
        <v>1765.85072</v>
      </c>
      <c r="AC2410" s="44">
        <f t="shared" si="783"/>
        <v>0.8712585645</v>
      </c>
      <c r="AD2410" s="44">
        <f t="shared" ref="AD2410:AD2413" si="784">J2410/R2410*1000</f>
        <v>0.9449470998</v>
      </c>
      <c r="AE2410" s="44">
        <f t="shared" si="779"/>
        <v>54.99017571</v>
      </c>
      <c r="AF2410" s="44">
        <f t="shared" si="780"/>
        <v>27.96254685</v>
      </c>
      <c r="AG2410" s="45">
        <f t="shared" si="5"/>
        <v>0.08380294341</v>
      </c>
      <c r="AH2410" s="45">
        <f t="shared" si="6"/>
        <v>0.04761904762</v>
      </c>
      <c r="AI2410" s="45">
        <f t="shared" si="7"/>
        <v>-0.01592412461</v>
      </c>
      <c r="AJ2410" s="45" t="str">
        <f t="shared" si="8"/>
        <v/>
      </c>
      <c r="AK2410" s="45">
        <f t="shared" si="9"/>
        <v>0.02498078227</v>
      </c>
      <c r="AL2410" s="45">
        <f t="shared" si="10"/>
        <v>0.07352269924</v>
      </c>
      <c r="AM2410" s="45">
        <f t="shared" si="11"/>
        <v>0.206697849</v>
      </c>
    </row>
    <row r="2411">
      <c r="A2411" s="33" t="s">
        <v>227</v>
      </c>
      <c r="B2411" s="34" t="s">
        <v>250</v>
      </c>
      <c r="C2411" s="35" t="s">
        <v>51</v>
      </c>
      <c r="D2411" s="36" t="str">
        <f t="shared" si="1"/>
        <v>The Americas/Guatemala-The Americas/2003</v>
      </c>
      <c r="E2411" s="37">
        <f t="array" ref="E2411:H2411">VLOOKUP(D2411, GDP!D:L,{6,7,8,9},0)</f>
        <v>21917565500</v>
      </c>
      <c r="F2411" s="38">
        <v>0.064</v>
      </c>
      <c r="G2411" s="37">
        <v>116.0</v>
      </c>
      <c r="H2411" s="38">
        <v>0.15</v>
      </c>
      <c r="I2411" s="39">
        <f t="array" ref="I2411:J2411">VLOOKUP(D2411, ENERGY!I:M,{4,5},0)</f>
        <v>9318</v>
      </c>
      <c r="J2411" s="39">
        <v>11844.0</v>
      </c>
      <c r="K2411" s="40">
        <f t="array" ref="K2411:S2411">VLOOKUP(D2411, 'HUMAN RESOURCES'!D:V,{11,12,13,14,15,16,17,18,19},0)</f>
        <v>35</v>
      </c>
      <c r="L2411" s="40">
        <v>36.0</v>
      </c>
      <c r="M2411" s="40">
        <v>73.0</v>
      </c>
      <c r="N2411" s="41">
        <v>66.0</v>
      </c>
      <c r="O2411" s="42">
        <v>0.436</v>
      </c>
      <c r="P2411" s="42">
        <v>0.522</v>
      </c>
      <c r="Q2411" s="42">
        <v>0.042</v>
      </c>
      <c r="R2411" s="40">
        <v>1.2062835E7</v>
      </c>
      <c r="S2411" s="42">
        <v>0.463</v>
      </c>
      <c r="T2411" s="43">
        <f t="array" ref="T2411:U2411">VLOOKUP(D2411, TOURISM!D:H,{4,5},0)</f>
        <v>646000000</v>
      </c>
      <c r="U2411" s="43">
        <v>3.73E8</v>
      </c>
      <c r="V2411" s="38" t="str">
        <f t="array" ref="V2411:AA2411">VLOOKUP(D2411, BUSINESS!D:P,{8,9,10,11,12,13},0)</f>
        <v/>
      </c>
      <c r="W2411" s="37">
        <v>39.0</v>
      </c>
      <c r="X2411" s="37"/>
      <c r="Y2411" s="37"/>
      <c r="Z2411" s="38">
        <v>0.045</v>
      </c>
      <c r="AA2411" s="38">
        <v>0.169</v>
      </c>
      <c r="AB2411" s="44">
        <f t="shared" si="768"/>
        <v>1816.949788</v>
      </c>
      <c r="AC2411" s="44">
        <f t="shared" si="783"/>
        <v>0.7724552313</v>
      </c>
      <c r="AD2411" s="44">
        <f t="shared" si="784"/>
        <v>0.9818587422</v>
      </c>
      <c r="AE2411" s="44">
        <f t="shared" si="779"/>
        <v>53.55291687</v>
      </c>
      <c r="AF2411" s="44">
        <f t="shared" si="780"/>
        <v>30.92142104</v>
      </c>
      <c r="AG2411" s="45">
        <f t="shared" si="5"/>
        <v>0.02893736579</v>
      </c>
      <c r="AH2411" s="45">
        <f t="shared" si="6"/>
        <v>0.05454545455</v>
      </c>
      <c r="AI2411" s="45">
        <f t="shared" si="7"/>
        <v>-0.1134029979</v>
      </c>
      <c r="AJ2411" s="45">
        <f t="shared" si="8"/>
        <v>0.03906212568</v>
      </c>
      <c r="AK2411" s="45">
        <f t="shared" si="9"/>
        <v>0.02525102973</v>
      </c>
      <c r="AL2411" s="45">
        <f t="shared" si="10"/>
        <v>-0.02613664752</v>
      </c>
      <c r="AM2411" s="45">
        <f t="shared" si="11"/>
        <v>0.1058156188</v>
      </c>
    </row>
    <row r="2412">
      <c r="A2412" s="33" t="s">
        <v>227</v>
      </c>
      <c r="B2412" s="34" t="s">
        <v>250</v>
      </c>
      <c r="C2412" s="35" t="s">
        <v>52</v>
      </c>
      <c r="D2412" s="36" t="str">
        <f t="shared" si="1"/>
        <v>The Americas/Guatemala-The Americas/2004</v>
      </c>
      <c r="E2412" s="37">
        <f t="array" ref="E2412:H2412">VLOOKUP(D2412, GDP!D:L,{6,7,8,9},0)</f>
        <v>23965280312</v>
      </c>
      <c r="F2412" s="38">
        <v>0.064</v>
      </c>
      <c r="G2412" s="37">
        <v>124.0</v>
      </c>
      <c r="H2412" s="38">
        <v>0.138</v>
      </c>
      <c r="I2412" s="39">
        <f t="array" ref="I2412:J2412">VLOOKUP(D2412, ENERGY!I:M,{4,5},0)</f>
        <v>8157</v>
      </c>
      <c r="J2412" s="39">
        <v>11441.0</v>
      </c>
      <c r="K2412" s="40">
        <f t="array" ref="K2412:S2412">VLOOKUP(D2412, 'HUMAN RESOURCES'!D:V,{11,12,13,14,15,16,17,18,19},0)</f>
        <v>35</v>
      </c>
      <c r="L2412" s="40">
        <v>35.0</v>
      </c>
      <c r="M2412" s="40">
        <v>73.0</v>
      </c>
      <c r="N2412" s="41">
        <v>66.0</v>
      </c>
      <c r="O2412" s="42">
        <v>0.434</v>
      </c>
      <c r="P2412" s="42">
        <v>0.524</v>
      </c>
      <c r="Q2412" s="42">
        <v>0.043</v>
      </c>
      <c r="R2412" s="40">
        <v>1.23678E7</v>
      </c>
      <c r="S2412" s="42">
        <v>0.468</v>
      </c>
      <c r="T2412" s="43">
        <f t="array" ref="T2412:U2412">VLOOKUP(D2412, TOURISM!D:H,{4,5},0)</f>
        <v>630000000</v>
      </c>
      <c r="U2412" s="43">
        <v>4.88E8</v>
      </c>
      <c r="V2412" s="38" t="str">
        <f t="array" ref="V2412:AA2412">VLOOKUP(D2412, BUSINESS!D:P,{8,9,10,11,12,13},0)</f>
        <v/>
      </c>
      <c r="W2412" s="37">
        <v>39.0</v>
      </c>
      <c r="X2412" s="37"/>
      <c r="Y2412" s="37"/>
      <c r="Z2412" s="38">
        <v>0.051</v>
      </c>
      <c r="AA2412" s="38">
        <v>0.256</v>
      </c>
      <c r="AB2412" s="44">
        <f t="shared" si="768"/>
        <v>1937.715706</v>
      </c>
      <c r="AC2412" s="44">
        <f t="shared" si="783"/>
        <v>0.6595352447</v>
      </c>
      <c r="AD2412" s="44">
        <f t="shared" si="784"/>
        <v>0.9250634713</v>
      </c>
      <c r="AE2412" s="44">
        <f t="shared" si="779"/>
        <v>50.93872799</v>
      </c>
      <c r="AF2412" s="44">
        <f t="shared" si="780"/>
        <v>39.45730041</v>
      </c>
      <c r="AG2412" s="45">
        <f t="shared" si="5"/>
        <v>0.06646629351</v>
      </c>
      <c r="AH2412" s="45">
        <f t="shared" si="6"/>
        <v>0.06896551724</v>
      </c>
      <c r="AI2412" s="45">
        <f t="shared" si="7"/>
        <v>-0.1461832116</v>
      </c>
      <c r="AJ2412" s="45">
        <f t="shared" si="8"/>
        <v>-0.05784464552</v>
      </c>
      <c r="AK2412" s="45">
        <f t="shared" si="9"/>
        <v>0.02528137042</v>
      </c>
      <c r="AL2412" s="45">
        <f t="shared" si="10"/>
        <v>-0.04881506065</v>
      </c>
      <c r="AM2412" s="45">
        <f t="shared" si="11"/>
        <v>0.276050682</v>
      </c>
    </row>
    <row r="2413">
      <c r="A2413" s="33" t="s">
        <v>227</v>
      </c>
      <c r="B2413" s="34" t="s">
        <v>250</v>
      </c>
      <c r="C2413" s="35" t="s">
        <v>53</v>
      </c>
      <c r="D2413" s="36" t="str">
        <f t="shared" si="1"/>
        <v>The Americas/Guatemala-The Americas/2005</v>
      </c>
      <c r="E2413" s="37">
        <f t="array" ref="E2413:H2413">VLOOKUP(D2413, GDP!D:L,{6,7,8,9},0)</f>
        <v>27211230374</v>
      </c>
      <c r="F2413" s="38">
        <v>0.065</v>
      </c>
      <c r="G2413" s="37">
        <v>138.0</v>
      </c>
      <c r="H2413" s="38">
        <v>0.13</v>
      </c>
      <c r="I2413" s="39">
        <f t="array" ref="I2413:J2413">VLOOKUP(D2413, ENERGY!I:M,{4,5},0)</f>
        <v>7486.5</v>
      </c>
      <c r="J2413" s="39">
        <v>11124.0</v>
      </c>
      <c r="K2413" s="40">
        <f t="array" ref="K2413:S2413">VLOOKUP(D2413, 'HUMAN RESOURCES'!D:V,{11,12,13,14,15,16,17,18,19},0)</f>
        <v>35</v>
      </c>
      <c r="L2413" s="40">
        <v>33.0</v>
      </c>
      <c r="M2413" s="40">
        <v>73.0</v>
      </c>
      <c r="N2413" s="41">
        <v>66.0</v>
      </c>
      <c r="O2413" s="42">
        <v>0.432</v>
      </c>
      <c r="P2413" s="42">
        <v>0.526</v>
      </c>
      <c r="Q2413" s="42">
        <v>0.043</v>
      </c>
      <c r="R2413" s="40">
        <v>1.2678919E7</v>
      </c>
      <c r="S2413" s="42">
        <v>0.472</v>
      </c>
      <c r="T2413" s="43">
        <f t="array" ref="T2413:U2413">VLOOKUP(D2413, TOURISM!D:H,{4,5},0)</f>
        <v>791000000</v>
      </c>
      <c r="U2413" s="43">
        <v>5.32E8</v>
      </c>
      <c r="V2413" s="38">
        <f t="array" ref="V2413:AA2413">VLOOKUP(D2413, BUSINESS!D:P,{8,9,10,11,12,13},0)</f>
        <v>0.387</v>
      </c>
      <c r="W2413" s="37">
        <v>39.0</v>
      </c>
      <c r="X2413" s="37"/>
      <c r="Y2413" s="37">
        <v>344.0</v>
      </c>
      <c r="Z2413" s="38">
        <v>0.057</v>
      </c>
      <c r="AA2413" s="38">
        <v>0.356</v>
      </c>
      <c r="AB2413" s="44">
        <f t="shared" si="768"/>
        <v>2146.179053</v>
      </c>
      <c r="AC2413" s="44">
        <f t="shared" si="783"/>
        <v>0.5904683199</v>
      </c>
      <c r="AD2413" s="44">
        <f t="shared" si="784"/>
        <v>0.8773618634</v>
      </c>
      <c r="AE2413" s="44">
        <f t="shared" si="779"/>
        <v>62.38702211</v>
      </c>
      <c r="AF2413" s="44">
        <f t="shared" si="780"/>
        <v>41.9594131</v>
      </c>
      <c r="AG2413" s="45">
        <f t="shared" si="5"/>
        <v>0.1075820081</v>
      </c>
      <c r="AH2413" s="45">
        <f t="shared" si="6"/>
        <v>0.1129032258</v>
      </c>
      <c r="AI2413" s="45">
        <f t="shared" si="7"/>
        <v>-0.1047205974</v>
      </c>
      <c r="AJ2413" s="45">
        <f t="shared" si="8"/>
        <v>-0.05156576747</v>
      </c>
      <c r="AK2413" s="45">
        <f t="shared" si="9"/>
        <v>0.02515556526</v>
      </c>
      <c r="AL2413" s="45">
        <f t="shared" si="10"/>
        <v>0.2247463684</v>
      </c>
      <c r="AM2413" s="45">
        <f t="shared" si="11"/>
        <v>0.06341317491</v>
      </c>
    </row>
    <row r="2414">
      <c r="A2414" s="33" t="s">
        <v>227</v>
      </c>
      <c r="B2414" s="34" t="s">
        <v>250</v>
      </c>
      <c r="C2414" s="35" t="s">
        <v>54</v>
      </c>
      <c r="D2414" s="36" t="str">
        <f t="shared" si="1"/>
        <v>The Americas/Guatemala-The Americas/2006</v>
      </c>
      <c r="E2414" s="37">
        <f t="array" ref="E2414:H2414">VLOOKUP(D2414, GDP!D:L,{6,7,8,9},0)</f>
        <v>30231130543</v>
      </c>
      <c r="F2414" s="38">
        <v>0.073</v>
      </c>
      <c r="G2414" s="37">
        <v>171.0</v>
      </c>
      <c r="H2414" s="38">
        <v>0.128</v>
      </c>
      <c r="I2414" s="39" t="str">
        <f t="array" ref="I2414:J2414">VLOOKUP(D2414, ENERGY!I:M,{4,5},0)</f>
        <v/>
      </c>
      <c r="J2414" s="39"/>
      <c r="K2414" s="40">
        <f t="array" ref="K2414:S2414">VLOOKUP(D2414, 'HUMAN RESOURCES'!D:V,{11,12,13,14,15,16,17,18,19},0)</f>
        <v>34</v>
      </c>
      <c r="L2414" s="40">
        <v>32.0</v>
      </c>
      <c r="M2414" s="40">
        <v>73.0</v>
      </c>
      <c r="N2414" s="41">
        <v>66.0</v>
      </c>
      <c r="O2414" s="42">
        <v>0.429</v>
      </c>
      <c r="P2414" s="42">
        <v>0.528</v>
      </c>
      <c r="Q2414" s="42">
        <v>0.043</v>
      </c>
      <c r="R2414" s="40">
        <v>1.2995374E7</v>
      </c>
      <c r="S2414" s="42">
        <v>0.476</v>
      </c>
      <c r="T2414" s="43">
        <f t="array" ref="T2414:U2414">VLOOKUP(D2414, TOURISM!D:H,{4,5},0)</f>
        <v>919000000</v>
      </c>
      <c r="U2414" s="43">
        <v>6.55E8</v>
      </c>
      <c r="V2414" s="38">
        <f t="array" ref="V2414:AA2414">VLOOKUP(D2414, BUSINESS!D:P,{8,9,10,11,12,13},0)</f>
        <v>0.387</v>
      </c>
      <c r="W2414" s="37">
        <v>30.0</v>
      </c>
      <c r="X2414" s="37"/>
      <c r="Y2414" s="37">
        <v>344.0</v>
      </c>
      <c r="Z2414" s="38">
        <v>0.065</v>
      </c>
      <c r="AA2414" s="38">
        <v>0.552</v>
      </c>
      <c r="AB2414" s="44">
        <f t="shared" si="768"/>
        <v>2326.299385</v>
      </c>
      <c r="AC2414" s="44"/>
      <c r="AD2414" s="44"/>
      <c r="AE2414" s="44">
        <f t="shared" si="779"/>
        <v>70.71747223</v>
      </c>
      <c r="AF2414" s="44">
        <f t="shared" si="780"/>
        <v>50.40255094</v>
      </c>
      <c r="AG2414" s="45">
        <f t="shared" si="5"/>
        <v>0.0839260506</v>
      </c>
      <c r="AH2414" s="45">
        <f t="shared" si="6"/>
        <v>0.2391304348</v>
      </c>
      <c r="AI2414" s="45" t="str">
        <f t="shared" si="7"/>
        <v/>
      </c>
      <c r="AJ2414" s="45" t="str">
        <f t="shared" si="8"/>
        <v/>
      </c>
      <c r="AK2414" s="45">
        <f t="shared" si="9"/>
        <v>0.02495914675</v>
      </c>
      <c r="AL2414" s="45">
        <f t="shared" si="10"/>
        <v>0.1335285744</v>
      </c>
      <c r="AM2414" s="45">
        <f t="shared" si="11"/>
        <v>0.2012215427</v>
      </c>
    </row>
    <row r="2415">
      <c r="A2415" s="33" t="s">
        <v>227</v>
      </c>
      <c r="B2415" s="34" t="s">
        <v>250</v>
      </c>
      <c r="C2415" s="35" t="s">
        <v>55</v>
      </c>
      <c r="D2415" s="36" t="str">
        <f t="shared" si="1"/>
        <v>The Americas/Guatemala-The Americas/2007</v>
      </c>
      <c r="E2415" s="37">
        <f t="array" ref="E2415:H2415">VLOOKUP(D2415, GDP!D:L,{6,7,8,9},0)</f>
        <v>34113106486</v>
      </c>
      <c r="F2415" s="38">
        <v>0.072</v>
      </c>
      <c r="G2415" s="37">
        <v>184.0</v>
      </c>
      <c r="H2415" s="38">
        <v>0.128</v>
      </c>
      <c r="I2415" s="39">
        <f t="array" ref="I2415:J2415">VLOOKUP(D2415, ENERGY!I:M,{4,5},0)</f>
        <v>8191.5</v>
      </c>
      <c r="J2415" s="39">
        <v>12544.5</v>
      </c>
      <c r="K2415" s="40">
        <f t="array" ref="K2415:S2415">VLOOKUP(D2415, 'HUMAN RESOURCES'!D:V,{11,12,13,14,15,16,17,18,19},0)</f>
        <v>34</v>
      </c>
      <c r="L2415" s="40">
        <v>31.0</v>
      </c>
      <c r="M2415" s="40">
        <v>74.0</v>
      </c>
      <c r="N2415" s="41">
        <v>67.0</v>
      </c>
      <c r="O2415" s="42">
        <v>0.426</v>
      </c>
      <c r="P2415" s="42">
        <v>0.531</v>
      </c>
      <c r="Q2415" s="42">
        <v>0.043</v>
      </c>
      <c r="R2415" s="40">
        <v>1.3317931E7</v>
      </c>
      <c r="S2415" s="42">
        <v>0.48</v>
      </c>
      <c r="T2415" s="43">
        <f t="array" ref="T2415:U2415">VLOOKUP(D2415, TOURISM!D:H,{4,5},0)</f>
        <v>1055000000</v>
      </c>
      <c r="U2415" s="43">
        <v>7.37E8</v>
      </c>
      <c r="V2415" s="38">
        <f t="array" ref="V2415:AA2415">VLOOKUP(D2415, BUSINESS!D:P,{8,9,10,11,12,13},0)</f>
        <v>0.365</v>
      </c>
      <c r="W2415" s="37">
        <v>34.0</v>
      </c>
      <c r="X2415" s="37"/>
      <c r="Y2415" s="37">
        <v>344.0</v>
      </c>
      <c r="Z2415" s="38">
        <v>0.073</v>
      </c>
      <c r="AA2415" s="38">
        <v>0.893</v>
      </c>
      <c r="AB2415" s="44">
        <f t="shared" si="768"/>
        <v>2561.4419</v>
      </c>
      <c r="AC2415" s="44">
        <f>(I2415/R2415)*1000</f>
        <v>0.615073017</v>
      </c>
      <c r="AD2415" s="44">
        <f>J2415/R2415*1000</f>
        <v>0.9419255889</v>
      </c>
      <c r="AE2415" s="44">
        <f t="shared" si="779"/>
        <v>79.21650893</v>
      </c>
      <c r="AF2415" s="44">
        <f t="shared" si="780"/>
        <v>55.33892614</v>
      </c>
      <c r="AG2415" s="45">
        <f t="shared" si="5"/>
        <v>0.1010800745</v>
      </c>
      <c r="AH2415" s="45">
        <f t="shared" si="6"/>
        <v>0.07602339181</v>
      </c>
      <c r="AI2415" s="45" t="str">
        <f t="shared" si="7"/>
        <v/>
      </c>
      <c r="AJ2415" s="45" t="str">
        <f t="shared" si="8"/>
        <v/>
      </c>
      <c r="AK2415" s="45">
        <f t="shared" si="9"/>
        <v>0.02482090935</v>
      </c>
      <c r="AL2415" s="45">
        <f t="shared" si="10"/>
        <v>0.1201829821</v>
      </c>
      <c r="AM2415" s="45">
        <f t="shared" si="11"/>
        <v>0.09793899542</v>
      </c>
    </row>
    <row r="2416">
      <c r="A2416" s="33" t="s">
        <v>227</v>
      </c>
      <c r="B2416" s="34" t="s">
        <v>250</v>
      </c>
      <c r="C2416" s="35" t="s">
        <v>56</v>
      </c>
      <c r="D2416" s="36" t="str">
        <f t="shared" si="1"/>
        <v>The Americas/Guatemala-The Americas/2008</v>
      </c>
      <c r="E2416" s="37">
        <f t="array" ref="E2416:H2416">VLOOKUP(D2416, GDP!D:L,{6,7,8,9},0)</f>
        <v>39136441799</v>
      </c>
      <c r="F2416" s="38">
        <v>0.069</v>
      </c>
      <c r="G2416" s="37">
        <v>199.0</v>
      </c>
      <c r="H2416" s="38">
        <v>0.134</v>
      </c>
      <c r="I2416" s="39" t="str">
        <f t="array" ref="I2416:J2416">VLOOKUP(D2416, ENERGY!I:M,{4,5},0)</f>
        <v/>
      </c>
      <c r="J2416" s="39"/>
      <c r="K2416" s="40">
        <f t="array" ref="K2416:S2416">VLOOKUP(D2416, 'HUMAN RESOURCES'!D:V,{11,12,13,14,15,16,17,18,19},0)</f>
        <v>33</v>
      </c>
      <c r="L2416" s="40">
        <v>30.0</v>
      </c>
      <c r="M2416" s="40">
        <v>74.0</v>
      </c>
      <c r="N2416" s="41">
        <v>67.0</v>
      </c>
      <c r="O2416" s="42">
        <v>0.422</v>
      </c>
      <c r="P2416" s="42">
        <v>0.534</v>
      </c>
      <c r="Q2416" s="42">
        <v>0.044</v>
      </c>
      <c r="R2416" s="40">
        <v>1.3648307E7</v>
      </c>
      <c r="S2416" s="42">
        <v>0.484</v>
      </c>
      <c r="T2416" s="43">
        <f t="array" ref="T2416:U2416">VLOOKUP(D2416, TOURISM!D:H,{4,5},0)</f>
        <v>1068000000</v>
      </c>
      <c r="U2416" s="43">
        <v>7.41E8</v>
      </c>
      <c r="V2416" s="38">
        <f t="array" ref="V2416:AA2416">VLOOKUP(D2416, BUSINESS!D:P,{8,9,10,11,12,13},0)</f>
        <v>0.409</v>
      </c>
      <c r="W2416" s="37">
        <v>34.0</v>
      </c>
      <c r="X2416" s="37"/>
      <c r="Y2416" s="37">
        <v>344.0</v>
      </c>
      <c r="Z2416" s="38">
        <v>0.083</v>
      </c>
      <c r="AA2416" s="38">
        <v>1.095</v>
      </c>
      <c r="AB2416" s="44">
        <f t="shared" si="768"/>
        <v>2867.494247</v>
      </c>
      <c r="AC2416" s="44"/>
      <c r="AD2416" s="44"/>
      <c r="AE2416" s="44">
        <f t="shared" si="779"/>
        <v>78.25146372</v>
      </c>
      <c r="AF2416" s="44">
        <f t="shared" si="780"/>
        <v>54.29244814</v>
      </c>
      <c r="AG2416" s="45">
        <f t="shared" si="5"/>
        <v>0.1194843992</v>
      </c>
      <c r="AH2416" s="45">
        <f t="shared" si="6"/>
        <v>0.08152173913</v>
      </c>
      <c r="AI2416" s="45" t="str">
        <f t="shared" si="7"/>
        <v/>
      </c>
      <c r="AJ2416" s="45" t="str">
        <f t="shared" si="8"/>
        <v/>
      </c>
      <c r="AK2416" s="45">
        <f t="shared" si="9"/>
        <v>0.02480685626</v>
      </c>
      <c r="AL2416" s="45">
        <f t="shared" si="10"/>
        <v>-0.01218237495</v>
      </c>
      <c r="AM2416" s="45">
        <f t="shared" si="11"/>
        <v>-0.01891034172</v>
      </c>
    </row>
    <row r="2417">
      <c r="A2417" s="33" t="s">
        <v>227</v>
      </c>
      <c r="B2417" s="34" t="s">
        <v>250</v>
      </c>
      <c r="C2417" s="35" t="s">
        <v>57</v>
      </c>
      <c r="D2417" s="36" t="str">
        <f t="shared" si="1"/>
        <v>The Americas/Guatemala-The Americas/2009</v>
      </c>
      <c r="E2417" s="37">
        <f t="array" ref="E2417:H2417">VLOOKUP(D2417, GDP!D:L,{6,7,8,9},0)</f>
        <v>37733606156</v>
      </c>
      <c r="F2417" s="38">
        <v>0.071</v>
      </c>
      <c r="G2417" s="37">
        <v>190.0</v>
      </c>
      <c r="H2417" s="38">
        <v>0.138</v>
      </c>
      <c r="I2417" s="39" t="str">
        <f t="array" ref="I2417:J2417">VLOOKUP(D2417, ENERGY!I:M,{4,5},0)</f>
        <v/>
      </c>
      <c r="J2417" s="39"/>
      <c r="K2417" s="40">
        <f t="array" ref="K2417:S2417">VLOOKUP(D2417, 'HUMAN RESOURCES'!D:V,{11,12,13,14,15,16,17,18,19},0)</f>
        <v>33</v>
      </c>
      <c r="L2417" s="40">
        <v>29.0</v>
      </c>
      <c r="M2417" s="40">
        <v>74.0</v>
      </c>
      <c r="N2417" s="41">
        <v>67.0</v>
      </c>
      <c r="O2417" s="42">
        <v>0.419</v>
      </c>
      <c r="P2417" s="42">
        <v>0.537</v>
      </c>
      <c r="Q2417" s="42">
        <v>0.044</v>
      </c>
      <c r="R2417" s="40">
        <v>1.3988988E7</v>
      </c>
      <c r="S2417" s="42">
        <v>0.489</v>
      </c>
      <c r="T2417" s="43">
        <f t="array" ref="T2417:U2417">VLOOKUP(D2417, TOURISM!D:H,{4,5},0)</f>
        <v>1179000000</v>
      </c>
      <c r="U2417" s="43">
        <v>8.62E8</v>
      </c>
      <c r="V2417" s="38">
        <f t="array" ref="V2417:AA2417">VLOOKUP(D2417, BUSINESS!D:P,{8,9,10,11,12,13},0)</f>
        <v>0.409</v>
      </c>
      <c r="W2417" s="37">
        <v>37.0</v>
      </c>
      <c r="X2417" s="37"/>
      <c r="Y2417" s="37">
        <v>344.0</v>
      </c>
      <c r="Z2417" s="38">
        <v>0.093</v>
      </c>
      <c r="AA2417" s="38">
        <v>1.237</v>
      </c>
      <c r="AB2417" s="44">
        <f t="shared" si="768"/>
        <v>2697.379264</v>
      </c>
      <c r="AC2417" s="44"/>
      <c r="AD2417" s="44"/>
      <c r="AE2417" s="44">
        <f t="shared" si="779"/>
        <v>84.28057841</v>
      </c>
      <c r="AF2417" s="44">
        <f t="shared" si="780"/>
        <v>61.61989702</v>
      </c>
      <c r="AG2417" s="45">
        <f t="shared" si="5"/>
        <v>-0.05932530913</v>
      </c>
      <c r="AH2417" s="45">
        <f t="shared" si="6"/>
        <v>-0.04522613065</v>
      </c>
      <c r="AI2417" s="45" t="str">
        <f t="shared" si="7"/>
        <v/>
      </c>
      <c r="AJ2417" s="45" t="str">
        <f t="shared" si="8"/>
        <v/>
      </c>
      <c r="AK2417" s="45">
        <f t="shared" si="9"/>
        <v>0.02496141096</v>
      </c>
      <c r="AL2417" s="45">
        <f t="shared" si="10"/>
        <v>0.07704794782</v>
      </c>
      <c r="AM2417" s="45">
        <f t="shared" si="11"/>
        <v>0.1349625801</v>
      </c>
    </row>
    <row r="2418">
      <c r="A2418" s="33" t="s">
        <v>227</v>
      </c>
      <c r="B2418" s="34" t="s">
        <v>250</v>
      </c>
      <c r="C2418" s="35" t="s">
        <v>58</v>
      </c>
      <c r="D2418" s="36" t="str">
        <f t="shared" si="1"/>
        <v>The Americas/Guatemala-The Americas/2010</v>
      </c>
      <c r="E2418" s="37">
        <f t="array" ref="E2418:H2418">VLOOKUP(D2418, GDP!D:L,{6,7,8,9},0)</f>
        <v>41338007893</v>
      </c>
      <c r="F2418" s="38">
        <v>0.069</v>
      </c>
      <c r="G2418" s="37">
        <v>198.0</v>
      </c>
      <c r="H2418" s="38">
        <v>0.133</v>
      </c>
      <c r="I2418" s="39">
        <f t="array" ref="I2418:J2418">VLOOKUP(D2418, ENERGY!I:M,{4,5},0)</f>
        <v>7688</v>
      </c>
      <c r="J2418" s="39">
        <v>11514.0</v>
      </c>
      <c r="K2418" s="40">
        <f t="array" ref="K2418:S2418">VLOOKUP(D2418, 'HUMAN RESOURCES'!D:V,{11,12,13,14,15,16,17,18,19},0)</f>
        <v>32</v>
      </c>
      <c r="L2418" s="40">
        <v>28.0</v>
      </c>
      <c r="M2418" s="40">
        <v>75.0</v>
      </c>
      <c r="N2418" s="41">
        <v>68.0</v>
      </c>
      <c r="O2418" s="42">
        <v>0.415</v>
      </c>
      <c r="P2418" s="42">
        <v>0.541</v>
      </c>
      <c r="Q2418" s="42">
        <v>0.044</v>
      </c>
      <c r="R2418" s="40">
        <v>1.4341576E7</v>
      </c>
      <c r="S2418" s="42">
        <v>0.493</v>
      </c>
      <c r="T2418" s="43">
        <f t="array" ref="T2418:U2418">VLOOKUP(D2418, TOURISM!D:H,{4,5},0)</f>
        <v>1379000000</v>
      </c>
      <c r="U2418" s="43">
        <v>1.002E9</v>
      </c>
      <c r="V2418" s="38">
        <f t="array" ref="V2418:AA2418">VLOOKUP(D2418, BUSINESS!D:P,{8,9,10,11,12,13},0)</f>
        <v>0.409</v>
      </c>
      <c r="W2418" s="37">
        <v>37.0</v>
      </c>
      <c r="X2418" s="37"/>
      <c r="Y2418" s="37">
        <v>344.0</v>
      </c>
      <c r="Z2418" s="38">
        <v>0.105</v>
      </c>
      <c r="AA2418" s="38">
        <v>1.26</v>
      </c>
      <c r="AB2418" s="44">
        <f t="shared" si="768"/>
        <v>2882.389487</v>
      </c>
      <c r="AC2418" s="44">
        <f>(I2418/R2418)*1000</f>
        <v>0.5360638189</v>
      </c>
      <c r="AD2418" s="44">
        <f>J2418/R2418*1000</f>
        <v>0.8028406362</v>
      </c>
      <c r="AE2418" s="44">
        <f t="shared" si="779"/>
        <v>96.15400706</v>
      </c>
      <c r="AF2418" s="44">
        <f t="shared" si="780"/>
        <v>69.86679846</v>
      </c>
      <c r="AG2418" s="45">
        <f t="shared" si="5"/>
        <v>0.06858888021</v>
      </c>
      <c r="AH2418" s="45">
        <f t="shared" si="6"/>
        <v>0.04210526316</v>
      </c>
      <c r="AI2418" s="45" t="str">
        <f t="shared" si="7"/>
        <v/>
      </c>
      <c r="AJ2418" s="45" t="str">
        <f t="shared" si="8"/>
        <v/>
      </c>
      <c r="AK2418" s="45">
        <f t="shared" si="9"/>
        <v>0.02520468243</v>
      </c>
      <c r="AL2418" s="45">
        <f t="shared" si="10"/>
        <v>0.1408797718</v>
      </c>
      <c r="AM2418" s="45">
        <f t="shared" si="11"/>
        <v>0.1338350409</v>
      </c>
    </row>
    <row r="2419">
      <c r="A2419" s="33" t="s">
        <v>227</v>
      </c>
      <c r="B2419" s="34" t="s">
        <v>250</v>
      </c>
      <c r="C2419" s="35" t="s">
        <v>59</v>
      </c>
      <c r="D2419" s="36" t="str">
        <f t="shared" si="1"/>
        <v>The Americas/Guatemala-The Americas/2011</v>
      </c>
      <c r="E2419" s="37">
        <f t="array" ref="E2419:H2419">VLOOKUP(D2419, GDP!D:L,{6,7,8,9},0)</f>
        <v>47654789735</v>
      </c>
      <c r="F2419" s="38">
        <v>0.067</v>
      </c>
      <c r="G2419" s="37">
        <v>215.0</v>
      </c>
      <c r="H2419" s="38">
        <v>0.134</v>
      </c>
      <c r="I2419" s="39" t="str">
        <f t="array" ref="I2419:J2419">VLOOKUP(D2419, ENERGY!I:M,{4,5},0)</f>
        <v/>
      </c>
      <c r="J2419" s="39"/>
      <c r="K2419" s="40">
        <f t="array" ref="K2419:S2419">VLOOKUP(D2419, 'HUMAN RESOURCES'!D:V,{11,12,13,14,15,16,17,18,19},0)</f>
        <v>32</v>
      </c>
      <c r="L2419" s="40">
        <v>28.0</v>
      </c>
      <c r="M2419" s="40">
        <v>75.0</v>
      </c>
      <c r="N2419" s="41">
        <v>68.0</v>
      </c>
      <c r="O2419" s="42">
        <v>0.412</v>
      </c>
      <c r="P2419" s="42">
        <v>0.544</v>
      </c>
      <c r="Q2419" s="42">
        <v>0.045</v>
      </c>
      <c r="R2419" s="40">
        <v>1.4706578E7</v>
      </c>
      <c r="S2419" s="42">
        <v>0.498</v>
      </c>
      <c r="T2419" s="43">
        <f t="array" ref="T2419:U2419">VLOOKUP(D2419, TOURISM!D:H,{4,5},0)</f>
        <v>1350000000</v>
      </c>
      <c r="U2419" s="43">
        <v>9.35E8</v>
      </c>
      <c r="V2419" s="38">
        <f t="array" ref="V2419:AA2419">VLOOKUP(D2419, BUSINESS!D:P,{8,9,10,11,12,13},0)</f>
        <v>0.409</v>
      </c>
      <c r="W2419" s="37">
        <v>37.0</v>
      </c>
      <c r="X2419" s="37"/>
      <c r="Y2419" s="37">
        <v>344.0</v>
      </c>
      <c r="Z2419" s="38">
        <v>0.123</v>
      </c>
      <c r="AA2419" s="38">
        <v>1.325</v>
      </c>
      <c r="AB2419" s="44">
        <f t="shared" si="768"/>
        <v>3240.372419</v>
      </c>
      <c r="AC2419" s="44"/>
      <c r="AD2419" s="44"/>
      <c r="AE2419" s="44">
        <f t="shared" si="779"/>
        <v>91.7956577</v>
      </c>
      <c r="AF2419" s="44">
        <f t="shared" si="780"/>
        <v>63.57699255</v>
      </c>
      <c r="AG2419" s="45">
        <f t="shared" si="5"/>
        <v>0.1241965854</v>
      </c>
      <c r="AH2419" s="45">
        <f t="shared" si="6"/>
        <v>0.08585858586</v>
      </c>
      <c r="AI2419" s="45" t="str">
        <f t="shared" si="7"/>
        <v/>
      </c>
      <c r="AJ2419" s="45" t="str">
        <f t="shared" si="8"/>
        <v/>
      </c>
      <c r="AK2419" s="45">
        <f t="shared" si="9"/>
        <v>0.02545061993</v>
      </c>
      <c r="AL2419" s="45">
        <f t="shared" si="10"/>
        <v>-0.04532675754</v>
      </c>
      <c r="AM2419" s="45">
        <f t="shared" si="11"/>
        <v>-0.09002567808</v>
      </c>
    </row>
    <row r="2420">
      <c r="A2420" s="33" t="s">
        <v>227</v>
      </c>
      <c r="B2420" s="34" t="s">
        <v>250</v>
      </c>
      <c r="C2420" s="35" t="s">
        <v>60</v>
      </c>
      <c r="D2420" s="36" t="str">
        <f t="shared" si="1"/>
        <v>The Americas/Guatemala-The Americas/2012</v>
      </c>
      <c r="E2420" s="37">
        <f t="array" ref="E2420:H2420">VLOOKUP(D2420, GDP!D:L,{6,7,8,9},0)</f>
        <v>50388454861</v>
      </c>
      <c r="F2420" s="38">
        <v>0.067</v>
      </c>
      <c r="G2420" s="37">
        <v>226.0</v>
      </c>
      <c r="H2420" s="38">
        <v>0.135</v>
      </c>
      <c r="I2420" s="39" t="str">
        <f t="array" ref="I2420:J2420">VLOOKUP(D2420, ENERGY!I:M,{4,5},0)</f>
        <v/>
      </c>
      <c r="J2420" s="39"/>
      <c r="K2420" s="40">
        <f t="array" ref="K2420:S2420">VLOOKUP(D2420, 'HUMAN RESOURCES'!D:V,{11,12,13,14,15,16,17,18,19},0)</f>
        <v>31</v>
      </c>
      <c r="L2420" s="40">
        <v>27.0</v>
      </c>
      <c r="M2420" s="40">
        <v>75.0</v>
      </c>
      <c r="N2420" s="41">
        <v>68.0</v>
      </c>
      <c r="O2420" s="42">
        <v>0.408</v>
      </c>
      <c r="P2420" s="42">
        <v>0.547</v>
      </c>
      <c r="Q2420" s="42">
        <v>0.045</v>
      </c>
      <c r="R2420" s="40">
        <v>1.5082831E7</v>
      </c>
      <c r="S2420" s="42">
        <v>0.502</v>
      </c>
      <c r="T2420" s="43">
        <f t="array" ref="T2420:U2420">VLOOKUP(D2420, TOURISM!D:H,{4,5},0)</f>
        <v>1419000000</v>
      </c>
      <c r="U2420" s="43">
        <v>9.14E8</v>
      </c>
      <c r="V2420" s="38">
        <f t="array" ref="V2420:AA2420">VLOOKUP(D2420, BUSINESS!D:P,{8,9,10,11,12,13},0)</f>
        <v>0.409</v>
      </c>
      <c r="W2420" s="37">
        <v>40.0</v>
      </c>
      <c r="X2420" s="37">
        <v>93.0</v>
      </c>
      <c r="Y2420" s="37">
        <v>332.0</v>
      </c>
      <c r="Z2420" s="38">
        <v>0.16</v>
      </c>
      <c r="AA2420" s="38">
        <v>1.378</v>
      </c>
      <c r="AB2420" s="44">
        <f t="shared" si="768"/>
        <v>3340.782301</v>
      </c>
      <c r="AC2420" s="44"/>
      <c r="AD2420" s="44"/>
      <c r="AE2420" s="44">
        <f t="shared" si="779"/>
        <v>94.08048131</v>
      </c>
      <c r="AF2420" s="44">
        <f t="shared" si="780"/>
        <v>60.59870325</v>
      </c>
      <c r="AG2420" s="45">
        <f t="shared" si="5"/>
        <v>0.03098714255</v>
      </c>
      <c r="AH2420" s="45">
        <f t="shared" si="6"/>
        <v>0.0511627907</v>
      </c>
      <c r="AI2420" s="45" t="str">
        <f t="shared" si="7"/>
        <v/>
      </c>
      <c r="AJ2420" s="45" t="str">
        <f t="shared" si="8"/>
        <v/>
      </c>
      <c r="AK2420" s="45">
        <f t="shared" si="9"/>
        <v>0.02558399377</v>
      </c>
      <c r="AL2420" s="45">
        <f t="shared" si="10"/>
        <v>0.02489032346</v>
      </c>
      <c r="AM2420" s="45">
        <f t="shared" si="11"/>
        <v>-0.04684539454</v>
      </c>
    </row>
    <row r="2421">
      <c r="A2421" s="33" t="s">
        <v>227</v>
      </c>
      <c r="B2421" s="34" t="s">
        <v>251</v>
      </c>
      <c r="C2421" s="35" t="s">
        <v>48</v>
      </c>
      <c r="D2421" s="36" t="str">
        <f t="shared" si="1"/>
        <v>The Americas/Guyana-The Americas/2000</v>
      </c>
      <c r="E2421" s="37">
        <f t="array" ref="E2421:H2421">VLOOKUP(D2421, GDP!D:L,{6,7,8,9},0)</f>
        <v>712667925</v>
      </c>
      <c r="F2421" s="38">
        <v>0.058</v>
      </c>
      <c r="G2421" s="37">
        <v>56.0</v>
      </c>
      <c r="H2421" s="38">
        <v>0.173</v>
      </c>
      <c r="I2421" s="39" t="str">
        <f t="array" ref="I2421:J2421">VLOOKUP(D2421, ENERGY!I:M,{4,5},0)</f>
        <v/>
      </c>
      <c r="J2421" s="39"/>
      <c r="K2421" s="40">
        <f t="array" ref="K2421:S2421">VLOOKUP(D2421, 'HUMAN RESOURCES'!D:V,{11,12,13,14,15,16,17,18,19},0)</f>
        <v>22</v>
      </c>
      <c r="L2421" s="40">
        <v>39.0</v>
      </c>
      <c r="M2421" s="40">
        <v>67.0</v>
      </c>
      <c r="N2421" s="41">
        <v>60.0</v>
      </c>
      <c r="O2421" s="42">
        <v>0.354</v>
      </c>
      <c r="P2421" s="42">
        <v>0.602</v>
      </c>
      <c r="Q2421" s="42">
        <v>0.045</v>
      </c>
      <c r="R2421" s="40">
        <v>744471.0</v>
      </c>
      <c r="S2421" s="42">
        <v>0.287</v>
      </c>
      <c r="T2421" s="43">
        <f t="array" ref="T2421:U2421">VLOOKUP(D2421, TOURISM!D:H,{4,5},0)</f>
        <v>80000000</v>
      </c>
      <c r="U2421" s="43">
        <v>7.7E7</v>
      </c>
      <c r="V2421" s="38" t="str">
        <f t="array" ref="V2421:AA2421">VLOOKUP(D2421, BUSINESS!D:P,{8,9,10,11,12,13},0)</f>
        <v/>
      </c>
      <c r="W2421" s="37"/>
      <c r="X2421" s="37"/>
      <c r="Y2421" s="37"/>
      <c r="Z2421" s="38">
        <v>0.066</v>
      </c>
      <c r="AA2421" s="38">
        <v>0.054</v>
      </c>
      <c r="AB2421" s="44">
        <f t="shared" si="768"/>
        <v>957.2809754</v>
      </c>
      <c r="AC2421" s="44"/>
      <c r="AD2421" s="44"/>
      <c r="AE2421" s="44">
        <f t="shared" si="779"/>
        <v>107.4588533</v>
      </c>
      <c r="AF2421" s="44">
        <f t="shared" si="780"/>
        <v>103.4291463</v>
      </c>
      <c r="AG2421" s="45" t="str">
        <f t="shared" si="5"/>
        <v/>
      </c>
      <c r="AH2421" s="45" t="str">
        <f t="shared" si="6"/>
        <v/>
      </c>
      <c r="AI2421" s="45" t="str">
        <f t="shared" si="7"/>
        <v/>
      </c>
      <c r="AJ2421" s="45" t="str">
        <f t="shared" si="8"/>
        <v/>
      </c>
      <c r="AK2421" s="45" t="str">
        <f t="shared" si="9"/>
        <v/>
      </c>
      <c r="AL2421" s="45" t="str">
        <f t="shared" si="10"/>
        <v/>
      </c>
      <c r="AM2421" s="45" t="str">
        <f t="shared" si="11"/>
        <v/>
      </c>
    </row>
    <row r="2422">
      <c r="A2422" s="33" t="s">
        <v>227</v>
      </c>
      <c r="B2422" s="34" t="s">
        <v>251</v>
      </c>
      <c r="C2422" s="35" t="s">
        <v>49</v>
      </c>
      <c r="D2422" s="36" t="str">
        <f t="shared" si="1"/>
        <v>The Americas/Guyana-The Americas/2001</v>
      </c>
      <c r="E2422" s="37">
        <f t="array" ref="E2422:H2422">VLOOKUP(D2422, GDP!D:L,{6,7,8,9},0)</f>
        <v>696281469</v>
      </c>
      <c r="F2422" s="38">
        <v>0.058</v>
      </c>
      <c r="G2422" s="37">
        <v>54.0</v>
      </c>
      <c r="H2422" s="38">
        <v>0.17</v>
      </c>
      <c r="I2422" s="39" t="str">
        <f t="array" ref="I2422:J2422">VLOOKUP(D2422, ENERGY!I:M,{4,5},0)</f>
        <v/>
      </c>
      <c r="J2422" s="39"/>
      <c r="K2422" s="40">
        <f t="array" ref="K2422:S2422">VLOOKUP(D2422, 'HUMAN RESOURCES'!D:V,{11,12,13,14,15,16,17,18,19},0)</f>
        <v>22</v>
      </c>
      <c r="L2422" s="40">
        <v>38.0</v>
      </c>
      <c r="M2422" s="40">
        <v>67.0</v>
      </c>
      <c r="N2422" s="41">
        <v>60.0</v>
      </c>
      <c r="O2422" s="42">
        <v>0.356</v>
      </c>
      <c r="P2422" s="42">
        <v>0.601</v>
      </c>
      <c r="Q2422" s="42">
        <v>0.044</v>
      </c>
      <c r="R2422" s="40">
        <v>747657.0</v>
      </c>
      <c r="S2422" s="42">
        <v>0.286</v>
      </c>
      <c r="T2422" s="43">
        <f t="array" ref="T2422:U2422">VLOOKUP(D2422, TOURISM!D:H,{4,5},0)</f>
        <v>65000000</v>
      </c>
      <c r="U2422" s="43">
        <v>6.2E7</v>
      </c>
      <c r="V2422" s="38" t="str">
        <f t="array" ref="V2422:AA2422">VLOOKUP(D2422, BUSINESS!D:P,{8,9,10,11,12,13},0)</f>
        <v/>
      </c>
      <c r="W2422" s="37"/>
      <c r="X2422" s="37"/>
      <c r="Y2422" s="37"/>
      <c r="Z2422" s="38">
        <v>0.132</v>
      </c>
      <c r="AA2422" s="38">
        <v>0.101</v>
      </c>
      <c r="AB2422" s="44">
        <f t="shared" si="768"/>
        <v>931.2846252</v>
      </c>
      <c r="AC2422" s="44"/>
      <c r="AD2422" s="44"/>
      <c r="AE2422" s="44">
        <f t="shared" si="779"/>
        <v>86.9382618</v>
      </c>
      <c r="AF2422" s="44">
        <f t="shared" si="780"/>
        <v>82.92572664</v>
      </c>
      <c r="AG2422" s="45">
        <f t="shared" si="5"/>
        <v>-0.02715644711</v>
      </c>
      <c r="AH2422" s="45">
        <f t="shared" si="6"/>
        <v>-0.03571428571</v>
      </c>
      <c r="AI2422" s="45" t="str">
        <f t="shared" si="7"/>
        <v/>
      </c>
      <c r="AJ2422" s="45" t="str">
        <f t="shared" si="8"/>
        <v/>
      </c>
      <c r="AK2422" s="45">
        <f t="shared" si="9"/>
        <v>0.004279548834</v>
      </c>
      <c r="AL2422" s="45">
        <f t="shared" si="10"/>
        <v>-0.1909623163</v>
      </c>
      <c r="AM2422" s="45">
        <f t="shared" si="11"/>
        <v>-0.1982363814</v>
      </c>
    </row>
    <row r="2423">
      <c r="A2423" s="33" t="s">
        <v>227</v>
      </c>
      <c r="B2423" s="34" t="s">
        <v>251</v>
      </c>
      <c r="C2423" s="35" t="s">
        <v>50</v>
      </c>
      <c r="D2423" s="36" t="str">
        <f t="shared" si="1"/>
        <v>The Americas/Guyana-The Americas/2002</v>
      </c>
      <c r="E2423" s="37">
        <f t="array" ref="E2423:H2423">VLOOKUP(D2423, GDP!D:L,{6,7,8,9},0)</f>
        <v>722460912</v>
      </c>
      <c r="F2423" s="38">
        <v>0.058</v>
      </c>
      <c r="G2423" s="37">
        <v>56.0</v>
      </c>
      <c r="H2423" s="38">
        <v>0.163</v>
      </c>
      <c r="I2423" s="39" t="str">
        <f t="array" ref="I2423:J2423">VLOOKUP(D2423, ENERGY!I:M,{4,5},0)</f>
        <v/>
      </c>
      <c r="J2423" s="39">
        <v>1701.0</v>
      </c>
      <c r="K2423" s="40">
        <f t="array" ref="K2423:S2423">VLOOKUP(D2423, 'HUMAN RESOURCES'!D:V,{11,12,13,14,15,16,17,18,19},0)</f>
        <v>22</v>
      </c>
      <c r="L2423" s="40">
        <v>37.0</v>
      </c>
      <c r="M2423" s="40">
        <v>67.0</v>
      </c>
      <c r="N2423" s="41">
        <v>60.0</v>
      </c>
      <c r="O2423" s="42">
        <v>0.358</v>
      </c>
      <c r="P2423" s="42">
        <v>0.6</v>
      </c>
      <c r="Q2423" s="42">
        <v>0.042</v>
      </c>
      <c r="R2423" s="40">
        <v>750629.0</v>
      </c>
      <c r="S2423" s="42">
        <v>0.285</v>
      </c>
      <c r="T2423" s="43">
        <f t="array" ref="T2423:U2423">VLOOKUP(D2423, TOURISM!D:H,{4,5},0)</f>
        <v>53000000</v>
      </c>
      <c r="U2423" s="43">
        <v>4.4E7</v>
      </c>
      <c r="V2423" s="38" t="str">
        <f t="array" ref="V2423:AA2423">VLOOKUP(D2423, BUSINESS!D:P,{8,9,10,11,12,13},0)</f>
        <v/>
      </c>
      <c r="W2423" s="37"/>
      <c r="X2423" s="37"/>
      <c r="Y2423" s="37"/>
      <c r="Z2423" s="38">
        <v>0.132</v>
      </c>
      <c r="AA2423" s="38">
        <v>0.106</v>
      </c>
      <c r="AB2423" s="44">
        <f t="shared" si="768"/>
        <v>962.4740211</v>
      </c>
      <c r="AC2423" s="44"/>
      <c r="AD2423" s="44">
        <f t="shared" ref="AD2423:AD2426" si="785">J2423/R2423*1000</f>
        <v>2.266099498</v>
      </c>
      <c r="AE2423" s="44">
        <f t="shared" si="779"/>
        <v>70.60745055</v>
      </c>
      <c r="AF2423" s="44">
        <f t="shared" si="780"/>
        <v>58.61750612</v>
      </c>
      <c r="AG2423" s="45">
        <f t="shared" si="5"/>
        <v>0.03349072358</v>
      </c>
      <c r="AH2423" s="45">
        <f t="shared" si="6"/>
        <v>0.03703703704</v>
      </c>
      <c r="AI2423" s="45" t="str">
        <f t="shared" si="7"/>
        <v/>
      </c>
      <c r="AJ2423" s="45" t="str">
        <f t="shared" si="8"/>
        <v/>
      </c>
      <c r="AK2423" s="45">
        <f t="shared" si="9"/>
        <v>0.003975084832</v>
      </c>
      <c r="AL2423" s="45">
        <f t="shared" si="10"/>
        <v>-0.1878437745</v>
      </c>
      <c r="AM2423" s="45">
        <f t="shared" si="11"/>
        <v>-0.2931324392</v>
      </c>
    </row>
    <row r="2424">
      <c r="A2424" s="33" t="s">
        <v>227</v>
      </c>
      <c r="B2424" s="34" t="s">
        <v>251</v>
      </c>
      <c r="C2424" s="35" t="s">
        <v>51</v>
      </c>
      <c r="D2424" s="36" t="str">
        <f t="shared" si="1"/>
        <v>The Americas/Guyana-The Americas/2003</v>
      </c>
      <c r="E2424" s="37">
        <f t="array" ref="E2424:H2424">VLOOKUP(D2424, GDP!D:L,{6,7,8,9},0)</f>
        <v>741929343</v>
      </c>
      <c r="F2424" s="38">
        <v>0.056</v>
      </c>
      <c r="G2424" s="37">
        <v>55.0</v>
      </c>
      <c r="H2424" s="38">
        <v>0.15</v>
      </c>
      <c r="I2424" s="39" t="str">
        <f t="array" ref="I2424:J2424">VLOOKUP(D2424, ENERGY!I:M,{4,5},0)</f>
        <v/>
      </c>
      <c r="J2424" s="39">
        <v>1555.0</v>
      </c>
      <c r="K2424" s="40">
        <f t="array" ref="K2424:S2424">VLOOKUP(D2424, 'HUMAN RESOURCES'!D:V,{11,12,13,14,15,16,17,18,19},0)</f>
        <v>22</v>
      </c>
      <c r="L2424" s="40">
        <v>37.0</v>
      </c>
      <c r="M2424" s="40">
        <v>68.0</v>
      </c>
      <c r="N2424" s="41">
        <v>61.0</v>
      </c>
      <c r="O2424" s="42">
        <v>0.36</v>
      </c>
      <c r="P2424" s="42">
        <v>0.599</v>
      </c>
      <c r="Q2424" s="42">
        <v>0.041</v>
      </c>
      <c r="R2424" s="40">
        <v>753612.0</v>
      </c>
      <c r="S2424" s="42">
        <v>0.284</v>
      </c>
      <c r="T2424" s="43">
        <f t="array" ref="T2424:U2424">VLOOKUP(D2424, TOURISM!D:H,{4,5},0)</f>
        <v>28000000</v>
      </c>
      <c r="U2424" s="43">
        <v>3.0E7</v>
      </c>
      <c r="V2424" s="38" t="str">
        <f t="array" ref="V2424:AA2424">VLOOKUP(D2424, BUSINESS!D:P,{8,9,10,11,12,13},0)</f>
        <v/>
      </c>
      <c r="W2424" s="37"/>
      <c r="X2424" s="37"/>
      <c r="Y2424" s="37"/>
      <c r="Z2424" s="38">
        <v>0.132</v>
      </c>
      <c r="AA2424" s="38">
        <v>0.183</v>
      </c>
      <c r="AB2424" s="44">
        <f t="shared" si="768"/>
        <v>984.4977827</v>
      </c>
      <c r="AC2424" s="44"/>
      <c r="AD2424" s="44">
        <f t="shared" si="785"/>
        <v>2.063396018</v>
      </c>
      <c r="AE2424" s="44">
        <f t="shared" si="779"/>
        <v>37.15439775</v>
      </c>
      <c r="AF2424" s="44">
        <f t="shared" si="780"/>
        <v>39.80828331</v>
      </c>
      <c r="AG2424" s="45">
        <f t="shared" si="5"/>
        <v>0.02288244781</v>
      </c>
      <c r="AH2424" s="45">
        <f t="shared" si="6"/>
        <v>-0.01785714286</v>
      </c>
      <c r="AI2424" s="45" t="str">
        <f t="shared" si="7"/>
        <v/>
      </c>
      <c r="AJ2424" s="45">
        <f t="shared" si="8"/>
        <v>-0.0894503882</v>
      </c>
      <c r="AK2424" s="45">
        <f t="shared" si="9"/>
        <v>0.003974000472</v>
      </c>
      <c r="AL2424" s="45">
        <f t="shared" si="10"/>
        <v>-0.4737892749</v>
      </c>
      <c r="AM2424" s="45">
        <f t="shared" si="11"/>
        <v>-0.3208806388</v>
      </c>
    </row>
    <row r="2425">
      <c r="A2425" s="33" t="s">
        <v>227</v>
      </c>
      <c r="B2425" s="34" t="s">
        <v>251</v>
      </c>
      <c r="C2425" s="35" t="s">
        <v>52</v>
      </c>
      <c r="D2425" s="36" t="str">
        <f t="shared" si="1"/>
        <v>The Americas/Guyana-The Americas/2004</v>
      </c>
      <c r="E2425" s="37">
        <f t="array" ref="E2425:H2425">VLOOKUP(D2425, GDP!D:L,{6,7,8,9},0)</f>
        <v>785918770</v>
      </c>
      <c r="F2425" s="38">
        <v>0.053</v>
      </c>
      <c r="G2425" s="37">
        <v>55.0</v>
      </c>
      <c r="H2425" s="38">
        <v>0.145</v>
      </c>
      <c r="I2425" s="39" t="str">
        <f t="array" ref="I2425:J2425">VLOOKUP(D2425, ENERGY!I:M,{4,5},0)</f>
        <v/>
      </c>
      <c r="J2425" s="39">
        <v>1558.0</v>
      </c>
      <c r="K2425" s="40">
        <f t="array" ref="K2425:S2425">VLOOKUP(D2425, 'HUMAN RESOURCES'!D:V,{11,12,13,14,15,16,17,18,19},0)</f>
        <v>22</v>
      </c>
      <c r="L2425" s="40">
        <v>36.0</v>
      </c>
      <c r="M2425" s="40">
        <v>68.0</v>
      </c>
      <c r="N2425" s="41">
        <v>61.0</v>
      </c>
      <c r="O2425" s="42">
        <v>0.363</v>
      </c>
      <c r="P2425" s="42">
        <v>0.598</v>
      </c>
      <c r="Q2425" s="42">
        <v>0.039</v>
      </c>
      <c r="R2425" s="40">
        <v>756939.0</v>
      </c>
      <c r="S2425" s="42">
        <v>0.284</v>
      </c>
      <c r="T2425" s="43">
        <f t="array" ref="T2425:U2425">VLOOKUP(D2425, TOURISM!D:H,{4,5},0)</f>
        <v>27000000</v>
      </c>
      <c r="U2425" s="43">
        <v>3.0E7</v>
      </c>
      <c r="V2425" s="38" t="str">
        <f t="array" ref="V2425:AA2425">VLOOKUP(D2425, BUSINESS!D:P,{8,9,10,11,12,13},0)</f>
        <v/>
      </c>
      <c r="W2425" s="37">
        <v>46.0</v>
      </c>
      <c r="X2425" s="37"/>
      <c r="Y2425" s="37"/>
      <c r="Z2425" s="38">
        <v>0.132</v>
      </c>
      <c r="AA2425" s="38">
        <v>0.227</v>
      </c>
      <c r="AB2425" s="44">
        <f t="shared" si="768"/>
        <v>1038.285476</v>
      </c>
      <c r="AC2425" s="44"/>
      <c r="AD2425" s="44">
        <f t="shared" si="785"/>
        <v>2.058290034</v>
      </c>
      <c r="AE2425" s="44">
        <f t="shared" si="779"/>
        <v>35.66998133</v>
      </c>
      <c r="AF2425" s="44">
        <f t="shared" si="780"/>
        <v>39.63331259</v>
      </c>
      <c r="AG2425" s="45">
        <f t="shared" si="5"/>
        <v>0.05463465167</v>
      </c>
      <c r="AH2425" s="45">
        <f t="shared" si="6"/>
        <v>0</v>
      </c>
      <c r="AI2425" s="45" t="str">
        <f t="shared" si="7"/>
        <v/>
      </c>
      <c r="AJ2425" s="45">
        <f t="shared" si="8"/>
        <v>-0.002474553661</v>
      </c>
      <c r="AK2425" s="45">
        <f t="shared" si="9"/>
        <v>0.004414738619</v>
      </c>
      <c r="AL2425" s="45">
        <f t="shared" si="10"/>
        <v>-0.03995264385</v>
      </c>
      <c r="AM2425" s="45">
        <f t="shared" si="11"/>
        <v>-0.004395334366</v>
      </c>
    </row>
    <row r="2426">
      <c r="A2426" s="33" t="s">
        <v>227</v>
      </c>
      <c r="B2426" s="34" t="s">
        <v>251</v>
      </c>
      <c r="C2426" s="35" t="s">
        <v>53</v>
      </c>
      <c r="D2426" s="36" t="str">
        <f t="shared" si="1"/>
        <v>The Americas/Guyana-The Americas/2005</v>
      </c>
      <c r="E2426" s="37">
        <f t="array" ref="E2426:H2426">VLOOKUP(D2426, GDP!D:L,{6,7,8,9},0)</f>
        <v>824880550</v>
      </c>
      <c r="F2426" s="38">
        <v>0.053</v>
      </c>
      <c r="G2426" s="37">
        <v>58.0</v>
      </c>
      <c r="H2426" s="38">
        <v>0.145</v>
      </c>
      <c r="I2426" s="39">
        <f t="array" ref="I2426:J2426">VLOOKUP(D2426, ENERGY!I:M,{4,5},0)</f>
        <v>479</v>
      </c>
      <c r="J2426" s="39">
        <v>1611.5</v>
      </c>
      <c r="K2426" s="40">
        <f t="array" ref="K2426:S2426">VLOOKUP(D2426, 'HUMAN RESOURCES'!D:V,{11,12,13,14,15,16,17,18,19},0)</f>
        <v>22</v>
      </c>
      <c r="L2426" s="40">
        <v>36.0</v>
      </c>
      <c r="M2426" s="40">
        <v>68.0</v>
      </c>
      <c r="N2426" s="41">
        <v>62.0</v>
      </c>
      <c r="O2426" s="42">
        <v>0.366</v>
      </c>
      <c r="P2426" s="42">
        <v>0.596</v>
      </c>
      <c r="Q2426" s="42">
        <v>0.038</v>
      </c>
      <c r="R2426" s="40">
        <v>760834.0</v>
      </c>
      <c r="S2426" s="42">
        <v>0.283</v>
      </c>
      <c r="T2426" s="43">
        <f t="array" ref="T2426:U2426">VLOOKUP(D2426, TOURISM!D:H,{4,5},0)</f>
        <v>35000000</v>
      </c>
      <c r="U2426" s="43">
        <v>4.0E7</v>
      </c>
      <c r="V2426" s="38">
        <f t="array" ref="V2426:AA2426">VLOOKUP(D2426, BUSINESS!D:P,{8,9,10,11,12,13},0)</f>
        <v>0.39</v>
      </c>
      <c r="W2426" s="37">
        <v>42.0</v>
      </c>
      <c r="X2426" s="37"/>
      <c r="Y2426" s="37">
        <v>288.0</v>
      </c>
      <c r="Z2426" s="38">
        <v>0.132</v>
      </c>
      <c r="AA2426" s="38">
        <v>0.37</v>
      </c>
      <c r="AB2426" s="44">
        <f t="shared" si="768"/>
        <v>1084.1794</v>
      </c>
      <c r="AC2426" s="44">
        <f>(I2426/R2426)*1000</f>
        <v>0.6295722852</v>
      </c>
      <c r="AD2426" s="44">
        <f t="shared" si="785"/>
        <v>2.118070433</v>
      </c>
      <c r="AE2426" s="44">
        <f t="shared" si="779"/>
        <v>46.00215027</v>
      </c>
      <c r="AF2426" s="44">
        <f t="shared" si="780"/>
        <v>52.57388603</v>
      </c>
      <c r="AG2426" s="45">
        <f t="shared" si="5"/>
        <v>0.04420164343</v>
      </c>
      <c r="AH2426" s="45">
        <f t="shared" si="6"/>
        <v>0.05454545455</v>
      </c>
      <c r="AI2426" s="45" t="str">
        <f t="shared" si="7"/>
        <v/>
      </c>
      <c r="AJ2426" s="45">
        <f t="shared" si="8"/>
        <v>0.02904371994</v>
      </c>
      <c r="AK2426" s="45">
        <f t="shared" si="9"/>
        <v>0.005145725085</v>
      </c>
      <c r="AL2426" s="45">
        <f t="shared" si="10"/>
        <v>0.2896600602</v>
      </c>
      <c r="AM2426" s="45">
        <f t="shared" si="11"/>
        <v>0.3265074905</v>
      </c>
    </row>
    <row r="2427">
      <c r="A2427" s="33" t="s">
        <v>227</v>
      </c>
      <c r="B2427" s="34" t="s">
        <v>251</v>
      </c>
      <c r="C2427" s="35" t="s">
        <v>54</v>
      </c>
      <c r="D2427" s="36" t="str">
        <f t="shared" si="1"/>
        <v>The Americas/Guyana-The Americas/2006</v>
      </c>
      <c r="E2427" s="37">
        <f t="array" ref="E2427:H2427">VLOOKUP(D2427, GDP!D:L,{6,7,8,9},0)</f>
        <v>1458449058</v>
      </c>
      <c r="F2427" s="38">
        <v>0.041</v>
      </c>
      <c r="G2427" s="37">
        <v>79.0</v>
      </c>
      <c r="H2427" s="38">
        <v>0.145</v>
      </c>
      <c r="I2427" s="39" t="str">
        <f t="array" ref="I2427:J2427">VLOOKUP(D2427, ENERGY!I:M,{4,5},0)</f>
        <v/>
      </c>
      <c r="J2427" s="39"/>
      <c r="K2427" s="40">
        <f t="array" ref="K2427:S2427">VLOOKUP(D2427, 'HUMAN RESOURCES'!D:V,{11,12,13,14,15,16,17,18,19},0)</f>
        <v>22</v>
      </c>
      <c r="L2427" s="40">
        <v>35.0</v>
      </c>
      <c r="M2427" s="40">
        <v>68.0</v>
      </c>
      <c r="N2427" s="41">
        <v>62.0</v>
      </c>
      <c r="O2427" s="42">
        <v>0.369</v>
      </c>
      <c r="P2427" s="42">
        <v>0.594</v>
      </c>
      <c r="Q2427" s="42">
        <v>0.037</v>
      </c>
      <c r="R2427" s="40">
        <v>765367.0</v>
      </c>
      <c r="S2427" s="42">
        <v>0.283</v>
      </c>
      <c r="T2427" s="43">
        <f t="array" ref="T2427:U2427">VLOOKUP(D2427, TOURISM!D:H,{4,5},0)</f>
        <v>37000000</v>
      </c>
      <c r="U2427" s="43">
        <v>4.9E7</v>
      </c>
      <c r="V2427" s="38">
        <f t="array" ref="V2427:AA2427">VLOOKUP(D2427, BUSINESS!D:P,{8,9,10,11,12,13},0)</f>
        <v>0.39</v>
      </c>
      <c r="W2427" s="37">
        <v>41.0</v>
      </c>
      <c r="X2427" s="37"/>
      <c r="Y2427" s="37">
        <v>288.0</v>
      </c>
      <c r="Z2427" s="38">
        <v>0.132</v>
      </c>
      <c r="AA2427" s="38">
        <v>0.523</v>
      </c>
      <c r="AB2427" s="44">
        <f t="shared" si="768"/>
        <v>1905.555189</v>
      </c>
      <c r="AC2427" s="44"/>
      <c r="AD2427" s="44"/>
      <c r="AE2427" s="44">
        <f t="shared" si="779"/>
        <v>48.34282116</v>
      </c>
      <c r="AF2427" s="44">
        <f t="shared" si="780"/>
        <v>64.02157396</v>
      </c>
      <c r="AG2427" s="45">
        <f t="shared" si="5"/>
        <v>0.7576013598</v>
      </c>
      <c r="AH2427" s="45">
        <f t="shared" si="6"/>
        <v>0.3620689655</v>
      </c>
      <c r="AI2427" s="45" t="str">
        <f t="shared" si="7"/>
        <v/>
      </c>
      <c r="AJ2427" s="45" t="str">
        <f t="shared" si="8"/>
        <v/>
      </c>
      <c r="AK2427" s="45">
        <f t="shared" si="9"/>
        <v>0.005957935634</v>
      </c>
      <c r="AL2427" s="45">
        <f t="shared" si="10"/>
        <v>0.05088177119</v>
      </c>
      <c r="AM2427" s="45">
        <f t="shared" si="11"/>
        <v>0.2177447551</v>
      </c>
    </row>
    <row r="2428">
      <c r="A2428" s="33" t="s">
        <v>227</v>
      </c>
      <c r="B2428" s="34" t="s">
        <v>251</v>
      </c>
      <c r="C2428" s="35" t="s">
        <v>55</v>
      </c>
      <c r="D2428" s="36" t="str">
        <f t="shared" si="1"/>
        <v>The Americas/Guyana-The Americas/2007</v>
      </c>
      <c r="E2428" s="37">
        <f t="array" ref="E2428:H2428">VLOOKUP(D2428, GDP!D:L,{6,7,8,9},0)</f>
        <v>1740334782</v>
      </c>
      <c r="F2428" s="38">
        <v>0.039</v>
      </c>
      <c r="G2428" s="37">
        <v>89.0</v>
      </c>
      <c r="H2428" s="38">
        <v>0.146</v>
      </c>
      <c r="I2428" s="39">
        <f t="array" ref="I2428:J2428">VLOOKUP(D2428, ENERGY!I:M,{4,5},0)</f>
        <v>500</v>
      </c>
      <c r="J2428" s="39">
        <v>1566.0</v>
      </c>
      <c r="K2428" s="40">
        <f t="array" ref="K2428:S2428">VLOOKUP(D2428, 'HUMAN RESOURCES'!D:V,{11,12,13,14,15,16,17,18,19},0)</f>
        <v>22</v>
      </c>
      <c r="L2428" s="40">
        <v>34.0</v>
      </c>
      <c r="M2428" s="40">
        <v>68.0</v>
      </c>
      <c r="N2428" s="41">
        <v>62.0</v>
      </c>
      <c r="O2428" s="42">
        <v>0.372</v>
      </c>
      <c r="P2428" s="42">
        <v>0.592</v>
      </c>
      <c r="Q2428" s="42">
        <v>0.035</v>
      </c>
      <c r="R2428" s="40">
        <v>770407.0</v>
      </c>
      <c r="S2428" s="42">
        <v>0.282</v>
      </c>
      <c r="T2428" s="43">
        <f t="array" ref="T2428:U2428">VLOOKUP(D2428, TOURISM!D:H,{4,5},0)</f>
        <v>50000000</v>
      </c>
      <c r="U2428" s="43">
        <v>5.8E7</v>
      </c>
      <c r="V2428" s="38">
        <f t="array" ref="V2428:AA2428">VLOOKUP(D2428, BUSINESS!D:P,{8,9,10,11,12,13},0)</f>
        <v>0.39</v>
      </c>
      <c r="W2428" s="37">
        <v>37.0</v>
      </c>
      <c r="X2428" s="37"/>
      <c r="Y2428" s="37">
        <v>288.0</v>
      </c>
      <c r="Z2428" s="38">
        <v>0.138</v>
      </c>
      <c r="AA2428" s="38">
        <v>0.699</v>
      </c>
      <c r="AB2428" s="44">
        <f t="shared" si="768"/>
        <v>2258.981009</v>
      </c>
      <c r="AC2428" s="44">
        <f t="shared" ref="AC2428:AC2429" si="786">(I2428/R2428)*1000</f>
        <v>0.6490076025</v>
      </c>
      <c r="AD2428" s="44">
        <f t="shared" ref="AD2428:AD2429" si="787">J2428/R2428*1000</f>
        <v>2.032691811</v>
      </c>
      <c r="AE2428" s="44">
        <f t="shared" si="779"/>
        <v>64.90076025</v>
      </c>
      <c r="AF2428" s="44">
        <f t="shared" si="780"/>
        <v>75.28488189</v>
      </c>
      <c r="AG2428" s="45">
        <f t="shared" si="5"/>
        <v>0.1854713116</v>
      </c>
      <c r="AH2428" s="45">
        <f t="shared" si="6"/>
        <v>0.1265822785</v>
      </c>
      <c r="AI2428" s="45" t="str">
        <f t="shared" si="7"/>
        <v/>
      </c>
      <c r="AJ2428" s="45" t="str">
        <f t="shared" si="8"/>
        <v/>
      </c>
      <c r="AK2428" s="45">
        <f t="shared" si="9"/>
        <v>0.006585076179</v>
      </c>
      <c r="AL2428" s="45">
        <f t="shared" si="10"/>
        <v>0.3425108154</v>
      </c>
      <c r="AM2428" s="45">
        <f t="shared" si="11"/>
        <v>0.1759298815</v>
      </c>
    </row>
    <row r="2429">
      <c r="A2429" s="33" t="s">
        <v>227</v>
      </c>
      <c r="B2429" s="34" t="s">
        <v>251</v>
      </c>
      <c r="C2429" s="35" t="s">
        <v>56</v>
      </c>
      <c r="D2429" s="36" t="str">
        <f t="shared" si="1"/>
        <v>The Americas/Guyana-The Americas/2008</v>
      </c>
      <c r="E2429" s="37">
        <f t="array" ref="E2429:H2429">VLOOKUP(D2429, GDP!D:L,{6,7,8,9},0)</f>
        <v>1922598121</v>
      </c>
      <c r="F2429" s="38">
        <v>0.066</v>
      </c>
      <c r="G2429" s="37">
        <v>165.0</v>
      </c>
      <c r="H2429" s="38">
        <v>0.146</v>
      </c>
      <c r="I2429" s="39">
        <f t="array" ref="I2429:J2429">VLOOKUP(D2429, ENERGY!I:M,{4,5},0)</f>
        <v>495</v>
      </c>
      <c r="J2429" s="39">
        <v>1434.0</v>
      </c>
      <c r="K2429" s="40">
        <f t="array" ref="K2429:S2429">VLOOKUP(D2429, 'HUMAN RESOURCES'!D:V,{11,12,13,14,15,16,17,18,19},0)</f>
        <v>22</v>
      </c>
      <c r="L2429" s="40">
        <v>34.0</v>
      </c>
      <c r="M2429" s="40">
        <v>68.0</v>
      </c>
      <c r="N2429" s="41">
        <v>63.0</v>
      </c>
      <c r="O2429" s="42">
        <v>0.375</v>
      </c>
      <c r="P2429" s="42">
        <v>0.591</v>
      </c>
      <c r="Q2429" s="42">
        <v>0.034</v>
      </c>
      <c r="R2429" s="40">
        <v>775739.0</v>
      </c>
      <c r="S2429" s="42">
        <v>0.282</v>
      </c>
      <c r="T2429" s="43">
        <f t="array" ref="T2429:U2429">VLOOKUP(D2429, TOURISM!D:H,{4,5},0)</f>
        <v>59000000</v>
      </c>
      <c r="U2429" s="43">
        <v>5.2E7</v>
      </c>
      <c r="V2429" s="38">
        <f t="array" ref="V2429:AA2429">VLOOKUP(D2429, BUSINESS!D:P,{8,9,10,11,12,13},0)</f>
        <v>0.39</v>
      </c>
      <c r="W2429" s="37">
        <v>39.0</v>
      </c>
      <c r="X2429" s="37"/>
      <c r="Y2429" s="37">
        <v>288.0</v>
      </c>
      <c r="Z2429" s="38">
        <v>0.182</v>
      </c>
      <c r="AA2429" s="38">
        <v>0.577</v>
      </c>
      <c r="AB2429" s="44">
        <f t="shared" si="768"/>
        <v>2478.408487</v>
      </c>
      <c r="AC2429" s="44">
        <f t="shared" si="786"/>
        <v>0.638101217</v>
      </c>
      <c r="AD2429" s="44">
        <f t="shared" si="787"/>
        <v>1.848559889</v>
      </c>
      <c r="AE2429" s="44">
        <f t="shared" si="779"/>
        <v>76.0565087</v>
      </c>
      <c r="AF2429" s="44">
        <f t="shared" si="780"/>
        <v>67.03285512</v>
      </c>
      <c r="AG2429" s="45">
        <f t="shared" si="5"/>
        <v>0.09713560098</v>
      </c>
      <c r="AH2429" s="45">
        <f t="shared" si="6"/>
        <v>0.8539325843</v>
      </c>
      <c r="AI2429" s="45">
        <f t="shared" si="7"/>
        <v>-0.01680471138</v>
      </c>
      <c r="AJ2429" s="45">
        <f t="shared" si="8"/>
        <v>-0.09058526266</v>
      </c>
      <c r="AK2429" s="45">
        <f t="shared" si="9"/>
        <v>0.006921017073</v>
      </c>
      <c r="AL2429" s="45">
        <f t="shared" si="10"/>
        <v>0.1718893339</v>
      </c>
      <c r="AM2429" s="45">
        <f t="shared" si="11"/>
        <v>-0.1096106756</v>
      </c>
    </row>
    <row r="2430">
      <c r="A2430" s="33" t="s">
        <v>227</v>
      </c>
      <c r="B2430" s="34" t="s">
        <v>251</v>
      </c>
      <c r="C2430" s="35" t="s">
        <v>57</v>
      </c>
      <c r="D2430" s="36" t="str">
        <f t="shared" si="1"/>
        <v>The Americas/Guyana-The Americas/2009</v>
      </c>
      <c r="E2430" s="37">
        <f t="array" ref="E2430:H2430">VLOOKUP(D2430, GDP!D:L,{6,7,8,9},0)</f>
        <v>2025565089</v>
      </c>
      <c r="F2430" s="38">
        <v>0.064</v>
      </c>
      <c r="G2430" s="37">
        <v>165.0</v>
      </c>
      <c r="H2430" s="38">
        <v>0.145</v>
      </c>
      <c r="I2430" s="39" t="str">
        <f t="array" ref="I2430:J2430">VLOOKUP(D2430, ENERGY!I:M,{4,5},0)</f>
        <v/>
      </c>
      <c r="J2430" s="39"/>
      <c r="K2430" s="40">
        <f t="array" ref="K2430:S2430">VLOOKUP(D2430, 'HUMAN RESOURCES'!D:V,{11,12,13,14,15,16,17,18,19},0)</f>
        <v>22</v>
      </c>
      <c r="L2430" s="40">
        <v>33.0</v>
      </c>
      <c r="M2430" s="40">
        <v>68.0</v>
      </c>
      <c r="N2430" s="41">
        <v>63.0</v>
      </c>
      <c r="O2430" s="42">
        <v>0.376</v>
      </c>
      <c r="P2430" s="42">
        <v>0.591</v>
      </c>
      <c r="Q2430" s="42">
        <v>0.033</v>
      </c>
      <c r="R2430" s="40">
        <v>781055.0</v>
      </c>
      <c r="S2430" s="42">
        <v>0.282</v>
      </c>
      <c r="T2430" s="43">
        <f t="array" ref="T2430:U2430">VLOOKUP(D2430, TOURISM!D:H,{4,5},0)</f>
        <v>35000000</v>
      </c>
      <c r="U2430" s="43">
        <v>5.2E7</v>
      </c>
      <c r="V2430" s="38">
        <f t="array" ref="V2430:AA2430">VLOOKUP(D2430, BUSINESS!D:P,{8,9,10,11,12,13},0)</f>
        <v>0.388</v>
      </c>
      <c r="W2430" s="37">
        <v>30.0</v>
      </c>
      <c r="X2430" s="37"/>
      <c r="Y2430" s="37">
        <v>288.0</v>
      </c>
      <c r="Z2430" s="38">
        <v>0.239</v>
      </c>
      <c r="AA2430" s="38">
        <v>0.625</v>
      </c>
      <c r="AB2430" s="44">
        <f t="shared" si="768"/>
        <v>2593.370619</v>
      </c>
      <c r="AC2430" s="44"/>
      <c r="AD2430" s="44"/>
      <c r="AE2430" s="44">
        <f t="shared" si="779"/>
        <v>44.81118487</v>
      </c>
      <c r="AF2430" s="44">
        <f t="shared" si="780"/>
        <v>66.57661752</v>
      </c>
      <c r="AG2430" s="45">
        <f t="shared" si="5"/>
        <v>0.04638546601</v>
      </c>
      <c r="AH2430" s="45">
        <f t="shared" si="6"/>
        <v>0</v>
      </c>
      <c r="AI2430" s="45" t="str">
        <f t="shared" si="7"/>
        <v/>
      </c>
      <c r="AJ2430" s="45" t="str">
        <f t="shared" si="8"/>
        <v/>
      </c>
      <c r="AK2430" s="45">
        <f t="shared" si="9"/>
        <v>0.006852820343</v>
      </c>
      <c r="AL2430" s="45">
        <f t="shared" si="10"/>
        <v>-0.4108172247</v>
      </c>
      <c r="AM2430" s="45">
        <f t="shared" si="11"/>
        <v>-0.006806178822</v>
      </c>
    </row>
    <row r="2431">
      <c r="A2431" s="33" t="s">
        <v>227</v>
      </c>
      <c r="B2431" s="34" t="s">
        <v>251</v>
      </c>
      <c r="C2431" s="35" t="s">
        <v>58</v>
      </c>
      <c r="D2431" s="36" t="str">
        <f t="shared" si="1"/>
        <v>The Americas/Guyana-The Americas/2010</v>
      </c>
      <c r="E2431" s="37">
        <f t="array" ref="E2431:H2431">VLOOKUP(D2431, GDP!D:L,{6,7,8,9},0)</f>
        <v>2259288396</v>
      </c>
      <c r="F2431" s="38">
        <v>0.066</v>
      </c>
      <c r="G2431" s="37">
        <v>188.0</v>
      </c>
      <c r="H2431" s="38">
        <v>0.145</v>
      </c>
      <c r="I2431" s="39" t="str">
        <f t="array" ref="I2431:J2431">VLOOKUP(D2431, ENERGY!I:M,{4,5},0)</f>
        <v/>
      </c>
      <c r="J2431" s="39">
        <v>1573.0</v>
      </c>
      <c r="K2431" s="40">
        <f t="array" ref="K2431:S2431">VLOOKUP(D2431, 'HUMAN RESOURCES'!D:V,{11,12,13,14,15,16,17,18,19},0)</f>
        <v>22</v>
      </c>
      <c r="L2431" s="40">
        <v>32.0</v>
      </c>
      <c r="M2431" s="40">
        <v>68.0</v>
      </c>
      <c r="N2431" s="41">
        <v>63.0</v>
      </c>
      <c r="O2431" s="42">
        <v>0.376</v>
      </c>
      <c r="P2431" s="42">
        <v>0.592</v>
      </c>
      <c r="Q2431" s="42">
        <v>0.033</v>
      </c>
      <c r="R2431" s="40">
        <v>786126.0</v>
      </c>
      <c r="S2431" s="42">
        <v>0.282</v>
      </c>
      <c r="T2431" s="43">
        <f t="array" ref="T2431:U2431">VLOOKUP(D2431, TOURISM!D:H,{4,5},0)</f>
        <v>80000000</v>
      </c>
      <c r="U2431" s="43">
        <v>7.3E7</v>
      </c>
      <c r="V2431" s="38">
        <f t="array" ref="V2431:AA2431">VLOOKUP(D2431, BUSINESS!D:P,{8,9,10,11,12,13},0)</f>
        <v>0.388</v>
      </c>
      <c r="W2431" s="37">
        <v>24.0</v>
      </c>
      <c r="X2431" s="37"/>
      <c r="Y2431" s="37">
        <v>288.0</v>
      </c>
      <c r="Z2431" s="38">
        <v>0.299</v>
      </c>
      <c r="AA2431" s="38">
        <v>0.713</v>
      </c>
      <c r="AB2431" s="44">
        <f t="shared" si="768"/>
        <v>2873.952008</v>
      </c>
      <c r="AC2431" s="44"/>
      <c r="AD2431" s="44">
        <f t="shared" ref="AD2431:AD2432" si="788">J2431/R2431*1000</f>
        <v>2.000951501</v>
      </c>
      <c r="AE2431" s="44">
        <f t="shared" si="779"/>
        <v>101.764857</v>
      </c>
      <c r="AF2431" s="44">
        <f t="shared" si="780"/>
        <v>92.86043204</v>
      </c>
      <c r="AG2431" s="45">
        <f t="shared" si="5"/>
        <v>0.1081917819</v>
      </c>
      <c r="AH2431" s="45">
        <f t="shared" si="6"/>
        <v>0.1393939394</v>
      </c>
      <c r="AI2431" s="45" t="str">
        <f t="shared" si="7"/>
        <v/>
      </c>
      <c r="AJ2431" s="45" t="str">
        <f t="shared" si="8"/>
        <v/>
      </c>
      <c r="AK2431" s="45">
        <f t="shared" si="9"/>
        <v>0.006492500528</v>
      </c>
      <c r="AL2431" s="45">
        <f t="shared" si="10"/>
        <v>1.270970012</v>
      </c>
      <c r="AM2431" s="45">
        <f t="shared" si="11"/>
        <v>0.3947904759</v>
      </c>
    </row>
    <row r="2432">
      <c r="A2432" s="33" t="s">
        <v>227</v>
      </c>
      <c r="B2432" s="34" t="s">
        <v>251</v>
      </c>
      <c r="C2432" s="35" t="s">
        <v>59</v>
      </c>
      <c r="D2432" s="36" t="str">
        <f t="shared" si="1"/>
        <v>The Americas/Guyana-The Americas/2011</v>
      </c>
      <c r="E2432" s="37">
        <f t="array" ref="E2432:H2432">VLOOKUP(D2432, GDP!D:L,{6,7,8,9},0)</f>
        <v>2576602497</v>
      </c>
      <c r="F2432" s="38">
        <v>0.068</v>
      </c>
      <c r="G2432" s="37">
        <v>221.0</v>
      </c>
      <c r="H2432" s="38">
        <v>0.145</v>
      </c>
      <c r="I2432" s="39">
        <f t="array" ref="I2432:J2432">VLOOKUP(D2432, ENERGY!I:M,{4,5},0)</f>
        <v>500</v>
      </c>
      <c r="J2432" s="39">
        <v>1291.0</v>
      </c>
      <c r="K2432" s="40">
        <f t="array" ref="K2432:S2432">VLOOKUP(D2432, 'HUMAN RESOURCES'!D:V,{11,12,13,14,15,16,17,18,19},0)</f>
        <v>21</v>
      </c>
      <c r="L2432" s="40">
        <v>32.0</v>
      </c>
      <c r="M2432" s="40">
        <v>69.0</v>
      </c>
      <c r="N2432" s="41">
        <v>63.0</v>
      </c>
      <c r="O2432" s="42">
        <v>0.373</v>
      </c>
      <c r="P2432" s="42">
        <v>0.595</v>
      </c>
      <c r="Q2432" s="42">
        <v>0.033</v>
      </c>
      <c r="R2432" s="40">
        <v>790882.0</v>
      </c>
      <c r="S2432" s="42">
        <v>0.283</v>
      </c>
      <c r="T2432" s="43">
        <f t="array" ref="T2432:U2432">VLOOKUP(D2432, TOURISM!D:H,{4,5},0)</f>
        <v>95000000</v>
      </c>
      <c r="U2432" s="43">
        <v>7.9E7</v>
      </c>
      <c r="V2432" s="38">
        <f t="array" ref="V2432:AA2432">VLOOKUP(D2432, BUSINESS!D:P,{8,9,10,11,12,13},0)</f>
        <v>0.359</v>
      </c>
      <c r="W2432" s="37">
        <v>20.0</v>
      </c>
      <c r="X2432" s="37"/>
      <c r="Y2432" s="37">
        <v>263.0</v>
      </c>
      <c r="Z2432" s="38">
        <v>0.31</v>
      </c>
      <c r="AA2432" s="38">
        <v>0.669</v>
      </c>
      <c r="AB2432" s="44">
        <f t="shared" si="768"/>
        <v>3257.884864</v>
      </c>
      <c r="AC2432" s="44">
        <f>(I2432/R2432)*1000</f>
        <v>0.6322055629</v>
      </c>
      <c r="AD2432" s="44">
        <f t="shared" si="788"/>
        <v>1.632354763</v>
      </c>
      <c r="AE2432" s="44">
        <f t="shared" si="779"/>
        <v>120.119057</v>
      </c>
      <c r="AF2432" s="44">
        <f t="shared" si="780"/>
        <v>99.88847894</v>
      </c>
      <c r="AG2432" s="45">
        <f t="shared" si="5"/>
        <v>0.1335905594</v>
      </c>
      <c r="AH2432" s="45">
        <f t="shared" si="6"/>
        <v>0.1755319149</v>
      </c>
      <c r="AI2432" s="45" t="str">
        <f t="shared" si="7"/>
        <v/>
      </c>
      <c r="AJ2432" s="45">
        <f t="shared" si="8"/>
        <v>-0.1842107306</v>
      </c>
      <c r="AK2432" s="45">
        <f t="shared" si="9"/>
        <v>0.006049920751</v>
      </c>
      <c r="AL2432" s="45">
        <f t="shared" si="10"/>
        <v>0.1803589221</v>
      </c>
      <c r="AM2432" s="45">
        <f t="shared" si="11"/>
        <v>0.075683978</v>
      </c>
    </row>
    <row r="2433">
      <c r="A2433" s="33" t="s">
        <v>227</v>
      </c>
      <c r="B2433" s="34" t="s">
        <v>251</v>
      </c>
      <c r="C2433" s="35" t="s">
        <v>60</v>
      </c>
      <c r="D2433" s="36" t="str">
        <f t="shared" si="1"/>
        <v>The Americas/Guyana-The Americas/2012</v>
      </c>
      <c r="E2433" s="37">
        <f t="array" ref="E2433:H2433">VLOOKUP(D2433, GDP!D:L,{6,7,8,9},0)</f>
        <v>2851154076</v>
      </c>
      <c r="F2433" s="38">
        <v>0.066</v>
      </c>
      <c r="G2433" s="37">
        <v>235.0</v>
      </c>
      <c r="H2433" s="38">
        <v>0.139</v>
      </c>
      <c r="I2433" s="39" t="str">
        <f t="array" ref="I2433:J2433">VLOOKUP(D2433, ENERGY!I:M,{4,5},0)</f>
        <v/>
      </c>
      <c r="J2433" s="39"/>
      <c r="K2433" s="40">
        <f t="array" ref="K2433:S2433">VLOOKUP(D2433, 'HUMAN RESOURCES'!D:V,{11,12,13,14,15,16,17,18,19},0)</f>
        <v>21</v>
      </c>
      <c r="L2433" s="40">
        <v>31.0</v>
      </c>
      <c r="M2433" s="40">
        <v>69.0</v>
      </c>
      <c r="N2433" s="41">
        <v>63.0</v>
      </c>
      <c r="O2433" s="42">
        <v>0.368</v>
      </c>
      <c r="P2433" s="42">
        <v>0.599</v>
      </c>
      <c r="Q2433" s="42">
        <v>0.033</v>
      </c>
      <c r="R2433" s="40">
        <v>795369.0</v>
      </c>
      <c r="S2433" s="42">
        <v>0.283</v>
      </c>
      <c r="T2433" s="43">
        <f t="array" ref="T2433:U2433">VLOOKUP(D2433, TOURISM!D:H,{4,5},0)</f>
        <v>64000000</v>
      </c>
      <c r="U2433" s="43">
        <v>8.2E7</v>
      </c>
      <c r="V2433" s="38">
        <f t="array" ref="V2433:AA2433">VLOOKUP(D2433, BUSINESS!D:P,{8,9,10,11,12,13},0)</f>
        <v>0.359</v>
      </c>
      <c r="W2433" s="37">
        <v>20.0</v>
      </c>
      <c r="X2433" s="37">
        <v>113.0</v>
      </c>
      <c r="Y2433" s="37">
        <v>263.0</v>
      </c>
      <c r="Z2433" s="38">
        <v>0.33</v>
      </c>
      <c r="AA2433" s="38">
        <v>0.688</v>
      </c>
      <c r="AB2433" s="44">
        <f t="shared" si="768"/>
        <v>3584.693489</v>
      </c>
      <c r="AC2433" s="44"/>
      <c r="AD2433" s="44"/>
      <c r="AE2433" s="44">
        <f t="shared" si="779"/>
        <v>80.46579638</v>
      </c>
      <c r="AF2433" s="44">
        <f t="shared" si="780"/>
        <v>103.0968016</v>
      </c>
      <c r="AG2433" s="45">
        <f t="shared" si="5"/>
        <v>0.1003131293</v>
      </c>
      <c r="AH2433" s="45">
        <f t="shared" si="6"/>
        <v>0.06334841629</v>
      </c>
      <c r="AI2433" s="45" t="str">
        <f t="shared" si="7"/>
        <v/>
      </c>
      <c r="AJ2433" s="45" t="str">
        <f t="shared" si="8"/>
        <v/>
      </c>
      <c r="AK2433" s="45">
        <f t="shared" si="9"/>
        <v>0.005673412721</v>
      </c>
      <c r="AL2433" s="45">
        <f t="shared" si="10"/>
        <v>-0.3301163161</v>
      </c>
      <c r="AM2433" s="45">
        <f t="shared" si="11"/>
        <v>0.03211904622</v>
      </c>
    </row>
    <row r="2434">
      <c r="A2434" s="33" t="s">
        <v>227</v>
      </c>
      <c r="B2434" s="34" t="s">
        <v>252</v>
      </c>
      <c r="C2434" s="35" t="s">
        <v>48</v>
      </c>
      <c r="D2434" s="36" t="str">
        <f t="shared" si="1"/>
        <v>The Americas/Haiti-The Americas/2000</v>
      </c>
      <c r="E2434" s="37">
        <f t="array" ref="E2434:H2434">VLOOKUP(D2434, GDP!D:L,{6,7,8,9},0)</f>
        <v>3664503846</v>
      </c>
      <c r="F2434" s="38">
        <v>0.061</v>
      </c>
      <c r="G2434" s="37">
        <v>26.0</v>
      </c>
      <c r="H2434" s="38">
        <v>0.314</v>
      </c>
      <c r="I2434" s="39" t="str">
        <f t="array" ref="I2434:J2434">VLOOKUP(D2434, ENERGY!I:M,{4,5},0)</f>
        <v/>
      </c>
      <c r="J2434" s="39"/>
      <c r="K2434" s="40">
        <f t="array" ref="K2434:S2434">VLOOKUP(D2434, 'HUMAN RESOURCES'!D:V,{11,12,13,14,15,16,17,18,19},0)</f>
        <v>31</v>
      </c>
      <c r="L2434" s="40">
        <v>75.0</v>
      </c>
      <c r="M2434" s="40">
        <v>59.0</v>
      </c>
      <c r="N2434" s="41">
        <v>56.0</v>
      </c>
      <c r="O2434" s="42">
        <v>0.403</v>
      </c>
      <c r="P2434" s="42">
        <v>0.557</v>
      </c>
      <c r="Q2434" s="42">
        <v>0.04</v>
      </c>
      <c r="R2434" s="40">
        <v>8578234.0</v>
      </c>
      <c r="S2434" s="42">
        <v>0.356</v>
      </c>
      <c r="T2434" s="43">
        <f t="array" ref="T2434:U2434">VLOOKUP(D2434, TOURISM!D:H,{4,5},0)</f>
        <v>128000000</v>
      </c>
      <c r="U2434" s="43">
        <v>1.73E8</v>
      </c>
      <c r="V2434" s="38" t="str">
        <f t="array" ref="V2434:AA2434">VLOOKUP(D2434, BUSINESS!D:P,{8,9,10,11,12,13},0)</f>
        <v/>
      </c>
      <c r="W2434" s="37"/>
      <c r="X2434" s="37"/>
      <c r="Y2434" s="37"/>
      <c r="Z2434" s="38">
        <v>0.002</v>
      </c>
      <c r="AA2434" s="38">
        <v>0.006</v>
      </c>
      <c r="AB2434" s="44">
        <f t="shared" si="768"/>
        <v>427.186277</v>
      </c>
      <c r="AC2434" s="44"/>
      <c r="AD2434" s="44"/>
      <c r="AE2434" s="44">
        <f t="shared" si="779"/>
        <v>14.92148617</v>
      </c>
      <c r="AF2434" s="44">
        <f t="shared" si="780"/>
        <v>20.16732115</v>
      </c>
      <c r="AG2434" s="45" t="str">
        <f t="shared" si="5"/>
        <v/>
      </c>
      <c r="AH2434" s="45" t="str">
        <f t="shared" si="6"/>
        <v/>
      </c>
      <c r="AI2434" s="45" t="str">
        <f t="shared" si="7"/>
        <v/>
      </c>
      <c r="AJ2434" s="45" t="str">
        <f t="shared" si="8"/>
        <v/>
      </c>
      <c r="AK2434" s="45" t="str">
        <f t="shared" si="9"/>
        <v/>
      </c>
      <c r="AL2434" s="45" t="str">
        <f t="shared" si="10"/>
        <v/>
      </c>
      <c r="AM2434" s="45" t="str">
        <f t="shared" si="11"/>
        <v/>
      </c>
    </row>
    <row r="2435">
      <c r="A2435" s="33" t="s">
        <v>227</v>
      </c>
      <c r="B2435" s="34" t="s">
        <v>252</v>
      </c>
      <c r="C2435" s="35" t="s">
        <v>49</v>
      </c>
      <c r="D2435" s="36" t="str">
        <f t="shared" si="1"/>
        <v>The Americas/Haiti-The Americas/2001</v>
      </c>
      <c r="E2435" s="37">
        <f t="array" ref="E2435:H2435">VLOOKUP(D2435, GDP!D:L,{6,7,8,9},0)</f>
        <v>3507981946</v>
      </c>
      <c r="F2435" s="38">
        <v>0.056</v>
      </c>
      <c r="G2435" s="37">
        <v>23.0</v>
      </c>
      <c r="H2435" s="38">
        <v>0.34</v>
      </c>
      <c r="I2435" s="39">
        <f t="array" ref="I2435:J2435">VLOOKUP(D2435, ENERGY!I:M,{4,5},0)</f>
        <v>3211</v>
      </c>
      <c r="J2435" s="39"/>
      <c r="K2435" s="40">
        <f t="array" ref="K2435:S2435">VLOOKUP(D2435, 'HUMAN RESOURCES'!D:V,{11,12,13,14,15,16,17,18,19},0)</f>
        <v>31</v>
      </c>
      <c r="L2435" s="40">
        <v>73.0</v>
      </c>
      <c r="M2435" s="40">
        <v>59.0</v>
      </c>
      <c r="N2435" s="41">
        <v>56.0</v>
      </c>
      <c r="O2435" s="42">
        <v>0.398</v>
      </c>
      <c r="P2435" s="42">
        <v>0.561</v>
      </c>
      <c r="Q2435" s="42">
        <v>0.04</v>
      </c>
      <c r="R2435" s="40">
        <v>8720247.0</v>
      </c>
      <c r="S2435" s="42">
        <v>0.373</v>
      </c>
      <c r="T2435" s="43">
        <f t="array" ref="T2435:U2435">VLOOKUP(D2435, TOURISM!D:H,{4,5},0)</f>
        <v>105000000</v>
      </c>
      <c r="U2435" s="43">
        <v>1.68E8</v>
      </c>
      <c r="V2435" s="38" t="str">
        <f t="array" ref="V2435:AA2435">VLOOKUP(D2435, BUSINESS!D:P,{8,9,10,11,12,13},0)</f>
        <v/>
      </c>
      <c r="W2435" s="37"/>
      <c r="X2435" s="37"/>
      <c r="Y2435" s="37"/>
      <c r="Z2435" s="38">
        <v>0.003</v>
      </c>
      <c r="AA2435" s="38">
        <v>0.01</v>
      </c>
      <c r="AB2435" s="44">
        <f t="shared" si="768"/>
        <v>402.2801127</v>
      </c>
      <c r="AC2435" s="44">
        <f t="shared" ref="AC2435:AC2439" si="789">(I2435/R2435)*1000</f>
        <v>0.3682235148</v>
      </c>
      <c r="AD2435" s="44"/>
      <c r="AE2435" s="44">
        <f t="shared" si="779"/>
        <v>12.04094334</v>
      </c>
      <c r="AF2435" s="44">
        <f t="shared" si="780"/>
        <v>19.26550934</v>
      </c>
      <c r="AG2435" s="45">
        <f t="shared" si="5"/>
        <v>-0.05830281932</v>
      </c>
      <c r="AH2435" s="45">
        <f t="shared" si="6"/>
        <v>-0.1153846154</v>
      </c>
      <c r="AI2435" s="45" t="str">
        <f t="shared" si="7"/>
        <v/>
      </c>
      <c r="AJ2435" s="45" t="str">
        <f t="shared" si="8"/>
        <v/>
      </c>
      <c r="AK2435" s="45">
        <f t="shared" si="9"/>
        <v>0.01655503918</v>
      </c>
      <c r="AL2435" s="45">
        <f t="shared" si="10"/>
        <v>-0.1930466444</v>
      </c>
      <c r="AM2435" s="45">
        <f t="shared" si="11"/>
        <v>-0.04471649004</v>
      </c>
    </row>
    <row r="2436">
      <c r="A2436" s="33" t="s">
        <v>227</v>
      </c>
      <c r="B2436" s="34" t="s">
        <v>252</v>
      </c>
      <c r="C2436" s="35" t="s">
        <v>50</v>
      </c>
      <c r="D2436" s="36" t="str">
        <f t="shared" si="1"/>
        <v>The Americas/Haiti-The Americas/2002</v>
      </c>
      <c r="E2436" s="37">
        <f t="array" ref="E2436:H2436">VLOOKUP(D2436, GDP!D:L,{6,7,8,9},0)</f>
        <v>3214632479</v>
      </c>
      <c r="F2436" s="38">
        <v>0.055</v>
      </c>
      <c r="G2436" s="37">
        <v>20.0</v>
      </c>
      <c r="H2436" s="38">
        <v>0.342</v>
      </c>
      <c r="I2436" s="39">
        <f t="array" ref="I2436:J2436">VLOOKUP(D2436, ENERGY!I:M,{4,5},0)</f>
        <v>2409</v>
      </c>
      <c r="J2436" s="39">
        <v>2120.0</v>
      </c>
      <c r="K2436" s="40">
        <f t="array" ref="K2436:S2436">VLOOKUP(D2436, 'HUMAN RESOURCES'!D:V,{11,12,13,14,15,16,17,18,19},0)</f>
        <v>30</v>
      </c>
      <c r="L2436" s="40">
        <v>71.0</v>
      </c>
      <c r="M2436" s="40">
        <v>60.0</v>
      </c>
      <c r="N2436" s="41">
        <v>56.0</v>
      </c>
      <c r="O2436" s="42">
        <v>0.394</v>
      </c>
      <c r="P2436" s="42">
        <v>0.566</v>
      </c>
      <c r="Q2436" s="42">
        <v>0.04</v>
      </c>
      <c r="R2436" s="40">
        <v>8859635.0</v>
      </c>
      <c r="S2436" s="42">
        <v>0.389</v>
      </c>
      <c r="T2436" s="43">
        <f t="array" ref="T2436:U2436">VLOOKUP(D2436, TOURISM!D:H,{4,5},0)</f>
        <v>108000000</v>
      </c>
      <c r="U2436" s="43">
        <v>1.72E8</v>
      </c>
      <c r="V2436" s="38" t="str">
        <f t="array" ref="V2436:AA2436">VLOOKUP(D2436, BUSINESS!D:P,{8,9,10,11,12,13},0)</f>
        <v/>
      </c>
      <c r="W2436" s="37"/>
      <c r="X2436" s="37"/>
      <c r="Y2436" s="37"/>
      <c r="Z2436" s="38">
        <v>0.009</v>
      </c>
      <c r="AA2436" s="38">
        <v>0.016</v>
      </c>
      <c r="AB2436" s="44">
        <f t="shared" si="768"/>
        <v>362.8402839</v>
      </c>
      <c r="AC2436" s="44">
        <f t="shared" si="789"/>
        <v>0.2719073641</v>
      </c>
      <c r="AD2436" s="44">
        <f t="shared" ref="AD2436:AD2439" si="790">J2436/R2436*1000</f>
        <v>0.2392875102</v>
      </c>
      <c r="AE2436" s="44">
        <f t="shared" si="779"/>
        <v>12.19011844</v>
      </c>
      <c r="AF2436" s="44">
        <f t="shared" si="780"/>
        <v>19.41389233</v>
      </c>
      <c r="AG2436" s="45">
        <f t="shared" si="5"/>
        <v>-0.09804071224</v>
      </c>
      <c r="AH2436" s="45">
        <f t="shared" si="6"/>
        <v>-0.1304347826</v>
      </c>
      <c r="AI2436" s="45">
        <f t="shared" si="7"/>
        <v>-0.2615697987</v>
      </c>
      <c r="AJ2436" s="45" t="str">
        <f t="shared" si="8"/>
        <v/>
      </c>
      <c r="AK2436" s="45">
        <f t="shared" si="9"/>
        <v>0.01598440962</v>
      </c>
      <c r="AL2436" s="45">
        <f t="shared" si="10"/>
        <v>0.01238898829</v>
      </c>
      <c r="AM2436" s="45">
        <f t="shared" si="11"/>
        <v>0.007702002235</v>
      </c>
    </row>
    <row r="2437">
      <c r="A2437" s="33" t="s">
        <v>227</v>
      </c>
      <c r="B2437" s="34" t="s">
        <v>252</v>
      </c>
      <c r="C2437" s="35" t="s">
        <v>51</v>
      </c>
      <c r="D2437" s="36" t="str">
        <f t="shared" si="1"/>
        <v>The Americas/Haiti-The Americas/2003</v>
      </c>
      <c r="E2437" s="37">
        <f t="array" ref="E2437:H2437">VLOOKUP(D2437, GDP!D:L,{6,7,8,9},0)</f>
        <v>2826481072</v>
      </c>
      <c r="F2437" s="38">
        <v>0.053</v>
      </c>
      <c r="G2437" s="37">
        <v>17.0</v>
      </c>
      <c r="H2437" s="38">
        <v>0.442</v>
      </c>
      <c r="I2437" s="39">
        <f t="array" ref="I2437:J2437">VLOOKUP(D2437, ENERGY!I:M,{4,5},0)</f>
        <v>2732</v>
      </c>
      <c r="J2437" s="39">
        <v>2263.0</v>
      </c>
      <c r="K2437" s="40">
        <f t="array" ref="K2437:S2437">VLOOKUP(D2437, 'HUMAN RESOURCES'!D:V,{11,12,13,14,15,16,17,18,19},0)</f>
        <v>30</v>
      </c>
      <c r="L2437" s="40">
        <v>69.0</v>
      </c>
      <c r="M2437" s="40">
        <v>60.0</v>
      </c>
      <c r="N2437" s="41">
        <v>57.0</v>
      </c>
      <c r="O2437" s="42">
        <v>0.389</v>
      </c>
      <c r="P2437" s="42">
        <v>0.57</v>
      </c>
      <c r="Q2437" s="42">
        <v>0.041</v>
      </c>
      <c r="R2437" s="40">
        <v>8996229.0</v>
      </c>
      <c r="S2437" s="42">
        <v>0.406</v>
      </c>
      <c r="T2437" s="43">
        <f t="array" ref="T2437:U2437">VLOOKUP(D2437, TOURISM!D:H,{4,5},0)</f>
        <v>96000000</v>
      </c>
      <c r="U2437" s="43">
        <v>2.02E8</v>
      </c>
      <c r="V2437" s="38" t="str">
        <f t="array" ref="V2437:AA2437">VLOOKUP(D2437, BUSINESS!D:P,{8,9,10,11,12,13},0)</f>
        <v/>
      </c>
      <c r="W2437" s="37">
        <v>202.0</v>
      </c>
      <c r="X2437" s="37"/>
      <c r="Y2437" s="37"/>
      <c r="Z2437" s="38">
        <v>0.016</v>
      </c>
      <c r="AA2437" s="38">
        <v>0.036</v>
      </c>
      <c r="AB2437" s="44">
        <f t="shared" si="768"/>
        <v>314.185096</v>
      </c>
      <c r="AC2437" s="44">
        <f t="shared" si="789"/>
        <v>0.3036827986</v>
      </c>
      <c r="AD2437" s="44">
        <f t="shared" si="790"/>
        <v>0.2515498438</v>
      </c>
      <c r="AE2437" s="44">
        <f t="shared" si="779"/>
        <v>10.67113787</v>
      </c>
      <c r="AF2437" s="44">
        <f t="shared" si="780"/>
        <v>22.45385261</v>
      </c>
      <c r="AG2437" s="45">
        <f t="shared" si="5"/>
        <v>-0.1340953309</v>
      </c>
      <c r="AH2437" s="45">
        <f t="shared" si="6"/>
        <v>-0.15</v>
      </c>
      <c r="AI2437" s="45">
        <f t="shared" si="7"/>
        <v>0.1168612502</v>
      </c>
      <c r="AJ2437" s="45">
        <f t="shared" si="8"/>
        <v>0.05124518898</v>
      </c>
      <c r="AK2437" s="45">
        <f t="shared" si="9"/>
        <v>0.01541756517</v>
      </c>
      <c r="AL2437" s="45">
        <f t="shared" si="10"/>
        <v>-0.1246075315</v>
      </c>
      <c r="AM2437" s="45">
        <f t="shared" si="11"/>
        <v>0.1565868515</v>
      </c>
    </row>
    <row r="2438">
      <c r="A2438" s="33" t="s">
        <v>227</v>
      </c>
      <c r="B2438" s="34" t="s">
        <v>252</v>
      </c>
      <c r="C2438" s="35" t="s">
        <v>52</v>
      </c>
      <c r="D2438" s="36" t="str">
        <f t="shared" si="1"/>
        <v>The Americas/Haiti-The Americas/2004</v>
      </c>
      <c r="E2438" s="37">
        <f t="array" ref="E2438:H2438">VLOOKUP(D2438, GDP!D:L,{6,7,8,9},0)</f>
        <v>3660483886</v>
      </c>
      <c r="F2438" s="38">
        <v>0.056</v>
      </c>
      <c r="G2438" s="37">
        <v>22.0</v>
      </c>
      <c r="H2438" s="38">
        <v>0.48</v>
      </c>
      <c r="I2438" s="39">
        <f t="array" ref="I2438:J2438">VLOOKUP(D2438, ENERGY!I:M,{4,5},0)</f>
        <v>2927</v>
      </c>
      <c r="J2438" s="39">
        <v>2428.0</v>
      </c>
      <c r="K2438" s="40">
        <f t="array" ref="K2438:S2438">VLOOKUP(D2438, 'HUMAN RESOURCES'!D:V,{11,12,13,14,15,16,17,18,19},0)</f>
        <v>29</v>
      </c>
      <c r="L2438" s="40">
        <v>67.0</v>
      </c>
      <c r="M2438" s="40">
        <v>61.0</v>
      </c>
      <c r="N2438" s="41">
        <v>57.0</v>
      </c>
      <c r="O2438" s="42">
        <v>0.385</v>
      </c>
      <c r="P2438" s="42">
        <v>0.574</v>
      </c>
      <c r="Q2438" s="42">
        <v>0.041</v>
      </c>
      <c r="R2438" s="40">
        <v>9129933.0</v>
      </c>
      <c r="S2438" s="42">
        <v>0.424</v>
      </c>
      <c r="T2438" s="43">
        <f t="array" ref="T2438:U2438">VLOOKUP(D2438, TOURISM!D:H,{4,5},0)</f>
        <v>93000000</v>
      </c>
      <c r="U2438" s="43">
        <v>2.06E8</v>
      </c>
      <c r="V2438" s="38" t="str">
        <f t="array" ref="V2438:AA2438">VLOOKUP(D2438, BUSINESS!D:P,{8,9,10,11,12,13},0)</f>
        <v/>
      </c>
      <c r="W2438" s="37">
        <v>202.0</v>
      </c>
      <c r="X2438" s="37"/>
      <c r="Y2438" s="37"/>
      <c r="Z2438" s="38">
        <v>0.054</v>
      </c>
      <c r="AA2438" s="38">
        <v>0.044</v>
      </c>
      <c r="AB2438" s="44">
        <f t="shared" si="768"/>
        <v>400.932174</v>
      </c>
      <c r="AC2438" s="44">
        <f t="shared" si="789"/>
        <v>0.3205938094</v>
      </c>
      <c r="AD2438" s="44">
        <f t="shared" si="790"/>
        <v>0.2659384247</v>
      </c>
      <c r="AE2438" s="44">
        <f t="shared" si="779"/>
        <v>10.18627409</v>
      </c>
      <c r="AF2438" s="44">
        <f t="shared" si="780"/>
        <v>22.56314477</v>
      </c>
      <c r="AG2438" s="45">
        <f t="shared" si="5"/>
        <v>0.2761018237</v>
      </c>
      <c r="AH2438" s="45">
        <f t="shared" si="6"/>
        <v>0.2941176471</v>
      </c>
      <c r="AI2438" s="45">
        <f t="shared" si="7"/>
        <v>0.05568642947</v>
      </c>
      <c r="AJ2438" s="45">
        <f t="shared" si="8"/>
        <v>0.0571997211</v>
      </c>
      <c r="AK2438" s="45">
        <f t="shared" si="9"/>
        <v>0.01486222727</v>
      </c>
      <c r="AL2438" s="45">
        <f t="shared" si="10"/>
        <v>-0.04543693324</v>
      </c>
      <c r="AM2438" s="45">
        <f t="shared" si="11"/>
        <v>0.004867412336</v>
      </c>
    </row>
    <row r="2439">
      <c r="A2439" s="33" t="s">
        <v>227</v>
      </c>
      <c r="B2439" s="34" t="s">
        <v>252</v>
      </c>
      <c r="C2439" s="35" t="s">
        <v>53</v>
      </c>
      <c r="D2439" s="36" t="str">
        <f t="shared" si="1"/>
        <v>The Americas/Haiti-The Americas/2005</v>
      </c>
      <c r="E2439" s="37">
        <f t="array" ref="E2439:H2439">VLOOKUP(D2439, GDP!D:L,{6,7,8,9},0)</f>
        <v>4154289832</v>
      </c>
      <c r="F2439" s="38">
        <v>0.044</v>
      </c>
      <c r="G2439" s="37">
        <v>20.0</v>
      </c>
      <c r="H2439" s="38">
        <v>0.41</v>
      </c>
      <c r="I2439" s="39">
        <f t="array" ref="I2439:J2439">VLOOKUP(D2439, ENERGY!I:M,{4,5},0)</f>
        <v>2171</v>
      </c>
      <c r="J2439" s="39">
        <v>1778.5</v>
      </c>
      <c r="K2439" s="40">
        <f t="array" ref="K2439:S2439">VLOOKUP(D2439, 'HUMAN RESOURCES'!D:V,{11,12,13,14,15,16,17,18,19},0)</f>
        <v>29</v>
      </c>
      <c r="L2439" s="40">
        <v>66.0</v>
      </c>
      <c r="M2439" s="40">
        <v>61.0</v>
      </c>
      <c r="N2439" s="41">
        <v>58.0</v>
      </c>
      <c r="O2439" s="42">
        <v>0.381</v>
      </c>
      <c r="P2439" s="42">
        <v>0.578</v>
      </c>
      <c r="Q2439" s="42">
        <v>0.042</v>
      </c>
      <c r="R2439" s="40">
        <v>9260879.0</v>
      </c>
      <c r="S2439" s="42">
        <v>0.441</v>
      </c>
      <c r="T2439" s="43">
        <f t="array" ref="T2439:U2439">VLOOKUP(D2439, TOURISM!D:H,{4,5},0)</f>
        <v>80000000</v>
      </c>
      <c r="U2439" s="43">
        <v>1.74E8</v>
      </c>
      <c r="V2439" s="38">
        <f t="array" ref="V2439:AA2439">VLOOKUP(D2439, BUSINESS!D:P,{8,9,10,11,12,13},0)</f>
        <v>0.404</v>
      </c>
      <c r="W2439" s="37">
        <v>202.0</v>
      </c>
      <c r="X2439" s="37"/>
      <c r="Y2439" s="37">
        <v>184.0</v>
      </c>
      <c r="Z2439" s="38">
        <v>0.064</v>
      </c>
      <c r="AA2439" s="38">
        <v>0.054</v>
      </c>
      <c r="AB2439" s="44">
        <f t="shared" si="768"/>
        <v>448.58483</v>
      </c>
      <c r="AC2439" s="44">
        <f t="shared" si="789"/>
        <v>0.2344269912</v>
      </c>
      <c r="AD2439" s="44">
        <f t="shared" si="790"/>
        <v>0.1920444053</v>
      </c>
      <c r="AE2439" s="44">
        <f t="shared" si="779"/>
        <v>8.638488852</v>
      </c>
      <c r="AF2439" s="44">
        <f t="shared" si="780"/>
        <v>18.78871325</v>
      </c>
      <c r="AG2439" s="45">
        <f t="shared" si="5"/>
        <v>0.118854657</v>
      </c>
      <c r="AH2439" s="45">
        <f t="shared" si="6"/>
        <v>-0.09090909091</v>
      </c>
      <c r="AI2439" s="45">
        <f t="shared" si="7"/>
        <v>-0.2687725578</v>
      </c>
      <c r="AJ2439" s="45">
        <f t="shared" si="8"/>
        <v>-0.2778613866</v>
      </c>
      <c r="AK2439" s="45">
        <f t="shared" si="9"/>
        <v>0.01434249298</v>
      </c>
      <c r="AL2439" s="45">
        <f t="shared" si="10"/>
        <v>-0.1519481243</v>
      </c>
      <c r="AM2439" s="45">
        <f t="shared" si="11"/>
        <v>-0.1672830429</v>
      </c>
    </row>
    <row r="2440">
      <c r="A2440" s="33" t="s">
        <v>227</v>
      </c>
      <c r="B2440" s="34" t="s">
        <v>252</v>
      </c>
      <c r="C2440" s="35" t="s">
        <v>54</v>
      </c>
      <c r="D2440" s="36" t="str">
        <f t="shared" si="1"/>
        <v>The Americas/Haiti-The Americas/2006</v>
      </c>
      <c r="E2440" s="37">
        <f t="array" ref="E2440:H2440">VLOOKUP(D2440, GDP!D:L,{6,7,8,9},0)</f>
        <v>4879738636</v>
      </c>
      <c r="F2440" s="38">
        <v>0.057</v>
      </c>
      <c r="G2440" s="37">
        <v>30.0</v>
      </c>
      <c r="H2440" s="38">
        <v>0.264</v>
      </c>
      <c r="I2440" s="39" t="str">
        <f t="array" ref="I2440:J2440">VLOOKUP(D2440, ENERGY!I:M,{4,5},0)</f>
        <v/>
      </c>
      <c r="J2440" s="39"/>
      <c r="K2440" s="40">
        <f t="array" ref="K2440:S2440">VLOOKUP(D2440, 'HUMAN RESOURCES'!D:V,{11,12,13,14,15,16,17,18,19},0)</f>
        <v>28</v>
      </c>
      <c r="L2440" s="40">
        <v>64.0</v>
      </c>
      <c r="M2440" s="40">
        <v>62.0</v>
      </c>
      <c r="N2440" s="41">
        <v>58.0</v>
      </c>
      <c r="O2440" s="42">
        <v>0.377</v>
      </c>
      <c r="P2440" s="42">
        <v>0.581</v>
      </c>
      <c r="Q2440" s="42">
        <v>0.042</v>
      </c>
      <c r="R2440" s="40">
        <v>9388642.0</v>
      </c>
      <c r="S2440" s="42">
        <v>0.458</v>
      </c>
      <c r="T2440" s="43">
        <f t="array" ref="T2440:U2440">VLOOKUP(D2440, TOURISM!D:H,{4,5},0)</f>
        <v>126000000</v>
      </c>
      <c r="U2440" s="43">
        <v>2.39E8</v>
      </c>
      <c r="V2440" s="38">
        <f t="array" ref="V2440:AA2440">VLOOKUP(D2440, BUSINESS!D:P,{8,9,10,11,12,13},0)</f>
        <v>0.404</v>
      </c>
      <c r="W2440" s="37">
        <v>202.0</v>
      </c>
      <c r="X2440" s="37"/>
      <c r="Y2440" s="37">
        <v>184.0</v>
      </c>
      <c r="Z2440" s="38">
        <v>0.068</v>
      </c>
      <c r="AA2440" s="38">
        <v>0.128</v>
      </c>
      <c r="AB2440" s="44">
        <f t="shared" si="768"/>
        <v>519.7491433</v>
      </c>
      <c r="AC2440" s="44"/>
      <c r="AD2440" s="44"/>
      <c r="AE2440" s="44">
        <f t="shared" si="779"/>
        <v>13.42047125</v>
      </c>
      <c r="AF2440" s="44">
        <f t="shared" si="780"/>
        <v>25.4562907</v>
      </c>
      <c r="AG2440" s="45">
        <f t="shared" si="5"/>
        <v>0.1586418187</v>
      </c>
      <c r="AH2440" s="45">
        <f t="shared" si="6"/>
        <v>0.5</v>
      </c>
      <c r="AI2440" s="45" t="str">
        <f t="shared" si="7"/>
        <v/>
      </c>
      <c r="AJ2440" s="45" t="str">
        <f t="shared" si="8"/>
        <v/>
      </c>
      <c r="AK2440" s="45">
        <f t="shared" si="9"/>
        <v>0.01379599064</v>
      </c>
      <c r="AL2440" s="45">
        <f t="shared" si="10"/>
        <v>0.5535670042</v>
      </c>
      <c r="AM2440" s="45">
        <f t="shared" si="11"/>
        <v>0.3548714249</v>
      </c>
    </row>
    <row r="2441">
      <c r="A2441" s="33" t="s">
        <v>227</v>
      </c>
      <c r="B2441" s="34" t="s">
        <v>252</v>
      </c>
      <c r="C2441" s="35" t="s">
        <v>55</v>
      </c>
      <c r="D2441" s="36" t="str">
        <f t="shared" si="1"/>
        <v>The Americas/Haiti-The Americas/2007</v>
      </c>
      <c r="E2441" s="37">
        <f t="array" ref="E2441:H2441">VLOOKUP(D2441, GDP!D:L,{6,7,8,9},0)</f>
        <v>5885325590</v>
      </c>
      <c r="F2441" s="38">
        <v>0.054</v>
      </c>
      <c r="G2441" s="37">
        <v>34.0</v>
      </c>
      <c r="H2441" s="38">
        <v>0.231</v>
      </c>
      <c r="I2441" s="39">
        <f t="array" ref="I2441:J2441">VLOOKUP(D2441, ENERGY!I:M,{4,5},0)</f>
        <v>2509</v>
      </c>
      <c r="J2441" s="39">
        <v>2391.0</v>
      </c>
      <c r="K2441" s="40">
        <f t="array" ref="K2441:S2441">VLOOKUP(D2441, 'HUMAN RESOURCES'!D:V,{11,12,13,14,15,16,17,18,19},0)</f>
        <v>28</v>
      </c>
      <c r="L2441" s="40">
        <v>63.0</v>
      </c>
      <c r="M2441" s="40">
        <v>62.0</v>
      </c>
      <c r="N2441" s="41">
        <v>59.0</v>
      </c>
      <c r="O2441" s="42">
        <v>0.373</v>
      </c>
      <c r="P2441" s="42">
        <v>0.584</v>
      </c>
      <c r="Q2441" s="42">
        <v>0.043</v>
      </c>
      <c r="R2441" s="40">
        <v>9513714.0</v>
      </c>
      <c r="S2441" s="42">
        <v>0.474</v>
      </c>
      <c r="T2441" s="43">
        <f t="array" ref="T2441:U2441">VLOOKUP(D2441, TOURISM!D:H,{4,5},0)</f>
        <v>190000000</v>
      </c>
      <c r="U2441" s="43">
        <v>3.31E8</v>
      </c>
      <c r="V2441" s="38">
        <f t="array" ref="V2441:AA2441">VLOOKUP(D2441, BUSINESS!D:P,{8,9,10,11,12,13},0)</f>
        <v>0.404</v>
      </c>
      <c r="W2441" s="37">
        <v>202.0</v>
      </c>
      <c r="X2441" s="37"/>
      <c r="Y2441" s="37">
        <v>184.0</v>
      </c>
      <c r="Z2441" s="38">
        <v>0.072</v>
      </c>
      <c r="AA2441" s="38">
        <v>0.263</v>
      </c>
      <c r="AB2441" s="44">
        <f t="shared" si="768"/>
        <v>618.6149373</v>
      </c>
      <c r="AC2441" s="44">
        <f t="shared" ref="AC2441:AC2442" si="791">(I2441/R2441)*1000</f>
        <v>0.2637245559</v>
      </c>
      <c r="AD2441" s="44">
        <f t="shared" ref="AD2441:AD2442" si="792">J2441/R2441*1000</f>
        <v>0.2513214082</v>
      </c>
      <c r="AE2441" s="44">
        <f t="shared" si="779"/>
        <v>19.97117004</v>
      </c>
      <c r="AF2441" s="44">
        <f t="shared" si="780"/>
        <v>34.79188044</v>
      </c>
      <c r="AG2441" s="45">
        <f t="shared" si="5"/>
        <v>0.1902182916</v>
      </c>
      <c r="AH2441" s="45">
        <f t="shared" si="6"/>
        <v>0.1333333333</v>
      </c>
      <c r="AI2441" s="45" t="str">
        <f t="shared" si="7"/>
        <v/>
      </c>
      <c r="AJ2441" s="45" t="str">
        <f t="shared" si="8"/>
        <v/>
      </c>
      <c r="AK2441" s="45">
        <f t="shared" si="9"/>
        <v>0.01332162841</v>
      </c>
      <c r="AL2441" s="45">
        <f t="shared" si="10"/>
        <v>0.4881124271</v>
      </c>
      <c r="AM2441" s="45">
        <f t="shared" si="11"/>
        <v>0.3667301671</v>
      </c>
    </row>
    <row r="2442">
      <c r="A2442" s="33" t="s">
        <v>227</v>
      </c>
      <c r="B2442" s="34" t="s">
        <v>252</v>
      </c>
      <c r="C2442" s="35" t="s">
        <v>56</v>
      </c>
      <c r="D2442" s="36" t="str">
        <f t="shared" si="1"/>
        <v>The Americas/Haiti-The Americas/2008</v>
      </c>
      <c r="E2442" s="37">
        <f t="array" ref="E2442:H2442">VLOOKUP(D2442, GDP!D:L,{6,7,8,9},0)</f>
        <v>6548530572</v>
      </c>
      <c r="F2442" s="38">
        <v>0.055</v>
      </c>
      <c r="G2442" s="37">
        <v>36.0</v>
      </c>
      <c r="H2442" s="38">
        <v>0.178</v>
      </c>
      <c r="I2442" s="39">
        <f t="array" ref="I2442:J2442">VLOOKUP(D2442, ENERGY!I:M,{4,5},0)</f>
        <v>2585</v>
      </c>
      <c r="J2442" s="39">
        <v>2076.0</v>
      </c>
      <c r="K2442" s="40">
        <f t="array" ref="K2442:S2442">VLOOKUP(D2442, 'HUMAN RESOURCES'!D:V,{11,12,13,14,15,16,17,18,19},0)</f>
        <v>27</v>
      </c>
      <c r="L2442" s="40">
        <v>61.0</v>
      </c>
      <c r="M2442" s="40">
        <v>63.0</v>
      </c>
      <c r="N2442" s="41">
        <v>59.0</v>
      </c>
      <c r="O2442" s="42">
        <v>0.369</v>
      </c>
      <c r="P2442" s="42">
        <v>0.587</v>
      </c>
      <c r="Q2442" s="42">
        <v>0.044</v>
      </c>
      <c r="R2442" s="40">
        <v>9638255.0</v>
      </c>
      <c r="S2442" s="42">
        <v>0.49</v>
      </c>
      <c r="T2442" s="43">
        <f t="array" ref="T2442:U2442">VLOOKUP(D2442, TOURISM!D:H,{4,5},0)</f>
        <v>276000000</v>
      </c>
      <c r="U2442" s="43">
        <v>3.83E8</v>
      </c>
      <c r="V2442" s="38">
        <f t="array" ref="V2442:AA2442">VLOOKUP(D2442, BUSINESS!D:P,{8,9,10,11,12,13},0)</f>
        <v>0.404</v>
      </c>
      <c r="W2442" s="37">
        <v>195.0</v>
      </c>
      <c r="X2442" s="37"/>
      <c r="Y2442" s="37">
        <v>184.0</v>
      </c>
      <c r="Z2442" s="38">
        <v>0.076</v>
      </c>
      <c r="AA2442" s="38">
        <v>0.332</v>
      </c>
      <c r="AB2442" s="44">
        <f t="shared" si="768"/>
        <v>679.4311389</v>
      </c>
      <c r="AC2442" s="44">
        <f t="shared" si="791"/>
        <v>0.268202076</v>
      </c>
      <c r="AD2442" s="44">
        <f t="shared" si="792"/>
        <v>0.2153916866</v>
      </c>
      <c r="AE2442" s="44">
        <f t="shared" si="779"/>
        <v>28.63588897</v>
      </c>
      <c r="AF2442" s="44">
        <f t="shared" si="780"/>
        <v>39.7374836</v>
      </c>
      <c r="AG2442" s="45">
        <f t="shared" si="5"/>
        <v>0.09831027012</v>
      </c>
      <c r="AH2442" s="45">
        <f t="shared" si="6"/>
        <v>0.05882352941</v>
      </c>
      <c r="AI2442" s="45">
        <f t="shared" si="7"/>
        <v>0.01697801724</v>
      </c>
      <c r="AJ2442" s="45">
        <f t="shared" si="8"/>
        <v>-0.1429632355</v>
      </c>
      <c r="AK2442" s="45">
        <f t="shared" si="9"/>
        <v>0.01309068152</v>
      </c>
      <c r="AL2442" s="45">
        <f t="shared" si="10"/>
        <v>0.4338613566</v>
      </c>
      <c r="AM2442" s="45">
        <f t="shared" si="11"/>
        <v>0.1421481996</v>
      </c>
    </row>
    <row r="2443">
      <c r="A2443" s="33" t="s">
        <v>227</v>
      </c>
      <c r="B2443" s="34" t="s">
        <v>252</v>
      </c>
      <c r="C2443" s="35" t="s">
        <v>57</v>
      </c>
      <c r="D2443" s="36" t="str">
        <f t="shared" si="1"/>
        <v>The Americas/Haiti-The Americas/2009</v>
      </c>
      <c r="E2443" s="37">
        <f t="array" ref="E2443:H2443">VLOOKUP(D2443, GDP!D:L,{6,7,8,9},0)</f>
        <v>6584649419</v>
      </c>
      <c r="F2443" s="38">
        <v>0.065</v>
      </c>
      <c r="G2443" s="37">
        <v>43.0</v>
      </c>
      <c r="H2443" s="38">
        <v>0.173</v>
      </c>
      <c r="I2443" s="39" t="str">
        <f t="array" ref="I2443:J2443">VLOOKUP(D2443, ENERGY!I:M,{4,5},0)</f>
        <v/>
      </c>
      <c r="J2443" s="39"/>
      <c r="K2443" s="40">
        <f t="array" ref="K2443:S2443">VLOOKUP(D2443, 'HUMAN RESOURCES'!D:V,{11,12,13,14,15,16,17,18,19},0)</f>
        <v>27</v>
      </c>
      <c r="L2443" s="40">
        <v>60.0</v>
      </c>
      <c r="M2443" s="40">
        <v>63.0</v>
      </c>
      <c r="N2443" s="41">
        <v>60.0</v>
      </c>
      <c r="O2443" s="42">
        <v>0.365</v>
      </c>
      <c r="P2443" s="42">
        <v>0.59</v>
      </c>
      <c r="Q2443" s="42">
        <v>0.044</v>
      </c>
      <c r="R2443" s="40">
        <v>9765153.0</v>
      </c>
      <c r="S2443" s="42">
        <v>0.505</v>
      </c>
      <c r="T2443" s="43">
        <f t="array" ref="T2443:U2443">VLOOKUP(D2443, TOURISM!D:H,{4,5},0)</f>
        <v>312000000</v>
      </c>
      <c r="U2443" s="43">
        <v>4.33E8</v>
      </c>
      <c r="V2443" s="38">
        <f t="array" ref="V2443:AA2443">VLOOKUP(D2443, BUSINESS!D:P,{8,9,10,11,12,13},0)</f>
        <v>0.404</v>
      </c>
      <c r="W2443" s="37">
        <v>195.0</v>
      </c>
      <c r="X2443" s="37"/>
      <c r="Y2443" s="37">
        <v>184.0</v>
      </c>
      <c r="Z2443" s="38">
        <v>0.081</v>
      </c>
      <c r="AA2443" s="38">
        <v>0.374</v>
      </c>
      <c r="AB2443" s="44">
        <f t="shared" si="768"/>
        <v>674.3006913</v>
      </c>
      <c r="AC2443" s="44"/>
      <c r="AD2443" s="44"/>
      <c r="AE2443" s="44">
        <f t="shared" si="779"/>
        <v>31.95034425</v>
      </c>
      <c r="AF2443" s="44">
        <f t="shared" si="780"/>
        <v>44.34134314</v>
      </c>
      <c r="AG2443" s="45">
        <f t="shared" si="5"/>
        <v>-0.007551092812</v>
      </c>
      <c r="AH2443" s="45">
        <f t="shared" si="6"/>
        <v>0.1944444444</v>
      </c>
      <c r="AI2443" s="45" t="str">
        <f t="shared" si="7"/>
        <v/>
      </c>
      <c r="AJ2443" s="45" t="str">
        <f t="shared" si="8"/>
        <v/>
      </c>
      <c r="AK2443" s="45">
        <f t="shared" si="9"/>
        <v>0.01316607622</v>
      </c>
      <c r="AL2443" s="45">
        <f t="shared" si="10"/>
        <v>0.1157448015</v>
      </c>
      <c r="AM2443" s="45">
        <f t="shared" si="11"/>
        <v>0.1158568466</v>
      </c>
    </row>
    <row r="2444">
      <c r="A2444" s="33" t="s">
        <v>227</v>
      </c>
      <c r="B2444" s="34" t="s">
        <v>252</v>
      </c>
      <c r="C2444" s="35" t="s">
        <v>58</v>
      </c>
      <c r="D2444" s="36" t="str">
        <f t="shared" si="1"/>
        <v>The Americas/Haiti-The Americas/2010</v>
      </c>
      <c r="E2444" s="37">
        <f t="array" ref="E2444:H2444">VLOOKUP(D2444, GDP!D:L,{6,7,8,9},0)</f>
        <v>6622541529</v>
      </c>
      <c r="F2444" s="38">
        <v>0.067</v>
      </c>
      <c r="G2444" s="37">
        <v>45.0</v>
      </c>
      <c r="H2444" s="38">
        <v>0.175</v>
      </c>
      <c r="I2444" s="39">
        <f t="array" ref="I2444:J2444">VLOOKUP(D2444, ENERGY!I:M,{4,5},0)</f>
        <v>2263.5</v>
      </c>
      <c r="J2444" s="39">
        <v>1780.0</v>
      </c>
      <c r="K2444" s="40">
        <f t="array" ref="K2444:S2444">VLOOKUP(D2444, 'HUMAN RESOURCES'!D:V,{11,12,13,14,15,16,17,18,19},0)</f>
        <v>27</v>
      </c>
      <c r="L2444" s="40">
        <v>73.0</v>
      </c>
      <c r="M2444" s="40">
        <v>64.0</v>
      </c>
      <c r="N2444" s="41">
        <v>60.0</v>
      </c>
      <c r="O2444" s="42">
        <v>0.362</v>
      </c>
      <c r="P2444" s="42">
        <v>0.594</v>
      </c>
      <c r="Q2444" s="42">
        <v>0.045</v>
      </c>
      <c r="R2444" s="40">
        <v>9896400.0</v>
      </c>
      <c r="S2444" s="42">
        <v>0.52</v>
      </c>
      <c r="T2444" s="43">
        <f t="array" ref="T2444:U2444">VLOOKUP(D2444, TOURISM!D:H,{4,5},0)</f>
        <v>169000000</v>
      </c>
      <c r="U2444" s="43">
        <v>4.31E8</v>
      </c>
      <c r="V2444" s="38">
        <f t="array" ref="V2444:AA2444">VLOOKUP(D2444, BUSINESS!D:P,{8,9,10,11,12,13},0)</f>
        <v>0.404</v>
      </c>
      <c r="W2444" s="37">
        <v>105.0</v>
      </c>
      <c r="X2444" s="37"/>
      <c r="Y2444" s="37">
        <v>184.0</v>
      </c>
      <c r="Z2444" s="38">
        <v>0.084</v>
      </c>
      <c r="AA2444" s="38">
        <v>0.404</v>
      </c>
      <c r="AB2444" s="44">
        <f t="shared" si="768"/>
        <v>669.1869295</v>
      </c>
      <c r="AC2444" s="44">
        <f t="shared" ref="AC2444:AC2445" si="793">(I2444/R2444)*1000</f>
        <v>0.2287195344</v>
      </c>
      <c r="AD2444" s="44">
        <f t="shared" ref="AD2444:AD2445" si="794">J2444/R2444*1000</f>
        <v>0.1798633847</v>
      </c>
      <c r="AE2444" s="44">
        <f t="shared" si="779"/>
        <v>17.07691686</v>
      </c>
      <c r="AF2444" s="44">
        <f t="shared" si="780"/>
        <v>43.55119033</v>
      </c>
      <c r="AG2444" s="45">
        <f t="shared" si="5"/>
        <v>-0.007583800406</v>
      </c>
      <c r="AH2444" s="45">
        <f t="shared" si="6"/>
        <v>0.04651162791</v>
      </c>
      <c r="AI2444" s="45" t="str">
        <f t="shared" si="7"/>
        <v/>
      </c>
      <c r="AJ2444" s="45" t="str">
        <f t="shared" si="8"/>
        <v/>
      </c>
      <c r="AK2444" s="45">
        <f t="shared" si="9"/>
        <v>0.01344034241</v>
      </c>
      <c r="AL2444" s="45">
        <f t="shared" si="10"/>
        <v>-0.4655169683</v>
      </c>
      <c r="AM2444" s="45">
        <f t="shared" si="11"/>
        <v>-0.01781977616</v>
      </c>
    </row>
    <row r="2445">
      <c r="A2445" s="33" t="s">
        <v>227</v>
      </c>
      <c r="B2445" s="34" t="s">
        <v>252</v>
      </c>
      <c r="C2445" s="35" t="s">
        <v>59</v>
      </c>
      <c r="D2445" s="36" t="str">
        <f t="shared" si="1"/>
        <v>The Americas/Haiti-The Americas/2011</v>
      </c>
      <c r="E2445" s="37">
        <f t="array" ref="E2445:H2445">VLOOKUP(D2445, GDP!D:L,{6,7,8,9},0)</f>
        <v>7516834160</v>
      </c>
      <c r="F2445" s="38">
        <v>0.085</v>
      </c>
      <c r="G2445" s="37">
        <v>62.0</v>
      </c>
      <c r="H2445" s="38">
        <v>0.116</v>
      </c>
      <c r="I2445" s="39">
        <f t="array" ref="I2445:J2445">VLOOKUP(D2445, ENERGY!I:M,{4,5},0)</f>
        <v>2645</v>
      </c>
      <c r="J2445" s="39">
        <v>2112.0</v>
      </c>
      <c r="K2445" s="40">
        <f t="array" ref="K2445:S2445">VLOOKUP(D2445, 'HUMAN RESOURCES'!D:V,{11,12,13,14,15,16,17,18,19},0)</f>
        <v>26</v>
      </c>
      <c r="L2445" s="40">
        <v>57.0</v>
      </c>
      <c r="M2445" s="40">
        <v>64.0</v>
      </c>
      <c r="N2445" s="41">
        <v>61.0</v>
      </c>
      <c r="O2445" s="42">
        <v>0.358</v>
      </c>
      <c r="P2445" s="42">
        <v>0.598</v>
      </c>
      <c r="Q2445" s="42">
        <v>0.045</v>
      </c>
      <c r="R2445" s="40">
        <v>1.0032864E7</v>
      </c>
      <c r="S2445" s="42">
        <v>0.535</v>
      </c>
      <c r="T2445" s="43">
        <f t="array" ref="T2445:U2445">VLOOKUP(D2445, TOURISM!D:H,{4,5},0)</f>
        <v>162000000</v>
      </c>
      <c r="U2445" s="43">
        <v>4.58E8</v>
      </c>
      <c r="V2445" s="38">
        <f t="array" ref="V2445:AA2445">VLOOKUP(D2445, BUSINESS!D:P,{8,9,10,11,12,13},0)</f>
        <v>0.404</v>
      </c>
      <c r="W2445" s="37">
        <v>105.0</v>
      </c>
      <c r="X2445" s="37"/>
      <c r="Y2445" s="37">
        <v>184.0</v>
      </c>
      <c r="Z2445" s="38">
        <v>0.09</v>
      </c>
      <c r="AA2445" s="38">
        <v>0.419</v>
      </c>
      <c r="AB2445" s="44">
        <f t="shared" si="768"/>
        <v>749.2211755</v>
      </c>
      <c r="AC2445" s="44">
        <f t="shared" si="793"/>
        <v>0.2636335946</v>
      </c>
      <c r="AD2445" s="44">
        <f t="shared" si="794"/>
        <v>0.2105081859</v>
      </c>
      <c r="AE2445" s="44">
        <f t="shared" si="779"/>
        <v>16.14693471</v>
      </c>
      <c r="AF2445" s="44">
        <f t="shared" si="780"/>
        <v>45.64997592</v>
      </c>
      <c r="AG2445" s="45">
        <f t="shared" si="5"/>
        <v>0.1195992368</v>
      </c>
      <c r="AH2445" s="45">
        <f t="shared" si="6"/>
        <v>0.3777777778</v>
      </c>
      <c r="AI2445" s="45">
        <f t="shared" si="7"/>
        <v>0.1526501017</v>
      </c>
      <c r="AJ2445" s="45">
        <f t="shared" si="8"/>
        <v>0.1703782084</v>
      </c>
      <c r="AK2445" s="45">
        <f t="shared" si="9"/>
        <v>0.0137892567</v>
      </c>
      <c r="AL2445" s="45">
        <f t="shared" si="10"/>
        <v>-0.05445843372</v>
      </c>
      <c r="AM2445" s="45">
        <f t="shared" si="11"/>
        <v>0.04819123361</v>
      </c>
    </row>
    <row r="2446">
      <c r="A2446" s="33" t="s">
        <v>227</v>
      </c>
      <c r="B2446" s="34" t="s">
        <v>252</v>
      </c>
      <c r="C2446" s="35" t="s">
        <v>60</v>
      </c>
      <c r="D2446" s="36" t="str">
        <f t="shared" si="1"/>
        <v>The Americas/Haiti-The Americas/2012</v>
      </c>
      <c r="E2446" s="37">
        <f t="array" ref="E2446:H2446">VLOOKUP(D2446, GDP!D:L,{6,7,8,9},0)</f>
        <v>7890216508</v>
      </c>
      <c r="F2446" s="38">
        <v>0.064</v>
      </c>
      <c r="G2446" s="37">
        <v>53.0</v>
      </c>
      <c r="H2446" s="38">
        <v>0.089</v>
      </c>
      <c r="I2446" s="39" t="str">
        <f t="array" ref="I2446:J2446">VLOOKUP(D2446, ENERGY!I:M,{4,5},0)</f>
        <v/>
      </c>
      <c r="J2446" s="39"/>
      <c r="K2446" s="40">
        <f t="array" ref="K2446:S2446">VLOOKUP(D2446, 'HUMAN RESOURCES'!D:V,{11,12,13,14,15,16,17,18,19},0)</f>
        <v>26</v>
      </c>
      <c r="L2446" s="40">
        <v>56.0</v>
      </c>
      <c r="M2446" s="40">
        <v>65.0</v>
      </c>
      <c r="N2446" s="41">
        <v>61.0</v>
      </c>
      <c r="O2446" s="42">
        <v>0.354</v>
      </c>
      <c r="P2446" s="42">
        <v>0.601</v>
      </c>
      <c r="Q2446" s="42">
        <v>0.045</v>
      </c>
      <c r="R2446" s="40">
        <v>1.0173775E7</v>
      </c>
      <c r="S2446" s="42">
        <v>0.548</v>
      </c>
      <c r="T2446" s="43">
        <f t="array" ref="T2446:U2446">VLOOKUP(D2446, TOURISM!D:H,{4,5},0)</f>
        <v>170000000</v>
      </c>
      <c r="U2446" s="43">
        <v>4.74E8</v>
      </c>
      <c r="V2446" s="38">
        <f t="array" ref="V2446:AA2446">VLOOKUP(D2446, BUSINESS!D:P,{8,9,10,11,12,13},0)</f>
        <v>0.404</v>
      </c>
      <c r="W2446" s="37">
        <v>105.0</v>
      </c>
      <c r="X2446" s="37">
        <v>177.0</v>
      </c>
      <c r="Y2446" s="37">
        <v>184.0</v>
      </c>
      <c r="Z2446" s="38">
        <v>0.098</v>
      </c>
      <c r="AA2446" s="38">
        <v>0.599</v>
      </c>
      <c r="AB2446" s="44">
        <f t="shared" si="768"/>
        <v>775.5446241</v>
      </c>
      <c r="AC2446" s="44"/>
      <c r="AD2446" s="44"/>
      <c r="AE2446" s="44">
        <f t="shared" si="779"/>
        <v>16.70962843</v>
      </c>
      <c r="AF2446" s="44">
        <f t="shared" si="780"/>
        <v>46.59037575</v>
      </c>
      <c r="AG2446" s="45">
        <f t="shared" si="5"/>
        <v>0.03513441615</v>
      </c>
      <c r="AH2446" s="45">
        <f t="shared" si="6"/>
        <v>-0.1451612903</v>
      </c>
      <c r="AI2446" s="45" t="str">
        <f t="shared" si="7"/>
        <v/>
      </c>
      <c r="AJ2446" s="45" t="str">
        <f t="shared" si="8"/>
        <v/>
      </c>
      <c r="AK2446" s="45">
        <f t="shared" si="9"/>
        <v>0.0140449427</v>
      </c>
      <c r="AL2446" s="45">
        <f t="shared" si="10"/>
        <v>0.03484833054</v>
      </c>
      <c r="AM2446" s="45">
        <f t="shared" si="11"/>
        <v>0.02060022612</v>
      </c>
    </row>
    <row r="2447">
      <c r="A2447" s="33" t="s">
        <v>227</v>
      </c>
      <c r="B2447" s="34" t="s">
        <v>253</v>
      </c>
      <c r="C2447" s="35" t="s">
        <v>48</v>
      </c>
      <c r="D2447" s="36" t="str">
        <f t="shared" si="1"/>
        <v>The Americas/Honduras-The Americas/2000</v>
      </c>
      <c r="E2447" s="37">
        <f t="array" ref="E2447:H2447">VLOOKUP(D2447, GDP!D:L,{6,7,8,9},0)</f>
        <v>7105529647</v>
      </c>
      <c r="F2447" s="38">
        <v>0.066</v>
      </c>
      <c r="G2447" s="37">
        <v>76.0</v>
      </c>
      <c r="H2447" s="38">
        <v>0.268</v>
      </c>
      <c r="I2447" s="39" t="str">
        <f t="array" ref="I2447:J2447">VLOOKUP(D2447, ENERGY!I:M,{4,5},0)</f>
        <v/>
      </c>
      <c r="J2447" s="39"/>
      <c r="K2447" s="40">
        <f t="array" ref="K2447:S2447">VLOOKUP(D2447, 'HUMAN RESOURCES'!D:V,{11,12,13,14,15,16,17,18,19},0)</f>
        <v>32</v>
      </c>
      <c r="L2447" s="40">
        <v>31.0</v>
      </c>
      <c r="M2447" s="40">
        <v>73.0</v>
      </c>
      <c r="N2447" s="41">
        <v>68.0</v>
      </c>
      <c r="O2447" s="42">
        <v>0.424</v>
      </c>
      <c r="P2447" s="42">
        <v>0.537</v>
      </c>
      <c r="Q2447" s="42">
        <v>0.039</v>
      </c>
      <c r="R2447" s="40">
        <v>6235561.0</v>
      </c>
      <c r="S2447" s="42">
        <v>0.455</v>
      </c>
      <c r="T2447" s="43">
        <f t="array" ref="T2447:U2447">VLOOKUP(D2447, TOURISM!D:H,{4,5},0)</f>
        <v>263000000</v>
      </c>
      <c r="U2447" s="43">
        <v>1.98E8</v>
      </c>
      <c r="V2447" s="38" t="str">
        <f t="array" ref="V2447:AA2447">VLOOKUP(D2447, BUSINESS!D:P,{8,9,10,11,12,13},0)</f>
        <v/>
      </c>
      <c r="W2447" s="37"/>
      <c r="X2447" s="37"/>
      <c r="Y2447" s="37"/>
      <c r="Z2447" s="38">
        <v>0.012</v>
      </c>
      <c r="AA2447" s="38">
        <v>0.025</v>
      </c>
      <c r="AB2447" s="44">
        <f t="shared" si="768"/>
        <v>1139.517302</v>
      </c>
      <c r="AC2447" s="44"/>
      <c r="AD2447" s="44"/>
      <c r="AE2447" s="44">
        <f t="shared" si="779"/>
        <v>42.17744001</v>
      </c>
      <c r="AF2447" s="44">
        <f t="shared" si="780"/>
        <v>31.75335788</v>
      </c>
      <c r="AG2447" s="45" t="str">
        <f t="shared" si="5"/>
        <v/>
      </c>
      <c r="AH2447" s="45" t="str">
        <f t="shared" si="6"/>
        <v/>
      </c>
      <c r="AI2447" s="45" t="str">
        <f t="shared" si="7"/>
        <v/>
      </c>
      <c r="AJ2447" s="45" t="str">
        <f t="shared" si="8"/>
        <v/>
      </c>
      <c r="AK2447" s="45" t="str">
        <f t="shared" si="9"/>
        <v/>
      </c>
      <c r="AL2447" s="45" t="str">
        <f t="shared" si="10"/>
        <v/>
      </c>
      <c r="AM2447" s="45" t="str">
        <f t="shared" si="11"/>
        <v/>
      </c>
    </row>
    <row r="2448">
      <c r="A2448" s="33" t="s">
        <v>227</v>
      </c>
      <c r="B2448" s="34" t="s">
        <v>253</v>
      </c>
      <c r="C2448" s="35" t="s">
        <v>49</v>
      </c>
      <c r="D2448" s="36" t="str">
        <f t="shared" si="1"/>
        <v>The Americas/Honduras-The Americas/2001</v>
      </c>
      <c r="E2448" s="37">
        <f t="array" ref="E2448:H2448">VLOOKUP(D2448, GDP!D:L,{6,7,8,9},0)</f>
        <v>7566517572</v>
      </c>
      <c r="F2448" s="38">
        <v>0.069</v>
      </c>
      <c r="G2448" s="37">
        <v>83.0</v>
      </c>
      <c r="H2448" s="38">
        <v>0.238</v>
      </c>
      <c r="I2448" s="39">
        <f t="array" ref="I2448:J2448">VLOOKUP(D2448, ENERGY!I:M,{4,5},0)</f>
        <v>4740</v>
      </c>
      <c r="J2448" s="39"/>
      <c r="K2448" s="40">
        <f t="array" ref="K2448:S2448">VLOOKUP(D2448, 'HUMAN RESOURCES'!D:V,{11,12,13,14,15,16,17,18,19},0)</f>
        <v>31</v>
      </c>
      <c r="L2448" s="40">
        <v>30.0</v>
      </c>
      <c r="M2448" s="40">
        <v>73.0</v>
      </c>
      <c r="N2448" s="41">
        <v>68.0</v>
      </c>
      <c r="O2448" s="42">
        <v>0.419</v>
      </c>
      <c r="P2448" s="42">
        <v>0.541</v>
      </c>
      <c r="Q2448" s="42">
        <v>0.04</v>
      </c>
      <c r="R2448" s="40">
        <v>6365040.0</v>
      </c>
      <c r="S2448" s="42">
        <v>0.46</v>
      </c>
      <c r="T2448" s="43">
        <f t="array" ref="T2448:U2448">VLOOKUP(D2448, TOURISM!D:H,{4,5},0)</f>
        <v>260000000</v>
      </c>
      <c r="U2448" s="43">
        <v>2.05E8</v>
      </c>
      <c r="V2448" s="38" t="str">
        <f t="array" ref="V2448:AA2448">VLOOKUP(D2448, BUSINESS!D:P,{8,9,10,11,12,13},0)</f>
        <v/>
      </c>
      <c r="W2448" s="37"/>
      <c r="X2448" s="37"/>
      <c r="Y2448" s="37"/>
      <c r="Z2448" s="38">
        <v>0.014</v>
      </c>
      <c r="AA2448" s="38">
        <v>0.037</v>
      </c>
      <c r="AB2448" s="44">
        <f t="shared" si="768"/>
        <v>1188.761983</v>
      </c>
      <c r="AC2448" s="44">
        <f t="shared" ref="AC2448:AC2452" si="795">(I2448/R2448)*1000</f>
        <v>0.7446928849</v>
      </c>
      <c r="AD2448" s="44"/>
      <c r="AE2448" s="44">
        <f t="shared" si="779"/>
        <v>40.84813293</v>
      </c>
      <c r="AF2448" s="44">
        <f t="shared" si="780"/>
        <v>32.20718173</v>
      </c>
      <c r="AG2448" s="45">
        <f t="shared" si="5"/>
        <v>0.04321538681</v>
      </c>
      <c r="AH2448" s="45">
        <f t="shared" si="6"/>
        <v>0.09210526316</v>
      </c>
      <c r="AI2448" s="45" t="str">
        <f t="shared" si="7"/>
        <v/>
      </c>
      <c r="AJ2448" s="45" t="str">
        <f t="shared" si="8"/>
        <v/>
      </c>
      <c r="AK2448" s="45">
        <f t="shared" si="9"/>
        <v>0.02076461124</v>
      </c>
      <c r="AL2448" s="45">
        <f t="shared" si="10"/>
        <v>-0.03151701674</v>
      </c>
      <c r="AM2448" s="45">
        <f t="shared" si="11"/>
        <v>0.01429215311</v>
      </c>
    </row>
    <row r="2449">
      <c r="A2449" s="33" t="s">
        <v>227</v>
      </c>
      <c r="B2449" s="34" t="s">
        <v>253</v>
      </c>
      <c r="C2449" s="35" t="s">
        <v>50</v>
      </c>
      <c r="D2449" s="36" t="str">
        <f t="shared" si="1"/>
        <v>The Americas/Honduras-The Americas/2002</v>
      </c>
      <c r="E2449" s="37">
        <f t="array" ref="E2449:H2449">VLOOKUP(D2449, GDP!D:L,{6,7,8,9},0)</f>
        <v>7776459964</v>
      </c>
      <c r="F2449" s="38">
        <v>0.073</v>
      </c>
      <c r="G2449" s="37">
        <v>88.0</v>
      </c>
      <c r="H2449" s="38">
        <v>0.227</v>
      </c>
      <c r="I2449" s="39">
        <f t="array" ref="I2449:J2449">VLOOKUP(D2449, ENERGY!I:M,{4,5},0)</f>
        <v>4567</v>
      </c>
      <c r="J2449" s="39">
        <v>8108.0</v>
      </c>
      <c r="K2449" s="40">
        <f t="array" ref="K2449:S2449">VLOOKUP(D2449, 'HUMAN RESOURCES'!D:V,{11,12,13,14,15,16,17,18,19},0)</f>
        <v>30</v>
      </c>
      <c r="L2449" s="40">
        <v>29.0</v>
      </c>
      <c r="M2449" s="40">
        <v>73.0</v>
      </c>
      <c r="N2449" s="41">
        <v>69.0</v>
      </c>
      <c r="O2449" s="42">
        <v>0.414</v>
      </c>
      <c r="P2449" s="42">
        <v>0.545</v>
      </c>
      <c r="Q2449" s="42">
        <v>0.04</v>
      </c>
      <c r="R2449" s="40">
        <v>6495801.0</v>
      </c>
      <c r="S2449" s="42">
        <v>0.466</v>
      </c>
      <c r="T2449" s="43">
        <f t="array" ref="T2449:U2449">VLOOKUP(D2449, TOURISM!D:H,{4,5},0)</f>
        <v>305000000</v>
      </c>
      <c r="U2449" s="43">
        <v>2.21E8</v>
      </c>
      <c r="V2449" s="38" t="str">
        <f t="array" ref="V2449:AA2449">VLOOKUP(D2449, BUSINESS!D:P,{8,9,10,11,12,13},0)</f>
        <v/>
      </c>
      <c r="W2449" s="37"/>
      <c r="X2449" s="37"/>
      <c r="Y2449" s="37"/>
      <c r="Z2449" s="38">
        <v>0.026</v>
      </c>
      <c r="AA2449" s="38">
        <v>0.05</v>
      </c>
      <c r="AB2449" s="44">
        <f t="shared" si="768"/>
        <v>1197.151816</v>
      </c>
      <c r="AC2449" s="44">
        <f t="shared" si="795"/>
        <v>0.7030695676</v>
      </c>
      <c r="AD2449" s="44">
        <f t="shared" ref="AD2449:AD2452" si="796">J2449/R2449*1000</f>
        <v>1.248190947</v>
      </c>
      <c r="AE2449" s="44">
        <f t="shared" si="779"/>
        <v>46.95340883</v>
      </c>
      <c r="AF2449" s="44">
        <f t="shared" si="780"/>
        <v>34.0219782</v>
      </c>
      <c r="AG2449" s="45">
        <f t="shared" si="5"/>
        <v>0.00705762233</v>
      </c>
      <c r="AH2449" s="45">
        <f t="shared" si="6"/>
        <v>0.06024096386</v>
      </c>
      <c r="AI2449" s="45">
        <f t="shared" si="7"/>
        <v>-0.05589326576</v>
      </c>
      <c r="AJ2449" s="45" t="str">
        <f t="shared" si="8"/>
        <v/>
      </c>
      <c r="AK2449" s="45">
        <f t="shared" si="9"/>
        <v>0.02054362581</v>
      </c>
      <c r="AL2449" s="45">
        <f t="shared" si="10"/>
        <v>0.1494627896</v>
      </c>
      <c r="AM2449" s="45">
        <f t="shared" si="11"/>
        <v>0.05634757126</v>
      </c>
    </row>
    <row r="2450">
      <c r="A2450" s="33" t="s">
        <v>227</v>
      </c>
      <c r="B2450" s="34" t="s">
        <v>253</v>
      </c>
      <c r="C2450" s="35" t="s">
        <v>51</v>
      </c>
      <c r="D2450" s="36" t="str">
        <f t="shared" si="1"/>
        <v>The Americas/Honduras-The Americas/2003</v>
      </c>
      <c r="E2450" s="37">
        <f t="array" ref="E2450:H2450">VLOOKUP(D2450, GDP!D:L,{6,7,8,9},0)</f>
        <v>8140294080</v>
      </c>
      <c r="F2450" s="38">
        <v>0.083</v>
      </c>
      <c r="G2450" s="37">
        <v>103.0</v>
      </c>
      <c r="H2450" s="38">
        <v>0.208</v>
      </c>
      <c r="I2450" s="39">
        <f t="array" ref="I2450:J2450">VLOOKUP(D2450, ENERGY!I:M,{4,5},0)</f>
        <v>4453</v>
      </c>
      <c r="J2450" s="39">
        <v>7866.0</v>
      </c>
      <c r="K2450" s="40">
        <f t="array" ref="K2450:S2450">VLOOKUP(D2450, 'HUMAN RESOURCES'!D:V,{11,12,13,14,15,16,17,18,19},0)</f>
        <v>30</v>
      </c>
      <c r="L2450" s="40">
        <v>28.0</v>
      </c>
      <c r="M2450" s="40">
        <v>74.0</v>
      </c>
      <c r="N2450" s="41">
        <v>69.0</v>
      </c>
      <c r="O2450" s="42">
        <v>0.409</v>
      </c>
      <c r="P2450" s="42">
        <v>0.55</v>
      </c>
      <c r="Q2450" s="42">
        <v>0.041</v>
      </c>
      <c r="R2450" s="40">
        <v>6628171.0</v>
      </c>
      <c r="S2450" s="42">
        <v>0.472</v>
      </c>
      <c r="T2450" s="43">
        <f t="array" ref="T2450:U2450">VLOOKUP(D2450, TOURISM!D:H,{4,5},0)</f>
        <v>372000000</v>
      </c>
      <c r="U2450" s="43">
        <v>2.74E8</v>
      </c>
      <c r="V2450" s="38" t="str">
        <f t="array" ref="V2450:AA2450">VLOOKUP(D2450, BUSINESS!D:P,{8,9,10,11,12,13},0)</f>
        <v/>
      </c>
      <c r="W2450" s="37">
        <v>62.0</v>
      </c>
      <c r="X2450" s="37"/>
      <c r="Y2450" s="37"/>
      <c r="Z2450" s="38">
        <v>0.048</v>
      </c>
      <c r="AA2450" s="38">
        <v>0.057</v>
      </c>
      <c r="AB2450" s="44">
        <f t="shared" si="768"/>
        <v>1228.135798</v>
      </c>
      <c r="AC2450" s="44">
        <f t="shared" si="795"/>
        <v>0.671829378</v>
      </c>
      <c r="AD2450" s="44">
        <f t="shared" si="796"/>
        <v>1.186752726</v>
      </c>
      <c r="AE2450" s="44">
        <f t="shared" si="779"/>
        <v>56.12408008</v>
      </c>
      <c r="AF2450" s="44">
        <f t="shared" si="780"/>
        <v>41.33870415</v>
      </c>
      <c r="AG2450" s="45">
        <f t="shared" si="5"/>
        <v>0.02588141408</v>
      </c>
      <c r="AH2450" s="45">
        <f t="shared" si="6"/>
        <v>0.1704545455</v>
      </c>
      <c r="AI2450" s="45">
        <f t="shared" si="7"/>
        <v>-0.04443399491</v>
      </c>
      <c r="AJ2450" s="45">
        <f t="shared" si="8"/>
        <v>-0.04922181281</v>
      </c>
      <c r="AK2450" s="45">
        <f t="shared" si="9"/>
        <v>0.02037777943</v>
      </c>
      <c r="AL2450" s="45">
        <f t="shared" si="10"/>
        <v>0.1953142804</v>
      </c>
      <c r="AM2450" s="45">
        <f t="shared" si="11"/>
        <v>0.2150588042</v>
      </c>
    </row>
    <row r="2451">
      <c r="A2451" s="33" t="s">
        <v>227</v>
      </c>
      <c r="B2451" s="34" t="s">
        <v>253</v>
      </c>
      <c r="C2451" s="35" t="s">
        <v>52</v>
      </c>
      <c r="D2451" s="36" t="str">
        <f t="shared" si="1"/>
        <v>The Americas/Honduras-The Americas/2004</v>
      </c>
      <c r="E2451" s="37">
        <f t="array" ref="E2451:H2451">VLOOKUP(D2451, GDP!D:L,{6,7,8,9},0)</f>
        <v>8772197585</v>
      </c>
      <c r="F2451" s="38">
        <v>0.079</v>
      </c>
      <c r="G2451" s="37">
        <v>103.0</v>
      </c>
      <c r="H2451" s="38">
        <v>0.199</v>
      </c>
      <c r="I2451" s="39">
        <f t="array" ref="I2451:J2451">VLOOKUP(D2451, ENERGY!I:M,{4,5},0)</f>
        <v>4648</v>
      </c>
      <c r="J2451" s="39">
        <v>8672.0</v>
      </c>
      <c r="K2451" s="40">
        <f t="array" ref="K2451:S2451">VLOOKUP(D2451, 'HUMAN RESOURCES'!D:V,{11,12,13,14,15,16,17,18,19},0)</f>
        <v>29</v>
      </c>
      <c r="L2451" s="40">
        <v>27.0</v>
      </c>
      <c r="M2451" s="40">
        <v>74.0</v>
      </c>
      <c r="N2451" s="41">
        <v>69.0</v>
      </c>
      <c r="O2451" s="42">
        <v>0.404</v>
      </c>
      <c r="P2451" s="42">
        <v>0.555</v>
      </c>
      <c r="Q2451" s="42">
        <v>0.041</v>
      </c>
      <c r="R2451" s="40">
        <v>6762426.0</v>
      </c>
      <c r="S2451" s="42">
        <v>0.479</v>
      </c>
      <c r="T2451" s="43">
        <f t="array" ref="T2451:U2451">VLOOKUP(D2451, TOURISM!D:H,{4,5},0)</f>
        <v>420000000</v>
      </c>
      <c r="U2451" s="43">
        <v>3.0E8</v>
      </c>
      <c r="V2451" s="38" t="str">
        <f t="array" ref="V2451:AA2451">VLOOKUP(D2451, BUSINESS!D:P,{8,9,10,11,12,13},0)</f>
        <v/>
      </c>
      <c r="W2451" s="37">
        <v>62.0</v>
      </c>
      <c r="X2451" s="37"/>
      <c r="Y2451" s="37"/>
      <c r="Z2451" s="38">
        <v>0.056</v>
      </c>
      <c r="AA2451" s="38">
        <v>0.105</v>
      </c>
      <c r="AB2451" s="44">
        <f t="shared" si="768"/>
        <v>1297.196832</v>
      </c>
      <c r="AC2451" s="44">
        <f t="shared" si="795"/>
        <v>0.6873272994</v>
      </c>
      <c r="AD2451" s="44">
        <f t="shared" si="796"/>
        <v>1.282380022</v>
      </c>
      <c r="AE2451" s="44">
        <f t="shared" si="779"/>
        <v>62.1078885</v>
      </c>
      <c r="AF2451" s="44">
        <f t="shared" si="780"/>
        <v>44.3627775</v>
      </c>
      <c r="AG2451" s="45">
        <f t="shared" si="5"/>
        <v>0.05623240878</v>
      </c>
      <c r="AH2451" s="45">
        <f t="shared" si="6"/>
        <v>0</v>
      </c>
      <c r="AI2451" s="45">
        <f t="shared" si="7"/>
        <v>0.02306824016</v>
      </c>
      <c r="AJ2451" s="45">
        <f t="shared" si="8"/>
        <v>0.08057895629</v>
      </c>
      <c r="AK2451" s="45">
        <f t="shared" si="9"/>
        <v>0.02025521068</v>
      </c>
      <c r="AL2451" s="45">
        <f t="shared" si="10"/>
        <v>0.1066174877</v>
      </c>
      <c r="AM2451" s="45">
        <f t="shared" si="11"/>
        <v>0.07315355951</v>
      </c>
    </row>
    <row r="2452">
      <c r="A2452" s="33" t="s">
        <v>227</v>
      </c>
      <c r="B2452" s="34" t="s">
        <v>253</v>
      </c>
      <c r="C2452" s="35" t="s">
        <v>53</v>
      </c>
      <c r="D2452" s="36" t="str">
        <f t="shared" si="1"/>
        <v>The Americas/Honduras-The Americas/2005</v>
      </c>
      <c r="E2452" s="37">
        <f t="array" ref="E2452:H2452">VLOOKUP(D2452, GDP!D:L,{6,7,8,9},0)</f>
        <v>9672006169</v>
      </c>
      <c r="F2452" s="38">
        <v>0.077</v>
      </c>
      <c r="G2452" s="37">
        <v>109.0</v>
      </c>
      <c r="H2452" s="38">
        <v>0.188</v>
      </c>
      <c r="I2452" s="39">
        <f t="array" ref="I2452:J2452">VLOOKUP(D2452, ENERGY!I:M,{4,5},0)</f>
        <v>3538.5</v>
      </c>
      <c r="J2452" s="39">
        <v>6540.0</v>
      </c>
      <c r="K2452" s="40">
        <f t="array" ref="K2452:S2452">VLOOKUP(D2452, 'HUMAN RESOURCES'!D:V,{11,12,13,14,15,16,17,18,19},0)</f>
        <v>29</v>
      </c>
      <c r="L2452" s="40">
        <v>26.0</v>
      </c>
      <c r="M2452" s="40">
        <v>74.0</v>
      </c>
      <c r="N2452" s="41">
        <v>69.0</v>
      </c>
      <c r="O2452" s="42">
        <v>0.398</v>
      </c>
      <c r="P2452" s="42">
        <v>0.56</v>
      </c>
      <c r="Q2452" s="42">
        <v>0.041</v>
      </c>
      <c r="R2452" s="40">
        <v>6898825.0</v>
      </c>
      <c r="S2452" s="42">
        <v>0.485</v>
      </c>
      <c r="T2452" s="43">
        <f t="array" ref="T2452:U2452">VLOOKUP(D2452, TOURISM!D:H,{4,5},0)</f>
        <v>465000000</v>
      </c>
      <c r="U2452" s="43">
        <v>3.21E8</v>
      </c>
      <c r="V2452" s="38">
        <f t="array" ref="V2452:AA2452">VLOOKUP(D2452, BUSINESS!D:P,{8,9,10,11,12,13},0)</f>
        <v>0.44</v>
      </c>
      <c r="W2452" s="37">
        <v>62.0</v>
      </c>
      <c r="X2452" s="37"/>
      <c r="Y2452" s="37">
        <v>424.0</v>
      </c>
      <c r="Z2452" s="38">
        <v>0.065</v>
      </c>
      <c r="AA2452" s="38">
        <v>0.186</v>
      </c>
      <c r="AB2452" s="44">
        <f t="shared" si="768"/>
        <v>1401.978767</v>
      </c>
      <c r="AC2452" s="44">
        <f t="shared" si="795"/>
        <v>0.5129134309</v>
      </c>
      <c r="AD2452" s="44">
        <f t="shared" si="796"/>
        <v>0.9479875196</v>
      </c>
      <c r="AE2452" s="44">
        <f t="shared" si="779"/>
        <v>67.40278236</v>
      </c>
      <c r="AF2452" s="44">
        <f t="shared" si="780"/>
        <v>46.52966266</v>
      </c>
      <c r="AG2452" s="45">
        <f t="shared" si="5"/>
        <v>0.08077566371</v>
      </c>
      <c r="AH2452" s="45">
        <f t="shared" si="6"/>
        <v>0.05825242718</v>
      </c>
      <c r="AI2452" s="45">
        <f t="shared" si="7"/>
        <v>-0.2537566435</v>
      </c>
      <c r="AJ2452" s="45">
        <f t="shared" si="8"/>
        <v>-0.2607592885</v>
      </c>
      <c r="AK2452" s="45">
        <f t="shared" si="9"/>
        <v>0.02017012829</v>
      </c>
      <c r="AL2452" s="45">
        <f t="shared" si="10"/>
        <v>0.08525316164</v>
      </c>
      <c r="AM2452" s="45">
        <f t="shared" si="11"/>
        <v>0.04884466848</v>
      </c>
    </row>
    <row r="2453">
      <c r="A2453" s="33" t="s">
        <v>227</v>
      </c>
      <c r="B2453" s="34" t="s">
        <v>253</v>
      </c>
      <c r="C2453" s="35" t="s">
        <v>54</v>
      </c>
      <c r="D2453" s="36" t="str">
        <f t="shared" si="1"/>
        <v>The Americas/Honduras-The Americas/2006</v>
      </c>
      <c r="E2453" s="37">
        <f t="array" ref="E2453:H2453">VLOOKUP(D2453, GDP!D:L,{6,7,8,9},0)</f>
        <v>10841723354</v>
      </c>
      <c r="F2453" s="38">
        <v>0.076</v>
      </c>
      <c r="G2453" s="37">
        <v>118.0</v>
      </c>
      <c r="H2453" s="38">
        <v>0.174</v>
      </c>
      <c r="I2453" s="39" t="str">
        <f t="array" ref="I2453:J2453">VLOOKUP(D2453, ENERGY!I:M,{4,5},0)</f>
        <v/>
      </c>
      <c r="J2453" s="39"/>
      <c r="K2453" s="40">
        <f t="array" ref="K2453:S2453">VLOOKUP(D2453, 'HUMAN RESOURCES'!D:V,{11,12,13,14,15,16,17,18,19},0)</f>
        <v>28</v>
      </c>
      <c r="L2453" s="40">
        <v>25.0</v>
      </c>
      <c r="M2453" s="40">
        <v>74.0</v>
      </c>
      <c r="N2453" s="41">
        <v>69.0</v>
      </c>
      <c r="O2453" s="42">
        <v>0.392</v>
      </c>
      <c r="P2453" s="42">
        <v>0.566</v>
      </c>
      <c r="Q2453" s="42">
        <v>0.042</v>
      </c>
      <c r="R2453" s="40">
        <v>7037428.0</v>
      </c>
      <c r="S2453" s="42">
        <v>0.492</v>
      </c>
      <c r="T2453" s="43">
        <f t="array" ref="T2453:U2453">VLOOKUP(D2453, TOURISM!D:H,{4,5},0)</f>
        <v>516000000</v>
      </c>
      <c r="U2453" s="43">
        <v>4.25E8</v>
      </c>
      <c r="V2453" s="38">
        <f t="array" ref="V2453:AA2453">VLOOKUP(D2453, BUSINESS!D:P,{8,9,10,11,12,13},0)</f>
        <v>0.44</v>
      </c>
      <c r="W2453" s="37">
        <v>44.0</v>
      </c>
      <c r="X2453" s="37"/>
      <c r="Y2453" s="37">
        <v>424.0</v>
      </c>
      <c r="Z2453" s="38">
        <v>0.078</v>
      </c>
      <c r="AA2453" s="38">
        <v>0.318</v>
      </c>
      <c r="AB2453" s="44">
        <f t="shared" si="768"/>
        <v>1540.580359</v>
      </c>
      <c r="AC2453" s="44"/>
      <c r="AD2453" s="44"/>
      <c r="AE2453" s="44">
        <f t="shared" si="779"/>
        <v>73.32224216</v>
      </c>
      <c r="AF2453" s="44">
        <f t="shared" si="780"/>
        <v>60.39138162</v>
      </c>
      <c r="AG2453" s="45">
        <f t="shared" si="5"/>
        <v>0.09886140567</v>
      </c>
      <c r="AH2453" s="45">
        <f t="shared" si="6"/>
        <v>0.08256880734</v>
      </c>
      <c r="AI2453" s="45" t="str">
        <f t="shared" si="7"/>
        <v/>
      </c>
      <c r="AJ2453" s="45" t="str">
        <f t="shared" si="8"/>
        <v/>
      </c>
      <c r="AK2453" s="45">
        <f t="shared" si="9"/>
        <v>0.02009081257</v>
      </c>
      <c r="AL2453" s="45">
        <f t="shared" si="10"/>
        <v>0.08782218768</v>
      </c>
      <c r="AM2453" s="45">
        <f t="shared" si="11"/>
        <v>0.2979114434</v>
      </c>
    </row>
    <row r="2454">
      <c r="A2454" s="33" t="s">
        <v>227</v>
      </c>
      <c r="B2454" s="34" t="s">
        <v>253</v>
      </c>
      <c r="C2454" s="35" t="s">
        <v>55</v>
      </c>
      <c r="D2454" s="36" t="str">
        <f t="shared" si="1"/>
        <v>The Americas/Honduras-The Americas/2007</v>
      </c>
      <c r="E2454" s="37">
        <f t="array" ref="E2454:H2454">VLOOKUP(D2454, GDP!D:L,{6,7,8,9},0)</f>
        <v>12275491273</v>
      </c>
      <c r="F2454" s="38">
        <v>0.079</v>
      </c>
      <c r="G2454" s="37">
        <v>136.0</v>
      </c>
      <c r="H2454" s="38">
        <v>0.166</v>
      </c>
      <c r="I2454" s="39">
        <f t="array" ref="I2454:J2454">VLOOKUP(D2454, ENERGY!I:M,{4,5},0)</f>
        <v>4692</v>
      </c>
      <c r="J2454" s="39">
        <v>8779.0</v>
      </c>
      <c r="K2454" s="40">
        <f t="array" ref="K2454:S2454">VLOOKUP(D2454, 'HUMAN RESOURCES'!D:V,{11,12,13,14,15,16,17,18,19},0)</f>
        <v>28</v>
      </c>
      <c r="L2454" s="40">
        <v>24.0</v>
      </c>
      <c r="M2454" s="40">
        <v>74.0</v>
      </c>
      <c r="N2454" s="41">
        <v>70.0</v>
      </c>
      <c r="O2454" s="42">
        <v>0.386</v>
      </c>
      <c r="P2454" s="42">
        <v>0.572</v>
      </c>
      <c r="Q2454" s="42">
        <v>0.042</v>
      </c>
      <c r="R2454" s="40">
        <v>7178436.0</v>
      </c>
      <c r="S2454" s="42">
        <v>0.498</v>
      </c>
      <c r="T2454" s="43">
        <f t="array" ref="T2454:U2454">VLOOKUP(D2454, TOURISM!D:H,{4,5},0)</f>
        <v>547000000</v>
      </c>
      <c r="U2454" s="43">
        <v>3.09E8</v>
      </c>
      <c r="V2454" s="38">
        <f t="array" ref="V2454:AA2454">VLOOKUP(D2454, BUSINESS!D:P,{8,9,10,11,12,13},0)</f>
        <v>0.44</v>
      </c>
      <c r="W2454" s="37">
        <v>21.0</v>
      </c>
      <c r="X2454" s="37"/>
      <c r="Y2454" s="37">
        <v>424.0</v>
      </c>
      <c r="Z2454" s="38">
        <v>0.094</v>
      </c>
      <c r="AA2454" s="38">
        <v>0.583</v>
      </c>
      <c r="AB2454" s="44">
        <f t="shared" si="768"/>
        <v>1710.050946</v>
      </c>
      <c r="AC2454" s="44">
        <f t="shared" ref="AC2454:AC2455" si="797">(I2454/R2454)*1000</f>
        <v>0.6536242714</v>
      </c>
      <c r="AD2454" s="44">
        <f t="shared" ref="AD2454:AD2455" si="798">J2454/R2454*1000</f>
        <v>1.222968346</v>
      </c>
      <c r="AE2454" s="44">
        <f t="shared" si="779"/>
        <v>76.20044255</v>
      </c>
      <c r="AF2454" s="44">
        <f t="shared" si="780"/>
        <v>43.0455882</v>
      </c>
      <c r="AG2454" s="45">
        <f t="shared" si="5"/>
        <v>0.11000438</v>
      </c>
      <c r="AH2454" s="45">
        <f t="shared" si="6"/>
        <v>0.1525423729</v>
      </c>
      <c r="AI2454" s="45" t="str">
        <f t="shared" si="7"/>
        <v/>
      </c>
      <c r="AJ2454" s="45" t="str">
        <f t="shared" si="8"/>
        <v/>
      </c>
      <c r="AK2454" s="45">
        <f t="shared" si="9"/>
        <v>0.02003686574</v>
      </c>
      <c r="AL2454" s="45">
        <f t="shared" si="10"/>
        <v>0.03925412403</v>
      </c>
      <c r="AM2454" s="45">
        <f t="shared" si="11"/>
        <v>-0.2872229937</v>
      </c>
    </row>
    <row r="2455">
      <c r="A2455" s="33" t="s">
        <v>227</v>
      </c>
      <c r="B2455" s="34" t="s">
        <v>253</v>
      </c>
      <c r="C2455" s="35" t="s">
        <v>56</v>
      </c>
      <c r="D2455" s="36" t="str">
        <f t="shared" si="1"/>
        <v>The Americas/Honduras-The Americas/2008</v>
      </c>
      <c r="E2455" s="37">
        <f t="array" ref="E2455:H2455">VLOOKUP(D2455, GDP!D:L,{6,7,8,9},0)</f>
        <v>13789720387</v>
      </c>
      <c r="F2455" s="38">
        <v>0.084</v>
      </c>
      <c r="G2455" s="37">
        <v>159.0</v>
      </c>
      <c r="H2455" s="38">
        <v>0.179</v>
      </c>
      <c r="I2455" s="39">
        <f t="array" ref="I2455:J2455">VLOOKUP(D2455, ENERGY!I:M,{4,5},0)</f>
        <v>3997</v>
      </c>
      <c r="J2455" s="39">
        <v>7554.0</v>
      </c>
      <c r="K2455" s="40">
        <f t="array" ref="K2455:S2455">VLOOKUP(D2455, 'HUMAN RESOURCES'!D:V,{11,12,13,14,15,16,17,18,19},0)</f>
        <v>28</v>
      </c>
      <c r="L2455" s="40">
        <v>23.0</v>
      </c>
      <c r="M2455" s="40">
        <v>75.0</v>
      </c>
      <c r="N2455" s="41">
        <v>70.0</v>
      </c>
      <c r="O2455" s="42">
        <v>0.38</v>
      </c>
      <c r="P2455" s="42">
        <v>0.578</v>
      </c>
      <c r="Q2455" s="42">
        <v>0.042</v>
      </c>
      <c r="R2455" s="40">
        <v>7322368.0</v>
      </c>
      <c r="S2455" s="42">
        <v>0.504</v>
      </c>
      <c r="T2455" s="43">
        <f t="array" ref="T2455:U2455">VLOOKUP(D2455, TOURISM!D:H,{4,5},0)</f>
        <v>620000000</v>
      </c>
      <c r="U2455" s="43">
        <v>3.85E8</v>
      </c>
      <c r="V2455" s="38">
        <f t="array" ref="V2455:AA2455">VLOOKUP(D2455, BUSINESS!D:P,{8,9,10,11,12,13},0)</f>
        <v>0.441</v>
      </c>
      <c r="W2455" s="37">
        <v>20.0</v>
      </c>
      <c r="X2455" s="37"/>
      <c r="Y2455" s="37">
        <v>224.0</v>
      </c>
      <c r="Z2455" s="38">
        <v>0.096</v>
      </c>
      <c r="AA2455" s="38">
        <v>0.848</v>
      </c>
      <c r="AB2455" s="44">
        <f t="shared" si="768"/>
        <v>1883.232362</v>
      </c>
      <c r="AC2455" s="44">
        <f t="shared" si="797"/>
        <v>0.5458616666</v>
      </c>
      <c r="AD2455" s="44">
        <f t="shared" si="798"/>
        <v>1.031633483</v>
      </c>
      <c r="AE2455" s="44">
        <f t="shared" si="779"/>
        <v>84.67206237</v>
      </c>
      <c r="AF2455" s="44">
        <f t="shared" si="780"/>
        <v>52.57861938</v>
      </c>
      <c r="AG2455" s="45">
        <f t="shared" si="5"/>
        <v>0.1012726649</v>
      </c>
      <c r="AH2455" s="45">
        <f t="shared" si="6"/>
        <v>0.1691176471</v>
      </c>
      <c r="AI2455" s="45">
        <f t="shared" si="7"/>
        <v>-0.1648693439</v>
      </c>
      <c r="AJ2455" s="45">
        <f t="shared" si="8"/>
        <v>-0.1564511984</v>
      </c>
      <c r="AK2455" s="45">
        <f t="shared" si="9"/>
        <v>0.02005060712</v>
      </c>
      <c r="AL2455" s="45">
        <f t="shared" si="10"/>
        <v>0.1111754675</v>
      </c>
      <c r="AM2455" s="45">
        <f t="shared" si="11"/>
        <v>0.2214636057</v>
      </c>
    </row>
    <row r="2456">
      <c r="A2456" s="33" t="s">
        <v>227</v>
      </c>
      <c r="B2456" s="34" t="s">
        <v>253</v>
      </c>
      <c r="C2456" s="35" t="s">
        <v>57</v>
      </c>
      <c r="D2456" s="36" t="str">
        <f t="shared" si="1"/>
        <v>The Americas/Honduras-The Americas/2009</v>
      </c>
      <c r="E2456" s="37">
        <f t="array" ref="E2456:H2456">VLOOKUP(D2456, GDP!D:L,{6,7,8,9},0)</f>
        <v>14587485644</v>
      </c>
      <c r="F2456" s="38">
        <v>0.091</v>
      </c>
      <c r="G2456" s="37">
        <v>173.0</v>
      </c>
      <c r="H2456" s="38">
        <v>0.194</v>
      </c>
      <c r="I2456" s="39" t="str">
        <f t="array" ref="I2456:J2456">VLOOKUP(D2456, ENERGY!I:M,{4,5},0)</f>
        <v/>
      </c>
      <c r="J2456" s="39"/>
      <c r="K2456" s="40">
        <f t="array" ref="K2456:S2456">VLOOKUP(D2456, 'HUMAN RESOURCES'!D:V,{11,12,13,14,15,16,17,18,19},0)</f>
        <v>27</v>
      </c>
      <c r="L2456" s="40">
        <v>22.0</v>
      </c>
      <c r="M2456" s="40">
        <v>75.0</v>
      </c>
      <c r="N2456" s="41">
        <v>70.0</v>
      </c>
      <c r="O2456" s="42">
        <v>0.374</v>
      </c>
      <c r="P2456" s="42">
        <v>0.584</v>
      </c>
      <c r="Q2456" s="42">
        <v>0.043</v>
      </c>
      <c r="R2456" s="40">
        <v>7469844.0</v>
      </c>
      <c r="S2456" s="42">
        <v>0.511</v>
      </c>
      <c r="T2456" s="43">
        <f t="array" ref="T2456:U2456">VLOOKUP(D2456, TOURISM!D:H,{4,5},0)</f>
        <v>616000000</v>
      </c>
      <c r="U2456" s="43">
        <v>3.61E8</v>
      </c>
      <c r="V2456" s="38">
        <f t="array" ref="V2456:AA2456">VLOOKUP(D2456, BUSINESS!D:P,{8,9,10,11,12,13},0)</f>
        <v>0.441</v>
      </c>
      <c r="W2456" s="37">
        <v>14.0</v>
      </c>
      <c r="X2456" s="37"/>
      <c r="Y2456" s="37">
        <v>224.0</v>
      </c>
      <c r="Z2456" s="38">
        <v>0.098</v>
      </c>
      <c r="AA2456" s="38">
        <v>1.123</v>
      </c>
      <c r="AB2456" s="44">
        <f t="shared" si="768"/>
        <v>1952.850106</v>
      </c>
      <c r="AC2456" s="44"/>
      <c r="AD2456" s="44"/>
      <c r="AE2456" s="44">
        <f t="shared" si="779"/>
        <v>82.46490824</v>
      </c>
      <c r="AF2456" s="44">
        <f t="shared" si="780"/>
        <v>48.32764915</v>
      </c>
      <c r="AG2456" s="45">
        <f t="shared" si="5"/>
        <v>0.03696715528</v>
      </c>
      <c r="AH2456" s="45">
        <f t="shared" si="6"/>
        <v>0.08805031447</v>
      </c>
      <c r="AI2456" s="45" t="str">
        <f t="shared" si="7"/>
        <v/>
      </c>
      <c r="AJ2456" s="45" t="str">
        <f t="shared" si="8"/>
        <v/>
      </c>
      <c r="AK2456" s="45">
        <f t="shared" si="9"/>
        <v>0.02014047915</v>
      </c>
      <c r="AL2456" s="45">
        <f t="shared" si="10"/>
        <v>-0.0260670884</v>
      </c>
      <c r="AM2456" s="45">
        <f t="shared" si="11"/>
        <v>-0.08084978801</v>
      </c>
    </row>
    <row r="2457">
      <c r="A2457" s="33" t="s">
        <v>227</v>
      </c>
      <c r="B2457" s="34" t="s">
        <v>253</v>
      </c>
      <c r="C2457" s="35" t="s">
        <v>58</v>
      </c>
      <c r="D2457" s="36" t="str">
        <f t="shared" si="1"/>
        <v>The Americas/Honduras-The Americas/2010</v>
      </c>
      <c r="E2457" s="37">
        <f t="array" ref="E2457:H2457">VLOOKUP(D2457, GDP!D:L,{6,7,8,9},0)</f>
        <v>15839344592</v>
      </c>
      <c r="F2457" s="38">
        <v>0.087</v>
      </c>
      <c r="G2457" s="37">
        <v>176.0</v>
      </c>
      <c r="H2457" s="38">
        <v>0.189</v>
      </c>
      <c r="I2457" s="39">
        <f t="array" ref="I2457:J2457">VLOOKUP(D2457, ENERGY!I:M,{4,5},0)</f>
        <v>3513.5</v>
      </c>
      <c r="J2457" s="39">
        <v>6430.0</v>
      </c>
      <c r="K2457" s="40">
        <f t="array" ref="K2457:S2457">VLOOKUP(D2457, 'HUMAN RESOURCES'!D:V,{11,12,13,14,15,16,17,18,19},0)</f>
        <v>27</v>
      </c>
      <c r="L2457" s="40">
        <v>21.0</v>
      </c>
      <c r="M2457" s="40">
        <v>75.0</v>
      </c>
      <c r="N2457" s="41">
        <v>70.0</v>
      </c>
      <c r="O2457" s="42">
        <v>0.368</v>
      </c>
      <c r="P2457" s="42">
        <v>0.589</v>
      </c>
      <c r="Q2457" s="42">
        <v>0.043</v>
      </c>
      <c r="R2457" s="40">
        <v>7621204.0</v>
      </c>
      <c r="S2457" s="42">
        <v>0.517</v>
      </c>
      <c r="T2457" s="43">
        <f t="array" ref="T2457:U2457">VLOOKUP(D2457, TOURISM!D:H,{4,5},0)</f>
        <v>627000000</v>
      </c>
      <c r="U2457" s="43">
        <v>4.06E8</v>
      </c>
      <c r="V2457" s="38">
        <f t="array" ref="V2457:AA2457">VLOOKUP(D2457, BUSINESS!D:P,{8,9,10,11,12,13},0)</f>
        <v>0.441</v>
      </c>
      <c r="W2457" s="37">
        <v>14.0</v>
      </c>
      <c r="X2457" s="37"/>
      <c r="Y2457" s="37">
        <v>224.0</v>
      </c>
      <c r="Z2457" s="38">
        <v>0.111</v>
      </c>
      <c r="AA2457" s="38">
        <v>1.247</v>
      </c>
      <c r="AB2457" s="44">
        <f t="shared" si="768"/>
        <v>2078.32576</v>
      </c>
      <c r="AC2457" s="44">
        <f t="shared" ref="AC2457:AC2458" si="799">(I2457/R2457)*1000</f>
        <v>0.4610163958</v>
      </c>
      <c r="AD2457" s="44">
        <f t="shared" ref="AD2457:AD2458" si="800">J2457/R2457*1000</f>
        <v>0.8436987122</v>
      </c>
      <c r="AE2457" s="44">
        <f t="shared" si="779"/>
        <v>82.2704654</v>
      </c>
      <c r="AF2457" s="44">
        <f t="shared" si="780"/>
        <v>53.27242257</v>
      </c>
      <c r="AG2457" s="45">
        <f t="shared" si="5"/>
        <v>0.06425257813</v>
      </c>
      <c r="AH2457" s="45">
        <f t="shared" si="6"/>
        <v>0.01734104046</v>
      </c>
      <c r="AI2457" s="45" t="str">
        <f t="shared" si="7"/>
        <v/>
      </c>
      <c r="AJ2457" s="45" t="str">
        <f t="shared" si="8"/>
        <v/>
      </c>
      <c r="AK2457" s="45">
        <f t="shared" si="9"/>
        <v>0.02026280602</v>
      </c>
      <c r="AL2457" s="45">
        <f t="shared" si="10"/>
        <v>-0.002357885784</v>
      </c>
      <c r="AM2457" s="45">
        <f t="shared" si="11"/>
        <v>0.1023176901</v>
      </c>
    </row>
    <row r="2458">
      <c r="A2458" s="33" t="s">
        <v>227</v>
      </c>
      <c r="B2458" s="34" t="s">
        <v>253</v>
      </c>
      <c r="C2458" s="35" t="s">
        <v>59</v>
      </c>
      <c r="D2458" s="36" t="str">
        <f t="shared" si="1"/>
        <v>The Americas/Honduras-The Americas/2011</v>
      </c>
      <c r="E2458" s="37">
        <f t="array" ref="E2458:H2458">VLOOKUP(D2458, GDP!D:L,{6,7,8,9},0)</f>
        <v>17710325578</v>
      </c>
      <c r="F2458" s="38">
        <v>0.084</v>
      </c>
      <c r="G2458" s="37">
        <v>187.0</v>
      </c>
      <c r="H2458" s="38">
        <v>0.186</v>
      </c>
      <c r="I2458" s="39">
        <f t="array" ref="I2458:J2458">VLOOKUP(D2458, ENERGY!I:M,{4,5},0)</f>
        <v>3993</v>
      </c>
      <c r="J2458" s="39">
        <v>7008.0</v>
      </c>
      <c r="K2458" s="40">
        <f t="array" ref="K2458:S2458">VLOOKUP(D2458, 'HUMAN RESOURCES'!D:V,{11,12,13,14,15,16,17,18,19},0)</f>
        <v>26</v>
      </c>
      <c r="L2458" s="40">
        <v>20.0</v>
      </c>
      <c r="M2458" s="40">
        <v>76.0</v>
      </c>
      <c r="N2458" s="41">
        <v>71.0</v>
      </c>
      <c r="O2458" s="42">
        <v>0.362</v>
      </c>
      <c r="P2458" s="42">
        <v>0.594</v>
      </c>
      <c r="Q2458" s="42">
        <v>0.043</v>
      </c>
      <c r="R2458" s="40">
        <v>7776669.0</v>
      </c>
      <c r="S2458" s="42">
        <v>0.523</v>
      </c>
      <c r="T2458" s="43">
        <f t="array" ref="T2458:U2458">VLOOKUP(D2458, TOURISM!D:H,{4,5},0)</f>
        <v>642000000</v>
      </c>
      <c r="U2458" s="43">
        <v>4.46E8</v>
      </c>
      <c r="V2458" s="38">
        <f t="array" ref="V2458:AA2458">VLOOKUP(D2458, BUSINESS!D:P,{8,9,10,11,12,13},0)</f>
        <v>0.436</v>
      </c>
      <c r="W2458" s="37">
        <v>14.0</v>
      </c>
      <c r="X2458" s="37"/>
      <c r="Y2458" s="37">
        <v>224.0</v>
      </c>
      <c r="Z2458" s="38">
        <v>0.159</v>
      </c>
      <c r="AA2458" s="38">
        <v>1.037</v>
      </c>
      <c r="AB2458" s="44">
        <f t="shared" si="768"/>
        <v>2277.366515</v>
      </c>
      <c r="AC2458" s="44">
        <f t="shared" si="799"/>
        <v>0.5134589115</v>
      </c>
      <c r="AD2458" s="44">
        <f t="shared" si="800"/>
        <v>0.9011570378</v>
      </c>
      <c r="AE2458" s="44">
        <f t="shared" si="779"/>
        <v>82.55462589</v>
      </c>
      <c r="AF2458" s="44">
        <f t="shared" si="780"/>
        <v>57.35103294</v>
      </c>
      <c r="AG2458" s="45">
        <f t="shared" si="5"/>
        <v>0.09576975815</v>
      </c>
      <c r="AH2458" s="45">
        <f t="shared" si="6"/>
        <v>0.0625</v>
      </c>
      <c r="AI2458" s="45">
        <f t="shared" si="7"/>
        <v>0.1137541228</v>
      </c>
      <c r="AJ2458" s="45">
        <f t="shared" si="8"/>
        <v>0.06810289597</v>
      </c>
      <c r="AK2458" s="45">
        <f t="shared" si="9"/>
        <v>0.02039900782</v>
      </c>
      <c r="AL2458" s="45">
        <f t="shared" si="10"/>
        <v>0.003453979402</v>
      </c>
      <c r="AM2458" s="45">
        <f t="shared" si="11"/>
        <v>0.07656138341</v>
      </c>
    </row>
    <row r="2459">
      <c r="A2459" s="33" t="s">
        <v>227</v>
      </c>
      <c r="B2459" s="34" t="s">
        <v>253</v>
      </c>
      <c r="C2459" s="35" t="s">
        <v>60</v>
      </c>
      <c r="D2459" s="36" t="str">
        <f t="shared" si="1"/>
        <v>The Americas/Honduras-The Americas/2012</v>
      </c>
      <c r="E2459" s="37">
        <f t="array" ref="E2459:H2459">VLOOKUP(D2459, GDP!D:L,{6,7,8,9},0)</f>
        <v>18564264545</v>
      </c>
      <c r="F2459" s="38">
        <v>0.086</v>
      </c>
      <c r="G2459" s="37">
        <v>195.0</v>
      </c>
      <c r="H2459" s="38">
        <v>0.185</v>
      </c>
      <c r="I2459" s="39" t="str">
        <f t="array" ref="I2459:J2459">VLOOKUP(D2459, ENERGY!I:M,{4,5},0)</f>
        <v/>
      </c>
      <c r="J2459" s="39"/>
      <c r="K2459" s="40">
        <f t="array" ref="K2459:S2459">VLOOKUP(D2459, 'HUMAN RESOURCES'!D:V,{11,12,13,14,15,16,17,18,19},0)</f>
        <v>26</v>
      </c>
      <c r="L2459" s="40">
        <v>20.0</v>
      </c>
      <c r="M2459" s="40">
        <v>76.0</v>
      </c>
      <c r="N2459" s="41">
        <v>71.0</v>
      </c>
      <c r="O2459" s="42">
        <v>0.357</v>
      </c>
      <c r="P2459" s="42">
        <v>0.599</v>
      </c>
      <c r="Q2459" s="42">
        <v>0.044</v>
      </c>
      <c r="R2459" s="40">
        <v>7935846.0</v>
      </c>
      <c r="S2459" s="42">
        <v>0.529</v>
      </c>
      <c r="T2459" s="43">
        <f t="array" ref="T2459:U2459">VLOOKUP(D2459, TOURISM!D:H,{4,5},0)</f>
        <v>666000000</v>
      </c>
      <c r="U2459" s="43">
        <v>4.64E8</v>
      </c>
      <c r="V2459" s="38">
        <f t="array" ref="V2459:AA2459">VLOOKUP(D2459, BUSINESS!D:P,{8,9,10,11,12,13},0)</f>
        <v>0.4</v>
      </c>
      <c r="W2459" s="37">
        <v>14.0</v>
      </c>
      <c r="X2459" s="37">
        <v>125.0</v>
      </c>
      <c r="Y2459" s="37">
        <v>224.0</v>
      </c>
      <c r="Z2459" s="38">
        <v>0.181</v>
      </c>
      <c r="AA2459" s="38">
        <v>0.929</v>
      </c>
      <c r="AB2459" s="44">
        <f t="shared" si="768"/>
        <v>2339.292439</v>
      </c>
      <c r="AC2459" s="44"/>
      <c r="AD2459" s="44"/>
      <c r="AE2459" s="44">
        <f t="shared" si="779"/>
        <v>83.92299951</v>
      </c>
      <c r="AF2459" s="44">
        <f t="shared" si="780"/>
        <v>58.46887654</v>
      </c>
      <c r="AG2459" s="45">
        <f t="shared" si="5"/>
        <v>0.0271919007</v>
      </c>
      <c r="AH2459" s="45">
        <f t="shared" si="6"/>
        <v>0.04278074866</v>
      </c>
      <c r="AI2459" s="45" t="str">
        <f t="shared" si="7"/>
        <v/>
      </c>
      <c r="AJ2459" s="45" t="str">
        <f t="shared" si="8"/>
        <v/>
      </c>
      <c r="AK2459" s="45">
        <f t="shared" si="9"/>
        <v>0.02046853222</v>
      </c>
      <c r="AL2459" s="45">
        <f t="shared" si="10"/>
        <v>0.01657537182</v>
      </c>
      <c r="AM2459" s="45">
        <f t="shared" si="11"/>
        <v>0.0194912548</v>
      </c>
    </row>
    <row r="2460">
      <c r="A2460" s="33" t="s">
        <v>227</v>
      </c>
      <c r="B2460" s="34" t="s">
        <v>254</v>
      </c>
      <c r="C2460" s="35" t="s">
        <v>48</v>
      </c>
      <c r="D2460" s="36" t="str">
        <f t="shared" si="1"/>
        <v>The Americas/Jamaica-The Americas/2000</v>
      </c>
      <c r="E2460" s="37">
        <f t="array" ref="E2460:H2460">VLOOKUP(D2460, GDP!D:L,{6,7,8,9},0)</f>
        <v>9008629729</v>
      </c>
      <c r="F2460" s="38">
        <v>0.055</v>
      </c>
      <c r="G2460" s="37">
        <v>189.0</v>
      </c>
      <c r="H2460" s="38">
        <v>0.233</v>
      </c>
      <c r="I2460" s="39" t="str">
        <f t="array" ref="I2460:J2460">VLOOKUP(D2460, ENERGY!I:M,{4,5},0)</f>
        <v/>
      </c>
      <c r="J2460" s="39"/>
      <c r="K2460" s="40">
        <f t="array" ref="K2460:S2460">VLOOKUP(D2460, 'HUMAN RESOURCES'!D:V,{11,12,13,14,15,16,17,18,19},0)</f>
        <v>21</v>
      </c>
      <c r="L2460" s="40">
        <v>20.0</v>
      </c>
      <c r="M2460" s="40">
        <v>73.0</v>
      </c>
      <c r="N2460" s="41">
        <v>68.0</v>
      </c>
      <c r="O2460" s="42">
        <v>0.327</v>
      </c>
      <c r="P2460" s="42">
        <v>0.599</v>
      </c>
      <c r="Q2460" s="42">
        <v>0.075</v>
      </c>
      <c r="R2460" s="40">
        <v>2589389.0</v>
      </c>
      <c r="S2460" s="42">
        <v>0.518</v>
      </c>
      <c r="T2460" s="43">
        <f t="array" ref="T2460:U2460">VLOOKUP(D2460, TOURISM!D:H,{4,5},0)</f>
        <v>1577000000</v>
      </c>
      <c r="U2460" s="43">
        <v>2.38E8</v>
      </c>
      <c r="V2460" s="38" t="str">
        <f t="array" ref="V2460:AA2460">VLOOKUP(D2460, BUSINESS!D:P,{8,9,10,11,12,13},0)</f>
        <v/>
      </c>
      <c r="W2460" s="37"/>
      <c r="X2460" s="37"/>
      <c r="Y2460" s="37"/>
      <c r="Z2460" s="38">
        <v>0.031</v>
      </c>
      <c r="AA2460" s="38">
        <v>0.142</v>
      </c>
      <c r="AB2460" s="44">
        <f t="shared" si="768"/>
        <v>3479.056151</v>
      </c>
      <c r="AC2460" s="44"/>
      <c r="AD2460" s="44"/>
      <c r="AE2460" s="44">
        <f t="shared" si="779"/>
        <v>609.0239821</v>
      </c>
      <c r="AF2460" s="44">
        <f t="shared" si="780"/>
        <v>91.91357498</v>
      </c>
      <c r="AG2460" s="45" t="str">
        <f t="shared" si="5"/>
        <v/>
      </c>
      <c r="AH2460" s="45" t="str">
        <f t="shared" si="6"/>
        <v/>
      </c>
      <c r="AI2460" s="45" t="str">
        <f t="shared" si="7"/>
        <v/>
      </c>
      <c r="AJ2460" s="45" t="str">
        <f t="shared" si="8"/>
        <v/>
      </c>
      <c r="AK2460" s="45" t="str">
        <f t="shared" si="9"/>
        <v/>
      </c>
      <c r="AL2460" s="45" t="str">
        <f t="shared" si="10"/>
        <v/>
      </c>
      <c r="AM2460" s="45" t="str">
        <f t="shared" si="11"/>
        <v/>
      </c>
    </row>
    <row r="2461">
      <c r="A2461" s="33" t="s">
        <v>227</v>
      </c>
      <c r="B2461" s="34" t="s">
        <v>254</v>
      </c>
      <c r="C2461" s="35" t="s">
        <v>49</v>
      </c>
      <c r="D2461" s="36" t="str">
        <f t="shared" si="1"/>
        <v>The Americas/Jamaica-The Americas/2001</v>
      </c>
      <c r="E2461" s="37">
        <f t="array" ref="E2461:H2461">VLOOKUP(D2461, GDP!D:L,{6,7,8,9},0)</f>
        <v>9104515930</v>
      </c>
      <c r="F2461" s="38">
        <v>0.051</v>
      </c>
      <c r="G2461" s="37">
        <v>178.0</v>
      </c>
      <c r="H2461" s="38">
        <v>0.206</v>
      </c>
      <c r="I2461" s="39">
        <f t="array" ref="I2461:J2461">VLOOKUP(D2461, ENERGY!I:M,{4,5},0)</f>
        <v>3066</v>
      </c>
      <c r="J2461" s="39"/>
      <c r="K2461" s="40">
        <f t="array" ref="K2461:S2461">VLOOKUP(D2461, 'HUMAN RESOURCES'!D:V,{11,12,13,14,15,16,17,18,19},0)</f>
        <v>19</v>
      </c>
      <c r="L2461" s="40">
        <v>20.0</v>
      </c>
      <c r="M2461" s="40">
        <v>74.0</v>
      </c>
      <c r="N2461" s="41">
        <v>68.0</v>
      </c>
      <c r="O2461" s="42">
        <v>0.324</v>
      </c>
      <c r="P2461" s="42">
        <v>0.601</v>
      </c>
      <c r="Q2461" s="42">
        <v>0.075</v>
      </c>
      <c r="R2461" s="40">
        <v>2605556.0</v>
      </c>
      <c r="S2461" s="42">
        <v>0.521</v>
      </c>
      <c r="T2461" s="43">
        <f t="array" ref="T2461:U2461">VLOOKUP(D2461, TOURISM!D:H,{4,5},0)</f>
        <v>1494000000</v>
      </c>
      <c r="U2461" s="43">
        <v>2.27E8</v>
      </c>
      <c r="V2461" s="38" t="str">
        <f t="array" ref="V2461:AA2461">VLOOKUP(D2461, BUSINESS!D:P,{8,9,10,11,12,13},0)</f>
        <v/>
      </c>
      <c r="W2461" s="37"/>
      <c r="X2461" s="37"/>
      <c r="Y2461" s="37"/>
      <c r="Z2461" s="38">
        <v>0.039</v>
      </c>
      <c r="AA2461" s="38">
        <v>0.229</v>
      </c>
      <c r="AB2461" s="44">
        <f t="shared" si="768"/>
        <v>3494.26991</v>
      </c>
      <c r="AC2461" s="44">
        <f t="shared" ref="AC2461:AC2468" si="801">(I2461/R2461)*1000</f>
        <v>1.176716217</v>
      </c>
      <c r="AD2461" s="44"/>
      <c r="AE2461" s="44">
        <f t="shared" si="779"/>
        <v>573.3900941</v>
      </c>
      <c r="AF2461" s="44">
        <f t="shared" si="780"/>
        <v>87.12152032</v>
      </c>
      <c r="AG2461" s="45">
        <f t="shared" si="5"/>
        <v>0.004372955771</v>
      </c>
      <c r="AH2461" s="45">
        <f t="shared" si="6"/>
        <v>-0.0582010582</v>
      </c>
      <c r="AI2461" s="45" t="str">
        <f t="shared" si="7"/>
        <v/>
      </c>
      <c r="AJ2461" s="45" t="str">
        <f t="shared" si="8"/>
        <v/>
      </c>
      <c r="AK2461" s="45">
        <f t="shared" si="9"/>
        <v>0.006243557843</v>
      </c>
      <c r="AL2461" s="45">
        <f t="shared" si="10"/>
        <v>-0.0585098273</v>
      </c>
      <c r="AM2461" s="45">
        <f t="shared" si="11"/>
        <v>-0.05213652781</v>
      </c>
    </row>
    <row r="2462">
      <c r="A2462" s="33" t="s">
        <v>227</v>
      </c>
      <c r="B2462" s="34" t="s">
        <v>254</v>
      </c>
      <c r="C2462" s="35" t="s">
        <v>50</v>
      </c>
      <c r="D2462" s="36" t="str">
        <f t="shared" si="1"/>
        <v>The Americas/Jamaica-The Americas/2002</v>
      </c>
      <c r="E2462" s="37">
        <f t="array" ref="E2462:H2462">VLOOKUP(D2462, GDP!D:L,{6,7,8,9},0)</f>
        <v>9718989517</v>
      </c>
      <c r="F2462" s="38">
        <v>0.049</v>
      </c>
      <c r="G2462" s="37">
        <v>180.0</v>
      </c>
      <c r="H2462" s="38">
        <v>0.185</v>
      </c>
      <c r="I2462" s="39">
        <f t="array" ref="I2462:J2462">VLOOKUP(D2462, ENERGY!I:M,{4,5},0)</f>
        <v>2830</v>
      </c>
      <c r="J2462" s="39">
        <v>7158.0</v>
      </c>
      <c r="K2462" s="40">
        <f t="array" ref="K2462:S2462">VLOOKUP(D2462, 'HUMAN RESOURCES'!D:V,{11,12,13,14,15,16,17,18,19},0)</f>
        <v>18</v>
      </c>
      <c r="L2462" s="40">
        <v>19.0</v>
      </c>
      <c r="M2462" s="40">
        <v>74.0</v>
      </c>
      <c r="N2462" s="41">
        <v>68.0</v>
      </c>
      <c r="O2462" s="42">
        <v>0.321</v>
      </c>
      <c r="P2462" s="42">
        <v>0.604</v>
      </c>
      <c r="Q2462" s="42">
        <v>0.076</v>
      </c>
      <c r="R2462" s="40">
        <v>2615253.0</v>
      </c>
      <c r="S2462" s="42">
        <v>0.523</v>
      </c>
      <c r="T2462" s="43">
        <f t="array" ref="T2462:U2462">VLOOKUP(D2462, TOURISM!D:H,{4,5},0)</f>
        <v>1482000000</v>
      </c>
      <c r="U2462" s="43">
        <v>2.74E8</v>
      </c>
      <c r="V2462" s="38" t="str">
        <f t="array" ref="V2462:AA2462">VLOOKUP(D2462, BUSINESS!D:P,{8,9,10,11,12,13},0)</f>
        <v/>
      </c>
      <c r="W2462" s="37"/>
      <c r="X2462" s="37"/>
      <c r="Y2462" s="37"/>
      <c r="Z2462" s="38">
        <v>0.061</v>
      </c>
      <c r="AA2462" s="38">
        <v>0.474</v>
      </c>
      <c r="AB2462" s="44">
        <f t="shared" si="768"/>
        <v>3716.271243</v>
      </c>
      <c r="AC2462" s="44">
        <f t="shared" si="801"/>
        <v>1.082113279</v>
      </c>
      <c r="AD2462" s="44">
        <f t="shared" ref="AD2462:AD2468" si="802">J2462/R2462*1000</f>
        <v>2.737020089</v>
      </c>
      <c r="AE2462" s="44">
        <f t="shared" si="779"/>
        <v>566.6755759</v>
      </c>
      <c r="AF2462" s="44">
        <f t="shared" si="780"/>
        <v>104.7699783</v>
      </c>
      <c r="AG2462" s="45">
        <f t="shared" si="5"/>
        <v>0.06353296641</v>
      </c>
      <c r="AH2462" s="45">
        <f t="shared" si="6"/>
        <v>0.01123595506</v>
      </c>
      <c r="AI2462" s="45">
        <f t="shared" si="7"/>
        <v>-0.08039571183</v>
      </c>
      <c r="AJ2462" s="45" t="str">
        <f t="shared" si="8"/>
        <v/>
      </c>
      <c r="AK2462" s="45">
        <f t="shared" si="9"/>
        <v>0.003721662478</v>
      </c>
      <c r="AL2462" s="45">
        <f t="shared" si="10"/>
        <v>-0.01171020954</v>
      </c>
      <c r="AM2462" s="45">
        <f t="shared" si="11"/>
        <v>0.2025728878</v>
      </c>
    </row>
    <row r="2463">
      <c r="A2463" s="33" t="s">
        <v>227</v>
      </c>
      <c r="B2463" s="34" t="s">
        <v>254</v>
      </c>
      <c r="C2463" s="35" t="s">
        <v>51</v>
      </c>
      <c r="D2463" s="36" t="str">
        <f t="shared" si="1"/>
        <v>The Americas/Jamaica-The Americas/2003</v>
      </c>
      <c r="E2463" s="37">
        <f t="array" ref="E2463:H2463">VLOOKUP(D2463, GDP!D:L,{6,7,8,9},0)</f>
        <v>9430236065</v>
      </c>
      <c r="F2463" s="38">
        <v>0.046</v>
      </c>
      <c r="G2463" s="37">
        <v>162.0</v>
      </c>
      <c r="H2463" s="38">
        <v>0.189</v>
      </c>
      <c r="I2463" s="39">
        <f t="array" ref="I2463:J2463">VLOOKUP(D2463, ENERGY!I:M,{4,5},0)</f>
        <v>3022</v>
      </c>
      <c r="J2463" s="39">
        <v>8592.0</v>
      </c>
      <c r="K2463" s="40">
        <f t="array" ref="K2463:S2463">VLOOKUP(D2463, 'HUMAN RESOURCES'!D:V,{11,12,13,14,15,16,17,18,19},0)</f>
        <v>17</v>
      </c>
      <c r="L2463" s="40">
        <v>19.0</v>
      </c>
      <c r="M2463" s="40">
        <v>74.0</v>
      </c>
      <c r="N2463" s="41">
        <v>68.0</v>
      </c>
      <c r="O2463" s="42">
        <v>0.318</v>
      </c>
      <c r="P2463" s="42">
        <v>0.606</v>
      </c>
      <c r="Q2463" s="42">
        <v>0.076</v>
      </c>
      <c r="R2463" s="40">
        <v>2624695.0</v>
      </c>
      <c r="S2463" s="42">
        <v>0.524</v>
      </c>
      <c r="T2463" s="43">
        <f t="array" ref="T2463:U2463">VLOOKUP(D2463, TOURISM!D:H,{4,5},0)</f>
        <v>1621000000</v>
      </c>
      <c r="U2463" s="43">
        <v>2.69E8</v>
      </c>
      <c r="V2463" s="38" t="str">
        <f t="array" ref="V2463:AA2463">VLOOKUP(D2463, BUSINESS!D:P,{8,9,10,11,12,13},0)</f>
        <v/>
      </c>
      <c r="W2463" s="37">
        <v>31.0</v>
      </c>
      <c r="X2463" s="37"/>
      <c r="Y2463" s="37"/>
      <c r="Z2463" s="38">
        <v>0.078</v>
      </c>
      <c r="AA2463" s="38">
        <v>0.596</v>
      </c>
      <c r="AB2463" s="44">
        <f t="shared" si="768"/>
        <v>3592.888341</v>
      </c>
      <c r="AC2463" s="44">
        <f t="shared" si="801"/>
        <v>1.151371874</v>
      </c>
      <c r="AD2463" s="44">
        <f t="shared" si="802"/>
        <v>3.273523209</v>
      </c>
      <c r="AE2463" s="44">
        <f t="shared" si="779"/>
        <v>617.5955682</v>
      </c>
      <c r="AF2463" s="44">
        <f t="shared" si="780"/>
        <v>102.4880986</v>
      </c>
      <c r="AG2463" s="45">
        <f t="shared" si="5"/>
        <v>-0.03320072556</v>
      </c>
      <c r="AH2463" s="45">
        <f t="shared" si="6"/>
        <v>-0.1</v>
      </c>
      <c r="AI2463" s="45">
        <f t="shared" si="7"/>
        <v>0.06400309073</v>
      </c>
      <c r="AJ2463" s="45">
        <f t="shared" si="8"/>
        <v>0.1960172386</v>
      </c>
      <c r="AK2463" s="45">
        <f t="shared" si="9"/>
        <v>0.003610358157</v>
      </c>
      <c r="AL2463" s="45">
        <f t="shared" si="10"/>
        <v>0.0898573972</v>
      </c>
      <c r="AM2463" s="45">
        <f t="shared" si="11"/>
        <v>-0.0217799001</v>
      </c>
    </row>
    <row r="2464">
      <c r="A2464" s="33" t="s">
        <v>227</v>
      </c>
      <c r="B2464" s="34" t="s">
        <v>254</v>
      </c>
      <c r="C2464" s="35" t="s">
        <v>52</v>
      </c>
      <c r="D2464" s="36" t="str">
        <f t="shared" si="1"/>
        <v>The Americas/Jamaica-The Americas/2004</v>
      </c>
      <c r="E2464" s="37">
        <f t="array" ref="E2464:H2464">VLOOKUP(D2464, GDP!D:L,{6,7,8,9},0)</f>
        <v>10173234921</v>
      </c>
      <c r="F2464" s="38">
        <v>0.048</v>
      </c>
      <c r="G2464" s="37">
        <v>183.0</v>
      </c>
      <c r="H2464" s="38">
        <v>0.181</v>
      </c>
      <c r="I2464" s="39">
        <f t="array" ref="I2464:J2464">VLOOKUP(D2464, ENERGY!I:M,{4,5},0)</f>
        <v>4078</v>
      </c>
      <c r="J2464" s="39">
        <v>11947.0</v>
      </c>
      <c r="K2464" s="40">
        <f t="array" ref="K2464:S2464">VLOOKUP(D2464, 'HUMAN RESOURCES'!D:V,{11,12,13,14,15,16,17,18,19},0)</f>
        <v>17</v>
      </c>
      <c r="L2464" s="40">
        <v>18.0</v>
      </c>
      <c r="M2464" s="40">
        <v>74.0</v>
      </c>
      <c r="N2464" s="41">
        <v>68.0</v>
      </c>
      <c r="O2464" s="42">
        <v>0.315</v>
      </c>
      <c r="P2464" s="42">
        <v>0.609</v>
      </c>
      <c r="Q2464" s="42">
        <v>0.076</v>
      </c>
      <c r="R2464" s="40">
        <v>2634145.0</v>
      </c>
      <c r="S2464" s="42">
        <v>0.526</v>
      </c>
      <c r="T2464" s="43">
        <f t="array" ref="T2464:U2464">VLOOKUP(D2464, TOURISM!D:H,{4,5},0)</f>
        <v>1733000000</v>
      </c>
      <c r="U2464" s="43">
        <v>3.18E8</v>
      </c>
      <c r="V2464" s="38" t="str">
        <f t="array" ref="V2464:AA2464">VLOOKUP(D2464, BUSINESS!D:P,{8,9,10,11,12,13},0)</f>
        <v/>
      </c>
      <c r="W2464" s="37">
        <v>31.0</v>
      </c>
      <c r="X2464" s="37"/>
      <c r="Y2464" s="37"/>
      <c r="Z2464" s="38">
        <v>0.1</v>
      </c>
      <c r="AA2464" s="38">
        <v>0.689</v>
      </c>
      <c r="AB2464" s="44">
        <f t="shared" si="768"/>
        <v>3862.063372</v>
      </c>
      <c r="AC2464" s="44">
        <f t="shared" si="801"/>
        <v>1.548130418</v>
      </c>
      <c r="AD2464" s="44">
        <f t="shared" si="802"/>
        <v>4.535437495</v>
      </c>
      <c r="AE2464" s="44">
        <f t="shared" si="779"/>
        <v>657.8984832</v>
      </c>
      <c r="AF2464" s="44">
        <f t="shared" si="780"/>
        <v>120.7222837</v>
      </c>
      <c r="AG2464" s="45">
        <f t="shared" si="5"/>
        <v>0.07491884108</v>
      </c>
      <c r="AH2464" s="45">
        <f t="shared" si="6"/>
        <v>0.1296296296</v>
      </c>
      <c r="AI2464" s="45">
        <f t="shared" si="7"/>
        <v>0.3445963493</v>
      </c>
      <c r="AJ2464" s="45">
        <f t="shared" si="8"/>
        <v>0.385491168</v>
      </c>
      <c r="AK2464" s="45">
        <f t="shared" si="9"/>
        <v>0.003600418334</v>
      </c>
      <c r="AL2464" s="45">
        <f t="shared" si="10"/>
        <v>0.06525777874</v>
      </c>
      <c r="AM2464" s="45">
        <f t="shared" si="11"/>
        <v>0.1779151465</v>
      </c>
    </row>
    <row r="2465">
      <c r="A2465" s="33" t="s">
        <v>227</v>
      </c>
      <c r="B2465" s="34" t="s">
        <v>254</v>
      </c>
      <c r="C2465" s="35" t="s">
        <v>53</v>
      </c>
      <c r="D2465" s="36" t="str">
        <f t="shared" si="1"/>
        <v>The Americas/Jamaica-The Americas/2005</v>
      </c>
      <c r="E2465" s="37">
        <f t="array" ref="E2465:H2465">VLOOKUP(D2465, GDP!D:L,{6,7,8,9},0)</f>
        <v>11075778481</v>
      </c>
      <c r="F2465" s="38">
        <v>0.041</v>
      </c>
      <c r="G2465" s="37">
        <v>170.0</v>
      </c>
      <c r="H2465" s="38">
        <v>0.174</v>
      </c>
      <c r="I2465" s="39">
        <f t="array" ref="I2465:J2465">VLOOKUP(D2465, ENERGY!I:M,{4,5},0)</f>
        <v>3841</v>
      </c>
      <c r="J2465" s="39">
        <v>10627.0</v>
      </c>
      <c r="K2465" s="40">
        <f t="array" ref="K2465:S2465">VLOOKUP(D2465, 'HUMAN RESOURCES'!D:V,{11,12,13,14,15,16,17,18,19},0)</f>
        <v>18</v>
      </c>
      <c r="L2465" s="40">
        <v>18.0</v>
      </c>
      <c r="M2465" s="40">
        <v>74.0</v>
      </c>
      <c r="N2465" s="41">
        <v>69.0</v>
      </c>
      <c r="O2465" s="42">
        <v>0.311</v>
      </c>
      <c r="P2465" s="42">
        <v>0.612</v>
      </c>
      <c r="Q2465" s="42">
        <v>0.077</v>
      </c>
      <c r="R2465" s="40">
        <v>2643601.0</v>
      </c>
      <c r="S2465" s="42">
        <v>0.528</v>
      </c>
      <c r="T2465" s="43">
        <f t="array" ref="T2465:U2465">VLOOKUP(D2465, TOURISM!D:H,{4,5},0)</f>
        <v>1783000000</v>
      </c>
      <c r="U2465" s="43">
        <v>2.9E8</v>
      </c>
      <c r="V2465" s="38">
        <f t="array" ref="V2465:AA2465">VLOOKUP(D2465, BUSINESS!D:P,{8,9,10,11,12,13},0)</f>
        <v>0.499</v>
      </c>
      <c r="W2465" s="37">
        <v>8.0</v>
      </c>
      <c r="X2465" s="37"/>
      <c r="Y2465" s="37">
        <v>414.0</v>
      </c>
      <c r="Z2465" s="38">
        <v>0.128</v>
      </c>
      <c r="AA2465" s="38">
        <v>0.739</v>
      </c>
      <c r="AB2465" s="44">
        <f t="shared" si="768"/>
        <v>4189.655883</v>
      </c>
      <c r="AC2465" s="44">
        <f t="shared" si="801"/>
        <v>1.452942407</v>
      </c>
      <c r="AD2465" s="44">
        <f t="shared" si="802"/>
        <v>4.019895589</v>
      </c>
      <c r="AE2465" s="44">
        <f t="shared" si="779"/>
        <v>674.4588158</v>
      </c>
      <c r="AF2465" s="44">
        <f t="shared" si="780"/>
        <v>109.6988539</v>
      </c>
      <c r="AG2465" s="45">
        <f t="shared" si="5"/>
        <v>0.08482318365</v>
      </c>
      <c r="AH2465" s="45">
        <f t="shared" si="6"/>
        <v>-0.07103825137</v>
      </c>
      <c r="AI2465" s="45">
        <f t="shared" si="7"/>
        <v>-0.06148578308</v>
      </c>
      <c r="AJ2465" s="45">
        <f t="shared" si="8"/>
        <v>-0.113669719</v>
      </c>
      <c r="AK2465" s="45">
        <f t="shared" si="9"/>
        <v>0.003589779606</v>
      </c>
      <c r="AL2465" s="45">
        <f t="shared" si="10"/>
        <v>0.02517156228</v>
      </c>
      <c r="AM2465" s="45">
        <f t="shared" si="11"/>
        <v>-0.09131230303</v>
      </c>
    </row>
    <row r="2466">
      <c r="A2466" s="33" t="s">
        <v>227</v>
      </c>
      <c r="B2466" s="34" t="s">
        <v>254</v>
      </c>
      <c r="C2466" s="35" t="s">
        <v>54</v>
      </c>
      <c r="D2466" s="36" t="str">
        <f t="shared" si="1"/>
        <v>The Americas/Jamaica-The Americas/2006</v>
      </c>
      <c r="E2466" s="37">
        <f t="array" ref="E2466:H2466">VLOOKUP(D2466, GDP!D:L,{6,7,8,9},0)</f>
        <v>11903020644</v>
      </c>
      <c r="F2466" s="38">
        <v>0.042</v>
      </c>
      <c r="G2466" s="37">
        <v>187.0</v>
      </c>
      <c r="H2466" s="38">
        <v>0.176</v>
      </c>
      <c r="I2466" s="39">
        <f t="array" ref="I2466:J2466">VLOOKUP(D2466, ENERGY!I:M,{4,5},0)</f>
        <v>3769</v>
      </c>
      <c r="J2466" s="39">
        <v>10715.0</v>
      </c>
      <c r="K2466" s="40">
        <f t="array" ref="K2466:S2466">VLOOKUP(D2466, 'HUMAN RESOURCES'!D:V,{11,12,13,14,15,16,17,18,19},0)</f>
        <v>16</v>
      </c>
      <c r="L2466" s="40">
        <v>18.0</v>
      </c>
      <c r="M2466" s="40">
        <v>75.0</v>
      </c>
      <c r="N2466" s="41">
        <v>69.0</v>
      </c>
      <c r="O2466" s="42">
        <v>0.308</v>
      </c>
      <c r="P2466" s="42">
        <v>0.615</v>
      </c>
      <c r="Q2466" s="42">
        <v>0.077</v>
      </c>
      <c r="R2466" s="40">
        <v>2653042.0</v>
      </c>
      <c r="S2466" s="42">
        <v>0.53</v>
      </c>
      <c r="T2466" s="43">
        <f t="array" ref="T2466:U2466">VLOOKUP(D2466, TOURISM!D:H,{4,5},0)</f>
        <v>2094000000</v>
      </c>
      <c r="U2466" s="43">
        <v>3.15E8</v>
      </c>
      <c r="V2466" s="38">
        <f t="array" ref="V2466:AA2466">VLOOKUP(D2466, BUSINESS!D:P,{8,9,10,11,12,13},0)</f>
        <v>0.499</v>
      </c>
      <c r="W2466" s="37">
        <v>8.0</v>
      </c>
      <c r="X2466" s="37"/>
      <c r="Y2466" s="37">
        <v>414.0</v>
      </c>
      <c r="Z2466" s="38">
        <v>0.164</v>
      </c>
      <c r="AA2466" s="38">
        <v>0.844</v>
      </c>
      <c r="AB2466" s="44">
        <f t="shared" si="768"/>
        <v>4486.555676</v>
      </c>
      <c r="AC2466" s="44">
        <f t="shared" si="801"/>
        <v>1.420633371</v>
      </c>
      <c r="AD2466" s="44">
        <f t="shared" si="802"/>
        <v>4.038760035</v>
      </c>
      <c r="AE2466" s="44">
        <f t="shared" si="779"/>
        <v>789.2826423</v>
      </c>
      <c r="AF2466" s="44">
        <f t="shared" si="780"/>
        <v>118.7316296</v>
      </c>
      <c r="AG2466" s="45">
        <f t="shared" si="5"/>
        <v>0.07086495926</v>
      </c>
      <c r="AH2466" s="45">
        <f t="shared" si="6"/>
        <v>0.1</v>
      </c>
      <c r="AI2466" s="45">
        <f t="shared" si="7"/>
        <v>-0.02223696945</v>
      </c>
      <c r="AJ2466" s="45">
        <f t="shared" si="8"/>
        <v>0.004692769974</v>
      </c>
      <c r="AK2466" s="45">
        <f t="shared" si="9"/>
        <v>0.003571265104</v>
      </c>
      <c r="AL2466" s="45">
        <f t="shared" si="10"/>
        <v>0.170245868</v>
      </c>
      <c r="AM2466" s="45">
        <f t="shared" si="11"/>
        <v>0.08234156788</v>
      </c>
    </row>
    <row r="2467">
      <c r="A2467" s="33" t="s">
        <v>227</v>
      </c>
      <c r="B2467" s="34" t="s">
        <v>254</v>
      </c>
      <c r="C2467" s="35" t="s">
        <v>55</v>
      </c>
      <c r="D2467" s="36" t="str">
        <f t="shared" si="1"/>
        <v>The Americas/Jamaica-The Americas/2007</v>
      </c>
      <c r="E2467" s="37">
        <f t="array" ref="E2467:H2467">VLOOKUP(D2467, GDP!D:L,{6,7,8,9},0)</f>
        <v>12820055025</v>
      </c>
      <c r="F2467" s="38">
        <v>0.049</v>
      </c>
      <c r="G2467" s="37">
        <v>230.0</v>
      </c>
      <c r="H2467" s="38">
        <v>0.172</v>
      </c>
      <c r="I2467" s="39">
        <f t="array" ref="I2467:J2467">VLOOKUP(D2467, ENERGY!I:M,{4,5},0)</f>
        <v>4200</v>
      </c>
      <c r="J2467" s="39">
        <v>13480.0</v>
      </c>
      <c r="K2467" s="40">
        <f t="array" ref="K2467:S2467">VLOOKUP(D2467, 'HUMAN RESOURCES'!D:V,{11,12,13,14,15,16,17,18,19},0)</f>
        <v>16</v>
      </c>
      <c r="L2467" s="40">
        <v>17.0</v>
      </c>
      <c r="M2467" s="40">
        <v>75.0</v>
      </c>
      <c r="N2467" s="41">
        <v>69.0</v>
      </c>
      <c r="O2467" s="42">
        <v>0.304</v>
      </c>
      <c r="P2467" s="42">
        <v>0.618</v>
      </c>
      <c r="Q2467" s="42">
        <v>0.077</v>
      </c>
      <c r="R2467" s="40">
        <v>2662481.0</v>
      </c>
      <c r="S2467" s="42">
        <v>0.532</v>
      </c>
      <c r="T2467" s="43">
        <f t="array" ref="T2467:U2467">VLOOKUP(D2467, TOURISM!D:H,{4,5},0)</f>
        <v>2142000000</v>
      </c>
      <c r="U2467" s="43">
        <v>3.4E8</v>
      </c>
      <c r="V2467" s="38">
        <f t="array" ref="V2467:AA2467">VLOOKUP(D2467, BUSINESS!D:P,{8,9,10,11,12,13},0)</f>
        <v>0.499</v>
      </c>
      <c r="W2467" s="37">
        <v>8.0</v>
      </c>
      <c r="X2467" s="37"/>
      <c r="Y2467" s="37">
        <v>414.0</v>
      </c>
      <c r="Z2467" s="38">
        <v>0.211</v>
      </c>
      <c r="AA2467" s="38">
        <v>0.991</v>
      </c>
      <c r="AB2467" s="44">
        <f t="shared" si="768"/>
        <v>4815.078502</v>
      </c>
      <c r="AC2467" s="44">
        <f t="shared" si="801"/>
        <v>1.577476046</v>
      </c>
      <c r="AD2467" s="44">
        <f t="shared" si="802"/>
        <v>5.062946928</v>
      </c>
      <c r="AE2467" s="44">
        <f t="shared" si="779"/>
        <v>804.5127834</v>
      </c>
      <c r="AF2467" s="44">
        <f t="shared" si="780"/>
        <v>127.7004418</v>
      </c>
      <c r="AG2467" s="45">
        <f t="shared" si="5"/>
        <v>0.07322383797</v>
      </c>
      <c r="AH2467" s="45">
        <f t="shared" si="6"/>
        <v>0.2299465241</v>
      </c>
      <c r="AI2467" s="45">
        <f t="shared" si="7"/>
        <v>0.110403344</v>
      </c>
      <c r="AJ2467" s="45">
        <f t="shared" si="8"/>
        <v>0.2535894395</v>
      </c>
      <c r="AK2467" s="45">
        <f t="shared" si="9"/>
        <v>0.003557802703</v>
      </c>
      <c r="AL2467" s="45">
        <f t="shared" si="10"/>
        <v>0.01929618139</v>
      </c>
      <c r="AM2467" s="45">
        <f t="shared" si="11"/>
        <v>0.07553852549</v>
      </c>
    </row>
    <row r="2468">
      <c r="A2468" s="33" t="s">
        <v>227</v>
      </c>
      <c r="B2468" s="34" t="s">
        <v>254</v>
      </c>
      <c r="C2468" s="35" t="s">
        <v>56</v>
      </c>
      <c r="D2468" s="36" t="str">
        <f t="shared" si="1"/>
        <v>The Americas/Jamaica-The Americas/2008</v>
      </c>
      <c r="E2468" s="37">
        <f t="array" ref="E2468:H2468">VLOOKUP(D2468, GDP!D:L,{6,7,8,9},0)</f>
        <v>13676837630</v>
      </c>
      <c r="F2468" s="38">
        <v>0.054</v>
      </c>
      <c r="G2468" s="37">
        <v>272.0</v>
      </c>
      <c r="H2468" s="38">
        <v>0.168</v>
      </c>
      <c r="I2468" s="39">
        <f t="array" ref="I2468:J2468">VLOOKUP(D2468, ENERGY!I:M,{4,5},0)</f>
        <v>3717</v>
      </c>
      <c r="J2468" s="39">
        <v>10645.0</v>
      </c>
      <c r="K2468" s="40">
        <f t="array" ref="K2468:S2468">VLOOKUP(D2468, 'HUMAN RESOURCES'!D:V,{11,12,13,14,15,16,17,18,19},0)</f>
        <v>16</v>
      </c>
      <c r="L2468" s="40">
        <v>17.0</v>
      </c>
      <c r="M2468" s="40">
        <v>75.0</v>
      </c>
      <c r="N2468" s="41">
        <v>70.0</v>
      </c>
      <c r="O2468" s="42">
        <v>0.3</v>
      </c>
      <c r="P2468" s="42">
        <v>0.622</v>
      </c>
      <c r="Q2468" s="42">
        <v>0.078</v>
      </c>
      <c r="R2468" s="40">
        <v>2671934.0</v>
      </c>
      <c r="S2468" s="42">
        <v>0.534</v>
      </c>
      <c r="T2468" s="43">
        <f t="array" ref="T2468:U2468">VLOOKUP(D2468, TOURISM!D:H,{4,5},0)</f>
        <v>2222000000</v>
      </c>
      <c r="U2468" s="43">
        <v>3.12E8</v>
      </c>
      <c r="V2468" s="38">
        <f t="array" ref="V2468:AA2468">VLOOKUP(D2468, BUSINESS!D:P,{8,9,10,11,12,13},0)</f>
        <v>0.499</v>
      </c>
      <c r="W2468" s="37">
        <v>8.0</v>
      </c>
      <c r="X2468" s="37"/>
      <c r="Y2468" s="37">
        <v>414.0</v>
      </c>
      <c r="Z2468" s="38">
        <v>0.236</v>
      </c>
      <c r="AA2468" s="38">
        <v>1.002</v>
      </c>
      <c r="AB2468" s="44">
        <f t="shared" si="768"/>
        <v>5118.703392</v>
      </c>
      <c r="AC2468" s="44">
        <f t="shared" si="801"/>
        <v>1.391127176</v>
      </c>
      <c r="AD2468" s="44">
        <f t="shared" si="802"/>
        <v>3.984005593</v>
      </c>
      <c r="AE2468" s="44">
        <f t="shared" si="779"/>
        <v>831.6073675</v>
      </c>
      <c r="AF2468" s="44">
        <f t="shared" si="780"/>
        <v>116.7693513</v>
      </c>
      <c r="AG2468" s="45">
        <f t="shared" si="5"/>
        <v>0.06305710079</v>
      </c>
      <c r="AH2468" s="45">
        <f t="shared" si="6"/>
        <v>0.1826086957</v>
      </c>
      <c r="AI2468" s="45">
        <f t="shared" si="7"/>
        <v>-0.1181310298</v>
      </c>
      <c r="AJ2468" s="45">
        <f t="shared" si="8"/>
        <v>-0.213105401</v>
      </c>
      <c r="AK2468" s="45">
        <f t="shared" si="9"/>
        <v>0.003550447872</v>
      </c>
      <c r="AL2468" s="45">
        <f t="shared" si="10"/>
        <v>0.03367825189</v>
      </c>
      <c r="AM2468" s="45">
        <f t="shared" si="11"/>
        <v>-0.08559947258</v>
      </c>
    </row>
    <row r="2469">
      <c r="A2469" s="33" t="s">
        <v>227</v>
      </c>
      <c r="B2469" s="34" t="s">
        <v>254</v>
      </c>
      <c r="C2469" s="35" t="s">
        <v>57</v>
      </c>
      <c r="D2469" s="36" t="str">
        <f t="shared" si="1"/>
        <v>The Americas/Jamaica-The Americas/2009</v>
      </c>
      <c r="E2469" s="37">
        <f t="array" ref="E2469:H2469">VLOOKUP(D2469, GDP!D:L,{6,7,8,9},0)</f>
        <v>12125023181</v>
      </c>
      <c r="F2469" s="38">
        <v>0.052</v>
      </c>
      <c r="G2469" s="37">
        <v>229.0</v>
      </c>
      <c r="H2469" s="38">
        <v>0.164</v>
      </c>
      <c r="I2469" s="39" t="str">
        <f t="array" ref="I2469:J2469">VLOOKUP(D2469, ENERGY!I:M,{4,5},0)</f>
        <v/>
      </c>
      <c r="J2469" s="39"/>
      <c r="K2469" s="40">
        <f t="array" ref="K2469:S2469">VLOOKUP(D2469, 'HUMAN RESOURCES'!D:V,{11,12,13,14,15,16,17,18,19},0)</f>
        <v>16</v>
      </c>
      <c r="L2469" s="40">
        <v>16.0</v>
      </c>
      <c r="M2469" s="40">
        <v>75.0</v>
      </c>
      <c r="N2469" s="41">
        <v>70.0</v>
      </c>
      <c r="O2469" s="42">
        <v>0.296</v>
      </c>
      <c r="P2469" s="42">
        <v>0.626</v>
      </c>
      <c r="Q2469" s="42">
        <v>0.078</v>
      </c>
      <c r="R2469" s="40">
        <v>2681386.0</v>
      </c>
      <c r="S2469" s="42">
        <v>0.536</v>
      </c>
      <c r="T2469" s="43">
        <f t="array" ref="T2469:U2469">VLOOKUP(D2469, TOURISM!D:H,{4,5},0)</f>
        <v>2070000000</v>
      </c>
      <c r="U2469" s="43">
        <v>2.59E8</v>
      </c>
      <c r="V2469" s="38">
        <f t="array" ref="V2469:AA2469">VLOOKUP(D2469, BUSINESS!D:P,{8,9,10,11,12,13},0)</f>
        <v>0.499</v>
      </c>
      <c r="W2469" s="37">
        <v>8.0</v>
      </c>
      <c r="X2469" s="37"/>
      <c r="Y2469" s="37">
        <v>414.0</v>
      </c>
      <c r="Z2469" s="38">
        <v>0.243</v>
      </c>
      <c r="AA2469" s="38">
        <v>1.083</v>
      </c>
      <c r="AB2469" s="44">
        <f t="shared" si="768"/>
        <v>4521.923804</v>
      </c>
      <c r="AC2469" s="44"/>
      <c r="AD2469" s="44"/>
      <c r="AE2469" s="44">
        <f t="shared" si="779"/>
        <v>771.9888147</v>
      </c>
      <c r="AF2469" s="44">
        <f t="shared" si="780"/>
        <v>96.59183721</v>
      </c>
      <c r="AG2469" s="45">
        <f t="shared" si="5"/>
        <v>-0.1165880385</v>
      </c>
      <c r="AH2469" s="45">
        <f t="shared" si="6"/>
        <v>-0.1580882353</v>
      </c>
      <c r="AI2469" s="45" t="str">
        <f t="shared" si="7"/>
        <v/>
      </c>
      <c r="AJ2469" s="45" t="str">
        <f t="shared" si="8"/>
        <v/>
      </c>
      <c r="AK2469" s="45">
        <f t="shared" si="9"/>
        <v>0.003537512528</v>
      </c>
      <c r="AL2469" s="45">
        <f t="shared" si="10"/>
        <v>-0.0716907463</v>
      </c>
      <c r="AM2469" s="45">
        <f t="shared" si="11"/>
        <v>-0.1727980322</v>
      </c>
    </row>
    <row r="2470">
      <c r="A2470" s="33" t="s">
        <v>227</v>
      </c>
      <c r="B2470" s="34" t="s">
        <v>254</v>
      </c>
      <c r="C2470" s="35" t="s">
        <v>58</v>
      </c>
      <c r="D2470" s="36" t="str">
        <f t="shared" si="1"/>
        <v>The Americas/Jamaica-The Americas/2010</v>
      </c>
      <c r="E2470" s="37">
        <f t="array" ref="E2470:H2470">VLOOKUP(D2470, GDP!D:L,{6,7,8,9},0)</f>
        <v>13230844040</v>
      </c>
      <c r="F2470" s="38">
        <v>0.053</v>
      </c>
      <c r="G2470" s="37">
        <v>255.0</v>
      </c>
      <c r="H2470" s="38">
        <v>0.205</v>
      </c>
      <c r="I2470" s="39">
        <f t="array" ref="I2470:J2470">VLOOKUP(D2470, ENERGY!I:M,{4,5},0)</f>
        <v>3778.5</v>
      </c>
      <c r="J2470" s="39">
        <v>10520.5</v>
      </c>
      <c r="K2470" s="40">
        <f t="array" ref="K2470:S2470">VLOOKUP(D2470, 'HUMAN RESOURCES'!D:V,{11,12,13,14,15,16,17,18,19},0)</f>
        <v>15</v>
      </c>
      <c r="L2470" s="40">
        <v>16.0</v>
      </c>
      <c r="M2470" s="40">
        <v>76.0</v>
      </c>
      <c r="N2470" s="41">
        <v>70.0</v>
      </c>
      <c r="O2470" s="42">
        <v>0.29</v>
      </c>
      <c r="P2470" s="42">
        <v>0.631</v>
      </c>
      <c r="Q2470" s="42">
        <v>0.078</v>
      </c>
      <c r="R2470" s="40">
        <v>2690824.0</v>
      </c>
      <c r="S2470" s="42">
        <v>0.537</v>
      </c>
      <c r="T2470" s="43">
        <f t="array" ref="T2470:U2470">VLOOKUP(D2470, TOURISM!D:H,{4,5},0)</f>
        <v>2095000000</v>
      </c>
      <c r="U2470" s="43">
        <v>2.35E8</v>
      </c>
      <c r="V2470" s="38">
        <f t="array" ref="V2470:AA2470">VLOOKUP(D2470, BUSINESS!D:P,{8,9,10,11,12,13},0)</f>
        <v>0.487</v>
      </c>
      <c r="W2470" s="37">
        <v>8.0</v>
      </c>
      <c r="X2470" s="37"/>
      <c r="Y2470" s="37">
        <v>414.0</v>
      </c>
      <c r="Z2470" s="38">
        <v>0.277</v>
      </c>
      <c r="AA2470" s="38">
        <v>1.161</v>
      </c>
      <c r="AB2470" s="44">
        <f t="shared" si="768"/>
        <v>4917.023202</v>
      </c>
      <c r="AC2470" s="44">
        <f t="shared" ref="AC2470:AC2471" si="803">(I2470/R2470)*1000</f>
        <v>1.404216701</v>
      </c>
      <c r="AD2470" s="44">
        <f t="shared" ref="AD2470:AD2471" si="804">J2470/R2470*1000</f>
        <v>3.909768904</v>
      </c>
      <c r="AE2470" s="44">
        <f t="shared" si="779"/>
        <v>778.571917</v>
      </c>
      <c r="AF2470" s="44">
        <f t="shared" si="780"/>
        <v>87.33384272</v>
      </c>
      <c r="AG2470" s="45">
        <f t="shared" si="5"/>
        <v>0.08737418298</v>
      </c>
      <c r="AH2470" s="45">
        <f t="shared" si="6"/>
        <v>0.1135371179</v>
      </c>
      <c r="AI2470" s="45" t="str">
        <f t="shared" si="7"/>
        <v/>
      </c>
      <c r="AJ2470" s="45" t="str">
        <f t="shared" si="8"/>
        <v/>
      </c>
      <c r="AK2470" s="45">
        <f t="shared" si="9"/>
        <v>0.003519821465</v>
      </c>
      <c r="AL2470" s="45">
        <f t="shared" si="10"/>
        <v>0.00852745809</v>
      </c>
      <c r="AM2470" s="45">
        <f t="shared" si="11"/>
        <v>-0.09584655138</v>
      </c>
    </row>
    <row r="2471">
      <c r="A2471" s="33" t="s">
        <v>227</v>
      </c>
      <c r="B2471" s="34" t="s">
        <v>254</v>
      </c>
      <c r="C2471" s="35" t="s">
        <v>59</v>
      </c>
      <c r="D2471" s="36" t="str">
        <f t="shared" si="1"/>
        <v>The Americas/Jamaica-The Americas/2011</v>
      </c>
      <c r="E2471" s="37">
        <f t="array" ref="E2471:H2471">VLOOKUP(D2471, GDP!D:L,{6,7,8,9},0)</f>
        <v>14433926129</v>
      </c>
      <c r="F2471" s="38">
        <v>0.052</v>
      </c>
      <c r="G2471" s="37">
        <v>273.0</v>
      </c>
      <c r="H2471" s="38">
        <v>0.195</v>
      </c>
      <c r="I2471" s="39">
        <f t="array" ref="I2471:J2471">VLOOKUP(D2471, ENERGY!I:M,{4,5},0)</f>
        <v>3881</v>
      </c>
      <c r="J2471" s="39">
        <v>11160.5</v>
      </c>
      <c r="K2471" s="40">
        <f t="array" ref="K2471:S2471">VLOOKUP(D2471, 'HUMAN RESOURCES'!D:V,{11,12,13,14,15,16,17,18,19},0)</f>
        <v>15</v>
      </c>
      <c r="L2471" s="40">
        <v>15.0</v>
      </c>
      <c r="M2471" s="40">
        <v>76.0</v>
      </c>
      <c r="N2471" s="41">
        <v>71.0</v>
      </c>
      <c r="O2471" s="42">
        <v>0.284</v>
      </c>
      <c r="P2471" s="42">
        <v>0.637</v>
      </c>
      <c r="Q2471" s="42">
        <v>0.079</v>
      </c>
      <c r="R2471" s="40">
        <v>2699838.0</v>
      </c>
      <c r="S2471" s="42">
        <v>0.539</v>
      </c>
      <c r="T2471" s="43">
        <f t="array" ref="T2471:U2471">VLOOKUP(D2471, TOURISM!D:H,{4,5},0)</f>
        <v>2055000000</v>
      </c>
      <c r="U2471" s="43">
        <v>2.13E8</v>
      </c>
      <c r="V2471" s="38">
        <f t="array" ref="V2471:AA2471">VLOOKUP(D2471, BUSINESS!D:P,{8,9,10,11,12,13},0)</f>
        <v>0.443</v>
      </c>
      <c r="W2471" s="37">
        <v>7.0</v>
      </c>
      <c r="X2471" s="37"/>
      <c r="Y2471" s="37">
        <v>414.0</v>
      </c>
      <c r="Z2471" s="38">
        <v>0.374</v>
      </c>
      <c r="AA2471" s="38">
        <v>1.069</v>
      </c>
      <c r="AB2471" s="44">
        <f t="shared" si="768"/>
        <v>5346.219339</v>
      </c>
      <c r="AC2471" s="44">
        <f t="shared" si="803"/>
        <v>1.437493657</v>
      </c>
      <c r="AD2471" s="44">
        <f t="shared" si="804"/>
        <v>4.133766545</v>
      </c>
      <c r="AE2471" s="44">
        <f t="shared" si="779"/>
        <v>761.1567805</v>
      </c>
      <c r="AF2471" s="44">
        <f t="shared" si="780"/>
        <v>78.89362251</v>
      </c>
      <c r="AG2471" s="45">
        <f t="shared" si="5"/>
        <v>0.08728779996</v>
      </c>
      <c r="AH2471" s="45">
        <f t="shared" si="6"/>
        <v>0.07058823529</v>
      </c>
      <c r="AI2471" s="45">
        <f t="shared" si="7"/>
        <v>0.02369787804</v>
      </c>
      <c r="AJ2471" s="45">
        <f t="shared" si="8"/>
        <v>0.05729178541</v>
      </c>
      <c r="AK2471" s="45">
        <f t="shared" si="9"/>
        <v>0.003349903227</v>
      </c>
      <c r="AL2471" s="45">
        <f t="shared" si="10"/>
        <v>-0.02236805118</v>
      </c>
      <c r="AM2471" s="45">
        <f t="shared" si="11"/>
        <v>-0.09664317921</v>
      </c>
    </row>
    <row r="2472">
      <c r="A2472" s="33" t="s">
        <v>227</v>
      </c>
      <c r="B2472" s="34" t="s">
        <v>254</v>
      </c>
      <c r="C2472" s="35" t="s">
        <v>60</v>
      </c>
      <c r="D2472" s="36" t="str">
        <f t="shared" si="1"/>
        <v>The Americas/Jamaica-The Americas/2012</v>
      </c>
      <c r="E2472" s="37">
        <f t="array" ref="E2472:H2472">VLOOKUP(D2472, GDP!D:L,{6,7,8,9},0)</f>
        <v>14794802081</v>
      </c>
      <c r="F2472" s="38">
        <v>0.059</v>
      </c>
      <c r="G2472" s="37">
        <v>318.0</v>
      </c>
      <c r="H2472" s="38">
        <v>0.176</v>
      </c>
      <c r="I2472" s="39" t="str">
        <f t="array" ref="I2472:J2472">VLOOKUP(D2472, ENERGY!I:M,{4,5},0)</f>
        <v/>
      </c>
      <c r="J2472" s="39"/>
      <c r="K2472" s="40">
        <f t="array" ref="K2472:S2472">VLOOKUP(D2472, 'HUMAN RESOURCES'!D:V,{11,12,13,14,15,16,17,18,19},0)</f>
        <v>15</v>
      </c>
      <c r="L2472" s="40">
        <v>15.0</v>
      </c>
      <c r="M2472" s="40">
        <v>76.0</v>
      </c>
      <c r="N2472" s="41">
        <v>71.0</v>
      </c>
      <c r="O2472" s="42">
        <v>0.278</v>
      </c>
      <c r="P2472" s="42">
        <v>0.643</v>
      </c>
      <c r="Q2472" s="42">
        <v>0.079</v>
      </c>
      <c r="R2472" s="40">
        <v>2707805.0</v>
      </c>
      <c r="S2472" s="42">
        <v>0.541</v>
      </c>
      <c r="T2472" s="43">
        <f t="array" ref="T2472:U2472">VLOOKUP(D2472, TOURISM!D:H,{4,5},0)</f>
        <v>2070000000</v>
      </c>
      <c r="U2472" s="43">
        <v>1.65E8</v>
      </c>
      <c r="V2472" s="38">
        <f t="array" ref="V2472:AA2472">VLOOKUP(D2472, BUSINESS!D:P,{8,9,10,11,12,13},0)</f>
        <v>0.443</v>
      </c>
      <c r="W2472" s="37">
        <v>7.0</v>
      </c>
      <c r="X2472" s="37">
        <v>91.0</v>
      </c>
      <c r="Y2472" s="37">
        <v>368.0</v>
      </c>
      <c r="Z2472" s="38">
        <v>0.338</v>
      </c>
      <c r="AA2472" s="38">
        <v>0.98</v>
      </c>
      <c r="AB2472" s="44">
        <f t="shared" si="768"/>
        <v>5463.762007</v>
      </c>
      <c r="AC2472" s="44"/>
      <c r="AD2472" s="44"/>
      <c r="AE2472" s="44">
        <f t="shared" si="779"/>
        <v>764.4568202</v>
      </c>
      <c r="AF2472" s="44">
        <f t="shared" si="780"/>
        <v>60.93496393</v>
      </c>
      <c r="AG2472" s="45">
        <f t="shared" si="5"/>
        <v>0.02198612888</v>
      </c>
      <c r="AH2472" s="45">
        <f t="shared" si="6"/>
        <v>0.1648351648</v>
      </c>
      <c r="AI2472" s="45" t="str">
        <f t="shared" si="7"/>
        <v/>
      </c>
      <c r="AJ2472" s="45" t="str">
        <f t="shared" si="8"/>
        <v/>
      </c>
      <c r="AK2472" s="45">
        <f t="shared" si="9"/>
        <v>0.002950917796</v>
      </c>
      <c r="AL2472" s="45">
        <f t="shared" si="10"/>
        <v>0.004335558401</v>
      </c>
      <c r="AM2472" s="45">
        <f t="shared" si="11"/>
        <v>-0.2276313092</v>
      </c>
    </row>
    <row r="2473">
      <c r="A2473" s="33" t="s">
        <v>227</v>
      </c>
      <c r="B2473" s="34" t="s">
        <v>255</v>
      </c>
      <c r="C2473" s="35" t="s">
        <v>48</v>
      </c>
      <c r="D2473" s="36" t="str">
        <f t="shared" si="1"/>
        <v>The Americas/Mexico-The Americas/2000</v>
      </c>
      <c r="E2473" s="37">
        <f t="array" ref="E2473:H2473">VLOOKUP(D2473, GDP!D:L,{6,7,8,9},0)</f>
        <v>684000000000</v>
      </c>
      <c r="F2473" s="38">
        <v>0.051</v>
      </c>
      <c r="G2473" s="37">
        <v>328.0</v>
      </c>
      <c r="H2473" s="38">
        <v>0.169</v>
      </c>
      <c r="I2473" s="39">
        <f t="array" ref="I2473:J2473">VLOOKUP(D2473, ENERGY!I:M,{4,5},0)</f>
        <v>191924</v>
      </c>
      <c r="J2473" s="39"/>
      <c r="K2473" s="40">
        <f t="array" ref="K2473:S2473">VLOOKUP(D2473, 'HUMAN RESOURCES'!D:V,{11,12,13,14,15,16,17,18,19},0)</f>
        <v>24</v>
      </c>
      <c r="L2473" s="40">
        <v>22.0</v>
      </c>
      <c r="M2473" s="40">
        <v>77.0</v>
      </c>
      <c r="N2473" s="41">
        <v>72.0</v>
      </c>
      <c r="O2473" s="42">
        <v>0.341</v>
      </c>
      <c r="P2473" s="42">
        <v>0.61</v>
      </c>
      <c r="Q2473" s="42">
        <v>0.049</v>
      </c>
      <c r="R2473" s="40">
        <v>1.03873607E8</v>
      </c>
      <c r="S2473" s="42">
        <v>0.747</v>
      </c>
      <c r="T2473" s="43">
        <f t="array" ref="T2473:U2473">VLOOKUP(D2473, TOURISM!D:H,{4,5},0)</f>
        <v>9133000000</v>
      </c>
      <c r="U2473" s="43">
        <v>6.365E9</v>
      </c>
      <c r="V2473" s="38" t="str">
        <f t="array" ref="V2473:AA2473">VLOOKUP(D2473, BUSINESS!D:P,{8,9,10,11,12,13},0)</f>
        <v/>
      </c>
      <c r="W2473" s="37"/>
      <c r="X2473" s="37"/>
      <c r="Y2473" s="37"/>
      <c r="Z2473" s="38">
        <v>0.051</v>
      </c>
      <c r="AA2473" s="38">
        <v>0.136</v>
      </c>
      <c r="AB2473" s="44">
        <f t="shared" si="768"/>
        <v>6584.925851</v>
      </c>
      <c r="AC2473" s="44">
        <f t="shared" ref="AC2473:AC2480" si="805">(I2473/R2473)*1000</f>
        <v>1.847668581</v>
      </c>
      <c r="AD2473" s="44"/>
      <c r="AE2473" s="44">
        <f t="shared" si="779"/>
        <v>87.92416345</v>
      </c>
      <c r="AF2473" s="44">
        <f t="shared" si="780"/>
        <v>61.27639334</v>
      </c>
      <c r="AG2473" s="45" t="str">
        <f t="shared" si="5"/>
        <v/>
      </c>
      <c r="AH2473" s="45" t="str">
        <f t="shared" si="6"/>
        <v/>
      </c>
      <c r="AI2473" s="45" t="str">
        <f t="shared" si="7"/>
        <v/>
      </c>
      <c r="AJ2473" s="45" t="str">
        <f t="shared" si="8"/>
        <v/>
      </c>
      <c r="AK2473" s="45" t="str">
        <f t="shared" si="9"/>
        <v/>
      </c>
      <c r="AL2473" s="45" t="str">
        <f t="shared" si="10"/>
        <v/>
      </c>
      <c r="AM2473" s="45" t="str">
        <f t="shared" si="11"/>
        <v/>
      </c>
    </row>
    <row r="2474">
      <c r="A2474" s="33" t="s">
        <v>227</v>
      </c>
      <c r="B2474" s="34" t="s">
        <v>255</v>
      </c>
      <c r="C2474" s="35" t="s">
        <v>49</v>
      </c>
      <c r="D2474" s="36" t="str">
        <f t="shared" si="1"/>
        <v>The Americas/Mexico-The Americas/2001</v>
      </c>
      <c r="E2474" s="37">
        <f t="array" ref="E2474:H2474">VLOOKUP(D2474, GDP!D:L,{6,7,8,9},0)</f>
        <v>725000000000</v>
      </c>
      <c r="F2474" s="38">
        <v>0.054</v>
      </c>
      <c r="G2474" s="37">
        <v>373.0</v>
      </c>
      <c r="H2474" s="38">
        <v>0.128</v>
      </c>
      <c r="I2474" s="39">
        <f t="array" ref="I2474:J2474">VLOOKUP(D2474, ENERGY!I:M,{4,5},0)</f>
        <v>186171</v>
      </c>
      <c r="J2474" s="39"/>
      <c r="K2474" s="40">
        <f t="array" ref="K2474:S2474">VLOOKUP(D2474, 'HUMAN RESOURCES'!D:V,{11,12,13,14,15,16,17,18,19},0)</f>
        <v>24</v>
      </c>
      <c r="L2474" s="40">
        <v>20.0</v>
      </c>
      <c r="M2474" s="40">
        <v>77.0</v>
      </c>
      <c r="N2474" s="41">
        <v>72.0</v>
      </c>
      <c r="O2474" s="42">
        <v>0.337</v>
      </c>
      <c r="P2474" s="42">
        <v>0.613</v>
      </c>
      <c r="Q2474" s="42">
        <v>0.05</v>
      </c>
      <c r="R2474" s="40">
        <v>1.05339877E8</v>
      </c>
      <c r="S2474" s="42">
        <v>0.75</v>
      </c>
      <c r="T2474" s="43">
        <f t="array" ref="T2474:U2474">VLOOKUP(D2474, TOURISM!D:H,{4,5},0)</f>
        <v>9190000000</v>
      </c>
      <c r="U2474" s="43">
        <v>6.685E9</v>
      </c>
      <c r="V2474" s="38" t="str">
        <f t="array" ref="V2474:AA2474">VLOOKUP(D2474, BUSINESS!D:P,{8,9,10,11,12,13},0)</f>
        <v/>
      </c>
      <c r="W2474" s="37"/>
      <c r="X2474" s="37"/>
      <c r="Y2474" s="37"/>
      <c r="Z2474" s="38">
        <v>0.07</v>
      </c>
      <c r="AA2474" s="38">
        <v>0.207</v>
      </c>
      <c r="AB2474" s="44">
        <f t="shared" si="768"/>
        <v>6882.483829</v>
      </c>
      <c r="AC2474" s="44">
        <f t="shared" si="805"/>
        <v>1.76733641</v>
      </c>
      <c r="AD2474" s="44"/>
      <c r="AE2474" s="44">
        <f t="shared" si="779"/>
        <v>87.24141571</v>
      </c>
      <c r="AF2474" s="44">
        <f t="shared" si="780"/>
        <v>63.46124744</v>
      </c>
      <c r="AG2474" s="45">
        <f t="shared" si="5"/>
        <v>0.04518774918</v>
      </c>
      <c r="AH2474" s="45">
        <f t="shared" si="6"/>
        <v>0.137195122</v>
      </c>
      <c r="AI2474" s="45">
        <f t="shared" si="7"/>
        <v>-0.04347758674</v>
      </c>
      <c r="AJ2474" s="45" t="str">
        <f t="shared" si="8"/>
        <v/>
      </c>
      <c r="AK2474" s="45">
        <f t="shared" si="9"/>
        <v>0.0141159053</v>
      </c>
      <c r="AL2474" s="45">
        <f t="shared" si="10"/>
        <v>-0.007765188942</v>
      </c>
      <c r="AM2474" s="45">
        <f t="shared" si="11"/>
        <v>0.03565572297</v>
      </c>
    </row>
    <row r="2475">
      <c r="A2475" s="33" t="s">
        <v>227</v>
      </c>
      <c r="B2475" s="34" t="s">
        <v>255</v>
      </c>
      <c r="C2475" s="35" t="s">
        <v>50</v>
      </c>
      <c r="D2475" s="36" t="str">
        <f t="shared" si="1"/>
        <v>The Americas/Mexico-The Americas/2002</v>
      </c>
      <c r="E2475" s="37">
        <f t="array" ref="E2475:H2475">VLOOKUP(D2475, GDP!D:L,{6,7,8,9},0)</f>
        <v>742000000000</v>
      </c>
      <c r="F2475" s="38">
        <v>0.056</v>
      </c>
      <c r="G2475" s="37">
        <v>396.0</v>
      </c>
      <c r="H2475" s="38">
        <v>0.082</v>
      </c>
      <c r="I2475" s="39">
        <f t="array" ref="I2475:J2475">VLOOKUP(D2475, ENERGY!I:M,{4,5},0)</f>
        <v>178924</v>
      </c>
      <c r="J2475" s="39">
        <v>443674.0</v>
      </c>
      <c r="K2475" s="40">
        <f t="array" ref="K2475:S2475">VLOOKUP(D2475, 'HUMAN RESOURCES'!D:V,{11,12,13,14,15,16,17,18,19},0)</f>
        <v>23</v>
      </c>
      <c r="L2475" s="40">
        <v>19.0</v>
      </c>
      <c r="M2475" s="40">
        <v>77.0</v>
      </c>
      <c r="N2475" s="41">
        <v>72.0</v>
      </c>
      <c r="O2475" s="42">
        <v>0.334</v>
      </c>
      <c r="P2475" s="42">
        <v>0.615</v>
      </c>
      <c r="Q2475" s="42">
        <v>0.051</v>
      </c>
      <c r="R2475" s="40">
        <v>1.06723661E8</v>
      </c>
      <c r="S2475" s="42">
        <v>0.754</v>
      </c>
      <c r="T2475" s="43">
        <f t="array" ref="T2475:U2475">VLOOKUP(D2475, TOURISM!D:H,{4,5},0)</f>
        <v>9547000000</v>
      </c>
      <c r="U2475" s="43">
        <v>7.087E9</v>
      </c>
      <c r="V2475" s="38" t="str">
        <f t="array" ref="V2475:AA2475">VLOOKUP(D2475, BUSINESS!D:P,{8,9,10,11,12,13},0)</f>
        <v/>
      </c>
      <c r="W2475" s="37"/>
      <c r="X2475" s="37"/>
      <c r="Y2475" s="37"/>
      <c r="Z2475" s="38">
        <v>0.119</v>
      </c>
      <c r="AA2475" s="38">
        <v>0.243</v>
      </c>
      <c r="AB2475" s="44">
        <f t="shared" si="768"/>
        <v>6952.535108</v>
      </c>
      <c r="AC2475" s="44">
        <f t="shared" si="805"/>
        <v>1.6765167</v>
      </c>
      <c r="AD2475" s="44">
        <f t="shared" ref="AD2475:AD2480" si="806">J2475/R2475*1000</f>
        <v>4.157222455</v>
      </c>
      <c r="AE2475" s="44">
        <f t="shared" si="779"/>
        <v>89.45532706</v>
      </c>
      <c r="AF2475" s="44">
        <f t="shared" si="780"/>
        <v>66.40514328</v>
      </c>
      <c r="AG2475" s="45">
        <f t="shared" si="5"/>
        <v>0.01017819746</v>
      </c>
      <c r="AH2475" s="45">
        <f t="shared" si="6"/>
        <v>0.06166219839</v>
      </c>
      <c r="AI2475" s="45">
        <f t="shared" si="7"/>
        <v>-0.05138790137</v>
      </c>
      <c r="AJ2475" s="45" t="str">
        <f t="shared" si="8"/>
        <v/>
      </c>
      <c r="AK2475" s="45">
        <f t="shared" si="9"/>
        <v>0.0131363738</v>
      </c>
      <c r="AL2475" s="45">
        <f t="shared" si="10"/>
        <v>0.02537683892</v>
      </c>
      <c r="AM2475" s="45">
        <f t="shared" si="11"/>
        <v>0.04638887438</v>
      </c>
    </row>
    <row r="2476">
      <c r="A2476" s="33" t="s">
        <v>227</v>
      </c>
      <c r="B2476" s="34" t="s">
        <v>255</v>
      </c>
      <c r="C2476" s="35" t="s">
        <v>51</v>
      </c>
      <c r="D2476" s="36" t="str">
        <f t="shared" si="1"/>
        <v>The Americas/Mexico-The Americas/2003</v>
      </c>
      <c r="E2476" s="37">
        <f t="array" ref="E2476:H2476">VLOOKUP(D2476, GDP!D:L,{6,7,8,9},0)</f>
        <v>713000000000</v>
      </c>
      <c r="F2476" s="38">
        <v>0.058</v>
      </c>
      <c r="G2476" s="37">
        <v>397.0</v>
      </c>
      <c r="H2476" s="38">
        <v>0.07</v>
      </c>
      <c r="I2476" s="39">
        <f t="array" ref="I2476:J2476">VLOOKUP(D2476, ENERGY!I:M,{4,5},0)</f>
        <v>175752</v>
      </c>
      <c r="J2476" s="39">
        <v>446237.0</v>
      </c>
      <c r="K2476" s="40">
        <f t="array" ref="K2476:S2476">VLOOKUP(D2476, 'HUMAN RESOURCES'!D:V,{11,12,13,14,15,16,17,18,19},0)</f>
        <v>23</v>
      </c>
      <c r="L2476" s="40">
        <v>18.0</v>
      </c>
      <c r="M2476" s="40">
        <v>78.0</v>
      </c>
      <c r="N2476" s="41">
        <v>73.0</v>
      </c>
      <c r="O2476" s="42">
        <v>0.33</v>
      </c>
      <c r="P2476" s="42">
        <v>0.618</v>
      </c>
      <c r="Q2476" s="42">
        <v>0.051</v>
      </c>
      <c r="R2476" s="40">
        <v>1.08056312E8</v>
      </c>
      <c r="S2476" s="42">
        <v>0.757</v>
      </c>
      <c r="T2476" s="43">
        <f t="array" ref="T2476:U2476">VLOOKUP(D2476, TOURISM!D:H,{4,5},0)</f>
        <v>10058000000</v>
      </c>
      <c r="U2476" s="43">
        <v>7.252E9</v>
      </c>
      <c r="V2476" s="38" t="str">
        <f t="array" ref="V2476:AA2476">VLOOKUP(D2476, BUSINESS!D:P,{8,9,10,11,12,13},0)</f>
        <v/>
      </c>
      <c r="W2476" s="37">
        <v>58.0</v>
      </c>
      <c r="X2476" s="37"/>
      <c r="Y2476" s="37"/>
      <c r="Z2476" s="38">
        <v>0.129</v>
      </c>
      <c r="AA2476" s="38">
        <v>0.279</v>
      </c>
      <c r="AB2476" s="44">
        <f t="shared" si="768"/>
        <v>6598.411391</v>
      </c>
      <c r="AC2476" s="44">
        <f t="shared" si="805"/>
        <v>1.626485272</v>
      </c>
      <c r="AD2476" s="44">
        <f t="shared" si="806"/>
        <v>4.129670833</v>
      </c>
      <c r="AE2476" s="44">
        <f t="shared" si="779"/>
        <v>93.08109646</v>
      </c>
      <c r="AF2476" s="44">
        <f t="shared" si="780"/>
        <v>67.11315485</v>
      </c>
      <c r="AG2476" s="45">
        <f t="shared" si="5"/>
        <v>-0.05093447377</v>
      </c>
      <c r="AH2476" s="45">
        <f t="shared" si="6"/>
        <v>0.002525252525</v>
      </c>
      <c r="AI2476" s="45">
        <f t="shared" si="7"/>
        <v>-0.02984248745</v>
      </c>
      <c r="AJ2476" s="45">
        <f t="shared" si="8"/>
        <v>-0.006627411039</v>
      </c>
      <c r="AK2476" s="45">
        <f t="shared" si="9"/>
        <v>0.01248693108</v>
      </c>
      <c r="AL2476" s="45">
        <f t="shared" si="10"/>
        <v>0.04053162079</v>
      </c>
      <c r="AM2476" s="45">
        <f t="shared" si="11"/>
        <v>0.01066199902</v>
      </c>
    </row>
    <row r="2477">
      <c r="A2477" s="33" t="s">
        <v>227</v>
      </c>
      <c r="B2477" s="34" t="s">
        <v>255</v>
      </c>
      <c r="C2477" s="35" t="s">
        <v>52</v>
      </c>
      <c r="D2477" s="36" t="str">
        <f t="shared" si="1"/>
        <v>The Americas/Mexico-The Americas/2004</v>
      </c>
      <c r="E2477" s="37">
        <f t="array" ref="E2477:H2477">VLOOKUP(D2477, GDP!D:L,{6,7,8,9},0)</f>
        <v>770000000000</v>
      </c>
      <c r="F2477" s="38">
        <v>0.06</v>
      </c>
      <c r="G2477" s="37">
        <v>441.0</v>
      </c>
      <c r="H2477" s="38">
        <v>0.074</v>
      </c>
      <c r="I2477" s="39">
        <f t="array" ref="I2477:J2477">VLOOKUP(D2477, ENERGY!I:M,{4,5},0)</f>
        <v>181876</v>
      </c>
      <c r="J2477" s="39">
        <v>471444.0</v>
      </c>
      <c r="K2477" s="40">
        <f t="array" ref="K2477:S2477">VLOOKUP(D2477, 'HUMAN RESOURCES'!D:V,{11,12,13,14,15,16,17,18,19},0)</f>
        <v>22</v>
      </c>
      <c r="L2477" s="40">
        <v>17.0</v>
      </c>
      <c r="M2477" s="40">
        <v>78.0</v>
      </c>
      <c r="N2477" s="41">
        <v>73.0</v>
      </c>
      <c r="O2477" s="42">
        <v>0.327</v>
      </c>
      <c r="P2477" s="42">
        <v>0.621</v>
      </c>
      <c r="Q2477" s="42">
        <v>0.052</v>
      </c>
      <c r="R2477" s="40">
        <v>1.0938155E8</v>
      </c>
      <c r="S2477" s="42">
        <v>0.76</v>
      </c>
      <c r="T2477" s="43">
        <f t="array" ref="T2477:U2477">VLOOKUP(D2477, TOURISM!D:H,{4,5},0)</f>
        <v>11610000000</v>
      </c>
      <c r="U2477" s="43">
        <v>8.034E9</v>
      </c>
      <c r="V2477" s="38" t="str">
        <f t="array" ref="V2477:AA2477">VLOOKUP(D2477, BUSINESS!D:P,{8,9,10,11,12,13},0)</f>
        <v/>
      </c>
      <c r="W2477" s="37">
        <v>58.0</v>
      </c>
      <c r="X2477" s="37"/>
      <c r="Y2477" s="37"/>
      <c r="Z2477" s="38">
        <v>0.141</v>
      </c>
      <c r="AA2477" s="38">
        <v>0.352</v>
      </c>
      <c r="AB2477" s="44">
        <f t="shared" si="768"/>
        <v>7039.57843</v>
      </c>
      <c r="AC2477" s="44">
        <f t="shared" si="805"/>
        <v>1.66276671</v>
      </c>
      <c r="AD2477" s="44">
        <f t="shared" si="806"/>
        <v>4.31008703</v>
      </c>
      <c r="AE2477" s="44">
        <f t="shared" si="779"/>
        <v>106.142215</v>
      </c>
      <c r="AF2477" s="44">
        <f t="shared" si="780"/>
        <v>73.44931572</v>
      </c>
      <c r="AG2477" s="45">
        <f t="shared" si="5"/>
        <v>0.06685958368</v>
      </c>
      <c r="AH2477" s="45">
        <f t="shared" si="6"/>
        <v>0.1108312343</v>
      </c>
      <c r="AI2477" s="45">
        <f t="shared" si="7"/>
        <v>0.02230665012</v>
      </c>
      <c r="AJ2477" s="45">
        <f t="shared" si="8"/>
        <v>0.04368779121</v>
      </c>
      <c r="AK2477" s="45">
        <f t="shared" si="9"/>
        <v>0.01226432751</v>
      </c>
      <c r="AL2477" s="45">
        <f t="shared" si="10"/>
        <v>0.1403197756</v>
      </c>
      <c r="AM2477" s="45">
        <f t="shared" si="11"/>
        <v>0.094410118</v>
      </c>
    </row>
    <row r="2478">
      <c r="A2478" s="33" t="s">
        <v>227</v>
      </c>
      <c r="B2478" s="34" t="s">
        <v>255</v>
      </c>
      <c r="C2478" s="35" t="s">
        <v>53</v>
      </c>
      <c r="D2478" s="36" t="str">
        <f t="shared" si="1"/>
        <v>The Americas/Mexico-The Americas/2005</v>
      </c>
      <c r="E2478" s="37">
        <f t="array" ref="E2478:H2478">VLOOKUP(D2478, GDP!D:L,{6,7,8,9},0)</f>
        <v>866000000000</v>
      </c>
      <c r="F2478" s="38">
        <v>0.059</v>
      </c>
      <c r="G2478" s="37">
        <v>478.0</v>
      </c>
      <c r="H2478" s="38">
        <v>0.097</v>
      </c>
      <c r="I2478" s="39">
        <f t="array" ref="I2478:J2478">VLOOKUP(D2478, ENERGY!I:M,{4,5},0)</f>
        <v>150843</v>
      </c>
      <c r="J2478" s="39">
        <v>391251.0</v>
      </c>
      <c r="K2478" s="40">
        <f t="array" ref="K2478:S2478">VLOOKUP(D2478, 'HUMAN RESOURCES'!D:V,{11,12,13,14,15,16,17,18,19},0)</f>
        <v>22</v>
      </c>
      <c r="L2478" s="40">
        <v>17.0</v>
      </c>
      <c r="M2478" s="40">
        <v>78.0</v>
      </c>
      <c r="N2478" s="41">
        <v>73.0</v>
      </c>
      <c r="O2478" s="42">
        <v>0.323</v>
      </c>
      <c r="P2478" s="42">
        <v>0.624</v>
      </c>
      <c r="Q2478" s="42">
        <v>0.053</v>
      </c>
      <c r="R2478" s="40">
        <v>1.10731826E8</v>
      </c>
      <c r="S2478" s="42">
        <v>0.763</v>
      </c>
      <c r="T2478" s="43">
        <f t="array" ref="T2478:U2478">VLOOKUP(D2478, TOURISM!D:H,{4,5},0)</f>
        <v>12801000000</v>
      </c>
      <c r="U2478" s="43">
        <v>8.951E9</v>
      </c>
      <c r="V2478" s="38">
        <f t="array" ref="V2478:AA2478">VLOOKUP(D2478, BUSINESS!D:P,{8,9,10,11,12,13},0)</f>
        <v>0.557</v>
      </c>
      <c r="W2478" s="37">
        <v>58.0</v>
      </c>
      <c r="X2478" s="37"/>
      <c r="Y2478" s="37">
        <v>552.0</v>
      </c>
      <c r="Z2478" s="38">
        <v>0.172</v>
      </c>
      <c r="AA2478" s="38">
        <v>0.426</v>
      </c>
      <c r="AB2478" s="44">
        <f t="shared" si="768"/>
        <v>7820.696464</v>
      </c>
      <c r="AC2478" s="44">
        <f t="shared" si="805"/>
        <v>1.362237086</v>
      </c>
      <c r="AD2478" s="44">
        <f t="shared" si="806"/>
        <v>3.533320222</v>
      </c>
      <c r="AE2478" s="44">
        <f t="shared" si="779"/>
        <v>115.6036206</v>
      </c>
      <c r="AF2478" s="44">
        <f t="shared" si="780"/>
        <v>80.83493539</v>
      </c>
      <c r="AG2478" s="45">
        <f t="shared" si="5"/>
        <v>0.1109609107</v>
      </c>
      <c r="AH2478" s="45">
        <f t="shared" si="6"/>
        <v>0.08390022676</v>
      </c>
      <c r="AI2478" s="45">
        <f t="shared" si="7"/>
        <v>-0.1807407027</v>
      </c>
      <c r="AJ2478" s="45">
        <f t="shared" si="8"/>
        <v>-0.1802206784</v>
      </c>
      <c r="AK2478" s="45">
        <f t="shared" si="9"/>
        <v>0.0123446413</v>
      </c>
      <c r="AL2478" s="45">
        <f t="shared" si="10"/>
        <v>0.08913894966</v>
      </c>
      <c r="AM2478" s="45">
        <f t="shared" si="11"/>
        <v>0.1005539615</v>
      </c>
    </row>
    <row r="2479">
      <c r="A2479" s="33" t="s">
        <v>227</v>
      </c>
      <c r="B2479" s="34" t="s">
        <v>255</v>
      </c>
      <c r="C2479" s="35" t="s">
        <v>54</v>
      </c>
      <c r="D2479" s="36" t="str">
        <f t="shared" si="1"/>
        <v>The Americas/Mexico-The Americas/2006</v>
      </c>
      <c r="E2479" s="37">
        <f t="array" ref="E2479:H2479">VLOOKUP(D2479, GDP!D:L,{6,7,8,9},0)</f>
        <v>967000000000</v>
      </c>
      <c r="F2479" s="38">
        <v>0.057</v>
      </c>
      <c r="G2479" s="37">
        <v>515.0</v>
      </c>
      <c r="H2479" s="38">
        <v>0.075</v>
      </c>
      <c r="I2479" s="39">
        <f t="array" ref="I2479:J2479">VLOOKUP(D2479, ENERGY!I:M,{4,5},0)</f>
        <v>152813</v>
      </c>
      <c r="J2479" s="39">
        <v>402772.0</v>
      </c>
      <c r="K2479" s="40">
        <f t="array" ref="K2479:S2479">VLOOKUP(D2479, 'HUMAN RESOURCES'!D:V,{11,12,13,14,15,16,17,18,19},0)</f>
        <v>21</v>
      </c>
      <c r="L2479" s="40">
        <v>16.0</v>
      </c>
      <c r="M2479" s="40">
        <v>78.0</v>
      </c>
      <c r="N2479" s="41">
        <v>73.0</v>
      </c>
      <c r="O2479" s="42">
        <v>0.319</v>
      </c>
      <c r="P2479" s="42">
        <v>0.627</v>
      </c>
      <c r="Q2479" s="42">
        <v>0.054</v>
      </c>
      <c r="R2479" s="40">
        <v>1.12116694E8</v>
      </c>
      <c r="S2479" s="42">
        <v>0.766</v>
      </c>
      <c r="T2479" s="43">
        <f t="array" ref="T2479:U2479">VLOOKUP(D2479, TOURISM!D:H,{4,5},0)</f>
        <v>13329000000</v>
      </c>
      <c r="U2479" s="43">
        <v>9.387E9</v>
      </c>
      <c r="V2479" s="38">
        <f t="array" ref="V2479:AA2479">VLOOKUP(D2479, BUSINESS!D:P,{8,9,10,11,12,13},0)</f>
        <v>0.531</v>
      </c>
      <c r="W2479" s="37">
        <v>25.0</v>
      </c>
      <c r="X2479" s="37"/>
      <c r="Y2479" s="37">
        <v>560.0</v>
      </c>
      <c r="Z2479" s="38">
        <v>0.195</v>
      </c>
      <c r="AA2479" s="38">
        <v>0.494</v>
      </c>
      <c r="AB2479" s="44">
        <f t="shared" si="768"/>
        <v>8624.942152</v>
      </c>
      <c r="AC2479" s="44">
        <f t="shared" si="805"/>
        <v>1.36298168</v>
      </c>
      <c r="AD2479" s="44">
        <f t="shared" si="806"/>
        <v>3.592435574</v>
      </c>
      <c r="AE2479" s="44">
        <f t="shared" si="779"/>
        <v>118.885061</v>
      </c>
      <c r="AF2479" s="44">
        <f t="shared" si="780"/>
        <v>83.72526575</v>
      </c>
      <c r="AG2479" s="45">
        <f t="shared" si="5"/>
        <v>0.1028355584</v>
      </c>
      <c r="AH2479" s="45">
        <f t="shared" si="6"/>
        <v>0.07740585774</v>
      </c>
      <c r="AI2479" s="45">
        <f t="shared" si="7"/>
        <v>0.0005465967005</v>
      </c>
      <c r="AJ2479" s="45">
        <f t="shared" si="8"/>
        <v>0.01673082224</v>
      </c>
      <c r="AK2479" s="45">
        <f t="shared" si="9"/>
        <v>0.01250650378</v>
      </c>
      <c r="AL2479" s="45">
        <f t="shared" si="10"/>
        <v>0.02838527329</v>
      </c>
      <c r="AM2479" s="45">
        <f t="shared" si="11"/>
        <v>0.03575595561</v>
      </c>
    </row>
    <row r="2480">
      <c r="A2480" s="33" t="s">
        <v>227</v>
      </c>
      <c r="B2480" s="34" t="s">
        <v>255</v>
      </c>
      <c r="C2480" s="35" t="s">
        <v>55</v>
      </c>
      <c r="D2480" s="36" t="str">
        <f t="shared" si="1"/>
        <v>The Americas/Mexico-The Americas/2007</v>
      </c>
      <c r="E2480" s="37">
        <f t="array" ref="E2480:H2480">VLOOKUP(D2480, GDP!D:L,{6,7,8,9},0)</f>
        <v>1040000000000</v>
      </c>
      <c r="F2480" s="38">
        <v>0.058</v>
      </c>
      <c r="G2480" s="37">
        <v>565.0</v>
      </c>
      <c r="H2480" s="38">
        <v>0.076</v>
      </c>
      <c r="I2480" s="39">
        <f t="array" ref="I2480:J2480">VLOOKUP(D2480, ENERGY!I:M,{4,5},0)</f>
        <v>176711</v>
      </c>
      <c r="J2480" s="39">
        <v>455845.0</v>
      </c>
      <c r="K2480" s="40">
        <f t="array" ref="K2480:S2480">VLOOKUP(D2480, 'HUMAN RESOURCES'!D:V,{11,12,13,14,15,16,17,18,19},0)</f>
        <v>21</v>
      </c>
      <c r="L2480" s="40">
        <v>16.0</v>
      </c>
      <c r="M2480" s="40">
        <v>78.0</v>
      </c>
      <c r="N2480" s="41">
        <v>74.0</v>
      </c>
      <c r="O2480" s="42">
        <v>0.314</v>
      </c>
      <c r="P2480" s="42">
        <v>0.63</v>
      </c>
      <c r="Q2480" s="42">
        <v>0.056</v>
      </c>
      <c r="R2480" s="40">
        <v>1.13529819E8</v>
      </c>
      <c r="S2480" s="42">
        <v>0.769</v>
      </c>
      <c r="T2480" s="43">
        <f t="array" ref="T2480:U2480">VLOOKUP(D2480, TOURISM!D:H,{4,5},0)</f>
        <v>14055000000</v>
      </c>
      <c r="U2480" s="43">
        <v>9.918E9</v>
      </c>
      <c r="V2480" s="38">
        <f t="array" ref="V2480:AA2480">VLOOKUP(D2480, BUSINESS!D:P,{8,9,10,11,12,13},0)</f>
        <v>0.523</v>
      </c>
      <c r="W2480" s="37">
        <v>25.0</v>
      </c>
      <c r="X2480" s="37"/>
      <c r="Y2480" s="37">
        <v>485.0</v>
      </c>
      <c r="Z2480" s="38">
        <v>0.208</v>
      </c>
      <c r="AA2480" s="38">
        <v>0.586</v>
      </c>
      <c r="AB2480" s="44">
        <f t="shared" si="768"/>
        <v>9160.588902</v>
      </c>
      <c r="AC2480" s="44">
        <f t="shared" si="805"/>
        <v>1.556516178</v>
      </c>
      <c r="AD2480" s="44">
        <f t="shared" si="806"/>
        <v>4.015200623</v>
      </c>
      <c r="AE2480" s="44">
        <f t="shared" si="779"/>
        <v>123.8000741</v>
      </c>
      <c r="AF2480" s="44">
        <f t="shared" si="780"/>
        <v>87.3603084</v>
      </c>
      <c r="AG2480" s="45">
        <f t="shared" si="5"/>
        <v>0.0621043876</v>
      </c>
      <c r="AH2480" s="45">
        <f t="shared" si="6"/>
        <v>0.09708737864</v>
      </c>
      <c r="AI2480" s="45">
        <f t="shared" si="7"/>
        <v>0.1419934696</v>
      </c>
      <c r="AJ2480" s="45">
        <f t="shared" si="8"/>
        <v>0.1176820127</v>
      </c>
      <c r="AK2480" s="45">
        <f t="shared" si="9"/>
        <v>0.0126040552</v>
      </c>
      <c r="AL2480" s="45">
        <f t="shared" si="10"/>
        <v>0.04134256286</v>
      </c>
      <c r="AM2480" s="45">
        <f t="shared" si="11"/>
        <v>0.04341631663</v>
      </c>
    </row>
    <row r="2481">
      <c r="A2481" s="33" t="s">
        <v>227</v>
      </c>
      <c r="B2481" s="34" t="s">
        <v>255</v>
      </c>
      <c r="C2481" s="35" t="s">
        <v>56</v>
      </c>
      <c r="D2481" s="36" t="str">
        <f t="shared" si="1"/>
        <v>The Americas/Mexico-The Americas/2008</v>
      </c>
      <c r="E2481" s="37">
        <f t="array" ref="E2481:H2481">VLOOKUP(D2481, GDP!D:L,{6,7,8,9},0)</f>
        <v>1100000000000</v>
      </c>
      <c r="F2481" s="38">
        <v>0.058</v>
      </c>
      <c r="G2481" s="37">
        <v>598.0</v>
      </c>
      <c r="H2481" s="38">
        <v>0.087</v>
      </c>
      <c r="I2481" s="39" t="str">
        <f t="array" ref="I2481:J2481">VLOOKUP(D2481, ENERGY!I:M,{4,5},0)</f>
        <v/>
      </c>
      <c r="J2481" s="39"/>
      <c r="K2481" s="40">
        <f t="array" ref="K2481:S2481">VLOOKUP(D2481, 'HUMAN RESOURCES'!D:V,{11,12,13,14,15,16,17,18,19},0)</f>
        <v>20</v>
      </c>
      <c r="L2481" s="40">
        <v>15.0</v>
      </c>
      <c r="M2481" s="40">
        <v>79.0</v>
      </c>
      <c r="N2481" s="41">
        <v>74.0</v>
      </c>
      <c r="O2481" s="42">
        <v>0.31</v>
      </c>
      <c r="P2481" s="42">
        <v>0.633</v>
      </c>
      <c r="Q2481" s="42">
        <v>0.057</v>
      </c>
      <c r="R2481" s="40">
        <v>1.14968039E8</v>
      </c>
      <c r="S2481" s="42">
        <v>0.772</v>
      </c>
      <c r="T2481" s="43">
        <f t="array" ref="T2481:U2481">VLOOKUP(D2481, TOURISM!D:H,{4,5},0)</f>
        <v>14726000000</v>
      </c>
      <c r="U2481" s="43">
        <v>1.0246E10</v>
      </c>
      <c r="V2481" s="38">
        <f t="array" ref="V2481:AA2481">VLOOKUP(D2481, BUSINESS!D:P,{8,9,10,11,12,13},0)</f>
        <v>0.515</v>
      </c>
      <c r="W2481" s="37">
        <v>26.0</v>
      </c>
      <c r="X2481" s="37"/>
      <c r="Y2481" s="37">
        <v>549.0</v>
      </c>
      <c r="Z2481" s="38">
        <v>0.217</v>
      </c>
      <c r="AA2481" s="38">
        <v>0.655</v>
      </c>
      <c r="AB2481" s="44">
        <f t="shared" si="768"/>
        <v>9567.876512</v>
      </c>
      <c r="AC2481" s="44"/>
      <c r="AD2481" s="44"/>
      <c r="AE2481" s="44">
        <f t="shared" si="779"/>
        <v>128.0877723</v>
      </c>
      <c r="AF2481" s="44">
        <f t="shared" si="780"/>
        <v>89.12042068</v>
      </c>
      <c r="AG2481" s="45">
        <f t="shared" si="5"/>
        <v>0.04446085446</v>
      </c>
      <c r="AH2481" s="45">
        <f t="shared" si="6"/>
        <v>0.05840707965</v>
      </c>
      <c r="AI2481" s="45" t="str">
        <f t="shared" si="7"/>
        <v/>
      </c>
      <c r="AJ2481" s="45" t="str">
        <f t="shared" si="8"/>
        <v/>
      </c>
      <c r="AK2481" s="45">
        <f t="shared" si="9"/>
        <v>0.01266821363</v>
      </c>
      <c r="AL2481" s="45">
        <f t="shared" si="10"/>
        <v>0.03463405223</v>
      </c>
      <c r="AM2481" s="45">
        <f t="shared" si="11"/>
        <v>0.02014773428</v>
      </c>
    </row>
    <row r="2482">
      <c r="A2482" s="33" t="s">
        <v>227</v>
      </c>
      <c r="B2482" s="34" t="s">
        <v>255</v>
      </c>
      <c r="C2482" s="35" t="s">
        <v>57</v>
      </c>
      <c r="D2482" s="36" t="str">
        <f t="shared" si="1"/>
        <v>The Americas/Mexico-The Americas/2009</v>
      </c>
      <c r="E2482" s="37">
        <f t="array" ref="E2482:H2482">VLOOKUP(D2482, GDP!D:L,{6,7,8,9},0)</f>
        <v>895000000000</v>
      </c>
      <c r="F2482" s="38">
        <v>0.064</v>
      </c>
      <c r="G2482" s="37">
        <v>526.0</v>
      </c>
      <c r="H2482" s="38">
        <v>0.071</v>
      </c>
      <c r="I2482" s="39">
        <f t="array" ref="I2482:J2482">VLOOKUP(D2482, ENERGY!I:M,{4,5},0)</f>
        <v>170263</v>
      </c>
      <c r="J2482" s="39">
        <v>435046.0</v>
      </c>
      <c r="K2482" s="40">
        <f t="array" ref="K2482:S2482">VLOOKUP(D2482, 'HUMAN RESOURCES'!D:V,{11,12,13,14,15,16,17,18,19},0)</f>
        <v>20</v>
      </c>
      <c r="L2482" s="40">
        <v>15.0</v>
      </c>
      <c r="M2482" s="40">
        <v>79.0</v>
      </c>
      <c r="N2482" s="41">
        <v>74.0</v>
      </c>
      <c r="O2482" s="42">
        <v>0.305</v>
      </c>
      <c r="P2482" s="42">
        <v>0.636</v>
      </c>
      <c r="Q2482" s="42">
        <v>0.058</v>
      </c>
      <c r="R2482" s="40">
        <v>1.16422752E8</v>
      </c>
      <c r="S2482" s="42">
        <v>0.775</v>
      </c>
      <c r="T2482" s="43">
        <f t="array" ref="T2482:U2482">VLOOKUP(D2482, TOURISM!D:H,{4,5},0)</f>
        <v>12542000000</v>
      </c>
      <c r="U2482" s="43">
        <v>8.737E9</v>
      </c>
      <c r="V2482" s="38">
        <f t="array" ref="V2482:AA2482">VLOOKUP(D2482, BUSINESS!D:P,{8,9,10,11,12,13},0)</f>
        <v>0.51</v>
      </c>
      <c r="W2482" s="37">
        <v>11.0</v>
      </c>
      <c r="X2482" s="37"/>
      <c r="Y2482" s="37">
        <v>517.0</v>
      </c>
      <c r="Z2482" s="38">
        <v>0.263</v>
      </c>
      <c r="AA2482" s="38">
        <v>0.715</v>
      </c>
      <c r="AB2482" s="44">
        <f t="shared" si="768"/>
        <v>7687.500807</v>
      </c>
      <c r="AC2482" s="44">
        <f t="shared" ref="AC2482:AC2484" si="807">(I2482/R2482)*1000</f>
        <v>1.462454693</v>
      </c>
      <c r="AD2482" s="44">
        <f t="shared" ref="AD2482:AD2484" si="808">J2482/R2482*1000</f>
        <v>3.736778186</v>
      </c>
      <c r="AE2482" s="44">
        <f t="shared" si="779"/>
        <v>107.7280839</v>
      </c>
      <c r="AF2482" s="44">
        <f t="shared" si="780"/>
        <v>75.04546878</v>
      </c>
      <c r="AG2482" s="45">
        <f t="shared" si="5"/>
        <v>-0.1965300976</v>
      </c>
      <c r="AH2482" s="45">
        <f t="shared" si="6"/>
        <v>-0.1204013378</v>
      </c>
      <c r="AI2482" s="45" t="str">
        <f t="shared" si="7"/>
        <v/>
      </c>
      <c r="AJ2482" s="45" t="str">
        <f t="shared" si="8"/>
        <v/>
      </c>
      <c r="AK2482" s="45">
        <f t="shared" si="9"/>
        <v>0.01265319486</v>
      </c>
      <c r="AL2482" s="45">
        <f t="shared" si="10"/>
        <v>-0.1589510691</v>
      </c>
      <c r="AM2482" s="45">
        <f t="shared" si="11"/>
        <v>-0.1579318387</v>
      </c>
    </row>
    <row r="2483">
      <c r="A2483" s="33" t="s">
        <v>227</v>
      </c>
      <c r="B2483" s="34" t="s">
        <v>255</v>
      </c>
      <c r="C2483" s="35" t="s">
        <v>58</v>
      </c>
      <c r="D2483" s="36" t="str">
        <f t="shared" si="1"/>
        <v>The Americas/Mexico-The Americas/2010</v>
      </c>
      <c r="E2483" s="37">
        <f t="array" ref="E2483:H2483">VLOOKUP(D2483, GDP!D:L,{6,7,8,9},0)</f>
        <v>1050000000000</v>
      </c>
      <c r="F2483" s="38">
        <v>0.063</v>
      </c>
      <c r="G2483" s="37">
        <v>603.0</v>
      </c>
      <c r="H2483" s="38">
        <v>0.053</v>
      </c>
      <c r="I2483" s="39">
        <f t="array" ref="I2483:J2483">VLOOKUP(D2483, ENERGY!I:M,{4,5},0)</f>
        <v>153665</v>
      </c>
      <c r="J2483" s="39">
        <v>405633.0</v>
      </c>
      <c r="K2483" s="40">
        <f t="array" ref="K2483:S2483">VLOOKUP(D2483, 'HUMAN RESOURCES'!D:V,{11,12,13,14,15,16,17,18,19},0)</f>
        <v>20</v>
      </c>
      <c r="L2483" s="40">
        <v>14.0</v>
      </c>
      <c r="M2483" s="40">
        <v>79.0</v>
      </c>
      <c r="N2483" s="41">
        <v>74.0</v>
      </c>
      <c r="O2483" s="42">
        <v>0.3</v>
      </c>
      <c r="P2483" s="42">
        <v>0.64</v>
      </c>
      <c r="Q2483" s="42">
        <v>0.06</v>
      </c>
      <c r="R2483" s="40">
        <v>1.17886404E8</v>
      </c>
      <c r="S2483" s="42">
        <v>0.778</v>
      </c>
      <c r="T2483" s="43">
        <f t="array" ref="T2483:U2483">VLOOKUP(D2483, TOURISM!D:H,{4,5},0)</f>
        <v>12628000000</v>
      </c>
      <c r="U2483" s="43">
        <v>9.001E9</v>
      </c>
      <c r="V2483" s="38">
        <f t="array" ref="V2483:AA2483">VLOOKUP(D2483, BUSINESS!D:P,{8,9,10,11,12,13},0)</f>
        <v>0.505</v>
      </c>
      <c r="W2483" s="37">
        <v>7.0</v>
      </c>
      <c r="X2483" s="37"/>
      <c r="Y2483" s="37">
        <v>404.0</v>
      </c>
      <c r="Z2483" s="38">
        <v>0.311</v>
      </c>
      <c r="AA2483" s="38">
        <v>0.775</v>
      </c>
      <c r="AB2483" s="44">
        <f t="shared" si="768"/>
        <v>8906.879541</v>
      </c>
      <c r="AC2483" s="44">
        <f t="shared" si="807"/>
        <v>1.303500614</v>
      </c>
      <c r="AD2483" s="44">
        <f t="shared" si="808"/>
        <v>3.440880256</v>
      </c>
      <c r="AE2483" s="44">
        <f t="shared" si="779"/>
        <v>107.1200713</v>
      </c>
      <c r="AF2483" s="44">
        <f t="shared" si="780"/>
        <v>76.35316453</v>
      </c>
      <c r="AG2483" s="45">
        <f t="shared" si="5"/>
        <v>0.1586183552</v>
      </c>
      <c r="AH2483" s="45">
        <f t="shared" si="6"/>
        <v>0.1463878327</v>
      </c>
      <c r="AI2483" s="45">
        <f t="shared" si="7"/>
        <v>-0.1086899167</v>
      </c>
      <c r="AJ2483" s="45">
        <f t="shared" si="8"/>
        <v>-0.07918530746</v>
      </c>
      <c r="AK2483" s="45">
        <f t="shared" si="9"/>
        <v>0.01257187255</v>
      </c>
      <c r="AL2483" s="45">
        <f t="shared" si="10"/>
        <v>-0.005643956831</v>
      </c>
      <c r="AM2483" s="45">
        <f t="shared" si="11"/>
        <v>0.0174253792</v>
      </c>
    </row>
    <row r="2484">
      <c r="A2484" s="33" t="s">
        <v>227</v>
      </c>
      <c r="B2484" s="34" t="s">
        <v>255</v>
      </c>
      <c r="C2484" s="35" t="s">
        <v>59</v>
      </c>
      <c r="D2484" s="36" t="str">
        <f t="shared" si="1"/>
        <v>The Americas/Mexico-The Americas/2011</v>
      </c>
      <c r="E2484" s="37">
        <f t="array" ref="E2484:H2484">VLOOKUP(D2484, GDP!D:L,{6,7,8,9},0)</f>
        <v>1170000000000</v>
      </c>
      <c r="F2484" s="38">
        <v>0.06</v>
      </c>
      <c r="G2484" s="37">
        <v>609.0</v>
      </c>
      <c r="H2484" s="38">
        <v>0.049</v>
      </c>
      <c r="I2484" s="39">
        <f t="array" ref="I2484:J2484">VLOOKUP(D2484, ENERGY!I:M,{4,5},0)</f>
        <v>158845.5</v>
      </c>
      <c r="J2484" s="39">
        <v>411657.0</v>
      </c>
      <c r="K2484" s="40">
        <f t="array" ref="K2484:S2484">VLOOKUP(D2484, 'HUMAN RESOURCES'!D:V,{11,12,13,14,15,16,17,18,19},0)</f>
        <v>19</v>
      </c>
      <c r="L2484" s="40">
        <v>14.0</v>
      </c>
      <c r="M2484" s="40">
        <v>79.0</v>
      </c>
      <c r="N2484" s="41">
        <v>75.0</v>
      </c>
      <c r="O2484" s="42">
        <v>0.295</v>
      </c>
      <c r="P2484" s="42">
        <v>0.643</v>
      </c>
      <c r="Q2484" s="42">
        <v>0.061</v>
      </c>
      <c r="R2484" s="40">
        <v>1.19361233E8</v>
      </c>
      <c r="S2484" s="42">
        <v>0.781</v>
      </c>
      <c r="T2484" s="43">
        <f t="array" ref="T2484:U2484">VLOOKUP(D2484, TOURISM!D:H,{4,5},0)</f>
        <v>12458000000</v>
      </c>
      <c r="U2484" s="43">
        <v>9.704E9</v>
      </c>
      <c r="V2484" s="38">
        <f t="array" ref="V2484:AA2484">VLOOKUP(D2484, BUSINESS!D:P,{8,9,10,11,12,13},0)</f>
        <v>0.527</v>
      </c>
      <c r="W2484" s="37">
        <v>6.0</v>
      </c>
      <c r="X2484" s="37"/>
      <c r="Y2484" s="37">
        <v>347.0</v>
      </c>
      <c r="Z2484" s="38">
        <v>0.372</v>
      </c>
      <c r="AA2484" s="38">
        <v>0.792</v>
      </c>
      <c r="AB2484" s="44">
        <f t="shared" si="768"/>
        <v>9802.177563</v>
      </c>
      <c r="AC2484" s="44">
        <f t="shared" si="807"/>
        <v>1.330796407</v>
      </c>
      <c r="AD2484" s="44">
        <f t="shared" si="808"/>
        <v>3.448833341</v>
      </c>
      <c r="AE2484" s="44">
        <f t="shared" si="779"/>
        <v>104.3722462</v>
      </c>
      <c r="AF2484" s="44">
        <f t="shared" si="780"/>
        <v>81.29942827</v>
      </c>
      <c r="AG2484" s="45">
        <f t="shared" si="5"/>
        <v>0.100517585</v>
      </c>
      <c r="AH2484" s="45">
        <f t="shared" si="6"/>
        <v>0.009950248756</v>
      </c>
      <c r="AI2484" s="45">
        <f t="shared" si="7"/>
        <v>0.02094037592</v>
      </c>
      <c r="AJ2484" s="45">
        <f t="shared" si="8"/>
        <v>0.002311351819</v>
      </c>
      <c r="AK2484" s="45">
        <f t="shared" si="9"/>
        <v>0.01251059452</v>
      </c>
      <c r="AL2484" s="45">
        <f t="shared" si="10"/>
        <v>-0.02565182258</v>
      </c>
      <c r="AM2484" s="45">
        <f t="shared" si="11"/>
        <v>0.0647813849</v>
      </c>
    </row>
    <row r="2485">
      <c r="A2485" s="33" t="s">
        <v>227</v>
      </c>
      <c r="B2485" s="34" t="s">
        <v>255</v>
      </c>
      <c r="C2485" s="35" t="s">
        <v>60</v>
      </c>
      <c r="D2485" s="36" t="str">
        <f t="shared" si="1"/>
        <v>The Americas/Mexico-The Americas/2012</v>
      </c>
      <c r="E2485" s="37">
        <f t="array" ref="E2485:H2485">VLOOKUP(D2485, GDP!D:L,{6,7,8,9},0)</f>
        <v>1190000000000</v>
      </c>
      <c r="F2485" s="38">
        <v>0.061</v>
      </c>
      <c r="G2485" s="37">
        <v>618.0</v>
      </c>
      <c r="H2485" s="38">
        <v>0.047</v>
      </c>
      <c r="I2485" s="39" t="str">
        <f t="array" ref="I2485:J2485">VLOOKUP(D2485, ENERGY!I:M,{4,5},0)</f>
        <v/>
      </c>
      <c r="J2485" s="39"/>
      <c r="K2485" s="40">
        <f t="array" ref="K2485:S2485">VLOOKUP(D2485, 'HUMAN RESOURCES'!D:V,{11,12,13,14,15,16,17,18,19},0)</f>
        <v>19</v>
      </c>
      <c r="L2485" s="40">
        <v>13.0</v>
      </c>
      <c r="M2485" s="40">
        <v>80.0</v>
      </c>
      <c r="N2485" s="41">
        <v>75.0</v>
      </c>
      <c r="O2485" s="42">
        <v>0.29</v>
      </c>
      <c r="P2485" s="42">
        <v>0.647</v>
      </c>
      <c r="Q2485" s="42">
        <v>0.063</v>
      </c>
      <c r="R2485" s="40">
        <v>1.20847477E8</v>
      </c>
      <c r="S2485" s="42">
        <v>0.784</v>
      </c>
      <c r="T2485" s="43">
        <f t="array" ref="T2485:U2485">VLOOKUP(D2485, TOURISM!D:H,{4,5},0)</f>
        <v>13320000000</v>
      </c>
      <c r="U2485" s="43">
        <v>1.0735E10</v>
      </c>
      <c r="V2485" s="38">
        <f t="array" ref="V2485:AA2485">VLOOKUP(D2485, BUSINESS!D:P,{8,9,10,11,12,13},0)</f>
        <v>0.525</v>
      </c>
      <c r="W2485" s="37">
        <v>6.0</v>
      </c>
      <c r="X2485" s="37">
        <v>51.0</v>
      </c>
      <c r="Y2485" s="37">
        <v>337.0</v>
      </c>
      <c r="Z2485" s="38">
        <v>0.398</v>
      </c>
      <c r="AA2485" s="38">
        <v>0.834</v>
      </c>
      <c r="AB2485" s="44">
        <f t="shared" si="768"/>
        <v>9847.123246</v>
      </c>
      <c r="AC2485" s="44"/>
      <c r="AD2485" s="44"/>
      <c r="AE2485" s="44">
        <f t="shared" si="779"/>
        <v>110.2215812</v>
      </c>
      <c r="AF2485" s="44">
        <f t="shared" si="780"/>
        <v>88.83098155</v>
      </c>
      <c r="AG2485" s="45">
        <f t="shared" si="5"/>
        <v>0.004585275349</v>
      </c>
      <c r="AH2485" s="45">
        <f t="shared" si="6"/>
        <v>0.01477832512</v>
      </c>
      <c r="AI2485" s="45" t="str">
        <f t="shared" si="7"/>
        <v/>
      </c>
      <c r="AJ2485" s="45" t="str">
        <f t="shared" si="8"/>
        <v/>
      </c>
      <c r="AK2485" s="45">
        <f t="shared" si="9"/>
        <v>0.01245164751</v>
      </c>
      <c r="AL2485" s="45">
        <f t="shared" si="10"/>
        <v>0.05604301142</v>
      </c>
      <c r="AM2485" s="45">
        <f t="shared" si="11"/>
        <v>0.09263968329</v>
      </c>
    </row>
    <row r="2486">
      <c r="A2486" s="33" t="s">
        <v>227</v>
      </c>
      <c r="B2486" s="34" t="s">
        <v>256</v>
      </c>
      <c r="C2486" s="35" t="s">
        <v>48</v>
      </c>
      <c r="D2486" s="36" t="str">
        <f t="shared" si="1"/>
        <v>The Americas/Nicaragua-The Americas/2000</v>
      </c>
      <c r="E2486" s="37">
        <f t="array" ref="E2486:H2486">VLOOKUP(D2486, GDP!D:L,{6,7,8,9},0)</f>
        <v>5107329010</v>
      </c>
      <c r="F2486" s="38">
        <v>0.054</v>
      </c>
      <c r="G2486" s="37">
        <v>54.0</v>
      </c>
      <c r="H2486" s="38">
        <v>0.181</v>
      </c>
      <c r="I2486" s="39" t="str">
        <f t="array" ref="I2486:J2486">VLOOKUP(D2486, ENERGY!I:M,{4,5},0)</f>
        <v/>
      </c>
      <c r="J2486" s="39"/>
      <c r="K2486" s="40">
        <f t="array" ref="K2486:S2486">VLOOKUP(D2486, 'HUMAN RESOURCES'!D:V,{11,12,13,14,15,16,17,18,19},0)</f>
        <v>28</v>
      </c>
      <c r="L2486" s="40">
        <v>33.0</v>
      </c>
      <c r="M2486" s="40">
        <v>72.0</v>
      </c>
      <c r="N2486" s="41">
        <v>67.0</v>
      </c>
      <c r="O2486" s="42">
        <v>0.409</v>
      </c>
      <c r="P2486" s="42">
        <v>0.554</v>
      </c>
      <c r="Q2486" s="42">
        <v>0.037</v>
      </c>
      <c r="R2486" s="40">
        <v>5100920.0</v>
      </c>
      <c r="S2486" s="42">
        <v>0.547</v>
      </c>
      <c r="T2486" s="43">
        <f t="array" ref="T2486:U2486">VLOOKUP(D2486, TOURISM!D:H,{4,5},0)</f>
        <v>129000000</v>
      </c>
      <c r="U2486" s="43">
        <v>1.26E8</v>
      </c>
      <c r="V2486" s="38" t="str">
        <f t="array" ref="V2486:AA2486">VLOOKUP(D2486, BUSINESS!D:P,{8,9,10,11,12,13},0)</f>
        <v/>
      </c>
      <c r="W2486" s="37"/>
      <c r="X2486" s="37"/>
      <c r="Y2486" s="37"/>
      <c r="Z2486" s="38">
        <v>0.01</v>
      </c>
      <c r="AA2486" s="38">
        <v>0.018</v>
      </c>
      <c r="AB2486" s="44">
        <f t="shared" si="768"/>
        <v>1001.256442</v>
      </c>
      <c r="AC2486" s="44"/>
      <c r="AD2486" s="44"/>
      <c r="AE2486" s="44">
        <f t="shared" si="779"/>
        <v>25.28955561</v>
      </c>
      <c r="AF2486" s="44">
        <f t="shared" si="780"/>
        <v>24.70142641</v>
      </c>
      <c r="AG2486" s="45" t="str">
        <f t="shared" si="5"/>
        <v/>
      </c>
      <c r="AH2486" s="45" t="str">
        <f t="shared" si="6"/>
        <v/>
      </c>
      <c r="AI2486" s="45" t="str">
        <f t="shared" si="7"/>
        <v/>
      </c>
      <c r="AJ2486" s="45" t="str">
        <f t="shared" si="8"/>
        <v/>
      </c>
      <c r="AK2486" s="45" t="str">
        <f t="shared" si="9"/>
        <v/>
      </c>
      <c r="AL2486" s="45" t="str">
        <f t="shared" si="10"/>
        <v/>
      </c>
      <c r="AM2486" s="45" t="str">
        <f t="shared" si="11"/>
        <v/>
      </c>
    </row>
    <row r="2487">
      <c r="A2487" s="33" t="s">
        <v>227</v>
      </c>
      <c r="B2487" s="34" t="s">
        <v>256</v>
      </c>
      <c r="C2487" s="35" t="s">
        <v>49</v>
      </c>
      <c r="D2487" s="36" t="str">
        <f t="shared" si="1"/>
        <v>The Americas/Nicaragua-The Americas/2001</v>
      </c>
      <c r="E2487" s="37">
        <f t="array" ref="E2487:H2487">VLOOKUP(D2487, GDP!D:L,{6,7,8,9},0)</f>
        <v>5323146568</v>
      </c>
      <c r="F2487" s="38">
        <v>0.053</v>
      </c>
      <c r="G2487" s="37">
        <v>54.0</v>
      </c>
      <c r="H2487" s="38">
        <v>0.186</v>
      </c>
      <c r="I2487" s="39">
        <f t="array" ref="I2487:J2487">VLOOKUP(D2487, ENERGY!I:M,{4,5},0)</f>
        <v>3038</v>
      </c>
      <c r="J2487" s="39"/>
      <c r="K2487" s="40">
        <f t="array" ref="K2487:S2487">VLOOKUP(D2487, 'HUMAN RESOURCES'!D:V,{11,12,13,14,15,16,17,18,19},0)</f>
        <v>27</v>
      </c>
      <c r="L2487" s="40">
        <v>31.0</v>
      </c>
      <c r="M2487" s="40">
        <v>73.0</v>
      </c>
      <c r="N2487" s="41">
        <v>67.0</v>
      </c>
      <c r="O2487" s="42">
        <v>0.403</v>
      </c>
      <c r="P2487" s="42">
        <v>0.559</v>
      </c>
      <c r="Q2487" s="42">
        <v>0.038</v>
      </c>
      <c r="R2487" s="40">
        <v>5176685.0</v>
      </c>
      <c r="S2487" s="42">
        <v>0.55</v>
      </c>
      <c r="T2487" s="43">
        <f t="array" ref="T2487:U2487">VLOOKUP(D2487, TOURISM!D:H,{4,5},0)</f>
        <v>135000000</v>
      </c>
      <c r="U2487" s="43">
        <v>1.28E8</v>
      </c>
      <c r="V2487" s="38" t="str">
        <f t="array" ref="V2487:AA2487">VLOOKUP(D2487, BUSINESS!D:P,{8,9,10,11,12,13},0)</f>
        <v/>
      </c>
      <c r="W2487" s="37"/>
      <c r="X2487" s="37"/>
      <c r="Y2487" s="37"/>
      <c r="Z2487" s="38">
        <v>0.014</v>
      </c>
      <c r="AA2487" s="38">
        <v>0.032</v>
      </c>
      <c r="AB2487" s="44">
        <f t="shared" si="768"/>
        <v>1028.29254</v>
      </c>
      <c r="AC2487" s="44">
        <f t="shared" ref="AC2487:AC2490" si="809">(I2487/R2487)*1000</f>
        <v>0.5868620555</v>
      </c>
      <c r="AD2487" s="44"/>
      <c r="AE2487" s="44">
        <f t="shared" si="779"/>
        <v>26.07846527</v>
      </c>
      <c r="AF2487" s="44">
        <f t="shared" si="780"/>
        <v>24.72624855</v>
      </c>
      <c r="AG2487" s="45">
        <f t="shared" si="5"/>
        <v>0.02700217147</v>
      </c>
      <c r="AH2487" s="45">
        <f t="shared" si="6"/>
        <v>0</v>
      </c>
      <c r="AI2487" s="45" t="str">
        <f t="shared" si="7"/>
        <v/>
      </c>
      <c r="AJ2487" s="45" t="str">
        <f t="shared" si="8"/>
        <v/>
      </c>
      <c r="AK2487" s="45">
        <f t="shared" si="9"/>
        <v>0.01485320295</v>
      </c>
      <c r="AL2487" s="45">
        <f t="shared" si="10"/>
        <v>0.03119507813</v>
      </c>
      <c r="AM2487" s="45">
        <f t="shared" si="11"/>
        <v>0.001004887129</v>
      </c>
    </row>
    <row r="2488">
      <c r="A2488" s="33" t="s">
        <v>227</v>
      </c>
      <c r="B2488" s="34" t="s">
        <v>256</v>
      </c>
      <c r="C2488" s="35" t="s">
        <v>50</v>
      </c>
      <c r="D2488" s="36" t="str">
        <f t="shared" si="1"/>
        <v>The Americas/Nicaragua-The Americas/2002</v>
      </c>
      <c r="E2488" s="37">
        <f t="array" ref="E2488:H2488">VLOOKUP(D2488, GDP!D:L,{6,7,8,9},0)</f>
        <v>5224213019</v>
      </c>
      <c r="F2488" s="38">
        <v>0.057</v>
      </c>
      <c r="G2488" s="37">
        <v>57.0</v>
      </c>
      <c r="H2488" s="38">
        <v>0.183</v>
      </c>
      <c r="I2488" s="39">
        <f t="array" ref="I2488:J2488">VLOOKUP(D2488, ENERGY!I:M,{4,5},0)</f>
        <v>2951</v>
      </c>
      <c r="J2488" s="39">
        <v>4547.0</v>
      </c>
      <c r="K2488" s="40">
        <f t="array" ref="K2488:S2488">VLOOKUP(D2488, 'HUMAN RESOURCES'!D:V,{11,12,13,14,15,16,17,18,19},0)</f>
        <v>27</v>
      </c>
      <c r="L2488" s="40">
        <v>30.0</v>
      </c>
      <c r="M2488" s="40">
        <v>74.0</v>
      </c>
      <c r="N2488" s="41">
        <v>68.0</v>
      </c>
      <c r="O2488" s="42">
        <v>0.397</v>
      </c>
      <c r="P2488" s="42">
        <v>0.565</v>
      </c>
      <c r="Q2488" s="42">
        <v>0.039</v>
      </c>
      <c r="R2488" s="40">
        <v>5248577.0</v>
      </c>
      <c r="S2488" s="42">
        <v>0.552</v>
      </c>
      <c r="T2488" s="43">
        <f t="array" ref="T2488:U2488">VLOOKUP(D2488, TOURISM!D:H,{4,5},0)</f>
        <v>135000000</v>
      </c>
      <c r="U2488" s="43">
        <v>1.25E8</v>
      </c>
      <c r="V2488" s="38" t="str">
        <f t="array" ref="V2488:AA2488">VLOOKUP(D2488, BUSINESS!D:P,{8,9,10,11,12,13},0)</f>
        <v/>
      </c>
      <c r="W2488" s="37"/>
      <c r="X2488" s="37"/>
      <c r="Y2488" s="37"/>
      <c r="Z2488" s="38">
        <v>0.017</v>
      </c>
      <c r="AA2488" s="38">
        <v>0.045</v>
      </c>
      <c r="AB2488" s="44">
        <f t="shared" si="768"/>
        <v>995.3579835</v>
      </c>
      <c r="AC2488" s="44">
        <f t="shared" si="809"/>
        <v>0.562247634</v>
      </c>
      <c r="AD2488" s="44">
        <f t="shared" ref="AD2488:AD2490" si="810">J2488/R2488*1000</f>
        <v>0.8663300548</v>
      </c>
      <c r="AE2488" s="44">
        <f t="shared" si="779"/>
        <v>25.7212574</v>
      </c>
      <c r="AF2488" s="44">
        <f t="shared" si="780"/>
        <v>23.81597907</v>
      </c>
      <c r="AG2488" s="45">
        <f t="shared" si="5"/>
        <v>-0.03202839204</v>
      </c>
      <c r="AH2488" s="45">
        <f t="shared" si="6"/>
        <v>0.05555555556</v>
      </c>
      <c r="AI2488" s="45">
        <f t="shared" si="7"/>
        <v>-0.0419424315</v>
      </c>
      <c r="AJ2488" s="45" t="str">
        <f t="shared" si="8"/>
        <v/>
      </c>
      <c r="AK2488" s="45">
        <f t="shared" si="9"/>
        <v>0.01388765204</v>
      </c>
      <c r="AL2488" s="45">
        <f t="shared" si="10"/>
        <v>-0.01369742694</v>
      </c>
      <c r="AM2488" s="45">
        <f t="shared" si="11"/>
        <v>-0.0368138935</v>
      </c>
    </row>
    <row r="2489">
      <c r="A2489" s="33" t="s">
        <v>227</v>
      </c>
      <c r="B2489" s="34" t="s">
        <v>256</v>
      </c>
      <c r="C2489" s="35" t="s">
        <v>51</v>
      </c>
      <c r="D2489" s="36" t="str">
        <f t="shared" si="1"/>
        <v>The Americas/Nicaragua-The Americas/2003</v>
      </c>
      <c r="E2489" s="37">
        <f t="array" ref="E2489:H2489">VLOOKUP(D2489, GDP!D:L,{6,7,8,9},0)</f>
        <v>5322437648</v>
      </c>
      <c r="F2489" s="38">
        <v>0.061</v>
      </c>
      <c r="G2489" s="37">
        <v>61.0</v>
      </c>
      <c r="H2489" s="38">
        <v>0.155</v>
      </c>
      <c r="I2489" s="39">
        <f t="array" ref="I2489:J2489">VLOOKUP(D2489, ENERGY!I:M,{4,5},0)</f>
        <v>2903</v>
      </c>
      <c r="J2489" s="39">
        <v>4496.0</v>
      </c>
      <c r="K2489" s="40">
        <f t="array" ref="K2489:S2489">VLOOKUP(D2489, 'HUMAN RESOURCES'!D:V,{11,12,13,14,15,16,17,18,19},0)</f>
        <v>26</v>
      </c>
      <c r="L2489" s="40">
        <v>29.0</v>
      </c>
      <c r="M2489" s="40">
        <v>74.0</v>
      </c>
      <c r="N2489" s="41">
        <v>68.0</v>
      </c>
      <c r="O2489" s="42">
        <v>0.391</v>
      </c>
      <c r="P2489" s="42">
        <v>0.57</v>
      </c>
      <c r="Q2489" s="42">
        <v>0.039</v>
      </c>
      <c r="R2489" s="40">
        <v>5317878.0</v>
      </c>
      <c r="S2489" s="42">
        <v>0.555</v>
      </c>
      <c r="T2489" s="43">
        <f t="array" ref="T2489:U2489">VLOOKUP(D2489, TOURISM!D:H,{4,5},0)</f>
        <v>160000000</v>
      </c>
      <c r="U2489" s="43">
        <v>1.39E8</v>
      </c>
      <c r="V2489" s="38" t="str">
        <f t="array" ref="V2489:AA2489">VLOOKUP(D2489, BUSINESS!D:P,{8,9,10,11,12,13},0)</f>
        <v/>
      </c>
      <c r="W2489" s="37">
        <v>46.0</v>
      </c>
      <c r="X2489" s="37"/>
      <c r="Y2489" s="37"/>
      <c r="Z2489" s="38">
        <v>0.019</v>
      </c>
      <c r="AA2489" s="38">
        <v>0.088</v>
      </c>
      <c r="AB2489" s="44">
        <f t="shared" si="768"/>
        <v>1000.857419</v>
      </c>
      <c r="AC2489" s="44">
        <f t="shared" si="809"/>
        <v>0.5458944338</v>
      </c>
      <c r="AD2489" s="44">
        <f t="shared" si="810"/>
        <v>0.8454500084</v>
      </c>
      <c r="AE2489" s="44">
        <f t="shared" si="779"/>
        <v>30.08718891</v>
      </c>
      <c r="AF2489" s="44">
        <f t="shared" si="780"/>
        <v>26.13824537</v>
      </c>
      <c r="AG2489" s="45">
        <f t="shared" si="5"/>
        <v>0.00552508271</v>
      </c>
      <c r="AH2489" s="45">
        <f t="shared" si="6"/>
        <v>0.0701754386</v>
      </c>
      <c r="AI2489" s="45">
        <f t="shared" si="7"/>
        <v>-0.029085405</v>
      </c>
      <c r="AJ2489" s="45">
        <f t="shared" si="8"/>
        <v>-0.02410172224</v>
      </c>
      <c r="AK2489" s="45">
        <f t="shared" si="9"/>
        <v>0.01320376933</v>
      </c>
      <c r="AL2489" s="45">
        <f t="shared" si="10"/>
        <v>0.1697402053</v>
      </c>
      <c r="AM2489" s="45">
        <f t="shared" si="11"/>
        <v>0.09750874766</v>
      </c>
    </row>
    <row r="2490">
      <c r="A2490" s="33" t="s">
        <v>227</v>
      </c>
      <c r="B2490" s="34" t="s">
        <v>256</v>
      </c>
      <c r="C2490" s="35" t="s">
        <v>52</v>
      </c>
      <c r="D2490" s="36" t="str">
        <f t="shared" si="1"/>
        <v>The Americas/Nicaragua-The Americas/2004</v>
      </c>
      <c r="E2490" s="37">
        <f t="array" ref="E2490:H2490">VLOOKUP(D2490, GDP!D:L,{6,7,8,9},0)</f>
        <v>5795568203</v>
      </c>
      <c r="F2490" s="38">
        <v>0.061</v>
      </c>
      <c r="G2490" s="37">
        <v>66.0</v>
      </c>
      <c r="H2490" s="38">
        <v>0.135</v>
      </c>
      <c r="I2490" s="39">
        <f t="array" ref="I2490:J2490">VLOOKUP(D2490, ENERGY!I:M,{4,5},0)</f>
        <v>2903</v>
      </c>
      <c r="J2490" s="39">
        <v>4386.0</v>
      </c>
      <c r="K2490" s="40">
        <f t="array" ref="K2490:S2490">VLOOKUP(D2490, 'HUMAN RESOURCES'!D:V,{11,12,13,14,15,16,17,18,19},0)</f>
        <v>26</v>
      </c>
      <c r="L2490" s="40">
        <v>27.0</v>
      </c>
      <c r="M2490" s="40">
        <v>75.0</v>
      </c>
      <c r="N2490" s="41">
        <v>69.0</v>
      </c>
      <c r="O2490" s="42">
        <v>0.384</v>
      </c>
      <c r="P2490" s="42">
        <v>0.575</v>
      </c>
      <c r="Q2490" s="42">
        <v>0.04</v>
      </c>
      <c r="R2490" s="40">
        <v>5386299.0</v>
      </c>
      <c r="S2490" s="42">
        <v>0.557</v>
      </c>
      <c r="T2490" s="43">
        <f t="array" ref="T2490:U2490">VLOOKUP(D2490, TOURISM!D:H,{4,5},0)</f>
        <v>192000000</v>
      </c>
      <c r="U2490" s="43">
        <v>1.54E8</v>
      </c>
      <c r="V2490" s="38" t="str">
        <f t="array" ref="V2490:AA2490">VLOOKUP(D2490, BUSINESS!D:P,{8,9,10,11,12,13},0)</f>
        <v/>
      </c>
      <c r="W2490" s="37">
        <v>39.0</v>
      </c>
      <c r="X2490" s="37"/>
      <c r="Y2490" s="37"/>
      <c r="Z2490" s="38">
        <v>0.023</v>
      </c>
      <c r="AA2490" s="38">
        <v>0.137</v>
      </c>
      <c r="AB2490" s="44">
        <f t="shared" si="768"/>
        <v>1075.98338</v>
      </c>
      <c r="AC2490" s="44">
        <f t="shared" si="809"/>
        <v>0.538960054</v>
      </c>
      <c r="AD2490" s="44">
        <f t="shared" si="810"/>
        <v>0.8142882525</v>
      </c>
      <c r="AE2490" s="44">
        <f t="shared" si="779"/>
        <v>35.64599737</v>
      </c>
      <c r="AF2490" s="44">
        <f t="shared" si="780"/>
        <v>28.59106039</v>
      </c>
      <c r="AG2490" s="45">
        <f t="shared" si="5"/>
        <v>0.07506160196</v>
      </c>
      <c r="AH2490" s="45">
        <f t="shared" si="6"/>
        <v>0.08196721311</v>
      </c>
      <c r="AI2490" s="45">
        <f t="shared" si="7"/>
        <v>-0.01270278534</v>
      </c>
      <c r="AJ2490" s="45">
        <f t="shared" si="8"/>
        <v>-0.03685818873</v>
      </c>
      <c r="AK2490" s="45">
        <f t="shared" si="9"/>
        <v>0.0128662222</v>
      </c>
      <c r="AL2490" s="45">
        <f t="shared" si="10"/>
        <v>0.1847566576</v>
      </c>
      <c r="AM2490" s="45">
        <f t="shared" si="11"/>
        <v>0.09384007955</v>
      </c>
    </row>
    <row r="2491">
      <c r="A2491" s="33" t="s">
        <v>227</v>
      </c>
      <c r="B2491" s="34" t="s">
        <v>256</v>
      </c>
      <c r="C2491" s="35" t="s">
        <v>53</v>
      </c>
      <c r="D2491" s="36" t="str">
        <f t="shared" si="1"/>
        <v>The Americas/Nicaragua-The Americas/2005</v>
      </c>
      <c r="E2491" s="37">
        <f t="array" ref="E2491:H2491">VLOOKUP(D2491, GDP!D:L,{6,7,8,9},0)</f>
        <v>6322582497</v>
      </c>
      <c r="F2491" s="38">
        <v>0.061</v>
      </c>
      <c r="G2491" s="37">
        <v>71.0</v>
      </c>
      <c r="H2491" s="38">
        <v>0.121</v>
      </c>
      <c r="I2491" s="39" t="str">
        <f t="array" ref="I2491:J2491">VLOOKUP(D2491, ENERGY!I:M,{4,5},0)</f>
        <v/>
      </c>
      <c r="J2491" s="39"/>
      <c r="K2491" s="40">
        <f t="array" ref="K2491:S2491">VLOOKUP(D2491, 'HUMAN RESOURCES'!D:V,{11,12,13,14,15,16,17,18,19},0)</f>
        <v>25</v>
      </c>
      <c r="L2491" s="40">
        <v>26.0</v>
      </c>
      <c r="M2491" s="40">
        <v>75.0</v>
      </c>
      <c r="N2491" s="41">
        <v>69.0</v>
      </c>
      <c r="O2491" s="42">
        <v>0.378</v>
      </c>
      <c r="P2491" s="42">
        <v>0.581</v>
      </c>
      <c r="Q2491" s="42">
        <v>0.041</v>
      </c>
      <c r="R2491" s="40">
        <v>5455219.0</v>
      </c>
      <c r="S2491" s="42">
        <v>0.559</v>
      </c>
      <c r="T2491" s="43">
        <f t="array" ref="T2491:U2491">VLOOKUP(D2491, TOURISM!D:H,{4,5},0)</f>
        <v>206000000</v>
      </c>
      <c r="U2491" s="43">
        <v>1.62E8</v>
      </c>
      <c r="V2491" s="38">
        <f t="array" ref="V2491:AA2491">VLOOKUP(D2491, BUSINESS!D:P,{8,9,10,11,12,13},0)</f>
        <v>0.635</v>
      </c>
      <c r="W2491" s="37">
        <v>39.0</v>
      </c>
      <c r="X2491" s="37"/>
      <c r="Y2491" s="37">
        <v>240.0</v>
      </c>
      <c r="Z2491" s="38">
        <v>0.026</v>
      </c>
      <c r="AA2491" s="38">
        <v>0.205</v>
      </c>
      <c r="AB2491" s="44">
        <f t="shared" si="768"/>
        <v>1158.997008</v>
      </c>
      <c r="AC2491" s="44"/>
      <c r="AD2491" s="44"/>
      <c r="AE2491" s="44">
        <f t="shared" si="779"/>
        <v>37.76200369</v>
      </c>
      <c r="AF2491" s="44">
        <f t="shared" si="780"/>
        <v>29.696333</v>
      </c>
      <c r="AG2491" s="45">
        <f t="shared" si="5"/>
        <v>0.07715140338</v>
      </c>
      <c r="AH2491" s="45">
        <f t="shared" si="6"/>
        <v>0.07575757576</v>
      </c>
      <c r="AI2491" s="45" t="str">
        <f t="shared" si="7"/>
        <v/>
      </c>
      <c r="AJ2491" s="45" t="str">
        <f t="shared" si="8"/>
        <v/>
      </c>
      <c r="AK2491" s="45">
        <f t="shared" si="9"/>
        <v>0.01279542781</v>
      </c>
      <c r="AL2491" s="45">
        <f t="shared" si="10"/>
        <v>0.05936168076</v>
      </c>
      <c r="AM2491" s="45">
        <f t="shared" si="11"/>
        <v>0.03865797876</v>
      </c>
    </row>
    <row r="2492">
      <c r="A2492" s="33" t="s">
        <v>227</v>
      </c>
      <c r="B2492" s="34" t="s">
        <v>256</v>
      </c>
      <c r="C2492" s="35" t="s">
        <v>54</v>
      </c>
      <c r="D2492" s="36" t="str">
        <f t="shared" si="1"/>
        <v>The Americas/Nicaragua-The Americas/2006</v>
      </c>
      <c r="E2492" s="37">
        <f t="array" ref="E2492:H2492">VLOOKUP(D2492, GDP!D:L,{6,7,8,9},0)</f>
        <v>6786340353</v>
      </c>
      <c r="F2492" s="38">
        <v>0.063</v>
      </c>
      <c r="G2492" s="37">
        <v>78.0</v>
      </c>
      <c r="H2492" s="38">
        <v>0.116</v>
      </c>
      <c r="I2492" s="39">
        <f t="array" ref="I2492:J2492">VLOOKUP(D2492, ENERGY!I:M,{4,5},0)</f>
        <v>2728.5</v>
      </c>
      <c r="J2492" s="39">
        <v>4231.5</v>
      </c>
      <c r="K2492" s="40">
        <f t="array" ref="K2492:S2492">VLOOKUP(D2492, 'HUMAN RESOURCES'!D:V,{11,12,13,14,15,16,17,18,19},0)</f>
        <v>25</v>
      </c>
      <c r="L2492" s="40">
        <v>25.0</v>
      </c>
      <c r="M2492" s="40">
        <v>75.0</v>
      </c>
      <c r="N2492" s="41">
        <v>69.0</v>
      </c>
      <c r="O2492" s="42">
        <v>0.371</v>
      </c>
      <c r="P2492" s="42">
        <v>0.587</v>
      </c>
      <c r="Q2492" s="42">
        <v>0.042</v>
      </c>
      <c r="R2492" s="40">
        <v>5524927.0</v>
      </c>
      <c r="S2492" s="42">
        <v>0.562</v>
      </c>
      <c r="T2492" s="43">
        <f t="array" ref="T2492:U2492">VLOOKUP(D2492, TOURISM!D:H,{4,5},0)</f>
        <v>231000000</v>
      </c>
      <c r="U2492" s="43">
        <v>1.88E8</v>
      </c>
      <c r="V2492" s="38">
        <f t="array" ref="V2492:AA2492">VLOOKUP(D2492, BUSINESS!D:P,{8,9,10,11,12,13},0)</f>
        <v>0.635</v>
      </c>
      <c r="W2492" s="37">
        <v>39.0</v>
      </c>
      <c r="X2492" s="37"/>
      <c r="Y2492" s="37">
        <v>240.0</v>
      </c>
      <c r="Z2492" s="38">
        <v>0.028</v>
      </c>
      <c r="AA2492" s="38">
        <v>0.331</v>
      </c>
      <c r="AB2492" s="44">
        <f t="shared" si="768"/>
        <v>1228.313126</v>
      </c>
      <c r="AC2492" s="44">
        <f>(I2492/R2492)*1000</f>
        <v>0.493852679</v>
      </c>
      <c r="AD2492" s="44">
        <f>J2492/R2492*1000</f>
        <v>0.7658924724</v>
      </c>
      <c r="AE2492" s="44">
        <f t="shared" si="779"/>
        <v>41.81050718</v>
      </c>
      <c r="AF2492" s="44">
        <f t="shared" si="780"/>
        <v>34.02759892</v>
      </c>
      <c r="AG2492" s="45">
        <f t="shared" si="5"/>
        <v>0.05980698628</v>
      </c>
      <c r="AH2492" s="45">
        <f t="shared" si="6"/>
        <v>0.0985915493</v>
      </c>
      <c r="AI2492" s="45" t="str">
        <f t="shared" si="7"/>
        <v/>
      </c>
      <c r="AJ2492" s="45" t="str">
        <f t="shared" si="8"/>
        <v/>
      </c>
      <c r="AK2492" s="45">
        <f t="shared" si="9"/>
        <v>0.0127782221</v>
      </c>
      <c r="AL2492" s="45">
        <f t="shared" si="10"/>
        <v>0.1072110348</v>
      </c>
      <c r="AM2492" s="45">
        <f t="shared" si="11"/>
        <v>0.1458518774</v>
      </c>
    </row>
    <row r="2493">
      <c r="A2493" s="33" t="s">
        <v>227</v>
      </c>
      <c r="B2493" s="34" t="s">
        <v>256</v>
      </c>
      <c r="C2493" s="35" t="s">
        <v>55</v>
      </c>
      <c r="D2493" s="36" t="str">
        <f t="shared" si="1"/>
        <v>The Americas/Nicaragua-The Americas/2007</v>
      </c>
      <c r="E2493" s="37">
        <f t="array" ref="E2493:H2493">VLOOKUP(D2493, GDP!D:L,{6,7,8,9},0)</f>
        <v>7458167331</v>
      </c>
      <c r="F2493" s="38">
        <v>0.069</v>
      </c>
      <c r="G2493" s="37">
        <v>92.0</v>
      </c>
      <c r="H2493" s="38">
        <v>0.13</v>
      </c>
      <c r="I2493" s="39" t="str">
        <f t="array" ref="I2493:J2493">VLOOKUP(D2493, ENERGY!I:M,{4,5},0)</f>
        <v/>
      </c>
      <c r="J2493" s="39"/>
      <c r="K2493" s="40">
        <f t="array" ref="K2493:S2493">VLOOKUP(D2493, 'HUMAN RESOURCES'!D:V,{11,12,13,14,15,16,17,18,19},0)</f>
        <v>25</v>
      </c>
      <c r="L2493" s="40">
        <v>24.0</v>
      </c>
      <c r="M2493" s="40">
        <v>76.0</v>
      </c>
      <c r="N2493" s="41">
        <v>70.0</v>
      </c>
      <c r="O2493" s="42">
        <v>0.364</v>
      </c>
      <c r="P2493" s="42">
        <v>0.592</v>
      </c>
      <c r="Q2493" s="42">
        <v>0.043</v>
      </c>
      <c r="R2493" s="40">
        <v>5595533.0</v>
      </c>
      <c r="S2493" s="42">
        <v>0.564</v>
      </c>
      <c r="T2493" s="43">
        <f t="array" ref="T2493:U2493">VLOOKUP(D2493, TOURISM!D:H,{4,5},0)</f>
        <v>255000000</v>
      </c>
      <c r="U2493" s="43">
        <v>2.79E8</v>
      </c>
      <c r="V2493" s="38">
        <f t="array" ref="V2493:AA2493">VLOOKUP(D2493, BUSINESS!D:P,{8,9,10,11,12,13},0)</f>
        <v>0.635</v>
      </c>
      <c r="W2493" s="37">
        <v>39.0</v>
      </c>
      <c r="X2493" s="37"/>
      <c r="Y2493" s="37">
        <v>240.0</v>
      </c>
      <c r="Z2493" s="38">
        <v>0.039</v>
      </c>
      <c r="AA2493" s="38">
        <v>0.447</v>
      </c>
      <c r="AB2493" s="44">
        <f t="shared" si="768"/>
        <v>1332.878804</v>
      </c>
      <c r="AC2493" s="44"/>
      <c r="AD2493" s="44"/>
      <c r="AE2493" s="44">
        <f t="shared" si="779"/>
        <v>45.57206615</v>
      </c>
      <c r="AF2493" s="44">
        <f t="shared" si="780"/>
        <v>49.86120178</v>
      </c>
      <c r="AG2493" s="45">
        <f t="shared" si="5"/>
        <v>0.08512949648</v>
      </c>
      <c r="AH2493" s="45">
        <f t="shared" si="6"/>
        <v>0.1794871795</v>
      </c>
      <c r="AI2493" s="45" t="str">
        <f t="shared" si="7"/>
        <v/>
      </c>
      <c r="AJ2493" s="45" t="str">
        <f t="shared" si="8"/>
        <v/>
      </c>
      <c r="AK2493" s="45">
        <f t="shared" si="9"/>
        <v>0.01277953537</v>
      </c>
      <c r="AL2493" s="45">
        <f t="shared" si="10"/>
        <v>0.08996683419</v>
      </c>
      <c r="AM2493" s="45">
        <f t="shared" si="11"/>
        <v>0.4653164893</v>
      </c>
    </row>
    <row r="2494">
      <c r="A2494" s="33" t="s">
        <v>227</v>
      </c>
      <c r="B2494" s="34" t="s">
        <v>256</v>
      </c>
      <c r="C2494" s="35" t="s">
        <v>56</v>
      </c>
      <c r="D2494" s="36" t="str">
        <f t="shared" si="1"/>
        <v>The Americas/Nicaragua-The Americas/2008</v>
      </c>
      <c r="E2494" s="37">
        <f t="array" ref="E2494:H2494">VLOOKUP(D2494, GDP!D:L,{6,7,8,9},0)</f>
        <v>8491371523</v>
      </c>
      <c r="F2494" s="38">
        <v>0.072</v>
      </c>
      <c r="G2494" s="37">
        <v>105.0</v>
      </c>
      <c r="H2494" s="38">
        <v>0.132</v>
      </c>
      <c r="I2494" s="39">
        <f t="array" ref="I2494:J2494">VLOOKUP(D2494, ENERGY!I:M,{4,5},0)</f>
        <v>2871</v>
      </c>
      <c r="J2494" s="39">
        <v>4595.0</v>
      </c>
      <c r="K2494" s="40">
        <f t="array" ref="K2494:S2494">VLOOKUP(D2494, 'HUMAN RESOURCES'!D:V,{11,12,13,14,15,16,17,18,19},0)</f>
        <v>25</v>
      </c>
      <c r="L2494" s="40">
        <v>24.0</v>
      </c>
      <c r="M2494" s="40">
        <v>76.0</v>
      </c>
      <c r="N2494" s="41">
        <v>70.0</v>
      </c>
      <c r="O2494" s="42">
        <v>0.358</v>
      </c>
      <c r="P2494" s="42">
        <v>0.598</v>
      </c>
      <c r="Q2494" s="42">
        <v>0.044</v>
      </c>
      <c r="R2494" s="40">
        <v>5667983.0</v>
      </c>
      <c r="S2494" s="42">
        <v>0.567</v>
      </c>
      <c r="T2494" s="43">
        <f t="array" ref="T2494:U2494">VLOOKUP(D2494, TOURISM!D:H,{4,5},0)</f>
        <v>301000000</v>
      </c>
      <c r="U2494" s="43">
        <v>3.32E8</v>
      </c>
      <c r="V2494" s="38">
        <f t="array" ref="V2494:AA2494">VLOOKUP(D2494, BUSINESS!D:P,{8,9,10,11,12,13},0)</f>
        <v>0.632</v>
      </c>
      <c r="W2494" s="37">
        <v>39.0</v>
      </c>
      <c r="X2494" s="37"/>
      <c r="Y2494" s="37">
        <v>240.0</v>
      </c>
      <c r="Z2494" s="38">
        <v>0.053</v>
      </c>
      <c r="AA2494" s="38">
        <v>0.548</v>
      </c>
      <c r="AB2494" s="44">
        <f t="shared" si="768"/>
        <v>1498.129321</v>
      </c>
      <c r="AC2494" s="44">
        <f t="shared" ref="AC2494:AC2495" si="811">(I2494/R2494)*1000</f>
        <v>0.506529395</v>
      </c>
      <c r="AD2494" s="44">
        <f t="shared" ref="AD2494:AD2495" si="812">J2494/R2494*1000</f>
        <v>0.8106940335</v>
      </c>
      <c r="AE2494" s="44">
        <f t="shared" si="779"/>
        <v>53.10531101</v>
      </c>
      <c r="AF2494" s="44">
        <f t="shared" si="780"/>
        <v>58.57462875</v>
      </c>
      <c r="AG2494" s="45">
        <f t="shared" si="5"/>
        <v>0.1239801525</v>
      </c>
      <c r="AH2494" s="45">
        <f t="shared" si="6"/>
        <v>0.1413043478</v>
      </c>
      <c r="AI2494" s="45" t="str">
        <f t="shared" si="7"/>
        <v/>
      </c>
      <c r="AJ2494" s="45" t="str">
        <f t="shared" si="8"/>
        <v/>
      </c>
      <c r="AK2494" s="45">
        <f t="shared" si="9"/>
        <v>0.01294782821</v>
      </c>
      <c r="AL2494" s="45">
        <f t="shared" si="10"/>
        <v>0.1653040009</v>
      </c>
      <c r="AM2494" s="45">
        <f t="shared" si="11"/>
        <v>0.1747536493</v>
      </c>
    </row>
    <row r="2495">
      <c r="A2495" s="33" t="s">
        <v>227</v>
      </c>
      <c r="B2495" s="34" t="s">
        <v>256</v>
      </c>
      <c r="C2495" s="35" t="s">
        <v>57</v>
      </c>
      <c r="D2495" s="36" t="str">
        <f t="shared" si="1"/>
        <v>The Americas/Nicaragua-The Americas/2009</v>
      </c>
      <c r="E2495" s="37">
        <f t="array" ref="E2495:H2495">VLOOKUP(D2495, GDP!D:L,{6,7,8,9},0)</f>
        <v>8380736990</v>
      </c>
      <c r="F2495" s="38">
        <v>0.077</v>
      </c>
      <c r="G2495" s="37">
        <v>109.0</v>
      </c>
      <c r="H2495" s="38">
        <v>0.14</v>
      </c>
      <c r="I2495" s="39">
        <f t="array" ref="I2495:J2495">VLOOKUP(D2495, ENERGY!I:M,{4,5},0)</f>
        <v>2836</v>
      </c>
      <c r="J2495" s="39">
        <v>4320.0</v>
      </c>
      <c r="K2495" s="40">
        <f t="array" ref="K2495:S2495">VLOOKUP(D2495, 'HUMAN RESOURCES'!D:V,{11,12,13,14,15,16,17,18,19},0)</f>
        <v>24</v>
      </c>
      <c r="L2495" s="40">
        <v>23.0</v>
      </c>
      <c r="M2495" s="40">
        <v>77.0</v>
      </c>
      <c r="N2495" s="41">
        <v>70.0</v>
      </c>
      <c r="O2495" s="42">
        <v>0.351</v>
      </c>
      <c r="P2495" s="42">
        <v>0.604</v>
      </c>
      <c r="Q2495" s="42">
        <v>0.045</v>
      </c>
      <c r="R2495" s="40">
        <v>5743329.0</v>
      </c>
      <c r="S2495" s="42">
        <v>0.57</v>
      </c>
      <c r="T2495" s="43">
        <f t="array" ref="T2495:U2495">VLOOKUP(D2495, TOURISM!D:H,{4,5},0)</f>
        <v>334000000</v>
      </c>
      <c r="U2495" s="43">
        <v>3.0E8</v>
      </c>
      <c r="V2495" s="38">
        <f t="array" ref="V2495:AA2495">VLOOKUP(D2495, BUSINESS!D:P,{8,9,10,11,12,13},0)</f>
        <v>0.632</v>
      </c>
      <c r="W2495" s="37">
        <v>39.0</v>
      </c>
      <c r="X2495" s="37"/>
      <c r="Y2495" s="37">
        <v>240.0</v>
      </c>
      <c r="Z2495" s="38">
        <v>0.073</v>
      </c>
      <c r="AA2495" s="38">
        <v>0.582</v>
      </c>
      <c r="AB2495" s="44">
        <f t="shared" si="768"/>
        <v>1459.212417</v>
      </c>
      <c r="AC2495" s="44">
        <f t="shared" si="811"/>
        <v>0.4937902739</v>
      </c>
      <c r="AD2495" s="44">
        <f t="shared" si="812"/>
        <v>0.752177004</v>
      </c>
      <c r="AE2495" s="44">
        <f t="shared" si="779"/>
        <v>58.15442577</v>
      </c>
      <c r="AF2495" s="44">
        <f t="shared" si="780"/>
        <v>52.23451416</v>
      </c>
      <c r="AG2495" s="45">
        <f t="shared" si="5"/>
        <v>-0.02597699926</v>
      </c>
      <c r="AH2495" s="45">
        <f t="shared" si="6"/>
        <v>0.0380952381</v>
      </c>
      <c r="AI2495" s="45">
        <f t="shared" si="7"/>
        <v>-0.02514981608</v>
      </c>
      <c r="AJ2495" s="45">
        <f t="shared" si="8"/>
        <v>-0.07218139903</v>
      </c>
      <c r="AK2495" s="45">
        <f t="shared" si="9"/>
        <v>0.01329326499</v>
      </c>
      <c r="AL2495" s="45">
        <f t="shared" si="10"/>
        <v>0.09507739746</v>
      </c>
      <c r="AM2495" s="45">
        <f t="shared" si="11"/>
        <v>-0.1082399449</v>
      </c>
    </row>
    <row r="2496">
      <c r="A2496" s="33" t="s">
        <v>227</v>
      </c>
      <c r="B2496" s="34" t="s">
        <v>256</v>
      </c>
      <c r="C2496" s="35" t="s">
        <v>58</v>
      </c>
      <c r="D2496" s="36" t="str">
        <f t="shared" si="1"/>
        <v>The Americas/Nicaragua-The Americas/2010</v>
      </c>
      <c r="E2496" s="37">
        <f t="array" ref="E2496:H2496">VLOOKUP(D2496, GDP!D:L,{6,7,8,9},0)</f>
        <v>8938210560</v>
      </c>
      <c r="F2496" s="38">
        <v>0.076</v>
      </c>
      <c r="G2496" s="37">
        <v>112.0</v>
      </c>
      <c r="H2496" s="38">
        <v>0.133</v>
      </c>
      <c r="I2496" s="39" t="str">
        <f t="array" ref="I2496:J2496">VLOOKUP(D2496, ENERGY!I:M,{4,5},0)</f>
        <v/>
      </c>
      <c r="J2496" s="39"/>
      <c r="K2496" s="40">
        <f t="array" ref="K2496:S2496">VLOOKUP(D2496, 'HUMAN RESOURCES'!D:V,{11,12,13,14,15,16,17,18,19},0)</f>
        <v>24</v>
      </c>
      <c r="L2496" s="40">
        <v>22.0</v>
      </c>
      <c r="M2496" s="40">
        <v>77.0</v>
      </c>
      <c r="N2496" s="41">
        <v>71.0</v>
      </c>
      <c r="O2496" s="42">
        <v>0.345</v>
      </c>
      <c r="P2496" s="42">
        <v>0.609</v>
      </c>
      <c r="Q2496" s="42">
        <v>0.046</v>
      </c>
      <c r="R2496" s="40">
        <v>5822209.0</v>
      </c>
      <c r="S2496" s="42">
        <v>0.573</v>
      </c>
      <c r="T2496" s="43">
        <f t="array" ref="T2496:U2496">VLOOKUP(D2496, TOURISM!D:H,{4,5},0)</f>
        <v>309000000</v>
      </c>
      <c r="U2496" s="43">
        <v>3.29E8</v>
      </c>
      <c r="V2496" s="38">
        <f t="array" ref="V2496:AA2496">VLOOKUP(D2496, BUSINESS!D:P,{8,9,10,11,12,13},0)</f>
        <v>0.632</v>
      </c>
      <c r="W2496" s="37">
        <v>39.0</v>
      </c>
      <c r="X2496" s="37"/>
      <c r="Y2496" s="37">
        <v>222.0</v>
      </c>
      <c r="Z2496" s="38">
        <v>0.1</v>
      </c>
      <c r="AA2496" s="38">
        <v>0.681</v>
      </c>
      <c r="AB2496" s="44">
        <f t="shared" si="768"/>
        <v>1535.192323</v>
      </c>
      <c r="AC2496" s="44"/>
      <c r="AD2496" s="44"/>
      <c r="AE2496" s="44">
        <f t="shared" si="779"/>
        <v>53.07263961</v>
      </c>
      <c r="AF2496" s="44">
        <f t="shared" si="780"/>
        <v>56.50776192</v>
      </c>
      <c r="AG2496" s="45">
        <f t="shared" si="5"/>
        <v>0.05206911994</v>
      </c>
      <c r="AH2496" s="45">
        <f t="shared" si="6"/>
        <v>0.02752293578</v>
      </c>
      <c r="AI2496" s="45" t="str">
        <f t="shared" si="7"/>
        <v/>
      </c>
      <c r="AJ2496" s="45" t="str">
        <f t="shared" si="8"/>
        <v/>
      </c>
      <c r="AK2496" s="45">
        <f t="shared" si="9"/>
        <v>0.01373419492</v>
      </c>
      <c r="AL2496" s="45">
        <f t="shared" si="10"/>
        <v>-0.08738434076</v>
      </c>
      <c r="AM2496" s="45">
        <f t="shared" si="11"/>
        <v>0.08180889247</v>
      </c>
    </row>
    <row r="2497">
      <c r="A2497" s="33" t="s">
        <v>227</v>
      </c>
      <c r="B2497" s="34" t="s">
        <v>256</v>
      </c>
      <c r="C2497" s="35" t="s">
        <v>59</v>
      </c>
      <c r="D2497" s="36" t="str">
        <f t="shared" si="1"/>
        <v>The Americas/Nicaragua-The Americas/2011</v>
      </c>
      <c r="E2497" s="37">
        <f t="array" ref="E2497:H2497">VLOOKUP(D2497, GDP!D:L,{6,7,8,9},0)</f>
        <v>9898547558</v>
      </c>
      <c r="F2497" s="38">
        <v>0.076</v>
      </c>
      <c r="G2497" s="37">
        <v>124.0</v>
      </c>
      <c r="H2497" s="38">
        <v>0.105</v>
      </c>
      <c r="I2497" s="39">
        <f t="array" ref="I2497:J2497">VLOOKUP(D2497, ENERGY!I:M,{4,5},0)</f>
        <v>2640</v>
      </c>
      <c r="J2497" s="39">
        <v>4086.5</v>
      </c>
      <c r="K2497" s="40">
        <f t="array" ref="K2497:S2497">VLOOKUP(D2497, 'HUMAN RESOURCES'!D:V,{11,12,13,14,15,16,17,18,19},0)</f>
        <v>24</v>
      </c>
      <c r="L2497" s="40">
        <v>21.0</v>
      </c>
      <c r="M2497" s="40">
        <v>77.0</v>
      </c>
      <c r="N2497" s="41">
        <v>71.0</v>
      </c>
      <c r="O2497" s="42">
        <v>0.339</v>
      </c>
      <c r="P2497" s="42">
        <v>0.615</v>
      </c>
      <c r="Q2497" s="42">
        <v>0.046</v>
      </c>
      <c r="R2497" s="40">
        <v>5905146.0</v>
      </c>
      <c r="S2497" s="42">
        <v>0.575</v>
      </c>
      <c r="T2497" s="43">
        <f t="array" ref="T2497:U2497">VLOOKUP(D2497, TOURISM!D:H,{4,5},0)</f>
        <v>378000000</v>
      </c>
      <c r="U2497" s="43">
        <v>3.8E8</v>
      </c>
      <c r="V2497" s="38">
        <f t="array" ref="V2497:AA2497">VLOOKUP(D2497, BUSINESS!D:P,{8,9,10,11,12,13},0)</f>
        <v>0.669</v>
      </c>
      <c r="W2497" s="37">
        <v>39.0</v>
      </c>
      <c r="X2497" s="37"/>
      <c r="Y2497" s="37">
        <v>207.0</v>
      </c>
      <c r="Z2497" s="38">
        <v>0.106</v>
      </c>
      <c r="AA2497" s="38">
        <v>0.817</v>
      </c>
      <c r="AB2497" s="44">
        <f t="shared" si="768"/>
        <v>1676.257887</v>
      </c>
      <c r="AC2497" s="44">
        <f t="shared" ref="AC2497:AC2498" si="813">(I2497/R2497)*1000</f>
        <v>0.4470676932</v>
      </c>
      <c r="AD2497" s="44">
        <f t="shared" ref="AD2497:AD2498" si="814">J2497/R2497*1000</f>
        <v>0.6920235334</v>
      </c>
      <c r="AE2497" s="44">
        <f t="shared" si="779"/>
        <v>64.01196516</v>
      </c>
      <c r="AF2497" s="44">
        <f t="shared" si="780"/>
        <v>64.3506528</v>
      </c>
      <c r="AG2497" s="45">
        <f t="shared" si="5"/>
        <v>0.09188787757</v>
      </c>
      <c r="AH2497" s="45">
        <f t="shared" si="6"/>
        <v>0.1071428571</v>
      </c>
      <c r="AI2497" s="45" t="str">
        <f t="shared" si="7"/>
        <v/>
      </c>
      <c r="AJ2497" s="45" t="str">
        <f t="shared" si="8"/>
        <v/>
      </c>
      <c r="AK2497" s="45">
        <f t="shared" si="9"/>
        <v>0.01424493693</v>
      </c>
      <c r="AL2497" s="45">
        <f t="shared" si="10"/>
        <v>0.2061198694</v>
      </c>
      <c r="AM2497" s="45">
        <f t="shared" si="11"/>
        <v>0.1387931608</v>
      </c>
    </row>
    <row r="2498">
      <c r="A2498" s="33" t="s">
        <v>227</v>
      </c>
      <c r="B2498" s="34" t="s">
        <v>256</v>
      </c>
      <c r="C2498" s="35" t="s">
        <v>60</v>
      </c>
      <c r="D2498" s="36" t="str">
        <f t="shared" si="1"/>
        <v>The Americas/Nicaragua-The Americas/2012</v>
      </c>
      <c r="E2498" s="37">
        <f t="array" ref="E2498:H2498">VLOOKUP(D2498, GDP!D:L,{6,7,8,9},0)</f>
        <v>10644973606</v>
      </c>
      <c r="F2498" s="38">
        <v>0.082</v>
      </c>
      <c r="G2498" s="37">
        <v>144.0</v>
      </c>
      <c r="H2498" s="38">
        <v>0.12</v>
      </c>
      <c r="I2498" s="39">
        <f t="array" ref="I2498:J2498">VLOOKUP(D2498, ENERGY!I:M,{4,5},0)</f>
        <v>2824</v>
      </c>
      <c r="J2498" s="39">
        <v>4466.0</v>
      </c>
      <c r="K2498" s="40">
        <f t="array" ref="K2498:S2498">VLOOKUP(D2498, 'HUMAN RESOURCES'!D:V,{11,12,13,14,15,16,17,18,19},0)</f>
        <v>23</v>
      </c>
      <c r="L2498" s="40">
        <v>21.0</v>
      </c>
      <c r="M2498" s="40">
        <v>78.0</v>
      </c>
      <c r="N2498" s="41">
        <v>71.0</v>
      </c>
      <c r="O2498" s="42">
        <v>0.334</v>
      </c>
      <c r="P2498" s="42">
        <v>0.62</v>
      </c>
      <c r="Q2498" s="42">
        <v>0.046</v>
      </c>
      <c r="R2498" s="40">
        <v>5991733.0</v>
      </c>
      <c r="S2498" s="42">
        <v>0.578</v>
      </c>
      <c r="T2498" s="43">
        <f t="array" ref="T2498:U2498">VLOOKUP(D2498, TOURISM!D:H,{4,5},0)</f>
        <v>422000000</v>
      </c>
      <c r="U2498" s="43">
        <v>3.72E8</v>
      </c>
      <c r="V2498" s="38">
        <f t="array" ref="V2498:AA2498">VLOOKUP(D2498, BUSINESS!D:P,{8,9,10,11,12,13},0)</f>
        <v>0.649</v>
      </c>
      <c r="W2498" s="37">
        <v>39.0</v>
      </c>
      <c r="X2498" s="37">
        <v>123.0</v>
      </c>
      <c r="Y2498" s="37">
        <v>207.0</v>
      </c>
      <c r="Z2498" s="38">
        <v>0.135</v>
      </c>
      <c r="AA2498" s="38">
        <v>0.977</v>
      </c>
      <c r="AB2498" s="44">
        <f t="shared" si="768"/>
        <v>1776.61014</v>
      </c>
      <c r="AC2498" s="44">
        <f t="shared" si="813"/>
        <v>0.4713160616</v>
      </c>
      <c r="AD2498" s="44">
        <f t="shared" si="814"/>
        <v>0.7453603156</v>
      </c>
      <c r="AE2498" s="44">
        <f t="shared" si="779"/>
        <v>70.43037465</v>
      </c>
      <c r="AF2498" s="44">
        <f t="shared" si="780"/>
        <v>62.08554353</v>
      </c>
      <c r="AG2498" s="45">
        <f t="shared" si="5"/>
        <v>0.05986683423</v>
      </c>
      <c r="AH2498" s="45">
        <f t="shared" si="6"/>
        <v>0.1612903226</v>
      </c>
      <c r="AI2498" s="45">
        <f t="shared" si="7"/>
        <v>0.05423869552</v>
      </c>
      <c r="AJ2498" s="45">
        <f t="shared" si="8"/>
        <v>0.07707365382</v>
      </c>
      <c r="AK2498" s="45">
        <f t="shared" si="9"/>
        <v>0.01466297362</v>
      </c>
      <c r="AL2498" s="45">
        <f t="shared" si="10"/>
        <v>0.1002689025</v>
      </c>
      <c r="AM2498" s="45">
        <f t="shared" si="11"/>
        <v>-0.0351994762</v>
      </c>
    </row>
    <row r="2499">
      <c r="A2499" s="33" t="s">
        <v>227</v>
      </c>
      <c r="B2499" s="34" t="s">
        <v>257</v>
      </c>
      <c r="C2499" s="35" t="s">
        <v>48</v>
      </c>
      <c r="D2499" s="36" t="str">
        <f t="shared" si="1"/>
        <v>The Americas/Panama-The Americas/2000</v>
      </c>
      <c r="E2499" s="37">
        <f t="array" ref="E2499:H2499">VLOOKUP(D2499, GDP!D:L,{6,7,8,9},0)</f>
        <v>11620500000</v>
      </c>
      <c r="F2499" s="38">
        <v>0.078</v>
      </c>
      <c r="G2499" s="37">
        <v>295.0</v>
      </c>
      <c r="H2499" s="38">
        <v>0.105</v>
      </c>
      <c r="I2499" s="39" t="str">
        <f t="array" ref="I2499:J2499">VLOOKUP(D2499, ENERGY!I:M,{4,5},0)</f>
        <v/>
      </c>
      <c r="J2499" s="39"/>
      <c r="K2499" s="40">
        <f t="array" ref="K2499:S2499">VLOOKUP(D2499, 'HUMAN RESOURCES'!D:V,{11,12,13,14,15,16,17,18,19},0)</f>
        <v>24</v>
      </c>
      <c r="L2499" s="40">
        <v>22.0</v>
      </c>
      <c r="M2499" s="40">
        <v>78.0</v>
      </c>
      <c r="N2499" s="41">
        <v>73.0</v>
      </c>
      <c r="O2499" s="42">
        <v>0.321</v>
      </c>
      <c r="P2499" s="42">
        <v>0.623</v>
      </c>
      <c r="Q2499" s="42">
        <v>0.055</v>
      </c>
      <c r="R2499" s="40">
        <v>3054812.0</v>
      </c>
      <c r="S2499" s="42">
        <v>0.622</v>
      </c>
      <c r="T2499" s="43">
        <f t="array" ref="T2499:U2499">VLOOKUP(D2499, TOURISM!D:H,{4,5},0)</f>
        <v>628000000</v>
      </c>
      <c r="U2499" s="43">
        <v>2.41E8</v>
      </c>
      <c r="V2499" s="38" t="str">
        <f t="array" ref="V2499:AA2499">VLOOKUP(D2499, BUSINESS!D:P,{8,9,10,11,12,13},0)</f>
        <v/>
      </c>
      <c r="W2499" s="37"/>
      <c r="X2499" s="37"/>
      <c r="Y2499" s="37"/>
      <c r="Z2499" s="38">
        <v>0.066</v>
      </c>
      <c r="AA2499" s="38">
        <v>0.134</v>
      </c>
      <c r="AB2499" s="44">
        <f t="shared" si="768"/>
        <v>3803.998413</v>
      </c>
      <c r="AC2499" s="44"/>
      <c r="AD2499" s="44"/>
      <c r="AE2499" s="44">
        <f t="shared" si="779"/>
        <v>205.577299</v>
      </c>
      <c r="AF2499" s="44">
        <f t="shared" si="780"/>
        <v>78.89192526</v>
      </c>
      <c r="AG2499" s="45" t="str">
        <f t="shared" si="5"/>
        <v/>
      </c>
      <c r="AH2499" s="45" t="str">
        <f t="shared" si="6"/>
        <v/>
      </c>
      <c r="AI2499" s="45" t="str">
        <f t="shared" si="7"/>
        <v/>
      </c>
      <c r="AJ2499" s="45" t="str">
        <f t="shared" si="8"/>
        <v/>
      </c>
      <c r="AK2499" s="45" t="str">
        <f t="shared" si="9"/>
        <v/>
      </c>
      <c r="AL2499" s="45" t="str">
        <f t="shared" si="10"/>
        <v/>
      </c>
      <c r="AM2499" s="45" t="str">
        <f t="shared" si="11"/>
        <v/>
      </c>
    </row>
    <row r="2500">
      <c r="A2500" s="33" t="s">
        <v>227</v>
      </c>
      <c r="B2500" s="34" t="s">
        <v>257</v>
      </c>
      <c r="C2500" s="35" t="s">
        <v>49</v>
      </c>
      <c r="D2500" s="36" t="str">
        <f t="shared" si="1"/>
        <v>The Americas/Panama-The Americas/2001</v>
      </c>
      <c r="E2500" s="37">
        <f t="array" ref="E2500:H2500">VLOOKUP(D2500, GDP!D:L,{6,7,8,9},0)</f>
        <v>11807500000</v>
      </c>
      <c r="F2500" s="38">
        <v>0.077</v>
      </c>
      <c r="G2500" s="37">
        <v>293.0</v>
      </c>
      <c r="H2500" s="38">
        <v>0.11</v>
      </c>
      <c r="I2500" s="39">
        <f t="array" ref="I2500:J2500">VLOOKUP(D2500, ENERGY!I:M,{4,5},0)</f>
        <v>4058</v>
      </c>
      <c r="J2500" s="39"/>
      <c r="K2500" s="40">
        <f t="array" ref="K2500:S2500">VLOOKUP(D2500, 'HUMAN RESOURCES'!D:V,{11,12,13,14,15,16,17,18,19},0)</f>
        <v>24</v>
      </c>
      <c r="L2500" s="40">
        <v>21.0</v>
      </c>
      <c r="M2500" s="40">
        <v>78.0</v>
      </c>
      <c r="N2500" s="41">
        <v>73.0</v>
      </c>
      <c r="O2500" s="42">
        <v>0.318</v>
      </c>
      <c r="P2500" s="42">
        <v>0.625</v>
      </c>
      <c r="Q2500" s="42">
        <v>0.056</v>
      </c>
      <c r="R2500" s="40">
        <v>3116409.0</v>
      </c>
      <c r="S2500" s="42">
        <v>0.625</v>
      </c>
      <c r="T2500" s="43">
        <f t="array" ref="T2500:U2500">VLOOKUP(D2500, TOURISM!D:H,{4,5},0)</f>
        <v>665000000</v>
      </c>
      <c r="U2500" s="43">
        <v>2.27E8</v>
      </c>
      <c r="V2500" s="38" t="str">
        <f t="array" ref="V2500:AA2500">VLOOKUP(D2500, BUSINESS!D:P,{8,9,10,11,12,13},0)</f>
        <v/>
      </c>
      <c r="W2500" s="37"/>
      <c r="X2500" s="37"/>
      <c r="Y2500" s="37"/>
      <c r="Z2500" s="38">
        <v>0.073</v>
      </c>
      <c r="AA2500" s="38">
        <v>0.152</v>
      </c>
      <c r="AB2500" s="44">
        <f t="shared" si="768"/>
        <v>3788.81591</v>
      </c>
      <c r="AC2500" s="44">
        <f t="shared" ref="AC2500:AC2503" si="815">(I2500/R2500)*1000</f>
        <v>1.302139738</v>
      </c>
      <c r="AD2500" s="44"/>
      <c r="AE2500" s="44">
        <f t="shared" si="779"/>
        <v>213.3866254</v>
      </c>
      <c r="AF2500" s="44">
        <f t="shared" si="780"/>
        <v>72.84024658</v>
      </c>
      <c r="AG2500" s="45">
        <f t="shared" si="5"/>
        <v>-0.00399119604</v>
      </c>
      <c r="AH2500" s="45">
        <f t="shared" si="6"/>
        <v>-0.006779661017</v>
      </c>
      <c r="AI2500" s="45" t="str">
        <f t="shared" si="7"/>
        <v/>
      </c>
      <c r="AJ2500" s="45" t="str">
        <f t="shared" si="8"/>
        <v/>
      </c>
      <c r="AK2500" s="45">
        <f t="shared" si="9"/>
        <v>0.02016392498</v>
      </c>
      <c r="AL2500" s="45">
        <f t="shared" si="10"/>
        <v>0.03798729942</v>
      </c>
      <c r="AM2500" s="45">
        <f t="shared" si="11"/>
        <v>-0.0767084675</v>
      </c>
    </row>
    <row r="2501">
      <c r="A2501" s="33" t="s">
        <v>227</v>
      </c>
      <c r="B2501" s="34" t="s">
        <v>257</v>
      </c>
      <c r="C2501" s="35" t="s">
        <v>50</v>
      </c>
      <c r="D2501" s="36" t="str">
        <f t="shared" si="1"/>
        <v>The Americas/Panama-The Americas/2002</v>
      </c>
      <c r="E2501" s="37">
        <f t="array" ref="E2501:H2501">VLOOKUP(D2501, GDP!D:L,{6,7,8,9},0)</f>
        <v>12272400000</v>
      </c>
      <c r="F2501" s="38">
        <v>0.08</v>
      </c>
      <c r="G2501" s="37">
        <v>310.0</v>
      </c>
      <c r="H2501" s="38">
        <v>0.106</v>
      </c>
      <c r="I2501" s="39">
        <f t="array" ref="I2501:J2501">VLOOKUP(D2501, ENERGY!I:M,{4,5},0)</f>
        <v>3710</v>
      </c>
      <c r="J2501" s="39">
        <v>9633.0</v>
      </c>
      <c r="K2501" s="40">
        <f t="array" ref="K2501:S2501">VLOOKUP(D2501, 'HUMAN RESOURCES'!D:V,{11,12,13,14,15,16,17,18,19},0)</f>
        <v>23</v>
      </c>
      <c r="L2501" s="40">
        <v>21.0</v>
      </c>
      <c r="M2501" s="40">
        <v>78.0</v>
      </c>
      <c r="N2501" s="41">
        <v>73.0</v>
      </c>
      <c r="O2501" s="42">
        <v>0.316</v>
      </c>
      <c r="P2501" s="42">
        <v>0.627</v>
      </c>
      <c r="Q2501" s="42">
        <v>0.057</v>
      </c>
      <c r="R2501" s="40">
        <v>3178450.0</v>
      </c>
      <c r="S2501" s="42">
        <v>0.628</v>
      </c>
      <c r="T2501" s="43">
        <f t="array" ref="T2501:U2501">VLOOKUP(D2501, TOURISM!D:H,{4,5},0)</f>
        <v>710000000</v>
      </c>
      <c r="U2501" s="43">
        <v>2.52E8</v>
      </c>
      <c r="V2501" s="38" t="str">
        <f t="array" ref="V2501:AA2501">VLOOKUP(D2501, BUSINESS!D:P,{8,9,10,11,12,13},0)</f>
        <v/>
      </c>
      <c r="W2501" s="37"/>
      <c r="X2501" s="37"/>
      <c r="Y2501" s="37"/>
      <c r="Z2501" s="38">
        <v>0.085</v>
      </c>
      <c r="AA2501" s="38">
        <v>0.165</v>
      </c>
      <c r="AB2501" s="44">
        <f t="shared" si="768"/>
        <v>3861.127279</v>
      </c>
      <c r="AC2501" s="44">
        <f t="shared" si="815"/>
        <v>1.167235602</v>
      </c>
      <c r="AD2501" s="44">
        <f t="shared" ref="AD2501:AD2503" si="816">J2501/R2501*1000</f>
        <v>3.030722522</v>
      </c>
      <c r="AE2501" s="44">
        <f t="shared" si="779"/>
        <v>223.3793201</v>
      </c>
      <c r="AF2501" s="44">
        <f t="shared" si="780"/>
        <v>79.2839277</v>
      </c>
      <c r="AG2501" s="45">
        <f t="shared" si="5"/>
        <v>0.01908547978</v>
      </c>
      <c r="AH2501" s="45">
        <f t="shared" si="6"/>
        <v>0.05802047782</v>
      </c>
      <c r="AI2501" s="45">
        <f t="shared" si="7"/>
        <v>-0.1036018886</v>
      </c>
      <c r="AJ2501" s="45" t="str">
        <f t="shared" si="8"/>
        <v/>
      </c>
      <c r="AK2501" s="45">
        <f t="shared" si="9"/>
        <v>0.01990784907</v>
      </c>
      <c r="AL2501" s="45">
        <f t="shared" si="10"/>
        <v>0.04682905805</v>
      </c>
      <c r="AM2501" s="45">
        <f t="shared" si="11"/>
        <v>0.08846319754</v>
      </c>
    </row>
    <row r="2502">
      <c r="A2502" s="33" t="s">
        <v>227</v>
      </c>
      <c r="B2502" s="34" t="s">
        <v>257</v>
      </c>
      <c r="C2502" s="35" t="s">
        <v>51</v>
      </c>
      <c r="D2502" s="36" t="str">
        <f t="shared" si="1"/>
        <v>The Americas/Panama-The Americas/2003</v>
      </c>
      <c r="E2502" s="37">
        <f t="array" ref="E2502:H2502">VLOOKUP(D2502, GDP!D:L,{6,7,8,9},0)</f>
        <v>12933200000</v>
      </c>
      <c r="F2502" s="38">
        <v>0.076</v>
      </c>
      <c r="G2502" s="37">
        <v>303.0</v>
      </c>
      <c r="H2502" s="38">
        <v>0.099</v>
      </c>
      <c r="I2502" s="39">
        <f t="array" ref="I2502:J2502">VLOOKUP(D2502, ENERGY!I:M,{4,5},0)</f>
        <v>3367</v>
      </c>
      <c r="J2502" s="39">
        <v>8636.0</v>
      </c>
      <c r="K2502" s="40">
        <f t="array" ref="K2502:S2502">VLOOKUP(D2502, 'HUMAN RESOURCES'!D:V,{11,12,13,14,15,16,17,18,19},0)</f>
        <v>23</v>
      </c>
      <c r="L2502" s="40">
        <v>20.0</v>
      </c>
      <c r="M2502" s="40">
        <v>78.0</v>
      </c>
      <c r="N2502" s="41">
        <v>73.0</v>
      </c>
      <c r="O2502" s="42">
        <v>0.313</v>
      </c>
      <c r="P2502" s="42">
        <v>0.629</v>
      </c>
      <c r="Q2502" s="42">
        <v>0.058</v>
      </c>
      <c r="R2502" s="40">
        <v>3240805.0</v>
      </c>
      <c r="S2502" s="42">
        <v>0.631</v>
      </c>
      <c r="T2502" s="43">
        <f t="array" ref="T2502:U2502">VLOOKUP(D2502, TOURISM!D:H,{4,5},0)</f>
        <v>804000000</v>
      </c>
      <c r="U2502" s="43">
        <v>2.67E8</v>
      </c>
      <c r="V2502" s="38" t="str">
        <f t="array" ref="V2502:AA2502">VLOOKUP(D2502, BUSINESS!D:P,{8,9,10,11,12,13},0)</f>
        <v/>
      </c>
      <c r="W2502" s="37">
        <v>18.0</v>
      </c>
      <c r="X2502" s="37"/>
      <c r="Y2502" s="37"/>
      <c r="Z2502" s="38">
        <v>0.1</v>
      </c>
      <c r="AA2502" s="38">
        <v>0.214</v>
      </c>
      <c r="AB2502" s="44">
        <f t="shared" si="768"/>
        <v>3990.736869</v>
      </c>
      <c r="AC2502" s="44">
        <f t="shared" si="815"/>
        <v>1.038939399</v>
      </c>
      <c r="AD2502" s="44">
        <f t="shared" si="816"/>
        <v>2.664770019</v>
      </c>
      <c r="AE2502" s="44">
        <f t="shared" si="779"/>
        <v>248.0865094</v>
      </c>
      <c r="AF2502" s="44">
        <f t="shared" si="780"/>
        <v>82.38693781</v>
      </c>
      <c r="AG2502" s="45">
        <f t="shared" si="5"/>
        <v>0.0335678109</v>
      </c>
      <c r="AH2502" s="45">
        <f t="shared" si="6"/>
        <v>-0.02258064516</v>
      </c>
      <c r="AI2502" s="45">
        <f t="shared" si="7"/>
        <v>-0.1099145731</v>
      </c>
      <c r="AJ2502" s="45">
        <f t="shared" si="8"/>
        <v>-0.1207476108</v>
      </c>
      <c r="AK2502" s="45">
        <f t="shared" si="9"/>
        <v>0.01961805282</v>
      </c>
      <c r="AL2502" s="45">
        <f t="shared" si="10"/>
        <v>0.1106064306</v>
      </c>
      <c r="AM2502" s="45">
        <f t="shared" si="11"/>
        <v>0.0391379464</v>
      </c>
    </row>
    <row r="2503">
      <c r="A2503" s="33" t="s">
        <v>227</v>
      </c>
      <c r="B2503" s="34" t="s">
        <v>257</v>
      </c>
      <c r="C2503" s="35" t="s">
        <v>52</v>
      </c>
      <c r="D2503" s="36" t="str">
        <f t="shared" si="1"/>
        <v>The Americas/Panama-The Americas/2004</v>
      </c>
      <c r="E2503" s="37">
        <f t="array" ref="E2503:H2503">VLOOKUP(D2503, GDP!D:L,{6,7,8,9},0)</f>
        <v>14179300000</v>
      </c>
      <c r="F2503" s="38">
        <v>0.081</v>
      </c>
      <c r="G2503" s="37">
        <v>347.0</v>
      </c>
      <c r="H2503" s="38">
        <v>0.088</v>
      </c>
      <c r="I2503" s="39">
        <f t="array" ref="I2503:J2503">VLOOKUP(D2503, ENERGY!I:M,{4,5},0)</f>
        <v>3053</v>
      </c>
      <c r="J2503" s="39">
        <v>7576.0</v>
      </c>
      <c r="K2503" s="40">
        <f t="array" ref="K2503:S2503">VLOOKUP(D2503, 'HUMAN RESOURCES'!D:V,{11,12,13,14,15,16,17,18,19},0)</f>
        <v>23</v>
      </c>
      <c r="L2503" s="40">
        <v>20.0</v>
      </c>
      <c r="M2503" s="40">
        <v>79.0</v>
      </c>
      <c r="N2503" s="41">
        <v>73.0</v>
      </c>
      <c r="O2503" s="42">
        <v>0.31</v>
      </c>
      <c r="P2503" s="42">
        <v>0.63</v>
      </c>
      <c r="Q2503" s="42">
        <v>0.06</v>
      </c>
      <c r="R2503" s="40">
        <v>3303335.0</v>
      </c>
      <c r="S2503" s="42">
        <v>0.634</v>
      </c>
      <c r="T2503" s="43">
        <f t="array" ref="T2503:U2503">VLOOKUP(D2503, TOURISM!D:H,{4,5},0)</f>
        <v>903000000</v>
      </c>
      <c r="U2503" s="43">
        <v>2.94E8</v>
      </c>
      <c r="V2503" s="38" t="str">
        <f t="array" ref="V2503:AA2503">VLOOKUP(D2503, BUSINESS!D:P,{8,9,10,11,12,13},0)</f>
        <v/>
      </c>
      <c r="W2503" s="37">
        <v>18.0</v>
      </c>
      <c r="X2503" s="37"/>
      <c r="Y2503" s="37"/>
      <c r="Z2503" s="38">
        <v>0.111</v>
      </c>
      <c r="AA2503" s="38">
        <v>0.381</v>
      </c>
      <c r="AB2503" s="44">
        <f t="shared" si="768"/>
        <v>4292.41963</v>
      </c>
      <c r="AC2503" s="44">
        <f t="shared" si="815"/>
        <v>0.9242174953</v>
      </c>
      <c r="AD2503" s="44">
        <f t="shared" si="816"/>
        <v>2.293439812</v>
      </c>
      <c r="AE2503" s="44">
        <f t="shared" si="779"/>
        <v>273.3601043</v>
      </c>
      <c r="AF2503" s="44">
        <f t="shared" si="780"/>
        <v>89.00096418</v>
      </c>
      <c r="AG2503" s="45">
        <f t="shared" si="5"/>
        <v>0.0755957536</v>
      </c>
      <c r="AH2503" s="45">
        <f t="shared" si="6"/>
        <v>0.1452145215</v>
      </c>
      <c r="AI2503" s="45">
        <f t="shared" si="7"/>
        <v>-0.1104221325</v>
      </c>
      <c r="AJ2503" s="45">
        <f t="shared" si="8"/>
        <v>-0.1393479379</v>
      </c>
      <c r="AK2503" s="45">
        <f t="shared" si="9"/>
        <v>0.01929458884</v>
      </c>
      <c r="AL2503" s="45">
        <f t="shared" si="10"/>
        <v>0.1018741202</v>
      </c>
      <c r="AM2503" s="45">
        <f t="shared" si="11"/>
        <v>0.08028003637</v>
      </c>
    </row>
    <row r="2504">
      <c r="A2504" s="33" t="s">
        <v>227</v>
      </c>
      <c r="B2504" s="34" t="s">
        <v>257</v>
      </c>
      <c r="C2504" s="35" t="s">
        <v>53</v>
      </c>
      <c r="D2504" s="36" t="str">
        <f t="shared" si="1"/>
        <v>The Americas/Panama-The Americas/2005</v>
      </c>
      <c r="E2504" s="37">
        <f t="array" ref="E2504:H2504">VLOOKUP(D2504, GDP!D:L,{6,7,8,9},0)</f>
        <v>15464700000</v>
      </c>
      <c r="F2504" s="38">
        <v>0.075</v>
      </c>
      <c r="G2504" s="37">
        <v>344.0</v>
      </c>
      <c r="H2504" s="38">
        <v>0.087</v>
      </c>
      <c r="I2504" s="39" t="str">
        <f t="array" ref="I2504:J2504">VLOOKUP(D2504, ENERGY!I:M,{4,5},0)</f>
        <v/>
      </c>
      <c r="J2504" s="39"/>
      <c r="K2504" s="40">
        <f t="array" ref="K2504:S2504">VLOOKUP(D2504, 'HUMAN RESOURCES'!D:V,{11,12,13,14,15,16,17,18,19},0)</f>
        <v>22</v>
      </c>
      <c r="L2504" s="40">
        <v>19.0</v>
      </c>
      <c r="M2504" s="40">
        <v>79.0</v>
      </c>
      <c r="N2504" s="41">
        <v>73.0</v>
      </c>
      <c r="O2504" s="42">
        <v>0.307</v>
      </c>
      <c r="P2504" s="42">
        <v>0.632</v>
      </c>
      <c r="Q2504" s="42">
        <v>0.061</v>
      </c>
      <c r="R2504" s="40">
        <v>3365929.0</v>
      </c>
      <c r="S2504" s="42">
        <v>0.637</v>
      </c>
      <c r="T2504" s="43">
        <f t="array" ref="T2504:U2504">VLOOKUP(D2504, TOURISM!D:H,{4,5},0)</f>
        <v>1108000000</v>
      </c>
      <c r="U2504" s="43">
        <v>3.88E8</v>
      </c>
      <c r="V2504" s="38">
        <f t="array" ref="V2504:AA2504">VLOOKUP(D2504, BUSINESS!D:P,{8,9,10,11,12,13},0)</f>
        <v>0.439</v>
      </c>
      <c r="W2504" s="37">
        <v>18.0</v>
      </c>
      <c r="X2504" s="37"/>
      <c r="Y2504" s="37">
        <v>560.0</v>
      </c>
      <c r="Z2504" s="38">
        <v>0.115</v>
      </c>
      <c r="AA2504" s="38">
        <v>0.52</v>
      </c>
      <c r="AB2504" s="44">
        <f t="shared" si="768"/>
        <v>4594.481939</v>
      </c>
      <c r="AC2504" s="44"/>
      <c r="AD2504" s="44"/>
      <c r="AE2504" s="44">
        <f t="shared" si="779"/>
        <v>329.1810374</v>
      </c>
      <c r="AF2504" s="44">
        <f t="shared" si="780"/>
        <v>115.272782</v>
      </c>
      <c r="AG2504" s="45">
        <f t="shared" si="5"/>
        <v>0.07037110418</v>
      </c>
      <c r="AH2504" s="45">
        <f t="shared" si="6"/>
        <v>-0.008645533141</v>
      </c>
      <c r="AI2504" s="45" t="str">
        <f t="shared" si="7"/>
        <v/>
      </c>
      <c r="AJ2504" s="45" t="str">
        <f t="shared" si="8"/>
        <v/>
      </c>
      <c r="AK2504" s="45">
        <f t="shared" si="9"/>
        <v>0.01894872909</v>
      </c>
      <c r="AL2504" s="45">
        <f t="shared" si="10"/>
        <v>0.204202926</v>
      </c>
      <c r="AM2504" s="45">
        <f t="shared" si="11"/>
        <v>0.2951857669</v>
      </c>
    </row>
    <row r="2505">
      <c r="A2505" s="33" t="s">
        <v>227</v>
      </c>
      <c r="B2505" s="34" t="s">
        <v>257</v>
      </c>
      <c r="C2505" s="35" t="s">
        <v>54</v>
      </c>
      <c r="D2505" s="36" t="str">
        <f t="shared" si="1"/>
        <v>The Americas/Panama-The Americas/2006</v>
      </c>
      <c r="E2505" s="37">
        <f t="array" ref="E2505:H2505">VLOOKUP(D2505, GDP!D:L,{6,7,8,9},0)</f>
        <v>17137000000</v>
      </c>
      <c r="F2505" s="38">
        <v>0.07</v>
      </c>
      <c r="G2505" s="37">
        <v>350.0</v>
      </c>
      <c r="H2505" s="38">
        <v>0.084</v>
      </c>
      <c r="I2505" s="39">
        <f t="array" ref="I2505:J2505">VLOOKUP(D2505, ENERGY!I:M,{4,5},0)</f>
        <v>2720.5</v>
      </c>
      <c r="J2505" s="39">
        <v>6439.5</v>
      </c>
      <c r="K2505" s="40">
        <f t="array" ref="K2505:S2505">VLOOKUP(D2505, 'HUMAN RESOURCES'!D:V,{11,12,13,14,15,16,17,18,19},0)</f>
        <v>22</v>
      </c>
      <c r="L2505" s="40">
        <v>19.0</v>
      </c>
      <c r="M2505" s="40">
        <v>79.0</v>
      </c>
      <c r="N2505" s="41">
        <v>73.0</v>
      </c>
      <c r="O2505" s="42">
        <v>0.305</v>
      </c>
      <c r="P2505" s="42">
        <v>0.633</v>
      </c>
      <c r="Q2505" s="42">
        <v>0.062</v>
      </c>
      <c r="R2505" s="40">
        <v>3428509.0</v>
      </c>
      <c r="S2505" s="42">
        <v>0.64</v>
      </c>
      <c r="T2505" s="43">
        <f t="array" ref="T2505:U2505">VLOOKUP(D2505, TOURISM!D:H,{4,5},0)</f>
        <v>1425000000</v>
      </c>
      <c r="U2505" s="43">
        <v>4.03E8</v>
      </c>
      <c r="V2505" s="38">
        <f t="array" ref="V2505:AA2505">VLOOKUP(D2505, BUSINESS!D:P,{8,9,10,11,12,13},0)</f>
        <v>0.441</v>
      </c>
      <c r="W2505" s="37">
        <v>18.0</v>
      </c>
      <c r="X2505" s="37"/>
      <c r="Y2505" s="37">
        <v>560.0</v>
      </c>
      <c r="Z2505" s="38">
        <v>0.173</v>
      </c>
      <c r="AA2505" s="38">
        <v>0.634</v>
      </c>
      <c r="AB2505" s="44">
        <f t="shared" si="768"/>
        <v>4998.382679</v>
      </c>
      <c r="AC2505" s="44">
        <f t="shared" ref="AC2505:AC2508" si="817">(I2505/R2505)*1000</f>
        <v>0.7934936149</v>
      </c>
      <c r="AD2505" s="44">
        <f t="shared" ref="AD2505:AD2508" si="818">J2505/R2505*1000</f>
        <v>1.878221699</v>
      </c>
      <c r="AE2505" s="44">
        <f t="shared" si="779"/>
        <v>415.632568</v>
      </c>
      <c r="AF2505" s="44">
        <f t="shared" si="780"/>
        <v>117.5438069</v>
      </c>
      <c r="AG2505" s="45">
        <f t="shared" si="5"/>
        <v>0.08790996346</v>
      </c>
      <c r="AH2505" s="45">
        <f t="shared" si="6"/>
        <v>0.01744186047</v>
      </c>
      <c r="AI2505" s="45" t="str">
        <f t="shared" si="7"/>
        <v/>
      </c>
      <c r="AJ2505" s="45" t="str">
        <f t="shared" si="8"/>
        <v/>
      </c>
      <c r="AK2505" s="45">
        <f t="shared" si="9"/>
        <v>0.01859219253</v>
      </c>
      <c r="AL2505" s="45">
        <f t="shared" si="10"/>
        <v>0.2626260956</v>
      </c>
      <c r="AM2505" s="45">
        <f t="shared" si="11"/>
        <v>0.01970131073</v>
      </c>
    </row>
    <row r="2506">
      <c r="A2506" s="33" t="s">
        <v>227</v>
      </c>
      <c r="B2506" s="34" t="s">
        <v>257</v>
      </c>
      <c r="C2506" s="35" t="s">
        <v>55</v>
      </c>
      <c r="D2506" s="36" t="str">
        <f t="shared" si="1"/>
        <v>The Americas/Panama-The Americas/2007</v>
      </c>
      <c r="E2506" s="37">
        <f t="array" ref="E2506:H2506">VLOOKUP(D2506, GDP!D:L,{6,7,8,9},0)</f>
        <v>21121900000</v>
      </c>
      <c r="F2506" s="38">
        <v>0.067</v>
      </c>
      <c r="G2506" s="37">
        <v>382.0</v>
      </c>
      <c r="H2506" s="38">
        <v>0.083</v>
      </c>
      <c r="I2506" s="39">
        <f t="array" ref="I2506:J2506">VLOOKUP(D2506, ENERGY!I:M,{4,5},0)</f>
        <v>2613</v>
      </c>
      <c r="J2506" s="39">
        <v>5805.0</v>
      </c>
      <c r="K2506" s="40">
        <f t="array" ref="K2506:S2506">VLOOKUP(D2506, 'HUMAN RESOURCES'!D:V,{11,12,13,14,15,16,17,18,19},0)</f>
        <v>21</v>
      </c>
      <c r="L2506" s="40">
        <v>18.0</v>
      </c>
      <c r="M2506" s="40">
        <v>79.0</v>
      </c>
      <c r="N2506" s="41">
        <v>74.0</v>
      </c>
      <c r="O2506" s="42">
        <v>0.302</v>
      </c>
      <c r="P2506" s="42">
        <v>0.635</v>
      </c>
      <c r="Q2506" s="42">
        <v>0.063</v>
      </c>
      <c r="R2506" s="40">
        <v>3491034.0</v>
      </c>
      <c r="S2506" s="42">
        <v>0.643</v>
      </c>
      <c r="T2506" s="43">
        <f t="array" ref="T2506:U2506">VLOOKUP(D2506, TOURISM!D:H,{4,5},0)</f>
        <v>1806000000</v>
      </c>
      <c r="U2506" s="43">
        <v>4.57E8</v>
      </c>
      <c r="V2506" s="38">
        <f t="array" ref="V2506:AA2506">VLOOKUP(D2506, BUSINESS!D:P,{8,9,10,11,12,13},0)</f>
        <v>0.447</v>
      </c>
      <c r="W2506" s="37">
        <v>18.0</v>
      </c>
      <c r="X2506" s="37"/>
      <c r="Y2506" s="37">
        <v>482.0</v>
      </c>
      <c r="Z2506" s="38">
        <v>0.223</v>
      </c>
      <c r="AA2506" s="38">
        <v>0.862</v>
      </c>
      <c r="AB2506" s="44">
        <f t="shared" si="768"/>
        <v>6050.327783</v>
      </c>
      <c r="AC2506" s="44">
        <f t="shared" si="817"/>
        <v>0.7484888431</v>
      </c>
      <c r="AD2506" s="44">
        <f t="shared" si="818"/>
        <v>1.662831127</v>
      </c>
      <c r="AE2506" s="44">
        <f t="shared" si="779"/>
        <v>517.3252395</v>
      </c>
      <c r="AF2506" s="44">
        <f t="shared" si="780"/>
        <v>130.9067743</v>
      </c>
      <c r="AG2506" s="45">
        <f t="shared" si="5"/>
        <v>0.2104570961</v>
      </c>
      <c r="AH2506" s="45">
        <f t="shared" si="6"/>
        <v>0.09142857143</v>
      </c>
      <c r="AI2506" s="45">
        <f t="shared" si="7"/>
        <v>-0.05671724496</v>
      </c>
      <c r="AJ2506" s="45">
        <f t="shared" si="8"/>
        <v>-0.1146779278</v>
      </c>
      <c r="AK2506" s="45">
        <f t="shared" si="9"/>
        <v>0.01823679039</v>
      </c>
      <c r="AL2506" s="45">
        <f t="shared" si="10"/>
        <v>0.2446696417</v>
      </c>
      <c r="AM2506" s="45">
        <f t="shared" si="11"/>
        <v>0.1136849974</v>
      </c>
    </row>
    <row r="2507">
      <c r="A2507" s="33" t="s">
        <v>227</v>
      </c>
      <c r="B2507" s="34" t="s">
        <v>257</v>
      </c>
      <c r="C2507" s="35" t="s">
        <v>56</v>
      </c>
      <c r="D2507" s="36" t="str">
        <f t="shared" si="1"/>
        <v>The Americas/Panama-The Americas/2008</v>
      </c>
      <c r="E2507" s="37">
        <f t="array" ref="E2507:H2507">VLOOKUP(D2507, GDP!D:L,{6,7,8,9},0)</f>
        <v>24884000000</v>
      </c>
      <c r="F2507" s="38">
        <v>0.073</v>
      </c>
      <c r="G2507" s="37">
        <v>473.0</v>
      </c>
      <c r="H2507" s="38">
        <v>0.082</v>
      </c>
      <c r="I2507" s="39">
        <f t="array" ref="I2507:J2507">VLOOKUP(D2507, ENERGY!I:M,{4,5},0)</f>
        <v>3024</v>
      </c>
      <c r="J2507" s="39">
        <v>7125.0</v>
      </c>
      <c r="K2507" s="40">
        <f t="array" ref="K2507:S2507">VLOOKUP(D2507, 'HUMAN RESOURCES'!D:V,{11,12,13,14,15,16,17,18,19},0)</f>
        <v>21</v>
      </c>
      <c r="L2507" s="40">
        <v>18.0</v>
      </c>
      <c r="M2507" s="40">
        <v>80.0</v>
      </c>
      <c r="N2507" s="41">
        <v>74.0</v>
      </c>
      <c r="O2507" s="42">
        <v>0.299</v>
      </c>
      <c r="P2507" s="42">
        <v>0.636</v>
      </c>
      <c r="Q2507" s="42">
        <v>0.065</v>
      </c>
      <c r="R2507" s="40">
        <v>3553480.0</v>
      </c>
      <c r="S2507" s="42">
        <v>0.645</v>
      </c>
      <c r="T2507" s="43">
        <f t="array" ref="T2507:U2507">VLOOKUP(D2507, TOURISM!D:H,{4,5},0)</f>
        <v>2208000000</v>
      </c>
      <c r="U2507" s="43">
        <v>5.6E8</v>
      </c>
      <c r="V2507" s="38">
        <f t="array" ref="V2507:AA2507">VLOOKUP(D2507, BUSINESS!D:P,{8,9,10,11,12,13},0)</f>
        <v>0.438</v>
      </c>
      <c r="W2507" s="37">
        <v>12.0</v>
      </c>
      <c r="X2507" s="37"/>
      <c r="Y2507" s="37">
        <v>482.0</v>
      </c>
      <c r="Z2507" s="38">
        <v>0.338</v>
      </c>
      <c r="AA2507" s="38">
        <v>1.102</v>
      </c>
      <c r="AB2507" s="44">
        <f t="shared" si="768"/>
        <v>7002.712834</v>
      </c>
      <c r="AC2507" s="44">
        <f t="shared" si="817"/>
        <v>0.8509967694</v>
      </c>
      <c r="AD2507" s="44">
        <f t="shared" si="818"/>
        <v>2.005076714</v>
      </c>
      <c r="AE2507" s="44">
        <f t="shared" si="779"/>
        <v>621.3627205</v>
      </c>
      <c r="AF2507" s="44">
        <f t="shared" si="780"/>
        <v>157.5919943</v>
      </c>
      <c r="AG2507" s="45">
        <f t="shared" si="5"/>
        <v>0.1574104884</v>
      </c>
      <c r="AH2507" s="45">
        <f t="shared" si="6"/>
        <v>0.2382198953</v>
      </c>
      <c r="AI2507" s="45">
        <f t="shared" si="7"/>
        <v>0.1369531786</v>
      </c>
      <c r="AJ2507" s="45">
        <f t="shared" si="8"/>
        <v>0.2058210128</v>
      </c>
      <c r="AK2507" s="45">
        <f t="shared" si="9"/>
        <v>0.01788753704</v>
      </c>
      <c r="AL2507" s="45">
        <f t="shared" si="10"/>
        <v>0.2011065247</v>
      </c>
      <c r="AM2507" s="45">
        <f t="shared" si="11"/>
        <v>0.2038490379</v>
      </c>
    </row>
    <row r="2508">
      <c r="A2508" s="33" t="s">
        <v>227</v>
      </c>
      <c r="B2508" s="34" t="s">
        <v>257</v>
      </c>
      <c r="C2508" s="35" t="s">
        <v>57</v>
      </c>
      <c r="D2508" s="36" t="str">
        <f t="shared" si="1"/>
        <v>The Americas/Panama-The Americas/2009</v>
      </c>
      <c r="E2508" s="37">
        <f t="array" ref="E2508:H2508">VLOOKUP(D2508, GDP!D:L,{6,7,8,9},0)</f>
        <v>25925100000</v>
      </c>
      <c r="F2508" s="38">
        <v>0.081</v>
      </c>
      <c r="G2508" s="37">
        <v>541.0</v>
      </c>
      <c r="H2508" s="38">
        <v>0.082</v>
      </c>
      <c r="I2508" s="39">
        <f t="array" ref="I2508:J2508">VLOOKUP(D2508, ENERGY!I:M,{4,5},0)</f>
        <v>2884</v>
      </c>
      <c r="J2508" s="39">
        <v>6839.0</v>
      </c>
      <c r="K2508" s="40">
        <f t="array" ref="K2508:S2508">VLOOKUP(D2508, 'HUMAN RESOURCES'!D:V,{11,12,13,14,15,16,17,18,19},0)</f>
        <v>21</v>
      </c>
      <c r="L2508" s="40">
        <v>17.0</v>
      </c>
      <c r="M2508" s="40">
        <v>80.0</v>
      </c>
      <c r="N2508" s="41">
        <v>74.0</v>
      </c>
      <c r="O2508" s="42">
        <v>0.296</v>
      </c>
      <c r="P2508" s="42">
        <v>0.638</v>
      </c>
      <c r="Q2508" s="42">
        <v>0.066</v>
      </c>
      <c r="R2508" s="40">
        <v>3615846.0</v>
      </c>
      <c r="S2508" s="42">
        <v>0.648</v>
      </c>
      <c r="T2508" s="43">
        <f t="array" ref="T2508:U2508">VLOOKUP(D2508, TOURISM!D:H,{4,5},0)</f>
        <v>2280000000</v>
      </c>
      <c r="U2508" s="43">
        <v>5.03E8</v>
      </c>
      <c r="V2508" s="38">
        <f t="array" ref="V2508:AA2508">VLOOKUP(D2508, BUSINESS!D:P,{8,9,10,11,12,13},0)</f>
        <v>0.438</v>
      </c>
      <c r="W2508" s="37">
        <v>12.0</v>
      </c>
      <c r="X2508" s="37"/>
      <c r="Y2508" s="37">
        <v>482.0</v>
      </c>
      <c r="Z2508" s="38">
        <v>0.391</v>
      </c>
      <c r="AA2508" s="38">
        <v>1.678</v>
      </c>
      <c r="AB2508" s="44">
        <f t="shared" si="768"/>
        <v>7169.857345</v>
      </c>
      <c r="AC2508" s="44">
        <f t="shared" si="817"/>
        <v>0.7976003403</v>
      </c>
      <c r="AD2508" s="44">
        <f t="shared" si="818"/>
        <v>1.891396923</v>
      </c>
      <c r="AE2508" s="44">
        <f t="shared" si="779"/>
        <v>630.557828</v>
      </c>
      <c r="AF2508" s="44">
        <f t="shared" si="780"/>
        <v>139.1099068</v>
      </c>
      <c r="AG2508" s="45">
        <f t="shared" si="5"/>
        <v>0.02386853709</v>
      </c>
      <c r="AH2508" s="45">
        <f t="shared" si="6"/>
        <v>0.1437632135</v>
      </c>
      <c r="AI2508" s="45">
        <f t="shared" si="7"/>
        <v>-0.06274574829</v>
      </c>
      <c r="AJ2508" s="45">
        <f t="shared" si="8"/>
        <v>-0.05669598042</v>
      </c>
      <c r="AK2508" s="45">
        <f t="shared" si="9"/>
        <v>0.01755068271</v>
      </c>
      <c r="AL2508" s="45">
        <f t="shared" si="10"/>
        <v>0.0147982928</v>
      </c>
      <c r="AM2508" s="45">
        <f t="shared" si="11"/>
        <v>-0.1172780865</v>
      </c>
    </row>
    <row r="2509">
      <c r="A2509" s="33" t="s">
        <v>227</v>
      </c>
      <c r="B2509" s="34" t="s">
        <v>257</v>
      </c>
      <c r="C2509" s="35" t="s">
        <v>58</v>
      </c>
      <c r="D2509" s="36" t="str">
        <f t="shared" si="1"/>
        <v>The Americas/Panama-The Americas/2010</v>
      </c>
      <c r="E2509" s="37">
        <f t="array" ref="E2509:H2509">VLOOKUP(D2509, GDP!D:L,{6,7,8,9},0)</f>
        <v>28814100000</v>
      </c>
      <c r="F2509" s="38">
        <v>0.085</v>
      </c>
      <c r="G2509" s="37">
        <v>627.0</v>
      </c>
      <c r="H2509" s="38">
        <v>0.077</v>
      </c>
      <c r="I2509" s="39" t="str">
        <f t="array" ref="I2509:J2509">VLOOKUP(D2509, ENERGY!I:M,{4,5},0)</f>
        <v/>
      </c>
      <c r="J2509" s="39"/>
      <c r="K2509" s="40">
        <f t="array" ref="K2509:S2509">VLOOKUP(D2509, 'HUMAN RESOURCES'!D:V,{11,12,13,14,15,16,17,18,19},0)</f>
        <v>20</v>
      </c>
      <c r="L2509" s="40">
        <v>17.0</v>
      </c>
      <c r="M2509" s="40">
        <v>80.0</v>
      </c>
      <c r="N2509" s="41">
        <v>74.0</v>
      </c>
      <c r="O2509" s="42">
        <v>0.293</v>
      </c>
      <c r="P2509" s="42">
        <v>0.639</v>
      </c>
      <c r="Q2509" s="42">
        <v>0.068</v>
      </c>
      <c r="R2509" s="40">
        <v>3678128.0</v>
      </c>
      <c r="S2509" s="42">
        <v>0.651</v>
      </c>
      <c r="T2509" s="43">
        <f t="array" ref="T2509:U2509">VLOOKUP(D2509, TOURISM!D:H,{4,5},0)</f>
        <v>2552000000</v>
      </c>
      <c r="U2509" s="43">
        <v>5.75E8</v>
      </c>
      <c r="V2509" s="38">
        <f t="array" ref="V2509:AA2509">VLOOKUP(D2509, BUSINESS!D:P,{8,9,10,11,12,13},0)</f>
        <v>0.438</v>
      </c>
      <c r="W2509" s="37">
        <v>9.0</v>
      </c>
      <c r="X2509" s="37"/>
      <c r="Y2509" s="37">
        <v>482.0</v>
      </c>
      <c r="Z2509" s="38">
        <v>0.401</v>
      </c>
      <c r="AA2509" s="38">
        <v>1.807</v>
      </c>
      <c r="AB2509" s="44">
        <f t="shared" si="768"/>
        <v>7833.903551</v>
      </c>
      <c r="AC2509" s="44"/>
      <c r="AD2509" s="44"/>
      <c r="AE2509" s="44">
        <f t="shared" si="779"/>
        <v>693.8312098</v>
      </c>
      <c r="AF2509" s="44">
        <f t="shared" si="780"/>
        <v>156.3295241</v>
      </c>
      <c r="AG2509" s="45">
        <f t="shared" si="5"/>
        <v>0.09261637637</v>
      </c>
      <c r="AH2509" s="45">
        <f t="shared" si="6"/>
        <v>0.1589648799</v>
      </c>
      <c r="AI2509" s="45" t="str">
        <f t="shared" si="7"/>
        <v/>
      </c>
      <c r="AJ2509" s="45" t="str">
        <f t="shared" si="8"/>
        <v/>
      </c>
      <c r="AK2509" s="45">
        <f t="shared" si="9"/>
        <v>0.017224738</v>
      </c>
      <c r="AL2509" s="45">
        <f t="shared" si="10"/>
        <v>0.1003450897</v>
      </c>
      <c r="AM2509" s="45">
        <f t="shared" si="11"/>
        <v>0.1237842636</v>
      </c>
    </row>
    <row r="2510">
      <c r="A2510" s="33" t="s">
        <v>227</v>
      </c>
      <c r="B2510" s="34" t="s">
        <v>257</v>
      </c>
      <c r="C2510" s="35" t="s">
        <v>59</v>
      </c>
      <c r="D2510" s="36" t="str">
        <f t="shared" si="1"/>
        <v>The Americas/Panama-The Americas/2011</v>
      </c>
      <c r="E2510" s="37">
        <f t="array" ref="E2510:H2510">VLOOKUP(D2510, GDP!D:L,{6,7,8,9},0)</f>
        <v>33270500000</v>
      </c>
      <c r="F2510" s="38">
        <v>0.079</v>
      </c>
      <c r="G2510" s="37">
        <v>664.0</v>
      </c>
      <c r="H2510" s="38">
        <v>0.069</v>
      </c>
      <c r="I2510" s="39">
        <f t="array" ref="I2510:J2510">VLOOKUP(D2510, ENERGY!I:M,{4,5},0)</f>
        <v>2609</v>
      </c>
      <c r="J2510" s="39">
        <v>5971.5</v>
      </c>
      <c r="K2510" s="40">
        <f t="array" ref="K2510:S2510">VLOOKUP(D2510, 'HUMAN RESOURCES'!D:V,{11,12,13,14,15,16,17,18,19},0)</f>
        <v>20</v>
      </c>
      <c r="L2510" s="40">
        <v>16.0</v>
      </c>
      <c r="M2510" s="40">
        <v>80.0</v>
      </c>
      <c r="N2510" s="41">
        <v>74.0</v>
      </c>
      <c r="O2510" s="42">
        <v>0.29</v>
      </c>
      <c r="P2510" s="42">
        <v>0.641</v>
      </c>
      <c r="Q2510" s="42">
        <v>0.069</v>
      </c>
      <c r="R2510" s="40">
        <v>3740282.0</v>
      </c>
      <c r="S2510" s="42">
        <v>0.654</v>
      </c>
      <c r="T2510" s="43">
        <f t="array" ref="T2510:U2510">VLOOKUP(D2510, TOURISM!D:H,{4,5},0)</f>
        <v>2925000000</v>
      </c>
      <c r="U2510" s="43">
        <v>6.65E8</v>
      </c>
      <c r="V2510" s="38">
        <f t="array" ref="V2510:AA2510">VLOOKUP(D2510, BUSINESS!D:P,{8,9,10,11,12,13},0)</f>
        <v>0.436</v>
      </c>
      <c r="W2510" s="37">
        <v>8.0</v>
      </c>
      <c r="X2510" s="37"/>
      <c r="Y2510" s="37">
        <v>482.0</v>
      </c>
      <c r="Z2510" s="38">
        <v>0.427</v>
      </c>
      <c r="AA2510" s="38">
        <v>1.801</v>
      </c>
      <c r="AB2510" s="44">
        <f t="shared" si="768"/>
        <v>8895.184909</v>
      </c>
      <c r="AC2510" s="44">
        <f t="shared" ref="AC2510:AC2511" si="819">(I2510/R2510)*1000</f>
        <v>0.6975409876</v>
      </c>
      <c r="AD2510" s="44">
        <f t="shared" ref="AD2510:AD2511" si="820">J2510/R2510*1000</f>
        <v>1.596537373</v>
      </c>
      <c r="AE2510" s="44">
        <f t="shared" si="779"/>
        <v>782.0265959</v>
      </c>
      <c r="AF2510" s="44">
        <f t="shared" si="780"/>
        <v>177.7940808</v>
      </c>
      <c r="AG2510" s="45">
        <f t="shared" si="5"/>
        <v>0.1354728649</v>
      </c>
      <c r="AH2510" s="45">
        <f t="shared" si="6"/>
        <v>0.05901116427</v>
      </c>
      <c r="AI2510" s="45" t="str">
        <f t="shared" si="7"/>
        <v/>
      </c>
      <c r="AJ2510" s="45" t="str">
        <f t="shared" si="8"/>
        <v/>
      </c>
      <c r="AK2510" s="45">
        <f t="shared" si="9"/>
        <v>0.01689826999</v>
      </c>
      <c r="AL2510" s="45">
        <f t="shared" si="10"/>
        <v>0.1271136046</v>
      </c>
      <c r="AM2510" s="45">
        <f t="shared" si="11"/>
        <v>0.1373032812</v>
      </c>
    </row>
    <row r="2511">
      <c r="A2511" s="33" t="s">
        <v>227</v>
      </c>
      <c r="B2511" s="34" t="s">
        <v>257</v>
      </c>
      <c r="C2511" s="35" t="s">
        <v>60</v>
      </c>
      <c r="D2511" s="36" t="str">
        <f t="shared" si="1"/>
        <v>The Americas/Panama-The Americas/2012</v>
      </c>
      <c r="E2511" s="37">
        <f t="array" ref="E2511:H2511">VLOOKUP(D2511, GDP!D:L,{6,7,8,9},0)</f>
        <v>37956200000</v>
      </c>
      <c r="F2511" s="38">
        <v>0.076</v>
      </c>
      <c r="G2511" s="37">
        <v>723.0</v>
      </c>
      <c r="H2511" s="38">
        <v>0.069</v>
      </c>
      <c r="I2511" s="39">
        <f t="array" ref="I2511:J2511">VLOOKUP(D2511, ENERGY!I:M,{4,5},0)</f>
        <v>3093</v>
      </c>
      <c r="J2511" s="39">
        <v>7371.0</v>
      </c>
      <c r="K2511" s="40">
        <f t="array" ref="K2511:S2511">VLOOKUP(D2511, 'HUMAN RESOURCES'!D:V,{11,12,13,14,15,16,17,18,19},0)</f>
        <v>20</v>
      </c>
      <c r="L2511" s="40">
        <v>16.0</v>
      </c>
      <c r="M2511" s="40">
        <v>80.0</v>
      </c>
      <c r="N2511" s="41">
        <v>75.0</v>
      </c>
      <c r="O2511" s="42">
        <v>0.286</v>
      </c>
      <c r="P2511" s="42">
        <v>0.643</v>
      </c>
      <c r="Q2511" s="42">
        <v>0.071</v>
      </c>
      <c r="R2511" s="40">
        <v>3802281.0</v>
      </c>
      <c r="S2511" s="42">
        <v>0.657</v>
      </c>
      <c r="T2511" s="43">
        <f t="array" ref="T2511:U2511">VLOOKUP(D2511, TOURISM!D:H,{4,5},0)</f>
        <v>3784000000</v>
      </c>
      <c r="U2511" s="43">
        <v>6.05E8</v>
      </c>
      <c r="V2511" s="38">
        <f t="array" ref="V2511:AA2511">VLOOKUP(D2511, BUSINESS!D:P,{8,9,10,11,12,13},0)</f>
        <v>0.405</v>
      </c>
      <c r="W2511" s="37">
        <v>7.0</v>
      </c>
      <c r="X2511" s="37">
        <v>61.0</v>
      </c>
      <c r="Y2511" s="37">
        <v>431.0</v>
      </c>
      <c r="Z2511" s="38">
        <v>0.403</v>
      </c>
      <c r="AA2511" s="38">
        <v>1.634</v>
      </c>
      <c r="AB2511" s="44">
        <f t="shared" si="768"/>
        <v>9982.481568</v>
      </c>
      <c r="AC2511" s="44">
        <f t="shared" si="819"/>
        <v>0.8134590789</v>
      </c>
      <c r="AD2511" s="44">
        <f t="shared" si="820"/>
        <v>1.938573188</v>
      </c>
      <c r="AE2511" s="44">
        <f t="shared" si="779"/>
        <v>995.1920965</v>
      </c>
      <c r="AF2511" s="44">
        <f t="shared" si="780"/>
        <v>159.1150154</v>
      </c>
      <c r="AG2511" s="45">
        <f t="shared" si="5"/>
        <v>0.1222342954</v>
      </c>
      <c r="AH2511" s="45">
        <f t="shared" si="6"/>
        <v>0.08885542169</v>
      </c>
      <c r="AI2511" s="45">
        <f t="shared" si="7"/>
        <v>0.1661810466</v>
      </c>
      <c r="AJ2511" s="45">
        <f t="shared" si="8"/>
        <v>0.2142360213</v>
      </c>
      <c r="AK2511" s="45">
        <f t="shared" si="9"/>
        <v>0.01657602288</v>
      </c>
      <c r="AL2511" s="45">
        <f t="shared" si="10"/>
        <v>0.2725808838</v>
      </c>
      <c r="AM2511" s="45">
        <f t="shared" si="11"/>
        <v>-0.105060108</v>
      </c>
    </row>
    <row r="2512">
      <c r="A2512" s="33" t="s">
        <v>227</v>
      </c>
      <c r="B2512" s="34" t="s">
        <v>258</v>
      </c>
      <c r="C2512" s="35" t="s">
        <v>48</v>
      </c>
      <c r="D2512" s="36" t="str">
        <f t="shared" si="1"/>
        <v>The Americas/Paraguay-The Americas/2000</v>
      </c>
      <c r="E2512" s="37">
        <f t="array" ref="E2512:H2512">VLOOKUP(D2512, GDP!D:L,{6,7,8,9},0)</f>
        <v>8195993231</v>
      </c>
      <c r="F2512" s="38">
        <v>0.081</v>
      </c>
      <c r="G2512" s="37">
        <v>124.0</v>
      </c>
      <c r="H2512" s="38">
        <v>0.268</v>
      </c>
      <c r="I2512" s="39" t="str">
        <f t="array" ref="I2512:J2512">VLOOKUP(D2512, ENERGY!I:M,{4,5},0)</f>
        <v/>
      </c>
      <c r="J2512" s="39"/>
      <c r="K2512" s="40">
        <f t="array" ref="K2512:S2512">VLOOKUP(D2512, 'HUMAN RESOURCES'!D:V,{11,12,13,14,15,16,17,18,19},0)</f>
        <v>28</v>
      </c>
      <c r="L2512" s="40">
        <v>28.0</v>
      </c>
      <c r="M2512" s="40">
        <v>72.0</v>
      </c>
      <c r="N2512" s="41">
        <v>68.0</v>
      </c>
      <c r="O2512" s="42">
        <v>0.382</v>
      </c>
      <c r="P2512" s="42">
        <v>0.574</v>
      </c>
      <c r="Q2512" s="42">
        <v>0.044</v>
      </c>
      <c r="R2512" s="40">
        <v>5350253.0</v>
      </c>
      <c r="S2512" s="42">
        <v>0.553</v>
      </c>
      <c r="T2512" s="43">
        <f t="array" ref="T2512:U2512">VLOOKUP(D2512, TOURISM!D:H,{4,5},0)</f>
        <v>88000000</v>
      </c>
      <c r="U2512" s="43">
        <v>1.54E8</v>
      </c>
      <c r="V2512" s="38" t="str">
        <f t="array" ref="V2512:AA2512">VLOOKUP(D2512, BUSINESS!D:P,{8,9,10,11,12,13},0)</f>
        <v/>
      </c>
      <c r="W2512" s="37"/>
      <c r="X2512" s="37"/>
      <c r="Y2512" s="37"/>
      <c r="Z2512" s="38">
        <v>0.007</v>
      </c>
      <c r="AA2512" s="38">
        <v>0.153</v>
      </c>
      <c r="AB2512" s="44">
        <f t="shared" si="768"/>
        <v>1531.888909</v>
      </c>
      <c r="AC2512" s="44"/>
      <c r="AD2512" s="44"/>
      <c r="AE2512" s="44">
        <f t="shared" si="779"/>
        <v>16.44782032</v>
      </c>
      <c r="AF2512" s="44">
        <f t="shared" si="780"/>
        <v>28.78368556</v>
      </c>
      <c r="AG2512" s="45" t="str">
        <f t="shared" si="5"/>
        <v/>
      </c>
      <c r="AH2512" s="45" t="str">
        <f t="shared" si="6"/>
        <v/>
      </c>
      <c r="AI2512" s="45" t="str">
        <f t="shared" si="7"/>
        <v/>
      </c>
      <c r="AJ2512" s="45" t="str">
        <f t="shared" si="8"/>
        <v/>
      </c>
      <c r="AK2512" s="45" t="str">
        <f t="shared" si="9"/>
        <v/>
      </c>
      <c r="AL2512" s="45" t="str">
        <f t="shared" si="10"/>
        <v/>
      </c>
      <c r="AM2512" s="45" t="str">
        <f t="shared" si="11"/>
        <v/>
      </c>
    </row>
    <row r="2513">
      <c r="A2513" s="33" t="s">
        <v>227</v>
      </c>
      <c r="B2513" s="34" t="s">
        <v>258</v>
      </c>
      <c r="C2513" s="35" t="s">
        <v>49</v>
      </c>
      <c r="D2513" s="36" t="str">
        <f t="shared" si="1"/>
        <v>The Americas/Paraguay-The Americas/2001</v>
      </c>
      <c r="E2513" s="37">
        <f t="array" ref="E2513:H2513">VLOOKUP(D2513, GDP!D:L,{6,7,8,9},0)</f>
        <v>7662595076</v>
      </c>
      <c r="F2513" s="38">
        <v>0.076</v>
      </c>
      <c r="G2513" s="37">
        <v>107.0</v>
      </c>
      <c r="H2513" s="38">
        <v>0.283</v>
      </c>
      <c r="I2513" s="39">
        <f t="array" ref="I2513:J2513">VLOOKUP(D2513, ENERGY!I:M,{4,5},0)</f>
        <v>4858</v>
      </c>
      <c r="J2513" s="39"/>
      <c r="K2513" s="40">
        <f t="array" ref="K2513:S2513">VLOOKUP(D2513, 'HUMAN RESOURCES'!D:V,{11,12,13,14,15,16,17,18,19},0)</f>
        <v>28</v>
      </c>
      <c r="L2513" s="40">
        <v>27.0</v>
      </c>
      <c r="M2513" s="40">
        <v>73.0</v>
      </c>
      <c r="N2513" s="41">
        <v>68.0</v>
      </c>
      <c r="O2513" s="42">
        <v>0.377</v>
      </c>
      <c r="P2513" s="42">
        <v>0.578</v>
      </c>
      <c r="Q2513" s="42">
        <v>0.045</v>
      </c>
      <c r="R2513" s="40">
        <v>5460621.0</v>
      </c>
      <c r="S2513" s="42">
        <v>0.56</v>
      </c>
      <c r="T2513" s="43">
        <f t="array" ref="T2513:U2513">VLOOKUP(D2513, TOURISM!D:H,{4,5},0)</f>
        <v>91000000</v>
      </c>
      <c r="U2513" s="43">
        <v>1.3E8</v>
      </c>
      <c r="V2513" s="38" t="str">
        <f t="array" ref="V2513:AA2513">VLOOKUP(D2513, BUSINESS!D:P,{8,9,10,11,12,13},0)</f>
        <v/>
      </c>
      <c r="W2513" s="37"/>
      <c r="X2513" s="37"/>
      <c r="Y2513" s="37"/>
      <c r="Z2513" s="38">
        <v>0.011</v>
      </c>
      <c r="AA2513" s="38">
        <v>0.211</v>
      </c>
      <c r="AB2513" s="44">
        <f t="shared" si="768"/>
        <v>1403.246092</v>
      </c>
      <c r="AC2513" s="44">
        <f t="shared" ref="AC2513:AC2516" si="821">(I2513/R2513)*1000</f>
        <v>0.8896424051</v>
      </c>
      <c r="AD2513" s="44"/>
      <c r="AE2513" s="44">
        <f t="shared" si="779"/>
        <v>16.66477128</v>
      </c>
      <c r="AF2513" s="44">
        <f t="shared" si="780"/>
        <v>23.80681611</v>
      </c>
      <c r="AG2513" s="45">
        <f t="shared" si="5"/>
        <v>-0.08397659689</v>
      </c>
      <c r="AH2513" s="45">
        <f t="shared" si="6"/>
        <v>-0.1370967742</v>
      </c>
      <c r="AI2513" s="45" t="str">
        <f t="shared" si="7"/>
        <v/>
      </c>
      <c r="AJ2513" s="45" t="str">
        <f t="shared" si="8"/>
        <v/>
      </c>
      <c r="AK2513" s="45">
        <f t="shared" si="9"/>
        <v>0.02062855719</v>
      </c>
      <c r="AL2513" s="45">
        <f t="shared" si="10"/>
        <v>0.01319025595</v>
      </c>
      <c r="AM2513" s="45">
        <f t="shared" si="11"/>
        <v>-0.1729059135</v>
      </c>
    </row>
    <row r="2514">
      <c r="A2514" s="33" t="s">
        <v>227</v>
      </c>
      <c r="B2514" s="34" t="s">
        <v>258</v>
      </c>
      <c r="C2514" s="35" t="s">
        <v>50</v>
      </c>
      <c r="D2514" s="36" t="str">
        <f t="shared" si="1"/>
        <v>The Americas/Paraguay-The Americas/2002</v>
      </c>
      <c r="E2514" s="37">
        <f t="array" ref="E2514:H2514">VLOOKUP(D2514, GDP!D:L,{6,7,8,9},0)</f>
        <v>6325151760</v>
      </c>
      <c r="F2514" s="38">
        <v>0.07</v>
      </c>
      <c r="G2514" s="37">
        <v>79.0</v>
      </c>
      <c r="H2514" s="38">
        <v>0.387</v>
      </c>
      <c r="I2514" s="39">
        <f t="array" ref="I2514:J2514">VLOOKUP(D2514, ENERGY!I:M,{4,5},0)</f>
        <v>4789</v>
      </c>
      <c r="J2514" s="39">
        <v>5075.0</v>
      </c>
      <c r="K2514" s="40">
        <f t="array" ref="K2514:S2514">VLOOKUP(D2514, 'HUMAN RESOURCES'!D:V,{11,12,13,14,15,16,17,18,19},0)</f>
        <v>27</v>
      </c>
      <c r="L2514" s="40">
        <v>26.0</v>
      </c>
      <c r="M2514" s="40">
        <v>73.0</v>
      </c>
      <c r="N2514" s="41">
        <v>69.0</v>
      </c>
      <c r="O2514" s="42">
        <v>0.372</v>
      </c>
      <c r="P2514" s="42">
        <v>0.582</v>
      </c>
      <c r="Q2514" s="42">
        <v>0.045</v>
      </c>
      <c r="R2514" s="40">
        <v>5571371.0</v>
      </c>
      <c r="S2514" s="42">
        <v>0.566</v>
      </c>
      <c r="T2514" s="43">
        <f t="array" ref="T2514:U2514">VLOOKUP(D2514, TOURISM!D:H,{4,5},0)</f>
        <v>76000000</v>
      </c>
      <c r="U2514" s="43">
        <v>1.17E8</v>
      </c>
      <c r="V2514" s="38" t="str">
        <f t="array" ref="V2514:AA2514">VLOOKUP(D2514, BUSINESS!D:P,{8,9,10,11,12,13},0)</f>
        <v/>
      </c>
      <c r="W2514" s="37"/>
      <c r="X2514" s="37"/>
      <c r="Y2514" s="37"/>
      <c r="Z2514" s="38">
        <v>0.018</v>
      </c>
      <c r="AA2514" s="38">
        <v>0.299</v>
      </c>
      <c r="AB2514" s="44">
        <f t="shared" si="768"/>
        <v>1135.295381</v>
      </c>
      <c r="AC2514" s="44">
        <f t="shared" si="821"/>
        <v>0.8595729848</v>
      </c>
      <c r="AD2514" s="44">
        <f t="shared" ref="AD2514:AD2516" si="822">J2514/R2514*1000</f>
        <v>0.9109068486</v>
      </c>
      <c r="AE2514" s="44">
        <f t="shared" si="779"/>
        <v>13.6411666</v>
      </c>
      <c r="AF2514" s="44">
        <f t="shared" si="780"/>
        <v>21.000217</v>
      </c>
      <c r="AG2514" s="45">
        <f t="shared" si="5"/>
        <v>-0.1909506198</v>
      </c>
      <c r="AH2514" s="45">
        <f t="shared" si="6"/>
        <v>-0.261682243</v>
      </c>
      <c r="AI2514" s="45">
        <f t="shared" si="7"/>
        <v>-0.03379944588</v>
      </c>
      <c r="AJ2514" s="45" t="str">
        <f t="shared" si="8"/>
        <v/>
      </c>
      <c r="AK2514" s="45">
        <f t="shared" si="9"/>
        <v>0.02028157603</v>
      </c>
      <c r="AL2514" s="45">
        <f t="shared" si="10"/>
        <v>-0.1814369143</v>
      </c>
      <c r="AM2514" s="45">
        <f t="shared" si="11"/>
        <v>-0.1178905695</v>
      </c>
    </row>
    <row r="2515">
      <c r="A2515" s="33" t="s">
        <v>227</v>
      </c>
      <c r="B2515" s="34" t="s">
        <v>258</v>
      </c>
      <c r="C2515" s="35" t="s">
        <v>51</v>
      </c>
      <c r="D2515" s="36" t="str">
        <f t="shared" si="1"/>
        <v>The Americas/Paraguay-The Americas/2003</v>
      </c>
      <c r="E2515" s="37">
        <f t="array" ref="E2515:H2515">VLOOKUP(D2515, GDP!D:L,{6,7,8,9},0)</f>
        <v>6588103836</v>
      </c>
      <c r="F2515" s="38">
        <v>0.061</v>
      </c>
      <c r="G2515" s="37">
        <v>71.0</v>
      </c>
      <c r="H2515" s="38">
        <v>0.5</v>
      </c>
      <c r="I2515" s="39">
        <f t="array" ref="I2515:J2515">VLOOKUP(D2515, ENERGY!I:M,{4,5},0)</f>
        <v>4476</v>
      </c>
      <c r="J2515" s="39">
        <v>4518.0</v>
      </c>
      <c r="K2515" s="40">
        <f t="array" ref="K2515:S2515">VLOOKUP(D2515, 'HUMAN RESOURCES'!D:V,{11,12,13,14,15,16,17,18,19},0)</f>
        <v>27</v>
      </c>
      <c r="L2515" s="40">
        <v>25.0</v>
      </c>
      <c r="M2515" s="40">
        <v>73.0</v>
      </c>
      <c r="N2515" s="41">
        <v>69.0</v>
      </c>
      <c r="O2515" s="42">
        <v>0.368</v>
      </c>
      <c r="P2515" s="42">
        <v>0.586</v>
      </c>
      <c r="Q2515" s="42">
        <v>0.046</v>
      </c>
      <c r="R2515" s="40">
        <v>5682350.0</v>
      </c>
      <c r="S2515" s="42">
        <v>0.569</v>
      </c>
      <c r="T2515" s="43">
        <f t="array" ref="T2515:U2515">VLOOKUP(D2515, TOURISM!D:H,{4,5},0)</f>
        <v>81000000</v>
      </c>
      <c r="U2515" s="43">
        <v>1.15E8</v>
      </c>
      <c r="V2515" s="38" t="str">
        <f t="array" ref="V2515:AA2515">VLOOKUP(D2515, BUSINESS!D:P,{8,9,10,11,12,13},0)</f>
        <v/>
      </c>
      <c r="W2515" s="37">
        <v>74.0</v>
      </c>
      <c r="X2515" s="37"/>
      <c r="Y2515" s="37"/>
      <c r="Z2515" s="38">
        <v>0.021</v>
      </c>
      <c r="AA2515" s="38">
        <v>0.312</v>
      </c>
      <c r="AB2515" s="44">
        <f t="shared" si="768"/>
        <v>1159.397756</v>
      </c>
      <c r="AC2515" s="44">
        <f t="shared" si="821"/>
        <v>0.7877022711</v>
      </c>
      <c r="AD2515" s="44">
        <f t="shared" si="822"/>
        <v>0.7950935792</v>
      </c>
      <c r="AE2515" s="44">
        <f t="shared" si="779"/>
        <v>14.25466576</v>
      </c>
      <c r="AF2515" s="44">
        <f t="shared" si="780"/>
        <v>20.23810571</v>
      </c>
      <c r="AG2515" s="45">
        <f t="shared" si="5"/>
        <v>0.02123004753</v>
      </c>
      <c r="AH2515" s="45">
        <f t="shared" si="6"/>
        <v>-0.1012658228</v>
      </c>
      <c r="AI2515" s="45">
        <f t="shared" si="7"/>
        <v>-0.08361211325</v>
      </c>
      <c r="AJ2515" s="45">
        <f t="shared" si="8"/>
        <v>-0.1271406286</v>
      </c>
      <c r="AK2515" s="45">
        <f t="shared" si="9"/>
        <v>0.01991951353</v>
      </c>
      <c r="AL2515" s="45">
        <f t="shared" si="10"/>
        <v>0.044974098</v>
      </c>
      <c r="AM2515" s="45">
        <f t="shared" si="11"/>
        <v>-0.03629063875</v>
      </c>
    </row>
    <row r="2516">
      <c r="A2516" s="33" t="s">
        <v>227</v>
      </c>
      <c r="B2516" s="34" t="s">
        <v>258</v>
      </c>
      <c r="C2516" s="35" t="s">
        <v>52</v>
      </c>
      <c r="D2516" s="36" t="str">
        <f t="shared" si="1"/>
        <v>The Americas/Paraguay-The Americas/2004</v>
      </c>
      <c r="E2516" s="37">
        <f t="array" ref="E2516:H2516">VLOOKUP(D2516, GDP!D:L,{6,7,8,9},0)</f>
        <v>8033877360</v>
      </c>
      <c r="F2516" s="38">
        <v>0.059</v>
      </c>
      <c r="G2516" s="37">
        <v>82.0</v>
      </c>
      <c r="H2516" s="38">
        <v>0.335</v>
      </c>
      <c r="I2516" s="39">
        <f t="array" ref="I2516:J2516">VLOOKUP(D2516, ENERGY!I:M,{4,5},0)</f>
        <v>4348</v>
      </c>
      <c r="J2516" s="39">
        <v>4353.0</v>
      </c>
      <c r="K2516" s="40">
        <f t="array" ref="K2516:S2516">VLOOKUP(D2516, 'HUMAN RESOURCES'!D:V,{11,12,13,14,15,16,17,18,19},0)</f>
        <v>26</v>
      </c>
      <c r="L2516" s="40">
        <v>25.0</v>
      </c>
      <c r="M2516" s="40">
        <v>73.0</v>
      </c>
      <c r="N2516" s="41">
        <v>69.0</v>
      </c>
      <c r="O2516" s="42">
        <v>0.363</v>
      </c>
      <c r="P2516" s="42">
        <v>0.59</v>
      </c>
      <c r="Q2516" s="42">
        <v>0.047</v>
      </c>
      <c r="R2516" s="40">
        <v>5793330.0</v>
      </c>
      <c r="S2516" s="42">
        <v>0.571</v>
      </c>
      <c r="T2516" s="43">
        <f t="array" ref="T2516:U2516">VLOOKUP(D2516, TOURISM!D:H,{4,5},0)</f>
        <v>87000000</v>
      </c>
      <c r="U2516" s="43">
        <v>1.21E8</v>
      </c>
      <c r="V2516" s="38" t="str">
        <f t="array" ref="V2516:AA2516">VLOOKUP(D2516, BUSINESS!D:P,{8,9,10,11,12,13},0)</f>
        <v/>
      </c>
      <c r="W2516" s="37">
        <v>74.0</v>
      </c>
      <c r="X2516" s="37"/>
      <c r="Y2516" s="37"/>
      <c r="Z2516" s="38">
        <v>0.035</v>
      </c>
      <c r="AA2516" s="38">
        <v>0.302</v>
      </c>
      <c r="AB2516" s="44">
        <f t="shared" si="768"/>
        <v>1386.746027</v>
      </c>
      <c r="AC2516" s="44">
        <f t="shared" si="821"/>
        <v>0.7505182684</v>
      </c>
      <c r="AD2516" s="44">
        <f t="shared" si="822"/>
        <v>0.7513813299</v>
      </c>
      <c r="AE2516" s="44">
        <f t="shared" si="779"/>
        <v>15.01726986</v>
      </c>
      <c r="AF2516" s="44">
        <f t="shared" si="780"/>
        <v>20.88608797</v>
      </c>
      <c r="AG2516" s="45">
        <f t="shared" si="5"/>
        <v>0.1960916953</v>
      </c>
      <c r="AH2516" s="45">
        <f t="shared" si="6"/>
        <v>0.1549295775</v>
      </c>
      <c r="AI2516" s="45">
        <f t="shared" si="7"/>
        <v>-0.04720565626</v>
      </c>
      <c r="AJ2516" s="45">
        <f t="shared" si="8"/>
        <v>-0.05497749004</v>
      </c>
      <c r="AK2516" s="45">
        <f t="shared" si="9"/>
        <v>0.01953065193</v>
      </c>
      <c r="AL2516" s="45">
        <f t="shared" si="10"/>
        <v>0.05349856038</v>
      </c>
      <c r="AM2516" s="45">
        <f t="shared" si="11"/>
        <v>0.03201793006</v>
      </c>
    </row>
    <row r="2517">
      <c r="A2517" s="33" t="s">
        <v>227</v>
      </c>
      <c r="B2517" s="34" t="s">
        <v>258</v>
      </c>
      <c r="C2517" s="35" t="s">
        <v>53</v>
      </c>
      <c r="D2517" s="36" t="str">
        <f t="shared" si="1"/>
        <v>The Americas/Paraguay-The Americas/2005</v>
      </c>
      <c r="E2517" s="37">
        <f t="array" ref="E2517:H2517">VLOOKUP(D2517, GDP!D:L,{6,7,8,9},0)</f>
        <v>8734651406</v>
      </c>
      <c r="F2517" s="38">
        <v>0.056</v>
      </c>
      <c r="G2517" s="37">
        <v>82.0</v>
      </c>
      <c r="H2517" s="38">
        <v>0.299</v>
      </c>
      <c r="I2517" s="39" t="str">
        <f t="array" ref="I2517:J2517">VLOOKUP(D2517, ENERGY!I:M,{4,5},0)</f>
        <v/>
      </c>
      <c r="J2517" s="39"/>
      <c r="K2517" s="40">
        <f t="array" ref="K2517:S2517">VLOOKUP(D2517, 'HUMAN RESOURCES'!D:V,{11,12,13,14,15,16,17,18,19},0)</f>
        <v>26</v>
      </c>
      <c r="L2517" s="40">
        <v>24.0</v>
      </c>
      <c r="M2517" s="40">
        <v>73.0</v>
      </c>
      <c r="N2517" s="41">
        <v>69.0</v>
      </c>
      <c r="O2517" s="42">
        <v>0.358</v>
      </c>
      <c r="P2517" s="42">
        <v>0.594</v>
      </c>
      <c r="Q2517" s="42">
        <v>0.048</v>
      </c>
      <c r="R2517" s="40">
        <v>5904170.0</v>
      </c>
      <c r="S2517" s="42">
        <v>0.574</v>
      </c>
      <c r="T2517" s="43">
        <f t="array" ref="T2517:U2517">VLOOKUP(D2517, TOURISM!D:H,{4,5},0)</f>
        <v>96000000</v>
      </c>
      <c r="U2517" s="43">
        <v>1.3E8</v>
      </c>
      <c r="V2517" s="38">
        <f t="array" ref="V2517:AA2517">VLOOKUP(D2517, BUSINESS!D:P,{8,9,10,11,12,13},0)</f>
        <v>0.545</v>
      </c>
      <c r="W2517" s="37">
        <v>74.0</v>
      </c>
      <c r="X2517" s="37"/>
      <c r="Y2517" s="37">
        <v>328.0</v>
      </c>
      <c r="Z2517" s="38">
        <v>0.079</v>
      </c>
      <c r="AA2517" s="38">
        <v>0.32</v>
      </c>
      <c r="AB2517" s="44">
        <f t="shared" si="768"/>
        <v>1479.403778</v>
      </c>
      <c r="AC2517" s="44"/>
      <c r="AD2517" s="44"/>
      <c r="AE2517" s="44">
        <f t="shared" si="779"/>
        <v>16.25969442</v>
      </c>
      <c r="AF2517" s="44">
        <f t="shared" si="780"/>
        <v>22.01833619</v>
      </c>
      <c r="AG2517" s="45">
        <f t="shared" si="5"/>
        <v>0.06681666985</v>
      </c>
      <c r="AH2517" s="45">
        <f t="shared" si="6"/>
        <v>0</v>
      </c>
      <c r="AI2517" s="45" t="str">
        <f t="shared" si="7"/>
        <v/>
      </c>
      <c r="AJ2517" s="45" t="str">
        <f t="shared" si="8"/>
        <v/>
      </c>
      <c r="AK2517" s="45">
        <f t="shared" si="9"/>
        <v>0.01913234703</v>
      </c>
      <c r="AL2517" s="45">
        <f t="shared" si="10"/>
        <v>0.08273305139</v>
      </c>
      <c r="AM2517" s="45">
        <f t="shared" si="11"/>
        <v>0.05421064146</v>
      </c>
    </row>
    <row r="2518">
      <c r="A2518" s="33" t="s">
        <v>227</v>
      </c>
      <c r="B2518" s="34" t="s">
        <v>258</v>
      </c>
      <c r="C2518" s="35" t="s">
        <v>54</v>
      </c>
      <c r="D2518" s="36" t="str">
        <f t="shared" si="1"/>
        <v>The Americas/Paraguay-The Americas/2006</v>
      </c>
      <c r="E2518" s="37">
        <f t="array" ref="E2518:H2518">VLOOKUP(D2518, GDP!D:L,{6,7,8,9},0)</f>
        <v>10662013273</v>
      </c>
      <c r="F2518" s="38">
        <v>0.057</v>
      </c>
      <c r="G2518" s="37">
        <v>101.0</v>
      </c>
      <c r="H2518" s="38">
        <v>0.301</v>
      </c>
      <c r="I2518" s="39">
        <f t="array" ref="I2518:J2518">VLOOKUP(D2518, ENERGY!I:M,{4,5},0)</f>
        <v>3919</v>
      </c>
      <c r="J2518" s="39">
        <v>3821.0</v>
      </c>
      <c r="K2518" s="40">
        <f t="array" ref="K2518:S2518">VLOOKUP(D2518, 'HUMAN RESOURCES'!D:V,{11,12,13,14,15,16,17,18,19},0)</f>
        <v>25</v>
      </c>
      <c r="L2518" s="40">
        <v>23.0</v>
      </c>
      <c r="M2518" s="40">
        <v>74.0</v>
      </c>
      <c r="N2518" s="41">
        <v>69.0</v>
      </c>
      <c r="O2518" s="42">
        <v>0.353</v>
      </c>
      <c r="P2518" s="42">
        <v>0.598</v>
      </c>
      <c r="Q2518" s="42">
        <v>0.048</v>
      </c>
      <c r="R2518" s="40">
        <v>6014781.0</v>
      </c>
      <c r="S2518" s="42">
        <v>0.576</v>
      </c>
      <c r="T2518" s="43">
        <f t="array" ref="T2518:U2518">VLOOKUP(D2518, TOURISM!D:H,{4,5},0)</f>
        <v>112000000</v>
      </c>
      <c r="U2518" s="43">
        <v>1.44E8</v>
      </c>
      <c r="V2518" s="38">
        <f t="array" ref="V2518:AA2518">VLOOKUP(D2518, BUSINESS!D:P,{8,9,10,11,12,13},0)</f>
        <v>0.448</v>
      </c>
      <c r="W2518" s="37">
        <v>74.0</v>
      </c>
      <c r="X2518" s="37"/>
      <c r="Y2518" s="37">
        <v>328.0</v>
      </c>
      <c r="Z2518" s="38">
        <v>0.08</v>
      </c>
      <c r="AA2518" s="38">
        <v>0.537</v>
      </c>
      <c r="AB2518" s="44">
        <f t="shared" si="768"/>
        <v>1772.635325</v>
      </c>
      <c r="AC2518" s="44">
        <f t="shared" ref="AC2518:AC2521" si="823">(I2518/R2518)*1000</f>
        <v>0.6515615448</v>
      </c>
      <c r="AD2518" s="44">
        <f t="shared" ref="AD2518:AD2521" si="824">J2518/R2518*1000</f>
        <v>0.6352683498</v>
      </c>
      <c r="AE2518" s="44">
        <f t="shared" si="779"/>
        <v>18.62079434</v>
      </c>
      <c r="AF2518" s="44">
        <f t="shared" si="780"/>
        <v>23.94102129</v>
      </c>
      <c r="AG2518" s="45">
        <f t="shared" si="5"/>
        <v>0.1982092725</v>
      </c>
      <c r="AH2518" s="45">
        <f t="shared" si="6"/>
        <v>0.2317073171</v>
      </c>
      <c r="AI2518" s="45" t="str">
        <f t="shared" si="7"/>
        <v/>
      </c>
      <c r="AJ2518" s="45" t="str">
        <f t="shared" si="8"/>
        <v/>
      </c>
      <c r="AK2518" s="45">
        <f t="shared" si="9"/>
        <v>0.01873438604</v>
      </c>
      <c r="AL2518" s="45">
        <f t="shared" si="10"/>
        <v>0.1452118262</v>
      </c>
      <c r="AM2518" s="45">
        <f t="shared" si="11"/>
        <v>0.08732199764</v>
      </c>
    </row>
    <row r="2519">
      <c r="A2519" s="33" t="s">
        <v>227</v>
      </c>
      <c r="B2519" s="34" t="s">
        <v>258</v>
      </c>
      <c r="C2519" s="35" t="s">
        <v>55</v>
      </c>
      <c r="D2519" s="36" t="str">
        <f t="shared" si="1"/>
        <v>The Americas/Paraguay-The Americas/2007</v>
      </c>
      <c r="E2519" s="37">
        <f t="array" ref="E2519:H2519">VLOOKUP(D2519, GDP!D:L,{6,7,8,9},0)</f>
        <v>13794909537</v>
      </c>
      <c r="F2519" s="38">
        <v>0.06</v>
      </c>
      <c r="G2519" s="37">
        <v>135.0</v>
      </c>
      <c r="H2519" s="38">
        <v>0.25</v>
      </c>
      <c r="I2519" s="39">
        <f t="array" ref="I2519:J2519">VLOOKUP(D2519, ENERGY!I:M,{4,5},0)</f>
        <v>3943.5</v>
      </c>
      <c r="J2519" s="39">
        <v>3993.5</v>
      </c>
      <c r="K2519" s="40">
        <f t="array" ref="K2519:S2519">VLOOKUP(D2519, 'HUMAN RESOURCES'!D:V,{11,12,13,14,15,16,17,18,19},0)</f>
        <v>25</v>
      </c>
      <c r="L2519" s="40">
        <v>23.0</v>
      </c>
      <c r="M2519" s="40">
        <v>74.0</v>
      </c>
      <c r="N2519" s="41">
        <v>70.0</v>
      </c>
      <c r="O2519" s="42">
        <v>0.349</v>
      </c>
      <c r="P2519" s="42">
        <v>0.602</v>
      </c>
      <c r="Q2519" s="42">
        <v>0.049</v>
      </c>
      <c r="R2519" s="40">
        <v>6125285.0</v>
      </c>
      <c r="S2519" s="42">
        <v>0.578</v>
      </c>
      <c r="T2519" s="43">
        <f t="array" ref="T2519:U2519">VLOOKUP(D2519, TOURISM!D:H,{4,5},0)</f>
        <v>121000000</v>
      </c>
      <c r="U2519" s="43">
        <v>1.84E8</v>
      </c>
      <c r="V2519" s="38">
        <f t="array" ref="V2519:AA2519">VLOOKUP(D2519, BUSINESS!D:P,{8,9,10,11,12,13},0)</f>
        <v>0.351</v>
      </c>
      <c r="W2519" s="37">
        <v>35.0</v>
      </c>
      <c r="X2519" s="37"/>
      <c r="Y2519" s="37">
        <v>328.0</v>
      </c>
      <c r="Z2519" s="38">
        <v>0.112</v>
      </c>
      <c r="AA2519" s="38">
        <v>0.766</v>
      </c>
      <c r="AB2519" s="44">
        <f t="shared" si="768"/>
        <v>2252.125336</v>
      </c>
      <c r="AC2519" s="44">
        <f t="shared" si="823"/>
        <v>0.643806778</v>
      </c>
      <c r="AD2519" s="44">
        <f t="shared" si="824"/>
        <v>0.6519696635</v>
      </c>
      <c r="AE2519" s="44">
        <f t="shared" si="779"/>
        <v>19.75418287</v>
      </c>
      <c r="AF2519" s="44">
        <f t="shared" si="780"/>
        <v>30.03941857</v>
      </c>
      <c r="AG2519" s="45">
        <f t="shared" si="5"/>
        <v>0.2704955745</v>
      </c>
      <c r="AH2519" s="45">
        <f t="shared" si="6"/>
        <v>0.3366336634</v>
      </c>
      <c r="AI2519" s="45">
        <f t="shared" si="7"/>
        <v>-0.01190181786</v>
      </c>
      <c r="AJ2519" s="45">
        <f t="shared" si="8"/>
        <v>0.02629017124</v>
      </c>
      <c r="AK2519" s="45">
        <f t="shared" si="9"/>
        <v>0.01837207373</v>
      </c>
      <c r="AL2519" s="45">
        <f t="shared" si="10"/>
        <v>0.06086681943</v>
      </c>
      <c r="AM2519" s="45">
        <f t="shared" si="11"/>
        <v>0.2547258617</v>
      </c>
    </row>
    <row r="2520">
      <c r="A2520" s="33" t="s">
        <v>227</v>
      </c>
      <c r="B2520" s="34" t="s">
        <v>258</v>
      </c>
      <c r="C2520" s="35" t="s">
        <v>56</v>
      </c>
      <c r="D2520" s="36" t="str">
        <f t="shared" si="1"/>
        <v>The Americas/Paraguay-The Americas/2008</v>
      </c>
      <c r="E2520" s="37">
        <f t="array" ref="E2520:H2520">VLOOKUP(D2520, GDP!D:L,{6,7,8,9},0)</f>
        <v>18504128632</v>
      </c>
      <c r="F2520" s="38">
        <v>0.056</v>
      </c>
      <c r="G2520" s="37">
        <v>167.0</v>
      </c>
      <c r="H2520" s="38">
        <v>0.258</v>
      </c>
      <c r="I2520" s="39">
        <f t="array" ref="I2520:J2520">VLOOKUP(D2520, ENERGY!I:M,{4,5},0)</f>
        <v>4225</v>
      </c>
      <c r="J2520" s="39">
        <v>4136.0</v>
      </c>
      <c r="K2520" s="40">
        <f t="array" ref="K2520:S2520">VLOOKUP(D2520, 'HUMAN RESOURCES'!D:V,{11,12,13,14,15,16,17,18,19},0)</f>
        <v>25</v>
      </c>
      <c r="L2520" s="40">
        <v>22.0</v>
      </c>
      <c r="M2520" s="40">
        <v>74.0</v>
      </c>
      <c r="N2520" s="41">
        <v>70.0</v>
      </c>
      <c r="O2520" s="42">
        <v>0.344</v>
      </c>
      <c r="P2520" s="42">
        <v>0.606</v>
      </c>
      <c r="Q2520" s="42">
        <v>0.05</v>
      </c>
      <c r="R2520" s="40">
        <v>6236005.0</v>
      </c>
      <c r="S2520" s="42">
        <v>0.58</v>
      </c>
      <c r="T2520" s="43">
        <f t="array" ref="T2520:U2520">VLOOKUP(D2520, TOURISM!D:H,{4,5},0)</f>
        <v>128000000</v>
      </c>
      <c r="U2520" s="43">
        <v>2.08E8</v>
      </c>
      <c r="V2520" s="38">
        <f t="array" ref="V2520:AA2520">VLOOKUP(D2520, BUSINESS!D:P,{8,9,10,11,12,13},0)</f>
        <v>0.35</v>
      </c>
      <c r="W2520" s="37">
        <v>35.0</v>
      </c>
      <c r="X2520" s="37"/>
      <c r="Y2520" s="37">
        <v>328.0</v>
      </c>
      <c r="Z2520" s="38">
        <v>0.143</v>
      </c>
      <c r="AA2520" s="38">
        <v>0.929</v>
      </c>
      <c r="AB2520" s="44">
        <f t="shared" si="768"/>
        <v>2967.30497</v>
      </c>
      <c r="AC2520" s="44">
        <f t="shared" si="823"/>
        <v>0.6775170963</v>
      </c>
      <c r="AD2520" s="44">
        <f t="shared" si="824"/>
        <v>0.6632451385</v>
      </c>
      <c r="AE2520" s="44">
        <f t="shared" si="779"/>
        <v>20.52596173</v>
      </c>
      <c r="AF2520" s="44">
        <f t="shared" si="780"/>
        <v>33.35468782</v>
      </c>
      <c r="AG2520" s="45">
        <f t="shared" si="5"/>
        <v>0.3175576525</v>
      </c>
      <c r="AH2520" s="45">
        <f t="shared" si="6"/>
        <v>0.237037037</v>
      </c>
      <c r="AI2520" s="45">
        <f t="shared" si="7"/>
        <v>0.05236092484</v>
      </c>
      <c r="AJ2520" s="45">
        <f t="shared" si="8"/>
        <v>0.01729447809</v>
      </c>
      <c r="AK2520" s="45">
        <f t="shared" si="9"/>
        <v>0.01807589361</v>
      </c>
      <c r="AL2520" s="45">
        <f t="shared" si="10"/>
        <v>0.0390691365</v>
      </c>
      <c r="AM2520" s="45">
        <f t="shared" si="11"/>
        <v>0.1103639618</v>
      </c>
    </row>
    <row r="2521">
      <c r="A2521" s="33" t="s">
        <v>227</v>
      </c>
      <c r="B2521" s="34" t="s">
        <v>258</v>
      </c>
      <c r="C2521" s="35" t="s">
        <v>57</v>
      </c>
      <c r="D2521" s="36" t="str">
        <f t="shared" si="1"/>
        <v>The Americas/Paraguay-The Americas/2009</v>
      </c>
      <c r="E2521" s="37">
        <f t="array" ref="E2521:H2521">VLOOKUP(D2521, GDP!D:L,{6,7,8,9},0)</f>
        <v>15929903100</v>
      </c>
      <c r="F2521" s="38">
        <v>0.075</v>
      </c>
      <c r="G2521" s="37">
        <v>187.0</v>
      </c>
      <c r="H2521" s="38">
        <v>0.283</v>
      </c>
      <c r="I2521" s="39">
        <f t="array" ref="I2521:J2521">VLOOKUP(D2521, ENERGY!I:M,{4,5},0)</f>
        <v>3954</v>
      </c>
      <c r="J2521" s="39">
        <v>3832.0</v>
      </c>
      <c r="K2521" s="40">
        <f t="array" ref="K2521:S2521">VLOOKUP(D2521, 'HUMAN RESOURCES'!D:V,{11,12,13,14,15,16,17,18,19},0)</f>
        <v>25</v>
      </c>
      <c r="L2521" s="40">
        <v>21.0</v>
      </c>
      <c r="M2521" s="40">
        <v>74.0</v>
      </c>
      <c r="N2521" s="41">
        <v>70.0</v>
      </c>
      <c r="O2521" s="42">
        <v>0.34</v>
      </c>
      <c r="P2521" s="42">
        <v>0.61</v>
      </c>
      <c r="Q2521" s="42">
        <v>0.051</v>
      </c>
      <c r="R2521" s="40">
        <v>6347383.0</v>
      </c>
      <c r="S2521" s="42">
        <v>0.583</v>
      </c>
      <c r="T2521" s="43">
        <f t="array" ref="T2521:U2521">VLOOKUP(D2521, TOURISM!D:H,{4,5},0)</f>
        <v>225000000</v>
      </c>
      <c r="U2521" s="43">
        <v>2.29E8</v>
      </c>
      <c r="V2521" s="38">
        <f t="array" ref="V2521:AA2521">VLOOKUP(D2521, BUSINESS!D:P,{8,9,10,11,12,13},0)</f>
        <v>0.35</v>
      </c>
      <c r="W2521" s="37">
        <v>35.0</v>
      </c>
      <c r="X2521" s="37"/>
      <c r="Y2521" s="37">
        <v>328.0</v>
      </c>
      <c r="Z2521" s="38">
        <v>0.189</v>
      </c>
      <c r="AA2521" s="38">
        <v>0.885</v>
      </c>
      <c r="AB2521" s="44">
        <f t="shared" si="768"/>
        <v>2509.680462</v>
      </c>
      <c r="AC2521" s="44">
        <f t="shared" si="823"/>
        <v>0.6229338926</v>
      </c>
      <c r="AD2521" s="44">
        <f t="shared" si="824"/>
        <v>0.6037133729</v>
      </c>
      <c r="AE2521" s="44">
        <f t="shared" si="779"/>
        <v>35.44767978</v>
      </c>
      <c r="AF2521" s="44">
        <f t="shared" si="780"/>
        <v>36.07786075</v>
      </c>
      <c r="AG2521" s="45">
        <f t="shared" si="5"/>
        <v>-0.15422227</v>
      </c>
      <c r="AH2521" s="45">
        <f t="shared" si="6"/>
        <v>0.119760479</v>
      </c>
      <c r="AI2521" s="45">
        <f t="shared" si="7"/>
        <v>-0.08056358132</v>
      </c>
      <c r="AJ2521" s="45">
        <f t="shared" si="8"/>
        <v>-0.08975831432</v>
      </c>
      <c r="AK2521" s="45">
        <f t="shared" si="9"/>
        <v>0.01786047317</v>
      </c>
      <c r="AL2521" s="45">
        <f t="shared" si="10"/>
        <v>0.7269680338</v>
      </c>
      <c r="AM2521" s="45">
        <f t="shared" si="11"/>
        <v>0.08164288474</v>
      </c>
    </row>
    <row r="2522">
      <c r="A2522" s="33" t="s">
        <v>227</v>
      </c>
      <c r="B2522" s="34" t="s">
        <v>258</v>
      </c>
      <c r="C2522" s="35" t="s">
        <v>58</v>
      </c>
      <c r="D2522" s="36" t="str">
        <f t="shared" si="1"/>
        <v>The Americas/Paraguay-The Americas/2010</v>
      </c>
      <c r="E2522" s="37">
        <f t="array" ref="E2522:H2522">VLOOKUP(D2522, GDP!D:L,{6,7,8,9},0)</f>
        <v>20030529733</v>
      </c>
      <c r="F2522" s="38">
        <v>0.087</v>
      </c>
      <c r="G2522" s="37">
        <v>271.0</v>
      </c>
      <c r="H2522" s="38">
        <v>0.26</v>
      </c>
      <c r="I2522" s="39" t="str">
        <f t="array" ref="I2522:J2522">VLOOKUP(D2522, ENERGY!I:M,{4,5},0)</f>
        <v/>
      </c>
      <c r="J2522" s="39"/>
      <c r="K2522" s="40">
        <f t="array" ref="K2522:S2522">VLOOKUP(D2522, 'HUMAN RESOURCES'!D:V,{11,12,13,14,15,16,17,18,19},0)</f>
        <v>24</v>
      </c>
      <c r="L2522" s="40">
        <v>21.0</v>
      </c>
      <c r="M2522" s="40">
        <v>74.0</v>
      </c>
      <c r="N2522" s="41">
        <v>70.0</v>
      </c>
      <c r="O2522" s="42">
        <v>0.335</v>
      </c>
      <c r="P2522" s="42">
        <v>0.613</v>
      </c>
      <c r="Q2522" s="42">
        <v>0.052</v>
      </c>
      <c r="R2522" s="40">
        <v>6459721.0</v>
      </c>
      <c r="S2522" s="42">
        <v>0.585</v>
      </c>
      <c r="T2522" s="43">
        <f t="array" ref="T2522:U2522">VLOOKUP(D2522, TOURISM!D:H,{4,5},0)</f>
        <v>243000000</v>
      </c>
      <c r="U2522" s="43">
        <v>2.69E8</v>
      </c>
      <c r="V2522" s="38">
        <f t="array" ref="V2522:AA2522">VLOOKUP(D2522, BUSINESS!D:P,{8,9,10,11,12,13},0)</f>
        <v>0.35</v>
      </c>
      <c r="W2522" s="37">
        <v>35.0</v>
      </c>
      <c r="X2522" s="37"/>
      <c r="Y2522" s="37">
        <v>311.0</v>
      </c>
      <c r="Z2522" s="38">
        <v>0.198</v>
      </c>
      <c r="AA2522" s="38">
        <v>0.917</v>
      </c>
      <c r="AB2522" s="44">
        <f t="shared" si="768"/>
        <v>3100.835119</v>
      </c>
      <c r="AC2522" s="44"/>
      <c r="AD2522" s="44"/>
      <c r="AE2522" s="44">
        <f t="shared" si="779"/>
        <v>37.61772374</v>
      </c>
      <c r="AF2522" s="44">
        <f t="shared" si="780"/>
        <v>41.64266537</v>
      </c>
      <c r="AG2522" s="45">
        <f t="shared" si="5"/>
        <v>0.2355497704</v>
      </c>
      <c r="AH2522" s="45">
        <f t="shared" si="6"/>
        <v>0.449197861</v>
      </c>
      <c r="AI2522" s="45" t="str">
        <f t="shared" si="7"/>
        <v/>
      </c>
      <c r="AJ2522" s="45" t="str">
        <f t="shared" si="8"/>
        <v/>
      </c>
      <c r="AK2522" s="45">
        <f t="shared" si="9"/>
        <v>0.01769831756</v>
      </c>
      <c r="AL2522" s="45">
        <f t="shared" si="10"/>
        <v>0.06121822289</v>
      </c>
      <c r="AM2522" s="45">
        <f t="shared" si="11"/>
        <v>0.1542443068</v>
      </c>
    </row>
    <row r="2523">
      <c r="A2523" s="33" t="s">
        <v>227</v>
      </c>
      <c r="B2523" s="34" t="s">
        <v>258</v>
      </c>
      <c r="C2523" s="35" t="s">
        <v>59</v>
      </c>
      <c r="D2523" s="36" t="str">
        <f t="shared" si="1"/>
        <v>The Americas/Paraguay-The Americas/2011</v>
      </c>
      <c r="E2523" s="37">
        <f t="array" ref="E2523:H2523">VLOOKUP(D2523, GDP!D:L,{6,7,8,9},0)</f>
        <v>25071193102</v>
      </c>
      <c r="F2523" s="38">
        <v>0.089</v>
      </c>
      <c r="G2523" s="37">
        <v>352.0</v>
      </c>
      <c r="H2523" s="38">
        <v>0.174</v>
      </c>
      <c r="I2523" s="39">
        <f t="array" ref="I2523:J2523">VLOOKUP(D2523, ENERGY!I:M,{4,5},0)</f>
        <v>3907.5</v>
      </c>
      <c r="J2523" s="39">
        <v>3879.5</v>
      </c>
      <c r="K2523" s="40">
        <f t="array" ref="K2523:S2523">VLOOKUP(D2523, 'HUMAN RESOURCES'!D:V,{11,12,13,14,15,16,17,18,19},0)</f>
        <v>24</v>
      </c>
      <c r="L2523" s="40">
        <v>20.0</v>
      </c>
      <c r="M2523" s="40">
        <v>74.0</v>
      </c>
      <c r="N2523" s="41">
        <v>70.0</v>
      </c>
      <c r="O2523" s="42">
        <v>0.331</v>
      </c>
      <c r="P2523" s="42">
        <v>0.616</v>
      </c>
      <c r="Q2523" s="42">
        <v>0.053</v>
      </c>
      <c r="R2523" s="40">
        <v>6573097.0</v>
      </c>
      <c r="S2523" s="42">
        <v>0.587</v>
      </c>
      <c r="T2523" s="43">
        <f t="array" ref="T2523:U2523">VLOOKUP(D2523, TOURISM!D:H,{4,5},0)</f>
        <v>281000000</v>
      </c>
      <c r="U2523" s="43">
        <v>3.09E8</v>
      </c>
      <c r="V2523" s="38">
        <f t="array" ref="V2523:AA2523">VLOOKUP(D2523, BUSINESS!D:P,{8,9,10,11,12,13},0)</f>
        <v>0.35</v>
      </c>
      <c r="W2523" s="37">
        <v>35.0</v>
      </c>
      <c r="X2523" s="37"/>
      <c r="Y2523" s="37">
        <v>387.0</v>
      </c>
      <c r="Z2523" s="38">
        <v>0.248</v>
      </c>
      <c r="AA2523" s="38">
        <v>0.993</v>
      </c>
      <c r="AB2523" s="44">
        <f t="shared" si="768"/>
        <v>3814.213163</v>
      </c>
      <c r="AC2523" s="44">
        <f t="shared" ref="AC2523:AC2524" si="825">(I2523/R2523)*1000</f>
        <v>0.5944686348</v>
      </c>
      <c r="AD2523" s="44">
        <f t="shared" ref="AD2523:AD2524" si="826">J2523/R2523*1000</f>
        <v>0.5902088468</v>
      </c>
      <c r="AE2523" s="44">
        <f t="shared" si="779"/>
        <v>42.75001571</v>
      </c>
      <c r="AF2523" s="44">
        <f t="shared" si="780"/>
        <v>47.00980375</v>
      </c>
      <c r="AG2523" s="45">
        <f t="shared" si="5"/>
        <v>0.2300599734</v>
      </c>
      <c r="AH2523" s="45">
        <f t="shared" si="6"/>
        <v>0.2988929889</v>
      </c>
      <c r="AI2523" s="45" t="str">
        <f t="shared" si="7"/>
        <v/>
      </c>
      <c r="AJ2523" s="45" t="str">
        <f t="shared" si="8"/>
        <v/>
      </c>
      <c r="AK2523" s="45">
        <f t="shared" si="9"/>
        <v>0.01755122241</v>
      </c>
      <c r="AL2523" s="45">
        <f t="shared" si="10"/>
        <v>0.1364328157</v>
      </c>
      <c r="AM2523" s="45">
        <f t="shared" si="11"/>
        <v>0.1288855632</v>
      </c>
    </row>
    <row r="2524">
      <c r="A2524" s="33" t="s">
        <v>227</v>
      </c>
      <c r="B2524" s="34" t="s">
        <v>258</v>
      </c>
      <c r="C2524" s="35" t="s">
        <v>60</v>
      </c>
      <c r="D2524" s="36" t="str">
        <f t="shared" si="1"/>
        <v>The Americas/Paraguay-The Americas/2012</v>
      </c>
      <c r="E2524" s="37">
        <f t="array" ref="E2524:H2524">VLOOKUP(D2524, GDP!D:L,{6,7,8,9},0)</f>
        <v>24611040343</v>
      </c>
      <c r="F2524" s="38">
        <v>0.103</v>
      </c>
      <c r="G2524" s="37">
        <v>392.0</v>
      </c>
      <c r="H2524" s="38">
        <v>0.172</v>
      </c>
      <c r="I2524" s="39">
        <f t="array" ref="I2524:J2524">VLOOKUP(D2524, ENERGY!I:M,{4,5},0)</f>
        <v>4076</v>
      </c>
      <c r="J2524" s="39">
        <v>3986.0</v>
      </c>
      <c r="K2524" s="40">
        <f t="array" ref="K2524:S2524">VLOOKUP(D2524, 'HUMAN RESOURCES'!D:V,{11,12,13,14,15,16,17,18,19},0)</f>
        <v>24</v>
      </c>
      <c r="L2524" s="40">
        <v>19.0</v>
      </c>
      <c r="M2524" s="40">
        <v>74.0</v>
      </c>
      <c r="N2524" s="41">
        <v>70.0</v>
      </c>
      <c r="O2524" s="42">
        <v>0.328</v>
      </c>
      <c r="P2524" s="42">
        <v>0.619</v>
      </c>
      <c r="Q2524" s="42">
        <v>0.054</v>
      </c>
      <c r="R2524" s="40">
        <v>6687361.0</v>
      </c>
      <c r="S2524" s="42">
        <v>0.589</v>
      </c>
      <c r="T2524" s="43">
        <f t="array" ref="T2524:U2524">VLOOKUP(D2524, TOURISM!D:H,{4,5},0)</f>
        <v>265000000</v>
      </c>
      <c r="U2524" s="43">
        <v>3.41E8</v>
      </c>
      <c r="V2524" s="38">
        <f t="array" ref="V2524:AA2524">VLOOKUP(D2524, BUSINESS!D:P,{8,9,10,11,12,13},0)</f>
        <v>0.35</v>
      </c>
      <c r="W2524" s="37">
        <v>35.0</v>
      </c>
      <c r="X2524" s="37">
        <v>107.0</v>
      </c>
      <c r="Y2524" s="37">
        <v>387.0</v>
      </c>
      <c r="Z2524" s="38">
        <v>0.293</v>
      </c>
      <c r="AA2524" s="38">
        <v>1.016</v>
      </c>
      <c r="AB2524" s="44">
        <f t="shared" si="768"/>
        <v>3680.232059</v>
      </c>
      <c r="AC2524" s="44">
        <f t="shared" si="825"/>
        <v>0.6095079958</v>
      </c>
      <c r="AD2524" s="44">
        <f t="shared" si="826"/>
        <v>0.5960497721</v>
      </c>
      <c r="AE2524" s="44">
        <f t="shared" si="779"/>
        <v>39.62699187</v>
      </c>
      <c r="AF2524" s="44">
        <f t="shared" si="780"/>
        <v>50.99171407</v>
      </c>
      <c r="AG2524" s="45">
        <f t="shared" si="5"/>
        <v>-0.03512680036</v>
      </c>
      <c r="AH2524" s="45">
        <f t="shared" si="6"/>
        <v>0.1136363636</v>
      </c>
      <c r="AI2524" s="45">
        <f t="shared" si="7"/>
        <v>0.02529883004</v>
      </c>
      <c r="AJ2524" s="45">
        <f t="shared" si="8"/>
        <v>0.009896370368</v>
      </c>
      <c r="AK2524" s="45">
        <f t="shared" si="9"/>
        <v>0.01738358646</v>
      </c>
      <c r="AL2524" s="45">
        <f t="shared" si="10"/>
        <v>-0.07305316228</v>
      </c>
      <c r="AM2524" s="45">
        <f t="shared" si="11"/>
        <v>0.08470382778</v>
      </c>
    </row>
    <row r="2525">
      <c r="A2525" s="33" t="s">
        <v>227</v>
      </c>
      <c r="B2525" s="34" t="s">
        <v>259</v>
      </c>
      <c r="C2525" s="35" t="s">
        <v>48</v>
      </c>
      <c r="D2525" s="36" t="str">
        <f t="shared" si="1"/>
        <v>The Americas/Peru-The Americas/2000</v>
      </c>
      <c r="E2525" s="37">
        <f t="array" ref="E2525:H2525">VLOOKUP(D2525, GDP!D:L,{6,7,8,9},0)</f>
        <v>50681123109</v>
      </c>
      <c r="F2525" s="38">
        <v>0.047</v>
      </c>
      <c r="G2525" s="37">
        <v>96.0</v>
      </c>
      <c r="H2525" s="38">
        <v>0.3</v>
      </c>
      <c r="I2525" s="39" t="str">
        <f t="array" ref="I2525:J2525">VLOOKUP(D2525, ENERGY!I:M,{4,5},0)</f>
        <v/>
      </c>
      <c r="J2525" s="39"/>
      <c r="K2525" s="40">
        <f t="array" ref="K2525:S2525">VLOOKUP(D2525, 'HUMAN RESOURCES'!D:V,{11,12,13,14,15,16,17,18,19},0)</f>
        <v>24</v>
      </c>
      <c r="L2525" s="40">
        <v>30.0</v>
      </c>
      <c r="M2525" s="40">
        <v>73.0</v>
      </c>
      <c r="N2525" s="41">
        <v>68.0</v>
      </c>
      <c r="O2525" s="42">
        <v>0.341</v>
      </c>
      <c r="P2525" s="42">
        <v>0.611</v>
      </c>
      <c r="Q2525" s="42">
        <v>0.048</v>
      </c>
      <c r="R2525" s="40">
        <v>2.600008E7</v>
      </c>
      <c r="S2525" s="42">
        <v>0.73</v>
      </c>
      <c r="T2525" s="43">
        <f t="array" ref="T2525:U2525">VLOOKUP(D2525, TOURISM!D:H,{4,5},0)</f>
        <v>861000000</v>
      </c>
      <c r="U2525" s="43">
        <v>6.41E8</v>
      </c>
      <c r="V2525" s="38" t="str">
        <f t="array" ref="V2525:AA2525">VLOOKUP(D2525, BUSINESS!D:P,{8,9,10,11,12,13},0)</f>
        <v/>
      </c>
      <c r="W2525" s="37"/>
      <c r="X2525" s="37"/>
      <c r="Y2525" s="37"/>
      <c r="Z2525" s="38">
        <v>0.031</v>
      </c>
      <c r="AA2525" s="38">
        <v>0.049</v>
      </c>
      <c r="AB2525" s="44">
        <f t="shared" si="768"/>
        <v>1949.267968</v>
      </c>
      <c r="AC2525" s="44"/>
      <c r="AD2525" s="44"/>
      <c r="AE2525" s="44">
        <f t="shared" si="779"/>
        <v>33.11528272</v>
      </c>
      <c r="AF2525" s="44">
        <f t="shared" si="780"/>
        <v>24.6537703</v>
      </c>
      <c r="AG2525" s="45" t="str">
        <f t="shared" si="5"/>
        <v/>
      </c>
      <c r="AH2525" s="45" t="str">
        <f t="shared" si="6"/>
        <v/>
      </c>
      <c r="AI2525" s="45" t="str">
        <f t="shared" si="7"/>
        <v/>
      </c>
      <c r="AJ2525" s="45" t="str">
        <f t="shared" si="8"/>
        <v/>
      </c>
      <c r="AK2525" s="45" t="str">
        <f t="shared" si="9"/>
        <v/>
      </c>
      <c r="AL2525" s="45" t="str">
        <f t="shared" si="10"/>
        <v/>
      </c>
      <c r="AM2525" s="45" t="str">
        <f t="shared" si="11"/>
        <v/>
      </c>
    </row>
    <row r="2526">
      <c r="A2526" s="33" t="s">
        <v>227</v>
      </c>
      <c r="B2526" s="34" t="s">
        <v>259</v>
      </c>
      <c r="C2526" s="35" t="s">
        <v>49</v>
      </c>
      <c r="D2526" s="36" t="str">
        <f t="shared" si="1"/>
        <v>The Americas/Peru-The Americas/2001</v>
      </c>
      <c r="E2526" s="37">
        <f t="array" ref="E2526:H2526">VLOOKUP(D2526, GDP!D:L,{6,7,8,9},0)</f>
        <v>51295103189</v>
      </c>
      <c r="F2526" s="38">
        <v>0.047</v>
      </c>
      <c r="G2526" s="37">
        <v>96.0</v>
      </c>
      <c r="H2526" s="38">
        <v>0.25</v>
      </c>
      <c r="I2526" s="39">
        <f t="array" ref="I2526:J2526">VLOOKUP(D2526, ENERGY!I:M,{4,5},0)</f>
        <v>20582</v>
      </c>
      <c r="J2526" s="39"/>
      <c r="K2526" s="40">
        <f t="array" ref="K2526:S2526">VLOOKUP(D2526, 'HUMAN RESOURCES'!D:V,{11,12,13,14,15,16,17,18,19},0)</f>
        <v>24</v>
      </c>
      <c r="L2526" s="40">
        <v>28.0</v>
      </c>
      <c r="M2526" s="40">
        <v>74.0</v>
      </c>
      <c r="N2526" s="41">
        <v>68.0</v>
      </c>
      <c r="O2526" s="42">
        <v>0.337</v>
      </c>
      <c r="P2526" s="42">
        <v>0.614</v>
      </c>
      <c r="Q2526" s="42">
        <v>0.049</v>
      </c>
      <c r="R2526" s="40">
        <v>2.6372358E7</v>
      </c>
      <c r="S2526" s="42">
        <v>0.734</v>
      </c>
      <c r="T2526" s="43">
        <f t="array" ref="T2526:U2526">VLOOKUP(D2526, TOURISM!D:H,{4,5},0)</f>
        <v>763000000</v>
      </c>
      <c r="U2526" s="43">
        <v>7.73E8</v>
      </c>
      <c r="V2526" s="38" t="str">
        <f t="array" ref="V2526:AA2526">VLOOKUP(D2526, BUSINESS!D:P,{8,9,10,11,12,13},0)</f>
        <v/>
      </c>
      <c r="W2526" s="37"/>
      <c r="X2526" s="37"/>
      <c r="Y2526" s="37"/>
      <c r="Z2526" s="38">
        <v>0.076</v>
      </c>
      <c r="AA2526" s="38">
        <v>0.068</v>
      </c>
      <c r="AB2526" s="44">
        <f t="shared" si="768"/>
        <v>1945.032871</v>
      </c>
      <c r="AC2526" s="44">
        <f t="shared" ref="AC2526:AC2529" si="827">(I2526/R2526)*1000</f>
        <v>0.7804383666</v>
      </c>
      <c r="AD2526" s="44"/>
      <c r="AE2526" s="44">
        <f t="shared" si="779"/>
        <v>28.93180807</v>
      </c>
      <c r="AF2526" s="44">
        <f t="shared" si="780"/>
        <v>29.31099297</v>
      </c>
      <c r="AG2526" s="45">
        <f t="shared" si="5"/>
        <v>-0.002172660358</v>
      </c>
      <c r="AH2526" s="45">
        <f t="shared" si="6"/>
        <v>0</v>
      </c>
      <c r="AI2526" s="45" t="str">
        <f t="shared" si="7"/>
        <v/>
      </c>
      <c r="AJ2526" s="45" t="str">
        <f t="shared" si="8"/>
        <v/>
      </c>
      <c r="AK2526" s="45">
        <f t="shared" si="9"/>
        <v>0.01431834056</v>
      </c>
      <c r="AL2526" s="45">
        <f t="shared" si="10"/>
        <v>-0.1263306337</v>
      </c>
      <c r="AM2526" s="45">
        <f t="shared" si="11"/>
        <v>0.1889050892</v>
      </c>
    </row>
    <row r="2527">
      <c r="A2527" s="33" t="s">
        <v>227</v>
      </c>
      <c r="B2527" s="34" t="s">
        <v>259</v>
      </c>
      <c r="C2527" s="35" t="s">
        <v>50</v>
      </c>
      <c r="D2527" s="36" t="str">
        <f t="shared" si="1"/>
        <v>The Americas/Peru-The Americas/2002</v>
      </c>
      <c r="E2527" s="37">
        <f t="array" ref="E2527:H2527">VLOOKUP(D2527, GDP!D:L,{6,7,8,9},0)</f>
        <v>53992755100</v>
      </c>
      <c r="F2527" s="38">
        <v>0.048</v>
      </c>
      <c r="G2527" s="37">
        <v>102.0</v>
      </c>
      <c r="H2527" s="38">
        <v>0.208</v>
      </c>
      <c r="I2527" s="39">
        <f t="array" ref="I2527:J2527">VLOOKUP(D2527, ENERGY!I:M,{4,5},0)</f>
        <v>19207</v>
      </c>
      <c r="J2527" s="39">
        <v>57579.0</v>
      </c>
      <c r="K2527" s="40">
        <f t="array" ref="K2527:S2527">VLOOKUP(D2527, 'HUMAN RESOURCES'!D:V,{11,12,13,14,15,16,17,18,19},0)</f>
        <v>23</v>
      </c>
      <c r="L2527" s="40">
        <v>26.0</v>
      </c>
      <c r="M2527" s="40">
        <v>74.0</v>
      </c>
      <c r="N2527" s="41">
        <v>69.0</v>
      </c>
      <c r="O2527" s="42">
        <v>0.333</v>
      </c>
      <c r="P2527" s="42">
        <v>0.617</v>
      </c>
      <c r="Q2527" s="42">
        <v>0.051</v>
      </c>
      <c r="R2527" s="40">
        <v>2.6729909E7</v>
      </c>
      <c r="S2527" s="42">
        <v>0.739</v>
      </c>
      <c r="T2527" s="43">
        <f t="array" ref="T2527:U2527">VLOOKUP(D2527, TOURISM!D:H,{4,5},0)</f>
        <v>836000000</v>
      </c>
      <c r="U2527" s="43">
        <v>8.06E8</v>
      </c>
      <c r="V2527" s="38" t="str">
        <f t="array" ref="V2527:AA2527">VLOOKUP(D2527, BUSINESS!D:P,{8,9,10,11,12,13},0)</f>
        <v/>
      </c>
      <c r="W2527" s="37"/>
      <c r="X2527" s="37"/>
      <c r="Y2527" s="37"/>
      <c r="Z2527" s="38">
        <v>0.09</v>
      </c>
      <c r="AA2527" s="38">
        <v>0.086</v>
      </c>
      <c r="AB2527" s="44">
        <f t="shared" si="768"/>
        <v>2019.937857</v>
      </c>
      <c r="AC2527" s="44">
        <f t="shared" si="827"/>
        <v>0.7185583759</v>
      </c>
      <c r="AD2527" s="44">
        <f t="shared" ref="AD2527:AD2529" si="828">J2527/R2527*1000</f>
        <v>2.154103854</v>
      </c>
      <c r="AE2527" s="44">
        <f t="shared" si="779"/>
        <v>31.27582664</v>
      </c>
      <c r="AF2527" s="44">
        <f t="shared" si="780"/>
        <v>30.15348836</v>
      </c>
      <c r="AG2527" s="45">
        <f t="shared" si="5"/>
        <v>0.03851091016</v>
      </c>
      <c r="AH2527" s="45">
        <f t="shared" si="6"/>
        <v>0.0625</v>
      </c>
      <c r="AI2527" s="45">
        <f t="shared" si="7"/>
        <v>-0.07928876037</v>
      </c>
      <c r="AJ2527" s="45" t="str">
        <f t="shared" si="8"/>
        <v/>
      </c>
      <c r="AK2527" s="45">
        <f t="shared" si="9"/>
        <v>0.01355779411</v>
      </c>
      <c r="AL2527" s="45">
        <f t="shared" si="10"/>
        <v>0.08101873776</v>
      </c>
      <c r="AM2527" s="45">
        <f t="shared" si="11"/>
        <v>0.02874332481</v>
      </c>
    </row>
    <row r="2528">
      <c r="A2528" s="33" t="s">
        <v>227</v>
      </c>
      <c r="B2528" s="34" t="s">
        <v>259</v>
      </c>
      <c r="C2528" s="35" t="s">
        <v>51</v>
      </c>
      <c r="D2528" s="36" t="str">
        <f t="shared" si="1"/>
        <v>The Americas/Peru-The Americas/2003</v>
      </c>
      <c r="E2528" s="37">
        <f t="array" ref="E2528:H2528">VLOOKUP(D2528, GDP!D:L,{6,7,8,9},0)</f>
        <v>57840001637</v>
      </c>
      <c r="F2528" s="38">
        <v>0.045</v>
      </c>
      <c r="G2528" s="37">
        <v>102.0</v>
      </c>
      <c r="H2528" s="38">
        <v>0.21</v>
      </c>
      <c r="I2528" s="39">
        <f t="array" ref="I2528:J2528">VLOOKUP(D2528, ENERGY!I:M,{4,5},0)</f>
        <v>17200</v>
      </c>
      <c r="J2528" s="39">
        <v>47356.0</v>
      </c>
      <c r="K2528" s="40">
        <f t="array" ref="K2528:S2528">VLOOKUP(D2528, 'HUMAN RESOURCES'!D:V,{11,12,13,14,15,16,17,18,19},0)</f>
        <v>23</v>
      </c>
      <c r="L2528" s="40">
        <v>25.0</v>
      </c>
      <c r="M2528" s="40">
        <v>74.0</v>
      </c>
      <c r="N2528" s="41">
        <v>69.0</v>
      </c>
      <c r="O2528" s="42">
        <v>0.328</v>
      </c>
      <c r="P2528" s="42">
        <v>0.62</v>
      </c>
      <c r="Q2528" s="42">
        <v>0.052</v>
      </c>
      <c r="R2528" s="40">
        <v>2.7073334E7</v>
      </c>
      <c r="S2528" s="42">
        <v>0.742</v>
      </c>
      <c r="T2528" s="43">
        <f t="array" ref="T2528:U2528">VLOOKUP(D2528, TOURISM!D:H,{4,5},0)</f>
        <v>1023000000</v>
      </c>
      <c r="U2528" s="43">
        <v>8.47E8</v>
      </c>
      <c r="V2528" s="38" t="str">
        <f t="array" ref="V2528:AA2528">VLOOKUP(D2528, BUSINESS!D:P,{8,9,10,11,12,13},0)</f>
        <v/>
      </c>
      <c r="W2528" s="37">
        <v>98.0</v>
      </c>
      <c r="X2528" s="37"/>
      <c r="Y2528" s="37"/>
      <c r="Z2528" s="38">
        <v>0.116</v>
      </c>
      <c r="AA2528" s="38">
        <v>0.108</v>
      </c>
      <c r="AB2528" s="44">
        <f t="shared" si="768"/>
        <v>2136.419609</v>
      </c>
      <c r="AC2528" s="44">
        <f t="shared" si="827"/>
        <v>0.635311484</v>
      </c>
      <c r="AD2528" s="44">
        <f t="shared" si="828"/>
        <v>1.749175037</v>
      </c>
      <c r="AE2528" s="44">
        <f t="shared" si="779"/>
        <v>37.78625861</v>
      </c>
      <c r="AF2528" s="44">
        <f t="shared" si="780"/>
        <v>31.28539691</v>
      </c>
      <c r="AG2528" s="45">
        <f t="shared" si="5"/>
        <v>0.05766600773</v>
      </c>
      <c r="AH2528" s="45">
        <f t="shared" si="6"/>
        <v>0</v>
      </c>
      <c r="AI2528" s="45">
        <f t="shared" si="7"/>
        <v>-0.1158526499</v>
      </c>
      <c r="AJ2528" s="45">
        <f t="shared" si="8"/>
        <v>-0.187980174</v>
      </c>
      <c r="AK2528" s="45">
        <f t="shared" si="9"/>
        <v>0.01284796742</v>
      </c>
      <c r="AL2528" s="45">
        <f t="shared" si="10"/>
        <v>0.2081617872</v>
      </c>
      <c r="AM2528" s="45">
        <f t="shared" si="11"/>
        <v>0.03753822899</v>
      </c>
    </row>
    <row r="2529">
      <c r="A2529" s="33" t="s">
        <v>227</v>
      </c>
      <c r="B2529" s="34" t="s">
        <v>259</v>
      </c>
      <c r="C2529" s="35" t="s">
        <v>52</v>
      </c>
      <c r="D2529" s="36" t="str">
        <f t="shared" si="1"/>
        <v>The Americas/Peru-The Americas/2004</v>
      </c>
      <c r="E2529" s="37">
        <f t="array" ref="E2529:H2529">VLOOKUP(D2529, GDP!D:L,{6,7,8,9},0)</f>
        <v>65702520516</v>
      </c>
      <c r="F2529" s="38">
        <v>0.044</v>
      </c>
      <c r="G2529" s="37">
        <v>111.0</v>
      </c>
      <c r="H2529" s="38">
        <v>0.247</v>
      </c>
      <c r="I2529" s="39">
        <f t="array" ref="I2529:J2529">VLOOKUP(D2529, ENERGY!I:M,{4,5},0)</f>
        <v>15044</v>
      </c>
      <c r="J2529" s="39">
        <v>41279.0</v>
      </c>
      <c r="K2529" s="40">
        <f t="array" ref="K2529:S2529">VLOOKUP(D2529, 'HUMAN RESOURCES'!D:V,{11,12,13,14,15,16,17,18,19},0)</f>
        <v>22</v>
      </c>
      <c r="L2529" s="40">
        <v>23.0</v>
      </c>
      <c r="M2529" s="40">
        <v>75.0</v>
      </c>
      <c r="N2529" s="41">
        <v>69.0</v>
      </c>
      <c r="O2529" s="42">
        <v>0.324</v>
      </c>
      <c r="P2529" s="42">
        <v>0.623</v>
      </c>
      <c r="Q2529" s="42">
        <v>0.053</v>
      </c>
      <c r="R2529" s="40">
        <v>2.7403845E7</v>
      </c>
      <c r="S2529" s="42">
        <v>0.746</v>
      </c>
      <c r="T2529" s="43">
        <f t="array" ref="T2529:U2529">VLOOKUP(D2529, TOURISM!D:H,{4,5},0)</f>
        <v>1232000000</v>
      </c>
      <c r="U2529" s="43">
        <v>8.52E8</v>
      </c>
      <c r="V2529" s="38" t="str">
        <f t="array" ref="V2529:AA2529">VLOOKUP(D2529, BUSINESS!D:P,{8,9,10,11,12,13},0)</f>
        <v/>
      </c>
      <c r="W2529" s="37">
        <v>98.0</v>
      </c>
      <c r="X2529" s="37"/>
      <c r="Y2529" s="37"/>
      <c r="Z2529" s="38">
        <v>0.141</v>
      </c>
      <c r="AA2529" s="38">
        <v>0.149</v>
      </c>
      <c r="AB2529" s="44">
        <f t="shared" si="768"/>
        <v>2397.565762</v>
      </c>
      <c r="AC2529" s="44">
        <f t="shared" si="827"/>
        <v>0.5489740582</v>
      </c>
      <c r="AD2529" s="44">
        <f t="shared" si="828"/>
        <v>1.506321467</v>
      </c>
      <c r="AE2529" s="44">
        <f t="shared" si="779"/>
        <v>44.95719488</v>
      </c>
      <c r="AF2529" s="44">
        <f t="shared" si="780"/>
        <v>31.09052762</v>
      </c>
      <c r="AG2529" s="45">
        <f t="shared" si="5"/>
        <v>0.1222354222</v>
      </c>
      <c r="AH2529" s="45">
        <f t="shared" si="6"/>
        <v>0.08823529412</v>
      </c>
      <c r="AI2529" s="45">
        <f t="shared" si="7"/>
        <v>-0.1358977887</v>
      </c>
      <c r="AJ2529" s="45">
        <f t="shared" si="8"/>
        <v>-0.1388389183</v>
      </c>
      <c r="AK2529" s="45">
        <f t="shared" si="9"/>
        <v>0.01220799034</v>
      </c>
      <c r="AL2529" s="45">
        <f t="shared" si="10"/>
        <v>0.1897762977</v>
      </c>
      <c r="AM2529" s="45">
        <f t="shared" si="11"/>
        <v>-0.006228761955</v>
      </c>
    </row>
    <row r="2530">
      <c r="A2530" s="33" t="s">
        <v>227</v>
      </c>
      <c r="B2530" s="34" t="s">
        <v>259</v>
      </c>
      <c r="C2530" s="35" t="s">
        <v>53</v>
      </c>
      <c r="D2530" s="36" t="str">
        <f t="shared" si="1"/>
        <v>The Americas/Peru-The Americas/2005</v>
      </c>
      <c r="E2530" s="37">
        <f t="array" ref="E2530:H2530">VLOOKUP(D2530, GDP!D:L,{6,7,8,9},0)</f>
        <v>74147754854</v>
      </c>
      <c r="F2530" s="38">
        <v>0.045</v>
      </c>
      <c r="G2530" s="37">
        <v>128.0</v>
      </c>
      <c r="H2530" s="38">
        <v>0.255</v>
      </c>
      <c r="I2530" s="39" t="str">
        <f t="array" ref="I2530:J2530">VLOOKUP(D2530, ENERGY!I:M,{4,5},0)</f>
        <v/>
      </c>
      <c r="J2530" s="39"/>
      <c r="K2530" s="40">
        <f t="array" ref="K2530:S2530">VLOOKUP(D2530, 'HUMAN RESOURCES'!D:V,{11,12,13,14,15,16,17,18,19},0)</f>
        <v>22</v>
      </c>
      <c r="L2530" s="40">
        <v>22.0</v>
      </c>
      <c r="M2530" s="40">
        <v>75.0</v>
      </c>
      <c r="N2530" s="41">
        <v>70.0</v>
      </c>
      <c r="O2530" s="42">
        <v>0.32</v>
      </c>
      <c r="P2530" s="42">
        <v>0.626</v>
      </c>
      <c r="Q2530" s="42">
        <v>0.054</v>
      </c>
      <c r="R2530" s="40">
        <v>2.7723281E7</v>
      </c>
      <c r="S2530" s="42">
        <v>0.75</v>
      </c>
      <c r="T2530" s="43">
        <f t="array" ref="T2530:U2530">VLOOKUP(D2530, TOURISM!D:H,{4,5},0)</f>
        <v>1438000000</v>
      </c>
      <c r="U2530" s="43">
        <v>9.7E8</v>
      </c>
      <c r="V2530" s="38">
        <f t="array" ref="V2530:AA2530">VLOOKUP(D2530, BUSINESS!D:P,{8,9,10,11,12,13},0)</f>
        <v>0.384</v>
      </c>
      <c r="W2530" s="37">
        <v>102.0</v>
      </c>
      <c r="X2530" s="37"/>
      <c r="Y2530" s="37">
        <v>424.0</v>
      </c>
      <c r="Z2530" s="38">
        <v>0.171</v>
      </c>
      <c r="AA2530" s="38">
        <v>0.201</v>
      </c>
      <c r="AB2530" s="44">
        <f t="shared" si="768"/>
        <v>2674.566364</v>
      </c>
      <c r="AC2530" s="44"/>
      <c r="AD2530" s="44"/>
      <c r="AE2530" s="44">
        <f t="shared" si="779"/>
        <v>51.86976246</v>
      </c>
      <c r="AF2530" s="44">
        <f t="shared" si="780"/>
        <v>34.98864366</v>
      </c>
      <c r="AG2530" s="45">
        <f t="shared" si="5"/>
        <v>0.1155340997</v>
      </c>
      <c r="AH2530" s="45">
        <f t="shared" si="6"/>
        <v>0.1531531532</v>
      </c>
      <c r="AI2530" s="45" t="str">
        <f t="shared" si="7"/>
        <v/>
      </c>
      <c r="AJ2530" s="45" t="str">
        <f t="shared" si="8"/>
        <v/>
      </c>
      <c r="AK2530" s="45">
        <f t="shared" si="9"/>
        <v>0.01165661242</v>
      </c>
      <c r="AL2530" s="45">
        <f t="shared" si="10"/>
        <v>0.1537588722</v>
      </c>
      <c r="AM2530" s="45">
        <f t="shared" si="11"/>
        <v>0.1253795395</v>
      </c>
    </row>
    <row r="2531">
      <c r="A2531" s="33" t="s">
        <v>227</v>
      </c>
      <c r="B2531" s="34" t="s">
        <v>259</v>
      </c>
      <c r="C2531" s="35" t="s">
        <v>54</v>
      </c>
      <c r="D2531" s="36" t="str">
        <f t="shared" si="1"/>
        <v>The Americas/Peru-The Americas/2006</v>
      </c>
      <c r="E2531" s="37">
        <f t="array" ref="E2531:H2531">VLOOKUP(D2531, GDP!D:L,{6,7,8,9},0)</f>
        <v>87554128440</v>
      </c>
      <c r="F2531" s="38">
        <v>0.045</v>
      </c>
      <c r="G2531" s="37">
        <v>149.0</v>
      </c>
      <c r="H2531" s="38">
        <v>0.239</v>
      </c>
      <c r="I2531" s="39">
        <f t="array" ref="I2531:J2531">VLOOKUP(D2531, ENERGY!I:M,{4,5},0)</f>
        <v>11795</v>
      </c>
      <c r="J2531" s="39">
        <v>27165.0</v>
      </c>
      <c r="K2531" s="40">
        <f t="array" ref="K2531:S2531">VLOOKUP(D2531, 'HUMAN RESOURCES'!D:V,{11,12,13,14,15,16,17,18,19},0)</f>
        <v>22</v>
      </c>
      <c r="L2531" s="40">
        <v>20.0</v>
      </c>
      <c r="M2531" s="40">
        <v>75.0</v>
      </c>
      <c r="N2531" s="41">
        <v>70.0</v>
      </c>
      <c r="O2531" s="42">
        <v>0.316</v>
      </c>
      <c r="P2531" s="42">
        <v>0.629</v>
      </c>
      <c r="Q2531" s="42">
        <v>0.055</v>
      </c>
      <c r="R2531" s="40">
        <v>2.8030688E7</v>
      </c>
      <c r="S2531" s="42">
        <v>0.754</v>
      </c>
      <c r="T2531" s="43">
        <f t="array" ref="T2531:U2531">VLOOKUP(D2531, TOURISM!D:H,{4,5},0)</f>
        <v>1775000000</v>
      </c>
      <c r="U2531" s="43">
        <v>1.047E9</v>
      </c>
      <c r="V2531" s="38">
        <f t="array" ref="V2531:AA2531">VLOOKUP(D2531, BUSINESS!D:P,{8,9,10,11,12,13},0)</f>
        <v>0.383</v>
      </c>
      <c r="W2531" s="37">
        <v>72.0</v>
      </c>
      <c r="X2531" s="37"/>
      <c r="Y2531" s="37">
        <v>424.0</v>
      </c>
      <c r="Z2531" s="38">
        <v>0.207</v>
      </c>
      <c r="AA2531" s="38">
        <v>0.325</v>
      </c>
      <c r="AB2531" s="44">
        <f t="shared" si="768"/>
        <v>3123.509792</v>
      </c>
      <c r="AC2531" s="44">
        <f t="shared" ref="AC2531:AC2533" si="829">(I2531/R2531)*1000</f>
        <v>0.4207888155</v>
      </c>
      <c r="AD2531" s="44">
        <f t="shared" ref="AD2531:AD2533" si="830">J2531/R2531*1000</f>
        <v>0.9691164198</v>
      </c>
      <c r="AE2531" s="44">
        <f t="shared" si="779"/>
        <v>63.32345464</v>
      </c>
      <c r="AF2531" s="44">
        <f t="shared" si="780"/>
        <v>37.35191944</v>
      </c>
      <c r="AG2531" s="45">
        <f t="shared" si="5"/>
        <v>0.1678565297</v>
      </c>
      <c r="AH2531" s="45">
        <f t="shared" si="6"/>
        <v>0.1640625</v>
      </c>
      <c r="AI2531" s="45" t="str">
        <f t="shared" si="7"/>
        <v/>
      </c>
      <c r="AJ2531" s="45" t="str">
        <f t="shared" si="8"/>
        <v/>
      </c>
      <c r="AK2531" s="45">
        <f t="shared" si="9"/>
        <v>0.01108840617</v>
      </c>
      <c r="AL2531" s="45">
        <f t="shared" si="10"/>
        <v>0.2208163608</v>
      </c>
      <c r="AM2531" s="45">
        <f t="shared" si="11"/>
        <v>0.06754408093</v>
      </c>
    </row>
    <row r="2532">
      <c r="A2532" s="33" t="s">
        <v>227</v>
      </c>
      <c r="B2532" s="34" t="s">
        <v>259</v>
      </c>
      <c r="C2532" s="35" t="s">
        <v>55</v>
      </c>
      <c r="D2532" s="36" t="str">
        <f t="shared" si="1"/>
        <v>The Americas/Peru-The Americas/2007</v>
      </c>
      <c r="E2532" s="37">
        <f t="array" ref="E2532:H2532">VLOOKUP(D2532, GDP!D:L,{6,7,8,9},0)</f>
        <v>102000000000</v>
      </c>
      <c r="F2532" s="38">
        <v>0.051</v>
      </c>
      <c r="G2532" s="37">
        <v>192.0</v>
      </c>
      <c r="H2532" s="38">
        <v>0.229</v>
      </c>
      <c r="I2532" s="39">
        <f t="array" ref="I2532:J2532">VLOOKUP(D2532, ENERGY!I:M,{4,5},0)</f>
        <v>12374</v>
      </c>
      <c r="J2532" s="39">
        <v>29541.5</v>
      </c>
      <c r="K2532" s="40">
        <f t="array" ref="K2532:S2532">VLOOKUP(D2532, 'HUMAN RESOURCES'!D:V,{11,12,13,14,15,16,17,18,19},0)</f>
        <v>21</v>
      </c>
      <c r="L2532" s="40">
        <v>19.0</v>
      </c>
      <c r="M2532" s="40">
        <v>76.0</v>
      </c>
      <c r="N2532" s="41">
        <v>70.0</v>
      </c>
      <c r="O2532" s="42">
        <v>0.312</v>
      </c>
      <c r="P2532" s="42">
        <v>0.632</v>
      </c>
      <c r="Q2532" s="42">
        <v>0.056</v>
      </c>
      <c r="R2532" s="40">
        <v>2.832841E7</v>
      </c>
      <c r="S2532" s="42">
        <v>0.758</v>
      </c>
      <c r="T2532" s="43">
        <f t="array" ref="T2532:U2532">VLOOKUP(D2532, TOURISM!D:H,{4,5},0)</f>
        <v>2007000000</v>
      </c>
      <c r="U2532" s="43">
        <v>1.243E9</v>
      </c>
      <c r="V2532" s="38">
        <f t="array" ref="V2532:AA2532">VLOOKUP(D2532, BUSINESS!D:P,{8,9,10,11,12,13},0)</f>
        <v>0.383</v>
      </c>
      <c r="W2532" s="37">
        <v>72.0</v>
      </c>
      <c r="X2532" s="37"/>
      <c r="Y2532" s="37">
        <v>424.0</v>
      </c>
      <c r="Z2532" s="38">
        <v>0.252</v>
      </c>
      <c r="AA2532" s="38">
        <v>0.544</v>
      </c>
      <c r="AB2532" s="44">
        <f t="shared" si="768"/>
        <v>3600.625662</v>
      </c>
      <c r="AC2532" s="44">
        <f t="shared" si="829"/>
        <v>0.4368053131</v>
      </c>
      <c r="AD2532" s="44">
        <f t="shared" si="830"/>
        <v>1.042822382</v>
      </c>
      <c r="AE2532" s="44">
        <f t="shared" si="779"/>
        <v>70.84760493</v>
      </c>
      <c r="AF2532" s="44">
        <f t="shared" si="780"/>
        <v>43.87821272</v>
      </c>
      <c r="AG2532" s="45">
        <f t="shared" si="5"/>
        <v>0.1527499197</v>
      </c>
      <c r="AH2532" s="45">
        <f t="shared" si="6"/>
        <v>0.288590604</v>
      </c>
      <c r="AI2532" s="45">
        <f t="shared" si="7"/>
        <v>0.03806303082</v>
      </c>
      <c r="AJ2532" s="45">
        <f t="shared" si="8"/>
        <v>0.07605480709</v>
      </c>
      <c r="AK2532" s="45">
        <f t="shared" si="9"/>
        <v>0.01062128764</v>
      </c>
      <c r="AL2532" s="45">
        <f t="shared" si="10"/>
        <v>0.1188209067</v>
      </c>
      <c r="AM2532" s="45">
        <f t="shared" si="11"/>
        <v>0.174724442</v>
      </c>
    </row>
    <row r="2533">
      <c r="A2533" s="33" t="s">
        <v>227</v>
      </c>
      <c r="B2533" s="34" t="s">
        <v>259</v>
      </c>
      <c r="C2533" s="35" t="s">
        <v>56</v>
      </c>
      <c r="D2533" s="36" t="str">
        <f t="shared" si="1"/>
        <v>The Americas/Peru-The Americas/2008</v>
      </c>
      <c r="E2533" s="37">
        <f t="array" ref="E2533:H2533">VLOOKUP(D2533, GDP!D:L,{6,7,8,9},0)</f>
        <v>121000000000</v>
      </c>
      <c r="F2533" s="38">
        <v>0.057</v>
      </c>
      <c r="G2533" s="37">
        <v>255.0</v>
      </c>
      <c r="H2533" s="38">
        <v>0.237</v>
      </c>
      <c r="I2533" s="39">
        <f t="array" ref="I2533:J2533">VLOOKUP(D2533, ENERGY!I:M,{4,5},0)</f>
        <v>14334</v>
      </c>
      <c r="J2533" s="39">
        <v>43208.0</v>
      </c>
      <c r="K2533" s="40">
        <f t="array" ref="K2533:S2533">VLOOKUP(D2533, 'HUMAN RESOURCES'!D:V,{11,12,13,14,15,16,17,18,19},0)</f>
        <v>21</v>
      </c>
      <c r="L2533" s="40">
        <v>17.0</v>
      </c>
      <c r="M2533" s="40">
        <v>76.0</v>
      </c>
      <c r="N2533" s="41">
        <v>71.0</v>
      </c>
      <c r="O2533" s="42">
        <v>0.308</v>
      </c>
      <c r="P2533" s="42">
        <v>0.635</v>
      </c>
      <c r="Q2533" s="42">
        <v>0.057</v>
      </c>
      <c r="R2533" s="40">
        <v>2.8625628E7</v>
      </c>
      <c r="S2533" s="42">
        <v>0.762</v>
      </c>
      <c r="T2533" s="43">
        <f t="array" ref="T2533:U2533">VLOOKUP(D2533, TOURISM!D:H,{4,5},0)</f>
        <v>2396000000</v>
      </c>
      <c r="U2533" s="43">
        <v>1.432E9</v>
      </c>
      <c r="V2533" s="38">
        <f t="array" ref="V2533:AA2533">VLOOKUP(D2533, BUSINESS!D:P,{8,9,10,11,12,13},0)</f>
        <v>0.381</v>
      </c>
      <c r="W2533" s="37">
        <v>65.0</v>
      </c>
      <c r="X2533" s="37"/>
      <c r="Y2533" s="37">
        <v>424.0</v>
      </c>
      <c r="Z2533" s="38">
        <v>0.306</v>
      </c>
      <c r="AA2533" s="38">
        <v>0.732</v>
      </c>
      <c r="AB2533" s="44">
        <f t="shared" si="768"/>
        <v>4226.981501</v>
      </c>
      <c r="AC2533" s="44">
        <f t="shared" si="829"/>
        <v>0.500740106</v>
      </c>
      <c r="AD2533" s="44">
        <f t="shared" si="830"/>
        <v>1.509416667</v>
      </c>
      <c r="AE2533" s="44">
        <f t="shared" si="779"/>
        <v>83.70122046</v>
      </c>
      <c r="AF2533" s="44">
        <f t="shared" si="780"/>
        <v>50.02510338</v>
      </c>
      <c r="AG2533" s="45">
        <f t="shared" si="5"/>
        <v>0.1739575001</v>
      </c>
      <c r="AH2533" s="45">
        <f t="shared" si="6"/>
        <v>0.328125</v>
      </c>
      <c r="AI2533" s="45">
        <f t="shared" si="7"/>
        <v>0.1463690825</v>
      </c>
      <c r="AJ2533" s="45">
        <f t="shared" si="8"/>
        <v>0.4474340909</v>
      </c>
      <c r="AK2533" s="45">
        <f t="shared" si="9"/>
        <v>0.01049187018</v>
      </c>
      <c r="AL2533" s="45">
        <f t="shared" si="10"/>
        <v>0.1814262534</v>
      </c>
      <c r="AM2533" s="45">
        <f t="shared" si="11"/>
        <v>0.140089814</v>
      </c>
    </row>
    <row r="2534">
      <c r="A2534" s="33" t="s">
        <v>227</v>
      </c>
      <c r="B2534" s="34" t="s">
        <v>259</v>
      </c>
      <c r="C2534" s="35" t="s">
        <v>57</v>
      </c>
      <c r="D2534" s="36" t="str">
        <f t="shared" si="1"/>
        <v>The Americas/Peru-The Americas/2009</v>
      </c>
      <c r="E2534" s="37">
        <f t="array" ref="E2534:H2534">VLOOKUP(D2534, GDP!D:L,{6,7,8,9},0)</f>
        <v>121000000000</v>
      </c>
      <c r="F2534" s="38">
        <v>0.053</v>
      </c>
      <c r="G2534" s="37">
        <v>234.0</v>
      </c>
      <c r="H2534" s="38">
        <v>0.21</v>
      </c>
      <c r="I2534" s="39" t="str">
        <f t="array" ref="I2534:J2534">VLOOKUP(D2534, ENERGY!I:M,{4,5},0)</f>
        <v/>
      </c>
      <c r="J2534" s="39"/>
      <c r="K2534" s="40">
        <f t="array" ref="K2534:S2534">VLOOKUP(D2534, 'HUMAN RESOURCES'!D:V,{11,12,13,14,15,16,17,18,19},0)</f>
        <v>21</v>
      </c>
      <c r="L2534" s="40">
        <v>16.0</v>
      </c>
      <c r="M2534" s="40">
        <v>76.0</v>
      </c>
      <c r="N2534" s="41">
        <v>71.0</v>
      </c>
      <c r="O2534" s="42">
        <v>0.304</v>
      </c>
      <c r="P2534" s="42">
        <v>0.637</v>
      </c>
      <c r="Q2534" s="42">
        <v>0.059</v>
      </c>
      <c r="R2534" s="40">
        <v>2.8934303E7</v>
      </c>
      <c r="S2534" s="42">
        <v>0.766</v>
      </c>
      <c r="T2534" s="43">
        <f t="array" ref="T2534:U2534">VLOOKUP(D2534, TOURISM!D:H,{4,5},0)</f>
        <v>2440000000</v>
      </c>
      <c r="U2534" s="43">
        <v>1.404E9</v>
      </c>
      <c r="V2534" s="38">
        <f t="array" ref="V2534:AA2534">VLOOKUP(D2534, BUSINESS!D:P,{8,9,10,11,12,13},0)</f>
        <v>0.372</v>
      </c>
      <c r="W2534" s="37">
        <v>41.0</v>
      </c>
      <c r="X2534" s="37"/>
      <c r="Y2534" s="37">
        <v>380.0</v>
      </c>
      <c r="Z2534" s="38">
        <v>0.314</v>
      </c>
      <c r="AA2534" s="38">
        <v>0.854</v>
      </c>
      <c r="AB2534" s="44">
        <f t="shared" si="768"/>
        <v>4181.887499</v>
      </c>
      <c r="AC2534" s="44"/>
      <c r="AD2534" s="44"/>
      <c r="AE2534" s="44">
        <f t="shared" si="779"/>
        <v>84.32897105</v>
      </c>
      <c r="AF2534" s="44">
        <f t="shared" si="780"/>
        <v>48.52371941</v>
      </c>
      <c r="AG2534" s="45">
        <f t="shared" si="5"/>
        <v>-0.01066813325</v>
      </c>
      <c r="AH2534" s="45">
        <f t="shared" si="6"/>
        <v>-0.08235294118</v>
      </c>
      <c r="AI2534" s="45" t="str">
        <f t="shared" si="7"/>
        <v/>
      </c>
      <c r="AJ2534" s="45" t="str">
        <f t="shared" si="8"/>
        <v/>
      </c>
      <c r="AK2534" s="45">
        <f t="shared" si="9"/>
        <v>0.01078316954</v>
      </c>
      <c r="AL2534" s="45">
        <f t="shared" si="10"/>
        <v>0.007499897688</v>
      </c>
      <c r="AM2534" s="45">
        <f t="shared" si="11"/>
        <v>-0.03001261109</v>
      </c>
    </row>
    <row r="2535">
      <c r="A2535" s="33" t="s">
        <v>227</v>
      </c>
      <c r="B2535" s="34" t="s">
        <v>259</v>
      </c>
      <c r="C2535" s="35" t="s">
        <v>58</v>
      </c>
      <c r="D2535" s="36" t="str">
        <f t="shared" si="1"/>
        <v>The Americas/Peru-The Americas/2010</v>
      </c>
      <c r="E2535" s="37">
        <f t="array" ref="E2535:H2535">VLOOKUP(D2535, GDP!D:L,{6,7,8,9},0)</f>
        <v>149000000000</v>
      </c>
      <c r="F2535" s="38">
        <v>0.049</v>
      </c>
      <c r="G2535" s="37">
        <v>257.0</v>
      </c>
      <c r="H2535" s="38">
        <v>0.19</v>
      </c>
      <c r="I2535" s="39">
        <f t="array" ref="I2535:J2535">VLOOKUP(D2535, ENERGY!I:M,{4,5},0)</f>
        <v>13646</v>
      </c>
      <c r="J2535" s="39">
        <v>37136.0</v>
      </c>
      <c r="K2535" s="40">
        <f t="array" ref="K2535:S2535">VLOOKUP(D2535, 'HUMAN RESOURCES'!D:V,{11,12,13,14,15,16,17,18,19},0)</f>
        <v>21</v>
      </c>
      <c r="L2535" s="40">
        <v>15.0</v>
      </c>
      <c r="M2535" s="40">
        <v>77.0</v>
      </c>
      <c r="N2535" s="41">
        <v>71.0</v>
      </c>
      <c r="O2535" s="42">
        <v>0.3</v>
      </c>
      <c r="P2535" s="42">
        <v>0.64</v>
      </c>
      <c r="Q2535" s="42">
        <v>0.06</v>
      </c>
      <c r="R2535" s="40">
        <v>2.926283E7</v>
      </c>
      <c r="S2535" s="42">
        <v>0.769</v>
      </c>
      <c r="T2535" s="43">
        <f t="array" ref="T2535:U2535">VLOOKUP(D2535, TOURISM!D:H,{4,5},0)</f>
        <v>2475000000</v>
      </c>
      <c r="U2535" s="43">
        <v>1.64E9</v>
      </c>
      <c r="V2535" s="38">
        <f t="array" ref="V2535:AA2535">VLOOKUP(D2535, BUSINESS!D:P,{8,9,10,11,12,13},0)</f>
        <v>0.371</v>
      </c>
      <c r="W2535" s="37">
        <v>26.0</v>
      </c>
      <c r="X2535" s="37"/>
      <c r="Y2535" s="37">
        <v>380.0</v>
      </c>
      <c r="Z2535" s="38">
        <v>0.348</v>
      </c>
      <c r="AA2535" s="38">
        <v>0.995</v>
      </c>
      <c r="AB2535" s="44">
        <f t="shared" si="768"/>
        <v>5091.783672</v>
      </c>
      <c r="AC2535" s="44">
        <f t="shared" ref="AC2535:AC2537" si="831">(I2535/R2535)*1000</f>
        <v>0.4663253691</v>
      </c>
      <c r="AD2535" s="44">
        <f t="shared" ref="AD2535:AD2537" si="832">J2535/R2535*1000</f>
        <v>1.269050191</v>
      </c>
      <c r="AE2535" s="44">
        <f t="shared" si="779"/>
        <v>84.57828583</v>
      </c>
      <c r="AF2535" s="44">
        <f t="shared" si="780"/>
        <v>56.04379344</v>
      </c>
      <c r="AG2535" s="45">
        <f t="shared" si="5"/>
        <v>0.217580261</v>
      </c>
      <c r="AH2535" s="45">
        <f t="shared" si="6"/>
        <v>0.09829059829</v>
      </c>
      <c r="AI2535" s="45" t="str">
        <f t="shared" si="7"/>
        <v/>
      </c>
      <c r="AJ2535" s="45" t="str">
        <f t="shared" si="8"/>
        <v/>
      </c>
      <c r="AK2535" s="45">
        <f t="shared" si="9"/>
        <v>0.01135423929</v>
      </c>
      <c r="AL2535" s="45">
        <f t="shared" si="10"/>
        <v>0.002956454709</v>
      </c>
      <c r="AM2535" s="45">
        <f t="shared" si="11"/>
        <v>0.1549772797</v>
      </c>
    </row>
    <row r="2536">
      <c r="A2536" s="33" t="s">
        <v>227</v>
      </c>
      <c r="B2536" s="34" t="s">
        <v>259</v>
      </c>
      <c r="C2536" s="35" t="s">
        <v>59</v>
      </c>
      <c r="D2536" s="36" t="str">
        <f t="shared" si="1"/>
        <v>The Americas/Peru-The Americas/2011</v>
      </c>
      <c r="E2536" s="37">
        <f t="array" ref="E2536:H2536">VLOOKUP(D2536, GDP!D:L,{6,7,8,9},0)</f>
        <v>171000000000</v>
      </c>
      <c r="F2536" s="38">
        <v>0.047</v>
      </c>
      <c r="G2536" s="37">
        <v>283.0</v>
      </c>
      <c r="H2536" s="38">
        <v>0.187</v>
      </c>
      <c r="I2536" s="39">
        <f t="array" ref="I2536:J2536">VLOOKUP(D2536, ENERGY!I:M,{4,5},0)</f>
        <v>11930</v>
      </c>
      <c r="J2536" s="39">
        <v>28338.5</v>
      </c>
      <c r="K2536" s="40">
        <f t="array" ref="K2536:S2536">VLOOKUP(D2536, 'HUMAN RESOURCES'!D:V,{11,12,13,14,15,16,17,18,19},0)</f>
        <v>20</v>
      </c>
      <c r="L2536" s="40">
        <v>14.0</v>
      </c>
      <c r="M2536" s="40">
        <v>77.0</v>
      </c>
      <c r="N2536" s="41">
        <v>72.0</v>
      </c>
      <c r="O2536" s="42">
        <v>0.296</v>
      </c>
      <c r="P2536" s="42">
        <v>0.643</v>
      </c>
      <c r="Q2536" s="42">
        <v>0.061</v>
      </c>
      <c r="R2536" s="40">
        <v>2.9614887E7</v>
      </c>
      <c r="S2536" s="42">
        <v>0.773</v>
      </c>
      <c r="T2536" s="43">
        <f t="array" ref="T2536:U2536">VLOOKUP(D2536, TOURISM!D:H,{4,5},0)</f>
        <v>2912000000</v>
      </c>
      <c r="U2536" s="43">
        <v>1.764E9</v>
      </c>
      <c r="V2536" s="38">
        <f t="array" ref="V2536:AA2536">VLOOKUP(D2536, BUSINESS!D:P,{8,9,10,11,12,13},0)</f>
        <v>0.366</v>
      </c>
      <c r="W2536" s="37">
        <v>25.0</v>
      </c>
      <c r="X2536" s="37"/>
      <c r="Y2536" s="37">
        <v>309.0</v>
      </c>
      <c r="Z2536" s="38">
        <v>0.36</v>
      </c>
      <c r="AA2536" s="38">
        <v>1.096</v>
      </c>
      <c r="AB2536" s="44">
        <f t="shared" si="768"/>
        <v>5774.122994</v>
      </c>
      <c r="AC2536" s="44">
        <f t="shared" si="831"/>
        <v>0.4028379376</v>
      </c>
      <c r="AD2536" s="44">
        <f t="shared" si="832"/>
        <v>0.956900494</v>
      </c>
      <c r="AE2536" s="44">
        <f t="shared" si="779"/>
        <v>98.32892491</v>
      </c>
      <c r="AF2536" s="44">
        <f t="shared" si="780"/>
        <v>59.5646372</v>
      </c>
      <c r="AG2536" s="45">
        <f t="shared" si="5"/>
        <v>0.1340079167</v>
      </c>
      <c r="AH2536" s="45">
        <f t="shared" si="6"/>
        <v>0.1011673152</v>
      </c>
      <c r="AI2536" s="45">
        <f t="shared" si="7"/>
        <v>-0.1361440654</v>
      </c>
      <c r="AJ2536" s="45">
        <f t="shared" si="8"/>
        <v>-0.2459711201</v>
      </c>
      <c r="AK2536" s="45">
        <f t="shared" si="9"/>
        <v>0.01203085963</v>
      </c>
      <c r="AL2536" s="45">
        <f t="shared" si="10"/>
        <v>0.1625788338</v>
      </c>
      <c r="AM2536" s="45">
        <f t="shared" si="11"/>
        <v>0.0628230808</v>
      </c>
    </row>
    <row r="2537">
      <c r="A2537" s="33" t="s">
        <v>227</v>
      </c>
      <c r="B2537" s="34" t="s">
        <v>259</v>
      </c>
      <c r="C2537" s="35" t="s">
        <v>60</v>
      </c>
      <c r="D2537" s="36" t="str">
        <f t="shared" si="1"/>
        <v>The Americas/Peru-The Americas/2012</v>
      </c>
      <c r="E2537" s="37">
        <f t="array" ref="E2537:H2537">VLOOKUP(D2537, GDP!D:L,{6,7,8,9},0)</f>
        <v>193000000000</v>
      </c>
      <c r="F2537" s="38">
        <v>0.051</v>
      </c>
      <c r="G2537" s="37">
        <v>337.0</v>
      </c>
      <c r="H2537" s="38">
        <v>0.192</v>
      </c>
      <c r="I2537" s="39">
        <f t="array" ref="I2537:J2537">VLOOKUP(D2537, ENERGY!I:M,{4,5},0)</f>
        <v>13248</v>
      </c>
      <c r="J2537" s="39">
        <v>35064.0</v>
      </c>
      <c r="K2537" s="40">
        <f t="array" ref="K2537:S2537">VLOOKUP(D2537, 'HUMAN RESOURCES'!D:V,{11,12,13,14,15,16,17,18,19},0)</f>
        <v>20</v>
      </c>
      <c r="L2537" s="40">
        <v>14.0</v>
      </c>
      <c r="M2537" s="40">
        <v>77.0</v>
      </c>
      <c r="N2537" s="41">
        <v>72.0</v>
      </c>
      <c r="O2537" s="42">
        <v>0.292</v>
      </c>
      <c r="P2537" s="42">
        <v>0.646</v>
      </c>
      <c r="Q2537" s="42">
        <v>0.063</v>
      </c>
      <c r="R2537" s="40">
        <v>2.99878E7</v>
      </c>
      <c r="S2537" s="42">
        <v>0.776</v>
      </c>
      <c r="T2537" s="43">
        <f t="array" ref="T2537:U2537">VLOOKUP(D2537, TOURISM!D:H,{4,5},0)</f>
        <v>3288000000</v>
      </c>
      <c r="U2537" s="43">
        <v>1.95E9</v>
      </c>
      <c r="V2537" s="38">
        <f t="array" ref="V2537:AA2537">VLOOKUP(D2537, BUSINESS!D:P,{8,9,10,11,12,13},0)</f>
        <v>0.364</v>
      </c>
      <c r="W2537" s="37">
        <v>25.0</v>
      </c>
      <c r="X2537" s="37">
        <v>39.0</v>
      </c>
      <c r="Y2537" s="37">
        <v>293.0</v>
      </c>
      <c r="Z2537" s="38">
        <v>0.382</v>
      </c>
      <c r="AA2537" s="38">
        <v>0.98</v>
      </c>
      <c r="AB2537" s="44">
        <f t="shared" si="768"/>
        <v>6435.95062</v>
      </c>
      <c r="AC2537" s="44">
        <f t="shared" si="831"/>
        <v>0.4417796571</v>
      </c>
      <c r="AD2537" s="44">
        <f t="shared" si="832"/>
        <v>1.169275505</v>
      </c>
      <c r="AE2537" s="44">
        <f t="shared" si="779"/>
        <v>109.6445888</v>
      </c>
      <c r="AF2537" s="44">
        <f t="shared" si="780"/>
        <v>65.02644409</v>
      </c>
      <c r="AG2537" s="45">
        <f t="shared" si="5"/>
        <v>0.1146195927</v>
      </c>
      <c r="AH2537" s="45">
        <f t="shared" si="6"/>
        <v>0.1908127208</v>
      </c>
      <c r="AI2537" s="45">
        <f t="shared" si="7"/>
        <v>0.09666845119</v>
      </c>
      <c r="AJ2537" s="45">
        <f t="shared" si="8"/>
        <v>0.221940539</v>
      </c>
      <c r="AK2537" s="45">
        <f t="shared" si="9"/>
        <v>0.01259207911</v>
      </c>
      <c r="AL2537" s="45">
        <f t="shared" si="10"/>
        <v>0.1150797072</v>
      </c>
      <c r="AM2537" s="45">
        <f t="shared" si="11"/>
        <v>0.09169546126</v>
      </c>
    </row>
    <row r="2538">
      <c r="A2538" s="33" t="s">
        <v>227</v>
      </c>
      <c r="B2538" s="34" t="s">
        <v>260</v>
      </c>
      <c r="C2538" s="35" t="s">
        <v>48</v>
      </c>
      <c r="D2538" s="36" t="str">
        <f t="shared" si="1"/>
        <v>The Americas/Puerto Rico-The Americas/2000</v>
      </c>
      <c r="E2538" s="37">
        <f t="array" ref="E2538:H2538">VLOOKUP(D2538, GDP!D:L,{6,7,8,9},0)</f>
        <v>61701810000</v>
      </c>
      <c r="F2538" s="38"/>
      <c r="G2538" s="37"/>
      <c r="H2538" s="38"/>
      <c r="I2538" s="39" t="str">
        <f t="array" ref="I2538:J2538">VLOOKUP(D2538, ENERGY!I:M,{4,5},0)</f>
        <v/>
      </c>
      <c r="J2538" s="39"/>
      <c r="K2538" s="40">
        <f t="array" ref="K2538:S2538">VLOOKUP(D2538, 'HUMAN RESOURCES'!D:V,{11,12,13,14,15,16,17,18,19},0)</f>
        <v>16</v>
      </c>
      <c r="L2538" s="40"/>
      <c r="M2538" s="40">
        <v>81.0</v>
      </c>
      <c r="N2538" s="41">
        <v>73.0</v>
      </c>
      <c r="O2538" s="42">
        <v>0.236</v>
      </c>
      <c r="P2538" s="42">
        <v>0.651</v>
      </c>
      <c r="Q2538" s="42">
        <v>0.113</v>
      </c>
      <c r="R2538" s="40">
        <v>3810605.0</v>
      </c>
      <c r="S2538" s="42">
        <v>0.944</v>
      </c>
      <c r="T2538" s="43">
        <f t="array" ref="T2538:U2538">VLOOKUP(D2538, TOURISM!D:H,{4,5},0)</f>
        <v>2388000000</v>
      </c>
      <c r="U2538" s="43">
        <v>1.333E9</v>
      </c>
      <c r="V2538" s="38" t="str">
        <f t="array" ref="V2538:AA2538">VLOOKUP(D2538, BUSINESS!D:P,{8,9,10,11,12,13},0)</f>
        <v/>
      </c>
      <c r="W2538" s="37"/>
      <c r="X2538" s="37"/>
      <c r="Y2538" s="37"/>
      <c r="Z2538" s="38">
        <v>0.105</v>
      </c>
      <c r="AA2538" s="38">
        <v>0.347</v>
      </c>
      <c r="AB2538" s="44">
        <f t="shared" si="768"/>
        <v>16192.1296</v>
      </c>
      <c r="AC2538" s="44"/>
      <c r="AD2538" s="44"/>
      <c r="AE2538" s="44">
        <f t="shared" si="779"/>
        <v>626.6721426</v>
      </c>
      <c r="AF2538" s="44">
        <f t="shared" si="780"/>
        <v>349.8132186</v>
      </c>
      <c r="AG2538" s="45" t="str">
        <f t="shared" si="5"/>
        <v/>
      </c>
      <c r="AH2538" s="45" t="str">
        <f t="shared" si="6"/>
        <v/>
      </c>
      <c r="AI2538" s="45" t="str">
        <f t="shared" si="7"/>
        <v/>
      </c>
      <c r="AJ2538" s="45" t="str">
        <f t="shared" si="8"/>
        <v/>
      </c>
      <c r="AK2538" s="45" t="str">
        <f t="shared" si="9"/>
        <v/>
      </c>
      <c r="AL2538" s="45" t="str">
        <f t="shared" si="10"/>
        <v/>
      </c>
      <c r="AM2538" s="45" t="str">
        <f t="shared" si="11"/>
        <v/>
      </c>
    </row>
    <row r="2539">
      <c r="A2539" s="33" t="s">
        <v>227</v>
      </c>
      <c r="B2539" s="34" t="s">
        <v>260</v>
      </c>
      <c r="C2539" s="35" t="s">
        <v>49</v>
      </c>
      <c r="D2539" s="36" t="str">
        <f t="shared" si="1"/>
        <v>The Americas/Puerto Rico-The Americas/2001</v>
      </c>
      <c r="E2539" s="37">
        <f t="array" ref="E2539:H2539">VLOOKUP(D2539, GDP!D:L,{6,7,8,9},0)</f>
        <v>69668635000</v>
      </c>
      <c r="F2539" s="38"/>
      <c r="G2539" s="37"/>
      <c r="H2539" s="38"/>
      <c r="I2539" s="39" t="str">
        <f t="array" ref="I2539:J2539">VLOOKUP(D2539, ENERGY!I:M,{4,5},0)</f>
        <v/>
      </c>
      <c r="J2539" s="39"/>
      <c r="K2539" s="40">
        <f t="array" ref="K2539:S2539">VLOOKUP(D2539, 'HUMAN RESOURCES'!D:V,{11,12,13,14,15,16,17,18,19},0)</f>
        <v>15</v>
      </c>
      <c r="L2539" s="40"/>
      <c r="M2539" s="40">
        <v>81.0</v>
      </c>
      <c r="N2539" s="41">
        <v>73.0</v>
      </c>
      <c r="O2539" s="42">
        <v>0.233</v>
      </c>
      <c r="P2539" s="42">
        <v>0.652</v>
      </c>
      <c r="Q2539" s="42">
        <v>0.115</v>
      </c>
      <c r="R2539" s="40">
        <v>3818774.0</v>
      </c>
      <c r="S2539" s="42">
        <v>0.943</v>
      </c>
      <c r="T2539" s="43">
        <f t="array" ref="T2539:U2539">VLOOKUP(D2539, TOURISM!D:H,{4,5},0)</f>
        <v>2728000000</v>
      </c>
      <c r="U2539" s="43">
        <v>1.456E9</v>
      </c>
      <c r="V2539" s="38" t="str">
        <f t="array" ref="V2539:AA2539">VLOOKUP(D2539, BUSINESS!D:P,{8,9,10,11,12,13},0)</f>
        <v/>
      </c>
      <c r="W2539" s="37"/>
      <c r="X2539" s="37"/>
      <c r="Y2539" s="37"/>
      <c r="Z2539" s="38">
        <v>0.156</v>
      </c>
      <c r="AA2539" s="38">
        <v>0.429</v>
      </c>
      <c r="AB2539" s="44">
        <f t="shared" si="768"/>
        <v>18243.71775</v>
      </c>
      <c r="AC2539" s="44"/>
      <c r="AD2539" s="44"/>
      <c r="AE2539" s="44">
        <f t="shared" si="779"/>
        <v>714.3653958</v>
      </c>
      <c r="AF2539" s="44">
        <f t="shared" si="780"/>
        <v>381.2741995</v>
      </c>
      <c r="AG2539" s="45">
        <f t="shared" si="5"/>
        <v>0.1267027996</v>
      </c>
      <c r="AH2539" s="45" t="str">
        <f t="shared" si="6"/>
        <v/>
      </c>
      <c r="AI2539" s="45" t="str">
        <f t="shared" si="7"/>
        <v/>
      </c>
      <c r="AJ2539" s="45" t="str">
        <f t="shared" si="8"/>
        <v/>
      </c>
      <c r="AK2539" s="45">
        <f t="shared" si="9"/>
        <v>0.002143754076</v>
      </c>
      <c r="AL2539" s="45">
        <f t="shared" si="10"/>
        <v>0.1399348195</v>
      </c>
      <c r="AM2539" s="45">
        <f t="shared" si="11"/>
        <v>0.08993651243</v>
      </c>
    </row>
    <row r="2540">
      <c r="A2540" s="33" t="s">
        <v>227</v>
      </c>
      <c r="B2540" s="34" t="s">
        <v>260</v>
      </c>
      <c r="C2540" s="35" t="s">
        <v>50</v>
      </c>
      <c r="D2540" s="36" t="str">
        <f t="shared" si="1"/>
        <v>The Americas/Puerto Rico-The Americas/2002</v>
      </c>
      <c r="E2540" s="37">
        <f t="array" ref="E2540:H2540">VLOOKUP(D2540, GDP!D:L,{6,7,8,9},0)</f>
        <v>72546194000</v>
      </c>
      <c r="F2540" s="38"/>
      <c r="G2540" s="37"/>
      <c r="H2540" s="38"/>
      <c r="I2540" s="39" t="str">
        <f t="array" ref="I2540:J2540">VLOOKUP(D2540, ENERGY!I:M,{4,5},0)</f>
        <v/>
      </c>
      <c r="J2540" s="39"/>
      <c r="K2540" s="40">
        <f t="array" ref="K2540:S2540">VLOOKUP(D2540, 'HUMAN RESOURCES'!D:V,{11,12,13,14,15,16,17,18,19},0)</f>
        <v>14</v>
      </c>
      <c r="L2540" s="40"/>
      <c r="M2540" s="40">
        <v>82.0</v>
      </c>
      <c r="N2540" s="41">
        <v>74.0</v>
      </c>
      <c r="O2540" s="42">
        <v>0.23</v>
      </c>
      <c r="P2540" s="42">
        <v>0.653</v>
      </c>
      <c r="Q2540" s="42">
        <v>0.117</v>
      </c>
      <c r="R2540" s="40">
        <v>3823701.0</v>
      </c>
      <c r="S2540" s="42">
        <v>0.943</v>
      </c>
      <c r="T2540" s="43">
        <f t="array" ref="T2540:U2540">VLOOKUP(D2540, TOURISM!D:H,{4,5},0)</f>
        <v>2486000000</v>
      </c>
      <c r="U2540" s="43">
        <v>1.319E9</v>
      </c>
      <c r="V2540" s="38" t="str">
        <f t="array" ref="V2540:AA2540">VLOOKUP(D2540, BUSINESS!D:P,{8,9,10,11,12,13},0)</f>
        <v/>
      </c>
      <c r="W2540" s="37"/>
      <c r="X2540" s="37"/>
      <c r="Y2540" s="37"/>
      <c r="Z2540" s="38">
        <v>0.175</v>
      </c>
      <c r="AA2540" s="38">
        <v>0.434</v>
      </c>
      <c r="AB2540" s="44">
        <f t="shared" si="768"/>
        <v>18972.76853</v>
      </c>
      <c r="AC2540" s="44"/>
      <c r="AD2540" s="44"/>
      <c r="AE2540" s="44">
        <f t="shared" si="779"/>
        <v>650.1554384</v>
      </c>
      <c r="AF2540" s="44">
        <f t="shared" si="780"/>
        <v>344.9537503</v>
      </c>
      <c r="AG2540" s="45">
        <f t="shared" si="5"/>
        <v>0.03996174418</v>
      </c>
      <c r="AH2540" s="45" t="str">
        <f t="shared" si="6"/>
        <v/>
      </c>
      <c r="AI2540" s="45" t="str">
        <f t="shared" si="7"/>
        <v/>
      </c>
      <c r="AJ2540" s="45" t="str">
        <f t="shared" si="8"/>
        <v/>
      </c>
      <c r="AK2540" s="45">
        <f t="shared" si="9"/>
        <v>0.001290204657</v>
      </c>
      <c r="AL2540" s="45">
        <f t="shared" si="10"/>
        <v>-0.08988391343</v>
      </c>
      <c r="AM2540" s="45">
        <f t="shared" si="11"/>
        <v>-0.09526070544</v>
      </c>
    </row>
    <row r="2541">
      <c r="A2541" s="33" t="s">
        <v>227</v>
      </c>
      <c r="B2541" s="34" t="s">
        <v>260</v>
      </c>
      <c r="C2541" s="35" t="s">
        <v>51</v>
      </c>
      <c r="D2541" s="36" t="str">
        <f t="shared" si="1"/>
        <v>The Americas/Puerto Rico-The Americas/2003</v>
      </c>
      <c r="E2541" s="37">
        <f t="array" ref="E2541:H2541">VLOOKUP(D2541, GDP!D:L,{6,7,8,9},0)</f>
        <v>75833996000</v>
      </c>
      <c r="F2541" s="38"/>
      <c r="G2541" s="37"/>
      <c r="H2541" s="38"/>
      <c r="I2541" s="39" t="str">
        <f t="array" ref="I2541:J2541">VLOOKUP(D2541, ENERGY!I:M,{4,5},0)</f>
        <v/>
      </c>
      <c r="J2541" s="39"/>
      <c r="K2541" s="40">
        <f t="array" ref="K2541:S2541">VLOOKUP(D2541, 'HUMAN RESOURCES'!D:V,{11,12,13,14,15,16,17,18,19},0)</f>
        <v>13</v>
      </c>
      <c r="L2541" s="40"/>
      <c r="M2541" s="40">
        <v>82.0</v>
      </c>
      <c r="N2541" s="41">
        <v>74.0</v>
      </c>
      <c r="O2541" s="42">
        <v>0.227</v>
      </c>
      <c r="P2541" s="42">
        <v>0.654</v>
      </c>
      <c r="Q2541" s="42">
        <v>0.118</v>
      </c>
      <c r="R2541" s="40">
        <v>3826095.0</v>
      </c>
      <c r="S2541" s="42">
        <v>0.942</v>
      </c>
      <c r="T2541" s="43">
        <f t="array" ref="T2541:U2541">VLOOKUP(D2541, TOURISM!D:H,{4,5},0)</f>
        <v>2677000000</v>
      </c>
      <c r="U2541" s="43">
        <v>1.42E9</v>
      </c>
      <c r="V2541" s="38" t="str">
        <f t="array" ref="V2541:AA2541">VLOOKUP(D2541, BUSINESS!D:P,{8,9,10,11,12,13},0)</f>
        <v/>
      </c>
      <c r="W2541" s="37">
        <v>7.0</v>
      </c>
      <c r="X2541" s="37"/>
      <c r="Y2541" s="37"/>
      <c r="Z2541" s="38">
        <v>0.197</v>
      </c>
      <c r="AA2541" s="38">
        <v>0.452</v>
      </c>
      <c r="AB2541" s="44">
        <f t="shared" si="768"/>
        <v>19820.20729</v>
      </c>
      <c r="AC2541" s="44"/>
      <c r="AD2541" s="44"/>
      <c r="AE2541" s="44">
        <f t="shared" si="779"/>
        <v>699.6689837</v>
      </c>
      <c r="AF2541" s="44">
        <f t="shared" si="780"/>
        <v>371.1355834</v>
      </c>
      <c r="AG2541" s="45">
        <f t="shared" si="5"/>
        <v>0.04466605683</v>
      </c>
      <c r="AH2541" s="45" t="str">
        <f t="shared" si="6"/>
        <v/>
      </c>
      <c r="AI2541" s="45" t="str">
        <f t="shared" si="7"/>
        <v/>
      </c>
      <c r="AJ2541" s="45" t="str">
        <f t="shared" si="8"/>
        <v/>
      </c>
      <c r="AK2541" s="45">
        <f t="shared" si="9"/>
        <v>0.0006260949797</v>
      </c>
      <c r="AL2541" s="45">
        <f t="shared" si="10"/>
        <v>0.07615647323</v>
      </c>
      <c r="AM2541" s="45">
        <f t="shared" si="11"/>
        <v>0.07589954618</v>
      </c>
    </row>
    <row r="2542">
      <c r="A2542" s="33" t="s">
        <v>227</v>
      </c>
      <c r="B2542" s="34" t="s">
        <v>260</v>
      </c>
      <c r="C2542" s="35" t="s">
        <v>52</v>
      </c>
      <c r="D2542" s="36" t="str">
        <f t="shared" si="1"/>
        <v>The Americas/Puerto Rico-The Americas/2004</v>
      </c>
      <c r="E2542" s="37">
        <f t="array" ref="E2542:H2542">VLOOKUP(D2542, GDP!D:L,{6,7,8,9},0)</f>
        <v>80322313000</v>
      </c>
      <c r="F2542" s="38"/>
      <c r="G2542" s="37"/>
      <c r="H2542" s="38"/>
      <c r="I2542" s="39" t="str">
        <f t="array" ref="I2542:J2542">VLOOKUP(D2542, ENERGY!I:M,{4,5},0)</f>
        <v/>
      </c>
      <c r="J2542" s="39"/>
      <c r="K2542" s="40">
        <f t="array" ref="K2542:S2542">VLOOKUP(D2542, 'HUMAN RESOURCES'!D:V,{11,12,13,14,15,16,17,18,19},0)</f>
        <v>13</v>
      </c>
      <c r="L2542" s="40"/>
      <c r="M2542" s="40">
        <v>82.0</v>
      </c>
      <c r="N2542" s="41">
        <v>74.0</v>
      </c>
      <c r="O2542" s="42">
        <v>0.225</v>
      </c>
      <c r="P2542" s="42">
        <v>0.655</v>
      </c>
      <c r="Q2542" s="42">
        <v>0.12</v>
      </c>
      <c r="R2542" s="40">
        <v>3826878.0</v>
      </c>
      <c r="S2542" s="42">
        <v>0.942</v>
      </c>
      <c r="T2542" s="43">
        <f t="array" ref="T2542:U2542">VLOOKUP(D2542, TOURISM!D:H,{4,5},0)</f>
        <v>3024000000</v>
      </c>
      <c r="U2542" s="43">
        <v>1.584E9</v>
      </c>
      <c r="V2542" s="38" t="str">
        <f t="array" ref="V2542:AA2542">VLOOKUP(D2542, BUSINESS!D:P,{8,9,10,11,12,13},0)</f>
        <v/>
      </c>
      <c r="W2542" s="37">
        <v>7.0</v>
      </c>
      <c r="X2542" s="37"/>
      <c r="Y2542" s="37"/>
      <c r="Z2542" s="38">
        <v>0.221</v>
      </c>
      <c r="AA2542" s="38">
        <v>0.49</v>
      </c>
      <c r="AB2542" s="44">
        <f t="shared" si="768"/>
        <v>20988.99233</v>
      </c>
      <c r="AC2542" s="44"/>
      <c r="AD2542" s="44"/>
      <c r="AE2542" s="44">
        <f t="shared" si="779"/>
        <v>790.2002625</v>
      </c>
      <c r="AF2542" s="44">
        <f t="shared" si="780"/>
        <v>413.9144232</v>
      </c>
      <c r="AG2542" s="45">
        <f t="shared" si="5"/>
        <v>0.05896936539</v>
      </c>
      <c r="AH2542" s="45" t="str">
        <f t="shared" si="6"/>
        <v/>
      </c>
      <c r="AI2542" s="45" t="str">
        <f t="shared" si="7"/>
        <v/>
      </c>
      <c r="AJ2542" s="45" t="str">
        <f t="shared" si="8"/>
        <v/>
      </c>
      <c r="AK2542" s="45">
        <f t="shared" si="9"/>
        <v>0.000204647297</v>
      </c>
      <c r="AL2542" s="45">
        <f t="shared" si="10"/>
        <v>0.1293915851</v>
      </c>
      <c r="AM2542" s="45">
        <f t="shared" si="11"/>
        <v>0.1152647218</v>
      </c>
    </row>
    <row r="2543">
      <c r="A2543" s="33" t="s">
        <v>227</v>
      </c>
      <c r="B2543" s="34" t="s">
        <v>260</v>
      </c>
      <c r="C2543" s="35" t="s">
        <v>53</v>
      </c>
      <c r="D2543" s="36" t="str">
        <f t="shared" si="1"/>
        <v>The Americas/Puerto Rico-The Americas/2005</v>
      </c>
      <c r="E2543" s="37">
        <f t="array" ref="E2543:H2543">VLOOKUP(D2543, GDP!D:L,{6,7,8,9},0)</f>
        <v>83914521341</v>
      </c>
      <c r="F2543" s="38"/>
      <c r="G2543" s="37"/>
      <c r="H2543" s="38"/>
      <c r="I2543" s="39" t="str">
        <f t="array" ref="I2543:J2543">VLOOKUP(D2543, ENERGY!I:M,{4,5},0)</f>
        <v/>
      </c>
      <c r="J2543" s="39"/>
      <c r="K2543" s="40">
        <f t="array" ref="K2543:S2543">VLOOKUP(D2543, 'HUMAN RESOURCES'!D:V,{11,12,13,14,15,16,17,18,19},0)</f>
        <v>13</v>
      </c>
      <c r="L2543" s="40"/>
      <c r="M2543" s="40">
        <v>82.0</v>
      </c>
      <c r="N2543" s="41">
        <v>74.0</v>
      </c>
      <c r="O2543" s="42">
        <v>0.222</v>
      </c>
      <c r="P2543" s="42">
        <v>0.657</v>
      </c>
      <c r="Q2543" s="42">
        <v>0.122</v>
      </c>
      <c r="R2543" s="40">
        <v>3821362.0</v>
      </c>
      <c r="S2543" s="42">
        <v>0.941</v>
      </c>
      <c r="T2543" s="43">
        <f t="array" ref="T2543:U2543">VLOOKUP(D2543, TOURISM!D:H,{4,5},0)</f>
        <v>3239000000</v>
      </c>
      <c r="U2543" s="43">
        <v>1.663E9</v>
      </c>
      <c r="V2543" s="38">
        <f t="array" ref="V2543:AA2543">VLOOKUP(D2543, BUSINESS!D:P,{8,9,10,11,12,13},0)</f>
        <v>0.576</v>
      </c>
      <c r="W2543" s="37">
        <v>7.0</v>
      </c>
      <c r="X2543" s="37"/>
      <c r="Y2543" s="37">
        <v>140.0</v>
      </c>
      <c r="Z2543" s="38">
        <v>0.234</v>
      </c>
      <c r="AA2543" s="38">
        <v>0.53</v>
      </c>
      <c r="AB2543" s="44">
        <f t="shared" si="768"/>
        <v>21959.32271</v>
      </c>
      <c r="AC2543" s="44"/>
      <c r="AD2543" s="44"/>
      <c r="AE2543" s="44">
        <f t="shared" si="779"/>
        <v>847.6035508</v>
      </c>
      <c r="AF2543" s="44">
        <f t="shared" si="780"/>
        <v>435.1851513</v>
      </c>
      <c r="AG2543" s="45">
        <f t="shared" si="5"/>
        <v>0.04623044116</v>
      </c>
      <c r="AH2543" s="45" t="str">
        <f t="shared" si="6"/>
        <v/>
      </c>
      <c r="AI2543" s="45" t="str">
        <f t="shared" si="7"/>
        <v/>
      </c>
      <c r="AJ2543" s="45" t="str">
        <f t="shared" si="8"/>
        <v/>
      </c>
      <c r="AK2543" s="45">
        <f t="shared" si="9"/>
        <v>-0.001441383812</v>
      </c>
      <c r="AL2543" s="45">
        <f t="shared" si="10"/>
        <v>0.07264397526</v>
      </c>
      <c r="AM2543" s="45">
        <f t="shared" si="11"/>
        <v>0.05138919274</v>
      </c>
    </row>
    <row r="2544">
      <c r="A2544" s="33" t="s">
        <v>227</v>
      </c>
      <c r="B2544" s="34" t="s">
        <v>260</v>
      </c>
      <c r="C2544" s="35" t="s">
        <v>54</v>
      </c>
      <c r="D2544" s="36" t="str">
        <f t="shared" si="1"/>
        <v>The Americas/Puerto Rico-The Americas/2006</v>
      </c>
      <c r="E2544" s="37">
        <f t="array" ref="E2544:H2544">VLOOKUP(D2544, GDP!D:L,{6,7,8,9},0)</f>
        <v>87276164365</v>
      </c>
      <c r="F2544" s="38"/>
      <c r="G2544" s="37"/>
      <c r="H2544" s="38"/>
      <c r="I2544" s="39" t="str">
        <f t="array" ref="I2544:J2544">VLOOKUP(D2544, ENERGY!I:M,{4,5},0)</f>
        <v/>
      </c>
      <c r="J2544" s="39"/>
      <c r="K2544" s="40">
        <f t="array" ref="K2544:S2544">VLOOKUP(D2544, 'HUMAN RESOURCES'!D:V,{11,12,13,14,15,16,17,18,19},0)</f>
        <v>12</v>
      </c>
      <c r="L2544" s="40"/>
      <c r="M2544" s="40">
        <v>83.0</v>
      </c>
      <c r="N2544" s="41">
        <v>74.0</v>
      </c>
      <c r="O2544" s="42">
        <v>0.219</v>
      </c>
      <c r="P2544" s="42">
        <v>0.658</v>
      </c>
      <c r="Q2544" s="42">
        <v>0.123</v>
      </c>
      <c r="R2544" s="40">
        <v>3805214.0</v>
      </c>
      <c r="S2544" s="42">
        <v>0.941</v>
      </c>
      <c r="T2544" s="43">
        <f t="array" ref="T2544:U2544">VLOOKUP(D2544, TOURISM!D:H,{4,5},0)</f>
        <v>3369000000</v>
      </c>
      <c r="U2544" s="43">
        <v>1.752E9</v>
      </c>
      <c r="V2544" s="38">
        <f t="array" ref="V2544:AA2544">VLOOKUP(D2544, BUSINESS!D:P,{8,9,10,11,12,13},0)</f>
        <v>0.576</v>
      </c>
      <c r="W2544" s="37">
        <v>7.0</v>
      </c>
      <c r="X2544" s="37"/>
      <c r="Y2544" s="37">
        <v>140.0</v>
      </c>
      <c r="Z2544" s="38">
        <v>0.254</v>
      </c>
      <c r="AA2544" s="38">
        <v>0.586</v>
      </c>
      <c r="AB2544" s="44">
        <f t="shared" si="768"/>
        <v>22935.94115</v>
      </c>
      <c r="AC2544" s="44"/>
      <c r="AD2544" s="44"/>
      <c r="AE2544" s="44">
        <f t="shared" si="779"/>
        <v>885.3641346</v>
      </c>
      <c r="AF2544" s="44">
        <f t="shared" si="780"/>
        <v>460.4208857</v>
      </c>
      <c r="AG2544" s="45">
        <f t="shared" si="5"/>
        <v>0.04447397831</v>
      </c>
      <c r="AH2544" s="45" t="str">
        <f t="shared" si="6"/>
        <v/>
      </c>
      <c r="AI2544" s="45" t="str">
        <f t="shared" si="7"/>
        <v/>
      </c>
      <c r="AJ2544" s="45" t="str">
        <f t="shared" si="8"/>
        <v/>
      </c>
      <c r="AK2544" s="45">
        <f t="shared" si="9"/>
        <v>-0.004225718474</v>
      </c>
      <c r="AL2544" s="45">
        <f t="shared" si="10"/>
        <v>0.04454981786</v>
      </c>
      <c r="AM2544" s="45">
        <f t="shared" si="11"/>
        <v>0.05798850058</v>
      </c>
    </row>
    <row r="2545">
      <c r="A2545" s="33" t="s">
        <v>227</v>
      </c>
      <c r="B2545" s="34" t="s">
        <v>260</v>
      </c>
      <c r="C2545" s="35" t="s">
        <v>55</v>
      </c>
      <c r="D2545" s="36" t="str">
        <f t="shared" si="1"/>
        <v>The Americas/Puerto Rico-The Americas/2007</v>
      </c>
      <c r="E2545" s="37">
        <f t="array" ref="E2545:H2545">VLOOKUP(D2545, GDP!D:L,{6,7,8,9},0)</f>
        <v>89524131617</v>
      </c>
      <c r="F2545" s="38"/>
      <c r="G2545" s="37"/>
      <c r="H2545" s="38"/>
      <c r="I2545" s="39" t="str">
        <f t="array" ref="I2545:J2545">VLOOKUP(D2545, ENERGY!I:M,{4,5},0)</f>
        <v/>
      </c>
      <c r="J2545" s="39"/>
      <c r="K2545" s="40">
        <f t="array" ref="K2545:S2545">VLOOKUP(D2545, 'HUMAN RESOURCES'!D:V,{11,12,13,14,15,16,17,18,19},0)</f>
        <v>12</v>
      </c>
      <c r="L2545" s="40"/>
      <c r="M2545" s="40">
        <v>83.0</v>
      </c>
      <c r="N2545" s="41">
        <v>74.0</v>
      </c>
      <c r="O2545" s="42">
        <v>0.215</v>
      </c>
      <c r="P2545" s="42">
        <v>0.66</v>
      </c>
      <c r="Q2545" s="42">
        <v>0.125</v>
      </c>
      <c r="R2545" s="40">
        <v>3782995.0</v>
      </c>
      <c r="S2545" s="42">
        <v>0.94</v>
      </c>
      <c r="T2545" s="43">
        <f t="array" ref="T2545:U2545">VLOOKUP(D2545, TOURISM!D:H,{4,5},0)</f>
        <v>3414000000</v>
      </c>
      <c r="U2545" s="43">
        <v>1.743E9</v>
      </c>
      <c r="V2545" s="38">
        <f t="array" ref="V2545:AA2545">VLOOKUP(D2545, BUSINESS!D:P,{8,9,10,11,12,13},0)</f>
        <v>0.576</v>
      </c>
      <c r="W2545" s="37">
        <v>7.0</v>
      </c>
      <c r="X2545" s="37"/>
      <c r="Y2545" s="37">
        <v>140.0</v>
      </c>
      <c r="Z2545" s="38">
        <v>0.279</v>
      </c>
      <c r="AA2545" s="38">
        <v>0.65</v>
      </c>
      <c r="AB2545" s="44">
        <f t="shared" si="768"/>
        <v>23664.88235</v>
      </c>
      <c r="AC2545" s="44"/>
      <c r="AD2545" s="44"/>
      <c r="AE2545" s="44">
        <f t="shared" si="779"/>
        <v>902.4595592</v>
      </c>
      <c r="AF2545" s="44">
        <f t="shared" si="780"/>
        <v>460.7460491</v>
      </c>
      <c r="AG2545" s="45">
        <f t="shared" si="5"/>
        <v>0.03178161292</v>
      </c>
      <c r="AH2545" s="45" t="str">
        <f t="shared" si="6"/>
        <v/>
      </c>
      <c r="AI2545" s="45" t="str">
        <f t="shared" si="7"/>
        <v/>
      </c>
      <c r="AJ2545" s="45" t="str">
        <f t="shared" si="8"/>
        <v/>
      </c>
      <c r="AK2545" s="45">
        <f t="shared" si="9"/>
        <v>-0.005839093412</v>
      </c>
      <c r="AL2545" s="45">
        <f t="shared" si="10"/>
        <v>0.01930891925</v>
      </c>
      <c r="AM2545" s="45">
        <f t="shared" si="11"/>
        <v>0.0007062308589</v>
      </c>
    </row>
    <row r="2546">
      <c r="A2546" s="33" t="s">
        <v>227</v>
      </c>
      <c r="B2546" s="34" t="s">
        <v>260</v>
      </c>
      <c r="C2546" s="35" t="s">
        <v>56</v>
      </c>
      <c r="D2546" s="36" t="str">
        <f t="shared" si="1"/>
        <v>The Americas/Puerto Rico-The Americas/2008</v>
      </c>
      <c r="E2546" s="37">
        <f t="array" ref="E2546:H2546">VLOOKUP(D2546, GDP!D:L,{6,7,8,9},0)</f>
        <v>93639316000</v>
      </c>
      <c r="F2546" s="38"/>
      <c r="G2546" s="37"/>
      <c r="H2546" s="38"/>
      <c r="I2546" s="39" t="str">
        <f t="array" ref="I2546:J2546">VLOOKUP(D2546, ENERGY!I:M,{4,5},0)</f>
        <v/>
      </c>
      <c r="J2546" s="39"/>
      <c r="K2546" s="40">
        <f t="array" ref="K2546:S2546">VLOOKUP(D2546, 'HUMAN RESOURCES'!D:V,{11,12,13,14,15,16,17,18,19},0)</f>
        <v>12</v>
      </c>
      <c r="L2546" s="40"/>
      <c r="M2546" s="40">
        <v>83.0</v>
      </c>
      <c r="N2546" s="41">
        <v>75.0</v>
      </c>
      <c r="O2546" s="42">
        <v>0.212</v>
      </c>
      <c r="P2546" s="42">
        <v>0.662</v>
      </c>
      <c r="Q2546" s="42">
        <v>0.126</v>
      </c>
      <c r="R2546" s="40">
        <v>3760866.0</v>
      </c>
      <c r="S2546" s="42">
        <v>0.939</v>
      </c>
      <c r="T2546" s="43">
        <f t="array" ref="T2546:U2546">VLOOKUP(D2546, TOURISM!D:H,{4,5},0)</f>
        <v>3535000000</v>
      </c>
      <c r="U2546" s="43">
        <v>1.761E9</v>
      </c>
      <c r="V2546" s="38">
        <f t="array" ref="V2546:AA2546">VLOOKUP(D2546, BUSINESS!D:P,{8,9,10,11,12,13},0)</f>
        <v>0.606</v>
      </c>
      <c r="W2546" s="37">
        <v>7.0</v>
      </c>
      <c r="X2546" s="37"/>
      <c r="Y2546" s="37">
        <v>218.0</v>
      </c>
      <c r="Z2546" s="38">
        <v>0.38</v>
      </c>
      <c r="AA2546" s="38">
        <v>0.682</v>
      </c>
      <c r="AB2546" s="44">
        <f t="shared" si="768"/>
        <v>24898.33884</v>
      </c>
      <c r="AC2546" s="44"/>
      <c r="AD2546" s="44"/>
      <c r="AE2546" s="44">
        <f t="shared" si="779"/>
        <v>939.9430876</v>
      </c>
      <c r="AF2546" s="44">
        <f t="shared" si="780"/>
        <v>468.2432185</v>
      </c>
      <c r="AG2546" s="45">
        <f t="shared" si="5"/>
        <v>0.05212180938</v>
      </c>
      <c r="AH2546" s="45" t="str">
        <f t="shared" si="6"/>
        <v/>
      </c>
      <c r="AI2546" s="45" t="str">
        <f t="shared" si="7"/>
        <v/>
      </c>
      <c r="AJ2546" s="45" t="str">
        <f t="shared" si="8"/>
        <v/>
      </c>
      <c r="AK2546" s="45">
        <f t="shared" si="9"/>
        <v>-0.005849598004</v>
      </c>
      <c r="AL2546" s="45">
        <f t="shared" si="10"/>
        <v>0.04153485664</v>
      </c>
      <c r="AM2546" s="45">
        <f t="shared" si="11"/>
        <v>0.01627180389</v>
      </c>
    </row>
    <row r="2547">
      <c r="A2547" s="33" t="s">
        <v>227</v>
      </c>
      <c r="B2547" s="34" t="s">
        <v>260</v>
      </c>
      <c r="C2547" s="35" t="s">
        <v>57</v>
      </c>
      <c r="D2547" s="36" t="str">
        <f t="shared" si="1"/>
        <v>The Americas/Puerto Rico-The Americas/2009</v>
      </c>
      <c r="E2547" s="37">
        <f t="array" ref="E2547:H2547">VLOOKUP(D2547, GDP!D:L,{6,7,8,9},0)</f>
        <v>96385638000</v>
      </c>
      <c r="F2547" s="38"/>
      <c r="G2547" s="37"/>
      <c r="H2547" s="38"/>
      <c r="I2547" s="39" t="str">
        <f t="array" ref="I2547:J2547">VLOOKUP(D2547, ENERGY!I:M,{4,5},0)</f>
        <v/>
      </c>
      <c r="J2547" s="39"/>
      <c r="K2547" s="40">
        <f t="array" ref="K2547:S2547">VLOOKUP(D2547, 'HUMAN RESOURCES'!D:V,{11,12,13,14,15,16,17,18,19},0)</f>
        <v>12</v>
      </c>
      <c r="L2547" s="40"/>
      <c r="M2547" s="40">
        <v>82.0</v>
      </c>
      <c r="N2547" s="41">
        <v>74.0</v>
      </c>
      <c r="O2547" s="42">
        <v>0.208</v>
      </c>
      <c r="P2547" s="42">
        <v>0.664</v>
      </c>
      <c r="Q2547" s="42">
        <v>0.128</v>
      </c>
      <c r="R2547" s="40">
        <v>3740410.0</v>
      </c>
      <c r="S2547" s="42">
        <v>0.939</v>
      </c>
      <c r="T2547" s="43">
        <f t="array" ref="T2547:U2547">VLOOKUP(D2547, TOURISM!D:H,{4,5},0)</f>
        <v>3176000000</v>
      </c>
      <c r="U2547" s="43">
        <v>1.386E9</v>
      </c>
      <c r="V2547" s="38">
        <f t="array" ref="V2547:AA2547">VLOOKUP(D2547, BUSINESS!D:P,{8,9,10,11,12,13},0)</f>
        <v>0.606</v>
      </c>
      <c r="W2547" s="37">
        <v>7.0</v>
      </c>
      <c r="X2547" s="37"/>
      <c r="Y2547" s="37">
        <v>218.0</v>
      </c>
      <c r="Z2547" s="38">
        <v>0.415</v>
      </c>
      <c r="AA2547" s="38">
        <v>0.729</v>
      </c>
      <c r="AB2547" s="44">
        <f t="shared" si="768"/>
        <v>25768.73605</v>
      </c>
      <c r="AC2547" s="44"/>
      <c r="AD2547" s="44"/>
      <c r="AE2547" s="44">
        <f t="shared" si="779"/>
        <v>849.1047773</v>
      </c>
      <c r="AF2547" s="44">
        <f t="shared" si="780"/>
        <v>370.5476138</v>
      </c>
      <c r="AG2547" s="45">
        <f t="shared" si="5"/>
        <v>0.03495804331</v>
      </c>
      <c r="AH2547" s="45" t="str">
        <f t="shared" si="6"/>
        <v/>
      </c>
      <c r="AI2547" s="45" t="str">
        <f t="shared" si="7"/>
        <v/>
      </c>
      <c r="AJ2547" s="45" t="str">
        <f t="shared" si="8"/>
        <v/>
      </c>
      <c r="AK2547" s="45">
        <f t="shared" si="9"/>
        <v>-0.005439172786</v>
      </c>
      <c r="AL2547" s="45">
        <f t="shared" si="10"/>
        <v>-0.09664235153</v>
      </c>
      <c r="AM2547" s="45">
        <f t="shared" si="11"/>
        <v>-0.2086428609</v>
      </c>
    </row>
    <row r="2548">
      <c r="A2548" s="33" t="s">
        <v>227</v>
      </c>
      <c r="B2548" s="34" t="s">
        <v>260</v>
      </c>
      <c r="C2548" s="35" t="s">
        <v>58</v>
      </c>
      <c r="D2548" s="36" t="str">
        <f t="shared" si="1"/>
        <v>The Americas/Puerto Rico-The Americas/2010</v>
      </c>
      <c r="E2548" s="37">
        <f t="array" ref="E2548:H2548">VLOOKUP(D2548, GDP!D:L,{6,7,8,9},0)</f>
        <v>98381268000</v>
      </c>
      <c r="F2548" s="38"/>
      <c r="G2548" s="37"/>
      <c r="H2548" s="38"/>
      <c r="I2548" s="39" t="str">
        <f t="array" ref="I2548:J2548">VLOOKUP(D2548, ENERGY!I:M,{4,5},0)</f>
        <v/>
      </c>
      <c r="J2548" s="39"/>
      <c r="K2548" s="40">
        <f t="array" ref="K2548:S2548">VLOOKUP(D2548, 'HUMAN RESOURCES'!D:V,{11,12,13,14,15,16,17,18,19},0)</f>
        <v>11</v>
      </c>
      <c r="L2548" s="40"/>
      <c r="M2548" s="40">
        <v>82.0</v>
      </c>
      <c r="N2548" s="41">
        <v>74.0</v>
      </c>
      <c r="O2548" s="42">
        <v>0.205</v>
      </c>
      <c r="P2548" s="42">
        <v>0.665</v>
      </c>
      <c r="Q2548" s="42">
        <v>0.13</v>
      </c>
      <c r="R2548" s="40">
        <v>3721208.0</v>
      </c>
      <c r="S2548" s="42">
        <v>0.938</v>
      </c>
      <c r="T2548" s="43">
        <f t="array" ref="T2548:U2548">VLOOKUP(D2548, TOURISM!D:H,{4,5},0)</f>
        <v>3211000000</v>
      </c>
      <c r="U2548" s="43">
        <v>1.18E9</v>
      </c>
      <c r="V2548" s="38">
        <f t="array" ref="V2548:AA2548">VLOOKUP(D2548, BUSINESS!D:P,{8,9,10,11,12,13},0)</f>
        <v>0.636</v>
      </c>
      <c r="W2548" s="37">
        <v>7.0</v>
      </c>
      <c r="X2548" s="37"/>
      <c r="Y2548" s="37">
        <v>218.0</v>
      </c>
      <c r="Z2548" s="38">
        <v>0.453</v>
      </c>
      <c r="AA2548" s="38">
        <v>0.791</v>
      </c>
      <c r="AB2548" s="44">
        <f t="shared" si="768"/>
        <v>26437.99218</v>
      </c>
      <c r="AC2548" s="44"/>
      <c r="AD2548" s="44"/>
      <c r="AE2548" s="44">
        <f t="shared" si="779"/>
        <v>862.8918351</v>
      </c>
      <c r="AF2548" s="44">
        <f t="shared" si="780"/>
        <v>317.1013284</v>
      </c>
      <c r="AG2548" s="45">
        <f t="shared" si="5"/>
        <v>0.02597163206</v>
      </c>
      <c r="AH2548" s="45" t="str">
        <f t="shared" si="6"/>
        <v/>
      </c>
      <c r="AI2548" s="45" t="str">
        <f t="shared" si="7"/>
        <v/>
      </c>
      <c r="AJ2548" s="45" t="str">
        <f t="shared" si="8"/>
        <v/>
      </c>
      <c r="AK2548" s="45">
        <f t="shared" si="9"/>
        <v>-0.005133661818</v>
      </c>
      <c r="AL2548" s="45">
        <f t="shared" si="10"/>
        <v>0.01623716909</v>
      </c>
      <c r="AM2548" s="45">
        <f t="shared" si="11"/>
        <v>-0.1442359454</v>
      </c>
    </row>
    <row r="2549">
      <c r="A2549" s="33" t="s">
        <v>227</v>
      </c>
      <c r="B2549" s="34" t="s">
        <v>260</v>
      </c>
      <c r="C2549" s="35" t="s">
        <v>59</v>
      </c>
      <c r="D2549" s="36" t="str">
        <f t="shared" si="1"/>
        <v>The Americas/Puerto Rico-The Americas/2011</v>
      </c>
      <c r="E2549" s="37">
        <f t="array" ref="E2549:H2549">VLOOKUP(D2549, GDP!D:L,{6,7,8,9},0)</f>
        <v>100000000000</v>
      </c>
      <c r="F2549" s="38"/>
      <c r="G2549" s="37"/>
      <c r="H2549" s="38"/>
      <c r="I2549" s="39" t="str">
        <f t="array" ref="I2549:J2549">VLOOKUP(D2549, ENERGY!I:M,{4,5},0)</f>
        <v/>
      </c>
      <c r="J2549" s="39"/>
      <c r="K2549" s="40">
        <f t="array" ref="K2549:S2549">VLOOKUP(D2549, 'HUMAN RESOURCES'!D:V,{11,12,13,14,15,16,17,18,19},0)</f>
        <v>11</v>
      </c>
      <c r="L2549" s="40"/>
      <c r="M2549" s="40">
        <v>82.0</v>
      </c>
      <c r="N2549" s="41">
        <v>75.0</v>
      </c>
      <c r="O2549" s="42">
        <v>0.201</v>
      </c>
      <c r="P2549" s="42">
        <v>0.666</v>
      </c>
      <c r="Q2549" s="42">
        <v>0.132</v>
      </c>
      <c r="R2549" s="40">
        <v>3686580.0</v>
      </c>
      <c r="S2549" s="42">
        <v>0.938</v>
      </c>
      <c r="T2549" s="43">
        <f t="array" ref="T2549:U2549">VLOOKUP(D2549, TOURISM!D:H,{4,5},0)</f>
        <v>3143000000</v>
      </c>
      <c r="U2549" s="43">
        <v>1.196E9</v>
      </c>
      <c r="V2549" s="38">
        <f t="array" ref="V2549:AA2549">VLOOKUP(D2549, BUSINESS!D:P,{8,9,10,11,12,13},0)</f>
        <v>0.631</v>
      </c>
      <c r="W2549" s="37">
        <v>6.0</v>
      </c>
      <c r="X2549" s="37"/>
      <c r="Y2549" s="37">
        <v>218.0</v>
      </c>
      <c r="Z2549" s="38">
        <v>0.48</v>
      </c>
      <c r="AA2549" s="38">
        <v>0.84</v>
      </c>
      <c r="AB2549" s="44">
        <f t="shared" si="768"/>
        <v>27125.41163</v>
      </c>
      <c r="AC2549" s="44"/>
      <c r="AD2549" s="44"/>
      <c r="AE2549" s="44">
        <f t="shared" si="779"/>
        <v>852.5516875</v>
      </c>
      <c r="AF2549" s="44">
        <f t="shared" si="780"/>
        <v>324.4199231</v>
      </c>
      <c r="AG2549" s="45">
        <f t="shared" si="5"/>
        <v>0.02600119724</v>
      </c>
      <c r="AH2549" s="45" t="str">
        <f t="shared" si="6"/>
        <v/>
      </c>
      <c r="AI2549" s="45" t="str">
        <f t="shared" si="7"/>
        <v/>
      </c>
      <c r="AJ2549" s="45" t="str">
        <f t="shared" si="8"/>
        <v/>
      </c>
      <c r="AK2549" s="45">
        <f t="shared" si="9"/>
        <v>-0.009305580338</v>
      </c>
      <c r="AL2549" s="45">
        <f t="shared" si="10"/>
        <v>-0.01198313303</v>
      </c>
      <c r="AM2549" s="45">
        <f t="shared" si="11"/>
        <v>0.02307967212</v>
      </c>
    </row>
    <row r="2550">
      <c r="A2550" s="33" t="s">
        <v>227</v>
      </c>
      <c r="B2550" s="34" t="s">
        <v>260</v>
      </c>
      <c r="C2550" s="35" t="s">
        <v>60</v>
      </c>
      <c r="D2550" s="36" t="str">
        <f t="shared" si="1"/>
        <v>The Americas/Puerto Rico-The Americas/2012</v>
      </c>
      <c r="E2550" s="37">
        <f t="array" ref="E2550:H2550">VLOOKUP(D2550, GDP!D:L,{6,7,8,9},0)</f>
        <v>101000000000</v>
      </c>
      <c r="F2550" s="38"/>
      <c r="G2550" s="37"/>
      <c r="H2550" s="38"/>
      <c r="I2550" s="39" t="str">
        <f t="array" ref="I2550:J2550">VLOOKUP(D2550, ENERGY!I:M,{4,5},0)</f>
        <v/>
      </c>
      <c r="J2550" s="39"/>
      <c r="K2550" s="40">
        <f t="array" ref="K2550:S2550">VLOOKUP(D2550, 'HUMAN RESOURCES'!D:V,{11,12,13,14,15,16,17,18,19},0)</f>
        <v>11</v>
      </c>
      <c r="L2550" s="40"/>
      <c r="M2550" s="40">
        <v>82.0</v>
      </c>
      <c r="N2550" s="41">
        <v>75.0</v>
      </c>
      <c r="O2550" s="42">
        <v>0.198</v>
      </c>
      <c r="P2550" s="42">
        <v>0.667</v>
      </c>
      <c r="Q2550" s="42">
        <v>0.135</v>
      </c>
      <c r="R2550" s="40">
        <v>3651545.0</v>
      </c>
      <c r="S2550" s="42">
        <v>0.937</v>
      </c>
      <c r="T2550" s="43">
        <f t="array" ref="T2550:U2550">VLOOKUP(D2550, TOURISM!D:H,{4,5},0)</f>
        <v>3193000000</v>
      </c>
      <c r="U2550" s="43">
        <v>1.156E9</v>
      </c>
      <c r="V2550" s="38">
        <f t="array" ref="V2550:AA2550">VLOOKUP(D2550, BUSINESS!D:P,{8,9,10,11,12,13},0)</f>
        <v>0.507</v>
      </c>
      <c r="W2550" s="37">
        <v>6.0</v>
      </c>
      <c r="X2550" s="37">
        <v>37.0</v>
      </c>
      <c r="Y2550" s="37">
        <v>218.0</v>
      </c>
      <c r="Z2550" s="38">
        <v>0.69</v>
      </c>
      <c r="AA2550" s="38">
        <v>0.826</v>
      </c>
      <c r="AB2550" s="44">
        <f t="shared" si="768"/>
        <v>27659.52494</v>
      </c>
      <c r="AC2550" s="44"/>
      <c r="AD2550" s="44"/>
      <c r="AE2550" s="44">
        <f t="shared" si="779"/>
        <v>874.4243875</v>
      </c>
      <c r="AF2550" s="44">
        <f t="shared" si="780"/>
        <v>316.5783251</v>
      </c>
      <c r="AG2550" s="45">
        <f t="shared" si="5"/>
        <v>0.01969051456</v>
      </c>
      <c r="AH2550" s="45" t="str">
        <f t="shared" si="6"/>
        <v/>
      </c>
      <c r="AI2550" s="45" t="str">
        <f t="shared" si="7"/>
        <v/>
      </c>
      <c r="AJ2550" s="45" t="str">
        <f t="shared" si="8"/>
        <v/>
      </c>
      <c r="AK2550" s="45">
        <f t="shared" si="9"/>
        <v>-0.009503387964</v>
      </c>
      <c r="AL2550" s="45">
        <f t="shared" si="10"/>
        <v>0.02565557061</v>
      </c>
      <c r="AM2550" s="45">
        <f t="shared" si="11"/>
        <v>-0.02417113577</v>
      </c>
    </row>
    <row r="2551">
      <c r="A2551" s="33" t="s">
        <v>227</v>
      </c>
      <c r="B2551" s="34" t="s">
        <v>261</v>
      </c>
      <c r="C2551" s="35" t="s">
        <v>48</v>
      </c>
      <c r="D2551" s="36" t="str">
        <f t="shared" si="1"/>
        <v>The Americas/Sint Maarten (Dutch part)-The Americas/2000</v>
      </c>
      <c r="E2551" s="37" t="str">
        <f t="array" ref="E2551:H2551">VLOOKUP(D2551, GDP!D:L,{6,7,8,9},0)</f>
        <v/>
      </c>
      <c r="F2551" s="38"/>
      <c r="G2551" s="37"/>
      <c r="H2551" s="38"/>
      <c r="I2551" s="39" t="str">
        <f t="array" ref="I2551:J2551">VLOOKUP(D2551, ENERGY!I:M,{4,5},0)</f>
        <v/>
      </c>
      <c r="J2551" s="39"/>
      <c r="K2551" s="40" t="str">
        <f t="array" ref="K2551:S2551">VLOOKUP(D2551, 'HUMAN RESOURCES'!D:V,{11,12,13,14,15,16,17,18,19},0)</f>
        <v/>
      </c>
      <c r="L2551" s="40"/>
      <c r="M2551" s="40"/>
      <c r="N2551" s="41"/>
      <c r="O2551" s="42"/>
      <c r="P2551" s="42"/>
      <c r="Q2551" s="42"/>
      <c r="R2551" s="40">
        <v>30519.0</v>
      </c>
      <c r="S2551" s="42">
        <v>1.0</v>
      </c>
      <c r="T2551" s="43">
        <f t="array" ref="T2551:U2551">VLOOKUP(D2551, TOURISM!D:H,{4,5},0)</f>
        <v>511000000</v>
      </c>
      <c r="U2551" s="43">
        <v>1.27E8</v>
      </c>
      <c r="V2551" s="38" t="str">
        <f t="array" ref="V2551:AA2551">VLOOKUP(D2551, BUSINESS!D:P,{8,9,10,11,12,13},0)</f>
        <v/>
      </c>
      <c r="W2551" s="37"/>
      <c r="X2551" s="37"/>
      <c r="Y2551" s="37"/>
      <c r="Z2551" s="38"/>
      <c r="AA2551" s="38"/>
      <c r="AB2551" s="44"/>
      <c r="AC2551" s="44"/>
      <c r="AD2551" s="44"/>
      <c r="AE2551" s="44">
        <f t="shared" si="779"/>
        <v>16743.66788</v>
      </c>
      <c r="AF2551" s="44">
        <f t="shared" si="780"/>
        <v>4161.342115</v>
      </c>
      <c r="AG2551" s="45" t="str">
        <f t="shared" si="5"/>
        <v/>
      </c>
      <c r="AH2551" s="45" t="str">
        <f t="shared" si="6"/>
        <v/>
      </c>
      <c r="AI2551" s="45" t="str">
        <f t="shared" si="7"/>
        <v/>
      </c>
      <c r="AJ2551" s="45" t="str">
        <f t="shared" si="8"/>
        <v/>
      </c>
      <c r="AK2551" s="45" t="str">
        <f t="shared" si="9"/>
        <v/>
      </c>
      <c r="AL2551" s="45" t="str">
        <f t="shared" si="10"/>
        <v/>
      </c>
      <c r="AM2551" s="45" t="str">
        <f t="shared" si="11"/>
        <v/>
      </c>
    </row>
    <row r="2552">
      <c r="A2552" s="33" t="s">
        <v>227</v>
      </c>
      <c r="B2552" s="34" t="s">
        <v>261</v>
      </c>
      <c r="C2552" s="35" t="s">
        <v>49</v>
      </c>
      <c r="D2552" s="36" t="str">
        <f t="shared" si="1"/>
        <v>The Americas/Sint Maarten (Dutch part)-The Americas/2001</v>
      </c>
      <c r="E2552" s="37" t="str">
        <f t="array" ref="E2552:H2552">VLOOKUP(D2552, GDP!D:L,{6,7,8,9},0)</f>
        <v/>
      </c>
      <c r="F2552" s="38"/>
      <c r="G2552" s="37"/>
      <c r="H2552" s="38"/>
      <c r="I2552" s="39" t="str">
        <f t="array" ref="I2552:J2552">VLOOKUP(D2552, ENERGY!I:M,{4,5},0)</f>
        <v/>
      </c>
      <c r="J2552" s="39"/>
      <c r="K2552" s="40" t="str">
        <f t="array" ref="K2552:S2552">VLOOKUP(D2552, 'HUMAN RESOURCES'!D:V,{11,12,13,14,15,16,17,18,19},0)</f>
        <v/>
      </c>
      <c r="L2552" s="40"/>
      <c r="M2552" s="40"/>
      <c r="N2552" s="41"/>
      <c r="O2552" s="42"/>
      <c r="P2552" s="42"/>
      <c r="Q2552" s="42"/>
      <c r="R2552" s="40">
        <v>31189.0</v>
      </c>
      <c r="S2552" s="42">
        <v>1.0</v>
      </c>
      <c r="T2552" s="43">
        <f t="array" ref="T2552:U2552">VLOOKUP(D2552, TOURISM!D:H,{4,5},0)</f>
        <v>484000000</v>
      </c>
      <c r="U2552" s="43">
        <v>1.37E8</v>
      </c>
      <c r="V2552" s="38" t="str">
        <f t="array" ref="V2552:AA2552">VLOOKUP(D2552, BUSINESS!D:P,{8,9,10,11,12,13},0)</f>
        <v/>
      </c>
      <c r="W2552" s="37"/>
      <c r="X2552" s="37"/>
      <c r="Y2552" s="37"/>
      <c r="Z2552" s="38"/>
      <c r="AA2552" s="38"/>
      <c r="AB2552" s="44"/>
      <c r="AC2552" s="44"/>
      <c r="AD2552" s="44"/>
      <c r="AE2552" s="44">
        <f t="shared" si="779"/>
        <v>15518.29171</v>
      </c>
      <c r="AF2552" s="44">
        <f t="shared" si="780"/>
        <v>4392.574305</v>
      </c>
      <c r="AG2552" s="45" t="str">
        <f t="shared" si="5"/>
        <v/>
      </c>
      <c r="AH2552" s="45" t="str">
        <f t="shared" si="6"/>
        <v/>
      </c>
      <c r="AI2552" s="45" t="str">
        <f t="shared" si="7"/>
        <v/>
      </c>
      <c r="AJ2552" s="45" t="str">
        <f t="shared" si="8"/>
        <v/>
      </c>
      <c r="AK2552" s="45">
        <f t="shared" si="9"/>
        <v>0.02195353714</v>
      </c>
      <c r="AL2552" s="45">
        <f t="shared" si="10"/>
        <v>-0.07318445292</v>
      </c>
      <c r="AM2552" s="45">
        <f t="shared" si="11"/>
        <v>0.05556673398</v>
      </c>
    </row>
    <row r="2553">
      <c r="A2553" s="33" t="s">
        <v>227</v>
      </c>
      <c r="B2553" s="34" t="s">
        <v>261</v>
      </c>
      <c r="C2553" s="35" t="s">
        <v>50</v>
      </c>
      <c r="D2553" s="36" t="str">
        <f t="shared" si="1"/>
        <v>The Americas/Sint Maarten (Dutch part)-The Americas/2002</v>
      </c>
      <c r="E2553" s="37" t="str">
        <f t="array" ref="E2553:H2553">VLOOKUP(D2553, GDP!D:L,{6,7,8,9},0)</f>
        <v/>
      </c>
      <c r="F2553" s="38"/>
      <c r="G2553" s="37"/>
      <c r="H2553" s="38"/>
      <c r="I2553" s="39" t="str">
        <f t="array" ref="I2553:J2553">VLOOKUP(D2553, ENERGY!I:M,{4,5},0)</f>
        <v/>
      </c>
      <c r="J2553" s="39"/>
      <c r="K2553" s="40" t="str">
        <f t="array" ref="K2553:S2553">VLOOKUP(D2553, 'HUMAN RESOURCES'!D:V,{11,12,13,14,15,16,17,18,19},0)</f>
        <v/>
      </c>
      <c r="L2553" s="40"/>
      <c r="M2553" s="40"/>
      <c r="N2553" s="41"/>
      <c r="O2553" s="42"/>
      <c r="P2553" s="42"/>
      <c r="Q2553" s="42"/>
      <c r="R2553" s="40">
        <v>32566.0</v>
      </c>
      <c r="S2553" s="42">
        <v>1.0</v>
      </c>
      <c r="T2553" s="43">
        <f t="array" ref="T2553:U2553">VLOOKUP(D2553, TOURISM!D:H,{4,5},0)</f>
        <v>489000000</v>
      </c>
      <c r="U2553" s="43">
        <v>1.4E8</v>
      </c>
      <c r="V2553" s="38" t="str">
        <f t="array" ref="V2553:AA2553">VLOOKUP(D2553, BUSINESS!D:P,{8,9,10,11,12,13},0)</f>
        <v/>
      </c>
      <c r="W2553" s="37"/>
      <c r="X2553" s="37"/>
      <c r="Y2553" s="37"/>
      <c r="Z2553" s="38"/>
      <c r="AA2553" s="38"/>
      <c r="AB2553" s="44"/>
      <c r="AC2553" s="44"/>
      <c r="AD2553" s="44"/>
      <c r="AE2553" s="44">
        <f t="shared" si="779"/>
        <v>15015.6605</v>
      </c>
      <c r="AF2553" s="44">
        <f t="shared" si="780"/>
        <v>4298.962108</v>
      </c>
      <c r="AG2553" s="45" t="str">
        <f t="shared" si="5"/>
        <v/>
      </c>
      <c r="AH2553" s="45" t="str">
        <f t="shared" si="6"/>
        <v/>
      </c>
      <c r="AI2553" s="45" t="str">
        <f t="shared" si="7"/>
        <v/>
      </c>
      <c r="AJ2553" s="45" t="str">
        <f t="shared" si="8"/>
        <v/>
      </c>
      <c r="AK2553" s="45">
        <f t="shared" si="9"/>
        <v>0.04415018115</v>
      </c>
      <c r="AL2553" s="45">
        <f t="shared" si="10"/>
        <v>-0.03238959611</v>
      </c>
      <c r="AM2553" s="45">
        <f t="shared" si="11"/>
        <v>-0.02131146586</v>
      </c>
    </row>
    <row r="2554">
      <c r="A2554" s="33" t="s">
        <v>227</v>
      </c>
      <c r="B2554" s="34" t="s">
        <v>261</v>
      </c>
      <c r="C2554" s="35" t="s">
        <v>51</v>
      </c>
      <c r="D2554" s="36" t="str">
        <f t="shared" si="1"/>
        <v>The Americas/Sint Maarten (Dutch part)-The Americas/2003</v>
      </c>
      <c r="E2554" s="37" t="str">
        <f t="array" ref="E2554:H2554">VLOOKUP(D2554, GDP!D:L,{6,7,8,9},0)</f>
        <v/>
      </c>
      <c r="F2554" s="38"/>
      <c r="G2554" s="37"/>
      <c r="H2554" s="38"/>
      <c r="I2554" s="39" t="str">
        <f t="array" ref="I2554:J2554">VLOOKUP(D2554, ENERGY!I:M,{4,5},0)</f>
        <v/>
      </c>
      <c r="J2554" s="39"/>
      <c r="K2554" s="40" t="str">
        <f t="array" ref="K2554:S2554">VLOOKUP(D2554, 'HUMAN RESOURCES'!D:V,{11,12,13,14,15,16,17,18,19},0)</f>
        <v/>
      </c>
      <c r="L2554" s="40"/>
      <c r="M2554" s="40"/>
      <c r="N2554" s="41"/>
      <c r="O2554" s="42"/>
      <c r="P2554" s="42"/>
      <c r="Q2554" s="42"/>
      <c r="R2554" s="40">
        <v>33791.0</v>
      </c>
      <c r="S2554" s="42">
        <v>1.0</v>
      </c>
      <c r="T2554" s="43">
        <f t="array" ref="T2554:U2554">VLOOKUP(D2554, TOURISM!D:H,{4,5},0)</f>
        <v>538000000</v>
      </c>
      <c r="U2554" s="43">
        <v>1.44E8</v>
      </c>
      <c r="V2554" s="38" t="str">
        <f t="array" ref="V2554:AA2554">VLOOKUP(D2554, BUSINESS!D:P,{8,9,10,11,12,13},0)</f>
        <v/>
      </c>
      <c r="W2554" s="37"/>
      <c r="X2554" s="37"/>
      <c r="Y2554" s="37"/>
      <c r="Z2554" s="38"/>
      <c r="AA2554" s="38"/>
      <c r="AB2554" s="44"/>
      <c r="AC2554" s="44"/>
      <c r="AD2554" s="44"/>
      <c r="AE2554" s="44">
        <f t="shared" si="779"/>
        <v>15921.39919</v>
      </c>
      <c r="AF2554" s="44">
        <f t="shared" si="780"/>
        <v>4261.489746</v>
      </c>
      <c r="AG2554" s="45" t="str">
        <f t="shared" si="5"/>
        <v/>
      </c>
      <c r="AH2554" s="45" t="str">
        <f t="shared" si="6"/>
        <v/>
      </c>
      <c r="AI2554" s="45" t="str">
        <f t="shared" si="7"/>
        <v/>
      </c>
      <c r="AJ2554" s="45" t="str">
        <f t="shared" si="8"/>
        <v/>
      </c>
      <c r="AK2554" s="45">
        <f t="shared" si="9"/>
        <v>0.03761591844</v>
      </c>
      <c r="AL2554" s="45">
        <f t="shared" si="10"/>
        <v>0.06031960326</v>
      </c>
      <c r="AM2554" s="45">
        <f t="shared" si="11"/>
        <v>-0.008716606704</v>
      </c>
    </row>
    <row r="2555">
      <c r="A2555" s="33" t="s">
        <v>227</v>
      </c>
      <c r="B2555" s="34" t="s">
        <v>261</v>
      </c>
      <c r="C2555" s="35" t="s">
        <v>52</v>
      </c>
      <c r="D2555" s="36" t="str">
        <f t="shared" si="1"/>
        <v>The Americas/Sint Maarten (Dutch part)-The Americas/2004</v>
      </c>
      <c r="E2555" s="37" t="str">
        <f t="array" ref="E2555:H2555">VLOOKUP(D2555, GDP!D:L,{6,7,8,9},0)</f>
        <v/>
      </c>
      <c r="F2555" s="38"/>
      <c r="G2555" s="37"/>
      <c r="H2555" s="38"/>
      <c r="I2555" s="39" t="str">
        <f t="array" ref="I2555:J2555">VLOOKUP(D2555, ENERGY!I:M,{4,5},0)</f>
        <v/>
      </c>
      <c r="J2555" s="39"/>
      <c r="K2555" s="40" t="str">
        <f t="array" ref="K2555:S2555">VLOOKUP(D2555, 'HUMAN RESOURCES'!D:V,{11,12,13,14,15,16,17,18,19},0)</f>
        <v/>
      </c>
      <c r="L2555" s="40"/>
      <c r="M2555" s="40"/>
      <c r="N2555" s="41"/>
      <c r="O2555" s="42"/>
      <c r="P2555" s="42"/>
      <c r="Q2555" s="42"/>
      <c r="R2555" s="40">
        <v>35318.0</v>
      </c>
      <c r="S2555" s="42">
        <v>1.0</v>
      </c>
      <c r="T2555" s="43">
        <f t="array" ref="T2555:U2555">VLOOKUP(D2555, TOURISM!D:H,{4,5},0)</f>
        <v>626000000</v>
      </c>
      <c r="U2555" s="43">
        <v>8.0E7</v>
      </c>
      <c r="V2555" s="38" t="str">
        <f t="array" ref="V2555:AA2555">VLOOKUP(D2555, BUSINESS!D:P,{8,9,10,11,12,13},0)</f>
        <v/>
      </c>
      <c r="W2555" s="37"/>
      <c r="X2555" s="37"/>
      <c r="Y2555" s="37"/>
      <c r="Z2555" s="38"/>
      <c r="AA2555" s="38"/>
      <c r="AB2555" s="44"/>
      <c r="AC2555" s="44"/>
      <c r="AD2555" s="44"/>
      <c r="AE2555" s="44">
        <f t="shared" si="779"/>
        <v>17724.67297</v>
      </c>
      <c r="AF2555" s="44">
        <f t="shared" si="780"/>
        <v>2265.133926</v>
      </c>
      <c r="AG2555" s="45" t="str">
        <f t="shared" si="5"/>
        <v/>
      </c>
      <c r="AH2555" s="45" t="str">
        <f t="shared" si="6"/>
        <v/>
      </c>
      <c r="AI2555" s="45" t="str">
        <f t="shared" si="7"/>
        <v/>
      </c>
      <c r="AJ2555" s="45" t="str">
        <f t="shared" si="8"/>
        <v/>
      </c>
      <c r="AK2555" s="45">
        <f t="shared" si="9"/>
        <v>0.04518954751</v>
      </c>
      <c r="AL2555" s="45">
        <f t="shared" si="10"/>
        <v>0.1132610118</v>
      </c>
      <c r="AM2555" s="45">
        <f t="shared" si="11"/>
        <v>-0.4684643021</v>
      </c>
    </row>
    <row r="2556">
      <c r="A2556" s="33" t="s">
        <v>227</v>
      </c>
      <c r="B2556" s="34" t="s">
        <v>261</v>
      </c>
      <c r="C2556" s="35" t="s">
        <v>53</v>
      </c>
      <c r="D2556" s="36" t="str">
        <f t="shared" si="1"/>
        <v>The Americas/Sint Maarten (Dutch part)-The Americas/2005</v>
      </c>
      <c r="E2556" s="37" t="str">
        <f t="array" ref="E2556:H2556">VLOOKUP(D2556, GDP!D:L,{6,7,8,9},0)</f>
        <v/>
      </c>
      <c r="F2556" s="38"/>
      <c r="G2556" s="37"/>
      <c r="H2556" s="38"/>
      <c r="I2556" s="39" t="str">
        <f t="array" ref="I2556:J2556">VLOOKUP(D2556, ENERGY!I:M,{4,5},0)</f>
        <v/>
      </c>
      <c r="J2556" s="39"/>
      <c r="K2556" s="40" t="str">
        <f t="array" ref="K2556:S2556">VLOOKUP(D2556, 'HUMAN RESOURCES'!D:V,{11,12,13,14,15,16,17,18,19},0)</f>
        <v/>
      </c>
      <c r="L2556" s="40"/>
      <c r="M2556" s="40"/>
      <c r="N2556" s="41"/>
      <c r="O2556" s="42"/>
      <c r="P2556" s="42"/>
      <c r="Q2556" s="42"/>
      <c r="R2556" s="40">
        <v>36936.0</v>
      </c>
      <c r="S2556" s="42">
        <v>1.0</v>
      </c>
      <c r="T2556" s="43">
        <f t="array" ref="T2556:U2556">VLOOKUP(D2556, TOURISM!D:H,{4,5},0)</f>
        <v>659000000</v>
      </c>
      <c r="U2556" s="43">
        <v>9.4E7</v>
      </c>
      <c r="V2556" s="38" t="str">
        <f t="array" ref="V2556:AA2556">VLOOKUP(D2556, BUSINESS!D:P,{8,9,10,11,12,13},0)</f>
        <v/>
      </c>
      <c r="W2556" s="37"/>
      <c r="X2556" s="37"/>
      <c r="Y2556" s="37"/>
      <c r="Z2556" s="38"/>
      <c r="AA2556" s="38"/>
      <c r="AB2556" s="44"/>
      <c r="AC2556" s="44"/>
      <c r="AD2556" s="44"/>
      <c r="AE2556" s="44">
        <f t="shared" si="779"/>
        <v>17841.67208</v>
      </c>
      <c r="AF2556" s="44">
        <f t="shared" si="780"/>
        <v>2544.942603</v>
      </c>
      <c r="AG2556" s="45" t="str">
        <f t="shared" si="5"/>
        <v/>
      </c>
      <c r="AH2556" s="45" t="str">
        <f t="shared" si="6"/>
        <v/>
      </c>
      <c r="AI2556" s="45" t="str">
        <f t="shared" si="7"/>
        <v/>
      </c>
      <c r="AJ2556" s="45" t="str">
        <f t="shared" si="8"/>
        <v/>
      </c>
      <c r="AK2556" s="45">
        <f t="shared" si="9"/>
        <v>0.04581233365</v>
      </c>
      <c r="AL2556" s="45">
        <f t="shared" si="10"/>
        <v>0.006600917847</v>
      </c>
      <c r="AM2556" s="45">
        <f t="shared" si="11"/>
        <v>0.1235285358</v>
      </c>
    </row>
    <row r="2557">
      <c r="A2557" s="33" t="s">
        <v>227</v>
      </c>
      <c r="B2557" s="34" t="s">
        <v>261</v>
      </c>
      <c r="C2557" s="35" t="s">
        <v>54</v>
      </c>
      <c r="D2557" s="36" t="str">
        <f t="shared" si="1"/>
        <v>The Americas/Sint Maarten (Dutch part)-The Americas/2006</v>
      </c>
      <c r="E2557" s="37" t="str">
        <f t="array" ref="E2557:H2557">VLOOKUP(D2557, GDP!D:L,{6,7,8,9},0)</f>
        <v/>
      </c>
      <c r="F2557" s="38"/>
      <c r="G2557" s="37"/>
      <c r="H2557" s="38"/>
      <c r="I2557" s="39" t="str">
        <f t="array" ref="I2557:J2557">VLOOKUP(D2557, ENERGY!I:M,{4,5},0)</f>
        <v/>
      </c>
      <c r="J2557" s="39"/>
      <c r="K2557" s="40" t="str">
        <f t="array" ref="K2557:S2557">VLOOKUP(D2557, 'HUMAN RESOURCES'!D:V,{11,12,13,14,15,16,17,18,19},0)</f>
        <v/>
      </c>
      <c r="L2557" s="40"/>
      <c r="M2557" s="40"/>
      <c r="N2557" s="41"/>
      <c r="O2557" s="42"/>
      <c r="P2557" s="42"/>
      <c r="Q2557" s="42"/>
      <c r="R2557" s="40">
        <v>38272.0</v>
      </c>
      <c r="S2557" s="42">
        <v>1.0</v>
      </c>
      <c r="T2557" s="43">
        <f t="array" ref="T2557:U2557">VLOOKUP(D2557, TOURISM!D:H,{4,5},0)</f>
        <v>651000000</v>
      </c>
      <c r="U2557" s="43">
        <v>8.6E7</v>
      </c>
      <c r="V2557" s="38" t="str">
        <f t="array" ref="V2557:AA2557">VLOOKUP(D2557, BUSINESS!D:P,{8,9,10,11,12,13},0)</f>
        <v/>
      </c>
      <c r="W2557" s="37"/>
      <c r="X2557" s="37"/>
      <c r="Y2557" s="37"/>
      <c r="Z2557" s="38"/>
      <c r="AA2557" s="38"/>
      <c r="AB2557" s="44"/>
      <c r="AC2557" s="44"/>
      <c r="AD2557" s="44"/>
      <c r="AE2557" s="44">
        <f t="shared" si="779"/>
        <v>17009.82441</v>
      </c>
      <c r="AF2557" s="44">
        <f t="shared" si="780"/>
        <v>2247.073579</v>
      </c>
      <c r="AG2557" s="45" t="str">
        <f t="shared" si="5"/>
        <v/>
      </c>
      <c r="AH2557" s="45" t="str">
        <f t="shared" si="6"/>
        <v/>
      </c>
      <c r="AI2557" s="45" t="str">
        <f t="shared" si="7"/>
        <v/>
      </c>
      <c r="AJ2557" s="45" t="str">
        <f t="shared" si="8"/>
        <v/>
      </c>
      <c r="AK2557" s="45">
        <f t="shared" si="9"/>
        <v>0.0361706736</v>
      </c>
      <c r="AL2557" s="45">
        <f t="shared" si="10"/>
        <v>-0.04662386255</v>
      </c>
      <c r="AM2557" s="45">
        <f t="shared" si="11"/>
        <v>-0.1170435138</v>
      </c>
    </row>
    <row r="2558">
      <c r="A2558" s="33" t="s">
        <v>227</v>
      </c>
      <c r="B2558" s="34" t="s">
        <v>261</v>
      </c>
      <c r="C2558" s="35" t="s">
        <v>55</v>
      </c>
      <c r="D2558" s="36" t="str">
        <f t="shared" si="1"/>
        <v>The Americas/Sint Maarten (Dutch part)-The Americas/2007</v>
      </c>
      <c r="E2558" s="37" t="str">
        <f t="array" ref="E2558:H2558">VLOOKUP(D2558, GDP!D:L,{6,7,8,9},0)</f>
        <v/>
      </c>
      <c r="F2558" s="38"/>
      <c r="G2558" s="37"/>
      <c r="H2558" s="38"/>
      <c r="I2558" s="39" t="str">
        <f t="array" ref="I2558:J2558">VLOOKUP(D2558, ENERGY!I:M,{4,5},0)</f>
        <v/>
      </c>
      <c r="J2558" s="39"/>
      <c r="K2558" s="40" t="str">
        <f t="array" ref="K2558:S2558">VLOOKUP(D2558, 'HUMAN RESOURCES'!D:V,{11,12,13,14,15,16,17,18,19},0)</f>
        <v/>
      </c>
      <c r="L2558" s="40"/>
      <c r="M2558" s="40">
        <v>77.0</v>
      </c>
      <c r="N2558" s="41">
        <v>72.0</v>
      </c>
      <c r="O2558" s="42"/>
      <c r="P2558" s="42"/>
      <c r="Q2558" s="42"/>
      <c r="R2558" s="40">
        <v>39464.0</v>
      </c>
      <c r="S2558" s="42">
        <v>1.0</v>
      </c>
      <c r="T2558" s="43">
        <f t="array" ref="T2558:U2558">VLOOKUP(D2558, TOURISM!D:H,{4,5},0)</f>
        <v>665000000</v>
      </c>
      <c r="U2558" s="43">
        <v>8.3E7</v>
      </c>
      <c r="V2558" s="38" t="str">
        <f t="array" ref="V2558:AA2558">VLOOKUP(D2558, BUSINESS!D:P,{8,9,10,11,12,13},0)</f>
        <v/>
      </c>
      <c r="W2558" s="37"/>
      <c r="X2558" s="37"/>
      <c r="Y2558" s="37"/>
      <c r="Z2558" s="38"/>
      <c r="AA2558" s="38"/>
      <c r="AB2558" s="44"/>
      <c r="AC2558" s="44"/>
      <c r="AD2558" s="44"/>
      <c r="AE2558" s="44">
        <f t="shared" si="779"/>
        <v>16850.80073</v>
      </c>
      <c r="AF2558" s="44">
        <f t="shared" si="780"/>
        <v>2103.182647</v>
      </c>
      <c r="AG2558" s="45" t="str">
        <f t="shared" si="5"/>
        <v/>
      </c>
      <c r="AH2558" s="45" t="str">
        <f t="shared" si="6"/>
        <v/>
      </c>
      <c r="AI2558" s="45" t="str">
        <f t="shared" si="7"/>
        <v/>
      </c>
      <c r="AJ2558" s="45" t="str">
        <f t="shared" si="8"/>
        <v/>
      </c>
      <c r="AK2558" s="45">
        <f t="shared" si="9"/>
        <v>0.03114548495</v>
      </c>
      <c r="AL2558" s="45">
        <f t="shared" si="10"/>
        <v>-0.009348931597</v>
      </c>
      <c r="AM2558" s="45">
        <f t="shared" si="11"/>
        <v>-0.06403481065</v>
      </c>
    </row>
    <row r="2559">
      <c r="A2559" s="33" t="s">
        <v>227</v>
      </c>
      <c r="B2559" s="34" t="s">
        <v>261</v>
      </c>
      <c r="C2559" s="35" t="s">
        <v>56</v>
      </c>
      <c r="D2559" s="36" t="str">
        <f t="shared" si="1"/>
        <v>The Americas/Sint Maarten (Dutch part)-The Americas/2008</v>
      </c>
      <c r="E2559" s="37" t="str">
        <f t="array" ref="E2559:H2559">VLOOKUP(D2559, GDP!D:L,{6,7,8,9},0)</f>
        <v/>
      </c>
      <c r="F2559" s="38"/>
      <c r="G2559" s="37"/>
      <c r="H2559" s="38"/>
      <c r="I2559" s="39" t="str">
        <f t="array" ref="I2559:J2559">VLOOKUP(D2559, ENERGY!I:M,{4,5},0)</f>
        <v/>
      </c>
      <c r="J2559" s="39"/>
      <c r="K2559" s="40">
        <f t="array" ref="K2559:S2559">VLOOKUP(D2559, 'HUMAN RESOURCES'!D:V,{11,12,13,14,15,16,17,18,19},0)</f>
        <v>13</v>
      </c>
      <c r="L2559" s="40"/>
      <c r="M2559" s="40">
        <v>77.0</v>
      </c>
      <c r="N2559" s="41">
        <v>72.0</v>
      </c>
      <c r="O2559" s="42"/>
      <c r="P2559" s="42"/>
      <c r="Q2559" s="42"/>
      <c r="R2559" s="40">
        <v>40459.0</v>
      </c>
      <c r="S2559" s="42">
        <v>1.0</v>
      </c>
      <c r="T2559" s="43">
        <f t="array" ref="T2559:U2559">VLOOKUP(D2559, TOURISM!D:H,{4,5},0)</f>
        <v>667000000</v>
      </c>
      <c r="U2559" s="43">
        <v>8.8E7</v>
      </c>
      <c r="V2559" s="38" t="str">
        <f t="array" ref="V2559:AA2559">VLOOKUP(D2559, BUSINESS!D:P,{8,9,10,11,12,13},0)</f>
        <v/>
      </c>
      <c r="W2559" s="37"/>
      <c r="X2559" s="37"/>
      <c r="Y2559" s="37"/>
      <c r="Z2559" s="38"/>
      <c r="AA2559" s="38"/>
      <c r="AB2559" s="44"/>
      <c r="AC2559" s="44"/>
      <c r="AD2559" s="44"/>
      <c r="AE2559" s="44">
        <f t="shared" si="779"/>
        <v>16485.82516</v>
      </c>
      <c r="AF2559" s="44">
        <f t="shared" si="780"/>
        <v>2175.0414</v>
      </c>
      <c r="AG2559" s="45" t="str">
        <f t="shared" si="5"/>
        <v/>
      </c>
      <c r="AH2559" s="45" t="str">
        <f t="shared" si="6"/>
        <v/>
      </c>
      <c r="AI2559" s="45" t="str">
        <f t="shared" si="7"/>
        <v/>
      </c>
      <c r="AJ2559" s="45" t="str">
        <f t="shared" si="8"/>
        <v/>
      </c>
      <c r="AK2559" s="45">
        <f t="shared" si="9"/>
        <v>0.02521285222</v>
      </c>
      <c r="AL2559" s="45">
        <f t="shared" si="10"/>
        <v>-0.02165924215</v>
      </c>
      <c r="AM2559" s="45">
        <f t="shared" si="11"/>
        <v>0.03416667237</v>
      </c>
    </row>
    <row r="2560">
      <c r="A2560" s="33" t="s">
        <v>227</v>
      </c>
      <c r="B2560" s="34" t="s">
        <v>261</v>
      </c>
      <c r="C2560" s="35" t="s">
        <v>57</v>
      </c>
      <c r="D2560" s="36" t="str">
        <f t="shared" si="1"/>
        <v>The Americas/Sint Maarten (Dutch part)-The Americas/2009</v>
      </c>
      <c r="E2560" s="37" t="str">
        <f t="array" ref="E2560:H2560">VLOOKUP(D2560, GDP!D:L,{6,7,8,9},0)</f>
        <v/>
      </c>
      <c r="F2560" s="38"/>
      <c r="G2560" s="37"/>
      <c r="H2560" s="38"/>
      <c r="I2560" s="39" t="str">
        <f t="array" ref="I2560:J2560">VLOOKUP(D2560, ENERGY!I:M,{4,5},0)</f>
        <v/>
      </c>
      <c r="J2560" s="39"/>
      <c r="K2560" s="40">
        <f t="array" ref="K2560:S2560">VLOOKUP(D2560, 'HUMAN RESOURCES'!D:V,{11,12,13,14,15,16,17,18,19},0)</f>
        <v>13000</v>
      </c>
      <c r="L2560" s="40"/>
      <c r="M2560" s="40">
        <v>78.0</v>
      </c>
      <c r="N2560" s="41">
        <v>73.0</v>
      </c>
      <c r="O2560" s="42"/>
      <c r="P2560" s="42"/>
      <c r="Q2560" s="42"/>
      <c r="R2560" s="40">
        <v>39133.0</v>
      </c>
      <c r="S2560" s="42">
        <v>1.0</v>
      </c>
      <c r="T2560" s="43">
        <f t="array" ref="T2560:U2560">VLOOKUP(D2560, TOURISM!D:H,{4,5},0)</f>
        <v>619000000</v>
      </c>
      <c r="U2560" s="43">
        <v>1.04E8</v>
      </c>
      <c r="V2560" s="38" t="str">
        <f t="array" ref="V2560:AA2560">VLOOKUP(D2560, BUSINESS!D:P,{8,9,10,11,12,13},0)</f>
        <v/>
      </c>
      <c r="W2560" s="37"/>
      <c r="X2560" s="37"/>
      <c r="Y2560" s="37"/>
      <c r="Z2560" s="38"/>
      <c r="AA2560" s="38"/>
      <c r="AB2560" s="44"/>
      <c r="AC2560" s="44"/>
      <c r="AD2560" s="44"/>
      <c r="AE2560" s="44">
        <f t="shared" si="779"/>
        <v>15817.85194</v>
      </c>
      <c r="AF2560" s="44">
        <f t="shared" si="780"/>
        <v>2657.603557</v>
      </c>
      <c r="AG2560" s="45" t="str">
        <f t="shared" si="5"/>
        <v/>
      </c>
      <c r="AH2560" s="45" t="str">
        <f t="shared" si="6"/>
        <v/>
      </c>
      <c r="AI2560" s="45" t="str">
        <f t="shared" si="7"/>
        <v/>
      </c>
      <c r="AJ2560" s="45" t="str">
        <f t="shared" si="8"/>
        <v/>
      </c>
      <c r="AK2560" s="45">
        <f t="shared" si="9"/>
        <v>-0.03277391928</v>
      </c>
      <c r="AL2560" s="45">
        <f t="shared" si="10"/>
        <v>-0.04051803347</v>
      </c>
      <c r="AM2560" s="45">
        <f t="shared" si="11"/>
        <v>0.2218634354</v>
      </c>
    </row>
    <row r="2561">
      <c r="A2561" s="33" t="s">
        <v>227</v>
      </c>
      <c r="B2561" s="34" t="s">
        <v>261</v>
      </c>
      <c r="C2561" s="35" t="s">
        <v>58</v>
      </c>
      <c r="D2561" s="36" t="str">
        <f t="shared" si="1"/>
        <v>The Americas/Sint Maarten (Dutch part)-The Americas/2010</v>
      </c>
      <c r="E2561" s="37" t="str">
        <f t="array" ref="E2561:H2561">VLOOKUP(D2561, GDP!D:L,{6,7,8,9},0)</f>
        <v/>
      </c>
      <c r="F2561" s="38"/>
      <c r="G2561" s="37"/>
      <c r="H2561" s="38"/>
      <c r="I2561" s="39" t="str">
        <f t="array" ref="I2561:J2561">VLOOKUP(D2561, ENERGY!I:M,{4,5},0)</f>
        <v/>
      </c>
      <c r="J2561" s="39"/>
      <c r="K2561" s="40">
        <f t="array" ref="K2561:S2561">VLOOKUP(D2561, 'HUMAN RESOURCES'!D:V,{11,12,13,14,15,16,17,18,19},0)</f>
        <v>13000000</v>
      </c>
      <c r="L2561" s="40"/>
      <c r="M2561" s="40">
        <v>78.0</v>
      </c>
      <c r="N2561" s="41">
        <v>73.0</v>
      </c>
      <c r="O2561" s="42"/>
      <c r="P2561" s="42"/>
      <c r="Q2561" s="42"/>
      <c r="R2561" s="40">
        <v>37850.0</v>
      </c>
      <c r="S2561" s="42">
        <v>1.0</v>
      </c>
      <c r="T2561" s="43">
        <f t="array" ref="T2561:U2561">VLOOKUP(D2561, TOURISM!D:H,{4,5},0)</f>
        <v>681000000</v>
      </c>
      <c r="U2561" s="43">
        <v>1.05E8</v>
      </c>
      <c r="V2561" s="38" t="str">
        <f t="array" ref="V2561:AA2561">VLOOKUP(D2561, BUSINESS!D:P,{8,9,10,11,12,13},0)</f>
        <v/>
      </c>
      <c r="W2561" s="37"/>
      <c r="X2561" s="37"/>
      <c r="Y2561" s="37"/>
      <c r="Z2561" s="38"/>
      <c r="AA2561" s="38"/>
      <c r="AB2561" s="44"/>
      <c r="AC2561" s="44"/>
      <c r="AD2561" s="44"/>
      <c r="AE2561" s="44">
        <f t="shared" si="779"/>
        <v>17992.07398</v>
      </c>
      <c r="AF2561" s="44">
        <f t="shared" si="780"/>
        <v>2774.108322</v>
      </c>
      <c r="AG2561" s="45" t="str">
        <f t="shared" si="5"/>
        <v/>
      </c>
      <c r="AH2561" s="45" t="str">
        <f t="shared" si="6"/>
        <v/>
      </c>
      <c r="AI2561" s="45" t="str">
        <f t="shared" si="7"/>
        <v/>
      </c>
      <c r="AJ2561" s="45" t="str">
        <f t="shared" si="8"/>
        <v/>
      </c>
      <c r="AK2561" s="45">
        <f t="shared" si="9"/>
        <v>-0.0327856285</v>
      </c>
      <c r="AL2561" s="45">
        <f t="shared" si="10"/>
        <v>0.1374536848</v>
      </c>
      <c r="AM2561" s="45">
        <f t="shared" si="11"/>
        <v>0.04383827863</v>
      </c>
    </row>
    <row r="2562">
      <c r="A2562" s="33" t="s">
        <v>227</v>
      </c>
      <c r="B2562" s="34" t="s">
        <v>261</v>
      </c>
      <c r="C2562" s="35" t="s">
        <v>59</v>
      </c>
      <c r="D2562" s="36" t="str">
        <f t="shared" si="1"/>
        <v>The Americas/Sint Maarten (Dutch part)-The Americas/2011</v>
      </c>
      <c r="E2562" s="37" t="str">
        <f t="array" ref="E2562:H2562">VLOOKUP(D2562, GDP!D:L,{6,7,8,9},0)</f>
        <v/>
      </c>
      <c r="F2562" s="38"/>
      <c r="G2562" s="37"/>
      <c r="H2562" s="38"/>
      <c r="I2562" s="39" t="str">
        <f t="array" ref="I2562:J2562">VLOOKUP(D2562, ENERGY!I:M,{4,5},0)</f>
        <v/>
      </c>
      <c r="J2562" s="39"/>
      <c r="K2562" s="40">
        <f t="array" ref="K2562:S2562">VLOOKUP(D2562, 'HUMAN RESOURCES'!D:V,{11,12,13,14,15,16,17,18,19},0)</f>
        <v>13000000000</v>
      </c>
      <c r="L2562" s="40"/>
      <c r="M2562" s="40">
        <v>78.0</v>
      </c>
      <c r="N2562" s="41">
        <v>73.0</v>
      </c>
      <c r="O2562" s="42"/>
      <c r="P2562" s="42"/>
      <c r="Q2562" s="42"/>
      <c r="R2562" s="40">
        <v>38486.0</v>
      </c>
      <c r="S2562" s="42">
        <v>1.0</v>
      </c>
      <c r="T2562" s="43">
        <f t="array" ref="T2562:U2562">VLOOKUP(D2562, TOURISM!D:H,{4,5},0)</f>
        <v>729000000</v>
      </c>
      <c r="U2562" s="43">
        <v>1.12E8</v>
      </c>
      <c r="V2562" s="38" t="str">
        <f t="array" ref="V2562:AA2562">VLOOKUP(D2562, BUSINESS!D:P,{8,9,10,11,12,13},0)</f>
        <v/>
      </c>
      <c r="W2562" s="37"/>
      <c r="X2562" s="37"/>
      <c r="Y2562" s="37"/>
      <c r="Z2562" s="38"/>
      <c r="AA2562" s="38"/>
      <c r="AB2562" s="44"/>
      <c r="AC2562" s="44"/>
      <c r="AD2562" s="44"/>
      <c r="AE2562" s="44">
        <f t="shared" si="779"/>
        <v>18941.95292</v>
      </c>
      <c r="AF2562" s="44">
        <f t="shared" si="780"/>
        <v>2910.149145</v>
      </c>
      <c r="AG2562" s="45" t="str">
        <f t="shared" si="5"/>
        <v/>
      </c>
      <c r="AH2562" s="45" t="str">
        <f t="shared" si="6"/>
        <v/>
      </c>
      <c r="AI2562" s="45" t="str">
        <f t="shared" si="7"/>
        <v/>
      </c>
      <c r="AJ2562" s="45" t="str">
        <f t="shared" si="8"/>
        <v/>
      </c>
      <c r="AK2562" s="45">
        <f t="shared" si="9"/>
        <v>0.01680317041</v>
      </c>
      <c r="AL2562" s="45">
        <f t="shared" si="10"/>
        <v>0.05279429948</v>
      </c>
      <c r="AM2562" s="45">
        <f t="shared" si="11"/>
        <v>0.04903947756</v>
      </c>
    </row>
    <row r="2563">
      <c r="A2563" s="33" t="s">
        <v>227</v>
      </c>
      <c r="B2563" s="34" t="s">
        <v>261</v>
      </c>
      <c r="C2563" s="35" t="s">
        <v>60</v>
      </c>
      <c r="D2563" s="36" t="str">
        <f t="shared" si="1"/>
        <v>The Americas/Sint Maarten (Dutch part)-The Americas/2012</v>
      </c>
      <c r="E2563" s="37" t="str">
        <f t="array" ref="E2563:H2563">VLOOKUP(D2563, GDP!D:L,{6,7,8,9},0)</f>
        <v/>
      </c>
      <c r="F2563" s="38"/>
      <c r="G2563" s="37"/>
      <c r="H2563" s="38"/>
      <c r="I2563" s="39" t="str">
        <f t="array" ref="I2563:J2563">VLOOKUP(D2563, ENERGY!I:M,{4,5},0)</f>
        <v/>
      </c>
      <c r="J2563" s="39"/>
      <c r="K2563" s="40">
        <f t="array" ref="K2563:S2563">VLOOKUP(D2563, 'HUMAN RESOURCES'!D:V,{11,12,13,14,15,16,17,18,19},0)</f>
        <v>13000000000000</v>
      </c>
      <c r="L2563" s="40"/>
      <c r="M2563" s="40">
        <v>78.0</v>
      </c>
      <c r="N2563" s="41">
        <v>73.0</v>
      </c>
      <c r="O2563" s="42"/>
      <c r="P2563" s="42"/>
      <c r="Q2563" s="42"/>
      <c r="R2563" s="40">
        <v>39088.0</v>
      </c>
      <c r="S2563" s="42">
        <v>1.0</v>
      </c>
      <c r="T2563" s="43">
        <f t="array" ref="T2563:U2563">VLOOKUP(D2563, TOURISM!D:H,{4,5},0)</f>
        <v>854000000</v>
      </c>
      <c r="U2563" s="43">
        <v>1.2E8</v>
      </c>
      <c r="V2563" s="38" t="str">
        <f t="array" ref="V2563:AA2563">VLOOKUP(D2563, BUSINESS!D:P,{8,9,10,11,12,13},0)</f>
        <v/>
      </c>
      <c r="W2563" s="37"/>
      <c r="X2563" s="37"/>
      <c r="Y2563" s="37"/>
      <c r="Z2563" s="38"/>
      <c r="AA2563" s="38"/>
      <c r="AB2563" s="44"/>
      <c r="AC2563" s="44"/>
      <c r="AD2563" s="44"/>
      <c r="AE2563" s="44">
        <f t="shared" si="779"/>
        <v>21848.13754</v>
      </c>
      <c r="AF2563" s="44">
        <f t="shared" si="780"/>
        <v>3069.995907</v>
      </c>
      <c r="AG2563" s="45" t="str">
        <f t="shared" si="5"/>
        <v/>
      </c>
      <c r="AH2563" s="45" t="str">
        <f t="shared" si="6"/>
        <v/>
      </c>
      <c r="AI2563" s="45" t="str">
        <f t="shared" si="7"/>
        <v/>
      </c>
      <c r="AJ2563" s="45" t="str">
        <f t="shared" si="8"/>
        <v/>
      </c>
      <c r="AK2563" s="45">
        <f t="shared" si="9"/>
        <v>0.01564205166</v>
      </c>
      <c r="AL2563" s="45">
        <f t="shared" si="10"/>
        <v>0.1534258178</v>
      </c>
      <c r="AM2563" s="45">
        <f t="shared" si="11"/>
        <v>0.05492734343</v>
      </c>
    </row>
    <row r="2564">
      <c r="A2564" s="33" t="s">
        <v>227</v>
      </c>
      <c r="B2564" s="34" t="s">
        <v>262</v>
      </c>
      <c r="C2564" s="35" t="s">
        <v>48</v>
      </c>
      <c r="D2564" s="36" t="str">
        <f t="shared" si="1"/>
        <v>The Americas/St. Kitts and Nevis-The Americas/2000</v>
      </c>
      <c r="E2564" s="37">
        <f t="array" ref="E2564:H2564">VLOOKUP(D2564, GDP!D:L,{6,7,8,9},0)</f>
        <v>416566954</v>
      </c>
      <c r="F2564" s="38">
        <v>0.043</v>
      </c>
      <c r="G2564" s="37">
        <v>392.0</v>
      </c>
      <c r="H2564" s="38">
        <v>0.111</v>
      </c>
      <c r="I2564" s="39" t="str">
        <f t="array" ref="I2564:J2564">VLOOKUP(D2564, ENERGY!I:M,{4,5},0)</f>
        <v/>
      </c>
      <c r="J2564" s="39"/>
      <c r="K2564" s="40" t="str">
        <f t="array" ref="K2564:S2564">VLOOKUP(D2564, 'HUMAN RESOURCES'!D:V,{11,12,13,14,15,16,17,18,19},0)</f>
        <v/>
      </c>
      <c r="L2564" s="40">
        <v>14.0</v>
      </c>
      <c r="M2564" s="40"/>
      <c r="N2564" s="41"/>
      <c r="O2564" s="42"/>
      <c r="P2564" s="42"/>
      <c r="Q2564" s="42"/>
      <c r="R2564" s="40">
        <v>45544.0</v>
      </c>
      <c r="S2564" s="42">
        <v>0.328</v>
      </c>
      <c r="T2564" s="43">
        <f t="array" ref="T2564:U2564">VLOOKUP(D2564, TOURISM!D:H,{4,5},0)</f>
        <v>58000000</v>
      </c>
      <c r="U2564" s="43">
        <v>9000000.0</v>
      </c>
      <c r="V2564" s="38" t="str">
        <f t="array" ref="V2564:AA2564">VLOOKUP(D2564, BUSINESS!D:P,{8,9,10,11,12,13},0)</f>
        <v/>
      </c>
      <c r="W2564" s="37"/>
      <c r="X2564" s="37"/>
      <c r="Y2564" s="37"/>
      <c r="Z2564" s="38">
        <v>0.059</v>
      </c>
      <c r="AA2564" s="38">
        <v>0.026</v>
      </c>
      <c r="AB2564" s="44">
        <f t="shared" ref="AB2564:AB2589" si="833">E2564/R2564</f>
        <v>9146.47273</v>
      </c>
      <c r="AC2564" s="44"/>
      <c r="AD2564" s="44"/>
      <c r="AE2564" s="44">
        <f t="shared" si="779"/>
        <v>1273.493764</v>
      </c>
      <c r="AF2564" s="44">
        <f t="shared" si="780"/>
        <v>197.6111014</v>
      </c>
      <c r="AG2564" s="45" t="str">
        <f t="shared" si="5"/>
        <v/>
      </c>
      <c r="AH2564" s="45" t="str">
        <f t="shared" si="6"/>
        <v/>
      </c>
      <c r="AI2564" s="45" t="str">
        <f t="shared" si="7"/>
        <v/>
      </c>
      <c r="AJ2564" s="45" t="str">
        <f t="shared" si="8"/>
        <v/>
      </c>
      <c r="AK2564" s="45" t="str">
        <f t="shared" si="9"/>
        <v/>
      </c>
      <c r="AL2564" s="45" t="str">
        <f t="shared" si="10"/>
        <v/>
      </c>
      <c r="AM2564" s="45" t="str">
        <f t="shared" si="11"/>
        <v/>
      </c>
    </row>
    <row r="2565">
      <c r="A2565" s="33" t="s">
        <v>227</v>
      </c>
      <c r="B2565" s="34" t="s">
        <v>262</v>
      </c>
      <c r="C2565" s="35" t="s">
        <v>49</v>
      </c>
      <c r="D2565" s="36" t="str">
        <f t="shared" si="1"/>
        <v>The Americas/St. Kitts and Nevis-The Americas/2001</v>
      </c>
      <c r="E2565" s="37">
        <f t="array" ref="E2565:H2565">VLOOKUP(D2565, GDP!D:L,{6,7,8,9},0)</f>
        <v>455905602</v>
      </c>
      <c r="F2565" s="38">
        <v>0.038</v>
      </c>
      <c r="G2565" s="37">
        <v>378.0</v>
      </c>
      <c r="H2565" s="38">
        <v>0.111</v>
      </c>
      <c r="I2565" s="39" t="str">
        <f t="array" ref="I2565:J2565">VLOOKUP(D2565, ENERGY!I:M,{4,5},0)</f>
        <v/>
      </c>
      <c r="J2565" s="39"/>
      <c r="K2565" s="40">
        <f t="array" ref="K2565:S2565">VLOOKUP(D2565, 'HUMAN RESOURCES'!D:V,{11,12,13,14,15,16,17,18,19},0)</f>
        <v>17</v>
      </c>
      <c r="L2565" s="40">
        <v>13.0</v>
      </c>
      <c r="M2565" s="40"/>
      <c r="N2565" s="41"/>
      <c r="O2565" s="42"/>
      <c r="P2565" s="42"/>
      <c r="Q2565" s="42"/>
      <c r="R2565" s="40">
        <v>46214.0</v>
      </c>
      <c r="S2565" s="42">
        <v>0.326</v>
      </c>
      <c r="T2565" s="43">
        <f t="array" ref="T2565:U2565">VLOOKUP(D2565, TOURISM!D:H,{4,5},0)</f>
        <v>62000000</v>
      </c>
      <c r="U2565" s="43">
        <v>8000000.0</v>
      </c>
      <c r="V2565" s="38" t="str">
        <f t="array" ref="V2565:AA2565">VLOOKUP(D2565, BUSINESS!D:P,{8,9,10,11,12,13},0)</f>
        <v/>
      </c>
      <c r="W2565" s="37"/>
      <c r="X2565" s="37"/>
      <c r="Y2565" s="37"/>
      <c r="Z2565" s="38">
        <v>0.077</v>
      </c>
      <c r="AA2565" s="38">
        <v>0.045</v>
      </c>
      <c r="AB2565" s="44">
        <f t="shared" si="833"/>
        <v>9865.0972</v>
      </c>
      <c r="AC2565" s="44"/>
      <c r="AD2565" s="44"/>
      <c r="AE2565" s="44">
        <f t="shared" si="779"/>
        <v>1341.584801</v>
      </c>
      <c r="AF2565" s="44">
        <f t="shared" si="780"/>
        <v>173.1077163</v>
      </c>
      <c r="AG2565" s="45">
        <f t="shared" si="5"/>
        <v>0.07856848116</v>
      </c>
      <c r="AH2565" s="45">
        <f t="shared" si="6"/>
        <v>-0.03571428571</v>
      </c>
      <c r="AI2565" s="45" t="str">
        <f t="shared" si="7"/>
        <v/>
      </c>
      <c r="AJ2565" s="45" t="str">
        <f t="shared" si="8"/>
        <v/>
      </c>
      <c r="AK2565" s="45">
        <f t="shared" si="9"/>
        <v>0.01471104866</v>
      </c>
      <c r="AL2565" s="45">
        <f t="shared" si="10"/>
        <v>0.05346789971</v>
      </c>
      <c r="AM2565" s="45">
        <f t="shared" si="11"/>
        <v>-0.1239980189</v>
      </c>
    </row>
    <row r="2566">
      <c r="A2566" s="33" t="s">
        <v>227</v>
      </c>
      <c r="B2566" s="34" t="s">
        <v>262</v>
      </c>
      <c r="C2566" s="35" t="s">
        <v>50</v>
      </c>
      <c r="D2566" s="36" t="str">
        <f t="shared" si="1"/>
        <v>The Americas/St. Kitts and Nevis-The Americas/2002</v>
      </c>
      <c r="E2566" s="37">
        <f t="array" ref="E2566:H2566">VLOOKUP(D2566, GDP!D:L,{6,7,8,9},0)</f>
        <v>478067954</v>
      </c>
      <c r="F2566" s="38">
        <v>0.037</v>
      </c>
      <c r="G2566" s="37">
        <v>374.0</v>
      </c>
      <c r="H2566" s="38">
        <v>0.109</v>
      </c>
      <c r="I2566" s="39" t="str">
        <f t="array" ref="I2566:J2566">VLOOKUP(D2566, ENERGY!I:M,{4,5},0)</f>
        <v/>
      </c>
      <c r="J2566" s="39">
        <v>249.0</v>
      </c>
      <c r="K2566" s="40">
        <f t="array" ref="K2566:S2566">VLOOKUP(D2566, 'HUMAN RESOURCES'!D:V,{11,12,13,14,15,16,17,18,19},0)</f>
        <v>17</v>
      </c>
      <c r="L2566" s="40">
        <v>12.0</v>
      </c>
      <c r="M2566" s="40">
        <v>74.0</v>
      </c>
      <c r="N2566" s="41">
        <v>69.0</v>
      </c>
      <c r="O2566" s="42"/>
      <c r="P2566" s="42"/>
      <c r="Q2566" s="42"/>
      <c r="R2566" s="40">
        <v>46934.0</v>
      </c>
      <c r="S2566" s="42">
        <v>0.324</v>
      </c>
      <c r="T2566" s="43">
        <f t="array" ref="T2566:U2566">VLOOKUP(D2566, TOURISM!D:H,{4,5},0)</f>
        <v>57000000</v>
      </c>
      <c r="U2566" s="43">
        <v>8000000.0</v>
      </c>
      <c r="V2566" s="38" t="str">
        <f t="array" ref="V2566:AA2566">VLOOKUP(D2566, BUSINESS!D:P,{8,9,10,11,12,13},0)</f>
        <v/>
      </c>
      <c r="W2566" s="37"/>
      <c r="X2566" s="37"/>
      <c r="Y2566" s="37"/>
      <c r="Z2566" s="38">
        <v>0.212</v>
      </c>
      <c r="AA2566" s="38">
        <v>0.107</v>
      </c>
      <c r="AB2566" s="44">
        <f t="shared" si="833"/>
        <v>10185.96229</v>
      </c>
      <c r="AC2566" s="44"/>
      <c r="AD2566" s="44">
        <f t="shared" ref="AD2566:AD2567" si="834">J2566/R2566*1000</f>
        <v>5.305322368</v>
      </c>
      <c r="AE2566" s="44">
        <f t="shared" si="779"/>
        <v>1214.471385</v>
      </c>
      <c r="AF2566" s="44">
        <f t="shared" si="780"/>
        <v>170.4521243</v>
      </c>
      <c r="AG2566" s="45">
        <f t="shared" si="5"/>
        <v>0.03252528394</v>
      </c>
      <c r="AH2566" s="45">
        <f t="shared" si="6"/>
        <v>-0.01058201058</v>
      </c>
      <c r="AI2566" s="45" t="str">
        <f t="shared" si="7"/>
        <v/>
      </c>
      <c r="AJ2566" s="45" t="str">
        <f t="shared" si="8"/>
        <v/>
      </c>
      <c r="AK2566" s="45">
        <f t="shared" si="9"/>
        <v>0.01557969446</v>
      </c>
      <c r="AL2566" s="45">
        <f t="shared" si="10"/>
        <v>-0.09474869996</v>
      </c>
      <c r="AM2566" s="45">
        <f t="shared" si="11"/>
        <v>-0.01534069118</v>
      </c>
    </row>
    <row r="2567">
      <c r="A2567" s="33" t="s">
        <v>227</v>
      </c>
      <c r="B2567" s="34" t="s">
        <v>262</v>
      </c>
      <c r="C2567" s="35" t="s">
        <v>51</v>
      </c>
      <c r="D2567" s="36" t="str">
        <f t="shared" si="1"/>
        <v>The Americas/St. Kitts and Nevis-The Americas/2003</v>
      </c>
      <c r="E2567" s="37">
        <f t="array" ref="E2567:H2567">VLOOKUP(D2567, GDP!D:L,{6,7,8,9},0)</f>
        <v>461576906</v>
      </c>
      <c r="F2567" s="38">
        <v>0.037</v>
      </c>
      <c r="G2567" s="37">
        <v>359.0</v>
      </c>
      <c r="H2567" s="38">
        <v>0.122</v>
      </c>
      <c r="I2567" s="39" t="str">
        <f t="array" ref="I2567:J2567">VLOOKUP(D2567, ENERGY!I:M,{4,5},0)</f>
        <v/>
      </c>
      <c r="J2567" s="39">
        <v>260.0</v>
      </c>
      <c r="K2567" s="40">
        <f t="array" ref="K2567:S2567">VLOOKUP(D2567, 'HUMAN RESOURCES'!D:V,{11,12,13,14,15,16,17,18,19},0)</f>
        <v>17000</v>
      </c>
      <c r="L2567" s="40">
        <v>12.0</v>
      </c>
      <c r="M2567" s="40">
        <v>74.0</v>
      </c>
      <c r="N2567" s="41">
        <v>69.0</v>
      </c>
      <c r="O2567" s="42"/>
      <c r="P2567" s="42"/>
      <c r="Q2567" s="42"/>
      <c r="R2567" s="40">
        <v>47679.0</v>
      </c>
      <c r="S2567" s="42">
        <v>0.323</v>
      </c>
      <c r="T2567" s="43">
        <f t="array" ref="T2567:U2567">VLOOKUP(D2567, TOURISM!D:H,{4,5},0)</f>
        <v>75000000</v>
      </c>
      <c r="U2567" s="43">
        <v>8000000.0</v>
      </c>
      <c r="V2567" s="38" t="str">
        <f t="array" ref="V2567:AA2567">VLOOKUP(D2567, BUSINESS!D:P,{8,9,10,11,12,13},0)</f>
        <v/>
      </c>
      <c r="W2567" s="37"/>
      <c r="X2567" s="37"/>
      <c r="Y2567" s="37"/>
      <c r="Z2567" s="38">
        <v>0.23</v>
      </c>
      <c r="AA2567" s="38">
        <v>0.461</v>
      </c>
      <c r="AB2567" s="44">
        <f t="shared" si="833"/>
        <v>9680.926739</v>
      </c>
      <c r="AC2567" s="44"/>
      <c r="AD2567" s="44">
        <f t="shared" si="834"/>
        <v>5.453134504</v>
      </c>
      <c r="AE2567" s="44">
        <f t="shared" si="779"/>
        <v>1573.019568</v>
      </c>
      <c r="AF2567" s="44">
        <f t="shared" si="780"/>
        <v>167.788754</v>
      </c>
      <c r="AG2567" s="45">
        <f t="shared" si="5"/>
        <v>-0.04958152543</v>
      </c>
      <c r="AH2567" s="45">
        <f t="shared" si="6"/>
        <v>-0.04010695187</v>
      </c>
      <c r="AI2567" s="45" t="str">
        <f t="shared" si="7"/>
        <v/>
      </c>
      <c r="AJ2567" s="45">
        <f t="shared" si="8"/>
        <v>0.02786110359</v>
      </c>
      <c r="AK2567" s="45">
        <f t="shared" si="9"/>
        <v>0.01587335407</v>
      </c>
      <c r="AL2567" s="45">
        <f t="shared" si="10"/>
        <v>0.295229832</v>
      </c>
      <c r="AM2567" s="45">
        <f t="shared" si="11"/>
        <v>-0.01562532771</v>
      </c>
    </row>
    <row r="2568">
      <c r="A2568" s="33" t="s">
        <v>227</v>
      </c>
      <c r="B2568" s="34" t="s">
        <v>262</v>
      </c>
      <c r="C2568" s="35" t="s">
        <v>52</v>
      </c>
      <c r="D2568" s="36" t="str">
        <f t="shared" si="1"/>
        <v>The Americas/St. Kitts and Nevis-The Americas/2004</v>
      </c>
      <c r="E2568" s="37">
        <f t="array" ref="E2568:H2568">VLOOKUP(D2568, GDP!D:L,{6,7,8,9},0)</f>
        <v>497548517</v>
      </c>
      <c r="F2568" s="38">
        <v>0.035</v>
      </c>
      <c r="G2568" s="37">
        <v>363.0</v>
      </c>
      <c r="H2568" s="38">
        <v>0.103</v>
      </c>
      <c r="I2568" s="39" t="str">
        <f t="array" ref="I2568:J2568">VLOOKUP(D2568, ENERGY!I:M,{4,5},0)</f>
        <v/>
      </c>
      <c r="J2568" s="39"/>
      <c r="K2568" s="40">
        <f t="array" ref="K2568:S2568">VLOOKUP(D2568, 'HUMAN RESOURCES'!D:V,{11,12,13,14,15,16,17,18,19},0)</f>
        <v>17000000</v>
      </c>
      <c r="L2568" s="40">
        <v>11.0</v>
      </c>
      <c r="M2568" s="40">
        <v>74.0</v>
      </c>
      <c r="N2568" s="41">
        <v>69.0</v>
      </c>
      <c r="O2568" s="42"/>
      <c r="P2568" s="42"/>
      <c r="Q2568" s="42"/>
      <c r="R2568" s="40">
        <v>48421.0</v>
      </c>
      <c r="S2568" s="42">
        <v>0.322</v>
      </c>
      <c r="T2568" s="43">
        <f t="array" ref="T2568:U2568">VLOOKUP(D2568, TOURISM!D:H,{4,5},0)</f>
        <v>103000000</v>
      </c>
      <c r="U2568" s="43">
        <v>1.0E7</v>
      </c>
      <c r="V2568" s="38" t="str">
        <f t="array" ref="V2568:AA2568">VLOOKUP(D2568, BUSINESS!D:P,{8,9,10,11,12,13},0)</f>
        <v/>
      </c>
      <c r="W2568" s="37"/>
      <c r="X2568" s="37"/>
      <c r="Y2568" s="37"/>
      <c r="Z2568" s="38">
        <v>0.247</v>
      </c>
      <c r="AA2568" s="38">
        <v>0.599</v>
      </c>
      <c r="AB2568" s="44">
        <f t="shared" si="833"/>
        <v>10275.46967</v>
      </c>
      <c r="AC2568" s="44"/>
      <c r="AD2568" s="44"/>
      <c r="AE2568" s="44">
        <f t="shared" si="779"/>
        <v>2127.176225</v>
      </c>
      <c r="AF2568" s="44">
        <f t="shared" si="780"/>
        <v>206.5219636</v>
      </c>
      <c r="AG2568" s="45">
        <f t="shared" si="5"/>
        <v>0.06141384488</v>
      </c>
      <c r="AH2568" s="45">
        <f t="shared" si="6"/>
        <v>0.01114206128</v>
      </c>
      <c r="AI2568" s="45" t="str">
        <f t="shared" si="7"/>
        <v/>
      </c>
      <c r="AJ2568" s="45" t="str">
        <f t="shared" si="8"/>
        <v/>
      </c>
      <c r="AK2568" s="45">
        <f t="shared" si="9"/>
        <v>0.01556240693</v>
      </c>
      <c r="AL2568" s="45">
        <f t="shared" si="10"/>
        <v>0.3522884699</v>
      </c>
      <c r="AM2568" s="45">
        <f t="shared" si="11"/>
        <v>0.2308450879</v>
      </c>
    </row>
    <row r="2569">
      <c r="A2569" s="33" t="s">
        <v>227</v>
      </c>
      <c r="B2569" s="34" t="s">
        <v>262</v>
      </c>
      <c r="C2569" s="35" t="s">
        <v>53</v>
      </c>
      <c r="D2569" s="36" t="str">
        <f t="shared" si="1"/>
        <v>The Americas/St. Kitts and Nevis-The Americas/2005</v>
      </c>
      <c r="E2569" s="37">
        <f t="array" ref="E2569:H2569">VLOOKUP(D2569, GDP!D:L,{6,7,8,9},0)</f>
        <v>536410666</v>
      </c>
      <c r="F2569" s="38">
        <v>0.036</v>
      </c>
      <c r="G2569" s="37">
        <v>389.0</v>
      </c>
      <c r="H2569" s="38">
        <v>0.1</v>
      </c>
      <c r="I2569" s="39" t="str">
        <f t="array" ref="I2569:J2569">VLOOKUP(D2569, ENERGY!I:M,{4,5},0)</f>
        <v/>
      </c>
      <c r="J2569" s="39">
        <v>249.0</v>
      </c>
      <c r="K2569" s="40">
        <f t="array" ref="K2569:S2569">VLOOKUP(D2569, 'HUMAN RESOURCES'!D:V,{11,12,13,14,15,16,17,18,19},0)</f>
        <v>17000000000</v>
      </c>
      <c r="L2569" s="40">
        <v>11.0</v>
      </c>
      <c r="M2569" s="40">
        <v>74.0</v>
      </c>
      <c r="N2569" s="41">
        <v>69.0</v>
      </c>
      <c r="O2569" s="42"/>
      <c r="P2569" s="42"/>
      <c r="Q2569" s="42"/>
      <c r="R2569" s="40">
        <v>49139.0</v>
      </c>
      <c r="S2569" s="42">
        <v>0.32</v>
      </c>
      <c r="T2569" s="43">
        <f t="array" ref="T2569:U2569">VLOOKUP(D2569, TOURISM!D:H,{4,5},0)</f>
        <v>121000000</v>
      </c>
      <c r="U2569" s="43">
        <v>1.1E7</v>
      </c>
      <c r="V2569" s="38">
        <f t="array" ref="V2569:AA2569">VLOOKUP(D2569, BUSINESS!D:P,{8,9,10,11,12,13},0)</f>
        <v>0.523</v>
      </c>
      <c r="W2569" s="37">
        <v>19.0</v>
      </c>
      <c r="X2569" s="37"/>
      <c r="Y2569" s="37">
        <v>172.0</v>
      </c>
      <c r="Z2569" s="38">
        <v>0.34</v>
      </c>
      <c r="AA2569" s="38">
        <v>1.038</v>
      </c>
      <c r="AB2569" s="44">
        <f t="shared" si="833"/>
        <v>10916.19011</v>
      </c>
      <c r="AC2569" s="44"/>
      <c r="AD2569" s="44">
        <f>J2569/R2569*1000</f>
        <v>5.067258186</v>
      </c>
      <c r="AE2569" s="44">
        <f t="shared" si="779"/>
        <v>2462.402572</v>
      </c>
      <c r="AF2569" s="44">
        <f t="shared" si="780"/>
        <v>223.8547793</v>
      </c>
      <c r="AG2569" s="45">
        <f t="shared" si="5"/>
        <v>0.06235437035</v>
      </c>
      <c r="AH2569" s="45">
        <f t="shared" si="6"/>
        <v>0.07162534435</v>
      </c>
      <c r="AI2569" s="45" t="str">
        <f t="shared" si="7"/>
        <v/>
      </c>
      <c r="AJ2569" s="45" t="str">
        <f t="shared" si="8"/>
        <v/>
      </c>
      <c r="AK2569" s="45">
        <f t="shared" si="9"/>
        <v>0.01482827699</v>
      </c>
      <c r="AL2569" s="45">
        <f t="shared" si="10"/>
        <v>0.157592184</v>
      </c>
      <c r="AM2569" s="45">
        <f t="shared" si="11"/>
        <v>0.08392722685</v>
      </c>
    </row>
    <row r="2570">
      <c r="A2570" s="33" t="s">
        <v>227</v>
      </c>
      <c r="B2570" s="34" t="s">
        <v>262</v>
      </c>
      <c r="C2570" s="35" t="s">
        <v>54</v>
      </c>
      <c r="D2570" s="36" t="str">
        <f t="shared" si="1"/>
        <v>The Americas/St. Kitts and Nevis-The Americas/2006</v>
      </c>
      <c r="E2570" s="37">
        <f t="array" ref="E2570:H2570">VLOOKUP(D2570, GDP!D:L,{6,7,8,9},0)</f>
        <v>629511778</v>
      </c>
      <c r="F2570" s="38">
        <v>0.04</v>
      </c>
      <c r="G2570" s="37">
        <v>517.0</v>
      </c>
      <c r="H2570" s="38">
        <v>0.093</v>
      </c>
      <c r="I2570" s="39" t="str">
        <f t="array" ref="I2570:J2570">VLOOKUP(D2570, ENERGY!I:M,{4,5},0)</f>
        <v/>
      </c>
      <c r="J2570" s="39"/>
      <c r="K2570" s="40">
        <f t="array" ref="K2570:S2570">VLOOKUP(D2570, 'HUMAN RESOURCES'!D:V,{11,12,13,14,15,16,17,18,19},0)</f>
        <v>17000000000000</v>
      </c>
      <c r="L2570" s="40">
        <v>10.0</v>
      </c>
      <c r="M2570" s="40">
        <v>74.0</v>
      </c>
      <c r="N2570" s="41">
        <v>69.0</v>
      </c>
      <c r="O2570" s="42"/>
      <c r="P2570" s="42"/>
      <c r="Q2570" s="42"/>
      <c r="R2570" s="40">
        <v>49823.0</v>
      </c>
      <c r="S2570" s="42">
        <v>0.32</v>
      </c>
      <c r="T2570" s="43">
        <f t="array" ref="T2570:U2570">VLOOKUP(D2570, TOURISM!D:H,{4,5},0)</f>
        <v>132000000</v>
      </c>
      <c r="U2570" s="43">
        <v>1.4E7</v>
      </c>
      <c r="V2570" s="38">
        <f t="array" ref="V2570:AA2570">VLOOKUP(D2570, BUSINESS!D:P,{8,9,10,11,12,13},0)</f>
        <v>0.523</v>
      </c>
      <c r="W2570" s="37">
        <v>19.0</v>
      </c>
      <c r="X2570" s="37"/>
      <c r="Y2570" s="37">
        <v>172.0</v>
      </c>
      <c r="Z2570" s="38">
        <v>0.49</v>
      </c>
      <c r="AA2570" s="38">
        <v>1.024</v>
      </c>
      <c r="AB2570" s="44">
        <f t="shared" si="833"/>
        <v>12634.96333</v>
      </c>
      <c r="AC2570" s="44"/>
      <c r="AD2570" s="44"/>
      <c r="AE2570" s="44">
        <f t="shared" si="779"/>
        <v>2649.378801</v>
      </c>
      <c r="AF2570" s="44">
        <f t="shared" si="780"/>
        <v>280.9947213</v>
      </c>
      <c r="AG2570" s="45">
        <f t="shared" si="5"/>
        <v>0.1574517481</v>
      </c>
      <c r="AH2570" s="45">
        <f t="shared" si="6"/>
        <v>0.3290488432</v>
      </c>
      <c r="AI2570" s="45" t="str">
        <f t="shared" si="7"/>
        <v/>
      </c>
      <c r="AJ2570" s="45" t="str">
        <f t="shared" si="8"/>
        <v/>
      </c>
      <c r="AK2570" s="45">
        <f t="shared" si="9"/>
        <v>0.01391969719</v>
      </c>
      <c r="AL2570" s="45">
        <f t="shared" si="10"/>
        <v>0.07593243719</v>
      </c>
      <c r="AM2570" s="45">
        <f t="shared" si="11"/>
        <v>0.2552545101</v>
      </c>
    </row>
    <row r="2571">
      <c r="A2571" s="33" t="s">
        <v>227</v>
      </c>
      <c r="B2571" s="34" t="s">
        <v>262</v>
      </c>
      <c r="C2571" s="35" t="s">
        <v>55</v>
      </c>
      <c r="D2571" s="36" t="str">
        <f t="shared" si="1"/>
        <v>The Americas/St. Kitts and Nevis-The Americas/2007</v>
      </c>
      <c r="E2571" s="37">
        <f t="array" ref="E2571:H2571">VLOOKUP(D2571, GDP!D:L,{6,7,8,9},0)</f>
        <v>684074062</v>
      </c>
      <c r="F2571" s="38">
        <v>0.041</v>
      </c>
      <c r="G2571" s="37">
        <v>551.0</v>
      </c>
      <c r="H2571" s="38">
        <v>0.093</v>
      </c>
      <c r="I2571" s="39">
        <f t="array" ref="I2571:J2571">VLOOKUP(D2571, ENERGY!I:M,{4,5},0)</f>
        <v>76</v>
      </c>
      <c r="J2571" s="39">
        <v>205.0</v>
      </c>
      <c r="K2571" s="40">
        <f t="array" ref="K2571:S2571">VLOOKUP(D2571, 'HUMAN RESOURCES'!D:V,{11,12,13,14,15,16,17,18,19},0)</f>
        <v>1.7E+16</v>
      </c>
      <c r="L2571" s="40">
        <v>10.0</v>
      </c>
      <c r="M2571" s="40">
        <v>74.0</v>
      </c>
      <c r="N2571" s="41">
        <v>69.0</v>
      </c>
      <c r="O2571" s="42"/>
      <c r="P2571" s="42"/>
      <c r="Q2571" s="42"/>
      <c r="R2571" s="40">
        <v>50478.0</v>
      </c>
      <c r="S2571" s="42">
        <v>0.319</v>
      </c>
      <c r="T2571" s="43">
        <f t="array" ref="T2571:U2571">VLOOKUP(D2571, TOURISM!D:H,{4,5},0)</f>
        <v>125000000</v>
      </c>
      <c r="U2571" s="43">
        <v>1.2E7</v>
      </c>
      <c r="V2571" s="38">
        <f t="array" ref="V2571:AA2571">VLOOKUP(D2571, BUSINESS!D:P,{8,9,10,11,12,13},0)</f>
        <v>0.523</v>
      </c>
      <c r="W2571" s="37">
        <v>19.0</v>
      </c>
      <c r="X2571" s="37"/>
      <c r="Y2571" s="37">
        <v>172.0</v>
      </c>
      <c r="Z2571" s="38">
        <v>0.52</v>
      </c>
      <c r="AA2571" s="38">
        <v>1.278</v>
      </c>
      <c r="AB2571" s="44">
        <f t="shared" si="833"/>
        <v>13551.92484</v>
      </c>
      <c r="AC2571" s="44">
        <f t="shared" ref="AC2571:AC2572" si="835">(I2571/R2571)*1000</f>
        <v>1.505606403</v>
      </c>
      <c r="AD2571" s="44">
        <f t="shared" ref="AD2571:AD2572" si="836">J2571/R2571*1000</f>
        <v>4.061175165</v>
      </c>
      <c r="AE2571" s="44">
        <f t="shared" si="779"/>
        <v>2476.32632</v>
      </c>
      <c r="AF2571" s="44">
        <f t="shared" si="780"/>
        <v>237.7273268</v>
      </c>
      <c r="AG2571" s="45">
        <f t="shared" si="5"/>
        <v>0.07257334148</v>
      </c>
      <c r="AH2571" s="45">
        <f t="shared" si="6"/>
        <v>0.06576402321</v>
      </c>
      <c r="AI2571" s="45" t="str">
        <f t="shared" si="7"/>
        <v/>
      </c>
      <c r="AJ2571" s="45" t="str">
        <f t="shared" si="8"/>
        <v/>
      </c>
      <c r="AK2571" s="45">
        <f t="shared" si="9"/>
        <v>0.01314653875</v>
      </c>
      <c r="AL2571" s="45">
        <f t="shared" si="10"/>
        <v>-0.06531813439</v>
      </c>
      <c r="AM2571" s="45">
        <f t="shared" si="11"/>
        <v>-0.1539793856</v>
      </c>
    </row>
    <row r="2572">
      <c r="A2572" s="33" t="s">
        <v>227</v>
      </c>
      <c r="B2572" s="34" t="s">
        <v>262</v>
      </c>
      <c r="C2572" s="35" t="s">
        <v>56</v>
      </c>
      <c r="D2572" s="36" t="str">
        <f t="shared" si="1"/>
        <v>The Americas/St. Kitts and Nevis-The Americas/2008</v>
      </c>
      <c r="E2572" s="37">
        <f t="array" ref="E2572:H2572">VLOOKUP(D2572, GDP!D:L,{6,7,8,9},0)</f>
        <v>734814815</v>
      </c>
      <c r="F2572" s="38">
        <v>0.042</v>
      </c>
      <c r="G2572" s="37">
        <v>603.0</v>
      </c>
      <c r="H2572" s="38">
        <v>0.087</v>
      </c>
      <c r="I2572" s="39">
        <f t="array" ref="I2572:J2572">VLOOKUP(D2572, ENERGY!I:M,{4,5},0)</f>
        <v>83</v>
      </c>
      <c r="J2572" s="39">
        <v>223.5</v>
      </c>
      <c r="K2572" s="40">
        <f t="array" ref="K2572:S2572">VLOOKUP(D2572, 'HUMAN RESOURCES'!D:V,{11,12,13,14,15,16,17,18,19},0)</f>
        <v>1.7E+19</v>
      </c>
      <c r="L2572" s="40">
        <v>9.0</v>
      </c>
      <c r="M2572" s="40">
        <v>74.0</v>
      </c>
      <c r="N2572" s="41">
        <v>69.0</v>
      </c>
      <c r="O2572" s="42"/>
      <c r="P2572" s="42"/>
      <c r="Q2572" s="42"/>
      <c r="R2572" s="40">
        <v>51110.0</v>
      </c>
      <c r="S2572" s="42">
        <v>0.318</v>
      </c>
      <c r="T2572" s="43">
        <f t="array" ref="T2572:U2572">VLOOKUP(D2572, TOURISM!D:H,{4,5},0)</f>
        <v>110000000</v>
      </c>
      <c r="U2572" s="43">
        <v>1.5E7</v>
      </c>
      <c r="V2572" s="38">
        <f t="array" ref="V2572:AA2572">VLOOKUP(D2572, BUSINESS!D:P,{8,9,10,11,12,13},0)</f>
        <v>0.525</v>
      </c>
      <c r="W2572" s="37">
        <v>19.0</v>
      </c>
      <c r="X2572" s="37"/>
      <c r="Y2572" s="37">
        <v>172.0</v>
      </c>
      <c r="Z2572" s="38">
        <v>0.6</v>
      </c>
      <c r="AA2572" s="38">
        <v>1.458</v>
      </c>
      <c r="AB2572" s="44">
        <f t="shared" si="833"/>
        <v>14377.12414</v>
      </c>
      <c r="AC2572" s="44">
        <f t="shared" si="835"/>
        <v>1.623948347</v>
      </c>
      <c r="AD2572" s="44">
        <f t="shared" si="836"/>
        <v>4.37292115</v>
      </c>
      <c r="AE2572" s="44">
        <f t="shared" si="779"/>
        <v>2152.2207</v>
      </c>
      <c r="AF2572" s="44">
        <f t="shared" si="780"/>
        <v>293.484641</v>
      </c>
      <c r="AG2572" s="45">
        <f t="shared" si="5"/>
        <v>0.06089166781</v>
      </c>
      <c r="AH2572" s="45">
        <f t="shared" si="6"/>
        <v>0.0943738657</v>
      </c>
      <c r="AI2572" s="45">
        <f t="shared" si="7"/>
        <v>0.07860085059</v>
      </c>
      <c r="AJ2572" s="45">
        <f t="shared" si="8"/>
        <v>0.0767625065</v>
      </c>
      <c r="AK2572" s="45">
        <f t="shared" si="9"/>
        <v>0.01252030588</v>
      </c>
      <c r="AL2572" s="45">
        <f t="shared" si="10"/>
        <v>-0.1308816279</v>
      </c>
      <c r="AM2572" s="45">
        <f t="shared" si="11"/>
        <v>0.2345431422</v>
      </c>
    </row>
    <row r="2573">
      <c r="A2573" s="33" t="s">
        <v>227</v>
      </c>
      <c r="B2573" s="34" t="s">
        <v>262</v>
      </c>
      <c r="C2573" s="35" t="s">
        <v>57</v>
      </c>
      <c r="D2573" s="36" t="str">
        <f t="shared" si="1"/>
        <v>The Americas/St. Kitts and Nevis-The Americas/2009</v>
      </c>
      <c r="E2573" s="37">
        <f t="array" ref="E2573:H2573">VLOOKUP(D2573, GDP!D:L,{6,7,8,9},0)</f>
        <v>708888889</v>
      </c>
      <c r="F2573" s="38">
        <v>0.05</v>
      </c>
      <c r="G2573" s="37">
        <v>686.0</v>
      </c>
      <c r="H2573" s="38">
        <v>0.088</v>
      </c>
      <c r="I2573" s="39" t="str">
        <f t="array" ref="I2573:J2573">VLOOKUP(D2573, ENERGY!I:M,{4,5},0)</f>
        <v/>
      </c>
      <c r="J2573" s="39"/>
      <c r="K2573" s="40">
        <f t="array" ref="K2573:S2573">VLOOKUP(D2573, 'HUMAN RESOURCES'!D:V,{11,12,13,14,15,16,17,18,19},0)</f>
        <v>1.7E+22</v>
      </c>
      <c r="L2573" s="40">
        <v>9.0</v>
      </c>
      <c r="M2573" s="40">
        <v>74.0</v>
      </c>
      <c r="N2573" s="41">
        <v>69.0</v>
      </c>
      <c r="O2573" s="42"/>
      <c r="P2573" s="42"/>
      <c r="Q2573" s="42"/>
      <c r="R2573" s="40">
        <v>51731.0</v>
      </c>
      <c r="S2573" s="42">
        <v>0.318</v>
      </c>
      <c r="T2573" s="43">
        <f t="array" ref="T2573:U2573">VLOOKUP(D2573, TOURISM!D:H,{4,5},0)</f>
        <v>83000000</v>
      </c>
      <c r="U2573" s="43">
        <v>1.1E7</v>
      </c>
      <c r="V2573" s="38">
        <f t="array" ref="V2573:AA2573">VLOOKUP(D2573, BUSINESS!D:P,{8,9,10,11,12,13},0)</f>
        <v>0.525</v>
      </c>
      <c r="W2573" s="37">
        <v>19.0</v>
      </c>
      <c r="X2573" s="37"/>
      <c r="Y2573" s="37">
        <v>155.0</v>
      </c>
      <c r="Z2573" s="38">
        <v>0.69</v>
      </c>
      <c r="AA2573" s="38">
        <v>1.459</v>
      </c>
      <c r="AB2573" s="44">
        <f t="shared" si="833"/>
        <v>13703.36721</v>
      </c>
      <c r="AC2573" s="44"/>
      <c r="AD2573" s="44"/>
      <c r="AE2573" s="44">
        <f t="shared" si="779"/>
        <v>1604.453809</v>
      </c>
      <c r="AF2573" s="44">
        <f t="shared" si="780"/>
        <v>212.6384566</v>
      </c>
      <c r="AG2573" s="45">
        <f t="shared" si="5"/>
        <v>-0.04686312297</v>
      </c>
      <c r="AH2573" s="45">
        <f t="shared" si="6"/>
        <v>0.1376451078</v>
      </c>
      <c r="AI2573" s="45" t="str">
        <f t="shared" si="7"/>
        <v/>
      </c>
      <c r="AJ2573" s="45" t="str">
        <f t="shared" si="8"/>
        <v/>
      </c>
      <c r="AK2573" s="45">
        <f t="shared" si="9"/>
        <v>0.01215026414</v>
      </c>
      <c r="AL2573" s="45">
        <f t="shared" si="10"/>
        <v>-0.2545124165</v>
      </c>
      <c r="AM2573" s="45">
        <f t="shared" si="11"/>
        <v>-0.2754698988</v>
      </c>
    </row>
    <row r="2574">
      <c r="A2574" s="33" t="s">
        <v>227</v>
      </c>
      <c r="B2574" s="34" t="s">
        <v>262</v>
      </c>
      <c r="C2574" s="35" t="s">
        <v>58</v>
      </c>
      <c r="D2574" s="36" t="str">
        <f t="shared" si="1"/>
        <v>The Americas/St. Kitts and Nevis-The Americas/2010</v>
      </c>
      <c r="E2574" s="37">
        <f t="array" ref="E2574:H2574">VLOOKUP(D2574, GDP!D:L,{6,7,8,9},0)</f>
        <v>692222222</v>
      </c>
      <c r="F2574" s="38">
        <v>0.054</v>
      </c>
      <c r="G2574" s="37">
        <v>739.0</v>
      </c>
      <c r="H2574" s="38">
        <v>0.086</v>
      </c>
      <c r="I2574" s="39">
        <f t="array" ref="I2574:J2574">VLOOKUP(D2574, ENERGY!I:M,{4,5},0)</f>
        <v>79</v>
      </c>
      <c r="J2574" s="39">
        <v>235.0</v>
      </c>
      <c r="K2574" s="40">
        <f t="array" ref="K2574:S2574">VLOOKUP(D2574, 'HUMAN RESOURCES'!D:V,{11,12,13,14,15,16,17,18,19},0)</f>
        <v>1.7E+25</v>
      </c>
      <c r="L2574" s="40">
        <v>9.0</v>
      </c>
      <c r="M2574" s="40">
        <v>74.0</v>
      </c>
      <c r="N2574" s="41">
        <v>69.0</v>
      </c>
      <c r="O2574" s="42"/>
      <c r="P2574" s="42"/>
      <c r="Q2574" s="42"/>
      <c r="R2574" s="40">
        <v>52352.0</v>
      </c>
      <c r="S2574" s="42">
        <v>0.318</v>
      </c>
      <c r="T2574" s="43">
        <f t="array" ref="T2574:U2574">VLOOKUP(D2574, TOURISM!D:H,{4,5},0)</f>
        <v>90000000</v>
      </c>
      <c r="U2574" s="43">
        <v>1.3E7</v>
      </c>
      <c r="V2574" s="38">
        <f t="array" ref="V2574:AA2574">VLOOKUP(D2574, BUSINESS!D:P,{8,9,10,11,12,13},0)</f>
        <v>0.525</v>
      </c>
      <c r="W2574" s="37">
        <v>19.0</v>
      </c>
      <c r="X2574" s="37"/>
      <c r="Y2574" s="37">
        <v>155.0</v>
      </c>
      <c r="Z2574" s="38">
        <v>0.76</v>
      </c>
      <c r="AA2574" s="38">
        <v>1.528</v>
      </c>
      <c r="AB2574" s="44">
        <f t="shared" si="833"/>
        <v>13222.45993</v>
      </c>
      <c r="AC2574" s="44">
        <f>(I2574/R2574)*1000</f>
        <v>1.509015892</v>
      </c>
      <c r="AD2574" s="44">
        <f>J2574/R2574*1000</f>
        <v>4.488844743</v>
      </c>
      <c r="AE2574" s="44">
        <f t="shared" si="779"/>
        <v>1719.132029</v>
      </c>
      <c r="AF2574" s="44">
        <f t="shared" si="780"/>
        <v>248.3190709</v>
      </c>
      <c r="AG2574" s="45">
        <f t="shared" si="5"/>
        <v>-0.03509409584</v>
      </c>
      <c r="AH2574" s="45">
        <f t="shared" si="6"/>
        <v>0.07725947522</v>
      </c>
      <c r="AI2574" s="45" t="str">
        <f t="shared" si="7"/>
        <v/>
      </c>
      <c r="AJ2574" s="45" t="str">
        <f t="shared" si="8"/>
        <v/>
      </c>
      <c r="AK2574" s="45">
        <f t="shared" si="9"/>
        <v>0.01200440742</v>
      </c>
      <c r="AL2574" s="45">
        <f t="shared" si="10"/>
        <v>0.07147492783</v>
      </c>
      <c r="AM2574" s="45">
        <f t="shared" si="11"/>
        <v>0.1677994415</v>
      </c>
    </row>
    <row r="2575">
      <c r="A2575" s="33" t="s">
        <v>227</v>
      </c>
      <c r="B2575" s="34" t="s">
        <v>262</v>
      </c>
      <c r="C2575" s="35" t="s">
        <v>59</v>
      </c>
      <c r="D2575" s="36" t="str">
        <f t="shared" si="1"/>
        <v>The Americas/St. Kitts and Nevis-The Americas/2011</v>
      </c>
      <c r="E2575" s="37">
        <f t="array" ref="E2575:H2575">VLOOKUP(D2575, GDP!D:L,{6,7,8,9},0)</f>
        <v>728148148</v>
      </c>
      <c r="F2575" s="38">
        <v>0.058</v>
      </c>
      <c r="G2575" s="37">
        <v>820.0</v>
      </c>
      <c r="H2575" s="38">
        <v>0.094</v>
      </c>
      <c r="I2575" s="39" t="str">
        <f t="array" ref="I2575:J2575">VLOOKUP(D2575, ENERGY!I:M,{4,5},0)</f>
        <v/>
      </c>
      <c r="J2575" s="39"/>
      <c r="K2575" s="40">
        <f t="array" ref="K2575:S2575">VLOOKUP(D2575, 'HUMAN RESOURCES'!D:V,{11,12,13,14,15,16,17,18,19},0)</f>
        <v>1.7E+28</v>
      </c>
      <c r="L2575" s="40">
        <v>8.0</v>
      </c>
      <c r="M2575" s="40">
        <v>74.0</v>
      </c>
      <c r="N2575" s="41">
        <v>69.0</v>
      </c>
      <c r="O2575" s="42"/>
      <c r="P2575" s="42"/>
      <c r="Q2575" s="42"/>
      <c r="R2575" s="40">
        <v>52971.0</v>
      </c>
      <c r="S2575" s="42">
        <v>0.318</v>
      </c>
      <c r="T2575" s="43">
        <f t="array" ref="T2575:U2575">VLOOKUP(D2575, TOURISM!D:H,{4,5},0)</f>
        <v>94000000</v>
      </c>
      <c r="U2575" s="43">
        <v>1.4E7</v>
      </c>
      <c r="V2575" s="38">
        <f t="array" ref="V2575:AA2575">VLOOKUP(D2575, BUSINESS!D:P,{8,9,10,11,12,13},0)</f>
        <v>0.525</v>
      </c>
      <c r="W2575" s="37">
        <v>19.0</v>
      </c>
      <c r="X2575" s="37"/>
      <c r="Y2575" s="37">
        <v>203.0</v>
      </c>
      <c r="Z2575" s="38">
        <v>0.776</v>
      </c>
      <c r="AA2575" s="38">
        <v>1.454</v>
      </c>
      <c r="AB2575" s="44">
        <f t="shared" si="833"/>
        <v>13746.16579</v>
      </c>
      <c r="AC2575" s="44"/>
      <c r="AD2575" s="44"/>
      <c r="AE2575" s="44">
        <f t="shared" si="779"/>
        <v>1774.555889</v>
      </c>
      <c r="AF2575" s="44">
        <f t="shared" si="780"/>
        <v>264.2955579</v>
      </c>
      <c r="AG2575" s="45">
        <f t="shared" si="5"/>
        <v>0.03960729446</v>
      </c>
      <c r="AH2575" s="45">
        <f t="shared" si="6"/>
        <v>0.1096075778</v>
      </c>
      <c r="AI2575" s="45" t="str">
        <f t="shared" si="7"/>
        <v/>
      </c>
      <c r="AJ2575" s="45" t="str">
        <f t="shared" si="8"/>
        <v/>
      </c>
      <c r="AK2575" s="45">
        <f t="shared" si="9"/>
        <v>0.01182380807</v>
      </c>
      <c r="AL2575" s="45">
        <f t="shared" si="10"/>
        <v>0.03223944339</v>
      </c>
      <c r="AM2575" s="45">
        <f t="shared" si="11"/>
        <v>0.06433854228</v>
      </c>
    </row>
    <row r="2576">
      <c r="A2576" s="33" t="s">
        <v>227</v>
      </c>
      <c r="B2576" s="34" t="s">
        <v>262</v>
      </c>
      <c r="C2576" s="35" t="s">
        <v>60</v>
      </c>
      <c r="D2576" s="36" t="str">
        <f t="shared" si="1"/>
        <v>The Americas/St. Kitts and Nevis-The Americas/2012</v>
      </c>
      <c r="E2576" s="37">
        <f t="array" ref="E2576:H2576">VLOOKUP(D2576, GDP!D:L,{6,7,8,9},0)</f>
        <v>731851852</v>
      </c>
      <c r="F2576" s="38">
        <v>0.059</v>
      </c>
      <c r="G2576" s="37">
        <v>825.0</v>
      </c>
      <c r="H2576" s="38">
        <v>0.087</v>
      </c>
      <c r="I2576" s="39">
        <f t="array" ref="I2576:J2576">VLOOKUP(D2576, ENERGY!I:M,{4,5},0)</f>
        <v>79</v>
      </c>
      <c r="J2576" s="39">
        <v>227.5</v>
      </c>
      <c r="K2576" s="40">
        <f t="array" ref="K2576:S2576">VLOOKUP(D2576, 'HUMAN RESOURCES'!D:V,{11,12,13,14,15,16,17,18,19},0)</f>
        <v>1.7E+31</v>
      </c>
      <c r="L2576" s="40">
        <v>8.0</v>
      </c>
      <c r="M2576" s="40">
        <v>74.0</v>
      </c>
      <c r="N2576" s="41">
        <v>69.0</v>
      </c>
      <c r="O2576" s="42"/>
      <c r="P2576" s="42"/>
      <c r="Q2576" s="42"/>
      <c r="R2576" s="40">
        <v>53584.0</v>
      </c>
      <c r="S2576" s="42">
        <v>0.318</v>
      </c>
      <c r="T2576" s="43">
        <f t="array" ref="T2576:U2576">VLOOKUP(D2576, TOURISM!D:H,{4,5},0)</f>
        <v>94000000</v>
      </c>
      <c r="U2576" s="43">
        <v>1.4E7</v>
      </c>
      <c r="V2576" s="38">
        <f t="array" ref="V2576:AA2576">VLOOKUP(D2576, BUSINESS!D:P,{8,9,10,11,12,13},0)</f>
        <v>0.519</v>
      </c>
      <c r="W2576" s="37">
        <v>19.0</v>
      </c>
      <c r="X2576" s="37">
        <v>97.0</v>
      </c>
      <c r="Y2576" s="37">
        <v>203.0</v>
      </c>
      <c r="Z2576" s="38">
        <v>0.793</v>
      </c>
      <c r="AA2576" s="38">
        <v>1.418</v>
      </c>
      <c r="AB2576" s="44">
        <f t="shared" si="833"/>
        <v>13658.02949</v>
      </c>
      <c r="AC2576" s="44">
        <f>(I2576/R2576)*1000</f>
        <v>1.474320693</v>
      </c>
      <c r="AD2576" s="44">
        <f>J2576/R2576*1000</f>
        <v>4.245670349</v>
      </c>
      <c r="AE2576" s="44">
        <f t="shared" si="779"/>
        <v>1754.255001</v>
      </c>
      <c r="AF2576" s="44">
        <f t="shared" si="780"/>
        <v>261.2720215</v>
      </c>
      <c r="AG2576" s="45">
        <f t="shared" si="5"/>
        <v>-0.006411700817</v>
      </c>
      <c r="AH2576" s="45">
        <f t="shared" si="6"/>
        <v>0.006097560976</v>
      </c>
      <c r="AI2576" s="45" t="str">
        <f t="shared" si="7"/>
        <v/>
      </c>
      <c r="AJ2576" s="45" t="str">
        <f t="shared" si="8"/>
        <v/>
      </c>
      <c r="AK2576" s="45">
        <f t="shared" si="9"/>
        <v>0.01157236979</v>
      </c>
      <c r="AL2576" s="45">
        <f t="shared" si="10"/>
        <v>-0.01143998208</v>
      </c>
      <c r="AM2576" s="45">
        <f t="shared" si="11"/>
        <v>-0.01143998208</v>
      </c>
    </row>
    <row r="2577">
      <c r="A2577" s="33" t="s">
        <v>227</v>
      </c>
      <c r="B2577" s="34" t="s">
        <v>263</v>
      </c>
      <c r="C2577" s="35" t="s">
        <v>48</v>
      </c>
      <c r="D2577" s="36" t="str">
        <f t="shared" si="1"/>
        <v>The Americas/St. Lucia-The Americas/2000</v>
      </c>
      <c r="E2577" s="37">
        <f t="array" ref="E2577:H2577">VLOOKUP(D2577, GDP!D:L,{6,7,8,9},0)</f>
        <v>764457723</v>
      </c>
      <c r="F2577" s="38">
        <v>0.056</v>
      </c>
      <c r="G2577" s="37">
        <v>272.0</v>
      </c>
      <c r="H2577" s="38">
        <v>0.131</v>
      </c>
      <c r="I2577" s="39" t="str">
        <f t="array" ref="I2577:J2577">VLOOKUP(D2577, ENERGY!I:M,{4,5},0)</f>
        <v/>
      </c>
      <c r="J2577" s="39"/>
      <c r="K2577" s="40">
        <f t="array" ref="K2577:S2577">VLOOKUP(D2577, 'HUMAN RESOURCES'!D:V,{11,12,13,14,15,16,17,18,19},0)</f>
        <v>20</v>
      </c>
      <c r="L2577" s="40">
        <v>15.0</v>
      </c>
      <c r="M2577" s="40">
        <v>73.0</v>
      </c>
      <c r="N2577" s="41">
        <v>70.0</v>
      </c>
      <c r="O2577" s="42">
        <v>0.322</v>
      </c>
      <c r="P2577" s="42">
        <v>0.602</v>
      </c>
      <c r="Q2577" s="42">
        <v>0.076</v>
      </c>
      <c r="R2577" s="40">
        <v>156949.0</v>
      </c>
      <c r="S2577" s="42">
        <v>0.278</v>
      </c>
      <c r="T2577" s="43">
        <f t="array" ref="T2577:U2577">VLOOKUP(D2577, TOURISM!D:H,{4,5},0)</f>
        <v>281000000</v>
      </c>
      <c r="U2577" s="43">
        <v>3.3E7</v>
      </c>
      <c r="V2577" s="38" t="str">
        <f t="array" ref="V2577:AA2577">VLOOKUP(D2577, BUSINESS!D:P,{8,9,10,11,12,13},0)</f>
        <v/>
      </c>
      <c r="W2577" s="37"/>
      <c r="X2577" s="37"/>
      <c r="Y2577" s="37"/>
      <c r="Z2577" s="38">
        <v>0.051</v>
      </c>
      <c r="AA2577" s="38">
        <v>0.016</v>
      </c>
      <c r="AB2577" s="44">
        <f t="shared" si="833"/>
        <v>4870.739686</v>
      </c>
      <c r="AC2577" s="44"/>
      <c r="AD2577" s="44"/>
      <c r="AE2577" s="44">
        <f t="shared" si="779"/>
        <v>1790.390509</v>
      </c>
      <c r="AF2577" s="44">
        <f t="shared" si="780"/>
        <v>210.2593836</v>
      </c>
      <c r="AG2577" s="45" t="str">
        <f t="shared" si="5"/>
        <v/>
      </c>
      <c r="AH2577" s="45" t="str">
        <f t="shared" si="6"/>
        <v/>
      </c>
      <c r="AI2577" s="45" t="str">
        <f t="shared" si="7"/>
        <v/>
      </c>
      <c r="AJ2577" s="45" t="str">
        <f t="shared" si="8"/>
        <v/>
      </c>
      <c r="AK2577" s="45" t="str">
        <f t="shared" si="9"/>
        <v/>
      </c>
      <c r="AL2577" s="45" t="str">
        <f t="shared" si="10"/>
        <v/>
      </c>
      <c r="AM2577" s="45" t="str">
        <f t="shared" si="11"/>
        <v/>
      </c>
    </row>
    <row r="2578">
      <c r="A2578" s="33" t="s">
        <v>227</v>
      </c>
      <c r="B2578" s="34" t="s">
        <v>263</v>
      </c>
      <c r="C2578" s="35" t="s">
        <v>49</v>
      </c>
      <c r="D2578" s="36" t="str">
        <f t="shared" si="1"/>
        <v>The Americas/St. Lucia-The Americas/2001</v>
      </c>
      <c r="E2578" s="37">
        <f t="array" ref="E2578:H2578">VLOOKUP(D2578, GDP!D:L,{6,7,8,9},0)</f>
        <v>708290496</v>
      </c>
      <c r="F2578" s="38">
        <v>0.062</v>
      </c>
      <c r="G2578" s="37">
        <v>278.0</v>
      </c>
      <c r="H2578" s="38">
        <v>0.13</v>
      </c>
      <c r="I2578" s="39" t="str">
        <f t="array" ref="I2578:J2578">VLOOKUP(D2578, ENERGY!I:M,{4,5},0)</f>
        <v/>
      </c>
      <c r="J2578" s="39"/>
      <c r="K2578" s="40">
        <f t="array" ref="K2578:S2578">VLOOKUP(D2578, 'HUMAN RESOURCES'!D:V,{11,12,13,14,15,16,17,18,19},0)</f>
        <v>19</v>
      </c>
      <c r="L2578" s="40">
        <v>15.0</v>
      </c>
      <c r="M2578" s="40">
        <v>74.0</v>
      </c>
      <c r="N2578" s="41">
        <v>70.0</v>
      </c>
      <c r="O2578" s="42">
        <v>0.315</v>
      </c>
      <c r="P2578" s="42">
        <v>0.61</v>
      </c>
      <c r="Q2578" s="42">
        <v>0.075</v>
      </c>
      <c r="R2578" s="40">
        <v>158650.0</v>
      </c>
      <c r="S2578" s="42">
        <v>0.275</v>
      </c>
      <c r="T2578" s="43">
        <f t="array" ref="T2578:U2578">VLOOKUP(D2578, TOURISM!D:H,{4,5},0)</f>
        <v>233000000</v>
      </c>
      <c r="U2578" s="43">
        <v>3.2E7</v>
      </c>
      <c r="V2578" s="38" t="str">
        <f t="array" ref="V2578:AA2578">VLOOKUP(D2578, BUSINESS!D:P,{8,9,10,11,12,13},0)</f>
        <v/>
      </c>
      <c r="W2578" s="37"/>
      <c r="X2578" s="37"/>
      <c r="Y2578" s="37"/>
      <c r="Z2578" s="38">
        <v>0.082</v>
      </c>
      <c r="AA2578" s="38">
        <v>0.017</v>
      </c>
      <c r="AB2578" s="44">
        <f t="shared" si="833"/>
        <v>4464.48469</v>
      </c>
      <c r="AC2578" s="44"/>
      <c r="AD2578" s="44"/>
      <c r="AE2578" s="44">
        <f t="shared" si="779"/>
        <v>1468.641664</v>
      </c>
      <c r="AF2578" s="44">
        <f t="shared" si="780"/>
        <v>201.7018594</v>
      </c>
      <c r="AG2578" s="45">
        <f t="shared" si="5"/>
        <v>-0.08340724874</v>
      </c>
      <c r="AH2578" s="45">
        <f t="shared" si="6"/>
        <v>0.02205882353</v>
      </c>
      <c r="AI2578" s="45" t="str">
        <f t="shared" si="7"/>
        <v/>
      </c>
      <c r="AJ2578" s="45" t="str">
        <f t="shared" si="8"/>
        <v/>
      </c>
      <c r="AK2578" s="45">
        <f t="shared" si="9"/>
        <v>0.0108379155</v>
      </c>
      <c r="AL2578" s="45">
        <f t="shared" si="10"/>
        <v>-0.1797087526</v>
      </c>
      <c r="AM2578" s="45">
        <f t="shared" si="11"/>
        <v>-0.04069984433</v>
      </c>
    </row>
    <row r="2579">
      <c r="A2579" s="33" t="s">
        <v>227</v>
      </c>
      <c r="B2579" s="34" t="s">
        <v>263</v>
      </c>
      <c r="C2579" s="35" t="s">
        <v>50</v>
      </c>
      <c r="D2579" s="36" t="str">
        <f t="shared" si="1"/>
        <v>The Americas/St. Lucia-The Americas/2002</v>
      </c>
      <c r="E2579" s="37">
        <f t="array" ref="E2579:H2579">VLOOKUP(D2579, GDP!D:L,{6,7,8,9},0)</f>
        <v>723027643</v>
      </c>
      <c r="F2579" s="38">
        <v>0.064</v>
      </c>
      <c r="G2579" s="37">
        <v>289.0</v>
      </c>
      <c r="H2579" s="38">
        <v>0.126</v>
      </c>
      <c r="I2579" s="39" t="str">
        <f t="array" ref="I2579:J2579">VLOOKUP(D2579, ENERGY!I:M,{4,5},0)</f>
        <v/>
      </c>
      <c r="J2579" s="39">
        <v>403.0</v>
      </c>
      <c r="K2579" s="40">
        <f t="array" ref="K2579:S2579">VLOOKUP(D2579, 'HUMAN RESOURCES'!D:V,{11,12,13,14,15,16,17,18,19},0)</f>
        <v>18</v>
      </c>
      <c r="L2579" s="40">
        <v>15.0</v>
      </c>
      <c r="M2579" s="40">
        <v>74.0</v>
      </c>
      <c r="N2579" s="41">
        <v>70.0</v>
      </c>
      <c r="O2579" s="42">
        <v>0.308</v>
      </c>
      <c r="P2579" s="42">
        <v>0.619</v>
      </c>
      <c r="Q2579" s="42">
        <v>0.073</v>
      </c>
      <c r="R2579" s="40">
        <v>160217.0</v>
      </c>
      <c r="S2579" s="42">
        <v>0.263</v>
      </c>
      <c r="T2579" s="43">
        <f t="array" ref="T2579:U2579">VLOOKUP(D2579, TOURISM!D:H,{4,5},0)</f>
        <v>210000000</v>
      </c>
      <c r="U2579" s="43">
        <v>3.4E7</v>
      </c>
      <c r="V2579" s="38" t="str">
        <f t="array" ref="V2579:AA2579">VLOOKUP(D2579, BUSINESS!D:P,{8,9,10,11,12,13},0)</f>
        <v/>
      </c>
      <c r="W2579" s="37"/>
      <c r="X2579" s="37"/>
      <c r="Y2579" s="37"/>
      <c r="Z2579" s="38">
        <v>0.146</v>
      </c>
      <c r="AA2579" s="38">
        <v>0.089</v>
      </c>
      <c r="AB2579" s="44">
        <f t="shared" si="833"/>
        <v>4512.802281</v>
      </c>
      <c r="AC2579" s="44"/>
      <c r="AD2579" s="44">
        <f t="shared" ref="AD2579:AD2580" si="837">J2579/R2579*1000</f>
        <v>2.515338572</v>
      </c>
      <c r="AE2579" s="44">
        <f t="shared" si="779"/>
        <v>1310.722333</v>
      </c>
      <c r="AF2579" s="44">
        <f t="shared" si="780"/>
        <v>212.2121872</v>
      </c>
      <c r="AG2579" s="45">
        <f t="shared" si="5"/>
        <v>0.01082265803</v>
      </c>
      <c r="AH2579" s="45">
        <f t="shared" si="6"/>
        <v>0.03956834532</v>
      </c>
      <c r="AI2579" s="45" t="str">
        <f t="shared" si="7"/>
        <v/>
      </c>
      <c r="AJ2579" s="45" t="str">
        <f t="shared" si="8"/>
        <v/>
      </c>
      <c r="AK2579" s="45">
        <f t="shared" si="9"/>
        <v>0.009877087929</v>
      </c>
      <c r="AL2579" s="45">
        <f t="shared" si="10"/>
        <v>-0.1075274759</v>
      </c>
      <c r="AM2579" s="45">
        <f t="shared" si="11"/>
        <v>0.05210823446</v>
      </c>
    </row>
    <row r="2580">
      <c r="A2580" s="33" t="s">
        <v>227</v>
      </c>
      <c r="B2580" s="34" t="s">
        <v>263</v>
      </c>
      <c r="C2580" s="35" t="s">
        <v>51</v>
      </c>
      <c r="D2580" s="36" t="str">
        <f t="shared" si="1"/>
        <v>The Americas/St. Lucia-The Americas/2003</v>
      </c>
      <c r="E2580" s="37">
        <f t="array" ref="E2580:H2580">VLOOKUP(D2580, GDP!D:L,{6,7,8,9},0)</f>
        <v>781338353</v>
      </c>
      <c r="F2580" s="38">
        <v>0.062</v>
      </c>
      <c r="G2580" s="37">
        <v>299.0</v>
      </c>
      <c r="H2580" s="38">
        <v>0.15</v>
      </c>
      <c r="I2580" s="39" t="str">
        <f t="array" ref="I2580:J2580">VLOOKUP(D2580, ENERGY!I:M,{4,5},0)</f>
        <v/>
      </c>
      <c r="J2580" s="39">
        <v>385.0</v>
      </c>
      <c r="K2580" s="40">
        <f t="array" ref="K2580:S2580">VLOOKUP(D2580, 'HUMAN RESOURCES'!D:V,{11,12,13,14,15,16,17,18,19},0)</f>
        <v>18</v>
      </c>
      <c r="L2580" s="40">
        <v>15.0</v>
      </c>
      <c r="M2580" s="40">
        <v>74.0</v>
      </c>
      <c r="N2580" s="41">
        <v>70.0</v>
      </c>
      <c r="O2580" s="42">
        <v>0.3</v>
      </c>
      <c r="P2580" s="42">
        <v>0.628</v>
      </c>
      <c r="Q2580" s="42">
        <v>0.072</v>
      </c>
      <c r="R2580" s="40">
        <v>161766.0</v>
      </c>
      <c r="S2580" s="42">
        <v>0.252</v>
      </c>
      <c r="T2580" s="43">
        <f t="array" ref="T2580:U2580">VLOOKUP(D2580, TOURISM!D:H,{4,5},0)</f>
        <v>282000000</v>
      </c>
      <c r="U2580" s="43">
        <v>3.6E7</v>
      </c>
      <c r="V2580" s="38" t="str">
        <f t="array" ref="V2580:AA2580">VLOOKUP(D2580, BUSINESS!D:P,{8,9,10,11,12,13},0)</f>
        <v/>
      </c>
      <c r="W2580" s="37"/>
      <c r="X2580" s="37"/>
      <c r="Y2580" s="37"/>
      <c r="Z2580" s="38">
        <v>0.21</v>
      </c>
      <c r="AA2580" s="38">
        <v>0.612</v>
      </c>
      <c r="AB2580" s="44">
        <f t="shared" si="833"/>
        <v>4830.052996</v>
      </c>
      <c r="AC2580" s="44"/>
      <c r="AD2580" s="44">
        <f t="shared" si="837"/>
        <v>2.37998096</v>
      </c>
      <c r="AE2580" s="44">
        <f t="shared" si="779"/>
        <v>1743.258781</v>
      </c>
      <c r="AF2580" s="44">
        <f t="shared" si="780"/>
        <v>222.5436742</v>
      </c>
      <c r="AG2580" s="45">
        <f t="shared" si="5"/>
        <v>0.07030015851</v>
      </c>
      <c r="AH2580" s="45">
        <f t="shared" si="6"/>
        <v>0.03460207612</v>
      </c>
      <c r="AI2580" s="45" t="str">
        <f t="shared" si="7"/>
        <v/>
      </c>
      <c r="AJ2580" s="45">
        <f t="shared" si="8"/>
        <v>-0.05381287967</v>
      </c>
      <c r="AK2580" s="45">
        <f t="shared" si="9"/>
        <v>0.009668137588</v>
      </c>
      <c r="AL2580" s="45">
        <f t="shared" si="10"/>
        <v>0.329998534</v>
      </c>
      <c r="AM2580" s="45">
        <f t="shared" si="11"/>
        <v>0.04868470143</v>
      </c>
    </row>
    <row r="2581">
      <c r="A2581" s="33" t="s">
        <v>227</v>
      </c>
      <c r="B2581" s="34" t="s">
        <v>263</v>
      </c>
      <c r="C2581" s="35" t="s">
        <v>52</v>
      </c>
      <c r="D2581" s="36" t="str">
        <f t="shared" si="1"/>
        <v>The Americas/St. Lucia-The Americas/2004</v>
      </c>
      <c r="E2581" s="37">
        <f t="array" ref="E2581:H2581">VLOOKUP(D2581, GDP!D:L,{6,7,8,9},0)</f>
        <v>858255380</v>
      </c>
      <c r="F2581" s="38">
        <v>0.063</v>
      </c>
      <c r="G2581" s="37">
        <v>330.0</v>
      </c>
      <c r="H2581" s="38">
        <v>0.111</v>
      </c>
      <c r="I2581" s="39" t="str">
        <f t="array" ref="I2581:J2581">VLOOKUP(D2581, ENERGY!I:M,{4,5},0)</f>
        <v/>
      </c>
      <c r="J2581" s="39"/>
      <c r="K2581" s="40">
        <f t="array" ref="K2581:S2581">VLOOKUP(D2581, 'HUMAN RESOURCES'!D:V,{11,12,13,14,15,16,17,18,19},0)</f>
        <v>18</v>
      </c>
      <c r="L2581" s="40">
        <v>15.0</v>
      </c>
      <c r="M2581" s="40">
        <v>75.0</v>
      </c>
      <c r="N2581" s="41">
        <v>71.0</v>
      </c>
      <c r="O2581" s="42">
        <v>0.292</v>
      </c>
      <c r="P2581" s="42">
        <v>0.636</v>
      </c>
      <c r="Q2581" s="42">
        <v>0.072</v>
      </c>
      <c r="R2581" s="40">
        <v>163460.0</v>
      </c>
      <c r="S2581" s="42">
        <v>0.241</v>
      </c>
      <c r="T2581" s="43">
        <f t="array" ref="T2581:U2581">VLOOKUP(D2581, TOURISM!D:H,{4,5},0)</f>
        <v>326000000</v>
      </c>
      <c r="U2581" s="43">
        <v>3.7E7</v>
      </c>
      <c r="V2581" s="38" t="str">
        <f t="array" ref="V2581:AA2581">VLOOKUP(D2581, BUSINESS!D:P,{8,9,10,11,12,13},0)</f>
        <v/>
      </c>
      <c r="W2581" s="37"/>
      <c r="X2581" s="37"/>
      <c r="Y2581" s="37"/>
      <c r="Z2581" s="38">
        <v>0.214</v>
      </c>
      <c r="AA2581" s="38">
        <v>0.618</v>
      </c>
      <c r="AB2581" s="44">
        <f t="shared" si="833"/>
        <v>5250.552918</v>
      </c>
      <c r="AC2581" s="44"/>
      <c r="AD2581" s="44"/>
      <c r="AE2581" s="44">
        <f t="shared" si="779"/>
        <v>1994.371712</v>
      </c>
      <c r="AF2581" s="44">
        <f t="shared" si="780"/>
        <v>226.3550716</v>
      </c>
      <c r="AG2581" s="45">
        <f t="shared" si="5"/>
        <v>0.08705906999</v>
      </c>
      <c r="AH2581" s="45">
        <f t="shared" si="6"/>
        <v>0.1036789298</v>
      </c>
      <c r="AI2581" s="45" t="str">
        <f t="shared" si="7"/>
        <v/>
      </c>
      <c r="AJ2581" s="45" t="str">
        <f t="shared" si="8"/>
        <v/>
      </c>
      <c r="AK2581" s="45">
        <f t="shared" si="9"/>
        <v>0.01047191622</v>
      </c>
      <c r="AL2581" s="45">
        <f t="shared" si="10"/>
        <v>0.144047994</v>
      </c>
      <c r="AM2581" s="45">
        <f t="shared" si="11"/>
        <v>0.01712651413</v>
      </c>
    </row>
    <row r="2582">
      <c r="A2582" s="33" t="s">
        <v>227</v>
      </c>
      <c r="B2582" s="34" t="s">
        <v>263</v>
      </c>
      <c r="C2582" s="35" t="s">
        <v>53</v>
      </c>
      <c r="D2582" s="36" t="str">
        <f t="shared" si="1"/>
        <v>The Americas/St. Lucia-The Americas/2005</v>
      </c>
      <c r="E2582" s="37">
        <f t="array" ref="E2582:H2582">VLOOKUP(D2582, GDP!D:L,{6,7,8,9},0)</f>
        <v>908558307</v>
      </c>
      <c r="F2582" s="38">
        <v>0.063</v>
      </c>
      <c r="G2582" s="37">
        <v>348.0</v>
      </c>
      <c r="H2582" s="38">
        <v>0.106</v>
      </c>
      <c r="I2582" s="39" t="str">
        <f t="array" ref="I2582:J2582">VLOOKUP(D2582, ENERGY!I:M,{4,5},0)</f>
        <v/>
      </c>
      <c r="J2582" s="39">
        <v>396.0</v>
      </c>
      <c r="K2582" s="40">
        <f t="array" ref="K2582:S2582">VLOOKUP(D2582, 'HUMAN RESOURCES'!D:V,{11,12,13,14,15,16,17,18,19},0)</f>
        <v>17</v>
      </c>
      <c r="L2582" s="40">
        <v>15.0</v>
      </c>
      <c r="M2582" s="40">
        <v>75.0</v>
      </c>
      <c r="N2582" s="41">
        <v>71.0</v>
      </c>
      <c r="O2582" s="42">
        <v>0.285</v>
      </c>
      <c r="P2582" s="42">
        <v>0.643</v>
      </c>
      <c r="Q2582" s="42">
        <v>0.072</v>
      </c>
      <c r="R2582" s="40">
        <v>165407.0</v>
      </c>
      <c r="S2582" s="42">
        <v>0.231</v>
      </c>
      <c r="T2582" s="43">
        <f t="array" ref="T2582:U2582">VLOOKUP(D2582, TOURISM!D:H,{4,5},0)</f>
        <v>382000000</v>
      </c>
      <c r="U2582" s="43">
        <v>3.9E7</v>
      </c>
      <c r="V2582" s="38">
        <f t="array" ref="V2582:AA2582">VLOOKUP(D2582, BUSINESS!D:P,{8,9,10,11,12,13},0)</f>
        <v>0.357</v>
      </c>
      <c r="W2582" s="37">
        <v>20.0</v>
      </c>
      <c r="X2582" s="37"/>
      <c r="Y2582" s="37">
        <v>71.0</v>
      </c>
      <c r="Z2582" s="38">
        <v>0.216</v>
      </c>
      <c r="AA2582" s="38">
        <v>0.639</v>
      </c>
      <c r="AB2582" s="44">
        <f t="shared" si="833"/>
        <v>5492.864915</v>
      </c>
      <c r="AC2582" s="44"/>
      <c r="AD2582" s="44">
        <f>J2582/R2582*1000</f>
        <v>2.394094567</v>
      </c>
      <c r="AE2582" s="44">
        <f t="shared" si="779"/>
        <v>2309.45486</v>
      </c>
      <c r="AF2582" s="44">
        <f t="shared" si="780"/>
        <v>235.7820407</v>
      </c>
      <c r="AG2582" s="45">
        <f t="shared" si="5"/>
        <v>0.04614980568</v>
      </c>
      <c r="AH2582" s="45">
        <f t="shared" si="6"/>
        <v>0.05454545455</v>
      </c>
      <c r="AI2582" s="45" t="str">
        <f t="shared" si="7"/>
        <v/>
      </c>
      <c r="AJ2582" s="45" t="str">
        <f t="shared" si="8"/>
        <v/>
      </c>
      <c r="AK2582" s="45">
        <f t="shared" si="9"/>
        <v>0.01191117093</v>
      </c>
      <c r="AL2582" s="45">
        <f t="shared" si="10"/>
        <v>0.1579861699</v>
      </c>
      <c r="AM2582" s="45">
        <f t="shared" si="11"/>
        <v>0.04164682073</v>
      </c>
    </row>
    <row r="2583">
      <c r="A2583" s="33" t="s">
        <v>227</v>
      </c>
      <c r="B2583" s="34" t="s">
        <v>263</v>
      </c>
      <c r="C2583" s="35" t="s">
        <v>54</v>
      </c>
      <c r="D2583" s="36" t="str">
        <f t="shared" si="1"/>
        <v>The Americas/St. Lucia-The Americas/2006</v>
      </c>
      <c r="E2583" s="37">
        <f t="array" ref="E2583:H2583">VLOOKUP(D2583, GDP!D:L,{6,7,8,9},0)</f>
        <v>1018069267</v>
      </c>
      <c r="F2583" s="38">
        <v>0.065</v>
      </c>
      <c r="G2583" s="37">
        <v>393.0</v>
      </c>
      <c r="H2583" s="38">
        <v>0.108</v>
      </c>
      <c r="I2583" s="39" t="str">
        <f t="array" ref="I2583:J2583">VLOOKUP(D2583, ENERGY!I:M,{4,5},0)</f>
        <v/>
      </c>
      <c r="J2583" s="39"/>
      <c r="K2583" s="40">
        <f t="array" ref="K2583:S2583">VLOOKUP(D2583, 'HUMAN RESOURCES'!D:V,{11,12,13,14,15,16,17,18,19},0)</f>
        <v>17</v>
      </c>
      <c r="L2583" s="40">
        <v>15.0</v>
      </c>
      <c r="M2583" s="40">
        <v>76.0</v>
      </c>
      <c r="N2583" s="41">
        <v>71.0</v>
      </c>
      <c r="O2583" s="42">
        <v>0.277</v>
      </c>
      <c r="P2583" s="42">
        <v>0.649</v>
      </c>
      <c r="Q2583" s="42">
        <v>0.074</v>
      </c>
      <c r="R2583" s="40">
        <v>167658.0</v>
      </c>
      <c r="S2583" s="42">
        <v>0.221</v>
      </c>
      <c r="T2583" s="43">
        <f t="array" ref="T2583:U2583">VLOOKUP(D2583, TOURISM!D:H,{4,5},0)</f>
        <v>294000000</v>
      </c>
      <c r="U2583" s="43">
        <v>3.9E7</v>
      </c>
      <c r="V2583" s="38">
        <f t="array" ref="V2583:AA2583">VLOOKUP(D2583, BUSINESS!D:P,{8,9,10,11,12,13},0)</f>
        <v>0.34</v>
      </c>
      <c r="W2583" s="37">
        <v>20.0</v>
      </c>
      <c r="X2583" s="37"/>
      <c r="Y2583" s="37">
        <v>71.0</v>
      </c>
      <c r="Z2583" s="38">
        <v>0.245</v>
      </c>
      <c r="AA2583" s="38">
        <v>0.63</v>
      </c>
      <c r="AB2583" s="44">
        <f t="shared" si="833"/>
        <v>6072.297576</v>
      </c>
      <c r="AC2583" s="44"/>
      <c r="AD2583" s="44"/>
      <c r="AE2583" s="44">
        <f t="shared" si="779"/>
        <v>1753.569767</v>
      </c>
      <c r="AF2583" s="44">
        <f t="shared" si="780"/>
        <v>232.6163977</v>
      </c>
      <c r="AG2583" s="45">
        <f t="shared" si="5"/>
        <v>0.1054882416</v>
      </c>
      <c r="AH2583" s="45">
        <f t="shared" si="6"/>
        <v>0.1293103448</v>
      </c>
      <c r="AI2583" s="45" t="str">
        <f t="shared" si="7"/>
        <v/>
      </c>
      <c r="AJ2583" s="45" t="str">
        <f t="shared" si="8"/>
        <v/>
      </c>
      <c r="AK2583" s="45">
        <f t="shared" si="9"/>
        <v>0.01360885573</v>
      </c>
      <c r="AL2583" s="45">
        <f t="shared" si="10"/>
        <v>-0.2406997004</v>
      </c>
      <c r="AM2583" s="45">
        <f t="shared" si="11"/>
        <v>-0.01342614131</v>
      </c>
    </row>
    <row r="2584">
      <c r="A2584" s="33" t="s">
        <v>227</v>
      </c>
      <c r="B2584" s="34" t="s">
        <v>263</v>
      </c>
      <c r="C2584" s="35" t="s">
        <v>55</v>
      </c>
      <c r="D2584" s="36" t="str">
        <f t="shared" si="1"/>
        <v>The Americas/St. Lucia-The Americas/2007</v>
      </c>
      <c r="E2584" s="37">
        <f t="array" ref="E2584:H2584">VLOOKUP(D2584, GDP!D:L,{6,7,8,9},0)</f>
        <v>1145555535</v>
      </c>
      <c r="F2584" s="38">
        <v>0.068</v>
      </c>
      <c r="G2584" s="37">
        <v>452.0</v>
      </c>
      <c r="H2584" s="38">
        <v>0.101</v>
      </c>
      <c r="I2584" s="39">
        <f t="array" ref="I2584:J2584">VLOOKUP(D2584, ENERGY!I:M,{4,5},0)</f>
        <v>120</v>
      </c>
      <c r="J2584" s="39">
        <v>359.5</v>
      </c>
      <c r="K2584" s="40">
        <f t="array" ref="K2584:S2584">VLOOKUP(D2584, 'HUMAN RESOURCES'!D:V,{11,12,13,14,15,16,17,18,19},0)</f>
        <v>17</v>
      </c>
      <c r="L2584" s="40">
        <v>14.0</v>
      </c>
      <c r="M2584" s="40">
        <v>76.0</v>
      </c>
      <c r="N2584" s="41">
        <v>71.0</v>
      </c>
      <c r="O2584" s="42">
        <v>0.27</v>
      </c>
      <c r="P2584" s="42">
        <v>0.653</v>
      </c>
      <c r="Q2584" s="42">
        <v>0.077</v>
      </c>
      <c r="R2584" s="40">
        <v>170149.0</v>
      </c>
      <c r="S2584" s="42">
        <v>0.211</v>
      </c>
      <c r="T2584" s="43">
        <f t="array" ref="T2584:U2584">VLOOKUP(D2584, TOURISM!D:H,{4,5},0)</f>
        <v>302000000</v>
      </c>
      <c r="U2584" s="43">
        <v>4.2E7</v>
      </c>
      <c r="V2584" s="38">
        <f t="array" ref="V2584:AA2584">VLOOKUP(D2584, BUSINESS!D:P,{8,9,10,11,12,13},0)</f>
        <v>0.34</v>
      </c>
      <c r="W2584" s="37">
        <v>20.0</v>
      </c>
      <c r="X2584" s="37"/>
      <c r="Y2584" s="37">
        <v>71.0</v>
      </c>
      <c r="Z2584" s="38">
        <v>0.279</v>
      </c>
      <c r="AA2584" s="38">
        <v>0.864</v>
      </c>
      <c r="AB2584" s="44">
        <f t="shared" si="833"/>
        <v>6732.660991</v>
      </c>
      <c r="AC2584" s="44">
        <f t="shared" ref="AC2584:AC2585" si="838">(I2584/R2584)*1000</f>
        <v>0.7052642096</v>
      </c>
      <c r="AD2584" s="44">
        <f t="shared" ref="AD2584:AD2587" si="839">J2584/R2584*1000</f>
        <v>2.112854028</v>
      </c>
      <c r="AE2584" s="44">
        <f t="shared" si="779"/>
        <v>1774.914928</v>
      </c>
      <c r="AF2584" s="44">
        <f t="shared" si="780"/>
        <v>246.8424734</v>
      </c>
      <c r="AG2584" s="45">
        <f t="shared" si="5"/>
        <v>0.1087501735</v>
      </c>
      <c r="AH2584" s="45">
        <f t="shared" si="6"/>
        <v>0.1501272265</v>
      </c>
      <c r="AI2584" s="45" t="str">
        <f t="shared" si="7"/>
        <v/>
      </c>
      <c r="AJ2584" s="45" t="str">
        <f t="shared" si="8"/>
        <v/>
      </c>
      <c r="AK2584" s="45">
        <f t="shared" si="9"/>
        <v>0.01485762684</v>
      </c>
      <c r="AL2584" s="45">
        <f t="shared" si="10"/>
        <v>0.01217240447</v>
      </c>
      <c r="AM2584" s="45">
        <f t="shared" si="11"/>
        <v>0.0611568051</v>
      </c>
    </row>
    <row r="2585">
      <c r="A2585" s="33" t="s">
        <v>227</v>
      </c>
      <c r="B2585" s="34" t="s">
        <v>263</v>
      </c>
      <c r="C2585" s="35" t="s">
        <v>56</v>
      </c>
      <c r="D2585" s="36" t="str">
        <f t="shared" si="1"/>
        <v>The Americas/St. Lucia-The Americas/2008</v>
      </c>
      <c r="E2585" s="37">
        <f t="array" ref="E2585:H2585">VLOOKUP(D2585, GDP!D:L,{6,7,8,9},0)</f>
        <v>1184074074</v>
      </c>
      <c r="F2585" s="38">
        <v>0.075</v>
      </c>
      <c r="G2585" s="37">
        <v>503.0</v>
      </c>
      <c r="H2585" s="38">
        <v>0.101</v>
      </c>
      <c r="I2585" s="39">
        <f t="array" ref="I2585:J2585">VLOOKUP(D2585, ENERGY!I:M,{4,5},0)</f>
        <v>128</v>
      </c>
      <c r="J2585" s="39">
        <v>385.0</v>
      </c>
      <c r="K2585" s="40">
        <f t="array" ref="K2585:S2585">VLOOKUP(D2585, 'HUMAN RESOURCES'!D:V,{11,12,13,14,15,16,17,18,19},0)</f>
        <v>17</v>
      </c>
      <c r="L2585" s="40">
        <v>14.0</v>
      </c>
      <c r="M2585" s="40">
        <v>77.0</v>
      </c>
      <c r="N2585" s="41">
        <v>71.0</v>
      </c>
      <c r="O2585" s="42">
        <v>0.264</v>
      </c>
      <c r="P2585" s="42">
        <v>0.656</v>
      </c>
      <c r="Q2585" s="42">
        <v>0.08</v>
      </c>
      <c r="R2585" s="40">
        <v>172734.0</v>
      </c>
      <c r="S2585" s="42">
        <v>0.201</v>
      </c>
      <c r="T2585" s="43">
        <f t="array" ref="T2585:U2585">VLOOKUP(D2585, TOURISM!D:H,{4,5},0)</f>
        <v>311000000</v>
      </c>
      <c r="U2585" s="43">
        <v>4.5E7</v>
      </c>
      <c r="V2585" s="38">
        <f t="array" ref="V2585:AA2585">VLOOKUP(D2585, BUSINESS!D:P,{8,9,10,11,12,13},0)</f>
        <v>0.34</v>
      </c>
      <c r="W2585" s="37">
        <v>20.0</v>
      </c>
      <c r="X2585" s="37"/>
      <c r="Y2585" s="37">
        <v>61.0</v>
      </c>
      <c r="Z2585" s="38">
        <v>0.32</v>
      </c>
      <c r="AA2585" s="38">
        <v>1.013</v>
      </c>
      <c r="AB2585" s="44">
        <f t="shared" si="833"/>
        <v>6854.898711</v>
      </c>
      <c r="AC2585" s="44">
        <f t="shared" si="838"/>
        <v>0.7410237707</v>
      </c>
      <c r="AD2585" s="44">
        <f t="shared" si="839"/>
        <v>2.22886056</v>
      </c>
      <c r="AE2585" s="44">
        <f t="shared" si="779"/>
        <v>1800.456193</v>
      </c>
      <c r="AF2585" s="44">
        <f t="shared" si="780"/>
        <v>260.5161694</v>
      </c>
      <c r="AG2585" s="45">
        <f t="shared" si="5"/>
        <v>0.01815592976</v>
      </c>
      <c r="AH2585" s="45">
        <f t="shared" si="6"/>
        <v>0.1128318584</v>
      </c>
      <c r="AI2585" s="45">
        <f t="shared" si="7"/>
        <v>0.05070377961</v>
      </c>
      <c r="AJ2585" s="45">
        <f t="shared" si="8"/>
        <v>0.05490513339</v>
      </c>
      <c r="AK2585" s="45">
        <f t="shared" si="9"/>
        <v>0.01519256652</v>
      </c>
      <c r="AL2585" s="45">
        <f t="shared" si="10"/>
        <v>0.01439013491</v>
      </c>
      <c r="AM2585" s="45">
        <f t="shared" si="11"/>
        <v>0.05539442148</v>
      </c>
    </row>
    <row r="2586">
      <c r="A2586" s="33" t="s">
        <v>227</v>
      </c>
      <c r="B2586" s="34" t="s">
        <v>263</v>
      </c>
      <c r="C2586" s="35" t="s">
        <v>57</v>
      </c>
      <c r="D2586" s="36" t="str">
        <f t="shared" si="1"/>
        <v>The Americas/St. Lucia-The Americas/2009</v>
      </c>
      <c r="E2586" s="37">
        <f t="array" ref="E2586:H2586">VLOOKUP(D2586, GDP!D:L,{6,7,8,9},0)</f>
        <v>1180000000</v>
      </c>
      <c r="F2586" s="38">
        <v>0.081</v>
      </c>
      <c r="G2586" s="37">
        <v>537.0</v>
      </c>
      <c r="H2586" s="38">
        <v>0.106</v>
      </c>
      <c r="I2586" s="39" t="str">
        <f t="array" ref="I2586:J2586">VLOOKUP(D2586, ENERGY!I:M,{4,5},0)</f>
        <v/>
      </c>
      <c r="J2586" s="39">
        <v>326.0</v>
      </c>
      <c r="K2586" s="40">
        <f t="array" ref="K2586:S2586">VLOOKUP(D2586, 'HUMAN RESOURCES'!D:V,{11,12,13,14,15,16,17,18,19},0)</f>
        <v>17</v>
      </c>
      <c r="L2586" s="40">
        <v>14.0</v>
      </c>
      <c r="M2586" s="40">
        <v>77.0</v>
      </c>
      <c r="N2586" s="41">
        <v>72.0</v>
      </c>
      <c r="O2586" s="42">
        <v>0.258</v>
      </c>
      <c r="P2586" s="42">
        <v>0.66</v>
      </c>
      <c r="Q2586" s="42">
        <v>0.083</v>
      </c>
      <c r="R2586" s="40">
        <v>175200.0</v>
      </c>
      <c r="S2586" s="42">
        <v>0.192</v>
      </c>
      <c r="T2586" s="43">
        <f t="array" ref="T2586:U2586">VLOOKUP(D2586, TOURISM!D:H,{4,5},0)</f>
        <v>296000000</v>
      </c>
      <c r="U2586" s="43">
        <v>4.7E7</v>
      </c>
      <c r="V2586" s="38">
        <f t="array" ref="V2586:AA2586">VLOOKUP(D2586, BUSINESS!D:P,{8,9,10,11,12,13},0)</f>
        <v>0.344</v>
      </c>
      <c r="W2586" s="37">
        <v>14.0</v>
      </c>
      <c r="X2586" s="37"/>
      <c r="Y2586" s="37">
        <v>92.0</v>
      </c>
      <c r="Z2586" s="38">
        <v>0.36</v>
      </c>
      <c r="AA2586" s="38">
        <v>1.083</v>
      </c>
      <c r="AB2586" s="44">
        <f t="shared" si="833"/>
        <v>6735.159817</v>
      </c>
      <c r="AC2586" s="44"/>
      <c r="AD2586" s="44">
        <f t="shared" si="839"/>
        <v>1.860730594</v>
      </c>
      <c r="AE2586" s="44">
        <f t="shared" si="779"/>
        <v>1689.497717</v>
      </c>
      <c r="AF2586" s="44">
        <f t="shared" si="780"/>
        <v>268.2648402</v>
      </c>
      <c r="AG2586" s="45">
        <f t="shared" si="5"/>
        <v>-0.01746763869</v>
      </c>
      <c r="AH2586" s="45">
        <f t="shared" si="6"/>
        <v>0.0675944334</v>
      </c>
      <c r="AI2586" s="45" t="str">
        <f t="shared" si="7"/>
        <v/>
      </c>
      <c r="AJ2586" s="45">
        <f t="shared" si="8"/>
        <v>-0.1651650952</v>
      </c>
      <c r="AK2586" s="45">
        <f t="shared" si="9"/>
        <v>0.01427628608</v>
      </c>
      <c r="AL2586" s="45">
        <f t="shared" si="10"/>
        <v>-0.06162797868</v>
      </c>
      <c r="AM2586" s="45">
        <f t="shared" si="11"/>
        <v>0.0297435312</v>
      </c>
    </row>
    <row r="2587">
      <c r="A2587" s="33" t="s">
        <v>227</v>
      </c>
      <c r="B2587" s="34" t="s">
        <v>263</v>
      </c>
      <c r="C2587" s="35" t="s">
        <v>58</v>
      </c>
      <c r="D2587" s="36" t="str">
        <f t="shared" si="1"/>
        <v>The Americas/St. Lucia-The Americas/2010</v>
      </c>
      <c r="E2587" s="37">
        <f t="array" ref="E2587:H2587">VLOOKUP(D2587, GDP!D:L,{6,7,8,9},0)</f>
        <v>1252222222</v>
      </c>
      <c r="F2587" s="38">
        <v>0.078</v>
      </c>
      <c r="G2587" s="37">
        <v>525.0</v>
      </c>
      <c r="H2587" s="38">
        <v>0.106</v>
      </c>
      <c r="I2587" s="39">
        <f t="array" ref="I2587:J2587">VLOOKUP(D2587, ENERGY!I:M,{4,5},0)</f>
        <v>123</v>
      </c>
      <c r="J2587" s="39">
        <v>367.0</v>
      </c>
      <c r="K2587" s="40">
        <f t="array" ref="K2587:S2587">VLOOKUP(D2587, 'HUMAN RESOURCES'!D:V,{11,12,13,14,15,16,17,18,19},0)</f>
        <v>16</v>
      </c>
      <c r="L2587" s="40">
        <v>14.0</v>
      </c>
      <c r="M2587" s="40">
        <v>77.0</v>
      </c>
      <c r="N2587" s="41">
        <v>72.0</v>
      </c>
      <c r="O2587" s="42">
        <v>0.253</v>
      </c>
      <c r="P2587" s="42">
        <v>0.663</v>
      </c>
      <c r="Q2587" s="42">
        <v>0.085</v>
      </c>
      <c r="R2587" s="40">
        <v>177397.0</v>
      </c>
      <c r="S2587" s="42">
        <v>0.185</v>
      </c>
      <c r="T2587" s="43">
        <f t="array" ref="T2587:U2587">VLOOKUP(D2587, TOURISM!D:H,{4,5},0)</f>
        <v>309000000</v>
      </c>
      <c r="U2587" s="43">
        <v>4.8E7</v>
      </c>
      <c r="V2587" s="38">
        <f t="array" ref="V2587:AA2587">VLOOKUP(D2587, BUSINESS!D:P,{8,9,10,11,12,13},0)</f>
        <v>0.34</v>
      </c>
      <c r="W2587" s="37">
        <v>14.0</v>
      </c>
      <c r="X2587" s="37"/>
      <c r="Y2587" s="37">
        <v>92.0</v>
      </c>
      <c r="Z2587" s="38">
        <v>0.433</v>
      </c>
      <c r="AA2587" s="38">
        <v>1.117</v>
      </c>
      <c r="AB2587" s="44">
        <f t="shared" si="833"/>
        <v>7058.869214</v>
      </c>
      <c r="AC2587" s="44">
        <f>(I2587/R2587)*1000</f>
        <v>0.6933600906</v>
      </c>
      <c r="AD2587" s="44">
        <f t="shared" si="839"/>
        <v>2.068806124</v>
      </c>
      <c r="AE2587" s="44">
        <f t="shared" si="779"/>
        <v>1741.855837</v>
      </c>
      <c r="AF2587" s="44">
        <f t="shared" si="780"/>
        <v>270.5795476</v>
      </c>
      <c r="AG2587" s="45">
        <f t="shared" si="5"/>
        <v>0.04806261554</v>
      </c>
      <c r="AH2587" s="45">
        <f t="shared" si="6"/>
        <v>-0.02234636872</v>
      </c>
      <c r="AI2587" s="45" t="str">
        <f t="shared" si="7"/>
        <v/>
      </c>
      <c r="AJ2587" s="45">
        <f t="shared" si="8"/>
        <v>0.1118246409</v>
      </c>
      <c r="AK2587" s="45">
        <f t="shared" si="9"/>
        <v>0.01253995434</v>
      </c>
      <c r="AL2587" s="45">
        <f t="shared" si="10"/>
        <v>0.03099034704</v>
      </c>
      <c r="AM2587" s="45">
        <f t="shared" si="11"/>
        <v>0.008628441149</v>
      </c>
    </row>
    <row r="2588">
      <c r="A2588" s="33" t="s">
        <v>227</v>
      </c>
      <c r="B2588" s="34" t="s">
        <v>263</v>
      </c>
      <c r="C2588" s="35" t="s">
        <v>59</v>
      </c>
      <c r="D2588" s="36" t="str">
        <f t="shared" si="1"/>
        <v>The Americas/St. Lucia-The Americas/2011</v>
      </c>
      <c r="E2588" s="37">
        <f t="array" ref="E2588:H2588">VLOOKUP(D2588, GDP!D:L,{6,7,8,9},0)</f>
        <v>1295925926</v>
      </c>
      <c r="F2588" s="38">
        <v>0.076</v>
      </c>
      <c r="G2588" s="37">
        <v>513.0</v>
      </c>
      <c r="H2588" s="38">
        <v>0.1</v>
      </c>
      <c r="I2588" s="39" t="str">
        <f t="array" ref="I2588:J2588">VLOOKUP(D2588, ENERGY!I:M,{4,5},0)</f>
        <v/>
      </c>
      <c r="J2588" s="39"/>
      <c r="K2588" s="40">
        <f t="array" ref="K2588:S2588">VLOOKUP(D2588, 'HUMAN RESOURCES'!D:V,{11,12,13,14,15,16,17,18,19},0)</f>
        <v>16</v>
      </c>
      <c r="L2588" s="40">
        <v>13.0</v>
      </c>
      <c r="M2588" s="40">
        <v>77.0</v>
      </c>
      <c r="N2588" s="41">
        <v>72.0</v>
      </c>
      <c r="O2588" s="42">
        <v>0.248</v>
      </c>
      <c r="P2588" s="42">
        <v>0.666</v>
      </c>
      <c r="Q2588" s="42">
        <v>0.086</v>
      </c>
      <c r="R2588" s="40">
        <v>179271.0</v>
      </c>
      <c r="S2588" s="42">
        <v>0.185</v>
      </c>
      <c r="T2588" s="43">
        <f t="array" ref="T2588:U2588">VLOOKUP(D2588, TOURISM!D:H,{4,5},0)</f>
        <v>321000000</v>
      </c>
      <c r="U2588" s="43">
        <v>4.8E7</v>
      </c>
      <c r="V2588" s="38">
        <f t="array" ref="V2588:AA2588">VLOOKUP(D2588, BUSINESS!D:P,{8,9,10,11,12,13},0)</f>
        <v>0.344</v>
      </c>
      <c r="W2588" s="37">
        <v>15.0</v>
      </c>
      <c r="X2588" s="37"/>
      <c r="Y2588" s="37">
        <v>92.0</v>
      </c>
      <c r="Z2588" s="38">
        <v>0.45</v>
      </c>
      <c r="AA2588" s="38">
        <v>1.208</v>
      </c>
      <c r="AB2588" s="44">
        <f t="shared" si="833"/>
        <v>7228.865383</v>
      </c>
      <c r="AC2588" s="44"/>
      <c r="AD2588" s="44"/>
      <c r="AE2588" s="44">
        <f t="shared" si="779"/>
        <v>1790.585203</v>
      </c>
      <c r="AF2588" s="44">
        <f t="shared" si="780"/>
        <v>267.7510585</v>
      </c>
      <c r="AG2588" s="45">
        <f t="shared" si="5"/>
        <v>0.02408263465</v>
      </c>
      <c r="AH2588" s="45">
        <f t="shared" si="6"/>
        <v>-0.02285714286</v>
      </c>
      <c r="AI2588" s="45" t="str">
        <f t="shared" si="7"/>
        <v/>
      </c>
      <c r="AJ2588" s="45" t="str">
        <f t="shared" si="8"/>
        <v/>
      </c>
      <c r="AK2588" s="45">
        <f t="shared" si="9"/>
        <v>0.0105638765</v>
      </c>
      <c r="AL2588" s="45">
        <f t="shared" si="10"/>
        <v>0.02797554475</v>
      </c>
      <c r="AM2588" s="45">
        <f t="shared" si="11"/>
        <v>-0.01045344757</v>
      </c>
    </row>
    <row r="2589">
      <c r="A2589" s="33" t="s">
        <v>227</v>
      </c>
      <c r="B2589" s="34" t="s">
        <v>263</v>
      </c>
      <c r="C2589" s="35" t="s">
        <v>60</v>
      </c>
      <c r="D2589" s="36" t="str">
        <f t="shared" si="1"/>
        <v>The Americas/St. Lucia-The Americas/2012</v>
      </c>
      <c r="E2589" s="37">
        <f t="array" ref="E2589:H2589">VLOOKUP(D2589, GDP!D:L,{6,7,8,9},0)</f>
        <v>1318148148</v>
      </c>
      <c r="F2589" s="38">
        <v>0.085</v>
      </c>
      <c r="G2589" s="37">
        <v>556.0</v>
      </c>
      <c r="H2589" s="38">
        <v>0.095</v>
      </c>
      <c r="I2589" s="39">
        <f t="array" ref="I2589:J2589">VLOOKUP(D2589, ENERGY!I:M,{4,5},0)</f>
        <v>119</v>
      </c>
      <c r="J2589" s="39">
        <v>363.0</v>
      </c>
      <c r="K2589" s="40">
        <f t="array" ref="K2589:S2589">VLOOKUP(D2589, 'HUMAN RESOURCES'!D:V,{11,12,13,14,15,16,17,18,19},0)</f>
        <v>16</v>
      </c>
      <c r="L2589" s="40">
        <v>13.0</v>
      </c>
      <c r="M2589" s="40">
        <v>77.0</v>
      </c>
      <c r="N2589" s="41">
        <v>72.0</v>
      </c>
      <c r="O2589" s="42">
        <v>0.243</v>
      </c>
      <c r="P2589" s="42">
        <v>0.67</v>
      </c>
      <c r="Q2589" s="42">
        <v>0.087</v>
      </c>
      <c r="R2589" s="40">
        <v>180870.0</v>
      </c>
      <c r="S2589" s="42">
        <v>0.185</v>
      </c>
      <c r="T2589" s="43">
        <f t="array" ref="T2589:U2589">VLOOKUP(D2589, TOURISM!D:H,{4,5},0)</f>
        <v>335000000</v>
      </c>
      <c r="U2589" s="43">
        <v>4.9E7</v>
      </c>
      <c r="V2589" s="38">
        <f t="array" ref="V2589:AA2589">VLOOKUP(D2589, BUSINESS!D:P,{8,9,10,11,12,13},0)</f>
        <v>0.346</v>
      </c>
      <c r="W2589" s="37">
        <v>15.0</v>
      </c>
      <c r="X2589" s="37">
        <v>59.0</v>
      </c>
      <c r="Y2589" s="37">
        <v>92.0</v>
      </c>
      <c r="Z2589" s="38">
        <v>0.348</v>
      </c>
      <c r="AA2589" s="38">
        <v>1.194</v>
      </c>
      <c r="AB2589" s="44">
        <f t="shared" si="833"/>
        <v>7287.820799</v>
      </c>
      <c r="AC2589" s="44">
        <f>(I2589/R2589)*1000</f>
        <v>0.6579311107</v>
      </c>
      <c r="AD2589" s="44">
        <f>J2589/R2589*1000</f>
        <v>2.006966329</v>
      </c>
      <c r="AE2589" s="44">
        <f t="shared" si="779"/>
        <v>1852.159009</v>
      </c>
      <c r="AF2589" s="44">
        <f t="shared" si="780"/>
        <v>270.9128103</v>
      </c>
      <c r="AG2589" s="45">
        <f t="shared" si="5"/>
        <v>0.008155556062</v>
      </c>
      <c r="AH2589" s="45">
        <f t="shared" si="6"/>
        <v>0.08382066277</v>
      </c>
      <c r="AI2589" s="45" t="str">
        <f t="shared" si="7"/>
        <v/>
      </c>
      <c r="AJ2589" s="45" t="str">
        <f t="shared" si="8"/>
        <v/>
      </c>
      <c r="AK2589" s="45">
        <f t="shared" si="9"/>
        <v>0.008919457135</v>
      </c>
      <c r="AL2589" s="45">
        <f t="shared" si="10"/>
        <v>0.03438753191</v>
      </c>
      <c r="AM2589" s="45">
        <f t="shared" si="11"/>
        <v>0.01180855034</v>
      </c>
    </row>
    <row r="2590">
      <c r="A2590" s="33" t="s">
        <v>227</v>
      </c>
      <c r="B2590" s="34" t="s">
        <v>264</v>
      </c>
      <c r="C2590" s="35" t="s">
        <v>48</v>
      </c>
      <c r="D2590" s="36" t="str">
        <f t="shared" si="1"/>
        <v>The Americas/St. Martin (French part)-The Americas/2000</v>
      </c>
      <c r="E2590" s="37" t="str">
        <f t="array" ref="E2590:H2590">VLOOKUP(D2590, GDP!D:L,{6,7,8,9},0)</f>
        <v/>
      </c>
      <c r="F2590" s="38"/>
      <c r="G2590" s="37"/>
      <c r="H2590" s="38"/>
      <c r="I2590" s="39" t="str">
        <f t="array" ref="I2590:J2590">VLOOKUP(D2590, ENERGY!I:M,{4,5},0)</f>
        <v/>
      </c>
      <c r="J2590" s="39"/>
      <c r="K2590" s="40">
        <f t="array" ref="K2590:S2590">VLOOKUP(D2590, 'HUMAN RESOURCES'!D:V,{11,12,13,14,15,16,17,18,19},0)</f>
        <v>17</v>
      </c>
      <c r="L2590" s="40"/>
      <c r="M2590" s="40">
        <v>80.0</v>
      </c>
      <c r="N2590" s="41">
        <v>74.0</v>
      </c>
      <c r="O2590" s="42"/>
      <c r="P2590" s="42"/>
      <c r="Q2590" s="42"/>
      <c r="R2590" s="40">
        <v>28384.0</v>
      </c>
      <c r="S2590" s="42"/>
      <c r="T2590" s="43" t="str">
        <f t="array" ref="T2590:U2590">VLOOKUP(D2590, TOURISM!D:H,{4,5},0)</f>
        <v/>
      </c>
      <c r="U2590" s="43"/>
      <c r="V2590" s="38" t="str">
        <f t="array" ref="V2590:AA2590">VLOOKUP(D2590, BUSINESS!D:P,{8,9,10,11,12,13},0)</f>
        <v/>
      </c>
      <c r="W2590" s="37"/>
      <c r="X2590" s="37"/>
      <c r="Y2590" s="37"/>
      <c r="Z2590" s="38"/>
      <c r="AA2590" s="38"/>
      <c r="AB2590" s="44"/>
      <c r="AC2590" s="44"/>
      <c r="AD2590" s="44"/>
      <c r="AE2590" s="44"/>
      <c r="AF2590" s="44"/>
      <c r="AG2590" s="45" t="str">
        <f t="shared" si="5"/>
        <v/>
      </c>
      <c r="AH2590" s="45" t="str">
        <f t="shared" si="6"/>
        <v/>
      </c>
      <c r="AI2590" s="45" t="str">
        <f t="shared" si="7"/>
        <v/>
      </c>
      <c r="AJ2590" s="45" t="str">
        <f t="shared" si="8"/>
        <v/>
      </c>
      <c r="AK2590" s="45" t="str">
        <f t="shared" si="9"/>
        <v/>
      </c>
      <c r="AL2590" s="45" t="str">
        <f t="shared" si="10"/>
        <v/>
      </c>
      <c r="AM2590" s="45" t="str">
        <f t="shared" si="11"/>
        <v/>
      </c>
    </row>
    <row r="2591">
      <c r="A2591" s="33" t="s">
        <v>227</v>
      </c>
      <c r="B2591" s="34" t="s">
        <v>264</v>
      </c>
      <c r="C2591" s="35" t="s">
        <v>49</v>
      </c>
      <c r="D2591" s="36" t="str">
        <f t="shared" si="1"/>
        <v>The Americas/St. Martin (French part)-The Americas/2001</v>
      </c>
      <c r="E2591" s="37" t="str">
        <f t="array" ref="E2591:H2591">VLOOKUP(D2591, GDP!D:L,{6,7,8,9},0)</f>
        <v/>
      </c>
      <c r="F2591" s="38"/>
      <c r="G2591" s="37"/>
      <c r="H2591" s="38"/>
      <c r="I2591" s="39" t="str">
        <f t="array" ref="I2591:J2591">VLOOKUP(D2591, ENERGY!I:M,{4,5},0)</f>
        <v/>
      </c>
      <c r="J2591" s="39"/>
      <c r="K2591" s="40">
        <f t="array" ref="K2591:S2591">VLOOKUP(D2591, 'HUMAN RESOURCES'!D:V,{11,12,13,14,15,16,17,18,19},0)</f>
        <v>17</v>
      </c>
      <c r="L2591" s="40"/>
      <c r="M2591" s="40">
        <v>81.0</v>
      </c>
      <c r="N2591" s="41">
        <v>74.0</v>
      </c>
      <c r="O2591" s="42"/>
      <c r="P2591" s="42"/>
      <c r="Q2591" s="42"/>
      <c r="R2591" s="40">
        <v>27782.0</v>
      </c>
      <c r="S2591" s="42"/>
      <c r="T2591" s="43" t="str">
        <f t="array" ref="T2591:U2591">VLOOKUP(D2591, TOURISM!D:H,{4,5},0)</f>
        <v/>
      </c>
      <c r="U2591" s="43"/>
      <c r="V2591" s="38" t="str">
        <f t="array" ref="V2591:AA2591">VLOOKUP(D2591, BUSINESS!D:P,{8,9,10,11,12,13},0)</f>
        <v/>
      </c>
      <c r="W2591" s="37"/>
      <c r="X2591" s="37"/>
      <c r="Y2591" s="37"/>
      <c r="Z2591" s="38"/>
      <c r="AA2591" s="38"/>
      <c r="AB2591" s="44"/>
      <c r="AC2591" s="44"/>
      <c r="AD2591" s="44"/>
      <c r="AE2591" s="44"/>
      <c r="AF2591" s="44"/>
      <c r="AG2591" s="45" t="str">
        <f t="shared" si="5"/>
        <v/>
      </c>
      <c r="AH2591" s="45" t="str">
        <f t="shared" si="6"/>
        <v/>
      </c>
      <c r="AI2591" s="45" t="str">
        <f t="shared" si="7"/>
        <v/>
      </c>
      <c r="AJ2591" s="45" t="str">
        <f t="shared" si="8"/>
        <v/>
      </c>
      <c r="AK2591" s="45">
        <f t="shared" si="9"/>
        <v>-0.02120913191</v>
      </c>
      <c r="AL2591" s="45" t="str">
        <f t="shared" si="10"/>
        <v/>
      </c>
      <c r="AM2591" s="45" t="str">
        <f t="shared" si="11"/>
        <v/>
      </c>
    </row>
    <row r="2592">
      <c r="A2592" s="33" t="s">
        <v>227</v>
      </c>
      <c r="B2592" s="34" t="s">
        <v>264</v>
      </c>
      <c r="C2592" s="35" t="s">
        <v>50</v>
      </c>
      <c r="D2592" s="36" t="str">
        <f t="shared" si="1"/>
        <v>The Americas/St. Martin (French part)-The Americas/2002</v>
      </c>
      <c r="E2592" s="37" t="str">
        <f t="array" ref="E2592:H2592">VLOOKUP(D2592, GDP!D:L,{6,7,8,9},0)</f>
        <v/>
      </c>
      <c r="F2592" s="38"/>
      <c r="G2592" s="37"/>
      <c r="H2592" s="38"/>
      <c r="I2592" s="39" t="str">
        <f t="array" ref="I2592:J2592">VLOOKUP(D2592, ENERGY!I:M,{4,5},0)</f>
        <v/>
      </c>
      <c r="J2592" s="39"/>
      <c r="K2592" s="40">
        <f t="array" ref="K2592:S2592">VLOOKUP(D2592, 'HUMAN RESOURCES'!D:V,{11,12,13,14,15,16,17,18,19},0)</f>
        <v>17</v>
      </c>
      <c r="L2592" s="40"/>
      <c r="M2592" s="40">
        <v>81.0</v>
      </c>
      <c r="N2592" s="41">
        <v>74.0</v>
      </c>
      <c r="O2592" s="42"/>
      <c r="P2592" s="42"/>
      <c r="Q2592" s="42"/>
      <c r="R2592" s="40">
        <v>27450.0</v>
      </c>
      <c r="S2592" s="42"/>
      <c r="T2592" s="43" t="str">
        <f t="array" ref="T2592:U2592">VLOOKUP(D2592, TOURISM!D:H,{4,5},0)</f>
        <v/>
      </c>
      <c r="U2592" s="43"/>
      <c r="V2592" s="38" t="str">
        <f t="array" ref="V2592:AA2592">VLOOKUP(D2592, BUSINESS!D:P,{8,9,10,11,12,13},0)</f>
        <v/>
      </c>
      <c r="W2592" s="37"/>
      <c r="X2592" s="37"/>
      <c r="Y2592" s="37"/>
      <c r="Z2592" s="38"/>
      <c r="AA2592" s="38"/>
      <c r="AB2592" s="44"/>
      <c r="AC2592" s="44"/>
      <c r="AD2592" s="44"/>
      <c r="AE2592" s="44"/>
      <c r="AF2592" s="44"/>
      <c r="AG2592" s="45" t="str">
        <f t="shared" si="5"/>
        <v/>
      </c>
      <c r="AH2592" s="45" t="str">
        <f t="shared" si="6"/>
        <v/>
      </c>
      <c r="AI2592" s="45" t="str">
        <f t="shared" si="7"/>
        <v/>
      </c>
      <c r="AJ2592" s="45" t="str">
        <f t="shared" si="8"/>
        <v/>
      </c>
      <c r="AK2592" s="45">
        <f t="shared" si="9"/>
        <v>-0.01195018357</v>
      </c>
      <c r="AL2592" s="45" t="str">
        <f t="shared" si="10"/>
        <v/>
      </c>
      <c r="AM2592" s="45" t="str">
        <f t="shared" si="11"/>
        <v/>
      </c>
    </row>
    <row r="2593">
      <c r="A2593" s="33" t="s">
        <v>227</v>
      </c>
      <c r="B2593" s="34" t="s">
        <v>264</v>
      </c>
      <c r="C2593" s="35" t="s">
        <v>51</v>
      </c>
      <c r="D2593" s="36" t="str">
        <f t="shared" si="1"/>
        <v>The Americas/St. Martin (French part)-The Americas/2003</v>
      </c>
      <c r="E2593" s="37" t="str">
        <f t="array" ref="E2593:H2593">VLOOKUP(D2593, GDP!D:L,{6,7,8,9},0)</f>
        <v/>
      </c>
      <c r="F2593" s="38"/>
      <c r="G2593" s="37"/>
      <c r="H2593" s="38"/>
      <c r="I2593" s="39" t="str">
        <f t="array" ref="I2593:J2593">VLOOKUP(D2593, ENERGY!I:M,{4,5},0)</f>
        <v/>
      </c>
      <c r="J2593" s="39"/>
      <c r="K2593" s="40">
        <f t="array" ref="K2593:S2593">VLOOKUP(D2593, 'HUMAN RESOURCES'!D:V,{11,12,13,14,15,16,17,18,19},0)</f>
        <v>17</v>
      </c>
      <c r="L2593" s="40"/>
      <c r="M2593" s="40">
        <v>81.0</v>
      </c>
      <c r="N2593" s="41">
        <v>74.0</v>
      </c>
      <c r="O2593" s="42"/>
      <c r="P2593" s="42"/>
      <c r="Q2593" s="42"/>
      <c r="R2593" s="40">
        <v>27363.0</v>
      </c>
      <c r="S2593" s="42"/>
      <c r="T2593" s="43" t="str">
        <f t="array" ref="T2593:U2593">VLOOKUP(D2593, TOURISM!D:H,{4,5},0)</f>
        <v/>
      </c>
      <c r="U2593" s="43"/>
      <c r="V2593" s="38" t="str">
        <f t="array" ref="V2593:AA2593">VLOOKUP(D2593, BUSINESS!D:P,{8,9,10,11,12,13},0)</f>
        <v/>
      </c>
      <c r="W2593" s="37"/>
      <c r="X2593" s="37"/>
      <c r="Y2593" s="37"/>
      <c r="Z2593" s="38"/>
      <c r="AA2593" s="38"/>
      <c r="AB2593" s="44"/>
      <c r="AC2593" s="44"/>
      <c r="AD2593" s="44"/>
      <c r="AE2593" s="44"/>
      <c r="AF2593" s="44"/>
      <c r="AG2593" s="45" t="str">
        <f t="shared" si="5"/>
        <v/>
      </c>
      <c r="AH2593" s="45" t="str">
        <f t="shared" si="6"/>
        <v/>
      </c>
      <c r="AI2593" s="45" t="str">
        <f t="shared" si="7"/>
        <v/>
      </c>
      <c r="AJ2593" s="45" t="str">
        <f t="shared" si="8"/>
        <v/>
      </c>
      <c r="AK2593" s="45">
        <f t="shared" si="9"/>
        <v>-0.003169398907</v>
      </c>
      <c r="AL2593" s="45" t="str">
        <f t="shared" si="10"/>
        <v/>
      </c>
      <c r="AM2593" s="45" t="str">
        <f t="shared" si="11"/>
        <v/>
      </c>
    </row>
    <row r="2594">
      <c r="A2594" s="33" t="s">
        <v>227</v>
      </c>
      <c r="B2594" s="34" t="s">
        <v>264</v>
      </c>
      <c r="C2594" s="35" t="s">
        <v>52</v>
      </c>
      <c r="D2594" s="36" t="str">
        <f t="shared" si="1"/>
        <v>The Americas/St. Martin (French part)-The Americas/2004</v>
      </c>
      <c r="E2594" s="37" t="str">
        <f t="array" ref="E2594:H2594">VLOOKUP(D2594, GDP!D:L,{6,7,8,9},0)</f>
        <v/>
      </c>
      <c r="F2594" s="38"/>
      <c r="G2594" s="37"/>
      <c r="H2594" s="38"/>
      <c r="I2594" s="39" t="str">
        <f t="array" ref="I2594:J2594">VLOOKUP(D2594, ENERGY!I:M,{4,5},0)</f>
        <v/>
      </c>
      <c r="J2594" s="39"/>
      <c r="K2594" s="40">
        <f t="array" ref="K2594:S2594">VLOOKUP(D2594, 'HUMAN RESOURCES'!D:V,{11,12,13,14,15,16,17,18,19},0)</f>
        <v>17</v>
      </c>
      <c r="L2594" s="40"/>
      <c r="M2594" s="40">
        <v>81.0</v>
      </c>
      <c r="N2594" s="41">
        <v>75.0</v>
      </c>
      <c r="O2594" s="42"/>
      <c r="P2594" s="42"/>
      <c r="Q2594" s="42"/>
      <c r="R2594" s="40">
        <v>27514.0</v>
      </c>
      <c r="S2594" s="42"/>
      <c r="T2594" s="43" t="str">
        <f t="array" ref="T2594:U2594">VLOOKUP(D2594, TOURISM!D:H,{4,5},0)</f>
        <v/>
      </c>
      <c r="U2594" s="43"/>
      <c r="V2594" s="38" t="str">
        <f t="array" ref="V2594:AA2594">VLOOKUP(D2594, BUSINESS!D:P,{8,9,10,11,12,13},0)</f>
        <v/>
      </c>
      <c r="W2594" s="37"/>
      <c r="X2594" s="37"/>
      <c r="Y2594" s="37"/>
      <c r="Z2594" s="38"/>
      <c r="AA2594" s="38"/>
      <c r="AB2594" s="44"/>
      <c r="AC2594" s="44"/>
      <c r="AD2594" s="44"/>
      <c r="AE2594" s="44"/>
      <c r="AF2594" s="44"/>
      <c r="AG2594" s="45" t="str">
        <f t="shared" si="5"/>
        <v/>
      </c>
      <c r="AH2594" s="45" t="str">
        <f t="shared" si="6"/>
        <v/>
      </c>
      <c r="AI2594" s="45" t="str">
        <f t="shared" si="7"/>
        <v/>
      </c>
      <c r="AJ2594" s="45" t="str">
        <f t="shared" si="8"/>
        <v/>
      </c>
      <c r="AK2594" s="45">
        <f t="shared" si="9"/>
        <v>0.00551840076</v>
      </c>
      <c r="AL2594" s="45" t="str">
        <f t="shared" si="10"/>
        <v/>
      </c>
      <c r="AM2594" s="45" t="str">
        <f t="shared" si="11"/>
        <v/>
      </c>
    </row>
    <row r="2595">
      <c r="A2595" s="33" t="s">
        <v>227</v>
      </c>
      <c r="B2595" s="34" t="s">
        <v>264</v>
      </c>
      <c r="C2595" s="35" t="s">
        <v>53</v>
      </c>
      <c r="D2595" s="36" t="str">
        <f t="shared" si="1"/>
        <v>The Americas/St. Martin (French part)-The Americas/2005</v>
      </c>
      <c r="E2595" s="37" t="str">
        <f t="array" ref="E2595:H2595">VLOOKUP(D2595, GDP!D:L,{6,7,8,9},0)</f>
        <v/>
      </c>
      <c r="F2595" s="38"/>
      <c r="G2595" s="37"/>
      <c r="H2595" s="38"/>
      <c r="I2595" s="39" t="str">
        <f t="array" ref="I2595:J2595">VLOOKUP(D2595, ENERGY!I:M,{4,5},0)</f>
        <v/>
      </c>
      <c r="J2595" s="39"/>
      <c r="K2595" s="40">
        <f t="array" ref="K2595:S2595">VLOOKUP(D2595, 'HUMAN RESOURCES'!D:V,{11,12,13,14,15,16,17,18,19},0)</f>
        <v>18</v>
      </c>
      <c r="L2595" s="40"/>
      <c r="M2595" s="40">
        <v>81.0</v>
      </c>
      <c r="N2595" s="41">
        <v>75.0</v>
      </c>
      <c r="O2595" s="42"/>
      <c r="P2595" s="42"/>
      <c r="Q2595" s="42"/>
      <c r="R2595" s="40">
        <v>27906.0</v>
      </c>
      <c r="S2595" s="42"/>
      <c r="T2595" s="43" t="str">
        <f t="array" ref="T2595:U2595">VLOOKUP(D2595, TOURISM!D:H,{4,5},0)</f>
        <v/>
      </c>
      <c r="U2595" s="43"/>
      <c r="V2595" s="38" t="str">
        <f t="array" ref="V2595:AA2595">VLOOKUP(D2595, BUSINESS!D:P,{8,9,10,11,12,13},0)</f>
        <v/>
      </c>
      <c r="W2595" s="37"/>
      <c r="X2595" s="37"/>
      <c r="Y2595" s="37"/>
      <c r="Z2595" s="38"/>
      <c r="AA2595" s="38"/>
      <c r="AB2595" s="44"/>
      <c r="AC2595" s="44"/>
      <c r="AD2595" s="44"/>
      <c r="AE2595" s="44"/>
      <c r="AF2595" s="44"/>
      <c r="AG2595" s="45" t="str">
        <f t="shared" si="5"/>
        <v/>
      </c>
      <c r="AH2595" s="45" t="str">
        <f t="shared" si="6"/>
        <v/>
      </c>
      <c r="AI2595" s="45" t="str">
        <f t="shared" si="7"/>
        <v/>
      </c>
      <c r="AJ2595" s="45" t="str">
        <f t="shared" si="8"/>
        <v/>
      </c>
      <c r="AK2595" s="45">
        <f t="shared" si="9"/>
        <v>0.01424729229</v>
      </c>
      <c r="AL2595" s="45" t="str">
        <f t="shared" si="10"/>
        <v/>
      </c>
      <c r="AM2595" s="45" t="str">
        <f t="shared" si="11"/>
        <v/>
      </c>
    </row>
    <row r="2596">
      <c r="A2596" s="33" t="s">
        <v>227</v>
      </c>
      <c r="B2596" s="34" t="s">
        <v>264</v>
      </c>
      <c r="C2596" s="35" t="s">
        <v>54</v>
      </c>
      <c r="D2596" s="36" t="str">
        <f t="shared" si="1"/>
        <v>The Americas/St. Martin (French part)-The Americas/2006</v>
      </c>
      <c r="E2596" s="37" t="str">
        <f t="array" ref="E2596:H2596">VLOOKUP(D2596, GDP!D:L,{6,7,8,9},0)</f>
        <v/>
      </c>
      <c r="F2596" s="38"/>
      <c r="G2596" s="37"/>
      <c r="H2596" s="38"/>
      <c r="I2596" s="39" t="str">
        <f t="array" ref="I2596:J2596">VLOOKUP(D2596, ENERGY!I:M,{4,5},0)</f>
        <v/>
      </c>
      <c r="J2596" s="39"/>
      <c r="K2596" s="40">
        <f t="array" ref="K2596:S2596">VLOOKUP(D2596, 'HUMAN RESOURCES'!D:V,{11,12,13,14,15,16,17,18,19},0)</f>
        <v>18</v>
      </c>
      <c r="L2596" s="40"/>
      <c r="M2596" s="40">
        <v>81.0</v>
      </c>
      <c r="N2596" s="41">
        <v>75.0</v>
      </c>
      <c r="O2596" s="42"/>
      <c r="P2596" s="42"/>
      <c r="Q2596" s="42"/>
      <c r="R2596" s="40">
        <v>28414.0</v>
      </c>
      <c r="S2596" s="42"/>
      <c r="T2596" s="43" t="str">
        <f t="array" ref="T2596:U2596">VLOOKUP(D2596, TOURISM!D:H,{4,5},0)</f>
        <v/>
      </c>
      <c r="U2596" s="43"/>
      <c r="V2596" s="38" t="str">
        <f t="array" ref="V2596:AA2596">VLOOKUP(D2596, BUSINESS!D:P,{8,9,10,11,12,13},0)</f>
        <v/>
      </c>
      <c r="W2596" s="37"/>
      <c r="X2596" s="37"/>
      <c r="Y2596" s="37"/>
      <c r="Z2596" s="38"/>
      <c r="AA2596" s="38"/>
      <c r="AB2596" s="44"/>
      <c r="AC2596" s="44"/>
      <c r="AD2596" s="44"/>
      <c r="AE2596" s="44"/>
      <c r="AF2596" s="44"/>
      <c r="AG2596" s="45" t="str">
        <f t="shared" si="5"/>
        <v/>
      </c>
      <c r="AH2596" s="45" t="str">
        <f t="shared" si="6"/>
        <v/>
      </c>
      <c r="AI2596" s="45" t="str">
        <f t="shared" si="7"/>
        <v/>
      </c>
      <c r="AJ2596" s="45" t="str">
        <f t="shared" si="8"/>
        <v/>
      </c>
      <c r="AK2596" s="45">
        <f t="shared" si="9"/>
        <v>0.01820397047</v>
      </c>
      <c r="AL2596" s="45" t="str">
        <f t="shared" si="10"/>
        <v/>
      </c>
      <c r="AM2596" s="45" t="str">
        <f t="shared" si="11"/>
        <v/>
      </c>
    </row>
    <row r="2597">
      <c r="A2597" s="33" t="s">
        <v>227</v>
      </c>
      <c r="B2597" s="34" t="s">
        <v>264</v>
      </c>
      <c r="C2597" s="35" t="s">
        <v>55</v>
      </c>
      <c r="D2597" s="36" t="str">
        <f t="shared" si="1"/>
        <v>The Americas/St. Martin (French part)-The Americas/2007</v>
      </c>
      <c r="E2597" s="37" t="str">
        <f t="array" ref="E2597:H2597">VLOOKUP(D2597, GDP!D:L,{6,7,8,9},0)</f>
        <v/>
      </c>
      <c r="F2597" s="38"/>
      <c r="G2597" s="37"/>
      <c r="H2597" s="38"/>
      <c r="I2597" s="39" t="str">
        <f t="array" ref="I2597:J2597">VLOOKUP(D2597, ENERGY!I:M,{4,5},0)</f>
        <v/>
      </c>
      <c r="J2597" s="39"/>
      <c r="K2597" s="40">
        <f t="array" ref="K2597:S2597">VLOOKUP(D2597, 'HUMAN RESOURCES'!D:V,{11,12,13,14,15,16,17,18,19},0)</f>
        <v>17</v>
      </c>
      <c r="L2597" s="40"/>
      <c r="M2597" s="40">
        <v>82.0</v>
      </c>
      <c r="N2597" s="41">
        <v>75.0</v>
      </c>
      <c r="O2597" s="42"/>
      <c r="P2597" s="42"/>
      <c r="Q2597" s="42"/>
      <c r="R2597" s="40">
        <v>28905.0</v>
      </c>
      <c r="S2597" s="42"/>
      <c r="T2597" s="43" t="str">
        <f t="array" ref="T2597:U2597">VLOOKUP(D2597, TOURISM!D:H,{4,5},0)</f>
        <v/>
      </c>
      <c r="U2597" s="43"/>
      <c r="V2597" s="38" t="str">
        <f t="array" ref="V2597:AA2597">VLOOKUP(D2597, BUSINESS!D:P,{8,9,10,11,12,13},0)</f>
        <v/>
      </c>
      <c r="W2597" s="37"/>
      <c r="X2597" s="37"/>
      <c r="Y2597" s="37"/>
      <c r="Z2597" s="38"/>
      <c r="AA2597" s="38"/>
      <c r="AB2597" s="44"/>
      <c r="AC2597" s="44"/>
      <c r="AD2597" s="44"/>
      <c r="AE2597" s="44"/>
      <c r="AF2597" s="44"/>
      <c r="AG2597" s="45" t="str">
        <f t="shared" si="5"/>
        <v/>
      </c>
      <c r="AH2597" s="45" t="str">
        <f t="shared" si="6"/>
        <v/>
      </c>
      <c r="AI2597" s="45" t="str">
        <f t="shared" si="7"/>
        <v/>
      </c>
      <c r="AJ2597" s="45" t="str">
        <f t="shared" si="8"/>
        <v/>
      </c>
      <c r="AK2597" s="45">
        <f t="shared" si="9"/>
        <v>0.01728021398</v>
      </c>
      <c r="AL2597" s="45" t="str">
        <f t="shared" si="10"/>
        <v/>
      </c>
      <c r="AM2597" s="45" t="str">
        <f t="shared" si="11"/>
        <v/>
      </c>
    </row>
    <row r="2598">
      <c r="A2598" s="33" t="s">
        <v>227</v>
      </c>
      <c r="B2598" s="34" t="s">
        <v>264</v>
      </c>
      <c r="C2598" s="35" t="s">
        <v>56</v>
      </c>
      <c r="D2598" s="36" t="str">
        <f t="shared" si="1"/>
        <v>The Americas/St. Martin (French part)-The Americas/2008</v>
      </c>
      <c r="E2598" s="37" t="str">
        <f t="array" ref="E2598:H2598">VLOOKUP(D2598, GDP!D:L,{6,7,8,9},0)</f>
        <v/>
      </c>
      <c r="F2598" s="38"/>
      <c r="G2598" s="37"/>
      <c r="H2598" s="38"/>
      <c r="I2598" s="39" t="str">
        <f t="array" ref="I2598:J2598">VLOOKUP(D2598, ENERGY!I:M,{4,5},0)</f>
        <v/>
      </c>
      <c r="J2598" s="39"/>
      <c r="K2598" s="40">
        <f t="array" ref="K2598:S2598">VLOOKUP(D2598, 'HUMAN RESOURCES'!D:V,{11,12,13,14,15,16,17,18,19},0)</f>
        <v>17</v>
      </c>
      <c r="L2598" s="40"/>
      <c r="M2598" s="40">
        <v>82.0</v>
      </c>
      <c r="N2598" s="41">
        <v>75.0</v>
      </c>
      <c r="O2598" s="42"/>
      <c r="P2598" s="42"/>
      <c r="Q2598" s="42"/>
      <c r="R2598" s="40">
        <v>29376.0</v>
      </c>
      <c r="S2598" s="42"/>
      <c r="T2598" s="43" t="str">
        <f t="array" ref="T2598:U2598">VLOOKUP(D2598, TOURISM!D:H,{4,5},0)</f>
        <v/>
      </c>
      <c r="U2598" s="43"/>
      <c r="V2598" s="38" t="str">
        <f t="array" ref="V2598:AA2598">VLOOKUP(D2598, BUSINESS!D:P,{8,9,10,11,12,13},0)</f>
        <v/>
      </c>
      <c r="W2598" s="37"/>
      <c r="X2598" s="37"/>
      <c r="Y2598" s="37"/>
      <c r="Z2598" s="38"/>
      <c r="AA2598" s="38"/>
      <c r="AB2598" s="44"/>
      <c r="AC2598" s="44"/>
      <c r="AD2598" s="44"/>
      <c r="AE2598" s="44"/>
      <c r="AF2598" s="44"/>
      <c r="AG2598" s="45" t="str">
        <f t="shared" si="5"/>
        <v/>
      </c>
      <c r="AH2598" s="45" t="str">
        <f t="shared" si="6"/>
        <v/>
      </c>
      <c r="AI2598" s="45" t="str">
        <f t="shared" si="7"/>
        <v/>
      </c>
      <c r="AJ2598" s="45" t="str">
        <f t="shared" si="8"/>
        <v/>
      </c>
      <c r="AK2598" s="45">
        <f t="shared" si="9"/>
        <v>0.01629475869</v>
      </c>
      <c r="AL2598" s="45" t="str">
        <f t="shared" si="10"/>
        <v/>
      </c>
      <c r="AM2598" s="45" t="str">
        <f t="shared" si="11"/>
        <v/>
      </c>
    </row>
    <row r="2599">
      <c r="A2599" s="33" t="s">
        <v>227</v>
      </c>
      <c r="B2599" s="34" t="s">
        <v>264</v>
      </c>
      <c r="C2599" s="35" t="s">
        <v>57</v>
      </c>
      <c r="D2599" s="36" t="str">
        <f t="shared" si="1"/>
        <v>The Americas/St. Martin (French part)-The Americas/2009</v>
      </c>
      <c r="E2599" s="37" t="str">
        <f t="array" ref="E2599:H2599">VLOOKUP(D2599, GDP!D:L,{6,7,8,9},0)</f>
        <v/>
      </c>
      <c r="F2599" s="38"/>
      <c r="G2599" s="37"/>
      <c r="H2599" s="38"/>
      <c r="I2599" s="39" t="str">
        <f t="array" ref="I2599:J2599">VLOOKUP(D2599, ENERGY!I:M,{4,5},0)</f>
        <v/>
      </c>
      <c r="J2599" s="39"/>
      <c r="K2599" s="40">
        <f t="array" ref="K2599:S2599">VLOOKUP(D2599, 'HUMAN RESOURCES'!D:V,{11,12,13,14,15,16,17,18,19},0)</f>
        <v>17</v>
      </c>
      <c r="L2599" s="40"/>
      <c r="M2599" s="40">
        <v>82.0</v>
      </c>
      <c r="N2599" s="41">
        <v>75.0</v>
      </c>
      <c r="O2599" s="42"/>
      <c r="P2599" s="42"/>
      <c r="Q2599" s="42"/>
      <c r="R2599" s="40">
        <v>29820.0</v>
      </c>
      <c r="S2599" s="42"/>
      <c r="T2599" s="43" t="str">
        <f t="array" ref="T2599:U2599">VLOOKUP(D2599, TOURISM!D:H,{4,5},0)</f>
        <v/>
      </c>
      <c r="U2599" s="43"/>
      <c r="V2599" s="38" t="str">
        <f t="array" ref="V2599:AA2599">VLOOKUP(D2599, BUSINESS!D:P,{8,9,10,11,12,13},0)</f>
        <v/>
      </c>
      <c r="W2599" s="37"/>
      <c r="X2599" s="37"/>
      <c r="Y2599" s="37"/>
      <c r="Z2599" s="38"/>
      <c r="AA2599" s="38"/>
      <c r="AB2599" s="44"/>
      <c r="AC2599" s="44"/>
      <c r="AD2599" s="44"/>
      <c r="AE2599" s="44"/>
      <c r="AF2599" s="44"/>
      <c r="AG2599" s="45" t="str">
        <f t="shared" si="5"/>
        <v/>
      </c>
      <c r="AH2599" s="45" t="str">
        <f t="shared" si="6"/>
        <v/>
      </c>
      <c r="AI2599" s="45" t="str">
        <f t="shared" si="7"/>
        <v/>
      </c>
      <c r="AJ2599" s="45" t="str">
        <f t="shared" si="8"/>
        <v/>
      </c>
      <c r="AK2599" s="45">
        <f t="shared" si="9"/>
        <v>0.01511437908</v>
      </c>
      <c r="AL2599" s="45" t="str">
        <f t="shared" si="10"/>
        <v/>
      </c>
      <c r="AM2599" s="45" t="str">
        <f t="shared" si="11"/>
        <v/>
      </c>
    </row>
    <row r="2600">
      <c r="A2600" s="33" t="s">
        <v>227</v>
      </c>
      <c r="B2600" s="34" t="s">
        <v>264</v>
      </c>
      <c r="C2600" s="35" t="s">
        <v>58</v>
      </c>
      <c r="D2600" s="36" t="str">
        <f t="shared" si="1"/>
        <v>The Americas/St. Martin (French part)-The Americas/2010</v>
      </c>
      <c r="E2600" s="37" t="str">
        <f t="array" ref="E2600:H2600">VLOOKUP(D2600, GDP!D:L,{6,7,8,9},0)</f>
        <v/>
      </c>
      <c r="F2600" s="38"/>
      <c r="G2600" s="37"/>
      <c r="H2600" s="38"/>
      <c r="I2600" s="39" t="str">
        <f t="array" ref="I2600:J2600">VLOOKUP(D2600, ENERGY!I:M,{4,5},0)</f>
        <v/>
      </c>
      <c r="J2600" s="39"/>
      <c r="K2600" s="40">
        <f t="array" ref="K2600:S2600">VLOOKUP(D2600, 'HUMAN RESOURCES'!D:V,{11,12,13,14,15,16,17,18,19},0)</f>
        <v>17</v>
      </c>
      <c r="L2600" s="40"/>
      <c r="M2600" s="40">
        <v>82.0</v>
      </c>
      <c r="N2600" s="41">
        <v>76.0</v>
      </c>
      <c r="O2600" s="42"/>
      <c r="P2600" s="42"/>
      <c r="Q2600" s="42"/>
      <c r="R2600" s="40">
        <v>30235.0</v>
      </c>
      <c r="S2600" s="42"/>
      <c r="T2600" s="43" t="str">
        <f t="array" ref="T2600:U2600">VLOOKUP(D2600, TOURISM!D:H,{4,5},0)</f>
        <v/>
      </c>
      <c r="U2600" s="43"/>
      <c r="V2600" s="38" t="str">
        <f t="array" ref="V2600:AA2600">VLOOKUP(D2600, BUSINESS!D:P,{8,9,10,11,12,13},0)</f>
        <v/>
      </c>
      <c r="W2600" s="37"/>
      <c r="X2600" s="37"/>
      <c r="Y2600" s="37"/>
      <c r="Z2600" s="38"/>
      <c r="AA2600" s="38"/>
      <c r="AB2600" s="44"/>
      <c r="AC2600" s="44"/>
      <c r="AD2600" s="44"/>
      <c r="AE2600" s="44"/>
      <c r="AF2600" s="44"/>
      <c r="AG2600" s="45" t="str">
        <f t="shared" si="5"/>
        <v/>
      </c>
      <c r="AH2600" s="45" t="str">
        <f t="shared" si="6"/>
        <v/>
      </c>
      <c r="AI2600" s="45" t="str">
        <f t="shared" si="7"/>
        <v/>
      </c>
      <c r="AJ2600" s="45" t="str">
        <f t="shared" si="8"/>
        <v/>
      </c>
      <c r="AK2600" s="45">
        <f t="shared" si="9"/>
        <v>0.01391683434</v>
      </c>
      <c r="AL2600" s="45" t="str">
        <f t="shared" si="10"/>
        <v/>
      </c>
      <c r="AM2600" s="45" t="str">
        <f t="shared" si="11"/>
        <v/>
      </c>
    </row>
    <row r="2601">
      <c r="A2601" s="33" t="s">
        <v>227</v>
      </c>
      <c r="B2601" s="34" t="s">
        <v>264</v>
      </c>
      <c r="C2601" s="35" t="s">
        <v>59</v>
      </c>
      <c r="D2601" s="36" t="str">
        <f t="shared" si="1"/>
        <v>The Americas/St. Martin (French part)-The Americas/2011</v>
      </c>
      <c r="E2601" s="37" t="str">
        <f t="array" ref="E2601:H2601">VLOOKUP(D2601, GDP!D:L,{6,7,8,9},0)</f>
        <v/>
      </c>
      <c r="F2601" s="38"/>
      <c r="G2601" s="37"/>
      <c r="H2601" s="38"/>
      <c r="I2601" s="39" t="str">
        <f t="array" ref="I2601:J2601">VLOOKUP(D2601, ENERGY!I:M,{4,5},0)</f>
        <v/>
      </c>
      <c r="J2601" s="39"/>
      <c r="K2601" s="40">
        <f t="array" ref="K2601:S2601">VLOOKUP(D2601, 'HUMAN RESOURCES'!D:V,{11,12,13,14,15,16,17,18,19},0)</f>
        <v>17</v>
      </c>
      <c r="L2601" s="40"/>
      <c r="M2601" s="40">
        <v>82.0</v>
      </c>
      <c r="N2601" s="41">
        <v>76.0</v>
      </c>
      <c r="O2601" s="42"/>
      <c r="P2601" s="42"/>
      <c r="Q2601" s="42"/>
      <c r="R2601" s="40">
        <v>30615.0</v>
      </c>
      <c r="S2601" s="42"/>
      <c r="T2601" s="43" t="str">
        <f t="array" ref="T2601:U2601">VLOOKUP(D2601, TOURISM!D:H,{4,5},0)</f>
        <v/>
      </c>
      <c r="U2601" s="43"/>
      <c r="V2601" s="38" t="str">
        <f t="array" ref="V2601:AA2601">VLOOKUP(D2601, BUSINESS!D:P,{8,9,10,11,12,13},0)</f>
        <v/>
      </c>
      <c r="W2601" s="37"/>
      <c r="X2601" s="37"/>
      <c r="Y2601" s="37"/>
      <c r="Z2601" s="38"/>
      <c r="AA2601" s="38"/>
      <c r="AB2601" s="44"/>
      <c r="AC2601" s="44"/>
      <c r="AD2601" s="44"/>
      <c r="AE2601" s="44"/>
      <c r="AF2601" s="44"/>
      <c r="AG2601" s="45" t="str">
        <f t="shared" si="5"/>
        <v/>
      </c>
      <c r="AH2601" s="45" t="str">
        <f t="shared" si="6"/>
        <v/>
      </c>
      <c r="AI2601" s="45" t="str">
        <f t="shared" si="7"/>
        <v/>
      </c>
      <c r="AJ2601" s="45" t="str">
        <f t="shared" si="8"/>
        <v/>
      </c>
      <c r="AK2601" s="45">
        <f t="shared" si="9"/>
        <v>0.01256821564</v>
      </c>
      <c r="AL2601" s="45" t="str">
        <f t="shared" si="10"/>
        <v/>
      </c>
      <c r="AM2601" s="45" t="str">
        <f t="shared" si="11"/>
        <v/>
      </c>
    </row>
    <row r="2602">
      <c r="A2602" s="33" t="s">
        <v>227</v>
      </c>
      <c r="B2602" s="34" t="s">
        <v>264</v>
      </c>
      <c r="C2602" s="35" t="s">
        <v>60</v>
      </c>
      <c r="D2602" s="36" t="str">
        <f t="shared" si="1"/>
        <v>The Americas/St. Martin (French part)-The Americas/2012</v>
      </c>
      <c r="E2602" s="37" t="str">
        <f t="array" ref="E2602:H2602">VLOOKUP(D2602, GDP!D:L,{6,7,8,9},0)</f>
        <v/>
      </c>
      <c r="F2602" s="38"/>
      <c r="G2602" s="37"/>
      <c r="H2602" s="38"/>
      <c r="I2602" s="39" t="str">
        <f t="array" ref="I2602:J2602">VLOOKUP(D2602, ENERGY!I:M,{4,5},0)</f>
        <v/>
      </c>
      <c r="J2602" s="39"/>
      <c r="K2602" s="40">
        <f t="array" ref="K2602:S2602">VLOOKUP(D2602, 'HUMAN RESOURCES'!D:V,{11,12,13,14,15,16,17,18,19},0)</f>
        <v>16</v>
      </c>
      <c r="L2602" s="40"/>
      <c r="M2602" s="40">
        <v>82.0</v>
      </c>
      <c r="N2602" s="41">
        <v>76.0</v>
      </c>
      <c r="O2602" s="42"/>
      <c r="P2602" s="42"/>
      <c r="Q2602" s="42"/>
      <c r="R2602" s="40">
        <v>30959.0</v>
      </c>
      <c r="S2602" s="42"/>
      <c r="T2602" s="43" t="str">
        <f t="array" ref="T2602:U2602">VLOOKUP(D2602, TOURISM!D:H,{4,5},0)</f>
        <v/>
      </c>
      <c r="U2602" s="43"/>
      <c r="V2602" s="38" t="str">
        <f t="array" ref="V2602:AA2602">VLOOKUP(D2602, BUSINESS!D:P,{8,9,10,11,12,13},0)</f>
        <v/>
      </c>
      <c r="W2602" s="37"/>
      <c r="X2602" s="37"/>
      <c r="Y2602" s="37"/>
      <c r="Z2602" s="38"/>
      <c r="AA2602" s="38"/>
      <c r="AB2602" s="44"/>
      <c r="AC2602" s="44"/>
      <c r="AD2602" s="44"/>
      <c r="AE2602" s="44"/>
      <c r="AF2602" s="44"/>
      <c r="AG2602" s="45" t="str">
        <f t="shared" si="5"/>
        <v/>
      </c>
      <c r="AH2602" s="45" t="str">
        <f t="shared" si="6"/>
        <v/>
      </c>
      <c r="AI2602" s="45" t="str">
        <f t="shared" si="7"/>
        <v/>
      </c>
      <c r="AJ2602" s="45" t="str">
        <f t="shared" si="8"/>
        <v/>
      </c>
      <c r="AK2602" s="45">
        <f t="shared" si="9"/>
        <v>0.01123632206</v>
      </c>
      <c r="AL2602" s="45" t="str">
        <f t="shared" si="10"/>
        <v/>
      </c>
      <c r="AM2602" s="45" t="str">
        <f t="shared" si="11"/>
        <v/>
      </c>
    </row>
    <row r="2603">
      <c r="A2603" s="33" t="s">
        <v>227</v>
      </c>
      <c r="B2603" s="34" t="s">
        <v>265</v>
      </c>
      <c r="C2603" s="35" t="s">
        <v>48</v>
      </c>
      <c r="D2603" s="36" t="str">
        <f t="shared" si="1"/>
        <v>The Americas/St. Vincent and the Grenadines-The Americas/2000</v>
      </c>
      <c r="E2603" s="37">
        <f t="array" ref="E2603:H2603">VLOOKUP(D2603, GDP!D:L,{6,7,8,9},0)</f>
        <v>397447007</v>
      </c>
      <c r="F2603" s="38">
        <v>0.037</v>
      </c>
      <c r="G2603" s="37">
        <v>137.0</v>
      </c>
      <c r="H2603" s="38">
        <v>0.115</v>
      </c>
      <c r="I2603" s="39" t="str">
        <f t="array" ref="I2603:J2603">VLOOKUP(D2603, ENERGY!I:M,{4,5},0)</f>
        <v/>
      </c>
      <c r="J2603" s="39"/>
      <c r="K2603" s="40">
        <f t="array" ref="K2603:S2603">VLOOKUP(D2603, 'HUMAN RESOURCES'!D:V,{11,12,13,14,15,16,17,18,19},0)</f>
        <v>20</v>
      </c>
      <c r="L2603" s="40">
        <v>19.0</v>
      </c>
      <c r="M2603" s="40">
        <v>73.0</v>
      </c>
      <c r="N2603" s="41">
        <v>68.0</v>
      </c>
      <c r="O2603" s="42">
        <v>0.314</v>
      </c>
      <c r="P2603" s="42">
        <v>0.616</v>
      </c>
      <c r="Q2603" s="42">
        <v>0.069</v>
      </c>
      <c r="R2603" s="40">
        <v>107897.0</v>
      </c>
      <c r="S2603" s="42">
        <v>0.452</v>
      </c>
      <c r="T2603" s="43">
        <f t="array" ref="T2603:U2603">VLOOKUP(D2603, TOURISM!D:H,{4,5},0)</f>
        <v>82000000</v>
      </c>
      <c r="U2603" s="43">
        <v>1.0E7</v>
      </c>
      <c r="V2603" s="38" t="str">
        <f t="array" ref="V2603:AA2603">VLOOKUP(D2603, BUSINESS!D:P,{8,9,10,11,12,13},0)</f>
        <v/>
      </c>
      <c r="W2603" s="37"/>
      <c r="X2603" s="37"/>
      <c r="Y2603" s="37"/>
      <c r="Z2603" s="38">
        <v>0.032</v>
      </c>
      <c r="AA2603" s="38">
        <v>0.022</v>
      </c>
      <c r="AB2603" s="44">
        <f t="shared" ref="AB2603:AB2641" si="840">E2603/R2603</f>
        <v>3683.577922</v>
      </c>
      <c r="AC2603" s="44"/>
      <c r="AD2603" s="44"/>
      <c r="AE2603" s="44">
        <f t="shared" ref="AE2603:AE2693" si="841">T2603/R2603</f>
        <v>759.9840589</v>
      </c>
      <c r="AF2603" s="44">
        <f t="shared" ref="AF2603:AF2641" si="842">U2603/R2603</f>
        <v>92.68098279</v>
      </c>
      <c r="AG2603" s="45" t="str">
        <f t="shared" si="5"/>
        <v/>
      </c>
      <c r="AH2603" s="45" t="str">
        <f t="shared" si="6"/>
        <v/>
      </c>
      <c r="AI2603" s="45" t="str">
        <f t="shared" si="7"/>
        <v/>
      </c>
      <c r="AJ2603" s="45" t="str">
        <f t="shared" si="8"/>
        <v/>
      </c>
      <c r="AK2603" s="45" t="str">
        <f t="shared" si="9"/>
        <v/>
      </c>
      <c r="AL2603" s="45" t="str">
        <f t="shared" si="10"/>
        <v/>
      </c>
      <c r="AM2603" s="45" t="str">
        <f t="shared" si="11"/>
        <v/>
      </c>
    </row>
    <row r="2604">
      <c r="A2604" s="33" t="s">
        <v>227</v>
      </c>
      <c r="B2604" s="34" t="s">
        <v>265</v>
      </c>
      <c r="C2604" s="35" t="s">
        <v>49</v>
      </c>
      <c r="D2604" s="36" t="str">
        <f t="shared" si="1"/>
        <v>The Americas/St. Vincent and the Grenadines-The Americas/2001</v>
      </c>
      <c r="E2604" s="37">
        <f t="array" ref="E2604:H2604">VLOOKUP(D2604, GDP!D:L,{6,7,8,9},0)</f>
        <v>431017935</v>
      </c>
      <c r="F2604" s="38">
        <v>0.036</v>
      </c>
      <c r="G2604" s="37">
        <v>145.0</v>
      </c>
      <c r="H2604" s="38">
        <v>0.116</v>
      </c>
      <c r="I2604" s="39" t="str">
        <f t="array" ref="I2604:J2604">VLOOKUP(D2604, ENERGY!I:M,{4,5},0)</f>
        <v/>
      </c>
      <c r="J2604" s="39"/>
      <c r="K2604" s="40">
        <f t="array" ref="K2604:S2604">VLOOKUP(D2604, 'HUMAN RESOURCES'!D:V,{11,12,13,14,15,16,17,18,19},0)</f>
        <v>19</v>
      </c>
      <c r="L2604" s="40">
        <v>19.0</v>
      </c>
      <c r="M2604" s="40">
        <v>73.0</v>
      </c>
      <c r="N2604" s="41">
        <v>68.0</v>
      </c>
      <c r="O2604" s="42">
        <v>0.308</v>
      </c>
      <c r="P2604" s="42">
        <v>0.622</v>
      </c>
      <c r="Q2604" s="42">
        <v>0.07</v>
      </c>
      <c r="R2604" s="40">
        <v>107989.0</v>
      </c>
      <c r="S2604" s="42">
        <v>0.455</v>
      </c>
      <c r="T2604" s="43">
        <f t="array" ref="T2604:U2604">VLOOKUP(D2604, TOURISM!D:H,{4,5},0)</f>
        <v>89000000</v>
      </c>
      <c r="U2604" s="43">
        <v>1.2E7</v>
      </c>
      <c r="V2604" s="38" t="str">
        <f t="array" ref="V2604:AA2604">VLOOKUP(D2604, BUSINESS!D:P,{8,9,10,11,12,13},0)</f>
        <v/>
      </c>
      <c r="W2604" s="37"/>
      <c r="X2604" s="37"/>
      <c r="Y2604" s="37"/>
      <c r="Z2604" s="38">
        <v>0.051</v>
      </c>
      <c r="AA2604" s="38">
        <v>0.069</v>
      </c>
      <c r="AB2604" s="44">
        <f t="shared" si="840"/>
        <v>3991.313328</v>
      </c>
      <c r="AC2604" s="44"/>
      <c r="AD2604" s="44"/>
      <c r="AE2604" s="44">
        <f t="shared" si="841"/>
        <v>824.1580161</v>
      </c>
      <c r="AF2604" s="44">
        <f t="shared" si="842"/>
        <v>111.1224291</v>
      </c>
      <c r="AG2604" s="45">
        <f t="shared" si="5"/>
        <v>0.08354252665</v>
      </c>
      <c r="AH2604" s="45">
        <f t="shared" si="6"/>
        <v>0.05839416058</v>
      </c>
      <c r="AI2604" s="45" t="str">
        <f t="shared" si="7"/>
        <v/>
      </c>
      <c r="AJ2604" s="45" t="str">
        <f t="shared" si="8"/>
        <v/>
      </c>
      <c r="AK2604" s="45">
        <f t="shared" si="9"/>
        <v>0.0008526650417</v>
      </c>
      <c r="AL2604" s="45">
        <f t="shared" si="10"/>
        <v>0.08444118857</v>
      </c>
      <c r="AM2604" s="45">
        <f t="shared" si="11"/>
        <v>0.1989776737</v>
      </c>
    </row>
    <row r="2605">
      <c r="A2605" s="33" t="s">
        <v>227</v>
      </c>
      <c r="B2605" s="34" t="s">
        <v>265</v>
      </c>
      <c r="C2605" s="35" t="s">
        <v>50</v>
      </c>
      <c r="D2605" s="36" t="str">
        <f t="shared" si="1"/>
        <v>The Americas/St. Vincent and the Grenadines-The Americas/2002</v>
      </c>
      <c r="E2605" s="37">
        <f t="array" ref="E2605:H2605">VLOOKUP(D2605, GDP!D:L,{6,7,8,9},0)</f>
        <v>462641610</v>
      </c>
      <c r="F2605" s="38">
        <v>0.039</v>
      </c>
      <c r="G2605" s="37">
        <v>168.0</v>
      </c>
      <c r="H2605" s="38">
        <v>0.116</v>
      </c>
      <c r="I2605" s="39" t="str">
        <f t="array" ref="I2605:J2605">VLOOKUP(D2605, ENERGY!I:M,{4,5},0)</f>
        <v/>
      </c>
      <c r="J2605" s="39">
        <v>209.0</v>
      </c>
      <c r="K2605" s="40">
        <f t="array" ref="K2605:S2605">VLOOKUP(D2605, 'HUMAN RESOURCES'!D:V,{11,12,13,14,15,16,17,18,19},0)</f>
        <v>19</v>
      </c>
      <c r="L2605" s="40">
        <v>19.0</v>
      </c>
      <c r="M2605" s="40">
        <v>73.0</v>
      </c>
      <c r="N2605" s="41">
        <v>68.0</v>
      </c>
      <c r="O2605" s="42">
        <v>0.302</v>
      </c>
      <c r="P2605" s="42">
        <v>0.627</v>
      </c>
      <c r="Q2605" s="42">
        <v>0.071</v>
      </c>
      <c r="R2605" s="40">
        <v>108150.0</v>
      </c>
      <c r="S2605" s="42">
        <v>0.459</v>
      </c>
      <c r="T2605" s="43">
        <f t="array" ref="T2605:U2605">VLOOKUP(D2605, TOURISM!D:H,{4,5},0)</f>
        <v>91000000</v>
      </c>
      <c r="U2605" s="43">
        <v>1.0E7</v>
      </c>
      <c r="V2605" s="38" t="str">
        <f t="array" ref="V2605:AA2605">VLOOKUP(D2605, BUSINESS!D:P,{8,9,10,11,12,13},0)</f>
        <v/>
      </c>
      <c r="W2605" s="37"/>
      <c r="X2605" s="37"/>
      <c r="Y2605" s="37"/>
      <c r="Z2605" s="38">
        <v>0.055</v>
      </c>
      <c r="AA2605" s="38">
        <v>0.092</v>
      </c>
      <c r="AB2605" s="44">
        <f t="shared" si="840"/>
        <v>4277.777254</v>
      </c>
      <c r="AC2605" s="44"/>
      <c r="AD2605" s="44">
        <f t="shared" ref="AD2605:AD2606" si="843">J2605/R2605*1000</f>
        <v>1.932501156</v>
      </c>
      <c r="AE2605" s="44">
        <f t="shared" si="841"/>
        <v>841.4239482</v>
      </c>
      <c r="AF2605" s="44">
        <f t="shared" si="842"/>
        <v>92.46417013</v>
      </c>
      <c r="AG2605" s="45">
        <f t="shared" si="5"/>
        <v>0.07177184602</v>
      </c>
      <c r="AH2605" s="45">
        <f t="shared" si="6"/>
        <v>0.1586206897</v>
      </c>
      <c r="AI2605" s="45" t="str">
        <f t="shared" si="7"/>
        <v/>
      </c>
      <c r="AJ2605" s="45" t="str">
        <f t="shared" si="8"/>
        <v/>
      </c>
      <c r="AK2605" s="45">
        <f t="shared" si="9"/>
        <v>0.001490892591</v>
      </c>
      <c r="AL2605" s="45">
        <f t="shared" si="10"/>
        <v>0.02094978364</v>
      </c>
      <c r="AM2605" s="45">
        <f t="shared" si="11"/>
        <v>-0.1679072276</v>
      </c>
    </row>
    <row r="2606">
      <c r="A2606" s="33" t="s">
        <v>227</v>
      </c>
      <c r="B2606" s="34" t="s">
        <v>265</v>
      </c>
      <c r="C2606" s="35" t="s">
        <v>51</v>
      </c>
      <c r="D2606" s="36" t="str">
        <f t="shared" si="1"/>
        <v>The Americas/St. Vincent and the Grenadines-The Americas/2003</v>
      </c>
      <c r="E2606" s="37">
        <f t="array" ref="E2606:H2606">VLOOKUP(D2606, GDP!D:L,{6,7,8,9},0)</f>
        <v>482397041</v>
      </c>
      <c r="F2606" s="38">
        <v>0.039</v>
      </c>
      <c r="G2606" s="37">
        <v>174.0</v>
      </c>
      <c r="H2606" s="38">
        <v>0.118</v>
      </c>
      <c r="I2606" s="39" t="str">
        <f t="array" ref="I2606:J2606">VLOOKUP(D2606, ENERGY!I:M,{4,5},0)</f>
        <v/>
      </c>
      <c r="J2606" s="39">
        <v>202.0</v>
      </c>
      <c r="K2606" s="40">
        <f t="array" ref="K2606:S2606">VLOOKUP(D2606, 'HUMAN RESOURCES'!D:V,{11,12,13,14,15,16,17,18,19},0)</f>
        <v>19</v>
      </c>
      <c r="L2606" s="40">
        <v>19.0</v>
      </c>
      <c r="M2606" s="40">
        <v>73.0</v>
      </c>
      <c r="N2606" s="41">
        <v>69.0</v>
      </c>
      <c r="O2606" s="42">
        <v>0.296</v>
      </c>
      <c r="P2606" s="42">
        <v>0.632</v>
      </c>
      <c r="Q2606" s="42">
        <v>0.072</v>
      </c>
      <c r="R2606" s="40">
        <v>108353.0</v>
      </c>
      <c r="S2606" s="42">
        <v>0.463</v>
      </c>
      <c r="T2606" s="43">
        <f t="array" ref="T2606:U2606">VLOOKUP(D2606, TOURISM!D:H,{4,5},0)</f>
        <v>91000000</v>
      </c>
      <c r="U2606" s="43">
        <v>1.3E7</v>
      </c>
      <c r="V2606" s="38" t="str">
        <f t="array" ref="V2606:AA2606">VLOOKUP(D2606, BUSINESS!D:P,{8,9,10,11,12,13},0)</f>
        <v/>
      </c>
      <c r="W2606" s="37"/>
      <c r="X2606" s="37"/>
      <c r="Y2606" s="37"/>
      <c r="Z2606" s="38">
        <v>0.065</v>
      </c>
      <c r="AA2606" s="38">
        <v>0.581</v>
      </c>
      <c r="AB2606" s="44">
        <f t="shared" si="840"/>
        <v>4452.087538</v>
      </c>
      <c r="AC2606" s="44"/>
      <c r="AD2606" s="44">
        <f t="shared" si="843"/>
        <v>1.864276947</v>
      </c>
      <c r="AE2606" s="44">
        <f t="shared" si="841"/>
        <v>839.8475354</v>
      </c>
      <c r="AF2606" s="44">
        <f t="shared" si="842"/>
        <v>119.9782193</v>
      </c>
      <c r="AG2606" s="45">
        <f t="shared" si="5"/>
        <v>0.04074786362</v>
      </c>
      <c r="AH2606" s="45">
        <f t="shared" si="6"/>
        <v>0.03571428571</v>
      </c>
      <c r="AI2606" s="45" t="str">
        <f t="shared" si="7"/>
        <v/>
      </c>
      <c r="AJ2606" s="45">
        <f t="shared" si="8"/>
        <v>-0.03530358</v>
      </c>
      <c r="AK2606" s="45">
        <f t="shared" si="9"/>
        <v>0.001877022654</v>
      </c>
      <c r="AL2606" s="45">
        <f t="shared" si="10"/>
        <v>-0.00187350604</v>
      </c>
      <c r="AM2606" s="45">
        <f t="shared" si="11"/>
        <v>0.2975644421</v>
      </c>
    </row>
    <row r="2607">
      <c r="A2607" s="33" t="s">
        <v>227</v>
      </c>
      <c r="B2607" s="34" t="s">
        <v>265</v>
      </c>
      <c r="C2607" s="35" t="s">
        <v>52</v>
      </c>
      <c r="D2607" s="36" t="str">
        <f t="shared" si="1"/>
        <v>The Americas/St. Vincent and the Grenadines-The Americas/2004</v>
      </c>
      <c r="E2607" s="37">
        <f t="array" ref="E2607:H2607">VLOOKUP(D2607, GDP!D:L,{6,7,8,9},0)</f>
        <v>522544702</v>
      </c>
      <c r="F2607" s="38">
        <v>0.037</v>
      </c>
      <c r="G2607" s="37">
        <v>179.0</v>
      </c>
      <c r="H2607" s="38">
        <v>0.097</v>
      </c>
      <c r="I2607" s="39" t="str">
        <f t="array" ref="I2607:J2607">VLOOKUP(D2607, ENERGY!I:M,{4,5},0)</f>
        <v/>
      </c>
      <c r="J2607" s="39"/>
      <c r="K2607" s="40">
        <f t="array" ref="K2607:S2607">VLOOKUP(D2607, 'HUMAN RESOURCES'!D:V,{11,12,13,14,15,16,17,18,19},0)</f>
        <v>18</v>
      </c>
      <c r="L2607" s="40">
        <v>19.0</v>
      </c>
      <c r="M2607" s="40">
        <v>73.0</v>
      </c>
      <c r="N2607" s="41">
        <v>69.0</v>
      </c>
      <c r="O2607" s="42">
        <v>0.29</v>
      </c>
      <c r="P2607" s="42">
        <v>0.638</v>
      </c>
      <c r="Q2607" s="42">
        <v>0.072</v>
      </c>
      <c r="R2607" s="40">
        <v>108562.0</v>
      </c>
      <c r="S2607" s="42">
        <v>0.466</v>
      </c>
      <c r="T2607" s="43">
        <f t="array" ref="T2607:U2607">VLOOKUP(D2607, TOURISM!D:H,{4,5},0)</f>
        <v>96000000</v>
      </c>
      <c r="U2607" s="43">
        <v>1.4E7</v>
      </c>
      <c r="V2607" s="38" t="str">
        <f t="array" ref="V2607:AA2607">VLOOKUP(D2607, BUSINESS!D:P,{8,9,10,11,12,13},0)</f>
        <v/>
      </c>
      <c r="W2607" s="37"/>
      <c r="X2607" s="37"/>
      <c r="Y2607" s="37"/>
      <c r="Z2607" s="38">
        <v>0.074</v>
      </c>
      <c r="AA2607" s="38">
        <v>0.663</v>
      </c>
      <c r="AB2607" s="44">
        <f t="shared" si="840"/>
        <v>4813.329729</v>
      </c>
      <c r="AC2607" s="44"/>
      <c r="AD2607" s="44"/>
      <c r="AE2607" s="44">
        <f t="shared" si="841"/>
        <v>884.2873197</v>
      </c>
      <c r="AF2607" s="44">
        <f t="shared" si="842"/>
        <v>128.9585675</v>
      </c>
      <c r="AG2607" s="45">
        <f t="shared" si="5"/>
        <v>0.08113995684</v>
      </c>
      <c r="AH2607" s="45">
        <f t="shared" si="6"/>
        <v>0.02873563218</v>
      </c>
      <c r="AI2607" s="45" t="str">
        <f t="shared" si="7"/>
        <v/>
      </c>
      <c r="AJ2607" s="45" t="str">
        <f t="shared" si="8"/>
        <v/>
      </c>
      <c r="AK2607" s="45">
        <f t="shared" si="9"/>
        <v>0.001928880603</v>
      </c>
      <c r="AL2607" s="45">
        <f t="shared" si="10"/>
        <v>0.05291410934</v>
      </c>
      <c r="AM2607" s="45">
        <f t="shared" si="11"/>
        <v>0.07484981995</v>
      </c>
    </row>
    <row r="2608">
      <c r="A2608" s="33" t="s">
        <v>227</v>
      </c>
      <c r="B2608" s="34" t="s">
        <v>265</v>
      </c>
      <c r="C2608" s="35" t="s">
        <v>53</v>
      </c>
      <c r="D2608" s="36" t="str">
        <f t="shared" si="1"/>
        <v>The Americas/St. Vincent and the Grenadines-The Americas/2005</v>
      </c>
      <c r="E2608" s="37">
        <f t="array" ref="E2608:H2608">VLOOKUP(D2608, GDP!D:L,{6,7,8,9},0)</f>
        <v>551431645</v>
      </c>
      <c r="F2608" s="38">
        <v>0.037</v>
      </c>
      <c r="G2608" s="37">
        <v>185.0</v>
      </c>
      <c r="H2608" s="38">
        <v>0.096</v>
      </c>
      <c r="I2608" s="39" t="str">
        <f t="array" ref="I2608:J2608">VLOOKUP(D2608, ENERGY!I:M,{4,5},0)</f>
        <v/>
      </c>
      <c r="J2608" s="39">
        <v>202.0</v>
      </c>
      <c r="K2608" s="40">
        <f t="array" ref="K2608:S2608">VLOOKUP(D2608, 'HUMAN RESOURCES'!D:V,{11,12,13,14,15,16,17,18,19},0)</f>
        <v>18</v>
      </c>
      <c r="L2608" s="40">
        <v>19.0</v>
      </c>
      <c r="M2608" s="40">
        <v>74.0</v>
      </c>
      <c r="N2608" s="41">
        <v>69.0</v>
      </c>
      <c r="O2608" s="42">
        <v>0.285</v>
      </c>
      <c r="P2608" s="42">
        <v>0.643</v>
      </c>
      <c r="Q2608" s="42">
        <v>0.072</v>
      </c>
      <c r="R2608" s="40">
        <v>108749.0</v>
      </c>
      <c r="S2608" s="42">
        <v>0.47</v>
      </c>
      <c r="T2608" s="43">
        <f t="array" ref="T2608:U2608">VLOOKUP(D2608, TOURISM!D:H,{4,5},0)</f>
        <v>104000000</v>
      </c>
      <c r="U2608" s="43">
        <v>1.5E7</v>
      </c>
      <c r="V2608" s="38">
        <f t="array" ref="V2608:AA2608">VLOOKUP(D2608, BUSINESS!D:P,{8,9,10,11,12,13},0)</f>
        <v>0.45</v>
      </c>
      <c r="W2608" s="37">
        <v>12.0</v>
      </c>
      <c r="X2608" s="37"/>
      <c r="Y2608" s="37">
        <v>76.0</v>
      </c>
      <c r="Z2608" s="38">
        <v>0.092</v>
      </c>
      <c r="AA2608" s="38">
        <v>0.649</v>
      </c>
      <c r="AB2608" s="44">
        <f t="shared" si="840"/>
        <v>5070.682443</v>
      </c>
      <c r="AC2608" s="44"/>
      <c r="AD2608" s="44">
        <f>J2608/R2608*1000</f>
        <v>1.857488345</v>
      </c>
      <c r="AE2608" s="44">
        <f t="shared" si="841"/>
        <v>956.3306329</v>
      </c>
      <c r="AF2608" s="44">
        <f t="shared" si="842"/>
        <v>137.9323028</v>
      </c>
      <c r="AG2608" s="45">
        <f t="shared" si="5"/>
        <v>0.05346667046</v>
      </c>
      <c r="AH2608" s="45">
        <f t="shared" si="6"/>
        <v>0.03351955307</v>
      </c>
      <c r="AI2608" s="45" t="str">
        <f t="shared" si="7"/>
        <v/>
      </c>
      <c r="AJ2608" s="45" t="str">
        <f t="shared" si="8"/>
        <v/>
      </c>
      <c r="AK2608" s="45">
        <f t="shared" si="9"/>
        <v>0.001722518008</v>
      </c>
      <c r="AL2608" s="45">
        <f t="shared" si="10"/>
        <v>0.08147048095</v>
      </c>
      <c r="AM2608" s="45">
        <f t="shared" si="11"/>
        <v>0.06958618996</v>
      </c>
    </row>
    <row r="2609">
      <c r="A2609" s="33" t="s">
        <v>227</v>
      </c>
      <c r="B2609" s="34" t="s">
        <v>265</v>
      </c>
      <c r="C2609" s="35" t="s">
        <v>54</v>
      </c>
      <c r="D2609" s="36" t="str">
        <f t="shared" si="1"/>
        <v>The Americas/St. Vincent and the Grenadines-The Americas/2006</v>
      </c>
      <c r="E2609" s="37">
        <f t="array" ref="E2609:H2609">VLOOKUP(D2609, GDP!D:L,{6,7,8,9},0)</f>
        <v>611040126</v>
      </c>
      <c r="F2609" s="38">
        <v>0.039</v>
      </c>
      <c r="G2609" s="37">
        <v>218.0</v>
      </c>
      <c r="H2609" s="38">
        <v>0.097</v>
      </c>
      <c r="I2609" s="39" t="str">
        <f t="array" ref="I2609:J2609">VLOOKUP(D2609, ENERGY!I:M,{4,5},0)</f>
        <v/>
      </c>
      <c r="J2609" s="39"/>
      <c r="K2609" s="40">
        <f t="array" ref="K2609:S2609">VLOOKUP(D2609, 'HUMAN RESOURCES'!D:V,{11,12,13,14,15,16,17,18,19},0)</f>
        <v>18</v>
      </c>
      <c r="L2609" s="40">
        <v>19.0</v>
      </c>
      <c r="M2609" s="40">
        <v>74.0</v>
      </c>
      <c r="N2609" s="41">
        <v>69.0</v>
      </c>
      <c r="O2609" s="42">
        <v>0.281</v>
      </c>
      <c r="P2609" s="42">
        <v>0.648</v>
      </c>
      <c r="Q2609" s="42">
        <v>0.071</v>
      </c>
      <c r="R2609" s="40">
        <v>108908.0</v>
      </c>
      <c r="S2609" s="42">
        <v>0.474</v>
      </c>
      <c r="T2609" s="43">
        <f t="array" ref="T2609:U2609">VLOOKUP(D2609, TOURISM!D:H,{4,5},0)</f>
        <v>113000000</v>
      </c>
      <c r="U2609" s="43">
        <v>1.6E7</v>
      </c>
      <c r="V2609" s="38">
        <f t="array" ref="V2609:AA2609">VLOOKUP(D2609, BUSINESS!D:P,{8,9,10,11,12,13},0)</f>
        <v>0.45</v>
      </c>
      <c r="W2609" s="37">
        <v>12.0</v>
      </c>
      <c r="X2609" s="37"/>
      <c r="Y2609" s="37">
        <v>76.0</v>
      </c>
      <c r="Z2609" s="38">
        <v>0.12</v>
      </c>
      <c r="AA2609" s="38">
        <v>0.805</v>
      </c>
      <c r="AB2609" s="44">
        <f t="shared" si="840"/>
        <v>5610.608275</v>
      </c>
      <c r="AC2609" s="44"/>
      <c r="AD2609" s="44"/>
      <c r="AE2609" s="44">
        <f t="shared" si="841"/>
        <v>1037.572997</v>
      </c>
      <c r="AF2609" s="44">
        <f t="shared" si="842"/>
        <v>146.9129908</v>
      </c>
      <c r="AG2609" s="45">
        <f t="shared" si="5"/>
        <v>0.1064799143</v>
      </c>
      <c r="AH2609" s="45">
        <f t="shared" si="6"/>
        <v>0.1783783784</v>
      </c>
      <c r="AI2609" s="45" t="str">
        <f t="shared" si="7"/>
        <v/>
      </c>
      <c r="AJ2609" s="45" t="str">
        <f t="shared" si="8"/>
        <v/>
      </c>
      <c r="AK2609" s="45">
        <f t="shared" si="9"/>
        <v>0.00146208241</v>
      </c>
      <c r="AL2609" s="45">
        <f t="shared" si="10"/>
        <v>0.08495217205</v>
      </c>
      <c r="AM2609" s="45">
        <f t="shared" si="11"/>
        <v>0.06510938896</v>
      </c>
    </row>
    <row r="2610">
      <c r="A2610" s="33" t="s">
        <v>227</v>
      </c>
      <c r="B2610" s="34" t="s">
        <v>265</v>
      </c>
      <c r="C2610" s="35" t="s">
        <v>55</v>
      </c>
      <c r="D2610" s="36" t="str">
        <f t="shared" si="1"/>
        <v>The Americas/St. Vincent and the Grenadines-The Americas/2007</v>
      </c>
      <c r="E2610" s="37">
        <f t="array" ref="E2610:H2610">VLOOKUP(D2610, GDP!D:L,{6,7,8,9},0)</f>
        <v>684074074</v>
      </c>
      <c r="F2610" s="38">
        <v>0.039</v>
      </c>
      <c r="G2610" s="37">
        <v>246.0</v>
      </c>
      <c r="H2610" s="38">
        <v>0.096</v>
      </c>
      <c r="I2610" s="39">
        <f t="array" ref="I2610:J2610">VLOOKUP(D2610, ENERGY!I:M,{4,5},0)</f>
        <v>66</v>
      </c>
      <c r="J2610" s="39">
        <v>187.0</v>
      </c>
      <c r="K2610" s="40">
        <f t="array" ref="K2610:S2610">VLOOKUP(D2610, 'HUMAN RESOURCES'!D:V,{11,12,13,14,15,16,17,18,19},0)</f>
        <v>18</v>
      </c>
      <c r="L2610" s="40">
        <v>19.0</v>
      </c>
      <c r="M2610" s="40">
        <v>74.0</v>
      </c>
      <c r="N2610" s="41">
        <v>70.0</v>
      </c>
      <c r="O2610" s="42">
        <v>0.276</v>
      </c>
      <c r="P2610" s="42">
        <v>0.653</v>
      </c>
      <c r="Q2610" s="42">
        <v>0.07</v>
      </c>
      <c r="R2610" s="40">
        <v>109045.0</v>
      </c>
      <c r="S2610" s="42">
        <v>0.477</v>
      </c>
      <c r="T2610" s="43">
        <f t="array" ref="T2610:U2610">VLOOKUP(D2610, TOURISM!D:H,{4,5},0)</f>
        <v>110000000</v>
      </c>
      <c r="U2610" s="43">
        <v>2.0E7</v>
      </c>
      <c r="V2610" s="38">
        <f t="array" ref="V2610:AA2610">VLOOKUP(D2610, BUSINESS!D:P,{8,9,10,11,12,13},0)</f>
        <v>0.45</v>
      </c>
      <c r="W2610" s="37">
        <v>12.0</v>
      </c>
      <c r="X2610" s="37"/>
      <c r="Y2610" s="37">
        <v>76.0</v>
      </c>
      <c r="Z2610" s="38">
        <v>0.16</v>
      </c>
      <c r="AA2610" s="38">
        <v>1.013</v>
      </c>
      <c r="AB2610" s="44">
        <f t="shared" si="840"/>
        <v>6273.319033</v>
      </c>
      <c r="AC2610" s="44">
        <f t="shared" ref="AC2610:AC2611" si="844">(I2610/R2610)*1000</f>
        <v>0.6052547114</v>
      </c>
      <c r="AD2610" s="44">
        <f t="shared" ref="AD2610:AD2613" si="845">J2610/R2610*1000</f>
        <v>1.714888349</v>
      </c>
      <c r="AE2610" s="44">
        <f t="shared" si="841"/>
        <v>1008.757852</v>
      </c>
      <c r="AF2610" s="44">
        <f t="shared" si="842"/>
        <v>183.4105186</v>
      </c>
      <c r="AG2610" s="45">
        <f t="shared" si="5"/>
        <v>0.1181174529</v>
      </c>
      <c r="AH2610" s="45">
        <f t="shared" si="6"/>
        <v>0.128440367</v>
      </c>
      <c r="AI2610" s="45" t="str">
        <f t="shared" si="7"/>
        <v/>
      </c>
      <c r="AJ2610" s="45" t="str">
        <f t="shared" si="8"/>
        <v/>
      </c>
      <c r="AK2610" s="45">
        <f t="shared" si="9"/>
        <v>0.001257942484</v>
      </c>
      <c r="AL2610" s="45">
        <f t="shared" si="10"/>
        <v>-0.02777167987</v>
      </c>
      <c r="AM2610" s="45">
        <f t="shared" si="11"/>
        <v>0.2484295474</v>
      </c>
    </row>
    <row r="2611">
      <c r="A2611" s="33" t="s">
        <v>227</v>
      </c>
      <c r="B2611" s="34" t="s">
        <v>265</v>
      </c>
      <c r="C2611" s="35" t="s">
        <v>56</v>
      </c>
      <c r="D2611" s="36" t="str">
        <f t="shared" si="1"/>
        <v>The Americas/St. Vincent and the Grenadines-The Americas/2008</v>
      </c>
      <c r="E2611" s="37">
        <f t="array" ref="E2611:H2611">VLOOKUP(D2611, GDP!D:L,{6,7,8,9},0)</f>
        <v>695555556</v>
      </c>
      <c r="F2611" s="38">
        <v>0.047</v>
      </c>
      <c r="G2611" s="37">
        <v>299.0</v>
      </c>
      <c r="H2611" s="38">
        <v>0.095</v>
      </c>
      <c r="I2611" s="39">
        <f t="array" ref="I2611:J2611">VLOOKUP(D2611, ENERGY!I:M,{4,5},0)</f>
        <v>70</v>
      </c>
      <c r="J2611" s="39">
        <v>202.0</v>
      </c>
      <c r="K2611" s="40">
        <f t="array" ref="K2611:S2611">VLOOKUP(D2611, 'HUMAN RESOURCES'!D:V,{11,12,13,14,15,16,17,18,19},0)</f>
        <v>18</v>
      </c>
      <c r="L2611" s="40">
        <v>19.0</v>
      </c>
      <c r="M2611" s="40">
        <v>74.0</v>
      </c>
      <c r="N2611" s="41">
        <v>70.0</v>
      </c>
      <c r="O2611" s="42">
        <v>0.273</v>
      </c>
      <c r="P2611" s="42">
        <v>0.659</v>
      </c>
      <c r="Q2611" s="42">
        <v>0.069</v>
      </c>
      <c r="R2611" s="40">
        <v>109158.0</v>
      </c>
      <c r="S2611" s="42">
        <v>0.481</v>
      </c>
      <c r="T2611" s="43">
        <f t="array" ref="T2611:U2611">VLOOKUP(D2611, TOURISM!D:H,{4,5},0)</f>
        <v>96000000</v>
      </c>
      <c r="U2611" s="43">
        <v>1.8E7</v>
      </c>
      <c r="V2611" s="38">
        <f t="array" ref="V2611:AA2611">VLOOKUP(D2611, BUSINESS!D:P,{8,9,10,11,12,13},0)</f>
        <v>0.426</v>
      </c>
      <c r="W2611" s="37">
        <v>12.0</v>
      </c>
      <c r="X2611" s="37"/>
      <c r="Y2611" s="37">
        <v>117.0</v>
      </c>
      <c r="Z2611" s="38">
        <v>0.21</v>
      </c>
      <c r="AA2611" s="38">
        <v>1.192</v>
      </c>
      <c r="AB2611" s="44">
        <f t="shared" si="840"/>
        <v>6372.007146</v>
      </c>
      <c r="AC2611" s="44">
        <f t="shared" si="844"/>
        <v>0.6412722842</v>
      </c>
      <c r="AD2611" s="44">
        <f t="shared" si="845"/>
        <v>1.850528592</v>
      </c>
      <c r="AE2611" s="44">
        <f t="shared" si="841"/>
        <v>879.4591326</v>
      </c>
      <c r="AF2611" s="44">
        <f t="shared" si="842"/>
        <v>164.8985874</v>
      </c>
      <c r="AG2611" s="45">
        <f t="shared" si="5"/>
        <v>0.01573140337</v>
      </c>
      <c r="AH2611" s="45">
        <f t="shared" si="6"/>
        <v>0.2154471545</v>
      </c>
      <c r="AI2611" s="45">
        <f t="shared" si="7"/>
        <v>0.05950812473</v>
      </c>
      <c r="AJ2611" s="45">
        <f t="shared" si="8"/>
        <v>0.07909566989</v>
      </c>
      <c r="AK2611" s="45">
        <f t="shared" si="9"/>
        <v>0.00103626943</v>
      </c>
      <c r="AL2611" s="45">
        <f t="shared" si="10"/>
        <v>-0.1281761717</v>
      </c>
      <c r="AM2611" s="45">
        <f t="shared" si="11"/>
        <v>-0.100931677</v>
      </c>
    </row>
    <row r="2612">
      <c r="A2612" s="33" t="s">
        <v>227</v>
      </c>
      <c r="B2612" s="34" t="s">
        <v>265</v>
      </c>
      <c r="C2612" s="35" t="s">
        <v>57</v>
      </c>
      <c r="D2612" s="36" t="str">
        <f t="shared" si="1"/>
        <v>The Americas/St. Vincent and the Grenadines-The Americas/2009</v>
      </c>
      <c r="E2612" s="37">
        <f t="array" ref="E2612:H2612">VLOOKUP(D2612, GDP!D:L,{6,7,8,9},0)</f>
        <v>674814815</v>
      </c>
      <c r="F2612" s="38">
        <v>0.051</v>
      </c>
      <c r="G2612" s="37">
        <v>317.0</v>
      </c>
      <c r="H2612" s="38">
        <v>0.092</v>
      </c>
      <c r="I2612" s="39" t="str">
        <f t="array" ref="I2612:J2612">VLOOKUP(D2612, ENERGY!I:M,{4,5},0)</f>
        <v/>
      </c>
      <c r="J2612" s="39">
        <v>187.0</v>
      </c>
      <c r="K2612" s="40">
        <f t="array" ref="K2612:S2612">VLOOKUP(D2612, 'HUMAN RESOURCES'!D:V,{11,12,13,14,15,16,17,18,19},0)</f>
        <v>17</v>
      </c>
      <c r="L2612" s="40">
        <v>19.0</v>
      </c>
      <c r="M2612" s="40">
        <v>74.0</v>
      </c>
      <c r="N2612" s="41">
        <v>70.0</v>
      </c>
      <c r="O2612" s="42">
        <v>0.269</v>
      </c>
      <c r="P2612" s="42">
        <v>0.663</v>
      </c>
      <c r="Q2612" s="42">
        <v>0.068</v>
      </c>
      <c r="R2612" s="40">
        <v>109249.0</v>
      </c>
      <c r="S2612" s="42">
        <v>0.484</v>
      </c>
      <c r="T2612" s="43">
        <f t="array" ref="T2612:U2612">VLOOKUP(D2612, TOURISM!D:H,{4,5},0)</f>
        <v>88000000</v>
      </c>
      <c r="U2612" s="43">
        <v>1.4E7</v>
      </c>
      <c r="V2612" s="38">
        <f t="array" ref="V2612:AA2612">VLOOKUP(D2612, BUSINESS!D:P,{8,9,10,11,12,13},0)</f>
        <v>0.41</v>
      </c>
      <c r="W2612" s="37">
        <v>11.0</v>
      </c>
      <c r="X2612" s="37"/>
      <c r="Y2612" s="37">
        <v>111.0</v>
      </c>
      <c r="Z2612" s="38">
        <v>0.31</v>
      </c>
      <c r="AA2612" s="38">
        <v>1.109</v>
      </c>
      <c r="AB2612" s="44">
        <f t="shared" si="840"/>
        <v>6176.851184</v>
      </c>
      <c r="AC2612" s="44"/>
      <c r="AD2612" s="44">
        <f t="shared" si="845"/>
        <v>1.711686148</v>
      </c>
      <c r="AE2612" s="44">
        <f t="shared" si="841"/>
        <v>805.4993638</v>
      </c>
      <c r="AF2612" s="44">
        <f t="shared" si="842"/>
        <v>128.1476261</v>
      </c>
      <c r="AG2612" s="45">
        <f t="shared" si="5"/>
        <v>-0.03062707827</v>
      </c>
      <c r="AH2612" s="45">
        <f t="shared" si="6"/>
        <v>0.0602006689</v>
      </c>
      <c r="AI2612" s="45" t="str">
        <f t="shared" si="7"/>
        <v/>
      </c>
      <c r="AJ2612" s="45">
        <f t="shared" si="8"/>
        <v>-0.07502853188</v>
      </c>
      <c r="AK2612" s="45">
        <f t="shared" si="9"/>
        <v>0.0008336539695</v>
      </c>
      <c r="AL2612" s="45">
        <f t="shared" si="10"/>
        <v>-0.08409687961</v>
      </c>
      <c r="AM2612" s="45">
        <f t="shared" si="11"/>
        <v>-0.2228700797</v>
      </c>
    </row>
    <row r="2613">
      <c r="A2613" s="33" t="s">
        <v>227</v>
      </c>
      <c r="B2613" s="34" t="s">
        <v>265</v>
      </c>
      <c r="C2613" s="35" t="s">
        <v>58</v>
      </c>
      <c r="D2613" s="36" t="str">
        <f t="shared" si="1"/>
        <v>The Americas/St. Vincent and the Grenadines-The Americas/2010</v>
      </c>
      <c r="E2613" s="37">
        <f t="array" ref="E2613:H2613">VLOOKUP(D2613, GDP!D:L,{6,7,8,9},0)</f>
        <v>681481481</v>
      </c>
      <c r="F2613" s="38">
        <v>0.047</v>
      </c>
      <c r="G2613" s="37">
        <v>293.0</v>
      </c>
      <c r="H2613" s="38">
        <v>0.092</v>
      </c>
      <c r="I2613" s="39">
        <f t="array" ref="I2613:J2613">VLOOKUP(D2613, ENERGY!I:M,{4,5},0)</f>
        <v>67</v>
      </c>
      <c r="J2613" s="39">
        <v>198.0</v>
      </c>
      <c r="K2613" s="40">
        <f t="array" ref="K2613:S2613">VLOOKUP(D2613, 'HUMAN RESOURCES'!D:V,{11,12,13,14,15,16,17,18,19},0)</f>
        <v>17</v>
      </c>
      <c r="L2613" s="40">
        <v>19.0</v>
      </c>
      <c r="M2613" s="40">
        <v>74.0</v>
      </c>
      <c r="N2613" s="41">
        <v>70.0</v>
      </c>
      <c r="O2613" s="42">
        <v>0.265</v>
      </c>
      <c r="P2613" s="42">
        <v>0.668</v>
      </c>
      <c r="Q2613" s="42">
        <v>0.067</v>
      </c>
      <c r="R2613" s="40">
        <v>109316.0</v>
      </c>
      <c r="S2613" s="42">
        <v>0.488</v>
      </c>
      <c r="T2613" s="43">
        <f t="array" ref="T2613:U2613">VLOOKUP(D2613, TOURISM!D:H,{4,5},0)</f>
        <v>86000000</v>
      </c>
      <c r="U2613" s="43">
        <v>1.5E7</v>
      </c>
      <c r="V2613" s="38">
        <f t="array" ref="V2613:AA2613">VLOOKUP(D2613, BUSINESS!D:P,{8,9,10,11,12,13},0)</f>
        <v>0.387</v>
      </c>
      <c r="W2613" s="37">
        <v>10.0</v>
      </c>
      <c r="X2613" s="37"/>
      <c r="Y2613" s="37">
        <v>111.0</v>
      </c>
      <c r="Z2613" s="38">
        <v>0.385</v>
      </c>
      <c r="AA2613" s="38">
        <v>1.206</v>
      </c>
      <c r="AB2613" s="44">
        <f t="shared" si="840"/>
        <v>6234.050651</v>
      </c>
      <c r="AC2613" s="44">
        <f>(I2613/R2613)*1000</f>
        <v>0.6129020454</v>
      </c>
      <c r="AD2613" s="44">
        <f t="shared" si="845"/>
        <v>1.811262761</v>
      </c>
      <c r="AE2613" s="44">
        <f t="shared" si="841"/>
        <v>786.7100882</v>
      </c>
      <c r="AF2613" s="44">
        <f t="shared" si="842"/>
        <v>137.2168758</v>
      </c>
      <c r="AG2613" s="45">
        <f t="shared" si="5"/>
        <v>0.009260295517</v>
      </c>
      <c r="AH2613" s="45">
        <f t="shared" si="6"/>
        <v>-0.07570977918</v>
      </c>
      <c r="AI2613" s="45" t="str">
        <f t="shared" si="7"/>
        <v/>
      </c>
      <c r="AJ2613" s="45">
        <f t="shared" si="8"/>
        <v>0.0581745743</v>
      </c>
      <c r="AK2613" s="45">
        <f t="shared" si="9"/>
        <v>0.0006132779247</v>
      </c>
      <c r="AL2613" s="45">
        <f t="shared" si="10"/>
        <v>-0.02332624518</v>
      </c>
      <c r="AM2613" s="45">
        <f t="shared" si="11"/>
        <v>0.07077189067</v>
      </c>
    </row>
    <row r="2614">
      <c r="A2614" s="33" t="s">
        <v>227</v>
      </c>
      <c r="B2614" s="34" t="s">
        <v>265</v>
      </c>
      <c r="C2614" s="35" t="s">
        <v>59</v>
      </c>
      <c r="D2614" s="36" t="str">
        <f t="shared" si="1"/>
        <v>The Americas/St. Vincent and the Grenadines-The Americas/2011</v>
      </c>
      <c r="E2614" s="37">
        <f t="array" ref="E2614:H2614">VLOOKUP(D2614, GDP!D:L,{6,7,8,9},0)</f>
        <v>677037037</v>
      </c>
      <c r="F2614" s="38">
        <v>0.049</v>
      </c>
      <c r="G2614" s="37">
        <v>310.0</v>
      </c>
      <c r="H2614" s="38">
        <v>0.091</v>
      </c>
      <c r="I2614" s="39" t="str">
        <f t="array" ref="I2614:J2614">VLOOKUP(D2614, ENERGY!I:M,{4,5},0)</f>
        <v/>
      </c>
      <c r="J2614" s="39"/>
      <c r="K2614" s="40">
        <f t="array" ref="K2614:S2614">VLOOKUP(D2614, 'HUMAN RESOURCES'!D:V,{11,12,13,14,15,16,17,18,19},0)</f>
        <v>17</v>
      </c>
      <c r="L2614" s="40">
        <v>18.0</v>
      </c>
      <c r="M2614" s="40">
        <v>74.0</v>
      </c>
      <c r="N2614" s="41">
        <v>70.0</v>
      </c>
      <c r="O2614" s="42">
        <v>0.261</v>
      </c>
      <c r="P2614" s="42">
        <v>0.671</v>
      </c>
      <c r="Q2614" s="42">
        <v>0.068</v>
      </c>
      <c r="R2614" s="40">
        <v>109357.0</v>
      </c>
      <c r="S2614" s="42">
        <v>0.491</v>
      </c>
      <c r="T2614" s="43">
        <f t="array" ref="T2614:U2614">VLOOKUP(D2614, TOURISM!D:H,{4,5},0)</f>
        <v>92000000</v>
      </c>
      <c r="U2614" s="43">
        <v>1.3E7</v>
      </c>
      <c r="V2614" s="38">
        <f t="array" ref="V2614:AA2614">VLOOKUP(D2614, BUSINESS!D:P,{8,9,10,11,12,13},0)</f>
        <v>0.387</v>
      </c>
      <c r="W2614" s="37">
        <v>10.0</v>
      </c>
      <c r="X2614" s="37"/>
      <c r="Y2614" s="37">
        <v>111.0</v>
      </c>
      <c r="Z2614" s="38">
        <v>0.43</v>
      </c>
      <c r="AA2614" s="38">
        <v>1.205</v>
      </c>
      <c r="AB2614" s="44">
        <f t="shared" si="840"/>
        <v>6191.071783</v>
      </c>
      <c r="AC2614" s="44"/>
      <c r="AD2614" s="44"/>
      <c r="AE2614" s="44">
        <f t="shared" si="841"/>
        <v>841.281308</v>
      </c>
      <c r="AF2614" s="44">
        <f t="shared" si="842"/>
        <v>118.8767066</v>
      </c>
      <c r="AG2614" s="45">
        <f t="shared" si="5"/>
        <v>-0.006894212204</v>
      </c>
      <c r="AH2614" s="45">
        <f t="shared" si="6"/>
        <v>0.05802047782</v>
      </c>
      <c r="AI2614" s="45" t="str">
        <f t="shared" si="7"/>
        <v/>
      </c>
      <c r="AJ2614" s="45" t="str">
        <f t="shared" si="8"/>
        <v/>
      </c>
      <c r="AK2614" s="45">
        <f t="shared" si="9"/>
        <v>0.0003750594606</v>
      </c>
      <c r="AL2614" s="45">
        <f t="shared" si="10"/>
        <v>0.06936636589</v>
      </c>
      <c r="AM2614" s="45">
        <f t="shared" si="11"/>
        <v>-0.133658263</v>
      </c>
    </row>
    <row r="2615">
      <c r="A2615" s="33" t="s">
        <v>227</v>
      </c>
      <c r="B2615" s="34" t="s">
        <v>265</v>
      </c>
      <c r="C2615" s="35" t="s">
        <v>60</v>
      </c>
      <c r="D2615" s="36" t="str">
        <f t="shared" si="1"/>
        <v>The Americas/St. Vincent and the Grenadines-The Americas/2012</v>
      </c>
      <c r="E2615" s="37">
        <f t="array" ref="E2615:H2615">VLOOKUP(D2615, GDP!D:L,{6,7,8,9},0)</f>
        <v>694444444</v>
      </c>
      <c r="F2615" s="38">
        <v>0.052</v>
      </c>
      <c r="G2615" s="37">
        <v>340.0</v>
      </c>
      <c r="H2615" s="38">
        <v>0.094</v>
      </c>
      <c r="I2615" s="39">
        <f t="array" ref="I2615:J2615">VLOOKUP(D2615, ENERGY!I:M,{4,5},0)</f>
        <v>70</v>
      </c>
      <c r="J2615" s="39">
        <v>198.0</v>
      </c>
      <c r="K2615" s="40">
        <f t="array" ref="K2615:S2615">VLOOKUP(D2615, 'HUMAN RESOURCES'!D:V,{11,12,13,14,15,16,17,18,19},0)</f>
        <v>17</v>
      </c>
      <c r="L2615" s="40">
        <v>18.0</v>
      </c>
      <c r="M2615" s="40">
        <v>75.0</v>
      </c>
      <c r="N2615" s="41">
        <v>70.0</v>
      </c>
      <c r="O2615" s="42">
        <v>0.257</v>
      </c>
      <c r="P2615" s="42">
        <v>0.675</v>
      </c>
      <c r="Q2615" s="42">
        <v>0.068</v>
      </c>
      <c r="R2615" s="40">
        <v>109373.0</v>
      </c>
      <c r="S2615" s="42">
        <v>0.495</v>
      </c>
      <c r="T2615" s="43">
        <f t="array" ref="T2615:U2615">VLOOKUP(D2615, TOURISM!D:H,{4,5},0)</f>
        <v>93000000</v>
      </c>
      <c r="U2615" s="43">
        <v>1.4E7</v>
      </c>
      <c r="V2615" s="38">
        <f t="array" ref="V2615:AA2615">VLOOKUP(D2615, BUSINESS!D:P,{8,9,10,11,12,13},0)</f>
        <v>0.387</v>
      </c>
      <c r="W2615" s="37">
        <v>10.0</v>
      </c>
      <c r="X2615" s="37">
        <v>75.0</v>
      </c>
      <c r="Y2615" s="37">
        <v>111.0</v>
      </c>
      <c r="Z2615" s="38">
        <v>0.475</v>
      </c>
      <c r="AA2615" s="38">
        <v>1.161</v>
      </c>
      <c r="AB2615" s="44">
        <f t="shared" si="840"/>
        <v>6349.322447</v>
      </c>
      <c r="AC2615" s="44">
        <f>(I2615/R2615)*1000</f>
        <v>0.6400117031</v>
      </c>
      <c r="AD2615" s="44">
        <f>J2615/R2615*1000</f>
        <v>1.810318817</v>
      </c>
      <c r="AE2615" s="44">
        <f t="shared" si="841"/>
        <v>850.3012627</v>
      </c>
      <c r="AF2615" s="44">
        <f t="shared" si="842"/>
        <v>128.0023406</v>
      </c>
      <c r="AG2615" s="45">
        <f t="shared" si="5"/>
        <v>0.0255611095</v>
      </c>
      <c r="AH2615" s="45">
        <f t="shared" si="6"/>
        <v>0.09677419355</v>
      </c>
      <c r="AI2615" s="45" t="str">
        <f t="shared" si="7"/>
        <v/>
      </c>
      <c r="AJ2615" s="45" t="str">
        <f t="shared" si="8"/>
        <v/>
      </c>
      <c r="AK2615" s="45">
        <f t="shared" si="9"/>
        <v>0.0001463097927</v>
      </c>
      <c r="AL2615" s="45">
        <f t="shared" si="10"/>
        <v>0.01072168674</v>
      </c>
      <c r="AM2615" s="45">
        <f t="shared" si="11"/>
        <v>0.07676553558</v>
      </c>
    </row>
    <row r="2616">
      <c r="A2616" s="33" t="s">
        <v>227</v>
      </c>
      <c r="B2616" s="34" t="s">
        <v>266</v>
      </c>
      <c r="C2616" s="35" t="s">
        <v>48</v>
      </c>
      <c r="D2616" s="36" t="str">
        <f t="shared" si="1"/>
        <v>The Americas/Suriname-The Americas/2000</v>
      </c>
      <c r="E2616" s="37">
        <f t="array" ref="E2616:H2616">VLOOKUP(D2616, GDP!D:L,{6,7,8,9},0)</f>
        <v>892164364</v>
      </c>
      <c r="F2616" s="38">
        <v>0.087</v>
      </c>
      <c r="G2616" s="37">
        <v>167.0</v>
      </c>
      <c r="H2616" s="38">
        <v>0.29</v>
      </c>
      <c r="I2616" s="39" t="str">
        <f t="array" ref="I2616:J2616">VLOOKUP(D2616, ENERGY!I:M,{4,5},0)</f>
        <v/>
      </c>
      <c r="J2616" s="39"/>
      <c r="K2616" s="40">
        <f t="array" ref="K2616:S2616">VLOOKUP(D2616, 'HUMAN RESOURCES'!D:V,{11,12,13,14,15,16,17,18,19},0)</f>
        <v>23</v>
      </c>
      <c r="L2616" s="40">
        <v>30.0</v>
      </c>
      <c r="M2616" s="40">
        <v>71.0</v>
      </c>
      <c r="N2616" s="41">
        <v>65.0</v>
      </c>
      <c r="O2616" s="42">
        <v>0.306</v>
      </c>
      <c r="P2616" s="42">
        <v>0.637</v>
      </c>
      <c r="Q2616" s="42">
        <v>0.057</v>
      </c>
      <c r="R2616" s="40">
        <v>466668.0</v>
      </c>
      <c r="S2616" s="42">
        <v>0.664</v>
      </c>
      <c r="T2616" s="43">
        <f t="array" ref="T2616:U2616">VLOOKUP(D2616, TOURISM!D:H,{4,5},0)</f>
        <v>42000000</v>
      </c>
      <c r="U2616" s="43">
        <v>6.7E7</v>
      </c>
      <c r="V2616" s="38" t="str">
        <f t="array" ref="V2616:AA2616">VLOOKUP(D2616, BUSINESS!D:P,{8,9,10,11,12,13},0)</f>
        <v/>
      </c>
      <c r="W2616" s="37"/>
      <c r="X2616" s="37"/>
      <c r="Y2616" s="37"/>
      <c r="Z2616" s="38">
        <v>0.025</v>
      </c>
      <c r="AA2616" s="38">
        <v>0.088</v>
      </c>
      <c r="AB2616" s="44">
        <f t="shared" si="840"/>
        <v>1911.775318</v>
      </c>
      <c r="AC2616" s="44"/>
      <c r="AD2616" s="44"/>
      <c r="AE2616" s="44">
        <f t="shared" si="841"/>
        <v>89.99974286</v>
      </c>
      <c r="AF2616" s="44">
        <f t="shared" si="842"/>
        <v>143.5710184</v>
      </c>
      <c r="AG2616" s="45" t="str">
        <f t="shared" si="5"/>
        <v/>
      </c>
      <c r="AH2616" s="45" t="str">
        <f t="shared" si="6"/>
        <v/>
      </c>
      <c r="AI2616" s="45" t="str">
        <f t="shared" si="7"/>
        <v/>
      </c>
      <c r="AJ2616" s="45" t="str">
        <f t="shared" si="8"/>
        <v/>
      </c>
      <c r="AK2616" s="45" t="str">
        <f t="shared" si="9"/>
        <v/>
      </c>
      <c r="AL2616" s="45" t="str">
        <f t="shared" si="10"/>
        <v/>
      </c>
      <c r="AM2616" s="45" t="str">
        <f t="shared" si="11"/>
        <v/>
      </c>
    </row>
    <row r="2617">
      <c r="A2617" s="33" t="s">
        <v>227</v>
      </c>
      <c r="B2617" s="34" t="s">
        <v>266</v>
      </c>
      <c r="C2617" s="35" t="s">
        <v>49</v>
      </c>
      <c r="D2617" s="36" t="str">
        <f t="shared" si="1"/>
        <v>The Americas/Suriname-The Americas/2001</v>
      </c>
      <c r="E2617" s="37">
        <f t="array" ref="E2617:H2617">VLOOKUP(D2617, GDP!D:L,{6,7,8,9},0)</f>
        <v>763465571</v>
      </c>
      <c r="F2617" s="38">
        <v>0.084</v>
      </c>
      <c r="G2617" s="37">
        <v>136.0</v>
      </c>
      <c r="H2617" s="38">
        <v>0.257</v>
      </c>
      <c r="I2617" s="39" t="str">
        <f t="array" ref="I2617:J2617">VLOOKUP(D2617, ENERGY!I:M,{4,5},0)</f>
        <v/>
      </c>
      <c r="J2617" s="39"/>
      <c r="K2617" s="40">
        <f t="array" ref="K2617:S2617">VLOOKUP(D2617, 'HUMAN RESOURCES'!D:V,{11,12,13,14,15,16,17,18,19},0)</f>
        <v>22</v>
      </c>
      <c r="L2617" s="40">
        <v>29.0</v>
      </c>
      <c r="M2617" s="40">
        <v>72.0</v>
      </c>
      <c r="N2617" s="41">
        <v>65.0</v>
      </c>
      <c r="O2617" s="42">
        <v>0.304</v>
      </c>
      <c r="P2617" s="42">
        <v>0.638</v>
      </c>
      <c r="Q2617" s="42">
        <v>0.058</v>
      </c>
      <c r="R2617" s="40">
        <v>473312.0</v>
      </c>
      <c r="S2617" s="42">
        <v>0.665</v>
      </c>
      <c r="T2617" s="43">
        <f t="array" ref="T2617:U2617">VLOOKUP(D2617, TOURISM!D:H,{4,5},0)</f>
        <v>26000000</v>
      </c>
      <c r="U2617" s="43">
        <v>6.2E7</v>
      </c>
      <c r="V2617" s="38" t="str">
        <f t="array" ref="V2617:AA2617">VLOOKUP(D2617, BUSINESS!D:P,{8,9,10,11,12,13},0)</f>
        <v/>
      </c>
      <c r="W2617" s="37"/>
      <c r="X2617" s="37"/>
      <c r="Y2617" s="37"/>
      <c r="Z2617" s="38">
        <v>0.031</v>
      </c>
      <c r="AA2617" s="38">
        <v>0.184</v>
      </c>
      <c r="AB2617" s="44">
        <f t="shared" si="840"/>
        <v>1613.028132</v>
      </c>
      <c r="AC2617" s="44"/>
      <c r="AD2617" s="44"/>
      <c r="AE2617" s="44">
        <f t="shared" si="841"/>
        <v>54.93205328</v>
      </c>
      <c r="AF2617" s="44">
        <f t="shared" si="842"/>
        <v>130.9918193</v>
      </c>
      <c r="AG2617" s="45">
        <f t="shared" si="5"/>
        <v>-0.1562668915</v>
      </c>
      <c r="AH2617" s="45">
        <f t="shared" si="6"/>
        <v>-0.1856287425</v>
      </c>
      <c r="AI2617" s="45" t="str">
        <f t="shared" si="7"/>
        <v/>
      </c>
      <c r="AJ2617" s="45" t="str">
        <f t="shared" si="8"/>
        <v/>
      </c>
      <c r="AK2617" s="45">
        <f t="shared" si="9"/>
        <v>0.01423710218</v>
      </c>
      <c r="AL2617" s="45">
        <f t="shared" si="10"/>
        <v>-0.3896421086</v>
      </c>
      <c r="AM2617" s="45">
        <f t="shared" si="11"/>
        <v>-0.08761656191</v>
      </c>
    </row>
    <row r="2618">
      <c r="A2618" s="33" t="s">
        <v>227</v>
      </c>
      <c r="B2618" s="34" t="s">
        <v>266</v>
      </c>
      <c r="C2618" s="35" t="s">
        <v>50</v>
      </c>
      <c r="D2618" s="36" t="str">
        <f t="shared" si="1"/>
        <v>The Americas/Suriname-The Americas/2002</v>
      </c>
      <c r="E2618" s="37">
        <f t="array" ref="E2618:H2618">VLOOKUP(D2618, GDP!D:L,{6,7,8,9},0)</f>
        <v>1078402128</v>
      </c>
      <c r="F2618" s="38">
        <v>0.071</v>
      </c>
      <c r="G2618" s="37">
        <v>161.0</v>
      </c>
      <c r="H2618" s="38">
        <v>0.222</v>
      </c>
      <c r="I2618" s="39" t="str">
        <f t="array" ref="I2618:J2618">VLOOKUP(D2618, ENERGY!I:M,{4,5},0)</f>
        <v/>
      </c>
      <c r="J2618" s="39">
        <v>2384.0</v>
      </c>
      <c r="K2618" s="40">
        <f t="array" ref="K2618:S2618">VLOOKUP(D2618, 'HUMAN RESOURCES'!D:V,{11,12,13,14,15,16,17,18,19},0)</f>
        <v>22</v>
      </c>
      <c r="L2618" s="40">
        <v>29.0</v>
      </c>
      <c r="M2618" s="40">
        <v>72.0</v>
      </c>
      <c r="N2618" s="41">
        <v>65.0</v>
      </c>
      <c r="O2618" s="42">
        <v>0.303</v>
      </c>
      <c r="P2618" s="42">
        <v>0.639</v>
      </c>
      <c r="Q2618" s="42">
        <v>0.059</v>
      </c>
      <c r="R2618" s="40">
        <v>480099.0</v>
      </c>
      <c r="S2618" s="42">
        <v>0.666</v>
      </c>
      <c r="T2618" s="43">
        <f t="array" ref="T2618:U2618">VLOOKUP(D2618, TOURISM!D:H,{4,5},0)</f>
        <v>17000000</v>
      </c>
      <c r="U2618" s="43">
        <v>5.4E7</v>
      </c>
      <c r="V2618" s="38" t="str">
        <f t="array" ref="V2618:AA2618">VLOOKUP(D2618, BUSINESS!D:P,{8,9,10,11,12,13},0)</f>
        <v/>
      </c>
      <c r="W2618" s="37"/>
      <c r="X2618" s="37"/>
      <c r="Y2618" s="37"/>
      <c r="Z2618" s="38">
        <v>0.042</v>
      </c>
      <c r="AA2618" s="38">
        <v>0.226</v>
      </c>
      <c r="AB2618" s="44">
        <f t="shared" si="840"/>
        <v>2246.20782</v>
      </c>
      <c r="AC2618" s="44"/>
      <c r="AD2618" s="44">
        <f t="shared" ref="AD2618:AD2619" si="846">J2618/R2618*1000</f>
        <v>4.965642503</v>
      </c>
      <c r="AE2618" s="44">
        <f t="shared" si="841"/>
        <v>35.40936349</v>
      </c>
      <c r="AF2618" s="44">
        <f t="shared" si="842"/>
        <v>112.4768017</v>
      </c>
      <c r="AG2618" s="45">
        <f t="shared" si="5"/>
        <v>0.3925410076</v>
      </c>
      <c r="AH2618" s="45">
        <f t="shared" si="6"/>
        <v>0.1838235294</v>
      </c>
      <c r="AI2618" s="45" t="str">
        <f t="shared" si="7"/>
        <v/>
      </c>
      <c r="AJ2618" s="45" t="str">
        <f t="shared" si="8"/>
        <v/>
      </c>
      <c r="AK2618" s="45">
        <f t="shared" si="9"/>
        <v>0.01433937868</v>
      </c>
      <c r="AL2618" s="45">
        <f t="shared" si="10"/>
        <v>-0.3553970519</v>
      </c>
      <c r="AM2618" s="45">
        <f t="shared" si="11"/>
        <v>-0.1413448396</v>
      </c>
    </row>
    <row r="2619">
      <c r="A2619" s="33" t="s">
        <v>227</v>
      </c>
      <c r="B2619" s="34" t="s">
        <v>266</v>
      </c>
      <c r="C2619" s="35" t="s">
        <v>51</v>
      </c>
      <c r="D2619" s="36" t="str">
        <f t="shared" si="1"/>
        <v>The Americas/Suriname-The Americas/2003</v>
      </c>
      <c r="E2619" s="37">
        <f t="array" ref="E2619:H2619">VLOOKUP(D2619, GDP!D:L,{6,7,8,9},0)</f>
        <v>1271196078</v>
      </c>
      <c r="F2619" s="38">
        <v>0.066</v>
      </c>
      <c r="G2619" s="37">
        <v>173.0</v>
      </c>
      <c r="H2619" s="38">
        <v>0.21</v>
      </c>
      <c r="I2619" s="39" t="str">
        <f t="array" ref="I2619:J2619">VLOOKUP(D2619, ENERGY!I:M,{4,5},0)</f>
        <v/>
      </c>
      <c r="J2619" s="39">
        <v>2468.0</v>
      </c>
      <c r="K2619" s="40">
        <f t="array" ref="K2619:S2619">VLOOKUP(D2619, 'HUMAN RESOURCES'!D:V,{11,12,13,14,15,16,17,18,19},0)</f>
        <v>21</v>
      </c>
      <c r="L2619" s="40">
        <v>28.0</v>
      </c>
      <c r="M2619" s="40">
        <v>72.0</v>
      </c>
      <c r="N2619" s="41">
        <v>65.0</v>
      </c>
      <c r="O2619" s="42">
        <v>0.301</v>
      </c>
      <c r="P2619" s="42">
        <v>0.639</v>
      </c>
      <c r="Q2619" s="42">
        <v>0.059</v>
      </c>
      <c r="R2619" s="40">
        <v>486867.0</v>
      </c>
      <c r="S2619" s="42">
        <v>0.667</v>
      </c>
      <c r="T2619" s="43">
        <f t="array" ref="T2619:U2619">VLOOKUP(D2619, TOURISM!D:H,{4,5},0)</f>
        <v>18000000</v>
      </c>
      <c r="U2619" s="43">
        <v>6.8E7</v>
      </c>
      <c r="V2619" s="38" t="str">
        <f t="array" ref="V2619:AA2619">VLOOKUP(D2619, BUSINESS!D:P,{8,9,10,11,12,13},0)</f>
        <v/>
      </c>
      <c r="W2619" s="37"/>
      <c r="X2619" s="37"/>
      <c r="Y2619" s="37"/>
      <c r="Z2619" s="38">
        <v>0.047</v>
      </c>
      <c r="AA2619" s="38">
        <v>0.346</v>
      </c>
      <c r="AB2619" s="44">
        <f t="shared" si="840"/>
        <v>2610.971945</v>
      </c>
      <c r="AC2619" s="44"/>
      <c r="AD2619" s="44">
        <f t="shared" si="846"/>
        <v>5.069146194</v>
      </c>
      <c r="AE2619" s="44">
        <f t="shared" si="841"/>
        <v>36.97108245</v>
      </c>
      <c r="AF2619" s="44">
        <f t="shared" si="842"/>
        <v>139.6685337</v>
      </c>
      <c r="AG2619" s="45">
        <f t="shared" si="5"/>
        <v>0.1623910852</v>
      </c>
      <c r="AH2619" s="45">
        <f t="shared" si="6"/>
        <v>0.07453416149</v>
      </c>
      <c r="AI2619" s="45" t="str">
        <f t="shared" si="7"/>
        <v/>
      </c>
      <c r="AJ2619" s="45">
        <f t="shared" si="8"/>
        <v>0.02084396752</v>
      </c>
      <c r="AK2619" s="45">
        <f t="shared" si="9"/>
        <v>0.01409709247</v>
      </c>
      <c r="AL2619" s="45">
        <f t="shared" si="10"/>
        <v>0.04410468906</v>
      </c>
      <c r="AM2619" s="45">
        <f t="shared" si="11"/>
        <v>0.2417541364</v>
      </c>
    </row>
    <row r="2620">
      <c r="A2620" s="33" t="s">
        <v>227</v>
      </c>
      <c r="B2620" s="34" t="s">
        <v>266</v>
      </c>
      <c r="C2620" s="35" t="s">
        <v>52</v>
      </c>
      <c r="D2620" s="36" t="str">
        <f t="shared" si="1"/>
        <v>The Americas/Suriname-The Americas/2004</v>
      </c>
      <c r="E2620" s="37">
        <f t="array" ref="E2620:H2620">VLOOKUP(D2620, GDP!D:L,{6,7,8,9},0)</f>
        <v>1484092538</v>
      </c>
      <c r="F2620" s="38">
        <v>0.069</v>
      </c>
      <c r="G2620" s="37">
        <v>207.0</v>
      </c>
      <c r="H2620" s="38">
        <v>0.204</v>
      </c>
      <c r="I2620" s="39" t="str">
        <f t="array" ref="I2620:J2620">VLOOKUP(D2620, ENERGY!I:M,{4,5},0)</f>
        <v/>
      </c>
      <c r="J2620" s="39"/>
      <c r="K2620" s="40">
        <f t="array" ref="K2620:S2620">VLOOKUP(D2620, 'HUMAN RESOURCES'!D:V,{11,12,13,14,15,16,17,18,19},0)</f>
        <v>21</v>
      </c>
      <c r="L2620" s="40">
        <v>27.0</v>
      </c>
      <c r="M2620" s="40">
        <v>72.0</v>
      </c>
      <c r="N2620" s="41">
        <v>65.0</v>
      </c>
      <c r="O2620" s="42">
        <v>0.3</v>
      </c>
      <c r="P2620" s="42">
        <v>0.64</v>
      </c>
      <c r="Q2620" s="42">
        <v>0.06</v>
      </c>
      <c r="R2620" s="40">
        <v>493394.0</v>
      </c>
      <c r="S2620" s="42">
        <v>0.667</v>
      </c>
      <c r="T2620" s="43">
        <f t="array" ref="T2620:U2620">VLOOKUP(D2620, TOURISM!D:H,{4,5},0)</f>
        <v>52000000</v>
      </c>
      <c r="U2620" s="43">
        <v>8.5E7</v>
      </c>
      <c r="V2620" s="38" t="str">
        <f t="array" ref="V2620:AA2620">VLOOKUP(D2620, BUSINESS!D:P,{8,9,10,11,12,13},0)</f>
        <v/>
      </c>
      <c r="W2620" s="37"/>
      <c r="X2620" s="37"/>
      <c r="Y2620" s="37"/>
      <c r="Z2620" s="38">
        <v>0.061</v>
      </c>
      <c r="AA2620" s="38">
        <v>0.431</v>
      </c>
      <c r="AB2620" s="44">
        <f t="shared" si="840"/>
        <v>3007.925792</v>
      </c>
      <c r="AC2620" s="44"/>
      <c r="AD2620" s="44"/>
      <c r="AE2620" s="44">
        <f t="shared" si="841"/>
        <v>105.392445</v>
      </c>
      <c r="AF2620" s="44">
        <f t="shared" si="842"/>
        <v>172.276112</v>
      </c>
      <c r="AG2620" s="45">
        <f t="shared" si="5"/>
        <v>0.1520329804</v>
      </c>
      <c r="AH2620" s="45">
        <f t="shared" si="6"/>
        <v>0.1965317919</v>
      </c>
      <c r="AI2620" s="45" t="str">
        <f t="shared" si="7"/>
        <v/>
      </c>
      <c r="AJ2620" s="45" t="str">
        <f t="shared" si="8"/>
        <v/>
      </c>
      <c r="AK2620" s="45">
        <f t="shared" si="9"/>
        <v>0.01340612529</v>
      </c>
      <c r="AL2620" s="45">
        <f t="shared" si="10"/>
        <v>1.850672417</v>
      </c>
      <c r="AM2620" s="45">
        <f t="shared" si="11"/>
        <v>0.2334640267</v>
      </c>
    </row>
    <row r="2621">
      <c r="A2621" s="33" t="s">
        <v>227</v>
      </c>
      <c r="B2621" s="34" t="s">
        <v>266</v>
      </c>
      <c r="C2621" s="35" t="s">
        <v>53</v>
      </c>
      <c r="D2621" s="36" t="str">
        <f t="shared" si="1"/>
        <v>The Americas/Suriname-The Americas/2005</v>
      </c>
      <c r="E2621" s="37">
        <f t="array" ref="E2621:H2621">VLOOKUP(D2621, GDP!D:L,{6,7,8,9},0)</f>
        <v>1793557833</v>
      </c>
      <c r="F2621" s="38">
        <v>0.068</v>
      </c>
      <c r="G2621" s="37">
        <v>243.0</v>
      </c>
      <c r="H2621" s="38">
        <v>0.174</v>
      </c>
      <c r="I2621" s="39" t="str">
        <f t="array" ref="I2621:J2621">VLOOKUP(D2621, ENERGY!I:M,{4,5},0)</f>
        <v/>
      </c>
      <c r="J2621" s="39">
        <v>2442.0</v>
      </c>
      <c r="K2621" s="40">
        <f t="array" ref="K2621:S2621">VLOOKUP(D2621, 'HUMAN RESOURCES'!D:V,{11,12,13,14,15,16,17,18,19},0)</f>
        <v>20</v>
      </c>
      <c r="L2621" s="40">
        <v>26.0</v>
      </c>
      <c r="M2621" s="40">
        <v>72.0</v>
      </c>
      <c r="N2621" s="41">
        <v>66.0</v>
      </c>
      <c r="O2621" s="42">
        <v>0.299</v>
      </c>
      <c r="P2621" s="42">
        <v>0.64</v>
      </c>
      <c r="Q2621" s="42">
        <v>0.061</v>
      </c>
      <c r="R2621" s="40">
        <v>499523.0</v>
      </c>
      <c r="S2621" s="42">
        <v>0.667</v>
      </c>
      <c r="T2621" s="43">
        <f t="array" ref="T2621:U2621">VLOOKUP(D2621, TOURISM!D:H,{4,5},0)</f>
        <v>96000000</v>
      </c>
      <c r="U2621" s="43">
        <v>9.4E7</v>
      </c>
      <c r="V2621" s="38">
        <f t="array" ref="V2621:AA2621">VLOOKUP(D2621, BUSINESS!D:P,{8,9,10,11,12,13},0)</f>
        <v>0.279</v>
      </c>
      <c r="W2621" s="37">
        <v>694.0</v>
      </c>
      <c r="X2621" s="37"/>
      <c r="Y2621" s="37">
        <v>199.0</v>
      </c>
      <c r="Z2621" s="38">
        <v>0.064</v>
      </c>
      <c r="AA2621" s="38">
        <v>0.466</v>
      </c>
      <c r="AB2621" s="44">
        <f t="shared" si="840"/>
        <v>3590.541042</v>
      </c>
      <c r="AC2621" s="44"/>
      <c r="AD2621" s="44">
        <f>J2621/R2621*1000</f>
        <v>4.888663785</v>
      </c>
      <c r="AE2621" s="44">
        <f t="shared" si="841"/>
        <v>192.1833429</v>
      </c>
      <c r="AF2621" s="44">
        <f t="shared" si="842"/>
        <v>188.1795233</v>
      </c>
      <c r="AG2621" s="45">
        <f t="shared" si="5"/>
        <v>0.1936933591</v>
      </c>
      <c r="AH2621" s="45">
        <f t="shared" si="6"/>
        <v>0.1739130435</v>
      </c>
      <c r="AI2621" s="45" t="str">
        <f t="shared" si="7"/>
        <v/>
      </c>
      <c r="AJ2621" s="45" t="str">
        <f t="shared" si="8"/>
        <v/>
      </c>
      <c r="AK2621" s="45">
        <f t="shared" si="9"/>
        <v>0.01242212106</v>
      </c>
      <c r="AL2621" s="45">
        <f t="shared" si="10"/>
        <v>0.8235020825</v>
      </c>
      <c r="AM2621" s="45">
        <f t="shared" si="11"/>
        <v>0.09231350238</v>
      </c>
    </row>
    <row r="2622">
      <c r="A2622" s="33" t="s">
        <v>227</v>
      </c>
      <c r="B2622" s="34" t="s">
        <v>266</v>
      </c>
      <c r="C2622" s="35" t="s">
        <v>54</v>
      </c>
      <c r="D2622" s="36" t="str">
        <f t="shared" si="1"/>
        <v>The Americas/Suriname-The Americas/2006</v>
      </c>
      <c r="E2622" s="37">
        <f t="array" ref="E2622:H2622">VLOOKUP(D2622, GDP!D:L,{6,7,8,9},0)</f>
        <v>2626093294</v>
      </c>
      <c r="F2622" s="38">
        <v>0.062</v>
      </c>
      <c r="G2622" s="37">
        <v>323.0</v>
      </c>
      <c r="H2622" s="38">
        <v>0.156</v>
      </c>
      <c r="I2622" s="39" t="str">
        <f t="array" ref="I2622:J2622">VLOOKUP(D2622, ENERGY!I:M,{4,5},0)</f>
        <v/>
      </c>
      <c r="J2622" s="39"/>
      <c r="K2622" s="40">
        <f t="array" ref="K2622:S2622">VLOOKUP(D2622, 'HUMAN RESOURCES'!D:V,{11,12,13,14,15,16,17,18,19},0)</f>
        <v>20</v>
      </c>
      <c r="L2622" s="40">
        <v>25.0</v>
      </c>
      <c r="M2622" s="40">
        <v>73.0</v>
      </c>
      <c r="N2622" s="41">
        <v>66.0</v>
      </c>
      <c r="O2622" s="42">
        <v>0.297</v>
      </c>
      <c r="P2622" s="42">
        <v>0.641</v>
      </c>
      <c r="Q2622" s="42">
        <v>0.062</v>
      </c>
      <c r="R2622" s="40">
        <v>505186.0</v>
      </c>
      <c r="S2622" s="42">
        <v>0.666</v>
      </c>
      <c r="T2622" s="43">
        <f t="array" ref="T2622:U2622">VLOOKUP(D2622, TOURISM!D:H,{4,5},0)</f>
        <v>109000000</v>
      </c>
      <c r="U2622" s="43">
        <v>3.3E7</v>
      </c>
      <c r="V2622" s="38">
        <f t="array" ref="V2622:AA2622">VLOOKUP(D2622, BUSINESS!D:P,{8,9,10,11,12,13},0)</f>
        <v>0.279</v>
      </c>
      <c r="W2622" s="37">
        <v>694.0</v>
      </c>
      <c r="X2622" s="37"/>
      <c r="Y2622" s="37">
        <v>199.0</v>
      </c>
      <c r="Z2622" s="38">
        <v>0.095</v>
      </c>
      <c r="AA2622" s="38">
        <v>0.633</v>
      </c>
      <c r="AB2622" s="44">
        <f t="shared" si="840"/>
        <v>5198.27013</v>
      </c>
      <c r="AC2622" s="44"/>
      <c r="AD2622" s="44"/>
      <c r="AE2622" s="44">
        <f t="shared" si="841"/>
        <v>215.7621153</v>
      </c>
      <c r="AF2622" s="44">
        <f t="shared" si="842"/>
        <v>65.32247529</v>
      </c>
      <c r="AG2622" s="45">
        <f t="shared" si="5"/>
        <v>0.4477679183</v>
      </c>
      <c r="AH2622" s="45">
        <f t="shared" si="6"/>
        <v>0.329218107</v>
      </c>
      <c r="AI2622" s="45" t="str">
        <f t="shared" si="7"/>
        <v/>
      </c>
      <c r="AJ2622" s="45" t="str">
        <f t="shared" si="8"/>
        <v/>
      </c>
      <c r="AK2622" s="45">
        <f t="shared" si="9"/>
        <v>0.01133681532</v>
      </c>
      <c r="AL2622" s="45">
        <f t="shared" si="10"/>
        <v>0.1226889494</v>
      </c>
      <c r="AM2622" s="45">
        <f t="shared" si="11"/>
        <v>-0.6528715019</v>
      </c>
    </row>
    <row r="2623">
      <c r="A2623" s="33" t="s">
        <v>227</v>
      </c>
      <c r="B2623" s="34" t="s">
        <v>266</v>
      </c>
      <c r="C2623" s="35" t="s">
        <v>55</v>
      </c>
      <c r="D2623" s="36" t="str">
        <f t="shared" si="1"/>
        <v>The Americas/Suriname-The Americas/2007</v>
      </c>
      <c r="E2623" s="37">
        <f t="array" ref="E2623:H2623">VLOOKUP(D2623, GDP!D:L,{6,7,8,9},0)</f>
        <v>2936612022</v>
      </c>
      <c r="F2623" s="38">
        <v>0.059</v>
      </c>
      <c r="G2623" s="37">
        <v>341.0</v>
      </c>
      <c r="H2623" s="38">
        <v>0.138</v>
      </c>
      <c r="I2623" s="39">
        <f t="array" ref="I2623:J2623">VLOOKUP(D2623, ENERGY!I:M,{4,5},0)</f>
        <v>664</v>
      </c>
      <c r="J2623" s="39">
        <v>2279.0</v>
      </c>
      <c r="K2623" s="40">
        <f t="array" ref="K2623:S2623">VLOOKUP(D2623, 'HUMAN RESOURCES'!D:V,{11,12,13,14,15,16,17,18,19},0)</f>
        <v>19</v>
      </c>
      <c r="L2623" s="40">
        <v>24.0</v>
      </c>
      <c r="M2623" s="40">
        <v>73.0</v>
      </c>
      <c r="N2623" s="41">
        <v>66.0</v>
      </c>
      <c r="O2623" s="42">
        <v>0.295</v>
      </c>
      <c r="P2623" s="42">
        <v>0.643</v>
      </c>
      <c r="Q2623" s="42">
        <v>0.062</v>
      </c>
      <c r="R2623" s="40">
        <v>510433.0</v>
      </c>
      <c r="S2623" s="42">
        <v>0.665</v>
      </c>
      <c r="T2623" s="43">
        <f t="array" ref="T2623:U2623">VLOOKUP(D2623, TOURISM!D:H,{4,5},0)</f>
        <v>73000000</v>
      </c>
      <c r="U2623" s="43">
        <v>2.8E7</v>
      </c>
      <c r="V2623" s="38">
        <f t="array" ref="V2623:AA2623">VLOOKUP(D2623, BUSINESS!D:P,{8,9,10,11,12,13},0)</f>
        <v>0.279</v>
      </c>
      <c r="W2623" s="37">
        <v>694.0</v>
      </c>
      <c r="X2623" s="37"/>
      <c r="Y2623" s="37">
        <v>199.0</v>
      </c>
      <c r="Z2623" s="38">
        <v>0.141</v>
      </c>
      <c r="AA2623" s="38">
        <v>0.744</v>
      </c>
      <c r="AB2623" s="44">
        <f t="shared" si="840"/>
        <v>5753.178227</v>
      </c>
      <c r="AC2623" s="44">
        <f>(I2623/R2623)*1000</f>
        <v>1.300856332</v>
      </c>
      <c r="AD2623" s="44">
        <f>J2623/R2623*1000</f>
        <v>4.464836717</v>
      </c>
      <c r="AE2623" s="44">
        <f t="shared" si="841"/>
        <v>143.0158317</v>
      </c>
      <c r="AF2623" s="44">
        <f t="shared" si="842"/>
        <v>54.85538748</v>
      </c>
      <c r="AG2623" s="45">
        <f t="shared" si="5"/>
        <v>0.1067486073</v>
      </c>
      <c r="AH2623" s="45">
        <f t="shared" si="6"/>
        <v>0.05572755418</v>
      </c>
      <c r="AI2623" s="45" t="str">
        <f t="shared" si="7"/>
        <v/>
      </c>
      <c r="AJ2623" s="45" t="str">
        <f t="shared" si="8"/>
        <v/>
      </c>
      <c r="AK2623" s="45">
        <f t="shared" si="9"/>
        <v>0.01038627357</v>
      </c>
      <c r="AL2623" s="45">
        <f t="shared" si="10"/>
        <v>-0.3371596704</v>
      </c>
      <c r="AM2623" s="45">
        <f t="shared" si="11"/>
        <v>-0.1602371581</v>
      </c>
    </row>
    <row r="2624">
      <c r="A2624" s="33" t="s">
        <v>227</v>
      </c>
      <c r="B2624" s="34" t="s">
        <v>266</v>
      </c>
      <c r="C2624" s="35" t="s">
        <v>56</v>
      </c>
      <c r="D2624" s="36" t="str">
        <f t="shared" si="1"/>
        <v>The Americas/Suriname-The Americas/2008</v>
      </c>
      <c r="E2624" s="37">
        <f t="array" ref="E2624:H2624">VLOOKUP(D2624, GDP!D:L,{6,7,8,9},0)</f>
        <v>3532969035</v>
      </c>
      <c r="F2624" s="38">
        <v>0.059</v>
      </c>
      <c r="G2624" s="37">
        <v>406.0</v>
      </c>
      <c r="H2624" s="38">
        <v>0.122</v>
      </c>
      <c r="I2624" s="39" t="str">
        <f t="array" ref="I2624:J2624">VLOOKUP(D2624, ENERGY!I:M,{4,5},0)</f>
        <v/>
      </c>
      <c r="J2624" s="39"/>
      <c r="K2624" s="40">
        <f t="array" ref="K2624:S2624">VLOOKUP(D2624, 'HUMAN RESOURCES'!D:V,{11,12,13,14,15,16,17,18,19},0)</f>
        <v>19</v>
      </c>
      <c r="L2624" s="40">
        <v>24.0</v>
      </c>
      <c r="M2624" s="40">
        <v>73.0</v>
      </c>
      <c r="N2624" s="41">
        <v>67.0</v>
      </c>
      <c r="O2624" s="42">
        <v>0.293</v>
      </c>
      <c r="P2624" s="42">
        <v>0.644</v>
      </c>
      <c r="Q2624" s="42">
        <v>0.063</v>
      </c>
      <c r="R2624" s="40">
        <v>515372.0</v>
      </c>
      <c r="S2624" s="42">
        <v>0.665</v>
      </c>
      <c r="T2624" s="43">
        <f t="array" ref="T2624:U2624">VLOOKUP(D2624, TOURISM!D:H,{4,5},0)</f>
        <v>83000000</v>
      </c>
      <c r="U2624" s="43">
        <v>3.5E7</v>
      </c>
      <c r="V2624" s="38">
        <f t="array" ref="V2624:AA2624">VLOOKUP(D2624, BUSINESS!D:P,{8,9,10,11,12,13},0)</f>
        <v>0.279</v>
      </c>
      <c r="W2624" s="37">
        <v>694.0</v>
      </c>
      <c r="X2624" s="37"/>
      <c r="Y2624" s="37">
        <v>199.0</v>
      </c>
      <c r="Z2624" s="38">
        <v>0.211</v>
      </c>
      <c r="AA2624" s="38">
        <v>1.275</v>
      </c>
      <c r="AB2624" s="44">
        <f t="shared" si="840"/>
        <v>6855.182344</v>
      </c>
      <c r="AC2624" s="44"/>
      <c r="AD2624" s="44"/>
      <c r="AE2624" s="44">
        <f t="shared" si="841"/>
        <v>161.0487182</v>
      </c>
      <c r="AF2624" s="44">
        <f t="shared" si="842"/>
        <v>67.91211009</v>
      </c>
      <c r="AG2624" s="45">
        <f t="shared" si="5"/>
        <v>0.1915470151</v>
      </c>
      <c r="AH2624" s="45">
        <f t="shared" si="6"/>
        <v>0.1906158358</v>
      </c>
      <c r="AI2624" s="45" t="str">
        <f t="shared" si="7"/>
        <v/>
      </c>
      <c r="AJ2624" s="45" t="str">
        <f t="shared" si="8"/>
        <v/>
      </c>
      <c r="AK2624" s="45">
        <f t="shared" si="9"/>
        <v>0.009676098528</v>
      </c>
      <c r="AL2624" s="45">
        <f t="shared" si="10"/>
        <v>0.1260901422</v>
      </c>
      <c r="AM2624" s="45">
        <f t="shared" si="11"/>
        <v>0.2380207889</v>
      </c>
    </row>
    <row r="2625">
      <c r="A2625" s="33" t="s">
        <v>227</v>
      </c>
      <c r="B2625" s="34" t="s">
        <v>266</v>
      </c>
      <c r="C2625" s="35" t="s">
        <v>57</v>
      </c>
      <c r="D2625" s="36" t="str">
        <f t="shared" si="1"/>
        <v>The Americas/Suriname-The Americas/2009</v>
      </c>
      <c r="E2625" s="37">
        <f t="array" ref="E2625:H2625">VLOOKUP(D2625, GDP!D:L,{6,7,8,9},0)</f>
        <v>3875409836</v>
      </c>
      <c r="F2625" s="38">
        <v>0.061</v>
      </c>
      <c r="G2625" s="37">
        <v>457.0</v>
      </c>
      <c r="H2625" s="38">
        <v>0.117</v>
      </c>
      <c r="I2625" s="39">
        <f t="array" ref="I2625:J2625">VLOOKUP(D2625, ENERGY!I:M,{4,5},0)</f>
        <v>714</v>
      </c>
      <c r="J2625" s="39">
        <v>2347.0</v>
      </c>
      <c r="K2625" s="40">
        <f t="array" ref="K2625:S2625">VLOOKUP(D2625, 'HUMAN RESOURCES'!D:V,{11,12,13,14,15,16,17,18,19},0)</f>
        <v>19</v>
      </c>
      <c r="L2625" s="40">
        <v>23.0</v>
      </c>
      <c r="M2625" s="40">
        <v>73.0</v>
      </c>
      <c r="N2625" s="41">
        <v>67.0</v>
      </c>
      <c r="O2625" s="42">
        <v>0.29</v>
      </c>
      <c r="P2625" s="42">
        <v>0.647</v>
      </c>
      <c r="Q2625" s="42">
        <v>0.064</v>
      </c>
      <c r="R2625" s="40">
        <v>520173.0</v>
      </c>
      <c r="S2625" s="42">
        <v>0.664</v>
      </c>
      <c r="T2625" s="43">
        <f t="array" ref="T2625:U2625">VLOOKUP(D2625, TOURISM!D:H,{4,5},0)</f>
        <v>70000000</v>
      </c>
      <c r="U2625" s="43">
        <v>3.5E7</v>
      </c>
      <c r="V2625" s="38">
        <f t="array" ref="V2625:AA2625">VLOOKUP(D2625, BUSINESS!D:P,{8,9,10,11,12,13},0)</f>
        <v>0.279</v>
      </c>
      <c r="W2625" s="37">
        <v>694.0</v>
      </c>
      <c r="X2625" s="37"/>
      <c r="Y2625" s="37">
        <v>199.0</v>
      </c>
      <c r="Z2625" s="38">
        <v>0.314</v>
      </c>
      <c r="AA2625" s="38">
        <v>1.469</v>
      </c>
      <c r="AB2625" s="44">
        <f t="shared" si="840"/>
        <v>7450.232588</v>
      </c>
      <c r="AC2625" s="44">
        <f t="shared" ref="AC2625:AC2626" si="847">(I2625/R2625)*1000</f>
        <v>1.372620263</v>
      </c>
      <c r="AD2625" s="44">
        <f t="shared" ref="AD2625:AD2626" si="848">J2625/R2625*1000</f>
        <v>4.511960444</v>
      </c>
      <c r="AE2625" s="44">
        <f t="shared" si="841"/>
        <v>134.570614</v>
      </c>
      <c r="AF2625" s="44">
        <f t="shared" si="842"/>
        <v>67.285307</v>
      </c>
      <c r="AG2625" s="45">
        <f t="shared" si="5"/>
        <v>0.08680297826</v>
      </c>
      <c r="AH2625" s="45">
        <f t="shared" si="6"/>
        <v>0.1256157635</v>
      </c>
      <c r="AI2625" s="45" t="str">
        <f t="shared" si="7"/>
        <v/>
      </c>
      <c r="AJ2625" s="45" t="str">
        <f t="shared" si="8"/>
        <v/>
      </c>
      <c r="AK2625" s="45">
        <f t="shared" si="9"/>
        <v>0.009315601158</v>
      </c>
      <c r="AL2625" s="45">
        <f t="shared" si="10"/>
        <v>-0.1644105243</v>
      </c>
      <c r="AM2625" s="45">
        <f t="shared" si="11"/>
        <v>-0.009229621684</v>
      </c>
    </row>
    <row r="2626">
      <c r="A2626" s="33" t="s">
        <v>227</v>
      </c>
      <c r="B2626" s="34" t="s">
        <v>266</v>
      </c>
      <c r="C2626" s="35" t="s">
        <v>58</v>
      </c>
      <c r="D2626" s="36" t="str">
        <f t="shared" si="1"/>
        <v>The Americas/Suriname-The Americas/2010</v>
      </c>
      <c r="E2626" s="37">
        <f t="array" ref="E2626:H2626">VLOOKUP(D2626, GDP!D:L,{6,7,8,9},0)</f>
        <v>4368033802</v>
      </c>
      <c r="F2626" s="38">
        <v>0.058</v>
      </c>
      <c r="G2626" s="37">
        <v>483.0</v>
      </c>
      <c r="H2626" s="38">
        <v>0.116</v>
      </c>
      <c r="I2626" s="39">
        <f t="array" ref="I2626:J2626">VLOOKUP(D2626, ENERGY!I:M,{4,5},0)</f>
        <v>696</v>
      </c>
      <c r="J2626" s="39">
        <v>2380.0</v>
      </c>
      <c r="K2626" s="40">
        <f t="array" ref="K2626:S2626">VLOOKUP(D2626, 'HUMAN RESOURCES'!D:V,{11,12,13,14,15,16,17,18,19},0)</f>
        <v>18</v>
      </c>
      <c r="L2626" s="40">
        <v>22.0</v>
      </c>
      <c r="M2626" s="40">
        <v>74.0</v>
      </c>
      <c r="N2626" s="41">
        <v>67.0</v>
      </c>
      <c r="O2626" s="42">
        <v>0.286</v>
      </c>
      <c r="P2626" s="42">
        <v>0.649</v>
      </c>
      <c r="Q2626" s="42">
        <v>0.064</v>
      </c>
      <c r="R2626" s="40">
        <v>524960.0</v>
      </c>
      <c r="S2626" s="42">
        <v>0.663</v>
      </c>
      <c r="T2626" s="43">
        <f t="array" ref="T2626:U2626">VLOOKUP(D2626, TOURISM!D:H,{4,5},0)</f>
        <v>69000000</v>
      </c>
      <c r="U2626" s="43">
        <v>4.1E7</v>
      </c>
      <c r="V2626" s="38">
        <f t="array" ref="V2626:AA2626">VLOOKUP(D2626, BUSINESS!D:P,{8,9,10,11,12,13},0)</f>
        <v>0.279</v>
      </c>
      <c r="W2626" s="37">
        <v>694.0</v>
      </c>
      <c r="X2626" s="37"/>
      <c r="Y2626" s="37">
        <v>199.0</v>
      </c>
      <c r="Z2626" s="38">
        <v>0.316</v>
      </c>
      <c r="AA2626" s="38">
        <v>0.993</v>
      </c>
      <c r="AB2626" s="44">
        <f t="shared" si="840"/>
        <v>8320.698343</v>
      </c>
      <c r="AC2626" s="44">
        <f t="shared" si="847"/>
        <v>1.3258153</v>
      </c>
      <c r="AD2626" s="44">
        <f t="shared" si="848"/>
        <v>4.533678756</v>
      </c>
      <c r="AE2626" s="44">
        <f t="shared" si="841"/>
        <v>131.4385858</v>
      </c>
      <c r="AF2626" s="44">
        <f t="shared" si="842"/>
        <v>78.10118866</v>
      </c>
      <c r="AG2626" s="45">
        <f t="shared" si="5"/>
        <v>0.1168373933</v>
      </c>
      <c r="AH2626" s="45">
        <f t="shared" si="6"/>
        <v>0.05689277899</v>
      </c>
      <c r="AI2626" s="45">
        <f t="shared" si="7"/>
        <v>-0.03409898857</v>
      </c>
      <c r="AJ2626" s="45">
        <f t="shared" si="8"/>
        <v>0.004813497994</v>
      </c>
      <c r="AK2626" s="45">
        <f t="shared" si="9"/>
        <v>0.009202707561</v>
      </c>
      <c r="AL2626" s="45">
        <f t="shared" si="10"/>
        <v>-0.02327423586</v>
      </c>
      <c r="AM2626" s="45">
        <f t="shared" si="11"/>
        <v>0.1607465603</v>
      </c>
    </row>
    <row r="2627">
      <c r="A2627" s="33" t="s">
        <v>227</v>
      </c>
      <c r="B2627" s="34" t="s">
        <v>266</v>
      </c>
      <c r="C2627" s="35" t="s">
        <v>59</v>
      </c>
      <c r="D2627" s="36" t="str">
        <f t="shared" si="1"/>
        <v>The Americas/Suriname-The Americas/2011</v>
      </c>
      <c r="E2627" s="37">
        <f t="array" ref="E2627:H2627">VLOOKUP(D2627, GDP!D:L,{6,7,8,9},0)</f>
        <v>4363219094</v>
      </c>
      <c r="F2627" s="38">
        <v>0.06</v>
      </c>
      <c r="G2627" s="37">
        <v>490.0</v>
      </c>
      <c r="H2627" s="38">
        <v>0.118</v>
      </c>
      <c r="I2627" s="39" t="str">
        <f t="array" ref="I2627:J2627">VLOOKUP(D2627, ENERGY!I:M,{4,5},0)</f>
        <v/>
      </c>
      <c r="J2627" s="39"/>
      <c r="K2627" s="40">
        <f t="array" ref="K2627:S2627">VLOOKUP(D2627, 'HUMAN RESOURCES'!D:V,{11,12,13,14,15,16,17,18,19},0)</f>
        <v>18</v>
      </c>
      <c r="L2627" s="40">
        <v>22.0</v>
      </c>
      <c r="M2627" s="40">
        <v>74.0</v>
      </c>
      <c r="N2627" s="41">
        <v>67.0</v>
      </c>
      <c r="O2627" s="42">
        <v>0.283</v>
      </c>
      <c r="P2627" s="42">
        <v>0.652</v>
      </c>
      <c r="Q2627" s="42">
        <v>0.065</v>
      </c>
      <c r="R2627" s="40">
        <v>529761.0</v>
      </c>
      <c r="S2627" s="42">
        <v>0.663</v>
      </c>
      <c r="T2627" s="43">
        <f t="array" ref="T2627:U2627">VLOOKUP(D2627, TOURISM!D:H,{4,5},0)</f>
        <v>69000000</v>
      </c>
      <c r="U2627" s="43">
        <v>4.9E7</v>
      </c>
      <c r="V2627" s="38">
        <f t="array" ref="V2627:AA2627">VLOOKUP(D2627, BUSINESS!D:P,{8,9,10,11,12,13},0)</f>
        <v>0.279</v>
      </c>
      <c r="W2627" s="37">
        <v>694.0</v>
      </c>
      <c r="X2627" s="37"/>
      <c r="Y2627" s="37">
        <v>199.0</v>
      </c>
      <c r="Z2627" s="38">
        <v>0.32</v>
      </c>
      <c r="AA2627" s="38">
        <v>1.007</v>
      </c>
      <c r="AB2627" s="44">
        <f t="shared" si="840"/>
        <v>8236.202918</v>
      </c>
      <c r="AC2627" s="44"/>
      <c r="AD2627" s="44"/>
      <c r="AE2627" s="44">
        <f t="shared" si="841"/>
        <v>130.2474135</v>
      </c>
      <c r="AF2627" s="44">
        <f t="shared" si="842"/>
        <v>92.49453999</v>
      </c>
      <c r="AG2627" s="45">
        <f t="shared" si="5"/>
        <v>-0.01015484775</v>
      </c>
      <c r="AH2627" s="45">
        <f t="shared" si="6"/>
        <v>0.01449275362</v>
      </c>
      <c r="AI2627" s="45" t="str">
        <f t="shared" si="7"/>
        <v/>
      </c>
      <c r="AJ2627" s="45" t="str">
        <f t="shared" si="8"/>
        <v/>
      </c>
      <c r="AK2627" s="45">
        <f t="shared" si="9"/>
        <v>0.009145458702</v>
      </c>
      <c r="AL2627" s="45">
        <f t="shared" si="10"/>
        <v>-0.009062577275</v>
      </c>
      <c r="AM2627" s="45">
        <f t="shared" si="11"/>
        <v>0.1842910662</v>
      </c>
    </row>
    <row r="2628">
      <c r="A2628" s="33" t="s">
        <v>227</v>
      </c>
      <c r="B2628" s="34" t="s">
        <v>266</v>
      </c>
      <c r="C2628" s="35" t="s">
        <v>60</v>
      </c>
      <c r="D2628" s="36" t="str">
        <f t="shared" si="1"/>
        <v>The Americas/Suriname-The Americas/2012</v>
      </c>
      <c r="E2628" s="37">
        <f t="array" ref="E2628:H2628">VLOOKUP(D2628, GDP!D:L,{6,7,8,9},0)</f>
        <v>5012121212</v>
      </c>
      <c r="F2628" s="38">
        <v>0.059</v>
      </c>
      <c r="G2628" s="37">
        <v>521.0</v>
      </c>
      <c r="H2628" s="38">
        <v>0.117</v>
      </c>
      <c r="I2628" s="39">
        <f t="array" ref="I2628:J2628">VLOOKUP(D2628, ENERGY!I:M,{4,5},0)</f>
        <v>714</v>
      </c>
      <c r="J2628" s="39">
        <v>2341.5</v>
      </c>
      <c r="K2628" s="40">
        <f t="array" ref="K2628:S2628">VLOOKUP(D2628, 'HUMAN RESOURCES'!D:V,{11,12,13,14,15,16,17,18,19},0)</f>
        <v>18</v>
      </c>
      <c r="L2628" s="40">
        <v>21.0</v>
      </c>
      <c r="M2628" s="40">
        <v>74.0</v>
      </c>
      <c r="N2628" s="41">
        <v>68.0</v>
      </c>
      <c r="O2628" s="42">
        <v>0.278</v>
      </c>
      <c r="P2628" s="42">
        <v>0.656</v>
      </c>
      <c r="Q2628" s="42">
        <v>0.066</v>
      </c>
      <c r="R2628" s="40">
        <v>534541.0</v>
      </c>
      <c r="S2628" s="42">
        <v>0.662</v>
      </c>
      <c r="T2628" s="43">
        <f t="array" ref="T2628:U2628">VLOOKUP(D2628, TOURISM!D:H,{4,5},0)</f>
        <v>79000000</v>
      </c>
      <c r="U2628" s="43">
        <v>5.8E7</v>
      </c>
      <c r="V2628" s="38">
        <f t="array" ref="V2628:AA2628">VLOOKUP(D2628, BUSINESS!D:P,{8,9,10,11,12,13},0)</f>
        <v>0.279</v>
      </c>
      <c r="W2628" s="37">
        <v>694.0</v>
      </c>
      <c r="X2628" s="37">
        <v>165.0</v>
      </c>
      <c r="Y2628" s="37">
        <v>199.0</v>
      </c>
      <c r="Z2628" s="38">
        <v>0.347</v>
      </c>
      <c r="AA2628" s="38">
        <v>1.065</v>
      </c>
      <c r="AB2628" s="44">
        <f t="shared" si="840"/>
        <v>9376.495371</v>
      </c>
      <c r="AC2628" s="44">
        <f>(I2628/R2628)*1000</f>
        <v>1.335725417</v>
      </c>
      <c r="AD2628" s="44">
        <f>J2628/R2628*1000</f>
        <v>4.380393646</v>
      </c>
      <c r="AE2628" s="44">
        <f t="shared" si="841"/>
        <v>147.7903472</v>
      </c>
      <c r="AF2628" s="44">
        <f t="shared" si="842"/>
        <v>108.5043056</v>
      </c>
      <c r="AG2628" s="45">
        <f t="shared" si="5"/>
        <v>0.1384488051</v>
      </c>
      <c r="AH2628" s="45">
        <f t="shared" si="6"/>
        <v>0.06326530612</v>
      </c>
      <c r="AI2628" s="45" t="str">
        <f t="shared" si="7"/>
        <v/>
      </c>
      <c r="AJ2628" s="45" t="str">
        <f t="shared" si="8"/>
        <v/>
      </c>
      <c r="AK2628" s="45">
        <f t="shared" si="9"/>
        <v>0.009022936758</v>
      </c>
      <c r="AL2628" s="45">
        <f t="shared" si="10"/>
        <v>0.1346893064</v>
      </c>
      <c r="AM2628" s="45">
        <f t="shared" si="11"/>
        <v>0.1730887637</v>
      </c>
    </row>
    <row r="2629">
      <c r="A2629" s="33" t="s">
        <v>227</v>
      </c>
      <c r="B2629" s="34" t="s">
        <v>267</v>
      </c>
      <c r="C2629" s="35" t="s">
        <v>48</v>
      </c>
      <c r="D2629" s="36" t="str">
        <f t="shared" si="1"/>
        <v>The Americas/Trinidad and Tobago-The Americas/2000</v>
      </c>
      <c r="E2629" s="37">
        <f t="array" ref="E2629:H2629">VLOOKUP(D2629, GDP!D:L,{6,7,8,9},0)</f>
        <v>8154315708</v>
      </c>
      <c r="F2629" s="38">
        <v>0.04</v>
      </c>
      <c r="G2629" s="37">
        <v>260.0</v>
      </c>
      <c r="H2629" s="38">
        <v>0.165</v>
      </c>
      <c r="I2629" s="39" t="str">
        <f t="array" ref="I2629:J2629">VLOOKUP(D2629, ENERGY!I:M,{4,5},0)</f>
        <v/>
      </c>
      <c r="J2629" s="39"/>
      <c r="K2629" s="40">
        <f t="array" ref="K2629:S2629">VLOOKUP(D2629, 'HUMAN RESOURCES'!D:V,{11,12,13,14,15,16,17,18,19},0)</f>
        <v>15</v>
      </c>
      <c r="L2629" s="40">
        <v>25.0</v>
      </c>
      <c r="M2629" s="40">
        <v>72.0</v>
      </c>
      <c r="N2629" s="41">
        <v>65.0</v>
      </c>
      <c r="O2629" s="42">
        <v>0.256</v>
      </c>
      <c r="P2629" s="42">
        <v>0.679</v>
      </c>
      <c r="Q2629" s="42">
        <v>0.065</v>
      </c>
      <c r="R2629" s="40">
        <v>1267980.0</v>
      </c>
      <c r="S2629" s="42">
        <v>0.108</v>
      </c>
      <c r="T2629" s="43">
        <f t="array" ref="T2629:U2629">VLOOKUP(D2629, TOURISM!D:H,{4,5},0)</f>
        <v>371000000</v>
      </c>
      <c r="U2629" s="43">
        <v>1.9E8</v>
      </c>
      <c r="V2629" s="38" t="str">
        <f t="array" ref="V2629:AA2629">VLOOKUP(D2629, BUSINESS!D:P,{8,9,10,11,12,13},0)</f>
        <v/>
      </c>
      <c r="W2629" s="37"/>
      <c r="X2629" s="37"/>
      <c r="Y2629" s="37"/>
      <c r="Z2629" s="38">
        <v>0.077</v>
      </c>
      <c r="AA2629" s="38">
        <v>0.128</v>
      </c>
      <c r="AB2629" s="44">
        <f t="shared" si="840"/>
        <v>6430.949785</v>
      </c>
      <c r="AC2629" s="44"/>
      <c r="AD2629" s="44"/>
      <c r="AE2629" s="44">
        <f t="shared" si="841"/>
        <v>292.5913658</v>
      </c>
      <c r="AF2629" s="44">
        <f t="shared" si="842"/>
        <v>149.8446348</v>
      </c>
      <c r="AG2629" s="45" t="str">
        <f t="shared" si="5"/>
        <v/>
      </c>
      <c r="AH2629" s="45" t="str">
        <f t="shared" si="6"/>
        <v/>
      </c>
      <c r="AI2629" s="45" t="str">
        <f t="shared" si="7"/>
        <v/>
      </c>
      <c r="AJ2629" s="45" t="str">
        <f t="shared" si="8"/>
        <v/>
      </c>
      <c r="AK2629" s="45" t="str">
        <f t="shared" si="9"/>
        <v/>
      </c>
      <c r="AL2629" s="45" t="str">
        <f t="shared" si="10"/>
        <v/>
      </c>
      <c r="AM2629" s="45" t="str">
        <f t="shared" si="11"/>
        <v/>
      </c>
    </row>
    <row r="2630">
      <c r="A2630" s="33" t="s">
        <v>227</v>
      </c>
      <c r="B2630" s="34" t="s">
        <v>267</v>
      </c>
      <c r="C2630" s="35" t="s">
        <v>49</v>
      </c>
      <c r="D2630" s="36" t="str">
        <f t="shared" si="1"/>
        <v>The Americas/Trinidad and Tobago-The Americas/2001</v>
      </c>
      <c r="E2630" s="37">
        <f t="array" ref="E2630:H2630">VLOOKUP(D2630, GDP!D:L,{6,7,8,9},0)</f>
        <v>8824873156</v>
      </c>
      <c r="F2630" s="38">
        <v>0.044</v>
      </c>
      <c r="G2630" s="37">
        <v>305.0</v>
      </c>
      <c r="H2630" s="38">
        <v>0.157</v>
      </c>
      <c r="I2630" s="39">
        <f t="array" ref="I2630:J2630">VLOOKUP(D2630, ENERGY!I:M,{4,5},0)</f>
        <v>20918</v>
      </c>
      <c r="J2630" s="39"/>
      <c r="K2630" s="40">
        <f t="array" ref="K2630:S2630">VLOOKUP(D2630, 'HUMAN RESOURCES'!D:V,{11,12,13,14,15,16,17,18,19},0)</f>
        <v>15</v>
      </c>
      <c r="L2630" s="40">
        <v>25.0</v>
      </c>
      <c r="M2630" s="40">
        <v>72.0</v>
      </c>
      <c r="N2630" s="41">
        <v>65.0</v>
      </c>
      <c r="O2630" s="42">
        <v>0.246</v>
      </c>
      <c r="P2630" s="42">
        <v>0.687</v>
      </c>
      <c r="Q2630" s="42">
        <v>0.067</v>
      </c>
      <c r="R2630" s="40">
        <v>1272347.0</v>
      </c>
      <c r="S2630" s="42">
        <v>0.106</v>
      </c>
      <c r="T2630" s="43">
        <f t="array" ref="T2630:U2630">VLOOKUP(D2630, TOURISM!D:H,{4,5},0)</f>
        <v>361000000</v>
      </c>
      <c r="U2630" s="43">
        <v>1.72E8</v>
      </c>
      <c r="V2630" s="38" t="str">
        <f t="array" ref="V2630:AA2630">VLOOKUP(D2630, BUSINESS!D:P,{8,9,10,11,12,13},0)</f>
        <v/>
      </c>
      <c r="W2630" s="37"/>
      <c r="X2630" s="37"/>
      <c r="Y2630" s="37"/>
      <c r="Z2630" s="38">
        <v>0.154</v>
      </c>
      <c r="AA2630" s="38">
        <v>0.201</v>
      </c>
      <c r="AB2630" s="44">
        <f t="shared" si="840"/>
        <v>6935.901256</v>
      </c>
      <c r="AC2630" s="44">
        <f t="shared" ref="AC2630:AC2632" si="849">(I2630/R2630)*1000</f>
        <v>16.44048361</v>
      </c>
      <c r="AD2630" s="44"/>
      <c r="AE2630" s="44">
        <f t="shared" si="841"/>
        <v>283.7276309</v>
      </c>
      <c r="AF2630" s="44">
        <f t="shared" si="842"/>
        <v>135.183248</v>
      </c>
      <c r="AG2630" s="45">
        <f t="shared" si="5"/>
        <v>0.07851895734</v>
      </c>
      <c r="AH2630" s="45">
        <f t="shared" si="6"/>
        <v>0.1730769231</v>
      </c>
      <c r="AI2630" s="45" t="str">
        <f t="shared" si="7"/>
        <v/>
      </c>
      <c r="AJ2630" s="45" t="str">
        <f t="shared" si="8"/>
        <v/>
      </c>
      <c r="AK2630" s="45">
        <f t="shared" si="9"/>
        <v>0.003444060632</v>
      </c>
      <c r="AL2630" s="45">
        <f t="shared" si="10"/>
        <v>-0.03029390449</v>
      </c>
      <c r="AM2630" s="45">
        <f t="shared" si="11"/>
        <v>-0.09784392234</v>
      </c>
    </row>
    <row r="2631">
      <c r="A2631" s="33" t="s">
        <v>227</v>
      </c>
      <c r="B2631" s="34" t="s">
        <v>267</v>
      </c>
      <c r="C2631" s="35" t="s">
        <v>50</v>
      </c>
      <c r="D2631" s="36" t="str">
        <f t="shared" si="1"/>
        <v>The Americas/Trinidad and Tobago-The Americas/2002</v>
      </c>
      <c r="E2631" s="37">
        <f t="array" ref="E2631:H2631">VLOOKUP(D2631, GDP!D:L,{6,7,8,9},0)</f>
        <v>9008273516</v>
      </c>
      <c r="F2631" s="38">
        <v>0.05</v>
      </c>
      <c r="G2631" s="37">
        <v>352.0</v>
      </c>
      <c r="H2631" s="38">
        <v>0.125</v>
      </c>
      <c r="I2631" s="39">
        <f t="array" ref="I2631:J2631">VLOOKUP(D2631, ENERGY!I:M,{4,5},0)</f>
        <v>21370</v>
      </c>
      <c r="J2631" s="39">
        <v>50682.0</v>
      </c>
      <c r="K2631" s="40">
        <f t="array" ref="K2631:S2631">VLOOKUP(D2631, 'HUMAN RESOURCES'!D:V,{11,12,13,14,15,16,17,18,19},0)</f>
        <v>15</v>
      </c>
      <c r="L2631" s="40">
        <v>25.0</v>
      </c>
      <c r="M2631" s="40">
        <v>73.0</v>
      </c>
      <c r="N2631" s="41">
        <v>65.0</v>
      </c>
      <c r="O2631" s="42">
        <v>0.238</v>
      </c>
      <c r="P2631" s="42">
        <v>0.694</v>
      </c>
      <c r="Q2631" s="42">
        <v>0.068</v>
      </c>
      <c r="R2631" s="40">
        <v>1277723.0</v>
      </c>
      <c r="S2631" s="42">
        <v>0.104</v>
      </c>
      <c r="T2631" s="43">
        <f t="array" ref="T2631:U2631">VLOOKUP(D2631, TOURISM!D:H,{4,5},0)</f>
        <v>402000000</v>
      </c>
      <c r="U2631" s="43">
        <v>2.08E8</v>
      </c>
      <c r="V2631" s="38" t="str">
        <f t="array" ref="V2631:AA2631">VLOOKUP(D2631, BUSINESS!D:P,{8,9,10,11,12,13},0)</f>
        <v/>
      </c>
      <c r="W2631" s="37"/>
      <c r="X2631" s="37"/>
      <c r="Y2631" s="37"/>
      <c r="Z2631" s="38">
        <v>0.22</v>
      </c>
      <c r="AA2631" s="38">
        <v>0.206</v>
      </c>
      <c r="AB2631" s="44">
        <f t="shared" si="840"/>
        <v>7050.255428</v>
      </c>
      <c r="AC2631" s="44">
        <f t="shared" si="849"/>
        <v>16.72506482</v>
      </c>
      <c r="AD2631" s="44">
        <f t="shared" ref="AD2631:AD2632" si="850">J2631/R2631*1000</f>
        <v>39.66587437</v>
      </c>
      <c r="AE2631" s="44">
        <f t="shared" si="841"/>
        <v>314.6221834</v>
      </c>
      <c r="AF2631" s="44">
        <f t="shared" si="842"/>
        <v>162.7895874</v>
      </c>
      <c r="AG2631" s="45">
        <f t="shared" si="5"/>
        <v>0.01648728364</v>
      </c>
      <c r="AH2631" s="45">
        <f t="shared" si="6"/>
        <v>0.1540983607</v>
      </c>
      <c r="AI2631" s="45">
        <f t="shared" si="7"/>
        <v>0.01730978351</v>
      </c>
      <c r="AJ2631" s="45" t="str">
        <f t="shared" si="8"/>
        <v/>
      </c>
      <c r="AK2631" s="45">
        <f t="shared" si="9"/>
        <v>0.004225262448</v>
      </c>
      <c r="AL2631" s="45">
        <f t="shared" si="10"/>
        <v>0.1088880641</v>
      </c>
      <c r="AM2631" s="45">
        <f t="shared" si="11"/>
        <v>0.2042142045</v>
      </c>
    </row>
    <row r="2632">
      <c r="A2632" s="33" t="s">
        <v>227</v>
      </c>
      <c r="B2632" s="34" t="s">
        <v>267</v>
      </c>
      <c r="C2632" s="35" t="s">
        <v>51</v>
      </c>
      <c r="D2632" s="36" t="str">
        <f t="shared" si="1"/>
        <v>The Americas/Trinidad and Tobago-The Americas/2003</v>
      </c>
      <c r="E2632" s="37">
        <f t="array" ref="E2632:H2632">VLOOKUP(D2632, GDP!D:L,{6,7,8,9},0)</f>
        <v>11235960523</v>
      </c>
      <c r="F2632" s="38">
        <v>0.051</v>
      </c>
      <c r="G2632" s="37">
        <v>449.0</v>
      </c>
      <c r="H2632" s="38">
        <v>0.112</v>
      </c>
      <c r="I2632" s="39">
        <f t="array" ref="I2632:J2632">VLOOKUP(D2632, ENERGY!I:M,{4,5},0)</f>
        <v>20277</v>
      </c>
      <c r="J2632" s="39">
        <v>48177.0</v>
      </c>
      <c r="K2632" s="40">
        <f t="array" ref="K2632:S2632">VLOOKUP(D2632, 'HUMAN RESOURCES'!D:V,{11,12,13,14,15,16,17,18,19},0)</f>
        <v>15</v>
      </c>
      <c r="L2632" s="40">
        <v>25.0</v>
      </c>
      <c r="M2632" s="40">
        <v>73.0</v>
      </c>
      <c r="N2632" s="41">
        <v>65.0</v>
      </c>
      <c r="O2632" s="42">
        <v>0.23</v>
      </c>
      <c r="P2632" s="42">
        <v>0.701</v>
      </c>
      <c r="Q2632" s="42">
        <v>0.069</v>
      </c>
      <c r="R2632" s="40">
        <v>1283868.0</v>
      </c>
      <c r="S2632" s="42">
        <v>0.102</v>
      </c>
      <c r="T2632" s="43">
        <f t="array" ref="T2632:U2632">VLOOKUP(D2632, TOURISM!D:H,{4,5},0)</f>
        <v>437000000</v>
      </c>
      <c r="U2632" s="43">
        <v>1.43E8</v>
      </c>
      <c r="V2632" s="38" t="str">
        <f t="array" ref="V2632:AA2632">VLOOKUP(D2632, BUSINESS!D:P,{8,9,10,11,12,13},0)</f>
        <v/>
      </c>
      <c r="W2632" s="37"/>
      <c r="X2632" s="37"/>
      <c r="Y2632" s="37"/>
      <c r="Z2632" s="38">
        <v>0.26</v>
      </c>
      <c r="AA2632" s="38">
        <v>0.262</v>
      </c>
      <c r="AB2632" s="44">
        <f t="shared" si="840"/>
        <v>8751.647773</v>
      </c>
      <c r="AC2632" s="44">
        <f t="shared" si="849"/>
        <v>15.79367972</v>
      </c>
      <c r="AD2632" s="44">
        <f t="shared" si="850"/>
        <v>37.52488574</v>
      </c>
      <c r="AE2632" s="44">
        <f t="shared" si="841"/>
        <v>340.3776712</v>
      </c>
      <c r="AF2632" s="44">
        <f t="shared" si="842"/>
        <v>111.382167</v>
      </c>
      <c r="AG2632" s="45">
        <f t="shared" si="5"/>
        <v>0.2413235042</v>
      </c>
      <c r="AH2632" s="45">
        <f t="shared" si="6"/>
        <v>0.2755681818</v>
      </c>
      <c r="AI2632" s="45">
        <f t="shared" si="7"/>
        <v>-0.05568798137</v>
      </c>
      <c r="AJ2632" s="45">
        <f t="shared" si="8"/>
        <v>-0.05397558152</v>
      </c>
      <c r="AK2632" s="45">
        <f t="shared" si="9"/>
        <v>0.004809336609</v>
      </c>
      <c r="AL2632" s="45">
        <f t="shared" si="10"/>
        <v>0.08186163983</v>
      </c>
      <c r="AM2632" s="45">
        <f t="shared" si="11"/>
        <v>-0.3157905933</v>
      </c>
    </row>
    <row r="2633">
      <c r="A2633" s="33" t="s">
        <v>227</v>
      </c>
      <c r="B2633" s="34" t="s">
        <v>267</v>
      </c>
      <c r="C2633" s="35" t="s">
        <v>52</v>
      </c>
      <c r="D2633" s="36" t="str">
        <f t="shared" si="1"/>
        <v>The Americas/Trinidad and Tobago-The Americas/2004</v>
      </c>
      <c r="E2633" s="37">
        <f t="array" ref="E2633:H2633">VLOOKUP(D2633, GDP!D:L,{6,7,8,9},0)</f>
        <v>12884712296</v>
      </c>
      <c r="F2633" s="38">
        <v>0.052</v>
      </c>
      <c r="G2633" s="37">
        <v>522.0</v>
      </c>
      <c r="H2633" s="38">
        <v>0.093</v>
      </c>
      <c r="I2633" s="39" t="str">
        <f t="array" ref="I2633:J2633">VLOOKUP(D2633, ENERGY!I:M,{4,5},0)</f>
        <v/>
      </c>
      <c r="J2633" s="39"/>
      <c r="K2633" s="40">
        <f t="array" ref="K2633:S2633">VLOOKUP(D2633, 'HUMAN RESOURCES'!D:V,{11,12,13,14,15,16,17,18,19},0)</f>
        <v>15</v>
      </c>
      <c r="L2633" s="40">
        <v>24.0</v>
      </c>
      <c r="M2633" s="40">
        <v>73.0</v>
      </c>
      <c r="N2633" s="41">
        <v>65.0</v>
      </c>
      <c r="O2633" s="42">
        <v>0.224</v>
      </c>
      <c r="P2633" s="42">
        <v>0.706</v>
      </c>
      <c r="Q2633" s="42">
        <v>0.071</v>
      </c>
      <c r="R2633" s="40">
        <v>1290379.0</v>
      </c>
      <c r="S2633" s="42">
        <v>0.101</v>
      </c>
      <c r="T2633" s="43">
        <f t="array" ref="T2633:U2633">VLOOKUP(D2633, TOURISM!D:H,{4,5},0)</f>
        <v>568000000</v>
      </c>
      <c r="U2633" s="43">
        <v>1.41E8</v>
      </c>
      <c r="V2633" s="38" t="str">
        <f t="array" ref="V2633:AA2633">VLOOKUP(D2633, BUSINESS!D:P,{8,9,10,11,12,13},0)</f>
        <v/>
      </c>
      <c r="W2633" s="37"/>
      <c r="X2633" s="37"/>
      <c r="Y2633" s="37"/>
      <c r="Z2633" s="38">
        <v>0.27</v>
      </c>
      <c r="AA2633" s="38">
        <v>0.505</v>
      </c>
      <c r="AB2633" s="44">
        <f t="shared" si="840"/>
        <v>9985.215426</v>
      </c>
      <c r="AC2633" s="44"/>
      <c r="AD2633" s="44"/>
      <c r="AE2633" s="44">
        <f t="shared" si="841"/>
        <v>440.1807531</v>
      </c>
      <c r="AF2633" s="44">
        <f t="shared" si="842"/>
        <v>109.2702222</v>
      </c>
      <c r="AG2633" s="45">
        <f t="shared" si="5"/>
        <v>0.1409526166</v>
      </c>
      <c r="AH2633" s="45">
        <f t="shared" si="6"/>
        <v>0.1625835189</v>
      </c>
      <c r="AI2633" s="45" t="str">
        <f t="shared" si="7"/>
        <v/>
      </c>
      <c r="AJ2633" s="45" t="str">
        <f t="shared" si="8"/>
        <v/>
      </c>
      <c r="AK2633" s="45">
        <f t="shared" si="9"/>
        <v>0.005071393632</v>
      </c>
      <c r="AL2633" s="45">
        <f t="shared" si="10"/>
        <v>0.293212776</v>
      </c>
      <c r="AM2633" s="45">
        <f t="shared" si="11"/>
        <v>-0.01896124767</v>
      </c>
    </row>
    <row r="2634">
      <c r="A2634" s="33" t="s">
        <v>227</v>
      </c>
      <c r="B2634" s="34" t="s">
        <v>267</v>
      </c>
      <c r="C2634" s="35" t="s">
        <v>53</v>
      </c>
      <c r="D2634" s="36" t="str">
        <f t="shared" si="1"/>
        <v>The Americas/Trinidad and Tobago-The Americas/2005</v>
      </c>
      <c r="E2634" s="37">
        <f t="array" ref="E2634:H2634">VLOOKUP(D2634, GDP!D:L,{6,7,8,9},0)</f>
        <v>16088526686</v>
      </c>
      <c r="F2634" s="38">
        <v>0.053</v>
      </c>
      <c r="G2634" s="37">
        <v>648.0</v>
      </c>
      <c r="H2634" s="38">
        <v>0.091</v>
      </c>
      <c r="I2634" s="39">
        <f t="array" ref="I2634:J2634">VLOOKUP(D2634, ENERGY!I:M,{4,5},0)</f>
        <v>19574</v>
      </c>
      <c r="J2634" s="39">
        <v>37346.5</v>
      </c>
      <c r="K2634" s="40">
        <f t="array" ref="K2634:S2634">VLOOKUP(D2634, 'HUMAN RESOURCES'!D:V,{11,12,13,14,15,16,17,18,19},0)</f>
        <v>15</v>
      </c>
      <c r="L2634" s="40">
        <v>24.0</v>
      </c>
      <c r="M2634" s="40">
        <v>73.0</v>
      </c>
      <c r="N2634" s="41">
        <v>65.0</v>
      </c>
      <c r="O2634" s="42">
        <v>0.218</v>
      </c>
      <c r="P2634" s="42">
        <v>0.709</v>
      </c>
      <c r="Q2634" s="42">
        <v>0.072</v>
      </c>
      <c r="R2634" s="40">
        <v>1296933.0</v>
      </c>
      <c r="S2634" s="42">
        <v>0.099</v>
      </c>
      <c r="T2634" s="43">
        <f t="array" ref="T2634:U2634">VLOOKUP(D2634, TOURISM!D:H,{4,5},0)</f>
        <v>593000000</v>
      </c>
      <c r="U2634" s="43">
        <v>2.34E8</v>
      </c>
      <c r="V2634" s="38">
        <f t="array" ref="V2634:AA2634">VLOOKUP(D2634, BUSINESS!D:P,{8,9,10,11,12,13},0)</f>
        <v>0.37</v>
      </c>
      <c r="W2634" s="37">
        <v>43.0</v>
      </c>
      <c r="X2634" s="37"/>
      <c r="Y2634" s="37">
        <v>210.0</v>
      </c>
      <c r="Z2634" s="38">
        <v>0.29</v>
      </c>
      <c r="AA2634" s="38">
        <v>0.713</v>
      </c>
      <c r="AB2634" s="44">
        <f t="shared" si="840"/>
        <v>12405.05615</v>
      </c>
      <c r="AC2634" s="44">
        <f>(I2634/R2634)*1000</f>
        <v>15.09252984</v>
      </c>
      <c r="AD2634" s="44">
        <f>J2634/R2634*1000</f>
        <v>28.79601336</v>
      </c>
      <c r="AE2634" s="44">
        <f t="shared" si="841"/>
        <v>457.2325633</v>
      </c>
      <c r="AF2634" s="44">
        <f t="shared" si="842"/>
        <v>180.4256658</v>
      </c>
      <c r="AG2634" s="45">
        <f t="shared" si="5"/>
        <v>0.2423423651</v>
      </c>
      <c r="AH2634" s="45">
        <f t="shared" si="6"/>
        <v>0.2413793103</v>
      </c>
      <c r="AI2634" s="45" t="str">
        <f t="shared" si="7"/>
        <v/>
      </c>
      <c r="AJ2634" s="45" t="str">
        <f t="shared" si="8"/>
        <v/>
      </c>
      <c r="AK2634" s="45">
        <f t="shared" si="9"/>
        <v>0.005079127915</v>
      </c>
      <c r="AL2634" s="45">
        <f t="shared" si="10"/>
        <v>0.03873820032</v>
      </c>
      <c r="AM2634" s="45">
        <f t="shared" si="11"/>
        <v>0.6511878737</v>
      </c>
    </row>
    <row r="2635">
      <c r="A2635" s="33" t="s">
        <v>227</v>
      </c>
      <c r="B2635" s="34" t="s">
        <v>267</v>
      </c>
      <c r="C2635" s="35" t="s">
        <v>54</v>
      </c>
      <c r="D2635" s="36" t="str">
        <f t="shared" si="1"/>
        <v>The Americas/Trinidad and Tobago-The Americas/2006</v>
      </c>
      <c r="E2635" s="37">
        <f t="array" ref="E2635:H2635">VLOOKUP(D2635, GDP!D:L,{6,7,8,9},0)</f>
        <v>18460905284</v>
      </c>
      <c r="F2635" s="38">
        <v>0.044</v>
      </c>
      <c r="G2635" s="37">
        <v>625.0</v>
      </c>
      <c r="H2635" s="38">
        <v>0.109</v>
      </c>
      <c r="I2635" s="39" t="str">
        <f t="array" ref="I2635:J2635">VLOOKUP(D2635, ENERGY!I:M,{4,5},0)</f>
        <v/>
      </c>
      <c r="J2635" s="39"/>
      <c r="K2635" s="40">
        <f t="array" ref="K2635:S2635">VLOOKUP(D2635, 'HUMAN RESOURCES'!D:V,{11,12,13,14,15,16,17,18,19},0)</f>
        <v>15</v>
      </c>
      <c r="L2635" s="40">
        <v>23.0</v>
      </c>
      <c r="M2635" s="40">
        <v>73.0</v>
      </c>
      <c r="N2635" s="41">
        <v>66.0</v>
      </c>
      <c r="O2635" s="42">
        <v>0.214</v>
      </c>
      <c r="P2635" s="42">
        <v>0.712</v>
      </c>
      <c r="Q2635" s="42">
        <v>0.074</v>
      </c>
      <c r="R2635" s="40">
        <v>1303478.0</v>
      </c>
      <c r="S2635" s="42">
        <v>0.097</v>
      </c>
      <c r="T2635" s="43">
        <f t="array" ref="T2635:U2635">VLOOKUP(D2635, TOURISM!D:H,{4,5},0)</f>
        <v>517000000</v>
      </c>
      <c r="U2635" s="43">
        <v>1.46E8</v>
      </c>
      <c r="V2635" s="38">
        <f t="array" ref="V2635:AA2635">VLOOKUP(D2635, BUSINESS!D:P,{8,9,10,11,12,13},0)</f>
        <v>0.372</v>
      </c>
      <c r="W2635" s="37">
        <v>43.0</v>
      </c>
      <c r="X2635" s="37"/>
      <c r="Y2635" s="37">
        <v>210.0</v>
      </c>
      <c r="Z2635" s="38">
        <v>0.3</v>
      </c>
      <c r="AA2635" s="38">
        <v>1.165</v>
      </c>
      <c r="AB2635" s="44">
        <f t="shared" si="840"/>
        <v>14162.80542</v>
      </c>
      <c r="AC2635" s="44"/>
      <c r="AD2635" s="44"/>
      <c r="AE2635" s="44">
        <f t="shared" si="841"/>
        <v>396.6311668</v>
      </c>
      <c r="AF2635" s="44">
        <f t="shared" si="842"/>
        <v>112.0080278</v>
      </c>
      <c r="AG2635" s="45">
        <f t="shared" si="5"/>
        <v>0.1416961964</v>
      </c>
      <c r="AH2635" s="45">
        <f t="shared" si="6"/>
        <v>-0.03549382716</v>
      </c>
      <c r="AI2635" s="45" t="str">
        <f t="shared" si="7"/>
        <v/>
      </c>
      <c r="AJ2635" s="45" t="str">
        <f t="shared" si="8"/>
        <v/>
      </c>
      <c r="AK2635" s="45">
        <f t="shared" si="9"/>
        <v>0.005046521293</v>
      </c>
      <c r="AL2635" s="45">
        <f t="shared" si="10"/>
        <v>-0.1325395464</v>
      </c>
      <c r="AM2635" s="45">
        <f t="shared" si="11"/>
        <v>-0.3792012502</v>
      </c>
    </row>
    <row r="2636">
      <c r="A2636" s="33" t="s">
        <v>227</v>
      </c>
      <c r="B2636" s="34" t="s">
        <v>267</v>
      </c>
      <c r="C2636" s="35" t="s">
        <v>55</v>
      </c>
      <c r="D2636" s="36" t="str">
        <f t="shared" si="1"/>
        <v>The Americas/Trinidad and Tobago-The Americas/2007</v>
      </c>
      <c r="E2636" s="37">
        <f t="array" ref="E2636:H2636">VLOOKUP(D2636, GDP!D:L,{6,7,8,9},0)</f>
        <v>21830397705</v>
      </c>
      <c r="F2636" s="38">
        <v>0.048</v>
      </c>
      <c r="G2636" s="37">
        <v>790.0</v>
      </c>
      <c r="H2636" s="38">
        <v>0.118</v>
      </c>
      <c r="I2636" s="39">
        <f t="array" ref="I2636:J2636">VLOOKUP(D2636, ENERGY!I:M,{4,5},0)</f>
        <v>11762</v>
      </c>
      <c r="J2636" s="39">
        <v>25024.0</v>
      </c>
      <c r="K2636" s="40">
        <f t="array" ref="K2636:S2636">VLOOKUP(D2636, 'HUMAN RESOURCES'!D:V,{11,12,13,14,15,16,17,18,19},0)</f>
        <v>15</v>
      </c>
      <c r="L2636" s="40">
        <v>23.0</v>
      </c>
      <c r="M2636" s="40">
        <v>73.0</v>
      </c>
      <c r="N2636" s="41">
        <v>66.0</v>
      </c>
      <c r="O2636" s="42">
        <v>0.211</v>
      </c>
      <c r="P2636" s="42">
        <v>0.713</v>
      </c>
      <c r="Q2636" s="42">
        <v>0.076</v>
      </c>
      <c r="R2636" s="40">
        <v>1310040.0</v>
      </c>
      <c r="S2636" s="42">
        <v>0.096</v>
      </c>
      <c r="T2636" s="43">
        <f t="array" ref="T2636:U2636">VLOOKUP(D2636, TOURISM!D:H,{4,5},0)</f>
        <v>621000000</v>
      </c>
      <c r="U2636" s="43">
        <v>1.55E8</v>
      </c>
      <c r="V2636" s="38">
        <f t="array" ref="V2636:AA2636">VLOOKUP(D2636, BUSINESS!D:P,{8,9,10,11,12,13},0)</f>
        <v>0.331</v>
      </c>
      <c r="W2636" s="37">
        <v>43.0</v>
      </c>
      <c r="X2636" s="37"/>
      <c r="Y2636" s="37">
        <v>210.0</v>
      </c>
      <c r="Z2636" s="38">
        <v>0.323</v>
      </c>
      <c r="AA2636" s="38">
        <v>1.152</v>
      </c>
      <c r="AB2636" s="44">
        <f t="shared" si="840"/>
        <v>16663.91691</v>
      </c>
      <c r="AC2636" s="44">
        <f t="shared" ref="AC2636:AC2641" si="851">(I2636/R2636)*1000</f>
        <v>8.978351806</v>
      </c>
      <c r="AD2636" s="44">
        <f t="shared" ref="AD2636:AD2641" si="852">J2636/R2636*1000</f>
        <v>19.10170682</v>
      </c>
      <c r="AE2636" s="44">
        <f t="shared" si="841"/>
        <v>474.0313273</v>
      </c>
      <c r="AF2636" s="44">
        <f t="shared" si="842"/>
        <v>118.316998</v>
      </c>
      <c r="AG2636" s="45">
        <f t="shared" si="5"/>
        <v>0.1765971792</v>
      </c>
      <c r="AH2636" s="45">
        <f t="shared" si="6"/>
        <v>0.264</v>
      </c>
      <c r="AI2636" s="45" t="str">
        <f t="shared" si="7"/>
        <v/>
      </c>
      <c r="AJ2636" s="45" t="str">
        <f t="shared" si="8"/>
        <v/>
      </c>
      <c r="AK2636" s="45">
        <f t="shared" si="9"/>
        <v>0.005034223823</v>
      </c>
      <c r="AL2636" s="45">
        <f t="shared" si="10"/>
        <v>0.1951439196</v>
      </c>
      <c r="AM2636" s="45">
        <f t="shared" si="11"/>
        <v>0.05632605383</v>
      </c>
    </row>
    <row r="2637">
      <c r="A2637" s="33" t="s">
        <v>227</v>
      </c>
      <c r="B2637" s="34" t="s">
        <v>267</v>
      </c>
      <c r="C2637" s="35" t="s">
        <v>56</v>
      </c>
      <c r="D2637" s="36" t="str">
        <f t="shared" si="1"/>
        <v>The Americas/Trinidad and Tobago-The Americas/2008</v>
      </c>
      <c r="E2637" s="37">
        <f t="array" ref="E2637:H2637">VLOOKUP(D2637, GDP!D:L,{6,7,8,9},0)</f>
        <v>28165793618</v>
      </c>
      <c r="F2637" s="38">
        <v>0.044</v>
      </c>
      <c r="G2637" s="37">
        <v>924.0</v>
      </c>
      <c r="H2637" s="38">
        <v>0.124</v>
      </c>
      <c r="I2637" s="39">
        <f t="array" ref="I2637:J2637">VLOOKUP(D2637, ENERGY!I:M,{4,5},0)</f>
        <v>14115</v>
      </c>
      <c r="J2637" s="39">
        <v>30993.0</v>
      </c>
      <c r="K2637" s="40">
        <f t="array" ref="K2637:S2637">VLOOKUP(D2637, 'HUMAN RESOURCES'!D:V,{11,12,13,14,15,16,17,18,19},0)</f>
        <v>15</v>
      </c>
      <c r="L2637" s="40">
        <v>22.0</v>
      </c>
      <c r="M2637" s="40">
        <v>73.0</v>
      </c>
      <c r="N2637" s="41">
        <v>66.0</v>
      </c>
      <c r="O2637" s="42">
        <v>0.209</v>
      </c>
      <c r="P2637" s="42">
        <v>0.712</v>
      </c>
      <c r="Q2637" s="42">
        <v>0.078</v>
      </c>
      <c r="R2637" s="40">
        <v>1316449.0</v>
      </c>
      <c r="S2637" s="42">
        <v>0.094</v>
      </c>
      <c r="T2637" s="43">
        <f t="array" ref="T2637:U2637">VLOOKUP(D2637, TOURISM!D:H,{4,5},0)</f>
        <v>557000000</v>
      </c>
      <c r="U2637" s="43">
        <v>1.02E8</v>
      </c>
      <c r="V2637" s="38">
        <f t="array" ref="V2637:AA2637">VLOOKUP(D2637, BUSINESS!D:P,{8,9,10,11,12,13},0)</f>
        <v>0.331</v>
      </c>
      <c r="W2637" s="37">
        <v>43.0</v>
      </c>
      <c r="X2637" s="37"/>
      <c r="Y2637" s="37">
        <v>210.0</v>
      </c>
      <c r="Z2637" s="38">
        <v>0.348</v>
      </c>
      <c r="AA2637" s="38">
        <v>1.372</v>
      </c>
      <c r="AB2637" s="44">
        <f t="shared" si="840"/>
        <v>21395.27898</v>
      </c>
      <c r="AC2637" s="44">
        <f t="shared" si="851"/>
        <v>10.72202569</v>
      </c>
      <c r="AD2637" s="44">
        <f t="shared" si="852"/>
        <v>23.54287937</v>
      </c>
      <c r="AE2637" s="44">
        <f t="shared" si="841"/>
        <v>423.1079214</v>
      </c>
      <c r="AF2637" s="44">
        <f t="shared" si="842"/>
        <v>77.48116334</v>
      </c>
      <c r="AG2637" s="45">
        <f t="shared" si="5"/>
        <v>0.2839285685</v>
      </c>
      <c r="AH2637" s="45">
        <f t="shared" si="6"/>
        <v>0.1696202532</v>
      </c>
      <c r="AI2637" s="45">
        <f t="shared" si="7"/>
        <v>0.1942086837</v>
      </c>
      <c r="AJ2637" s="45">
        <f t="shared" si="8"/>
        <v>0.2325013462</v>
      </c>
      <c r="AK2637" s="45">
        <f t="shared" si="9"/>
        <v>0.004892217032</v>
      </c>
      <c r="AL2637" s="45">
        <f t="shared" si="10"/>
        <v>-0.1074262458</v>
      </c>
      <c r="AM2637" s="45">
        <f t="shared" si="11"/>
        <v>-0.345139205</v>
      </c>
    </row>
    <row r="2638">
      <c r="A2638" s="33" t="s">
        <v>227</v>
      </c>
      <c r="B2638" s="34" t="s">
        <v>267</v>
      </c>
      <c r="C2638" s="35" t="s">
        <v>57</v>
      </c>
      <c r="D2638" s="36" t="str">
        <f t="shared" si="1"/>
        <v>The Americas/Trinidad and Tobago-The Americas/2009</v>
      </c>
      <c r="E2638" s="37">
        <f t="array" ref="E2638:H2638">VLOOKUP(D2638, GDP!D:L,{6,7,8,9},0)</f>
        <v>19332270662</v>
      </c>
      <c r="F2638" s="38">
        <v>0.061</v>
      </c>
      <c r="G2638" s="37">
        <v>887.0</v>
      </c>
      <c r="H2638" s="38">
        <v>0.119</v>
      </c>
      <c r="I2638" s="39">
        <f t="array" ref="I2638:J2638">VLOOKUP(D2638, ENERGY!I:M,{4,5},0)</f>
        <v>20331</v>
      </c>
      <c r="J2638" s="39">
        <v>46461.0</v>
      </c>
      <c r="K2638" s="40">
        <f t="array" ref="K2638:S2638">VLOOKUP(D2638, 'HUMAN RESOURCES'!D:V,{11,12,13,14,15,16,17,18,19},0)</f>
        <v>15</v>
      </c>
      <c r="L2638" s="40">
        <v>21.0</v>
      </c>
      <c r="M2638" s="40">
        <v>73.0</v>
      </c>
      <c r="N2638" s="41">
        <v>66.0</v>
      </c>
      <c r="O2638" s="42">
        <v>0.208</v>
      </c>
      <c r="P2638" s="42">
        <v>0.711</v>
      </c>
      <c r="Q2638" s="42">
        <v>0.081</v>
      </c>
      <c r="R2638" s="40">
        <v>1322518.0</v>
      </c>
      <c r="S2638" s="42">
        <v>0.092</v>
      </c>
      <c r="T2638" s="43">
        <f t="array" ref="T2638:U2638">VLOOKUP(D2638, TOURISM!D:H,{4,5},0)</f>
        <v>548000000</v>
      </c>
      <c r="U2638" s="43">
        <v>1.36E8</v>
      </c>
      <c r="V2638" s="38">
        <f t="array" ref="V2638:AA2638">VLOOKUP(D2638, BUSINESS!D:P,{8,9,10,11,12,13},0)</f>
        <v>0.331</v>
      </c>
      <c r="W2638" s="37">
        <v>43.0</v>
      </c>
      <c r="X2638" s="37"/>
      <c r="Y2638" s="37">
        <v>210.0</v>
      </c>
      <c r="Z2638" s="38">
        <v>0.443</v>
      </c>
      <c r="AA2638" s="38">
        <v>1.396</v>
      </c>
      <c r="AB2638" s="44">
        <f t="shared" si="840"/>
        <v>14617.77508</v>
      </c>
      <c r="AC2638" s="44">
        <f t="shared" si="851"/>
        <v>15.37294766</v>
      </c>
      <c r="AD2638" s="44">
        <f t="shared" si="852"/>
        <v>35.13071278</v>
      </c>
      <c r="AE2638" s="44">
        <f t="shared" si="841"/>
        <v>414.36109</v>
      </c>
      <c r="AF2638" s="44">
        <f t="shared" si="842"/>
        <v>102.8341391</v>
      </c>
      <c r="AG2638" s="45">
        <f t="shared" si="5"/>
        <v>-0.3167756731</v>
      </c>
      <c r="AH2638" s="45">
        <f t="shared" si="6"/>
        <v>-0.04004329004</v>
      </c>
      <c r="AI2638" s="45">
        <f t="shared" si="7"/>
        <v>0.4337726943</v>
      </c>
      <c r="AJ2638" s="45">
        <f t="shared" si="8"/>
        <v>0.4922011972</v>
      </c>
      <c r="AK2638" s="45">
        <f t="shared" si="9"/>
        <v>0.004610129219</v>
      </c>
      <c r="AL2638" s="45">
        <f t="shared" si="10"/>
        <v>-0.0206728141</v>
      </c>
      <c r="AM2638" s="45">
        <f t="shared" si="11"/>
        <v>0.3272147021</v>
      </c>
    </row>
    <row r="2639">
      <c r="A2639" s="33" t="s">
        <v>227</v>
      </c>
      <c r="B2639" s="34" t="s">
        <v>267</v>
      </c>
      <c r="C2639" s="35" t="s">
        <v>58</v>
      </c>
      <c r="D2639" s="36" t="str">
        <f t="shared" si="1"/>
        <v>The Americas/Trinidad and Tobago-The Americas/2010</v>
      </c>
      <c r="E2639" s="37">
        <f t="array" ref="E2639:H2639">VLOOKUP(D2639, GDP!D:L,{6,7,8,9},0)</f>
        <v>20758191858</v>
      </c>
      <c r="F2639" s="38">
        <v>0.052</v>
      </c>
      <c r="G2639" s="37">
        <v>805.0</v>
      </c>
      <c r="H2639" s="38">
        <v>0.093</v>
      </c>
      <c r="I2639" s="39">
        <f t="array" ref="I2639:J2639">VLOOKUP(D2639, ENERGY!I:M,{4,5},0)</f>
        <v>12540</v>
      </c>
      <c r="J2639" s="39">
        <v>26890.0</v>
      </c>
      <c r="K2639" s="40">
        <f t="array" ref="K2639:S2639">VLOOKUP(D2639, 'HUMAN RESOURCES'!D:V,{11,12,13,14,15,16,17,18,19},0)</f>
        <v>15</v>
      </c>
      <c r="L2639" s="40">
        <v>21.0</v>
      </c>
      <c r="M2639" s="40">
        <v>73.0</v>
      </c>
      <c r="N2639" s="41">
        <v>66.0</v>
      </c>
      <c r="O2639" s="42">
        <v>0.207</v>
      </c>
      <c r="P2639" s="42">
        <v>0.71</v>
      </c>
      <c r="Q2639" s="42">
        <v>0.083</v>
      </c>
      <c r="R2639" s="40">
        <v>1328095.0</v>
      </c>
      <c r="S2639" s="42">
        <v>0.091</v>
      </c>
      <c r="T2639" s="43">
        <f t="array" ref="T2639:U2639">VLOOKUP(D2639, TOURISM!D:H,{4,5},0)</f>
        <v>630000000</v>
      </c>
      <c r="U2639" s="43">
        <v>9.7E7</v>
      </c>
      <c r="V2639" s="38">
        <f t="array" ref="V2639:AA2639">VLOOKUP(D2639, BUSINESS!D:P,{8,9,10,11,12,13},0)</f>
        <v>0.331</v>
      </c>
      <c r="W2639" s="37">
        <v>41.0</v>
      </c>
      <c r="X2639" s="37"/>
      <c r="Y2639" s="37">
        <v>210.0</v>
      </c>
      <c r="Z2639" s="38">
        <v>0.485</v>
      </c>
      <c r="AA2639" s="38">
        <v>1.426</v>
      </c>
      <c r="AB2639" s="44">
        <f t="shared" si="840"/>
        <v>15630.05045</v>
      </c>
      <c r="AC2639" s="44">
        <f t="shared" si="851"/>
        <v>9.442095633</v>
      </c>
      <c r="AD2639" s="44">
        <f t="shared" si="852"/>
        <v>20.24704558</v>
      </c>
      <c r="AE2639" s="44">
        <f t="shared" si="841"/>
        <v>474.3636562</v>
      </c>
      <c r="AF2639" s="44">
        <f t="shared" si="842"/>
        <v>73.03694389</v>
      </c>
      <c r="AG2639" s="45">
        <f t="shared" si="5"/>
        <v>0.06924962039</v>
      </c>
      <c r="AH2639" s="45">
        <f t="shared" si="6"/>
        <v>-0.0924464487</v>
      </c>
      <c r="AI2639" s="45">
        <f t="shared" si="7"/>
        <v>-0.3857979719</v>
      </c>
      <c r="AJ2639" s="45">
        <f t="shared" si="8"/>
        <v>-0.4236653919</v>
      </c>
      <c r="AK2639" s="45">
        <f t="shared" si="9"/>
        <v>0.004216955837</v>
      </c>
      <c r="AL2639" s="45">
        <f t="shared" si="10"/>
        <v>0.1448074341</v>
      </c>
      <c r="AM2639" s="45">
        <f t="shared" si="11"/>
        <v>-0.2897597576</v>
      </c>
    </row>
    <row r="2640">
      <c r="A2640" s="33" t="s">
        <v>227</v>
      </c>
      <c r="B2640" s="34" t="s">
        <v>267</v>
      </c>
      <c r="C2640" s="35" t="s">
        <v>59</v>
      </c>
      <c r="D2640" s="36" t="str">
        <f t="shared" si="1"/>
        <v>The Americas/Trinidad and Tobago-The Americas/2011</v>
      </c>
      <c r="E2640" s="37">
        <f t="array" ref="E2640:H2640">VLOOKUP(D2640, GDP!D:L,{6,7,8,9},0)</f>
        <v>23676348287</v>
      </c>
      <c r="F2640" s="38">
        <v>0.053</v>
      </c>
      <c r="G2640" s="37">
        <v>935.0</v>
      </c>
      <c r="H2640" s="38">
        <v>0.08</v>
      </c>
      <c r="I2640" s="39">
        <f t="array" ref="I2640:J2640">VLOOKUP(D2640, ENERGY!I:M,{4,5},0)</f>
        <v>16880</v>
      </c>
      <c r="J2640" s="39">
        <v>28581.0</v>
      </c>
      <c r="K2640" s="40">
        <f t="array" ref="K2640:S2640">VLOOKUP(D2640, 'HUMAN RESOURCES'!D:V,{11,12,13,14,15,16,17,18,19},0)</f>
        <v>15</v>
      </c>
      <c r="L2640" s="40">
        <v>20.0</v>
      </c>
      <c r="M2640" s="40">
        <v>73.0</v>
      </c>
      <c r="N2640" s="41">
        <v>66.0</v>
      </c>
      <c r="O2640" s="42">
        <v>0.207</v>
      </c>
      <c r="P2640" s="42">
        <v>0.708</v>
      </c>
      <c r="Q2640" s="42">
        <v>0.085</v>
      </c>
      <c r="R2640" s="40">
        <v>1333082.0</v>
      </c>
      <c r="S2640" s="42">
        <v>0.089</v>
      </c>
      <c r="T2640" s="43">
        <f t="array" ref="T2640:U2640">VLOOKUP(D2640, TOURISM!D:H,{4,5},0)</f>
        <v>650000000</v>
      </c>
      <c r="U2640" s="43">
        <v>1.92E8</v>
      </c>
      <c r="V2640" s="38">
        <f t="array" ref="V2640:AA2640">VLOOKUP(D2640, BUSINESS!D:P,{8,9,10,11,12,13},0)</f>
        <v>0.291</v>
      </c>
      <c r="W2640" s="37">
        <v>41.0</v>
      </c>
      <c r="X2640" s="37"/>
      <c r="Y2640" s="37">
        <v>210.0</v>
      </c>
      <c r="Z2640" s="38">
        <v>0.552</v>
      </c>
      <c r="AA2640" s="38">
        <v>1.37</v>
      </c>
      <c r="AB2640" s="44">
        <f t="shared" si="840"/>
        <v>17760.60909</v>
      </c>
      <c r="AC2640" s="44">
        <f t="shared" si="851"/>
        <v>12.66238686</v>
      </c>
      <c r="AD2640" s="44">
        <f t="shared" si="852"/>
        <v>21.4397914</v>
      </c>
      <c r="AE2640" s="44">
        <f t="shared" si="841"/>
        <v>487.5919111</v>
      </c>
      <c r="AF2640" s="44">
        <f t="shared" si="842"/>
        <v>144.0271491</v>
      </c>
      <c r="AG2640" s="45">
        <f t="shared" si="5"/>
        <v>0.1363116928</v>
      </c>
      <c r="AH2640" s="45">
        <f t="shared" si="6"/>
        <v>0.1614906832</v>
      </c>
      <c r="AI2640" s="45">
        <f t="shared" si="7"/>
        <v>0.3410568323</v>
      </c>
      <c r="AJ2640" s="45">
        <f t="shared" si="8"/>
        <v>0.05890962292</v>
      </c>
      <c r="AK2640" s="45">
        <f t="shared" si="9"/>
        <v>0.003755002466</v>
      </c>
      <c r="AL2640" s="45">
        <f t="shared" si="10"/>
        <v>0.02788631609</v>
      </c>
      <c r="AM2640" s="45">
        <f t="shared" si="11"/>
        <v>0.9719766661</v>
      </c>
    </row>
    <row r="2641">
      <c r="A2641" s="33" t="s">
        <v>227</v>
      </c>
      <c r="B2641" s="34" t="s">
        <v>267</v>
      </c>
      <c r="C2641" s="35" t="s">
        <v>60</v>
      </c>
      <c r="D2641" s="36" t="str">
        <f t="shared" si="1"/>
        <v>The Americas/Trinidad and Tobago-The Americas/2012</v>
      </c>
      <c r="E2641" s="37">
        <f t="array" ref="E2641:H2641">VLOOKUP(D2641, GDP!D:L,{6,7,8,9},0)</f>
        <v>23436342520</v>
      </c>
      <c r="F2641" s="38">
        <v>0.054</v>
      </c>
      <c r="G2641" s="37">
        <v>972.0</v>
      </c>
      <c r="H2641" s="38">
        <v>0.077</v>
      </c>
      <c r="I2641" s="39">
        <f t="array" ref="I2641:J2641">VLOOKUP(D2641, ENERGY!I:M,{4,5},0)</f>
        <v>12197.5</v>
      </c>
      <c r="J2641" s="39">
        <v>26105.5</v>
      </c>
      <c r="K2641" s="40">
        <f t="array" ref="K2641:S2641">VLOOKUP(D2641, 'HUMAN RESOURCES'!D:V,{11,12,13,14,15,16,17,18,19},0)</f>
        <v>15</v>
      </c>
      <c r="L2641" s="40">
        <v>20.0</v>
      </c>
      <c r="M2641" s="40">
        <v>74.0</v>
      </c>
      <c r="N2641" s="41">
        <v>66.0</v>
      </c>
      <c r="O2641" s="42">
        <v>0.207</v>
      </c>
      <c r="P2641" s="42">
        <v>0.705</v>
      </c>
      <c r="Q2641" s="42">
        <v>0.088</v>
      </c>
      <c r="R2641" s="40">
        <v>1337439.0</v>
      </c>
      <c r="S2641" s="42">
        <v>0.088</v>
      </c>
      <c r="T2641" s="43">
        <f t="array" ref="T2641:U2641">VLOOKUP(D2641, TOURISM!D:H,{4,5},0)</f>
        <v>650000000</v>
      </c>
      <c r="U2641" s="43">
        <v>1.92E8</v>
      </c>
      <c r="V2641" s="38">
        <f t="array" ref="V2641:AA2641">VLOOKUP(D2641, BUSINESS!D:P,{8,9,10,11,12,13},0)</f>
        <v>0.291</v>
      </c>
      <c r="W2641" s="37">
        <v>41.0</v>
      </c>
      <c r="X2641" s="37">
        <v>63.0</v>
      </c>
      <c r="Y2641" s="37">
        <v>210.0</v>
      </c>
      <c r="Z2641" s="38">
        <v>0.595</v>
      </c>
      <c r="AA2641" s="38">
        <v>1.408</v>
      </c>
      <c r="AB2641" s="44">
        <f t="shared" si="840"/>
        <v>17523.29827</v>
      </c>
      <c r="AC2641" s="44">
        <f t="shared" si="851"/>
        <v>9.12004211</v>
      </c>
      <c r="AD2641" s="44">
        <f t="shared" si="852"/>
        <v>19.51902105</v>
      </c>
      <c r="AE2641" s="44">
        <f t="shared" si="841"/>
        <v>486.0034738</v>
      </c>
      <c r="AF2641" s="44">
        <f t="shared" si="842"/>
        <v>143.5579492</v>
      </c>
      <c r="AG2641" s="45">
        <f t="shared" si="5"/>
        <v>-0.01336163727</v>
      </c>
      <c r="AH2641" s="45">
        <f t="shared" si="6"/>
        <v>0.03957219251</v>
      </c>
      <c r="AI2641" s="45">
        <f t="shared" si="7"/>
        <v>-0.2797533189</v>
      </c>
      <c r="AJ2641" s="45">
        <f t="shared" si="8"/>
        <v>-0.08958904079</v>
      </c>
      <c r="AK2641" s="45">
        <f t="shared" si="9"/>
        <v>0.003268366087</v>
      </c>
      <c r="AL2641" s="45">
        <f t="shared" si="10"/>
        <v>-0.00325771867</v>
      </c>
      <c r="AM2641" s="45">
        <f t="shared" si="11"/>
        <v>-0.00325771867</v>
      </c>
    </row>
    <row r="2642">
      <c r="A2642" s="33" t="s">
        <v>227</v>
      </c>
      <c r="B2642" s="34" t="s">
        <v>268</v>
      </c>
      <c r="C2642" s="35" t="s">
        <v>48</v>
      </c>
      <c r="D2642" s="36" t="str">
        <f t="shared" si="1"/>
        <v>The Americas/Turks and Caicos Islands-The Americas/2000</v>
      </c>
      <c r="E2642" s="37" t="str">
        <f t="array" ref="E2642:H2642">VLOOKUP(D2642, GDP!D:L,{6,7,8,9},0)</f>
        <v/>
      </c>
      <c r="F2642" s="38"/>
      <c r="G2642" s="37"/>
      <c r="H2642" s="38"/>
      <c r="I2642" s="39" t="str">
        <f t="array" ref="I2642:J2642">VLOOKUP(D2642, ENERGY!I:M,{4,5},0)</f>
        <v/>
      </c>
      <c r="J2642" s="39"/>
      <c r="K2642" s="40" t="str">
        <f t="array" ref="K2642:S2642">VLOOKUP(D2642, 'HUMAN RESOURCES'!D:V,{11,12,13,14,15,16,17,18,19},0)</f>
        <v/>
      </c>
      <c r="L2642" s="40"/>
      <c r="M2642" s="40"/>
      <c r="N2642" s="41"/>
      <c r="O2642" s="42"/>
      <c r="P2642" s="42"/>
      <c r="Q2642" s="42"/>
      <c r="R2642" s="40">
        <v>18876.0</v>
      </c>
      <c r="S2642" s="42">
        <v>0.846</v>
      </c>
      <c r="T2642" s="43">
        <f t="array" ref="T2642:U2642">VLOOKUP(D2642, TOURISM!D:H,{4,5},0)</f>
        <v>285000000</v>
      </c>
      <c r="U2642" s="43"/>
      <c r="V2642" s="38" t="str">
        <f t="array" ref="V2642:AA2642">VLOOKUP(D2642, BUSINESS!D:P,{8,9,10,11,12,13},0)</f>
        <v/>
      </c>
      <c r="W2642" s="37"/>
      <c r="X2642" s="37"/>
      <c r="Y2642" s="37"/>
      <c r="Z2642" s="38"/>
      <c r="AA2642" s="38"/>
      <c r="AB2642" s="44"/>
      <c r="AC2642" s="44"/>
      <c r="AD2642" s="44"/>
      <c r="AE2642" s="44">
        <f t="shared" si="841"/>
        <v>15098.53783</v>
      </c>
      <c r="AF2642" s="44"/>
      <c r="AG2642" s="45" t="str">
        <f t="shared" si="5"/>
        <v/>
      </c>
      <c r="AH2642" s="45" t="str">
        <f t="shared" si="6"/>
        <v/>
      </c>
      <c r="AI2642" s="45" t="str">
        <f t="shared" si="7"/>
        <v/>
      </c>
      <c r="AJ2642" s="45" t="str">
        <f t="shared" si="8"/>
        <v/>
      </c>
      <c r="AK2642" s="45" t="str">
        <f t="shared" si="9"/>
        <v/>
      </c>
      <c r="AL2642" s="45" t="str">
        <f t="shared" si="10"/>
        <v/>
      </c>
      <c r="AM2642" s="45" t="str">
        <f t="shared" si="11"/>
        <v/>
      </c>
    </row>
    <row r="2643">
      <c r="A2643" s="33" t="s">
        <v>227</v>
      </c>
      <c r="B2643" s="34" t="s">
        <v>268</v>
      </c>
      <c r="C2643" s="35" t="s">
        <v>49</v>
      </c>
      <c r="D2643" s="36" t="str">
        <f t="shared" si="1"/>
        <v>The Americas/Turks and Caicos Islands-The Americas/2001</v>
      </c>
      <c r="E2643" s="37" t="str">
        <f t="array" ref="E2643:H2643">VLOOKUP(D2643, GDP!D:L,{6,7,8,9},0)</f>
        <v/>
      </c>
      <c r="F2643" s="38"/>
      <c r="G2643" s="37"/>
      <c r="H2643" s="38"/>
      <c r="I2643" s="39" t="str">
        <f t="array" ref="I2643:J2643">VLOOKUP(D2643, ENERGY!I:M,{4,5},0)</f>
        <v/>
      </c>
      <c r="J2643" s="39"/>
      <c r="K2643" s="40" t="str">
        <f t="array" ref="K2643:S2643">VLOOKUP(D2643, 'HUMAN RESOURCES'!D:V,{11,12,13,14,15,16,17,18,19},0)</f>
        <v/>
      </c>
      <c r="L2643" s="40"/>
      <c r="M2643" s="40"/>
      <c r="N2643" s="41"/>
      <c r="O2643" s="42"/>
      <c r="P2643" s="42"/>
      <c r="Q2643" s="42"/>
      <c r="R2643" s="40">
        <v>20186.0</v>
      </c>
      <c r="S2643" s="42">
        <v>0.854</v>
      </c>
      <c r="T2643" s="43">
        <f t="array" ref="T2643:U2643">VLOOKUP(D2643, TOURISM!D:H,{4,5},0)</f>
        <v>311000000</v>
      </c>
      <c r="U2643" s="43"/>
      <c r="V2643" s="38" t="str">
        <f t="array" ref="V2643:AA2643">VLOOKUP(D2643, BUSINESS!D:P,{8,9,10,11,12,13},0)</f>
        <v/>
      </c>
      <c r="W2643" s="37"/>
      <c r="X2643" s="37"/>
      <c r="Y2643" s="37"/>
      <c r="Z2643" s="38"/>
      <c r="AA2643" s="38"/>
      <c r="AB2643" s="44"/>
      <c r="AC2643" s="44"/>
      <c r="AD2643" s="44"/>
      <c r="AE2643" s="44">
        <f t="shared" si="841"/>
        <v>15406.71753</v>
      </c>
      <c r="AF2643" s="44"/>
      <c r="AG2643" s="45" t="str">
        <f t="shared" si="5"/>
        <v/>
      </c>
      <c r="AH2643" s="45" t="str">
        <f t="shared" si="6"/>
        <v/>
      </c>
      <c r="AI2643" s="45" t="str">
        <f t="shared" si="7"/>
        <v/>
      </c>
      <c r="AJ2643" s="45" t="str">
        <f t="shared" si="8"/>
        <v/>
      </c>
      <c r="AK2643" s="45">
        <f t="shared" si="9"/>
        <v>0.06940029667</v>
      </c>
      <c r="AL2643" s="45">
        <f t="shared" si="10"/>
        <v>0.02041122821</v>
      </c>
      <c r="AM2643" s="45" t="str">
        <f t="shared" si="11"/>
        <v/>
      </c>
    </row>
    <row r="2644">
      <c r="A2644" s="33" t="s">
        <v>227</v>
      </c>
      <c r="B2644" s="34" t="s">
        <v>268</v>
      </c>
      <c r="C2644" s="35" t="s">
        <v>50</v>
      </c>
      <c r="D2644" s="36" t="str">
        <f t="shared" si="1"/>
        <v>The Americas/Turks and Caicos Islands-The Americas/2002</v>
      </c>
      <c r="E2644" s="37" t="str">
        <f t="array" ref="E2644:H2644">VLOOKUP(D2644, GDP!D:L,{6,7,8,9},0)</f>
        <v/>
      </c>
      <c r="F2644" s="38"/>
      <c r="G2644" s="37"/>
      <c r="H2644" s="38"/>
      <c r="I2644" s="39" t="str">
        <f t="array" ref="I2644:J2644">VLOOKUP(D2644, ENERGY!I:M,{4,5},0)</f>
        <v/>
      </c>
      <c r="J2644" s="39">
        <v>161.0</v>
      </c>
      <c r="K2644" s="40" t="str">
        <f t="array" ref="K2644:S2644">VLOOKUP(D2644, 'HUMAN RESOURCES'!D:V,{11,12,13,14,15,16,17,18,19},0)</f>
        <v/>
      </c>
      <c r="L2644" s="40"/>
      <c r="M2644" s="40"/>
      <c r="N2644" s="41"/>
      <c r="O2644" s="42"/>
      <c r="P2644" s="42"/>
      <c r="Q2644" s="42"/>
      <c r="R2644" s="40">
        <v>21740.0</v>
      </c>
      <c r="S2644" s="42">
        <v>0.86</v>
      </c>
      <c r="T2644" s="43">
        <f t="array" ref="T2644:U2644">VLOOKUP(D2644, TOURISM!D:H,{4,5},0)</f>
        <v>292000000</v>
      </c>
      <c r="U2644" s="43"/>
      <c r="V2644" s="38" t="str">
        <f t="array" ref="V2644:AA2644">VLOOKUP(D2644, BUSINESS!D:P,{8,9,10,11,12,13},0)</f>
        <v/>
      </c>
      <c r="W2644" s="37"/>
      <c r="X2644" s="37"/>
      <c r="Y2644" s="37"/>
      <c r="Z2644" s="38"/>
      <c r="AA2644" s="38"/>
      <c r="AB2644" s="44"/>
      <c r="AC2644" s="44"/>
      <c r="AD2644" s="44">
        <f t="shared" ref="AD2644:AD2645" si="853">J2644/R2644*1000</f>
        <v>7.405703772</v>
      </c>
      <c r="AE2644" s="44">
        <f t="shared" si="841"/>
        <v>13431.46274</v>
      </c>
      <c r="AF2644" s="44"/>
      <c r="AG2644" s="45" t="str">
        <f t="shared" si="5"/>
        <v/>
      </c>
      <c r="AH2644" s="45" t="str">
        <f t="shared" si="6"/>
        <v/>
      </c>
      <c r="AI2644" s="45" t="str">
        <f t="shared" si="7"/>
        <v/>
      </c>
      <c r="AJ2644" s="45" t="str">
        <f t="shared" si="8"/>
        <v/>
      </c>
      <c r="AK2644" s="45">
        <f t="shared" si="9"/>
        <v>0.07698404835</v>
      </c>
      <c r="AL2644" s="45">
        <f t="shared" si="10"/>
        <v>-0.1282073733</v>
      </c>
      <c r="AM2644" s="45" t="str">
        <f t="shared" si="11"/>
        <v/>
      </c>
    </row>
    <row r="2645">
      <c r="A2645" s="33" t="s">
        <v>227</v>
      </c>
      <c r="B2645" s="34" t="s">
        <v>268</v>
      </c>
      <c r="C2645" s="35" t="s">
        <v>51</v>
      </c>
      <c r="D2645" s="36" t="str">
        <f t="shared" si="1"/>
        <v>The Americas/Turks and Caicos Islands-The Americas/2003</v>
      </c>
      <c r="E2645" s="37" t="str">
        <f t="array" ref="E2645:H2645">VLOOKUP(D2645, GDP!D:L,{6,7,8,9},0)</f>
        <v/>
      </c>
      <c r="F2645" s="38"/>
      <c r="G2645" s="37"/>
      <c r="H2645" s="38"/>
      <c r="I2645" s="39" t="str">
        <f t="array" ref="I2645:J2645">VLOOKUP(D2645, ENERGY!I:M,{4,5},0)</f>
        <v/>
      </c>
      <c r="J2645" s="39">
        <v>161.0</v>
      </c>
      <c r="K2645" s="40" t="str">
        <f t="array" ref="K2645:S2645">VLOOKUP(D2645, 'HUMAN RESOURCES'!D:V,{11,12,13,14,15,16,17,18,19},0)</f>
        <v/>
      </c>
      <c r="L2645" s="40"/>
      <c r="M2645" s="40"/>
      <c r="N2645" s="41"/>
      <c r="O2645" s="42"/>
      <c r="P2645" s="42"/>
      <c r="Q2645" s="42"/>
      <c r="R2645" s="40">
        <v>23412.0</v>
      </c>
      <c r="S2645" s="42">
        <v>0.866</v>
      </c>
      <c r="T2645" s="43">
        <f t="array" ref="T2645:U2645">VLOOKUP(D2645, TOURISM!D:H,{4,5},0)</f>
        <v>292000000</v>
      </c>
      <c r="U2645" s="43"/>
      <c r="V2645" s="38" t="str">
        <f t="array" ref="V2645:AA2645">VLOOKUP(D2645, BUSINESS!D:P,{8,9,10,11,12,13},0)</f>
        <v/>
      </c>
      <c r="W2645" s="37"/>
      <c r="X2645" s="37"/>
      <c r="Y2645" s="37"/>
      <c r="Z2645" s="38"/>
      <c r="AA2645" s="38"/>
      <c r="AB2645" s="44"/>
      <c r="AC2645" s="44"/>
      <c r="AD2645" s="44">
        <f t="shared" si="853"/>
        <v>6.876815308</v>
      </c>
      <c r="AE2645" s="44">
        <f t="shared" si="841"/>
        <v>12472.23646</v>
      </c>
      <c r="AF2645" s="44"/>
      <c r="AG2645" s="45" t="str">
        <f t="shared" si="5"/>
        <v/>
      </c>
      <c r="AH2645" s="45" t="str">
        <f t="shared" si="6"/>
        <v/>
      </c>
      <c r="AI2645" s="45" t="str">
        <f t="shared" si="7"/>
        <v/>
      </c>
      <c r="AJ2645" s="45">
        <f t="shared" si="8"/>
        <v>-0.07141636767</v>
      </c>
      <c r="AK2645" s="45">
        <f t="shared" si="9"/>
        <v>0.07690892364</v>
      </c>
      <c r="AL2645" s="45">
        <f t="shared" si="10"/>
        <v>-0.07141636767</v>
      </c>
      <c r="AM2645" s="45" t="str">
        <f t="shared" si="11"/>
        <v/>
      </c>
    </row>
    <row r="2646">
      <c r="A2646" s="33" t="s">
        <v>227</v>
      </c>
      <c r="B2646" s="34" t="s">
        <v>268</v>
      </c>
      <c r="C2646" s="35" t="s">
        <v>52</v>
      </c>
      <c r="D2646" s="36" t="str">
        <f t="shared" si="1"/>
        <v>The Americas/Turks and Caicos Islands-The Americas/2004</v>
      </c>
      <c r="E2646" s="37" t="str">
        <f t="array" ref="E2646:H2646">VLOOKUP(D2646, GDP!D:L,{6,7,8,9},0)</f>
        <v/>
      </c>
      <c r="F2646" s="38"/>
      <c r="G2646" s="37"/>
      <c r="H2646" s="38"/>
      <c r="I2646" s="39" t="str">
        <f t="array" ref="I2646:J2646">VLOOKUP(D2646, ENERGY!I:M,{4,5},0)</f>
        <v/>
      </c>
      <c r="J2646" s="39"/>
      <c r="K2646" s="40" t="str">
        <f t="array" ref="K2646:S2646">VLOOKUP(D2646, 'HUMAN RESOURCES'!D:V,{11,12,13,14,15,16,17,18,19},0)</f>
        <v/>
      </c>
      <c r="L2646" s="40"/>
      <c r="M2646" s="40"/>
      <c r="N2646" s="41"/>
      <c r="O2646" s="42"/>
      <c r="P2646" s="42"/>
      <c r="Q2646" s="42"/>
      <c r="R2646" s="40">
        <v>25025.0</v>
      </c>
      <c r="S2646" s="42">
        <v>0.872</v>
      </c>
      <c r="T2646" s="43">
        <f t="array" ref="T2646:U2646">VLOOKUP(D2646, TOURISM!D:H,{4,5},0)</f>
        <v>292000000</v>
      </c>
      <c r="U2646" s="43"/>
      <c r="V2646" s="38" t="str">
        <f t="array" ref="V2646:AA2646">VLOOKUP(D2646, BUSINESS!D:P,{8,9,10,11,12,13},0)</f>
        <v/>
      </c>
      <c r="W2646" s="37"/>
      <c r="X2646" s="37"/>
      <c r="Y2646" s="37"/>
      <c r="Z2646" s="38"/>
      <c r="AA2646" s="38"/>
      <c r="AB2646" s="44"/>
      <c r="AC2646" s="44"/>
      <c r="AD2646" s="44"/>
      <c r="AE2646" s="44">
        <f t="shared" si="841"/>
        <v>11668.33167</v>
      </c>
      <c r="AF2646" s="44"/>
      <c r="AG2646" s="45" t="str">
        <f t="shared" si="5"/>
        <v/>
      </c>
      <c r="AH2646" s="45" t="str">
        <f t="shared" si="6"/>
        <v/>
      </c>
      <c r="AI2646" s="45" t="str">
        <f t="shared" si="7"/>
        <v/>
      </c>
      <c r="AJ2646" s="45" t="str">
        <f t="shared" si="8"/>
        <v/>
      </c>
      <c r="AK2646" s="45">
        <f t="shared" si="9"/>
        <v>0.0688962925</v>
      </c>
      <c r="AL2646" s="45">
        <f t="shared" si="10"/>
        <v>-0.06445554446</v>
      </c>
      <c r="AM2646" s="45" t="str">
        <f t="shared" si="11"/>
        <v/>
      </c>
    </row>
    <row r="2647">
      <c r="A2647" s="33" t="s">
        <v>227</v>
      </c>
      <c r="B2647" s="34" t="s">
        <v>268</v>
      </c>
      <c r="C2647" s="35" t="s">
        <v>53</v>
      </c>
      <c r="D2647" s="36" t="str">
        <f t="shared" si="1"/>
        <v>The Americas/Turks and Caicos Islands-The Americas/2005</v>
      </c>
      <c r="E2647" s="37" t="str">
        <f t="array" ref="E2647:H2647">VLOOKUP(D2647, GDP!D:L,{6,7,8,9},0)</f>
        <v/>
      </c>
      <c r="F2647" s="38"/>
      <c r="G2647" s="37"/>
      <c r="H2647" s="38"/>
      <c r="I2647" s="39" t="str">
        <f t="array" ref="I2647:J2647">VLOOKUP(D2647, ENERGY!I:M,{4,5},0)</f>
        <v/>
      </c>
      <c r="J2647" s="39">
        <v>150.5</v>
      </c>
      <c r="K2647" s="40" t="str">
        <f t="array" ref="K2647:S2647">VLOOKUP(D2647, 'HUMAN RESOURCES'!D:V,{11,12,13,14,15,16,17,18,19},0)</f>
        <v/>
      </c>
      <c r="L2647" s="40"/>
      <c r="M2647" s="40"/>
      <c r="N2647" s="41"/>
      <c r="O2647" s="42"/>
      <c r="P2647" s="42"/>
      <c r="Q2647" s="42"/>
      <c r="R2647" s="40">
        <v>26450.0</v>
      </c>
      <c r="S2647" s="42">
        <v>0.877</v>
      </c>
      <c r="T2647" s="43">
        <f t="array" ref="T2647:U2647">VLOOKUP(D2647, TOURISM!D:H,{4,5},0)</f>
        <v>292000000</v>
      </c>
      <c r="U2647" s="43"/>
      <c r="V2647" s="38" t="str">
        <f t="array" ref="V2647:AA2647">VLOOKUP(D2647, BUSINESS!D:P,{8,9,10,11,12,13},0)</f>
        <v/>
      </c>
      <c r="W2647" s="37"/>
      <c r="X2647" s="37"/>
      <c r="Y2647" s="37"/>
      <c r="Z2647" s="38"/>
      <c r="AA2647" s="38"/>
      <c r="AB2647" s="44"/>
      <c r="AC2647" s="44"/>
      <c r="AD2647" s="44">
        <f>J2647/R2647*1000</f>
        <v>5.689981096</v>
      </c>
      <c r="AE2647" s="44">
        <f t="shared" si="841"/>
        <v>11039.69754</v>
      </c>
      <c r="AF2647" s="44"/>
      <c r="AG2647" s="45" t="str">
        <f t="shared" si="5"/>
        <v/>
      </c>
      <c r="AH2647" s="45" t="str">
        <f t="shared" si="6"/>
        <v/>
      </c>
      <c r="AI2647" s="45" t="str">
        <f t="shared" si="7"/>
        <v/>
      </c>
      <c r="AJ2647" s="45" t="str">
        <f t="shared" si="8"/>
        <v/>
      </c>
      <c r="AK2647" s="45">
        <f t="shared" si="9"/>
        <v>0.05694305694</v>
      </c>
      <c r="AL2647" s="45">
        <f t="shared" si="10"/>
        <v>-0.05387523629</v>
      </c>
      <c r="AM2647" s="45" t="str">
        <f t="shared" si="11"/>
        <v/>
      </c>
    </row>
    <row r="2648">
      <c r="A2648" s="33" t="s">
        <v>227</v>
      </c>
      <c r="B2648" s="34" t="s">
        <v>268</v>
      </c>
      <c r="C2648" s="35" t="s">
        <v>54</v>
      </c>
      <c r="D2648" s="36" t="str">
        <f t="shared" si="1"/>
        <v>The Americas/Turks and Caicos Islands-The Americas/2006</v>
      </c>
      <c r="E2648" s="37" t="str">
        <f t="array" ref="E2648:H2648">VLOOKUP(D2648, GDP!D:L,{6,7,8,9},0)</f>
        <v/>
      </c>
      <c r="F2648" s="38"/>
      <c r="G2648" s="37"/>
      <c r="H2648" s="38"/>
      <c r="I2648" s="39" t="str">
        <f t="array" ref="I2648:J2648">VLOOKUP(D2648, ENERGY!I:M,{4,5},0)</f>
        <v/>
      </c>
      <c r="J2648" s="39"/>
      <c r="K2648" s="40" t="str">
        <f t="array" ref="K2648:S2648">VLOOKUP(D2648, 'HUMAN RESOURCES'!D:V,{11,12,13,14,15,16,17,18,19},0)</f>
        <v/>
      </c>
      <c r="L2648" s="40"/>
      <c r="M2648" s="40"/>
      <c r="N2648" s="41"/>
      <c r="O2648" s="42"/>
      <c r="P2648" s="42"/>
      <c r="Q2648" s="42"/>
      <c r="R2648" s="40">
        <v>27642.0</v>
      </c>
      <c r="S2648" s="42">
        <v>0.883</v>
      </c>
      <c r="T2648" s="43">
        <f t="array" ref="T2648:U2648">VLOOKUP(D2648, TOURISM!D:H,{4,5},0)</f>
        <v>292000000</v>
      </c>
      <c r="U2648" s="43"/>
      <c r="V2648" s="38" t="str">
        <f t="array" ref="V2648:AA2648">VLOOKUP(D2648, BUSINESS!D:P,{8,9,10,11,12,13},0)</f>
        <v/>
      </c>
      <c r="W2648" s="37"/>
      <c r="X2648" s="37"/>
      <c r="Y2648" s="37"/>
      <c r="Z2648" s="38"/>
      <c r="AA2648" s="38"/>
      <c r="AB2648" s="44"/>
      <c r="AC2648" s="44"/>
      <c r="AD2648" s="44"/>
      <c r="AE2648" s="44">
        <f t="shared" si="841"/>
        <v>10563.63505</v>
      </c>
      <c r="AF2648" s="44"/>
      <c r="AG2648" s="45" t="str">
        <f t="shared" si="5"/>
        <v/>
      </c>
      <c r="AH2648" s="45" t="str">
        <f t="shared" si="6"/>
        <v/>
      </c>
      <c r="AI2648" s="45" t="str">
        <f t="shared" si="7"/>
        <v/>
      </c>
      <c r="AJ2648" s="45" t="str">
        <f t="shared" si="8"/>
        <v/>
      </c>
      <c r="AK2648" s="45">
        <f t="shared" si="9"/>
        <v>0.04506616257</v>
      </c>
      <c r="AL2648" s="45">
        <f t="shared" si="10"/>
        <v>-0.04312278417</v>
      </c>
      <c r="AM2648" s="45" t="str">
        <f t="shared" si="11"/>
        <v/>
      </c>
    </row>
    <row r="2649">
      <c r="A2649" s="33" t="s">
        <v>227</v>
      </c>
      <c r="B2649" s="34" t="s">
        <v>268</v>
      </c>
      <c r="C2649" s="35" t="s">
        <v>55</v>
      </c>
      <c r="D2649" s="36" t="str">
        <f t="shared" si="1"/>
        <v>The Americas/Turks and Caicos Islands-The Americas/2007</v>
      </c>
      <c r="E2649" s="37" t="str">
        <f t="array" ref="E2649:H2649">VLOOKUP(D2649, GDP!D:L,{6,7,8,9},0)</f>
        <v/>
      </c>
      <c r="F2649" s="38"/>
      <c r="G2649" s="37"/>
      <c r="H2649" s="38"/>
      <c r="I2649" s="39" t="str">
        <f t="array" ref="I2649:J2649">VLOOKUP(D2649, ENERGY!I:M,{4,5},0)</f>
        <v/>
      </c>
      <c r="J2649" s="39">
        <v>15.0</v>
      </c>
      <c r="K2649" s="40" t="str">
        <f t="array" ref="K2649:S2649">VLOOKUP(D2649, 'HUMAN RESOURCES'!D:V,{11,12,13,14,15,16,17,18,19},0)</f>
        <v/>
      </c>
      <c r="L2649" s="40"/>
      <c r="M2649" s="40"/>
      <c r="N2649" s="41"/>
      <c r="O2649" s="42"/>
      <c r="P2649" s="42"/>
      <c r="Q2649" s="42"/>
      <c r="R2649" s="40">
        <v>28638.0</v>
      </c>
      <c r="S2649" s="42">
        <v>0.888</v>
      </c>
      <c r="T2649" s="43">
        <f t="array" ref="T2649:U2649">VLOOKUP(D2649, TOURISM!D:H,{4,5},0)</f>
        <v>292000000</v>
      </c>
      <c r="U2649" s="43"/>
      <c r="V2649" s="38" t="str">
        <f t="array" ref="V2649:AA2649">VLOOKUP(D2649, BUSINESS!D:P,{8,9,10,11,12,13},0)</f>
        <v/>
      </c>
      <c r="W2649" s="37"/>
      <c r="X2649" s="37"/>
      <c r="Y2649" s="37"/>
      <c r="Z2649" s="38"/>
      <c r="AA2649" s="38"/>
      <c r="AB2649" s="44"/>
      <c r="AC2649" s="44"/>
      <c r="AD2649" s="44">
        <f t="shared" ref="AD2649:AD2654" si="854">J2649/R2649*1000</f>
        <v>0.5237795935</v>
      </c>
      <c r="AE2649" s="44">
        <f t="shared" si="841"/>
        <v>10196.24275</v>
      </c>
      <c r="AF2649" s="44"/>
      <c r="AG2649" s="45" t="str">
        <f t="shared" si="5"/>
        <v/>
      </c>
      <c r="AH2649" s="45" t="str">
        <f t="shared" si="6"/>
        <v/>
      </c>
      <c r="AI2649" s="45" t="str">
        <f t="shared" si="7"/>
        <v/>
      </c>
      <c r="AJ2649" s="45" t="str">
        <f t="shared" si="8"/>
        <v/>
      </c>
      <c r="AK2649" s="45">
        <f t="shared" si="9"/>
        <v>0.03603212503</v>
      </c>
      <c r="AL2649" s="45">
        <f t="shared" si="10"/>
        <v>-0.03477896501</v>
      </c>
      <c r="AM2649" s="45" t="str">
        <f t="shared" si="11"/>
        <v/>
      </c>
    </row>
    <row r="2650">
      <c r="A2650" s="33" t="s">
        <v>227</v>
      </c>
      <c r="B2650" s="34" t="s">
        <v>268</v>
      </c>
      <c r="C2650" s="35" t="s">
        <v>56</v>
      </c>
      <c r="D2650" s="36" t="str">
        <f t="shared" si="1"/>
        <v>The Americas/Turks and Caicos Islands-The Americas/2008</v>
      </c>
      <c r="E2650" s="37" t="str">
        <f t="array" ref="E2650:H2650">VLOOKUP(D2650, GDP!D:L,{6,7,8,9},0)</f>
        <v/>
      </c>
      <c r="F2650" s="38"/>
      <c r="G2650" s="37"/>
      <c r="H2650" s="38"/>
      <c r="I2650" s="39" t="str">
        <f t="array" ref="I2650:J2650">VLOOKUP(D2650, ENERGY!I:M,{4,5},0)</f>
        <v/>
      </c>
      <c r="J2650" s="39">
        <v>103.0</v>
      </c>
      <c r="K2650" s="40" t="str">
        <f t="array" ref="K2650:S2650">VLOOKUP(D2650, 'HUMAN RESOURCES'!D:V,{11,12,13,14,15,16,17,18,19},0)</f>
        <v/>
      </c>
      <c r="L2650" s="40"/>
      <c r="M2650" s="40"/>
      <c r="N2650" s="41"/>
      <c r="O2650" s="42"/>
      <c r="P2650" s="42"/>
      <c r="Q2650" s="42"/>
      <c r="R2650" s="40">
        <v>29481.0</v>
      </c>
      <c r="S2650" s="42">
        <v>0.893</v>
      </c>
      <c r="T2650" s="43">
        <f t="array" ref="T2650:U2650">VLOOKUP(D2650, TOURISM!D:H,{4,5},0)</f>
        <v>292000000</v>
      </c>
      <c r="U2650" s="43"/>
      <c r="V2650" s="38" t="str">
        <f t="array" ref="V2650:AA2650">VLOOKUP(D2650, BUSINESS!D:P,{8,9,10,11,12,13},0)</f>
        <v/>
      </c>
      <c r="W2650" s="37"/>
      <c r="X2650" s="37"/>
      <c r="Y2650" s="37"/>
      <c r="Z2650" s="38"/>
      <c r="AA2650" s="38"/>
      <c r="AB2650" s="44"/>
      <c r="AC2650" s="44"/>
      <c r="AD2650" s="44">
        <f t="shared" si="854"/>
        <v>3.493775652</v>
      </c>
      <c r="AE2650" s="44">
        <f t="shared" si="841"/>
        <v>9904.684373</v>
      </c>
      <c r="AF2650" s="44"/>
      <c r="AG2650" s="45" t="str">
        <f t="shared" si="5"/>
        <v/>
      </c>
      <c r="AH2650" s="45" t="str">
        <f t="shared" si="6"/>
        <v/>
      </c>
      <c r="AI2650" s="45" t="str">
        <f t="shared" si="7"/>
        <v/>
      </c>
      <c r="AJ2650" s="45">
        <f t="shared" si="8"/>
        <v>5.670316475</v>
      </c>
      <c r="AK2650" s="45">
        <f t="shared" si="9"/>
        <v>0.02943641316</v>
      </c>
      <c r="AL2650" s="45">
        <f t="shared" si="10"/>
        <v>-0.0285946881</v>
      </c>
      <c r="AM2650" s="45" t="str">
        <f t="shared" si="11"/>
        <v/>
      </c>
    </row>
    <row r="2651">
      <c r="A2651" s="33" t="s">
        <v>227</v>
      </c>
      <c r="B2651" s="34" t="s">
        <v>268</v>
      </c>
      <c r="C2651" s="35" t="s">
        <v>57</v>
      </c>
      <c r="D2651" s="36" t="str">
        <f t="shared" si="1"/>
        <v>The Americas/Turks and Caicos Islands-The Americas/2009</v>
      </c>
      <c r="E2651" s="37" t="str">
        <f t="array" ref="E2651:H2651">VLOOKUP(D2651, GDP!D:L,{6,7,8,9},0)</f>
        <v/>
      </c>
      <c r="F2651" s="38"/>
      <c r="G2651" s="37"/>
      <c r="H2651" s="38"/>
      <c r="I2651" s="39" t="str">
        <f t="array" ref="I2651:J2651">VLOOKUP(D2651, ENERGY!I:M,{4,5},0)</f>
        <v/>
      </c>
      <c r="J2651" s="39">
        <v>158.0</v>
      </c>
      <c r="K2651" s="40" t="str">
        <f t="array" ref="K2651:S2651">VLOOKUP(D2651, 'HUMAN RESOURCES'!D:V,{11,12,13,14,15,16,17,18,19},0)</f>
        <v/>
      </c>
      <c r="L2651" s="40"/>
      <c r="M2651" s="40"/>
      <c r="N2651" s="41"/>
      <c r="O2651" s="42"/>
      <c r="P2651" s="42"/>
      <c r="Q2651" s="42"/>
      <c r="R2651" s="40">
        <v>30247.0</v>
      </c>
      <c r="S2651" s="42">
        <v>0.898</v>
      </c>
      <c r="T2651" s="43">
        <f t="array" ref="T2651:U2651">VLOOKUP(D2651, TOURISM!D:H,{4,5},0)</f>
        <v>292000000</v>
      </c>
      <c r="U2651" s="43"/>
      <c r="V2651" s="38" t="str">
        <f t="array" ref="V2651:AA2651">VLOOKUP(D2651, BUSINESS!D:P,{8,9,10,11,12,13},0)</f>
        <v/>
      </c>
      <c r="W2651" s="37"/>
      <c r="X2651" s="37"/>
      <c r="Y2651" s="37"/>
      <c r="Z2651" s="38"/>
      <c r="AA2651" s="38"/>
      <c r="AB2651" s="44"/>
      <c r="AC2651" s="44"/>
      <c r="AD2651" s="44">
        <f t="shared" si="854"/>
        <v>5.223658545</v>
      </c>
      <c r="AE2651" s="44">
        <f t="shared" si="841"/>
        <v>9653.849969</v>
      </c>
      <c r="AF2651" s="44"/>
      <c r="AG2651" s="45" t="str">
        <f t="shared" si="5"/>
        <v/>
      </c>
      <c r="AH2651" s="45" t="str">
        <f t="shared" si="6"/>
        <v/>
      </c>
      <c r="AI2651" s="45" t="str">
        <f t="shared" si="7"/>
        <v/>
      </c>
      <c r="AJ2651" s="45">
        <f t="shared" si="8"/>
        <v>0.4951327918</v>
      </c>
      <c r="AK2651" s="45">
        <f t="shared" si="9"/>
        <v>0.0259828364</v>
      </c>
      <c r="AL2651" s="45">
        <f t="shared" si="10"/>
        <v>-0.0253248256</v>
      </c>
      <c r="AM2651" s="45" t="str">
        <f t="shared" si="11"/>
        <v/>
      </c>
    </row>
    <row r="2652">
      <c r="A2652" s="33" t="s">
        <v>227</v>
      </c>
      <c r="B2652" s="34" t="s">
        <v>268</v>
      </c>
      <c r="C2652" s="35" t="s">
        <v>58</v>
      </c>
      <c r="D2652" s="36" t="str">
        <f t="shared" si="1"/>
        <v>The Americas/Turks and Caicos Islands-The Americas/2010</v>
      </c>
      <c r="E2652" s="37" t="str">
        <f t="array" ref="E2652:H2652">VLOOKUP(D2652, GDP!D:L,{6,7,8,9},0)</f>
        <v/>
      </c>
      <c r="F2652" s="38"/>
      <c r="G2652" s="37"/>
      <c r="H2652" s="38"/>
      <c r="I2652" s="39" t="str">
        <f t="array" ref="I2652:J2652">VLOOKUP(D2652, ENERGY!I:M,{4,5},0)</f>
        <v/>
      </c>
      <c r="J2652" s="39">
        <v>99.0</v>
      </c>
      <c r="K2652" s="40" t="str">
        <f t="array" ref="K2652:S2652">VLOOKUP(D2652, 'HUMAN RESOURCES'!D:V,{11,12,13,14,15,16,17,18,19},0)</f>
        <v/>
      </c>
      <c r="L2652" s="40"/>
      <c r="M2652" s="40"/>
      <c r="N2652" s="41"/>
      <c r="O2652" s="42"/>
      <c r="P2652" s="42"/>
      <c r="Q2652" s="42"/>
      <c r="R2652" s="40">
        <v>30993.0</v>
      </c>
      <c r="S2652" s="42">
        <v>0.902</v>
      </c>
      <c r="T2652" s="43">
        <f t="array" ref="T2652:U2652">VLOOKUP(D2652, TOURISM!D:H,{4,5},0)</f>
        <v>292000000</v>
      </c>
      <c r="U2652" s="43"/>
      <c r="V2652" s="38" t="str">
        <f t="array" ref="V2652:AA2652">VLOOKUP(D2652, BUSINESS!D:P,{8,9,10,11,12,13},0)</f>
        <v/>
      </c>
      <c r="W2652" s="37"/>
      <c r="X2652" s="37"/>
      <c r="Y2652" s="37"/>
      <c r="Z2652" s="38"/>
      <c r="AA2652" s="38"/>
      <c r="AB2652" s="44"/>
      <c r="AC2652" s="44"/>
      <c r="AD2652" s="44">
        <f t="shared" si="854"/>
        <v>3.194269674</v>
      </c>
      <c r="AE2652" s="44">
        <f t="shared" si="841"/>
        <v>9421.48227</v>
      </c>
      <c r="AF2652" s="44"/>
      <c r="AG2652" s="45" t="str">
        <f t="shared" si="5"/>
        <v/>
      </c>
      <c r="AH2652" s="45" t="str">
        <f t="shared" si="6"/>
        <v/>
      </c>
      <c r="AI2652" s="45" t="str">
        <f t="shared" si="7"/>
        <v/>
      </c>
      <c r="AJ2652" s="45">
        <f t="shared" si="8"/>
        <v>-0.3884995264</v>
      </c>
      <c r="AK2652" s="45">
        <f t="shared" si="9"/>
        <v>0.024663603</v>
      </c>
      <c r="AL2652" s="45">
        <f t="shared" si="10"/>
        <v>-0.02406995128</v>
      </c>
      <c r="AM2652" s="45" t="str">
        <f t="shared" si="11"/>
        <v/>
      </c>
    </row>
    <row r="2653">
      <c r="A2653" s="33" t="s">
        <v>227</v>
      </c>
      <c r="B2653" s="34" t="s">
        <v>268</v>
      </c>
      <c r="C2653" s="35" t="s">
        <v>59</v>
      </c>
      <c r="D2653" s="36" t="str">
        <f t="shared" si="1"/>
        <v>The Americas/Turks and Caicos Islands-The Americas/2011</v>
      </c>
      <c r="E2653" s="37" t="str">
        <f t="array" ref="E2653:H2653">VLOOKUP(D2653, GDP!D:L,{6,7,8,9},0)</f>
        <v/>
      </c>
      <c r="F2653" s="38"/>
      <c r="G2653" s="37"/>
      <c r="H2653" s="38"/>
      <c r="I2653" s="39" t="str">
        <f t="array" ref="I2653:J2653">VLOOKUP(D2653, ENERGY!I:M,{4,5},0)</f>
        <v/>
      </c>
      <c r="J2653" s="39">
        <v>121.0</v>
      </c>
      <c r="K2653" s="40" t="str">
        <f t="array" ref="K2653:S2653">VLOOKUP(D2653, 'HUMAN RESOURCES'!D:V,{11,12,13,14,15,16,17,18,19},0)</f>
        <v/>
      </c>
      <c r="L2653" s="40"/>
      <c r="M2653" s="40"/>
      <c r="N2653" s="41"/>
      <c r="O2653" s="42"/>
      <c r="P2653" s="42"/>
      <c r="Q2653" s="42"/>
      <c r="R2653" s="40">
        <v>31726.0</v>
      </c>
      <c r="S2653" s="42">
        <v>0.907</v>
      </c>
      <c r="T2653" s="43">
        <f t="array" ref="T2653:U2653">VLOOKUP(D2653, TOURISM!D:H,{4,5},0)</f>
        <v>292000000</v>
      </c>
      <c r="U2653" s="43"/>
      <c r="V2653" s="38" t="str">
        <f t="array" ref="V2653:AA2653">VLOOKUP(D2653, BUSINESS!D:P,{8,9,10,11,12,13},0)</f>
        <v/>
      </c>
      <c r="W2653" s="37"/>
      <c r="X2653" s="37"/>
      <c r="Y2653" s="37"/>
      <c r="Z2653" s="38"/>
      <c r="AA2653" s="38"/>
      <c r="AB2653" s="44"/>
      <c r="AC2653" s="44"/>
      <c r="AD2653" s="44">
        <f t="shared" si="854"/>
        <v>3.813906575</v>
      </c>
      <c r="AE2653" s="44">
        <f t="shared" si="841"/>
        <v>9203.807603</v>
      </c>
      <c r="AF2653" s="44"/>
      <c r="AG2653" s="45" t="str">
        <f t="shared" si="5"/>
        <v/>
      </c>
      <c r="AH2653" s="45" t="str">
        <f t="shared" si="6"/>
        <v/>
      </c>
      <c r="AI2653" s="45" t="str">
        <f t="shared" si="7"/>
        <v/>
      </c>
      <c r="AJ2653" s="45">
        <f t="shared" si="8"/>
        <v>0.1939839038</v>
      </c>
      <c r="AK2653" s="45">
        <f t="shared" si="9"/>
        <v>0.02365050173</v>
      </c>
      <c r="AL2653" s="45">
        <f t="shared" si="10"/>
        <v>-0.02310407867</v>
      </c>
      <c r="AM2653" s="45" t="str">
        <f t="shared" si="11"/>
        <v/>
      </c>
    </row>
    <row r="2654">
      <c r="A2654" s="33" t="s">
        <v>227</v>
      </c>
      <c r="B2654" s="34" t="s">
        <v>268</v>
      </c>
      <c r="C2654" s="35" t="s">
        <v>60</v>
      </c>
      <c r="D2654" s="36" t="str">
        <f t="shared" si="1"/>
        <v>The Americas/Turks and Caicos Islands-The Americas/2012</v>
      </c>
      <c r="E2654" s="37" t="str">
        <f t="array" ref="E2654:H2654">VLOOKUP(D2654, GDP!D:L,{6,7,8,9},0)</f>
        <v/>
      </c>
      <c r="F2654" s="38"/>
      <c r="G2654" s="37"/>
      <c r="H2654" s="38"/>
      <c r="I2654" s="39" t="str">
        <f t="array" ref="I2654:J2654">VLOOKUP(D2654, ENERGY!I:M,{4,5},0)</f>
        <v/>
      </c>
      <c r="J2654" s="39">
        <v>59.0</v>
      </c>
      <c r="K2654" s="40" t="str">
        <f t="array" ref="K2654:S2654">VLOOKUP(D2654, 'HUMAN RESOURCES'!D:V,{11,12,13,14,15,16,17,18,19},0)</f>
        <v/>
      </c>
      <c r="L2654" s="40"/>
      <c r="M2654" s="40"/>
      <c r="N2654" s="41"/>
      <c r="O2654" s="42"/>
      <c r="P2654" s="42"/>
      <c r="Q2654" s="42"/>
      <c r="R2654" s="40">
        <v>32427.0</v>
      </c>
      <c r="S2654" s="42">
        <v>0.911</v>
      </c>
      <c r="T2654" s="43">
        <f t="array" ref="T2654:U2654">VLOOKUP(D2654, TOURISM!D:H,{4,5},0)</f>
        <v>292000000</v>
      </c>
      <c r="U2654" s="43"/>
      <c r="V2654" s="38" t="str">
        <f t="array" ref="V2654:AA2654">VLOOKUP(D2654, BUSINESS!D:P,{8,9,10,11,12,13},0)</f>
        <v/>
      </c>
      <c r="W2654" s="37"/>
      <c r="X2654" s="37"/>
      <c r="Y2654" s="37"/>
      <c r="Z2654" s="38"/>
      <c r="AA2654" s="38"/>
      <c r="AB2654" s="44"/>
      <c r="AC2654" s="44"/>
      <c r="AD2654" s="44">
        <f t="shared" si="854"/>
        <v>1.819471428</v>
      </c>
      <c r="AE2654" s="44">
        <f t="shared" si="841"/>
        <v>9004.841644</v>
      </c>
      <c r="AF2654" s="44"/>
      <c r="AG2654" s="45" t="str">
        <f t="shared" si="5"/>
        <v/>
      </c>
      <c r="AH2654" s="45" t="str">
        <f t="shared" si="6"/>
        <v/>
      </c>
      <c r="AI2654" s="45" t="str">
        <f t="shared" si="7"/>
        <v/>
      </c>
      <c r="AJ2654" s="45">
        <f t="shared" si="8"/>
        <v>-0.5229375989</v>
      </c>
      <c r="AK2654" s="45">
        <f t="shared" si="9"/>
        <v>0.02209544222</v>
      </c>
      <c r="AL2654" s="45">
        <f t="shared" si="10"/>
        <v>-0.02161778765</v>
      </c>
      <c r="AM2654" s="45" t="str">
        <f t="shared" si="11"/>
        <v/>
      </c>
    </row>
    <row r="2655">
      <c r="A2655" s="33" t="s">
        <v>227</v>
      </c>
      <c r="B2655" s="34" t="s">
        <v>269</v>
      </c>
      <c r="C2655" s="35" t="s">
        <v>48</v>
      </c>
      <c r="D2655" s="36" t="str">
        <f t="shared" si="1"/>
        <v>The Americas/United States-The Americas/2000</v>
      </c>
      <c r="E2655" s="37">
        <f t="array" ref="E2655:H2655">VLOOKUP(D2655, GDP!D:L,{6,7,8,9},0)</f>
        <v>10300000000000</v>
      </c>
      <c r="F2655" s="38">
        <v>0.136</v>
      </c>
      <c r="G2655" s="37">
        <v>4790.0</v>
      </c>
      <c r="H2655" s="38">
        <v>0.092</v>
      </c>
      <c r="I2655" s="39">
        <f t="array" ref="I2655:J2655">VLOOKUP(D2655, ENERGY!I:M,{4,5},0)</f>
        <v>2132446</v>
      </c>
      <c r="J2655" s="39"/>
      <c r="K2655" s="40">
        <f t="array" ref="K2655:S2655">VLOOKUP(D2655, 'HUMAN RESOURCES'!D:V,{11,12,13,14,15,16,17,18,19},0)</f>
        <v>14</v>
      </c>
      <c r="L2655" s="40">
        <v>7.0</v>
      </c>
      <c r="M2655" s="40">
        <v>79.0</v>
      </c>
      <c r="N2655" s="41">
        <v>74.0</v>
      </c>
      <c r="O2655" s="42">
        <v>0.213</v>
      </c>
      <c r="P2655" s="42">
        <v>0.663</v>
      </c>
      <c r="Q2655" s="42">
        <v>0.124</v>
      </c>
      <c r="R2655" s="40">
        <v>2.82162411E8</v>
      </c>
      <c r="S2655" s="42">
        <v>0.791</v>
      </c>
      <c r="T2655" s="43">
        <f t="array" ref="T2655:U2655">VLOOKUP(D2655, TOURISM!D:H,{4,5},0)</f>
        <v>121000000000</v>
      </c>
      <c r="U2655" s="43">
        <v>9.1473E10</v>
      </c>
      <c r="V2655" s="38" t="str">
        <f t="array" ref="V2655:AA2655">VLOOKUP(D2655, BUSINESS!D:P,{8,9,10,11,12,13},0)</f>
        <v/>
      </c>
      <c r="W2655" s="37"/>
      <c r="X2655" s="37"/>
      <c r="Y2655" s="37"/>
      <c r="Z2655" s="38">
        <v>0.431</v>
      </c>
      <c r="AA2655" s="38">
        <v>0.385</v>
      </c>
      <c r="AB2655" s="44">
        <f t="shared" ref="AB2655:AB2693" si="855">E2655/R2655</f>
        <v>36503.79923</v>
      </c>
      <c r="AC2655" s="44">
        <f t="shared" ref="AC2655:AC2658" si="856">(I2655/R2655)*1000</f>
        <v>7.557512684</v>
      </c>
      <c r="AD2655" s="44"/>
      <c r="AE2655" s="44">
        <f t="shared" si="841"/>
        <v>428.8310394</v>
      </c>
      <c r="AF2655" s="44">
        <f t="shared" ref="AF2655:AF2693" si="857">U2655/R2655</f>
        <v>324.1856336</v>
      </c>
      <c r="AG2655" s="45" t="str">
        <f t="shared" si="5"/>
        <v/>
      </c>
      <c r="AH2655" s="45" t="str">
        <f t="shared" si="6"/>
        <v/>
      </c>
      <c r="AI2655" s="45" t="str">
        <f t="shared" si="7"/>
        <v/>
      </c>
      <c r="AJ2655" s="45" t="str">
        <f t="shared" si="8"/>
        <v/>
      </c>
      <c r="AK2655" s="45" t="str">
        <f t="shared" si="9"/>
        <v/>
      </c>
      <c r="AL2655" s="45" t="str">
        <f t="shared" si="10"/>
        <v/>
      </c>
      <c r="AM2655" s="45" t="str">
        <f t="shared" si="11"/>
        <v/>
      </c>
    </row>
    <row r="2656">
      <c r="A2656" s="33" t="s">
        <v>227</v>
      </c>
      <c r="B2656" s="34" t="s">
        <v>269</v>
      </c>
      <c r="C2656" s="35" t="s">
        <v>49</v>
      </c>
      <c r="D2656" s="36" t="str">
        <f t="shared" si="1"/>
        <v>The Americas/United States-The Americas/2001</v>
      </c>
      <c r="E2656" s="37">
        <f t="array" ref="E2656:H2656">VLOOKUP(D2656, GDP!D:L,{6,7,8,9},0)</f>
        <v>10600000000000</v>
      </c>
      <c r="F2656" s="38">
        <v>0.142</v>
      </c>
      <c r="G2656" s="37">
        <v>5138.0</v>
      </c>
      <c r="H2656" s="38">
        <v>0.069</v>
      </c>
      <c r="I2656" s="39">
        <f t="array" ref="I2656:J2656">VLOOKUP(D2656, ENERGY!I:M,{4,5},0)</f>
        <v>2191193</v>
      </c>
      <c r="J2656" s="39"/>
      <c r="K2656" s="40">
        <f t="array" ref="K2656:S2656">VLOOKUP(D2656, 'HUMAN RESOURCES'!D:V,{11,12,13,14,15,16,17,18,19},0)</f>
        <v>14</v>
      </c>
      <c r="L2656" s="40">
        <v>7.0</v>
      </c>
      <c r="M2656" s="40">
        <v>79.0</v>
      </c>
      <c r="N2656" s="41">
        <v>74.0</v>
      </c>
      <c r="O2656" s="42">
        <v>0.212</v>
      </c>
      <c r="P2656" s="42">
        <v>0.665</v>
      </c>
      <c r="Q2656" s="42">
        <v>0.123</v>
      </c>
      <c r="R2656" s="40">
        <v>2.84968955E8</v>
      </c>
      <c r="S2656" s="42">
        <v>0.792</v>
      </c>
      <c r="T2656" s="43">
        <f t="array" ref="T2656:U2656">VLOOKUP(D2656, TOURISM!D:H,{4,5},0)</f>
        <v>109000000000</v>
      </c>
      <c r="U2656" s="43">
        <v>8.561E10</v>
      </c>
      <c r="V2656" s="38" t="str">
        <f t="array" ref="V2656:AA2656">VLOOKUP(D2656, BUSINESS!D:P,{8,9,10,11,12,13},0)</f>
        <v/>
      </c>
      <c r="W2656" s="37"/>
      <c r="X2656" s="37"/>
      <c r="Y2656" s="37"/>
      <c r="Z2656" s="38">
        <v>0.491</v>
      </c>
      <c r="AA2656" s="38">
        <v>0.447</v>
      </c>
      <c r="AB2656" s="44">
        <f t="shared" si="855"/>
        <v>37197.03432</v>
      </c>
      <c r="AC2656" s="44">
        <f t="shared" si="856"/>
        <v>7.689234078</v>
      </c>
      <c r="AD2656" s="44"/>
      <c r="AE2656" s="44">
        <f t="shared" si="841"/>
        <v>382.4978058</v>
      </c>
      <c r="AF2656" s="44">
        <f t="shared" si="857"/>
        <v>300.4186895</v>
      </c>
      <c r="AG2656" s="45">
        <f t="shared" si="5"/>
        <v>0.01899076568</v>
      </c>
      <c r="AH2656" s="45">
        <f t="shared" si="6"/>
        <v>0.07265135699</v>
      </c>
      <c r="AI2656" s="45">
        <f t="shared" si="7"/>
        <v>0.01742919925</v>
      </c>
      <c r="AJ2656" s="45" t="str">
        <f t="shared" si="8"/>
        <v/>
      </c>
      <c r="AK2656" s="45">
        <f t="shared" si="9"/>
        <v>0.009946555213</v>
      </c>
      <c r="AL2656" s="45">
        <f t="shared" si="10"/>
        <v>-0.1080454291</v>
      </c>
      <c r="AM2656" s="45">
        <f t="shared" si="11"/>
        <v>-0.07331276191</v>
      </c>
    </row>
    <row r="2657">
      <c r="A2657" s="33" t="s">
        <v>227</v>
      </c>
      <c r="B2657" s="34" t="s">
        <v>269</v>
      </c>
      <c r="C2657" s="35" t="s">
        <v>50</v>
      </c>
      <c r="D2657" s="36" t="str">
        <f t="shared" si="1"/>
        <v>The Americas/United States-The Americas/2002</v>
      </c>
      <c r="E2657" s="37">
        <f t="array" ref="E2657:H2657">VLOOKUP(D2657, GDP!D:L,{6,7,8,9},0)</f>
        <v>11000000000000</v>
      </c>
      <c r="F2657" s="38">
        <v>0.151</v>
      </c>
      <c r="G2657" s="37">
        <v>5578.0</v>
      </c>
      <c r="H2657" s="38">
        <v>0.047</v>
      </c>
      <c r="I2657" s="39">
        <f t="array" ref="I2657:J2657">VLOOKUP(D2657, ENERGY!I:M,{4,5},0)</f>
        <v>2215504</v>
      </c>
      <c r="J2657" s="39">
        <v>5433057.0</v>
      </c>
      <c r="K2657" s="40">
        <f t="array" ref="K2657:S2657">VLOOKUP(D2657, 'HUMAN RESOURCES'!D:V,{11,12,13,14,15,16,17,18,19},0)</f>
        <v>14</v>
      </c>
      <c r="L2657" s="40">
        <v>7.0</v>
      </c>
      <c r="M2657" s="40">
        <v>80.0</v>
      </c>
      <c r="N2657" s="41">
        <v>74.0</v>
      </c>
      <c r="O2657" s="42">
        <v>0.21</v>
      </c>
      <c r="P2657" s="42">
        <v>0.667</v>
      </c>
      <c r="Q2657" s="42">
        <v>0.123</v>
      </c>
      <c r="R2657" s="40">
        <v>2.87625193E8</v>
      </c>
      <c r="S2657" s="42">
        <v>0.794</v>
      </c>
      <c r="T2657" s="43">
        <f t="array" ref="T2657:U2657">VLOOKUP(D2657, TOURISM!D:H,{4,5},0)</f>
        <v>104000000000</v>
      </c>
      <c r="U2657" s="43">
        <v>8.186E10</v>
      </c>
      <c r="V2657" s="38" t="str">
        <f t="array" ref="V2657:AA2657">VLOOKUP(D2657, BUSINESS!D:P,{8,9,10,11,12,13},0)</f>
        <v/>
      </c>
      <c r="W2657" s="37"/>
      <c r="X2657" s="37"/>
      <c r="Y2657" s="37"/>
      <c r="Z2657" s="38">
        <v>0.588</v>
      </c>
      <c r="AA2657" s="38">
        <v>0.489</v>
      </c>
      <c r="AB2657" s="44">
        <f t="shared" si="855"/>
        <v>38244.21597</v>
      </c>
      <c r="AC2657" s="44">
        <f t="shared" si="856"/>
        <v>7.702746678</v>
      </c>
      <c r="AD2657" s="44">
        <f t="shared" ref="AD2657:AD2658" si="858">J2657/R2657*1000</f>
        <v>18.88936412</v>
      </c>
      <c r="AE2657" s="44">
        <f t="shared" si="841"/>
        <v>361.5816783</v>
      </c>
      <c r="AF2657" s="44">
        <f t="shared" si="857"/>
        <v>284.6065018</v>
      </c>
      <c r="AG2657" s="45">
        <f t="shared" si="5"/>
        <v>0.0281522887</v>
      </c>
      <c r="AH2657" s="45">
        <f t="shared" si="6"/>
        <v>0.08563643441</v>
      </c>
      <c r="AI2657" s="45">
        <f t="shared" si="7"/>
        <v>0.001757340211</v>
      </c>
      <c r="AJ2657" s="45" t="str">
        <f t="shared" si="8"/>
        <v/>
      </c>
      <c r="AK2657" s="45">
        <f t="shared" si="9"/>
        <v>0.009321148684</v>
      </c>
      <c r="AL2657" s="45">
        <f t="shared" si="10"/>
        <v>-0.05468299994</v>
      </c>
      <c r="AM2657" s="45">
        <f t="shared" si="11"/>
        <v>-0.05263383489</v>
      </c>
    </row>
    <row r="2658">
      <c r="A2658" s="33" t="s">
        <v>227</v>
      </c>
      <c r="B2658" s="34" t="s">
        <v>269</v>
      </c>
      <c r="C2658" s="35" t="s">
        <v>51</v>
      </c>
      <c r="D2658" s="36" t="str">
        <f t="shared" si="1"/>
        <v>The Americas/United States-The Americas/2003</v>
      </c>
      <c r="E2658" s="37">
        <f t="array" ref="E2658:H2658">VLOOKUP(D2658, GDP!D:L,{6,7,8,9},0)</f>
        <v>11500000000000</v>
      </c>
      <c r="F2658" s="38">
        <v>0.156</v>
      </c>
      <c r="G2658" s="37">
        <v>5993.0</v>
      </c>
      <c r="H2658" s="38">
        <v>0.041</v>
      </c>
      <c r="I2658" s="39">
        <f t="array" ref="I2658:J2658">VLOOKUP(D2658, ENERGY!I:M,{4,5},0)</f>
        <v>2164458</v>
      </c>
      <c r="J2658" s="39">
        <v>5311840.0</v>
      </c>
      <c r="K2658" s="40">
        <f t="array" ref="K2658:S2658">VLOOKUP(D2658, 'HUMAN RESOURCES'!D:V,{11,12,13,14,15,16,17,18,19},0)</f>
        <v>14</v>
      </c>
      <c r="L2658" s="40">
        <v>7.0</v>
      </c>
      <c r="M2658" s="40">
        <v>80.0</v>
      </c>
      <c r="N2658" s="41">
        <v>75.0</v>
      </c>
      <c r="O2658" s="42">
        <v>0.209</v>
      </c>
      <c r="P2658" s="42">
        <v>0.669</v>
      </c>
      <c r="Q2658" s="42">
        <v>0.123</v>
      </c>
      <c r="R2658" s="40">
        <v>2.90107933E8</v>
      </c>
      <c r="S2658" s="42">
        <v>0.796</v>
      </c>
      <c r="T2658" s="43">
        <f t="array" ref="T2658:U2658">VLOOKUP(D2658, TOURISM!D:H,{4,5},0)</f>
        <v>102000000000</v>
      </c>
      <c r="U2658" s="43">
        <v>8.2091E10</v>
      </c>
      <c r="V2658" s="38" t="str">
        <f t="array" ref="V2658:AA2658">VLOOKUP(D2658, BUSINESS!D:P,{8,9,10,11,12,13},0)</f>
        <v/>
      </c>
      <c r="W2658" s="37">
        <v>6.0</v>
      </c>
      <c r="X2658" s="37"/>
      <c r="Y2658" s="37"/>
      <c r="Z2658" s="38">
        <v>0.617</v>
      </c>
      <c r="AA2658" s="38">
        <v>0.548</v>
      </c>
      <c r="AB2658" s="44">
        <f t="shared" si="855"/>
        <v>39640.41893</v>
      </c>
      <c r="AC2658" s="44">
        <f t="shared" si="856"/>
        <v>7.460871468</v>
      </c>
      <c r="AD2658" s="44">
        <f t="shared" si="858"/>
        <v>18.30987504</v>
      </c>
      <c r="AE2658" s="44">
        <f t="shared" si="841"/>
        <v>351.593281</v>
      </c>
      <c r="AF2658" s="44">
        <f t="shared" si="857"/>
        <v>282.9670983</v>
      </c>
      <c r="AG2658" s="45">
        <f t="shared" si="5"/>
        <v>0.03650755875</v>
      </c>
      <c r="AH2658" s="45">
        <f t="shared" si="6"/>
        <v>0.07439942632</v>
      </c>
      <c r="AI2658" s="45">
        <f t="shared" si="7"/>
        <v>-0.03140116381</v>
      </c>
      <c r="AJ2658" s="45">
        <f t="shared" si="8"/>
        <v>-0.03067806194</v>
      </c>
      <c r="AK2658" s="45">
        <f t="shared" si="9"/>
        <v>0.008631858615</v>
      </c>
      <c r="AL2658" s="45">
        <f t="shared" si="10"/>
        <v>-0.02762417983</v>
      </c>
      <c r="AM2658" s="45">
        <f t="shared" si="11"/>
        <v>-0.005760245953</v>
      </c>
    </row>
    <row r="2659">
      <c r="A2659" s="33" t="s">
        <v>227</v>
      </c>
      <c r="B2659" s="34" t="s">
        <v>269</v>
      </c>
      <c r="C2659" s="35" t="s">
        <v>52</v>
      </c>
      <c r="D2659" s="36" t="str">
        <f t="shared" si="1"/>
        <v>The Americas/United States-The Americas/2004</v>
      </c>
      <c r="E2659" s="37">
        <f t="array" ref="E2659:H2659">VLOOKUP(D2659, GDP!D:L,{6,7,8,9},0)</f>
        <v>12300000000000</v>
      </c>
      <c r="F2659" s="38">
        <v>0.157</v>
      </c>
      <c r="G2659" s="37">
        <v>6355.0</v>
      </c>
      <c r="H2659" s="38">
        <v>0.043</v>
      </c>
      <c r="I2659" s="39" t="str">
        <f t="array" ref="I2659:J2659">VLOOKUP(D2659, ENERGY!I:M,{4,5},0)</f>
        <v/>
      </c>
      <c r="J2659" s="39"/>
      <c r="K2659" s="40">
        <f t="array" ref="K2659:S2659">VLOOKUP(D2659, 'HUMAN RESOURCES'!D:V,{11,12,13,14,15,16,17,18,19},0)</f>
        <v>14</v>
      </c>
      <c r="L2659" s="40">
        <v>7.0</v>
      </c>
      <c r="M2659" s="40">
        <v>80.0</v>
      </c>
      <c r="N2659" s="41">
        <v>75.0</v>
      </c>
      <c r="O2659" s="42">
        <v>0.207</v>
      </c>
      <c r="P2659" s="42">
        <v>0.67</v>
      </c>
      <c r="Q2659" s="42">
        <v>0.123</v>
      </c>
      <c r="R2659" s="40">
        <v>2.92805298E8</v>
      </c>
      <c r="S2659" s="42">
        <v>0.798</v>
      </c>
      <c r="T2659" s="43">
        <f t="array" ref="T2659:U2659">VLOOKUP(D2659, TOURISM!D:H,{4,5},0)</f>
        <v>116000000000</v>
      </c>
      <c r="U2659" s="43">
        <v>9.4764E10</v>
      </c>
      <c r="V2659" s="38" t="str">
        <f t="array" ref="V2659:AA2659">VLOOKUP(D2659, BUSINESS!D:P,{8,9,10,11,12,13},0)</f>
        <v/>
      </c>
      <c r="W2659" s="37">
        <v>6.0</v>
      </c>
      <c r="X2659" s="37"/>
      <c r="Y2659" s="37"/>
      <c r="Z2659" s="38">
        <v>0.648</v>
      </c>
      <c r="AA2659" s="38">
        <v>0.625</v>
      </c>
      <c r="AB2659" s="44">
        <f t="shared" si="855"/>
        <v>42007.43663</v>
      </c>
      <c r="AC2659" s="44"/>
      <c r="AD2659" s="44"/>
      <c r="AE2659" s="44">
        <f t="shared" si="841"/>
        <v>396.167695</v>
      </c>
      <c r="AF2659" s="44">
        <f t="shared" si="857"/>
        <v>323.6416849</v>
      </c>
      <c r="AG2659" s="45">
        <f t="shared" si="5"/>
        <v>0.05971222702</v>
      </c>
      <c r="AH2659" s="45">
        <f t="shared" si="6"/>
        <v>0.06040380444</v>
      </c>
      <c r="AI2659" s="45" t="str">
        <f t="shared" si="7"/>
        <v/>
      </c>
      <c r="AJ2659" s="45" t="str">
        <f t="shared" si="8"/>
        <v/>
      </c>
      <c r="AK2659" s="45">
        <f t="shared" si="9"/>
        <v>0.009297798141</v>
      </c>
      <c r="AL2659" s="45">
        <f t="shared" si="10"/>
        <v>0.1267783444</v>
      </c>
      <c r="AM2659" s="45">
        <f t="shared" si="11"/>
        <v>0.1437431661</v>
      </c>
    </row>
    <row r="2660">
      <c r="A2660" s="33" t="s">
        <v>227</v>
      </c>
      <c r="B2660" s="34" t="s">
        <v>269</v>
      </c>
      <c r="C2660" s="35" t="s">
        <v>53</v>
      </c>
      <c r="D2660" s="36" t="str">
        <f t="shared" si="1"/>
        <v>The Americas/United States-The Americas/2005</v>
      </c>
      <c r="E2660" s="37">
        <f t="array" ref="E2660:H2660">VLOOKUP(D2660, GDP!D:L,{6,7,8,9},0)</f>
        <v>13100000000000</v>
      </c>
      <c r="F2660" s="38">
        <v>0.158</v>
      </c>
      <c r="G2660" s="37">
        <v>6732.0</v>
      </c>
      <c r="H2660" s="38">
        <v>0.062</v>
      </c>
      <c r="I2660" s="39">
        <f t="array" ref="I2660:J2660">VLOOKUP(D2660, ENERGY!I:M,{4,5},0)</f>
        <v>2286860</v>
      </c>
      <c r="J2660" s="39">
        <v>5697227.5</v>
      </c>
      <c r="K2660" s="40">
        <f t="array" ref="K2660:S2660">VLOOKUP(D2660, 'HUMAN RESOURCES'!D:V,{11,12,13,14,15,16,17,18,19},0)</f>
        <v>14</v>
      </c>
      <c r="L2660" s="40">
        <v>7.0</v>
      </c>
      <c r="M2660" s="40">
        <v>80.0</v>
      </c>
      <c r="N2660" s="41">
        <v>75.0</v>
      </c>
      <c r="O2660" s="42">
        <v>0.205</v>
      </c>
      <c r="P2660" s="42">
        <v>0.671</v>
      </c>
      <c r="Q2660" s="42">
        <v>0.123</v>
      </c>
      <c r="R2660" s="40">
        <v>2.95516599E8</v>
      </c>
      <c r="S2660" s="42">
        <v>0.799</v>
      </c>
      <c r="T2660" s="43">
        <f t="array" ref="T2660:U2660">VLOOKUP(D2660, TOURISM!D:H,{4,5},0)</f>
        <v>127000000000</v>
      </c>
      <c r="U2660" s="43">
        <v>9.4764E10</v>
      </c>
      <c r="V2660" s="38">
        <f t="array" ref="V2660:AA2660">VLOOKUP(D2660, BUSINESS!D:P,{8,9,10,11,12,13},0)</f>
        <v>0.458</v>
      </c>
      <c r="W2660" s="37">
        <v>6.0</v>
      </c>
      <c r="X2660" s="37"/>
      <c r="Y2660" s="37">
        <v>325.0</v>
      </c>
      <c r="Z2660" s="38">
        <v>0.68</v>
      </c>
      <c r="AA2660" s="38">
        <v>0.683</v>
      </c>
      <c r="AB2660" s="44">
        <f t="shared" si="855"/>
        <v>44329.1512</v>
      </c>
      <c r="AC2660" s="44">
        <f>(I2660/R2660)*1000</f>
        <v>7.738516238</v>
      </c>
      <c r="AD2660" s="44">
        <f>J2660/R2660*1000</f>
        <v>19.27887475</v>
      </c>
      <c r="AE2660" s="44">
        <f t="shared" si="841"/>
        <v>429.7558933</v>
      </c>
      <c r="AF2660" s="44">
        <f t="shared" si="857"/>
        <v>320.6723423</v>
      </c>
      <c r="AG2660" s="45">
        <f t="shared" si="5"/>
        <v>0.05526913236</v>
      </c>
      <c r="AH2660" s="45">
        <f t="shared" si="6"/>
        <v>0.05932336743</v>
      </c>
      <c r="AI2660" s="45" t="str">
        <f t="shared" si="7"/>
        <v/>
      </c>
      <c r="AJ2660" s="45" t="str">
        <f t="shared" si="8"/>
        <v/>
      </c>
      <c r="AK2660" s="45">
        <f t="shared" si="9"/>
        <v>0.009259740239</v>
      </c>
      <c r="AL2660" s="45">
        <f t="shared" si="10"/>
        <v>0.08478277945</v>
      </c>
      <c r="AM2660" s="45">
        <f t="shared" si="11"/>
        <v>-0.009174784121</v>
      </c>
    </row>
    <row r="2661">
      <c r="A2661" s="33" t="s">
        <v>227</v>
      </c>
      <c r="B2661" s="34" t="s">
        <v>269</v>
      </c>
      <c r="C2661" s="35" t="s">
        <v>54</v>
      </c>
      <c r="D2661" s="36" t="str">
        <f t="shared" si="1"/>
        <v>The Americas/United States-The Americas/2006</v>
      </c>
      <c r="E2661" s="37">
        <f t="array" ref="E2661:H2661">VLOOKUP(D2661, GDP!D:L,{6,7,8,9},0)</f>
        <v>13900000000000</v>
      </c>
      <c r="F2661" s="38">
        <v>0.159</v>
      </c>
      <c r="G2661" s="37">
        <v>7110.0</v>
      </c>
      <c r="H2661" s="38">
        <v>0.08</v>
      </c>
      <c r="I2661" s="39" t="str">
        <f t="array" ref="I2661:J2661">VLOOKUP(D2661, ENERGY!I:M,{4,5},0)</f>
        <v/>
      </c>
      <c r="J2661" s="39"/>
      <c r="K2661" s="40">
        <f t="array" ref="K2661:S2661">VLOOKUP(D2661, 'HUMAN RESOURCES'!D:V,{11,12,13,14,15,16,17,18,19},0)</f>
        <v>14</v>
      </c>
      <c r="L2661" s="40">
        <v>7.0</v>
      </c>
      <c r="M2661" s="40">
        <v>80.0</v>
      </c>
      <c r="N2661" s="41">
        <v>75.0</v>
      </c>
      <c r="O2661" s="42">
        <v>0.204</v>
      </c>
      <c r="P2661" s="42">
        <v>0.672</v>
      </c>
      <c r="Q2661" s="42">
        <v>0.124</v>
      </c>
      <c r="R2661" s="40">
        <v>2.98379912E8</v>
      </c>
      <c r="S2661" s="42">
        <v>0.801</v>
      </c>
      <c r="T2661" s="43">
        <f t="array" ref="T2661:U2661">VLOOKUP(D2661, TOURISM!D:H,{4,5},0)</f>
        <v>133000000000</v>
      </c>
      <c r="U2661" s="43">
        <v>9.4764E10</v>
      </c>
      <c r="V2661" s="38">
        <f t="array" ref="V2661:AA2661">VLOOKUP(D2661, BUSINESS!D:P,{8,9,10,11,12,13},0)</f>
        <v>0.474</v>
      </c>
      <c r="W2661" s="37">
        <v>6.0</v>
      </c>
      <c r="X2661" s="37"/>
      <c r="Y2661" s="37">
        <v>325.0</v>
      </c>
      <c r="Z2661" s="38">
        <v>0.689</v>
      </c>
      <c r="AA2661" s="38">
        <v>0.763</v>
      </c>
      <c r="AB2661" s="44">
        <f t="shared" si="855"/>
        <v>46584.90549</v>
      </c>
      <c r="AC2661" s="44"/>
      <c r="AD2661" s="44"/>
      <c r="AE2661" s="44">
        <f t="shared" si="841"/>
        <v>445.7404626</v>
      </c>
      <c r="AF2661" s="44">
        <f t="shared" si="857"/>
        <v>317.5951067</v>
      </c>
      <c r="AG2661" s="45">
        <f t="shared" si="5"/>
        <v>0.05088647592</v>
      </c>
      <c r="AH2661" s="45">
        <f t="shared" si="6"/>
        <v>0.05614973262</v>
      </c>
      <c r="AI2661" s="45" t="str">
        <f t="shared" si="7"/>
        <v/>
      </c>
      <c r="AJ2661" s="45" t="str">
        <f t="shared" si="8"/>
        <v/>
      </c>
      <c r="AK2661" s="45">
        <f t="shared" si="9"/>
        <v>0.009689178238</v>
      </c>
      <c r="AL2661" s="45">
        <f t="shared" si="10"/>
        <v>0.0371945318</v>
      </c>
      <c r="AM2661" s="45">
        <f t="shared" si="11"/>
        <v>-0.009596198956</v>
      </c>
    </row>
    <row r="2662">
      <c r="A2662" s="33" t="s">
        <v>227</v>
      </c>
      <c r="B2662" s="34" t="s">
        <v>269</v>
      </c>
      <c r="C2662" s="35" t="s">
        <v>55</v>
      </c>
      <c r="D2662" s="36" t="str">
        <f t="shared" si="1"/>
        <v>The Americas/United States-The Americas/2007</v>
      </c>
      <c r="E2662" s="37">
        <f t="array" ref="E2662:H2662">VLOOKUP(D2662, GDP!D:L,{6,7,8,9},0)</f>
        <v>14500000000000</v>
      </c>
      <c r="F2662" s="38">
        <v>0.161</v>
      </c>
      <c r="G2662" s="37">
        <v>7486.0</v>
      </c>
      <c r="H2662" s="38">
        <v>0.081</v>
      </c>
      <c r="I2662" s="39" t="str">
        <f t="array" ref="I2662:J2662">VLOOKUP(D2662, ENERGY!I:M,{4,5},0)</f>
        <v/>
      </c>
      <c r="J2662" s="39"/>
      <c r="K2662" s="40">
        <f t="array" ref="K2662:S2662">VLOOKUP(D2662, 'HUMAN RESOURCES'!D:V,{11,12,13,14,15,16,17,18,19},0)</f>
        <v>14</v>
      </c>
      <c r="L2662" s="40">
        <v>7.0</v>
      </c>
      <c r="M2662" s="40">
        <v>80.0</v>
      </c>
      <c r="N2662" s="41">
        <v>75.0</v>
      </c>
      <c r="O2662" s="42">
        <v>0.202</v>
      </c>
      <c r="P2662" s="42">
        <v>0.673</v>
      </c>
      <c r="Q2662" s="42">
        <v>0.125</v>
      </c>
      <c r="R2662" s="40">
        <v>3.01231207E8</v>
      </c>
      <c r="S2662" s="42">
        <v>0.803</v>
      </c>
      <c r="T2662" s="43">
        <f t="array" ref="T2662:U2662">VLOOKUP(D2662, TOURISM!D:H,{4,5},0)</f>
        <v>149000000000</v>
      </c>
      <c r="U2662" s="43">
        <v>9.4764E10</v>
      </c>
      <c r="V2662" s="38">
        <f t="array" ref="V2662:AA2662">VLOOKUP(D2662, BUSINESS!D:P,{8,9,10,11,12,13},0)</f>
        <v>0.461</v>
      </c>
      <c r="W2662" s="37">
        <v>6.0</v>
      </c>
      <c r="X2662" s="37"/>
      <c r="Y2662" s="37">
        <v>325.0</v>
      </c>
      <c r="Z2662" s="38">
        <v>0.75</v>
      </c>
      <c r="AA2662" s="38">
        <v>0.821</v>
      </c>
      <c r="AB2662" s="44">
        <f t="shared" si="855"/>
        <v>48135.78296</v>
      </c>
      <c r="AC2662" s="44"/>
      <c r="AD2662" s="44"/>
      <c r="AE2662" s="44">
        <f t="shared" si="841"/>
        <v>494.6366662</v>
      </c>
      <c r="AF2662" s="44">
        <f t="shared" si="857"/>
        <v>314.5889197</v>
      </c>
      <c r="AG2662" s="45">
        <f t="shared" si="5"/>
        <v>0.03329141602</v>
      </c>
      <c r="AH2662" s="45">
        <f t="shared" si="6"/>
        <v>0.05288326301</v>
      </c>
      <c r="AI2662" s="45" t="str">
        <f t="shared" si="7"/>
        <v/>
      </c>
      <c r="AJ2662" s="45" t="str">
        <f t="shared" si="8"/>
        <v/>
      </c>
      <c r="AK2662" s="45">
        <f t="shared" si="9"/>
        <v>0.009555921446</v>
      </c>
      <c r="AL2662" s="45">
        <f t="shared" si="10"/>
        <v>0.1096965785</v>
      </c>
      <c r="AM2662" s="45">
        <f t="shared" si="11"/>
        <v>-0.009465470156</v>
      </c>
    </row>
    <row r="2663">
      <c r="A2663" s="33" t="s">
        <v>227</v>
      </c>
      <c r="B2663" s="34" t="s">
        <v>269</v>
      </c>
      <c r="C2663" s="35" t="s">
        <v>56</v>
      </c>
      <c r="D2663" s="36" t="str">
        <f t="shared" si="1"/>
        <v>The Americas/United States-The Americas/2008</v>
      </c>
      <c r="E2663" s="37">
        <f t="array" ref="E2663:H2663">VLOOKUP(D2663, GDP!D:L,{6,7,8,9},0)</f>
        <v>14700000000000</v>
      </c>
      <c r="F2663" s="38">
        <v>0.165</v>
      </c>
      <c r="G2663" s="37">
        <v>7769.0</v>
      </c>
      <c r="H2663" s="38">
        <v>0.051</v>
      </c>
      <c r="I2663" s="39">
        <f t="array" ref="I2663:J2663">VLOOKUP(D2663, ENERGY!I:M,{4,5},0)</f>
        <v>2269318</v>
      </c>
      <c r="J2663" s="39">
        <v>5696085.0</v>
      </c>
      <c r="K2663" s="40">
        <f t="array" ref="K2663:S2663">VLOOKUP(D2663, 'HUMAN RESOURCES'!D:V,{11,12,13,14,15,16,17,18,19},0)</f>
        <v>14</v>
      </c>
      <c r="L2663" s="40">
        <v>7.0</v>
      </c>
      <c r="M2663" s="40">
        <v>81.0</v>
      </c>
      <c r="N2663" s="41">
        <v>76.0</v>
      </c>
      <c r="O2663" s="42">
        <v>0.201</v>
      </c>
      <c r="P2663" s="42">
        <v>0.673</v>
      </c>
      <c r="Q2663" s="42">
        <v>0.127</v>
      </c>
      <c r="R2663" s="40">
        <v>3.04093966E8</v>
      </c>
      <c r="S2663" s="42">
        <v>0.804</v>
      </c>
      <c r="T2663" s="43">
        <f t="array" ref="T2663:U2663">VLOOKUP(D2663, TOURISM!D:H,{4,5},0)</f>
        <v>171000000000</v>
      </c>
      <c r="U2663" s="43">
        <v>9.4764E10</v>
      </c>
      <c r="V2663" s="38">
        <f t="array" ref="V2663:AA2663">VLOOKUP(D2663, BUSINESS!D:P,{8,9,10,11,12,13},0)</f>
        <v>0.464</v>
      </c>
      <c r="W2663" s="37">
        <v>5.0</v>
      </c>
      <c r="X2663" s="37"/>
      <c r="Y2663" s="37">
        <v>187.0</v>
      </c>
      <c r="Z2663" s="38">
        <v>0.74</v>
      </c>
      <c r="AA2663" s="38">
        <v>0.852</v>
      </c>
      <c r="AB2663" s="44">
        <f t="shared" si="855"/>
        <v>48340.32123</v>
      </c>
      <c r="AC2663" s="44">
        <f t="shared" ref="AC2663:AC2667" si="859">(I2663/R2663)*1000</f>
        <v>7.462555176</v>
      </c>
      <c r="AD2663" s="44">
        <f t="shared" ref="AD2663:AD2667" si="860">J2663/R2663*1000</f>
        <v>18.73133188</v>
      </c>
      <c r="AE2663" s="44">
        <f t="shared" si="841"/>
        <v>562.3261857</v>
      </c>
      <c r="AF2663" s="44">
        <f t="shared" si="857"/>
        <v>311.6273606</v>
      </c>
      <c r="AG2663" s="45">
        <f t="shared" si="5"/>
        <v>0.004249193817</v>
      </c>
      <c r="AH2663" s="45">
        <f t="shared" si="6"/>
        <v>0.03780390061</v>
      </c>
      <c r="AI2663" s="45" t="str">
        <f t="shared" si="7"/>
        <v/>
      </c>
      <c r="AJ2663" s="45" t="str">
        <f t="shared" si="8"/>
        <v/>
      </c>
      <c r="AK2663" s="45">
        <f t="shared" si="9"/>
        <v>0.009503527302</v>
      </c>
      <c r="AL2663" s="45">
        <f t="shared" si="10"/>
        <v>0.1368469507</v>
      </c>
      <c r="AM2663" s="45">
        <f t="shared" si="11"/>
        <v>-0.009414060521</v>
      </c>
    </row>
    <row r="2664">
      <c r="A2664" s="33" t="s">
        <v>227</v>
      </c>
      <c r="B2664" s="34" t="s">
        <v>269</v>
      </c>
      <c r="C2664" s="35" t="s">
        <v>57</v>
      </c>
      <c r="D2664" s="36" t="str">
        <f t="shared" si="1"/>
        <v>The Americas/United States-The Americas/2009</v>
      </c>
      <c r="E2664" s="37">
        <f t="array" ref="E2664:H2664">VLOOKUP(D2664, GDP!D:L,{6,7,8,9},0)</f>
        <v>14400000000000</v>
      </c>
      <c r="F2664" s="38">
        <v>0.177</v>
      </c>
      <c r="G2664" s="37">
        <v>8009.0</v>
      </c>
      <c r="H2664" s="38">
        <v>0.033</v>
      </c>
      <c r="I2664" s="39">
        <f t="array" ref="I2664:J2664">VLOOKUP(D2664, ENERGY!I:M,{4,5},0)</f>
        <v>2337014</v>
      </c>
      <c r="J2664" s="39">
        <v>5828697.0</v>
      </c>
      <c r="K2664" s="40">
        <f t="array" ref="K2664:S2664">VLOOKUP(D2664, 'HUMAN RESOURCES'!D:V,{11,12,13,14,15,16,17,18,19},0)</f>
        <v>14</v>
      </c>
      <c r="L2664" s="40">
        <v>6.0</v>
      </c>
      <c r="M2664" s="40">
        <v>81.0</v>
      </c>
      <c r="N2664" s="41">
        <v>76.0</v>
      </c>
      <c r="O2664" s="42">
        <v>0.2</v>
      </c>
      <c r="P2664" s="42">
        <v>0.672</v>
      </c>
      <c r="Q2664" s="42">
        <v>0.128</v>
      </c>
      <c r="R2664" s="40">
        <v>3.06771529E8</v>
      </c>
      <c r="S2664" s="42">
        <v>0.806</v>
      </c>
      <c r="T2664" s="43">
        <f t="array" ref="T2664:U2664">VLOOKUP(D2664, TOURISM!D:H,{4,5},0)</f>
        <v>150000000000</v>
      </c>
      <c r="U2664" s="43">
        <v>9.4764E10</v>
      </c>
      <c r="V2664" s="38">
        <f t="array" ref="V2664:AA2664">VLOOKUP(D2664, BUSINESS!D:P,{8,9,10,11,12,13},0)</f>
        <v>0.461</v>
      </c>
      <c r="W2664" s="37">
        <v>5.0</v>
      </c>
      <c r="X2664" s="37"/>
      <c r="Y2664" s="37">
        <v>187.0</v>
      </c>
      <c r="Z2664" s="38">
        <v>0.71</v>
      </c>
      <c r="AA2664" s="38">
        <v>0.886</v>
      </c>
      <c r="AB2664" s="44">
        <f t="shared" si="855"/>
        <v>46940.4708</v>
      </c>
      <c r="AC2664" s="44">
        <f t="shared" si="859"/>
        <v>7.618092877</v>
      </c>
      <c r="AD2664" s="44">
        <f t="shared" si="860"/>
        <v>19.0001237</v>
      </c>
      <c r="AE2664" s="44">
        <f t="shared" si="841"/>
        <v>488.9632375</v>
      </c>
      <c r="AF2664" s="44">
        <f t="shared" si="857"/>
        <v>308.9074149</v>
      </c>
      <c r="AG2664" s="45">
        <f t="shared" si="5"/>
        <v>-0.02895823591</v>
      </c>
      <c r="AH2664" s="45">
        <f t="shared" si="6"/>
        <v>0.03089200669</v>
      </c>
      <c r="AI2664" s="45">
        <f t="shared" si="7"/>
        <v>0.0208424189</v>
      </c>
      <c r="AJ2664" s="45">
        <f t="shared" si="8"/>
        <v>0.01434985113</v>
      </c>
      <c r="AK2664" s="45">
        <f t="shared" si="9"/>
        <v>0.008805051397</v>
      </c>
      <c r="AL2664" s="45">
        <f t="shared" si="10"/>
        <v>-0.1304633326</v>
      </c>
      <c r="AM2664" s="45">
        <f t="shared" si="11"/>
        <v>-0.008728199154</v>
      </c>
    </row>
    <row r="2665">
      <c r="A2665" s="33" t="s">
        <v>227</v>
      </c>
      <c r="B2665" s="34" t="s">
        <v>269</v>
      </c>
      <c r="C2665" s="35" t="s">
        <v>58</v>
      </c>
      <c r="D2665" s="36" t="str">
        <f t="shared" si="1"/>
        <v>The Americas/United States-The Americas/2010</v>
      </c>
      <c r="E2665" s="37">
        <f t="array" ref="E2665:H2665">VLOOKUP(D2665, GDP!D:L,{6,7,8,9},0)</f>
        <v>15000000000000</v>
      </c>
      <c r="F2665" s="38">
        <v>0.177</v>
      </c>
      <c r="G2665" s="37">
        <v>8254.0</v>
      </c>
      <c r="H2665" s="38">
        <v>0.033</v>
      </c>
      <c r="I2665" s="39">
        <f t="array" ref="I2665:J2665">VLOOKUP(D2665, ENERGY!I:M,{4,5},0)</f>
        <v>2255957</v>
      </c>
      <c r="J2665" s="39">
        <v>5650950.0</v>
      </c>
      <c r="K2665" s="40">
        <f t="array" ref="K2665:S2665">VLOOKUP(D2665, 'HUMAN RESOURCES'!D:V,{11,12,13,14,15,16,17,18,19},0)</f>
        <v>13</v>
      </c>
      <c r="L2665" s="40">
        <v>6.0</v>
      </c>
      <c r="M2665" s="40">
        <v>81.0</v>
      </c>
      <c r="N2665" s="41">
        <v>76.0</v>
      </c>
      <c r="O2665" s="42">
        <v>0.198</v>
      </c>
      <c r="P2665" s="42">
        <v>0.671</v>
      </c>
      <c r="Q2665" s="42">
        <v>0.131</v>
      </c>
      <c r="R2665" s="40">
        <v>3.09326295E8</v>
      </c>
      <c r="S2665" s="42">
        <v>0.808</v>
      </c>
      <c r="T2665" s="43">
        <f t="array" ref="T2665:U2665">VLOOKUP(D2665, TOURISM!D:H,{4,5},0)</f>
        <v>165000000000</v>
      </c>
      <c r="U2665" s="43">
        <v>9.4764E10</v>
      </c>
      <c r="V2665" s="38">
        <f t="array" ref="V2665:AA2665">VLOOKUP(D2665, BUSINESS!D:P,{8,9,10,11,12,13},0)</f>
        <v>0.465</v>
      </c>
      <c r="W2665" s="37">
        <v>5.0</v>
      </c>
      <c r="X2665" s="37"/>
      <c r="Y2665" s="37">
        <v>187.0</v>
      </c>
      <c r="Z2665" s="38">
        <v>0.717</v>
      </c>
      <c r="AA2665" s="38">
        <v>0.913</v>
      </c>
      <c r="AB2665" s="44">
        <f t="shared" si="855"/>
        <v>48492.48267</v>
      </c>
      <c r="AC2665" s="44">
        <f t="shared" si="859"/>
        <v>7.293130382</v>
      </c>
      <c r="AD2665" s="44">
        <f t="shared" si="860"/>
        <v>18.268573</v>
      </c>
      <c r="AE2665" s="44">
        <f t="shared" si="841"/>
        <v>533.4173094</v>
      </c>
      <c r="AF2665" s="44">
        <f t="shared" si="857"/>
        <v>306.3561085</v>
      </c>
      <c r="AG2665" s="45">
        <f t="shared" si="5"/>
        <v>0.03306340653</v>
      </c>
      <c r="AH2665" s="45">
        <f t="shared" si="6"/>
        <v>0.03059058559</v>
      </c>
      <c r="AI2665" s="45">
        <f t="shared" si="7"/>
        <v>-0.0426566728</v>
      </c>
      <c r="AJ2665" s="45">
        <f t="shared" si="8"/>
        <v>-0.03850241815</v>
      </c>
      <c r="AK2665" s="45">
        <f t="shared" si="9"/>
        <v>0.00832791103</v>
      </c>
      <c r="AL2665" s="45">
        <f t="shared" si="10"/>
        <v>0.09091495729</v>
      </c>
      <c r="AM2665" s="45">
        <f t="shared" si="11"/>
        <v>-0.008259129732</v>
      </c>
    </row>
    <row r="2666">
      <c r="A2666" s="33" t="s">
        <v>227</v>
      </c>
      <c r="B2666" s="34" t="s">
        <v>269</v>
      </c>
      <c r="C2666" s="35" t="s">
        <v>59</v>
      </c>
      <c r="D2666" s="36" t="str">
        <f t="shared" si="1"/>
        <v>The Americas/United States-The Americas/2011</v>
      </c>
      <c r="E2666" s="37">
        <f t="array" ref="E2666:H2666">VLOOKUP(D2666, GDP!D:L,{6,7,8,9},0)</f>
        <v>15500000000000</v>
      </c>
      <c r="F2666" s="38">
        <v>0.177</v>
      </c>
      <c r="G2666" s="37">
        <v>8467.0</v>
      </c>
      <c r="H2666" s="38">
        <v>0.033</v>
      </c>
      <c r="I2666" s="39">
        <f t="array" ref="I2666:J2666">VLOOKUP(D2666, ENERGY!I:M,{4,5},0)</f>
        <v>2318861</v>
      </c>
      <c r="J2666" s="39">
        <v>5826394.0</v>
      </c>
      <c r="K2666" s="40">
        <f t="array" ref="K2666:S2666">VLOOKUP(D2666, 'HUMAN RESOURCES'!D:V,{11,12,13,14,15,16,17,18,19},0)</f>
        <v>13</v>
      </c>
      <c r="L2666" s="40">
        <v>6.0</v>
      </c>
      <c r="M2666" s="40">
        <v>81.0</v>
      </c>
      <c r="N2666" s="41">
        <v>76.0</v>
      </c>
      <c r="O2666" s="42">
        <v>0.197</v>
      </c>
      <c r="P2666" s="42">
        <v>0.669</v>
      </c>
      <c r="Q2666" s="42">
        <v>0.133</v>
      </c>
      <c r="R2666" s="40">
        <v>3.11582564E8</v>
      </c>
      <c r="S2666" s="42">
        <v>0.809</v>
      </c>
      <c r="T2666" s="43">
        <f t="array" ref="T2666:U2666">VLOOKUP(D2666, TOURISM!D:H,{4,5},0)</f>
        <v>185000000000</v>
      </c>
      <c r="U2666" s="43">
        <v>9.4764E10</v>
      </c>
      <c r="V2666" s="38">
        <f t="array" ref="V2666:AA2666">VLOOKUP(D2666, BUSINESS!D:P,{8,9,10,11,12,13},0)</f>
        <v>0.465</v>
      </c>
      <c r="W2666" s="37">
        <v>5.0</v>
      </c>
      <c r="X2666" s="37"/>
      <c r="Y2666" s="37">
        <v>187.0</v>
      </c>
      <c r="Z2666" s="38">
        <v>0.697</v>
      </c>
      <c r="AA2666" s="38">
        <v>0.944</v>
      </c>
      <c r="AB2666" s="44">
        <f t="shared" si="855"/>
        <v>49746.0442</v>
      </c>
      <c r="AC2666" s="44">
        <f t="shared" si="859"/>
        <v>7.442203987</v>
      </c>
      <c r="AD2666" s="44">
        <f t="shared" si="860"/>
        <v>18.69935829</v>
      </c>
      <c r="AE2666" s="44">
        <f t="shared" si="841"/>
        <v>593.7431082</v>
      </c>
      <c r="AF2666" s="44">
        <f t="shared" si="857"/>
        <v>304.137686</v>
      </c>
      <c r="AG2666" s="45">
        <f t="shared" si="5"/>
        <v>0.02585063617</v>
      </c>
      <c r="AH2666" s="45">
        <f t="shared" si="6"/>
        <v>0.02580566998</v>
      </c>
      <c r="AI2666" s="45">
        <f t="shared" si="7"/>
        <v>0.02044027694</v>
      </c>
      <c r="AJ2666" s="45">
        <f t="shared" si="8"/>
        <v>0.02358067539</v>
      </c>
      <c r="AK2666" s="45">
        <f t="shared" si="9"/>
        <v>0.007294139026</v>
      </c>
      <c r="AL2666" s="45">
        <f t="shared" si="10"/>
        <v>0.1130930656</v>
      </c>
      <c r="AM2666" s="45">
        <f t="shared" si="11"/>
        <v>-0.007241319832</v>
      </c>
    </row>
    <row r="2667">
      <c r="A2667" s="33" t="s">
        <v>227</v>
      </c>
      <c r="B2667" s="34" t="s">
        <v>269</v>
      </c>
      <c r="C2667" s="35" t="s">
        <v>60</v>
      </c>
      <c r="D2667" s="36" t="str">
        <f t="shared" si="1"/>
        <v>The Americas/United States-The Americas/2012</v>
      </c>
      <c r="E2667" s="37">
        <f t="array" ref="E2667:H2667">VLOOKUP(D2667, GDP!D:L,{6,7,8,9},0)</f>
        <v>16200000000000</v>
      </c>
      <c r="F2667" s="38">
        <v>0.179</v>
      </c>
      <c r="G2667" s="37">
        <v>8895.0</v>
      </c>
      <c r="H2667" s="38">
        <v>0.033</v>
      </c>
      <c r="I2667" s="39">
        <f t="array" ref="I2667:J2667">VLOOKUP(D2667, ENERGY!I:M,{4,5},0)</f>
        <v>2267241.5</v>
      </c>
      <c r="J2667" s="39">
        <v>5697612.0</v>
      </c>
      <c r="K2667" s="40">
        <f t="array" ref="K2667:S2667">VLOOKUP(D2667, 'HUMAN RESOURCES'!D:V,{11,12,13,14,15,16,17,18,19},0)</f>
        <v>13</v>
      </c>
      <c r="L2667" s="40">
        <v>6.0</v>
      </c>
      <c r="M2667" s="40">
        <v>81.0</v>
      </c>
      <c r="N2667" s="41">
        <v>76.0</v>
      </c>
      <c r="O2667" s="42">
        <v>0.196</v>
      </c>
      <c r="P2667" s="42">
        <v>0.667</v>
      </c>
      <c r="Q2667" s="42">
        <v>0.136</v>
      </c>
      <c r="R2667" s="40">
        <v>3.13873685E8</v>
      </c>
      <c r="S2667" s="42">
        <v>0.811</v>
      </c>
      <c r="T2667" s="43">
        <f t="array" ref="T2667:U2667">VLOOKUP(D2667, TOURISM!D:H,{4,5},0)</f>
        <v>200000000000</v>
      </c>
      <c r="U2667" s="43">
        <v>9.4764E10</v>
      </c>
      <c r="V2667" s="38">
        <f t="array" ref="V2667:AA2667">VLOOKUP(D2667, BUSINESS!D:P,{8,9,10,11,12,13},0)</f>
        <v>0.464</v>
      </c>
      <c r="W2667" s="37">
        <v>5.0</v>
      </c>
      <c r="X2667" s="37">
        <v>4.0</v>
      </c>
      <c r="Y2667" s="37">
        <v>175.0</v>
      </c>
      <c r="Z2667" s="38">
        <v>0.793</v>
      </c>
      <c r="AA2667" s="38">
        <v>0.96</v>
      </c>
      <c r="AB2667" s="44">
        <f t="shared" si="855"/>
        <v>51613.11946</v>
      </c>
      <c r="AC2667" s="44">
        <f t="shared" si="859"/>
        <v>7.223420148</v>
      </c>
      <c r="AD2667" s="44">
        <f t="shared" si="860"/>
        <v>18.15256351</v>
      </c>
      <c r="AE2667" s="44">
        <f t="shared" si="841"/>
        <v>637.1990057</v>
      </c>
      <c r="AF2667" s="44">
        <f t="shared" si="857"/>
        <v>301.9176329</v>
      </c>
      <c r="AG2667" s="45">
        <f t="shared" si="5"/>
        <v>0.03753213536</v>
      </c>
      <c r="AH2667" s="45">
        <f t="shared" si="6"/>
        <v>0.05054919098</v>
      </c>
      <c r="AI2667" s="45">
        <f t="shared" si="7"/>
        <v>-0.02939772138</v>
      </c>
      <c r="AJ2667" s="45">
        <f t="shared" si="8"/>
        <v>-0.02924136601</v>
      </c>
      <c r="AK2667" s="45">
        <f t="shared" si="9"/>
        <v>0.007353174615</v>
      </c>
      <c r="AL2667" s="45">
        <f t="shared" si="10"/>
        <v>0.0731897296</v>
      </c>
      <c r="AM2667" s="45">
        <f t="shared" si="11"/>
        <v>-0.007299500116</v>
      </c>
    </row>
    <row r="2668">
      <c r="A2668" s="33" t="s">
        <v>227</v>
      </c>
      <c r="B2668" s="34" t="s">
        <v>270</v>
      </c>
      <c r="C2668" s="35" t="s">
        <v>48</v>
      </c>
      <c r="D2668" s="36" t="str">
        <f t="shared" si="1"/>
        <v>The Americas/Uruguay-The Americas/2000</v>
      </c>
      <c r="E2668" s="37">
        <f t="array" ref="E2668:H2668">VLOOKUP(D2668, GDP!D:L,{6,7,8,9},0)</f>
        <v>22823255806</v>
      </c>
      <c r="F2668" s="38">
        <v>0.112</v>
      </c>
      <c r="G2668" s="37">
        <v>773.0</v>
      </c>
      <c r="H2668" s="38">
        <v>0.461</v>
      </c>
      <c r="I2668" s="39" t="str">
        <f t="array" ref="I2668:J2668">VLOOKUP(D2668, ENERGY!I:M,{4,5},0)</f>
        <v/>
      </c>
      <c r="J2668" s="39"/>
      <c r="K2668" s="40">
        <f t="array" ref="K2668:S2668">VLOOKUP(D2668, 'HUMAN RESOURCES'!D:V,{11,12,13,14,15,16,17,18,19},0)</f>
        <v>16</v>
      </c>
      <c r="L2668" s="40">
        <v>15.0</v>
      </c>
      <c r="M2668" s="40">
        <v>78.0</v>
      </c>
      <c r="N2668" s="41">
        <v>71.0</v>
      </c>
      <c r="O2668" s="42">
        <v>0.246</v>
      </c>
      <c r="P2668" s="42">
        <v>0.624</v>
      </c>
      <c r="Q2668" s="42">
        <v>0.131</v>
      </c>
      <c r="R2668" s="40">
        <v>3320841.0</v>
      </c>
      <c r="S2668" s="42">
        <v>0.92</v>
      </c>
      <c r="T2668" s="43">
        <f t="array" ref="T2668:U2668">VLOOKUP(D2668, TOURISM!D:H,{4,5},0)</f>
        <v>827000000</v>
      </c>
      <c r="U2668" s="43">
        <v>3.81E8</v>
      </c>
      <c r="V2668" s="38" t="str">
        <f t="array" ref="V2668:AA2668">VLOOKUP(D2668, BUSINESS!D:P,{8,9,10,11,12,13},0)</f>
        <v/>
      </c>
      <c r="W2668" s="37"/>
      <c r="X2668" s="37"/>
      <c r="Y2668" s="37"/>
      <c r="Z2668" s="38">
        <v>0.105</v>
      </c>
      <c r="AA2668" s="38">
        <v>0.124</v>
      </c>
      <c r="AB2668" s="44">
        <f t="shared" si="855"/>
        <v>6872.733686</v>
      </c>
      <c r="AC2668" s="44"/>
      <c r="AD2668" s="44"/>
      <c r="AE2668" s="44">
        <f t="shared" si="841"/>
        <v>249.0333021</v>
      </c>
      <c r="AF2668" s="44">
        <f t="shared" si="857"/>
        <v>114.7299735</v>
      </c>
      <c r="AG2668" s="45" t="str">
        <f t="shared" si="5"/>
        <v/>
      </c>
      <c r="AH2668" s="45" t="str">
        <f t="shared" si="6"/>
        <v/>
      </c>
      <c r="AI2668" s="45" t="str">
        <f t="shared" si="7"/>
        <v/>
      </c>
      <c r="AJ2668" s="45" t="str">
        <f t="shared" si="8"/>
        <v/>
      </c>
      <c r="AK2668" s="45" t="str">
        <f t="shared" si="9"/>
        <v/>
      </c>
      <c r="AL2668" s="45" t="str">
        <f t="shared" si="10"/>
        <v/>
      </c>
      <c r="AM2668" s="45" t="str">
        <f t="shared" si="11"/>
        <v/>
      </c>
    </row>
    <row r="2669">
      <c r="A2669" s="33" t="s">
        <v>227</v>
      </c>
      <c r="B2669" s="34" t="s">
        <v>270</v>
      </c>
      <c r="C2669" s="35" t="s">
        <v>49</v>
      </c>
      <c r="D2669" s="36" t="str">
        <f t="shared" si="1"/>
        <v>The Americas/Uruguay-The Americas/2001</v>
      </c>
      <c r="E2669" s="37">
        <f t="array" ref="E2669:H2669">VLOOKUP(D2669, GDP!D:L,{6,7,8,9},0)</f>
        <v>20898788420</v>
      </c>
      <c r="F2669" s="38">
        <v>0.112</v>
      </c>
      <c r="G2669" s="37">
        <v>703.0</v>
      </c>
      <c r="H2669" s="38">
        <v>0.486</v>
      </c>
      <c r="I2669" s="39">
        <f t="array" ref="I2669:J2669">VLOOKUP(D2669, ENERGY!I:M,{4,5},0)</f>
        <v>4430</v>
      </c>
      <c r="J2669" s="39"/>
      <c r="K2669" s="40">
        <f t="array" ref="K2669:S2669">VLOOKUP(D2669, 'HUMAN RESOURCES'!D:V,{11,12,13,14,15,16,17,18,19},0)</f>
        <v>16</v>
      </c>
      <c r="L2669" s="40">
        <v>14.0</v>
      </c>
      <c r="M2669" s="40">
        <v>79.0</v>
      </c>
      <c r="N2669" s="41">
        <v>71.0</v>
      </c>
      <c r="O2669" s="42">
        <v>0.244</v>
      </c>
      <c r="P2669" s="42">
        <v>0.624</v>
      </c>
      <c r="Q2669" s="42">
        <v>0.132</v>
      </c>
      <c r="R2669" s="40">
        <v>3326762.0</v>
      </c>
      <c r="S2669" s="42">
        <v>0.923</v>
      </c>
      <c r="T2669" s="43">
        <f t="array" ref="T2669:U2669">VLOOKUP(D2669, TOURISM!D:H,{4,5},0)</f>
        <v>700000000</v>
      </c>
      <c r="U2669" s="43">
        <v>3.38E8</v>
      </c>
      <c r="V2669" s="38" t="str">
        <f t="array" ref="V2669:AA2669">VLOOKUP(D2669, BUSINESS!D:P,{8,9,10,11,12,13},0)</f>
        <v/>
      </c>
      <c r="W2669" s="37"/>
      <c r="X2669" s="37"/>
      <c r="Y2669" s="37"/>
      <c r="Z2669" s="38">
        <v>0.111</v>
      </c>
      <c r="AA2669" s="38">
        <v>0.156</v>
      </c>
      <c r="AB2669" s="44">
        <f t="shared" si="855"/>
        <v>6282.020902</v>
      </c>
      <c r="AC2669" s="44">
        <f t="shared" ref="AC2669:AC2671" si="861">(I2669/R2669)*1000</f>
        <v>1.331625166</v>
      </c>
      <c r="AD2669" s="44"/>
      <c r="AE2669" s="44">
        <f t="shared" si="841"/>
        <v>210.4148118</v>
      </c>
      <c r="AF2669" s="44">
        <f t="shared" si="857"/>
        <v>101.6002948</v>
      </c>
      <c r="AG2669" s="45">
        <f t="shared" si="5"/>
        <v>-0.08595019258</v>
      </c>
      <c r="AH2669" s="45">
        <f t="shared" si="6"/>
        <v>-0.09055627426</v>
      </c>
      <c r="AI2669" s="45" t="str">
        <f t="shared" si="7"/>
        <v/>
      </c>
      <c r="AJ2669" s="45" t="str">
        <f t="shared" si="8"/>
        <v/>
      </c>
      <c r="AK2669" s="45">
        <f t="shared" si="9"/>
        <v>0.001782982082</v>
      </c>
      <c r="AL2669" s="45">
        <f t="shared" si="10"/>
        <v>-0.1550735987</v>
      </c>
      <c r="AM2669" s="45">
        <f t="shared" si="11"/>
        <v>-0.1144398303</v>
      </c>
    </row>
    <row r="2670">
      <c r="A2670" s="33" t="s">
        <v>227</v>
      </c>
      <c r="B2670" s="34" t="s">
        <v>270</v>
      </c>
      <c r="C2670" s="35" t="s">
        <v>50</v>
      </c>
      <c r="D2670" s="36" t="str">
        <f t="shared" si="1"/>
        <v>The Americas/Uruguay-The Americas/2002</v>
      </c>
      <c r="E2670" s="37">
        <f t="array" ref="E2670:H2670">VLOOKUP(D2670, GDP!D:L,{6,7,8,9},0)</f>
        <v>13606494599</v>
      </c>
      <c r="F2670" s="38">
        <v>0.11</v>
      </c>
      <c r="G2670" s="37">
        <v>449.0</v>
      </c>
      <c r="H2670" s="38">
        <v>1.184</v>
      </c>
      <c r="I2670" s="39">
        <f t="array" ref="I2670:J2670">VLOOKUP(D2670, ENERGY!I:M,{4,5},0)</f>
        <v>4174</v>
      </c>
      <c r="J2670" s="39">
        <v>6645.0</v>
      </c>
      <c r="K2670" s="40">
        <f t="array" ref="K2670:S2670">VLOOKUP(D2670, 'HUMAN RESOURCES'!D:V,{11,12,13,14,15,16,17,18,19},0)</f>
        <v>16</v>
      </c>
      <c r="L2670" s="40">
        <v>14.0</v>
      </c>
      <c r="M2670" s="40">
        <v>79.0</v>
      </c>
      <c r="N2670" s="41">
        <v>71.0</v>
      </c>
      <c r="O2670" s="42">
        <v>0.243</v>
      </c>
      <c r="P2670" s="42">
        <v>0.624</v>
      </c>
      <c r="Q2670" s="42">
        <v>0.133</v>
      </c>
      <c r="R2670" s="40">
        <v>3327500.0</v>
      </c>
      <c r="S2670" s="42">
        <v>0.926</v>
      </c>
      <c r="T2670" s="43">
        <f t="array" ref="T2670:U2670">VLOOKUP(D2670, TOURISM!D:H,{4,5},0)</f>
        <v>409000000</v>
      </c>
      <c r="U2670" s="43">
        <v>2.43E8</v>
      </c>
      <c r="V2670" s="38" t="str">
        <f t="array" ref="V2670:AA2670">VLOOKUP(D2670, BUSINESS!D:P,{8,9,10,11,12,13},0)</f>
        <v/>
      </c>
      <c r="W2670" s="37"/>
      <c r="X2670" s="37"/>
      <c r="Y2670" s="37"/>
      <c r="Z2670" s="38">
        <v>0.114</v>
      </c>
      <c r="AA2670" s="38">
        <v>0.154</v>
      </c>
      <c r="AB2670" s="44">
        <f t="shared" si="855"/>
        <v>4089.104312</v>
      </c>
      <c r="AC2670" s="44">
        <f t="shared" si="861"/>
        <v>1.254395192</v>
      </c>
      <c r="AD2670" s="44">
        <f t="shared" ref="AD2670:AD2671" si="862">J2670/R2670*1000</f>
        <v>1.996994741</v>
      </c>
      <c r="AE2670" s="44">
        <f t="shared" si="841"/>
        <v>122.9151014</v>
      </c>
      <c r="AF2670" s="44">
        <f t="shared" si="857"/>
        <v>73.02779865</v>
      </c>
      <c r="AG2670" s="45">
        <f t="shared" si="5"/>
        <v>-0.3490782065</v>
      </c>
      <c r="AH2670" s="45">
        <f t="shared" si="6"/>
        <v>-0.3613086771</v>
      </c>
      <c r="AI2670" s="45">
        <f t="shared" si="7"/>
        <v>-0.05799678186</v>
      </c>
      <c r="AJ2670" s="45" t="str">
        <f t="shared" si="8"/>
        <v/>
      </c>
      <c r="AK2670" s="45">
        <f t="shared" si="9"/>
        <v>0.0002218373301</v>
      </c>
      <c r="AL2670" s="45">
        <f t="shared" si="10"/>
        <v>-0.4158438733</v>
      </c>
      <c r="AM2670" s="45">
        <f t="shared" si="11"/>
        <v>-0.28122454</v>
      </c>
    </row>
    <row r="2671">
      <c r="A2671" s="33" t="s">
        <v>227</v>
      </c>
      <c r="B2671" s="34" t="s">
        <v>270</v>
      </c>
      <c r="C2671" s="35" t="s">
        <v>51</v>
      </c>
      <c r="D2671" s="36" t="str">
        <f t="shared" si="1"/>
        <v>The Americas/Uruguay-The Americas/2003</v>
      </c>
      <c r="E2671" s="37">
        <f t="array" ref="E2671:H2671">VLOOKUP(D2671, GDP!D:L,{6,7,8,9},0)</f>
        <v>12045627411</v>
      </c>
      <c r="F2671" s="38">
        <v>0.097</v>
      </c>
      <c r="G2671" s="37">
        <v>351.0</v>
      </c>
      <c r="H2671" s="38">
        <v>0.589</v>
      </c>
      <c r="I2671" s="39">
        <f t="array" ref="I2671:J2671">VLOOKUP(D2671, ENERGY!I:M,{4,5},0)</f>
        <v>4134</v>
      </c>
      <c r="J2671" s="39">
        <v>7891.0</v>
      </c>
      <c r="K2671" s="40">
        <f t="array" ref="K2671:S2671">VLOOKUP(D2671, 'HUMAN RESOURCES'!D:V,{11,12,13,14,15,16,17,18,19},0)</f>
        <v>16</v>
      </c>
      <c r="L2671" s="40">
        <v>13.0</v>
      </c>
      <c r="M2671" s="40">
        <v>79.0</v>
      </c>
      <c r="N2671" s="41">
        <v>72.0</v>
      </c>
      <c r="O2671" s="42">
        <v>0.242</v>
      </c>
      <c r="P2671" s="42">
        <v>0.625</v>
      </c>
      <c r="Q2671" s="42">
        <v>0.134</v>
      </c>
      <c r="R2671" s="40">
        <v>3325411.0</v>
      </c>
      <c r="S2671" s="42">
        <v>0.928</v>
      </c>
      <c r="T2671" s="43">
        <f t="array" ref="T2671:U2671">VLOOKUP(D2671, TOURISM!D:H,{4,5},0)</f>
        <v>419000000</v>
      </c>
      <c r="U2671" s="43">
        <v>2.36E8</v>
      </c>
      <c r="V2671" s="38" t="str">
        <f t="array" ref="V2671:AA2671">VLOOKUP(D2671, BUSINESS!D:P,{8,9,10,11,12,13},0)</f>
        <v/>
      </c>
      <c r="W2671" s="37">
        <v>45.0</v>
      </c>
      <c r="X2671" s="37"/>
      <c r="Y2671" s="37"/>
      <c r="Z2671" s="38">
        <v>0.159</v>
      </c>
      <c r="AA2671" s="38">
        <v>0.15</v>
      </c>
      <c r="AB2671" s="44">
        <f t="shared" si="855"/>
        <v>3622.297337</v>
      </c>
      <c r="AC2671" s="44">
        <f t="shared" si="861"/>
        <v>1.243154606</v>
      </c>
      <c r="AD2671" s="44">
        <f t="shared" si="862"/>
        <v>2.372939766</v>
      </c>
      <c r="AE2671" s="44">
        <f t="shared" si="841"/>
        <v>125.9994629</v>
      </c>
      <c r="AF2671" s="44">
        <f t="shared" si="857"/>
        <v>70.96867124</v>
      </c>
      <c r="AG2671" s="45">
        <f t="shared" si="5"/>
        <v>-0.1141587348</v>
      </c>
      <c r="AH2671" s="45">
        <f t="shared" si="6"/>
        <v>-0.2182628062</v>
      </c>
      <c r="AI2671" s="45">
        <f t="shared" si="7"/>
        <v>-0.008960960716</v>
      </c>
      <c r="AJ2671" s="45">
        <f t="shared" si="8"/>
        <v>0.1882553907</v>
      </c>
      <c r="AK2671" s="45">
        <f t="shared" si="9"/>
        <v>-0.0006277986476</v>
      </c>
      <c r="AL2671" s="45">
        <f t="shared" si="10"/>
        <v>0.02509343002</v>
      </c>
      <c r="AM2671" s="45">
        <f t="shared" si="11"/>
        <v>-0.02819648743</v>
      </c>
    </row>
    <row r="2672">
      <c r="A2672" s="33" t="s">
        <v>227</v>
      </c>
      <c r="B2672" s="34" t="s">
        <v>270</v>
      </c>
      <c r="C2672" s="35" t="s">
        <v>52</v>
      </c>
      <c r="D2672" s="36" t="str">
        <f t="shared" si="1"/>
        <v>The Americas/Uruguay-The Americas/2004</v>
      </c>
      <c r="E2672" s="37">
        <f t="array" ref="E2672:H2672">VLOOKUP(D2672, GDP!D:L,{6,7,8,9},0)</f>
        <v>13686333822</v>
      </c>
      <c r="F2672" s="38">
        <v>0.085</v>
      </c>
      <c r="G2672" s="37">
        <v>350.0</v>
      </c>
      <c r="H2672" s="38">
        <v>0.237</v>
      </c>
      <c r="I2672" s="39" t="str">
        <f t="array" ref="I2672:J2672">VLOOKUP(D2672, ENERGY!I:M,{4,5},0)</f>
        <v/>
      </c>
      <c r="J2672" s="39"/>
      <c r="K2672" s="40">
        <f t="array" ref="K2672:S2672">VLOOKUP(D2672, 'HUMAN RESOURCES'!D:V,{11,12,13,14,15,16,17,18,19},0)</f>
        <v>16</v>
      </c>
      <c r="L2672" s="40">
        <v>13.0</v>
      </c>
      <c r="M2672" s="40">
        <v>79.0</v>
      </c>
      <c r="N2672" s="41">
        <v>72.0</v>
      </c>
      <c r="O2672" s="42">
        <v>0.24</v>
      </c>
      <c r="P2672" s="42">
        <v>0.626</v>
      </c>
      <c r="Q2672" s="42">
        <v>0.135</v>
      </c>
      <c r="R2672" s="40">
        <v>3323822.0</v>
      </c>
      <c r="S2672" s="42">
        <v>0.931</v>
      </c>
      <c r="T2672" s="43">
        <f t="array" ref="T2672:U2672">VLOOKUP(D2672, TOURISM!D:H,{4,5},0)</f>
        <v>591000000</v>
      </c>
      <c r="U2672" s="43">
        <v>2.67E8</v>
      </c>
      <c r="V2672" s="38" t="str">
        <f t="array" ref="V2672:AA2672">VLOOKUP(D2672, BUSINESS!D:P,{8,9,10,11,12,13},0)</f>
        <v/>
      </c>
      <c r="W2672" s="37">
        <v>45.0</v>
      </c>
      <c r="X2672" s="37"/>
      <c r="Y2672" s="37"/>
      <c r="Z2672" s="38">
        <v>0.171</v>
      </c>
      <c r="AA2672" s="38">
        <v>0.18</v>
      </c>
      <c r="AB2672" s="44">
        <f t="shared" si="855"/>
        <v>4117.649448</v>
      </c>
      <c r="AC2672" s="44"/>
      <c r="AD2672" s="44"/>
      <c r="AE2672" s="44">
        <f t="shared" si="841"/>
        <v>177.8073555</v>
      </c>
      <c r="AF2672" s="44">
        <f t="shared" si="857"/>
        <v>80.32921137</v>
      </c>
      <c r="AG2672" s="45">
        <f t="shared" si="5"/>
        <v>0.1367508142</v>
      </c>
      <c r="AH2672" s="45">
        <f t="shared" si="6"/>
        <v>-0.002849002849</v>
      </c>
      <c r="AI2672" s="45" t="str">
        <f t="shared" si="7"/>
        <v/>
      </c>
      <c r="AJ2672" s="45" t="str">
        <f t="shared" si="8"/>
        <v/>
      </c>
      <c r="AK2672" s="45">
        <f t="shared" si="9"/>
        <v>-0.000477835672</v>
      </c>
      <c r="AL2672" s="45">
        <f t="shared" si="10"/>
        <v>0.4111755033</v>
      </c>
      <c r="AM2672" s="45">
        <f t="shared" si="11"/>
        <v>0.1318967929</v>
      </c>
    </row>
    <row r="2673">
      <c r="A2673" s="33" t="s">
        <v>227</v>
      </c>
      <c r="B2673" s="34" t="s">
        <v>270</v>
      </c>
      <c r="C2673" s="35" t="s">
        <v>53</v>
      </c>
      <c r="D2673" s="36" t="str">
        <f t="shared" si="1"/>
        <v>The Americas/Uruguay-The Americas/2005</v>
      </c>
      <c r="E2673" s="37">
        <f t="array" ref="E2673:H2673">VLOOKUP(D2673, GDP!D:L,{6,7,8,9},0)</f>
        <v>17362872710</v>
      </c>
      <c r="F2673" s="38">
        <v>0.082</v>
      </c>
      <c r="G2673" s="37">
        <v>430.0</v>
      </c>
      <c r="H2673" s="38">
        <v>0.136</v>
      </c>
      <c r="I2673" s="39">
        <f t="array" ref="I2673:J2673">VLOOKUP(D2673, ENERGY!I:M,{4,5},0)</f>
        <v>3668</v>
      </c>
      <c r="J2673" s="39">
        <v>7489.5</v>
      </c>
      <c r="K2673" s="40">
        <f t="array" ref="K2673:S2673">VLOOKUP(D2673, 'HUMAN RESOURCES'!D:V,{11,12,13,14,15,16,17,18,19},0)</f>
        <v>15</v>
      </c>
      <c r="L2673" s="40">
        <v>12.0</v>
      </c>
      <c r="M2673" s="40">
        <v>79.0</v>
      </c>
      <c r="N2673" s="41">
        <v>72.0</v>
      </c>
      <c r="O2673" s="42">
        <v>0.238</v>
      </c>
      <c r="P2673" s="42">
        <v>0.627</v>
      </c>
      <c r="Q2673" s="42">
        <v>0.135</v>
      </c>
      <c r="R2673" s="40">
        <v>3325155.0</v>
      </c>
      <c r="S2673" s="42">
        <v>0.933</v>
      </c>
      <c r="T2673" s="43">
        <f t="array" ref="T2673:U2673">VLOOKUP(D2673, TOURISM!D:H,{4,5},0)</f>
        <v>699000000</v>
      </c>
      <c r="U2673" s="43">
        <v>3.31E8</v>
      </c>
      <c r="V2673" s="38">
        <f t="array" ref="V2673:AA2673">VLOOKUP(D2673, BUSINESS!D:P,{8,9,10,11,12,13},0)</f>
        <v>0.713</v>
      </c>
      <c r="W2673" s="37">
        <v>45.0</v>
      </c>
      <c r="X2673" s="37"/>
      <c r="Y2673" s="37">
        <v>304.0</v>
      </c>
      <c r="Z2673" s="38">
        <v>0.201</v>
      </c>
      <c r="AA2673" s="38">
        <v>0.347</v>
      </c>
      <c r="AB2673" s="44">
        <f t="shared" si="855"/>
        <v>5221.673188</v>
      </c>
      <c r="AC2673" s="44">
        <f>(I2673/R2673)*1000</f>
        <v>1.103106472</v>
      </c>
      <c r="AD2673" s="44">
        <f>J2673/R2673*1000</f>
        <v>2.252376205</v>
      </c>
      <c r="AE2673" s="44">
        <f t="shared" si="841"/>
        <v>210.2157644</v>
      </c>
      <c r="AF2673" s="44">
        <f t="shared" si="857"/>
        <v>99.54423177</v>
      </c>
      <c r="AG2673" s="45">
        <f t="shared" si="5"/>
        <v>0.2681198958</v>
      </c>
      <c r="AH2673" s="45">
        <f t="shared" si="6"/>
        <v>0.2285714286</v>
      </c>
      <c r="AI2673" s="45" t="str">
        <f t="shared" si="7"/>
        <v/>
      </c>
      <c r="AJ2673" s="45" t="str">
        <f t="shared" si="8"/>
        <v/>
      </c>
      <c r="AK2673" s="45">
        <f t="shared" si="9"/>
        <v>0.0004010443399</v>
      </c>
      <c r="AL2673" s="45">
        <f t="shared" si="10"/>
        <v>0.1822669753</v>
      </c>
      <c r="AM2673" s="45">
        <f t="shared" si="11"/>
        <v>0.239203399</v>
      </c>
    </row>
    <row r="2674">
      <c r="A2674" s="33" t="s">
        <v>227</v>
      </c>
      <c r="B2674" s="34" t="s">
        <v>270</v>
      </c>
      <c r="C2674" s="35" t="s">
        <v>54</v>
      </c>
      <c r="D2674" s="36" t="str">
        <f t="shared" si="1"/>
        <v>The Americas/Uruguay-The Americas/2006</v>
      </c>
      <c r="E2674" s="37">
        <f t="array" ref="E2674:H2674">VLOOKUP(D2674, GDP!D:L,{6,7,8,9},0)</f>
        <v>19579479147</v>
      </c>
      <c r="F2674" s="38">
        <v>0.083</v>
      </c>
      <c r="G2674" s="37">
        <v>491.0</v>
      </c>
      <c r="H2674" s="38">
        <v>0.093</v>
      </c>
      <c r="I2674" s="39" t="str">
        <f t="array" ref="I2674:J2674">VLOOKUP(D2674, ENERGY!I:M,{4,5},0)</f>
        <v/>
      </c>
      <c r="J2674" s="39"/>
      <c r="K2674" s="40">
        <f t="array" ref="K2674:S2674">VLOOKUP(D2674, 'HUMAN RESOURCES'!D:V,{11,12,13,14,15,16,17,18,19},0)</f>
        <v>15</v>
      </c>
      <c r="L2674" s="40">
        <v>12.0</v>
      </c>
      <c r="M2674" s="40">
        <v>80.0</v>
      </c>
      <c r="N2674" s="41">
        <v>72.0</v>
      </c>
      <c r="O2674" s="42">
        <v>0.235</v>
      </c>
      <c r="P2674" s="42">
        <v>0.628</v>
      </c>
      <c r="Q2674" s="42">
        <v>0.136</v>
      </c>
      <c r="R2674" s="40">
        <v>3330217.0</v>
      </c>
      <c r="S2674" s="42">
        <v>0.936</v>
      </c>
      <c r="T2674" s="43">
        <f t="array" ref="T2674:U2674">VLOOKUP(D2674, TOURISM!D:H,{4,5},0)</f>
        <v>711000000</v>
      </c>
      <c r="U2674" s="43">
        <v>3.05E8</v>
      </c>
      <c r="V2674" s="38">
        <f t="array" ref="V2674:AA2674">VLOOKUP(D2674, BUSINESS!D:P,{8,9,10,11,12,13},0)</f>
        <v>0.713</v>
      </c>
      <c r="W2674" s="37">
        <v>43.0</v>
      </c>
      <c r="X2674" s="37"/>
      <c r="Y2674" s="37">
        <v>304.0</v>
      </c>
      <c r="Z2674" s="38">
        <v>0.294</v>
      </c>
      <c r="AA2674" s="38">
        <v>0.7</v>
      </c>
      <c r="AB2674" s="44">
        <f t="shared" si="855"/>
        <v>5879.340339</v>
      </c>
      <c r="AC2674" s="44"/>
      <c r="AD2674" s="44"/>
      <c r="AE2674" s="44">
        <f t="shared" si="841"/>
        <v>213.4996008</v>
      </c>
      <c r="AF2674" s="44">
        <f t="shared" si="857"/>
        <v>91.5856234</v>
      </c>
      <c r="AG2674" s="45">
        <f t="shared" si="5"/>
        <v>0.1259495046</v>
      </c>
      <c r="AH2674" s="45">
        <f t="shared" si="6"/>
        <v>0.1418604651</v>
      </c>
      <c r="AI2674" s="45" t="str">
        <f t="shared" si="7"/>
        <v/>
      </c>
      <c r="AJ2674" s="45" t="str">
        <f t="shared" si="8"/>
        <v/>
      </c>
      <c r="AK2674" s="45">
        <f t="shared" si="9"/>
        <v>0.001522335049</v>
      </c>
      <c r="AL2674" s="45">
        <f t="shared" si="10"/>
        <v>0.01562126612</v>
      </c>
      <c r="AM2674" s="45">
        <f t="shared" si="11"/>
        <v>-0.07995047259</v>
      </c>
    </row>
    <row r="2675">
      <c r="A2675" s="33" t="s">
        <v>227</v>
      </c>
      <c r="B2675" s="34" t="s">
        <v>270</v>
      </c>
      <c r="C2675" s="35" t="s">
        <v>55</v>
      </c>
      <c r="D2675" s="36" t="str">
        <f t="shared" si="1"/>
        <v>The Americas/Uruguay-The Americas/2007</v>
      </c>
      <c r="E2675" s="37">
        <f t="array" ref="E2675:H2675">VLOOKUP(D2675, GDP!D:L,{6,7,8,9},0)</f>
        <v>23410536914</v>
      </c>
      <c r="F2675" s="38">
        <v>0.08</v>
      </c>
      <c r="G2675" s="37">
        <v>560.0</v>
      </c>
      <c r="H2675" s="38">
        <v>0.089</v>
      </c>
      <c r="I2675" s="39" t="str">
        <f t="array" ref="I2675:J2675">VLOOKUP(D2675, ENERGY!I:M,{4,5},0)</f>
        <v/>
      </c>
      <c r="J2675" s="39"/>
      <c r="K2675" s="40">
        <f t="array" ref="K2675:S2675">VLOOKUP(D2675, 'HUMAN RESOURCES'!D:V,{11,12,13,14,15,16,17,18,19},0)</f>
        <v>15</v>
      </c>
      <c r="L2675" s="40">
        <v>12.0</v>
      </c>
      <c r="M2675" s="40">
        <v>80.0</v>
      </c>
      <c r="N2675" s="41">
        <v>73.0</v>
      </c>
      <c r="O2675" s="42">
        <v>0.233</v>
      </c>
      <c r="P2675" s="42">
        <v>0.63</v>
      </c>
      <c r="Q2675" s="42">
        <v>0.137</v>
      </c>
      <c r="R2675" s="40">
        <v>3338384.0</v>
      </c>
      <c r="S2675" s="42">
        <v>0.938</v>
      </c>
      <c r="T2675" s="43">
        <f t="array" ref="T2675:U2675">VLOOKUP(D2675, TOURISM!D:H,{4,5},0)</f>
        <v>928000000</v>
      </c>
      <c r="U2675" s="43">
        <v>3.54E8</v>
      </c>
      <c r="V2675" s="38">
        <f t="array" ref="V2675:AA2675">VLOOKUP(D2675, BUSINESS!D:P,{8,9,10,11,12,13},0)</f>
        <v>0.713</v>
      </c>
      <c r="W2675" s="37">
        <v>44.0</v>
      </c>
      <c r="X2675" s="37"/>
      <c r="Y2675" s="37">
        <v>304.0</v>
      </c>
      <c r="Z2675" s="38">
        <v>0.34</v>
      </c>
      <c r="AA2675" s="38">
        <v>0.9</v>
      </c>
      <c r="AB2675" s="44">
        <f t="shared" si="855"/>
        <v>7012.53568</v>
      </c>
      <c r="AC2675" s="44"/>
      <c r="AD2675" s="44"/>
      <c r="AE2675" s="44">
        <f t="shared" si="841"/>
        <v>277.9788065</v>
      </c>
      <c r="AF2675" s="44">
        <f t="shared" si="857"/>
        <v>106.0393292</v>
      </c>
      <c r="AG2675" s="45">
        <f t="shared" si="5"/>
        <v>0.1927419192</v>
      </c>
      <c r="AH2675" s="45">
        <f t="shared" si="6"/>
        <v>0.1405295316</v>
      </c>
      <c r="AI2675" s="45" t="str">
        <f t="shared" si="7"/>
        <v/>
      </c>
      <c r="AJ2675" s="45" t="str">
        <f t="shared" si="8"/>
        <v/>
      </c>
      <c r="AK2675" s="45">
        <f t="shared" si="9"/>
        <v>0.002452392742</v>
      </c>
      <c r="AL2675" s="45">
        <f t="shared" si="10"/>
        <v>0.302010896</v>
      </c>
      <c r="AM2675" s="45">
        <f t="shared" si="11"/>
        <v>0.1578163174</v>
      </c>
    </row>
    <row r="2676">
      <c r="A2676" s="33" t="s">
        <v>227</v>
      </c>
      <c r="B2676" s="34" t="s">
        <v>270</v>
      </c>
      <c r="C2676" s="35" t="s">
        <v>56</v>
      </c>
      <c r="D2676" s="36" t="str">
        <f t="shared" si="1"/>
        <v>The Americas/Uruguay-The Americas/2008</v>
      </c>
      <c r="E2676" s="37">
        <f t="array" ref="E2676:H2676">VLOOKUP(D2676, GDP!D:L,{6,7,8,9},0)</f>
        <v>30366148205</v>
      </c>
      <c r="F2676" s="38">
        <v>0.08</v>
      </c>
      <c r="G2676" s="37">
        <v>722.0</v>
      </c>
      <c r="H2676" s="38">
        <v>0.124</v>
      </c>
      <c r="I2676" s="39">
        <f t="array" ref="I2676:J2676">VLOOKUP(D2676, ENERGY!I:M,{4,5},0)</f>
        <v>2790.5</v>
      </c>
      <c r="J2676" s="39">
        <v>5350.5</v>
      </c>
      <c r="K2676" s="40">
        <f t="array" ref="K2676:S2676">VLOOKUP(D2676, 'HUMAN RESOURCES'!D:V,{11,12,13,14,15,16,17,18,19},0)</f>
        <v>15</v>
      </c>
      <c r="L2676" s="40">
        <v>11.0</v>
      </c>
      <c r="M2676" s="40">
        <v>80.0</v>
      </c>
      <c r="N2676" s="41">
        <v>73.0</v>
      </c>
      <c r="O2676" s="42">
        <v>0.23</v>
      </c>
      <c r="P2676" s="42">
        <v>0.632</v>
      </c>
      <c r="Q2676" s="42">
        <v>0.137</v>
      </c>
      <c r="R2676" s="40">
        <v>3348898.0</v>
      </c>
      <c r="S2676" s="42">
        <v>0.94</v>
      </c>
      <c r="T2676" s="43">
        <f t="array" ref="T2676:U2676">VLOOKUP(D2676, TOURISM!D:H,{4,5},0)</f>
        <v>1195000000</v>
      </c>
      <c r="U2676" s="43">
        <v>4.66E8</v>
      </c>
      <c r="V2676" s="38">
        <f t="array" ref="V2676:AA2676">VLOOKUP(D2676, BUSINESS!D:P,{8,9,10,11,12,13},0)</f>
        <v>0.43</v>
      </c>
      <c r="W2676" s="37">
        <v>44.0</v>
      </c>
      <c r="X2676" s="37"/>
      <c r="Y2676" s="37">
        <v>336.0</v>
      </c>
      <c r="Z2676" s="38">
        <v>0.393</v>
      </c>
      <c r="AA2676" s="38">
        <v>1.047</v>
      </c>
      <c r="AB2676" s="44">
        <f t="shared" si="855"/>
        <v>9067.504655</v>
      </c>
      <c r="AC2676" s="44">
        <f t="shared" ref="AC2676:AC2680" si="863">(I2676/R2676)*1000</f>
        <v>0.8332591796</v>
      </c>
      <c r="AD2676" s="44">
        <f t="shared" ref="AD2676:AD2680" si="864">J2676/R2676*1000</f>
        <v>1.597689747</v>
      </c>
      <c r="AE2676" s="44">
        <f t="shared" si="841"/>
        <v>356.8338003</v>
      </c>
      <c r="AF2676" s="44">
        <f t="shared" si="857"/>
        <v>139.1502518</v>
      </c>
      <c r="AG2676" s="45">
        <f t="shared" si="5"/>
        <v>0.2930422131</v>
      </c>
      <c r="AH2676" s="45">
        <f t="shared" si="6"/>
        <v>0.2892857143</v>
      </c>
      <c r="AI2676" s="45" t="str">
        <f t="shared" si="7"/>
        <v/>
      </c>
      <c r="AJ2676" s="45" t="str">
        <f t="shared" si="8"/>
        <v/>
      </c>
      <c r="AK2676" s="45">
        <f t="shared" si="9"/>
        <v>0.003149427987</v>
      </c>
      <c r="AL2676" s="45">
        <f t="shared" si="10"/>
        <v>0.2836726826</v>
      </c>
      <c r="AM2676" s="45">
        <f t="shared" si="11"/>
        <v>0.3122513397</v>
      </c>
    </row>
    <row r="2677">
      <c r="A2677" s="33" t="s">
        <v>227</v>
      </c>
      <c r="B2677" s="34" t="s">
        <v>270</v>
      </c>
      <c r="C2677" s="35" t="s">
        <v>57</v>
      </c>
      <c r="D2677" s="36" t="str">
        <f t="shared" si="1"/>
        <v>The Americas/Uruguay-The Americas/2009</v>
      </c>
      <c r="E2677" s="37">
        <f t="array" ref="E2677:H2677">VLOOKUP(D2677, GDP!D:L,{6,7,8,9},0)</f>
        <v>30461322555</v>
      </c>
      <c r="F2677" s="38">
        <v>0.089</v>
      </c>
      <c r="G2677" s="37">
        <v>803.0</v>
      </c>
      <c r="H2677" s="38">
        <v>0.153</v>
      </c>
      <c r="I2677" s="39">
        <f t="array" ref="I2677:J2677">VLOOKUP(D2677, ENERGY!I:M,{4,5},0)</f>
        <v>3172</v>
      </c>
      <c r="J2677" s="39">
        <v>5999.0</v>
      </c>
      <c r="K2677" s="40">
        <f t="array" ref="K2677:S2677">VLOOKUP(D2677, 'HUMAN RESOURCES'!D:V,{11,12,13,14,15,16,17,18,19},0)</f>
        <v>15</v>
      </c>
      <c r="L2677" s="40">
        <v>11.0</v>
      </c>
      <c r="M2677" s="40">
        <v>80.0</v>
      </c>
      <c r="N2677" s="41">
        <v>73.0</v>
      </c>
      <c r="O2677" s="42">
        <v>0.228</v>
      </c>
      <c r="P2677" s="42">
        <v>0.634</v>
      </c>
      <c r="Q2677" s="42">
        <v>0.138</v>
      </c>
      <c r="R2677" s="40">
        <v>3360431.0</v>
      </c>
      <c r="S2677" s="42">
        <v>0.942</v>
      </c>
      <c r="T2677" s="43">
        <f t="array" ref="T2677:U2677">VLOOKUP(D2677, TOURISM!D:H,{4,5},0)</f>
        <v>1460000000</v>
      </c>
      <c r="U2677" s="43">
        <v>4.42E8</v>
      </c>
      <c r="V2677" s="38">
        <f t="array" ref="V2677:AA2677">VLOOKUP(D2677, BUSINESS!D:P,{8,9,10,11,12,13},0)</f>
        <v>0.419</v>
      </c>
      <c r="W2677" s="37">
        <v>65.0</v>
      </c>
      <c r="X2677" s="37"/>
      <c r="Y2677" s="37">
        <v>336.0</v>
      </c>
      <c r="Z2677" s="38">
        <v>0.418</v>
      </c>
      <c r="AA2677" s="38">
        <v>1.224</v>
      </c>
      <c r="AB2677" s="44">
        <f t="shared" si="855"/>
        <v>9064.707044</v>
      </c>
      <c r="AC2677" s="44">
        <f t="shared" si="863"/>
        <v>0.943926538</v>
      </c>
      <c r="AD2677" s="44">
        <f t="shared" si="864"/>
        <v>1.785187674</v>
      </c>
      <c r="AE2677" s="44">
        <f t="shared" si="841"/>
        <v>434.4680786</v>
      </c>
      <c r="AF2677" s="44">
        <f t="shared" si="857"/>
        <v>131.5307471</v>
      </c>
      <c r="AG2677" s="45">
        <f t="shared" si="5"/>
        <v>-0.0003085316014</v>
      </c>
      <c r="AH2677" s="45">
        <f t="shared" si="6"/>
        <v>0.1121883657</v>
      </c>
      <c r="AI2677" s="45">
        <f t="shared" si="7"/>
        <v>0.1328126484</v>
      </c>
      <c r="AJ2677" s="45">
        <f t="shared" si="8"/>
        <v>0.1173556547</v>
      </c>
      <c r="AK2677" s="45">
        <f t="shared" si="9"/>
        <v>0.00344381943</v>
      </c>
      <c r="AL2677" s="45">
        <f t="shared" si="10"/>
        <v>0.2175642508</v>
      </c>
      <c r="AM2677" s="45">
        <f t="shared" si="11"/>
        <v>-0.05475739079</v>
      </c>
    </row>
    <row r="2678">
      <c r="A2678" s="33" t="s">
        <v>227</v>
      </c>
      <c r="B2678" s="34" t="s">
        <v>270</v>
      </c>
      <c r="C2678" s="35" t="s">
        <v>58</v>
      </c>
      <c r="D2678" s="36" t="str">
        <f t="shared" si="1"/>
        <v>The Americas/Uruguay-The Americas/2010</v>
      </c>
      <c r="E2678" s="37">
        <f t="array" ref="E2678:H2678">VLOOKUP(D2678, GDP!D:L,{6,7,8,9},0)</f>
        <v>38881102075</v>
      </c>
      <c r="F2678" s="38">
        <v>0.087</v>
      </c>
      <c r="G2678" s="37">
        <v>998.0</v>
      </c>
      <c r="H2678" s="38">
        <v>0.103</v>
      </c>
      <c r="I2678" s="39">
        <f t="array" ref="I2678:J2678">VLOOKUP(D2678, ENERGY!I:M,{4,5},0)</f>
        <v>2538</v>
      </c>
      <c r="J2678" s="39">
        <v>4620.0</v>
      </c>
      <c r="K2678" s="40">
        <f t="array" ref="K2678:S2678">VLOOKUP(D2678, 'HUMAN RESOURCES'!D:V,{11,12,13,14,15,16,17,18,19},0)</f>
        <v>15</v>
      </c>
      <c r="L2678" s="40">
        <v>11.0</v>
      </c>
      <c r="M2678" s="40">
        <v>80.0</v>
      </c>
      <c r="N2678" s="41">
        <v>73.0</v>
      </c>
      <c r="O2678" s="42">
        <v>0.225</v>
      </c>
      <c r="P2678" s="42">
        <v>0.636</v>
      </c>
      <c r="Q2678" s="42">
        <v>0.139</v>
      </c>
      <c r="R2678" s="40">
        <v>3371982.0</v>
      </c>
      <c r="S2678" s="42">
        <v>0.944</v>
      </c>
      <c r="T2678" s="43">
        <f t="array" ref="T2678:U2678">VLOOKUP(D2678, TOURISM!D:H,{4,5},0)</f>
        <v>1669000000</v>
      </c>
      <c r="U2678" s="43">
        <v>5.49E8</v>
      </c>
      <c r="V2678" s="38">
        <f t="array" ref="V2678:AA2678">VLOOKUP(D2678, BUSINESS!D:P,{8,9,10,11,12,13},0)</f>
        <v>0.419</v>
      </c>
      <c r="W2678" s="37">
        <v>65.0</v>
      </c>
      <c r="X2678" s="37"/>
      <c r="Y2678" s="37">
        <v>336.0</v>
      </c>
      <c r="Z2678" s="38">
        <v>0.464</v>
      </c>
      <c r="AA2678" s="38">
        <v>1.316</v>
      </c>
      <c r="AB2678" s="44">
        <f t="shared" si="855"/>
        <v>11530.63749</v>
      </c>
      <c r="AC2678" s="44">
        <f t="shared" si="863"/>
        <v>0.752673057</v>
      </c>
      <c r="AD2678" s="44">
        <f t="shared" si="864"/>
        <v>1.370114075</v>
      </c>
      <c r="AE2678" s="44">
        <f t="shared" si="841"/>
        <v>494.9611238</v>
      </c>
      <c r="AF2678" s="44">
        <f t="shared" si="857"/>
        <v>162.812257</v>
      </c>
      <c r="AG2678" s="45">
        <f t="shared" si="5"/>
        <v>0.2720364197</v>
      </c>
      <c r="AH2678" s="45">
        <f t="shared" si="6"/>
        <v>0.2428393524</v>
      </c>
      <c r="AI2678" s="45">
        <f t="shared" si="7"/>
        <v>-0.202614794</v>
      </c>
      <c r="AJ2678" s="45">
        <f t="shared" si="8"/>
        <v>-0.2325097829</v>
      </c>
      <c r="AK2678" s="45">
        <f t="shared" si="9"/>
        <v>0.003437356696</v>
      </c>
      <c r="AL2678" s="45">
        <f t="shared" si="10"/>
        <v>0.1392347288</v>
      </c>
      <c r="AM2678" s="45">
        <f t="shared" si="11"/>
        <v>0.2378265964</v>
      </c>
    </row>
    <row r="2679">
      <c r="A2679" s="33" t="s">
        <v>227</v>
      </c>
      <c r="B2679" s="34" t="s">
        <v>270</v>
      </c>
      <c r="C2679" s="35" t="s">
        <v>59</v>
      </c>
      <c r="D2679" s="36" t="str">
        <f t="shared" si="1"/>
        <v>The Americas/Uruguay-The Americas/2011</v>
      </c>
      <c r="E2679" s="37">
        <f t="array" ref="E2679:H2679">VLOOKUP(D2679, GDP!D:L,{6,7,8,9},0)</f>
        <v>47236710623</v>
      </c>
      <c r="F2679" s="38">
        <v>0.088</v>
      </c>
      <c r="G2679" s="37">
        <v>1213.0</v>
      </c>
      <c r="H2679" s="38">
        <v>0.098</v>
      </c>
      <c r="I2679" s="39">
        <f t="array" ref="I2679:J2679">VLOOKUP(D2679, ENERGY!I:M,{4,5},0)</f>
        <v>2957</v>
      </c>
      <c r="J2679" s="39">
        <v>5776.0</v>
      </c>
      <c r="K2679" s="40">
        <f t="array" ref="K2679:S2679">VLOOKUP(D2679, 'HUMAN RESOURCES'!D:V,{11,12,13,14,15,16,17,18,19},0)</f>
        <v>15</v>
      </c>
      <c r="L2679" s="40">
        <v>10.0</v>
      </c>
      <c r="M2679" s="40">
        <v>80.0</v>
      </c>
      <c r="N2679" s="41">
        <v>73.0</v>
      </c>
      <c r="O2679" s="42">
        <v>0.223</v>
      </c>
      <c r="P2679" s="42">
        <v>0.638</v>
      </c>
      <c r="Q2679" s="42">
        <v>0.139</v>
      </c>
      <c r="R2679" s="40">
        <v>3383486.0</v>
      </c>
      <c r="S2679" s="42">
        <v>0.946</v>
      </c>
      <c r="T2679" s="43">
        <f t="array" ref="T2679:U2679">VLOOKUP(D2679, TOURISM!D:H,{4,5},0)</f>
        <v>2401000000</v>
      </c>
      <c r="U2679" s="43">
        <v>7.97E8</v>
      </c>
      <c r="V2679" s="38">
        <f t="array" ref="V2679:AA2679">VLOOKUP(D2679, BUSINESS!D:P,{8,9,10,11,12,13},0)</f>
        <v>0.419</v>
      </c>
      <c r="W2679" s="37">
        <v>7.0</v>
      </c>
      <c r="X2679" s="37"/>
      <c r="Y2679" s="37">
        <v>336.0</v>
      </c>
      <c r="Z2679" s="38">
        <v>0.514</v>
      </c>
      <c r="AA2679" s="38">
        <v>1.406</v>
      </c>
      <c r="AB2679" s="44">
        <f t="shared" si="855"/>
        <v>13960.95938</v>
      </c>
      <c r="AC2679" s="44">
        <f t="shared" si="863"/>
        <v>0.8739507124</v>
      </c>
      <c r="AD2679" s="44">
        <f t="shared" si="864"/>
        <v>1.707115088</v>
      </c>
      <c r="AE2679" s="44">
        <f t="shared" si="841"/>
        <v>709.623152</v>
      </c>
      <c r="AF2679" s="44">
        <f t="shared" si="857"/>
        <v>235.5558734</v>
      </c>
      <c r="AG2679" s="45">
        <f t="shared" si="5"/>
        <v>0.2107708175</v>
      </c>
      <c r="AH2679" s="45">
        <f t="shared" si="6"/>
        <v>0.2154308617</v>
      </c>
      <c r="AI2679" s="45">
        <f t="shared" si="7"/>
        <v>0.1611292636</v>
      </c>
      <c r="AJ2679" s="45">
        <f t="shared" si="8"/>
        <v>0.2459656597</v>
      </c>
      <c r="AK2679" s="45">
        <f t="shared" si="9"/>
        <v>0.00341164336</v>
      </c>
      <c r="AL2679" s="45">
        <f t="shared" si="10"/>
        <v>0.4336947245</v>
      </c>
      <c r="AM2679" s="45">
        <f t="shared" si="11"/>
        <v>0.4467944722</v>
      </c>
    </row>
    <row r="2680">
      <c r="A2680" s="33" t="s">
        <v>227</v>
      </c>
      <c r="B2680" s="34" t="s">
        <v>270</v>
      </c>
      <c r="C2680" s="35" t="s">
        <v>60</v>
      </c>
      <c r="D2680" s="36" t="str">
        <f t="shared" si="1"/>
        <v>The Americas/Uruguay-The Americas/2012</v>
      </c>
      <c r="E2680" s="37">
        <f t="array" ref="E2680:H2680">VLOOKUP(D2680, GDP!D:L,{6,7,8,9},0)</f>
        <v>50004354667</v>
      </c>
      <c r="F2680" s="38">
        <v>0.089</v>
      </c>
      <c r="G2680" s="37">
        <v>1308.0</v>
      </c>
      <c r="H2680" s="38">
        <v>0.112</v>
      </c>
      <c r="I2680" s="39">
        <f t="array" ref="I2680:J2680">VLOOKUP(D2680, ENERGY!I:M,{4,5},0)</f>
        <v>2807.5</v>
      </c>
      <c r="J2680" s="39">
        <v>4952.0</v>
      </c>
      <c r="K2680" s="40">
        <f t="array" ref="K2680:S2680">VLOOKUP(D2680, 'HUMAN RESOURCES'!D:V,{11,12,13,14,15,16,17,18,19},0)</f>
        <v>15</v>
      </c>
      <c r="L2680" s="40">
        <v>10.0</v>
      </c>
      <c r="M2680" s="40">
        <v>80.0</v>
      </c>
      <c r="N2680" s="41">
        <v>74.0</v>
      </c>
      <c r="O2680" s="42">
        <v>0.22</v>
      </c>
      <c r="P2680" s="42">
        <v>0.639</v>
      </c>
      <c r="Q2680" s="42">
        <v>0.14</v>
      </c>
      <c r="R2680" s="40">
        <v>3395253.0</v>
      </c>
      <c r="S2680" s="42">
        <v>0.948</v>
      </c>
      <c r="T2680" s="43">
        <f t="array" ref="T2680:U2680">VLOOKUP(D2680, TOURISM!D:H,{4,5},0)</f>
        <v>2222000000</v>
      </c>
      <c r="U2680" s="43">
        <v>1.028E9</v>
      </c>
      <c r="V2680" s="38">
        <f t="array" ref="V2680:AA2680">VLOOKUP(D2680, BUSINESS!D:P,{8,9,10,11,12,13},0)</f>
        <v>0.419</v>
      </c>
      <c r="W2680" s="37">
        <v>7.0</v>
      </c>
      <c r="X2680" s="37">
        <v>85.0</v>
      </c>
      <c r="Y2680" s="37">
        <v>310.0</v>
      </c>
      <c r="Z2680" s="38">
        <v>0.545</v>
      </c>
      <c r="AA2680" s="38">
        <v>1.471</v>
      </c>
      <c r="AB2680" s="44">
        <f t="shared" si="855"/>
        <v>14727.72564</v>
      </c>
      <c r="AC2680" s="44">
        <f t="shared" si="863"/>
        <v>0.8268897782</v>
      </c>
      <c r="AD2680" s="44">
        <f t="shared" si="864"/>
        <v>1.458506921</v>
      </c>
      <c r="AE2680" s="44">
        <f t="shared" si="841"/>
        <v>654.4431299</v>
      </c>
      <c r="AF2680" s="44">
        <f t="shared" si="857"/>
        <v>302.7756694</v>
      </c>
      <c r="AG2680" s="45">
        <f t="shared" si="5"/>
        <v>0.05492217519</v>
      </c>
      <c r="AH2680" s="45">
        <f t="shared" si="6"/>
        <v>0.07831821929</v>
      </c>
      <c r="AI2680" s="45">
        <f t="shared" si="7"/>
        <v>-0.05384849916</v>
      </c>
      <c r="AJ2680" s="45">
        <f t="shared" si="8"/>
        <v>-0.1456305836</v>
      </c>
      <c r="AK2680" s="45">
        <f t="shared" si="9"/>
        <v>0.003477774106</v>
      </c>
      <c r="AL2680" s="45">
        <f t="shared" si="10"/>
        <v>-0.07775961362</v>
      </c>
      <c r="AM2680" s="45">
        <f t="shared" si="11"/>
        <v>0.2853666734</v>
      </c>
    </row>
    <row r="2681">
      <c r="A2681" s="33" t="s">
        <v>227</v>
      </c>
      <c r="B2681" s="34" t="s">
        <v>271</v>
      </c>
      <c r="C2681" s="35" t="s">
        <v>48</v>
      </c>
      <c r="D2681" s="36" t="str">
        <f t="shared" si="1"/>
        <v>The Americas/Venezuela-The Americas/2000</v>
      </c>
      <c r="E2681" s="37">
        <f t="array" ref="E2681:H2681">VLOOKUP(D2681, GDP!D:L,{6,7,8,9},0)</f>
        <v>117000000000</v>
      </c>
      <c r="F2681" s="38">
        <v>0.057</v>
      </c>
      <c r="G2681" s="37">
        <v>273.0</v>
      </c>
      <c r="H2681" s="38">
        <v>0.252</v>
      </c>
      <c r="I2681" s="39" t="str">
        <f t="array" ref="I2681:J2681">VLOOKUP(D2681, ENERGY!I:M,{4,5},0)</f>
        <v/>
      </c>
      <c r="J2681" s="39"/>
      <c r="K2681" s="40">
        <f t="array" ref="K2681:S2681">VLOOKUP(D2681, 'HUMAN RESOURCES'!D:V,{11,12,13,14,15,16,17,18,19},0)</f>
        <v>24</v>
      </c>
      <c r="L2681" s="40">
        <v>18.0</v>
      </c>
      <c r="M2681" s="40">
        <v>75.0</v>
      </c>
      <c r="N2681" s="41">
        <v>70.0</v>
      </c>
      <c r="O2681" s="42">
        <v>0.337</v>
      </c>
      <c r="P2681" s="42">
        <v>0.617</v>
      </c>
      <c r="Q2681" s="42">
        <v>0.046</v>
      </c>
      <c r="R2681" s="40">
        <v>2.4407553E7</v>
      </c>
      <c r="S2681" s="42">
        <v>0.88</v>
      </c>
      <c r="T2681" s="43">
        <f t="array" ref="T2681:U2681">VLOOKUP(D2681, TOURISM!D:H,{4,5},0)</f>
        <v>469000000</v>
      </c>
      <c r="U2681" s="43">
        <v>1.647E9</v>
      </c>
      <c r="V2681" s="38" t="str">
        <f t="array" ref="V2681:AA2681">VLOOKUP(D2681, BUSINESS!D:P,{8,9,10,11,12,13},0)</f>
        <v/>
      </c>
      <c r="W2681" s="37"/>
      <c r="X2681" s="37"/>
      <c r="Y2681" s="37"/>
      <c r="Z2681" s="38">
        <v>0.034</v>
      </c>
      <c r="AA2681" s="38">
        <v>0.223</v>
      </c>
      <c r="AB2681" s="44">
        <f t="shared" si="855"/>
        <v>4793.598113</v>
      </c>
      <c r="AC2681" s="44"/>
      <c r="AD2681" s="44"/>
      <c r="AE2681" s="44">
        <f t="shared" si="841"/>
        <v>19.21536338</v>
      </c>
      <c r="AF2681" s="44">
        <f t="shared" si="857"/>
        <v>67.4791119</v>
      </c>
      <c r="AG2681" s="45" t="str">
        <f t="shared" si="5"/>
        <v/>
      </c>
      <c r="AH2681" s="45" t="str">
        <f t="shared" si="6"/>
        <v/>
      </c>
      <c r="AI2681" s="45" t="str">
        <f t="shared" si="7"/>
        <v/>
      </c>
      <c r="AJ2681" s="45" t="str">
        <f t="shared" si="8"/>
        <v/>
      </c>
      <c r="AK2681" s="45" t="str">
        <f t="shared" si="9"/>
        <v/>
      </c>
      <c r="AL2681" s="45" t="str">
        <f t="shared" si="10"/>
        <v/>
      </c>
      <c r="AM2681" s="45" t="str">
        <f t="shared" si="11"/>
        <v/>
      </c>
    </row>
    <row r="2682">
      <c r="A2682" s="33" t="s">
        <v>227</v>
      </c>
      <c r="B2682" s="34" t="s">
        <v>271</v>
      </c>
      <c r="C2682" s="35" t="s">
        <v>49</v>
      </c>
      <c r="D2682" s="36" t="str">
        <f t="shared" si="1"/>
        <v>The Americas/Venezuela-The Americas/2001</v>
      </c>
      <c r="E2682" s="37">
        <f t="array" ref="E2682:H2682">VLOOKUP(D2682, GDP!D:L,{6,7,8,9},0)</f>
        <v>123000000000</v>
      </c>
      <c r="F2682" s="38">
        <v>0.06</v>
      </c>
      <c r="G2682" s="37">
        <v>295.0</v>
      </c>
      <c r="H2682" s="38">
        <v>0.225</v>
      </c>
      <c r="I2682" s="39">
        <f t="array" ref="I2682:J2682">VLOOKUP(D2682, ENERGY!I:M,{4,5},0)</f>
        <v>70198</v>
      </c>
      <c r="J2682" s="39"/>
      <c r="K2682" s="40">
        <f t="array" ref="K2682:S2682">VLOOKUP(D2682, 'HUMAN RESOURCES'!D:V,{11,12,13,14,15,16,17,18,19},0)</f>
        <v>23</v>
      </c>
      <c r="L2682" s="40">
        <v>18.0</v>
      </c>
      <c r="M2682" s="40">
        <v>76.0</v>
      </c>
      <c r="N2682" s="41">
        <v>70.0</v>
      </c>
      <c r="O2682" s="42">
        <v>0.332</v>
      </c>
      <c r="P2682" s="42">
        <v>0.621</v>
      </c>
      <c r="Q2682" s="42">
        <v>0.046</v>
      </c>
      <c r="R2682" s="40">
        <v>2.4870441E7</v>
      </c>
      <c r="S2682" s="42">
        <v>0.883</v>
      </c>
      <c r="T2682" s="43">
        <f t="array" ref="T2682:U2682">VLOOKUP(D2682, TOURISM!D:H,{4,5},0)</f>
        <v>677000000</v>
      </c>
      <c r="U2682" s="43">
        <v>1.718E9</v>
      </c>
      <c r="V2682" s="38" t="str">
        <f t="array" ref="V2682:AA2682">VLOOKUP(D2682, BUSINESS!D:P,{8,9,10,11,12,13},0)</f>
        <v/>
      </c>
      <c r="W2682" s="37"/>
      <c r="X2682" s="37"/>
      <c r="Y2682" s="37"/>
      <c r="Z2682" s="38">
        <v>0.046</v>
      </c>
      <c r="AA2682" s="38">
        <v>0.26</v>
      </c>
      <c r="AB2682" s="44">
        <f t="shared" si="855"/>
        <v>4945.630035</v>
      </c>
      <c r="AC2682" s="44">
        <f t="shared" ref="AC2682:AC2684" si="865">(I2682/R2682)*1000</f>
        <v>2.822547457</v>
      </c>
      <c r="AD2682" s="44"/>
      <c r="AE2682" s="44">
        <f t="shared" si="841"/>
        <v>27.22106938</v>
      </c>
      <c r="AF2682" s="44">
        <f t="shared" si="857"/>
        <v>69.077987</v>
      </c>
      <c r="AG2682" s="45">
        <f t="shared" si="5"/>
        <v>0.03171561713</v>
      </c>
      <c r="AH2682" s="45">
        <f t="shared" si="6"/>
        <v>0.08058608059</v>
      </c>
      <c r="AI2682" s="45" t="str">
        <f t="shared" si="7"/>
        <v/>
      </c>
      <c r="AJ2682" s="45" t="str">
        <f t="shared" si="8"/>
        <v/>
      </c>
      <c r="AK2682" s="45">
        <f t="shared" si="9"/>
        <v>0.01896494909</v>
      </c>
      <c r="AL2682" s="45">
        <f t="shared" si="10"/>
        <v>0.4166304768</v>
      </c>
      <c r="AM2682" s="45">
        <f t="shared" si="11"/>
        <v>0.02369437083</v>
      </c>
    </row>
    <row r="2683">
      <c r="A2683" s="33" t="s">
        <v>227</v>
      </c>
      <c r="B2683" s="34" t="s">
        <v>271</v>
      </c>
      <c r="C2683" s="35" t="s">
        <v>50</v>
      </c>
      <c r="D2683" s="36" t="str">
        <f t="shared" si="1"/>
        <v>The Americas/Venezuela-The Americas/2002</v>
      </c>
      <c r="E2683" s="37">
        <f t="array" ref="E2683:H2683">VLOOKUP(D2683, GDP!D:L,{6,7,8,9},0)</f>
        <v>92889586976</v>
      </c>
      <c r="F2683" s="38">
        <v>0.057</v>
      </c>
      <c r="G2683" s="37">
        <v>207.0</v>
      </c>
      <c r="H2683" s="38">
        <v>0.366</v>
      </c>
      <c r="I2683" s="39">
        <f t="array" ref="I2683:J2683">VLOOKUP(D2683, ENERGY!I:M,{4,5},0)</f>
        <v>75502</v>
      </c>
      <c r="J2683" s="39">
        <v>201747.0</v>
      </c>
      <c r="K2683" s="40">
        <f t="array" ref="K2683:S2683">VLOOKUP(D2683, 'HUMAN RESOURCES'!D:V,{11,12,13,14,15,16,17,18,19},0)</f>
        <v>23</v>
      </c>
      <c r="L2683" s="40">
        <v>17.0</v>
      </c>
      <c r="M2683" s="40">
        <v>76.0</v>
      </c>
      <c r="N2683" s="41">
        <v>70.0</v>
      </c>
      <c r="O2683" s="42">
        <v>0.327</v>
      </c>
      <c r="P2683" s="42">
        <v>0.625</v>
      </c>
      <c r="Q2683" s="42">
        <v>0.047</v>
      </c>
      <c r="R2683" s="40">
        <v>2.5333622E7</v>
      </c>
      <c r="S2683" s="42">
        <v>0.884</v>
      </c>
      <c r="T2683" s="43">
        <f t="array" ref="T2683:U2683">VLOOKUP(D2683, TOURISM!D:H,{4,5},0)</f>
        <v>484000000</v>
      </c>
      <c r="U2683" s="43">
        <v>1.546E9</v>
      </c>
      <c r="V2683" s="38" t="str">
        <f t="array" ref="V2683:AA2683">VLOOKUP(D2683, BUSINESS!D:P,{8,9,10,11,12,13},0)</f>
        <v/>
      </c>
      <c r="W2683" s="37"/>
      <c r="X2683" s="37"/>
      <c r="Y2683" s="37"/>
      <c r="Z2683" s="38">
        <v>0.049</v>
      </c>
      <c r="AA2683" s="38">
        <v>0.258</v>
      </c>
      <c r="AB2683" s="44">
        <f t="shared" si="855"/>
        <v>3666.652442</v>
      </c>
      <c r="AC2683" s="44">
        <f t="shared" si="865"/>
        <v>2.980308145</v>
      </c>
      <c r="AD2683" s="44">
        <f t="shared" ref="AD2683:AD2684" si="866">J2683/R2683*1000</f>
        <v>7.963606625</v>
      </c>
      <c r="AE2683" s="44">
        <f t="shared" si="841"/>
        <v>19.10504546</v>
      </c>
      <c r="AF2683" s="44">
        <f t="shared" si="857"/>
        <v>61.02562042</v>
      </c>
      <c r="AG2683" s="45">
        <f t="shared" si="5"/>
        <v>-0.258607616</v>
      </c>
      <c r="AH2683" s="45">
        <f t="shared" si="6"/>
        <v>-0.2983050847</v>
      </c>
      <c r="AI2683" s="45">
        <f t="shared" si="7"/>
        <v>0.05589301537</v>
      </c>
      <c r="AJ2683" s="45" t="str">
        <f t="shared" si="8"/>
        <v/>
      </c>
      <c r="AK2683" s="45">
        <f t="shared" si="9"/>
        <v>0.018623755</v>
      </c>
      <c r="AL2683" s="45">
        <f t="shared" si="10"/>
        <v>-0.2981522807</v>
      </c>
      <c r="AM2683" s="45">
        <f t="shared" si="11"/>
        <v>-0.116569213</v>
      </c>
    </row>
    <row r="2684">
      <c r="A2684" s="33" t="s">
        <v>227</v>
      </c>
      <c r="B2684" s="34" t="s">
        <v>271</v>
      </c>
      <c r="C2684" s="35" t="s">
        <v>51</v>
      </c>
      <c r="D2684" s="36" t="str">
        <f t="shared" si="1"/>
        <v>The Americas/Venezuela-The Americas/2003</v>
      </c>
      <c r="E2684" s="37">
        <f t="array" ref="E2684:H2684">VLOOKUP(D2684, GDP!D:L,{6,7,8,9},0)</f>
        <v>83622191419</v>
      </c>
      <c r="F2684" s="38">
        <v>0.059</v>
      </c>
      <c r="G2684" s="37">
        <v>190.0</v>
      </c>
      <c r="H2684" s="38">
        <v>0.252</v>
      </c>
      <c r="I2684" s="39">
        <f t="array" ref="I2684:J2684">VLOOKUP(D2684, ENERGY!I:M,{4,5},0)</f>
        <v>69597</v>
      </c>
      <c r="J2684" s="39">
        <v>185341.0</v>
      </c>
      <c r="K2684" s="40">
        <f t="array" ref="K2684:S2684">VLOOKUP(D2684, 'HUMAN RESOURCES'!D:V,{11,12,13,14,15,16,17,18,19},0)</f>
        <v>23</v>
      </c>
      <c r="L2684" s="40">
        <v>17.0</v>
      </c>
      <c r="M2684" s="40">
        <v>76.0</v>
      </c>
      <c r="N2684" s="41">
        <v>70.0</v>
      </c>
      <c r="O2684" s="42">
        <v>0.322</v>
      </c>
      <c r="P2684" s="42">
        <v>0.63</v>
      </c>
      <c r="Q2684" s="42">
        <v>0.048</v>
      </c>
      <c r="R2684" s="40">
        <v>2.5797219E7</v>
      </c>
      <c r="S2684" s="42">
        <v>0.885</v>
      </c>
      <c r="T2684" s="43">
        <f t="array" ref="T2684:U2684">VLOOKUP(D2684, TOURISM!D:H,{4,5},0)</f>
        <v>378000000</v>
      </c>
      <c r="U2684" s="43">
        <v>1.311E9</v>
      </c>
      <c r="V2684" s="38" t="str">
        <f t="array" ref="V2684:AA2684">VLOOKUP(D2684, BUSINESS!D:P,{8,9,10,11,12,13},0)</f>
        <v/>
      </c>
      <c r="W2684" s="37">
        <v>141.0</v>
      </c>
      <c r="X2684" s="37"/>
      <c r="Y2684" s="37"/>
      <c r="Z2684" s="38">
        <v>0.075</v>
      </c>
      <c r="AA2684" s="38">
        <v>0.272</v>
      </c>
      <c r="AB2684" s="44">
        <f t="shared" si="855"/>
        <v>3241.519616</v>
      </c>
      <c r="AC2684" s="44">
        <f t="shared" si="865"/>
        <v>2.697848943</v>
      </c>
      <c r="AD2684" s="44">
        <f t="shared" si="866"/>
        <v>7.184534116</v>
      </c>
      <c r="AE2684" s="44">
        <f t="shared" si="841"/>
        <v>14.65274222</v>
      </c>
      <c r="AF2684" s="44">
        <f t="shared" si="857"/>
        <v>50.81943135</v>
      </c>
      <c r="AG2684" s="45">
        <f t="shared" si="5"/>
        <v>-0.1159457661</v>
      </c>
      <c r="AH2684" s="45">
        <f t="shared" si="6"/>
        <v>-0.08212560386</v>
      </c>
      <c r="AI2684" s="45">
        <f t="shared" si="7"/>
        <v>-0.09477516723</v>
      </c>
      <c r="AJ2684" s="45">
        <f t="shared" si="8"/>
        <v>-0.09782910508</v>
      </c>
      <c r="AK2684" s="45">
        <f t="shared" si="9"/>
        <v>0.01829967306</v>
      </c>
      <c r="AL2684" s="45">
        <f t="shared" si="10"/>
        <v>-0.2330433209</v>
      </c>
      <c r="AM2684" s="45">
        <f t="shared" si="11"/>
        <v>-0.1672443311</v>
      </c>
    </row>
    <row r="2685">
      <c r="A2685" s="33" t="s">
        <v>227</v>
      </c>
      <c r="B2685" s="34" t="s">
        <v>271</v>
      </c>
      <c r="C2685" s="35" t="s">
        <v>52</v>
      </c>
      <c r="D2685" s="36" t="str">
        <f t="shared" si="1"/>
        <v>The Americas/Venezuela-The Americas/2004</v>
      </c>
      <c r="E2685" s="37">
        <f t="array" ref="E2685:H2685">VLOOKUP(D2685, GDP!D:L,{6,7,8,9},0)</f>
        <v>112000000000</v>
      </c>
      <c r="F2685" s="38">
        <v>0.056</v>
      </c>
      <c r="G2685" s="37">
        <v>239.0</v>
      </c>
      <c r="H2685" s="38">
        <v>0.185</v>
      </c>
      <c r="I2685" s="39" t="str">
        <f t="array" ref="I2685:J2685">VLOOKUP(D2685, ENERGY!I:M,{4,5},0)</f>
        <v/>
      </c>
      <c r="J2685" s="39"/>
      <c r="K2685" s="40">
        <f t="array" ref="K2685:S2685">VLOOKUP(D2685, 'HUMAN RESOURCES'!D:V,{11,12,13,14,15,16,17,18,19},0)</f>
        <v>22</v>
      </c>
      <c r="L2685" s="40">
        <v>16.0</v>
      </c>
      <c r="M2685" s="40">
        <v>76.0</v>
      </c>
      <c r="N2685" s="41">
        <v>70.0</v>
      </c>
      <c r="O2685" s="42">
        <v>0.318</v>
      </c>
      <c r="P2685" s="42">
        <v>0.633</v>
      </c>
      <c r="Q2685" s="42">
        <v>0.049</v>
      </c>
      <c r="R2685" s="40">
        <v>2.6261326E7</v>
      </c>
      <c r="S2685" s="42">
        <v>0.885</v>
      </c>
      <c r="T2685" s="43">
        <f t="array" ref="T2685:U2685">VLOOKUP(D2685, TOURISM!D:H,{4,5},0)</f>
        <v>554000000</v>
      </c>
      <c r="U2685" s="43">
        <v>1.604E9</v>
      </c>
      <c r="V2685" s="38" t="str">
        <f t="array" ref="V2685:AA2685">VLOOKUP(D2685, BUSINESS!D:P,{8,9,10,11,12,13},0)</f>
        <v/>
      </c>
      <c r="W2685" s="37">
        <v>141.0</v>
      </c>
      <c r="X2685" s="37"/>
      <c r="Y2685" s="37"/>
      <c r="Z2685" s="38">
        <v>0.084</v>
      </c>
      <c r="AA2685" s="38">
        <v>0.321</v>
      </c>
      <c r="AB2685" s="44">
        <f t="shared" si="855"/>
        <v>4264.826536</v>
      </c>
      <c r="AC2685" s="44"/>
      <c r="AD2685" s="44"/>
      <c r="AE2685" s="44">
        <f t="shared" si="841"/>
        <v>21.09565983</v>
      </c>
      <c r="AF2685" s="44">
        <f t="shared" si="857"/>
        <v>61.07840861</v>
      </c>
      <c r="AG2685" s="45">
        <f t="shared" si="5"/>
        <v>0.3156874065</v>
      </c>
      <c r="AH2685" s="45">
        <f t="shared" si="6"/>
        <v>0.2578947368</v>
      </c>
      <c r="AI2685" s="45" t="str">
        <f t="shared" si="7"/>
        <v/>
      </c>
      <c r="AJ2685" s="45" t="str">
        <f t="shared" si="8"/>
        <v/>
      </c>
      <c r="AK2685" s="45">
        <f t="shared" si="9"/>
        <v>0.01799058263</v>
      </c>
      <c r="AL2685" s="45">
        <f t="shared" si="10"/>
        <v>0.4397072926</v>
      </c>
      <c r="AM2685" s="45">
        <f t="shared" si="11"/>
        <v>0.2018711541</v>
      </c>
    </row>
    <row r="2686">
      <c r="A2686" s="33" t="s">
        <v>227</v>
      </c>
      <c r="B2686" s="34" t="s">
        <v>271</v>
      </c>
      <c r="C2686" s="35" t="s">
        <v>53</v>
      </c>
      <c r="D2686" s="36" t="str">
        <f t="shared" si="1"/>
        <v>The Americas/Venezuela-The Americas/2005</v>
      </c>
      <c r="E2686" s="37">
        <f t="array" ref="E2686:H2686">VLOOKUP(D2686, GDP!D:L,{6,7,8,9},0)</f>
        <v>146000000000</v>
      </c>
      <c r="F2686" s="38">
        <v>0.054</v>
      </c>
      <c r="G2686" s="37">
        <v>296.0</v>
      </c>
      <c r="H2686" s="38">
        <v>0.168</v>
      </c>
      <c r="I2686" s="39">
        <f t="array" ref="I2686:J2686">VLOOKUP(D2686, ENERGY!I:M,{4,5},0)</f>
        <v>66651</v>
      </c>
      <c r="J2686" s="39">
        <v>179318.5</v>
      </c>
      <c r="K2686" s="40">
        <f t="array" ref="K2686:S2686">VLOOKUP(D2686, 'HUMAN RESOURCES'!D:V,{11,12,13,14,15,16,17,18,19},0)</f>
        <v>22</v>
      </c>
      <c r="L2686" s="40">
        <v>16.0</v>
      </c>
      <c r="M2686" s="40">
        <v>76.0</v>
      </c>
      <c r="N2686" s="41">
        <v>70.0</v>
      </c>
      <c r="O2686" s="42">
        <v>0.313</v>
      </c>
      <c r="P2686" s="42">
        <v>0.637</v>
      </c>
      <c r="Q2686" s="42">
        <v>0.05</v>
      </c>
      <c r="R2686" s="40">
        <v>2.6725897E7</v>
      </c>
      <c r="S2686" s="42">
        <v>0.886</v>
      </c>
      <c r="T2686" s="43">
        <f t="array" ref="T2686:U2686">VLOOKUP(D2686, TOURISM!D:H,{4,5},0)</f>
        <v>722000000</v>
      </c>
      <c r="U2686" s="43">
        <v>1.843E9</v>
      </c>
      <c r="V2686" s="38">
        <f t="array" ref="V2686:AA2686">VLOOKUP(D2686, BUSINESS!D:P,{8,9,10,11,12,13},0)</f>
        <v>0.502</v>
      </c>
      <c r="W2686" s="37">
        <v>141.0</v>
      </c>
      <c r="X2686" s="37"/>
      <c r="Y2686" s="37">
        <v>864.0</v>
      </c>
      <c r="Z2686" s="38">
        <v>0.126</v>
      </c>
      <c r="AA2686" s="38">
        <v>0.468</v>
      </c>
      <c r="AB2686" s="44">
        <f t="shared" si="855"/>
        <v>5462.866223</v>
      </c>
      <c r="AC2686" s="44">
        <f>(I2686/R2686)*1000</f>
        <v>2.493873265</v>
      </c>
      <c r="AD2686" s="44">
        <f>J2686/R2686*1000</f>
        <v>6.709540937</v>
      </c>
      <c r="AE2686" s="44">
        <f t="shared" si="841"/>
        <v>27.01499598</v>
      </c>
      <c r="AF2686" s="44">
        <f t="shared" si="857"/>
        <v>68.95933184</v>
      </c>
      <c r="AG2686" s="45">
        <f t="shared" si="5"/>
        <v>0.2809117034</v>
      </c>
      <c r="AH2686" s="45">
        <f t="shared" si="6"/>
        <v>0.2384937238</v>
      </c>
      <c r="AI2686" s="45" t="str">
        <f t="shared" si="7"/>
        <v/>
      </c>
      <c r="AJ2686" s="45" t="str">
        <f t="shared" si="8"/>
        <v/>
      </c>
      <c r="AK2686" s="45">
        <f t="shared" si="9"/>
        <v>0.01769031008</v>
      </c>
      <c r="AL2686" s="45">
        <f t="shared" si="10"/>
        <v>0.2805949753</v>
      </c>
      <c r="AM2686" s="45">
        <f t="shared" si="11"/>
        <v>0.1290296099</v>
      </c>
    </row>
    <row r="2687">
      <c r="A2687" s="33" t="s">
        <v>227</v>
      </c>
      <c r="B2687" s="34" t="s">
        <v>271</v>
      </c>
      <c r="C2687" s="35" t="s">
        <v>54</v>
      </c>
      <c r="D2687" s="36" t="str">
        <f t="shared" si="1"/>
        <v>The Americas/Venezuela-The Americas/2006</v>
      </c>
      <c r="E2687" s="37">
        <f t="array" ref="E2687:H2687">VLOOKUP(D2687, GDP!D:L,{6,7,8,9},0)</f>
        <v>183000000000</v>
      </c>
      <c r="F2687" s="38">
        <v>0.057</v>
      </c>
      <c r="G2687" s="37">
        <v>387.0</v>
      </c>
      <c r="H2687" s="38">
        <v>0.155</v>
      </c>
      <c r="I2687" s="39" t="str">
        <f t="array" ref="I2687:J2687">VLOOKUP(D2687, ENERGY!I:M,{4,5},0)</f>
        <v/>
      </c>
      <c r="J2687" s="39"/>
      <c r="K2687" s="40">
        <f t="array" ref="K2687:S2687">VLOOKUP(D2687, 'HUMAN RESOURCES'!D:V,{11,12,13,14,15,16,17,18,19},0)</f>
        <v>22</v>
      </c>
      <c r="L2687" s="40">
        <v>15.0</v>
      </c>
      <c r="M2687" s="40">
        <v>76.0</v>
      </c>
      <c r="N2687" s="41">
        <v>71.0</v>
      </c>
      <c r="O2687" s="42">
        <v>0.309</v>
      </c>
      <c r="P2687" s="42">
        <v>0.64</v>
      </c>
      <c r="Q2687" s="42">
        <v>0.051</v>
      </c>
      <c r="R2687" s="40">
        <v>2.7190882E7</v>
      </c>
      <c r="S2687" s="42">
        <v>0.886</v>
      </c>
      <c r="T2687" s="43">
        <f t="array" ref="T2687:U2687">VLOOKUP(D2687, TOURISM!D:H,{4,5},0)</f>
        <v>843000000</v>
      </c>
      <c r="U2687" s="43">
        <v>1.807E9</v>
      </c>
      <c r="V2687" s="38">
        <f t="array" ref="V2687:AA2687">VLOOKUP(D2687, BUSINESS!D:P,{8,9,10,11,12,13},0)</f>
        <v>0.498</v>
      </c>
      <c r="W2687" s="37">
        <v>141.0</v>
      </c>
      <c r="X2687" s="37"/>
      <c r="Y2687" s="37">
        <v>864.0</v>
      </c>
      <c r="Z2687" s="38">
        <v>0.152</v>
      </c>
      <c r="AA2687" s="38">
        <v>0.691</v>
      </c>
      <c r="AB2687" s="44">
        <f t="shared" si="855"/>
        <v>6730.197277</v>
      </c>
      <c r="AC2687" s="44"/>
      <c r="AD2687" s="44"/>
      <c r="AE2687" s="44">
        <f t="shared" si="841"/>
        <v>31.00303992</v>
      </c>
      <c r="AF2687" s="44">
        <f t="shared" si="857"/>
        <v>66.45610098</v>
      </c>
      <c r="AG2687" s="45">
        <f t="shared" si="5"/>
        <v>0.2319901316</v>
      </c>
      <c r="AH2687" s="45">
        <f t="shared" si="6"/>
        <v>0.3074324324</v>
      </c>
      <c r="AI2687" s="45" t="str">
        <f t="shared" si="7"/>
        <v/>
      </c>
      <c r="AJ2687" s="45" t="str">
        <f t="shared" si="8"/>
        <v/>
      </c>
      <c r="AK2687" s="45">
        <f t="shared" si="9"/>
        <v>0.0173982935</v>
      </c>
      <c r="AL2687" s="45">
        <f t="shared" si="10"/>
        <v>0.14762334</v>
      </c>
      <c r="AM2687" s="45">
        <f t="shared" si="11"/>
        <v>-0.03630010316</v>
      </c>
    </row>
    <row r="2688">
      <c r="A2688" s="33" t="s">
        <v>227</v>
      </c>
      <c r="B2688" s="34" t="s">
        <v>271</v>
      </c>
      <c r="C2688" s="35" t="s">
        <v>55</v>
      </c>
      <c r="D2688" s="36" t="str">
        <f t="shared" si="1"/>
        <v>The Americas/Venezuela-The Americas/2007</v>
      </c>
      <c r="E2688" s="37">
        <f t="array" ref="E2688:H2688">VLOOKUP(D2688, GDP!D:L,{6,7,8,9},0)</f>
        <v>230000000000</v>
      </c>
      <c r="F2688" s="38">
        <v>0.06</v>
      </c>
      <c r="G2688" s="37">
        <v>497.0</v>
      </c>
      <c r="H2688" s="38">
        <v>0.171</v>
      </c>
      <c r="I2688" s="39" t="str">
        <f t="array" ref="I2688:J2688">VLOOKUP(D2688, ENERGY!I:M,{4,5},0)</f>
        <v/>
      </c>
      <c r="J2688" s="39"/>
      <c r="K2688" s="40">
        <f t="array" ref="K2688:S2688">VLOOKUP(D2688, 'HUMAN RESOURCES'!D:V,{11,12,13,14,15,16,17,18,19},0)</f>
        <v>22</v>
      </c>
      <c r="L2688" s="40">
        <v>15.0</v>
      </c>
      <c r="M2688" s="40">
        <v>77.0</v>
      </c>
      <c r="N2688" s="41">
        <v>71.0</v>
      </c>
      <c r="O2688" s="42">
        <v>0.305</v>
      </c>
      <c r="P2688" s="42">
        <v>0.643</v>
      </c>
      <c r="Q2688" s="42">
        <v>0.052</v>
      </c>
      <c r="R2688" s="40">
        <v>2.7655937E7</v>
      </c>
      <c r="S2688" s="42">
        <v>0.886</v>
      </c>
      <c r="T2688" s="43">
        <f t="array" ref="T2688:U2688">VLOOKUP(D2688, TOURISM!D:H,{4,5},0)</f>
        <v>972000000</v>
      </c>
      <c r="U2688" s="43">
        <v>2.249E9</v>
      </c>
      <c r="V2688" s="38">
        <f t="array" ref="V2688:AA2688">VLOOKUP(D2688, BUSINESS!D:P,{8,9,10,11,12,13},0)</f>
        <v>0.536</v>
      </c>
      <c r="W2688" s="37">
        <v>141.0</v>
      </c>
      <c r="X2688" s="37"/>
      <c r="Y2688" s="37">
        <v>864.0</v>
      </c>
      <c r="Z2688" s="38">
        <v>0.208</v>
      </c>
      <c r="AA2688" s="38">
        <v>0.861</v>
      </c>
      <c r="AB2688" s="44">
        <f t="shared" si="855"/>
        <v>8316.478303</v>
      </c>
      <c r="AC2688" s="44"/>
      <c r="AD2688" s="44"/>
      <c r="AE2688" s="44">
        <f t="shared" si="841"/>
        <v>35.14616048</v>
      </c>
      <c r="AF2688" s="44">
        <f t="shared" si="857"/>
        <v>81.32069436</v>
      </c>
      <c r="AG2688" s="45">
        <f t="shared" si="5"/>
        <v>0.2356960666</v>
      </c>
      <c r="AH2688" s="45">
        <f t="shared" si="6"/>
        <v>0.2842377261</v>
      </c>
      <c r="AI2688" s="45" t="str">
        <f t="shared" si="7"/>
        <v/>
      </c>
      <c r="AJ2688" s="45" t="str">
        <f t="shared" si="8"/>
        <v/>
      </c>
      <c r="AK2688" s="45">
        <f t="shared" si="9"/>
        <v>0.01710334369</v>
      </c>
      <c r="AL2688" s="45">
        <f t="shared" si="10"/>
        <v>0.1336359458</v>
      </c>
      <c r="AM2688" s="45">
        <f t="shared" si="11"/>
        <v>0.223675376</v>
      </c>
    </row>
    <row r="2689">
      <c r="A2689" s="33" t="s">
        <v>227</v>
      </c>
      <c r="B2689" s="34" t="s">
        <v>271</v>
      </c>
      <c r="C2689" s="35" t="s">
        <v>56</v>
      </c>
      <c r="D2689" s="36" t="str">
        <f t="shared" si="1"/>
        <v>The Americas/Venezuela-The Americas/2008</v>
      </c>
      <c r="E2689" s="37">
        <f t="array" ref="E2689:H2689">VLOOKUP(D2689, GDP!D:L,{6,7,8,9},0)</f>
        <v>316000000000</v>
      </c>
      <c r="F2689" s="38">
        <v>0.056</v>
      </c>
      <c r="G2689" s="37">
        <v>633.0</v>
      </c>
      <c r="H2689" s="38">
        <v>0.224</v>
      </c>
      <c r="I2689" s="39">
        <f t="array" ref="I2689:J2689">VLOOKUP(D2689, ENERGY!I:M,{4,5},0)</f>
        <v>57156</v>
      </c>
      <c r="J2689" s="39">
        <v>170396.5</v>
      </c>
      <c r="K2689" s="40">
        <f t="array" ref="K2689:S2689">VLOOKUP(D2689, 'HUMAN RESOURCES'!D:V,{11,12,13,14,15,16,17,18,19},0)</f>
        <v>21</v>
      </c>
      <c r="L2689" s="40">
        <v>14.0</v>
      </c>
      <c r="M2689" s="40">
        <v>77.0</v>
      </c>
      <c r="N2689" s="41">
        <v>71.0</v>
      </c>
      <c r="O2689" s="42">
        <v>0.302</v>
      </c>
      <c r="P2689" s="42">
        <v>0.645</v>
      </c>
      <c r="Q2689" s="42">
        <v>0.053</v>
      </c>
      <c r="R2689" s="40">
        <v>2.8120312E7</v>
      </c>
      <c r="S2689" s="42">
        <v>0.887</v>
      </c>
      <c r="T2689" s="43">
        <f t="array" ref="T2689:U2689">VLOOKUP(D2689, TOURISM!D:H,{4,5},0)</f>
        <v>1097000000</v>
      </c>
      <c r="U2689" s="43">
        <v>2.594E9</v>
      </c>
      <c r="V2689" s="38">
        <f t="array" ref="V2689:AA2689">VLOOKUP(D2689, BUSINESS!D:P,{8,9,10,11,12,13},0)</f>
        <v>0.556</v>
      </c>
      <c r="W2689" s="37">
        <v>141.0</v>
      </c>
      <c r="X2689" s="37"/>
      <c r="Y2689" s="37">
        <v>864.0</v>
      </c>
      <c r="Z2689" s="38">
        <v>0.259</v>
      </c>
      <c r="AA2689" s="38">
        <v>0.975</v>
      </c>
      <c r="AB2689" s="44">
        <f t="shared" si="855"/>
        <v>11237.42866</v>
      </c>
      <c r="AC2689" s="44">
        <f t="shared" ref="AC2689:AC2693" si="867">(I2689/R2689)*1000</f>
        <v>2.032552128</v>
      </c>
      <c r="AD2689" s="44">
        <f t="shared" ref="AD2689:AD2693" si="868">J2689/R2689*1000</f>
        <v>6.059552255</v>
      </c>
      <c r="AE2689" s="44">
        <f t="shared" si="841"/>
        <v>39.01094696</v>
      </c>
      <c r="AF2689" s="44">
        <f t="shared" si="857"/>
        <v>92.24648717</v>
      </c>
      <c r="AG2689" s="45">
        <f t="shared" si="5"/>
        <v>0.3512244307</v>
      </c>
      <c r="AH2689" s="45">
        <f t="shared" si="6"/>
        <v>0.2736418511</v>
      </c>
      <c r="AI2689" s="45" t="str">
        <f t="shared" si="7"/>
        <v/>
      </c>
      <c r="AJ2689" s="45" t="str">
        <f t="shared" si="8"/>
        <v/>
      </c>
      <c r="AK2689" s="45">
        <f t="shared" si="9"/>
        <v>0.01679115049</v>
      </c>
      <c r="AL2689" s="45">
        <f t="shared" si="10"/>
        <v>0.1099632629</v>
      </c>
      <c r="AM2689" s="45">
        <f t="shared" si="11"/>
        <v>0.1343543964</v>
      </c>
    </row>
    <row r="2690">
      <c r="A2690" s="33" t="s">
        <v>227</v>
      </c>
      <c r="B2690" s="34" t="s">
        <v>271</v>
      </c>
      <c r="C2690" s="35" t="s">
        <v>57</v>
      </c>
      <c r="D2690" s="36" t="str">
        <f t="shared" si="1"/>
        <v>The Americas/Venezuela-The Americas/2009</v>
      </c>
      <c r="E2690" s="37">
        <f t="array" ref="E2690:H2690">VLOOKUP(D2690, GDP!D:L,{6,7,8,9},0)</f>
        <v>329000000000</v>
      </c>
      <c r="F2690" s="38">
        <v>0.058</v>
      </c>
      <c r="G2690" s="37">
        <v>665.0</v>
      </c>
      <c r="H2690" s="38">
        <v>0.199</v>
      </c>
      <c r="I2690" s="39">
        <f t="array" ref="I2690:J2690">VLOOKUP(D2690, ENERGY!I:M,{4,5},0)</f>
        <v>62934</v>
      </c>
      <c r="J2690" s="39">
        <v>175785.0</v>
      </c>
      <c r="K2690" s="40">
        <f t="array" ref="K2690:S2690">VLOOKUP(D2690, 'HUMAN RESOURCES'!D:V,{11,12,13,14,15,16,17,18,19},0)</f>
        <v>21</v>
      </c>
      <c r="L2690" s="40">
        <v>14.0</v>
      </c>
      <c r="M2690" s="40">
        <v>77.0</v>
      </c>
      <c r="N2690" s="41">
        <v>71.0</v>
      </c>
      <c r="O2690" s="42">
        <v>0.298</v>
      </c>
      <c r="P2690" s="42">
        <v>0.647</v>
      </c>
      <c r="Q2690" s="42">
        <v>0.055</v>
      </c>
      <c r="R2690" s="40">
        <v>2.858304E7</v>
      </c>
      <c r="S2690" s="42">
        <v>0.887</v>
      </c>
      <c r="T2690" s="43">
        <f t="array" ref="T2690:U2690">VLOOKUP(D2690, TOURISM!D:H,{4,5},0)</f>
        <v>1055000000</v>
      </c>
      <c r="U2690" s="43">
        <v>2.275E9</v>
      </c>
      <c r="V2690" s="38">
        <f t="array" ref="V2690:AA2690">VLOOKUP(D2690, BUSINESS!D:P,{8,9,10,11,12,13},0)</f>
        <v>0.604</v>
      </c>
      <c r="W2690" s="37">
        <v>141.0</v>
      </c>
      <c r="X2690" s="37"/>
      <c r="Y2690" s="37">
        <v>864.0</v>
      </c>
      <c r="Z2690" s="38">
        <v>0.327</v>
      </c>
      <c r="AA2690" s="38">
        <v>0.984</v>
      </c>
      <c r="AB2690" s="44">
        <f t="shared" si="855"/>
        <v>11510.32221</v>
      </c>
      <c r="AC2690" s="44">
        <f t="shared" si="867"/>
        <v>2.20179519</v>
      </c>
      <c r="AD2690" s="44">
        <f t="shared" si="868"/>
        <v>6.14997565</v>
      </c>
      <c r="AE2690" s="44">
        <f t="shared" si="841"/>
        <v>36.90999978</v>
      </c>
      <c r="AF2690" s="44">
        <f t="shared" si="857"/>
        <v>79.59265355</v>
      </c>
      <c r="AG2690" s="45">
        <f t="shared" si="5"/>
        <v>0.02428434059</v>
      </c>
      <c r="AH2690" s="45">
        <f t="shared" si="6"/>
        <v>0.05055292259</v>
      </c>
      <c r="AI2690" s="45">
        <f t="shared" si="7"/>
        <v>0.08326628377</v>
      </c>
      <c r="AJ2690" s="45">
        <f t="shared" si="8"/>
        <v>0.01492245479</v>
      </c>
      <c r="AK2690" s="45">
        <f t="shared" si="9"/>
        <v>0.01645529395</v>
      </c>
      <c r="AL2690" s="45">
        <f t="shared" si="10"/>
        <v>-0.05385532395</v>
      </c>
      <c r="AM2690" s="45">
        <f t="shared" si="11"/>
        <v>-0.1371741517</v>
      </c>
    </row>
    <row r="2691">
      <c r="A2691" s="33" t="s">
        <v>227</v>
      </c>
      <c r="B2691" s="34" t="s">
        <v>271</v>
      </c>
      <c r="C2691" s="35" t="s">
        <v>58</v>
      </c>
      <c r="D2691" s="36" t="str">
        <f t="shared" si="1"/>
        <v>The Americas/Venezuela-The Americas/2010</v>
      </c>
      <c r="E2691" s="37">
        <f t="array" ref="E2691:H2691">VLOOKUP(D2691, GDP!D:L,{6,7,8,9},0)</f>
        <v>394000000000</v>
      </c>
      <c r="F2691" s="38">
        <v>0.047</v>
      </c>
      <c r="G2691" s="37">
        <v>639.0</v>
      </c>
      <c r="H2691" s="38">
        <v>0.183</v>
      </c>
      <c r="I2691" s="39">
        <f t="array" ref="I2691:J2691">VLOOKUP(D2691, ENERGY!I:M,{4,5},0)</f>
        <v>57515</v>
      </c>
      <c r="J2691" s="39">
        <v>193262.0</v>
      </c>
      <c r="K2691" s="40">
        <f t="array" ref="K2691:S2691">VLOOKUP(D2691, 'HUMAN RESOURCES'!D:V,{11,12,13,14,15,16,17,18,19},0)</f>
        <v>21</v>
      </c>
      <c r="L2691" s="40">
        <v>14.0</v>
      </c>
      <c r="M2691" s="40">
        <v>77.0</v>
      </c>
      <c r="N2691" s="41">
        <v>71.0</v>
      </c>
      <c r="O2691" s="42">
        <v>0.295</v>
      </c>
      <c r="P2691" s="42">
        <v>0.649</v>
      </c>
      <c r="Q2691" s="42">
        <v>0.056</v>
      </c>
      <c r="R2691" s="40">
        <v>2.9043283E7</v>
      </c>
      <c r="S2691" s="42">
        <v>0.888</v>
      </c>
      <c r="T2691" s="43">
        <f t="array" ref="T2691:U2691">VLOOKUP(D2691, TOURISM!D:H,{4,5},0)</f>
        <v>794000000</v>
      </c>
      <c r="U2691" s="43">
        <v>2.238E9</v>
      </c>
      <c r="V2691" s="38">
        <f t="array" ref="V2691:AA2691">VLOOKUP(D2691, BUSINESS!D:P,{8,9,10,11,12,13},0)</f>
        <v>0.519</v>
      </c>
      <c r="W2691" s="37">
        <v>141.0</v>
      </c>
      <c r="X2691" s="37"/>
      <c r="Y2691" s="37">
        <v>864.0</v>
      </c>
      <c r="Z2691" s="38">
        <v>0.374</v>
      </c>
      <c r="AA2691" s="38">
        <v>0.96</v>
      </c>
      <c r="AB2691" s="44">
        <f t="shared" si="855"/>
        <v>13565.95947</v>
      </c>
      <c r="AC2691" s="44">
        <f t="shared" si="867"/>
        <v>1.9803202</v>
      </c>
      <c r="AD2691" s="44">
        <f t="shared" si="868"/>
        <v>6.654275276</v>
      </c>
      <c r="AE2691" s="44">
        <f t="shared" si="841"/>
        <v>27.33850715</v>
      </c>
      <c r="AF2691" s="44">
        <f t="shared" si="857"/>
        <v>77.05740429</v>
      </c>
      <c r="AG2691" s="45">
        <f t="shared" si="5"/>
        <v>0.1785907663</v>
      </c>
      <c r="AH2691" s="45">
        <f t="shared" si="6"/>
        <v>-0.03909774436</v>
      </c>
      <c r="AI2691" s="45">
        <f t="shared" si="7"/>
        <v>-0.1005883705</v>
      </c>
      <c r="AJ2691" s="45">
        <f t="shared" si="8"/>
        <v>0.08200026387</v>
      </c>
      <c r="AK2691" s="45">
        <f t="shared" si="9"/>
        <v>0.01610196116</v>
      </c>
      <c r="AL2691" s="45">
        <f t="shared" si="10"/>
        <v>-0.2593197692</v>
      </c>
      <c r="AM2691" s="45">
        <f t="shared" si="11"/>
        <v>-0.0318528048</v>
      </c>
    </row>
    <row r="2692">
      <c r="A2692" s="33" t="s">
        <v>227</v>
      </c>
      <c r="B2692" s="34" t="s">
        <v>271</v>
      </c>
      <c r="C2692" s="35" t="s">
        <v>59</v>
      </c>
      <c r="D2692" s="36" t="str">
        <f t="shared" si="1"/>
        <v>The Americas/Venezuela-The Americas/2011</v>
      </c>
      <c r="E2692" s="37">
        <f t="array" ref="E2692:H2692">VLOOKUP(D2692, GDP!D:L,{6,7,8,9},0)</f>
        <v>316000000000</v>
      </c>
      <c r="F2692" s="38">
        <v>0.045</v>
      </c>
      <c r="G2692" s="37">
        <v>487.0</v>
      </c>
      <c r="H2692" s="38">
        <v>0.172</v>
      </c>
      <c r="I2692" s="39">
        <f t="array" ref="I2692:J2692">VLOOKUP(D2692, ENERGY!I:M,{4,5},0)</f>
        <v>66558</v>
      </c>
      <c r="J2692" s="39">
        <v>181630.0</v>
      </c>
      <c r="K2692" s="40">
        <f t="array" ref="K2692:S2692">VLOOKUP(D2692, 'HUMAN RESOURCES'!D:V,{11,12,13,14,15,16,17,18,19},0)</f>
        <v>20</v>
      </c>
      <c r="L2692" s="40">
        <v>14.0</v>
      </c>
      <c r="M2692" s="40">
        <v>77.0</v>
      </c>
      <c r="N2692" s="41">
        <v>71.0</v>
      </c>
      <c r="O2692" s="42">
        <v>0.291</v>
      </c>
      <c r="P2692" s="42">
        <v>0.651</v>
      </c>
      <c r="Q2692" s="42">
        <v>0.058</v>
      </c>
      <c r="R2692" s="40">
        <v>2.9500625E7</v>
      </c>
      <c r="S2692" s="42">
        <v>0.888</v>
      </c>
      <c r="T2692" s="43">
        <f t="array" ref="T2692:U2692">VLOOKUP(D2692, TOURISM!D:H,{4,5},0)</f>
        <v>805000000</v>
      </c>
      <c r="U2692" s="43">
        <v>2.922E9</v>
      </c>
      <c r="V2692" s="38">
        <f t="array" ref="V2692:AA2692">VLOOKUP(D2692, BUSINESS!D:P,{8,9,10,11,12,13},0)</f>
        <v>0.628</v>
      </c>
      <c r="W2692" s="37">
        <v>141.0</v>
      </c>
      <c r="X2692" s="37"/>
      <c r="Y2692" s="37">
        <v>864.0</v>
      </c>
      <c r="Z2692" s="38">
        <v>0.402</v>
      </c>
      <c r="AA2692" s="38">
        <v>0.976</v>
      </c>
      <c r="AB2692" s="44">
        <f t="shared" si="855"/>
        <v>10711.63747</v>
      </c>
      <c r="AC2692" s="44">
        <f t="shared" si="867"/>
        <v>2.25615559</v>
      </c>
      <c r="AD2692" s="44">
        <f t="shared" si="868"/>
        <v>6.156818711</v>
      </c>
      <c r="AE2692" s="44">
        <f t="shared" si="841"/>
        <v>27.28755747</v>
      </c>
      <c r="AF2692" s="44">
        <f t="shared" si="857"/>
        <v>99.04874897</v>
      </c>
      <c r="AG2692" s="45">
        <f t="shared" si="5"/>
        <v>-0.210403253</v>
      </c>
      <c r="AH2692" s="45">
        <f t="shared" si="6"/>
        <v>-0.2378716745</v>
      </c>
      <c r="AI2692" s="45">
        <f t="shared" si="7"/>
        <v>0.1392882777</v>
      </c>
      <c r="AJ2692" s="45">
        <f t="shared" si="8"/>
        <v>-0.07475743697</v>
      </c>
      <c r="AK2692" s="45">
        <f t="shared" si="9"/>
        <v>0.01574691126</v>
      </c>
      <c r="AL2692" s="45">
        <f t="shared" si="10"/>
        <v>-0.001863660084</v>
      </c>
      <c r="AM2692" s="45">
        <f t="shared" si="11"/>
        <v>0.2853891184</v>
      </c>
    </row>
    <row r="2693">
      <c r="A2693" s="33" t="s">
        <v>227</v>
      </c>
      <c r="B2693" s="34" t="s">
        <v>271</v>
      </c>
      <c r="C2693" s="35" t="s">
        <v>60</v>
      </c>
      <c r="D2693" s="36" t="str">
        <f t="shared" si="1"/>
        <v>The Americas/Venezuela-The Americas/2012</v>
      </c>
      <c r="E2693" s="37">
        <f t="array" ref="E2693:H2693">VLOOKUP(D2693, GDP!D:L,{6,7,8,9},0)</f>
        <v>381000000000</v>
      </c>
      <c r="F2693" s="38">
        <v>0.046</v>
      </c>
      <c r="G2693" s="37">
        <v>593.0</v>
      </c>
      <c r="H2693" s="38">
        <v>0.164</v>
      </c>
      <c r="I2693" s="39">
        <f t="array" ref="I2693:J2693">VLOOKUP(D2693, ENERGY!I:M,{4,5},0)</f>
        <v>54652.5</v>
      </c>
      <c r="J2693" s="39">
        <v>172259.0</v>
      </c>
      <c r="K2693" s="40">
        <f t="array" ref="K2693:S2693">VLOOKUP(D2693, 'HUMAN RESOURCES'!D:V,{11,12,13,14,15,16,17,18,19},0)</f>
        <v>20</v>
      </c>
      <c r="L2693" s="40">
        <v>13.0</v>
      </c>
      <c r="M2693" s="40">
        <v>78.0</v>
      </c>
      <c r="N2693" s="41">
        <v>72.0</v>
      </c>
      <c r="O2693" s="42">
        <v>0.288</v>
      </c>
      <c r="P2693" s="42">
        <v>0.652</v>
      </c>
      <c r="Q2693" s="42">
        <v>0.06</v>
      </c>
      <c r="R2693" s="40">
        <v>2.9954782E7</v>
      </c>
      <c r="S2693" s="42">
        <v>0.889</v>
      </c>
      <c r="T2693" s="43">
        <f t="array" ref="T2693:U2693">VLOOKUP(D2693, TOURISM!D:H,{4,5},0)</f>
        <v>904000000</v>
      </c>
      <c r="U2693" s="43">
        <v>3.202E9</v>
      </c>
      <c r="V2693" s="38">
        <f t="array" ref="V2693:AA2693">VLOOKUP(D2693, BUSINESS!D:P,{8,9,10,11,12,13},0)</f>
        <v>0.619</v>
      </c>
      <c r="W2693" s="37">
        <v>144.0</v>
      </c>
      <c r="X2693" s="37">
        <v>180.0</v>
      </c>
      <c r="Y2693" s="37">
        <v>792.0</v>
      </c>
      <c r="Z2693" s="38">
        <v>0.491</v>
      </c>
      <c r="AA2693" s="38">
        <v>1.021</v>
      </c>
      <c r="AB2693" s="44">
        <f t="shared" si="855"/>
        <v>12719.17118</v>
      </c>
      <c r="AC2693" s="44">
        <f t="shared" si="867"/>
        <v>1.824500008</v>
      </c>
      <c r="AD2693" s="44">
        <f t="shared" si="868"/>
        <v>5.750634406</v>
      </c>
      <c r="AE2693" s="44">
        <f t="shared" si="841"/>
        <v>30.17882086</v>
      </c>
      <c r="AF2693" s="44">
        <f t="shared" si="857"/>
        <v>106.8944518</v>
      </c>
      <c r="AG2693" s="45">
        <f t="shared" si="5"/>
        <v>0.1874161373</v>
      </c>
      <c r="AH2693" s="45">
        <f t="shared" si="6"/>
        <v>0.2176591376</v>
      </c>
      <c r="AI2693" s="45">
        <f t="shared" si="7"/>
        <v>-0.1913234991</v>
      </c>
      <c r="AJ2693" s="45">
        <f t="shared" si="8"/>
        <v>-0.06597308192</v>
      </c>
      <c r="AK2693" s="45">
        <f t="shared" si="9"/>
        <v>0.01539482638</v>
      </c>
      <c r="AL2693" s="45">
        <f t="shared" si="10"/>
        <v>0.1059553755</v>
      </c>
      <c r="AM2693" s="45">
        <f t="shared" si="11"/>
        <v>0.07921051898</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2" max="2" width="24.75"/>
    <col customWidth="1" min="4" max="4" width="36.88"/>
    <col customWidth="1" min="5" max="5" width="19.5"/>
    <col customWidth="1" min="6" max="6" width="17.38"/>
    <col customWidth="1" min="7" max="7" width="24.5"/>
    <col customWidth="1" min="9" max="9" width="19.25"/>
  </cols>
  <sheetData>
    <row r="1">
      <c r="A1" s="20" t="s">
        <v>7</v>
      </c>
      <c r="B1" s="21" t="s">
        <v>8</v>
      </c>
      <c r="C1" s="22" t="s">
        <v>9</v>
      </c>
      <c r="D1" s="46" t="s">
        <v>10</v>
      </c>
      <c r="E1" s="47" t="s">
        <v>272</v>
      </c>
      <c r="F1" s="48" t="s">
        <v>12</v>
      </c>
      <c r="G1" s="48" t="s">
        <v>273</v>
      </c>
      <c r="H1" s="49" t="s">
        <v>14</v>
      </c>
      <c r="I1" s="50" t="str">
        <f t="shared" ref="I1:L1" si="1">CONCATENATE(E1," Clean")</f>
        <v>GDP (in USD) Clean</v>
      </c>
      <c r="J1" s="50" t="str">
        <f t="shared" si="1"/>
        <v>Health Exp % GDP Clean</v>
      </c>
      <c r="K1" s="50" t="str">
        <f t="shared" si="1"/>
        <v>Health Exp/Capita Clean</v>
      </c>
      <c r="L1" s="50" t="str">
        <f t="shared" si="1"/>
        <v>Lending Interest Clean</v>
      </c>
      <c r="M1" s="51"/>
      <c r="N1" s="51"/>
      <c r="O1" s="51"/>
      <c r="P1" s="51"/>
      <c r="Q1" s="51"/>
      <c r="R1" s="51"/>
      <c r="S1" s="51"/>
      <c r="T1" s="51"/>
      <c r="U1" s="51"/>
      <c r="V1" s="51"/>
      <c r="W1" s="51"/>
      <c r="X1" s="51"/>
    </row>
    <row r="2">
      <c r="A2" s="33" t="s">
        <v>46</v>
      </c>
      <c r="B2" s="34" t="s">
        <v>47</v>
      </c>
      <c r="C2" s="35" t="s">
        <v>48</v>
      </c>
      <c r="D2" s="52" t="str">
        <f t="shared" ref="D2:D2692" si="2">CONCATENATE(A2,"/",B2,"/",C2)</f>
        <v>Africa/Algeria-Africa/2000</v>
      </c>
      <c r="E2" s="53">
        <v>5.4790058957E10</v>
      </c>
      <c r="F2" s="54">
        <v>0.035</v>
      </c>
      <c r="G2" s="55">
        <v>60.0</v>
      </c>
      <c r="H2" s="56">
        <v>0.1</v>
      </c>
      <c r="I2" s="57">
        <f t="shared" ref="I2:I2692" si="3">IF(AND(ISBLANK(E2),B2=B1),I1,E2)</f>
        <v>54790058957</v>
      </c>
      <c r="J2" s="58">
        <f t="shared" ref="J2:J2692" si="4">IF(AND(ISBLANK(F2),B2=B1),J1,F2)</f>
        <v>0.035</v>
      </c>
      <c r="K2" s="39">
        <f t="shared" ref="K2:K2692" si="5">IF(AND(ISBLANK(G2),B2=B1),K1,G2)</f>
        <v>60</v>
      </c>
      <c r="L2" s="58">
        <f t="shared" ref="L2:L2692" si="6">IF(AND(ISBLANK(H2),B2=B1),L1,H2)</f>
        <v>0.1</v>
      </c>
    </row>
    <row r="3">
      <c r="A3" s="33" t="s">
        <v>46</v>
      </c>
      <c r="B3" s="34" t="s">
        <v>47</v>
      </c>
      <c r="C3" s="35" t="s">
        <v>49</v>
      </c>
      <c r="D3" s="52" t="str">
        <f t="shared" si="2"/>
        <v>Africa/Algeria-Africa/2001</v>
      </c>
      <c r="E3" s="53">
        <v>5.4744716706E10</v>
      </c>
      <c r="F3" s="54">
        <v>0.038</v>
      </c>
      <c r="G3" s="55">
        <v>65.0</v>
      </c>
      <c r="H3" s="56">
        <v>0.095</v>
      </c>
      <c r="I3" s="57">
        <f t="shared" si="3"/>
        <v>54744716706</v>
      </c>
      <c r="J3" s="58">
        <f t="shared" si="4"/>
        <v>0.038</v>
      </c>
      <c r="K3" s="39">
        <f t="shared" si="5"/>
        <v>65</v>
      </c>
      <c r="L3" s="58">
        <f t="shared" si="6"/>
        <v>0.095</v>
      </c>
    </row>
    <row r="4">
      <c r="A4" s="33" t="s">
        <v>46</v>
      </c>
      <c r="B4" s="34" t="s">
        <v>47</v>
      </c>
      <c r="C4" s="35" t="s">
        <v>50</v>
      </c>
      <c r="D4" s="52" t="str">
        <f t="shared" si="2"/>
        <v>Africa/Algeria-Africa/2002</v>
      </c>
      <c r="E4" s="53">
        <v>5.6760288962E10</v>
      </c>
      <c r="F4" s="54">
        <v>0.037</v>
      </c>
      <c r="G4" s="55">
        <v>65.0</v>
      </c>
      <c r="H4" s="56">
        <v>0.086</v>
      </c>
      <c r="I4" s="57">
        <f t="shared" si="3"/>
        <v>56760288962</v>
      </c>
      <c r="J4" s="58">
        <f t="shared" si="4"/>
        <v>0.037</v>
      </c>
      <c r="K4" s="39">
        <f t="shared" si="5"/>
        <v>65</v>
      </c>
      <c r="L4" s="58">
        <f t="shared" si="6"/>
        <v>0.086</v>
      </c>
    </row>
    <row r="5">
      <c r="A5" s="33" t="s">
        <v>46</v>
      </c>
      <c r="B5" s="34" t="s">
        <v>47</v>
      </c>
      <c r="C5" s="35" t="s">
        <v>51</v>
      </c>
      <c r="D5" s="52" t="str">
        <f t="shared" si="2"/>
        <v>Africa/Algeria-Africa/2003</v>
      </c>
      <c r="E5" s="53">
        <v>6.7863832648E10</v>
      </c>
      <c r="F5" s="54">
        <v>0.036</v>
      </c>
      <c r="G5" s="55">
        <v>74.0</v>
      </c>
      <c r="H5" s="56">
        <v>0.081</v>
      </c>
      <c r="I5" s="57">
        <f t="shared" si="3"/>
        <v>67863832648</v>
      </c>
      <c r="J5" s="58">
        <f t="shared" si="4"/>
        <v>0.036</v>
      </c>
      <c r="K5" s="39">
        <f t="shared" si="5"/>
        <v>74</v>
      </c>
      <c r="L5" s="58">
        <f t="shared" si="6"/>
        <v>0.081</v>
      </c>
    </row>
    <row r="6">
      <c r="A6" s="33" t="s">
        <v>46</v>
      </c>
      <c r="B6" s="34" t="s">
        <v>47</v>
      </c>
      <c r="C6" s="35" t="s">
        <v>52</v>
      </c>
      <c r="D6" s="52" t="str">
        <f t="shared" si="2"/>
        <v>Africa/Algeria-Africa/2004</v>
      </c>
      <c r="E6" s="53">
        <v>8.532499737E10</v>
      </c>
      <c r="F6" s="54">
        <v>0.035</v>
      </c>
      <c r="G6" s="55">
        <v>90.0</v>
      </c>
      <c r="H6" s="56">
        <v>0.08</v>
      </c>
      <c r="I6" s="57">
        <f t="shared" si="3"/>
        <v>85324997370</v>
      </c>
      <c r="J6" s="58">
        <f t="shared" si="4"/>
        <v>0.035</v>
      </c>
      <c r="K6" s="39">
        <f t="shared" si="5"/>
        <v>90</v>
      </c>
      <c r="L6" s="58">
        <f t="shared" si="6"/>
        <v>0.08</v>
      </c>
    </row>
    <row r="7">
      <c r="A7" s="33" t="s">
        <v>46</v>
      </c>
      <c r="B7" s="34" t="s">
        <v>47</v>
      </c>
      <c r="C7" s="35" t="s">
        <v>53</v>
      </c>
      <c r="D7" s="52" t="str">
        <f t="shared" si="2"/>
        <v>Africa/Algeria-Africa/2005</v>
      </c>
      <c r="E7" s="53">
        <v>1.03E11</v>
      </c>
      <c r="F7" s="54">
        <v>0.031</v>
      </c>
      <c r="G7" s="55">
        <v>95.0</v>
      </c>
      <c r="H7" s="56">
        <v>0.08</v>
      </c>
      <c r="I7" s="57">
        <f t="shared" si="3"/>
        <v>103000000000</v>
      </c>
      <c r="J7" s="58">
        <f t="shared" si="4"/>
        <v>0.031</v>
      </c>
      <c r="K7" s="39">
        <f t="shared" si="5"/>
        <v>95</v>
      </c>
      <c r="L7" s="58">
        <f t="shared" si="6"/>
        <v>0.08</v>
      </c>
    </row>
    <row r="8">
      <c r="A8" s="33" t="s">
        <v>46</v>
      </c>
      <c r="B8" s="34" t="s">
        <v>47</v>
      </c>
      <c r="C8" s="35" t="s">
        <v>54</v>
      </c>
      <c r="D8" s="52" t="str">
        <f t="shared" si="2"/>
        <v>Africa/Algeria-Africa/2006</v>
      </c>
      <c r="E8" s="53">
        <v>1.17E11</v>
      </c>
      <c r="F8" s="54">
        <v>0.031</v>
      </c>
      <c r="G8" s="55">
        <v>106.0</v>
      </c>
      <c r="H8" s="56">
        <v>0.08</v>
      </c>
      <c r="I8" s="57">
        <f t="shared" si="3"/>
        <v>117000000000</v>
      </c>
      <c r="J8" s="58">
        <f t="shared" si="4"/>
        <v>0.031</v>
      </c>
      <c r="K8" s="39">
        <f t="shared" si="5"/>
        <v>106</v>
      </c>
      <c r="L8" s="58">
        <f t="shared" si="6"/>
        <v>0.08</v>
      </c>
    </row>
    <row r="9">
      <c r="A9" s="33" t="s">
        <v>46</v>
      </c>
      <c r="B9" s="34" t="s">
        <v>47</v>
      </c>
      <c r="C9" s="35" t="s">
        <v>55</v>
      </c>
      <c r="D9" s="52" t="str">
        <f t="shared" si="2"/>
        <v>Africa/Algeria-Africa/2007</v>
      </c>
      <c r="E9" s="53">
        <v>1.35E11</v>
      </c>
      <c r="F9" s="54">
        <v>0.035</v>
      </c>
      <c r="G9" s="55">
        <v>135.0</v>
      </c>
      <c r="H9" s="56">
        <v>0.08</v>
      </c>
      <c r="I9" s="57">
        <f t="shared" si="3"/>
        <v>135000000000</v>
      </c>
      <c r="J9" s="58">
        <f t="shared" si="4"/>
        <v>0.035</v>
      </c>
      <c r="K9" s="39">
        <f t="shared" si="5"/>
        <v>135</v>
      </c>
      <c r="L9" s="58">
        <f t="shared" si="6"/>
        <v>0.08</v>
      </c>
    </row>
    <row r="10">
      <c r="A10" s="33" t="s">
        <v>46</v>
      </c>
      <c r="B10" s="34" t="s">
        <v>47</v>
      </c>
      <c r="C10" s="35" t="s">
        <v>56</v>
      </c>
      <c r="D10" s="52" t="str">
        <f t="shared" si="2"/>
        <v>Africa/Algeria-Africa/2008</v>
      </c>
      <c r="E10" s="53">
        <v>1.71E11</v>
      </c>
      <c r="F10" s="54">
        <v>0.038</v>
      </c>
      <c r="G10" s="55">
        <v>183.0</v>
      </c>
      <c r="H10" s="56">
        <v>0.08</v>
      </c>
      <c r="I10" s="57">
        <f t="shared" si="3"/>
        <v>171000000000</v>
      </c>
      <c r="J10" s="58">
        <f t="shared" si="4"/>
        <v>0.038</v>
      </c>
      <c r="K10" s="39">
        <f t="shared" si="5"/>
        <v>183</v>
      </c>
      <c r="L10" s="58">
        <f t="shared" si="6"/>
        <v>0.08</v>
      </c>
    </row>
    <row r="11">
      <c r="A11" s="33" t="s">
        <v>46</v>
      </c>
      <c r="B11" s="34" t="s">
        <v>47</v>
      </c>
      <c r="C11" s="35" t="s">
        <v>57</v>
      </c>
      <c r="D11" s="52" t="str">
        <f t="shared" si="2"/>
        <v>Africa/Algeria-Africa/2009</v>
      </c>
      <c r="E11" s="53">
        <v>1.37E11</v>
      </c>
      <c r="F11" s="54">
        <v>0.046</v>
      </c>
      <c r="G11" s="55">
        <v>174.0</v>
      </c>
      <c r="H11" s="56">
        <v>0.08</v>
      </c>
      <c r="I11" s="57">
        <f t="shared" si="3"/>
        <v>137000000000</v>
      </c>
      <c r="J11" s="58">
        <f t="shared" si="4"/>
        <v>0.046</v>
      </c>
      <c r="K11" s="39">
        <f t="shared" si="5"/>
        <v>174</v>
      </c>
      <c r="L11" s="58">
        <f t="shared" si="6"/>
        <v>0.08</v>
      </c>
    </row>
    <row r="12">
      <c r="A12" s="33" t="s">
        <v>46</v>
      </c>
      <c r="B12" s="34" t="s">
        <v>47</v>
      </c>
      <c r="C12" s="35" t="s">
        <v>58</v>
      </c>
      <c r="D12" s="52" t="str">
        <f t="shared" si="2"/>
        <v>Africa/Algeria-Africa/2010</v>
      </c>
      <c r="E12" s="53">
        <v>1.61E11</v>
      </c>
      <c r="F12" s="54">
        <v>0.042</v>
      </c>
      <c r="G12" s="55">
        <v>181.0</v>
      </c>
      <c r="H12" s="56">
        <v>0.08</v>
      </c>
      <c r="I12" s="57">
        <f t="shared" si="3"/>
        <v>161000000000</v>
      </c>
      <c r="J12" s="58">
        <f t="shared" si="4"/>
        <v>0.042</v>
      </c>
      <c r="K12" s="39">
        <f t="shared" si="5"/>
        <v>181</v>
      </c>
      <c r="L12" s="58">
        <f t="shared" si="6"/>
        <v>0.08</v>
      </c>
    </row>
    <row r="13">
      <c r="A13" s="33" t="s">
        <v>46</v>
      </c>
      <c r="B13" s="34" t="s">
        <v>47</v>
      </c>
      <c r="C13" s="35" t="s">
        <v>59</v>
      </c>
      <c r="D13" s="52" t="str">
        <f t="shared" si="2"/>
        <v>Africa/Algeria-Africa/2011</v>
      </c>
      <c r="E13" s="53">
        <v>1.99E11</v>
      </c>
      <c r="F13" s="54">
        <v>0.044</v>
      </c>
      <c r="G13" s="55">
        <v>233.0</v>
      </c>
      <c r="H13" s="56">
        <v>0.08</v>
      </c>
      <c r="I13" s="57">
        <f t="shared" si="3"/>
        <v>199000000000</v>
      </c>
      <c r="J13" s="58">
        <f t="shared" si="4"/>
        <v>0.044</v>
      </c>
      <c r="K13" s="39">
        <f t="shared" si="5"/>
        <v>233</v>
      </c>
      <c r="L13" s="58">
        <f t="shared" si="6"/>
        <v>0.08</v>
      </c>
    </row>
    <row r="14">
      <c r="A14" s="33" t="s">
        <v>46</v>
      </c>
      <c r="B14" s="34" t="s">
        <v>47</v>
      </c>
      <c r="C14" s="35" t="s">
        <v>60</v>
      </c>
      <c r="D14" s="52" t="str">
        <f t="shared" si="2"/>
        <v>Africa/Algeria-Africa/2012</v>
      </c>
      <c r="E14" s="53">
        <v>2.04E11</v>
      </c>
      <c r="F14" s="54">
        <v>0.052</v>
      </c>
      <c r="G14" s="55">
        <v>279.0</v>
      </c>
      <c r="H14" s="56">
        <v>0.08</v>
      </c>
      <c r="I14" s="57">
        <f t="shared" si="3"/>
        <v>204000000000</v>
      </c>
      <c r="J14" s="58">
        <f t="shared" si="4"/>
        <v>0.052</v>
      </c>
      <c r="K14" s="39">
        <f t="shared" si="5"/>
        <v>279</v>
      </c>
      <c r="L14" s="58">
        <f t="shared" si="6"/>
        <v>0.08</v>
      </c>
    </row>
    <row r="15">
      <c r="A15" s="33" t="s">
        <v>46</v>
      </c>
      <c r="B15" s="34" t="s">
        <v>61</v>
      </c>
      <c r="C15" s="35" t="s">
        <v>48</v>
      </c>
      <c r="D15" s="52" t="str">
        <f t="shared" si="2"/>
        <v>Africa/Angola-Africa/2000</v>
      </c>
      <c r="E15" s="53">
        <v>9.129594819E9</v>
      </c>
      <c r="F15" s="54">
        <v>0.035</v>
      </c>
      <c r="G15" s="55">
        <v>190.0</v>
      </c>
      <c r="H15" s="56">
        <v>0.167</v>
      </c>
      <c r="I15" s="57">
        <f t="shared" si="3"/>
        <v>9129594819</v>
      </c>
      <c r="J15" s="58">
        <f t="shared" si="4"/>
        <v>0.035</v>
      </c>
      <c r="K15" s="39">
        <f t="shared" si="5"/>
        <v>190</v>
      </c>
      <c r="L15" s="58">
        <f t="shared" si="6"/>
        <v>0.167</v>
      </c>
    </row>
    <row r="16">
      <c r="A16" s="33" t="s">
        <v>46</v>
      </c>
      <c r="B16" s="34" t="s">
        <v>61</v>
      </c>
      <c r="C16" s="35" t="s">
        <v>49</v>
      </c>
      <c r="D16" s="52" t="str">
        <f t="shared" si="2"/>
        <v>Africa/Angola-Africa/2001</v>
      </c>
      <c r="E16" s="53">
        <v>8.936079253E9</v>
      </c>
      <c r="F16" s="54">
        <v>0.034</v>
      </c>
      <c r="G16" s="55">
        <v>22.0</v>
      </c>
      <c r="H16" s="56">
        <v>1.032</v>
      </c>
      <c r="I16" s="57">
        <f t="shared" si="3"/>
        <v>8936079253</v>
      </c>
      <c r="J16" s="58">
        <f t="shared" si="4"/>
        <v>0.034</v>
      </c>
      <c r="K16" s="39">
        <f t="shared" si="5"/>
        <v>22</v>
      </c>
      <c r="L16" s="58">
        <f t="shared" si="6"/>
        <v>1.032</v>
      </c>
    </row>
    <row r="17">
      <c r="A17" s="33" t="s">
        <v>46</v>
      </c>
      <c r="B17" s="34" t="s">
        <v>61</v>
      </c>
      <c r="C17" s="35" t="s">
        <v>50</v>
      </c>
      <c r="D17" s="52" t="str">
        <f t="shared" si="2"/>
        <v>Africa/Angola-Africa/2002</v>
      </c>
      <c r="E17" s="53">
        <v>1.2497346043E10</v>
      </c>
      <c r="F17" s="54">
        <v>0.058</v>
      </c>
      <c r="G17" s="55">
        <v>36.0</v>
      </c>
      <c r="H17" s="56">
        <v>0.96</v>
      </c>
      <c r="I17" s="57">
        <f t="shared" si="3"/>
        <v>12497346043</v>
      </c>
      <c r="J17" s="58">
        <f t="shared" si="4"/>
        <v>0.058</v>
      </c>
      <c r="K17" s="39">
        <f t="shared" si="5"/>
        <v>36</v>
      </c>
      <c r="L17" s="58">
        <f t="shared" si="6"/>
        <v>0.96</v>
      </c>
    </row>
    <row r="18">
      <c r="A18" s="33" t="s">
        <v>46</v>
      </c>
      <c r="B18" s="34" t="s">
        <v>61</v>
      </c>
      <c r="C18" s="35" t="s">
        <v>51</v>
      </c>
      <c r="D18" s="52" t="str">
        <f t="shared" si="2"/>
        <v>Africa/Angola-Africa/2003</v>
      </c>
      <c r="E18" s="53">
        <v>1.418894924E10</v>
      </c>
      <c r="F18" s="54">
        <v>0.044</v>
      </c>
      <c r="G18" s="55">
        <v>33.0</v>
      </c>
      <c r="H18" s="56">
        <v>0.973</v>
      </c>
      <c r="I18" s="57">
        <f t="shared" si="3"/>
        <v>14188949240</v>
      </c>
      <c r="J18" s="58">
        <f t="shared" si="4"/>
        <v>0.044</v>
      </c>
      <c r="K18" s="39">
        <f t="shared" si="5"/>
        <v>33</v>
      </c>
      <c r="L18" s="58">
        <f t="shared" si="6"/>
        <v>0.973</v>
      </c>
    </row>
    <row r="19">
      <c r="A19" s="33" t="s">
        <v>46</v>
      </c>
      <c r="B19" s="34" t="s">
        <v>61</v>
      </c>
      <c r="C19" s="35" t="s">
        <v>52</v>
      </c>
      <c r="D19" s="52" t="str">
        <f t="shared" si="2"/>
        <v>Africa/Angola-Africa/2004</v>
      </c>
      <c r="E19" s="53">
        <v>1.964086255E10</v>
      </c>
      <c r="F19" s="54">
        <v>0.049</v>
      </c>
      <c r="G19" s="55">
        <v>45.0</v>
      </c>
      <c r="H19" s="56">
        <v>0.961</v>
      </c>
      <c r="I19" s="57">
        <f t="shared" si="3"/>
        <v>19640862550</v>
      </c>
      <c r="J19" s="58">
        <f t="shared" si="4"/>
        <v>0.049</v>
      </c>
      <c r="K19" s="39">
        <f t="shared" si="5"/>
        <v>45</v>
      </c>
      <c r="L19" s="58">
        <f t="shared" si="6"/>
        <v>0.961</v>
      </c>
    </row>
    <row r="20">
      <c r="A20" s="33" t="s">
        <v>46</v>
      </c>
      <c r="B20" s="34" t="s">
        <v>61</v>
      </c>
      <c r="C20" s="35" t="s">
        <v>53</v>
      </c>
      <c r="D20" s="52" t="str">
        <f t="shared" si="2"/>
        <v>Africa/Angola-Africa/2005</v>
      </c>
      <c r="E20" s="53">
        <v>2.823369924E10</v>
      </c>
      <c r="F20" s="54">
        <v>0.051</v>
      </c>
      <c r="G20" s="55">
        <v>63.0</v>
      </c>
      <c r="H20" s="56">
        <v>0.823</v>
      </c>
      <c r="I20" s="57">
        <f t="shared" si="3"/>
        <v>28233699240</v>
      </c>
      <c r="J20" s="58">
        <f t="shared" si="4"/>
        <v>0.051</v>
      </c>
      <c r="K20" s="39">
        <f t="shared" si="5"/>
        <v>63</v>
      </c>
      <c r="L20" s="58">
        <f t="shared" si="6"/>
        <v>0.823</v>
      </c>
    </row>
    <row r="21">
      <c r="A21" s="33" t="s">
        <v>46</v>
      </c>
      <c r="B21" s="34" t="s">
        <v>61</v>
      </c>
      <c r="C21" s="35" t="s">
        <v>54</v>
      </c>
      <c r="D21" s="52" t="str">
        <f t="shared" si="2"/>
        <v>Africa/Angola-Africa/2006</v>
      </c>
      <c r="E21" s="53">
        <v>4.1789494462E10</v>
      </c>
      <c r="F21" s="54">
        <v>0.042</v>
      </c>
      <c r="G21" s="55">
        <v>71.0</v>
      </c>
      <c r="H21" s="56">
        <v>0.677</v>
      </c>
      <c r="I21" s="57">
        <f t="shared" si="3"/>
        <v>41789494462</v>
      </c>
      <c r="J21" s="58">
        <f t="shared" si="4"/>
        <v>0.042</v>
      </c>
      <c r="K21" s="39">
        <f t="shared" si="5"/>
        <v>71</v>
      </c>
      <c r="L21" s="58">
        <f t="shared" si="6"/>
        <v>0.677</v>
      </c>
    </row>
    <row r="22">
      <c r="A22" s="33" t="s">
        <v>46</v>
      </c>
      <c r="B22" s="34" t="s">
        <v>61</v>
      </c>
      <c r="C22" s="35" t="s">
        <v>55</v>
      </c>
      <c r="D22" s="52" t="str">
        <f t="shared" si="2"/>
        <v>Africa/Angola-Africa/2007</v>
      </c>
      <c r="E22" s="53">
        <v>6.0448890972E10</v>
      </c>
      <c r="F22" s="54">
        <v>0.045</v>
      </c>
      <c r="G22" s="55">
        <v>111.0</v>
      </c>
      <c r="H22" s="56">
        <v>0.195</v>
      </c>
      <c r="I22" s="57">
        <f t="shared" si="3"/>
        <v>60448890972</v>
      </c>
      <c r="J22" s="58">
        <f t="shared" si="4"/>
        <v>0.045</v>
      </c>
      <c r="K22" s="39">
        <f t="shared" si="5"/>
        <v>111</v>
      </c>
      <c r="L22" s="58">
        <f t="shared" si="6"/>
        <v>0.195</v>
      </c>
    </row>
    <row r="23">
      <c r="A23" s="33" t="s">
        <v>46</v>
      </c>
      <c r="B23" s="34" t="s">
        <v>61</v>
      </c>
      <c r="C23" s="35" t="s">
        <v>56</v>
      </c>
      <c r="D23" s="52" t="str">
        <f t="shared" si="2"/>
        <v>Africa/Angola-Africa/2008</v>
      </c>
      <c r="E23" s="53">
        <v>8.4178086999E10</v>
      </c>
      <c r="F23" s="54">
        <v>0.034</v>
      </c>
      <c r="G23" s="55">
        <v>115.0</v>
      </c>
      <c r="H23" s="56">
        <v>0.177</v>
      </c>
      <c r="I23" s="57">
        <f t="shared" si="3"/>
        <v>84178086999</v>
      </c>
      <c r="J23" s="58">
        <f t="shared" si="4"/>
        <v>0.034</v>
      </c>
      <c r="K23" s="39">
        <f t="shared" si="5"/>
        <v>115</v>
      </c>
      <c r="L23" s="58">
        <f t="shared" si="6"/>
        <v>0.177</v>
      </c>
    </row>
    <row r="24">
      <c r="A24" s="33" t="s">
        <v>46</v>
      </c>
      <c r="B24" s="34" t="s">
        <v>61</v>
      </c>
      <c r="C24" s="35" t="s">
        <v>57</v>
      </c>
      <c r="D24" s="52" t="str">
        <f t="shared" si="2"/>
        <v>Africa/Angola-Africa/2009</v>
      </c>
      <c r="E24" s="53">
        <v>7.5492417649E10</v>
      </c>
      <c r="F24" s="54">
        <v>0.038</v>
      </c>
      <c r="G24" s="55">
        <v>177.0</v>
      </c>
      <c r="H24" s="56">
        <v>0.125</v>
      </c>
      <c r="I24" s="57">
        <f t="shared" si="3"/>
        <v>75492417649</v>
      </c>
      <c r="J24" s="58">
        <f t="shared" si="4"/>
        <v>0.038</v>
      </c>
      <c r="K24" s="39">
        <f t="shared" si="5"/>
        <v>177</v>
      </c>
      <c r="L24" s="58">
        <f t="shared" si="6"/>
        <v>0.125</v>
      </c>
    </row>
    <row r="25">
      <c r="A25" s="33" t="s">
        <v>46</v>
      </c>
      <c r="B25" s="34" t="s">
        <v>61</v>
      </c>
      <c r="C25" s="35" t="s">
        <v>58</v>
      </c>
      <c r="D25" s="52" t="str">
        <f t="shared" si="2"/>
        <v>Africa/Angola-Africa/2010</v>
      </c>
      <c r="E25" s="53">
        <v>8.2470894868E10</v>
      </c>
      <c r="F25" s="54">
        <v>0.044</v>
      </c>
      <c r="G25" s="55">
        <v>174.0</v>
      </c>
      <c r="H25" s="56">
        <v>0.157</v>
      </c>
      <c r="I25" s="57">
        <f t="shared" si="3"/>
        <v>82470894868</v>
      </c>
      <c r="J25" s="58">
        <f t="shared" si="4"/>
        <v>0.044</v>
      </c>
      <c r="K25" s="39">
        <f t="shared" si="5"/>
        <v>174</v>
      </c>
      <c r="L25" s="58">
        <f t="shared" si="6"/>
        <v>0.157</v>
      </c>
    </row>
    <row r="26">
      <c r="A26" s="33" t="s">
        <v>46</v>
      </c>
      <c r="B26" s="34" t="s">
        <v>61</v>
      </c>
      <c r="C26" s="35" t="s">
        <v>59</v>
      </c>
      <c r="D26" s="52" t="str">
        <f t="shared" si="2"/>
        <v>Africa/Angola-Africa/2011</v>
      </c>
      <c r="E26" s="53">
        <v>1.04E11</v>
      </c>
      <c r="F26" s="54">
        <v>0.034</v>
      </c>
      <c r="G26" s="55">
        <v>144.0</v>
      </c>
      <c r="H26" s="56">
        <v>0.225</v>
      </c>
      <c r="I26" s="57">
        <f t="shared" si="3"/>
        <v>104000000000</v>
      </c>
      <c r="J26" s="58">
        <f t="shared" si="4"/>
        <v>0.034</v>
      </c>
      <c r="K26" s="39">
        <f t="shared" si="5"/>
        <v>144</v>
      </c>
      <c r="L26" s="58">
        <f t="shared" si="6"/>
        <v>0.225</v>
      </c>
    </row>
    <row r="27">
      <c r="A27" s="33" t="s">
        <v>46</v>
      </c>
      <c r="B27" s="34" t="s">
        <v>61</v>
      </c>
      <c r="C27" s="35" t="s">
        <v>60</v>
      </c>
      <c r="D27" s="52" t="str">
        <f t="shared" si="2"/>
        <v>Africa/Angola-Africa/2012</v>
      </c>
      <c r="E27" s="53">
        <v>1.15E11</v>
      </c>
      <c r="F27" s="54">
        <v>0.034</v>
      </c>
      <c r="G27" s="55">
        <v>178.0</v>
      </c>
      <c r="H27" s="56">
        <v>0.188</v>
      </c>
      <c r="I27" s="57">
        <f t="shared" si="3"/>
        <v>115000000000</v>
      </c>
      <c r="J27" s="58">
        <f t="shared" si="4"/>
        <v>0.034</v>
      </c>
      <c r="K27" s="39">
        <f t="shared" si="5"/>
        <v>178</v>
      </c>
      <c r="L27" s="58">
        <f t="shared" si="6"/>
        <v>0.188</v>
      </c>
    </row>
    <row r="28">
      <c r="A28" s="33" t="s">
        <v>46</v>
      </c>
      <c r="B28" s="34" t="s">
        <v>62</v>
      </c>
      <c r="C28" s="35" t="s">
        <v>48</v>
      </c>
      <c r="D28" s="52" t="str">
        <f t="shared" si="2"/>
        <v>Africa/Benin-Africa/2000</v>
      </c>
      <c r="E28" s="53">
        <v>2.359122303E9</v>
      </c>
      <c r="F28" s="54">
        <v>0.045</v>
      </c>
      <c r="G28" s="55">
        <v>33.0</v>
      </c>
      <c r="H28" s="59"/>
      <c r="I28" s="57">
        <f t="shared" si="3"/>
        <v>2359122303</v>
      </c>
      <c r="J28" s="58">
        <f t="shared" si="4"/>
        <v>0.045</v>
      </c>
      <c r="K28" s="39">
        <f t="shared" si="5"/>
        <v>33</v>
      </c>
      <c r="L28" s="58" t="str">
        <f t="shared" si="6"/>
        <v/>
      </c>
    </row>
    <row r="29">
      <c r="A29" s="33" t="s">
        <v>46</v>
      </c>
      <c r="B29" s="34" t="s">
        <v>62</v>
      </c>
      <c r="C29" s="35" t="s">
        <v>49</v>
      </c>
      <c r="D29" s="52" t="str">
        <f t="shared" si="2"/>
        <v>Africa/Benin-Africa/2001</v>
      </c>
      <c r="E29" s="53">
        <v>2.499269391E9</v>
      </c>
      <c r="F29" s="54">
        <v>0.043</v>
      </c>
      <c r="G29" s="55">
        <v>15.0</v>
      </c>
      <c r="H29" s="59"/>
      <c r="I29" s="57">
        <f t="shared" si="3"/>
        <v>2499269391</v>
      </c>
      <c r="J29" s="58">
        <f t="shared" si="4"/>
        <v>0.043</v>
      </c>
      <c r="K29" s="39">
        <f t="shared" si="5"/>
        <v>15</v>
      </c>
      <c r="L29" s="58" t="str">
        <f t="shared" si="6"/>
        <v/>
      </c>
    </row>
    <row r="30">
      <c r="A30" s="33" t="s">
        <v>46</v>
      </c>
      <c r="B30" s="34" t="s">
        <v>62</v>
      </c>
      <c r="C30" s="35" t="s">
        <v>50</v>
      </c>
      <c r="D30" s="52" t="str">
        <f t="shared" si="2"/>
        <v>Africa/Benin-Africa/2002</v>
      </c>
      <c r="E30" s="53">
        <v>2.807657386E9</v>
      </c>
      <c r="F30" s="54">
        <v>0.047</v>
      </c>
      <c r="G30" s="55">
        <v>16.0</v>
      </c>
      <c r="H30" s="59"/>
      <c r="I30" s="57">
        <f t="shared" si="3"/>
        <v>2807657386</v>
      </c>
      <c r="J30" s="58">
        <f t="shared" si="4"/>
        <v>0.047</v>
      </c>
      <c r="K30" s="39">
        <f t="shared" si="5"/>
        <v>16</v>
      </c>
      <c r="L30" s="58" t="str">
        <f t="shared" si="6"/>
        <v/>
      </c>
    </row>
    <row r="31">
      <c r="A31" s="33" t="s">
        <v>46</v>
      </c>
      <c r="B31" s="34" t="s">
        <v>62</v>
      </c>
      <c r="C31" s="35" t="s">
        <v>51</v>
      </c>
      <c r="D31" s="52" t="str">
        <f t="shared" si="2"/>
        <v>Africa/Benin-Africa/2003</v>
      </c>
      <c r="E31" s="53">
        <v>3.557229702E9</v>
      </c>
      <c r="F31" s="54">
        <v>0.043</v>
      </c>
      <c r="G31" s="55">
        <v>16.0</v>
      </c>
      <c r="H31" s="59"/>
      <c r="I31" s="57">
        <f t="shared" si="3"/>
        <v>3557229702</v>
      </c>
      <c r="J31" s="58">
        <f t="shared" si="4"/>
        <v>0.043</v>
      </c>
      <c r="K31" s="39">
        <f t="shared" si="5"/>
        <v>16</v>
      </c>
      <c r="L31" s="58" t="str">
        <f t="shared" si="6"/>
        <v/>
      </c>
    </row>
    <row r="32">
      <c r="A32" s="33" t="s">
        <v>46</v>
      </c>
      <c r="B32" s="34" t="s">
        <v>62</v>
      </c>
      <c r="C32" s="35" t="s">
        <v>52</v>
      </c>
      <c r="D32" s="52" t="str">
        <f t="shared" si="2"/>
        <v>Africa/Benin-Africa/2004</v>
      </c>
      <c r="E32" s="53">
        <v>4.050869968E9</v>
      </c>
      <c r="F32" s="54">
        <v>0.046</v>
      </c>
      <c r="G32" s="55">
        <v>21.0</v>
      </c>
      <c r="H32" s="59"/>
      <c r="I32" s="57">
        <f t="shared" si="3"/>
        <v>4050869968</v>
      </c>
      <c r="J32" s="58">
        <f t="shared" si="4"/>
        <v>0.046</v>
      </c>
      <c r="K32" s="39">
        <f t="shared" si="5"/>
        <v>21</v>
      </c>
      <c r="L32" s="58" t="str">
        <f t="shared" si="6"/>
        <v/>
      </c>
    </row>
    <row r="33">
      <c r="A33" s="33" t="s">
        <v>46</v>
      </c>
      <c r="B33" s="34" t="s">
        <v>62</v>
      </c>
      <c r="C33" s="35" t="s">
        <v>53</v>
      </c>
      <c r="D33" s="52" t="str">
        <f t="shared" si="2"/>
        <v>Africa/Benin-Africa/2005</v>
      </c>
      <c r="E33" s="53">
        <v>4.358015993E9</v>
      </c>
      <c r="F33" s="54">
        <v>0.046</v>
      </c>
      <c r="G33" s="55">
        <v>23.0</v>
      </c>
      <c r="H33" s="59"/>
      <c r="I33" s="57">
        <f t="shared" si="3"/>
        <v>4358015993</v>
      </c>
      <c r="J33" s="58">
        <f t="shared" si="4"/>
        <v>0.046</v>
      </c>
      <c r="K33" s="39">
        <f t="shared" si="5"/>
        <v>23</v>
      </c>
      <c r="L33" s="58" t="str">
        <f t="shared" si="6"/>
        <v/>
      </c>
    </row>
    <row r="34">
      <c r="A34" s="33" t="s">
        <v>46</v>
      </c>
      <c r="B34" s="34" t="s">
        <v>62</v>
      </c>
      <c r="C34" s="35" t="s">
        <v>54</v>
      </c>
      <c r="D34" s="52" t="str">
        <f t="shared" si="2"/>
        <v>Africa/Benin-Africa/2006</v>
      </c>
      <c r="E34" s="53">
        <v>4.705087452E9</v>
      </c>
      <c r="F34" s="54">
        <v>0.047</v>
      </c>
      <c r="G34" s="55">
        <v>25.0</v>
      </c>
      <c r="H34" s="59"/>
      <c r="I34" s="57">
        <f t="shared" si="3"/>
        <v>4705087452</v>
      </c>
      <c r="J34" s="58">
        <f t="shared" si="4"/>
        <v>0.047</v>
      </c>
      <c r="K34" s="39">
        <f t="shared" si="5"/>
        <v>25</v>
      </c>
      <c r="L34" s="58" t="str">
        <f t="shared" si="6"/>
        <v/>
      </c>
    </row>
    <row r="35">
      <c r="A35" s="33" t="s">
        <v>46</v>
      </c>
      <c r="B35" s="34" t="s">
        <v>62</v>
      </c>
      <c r="C35" s="35" t="s">
        <v>55</v>
      </c>
      <c r="D35" s="52" t="str">
        <f t="shared" si="2"/>
        <v>Africa/Benin-Africa/2007</v>
      </c>
      <c r="E35" s="53">
        <v>5.506275948E9</v>
      </c>
      <c r="F35" s="54">
        <v>0.048</v>
      </c>
      <c r="G35" s="55">
        <v>26.0</v>
      </c>
      <c r="H35" s="59"/>
      <c r="I35" s="57">
        <f t="shared" si="3"/>
        <v>5506275948</v>
      </c>
      <c r="J35" s="58">
        <f t="shared" si="4"/>
        <v>0.048</v>
      </c>
      <c r="K35" s="39">
        <f t="shared" si="5"/>
        <v>26</v>
      </c>
      <c r="L35" s="58" t="str">
        <f t="shared" si="6"/>
        <v/>
      </c>
    </row>
    <row r="36">
      <c r="A36" s="33" t="s">
        <v>46</v>
      </c>
      <c r="B36" s="34" t="s">
        <v>62</v>
      </c>
      <c r="C36" s="35" t="s">
        <v>56</v>
      </c>
      <c r="D36" s="52" t="str">
        <f t="shared" si="2"/>
        <v>Africa/Benin-Africa/2008</v>
      </c>
      <c r="E36" s="53">
        <v>6.633561835E9</v>
      </c>
      <c r="F36" s="54">
        <v>0.045</v>
      </c>
      <c r="G36" s="55">
        <v>29.0</v>
      </c>
      <c r="H36" s="59"/>
      <c r="I36" s="57">
        <f t="shared" si="3"/>
        <v>6633561835</v>
      </c>
      <c r="J36" s="58">
        <f t="shared" si="4"/>
        <v>0.045</v>
      </c>
      <c r="K36" s="39">
        <f t="shared" si="5"/>
        <v>29</v>
      </c>
      <c r="L36" s="58" t="str">
        <f t="shared" si="6"/>
        <v/>
      </c>
    </row>
    <row r="37">
      <c r="A37" s="33" t="s">
        <v>46</v>
      </c>
      <c r="B37" s="34" t="s">
        <v>62</v>
      </c>
      <c r="C37" s="35" t="s">
        <v>57</v>
      </c>
      <c r="D37" s="52" t="str">
        <f t="shared" si="2"/>
        <v>Africa/Benin-Africa/2009</v>
      </c>
      <c r="E37" s="53">
        <v>6.585134688E9</v>
      </c>
      <c r="F37" s="54">
        <v>0.042</v>
      </c>
      <c r="G37" s="55">
        <v>31.0</v>
      </c>
      <c r="H37" s="59"/>
      <c r="I37" s="57">
        <f t="shared" si="3"/>
        <v>6585134688</v>
      </c>
      <c r="J37" s="58">
        <f t="shared" si="4"/>
        <v>0.042</v>
      </c>
      <c r="K37" s="39">
        <f t="shared" si="5"/>
        <v>31</v>
      </c>
      <c r="L37" s="58" t="str">
        <f t="shared" si="6"/>
        <v/>
      </c>
    </row>
    <row r="38">
      <c r="A38" s="33" t="s">
        <v>46</v>
      </c>
      <c r="B38" s="34" t="s">
        <v>62</v>
      </c>
      <c r="C38" s="35" t="s">
        <v>58</v>
      </c>
      <c r="D38" s="52" t="str">
        <f t="shared" si="2"/>
        <v>Africa/Benin-Africa/2010</v>
      </c>
      <c r="E38" s="53">
        <v>6.558416322E9</v>
      </c>
      <c r="F38" s="54">
        <v>0.044</v>
      </c>
      <c r="G38" s="55">
        <v>32.0</v>
      </c>
      <c r="H38" s="59"/>
      <c r="I38" s="57">
        <f t="shared" si="3"/>
        <v>6558416322</v>
      </c>
      <c r="J38" s="58">
        <f t="shared" si="4"/>
        <v>0.044</v>
      </c>
      <c r="K38" s="39">
        <f t="shared" si="5"/>
        <v>32</v>
      </c>
      <c r="L38" s="58" t="str">
        <f t="shared" si="6"/>
        <v/>
      </c>
    </row>
    <row r="39">
      <c r="A39" s="33" t="s">
        <v>46</v>
      </c>
      <c r="B39" s="34" t="s">
        <v>62</v>
      </c>
      <c r="C39" s="35" t="s">
        <v>59</v>
      </c>
      <c r="D39" s="52" t="str">
        <f t="shared" si="2"/>
        <v>Africa/Benin-Africa/2011</v>
      </c>
      <c r="E39" s="53">
        <v>7.294900431E9</v>
      </c>
      <c r="F39" s="54">
        <v>0.043</v>
      </c>
      <c r="G39" s="55">
        <v>30.0</v>
      </c>
      <c r="H39" s="59"/>
      <c r="I39" s="57">
        <f t="shared" si="3"/>
        <v>7294900431</v>
      </c>
      <c r="J39" s="58">
        <f t="shared" si="4"/>
        <v>0.043</v>
      </c>
      <c r="K39" s="39">
        <f t="shared" si="5"/>
        <v>30</v>
      </c>
      <c r="L39" s="58" t="str">
        <f t="shared" si="6"/>
        <v/>
      </c>
    </row>
    <row r="40">
      <c r="A40" s="33" t="s">
        <v>46</v>
      </c>
      <c r="B40" s="34" t="s">
        <v>62</v>
      </c>
      <c r="C40" s="35" t="s">
        <v>60</v>
      </c>
      <c r="D40" s="52" t="str">
        <f t="shared" si="2"/>
        <v>Africa/Benin-Africa/2012</v>
      </c>
      <c r="E40" s="53">
        <v>7.543183759E9</v>
      </c>
      <c r="F40" s="54">
        <v>0.045</v>
      </c>
      <c r="G40" s="55">
        <v>34.0</v>
      </c>
      <c r="H40" s="59"/>
      <c r="I40" s="57">
        <f t="shared" si="3"/>
        <v>7543183759</v>
      </c>
      <c r="J40" s="58">
        <f t="shared" si="4"/>
        <v>0.045</v>
      </c>
      <c r="K40" s="39">
        <f t="shared" si="5"/>
        <v>34</v>
      </c>
      <c r="L40" s="58" t="str">
        <f t="shared" si="6"/>
        <v/>
      </c>
    </row>
    <row r="41">
      <c r="A41" s="33" t="s">
        <v>46</v>
      </c>
      <c r="B41" s="34" t="s">
        <v>63</v>
      </c>
      <c r="C41" s="35" t="s">
        <v>48</v>
      </c>
      <c r="D41" s="52" t="str">
        <f t="shared" si="2"/>
        <v>Africa/Botswana-Africa/2000</v>
      </c>
      <c r="E41" s="53">
        <v>5.788311645E9</v>
      </c>
      <c r="F41" s="54">
        <v>0.053</v>
      </c>
      <c r="G41" s="55">
        <v>384.0</v>
      </c>
      <c r="H41" s="56">
        <v>0.11</v>
      </c>
      <c r="I41" s="57">
        <f t="shared" si="3"/>
        <v>5788311645</v>
      </c>
      <c r="J41" s="58">
        <f t="shared" si="4"/>
        <v>0.053</v>
      </c>
      <c r="K41" s="39">
        <f t="shared" si="5"/>
        <v>384</v>
      </c>
      <c r="L41" s="58">
        <f t="shared" si="6"/>
        <v>0.11</v>
      </c>
    </row>
    <row r="42">
      <c r="A42" s="33" t="s">
        <v>46</v>
      </c>
      <c r="B42" s="34" t="s">
        <v>63</v>
      </c>
      <c r="C42" s="35" t="s">
        <v>49</v>
      </c>
      <c r="D42" s="52" t="str">
        <f t="shared" si="2"/>
        <v>Africa/Botswana-Africa/2001</v>
      </c>
      <c r="E42" s="53">
        <v>5.489646903E9</v>
      </c>
      <c r="F42" s="54">
        <v>0.047</v>
      </c>
      <c r="G42" s="55">
        <v>152.0</v>
      </c>
      <c r="H42" s="56">
        <v>0.155</v>
      </c>
      <c r="I42" s="57">
        <f t="shared" si="3"/>
        <v>5489646903</v>
      </c>
      <c r="J42" s="58">
        <f t="shared" si="4"/>
        <v>0.047</v>
      </c>
      <c r="K42" s="39">
        <f t="shared" si="5"/>
        <v>152</v>
      </c>
      <c r="L42" s="58">
        <f t="shared" si="6"/>
        <v>0.155</v>
      </c>
    </row>
    <row r="43">
      <c r="A43" s="33" t="s">
        <v>46</v>
      </c>
      <c r="B43" s="34" t="s">
        <v>63</v>
      </c>
      <c r="C43" s="35" t="s">
        <v>50</v>
      </c>
      <c r="D43" s="52" t="str">
        <f t="shared" si="2"/>
        <v>Africa/Botswana-Africa/2002</v>
      </c>
      <c r="E43" s="53">
        <v>5.438856515E9</v>
      </c>
      <c r="F43" s="54">
        <v>0.052</v>
      </c>
      <c r="G43" s="55">
        <v>175.0</v>
      </c>
      <c r="H43" s="56">
        <v>0.158</v>
      </c>
      <c r="I43" s="57">
        <f t="shared" si="3"/>
        <v>5438856515</v>
      </c>
      <c r="J43" s="58">
        <f t="shared" si="4"/>
        <v>0.052</v>
      </c>
      <c r="K43" s="39">
        <f t="shared" si="5"/>
        <v>175</v>
      </c>
      <c r="L43" s="58">
        <f t="shared" si="6"/>
        <v>0.158</v>
      </c>
    </row>
    <row r="44">
      <c r="A44" s="33" t="s">
        <v>46</v>
      </c>
      <c r="B44" s="34" t="s">
        <v>63</v>
      </c>
      <c r="C44" s="35" t="s">
        <v>51</v>
      </c>
      <c r="D44" s="52" t="str">
        <f t="shared" si="2"/>
        <v>Africa/Botswana-Africa/2003</v>
      </c>
      <c r="E44" s="53">
        <v>7.511538765E9</v>
      </c>
      <c r="F44" s="54">
        <v>0.057</v>
      </c>
      <c r="G44" s="55">
        <v>193.0</v>
      </c>
      <c r="H44" s="56">
        <v>0.162</v>
      </c>
      <c r="I44" s="57">
        <f t="shared" si="3"/>
        <v>7511538765</v>
      </c>
      <c r="J44" s="58">
        <f t="shared" si="4"/>
        <v>0.057</v>
      </c>
      <c r="K44" s="39">
        <f t="shared" si="5"/>
        <v>193</v>
      </c>
      <c r="L44" s="58">
        <f t="shared" si="6"/>
        <v>0.162</v>
      </c>
    </row>
    <row r="45">
      <c r="A45" s="33" t="s">
        <v>46</v>
      </c>
      <c r="B45" s="34" t="s">
        <v>63</v>
      </c>
      <c r="C45" s="35" t="s">
        <v>52</v>
      </c>
      <c r="D45" s="52" t="str">
        <f t="shared" si="2"/>
        <v>Africa/Botswana-Africa/2004</v>
      </c>
      <c r="E45" s="53">
        <v>8.957491785E9</v>
      </c>
      <c r="F45" s="54">
        <v>0.043</v>
      </c>
      <c r="G45" s="55">
        <v>190.0</v>
      </c>
      <c r="H45" s="56">
        <v>0.164</v>
      </c>
      <c r="I45" s="57">
        <f t="shared" si="3"/>
        <v>8957491785</v>
      </c>
      <c r="J45" s="58">
        <f t="shared" si="4"/>
        <v>0.043</v>
      </c>
      <c r="K45" s="39">
        <f t="shared" si="5"/>
        <v>190</v>
      </c>
      <c r="L45" s="58">
        <f t="shared" si="6"/>
        <v>0.164</v>
      </c>
    </row>
    <row r="46">
      <c r="A46" s="33" t="s">
        <v>46</v>
      </c>
      <c r="B46" s="34" t="s">
        <v>63</v>
      </c>
      <c r="C46" s="35" t="s">
        <v>53</v>
      </c>
      <c r="D46" s="52" t="str">
        <f t="shared" si="2"/>
        <v>Africa/Botswana-Africa/2005</v>
      </c>
      <c r="E46" s="53">
        <v>9.931223496E9</v>
      </c>
      <c r="F46" s="54">
        <v>0.049</v>
      </c>
      <c r="G46" s="55">
        <v>268.0</v>
      </c>
      <c r="H46" s="56">
        <v>0.158</v>
      </c>
      <c r="I46" s="57">
        <f t="shared" si="3"/>
        <v>9931223496</v>
      </c>
      <c r="J46" s="58">
        <f t="shared" si="4"/>
        <v>0.049</v>
      </c>
      <c r="K46" s="39">
        <f t="shared" si="5"/>
        <v>268</v>
      </c>
      <c r="L46" s="58">
        <f t="shared" si="6"/>
        <v>0.158</v>
      </c>
    </row>
    <row r="47">
      <c r="A47" s="33" t="s">
        <v>46</v>
      </c>
      <c r="B47" s="34" t="s">
        <v>63</v>
      </c>
      <c r="C47" s="35" t="s">
        <v>54</v>
      </c>
      <c r="D47" s="52" t="str">
        <f t="shared" si="2"/>
        <v>Africa/Botswana-Africa/2006</v>
      </c>
      <c r="E47" s="53">
        <v>1.0126990488E10</v>
      </c>
      <c r="F47" s="54">
        <v>0.056</v>
      </c>
      <c r="G47" s="55">
        <v>298.0</v>
      </c>
      <c r="H47" s="56">
        <v>0.157</v>
      </c>
      <c r="I47" s="57">
        <f t="shared" si="3"/>
        <v>10126990488</v>
      </c>
      <c r="J47" s="58">
        <f t="shared" si="4"/>
        <v>0.056</v>
      </c>
      <c r="K47" s="39">
        <f t="shared" si="5"/>
        <v>298</v>
      </c>
      <c r="L47" s="58">
        <f t="shared" si="6"/>
        <v>0.157</v>
      </c>
    </row>
    <row r="48">
      <c r="A48" s="33" t="s">
        <v>46</v>
      </c>
      <c r="B48" s="34" t="s">
        <v>63</v>
      </c>
      <c r="C48" s="35" t="s">
        <v>55</v>
      </c>
      <c r="D48" s="52" t="str">
        <f t="shared" si="2"/>
        <v>Africa/Botswana-Africa/2007</v>
      </c>
      <c r="E48" s="53">
        <v>1.0939028155E10</v>
      </c>
      <c r="F48" s="54">
        <v>0.049</v>
      </c>
      <c r="G48" s="55">
        <v>263.0</v>
      </c>
      <c r="H48" s="56">
        <v>0.165</v>
      </c>
      <c r="I48" s="57">
        <f t="shared" si="3"/>
        <v>10939028155</v>
      </c>
      <c r="J48" s="58">
        <f t="shared" si="4"/>
        <v>0.049</v>
      </c>
      <c r="K48" s="39">
        <f t="shared" si="5"/>
        <v>263</v>
      </c>
      <c r="L48" s="58">
        <f t="shared" si="6"/>
        <v>0.165</v>
      </c>
    </row>
    <row r="49">
      <c r="A49" s="33" t="s">
        <v>46</v>
      </c>
      <c r="B49" s="34" t="s">
        <v>63</v>
      </c>
      <c r="C49" s="35" t="s">
        <v>56</v>
      </c>
      <c r="D49" s="52" t="str">
        <f t="shared" si="2"/>
        <v>Africa/Botswana-Africa/2008</v>
      </c>
      <c r="E49" s="53">
        <v>1.1113042238E10</v>
      </c>
      <c r="F49" s="54">
        <v>0.047</v>
      </c>
      <c r="G49" s="55">
        <v>269.0</v>
      </c>
      <c r="H49" s="56">
        <v>0.162</v>
      </c>
      <c r="I49" s="57">
        <f t="shared" si="3"/>
        <v>11113042238</v>
      </c>
      <c r="J49" s="58">
        <f t="shared" si="4"/>
        <v>0.047</v>
      </c>
      <c r="K49" s="39">
        <f t="shared" si="5"/>
        <v>269</v>
      </c>
      <c r="L49" s="58">
        <f t="shared" si="6"/>
        <v>0.162</v>
      </c>
    </row>
    <row r="50">
      <c r="A50" s="33" t="s">
        <v>46</v>
      </c>
      <c r="B50" s="34" t="s">
        <v>63</v>
      </c>
      <c r="C50" s="35" t="s">
        <v>57</v>
      </c>
      <c r="D50" s="52" t="str">
        <f t="shared" si="2"/>
        <v>Africa/Botswana-Africa/2009</v>
      </c>
      <c r="E50" s="53">
        <v>1.0106837286E10</v>
      </c>
      <c r="F50" s="54">
        <v>0.053</v>
      </c>
      <c r="G50" s="55">
        <v>307.0</v>
      </c>
      <c r="H50" s="56">
        <v>0.165</v>
      </c>
      <c r="I50" s="57">
        <f t="shared" si="3"/>
        <v>10106837286</v>
      </c>
      <c r="J50" s="58">
        <f t="shared" si="4"/>
        <v>0.053</v>
      </c>
      <c r="K50" s="39">
        <f t="shared" si="5"/>
        <v>307</v>
      </c>
      <c r="L50" s="58">
        <f t="shared" si="6"/>
        <v>0.165</v>
      </c>
    </row>
    <row r="51">
      <c r="A51" s="33" t="s">
        <v>46</v>
      </c>
      <c r="B51" s="34" t="s">
        <v>63</v>
      </c>
      <c r="C51" s="35" t="s">
        <v>58</v>
      </c>
      <c r="D51" s="52" t="str">
        <f t="shared" si="2"/>
        <v>Africa/Botswana-Africa/2010</v>
      </c>
      <c r="E51" s="53">
        <v>1.3746712706E10</v>
      </c>
      <c r="F51" s="54">
        <v>0.061</v>
      </c>
      <c r="G51" s="55">
        <v>318.0</v>
      </c>
      <c r="H51" s="56">
        <v>0.138</v>
      </c>
      <c r="I51" s="57">
        <f t="shared" si="3"/>
        <v>13746712706</v>
      </c>
      <c r="J51" s="58">
        <f t="shared" si="4"/>
        <v>0.061</v>
      </c>
      <c r="K51" s="39">
        <f t="shared" si="5"/>
        <v>318</v>
      </c>
      <c r="L51" s="58">
        <f t="shared" si="6"/>
        <v>0.138</v>
      </c>
    </row>
    <row r="52">
      <c r="A52" s="33" t="s">
        <v>46</v>
      </c>
      <c r="B52" s="34" t="s">
        <v>63</v>
      </c>
      <c r="C52" s="35" t="s">
        <v>59</v>
      </c>
      <c r="D52" s="52" t="str">
        <f t="shared" si="2"/>
        <v>Africa/Botswana-Africa/2011</v>
      </c>
      <c r="E52" s="53">
        <v>1.5292424757E10</v>
      </c>
      <c r="F52" s="54">
        <v>0.056</v>
      </c>
      <c r="G52" s="55">
        <v>394.0</v>
      </c>
      <c r="H52" s="56">
        <v>0.115</v>
      </c>
      <c r="I52" s="57">
        <f t="shared" si="3"/>
        <v>15292424757</v>
      </c>
      <c r="J52" s="58">
        <f t="shared" si="4"/>
        <v>0.056</v>
      </c>
      <c r="K52" s="39">
        <f t="shared" si="5"/>
        <v>394</v>
      </c>
      <c r="L52" s="58">
        <f t="shared" si="6"/>
        <v>0.115</v>
      </c>
    </row>
    <row r="53">
      <c r="A53" s="33" t="s">
        <v>46</v>
      </c>
      <c r="B53" s="34" t="s">
        <v>63</v>
      </c>
      <c r="C53" s="35" t="s">
        <v>60</v>
      </c>
      <c r="D53" s="52" t="str">
        <f t="shared" si="2"/>
        <v>Africa/Botswana-Africa/2012</v>
      </c>
      <c r="E53" s="53">
        <v>1.4537490553E10</v>
      </c>
      <c r="F53" s="54">
        <v>0.052</v>
      </c>
      <c r="G53" s="55">
        <v>404.0</v>
      </c>
      <c r="H53" s="56">
        <v>0.11</v>
      </c>
      <c r="I53" s="57">
        <f t="shared" si="3"/>
        <v>14537490553</v>
      </c>
      <c r="J53" s="58">
        <f t="shared" si="4"/>
        <v>0.052</v>
      </c>
      <c r="K53" s="39">
        <f t="shared" si="5"/>
        <v>404</v>
      </c>
      <c r="L53" s="58">
        <f t="shared" si="6"/>
        <v>0.11</v>
      </c>
    </row>
    <row r="54">
      <c r="A54" s="33" t="s">
        <v>46</v>
      </c>
      <c r="B54" s="34" t="s">
        <v>64</v>
      </c>
      <c r="C54" s="35" t="s">
        <v>48</v>
      </c>
      <c r="D54" s="52" t="str">
        <f t="shared" si="2"/>
        <v>Africa/Burkina Faso-Africa/2000</v>
      </c>
      <c r="E54" s="53">
        <v>2.610959139E9</v>
      </c>
      <c r="F54" s="54">
        <v>0.062</v>
      </c>
      <c r="G54" s="55">
        <v>38.0</v>
      </c>
      <c r="H54" s="59"/>
      <c r="I54" s="57">
        <f t="shared" si="3"/>
        <v>2610959139</v>
      </c>
      <c r="J54" s="58">
        <f t="shared" si="4"/>
        <v>0.062</v>
      </c>
      <c r="K54" s="39">
        <f t="shared" si="5"/>
        <v>38</v>
      </c>
      <c r="L54" s="58" t="str">
        <f t="shared" si="6"/>
        <v/>
      </c>
    </row>
    <row r="55">
      <c r="A55" s="33" t="s">
        <v>46</v>
      </c>
      <c r="B55" s="34" t="s">
        <v>64</v>
      </c>
      <c r="C55" s="35" t="s">
        <v>49</v>
      </c>
      <c r="D55" s="52" t="str">
        <f t="shared" si="2"/>
        <v>Africa/Burkina Faso-Africa/2001</v>
      </c>
      <c r="E55" s="53">
        <v>2.812845486E9</v>
      </c>
      <c r="F55" s="54">
        <v>0.051</v>
      </c>
      <c r="G55" s="55">
        <v>12.0</v>
      </c>
      <c r="H55" s="59"/>
      <c r="I55" s="57">
        <f t="shared" si="3"/>
        <v>2812845486</v>
      </c>
      <c r="J55" s="58">
        <f t="shared" si="4"/>
        <v>0.051</v>
      </c>
      <c r="K55" s="39">
        <f t="shared" si="5"/>
        <v>12</v>
      </c>
      <c r="L55" s="58" t="str">
        <f t="shared" si="6"/>
        <v/>
      </c>
    </row>
    <row r="56">
      <c r="A56" s="33" t="s">
        <v>46</v>
      </c>
      <c r="B56" s="34" t="s">
        <v>64</v>
      </c>
      <c r="C56" s="35" t="s">
        <v>50</v>
      </c>
      <c r="D56" s="52" t="str">
        <f t="shared" si="2"/>
        <v>Africa/Burkina Faso-Africa/2002</v>
      </c>
      <c r="E56" s="53">
        <v>3.205592273E9</v>
      </c>
      <c r="F56" s="54">
        <v>0.049</v>
      </c>
      <c r="G56" s="55">
        <v>12.0</v>
      </c>
      <c r="H56" s="59"/>
      <c r="I56" s="57">
        <f t="shared" si="3"/>
        <v>3205592273</v>
      </c>
      <c r="J56" s="58">
        <f t="shared" si="4"/>
        <v>0.049</v>
      </c>
      <c r="K56" s="39">
        <f t="shared" si="5"/>
        <v>12</v>
      </c>
      <c r="L56" s="58" t="str">
        <f t="shared" si="6"/>
        <v/>
      </c>
    </row>
    <row r="57">
      <c r="A57" s="33" t="s">
        <v>46</v>
      </c>
      <c r="B57" s="34" t="s">
        <v>64</v>
      </c>
      <c r="C57" s="35" t="s">
        <v>51</v>
      </c>
      <c r="D57" s="52" t="str">
        <f t="shared" si="2"/>
        <v>Africa/Burkina Faso-Africa/2003</v>
      </c>
      <c r="E57" s="53">
        <v>4.205691122E9</v>
      </c>
      <c r="F57" s="54">
        <v>0.05</v>
      </c>
      <c r="G57" s="55">
        <v>13.0</v>
      </c>
      <c r="H57" s="59"/>
      <c r="I57" s="57">
        <f t="shared" si="3"/>
        <v>4205691122</v>
      </c>
      <c r="J57" s="58">
        <f t="shared" si="4"/>
        <v>0.05</v>
      </c>
      <c r="K57" s="39">
        <f t="shared" si="5"/>
        <v>13</v>
      </c>
      <c r="L57" s="58" t="str">
        <f t="shared" si="6"/>
        <v/>
      </c>
    </row>
    <row r="58">
      <c r="A58" s="33" t="s">
        <v>46</v>
      </c>
      <c r="B58" s="34" t="s">
        <v>64</v>
      </c>
      <c r="C58" s="35" t="s">
        <v>52</v>
      </c>
      <c r="D58" s="52" t="str">
        <f t="shared" si="2"/>
        <v>Africa/Burkina Faso-Africa/2004</v>
      </c>
      <c r="E58" s="53">
        <v>4.838551014E9</v>
      </c>
      <c r="F58" s="54">
        <v>0.055</v>
      </c>
      <c r="G58" s="55">
        <v>19.0</v>
      </c>
      <c r="H58" s="59"/>
      <c r="I58" s="57">
        <f t="shared" si="3"/>
        <v>4838551014</v>
      </c>
      <c r="J58" s="58">
        <f t="shared" si="4"/>
        <v>0.055</v>
      </c>
      <c r="K58" s="39">
        <f t="shared" si="5"/>
        <v>19</v>
      </c>
      <c r="L58" s="58" t="str">
        <f t="shared" si="6"/>
        <v/>
      </c>
    </row>
    <row r="59">
      <c r="A59" s="33" t="s">
        <v>46</v>
      </c>
      <c r="B59" s="34" t="s">
        <v>64</v>
      </c>
      <c r="C59" s="35" t="s">
        <v>53</v>
      </c>
      <c r="D59" s="52" t="str">
        <f t="shared" si="2"/>
        <v>Africa/Burkina Faso-Africa/2005</v>
      </c>
      <c r="E59" s="53">
        <v>5.462709055E9</v>
      </c>
      <c r="F59" s="54">
        <v>0.061</v>
      </c>
      <c r="G59" s="55">
        <v>24.0</v>
      </c>
      <c r="H59" s="59"/>
      <c r="I59" s="57">
        <f t="shared" si="3"/>
        <v>5462709055</v>
      </c>
      <c r="J59" s="58">
        <f t="shared" si="4"/>
        <v>0.061</v>
      </c>
      <c r="K59" s="39">
        <f t="shared" si="5"/>
        <v>24</v>
      </c>
      <c r="L59" s="58" t="str">
        <f t="shared" si="6"/>
        <v/>
      </c>
    </row>
    <row r="60">
      <c r="A60" s="33" t="s">
        <v>46</v>
      </c>
      <c r="B60" s="34" t="s">
        <v>64</v>
      </c>
      <c r="C60" s="35" t="s">
        <v>54</v>
      </c>
      <c r="D60" s="52" t="str">
        <f t="shared" si="2"/>
        <v>Africa/Burkina Faso-Africa/2006</v>
      </c>
      <c r="E60" s="53">
        <v>5.844669738E9</v>
      </c>
      <c r="F60" s="54">
        <v>0.069</v>
      </c>
      <c r="G60" s="55">
        <v>28.0</v>
      </c>
      <c r="H60" s="59"/>
      <c r="I60" s="57">
        <f t="shared" si="3"/>
        <v>5844669738</v>
      </c>
      <c r="J60" s="58">
        <f t="shared" si="4"/>
        <v>0.069</v>
      </c>
      <c r="K60" s="39">
        <f t="shared" si="5"/>
        <v>28</v>
      </c>
      <c r="L60" s="58" t="str">
        <f t="shared" si="6"/>
        <v/>
      </c>
    </row>
    <row r="61">
      <c r="A61" s="33" t="s">
        <v>46</v>
      </c>
      <c r="B61" s="34" t="s">
        <v>64</v>
      </c>
      <c r="C61" s="35" t="s">
        <v>55</v>
      </c>
      <c r="D61" s="52" t="str">
        <f t="shared" si="2"/>
        <v>Africa/Burkina Faso-Africa/2007</v>
      </c>
      <c r="E61" s="53">
        <v>6.755823933E9</v>
      </c>
      <c r="F61" s="54">
        <v>0.074</v>
      </c>
      <c r="G61" s="55">
        <v>28.0</v>
      </c>
      <c r="H61" s="59"/>
      <c r="I61" s="57">
        <f t="shared" si="3"/>
        <v>6755823933</v>
      </c>
      <c r="J61" s="58">
        <f t="shared" si="4"/>
        <v>0.074</v>
      </c>
      <c r="K61" s="39">
        <f t="shared" si="5"/>
        <v>28</v>
      </c>
      <c r="L61" s="58" t="str">
        <f t="shared" si="6"/>
        <v/>
      </c>
    </row>
    <row r="62">
      <c r="A62" s="33" t="s">
        <v>46</v>
      </c>
      <c r="B62" s="34" t="s">
        <v>64</v>
      </c>
      <c r="C62" s="35" t="s">
        <v>56</v>
      </c>
      <c r="D62" s="52" t="str">
        <f t="shared" si="2"/>
        <v>Africa/Burkina Faso-Africa/2008</v>
      </c>
      <c r="E62" s="53">
        <v>8.350710389E9</v>
      </c>
      <c r="F62" s="54">
        <v>0.077</v>
      </c>
      <c r="G62" s="55">
        <v>32.0</v>
      </c>
      <c r="H62" s="59"/>
      <c r="I62" s="57">
        <f t="shared" si="3"/>
        <v>8350710389</v>
      </c>
      <c r="J62" s="58">
        <f t="shared" si="4"/>
        <v>0.077</v>
      </c>
      <c r="K62" s="39">
        <f t="shared" si="5"/>
        <v>32</v>
      </c>
      <c r="L62" s="58" t="str">
        <f t="shared" si="6"/>
        <v/>
      </c>
    </row>
    <row r="63">
      <c r="A63" s="33" t="s">
        <v>46</v>
      </c>
      <c r="B63" s="34" t="s">
        <v>64</v>
      </c>
      <c r="C63" s="35" t="s">
        <v>57</v>
      </c>
      <c r="D63" s="52" t="str">
        <f t="shared" si="2"/>
        <v>Africa/Burkina Faso-Africa/2009</v>
      </c>
      <c r="E63" s="53">
        <v>8.348156389E9</v>
      </c>
      <c r="F63" s="54">
        <v>0.086</v>
      </c>
      <c r="G63" s="55">
        <v>39.0</v>
      </c>
      <c r="H63" s="59"/>
      <c r="I63" s="57">
        <f t="shared" si="3"/>
        <v>8348156389</v>
      </c>
      <c r="J63" s="58">
        <f t="shared" si="4"/>
        <v>0.086</v>
      </c>
      <c r="K63" s="39">
        <f t="shared" si="5"/>
        <v>39</v>
      </c>
      <c r="L63" s="58" t="str">
        <f t="shared" si="6"/>
        <v/>
      </c>
    </row>
    <row r="64">
      <c r="A64" s="33" t="s">
        <v>46</v>
      </c>
      <c r="B64" s="34" t="s">
        <v>64</v>
      </c>
      <c r="C64" s="35" t="s">
        <v>58</v>
      </c>
      <c r="D64" s="52" t="str">
        <f t="shared" si="2"/>
        <v>Africa/Burkina Faso-Africa/2010</v>
      </c>
      <c r="E64" s="53">
        <v>9.209288383E9</v>
      </c>
      <c r="F64" s="54">
        <v>0.073</v>
      </c>
      <c r="G64" s="55">
        <v>41.0</v>
      </c>
      <c r="H64" s="59"/>
      <c r="I64" s="57">
        <f t="shared" si="3"/>
        <v>9209288383</v>
      </c>
      <c r="J64" s="58">
        <f t="shared" si="4"/>
        <v>0.073</v>
      </c>
      <c r="K64" s="39">
        <f t="shared" si="5"/>
        <v>41</v>
      </c>
      <c r="L64" s="58" t="str">
        <f t="shared" si="6"/>
        <v/>
      </c>
    </row>
    <row r="65">
      <c r="A65" s="33" t="s">
        <v>46</v>
      </c>
      <c r="B65" s="34" t="s">
        <v>64</v>
      </c>
      <c r="C65" s="35" t="s">
        <v>59</v>
      </c>
      <c r="D65" s="52" t="str">
        <f t="shared" si="2"/>
        <v>Africa/Burkina Faso-Africa/2011</v>
      </c>
      <c r="E65" s="53">
        <v>1.039575748E10</v>
      </c>
      <c r="F65" s="54">
        <v>0.074</v>
      </c>
      <c r="G65" s="55">
        <v>41.0</v>
      </c>
      <c r="H65" s="59"/>
      <c r="I65" s="57">
        <f t="shared" si="3"/>
        <v>10395757480</v>
      </c>
      <c r="J65" s="58">
        <f t="shared" si="4"/>
        <v>0.074</v>
      </c>
      <c r="K65" s="39">
        <f t="shared" si="5"/>
        <v>41</v>
      </c>
      <c r="L65" s="58" t="str">
        <f t="shared" si="6"/>
        <v/>
      </c>
    </row>
    <row r="66">
      <c r="A66" s="33" t="s">
        <v>46</v>
      </c>
      <c r="B66" s="34" t="s">
        <v>64</v>
      </c>
      <c r="C66" s="35" t="s">
        <v>60</v>
      </c>
      <c r="D66" s="52" t="str">
        <f t="shared" si="2"/>
        <v>Africa/Burkina Faso-Africa/2012</v>
      </c>
      <c r="E66" s="53">
        <v>1.072630545E10</v>
      </c>
      <c r="F66" s="54">
        <v>0.064</v>
      </c>
      <c r="G66" s="55">
        <v>39.0</v>
      </c>
      <c r="H66" s="59"/>
      <c r="I66" s="57">
        <f t="shared" si="3"/>
        <v>10726305450</v>
      </c>
      <c r="J66" s="58">
        <f t="shared" si="4"/>
        <v>0.064</v>
      </c>
      <c r="K66" s="39">
        <f t="shared" si="5"/>
        <v>39</v>
      </c>
      <c r="L66" s="58" t="str">
        <f t="shared" si="6"/>
        <v/>
      </c>
    </row>
    <row r="67">
      <c r="A67" s="33" t="s">
        <v>46</v>
      </c>
      <c r="B67" s="34" t="s">
        <v>65</v>
      </c>
      <c r="C67" s="35" t="s">
        <v>48</v>
      </c>
      <c r="D67" s="52" t="str">
        <f t="shared" si="2"/>
        <v>Africa/Burundi-Africa/2000</v>
      </c>
      <c r="E67" s="53">
        <v>8.70486066E8</v>
      </c>
      <c r="F67" s="54">
        <v>0.081</v>
      </c>
      <c r="G67" s="55">
        <v>20.0</v>
      </c>
      <c r="H67" s="56">
        <v>0.143</v>
      </c>
      <c r="I67" s="57">
        <f t="shared" si="3"/>
        <v>870486066</v>
      </c>
      <c r="J67" s="58">
        <f t="shared" si="4"/>
        <v>0.081</v>
      </c>
      <c r="K67" s="39">
        <f t="shared" si="5"/>
        <v>20</v>
      </c>
      <c r="L67" s="58">
        <f t="shared" si="6"/>
        <v>0.143</v>
      </c>
    </row>
    <row r="68">
      <c r="A68" s="33" t="s">
        <v>46</v>
      </c>
      <c r="B68" s="34" t="s">
        <v>65</v>
      </c>
      <c r="C68" s="35" t="s">
        <v>49</v>
      </c>
      <c r="D68" s="52" t="str">
        <f t="shared" si="2"/>
        <v>Africa/Burundi-Africa/2001</v>
      </c>
      <c r="E68" s="53">
        <v>8.76794723E8</v>
      </c>
      <c r="F68" s="54">
        <v>0.063</v>
      </c>
      <c r="G68" s="55">
        <v>7.0</v>
      </c>
      <c r="H68" s="56">
        <v>0.158</v>
      </c>
      <c r="I68" s="57">
        <f t="shared" si="3"/>
        <v>876794723</v>
      </c>
      <c r="J68" s="58">
        <f t="shared" si="4"/>
        <v>0.063</v>
      </c>
      <c r="K68" s="39">
        <f t="shared" si="5"/>
        <v>7</v>
      </c>
      <c r="L68" s="58">
        <f t="shared" si="6"/>
        <v>0.158</v>
      </c>
    </row>
    <row r="69">
      <c r="A69" s="33" t="s">
        <v>46</v>
      </c>
      <c r="B69" s="34" t="s">
        <v>65</v>
      </c>
      <c r="C69" s="35" t="s">
        <v>50</v>
      </c>
      <c r="D69" s="52" t="str">
        <f t="shared" si="2"/>
        <v>Africa/Burundi-Africa/2002</v>
      </c>
      <c r="E69" s="53">
        <v>8.25394484E8</v>
      </c>
      <c r="F69" s="54">
        <v>0.068</v>
      </c>
      <c r="G69" s="55">
        <v>7.0</v>
      </c>
      <c r="H69" s="56">
        <v>0.168</v>
      </c>
      <c r="I69" s="57">
        <f t="shared" si="3"/>
        <v>825394484</v>
      </c>
      <c r="J69" s="58">
        <f t="shared" si="4"/>
        <v>0.068</v>
      </c>
      <c r="K69" s="39">
        <f t="shared" si="5"/>
        <v>7</v>
      </c>
      <c r="L69" s="58">
        <f t="shared" si="6"/>
        <v>0.168</v>
      </c>
    </row>
    <row r="70">
      <c r="A70" s="33" t="s">
        <v>46</v>
      </c>
      <c r="B70" s="34" t="s">
        <v>65</v>
      </c>
      <c r="C70" s="35" t="s">
        <v>51</v>
      </c>
      <c r="D70" s="52" t="str">
        <f t="shared" si="2"/>
        <v>Africa/Burundi-Africa/2003</v>
      </c>
      <c r="E70" s="53">
        <v>7.84654424E8</v>
      </c>
      <c r="F70" s="54">
        <v>0.071</v>
      </c>
      <c r="G70" s="55">
        <v>6.0</v>
      </c>
      <c r="H70" s="56">
        <v>0.195</v>
      </c>
      <c r="I70" s="57">
        <f t="shared" si="3"/>
        <v>784654424</v>
      </c>
      <c r="J70" s="58">
        <f t="shared" si="4"/>
        <v>0.071</v>
      </c>
      <c r="K70" s="39">
        <f t="shared" si="5"/>
        <v>6</v>
      </c>
      <c r="L70" s="58">
        <f t="shared" si="6"/>
        <v>0.195</v>
      </c>
    </row>
    <row r="71">
      <c r="A71" s="33" t="s">
        <v>46</v>
      </c>
      <c r="B71" s="34" t="s">
        <v>65</v>
      </c>
      <c r="C71" s="35" t="s">
        <v>52</v>
      </c>
      <c r="D71" s="52" t="str">
        <f t="shared" si="2"/>
        <v>Africa/Burundi-Africa/2004</v>
      </c>
      <c r="E71" s="53">
        <v>9.15257323E8</v>
      </c>
      <c r="F71" s="54">
        <v>0.072</v>
      </c>
      <c r="G71" s="55">
        <v>6.0</v>
      </c>
      <c r="H71" s="56">
        <v>0.182</v>
      </c>
      <c r="I71" s="57">
        <f t="shared" si="3"/>
        <v>915257323</v>
      </c>
      <c r="J71" s="58">
        <f t="shared" si="4"/>
        <v>0.072</v>
      </c>
      <c r="K71" s="39">
        <f t="shared" si="5"/>
        <v>6</v>
      </c>
      <c r="L71" s="58">
        <f t="shared" si="6"/>
        <v>0.182</v>
      </c>
    </row>
    <row r="72">
      <c r="A72" s="33" t="s">
        <v>46</v>
      </c>
      <c r="B72" s="34" t="s">
        <v>65</v>
      </c>
      <c r="C72" s="35" t="s">
        <v>53</v>
      </c>
      <c r="D72" s="52" t="str">
        <f t="shared" si="2"/>
        <v>Africa/Burundi-Africa/2005</v>
      </c>
      <c r="E72" s="53">
        <v>1.117254387E9</v>
      </c>
      <c r="F72" s="54">
        <v>0.097</v>
      </c>
      <c r="G72" s="55">
        <v>9.0</v>
      </c>
      <c r="H72" s="56">
        <v>0.183</v>
      </c>
      <c r="I72" s="57">
        <f t="shared" si="3"/>
        <v>1117254387</v>
      </c>
      <c r="J72" s="58">
        <f t="shared" si="4"/>
        <v>0.097</v>
      </c>
      <c r="K72" s="39">
        <f t="shared" si="5"/>
        <v>9</v>
      </c>
      <c r="L72" s="58">
        <f t="shared" si="6"/>
        <v>0.183</v>
      </c>
    </row>
    <row r="73">
      <c r="A73" s="33" t="s">
        <v>46</v>
      </c>
      <c r="B73" s="34" t="s">
        <v>65</v>
      </c>
      <c r="C73" s="35" t="s">
        <v>54</v>
      </c>
      <c r="D73" s="52" t="str">
        <f t="shared" si="2"/>
        <v>Africa/Burundi-Africa/2006</v>
      </c>
      <c r="E73" s="53">
        <v>1.273180655E9</v>
      </c>
      <c r="F73" s="54">
        <v>0.101</v>
      </c>
      <c r="G73" s="55">
        <v>14.0</v>
      </c>
      <c r="H73" s="56">
        <v>0.184</v>
      </c>
      <c r="I73" s="57">
        <f t="shared" si="3"/>
        <v>1273180655</v>
      </c>
      <c r="J73" s="58">
        <f t="shared" si="4"/>
        <v>0.101</v>
      </c>
      <c r="K73" s="39">
        <f t="shared" si="5"/>
        <v>14</v>
      </c>
      <c r="L73" s="58">
        <f t="shared" si="6"/>
        <v>0.184</v>
      </c>
    </row>
    <row r="74">
      <c r="A74" s="33" t="s">
        <v>46</v>
      </c>
      <c r="B74" s="34" t="s">
        <v>65</v>
      </c>
      <c r="C74" s="35" t="s">
        <v>55</v>
      </c>
      <c r="D74" s="52" t="str">
        <f t="shared" si="2"/>
        <v>Africa/Burundi-Africa/2007</v>
      </c>
      <c r="E74" s="53">
        <v>1.3560783E9</v>
      </c>
      <c r="F74" s="54">
        <v>0.116</v>
      </c>
      <c r="G74" s="55">
        <v>18.0</v>
      </c>
      <c r="H74" s="56">
        <v>0.171</v>
      </c>
      <c r="I74" s="57">
        <f t="shared" si="3"/>
        <v>1356078300</v>
      </c>
      <c r="J74" s="58">
        <f t="shared" si="4"/>
        <v>0.116</v>
      </c>
      <c r="K74" s="39">
        <f t="shared" si="5"/>
        <v>18</v>
      </c>
      <c r="L74" s="58">
        <f t="shared" si="6"/>
        <v>0.171</v>
      </c>
    </row>
    <row r="75">
      <c r="A75" s="33" t="s">
        <v>46</v>
      </c>
      <c r="B75" s="34" t="s">
        <v>65</v>
      </c>
      <c r="C75" s="35" t="s">
        <v>56</v>
      </c>
      <c r="D75" s="52" t="str">
        <f t="shared" si="2"/>
        <v>Africa/Burundi-Africa/2008</v>
      </c>
      <c r="E75" s="53">
        <v>1.611634286E9</v>
      </c>
      <c r="F75" s="54">
        <v>0.1</v>
      </c>
      <c r="G75" s="55">
        <v>16.0</v>
      </c>
      <c r="H75" s="56">
        <v>0.168</v>
      </c>
      <c r="I75" s="57">
        <f t="shared" si="3"/>
        <v>1611634286</v>
      </c>
      <c r="J75" s="58">
        <f t="shared" si="4"/>
        <v>0.1</v>
      </c>
      <c r="K75" s="39">
        <f t="shared" si="5"/>
        <v>16</v>
      </c>
      <c r="L75" s="58">
        <f t="shared" si="6"/>
        <v>0.168</v>
      </c>
    </row>
    <row r="76">
      <c r="A76" s="33" t="s">
        <v>46</v>
      </c>
      <c r="B76" s="34" t="s">
        <v>65</v>
      </c>
      <c r="C76" s="35" t="s">
        <v>57</v>
      </c>
      <c r="D76" s="52" t="str">
        <f t="shared" si="2"/>
        <v>Africa/Burundi-Africa/2009</v>
      </c>
      <c r="E76" s="53">
        <v>1.739781536E9</v>
      </c>
      <c r="F76" s="54">
        <v>0.079</v>
      </c>
      <c r="G76" s="55">
        <v>15.0</v>
      </c>
      <c r="H76" s="56">
        <v>0.165</v>
      </c>
      <c r="I76" s="57">
        <f t="shared" si="3"/>
        <v>1739781536</v>
      </c>
      <c r="J76" s="58">
        <f t="shared" si="4"/>
        <v>0.079</v>
      </c>
      <c r="K76" s="39">
        <f t="shared" si="5"/>
        <v>15</v>
      </c>
      <c r="L76" s="58">
        <f t="shared" si="6"/>
        <v>0.165</v>
      </c>
    </row>
    <row r="77">
      <c r="A77" s="33" t="s">
        <v>46</v>
      </c>
      <c r="B77" s="34" t="s">
        <v>65</v>
      </c>
      <c r="C77" s="35" t="s">
        <v>58</v>
      </c>
      <c r="D77" s="52" t="str">
        <f t="shared" si="2"/>
        <v>Africa/Burundi-Africa/2010</v>
      </c>
      <c r="E77" s="53">
        <v>2.026864414E9</v>
      </c>
      <c r="F77" s="54">
        <v>0.07</v>
      </c>
      <c r="G77" s="55">
        <v>14.0</v>
      </c>
      <c r="H77" s="56">
        <v>0.141</v>
      </c>
      <c r="I77" s="57">
        <f t="shared" si="3"/>
        <v>2026864414</v>
      </c>
      <c r="J77" s="58">
        <f t="shared" si="4"/>
        <v>0.07</v>
      </c>
      <c r="K77" s="39">
        <f t="shared" si="5"/>
        <v>14</v>
      </c>
      <c r="L77" s="58">
        <f t="shared" si="6"/>
        <v>0.141</v>
      </c>
    </row>
    <row r="78">
      <c r="A78" s="33" t="s">
        <v>46</v>
      </c>
      <c r="B78" s="34" t="s">
        <v>65</v>
      </c>
      <c r="C78" s="35" t="s">
        <v>59</v>
      </c>
      <c r="D78" s="52" t="str">
        <f t="shared" si="2"/>
        <v>Africa/Burundi-Africa/2011</v>
      </c>
      <c r="E78" s="53">
        <v>2.355652064E9</v>
      </c>
      <c r="F78" s="54">
        <v>0.088</v>
      </c>
      <c r="G78" s="55">
        <v>19.0</v>
      </c>
      <c r="H78" s="56">
        <v>0.124</v>
      </c>
      <c r="I78" s="57">
        <f t="shared" si="3"/>
        <v>2355652064</v>
      </c>
      <c r="J78" s="58">
        <f t="shared" si="4"/>
        <v>0.088</v>
      </c>
      <c r="K78" s="39">
        <f t="shared" si="5"/>
        <v>19</v>
      </c>
      <c r="L78" s="58">
        <f t="shared" si="6"/>
        <v>0.124</v>
      </c>
    </row>
    <row r="79">
      <c r="A79" s="33" t="s">
        <v>46</v>
      </c>
      <c r="B79" s="34" t="s">
        <v>65</v>
      </c>
      <c r="C79" s="35" t="s">
        <v>60</v>
      </c>
      <c r="D79" s="52" t="str">
        <f t="shared" si="2"/>
        <v>Africa/Burundi-Africa/2012</v>
      </c>
      <c r="E79" s="53">
        <v>2.472384813E9</v>
      </c>
      <c r="F79" s="54">
        <v>0.09</v>
      </c>
      <c r="G79" s="55">
        <v>21.0</v>
      </c>
      <c r="H79" s="56">
        <v>0.132</v>
      </c>
      <c r="I79" s="57">
        <f t="shared" si="3"/>
        <v>2472384813</v>
      </c>
      <c r="J79" s="58">
        <f t="shared" si="4"/>
        <v>0.09</v>
      </c>
      <c r="K79" s="39">
        <f t="shared" si="5"/>
        <v>21</v>
      </c>
      <c r="L79" s="58">
        <f t="shared" si="6"/>
        <v>0.132</v>
      </c>
    </row>
    <row r="80">
      <c r="A80" s="33" t="s">
        <v>46</v>
      </c>
      <c r="B80" s="34" t="s">
        <v>66</v>
      </c>
      <c r="C80" s="35" t="s">
        <v>48</v>
      </c>
      <c r="D80" s="52" t="str">
        <f t="shared" si="2"/>
        <v>Africa/Cameroon-Africa/2000</v>
      </c>
      <c r="E80" s="53">
        <v>9.287367569E9</v>
      </c>
      <c r="F80" s="54">
        <v>0.051</v>
      </c>
      <c r="G80" s="55">
        <v>59.0</v>
      </c>
      <c r="H80" s="59"/>
      <c r="I80" s="57">
        <f t="shared" si="3"/>
        <v>9287367569</v>
      </c>
      <c r="J80" s="58">
        <f t="shared" si="4"/>
        <v>0.051</v>
      </c>
      <c r="K80" s="39">
        <f t="shared" si="5"/>
        <v>59</v>
      </c>
      <c r="L80" s="58" t="str">
        <f t="shared" si="6"/>
        <v/>
      </c>
    </row>
    <row r="81">
      <c r="A81" s="33" t="s">
        <v>46</v>
      </c>
      <c r="B81" s="34" t="s">
        <v>66</v>
      </c>
      <c r="C81" s="35" t="s">
        <v>49</v>
      </c>
      <c r="D81" s="52" t="str">
        <f t="shared" si="2"/>
        <v>Africa/Cameroon-Africa/2001</v>
      </c>
      <c r="E81" s="53">
        <v>9.633109257E9</v>
      </c>
      <c r="F81" s="54">
        <v>0.044</v>
      </c>
      <c r="G81" s="55">
        <v>26.0</v>
      </c>
      <c r="H81" s="56">
        <v>0.22</v>
      </c>
      <c r="I81" s="57">
        <f t="shared" si="3"/>
        <v>9633109257</v>
      </c>
      <c r="J81" s="58">
        <f t="shared" si="4"/>
        <v>0.044</v>
      </c>
      <c r="K81" s="39">
        <f t="shared" si="5"/>
        <v>26</v>
      </c>
      <c r="L81" s="58">
        <f t="shared" si="6"/>
        <v>0.22</v>
      </c>
    </row>
    <row r="82">
      <c r="A82" s="33" t="s">
        <v>46</v>
      </c>
      <c r="B82" s="34" t="s">
        <v>66</v>
      </c>
      <c r="C82" s="35" t="s">
        <v>50</v>
      </c>
      <c r="D82" s="52" t="str">
        <f t="shared" si="2"/>
        <v>Africa/Cameroon-Africa/2002</v>
      </c>
      <c r="E82" s="53">
        <v>1.0879778328E10</v>
      </c>
      <c r="F82" s="54">
        <v>0.047</v>
      </c>
      <c r="G82" s="55">
        <v>27.0</v>
      </c>
      <c r="H82" s="56">
        <v>0.207</v>
      </c>
      <c r="I82" s="57">
        <f t="shared" si="3"/>
        <v>10879778328</v>
      </c>
      <c r="J82" s="58">
        <f t="shared" si="4"/>
        <v>0.047</v>
      </c>
      <c r="K82" s="39">
        <f t="shared" si="5"/>
        <v>27</v>
      </c>
      <c r="L82" s="58">
        <f t="shared" si="6"/>
        <v>0.207</v>
      </c>
    </row>
    <row r="83">
      <c r="A83" s="33" t="s">
        <v>46</v>
      </c>
      <c r="B83" s="34" t="s">
        <v>66</v>
      </c>
      <c r="C83" s="35" t="s">
        <v>51</v>
      </c>
      <c r="D83" s="52" t="str">
        <f t="shared" si="2"/>
        <v>Africa/Cameroon-Africa/2003</v>
      </c>
      <c r="E83" s="53">
        <v>1.3621809574E10</v>
      </c>
      <c r="F83" s="54">
        <v>0.048</v>
      </c>
      <c r="G83" s="55">
        <v>31.0</v>
      </c>
      <c r="H83" s="56">
        <v>0.18</v>
      </c>
      <c r="I83" s="57">
        <f t="shared" si="3"/>
        <v>13621809574</v>
      </c>
      <c r="J83" s="58">
        <f t="shared" si="4"/>
        <v>0.048</v>
      </c>
      <c r="K83" s="39">
        <f t="shared" si="5"/>
        <v>31</v>
      </c>
      <c r="L83" s="58">
        <f t="shared" si="6"/>
        <v>0.18</v>
      </c>
    </row>
    <row r="84">
      <c r="A84" s="33" t="s">
        <v>46</v>
      </c>
      <c r="B84" s="34" t="s">
        <v>66</v>
      </c>
      <c r="C84" s="35" t="s">
        <v>52</v>
      </c>
      <c r="D84" s="52" t="str">
        <f t="shared" si="2"/>
        <v>Africa/Cameroon-Africa/2004</v>
      </c>
      <c r="E84" s="53">
        <v>1.5775356737E10</v>
      </c>
      <c r="F84" s="54">
        <v>0.049</v>
      </c>
      <c r="G84" s="55">
        <v>39.0</v>
      </c>
      <c r="H84" s="56">
        <v>0.18</v>
      </c>
      <c r="I84" s="57">
        <f t="shared" si="3"/>
        <v>15775356737</v>
      </c>
      <c r="J84" s="58">
        <f t="shared" si="4"/>
        <v>0.049</v>
      </c>
      <c r="K84" s="39">
        <f t="shared" si="5"/>
        <v>39</v>
      </c>
      <c r="L84" s="58">
        <f t="shared" si="6"/>
        <v>0.18</v>
      </c>
    </row>
    <row r="85">
      <c r="A85" s="33" t="s">
        <v>46</v>
      </c>
      <c r="B85" s="34" t="s">
        <v>66</v>
      </c>
      <c r="C85" s="35" t="s">
        <v>53</v>
      </c>
      <c r="D85" s="52" t="str">
        <f t="shared" si="2"/>
        <v>Africa/Cameroon-Africa/2005</v>
      </c>
      <c r="E85" s="53">
        <v>1.6587921221E10</v>
      </c>
      <c r="F85" s="54">
        <v>0.046</v>
      </c>
      <c r="G85" s="55">
        <v>41.0</v>
      </c>
      <c r="H85" s="56">
        <v>0.18</v>
      </c>
      <c r="I85" s="57">
        <f t="shared" si="3"/>
        <v>16587921221</v>
      </c>
      <c r="J85" s="58">
        <f t="shared" si="4"/>
        <v>0.046</v>
      </c>
      <c r="K85" s="39">
        <f t="shared" si="5"/>
        <v>41</v>
      </c>
      <c r="L85" s="58">
        <f t="shared" si="6"/>
        <v>0.18</v>
      </c>
    </row>
    <row r="86">
      <c r="A86" s="33" t="s">
        <v>46</v>
      </c>
      <c r="B86" s="34" t="s">
        <v>66</v>
      </c>
      <c r="C86" s="35" t="s">
        <v>54</v>
      </c>
      <c r="D86" s="52" t="str">
        <f t="shared" si="2"/>
        <v>Africa/Cameroon-Africa/2006</v>
      </c>
      <c r="E86" s="53">
        <v>1.7953103009E10</v>
      </c>
      <c r="F86" s="54">
        <v>0.049</v>
      </c>
      <c r="G86" s="55">
        <v>45.0</v>
      </c>
      <c r="H86" s="56">
        <v>0.177</v>
      </c>
      <c r="I86" s="57">
        <f t="shared" si="3"/>
        <v>17953103009</v>
      </c>
      <c r="J86" s="58">
        <f t="shared" si="4"/>
        <v>0.049</v>
      </c>
      <c r="K86" s="39">
        <f t="shared" si="5"/>
        <v>45</v>
      </c>
      <c r="L86" s="58">
        <f t="shared" si="6"/>
        <v>0.177</v>
      </c>
    </row>
    <row r="87">
      <c r="A87" s="33" t="s">
        <v>46</v>
      </c>
      <c r="B87" s="34" t="s">
        <v>66</v>
      </c>
      <c r="C87" s="35" t="s">
        <v>55</v>
      </c>
      <c r="D87" s="52" t="str">
        <f t="shared" si="2"/>
        <v>Africa/Cameroon-Africa/2007</v>
      </c>
      <c r="E87" s="53">
        <v>2.0431779034E10</v>
      </c>
      <c r="F87" s="54">
        <v>0.048</v>
      </c>
      <c r="G87" s="55">
        <v>46.0</v>
      </c>
      <c r="H87" s="56">
        <v>0.153</v>
      </c>
      <c r="I87" s="57">
        <f t="shared" si="3"/>
        <v>20431779034</v>
      </c>
      <c r="J87" s="58">
        <f t="shared" si="4"/>
        <v>0.048</v>
      </c>
      <c r="K87" s="39">
        <f t="shared" si="5"/>
        <v>46</v>
      </c>
      <c r="L87" s="58">
        <f t="shared" si="6"/>
        <v>0.153</v>
      </c>
    </row>
    <row r="88">
      <c r="A88" s="33" t="s">
        <v>46</v>
      </c>
      <c r="B88" s="34" t="s">
        <v>66</v>
      </c>
      <c r="C88" s="35" t="s">
        <v>56</v>
      </c>
      <c r="D88" s="52" t="str">
        <f t="shared" si="2"/>
        <v>Africa/Cameroon-Africa/2008</v>
      </c>
      <c r="E88" s="53">
        <v>2.3735537026E10</v>
      </c>
      <c r="F88" s="54">
        <v>0.047</v>
      </c>
      <c r="G88" s="55">
        <v>50.0</v>
      </c>
      <c r="H88" s="56">
        <v>0.15</v>
      </c>
      <c r="I88" s="57">
        <f t="shared" si="3"/>
        <v>23735537026</v>
      </c>
      <c r="J88" s="58">
        <f t="shared" si="4"/>
        <v>0.047</v>
      </c>
      <c r="K88" s="39">
        <f t="shared" si="5"/>
        <v>50</v>
      </c>
      <c r="L88" s="58">
        <f t="shared" si="6"/>
        <v>0.15</v>
      </c>
    </row>
    <row r="89">
      <c r="A89" s="33" t="s">
        <v>46</v>
      </c>
      <c r="B89" s="34" t="s">
        <v>66</v>
      </c>
      <c r="C89" s="35" t="s">
        <v>57</v>
      </c>
      <c r="D89" s="52" t="str">
        <f t="shared" si="2"/>
        <v>Africa/Cameroon-Africa/2009</v>
      </c>
      <c r="E89" s="53">
        <v>2.2165009363E10</v>
      </c>
      <c r="F89" s="54">
        <v>0.05</v>
      </c>
      <c r="G89" s="55">
        <v>60.0</v>
      </c>
      <c r="H89" s="59"/>
      <c r="I89" s="57">
        <f t="shared" si="3"/>
        <v>22165009363</v>
      </c>
      <c r="J89" s="58">
        <f t="shared" si="4"/>
        <v>0.05</v>
      </c>
      <c r="K89" s="39">
        <f t="shared" si="5"/>
        <v>60</v>
      </c>
      <c r="L89" s="58">
        <f t="shared" si="6"/>
        <v>0.15</v>
      </c>
    </row>
    <row r="90">
      <c r="A90" s="33" t="s">
        <v>46</v>
      </c>
      <c r="B90" s="34" t="s">
        <v>66</v>
      </c>
      <c r="C90" s="35" t="s">
        <v>58</v>
      </c>
      <c r="D90" s="52" t="str">
        <f t="shared" si="2"/>
        <v>Africa/Cameroon-Africa/2010</v>
      </c>
      <c r="E90" s="53">
        <v>2.2493301699E10</v>
      </c>
      <c r="F90" s="54">
        <v>0.051</v>
      </c>
      <c r="G90" s="55">
        <v>56.0</v>
      </c>
      <c r="H90" s="59"/>
      <c r="I90" s="57">
        <f t="shared" si="3"/>
        <v>22493301699</v>
      </c>
      <c r="J90" s="58">
        <f t="shared" si="4"/>
        <v>0.051</v>
      </c>
      <c r="K90" s="39">
        <f t="shared" si="5"/>
        <v>56</v>
      </c>
      <c r="L90" s="58">
        <f t="shared" si="6"/>
        <v>0.15</v>
      </c>
    </row>
    <row r="91">
      <c r="A91" s="33" t="s">
        <v>46</v>
      </c>
      <c r="B91" s="34" t="s">
        <v>66</v>
      </c>
      <c r="C91" s="35" t="s">
        <v>59</v>
      </c>
      <c r="D91" s="52" t="str">
        <f t="shared" si="2"/>
        <v>Africa/Cameroon-Africa/2011</v>
      </c>
      <c r="E91" s="53">
        <v>2.5486923059E10</v>
      </c>
      <c r="F91" s="54">
        <v>0.053</v>
      </c>
      <c r="G91" s="55">
        <v>57.0</v>
      </c>
      <c r="H91" s="59"/>
      <c r="I91" s="57">
        <f t="shared" si="3"/>
        <v>25486923059</v>
      </c>
      <c r="J91" s="58">
        <f t="shared" si="4"/>
        <v>0.053</v>
      </c>
      <c r="K91" s="39">
        <f t="shared" si="5"/>
        <v>57</v>
      </c>
      <c r="L91" s="58">
        <f t="shared" si="6"/>
        <v>0.15</v>
      </c>
    </row>
    <row r="92">
      <c r="A92" s="33" t="s">
        <v>46</v>
      </c>
      <c r="B92" s="34" t="s">
        <v>66</v>
      </c>
      <c r="C92" s="35" t="s">
        <v>60</v>
      </c>
      <c r="D92" s="52" t="str">
        <f t="shared" si="2"/>
        <v>Africa/Cameroon-Africa/2012</v>
      </c>
      <c r="E92" s="53">
        <v>2.6472637887E10</v>
      </c>
      <c r="F92" s="54">
        <v>0.054</v>
      </c>
      <c r="G92" s="55">
        <v>64.0</v>
      </c>
      <c r="H92" s="59"/>
      <c r="I92" s="57">
        <f t="shared" si="3"/>
        <v>26472637887</v>
      </c>
      <c r="J92" s="58">
        <f t="shared" si="4"/>
        <v>0.054</v>
      </c>
      <c r="K92" s="39">
        <f t="shared" si="5"/>
        <v>64</v>
      </c>
      <c r="L92" s="58">
        <f t="shared" si="6"/>
        <v>0.15</v>
      </c>
    </row>
    <row r="93">
      <c r="A93" s="33" t="s">
        <v>46</v>
      </c>
      <c r="B93" s="34" t="s">
        <v>67</v>
      </c>
      <c r="C93" s="35" t="s">
        <v>48</v>
      </c>
      <c r="D93" s="52" t="str">
        <f t="shared" si="2"/>
        <v>Africa/Central African Republic-Africa/2000</v>
      </c>
      <c r="E93" s="53">
        <v>9.14500332E8</v>
      </c>
      <c r="F93" s="54">
        <v>0.038</v>
      </c>
      <c r="G93" s="55">
        <v>18.0</v>
      </c>
      <c r="H93" s="59"/>
      <c r="I93" s="57">
        <f t="shared" si="3"/>
        <v>914500332</v>
      </c>
      <c r="J93" s="58">
        <f t="shared" si="4"/>
        <v>0.038</v>
      </c>
      <c r="K93" s="39">
        <f t="shared" si="5"/>
        <v>18</v>
      </c>
      <c r="L93" s="58" t="str">
        <f t="shared" si="6"/>
        <v/>
      </c>
    </row>
    <row r="94">
      <c r="A94" s="33" t="s">
        <v>46</v>
      </c>
      <c r="B94" s="34" t="s">
        <v>67</v>
      </c>
      <c r="C94" s="35" t="s">
        <v>49</v>
      </c>
      <c r="D94" s="52" t="str">
        <f t="shared" si="2"/>
        <v>Africa/Central African Republic-Africa/2001</v>
      </c>
      <c r="E94" s="53">
        <v>9.31833294E8</v>
      </c>
      <c r="F94" s="54">
        <v>0.043</v>
      </c>
      <c r="G94" s="55">
        <v>11.0</v>
      </c>
      <c r="H94" s="56">
        <v>0.22</v>
      </c>
      <c r="I94" s="57">
        <f t="shared" si="3"/>
        <v>931833294</v>
      </c>
      <c r="J94" s="58">
        <f t="shared" si="4"/>
        <v>0.043</v>
      </c>
      <c r="K94" s="39">
        <f t="shared" si="5"/>
        <v>11</v>
      </c>
      <c r="L94" s="58">
        <f t="shared" si="6"/>
        <v>0.22</v>
      </c>
    </row>
    <row r="95">
      <c r="A95" s="33" t="s">
        <v>46</v>
      </c>
      <c r="B95" s="34" t="s">
        <v>67</v>
      </c>
      <c r="C95" s="35" t="s">
        <v>50</v>
      </c>
      <c r="D95" s="52" t="str">
        <f t="shared" si="2"/>
        <v>Africa/Central African Republic-Africa/2002</v>
      </c>
      <c r="E95" s="53">
        <v>9.91387865E8</v>
      </c>
      <c r="F95" s="54">
        <v>0.04</v>
      </c>
      <c r="G95" s="55">
        <v>10.0</v>
      </c>
      <c r="H95" s="56">
        <v>0.207</v>
      </c>
      <c r="I95" s="57">
        <f t="shared" si="3"/>
        <v>991387865</v>
      </c>
      <c r="J95" s="58">
        <f t="shared" si="4"/>
        <v>0.04</v>
      </c>
      <c r="K95" s="39">
        <f t="shared" si="5"/>
        <v>10</v>
      </c>
      <c r="L95" s="58">
        <f t="shared" si="6"/>
        <v>0.207</v>
      </c>
    </row>
    <row r="96">
      <c r="A96" s="33" t="s">
        <v>46</v>
      </c>
      <c r="B96" s="34" t="s">
        <v>67</v>
      </c>
      <c r="C96" s="35" t="s">
        <v>51</v>
      </c>
      <c r="D96" s="52" t="str">
        <f t="shared" si="2"/>
        <v>Africa/Central African Republic-Africa/2003</v>
      </c>
      <c r="E96" s="53">
        <v>1.139754772E9</v>
      </c>
      <c r="F96" s="54">
        <v>0.042</v>
      </c>
      <c r="G96" s="55">
        <v>11.0</v>
      </c>
      <c r="H96" s="56">
        <v>0.18</v>
      </c>
      <c r="I96" s="57">
        <f t="shared" si="3"/>
        <v>1139754772</v>
      </c>
      <c r="J96" s="58">
        <f t="shared" si="4"/>
        <v>0.042</v>
      </c>
      <c r="K96" s="39">
        <f t="shared" si="5"/>
        <v>11</v>
      </c>
      <c r="L96" s="58">
        <f t="shared" si="6"/>
        <v>0.18</v>
      </c>
    </row>
    <row r="97">
      <c r="A97" s="33" t="s">
        <v>46</v>
      </c>
      <c r="B97" s="34" t="s">
        <v>67</v>
      </c>
      <c r="C97" s="35" t="s">
        <v>52</v>
      </c>
      <c r="D97" s="52" t="str">
        <f t="shared" si="2"/>
        <v>Africa/Central African Republic-Africa/2004</v>
      </c>
      <c r="E97" s="53">
        <v>1.270080228E9</v>
      </c>
      <c r="F97" s="54">
        <v>0.044</v>
      </c>
      <c r="G97" s="55">
        <v>13.0</v>
      </c>
      <c r="H97" s="56">
        <v>0.18</v>
      </c>
      <c r="I97" s="57">
        <f t="shared" si="3"/>
        <v>1270080228</v>
      </c>
      <c r="J97" s="58">
        <f t="shared" si="4"/>
        <v>0.044</v>
      </c>
      <c r="K97" s="39">
        <f t="shared" si="5"/>
        <v>13</v>
      </c>
      <c r="L97" s="58">
        <f t="shared" si="6"/>
        <v>0.18</v>
      </c>
    </row>
    <row r="98">
      <c r="A98" s="33" t="s">
        <v>46</v>
      </c>
      <c r="B98" s="34" t="s">
        <v>67</v>
      </c>
      <c r="C98" s="35" t="s">
        <v>53</v>
      </c>
      <c r="D98" s="52" t="str">
        <f t="shared" si="2"/>
        <v>Africa/Central African Republic-Africa/2005</v>
      </c>
      <c r="E98" s="53">
        <v>1.350300947E9</v>
      </c>
      <c r="F98" s="54">
        <v>0.041</v>
      </c>
      <c r="G98" s="55">
        <v>14.0</v>
      </c>
      <c r="H98" s="56">
        <v>0.18</v>
      </c>
      <c r="I98" s="57">
        <f t="shared" si="3"/>
        <v>1350300947</v>
      </c>
      <c r="J98" s="58">
        <f t="shared" si="4"/>
        <v>0.041</v>
      </c>
      <c r="K98" s="39">
        <f t="shared" si="5"/>
        <v>14</v>
      </c>
      <c r="L98" s="58">
        <f t="shared" si="6"/>
        <v>0.18</v>
      </c>
    </row>
    <row r="99">
      <c r="A99" s="33" t="s">
        <v>46</v>
      </c>
      <c r="B99" s="34" t="s">
        <v>67</v>
      </c>
      <c r="C99" s="35" t="s">
        <v>54</v>
      </c>
      <c r="D99" s="52" t="str">
        <f t="shared" si="2"/>
        <v>Africa/Central African Republic-Africa/2006</v>
      </c>
      <c r="E99" s="53">
        <v>1.473721521E9</v>
      </c>
      <c r="F99" s="54">
        <v>0.044</v>
      </c>
      <c r="G99" s="55">
        <v>15.0</v>
      </c>
      <c r="H99" s="56">
        <v>0.177</v>
      </c>
      <c r="I99" s="57">
        <f t="shared" si="3"/>
        <v>1473721521</v>
      </c>
      <c r="J99" s="58">
        <f t="shared" si="4"/>
        <v>0.044</v>
      </c>
      <c r="K99" s="39">
        <f t="shared" si="5"/>
        <v>15</v>
      </c>
      <c r="L99" s="58">
        <f t="shared" si="6"/>
        <v>0.177</v>
      </c>
    </row>
    <row r="100">
      <c r="A100" s="33" t="s">
        <v>46</v>
      </c>
      <c r="B100" s="34" t="s">
        <v>67</v>
      </c>
      <c r="C100" s="35" t="s">
        <v>55</v>
      </c>
      <c r="D100" s="52" t="str">
        <f t="shared" si="2"/>
        <v>Africa/Central African Republic-Africa/2007</v>
      </c>
      <c r="E100" s="53">
        <v>1.69812568E9</v>
      </c>
      <c r="F100" s="54">
        <v>0.04</v>
      </c>
      <c r="G100" s="55">
        <v>15.0</v>
      </c>
      <c r="H100" s="56">
        <v>0.153</v>
      </c>
      <c r="I100" s="57">
        <f t="shared" si="3"/>
        <v>1698125680</v>
      </c>
      <c r="J100" s="58">
        <f t="shared" si="4"/>
        <v>0.04</v>
      </c>
      <c r="K100" s="39">
        <f t="shared" si="5"/>
        <v>15</v>
      </c>
      <c r="L100" s="58">
        <f t="shared" si="6"/>
        <v>0.153</v>
      </c>
    </row>
    <row r="101">
      <c r="A101" s="33" t="s">
        <v>46</v>
      </c>
      <c r="B101" s="34" t="s">
        <v>67</v>
      </c>
      <c r="C101" s="35" t="s">
        <v>56</v>
      </c>
      <c r="D101" s="52" t="str">
        <f t="shared" si="2"/>
        <v>Africa/Central African Republic-Africa/2008</v>
      </c>
      <c r="E101" s="53">
        <v>1.985370255E9</v>
      </c>
      <c r="F101" s="54">
        <v>0.043</v>
      </c>
      <c r="G101" s="55">
        <v>18.0</v>
      </c>
      <c r="H101" s="56">
        <v>0.15</v>
      </c>
      <c r="I101" s="57">
        <f t="shared" si="3"/>
        <v>1985370255</v>
      </c>
      <c r="J101" s="58">
        <f t="shared" si="4"/>
        <v>0.043</v>
      </c>
      <c r="K101" s="39">
        <f t="shared" si="5"/>
        <v>18</v>
      </c>
      <c r="L101" s="58">
        <f t="shared" si="6"/>
        <v>0.15</v>
      </c>
    </row>
    <row r="102">
      <c r="A102" s="33" t="s">
        <v>46</v>
      </c>
      <c r="B102" s="34" t="s">
        <v>67</v>
      </c>
      <c r="C102" s="35" t="s">
        <v>57</v>
      </c>
      <c r="D102" s="52" t="str">
        <f t="shared" si="2"/>
        <v>Africa/Central African Republic-Africa/2009</v>
      </c>
      <c r="E102" s="53">
        <v>1.981728179E9</v>
      </c>
      <c r="F102" s="54">
        <v>0.043</v>
      </c>
      <c r="G102" s="55">
        <v>20.0</v>
      </c>
      <c r="H102" s="59"/>
      <c r="I102" s="57">
        <f t="shared" si="3"/>
        <v>1981728179</v>
      </c>
      <c r="J102" s="58">
        <f t="shared" si="4"/>
        <v>0.043</v>
      </c>
      <c r="K102" s="39">
        <f t="shared" si="5"/>
        <v>20</v>
      </c>
      <c r="L102" s="58">
        <f t="shared" si="6"/>
        <v>0.15</v>
      </c>
    </row>
    <row r="103">
      <c r="A103" s="33" t="s">
        <v>46</v>
      </c>
      <c r="B103" s="34" t="s">
        <v>67</v>
      </c>
      <c r="C103" s="35" t="s">
        <v>58</v>
      </c>
      <c r="D103" s="52" t="str">
        <f t="shared" si="2"/>
        <v>Africa/Central African Republic-Africa/2010</v>
      </c>
      <c r="E103" s="53">
        <v>1.986014759E9</v>
      </c>
      <c r="F103" s="54">
        <v>0.036</v>
      </c>
      <c r="G103" s="55">
        <v>17.0</v>
      </c>
      <c r="H103" s="59"/>
      <c r="I103" s="57">
        <f t="shared" si="3"/>
        <v>1986014759</v>
      </c>
      <c r="J103" s="58">
        <f t="shared" si="4"/>
        <v>0.036</v>
      </c>
      <c r="K103" s="39">
        <f t="shared" si="5"/>
        <v>17</v>
      </c>
      <c r="L103" s="58">
        <f t="shared" si="6"/>
        <v>0.15</v>
      </c>
    </row>
    <row r="104">
      <c r="A104" s="33" t="s">
        <v>46</v>
      </c>
      <c r="B104" s="34" t="s">
        <v>67</v>
      </c>
      <c r="C104" s="35" t="s">
        <v>59</v>
      </c>
      <c r="D104" s="52" t="str">
        <f t="shared" si="2"/>
        <v>Africa/Central African Republic-Africa/2011</v>
      </c>
      <c r="E104" s="53">
        <v>2.195599491E9</v>
      </c>
      <c r="F104" s="54">
        <v>0.039</v>
      </c>
      <c r="G104" s="55">
        <v>18.0</v>
      </c>
      <c r="H104" s="59"/>
      <c r="I104" s="57">
        <f t="shared" si="3"/>
        <v>2195599491</v>
      </c>
      <c r="J104" s="58">
        <f t="shared" si="4"/>
        <v>0.039</v>
      </c>
      <c r="K104" s="39">
        <f t="shared" si="5"/>
        <v>18</v>
      </c>
      <c r="L104" s="58">
        <f t="shared" si="6"/>
        <v>0.15</v>
      </c>
    </row>
    <row r="105">
      <c r="A105" s="33" t="s">
        <v>46</v>
      </c>
      <c r="B105" s="34" t="s">
        <v>67</v>
      </c>
      <c r="C105" s="35" t="s">
        <v>60</v>
      </c>
      <c r="D105" s="52" t="str">
        <f t="shared" si="2"/>
        <v>Africa/Central African Republic-Africa/2012</v>
      </c>
      <c r="E105" s="53">
        <v>2.169706411E9</v>
      </c>
      <c r="F105" s="54">
        <v>0.039</v>
      </c>
      <c r="G105" s="55">
        <v>19.0</v>
      </c>
      <c r="H105" s="59"/>
      <c r="I105" s="57">
        <f t="shared" si="3"/>
        <v>2169706411</v>
      </c>
      <c r="J105" s="58">
        <f t="shared" si="4"/>
        <v>0.039</v>
      </c>
      <c r="K105" s="39">
        <f t="shared" si="5"/>
        <v>19</v>
      </c>
      <c r="L105" s="58">
        <f t="shared" si="6"/>
        <v>0.15</v>
      </c>
    </row>
    <row r="106">
      <c r="A106" s="33" t="s">
        <v>46</v>
      </c>
      <c r="B106" s="34" t="s">
        <v>68</v>
      </c>
      <c r="C106" s="35" t="s">
        <v>48</v>
      </c>
      <c r="D106" s="52" t="str">
        <f t="shared" si="2"/>
        <v>Africa/Chad-Africa/2000</v>
      </c>
      <c r="E106" s="53">
        <v>1.385058212E9</v>
      </c>
      <c r="F106" s="54">
        <v>0.028</v>
      </c>
      <c r="G106" s="55">
        <v>25.0</v>
      </c>
      <c r="H106" s="59"/>
      <c r="I106" s="57">
        <f t="shared" si="3"/>
        <v>1385058212</v>
      </c>
      <c r="J106" s="58">
        <f t="shared" si="4"/>
        <v>0.028</v>
      </c>
      <c r="K106" s="39">
        <f t="shared" si="5"/>
        <v>25</v>
      </c>
      <c r="L106" s="58" t="str">
        <f t="shared" si="6"/>
        <v/>
      </c>
    </row>
    <row r="107">
      <c r="A107" s="33" t="s">
        <v>46</v>
      </c>
      <c r="B107" s="34" t="s">
        <v>68</v>
      </c>
      <c r="C107" s="35" t="s">
        <v>49</v>
      </c>
      <c r="D107" s="52" t="str">
        <f t="shared" si="2"/>
        <v>Africa/Chad-Africa/2001</v>
      </c>
      <c r="E107" s="53">
        <v>1.709347777E9</v>
      </c>
      <c r="F107" s="54">
        <v>0.063</v>
      </c>
      <c r="G107" s="55">
        <v>10.0</v>
      </c>
      <c r="H107" s="56">
        <v>0.22</v>
      </c>
      <c r="I107" s="57">
        <f t="shared" si="3"/>
        <v>1709347777</v>
      </c>
      <c r="J107" s="58">
        <f t="shared" si="4"/>
        <v>0.063</v>
      </c>
      <c r="K107" s="39">
        <f t="shared" si="5"/>
        <v>10</v>
      </c>
      <c r="L107" s="58">
        <f t="shared" si="6"/>
        <v>0.22</v>
      </c>
    </row>
    <row r="108">
      <c r="A108" s="33" t="s">
        <v>46</v>
      </c>
      <c r="B108" s="34" t="s">
        <v>68</v>
      </c>
      <c r="C108" s="35" t="s">
        <v>50</v>
      </c>
      <c r="D108" s="52" t="str">
        <f t="shared" si="2"/>
        <v>Africa/Chad-Africa/2002</v>
      </c>
      <c r="E108" s="53">
        <v>1.987622269E9</v>
      </c>
      <c r="F108" s="54">
        <v>0.06</v>
      </c>
      <c r="G108" s="55">
        <v>12.0</v>
      </c>
      <c r="H108" s="56">
        <v>0.207</v>
      </c>
      <c r="I108" s="57">
        <f t="shared" si="3"/>
        <v>1987622269</v>
      </c>
      <c r="J108" s="58">
        <f t="shared" si="4"/>
        <v>0.06</v>
      </c>
      <c r="K108" s="39">
        <f t="shared" si="5"/>
        <v>12</v>
      </c>
      <c r="L108" s="58">
        <f t="shared" si="6"/>
        <v>0.207</v>
      </c>
    </row>
    <row r="109">
      <c r="A109" s="33" t="s">
        <v>46</v>
      </c>
      <c r="B109" s="34" t="s">
        <v>68</v>
      </c>
      <c r="C109" s="35" t="s">
        <v>51</v>
      </c>
      <c r="D109" s="52" t="str">
        <f t="shared" si="2"/>
        <v>Africa/Chad-Africa/2003</v>
      </c>
      <c r="E109" s="53">
        <v>2.736666451E9</v>
      </c>
      <c r="F109" s="54">
        <v>0.08</v>
      </c>
      <c r="G109" s="55">
        <v>18.0</v>
      </c>
      <c r="H109" s="56">
        <v>0.18</v>
      </c>
      <c r="I109" s="57">
        <f t="shared" si="3"/>
        <v>2736666451</v>
      </c>
      <c r="J109" s="58">
        <f t="shared" si="4"/>
        <v>0.08</v>
      </c>
      <c r="K109" s="39">
        <f t="shared" si="5"/>
        <v>18</v>
      </c>
      <c r="L109" s="58">
        <f t="shared" si="6"/>
        <v>0.18</v>
      </c>
    </row>
    <row r="110">
      <c r="A110" s="33" t="s">
        <v>46</v>
      </c>
      <c r="B110" s="34" t="s">
        <v>68</v>
      </c>
      <c r="C110" s="35" t="s">
        <v>52</v>
      </c>
      <c r="D110" s="52" t="str">
        <f t="shared" si="2"/>
        <v>Africa/Chad-Africa/2004</v>
      </c>
      <c r="E110" s="53">
        <v>4.414929142E9</v>
      </c>
      <c r="F110" s="54">
        <v>0.058</v>
      </c>
      <c r="G110" s="55">
        <v>17.0</v>
      </c>
      <c r="H110" s="56">
        <v>0.18</v>
      </c>
      <c r="I110" s="57">
        <f t="shared" si="3"/>
        <v>4414929142</v>
      </c>
      <c r="J110" s="58">
        <f t="shared" si="4"/>
        <v>0.058</v>
      </c>
      <c r="K110" s="39">
        <f t="shared" si="5"/>
        <v>17</v>
      </c>
      <c r="L110" s="58">
        <f t="shared" si="6"/>
        <v>0.18</v>
      </c>
    </row>
    <row r="111">
      <c r="A111" s="33" t="s">
        <v>46</v>
      </c>
      <c r="B111" s="34" t="s">
        <v>68</v>
      </c>
      <c r="C111" s="35" t="s">
        <v>53</v>
      </c>
      <c r="D111" s="52" t="str">
        <f t="shared" si="2"/>
        <v>Africa/Chad-Africa/2005</v>
      </c>
      <c r="E111" s="53">
        <v>6.646663021E9</v>
      </c>
      <c r="F111" s="54">
        <v>0.051</v>
      </c>
      <c r="G111" s="55">
        <v>23.0</v>
      </c>
      <c r="H111" s="56">
        <v>0.18</v>
      </c>
      <c r="I111" s="57">
        <f t="shared" si="3"/>
        <v>6646663021</v>
      </c>
      <c r="J111" s="58">
        <f t="shared" si="4"/>
        <v>0.051</v>
      </c>
      <c r="K111" s="39">
        <f t="shared" si="5"/>
        <v>23</v>
      </c>
      <c r="L111" s="58">
        <f t="shared" si="6"/>
        <v>0.18</v>
      </c>
    </row>
    <row r="112">
      <c r="A112" s="33" t="s">
        <v>46</v>
      </c>
      <c r="B112" s="34" t="s">
        <v>68</v>
      </c>
      <c r="C112" s="35" t="s">
        <v>54</v>
      </c>
      <c r="D112" s="52" t="str">
        <f t="shared" si="2"/>
        <v>Africa/Chad-Africa/2006</v>
      </c>
      <c r="E112" s="53">
        <v>7.42210252E9</v>
      </c>
      <c r="F112" s="54">
        <v>0.047</v>
      </c>
      <c r="G112" s="55">
        <v>25.0</v>
      </c>
      <c r="H112" s="56">
        <v>0.177</v>
      </c>
      <c r="I112" s="57">
        <f t="shared" si="3"/>
        <v>7422102520</v>
      </c>
      <c r="J112" s="58">
        <f t="shared" si="4"/>
        <v>0.047</v>
      </c>
      <c r="K112" s="39">
        <f t="shared" si="5"/>
        <v>25</v>
      </c>
      <c r="L112" s="58">
        <f t="shared" si="6"/>
        <v>0.177</v>
      </c>
    </row>
    <row r="113">
      <c r="A113" s="33" t="s">
        <v>46</v>
      </c>
      <c r="B113" s="34" t="s">
        <v>68</v>
      </c>
      <c r="C113" s="35" t="s">
        <v>55</v>
      </c>
      <c r="D113" s="52" t="str">
        <f t="shared" si="2"/>
        <v>Africa/Chad-Africa/2007</v>
      </c>
      <c r="E113" s="53">
        <v>8.638711757E9</v>
      </c>
      <c r="F113" s="54">
        <v>0.04</v>
      </c>
      <c r="G113" s="55">
        <v>24.0</v>
      </c>
      <c r="H113" s="56">
        <v>0.153</v>
      </c>
      <c r="I113" s="57">
        <f t="shared" si="3"/>
        <v>8638711757</v>
      </c>
      <c r="J113" s="58">
        <f t="shared" si="4"/>
        <v>0.04</v>
      </c>
      <c r="K113" s="39">
        <f t="shared" si="5"/>
        <v>24</v>
      </c>
      <c r="L113" s="58">
        <f t="shared" si="6"/>
        <v>0.153</v>
      </c>
    </row>
    <row r="114">
      <c r="A114" s="33" t="s">
        <v>46</v>
      </c>
      <c r="B114" s="34" t="s">
        <v>68</v>
      </c>
      <c r="C114" s="35" t="s">
        <v>56</v>
      </c>
      <c r="D114" s="52" t="str">
        <f t="shared" si="2"/>
        <v>Africa/Chad-Africa/2008</v>
      </c>
      <c r="E114" s="53">
        <v>1.0351933632E10</v>
      </c>
      <c r="F114" s="54">
        <v>0.042</v>
      </c>
      <c r="G114" s="55">
        <v>27.0</v>
      </c>
      <c r="H114" s="56">
        <v>0.15</v>
      </c>
      <c r="I114" s="57">
        <f t="shared" si="3"/>
        <v>10351933632</v>
      </c>
      <c r="J114" s="58">
        <f t="shared" si="4"/>
        <v>0.042</v>
      </c>
      <c r="K114" s="39">
        <f t="shared" si="5"/>
        <v>27</v>
      </c>
      <c r="L114" s="58">
        <f t="shared" si="6"/>
        <v>0.15</v>
      </c>
    </row>
    <row r="115">
      <c r="A115" s="33" t="s">
        <v>46</v>
      </c>
      <c r="B115" s="34" t="s">
        <v>68</v>
      </c>
      <c r="C115" s="35" t="s">
        <v>57</v>
      </c>
      <c r="D115" s="52" t="str">
        <f t="shared" si="2"/>
        <v>Africa/Chad-Africa/2009</v>
      </c>
      <c r="E115" s="53">
        <v>9.25348429E9</v>
      </c>
      <c r="F115" s="54">
        <v>0.036</v>
      </c>
      <c r="G115" s="55">
        <v>27.0</v>
      </c>
      <c r="H115" s="59"/>
      <c r="I115" s="57">
        <f t="shared" si="3"/>
        <v>9253484290</v>
      </c>
      <c r="J115" s="58">
        <f t="shared" si="4"/>
        <v>0.036</v>
      </c>
      <c r="K115" s="39">
        <f t="shared" si="5"/>
        <v>27</v>
      </c>
      <c r="L115" s="58">
        <f t="shared" si="6"/>
        <v>0.15</v>
      </c>
    </row>
    <row r="116">
      <c r="A116" s="33" t="s">
        <v>46</v>
      </c>
      <c r="B116" s="34" t="s">
        <v>68</v>
      </c>
      <c r="C116" s="35" t="s">
        <v>58</v>
      </c>
      <c r="D116" s="52" t="str">
        <f t="shared" si="2"/>
        <v>Africa/Chad-Africa/2010</v>
      </c>
      <c r="E116" s="53">
        <v>1.0657705072E10</v>
      </c>
      <c r="F116" s="54">
        <v>0.045</v>
      </c>
      <c r="G116" s="55">
        <v>28.0</v>
      </c>
      <c r="H116" s="59"/>
      <c r="I116" s="57">
        <f t="shared" si="3"/>
        <v>10657705072</v>
      </c>
      <c r="J116" s="58">
        <f t="shared" si="4"/>
        <v>0.045</v>
      </c>
      <c r="K116" s="39">
        <f t="shared" si="5"/>
        <v>28</v>
      </c>
      <c r="L116" s="58">
        <f t="shared" si="6"/>
        <v>0.15</v>
      </c>
    </row>
    <row r="117">
      <c r="A117" s="33" t="s">
        <v>46</v>
      </c>
      <c r="B117" s="34" t="s">
        <v>68</v>
      </c>
      <c r="C117" s="35" t="s">
        <v>59</v>
      </c>
      <c r="D117" s="52" t="str">
        <f t="shared" si="2"/>
        <v>Africa/Chad-Africa/2011</v>
      </c>
      <c r="E117" s="53">
        <v>1.2156380062E10</v>
      </c>
      <c r="F117" s="54">
        <v>0.04</v>
      </c>
      <c r="G117" s="55">
        <v>29.0</v>
      </c>
      <c r="H117" s="59"/>
      <c r="I117" s="57">
        <f t="shared" si="3"/>
        <v>12156380062</v>
      </c>
      <c r="J117" s="58">
        <f t="shared" si="4"/>
        <v>0.04</v>
      </c>
      <c r="K117" s="39">
        <f t="shared" si="5"/>
        <v>29</v>
      </c>
      <c r="L117" s="58">
        <f t="shared" si="6"/>
        <v>0.15</v>
      </c>
    </row>
    <row r="118">
      <c r="A118" s="33" t="s">
        <v>46</v>
      </c>
      <c r="B118" s="34" t="s">
        <v>68</v>
      </c>
      <c r="C118" s="35" t="s">
        <v>60</v>
      </c>
      <c r="D118" s="52" t="str">
        <f t="shared" si="2"/>
        <v>Africa/Chad-Africa/2012</v>
      </c>
      <c r="E118" s="53">
        <v>1.2887072082E10</v>
      </c>
      <c r="F118" s="54">
        <v>0.028</v>
      </c>
      <c r="G118" s="55">
        <v>25.0</v>
      </c>
      <c r="H118" s="59"/>
      <c r="I118" s="57">
        <f t="shared" si="3"/>
        <v>12887072082</v>
      </c>
      <c r="J118" s="58">
        <f t="shared" si="4"/>
        <v>0.028</v>
      </c>
      <c r="K118" s="39">
        <f t="shared" si="5"/>
        <v>25</v>
      </c>
      <c r="L118" s="58">
        <f t="shared" si="6"/>
        <v>0.15</v>
      </c>
    </row>
    <row r="119">
      <c r="A119" s="33" t="s">
        <v>46</v>
      </c>
      <c r="B119" s="34" t="s">
        <v>69</v>
      </c>
      <c r="C119" s="35" t="s">
        <v>48</v>
      </c>
      <c r="D119" s="52" t="str">
        <f t="shared" si="2"/>
        <v>Africa/Comoros-Africa/2000</v>
      </c>
      <c r="E119" s="53">
        <v>2.01899884E8</v>
      </c>
      <c r="F119" s="54">
        <v>0.045</v>
      </c>
      <c r="G119" s="55">
        <v>38.0</v>
      </c>
      <c r="H119" s="56">
        <v>0.105</v>
      </c>
      <c r="I119" s="57">
        <f t="shared" si="3"/>
        <v>201899884</v>
      </c>
      <c r="J119" s="58">
        <f t="shared" si="4"/>
        <v>0.045</v>
      </c>
      <c r="K119" s="39">
        <f t="shared" si="5"/>
        <v>38</v>
      </c>
      <c r="L119" s="58">
        <f t="shared" si="6"/>
        <v>0.105</v>
      </c>
    </row>
    <row r="120">
      <c r="A120" s="33" t="s">
        <v>46</v>
      </c>
      <c r="B120" s="34" t="s">
        <v>69</v>
      </c>
      <c r="C120" s="35" t="s">
        <v>49</v>
      </c>
      <c r="D120" s="52" t="str">
        <f t="shared" si="2"/>
        <v>Africa/Comoros-Africa/2001</v>
      </c>
      <c r="E120" s="53">
        <v>2.20115655E8</v>
      </c>
      <c r="F120" s="54">
        <v>0.035</v>
      </c>
      <c r="G120" s="55">
        <v>13.0</v>
      </c>
      <c r="H120" s="56">
        <v>0.12</v>
      </c>
      <c r="I120" s="57">
        <f t="shared" si="3"/>
        <v>220115655</v>
      </c>
      <c r="J120" s="58">
        <f t="shared" si="4"/>
        <v>0.035</v>
      </c>
      <c r="K120" s="39">
        <f t="shared" si="5"/>
        <v>13</v>
      </c>
      <c r="L120" s="58">
        <f t="shared" si="6"/>
        <v>0.12</v>
      </c>
    </row>
    <row r="121">
      <c r="A121" s="33" t="s">
        <v>46</v>
      </c>
      <c r="B121" s="34" t="s">
        <v>69</v>
      </c>
      <c r="C121" s="35" t="s">
        <v>50</v>
      </c>
      <c r="D121" s="52" t="str">
        <f t="shared" si="2"/>
        <v>Africa/Comoros-Africa/2002</v>
      </c>
      <c r="E121" s="53">
        <v>2.51162421E8</v>
      </c>
      <c r="F121" s="54">
        <v>0.028</v>
      </c>
      <c r="G121" s="55">
        <v>11.0</v>
      </c>
      <c r="H121" s="56">
        <v>0.12</v>
      </c>
      <c r="I121" s="57">
        <f t="shared" si="3"/>
        <v>251162421</v>
      </c>
      <c r="J121" s="58">
        <f t="shared" si="4"/>
        <v>0.028</v>
      </c>
      <c r="K121" s="39">
        <f t="shared" si="5"/>
        <v>11</v>
      </c>
      <c r="L121" s="58">
        <f t="shared" si="6"/>
        <v>0.12</v>
      </c>
    </row>
    <row r="122">
      <c r="A122" s="33" t="s">
        <v>46</v>
      </c>
      <c r="B122" s="34" t="s">
        <v>69</v>
      </c>
      <c r="C122" s="35" t="s">
        <v>51</v>
      </c>
      <c r="D122" s="52" t="str">
        <f t="shared" si="2"/>
        <v>Africa/Comoros-Africa/2003</v>
      </c>
      <c r="E122" s="53">
        <v>3.24470869E8</v>
      </c>
      <c r="F122" s="54">
        <v>0.034</v>
      </c>
      <c r="G122" s="55">
        <v>15.0</v>
      </c>
      <c r="H122" s="56">
        <v>0.12</v>
      </c>
      <c r="I122" s="57">
        <f t="shared" si="3"/>
        <v>324470869</v>
      </c>
      <c r="J122" s="58">
        <f t="shared" si="4"/>
        <v>0.034</v>
      </c>
      <c r="K122" s="39">
        <f t="shared" si="5"/>
        <v>15</v>
      </c>
      <c r="L122" s="58">
        <f t="shared" si="6"/>
        <v>0.12</v>
      </c>
    </row>
    <row r="123">
      <c r="A123" s="33" t="s">
        <v>46</v>
      </c>
      <c r="B123" s="34" t="s">
        <v>69</v>
      </c>
      <c r="C123" s="35" t="s">
        <v>52</v>
      </c>
      <c r="D123" s="52" t="str">
        <f t="shared" si="2"/>
        <v>Africa/Comoros-Africa/2004</v>
      </c>
      <c r="E123" s="53">
        <v>3.62420484E8</v>
      </c>
      <c r="F123" s="54">
        <v>0.036</v>
      </c>
      <c r="G123" s="55">
        <v>21.0</v>
      </c>
      <c r="H123" s="56">
        <v>0.118</v>
      </c>
      <c r="I123" s="57">
        <f t="shared" si="3"/>
        <v>362420484</v>
      </c>
      <c r="J123" s="58">
        <f t="shared" si="4"/>
        <v>0.036</v>
      </c>
      <c r="K123" s="39">
        <f t="shared" si="5"/>
        <v>21</v>
      </c>
      <c r="L123" s="58">
        <f t="shared" si="6"/>
        <v>0.118</v>
      </c>
    </row>
    <row r="124">
      <c r="A124" s="33" t="s">
        <v>46</v>
      </c>
      <c r="B124" s="34" t="s">
        <v>69</v>
      </c>
      <c r="C124" s="35" t="s">
        <v>53</v>
      </c>
      <c r="D124" s="52" t="str">
        <f t="shared" si="2"/>
        <v>Africa/Comoros-Africa/2005</v>
      </c>
      <c r="E124" s="53">
        <v>3.87036132E8</v>
      </c>
      <c r="F124" s="54">
        <v>0.04</v>
      </c>
      <c r="G124" s="55">
        <v>25.0</v>
      </c>
      <c r="H124" s="56">
        <v>0.11</v>
      </c>
      <c r="I124" s="57">
        <f t="shared" si="3"/>
        <v>387036132</v>
      </c>
      <c r="J124" s="58">
        <f t="shared" si="4"/>
        <v>0.04</v>
      </c>
      <c r="K124" s="39">
        <f t="shared" si="5"/>
        <v>25</v>
      </c>
      <c r="L124" s="58">
        <f t="shared" si="6"/>
        <v>0.11</v>
      </c>
    </row>
    <row r="125">
      <c r="A125" s="33" t="s">
        <v>46</v>
      </c>
      <c r="B125" s="34" t="s">
        <v>69</v>
      </c>
      <c r="C125" s="35" t="s">
        <v>54</v>
      </c>
      <c r="D125" s="52" t="str">
        <f t="shared" si="2"/>
        <v>Africa/Comoros-Africa/2006</v>
      </c>
      <c r="E125" s="53">
        <v>4.03179474E8</v>
      </c>
      <c r="F125" s="54">
        <v>0.043</v>
      </c>
      <c r="G125" s="55">
        <v>28.0</v>
      </c>
      <c r="H125" s="56">
        <v>0.11</v>
      </c>
      <c r="I125" s="57">
        <f t="shared" si="3"/>
        <v>403179474</v>
      </c>
      <c r="J125" s="58">
        <f t="shared" si="4"/>
        <v>0.043</v>
      </c>
      <c r="K125" s="39">
        <f t="shared" si="5"/>
        <v>28</v>
      </c>
      <c r="L125" s="58">
        <f t="shared" si="6"/>
        <v>0.11</v>
      </c>
    </row>
    <row r="126">
      <c r="A126" s="33" t="s">
        <v>46</v>
      </c>
      <c r="B126" s="34" t="s">
        <v>69</v>
      </c>
      <c r="C126" s="35" t="s">
        <v>55</v>
      </c>
      <c r="D126" s="52" t="str">
        <f t="shared" si="2"/>
        <v>Africa/Comoros-Africa/2007</v>
      </c>
      <c r="E126" s="53">
        <v>4.64948879E8</v>
      </c>
      <c r="F126" s="54">
        <v>0.046</v>
      </c>
      <c r="G126" s="55">
        <v>30.0</v>
      </c>
      <c r="H126" s="56">
        <v>0.105</v>
      </c>
      <c r="I126" s="57">
        <f t="shared" si="3"/>
        <v>464948879</v>
      </c>
      <c r="J126" s="58">
        <f t="shared" si="4"/>
        <v>0.046</v>
      </c>
      <c r="K126" s="39">
        <f t="shared" si="5"/>
        <v>30</v>
      </c>
      <c r="L126" s="58">
        <f t="shared" si="6"/>
        <v>0.105</v>
      </c>
    </row>
    <row r="127">
      <c r="A127" s="33" t="s">
        <v>46</v>
      </c>
      <c r="B127" s="34" t="s">
        <v>69</v>
      </c>
      <c r="C127" s="35" t="s">
        <v>56</v>
      </c>
      <c r="D127" s="52" t="str">
        <f t="shared" si="2"/>
        <v>Africa/Comoros-Africa/2008</v>
      </c>
      <c r="E127" s="53">
        <v>5.30131963E8</v>
      </c>
      <c r="F127" s="54">
        <v>0.049</v>
      </c>
      <c r="G127" s="55">
        <v>36.0</v>
      </c>
      <c r="H127" s="56">
        <v>0.105</v>
      </c>
      <c r="I127" s="57">
        <f t="shared" si="3"/>
        <v>530131963</v>
      </c>
      <c r="J127" s="58">
        <f t="shared" si="4"/>
        <v>0.049</v>
      </c>
      <c r="K127" s="39">
        <f t="shared" si="5"/>
        <v>36</v>
      </c>
      <c r="L127" s="58">
        <f t="shared" si="6"/>
        <v>0.105</v>
      </c>
    </row>
    <row r="128">
      <c r="A128" s="33" t="s">
        <v>46</v>
      </c>
      <c r="B128" s="34" t="s">
        <v>69</v>
      </c>
      <c r="C128" s="35" t="s">
        <v>57</v>
      </c>
      <c r="D128" s="52" t="str">
        <f t="shared" si="2"/>
        <v>Africa/Comoros-Africa/2009</v>
      </c>
      <c r="E128" s="53">
        <v>5.35199686E8</v>
      </c>
      <c r="F128" s="54">
        <v>0.052</v>
      </c>
      <c r="G128" s="55">
        <v>42.0</v>
      </c>
      <c r="H128" s="56">
        <v>0.105</v>
      </c>
      <c r="I128" s="57">
        <f t="shared" si="3"/>
        <v>535199686</v>
      </c>
      <c r="J128" s="58">
        <f t="shared" si="4"/>
        <v>0.052</v>
      </c>
      <c r="K128" s="39">
        <f t="shared" si="5"/>
        <v>42</v>
      </c>
      <c r="L128" s="58">
        <f t="shared" si="6"/>
        <v>0.105</v>
      </c>
    </row>
    <row r="129">
      <c r="A129" s="33" t="s">
        <v>46</v>
      </c>
      <c r="B129" s="34" t="s">
        <v>69</v>
      </c>
      <c r="C129" s="35" t="s">
        <v>58</v>
      </c>
      <c r="D129" s="52" t="str">
        <f t="shared" si="2"/>
        <v>Africa/Comoros-Africa/2010</v>
      </c>
      <c r="E129" s="53">
        <v>5.43376206E8</v>
      </c>
      <c r="F129" s="54">
        <v>0.038</v>
      </c>
      <c r="G129" s="55">
        <v>31.0</v>
      </c>
      <c r="H129" s="56">
        <v>0.105</v>
      </c>
      <c r="I129" s="57">
        <f t="shared" si="3"/>
        <v>543376206</v>
      </c>
      <c r="J129" s="58">
        <f t="shared" si="4"/>
        <v>0.038</v>
      </c>
      <c r="K129" s="39">
        <f t="shared" si="5"/>
        <v>31</v>
      </c>
      <c r="L129" s="58">
        <f t="shared" si="6"/>
        <v>0.105</v>
      </c>
    </row>
    <row r="130">
      <c r="A130" s="33" t="s">
        <v>46</v>
      </c>
      <c r="B130" s="34" t="s">
        <v>69</v>
      </c>
      <c r="C130" s="35" t="s">
        <v>59</v>
      </c>
      <c r="D130" s="52" t="str">
        <f t="shared" si="2"/>
        <v>Africa/Comoros-Africa/2011</v>
      </c>
      <c r="E130" s="53">
        <v>6.10372697E8</v>
      </c>
      <c r="F130" s="54">
        <v>0.034</v>
      </c>
      <c r="G130" s="55">
        <v>27.0</v>
      </c>
      <c r="H130" s="56">
        <v>0.105</v>
      </c>
      <c r="I130" s="57">
        <f t="shared" si="3"/>
        <v>610372697</v>
      </c>
      <c r="J130" s="58">
        <f t="shared" si="4"/>
        <v>0.034</v>
      </c>
      <c r="K130" s="39">
        <f t="shared" si="5"/>
        <v>27</v>
      </c>
      <c r="L130" s="58">
        <f t="shared" si="6"/>
        <v>0.105</v>
      </c>
    </row>
    <row r="131">
      <c r="A131" s="33" t="s">
        <v>46</v>
      </c>
      <c r="B131" s="34" t="s">
        <v>69</v>
      </c>
      <c r="C131" s="35" t="s">
        <v>60</v>
      </c>
      <c r="D131" s="52" t="str">
        <f t="shared" si="2"/>
        <v>Africa/Comoros-Africa/2012</v>
      </c>
      <c r="E131" s="53">
        <v>5.9589877E8</v>
      </c>
      <c r="F131" s="54">
        <v>0.036</v>
      </c>
      <c r="G131" s="55">
        <v>31.0</v>
      </c>
      <c r="H131" s="56">
        <v>0.105</v>
      </c>
      <c r="I131" s="57">
        <f t="shared" si="3"/>
        <v>595898770</v>
      </c>
      <c r="J131" s="58">
        <f t="shared" si="4"/>
        <v>0.036</v>
      </c>
      <c r="K131" s="39">
        <f t="shared" si="5"/>
        <v>31</v>
      </c>
      <c r="L131" s="58">
        <f t="shared" si="6"/>
        <v>0.105</v>
      </c>
    </row>
    <row r="132">
      <c r="A132" s="33" t="s">
        <v>46</v>
      </c>
      <c r="B132" s="34" t="s">
        <v>70</v>
      </c>
      <c r="C132" s="35" t="s">
        <v>48</v>
      </c>
      <c r="D132" s="52" t="str">
        <f t="shared" si="2"/>
        <v>Africa/Congo (Brazzaville)-Africa/2000</v>
      </c>
      <c r="E132" s="53">
        <v>3.219910666E9</v>
      </c>
      <c r="F132" s="54">
        <v>0.032</v>
      </c>
      <c r="G132" s="55">
        <v>100.0</v>
      </c>
      <c r="H132" s="59"/>
      <c r="I132" s="57">
        <f t="shared" si="3"/>
        <v>3219910666</v>
      </c>
      <c r="J132" s="58">
        <f t="shared" si="4"/>
        <v>0.032</v>
      </c>
      <c r="K132" s="39">
        <f t="shared" si="5"/>
        <v>100</v>
      </c>
      <c r="L132" s="58" t="str">
        <f t="shared" si="6"/>
        <v/>
      </c>
    </row>
    <row r="133">
      <c r="A133" s="33" t="s">
        <v>46</v>
      </c>
      <c r="B133" s="34" t="s">
        <v>70</v>
      </c>
      <c r="C133" s="35" t="s">
        <v>49</v>
      </c>
      <c r="D133" s="52" t="str">
        <f t="shared" si="2"/>
        <v>Africa/Congo (Brazzaville)-Africa/2001</v>
      </c>
      <c r="E133" s="53">
        <v>2.794259756E9</v>
      </c>
      <c r="F133" s="54">
        <v>0.021</v>
      </c>
      <c r="G133" s="55">
        <v>22.0</v>
      </c>
      <c r="H133" s="56">
        <v>0.22</v>
      </c>
      <c r="I133" s="57">
        <f t="shared" si="3"/>
        <v>2794259756</v>
      </c>
      <c r="J133" s="58">
        <f t="shared" si="4"/>
        <v>0.021</v>
      </c>
      <c r="K133" s="39">
        <f t="shared" si="5"/>
        <v>22</v>
      </c>
      <c r="L133" s="58">
        <f t="shared" si="6"/>
        <v>0.22</v>
      </c>
    </row>
    <row r="134">
      <c r="A134" s="33" t="s">
        <v>46</v>
      </c>
      <c r="B134" s="34" t="s">
        <v>70</v>
      </c>
      <c r="C134" s="35" t="s">
        <v>50</v>
      </c>
      <c r="D134" s="52" t="str">
        <f t="shared" si="2"/>
        <v>Africa/Congo (Brazzaville)-Africa/2002</v>
      </c>
      <c r="E134" s="53">
        <v>3.019993723E9</v>
      </c>
      <c r="F134" s="54">
        <v>0.024</v>
      </c>
      <c r="G134" s="55">
        <v>21.0</v>
      </c>
      <c r="H134" s="56">
        <v>0.207</v>
      </c>
      <c r="I134" s="57">
        <f t="shared" si="3"/>
        <v>3019993723</v>
      </c>
      <c r="J134" s="58">
        <f t="shared" si="4"/>
        <v>0.024</v>
      </c>
      <c r="K134" s="39">
        <f t="shared" si="5"/>
        <v>21</v>
      </c>
      <c r="L134" s="58">
        <f t="shared" si="6"/>
        <v>0.207</v>
      </c>
    </row>
    <row r="135">
      <c r="A135" s="33" t="s">
        <v>46</v>
      </c>
      <c r="B135" s="34" t="s">
        <v>70</v>
      </c>
      <c r="C135" s="35" t="s">
        <v>51</v>
      </c>
      <c r="D135" s="52" t="str">
        <f t="shared" si="2"/>
        <v>Africa/Congo (Brazzaville)-Africa/2003</v>
      </c>
      <c r="E135" s="53">
        <v>3.495868725E9</v>
      </c>
      <c r="F135" s="54">
        <v>0.025</v>
      </c>
      <c r="G135" s="55">
        <v>23.0</v>
      </c>
      <c r="H135" s="56">
        <v>0.18</v>
      </c>
      <c r="I135" s="57">
        <f t="shared" si="3"/>
        <v>3495868725</v>
      </c>
      <c r="J135" s="58">
        <f t="shared" si="4"/>
        <v>0.025</v>
      </c>
      <c r="K135" s="39">
        <f t="shared" si="5"/>
        <v>23</v>
      </c>
      <c r="L135" s="58">
        <f t="shared" si="6"/>
        <v>0.18</v>
      </c>
    </row>
    <row r="136">
      <c r="A136" s="33" t="s">
        <v>46</v>
      </c>
      <c r="B136" s="34" t="s">
        <v>70</v>
      </c>
      <c r="C136" s="35" t="s">
        <v>52</v>
      </c>
      <c r="D136" s="52" t="str">
        <f t="shared" si="2"/>
        <v>Africa/Congo (Brazzaville)-Africa/2004</v>
      </c>
      <c r="E136" s="53">
        <v>4.648628839E9</v>
      </c>
      <c r="F136" s="54">
        <v>0.026</v>
      </c>
      <c r="G136" s="55">
        <v>27.0</v>
      </c>
      <c r="H136" s="56">
        <v>0.18</v>
      </c>
      <c r="I136" s="57">
        <f t="shared" si="3"/>
        <v>4648628839</v>
      </c>
      <c r="J136" s="58">
        <f t="shared" si="4"/>
        <v>0.026</v>
      </c>
      <c r="K136" s="39">
        <f t="shared" si="5"/>
        <v>27</v>
      </c>
      <c r="L136" s="58">
        <f t="shared" si="6"/>
        <v>0.18</v>
      </c>
    </row>
    <row r="137">
      <c r="A137" s="33" t="s">
        <v>46</v>
      </c>
      <c r="B137" s="34" t="s">
        <v>70</v>
      </c>
      <c r="C137" s="35" t="s">
        <v>53</v>
      </c>
      <c r="D137" s="52" t="str">
        <f t="shared" si="2"/>
        <v>Africa/Congo (Brazzaville)-Africa/2005</v>
      </c>
      <c r="E137" s="53">
        <v>6.087002682E9</v>
      </c>
      <c r="F137" s="54">
        <v>0.026</v>
      </c>
      <c r="G137" s="55">
        <v>34.0</v>
      </c>
      <c r="H137" s="56">
        <v>0.18</v>
      </c>
      <c r="I137" s="57">
        <f t="shared" si="3"/>
        <v>6087002682</v>
      </c>
      <c r="J137" s="58">
        <f t="shared" si="4"/>
        <v>0.026</v>
      </c>
      <c r="K137" s="39">
        <f t="shared" si="5"/>
        <v>34</v>
      </c>
      <c r="L137" s="58">
        <f t="shared" si="6"/>
        <v>0.18</v>
      </c>
    </row>
    <row r="138">
      <c r="A138" s="33" t="s">
        <v>46</v>
      </c>
      <c r="B138" s="34" t="s">
        <v>70</v>
      </c>
      <c r="C138" s="35" t="s">
        <v>54</v>
      </c>
      <c r="D138" s="52" t="str">
        <f t="shared" si="2"/>
        <v>Africa/Congo (Brazzaville)-Africa/2006</v>
      </c>
      <c r="E138" s="53">
        <v>7.731261169E9</v>
      </c>
      <c r="F138" s="54">
        <v>0.024</v>
      </c>
      <c r="G138" s="55">
        <v>42.0</v>
      </c>
      <c r="H138" s="56">
        <v>0.177</v>
      </c>
      <c r="I138" s="57">
        <f t="shared" si="3"/>
        <v>7731261169</v>
      </c>
      <c r="J138" s="58">
        <f t="shared" si="4"/>
        <v>0.024</v>
      </c>
      <c r="K138" s="39">
        <f t="shared" si="5"/>
        <v>42</v>
      </c>
      <c r="L138" s="58">
        <f t="shared" si="6"/>
        <v>0.177</v>
      </c>
    </row>
    <row r="139">
      <c r="A139" s="33" t="s">
        <v>46</v>
      </c>
      <c r="B139" s="34" t="s">
        <v>70</v>
      </c>
      <c r="C139" s="35" t="s">
        <v>55</v>
      </c>
      <c r="D139" s="52" t="str">
        <f t="shared" si="2"/>
        <v>Africa/Congo (Brazzaville)-Africa/2007</v>
      </c>
      <c r="E139" s="53">
        <v>8.394688589E9</v>
      </c>
      <c r="F139" s="54">
        <v>0.024</v>
      </c>
      <c r="G139" s="55">
        <v>50.0</v>
      </c>
      <c r="H139" s="56">
        <v>0.153</v>
      </c>
      <c r="I139" s="57">
        <f t="shared" si="3"/>
        <v>8394688589</v>
      </c>
      <c r="J139" s="58">
        <f t="shared" si="4"/>
        <v>0.024</v>
      </c>
      <c r="K139" s="39">
        <f t="shared" si="5"/>
        <v>50</v>
      </c>
      <c r="L139" s="58">
        <f t="shared" si="6"/>
        <v>0.153</v>
      </c>
    </row>
    <row r="140">
      <c r="A140" s="33" t="s">
        <v>46</v>
      </c>
      <c r="B140" s="34" t="s">
        <v>70</v>
      </c>
      <c r="C140" s="35" t="s">
        <v>56</v>
      </c>
      <c r="D140" s="52" t="str">
        <f t="shared" si="2"/>
        <v>Africa/Congo (Brazzaville)-Africa/2008</v>
      </c>
      <c r="E140" s="53">
        <v>1.1859015181E10</v>
      </c>
      <c r="F140" s="54">
        <v>0.025</v>
      </c>
      <c r="G140" s="55">
        <v>57.0</v>
      </c>
      <c r="H140" s="56">
        <v>0.15</v>
      </c>
      <c r="I140" s="57">
        <f t="shared" si="3"/>
        <v>11859015181</v>
      </c>
      <c r="J140" s="58">
        <f t="shared" si="4"/>
        <v>0.025</v>
      </c>
      <c r="K140" s="39">
        <f t="shared" si="5"/>
        <v>57</v>
      </c>
      <c r="L140" s="58">
        <f t="shared" si="6"/>
        <v>0.15</v>
      </c>
    </row>
    <row r="141">
      <c r="A141" s="33" t="s">
        <v>46</v>
      </c>
      <c r="B141" s="34" t="s">
        <v>70</v>
      </c>
      <c r="C141" s="35" t="s">
        <v>57</v>
      </c>
      <c r="D141" s="52" t="str">
        <f t="shared" si="2"/>
        <v>Africa/Congo (Brazzaville)-Africa/2009</v>
      </c>
      <c r="E141" s="53">
        <v>9.593536719E9</v>
      </c>
      <c r="F141" s="54">
        <v>0.021</v>
      </c>
      <c r="G141" s="55">
        <v>64.0</v>
      </c>
      <c r="H141" s="59"/>
      <c r="I141" s="57">
        <f t="shared" si="3"/>
        <v>9593536719</v>
      </c>
      <c r="J141" s="58">
        <f t="shared" si="4"/>
        <v>0.021</v>
      </c>
      <c r="K141" s="39">
        <f t="shared" si="5"/>
        <v>64</v>
      </c>
      <c r="L141" s="58">
        <f t="shared" si="6"/>
        <v>0.15</v>
      </c>
    </row>
    <row r="142">
      <c r="A142" s="33" t="s">
        <v>46</v>
      </c>
      <c r="B142" s="34" t="s">
        <v>70</v>
      </c>
      <c r="C142" s="35" t="s">
        <v>58</v>
      </c>
      <c r="D142" s="52" t="str">
        <f t="shared" si="2"/>
        <v>Africa/Congo (Brazzaville)-Africa/2010</v>
      </c>
      <c r="E142" s="53">
        <v>1.2007880067E10</v>
      </c>
      <c r="F142" s="54">
        <v>0.023</v>
      </c>
      <c r="G142" s="55">
        <v>54.0</v>
      </c>
      <c r="H142" s="59"/>
      <c r="I142" s="57">
        <f t="shared" si="3"/>
        <v>12007880067</v>
      </c>
      <c r="J142" s="58">
        <f t="shared" si="4"/>
        <v>0.023</v>
      </c>
      <c r="K142" s="39">
        <f t="shared" si="5"/>
        <v>54</v>
      </c>
      <c r="L142" s="58">
        <f t="shared" si="6"/>
        <v>0.15</v>
      </c>
    </row>
    <row r="143">
      <c r="A143" s="33" t="s">
        <v>46</v>
      </c>
      <c r="B143" s="34" t="s">
        <v>70</v>
      </c>
      <c r="C143" s="35" t="s">
        <v>59</v>
      </c>
      <c r="D143" s="52" t="str">
        <f t="shared" si="2"/>
        <v>Africa/Congo (Brazzaville)-Africa/2011</v>
      </c>
      <c r="E143" s="53">
        <v>1.4425606793E10</v>
      </c>
      <c r="F143" s="54">
        <v>0.023</v>
      </c>
      <c r="G143" s="55">
        <v>67.0</v>
      </c>
      <c r="H143" s="59"/>
      <c r="I143" s="57">
        <f t="shared" si="3"/>
        <v>14425606793</v>
      </c>
      <c r="J143" s="58">
        <f t="shared" si="4"/>
        <v>0.023</v>
      </c>
      <c r="K143" s="39">
        <f t="shared" si="5"/>
        <v>67</v>
      </c>
      <c r="L143" s="58">
        <f t="shared" si="6"/>
        <v>0.15</v>
      </c>
    </row>
    <row r="144">
      <c r="A144" s="33" t="s">
        <v>46</v>
      </c>
      <c r="B144" s="34" t="s">
        <v>70</v>
      </c>
      <c r="C144" s="35" t="s">
        <v>60</v>
      </c>
      <c r="D144" s="52" t="str">
        <f t="shared" si="2"/>
        <v>Africa/Congo (Brazzaville)-Africa/2012</v>
      </c>
      <c r="E144" s="53">
        <v>1.3677929162E10</v>
      </c>
      <c r="F144" s="54">
        <v>0.025</v>
      </c>
      <c r="G144" s="55">
        <v>85.0</v>
      </c>
      <c r="H144" s="59"/>
      <c r="I144" s="57">
        <f t="shared" si="3"/>
        <v>13677929162</v>
      </c>
      <c r="J144" s="58">
        <f t="shared" si="4"/>
        <v>0.025</v>
      </c>
      <c r="K144" s="39">
        <f t="shared" si="5"/>
        <v>85</v>
      </c>
      <c r="L144" s="58">
        <f t="shared" si="6"/>
        <v>0.15</v>
      </c>
    </row>
    <row r="145">
      <c r="A145" s="33" t="s">
        <v>46</v>
      </c>
      <c r="B145" s="34" t="s">
        <v>71</v>
      </c>
      <c r="C145" s="35" t="s">
        <v>48</v>
      </c>
      <c r="D145" s="52" t="str">
        <f t="shared" si="2"/>
        <v>Africa/Congo (Kinshasa)-Africa/2000</v>
      </c>
      <c r="E145" s="53">
        <v>1.9088046305E10</v>
      </c>
      <c r="F145" s="54">
        <v>0.056</v>
      </c>
      <c r="G145" s="55">
        <v>15.0</v>
      </c>
      <c r="H145" s="56">
        <v>0.284</v>
      </c>
      <c r="I145" s="57">
        <f t="shared" si="3"/>
        <v>19088046305</v>
      </c>
      <c r="J145" s="58">
        <f t="shared" si="4"/>
        <v>0.056</v>
      </c>
      <c r="K145" s="39">
        <f t="shared" si="5"/>
        <v>15</v>
      </c>
      <c r="L145" s="58">
        <f t="shared" si="6"/>
        <v>0.284</v>
      </c>
    </row>
    <row r="146">
      <c r="A146" s="33" t="s">
        <v>46</v>
      </c>
      <c r="B146" s="34" t="s">
        <v>71</v>
      </c>
      <c r="C146" s="35" t="s">
        <v>49</v>
      </c>
      <c r="D146" s="52" t="str">
        <f t="shared" si="2"/>
        <v>Africa/Congo (Kinshasa)-Africa/2001</v>
      </c>
      <c r="E146" s="53">
        <v>7.4381891E9</v>
      </c>
      <c r="F146" s="54">
        <v>0.048</v>
      </c>
      <c r="G146" s="55">
        <v>14.0</v>
      </c>
      <c r="H146" s="59"/>
      <c r="I146" s="57">
        <f t="shared" si="3"/>
        <v>7438189100</v>
      </c>
      <c r="J146" s="58">
        <f t="shared" si="4"/>
        <v>0.048</v>
      </c>
      <c r="K146" s="39">
        <f t="shared" si="5"/>
        <v>14</v>
      </c>
      <c r="L146" s="58">
        <f t="shared" si="6"/>
        <v>0.284</v>
      </c>
    </row>
    <row r="147">
      <c r="A147" s="33" t="s">
        <v>46</v>
      </c>
      <c r="B147" s="34" t="s">
        <v>71</v>
      </c>
      <c r="C147" s="35" t="s">
        <v>50</v>
      </c>
      <c r="D147" s="52" t="str">
        <f t="shared" si="2"/>
        <v>Africa/Congo (Kinshasa)-Africa/2002</v>
      </c>
      <c r="E147" s="53">
        <v>8.728037672E9</v>
      </c>
      <c r="F147" s="54">
        <v>0.043</v>
      </c>
      <c r="G147" s="55">
        <v>6.0</v>
      </c>
      <c r="H147" s="59"/>
      <c r="I147" s="57">
        <f t="shared" si="3"/>
        <v>8728037672</v>
      </c>
      <c r="J147" s="58">
        <f t="shared" si="4"/>
        <v>0.043</v>
      </c>
      <c r="K147" s="39">
        <f t="shared" si="5"/>
        <v>6</v>
      </c>
      <c r="L147" s="58">
        <f t="shared" si="6"/>
        <v>0.284</v>
      </c>
    </row>
    <row r="148">
      <c r="A148" s="33" t="s">
        <v>46</v>
      </c>
      <c r="B148" s="34" t="s">
        <v>71</v>
      </c>
      <c r="C148" s="35" t="s">
        <v>51</v>
      </c>
      <c r="D148" s="52" t="str">
        <f t="shared" si="2"/>
        <v>Africa/Congo (Kinshasa)-Africa/2003</v>
      </c>
      <c r="E148" s="53">
        <v>8.937565919E9</v>
      </c>
      <c r="F148" s="54">
        <v>0.042</v>
      </c>
      <c r="G148" s="55">
        <v>5.0</v>
      </c>
      <c r="H148" s="59"/>
      <c r="I148" s="57">
        <f t="shared" si="3"/>
        <v>8937565919</v>
      </c>
      <c r="J148" s="58">
        <f t="shared" si="4"/>
        <v>0.042</v>
      </c>
      <c r="K148" s="39">
        <f t="shared" si="5"/>
        <v>5</v>
      </c>
      <c r="L148" s="58">
        <f t="shared" si="6"/>
        <v>0.284</v>
      </c>
    </row>
    <row r="149">
      <c r="A149" s="33" t="s">
        <v>46</v>
      </c>
      <c r="B149" s="34" t="s">
        <v>71</v>
      </c>
      <c r="C149" s="35" t="s">
        <v>52</v>
      </c>
      <c r="D149" s="52" t="str">
        <f t="shared" si="2"/>
        <v>Africa/Congo (Kinshasa)-Africa/2004</v>
      </c>
      <c r="E149" s="53">
        <v>1.0297481118E10</v>
      </c>
      <c r="F149" s="54">
        <v>0.051</v>
      </c>
      <c r="G149" s="55">
        <v>6.0</v>
      </c>
      <c r="H149" s="59"/>
      <c r="I149" s="57">
        <f t="shared" si="3"/>
        <v>10297481118</v>
      </c>
      <c r="J149" s="58">
        <f t="shared" si="4"/>
        <v>0.051</v>
      </c>
      <c r="K149" s="39">
        <f t="shared" si="5"/>
        <v>6</v>
      </c>
      <c r="L149" s="58">
        <f t="shared" si="6"/>
        <v>0.284</v>
      </c>
    </row>
    <row r="150">
      <c r="A150" s="33" t="s">
        <v>46</v>
      </c>
      <c r="B150" s="34" t="s">
        <v>71</v>
      </c>
      <c r="C150" s="35" t="s">
        <v>53</v>
      </c>
      <c r="D150" s="52" t="str">
        <f t="shared" si="2"/>
        <v>Africa/Congo (Kinshasa)-Africa/2005</v>
      </c>
      <c r="E150" s="53">
        <v>1.1964484458E10</v>
      </c>
      <c r="F150" s="54">
        <v>0.054</v>
      </c>
      <c r="G150" s="55">
        <v>7.0</v>
      </c>
      <c r="H150" s="59"/>
      <c r="I150" s="57">
        <f t="shared" si="3"/>
        <v>11964484458</v>
      </c>
      <c r="J150" s="58">
        <f t="shared" si="4"/>
        <v>0.054</v>
      </c>
      <c r="K150" s="39">
        <f t="shared" si="5"/>
        <v>7</v>
      </c>
      <c r="L150" s="58">
        <f t="shared" si="6"/>
        <v>0.284</v>
      </c>
    </row>
    <row r="151">
      <c r="A151" s="33" t="s">
        <v>46</v>
      </c>
      <c r="B151" s="34" t="s">
        <v>71</v>
      </c>
      <c r="C151" s="35" t="s">
        <v>54</v>
      </c>
      <c r="D151" s="52" t="str">
        <f t="shared" si="2"/>
        <v>Africa/Congo (Kinshasa)-Africa/2006</v>
      </c>
      <c r="E151" s="53">
        <v>1.4296505933E10</v>
      </c>
      <c r="F151" s="54">
        <v>0.053</v>
      </c>
      <c r="G151" s="55">
        <v>7.0</v>
      </c>
      <c r="H151" s="59"/>
      <c r="I151" s="57">
        <f t="shared" si="3"/>
        <v>14296505933</v>
      </c>
      <c r="J151" s="58">
        <f t="shared" si="4"/>
        <v>0.053</v>
      </c>
      <c r="K151" s="39">
        <f t="shared" si="5"/>
        <v>7</v>
      </c>
      <c r="L151" s="58">
        <f t="shared" si="6"/>
        <v>0.284</v>
      </c>
    </row>
    <row r="152">
      <c r="A152" s="33" t="s">
        <v>46</v>
      </c>
      <c r="B152" s="34" t="s">
        <v>71</v>
      </c>
      <c r="C152" s="35" t="s">
        <v>55</v>
      </c>
      <c r="D152" s="52" t="str">
        <f t="shared" si="2"/>
        <v>Africa/Congo (Kinshasa)-Africa/2007</v>
      </c>
      <c r="E152" s="53">
        <v>1.6364027647E10</v>
      </c>
      <c r="F152" s="54">
        <v>0.055</v>
      </c>
      <c r="G152" s="55">
        <v>9.0</v>
      </c>
      <c r="H152" s="56">
        <v>0.464</v>
      </c>
      <c r="I152" s="57">
        <f t="shared" si="3"/>
        <v>16364027647</v>
      </c>
      <c r="J152" s="58">
        <f t="shared" si="4"/>
        <v>0.055</v>
      </c>
      <c r="K152" s="39">
        <f t="shared" si="5"/>
        <v>9</v>
      </c>
      <c r="L152" s="58">
        <f t="shared" si="6"/>
        <v>0.464</v>
      </c>
    </row>
    <row r="153">
      <c r="A153" s="33" t="s">
        <v>46</v>
      </c>
      <c r="B153" s="34" t="s">
        <v>71</v>
      </c>
      <c r="C153" s="35" t="s">
        <v>56</v>
      </c>
      <c r="D153" s="52" t="str">
        <f t="shared" si="2"/>
        <v>Africa/Congo (Kinshasa)-Africa/2008</v>
      </c>
      <c r="E153" s="53">
        <v>1.9206060075E10</v>
      </c>
      <c r="F153" s="54">
        <v>0.059</v>
      </c>
      <c r="G153" s="55">
        <v>10.0</v>
      </c>
      <c r="H153" s="56">
        <v>0.47</v>
      </c>
      <c r="I153" s="57">
        <f t="shared" si="3"/>
        <v>19206060075</v>
      </c>
      <c r="J153" s="58">
        <f t="shared" si="4"/>
        <v>0.059</v>
      </c>
      <c r="K153" s="39">
        <f t="shared" si="5"/>
        <v>10</v>
      </c>
      <c r="L153" s="58">
        <f t="shared" si="6"/>
        <v>0.47</v>
      </c>
    </row>
    <row r="154">
      <c r="A154" s="33" t="s">
        <v>46</v>
      </c>
      <c r="B154" s="34" t="s">
        <v>71</v>
      </c>
      <c r="C154" s="35" t="s">
        <v>57</v>
      </c>
      <c r="D154" s="52" t="str">
        <f t="shared" si="2"/>
        <v>Africa/Congo (Kinshasa)-Africa/2009</v>
      </c>
      <c r="E154" s="53">
        <v>1.8262773766E10</v>
      </c>
      <c r="F154" s="54">
        <v>0.073</v>
      </c>
      <c r="G154" s="55">
        <v>15.0</v>
      </c>
      <c r="H154" s="56">
        <v>0.432</v>
      </c>
      <c r="I154" s="57">
        <f t="shared" si="3"/>
        <v>18262773766</v>
      </c>
      <c r="J154" s="58">
        <f t="shared" si="4"/>
        <v>0.073</v>
      </c>
      <c r="K154" s="39">
        <f t="shared" si="5"/>
        <v>15</v>
      </c>
      <c r="L154" s="58">
        <f t="shared" si="6"/>
        <v>0.432</v>
      </c>
    </row>
    <row r="155">
      <c r="A155" s="33" t="s">
        <v>46</v>
      </c>
      <c r="B155" s="34" t="s">
        <v>71</v>
      </c>
      <c r="C155" s="35" t="s">
        <v>58</v>
      </c>
      <c r="D155" s="52" t="str">
        <f t="shared" si="2"/>
        <v>Africa/Congo (Kinshasa)-Africa/2010</v>
      </c>
      <c r="E155" s="53">
        <v>2.0523286237E10</v>
      </c>
      <c r="F155" s="54">
        <v>0.091</v>
      </c>
      <c r="G155" s="55">
        <v>17.0</v>
      </c>
      <c r="H155" s="56">
        <v>0.654</v>
      </c>
      <c r="I155" s="57">
        <f t="shared" si="3"/>
        <v>20523286237</v>
      </c>
      <c r="J155" s="58">
        <f t="shared" si="4"/>
        <v>0.091</v>
      </c>
      <c r="K155" s="39">
        <f t="shared" si="5"/>
        <v>17</v>
      </c>
      <c r="L155" s="58">
        <f t="shared" si="6"/>
        <v>0.654</v>
      </c>
    </row>
    <row r="156">
      <c r="A156" s="33" t="s">
        <v>46</v>
      </c>
      <c r="B156" s="34" t="s">
        <v>71</v>
      </c>
      <c r="C156" s="35" t="s">
        <v>59</v>
      </c>
      <c r="D156" s="52" t="str">
        <f t="shared" si="2"/>
        <v>Africa/Congo (Kinshasa)-Africa/2011</v>
      </c>
      <c r="E156" s="53">
        <v>2.3831631365E10</v>
      </c>
      <c r="F156" s="54">
        <v>0.07</v>
      </c>
      <c r="G156" s="55">
        <v>15.0</v>
      </c>
      <c r="H156" s="56">
        <v>0.565</v>
      </c>
      <c r="I156" s="57">
        <f t="shared" si="3"/>
        <v>23831631365</v>
      </c>
      <c r="J156" s="58">
        <f t="shared" si="4"/>
        <v>0.07</v>
      </c>
      <c r="K156" s="39">
        <f t="shared" si="5"/>
        <v>15</v>
      </c>
      <c r="L156" s="58">
        <f t="shared" si="6"/>
        <v>0.565</v>
      </c>
    </row>
    <row r="157">
      <c r="A157" s="33" t="s">
        <v>46</v>
      </c>
      <c r="B157" s="34" t="s">
        <v>71</v>
      </c>
      <c r="C157" s="35" t="s">
        <v>60</v>
      </c>
      <c r="D157" s="52" t="str">
        <f t="shared" si="2"/>
        <v>Africa/Congo (Kinshasa)-Africa/2012</v>
      </c>
      <c r="E157" s="53">
        <v>2.7452795398E10</v>
      </c>
      <c r="F157" s="54">
        <v>0.061</v>
      </c>
      <c r="G157" s="55">
        <v>15.0</v>
      </c>
      <c r="H157" s="56">
        <v>0.438</v>
      </c>
      <c r="I157" s="57">
        <f t="shared" si="3"/>
        <v>27452795398</v>
      </c>
      <c r="J157" s="58">
        <f t="shared" si="4"/>
        <v>0.061</v>
      </c>
      <c r="K157" s="39">
        <f t="shared" si="5"/>
        <v>15</v>
      </c>
      <c r="L157" s="58">
        <f t="shared" si="6"/>
        <v>0.438</v>
      </c>
    </row>
    <row r="158">
      <c r="A158" s="33" t="s">
        <v>46</v>
      </c>
      <c r="B158" s="34" t="s">
        <v>72</v>
      </c>
      <c r="C158" s="35" t="s">
        <v>48</v>
      </c>
      <c r="D158" s="52" t="str">
        <f t="shared" si="2"/>
        <v>Africa/Cote d'Ivoire-Africa/2000</v>
      </c>
      <c r="E158" s="53">
        <v>1.0545285037E10</v>
      </c>
      <c r="F158" s="54">
        <v>0.065</v>
      </c>
      <c r="G158" s="55">
        <v>42.0</v>
      </c>
      <c r="H158" s="59"/>
      <c r="I158" s="57">
        <f t="shared" si="3"/>
        <v>10545285037</v>
      </c>
      <c r="J158" s="58">
        <f t="shared" si="4"/>
        <v>0.065</v>
      </c>
      <c r="K158" s="39">
        <f t="shared" si="5"/>
        <v>42</v>
      </c>
      <c r="L158" s="58" t="str">
        <f t="shared" si="6"/>
        <v/>
      </c>
    </row>
    <row r="159">
      <c r="A159" s="33" t="s">
        <v>46</v>
      </c>
      <c r="B159" s="34" t="s">
        <v>72</v>
      </c>
      <c r="C159" s="35" t="s">
        <v>49</v>
      </c>
      <c r="D159" s="52" t="str">
        <f t="shared" si="2"/>
        <v>Africa/Cote d'Ivoire-Africa/2001</v>
      </c>
      <c r="E159" s="53">
        <v>1.1486664265E10</v>
      </c>
      <c r="F159" s="54">
        <v>0.052</v>
      </c>
      <c r="G159" s="55">
        <v>34.0</v>
      </c>
      <c r="H159" s="59"/>
      <c r="I159" s="57">
        <f t="shared" si="3"/>
        <v>11486664265</v>
      </c>
      <c r="J159" s="58">
        <f t="shared" si="4"/>
        <v>0.052</v>
      </c>
      <c r="K159" s="39">
        <f t="shared" si="5"/>
        <v>34</v>
      </c>
      <c r="L159" s="58" t="str">
        <f t="shared" si="6"/>
        <v/>
      </c>
    </row>
    <row r="160">
      <c r="A160" s="33" t="s">
        <v>46</v>
      </c>
      <c r="B160" s="34" t="s">
        <v>72</v>
      </c>
      <c r="C160" s="35" t="s">
        <v>50</v>
      </c>
      <c r="D160" s="52" t="str">
        <f t="shared" si="2"/>
        <v>Africa/Cote d'Ivoire-Africa/2002</v>
      </c>
      <c r="E160" s="53">
        <v>1.3737482343E10</v>
      </c>
      <c r="F160" s="54">
        <v>0.047</v>
      </c>
      <c r="G160" s="55">
        <v>33.0</v>
      </c>
      <c r="H160" s="59"/>
      <c r="I160" s="57">
        <f t="shared" si="3"/>
        <v>13737482343</v>
      </c>
      <c r="J160" s="58">
        <f t="shared" si="4"/>
        <v>0.047</v>
      </c>
      <c r="K160" s="39">
        <f t="shared" si="5"/>
        <v>33</v>
      </c>
      <c r="L160" s="58" t="str">
        <f t="shared" si="6"/>
        <v/>
      </c>
    </row>
    <row r="161">
      <c r="A161" s="33" t="s">
        <v>46</v>
      </c>
      <c r="B161" s="34" t="s">
        <v>72</v>
      </c>
      <c r="C161" s="35" t="s">
        <v>51</v>
      </c>
      <c r="D161" s="52" t="str">
        <f t="shared" si="2"/>
        <v>Africa/Cote d'Ivoire-Africa/2003</v>
      </c>
      <c r="E161" s="53">
        <v>1.5481092596E10</v>
      </c>
      <c r="F161" s="54">
        <v>0.051</v>
      </c>
      <c r="G161" s="55">
        <v>42.0</v>
      </c>
      <c r="H161" s="59"/>
      <c r="I161" s="57">
        <f t="shared" si="3"/>
        <v>15481092596</v>
      </c>
      <c r="J161" s="58">
        <f t="shared" si="4"/>
        <v>0.051</v>
      </c>
      <c r="K161" s="39">
        <f t="shared" si="5"/>
        <v>42</v>
      </c>
      <c r="L161" s="58" t="str">
        <f t="shared" si="6"/>
        <v/>
      </c>
    </row>
    <row r="162">
      <c r="A162" s="33" t="s">
        <v>46</v>
      </c>
      <c r="B162" s="34" t="s">
        <v>72</v>
      </c>
      <c r="C162" s="35" t="s">
        <v>52</v>
      </c>
      <c r="D162" s="52" t="str">
        <f t="shared" si="2"/>
        <v>Africa/Cote d'Ivoire-Africa/2004</v>
      </c>
      <c r="E162" s="53">
        <v>1.6363437145E10</v>
      </c>
      <c r="F162" s="54">
        <v>0.056</v>
      </c>
      <c r="G162" s="55">
        <v>50.0</v>
      </c>
      <c r="H162" s="59"/>
      <c r="I162" s="57">
        <f t="shared" si="3"/>
        <v>16363437145</v>
      </c>
      <c r="J162" s="58">
        <f t="shared" si="4"/>
        <v>0.056</v>
      </c>
      <c r="K162" s="39">
        <f t="shared" si="5"/>
        <v>50</v>
      </c>
      <c r="L162" s="58" t="str">
        <f t="shared" si="6"/>
        <v/>
      </c>
    </row>
    <row r="163">
      <c r="A163" s="33" t="s">
        <v>46</v>
      </c>
      <c r="B163" s="34" t="s">
        <v>72</v>
      </c>
      <c r="C163" s="35" t="s">
        <v>53</v>
      </c>
      <c r="D163" s="52" t="str">
        <f t="shared" si="2"/>
        <v>Africa/Cote d'Ivoire-Africa/2005</v>
      </c>
      <c r="E163" s="53">
        <v>1.7367303156E10</v>
      </c>
      <c r="F163" s="54">
        <v>0.057</v>
      </c>
      <c r="G163" s="55">
        <v>53.0</v>
      </c>
      <c r="H163" s="59"/>
      <c r="I163" s="57">
        <f t="shared" si="3"/>
        <v>17367303156</v>
      </c>
      <c r="J163" s="58">
        <f t="shared" si="4"/>
        <v>0.057</v>
      </c>
      <c r="K163" s="39">
        <f t="shared" si="5"/>
        <v>53</v>
      </c>
      <c r="L163" s="58" t="str">
        <f t="shared" si="6"/>
        <v/>
      </c>
    </row>
    <row r="164">
      <c r="A164" s="33" t="s">
        <v>46</v>
      </c>
      <c r="B164" s="34" t="s">
        <v>72</v>
      </c>
      <c r="C164" s="35" t="s">
        <v>54</v>
      </c>
      <c r="D164" s="52" t="str">
        <f t="shared" si="2"/>
        <v>Africa/Cote d'Ivoire-Africa/2006</v>
      </c>
      <c r="E164" s="53">
        <v>1.9795705245E10</v>
      </c>
      <c r="F164" s="54">
        <v>0.06</v>
      </c>
      <c r="G164" s="55">
        <v>59.0</v>
      </c>
      <c r="H164" s="59"/>
      <c r="I164" s="57">
        <f t="shared" si="3"/>
        <v>19795705245</v>
      </c>
      <c r="J164" s="58">
        <f t="shared" si="4"/>
        <v>0.06</v>
      </c>
      <c r="K164" s="39">
        <f t="shared" si="5"/>
        <v>59</v>
      </c>
      <c r="L164" s="58" t="str">
        <f t="shared" si="6"/>
        <v/>
      </c>
    </row>
    <row r="165">
      <c r="A165" s="33" t="s">
        <v>46</v>
      </c>
      <c r="B165" s="34" t="s">
        <v>72</v>
      </c>
      <c r="C165" s="35" t="s">
        <v>55</v>
      </c>
      <c r="D165" s="52" t="str">
        <f t="shared" si="2"/>
        <v>Africa/Cote d'Ivoire-Africa/2007</v>
      </c>
      <c r="E165" s="53">
        <v>2.3414253328E10</v>
      </c>
      <c r="F165" s="54">
        <v>0.066</v>
      </c>
      <c r="G165" s="55">
        <v>72.0</v>
      </c>
      <c r="H165" s="59"/>
      <c r="I165" s="57">
        <f t="shared" si="3"/>
        <v>23414253328</v>
      </c>
      <c r="J165" s="58">
        <f t="shared" si="4"/>
        <v>0.066</v>
      </c>
      <c r="K165" s="39">
        <f t="shared" si="5"/>
        <v>72</v>
      </c>
      <c r="L165" s="58" t="str">
        <f t="shared" si="6"/>
        <v/>
      </c>
    </row>
    <row r="166">
      <c r="A166" s="33" t="s">
        <v>46</v>
      </c>
      <c r="B166" s="34" t="s">
        <v>72</v>
      </c>
      <c r="C166" s="35" t="s">
        <v>56</v>
      </c>
      <c r="D166" s="52" t="str">
        <f t="shared" si="2"/>
        <v>Africa/Cote d'Ivoire-Africa/2008</v>
      </c>
      <c r="E166" s="53">
        <v>2.3041633638E10</v>
      </c>
      <c r="F166" s="54">
        <v>0.065</v>
      </c>
      <c r="G166" s="55">
        <v>83.0</v>
      </c>
      <c r="H166" s="59"/>
      <c r="I166" s="57">
        <f t="shared" si="3"/>
        <v>23041633638</v>
      </c>
      <c r="J166" s="58">
        <f t="shared" si="4"/>
        <v>0.065</v>
      </c>
      <c r="K166" s="39">
        <f t="shared" si="5"/>
        <v>83</v>
      </c>
      <c r="L166" s="58" t="str">
        <f t="shared" si="6"/>
        <v/>
      </c>
    </row>
    <row r="167">
      <c r="A167" s="33" t="s">
        <v>46</v>
      </c>
      <c r="B167" s="34" t="s">
        <v>72</v>
      </c>
      <c r="C167" s="35" t="s">
        <v>57</v>
      </c>
      <c r="D167" s="52" t="str">
        <f t="shared" si="2"/>
        <v>Africa/Cote d'Ivoire-Africa/2009</v>
      </c>
      <c r="E167" s="53">
        <v>2.2920779598E10</v>
      </c>
      <c r="F167" s="54">
        <v>0.068</v>
      </c>
      <c r="G167" s="55">
        <v>84.0</v>
      </c>
      <c r="H167" s="59"/>
      <c r="I167" s="57">
        <f t="shared" si="3"/>
        <v>22920779598</v>
      </c>
      <c r="J167" s="58">
        <f t="shared" si="4"/>
        <v>0.068</v>
      </c>
      <c r="K167" s="39">
        <f t="shared" si="5"/>
        <v>84</v>
      </c>
      <c r="L167" s="58" t="str">
        <f t="shared" si="6"/>
        <v/>
      </c>
    </row>
    <row r="168">
      <c r="A168" s="33" t="s">
        <v>46</v>
      </c>
      <c r="B168" s="34" t="s">
        <v>72</v>
      </c>
      <c r="C168" s="35" t="s">
        <v>58</v>
      </c>
      <c r="D168" s="52" t="str">
        <f t="shared" si="2"/>
        <v>Africa/Cote d'Ivoire-Africa/2010</v>
      </c>
      <c r="E168" s="53">
        <v>2.4074553674E10</v>
      </c>
      <c r="F168" s="54">
        <v>0.069</v>
      </c>
      <c r="G168" s="55">
        <v>83.0</v>
      </c>
      <c r="H168" s="59"/>
      <c r="I168" s="57">
        <f t="shared" si="3"/>
        <v>24074553674</v>
      </c>
      <c r="J168" s="58">
        <f t="shared" si="4"/>
        <v>0.069</v>
      </c>
      <c r="K168" s="39">
        <f t="shared" si="5"/>
        <v>83</v>
      </c>
      <c r="L168" s="58" t="str">
        <f t="shared" si="6"/>
        <v/>
      </c>
    </row>
    <row r="169">
      <c r="A169" s="33" t="s">
        <v>46</v>
      </c>
      <c r="B169" s="34" t="s">
        <v>72</v>
      </c>
      <c r="C169" s="35" t="s">
        <v>59</v>
      </c>
      <c r="D169" s="52" t="str">
        <f t="shared" si="2"/>
        <v>Africa/Cote d'Ivoire-Africa/2011</v>
      </c>
      <c r="E169" s="53">
        <v>2.4680372724E10</v>
      </c>
      <c r="F169" s="54">
        <v>0.068</v>
      </c>
      <c r="G169" s="55">
        <v>84.0</v>
      </c>
      <c r="H169" s="59"/>
      <c r="I169" s="57">
        <f t="shared" si="3"/>
        <v>24680372724</v>
      </c>
      <c r="J169" s="58">
        <f t="shared" si="4"/>
        <v>0.068</v>
      </c>
      <c r="K169" s="39">
        <f t="shared" si="5"/>
        <v>84</v>
      </c>
      <c r="L169" s="58" t="str">
        <f t="shared" si="6"/>
        <v/>
      </c>
    </row>
    <row r="170">
      <c r="A170" s="33" t="s">
        <v>46</v>
      </c>
      <c r="B170" s="34" t="s">
        <v>72</v>
      </c>
      <c r="C170" s="35" t="s">
        <v>60</v>
      </c>
      <c r="D170" s="52" t="str">
        <f t="shared" si="2"/>
        <v>Africa/Cote d'Ivoire-Africa/2012</v>
      </c>
      <c r="E170" s="53">
        <v>1.0417060605E10</v>
      </c>
      <c r="F170" s="54">
        <v>0.071</v>
      </c>
      <c r="G170" s="55">
        <v>88.0</v>
      </c>
      <c r="H170" s="59"/>
      <c r="I170" s="57">
        <f t="shared" si="3"/>
        <v>10417060605</v>
      </c>
      <c r="J170" s="58">
        <f t="shared" si="4"/>
        <v>0.071</v>
      </c>
      <c r="K170" s="39">
        <f t="shared" si="5"/>
        <v>88</v>
      </c>
      <c r="L170" s="58" t="str">
        <f t="shared" si="6"/>
        <v/>
      </c>
    </row>
    <row r="171">
      <c r="A171" s="33" t="s">
        <v>46</v>
      </c>
      <c r="B171" s="34" t="s">
        <v>73</v>
      </c>
      <c r="C171" s="35" t="s">
        <v>48</v>
      </c>
      <c r="D171" s="52" t="str">
        <f t="shared" si="2"/>
        <v>Africa/Djibouti-Africa/2000</v>
      </c>
      <c r="E171" s="53">
        <v>5.51230862E8</v>
      </c>
      <c r="F171" s="54">
        <v>0.058</v>
      </c>
      <c r="G171" s="55">
        <v>44.0</v>
      </c>
      <c r="H171" s="59"/>
      <c r="I171" s="57">
        <f t="shared" si="3"/>
        <v>551230862</v>
      </c>
      <c r="J171" s="58">
        <f t="shared" si="4"/>
        <v>0.058</v>
      </c>
      <c r="K171" s="39">
        <f t="shared" si="5"/>
        <v>44</v>
      </c>
      <c r="L171" s="58" t="str">
        <f t="shared" si="6"/>
        <v/>
      </c>
    </row>
    <row r="172">
      <c r="A172" s="33" t="s">
        <v>46</v>
      </c>
      <c r="B172" s="34" t="s">
        <v>73</v>
      </c>
      <c r="C172" s="35" t="s">
        <v>49</v>
      </c>
      <c r="D172" s="52" t="str">
        <f t="shared" si="2"/>
        <v>Africa/Djibouti-Africa/2001</v>
      </c>
      <c r="E172" s="53">
        <v>5.72417441E8</v>
      </c>
      <c r="F172" s="54">
        <v>0.054</v>
      </c>
      <c r="G172" s="55">
        <v>41.0</v>
      </c>
      <c r="H172" s="56">
        <v>0.115</v>
      </c>
      <c r="I172" s="57">
        <f t="shared" si="3"/>
        <v>572417441</v>
      </c>
      <c r="J172" s="58">
        <f t="shared" si="4"/>
        <v>0.054</v>
      </c>
      <c r="K172" s="39">
        <f t="shared" si="5"/>
        <v>41</v>
      </c>
      <c r="L172" s="58">
        <f t="shared" si="6"/>
        <v>0.115</v>
      </c>
    </row>
    <row r="173">
      <c r="A173" s="33" t="s">
        <v>46</v>
      </c>
      <c r="B173" s="34" t="s">
        <v>73</v>
      </c>
      <c r="C173" s="35" t="s">
        <v>50</v>
      </c>
      <c r="D173" s="52" t="str">
        <f t="shared" si="2"/>
        <v>Africa/Djibouti-Africa/2002</v>
      </c>
      <c r="E173" s="53">
        <v>5.9112204E8</v>
      </c>
      <c r="F173" s="54">
        <v>0.054</v>
      </c>
      <c r="G173" s="55">
        <v>42.0</v>
      </c>
      <c r="H173" s="56">
        <v>0.113</v>
      </c>
      <c r="I173" s="57">
        <f t="shared" si="3"/>
        <v>591122040</v>
      </c>
      <c r="J173" s="58">
        <f t="shared" si="4"/>
        <v>0.054</v>
      </c>
      <c r="K173" s="39">
        <f t="shared" si="5"/>
        <v>42</v>
      </c>
      <c r="L173" s="58">
        <f t="shared" si="6"/>
        <v>0.113</v>
      </c>
    </row>
    <row r="174">
      <c r="A174" s="33" t="s">
        <v>46</v>
      </c>
      <c r="B174" s="34" t="s">
        <v>73</v>
      </c>
      <c r="C174" s="35" t="s">
        <v>51</v>
      </c>
      <c r="D174" s="52" t="str">
        <f t="shared" si="2"/>
        <v>Africa/Djibouti-Africa/2003</v>
      </c>
      <c r="E174" s="53">
        <v>6.22044666E8</v>
      </c>
      <c r="F174" s="54">
        <v>0.062</v>
      </c>
      <c r="G174" s="55">
        <v>50.0</v>
      </c>
      <c r="H174" s="56">
        <v>0.113</v>
      </c>
      <c r="I174" s="57">
        <f t="shared" si="3"/>
        <v>622044666</v>
      </c>
      <c r="J174" s="58">
        <f t="shared" si="4"/>
        <v>0.062</v>
      </c>
      <c r="K174" s="39">
        <f t="shared" si="5"/>
        <v>50</v>
      </c>
      <c r="L174" s="58">
        <f t="shared" si="6"/>
        <v>0.113</v>
      </c>
    </row>
    <row r="175">
      <c r="A175" s="33" t="s">
        <v>46</v>
      </c>
      <c r="B175" s="34" t="s">
        <v>73</v>
      </c>
      <c r="C175" s="35" t="s">
        <v>52</v>
      </c>
      <c r="D175" s="52" t="str">
        <f t="shared" si="2"/>
        <v>Africa/Djibouti-Africa/2004</v>
      </c>
      <c r="E175" s="53">
        <v>6.66072102E8</v>
      </c>
      <c r="F175" s="54">
        <v>0.068</v>
      </c>
      <c r="G175" s="55">
        <v>57.0</v>
      </c>
      <c r="H175" s="56">
        <v>0.112</v>
      </c>
      <c r="I175" s="57">
        <f t="shared" si="3"/>
        <v>666072102</v>
      </c>
      <c r="J175" s="58">
        <f t="shared" si="4"/>
        <v>0.068</v>
      </c>
      <c r="K175" s="39">
        <f t="shared" si="5"/>
        <v>57</v>
      </c>
      <c r="L175" s="58">
        <f t="shared" si="6"/>
        <v>0.112</v>
      </c>
    </row>
    <row r="176">
      <c r="A176" s="33" t="s">
        <v>46</v>
      </c>
      <c r="B176" s="34" t="s">
        <v>73</v>
      </c>
      <c r="C176" s="35" t="s">
        <v>53</v>
      </c>
      <c r="D176" s="52" t="str">
        <f t="shared" si="2"/>
        <v>Africa/Djibouti-Africa/2005</v>
      </c>
      <c r="E176" s="53">
        <v>7.08633195E8</v>
      </c>
      <c r="F176" s="54">
        <v>0.072</v>
      </c>
      <c r="G176" s="55">
        <v>63.0</v>
      </c>
      <c r="H176" s="56">
        <v>0.112</v>
      </c>
      <c r="I176" s="57">
        <f t="shared" si="3"/>
        <v>708633195</v>
      </c>
      <c r="J176" s="58">
        <f t="shared" si="4"/>
        <v>0.072</v>
      </c>
      <c r="K176" s="39">
        <f t="shared" si="5"/>
        <v>63</v>
      </c>
      <c r="L176" s="58">
        <f t="shared" si="6"/>
        <v>0.112</v>
      </c>
    </row>
    <row r="177">
      <c r="A177" s="33" t="s">
        <v>46</v>
      </c>
      <c r="B177" s="34" t="s">
        <v>73</v>
      </c>
      <c r="C177" s="35" t="s">
        <v>54</v>
      </c>
      <c r="D177" s="52" t="str">
        <f t="shared" si="2"/>
        <v>Africa/Djibouti-Africa/2006</v>
      </c>
      <c r="E177" s="53">
        <v>7.68873684E8</v>
      </c>
      <c r="F177" s="54">
        <v>0.071</v>
      </c>
      <c r="G177" s="55">
        <v>66.0</v>
      </c>
      <c r="H177" s="59"/>
      <c r="I177" s="57">
        <f t="shared" si="3"/>
        <v>768873684</v>
      </c>
      <c r="J177" s="58">
        <f t="shared" si="4"/>
        <v>0.071</v>
      </c>
      <c r="K177" s="39">
        <f t="shared" si="5"/>
        <v>66</v>
      </c>
      <c r="L177" s="58">
        <f t="shared" si="6"/>
        <v>0.112</v>
      </c>
    </row>
    <row r="178">
      <c r="A178" s="33" t="s">
        <v>46</v>
      </c>
      <c r="B178" s="34" t="s">
        <v>73</v>
      </c>
      <c r="C178" s="35" t="s">
        <v>55</v>
      </c>
      <c r="D178" s="52" t="str">
        <f t="shared" si="2"/>
        <v>Africa/Djibouti-Africa/2007</v>
      </c>
      <c r="E178" s="53">
        <v>8.47918929E8</v>
      </c>
      <c r="F178" s="54">
        <v>0.077</v>
      </c>
      <c r="G178" s="55">
        <v>78.0</v>
      </c>
      <c r="H178" s="56">
        <v>0.112</v>
      </c>
      <c r="I178" s="57">
        <f t="shared" si="3"/>
        <v>847918929</v>
      </c>
      <c r="J178" s="58">
        <f t="shared" si="4"/>
        <v>0.077</v>
      </c>
      <c r="K178" s="39">
        <f t="shared" si="5"/>
        <v>78</v>
      </c>
      <c r="L178" s="58">
        <f t="shared" si="6"/>
        <v>0.112</v>
      </c>
    </row>
    <row r="179">
      <c r="A179" s="33" t="s">
        <v>46</v>
      </c>
      <c r="B179" s="34" t="s">
        <v>73</v>
      </c>
      <c r="C179" s="35" t="s">
        <v>56</v>
      </c>
      <c r="D179" s="52" t="str">
        <f t="shared" si="2"/>
        <v>Africa/Djibouti-Africa/2008</v>
      </c>
      <c r="E179" s="53">
        <v>9.99105339E8</v>
      </c>
      <c r="F179" s="54">
        <v>0.08</v>
      </c>
      <c r="G179" s="55">
        <v>92.0</v>
      </c>
      <c r="H179" s="56">
        <v>0.116</v>
      </c>
      <c r="I179" s="57">
        <f t="shared" si="3"/>
        <v>999105339</v>
      </c>
      <c r="J179" s="58">
        <f t="shared" si="4"/>
        <v>0.08</v>
      </c>
      <c r="K179" s="39">
        <f t="shared" si="5"/>
        <v>92</v>
      </c>
      <c r="L179" s="58">
        <f t="shared" si="6"/>
        <v>0.116</v>
      </c>
    </row>
    <row r="180">
      <c r="A180" s="33" t="s">
        <v>46</v>
      </c>
      <c r="B180" s="34" t="s">
        <v>73</v>
      </c>
      <c r="C180" s="35" t="s">
        <v>57</v>
      </c>
      <c r="D180" s="52" t="str">
        <f t="shared" si="2"/>
        <v>Africa/Djibouti-Africa/2009</v>
      </c>
      <c r="E180" s="53">
        <v>1.198997305E9</v>
      </c>
      <c r="F180" s="54">
        <v>0.083</v>
      </c>
      <c r="G180" s="55">
        <v>100.0</v>
      </c>
      <c r="H180" s="56">
        <v>0.111</v>
      </c>
      <c r="I180" s="57">
        <f t="shared" si="3"/>
        <v>1198997305</v>
      </c>
      <c r="J180" s="58">
        <f t="shared" si="4"/>
        <v>0.083</v>
      </c>
      <c r="K180" s="39">
        <f t="shared" si="5"/>
        <v>100</v>
      </c>
      <c r="L180" s="58">
        <f t="shared" si="6"/>
        <v>0.111</v>
      </c>
    </row>
    <row r="181">
      <c r="A181" s="33" t="s">
        <v>46</v>
      </c>
      <c r="B181" s="34" t="s">
        <v>73</v>
      </c>
      <c r="C181" s="35" t="s">
        <v>58</v>
      </c>
      <c r="D181" s="52" t="str">
        <f t="shared" si="2"/>
        <v>Africa/Djibouti-Africa/2010</v>
      </c>
      <c r="E181" s="53">
        <v>1.1286117E9</v>
      </c>
      <c r="F181" s="54">
        <v>0.088</v>
      </c>
      <c r="G181" s="55">
        <v>111.0</v>
      </c>
      <c r="H181" s="56">
        <v>0.103</v>
      </c>
      <c r="I181" s="57">
        <f t="shared" si="3"/>
        <v>1128611700</v>
      </c>
      <c r="J181" s="58">
        <f t="shared" si="4"/>
        <v>0.088</v>
      </c>
      <c r="K181" s="39">
        <f t="shared" si="5"/>
        <v>111</v>
      </c>
      <c r="L181" s="58">
        <f t="shared" si="6"/>
        <v>0.103</v>
      </c>
    </row>
    <row r="182">
      <c r="A182" s="33" t="s">
        <v>46</v>
      </c>
      <c r="B182" s="34" t="s">
        <v>73</v>
      </c>
      <c r="C182" s="35" t="s">
        <v>59</v>
      </c>
      <c r="D182" s="52" t="str">
        <f t="shared" si="2"/>
        <v>Africa/Djibouti-Africa/2011</v>
      </c>
      <c r="E182" s="53">
        <v>1.239144502E9</v>
      </c>
      <c r="F182" s="54">
        <v>0.087</v>
      </c>
      <c r="G182" s="55">
        <v>119.0</v>
      </c>
      <c r="H182" s="56">
        <v>0.106</v>
      </c>
      <c r="I182" s="57">
        <f t="shared" si="3"/>
        <v>1239144502</v>
      </c>
      <c r="J182" s="58">
        <f t="shared" si="4"/>
        <v>0.087</v>
      </c>
      <c r="K182" s="39">
        <f t="shared" si="5"/>
        <v>119</v>
      </c>
      <c r="L182" s="58">
        <f t="shared" si="6"/>
        <v>0.106</v>
      </c>
    </row>
    <row r="183">
      <c r="A183" s="33" t="s">
        <v>46</v>
      </c>
      <c r="B183" s="34" t="s">
        <v>73</v>
      </c>
      <c r="C183" s="35" t="s">
        <v>60</v>
      </c>
      <c r="D183" s="52" t="str">
        <f t="shared" si="2"/>
        <v>Africa/Djibouti-Africa/2012</v>
      </c>
      <c r="E183" s="53">
        <v>1.353632942E9</v>
      </c>
      <c r="F183" s="54">
        <v>0.088</v>
      </c>
      <c r="G183" s="55">
        <v>129.0</v>
      </c>
      <c r="H183" s="59"/>
      <c r="I183" s="57">
        <f t="shared" si="3"/>
        <v>1353632942</v>
      </c>
      <c r="J183" s="58">
        <f t="shared" si="4"/>
        <v>0.088</v>
      </c>
      <c r="K183" s="39">
        <f t="shared" si="5"/>
        <v>129</v>
      </c>
      <c r="L183" s="58">
        <f t="shared" si="6"/>
        <v>0.106</v>
      </c>
    </row>
    <row r="184">
      <c r="A184" s="33" t="s">
        <v>46</v>
      </c>
      <c r="B184" s="34" t="s">
        <v>74</v>
      </c>
      <c r="C184" s="35" t="s">
        <v>48</v>
      </c>
      <c r="D184" s="52" t="str">
        <f t="shared" si="2"/>
        <v>Africa/Egypt-Africa/2000</v>
      </c>
      <c r="E184" s="53">
        <v>9.9838540997E10</v>
      </c>
      <c r="F184" s="54">
        <v>0.054</v>
      </c>
      <c r="G184" s="55">
        <v>79.0</v>
      </c>
      <c r="H184" s="56">
        <v>0.132</v>
      </c>
      <c r="I184" s="57">
        <f t="shared" si="3"/>
        <v>99838540997</v>
      </c>
      <c r="J184" s="58">
        <f t="shared" si="4"/>
        <v>0.054</v>
      </c>
      <c r="K184" s="39">
        <f t="shared" si="5"/>
        <v>79</v>
      </c>
      <c r="L184" s="58">
        <f t="shared" si="6"/>
        <v>0.132</v>
      </c>
    </row>
    <row r="185">
      <c r="A185" s="33" t="s">
        <v>46</v>
      </c>
      <c r="B185" s="34" t="s">
        <v>74</v>
      </c>
      <c r="C185" s="35" t="s">
        <v>49</v>
      </c>
      <c r="D185" s="52" t="str">
        <f t="shared" si="2"/>
        <v>Africa/Egypt-Africa/2001</v>
      </c>
      <c r="E185" s="53">
        <v>9.7632008051E10</v>
      </c>
      <c r="F185" s="54">
        <v>0.058</v>
      </c>
      <c r="G185" s="55">
        <v>76.0</v>
      </c>
      <c r="H185" s="56">
        <v>0.133</v>
      </c>
      <c r="I185" s="57">
        <f t="shared" si="3"/>
        <v>97632008051</v>
      </c>
      <c r="J185" s="58">
        <f t="shared" si="4"/>
        <v>0.058</v>
      </c>
      <c r="K185" s="39">
        <f t="shared" si="5"/>
        <v>76</v>
      </c>
      <c r="L185" s="58">
        <f t="shared" si="6"/>
        <v>0.133</v>
      </c>
    </row>
    <row r="186">
      <c r="A186" s="33" t="s">
        <v>46</v>
      </c>
      <c r="B186" s="34" t="s">
        <v>74</v>
      </c>
      <c r="C186" s="35" t="s">
        <v>50</v>
      </c>
      <c r="D186" s="52" t="str">
        <f t="shared" si="2"/>
        <v>Africa/Egypt-Africa/2002</v>
      </c>
      <c r="E186" s="53">
        <v>8.7850680573E10</v>
      </c>
      <c r="F186" s="54">
        <v>0.061</v>
      </c>
      <c r="G186" s="55">
        <v>74.0</v>
      </c>
      <c r="H186" s="56">
        <v>0.138</v>
      </c>
      <c r="I186" s="57">
        <f t="shared" si="3"/>
        <v>87850680573</v>
      </c>
      <c r="J186" s="58">
        <f t="shared" si="4"/>
        <v>0.061</v>
      </c>
      <c r="K186" s="39">
        <f t="shared" si="5"/>
        <v>74</v>
      </c>
      <c r="L186" s="58">
        <f t="shared" si="6"/>
        <v>0.138</v>
      </c>
    </row>
    <row r="187">
      <c r="A187" s="33" t="s">
        <v>46</v>
      </c>
      <c r="B187" s="34" t="s">
        <v>74</v>
      </c>
      <c r="C187" s="35" t="s">
        <v>51</v>
      </c>
      <c r="D187" s="52" t="str">
        <f t="shared" si="2"/>
        <v>Africa/Egypt-Africa/2003</v>
      </c>
      <c r="E187" s="53">
        <v>8.2923680622E10</v>
      </c>
      <c r="F187" s="54">
        <v>0.056</v>
      </c>
      <c r="G187" s="55">
        <v>56.0</v>
      </c>
      <c r="H187" s="56">
        <v>0.135</v>
      </c>
      <c r="I187" s="57">
        <f t="shared" si="3"/>
        <v>82923680622</v>
      </c>
      <c r="J187" s="58">
        <f t="shared" si="4"/>
        <v>0.056</v>
      </c>
      <c r="K187" s="39">
        <f t="shared" si="5"/>
        <v>56</v>
      </c>
      <c r="L187" s="58">
        <f t="shared" si="6"/>
        <v>0.135</v>
      </c>
    </row>
    <row r="188">
      <c r="A188" s="33" t="s">
        <v>46</v>
      </c>
      <c r="B188" s="34" t="s">
        <v>74</v>
      </c>
      <c r="C188" s="35" t="s">
        <v>52</v>
      </c>
      <c r="D188" s="52" t="str">
        <f t="shared" si="2"/>
        <v>Africa/Egypt-Africa/2004</v>
      </c>
      <c r="E188" s="53">
        <v>7.8845185709E10</v>
      </c>
      <c r="F188" s="54">
        <v>0.053</v>
      </c>
      <c r="G188" s="55">
        <v>57.0</v>
      </c>
      <c r="H188" s="56">
        <v>0.134</v>
      </c>
      <c r="I188" s="57">
        <f t="shared" si="3"/>
        <v>78845185709</v>
      </c>
      <c r="J188" s="58">
        <f t="shared" si="4"/>
        <v>0.053</v>
      </c>
      <c r="K188" s="39">
        <f t="shared" si="5"/>
        <v>57</v>
      </c>
      <c r="L188" s="58">
        <f t="shared" si="6"/>
        <v>0.134</v>
      </c>
    </row>
    <row r="189">
      <c r="A189" s="33" t="s">
        <v>46</v>
      </c>
      <c r="B189" s="34" t="s">
        <v>74</v>
      </c>
      <c r="C189" s="35" t="s">
        <v>53</v>
      </c>
      <c r="D189" s="52" t="str">
        <f t="shared" si="2"/>
        <v>Africa/Egypt-Africa/2005</v>
      </c>
      <c r="E189" s="53">
        <v>8.9685724889E10</v>
      </c>
      <c r="F189" s="54">
        <v>0.051</v>
      </c>
      <c r="G189" s="55">
        <v>64.0</v>
      </c>
      <c r="H189" s="56">
        <v>0.131</v>
      </c>
      <c r="I189" s="57">
        <f t="shared" si="3"/>
        <v>89685724889</v>
      </c>
      <c r="J189" s="58">
        <f t="shared" si="4"/>
        <v>0.051</v>
      </c>
      <c r="K189" s="39">
        <f t="shared" si="5"/>
        <v>64</v>
      </c>
      <c r="L189" s="58">
        <f t="shared" si="6"/>
        <v>0.131</v>
      </c>
    </row>
    <row r="190">
      <c r="A190" s="33" t="s">
        <v>46</v>
      </c>
      <c r="B190" s="34" t="s">
        <v>74</v>
      </c>
      <c r="C190" s="35" t="s">
        <v>54</v>
      </c>
      <c r="D190" s="52" t="str">
        <f t="shared" si="2"/>
        <v>Africa/Egypt-Africa/2006</v>
      </c>
      <c r="E190" s="53">
        <v>1.07E11</v>
      </c>
      <c r="F190" s="54">
        <v>0.052</v>
      </c>
      <c r="G190" s="55">
        <v>75.0</v>
      </c>
      <c r="H190" s="56">
        <v>0.126</v>
      </c>
      <c r="I190" s="57">
        <f t="shared" si="3"/>
        <v>107000000000</v>
      </c>
      <c r="J190" s="58">
        <f t="shared" si="4"/>
        <v>0.052</v>
      </c>
      <c r="K190" s="39">
        <f t="shared" si="5"/>
        <v>75</v>
      </c>
      <c r="L190" s="58">
        <f t="shared" si="6"/>
        <v>0.126</v>
      </c>
    </row>
    <row r="191">
      <c r="A191" s="33" t="s">
        <v>46</v>
      </c>
      <c r="B191" s="34" t="s">
        <v>74</v>
      </c>
      <c r="C191" s="35" t="s">
        <v>55</v>
      </c>
      <c r="D191" s="52" t="str">
        <f t="shared" si="2"/>
        <v>Africa/Egypt-Africa/2007</v>
      </c>
      <c r="E191" s="53">
        <v>1.3E11</v>
      </c>
      <c r="F191" s="54">
        <v>0.049</v>
      </c>
      <c r="G191" s="55">
        <v>85.0</v>
      </c>
      <c r="H191" s="56">
        <v>0.125</v>
      </c>
      <c r="I191" s="57">
        <f t="shared" si="3"/>
        <v>130000000000</v>
      </c>
      <c r="J191" s="58">
        <f t="shared" si="4"/>
        <v>0.049</v>
      </c>
      <c r="K191" s="39">
        <f t="shared" si="5"/>
        <v>85</v>
      </c>
      <c r="L191" s="58">
        <f t="shared" si="6"/>
        <v>0.125</v>
      </c>
    </row>
    <row r="192">
      <c r="A192" s="33" t="s">
        <v>46</v>
      </c>
      <c r="B192" s="34" t="s">
        <v>74</v>
      </c>
      <c r="C192" s="35" t="s">
        <v>56</v>
      </c>
      <c r="D192" s="52" t="str">
        <f t="shared" si="2"/>
        <v>Africa/Egypt-Africa/2008</v>
      </c>
      <c r="E192" s="53">
        <v>1.63E11</v>
      </c>
      <c r="F192" s="54">
        <v>0.048</v>
      </c>
      <c r="G192" s="55">
        <v>101.0</v>
      </c>
      <c r="H192" s="56">
        <v>0.123</v>
      </c>
      <c r="I192" s="57">
        <f t="shared" si="3"/>
        <v>163000000000</v>
      </c>
      <c r="J192" s="58">
        <f t="shared" si="4"/>
        <v>0.048</v>
      </c>
      <c r="K192" s="39">
        <f t="shared" si="5"/>
        <v>101</v>
      </c>
      <c r="L192" s="58">
        <f t="shared" si="6"/>
        <v>0.123</v>
      </c>
    </row>
    <row r="193">
      <c r="A193" s="33" t="s">
        <v>46</v>
      </c>
      <c r="B193" s="34" t="s">
        <v>74</v>
      </c>
      <c r="C193" s="35" t="s">
        <v>57</v>
      </c>
      <c r="D193" s="52" t="str">
        <f t="shared" si="2"/>
        <v>Africa/Egypt-Africa/2009</v>
      </c>
      <c r="E193" s="53">
        <v>1.89E11</v>
      </c>
      <c r="F193" s="54">
        <v>0.05</v>
      </c>
      <c r="G193" s="55">
        <v>118.0</v>
      </c>
      <c r="H193" s="56">
        <v>0.12</v>
      </c>
      <c r="I193" s="57">
        <f t="shared" si="3"/>
        <v>189000000000</v>
      </c>
      <c r="J193" s="58">
        <f t="shared" si="4"/>
        <v>0.05</v>
      </c>
      <c r="K193" s="39">
        <f t="shared" si="5"/>
        <v>118</v>
      </c>
      <c r="L193" s="58">
        <f t="shared" si="6"/>
        <v>0.12</v>
      </c>
    </row>
    <row r="194">
      <c r="A194" s="33" t="s">
        <v>46</v>
      </c>
      <c r="B194" s="34" t="s">
        <v>74</v>
      </c>
      <c r="C194" s="35" t="s">
        <v>58</v>
      </c>
      <c r="D194" s="52" t="str">
        <f t="shared" si="2"/>
        <v>Africa/Egypt-Africa/2010</v>
      </c>
      <c r="E194" s="53">
        <v>2.19E11</v>
      </c>
      <c r="F194" s="54">
        <v>0.048</v>
      </c>
      <c r="G194" s="55">
        <v>126.0</v>
      </c>
      <c r="H194" s="56">
        <v>0.11</v>
      </c>
      <c r="I194" s="57">
        <f t="shared" si="3"/>
        <v>219000000000</v>
      </c>
      <c r="J194" s="58">
        <f t="shared" si="4"/>
        <v>0.048</v>
      </c>
      <c r="K194" s="39">
        <f t="shared" si="5"/>
        <v>126</v>
      </c>
      <c r="L194" s="58">
        <f t="shared" si="6"/>
        <v>0.11</v>
      </c>
    </row>
    <row r="195">
      <c r="A195" s="33" t="s">
        <v>46</v>
      </c>
      <c r="B195" s="34" t="s">
        <v>74</v>
      </c>
      <c r="C195" s="35" t="s">
        <v>59</v>
      </c>
      <c r="D195" s="52" t="str">
        <f t="shared" si="2"/>
        <v>Africa/Egypt-Africa/2011</v>
      </c>
      <c r="E195" s="53">
        <v>2.36E11</v>
      </c>
      <c r="F195" s="54">
        <v>0.049</v>
      </c>
      <c r="G195" s="55">
        <v>137.0</v>
      </c>
      <c r="H195" s="56">
        <v>0.11</v>
      </c>
      <c r="I195" s="57">
        <f t="shared" si="3"/>
        <v>236000000000</v>
      </c>
      <c r="J195" s="58">
        <f t="shared" si="4"/>
        <v>0.049</v>
      </c>
      <c r="K195" s="39">
        <f t="shared" si="5"/>
        <v>137</v>
      </c>
      <c r="L195" s="58">
        <f t="shared" si="6"/>
        <v>0.11</v>
      </c>
    </row>
    <row r="196">
      <c r="A196" s="33" t="s">
        <v>46</v>
      </c>
      <c r="B196" s="34" t="s">
        <v>74</v>
      </c>
      <c r="C196" s="35" t="s">
        <v>60</v>
      </c>
      <c r="D196" s="52" t="str">
        <f t="shared" si="2"/>
        <v>Africa/Egypt-Africa/2012</v>
      </c>
      <c r="E196" s="53">
        <v>2.63E11</v>
      </c>
      <c r="F196" s="54">
        <v>0.05</v>
      </c>
      <c r="G196" s="55">
        <v>152.0</v>
      </c>
      <c r="H196" s="56">
        <v>0.12</v>
      </c>
      <c r="I196" s="57">
        <f t="shared" si="3"/>
        <v>263000000000</v>
      </c>
      <c r="J196" s="58">
        <f t="shared" si="4"/>
        <v>0.05</v>
      </c>
      <c r="K196" s="39">
        <f t="shared" si="5"/>
        <v>152</v>
      </c>
      <c r="L196" s="58">
        <f t="shared" si="6"/>
        <v>0.12</v>
      </c>
    </row>
    <row r="197">
      <c r="A197" s="33" t="s">
        <v>46</v>
      </c>
      <c r="B197" s="34" t="s">
        <v>75</v>
      </c>
      <c r="C197" s="35" t="s">
        <v>48</v>
      </c>
      <c r="D197" s="52" t="str">
        <f t="shared" si="2"/>
        <v>Africa/Equatorial Guinea-Africa/2000</v>
      </c>
      <c r="E197" s="53">
        <v>1.045998534E9</v>
      </c>
      <c r="F197" s="54">
        <v>0.024</v>
      </c>
      <c r="G197" s="55">
        <v>57.0</v>
      </c>
      <c r="H197" s="56">
        <v>0.22</v>
      </c>
      <c r="I197" s="57">
        <f t="shared" si="3"/>
        <v>1045998534</v>
      </c>
      <c r="J197" s="58">
        <f t="shared" si="4"/>
        <v>0.024</v>
      </c>
      <c r="K197" s="39">
        <f t="shared" si="5"/>
        <v>57</v>
      </c>
      <c r="L197" s="58">
        <f t="shared" si="6"/>
        <v>0.22</v>
      </c>
    </row>
    <row r="198">
      <c r="A198" s="33" t="s">
        <v>46</v>
      </c>
      <c r="B198" s="34" t="s">
        <v>75</v>
      </c>
      <c r="C198" s="35" t="s">
        <v>49</v>
      </c>
      <c r="D198" s="52" t="str">
        <f t="shared" si="2"/>
        <v>Africa/Equatorial Guinea-Africa/2001</v>
      </c>
      <c r="E198" s="53">
        <v>1.461139008E9</v>
      </c>
      <c r="F198" s="54">
        <v>0.015</v>
      </c>
      <c r="G198" s="55">
        <v>50.0</v>
      </c>
      <c r="H198" s="56">
        <v>0.207</v>
      </c>
      <c r="I198" s="57">
        <f t="shared" si="3"/>
        <v>1461139008</v>
      </c>
      <c r="J198" s="58">
        <f t="shared" si="4"/>
        <v>0.015</v>
      </c>
      <c r="K198" s="39">
        <f t="shared" si="5"/>
        <v>50</v>
      </c>
      <c r="L198" s="58">
        <f t="shared" si="6"/>
        <v>0.207</v>
      </c>
    </row>
    <row r="199">
      <c r="A199" s="33" t="s">
        <v>46</v>
      </c>
      <c r="B199" s="34" t="s">
        <v>75</v>
      </c>
      <c r="C199" s="35" t="s">
        <v>50</v>
      </c>
      <c r="D199" s="52" t="str">
        <f t="shared" si="2"/>
        <v>Africa/Equatorial Guinea-Africa/2002</v>
      </c>
      <c r="E199" s="53">
        <v>1.806742733E9</v>
      </c>
      <c r="F199" s="54">
        <v>0.018</v>
      </c>
      <c r="G199" s="55">
        <v>71.0</v>
      </c>
      <c r="H199" s="56">
        <v>0.18</v>
      </c>
      <c r="I199" s="57">
        <f t="shared" si="3"/>
        <v>1806742733</v>
      </c>
      <c r="J199" s="58">
        <f t="shared" si="4"/>
        <v>0.018</v>
      </c>
      <c r="K199" s="39">
        <f t="shared" si="5"/>
        <v>71</v>
      </c>
      <c r="L199" s="58">
        <f t="shared" si="6"/>
        <v>0.18</v>
      </c>
    </row>
    <row r="200">
      <c r="A200" s="33" t="s">
        <v>46</v>
      </c>
      <c r="B200" s="34" t="s">
        <v>75</v>
      </c>
      <c r="C200" s="35" t="s">
        <v>51</v>
      </c>
      <c r="D200" s="52" t="str">
        <f t="shared" si="2"/>
        <v>Africa/Equatorial Guinea-Africa/2003</v>
      </c>
      <c r="E200" s="53">
        <v>2.484745876E9</v>
      </c>
      <c r="F200" s="54">
        <v>0.02</v>
      </c>
      <c r="G200" s="55">
        <v>101.0</v>
      </c>
      <c r="H200" s="56">
        <v>0.18</v>
      </c>
      <c r="I200" s="57">
        <f t="shared" si="3"/>
        <v>2484745876</v>
      </c>
      <c r="J200" s="58">
        <f t="shared" si="4"/>
        <v>0.02</v>
      </c>
      <c r="K200" s="39">
        <f t="shared" si="5"/>
        <v>101</v>
      </c>
      <c r="L200" s="58">
        <f t="shared" si="6"/>
        <v>0.18</v>
      </c>
    </row>
    <row r="201">
      <c r="A201" s="33" t="s">
        <v>46</v>
      </c>
      <c r="B201" s="34" t="s">
        <v>75</v>
      </c>
      <c r="C201" s="35" t="s">
        <v>52</v>
      </c>
      <c r="D201" s="52" t="str">
        <f t="shared" si="2"/>
        <v>Africa/Equatorial Guinea-Africa/2004</v>
      </c>
      <c r="E201" s="53">
        <v>4.410764261E9</v>
      </c>
      <c r="F201" s="54">
        <v>0.021</v>
      </c>
      <c r="G201" s="55">
        <v>191.0</v>
      </c>
      <c r="H201" s="56">
        <v>0.18</v>
      </c>
      <c r="I201" s="57">
        <f t="shared" si="3"/>
        <v>4410764261</v>
      </c>
      <c r="J201" s="58">
        <f t="shared" si="4"/>
        <v>0.021</v>
      </c>
      <c r="K201" s="39">
        <f t="shared" si="5"/>
        <v>191</v>
      </c>
      <c r="L201" s="58">
        <f t="shared" si="6"/>
        <v>0.18</v>
      </c>
    </row>
    <row r="202">
      <c r="A202" s="33" t="s">
        <v>46</v>
      </c>
      <c r="B202" s="34" t="s">
        <v>75</v>
      </c>
      <c r="C202" s="35" t="s">
        <v>53</v>
      </c>
      <c r="D202" s="52" t="str">
        <f t="shared" si="2"/>
        <v>Africa/Equatorial Guinea-Africa/2005</v>
      </c>
      <c r="E202" s="53">
        <v>6.91584924E9</v>
      </c>
      <c r="F202" s="54">
        <v>0.016</v>
      </c>
      <c r="G202" s="55">
        <v>220.0</v>
      </c>
      <c r="H202" s="56">
        <v>0.177</v>
      </c>
      <c r="I202" s="57">
        <f t="shared" si="3"/>
        <v>6915849240</v>
      </c>
      <c r="J202" s="58">
        <f t="shared" si="4"/>
        <v>0.016</v>
      </c>
      <c r="K202" s="39">
        <f t="shared" si="5"/>
        <v>220</v>
      </c>
      <c r="L202" s="58">
        <f t="shared" si="6"/>
        <v>0.177</v>
      </c>
    </row>
    <row r="203">
      <c r="A203" s="33" t="s">
        <v>46</v>
      </c>
      <c r="B203" s="34" t="s">
        <v>75</v>
      </c>
      <c r="C203" s="35" t="s">
        <v>54</v>
      </c>
      <c r="D203" s="52" t="str">
        <f t="shared" si="2"/>
        <v>Africa/Equatorial Guinea-Africa/2006</v>
      </c>
      <c r="E203" s="53">
        <v>8.081982438E9</v>
      </c>
      <c r="F203" s="54">
        <v>0.023</v>
      </c>
      <c r="G203" s="55">
        <v>287.0</v>
      </c>
      <c r="H203" s="56">
        <v>0.153</v>
      </c>
      <c r="I203" s="57">
        <f t="shared" si="3"/>
        <v>8081982438</v>
      </c>
      <c r="J203" s="58">
        <f t="shared" si="4"/>
        <v>0.023</v>
      </c>
      <c r="K203" s="39">
        <f t="shared" si="5"/>
        <v>287</v>
      </c>
      <c r="L203" s="58">
        <f t="shared" si="6"/>
        <v>0.153</v>
      </c>
    </row>
    <row r="204">
      <c r="A204" s="33" t="s">
        <v>46</v>
      </c>
      <c r="B204" s="34" t="s">
        <v>75</v>
      </c>
      <c r="C204" s="35" t="s">
        <v>55</v>
      </c>
      <c r="D204" s="52" t="str">
        <f t="shared" si="2"/>
        <v>Africa/Equatorial Guinea-Africa/2007</v>
      </c>
      <c r="E204" s="53">
        <v>1.0197937673E10</v>
      </c>
      <c r="F204" s="54">
        <v>0.024</v>
      </c>
      <c r="G204" s="55">
        <v>380.0</v>
      </c>
      <c r="H204" s="56">
        <v>0.15</v>
      </c>
      <c r="I204" s="57">
        <f t="shared" si="3"/>
        <v>10197937673</v>
      </c>
      <c r="J204" s="58">
        <f t="shared" si="4"/>
        <v>0.024</v>
      </c>
      <c r="K204" s="39">
        <f t="shared" si="5"/>
        <v>380</v>
      </c>
      <c r="L204" s="58">
        <f t="shared" si="6"/>
        <v>0.15</v>
      </c>
    </row>
    <row r="205">
      <c r="A205" s="33" t="s">
        <v>46</v>
      </c>
      <c r="B205" s="34" t="s">
        <v>75</v>
      </c>
      <c r="C205" s="35" t="s">
        <v>56</v>
      </c>
      <c r="D205" s="52" t="str">
        <f t="shared" si="2"/>
        <v>Africa/Equatorial Guinea-Africa/2008</v>
      </c>
      <c r="E205" s="53">
        <v>1.5419096232E10</v>
      </c>
      <c r="F205" s="54">
        <v>0.034</v>
      </c>
      <c r="G205" s="55">
        <v>792.0</v>
      </c>
      <c r="H205" s="59"/>
      <c r="I205" s="57">
        <f t="shared" si="3"/>
        <v>15419096232</v>
      </c>
      <c r="J205" s="58">
        <f t="shared" si="4"/>
        <v>0.034</v>
      </c>
      <c r="K205" s="39">
        <f t="shared" si="5"/>
        <v>792</v>
      </c>
      <c r="L205" s="58">
        <f t="shared" si="6"/>
        <v>0.15</v>
      </c>
    </row>
    <row r="206">
      <c r="A206" s="33" t="s">
        <v>46</v>
      </c>
      <c r="B206" s="34" t="s">
        <v>75</v>
      </c>
      <c r="C206" s="35" t="s">
        <v>57</v>
      </c>
      <c r="D206" s="52" t="str">
        <f t="shared" si="2"/>
        <v>Africa/Equatorial Guinea-Africa/2009</v>
      </c>
      <c r="E206" s="53">
        <v>9.38041263E9</v>
      </c>
      <c r="F206" s="54">
        <v>0.056</v>
      </c>
      <c r="G206" s="55">
        <v>861.0</v>
      </c>
      <c r="H206" s="59"/>
      <c r="I206" s="57">
        <f t="shared" si="3"/>
        <v>9380412630</v>
      </c>
      <c r="J206" s="58">
        <f t="shared" si="4"/>
        <v>0.056</v>
      </c>
      <c r="K206" s="39">
        <f t="shared" si="5"/>
        <v>861</v>
      </c>
      <c r="L206" s="58">
        <f t="shared" si="6"/>
        <v>0.15</v>
      </c>
    </row>
    <row r="207">
      <c r="A207" s="33" t="s">
        <v>46</v>
      </c>
      <c r="B207" s="34" t="s">
        <v>75</v>
      </c>
      <c r="C207" s="35" t="s">
        <v>58</v>
      </c>
      <c r="D207" s="52" t="str">
        <f t="shared" si="2"/>
        <v>Africa/Equatorial Guinea-Africa/2010</v>
      </c>
      <c r="E207" s="53">
        <v>1.1586407487E10</v>
      </c>
      <c r="F207" s="54">
        <v>0.043</v>
      </c>
      <c r="G207" s="55">
        <v>757.0</v>
      </c>
      <c r="H207" s="59"/>
      <c r="I207" s="57">
        <f t="shared" si="3"/>
        <v>11586407487</v>
      </c>
      <c r="J207" s="58">
        <f t="shared" si="4"/>
        <v>0.043</v>
      </c>
      <c r="K207" s="39">
        <f t="shared" si="5"/>
        <v>757</v>
      </c>
      <c r="L207" s="58">
        <f t="shared" si="6"/>
        <v>0.15</v>
      </c>
    </row>
    <row r="208">
      <c r="A208" s="33" t="s">
        <v>46</v>
      </c>
      <c r="B208" s="34" t="s">
        <v>75</v>
      </c>
      <c r="C208" s="35" t="s">
        <v>59</v>
      </c>
      <c r="D208" s="52" t="str">
        <f t="shared" si="2"/>
        <v>Africa/Equatorial Guinea-Africa/2011</v>
      </c>
      <c r="E208" s="53">
        <v>1.5715842151E10</v>
      </c>
      <c r="F208" s="54">
        <v>0.045</v>
      </c>
      <c r="G208" s="55">
        <v>1051.0</v>
      </c>
      <c r="H208" s="59"/>
      <c r="I208" s="57">
        <f t="shared" si="3"/>
        <v>15715842151</v>
      </c>
      <c r="J208" s="58">
        <f t="shared" si="4"/>
        <v>0.045</v>
      </c>
      <c r="K208" s="39">
        <f t="shared" si="5"/>
        <v>1051</v>
      </c>
      <c r="L208" s="58">
        <f t="shared" si="6"/>
        <v>0.15</v>
      </c>
    </row>
    <row r="209">
      <c r="A209" s="33" t="s">
        <v>46</v>
      </c>
      <c r="B209" s="34" t="s">
        <v>75</v>
      </c>
      <c r="C209" s="35" t="s">
        <v>60</v>
      </c>
      <c r="D209" s="52" t="str">
        <f t="shared" si="2"/>
        <v>Africa/Equatorial Guinea-Africa/2012</v>
      </c>
      <c r="E209" s="53">
        <v>1.6486743747E10</v>
      </c>
      <c r="F209" s="54">
        <v>0.047</v>
      </c>
      <c r="G209" s="55">
        <v>1138.0</v>
      </c>
      <c r="H209" s="59"/>
      <c r="I209" s="57">
        <f t="shared" si="3"/>
        <v>16486743747</v>
      </c>
      <c r="J209" s="58">
        <f t="shared" si="4"/>
        <v>0.047</v>
      </c>
      <c r="K209" s="39">
        <f t="shared" si="5"/>
        <v>1138</v>
      </c>
      <c r="L209" s="58">
        <f t="shared" si="6"/>
        <v>0.15</v>
      </c>
    </row>
    <row r="210">
      <c r="A210" s="33" t="s">
        <v>46</v>
      </c>
      <c r="B210" s="34" t="s">
        <v>76</v>
      </c>
      <c r="C210" s="35" t="s">
        <v>48</v>
      </c>
      <c r="D210" s="52" t="str">
        <f t="shared" si="2"/>
        <v>Africa/Eritrea-Africa/2000</v>
      </c>
      <c r="E210" s="53">
        <v>7.06370812E8</v>
      </c>
      <c r="F210" s="54">
        <v>0.045</v>
      </c>
      <c r="G210" s="55">
        <v>7.0</v>
      </c>
      <c r="H210" s="59"/>
      <c r="I210" s="57">
        <f t="shared" si="3"/>
        <v>706370812</v>
      </c>
      <c r="J210" s="58">
        <f t="shared" si="4"/>
        <v>0.045</v>
      </c>
      <c r="K210" s="39">
        <f t="shared" si="5"/>
        <v>7</v>
      </c>
      <c r="L210" s="58" t="str">
        <f t="shared" si="6"/>
        <v/>
      </c>
    </row>
    <row r="211">
      <c r="A211" s="33" t="s">
        <v>46</v>
      </c>
      <c r="B211" s="34" t="s">
        <v>76</v>
      </c>
      <c r="C211" s="35" t="s">
        <v>49</v>
      </c>
      <c r="D211" s="52" t="str">
        <f t="shared" si="2"/>
        <v>Africa/Eritrea-Africa/2001</v>
      </c>
      <c r="E211" s="53">
        <v>7.52368494E8</v>
      </c>
      <c r="F211" s="54">
        <v>0.039</v>
      </c>
      <c r="G211" s="55">
        <v>7.0</v>
      </c>
      <c r="H211" s="59"/>
      <c r="I211" s="57">
        <f t="shared" si="3"/>
        <v>752368494</v>
      </c>
      <c r="J211" s="58">
        <f t="shared" si="4"/>
        <v>0.039</v>
      </c>
      <c r="K211" s="39">
        <f t="shared" si="5"/>
        <v>7</v>
      </c>
      <c r="L211" s="58" t="str">
        <f t="shared" si="6"/>
        <v/>
      </c>
    </row>
    <row r="212">
      <c r="A212" s="33" t="s">
        <v>46</v>
      </c>
      <c r="B212" s="34" t="s">
        <v>76</v>
      </c>
      <c r="C212" s="35" t="s">
        <v>50</v>
      </c>
      <c r="D212" s="52" t="str">
        <f t="shared" si="2"/>
        <v>Africa/Eritrea-Africa/2002</v>
      </c>
      <c r="E212" s="53">
        <v>7.29321364E8</v>
      </c>
      <c r="F212" s="54">
        <v>0.04</v>
      </c>
      <c r="G212" s="55">
        <v>6.0</v>
      </c>
      <c r="H212" s="59"/>
      <c r="I212" s="57">
        <f t="shared" si="3"/>
        <v>729321364</v>
      </c>
      <c r="J212" s="58">
        <f t="shared" si="4"/>
        <v>0.04</v>
      </c>
      <c r="K212" s="39">
        <f t="shared" si="5"/>
        <v>6</v>
      </c>
      <c r="L212" s="58" t="str">
        <f t="shared" si="6"/>
        <v/>
      </c>
    </row>
    <row r="213">
      <c r="A213" s="33" t="s">
        <v>46</v>
      </c>
      <c r="B213" s="34" t="s">
        <v>76</v>
      </c>
      <c r="C213" s="35" t="s">
        <v>51</v>
      </c>
      <c r="D213" s="52" t="str">
        <f t="shared" si="2"/>
        <v>Africa/Eritrea-Africa/2003</v>
      </c>
      <c r="E213" s="53">
        <v>8.70247702E8</v>
      </c>
      <c r="F213" s="54">
        <v>0.032</v>
      </c>
      <c r="G213" s="55">
        <v>6.0</v>
      </c>
      <c r="H213" s="59"/>
      <c r="I213" s="57">
        <f t="shared" si="3"/>
        <v>870247702</v>
      </c>
      <c r="J213" s="58">
        <f t="shared" si="4"/>
        <v>0.032</v>
      </c>
      <c r="K213" s="39">
        <f t="shared" si="5"/>
        <v>6</v>
      </c>
      <c r="L213" s="58" t="str">
        <f t="shared" si="6"/>
        <v/>
      </c>
    </row>
    <row r="214">
      <c r="A214" s="33" t="s">
        <v>46</v>
      </c>
      <c r="B214" s="34" t="s">
        <v>76</v>
      </c>
      <c r="C214" s="35" t="s">
        <v>52</v>
      </c>
      <c r="D214" s="52" t="str">
        <f t="shared" si="2"/>
        <v>Africa/Eritrea-Africa/2004</v>
      </c>
      <c r="E214" s="53">
        <v>1.109054002E9</v>
      </c>
      <c r="F214" s="54">
        <v>0.029</v>
      </c>
      <c r="G214" s="55">
        <v>7.0</v>
      </c>
      <c r="H214" s="59"/>
      <c r="I214" s="57">
        <f t="shared" si="3"/>
        <v>1109054002</v>
      </c>
      <c r="J214" s="58">
        <f t="shared" si="4"/>
        <v>0.029</v>
      </c>
      <c r="K214" s="39">
        <f t="shared" si="5"/>
        <v>7</v>
      </c>
      <c r="L214" s="58" t="str">
        <f t="shared" si="6"/>
        <v/>
      </c>
    </row>
    <row r="215">
      <c r="A215" s="33" t="s">
        <v>46</v>
      </c>
      <c r="B215" s="34" t="s">
        <v>76</v>
      </c>
      <c r="C215" s="35" t="s">
        <v>53</v>
      </c>
      <c r="D215" s="52" t="str">
        <f t="shared" si="2"/>
        <v>Africa/Eritrea-Africa/2005</v>
      </c>
      <c r="E215" s="53">
        <v>1.0984259E9</v>
      </c>
      <c r="F215" s="54">
        <v>0.028</v>
      </c>
      <c r="G215" s="55">
        <v>6.0</v>
      </c>
      <c r="H215" s="59"/>
      <c r="I215" s="57">
        <f t="shared" si="3"/>
        <v>1098425900</v>
      </c>
      <c r="J215" s="58">
        <f t="shared" si="4"/>
        <v>0.028</v>
      </c>
      <c r="K215" s="39">
        <f t="shared" si="5"/>
        <v>6</v>
      </c>
      <c r="L215" s="58" t="str">
        <f t="shared" si="6"/>
        <v/>
      </c>
    </row>
    <row r="216">
      <c r="A216" s="33" t="s">
        <v>46</v>
      </c>
      <c r="B216" s="34" t="s">
        <v>76</v>
      </c>
      <c r="C216" s="35" t="s">
        <v>54</v>
      </c>
      <c r="D216" s="52" t="str">
        <f t="shared" si="2"/>
        <v>Africa/Eritrea-Africa/2006</v>
      </c>
      <c r="E216" s="53">
        <v>1.21116188E9</v>
      </c>
      <c r="F216" s="54">
        <v>0.032</v>
      </c>
      <c r="G216" s="55">
        <v>8.0</v>
      </c>
      <c r="H216" s="59"/>
      <c r="I216" s="57">
        <f t="shared" si="3"/>
        <v>1211161880</v>
      </c>
      <c r="J216" s="58">
        <f t="shared" si="4"/>
        <v>0.032</v>
      </c>
      <c r="K216" s="39">
        <f t="shared" si="5"/>
        <v>8</v>
      </c>
      <c r="L216" s="58" t="str">
        <f t="shared" si="6"/>
        <v/>
      </c>
    </row>
    <row r="217">
      <c r="A217" s="33" t="s">
        <v>46</v>
      </c>
      <c r="B217" s="34" t="s">
        <v>76</v>
      </c>
      <c r="C217" s="35" t="s">
        <v>55</v>
      </c>
      <c r="D217" s="52" t="str">
        <f t="shared" si="2"/>
        <v>Africa/Eritrea-Africa/2007</v>
      </c>
      <c r="E217" s="53">
        <v>1.317974493E9</v>
      </c>
      <c r="F217" s="54">
        <v>0.033</v>
      </c>
      <c r="G217" s="55">
        <v>8.0</v>
      </c>
      <c r="H217" s="59"/>
      <c r="I217" s="57">
        <f t="shared" si="3"/>
        <v>1317974493</v>
      </c>
      <c r="J217" s="58">
        <f t="shared" si="4"/>
        <v>0.033</v>
      </c>
      <c r="K217" s="39">
        <f t="shared" si="5"/>
        <v>8</v>
      </c>
      <c r="L217" s="58" t="str">
        <f t="shared" si="6"/>
        <v/>
      </c>
    </row>
    <row r="218">
      <c r="A218" s="33" t="s">
        <v>46</v>
      </c>
      <c r="B218" s="34" t="s">
        <v>76</v>
      </c>
      <c r="C218" s="35" t="s">
        <v>56</v>
      </c>
      <c r="D218" s="52" t="str">
        <f t="shared" si="2"/>
        <v>Africa/Eritrea-Africa/2008</v>
      </c>
      <c r="E218" s="53">
        <v>1.3801888E9</v>
      </c>
      <c r="F218" s="54">
        <v>0.034</v>
      </c>
      <c r="G218" s="55">
        <v>9.0</v>
      </c>
      <c r="H218" s="59"/>
      <c r="I218" s="57">
        <f t="shared" si="3"/>
        <v>1380188800</v>
      </c>
      <c r="J218" s="58">
        <f t="shared" si="4"/>
        <v>0.034</v>
      </c>
      <c r="K218" s="39">
        <f t="shared" si="5"/>
        <v>9</v>
      </c>
      <c r="L218" s="58" t="str">
        <f t="shared" si="6"/>
        <v/>
      </c>
    </row>
    <row r="219">
      <c r="A219" s="33" t="s">
        <v>46</v>
      </c>
      <c r="B219" s="34" t="s">
        <v>76</v>
      </c>
      <c r="C219" s="35" t="s">
        <v>57</v>
      </c>
      <c r="D219" s="52" t="str">
        <f t="shared" si="2"/>
        <v>Africa/Eritrea-Africa/2009</v>
      </c>
      <c r="E219" s="53">
        <v>1.85669555E9</v>
      </c>
      <c r="F219" s="54">
        <v>0.031</v>
      </c>
      <c r="G219" s="55">
        <v>10.0</v>
      </c>
      <c r="H219" s="59"/>
      <c r="I219" s="57">
        <f t="shared" si="3"/>
        <v>1856695550</v>
      </c>
      <c r="J219" s="58">
        <f t="shared" si="4"/>
        <v>0.031</v>
      </c>
      <c r="K219" s="39">
        <f t="shared" si="5"/>
        <v>10</v>
      </c>
      <c r="L219" s="58" t="str">
        <f t="shared" si="6"/>
        <v/>
      </c>
    </row>
    <row r="220">
      <c r="A220" s="33" t="s">
        <v>46</v>
      </c>
      <c r="B220" s="34" t="s">
        <v>76</v>
      </c>
      <c r="C220" s="35" t="s">
        <v>58</v>
      </c>
      <c r="D220" s="52" t="str">
        <f t="shared" si="2"/>
        <v>Africa/Eritrea-Africa/2010</v>
      </c>
      <c r="E220" s="53">
        <v>2.117039511E9</v>
      </c>
      <c r="F220" s="54">
        <v>0.032</v>
      </c>
      <c r="G220" s="55">
        <v>12.0</v>
      </c>
      <c r="H220" s="59"/>
      <c r="I220" s="57">
        <f t="shared" si="3"/>
        <v>2117039511</v>
      </c>
      <c r="J220" s="58">
        <f t="shared" si="4"/>
        <v>0.032</v>
      </c>
      <c r="K220" s="39">
        <f t="shared" si="5"/>
        <v>12</v>
      </c>
      <c r="L220" s="58" t="str">
        <f t="shared" si="6"/>
        <v/>
      </c>
    </row>
    <row r="221">
      <c r="A221" s="33" t="s">
        <v>46</v>
      </c>
      <c r="B221" s="34" t="s">
        <v>76</v>
      </c>
      <c r="C221" s="35" t="s">
        <v>59</v>
      </c>
      <c r="D221" s="52" t="str">
        <f t="shared" si="2"/>
        <v>Africa/Eritrea-Africa/2011</v>
      </c>
      <c r="E221" s="53">
        <v>2.607739837E9</v>
      </c>
      <c r="F221" s="54">
        <v>0.027</v>
      </c>
      <c r="G221" s="55">
        <v>12.0</v>
      </c>
      <c r="H221" s="59"/>
      <c r="I221" s="57">
        <f t="shared" si="3"/>
        <v>2607739837</v>
      </c>
      <c r="J221" s="58">
        <f t="shared" si="4"/>
        <v>0.027</v>
      </c>
      <c r="K221" s="39">
        <f t="shared" si="5"/>
        <v>12</v>
      </c>
      <c r="L221" s="58" t="str">
        <f t="shared" si="6"/>
        <v/>
      </c>
    </row>
    <row r="222">
      <c r="A222" s="33" t="s">
        <v>46</v>
      </c>
      <c r="B222" s="34" t="s">
        <v>76</v>
      </c>
      <c r="C222" s="35" t="s">
        <v>60</v>
      </c>
      <c r="D222" s="52" t="str">
        <f t="shared" si="2"/>
        <v>Africa/Eritrea-Africa/2012</v>
      </c>
      <c r="E222" s="53">
        <v>3.09196748E9</v>
      </c>
      <c r="F222" s="54">
        <v>0.026</v>
      </c>
      <c r="G222" s="55">
        <v>15.0</v>
      </c>
      <c r="H222" s="59"/>
      <c r="I222" s="57">
        <f t="shared" si="3"/>
        <v>3091967480</v>
      </c>
      <c r="J222" s="58">
        <f t="shared" si="4"/>
        <v>0.026</v>
      </c>
      <c r="K222" s="39">
        <f t="shared" si="5"/>
        <v>15</v>
      </c>
      <c r="L222" s="58" t="str">
        <f t="shared" si="6"/>
        <v/>
      </c>
    </row>
    <row r="223">
      <c r="A223" s="33" t="s">
        <v>46</v>
      </c>
      <c r="B223" s="34" t="s">
        <v>77</v>
      </c>
      <c r="C223" s="35" t="s">
        <v>48</v>
      </c>
      <c r="D223" s="52" t="str">
        <f t="shared" si="2"/>
        <v>Africa/Ethiopia-Africa/2000</v>
      </c>
      <c r="E223" s="53">
        <v>8.091384891E9</v>
      </c>
      <c r="F223" s="54">
        <v>0.043</v>
      </c>
      <c r="G223" s="55">
        <v>5.0</v>
      </c>
      <c r="H223" s="56">
        <v>0.109</v>
      </c>
      <c r="I223" s="57">
        <f t="shared" si="3"/>
        <v>8091384891</v>
      </c>
      <c r="J223" s="58">
        <f t="shared" si="4"/>
        <v>0.043</v>
      </c>
      <c r="K223" s="39">
        <f t="shared" si="5"/>
        <v>5</v>
      </c>
      <c r="L223" s="58">
        <f t="shared" si="6"/>
        <v>0.109</v>
      </c>
    </row>
    <row r="224">
      <c r="A224" s="33" t="s">
        <v>46</v>
      </c>
      <c r="B224" s="34" t="s">
        <v>77</v>
      </c>
      <c r="C224" s="35" t="s">
        <v>49</v>
      </c>
      <c r="D224" s="52" t="str">
        <f t="shared" si="2"/>
        <v>Africa/Ethiopia-Africa/2001</v>
      </c>
      <c r="E224" s="53">
        <v>8.080496318E9</v>
      </c>
      <c r="F224" s="54">
        <v>0.047</v>
      </c>
      <c r="G224" s="55">
        <v>6.0</v>
      </c>
      <c r="H224" s="56">
        <v>0.109</v>
      </c>
      <c r="I224" s="57">
        <f t="shared" si="3"/>
        <v>8080496318</v>
      </c>
      <c r="J224" s="58">
        <f t="shared" si="4"/>
        <v>0.047</v>
      </c>
      <c r="K224" s="39">
        <f t="shared" si="5"/>
        <v>6</v>
      </c>
      <c r="L224" s="58">
        <f t="shared" si="6"/>
        <v>0.109</v>
      </c>
    </row>
    <row r="225">
      <c r="A225" s="33" t="s">
        <v>46</v>
      </c>
      <c r="B225" s="34" t="s">
        <v>77</v>
      </c>
      <c r="C225" s="35" t="s">
        <v>50</v>
      </c>
      <c r="D225" s="52" t="str">
        <f t="shared" si="2"/>
        <v>Africa/Ethiopia-Africa/2002</v>
      </c>
      <c r="E225" s="53">
        <v>7.707034813E9</v>
      </c>
      <c r="F225" s="54">
        <v>0.047</v>
      </c>
      <c r="G225" s="55">
        <v>5.0</v>
      </c>
      <c r="H225" s="56">
        <v>0.087</v>
      </c>
      <c r="I225" s="57">
        <f t="shared" si="3"/>
        <v>7707034813</v>
      </c>
      <c r="J225" s="58">
        <f t="shared" si="4"/>
        <v>0.047</v>
      </c>
      <c r="K225" s="39">
        <f t="shared" si="5"/>
        <v>5</v>
      </c>
      <c r="L225" s="58">
        <f t="shared" si="6"/>
        <v>0.087</v>
      </c>
    </row>
    <row r="226">
      <c r="A226" s="33" t="s">
        <v>46</v>
      </c>
      <c r="B226" s="34" t="s">
        <v>77</v>
      </c>
      <c r="C226" s="35" t="s">
        <v>51</v>
      </c>
      <c r="D226" s="52" t="str">
        <f t="shared" si="2"/>
        <v>Africa/Ethiopia-Africa/2003</v>
      </c>
      <c r="E226" s="53">
        <v>8.465744001E9</v>
      </c>
      <c r="F226" s="54">
        <v>0.049</v>
      </c>
      <c r="G226" s="55">
        <v>6.0</v>
      </c>
      <c r="H226" s="56">
        <v>0.07</v>
      </c>
      <c r="I226" s="57">
        <f t="shared" si="3"/>
        <v>8465744001</v>
      </c>
      <c r="J226" s="58">
        <f t="shared" si="4"/>
        <v>0.049</v>
      </c>
      <c r="K226" s="39">
        <f t="shared" si="5"/>
        <v>6</v>
      </c>
      <c r="L226" s="58">
        <f t="shared" si="6"/>
        <v>0.07</v>
      </c>
    </row>
    <row r="227">
      <c r="A227" s="33" t="s">
        <v>46</v>
      </c>
      <c r="B227" s="34" t="s">
        <v>77</v>
      </c>
      <c r="C227" s="35" t="s">
        <v>52</v>
      </c>
      <c r="D227" s="52" t="str">
        <f t="shared" si="2"/>
        <v>Africa/Ethiopia-Africa/2004</v>
      </c>
      <c r="E227" s="53">
        <v>9.94557103E9</v>
      </c>
      <c r="F227" s="54">
        <v>0.043</v>
      </c>
      <c r="G227" s="55">
        <v>6.0</v>
      </c>
      <c r="H227" s="56">
        <v>0.07</v>
      </c>
      <c r="I227" s="57">
        <f t="shared" si="3"/>
        <v>9945571030</v>
      </c>
      <c r="J227" s="58">
        <f t="shared" si="4"/>
        <v>0.043</v>
      </c>
      <c r="K227" s="39">
        <f t="shared" si="5"/>
        <v>6</v>
      </c>
      <c r="L227" s="58">
        <f t="shared" si="6"/>
        <v>0.07</v>
      </c>
    </row>
    <row r="228">
      <c r="A228" s="33" t="s">
        <v>46</v>
      </c>
      <c r="B228" s="34" t="s">
        <v>77</v>
      </c>
      <c r="C228" s="35" t="s">
        <v>53</v>
      </c>
      <c r="D228" s="52" t="str">
        <f t="shared" si="2"/>
        <v>Africa/Ethiopia-Africa/2005</v>
      </c>
      <c r="E228" s="53">
        <v>1.2173919387E10</v>
      </c>
      <c r="F228" s="54">
        <v>0.041</v>
      </c>
      <c r="G228" s="55">
        <v>7.0</v>
      </c>
      <c r="H228" s="56">
        <v>0.07</v>
      </c>
      <c r="I228" s="57">
        <f t="shared" si="3"/>
        <v>12173919387</v>
      </c>
      <c r="J228" s="58">
        <f t="shared" si="4"/>
        <v>0.041</v>
      </c>
      <c r="K228" s="39">
        <f t="shared" si="5"/>
        <v>7</v>
      </c>
      <c r="L228" s="58">
        <f t="shared" si="6"/>
        <v>0.07</v>
      </c>
    </row>
    <row r="229">
      <c r="A229" s="33" t="s">
        <v>46</v>
      </c>
      <c r="B229" s="34" t="s">
        <v>77</v>
      </c>
      <c r="C229" s="35" t="s">
        <v>54</v>
      </c>
      <c r="D229" s="52" t="str">
        <f t="shared" si="2"/>
        <v>Africa/Ethiopia-Africa/2006</v>
      </c>
      <c r="E229" s="53">
        <v>1.5000803171E10</v>
      </c>
      <c r="F229" s="54">
        <v>0.042</v>
      </c>
      <c r="G229" s="55">
        <v>8.0</v>
      </c>
      <c r="H229" s="56">
        <v>0.07</v>
      </c>
      <c r="I229" s="57">
        <f t="shared" si="3"/>
        <v>15000803171</v>
      </c>
      <c r="J229" s="58">
        <f t="shared" si="4"/>
        <v>0.042</v>
      </c>
      <c r="K229" s="39">
        <f t="shared" si="5"/>
        <v>8</v>
      </c>
      <c r="L229" s="58">
        <f t="shared" si="6"/>
        <v>0.07</v>
      </c>
    </row>
    <row r="230">
      <c r="A230" s="33" t="s">
        <v>46</v>
      </c>
      <c r="B230" s="34" t="s">
        <v>77</v>
      </c>
      <c r="C230" s="35" t="s">
        <v>55</v>
      </c>
      <c r="D230" s="52" t="str">
        <f t="shared" si="2"/>
        <v>Africa/Ethiopia-Africa/2007</v>
      </c>
      <c r="E230" s="53">
        <v>1.9346646117E10</v>
      </c>
      <c r="F230" s="54">
        <v>0.048</v>
      </c>
      <c r="G230" s="55">
        <v>11.0</v>
      </c>
      <c r="H230" s="56">
        <v>0.075</v>
      </c>
      <c r="I230" s="57">
        <f t="shared" si="3"/>
        <v>19346646117</v>
      </c>
      <c r="J230" s="58">
        <f t="shared" si="4"/>
        <v>0.048</v>
      </c>
      <c r="K230" s="39">
        <f t="shared" si="5"/>
        <v>11</v>
      </c>
      <c r="L230" s="58">
        <f t="shared" si="6"/>
        <v>0.075</v>
      </c>
    </row>
    <row r="231">
      <c r="A231" s="33" t="s">
        <v>46</v>
      </c>
      <c r="B231" s="34" t="s">
        <v>77</v>
      </c>
      <c r="C231" s="35" t="s">
        <v>56</v>
      </c>
      <c r="D231" s="52" t="str">
        <f t="shared" si="2"/>
        <v>Africa/Ethiopia-Africa/2008</v>
      </c>
      <c r="E231" s="53">
        <v>2.6571320718E10</v>
      </c>
      <c r="F231" s="54">
        <v>0.043</v>
      </c>
      <c r="G231" s="55">
        <v>14.0</v>
      </c>
      <c r="H231" s="56">
        <v>0.08</v>
      </c>
      <c r="I231" s="57">
        <f t="shared" si="3"/>
        <v>26571320718</v>
      </c>
      <c r="J231" s="58">
        <f t="shared" si="4"/>
        <v>0.043</v>
      </c>
      <c r="K231" s="39">
        <f t="shared" si="5"/>
        <v>14</v>
      </c>
      <c r="L231" s="58">
        <f t="shared" si="6"/>
        <v>0.08</v>
      </c>
    </row>
    <row r="232">
      <c r="A232" s="33" t="s">
        <v>46</v>
      </c>
      <c r="B232" s="34" t="s">
        <v>77</v>
      </c>
      <c r="C232" s="35" t="s">
        <v>57</v>
      </c>
      <c r="D232" s="52" t="str">
        <f t="shared" si="2"/>
        <v>Africa/Ethiopia-Africa/2009</v>
      </c>
      <c r="E232" s="53">
        <v>3.184335784E10</v>
      </c>
      <c r="F232" s="54">
        <v>0.045</v>
      </c>
      <c r="G232" s="55">
        <v>15.0</v>
      </c>
      <c r="H232" s="59"/>
      <c r="I232" s="57">
        <f t="shared" si="3"/>
        <v>31843357840</v>
      </c>
      <c r="J232" s="58">
        <f t="shared" si="4"/>
        <v>0.045</v>
      </c>
      <c r="K232" s="39">
        <f t="shared" si="5"/>
        <v>15</v>
      </c>
      <c r="L232" s="58">
        <f t="shared" si="6"/>
        <v>0.08</v>
      </c>
    </row>
    <row r="233">
      <c r="A233" s="33" t="s">
        <v>46</v>
      </c>
      <c r="B233" s="34" t="s">
        <v>77</v>
      </c>
      <c r="C233" s="35" t="s">
        <v>58</v>
      </c>
      <c r="D233" s="52" t="str">
        <f t="shared" si="2"/>
        <v>Africa/Ethiopia-Africa/2010</v>
      </c>
      <c r="E233" s="53">
        <v>2.9385611867E10</v>
      </c>
      <c r="F233" s="54">
        <v>0.047</v>
      </c>
      <c r="G233" s="55">
        <v>14.0</v>
      </c>
      <c r="H233" s="59"/>
      <c r="I233" s="57">
        <f t="shared" si="3"/>
        <v>29385611867</v>
      </c>
      <c r="J233" s="58">
        <f t="shared" si="4"/>
        <v>0.047</v>
      </c>
      <c r="K233" s="39">
        <f t="shared" si="5"/>
        <v>14</v>
      </c>
      <c r="L233" s="58">
        <f t="shared" si="6"/>
        <v>0.08</v>
      </c>
    </row>
    <row r="234">
      <c r="A234" s="33" t="s">
        <v>46</v>
      </c>
      <c r="B234" s="34" t="s">
        <v>77</v>
      </c>
      <c r="C234" s="35" t="s">
        <v>59</v>
      </c>
      <c r="D234" s="52" t="str">
        <f t="shared" si="2"/>
        <v>Africa/Ethiopia-Africa/2011</v>
      </c>
      <c r="E234" s="53">
        <v>3.13676067E10</v>
      </c>
      <c r="F234" s="54">
        <v>0.041</v>
      </c>
      <c r="G234" s="55">
        <v>14.0</v>
      </c>
      <c r="H234" s="59"/>
      <c r="I234" s="57">
        <f t="shared" si="3"/>
        <v>31367606700</v>
      </c>
      <c r="J234" s="58">
        <f t="shared" si="4"/>
        <v>0.041</v>
      </c>
      <c r="K234" s="39">
        <f t="shared" si="5"/>
        <v>14</v>
      </c>
      <c r="L234" s="58">
        <f t="shared" si="6"/>
        <v>0.08</v>
      </c>
    </row>
    <row r="235">
      <c r="A235" s="33" t="s">
        <v>46</v>
      </c>
      <c r="B235" s="34" t="s">
        <v>77</v>
      </c>
      <c r="C235" s="35" t="s">
        <v>60</v>
      </c>
      <c r="D235" s="52" t="str">
        <f t="shared" si="2"/>
        <v>Africa/Ethiopia-Africa/2012</v>
      </c>
      <c r="E235" s="53">
        <v>4.2805215879E10</v>
      </c>
      <c r="F235" s="54">
        <v>0.038</v>
      </c>
      <c r="G235" s="55">
        <v>18.0</v>
      </c>
      <c r="H235" s="59"/>
      <c r="I235" s="57">
        <f t="shared" si="3"/>
        <v>42805215879</v>
      </c>
      <c r="J235" s="58">
        <f t="shared" si="4"/>
        <v>0.038</v>
      </c>
      <c r="K235" s="39">
        <f t="shared" si="5"/>
        <v>18</v>
      </c>
      <c r="L235" s="58">
        <f t="shared" si="6"/>
        <v>0.08</v>
      </c>
    </row>
    <row r="236">
      <c r="A236" s="33" t="s">
        <v>46</v>
      </c>
      <c r="B236" s="34" t="s">
        <v>78</v>
      </c>
      <c r="C236" s="35" t="s">
        <v>48</v>
      </c>
      <c r="D236" s="52" t="str">
        <f t="shared" si="2"/>
        <v>Africa/Gabon-Africa/2000</v>
      </c>
      <c r="E236" s="53">
        <v>5.067865503E9</v>
      </c>
      <c r="F236" s="54">
        <v>0.029</v>
      </c>
      <c r="G236" s="55">
        <v>118.0</v>
      </c>
      <c r="H236" s="56">
        <v>0.22</v>
      </c>
      <c r="I236" s="57">
        <f t="shared" si="3"/>
        <v>5067865503</v>
      </c>
      <c r="J236" s="58">
        <f t="shared" si="4"/>
        <v>0.029</v>
      </c>
      <c r="K236" s="39">
        <f t="shared" si="5"/>
        <v>118</v>
      </c>
      <c r="L236" s="58">
        <f t="shared" si="6"/>
        <v>0.22</v>
      </c>
    </row>
    <row r="237">
      <c r="A237" s="33" t="s">
        <v>46</v>
      </c>
      <c r="B237" s="34" t="s">
        <v>78</v>
      </c>
      <c r="C237" s="35" t="s">
        <v>49</v>
      </c>
      <c r="D237" s="52" t="str">
        <f t="shared" si="2"/>
        <v>Africa/Gabon-Africa/2001</v>
      </c>
      <c r="E237" s="53">
        <v>4.71284928E9</v>
      </c>
      <c r="F237" s="54">
        <v>0.033</v>
      </c>
      <c r="G237" s="55">
        <v>125.0</v>
      </c>
      <c r="H237" s="56">
        <v>0.207</v>
      </c>
      <c r="I237" s="57">
        <f t="shared" si="3"/>
        <v>4712849280</v>
      </c>
      <c r="J237" s="58">
        <f t="shared" si="4"/>
        <v>0.033</v>
      </c>
      <c r="K237" s="39">
        <f t="shared" si="5"/>
        <v>125</v>
      </c>
      <c r="L237" s="58">
        <f t="shared" si="6"/>
        <v>0.207</v>
      </c>
    </row>
    <row r="238">
      <c r="A238" s="33" t="s">
        <v>46</v>
      </c>
      <c r="B238" s="34" t="s">
        <v>78</v>
      </c>
      <c r="C238" s="35" t="s">
        <v>50</v>
      </c>
      <c r="D238" s="52" t="str">
        <f t="shared" si="2"/>
        <v>Africa/Gabon-Africa/2002</v>
      </c>
      <c r="E238" s="53">
        <v>4.931503836E9</v>
      </c>
      <c r="F238" s="54">
        <v>0.037</v>
      </c>
      <c r="G238" s="55">
        <v>142.0</v>
      </c>
      <c r="H238" s="56">
        <v>0.18</v>
      </c>
      <c r="I238" s="57">
        <f t="shared" si="3"/>
        <v>4931503836</v>
      </c>
      <c r="J238" s="58">
        <f t="shared" si="4"/>
        <v>0.037</v>
      </c>
      <c r="K238" s="39">
        <f t="shared" si="5"/>
        <v>142</v>
      </c>
      <c r="L238" s="58">
        <f t="shared" si="6"/>
        <v>0.18</v>
      </c>
    </row>
    <row r="239">
      <c r="A239" s="33" t="s">
        <v>46</v>
      </c>
      <c r="B239" s="34" t="s">
        <v>78</v>
      </c>
      <c r="C239" s="35" t="s">
        <v>51</v>
      </c>
      <c r="D239" s="52" t="str">
        <f t="shared" si="2"/>
        <v>Africa/Gabon-Africa/2003</v>
      </c>
      <c r="E239" s="53">
        <v>6.054883172E9</v>
      </c>
      <c r="F239" s="54">
        <v>0.038</v>
      </c>
      <c r="G239" s="55">
        <v>174.0</v>
      </c>
      <c r="H239" s="56">
        <v>0.18</v>
      </c>
      <c r="I239" s="57">
        <f t="shared" si="3"/>
        <v>6054883172</v>
      </c>
      <c r="J239" s="58">
        <f t="shared" si="4"/>
        <v>0.038</v>
      </c>
      <c r="K239" s="39">
        <f t="shared" si="5"/>
        <v>174</v>
      </c>
      <c r="L239" s="58">
        <f t="shared" si="6"/>
        <v>0.18</v>
      </c>
    </row>
    <row r="240">
      <c r="A240" s="33" t="s">
        <v>46</v>
      </c>
      <c r="B240" s="34" t="s">
        <v>78</v>
      </c>
      <c r="C240" s="35" t="s">
        <v>52</v>
      </c>
      <c r="D240" s="52" t="str">
        <f t="shared" si="2"/>
        <v>Africa/Gabon-Africa/2004</v>
      </c>
      <c r="E240" s="53">
        <v>7.178135606E9</v>
      </c>
      <c r="F240" s="54">
        <v>0.034</v>
      </c>
      <c r="G240" s="55">
        <v>180.0</v>
      </c>
      <c r="H240" s="56">
        <v>0.18</v>
      </c>
      <c r="I240" s="57">
        <f t="shared" si="3"/>
        <v>7178135606</v>
      </c>
      <c r="J240" s="58">
        <f t="shared" si="4"/>
        <v>0.034</v>
      </c>
      <c r="K240" s="39">
        <f t="shared" si="5"/>
        <v>180</v>
      </c>
      <c r="L240" s="58">
        <f t="shared" si="6"/>
        <v>0.18</v>
      </c>
    </row>
    <row r="241">
      <c r="A241" s="33" t="s">
        <v>46</v>
      </c>
      <c r="B241" s="34" t="s">
        <v>78</v>
      </c>
      <c r="C241" s="35" t="s">
        <v>53</v>
      </c>
      <c r="D241" s="52" t="str">
        <f t="shared" si="2"/>
        <v>Africa/Gabon-Africa/2005</v>
      </c>
      <c r="E241" s="53">
        <v>8.665736618E9</v>
      </c>
      <c r="F241" s="54">
        <v>0.03</v>
      </c>
      <c r="G241" s="55">
        <v>187.0</v>
      </c>
      <c r="H241" s="56">
        <v>0.177</v>
      </c>
      <c r="I241" s="57">
        <f t="shared" si="3"/>
        <v>8665736618</v>
      </c>
      <c r="J241" s="58">
        <f t="shared" si="4"/>
        <v>0.03</v>
      </c>
      <c r="K241" s="39">
        <f t="shared" si="5"/>
        <v>187</v>
      </c>
      <c r="L241" s="58">
        <f t="shared" si="6"/>
        <v>0.177</v>
      </c>
    </row>
    <row r="242">
      <c r="A242" s="33" t="s">
        <v>46</v>
      </c>
      <c r="B242" s="34" t="s">
        <v>78</v>
      </c>
      <c r="C242" s="35" t="s">
        <v>54</v>
      </c>
      <c r="D242" s="52" t="str">
        <f t="shared" si="2"/>
        <v>Africa/Gabon-Africa/2006</v>
      </c>
      <c r="E242" s="53">
        <v>9.545982814E9</v>
      </c>
      <c r="F242" s="54">
        <v>0.032</v>
      </c>
      <c r="G242" s="55">
        <v>216.0</v>
      </c>
      <c r="H242" s="56">
        <v>0.153</v>
      </c>
      <c r="I242" s="57">
        <f t="shared" si="3"/>
        <v>9545982814</v>
      </c>
      <c r="J242" s="58">
        <f t="shared" si="4"/>
        <v>0.032</v>
      </c>
      <c r="K242" s="39">
        <f t="shared" si="5"/>
        <v>216</v>
      </c>
      <c r="L242" s="58">
        <f t="shared" si="6"/>
        <v>0.153</v>
      </c>
    </row>
    <row r="243">
      <c r="A243" s="33" t="s">
        <v>46</v>
      </c>
      <c r="B243" s="34" t="s">
        <v>78</v>
      </c>
      <c r="C243" s="35" t="s">
        <v>55</v>
      </c>
      <c r="D243" s="52" t="str">
        <f t="shared" si="2"/>
        <v>Africa/Gabon-Africa/2007</v>
      </c>
      <c r="E243" s="53">
        <v>1.1570860872E10</v>
      </c>
      <c r="F243" s="54">
        <v>0.033</v>
      </c>
      <c r="G243" s="55">
        <v>262.0</v>
      </c>
      <c r="H243" s="56">
        <v>0.15</v>
      </c>
      <c r="I243" s="57">
        <f t="shared" si="3"/>
        <v>11570860872</v>
      </c>
      <c r="J243" s="58">
        <f t="shared" si="4"/>
        <v>0.033</v>
      </c>
      <c r="K243" s="39">
        <f t="shared" si="5"/>
        <v>262</v>
      </c>
      <c r="L243" s="58">
        <f t="shared" si="6"/>
        <v>0.15</v>
      </c>
    </row>
    <row r="244">
      <c r="A244" s="33" t="s">
        <v>46</v>
      </c>
      <c r="B244" s="34" t="s">
        <v>78</v>
      </c>
      <c r="C244" s="35" t="s">
        <v>56</v>
      </c>
      <c r="D244" s="52" t="str">
        <f t="shared" si="2"/>
        <v>Africa/Gabon-Africa/2008</v>
      </c>
      <c r="E244" s="53">
        <v>1.5685389827E10</v>
      </c>
      <c r="F244" s="54">
        <v>0.027</v>
      </c>
      <c r="G244" s="55">
        <v>283.0</v>
      </c>
      <c r="H244" s="59"/>
      <c r="I244" s="57">
        <f t="shared" si="3"/>
        <v>15685389827</v>
      </c>
      <c r="J244" s="58">
        <f t="shared" si="4"/>
        <v>0.027</v>
      </c>
      <c r="K244" s="39">
        <f t="shared" si="5"/>
        <v>283</v>
      </c>
      <c r="L244" s="58">
        <f t="shared" si="6"/>
        <v>0.15</v>
      </c>
    </row>
    <row r="245">
      <c r="A245" s="33" t="s">
        <v>46</v>
      </c>
      <c r="B245" s="34" t="s">
        <v>78</v>
      </c>
      <c r="C245" s="35" t="s">
        <v>57</v>
      </c>
      <c r="D245" s="52" t="str">
        <f t="shared" si="2"/>
        <v>Africa/Gabon-Africa/2009</v>
      </c>
      <c r="E245" s="53">
        <v>1.2031268402E10</v>
      </c>
      <c r="F245" s="54">
        <v>0.037</v>
      </c>
      <c r="G245" s="55">
        <v>291.0</v>
      </c>
      <c r="H245" s="59"/>
      <c r="I245" s="57">
        <f t="shared" si="3"/>
        <v>12031268402</v>
      </c>
      <c r="J245" s="58">
        <f t="shared" si="4"/>
        <v>0.037</v>
      </c>
      <c r="K245" s="39">
        <f t="shared" si="5"/>
        <v>291</v>
      </c>
      <c r="L245" s="58">
        <f t="shared" si="6"/>
        <v>0.15</v>
      </c>
    </row>
    <row r="246">
      <c r="A246" s="33" t="s">
        <v>46</v>
      </c>
      <c r="B246" s="34" t="s">
        <v>78</v>
      </c>
      <c r="C246" s="35" t="s">
        <v>58</v>
      </c>
      <c r="D246" s="52" t="str">
        <f t="shared" si="2"/>
        <v>Africa/Gabon-Africa/2010</v>
      </c>
      <c r="E246" s="53">
        <v>1.4569527125E10</v>
      </c>
      <c r="F246" s="54">
        <v>0.035</v>
      </c>
      <c r="G246" s="55">
        <v>322.0</v>
      </c>
      <c r="H246" s="59"/>
      <c r="I246" s="57">
        <f t="shared" si="3"/>
        <v>14569527125</v>
      </c>
      <c r="J246" s="58">
        <f t="shared" si="4"/>
        <v>0.035</v>
      </c>
      <c r="K246" s="39">
        <f t="shared" si="5"/>
        <v>322</v>
      </c>
      <c r="L246" s="58">
        <f t="shared" si="6"/>
        <v>0.15</v>
      </c>
    </row>
    <row r="247">
      <c r="A247" s="33" t="s">
        <v>46</v>
      </c>
      <c r="B247" s="34" t="s">
        <v>78</v>
      </c>
      <c r="C247" s="35" t="s">
        <v>59</v>
      </c>
      <c r="D247" s="52" t="str">
        <f t="shared" si="2"/>
        <v>Africa/Gabon-Africa/2011</v>
      </c>
      <c r="E247" s="53">
        <v>1.8796191833E10</v>
      </c>
      <c r="F247" s="54">
        <v>0.034</v>
      </c>
      <c r="G247" s="55">
        <v>401.0</v>
      </c>
      <c r="H247" s="59"/>
      <c r="I247" s="57">
        <f t="shared" si="3"/>
        <v>18796191833</v>
      </c>
      <c r="J247" s="58">
        <f t="shared" si="4"/>
        <v>0.034</v>
      </c>
      <c r="K247" s="39">
        <f t="shared" si="5"/>
        <v>401</v>
      </c>
      <c r="L247" s="58">
        <f t="shared" si="6"/>
        <v>0.15</v>
      </c>
    </row>
    <row r="248">
      <c r="A248" s="33" t="s">
        <v>46</v>
      </c>
      <c r="B248" s="34" t="s">
        <v>78</v>
      </c>
      <c r="C248" s="35" t="s">
        <v>60</v>
      </c>
      <c r="D248" s="52" t="str">
        <f t="shared" si="2"/>
        <v>Africa/Gabon-Africa/2012</v>
      </c>
      <c r="E248" s="53">
        <v>1.7843815459E10</v>
      </c>
      <c r="F248" s="54">
        <v>0.035</v>
      </c>
      <c r="G248" s="55">
        <v>397.0</v>
      </c>
      <c r="H248" s="59"/>
      <c r="I248" s="57">
        <f t="shared" si="3"/>
        <v>17843815459</v>
      </c>
      <c r="J248" s="58">
        <f t="shared" si="4"/>
        <v>0.035</v>
      </c>
      <c r="K248" s="39">
        <f t="shared" si="5"/>
        <v>397</v>
      </c>
      <c r="L248" s="58">
        <f t="shared" si="6"/>
        <v>0.15</v>
      </c>
    </row>
    <row r="249">
      <c r="A249" s="33" t="s">
        <v>46</v>
      </c>
      <c r="B249" s="34" t="s">
        <v>79</v>
      </c>
      <c r="C249" s="35" t="s">
        <v>48</v>
      </c>
      <c r="D249" s="52" t="str">
        <f t="shared" si="2"/>
        <v>Africa/Gambia, The-Africa/2000</v>
      </c>
      <c r="E249" s="53">
        <v>7.82913866E8</v>
      </c>
      <c r="F249" s="54">
        <v>0.045</v>
      </c>
      <c r="G249" s="55">
        <v>29.0</v>
      </c>
      <c r="H249" s="56">
        <v>0.24</v>
      </c>
      <c r="I249" s="57">
        <f t="shared" si="3"/>
        <v>782913866</v>
      </c>
      <c r="J249" s="58">
        <f t="shared" si="4"/>
        <v>0.045</v>
      </c>
      <c r="K249" s="39">
        <f t="shared" si="5"/>
        <v>29</v>
      </c>
      <c r="L249" s="58">
        <f t="shared" si="6"/>
        <v>0.24</v>
      </c>
    </row>
    <row r="250">
      <c r="A250" s="33" t="s">
        <v>46</v>
      </c>
      <c r="B250" s="34" t="s">
        <v>79</v>
      </c>
      <c r="C250" s="35" t="s">
        <v>49</v>
      </c>
      <c r="D250" s="52" t="str">
        <f t="shared" si="2"/>
        <v>Africa/Gambia, The-Africa/2001</v>
      </c>
      <c r="E250" s="53">
        <v>6.87410629E8</v>
      </c>
      <c r="F250" s="54">
        <v>0.046</v>
      </c>
      <c r="G250" s="55">
        <v>25.0</v>
      </c>
      <c r="H250" s="56">
        <v>0.24</v>
      </c>
      <c r="I250" s="57">
        <f t="shared" si="3"/>
        <v>687410629</v>
      </c>
      <c r="J250" s="58">
        <f t="shared" si="4"/>
        <v>0.046</v>
      </c>
      <c r="K250" s="39">
        <f t="shared" si="5"/>
        <v>25</v>
      </c>
      <c r="L250" s="58">
        <f t="shared" si="6"/>
        <v>0.24</v>
      </c>
    </row>
    <row r="251">
      <c r="A251" s="33" t="s">
        <v>46</v>
      </c>
      <c r="B251" s="34" t="s">
        <v>79</v>
      </c>
      <c r="C251" s="35" t="s">
        <v>50</v>
      </c>
      <c r="D251" s="52" t="str">
        <f t="shared" si="2"/>
        <v>Africa/Gambia, The-Africa/2002</v>
      </c>
      <c r="E251" s="53">
        <v>5.7823531E8</v>
      </c>
      <c r="F251" s="54">
        <v>0.038</v>
      </c>
      <c r="G251" s="55">
        <v>17.0</v>
      </c>
      <c r="H251" s="56">
        <v>0.24</v>
      </c>
      <c r="I251" s="57">
        <f t="shared" si="3"/>
        <v>578235310</v>
      </c>
      <c r="J251" s="58">
        <f t="shared" si="4"/>
        <v>0.038</v>
      </c>
      <c r="K251" s="39">
        <f t="shared" si="5"/>
        <v>17</v>
      </c>
      <c r="L251" s="58">
        <f t="shared" si="6"/>
        <v>0.24</v>
      </c>
    </row>
    <row r="252">
      <c r="A252" s="33" t="s">
        <v>46</v>
      </c>
      <c r="B252" s="34" t="s">
        <v>79</v>
      </c>
      <c r="C252" s="35" t="s">
        <v>51</v>
      </c>
      <c r="D252" s="52" t="str">
        <f t="shared" si="2"/>
        <v>Africa/Gambia, The-Africa/2003</v>
      </c>
      <c r="E252" s="53">
        <v>4.87038678E8</v>
      </c>
      <c r="F252" s="54">
        <v>0.042</v>
      </c>
      <c r="G252" s="55">
        <v>15.0</v>
      </c>
      <c r="H252" s="56">
        <v>0.293</v>
      </c>
      <c r="I252" s="57">
        <f t="shared" si="3"/>
        <v>487038678</v>
      </c>
      <c r="J252" s="58">
        <f t="shared" si="4"/>
        <v>0.042</v>
      </c>
      <c r="K252" s="39">
        <f t="shared" si="5"/>
        <v>15</v>
      </c>
      <c r="L252" s="58">
        <f t="shared" si="6"/>
        <v>0.293</v>
      </c>
    </row>
    <row r="253">
      <c r="A253" s="33" t="s">
        <v>46</v>
      </c>
      <c r="B253" s="34" t="s">
        <v>79</v>
      </c>
      <c r="C253" s="35" t="s">
        <v>52</v>
      </c>
      <c r="D253" s="52" t="str">
        <f t="shared" si="2"/>
        <v>Africa/Gambia, The-Africa/2004</v>
      </c>
      <c r="E253" s="53">
        <v>5.78785601E8</v>
      </c>
      <c r="F253" s="54">
        <v>0.044</v>
      </c>
      <c r="G253" s="55">
        <v>18.0</v>
      </c>
      <c r="H253" s="56">
        <v>0.365</v>
      </c>
      <c r="I253" s="57">
        <f t="shared" si="3"/>
        <v>578785601</v>
      </c>
      <c r="J253" s="58">
        <f t="shared" si="4"/>
        <v>0.044</v>
      </c>
      <c r="K253" s="39">
        <f t="shared" si="5"/>
        <v>18</v>
      </c>
      <c r="L253" s="58">
        <f t="shared" si="6"/>
        <v>0.365</v>
      </c>
    </row>
    <row r="254">
      <c r="A254" s="33" t="s">
        <v>46</v>
      </c>
      <c r="B254" s="34" t="s">
        <v>79</v>
      </c>
      <c r="C254" s="35" t="s">
        <v>53</v>
      </c>
      <c r="D254" s="52" t="str">
        <f t="shared" si="2"/>
        <v>Africa/Gambia, The-Africa/2005</v>
      </c>
      <c r="E254" s="53">
        <v>6.24173996E8</v>
      </c>
      <c r="F254" s="54">
        <v>0.045</v>
      </c>
      <c r="G254" s="55">
        <v>20.0</v>
      </c>
      <c r="H254" s="56">
        <v>0.349</v>
      </c>
      <c r="I254" s="57">
        <f t="shared" si="3"/>
        <v>624173996</v>
      </c>
      <c r="J254" s="58">
        <f t="shared" si="4"/>
        <v>0.045</v>
      </c>
      <c r="K254" s="39">
        <f t="shared" si="5"/>
        <v>20</v>
      </c>
      <c r="L254" s="58">
        <f t="shared" si="6"/>
        <v>0.349</v>
      </c>
    </row>
    <row r="255">
      <c r="A255" s="33" t="s">
        <v>46</v>
      </c>
      <c r="B255" s="34" t="s">
        <v>79</v>
      </c>
      <c r="C255" s="35" t="s">
        <v>54</v>
      </c>
      <c r="D255" s="52" t="str">
        <f t="shared" si="2"/>
        <v>Africa/Gambia, The-Africa/2006</v>
      </c>
      <c r="E255" s="53">
        <v>6.55068112E8</v>
      </c>
      <c r="F255" s="54">
        <v>0.047</v>
      </c>
      <c r="G255" s="55">
        <v>21.0</v>
      </c>
      <c r="H255" s="56">
        <v>0.298</v>
      </c>
      <c r="I255" s="57">
        <f t="shared" si="3"/>
        <v>655068112</v>
      </c>
      <c r="J255" s="58">
        <f t="shared" si="4"/>
        <v>0.047</v>
      </c>
      <c r="K255" s="39">
        <f t="shared" si="5"/>
        <v>21</v>
      </c>
      <c r="L255" s="58">
        <f t="shared" si="6"/>
        <v>0.298</v>
      </c>
    </row>
    <row r="256">
      <c r="A256" s="33" t="s">
        <v>46</v>
      </c>
      <c r="B256" s="34" t="s">
        <v>79</v>
      </c>
      <c r="C256" s="35" t="s">
        <v>55</v>
      </c>
      <c r="D256" s="52" t="str">
        <f t="shared" si="2"/>
        <v>Africa/Gambia, The-Africa/2007</v>
      </c>
      <c r="E256" s="53">
        <v>7.98869805E8</v>
      </c>
      <c r="F256" s="54">
        <v>0.041</v>
      </c>
      <c r="G256" s="55">
        <v>21.0</v>
      </c>
      <c r="H256" s="56">
        <v>0.279</v>
      </c>
      <c r="I256" s="57">
        <f t="shared" si="3"/>
        <v>798869805</v>
      </c>
      <c r="J256" s="58">
        <f t="shared" si="4"/>
        <v>0.041</v>
      </c>
      <c r="K256" s="39">
        <f t="shared" si="5"/>
        <v>21</v>
      </c>
      <c r="L256" s="58">
        <f t="shared" si="6"/>
        <v>0.279</v>
      </c>
    </row>
    <row r="257">
      <c r="A257" s="33" t="s">
        <v>46</v>
      </c>
      <c r="B257" s="34" t="s">
        <v>79</v>
      </c>
      <c r="C257" s="35" t="s">
        <v>56</v>
      </c>
      <c r="D257" s="52" t="str">
        <f t="shared" si="2"/>
        <v>Africa/Gambia, The-Africa/2008</v>
      </c>
      <c r="E257" s="53">
        <v>9.65771303E8</v>
      </c>
      <c r="F257" s="54">
        <v>0.041</v>
      </c>
      <c r="G257" s="55">
        <v>25.0</v>
      </c>
      <c r="H257" s="56">
        <v>0.27</v>
      </c>
      <c r="I257" s="57">
        <f t="shared" si="3"/>
        <v>965771303</v>
      </c>
      <c r="J257" s="58">
        <f t="shared" si="4"/>
        <v>0.041</v>
      </c>
      <c r="K257" s="39">
        <f t="shared" si="5"/>
        <v>25</v>
      </c>
      <c r="L257" s="58">
        <f t="shared" si="6"/>
        <v>0.27</v>
      </c>
    </row>
    <row r="258">
      <c r="A258" s="33" t="s">
        <v>46</v>
      </c>
      <c r="B258" s="34" t="s">
        <v>79</v>
      </c>
      <c r="C258" s="35" t="s">
        <v>57</v>
      </c>
      <c r="D258" s="52" t="str">
        <f t="shared" si="2"/>
        <v>Africa/Gambia, The-Africa/2009</v>
      </c>
      <c r="E258" s="53">
        <v>9.00629373E8</v>
      </c>
      <c r="F258" s="54">
        <v>0.045</v>
      </c>
      <c r="G258" s="55">
        <v>25.0</v>
      </c>
      <c r="H258" s="56">
        <v>0.27</v>
      </c>
      <c r="I258" s="57">
        <f t="shared" si="3"/>
        <v>900629373</v>
      </c>
      <c r="J258" s="58">
        <f t="shared" si="4"/>
        <v>0.045</v>
      </c>
      <c r="K258" s="39">
        <f t="shared" si="5"/>
        <v>25</v>
      </c>
      <c r="L258" s="58">
        <f t="shared" si="6"/>
        <v>0.27</v>
      </c>
    </row>
    <row r="259">
      <c r="A259" s="33" t="s">
        <v>46</v>
      </c>
      <c r="B259" s="34" t="s">
        <v>79</v>
      </c>
      <c r="C259" s="35" t="s">
        <v>58</v>
      </c>
      <c r="D259" s="52" t="str">
        <f t="shared" si="2"/>
        <v>Africa/Gambia, The-Africa/2010</v>
      </c>
      <c r="E259" s="53">
        <v>9.51805801E8</v>
      </c>
      <c r="F259" s="54">
        <v>0.047</v>
      </c>
      <c r="G259" s="55">
        <v>27.0</v>
      </c>
      <c r="H259" s="56">
        <v>0.27</v>
      </c>
      <c r="I259" s="57">
        <f t="shared" si="3"/>
        <v>951805801</v>
      </c>
      <c r="J259" s="58">
        <f t="shared" si="4"/>
        <v>0.047</v>
      </c>
      <c r="K259" s="39">
        <f t="shared" si="5"/>
        <v>27</v>
      </c>
      <c r="L259" s="58">
        <f t="shared" si="6"/>
        <v>0.27</v>
      </c>
    </row>
    <row r="260">
      <c r="A260" s="33" t="s">
        <v>46</v>
      </c>
      <c r="B260" s="34" t="s">
        <v>79</v>
      </c>
      <c r="C260" s="35" t="s">
        <v>59</v>
      </c>
      <c r="D260" s="52" t="str">
        <f t="shared" si="2"/>
        <v>Africa/Gambia, The-Africa/2011</v>
      </c>
      <c r="E260" s="53">
        <v>8.98282866E8</v>
      </c>
      <c r="F260" s="54">
        <v>0.047</v>
      </c>
      <c r="G260" s="55">
        <v>24.0</v>
      </c>
      <c r="H260" s="56">
        <v>0.28</v>
      </c>
      <c r="I260" s="57">
        <f t="shared" si="3"/>
        <v>898282866</v>
      </c>
      <c r="J260" s="58">
        <f t="shared" si="4"/>
        <v>0.047</v>
      </c>
      <c r="K260" s="39">
        <f t="shared" si="5"/>
        <v>24</v>
      </c>
      <c r="L260" s="58">
        <f t="shared" si="6"/>
        <v>0.28</v>
      </c>
    </row>
    <row r="261">
      <c r="A261" s="33" t="s">
        <v>46</v>
      </c>
      <c r="B261" s="34" t="s">
        <v>79</v>
      </c>
      <c r="C261" s="35" t="s">
        <v>60</v>
      </c>
      <c r="D261" s="52" t="str">
        <f t="shared" si="2"/>
        <v>Africa/Gambia, The-Africa/2012</v>
      </c>
      <c r="E261" s="53">
        <v>9.141091E8</v>
      </c>
      <c r="F261" s="54">
        <v>0.05</v>
      </c>
      <c r="G261" s="55">
        <v>26.0</v>
      </c>
      <c r="H261" s="56">
        <v>0.28</v>
      </c>
      <c r="I261" s="57">
        <f t="shared" si="3"/>
        <v>914109100</v>
      </c>
      <c r="J261" s="58">
        <f t="shared" si="4"/>
        <v>0.05</v>
      </c>
      <c r="K261" s="39">
        <f t="shared" si="5"/>
        <v>26</v>
      </c>
      <c r="L261" s="58">
        <f t="shared" si="6"/>
        <v>0.28</v>
      </c>
    </row>
    <row r="262">
      <c r="A262" s="33" t="s">
        <v>46</v>
      </c>
      <c r="B262" s="34" t="s">
        <v>80</v>
      </c>
      <c r="C262" s="35" t="s">
        <v>48</v>
      </c>
      <c r="D262" s="52" t="str">
        <f t="shared" si="2"/>
        <v>Africa/Ghana-Africa/2000</v>
      </c>
      <c r="E262" s="53">
        <v>4.982849054E9</v>
      </c>
      <c r="F262" s="54">
        <v>0.048</v>
      </c>
      <c r="G262" s="55">
        <v>13.0</v>
      </c>
      <c r="H262" s="59"/>
      <c r="I262" s="57">
        <f t="shared" si="3"/>
        <v>4982849054</v>
      </c>
      <c r="J262" s="58">
        <f t="shared" si="4"/>
        <v>0.048</v>
      </c>
      <c r="K262" s="39">
        <f t="shared" si="5"/>
        <v>13</v>
      </c>
      <c r="L262" s="58" t="str">
        <f t="shared" si="6"/>
        <v/>
      </c>
    </row>
    <row r="263">
      <c r="A263" s="33" t="s">
        <v>46</v>
      </c>
      <c r="B263" s="34" t="s">
        <v>80</v>
      </c>
      <c r="C263" s="35" t="s">
        <v>49</v>
      </c>
      <c r="D263" s="52" t="str">
        <f t="shared" si="2"/>
        <v>Africa/Ghana-Africa/2001</v>
      </c>
      <c r="E263" s="53">
        <v>5.314871684E9</v>
      </c>
      <c r="F263" s="54">
        <v>0.056</v>
      </c>
      <c r="G263" s="55">
        <v>15.0</v>
      </c>
      <c r="H263" s="59"/>
      <c r="I263" s="57">
        <f t="shared" si="3"/>
        <v>5314871684</v>
      </c>
      <c r="J263" s="58">
        <f t="shared" si="4"/>
        <v>0.056</v>
      </c>
      <c r="K263" s="39">
        <f t="shared" si="5"/>
        <v>15</v>
      </c>
      <c r="L263" s="58" t="str">
        <f t="shared" si="6"/>
        <v/>
      </c>
    </row>
    <row r="264">
      <c r="A264" s="33" t="s">
        <v>46</v>
      </c>
      <c r="B264" s="34" t="s">
        <v>80</v>
      </c>
      <c r="C264" s="35" t="s">
        <v>50</v>
      </c>
      <c r="D264" s="52" t="str">
        <f t="shared" si="2"/>
        <v>Africa/Ghana-Africa/2002</v>
      </c>
      <c r="E264" s="53">
        <v>6.166197192E9</v>
      </c>
      <c r="F264" s="54">
        <v>0.048</v>
      </c>
      <c r="G264" s="55">
        <v>15.0</v>
      </c>
      <c r="H264" s="59"/>
      <c r="I264" s="57">
        <f t="shared" si="3"/>
        <v>6166197192</v>
      </c>
      <c r="J264" s="58">
        <f t="shared" si="4"/>
        <v>0.048</v>
      </c>
      <c r="K264" s="39">
        <f t="shared" si="5"/>
        <v>15</v>
      </c>
      <c r="L264" s="58" t="str">
        <f t="shared" si="6"/>
        <v/>
      </c>
    </row>
    <row r="265">
      <c r="A265" s="33" t="s">
        <v>46</v>
      </c>
      <c r="B265" s="34" t="s">
        <v>80</v>
      </c>
      <c r="C265" s="35" t="s">
        <v>51</v>
      </c>
      <c r="D265" s="52" t="str">
        <f t="shared" si="2"/>
        <v>Africa/Ghana-Africa/2003</v>
      </c>
      <c r="E265" s="53">
        <v>7.63272068E9</v>
      </c>
      <c r="F265" s="54">
        <v>0.048</v>
      </c>
      <c r="G265" s="55">
        <v>18.0</v>
      </c>
      <c r="H265" s="59"/>
      <c r="I265" s="57">
        <f t="shared" si="3"/>
        <v>7632720680</v>
      </c>
      <c r="J265" s="58">
        <f t="shared" si="4"/>
        <v>0.048</v>
      </c>
      <c r="K265" s="39">
        <f t="shared" si="5"/>
        <v>18</v>
      </c>
      <c r="L265" s="58" t="str">
        <f t="shared" si="6"/>
        <v/>
      </c>
    </row>
    <row r="266">
      <c r="A266" s="33" t="s">
        <v>46</v>
      </c>
      <c r="B266" s="34" t="s">
        <v>80</v>
      </c>
      <c r="C266" s="35" t="s">
        <v>52</v>
      </c>
      <c r="D266" s="52" t="str">
        <f t="shared" si="2"/>
        <v>Africa/Ghana-Africa/2004</v>
      </c>
      <c r="E266" s="53">
        <v>8.881419348E9</v>
      </c>
      <c r="F266" s="54">
        <v>0.061</v>
      </c>
      <c r="G266" s="55">
        <v>26.0</v>
      </c>
      <c r="H266" s="59"/>
      <c r="I266" s="57">
        <f t="shared" si="3"/>
        <v>8881419348</v>
      </c>
      <c r="J266" s="58">
        <f t="shared" si="4"/>
        <v>0.061</v>
      </c>
      <c r="K266" s="39">
        <f t="shared" si="5"/>
        <v>26</v>
      </c>
      <c r="L266" s="58" t="str">
        <f t="shared" si="6"/>
        <v/>
      </c>
    </row>
    <row r="267">
      <c r="A267" s="33" t="s">
        <v>46</v>
      </c>
      <c r="B267" s="34" t="s">
        <v>80</v>
      </c>
      <c r="C267" s="35" t="s">
        <v>53</v>
      </c>
      <c r="D267" s="52" t="str">
        <f t="shared" si="2"/>
        <v>Africa/Ghana-Africa/2005</v>
      </c>
      <c r="E267" s="53">
        <v>1.0731883141E10</v>
      </c>
      <c r="F267" s="54">
        <v>0.07</v>
      </c>
      <c r="G267" s="55">
        <v>35.0</v>
      </c>
      <c r="H267" s="59"/>
      <c r="I267" s="57">
        <f t="shared" si="3"/>
        <v>10731883141</v>
      </c>
      <c r="J267" s="58">
        <f t="shared" si="4"/>
        <v>0.07</v>
      </c>
      <c r="K267" s="39">
        <f t="shared" si="5"/>
        <v>35</v>
      </c>
      <c r="L267" s="58" t="str">
        <f t="shared" si="6"/>
        <v/>
      </c>
    </row>
    <row r="268">
      <c r="A268" s="33" t="s">
        <v>46</v>
      </c>
      <c r="B268" s="34" t="s">
        <v>80</v>
      </c>
      <c r="C268" s="35" t="s">
        <v>54</v>
      </c>
      <c r="D268" s="52" t="str">
        <f t="shared" si="2"/>
        <v>Africa/Ghana-Africa/2006</v>
      </c>
      <c r="E268" s="53">
        <v>2.0410239313E10</v>
      </c>
      <c r="F268" s="54">
        <v>0.054</v>
      </c>
      <c r="G268" s="55">
        <v>48.0</v>
      </c>
      <c r="H268" s="59"/>
      <c r="I268" s="57">
        <f t="shared" si="3"/>
        <v>20410239313</v>
      </c>
      <c r="J268" s="58">
        <f t="shared" si="4"/>
        <v>0.054</v>
      </c>
      <c r="K268" s="39">
        <f t="shared" si="5"/>
        <v>48</v>
      </c>
      <c r="L268" s="58" t="str">
        <f t="shared" si="6"/>
        <v/>
      </c>
    </row>
    <row r="269">
      <c r="A269" s="33" t="s">
        <v>46</v>
      </c>
      <c r="B269" s="34" t="s">
        <v>80</v>
      </c>
      <c r="C269" s="35" t="s">
        <v>55</v>
      </c>
      <c r="D269" s="52" t="str">
        <f t="shared" si="2"/>
        <v>Africa/Ghana-Africa/2007</v>
      </c>
      <c r="E269" s="53">
        <v>2.4757608488E10</v>
      </c>
      <c r="F269" s="54">
        <v>0.06</v>
      </c>
      <c r="G269" s="55">
        <v>66.0</v>
      </c>
      <c r="H269" s="59"/>
      <c r="I269" s="57">
        <f t="shared" si="3"/>
        <v>24757608488</v>
      </c>
      <c r="J269" s="58">
        <f t="shared" si="4"/>
        <v>0.06</v>
      </c>
      <c r="K269" s="39">
        <f t="shared" si="5"/>
        <v>66</v>
      </c>
      <c r="L269" s="58" t="str">
        <f t="shared" si="6"/>
        <v/>
      </c>
    </row>
    <row r="270">
      <c r="A270" s="33" t="s">
        <v>46</v>
      </c>
      <c r="B270" s="34" t="s">
        <v>80</v>
      </c>
      <c r="C270" s="35" t="s">
        <v>56</v>
      </c>
      <c r="D270" s="52" t="str">
        <f t="shared" si="2"/>
        <v>Africa/Ghana-Africa/2008</v>
      </c>
      <c r="E270" s="53">
        <v>2.8528016511E10</v>
      </c>
      <c r="F270" s="54">
        <v>0.056</v>
      </c>
      <c r="G270" s="55">
        <v>69.0</v>
      </c>
      <c r="H270" s="59"/>
      <c r="I270" s="57">
        <f t="shared" si="3"/>
        <v>28528016511</v>
      </c>
      <c r="J270" s="58">
        <f t="shared" si="4"/>
        <v>0.056</v>
      </c>
      <c r="K270" s="39">
        <f t="shared" si="5"/>
        <v>69</v>
      </c>
      <c r="L270" s="58" t="str">
        <f t="shared" si="6"/>
        <v/>
      </c>
    </row>
    <row r="271">
      <c r="A271" s="33" t="s">
        <v>46</v>
      </c>
      <c r="B271" s="34" t="s">
        <v>80</v>
      </c>
      <c r="C271" s="35" t="s">
        <v>57</v>
      </c>
      <c r="D271" s="52" t="str">
        <f t="shared" si="2"/>
        <v>Africa/Ghana-Africa/2009</v>
      </c>
      <c r="E271" s="53">
        <v>2.5978563316E10</v>
      </c>
      <c r="F271" s="54">
        <v>0.051</v>
      </c>
      <c r="G271" s="55">
        <v>56.0</v>
      </c>
      <c r="H271" s="59"/>
      <c r="I271" s="57">
        <f t="shared" si="3"/>
        <v>25978563316</v>
      </c>
      <c r="J271" s="58">
        <f t="shared" si="4"/>
        <v>0.051</v>
      </c>
      <c r="K271" s="39">
        <f t="shared" si="5"/>
        <v>56</v>
      </c>
      <c r="L271" s="58" t="str">
        <f t="shared" si="6"/>
        <v/>
      </c>
    </row>
    <row r="272">
      <c r="A272" s="33" t="s">
        <v>46</v>
      </c>
      <c r="B272" s="34" t="s">
        <v>80</v>
      </c>
      <c r="C272" s="35" t="s">
        <v>58</v>
      </c>
      <c r="D272" s="52" t="str">
        <f t="shared" si="2"/>
        <v>Africa/Ghana-Africa/2010</v>
      </c>
      <c r="E272" s="53">
        <v>3.2174210793E10</v>
      </c>
      <c r="F272" s="54">
        <v>0.053</v>
      </c>
      <c r="G272" s="55">
        <v>70.0</v>
      </c>
      <c r="H272" s="59"/>
      <c r="I272" s="57">
        <f t="shared" si="3"/>
        <v>32174210793</v>
      </c>
      <c r="J272" s="58">
        <f t="shared" si="4"/>
        <v>0.053</v>
      </c>
      <c r="K272" s="39">
        <f t="shared" si="5"/>
        <v>70</v>
      </c>
      <c r="L272" s="58" t="str">
        <f t="shared" si="6"/>
        <v/>
      </c>
    </row>
    <row r="273">
      <c r="A273" s="33" t="s">
        <v>46</v>
      </c>
      <c r="B273" s="34" t="s">
        <v>80</v>
      </c>
      <c r="C273" s="35" t="s">
        <v>59</v>
      </c>
      <c r="D273" s="52" t="str">
        <f t="shared" si="2"/>
        <v>Africa/Ghana-Africa/2011</v>
      </c>
      <c r="E273" s="53">
        <v>3.956497007E10</v>
      </c>
      <c r="F273" s="54">
        <v>0.053</v>
      </c>
      <c r="G273" s="55">
        <v>83.0</v>
      </c>
      <c r="H273" s="59"/>
      <c r="I273" s="57">
        <f t="shared" si="3"/>
        <v>39564970070</v>
      </c>
      <c r="J273" s="58">
        <f t="shared" si="4"/>
        <v>0.053</v>
      </c>
      <c r="K273" s="39">
        <f t="shared" si="5"/>
        <v>83</v>
      </c>
      <c r="L273" s="58" t="str">
        <f t="shared" si="6"/>
        <v/>
      </c>
    </row>
    <row r="274">
      <c r="A274" s="33" t="s">
        <v>46</v>
      </c>
      <c r="B274" s="34" t="s">
        <v>80</v>
      </c>
      <c r="C274" s="35" t="s">
        <v>60</v>
      </c>
      <c r="D274" s="52" t="str">
        <f t="shared" si="2"/>
        <v>Africa/Ghana-Africa/2012</v>
      </c>
      <c r="E274" s="53">
        <v>4.1740897827E10</v>
      </c>
      <c r="F274" s="54">
        <v>0.052</v>
      </c>
      <c r="G274" s="55">
        <v>83.0</v>
      </c>
      <c r="H274" s="59"/>
      <c r="I274" s="57">
        <f t="shared" si="3"/>
        <v>41740897827</v>
      </c>
      <c r="J274" s="58">
        <f t="shared" si="4"/>
        <v>0.052</v>
      </c>
      <c r="K274" s="39">
        <f t="shared" si="5"/>
        <v>83</v>
      </c>
      <c r="L274" s="58" t="str">
        <f t="shared" si="6"/>
        <v/>
      </c>
    </row>
    <row r="275">
      <c r="A275" s="33" t="s">
        <v>46</v>
      </c>
      <c r="B275" s="34" t="s">
        <v>81</v>
      </c>
      <c r="C275" s="35" t="s">
        <v>48</v>
      </c>
      <c r="D275" s="52" t="str">
        <f t="shared" si="2"/>
        <v>Africa/Guinea-Africa/2000</v>
      </c>
      <c r="E275" s="53">
        <v>2.995360969E9</v>
      </c>
      <c r="F275" s="54">
        <v>0.056</v>
      </c>
      <c r="G275" s="55">
        <v>19.0</v>
      </c>
      <c r="H275" s="56">
        <v>0.194</v>
      </c>
      <c r="I275" s="57">
        <f t="shared" si="3"/>
        <v>2995360969</v>
      </c>
      <c r="J275" s="58">
        <f t="shared" si="4"/>
        <v>0.056</v>
      </c>
      <c r="K275" s="39">
        <f t="shared" si="5"/>
        <v>19</v>
      </c>
      <c r="L275" s="58">
        <f t="shared" si="6"/>
        <v>0.194</v>
      </c>
    </row>
    <row r="276">
      <c r="A276" s="33" t="s">
        <v>46</v>
      </c>
      <c r="B276" s="34" t="s">
        <v>81</v>
      </c>
      <c r="C276" s="35" t="s">
        <v>49</v>
      </c>
      <c r="D276" s="52" t="str">
        <f t="shared" si="2"/>
        <v>Africa/Guinea-Africa/2001</v>
      </c>
      <c r="E276" s="53">
        <v>2.83344275E9</v>
      </c>
      <c r="F276" s="54">
        <v>0.059</v>
      </c>
      <c r="G276" s="55">
        <v>19.0</v>
      </c>
      <c r="H276" s="59"/>
      <c r="I276" s="57">
        <f t="shared" si="3"/>
        <v>2833442750</v>
      </c>
      <c r="J276" s="58">
        <f t="shared" si="4"/>
        <v>0.059</v>
      </c>
      <c r="K276" s="39">
        <f t="shared" si="5"/>
        <v>19</v>
      </c>
      <c r="L276" s="58">
        <f t="shared" si="6"/>
        <v>0.194</v>
      </c>
    </row>
    <row r="277">
      <c r="A277" s="33" t="s">
        <v>46</v>
      </c>
      <c r="B277" s="34" t="s">
        <v>81</v>
      </c>
      <c r="C277" s="35" t="s">
        <v>50</v>
      </c>
      <c r="D277" s="52" t="str">
        <f t="shared" si="2"/>
        <v>Africa/Guinea-Africa/2002</v>
      </c>
      <c r="E277" s="53">
        <v>2.949637039E9</v>
      </c>
      <c r="F277" s="54">
        <v>0.061</v>
      </c>
      <c r="G277" s="55">
        <v>20.0</v>
      </c>
      <c r="H277" s="59"/>
      <c r="I277" s="57">
        <f t="shared" si="3"/>
        <v>2949637039</v>
      </c>
      <c r="J277" s="58">
        <f t="shared" si="4"/>
        <v>0.061</v>
      </c>
      <c r="K277" s="39">
        <f t="shared" si="5"/>
        <v>20</v>
      </c>
      <c r="L277" s="58">
        <f t="shared" si="6"/>
        <v>0.194</v>
      </c>
    </row>
    <row r="278">
      <c r="A278" s="33" t="s">
        <v>46</v>
      </c>
      <c r="B278" s="34" t="s">
        <v>81</v>
      </c>
      <c r="C278" s="35" t="s">
        <v>51</v>
      </c>
      <c r="D278" s="52" t="str">
        <f t="shared" si="2"/>
        <v>Africa/Guinea-Africa/2003</v>
      </c>
      <c r="E278" s="53">
        <v>3.446442219E9</v>
      </c>
      <c r="F278" s="54">
        <v>0.049</v>
      </c>
      <c r="G278" s="55">
        <v>18.0</v>
      </c>
      <c r="H278" s="59"/>
      <c r="I278" s="57">
        <f t="shared" si="3"/>
        <v>3446442219</v>
      </c>
      <c r="J278" s="58">
        <f t="shared" si="4"/>
        <v>0.049</v>
      </c>
      <c r="K278" s="39">
        <f t="shared" si="5"/>
        <v>18</v>
      </c>
      <c r="L278" s="58">
        <f t="shared" si="6"/>
        <v>0.194</v>
      </c>
    </row>
    <row r="279">
      <c r="A279" s="33" t="s">
        <v>46</v>
      </c>
      <c r="B279" s="34" t="s">
        <v>81</v>
      </c>
      <c r="C279" s="35" t="s">
        <v>52</v>
      </c>
      <c r="D279" s="52" t="str">
        <f t="shared" si="2"/>
        <v>Africa/Guinea-Africa/2004</v>
      </c>
      <c r="E279" s="53">
        <v>3.666349049E9</v>
      </c>
      <c r="F279" s="54">
        <v>0.053</v>
      </c>
      <c r="G279" s="55">
        <v>20.0</v>
      </c>
      <c r="H279" s="59"/>
      <c r="I279" s="57">
        <f t="shared" si="3"/>
        <v>3666349049</v>
      </c>
      <c r="J279" s="58">
        <f t="shared" si="4"/>
        <v>0.053</v>
      </c>
      <c r="K279" s="39">
        <f t="shared" si="5"/>
        <v>20</v>
      </c>
      <c r="L279" s="58">
        <f t="shared" si="6"/>
        <v>0.194</v>
      </c>
    </row>
    <row r="280">
      <c r="A280" s="33" t="s">
        <v>46</v>
      </c>
      <c r="B280" s="34" t="s">
        <v>81</v>
      </c>
      <c r="C280" s="35" t="s">
        <v>53</v>
      </c>
      <c r="D280" s="52" t="str">
        <f t="shared" si="2"/>
        <v>Africa/Guinea-Africa/2005</v>
      </c>
      <c r="E280" s="53">
        <v>2.937072009E9</v>
      </c>
      <c r="F280" s="54">
        <v>0.053</v>
      </c>
      <c r="G280" s="55">
        <v>16.0</v>
      </c>
      <c r="H280" s="59"/>
      <c r="I280" s="57">
        <f t="shared" si="3"/>
        <v>2937072009</v>
      </c>
      <c r="J280" s="58">
        <f t="shared" si="4"/>
        <v>0.053</v>
      </c>
      <c r="K280" s="39">
        <f t="shared" si="5"/>
        <v>16</v>
      </c>
      <c r="L280" s="58">
        <f t="shared" si="6"/>
        <v>0.194</v>
      </c>
    </row>
    <row r="281">
      <c r="A281" s="33" t="s">
        <v>46</v>
      </c>
      <c r="B281" s="34" t="s">
        <v>81</v>
      </c>
      <c r="C281" s="35" t="s">
        <v>54</v>
      </c>
      <c r="D281" s="52" t="str">
        <f t="shared" si="2"/>
        <v>Africa/Guinea-Africa/2006</v>
      </c>
      <c r="E281" s="53">
        <v>2.821346684E9</v>
      </c>
      <c r="F281" s="54">
        <v>0.055</v>
      </c>
      <c r="G281" s="55">
        <v>16.0</v>
      </c>
      <c r="H281" s="59"/>
      <c r="I281" s="57">
        <f t="shared" si="3"/>
        <v>2821346684</v>
      </c>
      <c r="J281" s="58">
        <f t="shared" si="4"/>
        <v>0.055</v>
      </c>
      <c r="K281" s="39">
        <f t="shared" si="5"/>
        <v>16</v>
      </c>
      <c r="L281" s="58">
        <f t="shared" si="6"/>
        <v>0.194</v>
      </c>
    </row>
    <row r="282">
      <c r="A282" s="33" t="s">
        <v>46</v>
      </c>
      <c r="B282" s="34" t="s">
        <v>81</v>
      </c>
      <c r="C282" s="35" t="s">
        <v>55</v>
      </c>
      <c r="D282" s="52" t="str">
        <f t="shared" si="2"/>
        <v>Africa/Guinea-Africa/2007</v>
      </c>
      <c r="E282" s="53">
        <v>4.134173271E9</v>
      </c>
      <c r="F282" s="54">
        <v>0.063</v>
      </c>
      <c r="G282" s="55">
        <v>26.0</v>
      </c>
      <c r="H282" s="59"/>
      <c r="I282" s="57">
        <f t="shared" si="3"/>
        <v>4134173271</v>
      </c>
      <c r="J282" s="58">
        <f t="shared" si="4"/>
        <v>0.063</v>
      </c>
      <c r="K282" s="39">
        <f t="shared" si="5"/>
        <v>26</v>
      </c>
      <c r="L282" s="58">
        <f t="shared" si="6"/>
        <v>0.194</v>
      </c>
    </row>
    <row r="283">
      <c r="A283" s="33" t="s">
        <v>46</v>
      </c>
      <c r="B283" s="34" t="s">
        <v>81</v>
      </c>
      <c r="C283" s="35" t="s">
        <v>56</v>
      </c>
      <c r="D283" s="52" t="str">
        <f t="shared" si="2"/>
        <v>Africa/Guinea-Africa/2008</v>
      </c>
      <c r="E283" s="53">
        <v>4.515824643E9</v>
      </c>
      <c r="F283" s="54">
        <v>0.06</v>
      </c>
      <c r="G283" s="55">
        <v>26.0</v>
      </c>
      <c r="H283" s="59"/>
      <c r="I283" s="57">
        <f t="shared" si="3"/>
        <v>4515824643</v>
      </c>
      <c r="J283" s="58">
        <f t="shared" si="4"/>
        <v>0.06</v>
      </c>
      <c r="K283" s="39">
        <f t="shared" si="5"/>
        <v>26</v>
      </c>
      <c r="L283" s="58">
        <f t="shared" si="6"/>
        <v>0.194</v>
      </c>
    </row>
    <row r="284">
      <c r="A284" s="33" t="s">
        <v>46</v>
      </c>
      <c r="B284" s="34" t="s">
        <v>81</v>
      </c>
      <c r="C284" s="35" t="s">
        <v>57</v>
      </c>
      <c r="D284" s="52" t="str">
        <f t="shared" si="2"/>
        <v>Africa/Guinea-Africa/2009</v>
      </c>
      <c r="E284" s="53">
        <v>4.60992372E9</v>
      </c>
      <c r="F284" s="54">
        <v>0.063</v>
      </c>
      <c r="G284" s="55">
        <v>28.0</v>
      </c>
      <c r="H284" s="59"/>
      <c r="I284" s="57">
        <f t="shared" si="3"/>
        <v>4609923720</v>
      </c>
      <c r="J284" s="58">
        <f t="shared" si="4"/>
        <v>0.063</v>
      </c>
      <c r="K284" s="39">
        <f t="shared" si="5"/>
        <v>28</v>
      </c>
      <c r="L284" s="58">
        <f t="shared" si="6"/>
        <v>0.194</v>
      </c>
    </row>
    <row r="285">
      <c r="A285" s="33" t="s">
        <v>46</v>
      </c>
      <c r="B285" s="34" t="s">
        <v>81</v>
      </c>
      <c r="C285" s="35" t="s">
        <v>58</v>
      </c>
      <c r="D285" s="52" t="str">
        <f t="shared" si="2"/>
        <v>Africa/Guinea-Africa/2010</v>
      </c>
      <c r="E285" s="53">
        <v>4.735956476E9</v>
      </c>
      <c r="F285" s="54">
        <v>0.062</v>
      </c>
      <c r="G285" s="55">
        <v>27.0</v>
      </c>
      <c r="H285" s="59"/>
      <c r="I285" s="57">
        <f t="shared" si="3"/>
        <v>4735956476</v>
      </c>
      <c r="J285" s="58">
        <f t="shared" si="4"/>
        <v>0.062</v>
      </c>
      <c r="K285" s="39">
        <f t="shared" si="5"/>
        <v>27</v>
      </c>
      <c r="L285" s="58">
        <f t="shared" si="6"/>
        <v>0.194</v>
      </c>
    </row>
    <row r="286">
      <c r="A286" s="33" t="s">
        <v>46</v>
      </c>
      <c r="B286" s="34" t="s">
        <v>81</v>
      </c>
      <c r="C286" s="35" t="s">
        <v>59</v>
      </c>
      <c r="D286" s="52" t="str">
        <f t="shared" si="2"/>
        <v>Africa/Guinea-Africa/2011</v>
      </c>
      <c r="E286" s="53">
        <v>5.067360041E9</v>
      </c>
      <c r="F286" s="54">
        <v>0.06</v>
      </c>
      <c r="G286" s="55">
        <v>27.0</v>
      </c>
      <c r="H286" s="59"/>
      <c r="I286" s="57">
        <f t="shared" si="3"/>
        <v>5067360041</v>
      </c>
      <c r="J286" s="58">
        <f t="shared" si="4"/>
        <v>0.06</v>
      </c>
      <c r="K286" s="39">
        <f t="shared" si="5"/>
        <v>27</v>
      </c>
      <c r="L286" s="58">
        <f t="shared" si="6"/>
        <v>0.194</v>
      </c>
    </row>
    <row r="287">
      <c r="A287" s="33" t="s">
        <v>46</v>
      </c>
      <c r="B287" s="34" t="s">
        <v>81</v>
      </c>
      <c r="C287" s="35" t="s">
        <v>60</v>
      </c>
      <c r="D287" s="52" t="str">
        <f t="shared" si="2"/>
        <v>Africa/Guinea-Africa/2012</v>
      </c>
      <c r="E287" s="53">
        <v>5.65108817E9</v>
      </c>
      <c r="F287" s="54">
        <v>0.063</v>
      </c>
      <c r="G287" s="55">
        <v>32.0</v>
      </c>
      <c r="H287" s="59"/>
      <c r="I287" s="57">
        <f t="shared" si="3"/>
        <v>5651088170</v>
      </c>
      <c r="J287" s="58">
        <f t="shared" si="4"/>
        <v>0.063</v>
      </c>
      <c r="K287" s="39">
        <f t="shared" si="5"/>
        <v>32</v>
      </c>
      <c r="L287" s="58">
        <f t="shared" si="6"/>
        <v>0.194</v>
      </c>
    </row>
    <row r="288">
      <c r="A288" s="33" t="s">
        <v>46</v>
      </c>
      <c r="B288" s="34" t="s">
        <v>82</v>
      </c>
      <c r="C288" s="35" t="s">
        <v>48</v>
      </c>
      <c r="D288" s="52" t="str">
        <f t="shared" si="2"/>
        <v>Africa/Guinea-Bissau-Africa/2000</v>
      </c>
      <c r="E288" s="53">
        <v>3.61858968E8</v>
      </c>
      <c r="F288" s="54">
        <v>0.049</v>
      </c>
      <c r="G288" s="55">
        <v>16.0</v>
      </c>
      <c r="H288" s="59"/>
      <c r="I288" s="57">
        <f t="shared" si="3"/>
        <v>361858968</v>
      </c>
      <c r="J288" s="58">
        <f t="shared" si="4"/>
        <v>0.049</v>
      </c>
      <c r="K288" s="39">
        <f t="shared" si="5"/>
        <v>16</v>
      </c>
      <c r="L288" s="58" t="str">
        <f t="shared" si="6"/>
        <v/>
      </c>
    </row>
    <row r="289">
      <c r="A289" s="33" t="s">
        <v>46</v>
      </c>
      <c r="B289" s="34" t="s">
        <v>82</v>
      </c>
      <c r="C289" s="35" t="s">
        <v>49</v>
      </c>
      <c r="D289" s="52" t="str">
        <f t="shared" si="2"/>
        <v>Africa/Guinea-Bissau-Africa/2001</v>
      </c>
      <c r="E289" s="53">
        <v>3.842704E8</v>
      </c>
      <c r="F289" s="54">
        <v>0.05</v>
      </c>
      <c r="G289" s="55">
        <v>15.0</v>
      </c>
      <c r="H289" s="59"/>
      <c r="I289" s="57">
        <f t="shared" si="3"/>
        <v>384270400</v>
      </c>
      <c r="J289" s="58">
        <f t="shared" si="4"/>
        <v>0.05</v>
      </c>
      <c r="K289" s="39">
        <f t="shared" si="5"/>
        <v>15</v>
      </c>
      <c r="L289" s="58" t="str">
        <f t="shared" si="6"/>
        <v/>
      </c>
    </row>
    <row r="290">
      <c r="A290" s="33" t="s">
        <v>46</v>
      </c>
      <c r="B290" s="34" t="s">
        <v>82</v>
      </c>
      <c r="C290" s="35" t="s">
        <v>50</v>
      </c>
      <c r="D290" s="52" t="str">
        <f t="shared" si="2"/>
        <v>Africa/Guinea-Bissau-Africa/2002</v>
      </c>
      <c r="E290" s="53">
        <v>4.06669723E8</v>
      </c>
      <c r="F290" s="54">
        <v>0.058</v>
      </c>
      <c r="G290" s="55">
        <v>17.0</v>
      </c>
      <c r="H290" s="59"/>
      <c r="I290" s="57">
        <f t="shared" si="3"/>
        <v>406669723</v>
      </c>
      <c r="J290" s="58">
        <f t="shared" si="4"/>
        <v>0.058</v>
      </c>
      <c r="K290" s="39">
        <f t="shared" si="5"/>
        <v>17</v>
      </c>
      <c r="L290" s="58" t="str">
        <f t="shared" si="6"/>
        <v/>
      </c>
    </row>
    <row r="291">
      <c r="A291" s="33" t="s">
        <v>46</v>
      </c>
      <c r="B291" s="34" t="s">
        <v>82</v>
      </c>
      <c r="C291" s="35" t="s">
        <v>51</v>
      </c>
      <c r="D291" s="52" t="str">
        <f t="shared" si="2"/>
        <v>Africa/Guinea-Bissau-Africa/2003</v>
      </c>
      <c r="E291" s="53">
        <v>4.65414408E8</v>
      </c>
      <c r="F291" s="54">
        <v>0.058</v>
      </c>
      <c r="G291" s="55">
        <v>20.0</v>
      </c>
      <c r="H291" s="59"/>
      <c r="I291" s="57">
        <f t="shared" si="3"/>
        <v>465414408</v>
      </c>
      <c r="J291" s="58">
        <f t="shared" si="4"/>
        <v>0.058</v>
      </c>
      <c r="K291" s="39">
        <f t="shared" si="5"/>
        <v>20</v>
      </c>
      <c r="L291" s="58" t="str">
        <f t="shared" si="6"/>
        <v/>
      </c>
    </row>
    <row r="292">
      <c r="A292" s="33" t="s">
        <v>46</v>
      </c>
      <c r="B292" s="34" t="s">
        <v>82</v>
      </c>
      <c r="C292" s="35" t="s">
        <v>52</v>
      </c>
      <c r="D292" s="52" t="str">
        <f t="shared" si="2"/>
        <v>Africa/Guinea-Bissau-Africa/2004</v>
      </c>
      <c r="E292" s="53">
        <v>5.22651788E8</v>
      </c>
      <c r="F292" s="54">
        <v>0.053</v>
      </c>
      <c r="G292" s="55">
        <v>20.0</v>
      </c>
      <c r="H292" s="59"/>
      <c r="I292" s="57">
        <f t="shared" si="3"/>
        <v>522651788</v>
      </c>
      <c r="J292" s="58">
        <f t="shared" si="4"/>
        <v>0.053</v>
      </c>
      <c r="K292" s="39">
        <f t="shared" si="5"/>
        <v>20</v>
      </c>
      <c r="L292" s="58" t="str">
        <f t="shared" si="6"/>
        <v/>
      </c>
    </row>
    <row r="293">
      <c r="A293" s="33" t="s">
        <v>46</v>
      </c>
      <c r="B293" s="34" t="s">
        <v>82</v>
      </c>
      <c r="C293" s="35" t="s">
        <v>53</v>
      </c>
      <c r="D293" s="52" t="str">
        <f t="shared" si="2"/>
        <v>Africa/Guinea-Bissau-Africa/2005</v>
      </c>
      <c r="E293" s="53">
        <v>5.72853554E8</v>
      </c>
      <c r="F293" s="54">
        <v>0.057</v>
      </c>
      <c r="G293" s="55">
        <v>24.0</v>
      </c>
      <c r="H293" s="59"/>
      <c r="I293" s="57">
        <f t="shared" si="3"/>
        <v>572853554</v>
      </c>
      <c r="J293" s="58">
        <f t="shared" si="4"/>
        <v>0.057</v>
      </c>
      <c r="K293" s="39">
        <f t="shared" si="5"/>
        <v>24</v>
      </c>
      <c r="L293" s="58" t="str">
        <f t="shared" si="6"/>
        <v/>
      </c>
    </row>
    <row r="294">
      <c r="A294" s="33" t="s">
        <v>46</v>
      </c>
      <c r="B294" s="34" t="s">
        <v>82</v>
      </c>
      <c r="C294" s="35" t="s">
        <v>54</v>
      </c>
      <c r="D294" s="52" t="str">
        <f t="shared" si="2"/>
        <v>Africa/Guinea-Bissau-Africa/2006</v>
      </c>
      <c r="E294" s="53">
        <v>5.78517349E8</v>
      </c>
      <c r="F294" s="54">
        <v>0.059</v>
      </c>
      <c r="G294" s="55">
        <v>24.0</v>
      </c>
      <c r="H294" s="59"/>
      <c r="I294" s="57">
        <f t="shared" si="3"/>
        <v>578517349</v>
      </c>
      <c r="J294" s="58">
        <f t="shared" si="4"/>
        <v>0.059</v>
      </c>
      <c r="K294" s="39">
        <f t="shared" si="5"/>
        <v>24</v>
      </c>
      <c r="L294" s="58" t="str">
        <f t="shared" si="6"/>
        <v/>
      </c>
    </row>
    <row r="295">
      <c r="A295" s="33" t="s">
        <v>46</v>
      </c>
      <c r="B295" s="34" t="s">
        <v>82</v>
      </c>
      <c r="C295" s="35" t="s">
        <v>55</v>
      </c>
      <c r="D295" s="52" t="str">
        <f t="shared" si="2"/>
        <v>Africa/Guinea-Bissau-Africa/2007</v>
      </c>
      <c r="E295" s="53">
        <v>6.90721769E8</v>
      </c>
      <c r="F295" s="54">
        <v>0.061</v>
      </c>
      <c r="G295" s="55">
        <v>29.0</v>
      </c>
      <c r="H295" s="59"/>
      <c r="I295" s="57">
        <f t="shared" si="3"/>
        <v>690721769</v>
      </c>
      <c r="J295" s="58">
        <f t="shared" si="4"/>
        <v>0.061</v>
      </c>
      <c r="K295" s="39">
        <f t="shared" si="5"/>
        <v>29</v>
      </c>
      <c r="L295" s="58" t="str">
        <f t="shared" si="6"/>
        <v/>
      </c>
    </row>
    <row r="296">
      <c r="A296" s="33" t="s">
        <v>46</v>
      </c>
      <c r="B296" s="34" t="s">
        <v>82</v>
      </c>
      <c r="C296" s="35" t="s">
        <v>56</v>
      </c>
      <c r="D296" s="52" t="str">
        <f t="shared" si="2"/>
        <v>Africa/Guinea-Bissau-Africa/2008</v>
      </c>
      <c r="E296" s="53">
        <v>8.42890956E8</v>
      </c>
      <c r="F296" s="54">
        <v>0.06</v>
      </c>
      <c r="G296" s="55">
        <v>34.0</v>
      </c>
      <c r="H296" s="59"/>
      <c r="I296" s="57">
        <f t="shared" si="3"/>
        <v>842890956</v>
      </c>
      <c r="J296" s="58">
        <f t="shared" si="4"/>
        <v>0.06</v>
      </c>
      <c r="K296" s="39">
        <f t="shared" si="5"/>
        <v>34</v>
      </c>
      <c r="L296" s="58" t="str">
        <f t="shared" si="6"/>
        <v/>
      </c>
    </row>
    <row r="297">
      <c r="A297" s="33" t="s">
        <v>46</v>
      </c>
      <c r="B297" s="34" t="s">
        <v>82</v>
      </c>
      <c r="C297" s="35" t="s">
        <v>57</v>
      </c>
      <c r="D297" s="52" t="str">
        <f t="shared" si="2"/>
        <v>Africa/Guinea-Bissau-Africa/2009</v>
      </c>
      <c r="E297" s="53">
        <v>8.32530157E8</v>
      </c>
      <c r="F297" s="54">
        <v>0.068</v>
      </c>
      <c r="G297" s="55">
        <v>36.0</v>
      </c>
      <c r="H297" s="59"/>
      <c r="I297" s="57">
        <f t="shared" si="3"/>
        <v>832530157</v>
      </c>
      <c r="J297" s="58">
        <f t="shared" si="4"/>
        <v>0.068</v>
      </c>
      <c r="K297" s="39">
        <f t="shared" si="5"/>
        <v>36</v>
      </c>
      <c r="L297" s="58" t="str">
        <f t="shared" si="6"/>
        <v/>
      </c>
    </row>
    <row r="298">
      <c r="A298" s="33" t="s">
        <v>46</v>
      </c>
      <c r="B298" s="34" t="s">
        <v>82</v>
      </c>
      <c r="C298" s="35" t="s">
        <v>58</v>
      </c>
      <c r="D298" s="52" t="str">
        <f t="shared" si="2"/>
        <v>Africa/Guinea-Bissau-Africa/2010</v>
      </c>
      <c r="E298" s="53">
        <v>8.35390893E8</v>
      </c>
      <c r="F298" s="54">
        <v>0.071</v>
      </c>
      <c r="G298" s="55">
        <v>38.0</v>
      </c>
      <c r="H298" s="59"/>
      <c r="I298" s="57">
        <f t="shared" si="3"/>
        <v>835390893</v>
      </c>
      <c r="J298" s="58">
        <f t="shared" si="4"/>
        <v>0.071</v>
      </c>
      <c r="K298" s="39">
        <f t="shared" si="5"/>
        <v>38</v>
      </c>
      <c r="L298" s="58" t="str">
        <f t="shared" si="6"/>
        <v/>
      </c>
    </row>
    <row r="299">
      <c r="A299" s="33" t="s">
        <v>46</v>
      </c>
      <c r="B299" s="34" t="s">
        <v>82</v>
      </c>
      <c r="C299" s="35" t="s">
        <v>59</v>
      </c>
      <c r="D299" s="52" t="str">
        <f t="shared" si="2"/>
        <v>Africa/Guinea-Bissau-Africa/2011</v>
      </c>
      <c r="E299" s="53">
        <v>9.67762549E8</v>
      </c>
      <c r="F299" s="54">
        <v>0.063</v>
      </c>
      <c r="G299" s="55">
        <v>35.0</v>
      </c>
      <c r="H299" s="59"/>
      <c r="I299" s="57">
        <f t="shared" si="3"/>
        <v>967762549</v>
      </c>
      <c r="J299" s="58">
        <f t="shared" si="4"/>
        <v>0.063</v>
      </c>
      <c r="K299" s="39">
        <f t="shared" si="5"/>
        <v>35</v>
      </c>
      <c r="L299" s="58" t="str">
        <f t="shared" si="6"/>
        <v/>
      </c>
    </row>
    <row r="300">
      <c r="A300" s="33" t="s">
        <v>46</v>
      </c>
      <c r="B300" s="34" t="s">
        <v>82</v>
      </c>
      <c r="C300" s="35" t="s">
        <v>60</v>
      </c>
      <c r="D300" s="52" t="str">
        <f t="shared" si="2"/>
        <v>Africa/Guinea-Bissau-Africa/2012</v>
      </c>
      <c r="E300" s="53">
        <v>8.22320638E8</v>
      </c>
      <c r="F300" s="54">
        <v>0.059</v>
      </c>
      <c r="G300" s="55">
        <v>30.0</v>
      </c>
      <c r="H300" s="59"/>
      <c r="I300" s="57">
        <f t="shared" si="3"/>
        <v>822320638</v>
      </c>
      <c r="J300" s="58">
        <f t="shared" si="4"/>
        <v>0.059</v>
      </c>
      <c r="K300" s="39">
        <f t="shared" si="5"/>
        <v>30</v>
      </c>
      <c r="L300" s="58" t="str">
        <f t="shared" si="6"/>
        <v/>
      </c>
    </row>
    <row r="301">
      <c r="A301" s="33" t="s">
        <v>46</v>
      </c>
      <c r="B301" s="34" t="s">
        <v>83</v>
      </c>
      <c r="C301" s="35" t="s">
        <v>48</v>
      </c>
      <c r="D301" s="52" t="str">
        <f t="shared" si="2"/>
        <v>Africa/Kenya-Africa/2000</v>
      </c>
      <c r="E301" s="53">
        <v>1.2705350153E10</v>
      </c>
      <c r="F301" s="54">
        <v>0.047</v>
      </c>
      <c r="G301" s="55">
        <v>19.0</v>
      </c>
      <c r="H301" s="56">
        <v>0.223</v>
      </c>
      <c r="I301" s="57">
        <f t="shared" si="3"/>
        <v>12705350153</v>
      </c>
      <c r="J301" s="58">
        <f t="shared" si="4"/>
        <v>0.047</v>
      </c>
      <c r="K301" s="39">
        <f t="shared" si="5"/>
        <v>19</v>
      </c>
      <c r="L301" s="58">
        <f t="shared" si="6"/>
        <v>0.223</v>
      </c>
    </row>
    <row r="302">
      <c r="A302" s="33" t="s">
        <v>46</v>
      </c>
      <c r="B302" s="34" t="s">
        <v>83</v>
      </c>
      <c r="C302" s="35" t="s">
        <v>49</v>
      </c>
      <c r="D302" s="52" t="str">
        <f t="shared" si="2"/>
        <v>Africa/Kenya-Africa/2001</v>
      </c>
      <c r="E302" s="53">
        <v>1.2985991723E10</v>
      </c>
      <c r="F302" s="54">
        <v>0.046</v>
      </c>
      <c r="G302" s="55">
        <v>19.0</v>
      </c>
      <c r="H302" s="56">
        <v>0.197</v>
      </c>
      <c r="I302" s="57">
        <f t="shared" si="3"/>
        <v>12985991723</v>
      </c>
      <c r="J302" s="58">
        <f t="shared" si="4"/>
        <v>0.046</v>
      </c>
      <c r="K302" s="39">
        <f t="shared" si="5"/>
        <v>19</v>
      </c>
      <c r="L302" s="58">
        <f t="shared" si="6"/>
        <v>0.197</v>
      </c>
    </row>
    <row r="303">
      <c r="A303" s="33" t="s">
        <v>46</v>
      </c>
      <c r="B303" s="34" t="s">
        <v>83</v>
      </c>
      <c r="C303" s="35" t="s">
        <v>50</v>
      </c>
      <c r="D303" s="52" t="str">
        <f t="shared" si="2"/>
        <v>Africa/Kenya-Africa/2002</v>
      </c>
      <c r="E303" s="53">
        <v>1.3147736954E10</v>
      </c>
      <c r="F303" s="54">
        <v>0.045</v>
      </c>
      <c r="G303" s="55">
        <v>18.0</v>
      </c>
      <c r="H303" s="56">
        <v>0.185</v>
      </c>
      <c r="I303" s="57">
        <f t="shared" si="3"/>
        <v>13147736954</v>
      </c>
      <c r="J303" s="58">
        <f t="shared" si="4"/>
        <v>0.045</v>
      </c>
      <c r="K303" s="39">
        <f t="shared" si="5"/>
        <v>18</v>
      </c>
      <c r="L303" s="58">
        <f t="shared" si="6"/>
        <v>0.185</v>
      </c>
    </row>
    <row r="304">
      <c r="A304" s="33" t="s">
        <v>46</v>
      </c>
      <c r="B304" s="34" t="s">
        <v>83</v>
      </c>
      <c r="C304" s="35" t="s">
        <v>51</v>
      </c>
      <c r="D304" s="52" t="str">
        <f t="shared" si="2"/>
        <v>Africa/Kenya-Africa/2003</v>
      </c>
      <c r="E304" s="53">
        <v>1.4904504019E10</v>
      </c>
      <c r="F304" s="54">
        <v>0.044</v>
      </c>
      <c r="G304" s="55">
        <v>20.0</v>
      </c>
      <c r="H304" s="56">
        <v>0.166</v>
      </c>
      <c r="I304" s="57">
        <f t="shared" si="3"/>
        <v>14904504019</v>
      </c>
      <c r="J304" s="58">
        <f t="shared" si="4"/>
        <v>0.044</v>
      </c>
      <c r="K304" s="39">
        <f t="shared" si="5"/>
        <v>20</v>
      </c>
      <c r="L304" s="58">
        <f t="shared" si="6"/>
        <v>0.166</v>
      </c>
    </row>
    <row r="305">
      <c r="A305" s="33" t="s">
        <v>46</v>
      </c>
      <c r="B305" s="34" t="s">
        <v>83</v>
      </c>
      <c r="C305" s="35" t="s">
        <v>52</v>
      </c>
      <c r="D305" s="52" t="str">
        <f t="shared" si="2"/>
        <v>Africa/Kenya-Africa/2004</v>
      </c>
      <c r="E305" s="53">
        <v>1.6095321631E10</v>
      </c>
      <c r="F305" s="54">
        <v>0.043</v>
      </c>
      <c r="G305" s="55">
        <v>20.0</v>
      </c>
      <c r="H305" s="56">
        <v>0.125</v>
      </c>
      <c r="I305" s="57">
        <f t="shared" si="3"/>
        <v>16095321631</v>
      </c>
      <c r="J305" s="58">
        <f t="shared" si="4"/>
        <v>0.043</v>
      </c>
      <c r="K305" s="39">
        <f t="shared" si="5"/>
        <v>20</v>
      </c>
      <c r="L305" s="58">
        <f t="shared" si="6"/>
        <v>0.125</v>
      </c>
    </row>
    <row r="306">
      <c r="A306" s="33" t="s">
        <v>46</v>
      </c>
      <c r="B306" s="34" t="s">
        <v>83</v>
      </c>
      <c r="C306" s="35" t="s">
        <v>53</v>
      </c>
      <c r="D306" s="52" t="str">
        <f t="shared" si="2"/>
        <v>Africa/Kenya-Africa/2005</v>
      </c>
      <c r="E306" s="53">
        <v>1.8737895401E10</v>
      </c>
      <c r="F306" s="54">
        <v>0.044</v>
      </c>
      <c r="G306" s="55">
        <v>23.0</v>
      </c>
      <c r="H306" s="56">
        <v>0.129</v>
      </c>
      <c r="I306" s="57">
        <f t="shared" si="3"/>
        <v>18737895401</v>
      </c>
      <c r="J306" s="58">
        <f t="shared" si="4"/>
        <v>0.044</v>
      </c>
      <c r="K306" s="39">
        <f t="shared" si="5"/>
        <v>23</v>
      </c>
      <c r="L306" s="58">
        <f t="shared" si="6"/>
        <v>0.129</v>
      </c>
    </row>
    <row r="307">
      <c r="A307" s="33" t="s">
        <v>46</v>
      </c>
      <c r="B307" s="34" t="s">
        <v>83</v>
      </c>
      <c r="C307" s="35" t="s">
        <v>54</v>
      </c>
      <c r="D307" s="52" t="str">
        <f t="shared" si="2"/>
        <v>Africa/Kenya-Africa/2006</v>
      </c>
      <c r="E307" s="53">
        <v>2.2504136042E10</v>
      </c>
      <c r="F307" s="54">
        <v>0.045</v>
      </c>
      <c r="G307" s="55">
        <v>28.0</v>
      </c>
      <c r="H307" s="56">
        <v>0.136</v>
      </c>
      <c r="I307" s="57">
        <f t="shared" si="3"/>
        <v>22504136042</v>
      </c>
      <c r="J307" s="58">
        <f t="shared" si="4"/>
        <v>0.045</v>
      </c>
      <c r="K307" s="39">
        <f t="shared" si="5"/>
        <v>28</v>
      </c>
      <c r="L307" s="58">
        <f t="shared" si="6"/>
        <v>0.136</v>
      </c>
    </row>
    <row r="308">
      <c r="A308" s="33" t="s">
        <v>46</v>
      </c>
      <c r="B308" s="34" t="s">
        <v>83</v>
      </c>
      <c r="C308" s="35" t="s">
        <v>55</v>
      </c>
      <c r="D308" s="52" t="str">
        <f t="shared" si="2"/>
        <v>Africa/Kenya-Africa/2007</v>
      </c>
      <c r="E308" s="53">
        <v>2.7236739896E10</v>
      </c>
      <c r="F308" s="54">
        <v>0.044</v>
      </c>
      <c r="G308" s="55">
        <v>32.0</v>
      </c>
      <c r="H308" s="56">
        <v>0.133</v>
      </c>
      <c r="I308" s="57">
        <f t="shared" si="3"/>
        <v>27236739896</v>
      </c>
      <c r="J308" s="58">
        <f t="shared" si="4"/>
        <v>0.044</v>
      </c>
      <c r="K308" s="39">
        <f t="shared" si="5"/>
        <v>32</v>
      </c>
      <c r="L308" s="58">
        <f t="shared" si="6"/>
        <v>0.133</v>
      </c>
    </row>
    <row r="309">
      <c r="A309" s="33" t="s">
        <v>46</v>
      </c>
      <c r="B309" s="34" t="s">
        <v>83</v>
      </c>
      <c r="C309" s="35" t="s">
        <v>56</v>
      </c>
      <c r="D309" s="52" t="str">
        <f t="shared" si="2"/>
        <v>Africa/Kenya-Africa/2008</v>
      </c>
      <c r="E309" s="53">
        <v>3.0465489796E10</v>
      </c>
      <c r="F309" s="54">
        <v>0.042</v>
      </c>
      <c r="G309" s="55">
        <v>33.0</v>
      </c>
      <c r="H309" s="56">
        <v>0.14</v>
      </c>
      <c r="I309" s="57">
        <f t="shared" si="3"/>
        <v>30465489796</v>
      </c>
      <c r="J309" s="58">
        <f t="shared" si="4"/>
        <v>0.042</v>
      </c>
      <c r="K309" s="39">
        <f t="shared" si="5"/>
        <v>33</v>
      </c>
      <c r="L309" s="58">
        <f t="shared" si="6"/>
        <v>0.14</v>
      </c>
    </row>
    <row r="310">
      <c r="A310" s="33" t="s">
        <v>46</v>
      </c>
      <c r="B310" s="34" t="s">
        <v>83</v>
      </c>
      <c r="C310" s="35" t="s">
        <v>57</v>
      </c>
      <c r="D310" s="52" t="str">
        <f t="shared" si="2"/>
        <v>Africa/Kenya-Africa/2009</v>
      </c>
      <c r="E310" s="53">
        <v>3.0716343757E10</v>
      </c>
      <c r="F310" s="54">
        <v>0.046</v>
      </c>
      <c r="G310" s="55">
        <v>36.0</v>
      </c>
      <c r="H310" s="56">
        <v>0.148</v>
      </c>
      <c r="I310" s="57">
        <f t="shared" si="3"/>
        <v>30716343757</v>
      </c>
      <c r="J310" s="58">
        <f t="shared" si="4"/>
        <v>0.046</v>
      </c>
      <c r="K310" s="39">
        <f t="shared" si="5"/>
        <v>36</v>
      </c>
      <c r="L310" s="58">
        <f t="shared" si="6"/>
        <v>0.148</v>
      </c>
    </row>
    <row r="311">
      <c r="A311" s="33" t="s">
        <v>46</v>
      </c>
      <c r="B311" s="34" t="s">
        <v>83</v>
      </c>
      <c r="C311" s="35" t="s">
        <v>58</v>
      </c>
      <c r="D311" s="52" t="str">
        <f t="shared" si="2"/>
        <v>Africa/Kenya-Africa/2010</v>
      </c>
      <c r="E311" s="53">
        <v>3.2440133261E10</v>
      </c>
      <c r="F311" s="54">
        <v>0.044</v>
      </c>
      <c r="G311" s="55">
        <v>35.0</v>
      </c>
      <c r="H311" s="56">
        <v>0.144</v>
      </c>
      <c r="I311" s="57">
        <f t="shared" si="3"/>
        <v>32440133261</v>
      </c>
      <c r="J311" s="58">
        <f t="shared" si="4"/>
        <v>0.044</v>
      </c>
      <c r="K311" s="39">
        <f t="shared" si="5"/>
        <v>35</v>
      </c>
      <c r="L311" s="58">
        <f t="shared" si="6"/>
        <v>0.144</v>
      </c>
    </row>
    <row r="312">
      <c r="A312" s="33" t="s">
        <v>46</v>
      </c>
      <c r="B312" s="34" t="s">
        <v>83</v>
      </c>
      <c r="C312" s="35" t="s">
        <v>59</v>
      </c>
      <c r="D312" s="52" t="str">
        <f t="shared" si="2"/>
        <v>Africa/Kenya-Africa/2011</v>
      </c>
      <c r="E312" s="53">
        <v>3.431331584E10</v>
      </c>
      <c r="F312" s="54">
        <v>0.044</v>
      </c>
      <c r="G312" s="55">
        <v>35.0</v>
      </c>
      <c r="H312" s="56">
        <v>0.15</v>
      </c>
      <c r="I312" s="57">
        <f t="shared" si="3"/>
        <v>34313315840</v>
      </c>
      <c r="J312" s="58">
        <f t="shared" si="4"/>
        <v>0.044</v>
      </c>
      <c r="K312" s="39">
        <f t="shared" si="5"/>
        <v>35</v>
      </c>
      <c r="L312" s="58">
        <f t="shared" si="6"/>
        <v>0.15</v>
      </c>
    </row>
    <row r="313">
      <c r="A313" s="33" t="s">
        <v>46</v>
      </c>
      <c r="B313" s="34" t="s">
        <v>83</v>
      </c>
      <c r="C313" s="35" t="s">
        <v>60</v>
      </c>
      <c r="D313" s="52" t="str">
        <f t="shared" si="2"/>
        <v>Africa/Kenya-Africa/2012</v>
      </c>
      <c r="E313" s="53">
        <v>4.0264403585E10</v>
      </c>
      <c r="F313" s="54">
        <v>0.047</v>
      </c>
      <c r="G313" s="55">
        <v>45.0</v>
      </c>
      <c r="H313" s="56">
        <v>0.197</v>
      </c>
      <c r="I313" s="57">
        <f t="shared" si="3"/>
        <v>40264403585</v>
      </c>
      <c r="J313" s="58">
        <f t="shared" si="4"/>
        <v>0.047</v>
      </c>
      <c r="K313" s="39">
        <f t="shared" si="5"/>
        <v>45</v>
      </c>
      <c r="L313" s="58">
        <f t="shared" si="6"/>
        <v>0.197</v>
      </c>
    </row>
    <row r="314">
      <c r="A314" s="33" t="s">
        <v>46</v>
      </c>
      <c r="B314" s="34" t="s">
        <v>84</v>
      </c>
      <c r="C314" s="35" t="s">
        <v>48</v>
      </c>
      <c r="D314" s="52" t="str">
        <f t="shared" si="2"/>
        <v>Africa/Lesotho-Africa/2000</v>
      </c>
      <c r="E314" s="53">
        <v>7.71200632E8</v>
      </c>
      <c r="F314" s="54">
        <v>0.069</v>
      </c>
      <c r="G314" s="55">
        <v>29.0</v>
      </c>
      <c r="H314" s="56">
        <v>0.171</v>
      </c>
      <c r="I314" s="57">
        <f t="shared" si="3"/>
        <v>771200632</v>
      </c>
      <c r="J314" s="58">
        <f t="shared" si="4"/>
        <v>0.069</v>
      </c>
      <c r="K314" s="39">
        <f t="shared" si="5"/>
        <v>29</v>
      </c>
      <c r="L314" s="58">
        <f t="shared" si="6"/>
        <v>0.171</v>
      </c>
    </row>
    <row r="315">
      <c r="A315" s="33" t="s">
        <v>46</v>
      </c>
      <c r="B315" s="34" t="s">
        <v>84</v>
      </c>
      <c r="C315" s="35" t="s">
        <v>49</v>
      </c>
      <c r="D315" s="52" t="str">
        <f t="shared" si="2"/>
        <v>Africa/Lesotho-Africa/2001</v>
      </c>
      <c r="E315" s="53">
        <v>7.06430933E8</v>
      </c>
      <c r="F315" s="54">
        <v>0.075</v>
      </c>
      <c r="G315" s="55">
        <v>28.0</v>
      </c>
      <c r="H315" s="56">
        <v>0.166</v>
      </c>
      <c r="I315" s="57">
        <f t="shared" si="3"/>
        <v>706430933</v>
      </c>
      <c r="J315" s="58">
        <f t="shared" si="4"/>
        <v>0.075</v>
      </c>
      <c r="K315" s="39">
        <f t="shared" si="5"/>
        <v>28</v>
      </c>
      <c r="L315" s="58">
        <f t="shared" si="6"/>
        <v>0.166</v>
      </c>
    </row>
    <row r="316">
      <c r="A316" s="33" t="s">
        <v>46</v>
      </c>
      <c r="B316" s="34" t="s">
        <v>84</v>
      </c>
      <c r="C316" s="35" t="s">
        <v>50</v>
      </c>
      <c r="D316" s="52" t="str">
        <f t="shared" si="2"/>
        <v>Africa/Lesotho-Africa/2002</v>
      </c>
      <c r="E316" s="53">
        <v>6.56802669E8</v>
      </c>
      <c r="F316" s="54">
        <v>0.069</v>
      </c>
      <c r="G316" s="55">
        <v>24.0</v>
      </c>
      <c r="H316" s="56">
        <v>0.171</v>
      </c>
      <c r="I316" s="57">
        <f t="shared" si="3"/>
        <v>656802669</v>
      </c>
      <c r="J316" s="58">
        <f t="shared" si="4"/>
        <v>0.069</v>
      </c>
      <c r="K316" s="39">
        <f t="shared" si="5"/>
        <v>24</v>
      </c>
      <c r="L316" s="58">
        <f t="shared" si="6"/>
        <v>0.171</v>
      </c>
    </row>
    <row r="317">
      <c r="A317" s="33" t="s">
        <v>46</v>
      </c>
      <c r="B317" s="34" t="s">
        <v>84</v>
      </c>
      <c r="C317" s="35" t="s">
        <v>51</v>
      </c>
      <c r="D317" s="52" t="str">
        <f t="shared" si="2"/>
        <v>Africa/Lesotho-Africa/2003</v>
      </c>
      <c r="E317" s="53">
        <v>9.69181551E8</v>
      </c>
      <c r="F317" s="54">
        <v>0.071</v>
      </c>
      <c r="G317" s="55">
        <v>36.0</v>
      </c>
      <c r="H317" s="56">
        <v>0.16</v>
      </c>
      <c r="I317" s="57">
        <f t="shared" si="3"/>
        <v>969181551</v>
      </c>
      <c r="J317" s="58">
        <f t="shared" si="4"/>
        <v>0.071</v>
      </c>
      <c r="K317" s="39">
        <f t="shared" si="5"/>
        <v>36</v>
      </c>
      <c r="L317" s="58">
        <f t="shared" si="6"/>
        <v>0.16</v>
      </c>
    </row>
    <row r="318">
      <c r="A318" s="33" t="s">
        <v>46</v>
      </c>
      <c r="B318" s="34" t="s">
        <v>84</v>
      </c>
      <c r="C318" s="35" t="s">
        <v>52</v>
      </c>
      <c r="D318" s="52" t="str">
        <f t="shared" si="2"/>
        <v>Africa/Lesotho-Africa/2004</v>
      </c>
      <c r="E318" s="53">
        <v>1.234197704E9</v>
      </c>
      <c r="F318" s="54">
        <v>0.07</v>
      </c>
      <c r="G318" s="55">
        <v>45.0</v>
      </c>
      <c r="H318" s="56">
        <v>0.124</v>
      </c>
      <c r="I318" s="57">
        <f t="shared" si="3"/>
        <v>1234197704</v>
      </c>
      <c r="J318" s="58">
        <f t="shared" si="4"/>
        <v>0.07</v>
      </c>
      <c r="K318" s="39">
        <f t="shared" si="5"/>
        <v>45</v>
      </c>
      <c r="L318" s="58">
        <f t="shared" si="6"/>
        <v>0.124</v>
      </c>
    </row>
    <row r="319">
      <c r="A319" s="33" t="s">
        <v>46</v>
      </c>
      <c r="B319" s="34" t="s">
        <v>84</v>
      </c>
      <c r="C319" s="35" t="s">
        <v>53</v>
      </c>
      <c r="D319" s="52" t="str">
        <f t="shared" si="2"/>
        <v>Africa/Lesotho-Africa/2005</v>
      </c>
      <c r="E319" s="53">
        <v>1.368405301E9</v>
      </c>
      <c r="F319" s="54">
        <v>0.063</v>
      </c>
      <c r="G319" s="55">
        <v>45.0</v>
      </c>
      <c r="H319" s="56">
        <v>0.117</v>
      </c>
      <c r="I319" s="57">
        <f t="shared" si="3"/>
        <v>1368405301</v>
      </c>
      <c r="J319" s="58">
        <f t="shared" si="4"/>
        <v>0.063</v>
      </c>
      <c r="K319" s="39">
        <f t="shared" si="5"/>
        <v>45</v>
      </c>
      <c r="L319" s="58">
        <f t="shared" si="6"/>
        <v>0.117</v>
      </c>
    </row>
    <row r="320">
      <c r="A320" s="33" t="s">
        <v>46</v>
      </c>
      <c r="B320" s="34" t="s">
        <v>84</v>
      </c>
      <c r="C320" s="35" t="s">
        <v>54</v>
      </c>
      <c r="D320" s="52" t="str">
        <f t="shared" si="2"/>
        <v>Africa/Lesotho-Africa/2006</v>
      </c>
      <c r="E320" s="53">
        <v>1.4288426E9</v>
      </c>
      <c r="F320" s="54">
        <v>0.071</v>
      </c>
      <c r="G320" s="55">
        <v>52.0</v>
      </c>
      <c r="H320" s="56">
        <v>0.122</v>
      </c>
      <c r="I320" s="57">
        <f t="shared" si="3"/>
        <v>1428842600</v>
      </c>
      <c r="J320" s="58">
        <f t="shared" si="4"/>
        <v>0.071</v>
      </c>
      <c r="K320" s="39">
        <f t="shared" si="5"/>
        <v>52</v>
      </c>
      <c r="L320" s="58">
        <f t="shared" si="6"/>
        <v>0.122</v>
      </c>
    </row>
    <row r="321">
      <c r="A321" s="33" t="s">
        <v>46</v>
      </c>
      <c r="B321" s="34" t="s">
        <v>84</v>
      </c>
      <c r="C321" s="35" t="s">
        <v>55</v>
      </c>
      <c r="D321" s="52" t="str">
        <f t="shared" si="2"/>
        <v>Africa/Lesotho-Africa/2007</v>
      </c>
      <c r="E321" s="53">
        <v>1.597484736E9</v>
      </c>
      <c r="F321" s="54">
        <v>0.085</v>
      </c>
      <c r="G321" s="55">
        <v>69.0</v>
      </c>
      <c r="H321" s="56">
        <v>0.141</v>
      </c>
      <c r="I321" s="57">
        <f t="shared" si="3"/>
        <v>1597484736</v>
      </c>
      <c r="J321" s="58">
        <f t="shared" si="4"/>
        <v>0.085</v>
      </c>
      <c r="K321" s="39">
        <f t="shared" si="5"/>
        <v>69</v>
      </c>
      <c r="L321" s="58">
        <f t="shared" si="6"/>
        <v>0.141</v>
      </c>
    </row>
    <row r="322">
      <c r="A322" s="33" t="s">
        <v>46</v>
      </c>
      <c r="B322" s="34" t="s">
        <v>84</v>
      </c>
      <c r="C322" s="35" t="s">
        <v>56</v>
      </c>
      <c r="D322" s="52" t="str">
        <f t="shared" si="2"/>
        <v>Africa/Lesotho-Africa/2008</v>
      </c>
      <c r="E322" s="53">
        <v>1.630667593E9</v>
      </c>
      <c r="F322" s="54">
        <v>0.089</v>
      </c>
      <c r="G322" s="55">
        <v>73.0</v>
      </c>
      <c r="H322" s="56">
        <v>0.162</v>
      </c>
      <c r="I322" s="57">
        <f t="shared" si="3"/>
        <v>1630667593</v>
      </c>
      <c r="J322" s="58">
        <f t="shared" si="4"/>
        <v>0.089</v>
      </c>
      <c r="K322" s="39">
        <f t="shared" si="5"/>
        <v>73</v>
      </c>
      <c r="L322" s="58">
        <f t="shared" si="6"/>
        <v>0.162</v>
      </c>
    </row>
    <row r="323">
      <c r="A323" s="33" t="s">
        <v>46</v>
      </c>
      <c r="B323" s="34" t="s">
        <v>84</v>
      </c>
      <c r="C323" s="35" t="s">
        <v>57</v>
      </c>
      <c r="D323" s="52" t="str">
        <f t="shared" si="2"/>
        <v>Africa/Lesotho-Africa/2009</v>
      </c>
      <c r="E323" s="53">
        <v>1.708772782E9</v>
      </c>
      <c r="F323" s="54">
        <v>0.098</v>
      </c>
      <c r="G323" s="55">
        <v>84.0</v>
      </c>
      <c r="H323" s="56">
        <v>0.13</v>
      </c>
      <c r="I323" s="57">
        <f t="shared" si="3"/>
        <v>1708772782</v>
      </c>
      <c r="J323" s="58">
        <f t="shared" si="4"/>
        <v>0.098</v>
      </c>
      <c r="K323" s="39">
        <f t="shared" si="5"/>
        <v>84</v>
      </c>
      <c r="L323" s="58">
        <f t="shared" si="6"/>
        <v>0.13</v>
      </c>
    </row>
    <row r="324">
      <c r="A324" s="33" t="s">
        <v>46</v>
      </c>
      <c r="B324" s="34" t="s">
        <v>84</v>
      </c>
      <c r="C324" s="35" t="s">
        <v>58</v>
      </c>
      <c r="D324" s="52" t="str">
        <f t="shared" si="2"/>
        <v>Africa/Lesotho-Africa/2010</v>
      </c>
      <c r="E324" s="53">
        <v>2.175685681E9</v>
      </c>
      <c r="F324" s="54">
        <v>0.108</v>
      </c>
      <c r="G324" s="55">
        <v>118.0</v>
      </c>
      <c r="H324" s="56">
        <v>0.112</v>
      </c>
      <c r="I324" s="57">
        <f t="shared" si="3"/>
        <v>2175685681</v>
      </c>
      <c r="J324" s="58">
        <f t="shared" si="4"/>
        <v>0.108</v>
      </c>
      <c r="K324" s="39">
        <f t="shared" si="5"/>
        <v>118</v>
      </c>
      <c r="L324" s="58">
        <f t="shared" si="6"/>
        <v>0.112</v>
      </c>
    </row>
    <row r="325">
      <c r="A325" s="33" t="s">
        <v>46</v>
      </c>
      <c r="B325" s="34" t="s">
        <v>84</v>
      </c>
      <c r="C325" s="35" t="s">
        <v>59</v>
      </c>
      <c r="D325" s="52" t="str">
        <f t="shared" si="2"/>
        <v>Africa/Lesotho-Africa/2011</v>
      </c>
      <c r="E325" s="53">
        <v>2.487352968E9</v>
      </c>
      <c r="F325" s="54">
        <v>0.117</v>
      </c>
      <c r="G325" s="55">
        <v>146.0</v>
      </c>
      <c r="H325" s="56">
        <v>0.104</v>
      </c>
      <c r="I325" s="57">
        <f t="shared" si="3"/>
        <v>2487352968</v>
      </c>
      <c r="J325" s="58">
        <f t="shared" si="4"/>
        <v>0.117</v>
      </c>
      <c r="K325" s="39">
        <f t="shared" si="5"/>
        <v>146</v>
      </c>
      <c r="L325" s="58">
        <f t="shared" si="6"/>
        <v>0.104</v>
      </c>
    </row>
    <row r="326">
      <c r="A326" s="33" t="s">
        <v>46</v>
      </c>
      <c r="B326" s="34" t="s">
        <v>84</v>
      </c>
      <c r="C326" s="35" t="s">
        <v>60</v>
      </c>
      <c r="D326" s="52" t="str">
        <f t="shared" si="2"/>
        <v>Africa/Lesotho-Africa/2012</v>
      </c>
      <c r="E326" s="53">
        <v>2.328196275E9</v>
      </c>
      <c r="F326" s="54">
        <v>0.116</v>
      </c>
      <c r="G326" s="55">
        <v>138.0</v>
      </c>
      <c r="H326" s="56">
        <v>0.101</v>
      </c>
      <c r="I326" s="57">
        <f t="shared" si="3"/>
        <v>2328196275</v>
      </c>
      <c r="J326" s="58">
        <f t="shared" si="4"/>
        <v>0.116</v>
      </c>
      <c r="K326" s="39">
        <f t="shared" si="5"/>
        <v>138</v>
      </c>
      <c r="L326" s="58">
        <f t="shared" si="6"/>
        <v>0.101</v>
      </c>
    </row>
    <row r="327">
      <c r="A327" s="33" t="s">
        <v>46</v>
      </c>
      <c r="B327" s="34" t="s">
        <v>85</v>
      </c>
      <c r="C327" s="35" t="s">
        <v>48</v>
      </c>
      <c r="D327" s="52" t="str">
        <f t="shared" si="2"/>
        <v>Africa/Liberia-Africa/2000</v>
      </c>
      <c r="E327" s="53">
        <v>5.29064647E8</v>
      </c>
      <c r="F327" s="54">
        <v>0.059</v>
      </c>
      <c r="G327" s="55">
        <v>11.0</v>
      </c>
      <c r="H327" s="56">
        <v>0.205</v>
      </c>
      <c r="I327" s="57">
        <f t="shared" si="3"/>
        <v>529064647</v>
      </c>
      <c r="J327" s="58">
        <f t="shared" si="4"/>
        <v>0.059</v>
      </c>
      <c r="K327" s="39">
        <f t="shared" si="5"/>
        <v>11</v>
      </c>
      <c r="L327" s="58">
        <f t="shared" si="6"/>
        <v>0.205</v>
      </c>
    </row>
    <row r="328">
      <c r="A328" s="33" t="s">
        <v>46</v>
      </c>
      <c r="B328" s="34" t="s">
        <v>85</v>
      </c>
      <c r="C328" s="35" t="s">
        <v>49</v>
      </c>
      <c r="D328" s="52" t="str">
        <f t="shared" si="2"/>
        <v>Africa/Liberia-Africa/2001</v>
      </c>
      <c r="E328" s="53">
        <v>5.15E8</v>
      </c>
      <c r="F328" s="54">
        <v>0.064</v>
      </c>
      <c r="G328" s="55">
        <v>11.0</v>
      </c>
      <c r="H328" s="56">
        <v>0.221</v>
      </c>
      <c r="I328" s="57">
        <f t="shared" si="3"/>
        <v>515000000</v>
      </c>
      <c r="J328" s="58">
        <f t="shared" si="4"/>
        <v>0.064</v>
      </c>
      <c r="K328" s="39">
        <f t="shared" si="5"/>
        <v>11</v>
      </c>
      <c r="L328" s="58">
        <f t="shared" si="6"/>
        <v>0.221</v>
      </c>
    </row>
    <row r="329">
      <c r="A329" s="33" t="s">
        <v>46</v>
      </c>
      <c r="B329" s="34" t="s">
        <v>85</v>
      </c>
      <c r="C329" s="35" t="s">
        <v>50</v>
      </c>
      <c r="D329" s="52" t="str">
        <f t="shared" si="2"/>
        <v>Africa/Liberia-Africa/2002</v>
      </c>
      <c r="E329" s="53">
        <v>5.36E8</v>
      </c>
      <c r="F329" s="54">
        <v>0.054</v>
      </c>
      <c r="G329" s="55">
        <v>9.0</v>
      </c>
      <c r="H329" s="56">
        <v>0.202</v>
      </c>
      <c r="I329" s="57">
        <f t="shared" si="3"/>
        <v>536000000</v>
      </c>
      <c r="J329" s="58">
        <f t="shared" si="4"/>
        <v>0.054</v>
      </c>
      <c r="K329" s="39">
        <f t="shared" si="5"/>
        <v>9</v>
      </c>
      <c r="L329" s="58">
        <f t="shared" si="6"/>
        <v>0.202</v>
      </c>
    </row>
    <row r="330">
      <c r="A330" s="33" t="s">
        <v>46</v>
      </c>
      <c r="B330" s="34" t="s">
        <v>85</v>
      </c>
      <c r="C330" s="35" t="s">
        <v>51</v>
      </c>
      <c r="D330" s="52" t="str">
        <f t="shared" si="2"/>
        <v>Africa/Liberia-Africa/2003</v>
      </c>
      <c r="E330" s="53">
        <v>4.09E8</v>
      </c>
      <c r="F330" s="54">
        <v>0.034</v>
      </c>
      <c r="G330" s="55">
        <v>5.0</v>
      </c>
      <c r="H330" s="56">
        <v>0.171</v>
      </c>
      <c r="I330" s="57">
        <f t="shared" si="3"/>
        <v>409000000</v>
      </c>
      <c r="J330" s="58">
        <f t="shared" si="4"/>
        <v>0.034</v>
      </c>
      <c r="K330" s="39">
        <f t="shared" si="5"/>
        <v>5</v>
      </c>
      <c r="L330" s="58">
        <f t="shared" si="6"/>
        <v>0.171</v>
      </c>
    </row>
    <row r="331">
      <c r="A331" s="33" t="s">
        <v>46</v>
      </c>
      <c r="B331" s="34" t="s">
        <v>85</v>
      </c>
      <c r="C331" s="35" t="s">
        <v>52</v>
      </c>
      <c r="D331" s="52" t="str">
        <f t="shared" si="2"/>
        <v>Africa/Liberia-Africa/2004</v>
      </c>
      <c r="E331" s="53">
        <v>4.67E8</v>
      </c>
      <c r="F331" s="54">
        <v>0.088</v>
      </c>
      <c r="G331" s="55">
        <v>13.0</v>
      </c>
      <c r="H331" s="56">
        <v>0.181</v>
      </c>
      <c r="I331" s="57">
        <f t="shared" si="3"/>
        <v>467000000</v>
      </c>
      <c r="J331" s="58">
        <f t="shared" si="4"/>
        <v>0.088</v>
      </c>
      <c r="K331" s="39">
        <f t="shared" si="5"/>
        <v>13</v>
      </c>
      <c r="L331" s="58">
        <f t="shared" si="6"/>
        <v>0.181</v>
      </c>
    </row>
    <row r="332">
      <c r="A332" s="33" t="s">
        <v>46</v>
      </c>
      <c r="B332" s="34" t="s">
        <v>85</v>
      </c>
      <c r="C332" s="35" t="s">
        <v>53</v>
      </c>
      <c r="D332" s="52" t="str">
        <f t="shared" si="2"/>
        <v>Africa/Liberia-Africa/2005</v>
      </c>
      <c r="E332" s="53">
        <v>5.42E8</v>
      </c>
      <c r="F332" s="54">
        <v>0.08</v>
      </c>
      <c r="G332" s="55">
        <v>13.0</v>
      </c>
      <c r="H332" s="56">
        <v>0.17</v>
      </c>
      <c r="I332" s="57">
        <f t="shared" si="3"/>
        <v>542000000</v>
      </c>
      <c r="J332" s="58">
        <f t="shared" si="4"/>
        <v>0.08</v>
      </c>
      <c r="K332" s="39">
        <f t="shared" si="5"/>
        <v>13</v>
      </c>
      <c r="L332" s="58">
        <f t="shared" si="6"/>
        <v>0.17</v>
      </c>
    </row>
    <row r="333">
      <c r="A333" s="33" t="s">
        <v>46</v>
      </c>
      <c r="B333" s="34" t="s">
        <v>85</v>
      </c>
      <c r="C333" s="35" t="s">
        <v>54</v>
      </c>
      <c r="D333" s="52" t="str">
        <f t="shared" si="2"/>
        <v>Africa/Liberia-Africa/2006</v>
      </c>
      <c r="E333" s="53">
        <v>6.04028582E8</v>
      </c>
      <c r="F333" s="54">
        <v>0.109</v>
      </c>
      <c r="G333" s="55">
        <v>18.0</v>
      </c>
      <c r="H333" s="56">
        <v>0.155</v>
      </c>
      <c r="I333" s="57">
        <f t="shared" si="3"/>
        <v>604028582</v>
      </c>
      <c r="J333" s="58">
        <f t="shared" si="4"/>
        <v>0.109</v>
      </c>
      <c r="K333" s="39">
        <f t="shared" si="5"/>
        <v>18</v>
      </c>
      <c r="L333" s="58">
        <f t="shared" si="6"/>
        <v>0.155</v>
      </c>
    </row>
    <row r="334">
      <c r="A334" s="33" t="s">
        <v>46</v>
      </c>
      <c r="B334" s="34" t="s">
        <v>85</v>
      </c>
      <c r="C334" s="35" t="s">
        <v>55</v>
      </c>
      <c r="D334" s="52" t="str">
        <f t="shared" si="2"/>
        <v>Africa/Liberia-Africa/2007</v>
      </c>
      <c r="E334" s="53">
        <v>7.39026892E8</v>
      </c>
      <c r="F334" s="54">
        <v>0.102</v>
      </c>
      <c r="G334" s="55">
        <v>21.0</v>
      </c>
      <c r="H334" s="56">
        <v>0.15</v>
      </c>
      <c r="I334" s="57">
        <f t="shared" si="3"/>
        <v>739026892</v>
      </c>
      <c r="J334" s="58">
        <f t="shared" si="4"/>
        <v>0.102</v>
      </c>
      <c r="K334" s="39">
        <f t="shared" si="5"/>
        <v>21</v>
      </c>
      <c r="L334" s="58">
        <f t="shared" si="6"/>
        <v>0.15</v>
      </c>
    </row>
    <row r="335">
      <c r="A335" s="33" t="s">
        <v>46</v>
      </c>
      <c r="B335" s="34" t="s">
        <v>85</v>
      </c>
      <c r="C335" s="35" t="s">
        <v>56</v>
      </c>
      <c r="D335" s="52" t="str">
        <f t="shared" si="2"/>
        <v>Africa/Liberia-Africa/2008</v>
      </c>
      <c r="E335" s="53">
        <v>8.50040459E8</v>
      </c>
      <c r="F335" s="54">
        <v>0.118</v>
      </c>
      <c r="G335" s="55">
        <v>27.0</v>
      </c>
      <c r="H335" s="56">
        <v>0.144</v>
      </c>
      <c r="I335" s="57">
        <f t="shared" si="3"/>
        <v>850040459</v>
      </c>
      <c r="J335" s="58">
        <f t="shared" si="4"/>
        <v>0.118</v>
      </c>
      <c r="K335" s="39">
        <f t="shared" si="5"/>
        <v>27</v>
      </c>
      <c r="L335" s="58">
        <f t="shared" si="6"/>
        <v>0.144</v>
      </c>
    </row>
    <row r="336">
      <c r="A336" s="33" t="s">
        <v>46</v>
      </c>
      <c r="B336" s="34" t="s">
        <v>85</v>
      </c>
      <c r="C336" s="35" t="s">
        <v>57</v>
      </c>
      <c r="D336" s="52" t="str">
        <f t="shared" si="2"/>
        <v>Africa/Liberia-Africa/2009</v>
      </c>
      <c r="E336" s="53">
        <v>1.15514623E9</v>
      </c>
      <c r="F336" s="54">
        <v>0.144</v>
      </c>
      <c r="G336" s="55">
        <v>43.0</v>
      </c>
      <c r="H336" s="56">
        <v>0.142</v>
      </c>
      <c r="I336" s="57">
        <f t="shared" si="3"/>
        <v>1155146230</v>
      </c>
      <c r="J336" s="58">
        <f t="shared" si="4"/>
        <v>0.144</v>
      </c>
      <c r="K336" s="39">
        <f t="shared" si="5"/>
        <v>43</v>
      </c>
      <c r="L336" s="58">
        <f t="shared" si="6"/>
        <v>0.142</v>
      </c>
    </row>
    <row r="337">
      <c r="A337" s="33" t="s">
        <v>46</v>
      </c>
      <c r="B337" s="34" t="s">
        <v>85</v>
      </c>
      <c r="C337" s="35" t="s">
        <v>58</v>
      </c>
      <c r="D337" s="52" t="str">
        <f t="shared" si="2"/>
        <v>Africa/Liberia-Africa/2010</v>
      </c>
      <c r="E337" s="53">
        <v>1.292696476E9</v>
      </c>
      <c r="F337" s="54">
        <v>0.131</v>
      </c>
      <c r="G337" s="55">
        <v>43.0</v>
      </c>
      <c r="H337" s="56">
        <v>0.142</v>
      </c>
      <c r="I337" s="57">
        <f t="shared" si="3"/>
        <v>1292696476</v>
      </c>
      <c r="J337" s="58">
        <f t="shared" si="4"/>
        <v>0.131</v>
      </c>
      <c r="K337" s="39">
        <f t="shared" si="5"/>
        <v>43</v>
      </c>
      <c r="L337" s="58">
        <f t="shared" si="6"/>
        <v>0.142</v>
      </c>
    </row>
    <row r="338">
      <c r="A338" s="33" t="s">
        <v>46</v>
      </c>
      <c r="B338" s="34" t="s">
        <v>85</v>
      </c>
      <c r="C338" s="35" t="s">
        <v>59</v>
      </c>
      <c r="D338" s="52" t="str">
        <f t="shared" si="2"/>
        <v>Africa/Liberia-Africa/2011</v>
      </c>
      <c r="E338" s="53">
        <v>1.537753885E9</v>
      </c>
      <c r="F338" s="54">
        <v>0.156</v>
      </c>
      <c r="G338" s="55">
        <v>59.0</v>
      </c>
      <c r="H338" s="56">
        <v>0.138</v>
      </c>
      <c r="I338" s="57">
        <f t="shared" si="3"/>
        <v>1537753885</v>
      </c>
      <c r="J338" s="58">
        <f t="shared" si="4"/>
        <v>0.156</v>
      </c>
      <c r="K338" s="39">
        <f t="shared" si="5"/>
        <v>59</v>
      </c>
      <c r="L338" s="58">
        <f t="shared" si="6"/>
        <v>0.138</v>
      </c>
    </row>
    <row r="339">
      <c r="A339" s="33" t="s">
        <v>46</v>
      </c>
      <c r="B339" s="34" t="s">
        <v>85</v>
      </c>
      <c r="C339" s="35" t="s">
        <v>60</v>
      </c>
      <c r="D339" s="52" t="str">
        <f t="shared" si="2"/>
        <v>Africa/Liberia-Africa/2012</v>
      </c>
      <c r="E339" s="53">
        <v>1.733828405E9</v>
      </c>
      <c r="F339" s="54">
        <v>0.155</v>
      </c>
      <c r="G339" s="55">
        <v>65.0</v>
      </c>
      <c r="H339" s="56">
        <v>0.135</v>
      </c>
      <c r="I339" s="57">
        <f t="shared" si="3"/>
        <v>1733828405</v>
      </c>
      <c r="J339" s="58">
        <f t="shared" si="4"/>
        <v>0.155</v>
      </c>
      <c r="K339" s="39">
        <f t="shared" si="5"/>
        <v>65</v>
      </c>
      <c r="L339" s="58">
        <f t="shared" si="6"/>
        <v>0.135</v>
      </c>
    </row>
    <row r="340">
      <c r="A340" s="33" t="s">
        <v>46</v>
      </c>
      <c r="B340" s="34" t="s">
        <v>86</v>
      </c>
      <c r="C340" s="35" t="s">
        <v>48</v>
      </c>
      <c r="D340" s="52" t="str">
        <f t="shared" si="2"/>
        <v>Africa/Libya-Africa/2000</v>
      </c>
      <c r="E340" s="53">
        <v>3.3896600871E10</v>
      </c>
      <c r="F340" s="54">
        <v>0.034</v>
      </c>
      <c r="G340" s="55">
        <v>252.0</v>
      </c>
      <c r="H340" s="56">
        <v>0.07</v>
      </c>
      <c r="I340" s="57">
        <f t="shared" si="3"/>
        <v>33896600871</v>
      </c>
      <c r="J340" s="58">
        <f t="shared" si="4"/>
        <v>0.034</v>
      </c>
      <c r="K340" s="39">
        <f t="shared" si="5"/>
        <v>252</v>
      </c>
      <c r="L340" s="58">
        <f t="shared" si="6"/>
        <v>0.07</v>
      </c>
    </row>
    <row r="341">
      <c r="A341" s="33" t="s">
        <v>46</v>
      </c>
      <c r="B341" s="34" t="s">
        <v>86</v>
      </c>
      <c r="C341" s="35" t="s">
        <v>49</v>
      </c>
      <c r="D341" s="52" t="str">
        <f t="shared" si="2"/>
        <v>Africa/Libya-Africa/2001</v>
      </c>
      <c r="E341" s="53">
        <v>2.8420321952E10</v>
      </c>
      <c r="F341" s="54">
        <v>0.041</v>
      </c>
      <c r="G341" s="55">
        <v>261.0</v>
      </c>
      <c r="H341" s="56">
        <v>0.07</v>
      </c>
      <c r="I341" s="57">
        <f t="shared" si="3"/>
        <v>28420321952</v>
      </c>
      <c r="J341" s="58">
        <f t="shared" si="4"/>
        <v>0.041</v>
      </c>
      <c r="K341" s="39">
        <f t="shared" si="5"/>
        <v>261</v>
      </c>
      <c r="L341" s="58">
        <f t="shared" si="6"/>
        <v>0.07</v>
      </c>
    </row>
    <row r="342">
      <c r="A342" s="33" t="s">
        <v>46</v>
      </c>
      <c r="B342" s="34" t="s">
        <v>86</v>
      </c>
      <c r="C342" s="35" t="s">
        <v>50</v>
      </c>
      <c r="D342" s="52" t="str">
        <f t="shared" si="2"/>
        <v>Africa/Libya-Africa/2002</v>
      </c>
      <c r="E342" s="53">
        <v>1.9842519685E10</v>
      </c>
      <c r="F342" s="54">
        <v>0.049</v>
      </c>
      <c r="G342" s="55">
        <v>185.0</v>
      </c>
      <c r="H342" s="56">
        <v>0.07</v>
      </c>
      <c r="I342" s="57">
        <f t="shared" si="3"/>
        <v>19842519685</v>
      </c>
      <c r="J342" s="58">
        <f t="shared" si="4"/>
        <v>0.049</v>
      </c>
      <c r="K342" s="39">
        <f t="shared" si="5"/>
        <v>185</v>
      </c>
      <c r="L342" s="58">
        <f t="shared" si="6"/>
        <v>0.07</v>
      </c>
    </row>
    <row r="343">
      <c r="A343" s="33" t="s">
        <v>46</v>
      </c>
      <c r="B343" s="34" t="s">
        <v>86</v>
      </c>
      <c r="C343" s="35" t="s">
        <v>51</v>
      </c>
      <c r="D343" s="52" t="str">
        <f t="shared" si="2"/>
        <v>Africa/Libya-Africa/2003</v>
      </c>
      <c r="E343" s="53">
        <v>2.40625E10</v>
      </c>
      <c r="F343" s="54">
        <v>0.041</v>
      </c>
      <c r="G343" s="55">
        <v>194.0</v>
      </c>
      <c r="H343" s="56">
        <v>0.07</v>
      </c>
      <c r="I343" s="57">
        <f t="shared" si="3"/>
        <v>24062500000</v>
      </c>
      <c r="J343" s="58">
        <f t="shared" si="4"/>
        <v>0.041</v>
      </c>
      <c r="K343" s="39">
        <f t="shared" si="5"/>
        <v>194</v>
      </c>
      <c r="L343" s="58">
        <f t="shared" si="6"/>
        <v>0.07</v>
      </c>
    </row>
    <row r="344">
      <c r="A344" s="33" t="s">
        <v>46</v>
      </c>
      <c r="B344" s="34" t="s">
        <v>86</v>
      </c>
      <c r="C344" s="35" t="s">
        <v>52</v>
      </c>
      <c r="D344" s="52" t="str">
        <f t="shared" si="2"/>
        <v>Africa/Libya-Africa/2004</v>
      </c>
      <c r="E344" s="53">
        <v>3.3384615385E10</v>
      </c>
      <c r="F344" s="54">
        <v>0.035</v>
      </c>
      <c r="G344" s="55">
        <v>205.0</v>
      </c>
      <c r="H344" s="56">
        <v>0.061</v>
      </c>
      <c r="I344" s="57">
        <f t="shared" si="3"/>
        <v>33384615385</v>
      </c>
      <c r="J344" s="58">
        <f t="shared" si="4"/>
        <v>0.035</v>
      </c>
      <c r="K344" s="39">
        <f t="shared" si="5"/>
        <v>205</v>
      </c>
      <c r="L344" s="58">
        <f t="shared" si="6"/>
        <v>0.061</v>
      </c>
    </row>
    <row r="345">
      <c r="A345" s="33" t="s">
        <v>46</v>
      </c>
      <c r="B345" s="34" t="s">
        <v>86</v>
      </c>
      <c r="C345" s="35" t="s">
        <v>53</v>
      </c>
      <c r="D345" s="52" t="str">
        <f t="shared" si="2"/>
        <v>Africa/Libya-Africa/2005</v>
      </c>
      <c r="E345" s="53">
        <v>4.4E10</v>
      </c>
      <c r="F345" s="54">
        <v>0.026</v>
      </c>
      <c r="G345" s="55">
        <v>213.0</v>
      </c>
      <c r="H345" s="56">
        <v>0.061</v>
      </c>
      <c r="I345" s="57">
        <f t="shared" si="3"/>
        <v>44000000000</v>
      </c>
      <c r="J345" s="58">
        <f t="shared" si="4"/>
        <v>0.026</v>
      </c>
      <c r="K345" s="39">
        <f t="shared" si="5"/>
        <v>213</v>
      </c>
      <c r="L345" s="58">
        <f t="shared" si="6"/>
        <v>0.061</v>
      </c>
    </row>
    <row r="346">
      <c r="A346" s="33" t="s">
        <v>46</v>
      </c>
      <c r="B346" s="34" t="s">
        <v>86</v>
      </c>
      <c r="C346" s="35" t="s">
        <v>54</v>
      </c>
      <c r="D346" s="52" t="str">
        <f t="shared" si="2"/>
        <v>Africa/Libya-Africa/2006</v>
      </c>
      <c r="E346" s="53">
        <v>5.6484375E10</v>
      </c>
      <c r="F346" s="54">
        <v>0.025</v>
      </c>
      <c r="G346" s="55">
        <v>237.0</v>
      </c>
      <c r="H346" s="56">
        <v>0.063</v>
      </c>
      <c r="I346" s="57">
        <f t="shared" si="3"/>
        <v>56484375000</v>
      </c>
      <c r="J346" s="58">
        <f t="shared" si="4"/>
        <v>0.025</v>
      </c>
      <c r="K346" s="39">
        <f t="shared" si="5"/>
        <v>237</v>
      </c>
      <c r="L346" s="58">
        <f t="shared" si="6"/>
        <v>0.063</v>
      </c>
    </row>
    <row r="347">
      <c r="A347" s="33" t="s">
        <v>46</v>
      </c>
      <c r="B347" s="34" t="s">
        <v>86</v>
      </c>
      <c r="C347" s="35" t="s">
        <v>55</v>
      </c>
      <c r="D347" s="52" t="str">
        <f t="shared" si="2"/>
        <v>Africa/Libya-Africa/2007</v>
      </c>
      <c r="E347" s="53">
        <v>7.1803278689E10</v>
      </c>
      <c r="F347" s="54">
        <v>0.025</v>
      </c>
      <c r="G347" s="55">
        <v>276.0</v>
      </c>
      <c r="H347" s="56">
        <v>0.06</v>
      </c>
      <c r="I347" s="57">
        <f t="shared" si="3"/>
        <v>71803278689</v>
      </c>
      <c r="J347" s="58">
        <f t="shared" si="4"/>
        <v>0.025</v>
      </c>
      <c r="K347" s="39">
        <f t="shared" si="5"/>
        <v>276</v>
      </c>
      <c r="L347" s="58">
        <f t="shared" si="6"/>
        <v>0.06</v>
      </c>
    </row>
    <row r="348">
      <c r="A348" s="33" t="s">
        <v>46</v>
      </c>
      <c r="B348" s="34" t="s">
        <v>86</v>
      </c>
      <c r="C348" s="35" t="s">
        <v>56</v>
      </c>
      <c r="D348" s="52" t="str">
        <f t="shared" si="2"/>
        <v>Africa/Libya-Africa/2008</v>
      </c>
      <c r="E348" s="53">
        <v>9.3167701863E10</v>
      </c>
      <c r="F348" s="54">
        <v>0.022</v>
      </c>
      <c r="G348" s="55">
        <v>318.0</v>
      </c>
      <c r="H348" s="56">
        <v>0.06</v>
      </c>
      <c r="I348" s="57">
        <f t="shared" si="3"/>
        <v>93167701863</v>
      </c>
      <c r="J348" s="58">
        <f t="shared" si="4"/>
        <v>0.022</v>
      </c>
      <c r="K348" s="39">
        <f t="shared" si="5"/>
        <v>318</v>
      </c>
      <c r="L348" s="58">
        <f t="shared" si="6"/>
        <v>0.06</v>
      </c>
    </row>
    <row r="349">
      <c r="A349" s="33" t="s">
        <v>46</v>
      </c>
      <c r="B349" s="34" t="s">
        <v>86</v>
      </c>
      <c r="C349" s="35" t="s">
        <v>57</v>
      </c>
      <c r="D349" s="52" t="str">
        <f t="shared" si="2"/>
        <v>Africa/Libya-Africa/2009</v>
      </c>
      <c r="E349" s="53">
        <v>6.2360446571E10</v>
      </c>
      <c r="F349" s="54">
        <v>0.035</v>
      </c>
      <c r="G349" s="55">
        <v>349.0</v>
      </c>
      <c r="H349" s="56">
        <v>0.06</v>
      </c>
      <c r="I349" s="57">
        <f t="shared" si="3"/>
        <v>62360446571</v>
      </c>
      <c r="J349" s="58">
        <f t="shared" si="4"/>
        <v>0.035</v>
      </c>
      <c r="K349" s="39">
        <f t="shared" si="5"/>
        <v>349</v>
      </c>
      <c r="L349" s="58">
        <f t="shared" si="6"/>
        <v>0.06</v>
      </c>
    </row>
    <row r="350">
      <c r="A350" s="33" t="s">
        <v>46</v>
      </c>
      <c r="B350" s="34" t="s">
        <v>86</v>
      </c>
      <c r="C350" s="35" t="s">
        <v>58</v>
      </c>
      <c r="D350" s="52" t="str">
        <f t="shared" si="2"/>
        <v>Africa/Libya-Africa/2010</v>
      </c>
      <c r="E350" s="53">
        <v>7.4755288917E10</v>
      </c>
      <c r="F350" s="54">
        <v>0.033</v>
      </c>
      <c r="G350" s="55">
        <v>389.0</v>
      </c>
      <c r="H350" s="56">
        <v>0.06</v>
      </c>
      <c r="I350" s="57">
        <f t="shared" si="3"/>
        <v>74755288917</v>
      </c>
      <c r="J350" s="58">
        <f t="shared" si="4"/>
        <v>0.033</v>
      </c>
      <c r="K350" s="39">
        <f t="shared" si="5"/>
        <v>389</v>
      </c>
      <c r="L350" s="58">
        <f t="shared" si="6"/>
        <v>0.06</v>
      </c>
    </row>
    <row r="351">
      <c r="A351" s="33" t="s">
        <v>46</v>
      </c>
      <c r="B351" s="34" t="s">
        <v>86</v>
      </c>
      <c r="C351" s="35" t="s">
        <v>59</v>
      </c>
      <c r="D351" s="52" t="str">
        <f t="shared" si="2"/>
        <v>Africa/Libya-Africa/2011</v>
      </c>
      <c r="E351" s="53">
        <v>3.4699395524E10</v>
      </c>
      <c r="F351" s="54">
        <v>0.039</v>
      </c>
      <c r="G351" s="55">
        <v>211.0</v>
      </c>
      <c r="H351" s="56">
        <v>0.06</v>
      </c>
      <c r="I351" s="57">
        <f t="shared" si="3"/>
        <v>34699395524</v>
      </c>
      <c r="J351" s="58">
        <f t="shared" si="4"/>
        <v>0.039</v>
      </c>
      <c r="K351" s="39">
        <f t="shared" si="5"/>
        <v>211</v>
      </c>
      <c r="L351" s="58">
        <f t="shared" si="6"/>
        <v>0.06</v>
      </c>
    </row>
    <row r="352">
      <c r="A352" s="33" t="s">
        <v>46</v>
      </c>
      <c r="B352" s="34" t="s">
        <v>86</v>
      </c>
      <c r="C352" s="35" t="s">
        <v>60</v>
      </c>
      <c r="D352" s="52" t="str">
        <f t="shared" si="2"/>
        <v>Africa/Libya-Africa/2012</v>
      </c>
      <c r="E352" s="53">
        <v>8.1873662519E10</v>
      </c>
      <c r="F352" s="54">
        <v>0.039</v>
      </c>
      <c r="G352" s="55">
        <v>578.0</v>
      </c>
      <c r="H352" s="56">
        <v>0.06</v>
      </c>
      <c r="I352" s="57">
        <f t="shared" si="3"/>
        <v>81873662519</v>
      </c>
      <c r="J352" s="58">
        <f t="shared" si="4"/>
        <v>0.039</v>
      </c>
      <c r="K352" s="39">
        <f t="shared" si="5"/>
        <v>578</v>
      </c>
      <c r="L352" s="58">
        <f t="shared" si="6"/>
        <v>0.06</v>
      </c>
    </row>
    <row r="353">
      <c r="A353" s="33" t="s">
        <v>46</v>
      </c>
      <c r="B353" s="34" t="s">
        <v>87</v>
      </c>
      <c r="C353" s="35" t="s">
        <v>48</v>
      </c>
      <c r="D353" s="52" t="str">
        <f t="shared" si="2"/>
        <v>Africa/Madagascar-Africa/2000</v>
      </c>
      <c r="E353" s="53">
        <v>3.877673635E9</v>
      </c>
      <c r="F353" s="54">
        <v>0.05</v>
      </c>
      <c r="G353" s="55">
        <v>12.0</v>
      </c>
      <c r="H353" s="56">
        <v>0.265</v>
      </c>
      <c r="I353" s="57">
        <f t="shared" si="3"/>
        <v>3877673635</v>
      </c>
      <c r="J353" s="58">
        <f t="shared" si="4"/>
        <v>0.05</v>
      </c>
      <c r="K353" s="39">
        <f t="shared" si="5"/>
        <v>12</v>
      </c>
      <c r="L353" s="58">
        <f t="shared" si="6"/>
        <v>0.265</v>
      </c>
    </row>
    <row r="354">
      <c r="A354" s="33" t="s">
        <v>46</v>
      </c>
      <c r="B354" s="34" t="s">
        <v>87</v>
      </c>
      <c r="C354" s="35" t="s">
        <v>49</v>
      </c>
      <c r="D354" s="52" t="str">
        <f t="shared" si="2"/>
        <v>Africa/Madagascar-Africa/2001</v>
      </c>
      <c r="E354" s="53">
        <v>4.529575233E9</v>
      </c>
      <c r="F354" s="54">
        <v>0.05</v>
      </c>
      <c r="G354" s="55">
        <v>14.0</v>
      </c>
      <c r="H354" s="56">
        <v>0.253</v>
      </c>
      <c r="I354" s="57">
        <f t="shared" si="3"/>
        <v>4529575233</v>
      </c>
      <c r="J354" s="58">
        <f t="shared" si="4"/>
        <v>0.05</v>
      </c>
      <c r="K354" s="39">
        <f t="shared" si="5"/>
        <v>14</v>
      </c>
      <c r="L354" s="58">
        <f t="shared" si="6"/>
        <v>0.253</v>
      </c>
    </row>
    <row r="355">
      <c r="A355" s="33" t="s">
        <v>46</v>
      </c>
      <c r="B355" s="34" t="s">
        <v>87</v>
      </c>
      <c r="C355" s="35" t="s">
        <v>50</v>
      </c>
      <c r="D355" s="52" t="str">
        <f t="shared" si="2"/>
        <v>Africa/Madagascar-Africa/2002</v>
      </c>
      <c r="E355" s="53">
        <v>4.397254715E9</v>
      </c>
      <c r="F355" s="54">
        <v>0.052</v>
      </c>
      <c r="G355" s="55">
        <v>14.0</v>
      </c>
      <c r="H355" s="56">
        <v>0.253</v>
      </c>
      <c r="I355" s="57">
        <f t="shared" si="3"/>
        <v>4397254715</v>
      </c>
      <c r="J355" s="58">
        <f t="shared" si="4"/>
        <v>0.052</v>
      </c>
      <c r="K355" s="39">
        <f t="shared" si="5"/>
        <v>14</v>
      </c>
      <c r="L355" s="58">
        <f t="shared" si="6"/>
        <v>0.253</v>
      </c>
    </row>
    <row r="356">
      <c r="A356" s="33" t="s">
        <v>46</v>
      </c>
      <c r="B356" s="34" t="s">
        <v>87</v>
      </c>
      <c r="C356" s="35" t="s">
        <v>51</v>
      </c>
      <c r="D356" s="52" t="str">
        <f t="shared" si="2"/>
        <v>Africa/Madagascar-Africa/2003</v>
      </c>
      <c r="E356" s="53">
        <v>5.474030228E9</v>
      </c>
      <c r="F356" s="54">
        <v>0.048</v>
      </c>
      <c r="G356" s="55">
        <v>15.0</v>
      </c>
      <c r="H356" s="56">
        <v>0.243</v>
      </c>
      <c r="I356" s="57">
        <f t="shared" si="3"/>
        <v>5474030228</v>
      </c>
      <c r="J356" s="58">
        <f t="shared" si="4"/>
        <v>0.048</v>
      </c>
      <c r="K356" s="39">
        <f t="shared" si="5"/>
        <v>15</v>
      </c>
      <c r="L356" s="58">
        <f t="shared" si="6"/>
        <v>0.243</v>
      </c>
    </row>
    <row r="357">
      <c r="A357" s="33" t="s">
        <v>46</v>
      </c>
      <c r="B357" s="34" t="s">
        <v>87</v>
      </c>
      <c r="C357" s="35" t="s">
        <v>52</v>
      </c>
      <c r="D357" s="52" t="str">
        <f t="shared" si="2"/>
        <v>Africa/Madagascar-Africa/2004</v>
      </c>
      <c r="E357" s="53">
        <v>4.363934417E9</v>
      </c>
      <c r="F357" s="54">
        <v>0.049</v>
      </c>
      <c r="G357" s="55">
        <v>12.0</v>
      </c>
      <c r="H357" s="56">
        <v>0.255</v>
      </c>
      <c r="I357" s="57">
        <f t="shared" si="3"/>
        <v>4363934417</v>
      </c>
      <c r="J357" s="58">
        <f t="shared" si="4"/>
        <v>0.049</v>
      </c>
      <c r="K357" s="39">
        <f t="shared" si="5"/>
        <v>12</v>
      </c>
      <c r="L357" s="58">
        <f t="shared" si="6"/>
        <v>0.255</v>
      </c>
    </row>
    <row r="358">
      <c r="A358" s="33" t="s">
        <v>46</v>
      </c>
      <c r="B358" s="34" t="s">
        <v>87</v>
      </c>
      <c r="C358" s="35" t="s">
        <v>53</v>
      </c>
      <c r="D358" s="52" t="str">
        <f t="shared" si="2"/>
        <v>Africa/Madagascar-Africa/2005</v>
      </c>
      <c r="E358" s="53">
        <v>5.038577519E9</v>
      </c>
      <c r="F358" s="54">
        <v>0.049</v>
      </c>
      <c r="G358" s="55">
        <v>13.0</v>
      </c>
      <c r="H358" s="56">
        <v>0.27</v>
      </c>
      <c r="I358" s="57">
        <f t="shared" si="3"/>
        <v>5038577519</v>
      </c>
      <c r="J358" s="58">
        <f t="shared" si="4"/>
        <v>0.049</v>
      </c>
      <c r="K358" s="39">
        <f t="shared" si="5"/>
        <v>13</v>
      </c>
      <c r="L358" s="58">
        <f t="shared" si="6"/>
        <v>0.27</v>
      </c>
    </row>
    <row r="359">
      <c r="A359" s="33" t="s">
        <v>46</v>
      </c>
      <c r="B359" s="34" t="s">
        <v>87</v>
      </c>
      <c r="C359" s="35" t="s">
        <v>54</v>
      </c>
      <c r="D359" s="52" t="str">
        <f t="shared" si="2"/>
        <v>Africa/Madagascar-Africa/2006</v>
      </c>
      <c r="E359" s="53">
        <v>5.515236338E9</v>
      </c>
      <c r="F359" s="54">
        <v>0.05</v>
      </c>
      <c r="G359" s="55">
        <v>15.0</v>
      </c>
      <c r="H359" s="56">
        <v>0.295</v>
      </c>
      <c r="I359" s="57">
        <f t="shared" si="3"/>
        <v>5515236338</v>
      </c>
      <c r="J359" s="58">
        <f t="shared" si="4"/>
        <v>0.05</v>
      </c>
      <c r="K359" s="39">
        <f t="shared" si="5"/>
        <v>15</v>
      </c>
      <c r="L359" s="58">
        <f t="shared" si="6"/>
        <v>0.295</v>
      </c>
    </row>
    <row r="360">
      <c r="A360" s="33" t="s">
        <v>46</v>
      </c>
      <c r="B360" s="34" t="s">
        <v>87</v>
      </c>
      <c r="C360" s="35" t="s">
        <v>55</v>
      </c>
      <c r="D360" s="52" t="str">
        <f t="shared" si="2"/>
        <v>Africa/Madagascar-Africa/2007</v>
      </c>
      <c r="E360" s="53">
        <v>7.342905883E9</v>
      </c>
      <c r="F360" s="54">
        <v>0.05</v>
      </c>
      <c r="G360" s="55">
        <v>19.0</v>
      </c>
      <c r="H360" s="56">
        <v>0.45</v>
      </c>
      <c r="I360" s="57">
        <f t="shared" si="3"/>
        <v>7342905883</v>
      </c>
      <c r="J360" s="58">
        <f t="shared" si="4"/>
        <v>0.05</v>
      </c>
      <c r="K360" s="39">
        <f t="shared" si="5"/>
        <v>19</v>
      </c>
      <c r="L360" s="58">
        <f t="shared" si="6"/>
        <v>0.45</v>
      </c>
    </row>
    <row r="361">
      <c r="A361" s="33" t="s">
        <v>46</v>
      </c>
      <c r="B361" s="34" t="s">
        <v>87</v>
      </c>
      <c r="C361" s="35" t="s">
        <v>56</v>
      </c>
      <c r="D361" s="52" t="str">
        <f t="shared" si="2"/>
        <v>Africa/Madagascar-Africa/2008</v>
      </c>
      <c r="E361" s="53">
        <v>9.413002737E9</v>
      </c>
      <c r="F361" s="54">
        <v>0.043</v>
      </c>
      <c r="G361" s="55">
        <v>20.0</v>
      </c>
      <c r="H361" s="56">
        <v>0.45</v>
      </c>
      <c r="I361" s="57">
        <f t="shared" si="3"/>
        <v>9413002737</v>
      </c>
      <c r="J361" s="58">
        <f t="shared" si="4"/>
        <v>0.043</v>
      </c>
      <c r="K361" s="39">
        <f t="shared" si="5"/>
        <v>20</v>
      </c>
      <c r="L361" s="58">
        <f t="shared" si="6"/>
        <v>0.45</v>
      </c>
    </row>
    <row r="362">
      <c r="A362" s="33" t="s">
        <v>46</v>
      </c>
      <c r="B362" s="34" t="s">
        <v>87</v>
      </c>
      <c r="C362" s="35" t="s">
        <v>57</v>
      </c>
      <c r="D362" s="52" t="str">
        <f t="shared" si="2"/>
        <v>Africa/Madagascar-Africa/2009</v>
      </c>
      <c r="E362" s="53">
        <v>8.550363829E9</v>
      </c>
      <c r="F362" s="54">
        <v>0.045</v>
      </c>
      <c r="G362" s="55">
        <v>19.0</v>
      </c>
      <c r="H362" s="56">
        <v>0.45</v>
      </c>
      <c r="I362" s="57">
        <f t="shared" si="3"/>
        <v>8550363829</v>
      </c>
      <c r="J362" s="58">
        <f t="shared" si="4"/>
        <v>0.045</v>
      </c>
      <c r="K362" s="39">
        <f t="shared" si="5"/>
        <v>19</v>
      </c>
      <c r="L362" s="58">
        <f t="shared" si="6"/>
        <v>0.45</v>
      </c>
    </row>
    <row r="363">
      <c r="A363" s="33" t="s">
        <v>46</v>
      </c>
      <c r="B363" s="34" t="s">
        <v>87</v>
      </c>
      <c r="C363" s="35" t="s">
        <v>58</v>
      </c>
      <c r="D363" s="52" t="str">
        <f t="shared" si="2"/>
        <v>Africa/Madagascar-Africa/2010</v>
      </c>
      <c r="E363" s="53">
        <v>8.704983553E9</v>
      </c>
      <c r="F363" s="54">
        <v>0.045</v>
      </c>
      <c r="G363" s="55">
        <v>19.0</v>
      </c>
      <c r="H363" s="56">
        <v>0.49</v>
      </c>
      <c r="I363" s="57">
        <f t="shared" si="3"/>
        <v>8704983553</v>
      </c>
      <c r="J363" s="58">
        <f t="shared" si="4"/>
        <v>0.045</v>
      </c>
      <c r="K363" s="39">
        <f t="shared" si="5"/>
        <v>19</v>
      </c>
      <c r="L363" s="58">
        <f t="shared" si="6"/>
        <v>0.49</v>
      </c>
    </row>
    <row r="364">
      <c r="A364" s="33" t="s">
        <v>46</v>
      </c>
      <c r="B364" s="34" t="s">
        <v>87</v>
      </c>
      <c r="C364" s="35" t="s">
        <v>59</v>
      </c>
      <c r="D364" s="52" t="str">
        <f t="shared" si="2"/>
        <v>Africa/Madagascar-Africa/2011</v>
      </c>
      <c r="E364" s="53">
        <v>9.853981624E9</v>
      </c>
      <c r="F364" s="54">
        <v>0.041</v>
      </c>
      <c r="G364" s="55">
        <v>19.0</v>
      </c>
      <c r="H364" s="56">
        <v>0.525</v>
      </c>
      <c r="I364" s="57">
        <f t="shared" si="3"/>
        <v>9853981624</v>
      </c>
      <c r="J364" s="58">
        <f t="shared" si="4"/>
        <v>0.041</v>
      </c>
      <c r="K364" s="39">
        <f t="shared" si="5"/>
        <v>19</v>
      </c>
      <c r="L364" s="58">
        <f t="shared" si="6"/>
        <v>0.525</v>
      </c>
    </row>
    <row r="365">
      <c r="A365" s="33" t="s">
        <v>46</v>
      </c>
      <c r="B365" s="34" t="s">
        <v>87</v>
      </c>
      <c r="C365" s="35" t="s">
        <v>60</v>
      </c>
      <c r="D365" s="52" t="str">
        <f t="shared" si="2"/>
        <v>Africa/Madagascar-Africa/2012</v>
      </c>
      <c r="E365" s="53">
        <v>9.880703883E9</v>
      </c>
      <c r="F365" s="54">
        <v>0.041</v>
      </c>
      <c r="G365" s="55">
        <v>18.0</v>
      </c>
      <c r="H365" s="56">
        <v>0.6</v>
      </c>
      <c r="I365" s="57">
        <f t="shared" si="3"/>
        <v>9880703883</v>
      </c>
      <c r="J365" s="58">
        <f t="shared" si="4"/>
        <v>0.041</v>
      </c>
      <c r="K365" s="39">
        <f t="shared" si="5"/>
        <v>18</v>
      </c>
      <c r="L365" s="58">
        <f t="shared" si="6"/>
        <v>0.6</v>
      </c>
    </row>
    <row r="366">
      <c r="A366" s="33" t="s">
        <v>46</v>
      </c>
      <c r="B366" s="34" t="s">
        <v>88</v>
      </c>
      <c r="C366" s="35" t="s">
        <v>48</v>
      </c>
      <c r="D366" s="52" t="str">
        <f t="shared" si="2"/>
        <v>Africa/Malawi-Africa/2000</v>
      </c>
      <c r="E366" s="53">
        <v>1.743506287E9</v>
      </c>
      <c r="F366" s="54">
        <v>0.061</v>
      </c>
      <c r="G366" s="55">
        <v>9.0</v>
      </c>
      <c r="H366" s="56">
        <v>0.531</v>
      </c>
      <c r="I366" s="57">
        <f t="shared" si="3"/>
        <v>1743506287</v>
      </c>
      <c r="J366" s="58">
        <f t="shared" si="4"/>
        <v>0.061</v>
      </c>
      <c r="K366" s="39">
        <f t="shared" si="5"/>
        <v>9</v>
      </c>
      <c r="L366" s="58">
        <f t="shared" si="6"/>
        <v>0.531</v>
      </c>
    </row>
    <row r="367">
      <c r="A367" s="33" t="s">
        <v>46</v>
      </c>
      <c r="B367" s="34" t="s">
        <v>88</v>
      </c>
      <c r="C367" s="35" t="s">
        <v>49</v>
      </c>
      <c r="D367" s="52" t="str">
        <f t="shared" si="2"/>
        <v>Africa/Malawi-Africa/2001</v>
      </c>
      <c r="E367" s="53">
        <v>1.716502069E9</v>
      </c>
      <c r="F367" s="54">
        <v>0.051</v>
      </c>
      <c r="G367" s="55">
        <v>8.0</v>
      </c>
      <c r="H367" s="56">
        <v>0.562</v>
      </c>
      <c r="I367" s="57">
        <f t="shared" si="3"/>
        <v>1716502069</v>
      </c>
      <c r="J367" s="58">
        <f t="shared" si="4"/>
        <v>0.051</v>
      </c>
      <c r="K367" s="39">
        <f t="shared" si="5"/>
        <v>8</v>
      </c>
      <c r="L367" s="58">
        <f t="shared" si="6"/>
        <v>0.562</v>
      </c>
    </row>
    <row r="368">
      <c r="A368" s="33" t="s">
        <v>46</v>
      </c>
      <c r="B368" s="34" t="s">
        <v>88</v>
      </c>
      <c r="C368" s="35" t="s">
        <v>50</v>
      </c>
      <c r="D368" s="52" t="str">
        <f t="shared" si="2"/>
        <v>Africa/Malawi-Africa/2002</v>
      </c>
      <c r="E368" s="53">
        <v>2.665158943E9</v>
      </c>
      <c r="F368" s="54">
        <v>0.048</v>
      </c>
      <c r="G368" s="55">
        <v>11.0</v>
      </c>
      <c r="H368" s="56">
        <v>0.505</v>
      </c>
      <c r="I368" s="57">
        <f t="shared" si="3"/>
        <v>2665158943</v>
      </c>
      <c r="J368" s="58">
        <f t="shared" si="4"/>
        <v>0.048</v>
      </c>
      <c r="K368" s="39">
        <f t="shared" si="5"/>
        <v>11</v>
      </c>
      <c r="L368" s="58">
        <f t="shared" si="6"/>
        <v>0.505</v>
      </c>
    </row>
    <row r="369">
      <c r="A369" s="33" t="s">
        <v>46</v>
      </c>
      <c r="B369" s="34" t="s">
        <v>88</v>
      </c>
      <c r="C369" s="35" t="s">
        <v>51</v>
      </c>
      <c r="D369" s="52" t="str">
        <f t="shared" si="2"/>
        <v>Africa/Malawi-Africa/2003</v>
      </c>
      <c r="E369" s="53">
        <v>2.424656666E9</v>
      </c>
      <c r="F369" s="54">
        <v>0.063</v>
      </c>
      <c r="G369" s="55">
        <v>13.0</v>
      </c>
      <c r="H369" s="56">
        <v>0.489</v>
      </c>
      <c r="I369" s="57">
        <f t="shared" si="3"/>
        <v>2424656666</v>
      </c>
      <c r="J369" s="58">
        <f t="shared" si="4"/>
        <v>0.063</v>
      </c>
      <c r="K369" s="39">
        <f t="shared" si="5"/>
        <v>13</v>
      </c>
      <c r="L369" s="58">
        <f t="shared" si="6"/>
        <v>0.489</v>
      </c>
    </row>
    <row r="370">
      <c r="A370" s="33" t="s">
        <v>46</v>
      </c>
      <c r="B370" s="34" t="s">
        <v>88</v>
      </c>
      <c r="C370" s="35" t="s">
        <v>52</v>
      </c>
      <c r="D370" s="52" t="str">
        <f t="shared" si="2"/>
        <v>Africa/Malawi-Africa/2004</v>
      </c>
      <c r="E370" s="53">
        <v>2.625127098E9</v>
      </c>
      <c r="F370" s="54">
        <v>0.078</v>
      </c>
      <c r="G370" s="55">
        <v>16.0</v>
      </c>
      <c r="H370" s="56">
        <v>0.368</v>
      </c>
      <c r="I370" s="57">
        <f t="shared" si="3"/>
        <v>2625127098</v>
      </c>
      <c r="J370" s="58">
        <f t="shared" si="4"/>
        <v>0.078</v>
      </c>
      <c r="K370" s="39">
        <f t="shared" si="5"/>
        <v>16</v>
      </c>
      <c r="L370" s="58">
        <f t="shared" si="6"/>
        <v>0.368</v>
      </c>
    </row>
    <row r="371">
      <c r="A371" s="33" t="s">
        <v>46</v>
      </c>
      <c r="B371" s="34" t="s">
        <v>88</v>
      </c>
      <c r="C371" s="35" t="s">
        <v>53</v>
      </c>
      <c r="D371" s="52" t="str">
        <f t="shared" si="2"/>
        <v>Africa/Malawi-Africa/2005</v>
      </c>
      <c r="E371" s="53">
        <v>2.754995877E9</v>
      </c>
      <c r="F371" s="54">
        <v>0.082</v>
      </c>
      <c r="G371" s="55">
        <v>17.0</v>
      </c>
      <c r="H371" s="56">
        <v>0.331</v>
      </c>
      <c r="I371" s="57">
        <f t="shared" si="3"/>
        <v>2754995877</v>
      </c>
      <c r="J371" s="58">
        <f t="shared" si="4"/>
        <v>0.082</v>
      </c>
      <c r="K371" s="39">
        <f t="shared" si="5"/>
        <v>17</v>
      </c>
      <c r="L371" s="58">
        <f t="shared" si="6"/>
        <v>0.331</v>
      </c>
    </row>
    <row r="372">
      <c r="A372" s="33" t="s">
        <v>46</v>
      </c>
      <c r="B372" s="34" t="s">
        <v>88</v>
      </c>
      <c r="C372" s="35" t="s">
        <v>54</v>
      </c>
      <c r="D372" s="52" t="str">
        <f t="shared" si="2"/>
        <v>Africa/Malawi-Africa/2006</v>
      </c>
      <c r="E372" s="53">
        <v>3.116789658E9</v>
      </c>
      <c r="F372" s="54">
        <v>0.09</v>
      </c>
      <c r="G372" s="55">
        <v>21.0</v>
      </c>
      <c r="H372" s="56">
        <v>0.323</v>
      </c>
      <c r="I372" s="57">
        <f t="shared" si="3"/>
        <v>3116789658</v>
      </c>
      <c r="J372" s="58">
        <f t="shared" si="4"/>
        <v>0.09</v>
      </c>
      <c r="K372" s="39">
        <f t="shared" si="5"/>
        <v>21</v>
      </c>
      <c r="L372" s="58">
        <f t="shared" si="6"/>
        <v>0.323</v>
      </c>
    </row>
    <row r="373">
      <c r="A373" s="33" t="s">
        <v>46</v>
      </c>
      <c r="B373" s="34" t="s">
        <v>88</v>
      </c>
      <c r="C373" s="35" t="s">
        <v>55</v>
      </c>
      <c r="D373" s="52" t="str">
        <f t="shared" si="2"/>
        <v>Africa/Malawi-Africa/2007</v>
      </c>
      <c r="E373" s="53">
        <v>3.647817219E9</v>
      </c>
      <c r="F373" s="54">
        <v>0.067</v>
      </c>
      <c r="G373" s="55">
        <v>18.0</v>
      </c>
      <c r="H373" s="56">
        <v>0.277</v>
      </c>
      <c r="I373" s="57">
        <f t="shared" si="3"/>
        <v>3647817219</v>
      </c>
      <c r="J373" s="58">
        <f t="shared" si="4"/>
        <v>0.067</v>
      </c>
      <c r="K373" s="39">
        <f t="shared" si="5"/>
        <v>18</v>
      </c>
      <c r="L373" s="58">
        <f t="shared" si="6"/>
        <v>0.277</v>
      </c>
    </row>
    <row r="374">
      <c r="A374" s="33" t="s">
        <v>46</v>
      </c>
      <c r="B374" s="34" t="s">
        <v>88</v>
      </c>
      <c r="C374" s="35" t="s">
        <v>56</v>
      </c>
      <c r="D374" s="52" t="str">
        <f t="shared" si="2"/>
        <v>Africa/Malawi-Africa/2008</v>
      </c>
      <c r="E374" s="53">
        <v>4.276769712E9</v>
      </c>
      <c r="F374" s="54">
        <v>0.084</v>
      </c>
      <c r="G374" s="55">
        <v>25.0</v>
      </c>
      <c r="H374" s="56">
        <v>0.253</v>
      </c>
      <c r="I374" s="57">
        <f t="shared" si="3"/>
        <v>4276769712</v>
      </c>
      <c r="J374" s="58">
        <f t="shared" si="4"/>
        <v>0.084</v>
      </c>
      <c r="K374" s="39">
        <f t="shared" si="5"/>
        <v>25</v>
      </c>
      <c r="L374" s="58">
        <f t="shared" si="6"/>
        <v>0.253</v>
      </c>
    </row>
    <row r="375">
      <c r="A375" s="33" t="s">
        <v>46</v>
      </c>
      <c r="B375" s="34" t="s">
        <v>88</v>
      </c>
      <c r="C375" s="35" t="s">
        <v>57</v>
      </c>
      <c r="D375" s="52" t="str">
        <f t="shared" si="2"/>
        <v>Africa/Malawi-Africa/2009</v>
      </c>
      <c r="E375" s="53">
        <v>5.030639934E9</v>
      </c>
      <c r="F375" s="54">
        <v>0.083</v>
      </c>
      <c r="G375" s="55">
        <v>29.0</v>
      </c>
      <c r="H375" s="56">
        <v>0.253</v>
      </c>
      <c r="I375" s="57">
        <f t="shared" si="3"/>
        <v>5030639934</v>
      </c>
      <c r="J375" s="58">
        <f t="shared" si="4"/>
        <v>0.083</v>
      </c>
      <c r="K375" s="39">
        <f t="shared" si="5"/>
        <v>29</v>
      </c>
      <c r="L375" s="58">
        <f t="shared" si="6"/>
        <v>0.253</v>
      </c>
    </row>
    <row r="376">
      <c r="A376" s="33" t="s">
        <v>46</v>
      </c>
      <c r="B376" s="34" t="s">
        <v>88</v>
      </c>
      <c r="C376" s="35" t="s">
        <v>58</v>
      </c>
      <c r="D376" s="52" t="str">
        <f t="shared" si="2"/>
        <v>Africa/Malawi-Africa/2010</v>
      </c>
      <c r="E376" s="53">
        <v>5.398616985E9</v>
      </c>
      <c r="F376" s="54">
        <v>0.085</v>
      </c>
      <c r="G376" s="55">
        <v>30.0</v>
      </c>
      <c r="H376" s="56">
        <v>0.246</v>
      </c>
      <c r="I376" s="57">
        <f t="shared" si="3"/>
        <v>5398616985</v>
      </c>
      <c r="J376" s="58">
        <f t="shared" si="4"/>
        <v>0.085</v>
      </c>
      <c r="K376" s="39">
        <f t="shared" si="5"/>
        <v>30</v>
      </c>
      <c r="L376" s="58">
        <f t="shared" si="6"/>
        <v>0.246</v>
      </c>
    </row>
    <row r="377">
      <c r="A377" s="33" t="s">
        <v>46</v>
      </c>
      <c r="B377" s="34" t="s">
        <v>88</v>
      </c>
      <c r="C377" s="35" t="s">
        <v>59</v>
      </c>
      <c r="D377" s="52" t="str">
        <f t="shared" si="2"/>
        <v>Africa/Malawi-Africa/2011</v>
      </c>
      <c r="E377" s="53">
        <v>5.627898037E9</v>
      </c>
      <c r="F377" s="54">
        <v>0.083</v>
      </c>
      <c r="G377" s="55">
        <v>30.0</v>
      </c>
      <c r="H377" s="56">
        <v>0.238</v>
      </c>
      <c r="I377" s="57">
        <f t="shared" si="3"/>
        <v>5627898037</v>
      </c>
      <c r="J377" s="58">
        <f t="shared" si="4"/>
        <v>0.083</v>
      </c>
      <c r="K377" s="39">
        <f t="shared" si="5"/>
        <v>30</v>
      </c>
      <c r="L377" s="58">
        <f t="shared" si="6"/>
        <v>0.238</v>
      </c>
    </row>
    <row r="378">
      <c r="A378" s="33" t="s">
        <v>46</v>
      </c>
      <c r="B378" s="34" t="s">
        <v>88</v>
      </c>
      <c r="C378" s="35" t="s">
        <v>60</v>
      </c>
      <c r="D378" s="52" t="str">
        <f t="shared" si="2"/>
        <v>Africa/Malawi-Africa/2012</v>
      </c>
      <c r="E378" s="53">
        <v>4.240492849E9</v>
      </c>
      <c r="F378" s="54">
        <v>0.092</v>
      </c>
      <c r="G378" s="55">
        <v>25.0</v>
      </c>
      <c r="H378" s="56">
        <v>0.323</v>
      </c>
      <c r="I378" s="57">
        <f t="shared" si="3"/>
        <v>4240492849</v>
      </c>
      <c r="J378" s="58">
        <f t="shared" si="4"/>
        <v>0.092</v>
      </c>
      <c r="K378" s="39">
        <f t="shared" si="5"/>
        <v>25</v>
      </c>
      <c r="L378" s="58">
        <f t="shared" si="6"/>
        <v>0.323</v>
      </c>
    </row>
    <row r="379">
      <c r="A379" s="33" t="s">
        <v>46</v>
      </c>
      <c r="B379" s="34" t="s">
        <v>89</v>
      </c>
      <c r="C379" s="35" t="s">
        <v>48</v>
      </c>
      <c r="D379" s="52" t="str">
        <f t="shared" si="2"/>
        <v>Africa/Mali-Africa/2000</v>
      </c>
      <c r="E379" s="53">
        <v>2.422482318E9</v>
      </c>
      <c r="F379" s="54">
        <v>0.063</v>
      </c>
      <c r="G379" s="55">
        <v>16.0</v>
      </c>
      <c r="H379" s="59"/>
      <c r="I379" s="57">
        <f t="shared" si="3"/>
        <v>2422482318</v>
      </c>
      <c r="J379" s="58">
        <f t="shared" si="4"/>
        <v>0.063</v>
      </c>
      <c r="K379" s="39">
        <f t="shared" si="5"/>
        <v>16</v>
      </c>
      <c r="L379" s="58" t="str">
        <f t="shared" si="6"/>
        <v/>
      </c>
    </row>
    <row r="380">
      <c r="A380" s="33" t="s">
        <v>46</v>
      </c>
      <c r="B380" s="34" t="s">
        <v>89</v>
      </c>
      <c r="C380" s="35" t="s">
        <v>49</v>
      </c>
      <c r="D380" s="52" t="str">
        <f t="shared" si="2"/>
        <v>Africa/Mali-Africa/2001</v>
      </c>
      <c r="E380" s="53">
        <v>2.629739067E9</v>
      </c>
      <c r="F380" s="54">
        <v>0.064</v>
      </c>
      <c r="G380" s="55">
        <v>18.0</v>
      </c>
      <c r="H380" s="59"/>
      <c r="I380" s="57">
        <f t="shared" si="3"/>
        <v>2629739067</v>
      </c>
      <c r="J380" s="58">
        <f t="shared" si="4"/>
        <v>0.064</v>
      </c>
      <c r="K380" s="39">
        <f t="shared" si="5"/>
        <v>18</v>
      </c>
      <c r="L380" s="58" t="str">
        <f t="shared" si="6"/>
        <v/>
      </c>
    </row>
    <row r="381">
      <c r="A381" s="33" t="s">
        <v>46</v>
      </c>
      <c r="B381" s="34" t="s">
        <v>89</v>
      </c>
      <c r="C381" s="35" t="s">
        <v>50</v>
      </c>
      <c r="D381" s="52" t="str">
        <f t="shared" si="2"/>
        <v>Africa/Mali-Africa/2002</v>
      </c>
      <c r="E381" s="53">
        <v>3.34282426E9</v>
      </c>
      <c r="F381" s="54">
        <v>0.063</v>
      </c>
      <c r="G381" s="55">
        <v>19.0</v>
      </c>
      <c r="H381" s="59"/>
      <c r="I381" s="57">
        <f t="shared" si="3"/>
        <v>3342824260</v>
      </c>
      <c r="J381" s="58">
        <f t="shared" si="4"/>
        <v>0.063</v>
      </c>
      <c r="K381" s="39">
        <f t="shared" si="5"/>
        <v>19</v>
      </c>
      <c r="L381" s="58" t="str">
        <f t="shared" si="6"/>
        <v/>
      </c>
    </row>
    <row r="382">
      <c r="A382" s="33" t="s">
        <v>46</v>
      </c>
      <c r="B382" s="34" t="s">
        <v>89</v>
      </c>
      <c r="C382" s="35" t="s">
        <v>51</v>
      </c>
      <c r="D382" s="52" t="str">
        <f t="shared" si="2"/>
        <v>Africa/Mali-Africa/2003</v>
      </c>
      <c r="E382" s="53">
        <v>4.362439887E9</v>
      </c>
      <c r="F382" s="54">
        <v>0.062</v>
      </c>
      <c r="G382" s="55">
        <v>24.0</v>
      </c>
      <c r="H382" s="59"/>
      <c r="I382" s="57">
        <f t="shared" si="3"/>
        <v>4362439887</v>
      </c>
      <c r="J382" s="58">
        <f t="shared" si="4"/>
        <v>0.062</v>
      </c>
      <c r="K382" s="39">
        <f t="shared" si="5"/>
        <v>24</v>
      </c>
      <c r="L382" s="58" t="str">
        <f t="shared" si="6"/>
        <v/>
      </c>
    </row>
    <row r="383">
      <c r="A383" s="33" t="s">
        <v>46</v>
      </c>
      <c r="B383" s="34" t="s">
        <v>89</v>
      </c>
      <c r="C383" s="35" t="s">
        <v>52</v>
      </c>
      <c r="D383" s="52" t="str">
        <f t="shared" si="2"/>
        <v>Africa/Mali-Africa/2004</v>
      </c>
      <c r="E383" s="53">
        <v>4.874178417E9</v>
      </c>
      <c r="F383" s="54">
        <v>0.063</v>
      </c>
      <c r="G383" s="55">
        <v>27.0</v>
      </c>
      <c r="H383" s="59"/>
      <c r="I383" s="57">
        <f t="shared" si="3"/>
        <v>4874178417</v>
      </c>
      <c r="J383" s="58">
        <f t="shared" si="4"/>
        <v>0.063</v>
      </c>
      <c r="K383" s="39">
        <f t="shared" si="5"/>
        <v>27</v>
      </c>
      <c r="L383" s="58" t="str">
        <f t="shared" si="6"/>
        <v/>
      </c>
    </row>
    <row r="384">
      <c r="A384" s="33" t="s">
        <v>46</v>
      </c>
      <c r="B384" s="34" t="s">
        <v>89</v>
      </c>
      <c r="C384" s="35" t="s">
        <v>53</v>
      </c>
      <c r="D384" s="52" t="str">
        <f t="shared" si="2"/>
        <v>Africa/Mali-Africa/2005</v>
      </c>
      <c r="E384" s="53">
        <v>5.305317555E9</v>
      </c>
      <c r="F384" s="54">
        <v>0.063</v>
      </c>
      <c r="G384" s="55">
        <v>29.0</v>
      </c>
      <c r="H384" s="59"/>
      <c r="I384" s="57">
        <f t="shared" si="3"/>
        <v>5305317555</v>
      </c>
      <c r="J384" s="58">
        <f t="shared" si="4"/>
        <v>0.063</v>
      </c>
      <c r="K384" s="39">
        <f t="shared" si="5"/>
        <v>29</v>
      </c>
      <c r="L384" s="58" t="str">
        <f t="shared" si="6"/>
        <v/>
      </c>
    </row>
    <row r="385">
      <c r="A385" s="33" t="s">
        <v>46</v>
      </c>
      <c r="B385" s="34" t="s">
        <v>89</v>
      </c>
      <c r="C385" s="35" t="s">
        <v>54</v>
      </c>
      <c r="D385" s="52" t="str">
        <f t="shared" si="2"/>
        <v>Africa/Mali-Africa/2006</v>
      </c>
      <c r="E385" s="53">
        <v>6.122644015E9</v>
      </c>
      <c r="F385" s="54">
        <v>0.066</v>
      </c>
      <c r="G385" s="55">
        <v>33.0</v>
      </c>
      <c r="H385" s="59"/>
      <c r="I385" s="57">
        <f t="shared" si="3"/>
        <v>6122644015</v>
      </c>
      <c r="J385" s="58">
        <f t="shared" si="4"/>
        <v>0.066</v>
      </c>
      <c r="K385" s="39">
        <f t="shared" si="5"/>
        <v>33</v>
      </c>
      <c r="L385" s="58" t="str">
        <f t="shared" si="6"/>
        <v/>
      </c>
    </row>
    <row r="386">
      <c r="A386" s="33" t="s">
        <v>46</v>
      </c>
      <c r="B386" s="34" t="s">
        <v>89</v>
      </c>
      <c r="C386" s="35" t="s">
        <v>55</v>
      </c>
      <c r="D386" s="52" t="str">
        <f t="shared" si="2"/>
        <v>Africa/Mali-Africa/2007</v>
      </c>
      <c r="E386" s="53">
        <v>7.145394015E9</v>
      </c>
      <c r="F386" s="54">
        <v>0.07</v>
      </c>
      <c r="G386" s="55">
        <v>39.0</v>
      </c>
      <c r="H386" s="59"/>
      <c r="I386" s="57">
        <f t="shared" si="3"/>
        <v>7145394015</v>
      </c>
      <c r="J386" s="58">
        <f t="shared" si="4"/>
        <v>0.07</v>
      </c>
      <c r="K386" s="39">
        <f t="shared" si="5"/>
        <v>39</v>
      </c>
      <c r="L386" s="58" t="str">
        <f t="shared" si="6"/>
        <v/>
      </c>
    </row>
    <row r="387">
      <c r="A387" s="33" t="s">
        <v>46</v>
      </c>
      <c r="B387" s="34" t="s">
        <v>89</v>
      </c>
      <c r="C387" s="35" t="s">
        <v>56</v>
      </c>
      <c r="D387" s="52" t="str">
        <f t="shared" si="2"/>
        <v>Africa/Mali-Africa/2008</v>
      </c>
      <c r="E387" s="53">
        <v>8.737687353E9</v>
      </c>
      <c r="F387" s="54">
        <v>0.067</v>
      </c>
      <c r="G387" s="55">
        <v>45.0</v>
      </c>
      <c r="H387" s="59"/>
      <c r="I387" s="57">
        <f t="shared" si="3"/>
        <v>8737687353</v>
      </c>
      <c r="J387" s="58">
        <f t="shared" si="4"/>
        <v>0.067</v>
      </c>
      <c r="K387" s="39">
        <f t="shared" si="5"/>
        <v>45</v>
      </c>
      <c r="L387" s="58" t="str">
        <f t="shared" si="6"/>
        <v/>
      </c>
    </row>
    <row r="388">
      <c r="A388" s="33" t="s">
        <v>46</v>
      </c>
      <c r="B388" s="34" t="s">
        <v>89</v>
      </c>
      <c r="C388" s="35" t="s">
        <v>57</v>
      </c>
      <c r="D388" s="52" t="str">
        <f t="shared" si="2"/>
        <v>Africa/Mali-Africa/2009</v>
      </c>
      <c r="E388" s="53">
        <v>8.96448057E9</v>
      </c>
      <c r="F388" s="54">
        <v>0.068</v>
      </c>
      <c r="G388" s="55">
        <v>45.0</v>
      </c>
      <c r="H388" s="59"/>
      <c r="I388" s="57">
        <f t="shared" si="3"/>
        <v>8964480570</v>
      </c>
      <c r="J388" s="58">
        <f t="shared" si="4"/>
        <v>0.068</v>
      </c>
      <c r="K388" s="39">
        <f t="shared" si="5"/>
        <v>45</v>
      </c>
      <c r="L388" s="58" t="str">
        <f t="shared" si="6"/>
        <v/>
      </c>
    </row>
    <row r="389">
      <c r="A389" s="33" t="s">
        <v>46</v>
      </c>
      <c r="B389" s="34" t="s">
        <v>89</v>
      </c>
      <c r="C389" s="35" t="s">
        <v>58</v>
      </c>
      <c r="D389" s="52" t="str">
        <f t="shared" si="2"/>
        <v>Africa/Mali-Africa/2010</v>
      </c>
      <c r="E389" s="53">
        <v>9.42226726E9</v>
      </c>
      <c r="F389" s="54">
        <v>0.069</v>
      </c>
      <c r="G389" s="55">
        <v>46.0</v>
      </c>
      <c r="H389" s="59"/>
      <c r="I389" s="57">
        <f t="shared" si="3"/>
        <v>9422267260</v>
      </c>
      <c r="J389" s="58">
        <f t="shared" si="4"/>
        <v>0.069</v>
      </c>
      <c r="K389" s="39">
        <f t="shared" si="5"/>
        <v>46</v>
      </c>
      <c r="L389" s="58" t="str">
        <f t="shared" si="6"/>
        <v/>
      </c>
    </row>
    <row r="390">
      <c r="A390" s="33" t="s">
        <v>46</v>
      </c>
      <c r="B390" s="34" t="s">
        <v>89</v>
      </c>
      <c r="C390" s="35" t="s">
        <v>59</v>
      </c>
      <c r="D390" s="52" t="str">
        <f t="shared" si="2"/>
        <v>Africa/Mali-Africa/2011</v>
      </c>
      <c r="E390" s="53">
        <v>1.064754567E10</v>
      </c>
      <c r="F390" s="54">
        <v>0.068</v>
      </c>
      <c r="G390" s="55">
        <v>51.0</v>
      </c>
      <c r="H390" s="59"/>
      <c r="I390" s="57">
        <f t="shared" si="3"/>
        <v>10647545670</v>
      </c>
      <c r="J390" s="58">
        <f t="shared" si="4"/>
        <v>0.068</v>
      </c>
      <c r="K390" s="39">
        <f t="shared" si="5"/>
        <v>51</v>
      </c>
      <c r="L390" s="58" t="str">
        <f t="shared" si="6"/>
        <v/>
      </c>
    </row>
    <row r="391">
      <c r="A391" s="33" t="s">
        <v>46</v>
      </c>
      <c r="B391" s="34" t="s">
        <v>89</v>
      </c>
      <c r="C391" s="35" t="s">
        <v>60</v>
      </c>
      <c r="D391" s="52" t="str">
        <f t="shared" si="2"/>
        <v>Africa/Mali-Africa/2012</v>
      </c>
      <c r="E391" s="53">
        <v>1.034079411E10</v>
      </c>
      <c r="F391" s="54">
        <v>0.058</v>
      </c>
      <c r="G391" s="55">
        <v>42.0</v>
      </c>
      <c r="H391" s="59"/>
      <c r="I391" s="57">
        <f t="shared" si="3"/>
        <v>10340794110</v>
      </c>
      <c r="J391" s="58">
        <f t="shared" si="4"/>
        <v>0.058</v>
      </c>
      <c r="K391" s="39">
        <f t="shared" si="5"/>
        <v>42</v>
      </c>
      <c r="L391" s="58" t="str">
        <f t="shared" si="6"/>
        <v/>
      </c>
    </row>
    <row r="392">
      <c r="A392" s="33" t="s">
        <v>46</v>
      </c>
      <c r="B392" s="34" t="s">
        <v>90</v>
      </c>
      <c r="C392" s="35" t="s">
        <v>48</v>
      </c>
      <c r="D392" s="52" t="str">
        <f t="shared" si="2"/>
        <v>Africa/Mauritania-Africa/2000</v>
      </c>
      <c r="E392" s="53">
        <v>1.293653473E9</v>
      </c>
      <c r="F392" s="54">
        <v>0.06</v>
      </c>
      <c r="G392" s="55">
        <v>24.0</v>
      </c>
      <c r="H392" s="56">
        <v>0.256</v>
      </c>
      <c r="I392" s="57">
        <f t="shared" si="3"/>
        <v>1293653473</v>
      </c>
      <c r="J392" s="58">
        <f t="shared" si="4"/>
        <v>0.06</v>
      </c>
      <c r="K392" s="39">
        <f t="shared" si="5"/>
        <v>24</v>
      </c>
      <c r="L392" s="58">
        <f t="shared" si="6"/>
        <v>0.256</v>
      </c>
    </row>
    <row r="393">
      <c r="A393" s="33" t="s">
        <v>46</v>
      </c>
      <c r="B393" s="34" t="s">
        <v>90</v>
      </c>
      <c r="C393" s="35" t="s">
        <v>49</v>
      </c>
      <c r="D393" s="52" t="str">
        <f t="shared" si="2"/>
        <v>Africa/Mauritania-Africa/2001</v>
      </c>
      <c r="E393" s="53">
        <v>1.295536829E9</v>
      </c>
      <c r="F393" s="54">
        <v>0.048</v>
      </c>
      <c r="G393" s="55">
        <v>19.0</v>
      </c>
      <c r="H393" s="56">
        <v>0.225</v>
      </c>
      <c r="I393" s="57">
        <f t="shared" si="3"/>
        <v>1295536829</v>
      </c>
      <c r="J393" s="58">
        <f t="shared" si="4"/>
        <v>0.048</v>
      </c>
      <c r="K393" s="39">
        <f t="shared" si="5"/>
        <v>19</v>
      </c>
      <c r="L393" s="58">
        <f t="shared" si="6"/>
        <v>0.225</v>
      </c>
    </row>
    <row r="394">
      <c r="A394" s="33" t="s">
        <v>46</v>
      </c>
      <c r="B394" s="34" t="s">
        <v>90</v>
      </c>
      <c r="C394" s="35" t="s">
        <v>50</v>
      </c>
      <c r="D394" s="52" t="str">
        <f t="shared" si="2"/>
        <v>Africa/Mauritania-Africa/2002</v>
      </c>
      <c r="E394" s="53">
        <v>1.324424463E9</v>
      </c>
      <c r="F394" s="54">
        <v>0.06</v>
      </c>
      <c r="G394" s="55">
        <v>24.0</v>
      </c>
      <c r="H394" s="56">
        <v>0.21</v>
      </c>
      <c r="I394" s="57">
        <f t="shared" si="3"/>
        <v>1324424463</v>
      </c>
      <c r="J394" s="58">
        <f t="shared" si="4"/>
        <v>0.06</v>
      </c>
      <c r="K394" s="39">
        <f t="shared" si="5"/>
        <v>24</v>
      </c>
      <c r="L394" s="58">
        <f t="shared" si="6"/>
        <v>0.21</v>
      </c>
    </row>
    <row r="395">
      <c r="A395" s="33" t="s">
        <v>46</v>
      </c>
      <c r="B395" s="34" t="s">
        <v>90</v>
      </c>
      <c r="C395" s="35" t="s">
        <v>51</v>
      </c>
      <c r="D395" s="52" t="str">
        <f t="shared" si="2"/>
        <v>Africa/Mauritania-Africa/2003</v>
      </c>
      <c r="E395" s="53">
        <v>1.563072653E9</v>
      </c>
      <c r="F395" s="54">
        <v>0.054</v>
      </c>
      <c r="G395" s="55">
        <v>23.0</v>
      </c>
      <c r="H395" s="56">
        <v>0.21</v>
      </c>
      <c r="I395" s="57">
        <f t="shared" si="3"/>
        <v>1563072653</v>
      </c>
      <c r="J395" s="58">
        <f t="shared" si="4"/>
        <v>0.054</v>
      </c>
      <c r="K395" s="39">
        <f t="shared" si="5"/>
        <v>23</v>
      </c>
      <c r="L395" s="58">
        <f t="shared" si="6"/>
        <v>0.21</v>
      </c>
    </row>
    <row r="396">
      <c r="A396" s="33" t="s">
        <v>46</v>
      </c>
      <c r="B396" s="34" t="s">
        <v>90</v>
      </c>
      <c r="C396" s="35" t="s">
        <v>52</v>
      </c>
      <c r="D396" s="52" t="str">
        <f t="shared" si="2"/>
        <v>Africa/Mauritania-Africa/2004</v>
      </c>
      <c r="E396" s="53">
        <v>1.833445283E9</v>
      </c>
      <c r="F396" s="54">
        <v>0.059</v>
      </c>
      <c r="G396" s="55">
        <v>28.0</v>
      </c>
      <c r="H396" s="56">
        <v>0.21</v>
      </c>
      <c r="I396" s="57">
        <f t="shared" si="3"/>
        <v>1833445283</v>
      </c>
      <c r="J396" s="58">
        <f t="shared" si="4"/>
        <v>0.059</v>
      </c>
      <c r="K396" s="39">
        <f t="shared" si="5"/>
        <v>28</v>
      </c>
      <c r="L396" s="58">
        <f t="shared" si="6"/>
        <v>0.21</v>
      </c>
    </row>
    <row r="397">
      <c r="A397" s="33" t="s">
        <v>46</v>
      </c>
      <c r="B397" s="34" t="s">
        <v>90</v>
      </c>
      <c r="C397" s="35" t="s">
        <v>53</v>
      </c>
      <c r="D397" s="52" t="str">
        <f t="shared" si="2"/>
        <v>Africa/Mauritania-Africa/2005</v>
      </c>
      <c r="E397" s="53">
        <v>2.184444849E9</v>
      </c>
      <c r="F397" s="54">
        <v>0.05</v>
      </c>
      <c r="G397" s="55">
        <v>29.0</v>
      </c>
      <c r="H397" s="56">
        <v>0.231</v>
      </c>
      <c r="I397" s="57">
        <f t="shared" si="3"/>
        <v>2184444849</v>
      </c>
      <c r="J397" s="58">
        <f t="shared" si="4"/>
        <v>0.05</v>
      </c>
      <c r="K397" s="39">
        <f t="shared" si="5"/>
        <v>29</v>
      </c>
      <c r="L397" s="58">
        <f t="shared" si="6"/>
        <v>0.231</v>
      </c>
    </row>
    <row r="398">
      <c r="A398" s="33" t="s">
        <v>46</v>
      </c>
      <c r="B398" s="34" t="s">
        <v>90</v>
      </c>
      <c r="C398" s="35" t="s">
        <v>54</v>
      </c>
      <c r="D398" s="52" t="str">
        <f t="shared" si="2"/>
        <v>Africa/Mauritania-Africa/2006</v>
      </c>
      <c r="E398" s="53">
        <v>3.040718541E9</v>
      </c>
      <c r="F398" s="54">
        <v>0.035</v>
      </c>
      <c r="G398" s="55">
        <v>30.0</v>
      </c>
      <c r="H398" s="56">
        <v>0.24</v>
      </c>
      <c r="I398" s="57">
        <f t="shared" si="3"/>
        <v>3040718541</v>
      </c>
      <c r="J398" s="58">
        <f t="shared" si="4"/>
        <v>0.035</v>
      </c>
      <c r="K398" s="39">
        <f t="shared" si="5"/>
        <v>30</v>
      </c>
      <c r="L398" s="58">
        <f t="shared" si="6"/>
        <v>0.24</v>
      </c>
    </row>
    <row r="399">
      <c r="A399" s="33" t="s">
        <v>46</v>
      </c>
      <c r="B399" s="34" t="s">
        <v>90</v>
      </c>
      <c r="C399" s="35" t="s">
        <v>55</v>
      </c>
      <c r="D399" s="52" t="str">
        <f t="shared" si="2"/>
        <v>Africa/Mauritania-Africa/2007</v>
      </c>
      <c r="E399" s="53">
        <v>3.356758534E9</v>
      </c>
      <c r="F399" s="54">
        <v>0.044</v>
      </c>
      <c r="G399" s="55">
        <v>37.0</v>
      </c>
      <c r="H399" s="56">
        <v>0.235</v>
      </c>
      <c r="I399" s="57">
        <f t="shared" si="3"/>
        <v>3356758534</v>
      </c>
      <c r="J399" s="58">
        <f t="shared" si="4"/>
        <v>0.044</v>
      </c>
      <c r="K399" s="39">
        <f t="shared" si="5"/>
        <v>37</v>
      </c>
      <c r="L399" s="58">
        <f t="shared" si="6"/>
        <v>0.235</v>
      </c>
    </row>
    <row r="400">
      <c r="A400" s="33" t="s">
        <v>46</v>
      </c>
      <c r="B400" s="34" t="s">
        <v>90</v>
      </c>
      <c r="C400" s="35" t="s">
        <v>56</v>
      </c>
      <c r="D400" s="52" t="str">
        <f t="shared" si="2"/>
        <v>Africa/Mauritania-Africa/2008</v>
      </c>
      <c r="E400" s="53">
        <v>3.790240831E9</v>
      </c>
      <c r="F400" s="54">
        <v>0.043</v>
      </c>
      <c r="G400" s="55">
        <v>46.0</v>
      </c>
      <c r="H400" s="56">
        <v>0.203</v>
      </c>
      <c r="I400" s="57">
        <f t="shared" si="3"/>
        <v>3790240831</v>
      </c>
      <c r="J400" s="58">
        <f t="shared" si="4"/>
        <v>0.043</v>
      </c>
      <c r="K400" s="39">
        <f t="shared" si="5"/>
        <v>46</v>
      </c>
      <c r="L400" s="58">
        <f t="shared" si="6"/>
        <v>0.203</v>
      </c>
    </row>
    <row r="401">
      <c r="A401" s="33" t="s">
        <v>46</v>
      </c>
      <c r="B401" s="34" t="s">
        <v>90</v>
      </c>
      <c r="C401" s="35" t="s">
        <v>57</v>
      </c>
      <c r="D401" s="52" t="str">
        <f t="shared" si="2"/>
        <v>Africa/Mauritania-Africa/2009</v>
      </c>
      <c r="E401" s="53">
        <v>3.027032864E9</v>
      </c>
      <c r="F401" s="54">
        <v>0.054</v>
      </c>
      <c r="G401" s="55">
        <v>46.0</v>
      </c>
      <c r="H401" s="56">
        <v>0.195</v>
      </c>
      <c r="I401" s="57">
        <f t="shared" si="3"/>
        <v>3027032864</v>
      </c>
      <c r="J401" s="58">
        <f t="shared" si="4"/>
        <v>0.054</v>
      </c>
      <c r="K401" s="39">
        <f t="shared" si="5"/>
        <v>46</v>
      </c>
      <c r="L401" s="58">
        <f t="shared" si="6"/>
        <v>0.195</v>
      </c>
    </row>
    <row r="402">
      <c r="A402" s="33" t="s">
        <v>46</v>
      </c>
      <c r="B402" s="34" t="s">
        <v>90</v>
      </c>
      <c r="C402" s="35" t="s">
        <v>58</v>
      </c>
      <c r="D402" s="52" t="str">
        <f t="shared" si="2"/>
        <v>Africa/Mauritania-Africa/2010</v>
      </c>
      <c r="E402" s="53">
        <v>3.526946625E9</v>
      </c>
      <c r="F402" s="54">
        <v>0.06</v>
      </c>
      <c r="G402" s="55">
        <v>58.0</v>
      </c>
      <c r="H402" s="56">
        <v>0.17</v>
      </c>
      <c r="I402" s="57">
        <f t="shared" si="3"/>
        <v>3526946625</v>
      </c>
      <c r="J402" s="58">
        <f t="shared" si="4"/>
        <v>0.06</v>
      </c>
      <c r="K402" s="39">
        <f t="shared" si="5"/>
        <v>58</v>
      </c>
      <c r="L402" s="58">
        <f t="shared" si="6"/>
        <v>0.17</v>
      </c>
    </row>
    <row r="403">
      <c r="A403" s="33" t="s">
        <v>46</v>
      </c>
      <c r="B403" s="34" t="s">
        <v>90</v>
      </c>
      <c r="C403" s="35" t="s">
        <v>59</v>
      </c>
      <c r="D403" s="52" t="str">
        <f t="shared" si="2"/>
        <v>Africa/Mauritania-Africa/2011</v>
      </c>
      <c r="E403" s="53">
        <v>4.136083856E9</v>
      </c>
      <c r="F403" s="54">
        <v>0.059</v>
      </c>
      <c r="G403" s="55">
        <v>51.0</v>
      </c>
      <c r="H403" s="56">
        <v>0.17</v>
      </c>
      <c r="I403" s="57">
        <f t="shared" si="3"/>
        <v>4136083856</v>
      </c>
      <c r="J403" s="58">
        <f t="shared" si="4"/>
        <v>0.059</v>
      </c>
      <c r="K403" s="39">
        <f t="shared" si="5"/>
        <v>51</v>
      </c>
      <c r="L403" s="58">
        <f t="shared" si="6"/>
        <v>0.17</v>
      </c>
    </row>
    <row r="404">
      <c r="A404" s="33" t="s">
        <v>46</v>
      </c>
      <c r="B404" s="34" t="s">
        <v>90</v>
      </c>
      <c r="C404" s="35" t="s">
        <v>60</v>
      </c>
      <c r="D404" s="52" t="str">
        <f t="shared" si="2"/>
        <v>Africa/Mauritania-Africa/2012</v>
      </c>
      <c r="E404" s="53">
        <v>3.958701369E9</v>
      </c>
      <c r="F404" s="54">
        <v>0.064</v>
      </c>
      <c r="G404" s="55">
        <v>52.0</v>
      </c>
      <c r="H404" s="56">
        <v>0.17</v>
      </c>
      <c r="I404" s="57">
        <f t="shared" si="3"/>
        <v>3958701369</v>
      </c>
      <c r="J404" s="58">
        <f t="shared" si="4"/>
        <v>0.064</v>
      </c>
      <c r="K404" s="39">
        <f t="shared" si="5"/>
        <v>52</v>
      </c>
      <c r="L404" s="58">
        <f t="shared" si="6"/>
        <v>0.17</v>
      </c>
    </row>
    <row r="405">
      <c r="A405" s="33" t="s">
        <v>46</v>
      </c>
      <c r="B405" s="34" t="s">
        <v>91</v>
      </c>
      <c r="C405" s="35" t="s">
        <v>48</v>
      </c>
      <c r="D405" s="52" t="str">
        <f t="shared" si="2"/>
        <v>Africa/Mauritius-Africa/2000</v>
      </c>
      <c r="E405" s="53">
        <v>4.582562398E9</v>
      </c>
      <c r="F405" s="54">
        <v>0.037</v>
      </c>
      <c r="G405" s="55">
        <v>146.0</v>
      </c>
      <c r="H405" s="56">
        <v>0.208</v>
      </c>
      <c r="I405" s="57">
        <f t="shared" si="3"/>
        <v>4582562398</v>
      </c>
      <c r="J405" s="58">
        <f t="shared" si="4"/>
        <v>0.037</v>
      </c>
      <c r="K405" s="39">
        <f t="shared" si="5"/>
        <v>146</v>
      </c>
      <c r="L405" s="58">
        <f t="shared" si="6"/>
        <v>0.208</v>
      </c>
    </row>
    <row r="406">
      <c r="A406" s="33" t="s">
        <v>46</v>
      </c>
      <c r="B406" s="34" t="s">
        <v>91</v>
      </c>
      <c r="C406" s="35" t="s">
        <v>49</v>
      </c>
      <c r="D406" s="52" t="str">
        <f t="shared" si="2"/>
        <v>Africa/Mauritius-Africa/2001</v>
      </c>
      <c r="E406" s="53">
        <v>4.536544699E9</v>
      </c>
      <c r="F406" s="54">
        <v>0.038</v>
      </c>
      <c r="G406" s="55">
        <v>147.0</v>
      </c>
      <c r="H406" s="56">
        <v>0.211</v>
      </c>
      <c r="I406" s="57">
        <f t="shared" si="3"/>
        <v>4536544699</v>
      </c>
      <c r="J406" s="58">
        <f t="shared" si="4"/>
        <v>0.038</v>
      </c>
      <c r="K406" s="39">
        <f t="shared" si="5"/>
        <v>147</v>
      </c>
      <c r="L406" s="58">
        <f t="shared" si="6"/>
        <v>0.211</v>
      </c>
    </row>
    <row r="407">
      <c r="A407" s="33" t="s">
        <v>46</v>
      </c>
      <c r="B407" s="34" t="s">
        <v>91</v>
      </c>
      <c r="C407" s="35" t="s">
        <v>50</v>
      </c>
      <c r="D407" s="52" t="str">
        <f t="shared" si="2"/>
        <v>Africa/Mauritius-Africa/2002</v>
      </c>
      <c r="E407" s="53">
        <v>4.767303153E9</v>
      </c>
      <c r="F407" s="54">
        <v>0.042</v>
      </c>
      <c r="G407" s="55">
        <v>168.0</v>
      </c>
      <c r="H407" s="56">
        <v>0.21</v>
      </c>
      <c r="I407" s="57">
        <f t="shared" si="3"/>
        <v>4767303153</v>
      </c>
      <c r="J407" s="58">
        <f t="shared" si="4"/>
        <v>0.042</v>
      </c>
      <c r="K407" s="39">
        <f t="shared" si="5"/>
        <v>168</v>
      </c>
      <c r="L407" s="58">
        <f t="shared" si="6"/>
        <v>0.21</v>
      </c>
    </row>
    <row r="408">
      <c r="A408" s="33" t="s">
        <v>46</v>
      </c>
      <c r="B408" s="34" t="s">
        <v>91</v>
      </c>
      <c r="C408" s="35" t="s">
        <v>51</v>
      </c>
      <c r="D408" s="52" t="str">
        <f t="shared" si="2"/>
        <v>Africa/Mauritius-Africa/2003</v>
      </c>
      <c r="E408" s="53">
        <v>5.609836354E9</v>
      </c>
      <c r="F408" s="54">
        <v>0.039</v>
      </c>
      <c r="G408" s="55">
        <v>188.0</v>
      </c>
      <c r="H408" s="56">
        <v>0.21</v>
      </c>
      <c r="I408" s="57">
        <f t="shared" si="3"/>
        <v>5609836354</v>
      </c>
      <c r="J408" s="58">
        <f t="shared" si="4"/>
        <v>0.039</v>
      </c>
      <c r="K408" s="39">
        <f t="shared" si="5"/>
        <v>188</v>
      </c>
      <c r="L408" s="58">
        <f t="shared" si="6"/>
        <v>0.21</v>
      </c>
    </row>
    <row r="409">
      <c r="A409" s="33" t="s">
        <v>46</v>
      </c>
      <c r="B409" s="34" t="s">
        <v>91</v>
      </c>
      <c r="C409" s="35" t="s">
        <v>52</v>
      </c>
      <c r="D409" s="52" t="str">
        <f t="shared" si="2"/>
        <v>Africa/Mauritius-Africa/2004</v>
      </c>
      <c r="E409" s="53">
        <v>6.385691315E9</v>
      </c>
      <c r="F409" s="54">
        <v>0.042</v>
      </c>
      <c r="G409" s="55">
        <v>227.0</v>
      </c>
      <c r="H409" s="56">
        <v>0.21</v>
      </c>
      <c r="I409" s="57">
        <f t="shared" si="3"/>
        <v>6385691315</v>
      </c>
      <c r="J409" s="58">
        <f t="shared" si="4"/>
        <v>0.042</v>
      </c>
      <c r="K409" s="39">
        <f t="shared" si="5"/>
        <v>227</v>
      </c>
      <c r="L409" s="58">
        <f t="shared" si="6"/>
        <v>0.21</v>
      </c>
    </row>
    <row r="410">
      <c r="A410" s="33" t="s">
        <v>46</v>
      </c>
      <c r="B410" s="34" t="s">
        <v>91</v>
      </c>
      <c r="C410" s="35" t="s">
        <v>53</v>
      </c>
      <c r="D410" s="52" t="str">
        <f t="shared" si="2"/>
        <v>Africa/Mauritius-Africa/2005</v>
      </c>
      <c r="E410" s="53">
        <v>6.283796155E9</v>
      </c>
      <c r="F410" s="54">
        <v>0.045</v>
      </c>
      <c r="G410" s="55">
        <v>239.0</v>
      </c>
      <c r="H410" s="56">
        <v>0.21</v>
      </c>
      <c r="I410" s="57">
        <f t="shared" si="3"/>
        <v>6283796155</v>
      </c>
      <c r="J410" s="58">
        <f t="shared" si="4"/>
        <v>0.045</v>
      </c>
      <c r="K410" s="39">
        <f t="shared" si="5"/>
        <v>239</v>
      </c>
      <c r="L410" s="58">
        <f t="shared" si="6"/>
        <v>0.21</v>
      </c>
    </row>
    <row r="411">
      <c r="A411" s="33" t="s">
        <v>46</v>
      </c>
      <c r="B411" s="34" t="s">
        <v>91</v>
      </c>
      <c r="C411" s="35" t="s">
        <v>54</v>
      </c>
      <c r="D411" s="52" t="str">
        <f t="shared" si="2"/>
        <v>Africa/Mauritius-Africa/2006</v>
      </c>
      <c r="E411" s="53">
        <v>6.731536244E9</v>
      </c>
      <c r="F411" s="54">
        <v>0.048</v>
      </c>
      <c r="G411" s="55">
        <v>269.0</v>
      </c>
      <c r="H411" s="56">
        <v>0.211</v>
      </c>
      <c r="I411" s="57">
        <f t="shared" si="3"/>
        <v>6731536244</v>
      </c>
      <c r="J411" s="58">
        <f t="shared" si="4"/>
        <v>0.048</v>
      </c>
      <c r="K411" s="39">
        <f t="shared" si="5"/>
        <v>269</v>
      </c>
      <c r="L411" s="58">
        <f t="shared" si="6"/>
        <v>0.211</v>
      </c>
    </row>
    <row r="412">
      <c r="A412" s="33" t="s">
        <v>46</v>
      </c>
      <c r="B412" s="34" t="s">
        <v>91</v>
      </c>
      <c r="C412" s="35" t="s">
        <v>55</v>
      </c>
      <c r="D412" s="52" t="str">
        <f t="shared" si="2"/>
        <v>Africa/Mauritius-Africa/2007</v>
      </c>
      <c r="E412" s="53">
        <v>7.792063567E9</v>
      </c>
      <c r="F412" s="54">
        <v>0.05</v>
      </c>
      <c r="G412" s="55">
        <v>316.0</v>
      </c>
      <c r="H412" s="56">
        <v>0.219</v>
      </c>
      <c r="I412" s="57">
        <f t="shared" si="3"/>
        <v>7792063567</v>
      </c>
      <c r="J412" s="58">
        <f t="shared" si="4"/>
        <v>0.05</v>
      </c>
      <c r="K412" s="39">
        <f t="shared" si="5"/>
        <v>316</v>
      </c>
      <c r="L412" s="58">
        <f t="shared" si="6"/>
        <v>0.219</v>
      </c>
    </row>
    <row r="413">
      <c r="A413" s="33" t="s">
        <v>46</v>
      </c>
      <c r="B413" s="34" t="s">
        <v>91</v>
      </c>
      <c r="C413" s="35" t="s">
        <v>56</v>
      </c>
      <c r="D413" s="52" t="str">
        <f t="shared" si="2"/>
        <v>Africa/Mauritius-Africa/2008</v>
      </c>
      <c r="E413" s="53">
        <v>9.641077098E9</v>
      </c>
      <c r="F413" s="54">
        <v>0.046</v>
      </c>
      <c r="G413" s="55">
        <v>362.0</v>
      </c>
      <c r="H413" s="56">
        <v>0.115</v>
      </c>
      <c r="I413" s="57">
        <f t="shared" si="3"/>
        <v>9641077098</v>
      </c>
      <c r="J413" s="58">
        <f t="shared" si="4"/>
        <v>0.046</v>
      </c>
      <c r="K413" s="39">
        <f t="shared" si="5"/>
        <v>362</v>
      </c>
      <c r="L413" s="58">
        <f t="shared" si="6"/>
        <v>0.115</v>
      </c>
    </row>
    <row r="414">
      <c r="A414" s="33" t="s">
        <v>46</v>
      </c>
      <c r="B414" s="34" t="s">
        <v>91</v>
      </c>
      <c r="C414" s="35" t="s">
        <v>57</v>
      </c>
      <c r="D414" s="52" t="str">
        <f t="shared" si="2"/>
        <v>Africa/Mauritius-Africa/2009</v>
      </c>
      <c r="E414" s="53">
        <v>8.834661043E9</v>
      </c>
      <c r="F414" s="54">
        <v>0.05</v>
      </c>
      <c r="G414" s="55">
        <v>357.0</v>
      </c>
      <c r="H414" s="56">
        <v>0.093</v>
      </c>
      <c r="I414" s="57">
        <f t="shared" si="3"/>
        <v>8834661043</v>
      </c>
      <c r="J414" s="58">
        <f t="shared" si="4"/>
        <v>0.05</v>
      </c>
      <c r="K414" s="39">
        <f t="shared" si="5"/>
        <v>357</v>
      </c>
      <c r="L414" s="58">
        <f t="shared" si="6"/>
        <v>0.093</v>
      </c>
    </row>
    <row r="415">
      <c r="A415" s="33" t="s">
        <v>46</v>
      </c>
      <c r="B415" s="34" t="s">
        <v>91</v>
      </c>
      <c r="C415" s="35" t="s">
        <v>58</v>
      </c>
      <c r="D415" s="52" t="str">
        <f t="shared" si="2"/>
        <v>Africa/Mauritius-Africa/2010</v>
      </c>
      <c r="E415" s="53">
        <v>9.718331363E9</v>
      </c>
      <c r="F415" s="54">
        <v>0.054</v>
      </c>
      <c r="G415" s="55">
        <v>427.0</v>
      </c>
      <c r="H415" s="56">
        <v>0.089</v>
      </c>
      <c r="I415" s="57">
        <f t="shared" si="3"/>
        <v>9718331363</v>
      </c>
      <c r="J415" s="58">
        <f t="shared" si="4"/>
        <v>0.054</v>
      </c>
      <c r="K415" s="39">
        <f t="shared" si="5"/>
        <v>427</v>
      </c>
      <c r="L415" s="58">
        <f t="shared" si="6"/>
        <v>0.089</v>
      </c>
    </row>
    <row r="416">
      <c r="A416" s="33" t="s">
        <v>46</v>
      </c>
      <c r="B416" s="34" t="s">
        <v>91</v>
      </c>
      <c r="C416" s="35" t="s">
        <v>59</v>
      </c>
      <c r="D416" s="52" t="str">
        <f t="shared" si="2"/>
        <v>Africa/Mauritius-Africa/2011</v>
      </c>
      <c r="E416" s="53">
        <v>1.125240586E10</v>
      </c>
      <c r="F416" s="54">
        <v>0.049</v>
      </c>
      <c r="G416" s="55">
        <v>450.0</v>
      </c>
      <c r="H416" s="56">
        <v>0.089</v>
      </c>
      <c r="I416" s="57">
        <f t="shared" si="3"/>
        <v>11252405860</v>
      </c>
      <c r="J416" s="58">
        <f t="shared" si="4"/>
        <v>0.049</v>
      </c>
      <c r="K416" s="39">
        <f t="shared" si="5"/>
        <v>450</v>
      </c>
      <c r="L416" s="58">
        <f t="shared" si="6"/>
        <v>0.089</v>
      </c>
    </row>
    <row r="417">
      <c r="A417" s="33" t="s">
        <v>46</v>
      </c>
      <c r="B417" s="34" t="s">
        <v>91</v>
      </c>
      <c r="C417" s="35" t="s">
        <v>60</v>
      </c>
      <c r="D417" s="52" t="str">
        <f t="shared" si="2"/>
        <v>Africa/Mauritius-Africa/2012</v>
      </c>
      <c r="E417" s="53">
        <v>1.1442063228E10</v>
      </c>
      <c r="F417" s="54">
        <v>0.048</v>
      </c>
      <c r="G417" s="55">
        <v>444.0</v>
      </c>
      <c r="H417" s="56">
        <v>0.087</v>
      </c>
      <c r="I417" s="57">
        <f t="shared" si="3"/>
        <v>11442063228</v>
      </c>
      <c r="J417" s="58">
        <f t="shared" si="4"/>
        <v>0.048</v>
      </c>
      <c r="K417" s="39">
        <f t="shared" si="5"/>
        <v>444</v>
      </c>
      <c r="L417" s="58">
        <f t="shared" si="6"/>
        <v>0.087</v>
      </c>
    </row>
    <row r="418">
      <c r="A418" s="33" t="s">
        <v>46</v>
      </c>
      <c r="B418" s="34" t="s">
        <v>92</v>
      </c>
      <c r="C418" s="35" t="s">
        <v>48</v>
      </c>
      <c r="D418" s="52" t="str">
        <f t="shared" si="2"/>
        <v>Africa/Morocco-Africa/2000</v>
      </c>
      <c r="E418" s="53">
        <v>3.7020609825E10</v>
      </c>
      <c r="F418" s="54">
        <v>0.042</v>
      </c>
      <c r="G418" s="55">
        <v>54.0</v>
      </c>
      <c r="H418" s="56">
        <v>0.133</v>
      </c>
      <c r="I418" s="57">
        <f t="shared" si="3"/>
        <v>37020609825</v>
      </c>
      <c r="J418" s="58">
        <f t="shared" si="4"/>
        <v>0.042</v>
      </c>
      <c r="K418" s="39">
        <f t="shared" si="5"/>
        <v>54</v>
      </c>
      <c r="L418" s="58">
        <f t="shared" si="6"/>
        <v>0.133</v>
      </c>
    </row>
    <row r="419">
      <c r="A419" s="33" t="s">
        <v>46</v>
      </c>
      <c r="B419" s="34" t="s">
        <v>92</v>
      </c>
      <c r="C419" s="35" t="s">
        <v>49</v>
      </c>
      <c r="D419" s="52" t="str">
        <f t="shared" si="2"/>
        <v>Africa/Morocco-Africa/2001</v>
      </c>
      <c r="E419" s="53">
        <v>3.7724674865E10</v>
      </c>
      <c r="F419" s="54">
        <v>0.044</v>
      </c>
      <c r="G419" s="55">
        <v>58.0</v>
      </c>
      <c r="H419" s="56">
        <v>0.133</v>
      </c>
      <c r="I419" s="57">
        <f t="shared" si="3"/>
        <v>37724674865</v>
      </c>
      <c r="J419" s="58">
        <f t="shared" si="4"/>
        <v>0.044</v>
      </c>
      <c r="K419" s="39">
        <f t="shared" si="5"/>
        <v>58</v>
      </c>
      <c r="L419" s="58">
        <f t="shared" si="6"/>
        <v>0.133</v>
      </c>
    </row>
    <row r="420">
      <c r="A420" s="33" t="s">
        <v>46</v>
      </c>
      <c r="B420" s="34" t="s">
        <v>92</v>
      </c>
      <c r="C420" s="35" t="s">
        <v>50</v>
      </c>
      <c r="D420" s="52" t="str">
        <f t="shared" si="2"/>
        <v>Africa/Morocco-Africa/2002</v>
      </c>
      <c r="E420" s="53">
        <v>4.041611469E10</v>
      </c>
      <c r="F420" s="54">
        <v>0.053</v>
      </c>
      <c r="G420" s="55">
        <v>73.0</v>
      </c>
      <c r="H420" s="56">
        <v>0.131</v>
      </c>
      <c r="I420" s="57">
        <f t="shared" si="3"/>
        <v>40416114690</v>
      </c>
      <c r="J420" s="58">
        <f t="shared" si="4"/>
        <v>0.053</v>
      </c>
      <c r="K420" s="39">
        <f t="shared" si="5"/>
        <v>73</v>
      </c>
      <c r="L420" s="58">
        <f t="shared" si="6"/>
        <v>0.131</v>
      </c>
    </row>
    <row r="421">
      <c r="A421" s="33" t="s">
        <v>46</v>
      </c>
      <c r="B421" s="34" t="s">
        <v>92</v>
      </c>
      <c r="C421" s="35" t="s">
        <v>51</v>
      </c>
      <c r="D421" s="52" t="str">
        <f t="shared" si="2"/>
        <v>Africa/Morocco-Africa/2003</v>
      </c>
      <c r="E421" s="53">
        <v>4.9822651702E10</v>
      </c>
      <c r="F421" s="54">
        <v>0.053</v>
      </c>
      <c r="G421" s="55">
        <v>88.0</v>
      </c>
      <c r="H421" s="56">
        <v>0.126</v>
      </c>
      <c r="I421" s="57">
        <f t="shared" si="3"/>
        <v>49822651702</v>
      </c>
      <c r="J421" s="58">
        <f t="shared" si="4"/>
        <v>0.053</v>
      </c>
      <c r="K421" s="39">
        <f t="shared" si="5"/>
        <v>88</v>
      </c>
      <c r="L421" s="58">
        <f t="shared" si="6"/>
        <v>0.126</v>
      </c>
    </row>
    <row r="422">
      <c r="A422" s="33" t="s">
        <v>46</v>
      </c>
      <c r="B422" s="34" t="s">
        <v>92</v>
      </c>
      <c r="C422" s="35" t="s">
        <v>52</v>
      </c>
      <c r="D422" s="52" t="str">
        <f t="shared" si="2"/>
        <v>Africa/Morocco-Africa/2004</v>
      </c>
      <c r="E422" s="53">
        <v>5.6948015336E10</v>
      </c>
      <c r="F422" s="54">
        <v>0.052</v>
      </c>
      <c r="G422" s="55">
        <v>99.0</v>
      </c>
      <c r="H422" s="56">
        <v>0.115</v>
      </c>
      <c r="I422" s="57">
        <f t="shared" si="3"/>
        <v>56948015336</v>
      </c>
      <c r="J422" s="58">
        <f t="shared" si="4"/>
        <v>0.052</v>
      </c>
      <c r="K422" s="39">
        <f t="shared" si="5"/>
        <v>99</v>
      </c>
      <c r="L422" s="58">
        <f t="shared" si="6"/>
        <v>0.115</v>
      </c>
    </row>
    <row r="423">
      <c r="A423" s="33" t="s">
        <v>46</v>
      </c>
      <c r="B423" s="34" t="s">
        <v>92</v>
      </c>
      <c r="C423" s="35" t="s">
        <v>53</v>
      </c>
      <c r="D423" s="52" t="str">
        <f t="shared" si="2"/>
        <v>Africa/Morocco-Africa/2005</v>
      </c>
      <c r="E423" s="53">
        <v>5.9523857868E10</v>
      </c>
      <c r="F423" s="54">
        <v>0.051</v>
      </c>
      <c r="G423" s="55">
        <v>100.0</v>
      </c>
      <c r="H423" s="56">
        <v>0.115</v>
      </c>
      <c r="I423" s="57">
        <f t="shared" si="3"/>
        <v>59523857868</v>
      </c>
      <c r="J423" s="58">
        <f t="shared" si="4"/>
        <v>0.051</v>
      </c>
      <c r="K423" s="39">
        <f t="shared" si="5"/>
        <v>100</v>
      </c>
      <c r="L423" s="58">
        <f t="shared" si="6"/>
        <v>0.115</v>
      </c>
    </row>
    <row r="424">
      <c r="A424" s="33" t="s">
        <v>46</v>
      </c>
      <c r="B424" s="34" t="s">
        <v>92</v>
      </c>
      <c r="C424" s="35" t="s">
        <v>54</v>
      </c>
      <c r="D424" s="52" t="str">
        <f t="shared" si="2"/>
        <v>Africa/Morocco-Africa/2006</v>
      </c>
      <c r="E424" s="53">
        <v>6.5637107776E10</v>
      </c>
      <c r="F424" s="54">
        <v>0.052</v>
      </c>
      <c r="G424" s="55">
        <v>113.0</v>
      </c>
      <c r="H424" s="59"/>
      <c r="I424" s="57">
        <f t="shared" si="3"/>
        <v>65637107776</v>
      </c>
      <c r="J424" s="58">
        <f t="shared" si="4"/>
        <v>0.052</v>
      </c>
      <c r="K424" s="39">
        <f t="shared" si="5"/>
        <v>113</v>
      </c>
      <c r="L424" s="58">
        <f t="shared" si="6"/>
        <v>0.115</v>
      </c>
    </row>
    <row r="425">
      <c r="A425" s="33" t="s">
        <v>46</v>
      </c>
      <c r="B425" s="34" t="s">
        <v>92</v>
      </c>
      <c r="C425" s="35" t="s">
        <v>55</v>
      </c>
      <c r="D425" s="52" t="str">
        <f t="shared" si="2"/>
        <v>Africa/Morocco-Africa/2007</v>
      </c>
      <c r="E425" s="53">
        <v>7.5226318359E10</v>
      </c>
      <c r="F425" s="54">
        <v>0.055</v>
      </c>
      <c r="G425" s="55">
        <v>134.0</v>
      </c>
      <c r="H425" s="59"/>
      <c r="I425" s="57">
        <f t="shared" si="3"/>
        <v>75226318359</v>
      </c>
      <c r="J425" s="58">
        <f t="shared" si="4"/>
        <v>0.055</v>
      </c>
      <c r="K425" s="39">
        <f t="shared" si="5"/>
        <v>134</v>
      </c>
      <c r="L425" s="58">
        <f t="shared" si="6"/>
        <v>0.115</v>
      </c>
    </row>
    <row r="426">
      <c r="A426" s="33" t="s">
        <v>46</v>
      </c>
      <c r="B426" s="34" t="s">
        <v>92</v>
      </c>
      <c r="C426" s="35" t="s">
        <v>56</v>
      </c>
      <c r="D426" s="52" t="str">
        <f t="shared" si="2"/>
        <v>Africa/Morocco-Africa/2008</v>
      </c>
      <c r="E426" s="53">
        <v>8.8882967742E10</v>
      </c>
      <c r="F426" s="54">
        <v>0.054</v>
      </c>
      <c r="G426" s="55">
        <v>156.0</v>
      </c>
      <c r="H426" s="59"/>
      <c r="I426" s="57">
        <f t="shared" si="3"/>
        <v>88882967742</v>
      </c>
      <c r="J426" s="58">
        <f t="shared" si="4"/>
        <v>0.054</v>
      </c>
      <c r="K426" s="39">
        <f t="shared" si="5"/>
        <v>156</v>
      </c>
      <c r="L426" s="58">
        <f t="shared" si="6"/>
        <v>0.115</v>
      </c>
    </row>
    <row r="427">
      <c r="A427" s="33" t="s">
        <v>46</v>
      </c>
      <c r="B427" s="34" t="s">
        <v>92</v>
      </c>
      <c r="C427" s="35" t="s">
        <v>57</v>
      </c>
      <c r="D427" s="52" t="str">
        <f t="shared" si="2"/>
        <v>Africa/Morocco-Africa/2009</v>
      </c>
      <c r="E427" s="53">
        <v>9.0908402631E10</v>
      </c>
      <c r="F427" s="54">
        <v>0.057</v>
      </c>
      <c r="G427" s="55">
        <v>165.0</v>
      </c>
      <c r="H427" s="59"/>
      <c r="I427" s="57">
        <f t="shared" si="3"/>
        <v>90908402631</v>
      </c>
      <c r="J427" s="58">
        <f t="shared" si="4"/>
        <v>0.057</v>
      </c>
      <c r="K427" s="39">
        <f t="shared" si="5"/>
        <v>165</v>
      </c>
      <c r="L427" s="58">
        <f t="shared" si="6"/>
        <v>0.115</v>
      </c>
    </row>
    <row r="428">
      <c r="A428" s="33" t="s">
        <v>46</v>
      </c>
      <c r="B428" s="34" t="s">
        <v>92</v>
      </c>
      <c r="C428" s="35" t="s">
        <v>58</v>
      </c>
      <c r="D428" s="52" t="str">
        <f t="shared" si="2"/>
        <v>Africa/Morocco-Africa/2010</v>
      </c>
      <c r="E428" s="53">
        <v>9.0770671432E10</v>
      </c>
      <c r="F428" s="54">
        <v>0.059</v>
      </c>
      <c r="G428" s="55">
        <v>168.0</v>
      </c>
      <c r="H428" s="59"/>
      <c r="I428" s="57">
        <f t="shared" si="3"/>
        <v>90770671432</v>
      </c>
      <c r="J428" s="58">
        <f t="shared" si="4"/>
        <v>0.059</v>
      </c>
      <c r="K428" s="39">
        <f t="shared" si="5"/>
        <v>168</v>
      </c>
      <c r="L428" s="58">
        <f t="shared" si="6"/>
        <v>0.115</v>
      </c>
    </row>
    <row r="429">
      <c r="A429" s="33" t="s">
        <v>46</v>
      </c>
      <c r="B429" s="34" t="s">
        <v>92</v>
      </c>
      <c r="C429" s="35" t="s">
        <v>59</v>
      </c>
      <c r="D429" s="52" t="str">
        <f t="shared" si="2"/>
        <v>Africa/Morocco-Africa/2011</v>
      </c>
      <c r="E429" s="53">
        <v>9.9211339029E10</v>
      </c>
      <c r="F429" s="54">
        <v>0.063</v>
      </c>
      <c r="G429" s="55">
        <v>195.0</v>
      </c>
      <c r="H429" s="59"/>
      <c r="I429" s="57">
        <f t="shared" si="3"/>
        <v>99211339029</v>
      </c>
      <c r="J429" s="58">
        <f t="shared" si="4"/>
        <v>0.063</v>
      </c>
      <c r="K429" s="39">
        <f t="shared" si="5"/>
        <v>195</v>
      </c>
      <c r="L429" s="58">
        <f t="shared" si="6"/>
        <v>0.115</v>
      </c>
    </row>
    <row r="430">
      <c r="A430" s="33" t="s">
        <v>46</v>
      </c>
      <c r="B430" s="34" t="s">
        <v>92</v>
      </c>
      <c r="C430" s="35" t="s">
        <v>60</v>
      </c>
      <c r="D430" s="52" t="str">
        <f t="shared" si="2"/>
        <v>Africa/Morocco-Africa/2012</v>
      </c>
      <c r="E430" s="53">
        <v>9.5981572517E10</v>
      </c>
      <c r="F430" s="54">
        <v>0.064</v>
      </c>
      <c r="G430" s="55">
        <v>190.0</v>
      </c>
      <c r="H430" s="59"/>
      <c r="I430" s="57">
        <f t="shared" si="3"/>
        <v>95981572517</v>
      </c>
      <c r="J430" s="58">
        <f t="shared" si="4"/>
        <v>0.064</v>
      </c>
      <c r="K430" s="39">
        <f t="shared" si="5"/>
        <v>190</v>
      </c>
      <c r="L430" s="58">
        <f t="shared" si="6"/>
        <v>0.115</v>
      </c>
    </row>
    <row r="431">
      <c r="A431" s="33" t="s">
        <v>46</v>
      </c>
      <c r="B431" s="34" t="s">
        <v>93</v>
      </c>
      <c r="C431" s="35" t="s">
        <v>48</v>
      </c>
      <c r="D431" s="52" t="str">
        <f t="shared" si="2"/>
        <v>Africa/Mozambique-Africa/2000</v>
      </c>
      <c r="E431" s="53">
        <v>4.310090791E9</v>
      </c>
      <c r="F431" s="54">
        <v>0.062</v>
      </c>
      <c r="G431" s="55">
        <v>15.0</v>
      </c>
      <c r="H431" s="56">
        <v>0.19</v>
      </c>
      <c r="I431" s="57">
        <f t="shared" si="3"/>
        <v>4310090791</v>
      </c>
      <c r="J431" s="58">
        <f t="shared" si="4"/>
        <v>0.062</v>
      </c>
      <c r="K431" s="39">
        <f t="shared" si="5"/>
        <v>15</v>
      </c>
      <c r="L431" s="58">
        <f t="shared" si="6"/>
        <v>0.19</v>
      </c>
    </row>
    <row r="432">
      <c r="A432" s="33" t="s">
        <v>46</v>
      </c>
      <c r="B432" s="34" t="s">
        <v>93</v>
      </c>
      <c r="C432" s="35" t="s">
        <v>49</v>
      </c>
      <c r="D432" s="52" t="str">
        <f t="shared" si="2"/>
        <v>Africa/Mozambique-Africa/2001</v>
      </c>
      <c r="E432" s="53">
        <v>4.075049537E9</v>
      </c>
      <c r="F432" s="54">
        <v>0.056</v>
      </c>
      <c r="G432" s="55">
        <v>12.0</v>
      </c>
      <c r="H432" s="56">
        <v>0.227</v>
      </c>
      <c r="I432" s="57">
        <f t="shared" si="3"/>
        <v>4075049537</v>
      </c>
      <c r="J432" s="58">
        <f t="shared" si="4"/>
        <v>0.056</v>
      </c>
      <c r="K432" s="39">
        <f t="shared" si="5"/>
        <v>12</v>
      </c>
      <c r="L432" s="58">
        <f t="shared" si="6"/>
        <v>0.227</v>
      </c>
    </row>
    <row r="433">
      <c r="A433" s="33" t="s">
        <v>46</v>
      </c>
      <c r="B433" s="34" t="s">
        <v>93</v>
      </c>
      <c r="C433" s="35" t="s">
        <v>50</v>
      </c>
      <c r="D433" s="52" t="str">
        <f t="shared" si="2"/>
        <v>Africa/Mozambique-Africa/2002</v>
      </c>
      <c r="E433" s="53">
        <v>4.201332885E9</v>
      </c>
      <c r="F433" s="54">
        <v>0.064</v>
      </c>
      <c r="G433" s="55">
        <v>14.0</v>
      </c>
      <c r="H433" s="56">
        <v>0.267</v>
      </c>
      <c r="I433" s="57">
        <f t="shared" si="3"/>
        <v>4201332885</v>
      </c>
      <c r="J433" s="58">
        <f t="shared" si="4"/>
        <v>0.064</v>
      </c>
      <c r="K433" s="39">
        <f t="shared" si="5"/>
        <v>14</v>
      </c>
      <c r="L433" s="58">
        <f t="shared" si="6"/>
        <v>0.267</v>
      </c>
    </row>
    <row r="434">
      <c r="A434" s="33" t="s">
        <v>46</v>
      </c>
      <c r="B434" s="34" t="s">
        <v>93</v>
      </c>
      <c r="C434" s="35" t="s">
        <v>51</v>
      </c>
      <c r="D434" s="52" t="str">
        <f t="shared" si="2"/>
        <v>Africa/Mozambique-Africa/2003</v>
      </c>
      <c r="E434" s="53">
        <v>4.666197195E9</v>
      </c>
      <c r="F434" s="54">
        <v>0.064</v>
      </c>
      <c r="G434" s="55">
        <v>15.0</v>
      </c>
      <c r="H434" s="56">
        <v>0.247</v>
      </c>
      <c r="I434" s="57">
        <f t="shared" si="3"/>
        <v>4666197195</v>
      </c>
      <c r="J434" s="58">
        <f t="shared" si="4"/>
        <v>0.064</v>
      </c>
      <c r="K434" s="39">
        <f t="shared" si="5"/>
        <v>15</v>
      </c>
      <c r="L434" s="58">
        <f t="shared" si="6"/>
        <v>0.247</v>
      </c>
    </row>
    <row r="435">
      <c r="A435" s="33" t="s">
        <v>46</v>
      </c>
      <c r="B435" s="34" t="s">
        <v>93</v>
      </c>
      <c r="C435" s="35" t="s">
        <v>52</v>
      </c>
      <c r="D435" s="52" t="str">
        <f t="shared" si="2"/>
        <v>Africa/Mozambique-Africa/2004</v>
      </c>
      <c r="E435" s="53">
        <v>5.697991241E9</v>
      </c>
      <c r="F435" s="54">
        <v>0.059</v>
      </c>
      <c r="G435" s="55">
        <v>16.0</v>
      </c>
      <c r="H435" s="56">
        <v>0.221</v>
      </c>
      <c r="I435" s="57">
        <f t="shared" si="3"/>
        <v>5697991241</v>
      </c>
      <c r="J435" s="58">
        <f t="shared" si="4"/>
        <v>0.059</v>
      </c>
      <c r="K435" s="39">
        <f t="shared" si="5"/>
        <v>16</v>
      </c>
      <c r="L435" s="58">
        <f t="shared" si="6"/>
        <v>0.221</v>
      </c>
    </row>
    <row r="436">
      <c r="A436" s="33" t="s">
        <v>46</v>
      </c>
      <c r="B436" s="34" t="s">
        <v>93</v>
      </c>
      <c r="C436" s="35" t="s">
        <v>53</v>
      </c>
      <c r="D436" s="52" t="str">
        <f t="shared" si="2"/>
        <v>Africa/Mozambique-Africa/2005</v>
      </c>
      <c r="E436" s="53">
        <v>6.578515331E9</v>
      </c>
      <c r="F436" s="54">
        <v>0.069</v>
      </c>
      <c r="G436" s="55">
        <v>22.0</v>
      </c>
      <c r="H436" s="56">
        <v>0.195</v>
      </c>
      <c r="I436" s="57">
        <f t="shared" si="3"/>
        <v>6578515331</v>
      </c>
      <c r="J436" s="58">
        <f t="shared" si="4"/>
        <v>0.069</v>
      </c>
      <c r="K436" s="39">
        <f t="shared" si="5"/>
        <v>22</v>
      </c>
      <c r="L436" s="58">
        <f t="shared" si="6"/>
        <v>0.195</v>
      </c>
    </row>
    <row r="437">
      <c r="A437" s="33" t="s">
        <v>46</v>
      </c>
      <c r="B437" s="34" t="s">
        <v>93</v>
      </c>
      <c r="C437" s="35" t="s">
        <v>54</v>
      </c>
      <c r="D437" s="52" t="str">
        <f t="shared" si="2"/>
        <v>Africa/Mozambique-Africa/2006</v>
      </c>
      <c r="E437" s="53">
        <v>7.095910828E9</v>
      </c>
      <c r="F437" s="54">
        <v>0.065</v>
      </c>
      <c r="G437" s="55">
        <v>21.0</v>
      </c>
      <c r="H437" s="56">
        <v>0.186</v>
      </c>
      <c r="I437" s="57">
        <f t="shared" si="3"/>
        <v>7095910828</v>
      </c>
      <c r="J437" s="58">
        <f t="shared" si="4"/>
        <v>0.065</v>
      </c>
      <c r="K437" s="39">
        <f t="shared" si="5"/>
        <v>21</v>
      </c>
      <c r="L437" s="58">
        <f t="shared" si="6"/>
        <v>0.186</v>
      </c>
    </row>
    <row r="438">
      <c r="A438" s="33" t="s">
        <v>46</v>
      </c>
      <c r="B438" s="34" t="s">
        <v>93</v>
      </c>
      <c r="C438" s="35" t="s">
        <v>55</v>
      </c>
      <c r="D438" s="52" t="str">
        <f t="shared" si="2"/>
        <v>Africa/Mozambique-Africa/2007</v>
      </c>
      <c r="E438" s="53">
        <v>8.035635713E9</v>
      </c>
      <c r="F438" s="54">
        <v>0.06</v>
      </c>
      <c r="G438" s="55">
        <v>22.0</v>
      </c>
      <c r="H438" s="56">
        <v>0.195</v>
      </c>
      <c r="I438" s="57">
        <f t="shared" si="3"/>
        <v>8035635713</v>
      </c>
      <c r="J438" s="58">
        <f t="shared" si="4"/>
        <v>0.06</v>
      </c>
      <c r="K438" s="39">
        <f t="shared" si="5"/>
        <v>22</v>
      </c>
      <c r="L438" s="58">
        <f t="shared" si="6"/>
        <v>0.195</v>
      </c>
    </row>
    <row r="439">
      <c r="A439" s="33" t="s">
        <v>46</v>
      </c>
      <c r="B439" s="34" t="s">
        <v>93</v>
      </c>
      <c r="C439" s="35" t="s">
        <v>56</v>
      </c>
      <c r="D439" s="52" t="str">
        <f t="shared" si="2"/>
        <v>Africa/Mozambique-Africa/2008</v>
      </c>
      <c r="E439" s="53">
        <v>9.891003405E9</v>
      </c>
      <c r="F439" s="54">
        <v>0.055</v>
      </c>
      <c r="G439" s="55">
        <v>24.0</v>
      </c>
      <c r="H439" s="56">
        <v>0.183</v>
      </c>
      <c r="I439" s="57">
        <f t="shared" si="3"/>
        <v>9891003405</v>
      </c>
      <c r="J439" s="58">
        <f t="shared" si="4"/>
        <v>0.055</v>
      </c>
      <c r="K439" s="39">
        <f t="shared" si="5"/>
        <v>24</v>
      </c>
      <c r="L439" s="58">
        <f t="shared" si="6"/>
        <v>0.183</v>
      </c>
    </row>
    <row r="440">
      <c r="A440" s="33" t="s">
        <v>46</v>
      </c>
      <c r="B440" s="34" t="s">
        <v>93</v>
      </c>
      <c r="C440" s="35" t="s">
        <v>57</v>
      </c>
      <c r="D440" s="52" t="str">
        <f t="shared" si="2"/>
        <v>Africa/Mozambique-Africa/2009</v>
      </c>
      <c r="E440" s="53">
        <v>9.674037707E9</v>
      </c>
      <c r="F440" s="54">
        <v>0.06</v>
      </c>
      <c r="G440" s="55">
        <v>25.0</v>
      </c>
      <c r="H440" s="56">
        <v>0.157</v>
      </c>
      <c r="I440" s="57">
        <f t="shared" si="3"/>
        <v>9674037707</v>
      </c>
      <c r="J440" s="58">
        <f t="shared" si="4"/>
        <v>0.06</v>
      </c>
      <c r="K440" s="39">
        <f t="shared" si="5"/>
        <v>25</v>
      </c>
      <c r="L440" s="58">
        <f t="shared" si="6"/>
        <v>0.157</v>
      </c>
    </row>
    <row r="441">
      <c r="A441" s="33" t="s">
        <v>46</v>
      </c>
      <c r="B441" s="34" t="s">
        <v>93</v>
      </c>
      <c r="C441" s="35" t="s">
        <v>58</v>
      </c>
      <c r="D441" s="52" t="str">
        <f t="shared" si="2"/>
        <v>Africa/Mozambique-Africa/2010</v>
      </c>
      <c r="E441" s="53">
        <v>9.274448732E9</v>
      </c>
      <c r="F441" s="54">
        <v>0.057</v>
      </c>
      <c r="G441" s="55">
        <v>22.0</v>
      </c>
      <c r="H441" s="56">
        <v>0.163</v>
      </c>
      <c r="I441" s="57">
        <f t="shared" si="3"/>
        <v>9274448732</v>
      </c>
      <c r="J441" s="58">
        <f t="shared" si="4"/>
        <v>0.057</v>
      </c>
      <c r="K441" s="39">
        <f t="shared" si="5"/>
        <v>22</v>
      </c>
      <c r="L441" s="58">
        <f t="shared" si="6"/>
        <v>0.163</v>
      </c>
    </row>
    <row r="442">
      <c r="A442" s="33" t="s">
        <v>46</v>
      </c>
      <c r="B442" s="34" t="s">
        <v>93</v>
      </c>
      <c r="C442" s="35" t="s">
        <v>59</v>
      </c>
      <c r="D442" s="52" t="str">
        <f t="shared" si="2"/>
        <v>Africa/Mozambique-Africa/2011</v>
      </c>
      <c r="E442" s="53">
        <v>1.25478884E10</v>
      </c>
      <c r="F442" s="54">
        <v>0.064</v>
      </c>
      <c r="G442" s="55">
        <v>33.0</v>
      </c>
      <c r="H442" s="56">
        <v>0.191</v>
      </c>
      <c r="I442" s="57">
        <f t="shared" si="3"/>
        <v>12547888400</v>
      </c>
      <c r="J442" s="58">
        <f t="shared" si="4"/>
        <v>0.064</v>
      </c>
      <c r="K442" s="39">
        <f t="shared" si="5"/>
        <v>33</v>
      </c>
      <c r="L442" s="58">
        <f t="shared" si="6"/>
        <v>0.191</v>
      </c>
    </row>
    <row r="443">
      <c r="A443" s="33" t="s">
        <v>46</v>
      </c>
      <c r="B443" s="34" t="s">
        <v>93</v>
      </c>
      <c r="C443" s="35" t="s">
        <v>60</v>
      </c>
      <c r="D443" s="52" t="str">
        <f t="shared" si="2"/>
        <v>Africa/Mozambique-Africa/2012</v>
      </c>
      <c r="E443" s="53">
        <v>1.4376457305E10</v>
      </c>
      <c r="F443" s="54">
        <v>0.064</v>
      </c>
      <c r="G443" s="55">
        <v>37.0</v>
      </c>
      <c r="H443" s="56">
        <v>0.168</v>
      </c>
      <c r="I443" s="57">
        <f t="shared" si="3"/>
        <v>14376457305</v>
      </c>
      <c r="J443" s="58">
        <f t="shared" si="4"/>
        <v>0.064</v>
      </c>
      <c r="K443" s="39">
        <f t="shared" si="5"/>
        <v>37</v>
      </c>
      <c r="L443" s="58">
        <f t="shared" si="6"/>
        <v>0.168</v>
      </c>
    </row>
    <row r="444">
      <c r="A444" s="33" t="s">
        <v>46</v>
      </c>
      <c r="B444" s="34" t="s">
        <v>94</v>
      </c>
      <c r="C444" s="35" t="s">
        <v>48</v>
      </c>
      <c r="D444" s="52" t="str">
        <f t="shared" si="2"/>
        <v>Africa/Namibia-Africa/2000</v>
      </c>
      <c r="E444" s="53">
        <v>3.908645566E9</v>
      </c>
      <c r="F444" s="54">
        <v>0.061</v>
      </c>
      <c r="G444" s="55">
        <v>126.0</v>
      </c>
      <c r="H444" s="56">
        <v>0.153</v>
      </c>
      <c r="I444" s="57">
        <f t="shared" si="3"/>
        <v>3908645566</v>
      </c>
      <c r="J444" s="58">
        <f t="shared" si="4"/>
        <v>0.061</v>
      </c>
      <c r="K444" s="39">
        <f t="shared" si="5"/>
        <v>126</v>
      </c>
      <c r="L444" s="58">
        <f t="shared" si="6"/>
        <v>0.153</v>
      </c>
    </row>
    <row r="445">
      <c r="A445" s="33" t="s">
        <v>46</v>
      </c>
      <c r="B445" s="34" t="s">
        <v>94</v>
      </c>
      <c r="C445" s="35" t="s">
        <v>49</v>
      </c>
      <c r="D445" s="52" t="str">
        <f t="shared" si="2"/>
        <v>Africa/Namibia-Africa/2001</v>
      </c>
      <c r="E445" s="53">
        <v>3.546791603E9</v>
      </c>
      <c r="F445" s="54">
        <v>0.062</v>
      </c>
      <c r="G445" s="55">
        <v>113.0</v>
      </c>
      <c r="H445" s="56">
        <v>0.145</v>
      </c>
      <c r="I445" s="57">
        <f t="shared" si="3"/>
        <v>3546791603</v>
      </c>
      <c r="J445" s="58">
        <f t="shared" si="4"/>
        <v>0.062</v>
      </c>
      <c r="K445" s="39">
        <f t="shared" si="5"/>
        <v>113</v>
      </c>
      <c r="L445" s="58">
        <f t="shared" si="6"/>
        <v>0.145</v>
      </c>
    </row>
    <row r="446">
      <c r="A446" s="33" t="s">
        <v>46</v>
      </c>
      <c r="B446" s="34" t="s">
        <v>94</v>
      </c>
      <c r="C446" s="35" t="s">
        <v>50</v>
      </c>
      <c r="D446" s="52" t="str">
        <f t="shared" si="2"/>
        <v>Africa/Namibia-Africa/2002</v>
      </c>
      <c r="E446" s="53">
        <v>3.361236321E9</v>
      </c>
      <c r="F446" s="54">
        <v>0.062</v>
      </c>
      <c r="G446" s="55">
        <v>106.0</v>
      </c>
      <c r="H446" s="56">
        <v>0.138</v>
      </c>
      <c r="I446" s="57">
        <f t="shared" si="3"/>
        <v>3361236321</v>
      </c>
      <c r="J446" s="58">
        <f t="shared" si="4"/>
        <v>0.062</v>
      </c>
      <c r="K446" s="39">
        <f t="shared" si="5"/>
        <v>106</v>
      </c>
      <c r="L446" s="58">
        <f t="shared" si="6"/>
        <v>0.138</v>
      </c>
    </row>
    <row r="447">
      <c r="A447" s="33" t="s">
        <v>46</v>
      </c>
      <c r="B447" s="34" t="s">
        <v>94</v>
      </c>
      <c r="C447" s="35" t="s">
        <v>51</v>
      </c>
      <c r="D447" s="52" t="str">
        <f t="shared" si="2"/>
        <v>Africa/Namibia-Africa/2003</v>
      </c>
      <c r="E447" s="53">
        <v>4.931280096E9</v>
      </c>
      <c r="F447" s="54">
        <v>0.065</v>
      </c>
      <c r="G447" s="55">
        <v>162.0</v>
      </c>
      <c r="H447" s="56">
        <v>0.147</v>
      </c>
      <c r="I447" s="57">
        <f t="shared" si="3"/>
        <v>4931280096</v>
      </c>
      <c r="J447" s="58">
        <f t="shared" si="4"/>
        <v>0.065</v>
      </c>
      <c r="K447" s="39">
        <f t="shared" si="5"/>
        <v>162</v>
      </c>
      <c r="L447" s="58">
        <f t="shared" si="6"/>
        <v>0.147</v>
      </c>
    </row>
    <row r="448">
      <c r="A448" s="33" t="s">
        <v>46</v>
      </c>
      <c r="B448" s="34" t="s">
        <v>94</v>
      </c>
      <c r="C448" s="35" t="s">
        <v>52</v>
      </c>
      <c r="D448" s="52" t="str">
        <f t="shared" si="2"/>
        <v>Africa/Namibia-Africa/2004</v>
      </c>
      <c r="E448" s="53">
        <v>6.60686645E9</v>
      </c>
      <c r="F448" s="54">
        <v>0.065</v>
      </c>
      <c r="G448" s="55">
        <v>213.0</v>
      </c>
      <c r="H448" s="56">
        <v>0.114</v>
      </c>
      <c r="I448" s="57">
        <f t="shared" si="3"/>
        <v>6606866450</v>
      </c>
      <c r="J448" s="58">
        <f t="shared" si="4"/>
        <v>0.065</v>
      </c>
      <c r="K448" s="39">
        <f t="shared" si="5"/>
        <v>213</v>
      </c>
      <c r="L448" s="58">
        <f t="shared" si="6"/>
        <v>0.114</v>
      </c>
    </row>
    <row r="449">
      <c r="A449" s="33" t="s">
        <v>46</v>
      </c>
      <c r="B449" s="34" t="s">
        <v>94</v>
      </c>
      <c r="C449" s="35" t="s">
        <v>53</v>
      </c>
      <c r="D449" s="52" t="str">
        <f t="shared" si="2"/>
        <v>Africa/Namibia-Africa/2005</v>
      </c>
      <c r="E449" s="53">
        <v>7.261366632E9</v>
      </c>
      <c r="F449" s="54">
        <v>0.073</v>
      </c>
      <c r="G449" s="55">
        <v>262.0</v>
      </c>
      <c r="H449" s="56">
        <v>0.106</v>
      </c>
      <c r="I449" s="57">
        <f t="shared" si="3"/>
        <v>7261366632</v>
      </c>
      <c r="J449" s="58">
        <f t="shared" si="4"/>
        <v>0.073</v>
      </c>
      <c r="K449" s="39">
        <f t="shared" si="5"/>
        <v>262</v>
      </c>
      <c r="L449" s="58">
        <f t="shared" si="6"/>
        <v>0.106</v>
      </c>
    </row>
    <row r="450">
      <c r="A450" s="33" t="s">
        <v>46</v>
      </c>
      <c r="B450" s="34" t="s">
        <v>94</v>
      </c>
      <c r="C450" s="35" t="s">
        <v>54</v>
      </c>
      <c r="D450" s="52" t="str">
        <f t="shared" si="2"/>
        <v>Africa/Namibia-Africa/2006</v>
      </c>
      <c r="E450" s="53">
        <v>7.978609422E9</v>
      </c>
      <c r="F450" s="54">
        <v>0.072</v>
      </c>
      <c r="G450" s="55">
        <v>280.0</v>
      </c>
      <c r="H450" s="56">
        <v>0.112</v>
      </c>
      <c r="I450" s="57">
        <f t="shared" si="3"/>
        <v>7978609422</v>
      </c>
      <c r="J450" s="58">
        <f t="shared" si="4"/>
        <v>0.072</v>
      </c>
      <c r="K450" s="39">
        <f t="shared" si="5"/>
        <v>280</v>
      </c>
      <c r="L450" s="58">
        <f t="shared" si="6"/>
        <v>0.112</v>
      </c>
    </row>
    <row r="451">
      <c r="A451" s="33" t="s">
        <v>46</v>
      </c>
      <c r="B451" s="34" t="s">
        <v>94</v>
      </c>
      <c r="C451" s="35" t="s">
        <v>55</v>
      </c>
      <c r="D451" s="52" t="str">
        <f t="shared" si="2"/>
        <v>Africa/Namibia-Africa/2007</v>
      </c>
      <c r="E451" s="53">
        <v>8.83606369E9</v>
      </c>
      <c r="F451" s="54">
        <v>0.069</v>
      </c>
      <c r="G451" s="55">
        <v>294.0</v>
      </c>
      <c r="H451" s="56">
        <v>0.129</v>
      </c>
      <c r="I451" s="57">
        <f t="shared" si="3"/>
        <v>8836063690</v>
      </c>
      <c r="J451" s="58">
        <f t="shared" si="4"/>
        <v>0.069</v>
      </c>
      <c r="K451" s="39">
        <f t="shared" si="5"/>
        <v>294</v>
      </c>
      <c r="L451" s="58">
        <f t="shared" si="6"/>
        <v>0.129</v>
      </c>
    </row>
    <row r="452">
      <c r="A452" s="33" t="s">
        <v>46</v>
      </c>
      <c r="B452" s="34" t="s">
        <v>94</v>
      </c>
      <c r="C452" s="35" t="s">
        <v>56</v>
      </c>
      <c r="D452" s="52" t="str">
        <f t="shared" si="2"/>
        <v>Africa/Namibia-Africa/2008</v>
      </c>
      <c r="E452" s="53">
        <v>8.493167843E9</v>
      </c>
      <c r="F452" s="54">
        <v>0.069</v>
      </c>
      <c r="G452" s="55">
        <v>287.0</v>
      </c>
      <c r="H452" s="56">
        <v>0.137</v>
      </c>
      <c r="I452" s="57">
        <f t="shared" si="3"/>
        <v>8493167843</v>
      </c>
      <c r="J452" s="58">
        <f t="shared" si="4"/>
        <v>0.069</v>
      </c>
      <c r="K452" s="39">
        <f t="shared" si="5"/>
        <v>287</v>
      </c>
      <c r="L452" s="58">
        <f t="shared" si="6"/>
        <v>0.137</v>
      </c>
    </row>
    <row r="453">
      <c r="A453" s="33" t="s">
        <v>46</v>
      </c>
      <c r="B453" s="34" t="s">
        <v>94</v>
      </c>
      <c r="C453" s="35" t="s">
        <v>57</v>
      </c>
      <c r="D453" s="52" t="str">
        <f t="shared" si="2"/>
        <v>Africa/Namibia-Africa/2009</v>
      </c>
      <c r="E453" s="53">
        <v>8.724107049E9</v>
      </c>
      <c r="F453" s="54">
        <v>0.079</v>
      </c>
      <c r="G453" s="55">
        <v>326.0</v>
      </c>
      <c r="H453" s="56">
        <v>0.111</v>
      </c>
      <c r="I453" s="57">
        <f t="shared" si="3"/>
        <v>8724107049</v>
      </c>
      <c r="J453" s="58">
        <f t="shared" si="4"/>
        <v>0.079</v>
      </c>
      <c r="K453" s="39">
        <f t="shared" si="5"/>
        <v>326</v>
      </c>
      <c r="L453" s="58">
        <f t="shared" si="6"/>
        <v>0.111</v>
      </c>
    </row>
    <row r="454">
      <c r="A454" s="33" t="s">
        <v>46</v>
      </c>
      <c r="B454" s="34" t="s">
        <v>94</v>
      </c>
      <c r="C454" s="35" t="s">
        <v>58</v>
      </c>
      <c r="D454" s="52" t="str">
        <f t="shared" si="2"/>
        <v>Africa/Namibia-Africa/2010</v>
      </c>
      <c r="E454" s="53">
        <v>1.1141417478E10</v>
      </c>
      <c r="F454" s="54">
        <v>0.082</v>
      </c>
      <c r="G454" s="55">
        <v>416.0</v>
      </c>
      <c r="H454" s="56">
        <v>0.097</v>
      </c>
      <c r="I454" s="57">
        <f t="shared" si="3"/>
        <v>11141417478</v>
      </c>
      <c r="J454" s="58">
        <f t="shared" si="4"/>
        <v>0.082</v>
      </c>
      <c r="K454" s="39">
        <f t="shared" si="5"/>
        <v>416</v>
      </c>
      <c r="L454" s="58">
        <f t="shared" si="6"/>
        <v>0.097</v>
      </c>
    </row>
    <row r="455">
      <c r="A455" s="33" t="s">
        <v>46</v>
      </c>
      <c r="B455" s="34" t="s">
        <v>94</v>
      </c>
      <c r="C455" s="35" t="s">
        <v>59</v>
      </c>
      <c r="D455" s="52" t="str">
        <f t="shared" si="2"/>
        <v>Africa/Namibia-Africa/2011</v>
      </c>
      <c r="E455" s="53">
        <v>1.2451760766E10</v>
      </c>
      <c r="F455" s="54">
        <v>0.086</v>
      </c>
      <c r="G455" s="55">
        <v>486.0</v>
      </c>
      <c r="H455" s="56">
        <v>0.087</v>
      </c>
      <c r="I455" s="57">
        <f t="shared" si="3"/>
        <v>12451760766</v>
      </c>
      <c r="J455" s="58">
        <f t="shared" si="4"/>
        <v>0.086</v>
      </c>
      <c r="K455" s="39">
        <f t="shared" si="5"/>
        <v>486</v>
      </c>
      <c r="L455" s="58">
        <f t="shared" si="6"/>
        <v>0.087</v>
      </c>
    </row>
    <row r="456">
      <c r="A456" s="33" t="s">
        <v>46</v>
      </c>
      <c r="B456" s="34" t="s">
        <v>94</v>
      </c>
      <c r="C456" s="35" t="s">
        <v>60</v>
      </c>
      <c r="D456" s="52" t="str">
        <f t="shared" si="2"/>
        <v>Africa/Namibia-Africa/2012</v>
      </c>
      <c r="E456" s="53">
        <v>1.339938655E10</v>
      </c>
      <c r="F456" s="54">
        <v>0.083</v>
      </c>
      <c r="G456" s="55">
        <v>473.0</v>
      </c>
      <c r="H456" s="56">
        <v>0.087</v>
      </c>
      <c r="I456" s="57">
        <f t="shared" si="3"/>
        <v>13399386550</v>
      </c>
      <c r="J456" s="58">
        <f t="shared" si="4"/>
        <v>0.083</v>
      </c>
      <c r="K456" s="39">
        <f t="shared" si="5"/>
        <v>473</v>
      </c>
      <c r="L456" s="58">
        <f t="shared" si="6"/>
        <v>0.087</v>
      </c>
    </row>
    <row r="457">
      <c r="A457" s="33" t="s">
        <v>46</v>
      </c>
      <c r="B457" s="34" t="s">
        <v>95</v>
      </c>
      <c r="C457" s="35" t="s">
        <v>48</v>
      </c>
      <c r="D457" s="52" t="str">
        <f t="shared" si="2"/>
        <v>Africa/Niger-Africa/2000</v>
      </c>
      <c r="E457" s="53">
        <v>1.798374533E9</v>
      </c>
      <c r="F457" s="54">
        <v>0.064</v>
      </c>
      <c r="G457" s="55">
        <v>10.0</v>
      </c>
      <c r="H457" s="59"/>
      <c r="I457" s="57">
        <f t="shared" si="3"/>
        <v>1798374533</v>
      </c>
      <c r="J457" s="58">
        <f t="shared" si="4"/>
        <v>0.064</v>
      </c>
      <c r="K457" s="39">
        <f t="shared" si="5"/>
        <v>10</v>
      </c>
      <c r="L457" s="58" t="str">
        <f t="shared" si="6"/>
        <v/>
      </c>
    </row>
    <row r="458">
      <c r="A458" s="33" t="s">
        <v>46</v>
      </c>
      <c r="B458" s="34" t="s">
        <v>95</v>
      </c>
      <c r="C458" s="35" t="s">
        <v>49</v>
      </c>
      <c r="D458" s="52" t="str">
        <f t="shared" si="2"/>
        <v>Africa/Niger-Africa/2001</v>
      </c>
      <c r="E458" s="53">
        <v>1.945327546E9</v>
      </c>
      <c r="F458" s="54">
        <v>0.074</v>
      </c>
      <c r="G458" s="55">
        <v>12.0</v>
      </c>
      <c r="H458" s="59"/>
      <c r="I458" s="57">
        <f t="shared" si="3"/>
        <v>1945327546</v>
      </c>
      <c r="J458" s="58">
        <f t="shared" si="4"/>
        <v>0.074</v>
      </c>
      <c r="K458" s="39">
        <f t="shared" si="5"/>
        <v>12</v>
      </c>
      <c r="L458" s="58" t="str">
        <f t="shared" si="6"/>
        <v/>
      </c>
    </row>
    <row r="459">
      <c r="A459" s="33" t="s">
        <v>46</v>
      </c>
      <c r="B459" s="34" t="s">
        <v>95</v>
      </c>
      <c r="C459" s="35" t="s">
        <v>50</v>
      </c>
      <c r="D459" s="52" t="str">
        <f t="shared" si="2"/>
        <v>Africa/Niger-Africa/2002</v>
      </c>
      <c r="E459" s="53">
        <v>2.170481498E9</v>
      </c>
      <c r="F459" s="54">
        <v>0.07</v>
      </c>
      <c r="G459" s="55">
        <v>12.0</v>
      </c>
      <c r="H459" s="59"/>
      <c r="I459" s="57">
        <f t="shared" si="3"/>
        <v>2170481498</v>
      </c>
      <c r="J459" s="58">
        <f t="shared" si="4"/>
        <v>0.07</v>
      </c>
      <c r="K459" s="39">
        <f t="shared" si="5"/>
        <v>12</v>
      </c>
      <c r="L459" s="58" t="str">
        <f t="shared" si="6"/>
        <v/>
      </c>
    </row>
    <row r="460">
      <c r="A460" s="33" t="s">
        <v>46</v>
      </c>
      <c r="B460" s="34" t="s">
        <v>95</v>
      </c>
      <c r="C460" s="35" t="s">
        <v>51</v>
      </c>
      <c r="D460" s="52" t="str">
        <f t="shared" si="2"/>
        <v>Africa/Niger-Africa/2003</v>
      </c>
      <c r="E460" s="53">
        <v>2.731416281E9</v>
      </c>
      <c r="F460" s="54">
        <v>0.068</v>
      </c>
      <c r="G460" s="55">
        <v>15.0</v>
      </c>
      <c r="H460" s="59"/>
      <c r="I460" s="57">
        <f t="shared" si="3"/>
        <v>2731416281</v>
      </c>
      <c r="J460" s="58">
        <f t="shared" si="4"/>
        <v>0.068</v>
      </c>
      <c r="K460" s="39">
        <f t="shared" si="5"/>
        <v>15</v>
      </c>
      <c r="L460" s="58" t="str">
        <f t="shared" si="6"/>
        <v/>
      </c>
    </row>
    <row r="461">
      <c r="A461" s="33" t="s">
        <v>46</v>
      </c>
      <c r="B461" s="34" t="s">
        <v>95</v>
      </c>
      <c r="C461" s="35" t="s">
        <v>52</v>
      </c>
      <c r="D461" s="52" t="str">
        <f t="shared" si="2"/>
        <v>Africa/Niger-Africa/2004</v>
      </c>
      <c r="E461" s="53">
        <v>3.052898686E9</v>
      </c>
      <c r="F461" s="54">
        <v>0.071</v>
      </c>
      <c r="G461" s="55">
        <v>16.0</v>
      </c>
      <c r="H461" s="59"/>
      <c r="I461" s="57">
        <f t="shared" si="3"/>
        <v>3052898686</v>
      </c>
      <c r="J461" s="58">
        <f t="shared" si="4"/>
        <v>0.071</v>
      </c>
      <c r="K461" s="39">
        <f t="shared" si="5"/>
        <v>16</v>
      </c>
      <c r="L461" s="58" t="str">
        <f t="shared" si="6"/>
        <v/>
      </c>
    </row>
    <row r="462">
      <c r="A462" s="33" t="s">
        <v>46</v>
      </c>
      <c r="B462" s="34" t="s">
        <v>95</v>
      </c>
      <c r="C462" s="35" t="s">
        <v>53</v>
      </c>
      <c r="D462" s="52" t="str">
        <f t="shared" si="2"/>
        <v>Africa/Niger-Africa/2005</v>
      </c>
      <c r="E462" s="53">
        <v>3.405134555E9</v>
      </c>
      <c r="F462" s="54">
        <v>0.077</v>
      </c>
      <c r="G462" s="55">
        <v>20.0</v>
      </c>
      <c r="H462" s="59"/>
      <c r="I462" s="57">
        <f t="shared" si="3"/>
        <v>3405134555</v>
      </c>
      <c r="J462" s="58">
        <f t="shared" si="4"/>
        <v>0.077</v>
      </c>
      <c r="K462" s="39">
        <f t="shared" si="5"/>
        <v>20</v>
      </c>
      <c r="L462" s="58" t="str">
        <f t="shared" si="6"/>
        <v/>
      </c>
    </row>
    <row r="463">
      <c r="A463" s="33" t="s">
        <v>46</v>
      </c>
      <c r="B463" s="34" t="s">
        <v>95</v>
      </c>
      <c r="C463" s="35" t="s">
        <v>54</v>
      </c>
      <c r="D463" s="52" t="str">
        <f t="shared" si="2"/>
        <v>Africa/Niger-Africa/2006</v>
      </c>
      <c r="E463" s="53">
        <v>3.646727993E9</v>
      </c>
      <c r="F463" s="54">
        <v>0.079</v>
      </c>
      <c r="G463" s="55">
        <v>21.0</v>
      </c>
      <c r="H463" s="59"/>
      <c r="I463" s="57">
        <f t="shared" si="3"/>
        <v>3646727993</v>
      </c>
      <c r="J463" s="58">
        <f t="shared" si="4"/>
        <v>0.079</v>
      </c>
      <c r="K463" s="39">
        <f t="shared" si="5"/>
        <v>21</v>
      </c>
      <c r="L463" s="58" t="str">
        <f t="shared" si="6"/>
        <v/>
      </c>
    </row>
    <row r="464">
      <c r="A464" s="33" t="s">
        <v>46</v>
      </c>
      <c r="B464" s="34" t="s">
        <v>95</v>
      </c>
      <c r="C464" s="35" t="s">
        <v>55</v>
      </c>
      <c r="D464" s="52" t="str">
        <f t="shared" si="2"/>
        <v>Africa/Niger-Africa/2007</v>
      </c>
      <c r="E464" s="53">
        <v>4.291363547E9</v>
      </c>
      <c r="F464" s="54">
        <v>0.074</v>
      </c>
      <c r="G464" s="55">
        <v>22.0</v>
      </c>
      <c r="H464" s="59"/>
      <c r="I464" s="57">
        <f t="shared" si="3"/>
        <v>4291363547</v>
      </c>
      <c r="J464" s="58">
        <f t="shared" si="4"/>
        <v>0.074</v>
      </c>
      <c r="K464" s="39">
        <f t="shared" si="5"/>
        <v>22</v>
      </c>
      <c r="L464" s="58" t="str">
        <f t="shared" si="6"/>
        <v/>
      </c>
    </row>
    <row r="465">
      <c r="A465" s="33" t="s">
        <v>46</v>
      </c>
      <c r="B465" s="34" t="s">
        <v>95</v>
      </c>
      <c r="C465" s="35" t="s">
        <v>56</v>
      </c>
      <c r="D465" s="52" t="str">
        <f t="shared" si="2"/>
        <v>Africa/Niger-Africa/2008</v>
      </c>
      <c r="E465" s="53">
        <v>5.403364454E9</v>
      </c>
      <c r="F465" s="54">
        <v>0.071</v>
      </c>
      <c r="G465" s="55">
        <v>26.0</v>
      </c>
      <c r="H465" s="59"/>
      <c r="I465" s="57">
        <f t="shared" si="3"/>
        <v>5403364454</v>
      </c>
      <c r="J465" s="58">
        <f t="shared" si="4"/>
        <v>0.071</v>
      </c>
      <c r="K465" s="39">
        <f t="shared" si="5"/>
        <v>26</v>
      </c>
      <c r="L465" s="58" t="str">
        <f t="shared" si="6"/>
        <v/>
      </c>
    </row>
    <row r="466">
      <c r="A466" s="33" t="s">
        <v>46</v>
      </c>
      <c r="B466" s="34" t="s">
        <v>95</v>
      </c>
      <c r="C466" s="35" t="s">
        <v>57</v>
      </c>
      <c r="D466" s="52" t="str">
        <f t="shared" si="2"/>
        <v>Africa/Niger-Africa/2009</v>
      </c>
      <c r="E466" s="53">
        <v>5.397121962E9</v>
      </c>
      <c r="F466" s="54">
        <v>0.077</v>
      </c>
      <c r="G466" s="55">
        <v>27.0</v>
      </c>
      <c r="H466" s="59"/>
      <c r="I466" s="57">
        <f t="shared" si="3"/>
        <v>5397121962</v>
      </c>
      <c r="J466" s="58">
        <f t="shared" si="4"/>
        <v>0.077</v>
      </c>
      <c r="K466" s="39">
        <f t="shared" si="5"/>
        <v>27</v>
      </c>
      <c r="L466" s="58" t="str">
        <f t="shared" si="6"/>
        <v/>
      </c>
    </row>
    <row r="467">
      <c r="A467" s="33" t="s">
        <v>46</v>
      </c>
      <c r="B467" s="34" t="s">
        <v>95</v>
      </c>
      <c r="C467" s="35" t="s">
        <v>58</v>
      </c>
      <c r="D467" s="52" t="str">
        <f t="shared" si="2"/>
        <v>Africa/Niger-Africa/2010</v>
      </c>
      <c r="E467" s="53">
        <v>5.71858955E9</v>
      </c>
      <c r="F467" s="54">
        <v>0.069</v>
      </c>
      <c r="G467" s="55">
        <v>24.0</v>
      </c>
      <c r="H467" s="59"/>
      <c r="I467" s="57">
        <f t="shared" si="3"/>
        <v>5718589550</v>
      </c>
      <c r="J467" s="58">
        <f t="shared" si="4"/>
        <v>0.069</v>
      </c>
      <c r="K467" s="39">
        <f t="shared" si="5"/>
        <v>24</v>
      </c>
      <c r="L467" s="58" t="str">
        <f t="shared" si="6"/>
        <v/>
      </c>
    </row>
    <row r="468">
      <c r="A468" s="33" t="s">
        <v>46</v>
      </c>
      <c r="B468" s="34" t="s">
        <v>95</v>
      </c>
      <c r="C468" s="35" t="s">
        <v>59</v>
      </c>
      <c r="D468" s="52" t="str">
        <f t="shared" si="2"/>
        <v>Africa/Niger-Africa/2011</v>
      </c>
      <c r="E468" s="53">
        <v>6.411842066E9</v>
      </c>
      <c r="F468" s="54">
        <v>0.068</v>
      </c>
      <c r="G468" s="55">
        <v>25.0</v>
      </c>
      <c r="H468" s="59"/>
      <c r="I468" s="57">
        <f t="shared" si="3"/>
        <v>6411842066</v>
      </c>
      <c r="J468" s="58">
        <f t="shared" si="4"/>
        <v>0.068</v>
      </c>
      <c r="K468" s="39">
        <f t="shared" si="5"/>
        <v>25</v>
      </c>
      <c r="L468" s="58" t="str">
        <f t="shared" si="6"/>
        <v/>
      </c>
    </row>
    <row r="469">
      <c r="A469" s="33" t="s">
        <v>46</v>
      </c>
      <c r="B469" s="34" t="s">
        <v>95</v>
      </c>
      <c r="C469" s="35" t="s">
        <v>60</v>
      </c>
      <c r="D469" s="52" t="str">
        <f t="shared" si="2"/>
        <v>Africa/Niger-Africa/2012</v>
      </c>
      <c r="E469" s="53">
        <v>6.773185511E9</v>
      </c>
      <c r="F469" s="54">
        <v>0.072</v>
      </c>
      <c r="G469" s="55">
        <v>25.0</v>
      </c>
      <c r="H469" s="59"/>
      <c r="I469" s="57">
        <f t="shared" si="3"/>
        <v>6773185511</v>
      </c>
      <c r="J469" s="58">
        <f t="shared" si="4"/>
        <v>0.072</v>
      </c>
      <c r="K469" s="39">
        <f t="shared" si="5"/>
        <v>25</v>
      </c>
      <c r="L469" s="58" t="str">
        <f t="shared" si="6"/>
        <v/>
      </c>
    </row>
    <row r="470">
      <c r="A470" s="33" t="s">
        <v>46</v>
      </c>
      <c r="B470" s="34" t="s">
        <v>96</v>
      </c>
      <c r="C470" s="35" t="s">
        <v>48</v>
      </c>
      <c r="D470" s="52" t="str">
        <f t="shared" si="2"/>
        <v>Africa/Nigeria-Africa/2000</v>
      </c>
      <c r="E470" s="53">
        <v>4.6385996027E10</v>
      </c>
      <c r="F470" s="54">
        <v>0.046</v>
      </c>
      <c r="G470" s="55">
        <v>17.0</v>
      </c>
      <c r="H470" s="56">
        <v>0.213</v>
      </c>
      <c r="I470" s="57">
        <f t="shared" si="3"/>
        <v>46385996027</v>
      </c>
      <c r="J470" s="58">
        <f t="shared" si="4"/>
        <v>0.046</v>
      </c>
      <c r="K470" s="39">
        <f t="shared" si="5"/>
        <v>17</v>
      </c>
      <c r="L470" s="58">
        <f t="shared" si="6"/>
        <v>0.213</v>
      </c>
    </row>
    <row r="471">
      <c r="A471" s="33" t="s">
        <v>46</v>
      </c>
      <c r="B471" s="34" t="s">
        <v>96</v>
      </c>
      <c r="C471" s="35" t="s">
        <v>49</v>
      </c>
      <c r="D471" s="52" t="str">
        <f t="shared" si="2"/>
        <v>Africa/Nigeria-Africa/2001</v>
      </c>
      <c r="E471" s="53">
        <v>4.4138014092E10</v>
      </c>
      <c r="F471" s="54">
        <v>0.048</v>
      </c>
      <c r="G471" s="55">
        <v>18.0</v>
      </c>
      <c r="H471" s="56">
        <v>0.234</v>
      </c>
      <c r="I471" s="57">
        <f t="shared" si="3"/>
        <v>44138014092</v>
      </c>
      <c r="J471" s="58">
        <f t="shared" si="4"/>
        <v>0.048</v>
      </c>
      <c r="K471" s="39">
        <f t="shared" si="5"/>
        <v>18</v>
      </c>
      <c r="L471" s="58">
        <f t="shared" si="6"/>
        <v>0.234</v>
      </c>
    </row>
    <row r="472">
      <c r="A472" s="33" t="s">
        <v>46</v>
      </c>
      <c r="B472" s="34" t="s">
        <v>96</v>
      </c>
      <c r="C472" s="35" t="s">
        <v>50</v>
      </c>
      <c r="D472" s="52" t="str">
        <f t="shared" si="2"/>
        <v>Africa/Nigeria-Africa/2002</v>
      </c>
      <c r="E472" s="53">
        <v>5.911686825E10</v>
      </c>
      <c r="F472" s="54">
        <v>0.039</v>
      </c>
      <c r="G472" s="55">
        <v>18.0</v>
      </c>
      <c r="H472" s="56">
        <v>0.248</v>
      </c>
      <c r="I472" s="57">
        <f t="shared" si="3"/>
        <v>59116868250</v>
      </c>
      <c r="J472" s="58">
        <f t="shared" si="4"/>
        <v>0.039</v>
      </c>
      <c r="K472" s="39">
        <f t="shared" si="5"/>
        <v>18</v>
      </c>
      <c r="L472" s="58">
        <f t="shared" si="6"/>
        <v>0.248</v>
      </c>
    </row>
    <row r="473">
      <c r="A473" s="33" t="s">
        <v>46</v>
      </c>
      <c r="B473" s="34" t="s">
        <v>96</v>
      </c>
      <c r="C473" s="35" t="s">
        <v>51</v>
      </c>
      <c r="D473" s="52" t="str">
        <f t="shared" si="2"/>
        <v>Africa/Nigeria-Africa/2003</v>
      </c>
      <c r="E473" s="53">
        <v>6.7655840108E10</v>
      </c>
      <c r="F473" s="54">
        <v>0.075</v>
      </c>
      <c r="G473" s="55">
        <v>39.0</v>
      </c>
      <c r="H473" s="56">
        <v>0.207</v>
      </c>
      <c r="I473" s="57">
        <f t="shared" si="3"/>
        <v>67655840108</v>
      </c>
      <c r="J473" s="58">
        <f t="shared" si="4"/>
        <v>0.075</v>
      </c>
      <c r="K473" s="39">
        <f t="shared" si="5"/>
        <v>39</v>
      </c>
      <c r="L473" s="58">
        <f t="shared" si="6"/>
        <v>0.207</v>
      </c>
    </row>
    <row r="474">
      <c r="A474" s="33" t="s">
        <v>46</v>
      </c>
      <c r="B474" s="34" t="s">
        <v>96</v>
      </c>
      <c r="C474" s="35" t="s">
        <v>52</v>
      </c>
      <c r="D474" s="52" t="str">
        <f t="shared" si="2"/>
        <v>Africa/Nigeria-Africa/2004</v>
      </c>
      <c r="E474" s="53">
        <v>8.7845403978E10</v>
      </c>
      <c r="F474" s="54">
        <v>0.07</v>
      </c>
      <c r="G474" s="55">
        <v>45.0</v>
      </c>
      <c r="H474" s="56">
        <v>0.192</v>
      </c>
      <c r="I474" s="57">
        <f t="shared" si="3"/>
        <v>87845403978</v>
      </c>
      <c r="J474" s="58">
        <f t="shared" si="4"/>
        <v>0.07</v>
      </c>
      <c r="K474" s="39">
        <f t="shared" si="5"/>
        <v>45</v>
      </c>
      <c r="L474" s="58">
        <f t="shared" si="6"/>
        <v>0.192</v>
      </c>
    </row>
    <row r="475">
      <c r="A475" s="33" t="s">
        <v>46</v>
      </c>
      <c r="B475" s="34" t="s">
        <v>96</v>
      </c>
      <c r="C475" s="35" t="s">
        <v>53</v>
      </c>
      <c r="D475" s="52" t="str">
        <f t="shared" si="2"/>
        <v>Africa/Nigeria-Africa/2005</v>
      </c>
      <c r="E475" s="53">
        <v>1.12E11</v>
      </c>
      <c r="F475" s="54">
        <v>0.066</v>
      </c>
      <c r="G475" s="55">
        <v>53.0</v>
      </c>
      <c r="H475" s="56">
        <v>0.179</v>
      </c>
      <c r="I475" s="57">
        <f t="shared" si="3"/>
        <v>112000000000</v>
      </c>
      <c r="J475" s="58">
        <f t="shared" si="4"/>
        <v>0.066</v>
      </c>
      <c r="K475" s="39">
        <f t="shared" si="5"/>
        <v>53</v>
      </c>
      <c r="L475" s="58">
        <f t="shared" si="6"/>
        <v>0.179</v>
      </c>
    </row>
    <row r="476">
      <c r="A476" s="33" t="s">
        <v>46</v>
      </c>
      <c r="B476" s="34" t="s">
        <v>96</v>
      </c>
      <c r="C476" s="35" t="s">
        <v>54</v>
      </c>
      <c r="D476" s="52" t="str">
        <f t="shared" si="2"/>
        <v>Africa/Nigeria-Africa/2006</v>
      </c>
      <c r="E476" s="53">
        <v>1.45E11</v>
      </c>
      <c r="F476" s="54">
        <v>0.057</v>
      </c>
      <c r="G476" s="55">
        <v>59.0</v>
      </c>
      <c r="H476" s="56">
        <v>0.169</v>
      </c>
      <c r="I476" s="57">
        <f t="shared" si="3"/>
        <v>145000000000</v>
      </c>
      <c r="J476" s="58">
        <f t="shared" si="4"/>
        <v>0.057</v>
      </c>
      <c r="K476" s="39">
        <f t="shared" si="5"/>
        <v>59</v>
      </c>
      <c r="L476" s="58">
        <f t="shared" si="6"/>
        <v>0.169</v>
      </c>
    </row>
    <row r="477">
      <c r="A477" s="33" t="s">
        <v>46</v>
      </c>
      <c r="B477" s="34" t="s">
        <v>96</v>
      </c>
      <c r="C477" s="35" t="s">
        <v>55</v>
      </c>
      <c r="D477" s="52" t="str">
        <f t="shared" si="2"/>
        <v>Africa/Nigeria-Africa/2007</v>
      </c>
      <c r="E477" s="53">
        <v>1.66E11</v>
      </c>
      <c r="F477" s="54">
        <v>0.072</v>
      </c>
      <c r="G477" s="55">
        <v>81.0</v>
      </c>
      <c r="H477" s="56">
        <v>0.169</v>
      </c>
      <c r="I477" s="57">
        <f t="shared" si="3"/>
        <v>166000000000</v>
      </c>
      <c r="J477" s="58">
        <f t="shared" si="4"/>
        <v>0.072</v>
      </c>
      <c r="K477" s="39">
        <f t="shared" si="5"/>
        <v>81</v>
      </c>
      <c r="L477" s="58">
        <f t="shared" si="6"/>
        <v>0.169</v>
      </c>
    </row>
    <row r="478">
      <c r="A478" s="33" t="s">
        <v>46</v>
      </c>
      <c r="B478" s="34" t="s">
        <v>96</v>
      </c>
      <c r="C478" s="35" t="s">
        <v>56</v>
      </c>
      <c r="D478" s="52" t="str">
        <f t="shared" si="2"/>
        <v>Africa/Nigeria-Africa/2008</v>
      </c>
      <c r="E478" s="53">
        <v>2.08E11</v>
      </c>
      <c r="F478" s="54">
        <v>0.065</v>
      </c>
      <c r="G478" s="55">
        <v>88.0</v>
      </c>
      <c r="H478" s="56">
        <v>0.155</v>
      </c>
      <c r="I478" s="57">
        <f t="shared" si="3"/>
        <v>208000000000</v>
      </c>
      <c r="J478" s="58">
        <f t="shared" si="4"/>
        <v>0.065</v>
      </c>
      <c r="K478" s="39">
        <f t="shared" si="5"/>
        <v>88</v>
      </c>
      <c r="L478" s="58">
        <f t="shared" si="6"/>
        <v>0.155</v>
      </c>
    </row>
    <row r="479">
      <c r="A479" s="33" t="s">
        <v>46</v>
      </c>
      <c r="B479" s="34" t="s">
        <v>96</v>
      </c>
      <c r="C479" s="35" t="s">
        <v>57</v>
      </c>
      <c r="D479" s="52" t="str">
        <f t="shared" si="2"/>
        <v>Africa/Nigeria-Africa/2009</v>
      </c>
      <c r="E479" s="53">
        <v>1.69E11</v>
      </c>
      <c r="F479" s="54">
        <v>0.068</v>
      </c>
      <c r="G479" s="55">
        <v>74.0</v>
      </c>
      <c r="H479" s="56">
        <v>0.184</v>
      </c>
      <c r="I479" s="57">
        <f t="shared" si="3"/>
        <v>169000000000</v>
      </c>
      <c r="J479" s="58">
        <f t="shared" si="4"/>
        <v>0.068</v>
      </c>
      <c r="K479" s="39">
        <f t="shared" si="5"/>
        <v>74</v>
      </c>
      <c r="L479" s="58">
        <f t="shared" si="6"/>
        <v>0.184</v>
      </c>
    </row>
    <row r="480">
      <c r="A480" s="33" t="s">
        <v>46</v>
      </c>
      <c r="B480" s="34" t="s">
        <v>96</v>
      </c>
      <c r="C480" s="35" t="s">
        <v>58</v>
      </c>
      <c r="D480" s="52" t="str">
        <f t="shared" si="2"/>
        <v>Africa/Nigeria-Africa/2010</v>
      </c>
      <c r="E480" s="53">
        <v>3.69E11</v>
      </c>
      <c r="F480" s="54">
        <v>0.056</v>
      </c>
      <c r="G480" s="55">
        <v>80.0</v>
      </c>
      <c r="H480" s="56">
        <v>0.176</v>
      </c>
      <c r="I480" s="57">
        <f t="shared" si="3"/>
        <v>369000000000</v>
      </c>
      <c r="J480" s="58">
        <f t="shared" si="4"/>
        <v>0.056</v>
      </c>
      <c r="K480" s="39">
        <f t="shared" si="5"/>
        <v>80</v>
      </c>
      <c r="L480" s="58">
        <f t="shared" si="6"/>
        <v>0.176</v>
      </c>
    </row>
    <row r="481">
      <c r="A481" s="33" t="s">
        <v>46</v>
      </c>
      <c r="B481" s="34" t="s">
        <v>96</v>
      </c>
      <c r="C481" s="35" t="s">
        <v>59</v>
      </c>
      <c r="D481" s="52" t="str">
        <f t="shared" si="2"/>
        <v>Africa/Nigeria-Africa/2011</v>
      </c>
      <c r="E481" s="53">
        <v>4.12E11</v>
      </c>
      <c r="F481" s="54">
        <v>0.057</v>
      </c>
      <c r="G481" s="55">
        <v>85.0</v>
      </c>
      <c r="H481" s="56">
        <v>0.16</v>
      </c>
      <c r="I481" s="57">
        <f t="shared" si="3"/>
        <v>412000000000</v>
      </c>
      <c r="J481" s="58">
        <f t="shared" si="4"/>
        <v>0.057</v>
      </c>
      <c r="K481" s="39">
        <f t="shared" si="5"/>
        <v>85</v>
      </c>
      <c r="L481" s="58">
        <f t="shared" si="6"/>
        <v>0.16</v>
      </c>
    </row>
    <row r="482">
      <c r="A482" s="33" t="s">
        <v>46</v>
      </c>
      <c r="B482" s="34" t="s">
        <v>96</v>
      </c>
      <c r="C482" s="35" t="s">
        <v>60</v>
      </c>
      <c r="D482" s="52" t="str">
        <f t="shared" si="2"/>
        <v>Africa/Nigeria-Africa/2012</v>
      </c>
      <c r="E482" s="53">
        <v>4.63E11</v>
      </c>
      <c r="F482" s="54">
        <v>0.061</v>
      </c>
      <c r="G482" s="55">
        <v>94.0</v>
      </c>
      <c r="H482" s="56">
        <v>0.168</v>
      </c>
      <c r="I482" s="57">
        <f t="shared" si="3"/>
        <v>463000000000</v>
      </c>
      <c r="J482" s="58">
        <f t="shared" si="4"/>
        <v>0.061</v>
      </c>
      <c r="K482" s="39">
        <f t="shared" si="5"/>
        <v>94</v>
      </c>
      <c r="L482" s="58">
        <f t="shared" si="6"/>
        <v>0.168</v>
      </c>
    </row>
    <row r="483">
      <c r="A483" s="33" t="s">
        <v>46</v>
      </c>
      <c r="B483" s="34" t="s">
        <v>97</v>
      </c>
      <c r="C483" s="35" t="s">
        <v>48</v>
      </c>
      <c r="D483" s="52" t="str">
        <f t="shared" si="2"/>
        <v>Africa/Rwanda-Africa/2000</v>
      </c>
      <c r="E483" s="53">
        <v>1.73493819E9</v>
      </c>
      <c r="F483" s="54">
        <v>0.042</v>
      </c>
      <c r="G483" s="55">
        <v>9.0</v>
      </c>
      <c r="H483" s="56">
        <v>0.17</v>
      </c>
      <c r="I483" s="57">
        <f t="shared" si="3"/>
        <v>1734938190</v>
      </c>
      <c r="J483" s="58">
        <f t="shared" si="4"/>
        <v>0.042</v>
      </c>
      <c r="K483" s="39">
        <f t="shared" si="5"/>
        <v>9</v>
      </c>
      <c r="L483" s="58">
        <f t="shared" si="6"/>
        <v>0.17</v>
      </c>
    </row>
    <row r="484">
      <c r="A484" s="33" t="s">
        <v>46</v>
      </c>
      <c r="B484" s="34" t="s">
        <v>97</v>
      </c>
      <c r="C484" s="35" t="s">
        <v>49</v>
      </c>
      <c r="D484" s="52" t="str">
        <f t="shared" si="2"/>
        <v>Africa/Rwanda-Africa/2001</v>
      </c>
      <c r="E484" s="53">
        <v>1.674685126E9</v>
      </c>
      <c r="F484" s="54">
        <v>0.044</v>
      </c>
      <c r="G484" s="55">
        <v>8.0</v>
      </c>
      <c r="H484" s="56">
        <v>0.173</v>
      </c>
      <c r="I484" s="57">
        <f t="shared" si="3"/>
        <v>1674685126</v>
      </c>
      <c r="J484" s="58">
        <f t="shared" si="4"/>
        <v>0.044</v>
      </c>
      <c r="K484" s="39">
        <f t="shared" si="5"/>
        <v>8</v>
      </c>
      <c r="L484" s="58">
        <f t="shared" si="6"/>
        <v>0.173</v>
      </c>
    </row>
    <row r="485">
      <c r="A485" s="33" t="s">
        <v>46</v>
      </c>
      <c r="B485" s="34" t="s">
        <v>97</v>
      </c>
      <c r="C485" s="35" t="s">
        <v>50</v>
      </c>
      <c r="D485" s="52" t="str">
        <f t="shared" si="2"/>
        <v>Africa/Rwanda-Africa/2002</v>
      </c>
      <c r="E485" s="53">
        <v>1.677447003E9</v>
      </c>
      <c r="F485" s="54">
        <v>0.042</v>
      </c>
      <c r="G485" s="55">
        <v>8.0</v>
      </c>
      <c r="H485" s="56">
        <v>0.164</v>
      </c>
      <c r="I485" s="57">
        <f t="shared" si="3"/>
        <v>1677447003</v>
      </c>
      <c r="J485" s="58">
        <f t="shared" si="4"/>
        <v>0.042</v>
      </c>
      <c r="K485" s="39">
        <f t="shared" si="5"/>
        <v>8</v>
      </c>
      <c r="L485" s="58">
        <f t="shared" si="6"/>
        <v>0.164</v>
      </c>
    </row>
    <row r="486">
      <c r="A486" s="33" t="s">
        <v>46</v>
      </c>
      <c r="B486" s="34" t="s">
        <v>97</v>
      </c>
      <c r="C486" s="35" t="s">
        <v>51</v>
      </c>
      <c r="D486" s="52" t="str">
        <f t="shared" si="2"/>
        <v>Africa/Rwanda-Africa/2003</v>
      </c>
      <c r="E486" s="53">
        <v>1.845979351E9</v>
      </c>
      <c r="F486" s="54">
        <v>0.063</v>
      </c>
      <c r="G486" s="55">
        <v>13.0</v>
      </c>
      <c r="H486" s="56">
        <v>0.171</v>
      </c>
      <c r="I486" s="57">
        <f t="shared" si="3"/>
        <v>1845979351</v>
      </c>
      <c r="J486" s="58">
        <f t="shared" si="4"/>
        <v>0.063</v>
      </c>
      <c r="K486" s="39">
        <f t="shared" si="5"/>
        <v>13</v>
      </c>
      <c r="L486" s="58">
        <f t="shared" si="6"/>
        <v>0.171</v>
      </c>
    </row>
    <row r="487">
      <c r="A487" s="33" t="s">
        <v>46</v>
      </c>
      <c r="B487" s="34" t="s">
        <v>97</v>
      </c>
      <c r="C487" s="35" t="s">
        <v>52</v>
      </c>
      <c r="D487" s="52" t="str">
        <f t="shared" si="2"/>
        <v>Africa/Rwanda-Africa/2004</v>
      </c>
      <c r="E487" s="53">
        <v>2.089188921E9</v>
      </c>
      <c r="F487" s="54">
        <v>0.058</v>
      </c>
      <c r="G487" s="55">
        <v>13.0</v>
      </c>
      <c r="H487" s="56">
        <v>0.165</v>
      </c>
      <c r="I487" s="57">
        <f t="shared" si="3"/>
        <v>2089188921</v>
      </c>
      <c r="J487" s="58">
        <f t="shared" si="4"/>
        <v>0.058</v>
      </c>
      <c r="K487" s="39">
        <f t="shared" si="5"/>
        <v>13</v>
      </c>
      <c r="L487" s="58">
        <f t="shared" si="6"/>
        <v>0.165</v>
      </c>
    </row>
    <row r="488">
      <c r="A488" s="33" t="s">
        <v>46</v>
      </c>
      <c r="B488" s="34" t="s">
        <v>97</v>
      </c>
      <c r="C488" s="35" t="s">
        <v>53</v>
      </c>
      <c r="D488" s="52" t="str">
        <f t="shared" si="2"/>
        <v>Africa/Rwanda-Africa/2005</v>
      </c>
      <c r="E488" s="53">
        <v>2.581286407E9</v>
      </c>
      <c r="F488" s="54">
        <v>0.061</v>
      </c>
      <c r="G488" s="55">
        <v>17.0</v>
      </c>
      <c r="H488" s="56">
        <v>0.161</v>
      </c>
      <c r="I488" s="57">
        <f t="shared" si="3"/>
        <v>2581286407</v>
      </c>
      <c r="J488" s="58">
        <f t="shared" si="4"/>
        <v>0.061</v>
      </c>
      <c r="K488" s="39">
        <f t="shared" si="5"/>
        <v>17</v>
      </c>
      <c r="L488" s="58">
        <f t="shared" si="6"/>
        <v>0.161</v>
      </c>
    </row>
    <row r="489">
      <c r="A489" s="33" t="s">
        <v>46</v>
      </c>
      <c r="B489" s="34" t="s">
        <v>97</v>
      </c>
      <c r="C489" s="35" t="s">
        <v>54</v>
      </c>
      <c r="D489" s="52" t="str">
        <f t="shared" si="2"/>
        <v>Africa/Rwanda-Africa/2006</v>
      </c>
      <c r="E489" s="53">
        <v>3.110327823E9</v>
      </c>
      <c r="F489" s="54">
        <v>0.1</v>
      </c>
      <c r="G489" s="55">
        <v>32.0</v>
      </c>
      <c r="H489" s="56">
        <v>0.161</v>
      </c>
      <c r="I489" s="57">
        <f t="shared" si="3"/>
        <v>3110327823</v>
      </c>
      <c r="J489" s="58">
        <f t="shared" si="4"/>
        <v>0.1</v>
      </c>
      <c r="K489" s="39">
        <f t="shared" si="5"/>
        <v>32</v>
      </c>
      <c r="L489" s="58">
        <f t="shared" si="6"/>
        <v>0.161</v>
      </c>
    </row>
    <row r="490">
      <c r="A490" s="33" t="s">
        <v>46</v>
      </c>
      <c r="B490" s="34" t="s">
        <v>97</v>
      </c>
      <c r="C490" s="35" t="s">
        <v>55</v>
      </c>
      <c r="D490" s="52" t="str">
        <f t="shared" si="2"/>
        <v>Africa/Rwanda-Africa/2007</v>
      </c>
      <c r="E490" s="53">
        <v>3.707800459E9</v>
      </c>
      <c r="F490" s="54">
        <v>0.1</v>
      </c>
      <c r="G490" s="55">
        <v>38.0</v>
      </c>
      <c r="H490" s="56">
        <v>0.161</v>
      </c>
      <c r="I490" s="57">
        <f t="shared" si="3"/>
        <v>3707800459</v>
      </c>
      <c r="J490" s="58">
        <f t="shared" si="4"/>
        <v>0.1</v>
      </c>
      <c r="K490" s="39">
        <f t="shared" si="5"/>
        <v>38</v>
      </c>
      <c r="L490" s="58">
        <f t="shared" si="6"/>
        <v>0.161</v>
      </c>
    </row>
    <row r="491">
      <c r="A491" s="33" t="s">
        <v>46</v>
      </c>
      <c r="B491" s="34" t="s">
        <v>97</v>
      </c>
      <c r="C491" s="35" t="s">
        <v>56</v>
      </c>
      <c r="D491" s="52" t="str">
        <f t="shared" si="2"/>
        <v>Africa/Rwanda-Africa/2008</v>
      </c>
      <c r="E491" s="53">
        <v>4.674053754E9</v>
      </c>
      <c r="F491" s="54">
        <v>0.101</v>
      </c>
      <c r="G491" s="55">
        <v>47.0</v>
      </c>
      <c r="H491" s="56">
        <v>0.165</v>
      </c>
      <c r="I491" s="57">
        <f t="shared" si="3"/>
        <v>4674053754</v>
      </c>
      <c r="J491" s="58">
        <f t="shared" si="4"/>
        <v>0.101</v>
      </c>
      <c r="K491" s="39">
        <f t="shared" si="5"/>
        <v>47</v>
      </c>
      <c r="L491" s="58">
        <f t="shared" si="6"/>
        <v>0.165</v>
      </c>
    </row>
    <row r="492">
      <c r="A492" s="33" t="s">
        <v>46</v>
      </c>
      <c r="B492" s="34" t="s">
        <v>97</v>
      </c>
      <c r="C492" s="35" t="s">
        <v>57</v>
      </c>
      <c r="D492" s="52" t="str">
        <f t="shared" si="2"/>
        <v>Africa/Rwanda-Africa/2009</v>
      </c>
      <c r="E492" s="53">
        <v>5.208687775E9</v>
      </c>
      <c r="F492" s="54">
        <v>0.1</v>
      </c>
      <c r="G492" s="55">
        <v>50.0</v>
      </c>
      <c r="H492" s="56">
        <v>0.161</v>
      </c>
      <c r="I492" s="57">
        <f t="shared" si="3"/>
        <v>5208687775</v>
      </c>
      <c r="J492" s="58">
        <f t="shared" si="4"/>
        <v>0.1</v>
      </c>
      <c r="K492" s="39">
        <f t="shared" si="5"/>
        <v>50</v>
      </c>
      <c r="L492" s="58">
        <f t="shared" si="6"/>
        <v>0.161</v>
      </c>
    </row>
    <row r="493">
      <c r="A493" s="33" t="s">
        <v>46</v>
      </c>
      <c r="B493" s="34" t="s">
        <v>97</v>
      </c>
      <c r="C493" s="35" t="s">
        <v>58</v>
      </c>
      <c r="D493" s="52" t="str">
        <f t="shared" si="2"/>
        <v>Africa/Rwanda-Africa/2010</v>
      </c>
      <c r="E493" s="53">
        <v>5.624809049E9</v>
      </c>
      <c r="F493" s="54">
        <v>0.108</v>
      </c>
      <c r="G493" s="55">
        <v>56.0</v>
      </c>
      <c r="H493" s="56">
        <v>0.167</v>
      </c>
      <c r="I493" s="57">
        <f t="shared" si="3"/>
        <v>5624809049</v>
      </c>
      <c r="J493" s="58">
        <f t="shared" si="4"/>
        <v>0.108</v>
      </c>
      <c r="K493" s="39">
        <f t="shared" si="5"/>
        <v>56</v>
      </c>
      <c r="L493" s="58">
        <f t="shared" si="6"/>
        <v>0.167</v>
      </c>
    </row>
    <row r="494">
      <c r="A494" s="33" t="s">
        <v>46</v>
      </c>
      <c r="B494" s="34" t="s">
        <v>97</v>
      </c>
      <c r="C494" s="35" t="s">
        <v>59</v>
      </c>
      <c r="D494" s="52" t="str">
        <f t="shared" si="2"/>
        <v>Africa/Rwanda-Africa/2011</v>
      </c>
      <c r="E494" s="53">
        <v>6.40672702E9</v>
      </c>
      <c r="F494" s="54">
        <v>0.11</v>
      </c>
      <c r="G494" s="55">
        <v>62.0</v>
      </c>
      <c r="H494" s="59"/>
      <c r="I494" s="57">
        <f t="shared" si="3"/>
        <v>6406727020</v>
      </c>
      <c r="J494" s="58">
        <f t="shared" si="4"/>
        <v>0.11</v>
      </c>
      <c r="K494" s="39">
        <f t="shared" si="5"/>
        <v>62</v>
      </c>
      <c r="L494" s="58">
        <f t="shared" si="6"/>
        <v>0.167</v>
      </c>
    </row>
    <row r="495">
      <c r="A495" s="33" t="s">
        <v>46</v>
      </c>
      <c r="B495" s="34" t="s">
        <v>97</v>
      </c>
      <c r="C495" s="35" t="s">
        <v>60</v>
      </c>
      <c r="D495" s="52" t="str">
        <f t="shared" si="2"/>
        <v>Africa/Rwanda-Africa/2012</v>
      </c>
      <c r="E495" s="53">
        <v>7.133378888E9</v>
      </c>
      <c r="F495" s="54">
        <v>0.107</v>
      </c>
      <c r="G495" s="55">
        <v>66.0</v>
      </c>
      <c r="H495" s="59"/>
      <c r="I495" s="57">
        <f t="shared" si="3"/>
        <v>7133378888</v>
      </c>
      <c r="J495" s="58">
        <f t="shared" si="4"/>
        <v>0.107</v>
      </c>
      <c r="K495" s="39">
        <f t="shared" si="5"/>
        <v>66</v>
      </c>
      <c r="L495" s="58">
        <f t="shared" si="6"/>
        <v>0.167</v>
      </c>
    </row>
    <row r="496">
      <c r="A496" s="33" t="s">
        <v>46</v>
      </c>
      <c r="B496" s="34" t="s">
        <v>98</v>
      </c>
      <c r="C496" s="35" t="s">
        <v>48</v>
      </c>
      <c r="D496" s="52" t="str">
        <f t="shared" si="2"/>
        <v>Africa/Sao Tome and Principe-Africa/2000</v>
      </c>
      <c r="E496" s="53">
        <v>7.6709305E7</v>
      </c>
      <c r="F496" s="54">
        <v>0.089</v>
      </c>
      <c r="G496" s="55">
        <v>46.0</v>
      </c>
      <c r="H496" s="56">
        <v>0.397</v>
      </c>
      <c r="I496" s="57">
        <f t="shared" si="3"/>
        <v>76709305</v>
      </c>
      <c r="J496" s="58">
        <f t="shared" si="4"/>
        <v>0.089</v>
      </c>
      <c r="K496" s="39">
        <f t="shared" si="5"/>
        <v>46</v>
      </c>
      <c r="L496" s="58">
        <f t="shared" si="6"/>
        <v>0.397</v>
      </c>
    </row>
    <row r="497">
      <c r="A497" s="33" t="s">
        <v>46</v>
      </c>
      <c r="B497" s="34" t="s">
        <v>98</v>
      </c>
      <c r="C497" s="35" t="s">
        <v>49</v>
      </c>
      <c r="D497" s="52" t="str">
        <f t="shared" si="2"/>
        <v>Africa/Sao Tome and Principe-Africa/2001</v>
      </c>
      <c r="E497" s="53">
        <v>7.6553443E7</v>
      </c>
      <c r="F497" s="54">
        <v>0.103</v>
      </c>
      <c r="G497" s="55">
        <v>52.0</v>
      </c>
      <c r="H497" s="56">
        <v>0.37</v>
      </c>
      <c r="I497" s="57">
        <f t="shared" si="3"/>
        <v>76553443</v>
      </c>
      <c r="J497" s="58">
        <f t="shared" si="4"/>
        <v>0.103</v>
      </c>
      <c r="K497" s="39">
        <f t="shared" si="5"/>
        <v>52</v>
      </c>
      <c r="L497" s="58">
        <f t="shared" si="6"/>
        <v>0.37</v>
      </c>
    </row>
    <row r="498">
      <c r="A498" s="33" t="s">
        <v>46</v>
      </c>
      <c r="B498" s="34" t="s">
        <v>98</v>
      </c>
      <c r="C498" s="35" t="s">
        <v>50</v>
      </c>
      <c r="D498" s="52" t="str">
        <f t="shared" si="2"/>
        <v>Africa/Sao Tome and Principe-Africa/2002</v>
      </c>
      <c r="E498" s="53">
        <v>8.4617971E7</v>
      </c>
      <c r="F498" s="54">
        <v>0.106</v>
      </c>
      <c r="G498" s="55">
        <v>59.0</v>
      </c>
      <c r="H498" s="56">
        <v>0.374</v>
      </c>
      <c r="I498" s="57">
        <f t="shared" si="3"/>
        <v>84617971</v>
      </c>
      <c r="J498" s="58">
        <f t="shared" si="4"/>
        <v>0.106</v>
      </c>
      <c r="K498" s="39">
        <f t="shared" si="5"/>
        <v>59</v>
      </c>
      <c r="L498" s="58">
        <f t="shared" si="6"/>
        <v>0.374</v>
      </c>
    </row>
    <row r="499">
      <c r="A499" s="33" t="s">
        <v>46</v>
      </c>
      <c r="B499" s="34" t="s">
        <v>98</v>
      </c>
      <c r="C499" s="35" t="s">
        <v>51</v>
      </c>
      <c r="D499" s="52" t="str">
        <f t="shared" si="2"/>
        <v>Africa/Sao Tome and Principe-Africa/2003</v>
      </c>
      <c r="E499" s="53">
        <v>1.013154E8</v>
      </c>
      <c r="F499" s="54">
        <v>0.118</v>
      </c>
      <c r="G499" s="55">
        <v>78.0</v>
      </c>
      <c r="H499" s="56">
        <v>0.296</v>
      </c>
      <c r="I499" s="57">
        <f t="shared" si="3"/>
        <v>101315400</v>
      </c>
      <c r="J499" s="58">
        <f t="shared" si="4"/>
        <v>0.118</v>
      </c>
      <c r="K499" s="39">
        <f t="shared" si="5"/>
        <v>78</v>
      </c>
      <c r="L499" s="58">
        <f t="shared" si="6"/>
        <v>0.296</v>
      </c>
    </row>
    <row r="500">
      <c r="A500" s="33" t="s">
        <v>46</v>
      </c>
      <c r="B500" s="34" t="s">
        <v>98</v>
      </c>
      <c r="C500" s="35" t="s">
        <v>52</v>
      </c>
      <c r="D500" s="52" t="str">
        <f t="shared" si="2"/>
        <v>Africa/Sao Tome and Principe-Africa/2004</v>
      </c>
      <c r="E500" s="53">
        <v>1.10723362E8</v>
      </c>
      <c r="F500" s="54">
        <v>0.11</v>
      </c>
      <c r="G500" s="55">
        <v>79.0</v>
      </c>
      <c r="H500" s="56">
        <v>0.298</v>
      </c>
      <c r="I500" s="57">
        <f t="shared" si="3"/>
        <v>110723362</v>
      </c>
      <c r="J500" s="58">
        <f t="shared" si="4"/>
        <v>0.11</v>
      </c>
      <c r="K500" s="39">
        <f t="shared" si="5"/>
        <v>79</v>
      </c>
      <c r="L500" s="58">
        <f t="shared" si="6"/>
        <v>0.298</v>
      </c>
    </row>
    <row r="501">
      <c r="A501" s="33" t="s">
        <v>46</v>
      </c>
      <c r="B501" s="34" t="s">
        <v>98</v>
      </c>
      <c r="C501" s="35" t="s">
        <v>53</v>
      </c>
      <c r="D501" s="52" t="str">
        <f t="shared" si="2"/>
        <v>Africa/Sao Tome and Principe-Africa/2005</v>
      </c>
      <c r="E501" s="53">
        <v>1.23258507E8</v>
      </c>
      <c r="F501" s="54">
        <v>0.1</v>
      </c>
      <c r="G501" s="55">
        <v>81.0</v>
      </c>
      <c r="H501" s="56">
        <v>0.312</v>
      </c>
      <c r="I501" s="57">
        <f t="shared" si="3"/>
        <v>123258507</v>
      </c>
      <c r="J501" s="58">
        <f t="shared" si="4"/>
        <v>0.1</v>
      </c>
      <c r="K501" s="39">
        <f t="shared" si="5"/>
        <v>81</v>
      </c>
      <c r="L501" s="58">
        <f t="shared" si="6"/>
        <v>0.312</v>
      </c>
    </row>
    <row r="502">
      <c r="A502" s="33" t="s">
        <v>46</v>
      </c>
      <c r="B502" s="34" t="s">
        <v>98</v>
      </c>
      <c r="C502" s="35" t="s">
        <v>54</v>
      </c>
      <c r="D502" s="52" t="str">
        <f t="shared" si="2"/>
        <v>Africa/Sao Tome and Principe-Africa/2006</v>
      </c>
      <c r="E502" s="53">
        <v>1.35181862E8</v>
      </c>
      <c r="F502" s="54">
        <v>0.078</v>
      </c>
      <c r="G502" s="55">
        <v>68.0</v>
      </c>
      <c r="H502" s="56">
        <v>0.293</v>
      </c>
      <c r="I502" s="57">
        <f t="shared" si="3"/>
        <v>135181862</v>
      </c>
      <c r="J502" s="58">
        <f t="shared" si="4"/>
        <v>0.078</v>
      </c>
      <c r="K502" s="39">
        <f t="shared" si="5"/>
        <v>68</v>
      </c>
      <c r="L502" s="58">
        <f t="shared" si="6"/>
        <v>0.293</v>
      </c>
    </row>
    <row r="503">
      <c r="A503" s="33" t="s">
        <v>46</v>
      </c>
      <c r="B503" s="34" t="s">
        <v>98</v>
      </c>
      <c r="C503" s="35" t="s">
        <v>55</v>
      </c>
      <c r="D503" s="52" t="str">
        <f t="shared" si="2"/>
        <v>Africa/Sao Tome and Principe-Africa/2007</v>
      </c>
      <c r="E503" s="53">
        <v>1.44259257E8</v>
      </c>
      <c r="F503" s="54">
        <v>0.071</v>
      </c>
      <c r="G503" s="55">
        <v>66.0</v>
      </c>
      <c r="H503" s="56">
        <v>0.324</v>
      </c>
      <c r="I503" s="57">
        <f t="shared" si="3"/>
        <v>144259257</v>
      </c>
      <c r="J503" s="58">
        <f t="shared" si="4"/>
        <v>0.071</v>
      </c>
      <c r="K503" s="39">
        <f t="shared" si="5"/>
        <v>66</v>
      </c>
      <c r="L503" s="58">
        <f t="shared" si="6"/>
        <v>0.324</v>
      </c>
    </row>
    <row r="504">
      <c r="A504" s="33" t="s">
        <v>46</v>
      </c>
      <c r="B504" s="34" t="s">
        <v>98</v>
      </c>
      <c r="C504" s="35" t="s">
        <v>56</v>
      </c>
      <c r="D504" s="52" t="str">
        <f t="shared" si="2"/>
        <v>Africa/Sao Tome and Principe-Africa/2008</v>
      </c>
      <c r="E504" s="53">
        <v>1.83464986E8</v>
      </c>
      <c r="F504" s="54">
        <v>0.063</v>
      </c>
      <c r="G504" s="55">
        <v>75.0</v>
      </c>
      <c r="H504" s="56">
        <v>0.324</v>
      </c>
      <c r="I504" s="57">
        <f t="shared" si="3"/>
        <v>183464986</v>
      </c>
      <c r="J504" s="58">
        <f t="shared" si="4"/>
        <v>0.063</v>
      </c>
      <c r="K504" s="39">
        <f t="shared" si="5"/>
        <v>75</v>
      </c>
      <c r="L504" s="58">
        <f t="shared" si="6"/>
        <v>0.324</v>
      </c>
    </row>
    <row r="505">
      <c r="A505" s="33" t="s">
        <v>46</v>
      </c>
      <c r="B505" s="34" t="s">
        <v>98</v>
      </c>
      <c r="C505" s="35" t="s">
        <v>57</v>
      </c>
      <c r="D505" s="52" t="str">
        <f t="shared" si="2"/>
        <v>Africa/Sao Tome and Principe-Africa/2009</v>
      </c>
      <c r="E505" s="53">
        <v>1.96473839E8</v>
      </c>
      <c r="F505" s="54">
        <v>0.075</v>
      </c>
      <c r="G505" s="55">
        <v>94.0</v>
      </c>
      <c r="H505" s="56">
        <v>0.311</v>
      </c>
      <c r="I505" s="57">
        <f t="shared" si="3"/>
        <v>196473839</v>
      </c>
      <c r="J505" s="58">
        <f t="shared" si="4"/>
        <v>0.075</v>
      </c>
      <c r="K505" s="39">
        <f t="shared" si="5"/>
        <v>94</v>
      </c>
      <c r="L505" s="58">
        <f t="shared" si="6"/>
        <v>0.311</v>
      </c>
    </row>
    <row r="506">
      <c r="A506" s="33" t="s">
        <v>46</v>
      </c>
      <c r="B506" s="34" t="s">
        <v>98</v>
      </c>
      <c r="C506" s="35" t="s">
        <v>58</v>
      </c>
      <c r="D506" s="52" t="str">
        <f t="shared" si="2"/>
        <v>Africa/Sao Tome and Principe-Africa/2010</v>
      </c>
      <c r="E506" s="53">
        <v>2.01037917E8</v>
      </c>
      <c r="F506" s="54">
        <v>0.071</v>
      </c>
      <c r="G506" s="55">
        <v>86.0</v>
      </c>
      <c r="H506" s="56">
        <v>0.289</v>
      </c>
      <c r="I506" s="57">
        <f t="shared" si="3"/>
        <v>201037917</v>
      </c>
      <c r="J506" s="58">
        <f t="shared" si="4"/>
        <v>0.071</v>
      </c>
      <c r="K506" s="39">
        <f t="shared" si="5"/>
        <v>86</v>
      </c>
      <c r="L506" s="58">
        <f t="shared" si="6"/>
        <v>0.289</v>
      </c>
    </row>
    <row r="507">
      <c r="A507" s="33" t="s">
        <v>46</v>
      </c>
      <c r="B507" s="34" t="s">
        <v>98</v>
      </c>
      <c r="C507" s="35" t="s">
        <v>59</v>
      </c>
      <c r="D507" s="52" t="str">
        <f t="shared" si="2"/>
        <v>Africa/Sao Tome and Principe-Africa/2011</v>
      </c>
      <c r="E507" s="53">
        <v>2.48286778E8</v>
      </c>
      <c r="F507" s="54">
        <v>0.076</v>
      </c>
      <c r="G507" s="55">
        <v>108.0</v>
      </c>
      <c r="H507" s="56">
        <v>0.27</v>
      </c>
      <c r="I507" s="57">
        <f t="shared" si="3"/>
        <v>248286778</v>
      </c>
      <c r="J507" s="58">
        <f t="shared" si="4"/>
        <v>0.076</v>
      </c>
      <c r="K507" s="39">
        <f t="shared" si="5"/>
        <v>108</v>
      </c>
      <c r="L507" s="58">
        <f t="shared" si="6"/>
        <v>0.27</v>
      </c>
    </row>
    <row r="508">
      <c r="A508" s="33" t="s">
        <v>46</v>
      </c>
      <c r="B508" s="34" t="s">
        <v>98</v>
      </c>
      <c r="C508" s="35" t="s">
        <v>60</v>
      </c>
      <c r="D508" s="52" t="str">
        <f t="shared" si="2"/>
        <v>Africa/Sao Tome and Principe-Africa/2012</v>
      </c>
      <c r="E508" s="53">
        <v>2.6332845E8</v>
      </c>
      <c r="F508" s="54">
        <v>0.079</v>
      </c>
      <c r="G508" s="55">
        <v>109.0</v>
      </c>
      <c r="H508" s="56">
        <v>0.262</v>
      </c>
      <c r="I508" s="57">
        <f t="shared" si="3"/>
        <v>263328450</v>
      </c>
      <c r="J508" s="58">
        <f t="shared" si="4"/>
        <v>0.079</v>
      </c>
      <c r="K508" s="39">
        <f t="shared" si="5"/>
        <v>109</v>
      </c>
      <c r="L508" s="58">
        <f t="shared" si="6"/>
        <v>0.262</v>
      </c>
    </row>
    <row r="509">
      <c r="A509" s="33" t="s">
        <v>46</v>
      </c>
      <c r="B509" s="34" t="s">
        <v>99</v>
      </c>
      <c r="C509" s="35" t="s">
        <v>48</v>
      </c>
      <c r="D509" s="52" t="str">
        <f t="shared" si="2"/>
        <v>Africa/Senegal-Africa/2000</v>
      </c>
      <c r="E509" s="53">
        <v>4.679604922E9</v>
      </c>
      <c r="F509" s="54">
        <v>0.046</v>
      </c>
      <c r="G509" s="55">
        <v>22.0</v>
      </c>
      <c r="H509" s="59"/>
      <c r="I509" s="57">
        <f t="shared" si="3"/>
        <v>4679604922</v>
      </c>
      <c r="J509" s="58">
        <f t="shared" si="4"/>
        <v>0.046</v>
      </c>
      <c r="K509" s="39">
        <f t="shared" si="5"/>
        <v>22</v>
      </c>
      <c r="L509" s="58" t="str">
        <f t="shared" si="6"/>
        <v/>
      </c>
    </row>
    <row r="510">
      <c r="A510" s="33" t="s">
        <v>46</v>
      </c>
      <c r="B510" s="34" t="s">
        <v>99</v>
      </c>
      <c r="C510" s="35" t="s">
        <v>49</v>
      </c>
      <c r="D510" s="52" t="str">
        <f t="shared" si="2"/>
        <v>Africa/Senegal-Africa/2001</v>
      </c>
      <c r="E510" s="53">
        <v>4.877602012E9</v>
      </c>
      <c r="F510" s="54">
        <v>0.05</v>
      </c>
      <c r="G510" s="55">
        <v>24.0</v>
      </c>
      <c r="H510" s="59"/>
      <c r="I510" s="57">
        <f t="shared" si="3"/>
        <v>4877602012</v>
      </c>
      <c r="J510" s="58">
        <f t="shared" si="4"/>
        <v>0.05</v>
      </c>
      <c r="K510" s="39">
        <f t="shared" si="5"/>
        <v>24</v>
      </c>
      <c r="L510" s="58" t="str">
        <f t="shared" si="6"/>
        <v/>
      </c>
    </row>
    <row r="511">
      <c r="A511" s="33" t="s">
        <v>46</v>
      </c>
      <c r="B511" s="34" t="s">
        <v>99</v>
      </c>
      <c r="C511" s="35" t="s">
        <v>50</v>
      </c>
      <c r="D511" s="52" t="str">
        <f t="shared" si="2"/>
        <v>Africa/Senegal-Africa/2002</v>
      </c>
      <c r="E511" s="53">
        <v>5.333862344E9</v>
      </c>
      <c r="F511" s="54">
        <v>0.051</v>
      </c>
      <c r="G511" s="55">
        <v>26.0</v>
      </c>
      <c r="H511" s="59"/>
      <c r="I511" s="57">
        <f t="shared" si="3"/>
        <v>5333862344</v>
      </c>
      <c r="J511" s="58">
        <f t="shared" si="4"/>
        <v>0.051</v>
      </c>
      <c r="K511" s="39">
        <f t="shared" si="5"/>
        <v>26</v>
      </c>
      <c r="L511" s="58" t="str">
        <f t="shared" si="6"/>
        <v/>
      </c>
    </row>
    <row r="512">
      <c r="A512" s="33" t="s">
        <v>46</v>
      </c>
      <c r="B512" s="34" t="s">
        <v>99</v>
      </c>
      <c r="C512" s="35" t="s">
        <v>51</v>
      </c>
      <c r="D512" s="52" t="str">
        <f t="shared" si="2"/>
        <v>Africa/Senegal-Africa/2003</v>
      </c>
      <c r="E512" s="53">
        <v>6.858952717E9</v>
      </c>
      <c r="F512" s="54">
        <v>0.054</v>
      </c>
      <c r="G512" s="55">
        <v>35.0</v>
      </c>
      <c r="H512" s="59"/>
      <c r="I512" s="57">
        <f t="shared" si="3"/>
        <v>6858952717</v>
      </c>
      <c r="J512" s="58">
        <f t="shared" si="4"/>
        <v>0.054</v>
      </c>
      <c r="K512" s="39">
        <f t="shared" si="5"/>
        <v>35</v>
      </c>
      <c r="L512" s="58" t="str">
        <f t="shared" si="6"/>
        <v/>
      </c>
    </row>
    <row r="513">
      <c r="A513" s="33" t="s">
        <v>46</v>
      </c>
      <c r="B513" s="34" t="s">
        <v>99</v>
      </c>
      <c r="C513" s="35" t="s">
        <v>52</v>
      </c>
      <c r="D513" s="52" t="str">
        <f t="shared" si="2"/>
        <v>Africa/Senegal-Africa/2004</v>
      </c>
      <c r="E513" s="53">
        <v>8.03134424E9</v>
      </c>
      <c r="F513" s="54">
        <v>0.057</v>
      </c>
      <c r="G513" s="55">
        <v>42.0</v>
      </c>
      <c r="H513" s="59"/>
      <c r="I513" s="57">
        <f t="shared" si="3"/>
        <v>8031344240</v>
      </c>
      <c r="J513" s="58">
        <f t="shared" si="4"/>
        <v>0.057</v>
      </c>
      <c r="K513" s="39">
        <f t="shared" si="5"/>
        <v>42</v>
      </c>
      <c r="L513" s="58" t="str">
        <f t="shared" si="6"/>
        <v/>
      </c>
    </row>
    <row r="514">
      <c r="A514" s="33" t="s">
        <v>46</v>
      </c>
      <c r="B514" s="34" t="s">
        <v>99</v>
      </c>
      <c r="C514" s="35" t="s">
        <v>53</v>
      </c>
      <c r="D514" s="52" t="str">
        <f t="shared" si="2"/>
        <v>Africa/Senegal-Africa/2005</v>
      </c>
      <c r="E514" s="53">
        <v>8.707015064E9</v>
      </c>
      <c r="F514" s="54">
        <v>0.054</v>
      </c>
      <c r="G514" s="55">
        <v>41.0</v>
      </c>
      <c r="H514" s="59"/>
      <c r="I514" s="57">
        <f t="shared" si="3"/>
        <v>8707015064</v>
      </c>
      <c r="J514" s="58">
        <f t="shared" si="4"/>
        <v>0.054</v>
      </c>
      <c r="K514" s="39">
        <f t="shared" si="5"/>
        <v>41</v>
      </c>
      <c r="L514" s="58" t="str">
        <f t="shared" si="6"/>
        <v/>
      </c>
    </row>
    <row r="515">
      <c r="A515" s="33" t="s">
        <v>46</v>
      </c>
      <c r="B515" s="34" t="s">
        <v>99</v>
      </c>
      <c r="C515" s="35" t="s">
        <v>54</v>
      </c>
      <c r="D515" s="52" t="str">
        <f t="shared" si="2"/>
        <v>Africa/Senegal-Africa/2006</v>
      </c>
      <c r="E515" s="53">
        <v>9.358710763E9</v>
      </c>
      <c r="F515" s="54">
        <v>0.054</v>
      </c>
      <c r="G515" s="55">
        <v>44.0</v>
      </c>
      <c r="H515" s="59"/>
      <c r="I515" s="57">
        <f t="shared" si="3"/>
        <v>9358710763</v>
      </c>
      <c r="J515" s="58">
        <f t="shared" si="4"/>
        <v>0.054</v>
      </c>
      <c r="K515" s="39">
        <f t="shared" si="5"/>
        <v>44</v>
      </c>
      <c r="L515" s="58" t="str">
        <f t="shared" si="6"/>
        <v/>
      </c>
    </row>
    <row r="516">
      <c r="A516" s="33" t="s">
        <v>46</v>
      </c>
      <c r="B516" s="34" t="s">
        <v>99</v>
      </c>
      <c r="C516" s="35" t="s">
        <v>55</v>
      </c>
      <c r="D516" s="52" t="str">
        <f t="shared" si="2"/>
        <v>Africa/Senegal-Africa/2007</v>
      </c>
      <c r="E516" s="53">
        <v>1.1284603481E10</v>
      </c>
      <c r="F516" s="54">
        <v>0.047</v>
      </c>
      <c r="G516" s="55">
        <v>45.0</v>
      </c>
      <c r="H516" s="59"/>
      <c r="I516" s="57">
        <f t="shared" si="3"/>
        <v>11284603481</v>
      </c>
      <c r="J516" s="58">
        <f t="shared" si="4"/>
        <v>0.047</v>
      </c>
      <c r="K516" s="39">
        <f t="shared" si="5"/>
        <v>45</v>
      </c>
      <c r="L516" s="58" t="str">
        <f t="shared" si="6"/>
        <v/>
      </c>
    </row>
    <row r="517">
      <c r="A517" s="33" t="s">
        <v>46</v>
      </c>
      <c r="B517" s="34" t="s">
        <v>99</v>
      </c>
      <c r="C517" s="35" t="s">
        <v>56</v>
      </c>
      <c r="D517" s="52" t="str">
        <f t="shared" si="2"/>
        <v>Africa/Senegal-Africa/2008</v>
      </c>
      <c r="E517" s="53">
        <v>1.3386346543E10</v>
      </c>
      <c r="F517" s="54">
        <v>0.049</v>
      </c>
      <c r="G517" s="55">
        <v>54.0</v>
      </c>
      <c r="H517" s="59"/>
      <c r="I517" s="57">
        <f t="shared" si="3"/>
        <v>13386346543</v>
      </c>
      <c r="J517" s="58">
        <f t="shared" si="4"/>
        <v>0.049</v>
      </c>
      <c r="K517" s="39">
        <f t="shared" si="5"/>
        <v>54</v>
      </c>
      <c r="L517" s="58" t="str">
        <f t="shared" si="6"/>
        <v/>
      </c>
    </row>
    <row r="518">
      <c r="A518" s="33" t="s">
        <v>46</v>
      </c>
      <c r="B518" s="34" t="s">
        <v>99</v>
      </c>
      <c r="C518" s="35" t="s">
        <v>57</v>
      </c>
      <c r="D518" s="52" t="str">
        <f t="shared" si="2"/>
        <v>Africa/Senegal-Africa/2009</v>
      </c>
      <c r="E518" s="53">
        <v>1.281299467E10</v>
      </c>
      <c r="F518" s="54">
        <v>0.048</v>
      </c>
      <c r="G518" s="55">
        <v>49.0</v>
      </c>
      <c r="H518" s="59"/>
      <c r="I518" s="57">
        <f t="shared" si="3"/>
        <v>12812994670</v>
      </c>
      <c r="J518" s="58">
        <f t="shared" si="4"/>
        <v>0.048</v>
      </c>
      <c r="K518" s="39">
        <f t="shared" si="5"/>
        <v>49</v>
      </c>
      <c r="L518" s="58" t="str">
        <f t="shared" si="6"/>
        <v/>
      </c>
    </row>
    <row r="519">
      <c r="A519" s="33" t="s">
        <v>46</v>
      </c>
      <c r="B519" s="34" t="s">
        <v>99</v>
      </c>
      <c r="C519" s="35" t="s">
        <v>58</v>
      </c>
      <c r="D519" s="52" t="str">
        <f t="shared" si="2"/>
        <v>Africa/Senegal-Africa/2010</v>
      </c>
      <c r="E519" s="53">
        <v>1.2932427724E10</v>
      </c>
      <c r="F519" s="54">
        <v>0.048</v>
      </c>
      <c r="G519" s="55">
        <v>48.0</v>
      </c>
      <c r="H519" s="59"/>
      <c r="I519" s="57">
        <f t="shared" si="3"/>
        <v>12932427724</v>
      </c>
      <c r="J519" s="58">
        <f t="shared" si="4"/>
        <v>0.048</v>
      </c>
      <c r="K519" s="39">
        <f t="shared" si="5"/>
        <v>48</v>
      </c>
      <c r="L519" s="58" t="str">
        <f t="shared" si="6"/>
        <v/>
      </c>
    </row>
    <row r="520">
      <c r="A520" s="33" t="s">
        <v>46</v>
      </c>
      <c r="B520" s="34" t="s">
        <v>99</v>
      </c>
      <c r="C520" s="35" t="s">
        <v>59</v>
      </c>
      <c r="D520" s="52" t="str">
        <f t="shared" si="2"/>
        <v>Africa/Senegal-Africa/2011</v>
      </c>
      <c r="E520" s="53">
        <v>1.4440676498E10</v>
      </c>
      <c r="F520" s="54">
        <v>0.05</v>
      </c>
      <c r="G520" s="55">
        <v>54.0</v>
      </c>
      <c r="H520" s="59"/>
      <c r="I520" s="57">
        <f t="shared" si="3"/>
        <v>14440676498</v>
      </c>
      <c r="J520" s="58">
        <f t="shared" si="4"/>
        <v>0.05</v>
      </c>
      <c r="K520" s="39">
        <f t="shared" si="5"/>
        <v>54</v>
      </c>
      <c r="L520" s="58" t="str">
        <f t="shared" si="6"/>
        <v/>
      </c>
    </row>
    <row r="521">
      <c r="A521" s="33" t="s">
        <v>46</v>
      </c>
      <c r="B521" s="34" t="s">
        <v>99</v>
      </c>
      <c r="C521" s="35" t="s">
        <v>60</v>
      </c>
      <c r="D521" s="52" t="str">
        <f t="shared" si="2"/>
        <v>Africa/Senegal-Africa/2012</v>
      </c>
      <c r="E521" s="53">
        <v>1.4045680427E10</v>
      </c>
      <c r="F521" s="54">
        <v>0.05</v>
      </c>
      <c r="G521" s="55">
        <v>51.0</v>
      </c>
      <c r="H521" s="59"/>
      <c r="I521" s="57">
        <f t="shared" si="3"/>
        <v>14045680427</v>
      </c>
      <c r="J521" s="58">
        <f t="shared" si="4"/>
        <v>0.05</v>
      </c>
      <c r="K521" s="39">
        <f t="shared" si="5"/>
        <v>51</v>
      </c>
      <c r="L521" s="58" t="str">
        <f t="shared" si="6"/>
        <v/>
      </c>
    </row>
    <row r="522">
      <c r="A522" s="33" t="s">
        <v>46</v>
      </c>
      <c r="B522" s="34" t="s">
        <v>100</v>
      </c>
      <c r="C522" s="35" t="s">
        <v>48</v>
      </c>
      <c r="D522" s="52" t="str">
        <f t="shared" si="2"/>
        <v>Africa/Seychelles-Africa/2000</v>
      </c>
      <c r="E522" s="53">
        <v>6.14877971E8</v>
      </c>
      <c r="F522" s="54">
        <v>0.048</v>
      </c>
      <c r="G522" s="55">
        <v>371.0</v>
      </c>
      <c r="H522" s="56">
        <v>0.107</v>
      </c>
      <c r="I522" s="57">
        <f t="shared" si="3"/>
        <v>614877971</v>
      </c>
      <c r="J522" s="58">
        <f t="shared" si="4"/>
        <v>0.048</v>
      </c>
      <c r="K522" s="39">
        <f t="shared" si="5"/>
        <v>371</v>
      </c>
      <c r="L522" s="58">
        <f t="shared" si="6"/>
        <v>0.107</v>
      </c>
    </row>
    <row r="523">
      <c r="A523" s="33" t="s">
        <v>46</v>
      </c>
      <c r="B523" s="34" t="s">
        <v>100</v>
      </c>
      <c r="C523" s="35" t="s">
        <v>49</v>
      </c>
      <c r="D523" s="52" t="str">
        <f t="shared" si="2"/>
        <v>Africa/Seychelles-Africa/2001</v>
      </c>
      <c r="E523" s="53">
        <v>6.18433501E8</v>
      </c>
      <c r="F523" s="54">
        <v>0.047</v>
      </c>
      <c r="G523" s="55">
        <v>356.0</v>
      </c>
      <c r="H523" s="56">
        <v>0.106</v>
      </c>
      <c r="I523" s="57">
        <f t="shared" si="3"/>
        <v>618433501</v>
      </c>
      <c r="J523" s="58">
        <f t="shared" si="4"/>
        <v>0.047</v>
      </c>
      <c r="K523" s="39">
        <f t="shared" si="5"/>
        <v>356</v>
      </c>
      <c r="L523" s="58">
        <f t="shared" si="6"/>
        <v>0.106</v>
      </c>
    </row>
    <row r="524">
      <c r="A524" s="33" t="s">
        <v>46</v>
      </c>
      <c r="B524" s="34" t="s">
        <v>100</v>
      </c>
      <c r="C524" s="35" t="s">
        <v>50</v>
      </c>
      <c r="D524" s="52" t="str">
        <f t="shared" si="2"/>
        <v>Africa/Seychelles-Africa/2002</v>
      </c>
      <c r="E524" s="53">
        <v>6.98083345E8</v>
      </c>
      <c r="F524" s="54">
        <v>0.044</v>
      </c>
      <c r="G524" s="55">
        <v>371.0</v>
      </c>
      <c r="H524" s="56">
        <v>0.106</v>
      </c>
      <c r="I524" s="57">
        <f t="shared" si="3"/>
        <v>698083345</v>
      </c>
      <c r="J524" s="58">
        <f t="shared" si="4"/>
        <v>0.044</v>
      </c>
      <c r="K524" s="39">
        <f t="shared" si="5"/>
        <v>371</v>
      </c>
      <c r="L524" s="58">
        <f t="shared" si="6"/>
        <v>0.106</v>
      </c>
    </row>
    <row r="525">
      <c r="A525" s="33" t="s">
        <v>46</v>
      </c>
      <c r="B525" s="34" t="s">
        <v>100</v>
      </c>
      <c r="C525" s="35" t="s">
        <v>51</v>
      </c>
      <c r="D525" s="52" t="str">
        <f t="shared" si="2"/>
        <v>Africa/Seychelles-Africa/2003</v>
      </c>
      <c r="E525" s="53">
        <v>7.03096503E8</v>
      </c>
      <c r="F525" s="54">
        <v>0.048</v>
      </c>
      <c r="G525" s="55">
        <v>403.0</v>
      </c>
      <c r="H525" s="56">
        <v>0.106</v>
      </c>
      <c r="I525" s="57">
        <f t="shared" si="3"/>
        <v>703096503</v>
      </c>
      <c r="J525" s="58">
        <f t="shared" si="4"/>
        <v>0.048</v>
      </c>
      <c r="K525" s="39">
        <f t="shared" si="5"/>
        <v>403</v>
      </c>
      <c r="L525" s="58">
        <f t="shared" si="6"/>
        <v>0.106</v>
      </c>
    </row>
    <row r="526">
      <c r="A526" s="33" t="s">
        <v>46</v>
      </c>
      <c r="B526" s="34" t="s">
        <v>100</v>
      </c>
      <c r="C526" s="35" t="s">
        <v>52</v>
      </c>
      <c r="D526" s="52" t="str">
        <f t="shared" si="2"/>
        <v>Africa/Seychelles-Africa/2004</v>
      </c>
      <c r="E526" s="53">
        <v>8.39319935E8</v>
      </c>
      <c r="F526" s="54">
        <v>0.043</v>
      </c>
      <c r="G526" s="55">
        <v>421.0</v>
      </c>
      <c r="H526" s="56">
        <v>0.1</v>
      </c>
      <c r="I526" s="57">
        <f t="shared" si="3"/>
        <v>839319935</v>
      </c>
      <c r="J526" s="58">
        <f t="shared" si="4"/>
        <v>0.043</v>
      </c>
      <c r="K526" s="39">
        <f t="shared" si="5"/>
        <v>421</v>
      </c>
      <c r="L526" s="58">
        <f t="shared" si="6"/>
        <v>0.1</v>
      </c>
    </row>
    <row r="527">
      <c r="A527" s="33" t="s">
        <v>46</v>
      </c>
      <c r="B527" s="34" t="s">
        <v>100</v>
      </c>
      <c r="C527" s="35" t="s">
        <v>53</v>
      </c>
      <c r="D527" s="52" t="str">
        <f t="shared" si="2"/>
        <v>Africa/Seychelles-Africa/2005</v>
      </c>
      <c r="E527" s="53">
        <v>9.19103262E8</v>
      </c>
      <c r="F527" s="54">
        <v>0.04</v>
      </c>
      <c r="G527" s="55">
        <v>423.0</v>
      </c>
      <c r="H527" s="56">
        <v>0.098</v>
      </c>
      <c r="I527" s="57">
        <f t="shared" si="3"/>
        <v>919103262</v>
      </c>
      <c r="J527" s="58">
        <f t="shared" si="4"/>
        <v>0.04</v>
      </c>
      <c r="K527" s="39">
        <f t="shared" si="5"/>
        <v>423</v>
      </c>
      <c r="L527" s="58">
        <f t="shared" si="6"/>
        <v>0.098</v>
      </c>
    </row>
    <row r="528">
      <c r="A528" s="33" t="s">
        <v>46</v>
      </c>
      <c r="B528" s="34" t="s">
        <v>100</v>
      </c>
      <c r="C528" s="35" t="s">
        <v>54</v>
      </c>
      <c r="D528" s="52" t="str">
        <f t="shared" si="2"/>
        <v>Africa/Seychelles-Africa/2006</v>
      </c>
      <c r="E528" s="53">
        <v>1.016419769E9</v>
      </c>
      <c r="F528" s="54">
        <v>0.038</v>
      </c>
      <c r="G528" s="55">
        <v>438.0</v>
      </c>
      <c r="H528" s="56">
        <v>0.1</v>
      </c>
      <c r="I528" s="57">
        <f t="shared" si="3"/>
        <v>1016419769</v>
      </c>
      <c r="J528" s="58">
        <f t="shared" si="4"/>
        <v>0.038</v>
      </c>
      <c r="K528" s="39">
        <f t="shared" si="5"/>
        <v>438</v>
      </c>
      <c r="L528" s="58">
        <f t="shared" si="6"/>
        <v>0.1</v>
      </c>
    </row>
    <row r="529">
      <c r="A529" s="33" t="s">
        <v>46</v>
      </c>
      <c r="B529" s="34" t="s">
        <v>100</v>
      </c>
      <c r="C529" s="35" t="s">
        <v>55</v>
      </c>
      <c r="D529" s="52" t="str">
        <f t="shared" si="2"/>
        <v>Africa/Seychelles-Africa/2007</v>
      </c>
      <c r="E529" s="53">
        <v>1.033635773E9</v>
      </c>
      <c r="F529" s="54">
        <v>0.034</v>
      </c>
      <c r="G529" s="55">
        <v>393.0</v>
      </c>
      <c r="H529" s="56">
        <v>0.109</v>
      </c>
      <c r="I529" s="57">
        <f t="shared" si="3"/>
        <v>1033635773</v>
      </c>
      <c r="J529" s="58">
        <f t="shared" si="4"/>
        <v>0.034</v>
      </c>
      <c r="K529" s="39">
        <f t="shared" si="5"/>
        <v>393</v>
      </c>
      <c r="L529" s="58">
        <f t="shared" si="6"/>
        <v>0.109</v>
      </c>
    </row>
    <row r="530">
      <c r="A530" s="33" t="s">
        <v>46</v>
      </c>
      <c r="B530" s="34" t="s">
        <v>100</v>
      </c>
      <c r="C530" s="35" t="s">
        <v>56</v>
      </c>
      <c r="D530" s="52" t="str">
        <f t="shared" si="2"/>
        <v>Africa/Seychelles-Africa/2008</v>
      </c>
      <c r="E530" s="53">
        <v>9.67211975E8</v>
      </c>
      <c r="F530" s="54">
        <v>0.027</v>
      </c>
      <c r="G530" s="55">
        <v>289.0</v>
      </c>
      <c r="H530" s="56">
        <v>0.118</v>
      </c>
      <c r="I530" s="57">
        <f t="shared" si="3"/>
        <v>967211975</v>
      </c>
      <c r="J530" s="58">
        <f t="shared" si="4"/>
        <v>0.027</v>
      </c>
      <c r="K530" s="39">
        <f t="shared" si="5"/>
        <v>289</v>
      </c>
      <c r="L530" s="58">
        <f t="shared" si="6"/>
        <v>0.118</v>
      </c>
    </row>
    <row r="531">
      <c r="A531" s="33" t="s">
        <v>46</v>
      </c>
      <c r="B531" s="34" t="s">
        <v>100</v>
      </c>
      <c r="C531" s="35" t="s">
        <v>57</v>
      </c>
      <c r="D531" s="52" t="str">
        <f t="shared" si="2"/>
        <v>Africa/Seychelles-Africa/2009</v>
      </c>
      <c r="E531" s="53">
        <v>8.47424852E8</v>
      </c>
      <c r="F531" s="54">
        <v>0.027</v>
      </c>
      <c r="G531" s="55">
        <v>250.0</v>
      </c>
      <c r="H531" s="56">
        <v>0.153</v>
      </c>
      <c r="I531" s="57">
        <f t="shared" si="3"/>
        <v>847424852</v>
      </c>
      <c r="J531" s="58">
        <f t="shared" si="4"/>
        <v>0.027</v>
      </c>
      <c r="K531" s="39">
        <f t="shared" si="5"/>
        <v>250</v>
      </c>
      <c r="L531" s="58">
        <f t="shared" si="6"/>
        <v>0.153</v>
      </c>
    </row>
    <row r="532">
      <c r="A532" s="33" t="s">
        <v>46</v>
      </c>
      <c r="B532" s="34" t="s">
        <v>100</v>
      </c>
      <c r="C532" s="35" t="s">
        <v>58</v>
      </c>
      <c r="D532" s="52" t="str">
        <f t="shared" si="2"/>
        <v>Africa/Seychelles-Africa/2010</v>
      </c>
      <c r="E532" s="53">
        <v>9.73355738E8</v>
      </c>
      <c r="F532" s="54">
        <v>0.037</v>
      </c>
      <c r="G532" s="55">
        <v>394.0</v>
      </c>
      <c r="H532" s="56">
        <v>0.127</v>
      </c>
      <c r="I532" s="57">
        <f t="shared" si="3"/>
        <v>973355738</v>
      </c>
      <c r="J532" s="58">
        <f t="shared" si="4"/>
        <v>0.037</v>
      </c>
      <c r="K532" s="39">
        <f t="shared" si="5"/>
        <v>394</v>
      </c>
      <c r="L532" s="58">
        <f t="shared" si="6"/>
        <v>0.127</v>
      </c>
    </row>
    <row r="533">
      <c r="A533" s="33" t="s">
        <v>46</v>
      </c>
      <c r="B533" s="34" t="s">
        <v>100</v>
      </c>
      <c r="C533" s="35" t="s">
        <v>59</v>
      </c>
      <c r="D533" s="52" t="str">
        <f t="shared" si="2"/>
        <v>Africa/Seychelles-Africa/2011</v>
      </c>
      <c r="E533" s="53">
        <v>1.059593023E9</v>
      </c>
      <c r="F533" s="54">
        <v>0.036</v>
      </c>
      <c r="G533" s="55">
        <v>413.0</v>
      </c>
      <c r="H533" s="56">
        <v>0.112</v>
      </c>
      <c r="I533" s="57">
        <f t="shared" si="3"/>
        <v>1059593023</v>
      </c>
      <c r="J533" s="58">
        <f t="shared" si="4"/>
        <v>0.036</v>
      </c>
      <c r="K533" s="39">
        <f t="shared" si="5"/>
        <v>413</v>
      </c>
      <c r="L533" s="58">
        <f t="shared" si="6"/>
        <v>0.112</v>
      </c>
    </row>
    <row r="534">
      <c r="A534" s="33" t="s">
        <v>46</v>
      </c>
      <c r="B534" s="34" t="s">
        <v>100</v>
      </c>
      <c r="C534" s="35" t="s">
        <v>60</v>
      </c>
      <c r="D534" s="52" t="str">
        <f t="shared" si="2"/>
        <v>Africa/Seychelles-Africa/2012</v>
      </c>
      <c r="E534" s="53">
        <v>1.032199341E9</v>
      </c>
      <c r="F534" s="54">
        <v>0.047</v>
      </c>
      <c r="G534" s="55">
        <v>521.0</v>
      </c>
      <c r="H534" s="56">
        <v>0.122</v>
      </c>
      <c r="I534" s="57">
        <f t="shared" si="3"/>
        <v>1032199341</v>
      </c>
      <c r="J534" s="58">
        <f t="shared" si="4"/>
        <v>0.047</v>
      </c>
      <c r="K534" s="39">
        <f t="shared" si="5"/>
        <v>521</v>
      </c>
      <c r="L534" s="58">
        <f t="shared" si="6"/>
        <v>0.122</v>
      </c>
    </row>
    <row r="535">
      <c r="A535" s="33" t="s">
        <v>46</v>
      </c>
      <c r="B535" s="34" t="s">
        <v>101</v>
      </c>
      <c r="C535" s="35" t="s">
        <v>48</v>
      </c>
      <c r="D535" s="52" t="str">
        <f t="shared" si="2"/>
        <v>Africa/Sierra Leone-Africa/2000</v>
      </c>
      <c r="E535" s="53">
        <v>6.35874002E8</v>
      </c>
      <c r="F535" s="54">
        <v>0.184</v>
      </c>
      <c r="G535" s="55">
        <v>28.0</v>
      </c>
      <c r="H535" s="56">
        <v>0.263</v>
      </c>
      <c r="I535" s="57">
        <f t="shared" si="3"/>
        <v>635874002</v>
      </c>
      <c r="J535" s="58">
        <f t="shared" si="4"/>
        <v>0.184</v>
      </c>
      <c r="K535" s="39">
        <f t="shared" si="5"/>
        <v>28</v>
      </c>
      <c r="L535" s="58">
        <f t="shared" si="6"/>
        <v>0.263</v>
      </c>
    </row>
    <row r="536">
      <c r="A536" s="33" t="s">
        <v>46</v>
      </c>
      <c r="B536" s="34" t="s">
        <v>101</v>
      </c>
      <c r="C536" s="35" t="s">
        <v>49</v>
      </c>
      <c r="D536" s="52" t="str">
        <f t="shared" si="2"/>
        <v>Africa/Sierra Leone-Africa/2001</v>
      </c>
      <c r="E536" s="53">
        <v>1.079478388E9</v>
      </c>
      <c r="F536" s="54">
        <v>0.16</v>
      </c>
      <c r="G536" s="55">
        <v>40.0</v>
      </c>
      <c r="H536" s="56">
        <v>0.243</v>
      </c>
      <c r="I536" s="57">
        <f t="shared" si="3"/>
        <v>1079478388</v>
      </c>
      <c r="J536" s="58">
        <f t="shared" si="4"/>
        <v>0.16</v>
      </c>
      <c r="K536" s="39">
        <f t="shared" si="5"/>
        <v>40</v>
      </c>
      <c r="L536" s="58">
        <f t="shared" si="6"/>
        <v>0.243</v>
      </c>
    </row>
    <row r="537">
      <c r="A537" s="33" t="s">
        <v>46</v>
      </c>
      <c r="B537" s="34" t="s">
        <v>101</v>
      </c>
      <c r="C537" s="35" t="s">
        <v>50</v>
      </c>
      <c r="D537" s="52" t="str">
        <f t="shared" si="2"/>
        <v>Africa/Sierra Leone-Africa/2002</v>
      </c>
      <c r="E537" s="53">
        <v>1.239004288E9</v>
      </c>
      <c r="F537" s="54">
        <v>0.16</v>
      </c>
      <c r="G537" s="55">
        <v>44.0</v>
      </c>
      <c r="H537" s="56">
        <v>0.222</v>
      </c>
      <c r="I537" s="57">
        <f t="shared" si="3"/>
        <v>1239004288</v>
      </c>
      <c r="J537" s="58">
        <f t="shared" si="4"/>
        <v>0.16</v>
      </c>
      <c r="K537" s="39">
        <f t="shared" si="5"/>
        <v>44</v>
      </c>
      <c r="L537" s="58">
        <f t="shared" si="6"/>
        <v>0.222</v>
      </c>
    </row>
    <row r="538">
      <c r="A538" s="33" t="s">
        <v>46</v>
      </c>
      <c r="B538" s="34" t="s">
        <v>101</v>
      </c>
      <c r="C538" s="35" t="s">
        <v>51</v>
      </c>
      <c r="D538" s="52" t="str">
        <f t="shared" si="2"/>
        <v>Africa/Sierra Leone-Africa/2003</v>
      </c>
      <c r="E538" s="53">
        <v>1.371442566E9</v>
      </c>
      <c r="F538" s="54">
        <v>0.155</v>
      </c>
      <c r="G538" s="55">
        <v>45.0</v>
      </c>
      <c r="H538" s="56">
        <v>0.2</v>
      </c>
      <c r="I538" s="57">
        <f t="shared" si="3"/>
        <v>1371442566</v>
      </c>
      <c r="J538" s="58">
        <f t="shared" si="4"/>
        <v>0.155</v>
      </c>
      <c r="K538" s="39">
        <f t="shared" si="5"/>
        <v>45</v>
      </c>
      <c r="L538" s="58">
        <f t="shared" si="6"/>
        <v>0.2</v>
      </c>
    </row>
    <row r="539">
      <c r="A539" s="33" t="s">
        <v>46</v>
      </c>
      <c r="B539" s="34" t="s">
        <v>101</v>
      </c>
      <c r="C539" s="35" t="s">
        <v>52</v>
      </c>
      <c r="D539" s="52" t="str">
        <f t="shared" si="2"/>
        <v>Africa/Sierra Leone-Africa/2004</v>
      </c>
      <c r="E539" s="53">
        <v>1.431208677E9</v>
      </c>
      <c r="F539" s="54">
        <v>0.154</v>
      </c>
      <c r="G539" s="55">
        <v>45.0</v>
      </c>
      <c r="H539" s="56">
        <v>0.221</v>
      </c>
      <c r="I539" s="57">
        <f t="shared" si="3"/>
        <v>1431208677</v>
      </c>
      <c r="J539" s="58">
        <f t="shared" si="4"/>
        <v>0.154</v>
      </c>
      <c r="K539" s="39">
        <f t="shared" si="5"/>
        <v>45</v>
      </c>
      <c r="L539" s="58">
        <f t="shared" si="6"/>
        <v>0.221</v>
      </c>
    </row>
    <row r="540">
      <c r="A540" s="33" t="s">
        <v>46</v>
      </c>
      <c r="B540" s="34" t="s">
        <v>101</v>
      </c>
      <c r="C540" s="35" t="s">
        <v>53</v>
      </c>
      <c r="D540" s="52" t="str">
        <f t="shared" si="2"/>
        <v>Africa/Sierra Leone-Africa/2005</v>
      </c>
      <c r="E540" s="53">
        <v>1.627853086E9</v>
      </c>
      <c r="F540" s="54">
        <v>0.159</v>
      </c>
      <c r="G540" s="55">
        <v>51.0</v>
      </c>
      <c r="H540" s="56">
        <v>0.246</v>
      </c>
      <c r="I540" s="57">
        <f t="shared" si="3"/>
        <v>1627853086</v>
      </c>
      <c r="J540" s="58">
        <f t="shared" si="4"/>
        <v>0.159</v>
      </c>
      <c r="K540" s="39">
        <f t="shared" si="5"/>
        <v>51</v>
      </c>
      <c r="L540" s="58">
        <f t="shared" si="6"/>
        <v>0.246</v>
      </c>
    </row>
    <row r="541">
      <c r="A541" s="33" t="s">
        <v>46</v>
      </c>
      <c r="B541" s="34" t="s">
        <v>101</v>
      </c>
      <c r="C541" s="35" t="s">
        <v>54</v>
      </c>
      <c r="D541" s="52" t="str">
        <f t="shared" si="2"/>
        <v>Africa/Sierra Leone-Africa/2006</v>
      </c>
      <c r="E541" s="53">
        <v>1.887429109E9</v>
      </c>
      <c r="F541" s="54">
        <v>0.142</v>
      </c>
      <c r="G541" s="55">
        <v>51.0</v>
      </c>
      <c r="H541" s="56">
        <v>0.24</v>
      </c>
      <c r="I541" s="57">
        <f t="shared" si="3"/>
        <v>1887429109</v>
      </c>
      <c r="J541" s="58">
        <f t="shared" si="4"/>
        <v>0.142</v>
      </c>
      <c r="K541" s="39">
        <f t="shared" si="5"/>
        <v>51</v>
      </c>
      <c r="L541" s="58">
        <f t="shared" si="6"/>
        <v>0.24</v>
      </c>
    </row>
    <row r="542">
      <c r="A542" s="33" t="s">
        <v>46</v>
      </c>
      <c r="B542" s="34" t="s">
        <v>101</v>
      </c>
      <c r="C542" s="35" t="s">
        <v>55</v>
      </c>
      <c r="D542" s="52" t="str">
        <f t="shared" si="2"/>
        <v>Africa/Sierra Leone-Africa/2007</v>
      </c>
      <c r="E542" s="53">
        <v>2.158653216E9</v>
      </c>
      <c r="F542" s="54">
        <v>0.14</v>
      </c>
      <c r="G542" s="55">
        <v>56.0</v>
      </c>
      <c r="H542" s="56">
        <v>0.25</v>
      </c>
      <c r="I542" s="57">
        <f t="shared" si="3"/>
        <v>2158653216</v>
      </c>
      <c r="J542" s="58">
        <f t="shared" si="4"/>
        <v>0.14</v>
      </c>
      <c r="K542" s="39">
        <f t="shared" si="5"/>
        <v>56</v>
      </c>
      <c r="L542" s="58">
        <f t="shared" si="6"/>
        <v>0.25</v>
      </c>
    </row>
    <row r="543">
      <c r="A543" s="33" t="s">
        <v>46</v>
      </c>
      <c r="B543" s="34" t="s">
        <v>101</v>
      </c>
      <c r="C543" s="35" t="s">
        <v>56</v>
      </c>
      <c r="D543" s="52" t="str">
        <f t="shared" si="2"/>
        <v>Africa/Sierra Leone-Africa/2008</v>
      </c>
      <c r="E543" s="53">
        <v>2.505620416E9</v>
      </c>
      <c r="F543" s="54">
        <v>0.142</v>
      </c>
      <c r="G543" s="55">
        <v>64.0</v>
      </c>
      <c r="H543" s="56">
        <v>0.245</v>
      </c>
      <c r="I543" s="57">
        <f t="shared" si="3"/>
        <v>2505620416</v>
      </c>
      <c r="J543" s="58">
        <f t="shared" si="4"/>
        <v>0.142</v>
      </c>
      <c r="K543" s="39">
        <f t="shared" si="5"/>
        <v>64</v>
      </c>
      <c r="L543" s="58">
        <f t="shared" si="6"/>
        <v>0.245</v>
      </c>
    </row>
    <row r="544">
      <c r="A544" s="33" t="s">
        <v>46</v>
      </c>
      <c r="B544" s="34" t="s">
        <v>101</v>
      </c>
      <c r="C544" s="35" t="s">
        <v>57</v>
      </c>
      <c r="D544" s="52" t="str">
        <f t="shared" si="2"/>
        <v>Africa/Sierra Leone-Africa/2009</v>
      </c>
      <c r="E544" s="53">
        <v>2.453972797E9</v>
      </c>
      <c r="F544" s="54">
        <v>0.169</v>
      </c>
      <c r="G544" s="55">
        <v>74.0</v>
      </c>
      <c r="H544" s="56">
        <v>0.222</v>
      </c>
      <c r="I544" s="57">
        <f t="shared" si="3"/>
        <v>2453972797</v>
      </c>
      <c r="J544" s="58">
        <f t="shared" si="4"/>
        <v>0.169</v>
      </c>
      <c r="K544" s="39">
        <f t="shared" si="5"/>
        <v>74</v>
      </c>
      <c r="L544" s="58">
        <f t="shared" si="6"/>
        <v>0.222</v>
      </c>
    </row>
    <row r="545">
      <c r="A545" s="33" t="s">
        <v>46</v>
      </c>
      <c r="B545" s="34" t="s">
        <v>101</v>
      </c>
      <c r="C545" s="35" t="s">
        <v>58</v>
      </c>
      <c r="D545" s="52" t="str">
        <f t="shared" si="2"/>
        <v>Africa/Sierra Leone-Africa/2010</v>
      </c>
      <c r="E545" s="53">
        <v>2.578159463E9</v>
      </c>
      <c r="F545" s="54">
        <v>0.154</v>
      </c>
      <c r="G545" s="55">
        <v>69.0</v>
      </c>
      <c r="H545" s="56">
        <v>0.213</v>
      </c>
      <c r="I545" s="57">
        <f t="shared" si="3"/>
        <v>2578159463</v>
      </c>
      <c r="J545" s="58">
        <f t="shared" si="4"/>
        <v>0.154</v>
      </c>
      <c r="K545" s="39">
        <f t="shared" si="5"/>
        <v>69</v>
      </c>
      <c r="L545" s="58">
        <f t="shared" si="6"/>
        <v>0.213</v>
      </c>
    </row>
    <row r="546">
      <c r="A546" s="33" t="s">
        <v>46</v>
      </c>
      <c r="B546" s="34" t="s">
        <v>101</v>
      </c>
      <c r="C546" s="35" t="s">
        <v>59</v>
      </c>
      <c r="D546" s="52" t="str">
        <f t="shared" si="2"/>
        <v>Africa/Sierra Leone-Africa/2011</v>
      </c>
      <c r="E546" s="53">
        <v>2.932273988E9</v>
      </c>
      <c r="F546" s="54">
        <v>0.163</v>
      </c>
      <c r="G546" s="55">
        <v>82.0</v>
      </c>
      <c r="H546" s="56">
        <v>0.21</v>
      </c>
      <c r="I546" s="57">
        <f t="shared" si="3"/>
        <v>2932273988</v>
      </c>
      <c r="J546" s="58">
        <f t="shared" si="4"/>
        <v>0.163</v>
      </c>
      <c r="K546" s="39">
        <f t="shared" si="5"/>
        <v>82</v>
      </c>
      <c r="L546" s="58">
        <f t="shared" si="6"/>
        <v>0.21</v>
      </c>
    </row>
    <row r="547">
      <c r="A547" s="33" t="s">
        <v>46</v>
      </c>
      <c r="B547" s="34" t="s">
        <v>101</v>
      </c>
      <c r="C547" s="35" t="s">
        <v>60</v>
      </c>
      <c r="D547" s="52" t="str">
        <f t="shared" si="2"/>
        <v>Africa/Sierra Leone-Africa/2012</v>
      </c>
      <c r="E547" s="53">
        <v>3.787392596E9</v>
      </c>
      <c r="F547" s="54">
        <v>0.151</v>
      </c>
      <c r="G547" s="55">
        <v>96.0</v>
      </c>
      <c r="H547" s="56">
        <v>0.21</v>
      </c>
      <c r="I547" s="57">
        <f t="shared" si="3"/>
        <v>3787392596</v>
      </c>
      <c r="J547" s="58">
        <f t="shared" si="4"/>
        <v>0.151</v>
      </c>
      <c r="K547" s="39">
        <f t="shared" si="5"/>
        <v>96</v>
      </c>
      <c r="L547" s="58">
        <f t="shared" si="6"/>
        <v>0.21</v>
      </c>
    </row>
    <row r="548">
      <c r="A548" s="33" t="s">
        <v>46</v>
      </c>
      <c r="B548" s="34" t="s">
        <v>102</v>
      </c>
      <c r="C548" s="35" t="s">
        <v>48</v>
      </c>
      <c r="D548" s="52" t="str">
        <f t="shared" si="2"/>
        <v>Africa/Somalia-Africa/2000</v>
      </c>
      <c r="E548" s="60"/>
      <c r="F548" s="61"/>
      <c r="G548" s="62"/>
      <c r="H548" s="59"/>
      <c r="I548" s="57" t="str">
        <f t="shared" si="3"/>
        <v/>
      </c>
      <c r="J548" s="58" t="str">
        <f t="shared" si="4"/>
        <v/>
      </c>
      <c r="K548" s="39" t="str">
        <f t="shared" si="5"/>
        <v/>
      </c>
      <c r="L548" s="58" t="str">
        <f t="shared" si="6"/>
        <v/>
      </c>
    </row>
    <row r="549">
      <c r="A549" s="33" t="s">
        <v>46</v>
      </c>
      <c r="B549" s="34" t="s">
        <v>102</v>
      </c>
      <c r="C549" s="35" t="s">
        <v>49</v>
      </c>
      <c r="D549" s="52" t="str">
        <f t="shared" si="2"/>
        <v>Africa/Somalia-Africa/2001</v>
      </c>
      <c r="E549" s="60"/>
      <c r="F549" s="61"/>
      <c r="G549" s="62"/>
      <c r="H549" s="59"/>
      <c r="I549" s="57" t="str">
        <f t="shared" si="3"/>
        <v/>
      </c>
      <c r="J549" s="58" t="str">
        <f t="shared" si="4"/>
        <v/>
      </c>
      <c r="K549" s="39" t="str">
        <f t="shared" si="5"/>
        <v/>
      </c>
      <c r="L549" s="58" t="str">
        <f t="shared" si="6"/>
        <v/>
      </c>
    </row>
    <row r="550">
      <c r="A550" s="33" t="s">
        <v>46</v>
      </c>
      <c r="B550" s="34" t="s">
        <v>102</v>
      </c>
      <c r="C550" s="35" t="s">
        <v>50</v>
      </c>
      <c r="D550" s="52" t="str">
        <f t="shared" si="2"/>
        <v>Africa/Somalia-Africa/2002</v>
      </c>
      <c r="E550" s="60"/>
      <c r="F550" s="61"/>
      <c r="G550" s="62"/>
      <c r="H550" s="59"/>
      <c r="I550" s="57" t="str">
        <f t="shared" si="3"/>
        <v/>
      </c>
      <c r="J550" s="58" t="str">
        <f t="shared" si="4"/>
        <v/>
      </c>
      <c r="K550" s="39" t="str">
        <f t="shared" si="5"/>
        <v/>
      </c>
      <c r="L550" s="58" t="str">
        <f t="shared" si="6"/>
        <v/>
      </c>
    </row>
    <row r="551">
      <c r="A551" s="33" t="s">
        <v>46</v>
      </c>
      <c r="B551" s="34" t="s">
        <v>102</v>
      </c>
      <c r="C551" s="35" t="s">
        <v>51</v>
      </c>
      <c r="D551" s="52" t="str">
        <f t="shared" si="2"/>
        <v>Africa/Somalia-Africa/2003</v>
      </c>
      <c r="E551" s="60"/>
      <c r="F551" s="61"/>
      <c r="G551" s="62"/>
      <c r="H551" s="59"/>
      <c r="I551" s="57" t="str">
        <f t="shared" si="3"/>
        <v/>
      </c>
      <c r="J551" s="58" t="str">
        <f t="shared" si="4"/>
        <v/>
      </c>
      <c r="K551" s="39" t="str">
        <f t="shared" si="5"/>
        <v/>
      </c>
      <c r="L551" s="58" t="str">
        <f t="shared" si="6"/>
        <v/>
      </c>
    </row>
    <row r="552">
      <c r="A552" s="33" t="s">
        <v>46</v>
      </c>
      <c r="B552" s="34" t="s">
        <v>102</v>
      </c>
      <c r="C552" s="35" t="s">
        <v>52</v>
      </c>
      <c r="D552" s="52" t="str">
        <f t="shared" si="2"/>
        <v>Africa/Somalia-Africa/2004</v>
      </c>
      <c r="E552" s="60"/>
      <c r="F552" s="61"/>
      <c r="G552" s="62"/>
      <c r="H552" s="59"/>
      <c r="I552" s="57" t="str">
        <f t="shared" si="3"/>
        <v/>
      </c>
      <c r="J552" s="58" t="str">
        <f t="shared" si="4"/>
        <v/>
      </c>
      <c r="K552" s="39" t="str">
        <f t="shared" si="5"/>
        <v/>
      </c>
      <c r="L552" s="58" t="str">
        <f t="shared" si="6"/>
        <v/>
      </c>
    </row>
    <row r="553">
      <c r="A553" s="33" t="s">
        <v>46</v>
      </c>
      <c r="B553" s="34" t="s">
        <v>102</v>
      </c>
      <c r="C553" s="35" t="s">
        <v>53</v>
      </c>
      <c r="D553" s="52" t="str">
        <f t="shared" si="2"/>
        <v>Africa/Somalia-Africa/2005</v>
      </c>
      <c r="E553" s="60"/>
      <c r="F553" s="61"/>
      <c r="G553" s="62"/>
      <c r="H553" s="59"/>
      <c r="I553" s="57" t="str">
        <f t="shared" si="3"/>
        <v/>
      </c>
      <c r="J553" s="58" t="str">
        <f t="shared" si="4"/>
        <v/>
      </c>
      <c r="K553" s="39" t="str">
        <f t="shared" si="5"/>
        <v/>
      </c>
      <c r="L553" s="58" t="str">
        <f t="shared" si="6"/>
        <v/>
      </c>
    </row>
    <row r="554">
      <c r="A554" s="33" t="s">
        <v>46</v>
      </c>
      <c r="B554" s="34" t="s">
        <v>102</v>
      </c>
      <c r="C554" s="35" t="s">
        <v>54</v>
      </c>
      <c r="D554" s="52" t="str">
        <f t="shared" si="2"/>
        <v>Africa/Somalia-Africa/2006</v>
      </c>
      <c r="E554" s="60"/>
      <c r="F554" s="61"/>
      <c r="G554" s="62"/>
      <c r="H554" s="59"/>
      <c r="I554" s="57" t="str">
        <f t="shared" si="3"/>
        <v/>
      </c>
      <c r="J554" s="58" t="str">
        <f t="shared" si="4"/>
        <v/>
      </c>
      <c r="K554" s="39" t="str">
        <f t="shared" si="5"/>
        <v/>
      </c>
      <c r="L554" s="58" t="str">
        <f t="shared" si="6"/>
        <v/>
      </c>
    </row>
    <row r="555">
      <c r="A555" s="33" t="s">
        <v>46</v>
      </c>
      <c r="B555" s="34" t="s">
        <v>102</v>
      </c>
      <c r="C555" s="35" t="s">
        <v>55</v>
      </c>
      <c r="D555" s="52" t="str">
        <f t="shared" si="2"/>
        <v>Africa/Somalia-Africa/2007</v>
      </c>
      <c r="E555" s="60"/>
      <c r="F555" s="61"/>
      <c r="G555" s="62"/>
      <c r="H555" s="59"/>
      <c r="I555" s="57" t="str">
        <f t="shared" si="3"/>
        <v/>
      </c>
      <c r="J555" s="58" t="str">
        <f t="shared" si="4"/>
        <v/>
      </c>
      <c r="K555" s="39" t="str">
        <f t="shared" si="5"/>
        <v/>
      </c>
      <c r="L555" s="58" t="str">
        <f t="shared" si="6"/>
        <v/>
      </c>
    </row>
    <row r="556">
      <c r="A556" s="33" t="s">
        <v>46</v>
      </c>
      <c r="B556" s="34" t="s">
        <v>102</v>
      </c>
      <c r="C556" s="35" t="s">
        <v>56</v>
      </c>
      <c r="D556" s="52" t="str">
        <f t="shared" si="2"/>
        <v>Africa/Somalia-Africa/2008</v>
      </c>
      <c r="E556" s="60"/>
      <c r="F556" s="61"/>
      <c r="G556" s="62"/>
      <c r="H556" s="59"/>
      <c r="I556" s="57" t="str">
        <f t="shared" si="3"/>
        <v/>
      </c>
      <c r="J556" s="58" t="str">
        <f t="shared" si="4"/>
        <v/>
      </c>
      <c r="K556" s="39" t="str">
        <f t="shared" si="5"/>
        <v/>
      </c>
      <c r="L556" s="58" t="str">
        <f t="shared" si="6"/>
        <v/>
      </c>
    </row>
    <row r="557">
      <c r="A557" s="33" t="s">
        <v>46</v>
      </c>
      <c r="B557" s="34" t="s">
        <v>102</v>
      </c>
      <c r="C557" s="35" t="s">
        <v>57</v>
      </c>
      <c r="D557" s="52" t="str">
        <f t="shared" si="2"/>
        <v>Africa/Somalia-Africa/2009</v>
      </c>
      <c r="E557" s="60"/>
      <c r="F557" s="61"/>
      <c r="G557" s="62"/>
      <c r="H557" s="59"/>
      <c r="I557" s="57" t="str">
        <f t="shared" si="3"/>
        <v/>
      </c>
      <c r="J557" s="58" t="str">
        <f t="shared" si="4"/>
        <v/>
      </c>
      <c r="K557" s="39" t="str">
        <f t="shared" si="5"/>
        <v/>
      </c>
      <c r="L557" s="58" t="str">
        <f t="shared" si="6"/>
        <v/>
      </c>
    </row>
    <row r="558">
      <c r="A558" s="33" t="s">
        <v>46</v>
      </c>
      <c r="B558" s="34" t="s">
        <v>102</v>
      </c>
      <c r="C558" s="35" t="s">
        <v>58</v>
      </c>
      <c r="D558" s="52" t="str">
        <f t="shared" si="2"/>
        <v>Africa/Somalia-Africa/2010</v>
      </c>
      <c r="E558" s="60"/>
      <c r="F558" s="61"/>
      <c r="G558" s="62"/>
      <c r="H558" s="59"/>
      <c r="I558" s="57" t="str">
        <f t="shared" si="3"/>
        <v/>
      </c>
      <c r="J558" s="58" t="str">
        <f t="shared" si="4"/>
        <v/>
      </c>
      <c r="K558" s="39" t="str">
        <f t="shared" si="5"/>
        <v/>
      </c>
      <c r="L558" s="58" t="str">
        <f t="shared" si="6"/>
        <v/>
      </c>
    </row>
    <row r="559">
      <c r="A559" s="33" t="s">
        <v>46</v>
      </c>
      <c r="B559" s="34" t="s">
        <v>102</v>
      </c>
      <c r="C559" s="35" t="s">
        <v>59</v>
      </c>
      <c r="D559" s="52" t="str">
        <f t="shared" si="2"/>
        <v>Africa/Somalia-Africa/2011</v>
      </c>
      <c r="E559" s="60"/>
      <c r="F559" s="61"/>
      <c r="G559" s="62"/>
      <c r="H559" s="59"/>
      <c r="I559" s="57" t="str">
        <f t="shared" si="3"/>
        <v/>
      </c>
      <c r="J559" s="58" t="str">
        <f t="shared" si="4"/>
        <v/>
      </c>
      <c r="K559" s="39" t="str">
        <f t="shared" si="5"/>
        <v/>
      </c>
      <c r="L559" s="58" t="str">
        <f t="shared" si="6"/>
        <v/>
      </c>
    </row>
    <row r="560">
      <c r="A560" s="33" t="s">
        <v>46</v>
      </c>
      <c r="B560" s="34" t="s">
        <v>102</v>
      </c>
      <c r="C560" s="35" t="s">
        <v>60</v>
      </c>
      <c r="D560" s="52" t="str">
        <f t="shared" si="2"/>
        <v>Africa/Somalia-Africa/2012</v>
      </c>
      <c r="E560" s="60"/>
      <c r="F560" s="61"/>
      <c r="G560" s="62"/>
      <c r="H560" s="59"/>
      <c r="I560" s="57" t="str">
        <f t="shared" si="3"/>
        <v/>
      </c>
      <c r="J560" s="58" t="str">
        <f t="shared" si="4"/>
        <v/>
      </c>
      <c r="K560" s="39" t="str">
        <f t="shared" si="5"/>
        <v/>
      </c>
      <c r="L560" s="58" t="str">
        <f t="shared" si="6"/>
        <v/>
      </c>
    </row>
    <row r="561">
      <c r="A561" s="33" t="s">
        <v>46</v>
      </c>
      <c r="B561" s="34" t="s">
        <v>103</v>
      </c>
      <c r="C561" s="35" t="s">
        <v>48</v>
      </c>
      <c r="D561" s="52" t="str">
        <f t="shared" si="2"/>
        <v>Africa/South Africa-Africa/2000</v>
      </c>
      <c r="E561" s="53">
        <v>1.33E11</v>
      </c>
      <c r="F561" s="54">
        <v>0.083</v>
      </c>
      <c r="G561" s="55">
        <v>246.0</v>
      </c>
      <c r="H561" s="56">
        <v>0.145</v>
      </c>
      <c r="I561" s="57">
        <f t="shared" si="3"/>
        <v>133000000000</v>
      </c>
      <c r="J561" s="58">
        <f t="shared" si="4"/>
        <v>0.083</v>
      </c>
      <c r="K561" s="39">
        <f t="shared" si="5"/>
        <v>246</v>
      </c>
      <c r="L561" s="58">
        <f t="shared" si="6"/>
        <v>0.145</v>
      </c>
    </row>
    <row r="562">
      <c r="A562" s="33" t="s">
        <v>46</v>
      </c>
      <c r="B562" s="34" t="s">
        <v>103</v>
      </c>
      <c r="C562" s="35" t="s">
        <v>49</v>
      </c>
      <c r="D562" s="52" t="str">
        <f t="shared" si="2"/>
        <v>Africa/South Africa-Africa/2001</v>
      </c>
      <c r="E562" s="53">
        <v>1.18E11</v>
      </c>
      <c r="F562" s="54">
        <v>0.086</v>
      </c>
      <c r="G562" s="55">
        <v>223.0</v>
      </c>
      <c r="H562" s="56">
        <v>0.138</v>
      </c>
      <c r="I562" s="57">
        <f t="shared" si="3"/>
        <v>118000000000</v>
      </c>
      <c r="J562" s="58">
        <f t="shared" si="4"/>
        <v>0.086</v>
      </c>
      <c r="K562" s="39">
        <f t="shared" si="5"/>
        <v>223</v>
      </c>
      <c r="L562" s="58">
        <f t="shared" si="6"/>
        <v>0.138</v>
      </c>
    </row>
    <row r="563">
      <c r="A563" s="33" t="s">
        <v>46</v>
      </c>
      <c r="B563" s="34" t="s">
        <v>103</v>
      </c>
      <c r="C563" s="35" t="s">
        <v>50</v>
      </c>
      <c r="D563" s="52" t="str">
        <f t="shared" si="2"/>
        <v>Africa/South Africa-Africa/2002</v>
      </c>
      <c r="E563" s="53">
        <v>1.11E11</v>
      </c>
      <c r="F563" s="54">
        <v>0.085</v>
      </c>
      <c r="G563" s="55">
        <v>205.0</v>
      </c>
      <c r="H563" s="56">
        <v>0.158</v>
      </c>
      <c r="I563" s="57">
        <f t="shared" si="3"/>
        <v>111000000000</v>
      </c>
      <c r="J563" s="58">
        <f t="shared" si="4"/>
        <v>0.085</v>
      </c>
      <c r="K563" s="39">
        <f t="shared" si="5"/>
        <v>205</v>
      </c>
      <c r="L563" s="58">
        <f t="shared" si="6"/>
        <v>0.158</v>
      </c>
    </row>
    <row r="564">
      <c r="A564" s="33" t="s">
        <v>46</v>
      </c>
      <c r="B564" s="34" t="s">
        <v>103</v>
      </c>
      <c r="C564" s="35" t="s">
        <v>51</v>
      </c>
      <c r="D564" s="52" t="str">
        <f t="shared" si="2"/>
        <v>Africa/South Africa-Africa/2003</v>
      </c>
      <c r="E564" s="53">
        <v>1.68E11</v>
      </c>
      <c r="F564" s="54">
        <v>0.086</v>
      </c>
      <c r="G564" s="55">
        <v>310.0</v>
      </c>
      <c r="H564" s="56">
        <v>0.15</v>
      </c>
      <c r="I564" s="57">
        <f t="shared" si="3"/>
        <v>168000000000</v>
      </c>
      <c r="J564" s="58">
        <f t="shared" si="4"/>
        <v>0.086</v>
      </c>
      <c r="K564" s="39">
        <f t="shared" si="5"/>
        <v>310</v>
      </c>
      <c r="L564" s="58">
        <f t="shared" si="6"/>
        <v>0.15</v>
      </c>
    </row>
    <row r="565">
      <c r="A565" s="33" t="s">
        <v>46</v>
      </c>
      <c r="B565" s="34" t="s">
        <v>103</v>
      </c>
      <c r="C565" s="35" t="s">
        <v>52</v>
      </c>
      <c r="D565" s="52" t="str">
        <f t="shared" si="2"/>
        <v>Africa/South Africa-Africa/2004</v>
      </c>
      <c r="E565" s="53">
        <v>2.19E11</v>
      </c>
      <c r="F565" s="54">
        <v>0.089</v>
      </c>
      <c r="G565" s="55">
        <v>410.0</v>
      </c>
      <c r="H565" s="56">
        <v>0.113</v>
      </c>
      <c r="I565" s="57">
        <f t="shared" si="3"/>
        <v>219000000000</v>
      </c>
      <c r="J565" s="58">
        <f t="shared" si="4"/>
        <v>0.089</v>
      </c>
      <c r="K565" s="39">
        <f t="shared" si="5"/>
        <v>410</v>
      </c>
      <c r="L565" s="58">
        <f t="shared" si="6"/>
        <v>0.113</v>
      </c>
    </row>
    <row r="566">
      <c r="A566" s="33" t="s">
        <v>46</v>
      </c>
      <c r="B566" s="34" t="s">
        <v>103</v>
      </c>
      <c r="C566" s="35" t="s">
        <v>53</v>
      </c>
      <c r="D566" s="52" t="str">
        <f t="shared" si="2"/>
        <v>Africa/South Africa-Africa/2005</v>
      </c>
      <c r="E566" s="53">
        <v>2.47E11</v>
      </c>
      <c r="F566" s="54">
        <v>0.088</v>
      </c>
      <c r="G566" s="55">
        <v>450.0</v>
      </c>
      <c r="H566" s="56">
        <v>0.106</v>
      </c>
      <c r="I566" s="57">
        <f t="shared" si="3"/>
        <v>247000000000</v>
      </c>
      <c r="J566" s="58">
        <f t="shared" si="4"/>
        <v>0.088</v>
      </c>
      <c r="K566" s="39">
        <f t="shared" si="5"/>
        <v>450</v>
      </c>
      <c r="L566" s="58">
        <f t="shared" si="6"/>
        <v>0.106</v>
      </c>
    </row>
    <row r="567">
      <c r="A567" s="33" t="s">
        <v>46</v>
      </c>
      <c r="B567" s="34" t="s">
        <v>103</v>
      </c>
      <c r="C567" s="35" t="s">
        <v>54</v>
      </c>
      <c r="D567" s="52" t="str">
        <f t="shared" si="2"/>
        <v>Africa/South Africa-Africa/2006</v>
      </c>
      <c r="E567" s="53">
        <v>2.61E11</v>
      </c>
      <c r="F567" s="54">
        <v>0.085</v>
      </c>
      <c r="G567" s="55">
        <v>455.0</v>
      </c>
      <c r="H567" s="56">
        <v>0.112</v>
      </c>
      <c r="I567" s="57">
        <f t="shared" si="3"/>
        <v>261000000000</v>
      </c>
      <c r="J567" s="58">
        <f t="shared" si="4"/>
        <v>0.085</v>
      </c>
      <c r="K567" s="39">
        <f t="shared" si="5"/>
        <v>455</v>
      </c>
      <c r="L567" s="58">
        <f t="shared" si="6"/>
        <v>0.112</v>
      </c>
    </row>
    <row r="568">
      <c r="A568" s="33" t="s">
        <v>46</v>
      </c>
      <c r="B568" s="34" t="s">
        <v>103</v>
      </c>
      <c r="C568" s="35" t="s">
        <v>55</v>
      </c>
      <c r="D568" s="52" t="str">
        <f t="shared" si="2"/>
        <v>Africa/South Africa-Africa/2007</v>
      </c>
      <c r="E568" s="53">
        <v>2.86E11</v>
      </c>
      <c r="F568" s="54">
        <v>0.078</v>
      </c>
      <c r="G568" s="55">
        <v>449.0</v>
      </c>
      <c r="H568" s="56">
        <v>0.132</v>
      </c>
      <c r="I568" s="57">
        <f t="shared" si="3"/>
        <v>286000000000</v>
      </c>
      <c r="J568" s="58">
        <f t="shared" si="4"/>
        <v>0.078</v>
      </c>
      <c r="K568" s="39">
        <f t="shared" si="5"/>
        <v>449</v>
      </c>
      <c r="L568" s="58">
        <f t="shared" si="6"/>
        <v>0.132</v>
      </c>
    </row>
    <row r="569">
      <c r="A569" s="33" t="s">
        <v>46</v>
      </c>
      <c r="B569" s="34" t="s">
        <v>103</v>
      </c>
      <c r="C569" s="35" t="s">
        <v>56</v>
      </c>
      <c r="D569" s="52" t="str">
        <f t="shared" si="2"/>
        <v>Africa/South Africa-Africa/2008</v>
      </c>
      <c r="E569" s="53">
        <v>2.73E11</v>
      </c>
      <c r="F569" s="54">
        <v>0.08</v>
      </c>
      <c r="G569" s="55">
        <v>437.0</v>
      </c>
      <c r="H569" s="56">
        <v>0.151</v>
      </c>
      <c r="I569" s="57">
        <f t="shared" si="3"/>
        <v>273000000000</v>
      </c>
      <c r="J569" s="58">
        <f t="shared" si="4"/>
        <v>0.08</v>
      </c>
      <c r="K569" s="39">
        <f t="shared" si="5"/>
        <v>437</v>
      </c>
      <c r="L569" s="58">
        <f t="shared" si="6"/>
        <v>0.151</v>
      </c>
    </row>
    <row r="570">
      <c r="A570" s="33" t="s">
        <v>46</v>
      </c>
      <c r="B570" s="34" t="s">
        <v>103</v>
      </c>
      <c r="C570" s="35" t="s">
        <v>57</v>
      </c>
      <c r="D570" s="52" t="str">
        <f t="shared" si="2"/>
        <v>Africa/South Africa-Africa/2009</v>
      </c>
      <c r="E570" s="53">
        <v>2.84E11</v>
      </c>
      <c r="F570" s="54">
        <v>0.087</v>
      </c>
      <c r="G570" s="55">
        <v>484.0</v>
      </c>
      <c r="H570" s="56">
        <v>0.117</v>
      </c>
      <c r="I570" s="57">
        <f t="shared" si="3"/>
        <v>284000000000</v>
      </c>
      <c r="J570" s="58">
        <f t="shared" si="4"/>
        <v>0.087</v>
      </c>
      <c r="K570" s="39">
        <f t="shared" si="5"/>
        <v>484</v>
      </c>
      <c r="L570" s="58">
        <f t="shared" si="6"/>
        <v>0.117</v>
      </c>
    </row>
    <row r="571">
      <c r="A571" s="33" t="s">
        <v>46</v>
      </c>
      <c r="B571" s="34" t="s">
        <v>103</v>
      </c>
      <c r="C571" s="35" t="s">
        <v>58</v>
      </c>
      <c r="D571" s="52" t="str">
        <f t="shared" si="2"/>
        <v>Africa/South Africa-Africa/2010</v>
      </c>
      <c r="E571" s="53">
        <v>3.65E11</v>
      </c>
      <c r="F571" s="54">
        <v>0.087</v>
      </c>
      <c r="G571" s="55">
        <v>615.0</v>
      </c>
      <c r="H571" s="56">
        <v>0.098</v>
      </c>
      <c r="I571" s="57">
        <f t="shared" si="3"/>
        <v>365000000000</v>
      </c>
      <c r="J571" s="58">
        <f t="shared" si="4"/>
        <v>0.087</v>
      </c>
      <c r="K571" s="39">
        <f t="shared" si="5"/>
        <v>615</v>
      </c>
      <c r="L571" s="58">
        <f t="shared" si="6"/>
        <v>0.098</v>
      </c>
    </row>
    <row r="572">
      <c r="A572" s="33" t="s">
        <v>46</v>
      </c>
      <c r="B572" s="34" t="s">
        <v>103</v>
      </c>
      <c r="C572" s="35" t="s">
        <v>59</v>
      </c>
      <c r="D572" s="52" t="str">
        <f t="shared" si="2"/>
        <v>Africa/South Africa-Africa/2011</v>
      </c>
      <c r="E572" s="53">
        <v>4.04E11</v>
      </c>
      <c r="F572" s="54">
        <v>0.087</v>
      </c>
      <c r="G572" s="55">
        <v>670.0</v>
      </c>
      <c r="H572" s="56">
        <v>0.09</v>
      </c>
      <c r="I572" s="57">
        <f t="shared" si="3"/>
        <v>404000000000</v>
      </c>
      <c r="J572" s="58">
        <f t="shared" si="4"/>
        <v>0.087</v>
      </c>
      <c r="K572" s="39">
        <f t="shared" si="5"/>
        <v>670</v>
      </c>
      <c r="L572" s="58">
        <f t="shared" si="6"/>
        <v>0.09</v>
      </c>
    </row>
    <row r="573">
      <c r="A573" s="33" t="s">
        <v>46</v>
      </c>
      <c r="B573" s="34" t="s">
        <v>103</v>
      </c>
      <c r="C573" s="35" t="s">
        <v>60</v>
      </c>
      <c r="D573" s="52" t="str">
        <f t="shared" si="2"/>
        <v>Africa/South Africa-Africa/2012</v>
      </c>
      <c r="E573" s="53">
        <v>3.82E11</v>
      </c>
      <c r="F573" s="54">
        <v>0.088</v>
      </c>
      <c r="G573" s="55">
        <v>645.0</v>
      </c>
      <c r="H573" s="56">
        <v>0.088</v>
      </c>
      <c r="I573" s="57">
        <f t="shared" si="3"/>
        <v>382000000000</v>
      </c>
      <c r="J573" s="58">
        <f t="shared" si="4"/>
        <v>0.088</v>
      </c>
      <c r="K573" s="39">
        <f t="shared" si="5"/>
        <v>645</v>
      </c>
      <c r="L573" s="58">
        <f t="shared" si="6"/>
        <v>0.088</v>
      </c>
    </row>
    <row r="574">
      <c r="A574" s="33" t="s">
        <v>46</v>
      </c>
      <c r="B574" s="34" t="s">
        <v>104</v>
      </c>
      <c r="C574" s="35" t="s">
        <v>48</v>
      </c>
      <c r="D574" s="52" t="str">
        <f t="shared" si="2"/>
        <v>Africa/South Sudan-Africa/2000</v>
      </c>
      <c r="E574" s="60"/>
      <c r="F574" s="61"/>
      <c r="G574" s="62"/>
      <c r="H574" s="59"/>
      <c r="I574" s="57" t="str">
        <f t="shared" si="3"/>
        <v/>
      </c>
      <c r="J574" s="58" t="str">
        <f t="shared" si="4"/>
        <v/>
      </c>
      <c r="K574" s="39" t="str">
        <f t="shared" si="5"/>
        <v/>
      </c>
      <c r="L574" s="58" t="str">
        <f t="shared" si="6"/>
        <v/>
      </c>
    </row>
    <row r="575">
      <c r="A575" s="33" t="s">
        <v>46</v>
      </c>
      <c r="B575" s="34" t="s">
        <v>104</v>
      </c>
      <c r="C575" s="35" t="s">
        <v>49</v>
      </c>
      <c r="D575" s="52" t="str">
        <f t="shared" si="2"/>
        <v>Africa/South Sudan-Africa/2001</v>
      </c>
      <c r="E575" s="60"/>
      <c r="F575" s="61"/>
      <c r="G575" s="62"/>
      <c r="H575" s="59"/>
      <c r="I575" s="57" t="str">
        <f t="shared" si="3"/>
        <v/>
      </c>
      <c r="J575" s="58" t="str">
        <f t="shared" si="4"/>
        <v/>
      </c>
      <c r="K575" s="39" t="str">
        <f t="shared" si="5"/>
        <v/>
      </c>
      <c r="L575" s="58" t="str">
        <f t="shared" si="6"/>
        <v/>
      </c>
    </row>
    <row r="576">
      <c r="A576" s="33" t="s">
        <v>46</v>
      </c>
      <c r="B576" s="34" t="s">
        <v>104</v>
      </c>
      <c r="C576" s="35" t="s">
        <v>50</v>
      </c>
      <c r="D576" s="52" t="str">
        <f t="shared" si="2"/>
        <v>Africa/South Sudan-Africa/2002</v>
      </c>
      <c r="E576" s="60"/>
      <c r="F576" s="61"/>
      <c r="G576" s="62"/>
      <c r="H576" s="59"/>
      <c r="I576" s="57" t="str">
        <f t="shared" si="3"/>
        <v/>
      </c>
      <c r="J576" s="58" t="str">
        <f t="shared" si="4"/>
        <v/>
      </c>
      <c r="K576" s="39" t="str">
        <f t="shared" si="5"/>
        <v/>
      </c>
      <c r="L576" s="58" t="str">
        <f t="shared" si="6"/>
        <v/>
      </c>
    </row>
    <row r="577">
      <c r="A577" s="33" t="s">
        <v>46</v>
      </c>
      <c r="B577" s="34" t="s">
        <v>104</v>
      </c>
      <c r="C577" s="35" t="s">
        <v>51</v>
      </c>
      <c r="D577" s="52" t="str">
        <f t="shared" si="2"/>
        <v>Africa/South Sudan-Africa/2003</v>
      </c>
      <c r="E577" s="60"/>
      <c r="F577" s="61"/>
      <c r="G577" s="62"/>
      <c r="H577" s="59"/>
      <c r="I577" s="57" t="str">
        <f t="shared" si="3"/>
        <v/>
      </c>
      <c r="J577" s="58" t="str">
        <f t="shared" si="4"/>
        <v/>
      </c>
      <c r="K577" s="39" t="str">
        <f t="shared" si="5"/>
        <v/>
      </c>
      <c r="L577" s="58" t="str">
        <f t="shared" si="6"/>
        <v/>
      </c>
    </row>
    <row r="578">
      <c r="A578" s="33" t="s">
        <v>46</v>
      </c>
      <c r="B578" s="34" t="s">
        <v>104</v>
      </c>
      <c r="C578" s="35" t="s">
        <v>52</v>
      </c>
      <c r="D578" s="52" t="str">
        <f t="shared" si="2"/>
        <v>Africa/South Sudan-Africa/2004</v>
      </c>
      <c r="E578" s="60"/>
      <c r="F578" s="61"/>
      <c r="G578" s="62"/>
      <c r="H578" s="59"/>
      <c r="I578" s="57" t="str">
        <f t="shared" si="3"/>
        <v/>
      </c>
      <c r="J578" s="58" t="str">
        <f t="shared" si="4"/>
        <v/>
      </c>
      <c r="K578" s="39" t="str">
        <f t="shared" si="5"/>
        <v/>
      </c>
      <c r="L578" s="58" t="str">
        <f t="shared" si="6"/>
        <v/>
      </c>
    </row>
    <row r="579">
      <c r="A579" s="33" t="s">
        <v>46</v>
      </c>
      <c r="B579" s="34" t="s">
        <v>104</v>
      </c>
      <c r="C579" s="35" t="s">
        <v>53</v>
      </c>
      <c r="D579" s="52" t="str">
        <f t="shared" si="2"/>
        <v>Africa/South Sudan-Africa/2005</v>
      </c>
      <c r="E579" s="60"/>
      <c r="F579" s="61"/>
      <c r="G579" s="62"/>
      <c r="H579" s="59"/>
      <c r="I579" s="57" t="str">
        <f t="shared" si="3"/>
        <v/>
      </c>
      <c r="J579" s="58" t="str">
        <f t="shared" si="4"/>
        <v/>
      </c>
      <c r="K579" s="39" t="str">
        <f t="shared" si="5"/>
        <v/>
      </c>
      <c r="L579" s="58" t="str">
        <f t="shared" si="6"/>
        <v/>
      </c>
    </row>
    <row r="580">
      <c r="A580" s="33" t="s">
        <v>46</v>
      </c>
      <c r="B580" s="34" t="s">
        <v>104</v>
      </c>
      <c r="C580" s="35" t="s">
        <v>54</v>
      </c>
      <c r="D580" s="52" t="str">
        <f t="shared" si="2"/>
        <v>Africa/South Sudan-Africa/2006</v>
      </c>
      <c r="E580" s="60"/>
      <c r="F580" s="61"/>
      <c r="G580" s="62"/>
      <c r="H580" s="59"/>
      <c r="I580" s="57" t="str">
        <f t="shared" si="3"/>
        <v/>
      </c>
      <c r="J580" s="58" t="str">
        <f t="shared" si="4"/>
        <v/>
      </c>
      <c r="K580" s="39" t="str">
        <f t="shared" si="5"/>
        <v/>
      </c>
      <c r="L580" s="58" t="str">
        <f t="shared" si="6"/>
        <v/>
      </c>
    </row>
    <row r="581">
      <c r="A581" s="33" t="s">
        <v>46</v>
      </c>
      <c r="B581" s="34" t="s">
        <v>104</v>
      </c>
      <c r="C581" s="35" t="s">
        <v>55</v>
      </c>
      <c r="D581" s="52" t="str">
        <f t="shared" si="2"/>
        <v>Africa/South Sudan-Africa/2007</v>
      </c>
      <c r="E581" s="60"/>
      <c r="F581" s="61"/>
      <c r="G581" s="62"/>
      <c r="H581" s="59"/>
      <c r="I581" s="57" t="str">
        <f t="shared" si="3"/>
        <v/>
      </c>
      <c r="J581" s="58" t="str">
        <f t="shared" si="4"/>
        <v/>
      </c>
      <c r="K581" s="39" t="str">
        <f t="shared" si="5"/>
        <v/>
      </c>
      <c r="L581" s="58" t="str">
        <f t="shared" si="6"/>
        <v/>
      </c>
    </row>
    <row r="582">
      <c r="A582" s="33" t="s">
        <v>46</v>
      </c>
      <c r="B582" s="34" t="s">
        <v>104</v>
      </c>
      <c r="C582" s="35" t="s">
        <v>56</v>
      </c>
      <c r="D582" s="52" t="str">
        <f t="shared" si="2"/>
        <v>Africa/South Sudan-Africa/2008</v>
      </c>
      <c r="E582" s="53">
        <v>1.6382632812E10</v>
      </c>
      <c r="F582" s="54">
        <v>0.02</v>
      </c>
      <c r="G582" s="55">
        <v>34.0</v>
      </c>
      <c r="H582" s="59"/>
      <c r="I582" s="57">
        <f t="shared" si="3"/>
        <v>16382632812</v>
      </c>
      <c r="J582" s="58">
        <f t="shared" si="4"/>
        <v>0.02</v>
      </c>
      <c r="K582" s="39">
        <f t="shared" si="5"/>
        <v>34</v>
      </c>
      <c r="L582" s="58" t="str">
        <f t="shared" si="6"/>
        <v/>
      </c>
    </row>
    <row r="583">
      <c r="A583" s="33" t="s">
        <v>46</v>
      </c>
      <c r="B583" s="34" t="s">
        <v>104</v>
      </c>
      <c r="C583" s="35" t="s">
        <v>57</v>
      </c>
      <c r="D583" s="52" t="str">
        <f t="shared" si="2"/>
        <v>Africa/South Sudan-Africa/2009</v>
      </c>
      <c r="E583" s="53">
        <v>1.3298986925E10</v>
      </c>
      <c r="F583" s="54">
        <v>0.024</v>
      </c>
      <c r="G583" s="55">
        <v>30.0</v>
      </c>
      <c r="H583" s="59"/>
      <c r="I583" s="57">
        <f t="shared" si="3"/>
        <v>13298986925</v>
      </c>
      <c r="J583" s="58">
        <f t="shared" si="4"/>
        <v>0.024</v>
      </c>
      <c r="K583" s="39">
        <f t="shared" si="5"/>
        <v>30</v>
      </c>
      <c r="L583" s="58" t="str">
        <f t="shared" si="6"/>
        <v/>
      </c>
    </row>
    <row r="584">
      <c r="A584" s="33" t="s">
        <v>46</v>
      </c>
      <c r="B584" s="34" t="s">
        <v>104</v>
      </c>
      <c r="C584" s="35" t="s">
        <v>58</v>
      </c>
      <c r="D584" s="52" t="str">
        <f t="shared" si="2"/>
        <v>Africa/South Sudan-Africa/2010</v>
      </c>
      <c r="E584" s="53">
        <v>1.6338510934E10</v>
      </c>
      <c r="F584" s="54">
        <v>0.021</v>
      </c>
      <c r="G584" s="55">
        <v>32.0</v>
      </c>
      <c r="H584" s="59"/>
      <c r="I584" s="57">
        <f t="shared" si="3"/>
        <v>16338510934</v>
      </c>
      <c r="J584" s="58">
        <f t="shared" si="4"/>
        <v>0.021</v>
      </c>
      <c r="K584" s="39">
        <f t="shared" si="5"/>
        <v>32</v>
      </c>
      <c r="L584" s="58" t="str">
        <f t="shared" si="6"/>
        <v/>
      </c>
    </row>
    <row r="585">
      <c r="A585" s="33" t="s">
        <v>46</v>
      </c>
      <c r="B585" s="34" t="s">
        <v>104</v>
      </c>
      <c r="C585" s="35" t="s">
        <v>59</v>
      </c>
      <c r="D585" s="52" t="str">
        <f t="shared" si="2"/>
        <v>Africa/South Sudan-Africa/2011</v>
      </c>
      <c r="E585" s="53">
        <v>2.0782116982E10</v>
      </c>
      <c r="F585" s="54">
        <v>0.017</v>
      </c>
      <c r="G585" s="55">
        <v>32.0</v>
      </c>
      <c r="H585" s="59"/>
      <c r="I585" s="57">
        <f t="shared" si="3"/>
        <v>20782116982</v>
      </c>
      <c r="J585" s="58">
        <f t="shared" si="4"/>
        <v>0.017</v>
      </c>
      <c r="K585" s="39">
        <f t="shared" si="5"/>
        <v>32</v>
      </c>
      <c r="L585" s="58" t="str">
        <f t="shared" si="6"/>
        <v/>
      </c>
    </row>
    <row r="586">
      <c r="A586" s="33" t="s">
        <v>46</v>
      </c>
      <c r="B586" s="34" t="s">
        <v>104</v>
      </c>
      <c r="C586" s="35" t="s">
        <v>60</v>
      </c>
      <c r="D586" s="52" t="str">
        <f t="shared" si="2"/>
        <v>Africa/South Sudan-Africa/2012</v>
      </c>
      <c r="E586" s="53">
        <v>1.056E10</v>
      </c>
      <c r="F586" s="54">
        <v>0.026</v>
      </c>
      <c r="G586" s="55">
        <v>27.0</v>
      </c>
      <c r="H586" s="59"/>
      <c r="I586" s="57">
        <f t="shared" si="3"/>
        <v>10560000000</v>
      </c>
      <c r="J586" s="58">
        <f t="shared" si="4"/>
        <v>0.026</v>
      </c>
      <c r="K586" s="39">
        <f t="shared" si="5"/>
        <v>27</v>
      </c>
      <c r="L586" s="58" t="str">
        <f t="shared" si="6"/>
        <v/>
      </c>
    </row>
    <row r="587">
      <c r="A587" s="33" t="s">
        <v>46</v>
      </c>
      <c r="B587" s="34" t="s">
        <v>105</v>
      </c>
      <c r="C587" s="35" t="s">
        <v>48</v>
      </c>
      <c r="D587" s="52" t="str">
        <f t="shared" si="2"/>
        <v>Africa/Sudan-Africa/2000</v>
      </c>
      <c r="E587" s="53">
        <v>1.2257299163E10</v>
      </c>
      <c r="F587" s="54">
        <v>0.034</v>
      </c>
      <c r="G587" s="55">
        <v>15.0</v>
      </c>
      <c r="H587" s="59"/>
      <c r="I587" s="57">
        <f t="shared" si="3"/>
        <v>12257299163</v>
      </c>
      <c r="J587" s="58">
        <f t="shared" si="4"/>
        <v>0.034</v>
      </c>
      <c r="K587" s="39">
        <f t="shared" si="5"/>
        <v>15</v>
      </c>
      <c r="L587" s="58" t="str">
        <f t="shared" si="6"/>
        <v/>
      </c>
    </row>
    <row r="588">
      <c r="A588" s="33" t="s">
        <v>46</v>
      </c>
      <c r="B588" s="34" t="s">
        <v>105</v>
      </c>
      <c r="C588" s="35" t="s">
        <v>49</v>
      </c>
      <c r="D588" s="52" t="str">
        <f t="shared" si="2"/>
        <v>Africa/Sudan-Africa/2001</v>
      </c>
      <c r="E588" s="53">
        <v>1.3182872555E10</v>
      </c>
      <c r="F588" s="54">
        <v>0.035</v>
      </c>
      <c r="G588" s="55">
        <v>16.0</v>
      </c>
      <c r="H588" s="59"/>
      <c r="I588" s="57">
        <f t="shared" si="3"/>
        <v>13182872555</v>
      </c>
      <c r="J588" s="58">
        <f t="shared" si="4"/>
        <v>0.035</v>
      </c>
      <c r="K588" s="39">
        <f t="shared" si="5"/>
        <v>16</v>
      </c>
      <c r="L588" s="58" t="str">
        <f t="shared" si="6"/>
        <v/>
      </c>
    </row>
    <row r="589">
      <c r="A589" s="33" t="s">
        <v>46</v>
      </c>
      <c r="B589" s="34" t="s">
        <v>105</v>
      </c>
      <c r="C589" s="35" t="s">
        <v>50</v>
      </c>
      <c r="D589" s="52" t="str">
        <f t="shared" si="2"/>
        <v>Africa/Sudan-Africa/2002</v>
      </c>
      <c r="E589" s="53">
        <v>1.4803423335E10</v>
      </c>
      <c r="F589" s="54">
        <v>0.036</v>
      </c>
      <c r="G589" s="55">
        <v>18.0</v>
      </c>
      <c r="H589" s="59"/>
      <c r="I589" s="57">
        <f t="shared" si="3"/>
        <v>14803423335</v>
      </c>
      <c r="J589" s="58">
        <f t="shared" si="4"/>
        <v>0.036</v>
      </c>
      <c r="K589" s="39">
        <f t="shared" si="5"/>
        <v>18</v>
      </c>
      <c r="L589" s="58" t="str">
        <f t="shared" si="6"/>
        <v/>
      </c>
    </row>
    <row r="590">
      <c r="A590" s="33" t="s">
        <v>46</v>
      </c>
      <c r="B590" s="34" t="s">
        <v>105</v>
      </c>
      <c r="C590" s="35" t="s">
        <v>51</v>
      </c>
      <c r="D590" s="52" t="str">
        <f t="shared" si="2"/>
        <v>Africa/Sudan-Africa/2003</v>
      </c>
      <c r="E590" s="53">
        <v>1.7646271397E10</v>
      </c>
      <c r="F590" s="54">
        <v>0.038</v>
      </c>
      <c r="G590" s="55">
        <v>23.0</v>
      </c>
      <c r="H590" s="59"/>
      <c r="I590" s="57">
        <f t="shared" si="3"/>
        <v>17646271397</v>
      </c>
      <c r="J590" s="58">
        <f t="shared" si="4"/>
        <v>0.038</v>
      </c>
      <c r="K590" s="39">
        <f t="shared" si="5"/>
        <v>23</v>
      </c>
      <c r="L590" s="58" t="str">
        <f t="shared" si="6"/>
        <v/>
      </c>
    </row>
    <row r="591">
      <c r="A591" s="33" t="s">
        <v>46</v>
      </c>
      <c r="B591" s="34" t="s">
        <v>105</v>
      </c>
      <c r="C591" s="35" t="s">
        <v>52</v>
      </c>
      <c r="D591" s="52" t="str">
        <f t="shared" si="2"/>
        <v>Africa/Sudan-Africa/2004</v>
      </c>
      <c r="E591" s="53">
        <v>2.1457886199E10</v>
      </c>
      <c r="F591" s="54">
        <v>0.041</v>
      </c>
      <c r="G591" s="55">
        <v>29.0</v>
      </c>
      <c r="H591" s="59"/>
      <c r="I591" s="57">
        <f t="shared" si="3"/>
        <v>21457886199</v>
      </c>
      <c r="J591" s="58">
        <f t="shared" si="4"/>
        <v>0.041</v>
      </c>
      <c r="K591" s="39">
        <f t="shared" si="5"/>
        <v>29</v>
      </c>
      <c r="L591" s="58" t="str">
        <f t="shared" si="6"/>
        <v/>
      </c>
    </row>
    <row r="592">
      <c r="A592" s="33" t="s">
        <v>46</v>
      </c>
      <c r="B592" s="34" t="s">
        <v>105</v>
      </c>
      <c r="C592" s="35" t="s">
        <v>53</v>
      </c>
      <c r="D592" s="52" t="str">
        <f t="shared" si="2"/>
        <v>Africa/Sudan-Africa/2005</v>
      </c>
      <c r="E592" s="53">
        <v>2.6524992225E10</v>
      </c>
      <c r="F592" s="54">
        <v>0.041</v>
      </c>
      <c r="G592" s="55">
        <v>35.0</v>
      </c>
      <c r="H592" s="59"/>
      <c r="I592" s="57">
        <f t="shared" si="3"/>
        <v>26524992225</v>
      </c>
      <c r="J592" s="58">
        <f t="shared" si="4"/>
        <v>0.041</v>
      </c>
      <c r="K592" s="39">
        <f t="shared" si="5"/>
        <v>35</v>
      </c>
      <c r="L592" s="58" t="str">
        <f t="shared" si="6"/>
        <v/>
      </c>
    </row>
    <row r="593">
      <c r="A593" s="33" t="s">
        <v>46</v>
      </c>
      <c r="B593" s="34" t="s">
        <v>105</v>
      </c>
      <c r="C593" s="35" t="s">
        <v>54</v>
      </c>
      <c r="D593" s="52" t="str">
        <f t="shared" si="2"/>
        <v>Africa/Sudan-Africa/2006</v>
      </c>
      <c r="E593" s="53">
        <v>3.5159250985E10</v>
      </c>
      <c r="F593" s="54">
        <v>0.05</v>
      </c>
      <c r="G593" s="55">
        <v>54.0</v>
      </c>
      <c r="H593" s="59"/>
      <c r="I593" s="57">
        <f t="shared" si="3"/>
        <v>35159250985</v>
      </c>
      <c r="J593" s="58">
        <f t="shared" si="4"/>
        <v>0.05</v>
      </c>
      <c r="K593" s="39">
        <f t="shared" si="5"/>
        <v>54</v>
      </c>
      <c r="L593" s="58" t="str">
        <f t="shared" si="6"/>
        <v/>
      </c>
    </row>
    <row r="594">
      <c r="A594" s="33" t="s">
        <v>46</v>
      </c>
      <c r="B594" s="34" t="s">
        <v>105</v>
      </c>
      <c r="C594" s="35" t="s">
        <v>55</v>
      </c>
      <c r="D594" s="52" t="str">
        <f t="shared" si="2"/>
        <v>Africa/Sudan-Africa/2007</v>
      </c>
      <c r="E594" s="53">
        <v>4.5456460335E10</v>
      </c>
      <c r="F594" s="54">
        <v>0.062</v>
      </c>
      <c r="G594" s="55">
        <v>85.0</v>
      </c>
      <c r="H594" s="59"/>
      <c r="I594" s="57">
        <f t="shared" si="3"/>
        <v>45456460335</v>
      </c>
      <c r="J594" s="58">
        <f t="shared" si="4"/>
        <v>0.062</v>
      </c>
      <c r="K594" s="39">
        <f t="shared" si="5"/>
        <v>85</v>
      </c>
      <c r="L594" s="58" t="str">
        <f t="shared" si="6"/>
        <v/>
      </c>
    </row>
    <row r="595">
      <c r="A595" s="33" t="s">
        <v>46</v>
      </c>
      <c r="B595" s="34" t="s">
        <v>105</v>
      </c>
      <c r="C595" s="35" t="s">
        <v>56</v>
      </c>
      <c r="D595" s="52" t="str">
        <f t="shared" si="2"/>
        <v>Africa/Sudan-Africa/2008</v>
      </c>
      <c r="E595" s="53">
        <v>5.4082389393E10</v>
      </c>
      <c r="F595" s="54">
        <v>0.075</v>
      </c>
      <c r="G595" s="55">
        <v>118.0</v>
      </c>
      <c r="H595" s="59"/>
      <c r="I595" s="57">
        <f t="shared" si="3"/>
        <v>54082389393</v>
      </c>
      <c r="J595" s="58">
        <f t="shared" si="4"/>
        <v>0.075</v>
      </c>
      <c r="K595" s="39">
        <f t="shared" si="5"/>
        <v>118</v>
      </c>
      <c r="L595" s="58" t="str">
        <f t="shared" si="6"/>
        <v/>
      </c>
    </row>
    <row r="596">
      <c r="A596" s="33" t="s">
        <v>46</v>
      </c>
      <c r="B596" s="34" t="s">
        <v>105</v>
      </c>
      <c r="C596" s="35" t="s">
        <v>57</v>
      </c>
      <c r="D596" s="52" t="str">
        <f t="shared" si="2"/>
        <v>Africa/Sudan-Africa/2009</v>
      </c>
      <c r="E596" s="53">
        <v>5.2839990731E10</v>
      </c>
      <c r="F596" s="54">
        <v>0.074</v>
      </c>
      <c r="G596" s="55">
        <v>112.0</v>
      </c>
      <c r="H596" s="59"/>
      <c r="I596" s="57">
        <f t="shared" si="3"/>
        <v>52839990731</v>
      </c>
      <c r="J596" s="58">
        <f t="shared" si="4"/>
        <v>0.074</v>
      </c>
      <c r="K596" s="39">
        <f t="shared" si="5"/>
        <v>112</v>
      </c>
      <c r="L596" s="58" t="str">
        <f t="shared" si="6"/>
        <v/>
      </c>
    </row>
    <row r="597">
      <c r="A597" s="33" t="s">
        <v>46</v>
      </c>
      <c r="B597" s="34" t="s">
        <v>105</v>
      </c>
      <c r="C597" s="35" t="s">
        <v>58</v>
      </c>
      <c r="D597" s="52" t="str">
        <f t="shared" si="2"/>
        <v>Africa/Sudan-Africa/2010</v>
      </c>
      <c r="E597" s="53">
        <v>6.5632237471E10</v>
      </c>
      <c r="F597" s="54">
        <v>0.065</v>
      </c>
      <c r="G597" s="55">
        <v>119.0</v>
      </c>
      <c r="H597" s="59"/>
      <c r="I597" s="57">
        <f t="shared" si="3"/>
        <v>65632237471</v>
      </c>
      <c r="J597" s="58">
        <f t="shared" si="4"/>
        <v>0.065</v>
      </c>
      <c r="K597" s="39">
        <f t="shared" si="5"/>
        <v>119</v>
      </c>
      <c r="L597" s="58" t="str">
        <f t="shared" si="6"/>
        <v/>
      </c>
    </row>
    <row r="598">
      <c r="A598" s="33" t="s">
        <v>46</v>
      </c>
      <c r="B598" s="34" t="s">
        <v>105</v>
      </c>
      <c r="C598" s="35" t="s">
        <v>59</v>
      </c>
      <c r="D598" s="52" t="str">
        <f t="shared" si="2"/>
        <v>Africa/Sudan-Africa/2011</v>
      </c>
      <c r="E598" s="53">
        <v>6.7320812663E10</v>
      </c>
      <c r="F598" s="54">
        <v>0.067</v>
      </c>
      <c r="G598" s="55">
        <v>119.0</v>
      </c>
      <c r="H598" s="59"/>
      <c r="I598" s="57">
        <f t="shared" si="3"/>
        <v>67320812663</v>
      </c>
      <c r="J598" s="58">
        <f t="shared" si="4"/>
        <v>0.067</v>
      </c>
      <c r="K598" s="39">
        <f t="shared" si="5"/>
        <v>119</v>
      </c>
      <c r="L598" s="58" t="str">
        <f t="shared" si="6"/>
        <v/>
      </c>
    </row>
    <row r="599">
      <c r="A599" s="33" t="s">
        <v>46</v>
      </c>
      <c r="B599" s="34" t="s">
        <v>105</v>
      </c>
      <c r="C599" s="35" t="s">
        <v>60</v>
      </c>
      <c r="D599" s="52" t="str">
        <f t="shared" si="2"/>
        <v>Africa/Sudan-Africa/2012</v>
      </c>
      <c r="E599" s="53">
        <v>6.3029562337E10</v>
      </c>
      <c r="F599" s="54">
        <v>0.072</v>
      </c>
      <c r="G599" s="55">
        <v>115.0</v>
      </c>
      <c r="H599" s="59"/>
      <c r="I599" s="57">
        <f t="shared" si="3"/>
        <v>63029562337</v>
      </c>
      <c r="J599" s="58">
        <f t="shared" si="4"/>
        <v>0.072</v>
      </c>
      <c r="K599" s="39">
        <f t="shared" si="5"/>
        <v>115</v>
      </c>
      <c r="L599" s="58" t="str">
        <f t="shared" si="6"/>
        <v/>
      </c>
    </row>
    <row r="600">
      <c r="A600" s="33" t="s">
        <v>46</v>
      </c>
      <c r="B600" s="34" t="s">
        <v>106</v>
      </c>
      <c r="C600" s="35" t="s">
        <v>48</v>
      </c>
      <c r="D600" s="52" t="str">
        <f t="shared" si="2"/>
        <v>Africa/Swaziland-Africa/2000</v>
      </c>
      <c r="E600" s="53">
        <v>1.524490159E9</v>
      </c>
      <c r="F600" s="54">
        <v>0.053</v>
      </c>
      <c r="G600" s="55">
        <v>75.0</v>
      </c>
      <c r="H600" s="56">
        <v>0.14</v>
      </c>
      <c r="I600" s="57">
        <f t="shared" si="3"/>
        <v>1524490159</v>
      </c>
      <c r="J600" s="58">
        <f t="shared" si="4"/>
        <v>0.053</v>
      </c>
      <c r="K600" s="39">
        <f t="shared" si="5"/>
        <v>75</v>
      </c>
      <c r="L600" s="58">
        <f t="shared" si="6"/>
        <v>0.14</v>
      </c>
    </row>
    <row r="601">
      <c r="A601" s="33" t="s">
        <v>46</v>
      </c>
      <c r="B601" s="34" t="s">
        <v>106</v>
      </c>
      <c r="C601" s="35" t="s">
        <v>49</v>
      </c>
      <c r="D601" s="52" t="str">
        <f t="shared" si="2"/>
        <v>Africa/Swaziland-Africa/2001</v>
      </c>
      <c r="E601" s="53">
        <v>1.349326983E9</v>
      </c>
      <c r="F601" s="54">
        <v>0.052</v>
      </c>
      <c r="G601" s="55">
        <v>65.0</v>
      </c>
      <c r="H601" s="56">
        <v>0.133</v>
      </c>
      <c r="I601" s="57">
        <f t="shared" si="3"/>
        <v>1349326983</v>
      </c>
      <c r="J601" s="58">
        <f t="shared" si="4"/>
        <v>0.052</v>
      </c>
      <c r="K601" s="39">
        <f t="shared" si="5"/>
        <v>65</v>
      </c>
      <c r="L601" s="58">
        <f t="shared" si="6"/>
        <v>0.133</v>
      </c>
    </row>
    <row r="602">
      <c r="A602" s="33" t="s">
        <v>46</v>
      </c>
      <c r="B602" s="34" t="s">
        <v>106</v>
      </c>
      <c r="C602" s="35" t="s">
        <v>50</v>
      </c>
      <c r="D602" s="52" t="str">
        <f t="shared" si="2"/>
        <v>Africa/Swaziland-Africa/2002</v>
      </c>
      <c r="E602" s="53">
        <v>1.224220675E9</v>
      </c>
      <c r="F602" s="54">
        <v>0.052</v>
      </c>
      <c r="G602" s="55">
        <v>58.0</v>
      </c>
      <c r="H602" s="56">
        <v>0.153</v>
      </c>
      <c r="I602" s="57">
        <f t="shared" si="3"/>
        <v>1224220675</v>
      </c>
      <c r="J602" s="58">
        <f t="shared" si="4"/>
        <v>0.052</v>
      </c>
      <c r="K602" s="39">
        <f t="shared" si="5"/>
        <v>58</v>
      </c>
      <c r="L602" s="58">
        <f t="shared" si="6"/>
        <v>0.153</v>
      </c>
    </row>
    <row r="603">
      <c r="A603" s="33" t="s">
        <v>46</v>
      </c>
      <c r="B603" s="34" t="s">
        <v>106</v>
      </c>
      <c r="C603" s="35" t="s">
        <v>51</v>
      </c>
      <c r="D603" s="52" t="str">
        <f t="shared" si="2"/>
        <v>Africa/Swaziland-Africa/2003</v>
      </c>
      <c r="E603" s="53">
        <v>1.854020496E9</v>
      </c>
      <c r="F603" s="54">
        <v>0.058</v>
      </c>
      <c r="G603" s="55">
        <v>98.0</v>
      </c>
      <c r="H603" s="56">
        <v>0.146</v>
      </c>
      <c r="I603" s="57">
        <f t="shared" si="3"/>
        <v>1854020496</v>
      </c>
      <c r="J603" s="58">
        <f t="shared" si="4"/>
        <v>0.058</v>
      </c>
      <c r="K603" s="39">
        <f t="shared" si="5"/>
        <v>98</v>
      </c>
      <c r="L603" s="58">
        <f t="shared" si="6"/>
        <v>0.146</v>
      </c>
    </row>
    <row r="604">
      <c r="A604" s="33" t="s">
        <v>46</v>
      </c>
      <c r="B604" s="34" t="s">
        <v>106</v>
      </c>
      <c r="C604" s="35" t="s">
        <v>52</v>
      </c>
      <c r="D604" s="52" t="str">
        <f t="shared" si="2"/>
        <v>Africa/Swaziland-Africa/2004</v>
      </c>
      <c r="E604" s="53">
        <v>2.420610579E9</v>
      </c>
      <c r="F604" s="54">
        <v>0.059</v>
      </c>
      <c r="G604" s="55">
        <v>130.0</v>
      </c>
      <c r="H604" s="56">
        <v>0.113</v>
      </c>
      <c r="I604" s="57">
        <f t="shared" si="3"/>
        <v>2420610579</v>
      </c>
      <c r="J604" s="58">
        <f t="shared" si="4"/>
        <v>0.059</v>
      </c>
      <c r="K604" s="39">
        <f t="shared" si="5"/>
        <v>130</v>
      </c>
      <c r="L604" s="58">
        <f t="shared" si="6"/>
        <v>0.113</v>
      </c>
    </row>
    <row r="605">
      <c r="A605" s="33" t="s">
        <v>46</v>
      </c>
      <c r="B605" s="34" t="s">
        <v>106</v>
      </c>
      <c r="C605" s="35" t="s">
        <v>53</v>
      </c>
      <c r="D605" s="52" t="str">
        <f t="shared" si="2"/>
        <v>Africa/Swaziland-Africa/2005</v>
      </c>
      <c r="E605" s="53">
        <v>2.584077931E9</v>
      </c>
      <c r="F605" s="54">
        <v>0.068</v>
      </c>
      <c r="G605" s="55">
        <v>159.0</v>
      </c>
      <c r="H605" s="56">
        <v>0.106</v>
      </c>
      <c r="I605" s="57">
        <f t="shared" si="3"/>
        <v>2584077931</v>
      </c>
      <c r="J605" s="58">
        <f t="shared" si="4"/>
        <v>0.068</v>
      </c>
      <c r="K605" s="39">
        <f t="shared" si="5"/>
        <v>159</v>
      </c>
      <c r="L605" s="58">
        <f t="shared" si="6"/>
        <v>0.106</v>
      </c>
    </row>
    <row r="606">
      <c r="A606" s="33" t="s">
        <v>46</v>
      </c>
      <c r="B606" s="34" t="s">
        <v>106</v>
      </c>
      <c r="C606" s="35" t="s">
        <v>54</v>
      </c>
      <c r="D606" s="52" t="str">
        <f t="shared" si="2"/>
        <v>Africa/Swaziland-Africa/2006</v>
      </c>
      <c r="E606" s="53">
        <v>2.947922183E9</v>
      </c>
      <c r="F606" s="54">
        <v>0.068</v>
      </c>
      <c r="G606" s="55">
        <v>180.0</v>
      </c>
      <c r="H606" s="56">
        <v>0.112</v>
      </c>
      <c r="I606" s="57">
        <f t="shared" si="3"/>
        <v>2947922183</v>
      </c>
      <c r="J606" s="58">
        <f t="shared" si="4"/>
        <v>0.068</v>
      </c>
      <c r="K606" s="39">
        <f t="shared" si="5"/>
        <v>180</v>
      </c>
      <c r="L606" s="58">
        <f t="shared" si="6"/>
        <v>0.112</v>
      </c>
    </row>
    <row r="607">
      <c r="A607" s="33" t="s">
        <v>46</v>
      </c>
      <c r="B607" s="34" t="s">
        <v>106</v>
      </c>
      <c r="C607" s="35" t="s">
        <v>55</v>
      </c>
      <c r="D607" s="52" t="str">
        <f t="shared" si="2"/>
        <v>Africa/Swaziland-Africa/2007</v>
      </c>
      <c r="E607" s="53">
        <v>3.053823329E9</v>
      </c>
      <c r="F607" s="54">
        <v>0.07</v>
      </c>
      <c r="G607" s="55">
        <v>190.0</v>
      </c>
      <c r="H607" s="56">
        <v>0.132</v>
      </c>
      <c r="I607" s="57">
        <f t="shared" si="3"/>
        <v>3053823329</v>
      </c>
      <c r="J607" s="58">
        <f t="shared" si="4"/>
        <v>0.07</v>
      </c>
      <c r="K607" s="39">
        <f t="shared" si="5"/>
        <v>190</v>
      </c>
      <c r="L607" s="58">
        <f t="shared" si="6"/>
        <v>0.132</v>
      </c>
    </row>
    <row r="608">
      <c r="A608" s="33" t="s">
        <v>46</v>
      </c>
      <c r="B608" s="34" t="s">
        <v>106</v>
      </c>
      <c r="C608" s="35" t="s">
        <v>56</v>
      </c>
      <c r="D608" s="52" t="str">
        <f t="shared" si="2"/>
        <v>Africa/Swaziland-Africa/2008</v>
      </c>
      <c r="E608" s="53">
        <v>3.01977068E9</v>
      </c>
      <c r="F608" s="54">
        <v>0.082</v>
      </c>
      <c r="G608" s="55">
        <v>214.0</v>
      </c>
      <c r="H608" s="56">
        <v>0.148</v>
      </c>
      <c r="I608" s="57">
        <f t="shared" si="3"/>
        <v>3019770680</v>
      </c>
      <c r="J608" s="58">
        <f t="shared" si="4"/>
        <v>0.082</v>
      </c>
      <c r="K608" s="39">
        <f t="shared" si="5"/>
        <v>214</v>
      </c>
      <c r="L608" s="58">
        <f t="shared" si="6"/>
        <v>0.148</v>
      </c>
    </row>
    <row r="609">
      <c r="A609" s="33" t="s">
        <v>46</v>
      </c>
      <c r="B609" s="34" t="s">
        <v>106</v>
      </c>
      <c r="C609" s="35" t="s">
        <v>57</v>
      </c>
      <c r="D609" s="52" t="str">
        <f t="shared" si="2"/>
        <v>Africa/Swaziland-Africa/2009</v>
      </c>
      <c r="E609" s="53">
        <v>3.144680749E9</v>
      </c>
      <c r="F609" s="54">
        <v>0.084</v>
      </c>
      <c r="G609" s="55">
        <v>227.0</v>
      </c>
      <c r="H609" s="56">
        <v>0.114</v>
      </c>
      <c r="I609" s="57">
        <f t="shared" si="3"/>
        <v>3144680749</v>
      </c>
      <c r="J609" s="58">
        <f t="shared" si="4"/>
        <v>0.084</v>
      </c>
      <c r="K609" s="39">
        <f t="shared" si="5"/>
        <v>227</v>
      </c>
      <c r="L609" s="58">
        <f t="shared" si="6"/>
        <v>0.114</v>
      </c>
    </row>
    <row r="610">
      <c r="A610" s="33" t="s">
        <v>46</v>
      </c>
      <c r="B610" s="34" t="s">
        <v>106</v>
      </c>
      <c r="C610" s="35" t="s">
        <v>58</v>
      </c>
      <c r="D610" s="52" t="str">
        <f t="shared" si="2"/>
        <v>Africa/Swaziland-Africa/2010</v>
      </c>
      <c r="E610" s="53">
        <v>3.891563478E9</v>
      </c>
      <c r="F610" s="54">
        <v>0.084</v>
      </c>
      <c r="G610" s="55">
        <v>261.0</v>
      </c>
      <c r="H610" s="56">
        <v>0.098</v>
      </c>
      <c r="I610" s="57">
        <f t="shared" si="3"/>
        <v>3891563478</v>
      </c>
      <c r="J610" s="58">
        <f t="shared" si="4"/>
        <v>0.084</v>
      </c>
      <c r="K610" s="39">
        <f t="shared" si="5"/>
        <v>261</v>
      </c>
      <c r="L610" s="58">
        <f t="shared" si="6"/>
        <v>0.098</v>
      </c>
    </row>
    <row r="611">
      <c r="A611" s="33" t="s">
        <v>46</v>
      </c>
      <c r="B611" s="34" t="s">
        <v>106</v>
      </c>
      <c r="C611" s="35" t="s">
        <v>59</v>
      </c>
      <c r="D611" s="52" t="str">
        <f t="shared" si="2"/>
        <v>Africa/Swaziland-Africa/2011</v>
      </c>
      <c r="E611" s="53">
        <v>4.145772237E9</v>
      </c>
      <c r="F611" s="54">
        <v>0.083</v>
      </c>
      <c r="G611" s="55">
        <v>270.0</v>
      </c>
      <c r="H611" s="56">
        <v>0.09</v>
      </c>
      <c r="I611" s="57">
        <f t="shared" si="3"/>
        <v>4145772237</v>
      </c>
      <c r="J611" s="58">
        <f t="shared" si="4"/>
        <v>0.083</v>
      </c>
      <c r="K611" s="39">
        <f t="shared" si="5"/>
        <v>270</v>
      </c>
      <c r="L611" s="58">
        <f t="shared" si="6"/>
        <v>0.09</v>
      </c>
    </row>
    <row r="612">
      <c r="A612" s="33" t="s">
        <v>46</v>
      </c>
      <c r="B612" s="34" t="s">
        <v>106</v>
      </c>
      <c r="C612" s="35" t="s">
        <v>60</v>
      </c>
      <c r="D612" s="52" t="str">
        <f t="shared" si="2"/>
        <v>Africa/Swaziland-Africa/2012</v>
      </c>
      <c r="E612" s="53">
        <v>4.049589166E9</v>
      </c>
      <c r="F612" s="54">
        <v>0.085</v>
      </c>
      <c r="G612" s="55">
        <v>259.0</v>
      </c>
      <c r="H612" s="56">
        <v>0.088</v>
      </c>
      <c r="I612" s="57">
        <f t="shared" si="3"/>
        <v>4049589166</v>
      </c>
      <c r="J612" s="58">
        <f t="shared" si="4"/>
        <v>0.085</v>
      </c>
      <c r="K612" s="39">
        <f t="shared" si="5"/>
        <v>259</v>
      </c>
      <c r="L612" s="58">
        <f t="shared" si="6"/>
        <v>0.088</v>
      </c>
    </row>
    <row r="613">
      <c r="A613" s="33" t="s">
        <v>46</v>
      </c>
      <c r="B613" s="34" t="s">
        <v>107</v>
      </c>
      <c r="C613" s="35" t="s">
        <v>48</v>
      </c>
      <c r="D613" s="52" t="str">
        <f t="shared" si="2"/>
        <v>Africa/Tanzania-Africa/2000</v>
      </c>
      <c r="E613" s="53">
        <v>1.0185786171E10</v>
      </c>
      <c r="F613" s="54">
        <v>0.034</v>
      </c>
      <c r="G613" s="55">
        <v>10.0</v>
      </c>
      <c r="H613" s="56">
        <v>0.216</v>
      </c>
      <c r="I613" s="57">
        <f t="shared" si="3"/>
        <v>10185786171</v>
      </c>
      <c r="J613" s="58">
        <f t="shared" si="4"/>
        <v>0.034</v>
      </c>
      <c r="K613" s="39">
        <f t="shared" si="5"/>
        <v>10</v>
      </c>
      <c r="L613" s="58">
        <f t="shared" si="6"/>
        <v>0.216</v>
      </c>
    </row>
    <row r="614">
      <c r="A614" s="33" t="s">
        <v>46</v>
      </c>
      <c r="B614" s="34" t="s">
        <v>107</v>
      </c>
      <c r="C614" s="35" t="s">
        <v>49</v>
      </c>
      <c r="D614" s="52" t="str">
        <f t="shared" si="2"/>
        <v>Africa/Tanzania-Africa/2001</v>
      </c>
      <c r="E614" s="53">
        <v>1.0383560998E10</v>
      </c>
      <c r="F614" s="54">
        <v>0.035</v>
      </c>
      <c r="G614" s="55">
        <v>11.0</v>
      </c>
      <c r="H614" s="56">
        <v>0.201</v>
      </c>
      <c r="I614" s="57">
        <f t="shared" si="3"/>
        <v>10383560998</v>
      </c>
      <c r="J614" s="58">
        <f t="shared" si="4"/>
        <v>0.035</v>
      </c>
      <c r="K614" s="39">
        <f t="shared" si="5"/>
        <v>11</v>
      </c>
      <c r="L614" s="58">
        <f t="shared" si="6"/>
        <v>0.201</v>
      </c>
    </row>
    <row r="615">
      <c r="A615" s="33" t="s">
        <v>46</v>
      </c>
      <c r="B615" s="34" t="s">
        <v>107</v>
      </c>
      <c r="C615" s="35" t="s">
        <v>50</v>
      </c>
      <c r="D615" s="52" t="str">
        <f t="shared" si="2"/>
        <v>Africa/Tanzania-Africa/2002</v>
      </c>
      <c r="E615" s="53">
        <v>1.0805600069E10</v>
      </c>
      <c r="F615" s="54">
        <v>0.034</v>
      </c>
      <c r="G615" s="55">
        <v>10.0</v>
      </c>
      <c r="H615" s="56">
        <v>0.164</v>
      </c>
      <c r="I615" s="57">
        <f t="shared" si="3"/>
        <v>10805600069</v>
      </c>
      <c r="J615" s="58">
        <f t="shared" si="4"/>
        <v>0.034</v>
      </c>
      <c r="K615" s="39">
        <f t="shared" si="5"/>
        <v>10</v>
      </c>
      <c r="L615" s="58">
        <f t="shared" si="6"/>
        <v>0.164</v>
      </c>
    </row>
    <row r="616">
      <c r="A616" s="33" t="s">
        <v>46</v>
      </c>
      <c r="B616" s="34" t="s">
        <v>107</v>
      </c>
      <c r="C616" s="35" t="s">
        <v>51</v>
      </c>
      <c r="D616" s="52" t="str">
        <f t="shared" si="2"/>
        <v>Africa/Tanzania-Africa/2003</v>
      </c>
      <c r="E616" s="53">
        <v>1.1659129815E10</v>
      </c>
      <c r="F616" s="54">
        <v>0.037</v>
      </c>
      <c r="G616" s="55">
        <v>12.0</v>
      </c>
      <c r="H616" s="56">
        <v>0.145</v>
      </c>
      <c r="I616" s="57">
        <f t="shared" si="3"/>
        <v>11659129815</v>
      </c>
      <c r="J616" s="58">
        <f t="shared" si="4"/>
        <v>0.037</v>
      </c>
      <c r="K616" s="39">
        <f t="shared" si="5"/>
        <v>12</v>
      </c>
      <c r="L616" s="58">
        <f t="shared" si="6"/>
        <v>0.145</v>
      </c>
    </row>
    <row r="617">
      <c r="A617" s="33" t="s">
        <v>46</v>
      </c>
      <c r="B617" s="34" t="s">
        <v>107</v>
      </c>
      <c r="C617" s="35" t="s">
        <v>52</v>
      </c>
      <c r="D617" s="52" t="str">
        <f t="shared" si="2"/>
        <v>Africa/Tanzania-Africa/2004</v>
      </c>
      <c r="E617" s="53">
        <v>1.2825801917E10</v>
      </c>
      <c r="F617" s="54">
        <v>0.034</v>
      </c>
      <c r="G617" s="55">
        <v>12.0</v>
      </c>
      <c r="H617" s="56">
        <v>0.141</v>
      </c>
      <c r="I617" s="57">
        <f t="shared" si="3"/>
        <v>12825801917</v>
      </c>
      <c r="J617" s="58">
        <f t="shared" si="4"/>
        <v>0.034</v>
      </c>
      <c r="K617" s="39">
        <f t="shared" si="5"/>
        <v>12</v>
      </c>
      <c r="L617" s="58">
        <f t="shared" si="6"/>
        <v>0.141</v>
      </c>
    </row>
    <row r="618">
      <c r="A618" s="33" t="s">
        <v>46</v>
      </c>
      <c r="B618" s="34" t="s">
        <v>107</v>
      </c>
      <c r="C618" s="35" t="s">
        <v>53</v>
      </c>
      <c r="D618" s="52" t="str">
        <f t="shared" si="2"/>
        <v>Africa/Tanzania-Africa/2005</v>
      </c>
      <c r="E618" s="53">
        <v>1.4141916592E10</v>
      </c>
      <c r="F618" s="54">
        <v>0.04</v>
      </c>
      <c r="G618" s="55">
        <v>15.0</v>
      </c>
      <c r="H618" s="56">
        <v>0.152</v>
      </c>
      <c r="I618" s="57">
        <f t="shared" si="3"/>
        <v>14141916592</v>
      </c>
      <c r="J618" s="58">
        <f t="shared" si="4"/>
        <v>0.04</v>
      </c>
      <c r="K618" s="39">
        <f t="shared" si="5"/>
        <v>15</v>
      </c>
      <c r="L618" s="58">
        <f t="shared" si="6"/>
        <v>0.152</v>
      </c>
    </row>
    <row r="619">
      <c r="A619" s="33" t="s">
        <v>46</v>
      </c>
      <c r="B619" s="34" t="s">
        <v>107</v>
      </c>
      <c r="C619" s="35" t="s">
        <v>54</v>
      </c>
      <c r="D619" s="52" t="str">
        <f t="shared" si="2"/>
        <v>Africa/Tanzania-Africa/2006</v>
      </c>
      <c r="E619" s="53">
        <v>1.4331231239E10</v>
      </c>
      <c r="F619" s="54">
        <v>0.065</v>
      </c>
      <c r="G619" s="55">
        <v>23.0</v>
      </c>
      <c r="H619" s="56">
        <v>0.157</v>
      </c>
      <c r="I619" s="57">
        <f t="shared" si="3"/>
        <v>14331231239</v>
      </c>
      <c r="J619" s="58">
        <f t="shared" si="4"/>
        <v>0.065</v>
      </c>
      <c r="K619" s="39">
        <f t="shared" si="5"/>
        <v>23</v>
      </c>
      <c r="L619" s="58">
        <f t="shared" si="6"/>
        <v>0.157</v>
      </c>
    </row>
    <row r="620">
      <c r="A620" s="33" t="s">
        <v>46</v>
      </c>
      <c r="B620" s="34" t="s">
        <v>107</v>
      </c>
      <c r="C620" s="35" t="s">
        <v>55</v>
      </c>
      <c r="D620" s="52" t="str">
        <f t="shared" si="2"/>
        <v>Africa/Tanzania-Africa/2007</v>
      </c>
      <c r="E620" s="53">
        <v>1.6825547176E10</v>
      </c>
      <c r="F620" s="54">
        <v>0.057</v>
      </c>
      <c r="G620" s="55">
        <v>23.0</v>
      </c>
      <c r="H620" s="56">
        <v>0.161</v>
      </c>
      <c r="I620" s="57">
        <f t="shared" si="3"/>
        <v>16825547176</v>
      </c>
      <c r="J620" s="58">
        <f t="shared" si="4"/>
        <v>0.057</v>
      </c>
      <c r="K620" s="39">
        <f t="shared" si="5"/>
        <v>23</v>
      </c>
      <c r="L620" s="58">
        <f t="shared" si="6"/>
        <v>0.161</v>
      </c>
    </row>
    <row r="621">
      <c r="A621" s="33" t="s">
        <v>46</v>
      </c>
      <c r="B621" s="34" t="s">
        <v>107</v>
      </c>
      <c r="C621" s="35" t="s">
        <v>56</v>
      </c>
      <c r="D621" s="52" t="str">
        <f t="shared" si="2"/>
        <v>Africa/Tanzania-Africa/2008</v>
      </c>
      <c r="E621" s="53">
        <v>2.0715086119E10</v>
      </c>
      <c r="F621" s="54">
        <v>0.054</v>
      </c>
      <c r="G621" s="55">
        <v>26.0</v>
      </c>
      <c r="H621" s="56">
        <v>0.15</v>
      </c>
      <c r="I621" s="57">
        <f t="shared" si="3"/>
        <v>20715086119</v>
      </c>
      <c r="J621" s="58">
        <f t="shared" si="4"/>
        <v>0.054</v>
      </c>
      <c r="K621" s="39">
        <f t="shared" si="5"/>
        <v>26</v>
      </c>
      <c r="L621" s="58">
        <f t="shared" si="6"/>
        <v>0.15</v>
      </c>
    </row>
    <row r="622">
      <c r="A622" s="33" t="s">
        <v>46</v>
      </c>
      <c r="B622" s="34" t="s">
        <v>107</v>
      </c>
      <c r="C622" s="35" t="s">
        <v>57</v>
      </c>
      <c r="D622" s="52" t="str">
        <f t="shared" si="2"/>
        <v>Africa/Tanzania-Africa/2009</v>
      </c>
      <c r="E622" s="53">
        <v>2.13681654E10</v>
      </c>
      <c r="F622" s="54">
        <v>0.056</v>
      </c>
      <c r="G622" s="55">
        <v>28.0</v>
      </c>
      <c r="H622" s="56">
        <v>0.15</v>
      </c>
      <c r="I622" s="57">
        <f t="shared" si="3"/>
        <v>21368165400</v>
      </c>
      <c r="J622" s="58">
        <f t="shared" si="4"/>
        <v>0.056</v>
      </c>
      <c r="K622" s="39">
        <f t="shared" si="5"/>
        <v>28</v>
      </c>
      <c r="L622" s="58">
        <f t="shared" si="6"/>
        <v>0.15</v>
      </c>
    </row>
    <row r="623">
      <c r="A623" s="33" t="s">
        <v>46</v>
      </c>
      <c r="B623" s="34" t="s">
        <v>107</v>
      </c>
      <c r="C623" s="35" t="s">
        <v>58</v>
      </c>
      <c r="D623" s="52" t="str">
        <f t="shared" si="2"/>
        <v>Africa/Tanzania-Africa/2010</v>
      </c>
      <c r="E623" s="53">
        <v>2.2915004297E10</v>
      </c>
      <c r="F623" s="54">
        <v>0.072</v>
      </c>
      <c r="G623" s="55">
        <v>37.0</v>
      </c>
      <c r="H623" s="56">
        <v>0.145</v>
      </c>
      <c r="I623" s="57">
        <f t="shared" si="3"/>
        <v>22915004297</v>
      </c>
      <c r="J623" s="58">
        <f t="shared" si="4"/>
        <v>0.072</v>
      </c>
      <c r="K623" s="39">
        <f t="shared" si="5"/>
        <v>37</v>
      </c>
      <c r="L623" s="58">
        <f t="shared" si="6"/>
        <v>0.145</v>
      </c>
    </row>
    <row r="624">
      <c r="A624" s="33" t="s">
        <v>46</v>
      </c>
      <c r="B624" s="34" t="s">
        <v>107</v>
      </c>
      <c r="C624" s="35" t="s">
        <v>59</v>
      </c>
      <c r="D624" s="52" t="str">
        <f t="shared" si="2"/>
        <v>Africa/Tanzania-Africa/2011</v>
      </c>
      <c r="E624" s="53">
        <v>2.3874165047E10</v>
      </c>
      <c r="F624" s="54">
        <v>0.074</v>
      </c>
      <c r="G624" s="55">
        <v>38.0</v>
      </c>
      <c r="H624" s="56">
        <v>0.15</v>
      </c>
      <c r="I624" s="57">
        <f t="shared" si="3"/>
        <v>23874165047</v>
      </c>
      <c r="J624" s="58">
        <f t="shared" si="4"/>
        <v>0.074</v>
      </c>
      <c r="K624" s="39">
        <f t="shared" si="5"/>
        <v>38</v>
      </c>
      <c r="L624" s="58">
        <f t="shared" si="6"/>
        <v>0.15</v>
      </c>
    </row>
    <row r="625">
      <c r="A625" s="33" t="s">
        <v>46</v>
      </c>
      <c r="B625" s="34" t="s">
        <v>107</v>
      </c>
      <c r="C625" s="35" t="s">
        <v>60</v>
      </c>
      <c r="D625" s="52" t="str">
        <f t="shared" si="2"/>
        <v>Africa/Tanzania-Africa/2012</v>
      </c>
      <c r="E625" s="53">
        <v>2.8248631876E10</v>
      </c>
      <c r="F625" s="54">
        <v>0.07</v>
      </c>
      <c r="G625" s="55">
        <v>41.0</v>
      </c>
      <c r="H625" s="56">
        <v>0.155</v>
      </c>
      <c r="I625" s="57">
        <f t="shared" si="3"/>
        <v>28248631876</v>
      </c>
      <c r="J625" s="58">
        <f t="shared" si="4"/>
        <v>0.07</v>
      </c>
      <c r="K625" s="39">
        <f t="shared" si="5"/>
        <v>41</v>
      </c>
      <c r="L625" s="58">
        <f t="shared" si="6"/>
        <v>0.155</v>
      </c>
    </row>
    <row r="626">
      <c r="A626" s="33" t="s">
        <v>46</v>
      </c>
      <c r="B626" s="34" t="s">
        <v>108</v>
      </c>
      <c r="C626" s="35" t="s">
        <v>48</v>
      </c>
      <c r="D626" s="52" t="str">
        <f t="shared" si="2"/>
        <v>Africa/Togo-Africa/2000</v>
      </c>
      <c r="E626" s="53">
        <v>1.29425028E9</v>
      </c>
      <c r="F626" s="54">
        <v>0.053</v>
      </c>
      <c r="G626" s="55">
        <v>14.0</v>
      </c>
      <c r="H626" s="59"/>
      <c r="I626" s="57">
        <f t="shared" si="3"/>
        <v>1294250280</v>
      </c>
      <c r="J626" s="58">
        <f t="shared" si="4"/>
        <v>0.053</v>
      </c>
      <c r="K626" s="39">
        <f t="shared" si="5"/>
        <v>14</v>
      </c>
      <c r="L626" s="58" t="str">
        <f t="shared" si="6"/>
        <v/>
      </c>
    </row>
    <row r="627">
      <c r="A627" s="33" t="s">
        <v>46</v>
      </c>
      <c r="B627" s="34" t="s">
        <v>108</v>
      </c>
      <c r="C627" s="35" t="s">
        <v>49</v>
      </c>
      <c r="D627" s="52" t="str">
        <f t="shared" si="2"/>
        <v>Africa/Togo-Africa/2001</v>
      </c>
      <c r="E627" s="53">
        <v>1.332328986E9</v>
      </c>
      <c r="F627" s="54">
        <v>0.052</v>
      </c>
      <c r="G627" s="55">
        <v>14.0</v>
      </c>
      <c r="H627" s="59"/>
      <c r="I627" s="57">
        <f t="shared" si="3"/>
        <v>1332328986</v>
      </c>
      <c r="J627" s="58">
        <f t="shared" si="4"/>
        <v>0.052</v>
      </c>
      <c r="K627" s="39">
        <f t="shared" si="5"/>
        <v>14</v>
      </c>
      <c r="L627" s="58" t="str">
        <f t="shared" si="6"/>
        <v/>
      </c>
    </row>
    <row r="628">
      <c r="A628" s="33" t="s">
        <v>46</v>
      </c>
      <c r="B628" s="34" t="s">
        <v>108</v>
      </c>
      <c r="C628" s="35" t="s">
        <v>50</v>
      </c>
      <c r="D628" s="52" t="str">
        <f t="shared" si="2"/>
        <v>Africa/Togo-Africa/2002</v>
      </c>
      <c r="E628" s="53">
        <v>1.474630199E9</v>
      </c>
      <c r="F628" s="54">
        <v>0.05</v>
      </c>
      <c r="G628" s="55">
        <v>14.0</v>
      </c>
      <c r="H628" s="59"/>
      <c r="I628" s="57">
        <f t="shared" si="3"/>
        <v>1474630199</v>
      </c>
      <c r="J628" s="58">
        <f t="shared" si="4"/>
        <v>0.05</v>
      </c>
      <c r="K628" s="39">
        <f t="shared" si="5"/>
        <v>14</v>
      </c>
      <c r="L628" s="58" t="str">
        <f t="shared" si="6"/>
        <v/>
      </c>
    </row>
    <row r="629">
      <c r="A629" s="33" t="s">
        <v>46</v>
      </c>
      <c r="B629" s="34" t="s">
        <v>108</v>
      </c>
      <c r="C629" s="35" t="s">
        <v>51</v>
      </c>
      <c r="D629" s="52" t="str">
        <f t="shared" si="2"/>
        <v>Africa/Togo-Africa/2003</v>
      </c>
      <c r="E629" s="53">
        <v>1.67369039E9</v>
      </c>
      <c r="F629" s="54">
        <v>0.056</v>
      </c>
      <c r="G629" s="55">
        <v>18.0</v>
      </c>
      <c r="H629" s="59"/>
      <c r="I629" s="57">
        <f t="shared" si="3"/>
        <v>1673690390</v>
      </c>
      <c r="J629" s="58">
        <f t="shared" si="4"/>
        <v>0.056</v>
      </c>
      <c r="K629" s="39">
        <f t="shared" si="5"/>
        <v>18</v>
      </c>
      <c r="L629" s="58" t="str">
        <f t="shared" si="6"/>
        <v/>
      </c>
    </row>
    <row r="630">
      <c r="A630" s="33" t="s">
        <v>46</v>
      </c>
      <c r="B630" s="34" t="s">
        <v>108</v>
      </c>
      <c r="C630" s="35" t="s">
        <v>52</v>
      </c>
      <c r="D630" s="52" t="str">
        <f t="shared" si="2"/>
        <v>Africa/Togo-Africa/2004</v>
      </c>
      <c r="E630" s="53">
        <v>1.937074538E9</v>
      </c>
      <c r="F630" s="54">
        <v>0.059</v>
      </c>
      <c r="G630" s="55">
        <v>21.0</v>
      </c>
      <c r="H630" s="59"/>
      <c r="I630" s="57">
        <f t="shared" si="3"/>
        <v>1937074538</v>
      </c>
      <c r="J630" s="58">
        <f t="shared" si="4"/>
        <v>0.059</v>
      </c>
      <c r="K630" s="39">
        <f t="shared" si="5"/>
        <v>21</v>
      </c>
      <c r="L630" s="58" t="str">
        <f t="shared" si="6"/>
        <v/>
      </c>
    </row>
    <row r="631">
      <c r="A631" s="33" t="s">
        <v>46</v>
      </c>
      <c r="B631" s="34" t="s">
        <v>108</v>
      </c>
      <c r="C631" s="35" t="s">
        <v>53</v>
      </c>
      <c r="D631" s="52" t="str">
        <f t="shared" si="2"/>
        <v>Africa/Togo-Africa/2005</v>
      </c>
      <c r="E631" s="53">
        <v>2.11515409E9</v>
      </c>
      <c r="F631" s="54">
        <v>0.066</v>
      </c>
      <c r="G631" s="55">
        <v>25.0</v>
      </c>
      <c r="H631" s="59"/>
      <c r="I631" s="57">
        <f t="shared" si="3"/>
        <v>2115154090</v>
      </c>
      <c r="J631" s="58">
        <f t="shared" si="4"/>
        <v>0.066</v>
      </c>
      <c r="K631" s="39">
        <f t="shared" si="5"/>
        <v>25</v>
      </c>
      <c r="L631" s="58" t="str">
        <f t="shared" si="6"/>
        <v/>
      </c>
    </row>
    <row r="632">
      <c r="A632" s="33" t="s">
        <v>46</v>
      </c>
      <c r="B632" s="34" t="s">
        <v>108</v>
      </c>
      <c r="C632" s="35" t="s">
        <v>54</v>
      </c>
      <c r="D632" s="52" t="str">
        <f t="shared" si="2"/>
        <v>Africa/Togo-Africa/2006</v>
      </c>
      <c r="E632" s="53">
        <v>2.202809211E9</v>
      </c>
      <c r="F632" s="54">
        <v>0.064</v>
      </c>
      <c r="G632" s="55">
        <v>25.0</v>
      </c>
      <c r="H632" s="59"/>
      <c r="I632" s="57">
        <f t="shared" si="3"/>
        <v>2202809211</v>
      </c>
      <c r="J632" s="58">
        <f t="shared" si="4"/>
        <v>0.064</v>
      </c>
      <c r="K632" s="39">
        <f t="shared" si="5"/>
        <v>25</v>
      </c>
      <c r="L632" s="58" t="str">
        <f t="shared" si="6"/>
        <v/>
      </c>
    </row>
    <row r="633">
      <c r="A633" s="33" t="s">
        <v>46</v>
      </c>
      <c r="B633" s="34" t="s">
        <v>108</v>
      </c>
      <c r="C633" s="35" t="s">
        <v>55</v>
      </c>
      <c r="D633" s="52" t="str">
        <f t="shared" si="2"/>
        <v>Africa/Togo-Africa/2007</v>
      </c>
      <c r="E633" s="53">
        <v>2.523462649E9</v>
      </c>
      <c r="F633" s="54">
        <v>0.065</v>
      </c>
      <c r="G633" s="55">
        <v>28.0</v>
      </c>
      <c r="H633" s="59"/>
      <c r="I633" s="57">
        <f t="shared" si="3"/>
        <v>2523462649</v>
      </c>
      <c r="J633" s="58">
        <f t="shared" si="4"/>
        <v>0.065</v>
      </c>
      <c r="K633" s="39">
        <f t="shared" si="5"/>
        <v>28</v>
      </c>
      <c r="L633" s="58" t="str">
        <f t="shared" si="6"/>
        <v/>
      </c>
    </row>
    <row r="634">
      <c r="A634" s="33" t="s">
        <v>46</v>
      </c>
      <c r="B634" s="34" t="s">
        <v>108</v>
      </c>
      <c r="C634" s="35" t="s">
        <v>56</v>
      </c>
      <c r="D634" s="52" t="str">
        <f t="shared" si="2"/>
        <v>Africa/Togo-Africa/2008</v>
      </c>
      <c r="E634" s="53">
        <v>3.163416556E9</v>
      </c>
      <c r="F634" s="54">
        <v>0.065</v>
      </c>
      <c r="G634" s="55">
        <v>34.0</v>
      </c>
      <c r="H634" s="59"/>
      <c r="I634" s="57">
        <f t="shared" si="3"/>
        <v>3163416556</v>
      </c>
      <c r="J634" s="58">
        <f t="shared" si="4"/>
        <v>0.065</v>
      </c>
      <c r="K634" s="39">
        <f t="shared" si="5"/>
        <v>34</v>
      </c>
      <c r="L634" s="58" t="str">
        <f t="shared" si="6"/>
        <v/>
      </c>
    </row>
    <row r="635">
      <c r="A635" s="33" t="s">
        <v>46</v>
      </c>
      <c r="B635" s="34" t="s">
        <v>108</v>
      </c>
      <c r="C635" s="35" t="s">
        <v>57</v>
      </c>
      <c r="D635" s="52" t="str">
        <f t="shared" si="2"/>
        <v>Africa/Togo-Africa/2009</v>
      </c>
      <c r="E635" s="53">
        <v>3.163000591E9</v>
      </c>
      <c r="F635" s="54">
        <v>0.072</v>
      </c>
      <c r="G635" s="55">
        <v>37.0</v>
      </c>
      <c r="H635" s="59"/>
      <c r="I635" s="57">
        <f t="shared" si="3"/>
        <v>3163000591</v>
      </c>
      <c r="J635" s="58">
        <f t="shared" si="4"/>
        <v>0.072</v>
      </c>
      <c r="K635" s="39">
        <f t="shared" si="5"/>
        <v>37</v>
      </c>
      <c r="L635" s="58" t="str">
        <f t="shared" si="6"/>
        <v/>
      </c>
    </row>
    <row r="636">
      <c r="A636" s="33" t="s">
        <v>46</v>
      </c>
      <c r="B636" s="34" t="s">
        <v>108</v>
      </c>
      <c r="C636" s="35" t="s">
        <v>58</v>
      </c>
      <c r="D636" s="52" t="str">
        <f t="shared" si="2"/>
        <v>Africa/Togo-Africa/2010</v>
      </c>
      <c r="E636" s="53">
        <v>3.172945506E9</v>
      </c>
      <c r="F636" s="54">
        <v>0.075</v>
      </c>
      <c r="G636" s="55">
        <v>37.0</v>
      </c>
      <c r="H636" s="59"/>
      <c r="I636" s="57">
        <f t="shared" si="3"/>
        <v>3172945506</v>
      </c>
      <c r="J636" s="58">
        <f t="shared" si="4"/>
        <v>0.075</v>
      </c>
      <c r="K636" s="39">
        <f t="shared" si="5"/>
        <v>37</v>
      </c>
      <c r="L636" s="58" t="str">
        <f t="shared" si="6"/>
        <v/>
      </c>
    </row>
    <row r="637">
      <c r="A637" s="33" t="s">
        <v>46</v>
      </c>
      <c r="B637" s="34" t="s">
        <v>108</v>
      </c>
      <c r="C637" s="35" t="s">
        <v>59</v>
      </c>
      <c r="D637" s="52" t="str">
        <f t="shared" si="2"/>
        <v>Africa/Togo-Africa/2011</v>
      </c>
      <c r="E637" s="53">
        <v>3.756023048E9</v>
      </c>
      <c r="F637" s="54">
        <v>0.08</v>
      </c>
      <c r="G637" s="55">
        <v>43.0</v>
      </c>
      <c r="H637" s="59"/>
      <c r="I637" s="57">
        <f t="shared" si="3"/>
        <v>3756023048</v>
      </c>
      <c r="J637" s="58">
        <f t="shared" si="4"/>
        <v>0.08</v>
      </c>
      <c r="K637" s="39">
        <f t="shared" si="5"/>
        <v>43</v>
      </c>
      <c r="L637" s="58" t="str">
        <f t="shared" si="6"/>
        <v/>
      </c>
    </row>
    <row r="638">
      <c r="A638" s="33" t="s">
        <v>46</v>
      </c>
      <c r="B638" s="34" t="s">
        <v>108</v>
      </c>
      <c r="C638" s="35" t="s">
        <v>60</v>
      </c>
      <c r="D638" s="52" t="str">
        <f t="shared" si="2"/>
        <v>Africa/Togo-Africa/2012</v>
      </c>
      <c r="E638" s="53">
        <v>3.915754216E9</v>
      </c>
      <c r="F638" s="54">
        <v>0.086</v>
      </c>
      <c r="G638" s="55">
        <v>41.0</v>
      </c>
      <c r="H638" s="59"/>
      <c r="I638" s="57">
        <f t="shared" si="3"/>
        <v>3915754216</v>
      </c>
      <c r="J638" s="58">
        <f t="shared" si="4"/>
        <v>0.086</v>
      </c>
      <c r="K638" s="39">
        <f t="shared" si="5"/>
        <v>41</v>
      </c>
      <c r="L638" s="58" t="str">
        <f t="shared" si="6"/>
        <v/>
      </c>
    </row>
    <row r="639">
      <c r="A639" s="33" t="s">
        <v>46</v>
      </c>
      <c r="B639" s="34" t="s">
        <v>109</v>
      </c>
      <c r="C639" s="35" t="s">
        <v>48</v>
      </c>
      <c r="D639" s="52" t="str">
        <f t="shared" si="2"/>
        <v>Africa/Tunisia-Africa/2000</v>
      </c>
      <c r="E639" s="53">
        <v>2.1473188882E10</v>
      </c>
      <c r="F639" s="54">
        <v>0.054</v>
      </c>
      <c r="G639" s="55">
        <v>123.0</v>
      </c>
      <c r="H639" s="59"/>
      <c r="I639" s="57">
        <f t="shared" si="3"/>
        <v>21473188882</v>
      </c>
      <c r="J639" s="58">
        <f t="shared" si="4"/>
        <v>0.054</v>
      </c>
      <c r="K639" s="39">
        <f t="shared" si="5"/>
        <v>123</v>
      </c>
      <c r="L639" s="58" t="str">
        <f t="shared" si="6"/>
        <v/>
      </c>
    </row>
    <row r="640">
      <c r="A640" s="33" t="s">
        <v>46</v>
      </c>
      <c r="B640" s="34" t="s">
        <v>109</v>
      </c>
      <c r="C640" s="35" t="s">
        <v>49</v>
      </c>
      <c r="D640" s="52" t="str">
        <f t="shared" si="2"/>
        <v>Africa/Tunisia-Africa/2001</v>
      </c>
      <c r="E640" s="53">
        <v>2.2066101341E10</v>
      </c>
      <c r="F640" s="54">
        <v>0.053</v>
      </c>
      <c r="G640" s="55">
        <v>122.0</v>
      </c>
      <c r="H640" s="59"/>
      <c r="I640" s="57">
        <f t="shared" si="3"/>
        <v>22066101341</v>
      </c>
      <c r="J640" s="58">
        <f t="shared" si="4"/>
        <v>0.053</v>
      </c>
      <c r="K640" s="39">
        <f t="shared" si="5"/>
        <v>122</v>
      </c>
      <c r="L640" s="58" t="str">
        <f t="shared" si="6"/>
        <v/>
      </c>
    </row>
    <row r="641">
      <c r="A641" s="33" t="s">
        <v>46</v>
      </c>
      <c r="B641" s="34" t="s">
        <v>109</v>
      </c>
      <c r="C641" s="35" t="s">
        <v>50</v>
      </c>
      <c r="D641" s="52" t="str">
        <f t="shared" si="2"/>
        <v>Africa/Tunisia-Africa/2002</v>
      </c>
      <c r="E641" s="53">
        <v>2.3141757278E10</v>
      </c>
      <c r="F641" s="54">
        <v>0.053</v>
      </c>
      <c r="G641" s="55">
        <v>128.0</v>
      </c>
      <c r="H641" s="59"/>
      <c r="I641" s="57">
        <f t="shared" si="3"/>
        <v>23141757278</v>
      </c>
      <c r="J641" s="58">
        <f t="shared" si="4"/>
        <v>0.053</v>
      </c>
      <c r="K641" s="39">
        <f t="shared" si="5"/>
        <v>128</v>
      </c>
      <c r="L641" s="58" t="str">
        <f t="shared" si="6"/>
        <v/>
      </c>
    </row>
    <row r="642">
      <c r="A642" s="33" t="s">
        <v>46</v>
      </c>
      <c r="B642" s="34" t="s">
        <v>109</v>
      </c>
      <c r="C642" s="35" t="s">
        <v>51</v>
      </c>
      <c r="D642" s="52" t="str">
        <f t="shared" si="2"/>
        <v>Africa/Tunisia-Africa/2003</v>
      </c>
      <c r="E642" s="53">
        <v>2.7453084983E10</v>
      </c>
      <c r="F642" s="54">
        <v>0.054</v>
      </c>
      <c r="G642" s="55">
        <v>151.0</v>
      </c>
      <c r="H642" s="59"/>
      <c r="I642" s="57">
        <f t="shared" si="3"/>
        <v>27453084983</v>
      </c>
      <c r="J642" s="58">
        <f t="shared" si="4"/>
        <v>0.054</v>
      </c>
      <c r="K642" s="39">
        <f t="shared" si="5"/>
        <v>151</v>
      </c>
      <c r="L642" s="58" t="str">
        <f t="shared" si="6"/>
        <v/>
      </c>
    </row>
    <row r="643">
      <c r="A643" s="33" t="s">
        <v>46</v>
      </c>
      <c r="B643" s="34" t="s">
        <v>109</v>
      </c>
      <c r="C643" s="35" t="s">
        <v>52</v>
      </c>
      <c r="D643" s="52" t="str">
        <f t="shared" si="2"/>
        <v>Africa/Tunisia-Africa/2004</v>
      </c>
      <c r="E643" s="53">
        <v>3.1183139301E10</v>
      </c>
      <c r="F643" s="54">
        <v>0.056</v>
      </c>
      <c r="G643" s="55">
        <v>179.0</v>
      </c>
      <c r="H643" s="59"/>
      <c r="I643" s="57">
        <f t="shared" si="3"/>
        <v>31183139301</v>
      </c>
      <c r="J643" s="58">
        <f t="shared" si="4"/>
        <v>0.056</v>
      </c>
      <c r="K643" s="39">
        <f t="shared" si="5"/>
        <v>179</v>
      </c>
      <c r="L643" s="58" t="str">
        <f t="shared" si="6"/>
        <v/>
      </c>
    </row>
    <row r="644">
      <c r="A644" s="33" t="s">
        <v>46</v>
      </c>
      <c r="B644" s="34" t="s">
        <v>109</v>
      </c>
      <c r="C644" s="35" t="s">
        <v>53</v>
      </c>
      <c r="D644" s="52" t="str">
        <f t="shared" si="2"/>
        <v>Africa/Tunisia-Africa/2005</v>
      </c>
      <c r="E644" s="53">
        <v>3.2282960678E10</v>
      </c>
      <c r="F644" s="54">
        <v>0.056</v>
      </c>
      <c r="G644" s="55">
        <v>181.0</v>
      </c>
      <c r="H644" s="59"/>
      <c r="I644" s="57">
        <f t="shared" si="3"/>
        <v>32282960678</v>
      </c>
      <c r="J644" s="58">
        <f t="shared" si="4"/>
        <v>0.056</v>
      </c>
      <c r="K644" s="39">
        <f t="shared" si="5"/>
        <v>181</v>
      </c>
      <c r="L644" s="58" t="str">
        <f t="shared" si="6"/>
        <v/>
      </c>
    </row>
    <row r="645">
      <c r="A645" s="33" t="s">
        <v>46</v>
      </c>
      <c r="B645" s="34" t="s">
        <v>109</v>
      </c>
      <c r="C645" s="35" t="s">
        <v>54</v>
      </c>
      <c r="D645" s="52" t="str">
        <f t="shared" si="2"/>
        <v>Africa/Tunisia-Africa/2006</v>
      </c>
      <c r="E645" s="53">
        <v>3.4378437265E10</v>
      </c>
      <c r="F645" s="54">
        <v>0.056</v>
      </c>
      <c r="G645" s="55">
        <v>194.0</v>
      </c>
      <c r="H645" s="59"/>
      <c r="I645" s="57">
        <f t="shared" si="3"/>
        <v>34378437265</v>
      </c>
      <c r="J645" s="58">
        <f t="shared" si="4"/>
        <v>0.056</v>
      </c>
      <c r="K645" s="39">
        <f t="shared" si="5"/>
        <v>194</v>
      </c>
      <c r="L645" s="58" t="str">
        <f t="shared" si="6"/>
        <v/>
      </c>
    </row>
    <row r="646">
      <c r="A646" s="33" t="s">
        <v>46</v>
      </c>
      <c r="B646" s="34" t="s">
        <v>109</v>
      </c>
      <c r="C646" s="35" t="s">
        <v>55</v>
      </c>
      <c r="D646" s="52" t="str">
        <f t="shared" si="2"/>
        <v>Africa/Tunisia-Africa/2007</v>
      </c>
      <c r="E646" s="53">
        <v>3.8920218579E10</v>
      </c>
      <c r="F646" s="54">
        <v>0.056</v>
      </c>
      <c r="G646" s="55">
        <v>217.0</v>
      </c>
      <c r="H646" s="59"/>
      <c r="I646" s="57">
        <f t="shared" si="3"/>
        <v>38920218579</v>
      </c>
      <c r="J646" s="58">
        <f t="shared" si="4"/>
        <v>0.056</v>
      </c>
      <c r="K646" s="39">
        <f t="shared" si="5"/>
        <v>217</v>
      </c>
      <c r="L646" s="58" t="str">
        <f t="shared" si="6"/>
        <v/>
      </c>
    </row>
    <row r="647">
      <c r="A647" s="33" t="s">
        <v>46</v>
      </c>
      <c r="B647" s="34" t="s">
        <v>109</v>
      </c>
      <c r="C647" s="35" t="s">
        <v>56</v>
      </c>
      <c r="D647" s="52" t="str">
        <f t="shared" si="2"/>
        <v>Africa/Tunisia-Africa/2008</v>
      </c>
      <c r="E647" s="53">
        <v>4.4856586316E10</v>
      </c>
      <c r="F647" s="54">
        <v>0.056</v>
      </c>
      <c r="G647" s="55">
        <v>246.0</v>
      </c>
      <c r="H647" s="59"/>
      <c r="I647" s="57">
        <f t="shared" si="3"/>
        <v>44856586316</v>
      </c>
      <c r="J647" s="58">
        <f t="shared" si="4"/>
        <v>0.056</v>
      </c>
      <c r="K647" s="39">
        <f t="shared" si="5"/>
        <v>246</v>
      </c>
      <c r="L647" s="58" t="str">
        <f t="shared" si="6"/>
        <v/>
      </c>
    </row>
    <row r="648">
      <c r="A648" s="33" t="s">
        <v>46</v>
      </c>
      <c r="B648" s="34" t="s">
        <v>109</v>
      </c>
      <c r="C648" s="35" t="s">
        <v>57</v>
      </c>
      <c r="D648" s="52" t="str">
        <f t="shared" si="2"/>
        <v>Africa/Tunisia-Africa/2009</v>
      </c>
      <c r="E648" s="53">
        <v>4.345493594E10</v>
      </c>
      <c r="F648" s="54">
        <v>0.062</v>
      </c>
      <c r="G648" s="55">
        <v>259.0</v>
      </c>
      <c r="H648" s="59"/>
      <c r="I648" s="57">
        <f t="shared" si="3"/>
        <v>43454935940</v>
      </c>
      <c r="J648" s="58">
        <f t="shared" si="4"/>
        <v>0.062</v>
      </c>
      <c r="K648" s="39">
        <f t="shared" si="5"/>
        <v>259</v>
      </c>
      <c r="L648" s="58" t="str">
        <f t="shared" si="6"/>
        <v/>
      </c>
    </row>
    <row r="649">
      <c r="A649" s="33" t="s">
        <v>46</v>
      </c>
      <c r="B649" s="34" t="s">
        <v>109</v>
      </c>
      <c r="C649" s="35" t="s">
        <v>58</v>
      </c>
      <c r="D649" s="52" t="str">
        <f t="shared" si="2"/>
        <v>Africa/Tunisia-Africa/2010</v>
      </c>
      <c r="E649" s="53">
        <v>4.4054072936E10</v>
      </c>
      <c r="F649" s="54">
        <v>0.067</v>
      </c>
      <c r="G649" s="55">
        <v>282.0</v>
      </c>
      <c r="H649" s="59"/>
      <c r="I649" s="57">
        <f t="shared" si="3"/>
        <v>44054072936</v>
      </c>
      <c r="J649" s="58">
        <f t="shared" si="4"/>
        <v>0.067</v>
      </c>
      <c r="K649" s="39">
        <f t="shared" si="5"/>
        <v>282</v>
      </c>
      <c r="L649" s="58" t="str">
        <f t="shared" si="6"/>
        <v/>
      </c>
    </row>
    <row r="650">
      <c r="A650" s="33" t="s">
        <v>46</v>
      </c>
      <c r="B650" s="34" t="s">
        <v>109</v>
      </c>
      <c r="C650" s="35" t="s">
        <v>59</v>
      </c>
      <c r="D650" s="52" t="str">
        <f t="shared" si="2"/>
        <v>Africa/Tunisia-Africa/2011</v>
      </c>
      <c r="E650" s="53">
        <v>4.5951129422E10</v>
      </c>
      <c r="F650" s="54">
        <v>0.07</v>
      </c>
      <c r="G650" s="55">
        <v>304.0</v>
      </c>
      <c r="H650" s="59"/>
      <c r="I650" s="57">
        <f t="shared" si="3"/>
        <v>45951129422</v>
      </c>
      <c r="J650" s="58">
        <f t="shared" si="4"/>
        <v>0.07</v>
      </c>
      <c r="K650" s="39">
        <f t="shared" si="5"/>
        <v>304</v>
      </c>
      <c r="L650" s="58" t="str">
        <f t="shared" si="6"/>
        <v/>
      </c>
    </row>
    <row r="651">
      <c r="A651" s="33" t="s">
        <v>46</v>
      </c>
      <c r="B651" s="34" t="s">
        <v>109</v>
      </c>
      <c r="C651" s="35" t="s">
        <v>60</v>
      </c>
      <c r="D651" s="52" t="str">
        <f t="shared" si="2"/>
        <v>Africa/Tunisia-Africa/2012</v>
      </c>
      <c r="E651" s="53">
        <v>4.5238491581E10</v>
      </c>
      <c r="F651" s="54">
        <v>0.07</v>
      </c>
      <c r="G651" s="55">
        <v>297.0</v>
      </c>
      <c r="H651" s="59"/>
      <c r="I651" s="57">
        <f t="shared" si="3"/>
        <v>45238491581</v>
      </c>
      <c r="J651" s="58">
        <f t="shared" si="4"/>
        <v>0.07</v>
      </c>
      <c r="K651" s="39">
        <f t="shared" si="5"/>
        <v>297</v>
      </c>
      <c r="L651" s="58" t="str">
        <f t="shared" si="6"/>
        <v/>
      </c>
    </row>
    <row r="652">
      <c r="A652" s="33" t="s">
        <v>46</v>
      </c>
      <c r="B652" s="34" t="s">
        <v>110</v>
      </c>
      <c r="C652" s="35" t="s">
        <v>48</v>
      </c>
      <c r="D652" s="52" t="str">
        <f t="shared" si="2"/>
        <v>Africa/Uganda-Africa/2000</v>
      </c>
      <c r="E652" s="53">
        <v>6.193246632E9</v>
      </c>
      <c r="F652" s="54">
        <v>0.066</v>
      </c>
      <c r="G652" s="55">
        <v>16.0</v>
      </c>
      <c r="H652" s="56">
        <v>0.229</v>
      </c>
      <c r="I652" s="57">
        <f t="shared" si="3"/>
        <v>6193246632</v>
      </c>
      <c r="J652" s="58">
        <f t="shared" si="4"/>
        <v>0.066</v>
      </c>
      <c r="K652" s="39">
        <f t="shared" si="5"/>
        <v>16</v>
      </c>
      <c r="L652" s="58">
        <f t="shared" si="6"/>
        <v>0.229</v>
      </c>
    </row>
    <row r="653">
      <c r="A653" s="33" t="s">
        <v>46</v>
      </c>
      <c r="B653" s="34" t="s">
        <v>110</v>
      </c>
      <c r="C653" s="35" t="s">
        <v>49</v>
      </c>
      <c r="D653" s="52" t="str">
        <f t="shared" si="2"/>
        <v>Africa/Uganda-Africa/2001</v>
      </c>
      <c r="E653" s="53">
        <v>5.840503703E9</v>
      </c>
      <c r="F653" s="54">
        <v>0.072</v>
      </c>
      <c r="G653" s="55">
        <v>17.0</v>
      </c>
      <c r="H653" s="56">
        <v>0.227</v>
      </c>
      <c r="I653" s="57">
        <f t="shared" si="3"/>
        <v>5840503703</v>
      </c>
      <c r="J653" s="58">
        <f t="shared" si="4"/>
        <v>0.072</v>
      </c>
      <c r="K653" s="39">
        <f t="shared" si="5"/>
        <v>17</v>
      </c>
      <c r="L653" s="58">
        <f t="shared" si="6"/>
        <v>0.227</v>
      </c>
    </row>
    <row r="654">
      <c r="A654" s="33" t="s">
        <v>46</v>
      </c>
      <c r="B654" s="34" t="s">
        <v>110</v>
      </c>
      <c r="C654" s="35" t="s">
        <v>50</v>
      </c>
      <c r="D654" s="52" t="str">
        <f t="shared" si="2"/>
        <v>Africa/Uganda-Africa/2002</v>
      </c>
      <c r="E654" s="53">
        <v>6.178563467E9</v>
      </c>
      <c r="F654" s="54">
        <v>0.075</v>
      </c>
      <c r="G654" s="55">
        <v>18.0</v>
      </c>
      <c r="H654" s="56">
        <v>0.191</v>
      </c>
      <c r="I654" s="57">
        <f t="shared" si="3"/>
        <v>6178563467</v>
      </c>
      <c r="J654" s="58">
        <f t="shared" si="4"/>
        <v>0.075</v>
      </c>
      <c r="K654" s="39">
        <f t="shared" si="5"/>
        <v>18</v>
      </c>
      <c r="L654" s="58">
        <f t="shared" si="6"/>
        <v>0.191</v>
      </c>
    </row>
    <row r="655">
      <c r="A655" s="33" t="s">
        <v>46</v>
      </c>
      <c r="B655" s="34" t="s">
        <v>110</v>
      </c>
      <c r="C655" s="35" t="s">
        <v>51</v>
      </c>
      <c r="D655" s="52" t="str">
        <f t="shared" si="2"/>
        <v>Africa/Uganda-Africa/2003</v>
      </c>
      <c r="E655" s="53">
        <v>6.336696289E9</v>
      </c>
      <c r="F655" s="54">
        <v>0.076</v>
      </c>
      <c r="G655" s="55">
        <v>18.0</v>
      </c>
      <c r="H655" s="56">
        <v>0.189</v>
      </c>
      <c r="I655" s="57">
        <f t="shared" si="3"/>
        <v>6336696289</v>
      </c>
      <c r="J655" s="58">
        <f t="shared" si="4"/>
        <v>0.076</v>
      </c>
      <c r="K655" s="39">
        <f t="shared" si="5"/>
        <v>18</v>
      </c>
      <c r="L655" s="58">
        <f t="shared" si="6"/>
        <v>0.189</v>
      </c>
    </row>
    <row r="656">
      <c r="A656" s="33" t="s">
        <v>46</v>
      </c>
      <c r="B656" s="34" t="s">
        <v>110</v>
      </c>
      <c r="C656" s="35" t="s">
        <v>52</v>
      </c>
      <c r="D656" s="52" t="str">
        <f t="shared" si="2"/>
        <v>Africa/Uganda-Africa/2004</v>
      </c>
      <c r="E656" s="53">
        <v>7.940362663E9</v>
      </c>
      <c r="F656" s="54">
        <v>0.079</v>
      </c>
      <c r="G656" s="55">
        <v>24.0</v>
      </c>
      <c r="H656" s="56">
        <v>0.206</v>
      </c>
      <c r="I656" s="57">
        <f t="shared" si="3"/>
        <v>7940362663</v>
      </c>
      <c r="J656" s="58">
        <f t="shared" si="4"/>
        <v>0.079</v>
      </c>
      <c r="K656" s="39">
        <f t="shared" si="5"/>
        <v>24</v>
      </c>
      <c r="L656" s="58">
        <f t="shared" si="6"/>
        <v>0.206</v>
      </c>
    </row>
    <row r="657">
      <c r="A657" s="33" t="s">
        <v>46</v>
      </c>
      <c r="B657" s="34" t="s">
        <v>110</v>
      </c>
      <c r="C657" s="35" t="s">
        <v>53</v>
      </c>
      <c r="D657" s="52" t="str">
        <f t="shared" si="2"/>
        <v>Africa/Uganda-Africa/2005</v>
      </c>
      <c r="E657" s="53">
        <v>9.01383449E9</v>
      </c>
      <c r="F657" s="54">
        <v>0.092</v>
      </c>
      <c r="G657" s="55">
        <v>29.0</v>
      </c>
      <c r="H657" s="56">
        <v>0.196</v>
      </c>
      <c r="I657" s="57">
        <f t="shared" si="3"/>
        <v>9013834490</v>
      </c>
      <c r="J657" s="58">
        <f t="shared" si="4"/>
        <v>0.092</v>
      </c>
      <c r="K657" s="39">
        <f t="shared" si="5"/>
        <v>29</v>
      </c>
      <c r="L657" s="58">
        <f t="shared" si="6"/>
        <v>0.196</v>
      </c>
    </row>
    <row r="658">
      <c r="A658" s="33" t="s">
        <v>46</v>
      </c>
      <c r="B658" s="34" t="s">
        <v>110</v>
      </c>
      <c r="C658" s="35" t="s">
        <v>54</v>
      </c>
      <c r="D658" s="52" t="str">
        <f t="shared" si="2"/>
        <v>Africa/Uganda-Africa/2006</v>
      </c>
      <c r="E658" s="53">
        <v>9.942597753E9</v>
      </c>
      <c r="F658" s="54">
        <v>0.096</v>
      </c>
      <c r="G658" s="55">
        <v>32.0</v>
      </c>
      <c r="H658" s="56">
        <v>0.187</v>
      </c>
      <c r="I658" s="57">
        <f t="shared" si="3"/>
        <v>9942597753</v>
      </c>
      <c r="J658" s="58">
        <f t="shared" si="4"/>
        <v>0.096</v>
      </c>
      <c r="K658" s="39">
        <f t="shared" si="5"/>
        <v>32</v>
      </c>
      <c r="L658" s="58">
        <f t="shared" si="6"/>
        <v>0.187</v>
      </c>
    </row>
    <row r="659">
      <c r="A659" s="33" t="s">
        <v>46</v>
      </c>
      <c r="B659" s="34" t="s">
        <v>110</v>
      </c>
      <c r="C659" s="35" t="s">
        <v>55</v>
      </c>
      <c r="D659" s="52" t="str">
        <f t="shared" si="2"/>
        <v>Africa/Uganda-Africa/2007</v>
      </c>
      <c r="E659" s="53">
        <v>1.2292813801E10</v>
      </c>
      <c r="F659" s="54">
        <v>0.094</v>
      </c>
      <c r="G659" s="55">
        <v>37.0</v>
      </c>
      <c r="H659" s="56">
        <v>0.191</v>
      </c>
      <c r="I659" s="57">
        <f t="shared" si="3"/>
        <v>12292813801</v>
      </c>
      <c r="J659" s="58">
        <f t="shared" si="4"/>
        <v>0.094</v>
      </c>
      <c r="K659" s="39">
        <f t="shared" si="5"/>
        <v>37</v>
      </c>
      <c r="L659" s="58">
        <f t="shared" si="6"/>
        <v>0.191</v>
      </c>
    </row>
    <row r="660">
      <c r="A660" s="33" t="s">
        <v>46</v>
      </c>
      <c r="B660" s="34" t="s">
        <v>110</v>
      </c>
      <c r="C660" s="35" t="s">
        <v>56</v>
      </c>
      <c r="D660" s="52" t="str">
        <f t="shared" si="2"/>
        <v>Africa/Uganda-Africa/2008</v>
      </c>
      <c r="E660" s="53">
        <v>1.4239026768E10</v>
      </c>
      <c r="F660" s="54">
        <v>0.088</v>
      </c>
      <c r="G660" s="55">
        <v>39.0</v>
      </c>
      <c r="H660" s="56">
        <v>0.205</v>
      </c>
      <c r="I660" s="57">
        <f t="shared" si="3"/>
        <v>14239026768</v>
      </c>
      <c r="J660" s="58">
        <f t="shared" si="4"/>
        <v>0.088</v>
      </c>
      <c r="K660" s="39">
        <f t="shared" si="5"/>
        <v>39</v>
      </c>
      <c r="L660" s="58">
        <f t="shared" si="6"/>
        <v>0.205</v>
      </c>
    </row>
    <row r="661">
      <c r="A661" s="33" t="s">
        <v>46</v>
      </c>
      <c r="B661" s="34" t="s">
        <v>110</v>
      </c>
      <c r="C661" s="35" t="s">
        <v>57</v>
      </c>
      <c r="D661" s="52" t="str">
        <f t="shared" si="2"/>
        <v>Africa/Uganda-Africa/2009</v>
      </c>
      <c r="E661" s="53">
        <v>1.4824492062E10</v>
      </c>
      <c r="F661" s="54">
        <v>0.093</v>
      </c>
      <c r="G661" s="55">
        <v>42.0</v>
      </c>
      <c r="H661" s="56">
        <v>0.21</v>
      </c>
      <c r="I661" s="57">
        <f t="shared" si="3"/>
        <v>14824492062</v>
      </c>
      <c r="J661" s="58">
        <f t="shared" si="4"/>
        <v>0.093</v>
      </c>
      <c r="K661" s="39">
        <f t="shared" si="5"/>
        <v>42</v>
      </c>
      <c r="L661" s="58">
        <f t="shared" si="6"/>
        <v>0.21</v>
      </c>
    </row>
    <row r="662">
      <c r="A662" s="33" t="s">
        <v>46</v>
      </c>
      <c r="B662" s="34" t="s">
        <v>110</v>
      </c>
      <c r="C662" s="35" t="s">
        <v>58</v>
      </c>
      <c r="D662" s="52" t="str">
        <f t="shared" si="2"/>
        <v>Africa/Uganda-Africa/2010</v>
      </c>
      <c r="E662" s="53">
        <v>1.6030996179E10</v>
      </c>
      <c r="F662" s="54">
        <v>0.092</v>
      </c>
      <c r="G662" s="55">
        <v>43.0</v>
      </c>
      <c r="H662" s="56">
        <v>0.202</v>
      </c>
      <c r="I662" s="57">
        <f t="shared" si="3"/>
        <v>16030996179</v>
      </c>
      <c r="J662" s="58">
        <f t="shared" si="4"/>
        <v>0.092</v>
      </c>
      <c r="K662" s="39">
        <f t="shared" si="5"/>
        <v>43</v>
      </c>
      <c r="L662" s="58">
        <f t="shared" si="6"/>
        <v>0.202</v>
      </c>
    </row>
    <row r="663">
      <c r="A663" s="33" t="s">
        <v>46</v>
      </c>
      <c r="B663" s="34" t="s">
        <v>110</v>
      </c>
      <c r="C663" s="35" t="s">
        <v>59</v>
      </c>
      <c r="D663" s="52" t="str">
        <f t="shared" si="2"/>
        <v>Africa/Uganda-Africa/2011</v>
      </c>
      <c r="E663" s="53">
        <v>1.5493320082E10</v>
      </c>
      <c r="F663" s="54">
        <v>0.093</v>
      </c>
      <c r="G663" s="55">
        <v>41.0</v>
      </c>
      <c r="H663" s="56">
        <v>0.218</v>
      </c>
      <c r="I663" s="57">
        <f t="shared" si="3"/>
        <v>15493320082</v>
      </c>
      <c r="J663" s="58">
        <f t="shared" si="4"/>
        <v>0.093</v>
      </c>
      <c r="K663" s="39">
        <f t="shared" si="5"/>
        <v>41</v>
      </c>
      <c r="L663" s="58">
        <f t="shared" si="6"/>
        <v>0.218</v>
      </c>
    </row>
    <row r="664">
      <c r="A664" s="33" t="s">
        <v>46</v>
      </c>
      <c r="B664" s="34" t="s">
        <v>110</v>
      </c>
      <c r="C664" s="35" t="s">
        <v>60</v>
      </c>
      <c r="D664" s="52" t="str">
        <f t="shared" si="2"/>
        <v>Africa/Uganda-Africa/2012</v>
      </c>
      <c r="E664" s="53">
        <v>2.003223791E10</v>
      </c>
      <c r="F664" s="54">
        <v>0.08</v>
      </c>
      <c r="G664" s="55">
        <v>44.0</v>
      </c>
      <c r="H664" s="56">
        <v>0.263</v>
      </c>
      <c r="I664" s="57">
        <f t="shared" si="3"/>
        <v>20032237910</v>
      </c>
      <c r="J664" s="58">
        <f t="shared" si="4"/>
        <v>0.08</v>
      </c>
      <c r="K664" s="39">
        <f t="shared" si="5"/>
        <v>44</v>
      </c>
      <c r="L664" s="58">
        <f t="shared" si="6"/>
        <v>0.263</v>
      </c>
    </row>
    <row r="665">
      <c r="A665" s="33" t="s">
        <v>46</v>
      </c>
      <c r="B665" s="34" t="s">
        <v>111</v>
      </c>
      <c r="C665" s="35" t="s">
        <v>48</v>
      </c>
      <c r="D665" s="52" t="str">
        <f t="shared" si="2"/>
        <v>Africa/Zambia-Africa/2000</v>
      </c>
      <c r="E665" s="53">
        <v>3.25355175E9</v>
      </c>
      <c r="F665" s="54">
        <v>0.056</v>
      </c>
      <c r="G665" s="55">
        <v>18.0</v>
      </c>
      <c r="H665" s="56">
        <v>0.388</v>
      </c>
      <c r="I665" s="57">
        <f t="shared" si="3"/>
        <v>3253551750</v>
      </c>
      <c r="J665" s="58">
        <f t="shared" si="4"/>
        <v>0.056</v>
      </c>
      <c r="K665" s="39">
        <f t="shared" si="5"/>
        <v>18</v>
      </c>
      <c r="L665" s="58">
        <f t="shared" si="6"/>
        <v>0.388</v>
      </c>
    </row>
    <row r="666">
      <c r="A666" s="33" t="s">
        <v>46</v>
      </c>
      <c r="B666" s="34" t="s">
        <v>111</v>
      </c>
      <c r="C666" s="35" t="s">
        <v>49</v>
      </c>
      <c r="D666" s="52" t="str">
        <f t="shared" si="2"/>
        <v>Africa/Zambia-Africa/2001</v>
      </c>
      <c r="E666" s="53">
        <v>3.653822712E9</v>
      </c>
      <c r="F666" s="54">
        <v>0.06</v>
      </c>
      <c r="G666" s="55">
        <v>21.0</v>
      </c>
      <c r="H666" s="56">
        <v>0.462</v>
      </c>
      <c r="I666" s="57">
        <f t="shared" si="3"/>
        <v>3653822712</v>
      </c>
      <c r="J666" s="58">
        <f t="shared" si="4"/>
        <v>0.06</v>
      </c>
      <c r="K666" s="39">
        <f t="shared" si="5"/>
        <v>21</v>
      </c>
      <c r="L666" s="58">
        <f t="shared" si="6"/>
        <v>0.462</v>
      </c>
    </row>
    <row r="667">
      <c r="A667" s="33" t="s">
        <v>46</v>
      </c>
      <c r="B667" s="34" t="s">
        <v>111</v>
      </c>
      <c r="C667" s="35" t="s">
        <v>50</v>
      </c>
      <c r="D667" s="52" t="str">
        <f t="shared" si="2"/>
        <v>Africa/Zambia-Africa/2002</v>
      </c>
      <c r="E667" s="53">
        <v>3.711284087E9</v>
      </c>
      <c r="F667" s="54">
        <v>0.067</v>
      </c>
      <c r="G667" s="55">
        <v>24.0</v>
      </c>
      <c r="H667" s="56">
        <v>0.452</v>
      </c>
      <c r="I667" s="57">
        <f t="shared" si="3"/>
        <v>3711284087</v>
      </c>
      <c r="J667" s="58">
        <f t="shared" si="4"/>
        <v>0.067</v>
      </c>
      <c r="K667" s="39">
        <f t="shared" si="5"/>
        <v>24</v>
      </c>
      <c r="L667" s="58">
        <f t="shared" si="6"/>
        <v>0.452</v>
      </c>
    </row>
    <row r="668">
      <c r="A668" s="33" t="s">
        <v>46</v>
      </c>
      <c r="B668" s="34" t="s">
        <v>111</v>
      </c>
      <c r="C668" s="35" t="s">
        <v>51</v>
      </c>
      <c r="D668" s="52" t="str">
        <f t="shared" si="2"/>
        <v>Africa/Zambia-Africa/2003</v>
      </c>
      <c r="E668" s="53">
        <v>4.341841414E9</v>
      </c>
      <c r="F668" s="54">
        <v>0.067</v>
      </c>
      <c r="G668" s="55">
        <v>27.0</v>
      </c>
      <c r="H668" s="56">
        <v>0.406</v>
      </c>
      <c r="I668" s="57">
        <f t="shared" si="3"/>
        <v>4341841414</v>
      </c>
      <c r="J668" s="58">
        <f t="shared" si="4"/>
        <v>0.067</v>
      </c>
      <c r="K668" s="39">
        <f t="shared" si="5"/>
        <v>27</v>
      </c>
      <c r="L668" s="58">
        <f t="shared" si="6"/>
        <v>0.406</v>
      </c>
    </row>
    <row r="669">
      <c r="A669" s="33" t="s">
        <v>46</v>
      </c>
      <c r="B669" s="34" t="s">
        <v>111</v>
      </c>
      <c r="C669" s="35" t="s">
        <v>52</v>
      </c>
      <c r="D669" s="52" t="str">
        <f t="shared" si="2"/>
        <v>Africa/Zambia-Africa/2004</v>
      </c>
      <c r="E669" s="53">
        <v>5.439176376E9</v>
      </c>
      <c r="F669" s="54">
        <v>0.067</v>
      </c>
      <c r="G669" s="55">
        <v>33.0</v>
      </c>
      <c r="H669" s="56">
        <v>0.307</v>
      </c>
      <c r="I669" s="57">
        <f t="shared" si="3"/>
        <v>5439176376</v>
      </c>
      <c r="J669" s="58">
        <f t="shared" si="4"/>
        <v>0.067</v>
      </c>
      <c r="K669" s="39">
        <f t="shared" si="5"/>
        <v>33</v>
      </c>
      <c r="L669" s="58">
        <f t="shared" si="6"/>
        <v>0.307</v>
      </c>
    </row>
    <row r="670">
      <c r="A670" s="33" t="s">
        <v>46</v>
      </c>
      <c r="B670" s="34" t="s">
        <v>111</v>
      </c>
      <c r="C670" s="35" t="s">
        <v>53</v>
      </c>
      <c r="D670" s="52" t="str">
        <f t="shared" si="2"/>
        <v>Africa/Zambia-Africa/2005</v>
      </c>
      <c r="E670" s="53">
        <v>7.178556337E9</v>
      </c>
      <c r="F670" s="54">
        <v>0.071</v>
      </c>
      <c r="G670" s="55">
        <v>44.0</v>
      </c>
      <c r="H670" s="56">
        <v>0.282</v>
      </c>
      <c r="I670" s="57">
        <f t="shared" si="3"/>
        <v>7178556337</v>
      </c>
      <c r="J670" s="58">
        <f t="shared" si="4"/>
        <v>0.071</v>
      </c>
      <c r="K670" s="39">
        <f t="shared" si="5"/>
        <v>44</v>
      </c>
      <c r="L670" s="58">
        <f t="shared" si="6"/>
        <v>0.282</v>
      </c>
    </row>
    <row r="671">
      <c r="A671" s="33" t="s">
        <v>46</v>
      </c>
      <c r="B671" s="34" t="s">
        <v>111</v>
      </c>
      <c r="C671" s="35" t="s">
        <v>54</v>
      </c>
      <c r="D671" s="52" t="str">
        <f t="shared" si="2"/>
        <v>Africa/Zambia-Africa/2006</v>
      </c>
      <c r="E671" s="53">
        <v>1.0702200822E10</v>
      </c>
      <c r="F671" s="54">
        <v>0.064</v>
      </c>
      <c r="G671" s="55">
        <v>58.0</v>
      </c>
      <c r="H671" s="56">
        <v>0.232</v>
      </c>
      <c r="I671" s="57">
        <f t="shared" si="3"/>
        <v>10702200822</v>
      </c>
      <c r="J671" s="58">
        <f t="shared" si="4"/>
        <v>0.064</v>
      </c>
      <c r="K671" s="39">
        <f t="shared" si="5"/>
        <v>58</v>
      </c>
      <c r="L671" s="58">
        <f t="shared" si="6"/>
        <v>0.232</v>
      </c>
    </row>
    <row r="672">
      <c r="A672" s="33" t="s">
        <v>46</v>
      </c>
      <c r="B672" s="34" t="s">
        <v>111</v>
      </c>
      <c r="C672" s="35" t="s">
        <v>55</v>
      </c>
      <c r="D672" s="52" t="str">
        <f t="shared" si="2"/>
        <v>Africa/Zambia-Africa/2007</v>
      </c>
      <c r="E672" s="53">
        <v>1.1541420981E10</v>
      </c>
      <c r="F672" s="54">
        <v>0.06</v>
      </c>
      <c r="G672" s="55">
        <v>57.0</v>
      </c>
      <c r="H672" s="56">
        <v>0.189</v>
      </c>
      <c r="I672" s="57">
        <f t="shared" si="3"/>
        <v>11541420981</v>
      </c>
      <c r="J672" s="58">
        <f t="shared" si="4"/>
        <v>0.06</v>
      </c>
      <c r="K672" s="39">
        <f t="shared" si="5"/>
        <v>57</v>
      </c>
      <c r="L672" s="58">
        <f t="shared" si="6"/>
        <v>0.189</v>
      </c>
    </row>
    <row r="673">
      <c r="A673" s="33" t="s">
        <v>46</v>
      </c>
      <c r="B673" s="34" t="s">
        <v>111</v>
      </c>
      <c r="C673" s="35" t="s">
        <v>56</v>
      </c>
      <c r="D673" s="52" t="str">
        <f t="shared" si="2"/>
        <v>Africa/Zambia-Africa/2008</v>
      </c>
      <c r="E673" s="53">
        <v>1.46407921E10</v>
      </c>
      <c r="F673" s="54">
        <v>0.066</v>
      </c>
      <c r="G673" s="55">
        <v>78.0</v>
      </c>
      <c r="H673" s="56">
        <v>0.191</v>
      </c>
      <c r="I673" s="57">
        <f t="shared" si="3"/>
        <v>14640792100</v>
      </c>
      <c r="J673" s="58">
        <f t="shared" si="4"/>
        <v>0.066</v>
      </c>
      <c r="K673" s="39">
        <f t="shared" si="5"/>
        <v>78</v>
      </c>
      <c r="L673" s="58">
        <f t="shared" si="6"/>
        <v>0.191</v>
      </c>
    </row>
    <row r="674">
      <c r="A674" s="33" t="s">
        <v>46</v>
      </c>
      <c r="B674" s="34" t="s">
        <v>111</v>
      </c>
      <c r="C674" s="35" t="s">
        <v>57</v>
      </c>
      <c r="D674" s="52" t="str">
        <f t="shared" si="2"/>
        <v>Africa/Zambia-Africa/2009</v>
      </c>
      <c r="E674" s="53">
        <v>1.2805029522E10</v>
      </c>
      <c r="F674" s="54">
        <v>0.064</v>
      </c>
      <c r="G674" s="55">
        <v>64.0</v>
      </c>
      <c r="H674" s="56">
        <v>0.221</v>
      </c>
      <c r="I674" s="57">
        <f t="shared" si="3"/>
        <v>12805029522</v>
      </c>
      <c r="J674" s="58">
        <f t="shared" si="4"/>
        <v>0.064</v>
      </c>
      <c r="K674" s="39">
        <f t="shared" si="5"/>
        <v>64</v>
      </c>
      <c r="L674" s="58">
        <f t="shared" si="6"/>
        <v>0.221</v>
      </c>
    </row>
    <row r="675">
      <c r="A675" s="33" t="s">
        <v>46</v>
      </c>
      <c r="B675" s="34" t="s">
        <v>111</v>
      </c>
      <c r="C675" s="35" t="s">
        <v>58</v>
      </c>
      <c r="D675" s="52" t="str">
        <f t="shared" si="2"/>
        <v>Africa/Zambia-Africa/2010</v>
      </c>
      <c r="E675" s="53">
        <v>1.6190196832E10</v>
      </c>
      <c r="F675" s="54">
        <v>0.061</v>
      </c>
      <c r="G675" s="55">
        <v>75.0</v>
      </c>
      <c r="H675" s="56">
        <v>0.209</v>
      </c>
      <c r="I675" s="57">
        <f t="shared" si="3"/>
        <v>16190196832</v>
      </c>
      <c r="J675" s="58">
        <f t="shared" si="4"/>
        <v>0.061</v>
      </c>
      <c r="K675" s="39">
        <f t="shared" si="5"/>
        <v>75</v>
      </c>
      <c r="L675" s="58">
        <f t="shared" si="6"/>
        <v>0.209</v>
      </c>
    </row>
    <row r="676">
      <c r="A676" s="33" t="s">
        <v>46</v>
      </c>
      <c r="B676" s="34" t="s">
        <v>111</v>
      </c>
      <c r="C676" s="35" t="s">
        <v>59</v>
      </c>
      <c r="D676" s="52" t="str">
        <f t="shared" si="2"/>
        <v>Africa/Zambia-Africa/2011</v>
      </c>
      <c r="E676" s="53">
        <v>1.9201691493E10</v>
      </c>
      <c r="F676" s="54">
        <v>0.062</v>
      </c>
      <c r="G676" s="55">
        <v>87.0</v>
      </c>
      <c r="H676" s="56">
        <v>0.188</v>
      </c>
      <c r="I676" s="57">
        <f t="shared" si="3"/>
        <v>19201691493</v>
      </c>
      <c r="J676" s="58">
        <f t="shared" si="4"/>
        <v>0.062</v>
      </c>
      <c r="K676" s="39">
        <f t="shared" si="5"/>
        <v>87</v>
      </c>
      <c r="L676" s="58">
        <f t="shared" si="6"/>
        <v>0.188</v>
      </c>
    </row>
    <row r="677">
      <c r="A677" s="33" t="s">
        <v>46</v>
      </c>
      <c r="B677" s="34" t="s">
        <v>111</v>
      </c>
      <c r="C677" s="35" t="s">
        <v>60</v>
      </c>
      <c r="D677" s="52" t="str">
        <f t="shared" si="2"/>
        <v>Africa/Zambia-Africa/2012</v>
      </c>
      <c r="E677" s="53">
        <v>2.0596424325E10</v>
      </c>
      <c r="F677" s="54">
        <v>0.065</v>
      </c>
      <c r="G677" s="55">
        <v>96.0</v>
      </c>
      <c r="H677" s="56">
        <v>0.121</v>
      </c>
      <c r="I677" s="57">
        <f t="shared" si="3"/>
        <v>20596424325</v>
      </c>
      <c r="J677" s="58">
        <f t="shared" si="4"/>
        <v>0.065</v>
      </c>
      <c r="K677" s="39">
        <f t="shared" si="5"/>
        <v>96</v>
      </c>
      <c r="L677" s="58">
        <f t="shared" si="6"/>
        <v>0.121</v>
      </c>
    </row>
    <row r="678">
      <c r="A678" s="33" t="s">
        <v>46</v>
      </c>
      <c r="B678" s="34" t="s">
        <v>112</v>
      </c>
      <c r="C678" s="35" t="s">
        <v>48</v>
      </c>
      <c r="D678" s="52" t="str">
        <f t="shared" si="2"/>
        <v>Africa/Zimbabwe-Africa/2000</v>
      </c>
      <c r="E678" s="53">
        <v>6.68995761E9</v>
      </c>
      <c r="F678" s="61"/>
      <c r="G678" s="62"/>
      <c r="H678" s="56">
        <v>0.682</v>
      </c>
      <c r="I678" s="57">
        <f t="shared" si="3"/>
        <v>6689957610</v>
      </c>
      <c r="J678" s="58" t="str">
        <f t="shared" si="4"/>
        <v/>
      </c>
      <c r="K678" s="39" t="str">
        <f t="shared" si="5"/>
        <v/>
      </c>
      <c r="L678" s="58">
        <f t="shared" si="6"/>
        <v>0.682</v>
      </c>
    </row>
    <row r="679">
      <c r="A679" s="33" t="s">
        <v>46</v>
      </c>
      <c r="B679" s="34" t="s">
        <v>112</v>
      </c>
      <c r="C679" s="35" t="s">
        <v>49</v>
      </c>
      <c r="D679" s="52" t="str">
        <f t="shared" si="2"/>
        <v>Africa/Zimbabwe-Africa/2001</v>
      </c>
      <c r="E679" s="53">
        <v>6.777384733E9</v>
      </c>
      <c r="F679" s="61"/>
      <c r="G679" s="62"/>
      <c r="H679" s="56">
        <v>0.38</v>
      </c>
      <c r="I679" s="57">
        <f t="shared" si="3"/>
        <v>6777384733</v>
      </c>
      <c r="J679" s="58" t="str">
        <f t="shared" si="4"/>
        <v/>
      </c>
      <c r="K679" s="39" t="str">
        <f t="shared" si="5"/>
        <v/>
      </c>
      <c r="L679" s="58">
        <f t="shared" si="6"/>
        <v>0.38</v>
      </c>
    </row>
    <row r="680">
      <c r="A680" s="33" t="s">
        <v>46</v>
      </c>
      <c r="B680" s="34" t="s">
        <v>112</v>
      </c>
      <c r="C680" s="35" t="s">
        <v>50</v>
      </c>
      <c r="D680" s="52" t="str">
        <f t="shared" si="2"/>
        <v>Africa/Zimbabwe-Africa/2002</v>
      </c>
      <c r="E680" s="53">
        <v>6.342116354E9</v>
      </c>
      <c r="F680" s="61"/>
      <c r="G680" s="62"/>
      <c r="H680" s="56">
        <v>0.365</v>
      </c>
      <c r="I680" s="57">
        <f t="shared" si="3"/>
        <v>6342116354</v>
      </c>
      <c r="J680" s="58" t="str">
        <f t="shared" si="4"/>
        <v/>
      </c>
      <c r="K680" s="39" t="str">
        <f t="shared" si="5"/>
        <v/>
      </c>
      <c r="L680" s="58">
        <f t="shared" si="6"/>
        <v>0.365</v>
      </c>
    </row>
    <row r="681">
      <c r="A681" s="33" t="s">
        <v>46</v>
      </c>
      <c r="B681" s="34" t="s">
        <v>112</v>
      </c>
      <c r="C681" s="35" t="s">
        <v>51</v>
      </c>
      <c r="D681" s="52" t="str">
        <f t="shared" si="2"/>
        <v>Africa/Zimbabwe-Africa/2003</v>
      </c>
      <c r="E681" s="53">
        <v>5.727591778E9</v>
      </c>
      <c r="F681" s="61"/>
      <c r="G681" s="62"/>
      <c r="H681" s="56">
        <v>0.973</v>
      </c>
      <c r="I681" s="57">
        <f t="shared" si="3"/>
        <v>5727591778</v>
      </c>
      <c r="J681" s="58" t="str">
        <f t="shared" si="4"/>
        <v/>
      </c>
      <c r="K681" s="39" t="str">
        <f t="shared" si="5"/>
        <v/>
      </c>
      <c r="L681" s="58">
        <f t="shared" si="6"/>
        <v>0.973</v>
      </c>
    </row>
    <row r="682">
      <c r="A682" s="33" t="s">
        <v>46</v>
      </c>
      <c r="B682" s="34" t="s">
        <v>112</v>
      </c>
      <c r="C682" s="35" t="s">
        <v>52</v>
      </c>
      <c r="D682" s="52" t="str">
        <f t="shared" si="2"/>
        <v>Africa/Zimbabwe-Africa/2004</v>
      </c>
      <c r="E682" s="53">
        <v>5.805598443E9</v>
      </c>
      <c r="F682" s="61"/>
      <c r="G682" s="62"/>
      <c r="H682" s="56">
        <v>2.789</v>
      </c>
      <c r="I682" s="57">
        <f t="shared" si="3"/>
        <v>5805598443</v>
      </c>
      <c r="J682" s="58" t="str">
        <f t="shared" si="4"/>
        <v/>
      </c>
      <c r="K682" s="39" t="str">
        <f t="shared" si="5"/>
        <v/>
      </c>
      <c r="L682" s="58">
        <f t="shared" si="6"/>
        <v>2.789</v>
      </c>
    </row>
    <row r="683">
      <c r="A683" s="33" t="s">
        <v>46</v>
      </c>
      <c r="B683" s="34" t="s">
        <v>112</v>
      </c>
      <c r="C683" s="35" t="s">
        <v>53</v>
      </c>
      <c r="D683" s="52" t="str">
        <f t="shared" si="2"/>
        <v>Africa/Zimbabwe-Africa/2005</v>
      </c>
      <c r="E683" s="53">
        <v>5.755215232E9</v>
      </c>
      <c r="F683" s="61"/>
      <c r="G683" s="62"/>
      <c r="H683" s="56">
        <v>2.357</v>
      </c>
      <c r="I683" s="57">
        <f t="shared" si="3"/>
        <v>5755215232</v>
      </c>
      <c r="J683" s="58" t="str">
        <f t="shared" si="4"/>
        <v/>
      </c>
      <c r="K683" s="39" t="str">
        <f t="shared" si="5"/>
        <v/>
      </c>
      <c r="L683" s="58">
        <f t="shared" si="6"/>
        <v>2.357</v>
      </c>
    </row>
    <row r="684">
      <c r="A684" s="33" t="s">
        <v>46</v>
      </c>
      <c r="B684" s="34" t="s">
        <v>112</v>
      </c>
      <c r="C684" s="35" t="s">
        <v>54</v>
      </c>
      <c r="D684" s="52" t="str">
        <f t="shared" si="2"/>
        <v>Africa/Zimbabwe-Africa/2006</v>
      </c>
      <c r="E684" s="53">
        <v>5.4438965E9</v>
      </c>
      <c r="F684" s="61"/>
      <c r="G684" s="62"/>
      <c r="H684" s="56">
        <v>4.965</v>
      </c>
      <c r="I684" s="57">
        <f t="shared" si="3"/>
        <v>5443896500</v>
      </c>
      <c r="J684" s="58" t="str">
        <f t="shared" si="4"/>
        <v/>
      </c>
      <c r="K684" s="39" t="str">
        <f t="shared" si="5"/>
        <v/>
      </c>
      <c r="L684" s="58">
        <f t="shared" si="6"/>
        <v>4.965</v>
      </c>
    </row>
    <row r="685">
      <c r="A685" s="33" t="s">
        <v>46</v>
      </c>
      <c r="B685" s="34" t="s">
        <v>112</v>
      </c>
      <c r="C685" s="35" t="s">
        <v>55</v>
      </c>
      <c r="D685" s="52" t="str">
        <f t="shared" si="2"/>
        <v>Africa/Zimbabwe-Africa/2007</v>
      </c>
      <c r="E685" s="53">
        <v>5.291950101E9</v>
      </c>
      <c r="F685" s="61"/>
      <c r="G685" s="62"/>
      <c r="H685" s="59"/>
      <c r="I685" s="57">
        <f t="shared" si="3"/>
        <v>5291950101</v>
      </c>
      <c r="J685" s="58" t="str">
        <f t="shared" si="4"/>
        <v/>
      </c>
      <c r="K685" s="39" t="str">
        <f t="shared" si="5"/>
        <v/>
      </c>
      <c r="L685" s="58">
        <f t="shared" si="6"/>
        <v>4.965</v>
      </c>
    </row>
    <row r="686">
      <c r="A686" s="33" t="s">
        <v>46</v>
      </c>
      <c r="B686" s="34" t="s">
        <v>112</v>
      </c>
      <c r="C686" s="35" t="s">
        <v>56</v>
      </c>
      <c r="D686" s="52" t="str">
        <f t="shared" si="2"/>
        <v>Africa/Zimbabwe-Africa/2008</v>
      </c>
      <c r="E686" s="53">
        <v>4.415702801E9</v>
      </c>
      <c r="F686" s="61"/>
      <c r="G686" s="62"/>
      <c r="H686" s="59"/>
      <c r="I686" s="57">
        <f t="shared" si="3"/>
        <v>4415702801</v>
      </c>
      <c r="J686" s="58" t="str">
        <f t="shared" si="4"/>
        <v/>
      </c>
      <c r="K686" s="39" t="str">
        <f t="shared" si="5"/>
        <v/>
      </c>
      <c r="L686" s="58">
        <f t="shared" si="6"/>
        <v>4.965</v>
      </c>
    </row>
    <row r="687">
      <c r="A687" s="33" t="s">
        <v>46</v>
      </c>
      <c r="B687" s="34" t="s">
        <v>112</v>
      </c>
      <c r="C687" s="35" t="s">
        <v>57</v>
      </c>
      <c r="D687" s="52" t="str">
        <f t="shared" si="2"/>
        <v>Africa/Zimbabwe-Africa/2009</v>
      </c>
      <c r="E687" s="53">
        <v>8.157077422E9</v>
      </c>
      <c r="F687" s="61"/>
      <c r="G687" s="62"/>
      <c r="H687" s="59"/>
      <c r="I687" s="57">
        <f t="shared" si="3"/>
        <v>8157077422</v>
      </c>
      <c r="J687" s="58" t="str">
        <f t="shared" si="4"/>
        <v/>
      </c>
      <c r="K687" s="39" t="str">
        <f t="shared" si="5"/>
        <v/>
      </c>
      <c r="L687" s="58">
        <f t="shared" si="6"/>
        <v>4.965</v>
      </c>
    </row>
    <row r="688">
      <c r="A688" s="33" t="s">
        <v>46</v>
      </c>
      <c r="B688" s="34" t="s">
        <v>112</v>
      </c>
      <c r="C688" s="35" t="s">
        <v>58</v>
      </c>
      <c r="D688" s="52" t="str">
        <f t="shared" si="2"/>
        <v>Africa/Zimbabwe-Africa/2010</v>
      </c>
      <c r="E688" s="53">
        <v>9.456808151E9</v>
      </c>
      <c r="F688" s="61"/>
      <c r="G688" s="62"/>
      <c r="H688" s="59"/>
      <c r="I688" s="57">
        <f t="shared" si="3"/>
        <v>9456808151</v>
      </c>
      <c r="J688" s="58" t="str">
        <f t="shared" si="4"/>
        <v/>
      </c>
      <c r="K688" s="39" t="str">
        <f t="shared" si="5"/>
        <v/>
      </c>
      <c r="L688" s="58">
        <f t="shared" si="6"/>
        <v>4.965</v>
      </c>
    </row>
    <row r="689">
      <c r="A689" s="33" t="s">
        <v>46</v>
      </c>
      <c r="B689" s="34" t="s">
        <v>112</v>
      </c>
      <c r="C689" s="35" t="s">
        <v>59</v>
      </c>
      <c r="D689" s="52" t="str">
        <f t="shared" si="2"/>
        <v>Africa/Zimbabwe-Africa/2011</v>
      </c>
      <c r="E689" s="53">
        <v>1.0956226611E10</v>
      </c>
      <c r="F689" s="61"/>
      <c r="G689" s="62"/>
      <c r="H689" s="59"/>
      <c r="I689" s="57">
        <f t="shared" si="3"/>
        <v>10956226611</v>
      </c>
      <c r="J689" s="58" t="str">
        <f t="shared" si="4"/>
        <v/>
      </c>
      <c r="K689" s="39" t="str">
        <f t="shared" si="5"/>
        <v/>
      </c>
      <c r="L689" s="58">
        <f t="shared" si="6"/>
        <v>4.965</v>
      </c>
    </row>
    <row r="690">
      <c r="A690" s="33" t="s">
        <v>46</v>
      </c>
      <c r="B690" s="34" t="s">
        <v>112</v>
      </c>
      <c r="C690" s="35" t="s">
        <v>60</v>
      </c>
      <c r="D690" s="52" t="str">
        <f t="shared" si="2"/>
        <v>Africa/Zimbabwe-Africa/2012</v>
      </c>
      <c r="E690" s="53">
        <v>1.2472416688E10</v>
      </c>
      <c r="F690" s="61"/>
      <c r="G690" s="62"/>
      <c r="H690" s="59"/>
      <c r="I690" s="57">
        <f t="shared" si="3"/>
        <v>12472416688</v>
      </c>
      <c r="J690" s="58" t="str">
        <f t="shared" si="4"/>
        <v/>
      </c>
      <c r="K690" s="39" t="str">
        <f t="shared" si="5"/>
        <v/>
      </c>
      <c r="L690" s="58">
        <f t="shared" si="6"/>
        <v>4.965</v>
      </c>
    </row>
    <row r="691">
      <c r="A691" s="33" t="s">
        <v>113</v>
      </c>
      <c r="B691" s="34" t="s">
        <v>114</v>
      </c>
      <c r="C691" s="35" t="s">
        <v>48</v>
      </c>
      <c r="D691" s="52" t="str">
        <f t="shared" si="2"/>
        <v>Asia/Afghanistan-Asia/2000</v>
      </c>
      <c r="E691" s="60"/>
      <c r="F691" s="61"/>
      <c r="G691" s="62"/>
      <c r="H691" s="59"/>
      <c r="I691" s="57" t="str">
        <f t="shared" si="3"/>
        <v/>
      </c>
      <c r="J691" s="58" t="str">
        <f t="shared" si="4"/>
        <v/>
      </c>
      <c r="K691" s="39" t="str">
        <f t="shared" si="5"/>
        <v/>
      </c>
      <c r="L691" s="58" t="str">
        <f t="shared" si="6"/>
        <v/>
      </c>
    </row>
    <row r="692">
      <c r="A692" s="33" t="s">
        <v>113</v>
      </c>
      <c r="B692" s="34" t="s">
        <v>114</v>
      </c>
      <c r="C692" s="35" t="s">
        <v>49</v>
      </c>
      <c r="D692" s="52" t="str">
        <f t="shared" si="2"/>
        <v>Asia/Afghanistan-Asia/2001</v>
      </c>
      <c r="E692" s="53">
        <v>2.461666315E9</v>
      </c>
      <c r="F692" s="61"/>
      <c r="G692" s="62"/>
      <c r="H692" s="59"/>
      <c r="I692" s="57">
        <f t="shared" si="3"/>
        <v>2461666315</v>
      </c>
      <c r="J692" s="58" t="str">
        <f t="shared" si="4"/>
        <v/>
      </c>
      <c r="K692" s="39" t="str">
        <f t="shared" si="5"/>
        <v/>
      </c>
      <c r="L692" s="58" t="str">
        <f t="shared" si="6"/>
        <v/>
      </c>
    </row>
    <row r="693">
      <c r="A693" s="33" t="s">
        <v>113</v>
      </c>
      <c r="B693" s="34" t="s">
        <v>114</v>
      </c>
      <c r="C693" s="35" t="s">
        <v>50</v>
      </c>
      <c r="D693" s="52" t="str">
        <f t="shared" si="2"/>
        <v>Asia/Afghanistan-Asia/2002</v>
      </c>
      <c r="E693" s="53">
        <v>4.128818043E9</v>
      </c>
      <c r="F693" s="54">
        <v>0.089</v>
      </c>
      <c r="G693" s="55">
        <v>14.0</v>
      </c>
      <c r="H693" s="59"/>
      <c r="I693" s="57">
        <f t="shared" si="3"/>
        <v>4128818043</v>
      </c>
      <c r="J693" s="58">
        <f t="shared" si="4"/>
        <v>0.089</v>
      </c>
      <c r="K693" s="39">
        <f t="shared" si="5"/>
        <v>14</v>
      </c>
      <c r="L693" s="58" t="str">
        <f t="shared" si="6"/>
        <v/>
      </c>
    </row>
    <row r="694">
      <c r="A694" s="33" t="s">
        <v>113</v>
      </c>
      <c r="B694" s="34" t="s">
        <v>114</v>
      </c>
      <c r="C694" s="35" t="s">
        <v>51</v>
      </c>
      <c r="D694" s="52" t="str">
        <f t="shared" si="2"/>
        <v>Asia/Afghanistan-Asia/2003</v>
      </c>
      <c r="E694" s="53">
        <v>4.583648922E9</v>
      </c>
      <c r="F694" s="54">
        <v>0.1</v>
      </c>
      <c r="G694" s="55">
        <v>18.0</v>
      </c>
      <c r="H694" s="59"/>
      <c r="I694" s="57">
        <f t="shared" si="3"/>
        <v>4583648922</v>
      </c>
      <c r="J694" s="58">
        <f t="shared" si="4"/>
        <v>0.1</v>
      </c>
      <c r="K694" s="39">
        <f t="shared" si="5"/>
        <v>18</v>
      </c>
      <c r="L694" s="58" t="str">
        <f t="shared" si="6"/>
        <v/>
      </c>
    </row>
    <row r="695">
      <c r="A695" s="33" t="s">
        <v>113</v>
      </c>
      <c r="B695" s="34" t="s">
        <v>114</v>
      </c>
      <c r="C695" s="35" t="s">
        <v>52</v>
      </c>
      <c r="D695" s="52" t="str">
        <f t="shared" si="2"/>
        <v>Asia/Afghanistan-Asia/2004</v>
      </c>
      <c r="E695" s="53">
        <v>5.285461999E9</v>
      </c>
      <c r="F695" s="54">
        <v>0.098</v>
      </c>
      <c r="G695" s="55">
        <v>19.0</v>
      </c>
      <c r="H695" s="59"/>
      <c r="I695" s="57">
        <f t="shared" si="3"/>
        <v>5285461999</v>
      </c>
      <c r="J695" s="58">
        <f t="shared" si="4"/>
        <v>0.098</v>
      </c>
      <c r="K695" s="39">
        <f t="shared" si="5"/>
        <v>19</v>
      </c>
      <c r="L695" s="58" t="str">
        <f t="shared" si="6"/>
        <v/>
      </c>
    </row>
    <row r="696">
      <c r="A696" s="33" t="s">
        <v>113</v>
      </c>
      <c r="B696" s="34" t="s">
        <v>114</v>
      </c>
      <c r="C696" s="35" t="s">
        <v>53</v>
      </c>
      <c r="D696" s="52" t="str">
        <f t="shared" si="2"/>
        <v>Asia/Afghanistan-Asia/2005</v>
      </c>
      <c r="E696" s="53">
        <v>6.275076016E9</v>
      </c>
      <c r="F696" s="54">
        <v>0.092</v>
      </c>
      <c r="G696" s="55">
        <v>21.0</v>
      </c>
      <c r="H696" s="59"/>
      <c r="I696" s="57">
        <f t="shared" si="3"/>
        <v>6275076016</v>
      </c>
      <c r="J696" s="58">
        <f t="shared" si="4"/>
        <v>0.092</v>
      </c>
      <c r="K696" s="39">
        <f t="shared" si="5"/>
        <v>21</v>
      </c>
      <c r="L696" s="58" t="str">
        <f t="shared" si="6"/>
        <v/>
      </c>
    </row>
    <row r="697">
      <c r="A697" s="33" t="s">
        <v>113</v>
      </c>
      <c r="B697" s="34" t="s">
        <v>114</v>
      </c>
      <c r="C697" s="35" t="s">
        <v>54</v>
      </c>
      <c r="D697" s="52" t="str">
        <f t="shared" si="2"/>
        <v>Asia/Afghanistan-Asia/2006</v>
      </c>
      <c r="E697" s="53">
        <v>7.057597615E9</v>
      </c>
      <c r="F697" s="54">
        <v>0.091</v>
      </c>
      <c r="G697" s="55">
        <v>23.0</v>
      </c>
      <c r="H697" s="56">
        <v>0.18</v>
      </c>
      <c r="I697" s="57">
        <f t="shared" si="3"/>
        <v>7057597615</v>
      </c>
      <c r="J697" s="58">
        <f t="shared" si="4"/>
        <v>0.091</v>
      </c>
      <c r="K697" s="39">
        <f t="shared" si="5"/>
        <v>23</v>
      </c>
      <c r="L697" s="58">
        <f t="shared" si="6"/>
        <v>0.18</v>
      </c>
    </row>
    <row r="698">
      <c r="A698" s="33" t="s">
        <v>113</v>
      </c>
      <c r="B698" s="34" t="s">
        <v>114</v>
      </c>
      <c r="C698" s="35" t="s">
        <v>55</v>
      </c>
      <c r="D698" s="52" t="str">
        <f t="shared" si="2"/>
        <v>Asia/Afghanistan-Asia/2007</v>
      </c>
      <c r="E698" s="53">
        <v>9.843851009E9</v>
      </c>
      <c r="F698" s="54">
        <v>0.1</v>
      </c>
      <c r="G698" s="55">
        <v>30.0</v>
      </c>
      <c r="H698" s="56">
        <v>0.181</v>
      </c>
      <c r="I698" s="57">
        <f t="shared" si="3"/>
        <v>9843851009</v>
      </c>
      <c r="J698" s="58">
        <f t="shared" si="4"/>
        <v>0.1</v>
      </c>
      <c r="K698" s="39">
        <f t="shared" si="5"/>
        <v>30</v>
      </c>
      <c r="L698" s="58">
        <f t="shared" si="6"/>
        <v>0.181</v>
      </c>
    </row>
    <row r="699">
      <c r="A699" s="33" t="s">
        <v>113</v>
      </c>
      <c r="B699" s="34" t="s">
        <v>114</v>
      </c>
      <c r="C699" s="35" t="s">
        <v>56</v>
      </c>
      <c r="D699" s="52" t="str">
        <f t="shared" si="2"/>
        <v>Asia/Afghanistan-Asia/2008</v>
      </c>
      <c r="E699" s="53">
        <v>1.0190534636E10</v>
      </c>
      <c r="F699" s="54">
        <v>0.097</v>
      </c>
      <c r="G699" s="55">
        <v>35.0</v>
      </c>
      <c r="H699" s="56">
        <v>0.149</v>
      </c>
      <c r="I699" s="57">
        <f t="shared" si="3"/>
        <v>10190534636</v>
      </c>
      <c r="J699" s="58">
        <f t="shared" si="4"/>
        <v>0.097</v>
      </c>
      <c r="K699" s="39">
        <f t="shared" si="5"/>
        <v>35</v>
      </c>
      <c r="L699" s="58">
        <f t="shared" si="6"/>
        <v>0.149</v>
      </c>
    </row>
    <row r="700">
      <c r="A700" s="33" t="s">
        <v>113</v>
      </c>
      <c r="B700" s="34" t="s">
        <v>114</v>
      </c>
      <c r="C700" s="35" t="s">
        <v>57</v>
      </c>
      <c r="D700" s="52" t="str">
        <f t="shared" si="2"/>
        <v>Asia/Afghanistan-Asia/2009</v>
      </c>
      <c r="E700" s="53">
        <v>1.2486950469E10</v>
      </c>
      <c r="F700" s="54">
        <v>0.087</v>
      </c>
      <c r="G700" s="55">
        <v>35.0</v>
      </c>
      <c r="H700" s="56">
        <v>0.15</v>
      </c>
      <c r="I700" s="57">
        <f t="shared" si="3"/>
        <v>12486950469</v>
      </c>
      <c r="J700" s="58">
        <f t="shared" si="4"/>
        <v>0.087</v>
      </c>
      <c r="K700" s="39">
        <f t="shared" si="5"/>
        <v>35</v>
      </c>
      <c r="L700" s="58">
        <f t="shared" si="6"/>
        <v>0.15</v>
      </c>
    </row>
    <row r="701">
      <c r="A701" s="33" t="s">
        <v>113</v>
      </c>
      <c r="B701" s="34" t="s">
        <v>114</v>
      </c>
      <c r="C701" s="35" t="s">
        <v>58</v>
      </c>
      <c r="D701" s="52" t="str">
        <f t="shared" si="2"/>
        <v>Asia/Afghanistan-Asia/2010</v>
      </c>
      <c r="E701" s="53">
        <v>1.5936784436E10</v>
      </c>
      <c r="F701" s="54">
        <v>0.087</v>
      </c>
      <c r="G701" s="55">
        <v>43.0</v>
      </c>
      <c r="H701" s="56">
        <v>0.157</v>
      </c>
      <c r="I701" s="57">
        <f t="shared" si="3"/>
        <v>15936784436</v>
      </c>
      <c r="J701" s="58">
        <f t="shared" si="4"/>
        <v>0.087</v>
      </c>
      <c r="K701" s="39">
        <f t="shared" si="5"/>
        <v>43</v>
      </c>
      <c r="L701" s="58">
        <f t="shared" si="6"/>
        <v>0.157</v>
      </c>
    </row>
    <row r="702">
      <c r="A702" s="33" t="s">
        <v>113</v>
      </c>
      <c r="B702" s="34" t="s">
        <v>114</v>
      </c>
      <c r="C702" s="35" t="s">
        <v>59</v>
      </c>
      <c r="D702" s="52" t="str">
        <f t="shared" si="2"/>
        <v>Asia/Afghanistan-Asia/2011</v>
      </c>
      <c r="E702" s="53">
        <v>1.7870159082E10</v>
      </c>
      <c r="F702" s="54">
        <v>0.084</v>
      </c>
      <c r="G702" s="55">
        <v>48.0</v>
      </c>
      <c r="H702" s="56">
        <v>0.151</v>
      </c>
      <c r="I702" s="57">
        <f t="shared" si="3"/>
        <v>17870159082</v>
      </c>
      <c r="J702" s="58">
        <f t="shared" si="4"/>
        <v>0.084</v>
      </c>
      <c r="K702" s="39">
        <f t="shared" si="5"/>
        <v>48</v>
      </c>
      <c r="L702" s="58">
        <f t="shared" si="6"/>
        <v>0.151</v>
      </c>
    </row>
    <row r="703">
      <c r="A703" s="33" t="s">
        <v>113</v>
      </c>
      <c r="B703" s="34" t="s">
        <v>114</v>
      </c>
      <c r="C703" s="35" t="s">
        <v>60</v>
      </c>
      <c r="D703" s="52" t="str">
        <f t="shared" si="2"/>
        <v>Asia/Afghanistan-Asia/2012</v>
      </c>
      <c r="E703" s="53">
        <v>2.0506795254E10</v>
      </c>
      <c r="F703" s="54">
        <v>0.086</v>
      </c>
      <c r="G703" s="55">
        <v>51.0</v>
      </c>
      <c r="H703" s="56">
        <v>0.15</v>
      </c>
      <c r="I703" s="57">
        <f t="shared" si="3"/>
        <v>20506795254</v>
      </c>
      <c r="J703" s="58">
        <f t="shared" si="4"/>
        <v>0.086</v>
      </c>
      <c r="K703" s="39">
        <f t="shared" si="5"/>
        <v>51</v>
      </c>
      <c r="L703" s="58">
        <f t="shared" si="6"/>
        <v>0.15</v>
      </c>
    </row>
    <row r="704">
      <c r="A704" s="33" t="s">
        <v>113</v>
      </c>
      <c r="B704" s="34" t="s">
        <v>115</v>
      </c>
      <c r="C704" s="35" t="s">
        <v>48</v>
      </c>
      <c r="D704" s="52" t="str">
        <f t="shared" si="2"/>
        <v>Asia/Armenia-Asia/2000</v>
      </c>
      <c r="E704" s="53">
        <v>1.911563665E9</v>
      </c>
      <c r="F704" s="54">
        <v>0.045</v>
      </c>
      <c r="G704" s="55">
        <v>150.0</v>
      </c>
      <c r="H704" s="56">
        <v>0.172</v>
      </c>
      <c r="I704" s="57">
        <f t="shared" si="3"/>
        <v>1911563665</v>
      </c>
      <c r="J704" s="58">
        <f t="shared" si="4"/>
        <v>0.045</v>
      </c>
      <c r="K704" s="39">
        <f t="shared" si="5"/>
        <v>150</v>
      </c>
      <c r="L704" s="58">
        <f t="shared" si="6"/>
        <v>0.172</v>
      </c>
    </row>
    <row r="705">
      <c r="A705" s="33" t="s">
        <v>113</v>
      </c>
      <c r="B705" s="34" t="s">
        <v>115</v>
      </c>
      <c r="C705" s="35" t="s">
        <v>49</v>
      </c>
      <c r="D705" s="52" t="str">
        <f t="shared" si="2"/>
        <v>Asia/Armenia-Asia/2001</v>
      </c>
      <c r="E705" s="53">
        <v>2.118467913E9</v>
      </c>
      <c r="F705" s="54">
        <v>0.063</v>
      </c>
      <c r="G705" s="55">
        <v>39.0</v>
      </c>
      <c r="H705" s="56">
        <v>0.316</v>
      </c>
      <c r="I705" s="57">
        <f t="shared" si="3"/>
        <v>2118467913</v>
      </c>
      <c r="J705" s="58">
        <f t="shared" si="4"/>
        <v>0.063</v>
      </c>
      <c r="K705" s="39">
        <f t="shared" si="5"/>
        <v>39</v>
      </c>
      <c r="L705" s="58">
        <f t="shared" si="6"/>
        <v>0.316</v>
      </c>
    </row>
    <row r="706">
      <c r="A706" s="33" t="s">
        <v>113</v>
      </c>
      <c r="B706" s="34" t="s">
        <v>115</v>
      </c>
      <c r="C706" s="35" t="s">
        <v>50</v>
      </c>
      <c r="D706" s="52" t="str">
        <f t="shared" si="2"/>
        <v>Asia/Armenia-Asia/2002</v>
      </c>
      <c r="E706" s="53">
        <v>2.376335048E9</v>
      </c>
      <c r="F706" s="54">
        <v>0.059</v>
      </c>
      <c r="G706" s="55">
        <v>41.0</v>
      </c>
      <c r="H706" s="56">
        <v>0.267</v>
      </c>
      <c r="I706" s="57">
        <f t="shared" si="3"/>
        <v>2376335048</v>
      </c>
      <c r="J706" s="58">
        <f t="shared" si="4"/>
        <v>0.059</v>
      </c>
      <c r="K706" s="39">
        <f t="shared" si="5"/>
        <v>41</v>
      </c>
      <c r="L706" s="58">
        <f t="shared" si="6"/>
        <v>0.267</v>
      </c>
    </row>
    <row r="707">
      <c r="A707" s="33" t="s">
        <v>113</v>
      </c>
      <c r="B707" s="34" t="s">
        <v>115</v>
      </c>
      <c r="C707" s="35" t="s">
        <v>51</v>
      </c>
      <c r="D707" s="52" t="str">
        <f t="shared" si="2"/>
        <v>Asia/Armenia-Asia/2003</v>
      </c>
      <c r="E707" s="53">
        <v>2.807061009E9</v>
      </c>
      <c r="F707" s="54">
        <v>0.054</v>
      </c>
      <c r="G707" s="55">
        <v>42.0</v>
      </c>
      <c r="H707" s="56">
        <v>0.211</v>
      </c>
      <c r="I707" s="57">
        <f t="shared" si="3"/>
        <v>2807061009</v>
      </c>
      <c r="J707" s="58">
        <f t="shared" si="4"/>
        <v>0.054</v>
      </c>
      <c r="K707" s="39">
        <f t="shared" si="5"/>
        <v>42</v>
      </c>
      <c r="L707" s="58">
        <f t="shared" si="6"/>
        <v>0.211</v>
      </c>
    </row>
    <row r="708">
      <c r="A708" s="33" t="s">
        <v>113</v>
      </c>
      <c r="B708" s="34" t="s">
        <v>115</v>
      </c>
      <c r="C708" s="35" t="s">
        <v>52</v>
      </c>
      <c r="D708" s="52" t="str">
        <f t="shared" si="2"/>
        <v>Asia/Armenia-Asia/2004</v>
      </c>
      <c r="E708" s="53">
        <v>3.57661524E9</v>
      </c>
      <c r="F708" s="54">
        <v>0.056</v>
      </c>
      <c r="G708" s="55">
        <v>51.0</v>
      </c>
      <c r="H708" s="56">
        <v>0.208</v>
      </c>
      <c r="I708" s="57">
        <f t="shared" si="3"/>
        <v>3576615240</v>
      </c>
      <c r="J708" s="58">
        <f t="shared" si="4"/>
        <v>0.056</v>
      </c>
      <c r="K708" s="39">
        <f t="shared" si="5"/>
        <v>51</v>
      </c>
      <c r="L708" s="58">
        <f t="shared" si="6"/>
        <v>0.208</v>
      </c>
    </row>
    <row r="709">
      <c r="A709" s="33" t="s">
        <v>113</v>
      </c>
      <c r="B709" s="34" t="s">
        <v>115</v>
      </c>
      <c r="C709" s="35" t="s">
        <v>53</v>
      </c>
      <c r="D709" s="52" t="str">
        <f t="shared" si="2"/>
        <v>Asia/Armenia-Asia/2005</v>
      </c>
      <c r="E709" s="53">
        <v>4.900436759E9</v>
      </c>
      <c r="F709" s="54">
        <v>0.055</v>
      </c>
      <c r="G709" s="55">
        <v>65.0</v>
      </c>
      <c r="H709" s="56">
        <v>0.186</v>
      </c>
      <c r="I709" s="57">
        <f t="shared" si="3"/>
        <v>4900436759</v>
      </c>
      <c r="J709" s="58">
        <f t="shared" si="4"/>
        <v>0.055</v>
      </c>
      <c r="K709" s="39">
        <f t="shared" si="5"/>
        <v>65</v>
      </c>
      <c r="L709" s="58">
        <f t="shared" si="6"/>
        <v>0.186</v>
      </c>
    </row>
    <row r="710">
      <c r="A710" s="33" t="s">
        <v>113</v>
      </c>
      <c r="B710" s="34" t="s">
        <v>115</v>
      </c>
      <c r="C710" s="35" t="s">
        <v>54</v>
      </c>
      <c r="D710" s="52" t="str">
        <f t="shared" si="2"/>
        <v>Asia/Armenia-Asia/2006</v>
      </c>
      <c r="E710" s="53">
        <v>6.384457744E9</v>
      </c>
      <c r="F710" s="54">
        <v>0.053</v>
      </c>
      <c r="G710" s="55">
        <v>85.0</v>
      </c>
      <c r="H710" s="56">
        <v>0.18</v>
      </c>
      <c r="I710" s="57">
        <f t="shared" si="3"/>
        <v>6384457744</v>
      </c>
      <c r="J710" s="58">
        <f t="shared" si="4"/>
        <v>0.053</v>
      </c>
      <c r="K710" s="39">
        <f t="shared" si="5"/>
        <v>85</v>
      </c>
      <c r="L710" s="58">
        <f t="shared" si="6"/>
        <v>0.18</v>
      </c>
    </row>
    <row r="711">
      <c r="A711" s="33" t="s">
        <v>113</v>
      </c>
      <c r="B711" s="34" t="s">
        <v>115</v>
      </c>
      <c r="C711" s="35" t="s">
        <v>55</v>
      </c>
      <c r="D711" s="52" t="str">
        <f t="shared" si="2"/>
        <v>Asia/Armenia-Asia/2007</v>
      </c>
      <c r="E711" s="53">
        <v>9.2063017E9</v>
      </c>
      <c r="F711" s="54">
        <v>0.046</v>
      </c>
      <c r="G711" s="55">
        <v>97.0</v>
      </c>
      <c r="H711" s="56">
        <v>0.165</v>
      </c>
      <c r="I711" s="57">
        <f t="shared" si="3"/>
        <v>9206301700</v>
      </c>
      <c r="J711" s="58">
        <f t="shared" si="4"/>
        <v>0.046</v>
      </c>
      <c r="K711" s="39">
        <f t="shared" si="5"/>
        <v>97</v>
      </c>
      <c r="L711" s="58">
        <f t="shared" si="6"/>
        <v>0.165</v>
      </c>
    </row>
    <row r="712">
      <c r="A712" s="33" t="s">
        <v>113</v>
      </c>
      <c r="B712" s="34" t="s">
        <v>115</v>
      </c>
      <c r="C712" s="35" t="s">
        <v>56</v>
      </c>
      <c r="D712" s="52" t="str">
        <f t="shared" si="2"/>
        <v>Asia/Armenia-Asia/2008</v>
      </c>
      <c r="E712" s="53">
        <v>1.1662040714E10</v>
      </c>
      <c r="F712" s="54">
        <v>0.043</v>
      </c>
      <c r="G712" s="55">
        <v>133.0</v>
      </c>
      <c r="H712" s="56">
        <v>0.175</v>
      </c>
      <c r="I712" s="57">
        <f t="shared" si="3"/>
        <v>11662040714</v>
      </c>
      <c r="J712" s="58">
        <f t="shared" si="4"/>
        <v>0.043</v>
      </c>
      <c r="K712" s="39">
        <f t="shared" si="5"/>
        <v>133</v>
      </c>
      <c r="L712" s="58">
        <f t="shared" si="6"/>
        <v>0.175</v>
      </c>
    </row>
    <row r="713">
      <c r="A713" s="33" t="s">
        <v>113</v>
      </c>
      <c r="B713" s="34" t="s">
        <v>115</v>
      </c>
      <c r="C713" s="35" t="s">
        <v>57</v>
      </c>
      <c r="D713" s="52" t="str">
        <f t="shared" si="2"/>
        <v>Asia/Armenia-Asia/2009</v>
      </c>
      <c r="E713" s="53">
        <v>8.647936748E9</v>
      </c>
      <c r="F713" s="54">
        <v>0.038</v>
      </c>
      <c r="G713" s="55">
        <v>149.0</v>
      </c>
      <c r="H713" s="56">
        <v>0.17</v>
      </c>
      <c r="I713" s="57">
        <f t="shared" si="3"/>
        <v>8647936748</v>
      </c>
      <c r="J713" s="58">
        <f t="shared" si="4"/>
        <v>0.038</v>
      </c>
      <c r="K713" s="39">
        <f t="shared" si="5"/>
        <v>149</v>
      </c>
      <c r="L713" s="58">
        <f t="shared" si="6"/>
        <v>0.17</v>
      </c>
    </row>
    <row r="714">
      <c r="A714" s="33" t="s">
        <v>113</v>
      </c>
      <c r="B714" s="34" t="s">
        <v>115</v>
      </c>
      <c r="C714" s="35" t="s">
        <v>58</v>
      </c>
      <c r="D714" s="52" t="str">
        <f t="shared" si="2"/>
        <v>Asia/Armenia-Asia/2010</v>
      </c>
      <c r="E714" s="53">
        <v>9.260287416E9</v>
      </c>
      <c r="F714" s="54">
        <v>0.045</v>
      </c>
      <c r="G714" s="55">
        <v>132.0</v>
      </c>
      <c r="H714" s="56">
        <v>0.188</v>
      </c>
      <c r="I714" s="57">
        <f t="shared" si="3"/>
        <v>9260287416</v>
      </c>
      <c r="J714" s="58">
        <f t="shared" si="4"/>
        <v>0.045</v>
      </c>
      <c r="K714" s="39">
        <f t="shared" si="5"/>
        <v>132</v>
      </c>
      <c r="L714" s="58">
        <f t="shared" si="6"/>
        <v>0.188</v>
      </c>
    </row>
    <row r="715">
      <c r="A715" s="33" t="s">
        <v>113</v>
      </c>
      <c r="B715" s="34" t="s">
        <v>115</v>
      </c>
      <c r="C715" s="35" t="s">
        <v>59</v>
      </c>
      <c r="D715" s="52" t="str">
        <f t="shared" si="2"/>
        <v>Asia/Armenia-Asia/2011</v>
      </c>
      <c r="E715" s="53">
        <v>1.014234277E10</v>
      </c>
      <c r="F715" s="54">
        <v>0.046</v>
      </c>
      <c r="G715" s="55">
        <v>143.0</v>
      </c>
      <c r="H715" s="56">
        <v>0.192</v>
      </c>
      <c r="I715" s="57">
        <f t="shared" si="3"/>
        <v>10142342770</v>
      </c>
      <c r="J715" s="58">
        <f t="shared" si="4"/>
        <v>0.046</v>
      </c>
      <c r="K715" s="39">
        <f t="shared" si="5"/>
        <v>143</v>
      </c>
      <c r="L715" s="58">
        <f t="shared" si="6"/>
        <v>0.192</v>
      </c>
    </row>
    <row r="716">
      <c r="A716" s="33" t="s">
        <v>113</v>
      </c>
      <c r="B716" s="34" t="s">
        <v>115</v>
      </c>
      <c r="C716" s="35" t="s">
        <v>60</v>
      </c>
      <c r="D716" s="52" t="str">
        <f t="shared" si="2"/>
        <v>Asia/Armenia-Asia/2012</v>
      </c>
      <c r="E716" s="53">
        <v>9.95821788E9</v>
      </c>
      <c r="F716" s="54">
        <v>0.037</v>
      </c>
      <c r="G716" s="55">
        <v>127.0</v>
      </c>
      <c r="H716" s="56">
        <v>0.178</v>
      </c>
      <c r="I716" s="57">
        <f t="shared" si="3"/>
        <v>9958217880</v>
      </c>
      <c r="J716" s="58">
        <f t="shared" si="4"/>
        <v>0.037</v>
      </c>
      <c r="K716" s="39">
        <f t="shared" si="5"/>
        <v>127</v>
      </c>
      <c r="L716" s="58">
        <f t="shared" si="6"/>
        <v>0.178</v>
      </c>
    </row>
    <row r="717">
      <c r="A717" s="33" t="s">
        <v>113</v>
      </c>
      <c r="B717" s="34" t="s">
        <v>116</v>
      </c>
      <c r="C717" s="35" t="s">
        <v>48</v>
      </c>
      <c r="D717" s="52" t="str">
        <f t="shared" si="2"/>
        <v>Asia/Azerbaijan-Asia/2000</v>
      </c>
      <c r="E717" s="53">
        <v>5.272617196E9</v>
      </c>
      <c r="F717" s="54">
        <v>0.054</v>
      </c>
      <c r="G717" s="55">
        <v>398.0</v>
      </c>
      <c r="H717" s="56">
        <v>0.183</v>
      </c>
      <c r="I717" s="57">
        <f t="shared" si="3"/>
        <v>5272617196</v>
      </c>
      <c r="J717" s="58">
        <f t="shared" si="4"/>
        <v>0.054</v>
      </c>
      <c r="K717" s="39">
        <f t="shared" si="5"/>
        <v>398</v>
      </c>
      <c r="L717" s="58">
        <f t="shared" si="6"/>
        <v>0.183</v>
      </c>
    </row>
    <row r="718">
      <c r="A718" s="33" t="s">
        <v>113</v>
      </c>
      <c r="B718" s="34" t="s">
        <v>116</v>
      </c>
      <c r="C718" s="35" t="s">
        <v>49</v>
      </c>
      <c r="D718" s="52" t="str">
        <f t="shared" si="2"/>
        <v>Asia/Azerbaijan-Asia/2001</v>
      </c>
      <c r="E718" s="53">
        <v>5.707618247E9</v>
      </c>
      <c r="F718" s="54">
        <v>0.047</v>
      </c>
      <c r="G718" s="55">
        <v>30.0</v>
      </c>
      <c r="H718" s="56">
        <v>0.197</v>
      </c>
      <c r="I718" s="57">
        <f t="shared" si="3"/>
        <v>5707618247</v>
      </c>
      <c r="J718" s="58">
        <f t="shared" si="4"/>
        <v>0.047</v>
      </c>
      <c r="K718" s="39">
        <f t="shared" si="5"/>
        <v>30</v>
      </c>
      <c r="L718" s="58">
        <f t="shared" si="6"/>
        <v>0.197</v>
      </c>
    </row>
    <row r="719">
      <c r="A719" s="33" t="s">
        <v>113</v>
      </c>
      <c r="B719" s="34" t="s">
        <v>116</v>
      </c>
      <c r="C719" s="35" t="s">
        <v>50</v>
      </c>
      <c r="D719" s="52" t="str">
        <f t="shared" si="2"/>
        <v>Asia/Azerbaijan-Asia/2002</v>
      </c>
      <c r="E719" s="53">
        <v>6.236024951E9</v>
      </c>
      <c r="F719" s="54">
        <v>0.045</v>
      </c>
      <c r="G719" s="55">
        <v>31.0</v>
      </c>
      <c r="H719" s="56">
        <v>0.197</v>
      </c>
      <c r="I719" s="57">
        <f t="shared" si="3"/>
        <v>6236024951</v>
      </c>
      <c r="J719" s="58">
        <f t="shared" si="4"/>
        <v>0.045</v>
      </c>
      <c r="K719" s="39">
        <f t="shared" si="5"/>
        <v>31</v>
      </c>
      <c r="L719" s="58">
        <f t="shared" si="6"/>
        <v>0.197</v>
      </c>
    </row>
    <row r="720">
      <c r="A720" s="33" t="s">
        <v>113</v>
      </c>
      <c r="B720" s="34" t="s">
        <v>116</v>
      </c>
      <c r="C720" s="35" t="s">
        <v>51</v>
      </c>
      <c r="D720" s="52" t="str">
        <f t="shared" si="2"/>
        <v>Asia/Azerbaijan-Asia/2003</v>
      </c>
      <c r="E720" s="53">
        <v>7.275766111E9</v>
      </c>
      <c r="F720" s="54">
        <v>0.045</v>
      </c>
      <c r="G720" s="55">
        <v>34.0</v>
      </c>
      <c r="H720" s="56">
        <v>0.174</v>
      </c>
      <c r="I720" s="57">
        <f t="shared" si="3"/>
        <v>7275766111</v>
      </c>
      <c r="J720" s="58">
        <f t="shared" si="4"/>
        <v>0.045</v>
      </c>
      <c r="K720" s="39">
        <f t="shared" si="5"/>
        <v>34</v>
      </c>
      <c r="L720" s="58">
        <f t="shared" si="6"/>
        <v>0.174</v>
      </c>
    </row>
    <row r="721">
      <c r="A721" s="33" t="s">
        <v>113</v>
      </c>
      <c r="B721" s="34" t="s">
        <v>116</v>
      </c>
      <c r="C721" s="35" t="s">
        <v>52</v>
      </c>
      <c r="D721" s="52" t="str">
        <f t="shared" si="2"/>
        <v>Asia/Azerbaijan-Asia/2004</v>
      </c>
      <c r="E721" s="53">
        <v>8.680511918E9</v>
      </c>
      <c r="F721" s="54">
        <v>0.066</v>
      </c>
      <c r="G721" s="55">
        <v>57.0</v>
      </c>
      <c r="H721" s="56">
        <v>0.155</v>
      </c>
      <c r="I721" s="57">
        <f t="shared" si="3"/>
        <v>8680511918</v>
      </c>
      <c r="J721" s="58">
        <f t="shared" si="4"/>
        <v>0.066</v>
      </c>
      <c r="K721" s="39">
        <f t="shared" si="5"/>
        <v>57</v>
      </c>
      <c r="L721" s="58">
        <f t="shared" si="6"/>
        <v>0.155</v>
      </c>
    </row>
    <row r="722">
      <c r="A722" s="33" t="s">
        <v>113</v>
      </c>
      <c r="B722" s="34" t="s">
        <v>116</v>
      </c>
      <c r="C722" s="35" t="s">
        <v>53</v>
      </c>
      <c r="D722" s="52" t="str">
        <f t="shared" si="2"/>
        <v>Asia/Azerbaijan-Asia/2005</v>
      </c>
      <c r="E722" s="53">
        <v>1.3245421881E10</v>
      </c>
      <c r="F722" s="54">
        <v>0.079</v>
      </c>
      <c r="G722" s="55">
        <v>81.0</v>
      </c>
      <c r="H722" s="56">
        <v>0.157</v>
      </c>
      <c r="I722" s="57">
        <f t="shared" si="3"/>
        <v>13245421881</v>
      </c>
      <c r="J722" s="58">
        <f t="shared" si="4"/>
        <v>0.079</v>
      </c>
      <c r="K722" s="39">
        <f t="shared" si="5"/>
        <v>81</v>
      </c>
      <c r="L722" s="58">
        <f t="shared" si="6"/>
        <v>0.157</v>
      </c>
    </row>
    <row r="723">
      <c r="A723" s="33" t="s">
        <v>113</v>
      </c>
      <c r="B723" s="34" t="s">
        <v>116</v>
      </c>
      <c r="C723" s="35" t="s">
        <v>54</v>
      </c>
      <c r="D723" s="52" t="str">
        <f t="shared" si="2"/>
        <v>Asia/Azerbaijan-Asia/2006</v>
      </c>
      <c r="E723" s="53">
        <v>2.0982270733E10</v>
      </c>
      <c r="F723" s="54">
        <v>0.079</v>
      </c>
      <c r="G723" s="55">
        <v>122.0</v>
      </c>
      <c r="H723" s="56">
        <v>0.17</v>
      </c>
      <c r="I723" s="57">
        <f t="shared" si="3"/>
        <v>20982270733</v>
      </c>
      <c r="J723" s="58">
        <f t="shared" si="4"/>
        <v>0.079</v>
      </c>
      <c r="K723" s="39">
        <f t="shared" si="5"/>
        <v>122</v>
      </c>
      <c r="L723" s="58">
        <f t="shared" si="6"/>
        <v>0.17</v>
      </c>
    </row>
    <row r="724">
      <c r="A724" s="33" t="s">
        <v>113</v>
      </c>
      <c r="B724" s="34" t="s">
        <v>116</v>
      </c>
      <c r="C724" s="35" t="s">
        <v>55</v>
      </c>
      <c r="D724" s="52" t="str">
        <f t="shared" si="2"/>
        <v>Asia/Azerbaijan-Asia/2007</v>
      </c>
      <c r="E724" s="53">
        <v>3.3050343783E10</v>
      </c>
      <c r="F724" s="54">
        <v>0.062</v>
      </c>
      <c r="G724" s="55">
        <v>149.0</v>
      </c>
      <c r="H724" s="56">
        <v>0.179</v>
      </c>
      <c r="I724" s="57">
        <f t="shared" si="3"/>
        <v>33050343783</v>
      </c>
      <c r="J724" s="58">
        <f t="shared" si="4"/>
        <v>0.062</v>
      </c>
      <c r="K724" s="39">
        <f t="shared" si="5"/>
        <v>149</v>
      </c>
      <c r="L724" s="58">
        <f t="shared" si="6"/>
        <v>0.179</v>
      </c>
    </row>
    <row r="725">
      <c r="A725" s="33" t="s">
        <v>113</v>
      </c>
      <c r="B725" s="34" t="s">
        <v>116</v>
      </c>
      <c r="C725" s="35" t="s">
        <v>56</v>
      </c>
      <c r="D725" s="52" t="str">
        <f t="shared" si="2"/>
        <v>Asia/Azerbaijan-Asia/2008</v>
      </c>
      <c r="E725" s="53">
        <v>4.885248296E10</v>
      </c>
      <c r="F725" s="54">
        <v>0.051</v>
      </c>
      <c r="G725" s="55">
        <v>192.0</v>
      </c>
      <c r="H725" s="56">
        <v>0.191</v>
      </c>
      <c r="I725" s="57">
        <f t="shared" si="3"/>
        <v>48852482960</v>
      </c>
      <c r="J725" s="58">
        <f t="shared" si="4"/>
        <v>0.051</v>
      </c>
      <c r="K725" s="39">
        <f t="shared" si="5"/>
        <v>192</v>
      </c>
      <c r="L725" s="58">
        <f t="shared" si="6"/>
        <v>0.191</v>
      </c>
    </row>
    <row r="726">
      <c r="A726" s="33" t="s">
        <v>113</v>
      </c>
      <c r="B726" s="34" t="s">
        <v>116</v>
      </c>
      <c r="C726" s="35" t="s">
        <v>57</v>
      </c>
      <c r="D726" s="52" t="str">
        <f t="shared" si="2"/>
        <v>Asia/Azerbaijan-Asia/2009</v>
      </c>
      <c r="E726" s="53">
        <v>4.4291490421E10</v>
      </c>
      <c r="F726" s="54">
        <v>0.044</v>
      </c>
      <c r="G726" s="55">
        <v>241.0</v>
      </c>
      <c r="H726" s="56">
        <v>0.198</v>
      </c>
      <c r="I726" s="57">
        <f t="shared" si="3"/>
        <v>44291490421</v>
      </c>
      <c r="J726" s="58">
        <f t="shared" si="4"/>
        <v>0.044</v>
      </c>
      <c r="K726" s="39">
        <f t="shared" si="5"/>
        <v>241</v>
      </c>
      <c r="L726" s="58">
        <f t="shared" si="6"/>
        <v>0.198</v>
      </c>
    </row>
    <row r="727">
      <c r="A727" s="33" t="s">
        <v>113</v>
      </c>
      <c r="B727" s="34" t="s">
        <v>116</v>
      </c>
      <c r="C727" s="35" t="s">
        <v>58</v>
      </c>
      <c r="D727" s="52" t="str">
        <f t="shared" si="2"/>
        <v>Asia/Azerbaijan-Asia/2010</v>
      </c>
      <c r="E727" s="53">
        <v>5.2902703376E10</v>
      </c>
      <c r="F727" s="54">
        <v>0.059</v>
      </c>
      <c r="G727" s="55">
        <v>288.0</v>
      </c>
      <c r="H727" s="56">
        <v>0.2</v>
      </c>
      <c r="I727" s="57">
        <f t="shared" si="3"/>
        <v>52902703376</v>
      </c>
      <c r="J727" s="58">
        <f t="shared" si="4"/>
        <v>0.059</v>
      </c>
      <c r="K727" s="39">
        <f t="shared" si="5"/>
        <v>288</v>
      </c>
      <c r="L727" s="58">
        <f t="shared" si="6"/>
        <v>0.2</v>
      </c>
    </row>
    <row r="728">
      <c r="A728" s="33" t="s">
        <v>113</v>
      </c>
      <c r="B728" s="34" t="s">
        <v>116</v>
      </c>
      <c r="C728" s="35" t="s">
        <v>59</v>
      </c>
      <c r="D728" s="52" t="str">
        <f t="shared" si="2"/>
        <v>Asia/Azerbaijan-Asia/2011</v>
      </c>
      <c r="E728" s="53">
        <v>6.59516272E10</v>
      </c>
      <c r="F728" s="54">
        <v>0.053</v>
      </c>
      <c r="G728" s="55">
        <v>310.0</v>
      </c>
      <c r="H728" s="56">
        <v>0.207</v>
      </c>
      <c r="I728" s="57">
        <f t="shared" si="3"/>
        <v>65951627200</v>
      </c>
      <c r="J728" s="58">
        <f t="shared" si="4"/>
        <v>0.053</v>
      </c>
      <c r="K728" s="39">
        <f t="shared" si="5"/>
        <v>310</v>
      </c>
      <c r="L728" s="58">
        <f t="shared" si="6"/>
        <v>0.207</v>
      </c>
    </row>
    <row r="729">
      <c r="A729" s="33" t="s">
        <v>113</v>
      </c>
      <c r="B729" s="34" t="s">
        <v>116</v>
      </c>
      <c r="C729" s="35" t="s">
        <v>60</v>
      </c>
      <c r="D729" s="52" t="str">
        <f t="shared" si="2"/>
        <v>Asia/Azerbaijan-Asia/2012</v>
      </c>
      <c r="E729" s="53">
        <v>6.8730906314E10</v>
      </c>
      <c r="F729" s="54">
        <v>0.05</v>
      </c>
      <c r="G729" s="55">
        <v>359.0</v>
      </c>
      <c r="H729" s="56">
        <v>0.19</v>
      </c>
      <c r="I729" s="57">
        <f t="shared" si="3"/>
        <v>68730906314</v>
      </c>
      <c r="J729" s="58">
        <f t="shared" si="4"/>
        <v>0.05</v>
      </c>
      <c r="K729" s="39">
        <f t="shared" si="5"/>
        <v>359</v>
      </c>
      <c r="L729" s="58">
        <f t="shared" si="6"/>
        <v>0.19</v>
      </c>
    </row>
    <row r="730">
      <c r="A730" s="33" t="s">
        <v>113</v>
      </c>
      <c r="B730" s="34" t="s">
        <v>117</v>
      </c>
      <c r="C730" s="35" t="s">
        <v>48</v>
      </c>
      <c r="D730" s="52" t="str">
        <f t="shared" si="2"/>
        <v>Asia/Bangladesh-Asia/2000</v>
      </c>
      <c r="E730" s="53">
        <v>4.7124925462E10</v>
      </c>
      <c r="F730" s="54">
        <v>0.036</v>
      </c>
      <c r="G730" s="55">
        <v>26.0</v>
      </c>
      <c r="H730" s="56">
        <v>0.13</v>
      </c>
      <c r="I730" s="57">
        <f t="shared" si="3"/>
        <v>47124925462</v>
      </c>
      <c r="J730" s="58">
        <f t="shared" si="4"/>
        <v>0.036</v>
      </c>
      <c r="K730" s="39">
        <f t="shared" si="5"/>
        <v>26</v>
      </c>
      <c r="L730" s="58">
        <f t="shared" si="6"/>
        <v>0.13</v>
      </c>
    </row>
    <row r="731">
      <c r="A731" s="33" t="s">
        <v>113</v>
      </c>
      <c r="B731" s="34" t="s">
        <v>117</v>
      </c>
      <c r="C731" s="35" t="s">
        <v>49</v>
      </c>
      <c r="D731" s="52" t="str">
        <f t="shared" si="2"/>
        <v>Asia/Bangladesh-Asia/2001</v>
      </c>
      <c r="E731" s="53">
        <v>4.6987842847E10</v>
      </c>
      <c r="F731" s="54">
        <v>0.028</v>
      </c>
      <c r="G731" s="55">
        <v>10.0</v>
      </c>
      <c r="H731" s="56">
        <v>0.155</v>
      </c>
      <c r="I731" s="57">
        <f t="shared" si="3"/>
        <v>46987842847</v>
      </c>
      <c r="J731" s="58">
        <f t="shared" si="4"/>
        <v>0.028</v>
      </c>
      <c r="K731" s="39">
        <f t="shared" si="5"/>
        <v>10</v>
      </c>
      <c r="L731" s="58">
        <f t="shared" si="6"/>
        <v>0.155</v>
      </c>
    </row>
    <row r="732">
      <c r="A732" s="33" t="s">
        <v>113</v>
      </c>
      <c r="B732" s="34" t="s">
        <v>117</v>
      </c>
      <c r="C732" s="35" t="s">
        <v>50</v>
      </c>
      <c r="D732" s="52" t="str">
        <f t="shared" si="2"/>
        <v>Asia/Bangladesh-Asia/2002</v>
      </c>
      <c r="E732" s="53">
        <v>4.7571130071E10</v>
      </c>
      <c r="F732" s="54">
        <v>0.03</v>
      </c>
      <c r="G732" s="55">
        <v>10.0</v>
      </c>
      <c r="H732" s="56">
        <v>0.158</v>
      </c>
      <c r="I732" s="57">
        <f t="shared" si="3"/>
        <v>47571130071</v>
      </c>
      <c r="J732" s="58">
        <f t="shared" si="4"/>
        <v>0.03</v>
      </c>
      <c r="K732" s="39">
        <f t="shared" si="5"/>
        <v>10</v>
      </c>
      <c r="L732" s="58">
        <f t="shared" si="6"/>
        <v>0.158</v>
      </c>
    </row>
    <row r="733">
      <c r="A733" s="33" t="s">
        <v>113</v>
      </c>
      <c r="B733" s="34" t="s">
        <v>117</v>
      </c>
      <c r="C733" s="35" t="s">
        <v>51</v>
      </c>
      <c r="D733" s="52" t="str">
        <f t="shared" si="2"/>
        <v>Asia/Bangladesh-Asia/2003</v>
      </c>
      <c r="E733" s="53">
        <v>5.1913661485E10</v>
      </c>
      <c r="F733" s="54">
        <v>0.031</v>
      </c>
      <c r="G733" s="55">
        <v>11.0</v>
      </c>
      <c r="H733" s="56">
        <v>0.16</v>
      </c>
      <c r="I733" s="57">
        <f t="shared" si="3"/>
        <v>51913661485</v>
      </c>
      <c r="J733" s="58">
        <f t="shared" si="4"/>
        <v>0.031</v>
      </c>
      <c r="K733" s="39">
        <f t="shared" si="5"/>
        <v>11</v>
      </c>
      <c r="L733" s="58">
        <f t="shared" si="6"/>
        <v>0.16</v>
      </c>
    </row>
    <row r="734">
      <c r="A734" s="33" t="s">
        <v>113</v>
      </c>
      <c r="B734" s="34" t="s">
        <v>117</v>
      </c>
      <c r="C734" s="35" t="s">
        <v>52</v>
      </c>
      <c r="D734" s="52" t="str">
        <f t="shared" si="2"/>
        <v>Asia/Bangladesh-Asia/2004</v>
      </c>
      <c r="E734" s="53">
        <v>5.6560744012E10</v>
      </c>
      <c r="F734" s="54">
        <v>0.03</v>
      </c>
      <c r="G734" s="55">
        <v>11.0</v>
      </c>
      <c r="H734" s="56">
        <v>0.16</v>
      </c>
      <c r="I734" s="57">
        <f t="shared" si="3"/>
        <v>56560744012</v>
      </c>
      <c r="J734" s="58">
        <f t="shared" si="4"/>
        <v>0.03</v>
      </c>
      <c r="K734" s="39">
        <f t="shared" si="5"/>
        <v>11</v>
      </c>
      <c r="L734" s="58">
        <f t="shared" si="6"/>
        <v>0.16</v>
      </c>
    </row>
    <row r="735">
      <c r="A735" s="33" t="s">
        <v>113</v>
      </c>
      <c r="B735" s="34" t="s">
        <v>117</v>
      </c>
      <c r="C735" s="35" t="s">
        <v>53</v>
      </c>
      <c r="D735" s="52" t="str">
        <f t="shared" si="2"/>
        <v>Asia/Bangladesh-Asia/2005</v>
      </c>
      <c r="E735" s="53">
        <v>6.0277560976E10</v>
      </c>
      <c r="F735" s="54">
        <v>0.031</v>
      </c>
      <c r="G735" s="55">
        <v>12.0</v>
      </c>
      <c r="H735" s="56">
        <v>0.148</v>
      </c>
      <c r="I735" s="57">
        <f t="shared" si="3"/>
        <v>60277560976</v>
      </c>
      <c r="J735" s="58">
        <f t="shared" si="4"/>
        <v>0.031</v>
      </c>
      <c r="K735" s="39">
        <f t="shared" si="5"/>
        <v>12</v>
      </c>
      <c r="L735" s="58">
        <f t="shared" si="6"/>
        <v>0.148</v>
      </c>
    </row>
    <row r="736">
      <c r="A736" s="33" t="s">
        <v>113</v>
      </c>
      <c r="B736" s="34" t="s">
        <v>117</v>
      </c>
      <c r="C736" s="35" t="s">
        <v>54</v>
      </c>
      <c r="D736" s="52" t="str">
        <f t="shared" si="2"/>
        <v>Asia/Bangladesh-Asia/2006</v>
      </c>
      <c r="E736" s="53">
        <v>6.1901116736E10</v>
      </c>
      <c r="F736" s="54">
        <v>0.032</v>
      </c>
      <c r="G736" s="55">
        <v>13.0</v>
      </c>
      <c r="H736" s="56">
        <v>0.14</v>
      </c>
      <c r="I736" s="57">
        <f t="shared" si="3"/>
        <v>61901116736</v>
      </c>
      <c r="J736" s="58">
        <f t="shared" si="4"/>
        <v>0.032</v>
      </c>
      <c r="K736" s="39">
        <f t="shared" si="5"/>
        <v>13</v>
      </c>
      <c r="L736" s="58">
        <f t="shared" si="6"/>
        <v>0.14</v>
      </c>
    </row>
    <row r="737">
      <c r="A737" s="33" t="s">
        <v>113</v>
      </c>
      <c r="B737" s="34" t="s">
        <v>117</v>
      </c>
      <c r="C737" s="35" t="s">
        <v>55</v>
      </c>
      <c r="D737" s="52" t="str">
        <f t="shared" si="2"/>
        <v>Asia/Bangladesh-Asia/2007</v>
      </c>
      <c r="E737" s="53">
        <v>6.8415421373E10</v>
      </c>
      <c r="F737" s="54">
        <v>0.034</v>
      </c>
      <c r="G737" s="55">
        <v>14.0</v>
      </c>
      <c r="H737" s="56">
        <v>0.153</v>
      </c>
      <c r="I737" s="57">
        <f t="shared" si="3"/>
        <v>68415421373</v>
      </c>
      <c r="J737" s="58">
        <f t="shared" si="4"/>
        <v>0.034</v>
      </c>
      <c r="K737" s="39">
        <f t="shared" si="5"/>
        <v>14</v>
      </c>
      <c r="L737" s="58">
        <f t="shared" si="6"/>
        <v>0.153</v>
      </c>
    </row>
    <row r="738">
      <c r="A738" s="33" t="s">
        <v>113</v>
      </c>
      <c r="B738" s="34" t="s">
        <v>117</v>
      </c>
      <c r="C738" s="35" t="s">
        <v>56</v>
      </c>
      <c r="D738" s="52" t="str">
        <f t="shared" si="2"/>
        <v>Asia/Bangladesh-Asia/2008</v>
      </c>
      <c r="E738" s="53">
        <v>7.9554350678E10</v>
      </c>
      <c r="F738" s="54">
        <v>0.035</v>
      </c>
      <c r="G738" s="55">
        <v>16.0</v>
      </c>
      <c r="H738" s="56">
        <v>0.16</v>
      </c>
      <c r="I738" s="57">
        <f t="shared" si="3"/>
        <v>79554350678</v>
      </c>
      <c r="J738" s="58">
        <f t="shared" si="4"/>
        <v>0.035</v>
      </c>
      <c r="K738" s="39">
        <f t="shared" si="5"/>
        <v>16</v>
      </c>
      <c r="L738" s="58">
        <f t="shared" si="6"/>
        <v>0.16</v>
      </c>
    </row>
    <row r="739">
      <c r="A739" s="33" t="s">
        <v>113</v>
      </c>
      <c r="B739" s="34" t="s">
        <v>117</v>
      </c>
      <c r="C739" s="35" t="s">
        <v>57</v>
      </c>
      <c r="D739" s="52" t="str">
        <f t="shared" si="2"/>
        <v>Asia/Bangladesh-Asia/2009</v>
      </c>
      <c r="E739" s="53">
        <v>8.9356650349E10</v>
      </c>
      <c r="F739" s="54">
        <v>0.035</v>
      </c>
      <c r="G739" s="55">
        <v>19.0</v>
      </c>
      <c r="H739" s="56">
        <v>0.164</v>
      </c>
      <c r="I739" s="57">
        <f t="shared" si="3"/>
        <v>89356650349</v>
      </c>
      <c r="J739" s="58">
        <f t="shared" si="4"/>
        <v>0.035</v>
      </c>
      <c r="K739" s="39">
        <f t="shared" si="5"/>
        <v>19</v>
      </c>
      <c r="L739" s="58">
        <f t="shared" si="6"/>
        <v>0.164</v>
      </c>
    </row>
    <row r="740">
      <c r="A740" s="33" t="s">
        <v>113</v>
      </c>
      <c r="B740" s="34" t="s">
        <v>117</v>
      </c>
      <c r="C740" s="35" t="s">
        <v>58</v>
      </c>
      <c r="D740" s="52" t="str">
        <f t="shared" si="2"/>
        <v>Asia/Bangladesh-Asia/2010</v>
      </c>
      <c r="E740" s="53">
        <v>1.0E11</v>
      </c>
      <c r="F740" s="54">
        <v>0.037</v>
      </c>
      <c r="G740" s="55">
        <v>22.0</v>
      </c>
      <c r="H740" s="56">
        <v>0.146</v>
      </c>
      <c r="I740" s="57">
        <f t="shared" si="3"/>
        <v>100000000000</v>
      </c>
      <c r="J740" s="58">
        <f t="shared" si="4"/>
        <v>0.037</v>
      </c>
      <c r="K740" s="39">
        <f t="shared" si="5"/>
        <v>22</v>
      </c>
      <c r="L740" s="58">
        <f t="shared" si="6"/>
        <v>0.146</v>
      </c>
    </row>
    <row r="741">
      <c r="A741" s="33" t="s">
        <v>113</v>
      </c>
      <c r="B741" s="34" t="s">
        <v>117</v>
      </c>
      <c r="C741" s="35" t="s">
        <v>59</v>
      </c>
      <c r="D741" s="52" t="str">
        <f t="shared" si="2"/>
        <v>Asia/Bangladesh-Asia/2011</v>
      </c>
      <c r="E741" s="53">
        <v>1.12E11</v>
      </c>
      <c r="F741" s="54">
        <v>0.037</v>
      </c>
      <c r="G741" s="55">
        <v>24.0</v>
      </c>
      <c r="H741" s="56">
        <v>0.13</v>
      </c>
      <c r="I741" s="57">
        <f t="shared" si="3"/>
        <v>112000000000</v>
      </c>
      <c r="J741" s="58">
        <f t="shared" si="4"/>
        <v>0.037</v>
      </c>
      <c r="K741" s="39">
        <f t="shared" si="5"/>
        <v>24</v>
      </c>
      <c r="L741" s="58">
        <f t="shared" si="6"/>
        <v>0.13</v>
      </c>
    </row>
    <row r="742">
      <c r="A742" s="33" t="s">
        <v>113</v>
      </c>
      <c r="B742" s="34" t="s">
        <v>117</v>
      </c>
      <c r="C742" s="35" t="s">
        <v>60</v>
      </c>
      <c r="D742" s="52" t="str">
        <f t="shared" si="2"/>
        <v>Asia/Bangladesh-Asia/2012</v>
      </c>
      <c r="E742" s="53">
        <v>1.16E11</v>
      </c>
      <c r="F742" s="54">
        <v>0.038</v>
      </c>
      <c r="G742" s="55">
        <v>27.0</v>
      </c>
      <c r="H742" s="56">
        <v>0.133</v>
      </c>
      <c r="I742" s="57">
        <f t="shared" si="3"/>
        <v>116000000000</v>
      </c>
      <c r="J742" s="58">
        <f t="shared" si="4"/>
        <v>0.038</v>
      </c>
      <c r="K742" s="39">
        <f t="shared" si="5"/>
        <v>27</v>
      </c>
      <c r="L742" s="58">
        <f t="shared" si="6"/>
        <v>0.133</v>
      </c>
    </row>
    <row r="743">
      <c r="A743" s="33" t="s">
        <v>113</v>
      </c>
      <c r="B743" s="34" t="s">
        <v>118</v>
      </c>
      <c r="C743" s="35" t="s">
        <v>48</v>
      </c>
      <c r="D743" s="52" t="str">
        <f t="shared" si="2"/>
        <v>Asia/Bhutan-Asia/2000</v>
      </c>
      <c r="E743" s="53">
        <v>4.39158233E8</v>
      </c>
      <c r="F743" s="54">
        <v>0.038</v>
      </c>
      <c r="G743" s="55">
        <v>90.0</v>
      </c>
      <c r="H743" s="56">
        <v>0.14</v>
      </c>
      <c r="I743" s="57">
        <f t="shared" si="3"/>
        <v>439158233</v>
      </c>
      <c r="J743" s="58">
        <f t="shared" si="4"/>
        <v>0.038</v>
      </c>
      <c r="K743" s="39">
        <f t="shared" si="5"/>
        <v>90</v>
      </c>
      <c r="L743" s="58">
        <f t="shared" si="6"/>
        <v>0.14</v>
      </c>
    </row>
    <row r="744">
      <c r="A744" s="33" t="s">
        <v>113</v>
      </c>
      <c r="B744" s="34" t="s">
        <v>118</v>
      </c>
      <c r="C744" s="35" t="s">
        <v>49</v>
      </c>
      <c r="D744" s="52" t="str">
        <f t="shared" si="2"/>
        <v>Asia/Bhutan-Asia/2001</v>
      </c>
      <c r="E744" s="53">
        <v>4.76360697E8</v>
      </c>
      <c r="F744" s="54">
        <v>0.067</v>
      </c>
      <c r="G744" s="55">
        <v>52.0</v>
      </c>
      <c r="H744" s="56">
        <v>0.16</v>
      </c>
      <c r="I744" s="57">
        <f t="shared" si="3"/>
        <v>476360697</v>
      </c>
      <c r="J744" s="58">
        <f t="shared" si="4"/>
        <v>0.067</v>
      </c>
      <c r="K744" s="39">
        <f t="shared" si="5"/>
        <v>52</v>
      </c>
      <c r="L744" s="58">
        <f t="shared" si="6"/>
        <v>0.16</v>
      </c>
    </row>
    <row r="745">
      <c r="A745" s="33" t="s">
        <v>113</v>
      </c>
      <c r="B745" s="34" t="s">
        <v>118</v>
      </c>
      <c r="C745" s="35" t="s">
        <v>50</v>
      </c>
      <c r="D745" s="52" t="str">
        <f t="shared" si="2"/>
        <v>Asia/Bhutan-Asia/2002</v>
      </c>
      <c r="E745" s="53">
        <v>5.37050133E8</v>
      </c>
      <c r="F745" s="54">
        <v>0.062</v>
      </c>
      <c r="G745" s="55">
        <v>51.0</v>
      </c>
      <c r="H745" s="56">
        <v>0.158</v>
      </c>
      <c r="I745" s="57">
        <f t="shared" si="3"/>
        <v>537050133</v>
      </c>
      <c r="J745" s="58">
        <f t="shared" si="4"/>
        <v>0.062</v>
      </c>
      <c r="K745" s="39">
        <f t="shared" si="5"/>
        <v>51</v>
      </c>
      <c r="L745" s="58">
        <f t="shared" si="6"/>
        <v>0.158</v>
      </c>
    </row>
    <row r="746">
      <c r="A746" s="33" t="s">
        <v>113</v>
      </c>
      <c r="B746" s="34" t="s">
        <v>118</v>
      </c>
      <c r="C746" s="35" t="s">
        <v>51</v>
      </c>
      <c r="D746" s="52" t="str">
        <f t="shared" si="2"/>
        <v>Asia/Bhutan-Asia/2003</v>
      </c>
      <c r="E746" s="53">
        <v>6.22026107E8</v>
      </c>
      <c r="F746" s="54">
        <v>0.079</v>
      </c>
      <c r="G746" s="55">
        <v>71.0</v>
      </c>
      <c r="H746" s="56">
        <v>0.153</v>
      </c>
      <c r="I746" s="57">
        <f t="shared" si="3"/>
        <v>622026107</v>
      </c>
      <c r="J746" s="58">
        <f t="shared" si="4"/>
        <v>0.079</v>
      </c>
      <c r="K746" s="39">
        <f t="shared" si="5"/>
        <v>71</v>
      </c>
      <c r="L746" s="58">
        <f t="shared" si="6"/>
        <v>0.153</v>
      </c>
    </row>
    <row r="747">
      <c r="A747" s="33" t="s">
        <v>113</v>
      </c>
      <c r="B747" s="34" t="s">
        <v>118</v>
      </c>
      <c r="C747" s="35" t="s">
        <v>52</v>
      </c>
      <c r="D747" s="52" t="str">
        <f t="shared" si="2"/>
        <v>Asia/Bhutan-Asia/2004</v>
      </c>
      <c r="E747" s="53">
        <v>7.02682018E8</v>
      </c>
      <c r="F747" s="54">
        <v>0.051</v>
      </c>
      <c r="G747" s="55">
        <v>51.0</v>
      </c>
      <c r="H747" s="56">
        <v>0.15</v>
      </c>
      <c r="I747" s="57">
        <f t="shared" si="3"/>
        <v>702682018</v>
      </c>
      <c r="J747" s="58">
        <f t="shared" si="4"/>
        <v>0.051</v>
      </c>
      <c r="K747" s="39">
        <f t="shared" si="5"/>
        <v>51</v>
      </c>
      <c r="L747" s="58">
        <f t="shared" si="6"/>
        <v>0.15</v>
      </c>
    </row>
    <row r="748">
      <c r="A748" s="33" t="s">
        <v>113</v>
      </c>
      <c r="B748" s="34" t="s">
        <v>118</v>
      </c>
      <c r="C748" s="35" t="s">
        <v>53</v>
      </c>
      <c r="D748" s="52" t="str">
        <f t="shared" si="2"/>
        <v>Asia/Bhutan-Asia/2005</v>
      </c>
      <c r="E748" s="53">
        <v>8.18869146E8</v>
      </c>
      <c r="F748" s="54">
        <v>0.044</v>
      </c>
      <c r="G748" s="55">
        <v>49.0</v>
      </c>
      <c r="H748" s="56">
        <v>0.15</v>
      </c>
      <c r="I748" s="57">
        <f t="shared" si="3"/>
        <v>818869146</v>
      </c>
      <c r="J748" s="58">
        <f t="shared" si="4"/>
        <v>0.044</v>
      </c>
      <c r="K748" s="39">
        <f t="shared" si="5"/>
        <v>49</v>
      </c>
      <c r="L748" s="58">
        <f t="shared" si="6"/>
        <v>0.15</v>
      </c>
    </row>
    <row r="749">
      <c r="A749" s="33" t="s">
        <v>113</v>
      </c>
      <c r="B749" s="34" t="s">
        <v>118</v>
      </c>
      <c r="C749" s="35" t="s">
        <v>54</v>
      </c>
      <c r="D749" s="52" t="str">
        <f t="shared" si="2"/>
        <v>Asia/Bhutan-Asia/2006</v>
      </c>
      <c r="E749" s="53">
        <v>8.97672086E8</v>
      </c>
      <c r="F749" s="54">
        <v>0.043</v>
      </c>
      <c r="G749" s="55">
        <v>55.0</v>
      </c>
      <c r="H749" s="56">
        <v>0.14</v>
      </c>
      <c r="I749" s="57">
        <f t="shared" si="3"/>
        <v>897672086</v>
      </c>
      <c r="J749" s="58">
        <f t="shared" si="4"/>
        <v>0.043</v>
      </c>
      <c r="K749" s="39">
        <f t="shared" si="5"/>
        <v>55</v>
      </c>
      <c r="L749" s="58">
        <f t="shared" si="6"/>
        <v>0.14</v>
      </c>
    </row>
    <row r="750">
      <c r="A750" s="33" t="s">
        <v>113</v>
      </c>
      <c r="B750" s="34" t="s">
        <v>118</v>
      </c>
      <c r="C750" s="35" t="s">
        <v>55</v>
      </c>
      <c r="D750" s="52" t="str">
        <f t="shared" si="2"/>
        <v>Asia/Bhutan-Asia/2007</v>
      </c>
      <c r="E750" s="53">
        <v>1.196091806E9</v>
      </c>
      <c r="F750" s="54">
        <v>0.044</v>
      </c>
      <c r="G750" s="55">
        <v>59.0</v>
      </c>
      <c r="H750" s="56">
        <v>0.14</v>
      </c>
      <c r="I750" s="57">
        <f t="shared" si="3"/>
        <v>1196091806</v>
      </c>
      <c r="J750" s="58">
        <f t="shared" si="4"/>
        <v>0.044</v>
      </c>
      <c r="K750" s="39">
        <f t="shared" si="5"/>
        <v>59</v>
      </c>
      <c r="L750" s="58">
        <f t="shared" si="6"/>
        <v>0.14</v>
      </c>
    </row>
    <row r="751">
      <c r="A751" s="33" t="s">
        <v>113</v>
      </c>
      <c r="B751" s="34" t="s">
        <v>118</v>
      </c>
      <c r="C751" s="35" t="s">
        <v>56</v>
      </c>
      <c r="D751" s="52" t="str">
        <f t="shared" si="2"/>
        <v>Asia/Bhutan-Asia/2008</v>
      </c>
      <c r="E751" s="53">
        <v>1.258193519E9</v>
      </c>
      <c r="F751" s="54">
        <v>0.05</v>
      </c>
      <c r="G751" s="55">
        <v>88.0</v>
      </c>
      <c r="H751" s="56">
        <v>0.14</v>
      </c>
      <c r="I751" s="57">
        <f t="shared" si="3"/>
        <v>1258193519</v>
      </c>
      <c r="J751" s="58">
        <f t="shared" si="4"/>
        <v>0.05</v>
      </c>
      <c r="K751" s="39">
        <f t="shared" si="5"/>
        <v>88</v>
      </c>
      <c r="L751" s="58">
        <f t="shared" si="6"/>
        <v>0.14</v>
      </c>
    </row>
    <row r="752">
      <c r="A752" s="33" t="s">
        <v>113</v>
      </c>
      <c r="B752" s="34" t="s">
        <v>118</v>
      </c>
      <c r="C752" s="35" t="s">
        <v>57</v>
      </c>
      <c r="D752" s="52" t="str">
        <f t="shared" si="2"/>
        <v>Asia/Bhutan-Asia/2009</v>
      </c>
      <c r="E752" s="53">
        <v>1.264758198E9</v>
      </c>
      <c r="F752" s="54">
        <v>0.052</v>
      </c>
      <c r="G752" s="55">
        <v>95.0</v>
      </c>
      <c r="H752" s="56">
        <v>0.138</v>
      </c>
      <c r="I752" s="57">
        <f t="shared" si="3"/>
        <v>1264758198</v>
      </c>
      <c r="J752" s="58">
        <f t="shared" si="4"/>
        <v>0.052</v>
      </c>
      <c r="K752" s="39">
        <f t="shared" si="5"/>
        <v>95</v>
      </c>
      <c r="L752" s="58">
        <f t="shared" si="6"/>
        <v>0.138</v>
      </c>
    </row>
    <row r="753">
      <c r="A753" s="33" t="s">
        <v>113</v>
      </c>
      <c r="B753" s="34" t="s">
        <v>118</v>
      </c>
      <c r="C753" s="35" t="s">
        <v>58</v>
      </c>
      <c r="D753" s="52" t="str">
        <f t="shared" si="2"/>
        <v>Asia/Bhutan-Asia/2010</v>
      </c>
      <c r="E753" s="53">
        <v>1.585396256E9</v>
      </c>
      <c r="F753" s="54">
        <v>0.046</v>
      </c>
      <c r="G753" s="55">
        <v>82.0</v>
      </c>
      <c r="H753" s="56">
        <v>0.138</v>
      </c>
      <c r="I753" s="57">
        <f t="shared" si="3"/>
        <v>1585396256</v>
      </c>
      <c r="J753" s="58">
        <f t="shared" si="4"/>
        <v>0.046</v>
      </c>
      <c r="K753" s="39">
        <f t="shared" si="5"/>
        <v>82</v>
      </c>
      <c r="L753" s="58">
        <f t="shared" si="6"/>
        <v>0.138</v>
      </c>
    </row>
    <row r="754">
      <c r="A754" s="33" t="s">
        <v>113</v>
      </c>
      <c r="B754" s="34" t="s">
        <v>118</v>
      </c>
      <c r="C754" s="35" t="s">
        <v>59</v>
      </c>
      <c r="D754" s="52" t="str">
        <f t="shared" si="2"/>
        <v>Asia/Bhutan-Asia/2011</v>
      </c>
      <c r="E754" s="53">
        <v>1.840841618E9</v>
      </c>
      <c r="F754" s="54">
        <v>0.041</v>
      </c>
      <c r="G754" s="55">
        <v>90.0</v>
      </c>
      <c r="H754" s="56">
        <v>0.14</v>
      </c>
      <c r="I754" s="57">
        <f t="shared" si="3"/>
        <v>1840841618</v>
      </c>
      <c r="J754" s="58">
        <f t="shared" si="4"/>
        <v>0.041</v>
      </c>
      <c r="K754" s="39">
        <f t="shared" si="5"/>
        <v>90</v>
      </c>
      <c r="L754" s="58">
        <f t="shared" si="6"/>
        <v>0.14</v>
      </c>
    </row>
    <row r="755">
      <c r="A755" s="33" t="s">
        <v>113</v>
      </c>
      <c r="B755" s="34" t="s">
        <v>118</v>
      </c>
      <c r="C755" s="35" t="s">
        <v>60</v>
      </c>
      <c r="D755" s="52" t="str">
        <f t="shared" si="2"/>
        <v>Asia/Bhutan-Asia/2012</v>
      </c>
      <c r="E755" s="53">
        <v>1.861157558E9</v>
      </c>
      <c r="F755" s="54">
        <v>0.037</v>
      </c>
      <c r="G755" s="55">
        <v>94.0</v>
      </c>
      <c r="H755" s="56">
        <v>0.14</v>
      </c>
      <c r="I755" s="57">
        <f t="shared" si="3"/>
        <v>1861157558</v>
      </c>
      <c r="J755" s="58">
        <f t="shared" si="4"/>
        <v>0.037</v>
      </c>
      <c r="K755" s="39">
        <f t="shared" si="5"/>
        <v>94</v>
      </c>
      <c r="L755" s="58">
        <f t="shared" si="6"/>
        <v>0.14</v>
      </c>
    </row>
    <row r="756">
      <c r="A756" s="33" t="s">
        <v>113</v>
      </c>
      <c r="B756" s="34" t="s">
        <v>119</v>
      </c>
      <c r="C756" s="35" t="s">
        <v>48</v>
      </c>
      <c r="D756" s="52" t="str">
        <f t="shared" si="2"/>
        <v>Asia/Brunei-Asia/2000</v>
      </c>
      <c r="E756" s="53">
        <v>6.001153318E9</v>
      </c>
      <c r="F756" s="54">
        <v>0.023</v>
      </c>
      <c r="G756" s="55">
        <v>939.0</v>
      </c>
      <c r="H756" s="56">
        <v>0.055</v>
      </c>
      <c r="I756" s="57">
        <f t="shared" si="3"/>
        <v>6001153318</v>
      </c>
      <c r="J756" s="58">
        <f t="shared" si="4"/>
        <v>0.023</v>
      </c>
      <c r="K756" s="39">
        <f t="shared" si="5"/>
        <v>939</v>
      </c>
      <c r="L756" s="58">
        <f t="shared" si="6"/>
        <v>0.055</v>
      </c>
    </row>
    <row r="757">
      <c r="A757" s="33" t="s">
        <v>113</v>
      </c>
      <c r="B757" s="34" t="s">
        <v>119</v>
      </c>
      <c r="C757" s="35" t="s">
        <v>49</v>
      </c>
      <c r="D757" s="52" t="str">
        <f t="shared" si="2"/>
        <v>Asia/Brunei-Asia/2001</v>
      </c>
      <c r="E757" s="53">
        <v>5.601090584E9</v>
      </c>
      <c r="F757" s="54">
        <v>0.03</v>
      </c>
      <c r="G757" s="55">
        <v>543.0</v>
      </c>
      <c r="H757" s="56">
        <v>0.055</v>
      </c>
      <c r="I757" s="57">
        <f t="shared" si="3"/>
        <v>5601090584</v>
      </c>
      <c r="J757" s="58">
        <f t="shared" si="4"/>
        <v>0.03</v>
      </c>
      <c r="K757" s="39">
        <f t="shared" si="5"/>
        <v>543</v>
      </c>
      <c r="L757" s="58">
        <f t="shared" si="6"/>
        <v>0.055</v>
      </c>
    </row>
    <row r="758">
      <c r="A758" s="33" t="s">
        <v>113</v>
      </c>
      <c r="B758" s="34" t="s">
        <v>119</v>
      </c>
      <c r="C758" s="35" t="s">
        <v>50</v>
      </c>
      <c r="D758" s="52" t="str">
        <f t="shared" si="2"/>
        <v>Asia/Brunei-Asia/2002</v>
      </c>
      <c r="E758" s="53">
        <v>5.843329102E9</v>
      </c>
      <c r="F758" s="54">
        <v>0.032</v>
      </c>
      <c r="G758" s="55">
        <v>525.0</v>
      </c>
      <c r="H758" s="56">
        <v>0.055</v>
      </c>
      <c r="I758" s="57">
        <f t="shared" si="3"/>
        <v>5843329102</v>
      </c>
      <c r="J758" s="58">
        <f t="shared" si="4"/>
        <v>0.032</v>
      </c>
      <c r="K758" s="39">
        <f t="shared" si="5"/>
        <v>525</v>
      </c>
      <c r="L758" s="58">
        <f t="shared" si="6"/>
        <v>0.055</v>
      </c>
    </row>
    <row r="759">
      <c r="A759" s="33" t="s">
        <v>113</v>
      </c>
      <c r="B759" s="34" t="s">
        <v>119</v>
      </c>
      <c r="C759" s="35" t="s">
        <v>51</v>
      </c>
      <c r="D759" s="52" t="str">
        <f t="shared" si="2"/>
        <v>Asia/Brunei-Asia/2003</v>
      </c>
      <c r="E759" s="53">
        <v>6.557333067E9</v>
      </c>
      <c r="F759" s="54">
        <v>0.031</v>
      </c>
      <c r="G759" s="55">
        <v>526.0</v>
      </c>
      <c r="H759" s="56">
        <v>0.055</v>
      </c>
      <c r="I759" s="57">
        <f t="shared" si="3"/>
        <v>6557333067</v>
      </c>
      <c r="J759" s="58">
        <f t="shared" si="4"/>
        <v>0.031</v>
      </c>
      <c r="K759" s="39">
        <f t="shared" si="5"/>
        <v>526</v>
      </c>
      <c r="L759" s="58">
        <f t="shared" si="6"/>
        <v>0.055</v>
      </c>
    </row>
    <row r="760">
      <c r="A760" s="33" t="s">
        <v>113</v>
      </c>
      <c r="B760" s="34" t="s">
        <v>119</v>
      </c>
      <c r="C760" s="35" t="s">
        <v>52</v>
      </c>
      <c r="D760" s="52" t="str">
        <f t="shared" si="2"/>
        <v>Asia/Brunei-Asia/2004</v>
      </c>
      <c r="E760" s="53">
        <v>7.872333197E9</v>
      </c>
      <c r="F760" s="54">
        <v>0.031</v>
      </c>
      <c r="G760" s="55">
        <v>575.0</v>
      </c>
      <c r="H760" s="56">
        <v>0.055</v>
      </c>
      <c r="I760" s="57">
        <f t="shared" si="3"/>
        <v>7872333197</v>
      </c>
      <c r="J760" s="58">
        <f t="shared" si="4"/>
        <v>0.031</v>
      </c>
      <c r="K760" s="39">
        <f t="shared" si="5"/>
        <v>575</v>
      </c>
      <c r="L760" s="58">
        <f t="shared" si="6"/>
        <v>0.055</v>
      </c>
    </row>
    <row r="761">
      <c r="A761" s="33" t="s">
        <v>113</v>
      </c>
      <c r="B761" s="34" t="s">
        <v>119</v>
      </c>
      <c r="C761" s="35" t="s">
        <v>53</v>
      </c>
      <c r="D761" s="52" t="str">
        <f t="shared" si="2"/>
        <v>Asia/Brunei-Asia/2005</v>
      </c>
      <c r="E761" s="53">
        <v>9.53140283E9</v>
      </c>
      <c r="F761" s="54">
        <v>0.03</v>
      </c>
      <c r="G761" s="55">
        <v>658.0</v>
      </c>
      <c r="H761" s="56">
        <v>0.055</v>
      </c>
      <c r="I761" s="57">
        <f t="shared" si="3"/>
        <v>9531402830</v>
      </c>
      <c r="J761" s="58">
        <f t="shared" si="4"/>
        <v>0.03</v>
      </c>
      <c r="K761" s="39">
        <f t="shared" si="5"/>
        <v>658</v>
      </c>
      <c r="L761" s="58">
        <f t="shared" si="6"/>
        <v>0.055</v>
      </c>
    </row>
    <row r="762">
      <c r="A762" s="33" t="s">
        <v>113</v>
      </c>
      <c r="B762" s="34" t="s">
        <v>119</v>
      </c>
      <c r="C762" s="35" t="s">
        <v>54</v>
      </c>
      <c r="D762" s="52" t="str">
        <f t="shared" si="2"/>
        <v>Asia/Brunei-Asia/2006</v>
      </c>
      <c r="E762" s="53">
        <v>1.1470703002E10</v>
      </c>
      <c r="F762" s="54">
        <v>0.026</v>
      </c>
      <c r="G762" s="55">
        <v>671.0</v>
      </c>
      <c r="H762" s="56">
        <v>0.055</v>
      </c>
      <c r="I762" s="57">
        <f t="shared" si="3"/>
        <v>11470703002</v>
      </c>
      <c r="J762" s="58">
        <f t="shared" si="4"/>
        <v>0.026</v>
      </c>
      <c r="K762" s="39">
        <f t="shared" si="5"/>
        <v>671</v>
      </c>
      <c r="L762" s="58">
        <f t="shared" si="6"/>
        <v>0.055</v>
      </c>
    </row>
    <row r="763">
      <c r="A763" s="33" t="s">
        <v>113</v>
      </c>
      <c r="B763" s="34" t="s">
        <v>119</v>
      </c>
      <c r="C763" s="35" t="s">
        <v>55</v>
      </c>
      <c r="D763" s="52" t="str">
        <f t="shared" si="2"/>
        <v>Asia/Brunei-Asia/2007</v>
      </c>
      <c r="E763" s="53">
        <v>1.2247694247E10</v>
      </c>
      <c r="F763" s="54">
        <v>0.022</v>
      </c>
      <c r="G763" s="55">
        <v>680.0</v>
      </c>
      <c r="H763" s="56">
        <v>0.055</v>
      </c>
      <c r="I763" s="57">
        <f t="shared" si="3"/>
        <v>12247694247</v>
      </c>
      <c r="J763" s="58">
        <f t="shared" si="4"/>
        <v>0.022</v>
      </c>
      <c r="K763" s="39">
        <f t="shared" si="5"/>
        <v>680</v>
      </c>
      <c r="L763" s="58">
        <f t="shared" si="6"/>
        <v>0.055</v>
      </c>
    </row>
    <row r="764">
      <c r="A764" s="33" t="s">
        <v>113</v>
      </c>
      <c r="B764" s="34" t="s">
        <v>119</v>
      </c>
      <c r="C764" s="35" t="s">
        <v>56</v>
      </c>
      <c r="D764" s="52" t="str">
        <f t="shared" si="2"/>
        <v>Asia/Brunei-Asia/2008</v>
      </c>
      <c r="E764" s="53">
        <v>1.4393099069E10</v>
      </c>
      <c r="F764" s="54">
        <v>0.023</v>
      </c>
      <c r="G764" s="55">
        <v>738.0</v>
      </c>
      <c r="H764" s="56">
        <v>0.055</v>
      </c>
      <c r="I764" s="57">
        <f t="shared" si="3"/>
        <v>14393099069</v>
      </c>
      <c r="J764" s="58">
        <f t="shared" si="4"/>
        <v>0.023</v>
      </c>
      <c r="K764" s="39">
        <f t="shared" si="5"/>
        <v>738</v>
      </c>
      <c r="L764" s="58">
        <f t="shared" si="6"/>
        <v>0.055</v>
      </c>
    </row>
    <row r="765">
      <c r="A765" s="33" t="s">
        <v>113</v>
      </c>
      <c r="B765" s="34" t="s">
        <v>119</v>
      </c>
      <c r="C765" s="35" t="s">
        <v>57</v>
      </c>
      <c r="D765" s="52" t="str">
        <f t="shared" si="2"/>
        <v>Asia/Brunei-Asia/2009</v>
      </c>
      <c r="E765" s="53">
        <v>1.0732366286E10</v>
      </c>
      <c r="F765" s="54">
        <v>0.022</v>
      </c>
      <c r="G765" s="55">
        <v>821.0</v>
      </c>
      <c r="H765" s="56">
        <v>0.055</v>
      </c>
      <c r="I765" s="57">
        <f t="shared" si="3"/>
        <v>10732366286</v>
      </c>
      <c r="J765" s="58">
        <f t="shared" si="4"/>
        <v>0.022</v>
      </c>
      <c r="K765" s="39">
        <f t="shared" si="5"/>
        <v>821</v>
      </c>
      <c r="L765" s="58">
        <f t="shared" si="6"/>
        <v>0.055</v>
      </c>
    </row>
    <row r="766">
      <c r="A766" s="33" t="s">
        <v>113</v>
      </c>
      <c r="B766" s="34" t="s">
        <v>119</v>
      </c>
      <c r="C766" s="35" t="s">
        <v>58</v>
      </c>
      <c r="D766" s="52" t="str">
        <f t="shared" si="2"/>
        <v>Asia/Brunei-Asia/2010</v>
      </c>
      <c r="E766" s="53">
        <v>1.2369708859E10</v>
      </c>
      <c r="F766" s="54">
        <v>0.028</v>
      </c>
      <c r="G766" s="55">
        <v>766.0</v>
      </c>
      <c r="H766" s="56">
        <v>0.055</v>
      </c>
      <c r="I766" s="57">
        <f t="shared" si="3"/>
        <v>12369708859</v>
      </c>
      <c r="J766" s="58">
        <f t="shared" si="4"/>
        <v>0.028</v>
      </c>
      <c r="K766" s="39">
        <f t="shared" si="5"/>
        <v>766</v>
      </c>
      <c r="L766" s="58">
        <f t="shared" si="6"/>
        <v>0.055</v>
      </c>
    </row>
    <row r="767">
      <c r="A767" s="33" t="s">
        <v>113</v>
      </c>
      <c r="B767" s="34" t="s">
        <v>119</v>
      </c>
      <c r="C767" s="35" t="s">
        <v>59</v>
      </c>
      <c r="D767" s="52" t="str">
        <f t="shared" si="2"/>
        <v>Asia/Brunei-Asia/2011</v>
      </c>
      <c r="E767" s="53">
        <v>1.6691360399E10</v>
      </c>
      <c r="F767" s="54">
        <v>0.027</v>
      </c>
      <c r="G767" s="55">
        <v>844.0</v>
      </c>
      <c r="H767" s="56">
        <v>0.055</v>
      </c>
      <c r="I767" s="57">
        <f t="shared" si="3"/>
        <v>16691360399</v>
      </c>
      <c r="J767" s="58">
        <f t="shared" si="4"/>
        <v>0.027</v>
      </c>
      <c r="K767" s="39">
        <f t="shared" si="5"/>
        <v>844</v>
      </c>
      <c r="L767" s="58">
        <f t="shared" si="6"/>
        <v>0.055</v>
      </c>
    </row>
    <row r="768">
      <c r="A768" s="33" t="s">
        <v>113</v>
      </c>
      <c r="B768" s="34" t="s">
        <v>119</v>
      </c>
      <c r="C768" s="35" t="s">
        <v>60</v>
      </c>
      <c r="D768" s="52" t="str">
        <f t="shared" si="2"/>
        <v>Asia/Brunei-Asia/2012</v>
      </c>
      <c r="E768" s="53">
        <v>1.6953952625E10</v>
      </c>
      <c r="F768" s="54">
        <v>0.022</v>
      </c>
      <c r="G768" s="55">
        <v>917.0</v>
      </c>
      <c r="H768" s="56">
        <v>0.055</v>
      </c>
      <c r="I768" s="57">
        <f t="shared" si="3"/>
        <v>16953952625</v>
      </c>
      <c r="J768" s="58">
        <f t="shared" si="4"/>
        <v>0.022</v>
      </c>
      <c r="K768" s="39">
        <f t="shared" si="5"/>
        <v>917</v>
      </c>
      <c r="L768" s="58">
        <f t="shared" si="6"/>
        <v>0.055</v>
      </c>
    </row>
    <row r="769">
      <c r="A769" s="33" t="s">
        <v>113</v>
      </c>
      <c r="B769" s="34" t="s">
        <v>120</v>
      </c>
      <c r="C769" s="35" t="s">
        <v>48</v>
      </c>
      <c r="D769" s="52" t="str">
        <f t="shared" si="2"/>
        <v>Asia/Cambodia-Asia/2000</v>
      </c>
      <c r="E769" s="53">
        <v>3.654031716E9</v>
      </c>
      <c r="F769" s="54">
        <v>0.054</v>
      </c>
      <c r="G769" s="55">
        <v>51.0</v>
      </c>
      <c r="H769" s="59"/>
      <c r="I769" s="57">
        <f t="shared" si="3"/>
        <v>3654031716</v>
      </c>
      <c r="J769" s="58">
        <f t="shared" si="4"/>
        <v>0.054</v>
      </c>
      <c r="K769" s="39">
        <f t="shared" si="5"/>
        <v>51</v>
      </c>
      <c r="L769" s="58" t="str">
        <f t="shared" si="6"/>
        <v/>
      </c>
    </row>
    <row r="770">
      <c r="A770" s="33" t="s">
        <v>113</v>
      </c>
      <c r="B770" s="34" t="s">
        <v>120</v>
      </c>
      <c r="C770" s="35" t="s">
        <v>49</v>
      </c>
      <c r="D770" s="52" t="str">
        <f t="shared" si="2"/>
        <v>Asia/Cambodia-Asia/2001</v>
      </c>
      <c r="E770" s="53">
        <v>3.979813388E9</v>
      </c>
      <c r="F770" s="54">
        <v>0.063</v>
      </c>
      <c r="G770" s="55">
        <v>19.0</v>
      </c>
      <c r="H770" s="59"/>
      <c r="I770" s="57">
        <f t="shared" si="3"/>
        <v>3979813388</v>
      </c>
      <c r="J770" s="58">
        <f t="shared" si="4"/>
        <v>0.063</v>
      </c>
      <c r="K770" s="39">
        <f t="shared" si="5"/>
        <v>19</v>
      </c>
      <c r="L770" s="58" t="str">
        <f t="shared" si="6"/>
        <v/>
      </c>
    </row>
    <row r="771">
      <c r="A771" s="33" t="s">
        <v>113</v>
      </c>
      <c r="B771" s="34" t="s">
        <v>120</v>
      </c>
      <c r="C771" s="35" t="s">
        <v>50</v>
      </c>
      <c r="D771" s="52" t="str">
        <f t="shared" si="2"/>
        <v>Asia/Cambodia-Asia/2002</v>
      </c>
      <c r="E771" s="53">
        <v>4.284028138E9</v>
      </c>
      <c r="F771" s="54">
        <v>0.062</v>
      </c>
      <c r="G771" s="55">
        <v>20.0</v>
      </c>
      <c r="H771" s="59"/>
      <c r="I771" s="57">
        <f t="shared" si="3"/>
        <v>4284028138</v>
      </c>
      <c r="J771" s="58">
        <f t="shared" si="4"/>
        <v>0.062</v>
      </c>
      <c r="K771" s="39">
        <f t="shared" si="5"/>
        <v>20</v>
      </c>
      <c r="L771" s="58" t="str">
        <f t="shared" si="6"/>
        <v/>
      </c>
    </row>
    <row r="772">
      <c r="A772" s="33" t="s">
        <v>113</v>
      </c>
      <c r="B772" s="34" t="s">
        <v>120</v>
      </c>
      <c r="C772" s="35" t="s">
        <v>51</v>
      </c>
      <c r="D772" s="52" t="str">
        <f t="shared" si="2"/>
        <v>Asia/Cambodia-Asia/2003</v>
      </c>
      <c r="E772" s="53">
        <v>4.658246907E9</v>
      </c>
      <c r="F772" s="54">
        <v>0.064</v>
      </c>
      <c r="G772" s="55">
        <v>22.0</v>
      </c>
      <c r="H772" s="59"/>
      <c r="I772" s="57">
        <f t="shared" si="3"/>
        <v>4658246907</v>
      </c>
      <c r="J772" s="58">
        <f t="shared" si="4"/>
        <v>0.064</v>
      </c>
      <c r="K772" s="39">
        <f t="shared" si="5"/>
        <v>22</v>
      </c>
      <c r="L772" s="58" t="str">
        <f t="shared" si="6"/>
        <v/>
      </c>
    </row>
    <row r="773">
      <c r="A773" s="33" t="s">
        <v>113</v>
      </c>
      <c r="B773" s="34" t="s">
        <v>120</v>
      </c>
      <c r="C773" s="35" t="s">
        <v>52</v>
      </c>
      <c r="D773" s="52" t="str">
        <f t="shared" si="2"/>
        <v>Asia/Cambodia-Asia/2004</v>
      </c>
      <c r="E773" s="53">
        <v>5.337833256E9</v>
      </c>
      <c r="F773" s="54">
        <v>0.073</v>
      </c>
      <c r="G773" s="55">
        <v>26.0</v>
      </c>
      <c r="H773" s="59"/>
      <c r="I773" s="57">
        <f t="shared" si="3"/>
        <v>5337833256</v>
      </c>
      <c r="J773" s="58">
        <f t="shared" si="4"/>
        <v>0.073</v>
      </c>
      <c r="K773" s="39">
        <f t="shared" si="5"/>
        <v>26</v>
      </c>
      <c r="L773" s="58" t="str">
        <f t="shared" si="6"/>
        <v/>
      </c>
    </row>
    <row r="774">
      <c r="A774" s="33" t="s">
        <v>113</v>
      </c>
      <c r="B774" s="34" t="s">
        <v>120</v>
      </c>
      <c r="C774" s="35" t="s">
        <v>53</v>
      </c>
      <c r="D774" s="52" t="str">
        <f t="shared" si="2"/>
        <v>Asia/Cambodia-Asia/2005</v>
      </c>
      <c r="E774" s="53">
        <v>6.293046162E9</v>
      </c>
      <c r="F774" s="54">
        <v>0.071</v>
      </c>
      <c r="G774" s="55">
        <v>29.0</v>
      </c>
      <c r="H774" s="59"/>
      <c r="I774" s="57">
        <f t="shared" si="3"/>
        <v>6293046162</v>
      </c>
      <c r="J774" s="58">
        <f t="shared" si="4"/>
        <v>0.071</v>
      </c>
      <c r="K774" s="39">
        <f t="shared" si="5"/>
        <v>29</v>
      </c>
      <c r="L774" s="58" t="str">
        <f t="shared" si="6"/>
        <v/>
      </c>
    </row>
    <row r="775">
      <c r="A775" s="33" t="s">
        <v>113</v>
      </c>
      <c r="B775" s="34" t="s">
        <v>120</v>
      </c>
      <c r="C775" s="35" t="s">
        <v>54</v>
      </c>
      <c r="D775" s="52" t="str">
        <f t="shared" si="2"/>
        <v>Asia/Cambodia-Asia/2006</v>
      </c>
      <c r="E775" s="53">
        <v>7.274424519E9</v>
      </c>
      <c r="F775" s="54">
        <v>0.069</v>
      </c>
      <c r="G775" s="55">
        <v>33.0</v>
      </c>
      <c r="H775" s="59"/>
      <c r="I775" s="57">
        <f t="shared" si="3"/>
        <v>7274424519</v>
      </c>
      <c r="J775" s="58">
        <f t="shared" si="4"/>
        <v>0.069</v>
      </c>
      <c r="K775" s="39">
        <f t="shared" si="5"/>
        <v>33</v>
      </c>
      <c r="L775" s="58" t="str">
        <f t="shared" si="6"/>
        <v/>
      </c>
    </row>
    <row r="776">
      <c r="A776" s="33" t="s">
        <v>113</v>
      </c>
      <c r="B776" s="34" t="s">
        <v>120</v>
      </c>
      <c r="C776" s="35" t="s">
        <v>55</v>
      </c>
      <c r="D776" s="52" t="str">
        <f t="shared" si="2"/>
        <v>Asia/Cambodia-Asia/2007</v>
      </c>
      <c r="E776" s="53">
        <v>8.639164917E9</v>
      </c>
      <c r="F776" s="54">
        <v>0.054</v>
      </c>
      <c r="G776" s="55">
        <v>29.0</v>
      </c>
      <c r="H776" s="59"/>
      <c r="I776" s="57">
        <f t="shared" si="3"/>
        <v>8639164917</v>
      </c>
      <c r="J776" s="58">
        <f t="shared" si="4"/>
        <v>0.054</v>
      </c>
      <c r="K776" s="39">
        <f t="shared" si="5"/>
        <v>29</v>
      </c>
      <c r="L776" s="58" t="str">
        <f t="shared" si="6"/>
        <v/>
      </c>
    </row>
    <row r="777">
      <c r="A777" s="33" t="s">
        <v>113</v>
      </c>
      <c r="B777" s="34" t="s">
        <v>120</v>
      </c>
      <c r="C777" s="35" t="s">
        <v>56</v>
      </c>
      <c r="D777" s="52" t="str">
        <f t="shared" si="2"/>
        <v>Asia/Cambodia-Asia/2008</v>
      </c>
      <c r="E777" s="53">
        <v>1.0351829066E10</v>
      </c>
      <c r="F777" s="54">
        <v>0.045</v>
      </c>
      <c r="G777" s="55">
        <v>28.0</v>
      </c>
      <c r="H777" s="59"/>
      <c r="I777" s="57">
        <f t="shared" si="3"/>
        <v>10351829066</v>
      </c>
      <c r="J777" s="58">
        <f t="shared" si="4"/>
        <v>0.045</v>
      </c>
      <c r="K777" s="39">
        <f t="shared" si="5"/>
        <v>28</v>
      </c>
      <c r="L777" s="58" t="str">
        <f t="shared" si="6"/>
        <v/>
      </c>
    </row>
    <row r="778">
      <c r="A778" s="33" t="s">
        <v>113</v>
      </c>
      <c r="B778" s="34" t="s">
        <v>120</v>
      </c>
      <c r="C778" s="35" t="s">
        <v>57</v>
      </c>
      <c r="D778" s="52" t="str">
        <f t="shared" si="2"/>
        <v>Asia/Cambodia-Asia/2009</v>
      </c>
      <c r="E778" s="53">
        <v>1.0401935532E10</v>
      </c>
      <c r="F778" s="54">
        <v>0.055</v>
      </c>
      <c r="G778" s="55">
        <v>41.0</v>
      </c>
      <c r="H778" s="59"/>
      <c r="I778" s="57">
        <f t="shared" si="3"/>
        <v>10401935532</v>
      </c>
      <c r="J778" s="58">
        <f t="shared" si="4"/>
        <v>0.055</v>
      </c>
      <c r="K778" s="39">
        <f t="shared" si="5"/>
        <v>41</v>
      </c>
      <c r="L778" s="58" t="str">
        <f t="shared" si="6"/>
        <v/>
      </c>
    </row>
    <row r="779">
      <c r="A779" s="33" t="s">
        <v>113</v>
      </c>
      <c r="B779" s="34" t="s">
        <v>120</v>
      </c>
      <c r="C779" s="35" t="s">
        <v>58</v>
      </c>
      <c r="D779" s="52" t="str">
        <f t="shared" si="2"/>
        <v>Asia/Cambodia-Asia/2010</v>
      </c>
      <c r="E779" s="53">
        <v>1.1242266334E10</v>
      </c>
      <c r="F779" s="54">
        <v>0.063</v>
      </c>
      <c r="G779" s="55">
        <v>46.0</v>
      </c>
      <c r="H779" s="59"/>
      <c r="I779" s="57">
        <f t="shared" si="3"/>
        <v>11242266334</v>
      </c>
      <c r="J779" s="58">
        <f t="shared" si="4"/>
        <v>0.063</v>
      </c>
      <c r="K779" s="39">
        <f t="shared" si="5"/>
        <v>46</v>
      </c>
      <c r="L779" s="58" t="str">
        <f t="shared" si="6"/>
        <v/>
      </c>
    </row>
    <row r="780">
      <c r="A780" s="33" t="s">
        <v>113</v>
      </c>
      <c r="B780" s="34" t="s">
        <v>120</v>
      </c>
      <c r="C780" s="35" t="s">
        <v>59</v>
      </c>
      <c r="D780" s="52" t="str">
        <f t="shared" si="2"/>
        <v>Asia/Cambodia-Asia/2011</v>
      </c>
      <c r="E780" s="53">
        <v>1.2829541141E10</v>
      </c>
      <c r="F780" s="54">
        <v>0.058</v>
      </c>
      <c r="G780" s="55">
        <v>46.0</v>
      </c>
      <c r="H780" s="59"/>
      <c r="I780" s="57">
        <f t="shared" si="3"/>
        <v>12829541141</v>
      </c>
      <c r="J780" s="58">
        <f t="shared" si="4"/>
        <v>0.058</v>
      </c>
      <c r="K780" s="39">
        <f t="shared" si="5"/>
        <v>46</v>
      </c>
      <c r="L780" s="58" t="str">
        <f t="shared" si="6"/>
        <v/>
      </c>
    </row>
    <row r="781">
      <c r="A781" s="33" t="s">
        <v>113</v>
      </c>
      <c r="B781" s="34" t="s">
        <v>120</v>
      </c>
      <c r="C781" s="35" t="s">
        <v>60</v>
      </c>
      <c r="D781" s="52" t="str">
        <f t="shared" si="2"/>
        <v>Asia/Cambodia-Asia/2012</v>
      </c>
      <c r="E781" s="53">
        <v>1.4054443213E10</v>
      </c>
      <c r="F781" s="54">
        <v>0.056</v>
      </c>
      <c r="G781" s="55">
        <v>49.0</v>
      </c>
      <c r="H781" s="59"/>
      <c r="I781" s="57">
        <f t="shared" si="3"/>
        <v>14054443213</v>
      </c>
      <c r="J781" s="58">
        <f t="shared" si="4"/>
        <v>0.056</v>
      </c>
      <c r="K781" s="39">
        <f t="shared" si="5"/>
        <v>49</v>
      </c>
      <c r="L781" s="58" t="str">
        <f t="shared" si="6"/>
        <v/>
      </c>
    </row>
    <row r="782">
      <c r="A782" s="33" t="s">
        <v>113</v>
      </c>
      <c r="B782" s="34" t="s">
        <v>121</v>
      </c>
      <c r="C782" s="35" t="s">
        <v>48</v>
      </c>
      <c r="D782" s="52" t="str">
        <f t="shared" si="2"/>
        <v>Asia/China-Asia/2000</v>
      </c>
      <c r="E782" s="53">
        <v>1.2E12</v>
      </c>
      <c r="F782" s="54">
        <v>0.054</v>
      </c>
      <c r="G782" s="55">
        <v>322.0</v>
      </c>
      <c r="H782" s="56">
        <v>0.06</v>
      </c>
      <c r="I782" s="57">
        <f t="shared" si="3"/>
        <v>1200000000000</v>
      </c>
      <c r="J782" s="58">
        <f t="shared" si="4"/>
        <v>0.054</v>
      </c>
      <c r="K782" s="39">
        <f t="shared" si="5"/>
        <v>322</v>
      </c>
      <c r="L782" s="58">
        <f t="shared" si="6"/>
        <v>0.06</v>
      </c>
    </row>
    <row r="783">
      <c r="A783" s="33" t="s">
        <v>113</v>
      </c>
      <c r="B783" s="34" t="s">
        <v>121</v>
      </c>
      <c r="C783" s="35" t="s">
        <v>49</v>
      </c>
      <c r="D783" s="52" t="str">
        <f t="shared" si="2"/>
        <v>Asia/China-Asia/2001</v>
      </c>
      <c r="E783" s="53">
        <v>1.32E12</v>
      </c>
      <c r="F783" s="54">
        <v>0.046</v>
      </c>
      <c r="G783" s="55">
        <v>43.0</v>
      </c>
      <c r="H783" s="56">
        <v>0.059</v>
      </c>
      <c r="I783" s="57">
        <f t="shared" si="3"/>
        <v>1320000000000</v>
      </c>
      <c r="J783" s="58">
        <f t="shared" si="4"/>
        <v>0.046</v>
      </c>
      <c r="K783" s="39">
        <f t="shared" si="5"/>
        <v>43</v>
      </c>
      <c r="L783" s="58">
        <f t="shared" si="6"/>
        <v>0.059</v>
      </c>
    </row>
    <row r="784">
      <c r="A784" s="33" t="s">
        <v>113</v>
      </c>
      <c r="B784" s="34" t="s">
        <v>121</v>
      </c>
      <c r="C784" s="35" t="s">
        <v>50</v>
      </c>
      <c r="D784" s="52" t="str">
        <f t="shared" si="2"/>
        <v>Asia/China-Asia/2002</v>
      </c>
      <c r="E784" s="53">
        <v>1.45E12</v>
      </c>
      <c r="F784" s="54">
        <v>0.046</v>
      </c>
      <c r="G784" s="55">
        <v>47.0</v>
      </c>
      <c r="H784" s="56">
        <v>0.059</v>
      </c>
      <c r="I784" s="57">
        <f t="shared" si="3"/>
        <v>1450000000000</v>
      </c>
      <c r="J784" s="58">
        <f t="shared" si="4"/>
        <v>0.046</v>
      </c>
      <c r="K784" s="39">
        <f t="shared" si="5"/>
        <v>47</v>
      </c>
      <c r="L784" s="58">
        <f t="shared" si="6"/>
        <v>0.059</v>
      </c>
    </row>
    <row r="785">
      <c r="A785" s="33" t="s">
        <v>113</v>
      </c>
      <c r="B785" s="34" t="s">
        <v>121</v>
      </c>
      <c r="C785" s="35" t="s">
        <v>51</v>
      </c>
      <c r="D785" s="52" t="str">
        <f t="shared" si="2"/>
        <v>Asia/China-Asia/2003</v>
      </c>
      <c r="E785" s="53">
        <v>1.64E12</v>
      </c>
      <c r="F785" s="54">
        <v>0.048</v>
      </c>
      <c r="G785" s="55">
        <v>54.0</v>
      </c>
      <c r="H785" s="56">
        <v>0.053</v>
      </c>
      <c r="I785" s="57">
        <f t="shared" si="3"/>
        <v>1640000000000</v>
      </c>
      <c r="J785" s="58">
        <f t="shared" si="4"/>
        <v>0.048</v>
      </c>
      <c r="K785" s="39">
        <f t="shared" si="5"/>
        <v>54</v>
      </c>
      <c r="L785" s="58">
        <f t="shared" si="6"/>
        <v>0.053</v>
      </c>
    </row>
    <row r="786">
      <c r="A786" s="33" t="s">
        <v>113</v>
      </c>
      <c r="B786" s="34" t="s">
        <v>121</v>
      </c>
      <c r="C786" s="35" t="s">
        <v>52</v>
      </c>
      <c r="D786" s="52" t="str">
        <f t="shared" si="2"/>
        <v>Asia/China-Asia/2004</v>
      </c>
      <c r="E786" s="53">
        <v>1.93E12</v>
      </c>
      <c r="F786" s="54">
        <v>0.048</v>
      </c>
      <c r="G786" s="55">
        <v>61.0</v>
      </c>
      <c r="H786" s="56">
        <v>0.053</v>
      </c>
      <c r="I786" s="57">
        <f t="shared" si="3"/>
        <v>1930000000000</v>
      </c>
      <c r="J786" s="58">
        <f t="shared" si="4"/>
        <v>0.048</v>
      </c>
      <c r="K786" s="39">
        <f t="shared" si="5"/>
        <v>61</v>
      </c>
      <c r="L786" s="58">
        <f t="shared" si="6"/>
        <v>0.053</v>
      </c>
    </row>
    <row r="787">
      <c r="A787" s="33" t="s">
        <v>113</v>
      </c>
      <c r="B787" s="34" t="s">
        <v>121</v>
      </c>
      <c r="C787" s="35" t="s">
        <v>53</v>
      </c>
      <c r="D787" s="52" t="str">
        <f t="shared" si="2"/>
        <v>Asia/China-Asia/2005</v>
      </c>
      <c r="E787" s="53">
        <v>2.26E12</v>
      </c>
      <c r="F787" s="54">
        <v>0.047</v>
      </c>
      <c r="G787" s="55">
        <v>70.0</v>
      </c>
      <c r="H787" s="56">
        <v>0.056</v>
      </c>
      <c r="I787" s="57">
        <f t="shared" si="3"/>
        <v>2260000000000</v>
      </c>
      <c r="J787" s="58">
        <f t="shared" si="4"/>
        <v>0.047</v>
      </c>
      <c r="K787" s="39">
        <f t="shared" si="5"/>
        <v>70</v>
      </c>
      <c r="L787" s="58">
        <f t="shared" si="6"/>
        <v>0.056</v>
      </c>
    </row>
    <row r="788">
      <c r="A788" s="33" t="s">
        <v>113</v>
      </c>
      <c r="B788" s="34" t="s">
        <v>121</v>
      </c>
      <c r="C788" s="35" t="s">
        <v>54</v>
      </c>
      <c r="D788" s="52" t="str">
        <f t="shared" si="2"/>
        <v>Asia/China-Asia/2006</v>
      </c>
      <c r="E788" s="53">
        <v>2.71E12</v>
      </c>
      <c r="F788" s="54">
        <v>0.047</v>
      </c>
      <c r="G788" s="55">
        <v>80.0</v>
      </c>
      <c r="H788" s="56">
        <v>0.056</v>
      </c>
      <c r="I788" s="57">
        <f t="shared" si="3"/>
        <v>2710000000000</v>
      </c>
      <c r="J788" s="58">
        <f t="shared" si="4"/>
        <v>0.047</v>
      </c>
      <c r="K788" s="39">
        <f t="shared" si="5"/>
        <v>80</v>
      </c>
      <c r="L788" s="58">
        <f t="shared" si="6"/>
        <v>0.056</v>
      </c>
    </row>
    <row r="789">
      <c r="A789" s="33" t="s">
        <v>113</v>
      </c>
      <c r="B789" s="34" t="s">
        <v>121</v>
      </c>
      <c r="C789" s="35" t="s">
        <v>55</v>
      </c>
      <c r="D789" s="52" t="str">
        <f t="shared" si="2"/>
        <v>Asia/China-Asia/2007</v>
      </c>
      <c r="E789" s="53">
        <v>3.49E12</v>
      </c>
      <c r="F789" s="54">
        <v>0.046</v>
      </c>
      <c r="G789" s="55">
        <v>93.0</v>
      </c>
      <c r="H789" s="56">
        <v>0.061</v>
      </c>
      <c r="I789" s="57">
        <f t="shared" si="3"/>
        <v>3490000000000</v>
      </c>
      <c r="J789" s="58">
        <f t="shared" si="4"/>
        <v>0.046</v>
      </c>
      <c r="K789" s="39">
        <f t="shared" si="5"/>
        <v>93</v>
      </c>
      <c r="L789" s="58">
        <f t="shared" si="6"/>
        <v>0.061</v>
      </c>
    </row>
    <row r="790">
      <c r="A790" s="33" t="s">
        <v>113</v>
      </c>
      <c r="B790" s="34" t="s">
        <v>121</v>
      </c>
      <c r="C790" s="35" t="s">
        <v>56</v>
      </c>
      <c r="D790" s="52" t="str">
        <f t="shared" si="2"/>
        <v>Asia/China-Asia/2008</v>
      </c>
      <c r="E790" s="53">
        <v>4.52E12</v>
      </c>
      <c r="F790" s="54">
        <v>0.044</v>
      </c>
      <c r="G790" s="55">
        <v>113.0</v>
      </c>
      <c r="H790" s="56">
        <v>0.075</v>
      </c>
      <c r="I790" s="57">
        <f t="shared" si="3"/>
        <v>4520000000000</v>
      </c>
      <c r="J790" s="58">
        <f t="shared" si="4"/>
        <v>0.044</v>
      </c>
      <c r="K790" s="39">
        <f t="shared" si="5"/>
        <v>113</v>
      </c>
      <c r="L790" s="58">
        <f t="shared" si="6"/>
        <v>0.075</v>
      </c>
    </row>
    <row r="791">
      <c r="A791" s="33" t="s">
        <v>113</v>
      </c>
      <c r="B791" s="34" t="s">
        <v>121</v>
      </c>
      <c r="C791" s="35" t="s">
        <v>57</v>
      </c>
      <c r="D791" s="52" t="str">
        <f t="shared" si="2"/>
        <v>Asia/China-Asia/2009</v>
      </c>
      <c r="E791" s="53">
        <v>4.99E12</v>
      </c>
      <c r="F791" s="54">
        <v>0.046</v>
      </c>
      <c r="G791" s="55">
        <v>155.0</v>
      </c>
      <c r="H791" s="56">
        <v>0.053</v>
      </c>
      <c r="I791" s="57">
        <f t="shared" si="3"/>
        <v>4990000000000</v>
      </c>
      <c r="J791" s="58">
        <f t="shared" si="4"/>
        <v>0.046</v>
      </c>
      <c r="K791" s="39">
        <f t="shared" si="5"/>
        <v>155</v>
      </c>
      <c r="L791" s="58">
        <f t="shared" si="6"/>
        <v>0.053</v>
      </c>
    </row>
    <row r="792">
      <c r="A792" s="33" t="s">
        <v>113</v>
      </c>
      <c r="B792" s="34" t="s">
        <v>121</v>
      </c>
      <c r="C792" s="35" t="s">
        <v>58</v>
      </c>
      <c r="D792" s="52" t="str">
        <f t="shared" si="2"/>
        <v>Asia/China-Asia/2010</v>
      </c>
      <c r="E792" s="53">
        <v>5.93E12</v>
      </c>
      <c r="F792" s="54">
        <v>0.051</v>
      </c>
      <c r="G792" s="55">
        <v>189.0</v>
      </c>
      <c r="H792" s="56">
        <v>0.053</v>
      </c>
      <c r="I792" s="57">
        <f t="shared" si="3"/>
        <v>5930000000000</v>
      </c>
      <c r="J792" s="58">
        <f t="shared" si="4"/>
        <v>0.051</v>
      </c>
      <c r="K792" s="39">
        <f t="shared" si="5"/>
        <v>189</v>
      </c>
      <c r="L792" s="58">
        <f t="shared" si="6"/>
        <v>0.053</v>
      </c>
    </row>
    <row r="793">
      <c r="A793" s="33" t="s">
        <v>113</v>
      </c>
      <c r="B793" s="34" t="s">
        <v>121</v>
      </c>
      <c r="C793" s="35" t="s">
        <v>59</v>
      </c>
      <c r="D793" s="52" t="str">
        <f t="shared" si="2"/>
        <v>Asia/China-Asia/2011</v>
      </c>
      <c r="E793" s="53">
        <v>7.32E12</v>
      </c>
      <c r="F793" s="54">
        <v>0.05</v>
      </c>
      <c r="G793" s="55">
        <v>216.0</v>
      </c>
      <c r="H793" s="56">
        <v>0.058</v>
      </c>
      <c r="I793" s="57">
        <f t="shared" si="3"/>
        <v>7320000000000</v>
      </c>
      <c r="J793" s="58">
        <f t="shared" si="4"/>
        <v>0.05</v>
      </c>
      <c r="K793" s="39">
        <f t="shared" si="5"/>
        <v>216</v>
      </c>
      <c r="L793" s="58">
        <f t="shared" si="6"/>
        <v>0.058</v>
      </c>
    </row>
    <row r="794">
      <c r="A794" s="33" t="s">
        <v>113</v>
      </c>
      <c r="B794" s="34" t="s">
        <v>121</v>
      </c>
      <c r="C794" s="35" t="s">
        <v>60</v>
      </c>
      <c r="D794" s="52" t="str">
        <f t="shared" si="2"/>
        <v>Asia/China-Asia/2012</v>
      </c>
      <c r="E794" s="53">
        <v>8.23E12</v>
      </c>
      <c r="F794" s="54">
        <v>0.051</v>
      </c>
      <c r="G794" s="55">
        <v>274.0</v>
      </c>
      <c r="H794" s="56">
        <v>0.066</v>
      </c>
      <c r="I794" s="57">
        <f t="shared" si="3"/>
        <v>8230000000000</v>
      </c>
      <c r="J794" s="58">
        <f t="shared" si="4"/>
        <v>0.051</v>
      </c>
      <c r="K794" s="39">
        <f t="shared" si="5"/>
        <v>274</v>
      </c>
      <c r="L794" s="58">
        <f t="shared" si="6"/>
        <v>0.066</v>
      </c>
    </row>
    <row r="795">
      <c r="A795" s="33" t="s">
        <v>113</v>
      </c>
      <c r="B795" s="34" t="s">
        <v>122</v>
      </c>
      <c r="C795" s="35" t="s">
        <v>48</v>
      </c>
      <c r="D795" s="52" t="str">
        <f t="shared" si="2"/>
        <v>Asia/Georgia-Asia/2000</v>
      </c>
      <c r="E795" s="53">
        <v>3.057453461E9</v>
      </c>
      <c r="F795" s="54">
        <v>0.069</v>
      </c>
      <c r="G795" s="55">
        <v>45.0</v>
      </c>
      <c r="H795" s="56">
        <v>0.247</v>
      </c>
      <c r="I795" s="57">
        <f t="shared" si="3"/>
        <v>3057453461</v>
      </c>
      <c r="J795" s="58">
        <f t="shared" si="4"/>
        <v>0.069</v>
      </c>
      <c r="K795" s="39">
        <f t="shared" si="5"/>
        <v>45</v>
      </c>
      <c r="L795" s="58">
        <f t="shared" si="6"/>
        <v>0.247</v>
      </c>
    </row>
    <row r="796">
      <c r="A796" s="33" t="s">
        <v>113</v>
      </c>
      <c r="B796" s="34" t="s">
        <v>122</v>
      </c>
      <c r="C796" s="35" t="s">
        <v>49</v>
      </c>
      <c r="D796" s="52" t="str">
        <f t="shared" si="2"/>
        <v>Asia/Georgia-Asia/2001</v>
      </c>
      <c r="E796" s="53">
        <v>3.219487823E9</v>
      </c>
      <c r="F796" s="54">
        <v>0.078</v>
      </c>
      <c r="G796" s="55">
        <v>54.0</v>
      </c>
      <c r="H796" s="56">
        <v>0.223</v>
      </c>
      <c r="I796" s="57">
        <f t="shared" si="3"/>
        <v>3219487823</v>
      </c>
      <c r="J796" s="58">
        <f t="shared" si="4"/>
        <v>0.078</v>
      </c>
      <c r="K796" s="39">
        <f t="shared" si="5"/>
        <v>54</v>
      </c>
      <c r="L796" s="58">
        <f t="shared" si="6"/>
        <v>0.223</v>
      </c>
    </row>
    <row r="797">
      <c r="A797" s="33" t="s">
        <v>113</v>
      </c>
      <c r="B797" s="34" t="s">
        <v>122</v>
      </c>
      <c r="C797" s="35" t="s">
        <v>50</v>
      </c>
      <c r="D797" s="52" t="str">
        <f t="shared" si="2"/>
        <v>Asia/Georgia-Asia/2002</v>
      </c>
      <c r="E797" s="53">
        <v>3.395778661E9</v>
      </c>
      <c r="F797" s="54">
        <v>0.087</v>
      </c>
      <c r="G797" s="55">
        <v>64.0</v>
      </c>
      <c r="H797" s="56">
        <v>0.236</v>
      </c>
      <c r="I797" s="57">
        <f t="shared" si="3"/>
        <v>3395778661</v>
      </c>
      <c r="J797" s="58">
        <f t="shared" si="4"/>
        <v>0.087</v>
      </c>
      <c r="K797" s="39">
        <f t="shared" si="5"/>
        <v>64</v>
      </c>
      <c r="L797" s="58">
        <f t="shared" si="6"/>
        <v>0.236</v>
      </c>
    </row>
    <row r="798">
      <c r="A798" s="33" t="s">
        <v>113</v>
      </c>
      <c r="B798" s="34" t="s">
        <v>122</v>
      </c>
      <c r="C798" s="35" t="s">
        <v>51</v>
      </c>
      <c r="D798" s="52" t="str">
        <f t="shared" si="2"/>
        <v>Asia/Georgia-Asia/2003</v>
      </c>
      <c r="E798" s="53">
        <v>3.99137454E9</v>
      </c>
      <c r="F798" s="54">
        <v>0.085</v>
      </c>
      <c r="G798" s="55">
        <v>74.0</v>
      </c>
      <c r="H798" s="56">
        <v>0.238</v>
      </c>
      <c r="I798" s="57">
        <f t="shared" si="3"/>
        <v>3991374540</v>
      </c>
      <c r="J798" s="58">
        <f t="shared" si="4"/>
        <v>0.085</v>
      </c>
      <c r="K798" s="39">
        <f t="shared" si="5"/>
        <v>74</v>
      </c>
      <c r="L798" s="58">
        <f t="shared" si="6"/>
        <v>0.238</v>
      </c>
    </row>
    <row r="799">
      <c r="A799" s="33" t="s">
        <v>113</v>
      </c>
      <c r="B799" s="34" t="s">
        <v>122</v>
      </c>
      <c r="C799" s="35" t="s">
        <v>52</v>
      </c>
      <c r="D799" s="52" t="str">
        <f t="shared" si="2"/>
        <v>Asia/Georgia-Asia/2004</v>
      </c>
      <c r="E799" s="53">
        <v>5.125273877E9</v>
      </c>
      <c r="F799" s="54">
        <v>0.085</v>
      </c>
      <c r="G799" s="55">
        <v>97.0</v>
      </c>
      <c r="H799" s="56">
        <v>0.221</v>
      </c>
      <c r="I799" s="57">
        <f t="shared" si="3"/>
        <v>5125273877</v>
      </c>
      <c r="J799" s="58">
        <f t="shared" si="4"/>
        <v>0.085</v>
      </c>
      <c r="K799" s="39">
        <f t="shared" si="5"/>
        <v>97</v>
      </c>
      <c r="L799" s="58">
        <f t="shared" si="6"/>
        <v>0.221</v>
      </c>
    </row>
    <row r="800">
      <c r="A800" s="33" t="s">
        <v>113</v>
      </c>
      <c r="B800" s="34" t="s">
        <v>122</v>
      </c>
      <c r="C800" s="35" t="s">
        <v>53</v>
      </c>
      <c r="D800" s="52" t="str">
        <f t="shared" si="2"/>
        <v>Asia/Georgia-Asia/2005</v>
      </c>
      <c r="E800" s="53">
        <v>6.411147323E9</v>
      </c>
      <c r="F800" s="54">
        <v>0.086</v>
      </c>
      <c r="G800" s="55">
        <v>123.0</v>
      </c>
      <c r="H800" s="56">
        <v>0.176</v>
      </c>
      <c r="I800" s="57">
        <f t="shared" si="3"/>
        <v>6411147323</v>
      </c>
      <c r="J800" s="58">
        <f t="shared" si="4"/>
        <v>0.086</v>
      </c>
      <c r="K800" s="39">
        <f t="shared" si="5"/>
        <v>123</v>
      </c>
      <c r="L800" s="58">
        <f t="shared" si="6"/>
        <v>0.176</v>
      </c>
    </row>
    <row r="801">
      <c r="A801" s="33" t="s">
        <v>113</v>
      </c>
      <c r="B801" s="34" t="s">
        <v>122</v>
      </c>
      <c r="C801" s="35" t="s">
        <v>54</v>
      </c>
      <c r="D801" s="52" t="str">
        <f t="shared" si="2"/>
        <v>Asia/Georgia-Asia/2006</v>
      </c>
      <c r="E801" s="53">
        <v>7.761900179E9</v>
      </c>
      <c r="F801" s="54">
        <v>0.084</v>
      </c>
      <c r="G801" s="55">
        <v>146.0</v>
      </c>
      <c r="H801" s="56">
        <v>0.171</v>
      </c>
      <c r="I801" s="57">
        <f t="shared" si="3"/>
        <v>7761900179</v>
      </c>
      <c r="J801" s="58">
        <f t="shared" si="4"/>
        <v>0.084</v>
      </c>
      <c r="K801" s="39">
        <f t="shared" si="5"/>
        <v>146</v>
      </c>
      <c r="L801" s="58">
        <f t="shared" si="6"/>
        <v>0.171</v>
      </c>
    </row>
    <row r="802">
      <c r="A802" s="33" t="s">
        <v>113</v>
      </c>
      <c r="B802" s="34" t="s">
        <v>122</v>
      </c>
      <c r="C802" s="35" t="s">
        <v>55</v>
      </c>
      <c r="D802" s="52" t="str">
        <f t="shared" si="2"/>
        <v>Asia/Georgia-Asia/2007</v>
      </c>
      <c r="E802" s="53">
        <v>1.0172260738E10</v>
      </c>
      <c r="F802" s="54">
        <v>0.082</v>
      </c>
      <c r="G802" s="55">
        <v>188.0</v>
      </c>
      <c r="H802" s="56">
        <v>0.171</v>
      </c>
      <c r="I802" s="57">
        <f t="shared" si="3"/>
        <v>10172260738</v>
      </c>
      <c r="J802" s="58">
        <f t="shared" si="4"/>
        <v>0.082</v>
      </c>
      <c r="K802" s="39">
        <f t="shared" si="5"/>
        <v>188</v>
      </c>
      <c r="L802" s="58">
        <f t="shared" si="6"/>
        <v>0.171</v>
      </c>
    </row>
    <row r="803">
      <c r="A803" s="33" t="s">
        <v>113</v>
      </c>
      <c r="B803" s="34" t="s">
        <v>122</v>
      </c>
      <c r="C803" s="35" t="s">
        <v>56</v>
      </c>
      <c r="D803" s="52" t="str">
        <f t="shared" si="2"/>
        <v>Asia/Georgia-Asia/2008</v>
      </c>
      <c r="E803" s="53">
        <v>1.279933725E10</v>
      </c>
      <c r="F803" s="54">
        <v>0.09</v>
      </c>
      <c r="G803" s="55">
        <v>261.0</v>
      </c>
      <c r="H803" s="56">
        <v>0.18</v>
      </c>
      <c r="I803" s="57">
        <f t="shared" si="3"/>
        <v>12799337250</v>
      </c>
      <c r="J803" s="58">
        <f t="shared" si="4"/>
        <v>0.09</v>
      </c>
      <c r="K803" s="39">
        <f t="shared" si="5"/>
        <v>261</v>
      </c>
      <c r="L803" s="58">
        <f t="shared" si="6"/>
        <v>0.18</v>
      </c>
    </row>
    <row r="804">
      <c r="A804" s="33" t="s">
        <v>113</v>
      </c>
      <c r="B804" s="34" t="s">
        <v>122</v>
      </c>
      <c r="C804" s="35" t="s">
        <v>57</v>
      </c>
      <c r="D804" s="52" t="str">
        <f t="shared" si="2"/>
        <v>Asia/Georgia-Asia/2009</v>
      </c>
      <c r="E804" s="53">
        <v>1.0766836277E10</v>
      </c>
      <c r="F804" s="54">
        <v>0.102</v>
      </c>
      <c r="G804" s="55">
        <v>249.0</v>
      </c>
      <c r="H804" s="56">
        <v>0.179</v>
      </c>
      <c r="I804" s="57">
        <f t="shared" si="3"/>
        <v>10766836277</v>
      </c>
      <c r="J804" s="58">
        <f t="shared" si="4"/>
        <v>0.102</v>
      </c>
      <c r="K804" s="39">
        <f t="shared" si="5"/>
        <v>249</v>
      </c>
      <c r="L804" s="58">
        <f t="shared" si="6"/>
        <v>0.179</v>
      </c>
    </row>
    <row r="805">
      <c r="A805" s="33" t="s">
        <v>113</v>
      </c>
      <c r="B805" s="34" t="s">
        <v>122</v>
      </c>
      <c r="C805" s="35" t="s">
        <v>58</v>
      </c>
      <c r="D805" s="52" t="str">
        <f t="shared" si="2"/>
        <v>Asia/Georgia-Asia/2010</v>
      </c>
      <c r="E805" s="53">
        <v>1.1638536862E10</v>
      </c>
      <c r="F805" s="54">
        <v>0.101</v>
      </c>
      <c r="G805" s="55">
        <v>267.0</v>
      </c>
      <c r="H805" s="56">
        <v>0.158</v>
      </c>
      <c r="I805" s="57">
        <f t="shared" si="3"/>
        <v>11638536862</v>
      </c>
      <c r="J805" s="58">
        <f t="shared" si="4"/>
        <v>0.101</v>
      </c>
      <c r="K805" s="39">
        <f t="shared" si="5"/>
        <v>267</v>
      </c>
      <c r="L805" s="58">
        <f t="shared" si="6"/>
        <v>0.158</v>
      </c>
    </row>
    <row r="806">
      <c r="A806" s="33" t="s">
        <v>113</v>
      </c>
      <c r="B806" s="34" t="s">
        <v>122</v>
      </c>
      <c r="C806" s="35" t="s">
        <v>59</v>
      </c>
      <c r="D806" s="52" t="str">
        <f t="shared" si="2"/>
        <v>Asia/Georgia-Asia/2011</v>
      </c>
      <c r="E806" s="53">
        <v>1.4434619972E10</v>
      </c>
      <c r="F806" s="54">
        <v>0.094</v>
      </c>
      <c r="G806" s="55">
        <v>310.0</v>
      </c>
      <c r="H806" s="56">
        <v>0.15</v>
      </c>
      <c r="I806" s="57">
        <f t="shared" si="3"/>
        <v>14434619972</v>
      </c>
      <c r="J806" s="58">
        <f t="shared" si="4"/>
        <v>0.094</v>
      </c>
      <c r="K806" s="39">
        <f t="shared" si="5"/>
        <v>310</v>
      </c>
      <c r="L806" s="58">
        <f t="shared" si="6"/>
        <v>0.15</v>
      </c>
    </row>
    <row r="807">
      <c r="A807" s="33" t="s">
        <v>113</v>
      </c>
      <c r="B807" s="34" t="s">
        <v>122</v>
      </c>
      <c r="C807" s="35" t="s">
        <v>60</v>
      </c>
      <c r="D807" s="52" t="str">
        <f t="shared" si="2"/>
        <v>Asia/Georgia-Asia/2012</v>
      </c>
      <c r="E807" s="53">
        <v>1.5846484588E10</v>
      </c>
      <c r="F807" s="54">
        <v>0.092</v>
      </c>
      <c r="G807" s="55">
        <v>333.0</v>
      </c>
      <c r="H807" s="56">
        <v>0.148</v>
      </c>
      <c r="I807" s="57">
        <f t="shared" si="3"/>
        <v>15846484588</v>
      </c>
      <c r="J807" s="58">
        <f t="shared" si="4"/>
        <v>0.092</v>
      </c>
      <c r="K807" s="39">
        <f t="shared" si="5"/>
        <v>333</v>
      </c>
      <c r="L807" s="58">
        <f t="shared" si="6"/>
        <v>0.148</v>
      </c>
    </row>
    <row r="808">
      <c r="A808" s="33" t="s">
        <v>113</v>
      </c>
      <c r="B808" s="34" t="s">
        <v>123</v>
      </c>
      <c r="C808" s="35" t="s">
        <v>48</v>
      </c>
      <c r="D808" s="52" t="str">
        <f t="shared" si="2"/>
        <v>Asia/Hong Kong SAR-Asia/2000</v>
      </c>
      <c r="E808" s="53">
        <v>1.72E11</v>
      </c>
      <c r="F808" s="61"/>
      <c r="G808" s="62"/>
      <c r="H808" s="56">
        <v>0.095</v>
      </c>
      <c r="I808" s="57">
        <f t="shared" si="3"/>
        <v>172000000000</v>
      </c>
      <c r="J808" s="58" t="str">
        <f t="shared" si="4"/>
        <v/>
      </c>
      <c r="K808" s="39" t="str">
        <f t="shared" si="5"/>
        <v/>
      </c>
      <c r="L808" s="58">
        <f t="shared" si="6"/>
        <v>0.095</v>
      </c>
    </row>
    <row r="809">
      <c r="A809" s="33" t="s">
        <v>113</v>
      </c>
      <c r="B809" s="34" t="s">
        <v>123</v>
      </c>
      <c r="C809" s="35" t="s">
        <v>49</v>
      </c>
      <c r="D809" s="52" t="str">
        <f t="shared" si="2"/>
        <v>Asia/Hong Kong SAR-Asia/2001</v>
      </c>
      <c r="E809" s="53">
        <v>1.69E11</v>
      </c>
      <c r="F809" s="61"/>
      <c r="G809" s="62"/>
      <c r="H809" s="56">
        <v>0.051</v>
      </c>
      <c r="I809" s="57">
        <f t="shared" si="3"/>
        <v>169000000000</v>
      </c>
      <c r="J809" s="58" t="str">
        <f t="shared" si="4"/>
        <v/>
      </c>
      <c r="K809" s="39" t="str">
        <f t="shared" si="5"/>
        <v/>
      </c>
      <c r="L809" s="58">
        <f t="shared" si="6"/>
        <v>0.051</v>
      </c>
    </row>
    <row r="810">
      <c r="A810" s="33" t="s">
        <v>113</v>
      </c>
      <c r="B810" s="34" t="s">
        <v>123</v>
      </c>
      <c r="C810" s="35" t="s">
        <v>50</v>
      </c>
      <c r="D810" s="52" t="str">
        <f t="shared" si="2"/>
        <v>Asia/Hong Kong SAR-Asia/2002</v>
      </c>
      <c r="E810" s="53">
        <v>1.66E11</v>
      </c>
      <c r="F810" s="61"/>
      <c r="G810" s="62"/>
      <c r="H810" s="56">
        <v>0.05</v>
      </c>
      <c r="I810" s="57">
        <f t="shared" si="3"/>
        <v>166000000000</v>
      </c>
      <c r="J810" s="58" t="str">
        <f t="shared" si="4"/>
        <v/>
      </c>
      <c r="K810" s="39" t="str">
        <f t="shared" si="5"/>
        <v/>
      </c>
      <c r="L810" s="58">
        <f t="shared" si="6"/>
        <v>0.05</v>
      </c>
    </row>
    <row r="811">
      <c r="A811" s="33" t="s">
        <v>113</v>
      </c>
      <c r="B811" s="34" t="s">
        <v>123</v>
      </c>
      <c r="C811" s="35" t="s">
        <v>51</v>
      </c>
      <c r="D811" s="52" t="str">
        <f t="shared" si="2"/>
        <v>Asia/Hong Kong SAR-Asia/2003</v>
      </c>
      <c r="E811" s="53">
        <v>1.61E11</v>
      </c>
      <c r="F811" s="61"/>
      <c r="G811" s="62"/>
      <c r="H811" s="56">
        <v>0.05</v>
      </c>
      <c r="I811" s="57">
        <f t="shared" si="3"/>
        <v>161000000000</v>
      </c>
      <c r="J811" s="58" t="str">
        <f t="shared" si="4"/>
        <v/>
      </c>
      <c r="K811" s="39" t="str">
        <f t="shared" si="5"/>
        <v/>
      </c>
      <c r="L811" s="58">
        <f t="shared" si="6"/>
        <v>0.05</v>
      </c>
    </row>
    <row r="812">
      <c r="A812" s="33" t="s">
        <v>113</v>
      </c>
      <c r="B812" s="34" t="s">
        <v>123</v>
      </c>
      <c r="C812" s="35" t="s">
        <v>52</v>
      </c>
      <c r="D812" s="52" t="str">
        <f t="shared" si="2"/>
        <v>Asia/Hong Kong SAR-Asia/2004</v>
      </c>
      <c r="E812" s="53">
        <v>1.69E11</v>
      </c>
      <c r="F812" s="61"/>
      <c r="G812" s="62"/>
      <c r="H812" s="56">
        <v>0.05</v>
      </c>
      <c r="I812" s="57">
        <f t="shared" si="3"/>
        <v>169000000000</v>
      </c>
      <c r="J812" s="58" t="str">
        <f t="shared" si="4"/>
        <v/>
      </c>
      <c r="K812" s="39" t="str">
        <f t="shared" si="5"/>
        <v/>
      </c>
      <c r="L812" s="58">
        <f t="shared" si="6"/>
        <v>0.05</v>
      </c>
    </row>
    <row r="813">
      <c r="A813" s="33" t="s">
        <v>113</v>
      </c>
      <c r="B813" s="34" t="s">
        <v>123</v>
      </c>
      <c r="C813" s="35" t="s">
        <v>53</v>
      </c>
      <c r="D813" s="52" t="str">
        <f t="shared" si="2"/>
        <v>Asia/Hong Kong SAR-Asia/2005</v>
      </c>
      <c r="E813" s="53">
        <v>1.82E11</v>
      </c>
      <c r="F813" s="61"/>
      <c r="G813" s="62"/>
      <c r="H813" s="56">
        <v>0.078</v>
      </c>
      <c r="I813" s="57">
        <f t="shared" si="3"/>
        <v>182000000000</v>
      </c>
      <c r="J813" s="58" t="str">
        <f t="shared" si="4"/>
        <v/>
      </c>
      <c r="K813" s="39" t="str">
        <f t="shared" si="5"/>
        <v/>
      </c>
      <c r="L813" s="58">
        <f t="shared" si="6"/>
        <v>0.078</v>
      </c>
    </row>
    <row r="814">
      <c r="A814" s="33" t="s">
        <v>113</v>
      </c>
      <c r="B814" s="34" t="s">
        <v>123</v>
      </c>
      <c r="C814" s="35" t="s">
        <v>54</v>
      </c>
      <c r="D814" s="52" t="str">
        <f t="shared" si="2"/>
        <v>Asia/Hong Kong SAR-Asia/2006</v>
      </c>
      <c r="E814" s="53">
        <v>1.94E11</v>
      </c>
      <c r="F814" s="61"/>
      <c r="G814" s="62"/>
      <c r="H814" s="56">
        <v>0.078</v>
      </c>
      <c r="I814" s="57">
        <f t="shared" si="3"/>
        <v>194000000000</v>
      </c>
      <c r="J814" s="58" t="str">
        <f t="shared" si="4"/>
        <v/>
      </c>
      <c r="K814" s="39" t="str">
        <f t="shared" si="5"/>
        <v/>
      </c>
      <c r="L814" s="58">
        <f t="shared" si="6"/>
        <v>0.078</v>
      </c>
    </row>
    <row r="815">
      <c r="A815" s="33" t="s">
        <v>113</v>
      </c>
      <c r="B815" s="34" t="s">
        <v>123</v>
      </c>
      <c r="C815" s="35" t="s">
        <v>55</v>
      </c>
      <c r="D815" s="52" t="str">
        <f t="shared" si="2"/>
        <v>Asia/Hong Kong SAR-Asia/2007</v>
      </c>
      <c r="E815" s="53">
        <v>2.12E11</v>
      </c>
      <c r="F815" s="61"/>
      <c r="G815" s="62"/>
      <c r="H815" s="56">
        <v>0.068</v>
      </c>
      <c r="I815" s="57">
        <f t="shared" si="3"/>
        <v>212000000000</v>
      </c>
      <c r="J815" s="58" t="str">
        <f t="shared" si="4"/>
        <v/>
      </c>
      <c r="K815" s="39" t="str">
        <f t="shared" si="5"/>
        <v/>
      </c>
      <c r="L815" s="58">
        <f t="shared" si="6"/>
        <v>0.068</v>
      </c>
    </row>
    <row r="816">
      <c r="A816" s="33" t="s">
        <v>113</v>
      </c>
      <c r="B816" s="34" t="s">
        <v>123</v>
      </c>
      <c r="C816" s="35" t="s">
        <v>56</v>
      </c>
      <c r="D816" s="52" t="str">
        <f t="shared" si="2"/>
        <v>Asia/Hong Kong SAR-Asia/2008</v>
      </c>
      <c r="E816" s="53">
        <v>2.19E11</v>
      </c>
      <c r="F816" s="61"/>
      <c r="G816" s="62"/>
      <c r="H816" s="56">
        <v>0.05</v>
      </c>
      <c r="I816" s="57">
        <f t="shared" si="3"/>
        <v>219000000000</v>
      </c>
      <c r="J816" s="58" t="str">
        <f t="shared" si="4"/>
        <v/>
      </c>
      <c r="K816" s="39" t="str">
        <f t="shared" si="5"/>
        <v/>
      </c>
      <c r="L816" s="58">
        <f t="shared" si="6"/>
        <v>0.05</v>
      </c>
    </row>
    <row r="817">
      <c r="A817" s="33" t="s">
        <v>113</v>
      </c>
      <c r="B817" s="34" t="s">
        <v>123</v>
      </c>
      <c r="C817" s="35" t="s">
        <v>57</v>
      </c>
      <c r="D817" s="52" t="str">
        <f t="shared" si="2"/>
        <v>Asia/Hong Kong SAR-Asia/2009</v>
      </c>
      <c r="E817" s="53">
        <v>2.14E11</v>
      </c>
      <c r="F817" s="61"/>
      <c r="G817" s="62"/>
      <c r="H817" s="56">
        <v>0.05</v>
      </c>
      <c r="I817" s="57">
        <f t="shared" si="3"/>
        <v>214000000000</v>
      </c>
      <c r="J817" s="58" t="str">
        <f t="shared" si="4"/>
        <v/>
      </c>
      <c r="K817" s="39" t="str">
        <f t="shared" si="5"/>
        <v/>
      </c>
      <c r="L817" s="58">
        <f t="shared" si="6"/>
        <v>0.05</v>
      </c>
    </row>
    <row r="818">
      <c r="A818" s="33" t="s">
        <v>113</v>
      </c>
      <c r="B818" s="34" t="s">
        <v>123</v>
      </c>
      <c r="C818" s="35" t="s">
        <v>58</v>
      </c>
      <c r="D818" s="52" t="str">
        <f t="shared" si="2"/>
        <v>Asia/Hong Kong SAR-Asia/2010</v>
      </c>
      <c r="E818" s="53">
        <v>2.29E11</v>
      </c>
      <c r="F818" s="61"/>
      <c r="G818" s="62"/>
      <c r="H818" s="56">
        <v>0.05</v>
      </c>
      <c r="I818" s="57">
        <f t="shared" si="3"/>
        <v>229000000000</v>
      </c>
      <c r="J818" s="58" t="str">
        <f t="shared" si="4"/>
        <v/>
      </c>
      <c r="K818" s="39" t="str">
        <f t="shared" si="5"/>
        <v/>
      </c>
      <c r="L818" s="58">
        <f t="shared" si="6"/>
        <v>0.05</v>
      </c>
    </row>
    <row r="819">
      <c r="A819" s="33" t="s">
        <v>113</v>
      </c>
      <c r="B819" s="34" t="s">
        <v>123</v>
      </c>
      <c r="C819" s="35" t="s">
        <v>59</v>
      </c>
      <c r="D819" s="52" t="str">
        <f t="shared" si="2"/>
        <v>Asia/Hong Kong SAR-Asia/2011</v>
      </c>
      <c r="E819" s="53">
        <v>2.49E11</v>
      </c>
      <c r="F819" s="61"/>
      <c r="G819" s="62"/>
      <c r="H819" s="56">
        <v>0.05</v>
      </c>
      <c r="I819" s="57">
        <f t="shared" si="3"/>
        <v>249000000000</v>
      </c>
      <c r="J819" s="58" t="str">
        <f t="shared" si="4"/>
        <v/>
      </c>
      <c r="K819" s="39" t="str">
        <f t="shared" si="5"/>
        <v/>
      </c>
      <c r="L819" s="58">
        <f t="shared" si="6"/>
        <v>0.05</v>
      </c>
    </row>
    <row r="820">
      <c r="A820" s="33" t="s">
        <v>113</v>
      </c>
      <c r="B820" s="34" t="s">
        <v>123</v>
      </c>
      <c r="C820" s="35" t="s">
        <v>60</v>
      </c>
      <c r="D820" s="52" t="str">
        <f t="shared" si="2"/>
        <v>Asia/Hong Kong SAR-Asia/2012</v>
      </c>
      <c r="E820" s="53">
        <v>2.63E11</v>
      </c>
      <c r="F820" s="61"/>
      <c r="G820" s="62"/>
      <c r="H820" s="56">
        <v>0.05</v>
      </c>
      <c r="I820" s="57">
        <f t="shared" si="3"/>
        <v>263000000000</v>
      </c>
      <c r="J820" s="58" t="str">
        <f t="shared" si="4"/>
        <v/>
      </c>
      <c r="K820" s="39" t="str">
        <f t="shared" si="5"/>
        <v/>
      </c>
      <c r="L820" s="58">
        <f t="shared" si="6"/>
        <v>0.05</v>
      </c>
    </row>
    <row r="821">
      <c r="A821" s="33" t="s">
        <v>113</v>
      </c>
      <c r="B821" s="34" t="s">
        <v>124</v>
      </c>
      <c r="C821" s="35" t="s">
        <v>48</v>
      </c>
      <c r="D821" s="52" t="str">
        <f t="shared" si="2"/>
        <v>Asia/India-Asia/2000</v>
      </c>
      <c r="E821" s="53">
        <v>4.77E11</v>
      </c>
      <c r="F821" s="54">
        <v>0.043</v>
      </c>
      <c r="G821" s="55">
        <v>20.0</v>
      </c>
      <c r="H821" s="56">
        <v>0.123</v>
      </c>
      <c r="I821" s="57">
        <f t="shared" si="3"/>
        <v>477000000000</v>
      </c>
      <c r="J821" s="58">
        <f t="shared" si="4"/>
        <v>0.043</v>
      </c>
      <c r="K821" s="39">
        <f t="shared" si="5"/>
        <v>20</v>
      </c>
      <c r="L821" s="58">
        <f t="shared" si="6"/>
        <v>0.123</v>
      </c>
    </row>
    <row r="822">
      <c r="A822" s="33" t="s">
        <v>113</v>
      </c>
      <c r="B822" s="34" t="s">
        <v>124</v>
      </c>
      <c r="C822" s="35" t="s">
        <v>49</v>
      </c>
      <c r="D822" s="52" t="str">
        <f t="shared" si="2"/>
        <v>Asia/India-Asia/2001</v>
      </c>
      <c r="E822" s="53">
        <v>4.94E11</v>
      </c>
      <c r="F822" s="54">
        <v>0.045</v>
      </c>
      <c r="G822" s="55">
        <v>21.0</v>
      </c>
      <c r="H822" s="56">
        <v>0.121</v>
      </c>
      <c r="I822" s="57">
        <f t="shared" si="3"/>
        <v>494000000000</v>
      </c>
      <c r="J822" s="58">
        <f t="shared" si="4"/>
        <v>0.045</v>
      </c>
      <c r="K822" s="39">
        <f t="shared" si="5"/>
        <v>21</v>
      </c>
      <c r="L822" s="58">
        <f t="shared" si="6"/>
        <v>0.121</v>
      </c>
    </row>
    <row r="823">
      <c r="A823" s="33" t="s">
        <v>113</v>
      </c>
      <c r="B823" s="34" t="s">
        <v>124</v>
      </c>
      <c r="C823" s="35" t="s">
        <v>50</v>
      </c>
      <c r="D823" s="52" t="str">
        <f t="shared" si="2"/>
        <v>Asia/India-Asia/2002</v>
      </c>
      <c r="E823" s="53">
        <v>5.24E11</v>
      </c>
      <c r="F823" s="54">
        <v>0.044</v>
      </c>
      <c r="G823" s="55">
        <v>21.0</v>
      </c>
      <c r="H823" s="56">
        <v>0.119</v>
      </c>
      <c r="I823" s="57">
        <f t="shared" si="3"/>
        <v>524000000000</v>
      </c>
      <c r="J823" s="58">
        <f t="shared" si="4"/>
        <v>0.044</v>
      </c>
      <c r="K823" s="39">
        <f t="shared" si="5"/>
        <v>21</v>
      </c>
      <c r="L823" s="58">
        <f t="shared" si="6"/>
        <v>0.119</v>
      </c>
    </row>
    <row r="824">
      <c r="A824" s="33" t="s">
        <v>113</v>
      </c>
      <c r="B824" s="34" t="s">
        <v>124</v>
      </c>
      <c r="C824" s="35" t="s">
        <v>51</v>
      </c>
      <c r="D824" s="52" t="str">
        <f t="shared" si="2"/>
        <v>Asia/India-Asia/2003</v>
      </c>
      <c r="E824" s="53">
        <v>6.18E11</v>
      </c>
      <c r="F824" s="54">
        <v>0.043</v>
      </c>
      <c r="G824" s="55">
        <v>24.0</v>
      </c>
      <c r="H824" s="56">
        <v>0.115</v>
      </c>
      <c r="I824" s="57">
        <f t="shared" si="3"/>
        <v>618000000000</v>
      </c>
      <c r="J824" s="58">
        <f t="shared" si="4"/>
        <v>0.043</v>
      </c>
      <c r="K824" s="39">
        <f t="shared" si="5"/>
        <v>24</v>
      </c>
      <c r="L824" s="58">
        <f t="shared" si="6"/>
        <v>0.115</v>
      </c>
    </row>
    <row r="825">
      <c r="A825" s="33" t="s">
        <v>113</v>
      </c>
      <c r="B825" s="34" t="s">
        <v>124</v>
      </c>
      <c r="C825" s="35" t="s">
        <v>52</v>
      </c>
      <c r="D825" s="52" t="str">
        <f t="shared" si="2"/>
        <v>Asia/India-Asia/2004</v>
      </c>
      <c r="E825" s="53">
        <v>7.22E11</v>
      </c>
      <c r="F825" s="54">
        <v>0.045</v>
      </c>
      <c r="G825" s="55">
        <v>29.0</v>
      </c>
      <c r="H825" s="56">
        <v>0.109</v>
      </c>
      <c r="I825" s="57">
        <f t="shared" si="3"/>
        <v>722000000000</v>
      </c>
      <c r="J825" s="58">
        <f t="shared" si="4"/>
        <v>0.045</v>
      </c>
      <c r="K825" s="39">
        <f t="shared" si="5"/>
        <v>29</v>
      </c>
      <c r="L825" s="58">
        <f t="shared" si="6"/>
        <v>0.109</v>
      </c>
    </row>
    <row r="826">
      <c r="A826" s="33" t="s">
        <v>113</v>
      </c>
      <c r="B826" s="34" t="s">
        <v>124</v>
      </c>
      <c r="C826" s="35" t="s">
        <v>53</v>
      </c>
      <c r="D826" s="52" t="str">
        <f t="shared" si="2"/>
        <v>Asia/India-Asia/2005</v>
      </c>
      <c r="E826" s="53">
        <v>8.34E11</v>
      </c>
      <c r="F826" s="54">
        <v>0.042</v>
      </c>
      <c r="G826" s="55">
        <v>32.0</v>
      </c>
      <c r="H826" s="56">
        <v>0.108</v>
      </c>
      <c r="I826" s="57">
        <f t="shared" si="3"/>
        <v>834000000000</v>
      </c>
      <c r="J826" s="58">
        <f t="shared" si="4"/>
        <v>0.042</v>
      </c>
      <c r="K826" s="39">
        <f t="shared" si="5"/>
        <v>32</v>
      </c>
      <c r="L826" s="58">
        <f t="shared" si="6"/>
        <v>0.108</v>
      </c>
    </row>
    <row r="827">
      <c r="A827" s="33" t="s">
        <v>113</v>
      </c>
      <c r="B827" s="34" t="s">
        <v>124</v>
      </c>
      <c r="C827" s="35" t="s">
        <v>54</v>
      </c>
      <c r="D827" s="52" t="str">
        <f t="shared" si="2"/>
        <v>Asia/India-Asia/2006</v>
      </c>
      <c r="E827" s="53">
        <v>9.49E11</v>
      </c>
      <c r="F827" s="54">
        <v>0.04</v>
      </c>
      <c r="G827" s="55">
        <v>33.0</v>
      </c>
      <c r="H827" s="56">
        <v>0.112</v>
      </c>
      <c r="I827" s="57">
        <f t="shared" si="3"/>
        <v>949000000000</v>
      </c>
      <c r="J827" s="58">
        <f t="shared" si="4"/>
        <v>0.04</v>
      </c>
      <c r="K827" s="39">
        <f t="shared" si="5"/>
        <v>33</v>
      </c>
      <c r="L827" s="58">
        <f t="shared" si="6"/>
        <v>0.112</v>
      </c>
    </row>
    <row r="828">
      <c r="A828" s="33" t="s">
        <v>113</v>
      </c>
      <c r="B828" s="34" t="s">
        <v>124</v>
      </c>
      <c r="C828" s="35" t="s">
        <v>55</v>
      </c>
      <c r="D828" s="52" t="str">
        <f t="shared" si="2"/>
        <v>Asia/India-Asia/2007</v>
      </c>
      <c r="E828" s="53">
        <v>1.24E12</v>
      </c>
      <c r="F828" s="54">
        <v>0.039</v>
      </c>
      <c r="G828" s="55">
        <v>40.0</v>
      </c>
      <c r="H828" s="56">
        <v>0.13</v>
      </c>
      <c r="I828" s="57">
        <f t="shared" si="3"/>
        <v>1240000000000</v>
      </c>
      <c r="J828" s="58">
        <f t="shared" si="4"/>
        <v>0.039</v>
      </c>
      <c r="K828" s="39">
        <f t="shared" si="5"/>
        <v>40</v>
      </c>
      <c r="L828" s="58">
        <f t="shared" si="6"/>
        <v>0.13</v>
      </c>
    </row>
    <row r="829">
      <c r="A829" s="33" t="s">
        <v>113</v>
      </c>
      <c r="B829" s="34" t="s">
        <v>124</v>
      </c>
      <c r="C829" s="35" t="s">
        <v>56</v>
      </c>
      <c r="D829" s="52" t="str">
        <f t="shared" si="2"/>
        <v>Asia/India-Asia/2008</v>
      </c>
      <c r="E829" s="53">
        <v>1.22E12</v>
      </c>
      <c r="F829" s="54">
        <v>0.039</v>
      </c>
      <c r="G829" s="55">
        <v>43.0</v>
      </c>
      <c r="H829" s="56">
        <v>0.133</v>
      </c>
      <c r="I829" s="57">
        <f t="shared" si="3"/>
        <v>1220000000000</v>
      </c>
      <c r="J829" s="58">
        <f t="shared" si="4"/>
        <v>0.039</v>
      </c>
      <c r="K829" s="39">
        <f t="shared" si="5"/>
        <v>43</v>
      </c>
      <c r="L829" s="58">
        <f t="shared" si="6"/>
        <v>0.133</v>
      </c>
    </row>
    <row r="830">
      <c r="A830" s="33" t="s">
        <v>113</v>
      </c>
      <c r="B830" s="34" t="s">
        <v>124</v>
      </c>
      <c r="C830" s="35" t="s">
        <v>57</v>
      </c>
      <c r="D830" s="52" t="str">
        <f t="shared" si="2"/>
        <v>Asia/India-Asia/2009</v>
      </c>
      <c r="E830" s="53">
        <v>1.37E12</v>
      </c>
      <c r="F830" s="54">
        <v>0.039</v>
      </c>
      <c r="G830" s="55">
        <v>44.0</v>
      </c>
      <c r="H830" s="56">
        <v>0.122</v>
      </c>
      <c r="I830" s="57">
        <f t="shared" si="3"/>
        <v>1370000000000</v>
      </c>
      <c r="J830" s="58">
        <f t="shared" si="4"/>
        <v>0.039</v>
      </c>
      <c r="K830" s="39">
        <f t="shared" si="5"/>
        <v>44</v>
      </c>
      <c r="L830" s="58">
        <f t="shared" si="6"/>
        <v>0.122</v>
      </c>
    </row>
    <row r="831">
      <c r="A831" s="33" t="s">
        <v>113</v>
      </c>
      <c r="B831" s="34" t="s">
        <v>124</v>
      </c>
      <c r="C831" s="35" t="s">
        <v>58</v>
      </c>
      <c r="D831" s="52" t="str">
        <f t="shared" si="2"/>
        <v>Asia/India-Asia/2010</v>
      </c>
      <c r="E831" s="53">
        <v>1.71E12</v>
      </c>
      <c r="F831" s="54">
        <v>0.037</v>
      </c>
      <c r="G831" s="55">
        <v>52.0</v>
      </c>
      <c r="H831" s="56">
        <v>0.083</v>
      </c>
      <c r="I831" s="57">
        <f t="shared" si="3"/>
        <v>1710000000000</v>
      </c>
      <c r="J831" s="58">
        <f t="shared" si="4"/>
        <v>0.037</v>
      </c>
      <c r="K831" s="39">
        <f t="shared" si="5"/>
        <v>52</v>
      </c>
      <c r="L831" s="58">
        <f t="shared" si="6"/>
        <v>0.083</v>
      </c>
    </row>
    <row r="832">
      <c r="A832" s="33" t="s">
        <v>113</v>
      </c>
      <c r="B832" s="34" t="s">
        <v>124</v>
      </c>
      <c r="C832" s="35" t="s">
        <v>59</v>
      </c>
      <c r="D832" s="52" t="str">
        <f t="shared" si="2"/>
        <v>Asia/India-Asia/2011</v>
      </c>
      <c r="E832" s="53">
        <v>1.88E12</v>
      </c>
      <c r="F832" s="54">
        <v>0.039</v>
      </c>
      <c r="G832" s="55">
        <v>62.0</v>
      </c>
      <c r="H832" s="56">
        <v>0.102</v>
      </c>
      <c r="I832" s="57">
        <f t="shared" si="3"/>
        <v>1880000000000</v>
      </c>
      <c r="J832" s="58">
        <f t="shared" si="4"/>
        <v>0.039</v>
      </c>
      <c r="K832" s="39">
        <f t="shared" si="5"/>
        <v>62</v>
      </c>
      <c r="L832" s="58">
        <f t="shared" si="6"/>
        <v>0.102</v>
      </c>
    </row>
    <row r="833">
      <c r="A833" s="33" t="s">
        <v>113</v>
      </c>
      <c r="B833" s="34" t="s">
        <v>124</v>
      </c>
      <c r="C833" s="35" t="s">
        <v>60</v>
      </c>
      <c r="D833" s="52" t="str">
        <f t="shared" si="2"/>
        <v>Asia/India-Asia/2012</v>
      </c>
      <c r="E833" s="53">
        <v>1.86E12</v>
      </c>
      <c r="F833" s="54">
        <v>0.04</v>
      </c>
      <c r="G833" s="55">
        <v>61.0</v>
      </c>
      <c r="H833" s="56">
        <v>0.106</v>
      </c>
      <c r="I833" s="57">
        <f t="shared" si="3"/>
        <v>1860000000000</v>
      </c>
      <c r="J833" s="58">
        <f t="shared" si="4"/>
        <v>0.04</v>
      </c>
      <c r="K833" s="39">
        <f t="shared" si="5"/>
        <v>61</v>
      </c>
      <c r="L833" s="58">
        <f t="shared" si="6"/>
        <v>0.106</v>
      </c>
    </row>
    <row r="834">
      <c r="A834" s="33" t="s">
        <v>113</v>
      </c>
      <c r="B834" s="34" t="s">
        <v>125</v>
      </c>
      <c r="C834" s="35" t="s">
        <v>48</v>
      </c>
      <c r="D834" s="52" t="str">
        <f t="shared" si="2"/>
        <v>Asia/Indonesia-Asia/2000</v>
      </c>
      <c r="E834" s="53">
        <v>1.65E11</v>
      </c>
      <c r="F834" s="54">
        <v>0.02</v>
      </c>
      <c r="G834" s="55">
        <v>15.0</v>
      </c>
      <c r="H834" s="56">
        <v>0.185</v>
      </c>
      <c r="I834" s="57">
        <f t="shared" si="3"/>
        <v>165000000000</v>
      </c>
      <c r="J834" s="58">
        <f t="shared" si="4"/>
        <v>0.02</v>
      </c>
      <c r="K834" s="39">
        <f t="shared" si="5"/>
        <v>15</v>
      </c>
      <c r="L834" s="58">
        <f t="shared" si="6"/>
        <v>0.185</v>
      </c>
    </row>
    <row r="835">
      <c r="A835" s="33" t="s">
        <v>113</v>
      </c>
      <c r="B835" s="34" t="s">
        <v>125</v>
      </c>
      <c r="C835" s="35" t="s">
        <v>49</v>
      </c>
      <c r="D835" s="52" t="str">
        <f t="shared" si="2"/>
        <v>Asia/Indonesia-Asia/2001</v>
      </c>
      <c r="E835" s="53">
        <v>1.6E11</v>
      </c>
      <c r="F835" s="54">
        <v>0.022</v>
      </c>
      <c r="G835" s="55">
        <v>17.0</v>
      </c>
      <c r="H835" s="56">
        <v>0.185</v>
      </c>
      <c r="I835" s="57">
        <f t="shared" si="3"/>
        <v>160000000000</v>
      </c>
      <c r="J835" s="58">
        <f t="shared" si="4"/>
        <v>0.022</v>
      </c>
      <c r="K835" s="39">
        <f t="shared" si="5"/>
        <v>17</v>
      </c>
      <c r="L835" s="58">
        <f t="shared" si="6"/>
        <v>0.185</v>
      </c>
    </row>
    <row r="836">
      <c r="A836" s="33" t="s">
        <v>113</v>
      </c>
      <c r="B836" s="34" t="s">
        <v>125</v>
      </c>
      <c r="C836" s="35" t="s">
        <v>50</v>
      </c>
      <c r="D836" s="52" t="str">
        <f t="shared" si="2"/>
        <v>Asia/Indonesia-Asia/2002</v>
      </c>
      <c r="E836" s="53">
        <v>1.96E11</v>
      </c>
      <c r="F836" s="54">
        <v>0.022</v>
      </c>
      <c r="G836" s="55">
        <v>20.0</v>
      </c>
      <c r="H836" s="56">
        <v>0.189</v>
      </c>
      <c r="I836" s="57">
        <f t="shared" si="3"/>
        <v>196000000000</v>
      </c>
      <c r="J836" s="58">
        <f t="shared" si="4"/>
        <v>0.022</v>
      </c>
      <c r="K836" s="39">
        <f t="shared" si="5"/>
        <v>20</v>
      </c>
      <c r="L836" s="58">
        <f t="shared" si="6"/>
        <v>0.189</v>
      </c>
    </row>
    <row r="837">
      <c r="A837" s="33" t="s">
        <v>113</v>
      </c>
      <c r="B837" s="34" t="s">
        <v>125</v>
      </c>
      <c r="C837" s="35" t="s">
        <v>51</v>
      </c>
      <c r="D837" s="52" t="str">
        <f t="shared" si="2"/>
        <v>Asia/Indonesia-Asia/2003</v>
      </c>
      <c r="E837" s="53">
        <v>2.35E11</v>
      </c>
      <c r="F837" s="54">
        <v>0.025</v>
      </c>
      <c r="G837" s="55">
        <v>27.0</v>
      </c>
      <c r="H837" s="56">
        <v>0.169</v>
      </c>
      <c r="I837" s="57">
        <f t="shared" si="3"/>
        <v>235000000000</v>
      </c>
      <c r="J837" s="58">
        <f t="shared" si="4"/>
        <v>0.025</v>
      </c>
      <c r="K837" s="39">
        <f t="shared" si="5"/>
        <v>27</v>
      </c>
      <c r="L837" s="58">
        <f t="shared" si="6"/>
        <v>0.169</v>
      </c>
    </row>
    <row r="838">
      <c r="A838" s="33" t="s">
        <v>113</v>
      </c>
      <c r="B838" s="34" t="s">
        <v>125</v>
      </c>
      <c r="C838" s="35" t="s">
        <v>52</v>
      </c>
      <c r="D838" s="52" t="str">
        <f t="shared" si="2"/>
        <v>Asia/Indonesia-Asia/2004</v>
      </c>
      <c r="E838" s="53">
        <v>2.57E11</v>
      </c>
      <c r="F838" s="54">
        <v>0.024</v>
      </c>
      <c r="G838" s="55">
        <v>27.0</v>
      </c>
      <c r="H838" s="56">
        <v>0.141</v>
      </c>
      <c r="I838" s="57">
        <f t="shared" si="3"/>
        <v>257000000000</v>
      </c>
      <c r="J838" s="58">
        <f t="shared" si="4"/>
        <v>0.024</v>
      </c>
      <c r="K838" s="39">
        <f t="shared" si="5"/>
        <v>27</v>
      </c>
      <c r="L838" s="58">
        <f t="shared" si="6"/>
        <v>0.141</v>
      </c>
    </row>
    <row r="839">
      <c r="A839" s="33" t="s">
        <v>113</v>
      </c>
      <c r="B839" s="34" t="s">
        <v>125</v>
      </c>
      <c r="C839" s="35" t="s">
        <v>53</v>
      </c>
      <c r="D839" s="52" t="str">
        <f t="shared" si="2"/>
        <v>Asia/Indonesia-Asia/2005</v>
      </c>
      <c r="E839" s="53">
        <v>2.86E11</v>
      </c>
      <c r="F839" s="54">
        <v>0.028</v>
      </c>
      <c r="G839" s="55">
        <v>36.0</v>
      </c>
      <c r="H839" s="56">
        <v>0.141</v>
      </c>
      <c r="I839" s="57">
        <f t="shared" si="3"/>
        <v>286000000000</v>
      </c>
      <c r="J839" s="58">
        <f t="shared" si="4"/>
        <v>0.028</v>
      </c>
      <c r="K839" s="39">
        <f t="shared" si="5"/>
        <v>36</v>
      </c>
      <c r="L839" s="58">
        <f t="shared" si="6"/>
        <v>0.141</v>
      </c>
    </row>
    <row r="840">
      <c r="A840" s="33" t="s">
        <v>113</v>
      </c>
      <c r="B840" s="34" t="s">
        <v>125</v>
      </c>
      <c r="C840" s="35" t="s">
        <v>54</v>
      </c>
      <c r="D840" s="52" t="str">
        <f t="shared" si="2"/>
        <v>Asia/Indonesia-Asia/2006</v>
      </c>
      <c r="E840" s="53">
        <v>3.65E11</v>
      </c>
      <c r="F840" s="54">
        <v>0.029</v>
      </c>
      <c r="G840" s="55">
        <v>47.0</v>
      </c>
      <c r="H840" s="56">
        <v>0.16</v>
      </c>
      <c r="I840" s="57">
        <f t="shared" si="3"/>
        <v>365000000000</v>
      </c>
      <c r="J840" s="58">
        <f t="shared" si="4"/>
        <v>0.029</v>
      </c>
      <c r="K840" s="39">
        <f t="shared" si="5"/>
        <v>47</v>
      </c>
      <c r="L840" s="58">
        <f t="shared" si="6"/>
        <v>0.16</v>
      </c>
    </row>
    <row r="841">
      <c r="A841" s="33" t="s">
        <v>113</v>
      </c>
      <c r="B841" s="34" t="s">
        <v>125</v>
      </c>
      <c r="C841" s="35" t="s">
        <v>55</v>
      </c>
      <c r="D841" s="52" t="str">
        <f t="shared" si="2"/>
        <v>Asia/Indonesia-Asia/2007</v>
      </c>
      <c r="E841" s="53">
        <v>4.32E11</v>
      </c>
      <c r="F841" s="54">
        <v>0.031</v>
      </c>
      <c r="G841" s="55">
        <v>58.0</v>
      </c>
      <c r="H841" s="56">
        <v>0.139</v>
      </c>
      <c r="I841" s="57">
        <f t="shared" si="3"/>
        <v>432000000000</v>
      </c>
      <c r="J841" s="58">
        <f t="shared" si="4"/>
        <v>0.031</v>
      </c>
      <c r="K841" s="39">
        <f t="shared" si="5"/>
        <v>58</v>
      </c>
      <c r="L841" s="58">
        <f t="shared" si="6"/>
        <v>0.139</v>
      </c>
    </row>
    <row r="842">
      <c r="A842" s="33" t="s">
        <v>113</v>
      </c>
      <c r="B842" s="34" t="s">
        <v>125</v>
      </c>
      <c r="C842" s="35" t="s">
        <v>56</v>
      </c>
      <c r="D842" s="52" t="str">
        <f t="shared" si="2"/>
        <v>Asia/Indonesia-Asia/2008</v>
      </c>
      <c r="E842" s="53">
        <v>5.1E11</v>
      </c>
      <c r="F842" s="54">
        <v>0.028</v>
      </c>
      <c r="G842" s="55">
        <v>61.0</v>
      </c>
      <c r="H842" s="56">
        <v>0.136</v>
      </c>
      <c r="I842" s="57">
        <f t="shared" si="3"/>
        <v>510000000000</v>
      </c>
      <c r="J842" s="58">
        <f t="shared" si="4"/>
        <v>0.028</v>
      </c>
      <c r="K842" s="39">
        <f t="shared" si="5"/>
        <v>61</v>
      </c>
      <c r="L842" s="58">
        <f t="shared" si="6"/>
        <v>0.136</v>
      </c>
    </row>
    <row r="843">
      <c r="A843" s="33" t="s">
        <v>113</v>
      </c>
      <c r="B843" s="34" t="s">
        <v>125</v>
      </c>
      <c r="C843" s="35" t="s">
        <v>57</v>
      </c>
      <c r="D843" s="52" t="str">
        <f t="shared" si="2"/>
        <v>Asia/Indonesia-Asia/2009</v>
      </c>
      <c r="E843" s="53">
        <v>5.4E11</v>
      </c>
      <c r="F843" s="54">
        <v>0.028</v>
      </c>
      <c r="G843" s="55">
        <v>64.0</v>
      </c>
      <c r="H843" s="56">
        <v>0.145</v>
      </c>
      <c r="I843" s="57">
        <f t="shared" si="3"/>
        <v>540000000000</v>
      </c>
      <c r="J843" s="58">
        <f t="shared" si="4"/>
        <v>0.028</v>
      </c>
      <c r="K843" s="39">
        <f t="shared" si="5"/>
        <v>64</v>
      </c>
      <c r="L843" s="58">
        <f t="shared" si="6"/>
        <v>0.145</v>
      </c>
    </row>
    <row r="844">
      <c r="A844" s="33" t="s">
        <v>113</v>
      </c>
      <c r="B844" s="34" t="s">
        <v>125</v>
      </c>
      <c r="C844" s="35" t="s">
        <v>58</v>
      </c>
      <c r="D844" s="52" t="str">
        <f t="shared" si="2"/>
        <v>Asia/Indonesia-Asia/2010</v>
      </c>
      <c r="E844" s="53">
        <v>7.09E11</v>
      </c>
      <c r="F844" s="54">
        <v>0.029</v>
      </c>
      <c r="G844" s="55">
        <v>86.0</v>
      </c>
      <c r="H844" s="56">
        <v>0.133</v>
      </c>
      <c r="I844" s="57">
        <f t="shared" si="3"/>
        <v>709000000000</v>
      </c>
      <c r="J844" s="58">
        <f t="shared" si="4"/>
        <v>0.029</v>
      </c>
      <c r="K844" s="39">
        <f t="shared" si="5"/>
        <v>86</v>
      </c>
      <c r="L844" s="58">
        <f t="shared" si="6"/>
        <v>0.133</v>
      </c>
    </row>
    <row r="845">
      <c r="A845" s="33" t="s">
        <v>113</v>
      </c>
      <c r="B845" s="34" t="s">
        <v>125</v>
      </c>
      <c r="C845" s="35" t="s">
        <v>59</v>
      </c>
      <c r="D845" s="52" t="str">
        <f t="shared" si="2"/>
        <v>Asia/Indonesia-Asia/2011</v>
      </c>
      <c r="E845" s="53">
        <v>8.46E11</v>
      </c>
      <c r="F845" s="54">
        <v>0.029</v>
      </c>
      <c r="G845" s="55">
        <v>99.0</v>
      </c>
      <c r="H845" s="56">
        <v>0.124</v>
      </c>
      <c r="I845" s="57">
        <f t="shared" si="3"/>
        <v>846000000000</v>
      </c>
      <c r="J845" s="58">
        <f t="shared" si="4"/>
        <v>0.029</v>
      </c>
      <c r="K845" s="39">
        <f t="shared" si="5"/>
        <v>99</v>
      </c>
      <c r="L845" s="58">
        <f t="shared" si="6"/>
        <v>0.124</v>
      </c>
    </row>
    <row r="846">
      <c r="A846" s="33" t="s">
        <v>113</v>
      </c>
      <c r="B846" s="34" t="s">
        <v>125</v>
      </c>
      <c r="C846" s="35" t="s">
        <v>60</v>
      </c>
      <c r="D846" s="52" t="str">
        <f t="shared" si="2"/>
        <v>Asia/Indonesia-Asia/2012</v>
      </c>
      <c r="E846" s="53">
        <v>8.77E11</v>
      </c>
      <c r="F846" s="54">
        <v>0.03</v>
      </c>
      <c r="G846" s="55">
        <v>108.0</v>
      </c>
      <c r="H846" s="56">
        <v>0.118</v>
      </c>
      <c r="I846" s="57">
        <f t="shared" si="3"/>
        <v>877000000000</v>
      </c>
      <c r="J846" s="58">
        <f t="shared" si="4"/>
        <v>0.03</v>
      </c>
      <c r="K846" s="39">
        <f t="shared" si="5"/>
        <v>108</v>
      </c>
      <c r="L846" s="58">
        <f t="shared" si="6"/>
        <v>0.118</v>
      </c>
    </row>
    <row r="847">
      <c r="A847" s="33" t="s">
        <v>113</v>
      </c>
      <c r="B847" s="34" t="s">
        <v>126</v>
      </c>
      <c r="C847" s="35" t="s">
        <v>48</v>
      </c>
      <c r="D847" s="52" t="str">
        <f t="shared" si="2"/>
        <v>Asia/Japan-Asia/2000</v>
      </c>
      <c r="E847" s="53">
        <v>4.73E12</v>
      </c>
      <c r="F847" s="54">
        <v>0.076</v>
      </c>
      <c r="G847" s="55">
        <v>2834.0</v>
      </c>
      <c r="H847" s="56">
        <v>0.021</v>
      </c>
      <c r="I847" s="57">
        <f t="shared" si="3"/>
        <v>4730000000000</v>
      </c>
      <c r="J847" s="58">
        <f t="shared" si="4"/>
        <v>0.076</v>
      </c>
      <c r="K847" s="39">
        <f t="shared" si="5"/>
        <v>2834</v>
      </c>
      <c r="L847" s="58">
        <f t="shared" si="6"/>
        <v>0.021</v>
      </c>
    </row>
    <row r="848">
      <c r="A848" s="33" t="s">
        <v>113</v>
      </c>
      <c r="B848" s="34" t="s">
        <v>126</v>
      </c>
      <c r="C848" s="35" t="s">
        <v>49</v>
      </c>
      <c r="D848" s="52" t="str">
        <f t="shared" si="2"/>
        <v>Asia/Japan-Asia/2001</v>
      </c>
      <c r="E848" s="53">
        <v>4.16E12</v>
      </c>
      <c r="F848" s="54">
        <v>0.078</v>
      </c>
      <c r="G848" s="55">
        <v>2554.0</v>
      </c>
      <c r="H848" s="56">
        <v>0.02</v>
      </c>
      <c r="I848" s="57">
        <f t="shared" si="3"/>
        <v>4160000000000</v>
      </c>
      <c r="J848" s="58">
        <f t="shared" si="4"/>
        <v>0.078</v>
      </c>
      <c r="K848" s="39">
        <f t="shared" si="5"/>
        <v>2554</v>
      </c>
      <c r="L848" s="58">
        <f t="shared" si="6"/>
        <v>0.02</v>
      </c>
    </row>
    <row r="849">
      <c r="A849" s="33" t="s">
        <v>113</v>
      </c>
      <c r="B849" s="34" t="s">
        <v>126</v>
      </c>
      <c r="C849" s="35" t="s">
        <v>50</v>
      </c>
      <c r="D849" s="52" t="str">
        <f t="shared" si="2"/>
        <v>Asia/Japan-Asia/2002</v>
      </c>
      <c r="E849" s="53">
        <v>3.98E12</v>
      </c>
      <c r="F849" s="54">
        <v>0.079</v>
      </c>
      <c r="G849" s="55">
        <v>2455.0</v>
      </c>
      <c r="H849" s="56">
        <v>0.019</v>
      </c>
      <c r="I849" s="57">
        <f t="shared" si="3"/>
        <v>3980000000000</v>
      </c>
      <c r="J849" s="58">
        <f t="shared" si="4"/>
        <v>0.079</v>
      </c>
      <c r="K849" s="39">
        <f t="shared" si="5"/>
        <v>2455</v>
      </c>
      <c r="L849" s="58">
        <f t="shared" si="6"/>
        <v>0.019</v>
      </c>
    </row>
    <row r="850">
      <c r="A850" s="33" t="s">
        <v>113</v>
      </c>
      <c r="B850" s="34" t="s">
        <v>126</v>
      </c>
      <c r="C850" s="35" t="s">
        <v>51</v>
      </c>
      <c r="D850" s="52" t="str">
        <f t="shared" si="2"/>
        <v>Asia/Japan-Asia/2003</v>
      </c>
      <c r="E850" s="53">
        <v>4.3E12</v>
      </c>
      <c r="F850" s="54">
        <v>0.08</v>
      </c>
      <c r="G850" s="55">
        <v>2693.0</v>
      </c>
      <c r="H850" s="56">
        <v>0.018</v>
      </c>
      <c r="I850" s="57">
        <f t="shared" si="3"/>
        <v>4300000000000</v>
      </c>
      <c r="J850" s="58">
        <f t="shared" si="4"/>
        <v>0.08</v>
      </c>
      <c r="K850" s="39">
        <f t="shared" si="5"/>
        <v>2693</v>
      </c>
      <c r="L850" s="58">
        <f t="shared" si="6"/>
        <v>0.018</v>
      </c>
    </row>
    <row r="851">
      <c r="A851" s="33" t="s">
        <v>113</v>
      </c>
      <c r="B851" s="34" t="s">
        <v>126</v>
      </c>
      <c r="C851" s="35" t="s">
        <v>52</v>
      </c>
      <c r="D851" s="52" t="str">
        <f t="shared" si="2"/>
        <v>Asia/Japan-Asia/2004</v>
      </c>
      <c r="E851" s="53">
        <v>4.66E12</v>
      </c>
      <c r="F851" s="54">
        <v>0.08</v>
      </c>
      <c r="G851" s="55">
        <v>2914.0</v>
      </c>
      <c r="H851" s="56">
        <v>0.018</v>
      </c>
      <c r="I851" s="57">
        <f t="shared" si="3"/>
        <v>4660000000000</v>
      </c>
      <c r="J851" s="58">
        <f t="shared" si="4"/>
        <v>0.08</v>
      </c>
      <c r="K851" s="39">
        <f t="shared" si="5"/>
        <v>2914</v>
      </c>
      <c r="L851" s="58">
        <f t="shared" si="6"/>
        <v>0.018</v>
      </c>
    </row>
    <row r="852">
      <c r="A852" s="33" t="s">
        <v>113</v>
      </c>
      <c r="B852" s="34" t="s">
        <v>126</v>
      </c>
      <c r="C852" s="35" t="s">
        <v>53</v>
      </c>
      <c r="D852" s="52" t="str">
        <f t="shared" si="2"/>
        <v>Asia/Japan-Asia/2005</v>
      </c>
      <c r="E852" s="53">
        <v>4.57E12</v>
      </c>
      <c r="F852" s="54">
        <v>0.082</v>
      </c>
      <c r="G852" s="55">
        <v>2928.0</v>
      </c>
      <c r="H852" s="56">
        <v>0.017</v>
      </c>
      <c r="I852" s="57">
        <f t="shared" si="3"/>
        <v>4570000000000</v>
      </c>
      <c r="J852" s="58">
        <f t="shared" si="4"/>
        <v>0.082</v>
      </c>
      <c r="K852" s="39">
        <f t="shared" si="5"/>
        <v>2928</v>
      </c>
      <c r="L852" s="58">
        <f t="shared" si="6"/>
        <v>0.017</v>
      </c>
    </row>
    <row r="853">
      <c r="A853" s="33" t="s">
        <v>113</v>
      </c>
      <c r="B853" s="34" t="s">
        <v>126</v>
      </c>
      <c r="C853" s="35" t="s">
        <v>54</v>
      </c>
      <c r="D853" s="52" t="str">
        <f t="shared" si="2"/>
        <v>Asia/Japan-Asia/2006</v>
      </c>
      <c r="E853" s="53">
        <v>4.36E12</v>
      </c>
      <c r="F853" s="54">
        <v>0.082</v>
      </c>
      <c r="G853" s="55">
        <v>2794.0</v>
      </c>
      <c r="H853" s="56">
        <v>0.017</v>
      </c>
      <c r="I853" s="57">
        <f t="shared" si="3"/>
        <v>4360000000000</v>
      </c>
      <c r="J853" s="58">
        <f t="shared" si="4"/>
        <v>0.082</v>
      </c>
      <c r="K853" s="39">
        <f t="shared" si="5"/>
        <v>2794</v>
      </c>
      <c r="L853" s="58">
        <f t="shared" si="6"/>
        <v>0.017</v>
      </c>
    </row>
    <row r="854">
      <c r="A854" s="33" t="s">
        <v>113</v>
      </c>
      <c r="B854" s="34" t="s">
        <v>126</v>
      </c>
      <c r="C854" s="35" t="s">
        <v>55</v>
      </c>
      <c r="D854" s="52" t="str">
        <f t="shared" si="2"/>
        <v>Asia/Japan-Asia/2007</v>
      </c>
      <c r="E854" s="53">
        <v>4.36E12</v>
      </c>
      <c r="F854" s="54">
        <v>0.082</v>
      </c>
      <c r="G854" s="55">
        <v>2801.0</v>
      </c>
      <c r="H854" s="56">
        <v>0.019</v>
      </c>
      <c r="I854" s="57">
        <f t="shared" si="3"/>
        <v>4360000000000</v>
      </c>
      <c r="J854" s="58">
        <f t="shared" si="4"/>
        <v>0.082</v>
      </c>
      <c r="K854" s="39">
        <f t="shared" si="5"/>
        <v>2801</v>
      </c>
      <c r="L854" s="58">
        <f t="shared" si="6"/>
        <v>0.019</v>
      </c>
    </row>
    <row r="855">
      <c r="A855" s="33" t="s">
        <v>113</v>
      </c>
      <c r="B855" s="34" t="s">
        <v>126</v>
      </c>
      <c r="C855" s="35" t="s">
        <v>56</v>
      </c>
      <c r="D855" s="52" t="str">
        <f t="shared" si="2"/>
        <v>Asia/Japan-Asia/2008</v>
      </c>
      <c r="E855" s="53">
        <v>4.85E12</v>
      </c>
      <c r="F855" s="54">
        <v>0.086</v>
      </c>
      <c r="G855" s="55">
        <v>3259.0</v>
      </c>
      <c r="H855" s="56">
        <v>0.019</v>
      </c>
      <c r="I855" s="57">
        <f t="shared" si="3"/>
        <v>4850000000000</v>
      </c>
      <c r="J855" s="58">
        <f t="shared" si="4"/>
        <v>0.086</v>
      </c>
      <c r="K855" s="39">
        <f t="shared" si="5"/>
        <v>3259</v>
      </c>
      <c r="L855" s="58">
        <f t="shared" si="6"/>
        <v>0.019</v>
      </c>
    </row>
    <row r="856">
      <c r="A856" s="33" t="s">
        <v>113</v>
      </c>
      <c r="B856" s="34" t="s">
        <v>126</v>
      </c>
      <c r="C856" s="35" t="s">
        <v>57</v>
      </c>
      <c r="D856" s="52" t="str">
        <f t="shared" si="2"/>
        <v>Asia/Japan-Asia/2009</v>
      </c>
      <c r="E856" s="53">
        <v>5.04E12</v>
      </c>
      <c r="F856" s="54">
        <v>0.095</v>
      </c>
      <c r="G856" s="55">
        <v>3746.0</v>
      </c>
      <c r="H856" s="56">
        <v>0.017</v>
      </c>
      <c r="I856" s="57">
        <f t="shared" si="3"/>
        <v>5040000000000</v>
      </c>
      <c r="J856" s="58">
        <f t="shared" si="4"/>
        <v>0.095</v>
      </c>
      <c r="K856" s="39">
        <f t="shared" si="5"/>
        <v>3746</v>
      </c>
      <c r="L856" s="58">
        <f t="shared" si="6"/>
        <v>0.017</v>
      </c>
    </row>
    <row r="857">
      <c r="A857" s="33" t="s">
        <v>113</v>
      </c>
      <c r="B857" s="34" t="s">
        <v>126</v>
      </c>
      <c r="C857" s="35" t="s">
        <v>58</v>
      </c>
      <c r="D857" s="52" t="str">
        <f t="shared" si="2"/>
        <v>Asia/Japan-Asia/2010</v>
      </c>
      <c r="E857" s="53">
        <v>5.5E12</v>
      </c>
      <c r="F857" s="54">
        <v>0.096</v>
      </c>
      <c r="G857" s="55">
        <v>4115.0</v>
      </c>
      <c r="H857" s="56">
        <v>0.016</v>
      </c>
      <c r="I857" s="57">
        <f t="shared" si="3"/>
        <v>5500000000000</v>
      </c>
      <c r="J857" s="58">
        <f t="shared" si="4"/>
        <v>0.096</v>
      </c>
      <c r="K857" s="39">
        <f t="shared" si="5"/>
        <v>4115</v>
      </c>
      <c r="L857" s="58">
        <f t="shared" si="6"/>
        <v>0.016</v>
      </c>
    </row>
    <row r="858">
      <c r="A858" s="33" t="s">
        <v>113</v>
      </c>
      <c r="B858" s="34" t="s">
        <v>126</v>
      </c>
      <c r="C858" s="35" t="s">
        <v>59</v>
      </c>
      <c r="D858" s="52" t="str">
        <f t="shared" si="2"/>
        <v>Asia/Japan-Asia/2011</v>
      </c>
      <c r="E858" s="53">
        <v>5.91E12</v>
      </c>
      <c r="F858" s="54">
        <v>0.1</v>
      </c>
      <c r="G858" s="55">
        <v>4641.0</v>
      </c>
      <c r="H858" s="56">
        <v>0.015</v>
      </c>
      <c r="I858" s="57">
        <f t="shared" si="3"/>
        <v>5910000000000</v>
      </c>
      <c r="J858" s="58">
        <f t="shared" si="4"/>
        <v>0.1</v>
      </c>
      <c r="K858" s="39">
        <f t="shared" si="5"/>
        <v>4641</v>
      </c>
      <c r="L858" s="58">
        <f t="shared" si="6"/>
        <v>0.015</v>
      </c>
    </row>
    <row r="859">
      <c r="A859" s="33" t="s">
        <v>113</v>
      </c>
      <c r="B859" s="34" t="s">
        <v>126</v>
      </c>
      <c r="C859" s="35" t="s">
        <v>60</v>
      </c>
      <c r="D859" s="52" t="str">
        <f t="shared" si="2"/>
        <v>Asia/Japan-Asia/2012</v>
      </c>
      <c r="E859" s="53">
        <v>5.94E12</v>
      </c>
      <c r="F859" s="54">
        <v>0.101</v>
      </c>
      <c r="G859" s="55">
        <v>4752.0</v>
      </c>
      <c r="H859" s="56">
        <v>0.014</v>
      </c>
      <c r="I859" s="57">
        <f t="shared" si="3"/>
        <v>5940000000000</v>
      </c>
      <c r="J859" s="58">
        <f t="shared" si="4"/>
        <v>0.101</v>
      </c>
      <c r="K859" s="39">
        <f t="shared" si="5"/>
        <v>4752</v>
      </c>
      <c r="L859" s="58">
        <f t="shared" si="6"/>
        <v>0.014</v>
      </c>
    </row>
    <row r="860">
      <c r="A860" s="33" t="s">
        <v>113</v>
      </c>
      <c r="B860" s="34" t="s">
        <v>127</v>
      </c>
      <c r="C860" s="35" t="s">
        <v>48</v>
      </c>
      <c r="D860" s="52" t="str">
        <f t="shared" si="2"/>
        <v>Asia/Kazakhstan-Asia/2000</v>
      </c>
      <c r="E860" s="53">
        <v>1.8291990619E10</v>
      </c>
      <c r="F860" s="54">
        <v>0.042</v>
      </c>
      <c r="G860" s="55">
        <v>52.0</v>
      </c>
      <c r="H860" s="59"/>
      <c r="I860" s="57">
        <f t="shared" si="3"/>
        <v>18291990619</v>
      </c>
      <c r="J860" s="58">
        <f t="shared" si="4"/>
        <v>0.042</v>
      </c>
      <c r="K860" s="39">
        <f t="shared" si="5"/>
        <v>52</v>
      </c>
      <c r="L860" s="58" t="str">
        <f t="shared" si="6"/>
        <v/>
      </c>
    </row>
    <row r="861">
      <c r="A861" s="33" t="s">
        <v>113</v>
      </c>
      <c r="B861" s="34" t="s">
        <v>127</v>
      </c>
      <c r="C861" s="35" t="s">
        <v>49</v>
      </c>
      <c r="D861" s="52" t="str">
        <f t="shared" si="2"/>
        <v>Asia/Kazakhstan-Asia/2001</v>
      </c>
      <c r="E861" s="53">
        <v>2.215268913E10</v>
      </c>
      <c r="F861" s="54">
        <v>0.035</v>
      </c>
      <c r="G861" s="55">
        <v>53.0</v>
      </c>
      <c r="H861" s="59"/>
      <c r="I861" s="57">
        <f t="shared" si="3"/>
        <v>22152689130</v>
      </c>
      <c r="J861" s="58">
        <f t="shared" si="4"/>
        <v>0.035</v>
      </c>
      <c r="K861" s="39">
        <f t="shared" si="5"/>
        <v>53</v>
      </c>
      <c r="L861" s="58" t="str">
        <f t="shared" si="6"/>
        <v/>
      </c>
    </row>
    <row r="862">
      <c r="A862" s="33" t="s">
        <v>113</v>
      </c>
      <c r="B862" s="34" t="s">
        <v>127</v>
      </c>
      <c r="C862" s="35" t="s">
        <v>50</v>
      </c>
      <c r="D862" s="52" t="str">
        <f t="shared" si="2"/>
        <v>Asia/Kazakhstan-Asia/2002</v>
      </c>
      <c r="E862" s="53">
        <v>2.4636598581E10</v>
      </c>
      <c r="F862" s="54">
        <v>0.036</v>
      </c>
      <c r="G862" s="55">
        <v>61.0</v>
      </c>
      <c r="H862" s="59"/>
      <c r="I862" s="57">
        <f t="shared" si="3"/>
        <v>24636598581</v>
      </c>
      <c r="J862" s="58">
        <f t="shared" si="4"/>
        <v>0.036</v>
      </c>
      <c r="K862" s="39">
        <f t="shared" si="5"/>
        <v>61</v>
      </c>
      <c r="L862" s="58" t="str">
        <f t="shared" si="6"/>
        <v/>
      </c>
    </row>
    <row r="863">
      <c r="A863" s="33" t="s">
        <v>113</v>
      </c>
      <c r="B863" s="34" t="s">
        <v>127</v>
      </c>
      <c r="C863" s="35" t="s">
        <v>51</v>
      </c>
      <c r="D863" s="52" t="str">
        <f t="shared" si="2"/>
        <v>Asia/Kazakhstan-Asia/2003</v>
      </c>
      <c r="E863" s="53">
        <v>3.0833692831E10</v>
      </c>
      <c r="F863" s="54">
        <v>0.037</v>
      </c>
      <c r="G863" s="55">
        <v>77.0</v>
      </c>
      <c r="H863" s="59"/>
      <c r="I863" s="57">
        <f t="shared" si="3"/>
        <v>30833692831</v>
      </c>
      <c r="J863" s="58">
        <f t="shared" si="4"/>
        <v>0.037</v>
      </c>
      <c r="K863" s="39">
        <f t="shared" si="5"/>
        <v>77</v>
      </c>
      <c r="L863" s="58" t="str">
        <f t="shared" si="6"/>
        <v/>
      </c>
    </row>
    <row r="864">
      <c r="A864" s="33" t="s">
        <v>113</v>
      </c>
      <c r="B864" s="34" t="s">
        <v>127</v>
      </c>
      <c r="C864" s="35" t="s">
        <v>52</v>
      </c>
      <c r="D864" s="52" t="str">
        <f t="shared" si="2"/>
        <v>Asia/Kazakhstan-Asia/2004</v>
      </c>
      <c r="E864" s="53">
        <v>4.3151647003E10</v>
      </c>
      <c r="F864" s="54">
        <v>0.04</v>
      </c>
      <c r="G864" s="55">
        <v>114.0</v>
      </c>
      <c r="H864" s="59"/>
      <c r="I864" s="57">
        <f t="shared" si="3"/>
        <v>43151647003</v>
      </c>
      <c r="J864" s="58">
        <f t="shared" si="4"/>
        <v>0.04</v>
      </c>
      <c r="K864" s="39">
        <f t="shared" si="5"/>
        <v>114</v>
      </c>
      <c r="L864" s="58" t="str">
        <f t="shared" si="6"/>
        <v/>
      </c>
    </row>
    <row r="865">
      <c r="A865" s="33" t="s">
        <v>113</v>
      </c>
      <c r="B865" s="34" t="s">
        <v>127</v>
      </c>
      <c r="C865" s="35" t="s">
        <v>53</v>
      </c>
      <c r="D865" s="52" t="str">
        <f t="shared" si="2"/>
        <v>Asia/Kazakhstan-Asia/2005</v>
      </c>
      <c r="E865" s="53">
        <v>5.7123671734E10</v>
      </c>
      <c r="F865" s="54">
        <v>0.041</v>
      </c>
      <c r="G865" s="55">
        <v>154.0</v>
      </c>
      <c r="H865" s="59"/>
      <c r="I865" s="57">
        <f t="shared" si="3"/>
        <v>57123671734</v>
      </c>
      <c r="J865" s="58">
        <f t="shared" si="4"/>
        <v>0.041</v>
      </c>
      <c r="K865" s="39">
        <f t="shared" si="5"/>
        <v>154</v>
      </c>
      <c r="L865" s="58" t="str">
        <f t="shared" si="6"/>
        <v/>
      </c>
    </row>
    <row r="866">
      <c r="A866" s="33" t="s">
        <v>113</v>
      </c>
      <c r="B866" s="34" t="s">
        <v>127</v>
      </c>
      <c r="C866" s="35" t="s">
        <v>54</v>
      </c>
      <c r="D866" s="52" t="str">
        <f t="shared" si="2"/>
        <v>Asia/Kazakhstan-Asia/2006</v>
      </c>
      <c r="E866" s="53">
        <v>8.1003864916E10</v>
      </c>
      <c r="F866" s="54">
        <v>0.039</v>
      </c>
      <c r="G866" s="55">
        <v>210.0</v>
      </c>
      <c r="H866" s="59"/>
      <c r="I866" s="57">
        <f t="shared" si="3"/>
        <v>81003864916</v>
      </c>
      <c r="J866" s="58">
        <f t="shared" si="4"/>
        <v>0.039</v>
      </c>
      <c r="K866" s="39">
        <f t="shared" si="5"/>
        <v>210</v>
      </c>
      <c r="L866" s="58" t="str">
        <f t="shared" si="6"/>
        <v/>
      </c>
    </row>
    <row r="867">
      <c r="A867" s="33" t="s">
        <v>113</v>
      </c>
      <c r="B867" s="34" t="s">
        <v>127</v>
      </c>
      <c r="C867" s="35" t="s">
        <v>55</v>
      </c>
      <c r="D867" s="52" t="str">
        <f t="shared" si="2"/>
        <v>Asia/Kazakhstan-Asia/2007</v>
      </c>
      <c r="E867" s="53">
        <v>1.05E11</v>
      </c>
      <c r="F867" s="54">
        <v>0.034</v>
      </c>
      <c r="G867" s="55">
        <v>233.0</v>
      </c>
      <c r="H867" s="59"/>
      <c r="I867" s="57">
        <f t="shared" si="3"/>
        <v>105000000000</v>
      </c>
      <c r="J867" s="58">
        <f t="shared" si="4"/>
        <v>0.034</v>
      </c>
      <c r="K867" s="39">
        <f t="shared" si="5"/>
        <v>233</v>
      </c>
      <c r="L867" s="58" t="str">
        <f t="shared" si="6"/>
        <v/>
      </c>
    </row>
    <row r="868">
      <c r="A868" s="33" t="s">
        <v>113</v>
      </c>
      <c r="B868" s="34" t="s">
        <v>127</v>
      </c>
      <c r="C868" s="35" t="s">
        <v>56</v>
      </c>
      <c r="D868" s="52" t="str">
        <f t="shared" si="2"/>
        <v>Asia/Kazakhstan-Asia/2008</v>
      </c>
      <c r="E868" s="53">
        <v>1.33E11</v>
      </c>
      <c r="F868" s="54">
        <v>0.039</v>
      </c>
      <c r="G868" s="55">
        <v>332.0</v>
      </c>
      <c r="H868" s="59"/>
      <c r="I868" s="57">
        <f t="shared" si="3"/>
        <v>133000000000</v>
      </c>
      <c r="J868" s="58">
        <f t="shared" si="4"/>
        <v>0.039</v>
      </c>
      <c r="K868" s="39">
        <f t="shared" si="5"/>
        <v>332</v>
      </c>
      <c r="L868" s="58" t="str">
        <f t="shared" si="6"/>
        <v/>
      </c>
    </row>
    <row r="869">
      <c r="A869" s="33" t="s">
        <v>113</v>
      </c>
      <c r="B869" s="34" t="s">
        <v>127</v>
      </c>
      <c r="C869" s="35" t="s">
        <v>57</v>
      </c>
      <c r="D869" s="52" t="str">
        <f t="shared" si="2"/>
        <v>Asia/Kazakhstan-Asia/2009</v>
      </c>
      <c r="E869" s="53">
        <v>1.15E11</v>
      </c>
      <c r="F869" s="54">
        <v>0.045</v>
      </c>
      <c r="G869" s="55">
        <v>328.0</v>
      </c>
      <c r="H869" s="59"/>
      <c r="I869" s="57">
        <f t="shared" si="3"/>
        <v>115000000000</v>
      </c>
      <c r="J869" s="58">
        <f t="shared" si="4"/>
        <v>0.045</v>
      </c>
      <c r="K869" s="39">
        <f t="shared" si="5"/>
        <v>328</v>
      </c>
      <c r="L869" s="58" t="str">
        <f t="shared" si="6"/>
        <v/>
      </c>
    </row>
    <row r="870">
      <c r="A870" s="33" t="s">
        <v>113</v>
      </c>
      <c r="B870" s="34" t="s">
        <v>127</v>
      </c>
      <c r="C870" s="35" t="s">
        <v>58</v>
      </c>
      <c r="D870" s="52" t="str">
        <f t="shared" si="2"/>
        <v>Asia/Kazakhstan-Asia/2010</v>
      </c>
      <c r="E870" s="53">
        <v>1.48E11</v>
      </c>
      <c r="F870" s="54">
        <v>0.043</v>
      </c>
      <c r="G870" s="55">
        <v>398.0</v>
      </c>
      <c r="H870" s="59"/>
      <c r="I870" s="57">
        <f t="shared" si="3"/>
        <v>148000000000</v>
      </c>
      <c r="J870" s="58">
        <f t="shared" si="4"/>
        <v>0.043</v>
      </c>
      <c r="K870" s="39">
        <f t="shared" si="5"/>
        <v>398</v>
      </c>
      <c r="L870" s="58" t="str">
        <f t="shared" si="6"/>
        <v/>
      </c>
    </row>
    <row r="871">
      <c r="A871" s="33" t="s">
        <v>113</v>
      </c>
      <c r="B871" s="34" t="s">
        <v>127</v>
      </c>
      <c r="C871" s="35" t="s">
        <v>59</v>
      </c>
      <c r="D871" s="52" t="str">
        <f t="shared" si="2"/>
        <v>Asia/Kazakhstan-Asia/2011</v>
      </c>
      <c r="E871" s="53">
        <v>1.88E11</v>
      </c>
      <c r="F871" s="54">
        <v>0.039</v>
      </c>
      <c r="G871" s="55">
        <v>458.0</v>
      </c>
      <c r="H871" s="59"/>
      <c r="I871" s="57">
        <f t="shared" si="3"/>
        <v>188000000000</v>
      </c>
      <c r="J871" s="58">
        <f t="shared" si="4"/>
        <v>0.039</v>
      </c>
      <c r="K871" s="39">
        <f t="shared" si="5"/>
        <v>458</v>
      </c>
      <c r="L871" s="58" t="str">
        <f t="shared" si="6"/>
        <v/>
      </c>
    </row>
    <row r="872">
      <c r="A872" s="33" t="s">
        <v>113</v>
      </c>
      <c r="B872" s="34" t="s">
        <v>127</v>
      </c>
      <c r="C872" s="35" t="s">
        <v>60</v>
      </c>
      <c r="D872" s="52" t="str">
        <f t="shared" si="2"/>
        <v>Asia/Kazakhstan-Asia/2012</v>
      </c>
      <c r="E872" s="53">
        <v>2.04E11</v>
      </c>
      <c r="F872" s="54">
        <v>0.042</v>
      </c>
      <c r="G872" s="55">
        <v>521.0</v>
      </c>
      <c r="H872" s="59"/>
      <c r="I872" s="57">
        <f t="shared" si="3"/>
        <v>204000000000</v>
      </c>
      <c r="J872" s="58">
        <f t="shared" si="4"/>
        <v>0.042</v>
      </c>
      <c r="K872" s="39">
        <f t="shared" si="5"/>
        <v>521</v>
      </c>
      <c r="L872" s="58" t="str">
        <f t="shared" si="6"/>
        <v/>
      </c>
    </row>
    <row r="873">
      <c r="A873" s="33" t="s">
        <v>113</v>
      </c>
      <c r="B873" s="34" t="s">
        <v>128</v>
      </c>
      <c r="C873" s="35" t="s">
        <v>48</v>
      </c>
      <c r="D873" s="52" t="str">
        <f t="shared" si="2"/>
        <v>Asia/Kyrgyzstan-Asia/2000</v>
      </c>
      <c r="E873" s="53">
        <v>1.369691955E9</v>
      </c>
      <c r="F873" s="54">
        <v>0.047</v>
      </c>
      <c r="G873" s="55">
        <v>13.0</v>
      </c>
      <c r="H873" s="56">
        <v>0.519</v>
      </c>
      <c r="I873" s="57">
        <f t="shared" si="3"/>
        <v>1369691955</v>
      </c>
      <c r="J873" s="58">
        <f t="shared" si="4"/>
        <v>0.047</v>
      </c>
      <c r="K873" s="39">
        <f t="shared" si="5"/>
        <v>13</v>
      </c>
      <c r="L873" s="58">
        <f t="shared" si="6"/>
        <v>0.519</v>
      </c>
    </row>
    <row r="874">
      <c r="A874" s="33" t="s">
        <v>113</v>
      </c>
      <c r="B874" s="34" t="s">
        <v>128</v>
      </c>
      <c r="C874" s="35" t="s">
        <v>49</v>
      </c>
      <c r="D874" s="52" t="str">
        <f t="shared" si="2"/>
        <v>Asia/Kyrgyzstan-Asia/2001</v>
      </c>
      <c r="E874" s="53">
        <v>1.525113501E9</v>
      </c>
      <c r="F874" s="54">
        <v>0.048</v>
      </c>
      <c r="G874" s="55">
        <v>15.0</v>
      </c>
      <c r="H874" s="56">
        <v>0.373</v>
      </c>
      <c r="I874" s="57">
        <f t="shared" si="3"/>
        <v>1525113501</v>
      </c>
      <c r="J874" s="58">
        <f t="shared" si="4"/>
        <v>0.048</v>
      </c>
      <c r="K874" s="39">
        <f t="shared" si="5"/>
        <v>15</v>
      </c>
      <c r="L874" s="58">
        <f t="shared" si="6"/>
        <v>0.373</v>
      </c>
    </row>
    <row r="875">
      <c r="A875" s="33" t="s">
        <v>113</v>
      </c>
      <c r="B875" s="34" t="s">
        <v>128</v>
      </c>
      <c r="C875" s="35" t="s">
        <v>50</v>
      </c>
      <c r="D875" s="52" t="str">
        <f t="shared" si="2"/>
        <v>Asia/Kyrgyzstan-Asia/2002</v>
      </c>
      <c r="E875" s="53">
        <v>1.605640633E9</v>
      </c>
      <c r="F875" s="54">
        <v>0.054</v>
      </c>
      <c r="G875" s="55">
        <v>17.0</v>
      </c>
      <c r="H875" s="56">
        <v>0.248</v>
      </c>
      <c r="I875" s="57">
        <f t="shared" si="3"/>
        <v>1605640633</v>
      </c>
      <c r="J875" s="58">
        <f t="shared" si="4"/>
        <v>0.054</v>
      </c>
      <c r="K875" s="39">
        <f t="shared" si="5"/>
        <v>17</v>
      </c>
      <c r="L875" s="58">
        <f t="shared" si="6"/>
        <v>0.248</v>
      </c>
    </row>
    <row r="876">
      <c r="A876" s="33" t="s">
        <v>113</v>
      </c>
      <c r="B876" s="34" t="s">
        <v>128</v>
      </c>
      <c r="C876" s="35" t="s">
        <v>51</v>
      </c>
      <c r="D876" s="52" t="str">
        <f t="shared" si="2"/>
        <v>Asia/Kyrgyzstan-Asia/2003</v>
      </c>
      <c r="E876" s="53">
        <v>1.919012781E9</v>
      </c>
      <c r="F876" s="54">
        <v>0.054</v>
      </c>
      <c r="G876" s="55">
        <v>21.0</v>
      </c>
      <c r="H876" s="56">
        <v>0.191</v>
      </c>
      <c r="I876" s="57">
        <f t="shared" si="3"/>
        <v>1919012781</v>
      </c>
      <c r="J876" s="58">
        <f t="shared" si="4"/>
        <v>0.054</v>
      </c>
      <c r="K876" s="39">
        <f t="shared" si="5"/>
        <v>21</v>
      </c>
      <c r="L876" s="58">
        <f t="shared" si="6"/>
        <v>0.191</v>
      </c>
    </row>
    <row r="877">
      <c r="A877" s="33" t="s">
        <v>113</v>
      </c>
      <c r="B877" s="34" t="s">
        <v>128</v>
      </c>
      <c r="C877" s="35" t="s">
        <v>52</v>
      </c>
      <c r="D877" s="52" t="str">
        <f t="shared" si="2"/>
        <v>Asia/Kyrgyzstan-Asia/2004</v>
      </c>
      <c r="E877" s="53">
        <v>2.211535312E9</v>
      </c>
      <c r="F877" s="54">
        <v>0.056</v>
      </c>
      <c r="G877" s="55">
        <v>25.0</v>
      </c>
      <c r="H877" s="56">
        <v>0.293</v>
      </c>
      <c r="I877" s="57">
        <f t="shared" si="3"/>
        <v>2211535312</v>
      </c>
      <c r="J877" s="58">
        <f t="shared" si="4"/>
        <v>0.056</v>
      </c>
      <c r="K877" s="39">
        <f t="shared" si="5"/>
        <v>25</v>
      </c>
      <c r="L877" s="58">
        <f t="shared" si="6"/>
        <v>0.293</v>
      </c>
    </row>
    <row r="878">
      <c r="A878" s="33" t="s">
        <v>113</v>
      </c>
      <c r="B878" s="34" t="s">
        <v>128</v>
      </c>
      <c r="C878" s="35" t="s">
        <v>53</v>
      </c>
      <c r="D878" s="52" t="str">
        <f t="shared" si="2"/>
        <v>Asia/Kyrgyzstan-Asia/2005</v>
      </c>
      <c r="E878" s="53">
        <v>2.459876152E9</v>
      </c>
      <c r="F878" s="54">
        <v>0.058</v>
      </c>
      <c r="G878" s="55">
        <v>28.0</v>
      </c>
      <c r="H878" s="56">
        <v>0.266</v>
      </c>
      <c r="I878" s="57">
        <f t="shared" si="3"/>
        <v>2459876152</v>
      </c>
      <c r="J878" s="58">
        <f t="shared" si="4"/>
        <v>0.058</v>
      </c>
      <c r="K878" s="39">
        <f t="shared" si="5"/>
        <v>28</v>
      </c>
      <c r="L878" s="58">
        <f t="shared" si="6"/>
        <v>0.266</v>
      </c>
    </row>
    <row r="879">
      <c r="A879" s="33" t="s">
        <v>113</v>
      </c>
      <c r="B879" s="34" t="s">
        <v>128</v>
      </c>
      <c r="C879" s="35" t="s">
        <v>54</v>
      </c>
      <c r="D879" s="52" t="str">
        <f t="shared" si="2"/>
        <v>Asia/Kyrgyzstan-Asia/2006</v>
      </c>
      <c r="E879" s="53">
        <v>2.834168889E9</v>
      </c>
      <c r="F879" s="54">
        <v>0.067</v>
      </c>
      <c r="G879" s="55">
        <v>38.0</v>
      </c>
      <c r="H879" s="56">
        <v>0.232</v>
      </c>
      <c r="I879" s="57">
        <f t="shared" si="3"/>
        <v>2834168889</v>
      </c>
      <c r="J879" s="58">
        <f t="shared" si="4"/>
        <v>0.067</v>
      </c>
      <c r="K879" s="39">
        <f t="shared" si="5"/>
        <v>38</v>
      </c>
      <c r="L879" s="58">
        <f t="shared" si="6"/>
        <v>0.232</v>
      </c>
    </row>
    <row r="880">
      <c r="A880" s="33" t="s">
        <v>113</v>
      </c>
      <c r="B880" s="34" t="s">
        <v>128</v>
      </c>
      <c r="C880" s="35" t="s">
        <v>55</v>
      </c>
      <c r="D880" s="52" t="str">
        <f t="shared" si="2"/>
        <v>Asia/Kyrgyzstan-Asia/2007</v>
      </c>
      <c r="E880" s="53">
        <v>3.802566171E9</v>
      </c>
      <c r="F880" s="54">
        <v>0.069</v>
      </c>
      <c r="G880" s="55">
        <v>51.0</v>
      </c>
      <c r="H880" s="56">
        <v>0.253</v>
      </c>
      <c r="I880" s="57">
        <f t="shared" si="3"/>
        <v>3802566171</v>
      </c>
      <c r="J880" s="58">
        <f t="shared" si="4"/>
        <v>0.069</v>
      </c>
      <c r="K880" s="39">
        <f t="shared" si="5"/>
        <v>51</v>
      </c>
      <c r="L880" s="58">
        <f t="shared" si="6"/>
        <v>0.253</v>
      </c>
    </row>
    <row r="881">
      <c r="A881" s="33" t="s">
        <v>113</v>
      </c>
      <c r="B881" s="34" t="s">
        <v>128</v>
      </c>
      <c r="C881" s="35" t="s">
        <v>56</v>
      </c>
      <c r="D881" s="52" t="str">
        <f t="shared" si="2"/>
        <v>Asia/Kyrgyzstan-Asia/2008</v>
      </c>
      <c r="E881" s="53">
        <v>5.139957785E9</v>
      </c>
      <c r="F881" s="54">
        <v>0.061</v>
      </c>
      <c r="G881" s="55">
        <v>60.0</v>
      </c>
      <c r="H881" s="56">
        <v>0.199</v>
      </c>
      <c r="I881" s="57">
        <f t="shared" si="3"/>
        <v>5139957785</v>
      </c>
      <c r="J881" s="58">
        <f t="shared" si="4"/>
        <v>0.061</v>
      </c>
      <c r="K881" s="39">
        <f t="shared" si="5"/>
        <v>60</v>
      </c>
      <c r="L881" s="58">
        <f t="shared" si="6"/>
        <v>0.199</v>
      </c>
    </row>
    <row r="882">
      <c r="A882" s="33" t="s">
        <v>113</v>
      </c>
      <c r="B882" s="34" t="s">
        <v>128</v>
      </c>
      <c r="C882" s="35" t="s">
        <v>57</v>
      </c>
      <c r="D882" s="52" t="str">
        <f t="shared" si="2"/>
        <v>Asia/Kyrgyzstan-Asia/2009</v>
      </c>
      <c r="E882" s="53">
        <v>4.690062255E9</v>
      </c>
      <c r="F882" s="54">
        <v>0.068</v>
      </c>
      <c r="G882" s="55">
        <v>61.0</v>
      </c>
      <c r="H882" s="56">
        <v>0.23</v>
      </c>
      <c r="I882" s="57">
        <f t="shared" si="3"/>
        <v>4690062255</v>
      </c>
      <c r="J882" s="58">
        <f t="shared" si="4"/>
        <v>0.068</v>
      </c>
      <c r="K882" s="39">
        <f t="shared" si="5"/>
        <v>61</v>
      </c>
      <c r="L882" s="58">
        <f t="shared" si="6"/>
        <v>0.23</v>
      </c>
    </row>
    <row r="883">
      <c r="A883" s="33" t="s">
        <v>113</v>
      </c>
      <c r="B883" s="34" t="s">
        <v>128</v>
      </c>
      <c r="C883" s="35" t="s">
        <v>58</v>
      </c>
      <c r="D883" s="52" t="str">
        <f t="shared" si="2"/>
        <v>Asia/Kyrgyzstan-Asia/2010</v>
      </c>
      <c r="E883" s="53">
        <v>4.794357795E9</v>
      </c>
      <c r="F883" s="54">
        <v>0.067</v>
      </c>
      <c r="G883" s="55">
        <v>60.0</v>
      </c>
      <c r="H883" s="56">
        <v>0.315</v>
      </c>
      <c r="I883" s="57">
        <f t="shared" si="3"/>
        <v>4794357795</v>
      </c>
      <c r="J883" s="58">
        <f t="shared" si="4"/>
        <v>0.067</v>
      </c>
      <c r="K883" s="39">
        <f t="shared" si="5"/>
        <v>60</v>
      </c>
      <c r="L883" s="58">
        <f t="shared" si="6"/>
        <v>0.315</v>
      </c>
    </row>
    <row r="884">
      <c r="A884" s="33" t="s">
        <v>113</v>
      </c>
      <c r="B884" s="34" t="s">
        <v>128</v>
      </c>
      <c r="C884" s="35" t="s">
        <v>59</v>
      </c>
      <c r="D884" s="52" t="str">
        <f t="shared" si="2"/>
        <v>Asia/Kyrgyzstan-Asia/2011</v>
      </c>
      <c r="E884" s="53">
        <v>6.197766119E9</v>
      </c>
      <c r="F884" s="54">
        <v>0.062</v>
      </c>
      <c r="G884" s="55">
        <v>71.0</v>
      </c>
      <c r="H884" s="56">
        <v>0.402</v>
      </c>
      <c r="I884" s="57">
        <f t="shared" si="3"/>
        <v>6197766119</v>
      </c>
      <c r="J884" s="58">
        <f t="shared" si="4"/>
        <v>0.062</v>
      </c>
      <c r="K884" s="39">
        <f t="shared" si="5"/>
        <v>71</v>
      </c>
      <c r="L884" s="58">
        <f t="shared" si="6"/>
        <v>0.402</v>
      </c>
    </row>
    <row r="885">
      <c r="A885" s="33" t="s">
        <v>113</v>
      </c>
      <c r="B885" s="34" t="s">
        <v>128</v>
      </c>
      <c r="C885" s="35" t="s">
        <v>60</v>
      </c>
      <c r="D885" s="52" t="str">
        <f t="shared" si="2"/>
        <v>Asia/Kyrgyzstan-Asia/2012</v>
      </c>
      <c r="E885" s="53">
        <v>6.605133551E9</v>
      </c>
      <c r="F885" s="54">
        <v>0.071</v>
      </c>
      <c r="G885" s="55">
        <v>84.0</v>
      </c>
      <c r="H885" s="56">
        <v>0.128</v>
      </c>
      <c r="I885" s="57">
        <f t="shared" si="3"/>
        <v>6605133551</v>
      </c>
      <c r="J885" s="58">
        <f t="shared" si="4"/>
        <v>0.071</v>
      </c>
      <c r="K885" s="39">
        <f t="shared" si="5"/>
        <v>84</v>
      </c>
      <c r="L885" s="58">
        <f t="shared" si="6"/>
        <v>0.128</v>
      </c>
    </row>
    <row r="886">
      <c r="A886" s="33" t="s">
        <v>113</v>
      </c>
      <c r="B886" s="34" t="s">
        <v>129</v>
      </c>
      <c r="C886" s="35" t="s">
        <v>48</v>
      </c>
      <c r="D886" s="52" t="str">
        <f t="shared" si="2"/>
        <v>Asia/Laos-Asia/2000</v>
      </c>
      <c r="E886" s="53">
        <v>1.731198022E9</v>
      </c>
      <c r="F886" s="54">
        <v>0.033</v>
      </c>
      <c r="G886" s="55">
        <v>11.0</v>
      </c>
      <c r="H886" s="56">
        <v>0.32</v>
      </c>
      <c r="I886" s="57">
        <f t="shared" si="3"/>
        <v>1731198022</v>
      </c>
      <c r="J886" s="58">
        <f t="shared" si="4"/>
        <v>0.033</v>
      </c>
      <c r="K886" s="39">
        <f t="shared" si="5"/>
        <v>11</v>
      </c>
      <c r="L886" s="58">
        <f t="shared" si="6"/>
        <v>0.32</v>
      </c>
    </row>
    <row r="887">
      <c r="A887" s="33" t="s">
        <v>113</v>
      </c>
      <c r="B887" s="34" t="s">
        <v>129</v>
      </c>
      <c r="C887" s="35" t="s">
        <v>49</v>
      </c>
      <c r="D887" s="52" t="str">
        <f t="shared" si="2"/>
        <v>Asia/Laos-Asia/2001</v>
      </c>
      <c r="E887" s="53">
        <v>1.768619058E9</v>
      </c>
      <c r="F887" s="54">
        <v>0.041</v>
      </c>
      <c r="G887" s="55">
        <v>13.0</v>
      </c>
      <c r="H887" s="56">
        <v>0.262</v>
      </c>
      <c r="I887" s="57">
        <f t="shared" si="3"/>
        <v>1768619058</v>
      </c>
      <c r="J887" s="58">
        <f t="shared" si="4"/>
        <v>0.041</v>
      </c>
      <c r="K887" s="39">
        <f t="shared" si="5"/>
        <v>13</v>
      </c>
      <c r="L887" s="58">
        <f t="shared" si="6"/>
        <v>0.262</v>
      </c>
    </row>
    <row r="888">
      <c r="A888" s="33" t="s">
        <v>113</v>
      </c>
      <c r="B888" s="34" t="s">
        <v>129</v>
      </c>
      <c r="C888" s="35" t="s">
        <v>50</v>
      </c>
      <c r="D888" s="52" t="str">
        <f t="shared" si="2"/>
        <v>Asia/Laos-Asia/2002</v>
      </c>
      <c r="E888" s="53">
        <v>1.758176653E9</v>
      </c>
      <c r="F888" s="54">
        <v>0.04</v>
      </c>
      <c r="G888" s="55">
        <v>13.0</v>
      </c>
      <c r="H888" s="56">
        <v>0.293</v>
      </c>
      <c r="I888" s="57">
        <f t="shared" si="3"/>
        <v>1758176653</v>
      </c>
      <c r="J888" s="58">
        <f t="shared" si="4"/>
        <v>0.04</v>
      </c>
      <c r="K888" s="39">
        <f t="shared" si="5"/>
        <v>13</v>
      </c>
      <c r="L888" s="58">
        <f t="shared" si="6"/>
        <v>0.293</v>
      </c>
    </row>
    <row r="889">
      <c r="A889" s="33" t="s">
        <v>113</v>
      </c>
      <c r="B889" s="34" t="s">
        <v>129</v>
      </c>
      <c r="C889" s="35" t="s">
        <v>51</v>
      </c>
      <c r="D889" s="52" t="str">
        <f t="shared" si="2"/>
        <v>Asia/Laos-Asia/2003</v>
      </c>
      <c r="E889" s="53">
        <v>2.023324407E9</v>
      </c>
      <c r="F889" s="54">
        <v>0.049</v>
      </c>
      <c r="G889" s="55">
        <v>18.0</v>
      </c>
      <c r="H889" s="56">
        <v>0.305</v>
      </c>
      <c r="I889" s="57">
        <f t="shared" si="3"/>
        <v>2023324407</v>
      </c>
      <c r="J889" s="58">
        <f t="shared" si="4"/>
        <v>0.049</v>
      </c>
      <c r="K889" s="39">
        <f t="shared" si="5"/>
        <v>18</v>
      </c>
      <c r="L889" s="58">
        <f t="shared" si="6"/>
        <v>0.305</v>
      </c>
    </row>
    <row r="890">
      <c r="A890" s="33" t="s">
        <v>113</v>
      </c>
      <c r="B890" s="34" t="s">
        <v>129</v>
      </c>
      <c r="C890" s="35" t="s">
        <v>52</v>
      </c>
      <c r="D890" s="52" t="str">
        <f t="shared" si="2"/>
        <v>Asia/Laos-Asia/2004</v>
      </c>
      <c r="E890" s="53">
        <v>2.36639812E9</v>
      </c>
      <c r="F890" s="54">
        <v>0.046</v>
      </c>
      <c r="G890" s="55">
        <v>19.0</v>
      </c>
      <c r="H890" s="56">
        <v>0.293</v>
      </c>
      <c r="I890" s="57">
        <f t="shared" si="3"/>
        <v>2366398120</v>
      </c>
      <c r="J890" s="58">
        <f t="shared" si="4"/>
        <v>0.046</v>
      </c>
      <c r="K890" s="39">
        <f t="shared" si="5"/>
        <v>19</v>
      </c>
      <c r="L890" s="58">
        <f t="shared" si="6"/>
        <v>0.293</v>
      </c>
    </row>
    <row r="891">
      <c r="A891" s="33" t="s">
        <v>113</v>
      </c>
      <c r="B891" s="34" t="s">
        <v>129</v>
      </c>
      <c r="C891" s="35" t="s">
        <v>53</v>
      </c>
      <c r="D891" s="52" t="str">
        <f t="shared" si="2"/>
        <v>Asia/Laos-Asia/2005</v>
      </c>
      <c r="E891" s="53">
        <v>2.735550177E9</v>
      </c>
      <c r="F891" s="54">
        <v>0.043</v>
      </c>
      <c r="G891" s="55">
        <v>20.0</v>
      </c>
      <c r="H891" s="56">
        <v>0.268</v>
      </c>
      <c r="I891" s="57">
        <f t="shared" si="3"/>
        <v>2735550177</v>
      </c>
      <c r="J891" s="58">
        <f t="shared" si="4"/>
        <v>0.043</v>
      </c>
      <c r="K891" s="39">
        <f t="shared" si="5"/>
        <v>20</v>
      </c>
      <c r="L891" s="58">
        <f t="shared" si="6"/>
        <v>0.268</v>
      </c>
    </row>
    <row r="892">
      <c r="A892" s="33" t="s">
        <v>113</v>
      </c>
      <c r="B892" s="34" t="s">
        <v>129</v>
      </c>
      <c r="C892" s="35" t="s">
        <v>54</v>
      </c>
      <c r="D892" s="52" t="str">
        <f t="shared" si="2"/>
        <v>Asia/Laos-Asia/2006</v>
      </c>
      <c r="E892" s="53">
        <v>3.452895836E9</v>
      </c>
      <c r="F892" s="54">
        <v>0.043</v>
      </c>
      <c r="G892" s="55">
        <v>25.0</v>
      </c>
      <c r="H892" s="56">
        <v>0.3</v>
      </c>
      <c r="I892" s="57">
        <f t="shared" si="3"/>
        <v>3452895836</v>
      </c>
      <c r="J892" s="58">
        <f t="shared" si="4"/>
        <v>0.043</v>
      </c>
      <c r="K892" s="39">
        <f t="shared" si="5"/>
        <v>25</v>
      </c>
      <c r="L892" s="58">
        <f t="shared" si="6"/>
        <v>0.3</v>
      </c>
    </row>
    <row r="893">
      <c r="A893" s="33" t="s">
        <v>113</v>
      </c>
      <c r="B893" s="34" t="s">
        <v>129</v>
      </c>
      <c r="C893" s="35" t="s">
        <v>55</v>
      </c>
      <c r="D893" s="52" t="str">
        <f t="shared" si="2"/>
        <v>Asia/Laos-Asia/2007</v>
      </c>
      <c r="E893" s="53">
        <v>4.22294553E9</v>
      </c>
      <c r="F893" s="54">
        <v>0.042</v>
      </c>
      <c r="G893" s="55">
        <v>29.0</v>
      </c>
      <c r="H893" s="56">
        <v>0.285</v>
      </c>
      <c r="I893" s="57">
        <f t="shared" si="3"/>
        <v>4222945530</v>
      </c>
      <c r="J893" s="58">
        <f t="shared" si="4"/>
        <v>0.042</v>
      </c>
      <c r="K893" s="39">
        <f t="shared" si="5"/>
        <v>29</v>
      </c>
      <c r="L893" s="58">
        <f t="shared" si="6"/>
        <v>0.285</v>
      </c>
    </row>
    <row r="894">
      <c r="A894" s="33" t="s">
        <v>113</v>
      </c>
      <c r="B894" s="34" t="s">
        <v>129</v>
      </c>
      <c r="C894" s="35" t="s">
        <v>56</v>
      </c>
      <c r="D894" s="52" t="str">
        <f t="shared" si="2"/>
        <v>Asia/Laos-Asia/2008</v>
      </c>
      <c r="E894" s="53">
        <v>5.443930125E9</v>
      </c>
      <c r="F894" s="54">
        <v>0.041</v>
      </c>
      <c r="G894" s="55">
        <v>36.0</v>
      </c>
      <c r="H894" s="56">
        <v>0.24</v>
      </c>
      <c r="I894" s="57">
        <f t="shared" si="3"/>
        <v>5443930125</v>
      </c>
      <c r="J894" s="58">
        <f t="shared" si="4"/>
        <v>0.041</v>
      </c>
      <c r="K894" s="39">
        <f t="shared" si="5"/>
        <v>36</v>
      </c>
      <c r="L894" s="58">
        <f t="shared" si="6"/>
        <v>0.24</v>
      </c>
    </row>
    <row r="895">
      <c r="A895" s="33" t="s">
        <v>113</v>
      </c>
      <c r="B895" s="34" t="s">
        <v>129</v>
      </c>
      <c r="C895" s="35" t="s">
        <v>57</v>
      </c>
      <c r="D895" s="52" t="str">
        <f t="shared" si="2"/>
        <v>Asia/Laos-Asia/2009</v>
      </c>
      <c r="E895" s="53">
        <v>5.832882922E9</v>
      </c>
      <c r="F895" s="54">
        <v>0.036</v>
      </c>
      <c r="G895" s="55">
        <v>34.0</v>
      </c>
      <c r="H895" s="56">
        <v>0.248</v>
      </c>
      <c r="I895" s="57">
        <f t="shared" si="3"/>
        <v>5832882922</v>
      </c>
      <c r="J895" s="58">
        <f t="shared" si="4"/>
        <v>0.036</v>
      </c>
      <c r="K895" s="39">
        <f t="shared" si="5"/>
        <v>34</v>
      </c>
      <c r="L895" s="58">
        <f t="shared" si="6"/>
        <v>0.248</v>
      </c>
    </row>
    <row r="896">
      <c r="A896" s="33" t="s">
        <v>113</v>
      </c>
      <c r="B896" s="34" t="s">
        <v>129</v>
      </c>
      <c r="C896" s="35" t="s">
        <v>58</v>
      </c>
      <c r="D896" s="52" t="str">
        <f t="shared" si="2"/>
        <v>Asia/Laos-Asia/2010</v>
      </c>
      <c r="E896" s="53">
        <v>7.181441152E9</v>
      </c>
      <c r="F896" s="54">
        <v>0.026</v>
      </c>
      <c r="G896" s="55">
        <v>29.0</v>
      </c>
      <c r="H896" s="56">
        <v>0.226</v>
      </c>
      <c r="I896" s="57">
        <f t="shared" si="3"/>
        <v>7181441152</v>
      </c>
      <c r="J896" s="58">
        <f t="shared" si="4"/>
        <v>0.026</v>
      </c>
      <c r="K896" s="39">
        <f t="shared" si="5"/>
        <v>29</v>
      </c>
      <c r="L896" s="58">
        <f t="shared" si="6"/>
        <v>0.226</v>
      </c>
    </row>
    <row r="897">
      <c r="A897" s="33" t="s">
        <v>113</v>
      </c>
      <c r="B897" s="34" t="s">
        <v>129</v>
      </c>
      <c r="C897" s="35" t="s">
        <v>59</v>
      </c>
      <c r="D897" s="52" t="str">
        <f t="shared" si="2"/>
        <v>Asia/Laos-Asia/2011</v>
      </c>
      <c r="E897" s="53">
        <v>8.254088067E9</v>
      </c>
      <c r="F897" s="54">
        <v>0.028</v>
      </c>
      <c r="G897" s="55">
        <v>35.0</v>
      </c>
      <c r="H897" s="59"/>
      <c r="I897" s="57">
        <f t="shared" si="3"/>
        <v>8254088067</v>
      </c>
      <c r="J897" s="58">
        <f t="shared" si="4"/>
        <v>0.028</v>
      </c>
      <c r="K897" s="39">
        <f t="shared" si="5"/>
        <v>35</v>
      </c>
      <c r="L897" s="58">
        <f t="shared" si="6"/>
        <v>0.226</v>
      </c>
    </row>
    <row r="898">
      <c r="A898" s="33" t="s">
        <v>113</v>
      </c>
      <c r="B898" s="34" t="s">
        <v>129</v>
      </c>
      <c r="C898" s="35" t="s">
        <v>60</v>
      </c>
      <c r="D898" s="52" t="str">
        <f t="shared" si="2"/>
        <v>Asia/Laos-Asia/2012</v>
      </c>
      <c r="E898" s="53">
        <v>9.386913253E9</v>
      </c>
      <c r="F898" s="54">
        <v>0.029</v>
      </c>
      <c r="G898" s="55">
        <v>40.0</v>
      </c>
      <c r="H898" s="59"/>
      <c r="I898" s="57">
        <f t="shared" si="3"/>
        <v>9386913253</v>
      </c>
      <c r="J898" s="58">
        <f t="shared" si="4"/>
        <v>0.029</v>
      </c>
      <c r="K898" s="39">
        <f t="shared" si="5"/>
        <v>40</v>
      </c>
      <c r="L898" s="58">
        <f t="shared" si="6"/>
        <v>0.226</v>
      </c>
    </row>
    <row r="899">
      <c r="A899" s="33" t="s">
        <v>113</v>
      </c>
      <c r="B899" s="34" t="s">
        <v>130</v>
      </c>
      <c r="C899" s="35" t="s">
        <v>48</v>
      </c>
      <c r="D899" s="52" t="str">
        <f t="shared" si="2"/>
        <v>Asia/Macao SAR-Asia/2000</v>
      </c>
      <c r="E899" s="53">
        <v>6.101794939E9</v>
      </c>
      <c r="F899" s="61"/>
      <c r="G899" s="62"/>
      <c r="H899" s="56">
        <v>0.099</v>
      </c>
      <c r="I899" s="57">
        <f t="shared" si="3"/>
        <v>6101794939</v>
      </c>
      <c r="J899" s="58" t="str">
        <f t="shared" si="4"/>
        <v/>
      </c>
      <c r="K899" s="39" t="str">
        <f t="shared" si="5"/>
        <v/>
      </c>
      <c r="L899" s="58">
        <f t="shared" si="6"/>
        <v>0.099</v>
      </c>
    </row>
    <row r="900">
      <c r="A900" s="33" t="s">
        <v>113</v>
      </c>
      <c r="B900" s="34" t="s">
        <v>130</v>
      </c>
      <c r="C900" s="35" t="s">
        <v>49</v>
      </c>
      <c r="D900" s="52" t="str">
        <f t="shared" si="2"/>
        <v>Asia/Macao SAR-Asia/2001</v>
      </c>
      <c r="E900" s="53">
        <v>6.514271488E9</v>
      </c>
      <c r="F900" s="61"/>
      <c r="G900" s="62"/>
      <c r="H900" s="56">
        <v>0.08</v>
      </c>
      <c r="I900" s="57">
        <f t="shared" si="3"/>
        <v>6514271488</v>
      </c>
      <c r="J900" s="58" t="str">
        <f t="shared" si="4"/>
        <v/>
      </c>
      <c r="K900" s="39" t="str">
        <f t="shared" si="5"/>
        <v/>
      </c>
      <c r="L900" s="58">
        <f t="shared" si="6"/>
        <v>0.08</v>
      </c>
    </row>
    <row r="901">
      <c r="A901" s="33" t="s">
        <v>113</v>
      </c>
      <c r="B901" s="34" t="s">
        <v>130</v>
      </c>
      <c r="C901" s="35" t="s">
        <v>50</v>
      </c>
      <c r="D901" s="52" t="str">
        <f t="shared" si="2"/>
        <v>Asia/Macao SAR-Asia/2002</v>
      </c>
      <c r="E901" s="53">
        <v>7.008026415E9</v>
      </c>
      <c r="F901" s="61"/>
      <c r="G901" s="62"/>
      <c r="H901" s="56">
        <v>0.061</v>
      </c>
      <c r="I901" s="57">
        <f t="shared" si="3"/>
        <v>7008026415</v>
      </c>
      <c r="J901" s="58" t="str">
        <f t="shared" si="4"/>
        <v/>
      </c>
      <c r="K901" s="39" t="str">
        <f t="shared" si="5"/>
        <v/>
      </c>
      <c r="L901" s="58">
        <f t="shared" si="6"/>
        <v>0.061</v>
      </c>
    </row>
    <row r="902">
      <c r="A902" s="33" t="s">
        <v>113</v>
      </c>
      <c r="B902" s="34" t="s">
        <v>130</v>
      </c>
      <c r="C902" s="35" t="s">
        <v>51</v>
      </c>
      <c r="D902" s="52" t="str">
        <f t="shared" si="2"/>
        <v>Asia/Macao SAR-Asia/2003</v>
      </c>
      <c r="E902" s="53">
        <v>7.926373572E9</v>
      </c>
      <c r="F902" s="61"/>
      <c r="G902" s="62"/>
      <c r="H902" s="56">
        <v>0.06</v>
      </c>
      <c r="I902" s="57">
        <f t="shared" si="3"/>
        <v>7926373572</v>
      </c>
      <c r="J902" s="58" t="str">
        <f t="shared" si="4"/>
        <v/>
      </c>
      <c r="K902" s="39" t="str">
        <f t="shared" si="5"/>
        <v/>
      </c>
      <c r="L902" s="58">
        <f t="shared" si="6"/>
        <v>0.06</v>
      </c>
    </row>
    <row r="903">
      <c r="A903" s="33" t="s">
        <v>113</v>
      </c>
      <c r="B903" s="34" t="s">
        <v>130</v>
      </c>
      <c r="C903" s="35" t="s">
        <v>52</v>
      </c>
      <c r="D903" s="52" t="str">
        <f t="shared" si="2"/>
        <v>Asia/Macao SAR-Asia/2004</v>
      </c>
      <c r="E903" s="53">
        <v>1.0258324479E10</v>
      </c>
      <c r="F903" s="61"/>
      <c r="G903" s="62"/>
      <c r="H903" s="56">
        <v>0.06</v>
      </c>
      <c r="I903" s="57">
        <f t="shared" si="3"/>
        <v>10258324479</v>
      </c>
      <c r="J903" s="58" t="str">
        <f t="shared" si="4"/>
        <v/>
      </c>
      <c r="K903" s="39" t="str">
        <f t="shared" si="5"/>
        <v/>
      </c>
      <c r="L903" s="58">
        <f t="shared" si="6"/>
        <v>0.06</v>
      </c>
    </row>
    <row r="904">
      <c r="A904" s="33" t="s">
        <v>113</v>
      </c>
      <c r="B904" s="34" t="s">
        <v>130</v>
      </c>
      <c r="C904" s="35" t="s">
        <v>53</v>
      </c>
      <c r="D904" s="52" t="str">
        <f t="shared" si="2"/>
        <v>Asia/Macao SAR-Asia/2005</v>
      </c>
      <c r="E904" s="53">
        <v>1.1792570016E10</v>
      </c>
      <c r="F904" s="61"/>
      <c r="G904" s="62"/>
      <c r="H904" s="56">
        <v>0.07</v>
      </c>
      <c r="I904" s="57">
        <f t="shared" si="3"/>
        <v>11792570016</v>
      </c>
      <c r="J904" s="58" t="str">
        <f t="shared" si="4"/>
        <v/>
      </c>
      <c r="K904" s="39" t="str">
        <f t="shared" si="5"/>
        <v/>
      </c>
      <c r="L904" s="58">
        <f t="shared" si="6"/>
        <v>0.07</v>
      </c>
    </row>
    <row r="905">
      <c r="A905" s="33" t="s">
        <v>113</v>
      </c>
      <c r="B905" s="34" t="s">
        <v>130</v>
      </c>
      <c r="C905" s="35" t="s">
        <v>54</v>
      </c>
      <c r="D905" s="52" t="str">
        <f t="shared" si="2"/>
        <v>Asia/Macao SAR-Asia/2006</v>
      </c>
      <c r="E905" s="53">
        <v>1.4568709574E10</v>
      </c>
      <c r="F905" s="61"/>
      <c r="G905" s="62"/>
      <c r="H905" s="56">
        <v>0.088</v>
      </c>
      <c r="I905" s="57">
        <f t="shared" si="3"/>
        <v>14568709574</v>
      </c>
      <c r="J905" s="58" t="str">
        <f t="shared" si="4"/>
        <v/>
      </c>
      <c r="K905" s="39" t="str">
        <f t="shared" si="5"/>
        <v/>
      </c>
      <c r="L905" s="58">
        <f t="shared" si="6"/>
        <v>0.088</v>
      </c>
    </row>
    <row r="906">
      <c r="A906" s="33" t="s">
        <v>113</v>
      </c>
      <c r="B906" s="34" t="s">
        <v>130</v>
      </c>
      <c r="C906" s="35" t="s">
        <v>55</v>
      </c>
      <c r="D906" s="52" t="str">
        <f t="shared" si="2"/>
        <v>Asia/Macao SAR-Asia/2007</v>
      </c>
      <c r="E906" s="53">
        <v>1.8054684854E10</v>
      </c>
      <c r="F906" s="61"/>
      <c r="G906" s="62"/>
      <c r="H906" s="56">
        <v>0.078</v>
      </c>
      <c r="I906" s="57">
        <f t="shared" si="3"/>
        <v>18054684854</v>
      </c>
      <c r="J906" s="58" t="str">
        <f t="shared" si="4"/>
        <v/>
      </c>
      <c r="K906" s="39" t="str">
        <f t="shared" si="5"/>
        <v/>
      </c>
      <c r="L906" s="58">
        <f t="shared" si="6"/>
        <v>0.078</v>
      </c>
    </row>
    <row r="907">
      <c r="A907" s="33" t="s">
        <v>113</v>
      </c>
      <c r="B907" s="34" t="s">
        <v>130</v>
      </c>
      <c r="C907" s="35" t="s">
        <v>56</v>
      </c>
      <c r="D907" s="52" t="str">
        <f t="shared" si="2"/>
        <v>Asia/Macao SAR-Asia/2008</v>
      </c>
      <c r="E907" s="53">
        <v>2.0731022857E10</v>
      </c>
      <c r="F907" s="61"/>
      <c r="G907" s="62"/>
      <c r="H907" s="56">
        <v>0.054</v>
      </c>
      <c r="I907" s="57">
        <f t="shared" si="3"/>
        <v>20731022857</v>
      </c>
      <c r="J907" s="58" t="str">
        <f t="shared" si="4"/>
        <v/>
      </c>
      <c r="K907" s="39" t="str">
        <f t="shared" si="5"/>
        <v/>
      </c>
      <c r="L907" s="58">
        <f t="shared" si="6"/>
        <v>0.054</v>
      </c>
    </row>
    <row r="908">
      <c r="A908" s="33" t="s">
        <v>113</v>
      </c>
      <c r="B908" s="34" t="s">
        <v>130</v>
      </c>
      <c r="C908" s="35" t="s">
        <v>57</v>
      </c>
      <c r="D908" s="52" t="str">
        <f t="shared" si="2"/>
        <v>Asia/Macao SAR-Asia/2009</v>
      </c>
      <c r="E908" s="53">
        <v>2.1313263933E10</v>
      </c>
      <c r="F908" s="61"/>
      <c r="G908" s="62"/>
      <c r="H908" s="56">
        <v>0.053</v>
      </c>
      <c r="I908" s="57">
        <f t="shared" si="3"/>
        <v>21313263933</v>
      </c>
      <c r="J908" s="58" t="str">
        <f t="shared" si="4"/>
        <v/>
      </c>
      <c r="K908" s="39" t="str">
        <f t="shared" si="5"/>
        <v/>
      </c>
      <c r="L908" s="58">
        <f t="shared" si="6"/>
        <v>0.053</v>
      </c>
    </row>
    <row r="909">
      <c r="A909" s="33" t="s">
        <v>113</v>
      </c>
      <c r="B909" s="34" t="s">
        <v>130</v>
      </c>
      <c r="C909" s="35" t="s">
        <v>58</v>
      </c>
      <c r="D909" s="52" t="str">
        <f t="shared" si="2"/>
        <v>Asia/Macao SAR-Asia/2010</v>
      </c>
      <c r="E909" s="53">
        <v>2.8359706123E10</v>
      </c>
      <c r="F909" s="61"/>
      <c r="G909" s="62"/>
      <c r="H909" s="56">
        <v>0.053</v>
      </c>
      <c r="I909" s="57">
        <f t="shared" si="3"/>
        <v>28359706123</v>
      </c>
      <c r="J909" s="58" t="str">
        <f t="shared" si="4"/>
        <v/>
      </c>
      <c r="K909" s="39" t="str">
        <f t="shared" si="5"/>
        <v/>
      </c>
      <c r="L909" s="58">
        <f t="shared" si="6"/>
        <v>0.053</v>
      </c>
    </row>
    <row r="910">
      <c r="A910" s="33" t="s">
        <v>113</v>
      </c>
      <c r="B910" s="34" t="s">
        <v>130</v>
      </c>
      <c r="C910" s="35" t="s">
        <v>59</v>
      </c>
      <c r="D910" s="52" t="str">
        <f t="shared" si="2"/>
        <v>Asia/Macao SAR-Asia/2011</v>
      </c>
      <c r="E910" s="53">
        <v>3.6634742799E10</v>
      </c>
      <c r="F910" s="61"/>
      <c r="G910" s="62"/>
      <c r="H910" s="56">
        <v>0.053</v>
      </c>
      <c r="I910" s="57">
        <f t="shared" si="3"/>
        <v>36634742799</v>
      </c>
      <c r="J910" s="58" t="str">
        <f t="shared" si="4"/>
        <v/>
      </c>
      <c r="K910" s="39" t="str">
        <f t="shared" si="5"/>
        <v/>
      </c>
      <c r="L910" s="58">
        <f t="shared" si="6"/>
        <v>0.053</v>
      </c>
    </row>
    <row r="911">
      <c r="A911" s="33" t="s">
        <v>113</v>
      </c>
      <c r="B911" s="34" t="s">
        <v>130</v>
      </c>
      <c r="C911" s="35" t="s">
        <v>60</v>
      </c>
      <c r="D911" s="52" t="str">
        <f t="shared" si="2"/>
        <v>Asia/Macao SAR-Asia/2012</v>
      </c>
      <c r="E911" s="53">
        <v>4.2981497744E10</v>
      </c>
      <c r="F911" s="61"/>
      <c r="G911" s="62"/>
      <c r="H911" s="56">
        <v>0.053</v>
      </c>
      <c r="I911" s="57">
        <f t="shared" si="3"/>
        <v>42981497744</v>
      </c>
      <c r="J911" s="58" t="str">
        <f t="shared" si="4"/>
        <v/>
      </c>
      <c r="K911" s="39" t="str">
        <f t="shared" si="5"/>
        <v/>
      </c>
      <c r="L911" s="58">
        <f t="shared" si="6"/>
        <v>0.053</v>
      </c>
    </row>
    <row r="912">
      <c r="A912" s="33" t="s">
        <v>113</v>
      </c>
      <c r="B912" s="34" t="s">
        <v>131</v>
      </c>
      <c r="C912" s="35" t="s">
        <v>48</v>
      </c>
      <c r="D912" s="52" t="str">
        <f t="shared" si="2"/>
        <v>Asia/Malaysia-Asia/2000</v>
      </c>
      <c r="E912" s="53">
        <v>9.3789473684E10</v>
      </c>
      <c r="F912" s="54">
        <v>0.03</v>
      </c>
      <c r="G912" s="55">
        <v>120.0</v>
      </c>
      <c r="H912" s="56">
        <v>0.077</v>
      </c>
      <c r="I912" s="57">
        <f t="shared" si="3"/>
        <v>93789473684</v>
      </c>
      <c r="J912" s="58">
        <f t="shared" si="4"/>
        <v>0.03</v>
      </c>
      <c r="K912" s="39">
        <f t="shared" si="5"/>
        <v>120</v>
      </c>
      <c r="L912" s="58">
        <f t="shared" si="6"/>
        <v>0.077</v>
      </c>
    </row>
    <row r="913">
      <c r="A913" s="33" t="s">
        <v>113</v>
      </c>
      <c r="B913" s="34" t="s">
        <v>131</v>
      </c>
      <c r="C913" s="35" t="s">
        <v>49</v>
      </c>
      <c r="D913" s="52" t="str">
        <f t="shared" si="2"/>
        <v>Asia/Malaysia-Asia/2001</v>
      </c>
      <c r="E913" s="53">
        <v>9.2783947368E10</v>
      </c>
      <c r="F913" s="54">
        <v>0.033</v>
      </c>
      <c r="G913" s="55">
        <v>130.0</v>
      </c>
      <c r="H913" s="56">
        <v>0.071</v>
      </c>
      <c r="I913" s="57">
        <f t="shared" si="3"/>
        <v>92783947368</v>
      </c>
      <c r="J913" s="58">
        <f t="shared" si="4"/>
        <v>0.033</v>
      </c>
      <c r="K913" s="39">
        <f t="shared" si="5"/>
        <v>130</v>
      </c>
      <c r="L913" s="58">
        <f t="shared" si="6"/>
        <v>0.071</v>
      </c>
    </row>
    <row r="914">
      <c r="A914" s="33" t="s">
        <v>113</v>
      </c>
      <c r="B914" s="34" t="s">
        <v>131</v>
      </c>
      <c r="C914" s="35" t="s">
        <v>50</v>
      </c>
      <c r="D914" s="52" t="str">
        <f t="shared" si="2"/>
        <v>Asia/Malaysia-Asia/2002</v>
      </c>
      <c r="E914" s="53">
        <v>1.01E11</v>
      </c>
      <c r="F914" s="54">
        <v>0.033</v>
      </c>
      <c r="G914" s="55">
        <v>138.0</v>
      </c>
      <c r="H914" s="56">
        <v>0.065</v>
      </c>
      <c r="I914" s="57">
        <f t="shared" si="3"/>
        <v>101000000000</v>
      </c>
      <c r="J914" s="58">
        <f t="shared" si="4"/>
        <v>0.033</v>
      </c>
      <c r="K914" s="39">
        <f t="shared" si="5"/>
        <v>138</v>
      </c>
      <c r="L914" s="58">
        <f t="shared" si="6"/>
        <v>0.065</v>
      </c>
    </row>
    <row r="915">
      <c r="A915" s="33" t="s">
        <v>113</v>
      </c>
      <c r="B915" s="34" t="s">
        <v>131</v>
      </c>
      <c r="C915" s="35" t="s">
        <v>51</v>
      </c>
      <c r="D915" s="52" t="str">
        <f t="shared" si="2"/>
        <v>Asia/Malaysia-Asia/2003</v>
      </c>
      <c r="E915" s="53">
        <v>1.1E11</v>
      </c>
      <c r="F915" s="54">
        <v>0.039</v>
      </c>
      <c r="G915" s="55">
        <v>172.0</v>
      </c>
      <c r="H915" s="56">
        <v>0.063</v>
      </c>
      <c r="I915" s="57">
        <f t="shared" si="3"/>
        <v>110000000000</v>
      </c>
      <c r="J915" s="58">
        <f t="shared" si="4"/>
        <v>0.039</v>
      </c>
      <c r="K915" s="39">
        <f t="shared" si="5"/>
        <v>172</v>
      </c>
      <c r="L915" s="58">
        <f t="shared" si="6"/>
        <v>0.063</v>
      </c>
    </row>
    <row r="916">
      <c r="A916" s="33" t="s">
        <v>113</v>
      </c>
      <c r="B916" s="34" t="s">
        <v>131</v>
      </c>
      <c r="C916" s="35" t="s">
        <v>52</v>
      </c>
      <c r="D916" s="52" t="str">
        <f t="shared" si="2"/>
        <v>Asia/Malaysia-Asia/2004</v>
      </c>
      <c r="E916" s="53">
        <v>1.25E11</v>
      </c>
      <c r="F916" s="54">
        <v>0.037</v>
      </c>
      <c r="G916" s="55">
        <v>181.0</v>
      </c>
      <c r="H916" s="56">
        <v>0.06</v>
      </c>
      <c r="I916" s="57">
        <f t="shared" si="3"/>
        <v>125000000000</v>
      </c>
      <c r="J916" s="58">
        <f t="shared" si="4"/>
        <v>0.037</v>
      </c>
      <c r="K916" s="39">
        <f t="shared" si="5"/>
        <v>181</v>
      </c>
      <c r="L916" s="58">
        <f t="shared" si="6"/>
        <v>0.06</v>
      </c>
    </row>
    <row r="917">
      <c r="A917" s="33" t="s">
        <v>113</v>
      </c>
      <c r="B917" s="34" t="s">
        <v>131</v>
      </c>
      <c r="C917" s="35" t="s">
        <v>53</v>
      </c>
      <c r="D917" s="52" t="str">
        <f t="shared" si="2"/>
        <v>Asia/Malaysia-Asia/2005</v>
      </c>
      <c r="E917" s="53">
        <v>1.44E11</v>
      </c>
      <c r="F917" s="54">
        <v>0.032</v>
      </c>
      <c r="G917" s="55">
        <v>179.0</v>
      </c>
      <c r="H917" s="56">
        <v>0.06</v>
      </c>
      <c r="I917" s="57">
        <f t="shared" si="3"/>
        <v>144000000000</v>
      </c>
      <c r="J917" s="58">
        <f t="shared" si="4"/>
        <v>0.032</v>
      </c>
      <c r="K917" s="39">
        <f t="shared" si="5"/>
        <v>179</v>
      </c>
      <c r="L917" s="58">
        <f t="shared" si="6"/>
        <v>0.06</v>
      </c>
    </row>
    <row r="918">
      <c r="A918" s="33" t="s">
        <v>113</v>
      </c>
      <c r="B918" s="34" t="s">
        <v>131</v>
      </c>
      <c r="C918" s="35" t="s">
        <v>54</v>
      </c>
      <c r="D918" s="52" t="str">
        <f t="shared" si="2"/>
        <v>Asia/Malaysia-Asia/2006</v>
      </c>
      <c r="E918" s="53">
        <v>1.63E11</v>
      </c>
      <c r="F918" s="54">
        <v>0.036</v>
      </c>
      <c r="G918" s="55">
        <v>222.0</v>
      </c>
      <c r="H918" s="56">
        <v>0.065</v>
      </c>
      <c r="I918" s="57">
        <f t="shared" si="3"/>
        <v>163000000000</v>
      </c>
      <c r="J918" s="58">
        <f t="shared" si="4"/>
        <v>0.036</v>
      </c>
      <c r="K918" s="39">
        <f t="shared" si="5"/>
        <v>222</v>
      </c>
      <c r="L918" s="58">
        <f t="shared" si="6"/>
        <v>0.065</v>
      </c>
    </row>
    <row r="919">
      <c r="A919" s="33" t="s">
        <v>113</v>
      </c>
      <c r="B919" s="34" t="s">
        <v>131</v>
      </c>
      <c r="C919" s="35" t="s">
        <v>55</v>
      </c>
      <c r="D919" s="52" t="str">
        <f t="shared" si="2"/>
        <v>Asia/Malaysia-Asia/2007</v>
      </c>
      <c r="E919" s="53">
        <v>1.94E11</v>
      </c>
      <c r="F919" s="54">
        <v>0.035</v>
      </c>
      <c r="G919" s="55">
        <v>256.0</v>
      </c>
      <c r="H919" s="56">
        <v>0.064</v>
      </c>
      <c r="I919" s="57">
        <f t="shared" si="3"/>
        <v>194000000000</v>
      </c>
      <c r="J919" s="58">
        <f t="shared" si="4"/>
        <v>0.035</v>
      </c>
      <c r="K919" s="39">
        <f t="shared" si="5"/>
        <v>256</v>
      </c>
      <c r="L919" s="58">
        <f t="shared" si="6"/>
        <v>0.064</v>
      </c>
    </row>
    <row r="920">
      <c r="A920" s="33" t="s">
        <v>113</v>
      </c>
      <c r="B920" s="34" t="s">
        <v>131</v>
      </c>
      <c r="C920" s="35" t="s">
        <v>56</v>
      </c>
      <c r="D920" s="52" t="str">
        <f t="shared" si="2"/>
        <v>Asia/Malaysia-Asia/2008</v>
      </c>
      <c r="E920" s="53">
        <v>2.31E11</v>
      </c>
      <c r="F920" s="54">
        <v>0.034</v>
      </c>
      <c r="G920" s="55">
        <v>288.0</v>
      </c>
      <c r="H920" s="56">
        <v>0.061</v>
      </c>
      <c r="I920" s="57">
        <f t="shared" si="3"/>
        <v>231000000000</v>
      </c>
      <c r="J920" s="58">
        <f t="shared" si="4"/>
        <v>0.034</v>
      </c>
      <c r="K920" s="39">
        <f t="shared" si="5"/>
        <v>288</v>
      </c>
      <c r="L920" s="58">
        <f t="shared" si="6"/>
        <v>0.061</v>
      </c>
    </row>
    <row r="921">
      <c r="A921" s="33" t="s">
        <v>113</v>
      </c>
      <c r="B921" s="34" t="s">
        <v>131</v>
      </c>
      <c r="C921" s="35" t="s">
        <v>57</v>
      </c>
      <c r="D921" s="52" t="str">
        <f t="shared" si="2"/>
        <v>Asia/Malaysia-Asia/2009</v>
      </c>
      <c r="E921" s="53">
        <v>2.02E11</v>
      </c>
      <c r="F921" s="54">
        <v>0.039</v>
      </c>
      <c r="G921" s="55">
        <v>285.0</v>
      </c>
      <c r="H921" s="56">
        <v>0.051</v>
      </c>
      <c r="I921" s="57">
        <f t="shared" si="3"/>
        <v>202000000000</v>
      </c>
      <c r="J921" s="58">
        <f t="shared" si="4"/>
        <v>0.039</v>
      </c>
      <c r="K921" s="39">
        <f t="shared" si="5"/>
        <v>285</v>
      </c>
      <c r="L921" s="58">
        <f t="shared" si="6"/>
        <v>0.051</v>
      </c>
    </row>
    <row r="922">
      <c r="A922" s="33" t="s">
        <v>113</v>
      </c>
      <c r="B922" s="34" t="s">
        <v>131</v>
      </c>
      <c r="C922" s="35" t="s">
        <v>58</v>
      </c>
      <c r="D922" s="52" t="str">
        <f t="shared" si="2"/>
        <v>Asia/Malaysia-Asia/2010</v>
      </c>
      <c r="E922" s="53">
        <v>2.48E11</v>
      </c>
      <c r="F922" s="54">
        <v>0.04</v>
      </c>
      <c r="G922" s="55">
        <v>345.0</v>
      </c>
      <c r="H922" s="56">
        <v>0.05</v>
      </c>
      <c r="I922" s="57">
        <f t="shared" si="3"/>
        <v>248000000000</v>
      </c>
      <c r="J922" s="58">
        <f t="shared" si="4"/>
        <v>0.04</v>
      </c>
      <c r="K922" s="39">
        <f t="shared" si="5"/>
        <v>345</v>
      </c>
      <c r="L922" s="58">
        <f t="shared" si="6"/>
        <v>0.05</v>
      </c>
    </row>
    <row r="923">
      <c r="A923" s="33" t="s">
        <v>113</v>
      </c>
      <c r="B923" s="34" t="s">
        <v>131</v>
      </c>
      <c r="C923" s="35" t="s">
        <v>59</v>
      </c>
      <c r="D923" s="52" t="str">
        <f t="shared" si="2"/>
        <v>Asia/Malaysia-Asia/2011</v>
      </c>
      <c r="E923" s="53">
        <v>2.89E11</v>
      </c>
      <c r="F923" s="54">
        <v>0.038</v>
      </c>
      <c r="G923" s="55">
        <v>384.0</v>
      </c>
      <c r="H923" s="56">
        <v>0.049</v>
      </c>
      <c r="I923" s="57">
        <f t="shared" si="3"/>
        <v>289000000000</v>
      </c>
      <c r="J923" s="58">
        <f t="shared" si="4"/>
        <v>0.038</v>
      </c>
      <c r="K923" s="39">
        <f t="shared" si="5"/>
        <v>384</v>
      </c>
      <c r="L923" s="58">
        <f t="shared" si="6"/>
        <v>0.049</v>
      </c>
    </row>
    <row r="924">
      <c r="A924" s="33" t="s">
        <v>113</v>
      </c>
      <c r="B924" s="34" t="s">
        <v>131</v>
      </c>
      <c r="C924" s="35" t="s">
        <v>60</v>
      </c>
      <c r="D924" s="52" t="str">
        <f t="shared" si="2"/>
        <v>Asia/Malaysia-Asia/2012</v>
      </c>
      <c r="E924" s="53">
        <v>3.05E11</v>
      </c>
      <c r="F924" s="54">
        <v>0.039</v>
      </c>
      <c r="G924" s="55">
        <v>410.0</v>
      </c>
      <c r="H924" s="56">
        <v>0.048</v>
      </c>
      <c r="I924" s="57">
        <f t="shared" si="3"/>
        <v>305000000000</v>
      </c>
      <c r="J924" s="58">
        <f t="shared" si="4"/>
        <v>0.039</v>
      </c>
      <c r="K924" s="39">
        <f t="shared" si="5"/>
        <v>410</v>
      </c>
      <c r="L924" s="58">
        <f t="shared" si="6"/>
        <v>0.048</v>
      </c>
    </row>
    <row r="925">
      <c r="A925" s="33" t="s">
        <v>113</v>
      </c>
      <c r="B925" s="34" t="s">
        <v>132</v>
      </c>
      <c r="C925" s="35" t="s">
        <v>48</v>
      </c>
      <c r="D925" s="52" t="str">
        <f t="shared" si="2"/>
        <v>Asia/Maldives-Asia/2000</v>
      </c>
      <c r="E925" s="53">
        <v>6.24337144E8</v>
      </c>
      <c r="F925" s="54">
        <v>0.071</v>
      </c>
      <c r="G925" s="55">
        <v>162.0</v>
      </c>
      <c r="H925" s="56">
        <v>0.13</v>
      </c>
      <c r="I925" s="57">
        <f t="shared" si="3"/>
        <v>624337144</v>
      </c>
      <c r="J925" s="58">
        <f t="shared" si="4"/>
        <v>0.071</v>
      </c>
      <c r="K925" s="39">
        <f t="shared" si="5"/>
        <v>162</v>
      </c>
      <c r="L925" s="58">
        <f t="shared" si="6"/>
        <v>0.13</v>
      </c>
    </row>
    <row r="926">
      <c r="A926" s="33" t="s">
        <v>113</v>
      </c>
      <c r="B926" s="34" t="s">
        <v>132</v>
      </c>
      <c r="C926" s="35" t="s">
        <v>49</v>
      </c>
      <c r="D926" s="52" t="str">
        <f t="shared" si="2"/>
        <v>Asia/Maldives-Asia/2001</v>
      </c>
      <c r="E926" s="53">
        <v>8.0244281E8</v>
      </c>
      <c r="F926" s="54">
        <v>0.053</v>
      </c>
      <c r="G926" s="55">
        <v>153.0</v>
      </c>
      <c r="H926" s="56">
        <v>0.13</v>
      </c>
      <c r="I926" s="57">
        <f t="shared" si="3"/>
        <v>802442810</v>
      </c>
      <c r="J926" s="58">
        <f t="shared" si="4"/>
        <v>0.053</v>
      </c>
      <c r="K926" s="39">
        <f t="shared" si="5"/>
        <v>153</v>
      </c>
      <c r="L926" s="58">
        <f t="shared" si="6"/>
        <v>0.13</v>
      </c>
    </row>
    <row r="927">
      <c r="A927" s="33" t="s">
        <v>113</v>
      </c>
      <c r="B927" s="34" t="s">
        <v>132</v>
      </c>
      <c r="C927" s="35" t="s">
        <v>50</v>
      </c>
      <c r="D927" s="52" t="str">
        <f t="shared" si="2"/>
        <v>Asia/Maldives-Asia/2002</v>
      </c>
      <c r="E927" s="53">
        <v>8.28240882E8</v>
      </c>
      <c r="F927" s="54">
        <v>0.052</v>
      </c>
      <c r="G927" s="55">
        <v>152.0</v>
      </c>
      <c r="H927" s="56">
        <v>0.135</v>
      </c>
      <c r="I927" s="57">
        <f t="shared" si="3"/>
        <v>828240882</v>
      </c>
      <c r="J927" s="58">
        <f t="shared" si="4"/>
        <v>0.052</v>
      </c>
      <c r="K927" s="39">
        <f t="shared" si="5"/>
        <v>152</v>
      </c>
      <c r="L927" s="58">
        <f t="shared" si="6"/>
        <v>0.135</v>
      </c>
    </row>
    <row r="928">
      <c r="A928" s="33" t="s">
        <v>113</v>
      </c>
      <c r="B928" s="34" t="s">
        <v>132</v>
      </c>
      <c r="C928" s="35" t="s">
        <v>51</v>
      </c>
      <c r="D928" s="52" t="str">
        <f t="shared" si="2"/>
        <v>Asia/Maldives-Asia/2003</v>
      </c>
      <c r="E928" s="53">
        <v>9.49867662E8</v>
      </c>
      <c r="F928" s="54">
        <v>0.06</v>
      </c>
      <c r="G928" s="55">
        <v>199.0</v>
      </c>
      <c r="H928" s="56">
        <v>0.14</v>
      </c>
      <c r="I928" s="57">
        <f t="shared" si="3"/>
        <v>949867662</v>
      </c>
      <c r="J928" s="58">
        <f t="shared" si="4"/>
        <v>0.06</v>
      </c>
      <c r="K928" s="39">
        <f t="shared" si="5"/>
        <v>199</v>
      </c>
      <c r="L928" s="58">
        <f t="shared" si="6"/>
        <v>0.14</v>
      </c>
    </row>
    <row r="929">
      <c r="A929" s="33" t="s">
        <v>113</v>
      </c>
      <c r="B929" s="34" t="s">
        <v>132</v>
      </c>
      <c r="C929" s="35" t="s">
        <v>52</v>
      </c>
      <c r="D929" s="52" t="str">
        <f t="shared" si="2"/>
        <v>Asia/Maldives-Asia/2004</v>
      </c>
      <c r="E929" s="53">
        <v>1.075605492E9</v>
      </c>
      <c r="F929" s="54">
        <v>0.059</v>
      </c>
      <c r="G929" s="55">
        <v>217.0</v>
      </c>
      <c r="H929" s="56">
        <v>0.13</v>
      </c>
      <c r="I929" s="57">
        <f t="shared" si="3"/>
        <v>1075605492</v>
      </c>
      <c r="J929" s="58">
        <f t="shared" si="4"/>
        <v>0.059</v>
      </c>
      <c r="K929" s="39">
        <f t="shared" si="5"/>
        <v>217</v>
      </c>
      <c r="L929" s="58">
        <f t="shared" si="6"/>
        <v>0.13</v>
      </c>
    </row>
    <row r="930">
      <c r="A930" s="33" t="s">
        <v>113</v>
      </c>
      <c r="B930" s="34" t="s">
        <v>132</v>
      </c>
      <c r="C930" s="35" t="s">
        <v>53</v>
      </c>
      <c r="D930" s="52" t="str">
        <f t="shared" si="2"/>
        <v>Asia/Maldives-Asia/2005</v>
      </c>
      <c r="E930" s="53">
        <v>9.92473987E8</v>
      </c>
      <c r="F930" s="54">
        <v>0.07</v>
      </c>
      <c r="G930" s="55">
        <v>235.0</v>
      </c>
      <c r="H930" s="56">
        <v>0.13</v>
      </c>
      <c r="I930" s="57">
        <f t="shared" si="3"/>
        <v>992473987</v>
      </c>
      <c r="J930" s="58">
        <f t="shared" si="4"/>
        <v>0.07</v>
      </c>
      <c r="K930" s="39">
        <f t="shared" si="5"/>
        <v>235</v>
      </c>
      <c r="L930" s="58">
        <f t="shared" si="6"/>
        <v>0.13</v>
      </c>
    </row>
    <row r="931">
      <c r="A931" s="33" t="s">
        <v>113</v>
      </c>
      <c r="B931" s="34" t="s">
        <v>132</v>
      </c>
      <c r="C931" s="35" t="s">
        <v>54</v>
      </c>
      <c r="D931" s="52" t="str">
        <f t="shared" si="2"/>
        <v>Asia/Maldives-Asia/2006</v>
      </c>
      <c r="E931" s="53">
        <v>1.303375806E9</v>
      </c>
      <c r="F931" s="54">
        <v>0.067</v>
      </c>
      <c r="G931" s="55">
        <v>287.0</v>
      </c>
      <c r="H931" s="56">
        <v>0.13</v>
      </c>
      <c r="I931" s="57">
        <f t="shared" si="3"/>
        <v>1303375806</v>
      </c>
      <c r="J931" s="58">
        <f t="shared" si="4"/>
        <v>0.067</v>
      </c>
      <c r="K931" s="39">
        <f t="shared" si="5"/>
        <v>287</v>
      </c>
      <c r="L931" s="58">
        <f t="shared" si="6"/>
        <v>0.13</v>
      </c>
    </row>
    <row r="932">
      <c r="A932" s="33" t="s">
        <v>113</v>
      </c>
      <c r="B932" s="34" t="s">
        <v>132</v>
      </c>
      <c r="C932" s="35" t="s">
        <v>55</v>
      </c>
      <c r="D932" s="52" t="str">
        <f t="shared" si="2"/>
        <v>Asia/Maldives-Asia/2007</v>
      </c>
      <c r="E932" s="53">
        <v>1.541978559E9</v>
      </c>
      <c r="F932" s="54">
        <v>0.063</v>
      </c>
      <c r="G932" s="55">
        <v>315.0</v>
      </c>
      <c r="H932" s="56">
        <v>0.13</v>
      </c>
      <c r="I932" s="57">
        <f t="shared" si="3"/>
        <v>1541978559</v>
      </c>
      <c r="J932" s="58">
        <f t="shared" si="4"/>
        <v>0.063</v>
      </c>
      <c r="K932" s="39">
        <f t="shared" si="5"/>
        <v>315</v>
      </c>
      <c r="L932" s="58">
        <f t="shared" si="6"/>
        <v>0.13</v>
      </c>
    </row>
    <row r="933">
      <c r="A933" s="33" t="s">
        <v>113</v>
      </c>
      <c r="B933" s="34" t="s">
        <v>132</v>
      </c>
      <c r="C933" s="35" t="s">
        <v>56</v>
      </c>
      <c r="D933" s="52" t="str">
        <f t="shared" si="2"/>
        <v>Asia/Maldives-Asia/2008</v>
      </c>
      <c r="E933" s="53">
        <v>1.891633531E9</v>
      </c>
      <c r="F933" s="54">
        <v>0.079</v>
      </c>
      <c r="G933" s="55">
        <v>475.0</v>
      </c>
      <c r="H933" s="56">
        <v>0.13</v>
      </c>
      <c r="I933" s="57">
        <f t="shared" si="3"/>
        <v>1891633531</v>
      </c>
      <c r="J933" s="58">
        <f t="shared" si="4"/>
        <v>0.079</v>
      </c>
      <c r="K933" s="39">
        <f t="shared" si="5"/>
        <v>475</v>
      </c>
      <c r="L933" s="58">
        <f t="shared" si="6"/>
        <v>0.13</v>
      </c>
    </row>
    <row r="934">
      <c r="A934" s="33" t="s">
        <v>113</v>
      </c>
      <c r="B934" s="34" t="s">
        <v>132</v>
      </c>
      <c r="C934" s="35" t="s">
        <v>57</v>
      </c>
      <c r="D934" s="52" t="str">
        <f t="shared" si="2"/>
        <v>Asia/Maldives-Asia/2009</v>
      </c>
      <c r="E934" s="53">
        <v>1.984639641E9</v>
      </c>
      <c r="F934" s="54">
        <v>0.076</v>
      </c>
      <c r="G934" s="55">
        <v>475.0</v>
      </c>
      <c r="H934" s="56">
        <v>0.13</v>
      </c>
      <c r="I934" s="57">
        <f t="shared" si="3"/>
        <v>1984639641</v>
      </c>
      <c r="J934" s="58">
        <f t="shared" si="4"/>
        <v>0.076</v>
      </c>
      <c r="K934" s="39">
        <f t="shared" si="5"/>
        <v>475</v>
      </c>
      <c r="L934" s="58">
        <f t="shared" si="6"/>
        <v>0.13</v>
      </c>
    </row>
    <row r="935">
      <c r="A935" s="33" t="s">
        <v>113</v>
      </c>
      <c r="B935" s="34" t="s">
        <v>132</v>
      </c>
      <c r="C935" s="35" t="s">
        <v>58</v>
      </c>
      <c r="D935" s="52" t="str">
        <f t="shared" si="2"/>
        <v>Asia/Maldives-Asia/2010</v>
      </c>
      <c r="E935" s="53">
        <v>2.134104884E9</v>
      </c>
      <c r="F935" s="54">
        <v>0.058</v>
      </c>
      <c r="G935" s="55">
        <v>379.0</v>
      </c>
      <c r="H935" s="56">
        <v>0.104</v>
      </c>
      <c r="I935" s="57">
        <f t="shared" si="3"/>
        <v>2134104884</v>
      </c>
      <c r="J935" s="58">
        <f t="shared" si="4"/>
        <v>0.058</v>
      </c>
      <c r="K935" s="39">
        <f t="shared" si="5"/>
        <v>379</v>
      </c>
      <c r="L935" s="58">
        <f t="shared" si="6"/>
        <v>0.104</v>
      </c>
    </row>
    <row r="936">
      <c r="A936" s="33" t="s">
        <v>113</v>
      </c>
      <c r="B936" s="34" t="s">
        <v>132</v>
      </c>
      <c r="C936" s="35" t="s">
        <v>59</v>
      </c>
      <c r="D936" s="52" t="str">
        <f t="shared" si="2"/>
        <v>Asia/Maldives-Asia/2011</v>
      </c>
      <c r="E936" s="53">
        <v>2.162990126E9</v>
      </c>
      <c r="F936" s="54">
        <v>0.081</v>
      </c>
      <c r="G936" s="55">
        <v>525.0</v>
      </c>
      <c r="H936" s="56">
        <v>0.102</v>
      </c>
      <c r="I936" s="57">
        <f t="shared" si="3"/>
        <v>2162990126</v>
      </c>
      <c r="J936" s="58">
        <f t="shared" si="4"/>
        <v>0.081</v>
      </c>
      <c r="K936" s="39">
        <f t="shared" si="5"/>
        <v>525</v>
      </c>
      <c r="L936" s="58">
        <f t="shared" si="6"/>
        <v>0.102</v>
      </c>
    </row>
    <row r="937">
      <c r="A937" s="33" t="s">
        <v>113</v>
      </c>
      <c r="B937" s="34" t="s">
        <v>132</v>
      </c>
      <c r="C937" s="35" t="s">
        <v>60</v>
      </c>
      <c r="D937" s="52" t="str">
        <f t="shared" si="2"/>
        <v>Asia/Maldives-Asia/2012</v>
      </c>
      <c r="E937" s="53">
        <v>2.113179304E9</v>
      </c>
      <c r="F937" s="54">
        <v>0.085</v>
      </c>
      <c r="G937" s="55">
        <v>558.0</v>
      </c>
      <c r="H937" s="56">
        <v>0.105</v>
      </c>
      <c r="I937" s="57">
        <f t="shared" si="3"/>
        <v>2113179304</v>
      </c>
      <c r="J937" s="58">
        <f t="shared" si="4"/>
        <v>0.085</v>
      </c>
      <c r="K937" s="39">
        <f t="shared" si="5"/>
        <v>558</v>
      </c>
      <c r="L937" s="58">
        <f t="shared" si="6"/>
        <v>0.105</v>
      </c>
    </row>
    <row r="938">
      <c r="A938" s="33" t="s">
        <v>113</v>
      </c>
      <c r="B938" s="34" t="s">
        <v>133</v>
      </c>
      <c r="C938" s="35" t="s">
        <v>48</v>
      </c>
      <c r="D938" s="52" t="str">
        <f t="shared" si="2"/>
        <v>Asia/Mongolia-Asia/2000</v>
      </c>
      <c r="E938" s="53">
        <v>1.136896162E9</v>
      </c>
      <c r="F938" s="54">
        <v>0.047</v>
      </c>
      <c r="G938" s="55">
        <v>22.0</v>
      </c>
      <c r="H938" s="56">
        <v>0.37</v>
      </c>
      <c r="I938" s="57">
        <f t="shared" si="3"/>
        <v>1136896162</v>
      </c>
      <c r="J938" s="58">
        <f t="shared" si="4"/>
        <v>0.047</v>
      </c>
      <c r="K938" s="39">
        <f t="shared" si="5"/>
        <v>22</v>
      </c>
      <c r="L938" s="58">
        <f t="shared" si="6"/>
        <v>0.37</v>
      </c>
    </row>
    <row r="939">
      <c r="A939" s="33" t="s">
        <v>113</v>
      </c>
      <c r="B939" s="34" t="s">
        <v>133</v>
      </c>
      <c r="C939" s="35" t="s">
        <v>49</v>
      </c>
      <c r="D939" s="52" t="str">
        <f t="shared" si="2"/>
        <v>Asia/Mongolia-Asia/2001</v>
      </c>
      <c r="E939" s="53">
        <v>1.267997923E9</v>
      </c>
      <c r="F939" s="54">
        <v>0.046</v>
      </c>
      <c r="G939" s="55">
        <v>24.0</v>
      </c>
      <c r="H939" s="56">
        <v>0.374</v>
      </c>
      <c r="I939" s="57">
        <f t="shared" si="3"/>
        <v>1267997923</v>
      </c>
      <c r="J939" s="58">
        <f t="shared" si="4"/>
        <v>0.046</v>
      </c>
      <c r="K939" s="39">
        <f t="shared" si="5"/>
        <v>24</v>
      </c>
      <c r="L939" s="58">
        <f t="shared" si="6"/>
        <v>0.374</v>
      </c>
    </row>
    <row r="940">
      <c r="A940" s="33" t="s">
        <v>113</v>
      </c>
      <c r="B940" s="34" t="s">
        <v>133</v>
      </c>
      <c r="C940" s="35" t="s">
        <v>50</v>
      </c>
      <c r="D940" s="52" t="str">
        <f t="shared" si="2"/>
        <v>Asia/Mongolia-Asia/2002</v>
      </c>
      <c r="E940" s="53">
        <v>1.396555772E9</v>
      </c>
      <c r="F940" s="54">
        <v>0.048</v>
      </c>
      <c r="G940" s="55">
        <v>28.0</v>
      </c>
      <c r="H940" s="56">
        <v>0.355</v>
      </c>
      <c r="I940" s="57">
        <f t="shared" si="3"/>
        <v>1396555772</v>
      </c>
      <c r="J940" s="58">
        <f t="shared" si="4"/>
        <v>0.048</v>
      </c>
      <c r="K940" s="39">
        <f t="shared" si="5"/>
        <v>28</v>
      </c>
      <c r="L940" s="58">
        <f t="shared" si="6"/>
        <v>0.355</v>
      </c>
    </row>
    <row r="941">
      <c r="A941" s="33" t="s">
        <v>113</v>
      </c>
      <c r="B941" s="34" t="s">
        <v>133</v>
      </c>
      <c r="C941" s="35" t="s">
        <v>51</v>
      </c>
      <c r="D941" s="52" t="str">
        <f t="shared" si="2"/>
        <v>Asia/Mongolia-Asia/2003</v>
      </c>
      <c r="E941" s="53">
        <v>1.595297301E9</v>
      </c>
      <c r="F941" s="54">
        <v>0.074</v>
      </c>
      <c r="G941" s="55">
        <v>48.0</v>
      </c>
      <c r="H941" s="56">
        <v>0.319</v>
      </c>
      <c r="I941" s="57">
        <f t="shared" si="3"/>
        <v>1595297301</v>
      </c>
      <c r="J941" s="58">
        <f t="shared" si="4"/>
        <v>0.074</v>
      </c>
      <c r="K941" s="39">
        <f t="shared" si="5"/>
        <v>48</v>
      </c>
      <c r="L941" s="58">
        <f t="shared" si="6"/>
        <v>0.319</v>
      </c>
    </row>
    <row r="942">
      <c r="A942" s="33" t="s">
        <v>113</v>
      </c>
      <c r="B942" s="34" t="s">
        <v>133</v>
      </c>
      <c r="C942" s="35" t="s">
        <v>52</v>
      </c>
      <c r="D942" s="52" t="str">
        <f t="shared" si="2"/>
        <v>Asia/Mongolia-Asia/2004</v>
      </c>
      <c r="E942" s="53">
        <v>1.992066759E9</v>
      </c>
      <c r="F942" s="54">
        <v>0.07</v>
      </c>
      <c r="G942" s="55">
        <v>56.0</v>
      </c>
      <c r="H942" s="56">
        <v>0.315</v>
      </c>
      <c r="I942" s="57">
        <f t="shared" si="3"/>
        <v>1992066759</v>
      </c>
      <c r="J942" s="58">
        <f t="shared" si="4"/>
        <v>0.07</v>
      </c>
      <c r="K942" s="39">
        <f t="shared" si="5"/>
        <v>56</v>
      </c>
      <c r="L942" s="58">
        <f t="shared" si="6"/>
        <v>0.315</v>
      </c>
    </row>
    <row r="943">
      <c r="A943" s="33" t="s">
        <v>113</v>
      </c>
      <c r="B943" s="34" t="s">
        <v>133</v>
      </c>
      <c r="C943" s="35" t="s">
        <v>53</v>
      </c>
      <c r="D943" s="52" t="str">
        <f t="shared" si="2"/>
        <v>Asia/Mongolia-Asia/2005</v>
      </c>
      <c r="E943" s="53">
        <v>2.523359941E9</v>
      </c>
      <c r="F943" s="54">
        <v>0.06</v>
      </c>
      <c r="G943" s="55">
        <v>60.0</v>
      </c>
      <c r="H943" s="56">
        <v>0.306</v>
      </c>
      <c r="I943" s="57">
        <f t="shared" si="3"/>
        <v>2523359941</v>
      </c>
      <c r="J943" s="58">
        <f t="shared" si="4"/>
        <v>0.06</v>
      </c>
      <c r="K943" s="39">
        <f t="shared" si="5"/>
        <v>60</v>
      </c>
      <c r="L943" s="58">
        <f t="shared" si="6"/>
        <v>0.306</v>
      </c>
    </row>
    <row r="944">
      <c r="A944" s="33" t="s">
        <v>113</v>
      </c>
      <c r="B944" s="34" t="s">
        <v>133</v>
      </c>
      <c r="C944" s="35" t="s">
        <v>54</v>
      </c>
      <c r="D944" s="52" t="str">
        <f t="shared" si="2"/>
        <v>Asia/Mongolia-Asia/2006</v>
      </c>
      <c r="E944" s="53">
        <v>3.414053251E9</v>
      </c>
      <c r="F944" s="54">
        <v>0.054</v>
      </c>
      <c r="G944" s="55">
        <v>72.0</v>
      </c>
      <c r="H944" s="56">
        <v>0.269</v>
      </c>
      <c r="I944" s="57">
        <f t="shared" si="3"/>
        <v>3414053251</v>
      </c>
      <c r="J944" s="58">
        <f t="shared" si="4"/>
        <v>0.054</v>
      </c>
      <c r="K944" s="39">
        <f t="shared" si="5"/>
        <v>72</v>
      </c>
      <c r="L944" s="58">
        <f t="shared" si="6"/>
        <v>0.269</v>
      </c>
    </row>
    <row r="945">
      <c r="A945" s="33" t="s">
        <v>113</v>
      </c>
      <c r="B945" s="34" t="s">
        <v>133</v>
      </c>
      <c r="C945" s="35" t="s">
        <v>55</v>
      </c>
      <c r="D945" s="52" t="str">
        <f t="shared" si="2"/>
        <v>Asia/Mongolia-Asia/2007</v>
      </c>
      <c r="E945" s="53">
        <v>4.234894168E9</v>
      </c>
      <c r="F945" s="54">
        <v>0.057</v>
      </c>
      <c r="G945" s="55">
        <v>93.0</v>
      </c>
      <c r="H945" s="56">
        <v>0.218</v>
      </c>
      <c r="I945" s="57">
        <f t="shared" si="3"/>
        <v>4234894168</v>
      </c>
      <c r="J945" s="58">
        <f t="shared" si="4"/>
        <v>0.057</v>
      </c>
      <c r="K945" s="39">
        <f t="shared" si="5"/>
        <v>93</v>
      </c>
      <c r="L945" s="58">
        <f t="shared" si="6"/>
        <v>0.218</v>
      </c>
    </row>
    <row r="946">
      <c r="A946" s="33" t="s">
        <v>113</v>
      </c>
      <c r="B946" s="34" t="s">
        <v>133</v>
      </c>
      <c r="C946" s="35" t="s">
        <v>56</v>
      </c>
      <c r="D946" s="52" t="str">
        <f t="shared" si="2"/>
        <v>Asia/Mongolia-Asia/2008</v>
      </c>
      <c r="E946" s="53">
        <v>5.623236708E9</v>
      </c>
      <c r="F946" s="54">
        <v>0.064</v>
      </c>
      <c r="G946" s="55">
        <v>136.0</v>
      </c>
      <c r="H946" s="56">
        <v>0.206</v>
      </c>
      <c r="I946" s="57">
        <f t="shared" si="3"/>
        <v>5623236708</v>
      </c>
      <c r="J946" s="58">
        <f t="shared" si="4"/>
        <v>0.064</v>
      </c>
      <c r="K946" s="39">
        <f t="shared" si="5"/>
        <v>136</v>
      </c>
      <c r="L946" s="58">
        <f t="shared" si="6"/>
        <v>0.206</v>
      </c>
    </row>
    <row r="947">
      <c r="A947" s="33" t="s">
        <v>113</v>
      </c>
      <c r="B947" s="34" t="s">
        <v>133</v>
      </c>
      <c r="C947" s="35" t="s">
        <v>57</v>
      </c>
      <c r="D947" s="52" t="str">
        <f t="shared" si="2"/>
        <v>Asia/Mongolia-Asia/2009</v>
      </c>
      <c r="E947" s="53">
        <v>4.583834427E9</v>
      </c>
      <c r="F947" s="54">
        <v>0.064</v>
      </c>
      <c r="G947" s="55">
        <v>111.0</v>
      </c>
      <c r="H947" s="56">
        <v>0.217</v>
      </c>
      <c r="I947" s="57">
        <f t="shared" si="3"/>
        <v>4583834427</v>
      </c>
      <c r="J947" s="58">
        <f t="shared" si="4"/>
        <v>0.064</v>
      </c>
      <c r="K947" s="39">
        <f t="shared" si="5"/>
        <v>111</v>
      </c>
      <c r="L947" s="58">
        <f t="shared" si="6"/>
        <v>0.217</v>
      </c>
    </row>
    <row r="948">
      <c r="A948" s="33" t="s">
        <v>113</v>
      </c>
      <c r="B948" s="34" t="s">
        <v>133</v>
      </c>
      <c r="C948" s="35" t="s">
        <v>58</v>
      </c>
      <c r="D948" s="52" t="str">
        <f t="shared" si="2"/>
        <v>Asia/Mongolia-Asia/2010</v>
      </c>
      <c r="E948" s="53">
        <v>6.20035707E9</v>
      </c>
      <c r="F948" s="54">
        <v>0.063</v>
      </c>
      <c r="G948" s="55">
        <v>143.0</v>
      </c>
      <c r="H948" s="56">
        <v>0.201</v>
      </c>
      <c r="I948" s="57">
        <f t="shared" si="3"/>
        <v>6200357070</v>
      </c>
      <c r="J948" s="58">
        <f t="shared" si="4"/>
        <v>0.063</v>
      </c>
      <c r="K948" s="39">
        <f t="shared" si="5"/>
        <v>143</v>
      </c>
      <c r="L948" s="58">
        <f t="shared" si="6"/>
        <v>0.201</v>
      </c>
    </row>
    <row r="949">
      <c r="A949" s="33" t="s">
        <v>113</v>
      </c>
      <c r="B949" s="34" t="s">
        <v>133</v>
      </c>
      <c r="C949" s="35" t="s">
        <v>59</v>
      </c>
      <c r="D949" s="52" t="str">
        <f t="shared" si="2"/>
        <v>Asia/Mongolia-Asia/2011</v>
      </c>
      <c r="E949" s="53">
        <v>8.761426371E9</v>
      </c>
      <c r="F949" s="54">
        <v>0.06</v>
      </c>
      <c r="G949" s="55">
        <v>190.0</v>
      </c>
      <c r="H949" s="56">
        <v>0.166</v>
      </c>
      <c r="I949" s="57">
        <f t="shared" si="3"/>
        <v>8761426371</v>
      </c>
      <c r="J949" s="58">
        <f t="shared" si="4"/>
        <v>0.06</v>
      </c>
      <c r="K949" s="39">
        <f t="shared" si="5"/>
        <v>190</v>
      </c>
      <c r="L949" s="58">
        <f t="shared" si="6"/>
        <v>0.166</v>
      </c>
    </row>
    <row r="950">
      <c r="A950" s="33" t="s">
        <v>113</v>
      </c>
      <c r="B950" s="34" t="s">
        <v>133</v>
      </c>
      <c r="C950" s="35" t="s">
        <v>60</v>
      </c>
      <c r="D950" s="52" t="str">
        <f t="shared" si="2"/>
        <v>Asia/Mongolia-Asia/2012</v>
      </c>
      <c r="E950" s="53">
        <v>1.0321968595E10</v>
      </c>
      <c r="F950" s="54">
        <v>0.063</v>
      </c>
      <c r="G950" s="55">
        <v>232.0</v>
      </c>
      <c r="H950" s="56">
        <v>0.181</v>
      </c>
      <c r="I950" s="57">
        <f t="shared" si="3"/>
        <v>10321968595</v>
      </c>
      <c r="J950" s="58">
        <f t="shared" si="4"/>
        <v>0.063</v>
      </c>
      <c r="K950" s="39">
        <f t="shared" si="5"/>
        <v>232</v>
      </c>
      <c r="L950" s="58">
        <f t="shared" si="6"/>
        <v>0.181</v>
      </c>
    </row>
    <row r="951">
      <c r="A951" s="33" t="s">
        <v>113</v>
      </c>
      <c r="B951" s="34" t="s">
        <v>134</v>
      </c>
      <c r="C951" s="35" t="s">
        <v>48</v>
      </c>
      <c r="D951" s="52" t="str">
        <f t="shared" si="2"/>
        <v>Asia/Myanmar-Asia/2000</v>
      </c>
      <c r="E951" s="60"/>
      <c r="F951" s="54">
        <v>0.021</v>
      </c>
      <c r="G951" s="55">
        <v>3.0</v>
      </c>
      <c r="H951" s="56">
        <v>0.153</v>
      </c>
      <c r="I951" s="57" t="str">
        <f t="shared" si="3"/>
        <v/>
      </c>
      <c r="J951" s="58">
        <f t="shared" si="4"/>
        <v>0.021</v>
      </c>
      <c r="K951" s="39">
        <f t="shared" si="5"/>
        <v>3</v>
      </c>
      <c r="L951" s="58">
        <f t="shared" si="6"/>
        <v>0.153</v>
      </c>
    </row>
    <row r="952">
      <c r="A952" s="33" t="s">
        <v>113</v>
      </c>
      <c r="B952" s="34" t="s">
        <v>134</v>
      </c>
      <c r="C952" s="35" t="s">
        <v>49</v>
      </c>
      <c r="D952" s="52" t="str">
        <f t="shared" si="2"/>
        <v>Asia/Myanmar-Asia/2001</v>
      </c>
      <c r="E952" s="60"/>
      <c r="F952" s="54">
        <v>0.021</v>
      </c>
      <c r="G952" s="55">
        <v>2.0</v>
      </c>
      <c r="H952" s="56">
        <v>0.15</v>
      </c>
      <c r="I952" s="57" t="str">
        <f t="shared" si="3"/>
        <v/>
      </c>
      <c r="J952" s="58">
        <f t="shared" si="4"/>
        <v>0.021</v>
      </c>
      <c r="K952" s="39">
        <f t="shared" si="5"/>
        <v>2</v>
      </c>
      <c r="L952" s="58">
        <f t="shared" si="6"/>
        <v>0.15</v>
      </c>
    </row>
    <row r="953">
      <c r="A953" s="33" t="s">
        <v>113</v>
      </c>
      <c r="B953" s="34" t="s">
        <v>134</v>
      </c>
      <c r="C953" s="35" t="s">
        <v>50</v>
      </c>
      <c r="D953" s="52" t="str">
        <f t="shared" si="2"/>
        <v>Asia/Myanmar-Asia/2002</v>
      </c>
      <c r="E953" s="60"/>
      <c r="F953" s="54">
        <v>0.024</v>
      </c>
      <c r="G953" s="55">
        <v>3.0</v>
      </c>
      <c r="H953" s="56">
        <v>0.15</v>
      </c>
      <c r="I953" s="57" t="str">
        <f t="shared" si="3"/>
        <v/>
      </c>
      <c r="J953" s="58">
        <f t="shared" si="4"/>
        <v>0.024</v>
      </c>
      <c r="K953" s="39">
        <f t="shared" si="5"/>
        <v>3</v>
      </c>
      <c r="L953" s="58">
        <f t="shared" si="6"/>
        <v>0.15</v>
      </c>
    </row>
    <row r="954">
      <c r="A954" s="33" t="s">
        <v>113</v>
      </c>
      <c r="B954" s="34" t="s">
        <v>134</v>
      </c>
      <c r="C954" s="35" t="s">
        <v>51</v>
      </c>
      <c r="D954" s="52" t="str">
        <f t="shared" si="2"/>
        <v>Asia/Myanmar-Asia/2003</v>
      </c>
      <c r="E954" s="60"/>
      <c r="F954" s="54">
        <v>0.023</v>
      </c>
      <c r="G954" s="55">
        <v>4.0</v>
      </c>
      <c r="H954" s="56">
        <v>0.15</v>
      </c>
      <c r="I954" s="57" t="str">
        <f t="shared" si="3"/>
        <v/>
      </c>
      <c r="J954" s="58">
        <f t="shared" si="4"/>
        <v>0.023</v>
      </c>
      <c r="K954" s="39">
        <f t="shared" si="5"/>
        <v>4</v>
      </c>
      <c r="L954" s="58">
        <f t="shared" si="6"/>
        <v>0.15</v>
      </c>
    </row>
    <row r="955">
      <c r="A955" s="33" t="s">
        <v>113</v>
      </c>
      <c r="B955" s="34" t="s">
        <v>134</v>
      </c>
      <c r="C955" s="35" t="s">
        <v>52</v>
      </c>
      <c r="D955" s="52" t="str">
        <f t="shared" si="2"/>
        <v>Asia/Myanmar-Asia/2004</v>
      </c>
      <c r="E955" s="60"/>
      <c r="F955" s="54">
        <v>0.023</v>
      </c>
      <c r="G955" s="55">
        <v>5.0</v>
      </c>
      <c r="H955" s="56">
        <v>0.15</v>
      </c>
      <c r="I955" s="57" t="str">
        <f t="shared" si="3"/>
        <v/>
      </c>
      <c r="J955" s="58">
        <f t="shared" si="4"/>
        <v>0.023</v>
      </c>
      <c r="K955" s="39">
        <f t="shared" si="5"/>
        <v>5</v>
      </c>
      <c r="L955" s="58">
        <f t="shared" si="6"/>
        <v>0.15</v>
      </c>
    </row>
    <row r="956">
      <c r="A956" s="33" t="s">
        <v>113</v>
      </c>
      <c r="B956" s="34" t="s">
        <v>134</v>
      </c>
      <c r="C956" s="35" t="s">
        <v>53</v>
      </c>
      <c r="D956" s="52" t="str">
        <f t="shared" si="2"/>
        <v>Asia/Myanmar-Asia/2005</v>
      </c>
      <c r="E956" s="60"/>
      <c r="F956" s="54">
        <v>0.021</v>
      </c>
      <c r="G956" s="55">
        <v>5.0</v>
      </c>
      <c r="H956" s="56">
        <v>0.15</v>
      </c>
      <c r="I956" s="57" t="str">
        <f t="shared" si="3"/>
        <v/>
      </c>
      <c r="J956" s="58">
        <f t="shared" si="4"/>
        <v>0.021</v>
      </c>
      <c r="K956" s="39">
        <f t="shared" si="5"/>
        <v>5</v>
      </c>
      <c r="L956" s="58">
        <f t="shared" si="6"/>
        <v>0.15</v>
      </c>
    </row>
    <row r="957">
      <c r="A957" s="33" t="s">
        <v>113</v>
      </c>
      <c r="B957" s="34" t="s">
        <v>134</v>
      </c>
      <c r="C957" s="35" t="s">
        <v>54</v>
      </c>
      <c r="D957" s="52" t="str">
        <f t="shared" si="2"/>
        <v>Asia/Myanmar-Asia/2006</v>
      </c>
      <c r="E957" s="60"/>
      <c r="F957" s="54">
        <v>0.02</v>
      </c>
      <c r="G957" s="55">
        <v>5.0</v>
      </c>
      <c r="H957" s="56">
        <v>0.161</v>
      </c>
      <c r="I957" s="57" t="str">
        <f t="shared" si="3"/>
        <v/>
      </c>
      <c r="J957" s="58">
        <f t="shared" si="4"/>
        <v>0.02</v>
      </c>
      <c r="K957" s="39">
        <f t="shared" si="5"/>
        <v>5</v>
      </c>
      <c r="L957" s="58">
        <f t="shared" si="6"/>
        <v>0.161</v>
      </c>
    </row>
    <row r="958">
      <c r="A958" s="33" t="s">
        <v>113</v>
      </c>
      <c r="B958" s="34" t="s">
        <v>134</v>
      </c>
      <c r="C958" s="35" t="s">
        <v>55</v>
      </c>
      <c r="D958" s="52" t="str">
        <f t="shared" si="2"/>
        <v>Asia/Myanmar-Asia/2007</v>
      </c>
      <c r="E958" s="60"/>
      <c r="F958" s="54">
        <v>0.019</v>
      </c>
      <c r="G958" s="55">
        <v>7.0</v>
      </c>
      <c r="H958" s="56">
        <v>0.17</v>
      </c>
      <c r="I958" s="57" t="str">
        <f t="shared" si="3"/>
        <v/>
      </c>
      <c r="J958" s="58">
        <f t="shared" si="4"/>
        <v>0.019</v>
      </c>
      <c r="K958" s="39">
        <f t="shared" si="5"/>
        <v>7</v>
      </c>
      <c r="L958" s="58">
        <f t="shared" si="6"/>
        <v>0.17</v>
      </c>
    </row>
    <row r="959">
      <c r="A959" s="33" t="s">
        <v>113</v>
      </c>
      <c r="B959" s="34" t="s">
        <v>134</v>
      </c>
      <c r="C959" s="35" t="s">
        <v>56</v>
      </c>
      <c r="D959" s="52" t="str">
        <f t="shared" si="2"/>
        <v>Asia/Myanmar-Asia/2008</v>
      </c>
      <c r="E959" s="60"/>
      <c r="F959" s="54">
        <v>0.02</v>
      </c>
      <c r="G959" s="55">
        <v>10.0</v>
      </c>
      <c r="H959" s="56">
        <v>0.17</v>
      </c>
      <c r="I959" s="57" t="str">
        <f t="shared" si="3"/>
        <v/>
      </c>
      <c r="J959" s="58">
        <f t="shared" si="4"/>
        <v>0.02</v>
      </c>
      <c r="K959" s="39">
        <f t="shared" si="5"/>
        <v>10</v>
      </c>
      <c r="L959" s="58">
        <f t="shared" si="6"/>
        <v>0.17</v>
      </c>
    </row>
    <row r="960">
      <c r="A960" s="33" t="s">
        <v>113</v>
      </c>
      <c r="B960" s="34" t="s">
        <v>134</v>
      </c>
      <c r="C960" s="35" t="s">
        <v>57</v>
      </c>
      <c r="D960" s="52" t="str">
        <f t="shared" si="2"/>
        <v>Asia/Myanmar-Asia/2009</v>
      </c>
      <c r="E960" s="60"/>
      <c r="F960" s="54">
        <v>0.021</v>
      </c>
      <c r="G960" s="55">
        <v>13.0</v>
      </c>
      <c r="H960" s="56">
        <v>0.17</v>
      </c>
      <c r="I960" s="57" t="str">
        <f t="shared" si="3"/>
        <v/>
      </c>
      <c r="J960" s="58">
        <f t="shared" si="4"/>
        <v>0.021</v>
      </c>
      <c r="K960" s="39">
        <f t="shared" si="5"/>
        <v>13</v>
      </c>
      <c r="L960" s="58">
        <f t="shared" si="6"/>
        <v>0.17</v>
      </c>
    </row>
    <row r="961">
      <c r="A961" s="33" t="s">
        <v>113</v>
      </c>
      <c r="B961" s="34" t="s">
        <v>134</v>
      </c>
      <c r="C961" s="35" t="s">
        <v>58</v>
      </c>
      <c r="D961" s="52" t="str">
        <f t="shared" si="2"/>
        <v>Asia/Myanmar-Asia/2010</v>
      </c>
      <c r="E961" s="60"/>
      <c r="F961" s="54">
        <v>0.019</v>
      </c>
      <c r="G961" s="55">
        <v>15.0</v>
      </c>
      <c r="H961" s="56">
        <v>0.17</v>
      </c>
      <c r="I961" s="57" t="str">
        <f t="shared" si="3"/>
        <v/>
      </c>
      <c r="J961" s="58">
        <f t="shared" si="4"/>
        <v>0.019</v>
      </c>
      <c r="K961" s="39">
        <f t="shared" si="5"/>
        <v>15</v>
      </c>
      <c r="L961" s="58">
        <f t="shared" si="6"/>
        <v>0.17</v>
      </c>
    </row>
    <row r="962">
      <c r="A962" s="33" t="s">
        <v>113</v>
      </c>
      <c r="B962" s="34" t="s">
        <v>134</v>
      </c>
      <c r="C962" s="35" t="s">
        <v>59</v>
      </c>
      <c r="D962" s="52" t="str">
        <f t="shared" si="2"/>
        <v>Asia/Myanmar-Asia/2011</v>
      </c>
      <c r="E962" s="60"/>
      <c r="F962" s="54">
        <v>0.018</v>
      </c>
      <c r="G962" s="55">
        <v>19.0</v>
      </c>
      <c r="H962" s="56">
        <v>0.163</v>
      </c>
      <c r="I962" s="57" t="str">
        <f t="shared" si="3"/>
        <v/>
      </c>
      <c r="J962" s="58">
        <f t="shared" si="4"/>
        <v>0.018</v>
      </c>
      <c r="K962" s="39">
        <f t="shared" si="5"/>
        <v>19</v>
      </c>
      <c r="L962" s="58">
        <f t="shared" si="6"/>
        <v>0.163</v>
      </c>
    </row>
    <row r="963">
      <c r="A963" s="33" t="s">
        <v>113</v>
      </c>
      <c r="B963" s="34" t="s">
        <v>134</v>
      </c>
      <c r="C963" s="35" t="s">
        <v>60</v>
      </c>
      <c r="D963" s="52" t="str">
        <f t="shared" si="2"/>
        <v>Asia/Myanmar-Asia/2012</v>
      </c>
      <c r="E963" s="60"/>
      <c r="F963" s="54">
        <v>0.018</v>
      </c>
      <c r="G963" s="55">
        <v>20.0</v>
      </c>
      <c r="H963" s="56">
        <v>0.13</v>
      </c>
      <c r="I963" s="57" t="str">
        <f t="shared" si="3"/>
        <v/>
      </c>
      <c r="J963" s="58">
        <f t="shared" si="4"/>
        <v>0.018</v>
      </c>
      <c r="K963" s="39">
        <f t="shared" si="5"/>
        <v>20</v>
      </c>
      <c r="L963" s="58">
        <f t="shared" si="6"/>
        <v>0.13</v>
      </c>
    </row>
    <row r="964">
      <c r="A964" s="33" t="s">
        <v>113</v>
      </c>
      <c r="B964" s="34" t="s">
        <v>135</v>
      </c>
      <c r="C964" s="35" t="s">
        <v>48</v>
      </c>
      <c r="D964" s="52" t="str">
        <f t="shared" si="2"/>
        <v>Asia/Nepal-Asia/2000</v>
      </c>
      <c r="E964" s="53">
        <v>5.494252208E9</v>
      </c>
      <c r="F964" s="54">
        <v>0.05</v>
      </c>
      <c r="G964" s="55">
        <v>12.0</v>
      </c>
      <c r="H964" s="56">
        <v>0.095</v>
      </c>
      <c r="I964" s="57">
        <f t="shared" si="3"/>
        <v>5494252208</v>
      </c>
      <c r="J964" s="58">
        <f t="shared" si="4"/>
        <v>0.05</v>
      </c>
      <c r="K964" s="39">
        <f t="shared" si="5"/>
        <v>12</v>
      </c>
      <c r="L964" s="58">
        <f t="shared" si="6"/>
        <v>0.095</v>
      </c>
    </row>
    <row r="965">
      <c r="A965" s="33" t="s">
        <v>113</v>
      </c>
      <c r="B965" s="34" t="s">
        <v>135</v>
      </c>
      <c r="C965" s="35" t="s">
        <v>49</v>
      </c>
      <c r="D965" s="52" t="str">
        <f t="shared" si="2"/>
        <v>Asia/Nepal-Asia/2001</v>
      </c>
      <c r="E965" s="53">
        <v>6.007061224E9</v>
      </c>
      <c r="F965" s="54">
        <v>0.053</v>
      </c>
      <c r="G965" s="55">
        <v>13.0</v>
      </c>
      <c r="H965" s="56">
        <v>0.077</v>
      </c>
      <c r="I965" s="57">
        <f t="shared" si="3"/>
        <v>6007061224</v>
      </c>
      <c r="J965" s="58">
        <f t="shared" si="4"/>
        <v>0.053</v>
      </c>
      <c r="K965" s="39">
        <f t="shared" si="5"/>
        <v>13</v>
      </c>
      <c r="L965" s="58">
        <f t="shared" si="6"/>
        <v>0.077</v>
      </c>
    </row>
    <row r="966">
      <c r="A966" s="33" t="s">
        <v>113</v>
      </c>
      <c r="B966" s="34" t="s">
        <v>135</v>
      </c>
      <c r="C966" s="35" t="s">
        <v>50</v>
      </c>
      <c r="D966" s="52" t="str">
        <f t="shared" si="2"/>
        <v>Asia/Nepal-Asia/2002</v>
      </c>
      <c r="E966" s="53">
        <v>6.050875807E9</v>
      </c>
      <c r="F966" s="54">
        <v>0.056</v>
      </c>
      <c r="G966" s="55">
        <v>14.0</v>
      </c>
      <c r="H966" s="56">
        <v>0.068</v>
      </c>
      <c r="I966" s="57">
        <f t="shared" si="3"/>
        <v>6050875807</v>
      </c>
      <c r="J966" s="58">
        <f t="shared" si="4"/>
        <v>0.056</v>
      </c>
      <c r="K966" s="39">
        <f t="shared" si="5"/>
        <v>14</v>
      </c>
      <c r="L966" s="58">
        <f t="shared" si="6"/>
        <v>0.068</v>
      </c>
    </row>
    <row r="967">
      <c r="A967" s="33" t="s">
        <v>113</v>
      </c>
      <c r="B967" s="34" t="s">
        <v>135</v>
      </c>
      <c r="C967" s="35" t="s">
        <v>51</v>
      </c>
      <c r="D967" s="52" t="str">
        <f t="shared" si="2"/>
        <v>Asia/Nepal-Asia/2003</v>
      </c>
      <c r="E967" s="53">
        <v>6.330476435E9</v>
      </c>
      <c r="F967" s="54">
        <v>0.054</v>
      </c>
      <c r="G967" s="55">
        <v>14.0</v>
      </c>
      <c r="H967" s="56">
        <v>0.074</v>
      </c>
      <c r="I967" s="57">
        <f t="shared" si="3"/>
        <v>6330476435</v>
      </c>
      <c r="J967" s="58">
        <f t="shared" si="4"/>
        <v>0.054</v>
      </c>
      <c r="K967" s="39">
        <f t="shared" si="5"/>
        <v>14</v>
      </c>
      <c r="L967" s="58">
        <f t="shared" si="6"/>
        <v>0.074</v>
      </c>
    </row>
    <row r="968">
      <c r="A968" s="33" t="s">
        <v>113</v>
      </c>
      <c r="B968" s="34" t="s">
        <v>135</v>
      </c>
      <c r="C968" s="35" t="s">
        <v>52</v>
      </c>
      <c r="D968" s="52" t="str">
        <f t="shared" si="2"/>
        <v>Asia/Nepal-Asia/2004</v>
      </c>
      <c r="E968" s="53">
        <v>7.273933993E9</v>
      </c>
      <c r="F968" s="54">
        <v>0.058</v>
      </c>
      <c r="G968" s="55">
        <v>17.0</v>
      </c>
      <c r="H968" s="56">
        <v>0.085</v>
      </c>
      <c r="I968" s="57">
        <f t="shared" si="3"/>
        <v>7273933993</v>
      </c>
      <c r="J968" s="58">
        <f t="shared" si="4"/>
        <v>0.058</v>
      </c>
      <c r="K968" s="39">
        <f t="shared" si="5"/>
        <v>17</v>
      </c>
      <c r="L968" s="58">
        <f t="shared" si="6"/>
        <v>0.085</v>
      </c>
    </row>
    <row r="969">
      <c r="A969" s="33" t="s">
        <v>113</v>
      </c>
      <c r="B969" s="34" t="s">
        <v>135</v>
      </c>
      <c r="C969" s="35" t="s">
        <v>53</v>
      </c>
      <c r="D969" s="52" t="str">
        <f t="shared" si="2"/>
        <v>Asia/Nepal-Asia/2005</v>
      </c>
      <c r="E969" s="53">
        <v>8.130258976E9</v>
      </c>
      <c r="F969" s="54">
        <v>0.057</v>
      </c>
      <c r="G969" s="55">
        <v>19.0</v>
      </c>
      <c r="H969" s="56">
        <v>0.081</v>
      </c>
      <c r="I969" s="57">
        <f t="shared" si="3"/>
        <v>8130258976</v>
      </c>
      <c r="J969" s="58">
        <f t="shared" si="4"/>
        <v>0.057</v>
      </c>
      <c r="K969" s="39">
        <f t="shared" si="5"/>
        <v>19</v>
      </c>
      <c r="L969" s="58">
        <f t="shared" si="6"/>
        <v>0.081</v>
      </c>
    </row>
    <row r="970">
      <c r="A970" s="33" t="s">
        <v>113</v>
      </c>
      <c r="B970" s="34" t="s">
        <v>135</v>
      </c>
      <c r="C970" s="35" t="s">
        <v>54</v>
      </c>
      <c r="D970" s="52" t="str">
        <f t="shared" si="2"/>
        <v>Asia/Nepal-Asia/2006</v>
      </c>
      <c r="E970" s="53">
        <v>9.043715356E9</v>
      </c>
      <c r="F970" s="54">
        <v>0.056</v>
      </c>
      <c r="G970" s="55">
        <v>20.0</v>
      </c>
      <c r="H970" s="56">
        <v>0.08</v>
      </c>
      <c r="I970" s="57">
        <f t="shared" si="3"/>
        <v>9043715356</v>
      </c>
      <c r="J970" s="58">
        <f t="shared" si="4"/>
        <v>0.056</v>
      </c>
      <c r="K970" s="39">
        <f t="shared" si="5"/>
        <v>20</v>
      </c>
      <c r="L970" s="58">
        <f t="shared" si="6"/>
        <v>0.08</v>
      </c>
    </row>
    <row r="971">
      <c r="A971" s="33" t="s">
        <v>113</v>
      </c>
      <c r="B971" s="34" t="s">
        <v>135</v>
      </c>
      <c r="C971" s="35" t="s">
        <v>55</v>
      </c>
      <c r="D971" s="52" t="str">
        <f t="shared" si="2"/>
        <v>Asia/Nepal-Asia/2007</v>
      </c>
      <c r="E971" s="53">
        <v>1.0325618017E10</v>
      </c>
      <c r="F971" s="54">
        <v>0.055</v>
      </c>
      <c r="G971" s="55">
        <v>23.0</v>
      </c>
      <c r="H971" s="56">
        <v>0.08</v>
      </c>
      <c r="I971" s="57">
        <f t="shared" si="3"/>
        <v>10325618017</v>
      </c>
      <c r="J971" s="58">
        <f t="shared" si="4"/>
        <v>0.055</v>
      </c>
      <c r="K971" s="39">
        <f t="shared" si="5"/>
        <v>23</v>
      </c>
      <c r="L971" s="58">
        <f t="shared" si="6"/>
        <v>0.08</v>
      </c>
    </row>
    <row r="972">
      <c r="A972" s="33" t="s">
        <v>113</v>
      </c>
      <c r="B972" s="34" t="s">
        <v>135</v>
      </c>
      <c r="C972" s="35" t="s">
        <v>56</v>
      </c>
      <c r="D972" s="52" t="str">
        <f t="shared" si="2"/>
        <v>Asia/Nepal-Asia/2008</v>
      </c>
      <c r="E972" s="53">
        <v>1.2545438605E10</v>
      </c>
      <c r="F972" s="54">
        <v>0.061</v>
      </c>
      <c r="G972" s="55">
        <v>27.0</v>
      </c>
      <c r="H972" s="56">
        <v>0.08</v>
      </c>
      <c r="I972" s="57">
        <f t="shared" si="3"/>
        <v>12545438605</v>
      </c>
      <c r="J972" s="58">
        <f t="shared" si="4"/>
        <v>0.061</v>
      </c>
      <c r="K972" s="39">
        <f t="shared" si="5"/>
        <v>27</v>
      </c>
      <c r="L972" s="58">
        <f t="shared" si="6"/>
        <v>0.08</v>
      </c>
    </row>
    <row r="973">
      <c r="A973" s="33" t="s">
        <v>113</v>
      </c>
      <c r="B973" s="34" t="s">
        <v>135</v>
      </c>
      <c r="C973" s="35" t="s">
        <v>57</v>
      </c>
      <c r="D973" s="52" t="str">
        <f t="shared" si="2"/>
        <v>Asia/Nepal-Asia/2009</v>
      </c>
      <c r="E973" s="53">
        <v>1.2899651884E10</v>
      </c>
      <c r="F973" s="54">
        <v>0.06</v>
      </c>
      <c r="G973" s="55">
        <v>29.0</v>
      </c>
      <c r="H973" s="56">
        <v>0.08</v>
      </c>
      <c r="I973" s="57">
        <f t="shared" si="3"/>
        <v>12899651884</v>
      </c>
      <c r="J973" s="58">
        <f t="shared" si="4"/>
        <v>0.06</v>
      </c>
      <c r="K973" s="39">
        <f t="shared" si="5"/>
        <v>29</v>
      </c>
      <c r="L973" s="58">
        <f t="shared" si="6"/>
        <v>0.08</v>
      </c>
    </row>
    <row r="974">
      <c r="A974" s="33" t="s">
        <v>113</v>
      </c>
      <c r="B974" s="34" t="s">
        <v>135</v>
      </c>
      <c r="C974" s="35" t="s">
        <v>58</v>
      </c>
      <c r="D974" s="52" t="str">
        <f t="shared" si="2"/>
        <v>Asia/Nepal-Asia/2010</v>
      </c>
      <c r="E974" s="53">
        <v>1.5994094607E10</v>
      </c>
      <c r="F974" s="54">
        <v>0.059</v>
      </c>
      <c r="G974" s="55">
        <v>36.0</v>
      </c>
      <c r="H974" s="56">
        <v>0.08</v>
      </c>
      <c r="I974" s="57">
        <f t="shared" si="3"/>
        <v>15994094607</v>
      </c>
      <c r="J974" s="58">
        <f t="shared" si="4"/>
        <v>0.059</v>
      </c>
      <c r="K974" s="39">
        <f t="shared" si="5"/>
        <v>36</v>
      </c>
      <c r="L974" s="58">
        <f t="shared" si="6"/>
        <v>0.08</v>
      </c>
    </row>
    <row r="975">
      <c r="A975" s="33" t="s">
        <v>113</v>
      </c>
      <c r="B975" s="34" t="s">
        <v>135</v>
      </c>
      <c r="C975" s="35" t="s">
        <v>59</v>
      </c>
      <c r="D975" s="52" t="str">
        <f t="shared" si="2"/>
        <v>Asia/Nepal-Asia/2011</v>
      </c>
      <c r="E975" s="53">
        <v>1.8850351853E10</v>
      </c>
      <c r="F975" s="54">
        <v>0.061</v>
      </c>
      <c r="G975" s="55">
        <v>41.0</v>
      </c>
      <c r="H975" s="59"/>
      <c r="I975" s="57">
        <f t="shared" si="3"/>
        <v>18850351853</v>
      </c>
      <c r="J975" s="58">
        <f t="shared" si="4"/>
        <v>0.061</v>
      </c>
      <c r="K975" s="39">
        <f t="shared" si="5"/>
        <v>41</v>
      </c>
      <c r="L975" s="58">
        <f t="shared" si="6"/>
        <v>0.08</v>
      </c>
    </row>
    <row r="976">
      <c r="A976" s="33" t="s">
        <v>113</v>
      </c>
      <c r="B976" s="34" t="s">
        <v>135</v>
      </c>
      <c r="C976" s="35" t="s">
        <v>60</v>
      </c>
      <c r="D976" s="52" t="str">
        <f t="shared" si="2"/>
        <v>Asia/Nepal-Asia/2012</v>
      </c>
      <c r="E976" s="53">
        <v>1.9206800719E10</v>
      </c>
      <c r="F976" s="54">
        <v>0.055</v>
      </c>
      <c r="G976" s="55">
        <v>36.0</v>
      </c>
      <c r="H976" s="59"/>
      <c r="I976" s="57">
        <f t="shared" si="3"/>
        <v>19206800719</v>
      </c>
      <c r="J976" s="58">
        <f t="shared" si="4"/>
        <v>0.055</v>
      </c>
      <c r="K976" s="39">
        <f t="shared" si="5"/>
        <v>36</v>
      </c>
      <c r="L976" s="58">
        <f t="shared" si="6"/>
        <v>0.08</v>
      </c>
    </row>
    <row r="977">
      <c r="A977" s="33" t="s">
        <v>113</v>
      </c>
      <c r="B977" s="34" t="s">
        <v>136</v>
      </c>
      <c r="C977" s="35" t="s">
        <v>48</v>
      </c>
      <c r="D977" s="52" t="str">
        <f t="shared" si="2"/>
        <v>Asia/North Korea-Asia/2000</v>
      </c>
      <c r="E977" s="60"/>
      <c r="F977" s="61"/>
      <c r="G977" s="62"/>
      <c r="H977" s="59"/>
      <c r="I977" s="57" t="str">
        <f t="shared" si="3"/>
        <v/>
      </c>
      <c r="J977" s="58" t="str">
        <f t="shared" si="4"/>
        <v/>
      </c>
      <c r="K977" s="39" t="str">
        <f t="shared" si="5"/>
        <v/>
      </c>
      <c r="L977" s="58" t="str">
        <f t="shared" si="6"/>
        <v/>
      </c>
    </row>
    <row r="978">
      <c r="A978" s="33" t="s">
        <v>113</v>
      </c>
      <c r="B978" s="34" t="s">
        <v>136</v>
      </c>
      <c r="C978" s="35" t="s">
        <v>49</v>
      </c>
      <c r="D978" s="52" t="str">
        <f t="shared" si="2"/>
        <v>Asia/North Korea-Asia/2001</v>
      </c>
      <c r="E978" s="60"/>
      <c r="F978" s="61"/>
      <c r="G978" s="62"/>
      <c r="H978" s="59"/>
      <c r="I978" s="57" t="str">
        <f t="shared" si="3"/>
        <v/>
      </c>
      <c r="J978" s="58" t="str">
        <f t="shared" si="4"/>
        <v/>
      </c>
      <c r="K978" s="39" t="str">
        <f t="shared" si="5"/>
        <v/>
      </c>
      <c r="L978" s="58" t="str">
        <f t="shared" si="6"/>
        <v/>
      </c>
    </row>
    <row r="979">
      <c r="A979" s="33" t="s">
        <v>113</v>
      </c>
      <c r="B979" s="34" t="s">
        <v>136</v>
      </c>
      <c r="C979" s="35" t="s">
        <v>50</v>
      </c>
      <c r="D979" s="52" t="str">
        <f t="shared" si="2"/>
        <v>Asia/North Korea-Asia/2002</v>
      </c>
      <c r="E979" s="60"/>
      <c r="F979" s="61"/>
      <c r="G979" s="62"/>
      <c r="H979" s="59"/>
      <c r="I979" s="57" t="str">
        <f t="shared" si="3"/>
        <v/>
      </c>
      <c r="J979" s="58" t="str">
        <f t="shared" si="4"/>
        <v/>
      </c>
      <c r="K979" s="39" t="str">
        <f t="shared" si="5"/>
        <v/>
      </c>
      <c r="L979" s="58" t="str">
        <f t="shared" si="6"/>
        <v/>
      </c>
    </row>
    <row r="980">
      <c r="A980" s="33" t="s">
        <v>113</v>
      </c>
      <c r="B980" s="34" t="s">
        <v>136</v>
      </c>
      <c r="C980" s="35" t="s">
        <v>51</v>
      </c>
      <c r="D980" s="52" t="str">
        <f t="shared" si="2"/>
        <v>Asia/North Korea-Asia/2003</v>
      </c>
      <c r="E980" s="60"/>
      <c r="F980" s="61"/>
      <c r="G980" s="62"/>
      <c r="H980" s="59"/>
      <c r="I980" s="57" t="str">
        <f t="shared" si="3"/>
        <v/>
      </c>
      <c r="J980" s="58" t="str">
        <f t="shared" si="4"/>
        <v/>
      </c>
      <c r="K980" s="39" t="str">
        <f t="shared" si="5"/>
        <v/>
      </c>
      <c r="L980" s="58" t="str">
        <f t="shared" si="6"/>
        <v/>
      </c>
    </row>
    <row r="981">
      <c r="A981" s="33" t="s">
        <v>113</v>
      </c>
      <c r="B981" s="34" t="s">
        <v>136</v>
      </c>
      <c r="C981" s="35" t="s">
        <v>52</v>
      </c>
      <c r="D981" s="52" t="str">
        <f t="shared" si="2"/>
        <v>Asia/North Korea-Asia/2004</v>
      </c>
      <c r="E981" s="60"/>
      <c r="F981" s="61"/>
      <c r="G981" s="62"/>
      <c r="H981" s="59"/>
      <c r="I981" s="57" t="str">
        <f t="shared" si="3"/>
        <v/>
      </c>
      <c r="J981" s="58" t="str">
        <f t="shared" si="4"/>
        <v/>
      </c>
      <c r="K981" s="39" t="str">
        <f t="shared" si="5"/>
        <v/>
      </c>
      <c r="L981" s="58" t="str">
        <f t="shared" si="6"/>
        <v/>
      </c>
    </row>
    <row r="982">
      <c r="A982" s="33" t="s">
        <v>113</v>
      </c>
      <c r="B982" s="34" t="s">
        <v>136</v>
      </c>
      <c r="C982" s="35" t="s">
        <v>53</v>
      </c>
      <c r="D982" s="52" t="str">
        <f t="shared" si="2"/>
        <v>Asia/North Korea-Asia/2005</v>
      </c>
      <c r="E982" s="60"/>
      <c r="F982" s="61"/>
      <c r="G982" s="62"/>
      <c r="H982" s="59"/>
      <c r="I982" s="57" t="str">
        <f t="shared" si="3"/>
        <v/>
      </c>
      <c r="J982" s="58" t="str">
        <f t="shared" si="4"/>
        <v/>
      </c>
      <c r="K982" s="39" t="str">
        <f t="shared" si="5"/>
        <v/>
      </c>
      <c r="L982" s="58" t="str">
        <f t="shared" si="6"/>
        <v/>
      </c>
    </row>
    <row r="983">
      <c r="A983" s="33" t="s">
        <v>113</v>
      </c>
      <c r="B983" s="34" t="s">
        <v>136</v>
      </c>
      <c r="C983" s="35" t="s">
        <v>54</v>
      </c>
      <c r="D983" s="52" t="str">
        <f t="shared" si="2"/>
        <v>Asia/North Korea-Asia/2006</v>
      </c>
      <c r="E983" s="60"/>
      <c r="F983" s="61"/>
      <c r="G983" s="62"/>
      <c r="H983" s="59"/>
      <c r="I983" s="57" t="str">
        <f t="shared" si="3"/>
        <v/>
      </c>
      <c r="J983" s="58" t="str">
        <f t="shared" si="4"/>
        <v/>
      </c>
      <c r="K983" s="39" t="str">
        <f t="shared" si="5"/>
        <v/>
      </c>
      <c r="L983" s="58" t="str">
        <f t="shared" si="6"/>
        <v/>
      </c>
    </row>
    <row r="984">
      <c r="A984" s="33" t="s">
        <v>113</v>
      </c>
      <c r="B984" s="34" t="s">
        <v>136</v>
      </c>
      <c r="C984" s="35" t="s">
        <v>55</v>
      </c>
      <c r="D984" s="52" t="str">
        <f t="shared" si="2"/>
        <v>Asia/North Korea-Asia/2007</v>
      </c>
      <c r="E984" s="60"/>
      <c r="F984" s="61"/>
      <c r="G984" s="62"/>
      <c r="H984" s="59"/>
      <c r="I984" s="57" t="str">
        <f t="shared" si="3"/>
        <v/>
      </c>
      <c r="J984" s="58" t="str">
        <f t="shared" si="4"/>
        <v/>
      </c>
      <c r="K984" s="39" t="str">
        <f t="shared" si="5"/>
        <v/>
      </c>
      <c r="L984" s="58" t="str">
        <f t="shared" si="6"/>
        <v/>
      </c>
    </row>
    <row r="985">
      <c r="A985" s="33" t="s">
        <v>113</v>
      </c>
      <c r="B985" s="34" t="s">
        <v>136</v>
      </c>
      <c r="C985" s="35" t="s">
        <v>56</v>
      </c>
      <c r="D985" s="52" t="str">
        <f t="shared" si="2"/>
        <v>Asia/North Korea-Asia/2008</v>
      </c>
      <c r="E985" s="60"/>
      <c r="F985" s="61"/>
      <c r="G985" s="62"/>
      <c r="H985" s="59"/>
      <c r="I985" s="57" t="str">
        <f t="shared" si="3"/>
        <v/>
      </c>
      <c r="J985" s="58" t="str">
        <f t="shared" si="4"/>
        <v/>
      </c>
      <c r="K985" s="39" t="str">
        <f t="shared" si="5"/>
        <v/>
      </c>
      <c r="L985" s="58" t="str">
        <f t="shared" si="6"/>
        <v/>
      </c>
    </row>
    <row r="986">
      <c r="A986" s="33" t="s">
        <v>113</v>
      </c>
      <c r="B986" s="34" t="s">
        <v>136</v>
      </c>
      <c r="C986" s="35" t="s">
        <v>57</v>
      </c>
      <c r="D986" s="52" t="str">
        <f t="shared" si="2"/>
        <v>Asia/North Korea-Asia/2009</v>
      </c>
      <c r="E986" s="60"/>
      <c r="F986" s="61"/>
      <c r="G986" s="62"/>
      <c r="H986" s="59"/>
      <c r="I986" s="57" t="str">
        <f t="shared" si="3"/>
        <v/>
      </c>
      <c r="J986" s="58" t="str">
        <f t="shared" si="4"/>
        <v/>
      </c>
      <c r="K986" s="39" t="str">
        <f t="shared" si="5"/>
        <v/>
      </c>
      <c r="L986" s="58" t="str">
        <f t="shared" si="6"/>
        <v/>
      </c>
    </row>
    <row r="987">
      <c r="A987" s="33" t="s">
        <v>113</v>
      </c>
      <c r="B987" s="34" t="s">
        <v>136</v>
      </c>
      <c r="C987" s="35" t="s">
        <v>58</v>
      </c>
      <c r="D987" s="52" t="str">
        <f t="shared" si="2"/>
        <v>Asia/North Korea-Asia/2010</v>
      </c>
      <c r="E987" s="60"/>
      <c r="F987" s="61"/>
      <c r="G987" s="62"/>
      <c r="H987" s="59"/>
      <c r="I987" s="57" t="str">
        <f t="shared" si="3"/>
        <v/>
      </c>
      <c r="J987" s="58" t="str">
        <f t="shared" si="4"/>
        <v/>
      </c>
      <c r="K987" s="39" t="str">
        <f t="shared" si="5"/>
        <v/>
      </c>
      <c r="L987" s="58" t="str">
        <f t="shared" si="6"/>
        <v/>
      </c>
    </row>
    <row r="988">
      <c r="A988" s="33" t="s">
        <v>113</v>
      </c>
      <c r="B988" s="34" t="s">
        <v>136</v>
      </c>
      <c r="C988" s="35" t="s">
        <v>59</v>
      </c>
      <c r="D988" s="52" t="str">
        <f t="shared" si="2"/>
        <v>Asia/North Korea-Asia/2011</v>
      </c>
      <c r="E988" s="60"/>
      <c r="F988" s="61"/>
      <c r="G988" s="62"/>
      <c r="H988" s="59"/>
      <c r="I988" s="57" t="str">
        <f t="shared" si="3"/>
        <v/>
      </c>
      <c r="J988" s="58" t="str">
        <f t="shared" si="4"/>
        <v/>
      </c>
      <c r="K988" s="39" t="str">
        <f t="shared" si="5"/>
        <v/>
      </c>
      <c r="L988" s="58" t="str">
        <f t="shared" si="6"/>
        <v/>
      </c>
    </row>
    <row r="989">
      <c r="A989" s="33" t="s">
        <v>113</v>
      </c>
      <c r="B989" s="34" t="s">
        <v>136</v>
      </c>
      <c r="C989" s="35" t="s">
        <v>60</v>
      </c>
      <c r="D989" s="52" t="str">
        <f t="shared" si="2"/>
        <v>Asia/North Korea-Asia/2012</v>
      </c>
      <c r="E989" s="60"/>
      <c r="F989" s="61"/>
      <c r="G989" s="62"/>
      <c r="H989" s="59"/>
      <c r="I989" s="57" t="str">
        <f t="shared" si="3"/>
        <v/>
      </c>
      <c r="J989" s="58" t="str">
        <f t="shared" si="4"/>
        <v/>
      </c>
      <c r="K989" s="39" t="str">
        <f t="shared" si="5"/>
        <v/>
      </c>
      <c r="L989" s="58" t="str">
        <f t="shared" si="6"/>
        <v/>
      </c>
    </row>
    <row r="990">
      <c r="A990" s="33" t="s">
        <v>113</v>
      </c>
      <c r="B990" s="34" t="s">
        <v>137</v>
      </c>
      <c r="C990" s="35" t="s">
        <v>48</v>
      </c>
      <c r="D990" s="52" t="str">
        <f t="shared" si="2"/>
        <v>Asia/Pakistan-Asia/2000</v>
      </c>
      <c r="E990" s="53">
        <v>7.395237497E10</v>
      </c>
      <c r="F990" s="54">
        <v>0.03</v>
      </c>
      <c r="G990" s="55">
        <v>15.0</v>
      </c>
      <c r="H990" s="59"/>
      <c r="I990" s="57">
        <f t="shared" si="3"/>
        <v>73952374970</v>
      </c>
      <c r="J990" s="58">
        <f t="shared" si="4"/>
        <v>0.03</v>
      </c>
      <c r="K990" s="39">
        <f t="shared" si="5"/>
        <v>15</v>
      </c>
      <c r="L990" s="58" t="str">
        <f t="shared" si="6"/>
        <v/>
      </c>
    </row>
    <row r="991">
      <c r="A991" s="33" t="s">
        <v>113</v>
      </c>
      <c r="B991" s="34" t="s">
        <v>137</v>
      </c>
      <c r="C991" s="35" t="s">
        <v>49</v>
      </c>
      <c r="D991" s="52" t="str">
        <f t="shared" si="2"/>
        <v>Asia/Pakistan-Asia/2001</v>
      </c>
      <c r="E991" s="53">
        <v>7.2309738921E10</v>
      </c>
      <c r="F991" s="54">
        <v>0.028</v>
      </c>
      <c r="G991" s="55">
        <v>13.0</v>
      </c>
      <c r="H991" s="59"/>
      <c r="I991" s="57">
        <f t="shared" si="3"/>
        <v>72309738921</v>
      </c>
      <c r="J991" s="58">
        <f t="shared" si="4"/>
        <v>0.028</v>
      </c>
      <c r="K991" s="39">
        <f t="shared" si="5"/>
        <v>13</v>
      </c>
      <c r="L991" s="58" t="str">
        <f t="shared" si="6"/>
        <v/>
      </c>
    </row>
    <row r="992">
      <c r="A992" s="33" t="s">
        <v>113</v>
      </c>
      <c r="B992" s="34" t="s">
        <v>137</v>
      </c>
      <c r="C992" s="35" t="s">
        <v>50</v>
      </c>
      <c r="D992" s="52" t="str">
        <f t="shared" si="2"/>
        <v>Asia/Pakistan-Asia/2002</v>
      </c>
      <c r="E992" s="53">
        <v>7.2306820396E10</v>
      </c>
      <c r="F992" s="54">
        <v>0.03</v>
      </c>
      <c r="G992" s="55">
        <v>15.0</v>
      </c>
      <c r="H992" s="59"/>
      <c r="I992" s="57">
        <f t="shared" si="3"/>
        <v>72306820396</v>
      </c>
      <c r="J992" s="58">
        <f t="shared" si="4"/>
        <v>0.03</v>
      </c>
      <c r="K992" s="39">
        <f t="shared" si="5"/>
        <v>15</v>
      </c>
      <c r="L992" s="58" t="str">
        <f t="shared" si="6"/>
        <v/>
      </c>
    </row>
    <row r="993">
      <c r="A993" s="33" t="s">
        <v>113</v>
      </c>
      <c r="B993" s="34" t="s">
        <v>137</v>
      </c>
      <c r="C993" s="35" t="s">
        <v>51</v>
      </c>
      <c r="D993" s="52" t="str">
        <f t="shared" si="2"/>
        <v>Asia/Pakistan-Asia/2003</v>
      </c>
      <c r="E993" s="53">
        <v>8.3244801093E10</v>
      </c>
      <c r="F993" s="54">
        <v>0.029</v>
      </c>
      <c r="G993" s="55">
        <v>16.0</v>
      </c>
      <c r="H993" s="59"/>
      <c r="I993" s="57">
        <f t="shared" si="3"/>
        <v>83244801093</v>
      </c>
      <c r="J993" s="58">
        <f t="shared" si="4"/>
        <v>0.029</v>
      </c>
      <c r="K993" s="39">
        <f t="shared" si="5"/>
        <v>16</v>
      </c>
      <c r="L993" s="58" t="str">
        <f t="shared" si="6"/>
        <v/>
      </c>
    </row>
    <row r="994">
      <c r="A994" s="33" t="s">
        <v>113</v>
      </c>
      <c r="B994" s="34" t="s">
        <v>137</v>
      </c>
      <c r="C994" s="35" t="s">
        <v>52</v>
      </c>
      <c r="D994" s="52" t="str">
        <f t="shared" si="2"/>
        <v>Asia/Pakistan-Asia/2004</v>
      </c>
      <c r="E994" s="53">
        <v>9.7977766198E10</v>
      </c>
      <c r="F994" s="54">
        <v>0.028</v>
      </c>
      <c r="G994" s="55">
        <v>18.0</v>
      </c>
      <c r="H994" s="56">
        <v>0.073</v>
      </c>
      <c r="I994" s="57">
        <f t="shared" si="3"/>
        <v>97977766198</v>
      </c>
      <c r="J994" s="58">
        <f t="shared" si="4"/>
        <v>0.028</v>
      </c>
      <c r="K994" s="39">
        <f t="shared" si="5"/>
        <v>18</v>
      </c>
      <c r="L994" s="58">
        <f t="shared" si="6"/>
        <v>0.073</v>
      </c>
    </row>
    <row r="995">
      <c r="A995" s="33" t="s">
        <v>113</v>
      </c>
      <c r="B995" s="34" t="s">
        <v>137</v>
      </c>
      <c r="C995" s="35" t="s">
        <v>53</v>
      </c>
      <c r="D995" s="52" t="str">
        <f t="shared" si="2"/>
        <v>Asia/Pakistan-Asia/2005</v>
      </c>
      <c r="E995" s="53">
        <v>1.1E11</v>
      </c>
      <c r="F995" s="54">
        <v>0.032</v>
      </c>
      <c r="G995" s="55">
        <v>22.0</v>
      </c>
      <c r="H995" s="56">
        <v>0.091</v>
      </c>
      <c r="I995" s="57">
        <f t="shared" si="3"/>
        <v>110000000000</v>
      </c>
      <c r="J995" s="58">
        <f t="shared" si="4"/>
        <v>0.032</v>
      </c>
      <c r="K995" s="39">
        <f t="shared" si="5"/>
        <v>22</v>
      </c>
      <c r="L995" s="58">
        <f t="shared" si="6"/>
        <v>0.091</v>
      </c>
    </row>
    <row r="996">
      <c r="A996" s="33" t="s">
        <v>113</v>
      </c>
      <c r="B996" s="34" t="s">
        <v>137</v>
      </c>
      <c r="C996" s="35" t="s">
        <v>54</v>
      </c>
      <c r="D996" s="52" t="str">
        <f t="shared" si="2"/>
        <v>Asia/Pakistan-Asia/2006</v>
      </c>
      <c r="E996" s="53">
        <v>1.37E11</v>
      </c>
      <c r="F996" s="54">
        <v>0.037</v>
      </c>
      <c r="G996" s="55">
        <v>29.0</v>
      </c>
      <c r="H996" s="56">
        <v>0.11</v>
      </c>
      <c r="I996" s="57">
        <f t="shared" si="3"/>
        <v>137000000000</v>
      </c>
      <c r="J996" s="58">
        <f t="shared" si="4"/>
        <v>0.037</v>
      </c>
      <c r="K996" s="39">
        <f t="shared" si="5"/>
        <v>29</v>
      </c>
      <c r="L996" s="58">
        <f t="shared" si="6"/>
        <v>0.11</v>
      </c>
    </row>
    <row r="997">
      <c r="A997" s="33" t="s">
        <v>113</v>
      </c>
      <c r="B997" s="34" t="s">
        <v>137</v>
      </c>
      <c r="C997" s="35" t="s">
        <v>55</v>
      </c>
      <c r="D997" s="52" t="str">
        <f t="shared" si="2"/>
        <v>Asia/Pakistan-Asia/2007</v>
      </c>
      <c r="E997" s="53">
        <v>1.52E11</v>
      </c>
      <c r="F997" s="54">
        <v>0.035</v>
      </c>
      <c r="G997" s="55">
        <v>31.0</v>
      </c>
      <c r="H997" s="56">
        <v>0.118</v>
      </c>
      <c r="I997" s="57">
        <f t="shared" si="3"/>
        <v>152000000000</v>
      </c>
      <c r="J997" s="58">
        <f t="shared" si="4"/>
        <v>0.035</v>
      </c>
      <c r="K997" s="39">
        <f t="shared" si="5"/>
        <v>31</v>
      </c>
      <c r="L997" s="58">
        <f t="shared" si="6"/>
        <v>0.118</v>
      </c>
    </row>
    <row r="998">
      <c r="A998" s="33" t="s">
        <v>113</v>
      </c>
      <c r="B998" s="34" t="s">
        <v>137</v>
      </c>
      <c r="C998" s="35" t="s">
        <v>56</v>
      </c>
      <c r="D998" s="52" t="str">
        <f t="shared" si="2"/>
        <v>Asia/Pakistan-Asia/2008</v>
      </c>
      <c r="E998" s="53">
        <v>1.7E11</v>
      </c>
      <c r="F998" s="54">
        <v>0.033</v>
      </c>
      <c r="G998" s="55">
        <v>29.0</v>
      </c>
      <c r="H998" s="56">
        <v>0.129</v>
      </c>
      <c r="I998" s="57">
        <f t="shared" si="3"/>
        <v>170000000000</v>
      </c>
      <c r="J998" s="58">
        <f t="shared" si="4"/>
        <v>0.033</v>
      </c>
      <c r="K998" s="39">
        <f t="shared" si="5"/>
        <v>29</v>
      </c>
      <c r="L998" s="58">
        <f t="shared" si="6"/>
        <v>0.129</v>
      </c>
    </row>
    <row r="999">
      <c r="A999" s="33" t="s">
        <v>113</v>
      </c>
      <c r="B999" s="34" t="s">
        <v>137</v>
      </c>
      <c r="C999" s="35" t="s">
        <v>57</v>
      </c>
      <c r="D999" s="52" t="str">
        <f t="shared" si="2"/>
        <v>Asia/Pakistan-Asia/2009</v>
      </c>
      <c r="E999" s="53">
        <v>1.68E11</v>
      </c>
      <c r="F999" s="54">
        <v>0.03</v>
      </c>
      <c r="G999" s="55">
        <v>28.0</v>
      </c>
      <c r="H999" s="56">
        <v>0.145</v>
      </c>
      <c r="I999" s="57">
        <f t="shared" si="3"/>
        <v>168000000000</v>
      </c>
      <c r="J999" s="58">
        <f t="shared" si="4"/>
        <v>0.03</v>
      </c>
      <c r="K999" s="39">
        <f t="shared" si="5"/>
        <v>28</v>
      </c>
      <c r="L999" s="58">
        <f t="shared" si="6"/>
        <v>0.145</v>
      </c>
    </row>
    <row r="1000">
      <c r="A1000" s="33" t="s">
        <v>113</v>
      </c>
      <c r="B1000" s="34" t="s">
        <v>137</v>
      </c>
      <c r="C1000" s="35" t="s">
        <v>58</v>
      </c>
      <c r="D1000" s="52" t="str">
        <f t="shared" si="2"/>
        <v>Asia/Pakistan-Asia/2010</v>
      </c>
      <c r="E1000" s="53">
        <v>1.77E11</v>
      </c>
      <c r="F1000" s="54">
        <v>0.03</v>
      </c>
      <c r="G1000" s="55">
        <v>30.0</v>
      </c>
      <c r="H1000" s="56">
        <v>0.14</v>
      </c>
      <c r="I1000" s="57">
        <f t="shared" si="3"/>
        <v>177000000000</v>
      </c>
      <c r="J1000" s="58">
        <f t="shared" si="4"/>
        <v>0.03</v>
      </c>
      <c r="K1000" s="39">
        <f t="shared" si="5"/>
        <v>30</v>
      </c>
      <c r="L1000" s="58">
        <f t="shared" si="6"/>
        <v>0.14</v>
      </c>
    </row>
    <row r="1001">
      <c r="A1001" s="33" t="s">
        <v>113</v>
      </c>
      <c r="B1001" s="34" t="s">
        <v>137</v>
      </c>
      <c r="C1001" s="35" t="s">
        <v>59</v>
      </c>
      <c r="D1001" s="52" t="str">
        <f t="shared" si="2"/>
        <v>Asia/Pakistan-Asia/2011</v>
      </c>
      <c r="E1001" s="53">
        <v>2.14E11</v>
      </c>
      <c r="F1001" s="54">
        <v>0.03</v>
      </c>
      <c r="G1001" s="55">
        <v>36.0</v>
      </c>
      <c r="H1001" s="56">
        <v>0.144</v>
      </c>
      <c r="I1001" s="57">
        <f t="shared" si="3"/>
        <v>214000000000</v>
      </c>
      <c r="J1001" s="58">
        <f t="shared" si="4"/>
        <v>0.03</v>
      </c>
      <c r="K1001" s="39">
        <f t="shared" si="5"/>
        <v>36</v>
      </c>
      <c r="L1001" s="58">
        <f t="shared" si="6"/>
        <v>0.144</v>
      </c>
    </row>
    <row r="1002">
      <c r="A1002" s="33" t="s">
        <v>113</v>
      </c>
      <c r="B1002" s="34" t="s">
        <v>137</v>
      </c>
      <c r="C1002" s="35" t="s">
        <v>60</v>
      </c>
      <c r="D1002" s="52" t="str">
        <f t="shared" si="2"/>
        <v>Asia/Pakistan-Asia/2012</v>
      </c>
      <c r="E1002" s="53">
        <v>2.25E11</v>
      </c>
      <c r="F1002" s="54">
        <v>0.031</v>
      </c>
      <c r="G1002" s="55">
        <v>39.0</v>
      </c>
      <c r="H1002" s="56">
        <v>0.135</v>
      </c>
      <c r="I1002" s="57">
        <f t="shared" si="3"/>
        <v>225000000000</v>
      </c>
      <c r="J1002" s="58">
        <f t="shared" si="4"/>
        <v>0.031</v>
      </c>
      <c r="K1002" s="39">
        <f t="shared" si="5"/>
        <v>39</v>
      </c>
      <c r="L1002" s="58">
        <f t="shared" si="6"/>
        <v>0.135</v>
      </c>
    </row>
    <row r="1003">
      <c r="A1003" s="33" t="s">
        <v>113</v>
      </c>
      <c r="B1003" s="34" t="s">
        <v>138</v>
      </c>
      <c r="C1003" s="35" t="s">
        <v>48</v>
      </c>
      <c r="D1003" s="52" t="str">
        <f t="shared" si="2"/>
        <v>Asia/Philippines-Asia/2000</v>
      </c>
      <c r="E1003" s="53">
        <v>8.1026294681E10</v>
      </c>
      <c r="F1003" s="54">
        <v>0.032</v>
      </c>
      <c r="G1003" s="55">
        <v>33.0</v>
      </c>
      <c r="H1003" s="56">
        <v>0.109</v>
      </c>
      <c r="I1003" s="57">
        <f t="shared" si="3"/>
        <v>81026294681</v>
      </c>
      <c r="J1003" s="58">
        <f t="shared" si="4"/>
        <v>0.032</v>
      </c>
      <c r="K1003" s="39">
        <f t="shared" si="5"/>
        <v>33</v>
      </c>
      <c r="L1003" s="58">
        <f t="shared" si="6"/>
        <v>0.109</v>
      </c>
    </row>
    <row r="1004">
      <c r="A1004" s="33" t="s">
        <v>113</v>
      </c>
      <c r="B1004" s="34" t="s">
        <v>138</v>
      </c>
      <c r="C1004" s="35" t="s">
        <v>49</v>
      </c>
      <c r="D1004" s="52" t="str">
        <f t="shared" si="2"/>
        <v>Asia/Philippines-Asia/2001</v>
      </c>
      <c r="E1004" s="53">
        <v>7.6261998623E10</v>
      </c>
      <c r="F1004" s="54">
        <v>0.03</v>
      </c>
      <c r="G1004" s="55">
        <v>29.0</v>
      </c>
      <c r="H1004" s="56">
        <v>0.124</v>
      </c>
      <c r="I1004" s="57">
        <f t="shared" si="3"/>
        <v>76261998623</v>
      </c>
      <c r="J1004" s="58">
        <f t="shared" si="4"/>
        <v>0.03</v>
      </c>
      <c r="K1004" s="39">
        <f t="shared" si="5"/>
        <v>29</v>
      </c>
      <c r="L1004" s="58">
        <f t="shared" si="6"/>
        <v>0.124</v>
      </c>
    </row>
    <row r="1005">
      <c r="A1005" s="33" t="s">
        <v>113</v>
      </c>
      <c r="B1005" s="34" t="s">
        <v>138</v>
      </c>
      <c r="C1005" s="35" t="s">
        <v>50</v>
      </c>
      <c r="D1005" s="52" t="str">
        <f t="shared" si="2"/>
        <v>Asia/Philippines-Asia/2002</v>
      </c>
      <c r="E1005" s="53">
        <v>8.135765779E10</v>
      </c>
      <c r="F1005" s="54">
        <v>0.028</v>
      </c>
      <c r="G1005" s="55">
        <v>28.0</v>
      </c>
      <c r="H1005" s="56">
        <v>0.091</v>
      </c>
      <c r="I1005" s="57">
        <f t="shared" si="3"/>
        <v>81357657790</v>
      </c>
      <c r="J1005" s="58">
        <f t="shared" si="4"/>
        <v>0.028</v>
      </c>
      <c r="K1005" s="39">
        <f t="shared" si="5"/>
        <v>28</v>
      </c>
      <c r="L1005" s="58">
        <f t="shared" si="6"/>
        <v>0.091</v>
      </c>
    </row>
    <row r="1006">
      <c r="A1006" s="33" t="s">
        <v>113</v>
      </c>
      <c r="B1006" s="34" t="s">
        <v>138</v>
      </c>
      <c r="C1006" s="35" t="s">
        <v>51</v>
      </c>
      <c r="D1006" s="52" t="str">
        <f t="shared" si="2"/>
        <v>Asia/Philippines-Asia/2003</v>
      </c>
      <c r="E1006" s="53">
        <v>8.390820572E10</v>
      </c>
      <c r="F1006" s="54">
        <v>0.032</v>
      </c>
      <c r="G1006" s="55">
        <v>33.0</v>
      </c>
      <c r="H1006" s="56">
        <v>0.095</v>
      </c>
      <c r="I1006" s="57">
        <f t="shared" si="3"/>
        <v>83908205720</v>
      </c>
      <c r="J1006" s="58">
        <f t="shared" si="4"/>
        <v>0.032</v>
      </c>
      <c r="K1006" s="39">
        <f t="shared" si="5"/>
        <v>33</v>
      </c>
      <c r="L1006" s="58">
        <f t="shared" si="6"/>
        <v>0.095</v>
      </c>
    </row>
    <row r="1007">
      <c r="A1007" s="33" t="s">
        <v>113</v>
      </c>
      <c r="B1007" s="34" t="s">
        <v>138</v>
      </c>
      <c r="C1007" s="35" t="s">
        <v>52</v>
      </c>
      <c r="D1007" s="52" t="str">
        <f t="shared" si="2"/>
        <v>Asia/Philippines-Asia/2004</v>
      </c>
      <c r="E1007" s="53">
        <v>9.1371236939E10</v>
      </c>
      <c r="F1007" s="54">
        <v>0.032</v>
      </c>
      <c r="G1007" s="55">
        <v>35.0</v>
      </c>
      <c r="H1007" s="56">
        <v>0.101</v>
      </c>
      <c r="I1007" s="57">
        <f t="shared" si="3"/>
        <v>91371236939</v>
      </c>
      <c r="J1007" s="58">
        <f t="shared" si="4"/>
        <v>0.032</v>
      </c>
      <c r="K1007" s="39">
        <f t="shared" si="5"/>
        <v>35</v>
      </c>
      <c r="L1007" s="58">
        <f t="shared" si="6"/>
        <v>0.101</v>
      </c>
    </row>
    <row r="1008">
      <c r="A1008" s="33" t="s">
        <v>113</v>
      </c>
      <c r="B1008" s="34" t="s">
        <v>138</v>
      </c>
      <c r="C1008" s="35" t="s">
        <v>53</v>
      </c>
      <c r="D1008" s="52" t="str">
        <f t="shared" si="2"/>
        <v>Asia/Philippines-Asia/2005</v>
      </c>
      <c r="E1008" s="53">
        <v>1.03E11</v>
      </c>
      <c r="F1008" s="54">
        <v>0.039</v>
      </c>
      <c r="G1008" s="55">
        <v>47.0</v>
      </c>
      <c r="H1008" s="56">
        <v>0.102</v>
      </c>
      <c r="I1008" s="57">
        <f t="shared" si="3"/>
        <v>103000000000</v>
      </c>
      <c r="J1008" s="58">
        <f t="shared" si="4"/>
        <v>0.039</v>
      </c>
      <c r="K1008" s="39">
        <f t="shared" si="5"/>
        <v>47</v>
      </c>
      <c r="L1008" s="58">
        <f t="shared" si="6"/>
        <v>0.102</v>
      </c>
    </row>
    <row r="1009">
      <c r="A1009" s="33" t="s">
        <v>113</v>
      </c>
      <c r="B1009" s="34" t="s">
        <v>138</v>
      </c>
      <c r="C1009" s="35" t="s">
        <v>54</v>
      </c>
      <c r="D1009" s="52" t="str">
        <f t="shared" si="2"/>
        <v>Asia/Philippines-Asia/2006</v>
      </c>
      <c r="E1009" s="53">
        <v>1.22E11</v>
      </c>
      <c r="F1009" s="54">
        <v>0.04</v>
      </c>
      <c r="G1009" s="55">
        <v>55.0</v>
      </c>
      <c r="H1009" s="56">
        <v>0.098</v>
      </c>
      <c r="I1009" s="57">
        <f t="shared" si="3"/>
        <v>122000000000</v>
      </c>
      <c r="J1009" s="58">
        <f t="shared" si="4"/>
        <v>0.04</v>
      </c>
      <c r="K1009" s="39">
        <f t="shared" si="5"/>
        <v>55</v>
      </c>
      <c r="L1009" s="58">
        <f t="shared" si="6"/>
        <v>0.098</v>
      </c>
    </row>
    <row r="1010">
      <c r="A1010" s="33" t="s">
        <v>113</v>
      </c>
      <c r="B1010" s="34" t="s">
        <v>138</v>
      </c>
      <c r="C1010" s="35" t="s">
        <v>55</v>
      </c>
      <c r="D1010" s="52" t="str">
        <f t="shared" si="2"/>
        <v>Asia/Philippines-Asia/2007</v>
      </c>
      <c r="E1010" s="53">
        <v>1.49E11</v>
      </c>
      <c r="F1010" s="54">
        <v>0.039</v>
      </c>
      <c r="G1010" s="55">
        <v>65.0</v>
      </c>
      <c r="H1010" s="56">
        <v>0.087</v>
      </c>
      <c r="I1010" s="57">
        <f t="shared" si="3"/>
        <v>149000000000</v>
      </c>
      <c r="J1010" s="58">
        <f t="shared" si="4"/>
        <v>0.039</v>
      </c>
      <c r="K1010" s="39">
        <f t="shared" si="5"/>
        <v>65</v>
      </c>
      <c r="L1010" s="58">
        <f t="shared" si="6"/>
        <v>0.087</v>
      </c>
    </row>
    <row r="1011">
      <c r="A1011" s="33" t="s">
        <v>113</v>
      </c>
      <c r="B1011" s="34" t="s">
        <v>138</v>
      </c>
      <c r="C1011" s="35" t="s">
        <v>56</v>
      </c>
      <c r="D1011" s="52" t="str">
        <f t="shared" si="2"/>
        <v>Asia/Philippines-Asia/2008</v>
      </c>
      <c r="E1011" s="53">
        <v>1.74E11</v>
      </c>
      <c r="F1011" s="54">
        <v>0.038</v>
      </c>
      <c r="G1011" s="55">
        <v>74.0</v>
      </c>
      <c r="H1011" s="56">
        <v>0.088</v>
      </c>
      <c r="I1011" s="57">
        <f t="shared" si="3"/>
        <v>174000000000</v>
      </c>
      <c r="J1011" s="58">
        <f t="shared" si="4"/>
        <v>0.038</v>
      </c>
      <c r="K1011" s="39">
        <f t="shared" si="5"/>
        <v>74</v>
      </c>
      <c r="L1011" s="58">
        <f t="shared" si="6"/>
        <v>0.088</v>
      </c>
    </row>
    <row r="1012">
      <c r="A1012" s="33" t="s">
        <v>113</v>
      </c>
      <c r="B1012" s="34" t="s">
        <v>138</v>
      </c>
      <c r="C1012" s="35" t="s">
        <v>57</v>
      </c>
      <c r="D1012" s="52" t="str">
        <f t="shared" si="2"/>
        <v>Asia/Philippines-Asia/2009</v>
      </c>
      <c r="E1012" s="53">
        <v>1.68E11</v>
      </c>
      <c r="F1012" s="54">
        <v>0.043</v>
      </c>
      <c r="G1012" s="55">
        <v>78.0</v>
      </c>
      <c r="H1012" s="56">
        <v>0.086</v>
      </c>
      <c r="I1012" s="57">
        <f t="shared" si="3"/>
        <v>168000000000</v>
      </c>
      <c r="J1012" s="58">
        <f t="shared" si="4"/>
        <v>0.043</v>
      </c>
      <c r="K1012" s="39">
        <f t="shared" si="5"/>
        <v>78</v>
      </c>
      <c r="L1012" s="58">
        <f t="shared" si="6"/>
        <v>0.086</v>
      </c>
    </row>
    <row r="1013">
      <c r="A1013" s="33" t="s">
        <v>113</v>
      </c>
      <c r="B1013" s="34" t="s">
        <v>138</v>
      </c>
      <c r="C1013" s="35" t="s">
        <v>58</v>
      </c>
      <c r="D1013" s="52" t="str">
        <f t="shared" si="2"/>
        <v>Asia/Philippines-Asia/2010</v>
      </c>
      <c r="E1013" s="53">
        <v>2.0E11</v>
      </c>
      <c r="F1013" s="54">
        <v>0.042</v>
      </c>
      <c r="G1013" s="55">
        <v>90.0</v>
      </c>
      <c r="H1013" s="56">
        <v>0.077</v>
      </c>
      <c r="I1013" s="57">
        <f t="shared" si="3"/>
        <v>200000000000</v>
      </c>
      <c r="J1013" s="58">
        <f t="shared" si="4"/>
        <v>0.042</v>
      </c>
      <c r="K1013" s="39">
        <f t="shared" si="5"/>
        <v>90</v>
      </c>
      <c r="L1013" s="58">
        <f t="shared" si="6"/>
        <v>0.077</v>
      </c>
    </row>
    <row r="1014">
      <c r="A1014" s="33" t="s">
        <v>113</v>
      </c>
      <c r="B1014" s="34" t="s">
        <v>138</v>
      </c>
      <c r="C1014" s="35" t="s">
        <v>59</v>
      </c>
      <c r="D1014" s="52" t="str">
        <f t="shared" si="2"/>
        <v>Asia/Philippines-Asia/2011</v>
      </c>
      <c r="E1014" s="53">
        <v>2.24E11</v>
      </c>
      <c r="F1014" s="54">
        <v>0.044</v>
      </c>
      <c r="G1014" s="55">
        <v>105.0</v>
      </c>
      <c r="H1014" s="56">
        <v>0.067</v>
      </c>
      <c r="I1014" s="57">
        <f t="shared" si="3"/>
        <v>224000000000</v>
      </c>
      <c r="J1014" s="58">
        <f t="shared" si="4"/>
        <v>0.044</v>
      </c>
      <c r="K1014" s="39">
        <f t="shared" si="5"/>
        <v>105</v>
      </c>
      <c r="L1014" s="58">
        <f t="shared" si="6"/>
        <v>0.067</v>
      </c>
    </row>
    <row r="1015">
      <c r="A1015" s="33" t="s">
        <v>113</v>
      </c>
      <c r="B1015" s="34" t="s">
        <v>138</v>
      </c>
      <c r="C1015" s="35" t="s">
        <v>60</v>
      </c>
      <c r="D1015" s="52" t="str">
        <f t="shared" si="2"/>
        <v>Asia/Philippines-Asia/2012</v>
      </c>
      <c r="E1015" s="53">
        <v>2.5E11</v>
      </c>
      <c r="F1015" s="54">
        <v>0.046</v>
      </c>
      <c r="G1015" s="55">
        <v>119.0</v>
      </c>
      <c r="H1015" s="56">
        <v>0.057</v>
      </c>
      <c r="I1015" s="57">
        <f t="shared" si="3"/>
        <v>250000000000</v>
      </c>
      <c r="J1015" s="58">
        <f t="shared" si="4"/>
        <v>0.046</v>
      </c>
      <c r="K1015" s="39">
        <f t="shared" si="5"/>
        <v>119</v>
      </c>
      <c r="L1015" s="58">
        <f t="shared" si="6"/>
        <v>0.057</v>
      </c>
    </row>
    <row r="1016">
      <c r="A1016" s="33" t="s">
        <v>113</v>
      </c>
      <c r="B1016" s="34" t="s">
        <v>139</v>
      </c>
      <c r="C1016" s="35" t="s">
        <v>48</v>
      </c>
      <c r="D1016" s="52" t="str">
        <f t="shared" si="2"/>
        <v>Asia/Singapore-Asia/2000</v>
      </c>
      <c r="E1016" s="53">
        <v>9.5835970989E10</v>
      </c>
      <c r="F1016" s="54">
        <v>0.027</v>
      </c>
      <c r="G1016" s="55">
        <v>662.0</v>
      </c>
      <c r="H1016" s="56">
        <v>0.058</v>
      </c>
      <c r="I1016" s="57">
        <f t="shared" si="3"/>
        <v>95835970989</v>
      </c>
      <c r="J1016" s="58">
        <f t="shared" si="4"/>
        <v>0.027</v>
      </c>
      <c r="K1016" s="39">
        <f t="shared" si="5"/>
        <v>662</v>
      </c>
      <c r="L1016" s="58">
        <f t="shared" si="6"/>
        <v>0.058</v>
      </c>
    </row>
    <row r="1017">
      <c r="A1017" s="33" t="s">
        <v>113</v>
      </c>
      <c r="B1017" s="34" t="s">
        <v>139</v>
      </c>
      <c r="C1017" s="35" t="s">
        <v>49</v>
      </c>
      <c r="D1017" s="52" t="str">
        <f t="shared" si="2"/>
        <v>Asia/Singapore-Asia/2001</v>
      </c>
      <c r="E1017" s="53">
        <v>8.9285087395E10</v>
      </c>
      <c r="F1017" s="54">
        <v>0.024</v>
      </c>
      <c r="G1017" s="55">
        <v>526.0</v>
      </c>
      <c r="H1017" s="56">
        <v>0.056</v>
      </c>
      <c r="I1017" s="57">
        <f t="shared" si="3"/>
        <v>89285087395</v>
      </c>
      <c r="J1017" s="58">
        <f t="shared" si="4"/>
        <v>0.024</v>
      </c>
      <c r="K1017" s="39">
        <f t="shared" si="5"/>
        <v>526</v>
      </c>
      <c r="L1017" s="58">
        <f t="shared" si="6"/>
        <v>0.056</v>
      </c>
    </row>
    <row r="1018">
      <c r="A1018" s="33" t="s">
        <v>113</v>
      </c>
      <c r="B1018" s="34" t="s">
        <v>139</v>
      </c>
      <c r="C1018" s="35" t="s">
        <v>50</v>
      </c>
      <c r="D1018" s="52" t="str">
        <f t="shared" si="2"/>
        <v>Asia/Singapore-Asia/2002</v>
      </c>
      <c r="E1018" s="53">
        <v>9.1941791944E10</v>
      </c>
      <c r="F1018" s="54">
        <v>0.029</v>
      </c>
      <c r="G1018" s="55">
        <v>632.0</v>
      </c>
      <c r="H1018" s="56">
        <v>0.053</v>
      </c>
      <c r="I1018" s="57">
        <f t="shared" si="3"/>
        <v>91941791944</v>
      </c>
      <c r="J1018" s="58">
        <f t="shared" si="4"/>
        <v>0.029</v>
      </c>
      <c r="K1018" s="39">
        <f t="shared" si="5"/>
        <v>632</v>
      </c>
      <c r="L1018" s="58">
        <f t="shared" si="6"/>
        <v>0.053</v>
      </c>
    </row>
    <row r="1019">
      <c r="A1019" s="33" t="s">
        <v>113</v>
      </c>
      <c r="B1019" s="34" t="s">
        <v>139</v>
      </c>
      <c r="C1019" s="35" t="s">
        <v>51</v>
      </c>
      <c r="D1019" s="52" t="str">
        <f t="shared" si="2"/>
        <v>Asia/Singapore-Asia/2003</v>
      </c>
      <c r="E1019" s="53">
        <v>9.7002305536E10</v>
      </c>
      <c r="F1019" s="54">
        <v>0.036</v>
      </c>
      <c r="G1019" s="55">
        <v>823.0</v>
      </c>
      <c r="H1019" s="56">
        <v>0.053</v>
      </c>
      <c r="I1019" s="57">
        <f t="shared" si="3"/>
        <v>97002305536</v>
      </c>
      <c r="J1019" s="58">
        <f t="shared" si="4"/>
        <v>0.036</v>
      </c>
      <c r="K1019" s="39">
        <f t="shared" si="5"/>
        <v>823</v>
      </c>
      <c r="L1019" s="58">
        <f t="shared" si="6"/>
        <v>0.053</v>
      </c>
    </row>
    <row r="1020">
      <c r="A1020" s="33" t="s">
        <v>113</v>
      </c>
      <c r="B1020" s="34" t="s">
        <v>139</v>
      </c>
      <c r="C1020" s="35" t="s">
        <v>52</v>
      </c>
      <c r="D1020" s="52" t="str">
        <f t="shared" si="2"/>
        <v>Asia/Singapore-Asia/2004</v>
      </c>
      <c r="E1020" s="53">
        <v>1.14E11</v>
      </c>
      <c r="F1020" s="54">
        <v>0.032</v>
      </c>
      <c r="G1020" s="55">
        <v>826.0</v>
      </c>
      <c r="H1020" s="56">
        <v>0.053</v>
      </c>
      <c r="I1020" s="57">
        <f t="shared" si="3"/>
        <v>114000000000</v>
      </c>
      <c r="J1020" s="58">
        <f t="shared" si="4"/>
        <v>0.032</v>
      </c>
      <c r="K1020" s="39">
        <f t="shared" si="5"/>
        <v>826</v>
      </c>
      <c r="L1020" s="58">
        <f t="shared" si="6"/>
        <v>0.053</v>
      </c>
    </row>
    <row r="1021">
      <c r="A1021" s="33" t="s">
        <v>113</v>
      </c>
      <c r="B1021" s="34" t="s">
        <v>139</v>
      </c>
      <c r="C1021" s="35" t="s">
        <v>53</v>
      </c>
      <c r="D1021" s="52" t="str">
        <f t="shared" si="2"/>
        <v>Asia/Singapore-Asia/2005</v>
      </c>
      <c r="E1021" s="53">
        <v>1.27E11</v>
      </c>
      <c r="F1021" s="54">
        <v>0.038</v>
      </c>
      <c r="G1021" s="55">
        <v>1058.0</v>
      </c>
      <c r="H1021" s="56">
        <v>0.053</v>
      </c>
      <c r="I1021" s="57">
        <f t="shared" si="3"/>
        <v>127000000000</v>
      </c>
      <c r="J1021" s="58">
        <f t="shared" si="4"/>
        <v>0.038</v>
      </c>
      <c r="K1021" s="39">
        <f t="shared" si="5"/>
        <v>1058</v>
      </c>
      <c r="L1021" s="58">
        <f t="shared" si="6"/>
        <v>0.053</v>
      </c>
    </row>
    <row r="1022">
      <c r="A1022" s="33" t="s">
        <v>113</v>
      </c>
      <c r="B1022" s="34" t="s">
        <v>139</v>
      </c>
      <c r="C1022" s="35" t="s">
        <v>54</v>
      </c>
      <c r="D1022" s="52" t="str">
        <f t="shared" si="2"/>
        <v>Asia/Singapore-Asia/2006</v>
      </c>
      <c r="E1022" s="53">
        <v>1.48E11</v>
      </c>
      <c r="F1022" s="54">
        <v>0.037</v>
      </c>
      <c r="G1022" s="55">
        <v>1167.0</v>
      </c>
      <c r="H1022" s="56">
        <v>0.053</v>
      </c>
      <c r="I1022" s="57">
        <f t="shared" si="3"/>
        <v>148000000000</v>
      </c>
      <c r="J1022" s="58">
        <f t="shared" si="4"/>
        <v>0.037</v>
      </c>
      <c r="K1022" s="39">
        <f t="shared" si="5"/>
        <v>1167</v>
      </c>
      <c r="L1022" s="58">
        <f t="shared" si="6"/>
        <v>0.053</v>
      </c>
    </row>
    <row r="1023">
      <c r="A1023" s="33" t="s">
        <v>113</v>
      </c>
      <c r="B1023" s="34" t="s">
        <v>139</v>
      </c>
      <c r="C1023" s="35" t="s">
        <v>55</v>
      </c>
      <c r="D1023" s="52" t="str">
        <f t="shared" si="2"/>
        <v>Asia/Singapore-Asia/2007</v>
      </c>
      <c r="E1023" s="53">
        <v>1.8E11</v>
      </c>
      <c r="F1023" s="54">
        <v>0.035</v>
      </c>
      <c r="G1023" s="55">
        <v>1333.0</v>
      </c>
      <c r="H1023" s="56">
        <v>0.053</v>
      </c>
      <c r="I1023" s="57">
        <f t="shared" si="3"/>
        <v>180000000000</v>
      </c>
      <c r="J1023" s="58">
        <f t="shared" si="4"/>
        <v>0.035</v>
      </c>
      <c r="K1023" s="39">
        <f t="shared" si="5"/>
        <v>1333</v>
      </c>
      <c r="L1023" s="58">
        <f t="shared" si="6"/>
        <v>0.053</v>
      </c>
    </row>
    <row r="1024">
      <c r="A1024" s="33" t="s">
        <v>113</v>
      </c>
      <c r="B1024" s="34" t="s">
        <v>139</v>
      </c>
      <c r="C1024" s="35" t="s">
        <v>56</v>
      </c>
      <c r="D1024" s="52" t="str">
        <f t="shared" si="2"/>
        <v>Asia/Singapore-Asia/2008</v>
      </c>
      <c r="E1024" s="53">
        <v>1.92E11</v>
      </c>
      <c r="F1024" s="54">
        <v>0.04</v>
      </c>
      <c r="G1024" s="55">
        <v>1577.0</v>
      </c>
      <c r="H1024" s="56">
        <v>0.054</v>
      </c>
      <c r="I1024" s="57">
        <f t="shared" si="3"/>
        <v>192000000000</v>
      </c>
      <c r="J1024" s="58">
        <f t="shared" si="4"/>
        <v>0.04</v>
      </c>
      <c r="K1024" s="39">
        <f t="shared" si="5"/>
        <v>1577</v>
      </c>
      <c r="L1024" s="58">
        <f t="shared" si="6"/>
        <v>0.054</v>
      </c>
    </row>
    <row r="1025">
      <c r="A1025" s="33" t="s">
        <v>113</v>
      </c>
      <c r="B1025" s="34" t="s">
        <v>139</v>
      </c>
      <c r="C1025" s="35" t="s">
        <v>57</v>
      </c>
      <c r="D1025" s="52" t="str">
        <f t="shared" si="2"/>
        <v>Asia/Singapore-Asia/2009</v>
      </c>
      <c r="E1025" s="53">
        <v>1.92E11</v>
      </c>
      <c r="F1025" s="54">
        <v>0.045</v>
      </c>
      <c r="G1025" s="55">
        <v>1704.0</v>
      </c>
      <c r="H1025" s="56">
        <v>0.054</v>
      </c>
      <c r="I1025" s="57">
        <f t="shared" si="3"/>
        <v>192000000000</v>
      </c>
      <c r="J1025" s="58">
        <f t="shared" si="4"/>
        <v>0.045</v>
      </c>
      <c r="K1025" s="39">
        <f t="shared" si="5"/>
        <v>1704</v>
      </c>
      <c r="L1025" s="58">
        <f t="shared" si="6"/>
        <v>0.054</v>
      </c>
    </row>
    <row r="1026">
      <c r="A1026" s="33" t="s">
        <v>113</v>
      </c>
      <c r="B1026" s="34" t="s">
        <v>139</v>
      </c>
      <c r="C1026" s="35" t="s">
        <v>58</v>
      </c>
      <c r="D1026" s="52" t="str">
        <f t="shared" si="2"/>
        <v>Asia/Singapore-Asia/2010</v>
      </c>
      <c r="E1026" s="53">
        <v>2.36E11</v>
      </c>
      <c r="F1026" s="54">
        <v>0.041</v>
      </c>
      <c r="G1026" s="55">
        <v>1893.0</v>
      </c>
      <c r="H1026" s="56">
        <v>0.054</v>
      </c>
      <c r="I1026" s="57">
        <f t="shared" si="3"/>
        <v>236000000000</v>
      </c>
      <c r="J1026" s="58">
        <f t="shared" si="4"/>
        <v>0.041</v>
      </c>
      <c r="K1026" s="39">
        <f t="shared" si="5"/>
        <v>1893</v>
      </c>
      <c r="L1026" s="58">
        <f t="shared" si="6"/>
        <v>0.054</v>
      </c>
    </row>
    <row r="1027">
      <c r="A1027" s="33" t="s">
        <v>113</v>
      </c>
      <c r="B1027" s="34" t="s">
        <v>139</v>
      </c>
      <c r="C1027" s="35" t="s">
        <v>59</v>
      </c>
      <c r="D1027" s="52" t="str">
        <f t="shared" si="2"/>
        <v>Asia/Singapore-Asia/2011</v>
      </c>
      <c r="E1027" s="53">
        <v>2.74E11</v>
      </c>
      <c r="F1027" s="54">
        <v>0.042</v>
      </c>
      <c r="G1027" s="55">
        <v>2144.0</v>
      </c>
      <c r="H1027" s="56">
        <v>0.054</v>
      </c>
      <c r="I1027" s="57">
        <f t="shared" si="3"/>
        <v>274000000000</v>
      </c>
      <c r="J1027" s="58">
        <f t="shared" si="4"/>
        <v>0.042</v>
      </c>
      <c r="K1027" s="39">
        <f t="shared" si="5"/>
        <v>2144</v>
      </c>
      <c r="L1027" s="58">
        <f t="shared" si="6"/>
        <v>0.054</v>
      </c>
    </row>
    <row r="1028">
      <c r="A1028" s="33" t="s">
        <v>113</v>
      </c>
      <c r="B1028" s="34" t="s">
        <v>139</v>
      </c>
      <c r="C1028" s="35" t="s">
        <v>60</v>
      </c>
      <c r="D1028" s="52" t="str">
        <f t="shared" si="2"/>
        <v>Asia/Singapore-Asia/2012</v>
      </c>
      <c r="E1028" s="53">
        <v>2.87E11</v>
      </c>
      <c r="F1028" s="54">
        <v>0.047</v>
      </c>
      <c r="G1028" s="55">
        <v>2426.0</v>
      </c>
      <c r="H1028" s="56">
        <v>0.054</v>
      </c>
      <c r="I1028" s="57">
        <f t="shared" si="3"/>
        <v>287000000000</v>
      </c>
      <c r="J1028" s="58">
        <f t="shared" si="4"/>
        <v>0.047</v>
      </c>
      <c r="K1028" s="39">
        <f t="shared" si="5"/>
        <v>2426</v>
      </c>
      <c r="L1028" s="58">
        <f t="shared" si="6"/>
        <v>0.054</v>
      </c>
    </row>
    <row r="1029">
      <c r="A1029" s="33" t="s">
        <v>113</v>
      </c>
      <c r="B1029" s="34" t="s">
        <v>140</v>
      </c>
      <c r="C1029" s="35" t="s">
        <v>48</v>
      </c>
      <c r="D1029" s="52" t="str">
        <f t="shared" si="2"/>
        <v>Asia/South Korea-Asia/2000</v>
      </c>
      <c r="E1029" s="53">
        <v>5.62E11</v>
      </c>
      <c r="F1029" s="54">
        <v>0.043</v>
      </c>
      <c r="G1029" s="55">
        <v>491.0</v>
      </c>
      <c r="H1029" s="56">
        <v>0.085</v>
      </c>
      <c r="I1029" s="57">
        <f t="shared" si="3"/>
        <v>562000000000</v>
      </c>
      <c r="J1029" s="58">
        <f t="shared" si="4"/>
        <v>0.043</v>
      </c>
      <c r="K1029" s="39">
        <f t="shared" si="5"/>
        <v>491</v>
      </c>
      <c r="L1029" s="58">
        <f t="shared" si="6"/>
        <v>0.085</v>
      </c>
    </row>
    <row r="1030">
      <c r="A1030" s="33" t="s">
        <v>113</v>
      </c>
      <c r="B1030" s="34" t="s">
        <v>140</v>
      </c>
      <c r="C1030" s="35" t="s">
        <v>49</v>
      </c>
      <c r="D1030" s="52" t="str">
        <f t="shared" si="2"/>
        <v>Asia/South Korea-Asia/2001</v>
      </c>
      <c r="E1030" s="53">
        <v>5.33E11</v>
      </c>
      <c r="F1030" s="54">
        <v>0.05</v>
      </c>
      <c r="G1030" s="55">
        <v>528.0</v>
      </c>
      <c r="H1030" s="56">
        <v>0.077</v>
      </c>
      <c r="I1030" s="57">
        <f t="shared" si="3"/>
        <v>533000000000</v>
      </c>
      <c r="J1030" s="58">
        <f t="shared" si="4"/>
        <v>0.05</v>
      </c>
      <c r="K1030" s="39">
        <f t="shared" si="5"/>
        <v>528</v>
      </c>
      <c r="L1030" s="58">
        <f t="shared" si="6"/>
        <v>0.077</v>
      </c>
    </row>
    <row r="1031">
      <c r="A1031" s="33" t="s">
        <v>113</v>
      </c>
      <c r="B1031" s="34" t="s">
        <v>140</v>
      </c>
      <c r="C1031" s="35" t="s">
        <v>50</v>
      </c>
      <c r="D1031" s="52" t="str">
        <f t="shared" si="2"/>
        <v>Asia/South Korea-Asia/2002</v>
      </c>
      <c r="E1031" s="53">
        <v>6.09E11</v>
      </c>
      <c r="F1031" s="54">
        <v>0.048</v>
      </c>
      <c r="G1031" s="55">
        <v>581.0</v>
      </c>
      <c r="H1031" s="56">
        <v>0.068</v>
      </c>
      <c r="I1031" s="57">
        <f t="shared" si="3"/>
        <v>609000000000</v>
      </c>
      <c r="J1031" s="58">
        <f t="shared" si="4"/>
        <v>0.048</v>
      </c>
      <c r="K1031" s="39">
        <f t="shared" si="5"/>
        <v>581</v>
      </c>
      <c r="L1031" s="58">
        <f t="shared" si="6"/>
        <v>0.068</v>
      </c>
    </row>
    <row r="1032">
      <c r="A1032" s="33" t="s">
        <v>113</v>
      </c>
      <c r="B1032" s="34" t="s">
        <v>140</v>
      </c>
      <c r="C1032" s="35" t="s">
        <v>51</v>
      </c>
      <c r="D1032" s="52" t="str">
        <f t="shared" si="2"/>
        <v>Asia/South Korea-Asia/2003</v>
      </c>
      <c r="E1032" s="53">
        <v>6.81E11</v>
      </c>
      <c r="F1032" s="54">
        <v>0.052</v>
      </c>
      <c r="G1032" s="55">
        <v>695.0</v>
      </c>
      <c r="H1032" s="56">
        <v>0.062</v>
      </c>
      <c r="I1032" s="57">
        <f t="shared" si="3"/>
        <v>681000000000</v>
      </c>
      <c r="J1032" s="58">
        <f t="shared" si="4"/>
        <v>0.052</v>
      </c>
      <c r="K1032" s="39">
        <f t="shared" si="5"/>
        <v>695</v>
      </c>
      <c r="L1032" s="58">
        <f t="shared" si="6"/>
        <v>0.062</v>
      </c>
    </row>
    <row r="1033">
      <c r="A1033" s="33" t="s">
        <v>113</v>
      </c>
      <c r="B1033" s="34" t="s">
        <v>140</v>
      </c>
      <c r="C1033" s="35" t="s">
        <v>52</v>
      </c>
      <c r="D1033" s="52" t="str">
        <f t="shared" si="2"/>
        <v>Asia/South Korea-Asia/2004</v>
      </c>
      <c r="E1033" s="53">
        <v>7.65E11</v>
      </c>
      <c r="F1033" s="54">
        <v>0.052</v>
      </c>
      <c r="G1033" s="55">
        <v>784.0</v>
      </c>
      <c r="H1033" s="56">
        <v>0.059</v>
      </c>
      <c r="I1033" s="57">
        <f t="shared" si="3"/>
        <v>765000000000</v>
      </c>
      <c r="J1033" s="58">
        <f t="shared" si="4"/>
        <v>0.052</v>
      </c>
      <c r="K1033" s="39">
        <f t="shared" si="5"/>
        <v>784</v>
      </c>
      <c r="L1033" s="58">
        <f t="shared" si="6"/>
        <v>0.059</v>
      </c>
    </row>
    <row r="1034">
      <c r="A1034" s="33" t="s">
        <v>113</v>
      </c>
      <c r="B1034" s="34" t="s">
        <v>140</v>
      </c>
      <c r="C1034" s="35" t="s">
        <v>53</v>
      </c>
      <c r="D1034" s="52" t="str">
        <f t="shared" si="2"/>
        <v>Asia/South Korea-Asia/2005</v>
      </c>
      <c r="E1034" s="53">
        <v>8.98E11</v>
      </c>
      <c r="F1034" s="54">
        <v>0.056</v>
      </c>
      <c r="G1034" s="55">
        <v>988.0</v>
      </c>
      <c r="H1034" s="56">
        <v>0.056</v>
      </c>
      <c r="I1034" s="57">
        <f t="shared" si="3"/>
        <v>898000000000</v>
      </c>
      <c r="J1034" s="58">
        <f t="shared" si="4"/>
        <v>0.056</v>
      </c>
      <c r="K1034" s="39">
        <f t="shared" si="5"/>
        <v>988</v>
      </c>
      <c r="L1034" s="58">
        <f t="shared" si="6"/>
        <v>0.056</v>
      </c>
    </row>
    <row r="1035">
      <c r="A1035" s="33" t="s">
        <v>113</v>
      </c>
      <c r="B1035" s="34" t="s">
        <v>140</v>
      </c>
      <c r="C1035" s="35" t="s">
        <v>54</v>
      </c>
      <c r="D1035" s="52" t="str">
        <f t="shared" si="2"/>
        <v>Asia/South Korea-Asia/2006</v>
      </c>
      <c r="E1035" s="53">
        <v>1.01E12</v>
      </c>
      <c r="F1035" s="54">
        <v>0.061</v>
      </c>
      <c r="G1035" s="55">
        <v>1201.0</v>
      </c>
      <c r="H1035" s="56">
        <v>0.06</v>
      </c>
      <c r="I1035" s="57">
        <f t="shared" si="3"/>
        <v>1010000000000</v>
      </c>
      <c r="J1035" s="58">
        <f t="shared" si="4"/>
        <v>0.061</v>
      </c>
      <c r="K1035" s="39">
        <f t="shared" si="5"/>
        <v>1201</v>
      </c>
      <c r="L1035" s="58">
        <f t="shared" si="6"/>
        <v>0.06</v>
      </c>
    </row>
    <row r="1036">
      <c r="A1036" s="33" t="s">
        <v>113</v>
      </c>
      <c r="B1036" s="34" t="s">
        <v>140</v>
      </c>
      <c r="C1036" s="35" t="s">
        <v>55</v>
      </c>
      <c r="D1036" s="52" t="str">
        <f t="shared" si="2"/>
        <v>Asia/South Korea-Asia/2007</v>
      </c>
      <c r="E1036" s="53">
        <v>1.12E12</v>
      </c>
      <c r="F1036" s="54">
        <v>0.064</v>
      </c>
      <c r="G1036" s="55">
        <v>1379.0</v>
      </c>
      <c r="H1036" s="56">
        <v>0.066</v>
      </c>
      <c r="I1036" s="57">
        <f t="shared" si="3"/>
        <v>1120000000000</v>
      </c>
      <c r="J1036" s="58">
        <f t="shared" si="4"/>
        <v>0.064</v>
      </c>
      <c r="K1036" s="39">
        <f t="shared" si="5"/>
        <v>1379</v>
      </c>
      <c r="L1036" s="58">
        <f t="shared" si="6"/>
        <v>0.066</v>
      </c>
    </row>
    <row r="1037">
      <c r="A1037" s="33" t="s">
        <v>113</v>
      </c>
      <c r="B1037" s="34" t="s">
        <v>140</v>
      </c>
      <c r="C1037" s="35" t="s">
        <v>56</v>
      </c>
      <c r="D1037" s="52" t="str">
        <f t="shared" si="2"/>
        <v>Asia/South Korea-Asia/2008</v>
      </c>
      <c r="E1037" s="53">
        <v>1.0E12</v>
      </c>
      <c r="F1037" s="54">
        <v>0.066</v>
      </c>
      <c r="G1037" s="55">
        <v>1253.0</v>
      </c>
      <c r="H1037" s="56">
        <v>0.072</v>
      </c>
      <c r="I1037" s="57">
        <f t="shared" si="3"/>
        <v>1000000000000</v>
      </c>
      <c r="J1037" s="58">
        <f t="shared" si="4"/>
        <v>0.066</v>
      </c>
      <c r="K1037" s="39">
        <f t="shared" si="5"/>
        <v>1253</v>
      </c>
      <c r="L1037" s="58">
        <f t="shared" si="6"/>
        <v>0.072</v>
      </c>
    </row>
    <row r="1038">
      <c r="A1038" s="33" t="s">
        <v>113</v>
      </c>
      <c r="B1038" s="34" t="s">
        <v>140</v>
      </c>
      <c r="C1038" s="35" t="s">
        <v>57</v>
      </c>
      <c r="D1038" s="52" t="str">
        <f t="shared" si="2"/>
        <v>Asia/South Korea-Asia/2009</v>
      </c>
      <c r="E1038" s="53">
        <v>9.02E11</v>
      </c>
      <c r="F1038" s="54">
        <v>0.071</v>
      </c>
      <c r="G1038" s="55">
        <v>1204.0</v>
      </c>
      <c r="H1038" s="56">
        <v>0.056</v>
      </c>
      <c r="I1038" s="57">
        <f t="shared" si="3"/>
        <v>902000000000</v>
      </c>
      <c r="J1038" s="58">
        <f t="shared" si="4"/>
        <v>0.071</v>
      </c>
      <c r="K1038" s="39">
        <f t="shared" si="5"/>
        <v>1204</v>
      </c>
      <c r="L1038" s="58">
        <f t="shared" si="6"/>
        <v>0.056</v>
      </c>
    </row>
    <row r="1039">
      <c r="A1039" s="33" t="s">
        <v>113</v>
      </c>
      <c r="B1039" s="34" t="s">
        <v>140</v>
      </c>
      <c r="C1039" s="35" t="s">
        <v>58</v>
      </c>
      <c r="D1039" s="52" t="str">
        <f t="shared" si="2"/>
        <v>Asia/South Korea-Asia/2010</v>
      </c>
      <c r="E1039" s="53">
        <v>1.09E12</v>
      </c>
      <c r="F1039" s="54">
        <v>0.073</v>
      </c>
      <c r="G1039" s="55">
        <v>1498.0</v>
      </c>
      <c r="H1039" s="56">
        <v>0.055</v>
      </c>
      <c r="I1039" s="57">
        <f t="shared" si="3"/>
        <v>1090000000000</v>
      </c>
      <c r="J1039" s="58">
        <f t="shared" si="4"/>
        <v>0.073</v>
      </c>
      <c r="K1039" s="39">
        <f t="shared" si="5"/>
        <v>1498</v>
      </c>
      <c r="L1039" s="58">
        <f t="shared" si="6"/>
        <v>0.055</v>
      </c>
    </row>
    <row r="1040">
      <c r="A1040" s="33" t="s">
        <v>113</v>
      </c>
      <c r="B1040" s="34" t="s">
        <v>140</v>
      </c>
      <c r="C1040" s="35" t="s">
        <v>59</v>
      </c>
      <c r="D1040" s="52" t="str">
        <f t="shared" si="2"/>
        <v>Asia/South Korea-Asia/2011</v>
      </c>
      <c r="E1040" s="53">
        <v>1.2E12</v>
      </c>
      <c r="F1040" s="54">
        <v>0.074</v>
      </c>
      <c r="G1040" s="55">
        <v>1652.0</v>
      </c>
      <c r="H1040" s="56">
        <v>0.058</v>
      </c>
      <c r="I1040" s="57">
        <f t="shared" si="3"/>
        <v>1200000000000</v>
      </c>
      <c r="J1040" s="58">
        <f t="shared" si="4"/>
        <v>0.074</v>
      </c>
      <c r="K1040" s="39">
        <f t="shared" si="5"/>
        <v>1652</v>
      </c>
      <c r="L1040" s="58">
        <f t="shared" si="6"/>
        <v>0.058</v>
      </c>
    </row>
    <row r="1041">
      <c r="A1041" s="33" t="s">
        <v>113</v>
      </c>
      <c r="B1041" s="34" t="s">
        <v>140</v>
      </c>
      <c r="C1041" s="35" t="s">
        <v>60</v>
      </c>
      <c r="D1041" s="52" t="str">
        <f t="shared" si="2"/>
        <v>Asia/South Korea-Asia/2012</v>
      </c>
      <c r="E1041" s="53">
        <v>1.22E12</v>
      </c>
      <c r="F1041" s="54">
        <v>0.075</v>
      </c>
      <c r="G1041" s="55">
        <v>1703.0</v>
      </c>
      <c r="H1041" s="56">
        <v>0.054</v>
      </c>
      <c r="I1041" s="57">
        <f t="shared" si="3"/>
        <v>1220000000000</v>
      </c>
      <c r="J1041" s="58">
        <f t="shared" si="4"/>
        <v>0.075</v>
      </c>
      <c r="K1041" s="39">
        <f t="shared" si="5"/>
        <v>1703</v>
      </c>
      <c r="L1041" s="58">
        <f t="shared" si="6"/>
        <v>0.054</v>
      </c>
    </row>
    <row r="1042">
      <c r="A1042" s="33" t="s">
        <v>113</v>
      </c>
      <c r="B1042" s="34" t="s">
        <v>141</v>
      </c>
      <c r="C1042" s="35" t="s">
        <v>48</v>
      </c>
      <c r="D1042" s="52" t="str">
        <f t="shared" si="2"/>
        <v>Asia/Sri Lanka-Asia/2000</v>
      </c>
      <c r="E1042" s="53">
        <v>1.6330810304E10</v>
      </c>
      <c r="F1042" s="54">
        <v>0.037</v>
      </c>
      <c r="G1042" s="55">
        <v>32.0</v>
      </c>
      <c r="H1042" s="56">
        <v>0.162</v>
      </c>
      <c r="I1042" s="57">
        <f t="shared" si="3"/>
        <v>16330810304</v>
      </c>
      <c r="J1042" s="58">
        <f t="shared" si="4"/>
        <v>0.037</v>
      </c>
      <c r="K1042" s="39">
        <f t="shared" si="5"/>
        <v>32</v>
      </c>
      <c r="L1042" s="58">
        <f t="shared" si="6"/>
        <v>0.162</v>
      </c>
    </row>
    <row r="1043">
      <c r="A1043" s="33" t="s">
        <v>113</v>
      </c>
      <c r="B1043" s="34" t="s">
        <v>141</v>
      </c>
      <c r="C1043" s="35" t="s">
        <v>49</v>
      </c>
      <c r="D1043" s="52" t="str">
        <f t="shared" si="2"/>
        <v>Asia/Sri Lanka-Asia/2001</v>
      </c>
      <c r="E1043" s="53">
        <v>1.574622441E10</v>
      </c>
      <c r="F1043" s="54">
        <v>0.037</v>
      </c>
      <c r="G1043" s="55">
        <v>31.0</v>
      </c>
      <c r="H1043" s="56">
        <v>0.194</v>
      </c>
      <c r="I1043" s="57">
        <f t="shared" si="3"/>
        <v>15746224410</v>
      </c>
      <c r="J1043" s="58">
        <f t="shared" si="4"/>
        <v>0.037</v>
      </c>
      <c r="K1043" s="39">
        <f t="shared" si="5"/>
        <v>31</v>
      </c>
      <c r="L1043" s="58">
        <f t="shared" si="6"/>
        <v>0.194</v>
      </c>
    </row>
    <row r="1044">
      <c r="A1044" s="33" t="s">
        <v>113</v>
      </c>
      <c r="B1044" s="34" t="s">
        <v>141</v>
      </c>
      <c r="C1044" s="35" t="s">
        <v>50</v>
      </c>
      <c r="D1044" s="52" t="str">
        <f t="shared" si="2"/>
        <v>Asia/Sri Lanka-Asia/2002</v>
      </c>
      <c r="E1044" s="53">
        <v>1.7102623876E10</v>
      </c>
      <c r="F1044" s="54">
        <v>0.039</v>
      </c>
      <c r="G1044" s="55">
        <v>34.0</v>
      </c>
      <c r="H1044" s="56">
        <v>0.132</v>
      </c>
      <c r="I1044" s="57">
        <f t="shared" si="3"/>
        <v>17102623876</v>
      </c>
      <c r="J1044" s="58">
        <f t="shared" si="4"/>
        <v>0.039</v>
      </c>
      <c r="K1044" s="39">
        <f t="shared" si="5"/>
        <v>34</v>
      </c>
      <c r="L1044" s="58">
        <f t="shared" si="6"/>
        <v>0.132</v>
      </c>
    </row>
    <row r="1045">
      <c r="A1045" s="33" t="s">
        <v>113</v>
      </c>
      <c r="B1045" s="34" t="s">
        <v>141</v>
      </c>
      <c r="C1045" s="35" t="s">
        <v>51</v>
      </c>
      <c r="D1045" s="52" t="str">
        <f t="shared" si="2"/>
        <v>Asia/Sri Lanka-Asia/2003</v>
      </c>
      <c r="E1045" s="53">
        <v>1.8881765437E10</v>
      </c>
      <c r="F1045" s="54">
        <v>0.039</v>
      </c>
      <c r="G1045" s="55">
        <v>38.0</v>
      </c>
      <c r="H1045" s="56">
        <v>0.103</v>
      </c>
      <c r="I1045" s="57">
        <f t="shared" si="3"/>
        <v>18881765437</v>
      </c>
      <c r="J1045" s="58">
        <f t="shared" si="4"/>
        <v>0.039</v>
      </c>
      <c r="K1045" s="39">
        <f t="shared" si="5"/>
        <v>38</v>
      </c>
      <c r="L1045" s="58">
        <f t="shared" si="6"/>
        <v>0.103</v>
      </c>
    </row>
    <row r="1046">
      <c r="A1046" s="33" t="s">
        <v>113</v>
      </c>
      <c r="B1046" s="34" t="s">
        <v>141</v>
      </c>
      <c r="C1046" s="35" t="s">
        <v>52</v>
      </c>
      <c r="D1046" s="52" t="str">
        <f t="shared" si="2"/>
        <v>Asia/Sri Lanka-Asia/2004</v>
      </c>
      <c r="E1046" s="53">
        <v>2.0662525941E10</v>
      </c>
      <c r="F1046" s="54">
        <v>0.042</v>
      </c>
      <c r="G1046" s="55">
        <v>44.0</v>
      </c>
      <c r="H1046" s="56">
        <v>0.095</v>
      </c>
      <c r="I1046" s="57">
        <f t="shared" si="3"/>
        <v>20662525941</v>
      </c>
      <c r="J1046" s="58">
        <f t="shared" si="4"/>
        <v>0.042</v>
      </c>
      <c r="K1046" s="39">
        <f t="shared" si="5"/>
        <v>44</v>
      </c>
      <c r="L1046" s="58">
        <f t="shared" si="6"/>
        <v>0.095</v>
      </c>
    </row>
    <row r="1047">
      <c r="A1047" s="33" t="s">
        <v>113</v>
      </c>
      <c r="B1047" s="34" t="s">
        <v>141</v>
      </c>
      <c r="C1047" s="35" t="s">
        <v>53</v>
      </c>
      <c r="D1047" s="52" t="str">
        <f t="shared" si="2"/>
        <v>Asia/Sri Lanka-Asia/2005</v>
      </c>
      <c r="E1047" s="53">
        <v>2.4405791045E10</v>
      </c>
      <c r="F1047" s="54">
        <v>0.04</v>
      </c>
      <c r="G1047" s="55">
        <v>49.0</v>
      </c>
      <c r="H1047" s="56">
        <v>0.108</v>
      </c>
      <c r="I1047" s="57">
        <f t="shared" si="3"/>
        <v>24405791045</v>
      </c>
      <c r="J1047" s="58">
        <f t="shared" si="4"/>
        <v>0.04</v>
      </c>
      <c r="K1047" s="39">
        <f t="shared" si="5"/>
        <v>49</v>
      </c>
      <c r="L1047" s="58">
        <f t="shared" si="6"/>
        <v>0.108</v>
      </c>
    </row>
    <row r="1048">
      <c r="A1048" s="33" t="s">
        <v>113</v>
      </c>
      <c r="B1048" s="34" t="s">
        <v>141</v>
      </c>
      <c r="C1048" s="35" t="s">
        <v>54</v>
      </c>
      <c r="D1048" s="52" t="str">
        <f t="shared" si="2"/>
        <v>Asia/Sri Lanka-Asia/2006</v>
      </c>
      <c r="E1048" s="53">
        <v>2.8267410543E10</v>
      </c>
      <c r="F1048" s="54">
        <v>0.04</v>
      </c>
      <c r="G1048" s="55">
        <v>57.0</v>
      </c>
      <c r="H1048" s="56">
        <v>0.129</v>
      </c>
      <c r="I1048" s="57">
        <f t="shared" si="3"/>
        <v>28267410543</v>
      </c>
      <c r="J1048" s="58">
        <f t="shared" si="4"/>
        <v>0.04</v>
      </c>
      <c r="K1048" s="39">
        <f t="shared" si="5"/>
        <v>57</v>
      </c>
      <c r="L1048" s="58">
        <f t="shared" si="6"/>
        <v>0.129</v>
      </c>
    </row>
    <row r="1049">
      <c r="A1049" s="33" t="s">
        <v>113</v>
      </c>
      <c r="B1049" s="34" t="s">
        <v>141</v>
      </c>
      <c r="C1049" s="35" t="s">
        <v>55</v>
      </c>
      <c r="D1049" s="52" t="str">
        <f t="shared" si="2"/>
        <v>Asia/Sri Lanka-Asia/2007</v>
      </c>
      <c r="E1049" s="53">
        <v>3.2351184234E10</v>
      </c>
      <c r="F1049" s="54">
        <v>0.037</v>
      </c>
      <c r="G1049" s="55">
        <v>59.0</v>
      </c>
      <c r="H1049" s="56">
        <v>0.171</v>
      </c>
      <c r="I1049" s="57">
        <f t="shared" si="3"/>
        <v>32351184234</v>
      </c>
      <c r="J1049" s="58">
        <f t="shared" si="4"/>
        <v>0.037</v>
      </c>
      <c r="K1049" s="39">
        <f t="shared" si="5"/>
        <v>59</v>
      </c>
      <c r="L1049" s="58">
        <f t="shared" si="6"/>
        <v>0.171</v>
      </c>
    </row>
    <row r="1050">
      <c r="A1050" s="33" t="s">
        <v>113</v>
      </c>
      <c r="B1050" s="34" t="s">
        <v>141</v>
      </c>
      <c r="C1050" s="35" t="s">
        <v>56</v>
      </c>
      <c r="D1050" s="52" t="str">
        <f t="shared" si="2"/>
        <v>Asia/Sri Lanka-Asia/2008</v>
      </c>
      <c r="E1050" s="53">
        <v>4.0715240469E10</v>
      </c>
      <c r="F1050" s="54">
        <v>0.034</v>
      </c>
      <c r="G1050" s="55">
        <v>68.0</v>
      </c>
      <c r="H1050" s="56">
        <v>0.189</v>
      </c>
      <c r="I1050" s="57">
        <f t="shared" si="3"/>
        <v>40715240469</v>
      </c>
      <c r="J1050" s="58">
        <f t="shared" si="4"/>
        <v>0.034</v>
      </c>
      <c r="K1050" s="39">
        <f t="shared" si="5"/>
        <v>68</v>
      </c>
      <c r="L1050" s="58">
        <f t="shared" si="6"/>
        <v>0.189</v>
      </c>
    </row>
    <row r="1051">
      <c r="A1051" s="33" t="s">
        <v>113</v>
      </c>
      <c r="B1051" s="34" t="s">
        <v>141</v>
      </c>
      <c r="C1051" s="35" t="s">
        <v>57</v>
      </c>
      <c r="D1051" s="52" t="str">
        <f t="shared" si="2"/>
        <v>Asia/Sri Lanka-Asia/2009</v>
      </c>
      <c r="E1051" s="53">
        <v>4.2067974595E10</v>
      </c>
      <c r="F1051" s="54">
        <v>0.033</v>
      </c>
      <c r="G1051" s="55">
        <v>68.0</v>
      </c>
      <c r="H1051" s="56">
        <v>0.157</v>
      </c>
      <c r="I1051" s="57">
        <f t="shared" si="3"/>
        <v>42067974595</v>
      </c>
      <c r="J1051" s="58">
        <f t="shared" si="4"/>
        <v>0.033</v>
      </c>
      <c r="K1051" s="39">
        <f t="shared" si="5"/>
        <v>68</v>
      </c>
      <c r="L1051" s="58">
        <f t="shared" si="6"/>
        <v>0.157</v>
      </c>
    </row>
    <row r="1052">
      <c r="A1052" s="33" t="s">
        <v>113</v>
      </c>
      <c r="B1052" s="34" t="s">
        <v>141</v>
      </c>
      <c r="C1052" s="35" t="s">
        <v>58</v>
      </c>
      <c r="D1052" s="52" t="str">
        <f t="shared" si="2"/>
        <v>Asia/Sri Lanka-Asia/2010</v>
      </c>
      <c r="E1052" s="53">
        <v>4.956752167E10</v>
      </c>
      <c r="F1052" s="54">
        <v>0.034</v>
      </c>
      <c r="G1052" s="55">
        <v>82.0</v>
      </c>
      <c r="H1052" s="56">
        <v>0.102</v>
      </c>
      <c r="I1052" s="57">
        <f t="shared" si="3"/>
        <v>49567521670</v>
      </c>
      <c r="J1052" s="58">
        <f t="shared" si="4"/>
        <v>0.034</v>
      </c>
      <c r="K1052" s="39">
        <f t="shared" si="5"/>
        <v>82</v>
      </c>
      <c r="L1052" s="58">
        <f t="shared" si="6"/>
        <v>0.102</v>
      </c>
    </row>
    <row r="1053">
      <c r="A1053" s="33" t="s">
        <v>113</v>
      </c>
      <c r="B1053" s="34" t="s">
        <v>141</v>
      </c>
      <c r="C1053" s="35" t="s">
        <v>59</v>
      </c>
      <c r="D1053" s="52" t="str">
        <f t="shared" si="2"/>
        <v>Asia/Sri Lanka-Asia/2011</v>
      </c>
      <c r="E1053" s="53">
        <v>5.9178013928E10</v>
      </c>
      <c r="F1053" s="54">
        <v>0.033</v>
      </c>
      <c r="G1053" s="55">
        <v>93.0</v>
      </c>
      <c r="H1053" s="56">
        <v>0.094</v>
      </c>
      <c r="I1053" s="57">
        <f t="shared" si="3"/>
        <v>59178013928</v>
      </c>
      <c r="J1053" s="58">
        <f t="shared" si="4"/>
        <v>0.033</v>
      </c>
      <c r="K1053" s="39">
        <f t="shared" si="5"/>
        <v>93</v>
      </c>
      <c r="L1053" s="58">
        <f t="shared" si="6"/>
        <v>0.094</v>
      </c>
    </row>
    <row r="1054">
      <c r="A1054" s="33" t="s">
        <v>113</v>
      </c>
      <c r="B1054" s="34" t="s">
        <v>141</v>
      </c>
      <c r="C1054" s="35" t="s">
        <v>60</v>
      </c>
      <c r="D1054" s="52" t="str">
        <f t="shared" si="2"/>
        <v>Asia/Sri Lanka-Asia/2012</v>
      </c>
      <c r="E1054" s="53">
        <v>5.9393056426E10</v>
      </c>
      <c r="F1054" s="54">
        <v>0.031</v>
      </c>
      <c r="G1054" s="55">
        <v>89.0</v>
      </c>
      <c r="H1054" s="56">
        <v>0.133</v>
      </c>
      <c r="I1054" s="57">
        <f t="shared" si="3"/>
        <v>59393056426</v>
      </c>
      <c r="J1054" s="58">
        <f t="shared" si="4"/>
        <v>0.031</v>
      </c>
      <c r="K1054" s="39">
        <f t="shared" si="5"/>
        <v>89</v>
      </c>
      <c r="L1054" s="58">
        <f t="shared" si="6"/>
        <v>0.133</v>
      </c>
    </row>
    <row r="1055">
      <c r="A1055" s="33" t="s">
        <v>113</v>
      </c>
      <c r="B1055" s="34" t="s">
        <v>142</v>
      </c>
      <c r="C1055" s="35" t="s">
        <v>48</v>
      </c>
      <c r="D1055" s="52" t="str">
        <f t="shared" si="2"/>
        <v>Asia/Tajikistan-Asia/2000</v>
      </c>
      <c r="E1055" s="53">
        <v>8.60550294E8</v>
      </c>
      <c r="F1055" s="54">
        <v>0.046</v>
      </c>
      <c r="G1055" s="55">
        <v>6.0</v>
      </c>
      <c r="H1055" s="56">
        <v>0.256</v>
      </c>
      <c r="I1055" s="57">
        <f t="shared" si="3"/>
        <v>860550294</v>
      </c>
      <c r="J1055" s="58">
        <f t="shared" si="4"/>
        <v>0.046</v>
      </c>
      <c r="K1055" s="39">
        <f t="shared" si="5"/>
        <v>6</v>
      </c>
      <c r="L1055" s="58">
        <f t="shared" si="6"/>
        <v>0.256</v>
      </c>
    </row>
    <row r="1056">
      <c r="A1056" s="33" t="s">
        <v>113</v>
      </c>
      <c r="B1056" s="34" t="s">
        <v>142</v>
      </c>
      <c r="C1056" s="35" t="s">
        <v>49</v>
      </c>
      <c r="D1056" s="52" t="str">
        <f t="shared" si="2"/>
        <v>Asia/Tajikistan-Asia/2001</v>
      </c>
      <c r="E1056" s="53">
        <v>1.080774006E9</v>
      </c>
      <c r="F1056" s="54">
        <v>0.046</v>
      </c>
      <c r="G1056" s="55">
        <v>8.0</v>
      </c>
      <c r="H1056" s="56">
        <v>0.211</v>
      </c>
      <c r="I1056" s="57">
        <f t="shared" si="3"/>
        <v>1080774006</v>
      </c>
      <c r="J1056" s="58">
        <f t="shared" si="4"/>
        <v>0.046</v>
      </c>
      <c r="K1056" s="39">
        <f t="shared" si="5"/>
        <v>8</v>
      </c>
      <c r="L1056" s="58">
        <f t="shared" si="6"/>
        <v>0.211</v>
      </c>
    </row>
    <row r="1057">
      <c r="A1057" s="33" t="s">
        <v>113</v>
      </c>
      <c r="B1057" s="34" t="s">
        <v>142</v>
      </c>
      <c r="C1057" s="35" t="s">
        <v>50</v>
      </c>
      <c r="D1057" s="52" t="str">
        <f t="shared" si="2"/>
        <v>Asia/Tajikistan-Asia/2002</v>
      </c>
      <c r="E1057" s="53">
        <v>1.221113795E9</v>
      </c>
      <c r="F1057" s="54">
        <v>0.045</v>
      </c>
      <c r="G1057" s="55">
        <v>9.0</v>
      </c>
      <c r="H1057" s="56">
        <v>0.147</v>
      </c>
      <c r="I1057" s="57">
        <f t="shared" si="3"/>
        <v>1221113795</v>
      </c>
      <c r="J1057" s="58">
        <f t="shared" si="4"/>
        <v>0.045</v>
      </c>
      <c r="K1057" s="39">
        <f t="shared" si="5"/>
        <v>9</v>
      </c>
      <c r="L1057" s="58">
        <f t="shared" si="6"/>
        <v>0.147</v>
      </c>
    </row>
    <row r="1058">
      <c r="A1058" s="33" t="s">
        <v>113</v>
      </c>
      <c r="B1058" s="34" t="s">
        <v>142</v>
      </c>
      <c r="C1058" s="35" t="s">
        <v>51</v>
      </c>
      <c r="D1058" s="52" t="str">
        <f t="shared" si="2"/>
        <v>Asia/Tajikistan-Asia/2003</v>
      </c>
      <c r="E1058" s="53">
        <v>1.554125543E9</v>
      </c>
      <c r="F1058" s="54">
        <v>0.045</v>
      </c>
      <c r="G1058" s="55">
        <v>11.0</v>
      </c>
      <c r="H1058" s="56">
        <v>0.167</v>
      </c>
      <c r="I1058" s="57">
        <f t="shared" si="3"/>
        <v>1554125543</v>
      </c>
      <c r="J1058" s="58">
        <f t="shared" si="4"/>
        <v>0.045</v>
      </c>
      <c r="K1058" s="39">
        <f t="shared" si="5"/>
        <v>11</v>
      </c>
      <c r="L1058" s="58">
        <f t="shared" si="6"/>
        <v>0.167</v>
      </c>
    </row>
    <row r="1059">
      <c r="A1059" s="33" t="s">
        <v>113</v>
      </c>
      <c r="B1059" s="34" t="s">
        <v>142</v>
      </c>
      <c r="C1059" s="35" t="s">
        <v>52</v>
      </c>
      <c r="D1059" s="52" t="str">
        <f t="shared" si="2"/>
        <v>Asia/Tajikistan-Asia/2004</v>
      </c>
      <c r="E1059" s="53">
        <v>2.07614871E9</v>
      </c>
      <c r="F1059" s="54">
        <v>0.043</v>
      </c>
      <c r="G1059" s="55">
        <v>13.0</v>
      </c>
      <c r="H1059" s="56">
        <v>0.203</v>
      </c>
      <c r="I1059" s="57">
        <f t="shared" si="3"/>
        <v>2076148710</v>
      </c>
      <c r="J1059" s="58">
        <f t="shared" si="4"/>
        <v>0.043</v>
      </c>
      <c r="K1059" s="39">
        <f t="shared" si="5"/>
        <v>13</v>
      </c>
      <c r="L1059" s="58">
        <f t="shared" si="6"/>
        <v>0.203</v>
      </c>
    </row>
    <row r="1060">
      <c r="A1060" s="33" t="s">
        <v>113</v>
      </c>
      <c r="B1060" s="34" t="s">
        <v>142</v>
      </c>
      <c r="C1060" s="35" t="s">
        <v>53</v>
      </c>
      <c r="D1060" s="52" t="str">
        <f t="shared" si="2"/>
        <v>Asia/Tajikistan-Asia/2005</v>
      </c>
      <c r="E1060" s="53">
        <v>2.312319579E9</v>
      </c>
      <c r="F1060" s="54">
        <v>0.048</v>
      </c>
      <c r="G1060" s="55">
        <v>16.0</v>
      </c>
      <c r="H1060" s="56">
        <v>0.233</v>
      </c>
      <c r="I1060" s="57">
        <f t="shared" si="3"/>
        <v>2312319579</v>
      </c>
      <c r="J1060" s="58">
        <f t="shared" si="4"/>
        <v>0.048</v>
      </c>
      <c r="K1060" s="39">
        <f t="shared" si="5"/>
        <v>16</v>
      </c>
      <c r="L1060" s="58">
        <f t="shared" si="6"/>
        <v>0.233</v>
      </c>
    </row>
    <row r="1061">
      <c r="A1061" s="33" t="s">
        <v>113</v>
      </c>
      <c r="B1061" s="34" t="s">
        <v>142</v>
      </c>
      <c r="C1061" s="35" t="s">
        <v>54</v>
      </c>
      <c r="D1061" s="52" t="str">
        <f t="shared" si="2"/>
        <v>Asia/Tajikistan-Asia/2006</v>
      </c>
      <c r="E1061" s="53">
        <v>2.830236054E9</v>
      </c>
      <c r="F1061" s="54">
        <v>0.048</v>
      </c>
      <c r="G1061" s="55">
        <v>19.0</v>
      </c>
      <c r="H1061" s="56">
        <v>0.144</v>
      </c>
      <c r="I1061" s="57">
        <f t="shared" si="3"/>
        <v>2830236054</v>
      </c>
      <c r="J1061" s="58">
        <f t="shared" si="4"/>
        <v>0.048</v>
      </c>
      <c r="K1061" s="39">
        <f t="shared" si="5"/>
        <v>19</v>
      </c>
      <c r="L1061" s="58">
        <f t="shared" si="6"/>
        <v>0.144</v>
      </c>
    </row>
    <row r="1062">
      <c r="A1062" s="33" t="s">
        <v>113</v>
      </c>
      <c r="B1062" s="34" t="s">
        <v>142</v>
      </c>
      <c r="C1062" s="35" t="s">
        <v>55</v>
      </c>
      <c r="D1062" s="52" t="str">
        <f t="shared" si="2"/>
        <v>Asia/Tajikistan-Asia/2007</v>
      </c>
      <c r="E1062" s="53">
        <v>3.719497371E9</v>
      </c>
      <c r="F1062" s="54">
        <v>0.053</v>
      </c>
      <c r="G1062" s="55">
        <v>28.0</v>
      </c>
      <c r="H1062" s="56">
        <v>0.227</v>
      </c>
      <c r="I1062" s="57">
        <f t="shared" si="3"/>
        <v>3719497371</v>
      </c>
      <c r="J1062" s="58">
        <f t="shared" si="4"/>
        <v>0.053</v>
      </c>
      <c r="K1062" s="39">
        <f t="shared" si="5"/>
        <v>28</v>
      </c>
      <c r="L1062" s="58">
        <f t="shared" si="6"/>
        <v>0.227</v>
      </c>
    </row>
    <row r="1063">
      <c r="A1063" s="33" t="s">
        <v>113</v>
      </c>
      <c r="B1063" s="34" t="s">
        <v>142</v>
      </c>
      <c r="C1063" s="35" t="s">
        <v>56</v>
      </c>
      <c r="D1063" s="52" t="str">
        <f t="shared" si="2"/>
        <v>Asia/Tajikistan-Asia/2008</v>
      </c>
      <c r="E1063" s="53">
        <v>5.16133617E9</v>
      </c>
      <c r="F1063" s="54">
        <v>0.056</v>
      </c>
      <c r="G1063" s="55">
        <v>40.0</v>
      </c>
      <c r="H1063" s="56">
        <v>0.237</v>
      </c>
      <c r="I1063" s="57">
        <f t="shared" si="3"/>
        <v>5161336170</v>
      </c>
      <c r="J1063" s="58">
        <f t="shared" si="4"/>
        <v>0.056</v>
      </c>
      <c r="K1063" s="39">
        <f t="shared" si="5"/>
        <v>40</v>
      </c>
      <c r="L1063" s="58">
        <f t="shared" si="6"/>
        <v>0.237</v>
      </c>
    </row>
    <row r="1064">
      <c r="A1064" s="33" t="s">
        <v>113</v>
      </c>
      <c r="B1064" s="34" t="s">
        <v>142</v>
      </c>
      <c r="C1064" s="35" t="s">
        <v>57</v>
      </c>
      <c r="D1064" s="52" t="str">
        <f t="shared" si="2"/>
        <v>Asia/Tajikistan-Asia/2009</v>
      </c>
      <c r="E1064" s="53">
        <v>4.97948198E9</v>
      </c>
      <c r="F1064" s="54">
        <v>0.059</v>
      </c>
      <c r="G1064" s="55">
        <v>40.0</v>
      </c>
      <c r="H1064" s="56">
        <v>0.226</v>
      </c>
      <c r="I1064" s="57">
        <f t="shared" si="3"/>
        <v>4979481980</v>
      </c>
      <c r="J1064" s="58">
        <f t="shared" si="4"/>
        <v>0.059</v>
      </c>
      <c r="K1064" s="39">
        <f t="shared" si="5"/>
        <v>40</v>
      </c>
      <c r="L1064" s="58">
        <f t="shared" si="6"/>
        <v>0.226</v>
      </c>
    </row>
    <row r="1065">
      <c r="A1065" s="33" t="s">
        <v>113</v>
      </c>
      <c r="B1065" s="34" t="s">
        <v>142</v>
      </c>
      <c r="C1065" s="35" t="s">
        <v>58</v>
      </c>
      <c r="D1065" s="52" t="str">
        <f t="shared" si="2"/>
        <v>Asia/Tajikistan-Asia/2010</v>
      </c>
      <c r="E1065" s="53">
        <v>5.64217858E9</v>
      </c>
      <c r="F1065" s="54">
        <v>0.06</v>
      </c>
      <c r="G1065" s="55">
        <v>44.0</v>
      </c>
      <c r="H1065" s="56">
        <v>0.242</v>
      </c>
      <c r="I1065" s="57">
        <f t="shared" si="3"/>
        <v>5642178580</v>
      </c>
      <c r="J1065" s="58">
        <f t="shared" si="4"/>
        <v>0.06</v>
      </c>
      <c r="K1065" s="39">
        <f t="shared" si="5"/>
        <v>44</v>
      </c>
      <c r="L1065" s="58">
        <f t="shared" si="6"/>
        <v>0.242</v>
      </c>
    </row>
    <row r="1066">
      <c r="A1066" s="33" t="s">
        <v>113</v>
      </c>
      <c r="B1066" s="34" t="s">
        <v>142</v>
      </c>
      <c r="C1066" s="35" t="s">
        <v>59</v>
      </c>
      <c r="D1066" s="52" t="str">
        <f t="shared" si="2"/>
        <v>Asia/Tajikistan-Asia/2011</v>
      </c>
      <c r="E1066" s="53">
        <v>6.522732203E9</v>
      </c>
      <c r="F1066" s="54">
        <v>0.058</v>
      </c>
      <c r="G1066" s="55">
        <v>48.0</v>
      </c>
      <c r="H1066" s="56">
        <v>0.248</v>
      </c>
      <c r="I1066" s="57">
        <f t="shared" si="3"/>
        <v>6522732203</v>
      </c>
      <c r="J1066" s="58">
        <f t="shared" si="4"/>
        <v>0.058</v>
      </c>
      <c r="K1066" s="39">
        <f t="shared" si="5"/>
        <v>48</v>
      </c>
      <c r="L1066" s="58">
        <f t="shared" si="6"/>
        <v>0.248</v>
      </c>
    </row>
    <row r="1067">
      <c r="A1067" s="33" t="s">
        <v>113</v>
      </c>
      <c r="B1067" s="34" t="s">
        <v>142</v>
      </c>
      <c r="C1067" s="35" t="s">
        <v>60</v>
      </c>
      <c r="D1067" s="52" t="str">
        <f t="shared" si="2"/>
        <v>Asia/Tajikistan-Asia/2012</v>
      </c>
      <c r="E1067" s="53">
        <v>7.633049792E9</v>
      </c>
      <c r="F1067" s="54">
        <v>0.058</v>
      </c>
      <c r="G1067" s="55">
        <v>55.0</v>
      </c>
      <c r="H1067" s="56">
        <v>0.252</v>
      </c>
      <c r="I1067" s="57">
        <f t="shared" si="3"/>
        <v>7633049792</v>
      </c>
      <c r="J1067" s="58">
        <f t="shared" si="4"/>
        <v>0.058</v>
      </c>
      <c r="K1067" s="39">
        <f t="shared" si="5"/>
        <v>55</v>
      </c>
      <c r="L1067" s="58">
        <f t="shared" si="6"/>
        <v>0.252</v>
      </c>
    </row>
    <row r="1068">
      <c r="A1068" s="33" t="s">
        <v>113</v>
      </c>
      <c r="B1068" s="34" t="s">
        <v>143</v>
      </c>
      <c r="C1068" s="35" t="s">
        <v>48</v>
      </c>
      <c r="D1068" s="52" t="str">
        <f t="shared" si="2"/>
        <v>Asia/Thailand-Asia/2000</v>
      </c>
      <c r="E1068" s="53">
        <v>1.23E11</v>
      </c>
      <c r="F1068" s="54">
        <v>0.034</v>
      </c>
      <c r="G1068" s="55">
        <v>67.0</v>
      </c>
      <c r="H1068" s="56">
        <v>0.078</v>
      </c>
      <c r="I1068" s="57">
        <f t="shared" si="3"/>
        <v>123000000000</v>
      </c>
      <c r="J1068" s="58">
        <f t="shared" si="4"/>
        <v>0.034</v>
      </c>
      <c r="K1068" s="39">
        <f t="shared" si="5"/>
        <v>67</v>
      </c>
      <c r="L1068" s="58">
        <f t="shared" si="6"/>
        <v>0.078</v>
      </c>
    </row>
    <row r="1069">
      <c r="A1069" s="33" t="s">
        <v>113</v>
      </c>
      <c r="B1069" s="34" t="s">
        <v>143</v>
      </c>
      <c r="C1069" s="35" t="s">
        <v>49</v>
      </c>
      <c r="D1069" s="52" t="str">
        <f t="shared" si="2"/>
        <v>Asia/Thailand-Asia/2001</v>
      </c>
      <c r="E1069" s="53">
        <v>1.16E11</v>
      </c>
      <c r="F1069" s="54">
        <v>0.033</v>
      </c>
      <c r="G1069" s="55">
        <v>61.0</v>
      </c>
      <c r="H1069" s="56">
        <v>0.073</v>
      </c>
      <c r="I1069" s="57">
        <f t="shared" si="3"/>
        <v>116000000000</v>
      </c>
      <c r="J1069" s="58">
        <f t="shared" si="4"/>
        <v>0.033</v>
      </c>
      <c r="K1069" s="39">
        <f t="shared" si="5"/>
        <v>61</v>
      </c>
      <c r="L1069" s="58">
        <f t="shared" si="6"/>
        <v>0.073</v>
      </c>
    </row>
    <row r="1070">
      <c r="A1070" s="33" t="s">
        <v>113</v>
      </c>
      <c r="B1070" s="34" t="s">
        <v>143</v>
      </c>
      <c r="C1070" s="35" t="s">
        <v>50</v>
      </c>
      <c r="D1070" s="52" t="str">
        <f t="shared" si="2"/>
        <v>Asia/Thailand-Asia/2002</v>
      </c>
      <c r="E1070" s="53">
        <v>1.27E11</v>
      </c>
      <c r="F1070" s="54">
        <v>0.037</v>
      </c>
      <c r="G1070" s="55">
        <v>74.0</v>
      </c>
      <c r="H1070" s="56">
        <v>0.069</v>
      </c>
      <c r="I1070" s="57">
        <f t="shared" si="3"/>
        <v>127000000000</v>
      </c>
      <c r="J1070" s="58">
        <f t="shared" si="4"/>
        <v>0.037</v>
      </c>
      <c r="K1070" s="39">
        <f t="shared" si="5"/>
        <v>74</v>
      </c>
      <c r="L1070" s="58">
        <f t="shared" si="6"/>
        <v>0.069</v>
      </c>
    </row>
    <row r="1071">
      <c r="A1071" s="33" t="s">
        <v>113</v>
      </c>
      <c r="B1071" s="34" t="s">
        <v>143</v>
      </c>
      <c r="C1071" s="35" t="s">
        <v>51</v>
      </c>
      <c r="D1071" s="52" t="str">
        <f t="shared" si="2"/>
        <v>Asia/Thailand-Asia/2003</v>
      </c>
      <c r="E1071" s="53">
        <v>1.43E11</v>
      </c>
      <c r="F1071" s="54">
        <v>0.036</v>
      </c>
      <c r="G1071" s="55">
        <v>79.0</v>
      </c>
      <c r="H1071" s="56">
        <v>0.059</v>
      </c>
      <c r="I1071" s="57">
        <f t="shared" si="3"/>
        <v>143000000000</v>
      </c>
      <c r="J1071" s="58">
        <f t="shared" si="4"/>
        <v>0.036</v>
      </c>
      <c r="K1071" s="39">
        <f t="shared" si="5"/>
        <v>79</v>
      </c>
      <c r="L1071" s="58">
        <f t="shared" si="6"/>
        <v>0.059</v>
      </c>
    </row>
    <row r="1072">
      <c r="A1072" s="33" t="s">
        <v>113</v>
      </c>
      <c r="B1072" s="34" t="s">
        <v>143</v>
      </c>
      <c r="C1072" s="35" t="s">
        <v>52</v>
      </c>
      <c r="D1072" s="52" t="str">
        <f t="shared" si="2"/>
        <v>Asia/Thailand-Asia/2004</v>
      </c>
      <c r="E1072" s="53">
        <v>1.61E11</v>
      </c>
      <c r="F1072" s="54">
        <v>0.035</v>
      </c>
      <c r="G1072" s="55">
        <v>87.0</v>
      </c>
      <c r="H1072" s="56">
        <v>0.055</v>
      </c>
      <c r="I1072" s="57">
        <f t="shared" si="3"/>
        <v>161000000000</v>
      </c>
      <c r="J1072" s="58">
        <f t="shared" si="4"/>
        <v>0.035</v>
      </c>
      <c r="K1072" s="39">
        <f t="shared" si="5"/>
        <v>87</v>
      </c>
      <c r="L1072" s="58">
        <f t="shared" si="6"/>
        <v>0.055</v>
      </c>
    </row>
    <row r="1073">
      <c r="A1073" s="33" t="s">
        <v>113</v>
      </c>
      <c r="B1073" s="34" t="s">
        <v>143</v>
      </c>
      <c r="C1073" s="35" t="s">
        <v>53</v>
      </c>
      <c r="D1073" s="52" t="str">
        <f t="shared" si="2"/>
        <v>Asia/Thailand-Asia/2005</v>
      </c>
      <c r="E1073" s="53">
        <v>1.76E11</v>
      </c>
      <c r="F1073" s="54">
        <v>0.035</v>
      </c>
      <c r="G1073" s="55">
        <v>95.0</v>
      </c>
      <c r="H1073" s="56">
        <v>0.058</v>
      </c>
      <c r="I1073" s="57">
        <f t="shared" si="3"/>
        <v>176000000000</v>
      </c>
      <c r="J1073" s="58">
        <f t="shared" si="4"/>
        <v>0.035</v>
      </c>
      <c r="K1073" s="39">
        <f t="shared" si="5"/>
        <v>95</v>
      </c>
      <c r="L1073" s="58">
        <f t="shared" si="6"/>
        <v>0.058</v>
      </c>
    </row>
    <row r="1074">
      <c r="A1074" s="33" t="s">
        <v>113</v>
      </c>
      <c r="B1074" s="34" t="s">
        <v>143</v>
      </c>
      <c r="C1074" s="35" t="s">
        <v>54</v>
      </c>
      <c r="D1074" s="52" t="str">
        <f t="shared" si="2"/>
        <v>Asia/Thailand-Asia/2006</v>
      </c>
      <c r="E1074" s="53">
        <v>2.07E11</v>
      </c>
      <c r="F1074" s="54">
        <v>0.035</v>
      </c>
      <c r="G1074" s="55">
        <v>110.0</v>
      </c>
      <c r="H1074" s="56">
        <v>0.074</v>
      </c>
      <c r="I1074" s="57">
        <f t="shared" si="3"/>
        <v>207000000000</v>
      </c>
      <c r="J1074" s="58">
        <f t="shared" si="4"/>
        <v>0.035</v>
      </c>
      <c r="K1074" s="39">
        <f t="shared" si="5"/>
        <v>110</v>
      </c>
      <c r="L1074" s="58">
        <f t="shared" si="6"/>
        <v>0.074</v>
      </c>
    </row>
    <row r="1075">
      <c r="A1075" s="33" t="s">
        <v>113</v>
      </c>
      <c r="B1075" s="34" t="s">
        <v>143</v>
      </c>
      <c r="C1075" s="35" t="s">
        <v>55</v>
      </c>
      <c r="D1075" s="52" t="str">
        <f t="shared" si="2"/>
        <v>Asia/Thailand-Asia/2007</v>
      </c>
      <c r="E1075" s="53">
        <v>2.47E11</v>
      </c>
      <c r="F1075" s="54">
        <v>0.036</v>
      </c>
      <c r="G1075" s="55">
        <v>133.0</v>
      </c>
      <c r="H1075" s="56">
        <v>0.071</v>
      </c>
      <c r="I1075" s="57">
        <f t="shared" si="3"/>
        <v>247000000000</v>
      </c>
      <c r="J1075" s="58">
        <f t="shared" si="4"/>
        <v>0.036</v>
      </c>
      <c r="K1075" s="39">
        <f t="shared" si="5"/>
        <v>133</v>
      </c>
      <c r="L1075" s="58">
        <f t="shared" si="6"/>
        <v>0.071</v>
      </c>
    </row>
    <row r="1076">
      <c r="A1076" s="33" t="s">
        <v>113</v>
      </c>
      <c r="B1076" s="34" t="s">
        <v>143</v>
      </c>
      <c r="C1076" s="35" t="s">
        <v>56</v>
      </c>
      <c r="D1076" s="52" t="str">
        <f t="shared" si="2"/>
        <v>Asia/Thailand-Asia/2008</v>
      </c>
      <c r="E1076" s="53">
        <v>2.73E11</v>
      </c>
      <c r="F1076" s="54">
        <v>0.039</v>
      </c>
      <c r="G1076" s="55">
        <v>162.0</v>
      </c>
      <c r="H1076" s="56">
        <v>0.07</v>
      </c>
      <c r="I1076" s="57">
        <f t="shared" si="3"/>
        <v>273000000000</v>
      </c>
      <c r="J1076" s="58">
        <f t="shared" si="4"/>
        <v>0.039</v>
      </c>
      <c r="K1076" s="39">
        <f t="shared" si="5"/>
        <v>162</v>
      </c>
      <c r="L1076" s="58">
        <f t="shared" si="6"/>
        <v>0.07</v>
      </c>
    </row>
    <row r="1077">
      <c r="A1077" s="33" t="s">
        <v>113</v>
      </c>
      <c r="B1077" s="34" t="s">
        <v>143</v>
      </c>
      <c r="C1077" s="35" t="s">
        <v>57</v>
      </c>
      <c r="D1077" s="52" t="str">
        <f t="shared" si="2"/>
        <v>Asia/Thailand-Asia/2009</v>
      </c>
      <c r="E1077" s="53">
        <v>2.64E11</v>
      </c>
      <c r="F1077" s="54">
        <v>0.041</v>
      </c>
      <c r="G1077" s="55">
        <v>164.0</v>
      </c>
      <c r="H1077" s="56">
        <v>0.06</v>
      </c>
      <c r="I1077" s="57">
        <f t="shared" si="3"/>
        <v>264000000000</v>
      </c>
      <c r="J1077" s="58">
        <f t="shared" si="4"/>
        <v>0.041</v>
      </c>
      <c r="K1077" s="39">
        <f t="shared" si="5"/>
        <v>164</v>
      </c>
      <c r="L1077" s="58">
        <f t="shared" si="6"/>
        <v>0.06</v>
      </c>
    </row>
    <row r="1078">
      <c r="A1078" s="33" t="s">
        <v>113</v>
      </c>
      <c r="B1078" s="34" t="s">
        <v>143</v>
      </c>
      <c r="C1078" s="35" t="s">
        <v>58</v>
      </c>
      <c r="D1078" s="52" t="str">
        <f t="shared" si="2"/>
        <v>Asia/Thailand-Asia/2010</v>
      </c>
      <c r="E1078" s="53">
        <v>3.19E11</v>
      </c>
      <c r="F1078" s="54">
        <v>0.038</v>
      </c>
      <c r="G1078" s="55">
        <v>183.0</v>
      </c>
      <c r="H1078" s="56">
        <v>0.059</v>
      </c>
      <c r="I1078" s="57">
        <f t="shared" si="3"/>
        <v>319000000000</v>
      </c>
      <c r="J1078" s="58">
        <f t="shared" si="4"/>
        <v>0.038</v>
      </c>
      <c r="K1078" s="39">
        <f t="shared" si="5"/>
        <v>183</v>
      </c>
      <c r="L1078" s="58">
        <f t="shared" si="6"/>
        <v>0.059</v>
      </c>
    </row>
    <row r="1079">
      <c r="A1079" s="33" t="s">
        <v>113</v>
      </c>
      <c r="B1079" s="34" t="s">
        <v>143</v>
      </c>
      <c r="C1079" s="35" t="s">
        <v>59</v>
      </c>
      <c r="D1079" s="52" t="str">
        <f t="shared" si="2"/>
        <v>Asia/Thailand-Asia/2011</v>
      </c>
      <c r="E1079" s="53">
        <v>3.46E11</v>
      </c>
      <c r="F1079" s="54">
        <v>0.041</v>
      </c>
      <c r="G1079" s="55">
        <v>214.0</v>
      </c>
      <c r="H1079" s="56">
        <v>0.069</v>
      </c>
      <c r="I1079" s="57">
        <f t="shared" si="3"/>
        <v>346000000000</v>
      </c>
      <c r="J1079" s="58">
        <f t="shared" si="4"/>
        <v>0.041</v>
      </c>
      <c r="K1079" s="39">
        <f t="shared" si="5"/>
        <v>214</v>
      </c>
      <c r="L1079" s="58">
        <f t="shared" si="6"/>
        <v>0.069</v>
      </c>
    </row>
    <row r="1080">
      <c r="A1080" s="33" t="s">
        <v>113</v>
      </c>
      <c r="B1080" s="34" t="s">
        <v>143</v>
      </c>
      <c r="C1080" s="35" t="s">
        <v>60</v>
      </c>
      <c r="D1080" s="52" t="str">
        <f t="shared" si="2"/>
        <v>Asia/Thailand-Asia/2012</v>
      </c>
      <c r="E1080" s="53">
        <v>3.66E11</v>
      </c>
      <c r="F1080" s="54">
        <v>0.039</v>
      </c>
      <c r="G1080" s="55">
        <v>215.0</v>
      </c>
      <c r="H1080" s="56">
        <v>0.071</v>
      </c>
      <c r="I1080" s="57">
        <f t="shared" si="3"/>
        <v>366000000000</v>
      </c>
      <c r="J1080" s="58">
        <f t="shared" si="4"/>
        <v>0.039</v>
      </c>
      <c r="K1080" s="39">
        <f t="shared" si="5"/>
        <v>215</v>
      </c>
      <c r="L1080" s="58">
        <f t="shared" si="6"/>
        <v>0.071</v>
      </c>
    </row>
    <row r="1081">
      <c r="A1081" s="33" t="s">
        <v>113</v>
      </c>
      <c r="B1081" s="34" t="s">
        <v>144</v>
      </c>
      <c r="C1081" s="35" t="s">
        <v>48</v>
      </c>
      <c r="D1081" s="52" t="str">
        <f t="shared" si="2"/>
        <v>Asia/Timor-Leste-Asia/2000</v>
      </c>
      <c r="E1081" s="53">
        <v>3.501E8</v>
      </c>
      <c r="F1081" s="54">
        <v>0.051</v>
      </c>
      <c r="G1081" s="55">
        <v>19.0</v>
      </c>
      <c r="H1081" s="59"/>
      <c r="I1081" s="57">
        <f t="shared" si="3"/>
        <v>350100000</v>
      </c>
      <c r="J1081" s="58">
        <f t="shared" si="4"/>
        <v>0.051</v>
      </c>
      <c r="K1081" s="39">
        <f t="shared" si="5"/>
        <v>19</v>
      </c>
      <c r="L1081" s="58" t="str">
        <f t="shared" si="6"/>
        <v/>
      </c>
    </row>
    <row r="1082">
      <c r="A1082" s="33" t="s">
        <v>113</v>
      </c>
      <c r="B1082" s="34" t="s">
        <v>144</v>
      </c>
      <c r="C1082" s="35" t="s">
        <v>49</v>
      </c>
      <c r="D1082" s="52" t="str">
        <f t="shared" si="2"/>
        <v>Asia/Timor-Leste-Asia/2001</v>
      </c>
      <c r="E1082" s="53">
        <v>4.297E8</v>
      </c>
      <c r="F1082" s="54">
        <v>0.062</v>
      </c>
      <c r="G1082" s="55">
        <v>20.0</v>
      </c>
      <c r="H1082" s="59"/>
      <c r="I1082" s="57">
        <f t="shared" si="3"/>
        <v>429700000</v>
      </c>
      <c r="J1082" s="58">
        <f t="shared" si="4"/>
        <v>0.062</v>
      </c>
      <c r="K1082" s="39">
        <f t="shared" si="5"/>
        <v>20</v>
      </c>
      <c r="L1082" s="58" t="str">
        <f t="shared" si="6"/>
        <v/>
      </c>
    </row>
    <row r="1083">
      <c r="A1083" s="33" t="s">
        <v>113</v>
      </c>
      <c r="B1083" s="34" t="s">
        <v>144</v>
      </c>
      <c r="C1083" s="35" t="s">
        <v>50</v>
      </c>
      <c r="D1083" s="52" t="str">
        <f t="shared" si="2"/>
        <v>Asia/Timor-Leste-Asia/2002</v>
      </c>
      <c r="E1083" s="53">
        <v>4.267E8</v>
      </c>
      <c r="F1083" s="54">
        <v>0.061</v>
      </c>
      <c r="G1083" s="55">
        <v>19.0</v>
      </c>
      <c r="H1083" s="59"/>
      <c r="I1083" s="57">
        <f t="shared" si="3"/>
        <v>426700000</v>
      </c>
      <c r="J1083" s="58">
        <f t="shared" si="4"/>
        <v>0.061</v>
      </c>
      <c r="K1083" s="39">
        <f t="shared" si="5"/>
        <v>19</v>
      </c>
      <c r="L1083" s="58" t="str">
        <f t="shared" si="6"/>
        <v/>
      </c>
    </row>
    <row r="1084">
      <c r="A1084" s="33" t="s">
        <v>113</v>
      </c>
      <c r="B1084" s="34" t="s">
        <v>144</v>
      </c>
      <c r="C1084" s="35" t="s">
        <v>51</v>
      </c>
      <c r="D1084" s="52" t="str">
        <f t="shared" si="2"/>
        <v>Asia/Timor-Leste-Asia/2003</v>
      </c>
      <c r="E1084" s="53">
        <v>4.365E8</v>
      </c>
      <c r="F1084" s="54">
        <v>0.075</v>
      </c>
      <c r="G1084" s="55">
        <v>24.0</v>
      </c>
      <c r="H1084" s="56">
        <v>0.167</v>
      </c>
      <c r="I1084" s="57">
        <f t="shared" si="3"/>
        <v>436500000</v>
      </c>
      <c r="J1084" s="58">
        <f t="shared" si="4"/>
        <v>0.075</v>
      </c>
      <c r="K1084" s="39">
        <f t="shared" si="5"/>
        <v>24</v>
      </c>
      <c r="L1084" s="58">
        <f t="shared" si="6"/>
        <v>0.167</v>
      </c>
    </row>
    <row r="1085">
      <c r="A1085" s="33" t="s">
        <v>113</v>
      </c>
      <c r="B1085" s="34" t="s">
        <v>144</v>
      </c>
      <c r="C1085" s="35" t="s">
        <v>52</v>
      </c>
      <c r="D1085" s="52" t="str">
        <f t="shared" si="2"/>
        <v>Asia/Timor-Leste-Asia/2004</v>
      </c>
      <c r="E1085" s="53">
        <v>4.555E8</v>
      </c>
      <c r="F1085" s="54">
        <v>0.086</v>
      </c>
      <c r="G1085" s="55">
        <v>27.0</v>
      </c>
      <c r="H1085" s="56">
        <v>0.155</v>
      </c>
      <c r="I1085" s="57">
        <f t="shared" si="3"/>
        <v>455500000</v>
      </c>
      <c r="J1085" s="58">
        <f t="shared" si="4"/>
        <v>0.086</v>
      </c>
      <c r="K1085" s="39">
        <f t="shared" si="5"/>
        <v>27</v>
      </c>
      <c r="L1085" s="58">
        <f t="shared" si="6"/>
        <v>0.155</v>
      </c>
    </row>
    <row r="1086">
      <c r="A1086" s="33" t="s">
        <v>113</v>
      </c>
      <c r="B1086" s="34" t="s">
        <v>144</v>
      </c>
      <c r="C1086" s="35" t="s">
        <v>53</v>
      </c>
      <c r="D1086" s="52" t="str">
        <f t="shared" si="2"/>
        <v>Asia/Timor-Leste-Asia/2005</v>
      </c>
      <c r="E1086" s="53">
        <v>4.791E8</v>
      </c>
      <c r="F1086" s="54">
        <v>0.073</v>
      </c>
      <c r="G1086" s="55">
        <v>33.0</v>
      </c>
      <c r="H1086" s="56">
        <v>0.167</v>
      </c>
      <c r="I1086" s="57">
        <f t="shared" si="3"/>
        <v>479100000</v>
      </c>
      <c r="J1086" s="58">
        <f t="shared" si="4"/>
        <v>0.073</v>
      </c>
      <c r="K1086" s="39">
        <f t="shared" si="5"/>
        <v>33</v>
      </c>
      <c r="L1086" s="58">
        <f t="shared" si="6"/>
        <v>0.167</v>
      </c>
    </row>
    <row r="1087">
      <c r="A1087" s="33" t="s">
        <v>113</v>
      </c>
      <c r="B1087" s="34" t="s">
        <v>144</v>
      </c>
      <c r="C1087" s="35" t="s">
        <v>54</v>
      </c>
      <c r="D1087" s="52" t="str">
        <f t="shared" si="2"/>
        <v>Asia/Timor-Leste-Asia/2006</v>
      </c>
      <c r="E1087" s="53">
        <v>4.626E8</v>
      </c>
      <c r="F1087" s="54">
        <v>0.106</v>
      </c>
      <c r="G1087" s="55">
        <v>46.0</v>
      </c>
      <c r="H1087" s="56">
        <v>0.165</v>
      </c>
      <c r="I1087" s="57">
        <f t="shared" si="3"/>
        <v>462600000</v>
      </c>
      <c r="J1087" s="58">
        <f t="shared" si="4"/>
        <v>0.106</v>
      </c>
      <c r="K1087" s="39">
        <f t="shared" si="5"/>
        <v>46</v>
      </c>
      <c r="L1087" s="58">
        <f t="shared" si="6"/>
        <v>0.165</v>
      </c>
    </row>
    <row r="1088">
      <c r="A1088" s="33" t="s">
        <v>113</v>
      </c>
      <c r="B1088" s="34" t="s">
        <v>144</v>
      </c>
      <c r="C1088" s="35" t="s">
        <v>55</v>
      </c>
      <c r="D1088" s="52" t="str">
        <f t="shared" si="2"/>
        <v>Asia/Timor-Leste-Asia/2007</v>
      </c>
      <c r="E1088" s="53">
        <v>5.587E8</v>
      </c>
      <c r="F1088" s="54">
        <v>0.08</v>
      </c>
      <c r="G1088" s="55">
        <v>41.0</v>
      </c>
      <c r="H1088" s="56">
        <v>0.15</v>
      </c>
      <c r="I1088" s="57">
        <f t="shared" si="3"/>
        <v>558700000</v>
      </c>
      <c r="J1088" s="58">
        <f t="shared" si="4"/>
        <v>0.08</v>
      </c>
      <c r="K1088" s="39">
        <f t="shared" si="5"/>
        <v>41</v>
      </c>
      <c r="L1088" s="58">
        <f t="shared" si="6"/>
        <v>0.15</v>
      </c>
    </row>
    <row r="1089">
      <c r="A1089" s="33" t="s">
        <v>113</v>
      </c>
      <c r="B1089" s="34" t="s">
        <v>144</v>
      </c>
      <c r="C1089" s="35" t="s">
        <v>56</v>
      </c>
      <c r="D1089" s="52" t="str">
        <f t="shared" si="2"/>
        <v>Asia/Timor-Leste-Asia/2008</v>
      </c>
      <c r="E1089" s="53">
        <v>6.938E8</v>
      </c>
      <c r="F1089" s="54">
        <v>0.086</v>
      </c>
      <c r="G1089" s="55">
        <v>55.0</v>
      </c>
      <c r="H1089" s="56">
        <v>0.131</v>
      </c>
      <c r="I1089" s="57">
        <f t="shared" si="3"/>
        <v>693800000</v>
      </c>
      <c r="J1089" s="58">
        <f t="shared" si="4"/>
        <v>0.086</v>
      </c>
      <c r="K1089" s="39">
        <f t="shared" si="5"/>
        <v>55</v>
      </c>
      <c r="L1089" s="58">
        <f t="shared" si="6"/>
        <v>0.131</v>
      </c>
    </row>
    <row r="1090">
      <c r="A1090" s="33" t="s">
        <v>113</v>
      </c>
      <c r="B1090" s="34" t="s">
        <v>144</v>
      </c>
      <c r="C1090" s="35" t="s">
        <v>57</v>
      </c>
      <c r="D1090" s="52" t="str">
        <f t="shared" si="2"/>
        <v>Asia/Timor-Leste-Asia/2009</v>
      </c>
      <c r="E1090" s="53">
        <v>8.267E8</v>
      </c>
      <c r="F1090" s="54">
        <v>0.068</v>
      </c>
      <c r="G1090" s="55">
        <v>50.0</v>
      </c>
      <c r="H1090" s="56">
        <v>0.112</v>
      </c>
      <c r="I1090" s="57">
        <f t="shared" si="3"/>
        <v>826700000</v>
      </c>
      <c r="J1090" s="58">
        <f t="shared" si="4"/>
        <v>0.068</v>
      </c>
      <c r="K1090" s="39">
        <f t="shared" si="5"/>
        <v>50</v>
      </c>
      <c r="L1090" s="58">
        <f t="shared" si="6"/>
        <v>0.112</v>
      </c>
    </row>
    <row r="1091">
      <c r="A1091" s="33" t="s">
        <v>113</v>
      </c>
      <c r="B1091" s="34" t="s">
        <v>144</v>
      </c>
      <c r="C1091" s="35" t="s">
        <v>58</v>
      </c>
      <c r="D1091" s="52" t="str">
        <f t="shared" si="2"/>
        <v>Asia/Timor-Leste-Asia/2010</v>
      </c>
      <c r="E1091" s="53">
        <v>9.343E8</v>
      </c>
      <c r="F1091" s="54">
        <v>0.056</v>
      </c>
      <c r="G1091" s="55">
        <v>46.0</v>
      </c>
      <c r="H1091" s="56">
        <v>0.11</v>
      </c>
      <c r="I1091" s="57">
        <f t="shared" si="3"/>
        <v>934300000</v>
      </c>
      <c r="J1091" s="58">
        <f t="shared" si="4"/>
        <v>0.056</v>
      </c>
      <c r="K1091" s="39">
        <f t="shared" si="5"/>
        <v>46</v>
      </c>
      <c r="L1091" s="58">
        <f t="shared" si="6"/>
        <v>0.11</v>
      </c>
    </row>
    <row r="1092">
      <c r="A1092" s="33" t="s">
        <v>113</v>
      </c>
      <c r="B1092" s="34" t="s">
        <v>144</v>
      </c>
      <c r="C1092" s="35" t="s">
        <v>59</v>
      </c>
      <c r="D1092" s="52" t="str">
        <f t="shared" si="2"/>
        <v>Asia/Timor-Leste-Asia/2011</v>
      </c>
      <c r="E1092" s="53">
        <v>1.1283E9</v>
      </c>
      <c r="F1092" s="54">
        <v>0.046</v>
      </c>
      <c r="G1092" s="55">
        <v>46.0</v>
      </c>
      <c r="H1092" s="56">
        <v>0.11</v>
      </c>
      <c r="I1092" s="57">
        <f t="shared" si="3"/>
        <v>1128300000</v>
      </c>
      <c r="J1092" s="58">
        <f t="shared" si="4"/>
        <v>0.046</v>
      </c>
      <c r="K1092" s="39">
        <f t="shared" si="5"/>
        <v>46</v>
      </c>
      <c r="L1092" s="58">
        <f t="shared" si="6"/>
        <v>0.11</v>
      </c>
    </row>
    <row r="1093">
      <c r="A1093" s="33" t="s">
        <v>113</v>
      </c>
      <c r="B1093" s="34" t="s">
        <v>144</v>
      </c>
      <c r="C1093" s="35" t="s">
        <v>60</v>
      </c>
      <c r="D1093" s="52" t="str">
        <f t="shared" si="2"/>
        <v>Asia/Timor-Leste-Asia/2012</v>
      </c>
      <c r="E1093" s="53">
        <v>1.355E9</v>
      </c>
      <c r="F1093" s="54">
        <v>0.043</v>
      </c>
      <c r="G1093" s="55">
        <v>50.0</v>
      </c>
      <c r="H1093" s="56">
        <v>0.122</v>
      </c>
      <c r="I1093" s="57">
        <f t="shared" si="3"/>
        <v>1355000000</v>
      </c>
      <c r="J1093" s="58">
        <f t="shared" si="4"/>
        <v>0.043</v>
      </c>
      <c r="K1093" s="39">
        <f t="shared" si="5"/>
        <v>50</v>
      </c>
      <c r="L1093" s="58">
        <f t="shared" si="6"/>
        <v>0.122</v>
      </c>
    </row>
    <row r="1094">
      <c r="A1094" s="33" t="s">
        <v>113</v>
      </c>
      <c r="B1094" s="34" t="s">
        <v>145</v>
      </c>
      <c r="C1094" s="35" t="s">
        <v>48</v>
      </c>
      <c r="D1094" s="52" t="str">
        <f t="shared" si="2"/>
        <v>Asia/Turkmenistan-Asia/2000</v>
      </c>
      <c r="E1094" s="53">
        <v>2.904662605E9</v>
      </c>
      <c r="F1094" s="54">
        <v>0.039</v>
      </c>
      <c r="G1094" s="55">
        <v>44.0</v>
      </c>
      <c r="H1094" s="59"/>
      <c r="I1094" s="57">
        <f t="shared" si="3"/>
        <v>2904662605</v>
      </c>
      <c r="J1094" s="58">
        <f t="shared" si="4"/>
        <v>0.039</v>
      </c>
      <c r="K1094" s="39">
        <f t="shared" si="5"/>
        <v>44</v>
      </c>
      <c r="L1094" s="58" t="str">
        <f t="shared" si="6"/>
        <v/>
      </c>
    </row>
    <row r="1095">
      <c r="A1095" s="33" t="s">
        <v>113</v>
      </c>
      <c r="B1095" s="34" t="s">
        <v>145</v>
      </c>
      <c r="C1095" s="35" t="s">
        <v>49</v>
      </c>
      <c r="D1095" s="52" t="str">
        <f t="shared" si="2"/>
        <v>Asia/Turkmenistan-Asia/2001</v>
      </c>
      <c r="E1095" s="53">
        <v>3.534771969E9</v>
      </c>
      <c r="F1095" s="54">
        <v>0.038</v>
      </c>
      <c r="G1095" s="55">
        <v>58.0</v>
      </c>
      <c r="H1095" s="59"/>
      <c r="I1095" s="57">
        <f t="shared" si="3"/>
        <v>3534771969</v>
      </c>
      <c r="J1095" s="58">
        <f t="shared" si="4"/>
        <v>0.038</v>
      </c>
      <c r="K1095" s="39">
        <f t="shared" si="5"/>
        <v>58</v>
      </c>
      <c r="L1095" s="58" t="str">
        <f t="shared" si="6"/>
        <v/>
      </c>
    </row>
    <row r="1096">
      <c r="A1096" s="33" t="s">
        <v>113</v>
      </c>
      <c r="B1096" s="34" t="s">
        <v>145</v>
      </c>
      <c r="C1096" s="35" t="s">
        <v>50</v>
      </c>
      <c r="D1096" s="52" t="str">
        <f t="shared" si="2"/>
        <v>Asia/Turkmenistan-Asia/2002</v>
      </c>
      <c r="E1096" s="53">
        <v>4.462028989E9</v>
      </c>
      <c r="F1096" s="54">
        <v>0.033</v>
      </c>
      <c r="G1096" s="55">
        <v>63.0</v>
      </c>
      <c r="H1096" s="59"/>
      <c r="I1096" s="57">
        <f t="shared" si="3"/>
        <v>4462028989</v>
      </c>
      <c r="J1096" s="58">
        <f t="shared" si="4"/>
        <v>0.033</v>
      </c>
      <c r="K1096" s="39">
        <f t="shared" si="5"/>
        <v>63</v>
      </c>
      <c r="L1096" s="58" t="str">
        <f t="shared" si="6"/>
        <v/>
      </c>
    </row>
    <row r="1097">
      <c r="A1097" s="33" t="s">
        <v>113</v>
      </c>
      <c r="B1097" s="34" t="s">
        <v>145</v>
      </c>
      <c r="C1097" s="35" t="s">
        <v>51</v>
      </c>
      <c r="D1097" s="52" t="str">
        <f t="shared" si="2"/>
        <v>Asia/Turkmenistan-Asia/2003</v>
      </c>
      <c r="E1097" s="53">
        <v>5.977440583E9</v>
      </c>
      <c r="F1097" s="54">
        <v>0.038</v>
      </c>
      <c r="G1097" s="55">
        <v>95.0</v>
      </c>
      <c r="H1097" s="59"/>
      <c r="I1097" s="57">
        <f t="shared" si="3"/>
        <v>5977440583</v>
      </c>
      <c r="J1097" s="58">
        <f t="shared" si="4"/>
        <v>0.038</v>
      </c>
      <c r="K1097" s="39">
        <f t="shared" si="5"/>
        <v>95</v>
      </c>
      <c r="L1097" s="58" t="str">
        <f t="shared" si="6"/>
        <v/>
      </c>
    </row>
    <row r="1098">
      <c r="A1098" s="33" t="s">
        <v>113</v>
      </c>
      <c r="B1098" s="34" t="s">
        <v>145</v>
      </c>
      <c r="C1098" s="35" t="s">
        <v>52</v>
      </c>
      <c r="D1098" s="52" t="str">
        <f t="shared" si="2"/>
        <v>Asia/Turkmenistan-Asia/2004</v>
      </c>
      <c r="E1098" s="53">
        <v>6.838351088E9</v>
      </c>
      <c r="F1098" s="54">
        <v>0.037</v>
      </c>
      <c r="G1098" s="55">
        <v>111.0</v>
      </c>
      <c r="H1098" s="59"/>
      <c r="I1098" s="57">
        <f t="shared" si="3"/>
        <v>6838351088</v>
      </c>
      <c r="J1098" s="58">
        <f t="shared" si="4"/>
        <v>0.037</v>
      </c>
      <c r="K1098" s="39">
        <f t="shared" si="5"/>
        <v>111</v>
      </c>
      <c r="L1098" s="58" t="str">
        <f t="shared" si="6"/>
        <v/>
      </c>
    </row>
    <row r="1099">
      <c r="A1099" s="33" t="s">
        <v>113</v>
      </c>
      <c r="B1099" s="34" t="s">
        <v>145</v>
      </c>
      <c r="C1099" s="35" t="s">
        <v>53</v>
      </c>
      <c r="D1099" s="52" t="str">
        <f t="shared" si="2"/>
        <v>Asia/Turkmenistan-Asia/2005</v>
      </c>
      <c r="E1099" s="53">
        <v>8.104355717E9</v>
      </c>
      <c r="F1099" s="54">
        <v>0.03</v>
      </c>
      <c r="G1099" s="55">
        <v>107.0</v>
      </c>
      <c r="H1099" s="59"/>
      <c r="I1099" s="57">
        <f t="shared" si="3"/>
        <v>8104355717</v>
      </c>
      <c r="J1099" s="58">
        <f t="shared" si="4"/>
        <v>0.03</v>
      </c>
      <c r="K1099" s="39">
        <f t="shared" si="5"/>
        <v>107</v>
      </c>
      <c r="L1099" s="58" t="str">
        <f t="shared" si="6"/>
        <v/>
      </c>
    </row>
    <row r="1100">
      <c r="A1100" s="33" t="s">
        <v>113</v>
      </c>
      <c r="B1100" s="34" t="s">
        <v>145</v>
      </c>
      <c r="C1100" s="35" t="s">
        <v>54</v>
      </c>
      <c r="D1100" s="52" t="str">
        <f t="shared" si="2"/>
        <v>Asia/Turkmenistan-Asia/2006</v>
      </c>
      <c r="E1100" s="53">
        <v>1.0277598152E10</v>
      </c>
      <c r="F1100" s="54">
        <v>0.022</v>
      </c>
      <c r="G1100" s="55">
        <v>98.0</v>
      </c>
      <c r="H1100" s="59"/>
      <c r="I1100" s="57">
        <f t="shared" si="3"/>
        <v>10277598152</v>
      </c>
      <c r="J1100" s="58">
        <f t="shared" si="4"/>
        <v>0.022</v>
      </c>
      <c r="K1100" s="39">
        <f t="shared" si="5"/>
        <v>98</v>
      </c>
      <c r="L1100" s="58" t="str">
        <f t="shared" si="6"/>
        <v/>
      </c>
    </row>
    <row r="1101">
      <c r="A1101" s="33" t="s">
        <v>113</v>
      </c>
      <c r="B1101" s="34" t="s">
        <v>145</v>
      </c>
      <c r="C1101" s="35" t="s">
        <v>55</v>
      </c>
      <c r="D1101" s="52" t="str">
        <f t="shared" si="2"/>
        <v>Asia/Turkmenistan-Asia/2007</v>
      </c>
      <c r="E1101" s="53">
        <v>1.2664165103E10</v>
      </c>
      <c r="F1101" s="54">
        <v>0.021</v>
      </c>
      <c r="G1101" s="55">
        <v>113.0</v>
      </c>
      <c r="H1101" s="59"/>
      <c r="I1101" s="57">
        <f t="shared" si="3"/>
        <v>12664165103</v>
      </c>
      <c r="J1101" s="58">
        <f t="shared" si="4"/>
        <v>0.021</v>
      </c>
      <c r="K1101" s="39">
        <f t="shared" si="5"/>
        <v>113</v>
      </c>
      <c r="L1101" s="58" t="str">
        <f t="shared" si="6"/>
        <v/>
      </c>
    </row>
    <row r="1102">
      <c r="A1102" s="33" t="s">
        <v>113</v>
      </c>
      <c r="B1102" s="34" t="s">
        <v>145</v>
      </c>
      <c r="C1102" s="35" t="s">
        <v>56</v>
      </c>
      <c r="D1102" s="52" t="str">
        <f t="shared" si="2"/>
        <v>Asia/Turkmenistan-Asia/2008</v>
      </c>
      <c r="E1102" s="53">
        <v>1.9271523179E10</v>
      </c>
      <c r="F1102" s="54">
        <v>0.019</v>
      </c>
      <c r="G1102" s="55">
        <v>81.0</v>
      </c>
      <c r="H1102" s="59"/>
      <c r="I1102" s="57">
        <f t="shared" si="3"/>
        <v>19271523179</v>
      </c>
      <c r="J1102" s="58">
        <f t="shared" si="4"/>
        <v>0.019</v>
      </c>
      <c r="K1102" s="39">
        <f t="shared" si="5"/>
        <v>81</v>
      </c>
      <c r="L1102" s="58" t="str">
        <f t="shared" si="6"/>
        <v/>
      </c>
    </row>
    <row r="1103">
      <c r="A1103" s="33" t="s">
        <v>113</v>
      </c>
      <c r="B1103" s="34" t="s">
        <v>145</v>
      </c>
      <c r="C1103" s="35" t="s">
        <v>57</v>
      </c>
      <c r="D1103" s="52" t="str">
        <f t="shared" si="2"/>
        <v>Asia/Turkmenistan-Asia/2009</v>
      </c>
      <c r="E1103" s="53">
        <v>2.0214385965E10</v>
      </c>
      <c r="F1103" s="54">
        <v>0.021</v>
      </c>
      <c r="G1103" s="55">
        <v>86.0</v>
      </c>
      <c r="H1103" s="59"/>
      <c r="I1103" s="57">
        <f t="shared" si="3"/>
        <v>20214385965</v>
      </c>
      <c r="J1103" s="58">
        <f t="shared" si="4"/>
        <v>0.021</v>
      </c>
      <c r="K1103" s="39">
        <f t="shared" si="5"/>
        <v>86</v>
      </c>
      <c r="L1103" s="58" t="str">
        <f t="shared" si="6"/>
        <v/>
      </c>
    </row>
    <row r="1104">
      <c r="A1104" s="33" t="s">
        <v>113</v>
      </c>
      <c r="B1104" s="34" t="s">
        <v>145</v>
      </c>
      <c r="C1104" s="35" t="s">
        <v>58</v>
      </c>
      <c r="D1104" s="52" t="str">
        <f t="shared" si="2"/>
        <v>Asia/Turkmenistan-Asia/2010</v>
      </c>
      <c r="E1104" s="53">
        <v>2.2148070175E10</v>
      </c>
      <c r="F1104" s="54">
        <v>0.021</v>
      </c>
      <c r="G1104" s="55">
        <v>95.0</v>
      </c>
      <c r="H1104" s="59"/>
      <c r="I1104" s="57">
        <f t="shared" si="3"/>
        <v>22148070175</v>
      </c>
      <c r="J1104" s="58">
        <f t="shared" si="4"/>
        <v>0.021</v>
      </c>
      <c r="K1104" s="39">
        <f t="shared" si="5"/>
        <v>95</v>
      </c>
      <c r="L1104" s="58" t="str">
        <f t="shared" si="6"/>
        <v/>
      </c>
    </row>
    <row r="1105">
      <c r="A1105" s="33" t="s">
        <v>113</v>
      </c>
      <c r="B1105" s="34" t="s">
        <v>145</v>
      </c>
      <c r="C1105" s="35" t="s">
        <v>59</v>
      </c>
      <c r="D1105" s="52" t="str">
        <f t="shared" si="2"/>
        <v>Asia/Turkmenistan-Asia/2011</v>
      </c>
      <c r="E1105" s="53">
        <v>2.9233333333E10</v>
      </c>
      <c r="F1105" s="54">
        <v>0.021</v>
      </c>
      <c r="G1105" s="55">
        <v>114.0</v>
      </c>
      <c r="H1105" s="59"/>
      <c r="I1105" s="57">
        <f t="shared" si="3"/>
        <v>29233333333</v>
      </c>
      <c r="J1105" s="58">
        <f t="shared" si="4"/>
        <v>0.021</v>
      </c>
      <c r="K1105" s="39">
        <f t="shared" si="5"/>
        <v>114</v>
      </c>
      <c r="L1105" s="58" t="str">
        <f t="shared" si="6"/>
        <v/>
      </c>
    </row>
    <row r="1106">
      <c r="A1106" s="33" t="s">
        <v>113</v>
      </c>
      <c r="B1106" s="34" t="s">
        <v>145</v>
      </c>
      <c r="C1106" s="35" t="s">
        <v>60</v>
      </c>
      <c r="D1106" s="52" t="str">
        <f t="shared" si="2"/>
        <v>Asia/Turkmenistan-Asia/2012</v>
      </c>
      <c r="E1106" s="53">
        <v>3.5164210526E10</v>
      </c>
      <c r="F1106" s="54">
        <v>0.02</v>
      </c>
      <c r="G1106" s="55">
        <v>129.0</v>
      </c>
      <c r="H1106" s="59"/>
      <c r="I1106" s="57">
        <f t="shared" si="3"/>
        <v>35164210526</v>
      </c>
      <c r="J1106" s="58">
        <f t="shared" si="4"/>
        <v>0.02</v>
      </c>
      <c r="K1106" s="39">
        <f t="shared" si="5"/>
        <v>129</v>
      </c>
      <c r="L1106" s="58" t="str">
        <f t="shared" si="6"/>
        <v/>
      </c>
    </row>
    <row r="1107">
      <c r="A1107" s="33" t="s">
        <v>113</v>
      </c>
      <c r="B1107" s="34" t="s">
        <v>146</v>
      </c>
      <c r="C1107" s="35" t="s">
        <v>48</v>
      </c>
      <c r="D1107" s="52" t="str">
        <f t="shared" si="2"/>
        <v>Asia/Uzbekistan-Asia/2000</v>
      </c>
      <c r="E1107" s="53">
        <v>1.3760374488E10</v>
      </c>
      <c r="F1107" s="54">
        <v>0.053</v>
      </c>
      <c r="G1107" s="55">
        <v>29.0</v>
      </c>
      <c r="H1107" s="59"/>
      <c r="I1107" s="57">
        <f t="shared" si="3"/>
        <v>13760374488</v>
      </c>
      <c r="J1107" s="58">
        <f t="shared" si="4"/>
        <v>0.053</v>
      </c>
      <c r="K1107" s="39">
        <f t="shared" si="5"/>
        <v>29</v>
      </c>
      <c r="L1107" s="58" t="str">
        <f t="shared" si="6"/>
        <v/>
      </c>
    </row>
    <row r="1108">
      <c r="A1108" s="33" t="s">
        <v>113</v>
      </c>
      <c r="B1108" s="34" t="s">
        <v>146</v>
      </c>
      <c r="C1108" s="35" t="s">
        <v>49</v>
      </c>
      <c r="D1108" s="52" t="str">
        <f t="shared" si="2"/>
        <v>Asia/Uzbekistan-Asia/2001</v>
      </c>
      <c r="E1108" s="53">
        <v>1.140135142E10</v>
      </c>
      <c r="F1108" s="54">
        <v>0.053</v>
      </c>
      <c r="G1108" s="55">
        <v>24.0</v>
      </c>
      <c r="H1108" s="59"/>
      <c r="I1108" s="57">
        <f t="shared" si="3"/>
        <v>11401351420</v>
      </c>
      <c r="J1108" s="58">
        <f t="shared" si="4"/>
        <v>0.053</v>
      </c>
      <c r="K1108" s="39">
        <f t="shared" si="5"/>
        <v>24</v>
      </c>
      <c r="L1108" s="58" t="str">
        <f t="shared" si="6"/>
        <v/>
      </c>
    </row>
    <row r="1109">
      <c r="A1109" s="33" t="s">
        <v>113</v>
      </c>
      <c r="B1109" s="34" t="s">
        <v>146</v>
      </c>
      <c r="C1109" s="35" t="s">
        <v>50</v>
      </c>
      <c r="D1109" s="52" t="str">
        <f t="shared" si="2"/>
        <v>Asia/Uzbekistan-Asia/2002</v>
      </c>
      <c r="E1109" s="53">
        <v>9.687951055E9</v>
      </c>
      <c r="F1109" s="54">
        <v>0.054</v>
      </c>
      <c r="G1109" s="55">
        <v>21.0</v>
      </c>
      <c r="H1109" s="59"/>
      <c r="I1109" s="57">
        <f t="shared" si="3"/>
        <v>9687951055</v>
      </c>
      <c r="J1109" s="58">
        <f t="shared" si="4"/>
        <v>0.054</v>
      </c>
      <c r="K1109" s="39">
        <f t="shared" si="5"/>
        <v>21</v>
      </c>
      <c r="L1109" s="58" t="str">
        <f t="shared" si="6"/>
        <v/>
      </c>
    </row>
    <row r="1110">
      <c r="A1110" s="33" t="s">
        <v>113</v>
      </c>
      <c r="B1110" s="34" t="s">
        <v>146</v>
      </c>
      <c r="C1110" s="35" t="s">
        <v>51</v>
      </c>
      <c r="D1110" s="52" t="str">
        <f t="shared" si="2"/>
        <v>Asia/Uzbekistan-Asia/2003</v>
      </c>
      <c r="E1110" s="53">
        <v>1.0128112401E10</v>
      </c>
      <c r="F1110" s="54">
        <v>0.052</v>
      </c>
      <c r="G1110" s="55">
        <v>20.0</v>
      </c>
      <c r="H1110" s="59"/>
      <c r="I1110" s="57">
        <f t="shared" si="3"/>
        <v>10128112401</v>
      </c>
      <c r="J1110" s="58">
        <f t="shared" si="4"/>
        <v>0.052</v>
      </c>
      <c r="K1110" s="39">
        <f t="shared" si="5"/>
        <v>20</v>
      </c>
      <c r="L1110" s="58" t="str">
        <f t="shared" si="6"/>
        <v/>
      </c>
    </row>
    <row r="1111">
      <c r="A1111" s="33" t="s">
        <v>113</v>
      </c>
      <c r="B1111" s="34" t="s">
        <v>146</v>
      </c>
      <c r="C1111" s="35" t="s">
        <v>52</v>
      </c>
      <c r="D1111" s="52" t="str">
        <f t="shared" si="2"/>
        <v>Asia/Uzbekistan-Asia/2004</v>
      </c>
      <c r="E1111" s="53">
        <v>1.2030023548E10</v>
      </c>
      <c r="F1111" s="54">
        <v>0.051</v>
      </c>
      <c r="G1111" s="55">
        <v>24.0</v>
      </c>
      <c r="H1111" s="59"/>
      <c r="I1111" s="57">
        <f t="shared" si="3"/>
        <v>12030023548</v>
      </c>
      <c r="J1111" s="58">
        <f t="shared" si="4"/>
        <v>0.051</v>
      </c>
      <c r="K1111" s="39">
        <f t="shared" si="5"/>
        <v>24</v>
      </c>
      <c r="L1111" s="58" t="str">
        <f t="shared" si="6"/>
        <v/>
      </c>
    </row>
    <row r="1112">
      <c r="A1112" s="33" t="s">
        <v>113</v>
      </c>
      <c r="B1112" s="34" t="s">
        <v>146</v>
      </c>
      <c r="C1112" s="35" t="s">
        <v>53</v>
      </c>
      <c r="D1112" s="52" t="str">
        <f t="shared" si="2"/>
        <v>Asia/Uzbekistan-Asia/2005</v>
      </c>
      <c r="E1112" s="53">
        <v>1.4307509839E10</v>
      </c>
      <c r="F1112" s="54">
        <v>0.051</v>
      </c>
      <c r="G1112" s="55">
        <v>28.0</v>
      </c>
      <c r="H1112" s="59"/>
      <c r="I1112" s="57">
        <f t="shared" si="3"/>
        <v>14307509839</v>
      </c>
      <c r="J1112" s="58">
        <f t="shared" si="4"/>
        <v>0.051</v>
      </c>
      <c r="K1112" s="39">
        <f t="shared" si="5"/>
        <v>28</v>
      </c>
      <c r="L1112" s="58" t="str">
        <f t="shared" si="6"/>
        <v/>
      </c>
    </row>
    <row r="1113">
      <c r="A1113" s="33" t="s">
        <v>113</v>
      </c>
      <c r="B1113" s="34" t="s">
        <v>146</v>
      </c>
      <c r="C1113" s="35" t="s">
        <v>54</v>
      </c>
      <c r="D1113" s="52" t="str">
        <f t="shared" si="2"/>
        <v>Asia/Uzbekistan-Asia/2006</v>
      </c>
      <c r="E1113" s="53">
        <v>1.7030896203E10</v>
      </c>
      <c r="F1113" s="54">
        <v>0.055</v>
      </c>
      <c r="G1113" s="55">
        <v>35.0</v>
      </c>
      <c r="H1113" s="59"/>
      <c r="I1113" s="57">
        <f t="shared" si="3"/>
        <v>17030896203</v>
      </c>
      <c r="J1113" s="58">
        <f t="shared" si="4"/>
        <v>0.055</v>
      </c>
      <c r="K1113" s="39">
        <f t="shared" si="5"/>
        <v>35</v>
      </c>
      <c r="L1113" s="58" t="str">
        <f t="shared" si="6"/>
        <v/>
      </c>
    </row>
    <row r="1114">
      <c r="A1114" s="33" t="s">
        <v>113</v>
      </c>
      <c r="B1114" s="34" t="s">
        <v>146</v>
      </c>
      <c r="C1114" s="35" t="s">
        <v>55</v>
      </c>
      <c r="D1114" s="52" t="str">
        <f t="shared" si="2"/>
        <v>Asia/Uzbekistan-Asia/2007</v>
      </c>
      <c r="E1114" s="53">
        <v>2.2311393928E10</v>
      </c>
      <c r="F1114" s="54">
        <v>0.054</v>
      </c>
      <c r="G1114" s="55">
        <v>46.0</v>
      </c>
      <c r="H1114" s="59"/>
      <c r="I1114" s="57">
        <f t="shared" si="3"/>
        <v>22311393928</v>
      </c>
      <c r="J1114" s="58">
        <f t="shared" si="4"/>
        <v>0.054</v>
      </c>
      <c r="K1114" s="39">
        <f t="shared" si="5"/>
        <v>46</v>
      </c>
      <c r="L1114" s="58" t="str">
        <f t="shared" si="6"/>
        <v/>
      </c>
    </row>
    <row r="1115">
      <c r="A1115" s="33" t="s">
        <v>113</v>
      </c>
      <c r="B1115" s="34" t="s">
        <v>146</v>
      </c>
      <c r="C1115" s="35" t="s">
        <v>56</v>
      </c>
      <c r="D1115" s="52" t="str">
        <f t="shared" si="2"/>
        <v>Asia/Uzbekistan-Asia/2008</v>
      </c>
      <c r="E1115" s="53">
        <v>2.7934030937E10</v>
      </c>
      <c r="F1115" s="54">
        <v>0.052</v>
      </c>
      <c r="G1115" s="55">
        <v>53.0</v>
      </c>
      <c r="H1115" s="59"/>
      <c r="I1115" s="57">
        <f t="shared" si="3"/>
        <v>27934030937</v>
      </c>
      <c r="J1115" s="58">
        <f t="shared" si="4"/>
        <v>0.052</v>
      </c>
      <c r="K1115" s="39">
        <f t="shared" si="5"/>
        <v>53</v>
      </c>
      <c r="L1115" s="58" t="str">
        <f t="shared" si="6"/>
        <v/>
      </c>
    </row>
    <row r="1116">
      <c r="A1116" s="33" t="s">
        <v>113</v>
      </c>
      <c r="B1116" s="34" t="s">
        <v>146</v>
      </c>
      <c r="C1116" s="35" t="s">
        <v>57</v>
      </c>
      <c r="D1116" s="52" t="str">
        <f t="shared" si="2"/>
        <v>Asia/Uzbekistan-Asia/2009</v>
      </c>
      <c r="E1116" s="53">
        <v>3.2816828373E10</v>
      </c>
      <c r="F1116" s="54">
        <v>0.054</v>
      </c>
      <c r="G1116" s="55">
        <v>64.0</v>
      </c>
      <c r="H1116" s="59"/>
      <c r="I1116" s="57">
        <f t="shared" si="3"/>
        <v>32816828373</v>
      </c>
      <c r="J1116" s="58">
        <f t="shared" si="4"/>
        <v>0.054</v>
      </c>
      <c r="K1116" s="39">
        <f t="shared" si="5"/>
        <v>64</v>
      </c>
      <c r="L1116" s="58" t="str">
        <f t="shared" si="6"/>
        <v/>
      </c>
    </row>
    <row r="1117">
      <c r="A1117" s="33" t="s">
        <v>113</v>
      </c>
      <c r="B1117" s="34" t="s">
        <v>146</v>
      </c>
      <c r="C1117" s="35" t="s">
        <v>58</v>
      </c>
      <c r="D1117" s="52" t="str">
        <f t="shared" si="2"/>
        <v>Asia/Uzbekistan-Asia/2010</v>
      </c>
      <c r="E1117" s="53">
        <v>3.9332770929E10</v>
      </c>
      <c r="F1117" s="54">
        <v>0.054</v>
      </c>
      <c r="G1117" s="55">
        <v>75.0</v>
      </c>
      <c r="H1117" s="59"/>
      <c r="I1117" s="57">
        <f t="shared" si="3"/>
        <v>39332770929</v>
      </c>
      <c r="J1117" s="58">
        <f t="shared" si="4"/>
        <v>0.054</v>
      </c>
      <c r="K1117" s="39">
        <f t="shared" si="5"/>
        <v>75</v>
      </c>
      <c r="L1117" s="58" t="str">
        <f t="shared" si="6"/>
        <v/>
      </c>
    </row>
    <row r="1118">
      <c r="A1118" s="33" t="s">
        <v>113</v>
      </c>
      <c r="B1118" s="34" t="s">
        <v>146</v>
      </c>
      <c r="C1118" s="35" t="s">
        <v>59</v>
      </c>
      <c r="D1118" s="52" t="str">
        <f t="shared" si="2"/>
        <v>Asia/Uzbekistan-Asia/2011</v>
      </c>
      <c r="E1118" s="53">
        <v>4.5324319955E10</v>
      </c>
      <c r="F1118" s="54">
        <v>0.056</v>
      </c>
      <c r="G1118" s="55">
        <v>91.0</v>
      </c>
      <c r="H1118" s="59"/>
      <c r="I1118" s="57">
        <f t="shared" si="3"/>
        <v>45324319955</v>
      </c>
      <c r="J1118" s="58">
        <f t="shared" si="4"/>
        <v>0.056</v>
      </c>
      <c r="K1118" s="39">
        <f t="shared" si="5"/>
        <v>91</v>
      </c>
      <c r="L1118" s="58" t="str">
        <f t="shared" si="6"/>
        <v/>
      </c>
    </row>
    <row r="1119">
      <c r="A1119" s="33" t="s">
        <v>113</v>
      </c>
      <c r="B1119" s="34" t="s">
        <v>146</v>
      </c>
      <c r="C1119" s="35" t="s">
        <v>60</v>
      </c>
      <c r="D1119" s="52" t="str">
        <f t="shared" si="2"/>
        <v>Asia/Uzbekistan-Asia/2012</v>
      </c>
      <c r="E1119" s="53">
        <v>5.1183443225E10</v>
      </c>
      <c r="F1119" s="54">
        <v>0.059</v>
      </c>
      <c r="G1119" s="55">
        <v>105.0</v>
      </c>
      <c r="H1119" s="59"/>
      <c r="I1119" s="57">
        <f t="shared" si="3"/>
        <v>51183443225</v>
      </c>
      <c r="J1119" s="58">
        <f t="shared" si="4"/>
        <v>0.059</v>
      </c>
      <c r="K1119" s="39">
        <f t="shared" si="5"/>
        <v>105</v>
      </c>
      <c r="L1119" s="58" t="str">
        <f t="shared" si="6"/>
        <v/>
      </c>
    </row>
    <row r="1120">
      <c r="A1120" s="33" t="s">
        <v>113</v>
      </c>
      <c r="B1120" s="34" t="s">
        <v>147</v>
      </c>
      <c r="C1120" s="35" t="s">
        <v>48</v>
      </c>
      <c r="D1120" s="52" t="str">
        <f t="shared" si="2"/>
        <v>Asia/Vietnam-Asia/2000</v>
      </c>
      <c r="E1120" s="53">
        <v>3.3640085728E10</v>
      </c>
      <c r="F1120" s="54">
        <v>0.053</v>
      </c>
      <c r="G1120" s="55">
        <v>20.0</v>
      </c>
      <c r="H1120" s="56">
        <v>0.106</v>
      </c>
      <c r="I1120" s="57">
        <f t="shared" si="3"/>
        <v>33640085728</v>
      </c>
      <c r="J1120" s="58">
        <f t="shared" si="4"/>
        <v>0.053</v>
      </c>
      <c r="K1120" s="39">
        <f t="shared" si="5"/>
        <v>20</v>
      </c>
      <c r="L1120" s="58">
        <f t="shared" si="6"/>
        <v>0.106</v>
      </c>
    </row>
    <row r="1121">
      <c r="A1121" s="33" t="s">
        <v>113</v>
      </c>
      <c r="B1121" s="34" t="s">
        <v>147</v>
      </c>
      <c r="C1121" s="35" t="s">
        <v>49</v>
      </c>
      <c r="D1121" s="52" t="str">
        <f t="shared" si="2"/>
        <v>Asia/Vietnam-Asia/2001</v>
      </c>
      <c r="E1121" s="53">
        <v>3.5291349277E10</v>
      </c>
      <c r="F1121" s="54">
        <v>0.056</v>
      </c>
      <c r="G1121" s="55">
        <v>22.0</v>
      </c>
      <c r="H1121" s="56">
        <v>0.094</v>
      </c>
      <c r="I1121" s="57">
        <f t="shared" si="3"/>
        <v>35291349277</v>
      </c>
      <c r="J1121" s="58">
        <f t="shared" si="4"/>
        <v>0.056</v>
      </c>
      <c r="K1121" s="39">
        <f t="shared" si="5"/>
        <v>22</v>
      </c>
      <c r="L1121" s="58">
        <f t="shared" si="6"/>
        <v>0.094</v>
      </c>
    </row>
    <row r="1122">
      <c r="A1122" s="33" t="s">
        <v>113</v>
      </c>
      <c r="B1122" s="34" t="s">
        <v>147</v>
      </c>
      <c r="C1122" s="35" t="s">
        <v>50</v>
      </c>
      <c r="D1122" s="52" t="str">
        <f t="shared" si="2"/>
        <v>Asia/Vietnam-Asia/2002</v>
      </c>
      <c r="E1122" s="53">
        <v>3.7947904054E10</v>
      </c>
      <c r="F1122" s="54">
        <v>0.051</v>
      </c>
      <c r="G1122" s="55">
        <v>22.0</v>
      </c>
      <c r="H1122" s="56">
        <v>0.091</v>
      </c>
      <c r="I1122" s="57">
        <f t="shared" si="3"/>
        <v>37947904054</v>
      </c>
      <c r="J1122" s="58">
        <f t="shared" si="4"/>
        <v>0.051</v>
      </c>
      <c r="K1122" s="39">
        <f t="shared" si="5"/>
        <v>22</v>
      </c>
      <c r="L1122" s="58">
        <f t="shared" si="6"/>
        <v>0.091</v>
      </c>
    </row>
    <row r="1123">
      <c r="A1123" s="33" t="s">
        <v>113</v>
      </c>
      <c r="B1123" s="34" t="s">
        <v>147</v>
      </c>
      <c r="C1123" s="35" t="s">
        <v>51</v>
      </c>
      <c r="D1123" s="52" t="str">
        <f t="shared" si="2"/>
        <v>Asia/Vietnam-Asia/2003</v>
      </c>
      <c r="E1123" s="53">
        <v>4.2717072778E10</v>
      </c>
      <c r="F1123" s="54">
        <v>0.052</v>
      </c>
      <c r="G1123" s="55">
        <v>25.0</v>
      </c>
      <c r="H1123" s="56">
        <v>0.095</v>
      </c>
      <c r="I1123" s="57">
        <f t="shared" si="3"/>
        <v>42717072778</v>
      </c>
      <c r="J1123" s="58">
        <f t="shared" si="4"/>
        <v>0.052</v>
      </c>
      <c r="K1123" s="39">
        <f t="shared" si="5"/>
        <v>25</v>
      </c>
      <c r="L1123" s="58">
        <f t="shared" si="6"/>
        <v>0.095</v>
      </c>
    </row>
    <row r="1124">
      <c r="A1124" s="33" t="s">
        <v>113</v>
      </c>
      <c r="B1124" s="34" t="s">
        <v>147</v>
      </c>
      <c r="C1124" s="35" t="s">
        <v>52</v>
      </c>
      <c r="D1124" s="52" t="str">
        <f t="shared" si="2"/>
        <v>Asia/Vietnam-Asia/2004</v>
      </c>
      <c r="E1124" s="53">
        <v>4.942410771E10</v>
      </c>
      <c r="F1124" s="54">
        <v>0.055</v>
      </c>
      <c r="G1124" s="55">
        <v>30.0</v>
      </c>
      <c r="H1124" s="56">
        <v>0.097</v>
      </c>
      <c r="I1124" s="57">
        <f t="shared" si="3"/>
        <v>49424107710</v>
      </c>
      <c r="J1124" s="58">
        <f t="shared" si="4"/>
        <v>0.055</v>
      </c>
      <c r="K1124" s="39">
        <f t="shared" si="5"/>
        <v>30</v>
      </c>
      <c r="L1124" s="58">
        <f t="shared" si="6"/>
        <v>0.097</v>
      </c>
    </row>
    <row r="1125">
      <c r="A1125" s="33" t="s">
        <v>113</v>
      </c>
      <c r="B1125" s="34" t="s">
        <v>147</v>
      </c>
      <c r="C1125" s="35" t="s">
        <v>53</v>
      </c>
      <c r="D1125" s="52" t="str">
        <f t="shared" si="2"/>
        <v>Asia/Vietnam-Asia/2005</v>
      </c>
      <c r="E1125" s="53">
        <v>5.7633255739E10</v>
      </c>
      <c r="F1125" s="54">
        <v>0.059</v>
      </c>
      <c r="G1125" s="55">
        <v>36.0</v>
      </c>
      <c r="H1125" s="56">
        <v>0.11</v>
      </c>
      <c r="I1125" s="57">
        <f t="shared" si="3"/>
        <v>57633255739</v>
      </c>
      <c r="J1125" s="58">
        <f t="shared" si="4"/>
        <v>0.059</v>
      </c>
      <c r="K1125" s="39">
        <f t="shared" si="5"/>
        <v>36</v>
      </c>
      <c r="L1125" s="58">
        <f t="shared" si="6"/>
        <v>0.11</v>
      </c>
    </row>
    <row r="1126">
      <c r="A1126" s="33" t="s">
        <v>113</v>
      </c>
      <c r="B1126" s="34" t="s">
        <v>147</v>
      </c>
      <c r="C1126" s="35" t="s">
        <v>54</v>
      </c>
      <c r="D1126" s="52" t="str">
        <f t="shared" si="2"/>
        <v>Asia/Vietnam-Asia/2006</v>
      </c>
      <c r="E1126" s="53">
        <v>6.6371664817E10</v>
      </c>
      <c r="F1126" s="54">
        <v>0.065</v>
      </c>
      <c r="G1126" s="55">
        <v>46.0</v>
      </c>
      <c r="H1126" s="56">
        <v>0.112</v>
      </c>
      <c r="I1126" s="57">
        <f t="shared" si="3"/>
        <v>66371664817</v>
      </c>
      <c r="J1126" s="58">
        <f t="shared" si="4"/>
        <v>0.065</v>
      </c>
      <c r="K1126" s="39">
        <f t="shared" si="5"/>
        <v>46</v>
      </c>
      <c r="L1126" s="58">
        <f t="shared" si="6"/>
        <v>0.112</v>
      </c>
    </row>
    <row r="1127">
      <c r="A1127" s="33" t="s">
        <v>113</v>
      </c>
      <c r="B1127" s="34" t="s">
        <v>147</v>
      </c>
      <c r="C1127" s="35" t="s">
        <v>55</v>
      </c>
      <c r="D1127" s="52" t="str">
        <f t="shared" si="2"/>
        <v>Asia/Vietnam-Asia/2007</v>
      </c>
      <c r="E1127" s="53">
        <v>7.7414425532E10</v>
      </c>
      <c r="F1127" s="54">
        <v>0.071</v>
      </c>
      <c r="G1127" s="55">
        <v>58.0</v>
      </c>
      <c r="H1127" s="56">
        <v>0.112</v>
      </c>
      <c r="I1127" s="57">
        <f t="shared" si="3"/>
        <v>77414425532</v>
      </c>
      <c r="J1127" s="58">
        <f t="shared" si="4"/>
        <v>0.071</v>
      </c>
      <c r="K1127" s="39">
        <f t="shared" si="5"/>
        <v>58</v>
      </c>
      <c r="L1127" s="58">
        <f t="shared" si="6"/>
        <v>0.112</v>
      </c>
    </row>
    <row r="1128">
      <c r="A1128" s="33" t="s">
        <v>113</v>
      </c>
      <c r="B1128" s="34" t="s">
        <v>147</v>
      </c>
      <c r="C1128" s="35" t="s">
        <v>56</v>
      </c>
      <c r="D1128" s="52" t="str">
        <f t="shared" si="2"/>
        <v>Asia/Vietnam-Asia/2008</v>
      </c>
      <c r="E1128" s="53">
        <v>9.9130304099E10</v>
      </c>
      <c r="F1128" s="54">
        <v>0.06</v>
      </c>
      <c r="G1128" s="55">
        <v>63.0</v>
      </c>
      <c r="H1128" s="56">
        <v>0.158</v>
      </c>
      <c r="I1128" s="57">
        <f t="shared" si="3"/>
        <v>99130304099</v>
      </c>
      <c r="J1128" s="58">
        <f t="shared" si="4"/>
        <v>0.06</v>
      </c>
      <c r="K1128" s="39">
        <f t="shared" si="5"/>
        <v>63</v>
      </c>
      <c r="L1128" s="58">
        <f t="shared" si="6"/>
        <v>0.158</v>
      </c>
    </row>
    <row r="1129">
      <c r="A1129" s="33" t="s">
        <v>113</v>
      </c>
      <c r="B1129" s="34" t="s">
        <v>147</v>
      </c>
      <c r="C1129" s="35" t="s">
        <v>57</v>
      </c>
      <c r="D1129" s="52" t="str">
        <f t="shared" si="2"/>
        <v>Asia/Vietnam-Asia/2009</v>
      </c>
      <c r="E1129" s="53">
        <v>1.06E11</v>
      </c>
      <c r="F1129" s="54">
        <v>0.065</v>
      </c>
      <c r="G1129" s="55">
        <v>72.0</v>
      </c>
      <c r="H1129" s="56">
        <v>0.101</v>
      </c>
      <c r="I1129" s="57">
        <f t="shared" si="3"/>
        <v>106000000000</v>
      </c>
      <c r="J1129" s="58">
        <f t="shared" si="4"/>
        <v>0.065</v>
      </c>
      <c r="K1129" s="39">
        <f t="shared" si="5"/>
        <v>72</v>
      </c>
      <c r="L1129" s="58">
        <f t="shared" si="6"/>
        <v>0.101</v>
      </c>
    </row>
    <row r="1130">
      <c r="A1130" s="33" t="s">
        <v>113</v>
      </c>
      <c r="B1130" s="34" t="s">
        <v>147</v>
      </c>
      <c r="C1130" s="35" t="s">
        <v>58</v>
      </c>
      <c r="D1130" s="52" t="str">
        <f t="shared" si="2"/>
        <v>Asia/Vietnam-Asia/2010</v>
      </c>
      <c r="E1130" s="53">
        <v>1.16E11</v>
      </c>
      <c r="F1130" s="54">
        <v>0.069</v>
      </c>
      <c r="G1130" s="55">
        <v>83.0</v>
      </c>
      <c r="H1130" s="56">
        <v>0.131</v>
      </c>
      <c r="I1130" s="57">
        <f t="shared" si="3"/>
        <v>116000000000</v>
      </c>
      <c r="J1130" s="58">
        <f t="shared" si="4"/>
        <v>0.069</v>
      </c>
      <c r="K1130" s="39">
        <f t="shared" si="5"/>
        <v>83</v>
      </c>
      <c r="L1130" s="58">
        <f t="shared" si="6"/>
        <v>0.131</v>
      </c>
    </row>
    <row r="1131">
      <c r="A1131" s="33" t="s">
        <v>113</v>
      </c>
      <c r="B1131" s="34" t="s">
        <v>147</v>
      </c>
      <c r="C1131" s="35" t="s">
        <v>59</v>
      </c>
      <c r="D1131" s="52" t="str">
        <f t="shared" si="2"/>
        <v>Asia/Vietnam-Asia/2011</v>
      </c>
      <c r="E1131" s="53">
        <v>1.36E11</v>
      </c>
      <c r="F1131" s="54">
        <v>0.068</v>
      </c>
      <c r="G1131" s="55">
        <v>93.0</v>
      </c>
      <c r="H1131" s="56">
        <v>0.17</v>
      </c>
      <c r="I1131" s="57">
        <f t="shared" si="3"/>
        <v>136000000000</v>
      </c>
      <c r="J1131" s="58">
        <f t="shared" si="4"/>
        <v>0.068</v>
      </c>
      <c r="K1131" s="39">
        <f t="shared" si="5"/>
        <v>93</v>
      </c>
      <c r="L1131" s="58">
        <f t="shared" si="6"/>
        <v>0.17</v>
      </c>
    </row>
    <row r="1132">
      <c r="A1132" s="33" t="s">
        <v>113</v>
      </c>
      <c r="B1132" s="34" t="s">
        <v>147</v>
      </c>
      <c r="C1132" s="35" t="s">
        <v>60</v>
      </c>
      <c r="D1132" s="52" t="str">
        <f t="shared" si="2"/>
        <v>Asia/Vietnam-Asia/2012</v>
      </c>
      <c r="E1132" s="53">
        <v>1.56E11</v>
      </c>
      <c r="F1132" s="54">
        <v>0.066</v>
      </c>
      <c r="G1132" s="55">
        <v>102.0</v>
      </c>
      <c r="H1132" s="56">
        <v>0.135</v>
      </c>
      <c r="I1132" s="57">
        <f t="shared" si="3"/>
        <v>156000000000</v>
      </c>
      <c r="J1132" s="58">
        <f t="shared" si="4"/>
        <v>0.066</v>
      </c>
      <c r="K1132" s="39">
        <f t="shared" si="5"/>
        <v>102</v>
      </c>
      <c r="L1132" s="58">
        <f t="shared" si="6"/>
        <v>0.135</v>
      </c>
    </row>
    <row r="1133">
      <c r="A1133" s="33" t="s">
        <v>148</v>
      </c>
      <c r="B1133" s="34" t="s">
        <v>149</v>
      </c>
      <c r="C1133" s="35" t="s">
        <v>48</v>
      </c>
      <c r="D1133" s="52" t="str">
        <f t="shared" si="2"/>
        <v>Europe/Albania-Europe/2000</v>
      </c>
      <c r="E1133" s="53">
        <v>3.686649387E9</v>
      </c>
      <c r="F1133" s="54">
        <v>0.064</v>
      </c>
      <c r="G1133" s="55">
        <v>70.0</v>
      </c>
      <c r="H1133" s="56">
        <v>0.221</v>
      </c>
      <c r="I1133" s="57">
        <f t="shared" si="3"/>
        <v>3686649387</v>
      </c>
      <c r="J1133" s="58">
        <f t="shared" si="4"/>
        <v>0.064</v>
      </c>
      <c r="K1133" s="39">
        <f t="shared" si="5"/>
        <v>70</v>
      </c>
      <c r="L1133" s="58">
        <f t="shared" si="6"/>
        <v>0.221</v>
      </c>
    </row>
    <row r="1134">
      <c r="A1134" s="33" t="s">
        <v>148</v>
      </c>
      <c r="B1134" s="34" t="s">
        <v>149</v>
      </c>
      <c r="C1134" s="35" t="s">
        <v>49</v>
      </c>
      <c r="D1134" s="52" t="str">
        <f t="shared" si="2"/>
        <v>Europe/Albania-Europe/2001</v>
      </c>
      <c r="E1134" s="53">
        <v>4.091020249E9</v>
      </c>
      <c r="F1134" s="54">
        <v>0.06</v>
      </c>
      <c r="G1134" s="55">
        <v>75.0</v>
      </c>
      <c r="H1134" s="56">
        <v>0.197</v>
      </c>
      <c r="I1134" s="57">
        <f t="shared" si="3"/>
        <v>4091020249</v>
      </c>
      <c r="J1134" s="58">
        <f t="shared" si="4"/>
        <v>0.06</v>
      </c>
      <c r="K1134" s="39">
        <f t="shared" si="5"/>
        <v>75</v>
      </c>
      <c r="L1134" s="58">
        <f t="shared" si="6"/>
        <v>0.197</v>
      </c>
    </row>
    <row r="1135">
      <c r="A1135" s="33" t="s">
        <v>148</v>
      </c>
      <c r="B1135" s="34" t="s">
        <v>149</v>
      </c>
      <c r="C1135" s="35" t="s">
        <v>50</v>
      </c>
      <c r="D1135" s="52" t="str">
        <f t="shared" si="2"/>
        <v>Europe/Albania-Europe/2002</v>
      </c>
      <c r="E1135" s="53">
        <v>4.449373456E9</v>
      </c>
      <c r="F1135" s="54">
        <v>0.065</v>
      </c>
      <c r="G1135" s="55">
        <v>89.0</v>
      </c>
      <c r="H1135" s="56">
        <v>0.153</v>
      </c>
      <c r="I1135" s="57">
        <f t="shared" si="3"/>
        <v>4449373456</v>
      </c>
      <c r="J1135" s="58">
        <f t="shared" si="4"/>
        <v>0.065</v>
      </c>
      <c r="K1135" s="39">
        <f t="shared" si="5"/>
        <v>89</v>
      </c>
      <c r="L1135" s="58">
        <f t="shared" si="6"/>
        <v>0.153</v>
      </c>
    </row>
    <row r="1136">
      <c r="A1136" s="33" t="s">
        <v>148</v>
      </c>
      <c r="B1136" s="34" t="s">
        <v>149</v>
      </c>
      <c r="C1136" s="35" t="s">
        <v>51</v>
      </c>
      <c r="D1136" s="52" t="str">
        <f t="shared" si="2"/>
        <v>Europe/Albania-Europe/2003</v>
      </c>
      <c r="E1136" s="53">
        <v>5.652325082E9</v>
      </c>
      <c r="F1136" s="54">
        <v>0.062</v>
      </c>
      <c r="G1136" s="55">
        <v>108.0</v>
      </c>
      <c r="H1136" s="56">
        <v>0.143</v>
      </c>
      <c r="I1136" s="57">
        <f t="shared" si="3"/>
        <v>5652325082</v>
      </c>
      <c r="J1136" s="58">
        <f t="shared" si="4"/>
        <v>0.062</v>
      </c>
      <c r="K1136" s="39">
        <f t="shared" si="5"/>
        <v>108</v>
      </c>
      <c r="L1136" s="58">
        <f t="shared" si="6"/>
        <v>0.143</v>
      </c>
    </row>
    <row r="1137">
      <c r="A1137" s="33" t="s">
        <v>148</v>
      </c>
      <c r="B1137" s="34" t="s">
        <v>149</v>
      </c>
      <c r="C1137" s="35" t="s">
        <v>52</v>
      </c>
      <c r="D1137" s="52" t="str">
        <f t="shared" si="2"/>
        <v>Europe/Albania-Europe/2004</v>
      </c>
      <c r="E1137" s="53">
        <v>7.46444695E9</v>
      </c>
      <c r="F1137" s="54">
        <v>0.065</v>
      </c>
      <c r="G1137" s="55">
        <v>148.0</v>
      </c>
      <c r="H1137" s="56">
        <v>0.118</v>
      </c>
      <c r="I1137" s="57">
        <f t="shared" si="3"/>
        <v>7464446950</v>
      </c>
      <c r="J1137" s="58">
        <f t="shared" si="4"/>
        <v>0.065</v>
      </c>
      <c r="K1137" s="39">
        <f t="shared" si="5"/>
        <v>148</v>
      </c>
      <c r="L1137" s="58">
        <f t="shared" si="6"/>
        <v>0.118</v>
      </c>
    </row>
    <row r="1138">
      <c r="A1138" s="33" t="s">
        <v>148</v>
      </c>
      <c r="B1138" s="34" t="s">
        <v>149</v>
      </c>
      <c r="C1138" s="35" t="s">
        <v>53</v>
      </c>
      <c r="D1138" s="52" t="str">
        <f t="shared" si="2"/>
        <v>Europe/Albania-Europe/2005</v>
      </c>
      <c r="E1138" s="53">
        <v>8.37648374E9</v>
      </c>
      <c r="F1138" s="54">
        <v>0.063</v>
      </c>
      <c r="G1138" s="55">
        <v>160.0</v>
      </c>
      <c r="H1138" s="56">
        <v>0.131</v>
      </c>
      <c r="I1138" s="57">
        <f t="shared" si="3"/>
        <v>8376483740</v>
      </c>
      <c r="J1138" s="58">
        <f t="shared" si="4"/>
        <v>0.063</v>
      </c>
      <c r="K1138" s="39">
        <f t="shared" si="5"/>
        <v>160</v>
      </c>
      <c r="L1138" s="58">
        <f t="shared" si="6"/>
        <v>0.131</v>
      </c>
    </row>
    <row r="1139">
      <c r="A1139" s="33" t="s">
        <v>148</v>
      </c>
      <c r="B1139" s="34" t="s">
        <v>149</v>
      </c>
      <c r="C1139" s="35" t="s">
        <v>54</v>
      </c>
      <c r="D1139" s="52" t="str">
        <f t="shared" si="2"/>
        <v>Europe/Albania-Europe/2006</v>
      </c>
      <c r="E1139" s="53">
        <v>9.132562332E9</v>
      </c>
      <c r="F1139" s="54">
        <v>0.06</v>
      </c>
      <c r="G1139" s="55">
        <v>168.0</v>
      </c>
      <c r="H1139" s="56">
        <v>0.129</v>
      </c>
      <c r="I1139" s="57">
        <f t="shared" si="3"/>
        <v>9132562332</v>
      </c>
      <c r="J1139" s="58">
        <f t="shared" si="4"/>
        <v>0.06</v>
      </c>
      <c r="K1139" s="39">
        <f t="shared" si="5"/>
        <v>168</v>
      </c>
      <c r="L1139" s="58">
        <f t="shared" si="6"/>
        <v>0.129</v>
      </c>
    </row>
    <row r="1140">
      <c r="A1140" s="33" t="s">
        <v>148</v>
      </c>
      <c r="B1140" s="34" t="s">
        <v>149</v>
      </c>
      <c r="C1140" s="35" t="s">
        <v>55</v>
      </c>
      <c r="D1140" s="52" t="str">
        <f t="shared" si="2"/>
        <v>Europe/Albania-Europe/2007</v>
      </c>
      <c r="E1140" s="53">
        <v>1.0701011856E10</v>
      </c>
      <c r="F1140" s="54">
        <v>0.064</v>
      </c>
      <c r="G1140" s="55">
        <v>218.0</v>
      </c>
      <c r="H1140" s="56">
        <v>0.141</v>
      </c>
      <c r="I1140" s="57">
        <f t="shared" si="3"/>
        <v>10701011856</v>
      </c>
      <c r="J1140" s="58">
        <f t="shared" si="4"/>
        <v>0.064</v>
      </c>
      <c r="K1140" s="39">
        <f t="shared" si="5"/>
        <v>218</v>
      </c>
      <c r="L1140" s="58">
        <f t="shared" si="6"/>
        <v>0.141</v>
      </c>
    </row>
    <row r="1141">
      <c r="A1141" s="33" t="s">
        <v>148</v>
      </c>
      <c r="B1141" s="34" t="s">
        <v>149</v>
      </c>
      <c r="C1141" s="35" t="s">
        <v>56</v>
      </c>
      <c r="D1141" s="52" t="str">
        <f t="shared" si="2"/>
        <v>Europe/Albania-Europe/2008</v>
      </c>
      <c r="E1141" s="53">
        <v>1.2881352688E10</v>
      </c>
      <c r="F1141" s="54">
        <v>0.061</v>
      </c>
      <c r="G1141" s="55">
        <v>251.0</v>
      </c>
      <c r="H1141" s="56">
        <v>0.13</v>
      </c>
      <c r="I1141" s="57">
        <f t="shared" si="3"/>
        <v>12881352688</v>
      </c>
      <c r="J1141" s="58">
        <f t="shared" si="4"/>
        <v>0.061</v>
      </c>
      <c r="K1141" s="39">
        <f t="shared" si="5"/>
        <v>251</v>
      </c>
      <c r="L1141" s="58">
        <f t="shared" si="6"/>
        <v>0.13</v>
      </c>
    </row>
    <row r="1142">
      <c r="A1142" s="33" t="s">
        <v>148</v>
      </c>
      <c r="B1142" s="34" t="s">
        <v>149</v>
      </c>
      <c r="C1142" s="35" t="s">
        <v>57</v>
      </c>
      <c r="D1142" s="52" t="str">
        <f t="shared" si="2"/>
        <v>Europe/Albania-Europe/2009</v>
      </c>
      <c r="E1142" s="53">
        <v>1.2044212904E10</v>
      </c>
      <c r="F1142" s="54">
        <v>0.06</v>
      </c>
      <c r="G1142" s="55">
        <v>230.0</v>
      </c>
      <c r="H1142" s="56">
        <v>0.127</v>
      </c>
      <c r="I1142" s="57">
        <f t="shared" si="3"/>
        <v>12044212904</v>
      </c>
      <c r="J1142" s="58">
        <f t="shared" si="4"/>
        <v>0.06</v>
      </c>
      <c r="K1142" s="39">
        <f t="shared" si="5"/>
        <v>230</v>
      </c>
      <c r="L1142" s="58">
        <f t="shared" si="6"/>
        <v>0.127</v>
      </c>
    </row>
    <row r="1143">
      <c r="A1143" s="33" t="s">
        <v>148</v>
      </c>
      <c r="B1143" s="34" t="s">
        <v>149</v>
      </c>
      <c r="C1143" s="35" t="s">
        <v>58</v>
      </c>
      <c r="D1143" s="52" t="str">
        <f t="shared" si="2"/>
        <v>Europe/Albania-Europe/2010</v>
      </c>
      <c r="E1143" s="53">
        <v>1.1926953259E10</v>
      </c>
      <c r="F1143" s="54">
        <v>0.055</v>
      </c>
      <c r="G1143" s="55">
        <v>207.0</v>
      </c>
      <c r="H1143" s="56">
        <v>0.128</v>
      </c>
      <c r="I1143" s="57">
        <f t="shared" si="3"/>
        <v>11926953259</v>
      </c>
      <c r="J1143" s="58">
        <f t="shared" si="4"/>
        <v>0.055</v>
      </c>
      <c r="K1143" s="39">
        <f t="shared" si="5"/>
        <v>207</v>
      </c>
      <c r="L1143" s="58">
        <f t="shared" si="6"/>
        <v>0.128</v>
      </c>
    </row>
    <row r="1144">
      <c r="A1144" s="33" t="s">
        <v>148</v>
      </c>
      <c r="B1144" s="34" t="s">
        <v>149</v>
      </c>
      <c r="C1144" s="35" t="s">
        <v>59</v>
      </c>
      <c r="D1144" s="52" t="str">
        <f t="shared" si="2"/>
        <v>Europe/Albania-Europe/2011</v>
      </c>
      <c r="E1144" s="53">
        <v>1.2890867763E10</v>
      </c>
      <c r="F1144" s="54">
        <v>0.06</v>
      </c>
      <c r="G1144" s="55">
        <v>243.0</v>
      </c>
      <c r="H1144" s="56">
        <v>0.124</v>
      </c>
      <c r="I1144" s="57">
        <f t="shared" si="3"/>
        <v>12890867763</v>
      </c>
      <c r="J1144" s="58">
        <f t="shared" si="4"/>
        <v>0.06</v>
      </c>
      <c r="K1144" s="39">
        <f t="shared" si="5"/>
        <v>243</v>
      </c>
      <c r="L1144" s="58">
        <f t="shared" si="6"/>
        <v>0.124</v>
      </c>
    </row>
    <row r="1145">
      <c r="A1145" s="33" t="s">
        <v>148</v>
      </c>
      <c r="B1145" s="34" t="s">
        <v>149</v>
      </c>
      <c r="C1145" s="35" t="s">
        <v>60</v>
      </c>
      <c r="D1145" s="52" t="str">
        <f t="shared" si="2"/>
        <v>Europe/Albania-Europe/2012</v>
      </c>
      <c r="E1145" s="53">
        <v>1.2344532541E10</v>
      </c>
      <c r="F1145" s="54">
        <v>0.06</v>
      </c>
      <c r="G1145" s="55">
        <v>228.0</v>
      </c>
      <c r="H1145" s="56">
        <v>0.109</v>
      </c>
      <c r="I1145" s="57">
        <f t="shared" si="3"/>
        <v>12344532541</v>
      </c>
      <c r="J1145" s="58">
        <f t="shared" si="4"/>
        <v>0.06</v>
      </c>
      <c r="K1145" s="39">
        <f t="shared" si="5"/>
        <v>228</v>
      </c>
      <c r="L1145" s="58">
        <f t="shared" si="6"/>
        <v>0.109</v>
      </c>
    </row>
    <row r="1146">
      <c r="A1146" s="33" t="s">
        <v>148</v>
      </c>
      <c r="B1146" s="34" t="s">
        <v>150</v>
      </c>
      <c r="C1146" s="35" t="s">
        <v>48</v>
      </c>
      <c r="D1146" s="52" t="str">
        <f t="shared" si="2"/>
        <v>Europe/Andorra-Europe/2000</v>
      </c>
      <c r="E1146" s="60">
        <v>1.133644295E9</v>
      </c>
      <c r="F1146" s="54">
        <v>0.083</v>
      </c>
      <c r="G1146" s="55">
        <v>3057.0</v>
      </c>
      <c r="H1146" s="59"/>
      <c r="I1146" s="57">
        <f t="shared" si="3"/>
        <v>1133644295</v>
      </c>
      <c r="J1146" s="58">
        <f t="shared" si="4"/>
        <v>0.083</v>
      </c>
      <c r="K1146" s="39">
        <f t="shared" si="5"/>
        <v>3057</v>
      </c>
      <c r="L1146" s="58" t="str">
        <f t="shared" si="6"/>
        <v/>
      </c>
    </row>
    <row r="1147">
      <c r="A1147" s="33" t="s">
        <v>148</v>
      </c>
      <c r="B1147" s="34" t="s">
        <v>150</v>
      </c>
      <c r="C1147" s="35" t="s">
        <v>49</v>
      </c>
      <c r="D1147" s="52" t="str">
        <f t="shared" si="2"/>
        <v>Europe/Andorra-Europe/2001</v>
      </c>
      <c r="E1147" s="53">
        <v>1.264760246E9</v>
      </c>
      <c r="F1147" s="54">
        <v>0.062</v>
      </c>
      <c r="G1147" s="55">
        <v>1330.0</v>
      </c>
      <c r="H1147" s="59"/>
      <c r="I1147" s="57">
        <f t="shared" si="3"/>
        <v>1264760246</v>
      </c>
      <c r="J1147" s="58">
        <f t="shared" si="4"/>
        <v>0.062</v>
      </c>
      <c r="K1147" s="39">
        <f t="shared" si="5"/>
        <v>1330</v>
      </c>
      <c r="L1147" s="58" t="str">
        <f t="shared" si="6"/>
        <v/>
      </c>
    </row>
    <row r="1148">
      <c r="A1148" s="33" t="s">
        <v>148</v>
      </c>
      <c r="B1148" s="34" t="s">
        <v>150</v>
      </c>
      <c r="C1148" s="35" t="s">
        <v>50</v>
      </c>
      <c r="D1148" s="52" t="str">
        <f t="shared" si="2"/>
        <v>Europe/Andorra-Europe/2002</v>
      </c>
      <c r="E1148" s="53">
        <v>1.456198796E9</v>
      </c>
      <c r="F1148" s="54">
        <v>0.056</v>
      </c>
      <c r="G1148" s="55">
        <v>1294.0</v>
      </c>
      <c r="H1148" s="59"/>
      <c r="I1148" s="57">
        <f t="shared" si="3"/>
        <v>1456198796</v>
      </c>
      <c r="J1148" s="58">
        <f t="shared" si="4"/>
        <v>0.056</v>
      </c>
      <c r="K1148" s="39">
        <f t="shared" si="5"/>
        <v>1294</v>
      </c>
      <c r="L1148" s="58" t="str">
        <f t="shared" si="6"/>
        <v/>
      </c>
    </row>
    <row r="1149">
      <c r="A1149" s="33" t="s">
        <v>148</v>
      </c>
      <c r="B1149" s="34" t="s">
        <v>150</v>
      </c>
      <c r="C1149" s="35" t="s">
        <v>51</v>
      </c>
      <c r="D1149" s="52" t="str">
        <f t="shared" si="2"/>
        <v>Europe/Andorra-Europe/2003</v>
      </c>
      <c r="E1149" s="53">
        <v>1.917948475E9</v>
      </c>
      <c r="F1149" s="54">
        <v>0.058</v>
      </c>
      <c r="G1149" s="55">
        <v>1486.0</v>
      </c>
      <c r="H1149" s="59"/>
      <c r="I1149" s="57">
        <f t="shared" si="3"/>
        <v>1917948475</v>
      </c>
      <c r="J1149" s="58">
        <f t="shared" si="4"/>
        <v>0.058</v>
      </c>
      <c r="K1149" s="39">
        <f t="shared" si="5"/>
        <v>1486</v>
      </c>
      <c r="L1149" s="58" t="str">
        <f t="shared" si="6"/>
        <v/>
      </c>
    </row>
    <row r="1150">
      <c r="A1150" s="33" t="s">
        <v>148</v>
      </c>
      <c r="B1150" s="34" t="s">
        <v>150</v>
      </c>
      <c r="C1150" s="35" t="s">
        <v>52</v>
      </c>
      <c r="D1150" s="52" t="str">
        <f t="shared" si="2"/>
        <v>Europe/Andorra-Europe/2004</v>
      </c>
      <c r="E1150" s="53">
        <v>2.322163502E9</v>
      </c>
      <c r="F1150" s="54">
        <v>0.058</v>
      </c>
      <c r="G1150" s="55">
        <v>1891.0</v>
      </c>
      <c r="H1150" s="59"/>
      <c r="I1150" s="57">
        <f t="shared" si="3"/>
        <v>2322163502</v>
      </c>
      <c r="J1150" s="58">
        <f t="shared" si="4"/>
        <v>0.058</v>
      </c>
      <c r="K1150" s="39">
        <f t="shared" si="5"/>
        <v>1891</v>
      </c>
      <c r="L1150" s="58" t="str">
        <f t="shared" si="6"/>
        <v/>
      </c>
    </row>
    <row r="1151">
      <c r="A1151" s="33" t="s">
        <v>148</v>
      </c>
      <c r="B1151" s="34" t="s">
        <v>150</v>
      </c>
      <c r="C1151" s="35" t="s">
        <v>53</v>
      </c>
      <c r="D1151" s="52" t="str">
        <f t="shared" si="2"/>
        <v>Europe/Andorra-Europe/2005</v>
      </c>
      <c r="E1151" s="53">
        <v>2.539759286E9</v>
      </c>
      <c r="F1151" s="54">
        <v>0.057</v>
      </c>
      <c r="G1151" s="55">
        <v>2193.0</v>
      </c>
      <c r="H1151" s="59"/>
      <c r="I1151" s="57">
        <f t="shared" si="3"/>
        <v>2539759286</v>
      </c>
      <c r="J1151" s="58">
        <f t="shared" si="4"/>
        <v>0.057</v>
      </c>
      <c r="K1151" s="39">
        <f t="shared" si="5"/>
        <v>2193</v>
      </c>
      <c r="L1151" s="58" t="str">
        <f t="shared" si="6"/>
        <v/>
      </c>
    </row>
    <row r="1152">
      <c r="A1152" s="33" t="s">
        <v>148</v>
      </c>
      <c r="B1152" s="34" t="s">
        <v>150</v>
      </c>
      <c r="C1152" s="35" t="s">
        <v>54</v>
      </c>
      <c r="D1152" s="52" t="str">
        <f t="shared" si="2"/>
        <v>Europe/Andorra-Europe/2006</v>
      </c>
      <c r="E1152" s="53">
        <v>2.823503853E9</v>
      </c>
      <c r="F1152" s="54">
        <v>0.058</v>
      </c>
      <c r="G1152" s="55">
        <v>2356.0</v>
      </c>
      <c r="H1152" s="59"/>
      <c r="I1152" s="57">
        <f t="shared" si="3"/>
        <v>2823503853</v>
      </c>
      <c r="J1152" s="58">
        <f t="shared" si="4"/>
        <v>0.058</v>
      </c>
      <c r="K1152" s="39">
        <f t="shared" si="5"/>
        <v>2356</v>
      </c>
      <c r="L1152" s="58" t="str">
        <f t="shared" si="6"/>
        <v/>
      </c>
    </row>
    <row r="1153">
      <c r="A1153" s="33" t="s">
        <v>148</v>
      </c>
      <c r="B1153" s="34" t="s">
        <v>150</v>
      </c>
      <c r="C1153" s="35" t="s">
        <v>55</v>
      </c>
      <c r="D1153" s="52" t="str">
        <f t="shared" si="2"/>
        <v>Europe/Andorra-Europe/2007</v>
      </c>
      <c r="E1153" s="53">
        <v>3.245411584E9</v>
      </c>
      <c r="F1153" s="54">
        <v>0.06</v>
      </c>
      <c r="G1153" s="55">
        <v>2631.0</v>
      </c>
      <c r="H1153" s="59"/>
      <c r="I1153" s="57">
        <f t="shared" si="3"/>
        <v>3245411584</v>
      </c>
      <c r="J1153" s="58">
        <f t="shared" si="4"/>
        <v>0.06</v>
      </c>
      <c r="K1153" s="39">
        <f t="shared" si="5"/>
        <v>2631</v>
      </c>
      <c r="L1153" s="58" t="str">
        <f t="shared" si="6"/>
        <v/>
      </c>
    </row>
    <row r="1154">
      <c r="A1154" s="33" t="s">
        <v>148</v>
      </c>
      <c r="B1154" s="34" t="s">
        <v>150</v>
      </c>
      <c r="C1154" s="35" t="s">
        <v>56</v>
      </c>
      <c r="D1154" s="52" t="str">
        <f t="shared" si="2"/>
        <v>Europe/Andorra-Europe/2008</v>
      </c>
      <c r="E1154" s="53">
        <v>3.712034267E9</v>
      </c>
      <c r="F1154" s="54">
        <v>0.062</v>
      </c>
      <c r="G1154" s="55">
        <v>3012.0</v>
      </c>
      <c r="H1154" s="59"/>
      <c r="I1154" s="57">
        <f t="shared" si="3"/>
        <v>3712034267</v>
      </c>
      <c r="J1154" s="58">
        <f t="shared" si="4"/>
        <v>0.062</v>
      </c>
      <c r="K1154" s="39">
        <f t="shared" si="5"/>
        <v>3012</v>
      </c>
      <c r="L1154" s="58" t="str">
        <f t="shared" si="6"/>
        <v/>
      </c>
    </row>
    <row r="1155">
      <c r="A1155" s="33" t="s">
        <v>148</v>
      </c>
      <c r="B1155" s="34" t="s">
        <v>150</v>
      </c>
      <c r="C1155" s="35" t="s">
        <v>57</v>
      </c>
      <c r="D1155" s="52" t="str">
        <f t="shared" si="2"/>
        <v>Europe/Andorra-Europe/2009</v>
      </c>
      <c r="E1155" s="53"/>
      <c r="F1155" s="54">
        <v>0.062</v>
      </c>
      <c r="G1155" s="55">
        <v>3105.0</v>
      </c>
      <c r="H1155" s="59"/>
      <c r="I1155" s="57">
        <f t="shared" si="3"/>
        <v>3712034267</v>
      </c>
      <c r="J1155" s="58">
        <f t="shared" si="4"/>
        <v>0.062</v>
      </c>
      <c r="K1155" s="39">
        <f t="shared" si="5"/>
        <v>3105</v>
      </c>
      <c r="L1155" s="58" t="str">
        <f t="shared" si="6"/>
        <v/>
      </c>
    </row>
    <row r="1156">
      <c r="A1156" s="33" t="s">
        <v>148</v>
      </c>
      <c r="B1156" s="34" t="s">
        <v>150</v>
      </c>
      <c r="C1156" s="35" t="s">
        <v>58</v>
      </c>
      <c r="D1156" s="52" t="str">
        <f t="shared" si="2"/>
        <v>Europe/Andorra-Europe/2010</v>
      </c>
      <c r="E1156" s="60"/>
      <c r="F1156" s="54">
        <v>0.062</v>
      </c>
      <c r="G1156" s="55">
        <v>2762.0</v>
      </c>
      <c r="H1156" s="59"/>
      <c r="I1156" s="57">
        <f t="shared" si="3"/>
        <v>3712034267</v>
      </c>
      <c r="J1156" s="58">
        <f t="shared" si="4"/>
        <v>0.062</v>
      </c>
      <c r="K1156" s="39">
        <f t="shared" si="5"/>
        <v>2762</v>
      </c>
      <c r="L1156" s="58" t="str">
        <f t="shared" si="6"/>
        <v/>
      </c>
    </row>
    <row r="1157">
      <c r="A1157" s="33" t="s">
        <v>148</v>
      </c>
      <c r="B1157" s="34" t="s">
        <v>150</v>
      </c>
      <c r="C1157" s="35" t="s">
        <v>59</v>
      </c>
      <c r="D1157" s="52" t="str">
        <f t="shared" si="2"/>
        <v>Europe/Andorra-Europe/2011</v>
      </c>
      <c r="E1157" s="60"/>
      <c r="F1157" s="54">
        <v>0.072</v>
      </c>
      <c r="G1157" s="55">
        <v>2958.0</v>
      </c>
      <c r="H1157" s="59"/>
      <c r="I1157" s="57">
        <f t="shared" si="3"/>
        <v>3712034267</v>
      </c>
      <c r="J1157" s="58">
        <f t="shared" si="4"/>
        <v>0.072</v>
      </c>
      <c r="K1157" s="39">
        <f t="shared" si="5"/>
        <v>2958</v>
      </c>
      <c r="L1157" s="58" t="str">
        <f t="shared" si="6"/>
        <v/>
      </c>
    </row>
    <row r="1158">
      <c r="A1158" s="33" t="s">
        <v>148</v>
      </c>
      <c r="B1158" s="34" t="s">
        <v>150</v>
      </c>
      <c r="C1158" s="35" t="s">
        <v>60</v>
      </c>
      <c r="D1158" s="52" t="str">
        <f t="shared" si="2"/>
        <v>Europe/Andorra-Europe/2012</v>
      </c>
      <c r="E1158" s="60"/>
      <c r="F1158" s="54">
        <v>0.072</v>
      </c>
      <c r="G1158" s="55">
        <v>3053.0</v>
      </c>
      <c r="H1158" s="59"/>
      <c r="I1158" s="57">
        <f t="shared" si="3"/>
        <v>3712034267</v>
      </c>
      <c r="J1158" s="58">
        <f t="shared" si="4"/>
        <v>0.072</v>
      </c>
      <c r="K1158" s="39">
        <f t="shared" si="5"/>
        <v>3053</v>
      </c>
      <c r="L1158" s="58" t="str">
        <f t="shared" si="6"/>
        <v/>
      </c>
    </row>
    <row r="1159">
      <c r="A1159" s="33" t="s">
        <v>148</v>
      </c>
      <c r="B1159" s="34" t="s">
        <v>151</v>
      </c>
      <c r="C1159" s="35" t="s">
        <v>48</v>
      </c>
      <c r="D1159" s="52" t="str">
        <f t="shared" si="2"/>
        <v>Europe/Austria-Europe/2000</v>
      </c>
      <c r="E1159" s="53">
        <v>1.92E11</v>
      </c>
      <c r="F1159" s="54">
        <v>0.115</v>
      </c>
      <c r="G1159" s="55">
        <v>5407.0</v>
      </c>
      <c r="H1159" s="59"/>
      <c r="I1159" s="57">
        <f t="shared" si="3"/>
        <v>192000000000</v>
      </c>
      <c r="J1159" s="58">
        <f t="shared" si="4"/>
        <v>0.115</v>
      </c>
      <c r="K1159" s="39">
        <f t="shared" si="5"/>
        <v>5407</v>
      </c>
      <c r="L1159" s="58" t="str">
        <f t="shared" si="6"/>
        <v/>
      </c>
    </row>
    <row r="1160">
      <c r="A1160" s="33" t="s">
        <v>148</v>
      </c>
      <c r="B1160" s="34" t="s">
        <v>151</v>
      </c>
      <c r="C1160" s="35" t="s">
        <v>49</v>
      </c>
      <c r="D1160" s="52" t="str">
        <f t="shared" si="2"/>
        <v>Europe/Austria-Europe/2001</v>
      </c>
      <c r="E1160" s="53">
        <v>1.92E11</v>
      </c>
      <c r="F1160" s="54">
        <v>0.1</v>
      </c>
      <c r="G1160" s="55">
        <v>2403.0</v>
      </c>
      <c r="H1160" s="59"/>
      <c r="I1160" s="57">
        <f t="shared" si="3"/>
        <v>192000000000</v>
      </c>
      <c r="J1160" s="58">
        <f t="shared" si="4"/>
        <v>0.1</v>
      </c>
      <c r="K1160" s="39">
        <f t="shared" si="5"/>
        <v>2403</v>
      </c>
      <c r="L1160" s="58" t="str">
        <f t="shared" si="6"/>
        <v/>
      </c>
    </row>
    <row r="1161">
      <c r="A1161" s="33" t="s">
        <v>148</v>
      </c>
      <c r="B1161" s="34" t="s">
        <v>151</v>
      </c>
      <c r="C1161" s="35" t="s">
        <v>50</v>
      </c>
      <c r="D1161" s="52" t="str">
        <f t="shared" si="2"/>
        <v>Europe/Austria-Europe/2002</v>
      </c>
      <c r="E1161" s="53">
        <v>2.08E11</v>
      </c>
      <c r="F1161" s="54">
        <v>0.101</v>
      </c>
      <c r="G1161" s="55">
        <v>2406.0</v>
      </c>
      <c r="H1161" s="59"/>
      <c r="I1161" s="57">
        <f t="shared" si="3"/>
        <v>208000000000</v>
      </c>
      <c r="J1161" s="58">
        <f t="shared" si="4"/>
        <v>0.101</v>
      </c>
      <c r="K1161" s="39">
        <f t="shared" si="5"/>
        <v>2406</v>
      </c>
      <c r="L1161" s="58" t="str">
        <f t="shared" si="6"/>
        <v/>
      </c>
    </row>
    <row r="1162">
      <c r="A1162" s="33" t="s">
        <v>148</v>
      </c>
      <c r="B1162" s="34" t="s">
        <v>151</v>
      </c>
      <c r="C1162" s="35" t="s">
        <v>51</v>
      </c>
      <c r="D1162" s="52" t="str">
        <f t="shared" si="2"/>
        <v>Europe/Austria-Europe/2003</v>
      </c>
      <c r="E1162" s="53">
        <v>2.54E11</v>
      </c>
      <c r="F1162" s="54">
        <v>0.101</v>
      </c>
      <c r="G1162" s="55">
        <v>2599.0</v>
      </c>
      <c r="H1162" s="59"/>
      <c r="I1162" s="57">
        <f t="shared" si="3"/>
        <v>254000000000</v>
      </c>
      <c r="J1162" s="58">
        <f t="shared" si="4"/>
        <v>0.101</v>
      </c>
      <c r="K1162" s="39">
        <f t="shared" si="5"/>
        <v>2599</v>
      </c>
      <c r="L1162" s="58" t="str">
        <f t="shared" si="6"/>
        <v/>
      </c>
    </row>
    <row r="1163">
      <c r="A1163" s="33" t="s">
        <v>148</v>
      </c>
      <c r="B1163" s="34" t="s">
        <v>151</v>
      </c>
      <c r="C1163" s="35" t="s">
        <v>52</v>
      </c>
      <c r="D1163" s="52" t="str">
        <f t="shared" si="2"/>
        <v>Europe/Austria-Europe/2004</v>
      </c>
      <c r="E1163" s="53">
        <v>2.91E11</v>
      </c>
      <c r="F1163" s="54">
        <v>0.103</v>
      </c>
      <c r="G1163" s="55">
        <v>3223.0</v>
      </c>
      <c r="H1163" s="59"/>
      <c r="I1163" s="57">
        <f t="shared" si="3"/>
        <v>291000000000</v>
      </c>
      <c r="J1163" s="58">
        <f t="shared" si="4"/>
        <v>0.103</v>
      </c>
      <c r="K1163" s="39">
        <f t="shared" si="5"/>
        <v>3223</v>
      </c>
      <c r="L1163" s="58" t="str">
        <f t="shared" si="6"/>
        <v/>
      </c>
    </row>
    <row r="1164">
      <c r="A1164" s="33" t="s">
        <v>148</v>
      </c>
      <c r="B1164" s="34" t="s">
        <v>151</v>
      </c>
      <c r="C1164" s="35" t="s">
        <v>53</v>
      </c>
      <c r="D1164" s="52" t="str">
        <f t="shared" si="2"/>
        <v>Europe/Austria-Europe/2005</v>
      </c>
      <c r="E1164" s="53">
        <v>3.05E11</v>
      </c>
      <c r="F1164" s="54">
        <v>0.104</v>
      </c>
      <c r="G1164" s="55">
        <v>3720.0</v>
      </c>
      <c r="H1164" s="59"/>
      <c r="I1164" s="57">
        <f t="shared" si="3"/>
        <v>305000000000</v>
      </c>
      <c r="J1164" s="58">
        <f t="shared" si="4"/>
        <v>0.104</v>
      </c>
      <c r="K1164" s="39">
        <f t="shared" si="5"/>
        <v>3720</v>
      </c>
      <c r="L1164" s="58" t="str">
        <f t="shared" si="6"/>
        <v/>
      </c>
    </row>
    <row r="1165">
      <c r="A1165" s="33" t="s">
        <v>148</v>
      </c>
      <c r="B1165" s="34" t="s">
        <v>151</v>
      </c>
      <c r="C1165" s="35" t="s">
        <v>54</v>
      </c>
      <c r="D1165" s="52" t="str">
        <f t="shared" si="2"/>
        <v>Europe/Austria-Europe/2006</v>
      </c>
      <c r="E1165" s="53">
        <v>3.25E11</v>
      </c>
      <c r="F1165" s="54">
        <v>0.104</v>
      </c>
      <c r="G1165" s="55">
        <v>3863.0</v>
      </c>
      <c r="H1165" s="59"/>
      <c r="I1165" s="57">
        <f t="shared" si="3"/>
        <v>325000000000</v>
      </c>
      <c r="J1165" s="58">
        <f t="shared" si="4"/>
        <v>0.104</v>
      </c>
      <c r="K1165" s="39">
        <f t="shared" si="5"/>
        <v>3863</v>
      </c>
      <c r="L1165" s="58" t="str">
        <f t="shared" si="6"/>
        <v/>
      </c>
    </row>
    <row r="1166">
      <c r="A1166" s="33" t="s">
        <v>148</v>
      </c>
      <c r="B1166" s="34" t="s">
        <v>151</v>
      </c>
      <c r="C1166" s="35" t="s">
        <v>55</v>
      </c>
      <c r="D1166" s="52" t="str">
        <f t="shared" si="2"/>
        <v>Europe/Austria-Europe/2007</v>
      </c>
      <c r="E1166" s="53">
        <v>3.75E11</v>
      </c>
      <c r="F1166" s="54">
        <v>0.102</v>
      </c>
      <c r="G1166" s="55">
        <v>4016.0</v>
      </c>
      <c r="H1166" s="59"/>
      <c r="I1166" s="57">
        <f t="shared" si="3"/>
        <v>375000000000</v>
      </c>
      <c r="J1166" s="58">
        <f t="shared" si="4"/>
        <v>0.102</v>
      </c>
      <c r="K1166" s="39">
        <f t="shared" si="5"/>
        <v>4016</v>
      </c>
      <c r="L1166" s="58" t="str">
        <f t="shared" si="6"/>
        <v/>
      </c>
    </row>
    <row r="1167">
      <c r="A1167" s="33" t="s">
        <v>148</v>
      </c>
      <c r="B1167" s="34" t="s">
        <v>151</v>
      </c>
      <c r="C1167" s="35" t="s">
        <v>56</v>
      </c>
      <c r="D1167" s="52" t="str">
        <f t="shared" si="2"/>
        <v>Europe/Austria-Europe/2008</v>
      </c>
      <c r="E1167" s="53">
        <v>4.14E11</v>
      </c>
      <c r="F1167" s="54">
        <v>0.103</v>
      </c>
      <c r="G1167" s="55">
        <v>4636.0</v>
      </c>
      <c r="H1167" s="59"/>
      <c r="I1167" s="57">
        <f t="shared" si="3"/>
        <v>414000000000</v>
      </c>
      <c r="J1167" s="58">
        <f t="shared" si="4"/>
        <v>0.103</v>
      </c>
      <c r="K1167" s="39">
        <f t="shared" si="5"/>
        <v>4636</v>
      </c>
      <c r="L1167" s="58" t="str">
        <f t="shared" si="6"/>
        <v/>
      </c>
    </row>
    <row r="1168">
      <c r="A1168" s="33" t="s">
        <v>148</v>
      </c>
      <c r="B1168" s="34" t="s">
        <v>151</v>
      </c>
      <c r="C1168" s="35" t="s">
        <v>57</v>
      </c>
      <c r="D1168" s="52" t="str">
        <f t="shared" si="2"/>
        <v>Europe/Austria-Europe/2009</v>
      </c>
      <c r="E1168" s="53">
        <v>3.84E11</v>
      </c>
      <c r="F1168" s="54">
        <v>0.105</v>
      </c>
      <c r="G1168" s="55">
        <v>5211.0</v>
      </c>
      <c r="H1168" s="59"/>
      <c r="I1168" s="57">
        <f t="shared" si="3"/>
        <v>384000000000</v>
      </c>
      <c r="J1168" s="58">
        <f t="shared" si="4"/>
        <v>0.105</v>
      </c>
      <c r="K1168" s="39">
        <f t="shared" si="5"/>
        <v>5211</v>
      </c>
      <c r="L1168" s="58" t="str">
        <f t="shared" si="6"/>
        <v/>
      </c>
    </row>
    <row r="1169">
      <c r="A1169" s="33" t="s">
        <v>148</v>
      </c>
      <c r="B1169" s="34" t="s">
        <v>151</v>
      </c>
      <c r="C1169" s="35" t="s">
        <v>58</v>
      </c>
      <c r="D1169" s="52" t="str">
        <f t="shared" si="2"/>
        <v>Europe/Austria-Europe/2010</v>
      </c>
      <c r="E1169" s="53">
        <v>3.78E11</v>
      </c>
      <c r="F1169" s="54">
        <v>0.112</v>
      </c>
      <c r="G1169" s="55">
        <v>5125.0</v>
      </c>
      <c r="H1169" s="59"/>
      <c r="I1169" s="57">
        <f t="shared" si="3"/>
        <v>378000000000</v>
      </c>
      <c r="J1169" s="58">
        <f t="shared" si="4"/>
        <v>0.112</v>
      </c>
      <c r="K1169" s="39">
        <f t="shared" si="5"/>
        <v>5125</v>
      </c>
      <c r="L1169" s="58" t="str">
        <f t="shared" si="6"/>
        <v/>
      </c>
    </row>
    <row r="1170">
      <c r="A1170" s="33" t="s">
        <v>148</v>
      </c>
      <c r="B1170" s="34" t="s">
        <v>151</v>
      </c>
      <c r="C1170" s="35" t="s">
        <v>59</v>
      </c>
      <c r="D1170" s="52" t="str">
        <f t="shared" si="2"/>
        <v>Europe/Austria-Europe/2011</v>
      </c>
      <c r="E1170" s="53">
        <v>4.16E11</v>
      </c>
      <c r="F1170" s="54">
        <v>0.116</v>
      </c>
      <c r="G1170" s="55">
        <v>5272.0</v>
      </c>
      <c r="H1170" s="59"/>
      <c r="I1170" s="57">
        <f t="shared" si="3"/>
        <v>416000000000</v>
      </c>
      <c r="J1170" s="58">
        <f t="shared" si="4"/>
        <v>0.116</v>
      </c>
      <c r="K1170" s="39">
        <f t="shared" si="5"/>
        <v>5272</v>
      </c>
      <c r="L1170" s="58" t="str">
        <f t="shared" si="6"/>
        <v/>
      </c>
    </row>
    <row r="1171">
      <c r="A1171" s="33" t="s">
        <v>148</v>
      </c>
      <c r="B1171" s="34" t="s">
        <v>151</v>
      </c>
      <c r="C1171" s="35" t="s">
        <v>60</v>
      </c>
      <c r="D1171" s="52" t="str">
        <f t="shared" si="2"/>
        <v>Europe/Austria-Europe/2012</v>
      </c>
      <c r="E1171" s="53">
        <v>3.94E11</v>
      </c>
      <c r="F1171" s="54">
        <v>0.113</v>
      </c>
      <c r="G1171" s="55">
        <v>5643.0</v>
      </c>
      <c r="H1171" s="59"/>
      <c r="I1171" s="57">
        <f t="shared" si="3"/>
        <v>394000000000</v>
      </c>
      <c r="J1171" s="58">
        <f t="shared" si="4"/>
        <v>0.113</v>
      </c>
      <c r="K1171" s="39">
        <f t="shared" si="5"/>
        <v>5643</v>
      </c>
      <c r="L1171" s="58" t="str">
        <f t="shared" si="6"/>
        <v/>
      </c>
    </row>
    <row r="1172">
      <c r="A1172" s="33" t="s">
        <v>148</v>
      </c>
      <c r="B1172" s="34" t="s">
        <v>152</v>
      </c>
      <c r="C1172" s="35" t="s">
        <v>48</v>
      </c>
      <c r="D1172" s="52" t="str">
        <f t="shared" si="2"/>
        <v>Europe/Belarus-Europe/2000</v>
      </c>
      <c r="E1172" s="53">
        <v>1.2736856485E10</v>
      </c>
      <c r="F1172" s="54">
        <v>0.05</v>
      </c>
      <c r="G1172" s="55">
        <v>339.0</v>
      </c>
      <c r="H1172" s="56">
        <v>0.195</v>
      </c>
      <c r="I1172" s="57">
        <f t="shared" si="3"/>
        <v>12736856485</v>
      </c>
      <c r="J1172" s="58">
        <f t="shared" si="4"/>
        <v>0.05</v>
      </c>
      <c r="K1172" s="39">
        <f t="shared" si="5"/>
        <v>339</v>
      </c>
      <c r="L1172" s="58">
        <f t="shared" si="6"/>
        <v>0.195</v>
      </c>
    </row>
    <row r="1173">
      <c r="A1173" s="33" t="s">
        <v>148</v>
      </c>
      <c r="B1173" s="34" t="s">
        <v>152</v>
      </c>
      <c r="C1173" s="35" t="s">
        <v>49</v>
      </c>
      <c r="D1173" s="52" t="str">
        <f t="shared" si="2"/>
        <v>Europe/Belarus-Europe/2001</v>
      </c>
      <c r="E1173" s="53">
        <v>1.2354820144E10</v>
      </c>
      <c r="F1173" s="54">
        <v>0.061</v>
      </c>
      <c r="G1173" s="55">
        <v>64.0</v>
      </c>
      <c r="H1173" s="56">
        <v>0.677</v>
      </c>
      <c r="I1173" s="57">
        <f t="shared" si="3"/>
        <v>12354820144</v>
      </c>
      <c r="J1173" s="58">
        <f t="shared" si="4"/>
        <v>0.061</v>
      </c>
      <c r="K1173" s="39">
        <f t="shared" si="5"/>
        <v>64</v>
      </c>
      <c r="L1173" s="58">
        <f t="shared" si="6"/>
        <v>0.677</v>
      </c>
    </row>
    <row r="1174">
      <c r="A1174" s="33" t="s">
        <v>148</v>
      </c>
      <c r="B1174" s="34" t="s">
        <v>152</v>
      </c>
      <c r="C1174" s="35" t="s">
        <v>50</v>
      </c>
      <c r="D1174" s="52" t="str">
        <f t="shared" si="2"/>
        <v>Europe/Belarus-Europe/2002</v>
      </c>
      <c r="E1174" s="53">
        <v>1.4594925393E10</v>
      </c>
      <c r="F1174" s="54">
        <v>0.066</v>
      </c>
      <c r="G1174" s="55">
        <v>83.0</v>
      </c>
      <c r="H1174" s="56">
        <v>0.47</v>
      </c>
      <c r="I1174" s="57">
        <f t="shared" si="3"/>
        <v>14594925393</v>
      </c>
      <c r="J1174" s="58">
        <f t="shared" si="4"/>
        <v>0.066</v>
      </c>
      <c r="K1174" s="39">
        <f t="shared" si="5"/>
        <v>83</v>
      </c>
      <c r="L1174" s="58">
        <f t="shared" si="6"/>
        <v>0.47</v>
      </c>
    </row>
    <row r="1175">
      <c r="A1175" s="33" t="s">
        <v>148</v>
      </c>
      <c r="B1175" s="34" t="s">
        <v>152</v>
      </c>
      <c r="C1175" s="35" t="s">
        <v>51</v>
      </c>
      <c r="D1175" s="52" t="str">
        <f t="shared" si="2"/>
        <v>Europe/Belarus-Europe/2003</v>
      </c>
      <c r="E1175" s="53">
        <v>1.7825436035E10</v>
      </c>
      <c r="F1175" s="54">
        <v>0.065</v>
      </c>
      <c r="G1175" s="55">
        <v>96.0</v>
      </c>
      <c r="H1175" s="56">
        <v>0.369</v>
      </c>
      <c r="I1175" s="57">
        <f t="shared" si="3"/>
        <v>17825436035</v>
      </c>
      <c r="J1175" s="58">
        <f t="shared" si="4"/>
        <v>0.065</v>
      </c>
      <c r="K1175" s="39">
        <f t="shared" si="5"/>
        <v>96</v>
      </c>
      <c r="L1175" s="58">
        <f t="shared" si="6"/>
        <v>0.369</v>
      </c>
    </row>
    <row r="1176">
      <c r="A1176" s="33" t="s">
        <v>148</v>
      </c>
      <c r="B1176" s="34" t="s">
        <v>152</v>
      </c>
      <c r="C1176" s="35" t="s">
        <v>52</v>
      </c>
      <c r="D1176" s="52" t="str">
        <f t="shared" si="2"/>
        <v>Europe/Belarus-Europe/2004</v>
      </c>
      <c r="E1176" s="53">
        <v>2.3141587718E10</v>
      </c>
      <c r="F1176" s="54">
        <v>0.066</v>
      </c>
      <c r="G1176" s="55">
        <v>120.0</v>
      </c>
      <c r="H1176" s="56">
        <v>0.24</v>
      </c>
      <c r="I1176" s="57">
        <f t="shared" si="3"/>
        <v>23141587718</v>
      </c>
      <c r="J1176" s="58">
        <f t="shared" si="4"/>
        <v>0.066</v>
      </c>
      <c r="K1176" s="39">
        <f t="shared" si="5"/>
        <v>120</v>
      </c>
      <c r="L1176" s="58">
        <f t="shared" si="6"/>
        <v>0.24</v>
      </c>
    </row>
    <row r="1177">
      <c r="A1177" s="33" t="s">
        <v>148</v>
      </c>
      <c r="B1177" s="34" t="s">
        <v>152</v>
      </c>
      <c r="C1177" s="35" t="s">
        <v>53</v>
      </c>
      <c r="D1177" s="52" t="str">
        <f t="shared" si="2"/>
        <v>Europe/Belarus-Europe/2005</v>
      </c>
      <c r="E1177" s="53">
        <v>3.0210091837E10</v>
      </c>
      <c r="F1177" s="54">
        <v>0.066</v>
      </c>
      <c r="G1177" s="55">
        <v>157.0</v>
      </c>
      <c r="H1177" s="56">
        <v>0.169</v>
      </c>
      <c r="I1177" s="57">
        <f t="shared" si="3"/>
        <v>30210091837</v>
      </c>
      <c r="J1177" s="58">
        <f t="shared" si="4"/>
        <v>0.066</v>
      </c>
      <c r="K1177" s="39">
        <f t="shared" si="5"/>
        <v>157</v>
      </c>
      <c r="L1177" s="58">
        <f t="shared" si="6"/>
        <v>0.169</v>
      </c>
    </row>
    <row r="1178">
      <c r="A1178" s="33" t="s">
        <v>148</v>
      </c>
      <c r="B1178" s="34" t="s">
        <v>152</v>
      </c>
      <c r="C1178" s="35" t="s">
        <v>54</v>
      </c>
      <c r="D1178" s="52" t="str">
        <f t="shared" si="2"/>
        <v>Europe/Belarus-Europe/2006</v>
      </c>
      <c r="E1178" s="53">
        <v>3.6961918859E10</v>
      </c>
      <c r="F1178" s="54">
        <v>0.069</v>
      </c>
      <c r="G1178" s="55">
        <v>215.0</v>
      </c>
      <c r="H1178" s="56">
        <v>0.114</v>
      </c>
      <c r="I1178" s="57">
        <f t="shared" si="3"/>
        <v>36961918859</v>
      </c>
      <c r="J1178" s="58">
        <f t="shared" si="4"/>
        <v>0.069</v>
      </c>
      <c r="K1178" s="39">
        <f t="shared" si="5"/>
        <v>215</v>
      </c>
      <c r="L1178" s="58">
        <f t="shared" si="6"/>
        <v>0.114</v>
      </c>
    </row>
    <row r="1179">
      <c r="A1179" s="33" t="s">
        <v>148</v>
      </c>
      <c r="B1179" s="34" t="s">
        <v>152</v>
      </c>
      <c r="C1179" s="35" t="s">
        <v>55</v>
      </c>
      <c r="D1179" s="52" t="str">
        <f t="shared" si="2"/>
        <v>Europe/Belarus-Europe/2007</v>
      </c>
      <c r="E1179" s="53">
        <v>4.5275711996E10</v>
      </c>
      <c r="F1179" s="54">
        <v>0.063</v>
      </c>
      <c r="G1179" s="55">
        <v>243.0</v>
      </c>
      <c r="H1179" s="56">
        <v>0.088</v>
      </c>
      <c r="I1179" s="57">
        <f t="shared" si="3"/>
        <v>45275711996</v>
      </c>
      <c r="J1179" s="58">
        <f t="shared" si="4"/>
        <v>0.063</v>
      </c>
      <c r="K1179" s="39">
        <f t="shared" si="5"/>
        <v>243</v>
      </c>
      <c r="L1179" s="58">
        <f t="shared" si="6"/>
        <v>0.088</v>
      </c>
    </row>
    <row r="1180">
      <c r="A1180" s="33" t="s">
        <v>148</v>
      </c>
      <c r="B1180" s="34" t="s">
        <v>152</v>
      </c>
      <c r="C1180" s="35" t="s">
        <v>56</v>
      </c>
      <c r="D1180" s="52" t="str">
        <f t="shared" si="2"/>
        <v>Europe/Belarus-Europe/2008</v>
      </c>
      <c r="E1180" s="53">
        <v>6.0763483146E10</v>
      </c>
      <c r="F1180" s="54">
        <v>0.064</v>
      </c>
      <c r="G1180" s="55">
        <v>304.0</v>
      </c>
      <c r="H1180" s="56">
        <v>0.086</v>
      </c>
      <c r="I1180" s="57">
        <f t="shared" si="3"/>
        <v>60763483146</v>
      </c>
      <c r="J1180" s="58">
        <f t="shared" si="4"/>
        <v>0.064</v>
      </c>
      <c r="K1180" s="39">
        <f t="shared" si="5"/>
        <v>304</v>
      </c>
      <c r="L1180" s="58">
        <f t="shared" si="6"/>
        <v>0.086</v>
      </c>
    </row>
    <row r="1181">
      <c r="A1181" s="33" t="s">
        <v>148</v>
      </c>
      <c r="B1181" s="34" t="s">
        <v>152</v>
      </c>
      <c r="C1181" s="35" t="s">
        <v>57</v>
      </c>
      <c r="D1181" s="52" t="str">
        <f t="shared" si="2"/>
        <v>Europe/Belarus-Europe/2009</v>
      </c>
      <c r="E1181" s="53">
        <v>4.9208656976E10</v>
      </c>
      <c r="F1181" s="54">
        <v>0.059</v>
      </c>
      <c r="G1181" s="55">
        <v>378.0</v>
      </c>
      <c r="H1181" s="56">
        <v>0.086</v>
      </c>
      <c r="I1181" s="57">
        <f t="shared" si="3"/>
        <v>49208656976</v>
      </c>
      <c r="J1181" s="58">
        <f t="shared" si="4"/>
        <v>0.059</v>
      </c>
      <c r="K1181" s="39">
        <f t="shared" si="5"/>
        <v>378</v>
      </c>
      <c r="L1181" s="58">
        <f t="shared" si="6"/>
        <v>0.086</v>
      </c>
    </row>
    <row r="1182">
      <c r="A1182" s="33" t="s">
        <v>148</v>
      </c>
      <c r="B1182" s="34" t="s">
        <v>152</v>
      </c>
      <c r="C1182" s="35" t="s">
        <v>58</v>
      </c>
      <c r="D1182" s="52" t="str">
        <f t="shared" si="2"/>
        <v>Europe/Belarus-Europe/2010</v>
      </c>
      <c r="E1182" s="53">
        <v>5.5220932614E10</v>
      </c>
      <c r="F1182" s="54">
        <v>0.061</v>
      </c>
      <c r="G1182" s="55">
        <v>314.0</v>
      </c>
      <c r="H1182" s="56">
        <v>0.117</v>
      </c>
      <c r="I1182" s="57">
        <f t="shared" si="3"/>
        <v>55220932614</v>
      </c>
      <c r="J1182" s="58">
        <f t="shared" si="4"/>
        <v>0.061</v>
      </c>
      <c r="K1182" s="39">
        <f t="shared" si="5"/>
        <v>314</v>
      </c>
      <c r="L1182" s="58">
        <f t="shared" si="6"/>
        <v>0.117</v>
      </c>
    </row>
    <row r="1183">
      <c r="A1183" s="33" t="s">
        <v>148</v>
      </c>
      <c r="B1183" s="34" t="s">
        <v>152</v>
      </c>
      <c r="C1183" s="35" t="s">
        <v>59</v>
      </c>
      <c r="D1183" s="52" t="str">
        <f t="shared" si="2"/>
        <v>Europe/Belarus-Europe/2011</v>
      </c>
      <c r="E1183" s="53">
        <v>5.9734593905E10</v>
      </c>
      <c r="F1183" s="54">
        <v>0.056</v>
      </c>
      <c r="G1183" s="55">
        <v>323.0</v>
      </c>
      <c r="H1183" s="56">
        <v>0.092</v>
      </c>
      <c r="I1183" s="57">
        <f t="shared" si="3"/>
        <v>59734593905</v>
      </c>
      <c r="J1183" s="58">
        <f t="shared" si="4"/>
        <v>0.056</v>
      </c>
      <c r="K1183" s="39">
        <f t="shared" si="5"/>
        <v>323</v>
      </c>
      <c r="L1183" s="58">
        <f t="shared" si="6"/>
        <v>0.092</v>
      </c>
    </row>
    <row r="1184">
      <c r="A1184" s="33" t="s">
        <v>148</v>
      </c>
      <c r="B1184" s="34" t="s">
        <v>152</v>
      </c>
      <c r="C1184" s="35" t="s">
        <v>60</v>
      </c>
      <c r="D1184" s="52" t="str">
        <f t="shared" si="2"/>
        <v>Europe/Belarus-Europe/2012</v>
      </c>
      <c r="E1184" s="53">
        <v>6.3615445567E10</v>
      </c>
      <c r="F1184" s="54">
        <v>0.049</v>
      </c>
      <c r="G1184" s="55">
        <v>311.0</v>
      </c>
      <c r="H1184" s="56">
        <v>0.136</v>
      </c>
      <c r="I1184" s="57">
        <f t="shared" si="3"/>
        <v>63615445567</v>
      </c>
      <c r="J1184" s="58">
        <f t="shared" si="4"/>
        <v>0.049</v>
      </c>
      <c r="K1184" s="39">
        <f t="shared" si="5"/>
        <v>311</v>
      </c>
      <c r="L1184" s="58">
        <f t="shared" si="6"/>
        <v>0.136</v>
      </c>
    </row>
    <row r="1185">
      <c r="A1185" s="33" t="s">
        <v>148</v>
      </c>
      <c r="B1185" s="34" t="s">
        <v>153</v>
      </c>
      <c r="C1185" s="35" t="s">
        <v>48</v>
      </c>
      <c r="D1185" s="52" t="str">
        <f t="shared" si="2"/>
        <v>Europe/Belgium-Europe/2000</v>
      </c>
      <c r="E1185" s="53">
        <v>2.33E11</v>
      </c>
      <c r="F1185" s="54">
        <v>0.108</v>
      </c>
      <c r="G1185" s="55">
        <v>4711.0</v>
      </c>
      <c r="H1185" s="59"/>
      <c r="I1185" s="57">
        <f t="shared" si="3"/>
        <v>233000000000</v>
      </c>
      <c r="J1185" s="58">
        <f t="shared" si="4"/>
        <v>0.108</v>
      </c>
      <c r="K1185" s="39">
        <f t="shared" si="5"/>
        <v>4711</v>
      </c>
      <c r="L1185" s="58" t="str">
        <f t="shared" si="6"/>
        <v/>
      </c>
    </row>
    <row r="1186">
      <c r="A1186" s="33" t="s">
        <v>148</v>
      </c>
      <c r="B1186" s="34" t="s">
        <v>153</v>
      </c>
      <c r="C1186" s="35" t="s">
        <v>49</v>
      </c>
      <c r="D1186" s="52" t="str">
        <f t="shared" si="2"/>
        <v>Europe/Belgium-Europe/2001</v>
      </c>
      <c r="E1186" s="53">
        <v>2.32E11</v>
      </c>
      <c r="F1186" s="54">
        <v>0.081</v>
      </c>
      <c r="G1186" s="55">
        <v>1845.0</v>
      </c>
      <c r="H1186" s="56">
        <v>0.08</v>
      </c>
      <c r="I1186" s="57">
        <f t="shared" si="3"/>
        <v>232000000000</v>
      </c>
      <c r="J1186" s="58">
        <f t="shared" si="4"/>
        <v>0.081</v>
      </c>
      <c r="K1186" s="39">
        <f t="shared" si="5"/>
        <v>1845</v>
      </c>
      <c r="L1186" s="58">
        <f t="shared" si="6"/>
        <v>0.08</v>
      </c>
    </row>
    <row r="1187">
      <c r="A1187" s="33" t="s">
        <v>148</v>
      </c>
      <c r="B1187" s="34" t="s">
        <v>153</v>
      </c>
      <c r="C1187" s="35" t="s">
        <v>50</v>
      </c>
      <c r="D1187" s="52" t="str">
        <f t="shared" si="2"/>
        <v>Europe/Belgium-Europe/2002</v>
      </c>
      <c r="E1187" s="53">
        <v>2.53E11</v>
      </c>
      <c r="F1187" s="54">
        <v>0.083</v>
      </c>
      <c r="G1187" s="55">
        <v>1878.0</v>
      </c>
      <c r="H1187" s="56">
        <v>0.085</v>
      </c>
      <c r="I1187" s="57">
        <f t="shared" si="3"/>
        <v>253000000000</v>
      </c>
      <c r="J1187" s="58">
        <f t="shared" si="4"/>
        <v>0.083</v>
      </c>
      <c r="K1187" s="39">
        <f t="shared" si="5"/>
        <v>1878</v>
      </c>
      <c r="L1187" s="58">
        <f t="shared" si="6"/>
        <v>0.085</v>
      </c>
    </row>
    <row r="1188">
      <c r="A1188" s="33" t="s">
        <v>148</v>
      </c>
      <c r="B1188" s="34" t="s">
        <v>153</v>
      </c>
      <c r="C1188" s="35" t="s">
        <v>51</v>
      </c>
      <c r="D1188" s="52" t="str">
        <f t="shared" si="2"/>
        <v>Europe/Belgium-Europe/2003</v>
      </c>
      <c r="E1188" s="53">
        <v>3.12E11</v>
      </c>
      <c r="F1188" s="54">
        <v>0.085</v>
      </c>
      <c r="G1188" s="55">
        <v>2075.0</v>
      </c>
      <c r="H1188" s="56">
        <v>0.077</v>
      </c>
      <c r="I1188" s="57">
        <f t="shared" si="3"/>
        <v>312000000000</v>
      </c>
      <c r="J1188" s="58">
        <f t="shared" si="4"/>
        <v>0.085</v>
      </c>
      <c r="K1188" s="39">
        <f t="shared" si="5"/>
        <v>2075</v>
      </c>
      <c r="L1188" s="58">
        <f t="shared" si="6"/>
        <v>0.077</v>
      </c>
    </row>
    <row r="1189">
      <c r="A1189" s="33" t="s">
        <v>148</v>
      </c>
      <c r="B1189" s="34" t="s">
        <v>153</v>
      </c>
      <c r="C1189" s="35" t="s">
        <v>52</v>
      </c>
      <c r="D1189" s="52" t="str">
        <f t="shared" si="2"/>
        <v>Europe/Belgium-Europe/2004</v>
      </c>
      <c r="E1189" s="53">
        <v>3.62E11</v>
      </c>
      <c r="F1189" s="54">
        <v>0.1</v>
      </c>
      <c r="G1189" s="55">
        <v>3000.0</v>
      </c>
      <c r="H1189" s="56">
        <v>0.069</v>
      </c>
      <c r="I1189" s="57">
        <f t="shared" si="3"/>
        <v>362000000000</v>
      </c>
      <c r="J1189" s="58">
        <f t="shared" si="4"/>
        <v>0.1</v>
      </c>
      <c r="K1189" s="39">
        <f t="shared" si="5"/>
        <v>3000</v>
      </c>
      <c r="L1189" s="58">
        <f t="shared" si="6"/>
        <v>0.069</v>
      </c>
    </row>
    <row r="1190">
      <c r="A1190" s="33" t="s">
        <v>148</v>
      </c>
      <c r="B1190" s="34" t="s">
        <v>153</v>
      </c>
      <c r="C1190" s="35" t="s">
        <v>53</v>
      </c>
      <c r="D1190" s="52" t="str">
        <f t="shared" si="2"/>
        <v>Europe/Belgium-Europe/2005</v>
      </c>
      <c r="E1190" s="53">
        <v>3.77E11</v>
      </c>
      <c r="F1190" s="54">
        <v>0.1</v>
      </c>
      <c r="G1190" s="55">
        <v>3482.0</v>
      </c>
      <c r="H1190" s="56">
        <v>0.067</v>
      </c>
      <c r="I1190" s="57">
        <f t="shared" si="3"/>
        <v>377000000000</v>
      </c>
      <c r="J1190" s="58">
        <f t="shared" si="4"/>
        <v>0.1</v>
      </c>
      <c r="K1190" s="39">
        <f t="shared" si="5"/>
        <v>3482</v>
      </c>
      <c r="L1190" s="58">
        <f t="shared" si="6"/>
        <v>0.067</v>
      </c>
    </row>
    <row r="1191">
      <c r="A1191" s="33" t="s">
        <v>148</v>
      </c>
      <c r="B1191" s="34" t="s">
        <v>153</v>
      </c>
      <c r="C1191" s="35" t="s">
        <v>54</v>
      </c>
      <c r="D1191" s="52" t="str">
        <f t="shared" si="2"/>
        <v>Europe/Belgium-Europe/2006</v>
      </c>
      <c r="E1191" s="53">
        <v>4.0E11</v>
      </c>
      <c r="F1191" s="54">
        <v>0.1</v>
      </c>
      <c r="G1191" s="55">
        <v>3606.0</v>
      </c>
      <c r="H1191" s="56">
        <v>0.067</v>
      </c>
      <c r="I1191" s="57">
        <f t="shared" si="3"/>
        <v>400000000000</v>
      </c>
      <c r="J1191" s="58">
        <f t="shared" si="4"/>
        <v>0.1</v>
      </c>
      <c r="K1191" s="39">
        <f t="shared" si="5"/>
        <v>3606</v>
      </c>
      <c r="L1191" s="58">
        <f t="shared" si="6"/>
        <v>0.067</v>
      </c>
    </row>
    <row r="1192">
      <c r="A1192" s="33" t="s">
        <v>148</v>
      </c>
      <c r="B1192" s="34" t="s">
        <v>153</v>
      </c>
      <c r="C1192" s="35" t="s">
        <v>55</v>
      </c>
      <c r="D1192" s="52" t="str">
        <f t="shared" si="2"/>
        <v>Europe/Belgium-Europe/2007</v>
      </c>
      <c r="E1192" s="53">
        <v>4.6E11</v>
      </c>
      <c r="F1192" s="54">
        <v>0.095</v>
      </c>
      <c r="G1192" s="55">
        <v>3608.0</v>
      </c>
      <c r="H1192" s="56">
        <v>0.075</v>
      </c>
      <c r="I1192" s="57">
        <f t="shared" si="3"/>
        <v>460000000000</v>
      </c>
      <c r="J1192" s="58">
        <f t="shared" si="4"/>
        <v>0.095</v>
      </c>
      <c r="K1192" s="39">
        <f t="shared" si="5"/>
        <v>3608</v>
      </c>
      <c r="L1192" s="58">
        <f t="shared" si="6"/>
        <v>0.075</v>
      </c>
    </row>
    <row r="1193">
      <c r="A1193" s="33" t="s">
        <v>148</v>
      </c>
      <c r="B1193" s="34" t="s">
        <v>153</v>
      </c>
      <c r="C1193" s="35" t="s">
        <v>56</v>
      </c>
      <c r="D1193" s="52" t="str">
        <f t="shared" si="2"/>
        <v>Europe/Belgium-Europe/2008</v>
      </c>
      <c r="E1193" s="53">
        <v>5.07E11</v>
      </c>
      <c r="F1193" s="54">
        <v>0.095</v>
      </c>
      <c r="G1193" s="55">
        <v>4136.0</v>
      </c>
      <c r="H1193" s="56">
        <v>0.086</v>
      </c>
      <c r="I1193" s="57">
        <f t="shared" si="3"/>
        <v>507000000000</v>
      </c>
      <c r="J1193" s="58">
        <f t="shared" si="4"/>
        <v>0.095</v>
      </c>
      <c r="K1193" s="39">
        <f t="shared" si="5"/>
        <v>4136</v>
      </c>
      <c r="L1193" s="58">
        <f t="shared" si="6"/>
        <v>0.086</v>
      </c>
    </row>
    <row r="1194">
      <c r="A1194" s="33" t="s">
        <v>148</v>
      </c>
      <c r="B1194" s="34" t="s">
        <v>153</v>
      </c>
      <c r="C1194" s="35" t="s">
        <v>57</v>
      </c>
      <c r="D1194" s="52" t="str">
        <f t="shared" si="2"/>
        <v>Europe/Belgium-Europe/2009</v>
      </c>
      <c r="E1194" s="53">
        <v>4.73E11</v>
      </c>
      <c r="F1194" s="54">
        <v>0.099</v>
      </c>
      <c r="G1194" s="55">
        <v>4715.0</v>
      </c>
      <c r="H1194" s="56">
        <v>0.092</v>
      </c>
      <c r="I1194" s="57">
        <f t="shared" si="3"/>
        <v>473000000000</v>
      </c>
      <c r="J1194" s="58">
        <f t="shared" si="4"/>
        <v>0.099</v>
      </c>
      <c r="K1194" s="39">
        <f t="shared" si="5"/>
        <v>4715</v>
      </c>
      <c r="L1194" s="58">
        <f t="shared" si="6"/>
        <v>0.092</v>
      </c>
    </row>
    <row r="1195">
      <c r="A1195" s="33" t="s">
        <v>148</v>
      </c>
      <c r="B1195" s="34" t="s">
        <v>153</v>
      </c>
      <c r="C1195" s="35" t="s">
        <v>58</v>
      </c>
      <c r="D1195" s="52" t="str">
        <f t="shared" si="2"/>
        <v>Europe/Belgium-Europe/2010</v>
      </c>
      <c r="E1195" s="53">
        <v>4.71E11</v>
      </c>
      <c r="F1195" s="54">
        <v>0.106</v>
      </c>
      <c r="G1195" s="55">
        <v>4664.0</v>
      </c>
      <c r="H1195" s="56">
        <v>0.095</v>
      </c>
      <c r="I1195" s="57">
        <f t="shared" si="3"/>
        <v>471000000000</v>
      </c>
      <c r="J1195" s="58">
        <f t="shared" si="4"/>
        <v>0.106</v>
      </c>
      <c r="K1195" s="39">
        <f t="shared" si="5"/>
        <v>4664</v>
      </c>
      <c r="L1195" s="58">
        <f t="shared" si="6"/>
        <v>0.095</v>
      </c>
    </row>
    <row r="1196">
      <c r="A1196" s="33" t="s">
        <v>148</v>
      </c>
      <c r="B1196" s="34" t="s">
        <v>153</v>
      </c>
      <c r="C1196" s="35" t="s">
        <v>59</v>
      </c>
      <c r="D1196" s="52" t="str">
        <f t="shared" si="2"/>
        <v>Europe/Belgium-Europe/2011</v>
      </c>
      <c r="E1196" s="53">
        <v>5.13E11</v>
      </c>
      <c r="F1196" s="54">
        <v>0.105</v>
      </c>
      <c r="G1196" s="55">
        <v>4570.0</v>
      </c>
      <c r="H1196" s="59"/>
      <c r="I1196" s="57">
        <f t="shared" si="3"/>
        <v>513000000000</v>
      </c>
      <c r="J1196" s="58">
        <f t="shared" si="4"/>
        <v>0.105</v>
      </c>
      <c r="K1196" s="39">
        <f t="shared" si="5"/>
        <v>4570</v>
      </c>
      <c r="L1196" s="58">
        <f t="shared" si="6"/>
        <v>0.095</v>
      </c>
    </row>
    <row r="1197">
      <c r="A1197" s="33" t="s">
        <v>148</v>
      </c>
      <c r="B1197" s="34" t="s">
        <v>153</v>
      </c>
      <c r="C1197" s="35" t="s">
        <v>60</v>
      </c>
      <c r="D1197" s="52" t="str">
        <f t="shared" si="2"/>
        <v>Europe/Belgium-Europe/2012</v>
      </c>
      <c r="E1197" s="53">
        <v>4.83E11</v>
      </c>
      <c r="F1197" s="54">
        <v>0.105</v>
      </c>
      <c r="G1197" s="55">
        <v>4914.0</v>
      </c>
      <c r="H1197" s="59"/>
      <c r="I1197" s="57">
        <f t="shared" si="3"/>
        <v>483000000000</v>
      </c>
      <c r="J1197" s="58">
        <f t="shared" si="4"/>
        <v>0.105</v>
      </c>
      <c r="K1197" s="39">
        <f t="shared" si="5"/>
        <v>4914</v>
      </c>
      <c r="L1197" s="58">
        <f t="shared" si="6"/>
        <v>0.095</v>
      </c>
    </row>
    <row r="1198">
      <c r="A1198" s="33" t="s">
        <v>148</v>
      </c>
      <c r="B1198" s="34" t="s">
        <v>154</v>
      </c>
      <c r="C1198" s="35" t="s">
        <v>48</v>
      </c>
      <c r="D1198" s="52" t="str">
        <f t="shared" si="2"/>
        <v>Europe/Bosnia and Herzegovina-Europe/2000</v>
      </c>
      <c r="E1198" s="53">
        <v>5.505984456E9</v>
      </c>
      <c r="F1198" s="54">
        <v>0.099</v>
      </c>
      <c r="G1198" s="55">
        <v>447.0</v>
      </c>
      <c r="H1198" s="56">
        <v>0.069</v>
      </c>
      <c r="I1198" s="57">
        <f t="shared" si="3"/>
        <v>5505984456</v>
      </c>
      <c r="J1198" s="58">
        <f t="shared" si="4"/>
        <v>0.099</v>
      </c>
      <c r="K1198" s="39">
        <f t="shared" si="5"/>
        <v>447</v>
      </c>
      <c r="L1198" s="58">
        <f t="shared" si="6"/>
        <v>0.069</v>
      </c>
    </row>
    <row r="1199">
      <c r="A1199" s="33" t="s">
        <v>148</v>
      </c>
      <c r="B1199" s="34" t="s">
        <v>154</v>
      </c>
      <c r="C1199" s="35" t="s">
        <v>49</v>
      </c>
      <c r="D1199" s="52" t="str">
        <f t="shared" si="2"/>
        <v>Europe/Bosnia and Herzegovina-Europe/2001</v>
      </c>
      <c r="E1199" s="53">
        <v>5.748990555E9</v>
      </c>
      <c r="F1199" s="54">
        <v>0.071</v>
      </c>
      <c r="G1199" s="55">
        <v>103.0</v>
      </c>
      <c r="H1199" s="56">
        <v>0.305</v>
      </c>
      <c r="I1199" s="57">
        <f t="shared" si="3"/>
        <v>5748990555</v>
      </c>
      <c r="J1199" s="58">
        <f t="shared" si="4"/>
        <v>0.071</v>
      </c>
      <c r="K1199" s="39">
        <f t="shared" si="5"/>
        <v>103</v>
      </c>
      <c r="L1199" s="58">
        <f t="shared" si="6"/>
        <v>0.305</v>
      </c>
    </row>
    <row r="1200">
      <c r="A1200" s="33" t="s">
        <v>148</v>
      </c>
      <c r="B1200" s="34" t="s">
        <v>154</v>
      </c>
      <c r="C1200" s="35" t="s">
        <v>50</v>
      </c>
      <c r="D1200" s="52" t="str">
        <f t="shared" si="2"/>
        <v>Europe/Bosnia and Herzegovina-Europe/2002</v>
      </c>
      <c r="E1200" s="53">
        <v>6.651226179E9</v>
      </c>
      <c r="F1200" s="54">
        <v>0.072</v>
      </c>
      <c r="G1200" s="55">
        <v>108.0</v>
      </c>
      <c r="H1200" s="59"/>
      <c r="I1200" s="57">
        <f t="shared" si="3"/>
        <v>6651226179</v>
      </c>
      <c r="J1200" s="58">
        <f t="shared" si="4"/>
        <v>0.072</v>
      </c>
      <c r="K1200" s="39">
        <f t="shared" si="5"/>
        <v>108</v>
      </c>
      <c r="L1200" s="58">
        <f t="shared" si="6"/>
        <v>0.305</v>
      </c>
    </row>
    <row r="1201">
      <c r="A1201" s="33" t="s">
        <v>148</v>
      </c>
      <c r="B1201" s="34" t="s">
        <v>154</v>
      </c>
      <c r="C1201" s="35" t="s">
        <v>51</v>
      </c>
      <c r="D1201" s="52" t="str">
        <f t="shared" si="2"/>
        <v>Europe/Bosnia and Herzegovina-Europe/2003</v>
      </c>
      <c r="E1201" s="53">
        <v>8.370020196E9</v>
      </c>
      <c r="F1201" s="54">
        <v>0.071</v>
      </c>
      <c r="G1201" s="55">
        <v>122.0</v>
      </c>
      <c r="H1201" s="56">
        <v>0.127</v>
      </c>
      <c r="I1201" s="57">
        <f t="shared" si="3"/>
        <v>8370020196</v>
      </c>
      <c r="J1201" s="58">
        <f t="shared" si="4"/>
        <v>0.071</v>
      </c>
      <c r="K1201" s="39">
        <f t="shared" si="5"/>
        <v>122</v>
      </c>
      <c r="L1201" s="58">
        <f t="shared" si="6"/>
        <v>0.127</v>
      </c>
    </row>
    <row r="1202">
      <c r="A1202" s="33" t="s">
        <v>148</v>
      </c>
      <c r="B1202" s="34" t="s">
        <v>154</v>
      </c>
      <c r="C1202" s="35" t="s">
        <v>52</v>
      </c>
      <c r="D1202" s="52" t="str">
        <f t="shared" si="2"/>
        <v>Europe/Bosnia and Herzegovina-Europe/2004</v>
      </c>
      <c r="E1202" s="53">
        <v>1.0022840635E10</v>
      </c>
      <c r="F1202" s="54">
        <v>0.08</v>
      </c>
      <c r="G1202" s="55">
        <v>174.0</v>
      </c>
      <c r="H1202" s="56">
        <v>0.109</v>
      </c>
      <c r="I1202" s="57">
        <f t="shared" si="3"/>
        <v>10022840635</v>
      </c>
      <c r="J1202" s="58">
        <f t="shared" si="4"/>
        <v>0.08</v>
      </c>
      <c r="K1202" s="39">
        <f t="shared" si="5"/>
        <v>174</v>
      </c>
      <c r="L1202" s="58">
        <f t="shared" si="6"/>
        <v>0.109</v>
      </c>
    </row>
    <row r="1203">
      <c r="A1203" s="33" t="s">
        <v>148</v>
      </c>
      <c r="B1203" s="34" t="s">
        <v>154</v>
      </c>
      <c r="C1203" s="35" t="s">
        <v>53</v>
      </c>
      <c r="D1203" s="52" t="str">
        <f t="shared" si="2"/>
        <v>Europe/Bosnia and Herzegovina-Europe/2005</v>
      </c>
      <c r="E1203" s="53">
        <v>1.0948051122E10</v>
      </c>
      <c r="F1203" s="54">
        <v>0.09</v>
      </c>
      <c r="G1203" s="55">
        <v>236.0</v>
      </c>
      <c r="H1203" s="56">
        <v>0.103</v>
      </c>
      <c r="I1203" s="57">
        <f t="shared" si="3"/>
        <v>10948051122</v>
      </c>
      <c r="J1203" s="58">
        <f t="shared" si="4"/>
        <v>0.09</v>
      </c>
      <c r="K1203" s="39">
        <f t="shared" si="5"/>
        <v>236</v>
      </c>
      <c r="L1203" s="58">
        <f t="shared" si="6"/>
        <v>0.103</v>
      </c>
    </row>
    <row r="1204">
      <c r="A1204" s="33" t="s">
        <v>148</v>
      </c>
      <c r="B1204" s="34" t="s">
        <v>154</v>
      </c>
      <c r="C1204" s="35" t="s">
        <v>54</v>
      </c>
      <c r="D1204" s="52" t="str">
        <f t="shared" si="2"/>
        <v>Europe/Bosnia and Herzegovina-Europe/2006</v>
      </c>
      <c r="E1204" s="53">
        <v>1.2400102623E10</v>
      </c>
      <c r="F1204" s="54">
        <v>0.087</v>
      </c>
      <c r="G1204" s="55">
        <v>246.0</v>
      </c>
      <c r="H1204" s="56">
        <v>0.096</v>
      </c>
      <c r="I1204" s="57">
        <f t="shared" si="3"/>
        <v>12400102623</v>
      </c>
      <c r="J1204" s="58">
        <f t="shared" si="4"/>
        <v>0.087</v>
      </c>
      <c r="K1204" s="39">
        <f t="shared" si="5"/>
        <v>246</v>
      </c>
      <c r="L1204" s="58">
        <f t="shared" si="6"/>
        <v>0.096</v>
      </c>
    </row>
    <row r="1205">
      <c r="A1205" s="33" t="s">
        <v>148</v>
      </c>
      <c r="B1205" s="34" t="s">
        <v>154</v>
      </c>
      <c r="C1205" s="35" t="s">
        <v>55</v>
      </c>
      <c r="D1205" s="52" t="str">
        <f t="shared" si="2"/>
        <v>Europe/Bosnia and Herzegovina-Europe/2007</v>
      </c>
      <c r="E1205" s="53">
        <v>1.5280615815E10</v>
      </c>
      <c r="F1205" s="54">
        <v>0.085</v>
      </c>
      <c r="G1205" s="55">
        <v>275.0</v>
      </c>
      <c r="H1205" s="56">
        <v>0.08</v>
      </c>
      <c r="I1205" s="57">
        <f t="shared" si="3"/>
        <v>15280615815</v>
      </c>
      <c r="J1205" s="58">
        <f t="shared" si="4"/>
        <v>0.085</v>
      </c>
      <c r="K1205" s="39">
        <f t="shared" si="5"/>
        <v>275</v>
      </c>
      <c r="L1205" s="58">
        <f t="shared" si="6"/>
        <v>0.08</v>
      </c>
    </row>
    <row r="1206">
      <c r="A1206" s="33" t="s">
        <v>148</v>
      </c>
      <c r="B1206" s="34" t="s">
        <v>154</v>
      </c>
      <c r="C1206" s="35" t="s">
        <v>56</v>
      </c>
      <c r="D1206" s="52" t="str">
        <f t="shared" si="2"/>
        <v>Europe/Bosnia and Herzegovina-Europe/2008</v>
      </c>
      <c r="E1206" s="53">
        <v>1.8543289395E10</v>
      </c>
      <c r="F1206" s="54">
        <v>0.086</v>
      </c>
      <c r="G1206" s="55">
        <v>341.0</v>
      </c>
      <c r="H1206" s="56">
        <v>0.072</v>
      </c>
      <c r="I1206" s="57">
        <f t="shared" si="3"/>
        <v>18543289395</v>
      </c>
      <c r="J1206" s="58">
        <f t="shared" si="4"/>
        <v>0.086</v>
      </c>
      <c r="K1206" s="39">
        <f t="shared" si="5"/>
        <v>341</v>
      </c>
      <c r="L1206" s="58">
        <f t="shared" si="6"/>
        <v>0.072</v>
      </c>
    </row>
    <row r="1207">
      <c r="A1207" s="33" t="s">
        <v>148</v>
      </c>
      <c r="B1207" s="34" t="s">
        <v>154</v>
      </c>
      <c r="C1207" s="35" t="s">
        <v>57</v>
      </c>
      <c r="D1207" s="52" t="str">
        <f t="shared" si="2"/>
        <v>Europe/Bosnia and Herzegovina-Europe/2009</v>
      </c>
      <c r="E1207" s="53">
        <v>1.708288941E10</v>
      </c>
      <c r="F1207" s="54">
        <v>0.088</v>
      </c>
      <c r="G1207" s="55">
        <v>425.0</v>
      </c>
      <c r="H1207" s="56">
        <v>0.07</v>
      </c>
      <c r="I1207" s="57">
        <f t="shared" si="3"/>
        <v>17082889410</v>
      </c>
      <c r="J1207" s="58">
        <f t="shared" si="4"/>
        <v>0.088</v>
      </c>
      <c r="K1207" s="39">
        <f t="shared" si="5"/>
        <v>425</v>
      </c>
      <c r="L1207" s="58">
        <f t="shared" si="6"/>
        <v>0.07</v>
      </c>
    </row>
    <row r="1208">
      <c r="A1208" s="33" t="s">
        <v>148</v>
      </c>
      <c r="B1208" s="34" t="s">
        <v>154</v>
      </c>
      <c r="C1208" s="35" t="s">
        <v>58</v>
      </c>
      <c r="D1208" s="52" t="str">
        <f t="shared" si="2"/>
        <v>Europe/Bosnia and Herzegovina-Europe/2010</v>
      </c>
      <c r="E1208" s="53">
        <v>1.6775919279E10</v>
      </c>
      <c r="F1208" s="54">
        <v>0.099</v>
      </c>
      <c r="G1208" s="55">
        <v>440.0</v>
      </c>
      <c r="H1208" s="56">
        <v>0.079</v>
      </c>
      <c r="I1208" s="57">
        <f t="shared" si="3"/>
        <v>16775919279</v>
      </c>
      <c r="J1208" s="58">
        <f t="shared" si="4"/>
        <v>0.099</v>
      </c>
      <c r="K1208" s="39">
        <f t="shared" si="5"/>
        <v>440</v>
      </c>
      <c r="L1208" s="58">
        <f t="shared" si="6"/>
        <v>0.079</v>
      </c>
    </row>
    <row r="1209">
      <c r="A1209" s="33" t="s">
        <v>148</v>
      </c>
      <c r="B1209" s="34" t="s">
        <v>154</v>
      </c>
      <c r="C1209" s="35" t="s">
        <v>59</v>
      </c>
      <c r="D1209" s="52" t="str">
        <f t="shared" si="2"/>
        <v>Europe/Bosnia and Herzegovina-Europe/2011</v>
      </c>
      <c r="E1209" s="53">
        <v>1.8252896439E10</v>
      </c>
      <c r="F1209" s="54">
        <v>0.098</v>
      </c>
      <c r="G1209" s="55">
        <v>427.0</v>
      </c>
      <c r="H1209" s="56">
        <v>0.079</v>
      </c>
      <c r="I1209" s="57">
        <f t="shared" si="3"/>
        <v>18252896439</v>
      </c>
      <c r="J1209" s="58">
        <f t="shared" si="4"/>
        <v>0.098</v>
      </c>
      <c r="K1209" s="39">
        <f t="shared" si="5"/>
        <v>427</v>
      </c>
      <c r="L1209" s="58">
        <f t="shared" si="6"/>
        <v>0.079</v>
      </c>
    </row>
    <row r="1210">
      <c r="A1210" s="33" t="s">
        <v>148</v>
      </c>
      <c r="B1210" s="34" t="s">
        <v>154</v>
      </c>
      <c r="C1210" s="35" t="s">
        <v>60</v>
      </c>
      <c r="D1210" s="52" t="str">
        <f t="shared" si="2"/>
        <v>Europe/Bosnia and Herzegovina-Europe/2012</v>
      </c>
      <c r="E1210" s="53">
        <v>1.6853238733E10</v>
      </c>
      <c r="F1210" s="54">
        <v>0.099</v>
      </c>
      <c r="G1210" s="55">
        <v>471.0</v>
      </c>
      <c r="H1210" s="56">
        <v>0.074</v>
      </c>
      <c r="I1210" s="57">
        <f t="shared" si="3"/>
        <v>16853238733</v>
      </c>
      <c r="J1210" s="58">
        <f t="shared" si="4"/>
        <v>0.099</v>
      </c>
      <c r="K1210" s="39">
        <f t="shared" si="5"/>
        <v>471</v>
      </c>
      <c r="L1210" s="58">
        <f t="shared" si="6"/>
        <v>0.074</v>
      </c>
    </row>
    <row r="1211">
      <c r="A1211" s="33" t="s">
        <v>148</v>
      </c>
      <c r="B1211" s="34" t="s">
        <v>155</v>
      </c>
      <c r="C1211" s="35" t="s">
        <v>48</v>
      </c>
      <c r="D1211" s="52" t="str">
        <f t="shared" si="2"/>
        <v>Europe/Bulgaria-Europe/2000</v>
      </c>
      <c r="E1211" s="53">
        <v>1.2903546765E10</v>
      </c>
      <c r="F1211" s="54">
        <v>0.074</v>
      </c>
      <c r="G1211" s="55">
        <v>516.0</v>
      </c>
      <c r="H1211" s="56">
        <v>0.097</v>
      </c>
      <c r="I1211" s="57">
        <f t="shared" si="3"/>
        <v>12903546765</v>
      </c>
      <c r="J1211" s="58">
        <f t="shared" si="4"/>
        <v>0.074</v>
      </c>
      <c r="K1211" s="39">
        <f t="shared" si="5"/>
        <v>516</v>
      </c>
      <c r="L1211" s="58">
        <f t="shared" si="6"/>
        <v>0.097</v>
      </c>
    </row>
    <row r="1212">
      <c r="A1212" s="33" t="s">
        <v>148</v>
      </c>
      <c r="B1212" s="34" t="s">
        <v>155</v>
      </c>
      <c r="C1212" s="35" t="s">
        <v>49</v>
      </c>
      <c r="D1212" s="52" t="str">
        <f t="shared" si="2"/>
        <v>Europe/Bulgaria-Europe/2001</v>
      </c>
      <c r="E1212" s="53">
        <v>1.386860071E10</v>
      </c>
      <c r="F1212" s="54">
        <v>0.062</v>
      </c>
      <c r="G1212" s="55">
        <v>98.0</v>
      </c>
      <c r="H1212" s="56">
        <v>0.113</v>
      </c>
      <c r="I1212" s="57">
        <f t="shared" si="3"/>
        <v>13868600710</v>
      </c>
      <c r="J1212" s="58">
        <f t="shared" si="4"/>
        <v>0.062</v>
      </c>
      <c r="K1212" s="39">
        <f t="shared" si="5"/>
        <v>98</v>
      </c>
      <c r="L1212" s="58">
        <f t="shared" si="6"/>
        <v>0.113</v>
      </c>
    </row>
    <row r="1213">
      <c r="A1213" s="33" t="s">
        <v>148</v>
      </c>
      <c r="B1213" s="34" t="s">
        <v>155</v>
      </c>
      <c r="C1213" s="35" t="s">
        <v>50</v>
      </c>
      <c r="D1213" s="52" t="str">
        <f t="shared" si="2"/>
        <v>Europe/Bulgaria-Europe/2002</v>
      </c>
      <c r="E1213" s="53">
        <v>1.5979194511E10</v>
      </c>
      <c r="F1213" s="54">
        <v>0.074</v>
      </c>
      <c r="G1213" s="55">
        <v>129.0</v>
      </c>
      <c r="H1213" s="56">
        <v>0.111</v>
      </c>
      <c r="I1213" s="57">
        <f t="shared" si="3"/>
        <v>15979194511</v>
      </c>
      <c r="J1213" s="58">
        <f t="shared" si="4"/>
        <v>0.074</v>
      </c>
      <c r="K1213" s="39">
        <f t="shared" si="5"/>
        <v>129</v>
      </c>
      <c r="L1213" s="58">
        <f t="shared" si="6"/>
        <v>0.111</v>
      </c>
    </row>
    <row r="1214">
      <c r="A1214" s="33" t="s">
        <v>148</v>
      </c>
      <c r="B1214" s="34" t="s">
        <v>155</v>
      </c>
      <c r="C1214" s="35" t="s">
        <v>51</v>
      </c>
      <c r="D1214" s="52" t="str">
        <f t="shared" si="2"/>
        <v>Europe/Bulgaria-Europe/2003</v>
      </c>
      <c r="E1214" s="53">
        <v>2.0668176834E10</v>
      </c>
      <c r="F1214" s="54">
        <v>0.076</v>
      </c>
      <c r="G1214" s="55">
        <v>154.0</v>
      </c>
      <c r="H1214" s="56">
        <v>0.092</v>
      </c>
      <c r="I1214" s="57">
        <f t="shared" si="3"/>
        <v>20668176834</v>
      </c>
      <c r="J1214" s="58">
        <f t="shared" si="4"/>
        <v>0.076</v>
      </c>
      <c r="K1214" s="39">
        <f t="shared" si="5"/>
        <v>154</v>
      </c>
      <c r="L1214" s="58">
        <f t="shared" si="6"/>
        <v>0.092</v>
      </c>
    </row>
    <row r="1215">
      <c r="A1215" s="33" t="s">
        <v>148</v>
      </c>
      <c r="B1215" s="34" t="s">
        <v>155</v>
      </c>
      <c r="C1215" s="35" t="s">
        <v>52</v>
      </c>
      <c r="D1215" s="52" t="str">
        <f t="shared" si="2"/>
        <v>Europe/Bulgaria-Europe/2004</v>
      </c>
      <c r="E1215" s="53">
        <v>2.5283228366E10</v>
      </c>
      <c r="F1215" s="54">
        <v>0.076</v>
      </c>
      <c r="G1215" s="55">
        <v>201.0</v>
      </c>
      <c r="H1215" s="56">
        <v>0.085</v>
      </c>
      <c r="I1215" s="57">
        <f t="shared" si="3"/>
        <v>25283228366</v>
      </c>
      <c r="J1215" s="58">
        <f t="shared" si="4"/>
        <v>0.076</v>
      </c>
      <c r="K1215" s="39">
        <f t="shared" si="5"/>
        <v>201</v>
      </c>
      <c r="L1215" s="58">
        <f t="shared" si="6"/>
        <v>0.085</v>
      </c>
    </row>
    <row r="1216">
      <c r="A1216" s="33" t="s">
        <v>148</v>
      </c>
      <c r="B1216" s="34" t="s">
        <v>155</v>
      </c>
      <c r="C1216" s="35" t="s">
        <v>53</v>
      </c>
      <c r="D1216" s="52" t="str">
        <f t="shared" si="2"/>
        <v>Europe/Bulgaria-Europe/2005</v>
      </c>
      <c r="E1216" s="53">
        <v>2.889508354E10</v>
      </c>
      <c r="F1216" s="54">
        <v>0.073</v>
      </c>
      <c r="G1216" s="55">
        <v>238.0</v>
      </c>
      <c r="H1216" s="56">
        <v>0.089</v>
      </c>
      <c r="I1216" s="57">
        <f t="shared" si="3"/>
        <v>28895083540</v>
      </c>
      <c r="J1216" s="58">
        <f t="shared" si="4"/>
        <v>0.073</v>
      </c>
      <c r="K1216" s="39">
        <f t="shared" si="5"/>
        <v>238</v>
      </c>
      <c r="L1216" s="58">
        <f t="shared" si="6"/>
        <v>0.089</v>
      </c>
    </row>
    <row r="1217">
      <c r="A1217" s="33" t="s">
        <v>148</v>
      </c>
      <c r="B1217" s="34" t="s">
        <v>155</v>
      </c>
      <c r="C1217" s="35" t="s">
        <v>54</v>
      </c>
      <c r="D1217" s="52" t="str">
        <f t="shared" si="2"/>
        <v>Europe/Bulgaria-Europe/2006</v>
      </c>
      <c r="E1217" s="53">
        <v>3.3209188739E10</v>
      </c>
      <c r="F1217" s="54">
        <v>0.073</v>
      </c>
      <c r="G1217" s="55">
        <v>274.0</v>
      </c>
      <c r="H1217" s="56">
        <v>0.087</v>
      </c>
      <c r="I1217" s="57">
        <f t="shared" si="3"/>
        <v>33209188739</v>
      </c>
      <c r="J1217" s="58">
        <f t="shared" si="4"/>
        <v>0.073</v>
      </c>
      <c r="K1217" s="39">
        <f t="shared" si="5"/>
        <v>274</v>
      </c>
      <c r="L1217" s="58">
        <f t="shared" si="6"/>
        <v>0.087</v>
      </c>
    </row>
    <row r="1218">
      <c r="A1218" s="33" t="s">
        <v>148</v>
      </c>
      <c r="B1218" s="34" t="s">
        <v>155</v>
      </c>
      <c r="C1218" s="35" t="s">
        <v>55</v>
      </c>
      <c r="D1218" s="52" t="str">
        <f t="shared" si="2"/>
        <v>Europe/Bulgaria-Europe/2007</v>
      </c>
      <c r="E1218" s="53">
        <v>4.2113656147E10</v>
      </c>
      <c r="F1218" s="54">
        <v>0.069</v>
      </c>
      <c r="G1218" s="55">
        <v>297.0</v>
      </c>
      <c r="H1218" s="56">
        <v>0.089</v>
      </c>
      <c r="I1218" s="57">
        <f t="shared" si="3"/>
        <v>42113656147</v>
      </c>
      <c r="J1218" s="58">
        <f t="shared" si="4"/>
        <v>0.069</v>
      </c>
      <c r="K1218" s="39">
        <f t="shared" si="5"/>
        <v>297</v>
      </c>
      <c r="L1218" s="58">
        <f t="shared" si="6"/>
        <v>0.089</v>
      </c>
    </row>
    <row r="1219">
      <c r="A1219" s="33" t="s">
        <v>148</v>
      </c>
      <c r="B1219" s="34" t="s">
        <v>155</v>
      </c>
      <c r="C1219" s="35" t="s">
        <v>56</v>
      </c>
      <c r="D1219" s="52" t="str">
        <f t="shared" si="2"/>
        <v>Europe/Bulgaria-Europe/2008</v>
      </c>
      <c r="E1219" s="53">
        <v>5.1824892678E10</v>
      </c>
      <c r="F1219" s="54">
        <v>0.068</v>
      </c>
      <c r="G1219" s="55">
        <v>375.0</v>
      </c>
      <c r="H1219" s="56">
        <v>0.1</v>
      </c>
      <c r="I1219" s="57">
        <f t="shared" si="3"/>
        <v>51824892678</v>
      </c>
      <c r="J1219" s="58">
        <f t="shared" si="4"/>
        <v>0.068</v>
      </c>
      <c r="K1219" s="39">
        <f t="shared" si="5"/>
        <v>375</v>
      </c>
      <c r="L1219" s="58">
        <f t="shared" si="6"/>
        <v>0.1</v>
      </c>
    </row>
    <row r="1220">
      <c r="A1220" s="33" t="s">
        <v>148</v>
      </c>
      <c r="B1220" s="34" t="s">
        <v>155</v>
      </c>
      <c r="C1220" s="35" t="s">
        <v>57</v>
      </c>
      <c r="D1220" s="52" t="str">
        <f t="shared" si="2"/>
        <v>Europe/Bulgaria-Europe/2009</v>
      </c>
      <c r="E1220" s="53">
        <v>4.8568714012E10</v>
      </c>
      <c r="F1220" s="54">
        <v>0.07</v>
      </c>
      <c r="G1220" s="55">
        <v>474.0</v>
      </c>
      <c r="H1220" s="56">
        <v>0.109</v>
      </c>
      <c r="I1220" s="57">
        <f t="shared" si="3"/>
        <v>48568714012</v>
      </c>
      <c r="J1220" s="58">
        <f t="shared" si="4"/>
        <v>0.07</v>
      </c>
      <c r="K1220" s="39">
        <f t="shared" si="5"/>
        <v>474</v>
      </c>
      <c r="L1220" s="58">
        <f t="shared" si="6"/>
        <v>0.109</v>
      </c>
    </row>
    <row r="1221">
      <c r="A1221" s="33" t="s">
        <v>148</v>
      </c>
      <c r="B1221" s="34" t="s">
        <v>155</v>
      </c>
      <c r="C1221" s="35" t="s">
        <v>58</v>
      </c>
      <c r="D1221" s="52" t="str">
        <f t="shared" si="2"/>
        <v>Europe/Bulgaria-Europe/2010</v>
      </c>
      <c r="E1221" s="53">
        <v>4.7726575741E10</v>
      </c>
      <c r="F1221" s="54">
        <v>0.072</v>
      </c>
      <c r="G1221" s="55">
        <v>463.0</v>
      </c>
      <c r="H1221" s="56">
        <v>0.113</v>
      </c>
      <c r="I1221" s="57">
        <f t="shared" si="3"/>
        <v>47726575741</v>
      </c>
      <c r="J1221" s="58">
        <f t="shared" si="4"/>
        <v>0.072</v>
      </c>
      <c r="K1221" s="39">
        <f t="shared" si="5"/>
        <v>463</v>
      </c>
      <c r="L1221" s="58">
        <f t="shared" si="6"/>
        <v>0.113</v>
      </c>
    </row>
    <row r="1222">
      <c r="A1222" s="33" t="s">
        <v>148</v>
      </c>
      <c r="B1222" s="34" t="s">
        <v>155</v>
      </c>
      <c r="C1222" s="35" t="s">
        <v>59</v>
      </c>
      <c r="D1222" s="52" t="str">
        <f t="shared" si="2"/>
        <v>Europe/Bulgaria-Europe/2011</v>
      </c>
      <c r="E1222" s="53">
        <v>5.3542780661E10</v>
      </c>
      <c r="F1222" s="54">
        <v>0.076</v>
      </c>
      <c r="G1222" s="55">
        <v>480.0</v>
      </c>
      <c r="H1222" s="56">
        <v>0.111</v>
      </c>
      <c r="I1222" s="57">
        <f t="shared" si="3"/>
        <v>53542780661</v>
      </c>
      <c r="J1222" s="58">
        <f t="shared" si="4"/>
        <v>0.076</v>
      </c>
      <c r="K1222" s="39">
        <f t="shared" si="5"/>
        <v>480</v>
      </c>
      <c r="L1222" s="58">
        <f t="shared" si="6"/>
        <v>0.111</v>
      </c>
    </row>
    <row r="1223">
      <c r="A1223" s="33" t="s">
        <v>148</v>
      </c>
      <c r="B1223" s="34" t="s">
        <v>155</v>
      </c>
      <c r="C1223" s="35" t="s">
        <v>60</v>
      </c>
      <c r="D1223" s="52" t="str">
        <f t="shared" si="2"/>
        <v>Europe/Bulgaria-Europe/2012</v>
      </c>
      <c r="E1223" s="53">
        <v>5.1303659418E10</v>
      </c>
      <c r="F1223" s="54">
        <v>0.073</v>
      </c>
      <c r="G1223" s="55">
        <v>522.0</v>
      </c>
      <c r="H1223" s="56">
        <v>0.106</v>
      </c>
      <c r="I1223" s="57">
        <f t="shared" si="3"/>
        <v>51303659418</v>
      </c>
      <c r="J1223" s="58">
        <f t="shared" si="4"/>
        <v>0.073</v>
      </c>
      <c r="K1223" s="39">
        <f t="shared" si="5"/>
        <v>522</v>
      </c>
      <c r="L1223" s="58">
        <f t="shared" si="6"/>
        <v>0.106</v>
      </c>
    </row>
    <row r="1224">
      <c r="A1224" s="33" t="s">
        <v>148</v>
      </c>
      <c r="B1224" s="34" t="s">
        <v>156</v>
      </c>
      <c r="C1224" s="35" t="s">
        <v>48</v>
      </c>
      <c r="D1224" s="52" t="str">
        <f t="shared" si="2"/>
        <v>Europe/Croatia-Europe/2000</v>
      </c>
      <c r="E1224" s="53">
        <v>2.1517784659E10</v>
      </c>
      <c r="F1224" s="54">
        <v>0.078</v>
      </c>
      <c r="G1224" s="55">
        <v>377.0</v>
      </c>
      <c r="H1224" s="56">
        <v>0.121</v>
      </c>
      <c r="I1224" s="57">
        <f t="shared" si="3"/>
        <v>21517784659</v>
      </c>
      <c r="J1224" s="58">
        <f t="shared" si="4"/>
        <v>0.078</v>
      </c>
      <c r="K1224" s="39">
        <f t="shared" si="5"/>
        <v>377</v>
      </c>
      <c r="L1224" s="58">
        <f t="shared" si="6"/>
        <v>0.121</v>
      </c>
    </row>
    <row r="1225">
      <c r="A1225" s="33" t="s">
        <v>148</v>
      </c>
      <c r="B1225" s="34" t="s">
        <v>156</v>
      </c>
      <c r="C1225" s="35" t="s">
        <v>49</v>
      </c>
      <c r="D1225" s="52" t="str">
        <f t="shared" si="2"/>
        <v>Europe/Croatia-Europe/2001</v>
      </c>
      <c r="E1225" s="53">
        <v>2.3052044813E10</v>
      </c>
      <c r="F1225" s="54">
        <v>0.072</v>
      </c>
      <c r="G1225" s="55">
        <v>376.0</v>
      </c>
      <c r="H1225" s="56">
        <v>0.095</v>
      </c>
      <c r="I1225" s="57">
        <f t="shared" si="3"/>
        <v>23052044813</v>
      </c>
      <c r="J1225" s="58">
        <f t="shared" si="4"/>
        <v>0.072</v>
      </c>
      <c r="K1225" s="39">
        <f t="shared" si="5"/>
        <v>376</v>
      </c>
      <c r="L1225" s="58">
        <f t="shared" si="6"/>
        <v>0.095</v>
      </c>
    </row>
    <row r="1226">
      <c r="A1226" s="33" t="s">
        <v>148</v>
      </c>
      <c r="B1226" s="34" t="s">
        <v>156</v>
      </c>
      <c r="C1226" s="35" t="s">
        <v>50</v>
      </c>
      <c r="D1226" s="52" t="str">
        <f t="shared" si="2"/>
        <v>Europe/Croatia-Europe/2002</v>
      </c>
      <c r="E1226" s="53">
        <v>2.6524896398E10</v>
      </c>
      <c r="F1226" s="54">
        <v>0.063</v>
      </c>
      <c r="G1226" s="55">
        <v>375.0</v>
      </c>
      <c r="H1226" s="56">
        <v>0.128</v>
      </c>
      <c r="I1226" s="57">
        <f t="shared" si="3"/>
        <v>26524896398</v>
      </c>
      <c r="J1226" s="58">
        <f t="shared" si="4"/>
        <v>0.063</v>
      </c>
      <c r="K1226" s="39">
        <f t="shared" si="5"/>
        <v>375</v>
      </c>
      <c r="L1226" s="58">
        <f t="shared" si="6"/>
        <v>0.128</v>
      </c>
    </row>
    <row r="1227">
      <c r="A1227" s="33" t="s">
        <v>148</v>
      </c>
      <c r="B1227" s="34" t="s">
        <v>156</v>
      </c>
      <c r="C1227" s="35" t="s">
        <v>51</v>
      </c>
      <c r="D1227" s="52" t="str">
        <f t="shared" si="2"/>
        <v>Europe/Croatia-Europe/2003</v>
      </c>
      <c r="E1227" s="53">
        <v>3.4143409062E10</v>
      </c>
      <c r="F1227" s="54">
        <v>0.064</v>
      </c>
      <c r="G1227" s="55">
        <v>495.0</v>
      </c>
      <c r="H1227" s="56">
        <v>0.116</v>
      </c>
      <c r="I1227" s="57">
        <f t="shared" si="3"/>
        <v>34143409062</v>
      </c>
      <c r="J1227" s="58">
        <f t="shared" si="4"/>
        <v>0.064</v>
      </c>
      <c r="K1227" s="39">
        <f t="shared" si="5"/>
        <v>495</v>
      </c>
      <c r="L1227" s="58">
        <f t="shared" si="6"/>
        <v>0.116</v>
      </c>
    </row>
    <row r="1228">
      <c r="A1228" s="33" t="s">
        <v>148</v>
      </c>
      <c r="B1228" s="34" t="s">
        <v>156</v>
      </c>
      <c r="C1228" s="35" t="s">
        <v>52</v>
      </c>
      <c r="D1228" s="52" t="str">
        <f t="shared" si="2"/>
        <v>Europe/Croatia-Europe/2004</v>
      </c>
      <c r="E1228" s="53">
        <v>4.1003558916E10</v>
      </c>
      <c r="F1228" s="54">
        <v>0.066</v>
      </c>
      <c r="G1228" s="55">
        <v>614.0</v>
      </c>
      <c r="H1228" s="56">
        <v>0.117</v>
      </c>
      <c r="I1228" s="57">
        <f t="shared" si="3"/>
        <v>41003558916</v>
      </c>
      <c r="J1228" s="58">
        <f t="shared" si="4"/>
        <v>0.066</v>
      </c>
      <c r="K1228" s="39">
        <f t="shared" si="5"/>
        <v>614</v>
      </c>
      <c r="L1228" s="58">
        <f t="shared" si="6"/>
        <v>0.117</v>
      </c>
    </row>
    <row r="1229">
      <c r="A1229" s="33" t="s">
        <v>148</v>
      </c>
      <c r="B1229" s="34" t="s">
        <v>156</v>
      </c>
      <c r="C1229" s="35" t="s">
        <v>53</v>
      </c>
      <c r="D1229" s="52" t="str">
        <f t="shared" si="2"/>
        <v>Europe/Croatia-Europe/2005</v>
      </c>
      <c r="E1229" s="53">
        <v>4.4821408831E10</v>
      </c>
      <c r="F1229" s="54">
        <v>0.07</v>
      </c>
      <c r="G1229" s="55">
        <v>705.0</v>
      </c>
      <c r="H1229" s="56">
        <v>0.112</v>
      </c>
      <c r="I1229" s="57">
        <f t="shared" si="3"/>
        <v>44821408831</v>
      </c>
      <c r="J1229" s="58">
        <f t="shared" si="4"/>
        <v>0.07</v>
      </c>
      <c r="K1229" s="39">
        <f t="shared" si="5"/>
        <v>705</v>
      </c>
      <c r="L1229" s="58">
        <f t="shared" si="6"/>
        <v>0.112</v>
      </c>
    </row>
    <row r="1230">
      <c r="A1230" s="33" t="s">
        <v>148</v>
      </c>
      <c r="B1230" s="34" t="s">
        <v>156</v>
      </c>
      <c r="C1230" s="35" t="s">
        <v>54</v>
      </c>
      <c r="D1230" s="52" t="str">
        <f t="shared" si="2"/>
        <v>Europe/Croatia-Europe/2006</v>
      </c>
      <c r="E1230" s="53">
        <v>4.9855078905E10</v>
      </c>
      <c r="F1230" s="54">
        <v>0.07</v>
      </c>
      <c r="G1230" s="55">
        <v>790.0</v>
      </c>
      <c r="H1230" s="56">
        <v>0.099</v>
      </c>
      <c r="I1230" s="57">
        <f t="shared" si="3"/>
        <v>49855078905</v>
      </c>
      <c r="J1230" s="58">
        <f t="shared" si="4"/>
        <v>0.07</v>
      </c>
      <c r="K1230" s="39">
        <f t="shared" si="5"/>
        <v>790</v>
      </c>
      <c r="L1230" s="58">
        <f t="shared" si="6"/>
        <v>0.099</v>
      </c>
    </row>
    <row r="1231">
      <c r="A1231" s="33" t="s">
        <v>148</v>
      </c>
      <c r="B1231" s="34" t="s">
        <v>156</v>
      </c>
      <c r="C1231" s="35" t="s">
        <v>55</v>
      </c>
      <c r="D1231" s="52" t="str">
        <f t="shared" si="2"/>
        <v>Europe/Croatia-Europe/2007</v>
      </c>
      <c r="E1231" s="53">
        <v>5.9319390298E10</v>
      </c>
      <c r="F1231" s="54">
        <v>0.075</v>
      </c>
      <c r="G1231" s="55">
        <v>1008.0</v>
      </c>
      <c r="H1231" s="56">
        <v>0.093</v>
      </c>
      <c r="I1231" s="57">
        <f t="shared" si="3"/>
        <v>59319390298</v>
      </c>
      <c r="J1231" s="58">
        <f t="shared" si="4"/>
        <v>0.075</v>
      </c>
      <c r="K1231" s="39">
        <f t="shared" si="5"/>
        <v>1008</v>
      </c>
      <c r="L1231" s="58">
        <f t="shared" si="6"/>
        <v>0.093</v>
      </c>
    </row>
    <row r="1232">
      <c r="A1232" s="33" t="s">
        <v>148</v>
      </c>
      <c r="B1232" s="34" t="s">
        <v>156</v>
      </c>
      <c r="C1232" s="35" t="s">
        <v>56</v>
      </c>
      <c r="D1232" s="52" t="str">
        <f t="shared" si="2"/>
        <v>Europe/Croatia-Europe/2008</v>
      </c>
      <c r="E1232" s="53">
        <v>6.9595512099E10</v>
      </c>
      <c r="F1232" s="54">
        <v>0.078</v>
      </c>
      <c r="G1232" s="55">
        <v>1224.0</v>
      </c>
      <c r="H1232" s="56">
        <v>0.101</v>
      </c>
      <c r="I1232" s="57">
        <f t="shared" si="3"/>
        <v>69595512099</v>
      </c>
      <c r="J1232" s="58">
        <f t="shared" si="4"/>
        <v>0.078</v>
      </c>
      <c r="K1232" s="39">
        <f t="shared" si="5"/>
        <v>1224</v>
      </c>
      <c r="L1232" s="58">
        <f t="shared" si="6"/>
        <v>0.101</v>
      </c>
    </row>
    <row r="1233">
      <c r="A1233" s="33" t="s">
        <v>148</v>
      </c>
      <c r="B1233" s="34" t="s">
        <v>156</v>
      </c>
      <c r="C1233" s="35" t="s">
        <v>57</v>
      </c>
      <c r="D1233" s="52" t="str">
        <f t="shared" si="2"/>
        <v>Europe/Croatia-Europe/2009</v>
      </c>
      <c r="E1233" s="53">
        <v>6.220261924E10</v>
      </c>
      <c r="F1233" s="54">
        <v>0.078</v>
      </c>
      <c r="G1233" s="55">
        <v>1095.0</v>
      </c>
      <c r="H1233" s="56">
        <v>0.116</v>
      </c>
      <c r="I1233" s="57">
        <f t="shared" si="3"/>
        <v>62202619240</v>
      </c>
      <c r="J1233" s="58">
        <f t="shared" si="4"/>
        <v>0.078</v>
      </c>
      <c r="K1233" s="39">
        <f t="shared" si="5"/>
        <v>1095</v>
      </c>
      <c r="L1233" s="58">
        <f t="shared" si="6"/>
        <v>0.116</v>
      </c>
    </row>
    <row r="1234">
      <c r="A1234" s="33" t="s">
        <v>148</v>
      </c>
      <c r="B1234" s="34" t="s">
        <v>156</v>
      </c>
      <c r="C1234" s="35" t="s">
        <v>58</v>
      </c>
      <c r="D1234" s="52" t="str">
        <f t="shared" si="2"/>
        <v>Europe/Croatia-Europe/2010</v>
      </c>
      <c r="E1234" s="53">
        <v>5.8873994412E10</v>
      </c>
      <c r="F1234" s="54">
        <v>0.078</v>
      </c>
      <c r="G1234" s="55">
        <v>1051.0</v>
      </c>
      <c r="H1234" s="56">
        <v>0.104</v>
      </c>
      <c r="I1234" s="57">
        <f t="shared" si="3"/>
        <v>58873994412</v>
      </c>
      <c r="J1234" s="58">
        <f t="shared" si="4"/>
        <v>0.078</v>
      </c>
      <c r="K1234" s="39">
        <f t="shared" si="5"/>
        <v>1051</v>
      </c>
      <c r="L1234" s="58">
        <f t="shared" si="6"/>
        <v>0.104</v>
      </c>
    </row>
    <row r="1235">
      <c r="A1235" s="33" t="s">
        <v>148</v>
      </c>
      <c r="B1235" s="34" t="s">
        <v>156</v>
      </c>
      <c r="C1235" s="35" t="s">
        <v>59</v>
      </c>
      <c r="D1235" s="52" t="str">
        <f t="shared" si="2"/>
        <v>Europe/Croatia-Europe/2011</v>
      </c>
      <c r="E1235" s="53">
        <v>6.1520901516E10</v>
      </c>
      <c r="F1235" s="54">
        <v>0.068</v>
      </c>
      <c r="G1235" s="55">
        <v>992.0</v>
      </c>
      <c r="H1235" s="56">
        <v>0.097</v>
      </c>
      <c r="I1235" s="57">
        <f t="shared" si="3"/>
        <v>61520901516</v>
      </c>
      <c r="J1235" s="58">
        <f t="shared" si="4"/>
        <v>0.068</v>
      </c>
      <c r="K1235" s="39">
        <f t="shared" si="5"/>
        <v>992</v>
      </c>
      <c r="L1235" s="58">
        <f t="shared" si="6"/>
        <v>0.097</v>
      </c>
    </row>
    <row r="1236">
      <c r="A1236" s="33" t="s">
        <v>148</v>
      </c>
      <c r="B1236" s="34" t="s">
        <v>156</v>
      </c>
      <c r="C1236" s="35" t="s">
        <v>60</v>
      </c>
      <c r="D1236" s="52" t="str">
        <f t="shared" si="2"/>
        <v>Europe/Croatia-Europe/2012</v>
      </c>
      <c r="E1236" s="53">
        <v>5.6155732957E10</v>
      </c>
      <c r="F1236" s="54">
        <v>0.068</v>
      </c>
      <c r="G1236" s="55">
        <v>908.0</v>
      </c>
      <c r="H1236" s="56">
        <v>0.095</v>
      </c>
      <c r="I1236" s="57">
        <f t="shared" si="3"/>
        <v>56155732957</v>
      </c>
      <c r="J1236" s="58">
        <f t="shared" si="4"/>
        <v>0.068</v>
      </c>
      <c r="K1236" s="39">
        <f t="shared" si="5"/>
        <v>908</v>
      </c>
      <c r="L1236" s="58">
        <f t="shared" si="6"/>
        <v>0.095</v>
      </c>
    </row>
    <row r="1237">
      <c r="A1237" s="33" t="s">
        <v>148</v>
      </c>
      <c r="B1237" s="34" t="s">
        <v>157</v>
      </c>
      <c r="C1237" s="35" t="s">
        <v>48</v>
      </c>
      <c r="D1237" s="52" t="str">
        <f t="shared" si="2"/>
        <v>Europe/Cyprus-Europe/2000</v>
      </c>
      <c r="E1237" s="53">
        <v>9.314937556E9</v>
      </c>
      <c r="F1237" s="54">
        <v>0.058</v>
      </c>
      <c r="G1237" s="55">
        <v>744.0</v>
      </c>
      <c r="H1237" s="56">
        <v>0.08</v>
      </c>
      <c r="I1237" s="57">
        <f t="shared" si="3"/>
        <v>9314937556</v>
      </c>
      <c r="J1237" s="58">
        <f t="shared" si="4"/>
        <v>0.058</v>
      </c>
      <c r="K1237" s="39">
        <f t="shared" si="5"/>
        <v>744</v>
      </c>
      <c r="L1237" s="58">
        <f t="shared" si="6"/>
        <v>0.08</v>
      </c>
    </row>
    <row r="1238">
      <c r="A1238" s="33" t="s">
        <v>148</v>
      </c>
      <c r="B1238" s="34" t="s">
        <v>157</v>
      </c>
      <c r="C1238" s="35" t="s">
        <v>49</v>
      </c>
      <c r="D1238" s="52" t="str">
        <f t="shared" si="2"/>
        <v>Europe/Cyprus-Europe/2001</v>
      </c>
      <c r="E1238" s="53">
        <v>9.679304971E9</v>
      </c>
      <c r="F1238" s="54">
        <v>0.058</v>
      </c>
      <c r="G1238" s="55">
        <v>776.0</v>
      </c>
      <c r="H1238" s="56">
        <v>0.075</v>
      </c>
      <c r="I1238" s="57">
        <f t="shared" si="3"/>
        <v>9679304971</v>
      </c>
      <c r="J1238" s="58">
        <f t="shared" si="4"/>
        <v>0.058</v>
      </c>
      <c r="K1238" s="39">
        <f t="shared" si="5"/>
        <v>776</v>
      </c>
      <c r="L1238" s="58">
        <f t="shared" si="6"/>
        <v>0.075</v>
      </c>
    </row>
    <row r="1239">
      <c r="A1239" s="33" t="s">
        <v>148</v>
      </c>
      <c r="B1239" s="34" t="s">
        <v>157</v>
      </c>
      <c r="C1239" s="35" t="s">
        <v>50</v>
      </c>
      <c r="D1239" s="52" t="str">
        <f t="shared" si="2"/>
        <v>Europe/Cyprus-Europe/2002</v>
      </c>
      <c r="E1239" s="53">
        <v>1.0557366162E10</v>
      </c>
      <c r="F1239" s="54">
        <v>0.061</v>
      </c>
      <c r="G1239" s="55">
        <v>882.0</v>
      </c>
      <c r="H1239" s="56">
        <v>0.072</v>
      </c>
      <c r="I1239" s="57">
        <f t="shared" si="3"/>
        <v>10557366162</v>
      </c>
      <c r="J1239" s="58">
        <f t="shared" si="4"/>
        <v>0.061</v>
      </c>
      <c r="K1239" s="39">
        <f t="shared" si="5"/>
        <v>882</v>
      </c>
      <c r="L1239" s="58">
        <f t="shared" si="6"/>
        <v>0.072</v>
      </c>
    </row>
    <row r="1240">
      <c r="A1240" s="33" t="s">
        <v>148</v>
      </c>
      <c r="B1240" s="34" t="s">
        <v>157</v>
      </c>
      <c r="C1240" s="35" t="s">
        <v>51</v>
      </c>
      <c r="D1240" s="52" t="str">
        <f t="shared" si="2"/>
        <v>Europe/Cyprus-Europe/2003</v>
      </c>
      <c r="E1240" s="53">
        <v>1.3319544758E10</v>
      </c>
      <c r="F1240" s="54">
        <v>0.068</v>
      </c>
      <c r="G1240" s="55">
        <v>1235.0</v>
      </c>
      <c r="H1240" s="56">
        <v>0.069</v>
      </c>
      <c r="I1240" s="57">
        <f t="shared" si="3"/>
        <v>13319544758</v>
      </c>
      <c r="J1240" s="58">
        <f t="shared" si="4"/>
        <v>0.068</v>
      </c>
      <c r="K1240" s="39">
        <f t="shared" si="5"/>
        <v>1235</v>
      </c>
      <c r="L1240" s="58">
        <f t="shared" si="6"/>
        <v>0.069</v>
      </c>
    </row>
    <row r="1241">
      <c r="A1241" s="33" t="s">
        <v>148</v>
      </c>
      <c r="B1241" s="34" t="s">
        <v>157</v>
      </c>
      <c r="C1241" s="35" t="s">
        <v>52</v>
      </c>
      <c r="D1241" s="52" t="str">
        <f t="shared" si="2"/>
        <v>Europe/Cyprus-Europe/2004</v>
      </c>
      <c r="E1241" s="53">
        <v>1.5816972051E10</v>
      </c>
      <c r="F1241" s="54">
        <v>0.064</v>
      </c>
      <c r="G1241" s="55">
        <v>1353.0</v>
      </c>
      <c r="H1241" s="56">
        <v>0.076</v>
      </c>
      <c r="I1241" s="57">
        <f t="shared" si="3"/>
        <v>15816972051</v>
      </c>
      <c r="J1241" s="58">
        <f t="shared" si="4"/>
        <v>0.064</v>
      </c>
      <c r="K1241" s="39">
        <f t="shared" si="5"/>
        <v>1353</v>
      </c>
      <c r="L1241" s="58">
        <f t="shared" si="6"/>
        <v>0.076</v>
      </c>
    </row>
    <row r="1242">
      <c r="A1242" s="33" t="s">
        <v>148</v>
      </c>
      <c r="B1242" s="34" t="s">
        <v>157</v>
      </c>
      <c r="C1242" s="35" t="s">
        <v>53</v>
      </c>
      <c r="D1242" s="52" t="str">
        <f t="shared" si="2"/>
        <v>Europe/Cyprus-Europe/2005</v>
      </c>
      <c r="E1242" s="53">
        <v>1.6997801392E10</v>
      </c>
      <c r="F1242" s="54">
        <v>0.064</v>
      </c>
      <c r="G1242" s="55">
        <v>1434.0</v>
      </c>
      <c r="H1242" s="56">
        <v>0.071</v>
      </c>
      <c r="I1242" s="57">
        <f t="shared" si="3"/>
        <v>16997801392</v>
      </c>
      <c r="J1242" s="58">
        <f t="shared" si="4"/>
        <v>0.064</v>
      </c>
      <c r="K1242" s="39">
        <f t="shared" si="5"/>
        <v>1434</v>
      </c>
      <c r="L1242" s="58">
        <f t="shared" si="6"/>
        <v>0.071</v>
      </c>
    </row>
    <row r="1243">
      <c r="A1243" s="33" t="s">
        <v>148</v>
      </c>
      <c r="B1243" s="34" t="s">
        <v>157</v>
      </c>
      <c r="C1243" s="35" t="s">
        <v>54</v>
      </c>
      <c r="D1243" s="52" t="str">
        <f t="shared" si="2"/>
        <v>Europe/Cyprus-Europe/2006</v>
      </c>
      <c r="E1243" s="53">
        <v>1.843576591E10</v>
      </c>
      <c r="F1243" s="54">
        <v>0.063</v>
      </c>
      <c r="G1243" s="55">
        <v>1494.0</v>
      </c>
      <c r="H1243" s="56">
        <v>0.067</v>
      </c>
      <c r="I1243" s="57">
        <f t="shared" si="3"/>
        <v>18435765910</v>
      </c>
      <c r="J1243" s="58">
        <f t="shared" si="4"/>
        <v>0.063</v>
      </c>
      <c r="K1243" s="39">
        <f t="shared" si="5"/>
        <v>1494</v>
      </c>
      <c r="L1243" s="58">
        <f t="shared" si="6"/>
        <v>0.067</v>
      </c>
    </row>
    <row r="1244">
      <c r="A1244" s="33" t="s">
        <v>148</v>
      </c>
      <c r="B1244" s="34" t="s">
        <v>157</v>
      </c>
      <c r="C1244" s="35" t="s">
        <v>55</v>
      </c>
      <c r="D1244" s="52" t="str">
        <f t="shared" si="2"/>
        <v>Europe/Cyprus-Europe/2007</v>
      </c>
      <c r="E1244" s="53">
        <v>2.1841815681E10</v>
      </c>
      <c r="F1244" s="54">
        <v>0.061</v>
      </c>
      <c r="G1244" s="55">
        <v>1691.0</v>
      </c>
      <c r="H1244" s="56">
        <v>0.067</v>
      </c>
      <c r="I1244" s="57">
        <f t="shared" si="3"/>
        <v>21841815681</v>
      </c>
      <c r="J1244" s="58">
        <f t="shared" si="4"/>
        <v>0.061</v>
      </c>
      <c r="K1244" s="39">
        <f t="shared" si="5"/>
        <v>1691</v>
      </c>
      <c r="L1244" s="58">
        <f t="shared" si="6"/>
        <v>0.067</v>
      </c>
    </row>
    <row r="1245">
      <c r="A1245" s="33" t="s">
        <v>148</v>
      </c>
      <c r="B1245" s="34" t="s">
        <v>157</v>
      </c>
      <c r="C1245" s="35" t="s">
        <v>56</v>
      </c>
      <c r="D1245" s="52" t="str">
        <f t="shared" si="2"/>
        <v>Europe/Cyprus-Europe/2008</v>
      </c>
      <c r="E1245" s="53">
        <v>2.5321517504E10</v>
      </c>
      <c r="F1245" s="54">
        <v>0.069</v>
      </c>
      <c r="G1245" s="55">
        <v>2182.0</v>
      </c>
      <c r="H1245" s="59"/>
      <c r="I1245" s="57">
        <f t="shared" si="3"/>
        <v>25321517504</v>
      </c>
      <c r="J1245" s="58">
        <f t="shared" si="4"/>
        <v>0.069</v>
      </c>
      <c r="K1245" s="39">
        <f t="shared" si="5"/>
        <v>2182</v>
      </c>
      <c r="L1245" s="58">
        <f t="shared" si="6"/>
        <v>0.067</v>
      </c>
    </row>
    <row r="1246">
      <c r="A1246" s="33" t="s">
        <v>148</v>
      </c>
      <c r="B1246" s="34" t="s">
        <v>157</v>
      </c>
      <c r="C1246" s="35" t="s">
        <v>57</v>
      </c>
      <c r="D1246" s="52" t="str">
        <f t="shared" si="2"/>
        <v>Europe/Cyprus-Europe/2009</v>
      </c>
      <c r="E1246" s="53">
        <v>2.3542650736E10</v>
      </c>
      <c r="F1246" s="54">
        <v>0.074</v>
      </c>
      <c r="G1246" s="55">
        <v>2115.0</v>
      </c>
      <c r="H1246" s="59"/>
      <c r="I1246" s="57">
        <f t="shared" si="3"/>
        <v>23542650736</v>
      </c>
      <c r="J1246" s="58">
        <f t="shared" si="4"/>
        <v>0.074</v>
      </c>
      <c r="K1246" s="39">
        <f t="shared" si="5"/>
        <v>2115</v>
      </c>
      <c r="L1246" s="58">
        <f t="shared" si="6"/>
        <v>0.067</v>
      </c>
    </row>
    <row r="1247">
      <c r="A1247" s="33" t="s">
        <v>148</v>
      </c>
      <c r="B1247" s="34" t="s">
        <v>157</v>
      </c>
      <c r="C1247" s="35" t="s">
        <v>58</v>
      </c>
      <c r="D1247" s="52" t="str">
        <f t="shared" si="2"/>
        <v>Europe/Cyprus-Europe/2010</v>
      </c>
      <c r="E1247" s="53">
        <v>2.3132450331E10</v>
      </c>
      <c r="F1247" s="54">
        <v>0.074</v>
      </c>
      <c r="G1247" s="55">
        <v>2012.0</v>
      </c>
      <c r="H1247" s="59"/>
      <c r="I1247" s="57">
        <f t="shared" si="3"/>
        <v>23132450331</v>
      </c>
      <c r="J1247" s="58">
        <f t="shared" si="4"/>
        <v>0.074</v>
      </c>
      <c r="K1247" s="39">
        <f t="shared" si="5"/>
        <v>2012</v>
      </c>
      <c r="L1247" s="58">
        <f t="shared" si="6"/>
        <v>0.067</v>
      </c>
    </row>
    <row r="1248">
      <c r="A1248" s="33" t="s">
        <v>148</v>
      </c>
      <c r="B1248" s="34" t="s">
        <v>157</v>
      </c>
      <c r="C1248" s="35" t="s">
        <v>59</v>
      </c>
      <c r="D1248" s="52" t="str">
        <f t="shared" si="2"/>
        <v>Europe/Cyprus-Europe/2011</v>
      </c>
      <c r="E1248" s="53">
        <v>2.4851264943E10</v>
      </c>
      <c r="F1248" s="54">
        <v>0.074</v>
      </c>
      <c r="G1248" s="55">
        <v>2123.0</v>
      </c>
      <c r="H1248" s="59"/>
      <c r="I1248" s="57">
        <f t="shared" si="3"/>
        <v>24851264943</v>
      </c>
      <c r="J1248" s="58">
        <f t="shared" si="4"/>
        <v>0.074</v>
      </c>
      <c r="K1248" s="39">
        <f t="shared" si="5"/>
        <v>2123</v>
      </c>
      <c r="L1248" s="58">
        <f t="shared" si="6"/>
        <v>0.067</v>
      </c>
    </row>
    <row r="1249">
      <c r="A1249" s="33" t="s">
        <v>148</v>
      </c>
      <c r="B1249" s="34" t="s">
        <v>157</v>
      </c>
      <c r="C1249" s="35" t="s">
        <v>60</v>
      </c>
      <c r="D1249" s="52" t="str">
        <f t="shared" si="2"/>
        <v>Europe/Cyprus-Europe/2012</v>
      </c>
      <c r="E1249" s="53">
        <v>2.276691296E10</v>
      </c>
      <c r="F1249" s="54">
        <v>0.073</v>
      </c>
      <c r="G1249" s="55">
        <v>1949.0</v>
      </c>
      <c r="H1249" s="59"/>
      <c r="I1249" s="57">
        <f t="shared" si="3"/>
        <v>22766912960</v>
      </c>
      <c r="J1249" s="58">
        <f t="shared" si="4"/>
        <v>0.073</v>
      </c>
      <c r="K1249" s="39">
        <f t="shared" si="5"/>
        <v>1949</v>
      </c>
      <c r="L1249" s="58">
        <f t="shared" si="6"/>
        <v>0.067</v>
      </c>
    </row>
    <row r="1250">
      <c r="A1250" s="33" t="s">
        <v>148</v>
      </c>
      <c r="B1250" s="34" t="s">
        <v>158</v>
      </c>
      <c r="C1250" s="35" t="s">
        <v>48</v>
      </c>
      <c r="D1250" s="52" t="str">
        <f t="shared" si="2"/>
        <v>Europe/Czech Republic-Europe/2000</v>
      </c>
      <c r="E1250" s="53">
        <v>5.8807244368E10</v>
      </c>
      <c r="F1250" s="54">
        <v>0.063</v>
      </c>
      <c r="G1250" s="55">
        <v>361.0</v>
      </c>
      <c r="H1250" s="56">
        <v>0.072</v>
      </c>
      <c r="I1250" s="57">
        <f t="shared" si="3"/>
        <v>58807244368</v>
      </c>
      <c r="J1250" s="58">
        <f t="shared" si="4"/>
        <v>0.063</v>
      </c>
      <c r="K1250" s="39">
        <f t="shared" si="5"/>
        <v>361</v>
      </c>
      <c r="L1250" s="58">
        <f t="shared" si="6"/>
        <v>0.072</v>
      </c>
    </row>
    <row r="1251">
      <c r="A1251" s="33" t="s">
        <v>148</v>
      </c>
      <c r="B1251" s="34" t="s">
        <v>158</v>
      </c>
      <c r="C1251" s="35" t="s">
        <v>49</v>
      </c>
      <c r="D1251" s="52" t="str">
        <f t="shared" si="2"/>
        <v>Europe/Czech Republic-Europe/2001</v>
      </c>
      <c r="E1251" s="53">
        <v>6.4375288107E10</v>
      </c>
      <c r="F1251" s="54">
        <v>0.064</v>
      </c>
      <c r="G1251" s="55">
        <v>403.0</v>
      </c>
      <c r="H1251" s="56">
        <v>0.072</v>
      </c>
      <c r="I1251" s="57">
        <f t="shared" si="3"/>
        <v>64375288107</v>
      </c>
      <c r="J1251" s="58">
        <f t="shared" si="4"/>
        <v>0.064</v>
      </c>
      <c r="K1251" s="39">
        <f t="shared" si="5"/>
        <v>403</v>
      </c>
      <c r="L1251" s="58">
        <f t="shared" si="6"/>
        <v>0.072</v>
      </c>
    </row>
    <row r="1252">
      <c r="A1252" s="33" t="s">
        <v>148</v>
      </c>
      <c r="B1252" s="34" t="s">
        <v>158</v>
      </c>
      <c r="C1252" s="35" t="s">
        <v>50</v>
      </c>
      <c r="D1252" s="52" t="str">
        <f t="shared" si="2"/>
        <v>Europe/Czech Republic-Europe/2002</v>
      </c>
      <c r="E1252" s="53">
        <v>7.8425201661E10</v>
      </c>
      <c r="F1252" s="54">
        <v>0.068</v>
      </c>
      <c r="G1252" s="55">
        <v>522.0</v>
      </c>
      <c r="H1252" s="56">
        <v>0.067</v>
      </c>
      <c r="I1252" s="57">
        <f t="shared" si="3"/>
        <v>78425201661</v>
      </c>
      <c r="J1252" s="58">
        <f t="shared" si="4"/>
        <v>0.068</v>
      </c>
      <c r="K1252" s="39">
        <f t="shared" si="5"/>
        <v>522</v>
      </c>
      <c r="L1252" s="58">
        <f t="shared" si="6"/>
        <v>0.067</v>
      </c>
    </row>
    <row r="1253">
      <c r="A1253" s="33" t="s">
        <v>148</v>
      </c>
      <c r="B1253" s="34" t="s">
        <v>158</v>
      </c>
      <c r="C1253" s="35" t="s">
        <v>51</v>
      </c>
      <c r="D1253" s="52" t="str">
        <f t="shared" si="2"/>
        <v>Europe/Czech Republic-Europe/2003</v>
      </c>
      <c r="E1253" s="53">
        <v>9.5292530753E10</v>
      </c>
      <c r="F1253" s="54">
        <v>0.071</v>
      </c>
      <c r="G1253" s="55">
        <v>666.0</v>
      </c>
      <c r="H1253" s="56">
        <v>0.059</v>
      </c>
      <c r="I1253" s="57">
        <f t="shared" si="3"/>
        <v>95292530753</v>
      </c>
      <c r="J1253" s="58">
        <f t="shared" si="4"/>
        <v>0.071</v>
      </c>
      <c r="K1253" s="39">
        <f t="shared" si="5"/>
        <v>666</v>
      </c>
      <c r="L1253" s="58">
        <f t="shared" si="6"/>
        <v>0.059</v>
      </c>
    </row>
    <row r="1254">
      <c r="A1254" s="33" t="s">
        <v>148</v>
      </c>
      <c r="B1254" s="34" t="s">
        <v>158</v>
      </c>
      <c r="C1254" s="35" t="s">
        <v>52</v>
      </c>
      <c r="D1254" s="52" t="str">
        <f t="shared" si="2"/>
        <v>Europe/Czech Republic-Europe/2004</v>
      </c>
      <c r="E1254" s="53">
        <v>1.14E11</v>
      </c>
      <c r="F1254" s="54">
        <v>0.069</v>
      </c>
      <c r="G1254" s="55">
        <v>771.0</v>
      </c>
      <c r="H1254" s="56">
        <v>0.06</v>
      </c>
      <c r="I1254" s="57">
        <f t="shared" si="3"/>
        <v>114000000000</v>
      </c>
      <c r="J1254" s="58">
        <f t="shared" si="4"/>
        <v>0.069</v>
      </c>
      <c r="K1254" s="39">
        <f t="shared" si="5"/>
        <v>771</v>
      </c>
      <c r="L1254" s="58">
        <f t="shared" si="6"/>
        <v>0.06</v>
      </c>
    </row>
    <row r="1255">
      <c r="A1255" s="33" t="s">
        <v>148</v>
      </c>
      <c r="B1255" s="34" t="s">
        <v>158</v>
      </c>
      <c r="C1255" s="35" t="s">
        <v>53</v>
      </c>
      <c r="D1255" s="52" t="str">
        <f t="shared" si="2"/>
        <v>Europe/Czech Republic-Europe/2005</v>
      </c>
      <c r="E1255" s="53">
        <v>1.3E11</v>
      </c>
      <c r="F1255" s="54">
        <v>0.069</v>
      </c>
      <c r="G1255" s="55">
        <v>882.0</v>
      </c>
      <c r="H1255" s="56">
        <v>0.058</v>
      </c>
      <c r="I1255" s="57">
        <f t="shared" si="3"/>
        <v>130000000000</v>
      </c>
      <c r="J1255" s="58">
        <f t="shared" si="4"/>
        <v>0.069</v>
      </c>
      <c r="K1255" s="39">
        <f t="shared" si="5"/>
        <v>882</v>
      </c>
      <c r="L1255" s="58">
        <f t="shared" si="6"/>
        <v>0.058</v>
      </c>
    </row>
    <row r="1256">
      <c r="A1256" s="33" t="s">
        <v>148</v>
      </c>
      <c r="B1256" s="34" t="s">
        <v>158</v>
      </c>
      <c r="C1256" s="35" t="s">
        <v>54</v>
      </c>
      <c r="D1256" s="52" t="str">
        <f t="shared" si="2"/>
        <v>Europe/Czech Republic-Europe/2006</v>
      </c>
      <c r="E1256" s="53">
        <v>1.48E11</v>
      </c>
      <c r="F1256" s="54">
        <v>0.067</v>
      </c>
      <c r="G1256" s="55">
        <v>969.0</v>
      </c>
      <c r="H1256" s="56">
        <v>0.056</v>
      </c>
      <c r="I1256" s="57">
        <f t="shared" si="3"/>
        <v>148000000000</v>
      </c>
      <c r="J1256" s="58">
        <f t="shared" si="4"/>
        <v>0.067</v>
      </c>
      <c r="K1256" s="39">
        <f t="shared" si="5"/>
        <v>969</v>
      </c>
      <c r="L1256" s="58">
        <f t="shared" si="6"/>
        <v>0.056</v>
      </c>
    </row>
    <row r="1257">
      <c r="A1257" s="33" t="s">
        <v>148</v>
      </c>
      <c r="B1257" s="34" t="s">
        <v>158</v>
      </c>
      <c r="C1257" s="35" t="s">
        <v>55</v>
      </c>
      <c r="D1257" s="52" t="str">
        <f t="shared" si="2"/>
        <v>Europe/Czech Republic-Europe/2007</v>
      </c>
      <c r="E1257" s="53">
        <v>1.8E11</v>
      </c>
      <c r="F1257" s="54">
        <v>0.065</v>
      </c>
      <c r="G1257" s="55">
        <v>1144.0</v>
      </c>
      <c r="H1257" s="56">
        <v>0.058</v>
      </c>
      <c r="I1257" s="57">
        <f t="shared" si="3"/>
        <v>180000000000</v>
      </c>
      <c r="J1257" s="58">
        <f t="shared" si="4"/>
        <v>0.065</v>
      </c>
      <c r="K1257" s="39">
        <f t="shared" si="5"/>
        <v>1144</v>
      </c>
      <c r="L1257" s="58">
        <f t="shared" si="6"/>
        <v>0.058</v>
      </c>
    </row>
    <row r="1258">
      <c r="A1258" s="33" t="s">
        <v>148</v>
      </c>
      <c r="B1258" s="34" t="s">
        <v>158</v>
      </c>
      <c r="C1258" s="35" t="s">
        <v>56</v>
      </c>
      <c r="D1258" s="52" t="str">
        <f t="shared" si="2"/>
        <v>Europe/Czech Republic-Europe/2008</v>
      </c>
      <c r="E1258" s="53">
        <v>2.25E11</v>
      </c>
      <c r="F1258" s="54">
        <v>0.068</v>
      </c>
      <c r="G1258" s="55">
        <v>1481.0</v>
      </c>
      <c r="H1258" s="56">
        <v>0.063</v>
      </c>
      <c r="I1258" s="57">
        <f t="shared" si="3"/>
        <v>225000000000</v>
      </c>
      <c r="J1258" s="58">
        <f t="shared" si="4"/>
        <v>0.068</v>
      </c>
      <c r="K1258" s="39">
        <f t="shared" si="5"/>
        <v>1481</v>
      </c>
      <c r="L1258" s="58">
        <f t="shared" si="6"/>
        <v>0.063</v>
      </c>
    </row>
    <row r="1259">
      <c r="A1259" s="33" t="s">
        <v>148</v>
      </c>
      <c r="B1259" s="34" t="s">
        <v>158</v>
      </c>
      <c r="C1259" s="35" t="s">
        <v>57</v>
      </c>
      <c r="D1259" s="52" t="str">
        <f t="shared" si="2"/>
        <v>Europe/Czech Republic-Europe/2009</v>
      </c>
      <c r="E1259" s="53">
        <v>1.97E11</v>
      </c>
      <c r="F1259" s="54">
        <v>0.08</v>
      </c>
      <c r="G1259" s="55">
        <v>1498.0</v>
      </c>
      <c r="H1259" s="56">
        <v>0.06</v>
      </c>
      <c r="I1259" s="57">
        <f t="shared" si="3"/>
        <v>197000000000</v>
      </c>
      <c r="J1259" s="58">
        <f t="shared" si="4"/>
        <v>0.08</v>
      </c>
      <c r="K1259" s="39">
        <f t="shared" si="5"/>
        <v>1498</v>
      </c>
      <c r="L1259" s="58">
        <f t="shared" si="6"/>
        <v>0.06</v>
      </c>
    </row>
    <row r="1260">
      <c r="A1260" s="33" t="s">
        <v>148</v>
      </c>
      <c r="B1260" s="34" t="s">
        <v>158</v>
      </c>
      <c r="C1260" s="35" t="s">
        <v>58</v>
      </c>
      <c r="D1260" s="52" t="str">
        <f t="shared" si="2"/>
        <v>Europe/Czech Republic-Europe/2010</v>
      </c>
      <c r="E1260" s="53">
        <v>1.98E11</v>
      </c>
      <c r="F1260" s="54">
        <v>0.074</v>
      </c>
      <c r="G1260" s="55">
        <v>1404.0</v>
      </c>
      <c r="H1260" s="56">
        <v>0.059</v>
      </c>
      <c r="I1260" s="57">
        <f t="shared" si="3"/>
        <v>198000000000</v>
      </c>
      <c r="J1260" s="58">
        <f t="shared" si="4"/>
        <v>0.074</v>
      </c>
      <c r="K1260" s="39">
        <f t="shared" si="5"/>
        <v>1404</v>
      </c>
      <c r="L1260" s="58">
        <f t="shared" si="6"/>
        <v>0.059</v>
      </c>
    </row>
    <row r="1261">
      <c r="A1261" s="33" t="s">
        <v>148</v>
      </c>
      <c r="B1261" s="34" t="s">
        <v>158</v>
      </c>
      <c r="C1261" s="35" t="s">
        <v>59</v>
      </c>
      <c r="D1261" s="52" t="str">
        <f t="shared" si="2"/>
        <v>Europe/Czech Republic-Europe/2011</v>
      </c>
      <c r="E1261" s="53">
        <v>2.16E11</v>
      </c>
      <c r="F1261" s="54">
        <v>0.075</v>
      </c>
      <c r="G1261" s="55">
        <v>1545.0</v>
      </c>
      <c r="H1261" s="56">
        <v>0.057</v>
      </c>
      <c r="I1261" s="57">
        <f t="shared" si="3"/>
        <v>216000000000</v>
      </c>
      <c r="J1261" s="58">
        <f t="shared" si="4"/>
        <v>0.075</v>
      </c>
      <c r="K1261" s="39">
        <f t="shared" si="5"/>
        <v>1545</v>
      </c>
      <c r="L1261" s="58">
        <f t="shared" si="6"/>
        <v>0.057</v>
      </c>
    </row>
    <row r="1262">
      <c r="A1262" s="33" t="s">
        <v>148</v>
      </c>
      <c r="B1262" s="34" t="s">
        <v>158</v>
      </c>
      <c r="C1262" s="35" t="s">
        <v>60</v>
      </c>
      <c r="D1262" s="52" t="str">
        <f t="shared" si="2"/>
        <v>Europe/Czech Republic-Europe/2012</v>
      </c>
      <c r="E1262" s="53">
        <v>1.96E11</v>
      </c>
      <c r="F1262" s="54">
        <v>0.077</v>
      </c>
      <c r="G1262" s="55">
        <v>1432.0</v>
      </c>
      <c r="H1262" s="56">
        <v>0.054</v>
      </c>
      <c r="I1262" s="57">
        <f t="shared" si="3"/>
        <v>196000000000</v>
      </c>
      <c r="J1262" s="58">
        <f t="shared" si="4"/>
        <v>0.077</v>
      </c>
      <c r="K1262" s="39">
        <f t="shared" si="5"/>
        <v>1432</v>
      </c>
      <c r="L1262" s="58">
        <f t="shared" si="6"/>
        <v>0.054</v>
      </c>
    </row>
    <row r="1263">
      <c r="A1263" s="33" t="s">
        <v>148</v>
      </c>
      <c r="B1263" s="34" t="s">
        <v>159</v>
      </c>
      <c r="C1263" s="35" t="s">
        <v>48</v>
      </c>
      <c r="D1263" s="52" t="str">
        <f t="shared" si="2"/>
        <v>Europe/Denmark-Europe/2000</v>
      </c>
      <c r="E1263" s="53">
        <v>1.6E11</v>
      </c>
      <c r="F1263" s="54">
        <v>0.087</v>
      </c>
      <c r="G1263" s="55">
        <v>2613.0</v>
      </c>
      <c r="H1263" s="56">
        <v>0.081</v>
      </c>
      <c r="I1263" s="57">
        <f t="shared" si="3"/>
        <v>160000000000</v>
      </c>
      <c r="J1263" s="58">
        <f t="shared" si="4"/>
        <v>0.087</v>
      </c>
      <c r="K1263" s="39">
        <f t="shared" si="5"/>
        <v>2613</v>
      </c>
      <c r="L1263" s="58">
        <f t="shared" si="6"/>
        <v>0.081</v>
      </c>
    </row>
    <row r="1264">
      <c r="A1264" s="33" t="s">
        <v>148</v>
      </c>
      <c r="B1264" s="34" t="s">
        <v>159</v>
      </c>
      <c r="C1264" s="35" t="s">
        <v>49</v>
      </c>
      <c r="D1264" s="52" t="str">
        <f t="shared" si="2"/>
        <v>Europe/Denmark-Europe/2001</v>
      </c>
      <c r="E1264" s="53">
        <v>1.6E11</v>
      </c>
      <c r="F1264" s="54">
        <v>0.091</v>
      </c>
      <c r="G1264" s="55">
        <v>2730.0</v>
      </c>
      <c r="H1264" s="56">
        <v>0.082</v>
      </c>
      <c r="I1264" s="57">
        <f t="shared" si="3"/>
        <v>160000000000</v>
      </c>
      <c r="J1264" s="58">
        <f t="shared" si="4"/>
        <v>0.091</v>
      </c>
      <c r="K1264" s="39">
        <f t="shared" si="5"/>
        <v>2730</v>
      </c>
      <c r="L1264" s="58">
        <f t="shared" si="6"/>
        <v>0.082</v>
      </c>
    </row>
    <row r="1265">
      <c r="A1265" s="33" t="s">
        <v>148</v>
      </c>
      <c r="B1265" s="34" t="s">
        <v>159</v>
      </c>
      <c r="C1265" s="35" t="s">
        <v>50</v>
      </c>
      <c r="D1265" s="52" t="str">
        <f t="shared" si="2"/>
        <v>Europe/Denmark-Europe/2002</v>
      </c>
      <c r="E1265" s="53">
        <v>1.74E11</v>
      </c>
      <c r="F1265" s="54">
        <v>0.093</v>
      </c>
      <c r="G1265" s="55">
        <v>3023.0</v>
      </c>
      <c r="H1265" s="56">
        <v>0.071</v>
      </c>
      <c r="I1265" s="57">
        <f t="shared" si="3"/>
        <v>174000000000</v>
      </c>
      <c r="J1265" s="58">
        <f t="shared" si="4"/>
        <v>0.093</v>
      </c>
      <c r="K1265" s="39">
        <f t="shared" si="5"/>
        <v>3023</v>
      </c>
      <c r="L1265" s="58">
        <f t="shared" si="6"/>
        <v>0.071</v>
      </c>
    </row>
    <row r="1266">
      <c r="A1266" s="33" t="s">
        <v>148</v>
      </c>
      <c r="B1266" s="34" t="s">
        <v>159</v>
      </c>
      <c r="C1266" s="35" t="s">
        <v>51</v>
      </c>
      <c r="D1266" s="52" t="str">
        <f t="shared" si="2"/>
        <v>Europe/Denmark-Europe/2003</v>
      </c>
      <c r="E1266" s="53">
        <v>2.13E11</v>
      </c>
      <c r="F1266" s="54">
        <v>0.095</v>
      </c>
      <c r="G1266" s="55">
        <v>3756.0</v>
      </c>
      <c r="H1266" s="59"/>
      <c r="I1266" s="57">
        <f t="shared" si="3"/>
        <v>213000000000</v>
      </c>
      <c r="J1266" s="58">
        <f t="shared" si="4"/>
        <v>0.095</v>
      </c>
      <c r="K1266" s="39">
        <f t="shared" si="5"/>
        <v>3756</v>
      </c>
      <c r="L1266" s="58">
        <f t="shared" si="6"/>
        <v>0.071</v>
      </c>
    </row>
    <row r="1267">
      <c r="A1267" s="33" t="s">
        <v>148</v>
      </c>
      <c r="B1267" s="34" t="s">
        <v>159</v>
      </c>
      <c r="C1267" s="35" t="s">
        <v>52</v>
      </c>
      <c r="D1267" s="52" t="str">
        <f t="shared" si="2"/>
        <v>Europe/Denmark-Europe/2004</v>
      </c>
      <c r="E1267" s="53">
        <v>2.45E11</v>
      </c>
      <c r="F1267" s="54">
        <v>0.097</v>
      </c>
      <c r="G1267" s="55">
        <v>4387.0</v>
      </c>
      <c r="H1267" s="59"/>
      <c r="I1267" s="57">
        <f t="shared" si="3"/>
        <v>245000000000</v>
      </c>
      <c r="J1267" s="58">
        <f t="shared" si="4"/>
        <v>0.097</v>
      </c>
      <c r="K1267" s="39">
        <f t="shared" si="5"/>
        <v>4387</v>
      </c>
      <c r="L1267" s="58">
        <f t="shared" si="6"/>
        <v>0.071</v>
      </c>
    </row>
    <row r="1268">
      <c r="A1268" s="33" t="s">
        <v>148</v>
      </c>
      <c r="B1268" s="34" t="s">
        <v>159</v>
      </c>
      <c r="C1268" s="35" t="s">
        <v>53</v>
      </c>
      <c r="D1268" s="52" t="str">
        <f t="shared" si="2"/>
        <v>Europe/Denmark-Europe/2005</v>
      </c>
      <c r="E1268" s="53">
        <v>2.58E11</v>
      </c>
      <c r="F1268" s="54">
        <v>0.098</v>
      </c>
      <c r="G1268" s="55">
        <v>4652.0</v>
      </c>
      <c r="H1268" s="59"/>
      <c r="I1268" s="57">
        <f t="shared" si="3"/>
        <v>258000000000</v>
      </c>
      <c r="J1268" s="58">
        <f t="shared" si="4"/>
        <v>0.098</v>
      </c>
      <c r="K1268" s="39">
        <f t="shared" si="5"/>
        <v>4652</v>
      </c>
      <c r="L1268" s="58">
        <f t="shared" si="6"/>
        <v>0.071</v>
      </c>
    </row>
    <row r="1269">
      <c r="A1269" s="33" t="s">
        <v>148</v>
      </c>
      <c r="B1269" s="34" t="s">
        <v>159</v>
      </c>
      <c r="C1269" s="35" t="s">
        <v>54</v>
      </c>
      <c r="D1269" s="52" t="str">
        <f t="shared" si="2"/>
        <v>Europe/Denmark-Europe/2006</v>
      </c>
      <c r="E1269" s="53">
        <v>2.74E11</v>
      </c>
      <c r="F1269" s="54">
        <v>0.099</v>
      </c>
      <c r="G1269" s="55">
        <v>5017.0</v>
      </c>
      <c r="H1269" s="59"/>
      <c r="I1269" s="57">
        <f t="shared" si="3"/>
        <v>274000000000</v>
      </c>
      <c r="J1269" s="58">
        <f t="shared" si="4"/>
        <v>0.099</v>
      </c>
      <c r="K1269" s="39">
        <f t="shared" si="5"/>
        <v>5017</v>
      </c>
      <c r="L1269" s="58">
        <f t="shared" si="6"/>
        <v>0.071</v>
      </c>
    </row>
    <row r="1270">
      <c r="A1270" s="33" t="s">
        <v>148</v>
      </c>
      <c r="B1270" s="34" t="s">
        <v>159</v>
      </c>
      <c r="C1270" s="35" t="s">
        <v>55</v>
      </c>
      <c r="D1270" s="52" t="str">
        <f t="shared" si="2"/>
        <v>Europe/Denmark-Europe/2007</v>
      </c>
      <c r="E1270" s="53">
        <v>3.11E11</v>
      </c>
      <c r="F1270" s="54">
        <v>0.1</v>
      </c>
      <c r="G1270" s="55">
        <v>5710.0</v>
      </c>
      <c r="H1270" s="59"/>
      <c r="I1270" s="57">
        <f t="shared" si="3"/>
        <v>311000000000</v>
      </c>
      <c r="J1270" s="58">
        <f t="shared" si="4"/>
        <v>0.1</v>
      </c>
      <c r="K1270" s="39">
        <f t="shared" si="5"/>
        <v>5710</v>
      </c>
      <c r="L1270" s="58">
        <f t="shared" si="6"/>
        <v>0.071</v>
      </c>
    </row>
    <row r="1271">
      <c r="A1271" s="33" t="s">
        <v>148</v>
      </c>
      <c r="B1271" s="34" t="s">
        <v>159</v>
      </c>
      <c r="C1271" s="35" t="s">
        <v>56</v>
      </c>
      <c r="D1271" s="52" t="str">
        <f t="shared" si="2"/>
        <v>Europe/Denmark-Europe/2008</v>
      </c>
      <c r="E1271" s="53">
        <v>3.44E11</v>
      </c>
      <c r="F1271" s="54">
        <v>0.102</v>
      </c>
      <c r="G1271" s="55">
        <v>6395.0</v>
      </c>
      <c r="H1271" s="59"/>
      <c r="I1271" s="57">
        <f t="shared" si="3"/>
        <v>344000000000</v>
      </c>
      <c r="J1271" s="58">
        <f t="shared" si="4"/>
        <v>0.102</v>
      </c>
      <c r="K1271" s="39">
        <f t="shared" si="5"/>
        <v>6395</v>
      </c>
      <c r="L1271" s="58">
        <f t="shared" si="6"/>
        <v>0.071</v>
      </c>
    </row>
    <row r="1272">
      <c r="A1272" s="33" t="s">
        <v>148</v>
      </c>
      <c r="B1272" s="34" t="s">
        <v>159</v>
      </c>
      <c r="C1272" s="35" t="s">
        <v>57</v>
      </c>
      <c r="D1272" s="52" t="str">
        <f t="shared" si="2"/>
        <v>Europe/Denmark-Europe/2009</v>
      </c>
      <c r="E1272" s="53">
        <v>3.11E11</v>
      </c>
      <c r="F1272" s="54">
        <v>0.115</v>
      </c>
      <c r="G1272" s="55">
        <v>6464.0</v>
      </c>
      <c r="H1272" s="59"/>
      <c r="I1272" s="57">
        <f t="shared" si="3"/>
        <v>311000000000</v>
      </c>
      <c r="J1272" s="58">
        <f t="shared" si="4"/>
        <v>0.115</v>
      </c>
      <c r="K1272" s="39">
        <f t="shared" si="5"/>
        <v>6464</v>
      </c>
      <c r="L1272" s="58">
        <f t="shared" si="6"/>
        <v>0.071</v>
      </c>
    </row>
    <row r="1273">
      <c r="A1273" s="33" t="s">
        <v>148</v>
      </c>
      <c r="B1273" s="34" t="s">
        <v>159</v>
      </c>
      <c r="C1273" s="35" t="s">
        <v>58</v>
      </c>
      <c r="D1273" s="52" t="str">
        <f t="shared" si="2"/>
        <v>Europe/Denmark-Europe/2010</v>
      </c>
      <c r="E1273" s="53">
        <v>3.13E11</v>
      </c>
      <c r="F1273" s="54">
        <v>0.111</v>
      </c>
      <c r="G1273" s="55">
        <v>6266.0</v>
      </c>
      <c r="H1273" s="59"/>
      <c r="I1273" s="57">
        <f t="shared" si="3"/>
        <v>313000000000</v>
      </c>
      <c r="J1273" s="58">
        <f t="shared" si="4"/>
        <v>0.111</v>
      </c>
      <c r="K1273" s="39">
        <f t="shared" si="5"/>
        <v>6266</v>
      </c>
      <c r="L1273" s="58">
        <f t="shared" si="6"/>
        <v>0.071</v>
      </c>
    </row>
    <row r="1274">
      <c r="A1274" s="33" t="s">
        <v>148</v>
      </c>
      <c r="B1274" s="34" t="s">
        <v>159</v>
      </c>
      <c r="C1274" s="35" t="s">
        <v>59</v>
      </c>
      <c r="D1274" s="52" t="str">
        <f t="shared" si="2"/>
        <v>Europe/Denmark-Europe/2011</v>
      </c>
      <c r="E1274" s="53">
        <v>3.34E11</v>
      </c>
      <c r="F1274" s="54">
        <v>0.109</v>
      </c>
      <c r="G1274" s="55">
        <v>6521.0</v>
      </c>
      <c r="H1274" s="59"/>
      <c r="I1274" s="57">
        <f t="shared" si="3"/>
        <v>334000000000</v>
      </c>
      <c r="J1274" s="58">
        <f t="shared" si="4"/>
        <v>0.109</v>
      </c>
      <c r="K1274" s="39">
        <f t="shared" si="5"/>
        <v>6521</v>
      </c>
      <c r="L1274" s="58">
        <f t="shared" si="6"/>
        <v>0.071</v>
      </c>
    </row>
    <row r="1275">
      <c r="A1275" s="33" t="s">
        <v>148</v>
      </c>
      <c r="B1275" s="34" t="s">
        <v>159</v>
      </c>
      <c r="C1275" s="35" t="s">
        <v>60</v>
      </c>
      <c r="D1275" s="52" t="str">
        <f t="shared" si="2"/>
        <v>Europe/Denmark-Europe/2012</v>
      </c>
      <c r="E1275" s="53">
        <v>3.15E11</v>
      </c>
      <c r="F1275" s="54">
        <v>0.112</v>
      </c>
      <c r="G1275" s="55">
        <v>6304.0</v>
      </c>
      <c r="H1275" s="59"/>
      <c r="I1275" s="57">
        <f t="shared" si="3"/>
        <v>315000000000</v>
      </c>
      <c r="J1275" s="58">
        <f t="shared" si="4"/>
        <v>0.112</v>
      </c>
      <c r="K1275" s="39">
        <f t="shared" si="5"/>
        <v>6304</v>
      </c>
      <c r="L1275" s="58">
        <f t="shared" si="6"/>
        <v>0.071</v>
      </c>
    </row>
    <row r="1276">
      <c r="A1276" s="33" t="s">
        <v>148</v>
      </c>
      <c r="B1276" s="34" t="s">
        <v>160</v>
      </c>
      <c r="C1276" s="35" t="s">
        <v>48</v>
      </c>
      <c r="D1276" s="52" t="str">
        <f t="shared" si="2"/>
        <v>Europe/Estonia-Europe/2000</v>
      </c>
      <c r="E1276" s="53">
        <v>5.675697575E9</v>
      </c>
      <c r="F1276" s="54">
        <v>0.053</v>
      </c>
      <c r="G1276" s="55">
        <v>213.0</v>
      </c>
      <c r="H1276" s="56">
        <v>0.074</v>
      </c>
      <c r="I1276" s="57">
        <f t="shared" si="3"/>
        <v>5675697575</v>
      </c>
      <c r="J1276" s="58">
        <f t="shared" si="4"/>
        <v>0.053</v>
      </c>
      <c r="K1276" s="39">
        <f t="shared" si="5"/>
        <v>213</v>
      </c>
      <c r="L1276" s="58">
        <f t="shared" si="6"/>
        <v>0.074</v>
      </c>
    </row>
    <row r="1277">
      <c r="A1277" s="33" t="s">
        <v>148</v>
      </c>
      <c r="B1277" s="34" t="s">
        <v>160</v>
      </c>
      <c r="C1277" s="35" t="s">
        <v>49</v>
      </c>
      <c r="D1277" s="52" t="str">
        <f t="shared" si="2"/>
        <v>Europe/Estonia-Europe/2001</v>
      </c>
      <c r="E1277" s="53">
        <v>6.24014781E9</v>
      </c>
      <c r="F1277" s="54">
        <v>0.049</v>
      </c>
      <c r="G1277" s="55">
        <v>218.0</v>
      </c>
      <c r="H1277" s="56">
        <v>0.078</v>
      </c>
      <c r="I1277" s="57">
        <f t="shared" si="3"/>
        <v>6240147810</v>
      </c>
      <c r="J1277" s="58">
        <f t="shared" si="4"/>
        <v>0.049</v>
      </c>
      <c r="K1277" s="39">
        <f t="shared" si="5"/>
        <v>218</v>
      </c>
      <c r="L1277" s="58">
        <f t="shared" si="6"/>
        <v>0.078</v>
      </c>
    </row>
    <row r="1278">
      <c r="A1278" s="33" t="s">
        <v>148</v>
      </c>
      <c r="B1278" s="34" t="s">
        <v>160</v>
      </c>
      <c r="C1278" s="35" t="s">
        <v>50</v>
      </c>
      <c r="D1278" s="52" t="str">
        <f t="shared" si="2"/>
        <v>Europe/Estonia-Europe/2002</v>
      </c>
      <c r="E1278" s="53">
        <v>7.324390332E9</v>
      </c>
      <c r="F1278" s="54">
        <v>0.048</v>
      </c>
      <c r="G1278" s="55">
        <v>256.0</v>
      </c>
      <c r="H1278" s="56">
        <v>0.067</v>
      </c>
      <c r="I1278" s="57">
        <f t="shared" si="3"/>
        <v>7324390332</v>
      </c>
      <c r="J1278" s="58">
        <f t="shared" si="4"/>
        <v>0.048</v>
      </c>
      <c r="K1278" s="39">
        <f t="shared" si="5"/>
        <v>256</v>
      </c>
      <c r="L1278" s="58">
        <f t="shared" si="6"/>
        <v>0.067</v>
      </c>
    </row>
    <row r="1279">
      <c r="A1279" s="33" t="s">
        <v>148</v>
      </c>
      <c r="B1279" s="34" t="s">
        <v>160</v>
      </c>
      <c r="C1279" s="35" t="s">
        <v>51</v>
      </c>
      <c r="D1279" s="52" t="str">
        <f t="shared" si="2"/>
        <v>Europe/Estonia-Europe/2003</v>
      </c>
      <c r="E1279" s="53">
        <v>9.845187817E9</v>
      </c>
      <c r="F1279" s="54">
        <v>0.049</v>
      </c>
      <c r="G1279" s="55">
        <v>352.0</v>
      </c>
      <c r="H1279" s="56">
        <v>0.055</v>
      </c>
      <c r="I1279" s="57">
        <f t="shared" si="3"/>
        <v>9845187817</v>
      </c>
      <c r="J1279" s="58">
        <f t="shared" si="4"/>
        <v>0.049</v>
      </c>
      <c r="K1279" s="39">
        <f t="shared" si="5"/>
        <v>352</v>
      </c>
      <c r="L1279" s="58">
        <f t="shared" si="6"/>
        <v>0.055</v>
      </c>
    </row>
    <row r="1280">
      <c r="A1280" s="33" t="s">
        <v>148</v>
      </c>
      <c r="B1280" s="34" t="s">
        <v>160</v>
      </c>
      <c r="C1280" s="35" t="s">
        <v>52</v>
      </c>
      <c r="D1280" s="52" t="str">
        <f t="shared" si="2"/>
        <v>Europe/Estonia-Europe/2004</v>
      </c>
      <c r="E1280" s="53">
        <v>1.2031396467E10</v>
      </c>
      <c r="F1280" s="54">
        <v>0.051</v>
      </c>
      <c r="G1280" s="55">
        <v>450.0</v>
      </c>
      <c r="H1280" s="56">
        <v>0.057</v>
      </c>
      <c r="I1280" s="57">
        <f t="shared" si="3"/>
        <v>12031396467</v>
      </c>
      <c r="J1280" s="58">
        <f t="shared" si="4"/>
        <v>0.051</v>
      </c>
      <c r="K1280" s="39">
        <f t="shared" si="5"/>
        <v>450</v>
      </c>
      <c r="L1280" s="58">
        <f t="shared" si="6"/>
        <v>0.057</v>
      </c>
    </row>
    <row r="1281">
      <c r="A1281" s="33" t="s">
        <v>148</v>
      </c>
      <c r="B1281" s="34" t="s">
        <v>160</v>
      </c>
      <c r="C1281" s="35" t="s">
        <v>53</v>
      </c>
      <c r="D1281" s="52" t="str">
        <f t="shared" si="2"/>
        <v>Europe/Estonia-Europe/2005</v>
      </c>
      <c r="E1281" s="53">
        <v>1.390556115E10</v>
      </c>
      <c r="F1281" s="54">
        <v>0.05</v>
      </c>
      <c r="G1281" s="55">
        <v>513.0</v>
      </c>
      <c r="H1281" s="56">
        <v>0.049</v>
      </c>
      <c r="I1281" s="57">
        <f t="shared" si="3"/>
        <v>13905561150</v>
      </c>
      <c r="J1281" s="58">
        <f t="shared" si="4"/>
        <v>0.05</v>
      </c>
      <c r="K1281" s="39">
        <f t="shared" si="5"/>
        <v>513</v>
      </c>
      <c r="L1281" s="58">
        <f t="shared" si="6"/>
        <v>0.049</v>
      </c>
    </row>
    <row r="1282">
      <c r="A1282" s="33" t="s">
        <v>148</v>
      </c>
      <c r="B1282" s="34" t="s">
        <v>160</v>
      </c>
      <c r="C1282" s="35" t="s">
        <v>54</v>
      </c>
      <c r="D1282" s="52" t="str">
        <f t="shared" si="2"/>
        <v>Europe/Estonia-Europe/2006</v>
      </c>
      <c r="E1282" s="53">
        <v>1.679849886E10</v>
      </c>
      <c r="F1282" s="54">
        <v>0.05</v>
      </c>
      <c r="G1282" s="55">
        <v>620.0</v>
      </c>
      <c r="H1282" s="56">
        <v>0.05</v>
      </c>
      <c r="I1282" s="57">
        <f t="shared" si="3"/>
        <v>16798498860</v>
      </c>
      <c r="J1282" s="58">
        <f t="shared" si="4"/>
        <v>0.05</v>
      </c>
      <c r="K1282" s="39">
        <f t="shared" si="5"/>
        <v>620</v>
      </c>
      <c r="L1282" s="58">
        <f t="shared" si="6"/>
        <v>0.05</v>
      </c>
    </row>
    <row r="1283">
      <c r="A1283" s="33" t="s">
        <v>148</v>
      </c>
      <c r="B1283" s="34" t="s">
        <v>160</v>
      </c>
      <c r="C1283" s="35" t="s">
        <v>55</v>
      </c>
      <c r="D1283" s="52" t="str">
        <f t="shared" si="2"/>
        <v>Europe/Estonia-Europe/2007</v>
      </c>
      <c r="E1283" s="53">
        <v>2.1993674015E10</v>
      </c>
      <c r="F1283" s="54">
        <v>0.051</v>
      </c>
      <c r="G1283" s="55">
        <v>835.0</v>
      </c>
      <c r="H1283" s="56">
        <v>0.065</v>
      </c>
      <c r="I1283" s="57">
        <f t="shared" si="3"/>
        <v>21993674015</v>
      </c>
      <c r="J1283" s="58">
        <f t="shared" si="4"/>
        <v>0.051</v>
      </c>
      <c r="K1283" s="39">
        <f t="shared" si="5"/>
        <v>835</v>
      </c>
      <c r="L1283" s="58">
        <f t="shared" si="6"/>
        <v>0.065</v>
      </c>
    </row>
    <row r="1284">
      <c r="A1284" s="33" t="s">
        <v>148</v>
      </c>
      <c r="B1284" s="34" t="s">
        <v>160</v>
      </c>
      <c r="C1284" s="35" t="s">
        <v>56</v>
      </c>
      <c r="D1284" s="52" t="str">
        <f t="shared" si="2"/>
        <v>Europe/Estonia-Europe/2008</v>
      </c>
      <c r="E1284" s="53">
        <v>2.3781549758E10</v>
      </c>
      <c r="F1284" s="54">
        <v>0.06</v>
      </c>
      <c r="G1284" s="55">
        <v>1060.0</v>
      </c>
      <c r="H1284" s="56">
        <v>0.085</v>
      </c>
      <c r="I1284" s="57">
        <f t="shared" si="3"/>
        <v>23781549758</v>
      </c>
      <c r="J1284" s="58">
        <f t="shared" si="4"/>
        <v>0.06</v>
      </c>
      <c r="K1284" s="39">
        <f t="shared" si="5"/>
        <v>1060</v>
      </c>
      <c r="L1284" s="58">
        <f t="shared" si="6"/>
        <v>0.085</v>
      </c>
    </row>
    <row r="1285">
      <c r="A1285" s="33" t="s">
        <v>148</v>
      </c>
      <c r="B1285" s="34" t="s">
        <v>160</v>
      </c>
      <c r="C1285" s="35" t="s">
        <v>57</v>
      </c>
      <c r="D1285" s="52" t="str">
        <f t="shared" si="2"/>
        <v>Europe/Estonia-Europe/2009</v>
      </c>
      <c r="E1285" s="53">
        <v>1.9406617022E10</v>
      </c>
      <c r="F1285" s="54">
        <v>0.068</v>
      </c>
      <c r="G1285" s="55">
        <v>968.0</v>
      </c>
      <c r="H1285" s="56">
        <v>0.094</v>
      </c>
      <c r="I1285" s="57">
        <f t="shared" si="3"/>
        <v>19406617022</v>
      </c>
      <c r="J1285" s="58">
        <f t="shared" si="4"/>
        <v>0.068</v>
      </c>
      <c r="K1285" s="39">
        <f t="shared" si="5"/>
        <v>968</v>
      </c>
      <c r="L1285" s="58">
        <f t="shared" si="6"/>
        <v>0.094</v>
      </c>
    </row>
    <row r="1286">
      <c r="A1286" s="33" t="s">
        <v>148</v>
      </c>
      <c r="B1286" s="34" t="s">
        <v>160</v>
      </c>
      <c r="C1286" s="35" t="s">
        <v>58</v>
      </c>
      <c r="D1286" s="52" t="str">
        <f t="shared" si="2"/>
        <v>Europe/Estonia-Europe/2010</v>
      </c>
      <c r="E1286" s="53">
        <v>1.9033475893E10</v>
      </c>
      <c r="F1286" s="54">
        <v>0.063</v>
      </c>
      <c r="G1286" s="55">
        <v>894.0</v>
      </c>
      <c r="H1286" s="56">
        <v>0.078</v>
      </c>
      <c r="I1286" s="57">
        <f t="shared" si="3"/>
        <v>19033475893</v>
      </c>
      <c r="J1286" s="58">
        <f t="shared" si="4"/>
        <v>0.063</v>
      </c>
      <c r="K1286" s="39">
        <f t="shared" si="5"/>
        <v>894</v>
      </c>
      <c r="L1286" s="58">
        <f t="shared" si="6"/>
        <v>0.078</v>
      </c>
    </row>
    <row r="1287">
      <c r="A1287" s="33" t="s">
        <v>148</v>
      </c>
      <c r="B1287" s="34" t="s">
        <v>160</v>
      </c>
      <c r="C1287" s="35" t="s">
        <v>59</v>
      </c>
      <c r="D1287" s="52" t="str">
        <f t="shared" si="2"/>
        <v>Europe/Estonia-Europe/2011</v>
      </c>
      <c r="E1287" s="53">
        <v>2.2542967739E10</v>
      </c>
      <c r="F1287" s="54">
        <v>0.058</v>
      </c>
      <c r="G1287" s="55">
        <v>928.0</v>
      </c>
      <c r="H1287" s="56">
        <v>0.061</v>
      </c>
      <c r="I1287" s="57">
        <f t="shared" si="3"/>
        <v>22542967739</v>
      </c>
      <c r="J1287" s="58">
        <f t="shared" si="4"/>
        <v>0.058</v>
      </c>
      <c r="K1287" s="39">
        <f t="shared" si="5"/>
        <v>928</v>
      </c>
      <c r="L1287" s="58">
        <f t="shared" si="6"/>
        <v>0.061</v>
      </c>
    </row>
    <row r="1288">
      <c r="A1288" s="33" t="s">
        <v>148</v>
      </c>
      <c r="B1288" s="34" t="s">
        <v>160</v>
      </c>
      <c r="C1288" s="35" t="s">
        <v>60</v>
      </c>
      <c r="D1288" s="52" t="str">
        <f t="shared" si="2"/>
        <v>Europe/Estonia-Europe/2012</v>
      </c>
      <c r="E1288" s="53">
        <v>2.2376042498E10</v>
      </c>
      <c r="F1288" s="54">
        <v>0.059</v>
      </c>
      <c r="G1288" s="55">
        <v>1010.0</v>
      </c>
      <c r="H1288" s="56">
        <v>0.057</v>
      </c>
      <c r="I1288" s="57">
        <f t="shared" si="3"/>
        <v>22376042498</v>
      </c>
      <c r="J1288" s="58">
        <f t="shared" si="4"/>
        <v>0.059</v>
      </c>
      <c r="K1288" s="39">
        <f t="shared" si="5"/>
        <v>1010</v>
      </c>
      <c r="L1288" s="58">
        <f t="shared" si="6"/>
        <v>0.057</v>
      </c>
    </row>
    <row r="1289">
      <c r="A1289" s="33" t="s">
        <v>148</v>
      </c>
      <c r="B1289" s="34" t="s">
        <v>161</v>
      </c>
      <c r="C1289" s="35" t="s">
        <v>48</v>
      </c>
      <c r="D1289" s="52" t="str">
        <f t="shared" si="2"/>
        <v>Europe/Faeroe Islands-Europe/2000</v>
      </c>
      <c r="E1289" s="53">
        <v>1.062339944E9</v>
      </c>
      <c r="F1289" s="61"/>
      <c r="G1289" s="62"/>
      <c r="H1289" s="59"/>
      <c r="I1289" s="57">
        <f t="shared" si="3"/>
        <v>1062339944</v>
      </c>
      <c r="J1289" s="58" t="str">
        <f t="shared" si="4"/>
        <v/>
      </c>
      <c r="K1289" s="39" t="str">
        <f t="shared" si="5"/>
        <v/>
      </c>
      <c r="L1289" s="58" t="str">
        <f t="shared" si="6"/>
        <v/>
      </c>
    </row>
    <row r="1290">
      <c r="A1290" s="33" t="s">
        <v>148</v>
      </c>
      <c r="B1290" s="34" t="s">
        <v>161</v>
      </c>
      <c r="C1290" s="35" t="s">
        <v>49</v>
      </c>
      <c r="D1290" s="52" t="str">
        <f t="shared" si="2"/>
        <v>Europe/Faeroe Islands-Europe/2001</v>
      </c>
      <c r="E1290" s="53">
        <v>1.154899793E9</v>
      </c>
      <c r="F1290" s="61"/>
      <c r="G1290" s="62"/>
      <c r="H1290" s="59"/>
      <c r="I1290" s="57">
        <f t="shared" si="3"/>
        <v>1154899793</v>
      </c>
      <c r="J1290" s="58" t="str">
        <f t="shared" si="4"/>
        <v/>
      </c>
      <c r="K1290" s="39" t="str">
        <f t="shared" si="5"/>
        <v/>
      </c>
      <c r="L1290" s="58" t="str">
        <f t="shared" si="6"/>
        <v/>
      </c>
    </row>
    <row r="1291">
      <c r="A1291" s="33" t="s">
        <v>148</v>
      </c>
      <c r="B1291" s="34" t="s">
        <v>161</v>
      </c>
      <c r="C1291" s="35" t="s">
        <v>50</v>
      </c>
      <c r="D1291" s="52" t="str">
        <f t="shared" si="2"/>
        <v>Europe/Faeroe Islands-Europe/2002</v>
      </c>
      <c r="E1291" s="53">
        <v>1.268445919E9</v>
      </c>
      <c r="F1291" s="61"/>
      <c r="G1291" s="62"/>
      <c r="H1291" s="59"/>
      <c r="I1291" s="57">
        <f t="shared" si="3"/>
        <v>1268445919</v>
      </c>
      <c r="J1291" s="58" t="str">
        <f t="shared" si="4"/>
        <v/>
      </c>
      <c r="K1291" s="39" t="str">
        <f t="shared" si="5"/>
        <v/>
      </c>
      <c r="L1291" s="58" t="str">
        <f t="shared" si="6"/>
        <v/>
      </c>
    </row>
    <row r="1292">
      <c r="A1292" s="33" t="s">
        <v>148</v>
      </c>
      <c r="B1292" s="34" t="s">
        <v>161</v>
      </c>
      <c r="C1292" s="35" t="s">
        <v>51</v>
      </c>
      <c r="D1292" s="52" t="str">
        <f t="shared" si="2"/>
        <v>Europe/Faeroe Islands-Europe/2003</v>
      </c>
      <c r="E1292" s="53">
        <v>1.486861879E9</v>
      </c>
      <c r="F1292" s="61"/>
      <c r="G1292" s="62"/>
      <c r="H1292" s="59"/>
      <c r="I1292" s="57">
        <f t="shared" si="3"/>
        <v>1486861879</v>
      </c>
      <c r="J1292" s="58" t="str">
        <f t="shared" si="4"/>
        <v/>
      </c>
      <c r="K1292" s="39" t="str">
        <f t="shared" si="5"/>
        <v/>
      </c>
      <c r="L1292" s="58" t="str">
        <f t="shared" si="6"/>
        <v/>
      </c>
    </row>
    <row r="1293">
      <c r="A1293" s="33" t="s">
        <v>148</v>
      </c>
      <c r="B1293" s="34" t="s">
        <v>161</v>
      </c>
      <c r="C1293" s="35" t="s">
        <v>52</v>
      </c>
      <c r="D1293" s="52" t="str">
        <f t="shared" si="2"/>
        <v>Europe/Faeroe Islands-Europe/2004</v>
      </c>
      <c r="E1293" s="53">
        <v>1.68399793E9</v>
      </c>
      <c r="F1293" s="61"/>
      <c r="G1293" s="62"/>
      <c r="H1293" s="59"/>
      <c r="I1293" s="57">
        <f t="shared" si="3"/>
        <v>1683997930</v>
      </c>
      <c r="J1293" s="58" t="str">
        <f t="shared" si="4"/>
        <v/>
      </c>
      <c r="K1293" s="39" t="str">
        <f t="shared" si="5"/>
        <v/>
      </c>
      <c r="L1293" s="58" t="str">
        <f t="shared" si="6"/>
        <v/>
      </c>
    </row>
    <row r="1294">
      <c r="A1294" s="33" t="s">
        <v>148</v>
      </c>
      <c r="B1294" s="34" t="s">
        <v>161</v>
      </c>
      <c r="C1294" s="35" t="s">
        <v>53</v>
      </c>
      <c r="D1294" s="52" t="str">
        <f t="shared" si="2"/>
        <v>Europe/Faeroe Islands-Europe/2005</v>
      </c>
      <c r="E1294" s="53">
        <v>1.730894295E9</v>
      </c>
      <c r="F1294" s="61"/>
      <c r="G1294" s="62"/>
      <c r="H1294" s="59"/>
      <c r="I1294" s="57">
        <f t="shared" si="3"/>
        <v>1730894295</v>
      </c>
      <c r="J1294" s="58" t="str">
        <f t="shared" si="4"/>
        <v/>
      </c>
      <c r="K1294" s="39" t="str">
        <f t="shared" si="5"/>
        <v/>
      </c>
      <c r="L1294" s="58" t="str">
        <f t="shared" si="6"/>
        <v/>
      </c>
    </row>
    <row r="1295">
      <c r="A1295" s="33" t="s">
        <v>148</v>
      </c>
      <c r="B1295" s="34" t="s">
        <v>161</v>
      </c>
      <c r="C1295" s="35" t="s">
        <v>54</v>
      </c>
      <c r="D1295" s="52" t="str">
        <f t="shared" si="2"/>
        <v>Europe/Faeroe Islands-Europe/2006</v>
      </c>
      <c r="E1295" s="53">
        <v>1.970135199E9</v>
      </c>
      <c r="F1295" s="61"/>
      <c r="G1295" s="62"/>
      <c r="H1295" s="59"/>
      <c r="I1295" s="57">
        <f t="shared" si="3"/>
        <v>1970135199</v>
      </c>
      <c r="J1295" s="58" t="str">
        <f t="shared" si="4"/>
        <v/>
      </c>
      <c r="K1295" s="39" t="str">
        <f t="shared" si="5"/>
        <v/>
      </c>
      <c r="L1295" s="58" t="str">
        <f t="shared" si="6"/>
        <v/>
      </c>
    </row>
    <row r="1296">
      <c r="A1296" s="33" t="s">
        <v>148</v>
      </c>
      <c r="B1296" s="34" t="s">
        <v>161</v>
      </c>
      <c r="C1296" s="35" t="s">
        <v>55</v>
      </c>
      <c r="D1296" s="52" t="str">
        <f t="shared" si="2"/>
        <v>Europe/Faeroe Islands-Europe/2007</v>
      </c>
      <c r="E1296" s="53">
        <v>2.27822988E9</v>
      </c>
      <c r="F1296" s="61"/>
      <c r="G1296" s="62"/>
      <c r="H1296" s="59"/>
      <c r="I1296" s="57">
        <f t="shared" si="3"/>
        <v>2278229880</v>
      </c>
      <c r="J1296" s="58" t="str">
        <f t="shared" si="4"/>
        <v/>
      </c>
      <c r="K1296" s="39" t="str">
        <f t="shared" si="5"/>
        <v/>
      </c>
      <c r="L1296" s="58" t="str">
        <f t="shared" si="6"/>
        <v/>
      </c>
    </row>
    <row r="1297">
      <c r="A1297" s="33" t="s">
        <v>148</v>
      </c>
      <c r="B1297" s="34" t="s">
        <v>161</v>
      </c>
      <c r="C1297" s="35" t="s">
        <v>56</v>
      </c>
      <c r="D1297" s="52" t="str">
        <f t="shared" si="2"/>
        <v>Europe/Faeroe Islands-Europe/2008</v>
      </c>
      <c r="E1297" s="53">
        <v>2.412859693E9</v>
      </c>
      <c r="F1297" s="61"/>
      <c r="G1297" s="62"/>
      <c r="H1297" s="59"/>
      <c r="I1297" s="57">
        <f t="shared" si="3"/>
        <v>2412859693</v>
      </c>
      <c r="J1297" s="58" t="str">
        <f t="shared" si="4"/>
        <v/>
      </c>
      <c r="K1297" s="39" t="str">
        <f t="shared" si="5"/>
        <v/>
      </c>
      <c r="L1297" s="58" t="str">
        <f t="shared" si="6"/>
        <v/>
      </c>
    </row>
    <row r="1298">
      <c r="A1298" s="33" t="s">
        <v>148</v>
      </c>
      <c r="B1298" s="34" t="s">
        <v>161</v>
      </c>
      <c r="C1298" s="35" t="s">
        <v>57</v>
      </c>
      <c r="D1298" s="52" t="str">
        <f t="shared" si="2"/>
        <v>Europe/Faeroe Islands-Europe/2009</v>
      </c>
      <c r="E1298" s="53">
        <v>2.198138372E9</v>
      </c>
      <c r="F1298" s="61"/>
      <c r="G1298" s="62"/>
      <c r="H1298" s="59"/>
      <c r="I1298" s="57">
        <f t="shared" si="3"/>
        <v>2198138372</v>
      </c>
      <c r="J1298" s="58" t="str">
        <f t="shared" si="4"/>
        <v/>
      </c>
      <c r="K1298" s="39" t="str">
        <f t="shared" si="5"/>
        <v/>
      </c>
      <c r="L1298" s="58" t="str">
        <f t="shared" si="6"/>
        <v/>
      </c>
    </row>
    <row r="1299">
      <c r="A1299" s="33" t="s">
        <v>148</v>
      </c>
      <c r="B1299" s="34" t="s">
        <v>161</v>
      </c>
      <c r="C1299" s="35" t="s">
        <v>58</v>
      </c>
      <c r="D1299" s="52" t="str">
        <f t="shared" si="2"/>
        <v>Europe/Faeroe Islands-Europe/2010</v>
      </c>
      <c r="E1299" s="60"/>
      <c r="F1299" s="61"/>
      <c r="G1299" s="62"/>
      <c r="H1299" s="59"/>
      <c r="I1299" s="57">
        <f t="shared" si="3"/>
        <v>2198138372</v>
      </c>
      <c r="J1299" s="58" t="str">
        <f t="shared" si="4"/>
        <v/>
      </c>
      <c r="K1299" s="39" t="str">
        <f t="shared" si="5"/>
        <v/>
      </c>
      <c r="L1299" s="58" t="str">
        <f t="shared" si="6"/>
        <v/>
      </c>
    </row>
    <row r="1300">
      <c r="A1300" s="33" t="s">
        <v>148</v>
      </c>
      <c r="B1300" s="34" t="s">
        <v>161</v>
      </c>
      <c r="C1300" s="35" t="s">
        <v>59</v>
      </c>
      <c r="D1300" s="52" t="str">
        <f t="shared" si="2"/>
        <v>Europe/Faeroe Islands-Europe/2011</v>
      </c>
      <c r="E1300" s="60"/>
      <c r="F1300" s="61"/>
      <c r="G1300" s="62"/>
      <c r="H1300" s="59"/>
      <c r="I1300" s="57">
        <f t="shared" si="3"/>
        <v>2198138372</v>
      </c>
      <c r="J1300" s="58" t="str">
        <f t="shared" si="4"/>
        <v/>
      </c>
      <c r="K1300" s="39" t="str">
        <f t="shared" si="5"/>
        <v/>
      </c>
      <c r="L1300" s="58" t="str">
        <f t="shared" si="6"/>
        <v/>
      </c>
    </row>
    <row r="1301">
      <c r="A1301" s="33" t="s">
        <v>148</v>
      </c>
      <c r="B1301" s="34" t="s">
        <v>161</v>
      </c>
      <c r="C1301" s="35" t="s">
        <v>60</v>
      </c>
      <c r="D1301" s="52" t="str">
        <f t="shared" si="2"/>
        <v>Europe/Faeroe Islands-Europe/2012</v>
      </c>
      <c r="E1301" s="60"/>
      <c r="F1301" s="61"/>
      <c r="G1301" s="62"/>
      <c r="H1301" s="59"/>
      <c r="I1301" s="57">
        <f t="shared" si="3"/>
        <v>2198138372</v>
      </c>
      <c r="J1301" s="58" t="str">
        <f t="shared" si="4"/>
        <v/>
      </c>
      <c r="K1301" s="39" t="str">
        <f t="shared" si="5"/>
        <v/>
      </c>
      <c r="L1301" s="58" t="str">
        <f t="shared" si="6"/>
        <v/>
      </c>
    </row>
    <row r="1302">
      <c r="A1302" s="33" t="s">
        <v>148</v>
      </c>
      <c r="B1302" s="34" t="s">
        <v>162</v>
      </c>
      <c r="C1302" s="35" t="s">
        <v>48</v>
      </c>
      <c r="D1302" s="52" t="str">
        <f t="shared" si="2"/>
        <v>Europe/Finland-Europe/2000</v>
      </c>
      <c r="E1302" s="53">
        <v>1.22E11</v>
      </c>
      <c r="F1302" s="54">
        <v>0.072</v>
      </c>
      <c r="G1302" s="55">
        <v>1700.0</v>
      </c>
      <c r="H1302" s="56">
        <v>0.056</v>
      </c>
      <c r="I1302" s="57">
        <f t="shared" si="3"/>
        <v>122000000000</v>
      </c>
      <c r="J1302" s="58">
        <f t="shared" si="4"/>
        <v>0.072</v>
      </c>
      <c r="K1302" s="39">
        <f t="shared" si="5"/>
        <v>1700</v>
      </c>
      <c r="L1302" s="58">
        <f t="shared" si="6"/>
        <v>0.056</v>
      </c>
    </row>
    <row r="1303">
      <c r="A1303" s="33" t="s">
        <v>148</v>
      </c>
      <c r="B1303" s="34" t="s">
        <v>162</v>
      </c>
      <c r="C1303" s="35" t="s">
        <v>49</v>
      </c>
      <c r="D1303" s="52" t="str">
        <f t="shared" si="2"/>
        <v>Europe/Finland-Europe/2001</v>
      </c>
      <c r="E1303" s="53">
        <v>1.25E11</v>
      </c>
      <c r="F1303" s="54">
        <v>0.074</v>
      </c>
      <c r="G1303" s="55">
        <v>1786.0</v>
      </c>
      <c r="H1303" s="56">
        <v>0.058</v>
      </c>
      <c r="I1303" s="57">
        <f t="shared" si="3"/>
        <v>125000000000</v>
      </c>
      <c r="J1303" s="58">
        <f t="shared" si="4"/>
        <v>0.074</v>
      </c>
      <c r="K1303" s="39">
        <f t="shared" si="5"/>
        <v>1786</v>
      </c>
      <c r="L1303" s="58">
        <f t="shared" si="6"/>
        <v>0.058</v>
      </c>
    </row>
    <row r="1304">
      <c r="A1304" s="33" t="s">
        <v>148</v>
      </c>
      <c r="B1304" s="34" t="s">
        <v>162</v>
      </c>
      <c r="C1304" s="35" t="s">
        <v>50</v>
      </c>
      <c r="D1304" s="52" t="str">
        <f t="shared" si="2"/>
        <v>Europe/Finland-Europe/2002</v>
      </c>
      <c r="E1304" s="53">
        <v>1.35E11</v>
      </c>
      <c r="F1304" s="54">
        <v>0.078</v>
      </c>
      <c r="G1304" s="55">
        <v>2032.0</v>
      </c>
      <c r="H1304" s="56">
        <v>0.048</v>
      </c>
      <c r="I1304" s="57">
        <f t="shared" si="3"/>
        <v>135000000000</v>
      </c>
      <c r="J1304" s="58">
        <f t="shared" si="4"/>
        <v>0.078</v>
      </c>
      <c r="K1304" s="39">
        <f t="shared" si="5"/>
        <v>2032</v>
      </c>
      <c r="L1304" s="58">
        <f t="shared" si="6"/>
        <v>0.048</v>
      </c>
    </row>
    <row r="1305">
      <c r="A1305" s="33" t="s">
        <v>148</v>
      </c>
      <c r="B1305" s="34" t="s">
        <v>162</v>
      </c>
      <c r="C1305" s="35" t="s">
        <v>51</v>
      </c>
      <c r="D1305" s="52" t="str">
        <f t="shared" si="2"/>
        <v>Europe/Finland-Europe/2003</v>
      </c>
      <c r="E1305" s="53">
        <v>1.64E11</v>
      </c>
      <c r="F1305" s="54">
        <v>0.082</v>
      </c>
      <c r="G1305" s="55">
        <v>2572.0</v>
      </c>
      <c r="H1305" s="56">
        <v>0.041</v>
      </c>
      <c r="I1305" s="57">
        <f t="shared" si="3"/>
        <v>164000000000</v>
      </c>
      <c r="J1305" s="58">
        <f t="shared" si="4"/>
        <v>0.082</v>
      </c>
      <c r="K1305" s="39">
        <f t="shared" si="5"/>
        <v>2572</v>
      </c>
      <c r="L1305" s="58">
        <f t="shared" si="6"/>
        <v>0.041</v>
      </c>
    </row>
    <row r="1306">
      <c r="A1306" s="33" t="s">
        <v>148</v>
      </c>
      <c r="B1306" s="34" t="s">
        <v>162</v>
      </c>
      <c r="C1306" s="35" t="s">
        <v>52</v>
      </c>
      <c r="D1306" s="52" t="str">
        <f t="shared" si="2"/>
        <v>Europe/Finland-Europe/2004</v>
      </c>
      <c r="E1306" s="53">
        <v>1.89E11</v>
      </c>
      <c r="F1306" s="54">
        <v>0.082</v>
      </c>
      <c r="G1306" s="55">
        <v>2974.0</v>
      </c>
      <c r="H1306" s="56">
        <v>0.037</v>
      </c>
      <c r="I1306" s="57">
        <f t="shared" si="3"/>
        <v>189000000000</v>
      </c>
      <c r="J1306" s="58">
        <f t="shared" si="4"/>
        <v>0.082</v>
      </c>
      <c r="K1306" s="39">
        <f t="shared" si="5"/>
        <v>2974</v>
      </c>
      <c r="L1306" s="58">
        <f t="shared" si="6"/>
        <v>0.037</v>
      </c>
    </row>
    <row r="1307">
      <c r="A1307" s="33" t="s">
        <v>148</v>
      </c>
      <c r="B1307" s="34" t="s">
        <v>162</v>
      </c>
      <c r="C1307" s="35" t="s">
        <v>53</v>
      </c>
      <c r="D1307" s="52" t="str">
        <f t="shared" si="2"/>
        <v>Europe/Finland-Europe/2005</v>
      </c>
      <c r="E1307" s="53">
        <v>1.96E11</v>
      </c>
      <c r="F1307" s="54">
        <v>0.084</v>
      </c>
      <c r="G1307" s="55">
        <v>3151.0</v>
      </c>
      <c r="H1307" s="59"/>
      <c r="I1307" s="57">
        <f t="shared" si="3"/>
        <v>196000000000</v>
      </c>
      <c r="J1307" s="58">
        <f t="shared" si="4"/>
        <v>0.084</v>
      </c>
      <c r="K1307" s="39">
        <f t="shared" si="5"/>
        <v>3151</v>
      </c>
      <c r="L1307" s="58">
        <f t="shared" si="6"/>
        <v>0.037</v>
      </c>
    </row>
    <row r="1308">
      <c r="A1308" s="33" t="s">
        <v>148</v>
      </c>
      <c r="B1308" s="34" t="s">
        <v>162</v>
      </c>
      <c r="C1308" s="35" t="s">
        <v>54</v>
      </c>
      <c r="D1308" s="52" t="str">
        <f t="shared" si="2"/>
        <v>Europe/Finland-Europe/2006</v>
      </c>
      <c r="E1308" s="53">
        <v>2.08E11</v>
      </c>
      <c r="F1308" s="54">
        <v>0.083</v>
      </c>
      <c r="G1308" s="55">
        <v>3302.0</v>
      </c>
      <c r="H1308" s="59"/>
      <c r="I1308" s="57">
        <f t="shared" si="3"/>
        <v>208000000000</v>
      </c>
      <c r="J1308" s="58">
        <f t="shared" si="4"/>
        <v>0.083</v>
      </c>
      <c r="K1308" s="39">
        <f t="shared" si="5"/>
        <v>3302</v>
      </c>
      <c r="L1308" s="58">
        <f t="shared" si="6"/>
        <v>0.037</v>
      </c>
    </row>
    <row r="1309">
      <c r="A1309" s="33" t="s">
        <v>148</v>
      </c>
      <c r="B1309" s="34" t="s">
        <v>162</v>
      </c>
      <c r="C1309" s="35" t="s">
        <v>55</v>
      </c>
      <c r="D1309" s="52" t="str">
        <f t="shared" si="2"/>
        <v>Europe/Finland-Europe/2007</v>
      </c>
      <c r="E1309" s="53">
        <v>2.46E11</v>
      </c>
      <c r="F1309" s="54">
        <v>0.08</v>
      </c>
      <c r="G1309" s="55">
        <v>3751.0</v>
      </c>
      <c r="H1309" s="59"/>
      <c r="I1309" s="57">
        <f t="shared" si="3"/>
        <v>246000000000</v>
      </c>
      <c r="J1309" s="58">
        <f t="shared" si="4"/>
        <v>0.08</v>
      </c>
      <c r="K1309" s="39">
        <f t="shared" si="5"/>
        <v>3751</v>
      </c>
      <c r="L1309" s="58">
        <f t="shared" si="6"/>
        <v>0.037</v>
      </c>
    </row>
    <row r="1310">
      <c r="A1310" s="33" t="s">
        <v>148</v>
      </c>
      <c r="B1310" s="34" t="s">
        <v>162</v>
      </c>
      <c r="C1310" s="35" t="s">
        <v>56</v>
      </c>
      <c r="D1310" s="52" t="str">
        <f t="shared" si="2"/>
        <v>Europe/Finland-Europe/2008</v>
      </c>
      <c r="E1310" s="53">
        <v>2.72E11</v>
      </c>
      <c r="F1310" s="54">
        <v>0.083</v>
      </c>
      <c r="G1310" s="55">
        <v>4262.0</v>
      </c>
      <c r="H1310" s="59"/>
      <c r="I1310" s="57">
        <f t="shared" si="3"/>
        <v>272000000000</v>
      </c>
      <c r="J1310" s="58">
        <f t="shared" si="4"/>
        <v>0.083</v>
      </c>
      <c r="K1310" s="39">
        <f t="shared" si="5"/>
        <v>4262</v>
      </c>
      <c r="L1310" s="58">
        <f t="shared" si="6"/>
        <v>0.037</v>
      </c>
    </row>
    <row r="1311">
      <c r="A1311" s="33" t="s">
        <v>148</v>
      </c>
      <c r="B1311" s="34" t="s">
        <v>162</v>
      </c>
      <c r="C1311" s="35" t="s">
        <v>57</v>
      </c>
      <c r="D1311" s="52" t="str">
        <f t="shared" si="2"/>
        <v>Europe/Finland-Europe/2009</v>
      </c>
      <c r="E1311" s="53">
        <v>2.39E11</v>
      </c>
      <c r="F1311" s="54">
        <v>0.092</v>
      </c>
      <c r="G1311" s="55">
        <v>4121.0</v>
      </c>
      <c r="H1311" s="59"/>
      <c r="I1311" s="57">
        <f t="shared" si="3"/>
        <v>239000000000</v>
      </c>
      <c r="J1311" s="58">
        <f t="shared" si="4"/>
        <v>0.092</v>
      </c>
      <c r="K1311" s="39">
        <f t="shared" si="5"/>
        <v>4121</v>
      </c>
      <c r="L1311" s="58">
        <f t="shared" si="6"/>
        <v>0.037</v>
      </c>
    </row>
    <row r="1312">
      <c r="A1312" s="33" t="s">
        <v>148</v>
      </c>
      <c r="B1312" s="34" t="s">
        <v>162</v>
      </c>
      <c r="C1312" s="35" t="s">
        <v>58</v>
      </c>
      <c r="D1312" s="52" t="str">
        <f t="shared" si="2"/>
        <v>Europe/Finland-Europe/2010</v>
      </c>
      <c r="E1312" s="53">
        <v>2.37E11</v>
      </c>
      <c r="F1312" s="54">
        <v>0.09</v>
      </c>
      <c r="G1312" s="55">
        <v>3978.0</v>
      </c>
      <c r="H1312" s="59"/>
      <c r="I1312" s="57">
        <f t="shared" si="3"/>
        <v>237000000000</v>
      </c>
      <c r="J1312" s="58">
        <f t="shared" si="4"/>
        <v>0.09</v>
      </c>
      <c r="K1312" s="39">
        <f t="shared" si="5"/>
        <v>3978</v>
      </c>
      <c r="L1312" s="58">
        <f t="shared" si="6"/>
        <v>0.037</v>
      </c>
    </row>
    <row r="1313">
      <c r="A1313" s="33" t="s">
        <v>148</v>
      </c>
      <c r="B1313" s="34" t="s">
        <v>162</v>
      </c>
      <c r="C1313" s="35" t="s">
        <v>59</v>
      </c>
      <c r="D1313" s="52" t="str">
        <f t="shared" si="2"/>
        <v>Europe/Finland-Europe/2011</v>
      </c>
      <c r="E1313" s="53">
        <v>2.62E11</v>
      </c>
      <c r="F1313" s="54">
        <v>0.09</v>
      </c>
      <c r="G1313" s="55">
        <v>4411.0</v>
      </c>
      <c r="H1313" s="59"/>
      <c r="I1313" s="57">
        <f t="shared" si="3"/>
        <v>262000000000</v>
      </c>
      <c r="J1313" s="58">
        <f t="shared" si="4"/>
        <v>0.09</v>
      </c>
      <c r="K1313" s="39">
        <f t="shared" si="5"/>
        <v>4411</v>
      </c>
      <c r="L1313" s="58">
        <f t="shared" si="6"/>
        <v>0.037</v>
      </c>
    </row>
    <row r="1314">
      <c r="A1314" s="33" t="s">
        <v>148</v>
      </c>
      <c r="B1314" s="34" t="s">
        <v>162</v>
      </c>
      <c r="C1314" s="35" t="s">
        <v>60</v>
      </c>
      <c r="D1314" s="52" t="str">
        <f t="shared" si="2"/>
        <v>Europe/Finland-Europe/2012</v>
      </c>
      <c r="E1314" s="53">
        <v>2.47E11</v>
      </c>
      <c r="F1314" s="54">
        <v>0.091</v>
      </c>
      <c r="G1314" s="55">
        <v>4232.0</v>
      </c>
      <c r="H1314" s="59"/>
      <c r="I1314" s="57">
        <f t="shared" si="3"/>
        <v>247000000000</v>
      </c>
      <c r="J1314" s="58">
        <f t="shared" si="4"/>
        <v>0.091</v>
      </c>
      <c r="K1314" s="39">
        <f t="shared" si="5"/>
        <v>4232</v>
      </c>
      <c r="L1314" s="58">
        <f t="shared" si="6"/>
        <v>0.037</v>
      </c>
    </row>
    <row r="1315">
      <c r="A1315" s="33" t="s">
        <v>148</v>
      </c>
      <c r="B1315" s="34" t="s">
        <v>163</v>
      </c>
      <c r="C1315" s="35" t="s">
        <v>48</v>
      </c>
      <c r="D1315" s="52" t="str">
        <f t="shared" si="2"/>
        <v>Europe/France-Europe/2000</v>
      </c>
      <c r="E1315" s="53">
        <v>1.33E12</v>
      </c>
      <c r="F1315" s="54">
        <v>0.101</v>
      </c>
      <c r="G1315" s="55">
        <v>2209.0</v>
      </c>
      <c r="H1315" s="56">
        <v>0.067</v>
      </c>
      <c r="I1315" s="57">
        <f t="shared" si="3"/>
        <v>1330000000000</v>
      </c>
      <c r="J1315" s="58">
        <f t="shared" si="4"/>
        <v>0.101</v>
      </c>
      <c r="K1315" s="39">
        <f t="shared" si="5"/>
        <v>2209</v>
      </c>
      <c r="L1315" s="58">
        <f t="shared" si="6"/>
        <v>0.067</v>
      </c>
    </row>
    <row r="1316">
      <c r="A1316" s="33" t="s">
        <v>148</v>
      </c>
      <c r="B1316" s="34" t="s">
        <v>163</v>
      </c>
      <c r="C1316" s="35" t="s">
        <v>49</v>
      </c>
      <c r="D1316" s="52" t="str">
        <f t="shared" si="2"/>
        <v>Europe/France-Europe/2001</v>
      </c>
      <c r="E1316" s="53">
        <v>1.34E12</v>
      </c>
      <c r="F1316" s="54">
        <v>0.102</v>
      </c>
      <c r="G1316" s="55">
        <v>2241.0</v>
      </c>
      <c r="H1316" s="56">
        <v>0.07</v>
      </c>
      <c r="I1316" s="57">
        <f t="shared" si="3"/>
        <v>1340000000000</v>
      </c>
      <c r="J1316" s="58">
        <f t="shared" si="4"/>
        <v>0.102</v>
      </c>
      <c r="K1316" s="39">
        <f t="shared" si="5"/>
        <v>2241</v>
      </c>
      <c r="L1316" s="58">
        <f t="shared" si="6"/>
        <v>0.07</v>
      </c>
    </row>
    <row r="1317">
      <c r="A1317" s="33" t="s">
        <v>148</v>
      </c>
      <c r="B1317" s="34" t="s">
        <v>163</v>
      </c>
      <c r="C1317" s="35" t="s">
        <v>50</v>
      </c>
      <c r="D1317" s="52" t="str">
        <f t="shared" si="2"/>
        <v>Europe/France-Europe/2002</v>
      </c>
      <c r="E1317" s="53">
        <v>1.45E12</v>
      </c>
      <c r="F1317" s="54">
        <v>0.106</v>
      </c>
      <c r="G1317" s="55">
        <v>2497.0</v>
      </c>
      <c r="H1317" s="56">
        <v>0.066</v>
      </c>
      <c r="I1317" s="57">
        <f t="shared" si="3"/>
        <v>1450000000000</v>
      </c>
      <c r="J1317" s="58">
        <f t="shared" si="4"/>
        <v>0.106</v>
      </c>
      <c r="K1317" s="39">
        <f t="shared" si="5"/>
        <v>2497</v>
      </c>
      <c r="L1317" s="58">
        <f t="shared" si="6"/>
        <v>0.066</v>
      </c>
    </row>
    <row r="1318">
      <c r="A1318" s="33" t="s">
        <v>148</v>
      </c>
      <c r="B1318" s="34" t="s">
        <v>163</v>
      </c>
      <c r="C1318" s="35" t="s">
        <v>51</v>
      </c>
      <c r="D1318" s="52" t="str">
        <f t="shared" si="2"/>
        <v>Europe/France-Europe/2003</v>
      </c>
      <c r="E1318" s="53">
        <v>1.79E12</v>
      </c>
      <c r="F1318" s="54">
        <v>0.108</v>
      </c>
      <c r="G1318" s="55">
        <v>3137.0</v>
      </c>
      <c r="H1318" s="56">
        <v>0.066</v>
      </c>
      <c r="I1318" s="57">
        <f t="shared" si="3"/>
        <v>1790000000000</v>
      </c>
      <c r="J1318" s="58">
        <f t="shared" si="4"/>
        <v>0.108</v>
      </c>
      <c r="K1318" s="39">
        <f t="shared" si="5"/>
        <v>3137</v>
      </c>
      <c r="L1318" s="58">
        <f t="shared" si="6"/>
        <v>0.066</v>
      </c>
    </row>
    <row r="1319">
      <c r="A1319" s="33" t="s">
        <v>148</v>
      </c>
      <c r="B1319" s="34" t="s">
        <v>163</v>
      </c>
      <c r="C1319" s="35" t="s">
        <v>52</v>
      </c>
      <c r="D1319" s="52" t="str">
        <f t="shared" si="2"/>
        <v>Europe/France-Europe/2004</v>
      </c>
      <c r="E1319" s="53">
        <v>2.06E12</v>
      </c>
      <c r="F1319" s="54">
        <v>0.11</v>
      </c>
      <c r="G1319" s="55">
        <v>3620.0</v>
      </c>
      <c r="H1319" s="56">
        <v>0.066</v>
      </c>
      <c r="I1319" s="57">
        <f t="shared" si="3"/>
        <v>2060000000000</v>
      </c>
      <c r="J1319" s="58">
        <f t="shared" si="4"/>
        <v>0.11</v>
      </c>
      <c r="K1319" s="39">
        <f t="shared" si="5"/>
        <v>3620</v>
      </c>
      <c r="L1319" s="58">
        <f t="shared" si="6"/>
        <v>0.066</v>
      </c>
    </row>
    <row r="1320">
      <c r="A1320" s="33" t="s">
        <v>148</v>
      </c>
      <c r="B1320" s="34" t="s">
        <v>163</v>
      </c>
      <c r="C1320" s="35" t="s">
        <v>53</v>
      </c>
      <c r="D1320" s="52" t="str">
        <f t="shared" si="2"/>
        <v>Europe/France-Europe/2005</v>
      </c>
      <c r="E1320" s="53">
        <v>2.14E12</v>
      </c>
      <c r="F1320" s="54">
        <v>0.11</v>
      </c>
      <c r="G1320" s="55">
        <v>3750.0</v>
      </c>
      <c r="H1320" s="59"/>
      <c r="I1320" s="57">
        <f t="shared" si="3"/>
        <v>2140000000000</v>
      </c>
      <c r="J1320" s="58">
        <f t="shared" si="4"/>
        <v>0.11</v>
      </c>
      <c r="K1320" s="39">
        <f t="shared" si="5"/>
        <v>3750</v>
      </c>
      <c r="L1320" s="58">
        <f t="shared" si="6"/>
        <v>0.066</v>
      </c>
    </row>
    <row r="1321">
      <c r="A1321" s="33" t="s">
        <v>148</v>
      </c>
      <c r="B1321" s="34" t="s">
        <v>163</v>
      </c>
      <c r="C1321" s="35" t="s">
        <v>54</v>
      </c>
      <c r="D1321" s="52" t="str">
        <f t="shared" si="2"/>
        <v>Europe/France-Europe/2006</v>
      </c>
      <c r="E1321" s="53">
        <v>2.26E12</v>
      </c>
      <c r="F1321" s="54">
        <v>0.11</v>
      </c>
      <c r="G1321" s="55">
        <v>3907.0</v>
      </c>
      <c r="H1321" s="59"/>
      <c r="I1321" s="57">
        <f t="shared" si="3"/>
        <v>2260000000000</v>
      </c>
      <c r="J1321" s="58">
        <f t="shared" si="4"/>
        <v>0.11</v>
      </c>
      <c r="K1321" s="39">
        <f t="shared" si="5"/>
        <v>3907</v>
      </c>
      <c r="L1321" s="58">
        <f t="shared" si="6"/>
        <v>0.066</v>
      </c>
    </row>
    <row r="1322">
      <c r="A1322" s="33" t="s">
        <v>148</v>
      </c>
      <c r="B1322" s="34" t="s">
        <v>163</v>
      </c>
      <c r="C1322" s="35" t="s">
        <v>55</v>
      </c>
      <c r="D1322" s="52" t="str">
        <f t="shared" si="2"/>
        <v>Europe/France-Europe/2007</v>
      </c>
      <c r="E1322" s="53">
        <v>2.58E12</v>
      </c>
      <c r="F1322" s="54">
        <v>0.109</v>
      </c>
      <c r="G1322" s="55">
        <v>4413.0</v>
      </c>
      <c r="H1322" s="59"/>
      <c r="I1322" s="57">
        <f t="shared" si="3"/>
        <v>2580000000000</v>
      </c>
      <c r="J1322" s="58">
        <f t="shared" si="4"/>
        <v>0.109</v>
      </c>
      <c r="K1322" s="39">
        <f t="shared" si="5"/>
        <v>4413</v>
      </c>
      <c r="L1322" s="58">
        <f t="shared" si="6"/>
        <v>0.066</v>
      </c>
    </row>
    <row r="1323">
      <c r="A1323" s="33" t="s">
        <v>148</v>
      </c>
      <c r="B1323" s="34" t="s">
        <v>163</v>
      </c>
      <c r="C1323" s="35" t="s">
        <v>56</v>
      </c>
      <c r="D1323" s="52" t="str">
        <f t="shared" si="2"/>
        <v>Europe/France-Europe/2008</v>
      </c>
      <c r="E1323" s="53">
        <v>2.83E12</v>
      </c>
      <c r="F1323" s="54">
        <v>0.11</v>
      </c>
      <c r="G1323" s="55">
        <v>4877.0</v>
      </c>
      <c r="H1323" s="59"/>
      <c r="I1323" s="57">
        <f t="shared" si="3"/>
        <v>2830000000000</v>
      </c>
      <c r="J1323" s="58">
        <f t="shared" si="4"/>
        <v>0.11</v>
      </c>
      <c r="K1323" s="39">
        <f t="shared" si="5"/>
        <v>4877</v>
      </c>
      <c r="L1323" s="58">
        <f t="shared" si="6"/>
        <v>0.066</v>
      </c>
    </row>
    <row r="1324">
      <c r="A1324" s="33" t="s">
        <v>148</v>
      </c>
      <c r="B1324" s="34" t="s">
        <v>163</v>
      </c>
      <c r="C1324" s="35" t="s">
        <v>57</v>
      </c>
      <c r="D1324" s="52" t="str">
        <f t="shared" si="2"/>
        <v>Europe/France-Europe/2009</v>
      </c>
      <c r="E1324" s="53">
        <v>2.62E12</v>
      </c>
      <c r="F1324" s="54">
        <v>0.117</v>
      </c>
      <c r="G1324" s="55">
        <v>4776.0</v>
      </c>
      <c r="H1324" s="59"/>
      <c r="I1324" s="57">
        <f t="shared" si="3"/>
        <v>2620000000000</v>
      </c>
      <c r="J1324" s="58">
        <f t="shared" si="4"/>
        <v>0.117</v>
      </c>
      <c r="K1324" s="39">
        <f t="shared" si="5"/>
        <v>4776</v>
      </c>
      <c r="L1324" s="58">
        <f t="shared" si="6"/>
        <v>0.066</v>
      </c>
    </row>
    <row r="1325">
      <c r="A1325" s="33" t="s">
        <v>148</v>
      </c>
      <c r="B1325" s="34" t="s">
        <v>163</v>
      </c>
      <c r="C1325" s="35" t="s">
        <v>58</v>
      </c>
      <c r="D1325" s="52" t="str">
        <f t="shared" si="2"/>
        <v>Europe/France-Europe/2010</v>
      </c>
      <c r="E1325" s="53">
        <v>2.57E12</v>
      </c>
      <c r="F1325" s="54">
        <v>0.117</v>
      </c>
      <c r="G1325" s="55">
        <v>4634.0</v>
      </c>
      <c r="H1325" s="59"/>
      <c r="I1325" s="57">
        <f t="shared" si="3"/>
        <v>2570000000000</v>
      </c>
      <c r="J1325" s="58">
        <f t="shared" si="4"/>
        <v>0.117</v>
      </c>
      <c r="K1325" s="39">
        <f t="shared" si="5"/>
        <v>4634</v>
      </c>
      <c r="L1325" s="58">
        <f t="shared" si="6"/>
        <v>0.066</v>
      </c>
    </row>
    <row r="1326">
      <c r="A1326" s="33" t="s">
        <v>148</v>
      </c>
      <c r="B1326" s="34" t="s">
        <v>163</v>
      </c>
      <c r="C1326" s="35" t="s">
        <v>59</v>
      </c>
      <c r="D1326" s="52" t="str">
        <f t="shared" si="2"/>
        <v>Europe/France-Europe/2011</v>
      </c>
      <c r="E1326" s="53">
        <v>2.78E12</v>
      </c>
      <c r="F1326" s="54">
        <v>0.116</v>
      </c>
      <c r="G1326" s="55">
        <v>4968.0</v>
      </c>
      <c r="H1326" s="59"/>
      <c r="I1326" s="57">
        <f t="shared" si="3"/>
        <v>2780000000000</v>
      </c>
      <c r="J1326" s="58">
        <f t="shared" si="4"/>
        <v>0.116</v>
      </c>
      <c r="K1326" s="39">
        <f t="shared" si="5"/>
        <v>4968</v>
      </c>
      <c r="L1326" s="58">
        <f t="shared" si="6"/>
        <v>0.066</v>
      </c>
    </row>
    <row r="1327">
      <c r="A1327" s="33" t="s">
        <v>148</v>
      </c>
      <c r="B1327" s="34" t="s">
        <v>163</v>
      </c>
      <c r="C1327" s="35" t="s">
        <v>60</v>
      </c>
      <c r="D1327" s="52" t="str">
        <f t="shared" si="2"/>
        <v>Europe/France-Europe/2012</v>
      </c>
      <c r="E1327" s="53">
        <v>2.61E12</v>
      </c>
      <c r="F1327" s="54">
        <v>0.117</v>
      </c>
      <c r="G1327" s="55">
        <v>4690.0</v>
      </c>
      <c r="H1327" s="59"/>
      <c r="I1327" s="57">
        <f t="shared" si="3"/>
        <v>2610000000000</v>
      </c>
      <c r="J1327" s="58">
        <f t="shared" si="4"/>
        <v>0.117</v>
      </c>
      <c r="K1327" s="39">
        <f t="shared" si="5"/>
        <v>4690</v>
      </c>
      <c r="L1327" s="58">
        <f t="shared" si="6"/>
        <v>0.066</v>
      </c>
    </row>
    <row r="1328">
      <c r="A1328" s="33" t="s">
        <v>148</v>
      </c>
      <c r="B1328" s="34" t="s">
        <v>164</v>
      </c>
      <c r="C1328" s="35" t="s">
        <v>48</v>
      </c>
      <c r="D1328" s="52" t="str">
        <f t="shared" si="2"/>
        <v>Europe/Germany-Europe/2000</v>
      </c>
      <c r="E1328" s="53">
        <v>1.89E12</v>
      </c>
      <c r="F1328" s="54">
        <v>0.104</v>
      </c>
      <c r="G1328" s="55">
        <v>2387.0</v>
      </c>
      <c r="H1328" s="56">
        <v>0.096</v>
      </c>
      <c r="I1328" s="57">
        <f t="shared" si="3"/>
        <v>1890000000000</v>
      </c>
      <c r="J1328" s="58">
        <f t="shared" si="4"/>
        <v>0.104</v>
      </c>
      <c r="K1328" s="39">
        <f t="shared" si="5"/>
        <v>2387</v>
      </c>
      <c r="L1328" s="58">
        <f t="shared" si="6"/>
        <v>0.096</v>
      </c>
    </row>
    <row r="1329">
      <c r="A1329" s="33" t="s">
        <v>148</v>
      </c>
      <c r="B1329" s="34" t="s">
        <v>164</v>
      </c>
      <c r="C1329" s="35" t="s">
        <v>49</v>
      </c>
      <c r="D1329" s="52" t="str">
        <f t="shared" si="2"/>
        <v>Europe/Germany-Europe/2001</v>
      </c>
      <c r="E1329" s="53">
        <v>1.88E12</v>
      </c>
      <c r="F1329" s="54">
        <v>0.105</v>
      </c>
      <c r="G1329" s="55">
        <v>2402.0</v>
      </c>
      <c r="H1329" s="56">
        <v>0.1</v>
      </c>
      <c r="I1329" s="57">
        <f t="shared" si="3"/>
        <v>1880000000000</v>
      </c>
      <c r="J1329" s="58">
        <f t="shared" si="4"/>
        <v>0.105</v>
      </c>
      <c r="K1329" s="39">
        <f t="shared" si="5"/>
        <v>2402</v>
      </c>
      <c r="L1329" s="58">
        <f t="shared" si="6"/>
        <v>0.1</v>
      </c>
    </row>
    <row r="1330">
      <c r="A1330" s="33" t="s">
        <v>148</v>
      </c>
      <c r="B1330" s="34" t="s">
        <v>164</v>
      </c>
      <c r="C1330" s="35" t="s">
        <v>50</v>
      </c>
      <c r="D1330" s="52" t="str">
        <f t="shared" si="2"/>
        <v>Europe/Germany-Europe/2002</v>
      </c>
      <c r="E1330" s="53">
        <v>2.01E12</v>
      </c>
      <c r="F1330" s="54">
        <v>0.107</v>
      </c>
      <c r="G1330" s="55">
        <v>2610.0</v>
      </c>
      <c r="H1330" s="56">
        <v>0.097</v>
      </c>
      <c r="I1330" s="57">
        <f t="shared" si="3"/>
        <v>2010000000000</v>
      </c>
      <c r="J1330" s="58">
        <f t="shared" si="4"/>
        <v>0.107</v>
      </c>
      <c r="K1330" s="39">
        <f t="shared" si="5"/>
        <v>2610</v>
      </c>
      <c r="L1330" s="58">
        <f t="shared" si="6"/>
        <v>0.097</v>
      </c>
    </row>
    <row r="1331">
      <c r="A1331" s="33" t="s">
        <v>148</v>
      </c>
      <c r="B1331" s="34" t="s">
        <v>164</v>
      </c>
      <c r="C1331" s="35" t="s">
        <v>51</v>
      </c>
      <c r="D1331" s="52" t="str">
        <f t="shared" si="2"/>
        <v>Europe/Germany-Europe/2003</v>
      </c>
      <c r="E1331" s="53">
        <v>2.42E12</v>
      </c>
      <c r="F1331" s="54">
        <v>0.109</v>
      </c>
      <c r="G1331" s="55">
        <v>3206.0</v>
      </c>
      <c r="H1331" s="59"/>
      <c r="I1331" s="57">
        <f t="shared" si="3"/>
        <v>2420000000000</v>
      </c>
      <c r="J1331" s="58">
        <f t="shared" si="4"/>
        <v>0.109</v>
      </c>
      <c r="K1331" s="39">
        <f t="shared" si="5"/>
        <v>3206</v>
      </c>
      <c r="L1331" s="58">
        <f t="shared" si="6"/>
        <v>0.097</v>
      </c>
    </row>
    <row r="1332">
      <c r="A1332" s="33" t="s">
        <v>148</v>
      </c>
      <c r="B1332" s="34" t="s">
        <v>164</v>
      </c>
      <c r="C1332" s="35" t="s">
        <v>52</v>
      </c>
      <c r="D1332" s="52" t="str">
        <f t="shared" si="2"/>
        <v>Europe/Germany-Europe/2004</v>
      </c>
      <c r="E1332" s="53">
        <v>2.73E12</v>
      </c>
      <c r="F1332" s="54">
        <v>0.107</v>
      </c>
      <c r="G1332" s="55">
        <v>3524.0</v>
      </c>
      <c r="H1332" s="59"/>
      <c r="I1332" s="57">
        <f t="shared" si="3"/>
        <v>2730000000000</v>
      </c>
      <c r="J1332" s="58">
        <f t="shared" si="4"/>
        <v>0.107</v>
      </c>
      <c r="K1332" s="39">
        <f t="shared" si="5"/>
        <v>3524</v>
      </c>
      <c r="L1332" s="58">
        <f t="shared" si="6"/>
        <v>0.097</v>
      </c>
    </row>
    <row r="1333">
      <c r="A1333" s="33" t="s">
        <v>148</v>
      </c>
      <c r="B1333" s="34" t="s">
        <v>164</v>
      </c>
      <c r="C1333" s="35" t="s">
        <v>53</v>
      </c>
      <c r="D1333" s="52" t="str">
        <f t="shared" si="2"/>
        <v>Europe/Germany-Europe/2005</v>
      </c>
      <c r="E1333" s="53">
        <v>2.77E12</v>
      </c>
      <c r="F1333" s="54">
        <v>0.108</v>
      </c>
      <c r="G1333" s="55">
        <v>3624.0</v>
      </c>
      <c r="H1333" s="59"/>
      <c r="I1333" s="57">
        <f t="shared" si="3"/>
        <v>2770000000000</v>
      </c>
      <c r="J1333" s="58">
        <f t="shared" si="4"/>
        <v>0.108</v>
      </c>
      <c r="K1333" s="39">
        <f t="shared" si="5"/>
        <v>3624</v>
      </c>
      <c r="L1333" s="58">
        <f t="shared" si="6"/>
        <v>0.097</v>
      </c>
    </row>
    <row r="1334">
      <c r="A1334" s="33" t="s">
        <v>148</v>
      </c>
      <c r="B1334" s="34" t="s">
        <v>164</v>
      </c>
      <c r="C1334" s="35" t="s">
        <v>54</v>
      </c>
      <c r="D1334" s="52" t="str">
        <f t="shared" si="2"/>
        <v>Europe/Germany-Europe/2006</v>
      </c>
      <c r="E1334" s="53">
        <v>2.9E12</v>
      </c>
      <c r="F1334" s="54">
        <v>0.106</v>
      </c>
      <c r="G1334" s="55">
        <v>3746.0</v>
      </c>
      <c r="H1334" s="59"/>
      <c r="I1334" s="57">
        <f t="shared" si="3"/>
        <v>2900000000000</v>
      </c>
      <c r="J1334" s="58">
        <f t="shared" si="4"/>
        <v>0.106</v>
      </c>
      <c r="K1334" s="39">
        <f t="shared" si="5"/>
        <v>3746</v>
      </c>
      <c r="L1334" s="58">
        <f t="shared" si="6"/>
        <v>0.097</v>
      </c>
    </row>
    <row r="1335">
      <c r="A1335" s="33" t="s">
        <v>148</v>
      </c>
      <c r="B1335" s="34" t="s">
        <v>164</v>
      </c>
      <c r="C1335" s="35" t="s">
        <v>55</v>
      </c>
      <c r="D1335" s="52" t="str">
        <f t="shared" si="2"/>
        <v>Europe/Germany-Europe/2007</v>
      </c>
      <c r="E1335" s="53">
        <v>3.32E12</v>
      </c>
      <c r="F1335" s="54">
        <v>0.105</v>
      </c>
      <c r="G1335" s="55">
        <v>4231.0</v>
      </c>
      <c r="H1335" s="59"/>
      <c r="I1335" s="57">
        <f t="shared" si="3"/>
        <v>3320000000000</v>
      </c>
      <c r="J1335" s="58">
        <f t="shared" si="4"/>
        <v>0.105</v>
      </c>
      <c r="K1335" s="39">
        <f t="shared" si="5"/>
        <v>4231</v>
      </c>
      <c r="L1335" s="58">
        <f t="shared" si="6"/>
        <v>0.097</v>
      </c>
    </row>
    <row r="1336">
      <c r="A1336" s="33" t="s">
        <v>148</v>
      </c>
      <c r="B1336" s="34" t="s">
        <v>164</v>
      </c>
      <c r="C1336" s="35" t="s">
        <v>56</v>
      </c>
      <c r="D1336" s="52" t="str">
        <f t="shared" si="2"/>
        <v>Europe/Germany-Europe/2008</v>
      </c>
      <c r="E1336" s="53">
        <v>3.62E12</v>
      </c>
      <c r="F1336" s="54">
        <v>0.107</v>
      </c>
      <c r="G1336" s="55">
        <v>4718.0</v>
      </c>
      <c r="H1336" s="59"/>
      <c r="I1336" s="57">
        <f t="shared" si="3"/>
        <v>3620000000000</v>
      </c>
      <c r="J1336" s="58">
        <f t="shared" si="4"/>
        <v>0.107</v>
      </c>
      <c r="K1336" s="39">
        <f t="shared" si="5"/>
        <v>4718</v>
      </c>
      <c r="L1336" s="58">
        <f t="shared" si="6"/>
        <v>0.097</v>
      </c>
    </row>
    <row r="1337">
      <c r="A1337" s="33" t="s">
        <v>148</v>
      </c>
      <c r="B1337" s="34" t="s">
        <v>164</v>
      </c>
      <c r="C1337" s="35" t="s">
        <v>57</v>
      </c>
      <c r="D1337" s="52" t="str">
        <f t="shared" si="2"/>
        <v>Europe/Germany-Europe/2009</v>
      </c>
      <c r="E1337" s="53">
        <v>3.3E12</v>
      </c>
      <c r="F1337" s="54">
        <v>0.118</v>
      </c>
      <c r="G1337" s="55">
        <v>4727.0</v>
      </c>
      <c r="H1337" s="59"/>
      <c r="I1337" s="57">
        <f t="shared" si="3"/>
        <v>3300000000000</v>
      </c>
      <c r="J1337" s="58">
        <f t="shared" si="4"/>
        <v>0.118</v>
      </c>
      <c r="K1337" s="39">
        <f t="shared" si="5"/>
        <v>4727</v>
      </c>
      <c r="L1337" s="58">
        <f t="shared" si="6"/>
        <v>0.097</v>
      </c>
    </row>
    <row r="1338">
      <c r="A1338" s="33" t="s">
        <v>148</v>
      </c>
      <c r="B1338" s="34" t="s">
        <v>164</v>
      </c>
      <c r="C1338" s="35" t="s">
        <v>58</v>
      </c>
      <c r="D1338" s="52" t="str">
        <f t="shared" si="2"/>
        <v>Europe/Germany-Europe/2010</v>
      </c>
      <c r="E1338" s="53">
        <v>3.3E12</v>
      </c>
      <c r="F1338" s="54">
        <v>0.115</v>
      </c>
      <c r="G1338" s="55">
        <v>4668.0</v>
      </c>
      <c r="H1338" s="59"/>
      <c r="I1338" s="57">
        <f t="shared" si="3"/>
        <v>3300000000000</v>
      </c>
      <c r="J1338" s="58">
        <f t="shared" si="4"/>
        <v>0.115</v>
      </c>
      <c r="K1338" s="39">
        <f t="shared" si="5"/>
        <v>4668</v>
      </c>
      <c r="L1338" s="58">
        <f t="shared" si="6"/>
        <v>0.097</v>
      </c>
    </row>
    <row r="1339">
      <c r="A1339" s="33" t="s">
        <v>148</v>
      </c>
      <c r="B1339" s="34" t="s">
        <v>164</v>
      </c>
      <c r="C1339" s="35" t="s">
        <v>59</v>
      </c>
      <c r="D1339" s="52" t="str">
        <f t="shared" si="2"/>
        <v>Europe/Germany-Europe/2011</v>
      </c>
      <c r="E1339" s="53">
        <v>3.63E12</v>
      </c>
      <c r="F1339" s="54">
        <v>0.113</v>
      </c>
      <c r="G1339" s="55">
        <v>4996.0</v>
      </c>
      <c r="H1339" s="59"/>
      <c r="I1339" s="57">
        <f t="shared" si="3"/>
        <v>3630000000000</v>
      </c>
      <c r="J1339" s="58">
        <f t="shared" si="4"/>
        <v>0.113</v>
      </c>
      <c r="K1339" s="39">
        <f t="shared" si="5"/>
        <v>4996</v>
      </c>
      <c r="L1339" s="58">
        <f t="shared" si="6"/>
        <v>0.097</v>
      </c>
    </row>
    <row r="1340">
      <c r="A1340" s="33" t="s">
        <v>148</v>
      </c>
      <c r="B1340" s="34" t="s">
        <v>164</v>
      </c>
      <c r="C1340" s="35" t="s">
        <v>60</v>
      </c>
      <c r="D1340" s="52" t="str">
        <f t="shared" si="2"/>
        <v>Europe/Germany-Europe/2012</v>
      </c>
      <c r="E1340" s="53">
        <v>3.43E12</v>
      </c>
      <c r="F1340" s="54">
        <v>0.113</v>
      </c>
      <c r="G1340" s="55">
        <v>4683.0</v>
      </c>
      <c r="H1340" s="59"/>
      <c r="I1340" s="57">
        <f t="shared" si="3"/>
        <v>3430000000000</v>
      </c>
      <c r="J1340" s="58">
        <f t="shared" si="4"/>
        <v>0.113</v>
      </c>
      <c r="K1340" s="39">
        <f t="shared" si="5"/>
        <v>4683</v>
      </c>
      <c r="L1340" s="58">
        <f t="shared" si="6"/>
        <v>0.097</v>
      </c>
    </row>
    <row r="1341">
      <c r="A1341" s="33" t="s">
        <v>148</v>
      </c>
      <c r="B1341" s="34" t="s">
        <v>165</v>
      </c>
      <c r="C1341" s="35" t="s">
        <v>48</v>
      </c>
      <c r="D1341" s="52" t="str">
        <f t="shared" si="2"/>
        <v>Europe/Greece-Europe/2000</v>
      </c>
      <c r="E1341" s="53">
        <v>1.24E11</v>
      </c>
      <c r="F1341" s="54">
        <v>0.079</v>
      </c>
      <c r="G1341" s="55">
        <v>918.0</v>
      </c>
      <c r="H1341" s="56">
        <v>0.123</v>
      </c>
      <c r="I1341" s="57">
        <f t="shared" si="3"/>
        <v>124000000000</v>
      </c>
      <c r="J1341" s="58">
        <f t="shared" si="4"/>
        <v>0.079</v>
      </c>
      <c r="K1341" s="39">
        <f t="shared" si="5"/>
        <v>918</v>
      </c>
      <c r="L1341" s="58">
        <f t="shared" si="6"/>
        <v>0.123</v>
      </c>
    </row>
    <row r="1342">
      <c r="A1342" s="33" t="s">
        <v>148</v>
      </c>
      <c r="B1342" s="34" t="s">
        <v>165</v>
      </c>
      <c r="C1342" s="35" t="s">
        <v>49</v>
      </c>
      <c r="D1342" s="52" t="str">
        <f t="shared" si="2"/>
        <v>Europe/Greece-Europe/2001</v>
      </c>
      <c r="E1342" s="53">
        <v>1.3E11</v>
      </c>
      <c r="F1342" s="54">
        <v>0.088</v>
      </c>
      <c r="G1342" s="55">
        <v>1055.0</v>
      </c>
      <c r="H1342" s="56">
        <v>0.086</v>
      </c>
      <c r="I1342" s="57">
        <f t="shared" si="3"/>
        <v>130000000000</v>
      </c>
      <c r="J1342" s="58">
        <f t="shared" si="4"/>
        <v>0.088</v>
      </c>
      <c r="K1342" s="39">
        <f t="shared" si="5"/>
        <v>1055</v>
      </c>
      <c r="L1342" s="58">
        <f t="shared" si="6"/>
        <v>0.086</v>
      </c>
    </row>
    <row r="1343">
      <c r="A1343" s="33" t="s">
        <v>148</v>
      </c>
      <c r="B1343" s="34" t="s">
        <v>165</v>
      </c>
      <c r="C1343" s="35" t="s">
        <v>50</v>
      </c>
      <c r="D1343" s="52" t="str">
        <f t="shared" si="2"/>
        <v>Europe/Greece-Europe/2002</v>
      </c>
      <c r="E1343" s="53">
        <v>1.46E11</v>
      </c>
      <c r="F1343" s="54">
        <v>0.091</v>
      </c>
      <c r="G1343" s="55">
        <v>1223.0</v>
      </c>
      <c r="H1343" s="56">
        <v>0.074</v>
      </c>
      <c r="I1343" s="57">
        <f t="shared" si="3"/>
        <v>146000000000</v>
      </c>
      <c r="J1343" s="58">
        <f t="shared" si="4"/>
        <v>0.091</v>
      </c>
      <c r="K1343" s="39">
        <f t="shared" si="5"/>
        <v>1223</v>
      </c>
      <c r="L1343" s="58">
        <f t="shared" si="6"/>
        <v>0.074</v>
      </c>
    </row>
    <row r="1344">
      <c r="A1344" s="33" t="s">
        <v>148</v>
      </c>
      <c r="B1344" s="34" t="s">
        <v>165</v>
      </c>
      <c r="C1344" s="35" t="s">
        <v>51</v>
      </c>
      <c r="D1344" s="52" t="str">
        <f t="shared" si="2"/>
        <v>Europe/Greece-Europe/2003</v>
      </c>
      <c r="E1344" s="53">
        <v>1.93E11</v>
      </c>
      <c r="F1344" s="54">
        <v>0.089</v>
      </c>
      <c r="G1344" s="55">
        <v>1579.0</v>
      </c>
      <c r="H1344" s="56">
        <v>0.068</v>
      </c>
      <c r="I1344" s="57">
        <f t="shared" si="3"/>
        <v>193000000000</v>
      </c>
      <c r="J1344" s="58">
        <f t="shared" si="4"/>
        <v>0.089</v>
      </c>
      <c r="K1344" s="39">
        <f t="shared" si="5"/>
        <v>1579</v>
      </c>
      <c r="L1344" s="58">
        <f t="shared" si="6"/>
        <v>0.068</v>
      </c>
    </row>
    <row r="1345">
      <c r="A1345" s="33" t="s">
        <v>148</v>
      </c>
      <c r="B1345" s="34" t="s">
        <v>165</v>
      </c>
      <c r="C1345" s="35" t="s">
        <v>52</v>
      </c>
      <c r="D1345" s="52" t="str">
        <f t="shared" si="2"/>
        <v>Europe/Greece-Europe/2004</v>
      </c>
      <c r="E1345" s="53">
        <v>2.28E11</v>
      </c>
      <c r="F1345" s="54">
        <v>0.087</v>
      </c>
      <c r="G1345" s="55">
        <v>1809.0</v>
      </c>
      <c r="H1345" s="59"/>
      <c r="I1345" s="57">
        <f t="shared" si="3"/>
        <v>228000000000</v>
      </c>
      <c r="J1345" s="58">
        <f t="shared" si="4"/>
        <v>0.087</v>
      </c>
      <c r="K1345" s="39">
        <f t="shared" si="5"/>
        <v>1809</v>
      </c>
      <c r="L1345" s="58">
        <f t="shared" si="6"/>
        <v>0.068</v>
      </c>
    </row>
    <row r="1346">
      <c r="A1346" s="33" t="s">
        <v>148</v>
      </c>
      <c r="B1346" s="34" t="s">
        <v>165</v>
      </c>
      <c r="C1346" s="35" t="s">
        <v>53</v>
      </c>
      <c r="D1346" s="52" t="str">
        <f t="shared" si="2"/>
        <v>Europe/Greece-Europe/2005</v>
      </c>
      <c r="E1346" s="53">
        <v>2.4E11</v>
      </c>
      <c r="F1346" s="54">
        <v>0.097</v>
      </c>
      <c r="G1346" s="55">
        <v>2093.0</v>
      </c>
      <c r="H1346" s="59"/>
      <c r="I1346" s="57">
        <f t="shared" si="3"/>
        <v>240000000000</v>
      </c>
      <c r="J1346" s="58">
        <f t="shared" si="4"/>
        <v>0.097</v>
      </c>
      <c r="K1346" s="39">
        <f t="shared" si="5"/>
        <v>2093</v>
      </c>
      <c r="L1346" s="58">
        <f t="shared" si="6"/>
        <v>0.068</v>
      </c>
    </row>
    <row r="1347">
      <c r="A1347" s="33" t="s">
        <v>148</v>
      </c>
      <c r="B1347" s="34" t="s">
        <v>165</v>
      </c>
      <c r="C1347" s="35" t="s">
        <v>54</v>
      </c>
      <c r="D1347" s="52" t="str">
        <f t="shared" si="2"/>
        <v>Europe/Greece-Europe/2006</v>
      </c>
      <c r="E1347" s="53">
        <v>2.62E11</v>
      </c>
      <c r="F1347" s="54">
        <v>0.097</v>
      </c>
      <c r="G1347" s="55">
        <v>2293.0</v>
      </c>
      <c r="H1347" s="59"/>
      <c r="I1347" s="57">
        <f t="shared" si="3"/>
        <v>262000000000</v>
      </c>
      <c r="J1347" s="58">
        <f t="shared" si="4"/>
        <v>0.097</v>
      </c>
      <c r="K1347" s="39">
        <f t="shared" si="5"/>
        <v>2293</v>
      </c>
      <c r="L1347" s="58">
        <f t="shared" si="6"/>
        <v>0.068</v>
      </c>
    </row>
    <row r="1348">
      <c r="A1348" s="33" t="s">
        <v>148</v>
      </c>
      <c r="B1348" s="34" t="s">
        <v>165</v>
      </c>
      <c r="C1348" s="35" t="s">
        <v>55</v>
      </c>
      <c r="D1348" s="52" t="str">
        <f t="shared" si="2"/>
        <v>Europe/Greece-Europe/2007</v>
      </c>
      <c r="E1348" s="53">
        <v>3.05E11</v>
      </c>
      <c r="F1348" s="54">
        <v>0.098</v>
      </c>
      <c r="G1348" s="55">
        <v>2682.0</v>
      </c>
      <c r="H1348" s="59"/>
      <c r="I1348" s="57">
        <f t="shared" si="3"/>
        <v>305000000000</v>
      </c>
      <c r="J1348" s="58">
        <f t="shared" si="4"/>
        <v>0.098</v>
      </c>
      <c r="K1348" s="39">
        <f t="shared" si="5"/>
        <v>2682</v>
      </c>
      <c r="L1348" s="58">
        <f t="shared" si="6"/>
        <v>0.068</v>
      </c>
    </row>
    <row r="1349">
      <c r="A1349" s="33" t="s">
        <v>148</v>
      </c>
      <c r="B1349" s="34" t="s">
        <v>165</v>
      </c>
      <c r="C1349" s="35" t="s">
        <v>56</v>
      </c>
      <c r="D1349" s="52" t="str">
        <f t="shared" si="2"/>
        <v>Europe/Greece-Europe/2008</v>
      </c>
      <c r="E1349" s="53">
        <v>3.42E11</v>
      </c>
      <c r="F1349" s="54">
        <v>0.101</v>
      </c>
      <c r="G1349" s="55">
        <v>3085.0</v>
      </c>
      <c r="H1349" s="59"/>
      <c r="I1349" s="57">
        <f t="shared" si="3"/>
        <v>342000000000</v>
      </c>
      <c r="J1349" s="58">
        <f t="shared" si="4"/>
        <v>0.101</v>
      </c>
      <c r="K1349" s="39">
        <f t="shared" si="5"/>
        <v>3085</v>
      </c>
      <c r="L1349" s="58">
        <f t="shared" si="6"/>
        <v>0.068</v>
      </c>
    </row>
    <row r="1350">
      <c r="A1350" s="33" t="s">
        <v>148</v>
      </c>
      <c r="B1350" s="34" t="s">
        <v>165</v>
      </c>
      <c r="C1350" s="35" t="s">
        <v>57</v>
      </c>
      <c r="D1350" s="52" t="str">
        <f t="shared" si="2"/>
        <v>Europe/Greece-Europe/2009</v>
      </c>
      <c r="E1350" s="53">
        <v>3.21E11</v>
      </c>
      <c r="F1350" s="54">
        <v>0.1</v>
      </c>
      <c r="G1350" s="55">
        <v>2861.0</v>
      </c>
      <c r="H1350" s="59"/>
      <c r="I1350" s="57">
        <f t="shared" si="3"/>
        <v>321000000000</v>
      </c>
      <c r="J1350" s="58">
        <f t="shared" si="4"/>
        <v>0.1</v>
      </c>
      <c r="K1350" s="39">
        <f t="shared" si="5"/>
        <v>2861</v>
      </c>
      <c r="L1350" s="58">
        <f t="shared" si="6"/>
        <v>0.068</v>
      </c>
    </row>
    <row r="1351">
      <c r="A1351" s="33" t="s">
        <v>148</v>
      </c>
      <c r="B1351" s="34" t="s">
        <v>165</v>
      </c>
      <c r="C1351" s="35" t="s">
        <v>58</v>
      </c>
      <c r="D1351" s="52" t="str">
        <f t="shared" si="2"/>
        <v>Europe/Greece-Europe/2010</v>
      </c>
      <c r="E1351" s="53">
        <v>2.94E11</v>
      </c>
      <c r="F1351" s="54">
        <v>0.094</v>
      </c>
      <c r="G1351" s="55">
        <v>2442.0</v>
      </c>
      <c r="H1351" s="59"/>
      <c r="I1351" s="57">
        <f t="shared" si="3"/>
        <v>294000000000</v>
      </c>
      <c r="J1351" s="58">
        <f t="shared" si="4"/>
        <v>0.094</v>
      </c>
      <c r="K1351" s="39">
        <f t="shared" si="5"/>
        <v>2442</v>
      </c>
      <c r="L1351" s="58">
        <f t="shared" si="6"/>
        <v>0.068</v>
      </c>
    </row>
    <row r="1352">
      <c r="A1352" s="33" t="s">
        <v>148</v>
      </c>
      <c r="B1352" s="34" t="s">
        <v>165</v>
      </c>
      <c r="C1352" s="35" t="s">
        <v>59</v>
      </c>
      <c r="D1352" s="52" t="str">
        <f t="shared" si="2"/>
        <v>Europe/Greece-Europe/2011</v>
      </c>
      <c r="E1352" s="53">
        <v>2.9E11</v>
      </c>
      <c r="F1352" s="54">
        <v>0.09</v>
      </c>
      <c r="G1352" s="55">
        <v>2304.0</v>
      </c>
      <c r="H1352" s="59"/>
      <c r="I1352" s="57">
        <f t="shared" si="3"/>
        <v>290000000000</v>
      </c>
      <c r="J1352" s="58">
        <f t="shared" si="4"/>
        <v>0.09</v>
      </c>
      <c r="K1352" s="39">
        <f t="shared" si="5"/>
        <v>2304</v>
      </c>
      <c r="L1352" s="58">
        <f t="shared" si="6"/>
        <v>0.068</v>
      </c>
    </row>
    <row r="1353">
      <c r="A1353" s="33" t="s">
        <v>148</v>
      </c>
      <c r="B1353" s="34" t="s">
        <v>165</v>
      </c>
      <c r="C1353" s="35" t="s">
        <v>60</v>
      </c>
      <c r="D1353" s="52" t="str">
        <f t="shared" si="2"/>
        <v>Europe/Greece-Europe/2012</v>
      </c>
      <c r="E1353" s="53">
        <v>2.48E11</v>
      </c>
      <c r="F1353" s="54">
        <v>0.093</v>
      </c>
      <c r="G1353" s="55">
        <v>2044.0</v>
      </c>
      <c r="H1353" s="59"/>
      <c r="I1353" s="57">
        <f t="shared" si="3"/>
        <v>248000000000</v>
      </c>
      <c r="J1353" s="58">
        <f t="shared" si="4"/>
        <v>0.093</v>
      </c>
      <c r="K1353" s="39">
        <f t="shared" si="5"/>
        <v>2044</v>
      </c>
      <c r="L1353" s="58">
        <f t="shared" si="6"/>
        <v>0.068</v>
      </c>
    </row>
    <row r="1354">
      <c r="A1354" s="33" t="s">
        <v>148</v>
      </c>
      <c r="B1354" s="34" t="s">
        <v>166</v>
      </c>
      <c r="C1354" s="35" t="s">
        <v>48</v>
      </c>
      <c r="D1354" s="52" t="str">
        <f t="shared" si="2"/>
        <v>Europe/Hungary-Europe/2000</v>
      </c>
      <c r="E1354" s="53">
        <v>4.6385589534E10</v>
      </c>
      <c r="F1354" s="54">
        <v>0.072</v>
      </c>
      <c r="G1354" s="55">
        <v>326.0</v>
      </c>
      <c r="H1354" s="56">
        <v>0.126</v>
      </c>
      <c r="I1354" s="57">
        <f t="shared" si="3"/>
        <v>46385589534</v>
      </c>
      <c r="J1354" s="58">
        <f t="shared" si="4"/>
        <v>0.072</v>
      </c>
      <c r="K1354" s="39">
        <f t="shared" si="5"/>
        <v>326</v>
      </c>
      <c r="L1354" s="58">
        <f t="shared" si="6"/>
        <v>0.126</v>
      </c>
    </row>
    <row r="1355">
      <c r="A1355" s="33" t="s">
        <v>148</v>
      </c>
      <c r="B1355" s="34" t="s">
        <v>166</v>
      </c>
      <c r="C1355" s="35" t="s">
        <v>49</v>
      </c>
      <c r="D1355" s="52" t="str">
        <f t="shared" si="2"/>
        <v>Europe/Hungary-Europe/2001</v>
      </c>
      <c r="E1355" s="53">
        <v>5.2720966883E10</v>
      </c>
      <c r="F1355" s="54">
        <v>0.072</v>
      </c>
      <c r="G1355" s="55">
        <v>374.0</v>
      </c>
      <c r="H1355" s="56">
        <v>0.121</v>
      </c>
      <c r="I1355" s="57">
        <f t="shared" si="3"/>
        <v>52720966883</v>
      </c>
      <c r="J1355" s="58">
        <f t="shared" si="4"/>
        <v>0.072</v>
      </c>
      <c r="K1355" s="39">
        <f t="shared" si="5"/>
        <v>374</v>
      </c>
      <c r="L1355" s="58">
        <f t="shared" si="6"/>
        <v>0.121</v>
      </c>
    </row>
    <row r="1356">
      <c r="A1356" s="33" t="s">
        <v>148</v>
      </c>
      <c r="B1356" s="34" t="s">
        <v>166</v>
      </c>
      <c r="C1356" s="35" t="s">
        <v>50</v>
      </c>
      <c r="D1356" s="52" t="str">
        <f t="shared" si="2"/>
        <v>Europe/Hungary-Europe/2002</v>
      </c>
      <c r="E1356" s="53">
        <v>6.6389489264E10</v>
      </c>
      <c r="F1356" s="54">
        <v>0.076</v>
      </c>
      <c r="G1356" s="55">
        <v>495.0</v>
      </c>
      <c r="H1356" s="56">
        <v>0.102</v>
      </c>
      <c r="I1356" s="57">
        <f t="shared" si="3"/>
        <v>66389489264</v>
      </c>
      <c r="J1356" s="58">
        <f t="shared" si="4"/>
        <v>0.076</v>
      </c>
      <c r="K1356" s="39">
        <f t="shared" si="5"/>
        <v>495</v>
      </c>
      <c r="L1356" s="58">
        <f t="shared" si="6"/>
        <v>0.102</v>
      </c>
    </row>
    <row r="1357">
      <c r="A1357" s="33" t="s">
        <v>148</v>
      </c>
      <c r="B1357" s="34" t="s">
        <v>166</v>
      </c>
      <c r="C1357" s="35" t="s">
        <v>51</v>
      </c>
      <c r="D1357" s="52" t="str">
        <f t="shared" si="2"/>
        <v>Europe/Hungary-Europe/2003</v>
      </c>
      <c r="E1357" s="53">
        <v>8.3538373061E10</v>
      </c>
      <c r="F1357" s="54">
        <v>0.086</v>
      </c>
      <c r="G1357" s="55">
        <v>706.0</v>
      </c>
      <c r="H1357" s="56">
        <v>0.096</v>
      </c>
      <c r="I1357" s="57">
        <f t="shared" si="3"/>
        <v>83538373061</v>
      </c>
      <c r="J1357" s="58">
        <f t="shared" si="4"/>
        <v>0.086</v>
      </c>
      <c r="K1357" s="39">
        <f t="shared" si="5"/>
        <v>706</v>
      </c>
      <c r="L1357" s="58">
        <f t="shared" si="6"/>
        <v>0.096</v>
      </c>
    </row>
    <row r="1358">
      <c r="A1358" s="33" t="s">
        <v>148</v>
      </c>
      <c r="B1358" s="34" t="s">
        <v>166</v>
      </c>
      <c r="C1358" s="35" t="s">
        <v>52</v>
      </c>
      <c r="D1358" s="52" t="str">
        <f t="shared" si="2"/>
        <v>Europe/Hungary-Europe/2004</v>
      </c>
      <c r="E1358" s="53">
        <v>1.02E11</v>
      </c>
      <c r="F1358" s="54">
        <v>0.082</v>
      </c>
      <c r="G1358" s="55">
        <v>828.0</v>
      </c>
      <c r="H1358" s="56">
        <v>0.128</v>
      </c>
      <c r="I1358" s="57">
        <f t="shared" si="3"/>
        <v>102000000000</v>
      </c>
      <c r="J1358" s="58">
        <f t="shared" si="4"/>
        <v>0.082</v>
      </c>
      <c r="K1358" s="39">
        <f t="shared" si="5"/>
        <v>828</v>
      </c>
      <c r="L1358" s="58">
        <f t="shared" si="6"/>
        <v>0.128</v>
      </c>
    </row>
    <row r="1359">
      <c r="A1359" s="33" t="s">
        <v>148</v>
      </c>
      <c r="B1359" s="34" t="s">
        <v>166</v>
      </c>
      <c r="C1359" s="35" t="s">
        <v>53</v>
      </c>
      <c r="D1359" s="52" t="str">
        <f t="shared" si="2"/>
        <v>Europe/Hungary-Europe/2005</v>
      </c>
      <c r="E1359" s="53">
        <v>1.1E11</v>
      </c>
      <c r="F1359" s="54">
        <v>0.084</v>
      </c>
      <c r="G1359" s="55">
        <v>923.0</v>
      </c>
      <c r="H1359" s="56">
        <v>0.085</v>
      </c>
      <c r="I1359" s="57">
        <f t="shared" si="3"/>
        <v>110000000000</v>
      </c>
      <c r="J1359" s="58">
        <f t="shared" si="4"/>
        <v>0.084</v>
      </c>
      <c r="K1359" s="39">
        <f t="shared" si="5"/>
        <v>923</v>
      </c>
      <c r="L1359" s="58">
        <f t="shared" si="6"/>
        <v>0.085</v>
      </c>
    </row>
    <row r="1360">
      <c r="A1360" s="33" t="s">
        <v>148</v>
      </c>
      <c r="B1360" s="34" t="s">
        <v>166</v>
      </c>
      <c r="C1360" s="35" t="s">
        <v>54</v>
      </c>
      <c r="D1360" s="52" t="str">
        <f t="shared" si="2"/>
        <v>Europe/Hungary-Europe/2006</v>
      </c>
      <c r="E1360" s="53">
        <v>1.13E11</v>
      </c>
      <c r="F1360" s="54">
        <v>0.083</v>
      </c>
      <c r="G1360" s="55">
        <v>922.0</v>
      </c>
      <c r="H1360" s="56">
        <v>0.081</v>
      </c>
      <c r="I1360" s="57">
        <f t="shared" si="3"/>
        <v>113000000000</v>
      </c>
      <c r="J1360" s="58">
        <f t="shared" si="4"/>
        <v>0.083</v>
      </c>
      <c r="K1360" s="39">
        <f t="shared" si="5"/>
        <v>922</v>
      </c>
      <c r="L1360" s="58">
        <f t="shared" si="6"/>
        <v>0.081</v>
      </c>
    </row>
    <row r="1361">
      <c r="A1361" s="33" t="s">
        <v>148</v>
      </c>
      <c r="B1361" s="34" t="s">
        <v>166</v>
      </c>
      <c r="C1361" s="35" t="s">
        <v>55</v>
      </c>
      <c r="D1361" s="52" t="str">
        <f t="shared" si="2"/>
        <v>Europe/Hungary-Europe/2007</v>
      </c>
      <c r="E1361" s="53">
        <v>1.36E11</v>
      </c>
      <c r="F1361" s="54">
        <v>0.077</v>
      </c>
      <c r="G1361" s="55">
        <v>1038.0</v>
      </c>
      <c r="H1361" s="56">
        <v>0.091</v>
      </c>
      <c r="I1361" s="57">
        <f t="shared" si="3"/>
        <v>136000000000</v>
      </c>
      <c r="J1361" s="58">
        <f t="shared" si="4"/>
        <v>0.077</v>
      </c>
      <c r="K1361" s="39">
        <f t="shared" si="5"/>
        <v>1038</v>
      </c>
      <c r="L1361" s="58">
        <f t="shared" si="6"/>
        <v>0.091</v>
      </c>
    </row>
    <row r="1362">
      <c r="A1362" s="33" t="s">
        <v>148</v>
      </c>
      <c r="B1362" s="34" t="s">
        <v>166</v>
      </c>
      <c r="C1362" s="35" t="s">
        <v>56</v>
      </c>
      <c r="D1362" s="52" t="str">
        <f t="shared" si="2"/>
        <v>Europe/Hungary-Europe/2008</v>
      </c>
      <c r="E1362" s="53">
        <v>1.54E11</v>
      </c>
      <c r="F1362" s="54">
        <v>0.075</v>
      </c>
      <c r="G1362" s="55">
        <v>1146.0</v>
      </c>
      <c r="H1362" s="56">
        <v>0.102</v>
      </c>
      <c r="I1362" s="57">
        <f t="shared" si="3"/>
        <v>154000000000</v>
      </c>
      <c r="J1362" s="58">
        <f t="shared" si="4"/>
        <v>0.075</v>
      </c>
      <c r="K1362" s="39">
        <f t="shared" si="5"/>
        <v>1146</v>
      </c>
      <c r="L1362" s="58">
        <f t="shared" si="6"/>
        <v>0.102</v>
      </c>
    </row>
    <row r="1363">
      <c r="A1363" s="33" t="s">
        <v>148</v>
      </c>
      <c r="B1363" s="34" t="s">
        <v>166</v>
      </c>
      <c r="C1363" s="35" t="s">
        <v>57</v>
      </c>
      <c r="D1363" s="52" t="str">
        <f t="shared" si="2"/>
        <v>Europe/Hungary-Europe/2009</v>
      </c>
      <c r="E1363" s="53">
        <v>1.27E11</v>
      </c>
      <c r="F1363" s="54">
        <v>0.077</v>
      </c>
      <c r="G1363" s="55">
        <v>977.0</v>
      </c>
      <c r="H1363" s="56">
        <v>0.11</v>
      </c>
      <c r="I1363" s="57">
        <f t="shared" si="3"/>
        <v>127000000000</v>
      </c>
      <c r="J1363" s="58">
        <f t="shared" si="4"/>
        <v>0.077</v>
      </c>
      <c r="K1363" s="39">
        <f t="shared" si="5"/>
        <v>977</v>
      </c>
      <c r="L1363" s="58">
        <f t="shared" si="6"/>
        <v>0.11</v>
      </c>
    </row>
    <row r="1364">
      <c r="A1364" s="33" t="s">
        <v>148</v>
      </c>
      <c r="B1364" s="34" t="s">
        <v>166</v>
      </c>
      <c r="C1364" s="35" t="s">
        <v>58</v>
      </c>
      <c r="D1364" s="52" t="str">
        <f t="shared" si="2"/>
        <v>Europe/Hungary-Europe/2010</v>
      </c>
      <c r="E1364" s="53">
        <v>1.28E11</v>
      </c>
      <c r="F1364" s="54">
        <v>0.08</v>
      </c>
      <c r="G1364" s="55">
        <v>1026.0</v>
      </c>
      <c r="H1364" s="56">
        <v>0.076</v>
      </c>
      <c r="I1364" s="57">
        <f t="shared" si="3"/>
        <v>128000000000</v>
      </c>
      <c r="J1364" s="58">
        <f t="shared" si="4"/>
        <v>0.08</v>
      </c>
      <c r="K1364" s="39">
        <f t="shared" si="5"/>
        <v>1026</v>
      </c>
      <c r="L1364" s="58">
        <f t="shared" si="6"/>
        <v>0.076</v>
      </c>
    </row>
    <row r="1365">
      <c r="A1365" s="33" t="s">
        <v>148</v>
      </c>
      <c r="B1365" s="34" t="s">
        <v>166</v>
      </c>
      <c r="C1365" s="35" t="s">
        <v>59</v>
      </c>
      <c r="D1365" s="52" t="str">
        <f t="shared" si="2"/>
        <v>Europe/Hungary-Europe/2011</v>
      </c>
      <c r="E1365" s="53">
        <v>1.37E11</v>
      </c>
      <c r="F1365" s="54">
        <v>0.079</v>
      </c>
      <c r="G1365" s="55">
        <v>1096.0</v>
      </c>
      <c r="H1365" s="56">
        <v>0.083</v>
      </c>
      <c r="I1365" s="57">
        <f t="shared" si="3"/>
        <v>137000000000</v>
      </c>
      <c r="J1365" s="58">
        <f t="shared" si="4"/>
        <v>0.079</v>
      </c>
      <c r="K1365" s="39">
        <f t="shared" si="5"/>
        <v>1096</v>
      </c>
      <c r="L1365" s="58">
        <f t="shared" si="6"/>
        <v>0.083</v>
      </c>
    </row>
    <row r="1366">
      <c r="A1366" s="33" t="s">
        <v>148</v>
      </c>
      <c r="B1366" s="34" t="s">
        <v>166</v>
      </c>
      <c r="C1366" s="35" t="s">
        <v>60</v>
      </c>
      <c r="D1366" s="52" t="str">
        <f t="shared" si="2"/>
        <v>Europe/Hungary-Europe/2012</v>
      </c>
      <c r="E1366" s="53">
        <v>1.25E11</v>
      </c>
      <c r="F1366" s="54">
        <v>0.078</v>
      </c>
      <c r="G1366" s="55">
        <v>987.0</v>
      </c>
      <c r="H1366" s="56">
        <v>0.09</v>
      </c>
      <c r="I1366" s="57">
        <f t="shared" si="3"/>
        <v>125000000000</v>
      </c>
      <c r="J1366" s="58">
        <f t="shared" si="4"/>
        <v>0.078</v>
      </c>
      <c r="K1366" s="39">
        <f t="shared" si="5"/>
        <v>987</v>
      </c>
      <c r="L1366" s="58">
        <f t="shared" si="6"/>
        <v>0.09</v>
      </c>
    </row>
    <row r="1367">
      <c r="A1367" s="33" t="s">
        <v>148</v>
      </c>
      <c r="B1367" s="34" t="s">
        <v>167</v>
      </c>
      <c r="C1367" s="35" t="s">
        <v>48</v>
      </c>
      <c r="D1367" s="52" t="str">
        <f t="shared" si="2"/>
        <v>Europe/Iceland-Europe/2000</v>
      </c>
      <c r="E1367" s="53">
        <v>8.697298234E9</v>
      </c>
      <c r="F1367" s="54">
        <v>0.095</v>
      </c>
      <c r="G1367" s="55">
        <v>2961.0</v>
      </c>
      <c r="H1367" s="56">
        <v>0.168</v>
      </c>
      <c r="I1367" s="57">
        <f t="shared" si="3"/>
        <v>8697298234</v>
      </c>
      <c r="J1367" s="58">
        <f t="shared" si="4"/>
        <v>0.095</v>
      </c>
      <c r="K1367" s="39">
        <f t="shared" si="5"/>
        <v>2961</v>
      </c>
      <c r="L1367" s="58">
        <f t="shared" si="6"/>
        <v>0.168</v>
      </c>
    </row>
    <row r="1368">
      <c r="A1368" s="33" t="s">
        <v>148</v>
      </c>
      <c r="B1368" s="34" t="s">
        <v>167</v>
      </c>
      <c r="C1368" s="35" t="s">
        <v>49</v>
      </c>
      <c r="D1368" s="52" t="str">
        <f t="shared" si="2"/>
        <v>Europe/Iceland-Europe/2001</v>
      </c>
      <c r="E1368" s="53">
        <v>7.922983043E9</v>
      </c>
      <c r="F1368" s="54">
        <v>0.093</v>
      </c>
      <c r="G1368" s="55">
        <v>2612.0</v>
      </c>
      <c r="H1368" s="56">
        <v>0.18</v>
      </c>
      <c r="I1368" s="57">
        <f t="shared" si="3"/>
        <v>7922983043</v>
      </c>
      <c r="J1368" s="58">
        <f t="shared" si="4"/>
        <v>0.093</v>
      </c>
      <c r="K1368" s="39">
        <f t="shared" si="5"/>
        <v>2612</v>
      </c>
      <c r="L1368" s="58">
        <f t="shared" si="6"/>
        <v>0.18</v>
      </c>
    </row>
    <row r="1369">
      <c r="A1369" s="33" t="s">
        <v>148</v>
      </c>
      <c r="B1369" s="34" t="s">
        <v>167</v>
      </c>
      <c r="C1369" s="35" t="s">
        <v>50</v>
      </c>
      <c r="D1369" s="52" t="str">
        <f t="shared" si="2"/>
        <v>Europe/Iceland-Europe/2002</v>
      </c>
      <c r="E1369" s="53">
        <v>8.907207933E9</v>
      </c>
      <c r="F1369" s="54">
        <v>0.102</v>
      </c>
      <c r="G1369" s="55">
        <v>3156.0</v>
      </c>
      <c r="H1369" s="56">
        <v>0.154</v>
      </c>
      <c r="I1369" s="57">
        <f t="shared" si="3"/>
        <v>8907207933</v>
      </c>
      <c r="J1369" s="58">
        <f t="shared" si="4"/>
        <v>0.102</v>
      </c>
      <c r="K1369" s="39">
        <f t="shared" si="5"/>
        <v>3156</v>
      </c>
      <c r="L1369" s="58">
        <f t="shared" si="6"/>
        <v>0.154</v>
      </c>
    </row>
    <row r="1370">
      <c r="A1370" s="33" t="s">
        <v>148</v>
      </c>
      <c r="B1370" s="34" t="s">
        <v>167</v>
      </c>
      <c r="C1370" s="35" t="s">
        <v>51</v>
      </c>
      <c r="D1370" s="52" t="str">
        <f t="shared" si="2"/>
        <v>Europe/Iceland-Europe/2003</v>
      </c>
      <c r="E1370" s="53">
        <v>1.0969898924E10</v>
      </c>
      <c r="F1370" s="54">
        <v>0.106</v>
      </c>
      <c r="G1370" s="55">
        <v>4020.0</v>
      </c>
      <c r="H1370" s="56">
        <v>0.12</v>
      </c>
      <c r="I1370" s="57">
        <f t="shared" si="3"/>
        <v>10969898924</v>
      </c>
      <c r="J1370" s="58">
        <f t="shared" si="4"/>
        <v>0.106</v>
      </c>
      <c r="K1370" s="39">
        <f t="shared" si="5"/>
        <v>4020</v>
      </c>
      <c r="L1370" s="58">
        <f t="shared" si="6"/>
        <v>0.12</v>
      </c>
    </row>
    <row r="1371">
      <c r="A1371" s="33" t="s">
        <v>148</v>
      </c>
      <c r="B1371" s="34" t="s">
        <v>167</v>
      </c>
      <c r="C1371" s="35" t="s">
        <v>52</v>
      </c>
      <c r="D1371" s="52" t="str">
        <f t="shared" si="2"/>
        <v>Europe/Iceland-Europe/2004</v>
      </c>
      <c r="E1371" s="53">
        <v>1.3251434311E10</v>
      </c>
      <c r="F1371" s="54">
        <v>0.1</v>
      </c>
      <c r="G1371" s="55">
        <v>4567.0</v>
      </c>
      <c r="H1371" s="56">
        <v>0.12</v>
      </c>
      <c r="I1371" s="57">
        <f t="shared" si="3"/>
        <v>13251434311</v>
      </c>
      <c r="J1371" s="58">
        <f t="shared" si="4"/>
        <v>0.1</v>
      </c>
      <c r="K1371" s="39">
        <f t="shared" si="5"/>
        <v>4567</v>
      </c>
      <c r="L1371" s="58">
        <f t="shared" si="6"/>
        <v>0.12</v>
      </c>
    </row>
    <row r="1372">
      <c r="A1372" s="33" t="s">
        <v>148</v>
      </c>
      <c r="B1372" s="34" t="s">
        <v>167</v>
      </c>
      <c r="C1372" s="35" t="s">
        <v>53</v>
      </c>
      <c r="D1372" s="52" t="str">
        <f t="shared" si="2"/>
        <v>Europe/Iceland-Europe/2005</v>
      </c>
      <c r="E1372" s="53">
        <v>1.6286331747E10</v>
      </c>
      <c r="F1372" s="54">
        <v>0.096</v>
      </c>
      <c r="G1372" s="55">
        <v>5329.0</v>
      </c>
      <c r="H1372" s="56">
        <v>0.148</v>
      </c>
      <c r="I1372" s="57">
        <f t="shared" si="3"/>
        <v>16286331747</v>
      </c>
      <c r="J1372" s="58">
        <f t="shared" si="4"/>
        <v>0.096</v>
      </c>
      <c r="K1372" s="39">
        <f t="shared" si="5"/>
        <v>5329</v>
      </c>
      <c r="L1372" s="58">
        <f t="shared" si="6"/>
        <v>0.148</v>
      </c>
    </row>
    <row r="1373">
      <c r="A1373" s="33" t="s">
        <v>148</v>
      </c>
      <c r="B1373" s="34" t="s">
        <v>167</v>
      </c>
      <c r="C1373" s="35" t="s">
        <v>54</v>
      </c>
      <c r="D1373" s="52" t="str">
        <f t="shared" si="2"/>
        <v>Europe/Iceland-Europe/2006</v>
      </c>
      <c r="E1373" s="53">
        <v>1.6651492784E10</v>
      </c>
      <c r="F1373" s="54">
        <v>0.094</v>
      </c>
      <c r="G1373" s="55">
        <v>5205.0</v>
      </c>
      <c r="H1373" s="56">
        <v>0.179</v>
      </c>
      <c r="I1373" s="57">
        <f t="shared" si="3"/>
        <v>16651492784</v>
      </c>
      <c r="J1373" s="58">
        <f t="shared" si="4"/>
        <v>0.094</v>
      </c>
      <c r="K1373" s="39">
        <f t="shared" si="5"/>
        <v>5205</v>
      </c>
      <c r="L1373" s="58">
        <f t="shared" si="6"/>
        <v>0.179</v>
      </c>
    </row>
    <row r="1374">
      <c r="A1374" s="33" t="s">
        <v>148</v>
      </c>
      <c r="B1374" s="34" t="s">
        <v>167</v>
      </c>
      <c r="C1374" s="35" t="s">
        <v>55</v>
      </c>
      <c r="D1374" s="52" t="str">
        <f t="shared" si="2"/>
        <v>Europe/Iceland-Europe/2007</v>
      </c>
      <c r="E1374" s="53">
        <v>2.0428232684E10</v>
      </c>
      <c r="F1374" s="54">
        <v>0.093</v>
      </c>
      <c r="G1374" s="55">
        <v>6182.0</v>
      </c>
      <c r="H1374" s="56">
        <v>0.193</v>
      </c>
      <c r="I1374" s="57">
        <f t="shared" si="3"/>
        <v>20428232684</v>
      </c>
      <c r="J1374" s="58">
        <f t="shared" si="4"/>
        <v>0.093</v>
      </c>
      <c r="K1374" s="39">
        <f t="shared" si="5"/>
        <v>6182</v>
      </c>
      <c r="L1374" s="58">
        <f t="shared" si="6"/>
        <v>0.193</v>
      </c>
    </row>
    <row r="1375">
      <c r="A1375" s="33" t="s">
        <v>148</v>
      </c>
      <c r="B1375" s="34" t="s">
        <v>167</v>
      </c>
      <c r="C1375" s="35" t="s">
        <v>56</v>
      </c>
      <c r="D1375" s="52" t="str">
        <f t="shared" si="2"/>
        <v>Europe/Iceland-Europe/2008</v>
      </c>
      <c r="E1375" s="53">
        <v>1.6832076487E10</v>
      </c>
      <c r="F1375" s="54">
        <v>0.093</v>
      </c>
      <c r="G1375" s="55">
        <v>4959.0</v>
      </c>
      <c r="H1375" s="56">
        <v>0.201</v>
      </c>
      <c r="I1375" s="57">
        <f t="shared" si="3"/>
        <v>16832076487</v>
      </c>
      <c r="J1375" s="58">
        <f t="shared" si="4"/>
        <v>0.093</v>
      </c>
      <c r="K1375" s="39">
        <f t="shared" si="5"/>
        <v>4959</v>
      </c>
      <c r="L1375" s="58">
        <f t="shared" si="6"/>
        <v>0.201</v>
      </c>
    </row>
    <row r="1376">
      <c r="A1376" s="33" t="s">
        <v>148</v>
      </c>
      <c r="B1376" s="34" t="s">
        <v>167</v>
      </c>
      <c r="C1376" s="35" t="s">
        <v>57</v>
      </c>
      <c r="D1376" s="52" t="str">
        <f t="shared" si="2"/>
        <v>Europe/Iceland-Europe/2009</v>
      </c>
      <c r="E1376" s="53">
        <v>1.2115441517E10</v>
      </c>
      <c r="F1376" s="54">
        <v>0.097</v>
      </c>
      <c r="G1376" s="55">
        <v>3696.0</v>
      </c>
      <c r="H1376" s="56">
        <v>0.19</v>
      </c>
      <c r="I1376" s="57">
        <f t="shared" si="3"/>
        <v>12115441517</v>
      </c>
      <c r="J1376" s="58">
        <f t="shared" si="4"/>
        <v>0.097</v>
      </c>
      <c r="K1376" s="39">
        <f t="shared" si="5"/>
        <v>3696</v>
      </c>
      <c r="L1376" s="58">
        <f t="shared" si="6"/>
        <v>0.19</v>
      </c>
    </row>
    <row r="1377">
      <c r="A1377" s="33" t="s">
        <v>148</v>
      </c>
      <c r="B1377" s="34" t="s">
        <v>167</v>
      </c>
      <c r="C1377" s="35" t="s">
        <v>58</v>
      </c>
      <c r="D1377" s="52" t="str">
        <f t="shared" si="2"/>
        <v>Europe/Iceland-Europe/2010</v>
      </c>
      <c r="E1377" s="53">
        <v>1.2564705489E10</v>
      </c>
      <c r="F1377" s="54">
        <v>0.094</v>
      </c>
      <c r="G1377" s="55">
        <v>3730.0</v>
      </c>
      <c r="H1377" s="56">
        <v>0.103</v>
      </c>
      <c r="I1377" s="57">
        <f t="shared" si="3"/>
        <v>12564705489</v>
      </c>
      <c r="J1377" s="58">
        <f t="shared" si="4"/>
        <v>0.094</v>
      </c>
      <c r="K1377" s="39">
        <f t="shared" si="5"/>
        <v>3730</v>
      </c>
      <c r="L1377" s="58">
        <f t="shared" si="6"/>
        <v>0.103</v>
      </c>
    </row>
    <row r="1378">
      <c r="A1378" s="33" t="s">
        <v>148</v>
      </c>
      <c r="B1378" s="34" t="s">
        <v>167</v>
      </c>
      <c r="C1378" s="35" t="s">
        <v>59</v>
      </c>
      <c r="D1378" s="52" t="str">
        <f t="shared" si="2"/>
        <v>Europe/Iceland-Europe/2011</v>
      </c>
      <c r="E1378" s="53">
        <v>1.4042801904E10</v>
      </c>
      <c r="F1378" s="54">
        <v>0.092</v>
      </c>
      <c r="G1378" s="55">
        <v>4051.0</v>
      </c>
      <c r="H1378" s="56">
        <v>0.077</v>
      </c>
      <c r="I1378" s="57">
        <f t="shared" si="3"/>
        <v>14042801904</v>
      </c>
      <c r="J1378" s="58">
        <f t="shared" si="4"/>
        <v>0.092</v>
      </c>
      <c r="K1378" s="39">
        <f t="shared" si="5"/>
        <v>4051</v>
      </c>
      <c r="L1378" s="58">
        <f t="shared" si="6"/>
        <v>0.077</v>
      </c>
    </row>
    <row r="1379">
      <c r="A1379" s="33" t="s">
        <v>148</v>
      </c>
      <c r="B1379" s="34" t="s">
        <v>167</v>
      </c>
      <c r="C1379" s="35" t="s">
        <v>60</v>
      </c>
      <c r="D1379" s="52" t="str">
        <f t="shared" si="2"/>
        <v>Europe/Iceland-Europe/2012</v>
      </c>
      <c r="E1379" s="53">
        <v>1.3586213061E10</v>
      </c>
      <c r="F1379" s="54">
        <v>0.091</v>
      </c>
      <c r="G1379" s="55">
        <v>3872.0</v>
      </c>
      <c r="H1379" s="56">
        <v>0.083</v>
      </c>
      <c r="I1379" s="57">
        <f t="shared" si="3"/>
        <v>13586213061</v>
      </c>
      <c r="J1379" s="58">
        <f t="shared" si="4"/>
        <v>0.091</v>
      </c>
      <c r="K1379" s="39">
        <f t="shared" si="5"/>
        <v>3872</v>
      </c>
      <c r="L1379" s="58">
        <f t="shared" si="6"/>
        <v>0.083</v>
      </c>
    </row>
    <row r="1380">
      <c r="A1380" s="33" t="s">
        <v>148</v>
      </c>
      <c r="B1380" s="34" t="s">
        <v>168</v>
      </c>
      <c r="C1380" s="35" t="s">
        <v>48</v>
      </c>
      <c r="D1380" s="52" t="str">
        <f t="shared" si="2"/>
        <v>Europe/Ireland-Europe/2000</v>
      </c>
      <c r="E1380" s="53">
        <v>9.7331522066E10</v>
      </c>
      <c r="F1380" s="54">
        <v>0.061</v>
      </c>
      <c r="G1380" s="55">
        <v>1572.0</v>
      </c>
      <c r="H1380" s="56">
        <v>0.048</v>
      </c>
      <c r="I1380" s="57">
        <f t="shared" si="3"/>
        <v>97331522066</v>
      </c>
      <c r="J1380" s="58">
        <f t="shared" si="4"/>
        <v>0.061</v>
      </c>
      <c r="K1380" s="39">
        <f t="shared" si="5"/>
        <v>1572</v>
      </c>
      <c r="L1380" s="58">
        <f t="shared" si="6"/>
        <v>0.048</v>
      </c>
    </row>
    <row r="1381">
      <c r="A1381" s="33" t="s">
        <v>148</v>
      </c>
      <c r="B1381" s="34" t="s">
        <v>168</v>
      </c>
      <c r="C1381" s="35" t="s">
        <v>49</v>
      </c>
      <c r="D1381" s="52" t="str">
        <f t="shared" si="2"/>
        <v>Europe/Ireland-Europe/2001</v>
      </c>
      <c r="E1381" s="53">
        <v>1.05E11</v>
      </c>
      <c r="F1381" s="54">
        <v>0.067</v>
      </c>
      <c r="G1381" s="55">
        <v>1848.0</v>
      </c>
      <c r="H1381" s="56">
        <v>0.048</v>
      </c>
      <c r="I1381" s="57">
        <f t="shared" si="3"/>
        <v>105000000000</v>
      </c>
      <c r="J1381" s="58">
        <f t="shared" si="4"/>
        <v>0.067</v>
      </c>
      <c r="K1381" s="39">
        <f t="shared" si="5"/>
        <v>1848</v>
      </c>
      <c r="L1381" s="58">
        <f t="shared" si="6"/>
        <v>0.048</v>
      </c>
    </row>
    <row r="1382">
      <c r="A1382" s="33" t="s">
        <v>148</v>
      </c>
      <c r="B1382" s="34" t="s">
        <v>168</v>
      </c>
      <c r="C1382" s="35" t="s">
        <v>50</v>
      </c>
      <c r="D1382" s="52" t="str">
        <f t="shared" si="2"/>
        <v>Europe/Ireland-Europe/2002</v>
      </c>
      <c r="E1382" s="53">
        <v>1.23E11</v>
      </c>
      <c r="F1382" s="54">
        <v>0.07</v>
      </c>
      <c r="G1382" s="55">
        <v>2221.0</v>
      </c>
      <c r="H1382" s="56">
        <v>0.038</v>
      </c>
      <c r="I1382" s="57">
        <f t="shared" si="3"/>
        <v>123000000000</v>
      </c>
      <c r="J1382" s="58">
        <f t="shared" si="4"/>
        <v>0.07</v>
      </c>
      <c r="K1382" s="39">
        <f t="shared" si="5"/>
        <v>2221</v>
      </c>
      <c r="L1382" s="58">
        <f t="shared" si="6"/>
        <v>0.038</v>
      </c>
    </row>
    <row r="1383">
      <c r="A1383" s="33" t="s">
        <v>148</v>
      </c>
      <c r="B1383" s="34" t="s">
        <v>168</v>
      </c>
      <c r="C1383" s="35" t="s">
        <v>51</v>
      </c>
      <c r="D1383" s="52" t="str">
        <f t="shared" si="2"/>
        <v>Europe/Ireland-Europe/2003</v>
      </c>
      <c r="E1383" s="53">
        <v>1.59E11</v>
      </c>
      <c r="F1383" s="54">
        <v>0.073</v>
      </c>
      <c r="G1383" s="55">
        <v>2918.0</v>
      </c>
      <c r="H1383" s="56">
        <v>0.028</v>
      </c>
      <c r="I1383" s="57">
        <f t="shared" si="3"/>
        <v>159000000000</v>
      </c>
      <c r="J1383" s="58">
        <f t="shared" si="4"/>
        <v>0.073</v>
      </c>
      <c r="K1383" s="39">
        <f t="shared" si="5"/>
        <v>2918</v>
      </c>
      <c r="L1383" s="58">
        <f t="shared" si="6"/>
        <v>0.028</v>
      </c>
    </row>
    <row r="1384">
      <c r="A1384" s="33" t="s">
        <v>148</v>
      </c>
      <c r="B1384" s="34" t="s">
        <v>168</v>
      </c>
      <c r="C1384" s="35" t="s">
        <v>52</v>
      </c>
      <c r="D1384" s="52" t="str">
        <f t="shared" si="2"/>
        <v>Europe/Ireland-Europe/2004</v>
      </c>
      <c r="E1384" s="53">
        <v>1.86E11</v>
      </c>
      <c r="F1384" s="54">
        <v>0.075</v>
      </c>
      <c r="G1384" s="55">
        <v>3487.0</v>
      </c>
      <c r="H1384" s="56">
        <v>0.026</v>
      </c>
      <c r="I1384" s="57">
        <f t="shared" si="3"/>
        <v>186000000000</v>
      </c>
      <c r="J1384" s="58">
        <f t="shared" si="4"/>
        <v>0.075</v>
      </c>
      <c r="K1384" s="39">
        <f t="shared" si="5"/>
        <v>3487</v>
      </c>
      <c r="L1384" s="58">
        <f t="shared" si="6"/>
        <v>0.026</v>
      </c>
    </row>
    <row r="1385">
      <c r="A1385" s="33" t="s">
        <v>148</v>
      </c>
      <c r="B1385" s="34" t="s">
        <v>168</v>
      </c>
      <c r="C1385" s="35" t="s">
        <v>53</v>
      </c>
      <c r="D1385" s="52" t="str">
        <f t="shared" si="2"/>
        <v>Europe/Ireland-Europe/2005</v>
      </c>
      <c r="E1385" s="53">
        <v>2.03E11</v>
      </c>
      <c r="F1385" s="54">
        <v>0.076</v>
      </c>
      <c r="G1385" s="55">
        <v>3734.0</v>
      </c>
      <c r="H1385" s="56">
        <v>0.026</v>
      </c>
      <c r="I1385" s="57">
        <f t="shared" si="3"/>
        <v>203000000000</v>
      </c>
      <c r="J1385" s="58">
        <f t="shared" si="4"/>
        <v>0.076</v>
      </c>
      <c r="K1385" s="39">
        <f t="shared" si="5"/>
        <v>3734</v>
      </c>
      <c r="L1385" s="58">
        <f t="shared" si="6"/>
        <v>0.026</v>
      </c>
    </row>
    <row r="1386">
      <c r="A1386" s="33" t="s">
        <v>148</v>
      </c>
      <c r="B1386" s="34" t="s">
        <v>168</v>
      </c>
      <c r="C1386" s="35" t="s">
        <v>54</v>
      </c>
      <c r="D1386" s="52" t="str">
        <f t="shared" si="2"/>
        <v>Europe/Ireland-Europe/2006</v>
      </c>
      <c r="E1386" s="53">
        <v>2.23E11</v>
      </c>
      <c r="F1386" s="54">
        <v>0.075</v>
      </c>
      <c r="G1386" s="55">
        <v>3982.0</v>
      </c>
      <c r="H1386" s="59"/>
      <c r="I1386" s="57">
        <f t="shared" si="3"/>
        <v>223000000000</v>
      </c>
      <c r="J1386" s="58">
        <f t="shared" si="4"/>
        <v>0.075</v>
      </c>
      <c r="K1386" s="39">
        <f t="shared" si="5"/>
        <v>3982</v>
      </c>
      <c r="L1386" s="58">
        <f t="shared" si="6"/>
        <v>0.026</v>
      </c>
    </row>
    <row r="1387">
      <c r="A1387" s="33" t="s">
        <v>148</v>
      </c>
      <c r="B1387" s="34" t="s">
        <v>168</v>
      </c>
      <c r="C1387" s="35" t="s">
        <v>55</v>
      </c>
      <c r="D1387" s="52" t="str">
        <f t="shared" si="2"/>
        <v>Europe/Ireland-Europe/2007</v>
      </c>
      <c r="E1387" s="53">
        <v>2.6E11</v>
      </c>
      <c r="F1387" s="54">
        <v>0.079</v>
      </c>
      <c r="G1387" s="55">
        <v>4733.0</v>
      </c>
      <c r="H1387" s="59"/>
      <c r="I1387" s="57">
        <f t="shared" si="3"/>
        <v>260000000000</v>
      </c>
      <c r="J1387" s="58">
        <f t="shared" si="4"/>
        <v>0.079</v>
      </c>
      <c r="K1387" s="39">
        <f t="shared" si="5"/>
        <v>4733</v>
      </c>
      <c r="L1387" s="58">
        <f t="shared" si="6"/>
        <v>0.026</v>
      </c>
    </row>
    <row r="1388">
      <c r="A1388" s="33" t="s">
        <v>148</v>
      </c>
      <c r="B1388" s="34" t="s">
        <v>168</v>
      </c>
      <c r="C1388" s="35" t="s">
        <v>56</v>
      </c>
      <c r="D1388" s="52" t="str">
        <f t="shared" si="2"/>
        <v>Europe/Ireland-Europe/2008</v>
      </c>
      <c r="E1388" s="53">
        <v>2.64E11</v>
      </c>
      <c r="F1388" s="54">
        <v>0.091</v>
      </c>
      <c r="G1388" s="55">
        <v>5393.0</v>
      </c>
      <c r="H1388" s="59"/>
      <c r="I1388" s="57">
        <f t="shared" si="3"/>
        <v>264000000000</v>
      </c>
      <c r="J1388" s="58">
        <f t="shared" si="4"/>
        <v>0.091</v>
      </c>
      <c r="K1388" s="39">
        <f t="shared" si="5"/>
        <v>5393</v>
      </c>
      <c r="L1388" s="58">
        <f t="shared" si="6"/>
        <v>0.026</v>
      </c>
    </row>
    <row r="1389">
      <c r="A1389" s="33" t="s">
        <v>148</v>
      </c>
      <c r="B1389" s="34" t="s">
        <v>168</v>
      </c>
      <c r="C1389" s="35" t="s">
        <v>57</v>
      </c>
      <c r="D1389" s="52" t="str">
        <f t="shared" si="2"/>
        <v>Europe/Ireland-Europe/2009</v>
      </c>
      <c r="E1389" s="53">
        <v>2.25E11</v>
      </c>
      <c r="F1389" s="54">
        <v>0.1</v>
      </c>
      <c r="G1389" s="55">
        <v>5040.0</v>
      </c>
      <c r="H1389" s="59"/>
      <c r="I1389" s="57">
        <f t="shared" si="3"/>
        <v>225000000000</v>
      </c>
      <c r="J1389" s="58">
        <f t="shared" si="4"/>
        <v>0.1</v>
      </c>
      <c r="K1389" s="39">
        <f t="shared" si="5"/>
        <v>5040</v>
      </c>
      <c r="L1389" s="58">
        <f t="shared" si="6"/>
        <v>0.026</v>
      </c>
    </row>
    <row r="1390">
      <c r="A1390" s="33" t="s">
        <v>148</v>
      </c>
      <c r="B1390" s="34" t="s">
        <v>168</v>
      </c>
      <c r="C1390" s="35" t="s">
        <v>58</v>
      </c>
      <c r="D1390" s="52" t="str">
        <f t="shared" si="2"/>
        <v>Europe/Ireland-Europe/2010</v>
      </c>
      <c r="E1390" s="53">
        <v>2.09E11</v>
      </c>
      <c r="F1390" s="54">
        <v>0.093</v>
      </c>
      <c r="G1390" s="55">
        <v>4320.0</v>
      </c>
      <c r="H1390" s="59"/>
      <c r="I1390" s="57">
        <f t="shared" si="3"/>
        <v>209000000000</v>
      </c>
      <c r="J1390" s="58">
        <f t="shared" si="4"/>
        <v>0.093</v>
      </c>
      <c r="K1390" s="39">
        <f t="shared" si="5"/>
        <v>4320</v>
      </c>
      <c r="L1390" s="58">
        <f t="shared" si="6"/>
        <v>0.026</v>
      </c>
    </row>
    <row r="1391">
      <c r="A1391" s="33" t="s">
        <v>148</v>
      </c>
      <c r="B1391" s="34" t="s">
        <v>168</v>
      </c>
      <c r="C1391" s="35" t="s">
        <v>59</v>
      </c>
      <c r="D1391" s="52" t="str">
        <f t="shared" si="2"/>
        <v>Europe/Ireland-Europe/2011</v>
      </c>
      <c r="E1391" s="53">
        <v>2.26E11</v>
      </c>
      <c r="F1391" s="54">
        <v>0.088</v>
      </c>
      <c r="G1391" s="55">
        <v>4306.0</v>
      </c>
      <c r="H1391" s="59"/>
      <c r="I1391" s="57">
        <f t="shared" si="3"/>
        <v>226000000000</v>
      </c>
      <c r="J1391" s="58">
        <f t="shared" si="4"/>
        <v>0.088</v>
      </c>
      <c r="K1391" s="39">
        <f t="shared" si="5"/>
        <v>4306</v>
      </c>
      <c r="L1391" s="58">
        <f t="shared" si="6"/>
        <v>0.026</v>
      </c>
    </row>
    <row r="1392">
      <c r="A1392" s="33" t="s">
        <v>148</v>
      </c>
      <c r="B1392" s="34" t="s">
        <v>168</v>
      </c>
      <c r="C1392" s="35" t="s">
        <v>60</v>
      </c>
      <c r="D1392" s="52" t="str">
        <f t="shared" si="2"/>
        <v>Europe/Ireland-Europe/2012</v>
      </c>
      <c r="E1392" s="53">
        <v>2.11E11</v>
      </c>
      <c r="F1392" s="54">
        <v>0.081</v>
      </c>
      <c r="G1392" s="55">
        <v>3708.0</v>
      </c>
      <c r="H1392" s="59"/>
      <c r="I1392" s="57">
        <f t="shared" si="3"/>
        <v>211000000000</v>
      </c>
      <c r="J1392" s="58">
        <f t="shared" si="4"/>
        <v>0.081</v>
      </c>
      <c r="K1392" s="39">
        <f t="shared" si="5"/>
        <v>3708</v>
      </c>
      <c r="L1392" s="58">
        <f t="shared" si="6"/>
        <v>0.026</v>
      </c>
    </row>
    <row r="1393">
      <c r="A1393" s="33" t="s">
        <v>148</v>
      </c>
      <c r="B1393" s="34" t="s">
        <v>169</v>
      </c>
      <c r="C1393" s="35" t="s">
        <v>48</v>
      </c>
      <c r="D1393" s="52" t="str">
        <f t="shared" si="2"/>
        <v>Europe/Isle of Man-Europe/2000</v>
      </c>
      <c r="E1393" s="53">
        <v>1.5636678E9</v>
      </c>
      <c r="F1393" s="61"/>
      <c r="G1393" s="62"/>
      <c r="H1393" s="59"/>
      <c r="I1393" s="57">
        <f t="shared" si="3"/>
        <v>1563667800</v>
      </c>
      <c r="J1393" s="58" t="str">
        <f t="shared" si="4"/>
        <v/>
      </c>
      <c r="K1393" s="39" t="str">
        <f t="shared" si="5"/>
        <v/>
      </c>
      <c r="L1393" s="58" t="str">
        <f t="shared" si="6"/>
        <v/>
      </c>
    </row>
    <row r="1394">
      <c r="A1394" s="33" t="s">
        <v>148</v>
      </c>
      <c r="B1394" s="34" t="s">
        <v>169</v>
      </c>
      <c r="C1394" s="35" t="s">
        <v>49</v>
      </c>
      <c r="D1394" s="52" t="str">
        <f t="shared" si="2"/>
        <v>Europe/Isle of Man-Europe/2001</v>
      </c>
      <c r="E1394" s="53">
        <v>1.614595291E9</v>
      </c>
      <c r="F1394" s="61"/>
      <c r="G1394" s="62"/>
      <c r="H1394" s="59"/>
      <c r="I1394" s="57">
        <f t="shared" si="3"/>
        <v>1614595291</v>
      </c>
      <c r="J1394" s="58" t="str">
        <f t="shared" si="4"/>
        <v/>
      </c>
      <c r="K1394" s="39" t="str">
        <f t="shared" si="5"/>
        <v/>
      </c>
      <c r="L1394" s="58" t="str">
        <f t="shared" si="6"/>
        <v/>
      </c>
    </row>
    <row r="1395">
      <c r="A1395" s="33" t="s">
        <v>148</v>
      </c>
      <c r="B1395" s="34" t="s">
        <v>169</v>
      </c>
      <c r="C1395" s="35" t="s">
        <v>50</v>
      </c>
      <c r="D1395" s="52" t="str">
        <f t="shared" si="2"/>
        <v>Europe/Isle of Man-Europe/2002</v>
      </c>
      <c r="E1395" s="53">
        <v>1.897606791E9</v>
      </c>
      <c r="F1395" s="61"/>
      <c r="G1395" s="62"/>
      <c r="H1395" s="59"/>
      <c r="I1395" s="57">
        <f t="shared" si="3"/>
        <v>1897606791</v>
      </c>
      <c r="J1395" s="58" t="str">
        <f t="shared" si="4"/>
        <v/>
      </c>
      <c r="K1395" s="39" t="str">
        <f t="shared" si="5"/>
        <v/>
      </c>
      <c r="L1395" s="58" t="str">
        <f t="shared" si="6"/>
        <v/>
      </c>
    </row>
    <row r="1396">
      <c r="A1396" s="33" t="s">
        <v>148</v>
      </c>
      <c r="B1396" s="34" t="s">
        <v>169</v>
      </c>
      <c r="C1396" s="35" t="s">
        <v>51</v>
      </c>
      <c r="D1396" s="52" t="str">
        <f t="shared" si="2"/>
        <v>Europe/Isle of Man-Europe/2003</v>
      </c>
      <c r="E1396" s="53">
        <v>2.264911807E9</v>
      </c>
      <c r="F1396" s="61"/>
      <c r="G1396" s="62"/>
      <c r="H1396" s="59"/>
      <c r="I1396" s="57">
        <f t="shared" si="3"/>
        <v>2264911807</v>
      </c>
      <c r="J1396" s="58" t="str">
        <f t="shared" si="4"/>
        <v/>
      </c>
      <c r="K1396" s="39" t="str">
        <f t="shared" si="5"/>
        <v/>
      </c>
      <c r="L1396" s="58" t="str">
        <f t="shared" si="6"/>
        <v/>
      </c>
    </row>
    <row r="1397">
      <c r="A1397" s="33" t="s">
        <v>148</v>
      </c>
      <c r="B1397" s="34" t="s">
        <v>169</v>
      </c>
      <c r="C1397" s="35" t="s">
        <v>52</v>
      </c>
      <c r="D1397" s="52" t="str">
        <f t="shared" si="2"/>
        <v>Europe/Isle of Man-Europe/2004</v>
      </c>
      <c r="E1397" s="53">
        <v>2.758117365E9</v>
      </c>
      <c r="F1397" s="61"/>
      <c r="G1397" s="62"/>
      <c r="H1397" s="59"/>
      <c r="I1397" s="57">
        <f t="shared" si="3"/>
        <v>2758117365</v>
      </c>
      <c r="J1397" s="58" t="str">
        <f t="shared" si="4"/>
        <v/>
      </c>
      <c r="K1397" s="39" t="str">
        <f t="shared" si="5"/>
        <v/>
      </c>
      <c r="L1397" s="58" t="str">
        <f t="shared" si="6"/>
        <v/>
      </c>
    </row>
    <row r="1398">
      <c r="A1398" s="33" t="s">
        <v>148</v>
      </c>
      <c r="B1398" s="34" t="s">
        <v>169</v>
      </c>
      <c r="C1398" s="35" t="s">
        <v>53</v>
      </c>
      <c r="D1398" s="52" t="str">
        <f t="shared" si="2"/>
        <v>Europe/Isle of Man-Europe/2005</v>
      </c>
      <c r="E1398" s="53">
        <v>2.915710378E9</v>
      </c>
      <c r="F1398" s="61"/>
      <c r="G1398" s="62"/>
      <c r="H1398" s="59"/>
      <c r="I1398" s="57">
        <f t="shared" si="3"/>
        <v>2915710378</v>
      </c>
      <c r="J1398" s="58" t="str">
        <f t="shared" si="4"/>
        <v/>
      </c>
      <c r="K1398" s="39" t="str">
        <f t="shared" si="5"/>
        <v/>
      </c>
      <c r="L1398" s="58" t="str">
        <f t="shared" si="6"/>
        <v/>
      </c>
    </row>
    <row r="1399">
      <c r="A1399" s="33" t="s">
        <v>148</v>
      </c>
      <c r="B1399" s="34" t="s">
        <v>169</v>
      </c>
      <c r="C1399" s="35" t="s">
        <v>54</v>
      </c>
      <c r="D1399" s="52" t="str">
        <f t="shared" si="2"/>
        <v>Europe/Isle of Man-Europe/2006</v>
      </c>
      <c r="E1399" s="53">
        <v>3.437450712E9</v>
      </c>
      <c r="F1399" s="61"/>
      <c r="G1399" s="62"/>
      <c r="H1399" s="59"/>
      <c r="I1399" s="57">
        <f t="shared" si="3"/>
        <v>3437450712</v>
      </c>
      <c r="J1399" s="58" t="str">
        <f t="shared" si="4"/>
        <v/>
      </c>
      <c r="K1399" s="39" t="str">
        <f t="shared" si="5"/>
        <v/>
      </c>
      <c r="L1399" s="58" t="str">
        <f t="shared" si="6"/>
        <v/>
      </c>
    </row>
    <row r="1400">
      <c r="A1400" s="33" t="s">
        <v>148</v>
      </c>
      <c r="B1400" s="34" t="s">
        <v>169</v>
      </c>
      <c r="C1400" s="35" t="s">
        <v>55</v>
      </c>
      <c r="D1400" s="52" t="str">
        <f t="shared" si="2"/>
        <v>Europe/Isle of Man-Europe/2007</v>
      </c>
      <c r="E1400" s="53">
        <v>4.075664785E9</v>
      </c>
      <c r="F1400" s="61"/>
      <c r="G1400" s="62"/>
      <c r="H1400" s="59"/>
      <c r="I1400" s="57">
        <f t="shared" si="3"/>
        <v>4075664785</v>
      </c>
      <c r="J1400" s="58" t="str">
        <f t="shared" si="4"/>
        <v/>
      </c>
      <c r="K1400" s="39" t="str">
        <f t="shared" si="5"/>
        <v/>
      </c>
      <c r="L1400" s="58" t="str">
        <f t="shared" si="6"/>
        <v/>
      </c>
    </row>
    <row r="1401">
      <c r="A1401" s="33" t="s">
        <v>148</v>
      </c>
      <c r="B1401" s="34" t="s">
        <v>169</v>
      </c>
      <c r="C1401" s="35" t="s">
        <v>56</v>
      </c>
      <c r="D1401" s="52" t="str">
        <f t="shared" si="2"/>
        <v>Europe/Isle of Man-Europe/2008</v>
      </c>
      <c r="E1401" s="60"/>
      <c r="F1401" s="61"/>
      <c r="G1401" s="62"/>
      <c r="H1401" s="59"/>
      <c r="I1401" s="57">
        <f t="shared" si="3"/>
        <v>4075664785</v>
      </c>
      <c r="J1401" s="58" t="str">
        <f t="shared" si="4"/>
        <v/>
      </c>
      <c r="K1401" s="39" t="str">
        <f t="shared" si="5"/>
        <v/>
      </c>
      <c r="L1401" s="58" t="str">
        <f t="shared" si="6"/>
        <v/>
      </c>
    </row>
    <row r="1402">
      <c r="A1402" s="33" t="s">
        <v>148</v>
      </c>
      <c r="B1402" s="34" t="s">
        <v>169</v>
      </c>
      <c r="C1402" s="35" t="s">
        <v>57</v>
      </c>
      <c r="D1402" s="52" t="str">
        <f t="shared" si="2"/>
        <v>Europe/Isle of Man-Europe/2009</v>
      </c>
      <c r="E1402" s="60"/>
      <c r="F1402" s="61"/>
      <c r="G1402" s="62"/>
      <c r="H1402" s="59"/>
      <c r="I1402" s="57">
        <f t="shared" si="3"/>
        <v>4075664785</v>
      </c>
      <c r="J1402" s="58" t="str">
        <f t="shared" si="4"/>
        <v/>
      </c>
      <c r="K1402" s="39" t="str">
        <f t="shared" si="5"/>
        <v/>
      </c>
      <c r="L1402" s="58" t="str">
        <f t="shared" si="6"/>
        <v/>
      </c>
    </row>
    <row r="1403">
      <c r="A1403" s="33" t="s">
        <v>148</v>
      </c>
      <c r="B1403" s="34" t="s">
        <v>169</v>
      </c>
      <c r="C1403" s="35" t="s">
        <v>58</v>
      </c>
      <c r="D1403" s="52" t="str">
        <f t="shared" si="2"/>
        <v>Europe/Isle of Man-Europe/2010</v>
      </c>
      <c r="E1403" s="60"/>
      <c r="F1403" s="61"/>
      <c r="G1403" s="62"/>
      <c r="H1403" s="59"/>
      <c r="I1403" s="57">
        <f t="shared" si="3"/>
        <v>4075664785</v>
      </c>
      <c r="J1403" s="58" t="str">
        <f t="shared" si="4"/>
        <v/>
      </c>
      <c r="K1403" s="39" t="str">
        <f t="shared" si="5"/>
        <v/>
      </c>
      <c r="L1403" s="58" t="str">
        <f t="shared" si="6"/>
        <v/>
      </c>
    </row>
    <row r="1404">
      <c r="A1404" s="33" t="s">
        <v>148</v>
      </c>
      <c r="B1404" s="34" t="s">
        <v>169</v>
      </c>
      <c r="C1404" s="35" t="s">
        <v>59</v>
      </c>
      <c r="D1404" s="52" t="str">
        <f t="shared" si="2"/>
        <v>Europe/Isle of Man-Europe/2011</v>
      </c>
      <c r="E1404" s="60"/>
      <c r="F1404" s="61"/>
      <c r="G1404" s="62"/>
      <c r="H1404" s="59"/>
      <c r="I1404" s="57">
        <f t="shared" si="3"/>
        <v>4075664785</v>
      </c>
      <c r="J1404" s="58" t="str">
        <f t="shared" si="4"/>
        <v/>
      </c>
      <c r="K1404" s="39" t="str">
        <f t="shared" si="5"/>
        <v/>
      </c>
      <c r="L1404" s="58" t="str">
        <f t="shared" si="6"/>
        <v/>
      </c>
    </row>
    <row r="1405">
      <c r="A1405" s="33" t="s">
        <v>148</v>
      </c>
      <c r="B1405" s="34" t="s">
        <v>169</v>
      </c>
      <c r="C1405" s="35" t="s">
        <v>60</v>
      </c>
      <c r="D1405" s="52" t="str">
        <f t="shared" si="2"/>
        <v>Europe/Isle of Man-Europe/2012</v>
      </c>
      <c r="E1405" s="60"/>
      <c r="F1405" s="61"/>
      <c r="G1405" s="62"/>
      <c r="H1405" s="59"/>
      <c r="I1405" s="57">
        <f t="shared" si="3"/>
        <v>4075664785</v>
      </c>
      <c r="J1405" s="58" t="str">
        <f t="shared" si="4"/>
        <v/>
      </c>
      <c r="K1405" s="39" t="str">
        <f t="shared" si="5"/>
        <v/>
      </c>
      <c r="L1405" s="58" t="str">
        <f t="shared" si="6"/>
        <v/>
      </c>
    </row>
    <row r="1406">
      <c r="A1406" s="33" t="s">
        <v>148</v>
      </c>
      <c r="B1406" s="34" t="s">
        <v>170</v>
      </c>
      <c r="C1406" s="35" t="s">
        <v>48</v>
      </c>
      <c r="D1406" s="52" t="str">
        <f t="shared" si="2"/>
        <v>Europe/Italy-Europe/2000</v>
      </c>
      <c r="E1406" s="53">
        <v>1.1E12</v>
      </c>
      <c r="F1406" s="54">
        <v>0.079</v>
      </c>
      <c r="G1406" s="55">
        <v>1527.0</v>
      </c>
      <c r="H1406" s="56">
        <v>0.07</v>
      </c>
      <c r="I1406" s="57">
        <f t="shared" si="3"/>
        <v>1100000000000</v>
      </c>
      <c r="J1406" s="58">
        <f t="shared" si="4"/>
        <v>0.079</v>
      </c>
      <c r="K1406" s="39">
        <f t="shared" si="5"/>
        <v>1527</v>
      </c>
      <c r="L1406" s="58">
        <f t="shared" si="6"/>
        <v>0.07</v>
      </c>
    </row>
    <row r="1407">
      <c r="A1407" s="33" t="s">
        <v>148</v>
      </c>
      <c r="B1407" s="34" t="s">
        <v>170</v>
      </c>
      <c r="C1407" s="35" t="s">
        <v>49</v>
      </c>
      <c r="D1407" s="52" t="str">
        <f t="shared" si="2"/>
        <v>Europe/Italy-Europe/2001</v>
      </c>
      <c r="E1407" s="53">
        <v>1.12E12</v>
      </c>
      <c r="F1407" s="54">
        <v>0.081</v>
      </c>
      <c r="G1407" s="55">
        <v>1590.0</v>
      </c>
      <c r="H1407" s="56">
        <v>0.073</v>
      </c>
      <c r="I1407" s="57">
        <f t="shared" si="3"/>
        <v>1120000000000</v>
      </c>
      <c r="J1407" s="58">
        <f t="shared" si="4"/>
        <v>0.081</v>
      </c>
      <c r="K1407" s="39">
        <f t="shared" si="5"/>
        <v>1590</v>
      </c>
      <c r="L1407" s="58">
        <f t="shared" si="6"/>
        <v>0.073</v>
      </c>
    </row>
    <row r="1408">
      <c r="A1408" s="33" t="s">
        <v>148</v>
      </c>
      <c r="B1408" s="34" t="s">
        <v>170</v>
      </c>
      <c r="C1408" s="35" t="s">
        <v>50</v>
      </c>
      <c r="D1408" s="52" t="str">
        <f t="shared" si="2"/>
        <v>Europe/Italy-Europe/2002</v>
      </c>
      <c r="E1408" s="53">
        <v>1.23E12</v>
      </c>
      <c r="F1408" s="54">
        <v>0.082</v>
      </c>
      <c r="G1408" s="55">
        <v>1761.0</v>
      </c>
      <c r="H1408" s="56">
        <v>0.065</v>
      </c>
      <c r="I1408" s="57">
        <f t="shared" si="3"/>
        <v>1230000000000</v>
      </c>
      <c r="J1408" s="58">
        <f t="shared" si="4"/>
        <v>0.082</v>
      </c>
      <c r="K1408" s="39">
        <f t="shared" si="5"/>
        <v>1761</v>
      </c>
      <c r="L1408" s="58">
        <f t="shared" si="6"/>
        <v>0.065</v>
      </c>
    </row>
    <row r="1409">
      <c r="A1409" s="33" t="s">
        <v>148</v>
      </c>
      <c r="B1409" s="34" t="s">
        <v>170</v>
      </c>
      <c r="C1409" s="35" t="s">
        <v>51</v>
      </c>
      <c r="D1409" s="52" t="str">
        <f t="shared" si="2"/>
        <v>Europe/Italy-Europe/2003</v>
      </c>
      <c r="E1409" s="53">
        <v>1.51E12</v>
      </c>
      <c r="F1409" s="54">
        <v>0.082</v>
      </c>
      <c r="G1409" s="55">
        <v>2157.0</v>
      </c>
      <c r="H1409" s="56">
        <v>0.058</v>
      </c>
      <c r="I1409" s="57">
        <f t="shared" si="3"/>
        <v>1510000000000</v>
      </c>
      <c r="J1409" s="58">
        <f t="shared" si="4"/>
        <v>0.082</v>
      </c>
      <c r="K1409" s="39">
        <f t="shared" si="5"/>
        <v>2157</v>
      </c>
      <c r="L1409" s="58">
        <f t="shared" si="6"/>
        <v>0.058</v>
      </c>
    </row>
    <row r="1410">
      <c r="A1410" s="33" t="s">
        <v>148</v>
      </c>
      <c r="B1410" s="34" t="s">
        <v>170</v>
      </c>
      <c r="C1410" s="35" t="s">
        <v>52</v>
      </c>
      <c r="D1410" s="52" t="str">
        <f t="shared" si="2"/>
        <v>Europe/Italy-Europe/2004</v>
      </c>
      <c r="E1410" s="53">
        <v>1.74E12</v>
      </c>
      <c r="F1410" s="54">
        <v>0.085</v>
      </c>
      <c r="G1410" s="55">
        <v>2549.0</v>
      </c>
      <c r="H1410" s="56">
        <v>0.055</v>
      </c>
      <c r="I1410" s="57">
        <f t="shared" si="3"/>
        <v>1740000000000</v>
      </c>
      <c r="J1410" s="58">
        <f t="shared" si="4"/>
        <v>0.085</v>
      </c>
      <c r="K1410" s="39">
        <f t="shared" si="5"/>
        <v>2549</v>
      </c>
      <c r="L1410" s="58">
        <f t="shared" si="6"/>
        <v>0.055</v>
      </c>
    </row>
    <row r="1411">
      <c r="A1411" s="33" t="s">
        <v>148</v>
      </c>
      <c r="B1411" s="34" t="s">
        <v>170</v>
      </c>
      <c r="C1411" s="35" t="s">
        <v>53</v>
      </c>
      <c r="D1411" s="52" t="str">
        <f t="shared" si="2"/>
        <v>Europe/Italy-Europe/2005</v>
      </c>
      <c r="E1411" s="53">
        <v>1.79E12</v>
      </c>
      <c r="F1411" s="54">
        <v>0.087</v>
      </c>
      <c r="G1411" s="55">
        <v>2672.0</v>
      </c>
      <c r="H1411" s="56">
        <v>0.053</v>
      </c>
      <c r="I1411" s="57">
        <f t="shared" si="3"/>
        <v>1790000000000</v>
      </c>
      <c r="J1411" s="58">
        <f t="shared" si="4"/>
        <v>0.087</v>
      </c>
      <c r="K1411" s="39">
        <f t="shared" si="5"/>
        <v>2672</v>
      </c>
      <c r="L1411" s="58">
        <f t="shared" si="6"/>
        <v>0.053</v>
      </c>
    </row>
    <row r="1412">
      <c r="A1412" s="33" t="s">
        <v>148</v>
      </c>
      <c r="B1412" s="34" t="s">
        <v>170</v>
      </c>
      <c r="C1412" s="35" t="s">
        <v>54</v>
      </c>
      <c r="D1412" s="52" t="str">
        <f t="shared" si="2"/>
        <v>Europe/Italy-Europe/2006</v>
      </c>
      <c r="E1412" s="53">
        <v>1.87E12</v>
      </c>
      <c r="F1412" s="54">
        <v>0.088</v>
      </c>
      <c r="G1412" s="55">
        <v>2818.0</v>
      </c>
      <c r="H1412" s="56">
        <v>0.056</v>
      </c>
      <c r="I1412" s="57">
        <f t="shared" si="3"/>
        <v>1870000000000</v>
      </c>
      <c r="J1412" s="58">
        <f t="shared" si="4"/>
        <v>0.088</v>
      </c>
      <c r="K1412" s="39">
        <f t="shared" si="5"/>
        <v>2818</v>
      </c>
      <c r="L1412" s="58">
        <f t="shared" si="6"/>
        <v>0.056</v>
      </c>
    </row>
    <row r="1413">
      <c r="A1413" s="33" t="s">
        <v>148</v>
      </c>
      <c r="B1413" s="34" t="s">
        <v>170</v>
      </c>
      <c r="C1413" s="35" t="s">
        <v>55</v>
      </c>
      <c r="D1413" s="52" t="str">
        <f t="shared" si="2"/>
        <v>Europe/Italy-Europe/2007</v>
      </c>
      <c r="E1413" s="53">
        <v>2.13E12</v>
      </c>
      <c r="F1413" s="54">
        <v>0.085</v>
      </c>
      <c r="G1413" s="55">
        <v>3058.0</v>
      </c>
      <c r="H1413" s="56">
        <v>0.063</v>
      </c>
      <c r="I1413" s="57">
        <f t="shared" si="3"/>
        <v>2130000000000</v>
      </c>
      <c r="J1413" s="58">
        <f t="shared" si="4"/>
        <v>0.085</v>
      </c>
      <c r="K1413" s="39">
        <f t="shared" si="5"/>
        <v>3058</v>
      </c>
      <c r="L1413" s="58">
        <f t="shared" si="6"/>
        <v>0.063</v>
      </c>
    </row>
    <row r="1414">
      <c r="A1414" s="33" t="s">
        <v>148</v>
      </c>
      <c r="B1414" s="34" t="s">
        <v>170</v>
      </c>
      <c r="C1414" s="35" t="s">
        <v>56</v>
      </c>
      <c r="D1414" s="52" t="str">
        <f t="shared" si="2"/>
        <v>Europe/Italy-Europe/2008</v>
      </c>
      <c r="E1414" s="53">
        <v>2.31E12</v>
      </c>
      <c r="F1414" s="54">
        <v>0.089</v>
      </c>
      <c r="G1414" s="55">
        <v>3441.0</v>
      </c>
      <c r="H1414" s="56">
        <v>0.068</v>
      </c>
      <c r="I1414" s="57">
        <f t="shared" si="3"/>
        <v>2310000000000</v>
      </c>
      <c r="J1414" s="58">
        <f t="shared" si="4"/>
        <v>0.089</v>
      </c>
      <c r="K1414" s="39">
        <f t="shared" si="5"/>
        <v>3441</v>
      </c>
      <c r="L1414" s="58">
        <f t="shared" si="6"/>
        <v>0.068</v>
      </c>
    </row>
    <row r="1415">
      <c r="A1415" s="33" t="s">
        <v>148</v>
      </c>
      <c r="B1415" s="34" t="s">
        <v>170</v>
      </c>
      <c r="C1415" s="35" t="s">
        <v>57</v>
      </c>
      <c r="D1415" s="52" t="str">
        <f t="shared" si="2"/>
        <v>Europe/Italy-Europe/2009</v>
      </c>
      <c r="E1415" s="53">
        <v>2.11E12</v>
      </c>
      <c r="F1415" s="54">
        <v>0.094</v>
      </c>
      <c r="G1415" s="55">
        <v>3306.0</v>
      </c>
      <c r="H1415" s="56">
        <v>0.048</v>
      </c>
      <c r="I1415" s="57">
        <f t="shared" si="3"/>
        <v>2110000000000</v>
      </c>
      <c r="J1415" s="58">
        <f t="shared" si="4"/>
        <v>0.094</v>
      </c>
      <c r="K1415" s="39">
        <f t="shared" si="5"/>
        <v>3306</v>
      </c>
      <c r="L1415" s="58">
        <f t="shared" si="6"/>
        <v>0.048</v>
      </c>
    </row>
    <row r="1416">
      <c r="A1416" s="33" t="s">
        <v>148</v>
      </c>
      <c r="B1416" s="34" t="s">
        <v>170</v>
      </c>
      <c r="C1416" s="35" t="s">
        <v>58</v>
      </c>
      <c r="D1416" s="52" t="str">
        <f t="shared" si="2"/>
        <v>Europe/Italy-Europe/2010</v>
      </c>
      <c r="E1416" s="53">
        <v>2.06E12</v>
      </c>
      <c r="F1416" s="54">
        <v>0.094</v>
      </c>
      <c r="G1416" s="55">
        <v>3205.0</v>
      </c>
      <c r="H1416" s="56">
        <v>0.04</v>
      </c>
      <c r="I1416" s="57">
        <f t="shared" si="3"/>
        <v>2060000000000</v>
      </c>
      <c r="J1416" s="58">
        <f t="shared" si="4"/>
        <v>0.094</v>
      </c>
      <c r="K1416" s="39">
        <f t="shared" si="5"/>
        <v>3205</v>
      </c>
      <c r="L1416" s="58">
        <f t="shared" si="6"/>
        <v>0.04</v>
      </c>
    </row>
    <row r="1417">
      <c r="A1417" s="33" t="s">
        <v>148</v>
      </c>
      <c r="B1417" s="34" t="s">
        <v>170</v>
      </c>
      <c r="C1417" s="35" t="s">
        <v>59</v>
      </c>
      <c r="D1417" s="52" t="str">
        <f t="shared" si="2"/>
        <v>Europe/Italy-Europe/2011</v>
      </c>
      <c r="E1417" s="53">
        <v>2.2E12</v>
      </c>
      <c r="F1417" s="54">
        <v>0.092</v>
      </c>
      <c r="G1417" s="55">
        <v>3339.0</v>
      </c>
      <c r="H1417" s="56">
        <v>0.046</v>
      </c>
      <c r="I1417" s="57">
        <f t="shared" si="3"/>
        <v>2200000000000</v>
      </c>
      <c r="J1417" s="58">
        <f t="shared" si="4"/>
        <v>0.092</v>
      </c>
      <c r="K1417" s="39">
        <f t="shared" si="5"/>
        <v>3339</v>
      </c>
      <c r="L1417" s="58">
        <f t="shared" si="6"/>
        <v>0.046</v>
      </c>
    </row>
    <row r="1418">
      <c r="A1418" s="33" t="s">
        <v>148</v>
      </c>
      <c r="B1418" s="34" t="s">
        <v>170</v>
      </c>
      <c r="C1418" s="35" t="s">
        <v>60</v>
      </c>
      <c r="D1418" s="52" t="str">
        <f t="shared" si="2"/>
        <v>Europe/Italy-Europe/2012</v>
      </c>
      <c r="E1418" s="53">
        <v>2.01E12</v>
      </c>
      <c r="F1418" s="54">
        <v>0.092</v>
      </c>
      <c r="G1418" s="55">
        <v>3032.0</v>
      </c>
      <c r="H1418" s="56">
        <v>0.052</v>
      </c>
      <c r="I1418" s="57">
        <f t="shared" si="3"/>
        <v>2010000000000</v>
      </c>
      <c r="J1418" s="58">
        <f t="shared" si="4"/>
        <v>0.092</v>
      </c>
      <c r="K1418" s="39">
        <f t="shared" si="5"/>
        <v>3032</v>
      </c>
      <c r="L1418" s="58">
        <f t="shared" si="6"/>
        <v>0.052</v>
      </c>
    </row>
    <row r="1419">
      <c r="A1419" s="33" t="s">
        <v>148</v>
      </c>
      <c r="B1419" s="34" t="s">
        <v>171</v>
      </c>
      <c r="C1419" s="35" t="s">
        <v>48</v>
      </c>
      <c r="D1419" s="52" t="str">
        <f t="shared" si="2"/>
        <v>Europe/Kosovo-Europe/2000</v>
      </c>
      <c r="E1419" s="53">
        <v>1.849196082E9</v>
      </c>
      <c r="F1419" s="61"/>
      <c r="G1419" s="62"/>
      <c r="H1419" s="59"/>
      <c r="I1419" s="57">
        <f t="shared" si="3"/>
        <v>1849196082</v>
      </c>
      <c r="J1419" s="58" t="str">
        <f t="shared" si="4"/>
        <v/>
      </c>
      <c r="K1419" s="39" t="str">
        <f t="shared" si="5"/>
        <v/>
      </c>
      <c r="L1419" s="58" t="str">
        <f t="shared" si="6"/>
        <v/>
      </c>
    </row>
    <row r="1420">
      <c r="A1420" s="33" t="s">
        <v>148</v>
      </c>
      <c r="B1420" s="34" t="s">
        <v>171</v>
      </c>
      <c r="C1420" s="35" t="s">
        <v>49</v>
      </c>
      <c r="D1420" s="52" t="str">
        <f t="shared" si="2"/>
        <v>Europe/Kosovo-Europe/2001</v>
      </c>
      <c r="E1420" s="53">
        <v>2.535333632E9</v>
      </c>
      <c r="F1420" s="61"/>
      <c r="G1420" s="62"/>
      <c r="H1420" s="59"/>
      <c r="I1420" s="57">
        <f t="shared" si="3"/>
        <v>2535333632</v>
      </c>
      <c r="J1420" s="58" t="str">
        <f t="shared" si="4"/>
        <v/>
      </c>
      <c r="K1420" s="39" t="str">
        <f t="shared" si="5"/>
        <v/>
      </c>
      <c r="L1420" s="58" t="str">
        <f t="shared" si="6"/>
        <v/>
      </c>
    </row>
    <row r="1421">
      <c r="A1421" s="33" t="s">
        <v>148</v>
      </c>
      <c r="B1421" s="34" t="s">
        <v>171</v>
      </c>
      <c r="C1421" s="35" t="s">
        <v>50</v>
      </c>
      <c r="D1421" s="52" t="str">
        <f t="shared" si="2"/>
        <v>Europe/Kosovo-Europe/2002</v>
      </c>
      <c r="E1421" s="53">
        <v>2.702427047E9</v>
      </c>
      <c r="F1421" s="61"/>
      <c r="G1421" s="62"/>
      <c r="H1421" s="59"/>
      <c r="I1421" s="57">
        <f t="shared" si="3"/>
        <v>2702427047</v>
      </c>
      <c r="J1421" s="58" t="str">
        <f t="shared" si="4"/>
        <v/>
      </c>
      <c r="K1421" s="39" t="str">
        <f t="shared" si="5"/>
        <v/>
      </c>
      <c r="L1421" s="58" t="str">
        <f t="shared" si="6"/>
        <v/>
      </c>
    </row>
    <row r="1422">
      <c r="A1422" s="33" t="s">
        <v>148</v>
      </c>
      <c r="B1422" s="34" t="s">
        <v>171</v>
      </c>
      <c r="C1422" s="35" t="s">
        <v>51</v>
      </c>
      <c r="D1422" s="52" t="str">
        <f t="shared" si="2"/>
        <v>Europe/Kosovo-Europe/2003</v>
      </c>
      <c r="E1422" s="53">
        <v>3.355083117E9</v>
      </c>
      <c r="F1422" s="61"/>
      <c r="G1422" s="62"/>
      <c r="H1422" s="59"/>
      <c r="I1422" s="57">
        <f t="shared" si="3"/>
        <v>3355083117</v>
      </c>
      <c r="J1422" s="58" t="str">
        <f t="shared" si="4"/>
        <v/>
      </c>
      <c r="K1422" s="39" t="str">
        <f t="shared" si="5"/>
        <v/>
      </c>
      <c r="L1422" s="58" t="str">
        <f t="shared" si="6"/>
        <v/>
      </c>
    </row>
    <row r="1423">
      <c r="A1423" s="33" t="s">
        <v>148</v>
      </c>
      <c r="B1423" s="34" t="s">
        <v>171</v>
      </c>
      <c r="C1423" s="35" t="s">
        <v>52</v>
      </c>
      <c r="D1423" s="52" t="str">
        <f t="shared" si="2"/>
        <v>Europe/Kosovo-Europe/2004</v>
      </c>
      <c r="E1423" s="53">
        <v>3.639935348E9</v>
      </c>
      <c r="F1423" s="61"/>
      <c r="G1423" s="62"/>
      <c r="H1423" s="56">
        <v>0.148</v>
      </c>
      <c r="I1423" s="57">
        <f t="shared" si="3"/>
        <v>3639935348</v>
      </c>
      <c r="J1423" s="58" t="str">
        <f t="shared" si="4"/>
        <v/>
      </c>
      <c r="K1423" s="39" t="str">
        <f t="shared" si="5"/>
        <v/>
      </c>
      <c r="L1423" s="58">
        <f t="shared" si="6"/>
        <v>0.148</v>
      </c>
    </row>
    <row r="1424">
      <c r="A1424" s="33" t="s">
        <v>148</v>
      </c>
      <c r="B1424" s="34" t="s">
        <v>171</v>
      </c>
      <c r="C1424" s="35" t="s">
        <v>53</v>
      </c>
      <c r="D1424" s="52" t="str">
        <f t="shared" si="2"/>
        <v>Europe/Kosovo-Europe/2005</v>
      </c>
      <c r="E1424" s="53">
        <v>3.74311698E9</v>
      </c>
      <c r="F1424" s="61"/>
      <c r="G1424" s="62"/>
      <c r="H1424" s="56">
        <v>0.14</v>
      </c>
      <c r="I1424" s="57">
        <f t="shared" si="3"/>
        <v>3743116980</v>
      </c>
      <c r="J1424" s="58" t="str">
        <f t="shared" si="4"/>
        <v/>
      </c>
      <c r="K1424" s="39" t="str">
        <f t="shared" si="5"/>
        <v/>
      </c>
      <c r="L1424" s="58">
        <f t="shared" si="6"/>
        <v>0.14</v>
      </c>
    </row>
    <row r="1425">
      <c r="A1425" s="33" t="s">
        <v>148</v>
      </c>
      <c r="B1425" s="34" t="s">
        <v>171</v>
      </c>
      <c r="C1425" s="35" t="s">
        <v>54</v>
      </c>
      <c r="D1425" s="52" t="str">
        <f t="shared" si="2"/>
        <v>Europe/Kosovo-Europe/2006</v>
      </c>
      <c r="E1425" s="53">
        <v>3.918176308E9</v>
      </c>
      <c r="F1425" s="61"/>
      <c r="G1425" s="62"/>
      <c r="H1425" s="56">
        <v>0.146</v>
      </c>
      <c r="I1425" s="57">
        <f t="shared" si="3"/>
        <v>3918176308</v>
      </c>
      <c r="J1425" s="58" t="str">
        <f t="shared" si="4"/>
        <v/>
      </c>
      <c r="K1425" s="39" t="str">
        <f t="shared" si="5"/>
        <v/>
      </c>
      <c r="L1425" s="58">
        <f t="shared" si="6"/>
        <v>0.146</v>
      </c>
    </row>
    <row r="1426">
      <c r="A1426" s="33" t="s">
        <v>148</v>
      </c>
      <c r="B1426" s="34" t="s">
        <v>171</v>
      </c>
      <c r="C1426" s="35" t="s">
        <v>55</v>
      </c>
      <c r="D1426" s="52" t="str">
        <f t="shared" si="2"/>
        <v>Europe/Kosovo-Europe/2007</v>
      </c>
      <c r="E1426" s="53">
        <v>4.743437689E9</v>
      </c>
      <c r="F1426" s="61"/>
      <c r="G1426" s="62"/>
      <c r="H1426" s="56">
        <v>0.141</v>
      </c>
      <c r="I1426" s="57">
        <f t="shared" si="3"/>
        <v>4743437689</v>
      </c>
      <c r="J1426" s="58" t="str">
        <f t="shared" si="4"/>
        <v/>
      </c>
      <c r="K1426" s="39" t="str">
        <f t="shared" si="5"/>
        <v/>
      </c>
      <c r="L1426" s="58">
        <f t="shared" si="6"/>
        <v>0.141</v>
      </c>
    </row>
    <row r="1427">
      <c r="A1427" s="33" t="s">
        <v>148</v>
      </c>
      <c r="B1427" s="34" t="s">
        <v>171</v>
      </c>
      <c r="C1427" s="35" t="s">
        <v>56</v>
      </c>
      <c r="D1427" s="52" t="str">
        <f t="shared" si="2"/>
        <v>Europe/Kosovo-Europe/2008</v>
      </c>
      <c r="E1427" s="53">
        <v>5.771473142E9</v>
      </c>
      <c r="F1427" s="61"/>
      <c r="G1427" s="62"/>
      <c r="H1427" s="56">
        <v>0.138</v>
      </c>
      <c r="I1427" s="57">
        <f t="shared" si="3"/>
        <v>5771473142</v>
      </c>
      <c r="J1427" s="58" t="str">
        <f t="shared" si="4"/>
        <v/>
      </c>
      <c r="K1427" s="39" t="str">
        <f t="shared" si="5"/>
        <v/>
      </c>
      <c r="L1427" s="58">
        <f t="shared" si="6"/>
        <v>0.138</v>
      </c>
    </row>
    <row r="1428">
      <c r="A1428" s="33" t="s">
        <v>148</v>
      </c>
      <c r="B1428" s="34" t="s">
        <v>171</v>
      </c>
      <c r="C1428" s="35" t="s">
        <v>57</v>
      </c>
      <c r="D1428" s="52" t="str">
        <f t="shared" si="2"/>
        <v>Europe/Kosovo-Europe/2009</v>
      </c>
      <c r="E1428" s="53">
        <v>5.62057291E9</v>
      </c>
      <c r="F1428" s="61"/>
      <c r="G1428" s="62"/>
      <c r="H1428" s="56">
        <v>0.141</v>
      </c>
      <c r="I1428" s="57">
        <f t="shared" si="3"/>
        <v>5620572910</v>
      </c>
      <c r="J1428" s="58" t="str">
        <f t="shared" si="4"/>
        <v/>
      </c>
      <c r="K1428" s="39" t="str">
        <f t="shared" si="5"/>
        <v/>
      </c>
      <c r="L1428" s="58">
        <f t="shared" si="6"/>
        <v>0.141</v>
      </c>
    </row>
    <row r="1429">
      <c r="A1429" s="33" t="s">
        <v>148</v>
      </c>
      <c r="B1429" s="34" t="s">
        <v>171</v>
      </c>
      <c r="C1429" s="35" t="s">
        <v>58</v>
      </c>
      <c r="D1429" s="52" t="str">
        <f t="shared" si="2"/>
        <v>Europe/Kosovo-Europe/2010</v>
      </c>
      <c r="E1429" s="53">
        <v>5.740438192E9</v>
      </c>
      <c r="F1429" s="61"/>
      <c r="G1429" s="62"/>
      <c r="H1429" s="56">
        <v>0.143</v>
      </c>
      <c r="I1429" s="57">
        <f t="shared" si="3"/>
        <v>5740438192</v>
      </c>
      <c r="J1429" s="58" t="str">
        <f t="shared" si="4"/>
        <v/>
      </c>
      <c r="K1429" s="39" t="str">
        <f t="shared" si="5"/>
        <v/>
      </c>
      <c r="L1429" s="58">
        <f t="shared" si="6"/>
        <v>0.143</v>
      </c>
    </row>
    <row r="1430">
      <c r="A1430" s="33" t="s">
        <v>148</v>
      </c>
      <c r="B1430" s="34" t="s">
        <v>171</v>
      </c>
      <c r="C1430" s="35" t="s">
        <v>59</v>
      </c>
      <c r="D1430" s="52" t="str">
        <f t="shared" si="2"/>
        <v>Europe/Kosovo-Europe/2011</v>
      </c>
      <c r="E1430" s="53">
        <v>6.630214452E9</v>
      </c>
      <c r="F1430" s="61"/>
      <c r="G1430" s="62"/>
      <c r="H1430" s="56">
        <v>0.139</v>
      </c>
      <c r="I1430" s="57">
        <f t="shared" si="3"/>
        <v>6630214452</v>
      </c>
      <c r="J1430" s="58" t="str">
        <f t="shared" si="4"/>
        <v/>
      </c>
      <c r="K1430" s="39" t="str">
        <f t="shared" si="5"/>
        <v/>
      </c>
      <c r="L1430" s="58">
        <f t="shared" si="6"/>
        <v>0.139</v>
      </c>
    </row>
    <row r="1431">
      <c r="A1431" s="33" t="s">
        <v>148</v>
      </c>
      <c r="B1431" s="34" t="s">
        <v>171</v>
      </c>
      <c r="C1431" s="35" t="s">
        <v>60</v>
      </c>
      <c r="D1431" s="52" t="str">
        <f t="shared" si="2"/>
        <v>Europe/Kosovo-Europe/2012</v>
      </c>
      <c r="E1431" s="53">
        <v>6.44546083E9</v>
      </c>
      <c r="F1431" s="61"/>
      <c r="G1431" s="62"/>
      <c r="H1431" s="56">
        <v>0.129</v>
      </c>
      <c r="I1431" s="57">
        <f t="shared" si="3"/>
        <v>6445460830</v>
      </c>
      <c r="J1431" s="58" t="str">
        <f t="shared" si="4"/>
        <v/>
      </c>
      <c r="K1431" s="39" t="str">
        <f t="shared" si="5"/>
        <v/>
      </c>
      <c r="L1431" s="58">
        <f t="shared" si="6"/>
        <v>0.129</v>
      </c>
    </row>
    <row r="1432">
      <c r="A1432" s="33" t="s">
        <v>148</v>
      </c>
      <c r="B1432" s="34" t="s">
        <v>172</v>
      </c>
      <c r="C1432" s="35" t="s">
        <v>48</v>
      </c>
      <c r="D1432" s="52" t="str">
        <f t="shared" si="2"/>
        <v>Europe/Latvia-Europe/2000</v>
      </c>
      <c r="E1432" s="53">
        <v>7.833068425E9</v>
      </c>
      <c r="F1432" s="54">
        <v>0.06</v>
      </c>
      <c r="G1432" s="55">
        <v>197.0</v>
      </c>
      <c r="H1432" s="56">
        <v>0.119</v>
      </c>
      <c r="I1432" s="57">
        <f t="shared" si="3"/>
        <v>7833068425</v>
      </c>
      <c r="J1432" s="58">
        <f t="shared" si="4"/>
        <v>0.06</v>
      </c>
      <c r="K1432" s="39">
        <f t="shared" si="5"/>
        <v>197</v>
      </c>
      <c r="L1432" s="58">
        <f t="shared" si="6"/>
        <v>0.119</v>
      </c>
    </row>
    <row r="1433">
      <c r="A1433" s="33" t="s">
        <v>148</v>
      </c>
      <c r="B1433" s="34" t="s">
        <v>172</v>
      </c>
      <c r="C1433" s="35" t="s">
        <v>49</v>
      </c>
      <c r="D1433" s="52" t="str">
        <f t="shared" si="2"/>
        <v>Europe/Latvia-Europe/2001</v>
      </c>
      <c r="E1433" s="53">
        <v>8.313047744E9</v>
      </c>
      <c r="F1433" s="54">
        <v>0.062</v>
      </c>
      <c r="G1433" s="55">
        <v>215.0</v>
      </c>
      <c r="H1433" s="56">
        <v>0.112</v>
      </c>
      <c r="I1433" s="57">
        <f t="shared" si="3"/>
        <v>8313047744</v>
      </c>
      <c r="J1433" s="58">
        <f t="shared" si="4"/>
        <v>0.062</v>
      </c>
      <c r="K1433" s="39">
        <f t="shared" si="5"/>
        <v>215</v>
      </c>
      <c r="L1433" s="58">
        <f t="shared" si="6"/>
        <v>0.112</v>
      </c>
    </row>
    <row r="1434">
      <c r="A1434" s="33" t="s">
        <v>148</v>
      </c>
      <c r="B1434" s="34" t="s">
        <v>172</v>
      </c>
      <c r="C1434" s="35" t="s">
        <v>50</v>
      </c>
      <c r="D1434" s="52" t="str">
        <f t="shared" si="2"/>
        <v>Europe/Latvia-Europe/2002</v>
      </c>
      <c r="E1434" s="53">
        <v>9.31478408E9</v>
      </c>
      <c r="F1434" s="54">
        <v>0.063</v>
      </c>
      <c r="G1434" s="55">
        <v>248.0</v>
      </c>
      <c r="H1434" s="56">
        <v>0.08</v>
      </c>
      <c r="I1434" s="57">
        <f t="shared" si="3"/>
        <v>9314784080</v>
      </c>
      <c r="J1434" s="58">
        <f t="shared" si="4"/>
        <v>0.063</v>
      </c>
      <c r="K1434" s="39">
        <f t="shared" si="5"/>
        <v>248</v>
      </c>
      <c r="L1434" s="58">
        <f t="shared" si="6"/>
        <v>0.08</v>
      </c>
    </row>
    <row r="1435">
      <c r="A1435" s="33" t="s">
        <v>148</v>
      </c>
      <c r="B1435" s="34" t="s">
        <v>172</v>
      </c>
      <c r="C1435" s="35" t="s">
        <v>51</v>
      </c>
      <c r="D1435" s="52" t="str">
        <f t="shared" si="2"/>
        <v>Europe/Latvia-Europe/2003</v>
      </c>
      <c r="E1435" s="53">
        <v>1.1186452601E10</v>
      </c>
      <c r="F1435" s="54">
        <v>0.062</v>
      </c>
      <c r="G1435" s="55">
        <v>295.0</v>
      </c>
      <c r="H1435" s="56">
        <v>0.054</v>
      </c>
      <c r="I1435" s="57">
        <f t="shared" si="3"/>
        <v>11186452601</v>
      </c>
      <c r="J1435" s="58">
        <f t="shared" si="4"/>
        <v>0.062</v>
      </c>
      <c r="K1435" s="39">
        <f t="shared" si="5"/>
        <v>295</v>
      </c>
      <c r="L1435" s="58">
        <f t="shared" si="6"/>
        <v>0.054</v>
      </c>
    </row>
    <row r="1436">
      <c r="A1436" s="33" t="s">
        <v>148</v>
      </c>
      <c r="B1436" s="34" t="s">
        <v>172</v>
      </c>
      <c r="C1436" s="35" t="s">
        <v>52</v>
      </c>
      <c r="D1436" s="52" t="str">
        <f t="shared" si="2"/>
        <v>Europe/Latvia-Europe/2004</v>
      </c>
      <c r="E1436" s="53">
        <v>1.3761569545E10</v>
      </c>
      <c r="F1436" s="54">
        <v>0.065</v>
      </c>
      <c r="G1436" s="55">
        <v>387.0</v>
      </c>
      <c r="H1436" s="56">
        <v>0.074</v>
      </c>
      <c r="I1436" s="57">
        <f t="shared" si="3"/>
        <v>13761569545</v>
      </c>
      <c r="J1436" s="58">
        <f t="shared" si="4"/>
        <v>0.065</v>
      </c>
      <c r="K1436" s="39">
        <f t="shared" si="5"/>
        <v>387</v>
      </c>
      <c r="L1436" s="58">
        <f t="shared" si="6"/>
        <v>0.074</v>
      </c>
    </row>
    <row r="1437">
      <c r="A1437" s="33" t="s">
        <v>148</v>
      </c>
      <c r="B1437" s="34" t="s">
        <v>172</v>
      </c>
      <c r="C1437" s="35" t="s">
        <v>53</v>
      </c>
      <c r="D1437" s="52" t="str">
        <f t="shared" si="2"/>
        <v>Europe/Latvia-Europe/2005</v>
      </c>
      <c r="E1437" s="53">
        <v>1.6041840426E10</v>
      </c>
      <c r="F1437" s="54">
        <v>0.064</v>
      </c>
      <c r="G1437" s="55">
        <v>442.0</v>
      </c>
      <c r="H1437" s="56">
        <v>0.061</v>
      </c>
      <c r="I1437" s="57">
        <f t="shared" si="3"/>
        <v>16041840426</v>
      </c>
      <c r="J1437" s="58">
        <f t="shared" si="4"/>
        <v>0.064</v>
      </c>
      <c r="K1437" s="39">
        <f t="shared" si="5"/>
        <v>442</v>
      </c>
      <c r="L1437" s="58">
        <f t="shared" si="6"/>
        <v>0.061</v>
      </c>
    </row>
    <row r="1438">
      <c r="A1438" s="33" t="s">
        <v>148</v>
      </c>
      <c r="B1438" s="34" t="s">
        <v>172</v>
      </c>
      <c r="C1438" s="35" t="s">
        <v>54</v>
      </c>
      <c r="D1438" s="52" t="str">
        <f t="shared" si="2"/>
        <v>Europe/Latvia-Europe/2006</v>
      </c>
      <c r="E1438" s="53">
        <v>1.9935046397E10</v>
      </c>
      <c r="F1438" s="54">
        <v>0.068</v>
      </c>
      <c r="G1438" s="55">
        <v>590.0</v>
      </c>
      <c r="H1438" s="56">
        <v>0.073</v>
      </c>
      <c r="I1438" s="57">
        <f t="shared" si="3"/>
        <v>19935046397</v>
      </c>
      <c r="J1438" s="58">
        <f t="shared" si="4"/>
        <v>0.068</v>
      </c>
      <c r="K1438" s="39">
        <f t="shared" si="5"/>
        <v>590</v>
      </c>
      <c r="L1438" s="58">
        <f t="shared" si="6"/>
        <v>0.073</v>
      </c>
    </row>
    <row r="1439">
      <c r="A1439" s="33" t="s">
        <v>148</v>
      </c>
      <c r="B1439" s="34" t="s">
        <v>172</v>
      </c>
      <c r="C1439" s="35" t="s">
        <v>55</v>
      </c>
      <c r="D1439" s="52" t="str">
        <f t="shared" si="2"/>
        <v>Europe/Latvia-Europe/2007</v>
      </c>
      <c r="E1439" s="53">
        <v>2.8765687042E10</v>
      </c>
      <c r="F1439" s="54">
        <v>0.07</v>
      </c>
      <c r="G1439" s="55">
        <v>883.0</v>
      </c>
      <c r="H1439" s="56">
        <v>0.109</v>
      </c>
      <c r="I1439" s="57">
        <f t="shared" si="3"/>
        <v>28765687042</v>
      </c>
      <c r="J1439" s="58">
        <f t="shared" si="4"/>
        <v>0.07</v>
      </c>
      <c r="K1439" s="39">
        <f t="shared" si="5"/>
        <v>883</v>
      </c>
      <c r="L1439" s="58">
        <f t="shared" si="6"/>
        <v>0.109</v>
      </c>
    </row>
    <row r="1440">
      <c r="A1440" s="33" t="s">
        <v>148</v>
      </c>
      <c r="B1440" s="34" t="s">
        <v>172</v>
      </c>
      <c r="C1440" s="35" t="s">
        <v>56</v>
      </c>
      <c r="D1440" s="52" t="str">
        <f t="shared" si="2"/>
        <v>Europe/Latvia-Europe/2008</v>
      </c>
      <c r="E1440" s="53">
        <v>3.366936772E10</v>
      </c>
      <c r="F1440" s="54">
        <v>0.066</v>
      </c>
      <c r="G1440" s="55">
        <v>979.0</v>
      </c>
      <c r="H1440" s="56">
        <v>0.119</v>
      </c>
      <c r="I1440" s="57">
        <f t="shared" si="3"/>
        <v>33669367720</v>
      </c>
      <c r="J1440" s="58">
        <f t="shared" si="4"/>
        <v>0.066</v>
      </c>
      <c r="K1440" s="39">
        <f t="shared" si="5"/>
        <v>979</v>
      </c>
      <c r="L1440" s="58">
        <f t="shared" si="6"/>
        <v>0.119</v>
      </c>
    </row>
    <row r="1441">
      <c r="A1441" s="33" t="s">
        <v>148</v>
      </c>
      <c r="B1441" s="34" t="s">
        <v>172</v>
      </c>
      <c r="C1441" s="35" t="s">
        <v>57</v>
      </c>
      <c r="D1441" s="52" t="str">
        <f t="shared" si="2"/>
        <v>Europe/Latvia-Europe/2009</v>
      </c>
      <c r="E1441" s="53">
        <v>2.587578125E10</v>
      </c>
      <c r="F1441" s="54">
        <v>0.068</v>
      </c>
      <c r="G1441" s="55">
        <v>784.0</v>
      </c>
      <c r="H1441" s="56">
        <v>0.162</v>
      </c>
      <c r="I1441" s="57">
        <f t="shared" si="3"/>
        <v>25875781250</v>
      </c>
      <c r="J1441" s="58">
        <f t="shared" si="4"/>
        <v>0.068</v>
      </c>
      <c r="K1441" s="39">
        <f t="shared" si="5"/>
        <v>784</v>
      </c>
      <c r="L1441" s="58">
        <f t="shared" si="6"/>
        <v>0.162</v>
      </c>
    </row>
    <row r="1442">
      <c r="A1442" s="33" t="s">
        <v>148</v>
      </c>
      <c r="B1442" s="34" t="s">
        <v>172</v>
      </c>
      <c r="C1442" s="35" t="s">
        <v>58</v>
      </c>
      <c r="D1442" s="52" t="str">
        <f t="shared" si="2"/>
        <v>Europe/Latvia-Europe/2010</v>
      </c>
      <c r="E1442" s="53">
        <v>2.400968046E10</v>
      </c>
      <c r="F1442" s="54">
        <v>0.065</v>
      </c>
      <c r="G1442" s="55">
        <v>742.0</v>
      </c>
      <c r="H1442" s="56">
        <v>0.096</v>
      </c>
      <c r="I1442" s="57">
        <f t="shared" si="3"/>
        <v>24009680460</v>
      </c>
      <c r="J1442" s="58">
        <f t="shared" si="4"/>
        <v>0.065</v>
      </c>
      <c r="K1442" s="39">
        <f t="shared" si="5"/>
        <v>742</v>
      </c>
      <c r="L1442" s="58">
        <f t="shared" si="6"/>
        <v>0.096</v>
      </c>
    </row>
    <row r="1443">
      <c r="A1443" s="33" t="s">
        <v>148</v>
      </c>
      <c r="B1443" s="34" t="s">
        <v>172</v>
      </c>
      <c r="C1443" s="35" t="s">
        <v>59</v>
      </c>
      <c r="D1443" s="52" t="str">
        <f t="shared" si="2"/>
        <v>Europe/Latvia-Europe/2011</v>
      </c>
      <c r="E1443" s="53">
        <v>2.8480338368E10</v>
      </c>
      <c r="F1443" s="54">
        <v>0.06</v>
      </c>
      <c r="G1443" s="55">
        <v>826.0</v>
      </c>
      <c r="H1443" s="56">
        <v>0.064</v>
      </c>
      <c r="I1443" s="57">
        <f t="shared" si="3"/>
        <v>28480338368</v>
      </c>
      <c r="J1443" s="58">
        <f t="shared" si="4"/>
        <v>0.06</v>
      </c>
      <c r="K1443" s="39">
        <f t="shared" si="5"/>
        <v>826</v>
      </c>
      <c r="L1443" s="58">
        <f t="shared" si="6"/>
        <v>0.064</v>
      </c>
    </row>
    <row r="1444">
      <c r="A1444" s="33" t="s">
        <v>148</v>
      </c>
      <c r="B1444" s="34" t="s">
        <v>172</v>
      </c>
      <c r="C1444" s="35" t="s">
        <v>60</v>
      </c>
      <c r="D1444" s="52" t="str">
        <f t="shared" si="2"/>
        <v>Europe/Latvia-Europe/2012</v>
      </c>
      <c r="E1444" s="53">
        <v>2.8372577697E10</v>
      </c>
      <c r="F1444" s="54">
        <v>0.06</v>
      </c>
      <c r="G1444" s="55">
        <v>792.0</v>
      </c>
      <c r="H1444" s="56">
        <v>0.055</v>
      </c>
      <c r="I1444" s="57">
        <f t="shared" si="3"/>
        <v>28372577697</v>
      </c>
      <c r="J1444" s="58">
        <f t="shared" si="4"/>
        <v>0.06</v>
      </c>
      <c r="K1444" s="39">
        <f t="shared" si="5"/>
        <v>792</v>
      </c>
      <c r="L1444" s="58">
        <f t="shared" si="6"/>
        <v>0.055</v>
      </c>
    </row>
    <row r="1445">
      <c r="A1445" s="33" t="s">
        <v>148</v>
      </c>
      <c r="B1445" s="34" t="s">
        <v>173</v>
      </c>
      <c r="C1445" s="35" t="s">
        <v>48</v>
      </c>
      <c r="D1445" s="52" t="str">
        <f t="shared" si="2"/>
        <v>Europe/Liechtenstein-Europe/2000</v>
      </c>
      <c r="E1445" s="53">
        <v>2.483890594E9</v>
      </c>
      <c r="F1445" s="61"/>
      <c r="G1445" s="62"/>
      <c r="H1445" s="59"/>
      <c r="I1445" s="57">
        <f t="shared" si="3"/>
        <v>2483890594</v>
      </c>
      <c r="J1445" s="58" t="str">
        <f t="shared" si="4"/>
        <v/>
      </c>
      <c r="K1445" s="39" t="str">
        <f t="shared" si="5"/>
        <v/>
      </c>
      <c r="L1445" s="58" t="str">
        <f t="shared" si="6"/>
        <v/>
      </c>
    </row>
    <row r="1446">
      <c r="A1446" s="33" t="s">
        <v>148</v>
      </c>
      <c r="B1446" s="34" t="s">
        <v>173</v>
      </c>
      <c r="C1446" s="35" t="s">
        <v>49</v>
      </c>
      <c r="D1446" s="52" t="str">
        <f t="shared" si="2"/>
        <v>Europe/Liechtenstein-Europe/2001</v>
      </c>
      <c r="E1446" s="53">
        <v>2.491800559E9</v>
      </c>
      <c r="F1446" s="61"/>
      <c r="G1446" s="62"/>
      <c r="H1446" s="59"/>
      <c r="I1446" s="57">
        <f t="shared" si="3"/>
        <v>2491800559</v>
      </c>
      <c r="J1446" s="58" t="str">
        <f t="shared" si="4"/>
        <v/>
      </c>
      <c r="K1446" s="39" t="str">
        <f t="shared" si="5"/>
        <v/>
      </c>
      <c r="L1446" s="58" t="str">
        <f t="shared" si="6"/>
        <v/>
      </c>
    </row>
    <row r="1447">
      <c r="A1447" s="33" t="s">
        <v>148</v>
      </c>
      <c r="B1447" s="34" t="s">
        <v>173</v>
      </c>
      <c r="C1447" s="35" t="s">
        <v>50</v>
      </c>
      <c r="D1447" s="52" t="str">
        <f t="shared" si="2"/>
        <v>Europe/Liechtenstein-Europe/2002</v>
      </c>
      <c r="E1447" s="53">
        <v>2.688617885E9</v>
      </c>
      <c r="F1447" s="61"/>
      <c r="G1447" s="62"/>
      <c r="H1447" s="59"/>
      <c r="I1447" s="57">
        <f t="shared" si="3"/>
        <v>2688617885</v>
      </c>
      <c r="J1447" s="58" t="str">
        <f t="shared" si="4"/>
        <v/>
      </c>
      <c r="K1447" s="39" t="str">
        <f t="shared" si="5"/>
        <v/>
      </c>
      <c r="L1447" s="58" t="str">
        <f t="shared" si="6"/>
        <v/>
      </c>
    </row>
    <row r="1448">
      <c r="A1448" s="33" t="s">
        <v>148</v>
      </c>
      <c r="B1448" s="34" t="s">
        <v>173</v>
      </c>
      <c r="C1448" s="35" t="s">
        <v>51</v>
      </c>
      <c r="D1448" s="52" t="str">
        <f t="shared" si="2"/>
        <v>Europe/Liechtenstein-Europe/2003</v>
      </c>
      <c r="E1448" s="53">
        <v>3.070803431E9</v>
      </c>
      <c r="F1448" s="61"/>
      <c r="G1448" s="62"/>
      <c r="H1448" s="59"/>
      <c r="I1448" s="57">
        <f t="shared" si="3"/>
        <v>3070803431</v>
      </c>
      <c r="J1448" s="58" t="str">
        <f t="shared" si="4"/>
        <v/>
      </c>
      <c r="K1448" s="39" t="str">
        <f t="shared" si="5"/>
        <v/>
      </c>
      <c r="L1448" s="58" t="str">
        <f t="shared" si="6"/>
        <v/>
      </c>
    </row>
    <row r="1449">
      <c r="A1449" s="33" t="s">
        <v>148</v>
      </c>
      <c r="B1449" s="34" t="s">
        <v>173</v>
      </c>
      <c r="C1449" s="35" t="s">
        <v>52</v>
      </c>
      <c r="D1449" s="52" t="str">
        <f t="shared" si="2"/>
        <v>Europe/Liechtenstein-Europe/2004</v>
      </c>
      <c r="E1449" s="53">
        <v>3.454374261E9</v>
      </c>
      <c r="F1449" s="61"/>
      <c r="G1449" s="62"/>
      <c r="H1449" s="59"/>
      <c r="I1449" s="57">
        <f t="shared" si="3"/>
        <v>3454374261</v>
      </c>
      <c r="J1449" s="58" t="str">
        <f t="shared" si="4"/>
        <v/>
      </c>
      <c r="K1449" s="39" t="str">
        <f t="shared" si="5"/>
        <v/>
      </c>
      <c r="L1449" s="58" t="str">
        <f t="shared" si="6"/>
        <v/>
      </c>
    </row>
    <row r="1450">
      <c r="A1450" s="33" t="s">
        <v>148</v>
      </c>
      <c r="B1450" s="34" t="s">
        <v>173</v>
      </c>
      <c r="C1450" s="35" t="s">
        <v>53</v>
      </c>
      <c r="D1450" s="52" t="str">
        <f t="shared" si="2"/>
        <v>Europe/Liechtenstein-Europe/2005</v>
      </c>
      <c r="E1450" s="53">
        <v>3.658356378E9</v>
      </c>
      <c r="F1450" s="61"/>
      <c r="G1450" s="62"/>
      <c r="H1450" s="59"/>
      <c r="I1450" s="57">
        <f t="shared" si="3"/>
        <v>3658356378</v>
      </c>
      <c r="J1450" s="58" t="str">
        <f t="shared" si="4"/>
        <v/>
      </c>
      <c r="K1450" s="39" t="str">
        <f t="shared" si="5"/>
        <v/>
      </c>
      <c r="L1450" s="58" t="str">
        <f t="shared" si="6"/>
        <v/>
      </c>
    </row>
    <row r="1451">
      <c r="A1451" s="33" t="s">
        <v>148</v>
      </c>
      <c r="B1451" s="34" t="s">
        <v>173</v>
      </c>
      <c r="C1451" s="35" t="s">
        <v>54</v>
      </c>
      <c r="D1451" s="52" t="str">
        <f t="shared" si="2"/>
        <v>Europe/Liechtenstein-Europe/2006</v>
      </c>
      <c r="E1451" s="53">
        <v>3.988775844E9</v>
      </c>
      <c r="F1451" s="61"/>
      <c r="G1451" s="62"/>
      <c r="H1451" s="59"/>
      <c r="I1451" s="57">
        <f t="shared" si="3"/>
        <v>3988775844</v>
      </c>
      <c r="J1451" s="58" t="str">
        <f t="shared" si="4"/>
        <v/>
      </c>
      <c r="K1451" s="39" t="str">
        <f t="shared" si="5"/>
        <v/>
      </c>
      <c r="L1451" s="58" t="str">
        <f t="shared" si="6"/>
        <v/>
      </c>
    </row>
    <row r="1452">
      <c r="A1452" s="33" t="s">
        <v>148</v>
      </c>
      <c r="B1452" s="34" t="s">
        <v>173</v>
      </c>
      <c r="C1452" s="35" t="s">
        <v>55</v>
      </c>
      <c r="D1452" s="52" t="str">
        <f t="shared" si="2"/>
        <v>Europe/Liechtenstein-Europe/2007</v>
      </c>
      <c r="E1452" s="53">
        <v>4.602346923E9</v>
      </c>
      <c r="F1452" s="61"/>
      <c r="G1452" s="62"/>
      <c r="H1452" s="59"/>
      <c r="I1452" s="57">
        <f t="shared" si="3"/>
        <v>4602346923</v>
      </c>
      <c r="J1452" s="58" t="str">
        <f t="shared" si="4"/>
        <v/>
      </c>
      <c r="K1452" s="39" t="str">
        <f t="shared" si="5"/>
        <v/>
      </c>
      <c r="L1452" s="58" t="str">
        <f t="shared" si="6"/>
        <v/>
      </c>
    </row>
    <row r="1453">
      <c r="A1453" s="33" t="s">
        <v>148</v>
      </c>
      <c r="B1453" s="34" t="s">
        <v>173</v>
      </c>
      <c r="C1453" s="35" t="s">
        <v>56</v>
      </c>
      <c r="D1453" s="52" t="str">
        <f t="shared" si="2"/>
        <v>Europe/Liechtenstein-Europe/2008</v>
      </c>
      <c r="E1453" s="53">
        <v>4.929414915E9</v>
      </c>
      <c r="F1453" s="61"/>
      <c r="G1453" s="62"/>
      <c r="H1453" s="59"/>
      <c r="I1453" s="57">
        <f t="shared" si="3"/>
        <v>4929414915</v>
      </c>
      <c r="J1453" s="58" t="str">
        <f t="shared" si="4"/>
        <v/>
      </c>
      <c r="K1453" s="39" t="str">
        <f t="shared" si="5"/>
        <v/>
      </c>
      <c r="L1453" s="58" t="str">
        <f t="shared" si="6"/>
        <v/>
      </c>
    </row>
    <row r="1454">
      <c r="A1454" s="33" t="s">
        <v>148</v>
      </c>
      <c r="B1454" s="34" t="s">
        <v>173</v>
      </c>
      <c r="C1454" s="35" t="s">
        <v>57</v>
      </c>
      <c r="D1454" s="52" t="str">
        <f t="shared" si="2"/>
        <v>Europe/Liechtenstein-Europe/2009</v>
      </c>
      <c r="E1454" s="53">
        <v>4.826167676E9</v>
      </c>
      <c r="F1454" s="61"/>
      <c r="G1454" s="62"/>
      <c r="H1454" s="59"/>
      <c r="I1454" s="57">
        <f t="shared" si="3"/>
        <v>4826167676</v>
      </c>
      <c r="J1454" s="58" t="str">
        <f t="shared" si="4"/>
        <v/>
      </c>
      <c r="K1454" s="39" t="str">
        <f t="shared" si="5"/>
        <v/>
      </c>
      <c r="L1454" s="58" t="str">
        <f t="shared" si="6"/>
        <v/>
      </c>
    </row>
    <row r="1455">
      <c r="A1455" s="33" t="s">
        <v>148</v>
      </c>
      <c r="B1455" s="34" t="s">
        <v>173</v>
      </c>
      <c r="C1455" s="35" t="s">
        <v>58</v>
      </c>
      <c r="D1455" s="52" t="str">
        <f t="shared" si="2"/>
        <v>Europe/Liechtenstein-Europe/2010</v>
      </c>
      <c r="E1455" s="60"/>
      <c r="F1455" s="61"/>
      <c r="G1455" s="62"/>
      <c r="H1455" s="59"/>
      <c r="I1455" s="57">
        <f t="shared" si="3"/>
        <v>4826167676</v>
      </c>
      <c r="J1455" s="58" t="str">
        <f t="shared" si="4"/>
        <v/>
      </c>
      <c r="K1455" s="39" t="str">
        <f t="shared" si="5"/>
        <v/>
      </c>
      <c r="L1455" s="58" t="str">
        <f t="shared" si="6"/>
        <v/>
      </c>
    </row>
    <row r="1456">
      <c r="A1456" s="33" t="s">
        <v>148</v>
      </c>
      <c r="B1456" s="34" t="s">
        <v>173</v>
      </c>
      <c r="C1456" s="35" t="s">
        <v>59</v>
      </c>
      <c r="D1456" s="52" t="str">
        <f t="shared" si="2"/>
        <v>Europe/Liechtenstein-Europe/2011</v>
      </c>
      <c r="E1456" s="60"/>
      <c r="F1456" s="61"/>
      <c r="G1456" s="62"/>
      <c r="H1456" s="59"/>
      <c r="I1456" s="57">
        <f t="shared" si="3"/>
        <v>4826167676</v>
      </c>
      <c r="J1456" s="58" t="str">
        <f t="shared" si="4"/>
        <v/>
      </c>
      <c r="K1456" s="39" t="str">
        <f t="shared" si="5"/>
        <v/>
      </c>
      <c r="L1456" s="58" t="str">
        <f t="shared" si="6"/>
        <v/>
      </c>
    </row>
    <row r="1457">
      <c r="A1457" s="33" t="s">
        <v>148</v>
      </c>
      <c r="B1457" s="34" t="s">
        <v>173</v>
      </c>
      <c r="C1457" s="35" t="s">
        <v>60</v>
      </c>
      <c r="D1457" s="52" t="str">
        <f t="shared" si="2"/>
        <v>Europe/Liechtenstein-Europe/2012</v>
      </c>
      <c r="E1457" s="60"/>
      <c r="F1457" s="61"/>
      <c r="G1457" s="62"/>
      <c r="H1457" s="59"/>
      <c r="I1457" s="57">
        <f t="shared" si="3"/>
        <v>4826167676</v>
      </c>
      <c r="J1457" s="58" t="str">
        <f t="shared" si="4"/>
        <v/>
      </c>
      <c r="K1457" s="39" t="str">
        <f t="shared" si="5"/>
        <v/>
      </c>
      <c r="L1457" s="58" t="str">
        <f t="shared" si="6"/>
        <v/>
      </c>
    </row>
    <row r="1458">
      <c r="A1458" s="33" t="s">
        <v>148</v>
      </c>
      <c r="B1458" s="34" t="s">
        <v>174</v>
      </c>
      <c r="C1458" s="35" t="s">
        <v>48</v>
      </c>
      <c r="D1458" s="52" t="str">
        <f t="shared" si="2"/>
        <v>Europe/Lithuania-Europe/2000</v>
      </c>
      <c r="E1458" s="53">
        <v>1.14342E10</v>
      </c>
      <c r="F1458" s="54">
        <v>0.065</v>
      </c>
      <c r="G1458" s="55">
        <v>212.0</v>
      </c>
      <c r="H1458" s="56">
        <v>0.121</v>
      </c>
      <c r="I1458" s="57">
        <f t="shared" si="3"/>
        <v>11434200000</v>
      </c>
      <c r="J1458" s="58">
        <f t="shared" si="4"/>
        <v>0.065</v>
      </c>
      <c r="K1458" s="39">
        <f t="shared" si="5"/>
        <v>212</v>
      </c>
      <c r="L1458" s="58">
        <f t="shared" si="6"/>
        <v>0.121</v>
      </c>
    </row>
    <row r="1459">
      <c r="A1459" s="33" t="s">
        <v>148</v>
      </c>
      <c r="B1459" s="34" t="s">
        <v>174</v>
      </c>
      <c r="C1459" s="35" t="s">
        <v>49</v>
      </c>
      <c r="D1459" s="52" t="str">
        <f t="shared" si="2"/>
        <v>Europe/Lithuania-Europe/2001</v>
      </c>
      <c r="E1459" s="53">
        <v>1.2159225E10</v>
      </c>
      <c r="F1459" s="54">
        <v>0.063</v>
      </c>
      <c r="G1459" s="55">
        <v>220.0</v>
      </c>
      <c r="H1459" s="56">
        <v>0.096</v>
      </c>
      <c r="I1459" s="57">
        <f t="shared" si="3"/>
        <v>12159225000</v>
      </c>
      <c r="J1459" s="58">
        <f t="shared" si="4"/>
        <v>0.063</v>
      </c>
      <c r="K1459" s="39">
        <f t="shared" si="5"/>
        <v>220</v>
      </c>
      <c r="L1459" s="58">
        <f t="shared" si="6"/>
        <v>0.096</v>
      </c>
    </row>
    <row r="1460">
      <c r="A1460" s="33" t="s">
        <v>148</v>
      </c>
      <c r="B1460" s="34" t="s">
        <v>174</v>
      </c>
      <c r="C1460" s="35" t="s">
        <v>50</v>
      </c>
      <c r="D1460" s="52" t="str">
        <f t="shared" si="2"/>
        <v>Europe/Lithuania-Europe/2002</v>
      </c>
      <c r="E1460" s="53">
        <v>1.4163949142E10</v>
      </c>
      <c r="F1460" s="54">
        <v>0.064</v>
      </c>
      <c r="G1460" s="55">
        <v>263.0</v>
      </c>
      <c r="H1460" s="56">
        <v>0.068</v>
      </c>
      <c r="I1460" s="57">
        <f t="shared" si="3"/>
        <v>14163949142</v>
      </c>
      <c r="J1460" s="58">
        <f t="shared" si="4"/>
        <v>0.064</v>
      </c>
      <c r="K1460" s="39">
        <f t="shared" si="5"/>
        <v>263</v>
      </c>
      <c r="L1460" s="58">
        <f t="shared" si="6"/>
        <v>0.068</v>
      </c>
    </row>
    <row r="1461">
      <c r="A1461" s="33" t="s">
        <v>148</v>
      </c>
      <c r="B1461" s="34" t="s">
        <v>174</v>
      </c>
      <c r="C1461" s="35" t="s">
        <v>51</v>
      </c>
      <c r="D1461" s="52" t="str">
        <f t="shared" si="2"/>
        <v>Europe/Lithuania-Europe/2003</v>
      </c>
      <c r="E1461" s="53">
        <v>1.8608709857E10</v>
      </c>
      <c r="F1461" s="54">
        <v>0.065</v>
      </c>
      <c r="G1461" s="55">
        <v>351.0</v>
      </c>
      <c r="H1461" s="56">
        <v>0.058</v>
      </c>
      <c r="I1461" s="57">
        <f t="shared" si="3"/>
        <v>18608709857</v>
      </c>
      <c r="J1461" s="58">
        <f t="shared" si="4"/>
        <v>0.065</v>
      </c>
      <c r="K1461" s="39">
        <f t="shared" si="5"/>
        <v>351</v>
      </c>
      <c r="L1461" s="58">
        <f t="shared" si="6"/>
        <v>0.058</v>
      </c>
    </row>
    <row r="1462">
      <c r="A1462" s="33" t="s">
        <v>148</v>
      </c>
      <c r="B1462" s="34" t="s">
        <v>174</v>
      </c>
      <c r="C1462" s="35" t="s">
        <v>52</v>
      </c>
      <c r="D1462" s="52" t="str">
        <f t="shared" si="2"/>
        <v>Europe/Lithuania-Europe/2004</v>
      </c>
      <c r="E1462" s="53">
        <v>2.2659294573E10</v>
      </c>
      <c r="F1462" s="54">
        <v>0.057</v>
      </c>
      <c r="G1462" s="55">
        <v>374.0</v>
      </c>
      <c r="H1462" s="56">
        <v>0.057</v>
      </c>
      <c r="I1462" s="57">
        <f t="shared" si="3"/>
        <v>22659294573</v>
      </c>
      <c r="J1462" s="58">
        <f t="shared" si="4"/>
        <v>0.057</v>
      </c>
      <c r="K1462" s="39">
        <f t="shared" si="5"/>
        <v>374</v>
      </c>
      <c r="L1462" s="58">
        <f t="shared" si="6"/>
        <v>0.057</v>
      </c>
    </row>
    <row r="1463">
      <c r="A1463" s="33" t="s">
        <v>148</v>
      </c>
      <c r="B1463" s="34" t="s">
        <v>174</v>
      </c>
      <c r="C1463" s="35" t="s">
        <v>53</v>
      </c>
      <c r="D1463" s="52" t="str">
        <f t="shared" si="2"/>
        <v>Europe/Lithuania-Europe/2005</v>
      </c>
      <c r="E1463" s="53">
        <v>2.6085307222E10</v>
      </c>
      <c r="F1463" s="54">
        <v>0.058</v>
      </c>
      <c r="G1463" s="55">
        <v>446.0</v>
      </c>
      <c r="H1463" s="56">
        <v>0.053</v>
      </c>
      <c r="I1463" s="57">
        <f t="shared" si="3"/>
        <v>26085307222</v>
      </c>
      <c r="J1463" s="58">
        <f t="shared" si="4"/>
        <v>0.058</v>
      </c>
      <c r="K1463" s="39">
        <f t="shared" si="5"/>
        <v>446</v>
      </c>
      <c r="L1463" s="58">
        <f t="shared" si="6"/>
        <v>0.053</v>
      </c>
    </row>
    <row r="1464">
      <c r="A1464" s="33" t="s">
        <v>148</v>
      </c>
      <c r="B1464" s="34" t="s">
        <v>174</v>
      </c>
      <c r="C1464" s="35" t="s">
        <v>54</v>
      </c>
      <c r="D1464" s="52" t="str">
        <f t="shared" si="2"/>
        <v>Europe/Lithuania-Europe/2006</v>
      </c>
      <c r="E1464" s="53">
        <v>3.0246361657E10</v>
      </c>
      <c r="F1464" s="54">
        <v>0.062</v>
      </c>
      <c r="G1464" s="55">
        <v>552.0</v>
      </c>
      <c r="H1464" s="56">
        <v>0.051</v>
      </c>
      <c r="I1464" s="57">
        <f t="shared" si="3"/>
        <v>30246361657</v>
      </c>
      <c r="J1464" s="58">
        <f t="shared" si="4"/>
        <v>0.062</v>
      </c>
      <c r="K1464" s="39">
        <f t="shared" si="5"/>
        <v>552</v>
      </c>
      <c r="L1464" s="58">
        <f t="shared" si="6"/>
        <v>0.051</v>
      </c>
    </row>
    <row r="1465">
      <c r="A1465" s="33" t="s">
        <v>148</v>
      </c>
      <c r="B1465" s="34" t="s">
        <v>174</v>
      </c>
      <c r="C1465" s="35" t="s">
        <v>55</v>
      </c>
      <c r="D1465" s="52" t="str">
        <f t="shared" si="2"/>
        <v>Europe/Lithuania-Europe/2007</v>
      </c>
      <c r="E1465" s="53">
        <v>3.9325985931E10</v>
      </c>
      <c r="F1465" s="54">
        <v>0.062</v>
      </c>
      <c r="G1465" s="55">
        <v>725.0</v>
      </c>
      <c r="H1465" s="56">
        <v>0.069</v>
      </c>
      <c r="I1465" s="57">
        <f t="shared" si="3"/>
        <v>39325985931</v>
      </c>
      <c r="J1465" s="58">
        <f t="shared" si="4"/>
        <v>0.062</v>
      </c>
      <c r="K1465" s="39">
        <f t="shared" si="5"/>
        <v>725</v>
      </c>
      <c r="L1465" s="58">
        <f t="shared" si="6"/>
        <v>0.069</v>
      </c>
    </row>
    <row r="1466">
      <c r="A1466" s="33" t="s">
        <v>148</v>
      </c>
      <c r="B1466" s="34" t="s">
        <v>174</v>
      </c>
      <c r="C1466" s="35" t="s">
        <v>56</v>
      </c>
      <c r="D1466" s="52" t="str">
        <f t="shared" si="2"/>
        <v>Europe/Lithuania-Europe/2008</v>
      </c>
      <c r="E1466" s="53">
        <v>4.7438363056E10</v>
      </c>
      <c r="F1466" s="54">
        <v>0.066</v>
      </c>
      <c r="G1466" s="55">
        <v>934.0</v>
      </c>
      <c r="H1466" s="56">
        <v>0.084</v>
      </c>
      <c r="I1466" s="57">
        <f t="shared" si="3"/>
        <v>47438363056</v>
      </c>
      <c r="J1466" s="58">
        <f t="shared" si="4"/>
        <v>0.066</v>
      </c>
      <c r="K1466" s="39">
        <f t="shared" si="5"/>
        <v>934</v>
      </c>
      <c r="L1466" s="58">
        <f t="shared" si="6"/>
        <v>0.084</v>
      </c>
    </row>
    <row r="1467">
      <c r="A1467" s="33" t="s">
        <v>148</v>
      </c>
      <c r="B1467" s="34" t="s">
        <v>174</v>
      </c>
      <c r="C1467" s="35" t="s">
        <v>57</v>
      </c>
      <c r="D1467" s="52" t="str">
        <f t="shared" si="2"/>
        <v>Europe/Lithuania-Europe/2009</v>
      </c>
      <c r="E1467" s="53">
        <v>3.7050081723E10</v>
      </c>
      <c r="F1467" s="54">
        <v>0.075</v>
      </c>
      <c r="G1467" s="55">
        <v>836.0</v>
      </c>
      <c r="H1467" s="56">
        <v>0.084</v>
      </c>
      <c r="I1467" s="57">
        <f t="shared" si="3"/>
        <v>37050081723</v>
      </c>
      <c r="J1467" s="58">
        <f t="shared" si="4"/>
        <v>0.075</v>
      </c>
      <c r="K1467" s="39">
        <f t="shared" si="5"/>
        <v>836</v>
      </c>
      <c r="L1467" s="58">
        <f t="shared" si="6"/>
        <v>0.084</v>
      </c>
    </row>
    <row r="1468">
      <c r="A1468" s="33" t="s">
        <v>148</v>
      </c>
      <c r="B1468" s="34" t="s">
        <v>174</v>
      </c>
      <c r="C1468" s="35" t="s">
        <v>58</v>
      </c>
      <c r="D1468" s="52" t="str">
        <f t="shared" si="2"/>
        <v>Europe/Lithuania-Europe/2010</v>
      </c>
      <c r="E1468" s="53">
        <v>3.6709511568E10</v>
      </c>
      <c r="F1468" s="54">
        <v>0.07</v>
      </c>
      <c r="G1468" s="55">
        <v>782.0</v>
      </c>
      <c r="H1468" s="56">
        <v>0.06</v>
      </c>
      <c r="I1468" s="57">
        <f t="shared" si="3"/>
        <v>36709511568</v>
      </c>
      <c r="J1468" s="58">
        <f t="shared" si="4"/>
        <v>0.07</v>
      </c>
      <c r="K1468" s="39">
        <f t="shared" si="5"/>
        <v>782</v>
      </c>
      <c r="L1468" s="58">
        <f t="shared" si="6"/>
        <v>0.06</v>
      </c>
    </row>
    <row r="1469">
      <c r="A1469" s="33" t="s">
        <v>148</v>
      </c>
      <c r="B1469" s="34" t="s">
        <v>174</v>
      </c>
      <c r="C1469" s="35" t="s">
        <v>59</v>
      </c>
      <c r="D1469" s="52" t="str">
        <f t="shared" si="2"/>
        <v>Europe/Lithuania-Europe/2011</v>
      </c>
      <c r="E1469" s="53">
        <v>4.3083067994E10</v>
      </c>
      <c r="F1469" s="54">
        <v>0.067</v>
      </c>
      <c r="G1469" s="55">
        <v>887.0</v>
      </c>
      <c r="H1469" s="59"/>
      <c r="I1469" s="57">
        <f t="shared" si="3"/>
        <v>43083067994</v>
      </c>
      <c r="J1469" s="58">
        <f t="shared" si="4"/>
        <v>0.067</v>
      </c>
      <c r="K1469" s="39">
        <f t="shared" si="5"/>
        <v>887</v>
      </c>
      <c r="L1469" s="58">
        <f t="shared" si="6"/>
        <v>0.06</v>
      </c>
    </row>
    <row r="1470">
      <c r="A1470" s="33" t="s">
        <v>148</v>
      </c>
      <c r="B1470" s="34" t="s">
        <v>174</v>
      </c>
      <c r="C1470" s="35" t="s">
        <v>60</v>
      </c>
      <c r="D1470" s="52" t="str">
        <f t="shared" si="2"/>
        <v>Europe/Lithuania-Europe/2012</v>
      </c>
      <c r="E1470" s="53">
        <v>4.2343559196E10</v>
      </c>
      <c r="F1470" s="54">
        <v>0.067</v>
      </c>
      <c r="G1470" s="55">
        <v>859.0</v>
      </c>
      <c r="H1470" s="59"/>
      <c r="I1470" s="57">
        <f t="shared" si="3"/>
        <v>42343559196</v>
      </c>
      <c r="J1470" s="58">
        <f t="shared" si="4"/>
        <v>0.067</v>
      </c>
      <c r="K1470" s="39">
        <f t="shared" si="5"/>
        <v>859</v>
      </c>
      <c r="L1470" s="58">
        <f t="shared" si="6"/>
        <v>0.06</v>
      </c>
    </row>
    <row r="1471">
      <c r="A1471" s="33" t="s">
        <v>148</v>
      </c>
      <c r="B1471" s="34" t="s">
        <v>175</v>
      </c>
      <c r="C1471" s="35" t="s">
        <v>48</v>
      </c>
      <c r="D1471" s="52" t="str">
        <f t="shared" si="2"/>
        <v>Europe/Luxembourg-Europe/2000</v>
      </c>
      <c r="E1471" s="53">
        <v>2.0267551133E10</v>
      </c>
      <c r="F1471" s="54">
        <v>0.075</v>
      </c>
      <c r="G1471" s="55">
        <v>3495.0</v>
      </c>
      <c r="H1471" s="59"/>
      <c r="I1471" s="57">
        <f t="shared" si="3"/>
        <v>20267551133</v>
      </c>
      <c r="J1471" s="58">
        <f t="shared" si="4"/>
        <v>0.075</v>
      </c>
      <c r="K1471" s="39">
        <f t="shared" si="5"/>
        <v>3495</v>
      </c>
      <c r="L1471" s="58" t="str">
        <f t="shared" si="6"/>
        <v/>
      </c>
    </row>
    <row r="1472">
      <c r="A1472" s="33" t="s">
        <v>148</v>
      </c>
      <c r="B1472" s="34" t="s">
        <v>175</v>
      </c>
      <c r="C1472" s="35" t="s">
        <v>49</v>
      </c>
      <c r="D1472" s="52" t="str">
        <f t="shared" si="2"/>
        <v>Europe/Luxembourg-Europe/2001</v>
      </c>
      <c r="E1472" s="53">
        <v>2.0196868009E10</v>
      </c>
      <c r="F1472" s="54">
        <v>0.074</v>
      </c>
      <c r="G1472" s="55">
        <v>3405.0</v>
      </c>
      <c r="H1472" s="59"/>
      <c r="I1472" s="57">
        <f t="shared" si="3"/>
        <v>20196868009</v>
      </c>
      <c r="J1472" s="58">
        <f t="shared" si="4"/>
        <v>0.074</v>
      </c>
      <c r="K1472" s="39">
        <f t="shared" si="5"/>
        <v>3405</v>
      </c>
      <c r="L1472" s="58" t="str">
        <f t="shared" si="6"/>
        <v/>
      </c>
    </row>
    <row r="1473">
      <c r="A1473" s="33" t="s">
        <v>148</v>
      </c>
      <c r="B1473" s="34" t="s">
        <v>175</v>
      </c>
      <c r="C1473" s="35" t="s">
        <v>50</v>
      </c>
      <c r="D1473" s="52" t="str">
        <f t="shared" si="2"/>
        <v>Europe/Luxembourg-Europe/2002</v>
      </c>
      <c r="E1473" s="53">
        <v>2.2568793525E10</v>
      </c>
      <c r="F1473" s="54">
        <v>0.083</v>
      </c>
      <c r="G1473" s="55">
        <v>4202.0</v>
      </c>
      <c r="H1473" s="59"/>
      <c r="I1473" s="57">
        <f t="shared" si="3"/>
        <v>22568793525</v>
      </c>
      <c r="J1473" s="58">
        <f t="shared" si="4"/>
        <v>0.083</v>
      </c>
      <c r="K1473" s="39">
        <f t="shared" si="5"/>
        <v>4202</v>
      </c>
      <c r="L1473" s="58" t="str">
        <f t="shared" si="6"/>
        <v/>
      </c>
    </row>
    <row r="1474">
      <c r="A1474" s="33" t="s">
        <v>148</v>
      </c>
      <c r="B1474" s="34" t="s">
        <v>175</v>
      </c>
      <c r="C1474" s="35" t="s">
        <v>51</v>
      </c>
      <c r="D1474" s="52" t="str">
        <f t="shared" si="2"/>
        <v>Europe/Luxembourg-Europe/2003</v>
      </c>
      <c r="E1474" s="53">
        <v>2.9144582393E10</v>
      </c>
      <c r="F1474" s="54">
        <v>0.077</v>
      </c>
      <c r="G1474" s="55">
        <v>4984.0</v>
      </c>
      <c r="H1474" s="59"/>
      <c r="I1474" s="57">
        <f t="shared" si="3"/>
        <v>29144582393</v>
      </c>
      <c r="J1474" s="58">
        <f t="shared" si="4"/>
        <v>0.077</v>
      </c>
      <c r="K1474" s="39">
        <f t="shared" si="5"/>
        <v>4984</v>
      </c>
      <c r="L1474" s="58" t="str">
        <f t="shared" si="6"/>
        <v/>
      </c>
    </row>
    <row r="1475">
      <c r="A1475" s="33" t="s">
        <v>148</v>
      </c>
      <c r="B1475" s="34" t="s">
        <v>175</v>
      </c>
      <c r="C1475" s="35" t="s">
        <v>52</v>
      </c>
      <c r="D1475" s="52" t="str">
        <f t="shared" si="2"/>
        <v>Europe/Luxembourg-Europe/2004</v>
      </c>
      <c r="E1475" s="53">
        <v>3.4077095478E10</v>
      </c>
      <c r="F1475" s="54">
        <v>0.082</v>
      </c>
      <c r="G1475" s="55">
        <v>6145.0</v>
      </c>
      <c r="H1475" s="59"/>
      <c r="I1475" s="57">
        <f t="shared" si="3"/>
        <v>34077095478</v>
      </c>
      <c r="J1475" s="58">
        <f t="shared" si="4"/>
        <v>0.082</v>
      </c>
      <c r="K1475" s="39">
        <f t="shared" si="5"/>
        <v>6145</v>
      </c>
      <c r="L1475" s="58" t="str">
        <f t="shared" si="6"/>
        <v/>
      </c>
    </row>
    <row r="1476">
      <c r="A1476" s="33" t="s">
        <v>148</v>
      </c>
      <c r="B1476" s="34" t="s">
        <v>175</v>
      </c>
      <c r="C1476" s="35" t="s">
        <v>53</v>
      </c>
      <c r="D1476" s="52" t="str">
        <f t="shared" si="2"/>
        <v>Europe/Luxembourg-Europe/2005</v>
      </c>
      <c r="E1476" s="53">
        <v>3.7643013481E10</v>
      </c>
      <c r="F1476" s="54">
        <v>0.079</v>
      </c>
      <c r="G1476" s="55">
        <v>6485.0</v>
      </c>
      <c r="H1476" s="59"/>
      <c r="I1476" s="57">
        <f t="shared" si="3"/>
        <v>37643013481</v>
      </c>
      <c r="J1476" s="58">
        <f t="shared" si="4"/>
        <v>0.079</v>
      </c>
      <c r="K1476" s="39">
        <f t="shared" si="5"/>
        <v>6485</v>
      </c>
      <c r="L1476" s="58" t="str">
        <f t="shared" si="6"/>
        <v/>
      </c>
    </row>
    <row r="1477">
      <c r="A1477" s="33" t="s">
        <v>148</v>
      </c>
      <c r="B1477" s="34" t="s">
        <v>175</v>
      </c>
      <c r="C1477" s="35" t="s">
        <v>54</v>
      </c>
      <c r="D1477" s="52" t="str">
        <f t="shared" si="2"/>
        <v>Europe/Luxembourg-Europe/2006</v>
      </c>
      <c r="E1477" s="53">
        <v>4.2544677906E10</v>
      </c>
      <c r="F1477" s="54">
        <v>0.077</v>
      </c>
      <c r="G1477" s="55">
        <v>7029.0</v>
      </c>
      <c r="H1477" s="59"/>
      <c r="I1477" s="57">
        <f t="shared" si="3"/>
        <v>42544677906</v>
      </c>
      <c r="J1477" s="58">
        <f t="shared" si="4"/>
        <v>0.077</v>
      </c>
      <c r="K1477" s="39">
        <f t="shared" si="5"/>
        <v>7029</v>
      </c>
      <c r="L1477" s="58" t="str">
        <f t="shared" si="6"/>
        <v/>
      </c>
    </row>
    <row r="1478">
      <c r="A1478" s="33" t="s">
        <v>148</v>
      </c>
      <c r="B1478" s="34" t="s">
        <v>175</v>
      </c>
      <c r="C1478" s="35" t="s">
        <v>55</v>
      </c>
      <c r="D1478" s="52" t="str">
        <f t="shared" si="2"/>
        <v>Europe/Luxembourg-Europe/2007</v>
      </c>
      <c r="E1478" s="53">
        <v>5.1320661751E10</v>
      </c>
      <c r="F1478" s="54">
        <v>0.068</v>
      </c>
      <c r="G1478" s="55">
        <v>7326.0</v>
      </c>
      <c r="H1478" s="59"/>
      <c r="I1478" s="57">
        <f t="shared" si="3"/>
        <v>51320661751</v>
      </c>
      <c r="J1478" s="58">
        <f t="shared" si="4"/>
        <v>0.068</v>
      </c>
      <c r="K1478" s="39">
        <f t="shared" si="5"/>
        <v>7326</v>
      </c>
      <c r="L1478" s="58" t="str">
        <f t="shared" si="6"/>
        <v/>
      </c>
    </row>
    <row r="1479">
      <c r="A1479" s="33" t="s">
        <v>148</v>
      </c>
      <c r="B1479" s="34" t="s">
        <v>175</v>
      </c>
      <c r="C1479" s="35" t="s">
        <v>56</v>
      </c>
      <c r="D1479" s="52" t="str">
        <f t="shared" si="2"/>
        <v>Europe/Luxembourg-Europe/2008</v>
      </c>
      <c r="E1479" s="53">
        <v>5.4742763112E10</v>
      </c>
      <c r="F1479" s="54">
        <v>0.073</v>
      </c>
      <c r="G1479" s="55">
        <v>8305.0</v>
      </c>
      <c r="H1479" s="59"/>
      <c r="I1479" s="57">
        <f t="shared" si="3"/>
        <v>54742763112</v>
      </c>
      <c r="J1479" s="58">
        <f t="shared" si="4"/>
        <v>0.073</v>
      </c>
      <c r="K1479" s="39">
        <f t="shared" si="5"/>
        <v>8305</v>
      </c>
      <c r="L1479" s="58" t="str">
        <f t="shared" si="6"/>
        <v/>
      </c>
    </row>
    <row r="1480">
      <c r="A1480" s="33" t="s">
        <v>148</v>
      </c>
      <c r="B1480" s="34" t="s">
        <v>175</v>
      </c>
      <c r="C1480" s="35" t="s">
        <v>57</v>
      </c>
      <c r="D1480" s="52" t="str">
        <f t="shared" si="2"/>
        <v>Europe/Luxembourg-Europe/2009</v>
      </c>
      <c r="E1480" s="53">
        <v>4.9420751774E10</v>
      </c>
      <c r="F1480" s="54">
        <v>0.08</v>
      </c>
      <c r="G1480" s="55">
        <v>8127.0</v>
      </c>
      <c r="H1480" s="59"/>
      <c r="I1480" s="57">
        <f t="shared" si="3"/>
        <v>49420751774</v>
      </c>
      <c r="J1480" s="58">
        <f t="shared" si="4"/>
        <v>0.08</v>
      </c>
      <c r="K1480" s="39">
        <f t="shared" si="5"/>
        <v>8127</v>
      </c>
      <c r="L1480" s="58" t="str">
        <f t="shared" si="6"/>
        <v/>
      </c>
    </row>
    <row r="1481">
      <c r="A1481" s="33" t="s">
        <v>148</v>
      </c>
      <c r="B1481" s="34" t="s">
        <v>175</v>
      </c>
      <c r="C1481" s="35" t="s">
        <v>58</v>
      </c>
      <c r="D1481" s="52" t="str">
        <f t="shared" si="2"/>
        <v>Europe/Luxembourg-Europe/2010</v>
      </c>
      <c r="E1481" s="53">
        <v>5.2053324635E10</v>
      </c>
      <c r="F1481" s="54">
        <v>0.072</v>
      </c>
      <c r="G1481" s="55">
        <v>7592.0</v>
      </c>
      <c r="H1481" s="59"/>
      <c r="I1481" s="57">
        <f t="shared" si="3"/>
        <v>52053324635</v>
      </c>
      <c r="J1481" s="58">
        <f t="shared" si="4"/>
        <v>0.072</v>
      </c>
      <c r="K1481" s="39">
        <f t="shared" si="5"/>
        <v>7592</v>
      </c>
      <c r="L1481" s="58" t="str">
        <f t="shared" si="6"/>
        <v/>
      </c>
    </row>
    <row r="1482">
      <c r="A1482" s="33" t="s">
        <v>148</v>
      </c>
      <c r="B1482" s="34" t="s">
        <v>175</v>
      </c>
      <c r="C1482" s="35" t="s">
        <v>59</v>
      </c>
      <c r="D1482" s="52" t="str">
        <f t="shared" si="2"/>
        <v>Europe/Luxembourg-Europe/2011</v>
      </c>
      <c r="E1482" s="53">
        <v>5.8009863403E10</v>
      </c>
      <c r="F1482" s="54">
        <v>0.067</v>
      </c>
      <c r="G1482" s="55">
        <v>7751.0</v>
      </c>
      <c r="H1482" s="59"/>
      <c r="I1482" s="57">
        <f t="shared" si="3"/>
        <v>58009863403</v>
      </c>
      <c r="J1482" s="58">
        <f t="shared" si="4"/>
        <v>0.067</v>
      </c>
      <c r="K1482" s="39">
        <f t="shared" si="5"/>
        <v>7751</v>
      </c>
      <c r="L1482" s="58" t="str">
        <f t="shared" si="6"/>
        <v/>
      </c>
    </row>
    <row r="1483">
      <c r="A1483" s="33" t="s">
        <v>148</v>
      </c>
      <c r="B1483" s="34" t="s">
        <v>175</v>
      </c>
      <c r="C1483" s="35" t="s">
        <v>60</v>
      </c>
      <c r="D1483" s="52" t="str">
        <f t="shared" si="2"/>
        <v>Europe/Luxembourg-Europe/2012</v>
      </c>
      <c r="E1483" s="53">
        <v>5.514345733E10</v>
      </c>
      <c r="F1483" s="54">
        <v>0.069</v>
      </c>
      <c r="G1483" s="55">
        <v>7452.0</v>
      </c>
      <c r="H1483" s="59"/>
      <c r="I1483" s="57">
        <f t="shared" si="3"/>
        <v>55143457330</v>
      </c>
      <c r="J1483" s="58">
        <f t="shared" si="4"/>
        <v>0.069</v>
      </c>
      <c r="K1483" s="39">
        <f t="shared" si="5"/>
        <v>7452</v>
      </c>
      <c r="L1483" s="58" t="str">
        <f t="shared" si="6"/>
        <v/>
      </c>
    </row>
    <row r="1484">
      <c r="A1484" s="33" t="s">
        <v>148</v>
      </c>
      <c r="B1484" s="34" t="s">
        <v>176</v>
      </c>
      <c r="C1484" s="35" t="s">
        <v>48</v>
      </c>
      <c r="D1484" s="52" t="str">
        <f t="shared" si="2"/>
        <v>Europe/Malta-Europe/2000</v>
      </c>
      <c r="E1484" s="53">
        <v>3.957418083E9</v>
      </c>
      <c r="F1484" s="54">
        <v>0.066</v>
      </c>
      <c r="G1484" s="55">
        <v>643.0</v>
      </c>
      <c r="H1484" s="56">
        <v>0.073</v>
      </c>
      <c r="I1484" s="57">
        <f t="shared" si="3"/>
        <v>3957418083</v>
      </c>
      <c r="J1484" s="58">
        <f t="shared" si="4"/>
        <v>0.066</v>
      </c>
      <c r="K1484" s="39">
        <f t="shared" si="5"/>
        <v>643</v>
      </c>
      <c r="L1484" s="58">
        <f t="shared" si="6"/>
        <v>0.073</v>
      </c>
    </row>
    <row r="1485">
      <c r="A1485" s="33" t="s">
        <v>148</v>
      </c>
      <c r="B1485" s="34" t="s">
        <v>176</v>
      </c>
      <c r="C1485" s="35" t="s">
        <v>49</v>
      </c>
      <c r="D1485" s="52" t="str">
        <f t="shared" si="2"/>
        <v>Europe/Malta-Europe/2001</v>
      </c>
      <c r="E1485" s="53">
        <v>3.917620728E9</v>
      </c>
      <c r="F1485" s="54">
        <v>0.07</v>
      </c>
      <c r="G1485" s="55">
        <v>675.0</v>
      </c>
      <c r="H1485" s="56">
        <v>0.069</v>
      </c>
      <c r="I1485" s="57">
        <f t="shared" si="3"/>
        <v>3917620728</v>
      </c>
      <c r="J1485" s="58">
        <f t="shared" si="4"/>
        <v>0.07</v>
      </c>
      <c r="K1485" s="39">
        <f t="shared" si="5"/>
        <v>675</v>
      </c>
      <c r="L1485" s="58">
        <f t="shared" si="6"/>
        <v>0.069</v>
      </c>
    </row>
    <row r="1486">
      <c r="A1486" s="33" t="s">
        <v>148</v>
      </c>
      <c r="B1486" s="34" t="s">
        <v>176</v>
      </c>
      <c r="C1486" s="35" t="s">
        <v>50</v>
      </c>
      <c r="D1486" s="52" t="str">
        <f t="shared" si="2"/>
        <v>Europe/Malta-Europe/2002</v>
      </c>
      <c r="E1486" s="53">
        <v>4.296164768E9</v>
      </c>
      <c r="F1486" s="54">
        <v>0.079</v>
      </c>
      <c r="G1486" s="55">
        <v>839.0</v>
      </c>
      <c r="H1486" s="56">
        <v>0.06</v>
      </c>
      <c r="I1486" s="57">
        <f t="shared" si="3"/>
        <v>4296164768</v>
      </c>
      <c r="J1486" s="58">
        <f t="shared" si="4"/>
        <v>0.079</v>
      </c>
      <c r="K1486" s="39">
        <f t="shared" si="5"/>
        <v>839</v>
      </c>
      <c r="L1486" s="58">
        <f t="shared" si="6"/>
        <v>0.06</v>
      </c>
    </row>
    <row r="1487">
      <c r="A1487" s="33" t="s">
        <v>148</v>
      </c>
      <c r="B1487" s="34" t="s">
        <v>176</v>
      </c>
      <c r="C1487" s="35" t="s">
        <v>51</v>
      </c>
      <c r="D1487" s="52" t="str">
        <f t="shared" si="2"/>
        <v>Europe/Malta-Europe/2003</v>
      </c>
      <c r="E1487" s="53">
        <v>5.119621569E9</v>
      </c>
      <c r="F1487" s="54">
        <v>0.082</v>
      </c>
      <c r="G1487" s="55">
        <v>1074.0</v>
      </c>
      <c r="H1487" s="56">
        <v>0.059</v>
      </c>
      <c r="I1487" s="57">
        <f t="shared" si="3"/>
        <v>5119621569</v>
      </c>
      <c r="J1487" s="58">
        <f t="shared" si="4"/>
        <v>0.082</v>
      </c>
      <c r="K1487" s="39">
        <f t="shared" si="5"/>
        <v>1074</v>
      </c>
      <c r="L1487" s="58">
        <f t="shared" si="6"/>
        <v>0.059</v>
      </c>
    </row>
    <row r="1488">
      <c r="A1488" s="33" t="s">
        <v>148</v>
      </c>
      <c r="B1488" s="34" t="s">
        <v>176</v>
      </c>
      <c r="C1488" s="35" t="s">
        <v>52</v>
      </c>
      <c r="D1488" s="52" t="str">
        <f t="shared" si="2"/>
        <v>Europe/Malta-Europe/2004</v>
      </c>
      <c r="E1488" s="53">
        <v>5.643525282E9</v>
      </c>
      <c r="F1488" s="54">
        <v>0.086</v>
      </c>
      <c r="G1488" s="55">
        <v>1247.0</v>
      </c>
      <c r="H1488" s="56">
        <v>0.053</v>
      </c>
      <c r="I1488" s="57">
        <f t="shared" si="3"/>
        <v>5643525282</v>
      </c>
      <c r="J1488" s="58">
        <f t="shared" si="4"/>
        <v>0.086</v>
      </c>
      <c r="K1488" s="39">
        <f t="shared" si="5"/>
        <v>1247</v>
      </c>
      <c r="L1488" s="58">
        <f t="shared" si="6"/>
        <v>0.053</v>
      </c>
    </row>
    <row r="1489">
      <c r="A1489" s="33" t="s">
        <v>148</v>
      </c>
      <c r="B1489" s="34" t="s">
        <v>176</v>
      </c>
      <c r="C1489" s="35" t="s">
        <v>53</v>
      </c>
      <c r="D1489" s="52" t="str">
        <f t="shared" si="2"/>
        <v>Europe/Malta-Europe/2005</v>
      </c>
      <c r="E1489" s="53">
        <v>5.980795756E9</v>
      </c>
      <c r="F1489" s="54">
        <v>0.091</v>
      </c>
      <c r="G1489" s="55">
        <v>1394.0</v>
      </c>
      <c r="H1489" s="56">
        <v>0.055</v>
      </c>
      <c r="I1489" s="57">
        <f t="shared" si="3"/>
        <v>5980795756</v>
      </c>
      <c r="J1489" s="58">
        <f t="shared" si="4"/>
        <v>0.091</v>
      </c>
      <c r="K1489" s="39">
        <f t="shared" si="5"/>
        <v>1394</v>
      </c>
      <c r="L1489" s="58">
        <f t="shared" si="6"/>
        <v>0.055</v>
      </c>
    </row>
    <row r="1490">
      <c r="A1490" s="33" t="s">
        <v>148</v>
      </c>
      <c r="B1490" s="34" t="s">
        <v>176</v>
      </c>
      <c r="C1490" s="35" t="s">
        <v>54</v>
      </c>
      <c r="D1490" s="52" t="str">
        <f t="shared" si="2"/>
        <v>Europe/Malta-Europe/2006</v>
      </c>
      <c r="E1490" s="53">
        <v>6.39012359E9</v>
      </c>
      <c r="F1490" s="54">
        <v>0.09</v>
      </c>
      <c r="G1490" s="55">
        <v>1445.0</v>
      </c>
      <c r="H1490" s="56">
        <v>0.057</v>
      </c>
      <c r="I1490" s="57">
        <f t="shared" si="3"/>
        <v>6390123590</v>
      </c>
      <c r="J1490" s="58">
        <f t="shared" si="4"/>
        <v>0.09</v>
      </c>
      <c r="K1490" s="39">
        <f t="shared" si="5"/>
        <v>1445</v>
      </c>
      <c r="L1490" s="58">
        <f t="shared" si="6"/>
        <v>0.057</v>
      </c>
    </row>
    <row r="1491">
      <c r="A1491" s="33" t="s">
        <v>148</v>
      </c>
      <c r="B1491" s="34" t="s">
        <v>176</v>
      </c>
      <c r="C1491" s="35" t="s">
        <v>55</v>
      </c>
      <c r="D1491" s="52" t="str">
        <f t="shared" si="2"/>
        <v>Europe/Malta-Europe/2007</v>
      </c>
      <c r="E1491" s="53">
        <v>7.5138347E9</v>
      </c>
      <c r="F1491" s="54">
        <v>0.085</v>
      </c>
      <c r="G1491" s="55">
        <v>1580.0</v>
      </c>
      <c r="H1491" s="56">
        <v>0.062</v>
      </c>
      <c r="I1491" s="57">
        <f t="shared" si="3"/>
        <v>7513834700</v>
      </c>
      <c r="J1491" s="58">
        <f t="shared" si="4"/>
        <v>0.085</v>
      </c>
      <c r="K1491" s="39">
        <f t="shared" si="5"/>
        <v>1580</v>
      </c>
      <c r="L1491" s="58">
        <f t="shared" si="6"/>
        <v>0.062</v>
      </c>
    </row>
    <row r="1492">
      <c r="A1492" s="33" t="s">
        <v>148</v>
      </c>
      <c r="B1492" s="34" t="s">
        <v>176</v>
      </c>
      <c r="C1492" s="35" t="s">
        <v>56</v>
      </c>
      <c r="D1492" s="52" t="str">
        <f t="shared" si="2"/>
        <v>Europe/Malta-Europe/2008</v>
      </c>
      <c r="E1492" s="53">
        <v>8.554293727E9</v>
      </c>
      <c r="F1492" s="54">
        <v>0.082</v>
      </c>
      <c r="G1492" s="55">
        <v>1596.0</v>
      </c>
      <c r="H1492" s="56">
        <v>0.059</v>
      </c>
      <c r="I1492" s="57">
        <f t="shared" si="3"/>
        <v>8554293727</v>
      </c>
      <c r="J1492" s="58">
        <f t="shared" si="4"/>
        <v>0.082</v>
      </c>
      <c r="K1492" s="39">
        <f t="shared" si="5"/>
        <v>1596</v>
      </c>
      <c r="L1492" s="58">
        <f t="shared" si="6"/>
        <v>0.059</v>
      </c>
    </row>
    <row r="1493">
      <c r="A1493" s="33" t="s">
        <v>148</v>
      </c>
      <c r="B1493" s="34" t="s">
        <v>176</v>
      </c>
      <c r="C1493" s="35" t="s">
        <v>57</v>
      </c>
      <c r="D1493" s="52" t="str">
        <f t="shared" si="2"/>
        <v>Europe/Malta-Europe/2009</v>
      </c>
      <c r="E1493" s="53">
        <v>8.099400961E9</v>
      </c>
      <c r="F1493" s="54">
        <v>0.083</v>
      </c>
      <c r="G1493" s="55">
        <v>1669.0</v>
      </c>
      <c r="H1493" s="56">
        <v>0.045</v>
      </c>
      <c r="I1493" s="57">
        <f t="shared" si="3"/>
        <v>8099400961</v>
      </c>
      <c r="J1493" s="58">
        <f t="shared" si="4"/>
        <v>0.083</v>
      </c>
      <c r="K1493" s="39">
        <f t="shared" si="5"/>
        <v>1669</v>
      </c>
      <c r="L1493" s="58">
        <f t="shared" si="6"/>
        <v>0.045</v>
      </c>
    </row>
    <row r="1494">
      <c r="A1494" s="33" t="s">
        <v>148</v>
      </c>
      <c r="B1494" s="34" t="s">
        <v>176</v>
      </c>
      <c r="C1494" s="35" t="s">
        <v>58</v>
      </c>
      <c r="D1494" s="52" t="str">
        <f t="shared" si="2"/>
        <v>Europe/Malta-Europe/2010</v>
      </c>
      <c r="E1494" s="53">
        <v>8.16384106E9</v>
      </c>
      <c r="F1494" s="54">
        <v>0.085</v>
      </c>
      <c r="G1494" s="55">
        <v>1707.0</v>
      </c>
      <c r="H1494" s="56">
        <v>0.046</v>
      </c>
      <c r="I1494" s="57">
        <f t="shared" si="3"/>
        <v>8163841060</v>
      </c>
      <c r="J1494" s="58">
        <f t="shared" si="4"/>
        <v>0.085</v>
      </c>
      <c r="K1494" s="39">
        <f t="shared" si="5"/>
        <v>1707</v>
      </c>
      <c r="L1494" s="58">
        <f t="shared" si="6"/>
        <v>0.046</v>
      </c>
    </row>
    <row r="1495">
      <c r="A1495" s="33" t="s">
        <v>148</v>
      </c>
      <c r="B1495" s="34" t="s">
        <v>176</v>
      </c>
      <c r="C1495" s="35" t="s">
        <v>59</v>
      </c>
      <c r="D1495" s="52" t="str">
        <f t="shared" si="2"/>
        <v>Europe/Malta-Europe/2011</v>
      </c>
      <c r="E1495" s="53">
        <v>9.30205727E9</v>
      </c>
      <c r="F1495" s="54">
        <v>0.087</v>
      </c>
      <c r="G1495" s="55">
        <v>1900.0</v>
      </c>
      <c r="H1495" s="56">
        <v>0.047</v>
      </c>
      <c r="I1495" s="57">
        <f t="shared" si="3"/>
        <v>9302057270</v>
      </c>
      <c r="J1495" s="58">
        <f t="shared" si="4"/>
        <v>0.087</v>
      </c>
      <c r="K1495" s="39">
        <f t="shared" si="5"/>
        <v>1900</v>
      </c>
      <c r="L1495" s="58">
        <f t="shared" si="6"/>
        <v>0.047</v>
      </c>
    </row>
    <row r="1496">
      <c r="A1496" s="33" t="s">
        <v>148</v>
      </c>
      <c r="B1496" s="34" t="s">
        <v>176</v>
      </c>
      <c r="C1496" s="35" t="s">
        <v>60</v>
      </c>
      <c r="D1496" s="52" t="str">
        <f t="shared" si="2"/>
        <v>Europe/Malta-Europe/2012</v>
      </c>
      <c r="E1496" s="53">
        <v>8.863076923E9</v>
      </c>
      <c r="F1496" s="54">
        <v>0.091</v>
      </c>
      <c r="G1496" s="55">
        <v>1835.0</v>
      </c>
      <c r="H1496" s="56">
        <v>0.047</v>
      </c>
      <c r="I1496" s="57">
        <f t="shared" si="3"/>
        <v>8863076923</v>
      </c>
      <c r="J1496" s="58">
        <f t="shared" si="4"/>
        <v>0.091</v>
      </c>
      <c r="K1496" s="39">
        <f t="shared" si="5"/>
        <v>1835</v>
      </c>
      <c r="L1496" s="58">
        <f t="shared" si="6"/>
        <v>0.047</v>
      </c>
    </row>
    <row r="1497">
      <c r="A1497" s="33" t="s">
        <v>148</v>
      </c>
      <c r="B1497" s="34" t="s">
        <v>177</v>
      </c>
      <c r="C1497" s="35" t="s">
        <v>48</v>
      </c>
      <c r="D1497" s="52" t="str">
        <f t="shared" si="2"/>
        <v>Europe/Moldova-Europe/2000</v>
      </c>
      <c r="E1497" s="53">
        <v>1.288420223E9</v>
      </c>
      <c r="F1497" s="54">
        <v>0.067</v>
      </c>
      <c r="G1497" s="55">
        <v>24.0</v>
      </c>
      <c r="H1497" s="56">
        <v>0.338</v>
      </c>
      <c r="I1497" s="57">
        <f t="shared" si="3"/>
        <v>1288420223</v>
      </c>
      <c r="J1497" s="58">
        <f t="shared" si="4"/>
        <v>0.067</v>
      </c>
      <c r="K1497" s="39">
        <f t="shared" si="5"/>
        <v>24</v>
      </c>
      <c r="L1497" s="58">
        <f t="shared" si="6"/>
        <v>0.338</v>
      </c>
    </row>
    <row r="1498">
      <c r="A1498" s="33" t="s">
        <v>148</v>
      </c>
      <c r="B1498" s="34" t="s">
        <v>177</v>
      </c>
      <c r="C1498" s="35" t="s">
        <v>49</v>
      </c>
      <c r="D1498" s="52" t="str">
        <f t="shared" si="2"/>
        <v>Europe/Moldova-Europe/2001</v>
      </c>
      <c r="E1498" s="53">
        <v>1.480656884E9</v>
      </c>
      <c r="F1498" s="54">
        <v>0.071</v>
      </c>
      <c r="G1498" s="55">
        <v>29.0</v>
      </c>
      <c r="H1498" s="56">
        <v>0.287</v>
      </c>
      <c r="I1498" s="57">
        <f t="shared" si="3"/>
        <v>1480656884</v>
      </c>
      <c r="J1498" s="58">
        <f t="shared" si="4"/>
        <v>0.071</v>
      </c>
      <c r="K1498" s="39">
        <f t="shared" si="5"/>
        <v>29</v>
      </c>
      <c r="L1498" s="58">
        <f t="shared" si="6"/>
        <v>0.287</v>
      </c>
    </row>
    <row r="1499">
      <c r="A1499" s="33" t="s">
        <v>148</v>
      </c>
      <c r="B1499" s="34" t="s">
        <v>177</v>
      </c>
      <c r="C1499" s="35" t="s">
        <v>50</v>
      </c>
      <c r="D1499" s="52" t="str">
        <f t="shared" si="2"/>
        <v>Europe/Moldova-Europe/2002</v>
      </c>
      <c r="E1499" s="53">
        <v>1.661818168E9</v>
      </c>
      <c r="F1499" s="54">
        <v>0.081</v>
      </c>
      <c r="G1499" s="55">
        <v>37.0</v>
      </c>
      <c r="H1499" s="56">
        <v>0.235</v>
      </c>
      <c r="I1499" s="57">
        <f t="shared" si="3"/>
        <v>1661818168</v>
      </c>
      <c r="J1499" s="58">
        <f t="shared" si="4"/>
        <v>0.081</v>
      </c>
      <c r="K1499" s="39">
        <f t="shared" si="5"/>
        <v>37</v>
      </c>
      <c r="L1499" s="58">
        <f t="shared" si="6"/>
        <v>0.235</v>
      </c>
    </row>
    <row r="1500">
      <c r="A1500" s="33" t="s">
        <v>148</v>
      </c>
      <c r="B1500" s="34" t="s">
        <v>177</v>
      </c>
      <c r="C1500" s="35" t="s">
        <v>51</v>
      </c>
      <c r="D1500" s="52" t="str">
        <f t="shared" si="2"/>
        <v>Europe/Moldova-Europe/2003</v>
      </c>
      <c r="E1500" s="53">
        <v>1.980901554E9</v>
      </c>
      <c r="F1500" s="54">
        <v>0.083</v>
      </c>
      <c r="G1500" s="55">
        <v>46.0</v>
      </c>
      <c r="H1500" s="56">
        <v>0.193</v>
      </c>
      <c r="I1500" s="57">
        <f t="shared" si="3"/>
        <v>1980901554</v>
      </c>
      <c r="J1500" s="58">
        <f t="shared" si="4"/>
        <v>0.083</v>
      </c>
      <c r="K1500" s="39">
        <f t="shared" si="5"/>
        <v>46</v>
      </c>
      <c r="L1500" s="58">
        <f t="shared" si="6"/>
        <v>0.193</v>
      </c>
    </row>
    <row r="1501">
      <c r="A1501" s="33" t="s">
        <v>148</v>
      </c>
      <c r="B1501" s="34" t="s">
        <v>177</v>
      </c>
      <c r="C1501" s="35" t="s">
        <v>52</v>
      </c>
      <c r="D1501" s="52" t="str">
        <f t="shared" si="2"/>
        <v>Europe/Moldova-Europe/2004</v>
      </c>
      <c r="E1501" s="53">
        <v>2.598231467E9</v>
      </c>
      <c r="F1501" s="54">
        <v>0.085</v>
      </c>
      <c r="G1501" s="55">
        <v>61.0</v>
      </c>
      <c r="H1501" s="56">
        <v>0.209</v>
      </c>
      <c r="I1501" s="57">
        <f t="shared" si="3"/>
        <v>2598231467</v>
      </c>
      <c r="J1501" s="58">
        <f t="shared" si="4"/>
        <v>0.085</v>
      </c>
      <c r="K1501" s="39">
        <f t="shared" si="5"/>
        <v>61</v>
      </c>
      <c r="L1501" s="58">
        <f t="shared" si="6"/>
        <v>0.209</v>
      </c>
    </row>
    <row r="1502">
      <c r="A1502" s="33" t="s">
        <v>148</v>
      </c>
      <c r="B1502" s="34" t="s">
        <v>177</v>
      </c>
      <c r="C1502" s="35" t="s">
        <v>53</v>
      </c>
      <c r="D1502" s="52" t="str">
        <f t="shared" si="2"/>
        <v>Europe/Moldova-Europe/2005</v>
      </c>
      <c r="E1502" s="53">
        <v>2.988172424E9</v>
      </c>
      <c r="F1502" s="54">
        <v>0.092</v>
      </c>
      <c r="G1502" s="55">
        <v>76.0</v>
      </c>
      <c r="H1502" s="56">
        <v>0.193</v>
      </c>
      <c r="I1502" s="57">
        <f t="shared" si="3"/>
        <v>2988172424</v>
      </c>
      <c r="J1502" s="58">
        <f t="shared" si="4"/>
        <v>0.092</v>
      </c>
      <c r="K1502" s="39">
        <f t="shared" si="5"/>
        <v>76</v>
      </c>
      <c r="L1502" s="58">
        <f t="shared" si="6"/>
        <v>0.193</v>
      </c>
    </row>
    <row r="1503">
      <c r="A1503" s="33" t="s">
        <v>148</v>
      </c>
      <c r="B1503" s="34" t="s">
        <v>177</v>
      </c>
      <c r="C1503" s="35" t="s">
        <v>54</v>
      </c>
      <c r="D1503" s="52" t="str">
        <f t="shared" si="2"/>
        <v>Europe/Moldova-Europe/2006</v>
      </c>
      <c r="E1503" s="53">
        <v>3.408454198E9</v>
      </c>
      <c r="F1503" s="54">
        <v>0.106</v>
      </c>
      <c r="G1503" s="55">
        <v>101.0</v>
      </c>
      <c r="H1503" s="56">
        <v>0.181</v>
      </c>
      <c r="I1503" s="57">
        <f t="shared" si="3"/>
        <v>3408454198</v>
      </c>
      <c r="J1503" s="58">
        <f t="shared" si="4"/>
        <v>0.106</v>
      </c>
      <c r="K1503" s="39">
        <f t="shared" si="5"/>
        <v>101</v>
      </c>
      <c r="L1503" s="58">
        <f t="shared" si="6"/>
        <v>0.181</v>
      </c>
    </row>
    <row r="1504">
      <c r="A1504" s="33" t="s">
        <v>148</v>
      </c>
      <c r="B1504" s="34" t="s">
        <v>177</v>
      </c>
      <c r="C1504" s="35" t="s">
        <v>55</v>
      </c>
      <c r="D1504" s="52" t="str">
        <f t="shared" si="2"/>
        <v>Europe/Moldova-Europe/2007</v>
      </c>
      <c r="E1504" s="53">
        <v>4.402495921E9</v>
      </c>
      <c r="F1504" s="54">
        <v>0.109</v>
      </c>
      <c r="G1504" s="55">
        <v>134.0</v>
      </c>
      <c r="H1504" s="56">
        <v>0.188</v>
      </c>
      <c r="I1504" s="57">
        <f t="shared" si="3"/>
        <v>4402495921</v>
      </c>
      <c r="J1504" s="58">
        <f t="shared" si="4"/>
        <v>0.109</v>
      </c>
      <c r="K1504" s="39">
        <f t="shared" si="5"/>
        <v>134</v>
      </c>
      <c r="L1504" s="58">
        <f t="shared" si="6"/>
        <v>0.188</v>
      </c>
    </row>
    <row r="1505">
      <c r="A1505" s="33" t="s">
        <v>148</v>
      </c>
      <c r="B1505" s="34" t="s">
        <v>177</v>
      </c>
      <c r="C1505" s="35" t="s">
        <v>56</v>
      </c>
      <c r="D1505" s="52" t="str">
        <f t="shared" si="2"/>
        <v>Europe/Moldova-Europe/2008</v>
      </c>
      <c r="E1505" s="53">
        <v>6.054806101E9</v>
      </c>
      <c r="F1505" s="54">
        <v>0.114</v>
      </c>
      <c r="G1505" s="55">
        <v>193.0</v>
      </c>
      <c r="H1505" s="56">
        <v>0.211</v>
      </c>
      <c r="I1505" s="57">
        <f t="shared" si="3"/>
        <v>6054806101</v>
      </c>
      <c r="J1505" s="58">
        <f t="shared" si="4"/>
        <v>0.114</v>
      </c>
      <c r="K1505" s="39">
        <f t="shared" si="5"/>
        <v>193</v>
      </c>
      <c r="L1505" s="58">
        <f t="shared" si="6"/>
        <v>0.211</v>
      </c>
    </row>
    <row r="1506">
      <c r="A1506" s="33" t="s">
        <v>148</v>
      </c>
      <c r="B1506" s="34" t="s">
        <v>177</v>
      </c>
      <c r="C1506" s="35" t="s">
        <v>57</v>
      </c>
      <c r="D1506" s="52" t="str">
        <f t="shared" si="2"/>
        <v>Europe/Moldova-Europe/2009</v>
      </c>
      <c r="E1506" s="53">
        <v>5.439422031E9</v>
      </c>
      <c r="F1506" s="54">
        <v>0.125</v>
      </c>
      <c r="G1506" s="55">
        <v>190.0</v>
      </c>
      <c r="H1506" s="56">
        <v>0.205</v>
      </c>
      <c r="I1506" s="57">
        <f t="shared" si="3"/>
        <v>5439422031</v>
      </c>
      <c r="J1506" s="58">
        <f t="shared" si="4"/>
        <v>0.125</v>
      </c>
      <c r="K1506" s="39">
        <f t="shared" si="5"/>
        <v>190</v>
      </c>
      <c r="L1506" s="58">
        <f t="shared" si="6"/>
        <v>0.205</v>
      </c>
    </row>
    <row r="1507">
      <c r="A1507" s="33" t="s">
        <v>148</v>
      </c>
      <c r="B1507" s="34" t="s">
        <v>177</v>
      </c>
      <c r="C1507" s="35" t="s">
        <v>58</v>
      </c>
      <c r="D1507" s="52" t="str">
        <f t="shared" si="2"/>
        <v>Europe/Moldova-Europe/2010</v>
      </c>
      <c r="E1507" s="53">
        <v>5.811604052E9</v>
      </c>
      <c r="F1507" s="54">
        <v>0.117</v>
      </c>
      <c r="G1507" s="55">
        <v>190.0</v>
      </c>
      <c r="H1507" s="56">
        <v>0.164</v>
      </c>
      <c r="I1507" s="57">
        <f t="shared" si="3"/>
        <v>5811604052</v>
      </c>
      <c r="J1507" s="58">
        <f t="shared" si="4"/>
        <v>0.117</v>
      </c>
      <c r="K1507" s="39">
        <f t="shared" si="5"/>
        <v>190</v>
      </c>
      <c r="L1507" s="58">
        <f t="shared" si="6"/>
        <v>0.164</v>
      </c>
    </row>
    <row r="1508">
      <c r="A1508" s="33" t="s">
        <v>148</v>
      </c>
      <c r="B1508" s="34" t="s">
        <v>177</v>
      </c>
      <c r="C1508" s="35" t="s">
        <v>59</v>
      </c>
      <c r="D1508" s="52" t="str">
        <f t="shared" si="2"/>
        <v>Europe/Moldova-Europe/2011</v>
      </c>
      <c r="E1508" s="53">
        <v>7.016162818E9</v>
      </c>
      <c r="F1508" s="54">
        <v>0.114</v>
      </c>
      <c r="G1508" s="55">
        <v>224.0</v>
      </c>
      <c r="H1508" s="56">
        <v>0.144</v>
      </c>
      <c r="I1508" s="57">
        <f t="shared" si="3"/>
        <v>7016162818</v>
      </c>
      <c r="J1508" s="58">
        <f t="shared" si="4"/>
        <v>0.114</v>
      </c>
      <c r="K1508" s="39">
        <f t="shared" si="5"/>
        <v>224</v>
      </c>
      <c r="L1508" s="58">
        <f t="shared" si="6"/>
        <v>0.144</v>
      </c>
    </row>
    <row r="1509">
      <c r="A1509" s="33" t="s">
        <v>148</v>
      </c>
      <c r="B1509" s="34" t="s">
        <v>177</v>
      </c>
      <c r="C1509" s="35" t="s">
        <v>60</v>
      </c>
      <c r="D1509" s="52" t="str">
        <f t="shared" si="2"/>
        <v>Europe/Moldova-Europe/2012</v>
      </c>
      <c r="E1509" s="53">
        <v>7.284686576E9</v>
      </c>
      <c r="F1509" s="54">
        <v>0.117</v>
      </c>
      <c r="G1509" s="55">
        <v>239.0</v>
      </c>
      <c r="H1509" s="56">
        <v>0.134</v>
      </c>
      <c r="I1509" s="57">
        <f t="shared" si="3"/>
        <v>7284686576</v>
      </c>
      <c r="J1509" s="58">
        <f t="shared" si="4"/>
        <v>0.117</v>
      </c>
      <c r="K1509" s="39">
        <f t="shared" si="5"/>
        <v>239</v>
      </c>
      <c r="L1509" s="58">
        <f t="shared" si="6"/>
        <v>0.134</v>
      </c>
    </row>
    <row r="1510">
      <c r="A1510" s="33" t="s">
        <v>148</v>
      </c>
      <c r="B1510" s="34" t="s">
        <v>178</v>
      </c>
      <c r="C1510" s="35" t="s">
        <v>48</v>
      </c>
      <c r="D1510" s="52" t="str">
        <f t="shared" si="2"/>
        <v>Europe/Monaco-Europe/2000</v>
      </c>
      <c r="E1510" s="53">
        <v>2.64788382E9</v>
      </c>
      <c r="F1510" s="54">
        <v>0.033</v>
      </c>
      <c r="G1510" s="55">
        <v>2685.0</v>
      </c>
      <c r="H1510" s="59"/>
      <c r="I1510" s="57">
        <f t="shared" si="3"/>
        <v>2647883820</v>
      </c>
      <c r="J1510" s="58">
        <f t="shared" si="4"/>
        <v>0.033</v>
      </c>
      <c r="K1510" s="39">
        <f t="shared" si="5"/>
        <v>2685</v>
      </c>
      <c r="L1510" s="58" t="str">
        <f t="shared" si="6"/>
        <v/>
      </c>
    </row>
    <row r="1511">
      <c r="A1511" s="33" t="s">
        <v>148</v>
      </c>
      <c r="B1511" s="34" t="s">
        <v>178</v>
      </c>
      <c r="C1511" s="35" t="s">
        <v>49</v>
      </c>
      <c r="D1511" s="52" t="str">
        <f t="shared" si="2"/>
        <v>Europe/Monaco-Europe/2001</v>
      </c>
      <c r="E1511" s="53">
        <v>2.671401083E9</v>
      </c>
      <c r="F1511" s="54">
        <v>0.033</v>
      </c>
      <c r="G1511" s="55">
        <v>2718.0</v>
      </c>
      <c r="H1511" s="59"/>
      <c r="I1511" s="57">
        <f t="shared" si="3"/>
        <v>2671401083</v>
      </c>
      <c r="J1511" s="58">
        <f t="shared" si="4"/>
        <v>0.033</v>
      </c>
      <c r="K1511" s="39">
        <f t="shared" si="5"/>
        <v>2718</v>
      </c>
      <c r="L1511" s="58" t="str">
        <f t="shared" si="6"/>
        <v/>
      </c>
    </row>
    <row r="1512">
      <c r="A1512" s="33" t="s">
        <v>148</v>
      </c>
      <c r="B1512" s="34" t="s">
        <v>178</v>
      </c>
      <c r="C1512" s="35" t="s">
        <v>50</v>
      </c>
      <c r="D1512" s="52" t="str">
        <f t="shared" si="2"/>
        <v>Europe/Monaco-Europe/2002</v>
      </c>
      <c r="E1512" s="53">
        <v>2.905973022E9</v>
      </c>
      <c r="F1512" s="54">
        <v>0.034</v>
      </c>
      <c r="G1512" s="55">
        <v>2985.0</v>
      </c>
      <c r="H1512" s="59"/>
      <c r="I1512" s="57">
        <f t="shared" si="3"/>
        <v>2905973022</v>
      </c>
      <c r="J1512" s="58">
        <f t="shared" si="4"/>
        <v>0.034</v>
      </c>
      <c r="K1512" s="39">
        <f t="shared" si="5"/>
        <v>2985</v>
      </c>
      <c r="L1512" s="58" t="str">
        <f t="shared" si="6"/>
        <v/>
      </c>
    </row>
    <row r="1513">
      <c r="A1513" s="33" t="s">
        <v>148</v>
      </c>
      <c r="B1513" s="34" t="s">
        <v>178</v>
      </c>
      <c r="C1513" s="35" t="s">
        <v>51</v>
      </c>
      <c r="D1513" s="52" t="str">
        <f t="shared" si="2"/>
        <v>Europe/Monaco-Europe/2003</v>
      </c>
      <c r="E1513" s="53">
        <v>3.588988601E9</v>
      </c>
      <c r="F1513" s="54">
        <v>0.039</v>
      </c>
      <c r="G1513" s="55">
        <v>4216.0</v>
      </c>
      <c r="H1513" s="59"/>
      <c r="I1513" s="57">
        <f t="shared" si="3"/>
        <v>3588988601</v>
      </c>
      <c r="J1513" s="58">
        <f t="shared" si="4"/>
        <v>0.039</v>
      </c>
      <c r="K1513" s="39">
        <f t="shared" si="5"/>
        <v>4216</v>
      </c>
      <c r="L1513" s="58" t="str">
        <f t="shared" si="6"/>
        <v/>
      </c>
    </row>
    <row r="1514">
      <c r="A1514" s="33" t="s">
        <v>148</v>
      </c>
      <c r="B1514" s="34" t="s">
        <v>178</v>
      </c>
      <c r="C1514" s="35" t="s">
        <v>52</v>
      </c>
      <c r="D1514" s="52" t="str">
        <f t="shared" si="2"/>
        <v>Europe/Monaco-Europe/2004</v>
      </c>
      <c r="E1514" s="53">
        <v>4.110348444E9</v>
      </c>
      <c r="F1514" s="54">
        <v>0.04</v>
      </c>
      <c r="G1514" s="55">
        <v>4885.0</v>
      </c>
      <c r="H1514" s="59"/>
      <c r="I1514" s="57">
        <f t="shared" si="3"/>
        <v>4110348444</v>
      </c>
      <c r="J1514" s="58">
        <f t="shared" si="4"/>
        <v>0.04</v>
      </c>
      <c r="K1514" s="39">
        <f t="shared" si="5"/>
        <v>4885</v>
      </c>
      <c r="L1514" s="58" t="str">
        <f t="shared" si="6"/>
        <v/>
      </c>
    </row>
    <row r="1515">
      <c r="A1515" s="33" t="s">
        <v>148</v>
      </c>
      <c r="B1515" s="34" t="s">
        <v>178</v>
      </c>
      <c r="C1515" s="35" t="s">
        <v>53</v>
      </c>
      <c r="D1515" s="52" t="str">
        <f t="shared" si="2"/>
        <v>Europe/Monaco-Europe/2005</v>
      </c>
      <c r="E1515" s="53">
        <v>4.280072626E9</v>
      </c>
      <c r="F1515" s="54">
        <v>0.04</v>
      </c>
      <c r="G1515" s="55">
        <v>4960.0</v>
      </c>
      <c r="H1515" s="59"/>
      <c r="I1515" s="57">
        <f t="shared" si="3"/>
        <v>4280072626</v>
      </c>
      <c r="J1515" s="58">
        <f t="shared" si="4"/>
        <v>0.04</v>
      </c>
      <c r="K1515" s="39">
        <f t="shared" si="5"/>
        <v>4960</v>
      </c>
      <c r="L1515" s="58" t="str">
        <f t="shared" si="6"/>
        <v/>
      </c>
    </row>
    <row r="1516">
      <c r="A1516" s="33" t="s">
        <v>148</v>
      </c>
      <c r="B1516" s="34" t="s">
        <v>178</v>
      </c>
      <c r="C1516" s="35" t="s">
        <v>54</v>
      </c>
      <c r="D1516" s="52" t="str">
        <f t="shared" si="2"/>
        <v>Europe/Monaco-Europe/2006</v>
      </c>
      <c r="E1516" s="53">
        <v>4.663488363E9</v>
      </c>
      <c r="F1516" s="54">
        <v>0.038</v>
      </c>
      <c r="G1516" s="55">
        <v>5115.0</v>
      </c>
      <c r="H1516" s="59"/>
      <c r="I1516" s="57">
        <f t="shared" si="3"/>
        <v>4663488363</v>
      </c>
      <c r="J1516" s="58">
        <f t="shared" si="4"/>
        <v>0.038</v>
      </c>
      <c r="K1516" s="39">
        <f t="shared" si="5"/>
        <v>5115</v>
      </c>
      <c r="L1516" s="58" t="str">
        <f t="shared" si="6"/>
        <v/>
      </c>
    </row>
    <row r="1517">
      <c r="A1517" s="33" t="s">
        <v>148</v>
      </c>
      <c r="B1517" s="34" t="s">
        <v>178</v>
      </c>
      <c r="C1517" s="35" t="s">
        <v>55</v>
      </c>
      <c r="D1517" s="52" t="str">
        <f t="shared" si="2"/>
        <v>Europe/Monaco-Europe/2007</v>
      </c>
      <c r="E1517" s="53">
        <v>5.974371696E9</v>
      </c>
      <c r="F1517" s="54">
        <v>0.034</v>
      </c>
      <c r="G1517" s="55">
        <v>5671.0</v>
      </c>
      <c r="H1517" s="59"/>
      <c r="I1517" s="57">
        <f t="shared" si="3"/>
        <v>5974371696</v>
      </c>
      <c r="J1517" s="58">
        <f t="shared" si="4"/>
        <v>0.034</v>
      </c>
      <c r="K1517" s="39">
        <f t="shared" si="5"/>
        <v>5671</v>
      </c>
      <c r="L1517" s="58" t="str">
        <f t="shared" si="6"/>
        <v/>
      </c>
    </row>
    <row r="1518">
      <c r="A1518" s="33" t="s">
        <v>148</v>
      </c>
      <c r="B1518" s="34" t="s">
        <v>178</v>
      </c>
      <c r="C1518" s="35" t="s">
        <v>56</v>
      </c>
      <c r="D1518" s="52" t="str">
        <f t="shared" si="2"/>
        <v>Europe/Monaco-Europe/2008</v>
      </c>
      <c r="E1518" s="53">
        <v>6.919241412E9</v>
      </c>
      <c r="F1518" s="54">
        <v>0.036</v>
      </c>
      <c r="G1518" s="55">
        <v>6623.0</v>
      </c>
      <c r="H1518" s="59"/>
      <c r="I1518" s="57">
        <f t="shared" si="3"/>
        <v>6919241412</v>
      </c>
      <c r="J1518" s="58">
        <f t="shared" si="4"/>
        <v>0.036</v>
      </c>
      <c r="K1518" s="39">
        <f t="shared" si="5"/>
        <v>6623</v>
      </c>
      <c r="L1518" s="58" t="str">
        <f t="shared" si="6"/>
        <v/>
      </c>
    </row>
    <row r="1519">
      <c r="A1519" s="33" t="s">
        <v>148</v>
      </c>
      <c r="B1519" s="34" t="s">
        <v>178</v>
      </c>
      <c r="C1519" s="35" t="s">
        <v>57</v>
      </c>
      <c r="D1519" s="52" t="str">
        <f t="shared" si="2"/>
        <v>Europe/Monaco-Europe/2009</v>
      </c>
      <c r="E1519" s="53">
        <v>5.557579883E9</v>
      </c>
      <c r="F1519" s="54">
        <v>0.043</v>
      </c>
      <c r="G1519" s="55">
        <v>6458.0</v>
      </c>
      <c r="H1519" s="59"/>
      <c r="I1519" s="57">
        <f t="shared" si="3"/>
        <v>5557579883</v>
      </c>
      <c r="J1519" s="58">
        <f t="shared" si="4"/>
        <v>0.043</v>
      </c>
      <c r="K1519" s="39">
        <f t="shared" si="5"/>
        <v>6458</v>
      </c>
      <c r="L1519" s="58" t="str">
        <f t="shared" si="6"/>
        <v/>
      </c>
    </row>
    <row r="1520">
      <c r="A1520" s="33" t="s">
        <v>148</v>
      </c>
      <c r="B1520" s="34" t="s">
        <v>178</v>
      </c>
      <c r="C1520" s="35" t="s">
        <v>58</v>
      </c>
      <c r="D1520" s="52" t="str">
        <f t="shared" si="2"/>
        <v>Europe/Monaco-Europe/2010</v>
      </c>
      <c r="E1520" s="53">
        <v>5.350993377E9</v>
      </c>
      <c r="F1520" s="54">
        <v>0.044</v>
      </c>
      <c r="G1520" s="55">
        <v>6431.0</v>
      </c>
      <c r="H1520" s="59"/>
      <c r="I1520" s="57">
        <f t="shared" si="3"/>
        <v>5350993377</v>
      </c>
      <c r="J1520" s="58">
        <f t="shared" si="4"/>
        <v>0.044</v>
      </c>
      <c r="K1520" s="39">
        <f t="shared" si="5"/>
        <v>6431</v>
      </c>
      <c r="L1520" s="58" t="str">
        <f t="shared" si="6"/>
        <v/>
      </c>
    </row>
    <row r="1521">
      <c r="A1521" s="33" t="s">
        <v>148</v>
      </c>
      <c r="B1521" s="34" t="s">
        <v>178</v>
      </c>
      <c r="C1521" s="35" t="s">
        <v>59</v>
      </c>
      <c r="D1521" s="52" t="str">
        <f t="shared" si="2"/>
        <v>Europe/Monaco-Europe/2011</v>
      </c>
      <c r="E1521" s="53">
        <v>6.074506533E9</v>
      </c>
      <c r="F1521" s="54">
        <v>0.044</v>
      </c>
      <c r="G1521" s="55">
        <v>7180.0</v>
      </c>
      <c r="H1521" s="59"/>
      <c r="I1521" s="57">
        <f t="shared" si="3"/>
        <v>6074506533</v>
      </c>
      <c r="J1521" s="58">
        <f t="shared" si="4"/>
        <v>0.044</v>
      </c>
      <c r="K1521" s="39">
        <f t="shared" si="5"/>
        <v>7180</v>
      </c>
      <c r="L1521" s="58" t="str">
        <f t="shared" si="6"/>
        <v/>
      </c>
    </row>
    <row r="1522">
      <c r="A1522" s="33" t="s">
        <v>148</v>
      </c>
      <c r="B1522" s="34" t="s">
        <v>178</v>
      </c>
      <c r="C1522" s="35" t="s">
        <v>60</v>
      </c>
      <c r="D1522" s="52" t="str">
        <f t="shared" si="2"/>
        <v>Europe/Monaco-Europe/2012</v>
      </c>
      <c r="E1522" s="60"/>
      <c r="F1522" s="54">
        <v>0.044</v>
      </c>
      <c r="G1522" s="55">
        <v>6708.0</v>
      </c>
      <c r="H1522" s="59"/>
      <c r="I1522" s="57">
        <f t="shared" si="3"/>
        <v>6074506533</v>
      </c>
      <c r="J1522" s="58">
        <f t="shared" si="4"/>
        <v>0.044</v>
      </c>
      <c r="K1522" s="39">
        <f t="shared" si="5"/>
        <v>6708</v>
      </c>
      <c r="L1522" s="58" t="str">
        <f t="shared" si="6"/>
        <v/>
      </c>
    </row>
    <row r="1523">
      <c r="A1523" s="33" t="s">
        <v>148</v>
      </c>
      <c r="B1523" s="34" t="s">
        <v>179</v>
      </c>
      <c r="C1523" s="35" t="s">
        <v>48</v>
      </c>
      <c r="D1523" s="52" t="str">
        <f t="shared" si="2"/>
        <v>Europe/Montenegro-Europe/2000</v>
      </c>
      <c r="E1523" s="53">
        <v>9.84279596E8</v>
      </c>
      <c r="F1523" s="54">
        <v>0.075</v>
      </c>
      <c r="G1523" s="55">
        <v>121.0</v>
      </c>
      <c r="H1523" s="59"/>
      <c r="I1523" s="57">
        <f t="shared" si="3"/>
        <v>984279596</v>
      </c>
      <c r="J1523" s="58">
        <f t="shared" si="4"/>
        <v>0.075</v>
      </c>
      <c r="K1523" s="39">
        <f t="shared" si="5"/>
        <v>121</v>
      </c>
      <c r="L1523" s="58" t="str">
        <f t="shared" si="6"/>
        <v/>
      </c>
    </row>
    <row r="1524">
      <c r="A1524" s="33" t="s">
        <v>148</v>
      </c>
      <c r="B1524" s="34" t="s">
        <v>179</v>
      </c>
      <c r="C1524" s="35" t="s">
        <v>49</v>
      </c>
      <c r="D1524" s="52" t="str">
        <f t="shared" si="2"/>
        <v>Europe/Montenegro-Europe/2001</v>
      </c>
      <c r="E1524" s="53">
        <v>1.15989156E9</v>
      </c>
      <c r="F1524" s="54">
        <v>0.085</v>
      </c>
      <c r="G1524" s="55">
        <v>160.0</v>
      </c>
      <c r="H1524" s="59"/>
      <c r="I1524" s="57">
        <f t="shared" si="3"/>
        <v>1159891560</v>
      </c>
      <c r="J1524" s="58">
        <f t="shared" si="4"/>
        <v>0.085</v>
      </c>
      <c r="K1524" s="39">
        <f t="shared" si="5"/>
        <v>160</v>
      </c>
      <c r="L1524" s="58" t="str">
        <f t="shared" si="6"/>
        <v/>
      </c>
    </row>
    <row r="1525">
      <c r="A1525" s="33" t="s">
        <v>148</v>
      </c>
      <c r="B1525" s="34" t="s">
        <v>179</v>
      </c>
      <c r="C1525" s="35" t="s">
        <v>50</v>
      </c>
      <c r="D1525" s="52" t="str">
        <f t="shared" si="2"/>
        <v>Europe/Montenegro-Europe/2002</v>
      </c>
      <c r="E1525" s="53">
        <v>1.284504509E9</v>
      </c>
      <c r="F1525" s="54">
        <v>0.086</v>
      </c>
      <c r="G1525" s="55">
        <v>180.0</v>
      </c>
      <c r="H1525" s="59"/>
      <c r="I1525" s="57">
        <f t="shared" si="3"/>
        <v>1284504509</v>
      </c>
      <c r="J1525" s="58">
        <f t="shared" si="4"/>
        <v>0.086</v>
      </c>
      <c r="K1525" s="39">
        <f t="shared" si="5"/>
        <v>180</v>
      </c>
      <c r="L1525" s="58" t="str">
        <f t="shared" si="6"/>
        <v/>
      </c>
    </row>
    <row r="1526">
      <c r="A1526" s="33" t="s">
        <v>148</v>
      </c>
      <c r="B1526" s="34" t="s">
        <v>179</v>
      </c>
      <c r="C1526" s="35" t="s">
        <v>51</v>
      </c>
      <c r="D1526" s="52" t="str">
        <f t="shared" si="2"/>
        <v>Europe/Montenegro-Europe/2003</v>
      </c>
      <c r="E1526" s="53">
        <v>1.707662608E9</v>
      </c>
      <c r="F1526" s="54">
        <v>0.091</v>
      </c>
      <c r="G1526" s="55">
        <v>254.0</v>
      </c>
      <c r="H1526" s="59"/>
      <c r="I1526" s="57">
        <f t="shared" si="3"/>
        <v>1707662608</v>
      </c>
      <c r="J1526" s="58">
        <f t="shared" si="4"/>
        <v>0.091</v>
      </c>
      <c r="K1526" s="39">
        <f t="shared" si="5"/>
        <v>254</v>
      </c>
      <c r="L1526" s="58" t="str">
        <f t="shared" si="6"/>
        <v/>
      </c>
    </row>
    <row r="1527">
      <c r="A1527" s="33" t="s">
        <v>148</v>
      </c>
      <c r="B1527" s="34" t="s">
        <v>179</v>
      </c>
      <c r="C1527" s="35" t="s">
        <v>52</v>
      </c>
      <c r="D1527" s="52" t="str">
        <f t="shared" si="2"/>
        <v>Europe/Montenegro-Europe/2004</v>
      </c>
      <c r="E1527" s="53">
        <v>2.073255525E9</v>
      </c>
      <c r="F1527" s="54">
        <v>0.087</v>
      </c>
      <c r="G1527" s="55">
        <v>293.0</v>
      </c>
      <c r="H1527" s="59"/>
      <c r="I1527" s="57">
        <f t="shared" si="3"/>
        <v>2073255525</v>
      </c>
      <c r="J1527" s="58">
        <f t="shared" si="4"/>
        <v>0.087</v>
      </c>
      <c r="K1527" s="39">
        <f t="shared" si="5"/>
        <v>293</v>
      </c>
      <c r="L1527" s="58" t="str">
        <f t="shared" si="6"/>
        <v/>
      </c>
    </row>
    <row r="1528">
      <c r="A1528" s="33" t="s">
        <v>148</v>
      </c>
      <c r="B1528" s="34" t="s">
        <v>179</v>
      </c>
      <c r="C1528" s="35" t="s">
        <v>53</v>
      </c>
      <c r="D1528" s="52" t="str">
        <f t="shared" si="2"/>
        <v>Europe/Montenegro-Europe/2005</v>
      </c>
      <c r="E1528" s="53">
        <v>2.257181943E9</v>
      </c>
      <c r="F1528" s="54">
        <v>0.087</v>
      </c>
      <c r="G1528" s="55">
        <v>319.0</v>
      </c>
      <c r="H1528" s="59"/>
      <c r="I1528" s="57">
        <f t="shared" si="3"/>
        <v>2257181943</v>
      </c>
      <c r="J1528" s="58">
        <f t="shared" si="4"/>
        <v>0.087</v>
      </c>
      <c r="K1528" s="39">
        <f t="shared" si="5"/>
        <v>319</v>
      </c>
      <c r="L1528" s="58" t="str">
        <f t="shared" si="6"/>
        <v/>
      </c>
    </row>
    <row r="1529">
      <c r="A1529" s="33" t="s">
        <v>148</v>
      </c>
      <c r="B1529" s="34" t="s">
        <v>179</v>
      </c>
      <c r="C1529" s="35" t="s">
        <v>54</v>
      </c>
      <c r="D1529" s="52" t="str">
        <f t="shared" si="2"/>
        <v>Europe/Montenegro-Europe/2006</v>
      </c>
      <c r="E1529" s="53">
        <v>2.696020575E9</v>
      </c>
      <c r="F1529" s="54">
        <v>0.082</v>
      </c>
      <c r="G1529" s="55">
        <v>361.0</v>
      </c>
      <c r="H1529" s="56">
        <v>0.112</v>
      </c>
      <c r="I1529" s="57">
        <f t="shared" si="3"/>
        <v>2696020575</v>
      </c>
      <c r="J1529" s="58">
        <f t="shared" si="4"/>
        <v>0.082</v>
      </c>
      <c r="K1529" s="39">
        <f t="shared" si="5"/>
        <v>361</v>
      </c>
      <c r="L1529" s="58">
        <f t="shared" si="6"/>
        <v>0.112</v>
      </c>
    </row>
    <row r="1530">
      <c r="A1530" s="33" t="s">
        <v>148</v>
      </c>
      <c r="B1530" s="34" t="s">
        <v>179</v>
      </c>
      <c r="C1530" s="35" t="s">
        <v>55</v>
      </c>
      <c r="D1530" s="52" t="str">
        <f t="shared" si="2"/>
        <v>Europe/Montenegro-Europe/2007</v>
      </c>
      <c r="E1530" s="53">
        <v>3.673382212E9</v>
      </c>
      <c r="F1530" s="54">
        <v>0.07</v>
      </c>
      <c r="G1530" s="55">
        <v>414.0</v>
      </c>
      <c r="H1530" s="56">
        <v>0.092</v>
      </c>
      <c r="I1530" s="57">
        <f t="shared" si="3"/>
        <v>3673382212</v>
      </c>
      <c r="J1530" s="58">
        <f t="shared" si="4"/>
        <v>0.07</v>
      </c>
      <c r="K1530" s="39">
        <f t="shared" si="5"/>
        <v>414</v>
      </c>
      <c r="L1530" s="58">
        <f t="shared" si="6"/>
        <v>0.092</v>
      </c>
    </row>
    <row r="1531">
      <c r="A1531" s="33" t="s">
        <v>148</v>
      </c>
      <c r="B1531" s="34" t="s">
        <v>179</v>
      </c>
      <c r="C1531" s="35" t="s">
        <v>56</v>
      </c>
      <c r="D1531" s="52" t="str">
        <f t="shared" si="2"/>
        <v>Europe/Montenegro-Europe/2008</v>
      </c>
      <c r="E1531" s="53">
        <v>4.538345345E9</v>
      </c>
      <c r="F1531" s="54">
        <v>0.063</v>
      </c>
      <c r="G1531" s="55">
        <v>466.0</v>
      </c>
      <c r="H1531" s="56">
        <v>0.092</v>
      </c>
      <c r="I1531" s="57">
        <f t="shared" si="3"/>
        <v>4538345345</v>
      </c>
      <c r="J1531" s="58">
        <f t="shared" si="4"/>
        <v>0.063</v>
      </c>
      <c r="K1531" s="39">
        <f t="shared" si="5"/>
        <v>466</v>
      </c>
      <c r="L1531" s="58">
        <f t="shared" si="6"/>
        <v>0.092</v>
      </c>
    </row>
    <row r="1532">
      <c r="A1532" s="33" t="s">
        <v>148</v>
      </c>
      <c r="B1532" s="34" t="s">
        <v>179</v>
      </c>
      <c r="C1532" s="35" t="s">
        <v>57</v>
      </c>
      <c r="D1532" s="52" t="str">
        <f t="shared" si="2"/>
        <v>Europe/Montenegro-Europe/2009</v>
      </c>
      <c r="E1532" s="53">
        <v>4.158135026E9</v>
      </c>
      <c r="F1532" s="54">
        <v>0.063</v>
      </c>
      <c r="G1532" s="55">
        <v>424.0</v>
      </c>
      <c r="H1532" s="56">
        <v>0.094</v>
      </c>
      <c r="I1532" s="57">
        <f t="shared" si="3"/>
        <v>4158135026</v>
      </c>
      <c r="J1532" s="58">
        <f t="shared" si="4"/>
        <v>0.063</v>
      </c>
      <c r="K1532" s="39">
        <f t="shared" si="5"/>
        <v>424</v>
      </c>
      <c r="L1532" s="58">
        <f t="shared" si="6"/>
        <v>0.094</v>
      </c>
    </row>
    <row r="1533">
      <c r="A1533" s="33" t="s">
        <v>148</v>
      </c>
      <c r="B1533" s="34" t="s">
        <v>179</v>
      </c>
      <c r="C1533" s="35" t="s">
        <v>58</v>
      </c>
      <c r="D1533" s="52" t="str">
        <f t="shared" si="2"/>
        <v>Europe/Montenegro-Europe/2010</v>
      </c>
      <c r="E1533" s="53">
        <v>4.114881347E9</v>
      </c>
      <c r="F1533" s="54">
        <v>0.072</v>
      </c>
      <c r="G1533" s="55">
        <v>476.0</v>
      </c>
      <c r="H1533" s="56">
        <v>0.095</v>
      </c>
      <c r="I1533" s="57">
        <f t="shared" si="3"/>
        <v>4114881347</v>
      </c>
      <c r="J1533" s="58">
        <f t="shared" si="4"/>
        <v>0.072</v>
      </c>
      <c r="K1533" s="39">
        <f t="shared" si="5"/>
        <v>476</v>
      </c>
      <c r="L1533" s="58">
        <f t="shared" si="6"/>
        <v>0.095</v>
      </c>
    </row>
    <row r="1534">
      <c r="A1534" s="33" t="s">
        <v>148</v>
      </c>
      <c r="B1534" s="34" t="s">
        <v>179</v>
      </c>
      <c r="C1534" s="35" t="s">
        <v>59</v>
      </c>
      <c r="D1534" s="52" t="str">
        <f t="shared" si="2"/>
        <v>Europe/Montenegro-Europe/2011</v>
      </c>
      <c r="E1534" s="53">
        <v>4.501753898E9</v>
      </c>
      <c r="F1534" s="54">
        <v>0.072</v>
      </c>
      <c r="G1534" s="55">
        <v>522.0</v>
      </c>
      <c r="H1534" s="56">
        <v>0.097</v>
      </c>
      <c r="I1534" s="57">
        <f t="shared" si="3"/>
        <v>4501753898</v>
      </c>
      <c r="J1534" s="58">
        <f t="shared" si="4"/>
        <v>0.072</v>
      </c>
      <c r="K1534" s="39">
        <f t="shared" si="5"/>
        <v>522</v>
      </c>
      <c r="L1534" s="58">
        <f t="shared" si="6"/>
        <v>0.097</v>
      </c>
    </row>
    <row r="1535">
      <c r="A1535" s="33" t="s">
        <v>148</v>
      </c>
      <c r="B1535" s="34" t="s">
        <v>179</v>
      </c>
      <c r="C1535" s="35" t="s">
        <v>60</v>
      </c>
      <c r="D1535" s="52" t="str">
        <f t="shared" si="2"/>
        <v>Europe/Montenegro-Europe/2012</v>
      </c>
      <c r="E1535" s="53">
        <v>4.045813953E9</v>
      </c>
      <c r="F1535" s="54">
        <v>0.076</v>
      </c>
      <c r="G1535" s="55">
        <v>493.0</v>
      </c>
      <c r="H1535" s="56">
        <v>0.096</v>
      </c>
      <c r="I1535" s="57">
        <f t="shared" si="3"/>
        <v>4045813953</v>
      </c>
      <c r="J1535" s="58">
        <f t="shared" si="4"/>
        <v>0.076</v>
      </c>
      <c r="K1535" s="39">
        <f t="shared" si="5"/>
        <v>493</v>
      </c>
      <c r="L1535" s="58">
        <f t="shared" si="6"/>
        <v>0.096</v>
      </c>
    </row>
    <row r="1536">
      <c r="A1536" s="33" t="s">
        <v>148</v>
      </c>
      <c r="B1536" s="34" t="s">
        <v>180</v>
      </c>
      <c r="C1536" s="35" t="s">
        <v>48</v>
      </c>
      <c r="D1536" s="52" t="str">
        <f t="shared" si="2"/>
        <v>Europe/Netherlands-Europe/2000</v>
      </c>
      <c r="E1536" s="53">
        <v>3.85E11</v>
      </c>
      <c r="F1536" s="54">
        <v>0.08</v>
      </c>
      <c r="G1536" s="55">
        <v>1932.0</v>
      </c>
      <c r="H1536" s="56">
        <v>0.048</v>
      </c>
      <c r="I1536" s="57">
        <f t="shared" si="3"/>
        <v>385000000000</v>
      </c>
      <c r="J1536" s="58">
        <f t="shared" si="4"/>
        <v>0.08</v>
      </c>
      <c r="K1536" s="39">
        <f t="shared" si="5"/>
        <v>1932</v>
      </c>
      <c r="L1536" s="58">
        <f t="shared" si="6"/>
        <v>0.048</v>
      </c>
    </row>
    <row r="1537">
      <c r="A1537" s="33" t="s">
        <v>148</v>
      </c>
      <c r="B1537" s="34" t="s">
        <v>180</v>
      </c>
      <c r="C1537" s="35" t="s">
        <v>49</v>
      </c>
      <c r="D1537" s="52" t="str">
        <f t="shared" si="2"/>
        <v>Europe/Netherlands-Europe/2001</v>
      </c>
      <c r="E1537" s="53">
        <v>4.01E11</v>
      </c>
      <c r="F1537" s="54">
        <v>0.083</v>
      </c>
      <c r="G1537" s="55">
        <v>2079.0</v>
      </c>
      <c r="H1537" s="56">
        <v>0.05</v>
      </c>
      <c r="I1537" s="57">
        <f t="shared" si="3"/>
        <v>401000000000</v>
      </c>
      <c r="J1537" s="58">
        <f t="shared" si="4"/>
        <v>0.083</v>
      </c>
      <c r="K1537" s="39">
        <f t="shared" si="5"/>
        <v>2079</v>
      </c>
      <c r="L1537" s="58">
        <f t="shared" si="6"/>
        <v>0.05</v>
      </c>
    </row>
    <row r="1538">
      <c r="A1538" s="33" t="s">
        <v>148</v>
      </c>
      <c r="B1538" s="34" t="s">
        <v>180</v>
      </c>
      <c r="C1538" s="35" t="s">
        <v>50</v>
      </c>
      <c r="D1538" s="52" t="str">
        <f t="shared" si="2"/>
        <v>Europe/Netherlands-Europe/2002</v>
      </c>
      <c r="E1538" s="53">
        <v>4.38E11</v>
      </c>
      <c r="F1538" s="54">
        <v>0.089</v>
      </c>
      <c r="G1538" s="55">
        <v>2411.0</v>
      </c>
      <c r="H1538" s="56">
        <v>0.04</v>
      </c>
      <c r="I1538" s="57">
        <f t="shared" si="3"/>
        <v>438000000000</v>
      </c>
      <c r="J1538" s="58">
        <f t="shared" si="4"/>
        <v>0.089</v>
      </c>
      <c r="K1538" s="39">
        <f t="shared" si="5"/>
        <v>2411</v>
      </c>
      <c r="L1538" s="58">
        <f t="shared" si="6"/>
        <v>0.04</v>
      </c>
    </row>
    <row r="1539">
      <c r="A1539" s="33" t="s">
        <v>148</v>
      </c>
      <c r="B1539" s="34" t="s">
        <v>180</v>
      </c>
      <c r="C1539" s="35" t="s">
        <v>51</v>
      </c>
      <c r="D1539" s="52" t="str">
        <f t="shared" si="2"/>
        <v>Europe/Netherlands-Europe/2003</v>
      </c>
      <c r="E1539" s="53">
        <v>5.38E11</v>
      </c>
      <c r="F1539" s="54">
        <v>0.098</v>
      </c>
      <c r="G1539" s="55">
        <v>3249.0</v>
      </c>
      <c r="H1539" s="56">
        <v>0.03</v>
      </c>
      <c r="I1539" s="57">
        <f t="shared" si="3"/>
        <v>538000000000</v>
      </c>
      <c r="J1539" s="58">
        <f t="shared" si="4"/>
        <v>0.098</v>
      </c>
      <c r="K1539" s="39">
        <f t="shared" si="5"/>
        <v>3249</v>
      </c>
      <c r="L1539" s="58">
        <f t="shared" si="6"/>
        <v>0.03</v>
      </c>
    </row>
    <row r="1540">
      <c r="A1540" s="33" t="s">
        <v>148</v>
      </c>
      <c r="B1540" s="34" t="s">
        <v>180</v>
      </c>
      <c r="C1540" s="35" t="s">
        <v>52</v>
      </c>
      <c r="D1540" s="52" t="str">
        <f t="shared" si="2"/>
        <v>Europe/Netherlands-Europe/2004</v>
      </c>
      <c r="E1540" s="53">
        <v>6.1E11</v>
      </c>
      <c r="F1540" s="54">
        <v>0.1</v>
      </c>
      <c r="G1540" s="55">
        <v>3739.0</v>
      </c>
      <c r="H1540" s="56">
        <v>0.028</v>
      </c>
      <c r="I1540" s="57">
        <f t="shared" si="3"/>
        <v>610000000000</v>
      </c>
      <c r="J1540" s="58">
        <f t="shared" si="4"/>
        <v>0.1</v>
      </c>
      <c r="K1540" s="39">
        <f t="shared" si="5"/>
        <v>3739</v>
      </c>
      <c r="L1540" s="58">
        <f t="shared" si="6"/>
        <v>0.028</v>
      </c>
    </row>
    <row r="1541">
      <c r="A1541" s="33" t="s">
        <v>148</v>
      </c>
      <c r="B1541" s="34" t="s">
        <v>180</v>
      </c>
      <c r="C1541" s="35" t="s">
        <v>53</v>
      </c>
      <c r="D1541" s="52" t="str">
        <f t="shared" si="2"/>
        <v>Europe/Netherlands-Europe/2005</v>
      </c>
      <c r="E1541" s="53">
        <v>6.38E11</v>
      </c>
      <c r="F1541" s="54">
        <v>0.109</v>
      </c>
      <c r="G1541" s="55">
        <v>4261.0</v>
      </c>
      <c r="H1541" s="56">
        <v>0.028</v>
      </c>
      <c r="I1541" s="57">
        <f t="shared" si="3"/>
        <v>638000000000</v>
      </c>
      <c r="J1541" s="58">
        <f t="shared" si="4"/>
        <v>0.109</v>
      </c>
      <c r="K1541" s="39">
        <f t="shared" si="5"/>
        <v>4261</v>
      </c>
      <c r="L1541" s="58">
        <f t="shared" si="6"/>
        <v>0.028</v>
      </c>
    </row>
    <row r="1542">
      <c r="A1542" s="33" t="s">
        <v>148</v>
      </c>
      <c r="B1542" s="34" t="s">
        <v>180</v>
      </c>
      <c r="C1542" s="35" t="s">
        <v>54</v>
      </c>
      <c r="D1542" s="52" t="str">
        <f t="shared" si="2"/>
        <v>Europe/Netherlands-Europe/2006</v>
      </c>
      <c r="E1542" s="53">
        <v>6.78E11</v>
      </c>
      <c r="F1542" s="54">
        <v>0.107</v>
      </c>
      <c r="G1542" s="55">
        <v>4459.0</v>
      </c>
      <c r="H1542" s="56">
        <v>0.035</v>
      </c>
      <c r="I1542" s="57">
        <f t="shared" si="3"/>
        <v>678000000000</v>
      </c>
      <c r="J1542" s="58">
        <f t="shared" si="4"/>
        <v>0.107</v>
      </c>
      <c r="K1542" s="39">
        <f t="shared" si="5"/>
        <v>4459</v>
      </c>
      <c r="L1542" s="58">
        <f t="shared" si="6"/>
        <v>0.035</v>
      </c>
    </row>
    <row r="1543">
      <c r="A1543" s="33" t="s">
        <v>148</v>
      </c>
      <c r="B1543" s="34" t="s">
        <v>180</v>
      </c>
      <c r="C1543" s="35" t="s">
        <v>55</v>
      </c>
      <c r="D1543" s="52" t="str">
        <f t="shared" si="2"/>
        <v>Europe/Netherlands-Europe/2007</v>
      </c>
      <c r="E1543" s="53">
        <v>7.83E11</v>
      </c>
      <c r="F1543" s="54">
        <v>0.108</v>
      </c>
      <c r="G1543" s="55">
        <v>5150.0</v>
      </c>
      <c r="H1543" s="56">
        <v>0.046</v>
      </c>
      <c r="I1543" s="57">
        <f t="shared" si="3"/>
        <v>783000000000</v>
      </c>
      <c r="J1543" s="58">
        <f t="shared" si="4"/>
        <v>0.108</v>
      </c>
      <c r="K1543" s="39">
        <f t="shared" si="5"/>
        <v>5150</v>
      </c>
      <c r="L1543" s="58">
        <f t="shared" si="6"/>
        <v>0.046</v>
      </c>
    </row>
    <row r="1544">
      <c r="A1544" s="33" t="s">
        <v>148</v>
      </c>
      <c r="B1544" s="34" t="s">
        <v>180</v>
      </c>
      <c r="C1544" s="35" t="s">
        <v>56</v>
      </c>
      <c r="D1544" s="52" t="str">
        <f t="shared" si="2"/>
        <v>Europe/Netherlands-Europe/2008</v>
      </c>
      <c r="E1544" s="53">
        <v>8.71E11</v>
      </c>
      <c r="F1544" s="54">
        <v>0.11</v>
      </c>
      <c r="G1544" s="55">
        <v>5834.0</v>
      </c>
      <c r="H1544" s="56">
        <v>0.046</v>
      </c>
      <c r="I1544" s="57">
        <f t="shared" si="3"/>
        <v>871000000000</v>
      </c>
      <c r="J1544" s="58">
        <f t="shared" si="4"/>
        <v>0.11</v>
      </c>
      <c r="K1544" s="39">
        <f t="shared" si="5"/>
        <v>5834</v>
      </c>
      <c r="L1544" s="58">
        <f t="shared" si="6"/>
        <v>0.046</v>
      </c>
    </row>
    <row r="1545">
      <c r="A1545" s="33" t="s">
        <v>148</v>
      </c>
      <c r="B1545" s="34" t="s">
        <v>180</v>
      </c>
      <c r="C1545" s="35" t="s">
        <v>57</v>
      </c>
      <c r="D1545" s="52" t="str">
        <f t="shared" si="2"/>
        <v>Europe/Netherlands-Europe/2009</v>
      </c>
      <c r="E1545" s="53">
        <v>7.96E11</v>
      </c>
      <c r="F1545" s="54">
        <v>0.119</v>
      </c>
      <c r="G1545" s="55">
        <v>5740.0</v>
      </c>
      <c r="H1545" s="56">
        <v>0.02</v>
      </c>
      <c r="I1545" s="57">
        <f t="shared" si="3"/>
        <v>796000000000</v>
      </c>
      <c r="J1545" s="58">
        <f t="shared" si="4"/>
        <v>0.119</v>
      </c>
      <c r="K1545" s="39">
        <f t="shared" si="5"/>
        <v>5740</v>
      </c>
      <c r="L1545" s="58">
        <f t="shared" si="6"/>
        <v>0.02</v>
      </c>
    </row>
    <row r="1546">
      <c r="A1546" s="33" t="s">
        <v>148</v>
      </c>
      <c r="B1546" s="34" t="s">
        <v>180</v>
      </c>
      <c r="C1546" s="35" t="s">
        <v>58</v>
      </c>
      <c r="D1546" s="52" t="str">
        <f t="shared" si="2"/>
        <v>Europe/Netherlands-Europe/2010</v>
      </c>
      <c r="E1546" s="53">
        <v>7.77E11</v>
      </c>
      <c r="F1546" s="54">
        <v>0.121</v>
      </c>
      <c r="G1546" s="55">
        <v>5676.0</v>
      </c>
      <c r="H1546" s="56">
        <v>0.018</v>
      </c>
      <c r="I1546" s="57">
        <f t="shared" si="3"/>
        <v>777000000000</v>
      </c>
      <c r="J1546" s="58">
        <f t="shared" si="4"/>
        <v>0.121</v>
      </c>
      <c r="K1546" s="39">
        <f t="shared" si="5"/>
        <v>5676</v>
      </c>
      <c r="L1546" s="58">
        <f t="shared" si="6"/>
        <v>0.018</v>
      </c>
    </row>
    <row r="1547">
      <c r="A1547" s="33" t="s">
        <v>148</v>
      </c>
      <c r="B1547" s="34" t="s">
        <v>180</v>
      </c>
      <c r="C1547" s="35" t="s">
        <v>59</v>
      </c>
      <c r="D1547" s="52" t="str">
        <f t="shared" si="2"/>
        <v>Europe/Netherlands-Europe/2011</v>
      </c>
      <c r="E1547" s="53">
        <v>8.33E11</v>
      </c>
      <c r="F1547" s="54">
        <v>0.119</v>
      </c>
      <c r="G1547" s="55">
        <v>5997.0</v>
      </c>
      <c r="H1547" s="56">
        <v>0.02</v>
      </c>
      <c r="I1547" s="57">
        <f t="shared" si="3"/>
        <v>833000000000</v>
      </c>
      <c r="J1547" s="58">
        <f t="shared" si="4"/>
        <v>0.119</v>
      </c>
      <c r="K1547" s="39">
        <f t="shared" si="5"/>
        <v>5997</v>
      </c>
      <c r="L1547" s="58">
        <f t="shared" si="6"/>
        <v>0.02</v>
      </c>
    </row>
    <row r="1548">
      <c r="A1548" s="33" t="s">
        <v>148</v>
      </c>
      <c r="B1548" s="34" t="s">
        <v>180</v>
      </c>
      <c r="C1548" s="35" t="s">
        <v>60</v>
      </c>
      <c r="D1548" s="52" t="str">
        <f t="shared" si="2"/>
        <v>Europe/Netherlands-Europe/2012</v>
      </c>
      <c r="E1548" s="53">
        <v>7.7E11</v>
      </c>
      <c r="F1548" s="54">
        <v>0.124</v>
      </c>
      <c r="G1548" s="55">
        <v>5737.0</v>
      </c>
      <c r="H1548" s="56">
        <v>0.016</v>
      </c>
      <c r="I1548" s="57">
        <f t="shared" si="3"/>
        <v>770000000000</v>
      </c>
      <c r="J1548" s="58">
        <f t="shared" si="4"/>
        <v>0.124</v>
      </c>
      <c r="K1548" s="39">
        <f t="shared" si="5"/>
        <v>5737</v>
      </c>
      <c r="L1548" s="58">
        <f t="shared" si="6"/>
        <v>0.016</v>
      </c>
    </row>
    <row r="1549">
      <c r="A1549" s="33" t="s">
        <v>148</v>
      </c>
      <c r="B1549" s="34" t="s">
        <v>181</v>
      </c>
      <c r="C1549" s="35" t="s">
        <v>48</v>
      </c>
      <c r="D1549" s="52" t="str">
        <f t="shared" si="2"/>
        <v>Europe/North Macedonia-Europe/2000</v>
      </c>
      <c r="E1549" s="53">
        <v>3.586883989E9</v>
      </c>
      <c r="F1549" s="54">
        <v>0.087</v>
      </c>
      <c r="G1549" s="55">
        <v>153.0</v>
      </c>
      <c r="H1549" s="56">
        <v>0.189</v>
      </c>
      <c r="I1549" s="57">
        <f t="shared" si="3"/>
        <v>3586883989</v>
      </c>
      <c r="J1549" s="58">
        <f t="shared" si="4"/>
        <v>0.087</v>
      </c>
      <c r="K1549" s="39">
        <f t="shared" si="5"/>
        <v>153</v>
      </c>
      <c r="L1549" s="58">
        <f t="shared" si="6"/>
        <v>0.189</v>
      </c>
    </row>
    <row r="1550">
      <c r="A1550" s="33" t="s">
        <v>148</v>
      </c>
      <c r="B1550" s="34" t="s">
        <v>181</v>
      </c>
      <c r="C1550" s="35" t="s">
        <v>49</v>
      </c>
      <c r="D1550" s="52" t="str">
        <f t="shared" si="2"/>
        <v>Europe/North Macedonia-Europe/2001</v>
      </c>
      <c r="E1550" s="53">
        <v>3.436961385E9</v>
      </c>
      <c r="F1550" s="54">
        <v>0.085</v>
      </c>
      <c r="G1550" s="55">
        <v>141.0</v>
      </c>
      <c r="H1550" s="56">
        <v>0.194</v>
      </c>
      <c r="I1550" s="57">
        <f t="shared" si="3"/>
        <v>3436961385</v>
      </c>
      <c r="J1550" s="58">
        <f t="shared" si="4"/>
        <v>0.085</v>
      </c>
      <c r="K1550" s="39">
        <f t="shared" si="5"/>
        <v>141</v>
      </c>
      <c r="L1550" s="58">
        <f t="shared" si="6"/>
        <v>0.194</v>
      </c>
    </row>
    <row r="1551">
      <c r="A1551" s="33" t="s">
        <v>148</v>
      </c>
      <c r="B1551" s="34" t="s">
        <v>181</v>
      </c>
      <c r="C1551" s="35" t="s">
        <v>50</v>
      </c>
      <c r="D1551" s="52" t="str">
        <f t="shared" si="2"/>
        <v>Europe/North Macedonia-Europe/2002</v>
      </c>
      <c r="E1551" s="53">
        <v>3.791306758E9</v>
      </c>
      <c r="F1551" s="54">
        <v>0.093</v>
      </c>
      <c r="G1551" s="55">
        <v>170.0</v>
      </c>
      <c r="H1551" s="56">
        <v>0.184</v>
      </c>
      <c r="I1551" s="57">
        <f t="shared" si="3"/>
        <v>3791306758</v>
      </c>
      <c r="J1551" s="58">
        <f t="shared" si="4"/>
        <v>0.093</v>
      </c>
      <c r="K1551" s="39">
        <f t="shared" si="5"/>
        <v>170</v>
      </c>
      <c r="L1551" s="58">
        <f t="shared" si="6"/>
        <v>0.184</v>
      </c>
    </row>
    <row r="1552">
      <c r="A1552" s="33" t="s">
        <v>148</v>
      </c>
      <c r="B1552" s="34" t="s">
        <v>181</v>
      </c>
      <c r="C1552" s="35" t="s">
        <v>51</v>
      </c>
      <c r="D1552" s="52" t="str">
        <f t="shared" si="2"/>
        <v>Europe/North Macedonia-Europe/2003</v>
      </c>
      <c r="E1552" s="53">
        <v>4.756221629E9</v>
      </c>
      <c r="F1552" s="54">
        <v>0.093</v>
      </c>
      <c r="G1552" s="55">
        <v>212.0</v>
      </c>
      <c r="H1552" s="56">
        <v>0.16</v>
      </c>
      <c r="I1552" s="57">
        <f t="shared" si="3"/>
        <v>4756221629</v>
      </c>
      <c r="J1552" s="58">
        <f t="shared" si="4"/>
        <v>0.093</v>
      </c>
      <c r="K1552" s="39">
        <f t="shared" si="5"/>
        <v>212</v>
      </c>
      <c r="L1552" s="58">
        <f t="shared" si="6"/>
        <v>0.16</v>
      </c>
    </row>
    <row r="1553">
      <c r="A1553" s="33" t="s">
        <v>148</v>
      </c>
      <c r="B1553" s="34" t="s">
        <v>181</v>
      </c>
      <c r="C1553" s="35" t="s">
        <v>52</v>
      </c>
      <c r="D1553" s="52" t="str">
        <f t="shared" si="2"/>
        <v>Europe/North Macedonia-Europe/2004</v>
      </c>
      <c r="E1553" s="53">
        <v>5.514253043E9</v>
      </c>
      <c r="F1553" s="54">
        <v>0.087</v>
      </c>
      <c r="G1553" s="55">
        <v>230.0</v>
      </c>
      <c r="H1553" s="56">
        <v>0.124</v>
      </c>
      <c r="I1553" s="57">
        <f t="shared" si="3"/>
        <v>5514253043</v>
      </c>
      <c r="J1553" s="58">
        <f t="shared" si="4"/>
        <v>0.087</v>
      </c>
      <c r="K1553" s="39">
        <f t="shared" si="5"/>
        <v>230</v>
      </c>
      <c r="L1553" s="58">
        <f t="shared" si="6"/>
        <v>0.124</v>
      </c>
    </row>
    <row r="1554">
      <c r="A1554" s="33" t="s">
        <v>148</v>
      </c>
      <c r="B1554" s="34" t="s">
        <v>181</v>
      </c>
      <c r="C1554" s="35" t="s">
        <v>53</v>
      </c>
      <c r="D1554" s="52" t="str">
        <f t="shared" si="2"/>
        <v>Europe/North Macedonia-Europe/2005</v>
      </c>
      <c r="E1554" s="53">
        <v>5.98580906E9</v>
      </c>
      <c r="F1554" s="54">
        <v>0.081</v>
      </c>
      <c r="G1554" s="55">
        <v>231.0</v>
      </c>
      <c r="H1554" s="56">
        <v>0.121</v>
      </c>
      <c r="I1554" s="57">
        <f t="shared" si="3"/>
        <v>5985809060</v>
      </c>
      <c r="J1554" s="58">
        <f t="shared" si="4"/>
        <v>0.081</v>
      </c>
      <c r="K1554" s="39">
        <f t="shared" si="5"/>
        <v>231</v>
      </c>
      <c r="L1554" s="58">
        <f t="shared" si="6"/>
        <v>0.121</v>
      </c>
    </row>
    <row r="1555">
      <c r="A1555" s="33" t="s">
        <v>148</v>
      </c>
      <c r="B1555" s="34" t="s">
        <v>181</v>
      </c>
      <c r="C1555" s="35" t="s">
        <v>54</v>
      </c>
      <c r="D1555" s="52" t="str">
        <f t="shared" si="2"/>
        <v>Europe/North Macedonia-Europe/2006</v>
      </c>
      <c r="E1555" s="53">
        <v>6.5605469E9</v>
      </c>
      <c r="F1555" s="54">
        <v>0.078</v>
      </c>
      <c r="G1555" s="55">
        <v>246.0</v>
      </c>
      <c r="H1555" s="56">
        <v>0.113</v>
      </c>
      <c r="I1555" s="57">
        <f t="shared" si="3"/>
        <v>6560546900</v>
      </c>
      <c r="J1555" s="58">
        <f t="shared" si="4"/>
        <v>0.078</v>
      </c>
      <c r="K1555" s="39">
        <f t="shared" si="5"/>
        <v>246</v>
      </c>
      <c r="L1555" s="58">
        <f t="shared" si="6"/>
        <v>0.113</v>
      </c>
    </row>
    <row r="1556">
      <c r="A1556" s="33" t="s">
        <v>148</v>
      </c>
      <c r="B1556" s="34" t="s">
        <v>181</v>
      </c>
      <c r="C1556" s="35" t="s">
        <v>55</v>
      </c>
      <c r="D1556" s="52" t="str">
        <f t="shared" si="2"/>
        <v>Europe/North Macedonia-Europe/2007</v>
      </c>
      <c r="E1556" s="53">
        <v>8.15982562E9</v>
      </c>
      <c r="F1556" s="54">
        <v>0.07</v>
      </c>
      <c r="G1556" s="55">
        <v>272.0</v>
      </c>
      <c r="H1556" s="56">
        <v>0.102</v>
      </c>
      <c r="I1556" s="57">
        <f t="shared" si="3"/>
        <v>8159825620</v>
      </c>
      <c r="J1556" s="58">
        <f t="shared" si="4"/>
        <v>0.07</v>
      </c>
      <c r="K1556" s="39">
        <f t="shared" si="5"/>
        <v>272</v>
      </c>
      <c r="L1556" s="58">
        <f t="shared" si="6"/>
        <v>0.102</v>
      </c>
    </row>
    <row r="1557">
      <c r="A1557" s="33" t="s">
        <v>148</v>
      </c>
      <c r="B1557" s="34" t="s">
        <v>181</v>
      </c>
      <c r="C1557" s="35" t="s">
        <v>56</v>
      </c>
      <c r="D1557" s="52" t="str">
        <f t="shared" si="2"/>
        <v>Europe/North Macedonia-Europe/2008</v>
      </c>
      <c r="E1557" s="53">
        <v>9.834034351E9</v>
      </c>
      <c r="F1557" s="54">
        <v>0.069</v>
      </c>
      <c r="G1557" s="55">
        <v>325.0</v>
      </c>
      <c r="H1557" s="56">
        <v>0.097</v>
      </c>
      <c r="I1557" s="57">
        <f t="shared" si="3"/>
        <v>9834034351</v>
      </c>
      <c r="J1557" s="58">
        <f t="shared" si="4"/>
        <v>0.069</v>
      </c>
      <c r="K1557" s="39">
        <f t="shared" si="5"/>
        <v>325</v>
      </c>
      <c r="L1557" s="58">
        <f t="shared" si="6"/>
        <v>0.097</v>
      </c>
    </row>
    <row r="1558">
      <c r="A1558" s="33" t="s">
        <v>148</v>
      </c>
      <c r="B1558" s="34" t="s">
        <v>181</v>
      </c>
      <c r="C1558" s="35" t="s">
        <v>57</v>
      </c>
      <c r="D1558" s="52" t="str">
        <f t="shared" si="2"/>
        <v>Europe/North Macedonia-Europe/2009</v>
      </c>
      <c r="E1558" s="53">
        <v>9.313573965E9</v>
      </c>
      <c r="F1558" s="54">
        <v>0.069</v>
      </c>
      <c r="G1558" s="55">
        <v>306.0</v>
      </c>
      <c r="H1558" s="56">
        <v>0.101</v>
      </c>
      <c r="I1558" s="57">
        <f t="shared" si="3"/>
        <v>9313573965</v>
      </c>
      <c r="J1558" s="58">
        <f t="shared" si="4"/>
        <v>0.069</v>
      </c>
      <c r="K1558" s="39">
        <f t="shared" si="5"/>
        <v>306</v>
      </c>
      <c r="L1558" s="58">
        <f t="shared" si="6"/>
        <v>0.101</v>
      </c>
    </row>
    <row r="1559">
      <c r="A1559" s="33" t="s">
        <v>148</v>
      </c>
      <c r="B1559" s="34" t="s">
        <v>181</v>
      </c>
      <c r="C1559" s="35" t="s">
        <v>58</v>
      </c>
      <c r="D1559" s="52" t="str">
        <f t="shared" si="2"/>
        <v>Europe/North Macedonia-Europe/2010</v>
      </c>
      <c r="E1559" s="53">
        <v>9.338674078E9</v>
      </c>
      <c r="F1559" s="54">
        <v>0.07</v>
      </c>
      <c r="G1559" s="55">
        <v>309.0</v>
      </c>
      <c r="H1559" s="56">
        <v>0.095</v>
      </c>
      <c r="I1559" s="57">
        <f t="shared" si="3"/>
        <v>9338674078</v>
      </c>
      <c r="J1559" s="58">
        <f t="shared" si="4"/>
        <v>0.07</v>
      </c>
      <c r="K1559" s="39">
        <f t="shared" si="5"/>
        <v>309</v>
      </c>
      <c r="L1559" s="58">
        <f t="shared" si="6"/>
        <v>0.095</v>
      </c>
    </row>
    <row r="1560">
      <c r="A1560" s="33" t="s">
        <v>148</v>
      </c>
      <c r="B1560" s="34" t="s">
        <v>181</v>
      </c>
      <c r="C1560" s="35" t="s">
        <v>59</v>
      </c>
      <c r="D1560" s="52" t="str">
        <f t="shared" si="2"/>
        <v>Europe/North Macedonia-Europe/2011</v>
      </c>
      <c r="E1560" s="53">
        <v>1.0395222334E10</v>
      </c>
      <c r="F1560" s="54">
        <v>0.069</v>
      </c>
      <c r="G1560" s="55">
        <v>344.0</v>
      </c>
      <c r="H1560" s="56">
        <v>0.089</v>
      </c>
      <c r="I1560" s="57">
        <f t="shared" si="3"/>
        <v>10395222334</v>
      </c>
      <c r="J1560" s="58">
        <f t="shared" si="4"/>
        <v>0.069</v>
      </c>
      <c r="K1560" s="39">
        <f t="shared" si="5"/>
        <v>344</v>
      </c>
      <c r="L1560" s="58">
        <f t="shared" si="6"/>
        <v>0.089</v>
      </c>
    </row>
    <row r="1561">
      <c r="A1561" s="33" t="s">
        <v>148</v>
      </c>
      <c r="B1561" s="34" t="s">
        <v>181</v>
      </c>
      <c r="C1561" s="35" t="s">
        <v>60</v>
      </c>
      <c r="D1561" s="52" t="str">
        <f t="shared" si="2"/>
        <v>Europe/North Macedonia-Europe/2012</v>
      </c>
      <c r="E1561" s="53">
        <v>9.576482628E9</v>
      </c>
      <c r="F1561" s="54">
        <v>0.071</v>
      </c>
      <c r="G1561" s="55">
        <v>327.0</v>
      </c>
      <c r="H1561" s="56">
        <v>0.085</v>
      </c>
      <c r="I1561" s="57">
        <f t="shared" si="3"/>
        <v>9576482628</v>
      </c>
      <c r="J1561" s="58">
        <f t="shared" si="4"/>
        <v>0.071</v>
      </c>
      <c r="K1561" s="39">
        <f t="shared" si="5"/>
        <v>327</v>
      </c>
      <c r="L1561" s="58">
        <f t="shared" si="6"/>
        <v>0.085</v>
      </c>
    </row>
    <row r="1562">
      <c r="A1562" s="33" t="s">
        <v>148</v>
      </c>
      <c r="B1562" s="34" t="s">
        <v>182</v>
      </c>
      <c r="C1562" s="35" t="s">
        <v>48</v>
      </c>
      <c r="D1562" s="52" t="str">
        <f t="shared" si="2"/>
        <v>Europe/Norway-Europe/2000</v>
      </c>
      <c r="E1562" s="53">
        <v>1.68E11</v>
      </c>
      <c r="F1562" s="54">
        <v>0.091</v>
      </c>
      <c r="G1562" s="55">
        <v>3432.0</v>
      </c>
      <c r="H1562" s="56">
        <v>0.089</v>
      </c>
      <c r="I1562" s="57">
        <f t="shared" si="3"/>
        <v>168000000000</v>
      </c>
      <c r="J1562" s="58">
        <f t="shared" si="4"/>
        <v>0.091</v>
      </c>
      <c r="K1562" s="39">
        <f t="shared" si="5"/>
        <v>3432</v>
      </c>
      <c r="L1562" s="58">
        <f t="shared" si="6"/>
        <v>0.089</v>
      </c>
    </row>
    <row r="1563">
      <c r="A1563" s="33" t="s">
        <v>148</v>
      </c>
      <c r="B1563" s="34" t="s">
        <v>182</v>
      </c>
      <c r="C1563" s="35" t="s">
        <v>49</v>
      </c>
      <c r="D1563" s="52" t="str">
        <f t="shared" si="2"/>
        <v>Europe/Norway-Europe/2001</v>
      </c>
      <c r="E1563" s="53">
        <v>1.71E11</v>
      </c>
      <c r="F1563" s="54">
        <v>0.098</v>
      </c>
      <c r="G1563" s="55">
        <v>3705.0</v>
      </c>
      <c r="H1563" s="56">
        <v>0.087</v>
      </c>
      <c r="I1563" s="57">
        <f t="shared" si="3"/>
        <v>171000000000</v>
      </c>
      <c r="J1563" s="58">
        <f t="shared" si="4"/>
        <v>0.098</v>
      </c>
      <c r="K1563" s="39">
        <f t="shared" si="5"/>
        <v>3705</v>
      </c>
      <c r="L1563" s="58">
        <f t="shared" si="6"/>
        <v>0.087</v>
      </c>
    </row>
    <row r="1564">
      <c r="A1564" s="33" t="s">
        <v>148</v>
      </c>
      <c r="B1564" s="34" t="s">
        <v>182</v>
      </c>
      <c r="C1564" s="35" t="s">
        <v>50</v>
      </c>
      <c r="D1564" s="52" t="str">
        <f t="shared" si="2"/>
        <v>Europe/Norway-Europe/2002</v>
      </c>
      <c r="E1564" s="53">
        <v>1.92E11</v>
      </c>
      <c r="F1564" s="54">
        <v>0.104</v>
      </c>
      <c r="G1564" s="55">
        <v>4418.0</v>
      </c>
      <c r="H1564" s="56">
        <v>0.087</v>
      </c>
      <c r="I1564" s="57">
        <f t="shared" si="3"/>
        <v>192000000000</v>
      </c>
      <c r="J1564" s="58">
        <f t="shared" si="4"/>
        <v>0.104</v>
      </c>
      <c r="K1564" s="39">
        <f t="shared" si="5"/>
        <v>4418</v>
      </c>
      <c r="L1564" s="58">
        <f t="shared" si="6"/>
        <v>0.087</v>
      </c>
    </row>
    <row r="1565">
      <c r="A1565" s="33" t="s">
        <v>148</v>
      </c>
      <c r="B1565" s="34" t="s">
        <v>182</v>
      </c>
      <c r="C1565" s="35" t="s">
        <v>51</v>
      </c>
      <c r="D1565" s="52" t="str">
        <f t="shared" si="2"/>
        <v>Europe/Norway-Europe/2003</v>
      </c>
      <c r="E1565" s="53">
        <v>2.25E11</v>
      </c>
      <c r="F1565" s="54">
        <v>0.106</v>
      </c>
      <c r="G1565" s="55">
        <v>5220.0</v>
      </c>
      <c r="H1565" s="56">
        <v>0.047</v>
      </c>
      <c r="I1565" s="57">
        <f t="shared" si="3"/>
        <v>225000000000</v>
      </c>
      <c r="J1565" s="58">
        <f t="shared" si="4"/>
        <v>0.106</v>
      </c>
      <c r="K1565" s="39">
        <f t="shared" si="5"/>
        <v>5220</v>
      </c>
      <c r="L1565" s="58">
        <f t="shared" si="6"/>
        <v>0.047</v>
      </c>
    </row>
    <row r="1566">
      <c r="A1566" s="33" t="s">
        <v>148</v>
      </c>
      <c r="B1566" s="34" t="s">
        <v>182</v>
      </c>
      <c r="C1566" s="35" t="s">
        <v>52</v>
      </c>
      <c r="D1566" s="52" t="str">
        <f t="shared" si="2"/>
        <v>Europe/Norway-Europe/2004</v>
      </c>
      <c r="E1566" s="53">
        <v>2.6E11</v>
      </c>
      <c r="F1566" s="54">
        <v>0.101</v>
      </c>
      <c r="G1566" s="55">
        <v>5733.0</v>
      </c>
      <c r="H1566" s="56">
        <v>0.04</v>
      </c>
      <c r="I1566" s="57">
        <f t="shared" si="3"/>
        <v>260000000000</v>
      </c>
      <c r="J1566" s="58">
        <f t="shared" si="4"/>
        <v>0.101</v>
      </c>
      <c r="K1566" s="39">
        <f t="shared" si="5"/>
        <v>5733</v>
      </c>
      <c r="L1566" s="58">
        <f t="shared" si="6"/>
        <v>0.04</v>
      </c>
    </row>
    <row r="1567">
      <c r="A1567" s="33" t="s">
        <v>148</v>
      </c>
      <c r="B1567" s="34" t="s">
        <v>182</v>
      </c>
      <c r="C1567" s="35" t="s">
        <v>53</v>
      </c>
      <c r="D1567" s="52" t="str">
        <f t="shared" si="2"/>
        <v>Europe/Norway-Europe/2005</v>
      </c>
      <c r="E1567" s="53">
        <v>3.04E11</v>
      </c>
      <c r="F1567" s="54">
        <v>0.095</v>
      </c>
      <c r="G1567" s="55">
        <v>6293.0</v>
      </c>
      <c r="H1567" s="56">
        <v>0.04</v>
      </c>
      <c r="I1567" s="57">
        <f t="shared" si="3"/>
        <v>304000000000</v>
      </c>
      <c r="J1567" s="58">
        <f t="shared" si="4"/>
        <v>0.095</v>
      </c>
      <c r="K1567" s="39">
        <f t="shared" si="5"/>
        <v>6293</v>
      </c>
      <c r="L1567" s="58">
        <f t="shared" si="6"/>
        <v>0.04</v>
      </c>
    </row>
    <row r="1568">
      <c r="A1568" s="33" t="s">
        <v>148</v>
      </c>
      <c r="B1568" s="34" t="s">
        <v>182</v>
      </c>
      <c r="C1568" s="35" t="s">
        <v>54</v>
      </c>
      <c r="D1568" s="52" t="str">
        <f t="shared" si="2"/>
        <v>Europe/Norway-Europe/2006</v>
      </c>
      <c r="E1568" s="53">
        <v>3.4E11</v>
      </c>
      <c r="F1568" s="54">
        <v>0.092</v>
      </c>
      <c r="G1568" s="55">
        <v>6778.0</v>
      </c>
      <c r="H1568" s="56">
        <v>0.047</v>
      </c>
      <c r="I1568" s="57">
        <f t="shared" si="3"/>
        <v>340000000000</v>
      </c>
      <c r="J1568" s="58">
        <f t="shared" si="4"/>
        <v>0.092</v>
      </c>
      <c r="K1568" s="39">
        <f t="shared" si="5"/>
        <v>6778</v>
      </c>
      <c r="L1568" s="58">
        <f t="shared" si="6"/>
        <v>0.047</v>
      </c>
    </row>
    <row r="1569">
      <c r="A1569" s="33" t="s">
        <v>148</v>
      </c>
      <c r="B1569" s="34" t="s">
        <v>182</v>
      </c>
      <c r="C1569" s="35" t="s">
        <v>55</v>
      </c>
      <c r="D1569" s="52" t="str">
        <f t="shared" si="2"/>
        <v>Europe/Norway-Europe/2007</v>
      </c>
      <c r="E1569" s="53">
        <v>3.93E11</v>
      </c>
      <c r="F1569" s="54">
        <v>0.095</v>
      </c>
      <c r="G1569" s="55">
        <v>7978.0</v>
      </c>
      <c r="H1569" s="56">
        <v>0.066</v>
      </c>
      <c r="I1569" s="57">
        <f t="shared" si="3"/>
        <v>393000000000</v>
      </c>
      <c r="J1569" s="58">
        <f t="shared" si="4"/>
        <v>0.095</v>
      </c>
      <c r="K1569" s="39">
        <f t="shared" si="5"/>
        <v>7978</v>
      </c>
      <c r="L1569" s="58">
        <f t="shared" si="6"/>
        <v>0.066</v>
      </c>
    </row>
    <row r="1570">
      <c r="A1570" s="33" t="s">
        <v>148</v>
      </c>
      <c r="B1570" s="34" t="s">
        <v>182</v>
      </c>
      <c r="C1570" s="35" t="s">
        <v>56</v>
      </c>
      <c r="D1570" s="52" t="str">
        <f t="shared" si="2"/>
        <v>Europe/Norway-Europe/2008</v>
      </c>
      <c r="E1570" s="53">
        <v>4.54E11</v>
      </c>
      <c r="F1570" s="54">
        <v>0.09</v>
      </c>
      <c r="G1570" s="55">
        <v>8626.0</v>
      </c>
      <c r="H1570" s="56">
        <v>0.073</v>
      </c>
      <c r="I1570" s="57">
        <f t="shared" si="3"/>
        <v>454000000000</v>
      </c>
      <c r="J1570" s="58">
        <f t="shared" si="4"/>
        <v>0.09</v>
      </c>
      <c r="K1570" s="39">
        <f t="shared" si="5"/>
        <v>8626</v>
      </c>
      <c r="L1570" s="58">
        <f t="shared" si="6"/>
        <v>0.073</v>
      </c>
    </row>
    <row r="1571">
      <c r="A1571" s="33" t="s">
        <v>148</v>
      </c>
      <c r="B1571" s="34" t="s">
        <v>182</v>
      </c>
      <c r="C1571" s="35" t="s">
        <v>57</v>
      </c>
      <c r="D1571" s="52" t="str">
        <f t="shared" si="2"/>
        <v>Europe/Norway-Europe/2009</v>
      </c>
      <c r="E1571" s="53">
        <v>3.79E11</v>
      </c>
      <c r="F1571" s="54">
        <v>0.101</v>
      </c>
      <c r="G1571" s="55">
        <v>7944.0</v>
      </c>
      <c r="H1571" s="56">
        <v>0.043</v>
      </c>
      <c r="I1571" s="57">
        <f t="shared" si="3"/>
        <v>379000000000</v>
      </c>
      <c r="J1571" s="58">
        <f t="shared" si="4"/>
        <v>0.101</v>
      </c>
      <c r="K1571" s="39">
        <f t="shared" si="5"/>
        <v>7944</v>
      </c>
      <c r="L1571" s="58">
        <f t="shared" si="6"/>
        <v>0.043</v>
      </c>
    </row>
    <row r="1572">
      <c r="A1572" s="33" t="s">
        <v>148</v>
      </c>
      <c r="B1572" s="34" t="s">
        <v>182</v>
      </c>
      <c r="C1572" s="35" t="s">
        <v>58</v>
      </c>
      <c r="D1572" s="52" t="str">
        <f t="shared" si="2"/>
        <v>Europe/Norway-Europe/2010</v>
      </c>
      <c r="E1572" s="53">
        <v>4.21E11</v>
      </c>
      <c r="F1572" s="54">
        <v>0.1</v>
      </c>
      <c r="G1572" s="55">
        <v>8694.0</v>
      </c>
      <c r="H1572" s="59"/>
      <c r="I1572" s="57">
        <f t="shared" si="3"/>
        <v>421000000000</v>
      </c>
      <c r="J1572" s="58">
        <f t="shared" si="4"/>
        <v>0.1</v>
      </c>
      <c r="K1572" s="39">
        <f t="shared" si="5"/>
        <v>8694</v>
      </c>
      <c r="L1572" s="58">
        <f t="shared" si="6"/>
        <v>0.043</v>
      </c>
    </row>
    <row r="1573">
      <c r="A1573" s="33" t="s">
        <v>148</v>
      </c>
      <c r="B1573" s="34" t="s">
        <v>182</v>
      </c>
      <c r="C1573" s="35" t="s">
        <v>59</v>
      </c>
      <c r="D1573" s="52" t="str">
        <f t="shared" si="2"/>
        <v>Europe/Norway-Europe/2011</v>
      </c>
      <c r="E1573" s="53">
        <v>4.91E11</v>
      </c>
      <c r="F1573" s="54">
        <v>0.099</v>
      </c>
      <c r="G1573" s="55">
        <v>9908.0</v>
      </c>
      <c r="H1573" s="59"/>
      <c r="I1573" s="57">
        <f t="shared" si="3"/>
        <v>491000000000</v>
      </c>
      <c r="J1573" s="58">
        <f t="shared" si="4"/>
        <v>0.099</v>
      </c>
      <c r="K1573" s="39">
        <f t="shared" si="5"/>
        <v>9908</v>
      </c>
      <c r="L1573" s="58">
        <f t="shared" si="6"/>
        <v>0.043</v>
      </c>
    </row>
    <row r="1574">
      <c r="A1574" s="33" t="s">
        <v>148</v>
      </c>
      <c r="B1574" s="34" t="s">
        <v>182</v>
      </c>
      <c r="C1574" s="35" t="s">
        <v>60</v>
      </c>
      <c r="D1574" s="52" t="str">
        <f t="shared" si="2"/>
        <v>Europe/Norway-Europe/2012</v>
      </c>
      <c r="E1574" s="53">
        <v>5.0E11</v>
      </c>
      <c r="F1574" s="54">
        <v>0.09</v>
      </c>
      <c r="G1574" s="55">
        <v>9055.0</v>
      </c>
      <c r="H1574" s="59"/>
      <c r="I1574" s="57">
        <f t="shared" si="3"/>
        <v>500000000000</v>
      </c>
      <c r="J1574" s="58">
        <f t="shared" si="4"/>
        <v>0.09</v>
      </c>
      <c r="K1574" s="39">
        <f t="shared" si="5"/>
        <v>9055</v>
      </c>
      <c r="L1574" s="58">
        <f t="shared" si="6"/>
        <v>0.043</v>
      </c>
    </row>
    <row r="1575">
      <c r="A1575" s="33" t="s">
        <v>148</v>
      </c>
      <c r="B1575" s="34" t="s">
        <v>183</v>
      </c>
      <c r="C1575" s="35" t="s">
        <v>48</v>
      </c>
      <c r="D1575" s="52" t="str">
        <f t="shared" si="2"/>
        <v>Europe/Poland-Europe/2000</v>
      </c>
      <c r="E1575" s="53">
        <v>1.71E11</v>
      </c>
      <c r="F1575" s="54">
        <v>0.055</v>
      </c>
      <c r="G1575" s="55">
        <v>247.0</v>
      </c>
      <c r="H1575" s="56">
        <v>0.2</v>
      </c>
      <c r="I1575" s="57">
        <f t="shared" si="3"/>
        <v>171000000000</v>
      </c>
      <c r="J1575" s="58">
        <f t="shared" si="4"/>
        <v>0.055</v>
      </c>
      <c r="K1575" s="39">
        <f t="shared" si="5"/>
        <v>247</v>
      </c>
      <c r="L1575" s="58">
        <f t="shared" si="6"/>
        <v>0.2</v>
      </c>
    </row>
    <row r="1576">
      <c r="A1576" s="33" t="s">
        <v>148</v>
      </c>
      <c r="B1576" s="34" t="s">
        <v>183</v>
      </c>
      <c r="C1576" s="35" t="s">
        <v>49</v>
      </c>
      <c r="D1576" s="52" t="str">
        <f t="shared" si="2"/>
        <v>Europe/Poland-Europe/2001</v>
      </c>
      <c r="E1576" s="53">
        <v>1.9E11</v>
      </c>
      <c r="F1576" s="54">
        <v>0.059</v>
      </c>
      <c r="G1576" s="55">
        <v>292.0</v>
      </c>
      <c r="H1576" s="56">
        <v>0.184</v>
      </c>
      <c r="I1576" s="57">
        <f t="shared" si="3"/>
        <v>190000000000</v>
      </c>
      <c r="J1576" s="58">
        <f t="shared" si="4"/>
        <v>0.059</v>
      </c>
      <c r="K1576" s="39">
        <f t="shared" si="5"/>
        <v>292</v>
      </c>
      <c r="L1576" s="58">
        <f t="shared" si="6"/>
        <v>0.184</v>
      </c>
    </row>
    <row r="1577">
      <c r="A1577" s="33" t="s">
        <v>148</v>
      </c>
      <c r="B1577" s="34" t="s">
        <v>183</v>
      </c>
      <c r="C1577" s="35" t="s">
        <v>50</v>
      </c>
      <c r="D1577" s="52" t="str">
        <f t="shared" si="2"/>
        <v>Europe/Poland-Europe/2002</v>
      </c>
      <c r="E1577" s="53">
        <v>1.98E11</v>
      </c>
      <c r="F1577" s="54">
        <v>0.063</v>
      </c>
      <c r="G1577" s="55">
        <v>328.0</v>
      </c>
      <c r="H1577" s="56">
        <v>0.12</v>
      </c>
      <c r="I1577" s="57">
        <f t="shared" si="3"/>
        <v>198000000000</v>
      </c>
      <c r="J1577" s="58">
        <f t="shared" si="4"/>
        <v>0.063</v>
      </c>
      <c r="K1577" s="39">
        <f t="shared" si="5"/>
        <v>328</v>
      </c>
      <c r="L1577" s="58">
        <f t="shared" si="6"/>
        <v>0.12</v>
      </c>
    </row>
    <row r="1578">
      <c r="A1578" s="33" t="s">
        <v>148</v>
      </c>
      <c r="B1578" s="34" t="s">
        <v>183</v>
      </c>
      <c r="C1578" s="35" t="s">
        <v>51</v>
      </c>
      <c r="D1578" s="52" t="str">
        <f t="shared" si="2"/>
        <v>Europe/Poland-Europe/2003</v>
      </c>
      <c r="E1578" s="53">
        <v>2.17E11</v>
      </c>
      <c r="F1578" s="54">
        <v>0.062</v>
      </c>
      <c r="G1578" s="55">
        <v>354.0</v>
      </c>
      <c r="H1578" s="56">
        <v>0.073</v>
      </c>
      <c r="I1578" s="57">
        <f t="shared" si="3"/>
        <v>217000000000</v>
      </c>
      <c r="J1578" s="58">
        <f t="shared" si="4"/>
        <v>0.062</v>
      </c>
      <c r="K1578" s="39">
        <f t="shared" si="5"/>
        <v>354</v>
      </c>
      <c r="L1578" s="58">
        <f t="shared" si="6"/>
        <v>0.073</v>
      </c>
    </row>
    <row r="1579">
      <c r="A1579" s="33" t="s">
        <v>148</v>
      </c>
      <c r="B1579" s="34" t="s">
        <v>183</v>
      </c>
      <c r="C1579" s="35" t="s">
        <v>52</v>
      </c>
      <c r="D1579" s="52" t="str">
        <f t="shared" si="2"/>
        <v>Europe/Poland-Europe/2004</v>
      </c>
      <c r="E1579" s="53">
        <v>2.53E11</v>
      </c>
      <c r="F1579" s="54">
        <v>0.062</v>
      </c>
      <c r="G1579" s="55">
        <v>410.0</v>
      </c>
      <c r="H1579" s="56">
        <v>0.076</v>
      </c>
      <c r="I1579" s="57">
        <f t="shared" si="3"/>
        <v>253000000000</v>
      </c>
      <c r="J1579" s="58">
        <f t="shared" si="4"/>
        <v>0.062</v>
      </c>
      <c r="K1579" s="39">
        <f t="shared" si="5"/>
        <v>410</v>
      </c>
      <c r="L1579" s="58">
        <f t="shared" si="6"/>
        <v>0.076</v>
      </c>
    </row>
    <row r="1580">
      <c r="A1580" s="33" t="s">
        <v>148</v>
      </c>
      <c r="B1580" s="34" t="s">
        <v>183</v>
      </c>
      <c r="C1580" s="35" t="s">
        <v>53</v>
      </c>
      <c r="D1580" s="52" t="str">
        <f t="shared" si="2"/>
        <v>Europe/Poland-Europe/2005</v>
      </c>
      <c r="E1580" s="53">
        <v>3.04E11</v>
      </c>
      <c r="F1580" s="54">
        <v>0.062</v>
      </c>
      <c r="G1580" s="55">
        <v>494.0</v>
      </c>
      <c r="H1580" s="56">
        <v>0.068</v>
      </c>
      <c r="I1580" s="57">
        <f t="shared" si="3"/>
        <v>304000000000</v>
      </c>
      <c r="J1580" s="58">
        <f t="shared" si="4"/>
        <v>0.062</v>
      </c>
      <c r="K1580" s="39">
        <f t="shared" si="5"/>
        <v>494</v>
      </c>
      <c r="L1580" s="58">
        <f t="shared" si="6"/>
        <v>0.068</v>
      </c>
    </row>
    <row r="1581">
      <c r="A1581" s="33" t="s">
        <v>148</v>
      </c>
      <c r="B1581" s="34" t="s">
        <v>183</v>
      </c>
      <c r="C1581" s="35" t="s">
        <v>54</v>
      </c>
      <c r="D1581" s="52" t="str">
        <f t="shared" si="2"/>
        <v>Europe/Poland-Europe/2006</v>
      </c>
      <c r="E1581" s="53">
        <v>3.42E11</v>
      </c>
      <c r="F1581" s="54">
        <v>0.062</v>
      </c>
      <c r="G1581" s="55">
        <v>554.0</v>
      </c>
      <c r="H1581" s="56">
        <v>0.055</v>
      </c>
      <c r="I1581" s="57">
        <f t="shared" si="3"/>
        <v>342000000000</v>
      </c>
      <c r="J1581" s="58">
        <f t="shared" si="4"/>
        <v>0.062</v>
      </c>
      <c r="K1581" s="39">
        <f t="shared" si="5"/>
        <v>554</v>
      </c>
      <c r="L1581" s="58">
        <f t="shared" si="6"/>
        <v>0.055</v>
      </c>
    </row>
    <row r="1582">
      <c r="A1582" s="33" t="s">
        <v>148</v>
      </c>
      <c r="B1582" s="34" t="s">
        <v>183</v>
      </c>
      <c r="C1582" s="35" t="s">
        <v>55</v>
      </c>
      <c r="D1582" s="52" t="str">
        <f t="shared" si="2"/>
        <v>Europe/Poland-Europe/2007</v>
      </c>
      <c r="E1582" s="53">
        <v>4.25E11</v>
      </c>
      <c r="F1582" s="54">
        <v>0.063</v>
      </c>
      <c r="G1582" s="55">
        <v>706.0</v>
      </c>
      <c r="H1582" s="59"/>
      <c r="I1582" s="57">
        <f t="shared" si="3"/>
        <v>425000000000</v>
      </c>
      <c r="J1582" s="58">
        <f t="shared" si="4"/>
        <v>0.063</v>
      </c>
      <c r="K1582" s="39">
        <f t="shared" si="5"/>
        <v>706</v>
      </c>
      <c r="L1582" s="58">
        <f t="shared" si="6"/>
        <v>0.055</v>
      </c>
    </row>
    <row r="1583">
      <c r="A1583" s="33" t="s">
        <v>148</v>
      </c>
      <c r="B1583" s="34" t="s">
        <v>183</v>
      </c>
      <c r="C1583" s="35" t="s">
        <v>56</v>
      </c>
      <c r="D1583" s="52" t="str">
        <f t="shared" si="2"/>
        <v>Europe/Poland-Europe/2008</v>
      </c>
      <c r="E1583" s="53">
        <v>5.29E11</v>
      </c>
      <c r="F1583" s="54">
        <v>0.069</v>
      </c>
      <c r="G1583" s="55">
        <v>956.0</v>
      </c>
      <c r="H1583" s="59"/>
      <c r="I1583" s="57">
        <f t="shared" si="3"/>
        <v>529000000000</v>
      </c>
      <c r="J1583" s="58">
        <f t="shared" si="4"/>
        <v>0.069</v>
      </c>
      <c r="K1583" s="39">
        <f t="shared" si="5"/>
        <v>956</v>
      </c>
      <c r="L1583" s="58">
        <f t="shared" si="6"/>
        <v>0.055</v>
      </c>
    </row>
    <row r="1584">
      <c r="A1584" s="33" t="s">
        <v>148</v>
      </c>
      <c r="B1584" s="34" t="s">
        <v>183</v>
      </c>
      <c r="C1584" s="35" t="s">
        <v>57</v>
      </c>
      <c r="D1584" s="52" t="str">
        <f t="shared" si="2"/>
        <v>Europe/Poland-Europe/2009</v>
      </c>
      <c r="E1584" s="53">
        <v>4.31E11</v>
      </c>
      <c r="F1584" s="54">
        <v>0.072</v>
      </c>
      <c r="G1584" s="55">
        <v>813.0</v>
      </c>
      <c r="H1584" s="59"/>
      <c r="I1584" s="57">
        <f t="shared" si="3"/>
        <v>431000000000</v>
      </c>
      <c r="J1584" s="58">
        <f t="shared" si="4"/>
        <v>0.072</v>
      </c>
      <c r="K1584" s="39">
        <f t="shared" si="5"/>
        <v>813</v>
      </c>
      <c r="L1584" s="58">
        <f t="shared" si="6"/>
        <v>0.055</v>
      </c>
    </row>
    <row r="1585">
      <c r="A1585" s="33" t="s">
        <v>148</v>
      </c>
      <c r="B1585" s="34" t="s">
        <v>183</v>
      </c>
      <c r="C1585" s="35" t="s">
        <v>58</v>
      </c>
      <c r="D1585" s="52" t="str">
        <f t="shared" si="2"/>
        <v>Europe/Poland-Europe/2010</v>
      </c>
      <c r="E1585" s="53">
        <v>4.7E11</v>
      </c>
      <c r="F1585" s="54">
        <v>0.07</v>
      </c>
      <c r="G1585" s="55">
        <v>860.0</v>
      </c>
      <c r="H1585" s="59"/>
      <c r="I1585" s="57">
        <f t="shared" si="3"/>
        <v>470000000000</v>
      </c>
      <c r="J1585" s="58">
        <f t="shared" si="4"/>
        <v>0.07</v>
      </c>
      <c r="K1585" s="39">
        <f t="shared" si="5"/>
        <v>860</v>
      </c>
      <c r="L1585" s="58">
        <f t="shared" si="6"/>
        <v>0.055</v>
      </c>
    </row>
    <row r="1586">
      <c r="A1586" s="33" t="s">
        <v>148</v>
      </c>
      <c r="B1586" s="34" t="s">
        <v>183</v>
      </c>
      <c r="C1586" s="35" t="s">
        <v>59</v>
      </c>
      <c r="D1586" s="52" t="str">
        <f t="shared" si="2"/>
        <v>Europe/Poland-Europe/2011</v>
      </c>
      <c r="E1586" s="53">
        <v>5.16E11</v>
      </c>
      <c r="F1586" s="54">
        <v>0.068</v>
      </c>
      <c r="G1586" s="55">
        <v>915.0</v>
      </c>
      <c r="H1586" s="59"/>
      <c r="I1586" s="57">
        <f t="shared" si="3"/>
        <v>516000000000</v>
      </c>
      <c r="J1586" s="58">
        <f t="shared" si="4"/>
        <v>0.068</v>
      </c>
      <c r="K1586" s="39">
        <f t="shared" si="5"/>
        <v>915</v>
      </c>
      <c r="L1586" s="58">
        <f t="shared" si="6"/>
        <v>0.055</v>
      </c>
    </row>
    <row r="1587">
      <c r="A1587" s="33" t="s">
        <v>148</v>
      </c>
      <c r="B1587" s="34" t="s">
        <v>183</v>
      </c>
      <c r="C1587" s="35" t="s">
        <v>60</v>
      </c>
      <c r="D1587" s="52" t="str">
        <f t="shared" si="2"/>
        <v>Europe/Poland-Europe/2012</v>
      </c>
      <c r="E1587" s="53">
        <v>4.9E11</v>
      </c>
      <c r="F1587" s="54">
        <v>0.067</v>
      </c>
      <c r="G1587" s="55">
        <v>854.0</v>
      </c>
      <c r="H1587" s="59"/>
      <c r="I1587" s="57">
        <f t="shared" si="3"/>
        <v>490000000000</v>
      </c>
      <c r="J1587" s="58">
        <f t="shared" si="4"/>
        <v>0.067</v>
      </c>
      <c r="K1587" s="39">
        <f t="shared" si="5"/>
        <v>854</v>
      </c>
      <c r="L1587" s="58">
        <f t="shared" si="6"/>
        <v>0.055</v>
      </c>
    </row>
    <row r="1588">
      <c r="A1588" s="33" t="s">
        <v>148</v>
      </c>
      <c r="B1588" s="34" t="s">
        <v>184</v>
      </c>
      <c r="C1588" s="35" t="s">
        <v>48</v>
      </c>
      <c r="D1588" s="52" t="str">
        <f t="shared" si="2"/>
        <v>Europe/Portugal-Europe/2000</v>
      </c>
      <c r="E1588" s="53">
        <v>1.17E11</v>
      </c>
      <c r="F1588" s="54">
        <v>0.093</v>
      </c>
      <c r="G1588" s="55">
        <v>1070.0</v>
      </c>
      <c r="H1588" s="59"/>
      <c r="I1588" s="57">
        <f t="shared" si="3"/>
        <v>117000000000</v>
      </c>
      <c r="J1588" s="58">
        <f t="shared" si="4"/>
        <v>0.093</v>
      </c>
      <c r="K1588" s="39">
        <f t="shared" si="5"/>
        <v>1070</v>
      </c>
      <c r="L1588" s="58" t="str">
        <f t="shared" si="6"/>
        <v/>
      </c>
    </row>
    <row r="1589">
      <c r="A1589" s="33" t="s">
        <v>148</v>
      </c>
      <c r="B1589" s="34" t="s">
        <v>184</v>
      </c>
      <c r="C1589" s="35" t="s">
        <v>49</v>
      </c>
      <c r="D1589" s="52" t="str">
        <f t="shared" si="2"/>
        <v>Europe/Portugal-Europe/2001</v>
      </c>
      <c r="E1589" s="53">
        <v>1.2E11</v>
      </c>
      <c r="F1589" s="54">
        <v>0.093</v>
      </c>
      <c r="G1589" s="55">
        <v>1087.0</v>
      </c>
      <c r="H1589" s="59"/>
      <c r="I1589" s="57">
        <f t="shared" si="3"/>
        <v>120000000000</v>
      </c>
      <c r="J1589" s="58">
        <f t="shared" si="4"/>
        <v>0.093</v>
      </c>
      <c r="K1589" s="39">
        <f t="shared" si="5"/>
        <v>1087</v>
      </c>
      <c r="L1589" s="58" t="str">
        <f t="shared" si="6"/>
        <v/>
      </c>
    </row>
    <row r="1590">
      <c r="A1590" s="33" t="s">
        <v>148</v>
      </c>
      <c r="B1590" s="34" t="s">
        <v>184</v>
      </c>
      <c r="C1590" s="35" t="s">
        <v>50</v>
      </c>
      <c r="D1590" s="52" t="str">
        <f t="shared" si="2"/>
        <v>Europe/Portugal-Europe/2002</v>
      </c>
      <c r="E1590" s="53">
        <v>1.32E11</v>
      </c>
      <c r="F1590" s="54">
        <v>0.093</v>
      </c>
      <c r="G1590" s="55">
        <v>1190.0</v>
      </c>
      <c r="H1590" s="59"/>
      <c r="I1590" s="57">
        <f t="shared" si="3"/>
        <v>132000000000</v>
      </c>
      <c r="J1590" s="58">
        <f t="shared" si="4"/>
        <v>0.093</v>
      </c>
      <c r="K1590" s="39">
        <f t="shared" si="5"/>
        <v>1190</v>
      </c>
      <c r="L1590" s="58" t="str">
        <f t="shared" si="6"/>
        <v/>
      </c>
    </row>
    <row r="1591">
      <c r="A1591" s="33" t="s">
        <v>148</v>
      </c>
      <c r="B1591" s="34" t="s">
        <v>184</v>
      </c>
      <c r="C1591" s="35" t="s">
        <v>51</v>
      </c>
      <c r="D1591" s="52" t="str">
        <f t="shared" si="2"/>
        <v>Europe/Portugal-Europe/2003</v>
      </c>
      <c r="E1591" s="53">
        <v>1.62E11</v>
      </c>
      <c r="F1591" s="54">
        <v>0.097</v>
      </c>
      <c r="G1591" s="55">
        <v>1514.0</v>
      </c>
      <c r="H1591" s="59"/>
      <c r="I1591" s="57">
        <f t="shared" si="3"/>
        <v>162000000000</v>
      </c>
      <c r="J1591" s="58">
        <f t="shared" si="4"/>
        <v>0.097</v>
      </c>
      <c r="K1591" s="39">
        <f t="shared" si="5"/>
        <v>1514</v>
      </c>
      <c r="L1591" s="58" t="str">
        <f t="shared" si="6"/>
        <v/>
      </c>
    </row>
    <row r="1592">
      <c r="A1592" s="33" t="s">
        <v>148</v>
      </c>
      <c r="B1592" s="34" t="s">
        <v>184</v>
      </c>
      <c r="C1592" s="35" t="s">
        <v>52</v>
      </c>
      <c r="D1592" s="52" t="str">
        <f t="shared" si="2"/>
        <v>Europe/Portugal-Europe/2004</v>
      </c>
      <c r="E1592" s="53">
        <v>1.85E11</v>
      </c>
      <c r="F1592" s="54">
        <v>0.1</v>
      </c>
      <c r="G1592" s="55">
        <v>1779.0</v>
      </c>
      <c r="H1592" s="59"/>
      <c r="I1592" s="57">
        <f t="shared" si="3"/>
        <v>185000000000</v>
      </c>
      <c r="J1592" s="58">
        <f t="shared" si="4"/>
        <v>0.1</v>
      </c>
      <c r="K1592" s="39">
        <f t="shared" si="5"/>
        <v>1779</v>
      </c>
      <c r="L1592" s="58" t="str">
        <f t="shared" si="6"/>
        <v/>
      </c>
    </row>
    <row r="1593">
      <c r="A1593" s="33" t="s">
        <v>148</v>
      </c>
      <c r="B1593" s="34" t="s">
        <v>184</v>
      </c>
      <c r="C1593" s="35" t="s">
        <v>53</v>
      </c>
      <c r="D1593" s="52" t="str">
        <f t="shared" si="2"/>
        <v>Europe/Portugal-Europe/2005</v>
      </c>
      <c r="E1593" s="53">
        <v>1.92E11</v>
      </c>
      <c r="F1593" s="54">
        <v>0.104</v>
      </c>
      <c r="G1593" s="55">
        <v>1886.0</v>
      </c>
      <c r="H1593" s="59"/>
      <c r="I1593" s="57">
        <f t="shared" si="3"/>
        <v>192000000000</v>
      </c>
      <c r="J1593" s="58">
        <f t="shared" si="4"/>
        <v>0.104</v>
      </c>
      <c r="K1593" s="39">
        <f t="shared" si="5"/>
        <v>1886</v>
      </c>
      <c r="L1593" s="58" t="str">
        <f t="shared" si="6"/>
        <v/>
      </c>
    </row>
    <row r="1594">
      <c r="A1594" s="33" t="s">
        <v>148</v>
      </c>
      <c r="B1594" s="34" t="s">
        <v>184</v>
      </c>
      <c r="C1594" s="35" t="s">
        <v>54</v>
      </c>
      <c r="D1594" s="52" t="str">
        <f t="shared" si="2"/>
        <v>Europe/Portugal-Europe/2006</v>
      </c>
      <c r="E1594" s="53">
        <v>2.02E11</v>
      </c>
      <c r="F1594" s="54">
        <v>0.1</v>
      </c>
      <c r="G1594" s="55">
        <v>1915.0</v>
      </c>
      <c r="H1594" s="59"/>
      <c r="I1594" s="57">
        <f t="shared" si="3"/>
        <v>202000000000</v>
      </c>
      <c r="J1594" s="58">
        <f t="shared" si="4"/>
        <v>0.1</v>
      </c>
      <c r="K1594" s="39">
        <f t="shared" si="5"/>
        <v>1915</v>
      </c>
      <c r="L1594" s="58" t="str">
        <f t="shared" si="6"/>
        <v/>
      </c>
    </row>
    <row r="1595">
      <c r="A1595" s="33" t="s">
        <v>148</v>
      </c>
      <c r="B1595" s="34" t="s">
        <v>184</v>
      </c>
      <c r="C1595" s="35" t="s">
        <v>55</v>
      </c>
      <c r="D1595" s="52" t="str">
        <f t="shared" si="2"/>
        <v>Europe/Portugal-Europe/2007</v>
      </c>
      <c r="E1595" s="53">
        <v>2.32E11</v>
      </c>
      <c r="F1595" s="54">
        <v>0.1</v>
      </c>
      <c r="G1595" s="55">
        <v>2185.0</v>
      </c>
      <c r="H1595" s="59"/>
      <c r="I1595" s="57">
        <f t="shared" si="3"/>
        <v>232000000000</v>
      </c>
      <c r="J1595" s="58">
        <f t="shared" si="4"/>
        <v>0.1</v>
      </c>
      <c r="K1595" s="39">
        <f t="shared" si="5"/>
        <v>2185</v>
      </c>
      <c r="L1595" s="58" t="str">
        <f t="shared" si="6"/>
        <v/>
      </c>
    </row>
    <row r="1596">
      <c r="A1596" s="33" t="s">
        <v>148</v>
      </c>
      <c r="B1596" s="34" t="s">
        <v>184</v>
      </c>
      <c r="C1596" s="35" t="s">
        <v>56</v>
      </c>
      <c r="D1596" s="52" t="str">
        <f t="shared" si="2"/>
        <v>Europe/Portugal-Europe/2008</v>
      </c>
      <c r="E1596" s="53">
        <v>2.52E11</v>
      </c>
      <c r="F1596" s="54">
        <v>0.102</v>
      </c>
      <c r="G1596" s="55">
        <v>2425.0</v>
      </c>
      <c r="H1596" s="59"/>
      <c r="I1596" s="57">
        <f t="shared" si="3"/>
        <v>252000000000</v>
      </c>
      <c r="J1596" s="58">
        <f t="shared" si="4"/>
        <v>0.102</v>
      </c>
      <c r="K1596" s="39">
        <f t="shared" si="5"/>
        <v>2425</v>
      </c>
      <c r="L1596" s="58" t="str">
        <f t="shared" si="6"/>
        <v/>
      </c>
    </row>
    <row r="1597">
      <c r="A1597" s="33" t="s">
        <v>148</v>
      </c>
      <c r="B1597" s="34" t="s">
        <v>184</v>
      </c>
      <c r="C1597" s="35" t="s">
        <v>57</v>
      </c>
      <c r="D1597" s="52" t="str">
        <f t="shared" si="2"/>
        <v>Europe/Portugal-Europe/2009</v>
      </c>
      <c r="E1597" s="53">
        <v>2.34E11</v>
      </c>
      <c r="F1597" s="54">
        <v>0.108</v>
      </c>
      <c r="G1597" s="55">
        <v>2382.0</v>
      </c>
      <c r="H1597" s="59"/>
      <c r="I1597" s="57">
        <f t="shared" si="3"/>
        <v>234000000000</v>
      </c>
      <c r="J1597" s="58">
        <f t="shared" si="4"/>
        <v>0.108</v>
      </c>
      <c r="K1597" s="39">
        <f t="shared" si="5"/>
        <v>2382</v>
      </c>
      <c r="L1597" s="58" t="str">
        <f t="shared" si="6"/>
        <v/>
      </c>
    </row>
    <row r="1598">
      <c r="A1598" s="33" t="s">
        <v>148</v>
      </c>
      <c r="B1598" s="34" t="s">
        <v>184</v>
      </c>
      <c r="C1598" s="35" t="s">
        <v>58</v>
      </c>
      <c r="D1598" s="52" t="str">
        <f t="shared" si="2"/>
        <v>Europe/Portugal-Europe/2010</v>
      </c>
      <c r="E1598" s="53">
        <v>2.29E11</v>
      </c>
      <c r="F1598" s="54">
        <v>0.108</v>
      </c>
      <c r="G1598" s="55">
        <v>2324.0</v>
      </c>
      <c r="H1598" s="59"/>
      <c r="I1598" s="57">
        <f t="shared" si="3"/>
        <v>229000000000</v>
      </c>
      <c r="J1598" s="58">
        <f t="shared" si="4"/>
        <v>0.108</v>
      </c>
      <c r="K1598" s="39">
        <f t="shared" si="5"/>
        <v>2324</v>
      </c>
      <c r="L1598" s="58" t="str">
        <f t="shared" si="6"/>
        <v/>
      </c>
    </row>
    <row r="1599">
      <c r="A1599" s="33" t="s">
        <v>148</v>
      </c>
      <c r="B1599" s="34" t="s">
        <v>184</v>
      </c>
      <c r="C1599" s="35" t="s">
        <v>59</v>
      </c>
      <c r="D1599" s="52" t="str">
        <f t="shared" si="2"/>
        <v>Europe/Portugal-Europe/2011</v>
      </c>
      <c r="E1599" s="53">
        <v>2.38E11</v>
      </c>
      <c r="F1599" s="54">
        <v>0.102</v>
      </c>
      <c r="G1599" s="55">
        <v>2302.0</v>
      </c>
      <c r="H1599" s="59"/>
      <c r="I1599" s="57">
        <f t="shared" si="3"/>
        <v>238000000000</v>
      </c>
      <c r="J1599" s="58">
        <f t="shared" si="4"/>
        <v>0.102</v>
      </c>
      <c r="K1599" s="39">
        <f t="shared" si="5"/>
        <v>2302</v>
      </c>
      <c r="L1599" s="58" t="str">
        <f t="shared" si="6"/>
        <v/>
      </c>
    </row>
    <row r="1600">
      <c r="A1600" s="33" t="s">
        <v>148</v>
      </c>
      <c r="B1600" s="34" t="s">
        <v>184</v>
      </c>
      <c r="C1600" s="35" t="s">
        <v>60</v>
      </c>
      <c r="D1600" s="52" t="str">
        <f t="shared" si="2"/>
        <v>Europe/Portugal-Europe/2012</v>
      </c>
      <c r="E1600" s="53">
        <v>2.12E11</v>
      </c>
      <c r="F1600" s="54">
        <v>0.094</v>
      </c>
      <c r="G1600" s="55">
        <v>1905.0</v>
      </c>
      <c r="H1600" s="59"/>
      <c r="I1600" s="57">
        <f t="shared" si="3"/>
        <v>212000000000</v>
      </c>
      <c r="J1600" s="58">
        <f t="shared" si="4"/>
        <v>0.094</v>
      </c>
      <c r="K1600" s="39">
        <f t="shared" si="5"/>
        <v>1905</v>
      </c>
      <c r="L1600" s="58" t="str">
        <f t="shared" si="6"/>
        <v/>
      </c>
    </row>
    <row r="1601">
      <c r="A1601" s="33" t="s">
        <v>148</v>
      </c>
      <c r="B1601" s="34" t="s">
        <v>185</v>
      </c>
      <c r="C1601" s="35" t="s">
        <v>48</v>
      </c>
      <c r="D1601" s="52" t="str">
        <f t="shared" si="2"/>
        <v>Europe/Romania-Europe/2000</v>
      </c>
      <c r="E1601" s="53">
        <v>3.7305099928E10</v>
      </c>
      <c r="F1601" s="54">
        <v>0.043</v>
      </c>
      <c r="G1601" s="55">
        <v>72.0</v>
      </c>
      <c r="H1601" s="56">
        <v>0.539</v>
      </c>
      <c r="I1601" s="57">
        <f t="shared" si="3"/>
        <v>37305099928</v>
      </c>
      <c r="J1601" s="58">
        <f t="shared" si="4"/>
        <v>0.043</v>
      </c>
      <c r="K1601" s="39">
        <f t="shared" si="5"/>
        <v>72</v>
      </c>
      <c r="L1601" s="58">
        <f t="shared" si="6"/>
        <v>0.539</v>
      </c>
    </row>
    <row r="1602">
      <c r="A1602" s="33" t="s">
        <v>148</v>
      </c>
      <c r="B1602" s="34" t="s">
        <v>185</v>
      </c>
      <c r="C1602" s="35" t="s">
        <v>49</v>
      </c>
      <c r="D1602" s="52" t="str">
        <f t="shared" si="2"/>
        <v>Europe/Romania-Europe/2001</v>
      </c>
      <c r="E1602" s="53">
        <v>4.0585886769E10</v>
      </c>
      <c r="F1602" s="54">
        <v>0.044</v>
      </c>
      <c r="G1602" s="55">
        <v>79.0</v>
      </c>
      <c r="H1602" s="56">
        <v>0.454</v>
      </c>
      <c r="I1602" s="57">
        <f t="shared" si="3"/>
        <v>40585886769</v>
      </c>
      <c r="J1602" s="58">
        <f t="shared" si="4"/>
        <v>0.044</v>
      </c>
      <c r="K1602" s="39">
        <f t="shared" si="5"/>
        <v>79</v>
      </c>
      <c r="L1602" s="58">
        <f t="shared" si="6"/>
        <v>0.454</v>
      </c>
    </row>
    <row r="1603">
      <c r="A1603" s="33" t="s">
        <v>148</v>
      </c>
      <c r="B1603" s="34" t="s">
        <v>185</v>
      </c>
      <c r="C1603" s="35" t="s">
        <v>50</v>
      </c>
      <c r="D1603" s="52" t="str">
        <f t="shared" si="2"/>
        <v>Europe/Romania-Europe/2002</v>
      </c>
      <c r="E1603" s="53">
        <v>4.5988510814E10</v>
      </c>
      <c r="F1603" s="54">
        <v>0.046</v>
      </c>
      <c r="G1603" s="55">
        <v>97.0</v>
      </c>
      <c r="H1603" s="56">
        <v>0.354</v>
      </c>
      <c r="I1603" s="57">
        <f t="shared" si="3"/>
        <v>45988510814</v>
      </c>
      <c r="J1603" s="58">
        <f t="shared" si="4"/>
        <v>0.046</v>
      </c>
      <c r="K1603" s="39">
        <f t="shared" si="5"/>
        <v>97</v>
      </c>
      <c r="L1603" s="58">
        <f t="shared" si="6"/>
        <v>0.354</v>
      </c>
    </row>
    <row r="1604">
      <c r="A1604" s="33" t="s">
        <v>148</v>
      </c>
      <c r="B1604" s="34" t="s">
        <v>185</v>
      </c>
      <c r="C1604" s="35" t="s">
        <v>51</v>
      </c>
      <c r="D1604" s="52" t="str">
        <f t="shared" si="2"/>
        <v>Europe/Romania-Europe/2003</v>
      </c>
      <c r="E1604" s="53">
        <v>5.9466017706E10</v>
      </c>
      <c r="F1604" s="54">
        <v>0.053</v>
      </c>
      <c r="G1604" s="55">
        <v>146.0</v>
      </c>
      <c r="H1604" s="56">
        <v>0.254</v>
      </c>
      <c r="I1604" s="57">
        <f t="shared" si="3"/>
        <v>59466017706</v>
      </c>
      <c r="J1604" s="58">
        <f t="shared" si="4"/>
        <v>0.053</v>
      </c>
      <c r="K1604" s="39">
        <f t="shared" si="5"/>
        <v>146</v>
      </c>
      <c r="L1604" s="58">
        <f t="shared" si="6"/>
        <v>0.254</v>
      </c>
    </row>
    <row r="1605">
      <c r="A1605" s="33" t="s">
        <v>148</v>
      </c>
      <c r="B1605" s="34" t="s">
        <v>185</v>
      </c>
      <c r="C1605" s="35" t="s">
        <v>52</v>
      </c>
      <c r="D1605" s="52" t="str">
        <f t="shared" si="2"/>
        <v>Europe/Romania-Europe/2004</v>
      </c>
      <c r="E1605" s="53">
        <v>7.5794733525E10</v>
      </c>
      <c r="F1605" s="54">
        <v>0.054</v>
      </c>
      <c r="G1605" s="55">
        <v>190.0</v>
      </c>
      <c r="H1605" s="56">
        <v>0.256</v>
      </c>
      <c r="I1605" s="57">
        <f t="shared" si="3"/>
        <v>75794733525</v>
      </c>
      <c r="J1605" s="58">
        <f t="shared" si="4"/>
        <v>0.054</v>
      </c>
      <c r="K1605" s="39">
        <f t="shared" si="5"/>
        <v>190</v>
      </c>
      <c r="L1605" s="58">
        <f t="shared" si="6"/>
        <v>0.256</v>
      </c>
    </row>
    <row r="1606">
      <c r="A1606" s="33" t="s">
        <v>148</v>
      </c>
      <c r="B1606" s="34" t="s">
        <v>185</v>
      </c>
      <c r="C1606" s="35" t="s">
        <v>53</v>
      </c>
      <c r="D1606" s="52" t="str">
        <f t="shared" si="2"/>
        <v>Europe/Romania-Europe/2005</v>
      </c>
      <c r="E1606" s="53">
        <v>9.9172613716E10</v>
      </c>
      <c r="F1606" s="54">
        <v>0.055</v>
      </c>
      <c r="G1606" s="55">
        <v>251.0</v>
      </c>
      <c r="H1606" s="56">
        <v>0.196</v>
      </c>
      <c r="I1606" s="57">
        <f t="shared" si="3"/>
        <v>99172613716</v>
      </c>
      <c r="J1606" s="58">
        <f t="shared" si="4"/>
        <v>0.055</v>
      </c>
      <c r="K1606" s="39">
        <f t="shared" si="5"/>
        <v>251</v>
      </c>
      <c r="L1606" s="58">
        <f t="shared" si="6"/>
        <v>0.196</v>
      </c>
    </row>
    <row r="1607">
      <c r="A1607" s="33" t="s">
        <v>148</v>
      </c>
      <c r="B1607" s="34" t="s">
        <v>185</v>
      </c>
      <c r="C1607" s="35" t="s">
        <v>54</v>
      </c>
      <c r="D1607" s="52" t="str">
        <f t="shared" si="2"/>
        <v>Europe/Romania-Europe/2006</v>
      </c>
      <c r="E1607" s="53">
        <v>1.23E11</v>
      </c>
      <c r="F1607" s="54">
        <v>0.051</v>
      </c>
      <c r="G1607" s="55">
        <v>289.0</v>
      </c>
      <c r="H1607" s="56">
        <v>0.14</v>
      </c>
      <c r="I1607" s="57">
        <f t="shared" si="3"/>
        <v>123000000000</v>
      </c>
      <c r="J1607" s="58">
        <f t="shared" si="4"/>
        <v>0.051</v>
      </c>
      <c r="K1607" s="39">
        <f t="shared" si="5"/>
        <v>289</v>
      </c>
      <c r="L1607" s="58">
        <f t="shared" si="6"/>
        <v>0.14</v>
      </c>
    </row>
    <row r="1608">
      <c r="A1608" s="33" t="s">
        <v>148</v>
      </c>
      <c r="B1608" s="34" t="s">
        <v>185</v>
      </c>
      <c r="C1608" s="35" t="s">
        <v>55</v>
      </c>
      <c r="D1608" s="52" t="str">
        <f t="shared" si="2"/>
        <v>Europe/Romania-Europe/2007</v>
      </c>
      <c r="E1608" s="53">
        <v>1.71E11</v>
      </c>
      <c r="F1608" s="54">
        <v>0.052</v>
      </c>
      <c r="G1608" s="55">
        <v>414.0</v>
      </c>
      <c r="H1608" s="56">
        <v>0.133</v>
      </c>
      <c r="I1608" s="57">
        <f t="shared" si="3"/>
        <v>171000000000</v>
      </c>
      <c r="J1608" s="58">
        <f t="shared" si="4"/>
        <v>0.052</v>
      </c>
      <c r="K1608" s="39">
        <f t="shared" si="5"/>
        <v>414</v>
      </c>
      <c r="L1608" s="58">
        <f t="shared" si="6"/>
        <v>0.133</v>
      </c>
    </row>
    <row r="1609">
      <c r="A1609" s="33" t="s">
        <v>148</v>
      </c>
      <c r="B1609" s="34" t="s">
        <v>185</v>
      </c>
      <c r="C1609" s="35" t="s">
        <v>56</v>
      </c>
      <c r="D1609" s="52" t="str">
        <f t="shared" si="2"/>
        <v>Europe/Romania-Europe/2008</v>
      </c>
      <c r="E1609" s="53">
        <v>2.04E11</v>
      </c>
      <c r="F1609" s="54">
        <v>0.054</v>
      </c>
      <c r="G1609" s="55">
        <v>516.0</v>
      </c>
      <c r="H1609" s="56">
        <v>0.15</v>
      </c>
      <c r="I1609" s="57">
        <f t="shared" si="3"/>
        <v>204000000000</v>
      </c>
      <c r="J1609" s="58">
        <f t="shared" si="4"/>
        <v>0.054</v>
      </c>
      <c r="K1609" s="39">
        <f t="shared" si="5"/>
        <v>516</v>
      </c>
      <c r="L1609" s="58">
        <f t="shared" si="6"/>
        <v>0.15</v>
      </c>
    </row>
    <row r="1610">
      <c r="A1610" s="33" t="s">
        <v>148</v>
      </c>
      <c r="B1610" s="34" t="s">
        <v>185</v>
      </c>
      <c r="C1610" s="35" t="s">
        <v>57</v>
      </c>
      <c r="D1610" s="52" t="str">
        <f t="shared" si="2"/>
        <v>Europe/Romania-Europe/2009</v>
      </c>
      <c r="E1610" s="53">
        <v>1.64E11</v>
      </c>
      <c r="F1610" s="54">
        <v>0.056</v>
      </c>
      <c r="G1610" s="55">
        <v>431.0</v>
      </c>
      <c r="H1610" s="56">
        <v>0.173</v>
      </c>
      <c r="I1610" s="57">
        <f t="shared" si="3"/>
        <v>164000000000</v>
      </c>
      <c r="J1610" s="58">
        <f t="shared" si="4"/>
        <v>0.056</v>
      </c>
      <c r="K1610" s="39">
        <f t="shared" si="5"/>
        <v>431</v>
      </c>
      <c r="L1610" s="58">
        <f t="shared" si="6"/>
        <v>0.173</v>
      </c>
    </row>
    <row r="1611">
      <c r="A1611" s="33" t="s">
        <v>148</v>
      </c>
      <c r="B1611" s="34" t="s">
        <v>185</v>
      </c>
      <c r="C1611" s="35" t="s">
        <v>58</v>
      </c>
      <c r="D1611" s="52" t="str">
        <f t="shared" si="2"/>
        <v>Europe/Romania-Europe/2010</v>
      </c>
      <c r="E1611" s="53">
        <v>1.65E11</v>
      </c>
      <c r="F1611" s="54">
        <v>0.059</v>
      </c>
      <c r="G1611" s="55">
        <v>457.0</v>
      </c>
      <c r="H1611" s="56">
        <v>0.141</v>
      </c>
      <c r="I1611" s="57">
        <f t="shared" si="3"/>
        <v>165000000000</v>
      </c>
      <c r="J1611" s="58">
        <f t="shared" si="4"/>
        <v>0.059</v>
      </c>
      <c r="K1611" s="39">
        <f t="shared" si="5"/>
        <v>457</v>
      </c>
      <c r="L1611" s="58">
        <f t="shared" si="6"/>
        <v>0.141</v>
      </c>
    </row>
    <row r="1612">
      <c r="A1612" s="33" t="s">
        <v>148</v>
      </c>
      <c r="B1612" s="34" t="s">
        <v>185</v>
      </c>
      <c r="C1612" s="35" t="s">
        <v>59</v>
      </c>
      <c r="D1612" s="52" t="str">
        <f t="shared" si="2"/>
        <v>Europe/Romania-Europe/2011</v>
      </c>
      <c r="E1612" s="53">
        <v>1.83E11</v>
      </c>
      <c r="F1612" s="54">
        <v>0.056</v>
      </c>
      <c r="G1612" s="55">
        <v>480.0</v>
      </c>
      <c r="H1612" s="56">
        <v>0.121</v>
      </c>
      <c r="I1612" s="57">
        <f t="shared" si="3"/>
        <v>183000000000</v>
      </c>
      <c r="J1612" s="58">
        <f t="shared" si="4"/>
        <v>0.056</v>
      </c>
      <c r="K1612" s="39">
        <f t="shared" si="5"/>
        <v>480</v>
      </c>
      <c r="L1612" s="58">
        <f t="shared" si="6"/>
        <v>0.121</v>
      </c>
    </row>
    <row r="1613">
      <c r="A1613" s="33" t="s">
        <v>148</v>
      </c>
      <c r="B1613" s="34" t="s">
        <v>185</v>
      </c>
      <c r="C1613" s="35" t="s">
        <v>60</v>
      </c>
      <c r="D1613" s="52" t="str">
        <f t="shared" si="2"/>
        <v>Europe/Romania-Europe/2012</v>
      </c>
      <c r="E1613" s="53">
        <v>1.69E11</v>
      </c>
      <c r="F1613" s="54">
        <v>0.051</v>
      </c>
      <c r="G1613" s="55">
        <v>420.0</v>
      </c>
      <c r="H1613" s="56">
        <v>0.113</v>
      </c>
      <c r="I1613" s="57">
        <f t="shared" si="3"/>
        <v>169000000000</v>
      </c>
      <c r="J1613" s="58">
        <f t="shared" si="4"/>
        <v>0.051</v>
      </c>
      <c r="K1613" s="39">
        <f t="shared" si="5"/>
        <v>420</v>
      </c>
      <c r="L1613" s="58">
        <f t="shared" si="6"/>
        <v>0.113</v>
      </c>
    </row>
    <row r="1614">
      <c r="A1614" s="33" t="s">
        <v>148</v>
      </c>
      <c r="B1614" s="34" t="s">
        <v>186</v>
      </c>
      <c r="C1614" s="35" t="s">
        <v>48</v>
      </c>
      <c r="D1614" s="52" t="str">
        <f t="shared" si="2"/>
        <v>Europe/Russia-Europe/2000</v>
      </c>
      <c r="E1614" s="53">
        <v>2.6E11</v>
      </c>
      <c r="F1614" s="54">
        <v>0.054</v>
      </c>
      <c r="G1614" s="55">
        <v>96.0</v>
      </c>
      <c r="H1614" s="56">
        <v>0.244</v>
      </c>
      <c r="I1614" s="57">
        <f t="shared" si="3"/>
        <v>260000000000</v>
      </c>
      <c r="J1614" s="58">
        <f t="shared" si="4"/>
        <v>0.054</v>
      </c>
      <c r="K1614" s="39">
        <f t="shared" si="5"/>
        <v>96</v>
      </c>
      <c r="L1614" s="58">
        <f t="shared" si="6"/>
        <v>0.244</v>
      </c>
    </row>
    <row r="1615">
      <c r="A1615" s="33" t="s">
        <v>148</v>
      </c>
      <c r="B1615" s="34" t="s">
        <v>186</v>
      </c>
      <c r="C1615" s="35" t="s">
        <v>49</v>
      </c>
      <c r="D1615" s="52" t="str">
        <f t="shared" si="2"/>
        <v>Europe/Russia-Europe/2001</v>
      </c>
      <c r="E1615" s="53">
        <v>3.07E11</v>
      </c>
      <c r="F1615" s="54">
        <v>0.057</v>
      </c>
      <c r="G1615" s="55">
        <v>119.0</v>
      </c>
      <c r="H1615" s="56">
        <v>0.179</v>
      </c>
      <c r="I1615" s="57">
        <f t="shared" si="3"/>
        <v>307000000000</v>
      </c>
      <c r="J1615" s="58">
        <f t="shared" si="4"/>
        <v>0.057</v>
      </c>
      <c r="K1615" s="39">
        <f t="shared" si="5"/>
        <v>119</v>
      </c>
      <c r="L1615" s="58">
        <f t="shared" si="6"/>
        <v>0.179</v>
      </c>
    </row>
    <row r="1616">
      <c r="A1616" s="33" t="s">
        <v>148</v>
      </c>
      <c r="B1616" s="34" t="s">
        <v>186</v>
      </c>
      <c r="C1616" s="35" t="s">
        <v>50</v>
      </c>
      <c r="D1616" s="52" t="str">
        <f t="shared" si="2"/>
        <v>Europe/Russia-Europe/2002</v>
      </c>
      <c r="E1616" s="53">
        <v>3.45E11</v>
      </c>
      <c r="F1616" s="54">
        <v>0.06</v>
      </c>
      <c r="G1616" s="55">
        <v>142.0</v>
      </c>
      <c r="H1616" s="56">
        <v>0.157</v>
      </c>
      <c r="I1616" s="57">
        <f t="shared" si="3"/>
        <v>345000000000</v>
      </c>
      <c r="J1616" s="58">
        <f t="shared" si="4"/>
        <v>0.06</v>
      </c>
      <c r="K1616" s="39">
        <f t="shared" si="5"/>
        <v>142</v>
      </c>
      <c r="L1616" s="58">
        <f t="shared" si="6"/>
        <v>0.157</v>
      </c>
    </row>
    <row r="1617">
      <c r="A1617" s="33" t="s">
        <v>148</v>
      </c>
      <c r="B1617" s="34" t="s">
        <v>186</v>
      </c>
      <c r="C1617" s="35" t="s">
        <v>51</v>
      </c>
      <c r="D1617" s="52" t="str">
        <f t="shared" si="2"/>
        <v>Europe/Russia-Europe/2003</v>
      </c>
      <c r="E1617" s="53">
        <v>4.3E11</v>
      </c>
      <c r="F1617" s="54">
        <v>0.056</v>
      </c>
      <c r="G1617" s="55">
        <v>167.0</v>
      </c>
      <c r="H1617" s="56">
        <v>0.13</v>
      </c>
      <c r="I1617" s="57">
        <f t="shared" si="3"/>
        <v>430000000000</v>
      </c>
      <c r="J1617" s="58">
        <f t="shared" si="4"/>
        <v>0.056</v>
      </c>
      <c r="K1617" s="39">
        <f t="shared" si="5"/>
        <v>167</v>
      </c>
      <c r="L1617" s="58">
        <f t="shared" si="6"/>
        <v>0.13</v>
      </c>
    </row>
    <row r="1618">
      <c r="A1618" s="33" t="s">
        <v>148</v>
      </c>
      <c r="B1618" s="34" t="s">
        <v>186</v>
      </c>
      <c r="C1618" s="35" t="s">
        <v>52</v>
      </c>
      <c r="D1618" s="52" t="str">
        <f t="shared" si="2"/>
        <v>Europe/Russia-Europe/2004</v>
      </c>
      <c r="E1618" s="53">
        <v>5.91E11</v>
      </c>
      <c r="F1618" s="54">
        <v>0.052</v>
      </c>
      <c r="G1618" s="55">
        <v>212.0</v>
      </c>
      <c r="H1618" s="56">
        <v>0.114</v>
      </c>
      <c r="I1618" s="57">
        <f t="shared" si="3"/>
        <v>591000000000</v>
      </c>
      <c r="J1618" s="58">
        <f t="shared" si="4"/>
        <v>0.052</v>
      </c>
      <c r="K1618" s="39">
        <f t="shared" si="5"/>
        <v>212</v>
      </c>
      <c r="L1618" s="58">
        <f t="shared" si="6"/>
        <v>0.114</v>
      </c>
    </row>
    <row r="1619">
      <c r="A1619" s="33" t="s">
        <v>148</v>
      </c>
      <c r="B1619" s="34" t="s">
        <v>186</v>
      </c>
      <c r="C1619" s="35" t="s">
        <v>53</v>
      </c>
      <c r="D1619" s="52" t="str">
        <f t="shared" si="2"/>
        <v>Europe/Russia-Europe/2005</v>
      </c>
      <c r="E1619" s="53">
        <v>7.64E11</v>
      </c>
      <c r="F1619" s="54">
        <v>0.052</v>
      </c>
      <c r="G1619" s="55">
        <v>277.0</v>
      </c>
      <c r="H1619" s="56">
        <v>0.107</v>
      </c>
      <c r="I1619" s="57">
        <f t="shared" si="3"/>
        <v>764000000000</v>
      </c>
      <c r="J1619" s="58">
        <f t="shared" si="4"/>
        <v>0.052</v>
      </c>
      <c r="K1619" s="39">
        <f t="shared" si="5"/>
        <v>277</v>
      </c>
      <c r="L1619" s="58">
        <f t="shared" si="6"/>
        <v>0.107</v>
      </c>
    </row>
    <row r="1620">
      <c r="A1620" s="33" t="s">
        <v>148</v>
      </c>
      <c r="B1620" s="34" t="s">
        <v>186</v>
      </c>
      <c r="C1620" s="35" t="s">
        <v>54</v>
      </c>
      <c r="D1620" s="52" t="str">
        <f t="shared" si="2"/>
        <v>Europe/Russia-Europe/2006</v>
      </c>
      <c r="E1620" s="53">
        <v>9.9E11</v>
      </c>
      <c r="F1620" s="54">
        <v>0.053</v>
      </c>
      <c r="G1620" s="55">
        <v>365.0</v>
      </c>
      <c r="H1620" s="56">
        <v>0.104</v>
      </c>
      <c r="I1620" s="57">
        <f t="shared" si="3"/>
        <v>990000000000</v>
      </c>
      <c r="J1620" s="58">
        <f t="shared" si="4"/>
        <v>0.053</v>
      </c>
      <c r="K1620" s="39">
        <f t="shared" si="5"/>
        <v>365</v>
      </c>
      <c r="L1620" s="58">
        <f t="shared" si="6"/>
        <v>0.104</v>
      </c>
    </row>
    <row r="1621">
      <c r="A1621" s="33" t="s">
        <v>148</v>
      </c>
      <c r="B1621" s="34" t="s">
        <v>186</v>
      </c>
      <c r="C1621" s="35" t="s">
        <v>55</v>
      </c>
      <c r="D1621" s="52" t="str">
        <f t="shared" si="2"/>
        <v>Europe/Russia-Europe/2007</v>
      </c>
      <c r="E1621" s="53">
        <v>1.3E12</v>
      </c>
      <c r="F1621" s="54">
        <v>0.054</v>
      </c>
      <c r="G1621" s="55">
        <v>487.0</v>
      </c>
      <c r="H1621" s="56">
        <v>0.1</v>
      </c>
      <c r="I1621" s="57">
        <f t="shared" si="3"/>
        <v>1300000000000</v>
      </c>
      <c r="J1621" s="58">
        <f t="shared" si="4"/>
        <v>0.054</v>
      </c>
      <c r="K1621" s="39">
        <f t="shared" si="5"/>
        <v>487</v>
      </c>
      <c r="L1621" s="58">
        <f t="shared" si="6"/>
        <v>0.1</v>
      </c>
    </row>
    <row r="1622">
      <c r="A1622" s="33" t="s">
        <v>148</v>
      </c>
      <c r="B1622" s="34" t="s">
        <v>186</v>
      </c>
      <c r="C1622" s="35" t="s">
        <v>56</v>
      </c>
      <c r="D1622" s="52" t="str">
        <f t="shared" si="2"/>
        <v>Europe/Russia-Europe/2008</v>
      </c>
      <c r="E1622" s="53">
        <v>1.66E12</v>
      </c>
      <c r="F1622" s="54">
        <v>0.051</v>
      </c>
      <c r="G1622" s="55">
        <v>594.0</v>
      </c>
      <c r="H1622" s="56">
        <v>0.122</v>
      </c>
      <c r="I1622" s="57">
        <f t="shared" si="3"/>
        <v>1660000000000</v>
      </c>
      <c r="J1622" s="58">
        <f t="shared" si="4"/>
        <v>0.051</v>
      </c>
      <c r="K1622" s="39">
        <f t="shared" si="5"/>
        <v>594</v>
      </c>
      <c r="L1622" s="58">
        <f t="shared" si="6"/>
        <v>0.122</v>
      </c>
    </row>
    <row r="1623">
      <c r="A1623" s="33" t="s">
        <v>148</v>
      </c>
      <c r="B1623" s="34" t="s">
        <v>186</v>
      </c>
      <c r="C1623" s="35" t="s">
        <v>57</v>
      </c>
      <c r="D1623" s="52" t="str">
        <f t="shared" si="2"/>
        <v>Europe/Russia-Europe/2009</v>
      </c>
      <c r="E1623" s="53">
        <v>1.22E12</v>
      </c>
      <c r="F1623" s="54">
        <v>0.062</v>
      </c>
      <c r="G1623" s="55">
        <v>525.0</v>
      </c>
      <c r="H1623" s="56">
        <v>0.153</v>
      </c>
      <c r="I1623" s="57">
        <f t="shared" si="3"/>
        <v>1220000000000</v>
      </c>
      <c r="J1623" s="58">
        <f t="shared" si="4"/>
        <v>0.062</v>
      </c>
      <c r="K1623" s="39">
        <f t="shared" si="5"/>
        <v>525</v>
      </c>
      <c r="L1623" s="58">
        <f t="shared" si="6"/>
        <v>0.153</v>
      </c>
    </row>
    <row r="1624">
      <c r="A1624" s="33" t="s">
        <v>148</v>
      </c>
      <c r="B1624" s="34" t="s">
        <v>186</v>
      </c>
      <c r="C1624" s="35" t="s">
        <v>58</v>
      </c>
      <c r="D1624" s="52" t="str">
        <f t="shared" si="2"/>
        <v>Europe/Russia-Europe/2010</v>
      </c>
      <c r="E1624" s="53">
        <v>1.52E12</v>
      </c>
      <c r="F1624" s="54">
        <v>0.063</v>
      </c>
      <c r="G1624" s="55">
        <v>669.0</v>
      </c>
      <c r="H1624" s="56">
        <v>0.108</v>
      </c>
      <c r="I1624" s="57">
        <f t="shared" si="3"/>
        <v>1520000000000</v>
      </c>
      <c r="J1624" s="58">
        <f t="shared" si="4"/>
        <v>0.063</v>
      </c>
      <c r="K1624" s="39">
        <f t="shared" si="5"/>
        <v>669</v>
      </c>
      <c r="L1624" s="58">
        <f t="shared" si="6"/>
        <v>0.108</v>
      </c>
    </row>
    <row r="1625">
      <c r="A1625" s="33" t="s">
        <v>148</v>
      </c>
      <c r="B1625" s="34" t="s">
        <v>186</v>
      </c>
      <c r="C1625" s="35" t="s">
        <v>59</v>
      </c>
      <c r="D1625" s="52" t="str">
        <f t="shared" si="2"/>
        <v>Europe/Russia-Europe/2011</v>
      </c>
      <c r="E1625" s="53">
        <v>1.9E12</v>
      </c>
      <c r="F1625" s="54">
        <v>0.061</v>
      </c>
      <c r="G1625" s="55">
        <v>803.0</v>
      </c>
      <c r="H1625" s="56">
        <v>0.085</v>
      </c>
      <c r="I1625" s="57">
        <f t="shared" si="3"/>
        <v>1900000000000</v>
      </c>
      <c r="J1625" s="58">
        <f t="shared" si="4"/>
        <v>0.061</v>
      </c>
      <c r="K1625" s="39">
        <f t="shared" si="5"/>
        <v>803</v>
      </c>
      <c r="L1625" s="58">
        <f t="shared" si="6"/>
        <v>0.085</v>
      </c>
    </row>
    <row r="1626">
      <c r="A1626" s="33" t="s">
        <v>148</v>
      </c>
      <c r="B1626" s="34" t="s">
        <v>186</v>
      </c>
      <c r="C1626" s="35" t="s">
        <v>60</v>
      </c>
      <c r="D1626" s="52" t="str">
        <f t="shared" si="2"/>
        <v>Europe/Russia-Europe/2012</v>
      </c>
      <c r="E1626" s="53">
        <v>2.02E12</v>
      </c>
      <c r="F1626" s="54">
        <v>0.063</v>
      </c>
      <c r="G1626" s="55">
        <v>887.0</v>
      </c>
      <c r="H1626" s="56">
        <v>0.091</v>
      </c>
      <c r="I1626" s="57">
        <f t="shared" si="3"/>
        <v>2020000000000</v>
      </c>
      <c r="J1626" s="58">
        <f t="shared" si="4"/>
        <v>0.063</v>
      </c>
      <c r="K1626" s="39">
        <f t="shared" si="5"/>
        <v>887</v>
      </c>
      <c r="L1626" s="58">
        <f t="shared" si="6"/>
        <v>0.091</v>
      </c>
    </row>
    <row r="1627">
      <c r="A1627" s="33" t="s">
        <v>148</v>
      </c>
      <c r="B1627" s="34" t="s">
        <v>187</v>
      </c>
      <c r="C1627" s="35" t="s">
        <v>48</v>
      </c>
      <c r="D1627" s="52" t="str">
        <f t="shared" si="2"/>
        <v>Europe/San Marino-Europe/2000</v>
      </c>
      <c r="E1627" s="53">
        <v>7.73907642E8</v>
      </c>
      <c r="F1627" s="54">
        <v>0.053</v>
      </c>
      <c r="G1627" s="55">
        <v>2161.0</v>
      </c>
      <c r="H1627" s="56">
        <v>0.092</v>
      </c>
      <c r="I1627" s="57">
        <f t="shared" si="3"/>
        <v>773907642</v>
      </c>
      <c r="J1627" s="58">
        <f t="shared" si="4"/>
        <v>0.053</v>
      </c>
      <c r="K1627" s="39">
        <f t="shared" si="5"/>
        <v>2161</v>
      </c>
      <c r="L1627" s="58">
        <f t="shared" si="6"/>
        <v>0.092</v>
      </c>
    </row>
    <row r="1628">
      <c r="A1628" s="33" t="s">
        <v>148</v>
      </c>
      <c r="B1628" s="34" t="s">
        <v>187</v>
      </c>
      <c r="C1628" s="35" t="s">
        <v>49</v>
      </c>
      <c r="D1628" s="52" t="str">
        <f t="shared" si="2"/>
        <v>Europe/San Marino-Europe/2001</v>
      </c>
      <c r="E1628" s="53">
        <v>8.15205233E8</v>
      </c>
      <c r="F1628" s="54">
        <v>0.052</v>
      </c>
      <c r="G1628" s="55">
        <v>2183.0</v>
      </c>
      <c r="H1628" s="56">
        <v>0.088</v>
      </c>
      <c r="I1628" s="57">
        <f t="shared" si="3"/>
        <v>815205233</v>
      </c>
      <c r="J1628" s="58">
        <f t="shared" si="4"/>
        <v>0.052</v>
      </c>
      <c r="K1628" s="39">
        <f t="shared" si="5"/>
        <v>2183</v>
      </c>
      <c r="L1628" s="58">
        <f t="shared" si="6"/>
        <v>0.088</v>
      </c>
    </row>
    <row r="1629">
      <c r="A1629" s="33" t="s">
        <v>148</v>
      </c>
      <c r="B1629" s="34" t="s">
        <v>187</v>
      </c>
      <c r="C1629" s="35" t="s">
        <v>50</v>
      </c>
      <c r="D1629" s="52" t="str">
        <f t="shared" si="2"/>
        <v>Europe/San Marino-Europe/2002</v>
      </c>
      <c r="E1629" s="53">
        <v>8.7995721E8</v>
      </c>
      <c r="F1629" s="54">
        <v>0.065</v>
      </c>
      <c r="G1629" s="55">
        <v>2894.0</v>
      </c>
      <c r="H1629" s="56">
        <v>0.08</v>
      </c>
      <c r="I1629" s="57">
        <f t="shared" si="3"/>
        <v>879957210</v>
      </c>
      <c r="J1629" s="58">
        <f t="shared" si="4"/>
        <v>0.065</v>
      </c>
      <c r="K1629" s="39">
        <f t="shared" si="5"/>
        <v>2894</v>
      </c>
      <c r="L1629" s="58">
        <f t="shared" si="6"/>
        <v>0.08</v>
      </c>
    </row>
    <row r="1630">
      <c r="A1630" s="33" t="s">
        <v>148</v>
      </c>
      <c r="B1630" s="34" t="s">
        <v>187</v>
      </c>
      <c r="C1630" s="35" t="s">
        <v>51</v>
      </c>
      <c r="D1630" s="52" t="str">
        <f t="shared" si="2"/>
        <v>Europe/San Marino-Europe/2003</v>
      </c>
      <c r="E1630" s="53">
        <v>1.122981525E9</v>
      </c>
      <c r="F1630" s="54">
        <v>0.051</v>
      </c>
      <c r="G1630" s="55">
        <v>2837.0</v>
      </c>
      <c r="H1630" s="56">
        <v>0.075</v>
      </c>
      <c r="I1630" s="57">
        <f t="shared" si="3"/>
        <v>1122981525</v>
      </c>
      <c r="J1630" s="58">
        <f t="shared" si="4"/>
        <v>0.051</v>
      </c>
      <c r="K1630" s="39">
        <f t="shared" si="5"/>
        <v>2837</v>
      </c>
      <c r="L1630" s="58">
        <f t="shared" si="6"/>
        <v>0.075</v>
      </c>
    </row>
    <row r="1631">
      <c r="A1631" s="33" t="s">
        <v>148</v>
      </c>
      <c r="B1631" s="34" t="s">
        <v>187</v>
      </c>
      <c r="C1631" s="35" t="s">
        <v>52</v>
      </c>
      <c r="D1631" s="52" t="str">
        <f t="shared" si="2"/>
        <v>Europe/San Marino-Europe/2004</v>
      </c>
      <c r="E1631" s="53">
        <v>1.317357835E9</v>
      </c>
      <c r="F1631" s="54">
        <v>0.053</v>
      </c>
      <c r="G1631" s="55">
        <v>3359.0</v>
      </c>
      <c r="H1631" s="56">
        <v>0.071</v>
      </c>
      <c r="I1631" s="57">
        <f t="shared" si="3"/>
        <v>1317357835</v>
      </c>
      <c r="J1631" s="58">
        <f t="shared" si="4"/>
        <v>0.053</v>
      </c>
      <c r="K1631" s="39">
        <f t="shared" si="5"/>
        <v>3359</v>
      </c>
      <c r="L1631" s="58">
        <f t="shared" si="6"/>
        <v>0.071</v>
      </c>
    </row>
    <row r="1632">
      <c r="A1632" s="33" t="s">
        <v>148</v>
      </c>
      <c r="B1632" s="34" t="s">
        <v>187</v>
      </c>
      <c r="C1632" s="35" t="s">
        <v>53</v>
      </c>
      <c r="D1632" s="52" t="str">
        <f t="shared" si="2"/>
        <v>Europe/San Marino-Europe/2005</v>
      </c>
      <c r="E1632" s="53">
        <v>1.375416604E9</v>
      </c>
      <c r="F1632" s="54">
        <v>0.053</v>
      </c>
      <c r="G1632" s="55">
        <v>3399.0</v>
      </c>
      <c r="H1632" s="56">
        <v>0.072</v>
      </c>
      <c r="I1632" s="57">
        <f t="shared" si="3"/>
        <v>1375416604</v>
      </c>
      <c r="J1632" s="58">
        <f t="shared" si="4"/>
        <v>0.053</v>
      </c>
      <c r="K1632" s="39">
        <f t="shared" si="5"/>
        <v>3399</v>
      </c>
      <c r="L1632" s="58">
        <f t="shared" si="6"/>
        <v>0.072</v>
      </c>
    </row>
    <row r="1633">
      <c r="A1633" s="33" t="s">
        <v>148</v>
      </c>
      <c r="B1633" s="34" t="s">
        <v>187</v>
      </c>
      <c r="C1633" s="35" t="s">
        <v>54</v>
      </c>
      <c r="D1633" s="52" t="str">
        <f t="shared" si="2"/>
        <v>Europe/San Marino-Europe/2006</v>
      </c>
      <c r="E1633" s="53">
        <v>1.469075398E9</v>
      </c>
      <c r="F1633" s="54">
        <v>0.051</v>
      </c>
      <c r="G1633" s="55">
        <v>3444.0</v>
      </c>
      <c r="H1633" s="56">
        <v>0.067</v>
      </c>
      <c r="I1633" s="57">
        <f t="shared" si="3"/>
        <v>1469075398</v>
      </c>
      <c r="J1633" s="58">
        <f t="shared" si="4"/>
        <v>0.051</v>
      </c>
      <c r="K1633" s="39">
        <f t="shared" si="5"/>
        <v>3444</v>
      </c>
      <c r="L1633" s="58">
        <f t="shared" si="6"/>
        <v>0.067</v>
      </c>
    </row>
    <row r="1634">
      <c r="A1634" s="33" t="s">
        <v>148</v>
      </c>
      <c r="B1634" s="34" t="s">
        <v>187</v>
      </c>
      <c r="C1634" s="35" t="s">
        <v>55</v>
      </c>
      <c r="D1634" s="52" t="str">
        <f t="shared" si="2"/>
        <v>Europe/San Marino-Europe/2007</v>
      </c>
      <c r="E1634" s="53">
        <v>1.687653983E9</v>
      </c>
      <c r="F1634" s="54">
        <v>0.05</v>
      </c>
      <c r="G1634" s="55">
        <v>3872.0</v>
      </c>
      <c r="H1634" s="56">
        <v>0.076</v>
      </c>
      <c r="I1634" s="57">
        <f t="shared" si="3"/>
        <v>1687653983</v>
      </c>
      <c r="J1634" s="58">
        <f t="shared" si="4"/>
        <v>0.05</v>
      </c>
      <c r="K1634" s="39">
        <f t="shared" si="5"/>
        <v>3872</v>
      </c>
      <c r="L1634" s="58">
        <f t="shared" si="6"/>
        <v>0.076</v>
      </c>
    </row>
    <row r="1635">
      <c r="A1635" s="33" t="s">
        <v>148</v>
      </c>
      <c r="B1635" s="34" t="s">
        <v>187</v>
      </c>
      <c r="C1635" s="35" t="s">
        <v>56</v>
      </c>
      <c r="D1635" s="52" t="str">
        <f t="shared" si="2"/>
        <v>Europe/San Marino-Europe/2008</v>
      </c>
      <c r="E1635" s="53">
        <v>1.89980958E9</v>
      </c>
      <c r="F1635" s="54">
        <v>0.05</v>
      </c>
      <c r="G1635" s="55">
        <v>4069.0</v>
      </c>
      <c r="H1635" s="56">
        <v>0.079</v>
      </c>
      <c r="I1635" s="57">
        <f t="shared" si="3"/>
        <v>1899809580</v>
      </c>
      <c r="J1635" s="58">
        <f t="shared" si="4"/>
        <v>0.05</v>
      </c>
      <c r="K1635" s="39">
        <f t="shared" si="5"/>
        <v>4069</v>
      </c>
      <c r="L1635" s="58">
        <f t="shared" si="6"/>
        <v>0.079</v>
      </c>
    </row>
    <row r="1636">
      <c r="A1636" s="33" t="s">
        <v>148</v>
      </c>
      <c r="B1636" s="34" t="s">
        <v>187</v>
      </c>
      <c r="C1636" s="35" t="s">
        <v>57</v>
      </c>
      <c r="D1636" s="52" t="str">
        <f t="shared" si="2"/>
        <v>Europe/San Marino-Europe/2009</v>
      </c>
      <c r="E1636" s="60"/>
      <c r="F1636" s="54">
        <v>0.051</v>
      </c>
      <c r="G1636" s="55">
        <v>3548.0</v>
      </c>
      <c r="H1636" s="56">
        <v>0.057</v>
      </c>
      <c r="I1636" s="57">
        <f t="shared" si="3"/>
        <v>1899809580</v>
      </c>
      <c r="J1636" s="58">
        <f t="shared" si="4"/>
        <v>0.051</v>
      </c>
      <c r="K1636" s="39">
        <f t="shared" si="5"/>
        <v>3548</v>
      </c>
      <c r="L1636" s="58">
        <f t="shared" si="6"/>
        <v>0.057</v>
      </c>
    </row>
    <row r="1637">
      <c r="A1637" s="33" t="s">
        <v>148</v>
      </c>
      <c r="B1637" s="34" t="s">
        <v>187</v>
      </c>
      <c r="C1637" s="35" t="s">
        <v>58</v>
      </c>
      <c r="D1637" s="52" t="str">
        <f t="shared" si="2"/>
        <v>Europe/San Marino-Europe/2010</v>
      </c>
      <c r="E1637" s="60"/>
      <c r="F1637" s="54">
        <v>0.053</v>
      </c>
      <c r="G1637" s="55">
        <v>3319.0</v>
      </c>
      <c r="H1637" s="56">
        <v>0.054</v>
      </c>
      <c r="I1637" s="57">
        <f t="shared" si="3"/>
        <v>1899809580</v>
      </c>
      <c r="J1637" s="58">
        <f t="shared" si="4"/>
        <v>0.053</v>
      </c>
      <c r="K1637" s="39">
        <f t="shared" si="5"/>
        <v>3319</v>
      </c>
      <c r="L1637" s="58">
        <f t="shared" si="6"/>
        <v>0.054</v>
      </c>
    </row>
    <row r="1638">
      <c r="A1638" s="33" t="s">
        <v>148</v>
      </c>
      <c r="B1638" s="34" t="s">
        <v>187</v>
      </c>
      <c r="C1638" s="35" t="s">
        <v>59</v>
      </c>
      <c r="D1638" s="52" t="str">
        <f t="shared" si="2"/>
        <v>Europe/San Marino-Europe/2011</v>
      </c>
      <c r="E1638" s="60"/>
      <c r="F1638" s="54">
        <v>0.055</v>
      </c>
      <c r="G1638" s="55">
        <v>3553.0</v>
      </c>
      <c r="H1638" s="56">
        <v>0.059</v>
      </c>
      <c r="I1638" s="57">
        <f t="shared" si="3"/>
        <v>1899809580</v>
      </c>
      <c r="J1638" s="58">
        <f t="shared" si="4"/>
        <v>0.055</v>
      </c>
      <c r="K1638" s="39">
        <f t="shared" si="5"/>
        <v>3553</v>
      </c>
      <c r="L1638" s="58">
        <f t="shared" si="6"/>
        <v>0.059</v>
      </c>
    </row>
    <row r="1639">
      <c r="A1639" s="33" t="s">
        <v>148</v>
      </c>
      <c r="B1639" s="34" t="s">
        <v>187</v>
      </c>
      <c r="C1639" s="35" t="s">
        <v>60</v>
      </c>
      <c r="D1639" s="52" t="str">
        <f t="shared" si="2"/>
        <v>Europe/San Marino-Europe/2012</v>
      </c>
      <c r="E1639" s="60"/>
      <c r="F1639" s="54">
        <v>0.065</v>
      </c>
      <c r="G1639" s="55">
        <v>3792.0</v>
      </c>
      <c r="H1639" s="59"/>
      <c r="I1639" s="57">
        <f t="shared" si="3"/>
        <v>1899809580</v>
      </c>
      <c r="J1639" s="58">
        <f t="shared" si="4"/>
        <v>0.065</v>
      </c>
      <c r="K1639" s="39">
        <f t="shared" si="5"/>
        <v>3792</v>
      </c>
      <c r="L1639" s="58">
        <f t="shared" si="6"/>
        <v>0.059</v>
      </c>
    </row>
    <row r="1640">
      <c r="A1640" s="33" t="s">
        <v>148</v>
      </c>
      <c r="B1640" s="34" t="s">
        <v>188</v>
      </c>
      <c r="C1640" s="35" t="s">
        <v>48</v>
      </c>
      <c r="D1640" s="52" t="str">
        <f t="shared" si="2"/>
        <v>Europe/Serbia-Europe/2000</v>
      </c>
      <c r="E1640" s="53">
        <v>6.082791506E9</v>
      </c>
      <c r="F1640" s="54">
        <v>0.074</v>
      </c>
      <c r="G1640" s="55">
        <v>51.0</v>
      </c>
      <c r="H1640" s="56">
        <v>0.063</v>
      </c>
      <c r="I1640" s="57">
        <f t="shared" si="3"/>
        <v>6082791506</v>
      </c>
      <c r="J1640" s="58">
        <f t="shared" si="4"/>
        <v>0.074</v>
      </c>
      <c r="K1640" s="39">
        <f t="shared" si="5"/>
        <v>51</v>
      </c>
      <c r="L1640" s="58">
        <f t="shared" si="6"/>
        <v>0.063</v>
      </c>
    </row>
    <row r="1641">
      <c r="A1641" s="33" t="s">
        <v>148</v>
      </c>
      <c r="B1641" s="34" t="s">
        <v>188</v>
      </c>
      <c r="C1641" s="35" t="s">
        <v>49</v>
      </c>
      <c r="D1641" s="52" t="str">
        <f t="shared" si="2"/>
        <v>Europe/Serbia-Europe/2001</v>
      </c>
      <c r="E1641" s="53">
        <v>1.1390468619E10</v>
      </c>
      <c r="F1641" s="54">
        <v>0.076</v>
      </c>
      <c r="G1641" s="55">
        <v>84.0</v>
      </c>
      <c r="H1641" s="56">
        <v>0.345</v>
      </c>
      <c r="I1641" s="57">
        <f t="shared" si="3"/>
        <v>11390468619</v>
      </c>
      <c r="J1641" s="58">
        <f t="shared" si="4"/>
        <v>0.076</v>
      </c>
      <c r="K1641" s="39">
        <f t="shared" si="5"/>
        <v>84</v>
      </c>
      <c r="L1641" s="58">
        <f t="shared" si="6"/>
        <v>0.345</v>
      </c>
    </row>
    <row r="1642">
      <c r="A1642" s="33" t="s">
        <v>148</v>
      </c>
      <c r="B1642" s="34" t="s">
        <v>188</v>
      </c>
      <c r="C1642" s="35" t="s">
        <v>50</v>
      </c>
      <c r="D1642" s="52" t="str">
        <f t="shared" si="2"/>
        <v>Europe/Serbia-Europe/2002</v>
      </c>
      <c r="E1642" s="53">
        <v>1.5102567925E10</v>
      </c>
      <c r="F1642" s="54">
        <v>0.089</v>
      </c>
      <c r="G1642" s="55">
        <v>179.0</v>
      </c>
      <c r="H1642" s="56">
        <v>0.197</v>
      </c>
      <c r="I1642" s="57">
        <f t="shared" si="3"/>
        <v>15102567925</v>
      </c>
      <c r="J1642" s="58">
        <f t="shared" si="4"/>
        <v>0.089</v>
      </c>
      <c r="K1642" s="39">
        <f t="shared" si="5"/>
        <v>179</v>
      </c>
      <c r="L1642" s="58">
        <f t="shared" si="6"/>
        <v>0.197</v>
      </c>
    </row>
    <row r="1643">
      <c r="A1643" s="33" t="s">
        <v>148</v>
      </c>
      <c r="B1643" s="34" t="s">
        <v>188</v>
      </c>
      <c r="C1643" s="35" t="s">
        <v>51</v>
      </c>
      <c r="D1643" s="52" t="str">
        <f t="shared" si="2"/>
        <v>Europe/Serbia-Europe/2003</v>
      </c>
      <c r="E1643" s="53">
        <v>1.9550781969E10</v>
      </c>
      <c r="F1643" s="54">
        <v>0.088</v>
      </c>
      <c r="G1643" s="55">
        <v>171.0</v>
      </c>
      <c r="H1643" s="56">
        <v>0.155</v>
      </c>
      <c r="I1643" s="57">
        <f t="shared" si="3"/>
        <v>19550781969</v>
      </c>
      <c r="J1643" s="58">
        <f t="shared" si="4"/>
        <v>0.088</v>
      </c>
      <c r="K1643" s="39">
        <f t="shared" si="5"/>
        <v>171</v>
      </c>
      <c r="L1643" s="58">
        <f t="shared" si="6"/>
        <v>0.155</v>
      </c>
    </row>
    <row r="1644">
      <c r="A1644" s="33" t="s">
        <v>148</v>
      </c>
      <c r="B1644" s="34" t="s">
        <v>188</v>
      </c>
      <c r="C1644" s="35" t="s">
        <v>52</v>
      </c>
      <c r="D1644" s="52" t="str">
        <f t="shared" si="2"/>
        <v>Europe/Serbia-Europe/2004</v>
      </c>
      <c r="E1644" s="53">
        <v>2.3649854234E10</v>
      </c>
      <c r="F1644" s="54">
        <v>0.087</v>
      </c>
      <c r="G1644" s="55">
        <v>204.0</v>
      </c>
      <c r="H1644" s="56">
        <v>0.155</v>
      </c>
      <c r="I1644" s="57">
        <f t="shared" si="3"/>
        <v>23649854234</v>
      </c>
      <c r="J1644" s="58">
        <f t="shared" si="4"/>
        <v>0.087</v>
      </c>
      <c r="K1644" s="39">
        <f t="shared" si="5"/>
        <v>204</v>
      </c>
      <c r="L1644" s="58">
        <f t="shared" si="6"/>
        <v>0.155</v>
      </c>
    </row>
    <row r="1645">
      <c r="A1645" s="33" t="s">
        <v>148</v>
      </c>
      <c r="B1645" s="34" t="s">
        <v>188</v>
      </c>
      <c r="C1645" s="35" t="s">
        <v>53</v>
      </c>
      <c r="D1645" s="52" t="str">
        <f t="shared" si="2"/>
        <v>Europe/Serbia-Europe/2005</v>
      </c>
      <c r="E1645" s="53">
        <v>2.5234408773E10</v>
      </c>
      <c r="F1645" s="54">
        <v>0.091</v>
      </c>
      <c r="G1645" s="55">
        <v>307.0</v>
      </c>
      <c r="H1645" s="56">
        <v>0.168</v>
      </c>
      <c r="I1645" s="57">
        <f t="shared" si="3"/>
        <v>25234408773</v>
      </c>
      <c r="J1645" s="58">
        <f t="shared" si="4"/>
        <v>0.091</v>
      </c>
      <c r="K1645" s="39">
        <f t="shared" si="5"/>
        <v>307</v>
      </c>
      <c r="L1645" s="58">
        <f t="shared" si="6"/>
        <v>0.168</v>
      </c>
    </row>
    <row r="1646">
      <c r="A1646" s="33" t="s">
        <v>148</v>
      </c>
      <c r="B1646" s="34" t="s">
        <v>188</v>
      </c>
      <c r="C1646" s="35" t="s">
        <v>54</v>
      </c>
      <c r="D1646" s="52" t="str">
        <f t="shared" si="2"/>
        <v>Europe/Serbia-Europe/2006</v>
      </c>
      <c r="E1646" s="53">
        <v>2.9221081587E10</v>
      </c>
      <c r="F1646" s="54">
        <v>0.094</v>
      </c>
      <c r="G1646" s="55">
        <v>371.0</v>
      </c>
      <c r="H1646" s="56">
        <v>0.166</v>
      </c>
      <c r="I1646" s="57">
        <f t="shared" si="3"/>
        <v>29221081587</v>
      </c>
      <c r="J1646" s="58">
        <f t="shared" si="4"/>
        <v>0.094</v>
      </c>
      <c r="K1646" s="39">
        <f t="shared" si="5"/>
        <v>371</v>
      </c>
      <c r="L1646" s="58">
        <f t="shared" si="6"/>
        <v>0.166</v>
      </c>
    </row>
    <row r="1647">
      <c r="A1647" s="33" t="s">
        <v>148</v>
      </c>
      <c r="B1647" s="34" t="s">
        <v>188</v>
      </c>
      <c r="C1647" s="35" t="s">
        <v>55</v>
      </c>
      <c r="D1647" s="52" t="str">
        <f t="shared" si="2"/>
        <v>Europe/Serbia-Europe/2007</v>
      </c>
      <c r="E1647" s="53">
        <v>3.8952093544E10</v>
      </c>
      <c r="F1647" s="54">
        <v>0.104</v>
      </c>
      <c r="G1647" s="55">
        <v>547.0</v>
      </c>
      <c r="H1647" s="56">
        <v>0.111</v>
      </c>
      <c r="I1647" s="57">
        <f t="shared" si="3"/>
        <v>38952093544</v>
      </c>
      <c r="J1647" s="58">
        <f t="shared" si="4"/>
        <v>0.104</v>
      </c>
      <c r="K1647" s="39">
        <f t="shared" si="5"/>
        <v>547</v>
      </c>
      <c r="L1647" s="58">
        <f t="shared" si="6"/>
        <v>0.111</v>
      </c>
    </row>
    <row r="1648">
      <c r="A1648" s="33" t="s">
        <v>148</v>
      </c>
      <c r="B1648" s="34" t="s">
        <v>188</v>
      </c>
      <c r="C1648" s="35" t="s">
        <v>56</v>
      </c>
      <c r="D1648" s="52" t="str">
        <f t="shared" si="2"/>
        <v>Europe/Serbia-Europe/2008</v>
      </c>
      <c r="E1648" s="53">
        <v>4.7760580366E10</v>
      </c>
      <c r="F1648" s="54">
        <v>0.104</v>
      </c>
      <c r="G1648" s="55">
        <v>673.0</v>
      </c>
      <c r="H1648" s="56">
        <v>0.161</v>
      </c>
      <c r="I1648" s="57">
        <f t="shared" si="3"/>
        <v>47760580366</v>
      </c>
      <c r="J1648" s="58">
        <f t="shared" si="4"/>
        <v>0.104</v>
      </c>
      <c r="K1648" s="39">
        <f t="shared" si="5"/>
        <v>673</v>
      </c>
      <c r="L1648" s="58">
        <f t="shared" si="6"/>
        <v>0.161</v>
      </c>
    </row>
    <row r="1649">
      <c r="A1649" s="33" t="s">
        <v>148</v>
      </c>
      <c r="B1649" s="34" t="s">
        <v>188</v>
      </c>
      <c r="C1649" s="35" t="s">
        <v>57</v>
      </c>
      <c r="D1649" s="52" t="str">
        <f t="shared" si="2"/>
        <v>Europe/Serbia-Europe/2009</v>
      </c>
      <c r="E1649" s="53">
        <v>4.0249472482E10</v>
      </c>
      <c r="F1649" s="54">
        <v>0.105</v>
      </c>
      <c r="G1649" s="55">
        <v>577.0</v>
      </c>
      <c r="H1649" s="56">
        <v>0.118</v>
      </c>
      <c r="I1649" s="57">
        <f t="shared" si="3"/>
        <v>40249472482</v>
      </c>
      <c r="J1649" s="58">
        <f t="shared" si="4"/>
        <v>0.105</v>
      </c>
      <c r="K1649" s="39">
        <f t="shared" si="5"/>
        <v>577</v>
      </c>
      <c r="L1649" s="58">
        <f t="shared" si="6"/>
        <v>0.118</v>
      </c>
    </row>
    <row r="1650">
      <c r="A1650" s="33" t="s">
        <v>148</v>
      </c>
      <c r="B1650" s="34" t="s">
        <v>188</v>
      </c>
      <c r="C1650" s="35" t="s">
        <v>58</v>
      </c>
      <c r="D1650" s="52" t="str">
        <f t="shared" si="2"/>
        <v>Europe/Serbia-Europe/2010</v>
      </c>
      <c r="E1650" s="53">
        <v>3.6990001284E10</v>
      </c>
      <c r="F1650" s="54">
        <v>0.107</v>
      </c>
      <c r="G1650" s="55">
        <v>546.0</v>
      </c>
      <c r="H1650" s="56">
        <v>0.173</v>
      </c>
      <c r="I1650" s="57">
        <f t="shared" si="3"/>
        <v>36990001284</v>
      </c>
      <c r="J1650" s="58">
        <f t="shared" si="4"/>
        <v>0.107</v>
      </c>
      <c r="K1650" s="39">
        <f t="shared" si="5"/>
        <v>546</v>
      </c>
      <c r="L1650" s="58">
        <f t="shared" si="6"/>
        <v>0.173</v>
      </c>
    </row>
    <row r="1651">
      <c r="A1651" s="33" t="s">
        <v>148</v>
      </c>
      <c r="B1651" s="34" t="s">
        <v>188</v>
      </c>
      <c r="C1651" s="35" t="s">
        <v>59</v>
      </c>
      <c r="D1651" s="52" t="str">
        <f t="shared" si="2"/>
        <v>Europe/Serbia-Europe/2011</v>
      </c>
      <c r="E1651" s="53">
        <v>4.3749934551E10</v>
      </c>
      <c r="F1651" s="54">
        <v>0.103</v>
      </c>
      <c r="G1651" s="55">
        <v>622.0</v>
      </c>
      <c r="H1651" s="56">
        <v>0.172</v>
      </c>
      <c r="I1651" s="57">
        <f t="shared" si="3"/>
        <v>43749934551</v>
      </c>
      <c r="J1651" s="58">
        <f t="shared" si="4"/>
        <v>0.103</v>
      </c>
      <c r="K1651" s="39">
        <f t="shared" si="5"/>
        <v>622</v>
      </c>
      <c r="L1651" s="58">
        <f t="shared" si="6"/>
        <v>0.172</v>
      </c>
    </row>
    <row r="1652">
      <c r="A1652" s="33" t="s">
        <v>148</v>
      </c>
      <c r="B1652" s="34" t="s">
        <v>188</v>
      </c>
      <c r="C1652" s="35" t="s">
        <v>60</v>
      </c>
      <c r="D1652" s="52" t="str">
        <f t="shared" si="2"/>
        <v>Europe/Serbia-Europe/2012</v>
      </c>
      <c r="E1652" s="53">
        <v>3.8110737579E10</v>
      </c>
      <c r="F1652" s="54">
        <v>0.105</v>
      </c>
      <c r="G1652" s="55">
        <v>561.0</v>
      </c>
      <c r="H1652" s="56">
        <v>0.182</v>
      </c>
      <c r="I1652" s="57">
        <f t="shared" si="3"/>
        <v>38110737579</v>
      </c>
      <c r="J1652" s="58">
        <f t="shared" si="4"/>
        <v>0.105</v>
      </c>
      <c r="K1652" s="39">
        <f t="shared" si="5"/>
        <v>561</v>
      </c>
      <c r="L1652" s="58">
        <f t="shared" si="6"/>
        <v>0.182</v>
      </c>
    </row>
    <row r="1653">
      <c r="A1653" s="33" t="s">
        <v>148</v>
      </c>
      <c r="B1653" s="34" t="s">
        <v>189</v>
      </c>
      <c r="C1653" s="35" t="s">
        <v>48</v>
      </c>
      <c r="D1653" s="52" t="str">
        <f t="shared" si="2"/>
        <v>Europe/Slovakia-Europe/2000</v>
      </c>
      <c r="E1653" s="53">
        <v>2.8724041828E10</v>
      </c>
      <c r="F1653" s="54">
        <v>0.055</v>
      </c>
      <c r="G1653" s="55">
        <v>208.0</v>
      </c>
      <c r="H1653" s="56">
        <v>0.149</v>
      </c>
      <c r="I1653" s="57">
        <f t="shared" si="3"/>
        <v>28724041828</v>
      </c>
      <c r="J1653" s="58">
        <f t="shared" si="4"/>
        <v>0.055</v>
      </c>
      <c r="K1653" s="39">
        <f t="shared" si="5"/>
        <v>208</v>
      </c>
      <c r="L1653" s="58">
        <f t="shared" si="6"/>
        <v>0.149</v>
      </c>
    </row>
    <row r="1654">
      <c r="A1654" s="33" t="s">
        <v>148</v>
      </c>
      <c r="B1654" s="34" t="s">
        <v>189</v>
      </c>
      <c r="C1654" s="35" t="s">
        <v>49</v>
      </c>
      <c r="D1654" s="52" t="str">
        <f t="shared" si="2"/>
        <v>Europe/Slovakia-Europe/2001</v>
      </c>
      <c r="E1654" s="53">
        <v>3.0318731991E10</v>
      </c>
      <c r="F1654" s="54">
        <v>0.055</v>
      </c>
      <c r="G1654" s="55">
        <v>216.0</v>
      </c>
      <c r="H1654" s="56">
        <v>0.112</v>
      </c>
      <c r="I1654" s="57">
        <f t="shared" si="3"/>
        <v>30318731991</v>
      </c>
      <c r="J1654" s="58">
        <f t="shared" si="4"/>
        <v>0.055</v>
      </c>
      <c r="K1654" s="39">
        <f t="shared" si="5"/>
        <v>216</v>
      </c>
      <c r="L1654" s="58">
        <f t="shared" si="6"/>
        <v>0.112</v>
      </c>
    </row>
    <row r="1655">
      <c r="A1655" s="33" t="s">
        <v>148</v>
      </c>
      <c r="B1655" s="34" t="s">
        <v>189</v>
      </c>
      <c r="C1655" s="35" t="s">
        <v>50</v>
      </c>
      <c r="D1655" s="52" t="str">
        <f t="shared" si="2"/>
        <v>Europe/Slovakia-Europe/2002</v>
      </c>
      <c r="E1655" s="53">
        <v>3.4638306042E10</v>
      </c>
      <c r="F1655" s="54">
        <v>0.056</v>
      </c>
      <c r="G1655" s="55">
        <v>256.0</v>
      </c>
      <c r="H1655" s="56">
        <v>0.103</v>
      </c>
      <c r="I1655" s="57">
        <f t="shared" si="3"/>
        <v>34638306042</v>
      </c>
      <c r="J1655" s="58">
        <f t="shared" si="4"/>
        <v>0.056</v>
      </c>
      <c r="K1655" s="39">
        <f t="shared" si="5"/>
        <v>256</v>
      </c>
      <c r="L1655" s="58">
        <f t="shared" si="6"/>
        <v>0.103</v>
      </c>
    </row>
    <row r="1656">
      <c r="A1656" s="33" t="s">
        <v>148</v>
      </c>
      <c r="B1656" s="34" t="s">
        <v>189</v>
      </c>
      <c r="C1656" s="35" t="s">
        <v>51</v>
      </c>
      <c r="D1656" s="52" t="str">
        <f t="shared" si="2"/>
        <v>Europe/Slovakia-Europe/2003</v>
      </c>
      <c r="E1656" s="53">
        <v>4.5837416479E10</v>
      </c>
      <c r="F1656" s="54">
        <v>0.058</v>
      </c>
      <c r="G1656" s="55">
        <v>360.0</v>
      </c>
      <c r="H1656" s="56">
        <v>0.085</v>
      </c>
      <c r="I1656" s="57">
        <f t="shared" si="3"/>
        <v>45837416479</v>
      </c>
      <c r="J1656" s="58">
        <f t="shared" si="4"/>
        <v>0.058</v>
      </c>
      <c r="K1656" s="39">
        <f t="shared" si="5"/>
        <v>360</v>
      </c>
      <c r="L1656" s="58">
        <f t="shared" si="6"/>
        <v>0.085</v>
      </c>
    </row>
    <row r="1657">
      <c r="A1657" s="33" t="s">
        <v>148</v>
      </c>
      <c r="B1657" s="34" t="s">
        <v>189</v>
      </c>
      <c r="C1657" s="35" t="s">
        <v>52</v>
      </c>
      <c r="D1657" s="52" t="str">
        <f t="shared" si="2"/>
        <v>Europe/Slovakia-Europe/2004</v>
      </c>
      <c r="E1657" s="53">
        <v>5.6073225726E10</v>
      </c>
      <c r="F1657" s="54">
        <v>0.072</v>
      </c>
      <c r="G1657" s="55">
        <v>565.0</v>
      </c>
      <c r="H1657" s="56">
        <v>0.091</v>
      </c>
      <c r="I1657" s="57">
        <f t="shared" si="3"/>
        <v>56073225726</v>
      </c>
      <c r="J1657" s="58">
        <f t="shared" si="4"/>
        <v>0.072</v>
      </c>
      <c r="K1657" s="39">
        <f t="shared" si="5"/>
        <v>565</v>
      </c>
      <c r="L1657" s="58">
        <f t="shared" si="6"/>
        <v>0.091</v>
      </c>
    </row>
    <row r="1658">
      <c r="A1658" s="33" t="s">
        <v>148</v>
      </c>
      <c r="B1658" s="34" t="s">
        <v>189</v>
      </c>
      <c r="C1658" s="35" t="s">
        <v>53</v>
      </c>
      <c r="D1658" s="52" t="str">
        <f t="shared" si="2"/>
        <v>Europe/Slovakia-Europe/2005</v>
      </c>
      <c r="E1658" s="53">
        <v>6.1328471583E10</v>
      </c>
      <c r="F1658" s="54">
        <v>0.07</v>
      </c>
      <c r="G1658" s="55">
        <v>627.0</v>
      </c>
      <c r="H1658" s="56">
        <v>0.067</v>
      </c>
      <c r="I1658" s="57">
        <f t="shared" si="3"/>
        <v>61328471583</v>
      </c>
      <c r="J1658" s="58">
        <f t="shared" si="4"/>
        <v>0.07</v>
      </c>
      <c r="K1658" s="39">
        <f t="shared" si="5"/>
        <v>627</v>
      </c>
      <c r="L1658" s="58">
        <f t="shared" si="6"/>
        <v>0.067</v>
      </c>
    </row>
    <row r="1659">
      <c r="A1659" s="33" t="s">
        <v>148</v>
      </c>
      <c r="B1659" s="34" t="s">
        <v>189</v>
      </c>
      <c r="C1659" s="35" t="s">
        <v>54</v>
      </c>
      <c r="D1659" s="52" t="str">
        <f t="shared" si="2"/>
        <v>Europe/Slovakia-Europe/2006</v>
      </c>
      <c r="E1659" s="53">
        <v>6.9002095095E10</v>
      </c>
      <c r="F1659" s="54">
        <v>0.073</v>
      </c>
      <c r="G1659" s="55">
        <v>761.0</v>
      </c>
      <c r="H1659" s="56">
        <v>0.077</v>
      </c>
      <c r="I1659" s="57">
        <f t="shared" si="3"/>
        <v>69002095095</v>
      </c>
      <c r="J1659" s="58">
        <f t="shared" si="4"/>
        <v>0.073</v>
      </c>
      <c r="K1659" s="39">
        <f t="shared" si="5"/>
        <v>761</v>
      </c>
      <c r="L1659" s="58">
        <f t="shared" si="6"/>
        <v>0.077</v>
      </c>
    </row>
    <row r="1660">
      <c r="A1660" s="33" t="s">
        <v>148</v>
      </c>
      <c r="B1660" s="34" t="s">
        <v>189</v>
      </c>
      <c r="C1660" s="35" t="s">
        <v>55</v>
      </c>
      <c r="D1660" s="52" t="str">
        <f t="shared" si="2"/>
        <v>Europe/Slovakia-Europe/2007</v>
      </c>
      <c r="E1660" s="53">
        <v>8.4108560088E10</v>
      </c>
      <c r="F1660" s="54">
        <v>0.078</v>
      </c>
      <c r="G1660" s="55">
        <v>1078.0</v>
      </c>
      <c r="H1660" s="56">
        <v>0.08</v>
      </c>
      <c r="I1660" s="57">
        <f t="shared" si="3"/>
        <v>84108560088</v>
      </c>
      <c r="J1660" s="58">
        <f t="shared" si="4"/>
        <v>0.078</v>
      </c>
      <c r="K1660" s="39">
        <f t="shared" si="5"/>
        <v>1078</v>
      </c>
      <c r="L1660" s="58">
        <f t="shared" si="6"/>
        <v>0.08</v>
      </c>
    </row>
    <row r="1661">
      <c r="A1661" s="33" t="s">
        <v>148</v>
      </c>
      <c r="B1661" s="34" t="s">
        <v>189</v>
      </c>
      <c r="C1661" s="35" t="s">
        <v>56</v>
      </c>
      <c r="D1661" s="52" t="str">
        <f t="shared" si="2"/>
        <v>Europe/Slovakia-Europe/2008</v>
      </c>
      <c r="E1661" s="53">
        <v>9.7908891167E10</v>
      </c>
      <c r="F1661" s="54">
        <v>0.08</v>
      </c>
      <c r="G1661" s="55">
        <v>1400.0</v>
      </c>
      <c r="H1661" s="56">
        <v>0.058</v>
      </c>
      <c r="I1661" s="57">
        <f t="shared" si="3"/>
        <v>97908891167</v>
      </c>
      <c r="J1661" s="58">
        <f t="shared" si="4"/>
        <v>0.08</v>
      </c>
      <c r="K1661" s="39">
        <f t="shared" si="5"/>
        <v>1400</v>
      </c>
      <c r="L1661" s="58">
        <f t="shared" si="6"/>
        <v>0.058</v>
      </c>
    </row>
    <row r="1662">
      <c r="A1662" s="33" t="s">
        <v>148</v>
      </c>
      <c r="B1662" s="34" t="s">
        <v>189</v>
      </c>
      <c r="C1662" s="35" t="s">
        <v>57</v>
      </c>
      <c r="D1662" s="52" t="str">
        <f t="shared" si="2"/>
        <v>Europe/Slovakia-Europe/2009</v>
      </c>
      <c r="E1662" s="53">
        <v>8.7239747152E10</v>
      </c>
      <c r="F1662" s="54">
        <v>0.092</v>
      </c>
      <c r="G1662" s="55">
        <v>1475.0</v>
      </c>
      <c r="H1662" s="59"/>
      <c r="I1662" s="57">
        <f t="shared" si="3"/>
        <v>87239747152</v>
      </c>
      <c r="J1662" s="58">
        <f t="shared" si="4"/>
        <v>0.092</v>
      </c>
      <c r="K1662" s="39">
        <f t="shared" si="5"/>
        <v>1475</v>
      </c>
      <c r="L1662" s="58">
        <f t="shared" si="6"/>
        <v>0.058</v>
      </c>
    </row>
    <row r="1663">
      <c r="A1663" s="33" t="s">
        <v>148</v>
      </c>
      <c r="B1663" s="34" t="s">
        <v>189</v>
      </c>
      <c r="C1663" s="35" t="s">
        <v>58</v>
      </c>
      <c r="D1663" s="52" t="str">
        <f t="shared" si="2"/>
        <v>Europe/Slovakia-Europe/2010</v>
      </c>
      <c r="E1663" s="53">
        <v>8.7077443709E10</v>
      </c>
      <c r="F1663" s="54">
        <v>0.09</v>
      </c>
      <c r="G1663" s="55">
        <v>1446.0</v>
      </c>
      <c r="H1663" s="59"/>
      <c r="I1663" s="57">
        <f t="shared" si="3"/>
        <v>87077443709</v>
      </c>
      <c r="J1663" s="58">
        <f t="shared" si="4"/>
        <v>0.09</v>
      </c>
      <c r="K1663" s="39">
        <f t="shared" si="5"/>
        <v>1446</v>
      </c>
      <c r="L1663" s="58">
        <f t="shared" si="6"/>
        <v>0.058</v>
      </c>
    </row>
    <row r="1664">
      <c r="A1664" s="33" t="s">
        <v>148</v>
      </c>
      <c r="B1664" s="34" t="s">
        <v>189</v>
      </c>
      <c r="C1664" s="35" t="s">
        <v>59</v>
      </c>
      <c r="D1664" s="52" t="str">
        <f t="shared" si="2"/>
        <v>Europe/Slovakia-Europe/2011</v>
      </c>
      <c r="E1664" s="53">
        <v>9.5877536836E10</v>
      </c>
      <c r="F1664" s="54">
        <v>0.079</v>
      </c>
      <c r="G1664" s="55">
        <v>1415.0</v>
      </c>
      <c r="H1664" s="59"/>
      <c r="I1664" s="57">
        <f t="shared" si="3"/>
        <v>95877536836</v>
      </c>
      <c r="J1664" s="58">
        <f t="shared" si="4"/>
        <v>0.079</v>
      </c>
      <c r="K1664" s="39">
        <f t="shared" si="5"/>
        <v>1415</v>
      </c>
      <c r="L1664" s="58">
        <f t="shared" si="6"/>
        <v>0.058</v>
      </c>
    </row>
    <row r="1665">
      <c r="A1665" s="33" t="s">
        <v>148</v>
      </c>
      <c r="B1665" s="34" t="s">
        <v>189</v>
      </c>
      <c r="C1665" s="35" t="s">
        <v>60</v>
      </c>
      <c r="D1665" s="52" t="str">
        <f t="shared" si="2"/>
        <v>Europe/Slovakia-Europe/2012</v>
      </c>
      <c r="E1665" s="53">
        <v>9.1347809328E10</v>
      </c>
      <c r="F1665" s="54">
        <v>0.078</v>
      </c>
      <c r="G1665" s="55">
        <v>1326.0</v>
      </c>
      <c r="H1665" s="59"/>
      <c r="I1665" s="57">
        <f t="shared" si="3"/>
        <v>91347809328</v>
      </c>
      <c r="J1665" s="58">
        <f t="shared" si="4"/>
        <v>0.078</v>
      </c>
      <c r="K1665" s="39">
        <f t="shared" si="5"/>
        <v>1326</v>
      </c>
      <c r="L1665" s="58">
        <f t="shared" si="6"/>
        <v>0.058</v>
      </c>
    </row>
    <row r="1666">
      <c r="A1666" s="33" t="s">
        <v>148</v>
      </c>
      <c r="B1666" s="34" t="s">
        <v>190</v>
      </c>
      <c r="C1666" s="35" t="s">
        <v>48</v>
      </c>
      <c r="D1666" s="52" t="str">
        <f t="shared" si="2"/>
        <v>Europe/Slovenia-Europe/2000</v>
      </c>
      <c r="E1666" s="53">
        <v>1.997946779E10</v>
      </c>
      <c r="F1666" s="54">
        <v>0.083</v>
      </c>
      <c r="G1666" s="55">
        <v>831.0</v>
      </c>
      <c r="H1666" s="56">
        <v>0.158</v>
      </c>
      <c r="I1666" s="57">
        <f t="shared" si="3"/>
        <v>19979467790</v>
      </c>
      <c r="J1666" s="58">
        <f t="shared" si="4"/>
        <v>0.083</v>
      </c>
      <c r="K1666" s="39">
        <f t="shared" si="5"/>
        <v>831</v>
      </c>
      <c r="L1666" s="58">
        <f t="shared" si="6"/>
        <v>0.158</v>
      </c>
    </row>
    <row r="1667">
      <c r="A1667" s="33" t="s">
        <v>148</v>
      </c>
      <c r="B1667" s="34" t="s">
        <v>190</v>
      </c>
      <c r="C1667" s="35" t="s">
        <v>49</v>
      </c>
      <c r="D1667" s="52" t="str">
        <f t="shared" si="2"/>
        <v>Europe/Slovenia-Europe/2001</v>
      </c>
      <c r="E1667" s="53">
        <v>2.0498926981E10</v>
      </c>
      <c r="F1667" s="54">
        <v>0.086</v>
      </c>
      <c r="G1667" s="55">
        <v>883.0</v>
      </c>
      <c r="H1667" s="56">
        <v>0.151</v>
      </c>
      <c r="I1667" s="57">
        <f t="shared" si="3"/>
        <v>20498926981</v>
      </c>
      <c r="J1667" s="58">
        <f t="shared" si="4"/>
        <v>0.086</v>
      </c>
      <c r="K1667" s="39">
        <f t="shared" si="5"/>
        <v>883</v>
      </c>
      <c r="L1667" s="58">
        <f t="shared" si="6"/>
        <v>0.151</v>
      </c>
    </row>
    <row r="1668">
      <c r="A1668" s="33" t="s">
        <v>148</v>
      </c>
      <c r="B1668" s="34" t="s">
        <v>190</v>
      </c>
      <c r="C1668" s="35" t="s">
        <v>50</v>
      </c>
      <c r="D1668" s="52" t="str">
        <f t="shared" si="2"/>
        <v>Europe/Slovenia-Europe/2002</v>
      </c>
      <c r="E1668" s="53">
        <v>2.3136352386E10</v>
      </c>
      <c r="F1668" s="54">
        <v>0.086</v>
      </c>
      <c r="G1668" s="55">
        <v>1000.0</v>
      </c>
      <c r="H1668" s="56">
        <v>0.132</v>
      </c>
      <c r="I1668" s="57">
        <f t="shared" si="3"/>
        <v>23136352386</v>
      </c>
      <c r="J1668" s="58">
        <f t="shared" si="4"/>
        <v>0.086</v>
      </c>
      <c r="K1668" s="39">
        <f t="shared" si="5"/>
        <v>1000</v>
      </c>
      <c r="L1668" s="58">
        <f t="shared" si="6"/>
        <v>0.132</v>
      </c>
    </row>
    <row r="1669">
      <c r="A1669" s="33" t="s">
        <v>148</v>
      </c>
      <c r="B1669" s="34" t="s">
        <v>190</v>
      </c>
      <c r="C1669" s="35" t="s">
        <v>51</v>
      </c>
      <c r="D1669" s="52" t="str">
        <f t="shared" si="2"/>
        <v>Europe/Slovenia-Europe/2003</v>
      </c>
      <c r="E1669" s="53">
        <v>2.9152072068E10</v>
      </c>
      <c r="F1669" s="54">
        <v>0.086</v>
      </c>
      <c r="G1669" s="55">
        <v>1263.0</v>
      </c>
      <c r="H1669" s="56">
        <v>0.108</v>
      </c>
      <c r="I1669" s="57">
        <f t="shared" si="3"/>
        <v>29152072068</v>
      </c>
      <c r="J1669" s="58">
        <f t="shared" si="4"/>
        <v>0.086</v>
      </c>
      <c r="K1669" s="39">
        <f t="shared" si="5"/>
        <v>1263</v>
      </c>
      <c r="L1669" s="58">
        <f t="shared" si="6"/>
        <v>0.108</v>
      </c>
    </row>
    <row r="1670">
      <c r="A1670" s="33" t="s">
        <v>148</v>
      </c>
      <c r="B1670" s="34" t="s">
        <v>190</v>
      </c>
      <c r="C1670" s="35" t="s">
        <v>52</v>
      </c>
      <c r="D1670" s="52" t="str">
        <f t="shared" si="2"/>
        <v>Europe/Slovenia-Europe/2004</v>
      </c>
      <c r="E1670" s="53">
        <v>3.3837749815E10</v>
      </c>
      <c r="F1670" s="54">
        <v>0.083</v>
      </c>
      <c r="G1670" s="55">
        <v>1415.0</v>
      </c>
      <c r="H1670" s="56">
        <v>0.087</v>
      </c>
      <c r="I1670" s="57">
        <f t="shared" si="3"/>
        <v>33837749815</v>
      </c>
      <c r="J1670" s="58">
        <f t="shared" si="4"/>
        <v>0.083</v>
      </c>
      <c r="K1670" s="39">
        <f t="shared" si="5"/>
        <v>1415</v>
      </c>
      <c r="L1670" s="58">
        <f t="shared" si="6"/>
        <v>0.087</v>
      </c>
    </row>
    <row r="1671">
      <c r="A1671" s="33" t="s">
        <v>148</v>
      </c>
      <c r="B1671" s="34" t="s">
        <v>190</v>
      </c>
      <c r="C1671" s="35" t="s">
        <v>53</v>
      </c>
      <c r="D1671" s="52" t="str">
        <f t="shared" si="2"/>
        <v>Europe/Slovenia-Europe/2005</v>
      </c>
      <c r="E1671" s="53">
        <v>3.5717733757E10</v>
      </c>
      <c r="F1671" s="54">
        <v>0.084</v>
      </c>
      <c r="G1671" s="55">
        <v>1494.0</v>
      </c>
      <c r="H1671" s="56">
        <v>0.078</v>
      </c>
      <c r="I1671" s="57">
        <f t="shared" si="3"/>
        <v>35717733757</v>
      </c>
      <c r="J1671" s="58">
        <f t="shared" si="4"/>
        <v>0.084</v>
      </c>
      <c r="K1671" s="39">
        <f t="shared" si="5"/>
        <v>1494</v>
      </c>
      <c r="L1671" s="58">
        <f t="shared" si="6"/>
        <v>0.078</v>
      </c>
    </row>
    <row r="1672">
      <c r="A1672" s="33" t="s">
        <v>148</v>
      </c>
      <c r="B1672" s="34" t="s">
        <v>190</v>
      </c>
      <c r="C1672" s="35" t="s">
        <v>54</v>
      </c>
      <c r="D1672" s="52" t="str">
        <f t="shared" si="2"/>
        <v>Europe/Slovenia-Europe/2006</v>
      </c>
      <c r="E1672" s="53">
        <v>3.89451465E10</v>
      </c>
      <c r="F1672" s="54">
        <v>0.083</v>
      </c>
      <c r="G1672" s="55">
        <v>1610.0</v>
      </c>
      <c r="H1672" s="56">
        <v>0.074</v>
      </c>
      <c r="I1672" s="57">
        <f t="shared" si="3"/>
        <v>38945146500</v>
      </c>
      <c r="J1672" s="58">
        <f t="shared" si="4"/>
        <v>0.083</v>
      </c>
      <c r="K1672" s="39">
        <f t="shared" si="5"/>
        <v>1610</v>
      </c>
      <c r="L1672" s="58">
        <f t="shared" si="6"/>
        <v>0.074</v>
      </c>
    </row>
    <row r="1673">
      <c r="A1673" s="33" t="s">
        <v>148</v>
      </c>
      <c r="B1673" s="34" t="s">
        <v>190</v>
      </c>
      <c r="C1673" s="35" t="s">
        <v>55</v>
      </c>
      <c r="D1673" s="52" t="str">
        <f t="shared" si="2"/>
        <v>Europe/Slovenia-Europe/2007</v>
      </c>
      <c r="E1673" s="53">
        <v>4.7349639895E10</v>
      </c>
      <c r="F1673" s="54">
        <v>0.079</v>
      </c>
      <c r="G1673" s="55">
        <v>1850.0</v>
      </c>
      <c r="H1673" s="56">
        <v>0.059</v>
      </c>
      <c r="I1673" s="57">
        <f t="shared" si="3"/>
        <v>47349639895</v>
      </c>
      <c r="J1673" s="58">
        <f t="shared" si="4"/>
        <v>0.079</v>
      </c>
      <c r="K1673" s="39">
        <f t="shared" si="5"/>
        <v>1850</v>
      </c>
      <c r="L1673" s="58">
        <f t="shared" si="6"/>
        <v>0.059</v>
      </c>
    </row>
    <row r="1674">
      <c r="A1674" s="33" t="s">
        <v>148</v>
      </c>
      <c r="B1674" s="34" t="s">
        <v>190</v>
      </c>
      <c r="C1674" s="35" t="s">
        <v>56</v>
      </c>
      <c r="D1674" s="52" t="str">
        <f t="shared" si="2"/>
        <v>Europe/Slovenia-Europe/2008</v>
      </c>
      <c r="E1674" s="53">
        <v>5.4554616826E10</v>
      </c>
      <c r="F1674" s="54">
        <v>0.083</v>
      </c>
      <c r="G1674" s="55">
        <v>2265.0</v>
      </c>
      <c r="H1674" s="56">
        <v>0.067</v>
      </c>
      <c r="I1674" s="57">
        <f t="shared" si="3"/>
        <v>54554616826</v>
      </c>
      <c r="J1674" s="58">
        <f t="shared" si="4"/>
        <v>0.083</v>
      </c>
      <c r="K1674" s="39">
        <f t="shared" si="5"/>
        <v>2265</v>
      </c>
      <c r="L1674" s="58">
        <f t="shared" si="6"/>
        <v>0.067</v>
      </c>
    </row>
    <row r="1675">
      <c r="A1675" s="33" t="s">
        <v>148</v>
      </c>
      <c r="B1675" s="34" t="s">
        <v>190</v>
      </c>
      <c r="C1675" s="35" t="s">
        <v>57</v>
      </c>
      <c r="D1675" s="52" t="str">
        <f t="shared" si="2"/>
        <v>Europe/Slovenia-Europe/2009</v>
      </c>
      <c r="E1675" s="53">
        <v>4.9208375314E10</v>
      </c>
      <c r="F1675" s="54">
        <v>0.092</v>
      </c>
      <c r="G1675" s="55">
        <v>2235.0</v>
      </c>
      <c r="H1675" s="56">
        <v>0.059</v>
      </c>
      <c r="I1675" s="57">
        <f t="shared" si="3"/>
        <v>49208375314</v>
      </c>
      <c r="J1675" s="58">
        <f t="shared" si="4"/>
        <v>0.092</v>
      </c>
      <c r="K1675" s="39">
        <f t="shared" si="5"/>
        <v>2235</v>
      </c>
      <c r="L1675" s="58">
        <f t="shared" si="6"/>
        <v>0.059</v>
      </c>
    </row>
    <row r="1676">
      <c r="A1676" s="33" t="s">
        <v>148</v>
      </c>
      <c r="B1676" s="34" t="s">
        <v>190</v>
      </c>
      <c r="C1676" s="35" t="s">
        <v>58</v>
      </c>
      <c r="D1676" s="52" t="str">
        <f t="shared" si="2"/>
        <v>Europe/Slovenia-Europe/2010</v>
      </c>
      <c r="E1676" s="53">
        <v>4.6999407184E10</v>
      </c>
      <c r="F1676" s="54">
        <v>0.089</v>
      </c>
      <c r="G1676" s="55">
        <v>2044.0</v>
      </c>
      <c r="H1676" s="59"/>
      <c r="I1676" s="57">
        <f t="shared" si="3"/>
        <v>46999407184</v>
      </c>
      <c r="J1676" s="58">
        <f t="shared" si="4"/>
        <v>0.089</v>
      </c>
      <c r="K1676" s="39">
        <f t="shared" si="5"/>
        <v>2044</v>
      </c>
      <c r="L1676" s="58">
        <f t="shared" si="6"/>
        <v>0.059</v>
      </c>
    </row>
    <row r="1677">
      <c r="A1677" s="33" t="s">
        <v>148</v>
      </c>
      <c r="B1677" s="34" t="s">
        <v>190</v>
      </c>
      <c r="C1677" s="35" t="s">
        <v>59</v>
      </c>
      <c r="D1677" s="52" t="str">
        <f t="shared" si="2"/>
        <v>Europe/Slovenia-Europe/2011</v>
      </c>
      <c r="E1677" s="53">
        <v>5.0250147802E10</v>
      </c>
      <c r="F1677" s="54">
        <v>0.089</v>
      </c>
      <c r="G1677" s="55">
        <v>2171.0</v>
      </c>
      <c r="H1677" s="59"/>
      <c r="I1677" s="57">
        <f t="shared" si="3"/>
        <v>50250147802</v>
      </c>
      <c r="J1677" s="58">
        <f t="shared" si="4"/>
        <v>0.089</v>
      </c>
      <c r="K1677" s="39">
        <f t="shared" si="5"/>
        <v>2171</v>
      </c>
      <c r="L1677" s="58">
        <f t="shared" si="6"/>
        <v>0.059</v>
      </c>
    </row>
    <row r="1678">
      <c r="A1678" s="33" t="s">
        <v>148</v>
      </c>
      <c r="B1678" s="34" t="s">
        <v>190</v>
      </c>
      <c r="C1678" s="35" t="s">
        <v>60</v>
      </c>
      <c r="D1678" s="52" t="str">
        <f t="shared" si="2"/>
        <v>Europe/Slovenia-Europe/2012</v>
      </c>
      <c r="E1678" s="53">
        <v>4.5379174408E10</v>
      </c>
      <c r="F1678" s="54">
        <v>0.088</v>
      </c>
      <c r="G1678" s="55">
        <v>1942.0</v>
      </c>
      <c r="H1678" s="59"/>
      <c r="I1678" s="57">
        <f t="shared" si="3"/>
        <v>45379174408</v>
      </c>
      <c r="J1678" s="58">
        <f t="shared" si="4"/>
        <v>0.088</v>
      </c>
      <c r="K1678" s="39">
        <f t="shared" si="5"/>
        <v>1942</v>
      </c>
      <c r="L1678" s="58">
        <f t="shared" si="6"/>
        <v>0.059</v>
      </c>
    </row>
    <row r="1679">
      <c r="A1679" s="33" t="s">
        <v>148</v>
      </c>
      <c r="B1679" s="34" t="s">
        <v>191</v>
      </c>
      <c r="C1679" s="35" t="s">
        <v>48</v>
      </c>
      <c r="D1679" s="52" t="str">
        <f t="shared" si="2"/>
        <v>Europe/Spain-Europe/2000</v>
      </c>
      <c r="E1679" s="53">
        <v>5.8E11</v>
      </c>
      <c r="F1679" s="54">
        <v>0.072</v>
      </c>
      <c r="G1679" s="55">
        <v>1045.0</v>
      </c>
      <c r="H1679" s="56">
        <v>0.052</v>
      </c>
      <c r="I1679" s="57">
        <f t="shared" si="3"/>
        <v>580000000000</v>
      </c>
      <c r="J1679" s="58">
        <f t="shared" si="4"/>
        <v>0.072</v>
      </c>
      <c r="K1679" s="39">
        <f t="shared" si="5"/>
        <v>1045</v>
      </c>
      <c r="L1679" s="58">
        <f t="shared" si="6"/>
        <v>0.052</v>
      </c>
    </row>
    <row r="1680">
      <c r="A1680" s="33" t="s">
        <v>148</v>
      </c>
      <c r="B1680" s="34" t="s">
        <v>191</v>
      </c>
      <c r="C1680" s="35" t="s">
        <v>49</v>
      </c>
      <c r="D1680" s="52" t="str">
        <f t="shared" si="2"/>
        <v>Europe/Spain-Europe/2001</v>
      </c>
      <c r="E1680" s="53">
        <v>6.09E11</v>
      </c>
      <c r="F1680" s="54">
        <v>0.072</v>
      </c>
      <c r="G1680" s="55">
        <v>1089.0</v>
      </c>
      <c r="H1680" s="56">
        <v>0.052</v>
      </c>
      <c r="I1680" s="57">
        <f t="shared" si="3"/>
        <v>609000000000</v>
      </c>
      <c r="J1680" s="58">
        <f t="shared" si="4"/>
        <v>0.072</v>
      </c>
      <c r="K1680" s="39">
        <f t="shared" si="5"/>
        <v>1089</v>
      </c>
      <c r="L1680" s="58">
        <f t="shared" si="6"/>
        <v>0.052</v>
      </c>
    </row>
    <row r="1681">
      <c r="A1681" s="33" t="s">
        <v>148</v>
      </c>
      <c r="B1681" s="34" t="s">
        <v>191</v>
      </c>
      <c r="C1681" s="35" t="s">
        <v>50</v>
      </c>
      <c r="D1681" s="52" t="str">
        <f t="shared" si="2"/>
        <v>Europe/Spain-Europe/2002</v>
      </c>
      <c r="E1681" s="53">
        <v>6.86E11</v>
      </c>
      <c r="F1681" s="54">
        <v>0.073</v>
      </c>
      <c r="G1681" s="55">
        <v>1215.0</v>
      </c>
      <c r="H1681" s="56">
        <v>0.043</v>
      </c>
      <c r="I1681" s="57">
        <f t="shared" si="3"/>
        <v>686000000000</v>
      </c>
      <c r="J1681" s="58">
        <f t="shared" si="4"/>
        <v>0.073</v>
      </c>
      <c r="K1681" s="39">
        <f t="shared" si="5"/>
        <v>1215</v>
      </c>
      <c r="L1681" s="58">
        <f t="shared" si="6"/>
        <v>0.043</v>
      </c>
    </row>
    <row r="1682">
      <c r="A1682" s="33" t="s">
        <v>148</v>
      </c>
      <c r="B1682" s="34" t="s">
        <v>191</v>
      </c>
      <c r="C1682" s="35" t="s">
        <v>51</v>
      </c>
      <c r="D1682" s="52" t="str">
        <f t="shared" si="2"/>
        <v>Europe/Spain-Europe/2003</v>
      </c>
      <c r="E1682" s="53">
        <v>8.84E11</v>
      </c>
      <c r="F1682" s="54">
        <v>0.082</v>
      </c>
      <c r="G1682" s="55">
        <v>1730.0</v>
      </c>
      <c r="H1682" s="59"/>
      <c r="I1682" s="57">
        <f t="shared" si="3"/>
        <v>884000000000</v>
      </c>
      <c r="J1682" s="58">
        <f t="shared" si="4"/>
        <v>0.082</v>
      </c>
      <c r="K1682" s="39">
        <f t="shared" si="5"/>
        <v>1730</v>
      </c>
      <c r="L1682" s="58">
        <f t="shared" si="6"/>
        <v>0.043</v>
      </c>
    </row>
    <row r="1683">
      <c r="A1683" s="33" t="s">
        <v>148</v>
      </c>
      <c r="B1683" s="34" t="s">
        <v>191</v>
      </c>
      <c r="C1683" s="35" t="s">
        <v>52</v>
      </c>
      <c r="D1683" s="52" t="str">
        <f t="shared" si="2"/>
        <v>Europe/Spain-Europe/2004</v>
      </c>
      <c r="E1683" s="53">
        <v>1.04E12</v>
      </c>
      <c r="F1683" s="54">
        <v>0.082</v>
      </c>
      <c r="G1683" s="55">
        <v>2028.0</v>
      </c>
      <c r="H1683" s="59"/>
      <c r="I1683" s="57">
        <f t="shared" si="3"/>
        <v>1040000000000</v>
      </c>
      <c r="J1683" s="58">
        <f t="shared" si="4"/>
        <v>0.082</v>
      </c>
      <c r="K1683" s="39">
        <f t="shared" si="5"/>
        <v>2028</v>
      </c>
      <c r="L1683" s="58">
        <f t="shared" si="6"/>
        <v>0.043</v>
      </c>
    </row>
    <row r="1684">
      <c r="A1684" s="33" t="s">
        <v>148</v>
      </c>
      <c r="B1684" s="34" t="s">
        <v>191</v>
      </c>
      <c r="C1684" s="35" t="s">
        <v>53</v>
      </c>
      <c r="D1684" s="52" t="str">
        <f t="shared" si="2"/>
        <v>Europe/Spain-Europe/2005</v>
      </c>
      <c r="E1684" s="53">
        <v>1.13E12</v>
      </c>
      <c r="F1684" s="54">
        <v>0.083</v>
      </c>
      <c r="G1684" s="55">
        <v>2178.0</v>
      </c>
      <c r="H1684" s="59"/>
      <c r="I1684" s="57">
        <f t="shared" si="3"/>
        <v>1130000000000</v>
      </c>
      <c r="J1684" s="58">
        <f t="shared" si="4"/>
        <v>0.083</v>
      </c>
      <c r="K1684" s="39">
        <f t="shared" si="5"/>
        <v>2178</v>
      </c>
      <c r="L1684" s="58">
        <f t="shared" si="6"/>
        <v>0.043</v>
      </c>
    </row>
    <row r="1685">
      <c r="A1685" s="33" t="s">
        <v>148</v>
      </c>
      <c r="B1685" s="34" t="s">
        <v>191</v>
      </c>
      <c r="C1685" s="35" t="s">
        <v>54</v>
      </c>
      <c r="D1685" s="52" t="str">
        <f t="shared" si="2"/>
        <v>Europe/Spain-Europe/2006</v>
      </c>
      <c r="E1685" s="53">
        <v>1.24E12</v>
      </c>
      <c r="F1685" s="54">
        <v>0.084</v>
      </c>
      <c r="G1685" s="55">
        <v>2371.0</v>
      </c>
      <c r="H1685" s="59"/>
      <c r="I1685" s="57">
        <f t="shared" si="3"/>
        <v>1240000000000</v>
      </c>
      <c r="J1685" s="58">
        <f t="shared" si="4"/>
        <v>0.084</v>
      </c>
      <c r="K1685" s="39">
        <f t="shared" si="5"/>
        <v>2371</v>
      </c>
      <c r="L1685" s="58">
        <f t="shared" si="6"/>
        <v>0.043</v>
      </c>
    </row>
    <row r="1686">
      <c r="A1686" s="33" t="s">
        <v>148</v>
      </c>
      <c r="B1686" s="34" t="s">
        <v>191</v>
      </c>
      <c r="C1686" s="35" t="s">
        <v>55</v>
      </c>
      <c r="D1686" s="52" t="str">
        <f t="shared" si="2"/>
        <v>Europe/Spain-Europe/2007</v>
      </c>
      <c r="E1686" s="53">
        <v>1.44E12</v>
      </c>
      <c r="F1686" s="54">
        <v>0.085</v>
      </c>
      <c r="G1686" s="55">
        <v>2752.0</v>
      </c>
      <c r="H1686" s="59"/>
      <c r="I1686" s="57">
        <f t="shared" si="3"/>
        <v>1440000000000</v>
      </c>
      <c r="J1686" s="58">
        <f t="shared" si="4"/>
        <v>0.085</v>
      </c>
      <c r="K1686" s="39">
        <f t="shared" si="5"/>
        <v>2752</v>
      </c>
      <c r="L1686" s="58">
        <f t="shared" si="6"/>
        <v>0.043</v>
      </c>
    </row>
    <row r="1687">
      <c r="A1687" s="33" t="s">
        <v>148</v>
      </c>
      <c r="B1687" s="34" t="s">
        <v>191</v>
      </c>
      <c r="C1687" s="35" t="s">
        <v>56</v>
      </c>
      <c r="D1687" s="52" t="str">
        <f t="shared" si="2"/>
        <v>Europe/Spain-Europe/2008</v>
      </c>
      <c r="E1687" s="53">
        <v>1.59E12</v>
      </c>
      <c r="F1687" s="54">
        <v>0.089</v>
      </c>
      <c r="G1687" s="55">
        <v>3146.0</v>
      </c>
      <c r="H1687" s="59"/>
      <c r="I1687" s="57">
        <f t="shared" si="3"/>
        <v>1590000000000</v>
      </c>
      <c r="J1687" s="58">
        <f t="shared" si="4"/>
        <v>0.089</v>
      </c>
      <c r="K1687" s="39">
        <f t="shared" si="5"/>
        <v>3146</v>
      </c>
      <c r="L1687" s="58">
        <f t="shared" si="6"/>
        <v>0.043</v>
      </c>
    </row>
    <row r="1688">
      <c r="A1688" s="33" t="s">
        <v>148</v>
      </c>
      <c r="B1688" s="34" t="s">
        <v>191</v>
      </c>
      <c r="C1688" s="35" t="s">
        <v>57</v>
      </c>
      <c r="D1688" s="52" t="str">
        <f t="shared" si="2"/>
        <v>Europe/Spain-Europe/2009</v>
      </c>
      <c r="E1688" s="53">
        <v>1.45E12</v>
      </c>
      <c r="F1688" s="54">
        <v>0.096</v>
      </c>
      <c r="G1688" s="55">
        <v>3058.0</v>
      </c>
      <c r="H1688" s="59"/>
      <c r="I1688" s="57">
        <f t="shared" si="3"/>
        <v>1450000000000</v>
      </c>
      <c r="J1688" s="58">
        <f t="shared" si="4"/>
        <v>0.096</v>
      </c>
      <c r="K1688" s="39">
        <f t="shared" si="5"/>
        <v>3058</v>
      </c>
      <c r="L1688" s="58">
        <f t="shared" si="6"/>
        <v>0.043</v>
      </c>
    </row>
    <row r="1689">
      <c r="A1689" s="33" t="s">
        <v>148</v>
      </c>
      <c r="B1689" s="34" t="s">
        <v>191</v>
      </c>
      <c r="C1689" s="35" t="s">
        <v>58</v>
      </c>
      <c r="D1689" s="52" t="str">
        <f t="shared" si="2"/>
        <v>Europe/Spain-Europe/2010</v>
      </c>
      <c r="E1689" s="53">
        <v>1.38E12</v>
      </c>
      <c r="F1689" s="54">
        <v>0.096</v>
      </c>
      <c r="G1689" s="55">
        <v>2902.0</v>
      </c>
      <c r="H1689" s="59"/>
      <c r="I1689" s="57">
        <f t="shared" si="3"/>
        <v>1380000000000</v>
      </c>
      <c r="J1689" s="58">
        <f t="shared" si="4"/>
        <v>0.096</v>
      </c>
      <c r="K1689" s="39">
        <f t="shared" si="5"/>
        <v>2902</v>
      </c>
      <c r="L1689" s="58">
        <f t="shared" si="6"/>
        <v>0.043</v>
      </c>
    </row>
    <row r="1690">
      <c r="A1690" s="33" t="s">
        <v>148</v>
      </c>
      <c r="B1690" s="34" t="s">
        <v>191</v>
      </c>
      <c r="C1690" s="35" t="s">
        <v>59</v>
      </c>
      <c r="D1690" s="52" t="str">
        <f t="shared" si="2"/>
        <v>Europe/Spain-Europe/2011</v>
      </c>
      <c r="E1690" s="53">
        <v>1.45E12</v>
      </c>
      <c r="F1690" s="54">
        <v>0.093</v>
      </c>
      <c r="G1690" s="55">
        <v>2978.0</v>
      </c>
      <c r="H1690" s="59"/>
      <c r="I1690" s="57">
        <f t="shared" si="3"/>
        <v>1450000000000</v>
      </c>
      <c r="J1690" s="58">
        <f t="shared" si="4"/>
        <v>0.093</v>
      </c>
      <c r="K1690" s="39">
        <f t="shared" si="5"/>
        <v>2978</v>
      </c>
      <c r="L1690" s="58">
        <f t="shared" si="6"/>
        <v>0.043</v>
      </c>
    </row>
    <row r="1691">
      <c r="A1691" s="33" t="s">
        <v>148</v>
      </c>
      <c r="B1691" s="34" t="s">
        <v>191</v>
      </c>
      <c r="C1691" s="35" t="s">
        <v>60</v>
      </c>
      <c r="D1691" s="52" t="str">
        <f t="shared" si="2"/>
        <v>Europe/Spain-Europe/2012</v>
      </c>
      <c r="E1691" s="53">
        <v>1.32E12</v>
      </c>
      <c r="F1691" s="54">
        <v>0.096</v>
      </c>
      <c r="G1691" s="55">
        <v>2808.0</v>
      </c>
      <c r="H1691" s="59"/>
      <c r="I1691" s="57">
        <f t="shared" si="3"/>
        <v>1320000000000</v>
      </c>
      <c r="J1691" s="58">
        <f t="shared" si="4"/>
        <v>0.096</v>
      </c>
      <c r="K1691" s="39">
        <f t="shared" si="5"/>
        <v>2808</v>
      </c>
      <c r="L1691" s="58">
        <f t="shared" si="6"/>
        <v>0.043</v>
      </c>
    </row>
    <row r="1692">
      <c r="A1692" s="33" t="s">
        <v>148</v>
      </c>
      <c r="B1692" s="34" t="s">
        <v>192</v>
      </c>
      <c r="C1692" s="35" t="s">
        <v>48</v>
      </c>
      <c r="D1692" s="52" t="str">
        <f t="shared" si="2"/>
        <v>Europe/Sweden-Europe/2000</v>
      </c>
      <c r="E1692" s="53">
        <v>2.47E11</v>
      </c>
      <c r="F1692" s="54">
        <v>0.082</v>
      </c>
      <c r="G1692" s="55">
        <v>2282.0</v>
      </c>
      <c r="H1692" s="56">
        <v>0.058</v>
      </c>
      <c r="I1692" s="57">
        <f t="shared" si="3"/>
        <v>247000000000</v>
      </c>
      <c r="J1692" s="58">
        <f t="shared" si="4"/>
        <v>0.082</v>
      </c>
      <c r="K1692" s="39">
        <f t="shared" si="5"/>
        <v>2282</v>
      </c>
      <c r="L1692" s="58">
        <f t="shared" si="6"/>
        <v>0.058</v>
      </c>
    </row>
    <row r="1693">
      <c r="A1693" s="33" t="s">
        <v>148</v>
      </c>
      <c r="B1693" s="34" t="s">
        <v>192</v>
      </c>
      <c r="C1693" s="35" t="s">
        <v>49</v>
      </c>
      <c r="D1693" s="52" t="str">
        <f t="shared" si="2"/>
        <v>Europe/Sweden-Europe/2001</v>
      </c>
      <c r="E1693" s="53">
        <v>2.27E11</v>
      </c>
      <c r="F1693" s="54">
        <v>0.089</v>
      </c>
      <c r="G1693" s="55">
        <v>2268.0</v>
      </c>
      <c r="H1693" s="56">
        <v>0.056</v>
      </c>
      <c r="I1693" s="57">
        <f t="shared" si="3"/>
        <v>227000000000</v>
      </c>
      <c r="J1693" s="58">
        <f t="shared" si="4"/>
        <v>0.089</v>
      </c>
      <c r="K1693" s="39">
        <f t="shared" si="5"/>
        <v>2268</v>
      </c>
      <c r="L1693" s="58">
        <f t="shared" si="6"/>
        <v>0.056</v>
      </c>
    </row>
    <row r="1694">
      <c r="A1694" s="33" t="s">
        <v>148</v>
      </c>
      <c r="B1694" s="34" t="s">
        <v>192</v>
      </c>
      <c r="C1694" s="35" t="s">
        <v>50</v>
      </c>
      <c r="D1694" s="52" t="str">
        <f t="shared" si="2"/>
        <v>Europe/Sweden-Europe/2002</v>
      </c>
      <c r="E1694" s="53">
        <v>2.51E11</v>
      </c>
      <c r="F1694" s="54">
        <v>0.092</v>
      </c>
      <c r="G1694" s="55">
        <v>2599.0</v>
      </c>
      <c r="H1694" s="56">
        <v>0.056</v>
      </c>
      <c r="I1694" s="57">
        <f t="shared" si="3"/>
        <v>251000000000</v>
      </c>
      <c r="J1694" s="58">
        <f t="shared" si="4"/>
        <v>0.092</v>
      </c>
      <c r="K1694" s="39">
        <f t="shared" si="5"/>
        <v>2599</v>
      </c>
      <c r="L1694" s="58">
        <f t="shared" si="6"/>
        <v>0.056</v>
      </c>
    </row>
    <row r="1695">
      <c r="A1695" s="33" t="s">
        <v>148</v>
      </c>
      <c r="B1695" s="34" t="s">
        <v>192</v>
      </c>
      <c r="C1695" s="35" t="s">
        <v>51</v>
      </c>
      <c r="D1695" s="52" t="str">
        <f t="shared" si="2"/>
        <v>Europe/Sweden-Europe/2003</v>
      </c>
      <c r="E1695" s="53">
        <v>3.15E11</v>
      </c>
      <c r="F1695" s="54">
        <v>0.093</v>
      </c>
      <c r="G1695" s="55">
        <v>3277.0</v>
      </c>
      <c r="H1695" s="56">
        <v>0.048</v>
      </c>
      <c r="I1695" s="57">
        <f t="shared" si="3"/>
        <v>315000000000</v>
      </c>
      <c r="J1695" s="58">
        <f t="shared" si="4"/>
        <v>0.093</v>
      </c>
      <c r="K1695" s="39">
        <f t="shared" si="5"/>
        <v>3277</v>
      </c>
      <c r="L1695" s="58">
        <f t="shared" si="6"/>
        <v>0.048</v>
      </c>
    </row>
    <row r="1696">
      <c r="A1696" s="33" t="s">
        <v>148</v>
      </c>
      <c r="B1696" s="34" t="s">
        <v>192</v>
      </c>
      <c r="C1696" s="35" t="s">
        <v>52</v>
      </c>
      <c r="D1696" s="52" t="str">
        <f t="shared" si="2"/>
        <v>Europe/Sweden-Europe/2004</v>
      </c>
      <c r="E1696" s="53">
        <v>3.62E11</v>
      </c>
      <c r="F1696" s="54">
        <v>0.091</v>
      </c>
      <c r="G1696" s="55">
        <v>3666.0</v>
      </c>
      <c r="H1696" s="56">
        <v>0.04</v>
      </c>
      <c r="I1696" s="57">
        <f t="shared" si="3"/>
        <v>362000000000</v>
      </c>
      <c r="J1696" s="58">
        <f t="shared" si="4"/>
        <v>0.091</v>
      </c>
      <c r="K1696" s="39">
        <f t="shared" si="5"/>
        <v>3666</v>
      </c>
      <c r="L1696" s="58">
        <f t="shared" si="6"/>
        <v>0.04</v>
      </c>
    </row>
    <row r="1697">
      <c r="A1697" s="33" t="s">
        <v>148</v>
      </c>
      <c r="B1697" s="34" t="s">
        <v>192</v>
      </c>
      <c r="C1697" s="35" t="s">
        <v>53</v>
      </c>
      <c r="D1697" s="52" t="str">
        <f t="shared" si="2"/>
        <v>Europe/Sweden-Europe/2005</v>
      </c>
      <c r="E1697" s="53">
        <v>3.71E11</v>
      </c>
      <c r="F1697" s="54">
        <v>0.091</v>
      </c>
      <c r="G1697" s="55">
        <v>3726.0</v>
      </c>
      <c r="H1697" s="56">
        <v>0.033</v>
      </c>
      <c r="I1697" s="57">
        <f t="shared" si="3"/>
        <v>371000000000</v>
      </c>
      <c r="J1697" s="58">
        <f t="shared" si="4"/>
        <v>0.091</v>
      </c>
      <c r="K1697" s="39">
        <f t="shared" si="5"/>
        <v>3726</v>
      </c>
      <c r="L1697" s="58">
        <f t="shared" si="6"/>
        <v>0.033</v>
      </c>
    </row>
    <row r="1698">
      <c r="A1698" s="33" t="s">
        <v>148</v>
      </c>
      <c r="B1698" s="34" t="s">
        <v>192</v>
      </c>
      <c r="C1698" s="35" t="s">
        <v>54</v>
      </c>
      <c r="D1698" s="52" t="str">
        <f t="shared" si="2"/>
        <v>Europe/Sweden-Europe/2006</v>
      </c>
      <c r="E1698" s="53">
        <v>3.99E11</v>
      </c>
      <c r="F1698" s="54">
        <v>0.089</v>
      </c>
      <c r="G1698" s="55">
        <v>3947.0</v>
      </c>
      <c r="H1698" s="59"/>
      <c r="I1698" s="57">
        <f t="shared" si="3"/>
        <v>399000000000</v>
      </c>
      <c r="J1698" s="58">
        <f t="shared" si="4"/>
        <v>0.089</v>
      </c>
      <c r="K1698" s="39">
        <f t="shared" si="5"/>
        <v>3947</v>
      </c>
      <c r="L1698" s="58">
        <f t="shared" si="6"/>
        <v>0.033</v>
      </c>
    </row>
    <row r="1699">
      <c r="A1699" s="33" t="s">
        <v>148</v>
      </c>
      <c r="B1699" s="34" t="s">
        <v>192</v>
      </c>
      <c r="C1699" s="35" t="s">
        <v>55</v>
      </c>
      <c r="D1699" s="52" t="str">
        <f t="shared" si="2"/>
        <v>Europe/Sweden-Europe/2007</v>
      </c>
      <c r="E1699" s="53">
        <v>4.63E11</v>
      </c>
      <c r="F1699" s="54">
        <v>0.089</v>
      </c>
      <c r="G1699" s="55">
        <v>4526.0</v>
      </c>
      <c r="H1699" s="59"/>
      <c r="I1699" s="57">
        <f t="shared" si="3"/>
        <v>463000000000</v>
      </c>
      <c r="J1699" s="58">
        <f t="shared" si="4"/>
        <v>0.089</v>
      </c>
      <c r="K1699" s="39">
        <f t="shared" si="5"/>
        <v>4526</v>
      </c>
      <c r="L1699" s="58">
        <f t="shared" si="6"/>
        <v>0.033</v>
      </c>
    </row>
    <row r="1700">
      <c r="A1700" s="33" t="s">
        <v>148</v>
      </c>
      <c r="B1700" s="34" t="s">
        <v>192</v>
      </c>
      <c r="C1700" s="35" t="s">
        <v>56</v>
      </c>
      <c r="D1700" s="52" t="str">
        <f t="shared" si="2"/>
        <v>Europe/Sweden-Europe/2008</v>
      </c>
      <c r="E1700" s="53">
        <v>4.86E11</v>
      </c>
      <c r="F1700" s="54">
        <v>0.092</v>
      </c>
      <c r="G1700" s="55">
        <v>4886.0</v>
      </c>
      <c r="H1700" s="59"/>
      <c r="I1700" s="57">
        <f t="shared" si="3"/>
        <v>486000000000</v>
      </c>
      <c r="J1700" s="58">
        <f t="shared" si="4"/>
        <v>0.092</v>
      </c>
      <c r="K1700" s="39">
        <f t="shared" si="5"/>
        <v>4886</v>
      </c>
      <c r="L1700" s="58">
        <f t="shared" si="6"/>
        <v>0.033</v>
      </c>
    </row>
    <row r="1701">
      <c r="A1701" s="33" t="s">
        <v>148</v>
      </c>
      <c r="B1701" s="34" t="s">
        <v>192</v>
      </c>
      <c r="C1701" s="35" t="s">
        <v>57</v>
      </c>
      <c r="D1701" s="52" t="str">
        <f t="shared" si="2"/>
        <v>Europe/Sweden-Europe/2009</v>
      </c>
      <c r="E1701" s="53">
        <v>4.06E11</v>
      </c>
      <c r="F1701" s="54">
        <v>0.099</v>
      </c>
      <c r="G1701" s="55">
        <v>4357.0</v>
      </c>
      <c r="H1701" s="59"/>
      <c r="I1701" s="57">
        <f t="shared" si="3"/>
        <v>406000000000</v>
      </c>
      <c r="J1701" s="58">
        <f t="shared" si="4"/>
        <v>0.099</v>
      </c>
      <c r="K1701" s="39">
        <f t="shared" si="5"/>
        <v>4357</v>
      </c>
      <c r="L1701" s="58">
        <f t="shared" si="6"/>
        <v>0.033</v>
      </c>
    </row>
    <row r="1702">
      <c r="A1702" s="33" t="s">
        <v>148</v>
      </c>
      <c r="B1702" s="34" t="s">
        <v>192</v>
      </c>
      <c r="C1702" s="35" t="s">
        <v>58</v>
      </c>
      <c r="D1702" s="52" t="str">
        <f t="shared" si="2"/>
        <v>Europe/Sweden-Europe/2010</v>
      </c>
      <c r="E1702" s="53">
        <v>4.63E11</v>
      </c>
      <c r="F1702" s="54">
        <v>0.095</v>
      </c>
      <c r="G1702" s="55">
        <v>4694.0</v>
      </c>
      <c r="H1702" s="59"/>
      <c r="I1702" s="57">
        <f t="shared" si="3"/>
        <v>463000000000</v>
      </c>
      <c r="J1702" s="58">
        <f t="shared" si="4"/>
        <v>0.095</v>
      </c>
      <c r="K1702" s="39">
        <f t="shared" si="5"/>
        <v>4694</v>
      </c>
      <c r="L1702" s="58">
        <f t="shared" si="6"/>
        <v>0.033</v>
      </c>
    </row>
    <row r="1703">
      <c r="A1703" s="33" t="s">
        <v>148</v>
      </c>
      <c r="B1703" s="34" t="s">
        <v>192</v>
      </c>
      <c r="C1703" s="35" t="s">
        <v>59</v>
      </c>
      <c r="D1703" s="52" t="str">
        <f t="shared" si="2"/>
        <v>Europe/Sweden-Europe/2011</v>
      </c>
      <c r="E1703" s="53">
        <v>5.36E11</v>
      </c>
      <c r="F1703" s="54">
        <v>0.095</v>
      </c>
      <c r="G1703" s="55">
        <v>5419.0</v>
      </c>
      <c r="H1703" s="59"/>
      <c r="I1703" s="57">
        <f t="shared" si="3"/>
        <v>536000000000</v>
      </c>
      <c r="J1703" s="58">
        <f t="shared" si="4"/>
        <v>0.095</v>
      </c>
      <c r="K1703" s="39">
        <f t="shared" si="5"/>
        <v>5419</v>
      </c>
      <c r="L1703" s="58">
        <f t="shared" si="6"/>
        <v>0.033</v>
      </c>
    </row>
    <row r="1704">
      <c r="A1704" s="33" t="s">
        <v>148</v>
      </c>
      <c r="B1704" s="34" t="s">
        <v>192</v>
      </c>
      <c r="C1704" s="35" t="s">
        <v>60</v>
      </c>
      <c r="D1704" s="52" t="str">
        <f t="shared" si="2"/>
        <v>Europe/Sweden-Europe/2012</v>
      </c>
      <c r="E1704" s="53">
        <v>5.24E11</v>
      </c>
      <c r="F1704" s="54">
        <v>0.096</v>
      </c>
      <c r="G1704" s="55">
        <v>5319.0</v>
      </c>
      <c r="H1704" s="59"/>
      <c r="I1704" s="57">
        <f t="shared" si="3"/>
        <v>524000000000</v>
      </c>
      <c r="J1704" s="58">
        <f t="shared" si="4"/>
        <v>0.096</v>
      </c>
      <c r="K1704" s="39">
        <f t="shared" si="5"/>
        <v>5319</v>
      </c>
      <c r="L1704" s="58">
        <f t="shared" si="6"/>
        <v>0.033</v>
      </c>
    </row>
    <row r="1705">
      <c r="A1705" s="33" t="s">
        <v>148</v>
      </c>
      <c r="B1705" s="34" t="s">
        <v>193</v>
      </c>
      <c r="C1705" s="35" t="s">
        <v>48</v>
      </c>
      <c r="D1705" s="52" t="str">
        <f t="shared" si="2"/>
        <v>Europe/Switzerland-Europe/2000</v>
      </c>
      <c r="E1705" s="53">
        <v>2.56E11</v>
      </c>
      <c r="F1705" s="54">
        <v>0.099</v>
      </c>
      <c r="G1705" s="55">
        <v>3541.0</v>
      </c>
      <c r="H1705" s="56">
        <v>0.043</v>
      </c>
      <c r="I1705" s="57">
        <f t="shared" si="3"/>
        <v>256000000000</v>
      </c>
      <c r="J1705" s="58">
        <f t="shared" si="4"/>
        <v>0.099</v>
      </c>
      <c r="K1705" s="39">
        <f t="shared" si="5"/>
        <v>3541</v>
      </c>
      <c r="L1705" s="58">
        <f t="shared" si="6"/>
        <v>0.043</v>
      </c>
    </row>
    <row r="1706">
      <c r="A1706" s="33" t="s">
        <v>148</v>
      </c>
      <c r="B1706" s="34" t="s">
        <v>193</v>
      </c>
      <c r="C1706" s="35" t="s">
        <v>49</v>
      </c>
      <c r="D1706" s="52" t="str">
        <f t="shared" si="2"/>
        <v>Europe/Switzerland-Europe/2001</v>
      </c>
      <c r="E1706" s="53">
        <v>2.63E11</v>
      </c>
      <c r="F1706" s="54">
        <v>0.103</v>
      </c>
      <c r="G1706" s="55">
        <v>3748.0</v>
      </c>
      <c r="H1706" s="56">
        <v>0.043</v>
      </c>
      <c r="I1706" s="57">
        <f t="shared" si="3"/>
        <v>263000000000</v>
      </c>
      <c r="J1706" s="58">
        <f t="shared" si="4"/>
        <v>0.103</v>
      </c>
      <c r="K1706" s="39">
        <f t="shared" si="5"/>
        <v>3748</v>
      </c>
      <c r="L1706" s="58">
        <f t="shared" si="6"/>
        <v>0.043</v>
      </c>
    </row>
    <row r="1707">
      <c r="A1707" s="33" t="s">
        <v>148</v>
      </c>
      <c r="B1707" s="34" t="s">
        <v>193</v>
      </c>
      <c r="C1707" s="35" t="s">
        <v>50</v>
      </c>
      <c r="D1707" s="52" t="str">
        <f t="shared" si="2"/>
        <v>Europe/Switzerland-Europe/2002</v>
      </c>
      <c r="E1707" s="53">
        <v>2.87E11</v>
      </c>
      <c r="F1707" s="54">
        <v>0.106</v>
      </c>
      <c r="G1707" s="55">
        <v>4190.0</v>
      </c>
      <c r="H1707" s="56">
        <v>0.039</v>
      </c>
      <c r="I1707" s="57">
        <f t="shared" si="3"/>
        <v>287000000000</v>
      </c>
      <c r="J1707" s="58">
        <f t="shared" si="4"/>
        <v>0.106</v>
      </c>
      <c r="K1707" s="39">
        <f t="shared" si="5"/>
        <v>4190</v>
      </c>
      <c r="L1707" s="58">
        <f t="shared" si="6"/>
        <v>0.039</v>
      </c>
    </row>
    <row r="1708">
      <c r="A1708" s="33" t="s">
        <v>148</v>
      </c>
      <c r="B1708" s="34" t="s">
        <v>193</v>
      </c>
      <c r="C1708" s="35" t="s">
        <v>51</v>
      </c>
      <c r="D1708" s="52" t="str">
        <f t="shared" si="2"/>
        <v>Europe/Switzerland-Europe/2003</v>
      </c>
      <c r="E1708" s="53">
        <v>3.35E11</v>
      </c>
      <c r="F1708" s="54">
        <v>0.109</v>
      </c>
      <c r="G1708" s="55">
        <v>5002.0</v>
      </c>
      <c r="H1708" s="56">
        <v>0.033</v>
      </c>
      <c r="I1708" s="57">
        <f t="shared" si="3"/>
        <v>335000000000</v>
      </c>
      <c r="J1708" s="58">
        <f t="shared" si="4"/>
        <v>0.109</v>
      </c>
      <c r="K1708" s="39">
        <f t="shared" si="5"/>
        <v>5002</v>
      </c>
      <c r="L1708" s="58">
        <f t="shared" si="6"/>
        <v>0.033</v>
      </c>
    </row>
    <row r="1709">
      <c r="A1709" s="33" t="s">
        <v>148</v>
      </c>
      <c r="B1709" s="34" t="s">
        <v>193</v>
      </c>
      <c r="C1709" s="35" t="s">
        <v>52</v>
      </c>
      <c r="D1709" s="52" t="str">
        <f t="shared" si="2"/>
        <v>Europe/Switzerland-Europe/2004</v>
      </c>
      <c r="E1709" s="53">
        <v>3.74E11</v>
      </c>
      <c r="F1709" s="54">
        <v>0.11</v>
      </c>
      <c r="G1709" s="55">
        <v>5570.0</v>
      </c>
      <c r="H1709" s="56">
        <v>0.032</v>
      </c>
      <c r="I1709" s="57">
        <f t="shared" si="3"/>
        <v>374000000000</v>
      </c>
      <c r="J1709" s="58">
        <f t="shared" si="4"/>
        <v>0.11</v>
      </c>
      <c r="K1709" s="39">
        <f t="shared" si="5"/>
        <v>5570</v>
      </c>
      <c r="L1709" s="58">
        <f t="shared" si="6"/>
        <v>0.032</v>
      </c>
    </row>
    <row r="1710">
      <c r="A1710" s="33" t="s">
        <v>148</v>
      </c>
      <c r="B1710" s="34" t="s">
        <v>193</v>
      </c>
      <c r="C1710" s="35" t="s">
        <v>53</v>
      </c>
      <c r="D1710" s="52" t="str">
        <f t="shared" si="2"/>
        <v>Europe/Switzerland-Europe/2005</v>
      </c>
      <c r="E1710" s="53">
        <v>3.85E11</v>
      </c>
      <c r="F1710" s="54">
        <v>0.109</v>
      </c>
      <c r="G1710" s="55">
        <v>5637.0</v>
      </c>
      <c r="H1710" s="56">
        <v>0.031</v>
      </c>
      <c r="I1710" s="57">
        <f t="shared" si="3"/>
        <v>385000000000</v>
      </c>
      <c r="J1710" s="58">
        <f t="shared" si="4"/>
        <v>0.109</v>
      </c>
      <c r="K1710" s="39">
        <f t="shared" si="5"/>
        <v>5637</v>
      </c>
      <c r="L1710" s="58">
        <f t="shared" si="6"/>
        <v>0.031</v>
      </c>
    </row>
    <row r="1711">
      <c r="A1711" s="33" t="s">
        <v>148</v>
      </c>
      <c r="B1711" s="34" t="s">
        <v>193</v>
      </c>
      <c r="C1711" s="35" t="s">
        <v>54</v>
      </c>
      <c r="D1711" s="52" t="str">
        <f t="shared" si="2"/>
        <v>Europe/Switzerland-Europe/2006</v>
      </c>
      <c r="E1711" s="53">
        <v>4.05E11</v>
      </c>
      <c r="F1711" s="54">
        <v>0.104</v>
      </c>
      <c r="G1711" s="55">
        <v>5643.0</v>
      </c>
      <c r="H1711" s="56">
        <v>0.03</v>
      </c>
      <c r="I1711" s="57">
        <f t="shared" si="3"/>
        <v>405000000000</v>
      </c>
      <c r="J1711" s="58">
        <f t="shared" si="4"/>
        <v>0.104</v>
      </c>
      <c r="K1711" s="39">
        <f t="shared" si="5"/>
        <v>5643</v>
      </c>
      <c r="L1711" s="58">
        <f t="shared" si="6"/>
        <v>0.03</v>
      </c>
    </row>
    <row r="1712">
      <c r="A1712" s="33" t="s">
        <v>148</v>
      </c>
      <c r="B1712" s="34" t="s">
        <v>193</v>
      </c>
      <c r="C1712" s="35" t="s">
        <v>55</v>
      </c>
      <c r="D1712" s="52" t="str">
        <f t="shared" si="2"/>
        <v>Europe/Switzerland-Europe/2007</v>
      </c>
      <c r="E1712" s="53">
        <v>4.51E11</v>
      </c>
      <c r="F1712" s="54">
        <v>0.102</v>
      </c>
      <c r="G1712" s="55">
        <v>6126.0</v>
      </c>
      <c r="H1712" s="56">
        <v>0.032</v>
      </c>
      <c r="I1712" s="57">
        <f t="shared" si="3"/>
        <v>451000000000</v>
      </c>
      <c r="J1712" s="58">
        <f t="shared" si="4"/>
        <v>0.102</v>
      </c>
      <c r="K1712" s="39">
        <f t="shared" si="5"/>
        <v>6126</v>
      </c>
      <c r="L1712" s="58">
        <f t="shared" si="6"/>
        <v>0.032</v>
      </c>
    </row>
    <row r="1713">
      <c r="A1713" s="33" t="s">
        <v>148</v>
      </c>
      <c r="B1713" s="34" t="s">
        <v>193</v>
      </c>
      <c r="C1713" s="35" t="s">
        <v>56</v>
      </c>
      <c r="D1713" s="52" t="str">
        <f t="shared" si="2"/>
        <v>Europe/Switzerland-Europe/2008</v>
      </c>
      <c r="E1713" s="53">
        <v>5.24E11</v>
      </c>
      <c r="F1713" s="54">
        <v>0.103</v>
      </c>
      <c r="G1713" s="55">
        <v>7104.0</v>
      </c>
      <c r="H1713" s="56">
        <v>0.033</v>
      </c>
      <c r="I1713" s="57">
        <f t="shared" si="3"/>
        <v>524000000000</v>
      </c>
      <c r="J1713" s="58">
        <f t="shared" si="4"/>
        <v>0.103</v>
      </c>
      <c r="K1713" s="39">
        <f t="shared" si="5"/>
        <v>7104</v>
      </c>
      <c r="L1713" s="58">
        <f t="shared" si="6"/>
        <v>0.033</v>
      </c>
    </row>
    <row r="1714">
      <c r="A1714" s="33" t="s">
        <v>148</v>
      </c>
      <c r="B1714" s="34" t="s">
        <v>193</v>
      </c>
      <c r="C1714" s="35" t="s">
        <v>57</v>
      </c>
      <c r="D1714" s="52" t="str">
        <f t="shared" si="2"/>
        <v>Europe/Switzerland-Europe/2009</v>
      </c>
      <c r="E1714" s="53">
        <v>5.09E11</v>
      </c>
      <c r="F1714" s="54">
        <v>0.11</v>
      </c>
      <c r="G1714" s="55">
        <v>7277.0</v>
      </c>
      <c r="H1714" s="56">
        <v>0.028</v>
      </c>
      <c r="I1714" s="57">
        <f t="shared" si="3"/>
        <v>509000000000</v>
      </c>
      <c r="J1714" s="58">
        <f t="shared" si="4"/>
        <v>0.11</v>
      </c>
      <c r="K1714" s="39">
        <f t="shared" si="5"/>
        <v>7277</v>
      </c>
      <c r="L1714" s="58">
        <f t="shared" si="6"/>
        <v>0.028</v>
      </c>
    </row>
    <row r="1715">
      <c r="A1715" s="33" t="s">
        <v>148</v>
      </c>
      <c r="B1715" s="34" t="s">
        <v>193</v>
      </c>
      <c r="C1715" s="35" t="s">
        <v>58</v>
      </c>
      <c r="D1715" s="52" t="str">
        <f t="shared" si="2"/>
        <v>Europe/Switzerland-Europe/2010</v>
      </c>
      <c r="E1715" s="53">
        <v>5.49E11</v>
      </c>
      <c r="F1715" s="54">
        <v>0.109</v>
      </c>
      <c r="G1715" s="55">
        <v>7697.0</v>
      </c>
      <c r="H1715" s="56">
        <v>0.027</v>
      </c>
      <c r="I1715" s="57">
        <f t="shared" si="3"/>
        <v>549000000000</v>
      </c>
      <c r="J1715" s="58">
        <f t="shared" si="4"/>
        <v>0.109</v>
      </c>
      <c r="K1715" s="39">
        <f t="shared" si="5"/>
        <v>7697</v>
      </c>
      <c r="L1715" s="58">
        <f t="shared" si="6"/>
        <v>0.027</v>
      </c>
    </row>
    <row r="1716">
      <c r="A1716" s="33" t="s">
        <v>148</v>
      </c>
      <c r="B1716" s="34" t="s">
        <v>193</v>
      </c>
      <c r="C1716" s="35" t="s">
        <v>59</v>
      </c>
      <c r="D1716" s="52" t="str">
        <f t="shared" si="2"/>
        <v>Europe/Switzerland-Europe/2011</v>
      </c>
      <c r="E1716" s="53">
        <v>6.59E11</v>
      </c>
      <c r="F1716" s="54">
        <v>0.11</v>
      </c>
      <c r="G1716" s="55">
        <v>9248.0</v>
      </c>
      <c r="H1716" s="56">
        <v>0.027</v>
      </c>
      <c r="I1716" s="57">
        <f t="shared" si="3"/>
        <v>659000000000</v>
      </c>
      <c r="J1716" s="58">
        <f t="shared" si="4"/>
        <v>0.11</v>
      </c>
      <c r="K1716" s="39">
        <f t="shared" si="5"/>
        <v>9248</v>
      </c>
      <c r="L1716" s="58">
        <f t="shared" si="6"/>
        <v>0.027</v>
      </c>
    </row>
    <row r="1717">
      <c r="A1717" s="33" t="s">
        <v>148</v>
      </c>
      <c r="B1717" s="34" t="s">
        <v>193</v>
      </c>
      <c r="C1717" s="35" t="s">
        <v>60</v>
      </c>
      <c r="D1717" s="52" t="str">
        <f t="shared" si="2"/>
        <v>Europe/Switzerland-Europe/2012</v>
      </c>
      <c r="E1717" s="53">
        <v>6.31E11</v>
      </c>
      <c r="F1717" s="54">
        <v>0.113</v>
      </c>
      <c r="G1717" s="55">
        <v>8980.0</v>
      </c>
      <c r="H1717" s="56">
        <v>0.027</v>
      </c>
      <c r="I1717" s="57">
        <f t="shared" si="3"/>
        <v>631000000000</v>
      </c>
      <c r="J1717" s="58">
        <f t="shared" si="4"/>
        <v>0.113</v>
      </c>
      <c r="K1717" s="39">
        <f t="shared" si="5"/>
        <v>8980</v>
      </c>
      <c r="L1717" s="58">
        <f t="shared" si="6"/>
        <v>0.027</v>
      </c>
    </row>
    <row r="1718">
      <c r="A1718" s="33" t="s">
        <v>148</v>
      </c>
      <c r="B1718" s="34" t="s">
        <v>194</v>
      </c>
      <c r="C1718" s="35" t="s">
        <v>48</v>
      </c>
      <c r="D1718" s="52" t="str">
        <f t="shared" si="2"/>
        <v>Europe/Turkey-Europe/2000</v>
      </c>
      <c r="E1718" s="53">
        <v>2.67E11</v>
      </c>
      <c r="F1718" s="54">
        <v>0.049</v>
      </c>
      <c r="G1718" s="55">
        <v>196.0</v>
      </c>
      <c r="H1718" s="59"/>
      <c r="I1718" s="57">
        <f t="shared" si="3"/>
        <v>267000000000</v>
      </c>
      <c r="J1718" s="58">
        <f t="shared" si="4"/>
        <v>0.049</v>
      </c>
      <c r="K1718" s="39">
        <f t="shared" si="5"/>
        <v>196</v>
      </c>
      <c r="L1718" s="58" t="str">
        <f t="shared" si="6"/>
        <v/>
      </c>
    </row>
    <row r="1719">
      <c r="A1719" s="33" t="s">
        <v>148</v>
      </c>
      <c r="B1719" s="34" t="s">
        <v>194</v>
      </c>
      <c r="C1719" s="35" t="s">
        <v>49</v>
      </c>
      <c r="D1719" s="52" t="str">
        <f t="shared" si="2"/>
        <v>Europe/Turkey-Europe/2001</v>
      </c>
      <c r="E1719" s="53">
        <v>1.96E11</v>
      </c>
      <c r="F1719" s="54">
        <v>0.052</v>
      </c>
      <c r="G1719" s="55">
        <v>148.0</v>
      </c>
      <c r="H1719" s="59"/>
      <c r="I1719" s="57">
        <f t="shared" si="3"/>
        <v>196000000000</v>
      </c>
      <c r="J1719" s="58">
        <f t="shared" si="4"/>
        <v>0.052</v>
      </c>
      <c r="K1719" s="39">
        <f t="shared" si="5"/>
        <v>148</v>
      </c>
      <c r="L1719" s="58" t="str">
        <f t="shared" si="6"/>
        <v/>
      </c>
    </row>
    <row r="1720">
      <c r="A1720" s="33" t="s">
        <v>148</v>
      </c>
      <c r="B1720" s="34" t="s">
        <v>194</v>
      </c>
      <c r="C1720" s="35" t="s">
        <v>50</v>
      </c>
      <c r="D1720" s="52" t="str">
        <f t="shared" si="2"/>
        <v>Europe/Turkey-Europe/2002</v>
      </c>
      <c r="E1720" s="53">
        <v>2.33E11</v>
      </c>
      <c r="F1720" s="54">
        <v>0.054</v>
      </c>
      <c r="G1720" s="55">
        <v>180.0</v>
      </c>
      <c r="H1720" s="59"/>
      <c r="I1720" s="57">
        <f t="shared" si="3"/>
        <v>233000000000</v>
      </c>
      <c r="J1720" s="58">
        <f t="shared" si="4"/>
        <v>0.054</v>
      </c>
      <c r="K1720" s="39">
        <f t="shared" si="5"/>
        <v>180</v>
      </c>
      <c r="L1720" s="58" t="str">
        <f t="shared" si="6"/>
        <v/>
      </c>
    </row>
    <row r="1721">
      <c r="A1721" s="33" t="s">
        <v>148</v>
      </c>
      <c r="B1721" s="34" t="s">
        <v>194</v>
      </c>
      <c r="C1721" s="35" t="s">
        <v>51</v>
      </c>
      <c r="D1721" s="52" t="str">
        <f t="shared" si="2"/>
        <v>Europe/Turkey-Europe/2003</v>
      </c>
      <c r="E1721" s="53">
        <v>3.03E11</v>
      </c>
      <c r="F1721" s="54">
        <v>0.053</v>
      </c>
      <c r="G1721" s="55">
        <v>232.0</v>
      </c>
      <c r="H1721" s="59"/>
      <c r="I1721" s="57">
        <f t="shared" si="3"/>
        <v>303000000000</v>
      </c>
      <c r="J1721" s="58">
        <f t="shared" si="4"/>
        <v>0.053</v>
      </c>
      <c r="K1721" s="39">
        <f t="shared" si="5"/>
        <v>232</v>
      </c>
      <c r="L1721" s="58" t="str">
        <f t="shared" si="6"/>
        <v/>
      </c>
    </row>
    <row r="1722">
      <c r="A1722" s="33" t="s">
        <v>148</v>
      </c>
      <c r="B1722" s="34" t="s">
        <v>194</v>
      </c>
      <c r="C1722" s="35" t="s">
        <v>52</v>
      </c>
      <c r="D1722" s="52" t="str">
        <f t="shared" si="2"/>
        <v>Europe/Turkey-Europe/2004</v>
      </c>
      <c r="E1722" s="53">
        <v>3.92E11</v>
      </c>
      <c r="F1722" s="54">
        <v>0.054</v>
      </c>
      <c r="G1722" s="55">
        <v>297.0</v>
      </c>
      <c r="H1722" s="59"/>
      <c r="I1722" s="57">
        <f t="shared" si="3"/>
        <v>392000000000</v>
      </c>
      <c r="J1722" s="58">
        <f t="shared" si="4"/>
        <v>0.054</v>
      </c>
      <c r="K1722" s="39">
        <f t="shared" si="5"/>
        <v>297</v>
      </c>
      <c r="L1722" s="58" t="str">
        <f t="shared" si="6"/>
        <v/>
      </c>
    </row>
    <row r="1723">
      <c r="A1723" s="33" t="s">
        <v>148</v>
      </c>
      <c r="B1723" s="34" t="s">
        <v>194</v>
      </c>
      <c r="C1723" s="35" t="s">
        <v>53</v>
      </c>
      <c r="D1723" s="52" t="str">
        <f t="shared" si="2"/>
        <v>Europe/Turkey-Europe/2005</v>
      </c>
      <c r="E1723" s="53">
        <v>4.83E11</v>
      </c>
      <c r="F1723" s="54">
        <v>0.054</v>
      </c>
      <c r="G1723" s="55">
        <v>366.0</v>
      </c>
      <c r="H1723" s="59"/>
      <c r="I1723" s="57">
        <f t="shared" si="3"/>
        <v>483000000000</v>
      </c>
      <c r="J1723" s="58">
        <f t="shared" si="4"/>
        <v>0.054</v>
      </c>
      <c r="K1723" s="39">
        <f t="shared" si="5"/>
        <v>366</v>
      </c>
      <c r="L1723" s="58" t="str">
        <f t="shared" si="6"/>
        <v/>
      </c>
    </row>
    <row r="1724">
      <c r="A1724" s="33" t="s">
        <v>148</v>
      </c>
      <c r="B1724" s="34" t="s">
        <v>194</v>
      </c>
      <c r="C1724" s="35" t="s">
        <v>54</v>
      </c>
      <c r="D1724" s="52" t="str">
        <f t="shared" si="2"/>
        <v>Europe/Turkey-Europe/2006</v>
      </c>
      <c r="E1724" s="53">
        <v>5.31E11</v>
      </c>
      <c r="F1724" s="54">
        <v>0.058</v>
      </c>
      <c r="G1724" s="55">
        <v>422.0</v>
      </c>
      <c r="H1724" s="59"/>
      <c r="I1724" s="57">
        <f t="shared" si="3"/>
        <v>531000000000</v>
      </c>
      <c r="J1724" s="58">
        <f t="shared" si="4"/>
        <v>0.058</v>
      </c>
      <c r="K1724" s="39">
        <f t="shared" si="5"/>
        <v>422</v>
      </c>
      <c r="L1724" s="58" t="str">
        <f t="shared" si="6"/>
        <v/>
      </c>
    </row>
    <row r="1725">
      <c r="A1725" s="33" t="s">
        <v>148</v>
      </c>
      <c r="B1725" s="34" t="s">
        <v>194</v>
      </c>
      <c r="C1725" s="35" t="s">
        <v>55</v>
      </c>
      <c r="D1725" s="52" t="str">
        <f t="shared" si="2"/>
        <v>Europe/Turkey-Europe/2007</v>
      </c>
      <c r="E1725" s="53">
        <v>6.47E11</v>
      </c>
      <c r="F1725" s="54">
        <v>0.06</v>
      </c>
      <c r="G1725" s="55">
        <v>558.0</v>
      </c>
      <c r="H1725" s="59"/>
      <c r="I1725" s="57">
        <f t="shared" si="3"/>
        <v>647000000000</v>
      </c>
      <c r="J1725" s="58">
        <f t="shared" si="4"/>
        <v>0.06</v>
      </c>
      <c r="K1725" s="39">
        <f t="shared" si="5"/>
        <v>558</v>
      </c>
      <c r="L1725" s="58" t="str">
        <f t="shared" si="6"/>
        <v/>
      </c>
    </row>
    <row r="1726">
      <c r="A1726" s="33" t="s">
        <v>148</v>
      </c>
      <c r="B1726" s="34" t="s">
        <v>194</v>
      </c>
      <c r="C1726" s="35" t="s">
        <v>56</v>
      </c>
      <c r="D1726" s="52" t="str">
        <f t="shared" si="2"/>
        <v>Europe/Turkey-Europe/2008</v>
      </c>
      <c r="E1726" s="53">
        <v>7.3E11</v>
      </c>
      <c r="F1726" s="54">
        <v>0.061</v>
      </c>
      <c r="G1726" s="55">
        <v>628.0</v>
      </c>
      <c r="H1726" s="59"/>
      <c r="I1726" s="57">
        <f t="shared" si="3"/>
        <v>730000000000</v>
      </c>
      <c r="J1726" s="58">
        <f t="shared" si="4"/>
        <v>0.061</v>
      </c>
      <c r="K1726" s="39">
        <f t="shared" si="5"/>
        <v>628</v>
      </c>
      <c r="L1726" s="58" t="str">
        <f t="shared" si="6"/>
        <v/>
      </c>
    </row>
    <row r="1727">
      <c r="A1727" s="33" t="s">
        <v>148</v>
      </c>
      <c r="B1727" s="34" t="s">
        <v>194</v>
      </c>
      <c r="C1727" s="35" t="s">
        <v>57</v>
      </c>
      <c r="D1727" s="52" t="str">
        <f t="shared" si="2"/>
        <v>Europe/Turkey-Europe/2009</v>
      </c>
      <c r="E1727" s="53">
        <v>6.15E11</v>
      </c>
      <c r="F1727" s="54">
        <v>0.067</v>
      </c>
      <c r="G1727" s="55">
        <v>580.0</v>
      </c>
      <c r="H1727" s="59"/>
      <c r="I1727" s="57">
        <f t="shared" si="3"/>
        <v>615000000000</v>
      </c>
      <c r="J1727" s="58">
        <f t="shared" si="4"/>
        <v>0.067</v>
      </c>
      <c r="K1727" s="39">
        <f t="shared" si="5"/>
        <v>580</v>
      </c>
      <c r="L1727" s="58" t="str">
        <f t="shared" si="6"/>
        <v/>
      </c>
    </row>
    <row r="1728">
      <c r="A1728" s="33" t="s">
        <v>148</v>
      </c>
      <c r="B1728" s="34" t="s">
        <v>194</v>
      </c>
      <c r="C1728" s="35" t="s">
        <v>58</v>
      </c>
      <c r="D1728" s="52" t="str">
        <f t="shared" si="2"/>
        <v>Europe/Turkey-Europe/2010</v>
      </c>
      <c r="E1728" s="53">
        <v>7.31E11</v>
      </c>
      <c r="F1728" s="54">
        <v>0.068</v>
      </c>
      <c r="G1728" s="55">
        <v>680.0</v>
      </c>
      <c r="H1728" s="59"/>
      <c r="I1728" s="57">
        <f t="shared" si="3"/>
        <v>731000000000</v>
      </c>
      <c r="J1728" s="58">
        <f t="shared" si="4"/>
        <v>0.068</v>
      </c>
      <c r="K1728" s="39">
        <f t="shared" si="5"/>
        <v>680</v>
      </c>
      <c r="L1728" s="58" t="str">
        <f t="shared" si="6"/>
        <v/>
      </c>
    </row>
    <row r="1729">
      <c r="A1729" s="33" t="s">
        <v>148</v>
      </c>
      <c r="B1729" s="34" t="s">
        <v>194</v>
      </c>
      <c r="C1729" s="35" t="s">
        <v>59</v>
      </c>
      <c r="D1729" s="52" t="str">
        <f t="shared" si="2"/>
        <v>Europe/Turkey-Europe/2011</v>
      </c>
      <c r="E1729" s="53">
        <v>7.75E11</v>
      </c>
      <c r="F1729" s="54">
        <v>0.061</v>
      </c>
      <c r="G1729" s="55">
        <v>644.0</v>
      </c>
      <c r="H1729" s="59"/>
      <c r="I1729" s="57">
        <f t="shared" si="3"/>
        <v>775000000000</v>
      </c>
      <c r="J1729" s="58">
        <f t="shared" si="4"/>
        <v>0.061</v>
      </c>
      <c r="K1729" s="39">
        <f t="shared" si="5"/>
        <v>644</v>
      </c>
      <c r="L1729" s="58" t="str">
        <f t="shared" si="6"/>
        <v/>
      </c>
    </row>
    <row r="1730">
      <c r="A1730" s="33" t="s">
        <v>148</v>
      </c>
      <c r="B1730" s="34" t="s">
        <v>194</v>
      </c>
      <c r="C1730" s="35" t="s">
        <v>60</v>
      </c>
      <c r="D1730" s="52" t="str">
        <f t="shared" si="2"/>
        <v>Europe/Turkey-Europe/2012</v>
      </c>
      <c r="E1730" s="53">
        <v>7.89E11</v>
      </c>
      <c r="F1730" s="54">
        <v>0.063</v>
      </c>
      <c r="G1730" s="55">
        <v>665.0</v>
      </c>
      <c r="H1730" s="59"/>
      <c r="I1730" s="57">
        <f t="shared" si="3"/>
        <v>789000000000</v>
      </c>
      <c r="J1730" s="58">
        <f t="shared" si="4"/>
        <v>0.063</v>
      </c>
      <c r="K1730" s="39">
        <f t="shared" si="5"/>
        <v>665</v>
      </c>
      <c r="L1730" s="58" t="str">
        <f t="shared" si="6"/>
        <v/>
      </c>
    </row>
    <row r="1731">
      <c r="A1731" s="33" t="s">
        <v>148</v>
      </c>
      <c r="B1731" s="34" t="s">
        <v>195</v>
      </c>
      <c r="C1731" s="35" t="s">
        <v>48</v>
      </c>
      <c r="D1731" s="52" t="str">
        <f t="shared" si="2"/>
        <v>Europe/Ukraine-Europe/2000</v>
      </c>
      <c r="E1731" s="53">
        <v>3.1261527363E10</v>
      </c>
      <c r="F1731" s="54">
        <v>0.056</v>
      </c>
      <c r="G1731" s="55">
        <v>36.0</v>
      </c>
      <c r="H1731" s="56">
        <v>0.415</v>
      </c>
      <c r="I1731" s="57">
        <f t="shared" si="3"/>
        <v>31261527363</v>
      </c>
      <c r="J1731" s="58">
        <f t="shared" si="4"/>
        <v>0.056</v>
      </c>
      <c r="K1731" s="39">
        <f t="shared" si="5"/>
        <v>36</v>
      </c>
      <c r="L1731" s="58">
        <f t="shared" si="6"/>
        <v>0.415</v>
      </c>
    </row>
    <row r="1732">
      <c r="A1732" s="33" t="s">
        <v>148</v>
      </c>
      <c r="B1732" s="34" t="s">
        <v>195</v>
      </c>
      <c r="C1732" s="35" t="s">
        <v>49</v>
      </c>
      <c r="D1732" s="52" t="str">
        <f t="shared" si="2"/>
        <v>Europe/Ukraine-Europe/2001</v>
      </c>
      <c r="E1732" s="53">
        <v>3.8009344577E10</v>
      </c>
      <c r="F1732" s="54">
        <v>0.057</v>
      </c>
      <c r="G1732" s="55">
        <v>44.0</v>
      </c>
      <c r="H1732" s="56">
        <v>0.323</v>
      </c>
      <c r="I1732" s="57">
        <f t="shared" si="3"/>
        <v>38009344577</v>
      </c>
      <c r="J1732" s="58">
        <f t="shared" si="4"/>
        <v>0.057</v>
      </c>
      <c r="K1732" s="39">
        <f t="shared" si="5"/>
        <v>44</v>
      </c>
      <c r="L1732" s="58">
        <f t="shared" si="6"/>
        <v>0.323</v>
      </c>
    </row>
    <row r="1733">
      <c r="A1733" s="33" t="s">
        <v>148</v>
      </c>
      <c r="B1733" s="34" t="s">
        <v>195</v>
      </c>
      <c r="C1733" s="35" t="s">
        <v>50</v>
      </c>
      <c r="D1733" s="52" t="str">
        <f t="shared" si="2"/>
        <v>Europe/Ukraine-Europe/2002</v>
      </c>
      <c r="E1733" s="53">
        <v>4.2392896031E10</v>
      </c>
      <c r="F1733" s="54">
        <v>0.063</v>
      </c>
      <c r="G1733" s="55">
        <v>55.0</v>
      </c>
      <c r="H1733" s="56">
        <v>0.253</v>
      </c>
      <c r="I1733" s="57">
        <f t="shared" si="3"/>
        <v>42392896031</v>
      </c>
      <c r="J1733" s="58">
        <f t="shared" si="4"/>
        <v>0.063</v>
      </c>
      <c r="K1733" s="39">
        <f t="shared" si="5"/>
        <v>55</v>
      </c>
      <c r="L1733" s="58">
        <f t="shared" si="6"/>
        <v>0.253</v>
      </c>
    </row>
    <row r="1734">
      <c r="A1734" s="33" t="s">
        <v>148</v>
      </c>
      <c r="B1734" s="34" t="s">
        <v>195</v>
      </c>
      <c r="C1734" s="35" t="s">
        <v>51</v>
      </c>
      <c r="D1734" s="52" t="str">
        <f t="shared" si="2"/>
        <v>Europe/Ukraine-Europe/2003</v>
      </c>
      <c r="E1734" s="53">
        <v>5.0132953288E10</v>
      </c>
      <c r="F1734" s="54">
        <v>0.069</v>
      </c>
      <c r="G1734" s="55">
        <v>73.0</v>
      </c>
      <c r="H1734" s="56">
        <v>0.179</v>
      </c>
      <c r="I1734" s="57">
        <f t="shared" si="3"/>
        <v>50132953288</v>
      </c>
      <c r="J1734" s="58">
        <f t="shared" si="4"/>
        <v>0.069</v>
      </c>
      <c r="K1734" s="39">
        <f t="shared" si="5"/>
        <v>73</v>
      </c>
      <c r="L1734" s="58">
        <f t="shared" si="6"/>
        <v>0.179</v>
      </c>
    </row>
    <row r="1735">
      <c r="A1735" s="33" t="s">
        <v>148</v>
      </c>
      <c r="B1735" s="34" t="s">
        <v>195</v>
      </c>
      <c r="C1735" s="35" t="s">
        <v>52</v>
      </c>
      <c r="D1735" s="52" t="str">
        <f t="shared" si="2"/>
        <v>Europe/Ukraine-Europe/2004</v>
      </c>
      <c r="E1735" s="53">
        <v>6.4883060726E10</v>
      </c>
      <c r="F1735" s="54">
        <v>0.066</v>
      </c>
      <c r="G1735" s="55">
        <v>90.0</v>
      </c>
      <c r="H1735" s="56">
        <v>0.174</v>
      </c>
      <c r="I1735" s="57">
        <f t="shared" si="3"/>
        <v>64883060726</v>
      </c>
      <c r="J1735" s="58">
        <f t="shared" si="4"/>
        <v>0.066</v>
      </c>
      <c r="K1735" s="39">
        <f t="shared" si="5"/>
        <v>90</v>
      </c>
      <c r="L1735" s="58">
        <f t="shared" si="6"/>
        <v>0.174</v>
      </c>
    </row>
    <row r="1736">
      <c r="A1736" s="33" t="s">
        <v>148</v>
      </c>
      <c r="B1736" s="34" t="s">
        <v>195</v>
      </c>
      <c r="C1736" s="35" t="s">
        <v>53</v>
      </c>
      <c r="D1736" s="52" t="str">
        <f t="shared" si="2"/>
        <v>Europe/Ukraine-Europe/2005</v>
      </c>
      <c r="E1736" s="53">
        <v>8.6142018069E10</v>
      </c>
      <c r="F1736" s="54">
        <v>0.064</v>
      </c>
      <c r="G1736" s="55">
        <v>117.0</v>
      </c>
      <c r="H1736" s="56">
        <v>0.162</v>
      </c>
      <c r="I1736" s="57">
        <f t="shared" si="3"/>
        <v>86142018069</v>
      </c>
      <c r="J1736" s="58">
        <f t="shared" si="4"/>
        <v>0.064</v>
      </c>
      <c r="K1736" s="39">
        <f t="shared" si="5"/>
        <v>117</v>
      </c>
      <c r="L1736" s="58">
        <f t="shared" si="6"/>
        <v>0.162</v>
      </c>
    </row>
    <row r="1737">
      <c r="A1737" s="33" t="s">
        <v>148</v>
      </c>
      <c r="B1737" s="34" t="s">
        <v>195</v>
      </c>
      <c r="C1737" s="35" t="s">
        <v>54</v>
      </c>
      <c r="D1737" s="52" t="str">
        <f t="shared" si="2"/>
        <v>Europe/Ukraine-Europe/2006</v>
      </c>
      <c r="E1737" s="53">
        <v>1.08E11</v>
      </c>
      <c r="F1737" s="54">
        <v>0.064</v>
      </c>
      <c r="G1737" s="55">
        <v>147.0</v>
      </c>
      <c r="H1737" s="56">
        <v>0.152</v>
      </c>
      <c r="I1737" s="57">
        <f t="shared" si="3"/>
        <v>108000000000</v>
      </c>
      <c r="J1737" s="58">
        <f t="shared" si="4"/>
        <v>0.064</v>
      </c>
      <c r="K1737" s="39">
        <f t="shared" si="5"/>
        <v>147</v>
      </c>
      <c r="L1737" s="58">
        <f t="shared" si="6"/>
        <v>0.152</v>
      </c>
    </row>
    <row r="1738">
      <c r="A1738" s="33" t="s">
        <v>148</v>
      </c>
      <c r="B1738" s="34" t="s">
        <v>195</v>
      </c>
      <c r="C1738" s="35" t="s">
        <v>55</v>
      </c>
      <c r="D1738" s="52" t="str">
        <f t="shared" si="2"/>
        <v>Europe/Ukraine-Europe/2007</v>
      </c>
      <c r="E1738" s="53">
        <v>1.43E11</v>
      </c>
      <c r="F1738" s="54">
        <v>0.064</v>
      </c>
      <c r="G1738" s="55">
        <v>194.0</v>
      </c>
      <c r="H1738" s="56">
        <v>0.139</v>
      </c>
      <c r="I1738" s="57">
        <f t="shared" si="3"/>
        <v>143000000000</v>
      </c>
      <c r="J1738" s="58">
        <f t="shared" si="4"/>
        <v>0.064</v>
      </c>
      <c r="K1738" s="39">
        <f t="shared" si="5"/>
        <v>194</v>
      </c>
      <c r="L1738" s="58">
        <f t="shared" si="6"/>
        <v>0.139</v>
      </c>
    </row>
    <row r="1739">
      <c r="A1739" s="33" t="s">
        <v>148</v>
      </c>
      <c r="B1739" s="34" t="s">
        <v>195</v>
      </c>
      <c r="C1739" s="35" t="s">
        <v>56</v>
      </c>
      <c r="D1739" s="52" t="str">
        <f t="shared" si="2"/>
        <v>Europe/Ukraine-Europe/2008</v>
      </c>
      <c r="E1739" s="53">
        <v>1.8E11</v>
      </c>
      <c r="F1739" s="54">
        <v>0.066</v>
      </c>
      <c r="G1739" s="55">
        <v>257.0</v>
      </c>
      <c r="H1739" s="56">
        <v>0.175</v>
      </c>
      <c r="I1739" s="57">
        <f t="shared" si="3"/>
        <v>180000000000</v>
      </c>
      <c r="J1739" s="58">
        <f t="shared" si="4"/>
        <v>0.066</v>
      </c>
      <c r="K1739" s="39">
        <f t="shared" si="5"/>
        <v>257</v>
      </c>
      <c r="L1739" s="58">
        <f t="shared" si="6"/>
        <v>0.175</v>
      </c>
    </row>
    <row r="1740">
      <c r="A1740" s="33" t="s">
        <v>148</v>
      </c>
      <c r="B1740" s="34" t="s">
        <v>195</v>
      </c>
      <c r="C1740" s="35" t="s">
        <v>57</v>
      </c>
      <c r="D1740" s="52" t="str">
        <f t="shared" si="2"/>
        <v>Europe/Ukraine-Europe/2009</v>
      </c>
      <c r="E1740" s="53">
        <v>1.17E11</v>
      </c>
      <c r="F1740" s="54">
        <v>0.078</v>
      </c>
      <c r="G1740" s="55">
        <v>198.0</v>
      </c>
      <c r="H1740" s="56">
        <v>0.209</v>
      </c>
      <c r="I1740" s="57">
        <f t="shared" si="3"/>
        <v>117000000000</v>
      </c>
      <c r="J1740" s="58">
        <f t="shared" si="4"/>
        <v>0.078</v>
      </c>
      <c r="K1740" s="39">
        <f t="shared" si="5"/>
        <v>198</v>
      </c>
      <c r="L1740" s="58">
        <f t="shared" si="6"/>
        <v>0.209</v>
      </c>
    </row>
    <row r="1741">
      <c r="A1741" s="33" t="s">
        <v>148</v>
      </c>
      <c r="B1741" s="34" t="s">
        <v>195</v>
      </c>
      <c r="C1741" s="35" t="s">
        <v>58</v>
      </c>
      <c r="D1741" s="52" t="str">
        <f t="shared" si="2"/>
        <v>Europe/Ukraine-Europe/2010</v>
      </c>
      <c r="E1741" s="53">
        <v>1.36E11</v>
      </c>
      <c r="F1741" s="54">
        <v>0.078</v>
      </c>
      <c r="G1741" s="55">
        <v>231.0</v>
      </c>
      <c r="H1741" s="56">
        <v>0.159</v>
      </c>
      <c r="I1741" s="57">
        <f t="shared" si="3"/>
        <v>136000000000</v>
      </c>
      <c r="J1741" s="58">
        <f t="shared" si="4"/>
        <v>0.078</v>
      </c>
      <c r="K1741" s="39">
        <f t="shared" si="5"/>
        <v>231</v>
      </c>
      <c r="L1741" s="58">
        <f t="shared" si="6"/>
        <v>0.159</v>
      </c>
    </row>
    <row r="1742">
      <c r="A1742" s="33" t="s">
        <v>148</v>
      </c>
      <c r="B1742" s="34" t="s">
        <v>195</v>
      </c>
      <c r="C1742" s="35" t="s">
        <v>59</v>
      </c>
      <c r="D1742" s="52" t="str">
        <f t="shared" si="2"/>
        <v>Europe/Ukraine-Europe/2011</v>
      </c>
      <c r="E1742" s="53">
        <v>1.63E11</v>
      </c>
      <c r="F1742" s="54">
        <v>0.073</v>
      </c>
      <c r="G1742" s="55">
        <v>262.0</v>
      </c>
      <c r="H1742" s="56">
        <v>0.159</v>
      </c>
      <c r="I1742" s="57">
        <f t="shared" si="3"/>
        <v>163000000000</v>
      </c>
      <c r="J1742" s="58">
        <f t="shared" si="4"/>
        <v>0.073</v>
      </c>
      <c r="K1742" s="39">
        <f t="shared" si="5"/>
        <v>262</v>
      </c>
      <c r="L1742" s="58">
        <f t="shared" si="6"/>
        <v>0.159</v>
      </c>
    </row>
    <row r="1743">
      <c r="A1743" s="33" t="s">
        <v>148</v>
      </c>
      <c r="B1743" s="34" t="s">
        <v>195</v>
      </c>
      <c r="C1743" s="35" t="s">
        <v>60</v>
      </c>
      <c r="D1743" s="52" t="str">
        <f t="shared" si="2"/>
        <v>Europe/Ukraine-Europe/2012</v>
      </c>
      <c r="E1743" s="53">
        <v>1.77E11</v>
      </c>
      <c r="F1743" s="54">
        <v>0.076</v>
      </c>
      <c r="G1743" s="55">
        <v>293.0</v>
      </c>
      <c r="H1743" s="56">
        <v>0.184</v>
      </c>
      <c r="I1743" s="57">
        <f t="shared" si="3"/>
        <v>177000000000</v>
      </c>
      <c r="J1743" s="58">
        <f t="shared" si="4"/>
        <v>0.076</v>
      </c>
      <c r="K1743" s="39">
        <f t="shared" si="5"/>
        <v>293</v>
      </c>
      <c r="L1743" s="58">
        <f t="shared" si="6"/>
        <v>0.184</v>
      </c>
    </row>
    <row r="1744">
      <c r="A1744" s="33" t="s">
        <v>148</v>
      </c>
      <c r="B1744" s="34" t="s">
        <v>196</v>
      </c>
      <c r="C1744" s="35" t="s">
        <v>48</v>
      </c>
      <c r="D1744" s="52" t="str">
        <f t="shared" si="2"/>
        <v>Europe/United Kingdom-Europe/2000</v>
      </c>
      <c r="E1744" s="53">
        <v>1.49E12</v>
      </c>
      <c r="F1744" s="54">
        <v>0.07</v>
      </c>
      <c r="G1744" s="55">
        <v>1761.0</v>
      </c>
      <c r="H1744" s="56">
        <v>0.06</v>
      </c>
      <c r="I1744" s="57">
        <f t="shared" si="3"/>
        <v>1490000000000</v>
      </c>
      <c r="J1744" s="58">
        <f t="shared" si="4"/>
        <v>0.07</v>
      </c>
      <c r="K1744" s="39">
        <f t="shared" si="5"/>
        <v>1761</v>
      </c>
      <c r="L1744" s="58">
        <f t="shared" si="6"/>
        <v>0.06</v>
      </c>
    </row>
    <row r="1745">
      <c r="A1745" s="33" t="s">
        <v>148</v>
      </c>
      <c r="B1745" s="34" t="s">
        <v>196</v>
      </c>
      <c r="C1745" s="35" t="s">
        <v>49</v>
      </c>
      <c r="D1745" s="52" t="str">
        <f t="shared" si="2"/>
        <v>Europe/United Kingdom-Europe/2001</v>
      </c>
      <c r="E1745" s="53">
        <v>1.49E12</v>
      </c>
      <c r="F1745" s="54">
        <v>0.073</v>
      </c>
      <c r="G1745" s="55">
        <v>1819.0</v>
      </c>
      <c r="H1745" s="56">
        <v>0.051</v>
      </c>
      <c r="I1745" s="57">
        <f t="shared" si="3"/>
        <v>1490000000000</v>
      </c>
      <c r="J1745" s="58">
        <f t="shared" si="4"/>
        <v>0.073</v>
      </c>
      <c r="K1745" s="39">
        <f t="shared" si="5"/>
        <v>1819</v>
      </c>
      <c r="L1745" s="58">
        <f t="shared" si="6"/>
        <v>0.051</v>
      </c>
    </row>
    <row r="1746">
      <c r="A1746" s="33" t="s">
        <v>148</v>
      </c>
      <c r="B1746" s="34" t="s">
        <v>196</v>
      </c>
      <c r="C1746" s="35" t="s">
        <v>50</v>
      </c>
      <c r="D1746" s="52" t="str">
        <f t="shared" si="2"/>
        <v>Europe/United Kingdom-Europe/2002</v>
      </c>
      <c r="E1746" s="53">
        <v>1.62E12</v>
      </c>
      <c r="F1746" s="54">
        <v>0.076</v>
      </c>
      <c r="G1746" s="55">
        <v>2065.0</v>
      </c>
      <c r="H1746" s="56">
        <v>0.04</v>
      </c>
      <c r="I1746" s="57">
        <f t="shared" si="3"/>
        <v>1620000000000</v>
      </c>
      <c r="J1746" s="58">
        <f t="shared" si="4"/>
        <v>0.076</v>
      </c>
      <c r="K1746" s="39">
        <f t="shared" si="5"/>
        <v>2065</v>
      </c>
      <c r="L1746" s="58">
        <f t="shared" si="6"/>
        <v>0.04</v>
      </c>
    </row>
    <row r="1747">
      <c r="A1747" s="33" t="s">
        <v>148</v>
      </c>
      <c r="B1747" s="34" t="s">
        <v>196</v>
      </c>
      <c r="C1747" s="35" t="s">
        <v>51</v>
      </c>
      <c r="D1747" s="52" t="str">
        <f t="shared" si="2"/>
        <v>Europe/United Kingdom-Europe/2003</v>
      </c>
      <c r="E1747" s="53">
        <v>1.88E12</v>
      </c>
      <c r="F1747" s="54">
        <v>0.078</v>
      </c>
      <c r="G1747" s="55">
        <v>2444.0</v>
      </c>
      <c r="H1747" s="56">
        <v>0.037</v>
      </c>
      <c r="I1747" s="57">
        <f t="shared" si="3"/>
        <v>1880000000000</v>
      </c>
      <c r="J1747" s="58">
        <f t="shared" si="4"/>
        <v>0.078</v>
      </c>
      <c r="K1747" s="39">
        <f t="shared" si="5"/>
        <v>2444</v>
      </c>
      <c r="L1747" s="58">
        <f t="shared" si="6"/>
        <v>0.037</v>
      </c>
    </row>
    <row r="1748">
      <c r="A1748" s="33" t="s">
        <v>148</v>
      </c>
      <c r="B1748" s="34" t="s">
        <v>196</v>
      </c>
      <c r="C1748" s="35" t="s">
        <v>52</v>
      </c>
      <c r="D1748" s="52" t="str">
        <f t="shared" si="2"/>
        <v>Europe/United Kingdom-Europe/2004</v>
      </c>
      <c r="E1748" s="53">
        <v>2.22E12</v>
      </c>
      <c r="F1748" s="54">
        <v>0.08</v>
      </c>
      <c r="G1748" s="55">
        <v>2955.0</v>
      </c>
      <c r="H1748" s="56">
        <v>0.044</v>
      </c>
      <c r="I1748" s="57">
        <f t="shared" si="3"/>
        <v>2220000000000</v>
      </c>
      <c r="J1748" s="58">
        <f t="shared" si="4"/>
        <v>0.08</v>
      </c>
      <c r="K1748" s="39">
        <f t="shared" si="5"/>
        <v>2955</v>
      </c>
      <c r="L1748" s="58">
        <f t="shared" si="6"/>
        <v>0.044</v>
      </c>
    </row>
    <row r="1749">
      <c r="A1749" s="33" t="s">
        <v>148</v>
      </c>
      <c r="B1749" s="34" t="s">
        <v>196</v>
      </c>
      <c r="C1749" s="35" t="s">
        <v>53</v>
      </c>
      <c r="D1749" s="52" t="str">
        <f t="shared" si="2"/>
        <v>Europe/United Kingdom-Europe/2005</v>
      </c>
      <c r="E1749" s="53">
        <v>2.32E12</v>
      </c>
      <c r="F1749" s="54">
        <v>0.083</v>
      </c>
      <c r="G1749" s="55">
        <v>3161.0</v>
      </c>
      <c r="H1749" s="56">
        <v>0.046</v>
      </c>
      <c r="I1749" s="57">
        <f t="shared" si="3"/>
        <v>2320000000000</v>
      </c>
      <c r="J1749" s="58">
        <f t="shared" si="4"/>
        <v>0.083</v>
      </c>
      <c r="K1749" s="39">
        <f t="shared" si="5"/>
        <v>3161</v>
      </c>
      <c r="L1749" s="58">
        <f t="shared" si="6"/>
        <v>0.046</v>
      </c>
    </row>
    <row r="1750">
      <c r="A1750" s="33" t="s">
        <v>148</v>
      </c>
      <c r="B1750" s="34" t="s">
        <v>196</v>
      </c>
      <c r="C1750" s="35" t="s">
        <v>54</v>
      </c>
      <c r="D1750" s="52" t="str">
        <f t="shared" si="2"/>
        <v>Europe/United Kingdom-Europe/2006</v>
      </c>
      <c r="E1750" s="53">
        <v>2.48E12</v>
      </c>
      <c r="F1750" s="54">
        <v>0.084</v>
      </c>
      <c r="G1750" s="55">
        <v>3423.0</v>
      </c>
      <c r="H1750" s="56">
        <v>0.046</v>
      </c>
      <c r="I1750" s="57">
        <f t="shared" si="3"/>
        <v>2480000000000</v>
      </c>
      <c r="J1750" s="58">
        <f t="shared" si="4"/>
        <v>0.084</v>
      </c>
      <c r="K1750" s="39">
        <f t="shared" si="5"/>
        <v>3423</v>
      </c>
      <c r="L1750" s="58">
        <f t="shared" si="6"/>
        <v>0.046</v>
      </c>
    </row>
    <row r="1751">
      <c r="A1751" s="33" t="s">
        <v>148</v>
      </c>
      <c r="B1751" s="34" t="s">
        <v>196</v>
      </c>
      <c r="C1751" s="35" t="s">
        <v>55</v>
      </c>
      <c r="D1751" s="52" t="str">
        <f t="shared" si="2"/>
        <v>Europe/United Kingdom-Europe/2007</v>
      </c>
      <c r="E1751" s="53">
        <v>2.86E12</v>
      </c>
      <c r="F1751" s="54">
        <v>0.085</v>
      </c>
      <c r="G1751" s="55">
        <v>3953.0</v>
      </c>
      <c r="H1751" s="56">
        <v>0.055</v>
      </c>
      <c r="I1751" s="57">
        <f t="shared" si="3"/>
        <v>2860000000000</v>
      </c>
      <c r="J1751" s="58">
        <f t="shared" si="4"/>
        <v>0.085</v>
      </c>
      <c r="K1751" s="39">
        <f t="shared" si="5"/>
        <v>3953</v>
      </c>
      <c r="L1751" s="58">
        <f t="shared" si="6"/>
        <v>0.055</v>
      </c>
    </row>
    <row r="1752">
      <c r="A1752" s="33" t="s">
        <v>148</v>
      </c>
      <c r="B1752" s="34" t="s">
        <v>196</v>
      </c>
      <c r="C1752" s="35" t="s">
        <v>56</v>
      </c>
      <c r="D1752" s="52" t="str">
        <f t="shared" si="2"/>
        <v>Europe/United Kingdom-Europe/2008</v>
      </c>
      <c r="E1752" s="53">
        <v>2.69E12</v>
      </c>
      <c r="F1752" s="54">
        <v>0.09</v>
      </c>
      <c r="G1752" s="55">
        <v>3875.0</v>
      </c>
      <c r="H1752" s="56">
        <v>0.046</v>
      </c>
      <c r="I1752" s="57">
        <f t="shared" si="3"/>
        <v>2690000000000</v>
      </c>
      <c r="J1752" s="58">
        <f t="shared" si="4"/>
        <v>0.09</v>
      </c>
      <c r="K1752" s="39">
        <f t="shared" si="5"/>
        <v>3875</v>
      </c>
      <c r="L1752" s="58">
        <f t="shared" si="6"/>
        <v>0.046</v>
      </c>
    </row>
    <row r="1753">
      <c r="A1753" s="33" t="s">
        <v>148</v>
      </c>
      <c r="B1753" s="34" t="s">
        <v>196</v>
      </c>
      <c r="C1753" s="35" t="s">
        <v>57</v>
      </c>
      <c r="D1753" s="52" t="str">
        <f t="shared" si="2"/>
        <v>Europe/United Kingdom-Europe/2009</v>
      </c>
      <c r="E1753" s="53">
        <v>2.21E12</v>
      </c>
      <c r="F1753" s="54">
        <v>0.099</v>
      </c>
      <c r="G1753" s="55">
        <v>3512.0</v>
      </c>
      <c r="H1753" s="56">
        <v>0.006</v>
      </c>
      <c r="I1753" s="57">
        <f t="shared" si="3"/>
        <v>2210000000000</v>
      </c>
      <c r="J1753" s="58">
        <f t="shared" si="4"/>
        <v>0.099</v>
      </c>
      <c r="K1753" s="39">
        <f t="shared" si="5"/>
        <v>3512</v>
      </c>
      <c r="L1753" s="58">
        <f t="shared" si="6"/>
        <v>0.006</v>
      </c>
    </row>
    <row r="1754">
      <c r="A1754" s="33" t="s">
        <v>148</v>
      </c>
      <c r="B1754" s="34" t="s">
        <v>196</v>
      </c>
      <c r="C1754" s="35" t="s">
        <v>58</v>
      </c>
      <c r="D1754" s="52" t="str">
        <f t="shared" si="2"/>
        <v>Europe/United Kingdom-Europe/2010</v>
      </c>
      <c r="E1754" s="53">
        <v>2.3E12</v>
      </c>
      <c r="F1754" s="54">
        <v>0.096</v>
      </c>
      <c r="G1754" s="55">
        <v>3489.0</v>
      </c>
      <c r="H1754" s="56">
        <v>0.005</v>
      </c>
      <c r="I1754" s="57">
        <f t="shared" si="3"/>
        <v>2300000000000</v>
      </c>
      <c r="J1754" s="58">
        <f t="shared" si="4"/>
        <v>0.096</v>
      </c>
      <c r="K1754" s="39">
        <f t="shared" si="5"/>
        <v>3489</v>
      </c>
      <c r="L1754" s="58">
        <f t="shared" si="6"/>
        <v>0.005</v>
      </c>
    </row>
    <row r="1755">
      <c r="A1755" s="33" t="s">
        <v>148</v>
      </c>
      <c r="B1755" s="34" t="s">
        <v>196</v>
      </c>
      <c r="C1755" s="35" t="s">
        <v>59</v>
      </c>
      <c r="D1755" s="52" t="str">
        <f t="shared" si="2"/>
        <v>Europe/United Kingdom-Europe/2011</v>
      </c>
      <c r="E1755" s="53">
        <v>2.46E12</v>
      </c>
      <c r="F1755" s="54">
        <v>0.094</v>
      </c>
      <c r="G1755" s="55">
        <v>3659.0</v>
      </c>
      <c r="H1755" s="56">
        <v>0.005</v>
      </c>
      <c r="I1755" s="57">
        <f t="shared" si="3"/>
        <v>2460000000000</v>
      </c>
      <c r="J1755" s="58">
        <f t="shared" si="4"/>
        <v>0.094</v>
      </c>
      <c r="K1755" s="39">
        <f t="shared" si="5"/>
        <v>3659</v>
      </c>
      <c r="L1755" s="58">
        <f t="shared" si="6"/>
        <v>0.005</v>
      </c>
    </row>
    <row r="1756">
      <c r="A1756" s="33" t="s">
        <v>148</v>
      </c>
      <c r="B1756" s="34" t="s">
        <v>196</v>
      </c>
      <c r="C1756" s="35" t="s">
        <v>60</v>
      </c>
      <c r="D1756" s="52" t="str">
        <f t="shared" si="2"/>
        <v>Europe/United Kingdom-Europe/2012</v>
      </c>
      <c r="E1756" s="53">
        <v>2.46E12</v>
      </c>
      <c r="F1756" s="54">
        <v>0.094</v>
      </c>
      <c r="G1756" s="55">
        <v>3647.0</v>
      </c>
      <c r="H1756" s="56">
        <v>0.005</v>
      </c>
      <c r="I1756" s="57">
        <f t="shared" si="3"/>
        <v>2460000000000</v>
      </c>
      <c r="J1756" s="58">
        <f t="shared" si="4"/>
        <v>0.094</v>
      </c>
      <c r="K1756" s="39">
        <f t="shared" si="5"/>
        <v>3647</v>
      </c>
      <c r="L1756" s="58">
        <f t="shared" si="6"/>
        <v>0.005</v>
      </c>
    </row>
    <row r="1757">
      <c r="A1757" s="33" t="s">
        <v>197</v>
      </c>
      <c r="B1757" s="34" t="s">
        <v>198</v>
      </c>
      <c r="C1757" s="35" t="s">
        <v>48</v>
      </c>
      <c r="D1757" s="52" t="str">
        <f t="shared" si="2"/>
        <v>Middle East/Bahrain-Middle East/2000</v>
      </c>
      <c r="E1757" s="53">
        <v>9.063147901E9</v>
      </c>
      <c r="F1757" s="54">
        <v>0.039</v>
      </c>
      <c r="G1757" s="55">
        <v>895.0</v>
      </c>
      <c r="H1757" s="56">
        <v>0.06</v>
      </c>
      <c r="I1757" s="57">
        <f t="shared" si="3"/>
        <v>9063147901</v>
      </c>
      <c r="J1757" s="58">
        <f t="shared" si="4"/>
        <v>0.039</v>
      </c>
      <c r="K1757" s="39">
        <f t="shared" si="5"/>
        <v>895</v>
      </c>
      <c r="L1757" s="58">
        <f t="shared" si="6"/>
        <v>0.06</v>
      </c>
    </row>
    <row r="1758">
      <c r="A1758" s="33" t="s">
        <v>197</v>
      </c>
      <c r="B1758" s="34" t="s">
        <v>198</v>
      </c>
      <c r="C1758" s="35" t="s">
        <v>49</v>
      </c>
      <c r="D1758" s="52" t="str">
        <f t="shared" si="2"/>
        <v>Middle East/Bahrain-Middle East/2001</v>
      </c>
      <c r="E1758" s="53">
        <v>8.97644642E9</v>
      </c>
      <c r="F1758" s="54">
        <v>0.035</v>
      </c>
      <c r="G1758" s="55">
        <v>476.0</v>
      </c>
      <c r="H1758" s="56">
        <v>0.116</v>
      </c>
      <c r="I1758" s="57">
        <f t="shared" si="3"/>
        <v>8976446420</v>
      </c>
      <c r="J1758" s="58">
        <f t="shared" si="4"/>
        <v>0.035</v>
      </c>
      <c r="K1758" s="39">
        <f t="shared" si="5"/>
        <v>476</v>
      </c>
      <c r="L1758" s="58">
        <f t="shared" si="6"/>
        <v>0.116</v>
      </c>
    </row>
    <row r="1759">
      <c r="A1759" s="33" t="s">
        <v>197</v>
      </c>
      <c r="B1759" s="34" t="s">
        <v>198</v>
      </c>
      <c r="C1759" s="35" t="s">
        <v>50</v>
      </c>
      <c r="D1759" s="52" t="str">
        <f t="shared" si="2"/>
        <v>Middle East/Bahrain-Middle East/2002</v>
      </c>
      <c r="E1759" s="53">
        <v>9.632411109E9</v>
      </c>
      <c r="F1759" s="54">
        <v>0.038</v>
      </c>
      <c r="G1759" s="55">
        <v>488.0</v>
      </c>
      <c r="H1759" s="56">
        <v>0.107</v>
      </c>
      <c r="I1759" s="57">
        <f t="shared" si="3"/>
        <v>9632411109</v>
      </c>
      <c r="J1759" s="58">
        <f t="shared" si="4"/>
        <v>0.038</v>
      </c>
      <c r="K1759" s="39">
        <f t="shared" si="5"/>
        <v>488</v>
      </c>
      <c r="L1759" s="58">
        <f t="shared" si="6"/>
        <v>0.107</v>
      </c>
    </row>
    <row r="1760">
      <c r="A1760" s="33" t="s">
        <v>197</v>
      </c>
      <c r="B1760" s="34" t="s">
        <v>198</v>
      </c>
      <c r="C1760" s="35" t="s">
        <v>51</v>
      </c>
      <c r="D1760" s="52" t="str">
        <f t="shared" si="2"/>
        <v>Middle East/Bahrain-Middle East/2003</v>
      </c>
      <c r="E1760" s="53">
        <v>1.1075116594E10</v>
      </c>
      <c r="F1760" s="54">
        <v>0.039</v>
      </c>
      <c r="G1760" s="55">
        <v>510.0</v>
      </c>
      <c r="H1760" s="56">
        <v>0.084</v>
      </c>
      <c r="I1760" s="57">
        <f t="shared" si="3"/>
        <v>11075116594</v>
      </c>
      <c r="J1760" s="58">
        <f t="shared" si="4"/>
        <v>0.039</v>
      </c>
      <c r="K1760" s="39">
        <f t="shared" si="5"/>
        <v>510</v>
      </c>
      <c r="L1760" s="58">
        <f t="shared" si="6"/>
        <v>0.084</v>
      </c>
    </row>
    <row r="1761">
      <c r="A1761" s="33" t="s">
        <v>197</v>
      </c>
      <c r="B1761" s="34" t="s">
        <v>198</v>
      </c>
      <c r="C1761" s="35" t="s">
        <v>52</v>
      </c>
      <c r="D1761" s="52" t="str">
        <f t="shared" si="2"/>
        <v>Middle East/Bahrain-Middle East/2004</v>
      </c>
      <c r="E1761" s="53">
        <v>1.3150516509E10</v>
      </c>
      <c r="F1761" s="54">
        <v>0.037</v>
      </c>
      <c r="G1761" s="55">
        <v>536.0</v>
      </c>
      <c r="H1761" s="56">
        <v>0.083</v>
      </c>
      <c r="I1761" s="57">
        <f t="shared" si="3"/>
        <v>13150516509</v>
      </c>
      <c r="J1761" s="58">
        <f t="shared" si="4"/>
        <v>0.037</v>
      </c>
      <c r="K1761" s="39">
        <f t="shared" si="5"/>
        <v>536</v>
      </c>
      <c r="L1761" s="58">
        <f t="shared" si="6"/>
        <v>0.083</v>
      </c>
    </row>
    <row r="1762">
      <c r="A1762" s="33" t="s">
        <v>197</v>
      </c>
      <c r="B1762" s="34" t="s">
        <v>198</v>
      </c>
      <c r="C1762" s="35" t="s">
        <v>53</v>
      </c>
      <c r="D1762" s="52" t="str">
        <f t="shared" si="2"/>
        <v>Middle East/Bahrain-Middle East/2005</v>
      </c>
      <c r="E1762" s="53">
        <v>1.5969151306E10</v>
      </c>
      <c r="F1762" s="54">
        <v>0.039</v>
      </c>
      <c r="G1762" s="55">
        <v>539.0</v>
      </c>
      <c r="H1762" s="56">
        <v>0.079</v>
      </c>
      <c r="I1762" s="57">
        <f t="shared" si="3"/>
        <v>15969151306</v>
      </c>
      <c r="J1762" s="58">
        <f t="shared" si="4"/>
        <v>0.039</v>
      </c>
      <c r="K1762" s="39">
        <f t="shared" si="5"/>
        <v>539</v>
      </c>
      <c r="L1762" s="58">
        <f t="shared" si="6"/>
        <v>0.079</v>
      </c>
    </row>
    <row r="1763">
      <c r="A1763" s="33" t="s">
        <v>197</v>
      </c>
      <c r="B1763" s="34" t="s">
        <v>198</v>
      </c>
      <c r="C1763" s="35" t="s">
        <v>54</v>
      </c>
      <c r="D1763" s="52" t="str">
        <f t="shared" si="2"/>
        <v>Middle East/Bahrain-Middle East/2006</v>
      </c>
      <c r="E1763" s="53">
        <v>1.8505250857E10</v>
      </c>
      <c r="F1763" s="54">
        <v>0.037</v>
      </c>
      <c r="G1763" s="55">
        <v>573.0</v>
      </c>
      <c r="H1763" s="56">
        <v>0.078</v>
      </c>
      <c r="I1763" s="57">
        <f t="shared" si="3"/>
        <v>18505250857</v>
      </c>
      <c r="J1763" s="58">
        <f t="shared" si="4"/>
        <v>0.037</v>
      </c>
      <c r="K1763" s="39">
        <f t="shared" si="5"/>
        <v>573</v>
      </c>
      <c r="L1763" s="58">
        <f t="shared" si="6"/>
        <v>0.078</v>
      </c>
    </row>
    <row r="1764">
      <c r="A1764" s="33" t="s">
        <v>197</v>
      </c>
      <c r="B1764" s="34" t="s">
        <v>198</v>
      </c>
      <c r="C1764" s="35" t="s">
        <v>55</v>
      </c>
      <c r="D1764" s="52" t="str">
        <f t="shared" si="2"/>
        <v>Middle East/Bahrain-Middle East/2007</v>
      </c>
      <c r="E1764" s="53">
        <v>2.1730590263E10</v>
      </c>
      <c r="F1764" s="54">
        <v>0.036</v>
      </c>
      <c r="G1764" s="55">
        <v>599.0</v>
      </c>
      <c r="H1764" s="56">
        <v>0.08</v>
      </c>
      <c r="I1764" s="57">
        <f t="shared" si="3"/>
        <v>21730590263</v>
      </c>
      <c r="J1764" s="58">
        <f t="shared" si="4"/>
        <v>0.036</v>
      </c>
      <c r="K1764" s="39">
        <f t="shared" si="5"/>
        <v>599</v>
      </c>
      <c r="L1764" s="58">
        <f t="shared" si="6"/>
        <v>0.08</v>
      </c>
    </row>
    <row r="1765">
      <c r="A1765" s="33" t="s">
        <v>197</v>
      </c>
      <c r="B1765" s="34" t="s">
        <v>198</v>
      </c>
      <c r="C1765" s="35" t="s">
        <v>56</v>
      </c>
      <c r="D1765" s="52" t="str">
        <f t="shared" si="2"/>
        <v>Middle East/Bahrain-Middle East/2008</v>
      </c>
      <c r="E1765" s="53">
        <v>2.5711147929E10</v>
      </c>
      <c r="F1765" s="54">
        <v>0.036</v>
      </c>
      <c r="G1765" s="55">
        <v>648.0</v>
      </c>
      <c r="H1765" s="56">
        <v>0.083</v>
      </c>
      <c r="I1765" s="57">
        <f t="shared" si="3"/>
        <v>25711147929</v>
      </c>
      <c r="J1765" s="58">
        <f t="shared" si="4"/>
        <v>0.036</v>
      </c>
      <c r="K1765" s="39">
        <f t="shared" si="5"/>
        <v>648</v>
      </c>
      <c r="L1765" s="58">
        <f t="shared" si="6"/>
        <v>0.083</v>
      </c>
    </row>
    <row r="1766">
      <c r="A1766" s="33" t="s">
        <v>197</v>
      </c>
      <c r="B1766" s="34" t="s">
        <v>198</v>
      </c>
      <c r="C1766" s="35" t="s">
        <v>57</v>
      </c>
      <c r="D1766" s="52" t="str">
        <f t="shared" si="2"/>
        <v>Middle East/Bahrain-Middle East/2009</v>
      </c>
      <c r="E1766" s="53">
        <v>2.2938464723E10</v>
      </c>
      <c r="F1766" s="54">
        <v>0.041</v>
      </c>
      <c r="G1766" s="55">
        <v>727.0</v>
      </c>
      <c r="H1766" s="56">
        <v>0.082</v>
      </c>
      <c r="I1766" s="57">
        <f t="shared" si="3"/>
        <v>22938464723</v>
      </c>
      <c r="J1766" s="58">
        <f t="shared" si="4"/>
        <v>0.041</v>
      </c>
      <c r="K1766" s="39">
        <f t="shared" si="5"/>
        <v>727</v>
      </c>
      <c r="L1766" s="58">
        <f t="shared" si="6"/>
        <v>0.082</v>
      </c>
    </row>
    <row r="1767">
      <c r="A1767" s="33" t="s">
        <v>197</v>
      </c>
      <c r="B1767" s="34" t="s">
        <v>198</v>
      </c>
      <c r="C1767" s="35" t="s">
        <v>58</v>
      </c>
      <c r="D1767" s="52" t="str">
        <f t="shared" si="2"/>
        <v>Middle East/Bahrain-Middle East/2010</v>
      </c>
      <c r="E1767" s="53">
        <v>2.5713547869E10</v>
      </c>
      <c r="F1767" s="54">
        <v>0.045</v>
      </c>
      <c r="G1767" s="55">
        <v>729.0</v>
      </c>
      <c r="H1767" s="56">
        <v>0.079</v>
      </c>
      <c r="I1767" s="57">
        <f t="shared" si="3"/>
        <v>25713547869</v>
      </c>
      <c r="J1767" s="58">
        <f t="shared" si="4"/>
        <v>0.045</v>
      </c>
      <c r="K1767" s="39">
        <f t="shared" si="5"/>
        <v>729</v>
      </c>
      <c r="L1767" s="58">
        <f t="shared" si="6"/>
        <v>0.079</v>
      </c>
    </row>
    <row r="1768">
      <c r="A1768" s="33" t="s">
        <v>197</v>
      </c>
      <c r="B1768" s="34" t="s">
        <v>198</v>
      </c>
      <c r="C1768" s="35" t="s">
        <v>59</v>
      </c>
      <c r="D1768" s="52" t="str">
        <f t="shared" si="2"/>
        <v>Middle East/Bahrain-Middle East/2011</v>
      </c>
      <c r="E1768" s="53">
        <v>2.9044378668E10</v>
      </c>
      <c r="F1768" s="54">
        <v>0.043</v>
      </c>
      <c r="G1768" s="55">
        <v>747.0</v>
      </c>
      <c r="H1768" s="56">
        <v>0.072</v>
      </c>
      <c r="I1768" s="57">
        <f t="shared" si="3"/>
        <v>29044378668</v>
      </c>
      <c r="J1768" s="58">
        <f t="shared" si="4"/>
        <v>0.043</v>
      </c>
      <c r="K1768" s="39">
        <f t="shared" si="5"/>
        <v>747</v>
      </c>
      <c r="L1768" s="58">
        <f t="shared" si="6"/>
        <v>0.072</v>
      </c>
    </row>
    <row r="1769">
      <c r="A1769" s="33" t="s">
        <v>197</v>
      </c>
      <c r="B1769" s="34" t="s">
        <v>198</v>
      </c>
      <c r="C1769" s="35" t="s">
        <v>60</v>
      </c>
      <c r="D1769" s="52" t="str">
        <f t="shared" si="2"/>
        <v>Middle East/Bahrain-Middle East/2012</v>
      </c>
      <c r="E1769" s="53">
        <v>3.0362317939E10</v>
      </c>
      <c r="F1769" s="54">
        <v>0.038</v>
      </c>
      <c r="G1769" s="55">
        <v>766.0</v>
      </c>
      <c r="H1769" s="56">
        <v>0.068</v>
      </c>
      <c r="I1769" s="57">
        <f t="shared" si="3"/>
        <v>30362317939</v>
      </c>
      <c r="J1769" s="58">
        <f t="shared" si="4"/>
        <v>0.038</v>
      </c>
      <c r="K1769" s="39">
        <f t="shared" si="5"/>
        <v>766</v>
      </c>
      <c r="L1769" s="58">
        <f t="shared" si="6"/>
        <v>0.068</v>
      </c>
    </row>
    <row r="1770">
      <c r="A1770" s="33" t="s">
        <v>197</v>
      </c>
      <c r="B1770" s="34" t="s">
        <v>199</v>
      </c>
      <c r="C1770" s="35" t="s">
        <v>48</v>
      </c>
      <c r="D1770" s="52" t="str">
        <f t="shared" si="2"/>
        <v>Middle East/Iran-Middle East/2000</v>
      </c>
      <c r="E1770" s="53">
        <v>1.01E11</v>
      </c>
      <c r="F1770" s="54">
        <v>0.046</v>
      </c>
      <c r="G1770" s="55">
        <v>231.0</v>
      </c>
      <c r="H1770" s="59"/>
      <c r="I1770" s="57">
        <f t="shared" si="3"/>
        <v>101000000000</v>
      </c>
      <c r="J1770" s="58">
        <f t="shared" si="4"/>
        <v>0.046</v>
      </c>
      <c r="K1770" s="39">
        <f t="shared" si="5"/>
        <v>231</v>
      </c>
      <c r="L1770" s="58" t="str">
        <f t="shared" si="6"/>
        <v/>
      </c>
    </row>
    <row r="1771">
      <c r="A1771" s="33" t="s">
        <v>197</v>
      </c>
      <c r="B1771" s="34" t="s">
        <v>199</v>
      </c>
      <c r="C1771" s="35" t="s">
        <v>49</v>
      </c>
      <c r="D1771" s="52" t="str">
        <f t="shared" si="2"/>
        <v>Middle East/Iran-Middle East/2001</v>
      </c>
      <c r="E1771" s="53">
        <v>1.15E11</v>
      </c>
      <c r="F1771" s="54">
        <v>0.051</v>
      </c>
      <c r="G1771" s="55">
        <v>294.0</v>
      </c>
      <c r="H1771" s="59"/>
      <c r="I1771" s="57">
        <f t="shared" si="3"/>
        <v>115000000000</v>
      </c>
      <c r="J1771" s="58">
        <f t="shared" si="4"/>
        <v>0.051</v>
      </c>
      <c r="K1771" s="39">
        <f t="shared" si="5"/>
        <v>294</v>
      </c>
      <c r="L1771" s="58" t="str">
        <f t="shared" si="6"/>
        <v/>
      </c>
    </row>
    <row r="1772">
      <c r="A1772" s="33" t="s">
        <v>197</v>
      </c>
      <c r="B1772" s="34" t="s">
        <v>199</v>
      </c>
      <c r="C1772" s="35" t="s">
        <v>50</v>
      </c>
      <c r="D1772" s="52" t="str">
        <f t="shared" si="2"/>
        <v>Middle East/Iran-Middle East/2002</v>
      </c>
      <c r="E1772" s="53">
        <v>1.16E11</v>
      </c>
      <c r="F1772" s="54">
        <v>0.051</v>
      </c>
      <c r="G1772" s="55">
        <v>102.0</v>
      </c>
      <c r="H1772" s="59"/>
      <c r="I1772" s="57">
        <f t="shared" si="3"/>
        <v>116000000000</v>
      </c>
      <c r="J1772" s="58">
        <f t="shared" si="4"/>
        <v>0.051</v>
      </c>
      <c r="K1772" s="39">
        <f t="shared" si="5"/>
        <v>102</v>
      </c>
      <c r="L1772" s="58" t="str">
        <f t="shared" si="6"/>
        <v/>
      </c>
    </row>
    <row r="1773">
      <c r="A1773" s="33" t="s">
        <v>197</v>
      </c>
      <c r="B1773" s="34" t="s">
        <v>199</v>
      </c>
      <c r="C1773" s="35" t="s">
        <v>51</v>
      </c>
      <c r="D1773" s="52" t="str">
        <f t="shared" si="2"/>
        <v>Middle East/Iran-Middle East/2003</v>
      </c>
      <c r="E1773" s="53">
        <v>1.35E11</v>
      </c>
      <c r="F1773" s="54">
        <v>0.047</v>
      </c>
      <c r="G1773" s="55">
        <v>97.0</v>
      </c>
      <c r="H1773" s="59"/>
      <c r="I1773" s="57">
        <f t="shared" si="3"/>
        <v>135000000000</v>
      </c>
      <c r="J1773" s="58">
        <f t="shared" si="4"/>
        <v>0.047</v>
      </c>
      <c r="K1773" s="39">
        <f t="shared" si="5"/>
        <v>97</v>
      </c>
      <c r="L1773" s="58" t="str">
        <f t="shared" si="6"/>
        <v/>
      </c>
    </row>
    <row r="1774">
      <c r="A1774" s="33" t="s">
        <v>197</v>
      </c>
      <c r="B1774" s="34" t="s">
        <v>199</v>
      </c>
      <c r="C1774" s="35" t="s">
        <v>52</v>
      </c>
      <c r="D1774" s="52" t="str">
        <f t="shared" si="2"/>
        <v>Middle East/Iran-Middle East/2004</v>
      </c>
      <c r="E1774" s="53">
        <v>1.63E11</v>
      </c>
      <c r="F1774" s="54">
        <v>0.047</v>
      </c>
      <c r="G1774" s="55">
        <v>117.0</v>
      </c>
      <c r="H1774" s="56">
        <v>0.167</v>
      </c>
      <c r="I1774" s="57">
        <f t="shared" si="3"/>
        <v>163000000000</v>
      </c>
      <c r="J1774" s="58">
        <f t="shared" si="4"/>
        <v>0.047</v>
      </c>
      <c r="K1774" s="39">
        <f t="shared" si="5"/>
        <v>117</v>
      </c>
      <c r="L1774" s="58">
        <f t="shared" si="6"/>
        <v>0.167</v>
      </c>
    </row>
    <row r="1775">
      <c r="A1775" s="33" t="s">
        <v>197</v>
      </c>
      <c r="B1775" s="34" t="s">
        <v>199</v>
      </c>
      <c r="C1775" s="35" t="s">
        <v>53</v>
      </c>
      <c r="D1775" s="52" t="str">
        <f t="shared" si="2"/>
        <v>Middle East/Iran-Middle East/2005</v>
      </c>
      <c r="E1775" s="53">
        <v>1.92E11</v>
      </c>
      <c r="F1775" s="54">
        <v>0.053</v>
      </c>
      <c r="G1775" s="55">
        <v>156.0</v>
      </c>
      <c r="H1775" s="56">
        <v>0.16</v>
      </c>
      <c r="I1775" s="57">
        <f t="shared" si="3"/>
        <v>192000000000</v>
      </c>
      <c r="J1775" s="58">
        <f t="shared" si="4"/>
        <v>0.053</v>
      </c>
      <c r="K1775" s="39">
        <f t="shared" si="5"/>
        <v>156</v>
      </c>
      <c r="L1775" s="58">
        <f t="shared" si="6"/>
        <v>0.16</v>
      </c>
    </row>
    <row r="1776">
      <c r="A1776" s="33" t="s">
        <v>197</v>
      </c>
      <c r="B1776" s="34" t="s">
        <v>199</v>
      </c>
      <c r="C1776" s="35" t="s">
        <v>54</v>
      </c>
      <c r="D1776" s="52" t="str">
        <f t="shared" si="2"/>
        <v>Middle East/Iran-Middle East/2006</v>
      </c>
      <c r="E1776" s="53">
        <v>2.23E11</v>
      </c>
      <c r="F1776" s="54">
        <v>0.051</v>
      </c>
      <c r="G1776" s="55">
        <v>174.0</v>
      </c>
      <c r="H1776" s="56">
        <v>0.14</v>
      </c>
      <c r="I1776" s="57">
        <f t="shared" si="3"/>
        <v>223000000000</v>
      </c>
      <c r="J1776" s="58">
        <f t="shared" si="4"/>
        <v>0.051</v>
      </c>
      <c r="K1776" s="39">
        <f t="shared" si="5"/>
        <v>174</v>
      </c>
      <c r="L1776" s="58">
        <f t="shared" si="6"/>
        <v>0.14</v>
      </c>
    </row>
    <row r="1777">
      <c r="A1777" s="33" t="s">
        <v>197</v>
      </c>
      <c r="B1777" s="34" t="s">
        <v>199</v>
      </c>
      <c r="C1777" s="35" t="s">
        <v>55</v>
      </c>
      <c r="D1777" s="52" t="str">
        <f t="shared" si="2"/>
        <v>Middle East/Iran-Middle East/2007</v>
      </c>
      <c r="E1777" s="53">
        <v>2.86E11</v>
      </c>
      <c r="F1777" s="54">
        <v>0.051</v>
      </c>
      <c r="G1777" s="55">
        <v>220.0</v>
      </c>
      <c r="H1777" s="56">
        <v>0.12</v>
      </c>
      <c r="I1777" s="57">
        <f t="shared" si="3"/>
        <v>286000000000</v>
      </c>
      <c r="J1777" s="58">
        <f t="shared" si="4"/>
        <v>0.051</v>
      </c>
      <c r="K1777" s="39">
        <f t="shared" si="5"/>
        <v>220</v>
      </c>
      <c r="L1777" s="58">
        <f t="shared" si="6"/>
        <v>0.12</v>
      </c>
    </row>
    <row r="1778">
      <c r="A1778" s="33" t="s">
        <v>197</v>
      </c>
      <c r="B1778" s="34" t="s">
        <v>199</v>
      </c>
      <c r="C1778" s="35" t="s">
        <v>56</v>
      </c>
      <c r="D1778" s="52" t="str">
        <f t="shared" si="2"/>
        <v>Middle East/Iran-Middle East/2008</v>
      </c>
      <c r="E1778" s="53">
        <v>3.56E11</v>
      </c>
      <c r="F1778" s="54">
        <v>0.064</v>
      </c>
      <c r="G1778" s="55">
        <v>313.0</v>
      </c>
      <c r="H1778" s="56">
        <v>0.12</v>
      </c>
      <c r="I1778" s="57">
        <f t="shared" si="3"/>
        <v>356000000000</v>
      </c>
      <c r="J1778" s="58">
        <f t="shared" si="4"/>
        <v>0.064</v>
      </c>
      <c r="K1778" s="39">
        <f t="shared" si="5"/>
        <v>313</v>
      </c>
      <c r="L1778" s="58">
        <f t="shared" si="6"/>
        <v>0.12</v>
      </c>
    </row>
    <row r="1779">
      <c r="A1779" s="33" t="s">
        <v>197</v>
      </c>
      <c r="B1779" s="34" t="s">
        <v>199</v>
      </c>
      <c r="C1779" s="35" t="s">
        <v>57</v>
      </c>
      <c r="D1779" s="52" t="str">
        <f t="shared" si="2"/>
        <v>Middle East/Iran-Middle East/2009</v>
      </c>
      <c r="E1779" s="53">
        <v>3.63E11</v>
      </c>
      <c r="F1779" s="54">
        <v>0.072</v>
      </c>
      <c r="G1779" s="55">
        <v>357.0</v>
      </c>
      <c r="H1779" s="56">
        <v>0.12</v>
      </c>
      <c r="I1779" s="57">
        <f t="shared" si="3"/>
        <v>363000000000</v>
      </c>
      <c r="J1779" s="58">
        <f t="shared" si="4"/>
        <v>0.072</v>
      </c>
      <c r="K1779" s="39">
        <f t="shared" si="5"/>
        <v>357</v>
      </c>
      <c r="L1779" s="58">
        <f t="shared" si="6"/>
        <v>0.12</v>
      </c>
    </row>
    <row r="1780">
      <c r="A1780" s="33" t="s">
        <v>197</v>
      </c>
      <c r="B1780" s="34" t="s">
        <v>199</v>
      </c>
      <c r="C1780" s="35" t="s">
        <v>58</v>
      </c>
      <c r="D1780" s="52" t="str">
        <f t="shared" si="2"/>
        <v>Middle East/Iran-Middle East/2010</v>
      </c>
      <c r="E1780" s="53">
        <v>4.23E11</v>
      </c>
      <c r="F1780" s="54">
        <v>0.073</v>
      </c>
      <c r="G1780" s="55">
        <v>416.0</v>
      </c>
      <c r="H1780" s="56">
        <v>0.12</v>
      </c>
      <c r="I1780" s="57">
        <f t="shared" si="3"/>
        <v>423000000000</v>
      </c>
      <c r="J1780" s="58">
        <f t="shared" si="4"/>
        <v>0.073</v>
      </c>
      <c r="K1780" s="39">
        <f t="shared" si="5"/>
        <v>416</v>
      </c>
      <c r="L1780" s="58">
        <f t="shared" si="6"/>
        <v>0.12</v>
      </c>
    </row>
    <row r="1781">
      <c r="A1781" s="33" t="s">
        <v>197</v>
      </c>
      <c r="B1781" s="34" t="s">
        <v>199</v>
      </c>
      <c r="C1781" s="35" t="s">
        <v>59</v>
      </c>
      <c r="D1781" s="52" t="str">
        <f t="shared" si="2"/>
        <v>Middle East/Iran-Middle East/2011</v>
      </c>
      <c r="E1781" s="53">
        <v>5.28E11</v>
      </c>
      <c r="F1781" s="54">
        <v>0.068</v>
      </c>
      <c r="G1781" s="55">
        <v>483.0</v>
      </c>
      <c r="H1781" s="56">
        <v>0.11</v>
      </c>
      <c r="I1781" s="57">
        <f t="shared" si="3"/>
        <v>528000000000</v>
      </c>
      <c r="J1781" s="58">
        <f t="shared" si="4"/>
        <v>0.068</v>
      </c>
      <c r="K1781" s="39">
        <f t="shared" si="5"/>
        <v>483</v>
      </c>
      <c r="L1781" s="58">
        <f t="shared" si="6"/>
        <v>0.11</v>
      </c>
    </row>
    <row r="1782">
      <c r="A1782" s="33" t="s">
        <v>197</v>
      </c>
      <c r="B1782" s="34" t="s">
        <v>199</v>
      </c>
      <c r="C1782" s="35" t="s">
        <v>60</v>
      </c>
      <c r="D1782" s="52" t="str">
        <f t="shared" si="2"/>
        <v>Middle East/Iran-Middle East/2012</v>
      </c>
      <c r="E1782" s="53">
        <v>5.03E11</v>
      </c>
      <c r="F1782" s="54">
        <v>0.067</v>
      </c>
      <c r="G1782" s="55">
        <v>490.0</v>
      </c>
      <c r="H1782" s="56">
        <v>0.11</v>
      </c>
      <c r="I1782" s="57">
        <f t="shared" si="3"/>
        <v>503000000000</v>
      </c>
      <c r="J1782" s="58">
        <f t="shared" si="4"/>
        <v>0.067</v>
      </c>
      <c r="K1782" s="39">
        <f t="shared" si="5"/>
        <v>490</v>
      </c>
      <c r="L1782" s="58">
        <f t="shared" si="6"/>
        <v>0.11</v>
      </c>
    </row>
    <row r="1783">
      <c r="A1783" s="33" t="s">
        <v>197</v>
      </c>
      <c r="B1783" s="34" t="s">
        <v>200</v>
      </c>
      <c r="C1783" s="35" t="s">
        <v>48</v>
      </c>
      <c r="D1783" s="52" t="str">
        <f t="shared" si="2"/>
        <v>Middle East/Iraq-Middle East/2000</v>
      </c>
      <c r="E1783" s="60"/>
      <c r="F1783" s="54">
        <v>0.008</v>
      </c>
      <c r="G1783" s="55">
        <v>7.0</v>
      </c>
      <c r="H1783" s="59"/>
      <c r="I1783" s="57" t="str">
        <f t="shared" si="3"/>
        <v/>
      </c>
      <c r="J1783" s="58">
        <f t="shared" si="4"/>
        <v>0.008</v>
      </c>
      <c r="K1783" s="39">
        <f t="shared" si="5"/>
        <v>7</v>
      </c>
      <c r="L1783" s="58" t="str">
        <f t="shared" si="6"/>
        <v/>
      </c>
    </row>
    <row r="1784">
      <c r="A1784" s="33" t="s">
        <v>197</v>
      </c>
      <c r="B1784" s="34" t="s">
        <v>200</v>
      </c>
      <c r="C1784" s="35" t="s">
        <v>49</v>
      </c>
      <c r="D1784" s="52" t="str">
        <f t="shared" si="2"/>
        <v>Middle East/Iraq-Middle East/2001</v>
      </c>
      <c r="E1784" s="60"/>
      <c r="F1784" s="54">
        <v>0.011</v>
      </c>
      <c r="G1784" s="55">
        <v>8.0</v>
      </c>
      <c r="H1784" s="59"/>
      <c r="I1784" s="57" t="str">
        <f t="shared" si="3"/>
        <v/>
      </c>
      <c r="J1784" s="58">
        <f t="shared" si="4"/>
        <v>0.011</v>
      </c>
      <c r="K1784" s="39">
        <f t="shared" si="5"/>
        <v>8</v>
      </c>
      <c r="L1784" s="58" t="str">
        <f t="shared" si="6"/>
        <v/>
      </c>
    </row>
    <row r="1785">
      <c r="A1785" s="33" t="s">
        <v>197</v>
      </c>
      <c r="B1785" s="34" t="s">
        <v>200</v>
      </c>
      <c r="C1785" s="35" t="s">
        <v>50</v>
      </c>
      <c r="D1785" s="52" t="str">
        <f t="shared" si="2"/>
        <v>Middle East/Iraq-Middle East/2002</v>
      </c>
      <c r="E1785" s="60"/>
      <c r="F1785" s="54">
        <v>0.014</v>
      </c>
      <c r="G1785" s="55">
        <v>9.0</v>
      </c>
      <c r="H1785" s="59"/>
      <c r="I1785" s="57" t="str">
        <f t="shared" si="3"/>
        <v/>
      </c>
      <c r="J1785" s="58">
        <f t="shared" si="4"/>
        <v>0.014</v>
      </c>
      <c r="K1785" s="39">
        <f t="shared" si="5"/>
        <v>9</v>
      </c>
      <c r="L1785" s="58" t="str">
        <f t="shared" si="6"/>
        <v/>
      </c>
    </row>
    <row r="1786">
      <c r="A1786" s="33" t="s">
        <v>197</v>
      </c>
      <c r="B1786" s="34" t="s">
        <v>200</v>
      </c>
      <c r="C1786" s="35" t="s">
        <v>51</v>
      </c>
      <c r="D1786" s="52" t="str">
        <f t="shared" si="2"/>
        <v>Middle East/Iraq-Middle East/2003</v>
      </c>
      <c r="E1786" s="60"/>
      <c r="F1786" s="54">
        <v>0.044</v>
      </c>
      <c r="G1786" s="55">
        <v>16.0</v>
      </c>
      <c r="H1786" s="59"/>
      <c r="I1786" s="57" t="str">
        <f t="shared" si="3"/>
        <v/>
      </c>
      <c r="J1786" s="58">
        <f t="shared" si="4"/>
        <v>0.044</v>
      </c>
      <c r="K1786" s="39">
        <f t="shared" si="5"/>
        <v>16</v>
      </c>
      <c r="L1786" s="58" t="str">
        <f t="shared" si="6"/>
        <v/>
      </c>
    </row>
    <row r="1787">
      <c r="A1787" s="33" t="s">
        <v>197</v>
      </c>
      <c r="B1787" s="34" t="s">
        <v>200</v>
      </c>
      <c r="C1787" s="35" t="s">
        <v>52</v>
      </c>
      <c r="D1787" s="52" t="str">
        <f t="shared" si="2"/>
        <v>Middle East/Iraq-Middle East/2004</v>
      </c>
      <c r="E1787" s="53">
        <v>3.6627901762E10</v>
      </c>
      <c r="F1787" s="54">
        <v>0.056</v>
      </c>
      <c r="G1787" s="55">
        <v>55.0</v>
      </c>
      <c r="H1787" s="56">
        <v>0.129</v>
      </c>
      <c r="I1787" s="57">
        <f t="shared" si="3"/>
        <v>36627901762</v>
      </c>
      <c r="J1787" s="58">
        <f t="shared" si="4"/>
        <v>0.056</v>
      </c>
      <c r="K1787" s="39">
        <f t="shared" si="5"/>
        <v>55</v>
      </c>
      <c r="L1787" s="58">
        <f t="shared" si="6"/>
        <v>0.129</v>
      </c>
    </row>
    <row r="1788">
      <c r="A1788" s="33" t="s">
        <v>197</v>
      </c>
      <c r="B1788" s="34" t="s">
        <v>200</v>
      </c>
      <c r="C1788" s="35" t="s">
        <v>53</v>
      </c>
      <c r="D1788" s="52" t="str">
        <f t="shared" si="2"/>
        <v>Middle East/Iraq-Middle East/2005</v>
      </c>
      <c r="E1788" s="53">
        <v>4.9954890353E10</v>
      </c>
      <c r="F1788" s="54">
        <v>0.041</v>
      </c>
      <c r="G1788" s="55">
        <v>55.0</v>
      </c>
      <c r="H1788" s="56">
        <v>0.137</v>
      </c>
      <c r="I1788" s="57">
        <f t="shared" si="3"/>
        <v>49954890353</v>
      </c>
      <c r="J1788" s="58">
        <f t="shared" si="4"/>
        <v>0.041</v>
      </c>
      <c r="K1788" s="39">
        <f t="shared" si="5"/>
        <v>55</v>
      </c>
      <c r="L1788" s="58">
        <f t="shared" si="6"/>
        <v>0.137</v>
      </c>
    </row>
    <row r="1789">
      <c r="A1789" s="33" t="s">
        <v>197</v>
      </c>
      <c r="B1789" s="34" t="s">
        <v>200</v>
      </c>
      <c r="C1789" s="35" t="s">
        <v>54</v>
      </c>
      <c r="D1789" s="52" t="str">
        <f t="shared" si="2"/>
        <v>Middle East/Iraq-Middle East/2006</v>
      </c>
      <c r="E1789" s="53">
        <v>6.5141035028E10</v>
      </c>
      <c r="F1789" s="54">
        <v>0.03</v>
      </c>
      <c r="G1789" s="55">
        <v>58.0</v>
      </c>
      <c r="H1789" s="56">
        <v>0.145</v>
      </c>
      <c r="I1789" s="57">
        <f t="shared" si="3"/>
        <v>65141035028</v>
      </c>
      <c r="J1789" s="58">
        <f t="shared" si="4"/>
        <v>0.03</v>
      </c>
      <c r="K1789" s="39">
        <f t="shared" si="5"/>
        <v>58</v>
      </c>
      <c r="L1789" s="58">
        <f t="shared" si="6"/>
        <v>0.145</v>
      </c>
    </row>
    <row r="1790">
      <c r="A1790" s="33" t="s">
        <v>197</v>
      </c>
      <c r="B1790" s="34" t="s">
        <v>200</v>
      </c>
      <c r="C1790" s="35" t="s">
        <v>55</v>
      </c>
      <c r="D1790" s="52" t="str">
        <f t="shared" si="2"/>
        <v>Middle East/Iraq-Middle East/2007</v>
      </c>
      <c r="E1790" s="53">
        <v>8.8837727881E10</v>
      </c>
      <c r="F1790" s="54">
        <v>0.037</v>
      </c>
      <c r="G1790" s="55">
        <v>95.0</v>
      </c>
      <c r="H1790" s="56">
        <v>0.195</v>
      </c>
      <c r="I1790" s="57">
        <f t="shared" si="3"/>
        <v>88837727881</v>
      </c>
      <c r="J1790" s="58">
        <f t="shared" si="4"/>
        <v>0.037</v>
      </c>
      <c r="K1790" s="39">
        <f t="shared" si="5"/>
        <v>95</v>
      </c>
      <c r="L1790" s="58">
        <f t="shared" si="6"/>
        <v>0.195</v>
      </c>
    </row>
    <row r="1791">
      <c r="A1791" s="33" t="s">
        <v>197</v>
      </c>
      <c r="B1791" s="34" t="s">
        <v>200</v>
      </c>
      <c r="C1791" s="35" t="s">
        <v>56</v>
      </c>
      <c r="D1791" s="52" t="str">
        <f t="shared" si="2"/>
        <v>Middle East/Iraq-Middle East/2008</v>
      </c>
      <c r="E1791" s="53">
        <v>1.32E11</v>
      </c>
      <c r="F1791" s="54">
        <v>0.039</v>
      </c>
      <c r="G1791" s="55">
        <v>142.0</v>
      </c>
      <c r="H1791" s="56">
        <v>0.195</v>
      </c>
      <c r="I1791" s="57">
        <f t="shared" si="3"/>
        <v>132000000000</v>
      </c>
      <c r="J1791" s="58">
        <f t="shared" si="4"/>
        <v>0.039</v>
      </c>
      <c r="K1791" s="39">
        <f t="shared" si="5"/>
        <v>142</v>
      </c>
      <c r="L1791" s="58">
        <f t="shared" si="6"/>
        <v>0.195</v>
      </c>
    </row>
    <row r="1792">
      <c r="A1792" s="33" t="s">
        <v>197</v>
      </c>
      <c r="B1792" s="34" t="s">
        <v>200</v>
      </c>
      <c r="C1792" s="35" t="s">
        <v>57</v>
      </c>
      <c r="D1792" s="52" t="str">
        <f t="shared" si="2"/>
        <v>Middle East/Iraq-Middle East/2009</v>
      </c>
      <c r="E1792" s="53">
        <v>1.12E11</v>
      </c>
      <c r="F1792" s="54">
        <v>0.046</v>
      </c>
      <c r="G1792" s="55">
        <v>143.0</v>
      </c>
      <c r="H1792" s="56">
        <v>0.156</v>
      </c>
      <c r="I1792" s="57">
        <f t="shared" si="3"/>
        <v>112000000000</v>
      </c>
      <c r="J1792" s="58">
        <f t="shared" si="4"/>
        <v>0.046</v>
      </c>
      <c r="K1792" s="39">
        <f t="shared" si="5"/>
        <v>143</v>
      </c>
      <c r="L1792" s="58">
        <f t="shared" si="6"/>
        <v>0.156</v>
      </c>
    </row>
    <row r="1793">
      <c r="A1793" s="33" t="s">
        <v>197</v>
      </c>
      <c r="B1793" s="34" t="s">
        <v>200</v>
      </c>
      <c r="C1793" s="35" t="s">
        <v>58</v>
      </c>
      <c r="D1793" s="52" t="str">
        <f t="shared" si="2"/>
        <v>Middle East/Iraq-Middle East/2010</v>
      </c>
      <c r="E1793" s="53">
        <v>1.43E11</v>
      </c>
      <c r="F1793" s="54">
        <v>0.031</v>
      </c>
      <c r="G1793" s="55">
        <v>141.0</v>
      </c>
      <c r="H1793" s="56">
        <v>0.133</v>
      </c>
      <c r="I1793" s="57">
        <f t="shared" si="3"/>
        <v>143000000000</v>
      </c>
      <c r="J1793" s="58">
        <f t="shared" si="4"/>
        <v>0.031</v>
      </c>
      <c r="K1793" s="39">
        <f t="shared" si="5"/>
        <v>141</v>
      </c>
      <c r="L1793" s="58">
        <f t="shared" si="6"/>
        <v>0.133</v>
      </c>
    </row>
    <row r="1794">
      <c r="A1794" s="33" t="s">
        <v>197</v>
      </c>
      <c r="B1794" s="34" t="s">
        <v>200</v>
      </c>
      <c r="C1794" s="35" t="s">
        <v>59</v>
      </c>
      <c r="D1794" s="52" t="str">
        <f t="shared" si="2"/>
        <v>Middle East/Iraq-Middle East/2011</v>
      </c>
      <c r="E1794" s="53">
        <v>1.91E11</v>
      </c>
      <c r="F1794" s="54">
        <v>0.027</v>
      </c>
      <c r="G1794" s="55">
        <v>160.0</v>
      </c>
      <c r="H1794" s="56">
        <v>0.136</v>
      </c>
      <c r="I1794" s="57">
        <f t="shared" si="3"/>
        <v>191000000000</v>
      </c>
      <c r="J1794" s="58">
        <f t="shared" si="4"/>
        <v>0.027</v>
      </c>
      <c r="K1794" s="39">
        <f t="shared" si="5"/>
        <v>160</v>
      </c>
      <c r="L1794" s="58">
        <f t="shared" si="6"/>
        <v>0.136</v>
      </c>
    </row>
    <row r="1795">
      <c r="A1795" s="33" t="s">
        <v>197</v>
      </c>
      <c r="B1795" s="34" t="s">
        <v>200</v>
      </c>
      <c r="C1795" s="35" t="s">
        <v>60</v>
      </c>
      <c r="D1795" s="52" t="str">
        <f t="shared" si="2"/>
        <v>Middle East/Iraq-Middle East/2012</v>
      </c>
      <c r="E1795" s="53">
        <v>2.16E11</v>
      </c>
      <c r="F1795" s="54">
        <v>0.036</v>
      </c>
      <c r="G1795" s="55">
        <v>226.0</v>
      </c>
      <c r="H1795" s="56">
        <v>0.13</v>
      </c>
      <c r="I1795" s="57">
        <f t="shared" si="3"/>
        <v>216000000000</v>
      </c>
      <c r="J1795" s="58">
        <f t="shared" si="4"/>
        <v>0.036</v>
      </c>
      <c r="K1795" s="39">
        <f t="shared" si="5"/>
        <v>226</v>
      </c>
      <c r="L1795" s="58">
        <f t="shared" si="6"/>
        <v>0.13</v>
      </c>
    </row>
    <row r="1796">
      <c r="A1796" s="33" t="s">
        <v>197</v>
      </c>
      <c r="B1796" s="34" t="s">
        <v>201</v>
      </c>
      <c r="C1796" s="35" t="s">
        <v>48</v>
      </c>
      <c r="D1796" s="52" t="str">
        <f t="shared" si="2"/>
        <v>Middle East/Israel-Middle East/2000</v>
      </c>
      <c r="E1796" s="53">
        <v>1.25E11</v>
      </c>
      <c r="F1796" s="54">
        <v>0.074</v>
      </c>
      <c r="G1796" s="55">
        <v>1454.0</v>
      </c>
      <c r="H1796" s="56">
        <v>0.128</v>
      </c>
      <c r="I1796" s="57">
        <f t="shared" si="3"/>
        <v>125000000000</v>
      </c>
      <c r="J1796" s="58">
        <f t="shared" si="4"/>
        <v>0.074</v>
      </c>
      <c r="K1796" s="39">
        <f t="shared" si="5"/>
        <v>1454</v>
      </c>
      <c r="L1796" s="58">
        <f t="shared" si="6"/>
        <v>0.128</v>
      </c>
    </row>
    <row r="1797">
      <c r="A1797" s="33" t="s">
        <v>197</v>
      </c>
      <c r="B1797" s="34" t="s">
        <v>201</v>
      </c>
      <c r="C1797" s="35" t="s">
        <v>49</v>
      </c>
      <c r="D1797" s="52" t="str">
        <f t="shared" si="2"/>
        <v>Middle East/Israel-Middle East/2001</v>
      </c>
      <c r="E1797" s="53">
        <v>1.23E11</v>
      </c>
      <c r="F1797" s="54">
        <v>0.079</v>
      </c>
      <c r="G1797" s="55">
        <v>1499.0</v>
      </c>
      <c r="H1797" s="56">
        <v>0.1</v>
      </c>
      <c r="I1797" s="57">
        <f t="shared" si="3"/>
        <v>123000000000</v>
      </c>
      <c r="J1797" s="58">
        <f t="shared" si="4"/>
        <v>0.079</v>
      </c>
      <c r="K1797" s="39">
        <f t="shared" si="5"/>
        <v>1499</v>
      </c>
      <c r="L1797" s="58">
        <f t="shared" si="6"/>
        <v>0.1</v>
      </c>
    </row>
    <row r="1798">
      <c r="A1798" s="33" t="s">
        <v>197</v>
      </c>
      <c r="B1798" s="34" t="s">
        <v>201</v>
      </c>
      <c r="C1798" s="35" t="s">
        <v>50</v>
      </c>
      <c r="D1798" s="52" t="str">
        <f t="shared" si="2"/>
        <v>Middle East/Israel-Middle East/2002</v>
      </c>
      <c r="E1798" s="53">
        <v>1.13E11</v>
      </c>
      <c r="F1798" s="54">
        <v>0.078</v>
      </c>
      <c r="G1798" s="55">
        <v>1334.0</v>
      </c>
      <c r="H1798" s="56">
        <v>0.099</v>
      </c>
      <c r="I1798" s="57">
        <f t="shared" si="3"/>
        <v>113000000000</v>
      </c>
      <c r="J1798" s="58">
        <f t="shared" si="4"/>
        <v>0.078</v>
      </c>
      <c r="K1798" s="39">
        <f t="shared" si="5"/>
        <v>1334</v>
      </c>
      <c r="L1798" s="58">
        <f t="shared" si="6"/>
        <v>0.099</v>
      </c>
    </row>
    <row r="1799">
      <c r="A1799" s="33" t="s">
        <v>197</v>
      </c>
      <c r="B1799" s="34" t="s">
        <v>201</v>
      </c>
      <c r="C1799" s="35" t="s">
        <v>51</v>
      </c>
      <c r="D1799" s="52" t="str">
        <f t="shared" si="2"/>
        <v>Middle East/Israel-Middle East/2003</v>
      </c>
      <c r="E1799" s="53">
        <v>1.19E11</v>
      </c>
      <c r="F1799" s="54">
        <v>0.077</v>
      </c>
      <c r="G1799" s="55">
        <v>1364.0</v>
      </c>
      <c r="H1799" s="56">
        <v>0.106</v>
      </c>
      <c r="I1799" s="57">
        <f t="shared" si="3"/>
        <v>119000000000</v>
      </c>
      <c r="J1799" s="58">
        <f t="shared" si="4"/>
        <v>0.077</v>
      </c>
      <c r="K1799" s="39">
        <f t="shared" si="5"/>
        <v>1364</v>
      </c>
      <c r="L1799" s="58">
        <f t="shared" si="6"/>
        <v>0.106</v>
      </c>
    </row>
    <row r="1800">
      <c r="A1800" s="33" t="s">
        <v>197</v>
      </c>
      <c r="B1800" s="34" t="s">
        <v>201</v>
      </c>
      <c r="C1800" s="35" t="s">
        <v>52</v>
      </c>
      <c r="D1800" s="52" t="str">
        <f t="shared" si="2"/>
        <v>Middle East/Israel-Middle East/2004</v>
      </c>
      <c r="E1800" s="53">
        <v>1.27E11</v>
      </c>
      <c r="F1800" s="54">
        <v>0.076</v>
      </c>
      <c r="G1800" s="55">
        <v>1410.0</v>
      </c>
      <c r="H1800" s="56">
        <v>0.075</v>
      </c>
      <c r="I1800" s="57">
        <f t="shared" si="3"/>
        <v>127000000000</v>
      </c>
      <c r="J1800" s="58">
        <f t="shared" si="4"/>
        <v>0.076</v>
      </c>
      <c r="K1800" s="39">
        <f t="shared" si="5"/>
        <v>1410</v>
      </c>
      <c r="L1800" s="58">
        <f t="shared" si="6"/>
        <v>0.075</v>
      </c>
    </row>
    <row r="1801">
      <c r="A1801" s="33" t="s">
        <v>197</v>
      </c>
      <c r="B1801" s="34" t="s">
        <v>201</v>
      </c>
      <c r="C1801" s="35" t="s">
        <v>53</v>
      </c>
      <c r="D1801" s="52" t="str">
        <f t="shared" si="2"/>
        <v>Middle East/Israel-Middle East/2005</v>
      </c>
      <c r="E1801" s="53">
        <v>1.34E11</v>
      </c>
      <c r="F1801" s="54">
        <v>0.077</v>
      </c>
      <c r="G1801" s="55">
        <v>1480.0</v>
      </c>
      <c r="H1801" s="56">
        <v>0.068</v>
      </c>
      <c r="I1801" s="57">
        <f t="shared" si="3"/>
        <v>134000000000</v>
      </c>
      <c r="J1801" s="58">
        <f t="shared" si="4"/>
        <v>0.077</v>
      </c>
      <c r="K1801" s="39">
        <f t="shared" si="5"/>
        <v>1480</v>
      </c>
      <c r="L1801" s="58">
        <f t="shared" si="6"/>
        <v>0.068</v>
      </c>
    </row>
    <row r="1802">
      <c r="A1802" s="33" t="s">
        <v>197</v>
      </c>
      <c r="B1802" s="34" t="s">
        <v>201</v>
      </c>
      <c r="C1802" s="35" t="s">
        <v>54</v>
      </c>
      <c r="D1802" s="52" t="str">
        <f t="shared" si="2"/>
        <v>Middle East/Israel-Middle East/2006</v>
      </c>
      <c r="E1802" s="53">
        <v>1.51E11</v>
      </c>
      <c r="F1802" s="54">
        <v>0.074</v>
      </c>
      <c r="G1802" s="55">
        <v>1524.0</v>
      </c>
      <c r="H1802" s="56">
        <v>0.081</v>
      </c>
      <c r="I1802" s="57">
        <f t="shared" si="3"/>
        <v>151000000000</v>
      </c>
      <c r="J1802" s="58">
        <f t="shared" si="4"/>
        <v>0.074</v>
      </c>
      <c r="K1802" s="39">
        <f t="shared" si="5"/>
        <v>1524</v>
      </c>
      <c r="L1802" s="58">
        <f t="shared" si="6"/>
        <v>0.081</v>
      </c>
    </row>
    <row r="1803">
      <c r="A1803" s="33" t="s">
        <v>197</v>
      </c>
      <c r="B1803" s="34" t="s">
        <v>201</v>
      </c>
      <c r="C1803" s="35" t="s">
        <v>55</v>
      </c>
      <c r="D1803" s="52" t="str">
        <f t="shared" si="2"/>
        <v>Middle East/Israel-Middle East/2007</v>
      </c>
      <c r="E1803" s="53">
        <v>1.75E11</v>
      </c>
      <c r="F1803" s="54">
        <v>0.075</v>
      </c>
      <c r="G1803" s="55">
        <v>1730.0</v>
      </c>
      <c r="H1803" s="56">
        <v>0.069</v>
      </c>
      <c r="I1803" s="57">
        <f t="shared" si="3"/>
        <v>175000000000</v>
      </c>
      <c r="J1803" s="58">
        <f t="shared" si="4"/>
        <v>0.075</v>
      </c>
      <c r="K1803" s="39">
        <f t="shared" si="5"/>
        <v>1730</v>
      </c>
      <c r="L1803" s="58">
        <f t="shared" si="6"/>
        <v>0.069</v>
      </c>
    </row>
    <row r="1804">
      <c r="A1804" s="33" t="s">
        <v>197</v>
      </c>
      <c r="B1804" s="34" t="s">
        <v>201</v>
      </c>
      <c r="C1804" s="35" t="s">
        <v>56</v>
      </c>
      <c r="D1804" s="52" t="str">
        <f t="shared" si="2"/>
        <v>Middle East/Israel-Middle East/2008</v>
      </c>
      <c r="E1804" s="53">
        <v>2.13E11</v>
      </c>
      <c r="F1804" s="54">
        <v>0.076</v>
      </c>
      <c r="G1804" s="55">
        <v>2076.0</v>
      </c>
      <c r="H1804" s="56">
        <v>0.066</v>
      </c>
      <c r="I1804" s="57">
        <f t="shared" si="3"/>
        <v>213000000000</v>
      </c>
      <c r="J1804" s="58">
        <f t="shared" si="4"/>
        <v>0.076</v>
      </c>
      <c r="K1804" s="39">
        <f t="shared" si="5"/>
        <v>2076</v>
      </c>
      <c r="L1804" s="58">
        <f t="shared" si="6"/>
        <v>0.066</v>
      </c>
    </row>
    <row r="1805">
      <c r="A1805" s="33" t="s">
        <v>197</v>
      </c>
      <c r="B1805" s="34" t="s">
        <v>201</v>
      </c>
      <c r="C1805" s="35" t="s">
        <v>57</v>
      </c>
      <c r="D1805" s="52" t="str">
        <f t="shared" si="2"/>
        <v>Middle East/Israel-Middle East/2009</v>
      </c>
      <c r="E1805" s="53">
        <v>2.06E11</v>
      </c>
      <c r="F1805" s="54">
        <v>0.076</v>
      </c>
      <c r="G1805" s="55">
        <v>1973.0</v>
      </c>
      <c r="H1805" s="56">
        <v>0.042</v>
      </c>
      <c r="I1805" s="57">
        <f t="shared" si="3"/>
        <v>206000000000</v>
      </c>
      <c r="J1805" s="58">
        <f t="shared" si="4"/>
        <v>0.076</v>
      </c>
      <c r="K1805" s="39">
        <f t="shared" si="5"/>
        <v>1973</v>
      </c>
      <c r="L1805" s="58">
        <f t="shared" si="6"/>
        <v>0.042</v>
      </c>
    </row>
    <row r="1806">
      <c r="A1806" s="33" t="s">
        <v>197</v>
      </c>
      <c r="B1806" s="34" t="s">
        <v>201</v>
      </c>
      <c r="C1806" s="35" t="s">
        <v>58</v>
      </c>
      <c r="D1806" s="52" t="str">
        <f t="shared" si="2"/>
        <v>Middle East/Israel-Middle East/2010</v>
      </c>
      <c r="E1806" s="53">
        <v>2.32E11</v>
      </c>
      <c r="F1806" s="54">
        <v>0.076</v>
      </c>
      <c r="G1806" s="55">
        <v>2165.0</v>
      </c>
      <c r="H1806" s="56">
        <v>0.05</v>
      </c>
      <c r="I1806" s="57">
        <f t="shared" si="3"/>
        <v>232000000000</v>
      </c>
      <c r="J1806" s="58">
        <f t="shared" si="4"/>
        <v>0.076</v>
      </c>
      <c r="K1806" s="39">
        <f t="shared" si="5"/>
        <v>2165</v>
      </c>
      <c r="L1806" s="58">
        <f t="shared" si="6"/>
        <v>0.05</v>
      </c>
    </row>
    <row r="1807">
      <c r="A1807" s="33" t="s">
        <v>197</v>
      </c>
      <c r="B1807" s="34" t="s">
        <v>201</v>
      </c>
      <c r="C1807" s="35" t="s">
        <v>59</v>
      </c>
      <c r="D1807" s="52" t="str">
        <f t="shared" si="2"/>
        <v>Middle East/Israel-Middle East/2011</v>
      </c>
      <c r="E1807" s="53">
        <v>2.58E11</v>
      </c>
      <c r="F1807" s="54">
        <v>0.076</v>
      </c>
      <c r="G1807" s="55">
        <v>2373.0</v>
      </c>
      <c r="H1807" s="56">
        <v>0.06</v>
      </c>
      <c r="I1807" s="57">
        <f t="shared" si="3"/>
        <v>258000000000</v>
      </c>
      <c r="J1807" s="58">
        <f t="shared" si="4"/>
        <v>0.076</v>
      </c>
      <c r="K1807" s="39">
        <f t="shared" si="5"/>
        <v>2373</v>
      </c>
      <c r="L1807" s="58">
        <f t="shared" si="6"/>
        <v>0.06</v>
      </c>
    </row>
    <row r="1808">
      <c r="A1808" s="33" t="s">
        <v>197</v>
      </c>
      <c r="B1808" s="34" t="s">
        <v>201</v>
      </c>
      <c r="C1808" s="35" t="s">
        <v>60</v>
      </c>
      <c r="D1808" s="52" t="str">
        <f t="shared" si="2"/>
        <v>Middle East/Israel-Middle East/2012</v>
      </c>
      <c r="E1808" s="53">
        <v>2.58E11</v>
      </c>
      <c r="F1808" s="54">
        <v>0.075</v>
      </c>
      <c r="G1808" s="55">
        <v>2289.0</v>
      </c>
      <c r="H1808" s="56">
        <v>0.056</v>
      </c>
      <c r="I1808" s="57">
        <f t="shared" si="3"/>
        <v>258000000000</v>
      </c>
      <c r="J1808" s="58">
        <f t="shared" si="4"/>
        <v>0.075</v>
      </c>
      <c r="K1808" s="39">
        <f t="shared" si="5"/>
        <v>2289</v>
      </c>
      <c r="L1808" s="58">
        <f t="shared" si="6"/>
        <v>0.056</v>
      </c>
    </row>
    <row r="1809">
      <c r="A1809" s="33" t="s">
        <v>197</v>
      </c>
      <c r="B1809" s="34" t="s">
        <v>202</v>
      </c>
      <c r="C1809" s="35" t="s">
        <v>48</v>
      </c>
      <c r="D1809" s="52" t="str">
        <f t="shared" si="2"/>
        <v>Middle East/Jordan-Middle East/2000</v>
      </c>
      <c r="E1809" s="53">
        <v>8.457923945E9</v>
      </c>
      <c r="F1809" s="54">
        <v>0.097</v>
      </c>
      <c r="G1809" s="55">
        <v>171.0</v>
      </c>
      <c r="H1809" s="56">
        <v>0.118</v>
      </c>
      <c r="I1809" s="57">
        <f t="shared" si="3"/>
        <v>8457923945</v>
      </c>
      <c r="J1809" s="58">
        <f t="shared" si="4"/>
        <v>0.097</v>
      </c>
      <c r="K1809" s="39">
        <f t="shared" si="5"/>
        <v>171</v>
      </c>
      <c r="L1809" s="58">
        <f t="shared" si="6"/>
        <v>0.118</v>
      </c>
    </row>
    <row r="1810">
      <c r="A1810" s="33" t="s">
        <v>197</v>
      </c>
      <c r="B1810" s="34" t="s">
        <v>202</v>
      </c>
      <c r="C1810" s="35" t="s">
        <v>49</v>
      </c>
      <c r="D1810" s="52" t="str">
        <f t="shared" si="2"/>
        <v>Middle East/Jordan-Middle East/2001</v>
      </c>
      <c r="E1810" s="53">
        <v>8.972965061E9</v>
      </c>
      <c r="F1810" s="54">
        <v>0.099</v>
      </c>
      <c r="G1810" s="55">
        <v>184.0</v>
      </c>
      <c r="H1810" s="56">
        <v>0.109</v>
      </c>
      <c r="I1810" s="57">
        <f t="shared" si="3"/>
        <v>8972965061</v>
      </c>
      <c r="J1810" s="58">
        <f t="shared" si="4"/>
        <v>0.099</v>
      </c>
      <c r="K1810" s="39">
        <f t="shared" si="5"/>
        <v>184</v>
      </c>
      <c r="L1810" s="58">
        <f t="shared" si="6"/>
        <v>0.109</v>
      </c>
    </row>
    <row r="1811">
      <c r="A1811" s="33" t="s">
        <v>197</v>
      </c>
      <c r="B1811" s="34" t="s">
        <v>202</v>
      </c>
      <c r="C1811" s="35" t="s">
        <v>50</v>
      </c>
      <c r="D1811" s="52" t="str">
        <f t="shared" si="2"/>
        <v>Middle East/Jordan-Middle East/2002</v>
      </c>
      <c r="E1811" s="53">
        <v>9.580161951E9</v>
      </c>
      <c r="F1811" s="54">
        <v>0.097</v>
      </c>
      <c r="G1811" s="55">
        <v>189.0</v>
      </c>
      <c r="H1811" s="56">
        <v>0.102</v>
      </c>
      <c r="I1811" s="57">
        <f t="shared" si="3"/>
        <v>9580161951</v>
      </c>
      <c r="J1811" s="58">
        <f t="shared" si="4"/>
        <v>0.097</v>
      </c>
      <c r="K1811" s="39">
        <f t="shared" si="5"/>
        <v>189</v>
      </c>
      <c r="L1811" s="58">
        <f t="shared" si="6"/>
        <v>0.102</v>
      </c>
    </row>
    <row r="1812">
      <c r="A1812" s="33" t="s">
        <v>197</v>
      </c>
      <c r="B1812" s="34" t="s">
        <v>202</v>
      </c>
      <c r="C1812" s="35" t="s">
        <v>51</v>
      </c>
      <c r="D1812" s="52" t="str">
        <f t="shared" si="2"/>
        <v>Middle East/Jordan-Middle East/2003</v>
      </c>
      <c r="E1812" s="53">
        <v>1.0193023726E10</v>
      </c>
      <c r="F1812" s="54">
        <v>0.092</v>
      </c>
      <c r="G1812" s="55">
        <v>187.0</v>
      </c>
      <c r="H1812" s="56">
        <v>0.093</v>
      </c>
      <c r="I1812" s="57">
        <f t="shared" si="3"/>
        <v>10193023726</v>
      </c>
      <c r="J1812" s="58">
        <f t="shared" si="4"/>
        <v>0.092</v>
      </c>
      <c r="K1812" s="39">
        <f t="shared" si="5"/>
        <v>187</v>
      </c>
      <c r="L1812" s="58">
        <f t="shared" si="6"/>
        <v>0.093</v>
      </c>
    </row>
    <row r="1813">
      <c r="A1813" s="33" t="s">
        <v>197</v>
      </c>
      <c r="B1813" s="34" t="s">
        <v>202</v>
      </c>
      <c r="C1813" s="35" t="s">
        <v>52</v>
      </c>
      <c r="D1813" s="52" t="str">
        <f t="shared" si="2"/>
        <v>Middle East/Jordan-Middle East/2004</v>
      </c>
      <c r="E1813" s="53">
        <v>1.140756666E10</v>
      </c>
      <c r="F1813" s="54">
        <v>0.091</v>
      </c>
      <c r="G1813" s="55">
        <v>203.0</v>
      </c>
      <c r="H1813" s="56">
        <v>0.083</v>
      </c>
      <c r="I1813" s="57">
        <f t="shared" si="3"/>
        <v>11407566660</v>
      </c>
      <c r="J1813" s="58">
        <f t="shared" si="4"/>
        <v>0.091</v>
      </c>
      <c r="K1813" s="39">
        <f t="shared" si="5"/>
        <v>203</v>
      </c>
      <c r="L1813" s="58">
        <f t="shared" si="6"/>
        <v>0.083</v>
      </c>
    </row>
    <row r="1814">
      <c r="A1814" s="33" t="s">
        <v>197</v>
      </c>
      <c r="B1814" s="34" t="s">
        <v>202</v>
      </c>
      <c r="C1814" s="35" t="s">
        <v>53</v>
      </c>
      <c r="D1814" s="52" t="str">
        <f t="shared" si="2"/>
        <v>Middle East/Jordan-Middle East/2005</v>
      </c>
      <c r="E1814" s="53">
        <v>1.2582876895E10</v>
      </c>
      <c r="F1814" s="54">
        <v>0.089</v>
      </c>
      <c r="G1814" s="55">
        <v>213.0</v>
      </c>
      <c r="H1814" s="56">
        <v>0.076</v>
      </c>
      <c r="I1814" s="57">
        <f t="shared" si="3"/>
        <v>12582876895</v>
      </c>
      <c r="J1814" s="58">
        <f t="shared" si="4"/>
        <v>0.089</v>
      </c>
      <c r="K1814" s="39">
        <f t="shared" si="5"/>
        <v>213</v>
      </c>
      <c r="L1814" s="58">
        <f t="shared" si="6"/>
        <v>0.076</v>
      </c>
    </row>
    <row r="1815">
      <c r="A1815" s="33" t="s">
        <v>197</v>
      </c>
      <c r="B1815" s="34" t="s">
        <v>202</v>
      </c>
      <c r="C1815" s="35" t="s">
        <v>54</v>
      </c>
      <c r="D1815" s="52" t="str">
        <f t="shared" si="2"/>
        <v>Middle East/Jordan-Middle East/2006</v>
      </c>
      <c r="E1815" s="53">
        <v>1.505693719E10</v>
      </c>
      <c r="F1815" s="54">
        <v>0.081</v>
      </c>
      <c r="G1815" s="55">
        <v>224.0</v>
      </c>
      <c r="H1815" s="56">
        <v>0.082</v>
      </c>
      <c r="I1815" s="57">
        <f t="shared" si="3"/>
        <v>15056937190</v>
      </c>
      <c r="J1815" s="58">
        <f t="shared" si="4"/>
        <v>0.081</v>
      </c>
      <c r="K1815" s="39">
        <f t="shared" si="5"/>
        <v>224</v>
      </c>
      <c r="L1815" s="58">
        <f t="shared" si="6"/>
        <v>0.082</v>
      </c>
    </row>
    <row r="1816">
      <c r="A1816" s="33" t="s">
        <v>197</v>
      </c>
      <c r="B1816" s="34" t="s">
        <v>202</v>
      </c>
      <c r="C1816" s="35" t="s">
        <v>55</v>
      </c>
      <c r="D1816" s="52" t="str">
        <f t="shared" si="2"/>
        <v>Middle East/Jordan-Middle East/2007</v>
      </c>
      <c r="E1816" s="53">
        <v>1.711061E10</v>
      </c>
      <c r="F1816" s="54">
        <v>0.083</v>
      </c>
      <c r="G1816" s="55">
        <v>252.0</v>
      </c>
      <c r="H1816" s="56">
        <v>0.087</v>
      </c>
      <c r="I1816" s="57">
        <f t="shared" si="3"/>
        <v>17110610000</v>
      </c>
      <c r="J1816" s="58">
        <f t="shared" si="4"/>
        <v>0.083</v>
      </c>
      <c r="K1816" s="39">
        <f t="shared" si="5"/>
        <v>252</v>
      </c>
      <c r="L1816" s="58">
        <f t="shared" si="6"/>
        <v>0.087</v>
      </c>
    </row>
    <row r="1817">
      <c r="A1817" s="33" t="s">
        <v>197</v>
      </c>
      <c r="B1817" s="34" t="s">
        <v>202</v>
      </c>
      <c r="C1817" s="35" t="s">
        <v>56</v>
      </c>
      <c r="D1817" s="52" t="str">
        <f t="shared" si="2"/>
        <v>Middle East/Jordan-Middle East/2008</v>
      </c>
      <c r="E1817" s="53">
        <v>2.1971835256E10</v>
      </c>
      <c r="F1817" s="54">
        <v>0.088</v>
      </c>
      <c r="G1817" s="55">
        <v>326.0</v>
      </c>
      <c r="H1817" s="56">
        <v>0.09</v>
      </c>
      <c r="I1817" s="57">
        <f t="shared" si="3"/>
        <v>21971835256</v>
      </c>
      <c r="J1817" s="58">
        <f t="shared" si="4"/>
        <v>0.088</v>
      </c>
      <c r="K1817" s="39">
        <f t="shared" si="5"/>
        <v>326</v>
      </c>
      <c r="L1817" s="58">
        <f t="shared" si="6"/>
        <v>0.09</v>
      </c>
    </row>
    <row r="1818">
      <c r="A1818" s="33" t="s">
        <v>197</v>
      </c>
      <c r="B1818" s="34" t="s">
        <v>202</v>
      </c>
      <c r="C1818" s="35" t="s">
        <v>57</v>
      </c>
      <c r="D1818" s="52" t="str">
        <f t="shared" si="2"/>
        <v>Middle East/Jordan-Middle East/2009</v>
      </c>
      <c r="E1818" s="53">
        <v>2.3818322918E10</v>
      </c>
      <c r="F1818" s="54">
        <v>0.095</v>
      </c>
      <c r="G1818" s="55">
        <v>368.0</v>
      </c>
      <c r="H1818" s="56">
        <v>0.092</v>
      </c>
      <c r="I1818" s="57">
        <f t="shared" si="3"/>
        <v>23818322918</v>
      </c>
      <c r="J1818" s="58">
        <f t="shared" si="4"/>
        <v>0.095</v>
      </c>
      <c r="K1818" s="39">
        <f t="shared" si="5"/>
        <v>368</v>
      </c>
      <c r="L1818" s="58">
        <f t="shared" si="6"/>
        <v>0.092</v>
      </c>
    </row>
    <row r="1819">
      <c r="A1819" s="33" t="s">
        <v>197</v>
      </c>
      <c r="B1819" s="34" t="s">
        <v>202</v>
      </c>
      <c r="C1819" s="35" t="s">
        <v>58</v>
      </c>
      <c r="D1819" s="52" t="str">
        <f t="shared" si="2"/>
        <v>Middle East/Jordan-Middle East/2010</v>
      </c>
      <c r="E1819" s="53">
        <v>2.6425379367E10</v>
      </c>
      <c r="F1819" s="54">
        <v>0.085</v>
      </c>
      <c r="G1819" s="55">
        <v>361.0</v>
      </c>
      <c r="H1819" s="56">
        <v>0.09</v>
      </c>
      <c r="I1819" s="57">
        <f t="shared" si="3"/>
        <v>26425379367</v>
      </c>
      <c r="J1819" s="58">
        <f t="shared" si="4"/>
        <v>0.085</v>
      </c>
      <c r="K1819" s="39">
        <f t="shared" si="5"/>
        <v>361</v>
      </c>
      <c r="L1819" s="58">
        <f t="shared" si="6"/>
        <v>0.09</v>
      </c>
    </row>
    <row r="1820">
      <c r="A1820" s="33" t="s">
        <v>197</v>
      </c>
      <c r="B1820" s="34" t="s">
        <v>202</v>
      </c>
      <c r="C1820" s="35" t="s">
        <v>59</v>
      </c>
      <c r="D1820" s="52" t="str">
        <f t="shared" si="2"/>
        <v>Middle East/Jordan-Middle East/2011</v>
      </c>
      <c r="E1820" s="53">
        <v>2.8840197019E10</v>
      </c>
      <c r="F1820" s="54">
        <v>0.088</v>
      </c>
      <c r="G1820" s="55">
        <v>386.0</v>
      </c>
      <c r="H1820" s="56">
        <v>0.087</v>
      </c>
      <c r="I1820" s="57">
        <f t="shared" si="3"/>
        <v>28840197019</v>
      </c>
      <c r="J1820" s="58">
        <f t="shared" si="4"/>
        <v>0.088</v>
      </c>
      <c r="K1820" s="39">
        <f t="shared" si="5"/>
        <v>386</v>
      </c>
      <c r="L1820" s="58">
        <f t="shared" si="6"/>
        <v>0.087</v>
      </c>
    </row>
    <row r="1821">
      <c r="A1821" s="33" t="s">
        <v>197</v>
      </c>
      <c r="B1821" s="34" t="s">
        <v>202</v>
      </c>
      <c r="C1821" s="35" t="s">
        <v>60</v>
      </c>
      <c r="D1821" s="52" t="str">
        <f t="shared" si="2"/>
        <v>Middle East/Jordan-Middle East/2012</v>
      </c>
      <c r="E1821" s="53">
        <v>3.1015239496E10</v>
      </c>
      <c r="F1821" s="54">
        <v>0.098</v>
      </c>
      <c r="G1821" s="55">
        <v>388.0</v>
      </c>
      <c r="H1821" s="56">
        <v>0.088</v>
      </c>
      <c r="I1821" s="57">
        <f t="shared" si="3"/>
        <v>31015239496</v>
      </c>
      <c r="J1821" s="58">
        <f t="shared" si="4"/>
        <v>0.098</v>
      </c>
      <c r="K1821" s="39">
        <f t="shared" si="5"/>
        <v>388</v>
      </c>
      <c r="L1821" s="58">
        <f t="shared" si="6"/>
        <v>0.088</v>
      </c>
    </row>
    <row r="1822">
      <c r="A1822" s="33" t="s">
        <v>197</v>
      </c>
      <c r="B1822" s="34" t="s">
        <v>203</v>
      </c>
      <c r="C1822" s="35" t="s">
        <v>48</v>
      </c>
      <c r="D1822" s="52" t="str">
        <f t="shared" si="2"/>
        <v>Middle East/Kuwait-Middle East/2000</v>
      </c>
      <c r="E1822" s="53">
        <v>3.7718011469E10</v>
      </c>
      <c r="F1822" s="54">
        <v>0.025</v>
      </c>
      <c r="G1822" s="55">
        <v>494.0</v>
      </c>
      <c r="H1822" s="56">
        <v>0.089</v>
      </c>
      <c r="I1822" s="57">
        <f t="shared" si="3"/>
        <v>37718011469</v>
      </c>
      <c r="J1822" s="58">
        <f t="shared" si="4"/>
        <v>0.025</v>
      </c>
      <c r="K1822" s="39">
        <f t="shared" si="5"/>
        <v>494</v>
      </c>
      <c r="L1822" s="58">
        <f t="shared" si="6"/>
        <v>0.089</v>
      </c>
    </row>
    <row r="1823">
      <c r="A1823" s="33" t="s">
        <v>197</v>
      </c>
      <c r="B1823" s="34" t="s">
        <v>203</v>
      </c>
      <c r="C1823" s="35" t="s">
        <v>49</v>
      </c>
      <c r="D1823" s="52" t="str">
        <f t="shared" si="2"/>
        <v>Middle East/Kuwait-Middle East/2001</v>
      </c>
      <c r="E1823" s="53">
        <v>3.489077374E10</v>
      </c>
      <c r="F1823" s="54">
        <v>0.036</v>
      </c>
      <c r="G1823" s="55">
        <v>634.0</v>
      </c>
      <c r="H1823" s="56">
        <v>0.079</v>
      </c>
      <c r="I1823" s="57">
        <f t="shared" si="3"/>
        <v>34890773740</v>
      </c>
      <c r="J1823" s="58">
        <f t="shared" si="4"/>
        <v>0.036</v>
      </c>
      <c r="K1823" s="39">
        <f t="shared" si="5"/>
        <v>634</v>
      </c>
      <c r="L1823" s="58">
        <f t="shared" si="6"/>
        <v>0.079</v>
      </c>
    </row>
    <row r="1824">
      <c r="A1824" s="33" t="s">
        <v>197</v>
      </c>
      <c r="B1824" s="34" t="s">
        <v>203</v>
      </c>
      <c r="C1824" s="35" t="s">
        <v>50</v>
      </c>
      <c r="D1824" s="52" t="str">
        <f t="shared" si="2"/>
        <v>Middle East/Kuwait-Middle East/2002</v>
      </c>
      <c r="E1824" s="53">
        <v>3.8138801497E10</v>
      </c>
      <c r="F1824" s="54">
        <v>0.036</v>
      </c>
      <c r="G1824" s="55">
        <v>661.0</v>
      </c>
      <c r="H1824" s="56">
        <v>0.065</v>
      </c>
      <c r="I1824" s="57">
        <f t="shared" si="3"/>
        <v>38138801497</v>
      </c>
      <c r="J1824" s="58">
        <f t="shared" si="4"/>
        <v>0.036</v>
      </c>
      <c r="K1824" s="39">
        <f t="shared" si="5"/>
        <v>661</v>
      </c>
      <c r="L1824" s="58">
        <f t="shared" si="6"/>
        <v>0.065</v>
      </c>
    </row>
    <row r="1825">
      <c r="A1825" s="33" t="s">
        <v>197</v>
      </c>
      <c r="B1825" s="34" t="s">
        <v>203</v>
      </c>
      <c r="C1825" s="35" t="s">
        <v>51</v>
      </c>
      <c r="D1825" s="52" t="str">
        <f t="shared" si="2"/>
        <v>Middle East/Kuwait-Middle East/2003</v>
      </c>
      <c r="E1825" s="53">
        <v>4.7875837662E10</v>
      </c>
      <c r="F1825" s="54">
        <v>0.032</v>
      </c>
      <c r="G1825" s="55">
        <v>728.0</v>
      </c>
      <c r="H1825" s="56">
        <v>0.054</v>
      </c>
      <c r="I1825" s="57">
        <f t="shared" si="3"/>
        <v>47875837662</v>
      </c>
      <c r="J1825" s="58">
        <f t="shared" si="4"/>
        <v>0.032</v>
      </c>
      <c r="K1825" s="39">
        <f t="shared" si="5"/>
        <v>728</v>
      </c>
      <c r="L1825" s="58">
        <f t="shared" si="6"/>
        <v>0.054</v>
      </c>
    </row>
    <row r="1826">
      <c r="A1826" s="33" t="s">
        <v>197</v>
      </c>
      <c r="B1826" s="34" t="s">
        <v>203</v>
      </c>
      <c r="C1826" s="35" t="s">
        <v>52</v>
      </c>
      <c r="D1826" s="52" t="str">
        <f t="shared" si="2"/>
        <v>Middle East/Kuwait-Middle East/2004</v>
      </c>
      <c r="E1826" s="53">
        <v>5.9440511982E10</v>
      </c>
      <c r="F1826" s="54">
        <v>0.027</v>
      </c>
      <c r="G1826" s="55">
        <v>743.0</v>
      </c>
      <c r="H1826" s="56">
        <v>0.056</v>
      </c>
      <c r="I1826" s="57">
        <f t="shared" si="3"/>
        <v>59440511982</v>
      </c>
      <c r="J1826" s="58">
        <f t="shared" si="4"/>
        <v>0.027</v>
      </c>
      <c r="K1826" s="39">
        <f t="shared" si="5"/>
        <v>743</v>
      </c>
      <c r="L1826" s="58">
        <f t="shared" si="6"/>
        <v>0.056</v>
      </c>
    </row>
    <row r="1827">
      <c r="A1827" s="33" t="s">
        <v>197</v>
      </c>
      <c r="B1827" s="34" t="s">
        <v>203</v>
      </c>
      <c r="C1827" s="35" t="s">
        <v>53</v>
      </c>
      <c r="D1827" s="52" t="str">
        <f t="shared" si="2"/>
        <v>Middle East/Kuwait-Middle East/2005</v>
      </c>
      <c r="E1827" s="53">
        <v>8.0797945205E10</v>
      </c>
      <c r="F1827" s="54">
        <v>0.024</v>
      </c>
      <c r="G1827" s="55">
        <v>834.0</v>
      </c>
      <c r="H1827" s="56">
        <v>0.075</v>
      </c>
      <c r="I1827" s="57">
        <f t="shared" si="3"/>
        <v>80797945205</v>
      </c>
      <c r="J1827" s="58">
        <f t="shared" si="4"/>
        <v>0.024</v>
      </c>
      <c r="K1827" s="39">
        <f t="shared" si="5"/>
        <v>834</v>
      </c>
      <c r="L1827" s="58">
        <f t="shared" si="6"/>
        <v>0.075</v>
      </c>
    </row>
    <row r="1828">
      <c r="A1828" s="33" t="s">
        <v>197</v>
      </c>
      <c r="B1828" s="34" t="s">
        <v>203</v>
      </c>
      <c r="C1828" s="35" t="s">
        <v>54</v>
      </c>
      <c r="D1828" s="52" t="str">
        <f t="shared" si="2"/>
        <v>Middle East/Kuwait-Middle East/2006</v>
      </c>
      <c r="E1828" s="53">
        <v>1.02E11</v>
      </c>
      <c r="F1828" s="54">
        <v>0.022</v>
      </c>
      <c r="G1828" s="55">
        <v>943.0</v>
      </c>
      <c r="H1828" s="56">
        <v>0.086</v>
      </c>
      <c r="I1828" s="57">
        <f t="shared" si="3"/>
        <v>102000000000</v>
      </c>
      <c r="J1828" s="58">
        <f t="shared" si="4"/>
        <v>0.022</v>
      </c>
      <c r="K1828" s="39">
        <f t="shared" si="5"/>
        <v>943</v>
      </c>
      <c r="L1828" s="58">
        <f t="shared" si="6"/>
        <v>0.086</v>
      </c>
    </row>
    <row r="1829">
      <c r="A1829" s="33" t="s">
        <v>197</v>
      </c>
      <c r="B1829" s="34" t="s">
        <v>203</v>
      </c>
      <c r="C1829" s="35" t="s">
        <v>55</v>
      </c>
      <c r="D1829" s="52" t="str">
        <f t="shared" si="2"/>
        <v>Middle East/Kuwait-Middle East/2007</v>
      </c>
      <c r="E1829" s="53">
        <v>1.15E11</v>
      </c>
      <c r="F1829" s="54">
        <v>0.021</v>
      </c>
      <c r="G1829" s="55">
        <v>954.0</v>
      </c>
      <c r="H1829" s="56">
        <v>0.085</v>
      </c>
      <c r="I1829" s="57">
        <f t="shared" si="3"/>
        <v>115000000000</v>
      </c>
      <c r="J1829" s="58">
        <f t="shared" si="4"/>
        <v>0.021</v>
      </c>
      <c r="K1829" s="39">
        <f t="shared" si="5"/>
        <v>954</v>
      </c>
      <c r="L1829" s="58">
        <f t="shared" si="6"/>
        <v>0.085</v>
      </c>
    </row>
    <row r="1830">
      <c r="A1830" s="33" t="s">
        <v>197</v>
      </c>
      <c r="B1830" s="34" t="s">
        <v>203</v>
      </c>
      <c r="C1830" s="35" t="s">
        <v>56</v>
      </c>
      <c r="D1830" s="52" t="str">
        <f t="shared" si="2"/>
        <v>Middle East/Kuwait-Middle East/2008</v>
      </c>
      <c r="E1830" s="53">
        <v>1.47E11</v>
      </c>
      <c r="F1830" s="54">
        <v>0.019</v>
      </c>
      <c r="G1830" s="55">
        <v>1049.0</v>
      </c>
      <c r="H1830" s="56">
        <v>0.076</v>
      </c>
      <c r="I1830" s="57">
        <f t="shared" si="3"/>
        <v>147000000000</v>
      </c>
      <c r="J1830" s="58">
        <f t="shared" si="4"/>
        <v>0.019</v>
      </c>
      <c r="K1830" s="39">
        <f t="shared" si="5"/>
        <v>1049</v>
      </c>
      <c r="L1830" s="58">
        <f t="shared" si="6"/>
        <v>0.076</v>
      </c>
    </row>
    <row r="1831">
      <c r="A1831" s="33" t="s">
        <v>197</v>
      </c>
      <c r="B1831" s="34" t="s">
        <v>203</v>
      </c>
      <c r="C1831" s="35" t="s">
        <v>57</v>
      </c>
      <c r="D1831" s="52" t="str">
        <f t="shared" si="2"/>
        <v>Middle East/Kuwait-Middle East/2009</v>
      </c>
      <c r="E1831" s="53">
        <v>1.06E11</v>
      </c>
      <c r="F1831" s="54">
        <v>0.039</v>
      </c>
      <c r="G1831" s="55">
        <v>1463.0</v>
      </c>
      <c r="H1831" s="56">
        <v>0.062</v>
      </c>
      <c r="I1831" s="57">
        <f t="shared" si="3"/>
        <v>106000000000</v>
      </c>
      <c r="J1831" s="58">
        <f t="shared" si="4"/>
        <v>0.039</v>
      </c>
      <c r="K1831" s="39">
        <f t="shared" si="5"/>
        <v>1463</v>
      </c>
      <c r="L1831" s="58">
        <f t="shared" si="6"/>
        <v>0.062</v>
      </c>
    </row>
    <row r="1832">
      <c r="A1832" s="33" t="s">
        <v>197</v>
      </c>
      <c r="B1832" s="34" t="s">
        <v>203</v>
      </c>
      <c r="C1832" s="35" t="s">
        <v>58</v>
      </c>
      <c r="D1832" s="52" t="str">
        <f t="shared" si="2"/>
        <v>Middle East/Kuwait-Middle East/2010</v>
      </c>
      <c r="E1832" s="53">
        <v>1.2E11</v>
      </c>
      <c r="F1832" s="54">
        <v>0.028</v>
      </c>
      <c r="G1832" s="55">
        <v>1116.0</v>
      </c>
      <c r="H1832" s="56">
        <v>0.049</v>
      </c>
      <c r="I1832" s="57">
        <f t="shared" si="3"/>
        <v>120000000000</v>
      </c>
      <c r="J1832" s="58">
        <f t="shared" si="4"/>
        <v>0.028</v>
      </c>
      <c r="K1832" s="39">
        <f t="shared" si="5"/>
        <v>1116</v>
      </c>
      <c r="L1832" s="58">
        <f t="shared" si="6"/>
        <v>0.049</v>
      </c>
    </row>
    <row r="1833">
      <c r="A1833" s="33" t="s">
        <v>197</v>
      </c>
      <c r="B1833" s="34" t="s">
        <v>203</v>
      </c>
      <c r="C1833" s="35" t="s">
        <v>59</v>
      </c>
      <c r="D1833" s="52" t="str">
        <f t="shared" si="2"/>
        <v>Middle East/Kuwait-Middle East/2011</v>
      </c>
      <c r="E1833" s="53">
        <v>1.61E11</v>
      </c>
      <c r="F1833" s="54">
        <v>0.026</v>
      </c>
      <c r="G1833" s="55">
        <v>1349.0</v>
      </c>
      <c r="H1833" s="56">
        <v>0.052</v>
      </c>
      <c r="I1833" s="57">
        <f t="shared" si="3"/>
        <v>161000000000</v>
      </c>
      <c r="J1833" s="58">
        <f t="shared" si="4"/>
        <v>0.026</v>
      </c>
      <c r="K1833" s="39">
        <f t="shared" si="5"/>
        <v>1349</v>
      </c>
      <c r="L1833" s="58">
        <f t="shared" si="6"/>
        <v>0.052</v>
      </c>
    </row>
    <row r="1834">
      <c r="A1834" s="33" t="s">
        <v>197</v>
      </c>
      <c r="B1834" s="34" t="s">
        <v>203</v>
      </c>
      <c r="C1834" s="35" t="s">
        <v>60</v>
      </c>
      <c r="D1834" s="52" t="str">
        <f t="shared" si="2"/>
        <v>Middle East/Kuwait-Middle East/2012</v>
      </c>
      <c r="E1834" s="53">
        <v>1.83E11</v>
      </c>
      <c r="F1834" s="54">
        <v>0.025</v>
      </c>
      <c r="G1834" s="55">
        <v>1428.0</v>
      </c>
      <c r="H1834" s="56">
        <v>0.05</v>
      </c>
      <c r="I1834" s="57">
        <f t="shared" si="3"/>
        <v>183000000000</v>
      </c>
      <c r="J1834" s="58">
        <f t="shared" si="4"/>
        <v>0.025</v>
      </c>
      <c r="K1834" s="39">
        <f t="shared" si="5"/>
        <v>1428</v>
      </c>
      <c r="L1834" s="58">
        <f t="shared" si="6"/>
        <v>0.05</v>
      </c>
    </row>
    <row r="1835">
      <c r="A1835" s="33" t="s">
        <v>197</v>
      </c>
      <c r="B1835" s="34" t="s">
        <v>204</v>
      </c>
      <c r="C1835" s="35" t="s">
        <v>48</v>
      </c>
      <c r="D1835" s="52" t="str">
        <f t="shared" si="2"/>
        <v>Middle East/Lebanon-Middle East/2000</v>
      </c>
      <c r="E1835" s="53">
        <v>1.7260364842E10</v>
      </c>
      <c r="F1835" s="54">
        <v>0.109</v>
      </c>
      <c r="G1835" s="55">
        <v>579.0</v>
      </c>
      <c r="H1835" s="56">
        <v>0.182</v>
      </c>
      <c r="I1835" s="57">
        <f t="shared" si="3"/>
        <v>17260364842</v>
      </c>
      <c r="J1835" s="58">
        <f t="shared" si="4"/>
        <v>0.109</v>
      </c>
      <c r="K1835" s="39">
        <f t="shared" si="5"/>
        <v>579</v>
      </c>
      <c r="L1835" s="58">
        <f t="shared" si="6"/>
        <v>0.182</v>
      </c>
    </row>
    <row r="1836">
      <c r="A1836" s="33" t="s">
        <v>197</v>
      </c>
      <c r="B1836" s="34" t="s">
        <v>204</v>
      </c>
      <c r="C1836" s="35" t="s">
        <v>49</v>
      </c>
      <c r="D1836" s="52" t="str">
        <f t="shared" si="2"/>
        <v>Middle East/Lebanon-Middle East/2001</v>
      </c>
      <c r="E1836" s="53">
        <v>1.7649751244E10</v>
      </c>
      <c r="F1836" s="54">
        <v>0.109</v>
      </c>
      <c r="G1836" s="55">
        <v>571.0</v>
      </c>
      <c r="H1836" s="56">
        <v>0.172</v>
      </c>
      <c r="I1836" s="57">
        <f t="shared" si="3"/>
        <v>17649751244</v>
      </c>
      <c r="J1836" s="58">
        <f t="shared" si="4"/>
        <v>0.109</v>
      </c>
      <c r="K1836" s="39">
        <f t="shared" si="5"/>
        <v>571</v>
      </c>
      <c r="L1836" s="58">
        <f t="shared" si="6"/>
        <v>0.172</v>
      </c>
    </row>
    <row r="1837">
      <c r="A1837" s="33" t="s">
        <v>197</v>
      </c>
      <c r="B1837" s="34" t="s">
        <v>204</v>
      </c>
      <c r="C1837" s="35" t="s">
        <v>50</v>
      </c>
      <c r="D1837" s="52" t="str">
        <f t="shared" si="2"/>
        <v>Middle East/Lebanon-Middle East/2002</v>
      </c>
      <c r="E1837" s="53">
        <v>1.9152238806E10</v>
      </c>
      <c r="F1837" s="54">
        <v>0.1</v>
      </c>
      <c r="G1837" s="55">
        <v>546.0</v>
      </c>
      <c r="H1837" s="56">
        <v>0.166</v>
      </c>
      <c r="I1837" s="57">
        <f t="shared" si="3"/>
        <v>19152238806</v>
      </c>
      <c r="J1837" s="58">
        <f t="shared" si="4"/>
        <v>0.1</v>
      </c>
      <c r="K1837" s="39">
        <f t="shared" si="5"/>
        <v>546</v>
      </c>
      <c r="L1837" s="58">
        <f t="shared" si="6"/>
        <v>0.166</v>
      </c>
    </row>
    <row r="1838">
      <c r="A1838" s="33" t="s">
        <v>197</v>
      </c>
      <c r="B1838" s="34" t="s">
        <v>204</v>
      </c>
      <c r="C1838" s="35" t="s">
        <v>51</v>
      </c>
      <c r="D1838" s="52" t="str">
        <f t="shared" si="2"/>
        <v>Middle East/Lebanon-Middle East/2003</v>
      </c>
      <c r="E1838" s="53">
        <v>2.008291874E10</v>
      </c>
      <c r="F1838" s="54">
        <v>0.093</v>
      </c>
      <c r="G1838" s="55">
        <v>498.0</v>
      </c>
      <c r="H1838" s="56">
        <v>0.134</v>
      </c>
      <c r="I1838" s="57">
        <f t="shared" si="3"/>
        <v>20082918740</v>
      </c>
      <c r="J1838" s="58">
        <f t="shared" si="4"/>
        <v>0.093</v>
      </c>
      <c r="K1838" s="39">
        <f t="shared" si="5"/>
        <v>498</v>
      </c>
      <c r="L1838" s="58">
        <f t="shared" si="6"/>
        <v>0.134</v>
      </c>
    </row>
    <row r="1839">
      <c r="A1839" s="33" t="s">
        <v>197</v>
      </c>
      <c r="B1839" s="34" t="s">
        <v>204</v>
      </c>
      <c r="C1839" s="35" t="s">
        <v>52</v>
      </c>
      <c r="D1839" s="52" t="str">
        <f t="shared" si="2"/>
        <v>Middle East/Lebanon-Middle East/2004</v>
      </c>
      <c r="E1839" s="53">
        <v>2.0955223881E10</v>
      </c>
      <c r="F1839" s="54">
        <v>0.082</v>
      </c>
      <c r="G1839" s="55">
        <v>458.0</v>
      </c>
      <c r="H1839" s="56">
        <v>0.108</v>
      </c>
      <c r="I1839" s="57">
        <f t="shared" si="3"/>
        <v>20955223881</v>
      </c>
      <c r="J1839" s="58">
        <f t="shared" si="4"/>
        <v>0.082</v>
      </c>
      <c r="K1839" s="39">
        <f t="shared" si="5"/>
        <v>458</v>
      </c>
      <c r="L1839" s="58">
        <f t="shared" si="6"/>
        <v>0.108</v>
      </c>
    </row>
    <row r="1840">
      <c r="A1840" s="33" t="s">
        <v>197</v>
      </c>
      <c r="B1840" s="34" t="s">
        <v>204</v>
      </c>
      <c r="C1840" s="35" t="s">
        <v>53</v>
      </c>
      <c r="D1840" s="52" t="str">
        <f t="shared" si="2"/>
        <v>Middle East/Lebanon-Middle East/2005</v>
      </c>
      <c r="E1840" s="53">
        <v>2.1287562189E10</v>
      </c>
      <c r="F1840" s="54">
        <v>0.078</v>
      </c>
      <c r="G1840" s="55">
        <v>420.0</v>
      </c>
      <c r="H1840" s="56">
        <v>0.106</v>
      </c>
      <c r="I1840" s="57">
        <f t="shared" si="3"/>
        <v>21287562189</v>
      </c>
      <c r="J1840" s="58">
        <f t="shared" si="4"/>
        <v>0.078</v>
      </c>
      <c r="K1840" s="39">
        <f t="shared" si="5"/>
        <v>420</v>
      </c>
      <c r="L1840" s="58">
        <f t="shared" si="6"/>
        <v>0.106</v>
      </c>
    </row>
    <row r="1841">
      <c r="A1841" s="33" t="s">
        <v>197</v>
      </c>
      <c r="B1841" s="34" t="s">
        <v>204</v>
      </c>
      <c r="C1841" s="35" t="s">
        <v>54</v>
      </c>
      <c r="D1841" s="52" t="str">
        <f t="shared" si="2"/>
        <v>Middle East/Lebanon-Middle East/2006</v>
      </c>
      <c r="E1841" s="53">
        <v>2.1796351575E10</v>
      </c>
      <c r="F1841" s="54">
        <v>0.081</v>
      </c>
      <c r="G1841" s="55">
        <v>443.0</v>
      </c>
      <c r="H1841" s="56">
        <v>0.103</v>
      </c>
      <c r="I1841" s="57">
        <f t="shared" si="3"/>
        <v>21796351575</v>
      </c>
      <c r="J1841" s="58">
        <f t="shared" si="4"/>
        <v>0.081</v>
      </c>
      <c r="K1841" s="39">
        <f t="shared" si="5"/>
        <v>443</v>
      </c>
      <c r="L1841" s="58">
        <f t="shared" si="6"/>
        <v>0.103</v>
      </c>
    </row>
    <row r="1842">
      <c r="A1842" s="33" t="s">
        <v>197</v>
      </c>
      <c r="B1842" s="34" t="s">
        <v>204</v>
      </c>
      <c r="C1842" s="35" t="s">
        <v>55</v>
      </c>
      <c r="D1842" s="52" t="str">
        <f t="shared" si="2"/>
        <v>Middle East/Lebanon-Middle East/2007</v>
      </c>
      <c r="E1842" s="53">
        <v>2.4577114428E10</v>
      </c>
      <c r="F1842" s="54">
        <v>0.08</v>
      </c>
      <c r="G1842" s="55">
        <v>480.0</v>
      </c>
      <c r="H1842" s="56">
        <v>0.103</v>
      </c>
      <c r="I1842" s="57">
        <f t="shared" si="3"/>
        <v>24577114428</v>
      </c>
      <c r="J1842" s="58">
        <f t="shared" si="4"/>
        <v>0.08</v>
      </c>
      <c r="K1842" s="39">
        <f t="shared" si="5"/>
        <v>480</v>
      </c>
      <c r="L1842" s="58">
        <f t="shared" si="6"/>
        <v>0.103</v>
      </c>
    </row>
    <row r="1843">
      <c r="A1843" s="33" t="s">
        <v>197</v>
      </c>
      <c r="B1843" s="34" t="s">
        <v>204</v>
      </c>
      <c r="C1843" s="35" t="s">
        <v>56</v>
      </c>
      <c r="D1843" s="52" t="str">
        <f t="shared" si="2"/>
        <v>Middle East/Lebanon-Middle East/2008</v>
      </c>
      <c r="E1843" s="53">
        <v>2.8829850746E10</v>
      </c>
      <c r="F1843" s="54">
        <v>0.075</v>
      </c>
      <c r="G1843" s="55">
        <v>529.0</v>
      </c>
      <c r="H1843" s="56">
        <v>0.1</v>
      </c>
      <c r="I1843" s="57">
        <f t="shared" si="3"/>
        <v>28829850746</v>
      </c>
      <c r="J1843" s="58">
        <f t="shared" si="4"/>
        <v>0.075</v>
      </c>
      <c r="K1843" s="39">
        <f t="shared" si="5"/>
        <v>529</v>
      </c>
      <c r="L1843" s="58">
        <f t="shared" si="6"/>
        <v>0.1</v>
      </c>
    </row>
    <row r="1844">
      <c r="A1844" s="33" t="s">
        <v>197</v>
      </c>
      <c r="B1844" s="34" t="s">
        <v>204</v>
      </c>
      <c r="C1844" s="35" t="s">
        <v>57</v>
      </c>
      <c r="D1844" s="52" t="str">
        <f t="shared" si="2"/>
        <v>Middle East/Lebanon-Middle East/2009</v>
      </c>
      <c r="E1844" s="53">
        <v>3.5139635158E10</v>
      </c>
      <c r="F1844" s="54">
        <v>0.074</v>
      </c>
      <c r="G1844" s="55">
        <v>604.0</v>
      </c>
      <c r="H1844" s="56">
        <v>0.096</v>
      </c>
      <c r="I1844" s="57">
        <f t="shared" si="3"/>
        <v>35139635158</v>
      </c>
      <c r="J1844" s="58">
        <f t="shared" si="4"/>
        <v>0.074</v>
      </c>
      <c r="K1844" s="39">
        <f t="shared" si="5"/>
        <v>604</v>
      </c>
      <c r="L1844" s="58">
        <f t="shared" si="6"/>
        <v>0.096</v>
      </c>
    </row>
    <row r="1845">
      <c r="A1845" s="33" t="s">
        <v>197</v>
      </c>
      <c r="B1845" s="34" t="s">
        <v>204</v>
      </c>
      <c r="C1845" s="35" t="s">
        <v>58</v>
      </c>
      <c r="D1845" s="52" t="str">
        <f t="shared" si="2"/>
        <v>Middle East/Lebanon-Middle East/2010</v>
      </c>
      <c r="E1845" s="53">
        <v>3.8009950249E10</v>
      </c>
      <c r="F1845" s="54">
        <v>0.072</v>
      </c>
      <c r="G1845" s="55">
        <v>620.0</v>
      </c>
      <c r="H1845" s="56">
        <v>0.083</v>
      </c>
      <c r="I1845" s="57">
        <f t="shared" si="3"/>
        <v>38009950249</v>
      </c>
      <c r="J1845" s="58">
        <f t="shared" si="4"/>
        <v>0.072</v>
      </c>
      <c r="K1845" s="39">
        <f t="shared" si="5"/>
        <v>620</v>
      </c>
      <c r="L1845" s="58">
        <f t="shared" si="6"/>
        <v>0.083</v>
      </c>
    </row>
    <row r="1846">
      <c r="A1846" s="33" t="s">
        <v>197</v>
      </c>
      <c r="B1846" s="34" t="s">
        <v>204</v>
      </c>
      <c r="C1846" s="35" t="s">
        <v>59</v>
      </c>
      <c r="D1846" s="52" t="str">
        <f t="shared" si="2"/>
        <v>Middle East/Lebanon-Middle East/2011</v>
      </c>
      <c r="E1846" s="53">
        <v>4.007893864E10</v>
      </c>
      <c r="F1846" s="54">
        <v>0.074</v>
      </c>
      <c r="G1846" s="55">
        <v>646.0</v>
      </c>
      <c r="H1846" s="56">
        <v>0.075</v>
      </c>
      <c r="I1846" s="57">
        <f t="shared" si="3"/>
        <v>40078938640</v>
      </c>
      <c r="J1846" s="58">
        <f t="shared" si="4"/>
        <v>0.074</v>
      </c>
      <c r="K1846" s="39">
        <f t="shared" si="5"/>
        <v>646</v>
      </c>
      <c r="L1846" s="58">
        <f t="shared" si="6"/>
        <v>0.075</v>
      </c>
    </row>
    <row r="1847">
      <c r="A1847" s="33" t="s">
        <v>197</v>
      </c>
      <c r="B1847" s="34" t="s">
        <v>204</v>
      </c>
      <c r="C1847" s="35" t="s">
        <v>60</v>
      </c>
      <c r="D1847" s="52" t="str">
        <f t="shared" si="2"/>
        <v>Middle East/Lebanon-Middle East/2012</v>
      </c>
      <c r="E1847" s="53">
        <v>4.3205095854E10</v>
      </c>
      <c r="F1847" s="54">
        <v>0.076</v>
      </c>
      <c r="G1847" s="55">
        <v>675.0</v>
      </c>
      <c r="H1847" s="56">
        <v>0.072</v>
      </c>
      <c r="I1847" s="57">
        <f t="shared" si="3"/>
        <v>43205095854</v>
      </c>
      <c r="J1847" s="58">
        <f t="shared" si="4"/>
        <v>0.076</v>
      </c>
      <c r="K1847" s="39">
        <f t="shared" si="5"/>
        <v>675</v>
      </c>
      <c r="L1847" s="58">
        <f t="shared" si="6"/>
        <v>0.072</v>
      </c>
    </row>
    <row r="1848">
      <c r="A1848" s="33" t="s">
        <v>197</v>
      </c>
      <c r="B1848" s="34" t="s">
        <v>205</v>
      </c>
      <c r="C1848" s="35" t="s">
        <v>48</v>
      </c>
      <c r="D1848" s="52" t="str">
        <f t="shared" si="2"/>
        <v>Middle East/Oman-Middle East/2000</v>
      </c>
      <c r="E1848" s="53">
        <v>1.986788055E10</v>
      </c>
      <c r="F1848" s="54">
        <v>0.031</v>
      </c>
      <c r="G1848" s="55">
        <v>264.0</v>
      </c>
      <c r="H1848" s="56">
        <v>0.101</v>
      </c>
      <c r="I1848" s="57">
        <f t="shared" si="3"/>
        <v>19867880550</v>
      </c>
      <c r="J1848" s="58">
        <f t="shared" si="4"/>
        <v>0.031</v>
      </c>
      <c r="K1848" s="39">
        <f t="shared" si="5"/>
        <v>264</v>
      </c>
      <c r="L1848" s="58">
        <f t="shared" si="6"/>
        <v>0.101</v>
      </c>
    </row>
    <row r="1849">
      <c r="A1849" s="33" t="s">
        <v>197</v>
      </c>
      <c r="B1849" s="34" t="s">
        <v>205</v>
      </c>
      <c r="C1849" s="35" t="s">
        <v>49</v>
      </c>
      <c r="D1849" s="52" t="str">
        <f t="shared" si="2"/>
        <v>Middle East/Oman-Middle East/2001</v>
      </c>
      <c r="E1849" s="53">
        <v>1.9949284975E10</v>
      </c>
      <c r="F1849" s="54">
        <v>0.031</v>
      </c>
      <c r="G1849" s="55">
        <v>263.0</v>
      </c>
      <c r="H1849" s="56">
        <v>0.092</v>
      </c>
      <c r="I1849" s="57">
        <f t="shared" si="3"/>
        <v>19949284975</v>
      </c>
      <c r="J1849" s="58">
        <f t="shared" si="4"/>
        <v>0.031</v>
      </c>
      <c r="K1849" s="39">
        <f t="shared" si="5"/>
        <v>263</v>
      </c>
      <c r="L1849" s="58">
        <f t="shared" si="6"/>
        <v>0.092</v>
      </c>
    </row>
    <row r="1850">
      <c r="A1850" s="33" t="s">
        <v>197</v>
      </c>
      <c r="B1850" s="34" t="s">
        <v>205</v>
      </c>
      <c r="C1850" s="35" t="s">
        <v>50</v>
      </c>
      <c r="D1850" s="52" t="str">
        <f t="shared" si="2"/>
        <v>Middle East/Oman-Middle East/2002</v>
      </c>
      <c r="E1850" s="53">
        <v>2.0049414986E10</v>
      </c>
      <c r="F1850" s="54">
        <v>0.032</v>
      </c>
      <c r="G1850" s="55">
        <v>278.0</v>
      </c>
      <c r="H1850" s="56">
        <v>0.085</v>
      </c>
      <c r="I1850" s="57">
        <f t="shared" si="3"/>
        <v>20049414986</v>
      </c>
      <c r="J1850" s="58">
        <f t="shared" si="4"/>
        <v>0.032</v>
      </c>
      <c r="K1850" s="39">
        <f t="shared" si="5"/>
        <v>278</v>
      </c>
      <c r="L1850" s="58">
        <f t="shared" si="6"/>
        <v>0.085</v>
      </c>
    </row>
    <row r="1851">
      <c r="A1851" s="33" t="s">
        <v>197</v>
      </c>
      <c r="B1851" s="34" t="s">
        <v>205</v>
      </c>
      <c r="C1851" s="35" t="s">
        <v>51</v>
      </c>
      <c r="D1851" s="52" t="str">
        <f t="shared" si="2"/>
        <v>Middle East/Oman-Middle East/2003</v>
      </c>
      <c r="E1851" s="53">
        <v>2.1542262852E10</v>
      </c>
      <c r="F1851" s="54">
        <v>0.032</v>
      </c>
      <c r="G1851" s="55">
        <v>294.0</v>
      </c>
      <c r="H1851" s="56">
        <v>0.082</v>
      </c>
      <c r="I1851" s="57">
        <f t="shared" si="3"/>
        <v>21542262852</v>
      </c>
      <c r="J1851" s="58">
        <f t="shared" si="4"/>
        <v>0.032</v>
      </c>
      <c r="K1851" s="39">
        <f t="shared" si="5"/>
        <v>294</v>
      </c>
      <c r="L1851" s="58">
        <f t="shared" si="6"/>
        <v>0.082</v>
      </c>
    </row>
    <row r="1852">
      <c r="A1852" s="33" t="s">
        <v>197</v>
      </c>
      <c r="B1852" s="34" t="s">
        <v>205</v>
      </c>
      <c r="C1852" s="35" t="s">
        <v>52</v>
      </c>
      <c r="D1852" s="52" t="str">
        <f t="shared" si="2"/>
        <v>Middle East/Oman-Middle East/2004</v>
      </c>
      <c r="E1852" s="53">
        <v>2.467360228E10</v>
      </c>
      <c r="F1852" s="54">
        <v>0.03</v>
      </c>
      <c r="G1852" s="55">
        <v>310.0</v>
      </c>
      <c r="H1852" s="56">
        <v>0.076</v>
      </c>
      <c r="I1852" s="57">
        <f t="shared" si="3"/>
        <v>24673602280</v>
      </c>
      <c r="J1852" s="58">
        <f t="shared" si="4"/>
        <v>0.03</v>
      </c>
      <c r="K1852" s="39">
        <f t="shared" si="5"/>
        <v>310</v>
      </c>
      <c r="L1852" s="58">
        <f t="shared" si="6"/>
        <v>0.076</v>
      </c>
    </row>
    <row r="1853">
      <c r="A1853" s="33" t="s">
        <v>197</v>
      </c>
      <c r="B1853" s="34" t="s">
        <v>205</v>
      </c>
      <c r="C1853" s="35" t="s">
        <v>53</v>
      </c>
      <c r="D1853" s="52" t="str">
        <f t="shared" si="2"/>
        <v>Middle East/Oman-Middle East/2005</v>
      </c>
      <c r="E1853" s="53">
        <v>3.0905071771E10</v>
      </c>
      <c r="F1853" s="54">
        <v>0.026</v>
      </c>
      <c r="G1853" s="55">
        <v>331.0</v>
      </c>
      <c r="H1853" s="56">
        <v>0.071</v>
      </c>
      <c r="I1853" s="57">
        <f t="shared" si="3"/>
        <v>30905071771</v>
      </c>
      <c r="J1853" s="58">
        <f t="shared" si="4"/>
        <v>0.026</v>
      </c>
      <c r="K1853" s="39">
        <f t="shared" si="5"/>
        <v>331</v>
      </c>
      <c r="L1853" s="58">
        <f t="shared" si="6"/>
        <v>0.071</v>
      </c>
    </row>
    <row r="1854">
      <c r="A1854" s="33" t="s">
        <v>197</v>
      </c>
      <c r="B1854" s="34" t="s">
        <v>205</v>
      </c>
      <c r="C1854" s="35" t="s">
        <v>54</v>
      </c>
      <c r="D1854" s="52" t="str">
        <f t="shared" si="2"/>
        <v>Middle East/Oman-Middle East/2006</v>
      </c>
      <c r="E1854" s="53">
        <v>3.6803641389E10</v>
      </c>
      <c r="F1854" s="54">
        <v>0.023</v>
      </c>
      <c r="G1854" s="55">
        <v>346.0</v>
      </c>
      <c r="H1854" s="56">
        <v>0.074</v>
      </c>
      <c r="I1854" s="57">
        <f t="shared" si="3"/>
        <v>36803641389</v>
      </c>
      <c r="J1854" s="58">
        <f t="shared" si="4"/>
        <v>0.023</v>
      </c>
      <c r="K1854" s="39">
        <f t="shared" si="5"/>
        <v>346</v>
      </c>
      <c r="L1854" s="58">
        <f t="shared" si="6"/>
        <v>0.074</v>
      </c>
    </row>
    <row r="1855">
      <c r="A1855" s="33" t="s">
        <v>197</v>
      </c>
      <c r="B1855" s="34" t="s">
        <v>205</v>
      </c>
      <c r="C1855" s="35" t="s">
        <v>55</v>
      </c>
      <c r="D1855" s="52" t="str">
        <f t="shared" si="2"/>
        <v>Middle East/Oman-Middle East/2007</v>
      </c>
      <c r="E1855" s="53">
        <v>4.1901170689E10</v>
      </c>
      <c r="F1855" s="54">
        <v>0.025</v>
      </c>
      <c r="G1855" s="55">
        <v>403.0</v>
      </c>
      <c r="H1855" s="56">
        <v>0.073</v>
      </c>
      <c r="I1855" s="57">
        <f t="shared" si="3"/>
        <v>41901170689</v>
      </c>
      <c r="J1855" s="58">
        <f t="shared" si="4"/>
        <v>0.025</v>
      </c>
      <c r="K1855" s="39">
        <f t="shared" si="5"/>
        <v>403</v>
      </c>
      <c r="L1855" s="58">
        <f t="shared" si="6"/>
        <v>0.073</v>
      </c>
    </row>
    <row r="1856">
      <c r="A1856" s="33" t="s">
        <v>197</v>
      </c>
      <c r="B1856" s="34" t="s">
        <v>205</v>
      </c>
      <c r="C1856" s="35" t="s">
        <v>56</v>
      </c>
      <c r="D1856" s="52" t="str">
        <f t="shared" si="2"/>
        <v>Middle East/Oman-Middle East/2008</v>
      </c>
      <c r="E1856" s="53">
        <v>6.0743823637E10</v>
      </c>
      <c r="F1856" s="54">
        <v>0.021</v>
      </c>
      <c r="G1856" s="55">
        <v>473.0</v>
      </c>
      <c r="H1856" s="56">
        <v>0.071</v>
      </c>
      <c r="I1856" s="57">
        <f t="shared" si="3"/>
        <v>60743823637</v>
      </c>
      <c r="J1856" s="58">
        <f t="shared" si="4"/>
        <v>0.021</v>
      </c>
      <c r="K1856" s="39">
        <f t="shared" si="5"/>
        <v>473</v>
      </c>
      <c r="L1856" s="58">
        <f t="shared" si="6"/>
        <v>0.071</v>
      </c>
    </row>
    <row r="1857">
      <c r="A1857" s="33" t="s">
        <v>197</v>
      </c>
      <c r="B1857" s="34" t="s">
        <v>205</v>
      </c>
      <c r="C1857" s="35" t="s">
        <v>57</v>
      </c>
      <c r="D1857" s="52" t="str">
        <f t="shared" si="2"/>
        <v>Middle East/Oman-Middle East/2009</v>
      </c>
      <c r="E1857" s="53">
        <v>4.8242913263E10</v>
      </c>
      <c r="F1857" s="54">
        <v>0.03</v>
      </c>
      <c r="G1857" s="55">
        <v>511.0</v>
      </c>
      <c r="H1857" s="56">
        <v>0.074</v>
      </c>
      <c r="I1857" s="57">
        <f t="shared" si="3"/>
        <v>48242913263</v>
      </c>
      <c r="J1857" s="58">
        <f t="shared" si="4"/>
        <v>0.03</v>
      </c>
      <c r="K1857" s="39">
        <f t="shared" si="5"/>
        <v>511</v>
      </c>
      <c r="L1857" s="58">
        <f t="shared" si="6"/>
        <v>0.074</v>
      </c>
    </row>
    <row r="1858">
      <c r="A1858" s="33" t="s">
        <v>197</v>
      </c>
      <c r="B1858" s="34" t="s">
        <v>205</v>
      </c>
      <c r="C1858" s="35" t="s">
        <v>58</v>
      </c>
      <c r="D1858" s="52" t="str">
        <f t="shared" si="2"/>
        <v>Middle East/Oman-Middle East/2010</v>
      </c>
      <c r="E1858" s="53">
        <v>5.8813004375E10</v>
      </c>
      <c r="F1858" s="54">
        <v>0.028</v>
      </c>
      <c r="G1858" s="55">
        <v>582.0</v>
      </c>
      <c r="H1858" s="56">
        <v>0.068</v>
      </c>
      <c r="I1858" s="57">
        <f t="shared" si="3"/>
        <v>58813004375</v>
      </c>
      <c r="J1858" s="58">
        <f t="shared" si="4"/>
        <v>0.028</v>
      </c>
      <c r="K1858" s="39">
        <f t="shared" si="5"/>
        <v>582</v>
      </c>
      <c r="L1858" s="58">
        <f t="shared" si="6"/>
        <v>0.068</v>
      </c>
    </row>
    <row r="1859">
      <c r="A1859" s="33" t="s">
        <v>197</v>
      </c>
      <c r="B1859" s="34" t="s">
        <v>205</v>
      </c>
      <c r="C1859" s="35" t="s">
        <v>59</v>
      </c>
      <c r="D1859" s="52" t="str">
        <f t="shared" si="2"/>
        <v>Middle East/Oman-Middle East/2011</v>
      </c>
      <c r="E1859" s="53">
        <v>6.9971912138E10</v>
      </c>
      <c r="F1859" s="54">
        <v>0.024</v>
      </c>
      <c r="G1859" s="55">
        <v>610.0</v>
      </c>
      <c r="H1859" s="56">
        <v>0.062</v>
      </c>
      <c r="I1859" s="57">
        <f t="shared" si="3"/>
        <v>69971912138</v>
      </c>
      <c r="J1859" s="58">
        <f t="shared" si="4"/>
        <v>0.024</v>
      </c>
      <c r="K1859" s="39">
        <f t="shared" si="5"/>
        <v>610</v>
      </c>
      <c r="L1859" s="58">
        <f t="shared" si="6"/>
        <v>0.062</v>
      </c>
    </row>
    <row r="1860">
      <c r="A1860" s="33" t="s">
        <v>197</v>
      </c>
      <c r="B1860" s="34" t="s">
        <v>205</v>
      </c>
      <c r="C1860" s="35" t="s">
        <v>60</v>
      </c>
      <c r="D1860" s="52" t="str">
        <f t="shared" si="2"/>
        <v>Middle East/Oman-Middle East/2012</v>
      </c>
      <c r="E1860" s="53">
        <v>7.8289467471E10</v>
      </c>
      <c r="F1860" s="54">
        <v>0.026</v>
      </c>
      <c r="G1860" s="55">
        <v>690.0</v>
      </c>
      <c r="H1860" s="56">
        <v>0.057</v>
      </c>
      <c r="I1860" s="57">
        <f t="shared" si="3"/>
        <v>78289467471</v>
      </c>
      <c r="J1860" s="58">
        <f t="shared" si="4"/>
        <v>0.026</v>
      </c>
      <c r="K1860" s="39">
        <f t="shared" si="5"/>
        <v>690</v>
      </c>
      <c r="L1860" s="58">
        <f t="shared" si="6"/>
        <v>0.057</v>
      </c>
    </row>
    <row r="1861">
      <c r="A1861" s="33" t="s">
        <v>197</v>
      </c>
      <c r="B1861" s="34" t="s">
        <v>206</v>
      </c>
      <c r="C1861" s="35" t="s">
        <v>48</v>
      </c>
      <c r="D1861" s="52" t="str">
        <f t="shared" si="2"/>
        <v>Middle East/Qatar-Middle East/2000</v>
      </c>
      <c r="E1861" s="53">
        <v>1.7759889598E10</v>
      </c>
      <c r="F1861" s="54">
        <v>0.022</v>
      </c>
      <c r="G1861" s="55">
        <v>652.0</v>
      </c>
      <c r="H1861" s="59"/>
      <c r="I1861" s="57">
        <f t="shared" si="3"/>
        <v>17759889598</v>
      </c>
      <c r="J1861" s="58">
        <f t="shared" si="4"/>
        <v>0.022</v>
      </c>
      <c r="K1861" s="39">
        <f t="shared" si="5"/>
        <v>652</v>
      </c>
      <c r="L1861" s="58" t="str">
        <f t="shared" si="6"/>
        <v/>
      </c>
    </row>
    <row r="1862">
      <c r="A1862" s="33" t="s">
        <v>197</v>
      </c>
      <c r="B1862" s="34" t="s">
        <v>206</v>
      </c>
      <c r="C1862" s="35" t="s">
        <v>49</v>
      </c>
      <c r="D1862" s="52" t="str">
        <f t="shared" si="2"/>
        <v>Middle East/Qatar-Middle East/2001</v>
      </c>
      <c r="E1862" s="53">
        <v>1.7538461033E10</v>
      </c>
      <c r="F1862" s="54">
        <v>0.026</v>
      </c>
      <c r="G1862" s="55">
        <v>732.0</v>
      </c>
      <c r="H1862" s="59"/>
      <c r="I1862" s="57">
        <f t="shared" si="3"/>
        <v>17538461033</v>
      </c>
      <c r="J1862" s="58">
        <f t="shared" si="4"/>
        <v>0.026</v>
      </c>
      <c r="K1862" s="39">
        <f t="shared" si="5"/>
        <v>732</v>
      </c>
      <c r="L1862" s="58" t="str">
        <f t="shared" si="6"/>
        <v/>
      </c>
    </row>
    <row r="1863">
      <c r="A1863" s="33" t="s">
        <v>197</v>
      </c>
      <c r="B1863" s="34" t="s">
        <v>206</v>
      </c>
      <c r="C1863" s="35" t="s">
        <v>50</v>
      </c>
      <c r="D1863" s="52" t="str">
        <f t="shared" si="2"/>
        <v>Middle East/Qatar-Middle East/2002</v>
      </c>
      <c r="E1863" s="53">
        <v>1.9363735706E10</v>
      </c>
      <c r="F1863" s="54">
        <v>0.027</v>
      </c>
      <c r="G1863" s="55">
        <v>833.0</v>
      </c>
      <c r="H1863" s="59"/>
      <c r="I1863" s="57">
        <f t="shared" si="3"/>
        <v>19363735706</v>
      </c>
      <c r="J1863" s="58">
        <f t="shared" si="4"/>
        <v>0.027</v>
      </c>
      <c r="K1863" s="39">
        <f t="shared" si="5"/>
        <v>833</v>
      </c>
      <c r="L1863" s="58" t="str">
        <f t="shared" si="6"/>
        <v/>
      </c>
    </row>
    <row r="1864">
      <c r="A1864" s="33" t="s">
        <v>197</v>
      </c>
      <c r="B1864" s="34" t="s">
        <v>206</v>
      </c>
      <c r="C1864" s="35" t="s">
        <v>51</v>
      </c>
      <c r="D1864" s="52" t="str">
        <f t="shared" si="2"/>
        <v>Middle East/Qatar-Middle East/2003</v>
      </c>
      <c r="E1864" s="53">
        <v>2.3533790531E10</v>
      </c>
      <c r="F1864" s="54">
        <v>0.041</v>
      </c>
      <c r="G1864" s="55">
        <v>1476.0</v>
      </c>
      <c r="H1864" s="59"/>
      <c r="I1864" s="57">
        <f t="shared" si="3"/>
        <v>23533790531</v>
      </c>
      <c r="J1864" s="58">
        <f t="shared" si="4"/>
        <v>0.041</v>
      </c>
      <c r="K1864" s="39">
        <f t="shared" si="5"/>
        <v>1476</v>
      </c>
      <c r="L1864" s="58" t="str">
        <f t="shared" si="6"/>
        <v/>
      </c>
    </row>
    <row r="1865">
      <c r="A1865" s="33" t="s">
        <v>197</v>
      </c>
      <c r="B1865" s="34" t="s">
        <v>206</v>
      </c>
      <c r="C1865" s="35" t="s">
        <v>52</v>
      </c>
      <c r="D1865" s="52" t="str">
        <f t="shared" si="2"/>
        <v>Middle East/Qatar-Middle East/2004</v>
      </c>
      <c r="E1865" s="53">
        <v>3.1734065019E10</v>
      </c>
      <c r="F1865" s="54">
        <v>0.036</v>
      </c>
      <c r="G1865" s="55">
        <v>1589.0</v>
      </c>
      <c r="H1865" s="56">
        <v>0.07</v>
      </c>
      <c r="I1865" s="57">
        <f t="shared" si="3"/>
        <v>31734065019</v>
      </c>
      <c r="J1865" s="58">
        <f t="shared" si="4"/>
        <v>0.036</v>
      </c>
      <c r="K1865" s="39">
        <f t="shared" si="5"/>
        <v>1589</v>
      </c>
      <c r="L1865" s="58">
        <f t="shared" si="6"/>
        <v>0.07</v>
      </c>
    </row>
    <row r="1866">
      <c r="A1866" s="33" t="s">
        <v>197</v>
      </c>
      <c r="B1866" s="34" t="s">
        <v>206</v>
      </c>
      <c r="C1866" s="35" t="s">
        <v>53</v>
      </c>
      <c r="D1866" s="52" t="str">
        <f t="shared" si="2"/>
        <v>Middle East/Qatar-Middle East/2005</v>
      </c>
      <c r="E1866" s="53">
        <v>4.4530493222E10</v>
      </c>
      <c r="F1866" s="54">
        <v>0.03</v>
      </c>
      <c r="G1866" s="55">
        <v>1634.0</v>
      </c>
      <c r="H1866" s="56">
        <v>0.067</v>
      </c>
      <c r="I1866" s="57">
        <f t="shared" si="3"/>
        <v>44530493222</v>
      </c>
      <c r="J1866" s="58">
        <f t="shared" si="4"/>
        <v>0.03</v>
      </c>
      <c r="K1866" s="39">
        <f t="shared" si="5"/>
        <v>1634</v>
      </c>
      <c r="L1866" s="58">
        <f t="shared" si="6"/>
        <v>0.067</v>
      </c>
    </row>
    <row r="1867">
      <c r="A1867" s="33" t="s">
        <v>197</v>
      </c>
      <c r="B1867" s="34" t="s">
        <v>206</v>
      </c>
      <c r="C1867" s="35" t="s">
        <v>54</v>
      </c>
      <c r="D1867" s="52" t="str">
        <f t="shared" si="2"/>
        <v>Middle East/Qatar-Middle East/2006</v>
      </c>
      <c r="E1867" s="53">
        <v>6.0882141103E10</v>
      </c>
      <c r="F1867" s="54">
        <v>0.026</v>
      </c>
      <c r="G1867" s="55">
        <v>1625.0</v>
      </c>
      <c r="H1867" s="56">
        <v>0.072</v>
      </c>
      <c r="I1867" s="57">
        <f t="shared" si="3"/>
        <v>60882141103</v>
      </c>
      <c r="J1867" s="58">
        <f t="shared" si="4"/>
        <v>0.026</v>
      </c>
      <c r="K1867" s="39">
        <f t="shared" si="5"/>
        <v>1625</v>
      </c>
      <c r="L1867" s="58">
        <f t="shared" si="6"/>
        <v>0.072</v>
      </c>
    </row>
    <row r="1868">
      <c r="A1868" s="33" t="s">
        <v>197</v>
      </c>
      <c r="B1868" s="34" t="s">
        <v>206</v>
      </c>
      <c r="C1868" s="35" t="s">
        <v>55</v>
      </c>
      <c r="D1868" s="52" t="str">
        <f t="shared" si="2"/>
        <v>Middle East/Qatar-Middle East/2007</v>
      </c>
      <c r="E1868" s="53">
        <v>7.9712085615E10</v>
      </c>
      <c r="F1868" s="54">
        <v>0.023</v>
      </c>
      <c r="G1868" s="55">
        <v>1600.0</v>
      </c>
      <c r="H1868" s="56">
        <v>0.074</v>
      </c>
      <c r="I1868" s="57">
        <f t="shared" si="3"/>
        <v>79712085615</v>
      </c>
      <c r="J1868" s="58">
        <f t="shared" si="4"/>
        <v>0.023</v>
      </c>
      <c r="K1868" s="39">
        <f t="shared" si="5"/>
        <v>1600</v>
      </c>
      <c r="L1868" s="58">
        <f t="shared" si="6"/>
        <v>0.074</v>
      </c>
    </row>
    <row r="1869">
      <c r="A1869" s="33" t="s">
        <v>197</v>
      </c>
      <c r="B1869" s="34" t="s">
        <v>206</v>
      </c>
      <c r="C1869" s="35" t="s">
        <v>56</v>
      </c>
      <c r="D1869" s="52" t="str">
        <f t="shared" si="2"/>
        <v>Middle East/Qatar-Middle East/2008</v>
      </c>
      <c r="E1869" s="53">
        <v>1.15E11</v>
      </c>
      <c r="F1869" s="54">
        <v>0.019</v>
      </c>
      <c r="G1869" s="55">
        <v>1590.0</v>
      </c>
      <c r="H1869" s="56">
        <v>0.068</v>
      </c>
      <c r="I1869" s="57">
        <f t="shared" si="3"/>
        <v>115000000000</v>
      </c>
      <c r="J1869" s="58">
        <f t="shared" si="4"/>
        <v>0.019</v>
      </c>
      <c r="K1869" s="39">
        <f t="shared" si="5"/>
        <v>1590</v>
      </c>
      <c r="L1869" s="58">
        <f t="shared" si="6"/>
        <v>0.068</v>
      </c>
    </row>
    <row r="1870">
      <c r="A1870" s="33" t="s">
        <v>197</v>
      </c>
      <c r="B1870" s="34" t="s">
        <v>206</v>
      </c>
      <c r="C1870" s="35" t="s">
        <v>57</v>
      </c>
      <c r="D1870" s="52" t="str">
        <f t="shared" si="2"/>
        <v>Middle East/Qatar-Middle East/2009</v>
      </c>
      <c r="E1870" s="53">
        <v>9.779834883E10</v>
      </c>
      <c r="F1870" s="54">
        <v>0.026</v>
      </c>
      <c r="G1870" s="55">
        <v>1647.0</v>
      </c>
      <c r="H1870" s="56">
        <v>0.07</v>
      </c>
      <c r="I1870" s="57">
        <f t="shared" si="3"/>
        <v>97798348830</v>
      </c>
      <c r="J1870" s="58">
        <f t="shared" si="4"/>
        <v>0.026</v>
      </c>
      <c r="K1870" s="39">
        <f t="shared" si="5"/>
        <v>1647</v>
      </c>
      <c r="L1870" s="58">
        <f t="shared" si="6"/>
        <v>0.07</v>
      </c>
    </row>
    <row r="1871">
      <c r="A1871" s="33" t="s">
        <v>197</v>
      </c>
      <c r="B1871" s="34" t="s">
        <v>206</v>
      </c>
      <c r="C1871" s="35" t="s">
        <v>58</v>
      </c>
      <c r="D1871" s="52" t="str">
        <f t="shared" si="2"/>
        <v>Middle East/Qatar-Middle East/2010</v>
      </c>
      <c r="E1871" s="53">
        <v>1.25E11</v>
      </c>
      <c r="F1871" s="54">
        <v>0.021</v>
      </c>
      <c r="G1871" s="55">
        <v>1496.0</v>
      </c>
      <c r="H1871" s="56">
        <v>0.073</v>
      </c>
      <c r="I1871" s="57">
        <f t="shared" si="3"/>
        <v>125000000000</v>
      </c>
      <c r="J1871" s="58">
        <f t="shared" si="4"/>
        <v>0.021</v>
      </c>
      <c r="K1871" s="39">
        <f t="shared" si="5"/>
        <v>1496</v>
      </c>
      <c r="L1871" s="58">
        <f t="shared" si="6"/>
        <v>0.073</v>
      </c>
    </row>
    <row r="1872">
      <c r="A1872" s="33" t="s">
        <v>197</v>
      </c>
      <c r="B1872" s="34" t="s">
        <v>206</v>
      </c>
      <c r="C1872" s="35" t="s">
        <v>59</v>
      </c>
      <c r="D1872" s="52" t="str">
        <f t="shared" si="2"/>
        <v>Middle East/Qatar-Middle East/2011</v>
      </c>
      <c r="E1872" s="53">
        <v>1.7E11</v>
      </c>
      <c r="F1872" s="54">
        <v>0.019</v>
      </c>
      <c r="G1872" s="55">
        <v>1738.0</v>
      </c>
      <c r="H1872" s="56">
        <v>0.055</v>
      </c>
      <c r="I1872" s="57">
        <f t="shared" si="3"/>
        <v>170000000000</v>
      </c>
      <c r="J1872" s="58">
        <f t="shared" si="4"/>
        <v>0.019</v>
      </c>
      <c r="K1872" s="39">
        <f t="shared" si="5"/>
        <v>1738</v>
      </c>
      <c r="L1872" s="58">
        <f t="shared" si="6"/>
        <v>0.055</v>
      </c>
    </row>
    <row r="1873">
      <c r="A1873" s="33" t="s">
        <v>197</v>
      </c>
      <c r="B1873" s="34" t="s">
        <v>206</v>
      </c>
      <c r="C1873" s="35" t="s">
        <v>60</v>
      </c>
      <c r="D1873" s="52" t="str">
        <f t="shared" si="2"/>
        <v>Middle East/Qatar-Middle East/2012</v>
      </c>
      <c r="E1873" s="53">
        <v>1.9E11</v>
      </c>
      <c r="F1873" s="54">
        <v>0.022</v>
      </c>
      <c r="G1873" s="55">
        <v>2029.0</v>
      </c>
      <c r="H1873" s="56">
        <v>0.054</v>
      </c>
      <c r="I1873" s="57">
        <f t="shared" si="3"/>
        <v>190000000000</v>
      </c>
      <c r="J1873" s="58">
        <f t="shared" si="4"/>
        <v>0.022</v>
      </c>
      <c r="K1873" s="39">
        <f t="shared" si="5"/>
        <v>2029</v>
      </c>
      <c r="L1873" s="58">
        <f t="shared" si="6"/>
        <v>0.054</v>
      </c>
    </row>
    <row r="1874">
      <c r="A1874" s="33" t="s">
        <v>197</v>
      </c>
      <c r="B1874" s="34" t="s">
        <v>207</v>
      </c>
      <c r="C1874" s="35" t="s">
        <v>48</v>
      </c>
      <c r="D1874" s="52" t="str">
        <f t="shared" si="2"/>
        <v>Middle East/Saudi Arabia-Middle East/2000</v>
      </c>
      <c r="E1874" s="53">
        <v>1.88E11</v>
      </c>
      <c r="F1874" s="54">
        <v>0.042</v>
      </c>
      <c r="G1874" s="55">
        <v>398.0</v>
      </c>
      <c r="H1874" s="59"/>
      <c r="I1874" s="57">
        <f t="shared" si="3"/>
        <v>188000000000</v>
      </c>
      <c r="J1874" s="58">
        <f t="shared" si="4"/>
        <v>0.042</v>
      </c>
      <c r="K1874" s="39">
        <f t="shared" si="5"/>
        <v>398</v>
      </c>
      <c r="L1874" s="58" t="str">
        <f t="shared" si="6"/>
        <v/>
      </c>
    </row>
    <row r="1875">
      <c r="A1875" s="33" t="s">
        <v>197</v>
      </c>
      <c r="B1875" s="34" t="s">
        <v>207</v>
      </c>
      <c r="C1875" s="35" t="s">
        <v>49</v>
      </c>
      <c r="D1875" s="52" t="str">
        <f t="shared" si="2"/>
        <v>Middle East/Saudi Arabia-Middle East/2001</v>
      </c>
      <c r="E1875" s="53">
        <v>1.83E11</v>
      </c>
      <c r="F1875" s="54">
        <v>0.045</v>
      </c>
      <c r="G1875" s="55">
        <v>397.0</v>
      </c>
      <c r="H1875" s="59"/>
      <c r="I1875" s="57">
        <f t="shared" si="3"/>
        <v>183000000000</v>
      </c>
      <c r="J1875" s="58">
        <f t="shared" si="4"/>
        <v>0.045</v>
      </c>
      <c r="K1875" s="39">
        <f t="shared" si="5"/>
        <v>397</v>
      </c>
      <c r="L1875" s="58" t="str">
        <f t="shared" si="6"/>
        <v/>
      </c>
    </row>
    <row r="1876">
      <c r="A1876" s="33" t="s">
        <v>197</v>
      </c>
      <c r="B1876" s="34" t="s">
        <v>207</v>
      </c>
      <c r="C1876" s="35" t="s">
        <v>50</v>
      </c>
      <c r="D1876" s="52" t="str">
        <f t="shared" si="2"/>
        <v>Middle East/Saudi Arabia-Middle East/2002</v>
      </c>
      <c r="E1876" s="53">
        <v>1.89E11</v>
      </c>
      <c r="F1876" s="54">
        <v>0.043</v>
      </c>
      <c r="G1876" s="55">
        <v>375.0</v>
      </c>
      <c r="H1876" s="59"/>
      <c r="I1876" s="57">
        <f t="shared" si="3"/>
        <v>189000000000</v>
      </c>
      <c r="J1876" s="58">
        <f t="shared" si="4"/>
        <v>0.043</v>
      </c>
      <c r="K1876" s="39">
        <f t="shared" si="5"/>
        <v>375</v>
      </c>
      <c r="L1876" s="58" t="str">
        <f t="shared" si="6"/>
        <v/>
      </c>
    </row>
    <row r="1877">
      <c r="A1877" s="33" t="s">
        <v>197</v>
      </c>
      <c r="B1877" s="34" t="s">
        <v>207</v>
      </c>
      <c r="C1877" s="35" t="s">
        <v>51</v>
      </c>
      <c r="D1877" s="52" t="str">
        <f t="shared" si="2"/>
        <v>Middle East/Saudi Arabia-Middle East/2003</v>
      </c>
      <c r="E1877" s="53">
        <v>2.15E11</v>
      </c>
      <c r="F1877" s="54">
        <v>0.04</v>
      </c>
      <c r="G1877" s="55">
        <v>384.0</v>
      </c>
      <c r="H1877" s="59"/>
      <c r="I1877" s="57">
        <f t="shared" si="3"/>
        <v>215000000000</v>
      </c>
      <c r="J1877" s="58">
        <f t="shared" si="4"/>
        <v>0.04</v>
      </c>
      <c r="K1877" s="39">
        <f t="shared" si="5"/>
        <v>384</v>
      </c>
      <c r="L1877" s="58" t="str">
        <f t="shared" si="6"/>
        <v/>
      </c>
    </row>
    <row r="1878">
      <c r="A1878" s="33" t="s">
        <v>197</v>
      </c>
      <c r="B1878" s="34" t="s">
        <v>207</v>
      </c>
      <c r="C1878" s="35" t="s">
        <v>52</v>
      </c>
      <c r="D1878" s="52" t="str">
        <f t="shared" si="2"/>
        <v>Middle East/Saudi Arabia-Middle East/2004</v>
      </c>
      <c r="E1878" s="53">
        <v>2.59E11</v>
      </c>
      <c r="F1878" s="54">
        <v>0.037</v>
      </c>
      <c r="G1878" s="55">
        <v>399.0</v>
      </c>
      <c r="H1878" s="59"/>
      <c r="I1878" s="57">
        <f t="shared" si="3"/>
        <v>259000000000</v>
      </c>
      <c r="J1878" s="58">
        <f t="shared" si="4"/>
        <v>0.037</v>
      </c>
      <c r="K1878" s="39">
        <f t="shared" si="5"/>
        <v>399</v>
      </c>
      <c r="L1878" s="58" t="str">
        <f t="shared" si="6"/>
        <v/>
      </c>
    </row>
    <row r="1879">
      <c r="A1879" s="33" t="s">
        <v>197</v>
      </c>
      <c r="B1879" s="34" t="s">
        <v>207</v>
      </c>
      <c r="C1879" s="35" t="s">
        <v>53</v>
      </c>
      <c r="D1879" s="52" t="str">
        <f t="shared" si="2"/>
        <v>Middle East/Saudi Arabia-Middle East/2005</v>
      </c>
      <c r="E1879" s="53">
        <v>3.28E11</v>
      </c>
      <c r="F1879" s="54">
        <v>0.035</v>
      </c>
      <c r="G1879" s="55">
        <v>466.0</v>
      </c>
      <c r="H1879" s="59"/>
      <c r="I1879" s="57">
        <f t="shared" si="3"/>
        <v>328000000000</v>
      </c>
      <c r="J1879" s="58">
        <f t="shared" si="4"/>
        <v>0.035</v>
      </c>
      <c r="K1879" s="39">
        <f t="shared" si="5"/>
        <v>466</v>
      </c>
      <c r="L1879" s="58" t="str">
        <f t="shared" si="6"/>
        <v/>
      </c>
    </row>
    <row r="1880">
      <c r="A1880" s="33" t="s">
        <v>197</v>
      </c>
      <c r="B1880" s="34" t="s">
        <v>207</v>
      </c>
      <c r="C1880" s="35" t="s">
        <v>54</v>
      </c>
      <c r="D1880" s="52" t="str">
        <f t="shared" si="2"/>
        <v>Middle East/Saudi Arabia-Middle East/2006</v>
      </c>
      <c r="E1880" s="53">
        <v>3.77E11</v>
      </c>
      <c r="F1880" s="54">
        <v>0.037</v>
      </c>
      <c r="G1880" s="55">
        <v>537.0</v>
      </c>
      <c r="H1880" s="59"/>
      <c r="I1880" s="57">
        <f t="shared" si="3"/>
        <v>377000000000</v>
      </c>
      <c r="J1880" s="58">
        <f t="shared" si="4"/>
        <v>0.037</v>
      </c>
      <c r="K1880" s="39">
        <f t="shared" si="5"/>
        <v>537</v>
      </c>
      <c r="L1880" s="58" t="str">
        <f t="shared" si="6"/>
        <v/>
      </c>
    </row>
    <row r="1881">
      <c r="A1881" s="33" t="s">
        <v>197</v>
      </c>
      <c r="B1881" s="34" t="s">
        <v>207</v>
      </c>
      <c r="C1881" s="35" t="s">
        <v>55</v>
      </c>
      <c r="D1881" s="52" t="str">
        <f t="shared" si="2"/>
        <v>Middle East/Saudi Arabia-Middle East/2007</v>
      </c>
      <c r="E1881" s="53">
        <v>4.16E11</v>
      </c>
      <c r="F1881" s="54">
        <v>0.037</v>
      </c>
      <c r="G1881" s="55">
        <v>566.0</v>
      </c>
      <c r="H1881" s="59"/>
      <c r="I1881" s="57">
        <f t="shared" si="3"/>
        <v>416000000000</v>
      </c>
      <c r="J1881" s="58">
        <f t="shared" si="4"/>
        <v>0.037</v>
      </c>
      <c r="K1881" s="39">
        <f t="shared" si="5"/>
        <v>566</v>
      </c>
      <c r="L1881" s="58" t="str">
        <f t="shared" si="6"/>
        <v/>
      </c>
    </row>
    <row r="1882">
      <c r="A1882" s="33" t="s">
        <v>197</v>
      </c>
      <c r="B1882" s="34" t="s">
        <v>207</v>
      </c>
      <c r="C1882" s="35" t="s">
        <v>56</v>
      </c>
      <c r="D1882" s="52" t="str">
        <f t="shared" si="2"/>
        <v>Middle East/Saudi Arabia-Middle East/2008</v>
      </c>
      <c r="E1882" s="53">
        <v>5.2E11</v>
      </c>
      <c r="F1882" s="54">
        <v>0.031</v>
      </c>
      <c r="G1882" s="55">
        <v>566.0</v>
      </c>
      <c r="H1882" s="59"/>
      <c r="I1882" s="57">
        <f t="shared" si="3"/>
        <v>520000000000</v>
      </c>
      <c r="J1882" s="58">
        <f t="shared" si="4"/>
        <v>0.031</v>
      </c>
      <c r="K1882" s="39">
        <f t="shared" si="5"/>
        <v>566</v>
      </c>
      <c r="L1882" s="58" t="str">
        <f t="shared" si="6"/>
        <v/>
      </c>
    </row>
    <row r="1883">
      <c r="A1883" s="33" t="s">
        <v>197</v>
      </c>
      <c r="B1883" s="34" t="s">
        <v>207</v>
      </c>
      <c r="C1883" s="35" t="s">
        <v>57</v>
      </c>
      <c r="D1883" s="52" t="str">
        <f t="shared" si="2"/>
        <v>Middle East/Saudi Arabia-Middle East/2009</v>
      </c>
      <c r="E1883" s="53">
        <v>4.29E11</v>
      </c>
      <c r="F1883" s="54">
        <v>0.041</v>
      </c>
      <c r="G1883" s="55">
        <v>582.0</v>
      </c>
      <c r="H1883" s="59"/>
      <c r="I1883" s="57">
        <f t="shared" si="3"/>
        <v>429000000000</v>
      </c>
      <c r="J1883" s="58">
        <f t="shared" si="4"/>
        <v>0.041</v>
      </c>
      <c r="K1883" s="39">
        <f t="shared" si="5"/>
        <v>582</v>
      </c>
      <c r="L1883" s="58" t="str">
        <f t="shared" si="6"/>
        <v/>
      </c>
    </row>
    <row r="1884">
      <c r="A1884" s="33" t="s">
        <v>197</v>
      </c>
      <c r="B1884" s="34" t="s">
        <v>207</v>
      </c>
      <c r="C1884" s="35" t="s">
        <v>58</v>
      </c>
      <c r="D1884" s="52" t="str">
        <f t="shared" si="2"/>
        <v>Middle East/Saudi Arabia-Middle East/2010</v>
      </c>
      <c r="E1884" s="53">
        <v>5.27E11</v>
      </c>
      <c r="F1884" s="54">
        <v>0.04</v>
      </c>
      <c r="G1884" s="55">
        <v>663.0</v>
      </c>
      <c r="H1884" s="59"/>
      <c r="I1884" s="57">
        <f t="shared" si="3"/>
        <v>527000000000</v>
      </c>
      <c r="J1884" s="58">
        <f t="shared" si="4"/>
        <v>0.04</v>
      </c>
      <c r="K1884" s="39">
        <f t="shared" si="5"/>
        <v>663</v>
      </c>
      <c r="L1884" s="58" t="str">
        <f t="shared" si="6"/>
        <v/>
      </c>
    </row>
    <row r="1885">
      <c r="A1885" s="33" t="s">
        <v>197</v>
      </c>
      <c r="B1885" s="34" t="s">
        <v>207</v>
      </c>
      <c r="C1885" s="35" t="s">
        <v>59</v>
      </c>
      <c r="D1885" s="52" t="str">
        <f t="shared" si="2"/>
        <v>Middle East/Saudi Arabia-Middle East/2011</v>
      </c>
      <c r="E1885" s="53">
        <v>6.7E11</v>
      </c>
      <c r="F1885" s="54">
        <v>0.035</v>
      </c>
      <c r="G1885" s="55">
        <v>721.0</v>
      </c>
      <c r="H1885" s="59"/>
      <c r="I1885" s="57">
        <f t="shared" si="3"/>
        <v>670000000000</v>
      </c>
      <c r="J1885" s="58">
        <f t="shared" si="4"/>
        <v>0.035</v>
      </c>
      <c r="K1885" s="39">
        <f t="shared" si="5"/>
        <v>721</v>
      </c>
      <c r="L1885" s="58" t="str">
        <f t="shared" si="6"/>
        <v/>
      </c>
    </row>
    <row r="1886">
      <c r="A1886" s="33" t="s">
        <v>197</v>
      </c>
      <c r="B1886" s="34" t="s">
        <v>207</v>
      </c>
      <c r="C1886" s="35" t="s">
        <v>60</v>
      </c>
      <c r="D1886" s="52" t="str">
        <f t="shared" si="2"/>
        <v>Middle East/Saudi Arabia-Middle East/2012</v>
      </c>
      <c r="E1886" s="53">
        <v>7.34E11</v>
      </c>
      <c r="F1886" s="54">
        <v>0.032</v>
      </c>
      <c r="G1886" s="55">
        <v>795.0</v>
      </c>
      <c r="H1886" s="59"/>
      <c r="I1886" s="57">
        <f t="shared" si="3"/>
        <v>734000000000</v>
      </c>
      <c r="J1886" s="58">
        <f t="shared" si="4"/>
        <v>0.032</v>
      </c>
      <c r="K1886" s="39">
        <f t="shared" si="5"/>
        <v>795</v>
      </c>
      <c r="L1886" s="58" t="str">
        <f t="shared" si="6"/>
        <v/>
      </c>
    </row>
    <row r="1887">
      <c r="A1887" s="33" t="s">
        <v>197</v>
      </c>
      <c r="B1887" s="34" t="s">
        <v>208</v>
      </c>
      <c r="C1887" s="35" t="s">
        <v>48</v>
      </c>
      <c r="D1887" s="52" t="str">
        <f t="shared" si="2"/>
        <v>Middle East/Syria-Middle East/2000</v>
      </c>
      <c r="E1887" s="53">
        <v>1.9325894913E10</v>
      </c>
      <c r="F1887" s="54">
        <v>0.049</v>
      </c>
      <c r="G1887" s="55">
        <v>59.0</v>
      </c>
      <c r="H1887" s="56">
        <v>0.09</v>
      </c>
      <c r="I1887" s="57">
        <f t="shared" si="3"/>
        <v>19325894913</v>
      </c>
      <c r="J1887" s="58">
        <f t="shared" si="4"/>
        <v>0.049</v>
      </c>
      <c r="K1887" s="39">
        <f t="shared" si="5"/>
        <v>59</v>
      </c>
      <c r="L1887" s="58">
        <f t="shared" si="6"/>
        <v>0.09</v>
      </c>
    </row>
    <row r="1888">
      <c r="A1888" s="33" t="s">
        <v>197</v>
      </c>
      <c r="B1888" s="34" t="s">
        <v>208</v>
      </c>
      <c r="C1888" s="35" t="s">
        <v>49</v>
      </c>
      <c r="D1888" s="52" t="str">
        <f t="shared" si="2"/>
        <v>Middle East/Syria-Middle East/2001</v>
      </c>
      <c r="E1888" s="53">
        <v>2.1099833784E10</v>
      </c>
      <c r="F1888" s="54">
        <v>0.049</v>
      </c>
      <c r="G1888" s="55">
        <v>58.0</v>
      </c>
      <c r="H1888" s="56">
        <v>0.09</v>
      </c>
      <c r="I1888" s="57">
        <f t="shared" si="3"/>
        <v>21099833784</v>
      </c>
      <c r="J1888" s="58">
        <f t="shared" si="4"/>
        <v>0.049</v>
      </c>
      <c r="K1888" s="39">
        <f t="shared" si="5"/>
        <v>58</v>
      </c>
      <c r="L1888" s="58">
        <f t="shared" si="6"/>
        <v>0.09</v>
      </c>
    </row>
    <row r="1889">
      <c r="A1889" s="33" t="s">
        <v>197</v>
      </c>
      <c r="B1889" s="34" t="s">
        <v>208</v>
      </c>
      <c r="C1889" s="35" t="s">
        <v>50</v>
      </c>
      <c r="D1889" s="52" t="str">
        <f t="shared" si="2"/>
        <v>Middle East/Syria-Middle East/2002</v>
      </c>
      <c r="E1889" s="53">
        <v>2.1582248882E10</v>
      </c>
      <c r="F1889" s="54">
        <v>0.049</v>
      </c>
      <c r="G1889" s="55">
        <v>57.0</v>
      </c>
      <c r="H1889" s="56">
        <v>0.09</v>
      </c>
      <c r="I1889" s="57">
        <f t="shared" si="3"/>
        <v>21582248882</v>
      </c>
      <c r="J1889" s="58">
        <f t="shared" si="4"/>
        <v>0.049</v>
      </c>
      <c r="K1889" s="39">
        <f t="shared" si="5"/>
        <v>57</v>
      </c>
      <c r="L1889" s="58">
        <f t="shared" si="6"/>
        <v>0.09</v>
      </c>
    </row>
    <row r="1890">
      <c r="A1890" s="33" t="s">
        <v>197</v>
      </c>
      <c r="B1890" s="34" t="s">
        <v>208</v>
      </c>
      <c r="C1890" s="35" t="s">
        <v>51</v>
      </c>
      <c r="D1890" s="52" t="str">
        <f t="shared" si="2"/>
        <v>Middle East/Syria-Middle East/2003</v>
      </c>
      <c r="E1890" s="53">
        <v>2.1828144686E10</v>
      </c>
      <c r="F1890" s="54">
        <v>0.051</v>
      </c>
      <c r="G1890" s="55">
        <v>60.0</v>
      </c>
      <c r="H1890" s="56">
        <v>0.075</v>
      </c>
      <c r="I1890" s="57">
        <f t="shared" si="3"/>
        <v>21828144686</v>
      </c>
      <c r="J1890" s="58">
        <f t="shared" si="4"/>
        <v>0.051</v>
      </c>
      <c r="K1890" s="39">
        <f t="shared" si="5"/>
        <v>60</v>
      </c>
      <c r="L1890" s="58">
        <f t="shared" si="6"/>
        <v>0.075</v>
      </c>
    </row>
    <row r="1891">
      <c r="A1891" s="33" t="s">
        <v>197</v>
      </c>
      <c r="B1891" s="34" t="s">
        <v>208</v>
      </c>
      <c r="C1891" s="35" t="s">
        <v>52</v>
      </c>
      <c r="D1891" s="52" t="str">
        <f t="shared" si="2"/>
        <v>Middle East/Syria-Middle East/2004</v>
      </c>
      <c r="E1891" s="53">
        <v>2.5086930693E10</v>
      </c>
      <c r="F1891" s="54">
        <v>0.045</v>
      </c>
      <c r="G1891" s="55">
        <v>61.0</v>
      </c>
      <c r="H1891" s="56">
        <v>0.075</v>
      </c>
      <c r="I1891" s="57">
        <f t="shared" si="3"/>
        <v>25086930693</v>
      </c>
      <c r="J1891" s="58">
        <f t="shared" si="4"/>
        <v>0.045</v>
      </c>
      <c r="K1891" s="39">
        <f t="shared" si="5"/>
        <v>61</v>
      </c>
      <c r="L1891" s="58">
        <f t="shared" si="6"/>
        <v>0.075</v>
      </c>
    </row>
    <row r="1892">
      <c r="A1892" s="33" t="s">
        <v>197</v>
      </c>
      <c r="B1892" s="34" t="s">
        <v>208</v>
      </c>
      <c r="C1892" s="35" t="s">
        <v>53</v>
      </c>
      <c r="D1892" s="52" t="str">
        <f t="shared" si="2"/>
        <v>Middle East/Syria-Middle East/2005</v>
      </c>
      <c r="E1892" s="53">
        <v>2.8858965517E10</v>
      </c>
      <c r="F1892" s="54">
        <v>0.041</v>
      </c>
      <c r="G1892" s="55">
        <v>63.0</v>
      </c>
      <c r="H1892" s="56">
        <v>0.08</v>
      </c>
      <c r="I1892" s="57">
        <f t="shared" si="3"/>
        <v>28858965517</v>
      </c>
      <c r="J1892" s="58">
        <f t="shared" si="4"/>
        <v>0.041</v>
      </c>
      <c r="K1892" s="39">
        <f t="shared" si="5"/>
        <v>63</v>
      </c>
      <c r="L1892" s="58">
        <f t="shared" si="6"/>
        <v>0.08</v>
      </c>
    </row>
    <row r="1893">
      <c r="A1893" s="33" t="s">
        <v>197</v>
      </c>
      <c r="B1893" s="34" t="s">
        <v>208</v>
      </c>
      <c r="C1893" s="35" t="s">
        <v>54</v>
      </c>
      <c r="D1893" s="52" t="str">
        <f t="shared" si="2"/>
        <v>Middle East/Syria-Middle East/2006</v>
      </c>
      <c r="E1893" s="53">
        <v>3.3332844575E10</v>
      </c>
      <c r="F1893" s="54">
        <v>0.038</v>
      </c>
      <c r="G1893" s="55">
        <v>66.0</v>
      </c>
      <c r="H1893" s="56">
        <v>0.08</v>
      </c>
      <c r="I1893" s="57">
        <f t="shared" si="3"/>
        <v>33332844575</v>
      </c>
      <c r="J1893" s="58">
        <f t="shared" si="4"/>
        <v>0.038</v>
      </c>
      <c r="K1893" s="39">
        <f t="shared" si="5"/>
        <v>66</v>
      </c>
      <c r="L1893" s="58">
        <f t="shared" si="6"/>
        <v>0.08</v>
      </c>
    </row>
    <row r="1894">
      <c r="A1894" s="33" t="s">
        <v>197</v>
      </c>
      <c r="B1894" s="34" t="s">
        <v>208</v>
      </c>
      <c r="C1894" s="35" t="s">
        <v>55</v>
      </c>
      <c r="D1894" s="52" t="str">
        <f t="shared" si="2"/>
        <v>Middle East/Syria-Middle East/2007</v>
      </c>
      <c r="E1894" s="53">
        <v>4.0405006007E10</v>
      </c>
      <c r="F1894" s="54">
        <v>0.038</v>
      </c>
      <c r="G1894" s="55">
        <v>79.0</v>
      </c>
      <c r="H1894" s="56">
        <v>0.102</v>
      </c>
      <c r="I1894" s="57">
        <f t="shared" si="3"/>
        <v>40405006007</v>
      </c>
      <c r="J1894" s="58">
        <f t="shared" si="4"/>
        <v>0.038</v>
      </c>
      <c r="K1894" s="39">
        <f t="shared" si="5"/>
        <v>79</v>
      </c>
      <c r="L1894" s="58">
        <f t="shared" si="6"/>
        <v>0.102</v>
      </c>
    </row>
    <row r="1895">
      <c r="A1895" s="33" t="s">
        <v>197</v>
      </c>
      <c r="B1895" s="34" t="s">
        <v>208</v>
      </c>
      <c r="C1895" s="35" t="s">
        <v>56</v>
      </c>
      <c r="D1895" s="52" t="str">
        <f t="shared" si="2"/>
        <v>Middle East/Syria-Middle East/2008</v>
      </c>
      <c r="E1895" s="60"/>
      <c r="F1895" s="54">
        <v>0.034</v>
      </c>
      <c r="G1895" s="55">
        <v>90.0</v>
      </c>
      <c r="H1895" s="56">
        <v>0.102</v>
      </c>
      <c r="I1895" s="57">
        <f t="shared" si="3"/>
        <v>40405006007</v>
      </c>
      <c r="J1895" s="58">
        <f t="shared" si="4"/>
        <v>0.034</v>
      </c>
      <c r="K1895" s="39">
        <f t="shared" si="5"/>
        <v>90</v>
      </c>
      <c r="L1895" s="58">
        <f t="shared" si="6"/>
        <v>0.102</v>
      </c>
    </row>
    <row r="1896">
      <c r="A1896" s="33" t="s">
        <v>197</v>
      </c>
      <c r="B1896" s="34" t="s">
        <v>208</v>
      </c>
      <c r="C1896" s="35" t="s">
        <v>57</v>
      </c>
      <c r="D1896" s="52" t="str">
        <f t="shared" si="2"/>
        <v>Middle East/Syria-Middle East/2009</v>
      </c>
      <c r="E1896" s="60"/>
      <c r="F1896" s="54">
        <v>0.035</v>
      </c>
      <c r="G1896" s="55">
        <v>95.0</v>
      </c>
      <c r="H1896" s="56">
        <v>0.1</v>
      </c>
      <c r="I1896" s="57">
        <f t="shared" si="3"/>
        <v>40405006007</v>
      </c>
      <c r="J1896" s="58">
        <f t="shared" si="4"/>
        <v>0.035</v>
      </c>
      <c r="K1896" s="39">
        <f t="shared" si="5"/>
        <v>95</v>
      </c>
      <c r="L1896" s="58">
        <f t="shared" si="6"/>
        <v>0.1</v>
      </c>
    </row>
    <row r="1897">
      <c r="A1897" s="33" t="s">
        <v>197</v>
      </c>
      <c r="B1897" s="34" t="s">
        <v>208</v>
      </c>
      <c r="C1897" s="35" t="s">
        <v>58</v>
      </c>
      <c r="D1897" s="52" t="str">
        <f t="shared" si="2"/>
        <v>Middle East/Syria-Middle East/2010</v>
      </c>
      <c r="E1897" s="60"/>
      <c r="F1897" s="54">
        <v>0.034</v>
      </c>
      <c r="G1897" s="55">
        <v>97.0</v>
      </c>
      <c r="H1897" s="56">
        <v>0.099</v>
      </c>
      <c r="I1897" s="57">
        <f t="shared" si="3"/>
        <v>40405006007</v>
      </c>
      <c r="J1897" s="58">
        <f t="shared" si="4"/>
        <v>0.034</v>
      </c>
      <c r="K1897" s="39">
        <f t="shared" si="5"/>
        <v>97</v>
      </c>
      <c r="L1897" s="58">
        <f t="shared" si="6"/>
        <v>0.099</v>
      </c>
    </row>
    <row r="1898">
      <c r="A1898" s="33" t="s">
        <v>197</v>
      </c>
      <c r="B1898" s="34" t="s">
        <v>208</v>
      </c>
      <c r="C1898" s="35" t="s">
        <v>59</v>
      </c>
      <c r="D1898" s="52" t="str">
        <f t="shared" si="2"/>
        <v>Middle East/Syria-Middle East/2011</v>
      </c>
      <c r="E1898" s="60"/>
      <c r="F1898" s="54">
        <v>0.034</v>
      </c>
      <c r="G1898" s="55">
        <v>102.0</v>
      </c>
      <c r="H1898" s="59"/>
      <c r="I1898" s="57">
        <f t="shared" si="3"/>
        <v>40405006007</v>
      </c>
      <c r="J1898" s="58">
        <f t="shared" si="4"/>
        <v>0.034</v>
      </c>
      <c r="K1898" s="39">
        <f t="shared" si="5"/>
        <v>102</v>
      </c>
      <c r="L1898" s="58">
        <f t="shared" si="6"/>
        <v>0.099</v>
      </c>
    </row>
    <row r="1899">
      <c r="A1899" s="33" t="s">
        <v>197</v>
      </c>
      <c r="B1899" s="34" t="s">
        <v>208</v>
      </c>
      <c r="C1899" s="35" t="s">
        <v>60</v>
      </c>
      <c r="D1899" s="52" t="str">
        <f t="shared" si="2"/>
        <v>Middle East/Syria-Middle East/2012</v>
      </c>
      <c r="E1899" s="60"/>
      <c r="F1899" s="54">
        <v>0.034</v>
      </c>
      <c r="G1899" s="55">
        <v>105.0</v>
      </c>
      <c r="H1899" s="59"/>
      <c r="I1899" s="57">
        <f t="shared" si="3"/>
        <v>40405006007</v>
      </c>
      <c r="J1899" s="58">
        <f t="shared" si="4"/>
        <v>0.034</v>
      </c>
      <c r="K1899" s="39">
        <f t="shared" si="5"/>
        <v>105</v>
      </c>
      <c r="L1899" s="58">
        <f t="shared" si="6"/>
        <v>0.099</v>
      </c>
    </row>
    <row r="1900">
      <c r="A1900" s="33" t="s">
        <v>197</v>
      </c>
      <c r="B1900" s="34" t="s">
        <v>209</v>
      </c>
      <c r="C1900" s="35" t="s">
        <v>48</v>
      </c>
      <c r="D1900" s="52" t="str">
        <f t="shared" si="2"/>
        <v>Middle East/United Arab Emirates-Middle East/2000</v>
      </c>
      <c r="E1900" s="53">
        <v>1.04E11</v>
      </c>
      <c r="F1900" s="54">
        <v>0.022</v>
      </c>
      <c r="G1900" s="55">
        <v>752.0</v>
      </c>
      <c r="H1900" s="56">
        <v>0.097</v>
      </c>
      <c r="I1900" s="57">
        <f t="shared" si="3"/>
        <v>104000000000</v>
      </c>
      <c r="J1900" s="58">
        <f t="shared" si="4"/>
        <v>0.022</v>
      </c>
      <c r="K1900" s="39">
        <f t="shared" si="5"/>
        <v>752</v>
      </c>
      <c r="L1900" s="58">
        <f t="shared" si="6"/>
        <v>0.097</v>
      </c>
    </row>
    <row r="1901">
      <c r="A1901" s="33" t="s">
        <v>197</v>
      </c>
      <c r="B1901" s="34" t="s">
        <v>209</v>
      </c>
      <c r="C1901" s="35" t="s">
        <v>49</v>
      </c>
      <c r="D1901" s="52" t="str">
        <f t="shared" si="2"/>
        <v>Middle East/United Arab Emirates-Middle East/2001</v>
      </c>
      <c r="E1901" s="53">
        <v>1.03E11</v>
      </c>
      <c r="F1901" s="54">
        <v>0.025</v>
      </c>
      <c r="G1901" s="55">
        <v>815.0</v>
      </c>
      <c r="H1901" s="56">
        <v>0.081</v>
      </c>
      <c r="I1901" s="57">
        <f t="shared" si="3"/>
        <v>103000000000</v>
      </c>
      <c r="J1901" s="58">
        <f t="shared" si="4"/>
        <v>0.025</v>
      </c>
      <c r="K1901" s="39">
        <f t="shared" si="5"/>
        <v>815</v>
      </c>
      <c r="L1901" s="58">
        <f t="shared" si="6"/>
        <v>0.081</v>
      </c>
    </row>
    <row r="1902">
      <c r="A1902" s="33" t="s">
        <v>197</v>
      </c>
      <c r="B1902" s="34" t="s">
        <v>209</v>
      </c>
      <c r="C1902" s="35" t="s">
        <v>50</v>
      </c>
      <c r="D1902" s="52" t="str">
        <f t="shared" si="2"/>
        <v>Middle East/United Arab Emirates-Middle East/2002</v>
      </c>
      <c r="E1902" s="53">
        <v>1.1E11</v>
      </c>
      <c r="F1902" s="54">
        <v>0.027</v>
      </c>
      <c r="G1902" s="55">
        <v>917.0</v>
      </c>
      <c r="H1902" s="59"/>
      <c r="I1902" s="57">
        <f t="shared" si="3"/>
        <v>110000000000</v>
      </c>
      <c r="J1902" s="58">
        <f t="shared" si="4"/>
        <v>0.027</v>
      </c>
      <c r="K1902" s="39">
        <f t="shared" si="5"/>
        <v>917</v>
      </c>
      <c r="L1902" s="58">
        <f t="shared" si="6"/>
        <v>0.081</v>
      </c>
    </row>
    <row r="1903">
      <c r="A1903" s="33" t="s">
        <v>197</v>
      </c>
      <c r="B1903" s="34" t="s">
        <v>209</v>
      </c>
      <c r="C1903" s="35" t="s">
        <v>51</v>
      </c>
      <c r="D1903" s="52" t="str">
        <f t="shared" si="2"/>
        <v>Middle East/United Arab Emirates-Middle East/2003</v>
      </c>
      <c r="E1903" s="53">
        <v>1.24E11</v>
      </c>
      <c r="F1903" s="54">
        <v>0.026</v>
      </c>
      <c r="G1903" s="55">
        <v>968.0</v>
      </c>
      <c r="H1903" s="59"/>
      <c r="I1903" s="57">
        <f t="shared" si="3"/>
        <v>124000000000</v>
      </c>
      <c r="J1903" s="58">
        <f t="shared" si="4"/>
        <v>0.026</v>
      </c>
      <c r="K1903" s="39">
        <f t="shared" si="5"/>
        <v>968</v>
      </c>
      <c r="L1903" s="58">
        <f t="shared" si="6"/>
        <v>0.081</v>
      </c>
    </row>
    <row r="1904">
      <c r="A1904" s="33" t="s">
        <v>197</v>
      </c>
      <c r="B1904" s="34" t="s">
        <v>209</v>
      </c>
      <c r="C1904" s="35" t="s">
        <v>52</v>
      </c>
      <c r="D1904" s="52" t="str">
        <f t="shared" si="2"/>
        <v>Middle East/United Arab Emirates-Middle East/2004</v>
      </c>
      <c r="E1904" s="53">
        <v>1.48E11</v>
      </c>
      <c r="F1904" s="54">
        <v>0.025</v>
      </c>
      <c r="G1904" s="55">
        <v>995.0</v>
      </c>
      <c r="H1904" s="59"/>
      <c r="I1904" s="57">
        <f t="shared" si="3"/>
        <v>148000000000</v>
      </c>
      <c r="J1904" s="58">
        <f t="shared" si="4"/>
        <v>0.025</v>
      </c>
      <c r="K1904" s="39">
        <f t="shared" si="5"/>
        <v>995</v>
      </c>
      <c r="L1904" s="58">
        <f t="shared" si="6"/>
        <v>0.081</v>
      </c>
    </row>
    <row r="1905">
      <c r="A1905" s="33" t="s">
        <v>197</v>
      </c>
      <c r="B1905" s="34" t="s">
        <v>209</v>
      </c>
      <c r="C1905" s="35" t="s">
        <v>53</v>
      </c>
      <c r="D1905" s="52" t="str">
        <f t="shared" si="2"/>
        <v>Middle East/United Arab Emirates-Middle East/2005</v>
      </c>
      <c r="E1905" s="53">
        <v>1.81E11</v>
      </c>
      <c r="F1905" s="54">
        <v>0.023</v>
      </c>
      <c r="G1905" s="55">
        <v>1030.0</v>
      </c>
      <c r="H1905" s="59"/>
      <c r="I1905" s="57">
        <f t="shared" si="3"/>
        <v>181000000000</v>
      </c>
      <c r="J1905" s="58">
        <f t="shared" si="4"/>
        <v>0.023</v>
      </c>
      <c r="K1905" s="39">
        <f t="shared" si="5"/>
        <v>1030</v>
      </c>
      <c r="L1905" s="58">
        <f t="shared" si="6"/>
        <v>0.081</v>
      </c>
    </row>
    <row r="1906">
      <c r="A1906" s="33" t="s">
        <v>197</v>
      </c>
      <c r="B1906" s="34" t="s">
        <v>209</v>
      </c>
      <c r="C1906" s="35" t="s">
        <v>54</v>
      </c>
      <c r="D1906" s="52" t="str">
        <f t="shared" si="2"/>
        <v>Middle East/United Arab Emirates-Middle East/2006</v>
      </c>
      <c r="E1906" s="53">
        <v>2.22E11</v>
      </c>
      <c r="F1906" s="54">
        <v>0.023</v>
      </c>
      <c r="G1906" s="55">
        <v>1109.0</v>
      </c>
      <c r="H1906" s="59"/>
      <c r="I1906" s="57">
        <f t="shared" si="3"/>
        <v>222000000000</v>
      </c>
      <c r="J1906" s="58">
        <f t="shared" si="4"/>
        <v>0.023</v>
      </c>
      <c r="K1906" s="39">
        <f t="shared" si="5"/>
        <v>1109</v>
      </c>
      <c r="L1906" s="58">
        <f t="shared" si="6"/>
        <v>0.081</v>
      </c>
    </row>
    <row r="1907">
      <c r="A1907" s="33" t="s">
        <v>197</v>
      </c>
      <c r="B1907" s="34" t="s">
        <v>209</v>
      </c>
      <c r="C1907" s="35" t="s">
        <v>55</v>
      </c>
      <c r="D1907" s="52" t="str">
        <f t="shared" si="2"/>
        <v>Middle East/United Arab Emirates-Middle East/2007</v>
      </c>
      <c r="E1907" s="53">
        <v>2.58E11</v>
      </c>
      <c r="F1907" s="54">
        <v>0.025</v>
      </c>
      <c r="G1907" s="55">
        <v>1184.0</v>
      </c>
      <c r="H1907" s="59"/>
      <c r="I1907" s="57">
        <f t="shared" si="3"/>
        <v>258000000000</v>
      </c>
      <c r="J1907" s="58">
        <f t="shared" si="4"/>
        <v>0.025</v>
      </c>
      <c r="K1907" s="39">
        <f t="shared" si="5"/>
        <v>1184</v>
      </c>
      <c r="L1907" s="58">
        <f t="shared" si="6"/>
        <v>0.081</v>
      </c>
    </row>
    <row r="1908">
      <c r="A1908" s="33" t="s">
        <v>197</v>
      </c>
      <c r="B1908" s="34" t="s">
        <v>209</v>
      </c>
      <c r="C1908" s="35" t="s">
        <v>56</v>
      </c>
      <c r="D1908" s="52" t="str">
        <f t="shared" si="2"/>
        <v>Middle East/United Arab Emirates-Middle East/2008</v>
      </c>
      <c r="E1908" s="53">
        <v>3.15E11</v>
      </c>
      <c r="F1908" s="54">
        <v>0.027</v>
      </c>
      <c r="G1908" s="55">
        <v>1353.0</v>
      </c>
      <c r="H1908" s="59"/>
      <c r="I1908" s="57">
        <f t="shared" si="3"/>
        <v>315000000000</v>
      </c>
      <c r="J1908" s="58">
        <f t="shared" si="4"/>
        <v>0.027</v>
      </c>
      <c r="K1908" s="39">
        <f t="shared" si="5"/>
        <v>1353</v>
      </c>
      <c r="L1908" s="58">
        <f t="shared" si="6"/>
        <v>0.081</v>
      </c>
    </row>
    <row r="1909">
      <c r="A1909" s="33" t="s">
        <v>197</v>
      </c>
      <c r="B1909" s="34" t="s">
        <v>209</v>
      </c>
      <c r="C1909" s="35" t="s">
        <v>57</v>
      </c>
      <c r="D1909" s="52" t="str">
        <f t="shared" si="2"/>
        <v>Middle East/United Arab Emirates-Middle East/2009</v>
      </c>
      <c r="E1909" s="53">
        <v>2.55E11</v>
      </c>
      <c r="F1909" s="54">
        <v>0.034</v>
      </c>
      <c r="G1909" s="55">
        <v>1336.0</v>
      </c>
      <c r="H1909" s="59"/>
      <c r="I1909" s="57">
        <f t="shared" si="3"/>
        <v>255000000000</v>
      </c>
      <c r="J1909" s="58">
        <f t="shared" si="4"/>
        <v>0.034</v>
      </c>
      <c r="K1909" s="39">
        <f t="shared" si="5"/>
        <v>1336</v>
      </c>
      <c r="L1909" s="58">
        <f t="shared" si="6"/>
        <v>0.081</v>
      </c>
    </row>
    <row r="1910">
      <c r="A1910" s="33" t="s">
        <v>197</v>
      </c>
      <c r="B1910" s="34" t="s">
        <v>209</v>
      </c>
      <c r="C1910" s="35" t="s">
        <v>58</v>
      </c>
      <c r="D1910" s="52" t="str">
        <f t="shared" si="2"/>
        <v>Middle East/United Arab Emirates-Middle East/2010</v>
      </c>
      <c r="E1910" s="53">
        <v>2.87E11</v>
      </c>
      <c r="F1910" s="54">
        <v>0.032</v>
      </c>
      <c r="G1910" s="55">
        <v>1283.0</v>
      </c>
      <c r="H1910" s="59"/>
      <c r="I1910" s="57">
        <f t="shared" si="3"/>
        <v>287000000000</v>
      </c>
      <c r="J1910" s="58">
        <f t="shared" si="4"/>
        <v>0.032</v>
      </c>
      <c r="K1910" s="39">
        <f t="shared" si="5"/>
        <v>1283</v>
      </c>
      <c r="L1910" s="58">
        <f t="shared" si="6"/>
        <v>0.081</v>
      </c>
    </row>
    <row r="1911">
      <c r="A1911" s="33" t="s">
        <v>197</v>
      </c>
      <c r="B1911" s="34" t="s">
        <v>209</v>
      </c>
      <c r="C1911" s="35" t="s">
        <v>59</v>
      </c>
      <c r="D1911" s="52" t="str">
        <f t="shared" si="2"/>
        <v>Middle East/United Arab Emirates-Middle East/2011</v>
      </c>
      <c r="E1911" s="53">
        <v>3.49E11</v>
      </c>
      <c r="F1911" s="54">
        <v>0.031</v>
      </c>
      <c r="G1911" s="55">
        <v>1375.0</v>
      </c>
      <c r="H1911" s="59"/>
      <c r="I1911" s="57">
        <f t="shared" si="3"/>
        <v>349000000000</v>
      </c>
      <c r="J1911" s="58">
        <f t="shared" si="4"/>
        <v>0.031</v>
      </c>
      <c r="K1911" s="39">
        <f t="shared" si="5"/>
        <v>1375</v>
      </c>
      <c r="L1911" s="58">
        <f t="shared" si="6"/>
        <v>0.081</v>
      </c>
    </row>
    <row r="1912">
      <c r="A1912" s="33" t="s">
        <v>197</v>
      </c>
      <c r="B1912" s="34" t="s">
        <v>209</v>
      </c>
      <c r="C1912" s="35" t="s">
        <v>60</v>
      </c>
      <c r="D1912" s="52" t="str">
        <f t="shared" si="2"/>
        <v>Middle East/United Arab Emirates-Middle East/2012</v>
      </c>
      <c r="E1912" s="53">
        <v>3.84E11</v>
      </c>
      <c r="F1912" s="54">
        <v>0.028</v>
      </c>
      <c r="G1912" s="55">
        <v>1343.0</v>
      </c>
      <c r="H1912" s="59"/>
      <c r="I1912" s="57">
        <f t="shared" si="3"/>
        <v>384000000000</v>
      </c>
      <c r="J1912" s="58">
        <f t="shared" si="4"/>
        <v>0.028</v>
      </c>
      <c r="K1912" s="39">
        <f t="shared" si="5"/>
        <v>1343</v>
      </c>
      <c r="L1912" s="58">
        <f t="shared" si="6"/>
        <v>0.081</v>
      </c>
    </row>
    <row r="1913">
      <c r="A1913" s="33" t="s">
        <v>197</v>
      </c>
      <c r="B1913" s="34" t="s">
        <v>210</v>
      </c>
      <c r="C1913" s="35" t="s">
        <v>48</v>
      </c>
      <c r="D1913" s="52" t="str">
        <f t="shared" si="2"/>
        <v>Middle East/Yemen-Middle East/2000</v>
      </c>
      <c r="E1913" s="53">
        <v>9.636342275E9</v>
      </c>
      <c r="F1913" s="54">
        <v>0.041</v>
      </c>
      <c r="G1913" s="55">
        <v>25.0</v>
      </c>
      <c r="H1913" s="56">
        <v>0.195</v>
      </c>
      <c r="I1913" s="57">
        <f t="shared" si="3"/>
        <v>9636342275</v>
      </c>
      <c r="J1913" s="58">
        <f t="shared" si="4"/>
        <v>0.041</v>
      </c>
      <c r="K1913" s="39">
        <f t="shared" si="5"/>
        <v>25</v>
      </c>
      <c r="L1913" s="58">
        <f t="shared" si="6"/>
        <v>0.195</v>
      </c>
    </row>
    <row r="1914">
      <c r="A1914" s="33" t="s">
        <v>197</v>
      </c>
      <c r="B1914" s="34" t="s">
        <v>210</v>
      </c>
      <c r="C1914" s="35" t="s">
        <v>49</v>
      </c>
      <c r="D1914" s="52" t="str">
        <f t="shared" si="2"/>
        <v>Middle East/Yemen-Middle East/2001</v>
      </c>
      <c r="E1914" s="53">
        <v>9.854042165E9</v>
      </c>
      <c r="F1914" s="54">
        <v>0.043</v>
      </c>
      <c r="G1914" s="55">
        <v>27.0</v>
      </c>
      <c r="H1914" s="56">
        <v>0.175</v>
      </c>
      <c r="I1914" s="57">
        <f t="shared" si="3"/>
        <v>9854042165</v>
      </c>
      <c r="J1914" s="58">
        <f t="shared" si="4"/>
        <v>0.043</v>
      </c>
      <c r="K1914" s="39">
        <f t="shared" si="5"/>
        <v>27</v>
      </c>
      <c r="L1914" s="58">
        <f t="shared" si="6"/>
        <v>0.175</v>
      </c>
    </row>
    <row r="1915">
      <c r="A1915" s="33" t="s">
        <v>197</v>
      </c>
      <c r="B1915" s="34" t="s">
        <v>210</v>
      </c>
      <c r="C1915" s="35" t="s">
        <v>50</v>
      </c>
      <c r="D1915" s="52" t="str">
        <f t="shared" si="2"/>
        <v>Middle East/Yemen-Middle East/2002</v>
      </c>
      <c r="E1915" s="53">
        <v>1.0693278292E10</v>
      </c>
      <c r="F1915" s="54">
        <v>0.042</v>
      </c>
      <c r="G1915" s="55">
        <v>27.0</v>
      </c>
      <c r="H1915" s="56">
        <v>0.177</v>
      </c>
      <c r="I1915" s="57">
        <f t="shared" si="3"/>
        <v>10693278292</v>
      </c>
      <c r="J1915" s="58">
        <f t="shared" si="4"/>
        <v>0.042</v>
      </c>
      <c r="K1915" s="39">
        <f t="shared" si="5"/>
        <v>27</v>
      </c>
      <c r="L1915" s="58">
        <f t="shared" si="6"/>
        <v>0.177</v>
      </c>
    </row>
    <row r="1916">
      <c r="A1916" s="33" t="s">
        <v>197</v>
      </c>
      <c r="B1916" s="34" t="s">
        <v>210</v>
      </c>
      <c r="C1916" s="35" t="s">
        <v>51</v>
      </c>
      <c r="D1916" s="52" t="str">
        <f t="shared" si="2"/>
        <v>Middle East/Yemen-Middle East/2003</v>
      </c>
      <c r="E1916" s="53">
        <v>1.1777768087E10</v>
      </c>
      <c r="F1916" s="54">
        <v>0.05</v>
      </c>
      <c r="G1916" s="55">
        <v>35.0</v>
      </c>
      <c r="H1916" s="56">
        <v>0.18</v>
      </c>
      <c r="I1916" s="57">
        <f t="shared" si="3"/>
        <v>11777768087</v>
      </c>
      <c r="J1916" s="58">
        <f t="shared" si="4"/>
        <v>0.05</v>
      </c>
      <c r="K1916" s="39">
        <f t="shared" si="5"/>
        <v>35</v>
      </c>
      <c r="L1916" s="58">
        <f t="shared" si="6"/>
        <v>0.18</v>
      </c>
    </row>
    <row r="1917">
      <c r="A1917" s="33" t="s">
        <v>197</v>
      </c>
      <c r="B1917" s="34" t="s">
        <v>210</v>
      </c>
      <c r="C1917" s="35" t="s">
        <v>52</v>
      </c>
      <c r="D1917" s="52" t="str">
        <f t="shared" si="2"/>
        <v>Middle East/Yemen-Middle East/2004</v>
      </c>
      <c r="E1917" s="53">
        <v>1.3873500888E10</v>
      </c>
      <c r="F1917" s="54">
        <v>0.049</v>
      </c>
      <c r="G1917" s="55">
        <v>38.0</v>
      </c>
      <c r="H1917" s="56">
        <v>0.185</v>
      </c>
      <c r="I1917" s="57">
        <f t="shared" si="3"/>
        <v>13873500888</v>
      </c>
      <c r="J1917" s="58">
        <f t="shared" si="4"/>
        <v>0.049</v>
      </c>
      <c r="K1917" s="39">
        <f t="shared" si="5"/>
        <v>38</v>
      </c>
      <c r="L1917" s="58">
        <f t="shared" si="6"/>
        <v>0.185</v>
      </c>
    </row>
    <row r="1918">
      <c r="A1918" s="33" t="s">
        <v>197</v>
      </c>
      <c r="B1918" s="34" t="s">
        <v>210</v>
      </c>
      <c r="C1918" s="35" t="s">
        <v>53</v>
      </c>
      <c r="D1918" s="52" t="str">
        <f t="shared" si="2"/>
        <v>Middle East/Yemen-Middle East/2005</v>
      </c>
      <c r="E1918" s="53">
        <v>1.6753787028E10</v>
      </c>
      <c r="F1918" s="54">
        <v>0.046</v>
      </c>
      <c r="G1918" s="55">
        <v>42.0</v>
      </c>
      <c r="H1918" s="56">
        <v>0.18</v>
      </c>
      <c r="I1918" s="57">
        <f t="shared" si="3"/>
        <v>16753787028</v>
      </c>
      <c r="J1918" s="58">
        <f t="shared" si="4"/>
        <v>0.046</v>
      </c>
      <c r="K1918" s="39">
        <f t="shared" si="5"/>
        <v>42</v>
      </c>
      <c r="L1918" s="58">
        <f t="shared" si="6"/>
        <v>0.18</v>
      </c>
    </row>
    <row r="1919">
      <c r="A1919" s="33" t="s">
        <v>197</v>
      </c>
      <c r="B1919" s="34" t="s">
        <v>210</v>
      </c>
      <c r="C1919" s="35" t="s">
        <v>54</v>
      </c>
      <c r="D1919" s="52" t="str">
        <f t="shared" si="2"/>
        <v>Middle East/Yemen-Middle East/2006</v>
      </c>
      <c r="E1919" s="53">
        <v>1.9081726103E10</v>
      </c>
      <c r="F1919" s="54">
        <v>0.048</v>
      </c>
      <c r="G1919" s="55">
        <v>52.0</v>
      </c>
      <c r="H1919" s="56">
        <v>0.18</v>
      </c>
      <c r="I1919" s="57">
        <f t="shared" si="3"/>
        <v>19081726103</v>
      </c>
      <c r="J1919" s="58">
        <f t="shared" si="4"/>
        <v>0.048</v>
      </c>
      <c r="K1919" s="39">
        <f t="shared" si="5"/>
        <v>52</v>
      </c>
      <c r="L1919" s="58">
        <f t="shared" si="6"/>
        <v>0.18</v>
      </c>
    </row>
    <row r="1920">
      <c r="A1920" s="33" t="s">
        <v>197</v>
      </c>
      <c r="B1920" s="34" t="s">
        <v>210</v>
      </c>
      <c r="C1920" s="35" t="s">
        <v>55</v>
      </c>
      <c r="D1920" s="52" t="str">
        <f t="shared" si="2"/>
        <v>Middle East/Yemen-Middle East/2007</v>
      </c>
      <c r="E1920" s="53">
        <v>2.5633674564E10</v>
      </c>
      <c r="F1920" s="54">
        <v>0.049</v>
      </c>
      <c r="G1920" s="55">
        <v>57.0</v>
      </c>
      <c r="H1920" s="56">
        <v>0.18</v>
      </c>
      <c r="I1920" s="57">
        <f t="shared" si="3"/>
        <v>25633674564</v>
      </c>
      <c r="J1920" s="58">
        <f t="shared" si="4"/>
        <v>0.049</v>
      </c>
      <c r="K1920" s="39">
        <f t="shared" si="5"/>
        <v>57</v>
      </c>
      <c r="L1920" s="58">
        <f t="shared" si="6"/>
        <v>0.18</v>
      </c>
    </row>
    <row r="1921">
      <c r="A1921" s="33" t="s">
        <v>197</v>
      </c>
      <c r="B1921" s="34" t="s">
        <v>210</v>
      </c>
      <c r="C1921" s="35" t="s">
        <v>56</v>
      </c>
      <c r="D1921" s="52" t="str">
        <f t="shared" si="2"/>
        <v>Middle East/Yemen-Middle East/2008</v>
      </c>
      <c r="E1921" s="53">
        <v>3.0397203369E10</v>
      </c>
      <c r="F1921" s="54">
        <v>0.051</v>
      </c>
      <c r="G1921" s="55">
        <v>69.0</v>
      </c>
      <c r="H1921" s="56">
        <v>0.18</v>
      </c>
      <c r="I1921" s="57">
        <f t="shared" si="3"/>
        <v>30397203369</v>
      </c>
      <c r="J1921" s="58">
        <f t="shared" si="4"/>
        <v>0.051</v>
      </c>
      <c r="K1921" s="39">
        <f t="shared" si="5"/>
        <v>69</v>
      </c>
      <c r="L1921" s="58">
        <f t="shared" si="6"/>
        <v>0.18</v>
      </c>
    </row>
    <row r="1922">
      <c r="A1922" s="33" t="s">
        <v>197</v>
      </c>
      <c r="B1922" s="34" t="s">
        <v>210</v>
      </c>
      <c r="C1922" s="35" t="s">
        <v>57</v>
      </c>
      <c r="D1922" s="52" t="str">
        <f t="shared" si="2"/>
        <v>Middle East/Yemen-Middle East/2009</v>
      </c>
      <c r="E1922" s="53">
        <v>2.7838718233E10</v>
      </c>
      <c r="F1922" s="54">
        <v>0.053</v>
      </c>
      <c r="G1922" s="55">
        <v>65.0</v>
      </c>
      <c r="H1922" s="56">
        <v>0.18</v>
      </c>
      <c r="I1922" s="57">
        <f t="shared" si="3"/>
        <v>27838718233</v>
      </c>
      <c r="J1922" s="58">
        <f t="shared" si="4"/>
        <v>0.053</v>
      </c>
      <c r="K1922" s="39">
        <f t="shared" si="5"/>
        <v>65</v>
      </c>
      <c r="L1922" s="58">
        <f t="shared" si="6"/>
        <v>0.18</v>
      </c>
    </row>
    <row r="1923">
      <c r="A1923" s="33" t="s">
        <v>197</v>
      </c>
      <c r="B1923" s="34" t="s">
        <v>210</v>
      </c>
      <c r="C1923" s="35" t="s">
        <v>58</v>
      </c>
      <c r="D1923" s="52" t="str">
        <f t="shared" si="2"/>
        <v>Middle East/Yemen-Middle East/2010</v>
      </c>
      <c r="E1923" s="53">
        <v>3.1743751169E10</v>
      </c>
      <c r="F1923" s="54">
        <v>0.051</v>
      </c>
      <c r="G1923" s="55">
        <v>66.0</v>
      </c>
      <c r="H1923" s="56">
        <v>0.238</v>
      </c>
      <c r="I1923" s="57">
        <f t="shared" si="3"/>
        <v>31743751169</v>
      </c>
      <c r="J1923" s="58">
        <f t="shared" si="4"/>
        <v>0.051</v>
      </c>
      <c r="K1923" s="39">
        <f t="shared" si="5"/>
        <v>66</v>
      </c>
      <c r="L1923" s="58">
        <f t="shared" si="6"/>
        <v>0.238</v>
      </c>
    </row>
    <row r="1924">
      <c r="A1924" s="33" t="s">
        <v>197</v>
      </c>
      <c r="B1924" s="34" t="s">
        <v>210</v>
      </c>
      <c r="C1924" s="35" t="s">
        <v>59</v>
      </c>
      <c r="D1924" s="52" t="str">
        <f t="shared" si="2"/>
        <v>Middle East/Yemen-Middle East/2011</v>
      </c>
      <c r="E1924" s="53">
        <v>2.9207296703E10</v>
      </c>
      <c r="F1924" s="54">
        <v>0.05</v>
      </c>
      <c r="G1924" s="55">
        <v>63.0</v>
      </c>
      <c r="H1924" s="56">
        <v>0.25</v>
      </c>
      <c r="I1924" s="57">
        <f t="shared" si="3"/>
        <v>29207296703</v>
      </c>
      <c r="J1924" s="58">
        <f t="shared" si="4"/>
        <v>0.05</v>
      </c>
      <c r="K1924" s="39">
        <f t="shared" si="5"/>
        <v>63</v>
      </c>
      <c r="L1924" s="58">
        <f t="shared" si="6"/>
        <v>0.25</v>
      </c>
    </row>
    <row r="1925">
      <c r="A1925" s="33" t="s">
        <v>197</v>
      </c>
      <c r="B1925" s="34" t="s">
        <v>210</v>
      </c>
      <c r="C1925" s="35" t="s">
        <v>60</v>
      </c>
      <c r="D1925" s="52" t="str">
        <f t="shared" si="2"/>
        <v>Middle East/Yemen-Middle East/2012</v>
      </c>
      <c r="E1925" s="53">
        <v>3.1992801303E10</v>
      </c>
      <c r="F1925" s="54">
        <v>0.055</v>
      </c>
      <c r="G1925" s="55">
        <v>71.0</v>
      </c>
      <c r="H1925" s="56">
        <v>0.245</v>
      </c>
      <c r="I1925" s="57">
        <f t="shared" si="3"/>
        <v>31992801303</v>
      </c>
      <c r="J1925" s="58">
        <f t="shared" si="4"/>
        <v>0.055</v>
      </c>
      <c r="K1925" s="39">
        <f t="shared" si="5"/>
        <v>71</v>
      </c>
      <c r="L1925" s="58">
        <f t="shared" si="6"/>
        <v>0.245</v>
      </c>
    </row>
    <row r="1926">
      <c r="A1926" s="33" t="s">
        <v>211</v>
      </c>
      <c r="B1926" s="34" t="s">
        <v>212</v>
      </c>
      <c r="C1926" s="35" t="s">
        <v>48</v>
      </c>
      <c r="D1926" s="52" t="str">
        <f t="shared" si="2"/>
        <v>Oceania/American Samoa-Oceania/2000</v>
      </c>
      <c r="E1926" s="60"/>
      <c r="F1926" s="61"/>
      <c r="G1926" s="62"/>
      <c r="H1926" s="59"/>
      <c r="I1926" s="57" t="str">
        <f t="shared" si="3"/>
        <v/>
      </c>
      <c r="J1926" s="58" t="str">
        <f t="shared" si="4"/>
        <v/>
      </c>
      <c r="K1926" s="39" t="str">
        <f t="shared" si="5"/>
        <v/>
      </c>
      <c r="L1926" s="58" t="str">
        <f t="shared" si="6"/>
        <v/>
      </c>
    </row>
    <row r="1927">
      <c r="A1927" s="33" t="s">
        <v>211</v>
      </c>
      <c r="B1927" s="34" t="s">
        <v>212</v>
      </c>
      <c r="C1927" s="35" t="s">
        <v>49</v>
      </c>
      <c r="D1927" s="52" t="str">
        <f t="shared" si="2"/>
        <v>Oceania/American Samoa-Oceania/2001</v>
      </c>
      <c r="E1927" s="60"/>
      <c r="F1927" s="61"/>
      <c r="G1927" s="62"/>
      <c r="H1927" s="59"/>
      <c r="I1927" s="57" t="str">
        <f t="shared" si="3"/>
        <v/>
      </c>
      <c r="J1927" s="58" t="str">
        <f t="shared" si="4"/>
        <v/>
      </c>
      <c r="K1927" s="39" t="str">
        <f t="shared" si="5"/>
        <v/>
      </c>
      <c r="L1927" s="58" t="str">
        <f t="shared" si="6"/>
        <v/>
      </c>
    </row>
    <row r="1928">
      <c r="A1928" s="33" t="s">
        <v>211</v>
      </c>
      <c r="B1928" s="34" t="s">
        <v>212</v>
      </c>
      <c r="C1928" s="35" t="s">
        <v>50</v>
      </c>
      <c r="D1928" s="52" t="str">
        <f t="shared" si="2"/>
        <v>Oceania/American Samoa-Oceania/2002</v>
      </c>
      <c r="E1928" s="60"/>
      <c r="F1928" s="61"/>
      <c r="G1928" s="62"/>
      <c r="H1928" s="59"/>
      <c r="I1928" s="57" t="str">
        <f t="shared" si="3"/>
        <v/>
      </c>
      <c r="J1928" s="58" t="str">
        <f t="shared" si="4"/>
        <v/>
      </c>
      <c r="K1928" s="39" t="str">
        <f t="shared" si="5"/>
        <v/>
      </c>
      <c r="L1928" s="58" t="str">
        <f t="shared" si="6"/>
        <v/>
      </c>
    </row>
    <row r="1929">
      <c r="A1929" s="33" t="s">
        <v>211</v>
      </c>
      <c r="B1929" s="34" t="s">
        <v>212</v>
      </c>
      <c r="C1929" s="35" t="s">
        <v>51</v>
      </c>
      <c r="D1929" s="52" t="str">
        <f t="shared" si="2"/>
        <v>Oceania/American Samoa-Oceania/2003</v>
      </c>
      <c r="E1929" s="60"/>
      <c r="F1929" s="61"/>
      <c r="G1929" s="62"/>
      <c r="H1929" s="59"/>
      <c r="I1929" s="57" t="str">
        <f t="shared" si="3"/>
        <v/>
      </c>
      <c r="J1929" s="58" t="str">
        <f t="shared" si="4"/>
        <v/>
      </c>
      <c r="K1929" s="39" t="str">
        <f t="shared" si="5"/>
        <v/>
      </c>
      <c r="L1929" s="58" t="str">
        <f t="shared" si="6"/>
        <v/>
      </c>
    </row>
    <row r="1930">
      <c r="A1930" s="33" t="s">
        <v>211</v>
      </c>
      <c r="B1930" s="34" t="s">
        <v>212</v>
      </c>
      <c r="C1930" s="35" t="s">
        <v>52</v>
      </c>
      <c r="D1930" s="52" t="str">
        <f t="shared" si="2"/>
        <v>Oceania/American Samoa-Oceania/2004</v>
      </c>
      <c r="E1930" s="60"/>
      <c r="F1930" s="61"/>
      <c r="G1930" s="62"/>
      <c r="H1930" s="59"/>
      <c r="I1930" s="57" t="str">
        <f t="shared" si="3"/>
        <v/>
      </c>
      <c r="J1930" s="58" t="str">
        <f t="shared" si="4"/>
        <v/>
      </c>
      <c r="K1930" s="39" t="str">
        <f t="shared" si="5"/>
        <v/>
      </c>
      <c r="L1930" s="58" t="str">
        <f t="shared" si="6"/>
        <v/>
      </c>
    </row>
    <row r="1931">
      <c r="A1931" s="33" t="s">
        <v>211</v>
      </c>
      <c r="B1931" s="34" t="s">
        <v>212</v>
      </c>
      <c r="C1931" s="35" t="s">
        <v>53</v>
      </c>
      <c r="D1931" s="52" t="str">
        <f t="shared" si="2"/>
        <v>Oceania/American Samoa-Oceania/2005</v>
      </c>
      <c r="E1931" s="60"/>
      <c r="F1931" s="61"/>
      <c r="G1931" s="62"/>
      <c r="H1931" s="59"/>
      <c r="I1931" s="57" t="str">
        <f t="shared" si="3"/>
        <v/>
      </c>
      <c r="J1931" s="58" t="str">
        <f t="shared" si="4"/>
        <v/>
      </c>
      <c r="K1931" s="39" t="str">
        <f t="shared" si="5"/>
        <v/>
      </c>
      <c r="L1931" s="58" t="str">
        <f t="shared" si="6"/>
        <v/>
      </c>
    </row>
    <row r="1932">
      <c r="A1932" s="33" t="s">
        <v>211</v>
      </c>
      <c r="B1932" s="34" t="s">
        <v>212</v>
      </c>
      <c r="C1932" s="35" t="s">
        <v>54</v>
      </c>
      <c r="D1932" s="52" t="str">
        <f t="shared" si="2"/>
        <v>Oceania/American Samoa-Oceania/2006</v>
      </c>
      <c r="E1932" s="60"/>
      <c r="F1932" s="61"/>
      <c r="G1932" s="62"/>
      <c r="H1932" s="59"/>
      <c r="I1932" s="57" t="str">
        <f t="shared" si="3"/>
        <v/>
      </c>
      <c r="J1932" s="58" t="str">
        <f t="shared" si="4"/>
        <v/>
      </c>
      <c r="K1932" s="39" t="str">
        <f t="shared" si="5"/>
        <v/>
      </c>
      <c r="L1932" s="58" t="str">
        <f t="shared" si="6"/>
        <v/>
      </c>
    </row>
    <row r="1933">
      <c r="A1933" s="33" t="s">
        <v>211</v>
      </c>
      <c r="B1933" s="34" t="s">
        <v>212</v>
      </c>
      <c r="C1933" s="35" t="s">
        <v>55</v>
      </c>
      <c r="D1933" s="52" t="str">
        <f t="shared" si="2"/>
        <v>Oceania/American Samoa-Oceania/2007</v>
      </c>
      <c r="E1933" s="60"/>
      <c r="F1933" s="61"/>
      <c r="G1933" s="62"/>
      <c r="H1933" s="59"/>
      <c r="I1933" s="57" t="str">
        <f t="shared" si="3"/>
        <v/>
      </c>
      <c r="J1933" s="58" t="str">
        <f t="shared" si="4"/>
        <v/>
      </c>
      <c r="K1933" s="39" t="str">
        <f t="shared" si="5"/>
        <v/>
      </c>
      <c r="L1933" s="58" t="str">
        <f t="shared" si="6"/>
        <v/>
      </c>
    </row>
    <row r="1934">
      <c r="A1934" s="33" t="s">
        <v>211</v>
      </c>
      <c r="B1934" s="34" t="s">
        <v>212</v>
      </c>
      <c r="C1934" s="35" t="s">
        <v>56</v>
      </c>
      <c r="D1934" s="52" t="str">
        <f t="shared" si="2"/>
        <v>Oceania/American Samoa-Oceania/2008</v>
      </c>
      <c r="E1934" s="60"/>
      <c r="F1934" s="61"/>
      <c r="G1934" s="62"/>
      <c r="H1934" s="59"/>
      <c r="I1934" s="57" t="str">
        <f t="shared" si="3"/>
        <v/>
      </c>
      <c r="J1934" s="58" t="str">
        <f t="shared" si="4"/>
        <v/>
      </c>
      <c r="K1934" s="39" t="str">
        <f t="shared" si="5"/>
        <v/>
      </c>
      <c r="L1934" s="58" t="str">
        <f t="shared" si="6"/>
        <v/>
      </c>
    </row>
    <row r="1935">
      <c r="A1935" s="33" t="s">
        <v>211</v>
      </c>
      <c r="B1935" s="34" t="s">
        <v>212</v>
      </c>
      <c r="C1935" s="35" t="s">
        <v>57</v>
      </c>
      <c r="D1935" s="52" t="str">
        <f t="shared" si="2"/>
        <v>Oceania/American Samoa-Oceania/2009</v>
      </c>
      <c r="E1935" s="60"/>
      <c r="F1935" s="61"/>
      <c r="G1935" s="62"/>
      <c r="H1935" s="59"/>
      <c r="I1935" s="57" t="str">
        <f t="shared" si="3"/>
        <v/>
      </c>
      <c r="J1935" s="58" t="str">
        <f t="shared" si="4"/>
        <v/>
      </c>
      <c r="K1935" s="39" t="str">
        <f t="shared" si="5"/>
        <v/>
      </c>
      <c r="L1935" s="58" t="str">
        <f t="shared" si="6"/>
        <v/>
      </c>
    </row>
    <row r="1936">
      <c r="A1936" s="33" t="s">
        <v>211</v>
      </c>
      <c r="B1936" s="34" t="s">
        <v>212</v>
      </c>
      <c r="C1936" s="35" t="s">
        <v>58</v>
      </c>
      <c r="D1936" s="52" t="str">
        <f t="shared" si="2"/>
        <v>Oceania/American Samoa-Oceania/2010</v>
      </c>
      <c r="E1936" s="60"/>
      <c r="F1936" s="61"/>
      <c r="G1936" s="62"/>
      <c r="H1936" s="59"/>
      <c r="I1936" s="57" t="str">
        <f t="shared" si="3"/>
        <v/>
      </c>
      <c r="J1936" s="58" t="str">
        <f t="shared" si="4"/>
        <v/>
      </c>
      <c r="K1936" s="39" t="str">
        <f t="shared" si="5"/>
        <v/>
      </c>
      <c r="L1936" s="58" t="str">
        <f t="shared" si="6"/>
        <v/>
      </c>
    </row>
    <row r="1937">
      <c r="A1937" s="33" t="s">
        <v>211</v>
      </c>
      <c r="B1937" s="34" t="s">
        <v>212</v>
      </c>
      <c r="C1937" s="35" t="s">
        <v>59</v>
      </c>
      <c r="D1937" s="52" t="str">
        <f t="shared" si="2"/>
        <v>Oceania/American Samoa-Oceania/2011</v>
      </c>
      <c r="E1937" s="60"/>
      <c r="F1937" s="61"/>
      <c r="G1937" s="62"/>
      <c r="H1937" s="59"/>
      <c r="I1937" s="57" t="str">
        <f t="shared" si="3"/>
        <v/>
      </c>
      <c r="J1937" s="58" t="str">
        <f t="shared" si="4"/>
        <v/>
      </c>
      <c r="K1937" s="39" t="str">
        <f t="shared" si="5"/>
        <v/>
      </c>
      <c r="L1937" s="58" t="str">
        <f t="shared" si="6"/>
        <v/>
      </c>
    </row>
    <row r="1938">
      <c r="A1938" s="33" t="s">
        <v>211</v>
      </c>
      <c r="B1938" s="34" t="s">
        <v>212</v>
      </c>
      <c r="C1938" s="35" t="s">
        <v>60</v>
      </c>
      <c r="D1938" s="52" t="str">
        <f t="shared" si="2"/>
        <v>Oceania/American Samoa-Oceania/2012</v>
      </c>
      <c r="E1938" s="60"/>
      <c r="F1938" s="61"/>
      <c r="G1938" s="62"/>
      <c r="H1938" s="59"/>
      <c r="I1938" s="57" t="str">
        <f t="shared" si="3"/>
        <v/>
      </c>
      <c r="J1938" s="58" t="str">
        <f t="shared" si="4"/>
        <v/>
      </c>
      <c r="K1938" s="39" t="str">
        <f t="shared" si="5"/>
        <v/>
      </c>
      <c r="L1938" s="58" t="str">
        <f t="shared" si="6"/>
        <v/>
      </c>
    </row>
    <row r="1939">
      <c r="A1939" s="33" t="s">
        <v>211</v>
      </c>
      <c r="B1939" s="34" t="s">
        <v>213</v>
      </c>
      <c r="C1939" s="35" t="s">
        <v>48</v>
      </c>
      <c r="D1939" s="52" t="str">
        <f t="shared" si="2"/>
        <v>Oceania/Australia-Oceania/2000</v>
      </c>
      <c r="E1939" s="53">
        <v>4.15E11</v>
      </c>
      <c r="F1939" s="54">
        <v>0.091</v>
      </c>
      <c r="G1939" s="55">
        <v>6140.0</v>
      </c>
      <c r="H1939" s="56">
        <v>0.07</v>
      </c>
      <c r="I1939" s="57">
        <f t="shared" si="3"/>
        <v>415000000000</v>
      </c>
      <c r="J1939" s="58">
        <f t="shared" si="4"/>
        <v>0.091</v>
      </c>
      <c r="K1939" s="39">
        <f t="shared" si="5"/>
        <v>6140</v>
      </c>
      <c r="L1939" s="58">
        <f t="shared" si="6"/>
        <v>0.07</v>
      </c>
    </row>
    <row r="1940">
      <c r="A1940" s="33" t="s">
        <v>211</v>
      </c>
      <c r="B1940" s="34" t="s">
        <v>213</v>
      </c>
      <c r="C1940" s="35" t="s">
        <v>49</v>
      </c>
      <c r="D1940" s="52" t="str">
        <f t="shared" si="2"/>
        <v>Oceania/Australia-Oceania/2001</v>
      </c>
      <c r="E1940" s="53">
        <v>3.79E11</v>
      </c>
      <c r="F1940" s="54">
        <v>0.081</v>
      </c>
      <c r="G1940" s="55">
        <v>1713.0</v>
      </c>
      <c r="H1940" s="56">
        <v>0.093</v>
      </c>
      <c r="I1940" s="57">
        <f t="shared" si="3"/>
        <v>379000000000</v>
      </c>
      <c r="J1940" s="58">
        <f t="shared" si="4"/>
        <v>0.081</v>
      </c>
      <c r="K1940" s="39">
        <f t="shared" si="5"/>
        <v>1713</v>
      </c>
      <c r="L1940" s="58">
        <f t="shared" si="6"/>
        <v>0.093</v>
      </c>
    </row>
    <row r="1941">
      <c r="A1941" s="33" t="s">
        <v>211</v>
      </c>
      <c r="B1941" s="34" t="s">
        <v>213</v>
      </c>
      <c r="C1941" s="35" t="s">
        <v>50</v>
      </c>
      <c r="D1941" s="52" t="str">
        <f t="shared" si="2"/>
        <v>Oceania/Australia-Oceania/2002</v>
      </c>
      <c r="E1941" s="53">
        <v>3.94E11</v>
      </c>
      <c r="F1941" s="54">
        <v>0.082</v>
      </c>
      <c r="G1941" s="55">
        <v>1632.0</v>
      </c>
      <c r="H1941" s="56">
        <v>0.087</v>
      </c>
      <c r="I1941" s="57">
        <f t="shared" si="3"/>
        <v>394000000000</v>
      </c>
      <c r="J1941" s="58">
        <f t="shared" si="4"/>
        <v>0.082</v>
      </c>
      <c r="K1941" s="39">
        <f t="shared" si="5"/>
        <v>1632</v>
      </c>
      <c r="L1941" s="58">
        <f t="shared" si="6"/>
        <v>0.087</v>
      </c>
    </row>
    <row r="1942">
      <c r="A1942" s="33" t="s">
        <v>211</v>
      </c>
      <c r="B1942" s="34" t="s">
        <v>213</v>
      </c>
      <c r="C1942" s="35" t="s">
        <v>51</v>
      </c>
      <c r="D1942" s="52" t="str">
        <f t="shared" si="2"/>
        <v>Oceania/Australia-Oceania/2003</v>
      </c>
      <c r="E1942" s="53">
        <v>4.67E11</v>
      </c>
      <c r="F1942" s="54">
        <v>0.084</v>
      </c>
      <c r="G1942" s="55">
        <v>1847.0</v>
      </c>
      <c r="H1942" s="56">
        <v>0.082</v>
      </c>
      <c r="I1942" s="57">
        <f t="shared" si="3"/>
        <v>467000000000</v>
      </c>
      <c r="J1942" s="58">
        <f t="shared" si="4"/>
        <v>0.084</v>
      </c>
      <c r="K1942" s="39">
        <f t="shared" si="5"/>
        <v>1847</v>
      </c>
      <c r="L1942" s="58">
        <f t="shared" si="6"/>
        <v>0.082</v>
      </c>
    </row>
    <row r="1943">
      <c r="A1943" s="33" t="s">
        <v>211</v>
      </c>
      <c r="B1943" s="34" t="s">
        <v>213</v>
      </c>
      <c r="C1943" s="35" t="s">
        <v>52</v>
      </c>
      <c r="D1943" s="52" t="str">
        <f t="shared" si="2"/>
        <v>Oceania/Australia-Oceania/2004</v>
      </c>
      <c r="E1943" s="53">
        <v>6.13E11</v>
      </c>
      <c r="F1943" s="54">
        <v>0.083</v>
      </c>
      <c r="G1943" s="55">
        <v>2323.0</v>
      </c>
      <c r="H1943" s="56">
        <v>0.084</v>
      </c>
      <c r="I1943" s="57">
        <f t="shared" si="3"/>
        <v>613000000000</v>
      </c>
      <c r="J1943" s="58">
        <f t="shared" si="4"/>
        <v>0.083</v>
      </c>
      <c r="K1943" s="39">
        <f t="shared" si="5"/>
        <v>2323</v>
      </c>
      <c r="L1943" s="58">
        <f t="shared" si="6"/>
        <v>0.084</v>
      </c>
    </row>
    <row r="1944">
      <c r="A1944" s="33" t="s">
        <v>211</v>
      </c>
      <c r="B1944" s="34" t="s">
        <v>213</v>
      </c>
      <c r="C1944" s="35" t="s">
        <v>53</v>
      </c>
      <c r="D1944" s="52" t="str">
        <f t="shared" si="2"/>
        <v>Oceania/Australia-Oceania/2005</v>
      </c>
      <c r="E1944" s="53">
        <v>6.94E11</v>
      </c>
      <c r="F1944" s="54">
        <v>0.086</v>
      </c>
      <c r="G1944" s="55">
        <v>2872.0</v>
      </c>
      <c r="H1944" s="56">
        <v>0.089</v>
      </c>
      <c r="I1944" s="57">
        <f t="shared" si="3"/>
        <v>694000000000</v>
      </c>
      <c r="J1944" s="58">
        <f t="shared" si="4"/>
        <v>0.086</v>
      </c>
      <c r="K1944" s="39">
        <f t="shared" si="5"/>
        <v>2872</v>
      </c>
      <c r="L1944" s="58">
        <f t="shared" si="6"/>
        <v>0.089</v>
      </c>
    </row>
    <row r="1945">
      <c r="A1945" s="33" t="s">
        <v>211</v>
      </c>
      <c r="B1945" s="34" t="s">
        <v>213</v>
      </c>
      <c r="C1945" s="35" t="s">
        <v>54</v>
      </c>
      <c r="D1945" s="52" t="str">
        <f t="shared" si="2"/>
        <v>Oceania/Australia-Oceania/2006</v>
      </c>
      <c r="E1945" s="53">
        <v>7.47E11</v>
      </c>
      <c r="F1945" s="54">
        <v>0.085</v>
      </c>
      <c r="G1945" s="55">
        <v>3136.0</v>
      </c>
      <c r="H1945" s="56">
        <v>0.091</v>
      </c>
      <c r="I1945" s="57">
        <f t="shared" si="3"/>
        <v>747000000000</v>
      </c>
      <c r="J1945" s="58">
        <f t="shared" si="4"/>
        <v>0.085</v>
      </c>
      <c r="K1945" s="39">
        <f t="shared" si="5"/>
        <v>3136</v>
      </c>
      <c r="L1945" s="58">
        <f t="shared" si="6"/>
        <v>0.091</v>
      </c>
    </row>
    <row r="1946">
      <c r="A1946" s="33" t="s">
        <v>211</v>
      </c>
      <c r="B1946" s="34" t="s">
        <v>213</v>
      </c>
      <c r="C1946" s="35" t="s">
        <v>55</v>
      </c>
      <c r="D1946" s="52" t="str">
        <f t="shared" si="2"/>
        <v>Oceania/Australia-Oceania/2007</v>
      </c>
      <c r="E1946" s="53">
        <v>8.54E11</v>
      </c>
      <c r="F1946" s="54">
        <v>0.085</v>
      </c>
      <c r="G1946" s="55">
        <v>3330.0</v>
      </c>
      <c r="H1946" s="56">
        <v>0.094</v>
      </c>
      <c r="I1946" s="57">
        <f t="shared" si="3"/>
        <v>854000000000</v>
      </c>
      <c r="J1946" s="58">
        <f t="shared" si="4"/>
        <v>0.085</v>
      </c>
      <c r="K1946" s="39">
        <f t="shared" si="5"/>
        <v>3330</v>
      </c>
      <c r="L1946" s="58">
        <f t="shared" si="6"/>
        <v>0.094</v>
      </c>
    </row>
    <row r="1947">
      <c r="A1947" s="33" t="s">
        <v>211</v>
      </c>
      <c r="B1947" s="34" t="s">
        <v>213</v>
      </c>
      <c r="C1947" s="35" t="s">
        <v>56</v>
      </c>
      <c r="D1947" s="52" t="str">
        <f t="shared" si="2"/>
        <v>Oceania/Australia-Oceania/2008</v>
      </c>
      <c r="E1947" s="53">
        <v>1.06E12</v>
      </c>
      <c r="F1947" s="54">
        <v>0.086</v>
      </c>
      <c r="G1947" s="55">
        <v>3956.0</v>
      </c>
      <c r="H1947" s="56">
        <v>0.082</v>
      </c>
      <c r="I1947" s="57">
        <f t="shared" si="3"/>
        <v>1060000000000</v>
      </c>
      <c r="J1947" s="58">
        <f t="shared" si="4"/>
        <v>0.086</v>
      </c>
      <c r="K1947" s="39">
        <f t="shared" si="5"/>
        <v>3956</v>
      </c>
      <c r="L1947" s="58">
        <f t="shared" si="6"/>
        <v>0.082</v>
      </c>
    </row>
    <row r="1948">
      <c r="A1948" s="33" t="s">
        <v>211</v>
      </c>
      <c r="B1948" s="34" t="s">
        <v>213</v>
      </c>
      <c r="C1948" s="35" t="s">
        <v>57</v>
      </c>
      <c r="D1948" s="52" t="str">
        <f t="shared" si="2"/>
        <v>Oceania/Australia-Oceania/2009</v>
      </c>
      <c r="E1948" s="53">
        <v>9.27E11</v>
      </c>
      <c r="F1948" s="54">
        <v>0.088</v>
      </c>
      <c r="G1948" s="55">
        <v>4237.0</v>
      </c>
      <c r="H1948" s="56">
        <v>0.089</v>
      </c>
      <c r="I1948" s="57">
        <f t="shared" si="3"/>
        <v>927000000000</v>
      </c>
      <c r="J1948" s="58">
        <f t="shared" si="4"/>
        <v>0.088</v>
      </c>
      <c r="K1948" s="39">
        <f t="shared" si="5"/>
        <v>4237</v>
      </c>
      <c r="L1948" s="58">
        <f t="shared" si="6"/>
        <v>0.089</v>
      </c>
    </row>
    <row r="1949">
      <c r="A1949" s="33" t="s">
        <v>211</v>
      </c>
      <c r="B1949" s="34" t="s">
        <v>213</v>
      </c>
      <c r="C1949" s="35" t="s">
        <v>58</v>
      </c>
      <c r="D1949" s="52" t="str">
        <f t="shared" si="2"/>
        <v>Oceania/Australia-Oceania/2010</v>
      </c>
      <c r="E1949" s="53">
        <v>1.14E12</v>
      </c>
      <c r="F1949" s="54">
        <v>0.09</v>
      </c>
      <c r="G1949" s="55">
        <v>4118.0</v>
      </c>
      <c r="H1949" s="56">
        <v>0.06</v>
      </c>
      <c r="I1949" s="57">
        <f t="shared" si="3"/>
        <v>1140000000000</v>
      </c>
      <c r="J1949" s="58">
        <f t="shared" si="4"/>
        <v>0.09</v>
      </c>
      <c r="K1949" s="39">
        <f t="shared" si="5"/>
        <v>4118</v>
      </c>
      <c r="L1949" s="58">
        <f t="shared" si="6"/>
        <v>0.06</v>
      </c>
    </row>
    <row r="1950">
      <c r="A1950" s="33" t="s">
        <v>211</v>
      </c>
      <c r="B1950" s="34" t="s">
        <v>213</v>
      </c>
      <c r="C1950" s="35" t="s">
        <v>59</v>
      </c>
      <c r="D1950" s="52" t="str">
        <f t="shared" si="2"/>
        <v>Oceania/Australia-Oceania/2011</v>
      </c>
      <c r="E1950" s="53">
        <v>1.39E12</v>
      </c>
      <c r="F1950" s="54">
        <v>0.089</v>
      </c>
      <c r="G1950" s="55">
        <v>5138.0</v>
      </c>
      <c r="H1950" s="56">
        <v>0.073</v>
      </c>
      <c r="I1950" s="57">
        <f t="shared" si="3"/>
        <v>1390000000000</v>
      </c>
      <c r="J1950" s="58">
        <f t="shared" si="4"/>
        <v>0.089</v>
      </c>
      <c r="K1950" s="39">
        <f t="shared" si="5"/>
        <v>5138</v>
      </c>
      <c r="L1950" s="58">
        <f t="shared" si="6"/>
        <v>0.073</v>
      </c>
    </row>
    <row r="1951">
      <c r="A1951" s="33" t="s">
        <v>211</v>
      </c>
      <c r="B1951" s="34" t="s">
        <v>213</v>
      </c>
      <c r="C1951" s="35" t="s">
        <v>60</v>
      </c>
      <c r="D1951" s="52" t="str">
        <f t="shared" si="2"/>
        <v>Oceania/Australia-Oceania/2012</v>
      </c>
      <c r="E1951" s="53">
        <v>1.53E12</v>
      </c>
      <c r="F1951" s="54">
        <v>0.092</v>
      </c>
      <c r="G1951" s="55">
        <v>6114.0</v>
      </c>
      <c r="H1951" s="56">
        <v>0.077</v>
      </c>
      <c r="I1951" s="57">
        <f t="shared" si="3"/>
        <v>1530000000000</v>
      </c>
      <c r="J1951" s="58">
        <f t="shared" si="4"/>
        <v>0.092</v>
      </c>
      <c r="K1951" s="39">
        <f t="shared" si="5"/>
        <v>6114</v>
      </c>
      <c r="L1951" s="58">
        <f t="shared" si="6"/>
        <v>0.077</v>
      </c>
    </row>
    <row r="1952">
      <c r="A1952" s="33" t="s">
        <v>211</v>
      </c>
      <c r="B1952" s="34" t="s">
        <v>214</v>
      </c>
      <c r="C1952" s="35" t="s">
        <v>48</v>
      </c>
      <c r="D1952" s="52" t="str">
        <f t="shared" si="2"/>
        <v>Oceania/Fiji-Oceania/2000</v>
      </c>
      <c r="E1952" s="53">
        <v>1.684109743E9</v>
      </c>
      <c r="F1952" s="54">
        <v>0.039</v>
      </c>
      <c r="G1952" s="55">
        <v>80.0</v>
      </c>
      <c r="H1952" s="56">
        <v>0.084</v>
      </c>
      <c r="I1952" s="57">
        <f t="shared" si="3"/>
        <v>1684109743</v>
      </c>
      <c r="J1952" s="58">
        <f t="shared" si="4"/>
        <v>0.039</v>
      </c>
      <c r="K1952" s="39">
        <f t="shared" si="5"/>
        <v>80</v>
      </c>
      <c r="L1952" s="58">
        <f t="shared" si="6"/>
        <v>0.084</v>
      </c>
    </row>
    <row r="1953">
      <c r="A1953" s="33" t="s">
        <v>211</v>
      </c>
      <c r="B1953" s="34" t="s">
        <v>214</v>
      </c>
      <c r="C1953" s="35" t="s">
        <v>49</v>
      </c>
      <c r="D1953" s="52" t="str">
        <f t="shared" si="2"/>
        <v>Oceania/Fiji-Oceania/2001</v>
      </c>
      <c r="E1953" s="53">
        <v>1.660102346E9</v>
      </c>
      <c r="F1953" s="54">
        <v>0.033</v>
      </c>
      <c r="G1953" s="55">
        <v>67.0</v>
      </c>
      <c r="H1953" s="56">
        <v>0.083</v>
      </c>
      <c r="I1953" s="57">
        <f t="shared" si="3"/>
        <v>1660102346</v>
      </c>
      <c r="J1953" s="58">
        <f t="shared" si="4"/>
        <v>0.033</v>
      </c>
      <c r="K1953" s="39">
        <f t="shared" si="5"/>
        <v>67</v>
      </c>
      <c r="L1953" s="58">
        <f t="shared" si="6"/>
        <v>0.083</v>
      </c>
    </row>
    <row r="1954">
      <c r="A1954" s="33" t="s">
        <v>211</v>
      </c>
      <c r="B1954" s="34" t="s">
        <v>214</v>
      </c>
      <c r="C1954" s="35" t="s">
        <v>50</v>
      </c>
      <c r="D1954" s="52" t="str">
        <f t="shared" si="2"/>
        <v>Oceania/Fiji-Oceania/2002</v>
      </c>
      <c r="E1954" s="53">
        <v>1.842691481E9</v>
      </c>
      <c r="F1954" s="54">
        <v>0.035</v>
      </c>
      <c r="G1954" s="55">
        <v>79.0</v>
      </c>
      <c r="H1954" s="56">
        <v>0.081</v>
      </c>
      <c r="I1954" s="57">
        <f t="shared" si="3"/>
        <v>1842691481</v>
      </c>
      <c r="J1954" s="58">
        <f t="shared" si="4"/>
        <v>0.035</v>
      </c>
      <c r="K1954" s="39">
        <f t="shared" si="5"/>
        <v>79</v>
      </c>
      <c r="L1954" s="58">
        <f t="shared" si="6"/>
        <v>0.081</v>
      </c>
    </row>
    <row r="1955">
      <c r="A1955" s="33" t="s">
        <v>211</v>
      </c>
      <c r="B1955" s="34" t="s">
        <v>214</v>
      </c>
      <c r="C1955" s="35" t="s">
        <v>51</v>
      </c>
      <c r="D1955" s="52" t="str">
        <f t="shared" si="2"/>
        <v>Oceania/Fiji-Oceania/2003</v>
      </c>
      <c r="E1955" s="53">
        <v>2.315935753E9</v>
      </c>
      <c r="F1955" s="54">
        <v>0.034</v>
      </c>
      <c r="G1955" s="55">
        <v>95.0</v>
      </c>
      <c r="H1955" s="56">
        <v>0.076</v>
      </c>
      <c r="I1955" s="57">
        <f t="shared" si="3"/>
        <v>2315935753</v>
      </c>
      <c r="J1955" s="58">
        <f t="shared" si="4"/>
        <v>0.034</v>
      </c>
      <c r="K1955" s="39">
        <f t="shared" si="5"/>
        <v>95</v>
      </c>
      <c r="L1955" s="58">
        <f t="shared" si="6"/>
        <v>0.076</v>
      </c>
    </row>
    <row r="1956">
      <c r="A1956" s="33" t="s">
        <v>211</v>
      </c>
      <c r="B1956" s="34" t="s">
        <v>214</v>
      </c>
      <c r="C1956" s="35" t="s">
        <v>52</v>
      </c>
      <c r="D1956" s="52" t="str">
        <f t="shared" si="2"/>
        <v>Oceania/Fiji-Oceania/2004</v>
      </c>
      <c r="E1956" s="53">
        <v>2.727507213E9</v>
      </c>
      <c r="F1956" s="54">
        <v>0.036</v>
      </c>
      <c r="G1956" s="55">
        <v>120.0</v>
      </c>
      <c r="H1956" s="56">
        <v>0.072</v>
      </c>
      <c r="I1956" s="57">
        <f t="shared" si="3"/>
        <v>2727507213</v>
      </c>
      <c r="J1956" s="58">
        <f t="shared" si="4"/>
        <v>0.036</v>
      </c>
      <c r="K1956" s="39">
        <f t="shared" si="5"/>
        <v>120</v>
      </c>
      <c r="L1956" s="58">
        <f t="shared" si="6"/>
        <v>0.072</v>
      </c>
    </row>
    <row r="1957">
      <c r="A1957" s="33" t="s">
        <v>211</v>
      </c>
      <c r="B1957" s="34" t="s">
        <v>214</v>
      </c>
      <c r="C1957" s="35" t="s">
        <v>53</v>
      </c>
      <c r="D1957" s="52" t="str">
        <f t="shared" si="2"/>
        <v>Oceania/Fiji-Oceania/2005</v>
      </c>
      <c r="E1957" s="53">
        <v>3.006725015E9</v>
      </c>
      <c r="F1957" s="54">
        <v>0.036</v>
      </c>
      <c r="G1957" s="55">
        <v>132.0</v>
      </c>
      <c r="H1957" s="56">
        <v>0.068</v>
      </c>
      <c r="I1957" s="57">
        <f t="shared" si="3"/>
        <v>3006725015</v>
      </c>
      <c r="J1957" s="58">
        <f t="shared" si="4"/>
        <v>0.036</v>
      </c>
      <c r="K1957" s="39">
        <f t="shared" si="5"/>
        <v>132</v>
      </c>
      <c r="L1957" s="58">
        <f t="shared" si="6"/>
        <v>0.068</v>
      </c>
    </row>
    <row r="1958">
      <c r="A1958" s="33" t="s">
        <v>211</v>
      </c>
      <c r="B1958" s="34" t="s">
        <v>214</v>
      </c>
      <c r="C1958" s="35" t="s">
        <v>54</v>
      </c>
      <c r="D1958" s="52" t="str">
        <f t="shared" si="2"/>
        <v>Oceania/Fiji-Oceania/2006</v>
      </c>
      <c r="E1958" s="53">
        <v>3.103099942E9</v>
      </c>
      <c r="F1958" s="54">
        <v>0.038</v>
      </c>
      <c r="G1958" s="55">
        <v>144.0</v>
      </c>
      <c r="H1958" s="56">
        <v>0.073</v>
      </c>
      <c r="I1958" s="57">
        <f t="shared" si="3"/>
        <v>3103099942</v>
      </c>
      <c r="J1958" s="58">
        <f t="shared" si="4"/>
        <v>0.038</v>
      </c>
      <c r="K1958" s="39">
        <f t="shared" si="5"/>
        <v>144</v>
      </c>
      <c r="L1958" s="58">
        <f t="shared" si="6"/>
        <v>0.073</v>
      </c>
    </row>
    <row r="1959">
      <c r="A1959" s="33" t="s">
        <v>211</v>
      </c>
      <c r="B1959" s="34" t="s">
        <v>214</v>
      </c>
      <c r="C1959" s="35" t="s">
        <v>55</v>
      </c>
      <c r="D1959" s="52" t="str">
        <f t="shared" si="2"/>
        <v>Oceania/Fiji-Oceania/2007</v>
      </c>
      <c r="E1959" s="53">
        <v>3.405050612E9</v>
      </c>
      <c r="F1959" s="54">
        <v>0.037</v>
      </c>
      <c r="G1959" s="55">
        <v>152.0</v>
      </c>
      <c r="H1959" s="56">
        <v>0.09</v>
      </c>
      <c r="I1959" s="57">
        <f t="shared" si="3"/>
        <v>3405050612</v>
      </c>
      <c r="J1959" s="58">
        <f t="shared" si="4"/>
        <v>0.037</v>
      </c>
      <c r="K1959" s="39">
        <f t="shared" si="5"/>
        <v>152</v>
      </c>
      <c r="L1959" s="58">
        <f t="shared" si="6"/>
        <v>0.09</v>
      </c>
    </row>
    <row r="1960">
      <c r="A1960" s="33" t="s">
        <v>211</v>
      </c>
      <c r="B1960" s="34" t="s">
        <v>214</v>
      </c>
      <c r="C1960" s="35" t="s">
        <v>56</v>
      </c>
      <c r="D1960" s="52" t="str">
        <f t="shared" si="2"/>
        <v>Oceania/Fiji-Oceania/2008</v>
      </c>
      <c r="E1960" s="53">
        <v>3.629936625E9</v>
      </c>
      <c r="F1960" s="54">
        <v>0.036</v>
      </c>
      <c r="G1960" s="55">
        <v>154.0</v>
      </c>
      <c r="H1960" s="56">
        <v>0.08</v>
      </c>
      <c r="I1960" s="57">
        <f t="shared" si="3"/>
        <v>3629936625</v>
      </c>
      <c r="J1960" s="58">
        <f t="shared" si="4"/>
        <v>0.036</v>
      </c>
      <c r="K1960" s="39">
        <f t="shared" si="5"/>
        <v>154</v>
      </c>
      <c r="L1960" s="58">
        <f t="shared" si="6"/>
        <v>0.08</v>
      </c>
    </row>
    <row r="1961">
      <c r="A1961" s="33" t="s">
        <v>211</v>
      </c>
      <c r="B1961" s="34" t="s">
        <v>214</v>
      </c>
      <c r="C1961" s="35" t="s">
        <v>57</v>
      </c>
      <c r="D1961" s="52" t="str">
        <f t="shared" si="2"/>
        <v>Oceania/Fiji-Oceania/2009</v>
      </c>
      <c r="E1961" s="53">
        <v>2.925499821E9</v>
      </c>
      <c r="F1961" s="54">
        <v>0.042</v>
      </c>
      <c r="G1961" s="55">
        <v>143.0</v>
      </c>
      <c r="H1961" s="56">
        <v>0.079</v>
      </c>
      <c r="I1961" s="57">
        <f t="shared" si="3"/>
        <v>2925499821</v>
      </c>
      <c r="J1961" s="58">
        <f t="shared" si="4"/>
        <v>0.042</v>
      </c>
      <c r="K1961" s="39">
        <f t="shared" si="5"/>
        <v>143</v>
      </c>
      <c r="L1961" s="58">
        <f t="shared" si="6"/>
        <v>0.079</v>
      </c>
    </row>
    <row r="1962">
      <c r="A1962" s="33" t="s">
        <v>211</v>
      </c>
      <c r="B1962" s="34" t="s">
        <v>214</v>
      </c>
      <c r="C1962" s="35" t="s">
        <v>58</v>
      </c>
      <c r="D1962" s="52" t="str">
        <f t="shared" si="2"/>
        <v>Oceania/Fiji-Oceania/2010</v>
      </c>
      <c r="E1962" s="53">
        <v>3.225095136E9</v>
      </c>
      <c r="F1962" s="54">
        <v>0.042</v>
      </c>
      <c r="G1962" s="55">
        <v>154.0</v>
      </c>
      <c r="H1962" s="56">
        <v>0.075</v>
      </c>
      <c r="I1962" s="57">
        <f t="shared" si="3"/>
        <v>3225095136</v>
      </c>
      <c r="J1962" s="58">
        <f t="shared" si="4"/>
        <v>0.042</v>
      </c>
      <c r="K1962" s="39">
        <f t="shared" si="5"/>
        <v>154</v>
      </c>
      <c r="L1962" s="58">
        <f t="shared" si="6"/>
        <v>0.075</v>
      </c>
    </row>
    <row r="1963">
      <c r="A1963" s="33" t="s">
        <v>211</v>
      </c>
      <c r="B1963" s="34" t="s">
        <v>214</v>
      </c>
      <c r="C1963" s="35" t="s">
        <v>59</v>
      </c>
      <c r="D1963" s="52" t="str">
        <f t="shared" si="2"/>
        <v>Oceania/Fiji-Oceania/2011</v>
      </c>
      <c r="E1963" s="53">
        <v>3.753485389E9</v>
      </c>
      <c r="F1963" s="54">
        <v>0.038</v>
      </c>
      <c r="G1963" s="55">
        <v>167.0</v>
      </c>
      <c r="H1963" s="56">
        <v>0.075</v>
      </c>
      <c r="I1963" s="57">
        <f t="shared" si="3"/>
        <v>3753485389</v>
      </c>
      <c r="J1963" s="58">
        <f t="shared" si="4"/>
        <v>0.038</v>
      </c>
      <c r="K1963" s="39">
        <f t="shared" si="5"/>
        <v>167</v>
      </c>
      <c r="L1963" s="58">
        <f t="shared" si="6"/>
        <v>0.075</v>
      </c>
    </row>
    <row r="1964">
      <c r="A1964" s="33" t="s">
        <v>211</v>
      </c>
      <c r="B1964" s="34" t="s">
        <v>214</v>
      </c>
      <c r="C1964" s="35" t="s">
        <v>60</v>
      </c>
      <c r="D1964" s="52" t="str">
        <f t="shared" si="2"/>
        <v>Oceania/Fiji-Oceania/2012</v>
      </c>
      <c r="E1964" s="53">
        <v>4.035420973E9</v>
      </c>
      <c r="F1964" s="54">
        <v>0.04</v>
      </c>
      <c r="G1964" s="55">
        <v>177.0</v>
      </c>
      <c r="H1964" s="56">
        <v>0.07</v>
      </c>
      <c r="I1964" s="57">
        <f t="shared" si="3"/>
        <v>4035420973</v>
      </c>
      <c r="J1964" s="58">
        <f t="shared" si="4"/>
        <v>0.04</v>
      </c>
      <c r="K1964" s="39">
        <f t="shared" si="5"/>
        <v>177</v>
      </c>
      <c r="L1964" s="58">
        <f t="shared" si="6"/>
        <v>0.07</v>
      </c>
    </row>
    <row r="1965">
      <c r="A1965" s="33" t="s">
        <v>211</v>
      </c>
      <c r="B1965" s="34" t="s">
        <v>215</v>
      </c>
      <c r="C1965" s="35" t="s">
        <v>48</v>
      </c>
      <c r="D1965" s="52" t="str">
        <f t="shared" si="2"/>
        <v>Oceania/French Polynesia-Oceania/2000</v>
      </c>
      <c r="E1965" s="53">
        <v>3.447543138E9</v>
      </c>
      <c r="F1965" s="61"/>
      <c r="G1965" s="62"/>
      <c r="H1965" s="59"/>
      <c r="I1965" s="57">
        <f t="shared" si="3"/>
        <v>3447543138</v>
      </c>
      <c r="J1965" s="58" t="str">
        <f t="shared" si="4"/>
        <v/>
      </c>
      <c r="K1965" s="39" t="str">
        <f t="shared" si="5"/>
        <v/>
      </c>
      <c r="L1965" s="58" t="str">
        <f t="shared" si="6"/>
        <v/>
      </c>
    </row>
    <row r="1966">
      <c r="A1966" s="33" t="s">
        <v>211</v>
      </c>
      <c r="B1966" s="34" t="s">
        <v>215</v>
      </c>
      <c r="C1966" s="35" t="s">
        <v>49</v>
      </c>
      <c r="D1966" s="52" t="str">
        <f t="shared" si="2"/>
        <v>Oceania/French Polynesia-Oceania/2001</v>
      </c>
      <c r="E1966" s="60"/>
      <c r="F1966" s="61"/>
      <c r="G1966" s="62"/>
      <c r="H1966" s="59"/>
      <c r="I1966" s="57">
        <f t="shared" si="3"/>
        <v>3447543138</v>
      </c>
      <c r="J1966" s="58" t="str">
        <f t="shared" si="4"/>
        <v/>
      </c>
      <c r="K1966" s="39" t="str">
        <f t="shared" si="5"/>
        <v/>
      </c>
      <c r="L1966" s="58" t="str">
        <f t="shared" si="6"/>
        <v/>
      </c>
    </row>
    <row r="1967">
      <c r="A1967" s="33" t="s">
        <v>211</v>
      </c>
      <c r="B1967" s="34" t="s">
        <v>215</v>
      </c>
      <c r="C1967" s="35" t="s">
        <v>50</v>
      </c>
      <c r="D1967" s="52" t="str">
        <f t="shared" si="2"/>
        <v>Oceania/French Polynesia-Oceania/2002</v>
      </c>
      <c r="E1967" s="60"/>
      <c r="F1967" s="61"/>
      <c r="G1967" s="62"/>
      <c r="H1967" s="59"/>
      <c r="I1967" s="57">
        <f t="shared" si="3"/>
        <v>3447543138</v>
      </c>
      <c r="J1967" s="58" t="str">
        <f t="shared" si="4"/>
        <v/>
      </c>
      <c r="K1967" s="39" t="str">
        <f t="shared" si="5"/>
        <v/>
      </c>
      <c r="L1967" s="58" t="str">
        <f t="shared" si="6"/>
        <v/>
      </c>
    </row>
    <row r="1968">
      <c r="A1968" s="33" t="s">
        <v>211</v>
      </c>
      <c r="B1968" s="34" t="s">
        <v>215</v>
      </c>
      <c r="C1968" s="35" t="s">
        <v>51</v>
      </c>
      <c r="D1968" s="52" t="str">
        <f t="shared" si="2"/>
        <v>Oceania/French Polynesia-Oceania/2003</v>
      </c>
      <c r="E1968" s="60"/>
      <c r="F1968" s="61"/>
      <c r="G1968" s="62"/>
      <c r="H1968" s="59"/>
      <c r="I1968" s="57">
        <f t="shared" si="3"/>
        <v>3447543138</v>
      </c>
      <c r="J1968" s="58" t="str">
        <f t="shared" si="4"/>
        <v/>
      </c>
      <c r="K1968" s="39" t="str">
        <f t="shared" si="5"/>
        <v/>
      </c>
      <c r="L1968" s="58" t="str">
        <f t="shared" si="6"/>
        <v/>
      </c>
    </row>
    <row r="1969">
      <c r="A1969" s="33" t="s">
        <v>211</v>
      </c>
      <c r="B1969" s="34" t="s">
        <v>215</v>
      </c>
      <c r="C1969" s="35" t="s">
        <v>52</v>
      </c>
      <c r="D1969" s="52" t="str">
        <f t="shared" si="2"/>
        <v>Oceania/French Polynesia-Oceania/2004</v>
      </c>
      <c r="E1969" s="60"/>
      <c r="F1969" s="61"/>
      <c r="G1969" s="62"/>
      <c r="H1969" s="59"/>
      <c r="I1969" s="57">
        <f t="shared" si="3"/>
        <v>3447543138</v>
      </c>
      <c r="J1969" s="58" t="str">
        <f t="shared" si="4"/>
        <v/>
      </c>
      <c r="K1969" s="39" t="str">
        <f t="shared" si="5"/>
        <v/>
      </c>
      <c r="L1969" s="58" t="str">
        <f t="shared" si="6"/>
        <v/>
      </c>
    </row>
    <row r="1970">
      <c r="A1970" s="33" t="s">
        <v>211</v>
      </c>
      <c r="B1970" s="34" t="s">
        <v>215</v>
      </c>
      <c r="C1970" s="35" t="s">
        <v>53</v>
      </c>
      <c r="D1970" s="52" t="str">
        <f t="shared" si="2"/>
        <v>Oceania/French Polynesia-Oceania/2005</v>
      </c>
      <c r="E1970" s="60"/>
      <c r="F1970" s="61"/>
      <c r="G1970" s="62"/>
      <c r="H1970" s="59"/>
      <c r="I1970" s="57">
        <f t="shared" si="3"/>
        <v>3447543138</v>
      </c>
      <c r="J1970" s="58" t="str">
        <f t="shared" si="4"/>
        <v/>
      </c>
      <c r="K1970" s="39" t="str">
        <f t="shared" si="5"/>
        <v/>
      </c>
      <c r="L1970" s="58" t="str">
        <f t="shared" si="6"/>
        <v/>
      </c>
    </row>
    <row r="1971">
      <c r="A1971" s="33" t="s">
        <v>211</v>
      </c>
      <c r="B1971" s="34" t="s">
        <v>215</v>
      </c>
      <c r="C1971" s="35" t="s">
        <v>54</v>
      </c>
      <c r="D1971" s="52" t="str">
        <f t="shared" si="2"/>
        <v>Oceania/French Polynesia-Oceania/2006</v>
      </c>
      <c r="E1971" s="60"/>
      <c r="F1971" s="61"/>
      <c r="G1971" s="62"/>
      <c r="H1971" s="59"/>
      <c r="I1971" s="57">
        <f t="shared" si="3"/>
        <v>3447543138</v>
      </c>
      <c r="J1971" s="58" t="str">
        <f t="shared" si="4"/>
        <v/>
      </c>
      <c r="K1971" s="39" t="str">
        <f t="shared" si="5"/>
        <v/>
      </c>
      <c r="L1971" s="58" t="str">
        <f t="shared" si="6"/>
        <v/>
      </c>
    </row>
    <row r="1972">
      <c r="A1972" s="33" t="s">
        <v>211</v>
      </c>
      <c r="B1972" s="34" t="s">
        <v>215</v>
      </c>
      <c r="C1972" s="35" t="s">
        <v>55</v>
      </c>
      <c r="D1972" s="52" t="str">
        <f t="shared" si="2"/>
        <v>Oceania/French Polynesia-Oceania/2007</v>
      </c>
      <c r="E1972" s="60"/>
      <c r="F1972" s="61"/>
      <c r="G1972" s="62"/>
      <c r="H1972" s="59"/>
      <c r="I1972" s="57">
        <f t="shared" si="3"/>
        <v>3447543138</v>
      </c>
      <c r="J1972" s="58" t="str">
        <f t="shared" si="4"/>
        <v/>
      </c>
      <c r="K1972" s="39" t="str">
        <f t="shared" si="5"/>
        <v/>
      </c>
      <c r="L1972" s="58" t="str">
        <f t="shared" si="6"/>
        <v/>
      </c>
    </row>
    <row r="1973">
      <c r="A1973" s="33" t="s">
        <v>211</v>
      </c>
      <c r="B1973" s="34" t="s">
        <v>215</v>
      </c>
      <c r="C1973" s="35" t="s">
        <v>56</v>
      </c>
      <c r="D1973" s="52" t="str">
        <f t="shared" si="2"/>
        <v>Oceania/French Polynesia-Oceania/2008</v>
      </c>
      <c r="E1973" s="60"/>
      <c r="F1973" s="61"/>
      <c r="G1973" s="62"/>
      <c r="H1973" s="59"/>
      <c r="I1973" s="57">
        <f t="shared" si="3"/>
        <v>3447543138</v>
      </c>
      <c r="J1973" s="58" t="str">
        <f t="shared" si="4"/>
        <v/>
      </c>
      <c r="K1973" s="39" t="str">
        <f t="shared" si="5"/>
        <v/>
      </c>
      <c r="L1973" s="58" t="str">
        <f t="shared" si="6"/>
        <v/>
      </c>
    </row>
    <row r="1974">
      <c r="A1974" s="33" t="s">
        <v>211</v>
      </c>
      <c r="B1974" s="34" t="s">
        <v>215</v>
      </c>
      <c r="C1974" s="35" t="s">
        <v>57</v>
      </c>
      <c r="D1974" s="52" t="str">
        <f t="shared" si="2"/>
        <v>Oceania/French Polynesia-Oceania/2009</v>
      </c>
      <c r="E1974" s="60"/>
      <c r="F1974" s="61"/>
      <c r="G1974" s="62"/>
      <c r="H1974" s="59"/>
      <c r="I1974" s="57">
        <f t="shared" si="3"/>
        <v>3447543138</v>
      </c>
      <c r="J1974" s="58" t="str">
        <f t="shared" si="4"/>
        <v/>
      </c>
      <c r="K1974" s="39" t="str">
        <f t="shared" si="5"/>
        <v/>
      </c>
      <c r="L1974" s="58" t="str">
        <f t="shared" si="6"/>
        <v/>
      </c>
    </row>
    <row r="1975">
      <c r="A1975" s="33" t="s">
        <v>211</v>
      </c>
      <c r="B1975" s="34" t="s">
        <v>215</v>
      </c>
      <c r="C1975" s="35" t="s">
        <v>58</v>
      </c>
      <c r="D1975" s="52" t="str">
        <f t="shared" si="2"/>
        <v>Oceania/French Polynesia-Oceania/2010</v>
      </c>
      <c r="E1975" s="60"/>
      <c r="F1975" s="61"/>
      <c r="G1975" s="62"/>
      <c r="H1975" s="59"/>
      <c r="I1975" s="57">
        <f t="shared" si="3"/>
        <v>3447543138</v>
      </c>
      <c r="J1975" s="58" t="str">
        <f t="shared" si="4"/>
        <v/>
      </c>
      <c r="K1975" s="39" t="str">
        <f t="shared" si="5"/>
        <v/>
      </c>
      <c r="L1975" s="58" t="str">
        <f t="shared" si="6"/>
        <v/>
      </c>
    </row>
    <row r="1976">
      <c r="A1976" s="33" t="s">
        <v>211</v>
      </c>
      <c r="B1976" s="34" t="s">
        <v>215</v>
      </c>
      <c r="C1976" s="35" t="s">
        <v>59</v>
      </c>
      <c r="D1976" s="52" t="str">
        <f t="shared" si="2"/>
        <v>Oceania/French Polynesia-Oceania/2011</v>
      </c>
      <c r="E1976" s="60"/>
      <c r="F1976" s="61"/>
      <c r="G1976" s="62"/>
      <c r="H1976" s="59"/>
      <c r="I1976" s="57">
        <f t="shared" si="3"/>
        <v>3447543138</v>
      </c>
      <c r="J1976" s="58" t="str">
        <f t="shared" si="4"/>
        <v/>
      </c>
      <c r="K1976" s="39" t="str">
        <f t="shared" si="5"/>
        <v/>
      </c>
      <c r="L1976" s="58" t="str">
        <f t="shared" si="6"/>
        <v/>
      </c>
    </row>
    <row r="1977">
      <c r="A1977" s="33" t="s">
        <v>211</v>
      </c>
      <c r="B1977" s="34" t="s">
        <v>215</v>
      </c>
      <c r="C1977" s="35" t="s">
        <v>60</v>
      </c>
      <c r="D1977" s="52" t="str">
        <f t="shared" si="2"/>
        <v>Oceania/French Polynesia-Oceania/2012</v>
      </c>
      <c r="E1977" s="60"/>
      <c r="F1977" s="61"/>
      <c r="G1977" s="62"/>
      <c r="H1977" s="59"/>
      <c r="I1977" s="57">
        <f t="shared" si="3"/>
        <v>3447543138</v>
      </c>
      <c r="J1977" s="58" t="str">
        <f t="shared" si="4"/>
        <v/>
      </c>
      <c r="K1977" s="39" t="str">
        <f t="shared" si="5"/>
        <v/>
      </c>
      <c r="L1977" s="58" t="str">
        <f t="shared" si="6"/>
        <v/>
      </c>
    </row>
    <row r="1978">
      <c r="A1978" s="33" t="s">
        <v>211</v>
      </c>
      <c r="B1978" s="34" t="s">
        <v>216</v>
      </c>
      <c r="C1978" s="35" t="s">
        <v>48</v>
      </c>
      <c r="D1978" s="52" t="str">
        <f t="shared" si="2"/>
        <v>Oceania/Guam-Oceania/2000</v>
      </c>
      <c r="E1978" s="60"/>
      <c r="F1978" s="61"/>
      <c r="G1978" s="62"/>
      <c r="H1978" s="59"/>
      <c r="I1978" s="57" t="str">
        <f t="shared" si="3"/>
        <v/>
      </c>
      <c r="J1978" s="58" t="str">
        <f t="shared" si="4"/>
        <v/>
      </c>
      <c r="K1978" s="39" t="str">
        <f t="shared" si="5"/>
        <v/>
      </c>
      <c r="L1978" s="58" t="str">
        <f t="shared" si="6"/>
        <v/>
      </c>
    </row>
    <row r="1979">
      <c r="A1979" s="33" t="s">
        <v>211</v>
      </c>
      <c r="B1979" s="34" t="s">
        <v>216</v>
      </c>
      <c r="C1979" s="35" t="s">
        <v>49</v>
      </c>
      <c r="D1979" s="52" t="str">
        <f t="shared" si="2"/>
        <v>Oceania/Guam-Oceania/2001</v>
      </c>
      <c r="E1979" s="60"/>
      <c r="F1979" s="61"/>
      <c r="G1979" s="62"/>
      <c r="H1979" s="59"/>
      <c r="I1979" s="57" t="str">
        <f t="shared" si="3"/>
        <v/>
      </c>
      <c r="J1979" s="58" t="str">
        <f t="shared" si="4"/>
        <v/>
      </c>
      <c r="K1979" s="39" t="str">
        <f t="shared" si="5"/>
        <v/>
      </c>
      <c r="L1979" s="58" t="str">
        <f t="shared" si="6"/>
        <v/>
      </c>
    </row>
    <row r="1980">
      <c r="A1980" s="33" t="s">
        <v>211</v>
      </c>
      <c r="B1980" s="34" t="s">
        <v>216</v>
      </c>
      <c r="C1980" s="35" t="s">
        <v>50</v>
      </c>
      <c r="D1980" s="52" t="str">
        <f t="shared" si="2"/>
        <v>Oceania/Guam-Oceania/2002</v>
      </c>
      <c r="E1980" s="60"/>
      <c r="F1980" s="61"/>
      <c r="G1980" s="62"/>
      <c r="H1980" s="59"/>
      <c r="I1980" s="57" t="str">
        <f t="shared" si="3"/>
        <v/>
      </c>
      <c r="J1980" s="58" t="str">
        <f t="shared" si="4"/>
        <v/>
      </c>
      <c r="K1980" s="39" t="str">
        <f t="shared" si="5"/>
        <v/>
      </c>
      <c r="L1980" s="58" t="str">
        <f t="shared" si="6"/>
        <v/>
      </c>
    </row>
    <row r="1981">
      <c r="A1981" s="33" t="s">
        <v>211</v>
      </c>
      <c r="B1981" s="34" t="s">
        <v>216</v>
      </c>
      <c r="C1981" s="35" t="s">
        <v>51</v>
      </c>
      <c r="D1981" s="52" t="str">
        <f t="shared" si="2"/>
        <v>Oceania/Guam-Oceania/2003</v>
      </c>
      <c r="E1981" s="60"/>
      <c r="F1981" s="61"/>
      <c r="G1981" s="62"/>
      <c r="H1981" s="59"/>
      <c r="I1981" s="57" t="str">
        <f t="shared" si="3"/>
        <v/>
      </c>
      <c r="J1981" s="58" t="str">
        <f t="shared" si="4"/>
        <v/>
      </c>
      <c r="K1981" s="39" t="str">
        <f t="shared" si="5"/>
        <v/>
      </c>
      <c r="L1981" s="58" t="str">
        <f t="shared" si="6"/>
        <v/>
      </c>
    </row>
    <row r="1982">
      <c r="A1982" s="33" t="s">
        <v>211</v>
      </c>
      <c r="B1982" s="34" t="s">
        <v>216</v>
      </c>
      <c r="C1982" s="35" t="s">
        <v>52</v>
      </c>
      <c r="D1982" s="52" t="str">
        <f t="shared" si="2"/>
        <v>Oceania/Guam-Oceania/2004</v>
      </c>
      <c r="E1982" s="60"/>
      <c r="F1982" s="61"/>
      <c r="G1982" s="62"/>
      <c r="H1982" s="59"/>
      <c r="I1982" s="57" t="str">
        <f t="shared" si="3"/>
        <v/>
      </c>
      <c r="J1982" s="58" t="str">
        <f t="shared" si="4"/>
        <v/>
      </c>
      <c r="K1982" s="39" t="str">
        <f t="shared" si="5"/>
        <v/>
      </c>
      <c r="L1982" s="58" t="str">
        <f t="shared" si="6"/>
        <v/>
      </c>
    </row>
    <row r="1983">
      <c r="A1983" s="33" t="s">
        <v>211</v>
      </c>
      <c r="B1983" s="34" t="s">
        <v>216</v>
      </c>
      <c r="C1983" s="35" t="s">
        <v>53</v>
      </c>
      <c r="D1983" s="52" t="str">
        <f t="shared" si="2"/>
        <v>Oceania/Guam-Oceania/2005</v>
      </c>
      <c r="E1983" s="60"/>
      <c r="F1983" s="61"/>
      <c r="G1983" s="62"/>
      <c r="H1983" s="59"/>
      <c r="I1983" s="57" t="str">
        <f t="shared" si="3"/>
        <v/>
      </c>
      <c r="J1983" s="58" t="str">
        <f t="shared" si="4"/>
        <v/>
      </c>
      <c r="K1983" s="39" t="str">
        <f t="shared" si="5"/>
        <v/>
      </c>
      <c r="L1983" s="58" t="str">
        <f t="shared" si="6"/>
        <v/>
      </c>
    </row>
    <row r="1984">
      <c r="A1984" s="33" t="s">
        <v>211</v>
      </c>
      <c r="B1984" s="34" t="s">
        <v>216</v>
      </c>
      <c r="C1984" s="35" t="s">
        <v>54</v>
      </c>
      <c r="D1984" s="52" t="str">
        <f t="shared" si="2"/>
        <v>Oceania/Guam-Oceania/2006</v>
      </c>
      <c r="E1984" s="60"/>
      <c r="F1984" s="61"/>
      <c r="G1984" s="62"/>
      <c r="H1984" s="59"/>
      <c r="I1984" s="57" t="str">
        <f t="shared" si="3"/>
        <v/>
      </c>
      <c r="J1984" s="58" t="str">
        <f t="shared" si="4"/>
        <v/>
      </c>
      <c r="K1984" s="39" t="str">
        <f t="shared" si="5"/>
        <v/>
      </c>
      <c r="L1984" s="58" t="str">
        <f t="shared" si="6"/>
        <v/>
      </c>
    </row>
    <row r="1985">
      <c r="A1985" s="33" t="s">
        <v>211</v>
      </c>
      <c r="B1985" s="34" t="s">
        <v>216</v>
      </c>
      <c r="C1985" s="35" t="s">
        <v>55</v>
      </c>
      <c r="D1985" s="52" t="str">
        <f t="shared" si="2"/>
        <v>Oceania/Guam-Oceania/2007</v>
      </c>
      <c r="E1985" s="60"/>
      <c r="F1985" s="61"/>
      <c r="G1985" s="62"/>
      <c r="H1985" s="59"/>
      <c r="I1985" s="57" t="str">
        <f t="shared" si="3"/>
        <v/>
      </c>
      <c r="J1985" s="58" t="str">
        <f t="shared" si="4"/>
        <v/>
      </c>
      <c r="K1985" s="39" t="str">
        <f t="shared" si="5"/>
        <v/>
      </c>
      <c r="L1985" s="58" t="str">
        <f t="shared" si="6"/>
        <v/>
      </c>
    </row>
    <row r="1986">
      <c r="A1986" s="33" t="s">
        <v>211</v>
      </c>
      <c r="B1986" s="34" t="s">
        <v>216</v>
      </c>
      <c r="C1986" s="35" t="s">
        <v>56</v>
      </c>
      <c r="D1986" s="52" t="str">
        <f t="shared" si="2"/>
        <v>Oceania/Guam-Oceania/2008</v>
      </c>
      <c r="E1986" s="60"/>
      <c r="F1986" s="61"/>
      <c r="G1986" s="62"/>
      <c r="H1986" s="59"/>
      <c r="I1986" s="57" t="str">
        <f t="shared" si="3"/>
        <v/>
      </c>
      <c r="J1986" s="58" t="str">
        <f t="shared" si="4"/>
        <v/>
      </c>
      <c r="K1986" s="39" t="str">
        <f t="shared" si="5"/>
        <v/>
      </c>
      <c r="L1986" s="58" t="str">
        <f t="shared" si="6"/>
        <v/>
      </c>
    </row>
    <row r="1987">
      <c r="A1987" s="33" t="s">
        <v>211</v>
      </c>
      <c r="B1987" s="34" t="s">
        <v>216</v>
      </c>
      <c r="C1987" s="35" t="s">
        <v>57</v>
      </c>
      <c r="D1987" s="52" t="str">
        <f t="shared" si="2"/>
        <v>Oceania/Guam-Oceania/2009</v>
      </c>
      <c r="E1987" s="60"/>
      <c r="F1987" s="61"/>
      <c r="G1987" s="62"/>
      <c r="H1987" s="59"/>
      <c r="I1987" s="57" t="str">
        <f t="shared" si="3"/>
        <v/>
      </c>
      <c r="J1987" s="58" t="str">
        <f t="shared" si="4"/>
        <v/>
      </c>
      <c r="K1987" s="39" t="str">
        <f t="shared" si="5"/>
        <v/>
      </c>
      <c r="L1987" s="58" t="str">
        <f t="shared" si="6"/>
        <v/>
      </c>
    </row>
    <row r="1988">
      <c r="A1988" s="33" t="s">
        <v>211</v>
      </c>
      <c r="B1988" s="34" t="s">
        <v>216</v>
      </c>
      <c r="C1988" s="35" t="s">
        <v>58</v>
      </c>
      <c r="D1988" s="52" t="str">
        <f t="shared" si="2"/>
        <v>Oceania/Guam-Oceania/2010</v>
      </c>
      <c r="E1988" s="60"/>
      <c r="F1988" s="61"/>
      <c r="G1988" s="62"/>
      <c r="H1988" s="59"/>
      <c r="I1988" s="57" t="str">
        <f t="shared" si="3"/>
        <v/>
      </c>
      <c r="J1988" s="58" t="str">
        <f t="shared" si="4"/>
        <v/>
      </c>
      <c r="K1988" s="39" t="str">
        <f t="shared" si="5"/>
        <v/>
      </c>
      <c r="L1988" s="58" t="str">
        <f t="shared" si="6"/>
        <v/>
      </c>
    </row>
    <row r="1989">
      <c r="A1989" s="33" t="s">
        <v>211</v>
      </c>
      <c r="B1989" s="34" t="s">
        <v>216</v>
      </c>
      <c r="C1989" s="35" t="s">
        <v>59</v>
      </c>
      <c r="D1989" s="52" t="str">
        <f t="shared" si="2"/>
        <v>Oceania/Guam-Oceania/2011</v>
      </c>
      <c r="E1989" s="60"/>
      <c r="F1989" s="61"/>
      <c r="G1989" s="62"/>
      <c r="H1989" s="59"/>
      <c r="I1989" s="57" t="str">
        <f t="shared" si="3"/>
        <v/>
      </c>
      <c r="J1989" s="58" t="str">
        <f t="shared" si="4"/>
        <v/>
      </c>
      <c r="K1989" s="39" t="str">
        <f t="shared" si="5"/>
        <v/>
      </c>
      <c r="L1989" s="58" t="str">
        <f t="shared" si="6"/>
        <v/>
      </c>
    </row>
    <row r="1990">
      <c r="A1990" s="33" t="s">
        <v>211</v>
      </c>
      <c r="B1990" s="34" t="s">
        <v>216</v>
      </c>
      <c r="C1990" s="35" t="s">
        <v>60</v>
      </c>
      <c r="D1990" s="52" t="str">
        <f t="shared" si="2"/>
        <v>Oceania/Guam-Oceania/2012</v>
      </c>
      <c r="E1990" s="60"/>
      <c r="F1990" s="61"/>
      <c r="G1990" s="62"/>
      <c r="H1990" s="59"/>
      <c r="I1990" s="57" t="str">
        <f t="shared" si="3"/>
        <v/>
      </c>
      <c r="J1990" s="58" t="str">
        <f t="shared" si="4"/>
        <v/>
      </c>
      <c r="K1990" s="39" t="str">
        <f t="shared" si="5"/>
        <v/>
      </c>
      <c r="L1990" s="58" t="str">
        <f t="shared" si="6"/>
        <v/>
      </c>
    </row>
    <row r="1991">
      <c r="A1991" s="33" t="s">
        <v>211</v>
      </c>
      <c r="B1991" s="34" t="s">
        <v>217</v>
      </c>
      <c r="C1991" s="35" t="s">
        <v>48</v>
      </c>
      <c r="D1991" s="52" t="str">
        <f t="shared" si="2"/>
        <v>Oceania/Kiribati-Oceania/2000</v>
      </c>
      <c r="E1991" s="53">
        <v>6.7512715E7</v>
      </c>
      <c r="F1991" s="54">
        <v>0.079</v>
      </c>
      <c r="G1991" s="55">
        <v>65.0</v>
      </c>
      <c r="H1991" s="59"/>
      <c r="I1991" s="57">
        <f t="shared" si="3"/>
        <v>67512715</v>
      </c>
      <c r="J1991" s="58">
        <f t="shared" si="4"/>
        <v>0.079</v>
      </c>
      <c r="K1991" s="39">
        <f t="shared" si="5"/>
        <v>65</v>
      </c>
      <c r="L1991" s="58" t="str">
        <f t="shared" si="6"/>
        <v/>
      </c>
    </row>
    <row r="1992">
      <c r="A1992" s="33" t="s">
        <v>211</v>
      </c>
      <c r="B1992" s="34" t="s">
        <v>217</v>
      </c>
      <c r="C1992" s="35" t="s">
        <v>49</v>
      </c>
      <c r="D1992" s="52" t="str">
        <f t="shared" si="2"/>
        <v>Oceania/Kiribati-Oceania/2001</v>
      </c>
      <c r="E1992" s="53">
        <v>6.3101272E7</v>
      </c>
      <c r="F1992" s="54">
        <v>0.088</v>
      </c>
      <c r="G1992" s="55">
        <v>67.0</v>
      </c>
      <c r="H1992" s="59"/>
      <c r="I1992" s="57">
        <f t="shared" si="3"/>
        <v>63101272</v>
      </c>
      <c r="J1992" s="58">
        <f t="shared" si="4"/>
        <v>0.088</v>
      </c>
      <c r="K1992" s="39">
        <f t="shared" si="5"/>
        <v>67</v>
      </c>
      <c r="L1992" s="58" t="str">
        <f t="shared" si="6"/>
        <v/>
      </c>
    </row>
    <row r="1993">
      <c r="A1993" s="33" t="s">
        <v>211</v>
      </c>
      <c r="B1993" s="34" t="s">
        <v>217</v>
      </c>
      <c r="C1993" s="35" t="s">
        <v>50</v>
      </c>
      <c r="D1993" s="52" t="str">
        <f t="shared" si="2"/>
        <v>Oceania/Kiribati-Oceania/2002</v>
      </c>
      <c r="E1993" s="53">
        <v>7.2259046E7</v>
      </c>
      <c r="F1993" s="54">
        <v>0.088</v>
      </c>
      <c r="G1993" s="55">
        <v>76.0</v>
      </c>
      <c r="H1993" s="59"/>
      <c r="I1993" s="57">
        <f t="shared" si="3"/>
        <v>72259046</v>
      </c>
      <c r="J1993" s="58">
        <f t="shared" si="4"/>
        <v>0.088</v>
      </c>
      <c r="K1993" s="39">
        <f t="shared" si="5"/>
        <v>76</v>
      </c>
      <c r="L1993" s="58" t="str">
        <f t="shared" si="6"/>
        <v/>
      </c>
    </row>
    <row r="1994">
      <c r="A1994" s="33" t="s">
        <v>211</v>
      </c>
      <c r="B1994" s="34" t="s">
        <v>217</v>
      </c>
      <c r="C1994" s="35" t="s">
        <v>51</v>
      </c>
      <c r="D1994" s="52" t="str">
        <f t="shared" si="2"/>
        <v>Oceania/Kiribati-Oceania/2003</v>
      </c>
      <c r="E1994" s="53">
        <v>9.0148518E7</v>
      </c>
      <c r="F1994" s="54">
        <v>0.096</v>
      </c>
      <c r="G1994" s="55">
        <v>103.0</v>
      </c>
      <c r="H1994" s="59"/>
      <c r="I1994" s="57">
        <f t="shared" si="3"/>
        <v>90148518</v>
      </c>
      <c r="J1994" s="58">
        <f t="shared" si="4"/>
        <v>0.096</v>
      </c>
      <c r="K1994" s="39">
        <f t="shared" si="5"/>
        <v>103</v>
      </c>
      <c r="L1994" s="58" t="str">
        <f t="shared" si="6"/>
        <v/>
      </c>
    </row>
    <row r="1995">
      <c r="A1995" s="33" t="s">
        <v>211</v>
      </c>
      <c r="B1995" s="34" t="s">
        <v>217</v>
      </c>
      <c r="C1995" s="35" t="s">
        <v>52</v>
      </c>
      <c r="D1995" s="52" t="str">
        <f t="shared" si="2"/>
        <v>Oceania/Kiribati-Oceania/2004</v>
      </c>
      <c r="E1995" s="53">
        <v>1.02220915E8</v>
      </c>
      <c r="F1995" s="54">
        <v>0.104</v>
      </c>
      <c r="G1995" s="55">
        <v>119.0</v>
      </c>
      <c r="H1995" s="59"/>
      <c r="I1995" s="57">
        <f t="shared" si="3"/>
        <v>102220915</v>
      </c>
      <c r="J1995" s="58">
        <f t="shared" si="4"/>
        <v>0.104</v>
      </c>
      <c r="K1995" s="39">
        <f t="shared" si="5"/>
        <v>119</v>
      </c>
      <c r="L1995" s="58" t="str">
        <f t="shared" si="6"/>
        <v/>
      </c>
    </row>
    <row r="1996">
      <c r="A1996" s="33" t="s">
        <v>211</v>
      </c>
      <c r="B1996" s="34" t="s">
        <v>217</v>
      </c>
      <c r="C1996" s="35" t="s">
        <v>53</v>
      </c>
      <c r="D1996" s="52" t="str">
        <f t="shared" si="2"/>
        <v>Oceania/Kiribati-Oceania/2005</v>
      </c>
      <c r="E1996" s="53">
        <v>1.06147384E8</v>
      </c>
      <c r="F1996" s="54">
        <v>0.101</v>
      </c>
      <c r="G1996" s="55">
        <v>118.0</v>
      </c>
      <c r="H1996" s="59"/>
      <c r="I1996" s="57">
        <f t="shared" si="3"/>
        <v>106147384</v>
      </c>
      <c r="J1996" s="58">
        <f t="shared" si="4"/>
        <v>0.101</v>
      </c>
      <c r="K1996" s="39">
        <f t="shared" si="5"/>
        <v>118</v>
      </c>
      <c r="L1996" s="58" t="str">
        <f t="shared" si="6"/>
        <v/>
      </c>
    </row>
    <row r="1997">
      <c r="A1997" s="33" t="s">
        <v>211</v>
      </c>
      <c r="B1997" s="34" t="s">
        <v>217</v>
      </c>
      <c r="C1997" s="35" t="s">
        <v>54</v>
      </c>
      <c r="D1997" s="52" t="str">
        <f t="shared" si="2"/>
        <v>Oceania/Kiribati-Oceania/2006</v>
      </c>
      <c r="E1997" s="53">
        <v>1.04668675E8</v>
      </c>
      <c r="F1997" s="54">
        <v>0.11</v>
      </c>
      <c r="G1997" s="55">
        <v>124.0</v>
      </c>
      <c r="H1997" s="59"/>
      <c r="I1997" s="57">
        <f t="shared" si="3"/>
        <v>104668675</v>
      </c>
      <c r="J1997" s="58">
        <f t="shared" si="4"/>
        <v>0.11</v>
      </c>
      <c r="K1997" s="39">
        <f t="shared" si="5"/>
        <v>124</v>
      </c>
      <c r="L1997" s="58" t="str">
        <f t="shared" si="6"/>
        <v/>
      </c>
    </row>
    <row r="1998">
      <c r="A1998" s="33" t="s">
        <v>211</v>
      </c>
      <c r="B1998" s="34" t="s">
        <v>217</v>
      </c>
      <c r="C1998" s="35" t="s">
        <v>55</v>
      </c>
      <c r="D1998" s="52" t="str">
        <f t="shared" si="2"/>
        <v>Oceania/Kiribati-Oceania/2007</v>
      </c>
      <c r="E1998" s="53">
        <v>1.2300509E8</v>
      </c>
      <c r="F1998" s="54">
        <v>0.121</v>
      </c>
      <c r="G1998" s="55">
        <v>160.0</v>
      </c>
      <c r="H1998" s="59"/>
      <c r="I1998" s="57">
        <f t="shared" si="3"/>
        <v>123005090</v>
      </c>
      <c r="J1998" s="58">
        <f t="shared" si="4"/>
        <v>0.121</v>
      </c>
      <c r="K1998" s="39">
        <f t="shared" si="5"/>
        <v>160</v>
      </c>
      <c r="L1998" s="58" t="str">
        <f t="shared" si="6"/>
        <v/>
      </c>
    </row>
    <row r="1999">
      <c r="A1999" s="33" t="s">
        <v>211</v>
      </c>
      <c r="B1999" s="34" t="s">
        <v>217</v>
      </c>
      <c r="C1999" s="35" t="s">
        <v>56</v>
      </c>
      <c r="D1999" s="52" t="str">
        <f t="shared" si="2"/>
        <v>Oceania/Kiribati-Oceania/2008</v>
      </c>
      <c r="E1999" s="53">
        <v>1.35044456E8</v>
      </c>
      <c r="F1999" s="54">
        <v>0.132</v>
      </c>
      <c r="G1999" s="55">
        <v>183.0</v>
      </c>
      <c r="H1999" s="59"/>
      <c r="I1999" s="57">
        <f t="shared" si="3"/>
        <v>135044456</v>
      </c>
      <c r="J1999" s="58">
        <f t="shared" si="4"/>
        <v>0.132</v>
      </c>
      <c r="K1999" s="39">
        <f t="shared" si="5"/>
        <v>183</v>
      </c>
      <c r="L1999" s="58" t="str">
        <f t="shared" si="6"/>
        <v/>
      </c>
    </row>
    <row r="2000">
      <c r="A2000" s="33" t="s">
        <v>211</v>
      </c>
      <c r="B2000" s="34" t="s">
        <v>217</v>
      </c>
      <c r="C2000" s="35" t="s">
        <v>57</v>
      </c>
      <c r="D2000" s="52" t="str">
        <f t="shared" si="2"/>
        <v>Oceania/Kiribati-Oceania/2009</v>
      </c>
      <c r="E2000" s="53">
        <v>1.27125253E8</v>
      </c>
      <c r="F2000" s="54">
        <v>0.115</v>
      </c>
      <c r="G2000" s="55">
        <v>143.0</v>
      </c>
      <c r="H2000" s="59"/>
      <c r="I2000" s="57">
        <f t="shared" si="3"/>
        <v>127125253</v>
      </c>
      <c r="J2000" s="58">
        <f t="shared" si="4"/>
        <v>0.115</v>
      </c>
      <c r="K2000" s="39">
        <f t="shared" si="5"/>
        <v>143</v>
      </c>
      <c r="L2000" s="58" t="str">
        <f t="shared" si="6"/>
        <v/>
      </c>
    </row>
    <row r="2001">
      <c r="A2001" s="33" t="s">
        <v>211</v>
      </c>
      <c r="B2001" s="34" t="s">
        <v>217</v>
      </c>
      <c r="C2001" s="35" t="s">
        <v>58</v>
      </c>
      <c r="D2001" s="52" t="str">
        <f t="shared" si="2"/>
        <v>Oceania/Kiribati-Oceania/2010</v>
      </c>
      <c r="E2001" s="53">
        <v>1.50431114E8</v>
      </c>
      <c r="F2001" s="54">
        <v>0.112</v>
      </c>
      <c r="G2001" s="55">
        <v>162.0</v>
      </c>
      <c r="H2001" s="59"/>
      <c r="I2001" s="57">
        <f t="shared" si="3"/>
        <v>150431114</v>
      </c>
      <c r="J2001" s="58">
        <f t="shared" si="4"/>
        <v>0.112</v>
      </c>
      <c r="K2001" s="39">
        <f t="shared" si="5"/>
        <v>162</v>
      </c>
      <c r="L2001" s="58" t="str">
        <f t="shared" si="6"/>
        <v/>
      </c>
    </row>
    <row r="2002">
      <c r="A2002" s="33" t="s">
        <v>211</v>
      </c>
      <c r="B2002" s="34" t="s">
        <v>217</v>
      </c>
      <c r="C2002" s="35" t="s">
        <v>59</v>
      </c>
      <c r="D2002" s="52" t="str">
        <f t="shared" si="2"/>
        <v>Oceania/Kiribati-Oceania/2011</v>
      </c>
      <c r="E2002" s="53">
        <v>1.72253739E8</v>
      </c>
      <c r="F2002" s="54">
        <v>0.108</v>
      </c>
      <c r="G2002" s="55">
        <v>181.0</v>
      </c>
      <c r="H2002" s="59"/>
      <c r="I2002" s="57">
        <f t="shared" si="3"/>
        <v>172253739</v>
      </c>
      <c r="J2002" s="58">
        <f t="shared" si="4"/>
        <v>0.108</v>
      </c>
      <c r="K2002" s="39">
        <f t="shared" si="5"/>
        <v>181</v>
      </c>
      <c r="L2002" s="58" t="str">
        <f t="shared" si="6"/>
        <v/>
      </c>
    </row>
    <row r="2003">
      <c r="A2003" s="33" t="s">
        <v>211</v>
      </c>
      <c r="B2003" s="34" t="s">
        <v>217</v>
      </c>
      <c r="C2003" s="35" t="s">
        <v>60</v>
      </c>
      <c r="D2003" s="52" t="str">
        <f t="shared" si="2"/>
        <v>Oceania/Kiribati-Oceania/2012</v>
      </c>
      <c r="E2003" s="53">
        <v>1.74984469E8</v>
      </c>
      <c r="F2003" s="54">
        <v>0.107</v>
      </c>
      <c r="G2003" s="55">
        <v>187.0</v>
      </c>
      <c r="H2003" s="59"/>
      <c r="I2003" s="57">
        <f t="shared" si="3"/>
        <v>174984469</v>
      </c>
      <c r="J2003" s="58">
        <f t="shared" si="4"/>
        <v>0.107</v>
      </c>
      <c r="K2003" s="39">
        <f t="shared" si="5"/>
        <v>187</v>
      </c>
      <c r="L2003" s="58" t="str">
        <f t="shared" si="6"/>
        <v/>
      </c>
    </row>
    <row r="2004">
      <c r="A2004" s="33" t="s">
        <v>211</v>
      </c>
      <c r="B2004" s="34" t="s">
        <v>218</v>
      </c>
      <c r="C2004" s="35" t="s">
        <v>48</v>
      </c>
      <c r="D2004" s="52" t="str">
        <f t="shared" si="2"/>
        <v>Oceania/Marshall Islands-Oceania/2000</v>
      </c>
      <c r="E2004" s="53">
        <v>1.10937729E8</v>
      </c>
      <c r="F2004" s="54">
        <v>0.225</v>
      </c>
      <c r="G2004" s="55">
        <v>466.0</v>
      </c>
      <c r="H2004" s="59"/>
      <c r="I2004" s="57">
        <f t="shared" si="3"/>
        <v>110937729</v>
      </c>
      <c r="J2004" s="58">
        <f t="shared" si="4"/>
        <v>0.225</v>
      </c>
      <c r="K2004" s="39">
        <f t="shared" si="5"/>
        <v>466</v>
      </c>
      <c r="L2004" s="58" t="str">
        <f t="shared" si="6"/>
        <v/>
      </c>
    </row>
    <row r="2005">
      <c r="A2005" s="33" t="s">
        <v>211</v>
      </c>
      <c r="B2005" s="34" t="s">
        <v>218</v>
      </c>
      <c r="C2005" s="35" t="s">
        <v>49</v>
      </c>
      <c r="D2005" s="52" t="str">
        <f t="shared" si="2"/>
        <v>Oceania/Marshall Islands-Oceania/2001</v>
      </c>
      <c r="E2005" s="53">
        <v>1.15152143E8</v>
      </c>
      <c r="F2005" s="54">
        <v>0.194</v>
      </c>
      <c r="G2005" s="55">
        <v>412.0</v>
      </c>
      <c r="H2005" s="59"/>
      <c r="I2005" s="57">
        <f t="shared" si="3"/>
        <v>115152143</v>
      </c>
      <c r="J2005" s="58">
        <f t="shared" si="4"/>
        <v>0.194</v>
      </c>
      <c r="K2005" s="39">
        <f t="shared" si="5"/>
        <v>412</v>
      </c>
      <c r="L2005" s="58" t="str">
        <f t="shared" si="6"/>
        <v/>
      </c>
    </row>
    <row r="2006">
      <c r="A2006" s="33" t="s">
        <v>211</v>
      </c>
      <c r="B2006" s="34" t="s">
        <v>218</v>
      </c>
      <c r="C2006" s="35" t="s">
        <v>50</v>
      </c>
      <c r="D2006" s="52" t="str">
        <f t="shared" si="2"/>
        <v>Oceania/Marshall Islands-Oceania/2002</v>
      </c>
      <c r="E2006" s="53">
        <v>1.24735072E8</v>
      </c>
      <c r="F2006" s="54">
        <v>0.182</v>
      </c>
      <c r="G2006" s="55">
        <v>418.0</v>
      </c>
      <c r="H2006" s="59"/>
      <c r="I2006" s="57">
        <f t="shared" si="3"/>
        <v>124735072</v>
      </c>
      <c r="J2006" s="58">
        <f t="shared" si="4"/>
        <v>0.182</v>
      </c>
      <c r="K2006" s="39">
        <f t="shared" si="5"/>
        <v>418</v>
      </c>
      <c r="L2006" s="58" t="str">
        <f t="shared" si="6"/>
        <v/>
      </c>
    </row>
    <row r="2007">
      <c r="A2007" s="33" t="s">
        <v>211</v>
      </c>
      <c r="B2007" s="34" t="s">
        <v>218</v>
      </c>
      <c r="C2007" s="35" t="s">
        <v>51</v>
      </c>
      <c r="D2007" s="52" t="str">
        <f t="shared" si="2"/>
        <v>Oceania/Marshall Islands-Oceania/2003</v>
      </c>
      <c r="E2007" s="53">
        <v>1.26887585E8</v>
      </c>
      <c r="F2007" s="54">
        <v>0.173</v>
      </c>
      <c r="G2007" s="55">
        <v>411.0</v>
      </c>
      <c r="H2007" s="59"/>
      <c r="I2007" s="57">
        <f t="shared" si="3"/>
        <v>126887585</v>
      </c>
      <c r="J2007" s="58">
        <f t="shared" si="4"/>
        <v>0.173</v>
      </c>
      <c r="K2007" s="39">
        <f t="shared" si="5"/>
        <v>411</v>
      </c>
      <c r="L2007" s="58" t="str">
        <f t="shared" si="6"/>
        <v/>
      </c>
    </row>
    <row r="2008">
      <c r="A2008" s="33" t="s">
        <v>211</v>
      </c>
      <c r="B2008" s="34" t="s">
        <v>218</v>
      </c>
      <c r="C2008" s="35" t="s">
        <v>52</v>
      </c>
      <c r="D2008" s="52" t="str">
        <f t="shared" si="2"/>
        <v>Oceania/Marshall Islands-Oceania/2004</v>
      </c>
      <c r="E2008" s="53">
        <v>1.31106366E8</v>
      </c>
      <c r="F2008" s="54">
        <v>0.176</v>
      </c>
      <c r="G2008" s="55">
        <v>449.0</v>
      </c>
      <c r="H2008" s="59"/>
      <c r="I2008" s="57">
        <f t="shared" si="3"/>
        <v>131106366</v>
      </c>
      <c r="J2008" s="58">
        <f t="shared" si="4"/>
        <v>0.176</v>
      </c>
      <c r="K2008" s="39">
        <f t="shared" si="5"/>
        <v>449</v>
      </c>
      <c r="L2008" s="58" t="str">
        <f t="shared" si="6"/>
        <v/>
      </c>
    </row>
    <row r="2009">
      <c r="A2009" s="33" t="s">
        <v>211</v>
      </c>
      <c r="B2009" s="34" t="s">
        <v>218</v>
      </c>
      <c r="C2009" s="35" t="s">
        <v>53</v>
      </c>
      <c r="D2009" s="52" t="str">
        <f t="shared" si="2"/>
        <v>Oceania/Marshall Islands-Oceania/2005</v>
      </c>
      <c r="E2009" s="53">
        <v>1.37556823E8</v>
      </c>
      <c r="F2009" s="54">
        <v>0.173</v>
      </c>
      <c r="G2009" s="55">
        <v>462.0</v>
      </c>
      <c r="H2009" s="59"/>
      <c r="I2009" s="57">
        <f t="shared" si="3"/>
        <v>137556823</v>
      </c>
      <c r="J2009" s="58">
        <f t="shared" si="4"/>
        <v>0.173</v>
      </c>
      <c r="K2009" s="39">
        <f t="shared" si="5"/>
        <v>462</v>
      </c>
      <c r="L2009" s="58" t="str">
        <f t="shared" si="6"/>
        <v/>
      </c>
    </row>
    <row r="2010">
      <c r="A2010" s="33" t="s">
        <v>211</v>
      </c>
      <c r="B2010" s="34" t="s">
        <v>218</v>
      </c>
      <c r="C2010" s="35" t="s">
        <v>54</v>
      </c>
      <c r="D2010" s="52" t="str">
        <f t="shared" si="2"/>
        <v>Oceania/Marshall Islands-Oceania/2006</v>
      </c>
      <c r="E2010" s="53">
        <v>1.43352031E8</v>
      </c>
      <c r="F2010" s="54">
        <v>0.196</v>
      </c>
      <c r="G2010" s="55">
        <v>547.0</v>
      </c>
      <c r="H2010" s="59"/>
      <c r="I2010" s="57">
        <f t="shared" si="3"/>
        <v>143352031</v>
      </c>
      <c r="J2010" s="58">
        <f t="shared" si="4"/>
        <v>0.196</v>
      </c>
      <c r="K2010" s="39">
        <f t="shared" si="5"/>
        <v>547</v>
      </c>
      <c r="L2010" s="58" t="str">
        <f t="shared" si="6"/>
        <v/>
      </c>
    </row>
    <row r="2011">
      <c r="A2011" s="33" t="s">
        <v>211</v>
      </c>
      <c r="B2011" s="34" t="s">
        <v>218</v>
      </c>
      <c r="C2011" s="35" t="s">
        <v>55</v>
      </c>
      <c r="D2011" s="52" t="str">
        <f t="shared" si="2"/>
        <v>Oceania/Marshall Islands-Oceania/2007</v>
      </c>
      <c r="E2011" s="53">
        <v>1.49739017E8</v>
      </c>
      <c r="F2011" s="54">
        <v>0.196</v>
      </c>
      <c r="G2011" s="55">
        <v>587.0</v>
      </c>
      <c r="H2011" s="59"/>
      <c r="I2011" s="57">
        <f t="shared" si="3"/>
        <v>149739017</v>
      </c>
      <c r="J2011" s="58">
        <f t="shared" si="4"/>
        <v>0.196</v>
      </c>
      <c r="K2011" s="39">
        <f t="shared" si="5"/>
        <v>587</v>
      </c>
      <c r="L2011" s="58" t="str">
        <f t="shared" si="6"/>
        <v/>
      </c>
    </row>
    <row r="2012">
      <c r="A2012" s="33" t="s">
        <v>211</v>
      </c>
      <c r="B2012" s="34" t="s">
        <v>218</v>
      </c>
      <c r="C2012" s="35" t="s">
        <v>56</v>
      </c>
      <c r="D2012" s="52" t="str">
        <f t="shared" si="2"/>
        <v>Oceania/Marshall Islands-Oceania/2008</v>
      </c>
      <c r="E2012" s="53">
        <v>1.52565763E8</v>
      </c>
      <c r="F2012" s="54">
        <v>0.179</v>
      </c>
      <c r="G2012" s="55">
        <v>569.0</v>
      </c>
      <c r="H2012" s="59"/>
      <c r="I2012" s="57">
        <f t="shared" si="3"/>
        <v>152565763</v>
      </c>
      <c r="J2012" s="58">
        <f t="shared" si="4"/>
        <v>0.179</v>
      </c>
      <c r="K2012" s="39">
        <f t="shared" si="5"/>
        <v>569</v>
      </c>
      <c r="L2012" s="58" t="str">
        <f t="shared" si="6"/>
        <v/>
      </c>
    </row>
    <row r="2013">
      <c r="A2013" s="33" t="s">
        <v>211</v>
      </c>
      <c r="B2013" s="34" t="s">
        <v>218</v>
      </c>
      <c r="C2013" s="35" t="s">
        <v>57</v>
      </c>
      <c r="D2013" s="52" t="str">
        <f t="shared" si="2"/>
        <v>Oceania/Marshall Islands-Oceania/2009</v>
      </c>
      <c r="E2013" s="53">
        <v>1.51560778E8</v>
      </c>
      <c r="F2013" s="54">
        <v>0.175</v>
      </c>
      <c r="G2013" s="55">
        <v>551.0</v>
      </c>
      <c r="H2013" s="59"/>
      <c r="I2013" s="57">
        <f t="shared" si="3"/>
        <v>151560778</v>
      </c>
      <c r="J2013" s="58">
        <f t="shared" si="4"/>
        <v>0.175</v>
      </c>
      <c r="K2013" s="39">
        <f t="shared" si="5"/>
        <v>551</v>
      </c>
      <c r="L2013" s="58" t="str">
        <f t="shared" si="6"/>
        <v/>
      </c>
    </row>
    <row r="2014">
      <c r="A2014" s="33" t="s">
        <v>211</v>
      </c>
      <c r="B2014" s="34" t="s">
        <v>218</v>
      </c>
      <c r="C2014" s="35" t="s">
        <v>58</v>
      </c>
      <c r="D2014" s="52" t="str">
        <f t="shared" si="2"/>
        <v>Oceania/Marshall Islands-Oceania/2010</v>
      </c>
      <c r="E2014" s="53">
        <v>1.632E8</v>
      </c>
      <c r="F2014" s="54">
        <v>0.16</v>
      </c>
      <c r="G2014" s="55">
        <v>542.0</v>
      </c>
      <c r="H2014" s="59"/>
      <c r="I2014" s="57">
        <f t="shared" si="3"/>
        <v>163200000</v>
      </c>
      <c r="J2014" s="58">
        <f t="shared" si="4"/>
        <v>0.16</v>
      </c>
      <c r="K2014" s="39">
        <f t="shared" si="5"/>
        <v>542</v>
      </c>
      <c r="L2014" s="58" t="str">
        <f t="shared" si="6"/>
        <v/>
      </c>
    </row>
    <row r="2015">
      <c r="A2015" s="33" t="s">
        <v>211</v>
      </c>
      <c r="B2015" s="34" t="s">
        <v>218</v>
      </c>
      <c r="C2015" s="35" t="s">
        <v>59</v>
      </c>
      <c r="D2015" s="52" t="str">
        <f t="shared" si="2"/>
        <v>Oceania/Marshall Islands-Oceania/2011</v>
      </c>
      <c r="E2015" s="53">
        <v>1.707E8</v>
      </c>
      <c r="F2015" s="54">
        <v>0.16</v>
      </c>
      <c r="G2015" s="55">
        <v>567.0</v>
      </c>
      <c r="H2015" s="59"/>
      <c r="I2015" s="57">
        <f t="shared" si="3"/>
        <v>170700000</v>
      </c>
      <c r="J2015" s="58">
        <f t="shared" si="4"/>
        <v>0.16</v>
      </c>
      <c r="K2015" s="39">
        <f t="shared" si="5"/>
        <v>567</v>
      </c>
      <c r="L2015" s="58" t="str">
        <f t="shared" si="6"/>
        <v/>
      </c>
    </row>
    <row r="2016">
      <c r="A2016" s="33" t="s">
        <v>211</v>
      </c>
      <c r="B2016" s="34" t="s">
        <v>218</v>
      </c>
      <c r="C2016" s="35" t="s">
        <v>60</v>
      </c>
      <c r="D2016" s="52" t="str">
        <f t="shared" si="2"/>
        <v>Oceania/Marshall Islands-Oceania/2012</v>
      </c>
      <c r="E2016" s="53">
        <v>1.73E8</v>
      </c>
      <c r="F2016" s="54">
        <v>0.156</v>
      </c>
      <c r="G2016" s="55">
        <v>590.0</v>
      </c>
      <c r="H2016" s="59"/>
      <c r="I2016" s="57">
        <f t="shared" si="3"/>
        <v>173000000</v>
      </c>
      <c r="J2016" s="58">
        <f t="shared" si="4"/>
        <v>0.156</v>
      </c>
      <c r="K2016" s="39">
        <f t="shared" si="5"/>
        <v>590</v>
      </c>
      <c r="L2016" s="58" t="str">
        <f t="shared" si="6"/>
        <v/>
      </c>
    </row>
    <row r="2017">
      <c r="A2017" s="33" t="s">
        <v>211</v>
      </c>
      <c r="B2017" s="34" t="s">
        <v>219</v>
      </c>
      <c r="C2017" s="35" t="s">
        <v>48</v>
      </c>
      <c r="D2017" s="52" t="str">
        <f t="shared" si="2"/>
        <v>Oceania/Micronesia, Fed. Sts.-Oceania/2000</v>
      </c>
      <c r="E2017" s="53">
        <v>2.33226323E8</v>
      </c>
      <c r="F2017" s="54">
        <v>0.078</v>
      </c>
      <c r="G2017" s="55">
        <v>170.0</v>
      </c>
      <c r="H2017" s="56">
        <v>0.153</v>
      </c>
      <c r="I2017" s="57">
        <f t="shared" si="3"/>
        <v>233226323</v>
      </c>
      <c r="J2017" s="58">
        <f t="shared" si="4"/>
        <v>0.078</v>
      </c>
      <c r="K2017" s="39">
        <f t="shared" si="5"/>
        <v>170</v>
      </c>
      <c r="L2017" s="58">
        <f t="shared" si="6"/>
        <v>0.153</v>
      </c>
    </row>
    <row r="2018">
      <c r="A2018" s="33" t="s">
        <v>211</v>
      </c>
      <c r="B2018" s="34" t="s">
        <v>219</v>
      </c>
      <c r="C2018" s="35" t="s">
        <v>49</v>
      </c>
      <c r="D2018" s="52" t="str">
        <f t="shared" si="2"/>
        <v>Oceania/Micronesia, Fed. Sts.-Oceania/2001</v>
      </c>
      <c r="E2018" s="53">
        <v>2.400519E8</v>
      </c>
      <c r="F2018" s="54">
        <v>0.085</v>
      </c>
      <c r="G2018" s="55">
        <v>190.0</v>
      </c>
      <c r="H2018" s="56">
        <v>0.153</v>
      </c>
      <c r="I2018" s="57">
        <f t="shared" si="3"/>
        <v>240051900</v>
      </c>
      <c r="J2018" s="58">
        <f t="shared" si="4"/>
        <v>0.085</v>
      </c>
      <c r="K2018" s="39">
        <f t="shared" si="5"/>
        <v>190</v>
      </c>
      <c r="L2018" s="58">
        <f t="shared" si="6"/>
        <v>0.153</v>
      </c>
    </row>
    <row r="2019">
      <c r="A2019" s="33" t="s">
        <v>211</v>
      </c>
      <c r="B2019" s="34" t="s">
        <v>219</v>
      </c>
      <c r="C2019" s="35" t="s">
        <v>50</v>
      </c>
      <c r="D2019" s="52" t="str">
        <f t="shared" si="2"/>
        <v>Oceania/Micronesia, Fed. Sts.-Oceania/2002</v>
      </c>
      <c r="E2019" s="53">
        <v>2.41543396E8</v>
      </c>
      <c r="F2019" s="54">
        <v>0.079</v>
      </c>
      <c r="G2019" s="55">
        <v>178.0</v>
      </c>
      <c r="H2019" s="56">
        <v>0.153</v>
      </c>
      <c r="I2019" s="57">
        <f t="shared" si="3"/>
        <v>241543396</v>
      </c>
      <c r="J2019" s="58">
        <f t="shared" si="4"/>
        <v>0.079</v>
      </c>
      <c r="K2019" s="39">
        <f t="shared" si="5"/>
        <v>178</v>
      </c>
      <c r="L2019" s="58">
        <f t="shared" si="6"/>
        <v>0.153</v>
      </c>
    </row>
    <row r="2020">
      <c r="A2020" s="33" t="s">
        <v>211</v>
      </c>
      <c r="B2020" s="34" t="s">
        <v>219</v>
      </c>
      <c r="C2020" s="35" t="s">
        <v>51</v>
      </c>
      <c r="D2020" s="52" t="str">
        <f t="shared" si="2"/>
        <v>Oceania/Micronesia, Fed. Sts.-Oceania/2003</v>
      </c>
      <c r="E2020" s="53">
        <v>2.44990984E8</v>
      </c>
      <c r="F2020" s="54">
        <v>0.095</v>
      </c>
      <c r="G2020" s="55">
        <v>218.0</v>
      </c>
      <c r="H2020" s="56">
        <v>0.15</v>
      </c>
      <c r="I2020" s="57">
        <f t="shared" si="3"/>
        <v>244990984</v>
      </c>
      <c r="J2020" s="58">
        <f t="shared" si="4"/>
        <v>0.095</v>
      </c>
      <c r="K2020" s="39">
        <f t="shared" si="5"/>
        <v>218</v>
      </c>
      <c r="L2020" s="58">
        <f t="shared" si="6"/>
        <v>0.15</v>
      </c>
    </row>
    <row r="2021">
      <c r="A2021" s="33" t="s">
        <v>211</v>
      </c>
      <c r="B2021" s="34" t="s">
        <v>219</v>
      </c>
      <c r="C2021" s="35" t="s">
        <v>52</v>
      </c>
      <c r="D2021" s="52" t="str">
        <f t="shared" si="2"/>
        <v>Oceania/Micronesia, Fed. Sts.-Oceania/2004</v>
      </c>
      <c r="E2021" s="53">
        <v>2.3956331E8</v>
      </c>
      <c r="F2021" s="54">
        <v>0.104</v>
      </c>
      <c r="G2021" s="55">
        <v>233.0</v>
      </c>
      <c r="H2021" s="56">
        <v>0.154</v>
      </c>
      <c r="I2021" s="57">
        <f t="shared" si="3"/>
        <v>239563310</v>
      </c>
      <c r="J2021" s="58">
        <f t="shared" si="4"/>
        <v>0.104</v>
      </c>
      <c r="K2021" s="39">
        <f t="shared" si="5"/>
        <v>233</v>
      </c>
      <c r="L2021" s="58">
        <f t="shared" si="6"/>
        <v>0.154</v>
      </c>
    </row>
    <row r="2022">
      <c r="A2022" s="33" t="s">
        <v>211</v>
      </c>
      <c r="B2022" s="34" t="s">
        <v>219</v>
      </c>
      <c r="C2022" s="35" t="s">
        <v>53</v>
      </c>
      <c r="D2022" s="52" t="str">
        <f t="shared" si="2"/>
        <v>Oceania/Micronesia, Fed. Sts.-Oceania/2005</v>
      </c>
      <c r="E2022" s="53">
        <v>2.49845593E8</v>
      </c>
      <c r="F2022" s="54">
        <v>0.121</v>
      </c>
      <c r="G2022" s="55">
        <v>285.0</v>
      </c>
      <c r="H2022" s="56">
        <v>0.164</v>
      </c>
      <c r="I2022" s="57">
        <f t="shared" si="3"/>
        <v>249845593</v>
      </c>
      <c r="J2022" s="58">
        <f t="shared" si="4"/>
        <v>0.121</v>
      </c>
      <c r="K2022" s="39">
        <f t="shared" si="5"/>
        <v>285</v>
      </c>
      <c r="L2022" s="58">
        <f t="shared" si="6"/>
        <v>0.164</v>
      </c>
    </row>
    <row r="2023">
      <c r="A2023" s="33" t="s">
        <v>211</v>
      </c>
      <c r="B2023" s="34" t="s">
        <v>219</v>
      </c>
      <c r="C2023" s="35" t="s">
        <v>54</v>
      </c>
      <c r="D2023" s="52" t="str">
        <f t="shared" si="2"/>
        <v>Oceania/Micronesia, Fed. Sts.-Oceania/2006</v>
      </c>
      <c r="E2023" s="53">
        <v>2.52991205E8</v>
      </c>
      <c r="F2023" s="54">
        <v>0.119</v>
      </c>
      <c r="G2023" s="55">
        <v>285.0</v>
      </c>
      <c r="H2023" s="56">
        <v>0.156</v>
      </c>
      <c r="I2023" s="57">
        <f t="shared" si="3"/>
        <v>252991205</v>
      </c>
      <c r="J2023" s="58">
        <f t="shared" si="4"/>
        <v>0.119</v>
      </c>
      <c r="K2023" s="39">
        <f t="shared" si="5"/>
        <v>285</v>
      </c>
      <c r="L2023" s="58">
        <f t="shared" si="6"/>
        <v>0.156</v>
      </c>
    </row>
    <row r="2024">
      <c r="A2024" s="33" t="s">
        <v>211</v>
      </c>
      <c r="B2024" s="34" t="s">
        <v>219</v>
      </c>
      <c r="C2024" s="35" t="s">
        <v>55</v>
      </c>
      <c r="D2024" s="52" t="str">
        <f t="shared" si="2"/>
        <v>Oceania/Micronesia, Fed. Sts.-Oceania/2007</v>
      </c>
      <c r="E2024" s="53">
        <v>2.55890836E8</v>
      </c>
      <c r="F2024" s="54">
        <v>0.12</v>
      </c>
      <c r="G2024" s="55">
        <v>292.0</v>
      </c>
      <c r="H2024" s="56">
        <v>0.14</v>
      </c>
      <c r="I2024" s="57">
        <f t="shared" si="3"/>
        <v>255890836</v>
      </c>
      <c r="J2024" s="58">
        <f t="shared" si="4"/>
        <v>0.12</v>
      </c>
      <c r="K2024" s="39">
        <f t="shared" si="5"/>
        <v>292</v>
      </c>
      <c r="L2024" s="58">
        <f t="shared" si="6"/>
        <v>0.14</v>
      </c>
    </row>
    <row r="2025">
      <c r="A2025" s="33" t="s">
        <v>211</v>
      </c>
      <c r="B2025" s="34" t="s">
        <v>219</v>
      </c>
      <c r="C2025" s="35" t="s">
        <v>56</v>
      </c>
      <c r="D2025" s="52" t="str">
        <f t="shared" si="2"/>
        <v>Oceania/Micronesia, Fed. Sts.-Oceania/2008</v>
      </c>
      <c r="E2025" s="53">
        <v>2.61339642E8</v>
      </c>
      <c r="F2025" s="54">
        <v>0.129</v>
      </c>
      <c r="G2025" s="55">
        <v>323.0</v>
      </c>
      <c r="H2025" s="56">
        <v>0.144</v>
      </c>
      <c r="I2025" s="57">
        <f t="shared" si="3"/>
        <v>261339642</v>
      </c>
      <c r="J2025" s="58">
        <f t="shared" si="4"/>
        <v>0.129</v>
      </c>
      <c r="K2025" s="39">
        <f t="shared" si="5"/>
        <v>323</v>
      </c>
      <c r="L2025" s="58">
        <f t="shared" si="6"/>
        <v>0.144</v>
      </c>
    </row>
    <row r="2026">
      <c r="A2026" s="33" t="s">
        <v>211</v>
      </c>
      <c r="B2026" s="34" t="s">
        <v>219</v>
      </c>
      <c r="C2026" s="35" t="s">
        <v>57</v>
      </c>
      <c r="D2026" s="52" t="str">
        <f t="shared" si="2"/>
        <v>Oceania/Micronesia, Fed. Sts.-Oceania/2009</v>
      </c>
      <c r="E2026" s="53">
        <v>2.77510923E8</v>
      </c>
      <c r="F2026" s="54">
        <v>0.134</v>
      </c>
      <c r="G2026" s="55">
        <v>357.0</v>
      </c>
      <c r="H2026" s="56">
        <v>0.154</v>
      </c>
      <c r="I2026" s="57">
        <f t="shared" si="3"/>
        <v>277510923</v>
      </c>
      <c r="J2026" s="58">
        <f t="shared" si="4"/>
        <v>0.134</v>
      </c>
      <c r="K2026" s="39">
        <f t="shared" si="5"/>
        <v>357</v>
      </c>
      <c r="L2026" s="58">
        <f t="shared" si="6"/>
        <v>0.154</v>
      </c>
    </row>
    <row r="2027">
      <c r="A2027" s="33" t="s">
        <v>211</v>
      </c>
      <c r="B2027" s="34" t="s">
        <v>219</v>
      </c>
      <c r="C2027" s="35" t="s">
        <v>58</v>
      </c>
      <c r="D2027" s="52" t="str">
        <f t="shared" si="2"/>
        <v>Oceania/Micronesia, Fed. Sts.-Oceania/2010</v>
      </c>
      <c r="E2027" s="53">
        <v>2.9411723E8</v>
      </c>
      <c r="F2027" s="54">
        <v>0.138</v>
      </c>
      <c r="G2027" s="55">
        <v>393.0</v>
      </c>
      <c r="H2027" s="56">
        <v>0.151</v>
      </c>
      <c r="I2027" s="57">
        <f t="shared" si="3"/>
        <v>294117230</v>
      </c>
      <c r="J2027" s="58">
        <f t="shared" si="4"/>
        <v>0.138</v>
      </c>
      <c r="K2027" s="39">
        <f t="shared" si="5"/>
        <v>393</v>
      </c>
      <c r="L2027" s="58">
        <f t="shared" si="6"/>
        <v>0.151</v>
      </c>
    </row>
    <row r="2028">
      <c r="A2028" s="33" t="s">
        <v>211</v>
      </c>
      <c r="B2028" s="34" t="s">
        <v>219</v>
      </c>
      <c r="C2028" s="35" t="s">
        <v>59</v>
      </c>
      <c r="D2028" s="52" t="str">
        <f t="shared" si="2"/>
        <v>Oceania/Micronesia, Fed. Sts.-Oceania/2011</v>
      </c>
      <c r="E2028" s="53">
        <v>3.10287519E8</v>
      </c>
      <c r="F2028" s="54">
        <v>0.137</v>
      </c>
      <c r="G2028" s="55">
        <v>412.0</v>
      </c>
      <c r="H2028" s="56">
        <v>0.144</v>
      </c>
      <c r="I2028" s="57">
        <f t="shared" si="3"/>
        <v>310287519</v>
      </c>
      <c r="J2028" s="58">
        <f t="shared" si="4"/>
        <v>0.137</v>
      </c>
      <c r="K2028" s="39">
        <f t="shared" si="5"/>
        <v>412</v>
      </c>
      <c r="L2028" s="58">
        <f t="shared" si="6"/>
        <v>0.144</v>
      </c>
    </row>
    <row r="2029">
      <c r="A2029" s="33" t="s">
        <v>211</v>
      </c>
      <c r="B2029" s="34" t="s">
        <v>219</v>
      </c>
      <c r="C2029" s="35" t="s">
        <v>60</v>
      </c>
      <c r="D2029" s="52" t="str">
        <f t="shared" si="2"/>
        <v>Oceania/Micronesia, Fed. Sts.-Oceania/2012</v>
      </c>
      <c r="E2029" s="53">
        <v>3.26160961E8</v>
      </c>
      <c r="F2029" s="54">
        <v>0.128</v>
      </c>
      <c r="G2029" s="55">
        <v>405.0</v>
      </c>
      <c r="H2029" s="56">
        <v>0.143</v>
      </c>
      <c r="I2029" s="57">
        <f t="shared" si="3"/>
        <v>326160961</v>
      </c>
      <c r="J2029" s="58">
        <f t="shared" si="4"/>
        <v>0.128</v>
      </c>
      <c r="K2029" s="39">
        <f t="shared" si="5"/>
        <v>405</v>
      </c>
      <c r="L2029" s="58">
        <f t="shared" si="6"/>
        <v>0.143</v>
      </c>
    </row>
    <row r="2030">
      <c r="A2030" s="33" t="s">
        <v>211</v>
      </c>
      <c r="B2030" s="34" t="s">
        <v>220</v>
      </c>
      <c r="C2030" s="35" t="s">
        <v>48</v>
      </c>
      <c r="D2030" s="52" t="str">
        <f t="shared" si="2"/>
        <v>Oceania/New Caledonia-Oceania/2000</v>
      </c>
      <c r="E2030" s="53">
        <v>2.682347064E9</v>
      </c>
      <c r="F2030" s="61"/>
      <c r="G2030" s="62"/>
      <c r="H2030" s="59"/>
      <c r="I2030" s="57">
        <f t="shared" si="3"/>
        <v>2682347064</v>
      </c>
      <c r="J2030" s="58" t="str">
        <f t="shared" si="4"/>
        <v/>
      </c>
      <c r="K2030" s="39" t="str">
        <f t="shared" si="5"/>
        <v/>
      </c>
      <c r="L2030" s="58" t="str">
        <f t="shared" si="6"/>
        <v/>
      </c>
    </row>
    <row r="2031">
      <c r="A2031" s="33" t="s">
        <v>211</v>
      </c>
      <c r="B2031" s="34" t="s">
        <v>220</v>
      </c>
      <c r="C2031" s="35" t="s">
        <v>49</v>
      </c>
      <c r="D2031" s="52" t="str">
        <f t="shared" si="2"/>
        <v>Oceania/New Caledonia-Oceania/2001</v>
      </c>
      <c r="E2031" s="60"/>
      <c r="F2031" s="61"/>
      <c r="G2031" s="62"/>
      <c r="H2031" s="59"/>
      <c r="I2031" s="57">
        <f t="shared" si="3"/>
        <v>2682347064</v>
      </c>
      <c r="J2031" s="58" t="str">
        <f t="shared" si="4"/>
        <v/>
      </c>
      <c r="K2031" s="39" t="str">
        <f t="shared" si="5"/>
        <v/>
      </c>
      <c r="L2031" s="58" t="str">
        <f t="shared" si="6"/>
        <v/>
      </c>
    </row>
    <row r="2032">
      <c r="A2032" s="33" t="s">
        <v>211</v>
      </c>
      <c r="B2032" s="34" t="s">
        <v>220</v>
      </c>
      <c r="C2032" s="35" t="s">
        <v>50</v>
      </c>
      <c r="D2032" s="52" t="str">
        <f t="shared" si="2"/>
        <v>Oceania/New Caledonia-Oceania/2002</v>
      </c>
      <c r="E2032" s="60"/>
      <c r="F2032" s="61"/>
      <c r="G2032" s="62"/>
      <c r="H2032" s="59"/>
      <c r="I2032" s="57">
        <f t="shared" si="3"/>
        <v>2682347064</v>
      </c>
      <c r="J2032" s="58" t="str">
        <f t="shared" si="4"/>
        <v/>
      </c>
      <c r="K2032" s="39" t="str">
        <f t="shared" si="5"/>
        <v/>
      </c>
      <c r="L2032" s="58" t="str">
        <f t="shared" si="6"/>
        <v/>
      </c>
    </row>
    <row r="2033">
      <c r="A2033" s="33" t="s">
        <v>211</v>
      </c>
      <c r="B2033" s="34" t="s">
        <v>220</v>
      </c>
      <c r="C2033" s="35" t="s">
        <v>51</v>
      </c>
      <c r="D2033" s="52" t="str">
        <f t="shared" si="2"/>
        <v>Oceania/New Caledonia-Oceania/2003</v>
      </c>
      <c r="E2033" s="60"/>
      <c r="F2033" s="61"/>
      <c r="G2033" s="62"/>
      <c r="H2033" s="59"/>
      <c r="I2033" s="57">
        <f t="shared" si="3"/>
        <v>2682347064</v>
      </c>
      <c r="J2033" s="58" t="str">
        <f t="shared" si="4"/>
        <v/>
      </c>
      <c r="K2033" s="39" t="str">
        <f t="shared" si="5"/>
        <v/>
      </c>
      <c r="L2033" s="58" t="str">
        <f t="shared" si="6"/>
        <v/>
      </c>
    </row>
    <row r="2034">
      <c r="A2034" s="33" t="s">
        <v>211</v>
      </c>
      <c r="B2034" s="34" t="s">
        <v>220</v>
      </c>
      <c r="C2034" s="35" t="s">
        <v>52</v>
      </c>
      <c r="D2034" s="52" t="str">
        <f t="shared" si="2"/>
        <v>Oceania/New Caledonia-Oceania/2004</v>
      </c>
      <c r="E2034" s="60"/>
      <c r="F2034" s="61"/>
      <c r="G2034" s="62"/>
      <c r="H2034" s="59"/>
      <c r="I2034" s="57">
        <f t="shared" si="3"/>
        <v>2682347064</v>
      </c>
      <c r="J2034" s="58" t="str">
        <f t="shared" si="4"/>
        <v/>
      </c>
      <c r="K2034" s="39" t="str">
        <f t="shared" si="5"/>
        <v/>
      </c>
      <c r="L2034" s="58" t="str">
        <f t="shared" si="6"/>
        <v/>
      </c>
    </row>
    <row r="2035">
      <c r="A2035" s="33" t="s">
        <v>211</v>
      </c>
      <c r="B2035" s="34" t="s">
        <v>220</v>
      </c>
      <c r="C2035" s="35" t="s">
        <v>53</v>
      </c>
      <c r="D2035" s="52" t="str">
        <f t="shared" si="2"/>
        <v>Oceania/New Caledonia-Oceania/2005</v>
      </c>
      <c r="E2035" s="60"/>
      <c r="F2035" s="61"/>
      <c r="G2035" s="62"/>
      <c r="H2035" s="59"/>
      <c r="I2035" s="57">
        <f t="shared" si="3"/>
        <v>2682347064</v>
      </c>
      <c r="J2035" s="58" t="str">
        <f t="shared" si="4"/>
        <v/>
      </c>
      <c r="K2035" s="39" t="str">
        <f t="shared" si="5"/>
        <v/>
      </c>
      <c r="L2035" s="58" t="str">
        <f t="shared" si="6"/>
        <v/>
      </c>
    </row>
    <row r="2036">
      <c r="A2036" s="33" t="s">
        <v>211</v>
      </c>
      <c r="B2036" s="34" t="s">
        <v>220</v>
      </c>
      <c r="C2036" s="35" t="s">
        <v>54</v>
      </c>
      <c r="D2036" s="52" t="str">
        <f t="shared" si="2"/>
        <v>Oceania/New Caledonia-Oceania/2006</v>
      </c>
      <c r="E2036" s="60"/>
      <c r="F2036" s="61"/>
      <c r="G2036" s="62"/>
      <c r="H2036" s="59"/>
      <c r="I2036" s="57">
        <f t="shared" si="3"/>
        <v>2682347064</v>
      </c>
      <c r="J2036" s="58" t="str">
        <f t="shared" si="4"/>
        <v/>
      </c>
      <c r="K2036" s="39" t="str">
        <f t="shared" si="5"/>
        <v/>
      </c>
      <c r="L2036" s="58" t="str">
        <f t="shared" si="6"/>
        <v/>
      </c>
    </row>
    <row r="2037">
      <c r="A2037" s="33" t="s">
        <v>211</v>
      </c>
      <c r="B2037" s="34" t="s">
        <v>220</v>
      </c>
      <c r="C2037" s="35" t="s">
        <v>55</v>
      </c>
      <c r="D2037" s="52" t="str">
        <f t="shared" si="2"/>
        <v>Oceania/New Caledonia-Oceania/2007</v>
      </c>
      <c r="E2037" s="60"/>
      <c r="F2037" s="61"/>
      <c r="G2037" s="62"/>
      <c r="H2037" s="59"/>
      <c r="I2037" s="57">
        <f t="shared" si="3"/>
        <v>2682347064</v>
      </c>
      <c r="J2037" s="58" t="str">
        <f t="shared" si="4"/>
        <v/>
      </c>
      <c r="K2037" s="39" t="str">
        <f t="shared" si="5"/>
        <v/>
      </c>
      <c r="L2037" s="58" t="str">
        <f t="shared" si="6"/>
        <v/>
      </c>
    </row>
    <row r="2038">
      <c r="A2038" s="33" t="s">
        <v>211</v>
      </c>
      <c r="B2038" s="34" t="s">
        <v>220</v>
      </c>
      <c r="C2038" s="35" t="s">
        <v>56</v>
      </c>
      <c r="D2038" s="52" t="str">
        <f t="shared" si="2"/>
        <v>Oceania/New Caledonia-Oceania/2008</v>
      </c>
      <c r="E2038" s="60"/>
      <c r="F2038" s="61"/>
      <c r="G2038" s="62"/>
      <c r="H2038" s="59"/>
      <c r="I2038" s="57">
        <f t="shared" si="3"/>
        <v>2682347064</v>
      </c>
      <c r="J2038" s="58" t="str">
        <f t="shared" si="4"/>
        <v/>
      </c>
      <c r="K2038" s="39" t="str">
        <f t="shared" si="5"/>
        <v/>
      </c>
      <c r="L2038" s="58" t="str">
        <f t="shared" si="6"/>
        <v/>
      </c>
    </row>
    <row r="2039">
      <c r="A2039" s="33" t="s">
        <v>211</v>
      </c>
      <c r="B2039" s="34" t="s">
        <v>220</v>
      </c>
      <c r="C2039" s="35" t="s">
        <v>57</v>
      </c>
      <c r="D2039" s="52" t="str">
        <f t="shared" si="2"/>
        <v>Oceania/New Caledonia-Oceania/2009</v>
      </c>
      <c r="E2039" s="60"/>
      <c r="F2039" s="61"/>
      <c r="G2039" s="62"/>
      <c r="H2039" s="59"/>
      <c r="I2039" s="57">
        <f t="shared" si="3"/>
        <v>2682347064</v>
      </c>
      <c r="J2039" s="58" t="str">
        <f t="shared" si="4"/>
        <v/>
      </c>
      <c r="K2039" s="39" t="str">
        <f t="shared" si="5"/>
        <v/>
      </c>
      <c r="L2039" s="58" t="str">
        <f t="shared" si="6"/>
        <v/>
      </c>
    </row>
    <row r="2040">
      <c r="A2040" s="33" t="s">
        <v>211</v>
      </c>
      <c r="B2040" s="34" t="s">
        <v>220</v>
      </c>
      <c r="C2040" s="35" t="s">
        <v>58</v>
      </c>
      <c r="D2040" s="52" t="str">
        <f t="shared" si="2"/>
        <v>Oceania/New Caledonia-Oceania/2010</v>
      </c>
      <c r="E2040" s="60"/>
      <c r="F2040" s="61"/>
      <c r="G2040" s="62"/>
      <c r="H2040" s="59"/>
      <c r="I2040" s="57">
        <f t="shared" si="3"/>
        <v>2682347064</v>
      </c>
      <c r="J2040" s="58" t="str">
        <f t="shared" si="4"/>
        <v/>
      </c>
      <c r="K2040" s="39" t="str">
        <f t="shared" si="5"/>
        <v/>
      </c>
      <c r="L2040" s="58" t="str">
        <f t="shared" si="6"/>
        <v/>
      </c>
    </row>
    <row r="2041">
      <c r="A2041" s="33" t="s">
        <v>211</v>
      </c>
      <c r="B2041" s="34" t="s">
        <v>220</v>
      </c>
      <c r="C2041" s="35" t="s">
        <v>59</v>
      </c>
      <c r="D2041" s="52" t="str">
        <f t="shared" si="2"/>
        <v>Oceania/New Caledonia-Oceania/2011</v>
      </c>
      <c r="E2041" s="60"/>
      <c r="F2041" s="61"/>
      <c r="G2041" s="62"/>
      <c r="H2041" s="59"/>
      <c r="I2041" s="57">
        <f t="shared" si="3"/>
        <v>2682347064</v>
      </c>
      <c r="J2041" s="58" t="str">
        <f t="shared" si="4"/>
        <v/>
      </c>
      <c r="K2041" s="39" t="str">
        <f t="shared" si="5"/>
        <v/>
      </c>
      <c r="L2041" s="58" t="str">
        <f t="shared" si="6"/>
        <v/>
      </c>
    </row>
    <row r="2042">
      <c r="A2042" s="33" t="s">
        <v>211</v>
      </c>
      <c r="B2042" s="34" t="s">
        <v>220</v>
      </c>
      <c r="C2042" s="35" t="s">
        <v>60</v>
      </c>
      <c r="D2042" s="52" t="str">
        <f t="shared" si="2"/>
        <v>Oceania/New Caledonia-Oceania/2012</v>
      </c>
      <c r="E2042" s="60"/>
      <c r="F2042" s="61"/>
      <c r="G2042" s="62"/>
      <c r="H2042" s="59"/>
      <c r="I2042" s="57">
        <f t="shared" si="3"/>
        <v>2682347064</v>
      </c>
      <c r="J2042" s="58" t="str">
        <f t="shared" si="4"/>
        <v/>
      </c>
      <c r="K2042" s="39" t="str">
        <f t="shared" si="5"/>
        <v/>
      </c>
      <c r="L2042" s="58" t="str">
        <f t="shared" si="6"/>
        <v/>
      </c>
    </row>
    <row r="2043">
      <c r="A2043" s="33" t="s">
        <v>211</v>
      </c>
      <c r="B2043" s="34" t="s">
        <v>221</v>
      </c>
      <c r="C2043" s="35" t="s">
        <v>48</v>
      </c>
      <c r="D2043" s="52" t="str">
        <f t="shared" si="2"/>
        <v>Oceania/New Zealand-Oceania/2000</v>
      </c>
      <c r="E2043" s="53">
        <v>5.2011621745E10</v>
      </c>
      <c r="F2043" s="54">
        <v>0.076</v>
      </c>
      <c r="G2043" s="55">
        <v>1052.0</v>
      </c>
      <c r="H2043" s="56">
        <v>0.078</v>
      </c>
      <c r="I2043" s="57">
        <f t="shared" si="3"/>
        <v>52011621745</v>
      </c>
      <c r="J2043" s="58">
        <f t="shared" si="4"/>
        <v>0.076</v>
      </c>
      <c r="K2043" s="39">
        <f t="shared" si="5"/>
        <v>1052</v>
      </c>
      <c r="L2043" s="58">
        <f t="shared" si="6"/>
        <v>0.078</v>
      </c>
    </row>
    <row r="2044">
      <c r="A2044" s="33" t="s">
        <v>211</v>
      </c>
      <c r="B2044" s="34" t="s">
        <v>221</v>
      </c>
      <c r="C2044" s="35" t="s">
        <v>49</v>
      </c>
      <c r="D2044" s="52" t="str">
        <f t="shared" si="2"/>
        <v>Oceania/New Zealand-Oceania/2001</v>
      </c>
      <c r="E2044" s="53">
        <v>5.3305639461E10</v>
      </c>
      <c r="F2044" s="54">
        <v>0.077</v>
      </c>
      <c r="G2044" s="55">
        <v>1052.0</v>
      </c>
      <c r="H2044" s="56">
        <v>0.076</v>
      </c>
      <c r="I2044" s="57">
        <f t="shared" si="3"/>
        <v>53305639461</v>
      </c>
      <c r="J2044" s="58">
        <f t="shared" si="4"/>
        <v>0.077</v>
      </c>
      <c r="K2044" s="39">
        <f t="shared" si="5"/>
        <v>1052</v>
      </c>
      <c r="L2044" s="58">
        <f t="shared" si="6"/>
        <v>0.076</v>
      </c>
    </row>
    <row r="2045">
      <c r="A2045" s="33" t="s">
        <v>211</v>
      </c>
      <c r="B2045" s="34" t="s">
        <v>221</v>
      </c>
      <c r="C2045" s="35" t="s">
        <v>50</v>
      </c>
      <c r="D2045" s="52" t="str">
        <f t="shared" si="2"/>
        <v>Oceania/New Zealand-Oceania/2002</v>
      </c>
      <c r="E2045" s="53">
        <v>6.6021205382E10</v>
      </c>
      <c r="F2045" s="54">
        <v>0.08</v>
      </c>
      <c r="G2045" s="55">
        <v>1244.0</v>
      </c>
      <c r="H2045" s="56">
        <v>0.072</v>
      </c>
      <c r="I2045" s="57">
        <f t="shared" si="3"/>
        <v>66021205382</v>
      </c>
      <c r="J2045" s="58">
        <f t="shared" si="4"/>
        <v>0.08</v>
      </c>
      <c r="K2045" s="39">
        <f t="shared" si="5"/>
        <v>1244</v>
      </c>
      <c r="L2045" s="58">
        <f t="shared" si="6"/>
        <v>0.072</v>
      </c>
    </row>
    <row r="2046">
      <c r="A2046" s="33" t="s">
        <v>211</v>
      </c>
      <c r="B2046" s="34" t="s">
        <v>221</v>
      </c>
      <c r="C2046" s="35" t="s">
        <v>51</v>
      </c>
      <c r="D2046" s="52" t="str">
        <f t="shared" si="2"/>
        <v>Oceania/New Zealand-Oceania/2003</v>
      </c>
      <c r="E2046" s="53">
        <v>8.7440435752E10</v>
      </c>
      <c r="F2046" s="54">
        <v>0.079</v>
      </c>
      <c r="G2046" s="55">
        <v>1602.0</v>
      </c>
      <c r="H2046" s="56">
        <v>0.07</v>
      </c>
      <c r="I2046" s="57">
        <f t="shared" si="3"/>
        <v>87440435752</v>
      </c>
      <c r="J2046" s="58">
        <f t="shared" si="4"/>
        <v>0.079</v>
      </c>
      <c r="K2046" s="39">
        <f t="shared" si="5"/>
        <v>1602</v>
      </c>
      <c r="L2046" s="58">
        <f t="shared" si="6"/>
        <v>0.07</v>
      </c>
    </row>
    <row r="2047">
      <c r="A2047" s="33" t="s">
        <v>211</v>
      </c>
      <c r="B2047" s="34" t="s">
        <v>221</v>
      </c>
      <c r="C2047" s="35" t="s">
        <v>52</v>
      </c>
      <c r="D2047" s="52" t="str">
        <f t="shared" si="2"/>
        <v>Oceania/New Zealand-Oceania/2004</v>
      </c>
      <c r="E2047" s="53">
        <v>1.03E11</v>
      </c>
      <c r="F2047" s="54">
        <v>0.08</v>
      </c>
      <c r="G2047" s="55">
        <v>1974.0</v>
      </c>
      <c r="H2047" s="56">
        <v>0.071</v>
      </c>
      <c r="I2047" s="57">
        <f t="shared" si="3"/>
        <v>103000000000</v>
      </c>
      <c r="J2047" s="58">
        <f t="shared" si="4"/>
        <v>0.08</v>
      </c>
      <c r="K2047" s="39">
        <f t="shared" si="5"/>
        <v>1974</v>
      </c>
      <c r="L2047" s="58">
        <f t="shared" si="6"/>
        <v>0.071</v>
      </c>
    </row>
    <row r="2048">
      <c r="A2048" s="33" t="s">
        <v>211</v>
      </c>
      <c r="B2048" s="34" t="s">
        <v>221</v>
      </c>
      <c r="C2048" s="35" t="s">
        <v>53</v>
      </c>
      <c r="D2048" s="52" t="str">
        <f t="shared" si="2"/>
        <v>Oceania/New Zealand-Oceania/2005</v>
      </c>
      <c r="E2048" s="53">
        <v>1.14E11</v>
      </c>
      <c r="F2048" s="54">
        <v>0.084</v>
      </c>
      <c r="G2048" s="55">
        <v>2288.0</v>
      </c>
      <c r="H2048" s="56">
        <v>0.078</v>
      </c>
      <c r="I2048" s="57">
        <f t="shared" si="3"/>
        <v>114000000000</v>
      </c>
      <c r="J2048" s="58">
        <f t="shared" si="4"/>
        <v>0.084</v>
      </c>
      <c r="K2048" s="39">
        <f t="shared" si="5"/>
        <v>2288</v>
      </c>
      <c r="L2048" s="58">
        <f t="shared" si="6"/>
        <v>0.078</v>
      </c>
    </row>
    <row r="2049">
      <c r="A2049" s="33" t="s">
        <v>211</v>
      </c>
      <c r="B2049" s="34" t="s">
        <v>221</v>
      </c>
      <c r="C2049" s="35" t="s">
        <v>54</v>
      </c>
      <c r="D2049" s="52" t="str">
        <f t="shared" si="2"/>
        <v>Oceania/New Zealand-Oceania/2006</v>
      </c>
      <c r="E2049" s="53">
        <v>1.1E11</v>
      </c>
      <c r="F2049" s="54">
        <v>0.088</v>
      </c>
      <c r="G2049" s="55">
        <v>2295.0</v>
      </c>
      <c r="H2049" s="56">
        <v>0.082</v>
      </c>
      <c r="I2049" s="57">
        <f t="shared" si="3"/>
        <v>110000000000</v>
      </c>
      <c r="J2049" s="58">
        <f t="shared" si="4"/>
        <v>0.088</v>
      </c>
      <c r="K2049" s="39">
        <f t="shared" si="5"/>
        <v>2295</v>
      </c>
      <c r="L2049" s="58">
        <f t="shared" si="6"/>
        <v>0.082</v>
      </c>
    </row>
    <row r="2050">
      <c r="A2050" s="33" t="s">
        <v>211</v>
      </c>
      <c r="B2050" s="34" t="s">
        <v>221</v>
      </c>
      <c r="C2050" s="35" t="s">
        <v>55</v>
      </c>
      <c r="D2050" s="52" t="str">
        <f t="shared" si="2"/>
        <v>Oceania/New Zealand-Oceania/2007</v>
      </c>
      <c r="E2050" s="53">
        <v>1.35E11</v>
      </c>
      <c r="F2050" s="54">
        <v>0.085</v>
      </c>
      <c r="G2050" s="55">
        <v>2694.0</v>
      </c>
      <c r="H2050" s="56">
        <v>0.086</v>
      </c>
      <c r="I2050" s="57">
        <f t="shared" si="3"/>
        <v>135000000000</v>
      </c>
      <c r="J2050" s="58">
        <f t="shared" si="4"/>
        <v>0.085</v>
      </c>
      <c r="K2050" s="39">
        <f t="shared" si="5"/>
        <v>2694</v>
      </c>
      <c r="L2050" s="58">
        <f t="shared" si="6"/>
        <v>0.086</v>
      </c>
    </row>
    <row r="2051">
      <c r="A2051" s="33" t="s">
        <v>211</v>
      </c>
      <c r="B2051" s="34" t="s">
        <v>221</v>
      </c>
      <c r="C2051" s="35" t="s">
        <v>56</v>
      </c>
      <c r="D2051" s="52" t="str">
        <f t="shared" si="2"/>
        <v>Oceania/New Zealand-Oceania/2008</v>
      </c>
      <c r="E2051" s="53">
        <v>1.3E11</v>
      </c>
      <c r="F2051" s="54">
        <v>0.093</v>
      </c>
      <c r="G2051" s="55">
        <v>2820.0</v>
      </c>
      <c r="H2051" s="56">
        <v>0.089</v>
      </c>
      <c r="I2051" s="57">
        <f t="shared" si="3"/>
        <v>130000000000</v>
      </c>
      <c r="J2051" s="58">
        <f t="shared" si="4"/>
        <v>0.093</v>
      </c>
      <c r="K2051" s="39">
        <f t="shared" si="5"/>
        <v>2820</v>
      </c>
      <c r="L2051" s="58">
        <f t="shared" si="6"/>
        <v>0.089</v>
      </c>
    </row>
    <row r="2052">
      <c r="A2052" s="33" t="s">
        <v>211</v>
      </c>
      <c r="B2052" s="34" t="s">
        <v>221</v>
      </c>
      <c r="C2052" s="35" t="s">
        <v>57</v>
      </c>
      <c r="D2052" s="52" t="str">
        <f t="shared" si="2"/>
        <v>Oceania/New Zealand-Oceania/2009</v>
      </c>
      <c r="E2052" s="53">
        <v>1.19E11</v>
      </c>
      <c r="F2052" s="54">
        <v>0.1</v>
      </c>
      <c r="G2052" s="55">
        <v>2702.0</v>
      </c>
      <c r="H2052" s="56">
        <v>0.067</v>
      </c>
      <c r="I2052" s="57">
        <f t="shared" si="3"/>
        <v>119000000000</v>
      </c>
      <c r="J2052" s="58">
        <f t="shared" si="4"/>
        <v>0.1</v>
      </c>
      <c r="K2052" s="39">
        <f t="shared" si="5"/>
        <v>2702</v>
      </c>
      <c r="L2052" s="58">
        <f t="shared" si="6"/>
        <v>0.067</v>
      </c>
    </row>
    <row r="2053">
      <c r="A2053" s="33" t="s">
        <v>211</v>
      </c>
      <c r="B2053" s="34" t="s">
        <v>221</v>
      </c>
      <c r="C2053" s="35" t="s">
        <v>58</v>
      </c>
      <c r="D2053" s="52" t="str">
        <f t="shared" si="2"/>
        <v>Oceania/New Zealand-Oceania/2010</v>
      </c>
      <c r="E2053" s="53">
        <v>1.43E11</v>
      </c>
      <c r="F2053" s="54">
        <v>0.102</v>
      </c>
      <c r="G2053" s="55">
        <v>3260.0</v>
      </c>
      <c r="H2053" s="56">
        <v>0.063</v>
      </c>
      <c r="I2053" s="57">
        <f t="shared" si="3"/>
        <v>143000000000</v>
      </c>
      <c r="J2053" s="58">
        <f t="shared" si="4"/>
        <v>0.102</v>
      </c>
      <c r="K2053" s="39">
        <f t="shared" si="5"/>
        <v>3260</v>
      </c>
      <c r="L2053" s="58">
        <f t="shared" si="6"/>
        <v>0.063</v>
      </c>
    </row>
    <row r="2054">
      <c r="A2054" s="33" t="s">
        <v>211</v>
      </c>
      <c r="B2054" s="34" t="s">
        <v>221</v>
      </c>
      <c r="C2054" s="35" t="s">
        <v>59</v>
      </c>
      <c r="D2054" s="52" t="str">
        <f t="shared" si="2"/>
        <v>Oceania/New Zealand-Oceania/2011</v>
      </c>
      <c r="E2054" s="53">
        <v>1.64E11</v>
      </c>
      <c r="F2054" s="54">
        <v>0.103</v>
      </c>
      <c r="G2054" s="55">
        <v>3715.0</v>
      </c>
      <c r="H2054" s="56">
        <v>0.061</v>
      </c>
      <c r="I2054" s="57">
        <f t="shared" si="3"/>
        <v>164000000000</v>
      </c>
      <c r="J2054" s="58">
        <f t="shared" si="4"/>
        <v>0.103</v>
      </c>
      <c r="K2054" s="39">
        <f t="shared" si="5"/>
        <v>3715</v>
      </c>
      <c r="L2054" s="58">
        <f t="shared" si="6"/>
        <v>0.061</v>
      </c>
    </row>
    <row r="2055">
      <c r="A2055" s="33" t="s">
        <v>211</v>
      </c>
      <c r="B2055" s="34" t="s">
        <v>221</v>
      </c>
      <c r="C2055" s="35" t="s">
        <v>60</v>
      </c>
      <c r="D2055" s="52" t="str">
        <f t="shared" si="2"/>
        <v>Oceania/New Zealand-Oceania/2012</v>
      </c>
      <c r="E2055" s="53">
        <v>1.71E11</v>
      </c>
      <c r="F2055" s="54">
        <v>0.103</v>
      </c>
      <c r="G2055" s="55">
        <v>3292.0</v>
      </c>
      <c r="H2055" s="56">
        <v>0.058</v>
      </c>
      <c r="I2055" s="57">
        <f t="shared" si="3"/>
        <v>171000000000</v>
      </c>
      <c r="J2055" s="58">
        <f t="shared" si="4"/>
        <v>0.103</v>
      </c>
      <c r="K2055" s="39">
        <f t="shared" si="5"/>
        <v>3292</v>
      </c>
      <c r="L2055" s="58">
        <f t="shared" si="6"/>
        <v>0.058</v>
      </c>
    </row>
    <row r="2056">
      <c r="A2056" s="33" t="s">
        <v>211</v>
      </c>
      <c r="B2056" s="34" t="s">
        <v>222</v>
      </c>
      <c r="C2056" s="35" t="s">
        <v>48</v>
      </c>
      <c r="D2056" s="52" t="str">
        <f t="shared" si="2"/>
        <v>Oceania/Papua New Guinea-Oceania/2000</v>
      </c>
      <c r="E2056" s="53">
        <v>3.521348155E9</v>
      </c>
      <c r="F2056" s="54">
        <v>0.04</v>
      </c>
      <c r="G2056" s="55">
        <v>26.0</v>
      </c>
      <c r="H2056" s="56">
        <v>0.175</v>
      </c>
      <c r="I2056" s="57">
        <f t="shared" si="3"/>
        <v>3521348155</v>
      </c>
      <c r="J2056" s="58">
        <f t="shared" si="4"/>
        <v>0.04</v>
      </c>
      <c r="K2056" s="39">
        <f t="shared" si="5"/>
        <v>26</v>
      </c>
      <c r="L2056" s="58">
        <f t="shared" si="6"/>
        <v>0.175</v>
      </c>
    </row>
    <row r="2057">
      <c r="A2057" s="33" t="s">
        <v>211</v>
      </c>
      <c r="B2057" s="34" t="s">
        <v>222</v>
      </c>
      <c r="C2057" s="35" t="s">
        <v>49</v>
      </c>
      <c r="D2057" s="52" t="str">
        <f t="shared" si="2"/>
        <v>Oceania/Papua New Guinea-Oceania/2001</v>
      </c>
      <c r="E2057" s="53">
        <v>3.081029666E9</v>
      </c>
      <c r="F2057" s="54">
        <v>0.045</v>
      </c>
      <c r="G2057" s="55">
        <v>25.0</v>
      </c>
      <c r="H2057" s="56">
        <v>0.162</v>
      </c>
      <c r="I2057" s="57">
        <f t="shared" si="3"/>
        <v>3081029666</v>
      </c>
      <c r="J2057" s="58">
        <f t="shared" si="4"/>
        <v>0.045</v>
      </c>
      <c r="K2057" s="39">
        <f t="shared" si="5"/>
        <v>25</v>
      </c>
      <c r="L2057" s="58">
        <f t="shared" si="6"/>
        <v>0.162</v>
      </c>
    </row>
    <row r="2058">
      <c r="A2058" s="33" t="s">
        <v>211</v>
      </c>
      <c r="B2058" s="34" t="s">
        <v>222</v>
      </c>
      <c r="C2058" s="35" t="s">
        <v>50</v>
      </c>
      <c r="D2058" s="52" t="str">
        <f t="shared" si="2"/>
        <v>Oceania/Papua New Guinea-Oceania/2002</v>
      </c>
      <c r="E2058" s="53">
        <v>2.999542369E9</v>
      </c>
      <c r="F2058" s="54">
        <v>0.046</v>
      </c>
      <c r="G2058" s="55">
        <v>24.0</v>
      </c>
      <c r="H2058" s="56">
        <v>0.139</v>
      </c>
      <c r="I2058" s="57">
        <f t="shared" si="3"/>
        <v>2999542369</v>
      </c>
      <c r="J2058" s="58">
        <f t="shared" si="4"/>
        <v>0.046</v>
      </c>
      <c r="K2058" s="39">
        <f t="shared" si="5"/>
        <v>24</v>
      </c>
      <c r="L2058" s="58">
        <f t="shared" si="6"/>
        <v>0.139</v>
      </c>
    </row>
    <row r="2059">
      <c r="A2059" s="33" t="s">
        <v>211</v>
      </c>
      <c r="B2059" s="34" t="s">
        <v>222</v>
      </c>
      <c r="C2059" s="35" t="s">
        <v>51</v>
      </c>
      <c r="D2059" s="52" t="str">
        <f t="shared" si="2"/>
        <v>Oceania/Papua New Guinea-Oceania/2003</v>
      </c>
      <c r="E2059" s="53">
        <v>3.53645912E9</v>
      </c>
      <c r="F2059" s="54">
        <v>0.041</v>
      </c>
      <c r="G2059" s="55">
        <v>25.0</v>
      </c>
      <c r="H2059" s="56">
        <v>0.134</v>
      </c>
      <c r="I2059" s="57">
        <f t="shared" si="3"/>
        <v>3536459120</v>
      </c>
      <c r="J2059" s="58">
        <f t="shared" si="4"/>
        <v>0.041</v>
      </c>
      <c r="K2059" s="39">
        <f t="shared" si="5"/>
        <v>25</v>
      </c>
      <c r="L2059" s="58">
        <f t="shared" si="6"/>
        <v>0.134</v>
      </c>
    </row>
    <row r="2060">
      <c r="A2060" s="33" t="s">
        <v>211</v>
      </c>
      <c r="B2060" s="34" t="s">
        <v>222</v>
      </c>
      <c r="C2060" s="35" t="s">
        <v>52</v>
      </c>
      <c r="D2060" s="52" t="str">
        <f t="shared" si="2"/>
        <v>Oceania/Papua New Guinea-Oceania/2004</v>
      </c>
      <c r="E2060" s="53">
        <v>3.927114457E9</v>
      </c>
      <c r="F2060" s="54">
        <v>0.046</v>
      </c>
      <c r="G2060" s="55">
        <v>30.0</v>
      </c>
      <c r="H2060" s="56">
        <v>0.133</v>
      </c>
      <c r="I2060" s="57">
        <f t="shared" si="3"/>
        <v>3927114457</v>
      </c>
      <c r="J2060" s="58">
        <f t="shared" si="4"/>
        <v>0.046</v>
      </c>
      <c r="K2060" s="39">
        <f t="shared" si="5"/>
        <v>30</v>
      </c>
      <c r="L2060" s="58">
        <f t="shared" si="6"/>
        <v>0.133</v>
      </c>
    </row>
    <row r="2061">
      <c r="A2061" s="33" t="s">
        <v>211</v>
      </c>
      <c r="B2061" s="34" t="s">
        <v>222</v>
      </c>
      <c r="C2061" s="35" t="s">
        <v>53</v>
      </c>
      <c r="D2061" s="52" t="str">
        <f t="shared" si="2"/>
        <v>Oceania/Papua New Guinea-Oceania/2005</v>
      </c>
      <c r="E2061" s="53">
        <v>4.901584516E9</v>
      </c>
      <c r="F2061" s="54">
        <v>0.04</v>
      </c>
      <c r="G2061" s="55">
        <v>32.0</v>
      </c>
      <c r="H2061" s="56">
        <v>0.115</v>
      </c>
      <c r="I2061" s="57">
        <f t="shared" si="3"/>
        <v>4901584516</v>
      </c>
      <c r="J2061" s="58">
        <f t="shared" si="4"/>
        <v>0.04</v>
      </c>
      <c r="K2061" s="39">
        <f t="shared" si="5"/>
        <v>32</v>
      </c>
      <c r="L2061" s="58">
        <f t="shared" si="6"/>
        <v>0.115</v>
      </c>
    </row>
    <row r="2062">
      <c r="A2062" s="33" t="s">
        <v>211</v>
      </c>
      <c r="B2062" s="34" t="s">
        <v>222</v>
      </c>
      <c r="C2062" s="35" t="s">
        <v>54</v>
      </c>
      <c r="D2062" s="52" t="str">
        <f t="shared" si="2"/>
        <v>Oceania/Papua New Guinea-Oceania/2006</v>
      </c>
      <c r="E2062" s="53">
        <v>5.598700444E9</v>
      </c>
      <c r="F2062" s="54">
        <v>0.035</v>
      </c>
      <c r="G2062" s="55">
        <v>31.0</v>
      </c>
      <c r="H2062" s="56">
        <v>0.106</v>
      </c>
      <c r="I2062" s="57">
        <f t="shared" si="3"/>
        <v>5598700444</v>
      </c>
      <c r="J2062" s="58">
        <f t="shared" si="4"/>
        <v>0.035</v>
      </c>
      <c r="K2062" s="39">
        <f t="shared" si="5"/>
        <v>31</v>
      </c>
      <c r="L2062" s="58">
        <f t="shared" si="6"/>
        <v>0.106</v>
      </c>
    </row>
    <row r="2063">
      <c r="A2063" s="33" t="s">
        <v>211</v>
      </c>
      <c r="B2063" s="34" t="s">
        <v>222</v>
      </c>
      <c r="C2063" s="35" t="s">
        <v>55</v>
      </c>
      <c r="D2063" s="52" t="str">
        <f t="shared" si="2"/>
        <v>Oceania/Papua New Guinea-Oceania/2007</v>
      </c>
      <c r="E2063" s="53">
        <v>6.329292929E9</v>
      </c>
      <c r="F2063" s="54">
        <v>0.042</v>
      </c>
      <c r="G2063" s="55">
        <v>41.0</v>
      </c>
      <c r="H2063" s="56">
        <v>0.098</v>
      </c>
      <c r="I2063" s="57">
        <f t="shared" si="3"/>
        <v>6329292929</v>
      </c>
      <c r="J2063" s="58">
        <f t="shared" si="4"/>
        <v>0.042</v>
      </c>
      <c r="K2063" s="39">
        <f t="shared" si="5"/>
        <v>41</v>
      </c>
      <c r="L2063" s="58">
        <f t="shared" si="6"/>
        <v>0.098</v>
      </c>
    </row>
    <row r="2064">
      <c r="A2064" s="33" t="s">
        <v>211</v>
      </c>
      <c r="B2064" s="34" t="s">
        <v>222</v>
      </c>
      <c r="C2064" s="35" t="s">
        <v>56</v>
      </c>
      <c r="D2064" s="52" t="str">
        <f t="shared" si="2"/>
        <v>Oceania/Papua New Guinea-Oceania/2008</v>
      </c>
      <c r="E2064" s="53">
        <v>8.01037037E9</v>
      </c>
      <c r="F2064" s="54">
        <v>0.046</v>
      </c>
      <c r="G2064" s="55">
        <v>56.0</v>
      </c>
      <c r="H2064" s="56">
        <v>0.092</v>
      </c>
      <c r="I2064" s="57">
        <f t="shared" si="3"/>
        <v>8010370370</v>
      </c>
      <c r="J2064" s="58">
        <f t="shared" si="4"/>
        <v>0.046</v>
      </c>
      <c r="K2064" s="39">
        <f t="shared" si="5"/>
        <v>56</v>
      </c>
      <c r="L2064" s="58">
        <f t="shared" si="6"/>
        <v>0.092</v>
      </c>
    </row>
    <row r="2065">
      <c r="A2065" s="33" t="s">
        <v>211</v>
      </c>
      <c r="B2065" s="34" t="s">
        <v>222</v>
      </c>
      <c r="C2065" s="35" t="s">
        <v>57</v>
      </c>
      <c r="D2065" s="52" t="str">
        <f t="shared" si="2"/>
        <v>Oceania/Papua New Guinea-Oceania/2009</v>
      </c>
      <c r="E2065" s="53">
        <v>7.914594203E9</v>
      </c>
      <c r="F2065" s="54">
        <v>0.042</v>
      </c>
      <c r="G2065" s="55">
        <v>50.0</v>
      </c>
      <c r="H2065" s="56">
        <v>0.101</v>
      </c>
      <c r="I2065" s="57">
        <f t="shared" si="3"/>
        <v>7914594203</v>
      </c>
      <c r="J2065" s="58">
        <f t="shared" si="4"/>
        <v>0.042</v>
      </c>
      <c r="K2065" s="39">
        <f t="shared" si="5"/>
        <v>50</v>
      </c>
      <c r="L2065" s="58">
        <f t="shared" si="6"/>
        <v>0.101</v>
      </c>
    </row>
    <row r="2066">
      <c r="A2066" s="33" t="s">
        <v>211</v>
      </c>
      <c r="B2066" s="34" t="s">
        <v>222</v>
      </c>
      <c r="C2066" s="35" t="s">
        <v>58</v>
      </c>
      <c r="D2066" s="52" t="str">
        <f t="shared" si="2"/>
        <v>Oceania/Papua New Guinea-Oceania/2010</v>
      </c>
      <c r="E2066" s="53">
        <v>9.480047959E9</v>
      </c>
      <c r="F2066" s="54">
        <v>0.041</v>
      </c>
      <c r="G2066" s="55">
        <v>57.0</v>
      </c>
      <c r="H2066" s="56">
        <v>0.104</v>
      </c>
      <c r="I2066" s="57">
        <f t="shared" si="3"/>
        <v>9480047959</v>
      </c>
      <c r="J2066" s="58">
        <f t="shared" si="4"/>
        <v>0.041</v>
      </c>
      <c r="K2066" s="39">
        <f t="shared" si="5"/>
        <v>57</v>
      </c>
      <c r="L2066" s="58">
        <f t="shared" si="6"/>
        <v>0.104</v>
      </c>
    </row>
    <row r="2067">
      <c r="A2067" s="33" t="s">
        <v>211</v>
      </c>
      <c r="B2067" s="34" t="s">
        <v>222</v>
      </c>
      <c r="C2067" s="35" t="s">
        <v>59</v>
      </c>
      <c r="D2067" s="52" t="str">
        <f t="shared" si="2"/>
        <v>Oceania/Papua New Guinea-Oceania/2011</v>
      </c>
      <c r="E2067" s="53">
        <v>1.2393604089E10</v>
      </c>
      <c r="F2067" s="54">
        <v>0.042</v>
      </c>
      <c r="G2067" s="55">
        <v>74.0</v>
      </c>
      <c r="H2067" s="56">
        <v>0.108</v>
      </c>
      <c r="I2067" s="57">
        <f t="shared" si="3"/>
        <v>12393604089</v>
      </c>
      <c r="J2067" s="58">
        <f t="shared" si="4"/>
        <v>0.042</v>
      </c>
      <c r="K2067" s="39">
        <f t="shared" si="5"/>
        <v>74</v>
      </c>
      <c r="L2067" s="58">
        <f t="shared" si="6"/>
        <v>0.108</v>
      </c>
    </row>
    <row r="2068">
      <c r="A2068" s="33" t="s">
        <v>211</v>
      </c>
      <c r="B2068" s="34" t="s">
        <v>222</v>
      </c>
      <c r="C2068" s="35" t="s">
        <v>60</v>
      </c>
      <c r="D2068" s="52" t="str">
        <f t="shared" si="2"/>
        <v>Oceania/Papua New Guinea-Oceania/2012</v>
      </c>
      <c r="E2068" s="53">
        <v>1.5653921367E10</v>
      </c>
      <c r="F2068" s="54">
        <v>0.052</v>
      </c>
      <c r="G2068" s="55">
        <v>114.0</v>
      </c>
      <c r="H2068" s="56">
        <v>0.108</v>
      </c>
      <c r="I2068" s="57">
        <f t="shared" si="3"/>
        <v>15653921367</v>
      </c>
      <c r="J2068" s="58">
        <f t="shared" si="4"/>
        <v>0.052</v>
      </c>
      <c r="K2068" s="39">
        <f t="shared" si="5"/>
        <v>114</v>
      </c>
      <c r="L2068" s="58">
        <f t="shared" si="6"/>
        <v>0.108</v>
      </c>
    </row>
    <row r="2069">
      <c r="A2069" s="33" t="s">
        <v>211</v>
      </c>
      <c r="B2069" s="34" t="s">
        <v>223</v>
      </c>
      <c r="C2069" s="35" t="s">
        <v>48</v>
      </c>
      <c r="D2069" s="52" t="str">
        <f t="shared" si="2"/>
        <v>Oceania/Samoa-Oceania/2000</v>
      </c>
      <c r="E2069" s="53">
        <v>2.39698992E8</v>
      </c>
      <c r="F2069" s="54">
        <v>0.06</v>
      </c>
      <c r="G2069" s="55">
        <v>80.0</v>
      </c>
      <c r="H2069" s="59"/>
      <c r="I2069" s="57">
        <f t="shared" si="3"/>
        <v>239698992</v>
      </c>
      <c r="J2069" s="58">
        <f t="shared" si="4"/>
        <v>0.06</v>
      </c>
      <c r="K2069" s="39">
        <f t="shared" si="5"/>
        <v>80</v>
      </c>
      <c r="L2069" s="58" t="str">
        <f t="shared" si="6"/>
        <v/>
      </c>
    </row>
    <row r="2070">
      <c r="A2070" s="33" t="s">
        <v>211</v>
      </c>
      <c r="B2070" s="34" t="s">
        <v>223</v>
      </c>
      <c r="C2070" s="35" t="s">
        <v>49</v>
      </c>
      <c r="D2070" s="52" t="str">
        <f t="shared" si="2"/>
        <v>Oceania/Samoa-Oceania/2001</v>
      </c>
      <c r="E2070" s="53">
        <v>2.4332419E8</v>
      </c>
      <c r="F2070" s="54">
        <v>0.058</v>
      </c>
      <c r="G2070" s="55">
        <v>79.0</v>
      </c>
      <c r="H2070" s="59"/>
      <c r="I2070" s="57">
        <f t="shared" si="3"/>
        <v>243324190</v>
      </c>
      <c r="J2070" s="58">
        <f t="shared" si="4"/>
        <v>0.058</v>
      </c>
      <c r="K2070" s="39">
        <f t="shared" si="5"/>
        <v>79</v>
      </c>
      <c r="L2070" s="58" t="str">
        <f t="shared" si="6"/>
        <v/>
      </c>
    </row>
    <row r="2071">
      <c r="A2071" s="33" t="s">
        <v>211</v>
      </c>
      <c r="B2071" s="34" t="s">
        <v>223</v>
      </c>
      <c r="C2071" s="35" t="s">
        <v>50</v>
      </c>
      <c r="D2071" s="52" t="str">
        <f t="shared" si="2"/>
        <v>Oceania/Samoa-Oceania/2002</v>
      </c>
      <c r="E2071" s="53">
        <v>2.566777E8</v>
      </c>
      <c r="F2071" s="54">
        <v>0.055</v>
      </c>
      <c r="G2071" s="55">
        <v>83.0</v>
      </c>
      <c r="H2071" s="56">
        <v>0.114</v>
      </c>
      <c r="I2071" s="57">
        <f t="shared" si="3"/>
        <v>256677700</v>
      </c>
      <c r="J2071" s="58">
        <f t="shared" si="4"/>
        <v>0.055</v>
      </c>
      <c r="K2071" s="39">
        <f t="shared" si="5"/>
        <v>83</v>
      </c>
      <c r="L2071" s="58">
        <f t="shared" si="6"/>
        <v>0.114</v>
      </c>
    </row>
    <row r="2072">
      <c r="A2072" s="33" t="s">
        <v>211</v>
      </c>
      <c r="B2072" s="34" t="s">
        <v>223</v>
      </c>
      <c r="C2072" s="35" t="s">
        <v>51</v>
      </c>
      <c r="D2072" s="52" t="str">
        <f t="shared" si="2"/>
        <v>Oceania/Samoa-Oceania/2003</v>
      </c>
      <c r="E2072" s="53">
        <v>3.01905953E8</v>
      </c>
      <c r="F2072" s="54">
        <v>0.051</v>
      </c>
      <c r="G2072" s="55">
        <v>93.0</v>
      </c>
      <c r="H2072" s="56">
        <v>0.113</v>
      </c>
      <c r="I2072" s="57">
        <f t="shared" si="3"/>
        <v>301905953</v>
      </c>
      <c r="J2072" s="58">
        <f t="shared" si="4"/>
        <v>0.051</v>
      </c>
      <c r="K2072" s="39">
        <f t="shared" si="5"/>
        <v>93</v>
      </c>
      <c r="L2072" s="58">
        <f t="shared" si="6"/>
        <v>0.113</v>
      </c>
    </row>
    <row r="2073">
      <c r="A2073" s="33" t="s">
        <v>211</v>
      </c>
      <c r="B2073" s="34" t="s">
        <v>223</v>
      </c>
      <c r="C2073" s="35" t="s">
        <v>52</v>
      </c>
      <c r="D2073" s="52" t="str">
        <f t="shared" si="2"/>
        <v>Oceania/Samoa-Oceania/2004</v>
      </c>
      <c r="E2073" s="53">
        <v>3.74507188E8</v>
      </c>
      <c r="F2073" s="54">
        <v>0.049</v>
      </c>
      <c r="G2073" s="55">
        <v>106.0</v>
      </c>
      <c r="H2073" s="56">
        <v>0.112</v>
      </c>
      <c r="I2073" s="57">
        <f t="shared" si="3"/>
        <v>374507188</v>
      </c>
      <c r="J2073" s="58">
        <f t="shared" si="4"/>
        <v>0.049</v>
      </c>
      <c r="K2073" s="39">
        <f t="shared" si="5"/>
        <v>106</v>
      </c>
      <c r="L2073" s="58">
        <f t="shared" si="6"/>
        <v>0.112</v>
      </c>
    </row>
    <row r="2074">
      <c r="A2074" s="33" t="s">
        <v>211</v>
      </c>
      <c r="B2074" s="34" t="s">
        <v>223</v>
      </c>
      <c r="C2074" s="35" t="s">
        <v>53</v>
      </c>
      <c r="D2074" s="52" t="str">
        <f t="shared" si="2"/>
        <v>Oceania/Samoa-Oceania/2005</v>
      </c>
      <c r="E2074" s="53">
        <v>4.1222056E8</v>
      </c>
      <c r="F2074" s="54">
        <v>0.05</v>
      </c>
      <c r="G2074" s="55">
        <v>114.0</v>
      </c>
      <c r="H2074" s="56">
        <v>0.114</v>
      </c>
      <c r="I2074" s="57">
        <f t="shared" si="3"/>
        <v>412220560</v>
      </c>
      <c r="J2074" s="58">
        <f t="shared" si="4"/>
        <v>0.05</v>
      </c>
      <c r="K2074" s="39">
        <f t="shared" si="5"/>
        <v>114</v>
      </c>
      <c r="L2074" s="58">
        <f t="shared" si="6"/>
        <v>0.114</v>
      </c>
    </row>
    <row r="2075">
      <c r="A2075" s="33" t="s">
        <v>211</v>
      </c>
      <c r="B2075" s="34" t="s">
        <v>223</v>
      </c>
      <c r="C2075" s="35" t="s">
        <v>54</v>
      </c>
      <c r="D2075" s="52" t="str">
        <f t="shared" si="2"/>
        <v>Oceania/Samoa-Oceania/2006</v>
      </c>
      <c r="E2075" s="53">
        <v>4.530829E8</v>
      </c>
      <c r="F2075" s="54">
        <v>0.052</v>
      </c>
      <c r="G2075" s="55">
        <v>129.0</v>
      </c>
      <c r="H2075" s="56">
        <v>0.117</v>
      </c>
      <c r="I2075" s="57">
        <f t="shared" si="3"/>
        <v>453082900</v>
      </c>
      <c r="J2075" s="58">
        <f t="shared" si="4"/>
        <v>0.052</v>
      </c>
      <c r="K2075" s="39">
        <f t="shared" si="5"/>
        <v>129</v>
      </c>
      <c r="L2075" s="58">
        <f t="shared" si="6"/>
        <v>0.117</v>
      </c>
    </row>
    <row r="2076">
      <c r="A2076" s="33" t="s">
        <v>211</v>
      </c>
      <c r="B2076" s="34" t="s">
        <v>223</v>
      </c>
      <c r="C2076" s="35" t="s">
        <v>55</v>
      </c>
      <c r="D2076" s="52" t="str">
        <f t="shared" si="2"/>
        <v>Oceania/Samoa-Oceania/2007</v>
      </c>
      <c r="E2076" s="53">
        <v>4.90916835E8</v>
      </c>
      <c r="F2076" s="54">
        <v>0.059</v>
      </c>
      <c r="G2076" s="55">
        <v>164.0</v>
      </c>
      <c r="H2076" s="56">
        <v>0.127</v>
      </c>
      <c r="I2076" s="57">
        <f t="shared" si="3"/>
        <v>490916835</v>
      </c>
      <c r="J2076" s="58">
        <f t="shared" si="4"/>
        <v>0.059</v>
      </c>
      <c r="K2076" s="39">
        <f t="shared" si="5"/>
        <v>164</v>
      </c>
      <c r="L2076" s="58">
        <f t="shared" si="6"/>
        <v>0.127</v>
      </c>
    </row>
    <row r="2077">
      <c r="A2077" s="33" t="s">
        <v>211</v>
      </c>
      <c r="B2077" s="34" t="s">
        <v>223</v>
      </c>
      <c r="C2077" s="35" t="s">
        <v>56</v>
      </c>
      <c r="D2077" s="52" t="str">
        <f t="shared" si="2"/>
        <v>Oceania/Samoa-Oceania/2008</v>
      </c>
      <c r="E2077" s="53">
        <v>5.73939144E8</v>
      </c>
      <c r="F2077" s="54">
        <v>0.051</v>
      </c>
      <c r="G2077" s="55">
        <v>153.0</v>
      </c>
      <c r="H2077" s="56">
        <v>0.127</v>
      </c>
      <c r="I2077" s="57">
        <f t="shared" si="3"/>
        <v>573939144</v>
      </c>
      <c r="J2077" s="58">
        <f t="shared" si="4"/>
        <v>0.051</v>
      </c>
      <c r="K2077" s="39">
        <f t="shared" si="5"/>
        <v>153</v>
      </c>
      <c r="L2077" s="58">
        <f t="shared" si="6"/>
        <v>0.127</v>
      </c>
    </row>
    <row r="2078">
      <c r="A2078" s="33" t="s">
        <v>211</v>
      </c>
      <c r="B2078" s="34" t="s">
        <v>223</v>
      </c>
      <c r="C2078" s="35" t="s">
        <v>57</v>
      </c>
      <c r="D2078" s="52" t="str">
        <f t="shared" si="2"/>
        <v>Oceania/Samoa-Oceania/2009</v>
      </c>
      <c r="E2078" s="53">
        <v>5.01065927E8</v>
      </c>
      <c r="F2078" s="54">
        <v>0.057</v>
      </c>
      <c r="G2078" s="55">
        <v>160.0</v>
      </c>
      <c r="H2078" s="56">
        <v>0.121</v>
      </c>
      <c r="I2078" s="57">
        <f t="shared" si="3"/>
        <v>501065927</v>
      </c>
      <c r="J2078" s="58">
        <f t="shared" si="4"/>
        <v>0.057</v>
      </c>
      <c r="K2078" s="39">
        <f t="shared" si="5"/>
        <v>160</v>
      </c>
      <c r="L2078" s="58">
        <f t="shared" si="6"/>
        <v>0.121</v>
      </c>
    </row>
    <row r="2079">
      <c r="A2079" s="33" t="s">
        <v>211</v>
      </c>
      <c r="B2079" s="34" t="s">
        <v>223</v>
      </c>
      <c r="C2079" s="35" t="s">
        <v>58</v>
      </c>
      <c r="D2079" s="52" t="str">
        <f t="shared" si="2"/>
        <v>Oceania/Samoa-Oceania/2010</v>
      </c>
      <c r="E2079" s="53">
        <v>5.72971727E8</v>
      </c>
      <c r="F2079" s="54">
        <v>0.064</v>
      </c>
      <c r="G2079" s="55">
        <v>201.0</v>
      </c>
      <c r="H2079" s="56">
        <v>0.107</v>
      </c>
      <c r="I2079" s="57">
        <f t="shared" si="3"/>
        <v>572971727</v>
      </c>
      <c r="J2079" s="58">
        <f t="shared" si="4"/>
        <v>0.064</v>
      </c>
      <c r="K2079" s="39">
        <f t="shared" si="5"/>
        <v>201</v>
      </c>
      <c r="L2079" s="58">
        <f t="shared" si="6"/>
        <v>0.107</v>
      </c>
    </row>
    <row r="2080">
      <c r="A2080" s="33" t="s">
        <v>211</v>
      </c>
      <c r="B2080" s="34" t="s">
        <v>223</v>
      </c>
      <c r="C2080" s="35" t="s">
        <v>59</v>
      </c>
      <c r="D2080" s="52" t="str">
        <f t="shared" si="2"/>
        <v>Oceania/Samoa-Oceania/2011</v>
      </c>
      <c r="E2080" s="53">
        <v>6.31791993E8</v>
      </c>
      <c r="F2080" s="54">
        <v>0.07</v>
      </c>
      <c r="G2080" s="55">
        <v>245.0</v>
      </c>
      <c r="H2080" s="56">
        <v>0.1</v>
      </c>
      <c r="I2080" s="57">
        <f t="shared" si="3"/>
        <v>631791993</v>
      </c>
      <c r="J2080" s="58">
        <f t="shared" si="4"/>
        <v>0.07</v>
      </c>
      <c r="K2080" s="39">
        <f t="shared" si="5"/>
        <v>245</v>
      </c>
      <c r="L2080" s="58">
        <f t="shared" si="6"/>
        <v>0.1</v>
      </c>
    </row>
    <row r="2081">
      <c r="A2081" s="33" t="s">
        <v>211</v>
      </c>
      <c r="B2081" s="34" t="s">
        <v>223</v>
      </c>
      <c r="C2081" s="35" t="s">
        <v>60</v>
      </c>
      <c r="D2081" s="52" t="str">
        <f t="shared" si="2"/>
        <v>Oceania/Samoa-Oceania/2012</v>
      </c>
      <c r="E2081" s="53">
        <v>6.84273267E8</v>
      </c>
      <c r="F2081" s="54">
        <v>0.068</v>
      </c>
      <c r="G2081" s="55">
        <v>245.0</v>
      </c>
      <c r="H2081" s="56">
        <v>0.099</v>
      </c>
      <c r="I2081" s="57">
        <f t="shared" si="3"/>
        <v>684273267</v>
      </c>
      <c r="J2081" s="58">
        <f t="shared" si="4"/>
        <v>0.068</v>
      </c>
      <c r="K2081" s="39">
        <f t="shared" si="5"/>
        <v>245</v>
      </c>
      <c r="L2081" s="58">
        <f t="shared" si="6"/>
        <v>0.099</v>
      </c>
    </row>
    <row r="2082">
      <c r="A2082" s="33" t="s">
        <v>211</v>
      </c>
      <c r="B2082" s="34" t="s">
        <v>224</v>
      </c>
      <c r="C2082" s="35" t="s">
        <v>48</v>
      </c>
      <c r="D2082" s="52" t="str">
        <f t="shared" si="2"/>
        <v>Oceania/Solomon Islands-Oceania/2000</v>
      </c>
      <c r="E2082" s="53">
        <v>4.35101217E8</v>
      </c>
      <c r="F2082" s="54">
        <v>0.046</v>
      </c>
      <c r="G2082" s="55">
        <v>48.0</v>
      </c>
      <c r="H2082" s="56">
        <v>0.146</v>
      </c>
      <c r="I2082" s="57">
        <f t="shared" si="3"/>
        <v>435101217</v>
      </c>
      <c r="J2082" s="58">
        <f t="shared" si="4"/>
        <v>0.046</v>
      </c>
      <c r="K2082" s="39">
        <f t="shared" si="5"/>
        <v>48</v>
      </c>
      <c r="L2082" s="58">
        <f t="shared" si="6"/>
        <v>0.146</v>
      </c>
    </row>
    <row r="2083">
      <c r="A2083" s="33" t="s">
        <v>211</v>
      </c>
      <c r="B2083" s="34" t="s">
        <v>224</v>
      </c>
      <c r="C2083" s="35" t="s">
        <v>49</v>
      </c>
      <c r="D2083" s="52" t="str">
        <f t="shared" si="2"/>
        <v>Oceania/Solomon Islands-Oceania/2001</v>
      </c>
      <c r="E2083" s="53">
        <v>4.00464593E8</v>
      </c>
      <c r="F2083" s="54">
        <v>0.064</v>
      </c>
      <c r="G2083" s="55">
        <v>61.0</v>
      </c>
      <c r="H2083" s="56">
        <v>0.146</v>
      </c>
      <c r="I2083" s="57">
        <f t="shared" si="3"/>
        <v>400464593</v>
      </c>
      <c r="J2083" s="58">
        <f t="shared" si="4"/>
        <v>0.064</v>
      </c>
      <c r="K2083" s="39">
        <f t="shared" si="5"/>
        <v>61</v>
      </c>
      <c r="L2083" s="58">
        <f t="shared" si="6"/>
        <v>0.146</v>
      </c>
    </row>
    <row r="2084">
      <c r="A2084" s="33" t="s">
        <v>211</v>
      </c>
      <c r="B2084" s="34" t="s">
        <v>224</v>
      </c>
      <c r="C2084" s="35" t="s">
        <v>50</v>
      </c>
      <c r="D2084" s="52" t="str">
        <f t="shared" si="2"/>
        <v>Oceania/Solomon Islands-Oceania/2002</v>
      </c>
      <c r="E2084" s="53">
        <v>3.41663054E8</v>
      </c>
      <c r="F2084" s="54">
        <v>0.061</v>
      </c>
      <c r="G2084" s="55">
        <v>48.0</v>
      </c>
      <c r="H2084" s="56">
        <v>0.146</v>
      </c>
      <c r="I2084" s="57">
        <f t="shared" si="3"/>
        <v>341663054</v>
      </c>
      <c r="J2084" s="58">
        <f t="shared" si="4"/>
        <v>0.061</v>
      </c>
      <c r="K2084" s="39">
        <f t="shared" si="5"/>
        <v>48</v>
      </c>
      <c r="L2084" s="58">
        <f t="shared" si="6"/>
        <v>0.146</v>
      </c>
    </row>
    <row r="2085">
      <c r="A2085" s="33" t="s">
        <v>211</v>
      </c>
      <c r="B2085" s="34" t="s">
        <v>224</v>
      </c>
      <c r="C2085" s="35" t="s">
        <v>51</v>
      </c>
      <c r="D2085" s="52" t="str">
        <f t="shared" si="2"/>
        <v>Oceania/Solomon Islands-Oceania/2003</v>
      </c>
      <c r="E2085" s="53">
        <v>3.32736307E8</v>
      </c>
      <c r="F2085" s="54">
        <v>0.06</v>
      </c>
      <c r="G2085" s="55">
        <v>45.0</v>
      </c>
      <c r="H2085" s="56">
        <v>0.147</v>
      </c>
      <c r="I2085" s="57">
        <f t="shared" si="3"/>
        <v>332736307</v>
      </c>
      <c r="J2085" s="58">
        <f t="shared" si="4"/>
        <v>0.06</v>
      </c>
      <c r="K2085" s="39">
        <f t="shared" si="5"/>
        <v>45</v>
      </c>
      <c r="L2085" s="58">
        <f t="shared" si="6"/>
        <v>0.147</v>
      </c>
    </row>
    <row r="2086">
      <c r="A2086" s="33" t="s">
        <v>211</v>
      </c>
      <c r="B2086" s="34" t="s">
        <v>224</v>
      </c>
      <c r="C2086" s="35" t="s">
        <v>52</v>
      </c>
      <c r="D2086" s="52" t="str">
        <f t="shared" si="2"/>
        <v>Oceania/Solomon Islands-Oceania/2004</v>
      </c>
      <c r="E2086" s="53">
        <v>3.75109695E8</v>
      </c>
      <c r="F2086" s="54">
        <v>0.056</v>
      </c>
      <c r="G2086" s="55">
        <v>46.0</v>
      </c>
      <c r="H2086" s="56">
        <v>0.143</v>
      </c>
      <c r="I2086" s="57">
        <f t="shared" si="3"/>
        <v>375109695</v>
      </c>
      <c r="J2086" s="58">
        <f t="shared" si="4"/>
        <v>0.056</v>
      </c>
      <c r="K2086" s="39">
        <f t="shared" si="5"/>
        <v>46</v>
      </c>
      <c r="L2086" s="58">
        <f t="shared" si="6"/>
        <v>0.143</v>
      </c>
    </row>
    <row r="2087">
      <c r="A2087" s="33" t="s">
        <v>211</v>
      </c>
      <c r="B2087" s="34" t="s">
        <v>224</v>
      </c>
      <c r="C2087" s="35" t="s">
        <v>53</v>
      </c>
      <c r="D2087" s="52" t="str">
        <f t="shared" si="2"/>
        <v>Oceania/Solomon Islands-Oceania/2005</v>
      </c>
      <c r="E2087" s="53">
        <v>4.13909879E8</v>
      </c>
      <c r="F2087" s="54">
        <v>0.078</v>
      </c>
      <c r="G2087" s="55">
        <v>69.0</v>
      </c>
      <c r="H2087" s="56">
        <v>0.141</v>
      </c>
      <c r="I2087" s="57">
        <f t="shared" si="3"/>
        <v>413909879</v>
      </c>
      <c r="J2087" s="58">
        <f t="shared" si="4"/>
        <v>0.078</v>
      </c>
      <c r="K2087" s="39">
        <f t="shared" si="5"/>
        <v>69</v>
      </c>
      <c r="L2087" s="58">
        <f t="shared" si="6"/>
        <v>0.141</v>
      </c>
    </row>
    <row r="2088">
      <c r="A2088" s="33" t="s">
        <v>211</v>
      </c>
      <c r="B2088" s="34" t="s">
        <v>224</v>
      </c>
      <c r="C2088" s="35" t="s">
        <v>54</v>
      </c>
      <c r="D2088" s="52" t="str">
        <f t="shared" si="2"/>
        <v>Oceania/Solomon Islands-Oceania/2006</v>
      </c>
      <c r="E2088" s="53">
        <v>4.56735445E8</v>
      </c>
      <c r="F2088" s="54">
        <v>0.067</v>
      </c>
      <c r="G2088" s="55">
        <v>63.0</v>
      </c>
      <c r="H2088" s="56">
        <v>0.139</v>
      </c>
      <c r="I2088" s="57">
        <f t="shared" si="3"/>
        <v>456735445</v>
      </c>
      <c r="J2088" s="58">
        <f t="shared" si="4"/>
        <v>0.067</v>
      </c>
      <c r="K2088" s="39">
        <f t="shared" si="5"/>
        <v>63</v>
      </c>
      <c r="L2088" s="58">
        <f t="shared" si="6"/>
        <v>0.139</v>
      </c>
    </row>
    <row r="2089">
      <c r="A2089" s="33" t="s">
        <v>211</v>
      </c>
      <c r="B2089" s="34" t="s">
        <v>224</v>
      </c>
      <c r="C2089" s="35" t="s">
        <v>55</v>
      </c>
      <c r="D2089" s="52" t="str">
        <f t="shared" si="2"/>
        <v>Oceania/Solomon Islands-Oceania/2007</v>
      </c>
      <c r="E2089" s="53">
        <v>5.1620915E8</v>
      </c>
      <c r="F2089" s="54">
        <v>0.056</v>
      </c>
      <c r="G2089" s="55">
        <v>67.0</v>
      </c>
      <c r="H2089" s="56">
        <v>0.141</v>
      </c>
      <c r="I2089" s="57">
        <f t="shared" si="3"/>
        <v>516209150</v>
      </c>
      <c r="J2089" s="58">
        <f t="shared" si="4"/>
        <v>0.056</v>
      </c>
      <c r="K2089" s="39">
        <f t="shared" si="5"/>
        <v>67</v>
      </c>
      <c r="L2089" s="58">
        <f t="shared" si="6"/>
        <v>0.141</v>
      </c>
    </row>
    <row r="2090">
      <c r="A2090" s="33" t="s">
        <v>211</v>
      </c>
      <c r="B2090" s="34" t="s">
        <v>224</v>
      </c>
      <c r="C2090" s="35" t="s">
        <v>56</v>
      </c>
      <c r="D2090" s="52" t="str">
        <f t="shared" si="2"/>
        <v>Oceania/Solomon Islands-Oceania/2008</v>
      </c>
      <c r="E2090" s="53">
        <v>6.08292552E8</v>
      </c>
      <c r="F2090" s="54">
        <v>0.056</v>
      </c>
      <c r="G2090" s="55">
        <v>72.0</v>
      </c>
      <c r="H2090" s="56">
        <v>0.144</v>
      </c>
      <c r="I2090" s="57">
        <f t="shared" si="3"/>
        <v>608292552</v>
      </c>
      <c r="J2090" s="58">
        <f t="shared" si="4"/>
        <v>0.056</v>
      </c>
      <c r="K2090" s="39">
        <f t="shared" si="5"/>
        <v>72</v>
      </c>
      <c r="L2090" s="58">
        <f t="shared" si="6"/>
        <v>0.144</v>
      </c>
    </row>
    <row r="2091">
      <c r="A2091" s="33" t="s">
        <v>211</v>
      </c>
      <c r="B2091" s="34" t="s">
        <v>224</v>
      </c>
      <c r="C2091" s="35" t="s">
        <v>57</v>
      </c>
      <c r="D2091" s="52" t="str">
        <f t="shared" si="2"/>
        <v>Oceania/Solomon Islands-Oceania/2009</v>
      </c>
      <c r="E2091" s="53">
        <v>5.97765363E8</v>
      </c>
      <c r="F2091" s="54">
        <v>0.078</v>
      </c>
      <c r="G2091" s="55">
        <v>91.0</v>
      </c>
      <c r="H2091" s="56">
        <v>0.153</v>
      </c>
      <c r="I2091" s="57">
        <f t="shared" si="3"/>
        <v>597765363</v>
      </c>
      <c r="J2091" s="58">
        <f t="shared" si="4"/>
        <v>0.078</v>
      </c>
      <c r="K2091" s="39">
        <f t="shared" si="5"/>
        <v>91</v>
      </c>
      <c r="L2091" s="58">
        <f t="shared" si="6"/>
        <v>0.153</v>
      </c>
    </row>
    <row r="2092">
      <c r="A2092" s="33" t="s">
        <v>211</v>
      </c>
      <c r="B2092" s="34" t="s">
        <v>224</v>
      </c>
      <c r="C2092" s="35" t="s">
        <v>58</v>
      </c>
      <c r="D2092" s="52" t="str">
        <f t="shared" si="2"/>
        <v>Oceania/Solomon Islands-Oceania/2010</v>
      </c>
      <c r="E2092" s="53">
        <v>6.81587105E8</v>
      </c>
      <c r="F2092" s="54">
        <v>0.074</v>
      </c>
      <c r="G2092" s="55">
        <v>95.0</v>
      </c>
      <c r="H2092" s="56">
        <v>0.144</v>
      </c>
      <c r="I2092" s="57">
        <f t="shared" si="3"/>
        <v>681587105</v>
      </c>
      <c r="J2092" s="58">
        <f t="shared" si="4"/>
        <v>0.074</v>
      </c>
      <c r="K2092" s="39">
        <f t="shared" si="5"/>
        <v>95</v>
      </c>
      <c r="L2092" s="58">
        <f t="shared" si="6"/>
        <v>0.144</v>
      </c>
    </row>
    <row r="2093">
      <c r="A2093" s="33" t="s">
        <v>211</v>
      </c>
      <c r="B2093" s="34" t="s">
        <v>224</v>
      </c>
      <c r="C2093" s="35" t="s">
        <v>59</v>
      </c>
      <c r="D2093" s="52" t="str">
        <f t="shared" si="2"/>
        <v>Oceania/Solomon Islands-Oceania/2011</v>
      </c>
      <c r="E2093" s="53">
        <v>8.68574141E8</v>
      </c>
      <c r="F2093" s="54">
        <v>0.077</v>
      </c>
      <c r="G2093" s="55">
        <v>124.0</v>
      </c>
      <c r="H2093" s="56">
        <v>0.132</v>
      </c>
      <c r="I2093" s="57">
        <f t="shared" si="3"/>
        <v>868574141</v>
      </c>
      <c r="J2093" s="58">
        <f t="shared" si="4"/>
        <v>0.077</v>
      </c>
      <c r="K2093" s="39">
        <f t="shared" si="5"/>
        <v>124</v>
      </c>
      <c r="L2093" s="58">
        <f t="shared" si="6"/>
        <v>0.132</v>
      </c>
    </row>
    <row r="2094">
      <c r="A2094" s="33" t="s">
        <v>211</v>
      </c>
      <c r="B2094" s="34" t="s">
        <v>224</v>
      </c>
      <c r="C2094" s="35" t="s">
        <v>60</v>
      </c>
      <c r="D2094" s="52" t="str">
        <f t="shared" si="2"/>
        <v>Oceania/Solomon Islands-Oceania/2012</v>
      </c>
      <c r="E2094" s="53">
        <v>9.99972421E8</v>
      </c>
      <c r="F2094" s="54">
        <v>0.08</v>
      </c>
      <c r="G2094" s="55">
        <v>148.0</v>
      </c>
      <c r="H2094" s="56">
        <v>0.113</v>
      </c>
      <c r="I2094" s="57">
        <f t="shared" si="3"/>
        <v>999972421</v>
      </c>
      <c r="J2094" s="58">
        <f t="shared" si="4"/>
        <v>0.08</v>
      </c>
      <c r="K2094" s="39">
        <f t="shared" si="5"/>
        <v>148</v>
      </c>
      <c r="L2094" s="58">
        <f t="shared" si="6"/>
        <v>0.113</v>
      </c>
    </row>
    <row r="2095">
      <c r="A2095" s="33" t="s">
        <v>211</v>
      </c>
      <c r="B2095" s="34" t="s">
        <v>225</v>
      </c>
      <c r="C2095" s="35" t="s">
        <v>48</v>
      </c>
      <c r="D2095" s="52" t="str">
        <f t="shared" si="2"/>
        <v>Oceania/Tonga-Oceania/2000</v>
      </c>
      <c r="E2095" s="53">
        <v>1.88623258E8</v>
      </c>
      <c r="F2095" s="54">
        <v>0.048</v>
      </c>
      <c r="G2095" s="55">
        <v>92.0</v>
      </c>
      <c r="H2095" s="56">
        <v>0.113</v>
      </c>
      <c r="I2095" s="57">
        <f t="shared" si="3"/>
        <v>188623258</v>
      </c>
      <c r="J2095" s="58">
        <f t="shared" si="4"/>
        <v>0.048</v>
      </c>
      <c r="K2095" s="39">
        <f t="shared" si="5"/>
        <v>92</v>
      </c>
      <c r="L2095" s="58">
        <f t="shared" si="6"/>
        <v>0.113</v>
      </c>
    </row>
    <row r="2096">
      <c r="A2096" s="33" t="s">
        <v>211</v>
      </c>
      <c r="B2096" s="34" t="s">
        <v>225</v>
      </c>
      <c r="C2096" s="35" t="s">
        <v>49</v>
      </c>
      <c r="D2096" s="52" t="str">
        <f t="shared" si="2"/>
        <v>Oceania/Tonga-Oceania/2001</v>
      </c>
      <c r="E2096" s="53">
        <v>1.6704288E8</v>
      </c>
      <c r="F2096" s="54">
        <v>0.057</v>
      </c>
      <c r="G2096" s="55">
        <v>96.0</v>
      </c>
      <c r="H2096" s="56">
        <v>0.113</v>
      </c>
      <c r="I2096" s="57">
        <f t="shared" si="3"/>
        <v>167042880</v>
      </c>
      <c r="J2096" s="58">
        <f t="shared" si="4"/>
        <v>0.057</v>
      </c>
      <c r="K2096" s="39">
        <f t="shared" si="5"/>
        <v>96</v>
      </c>
      <c r="L2096" s="58">
        <f t="shared" si="6"/>
        <v>0.113</v>
      </c>
    </row>
    <row r="2097">
      <c r="A2097" s="33" t="s">
        <v>211</v>
      </c>
      <c r="B2097" s="34" t="s">
        <v>225</v>
      </c>
      <c r="C2097" s="35" t="s">
        <v>50</v>
      </c>
      <c r="D2097" s="52" t="str">
        <f t="shared" si="2"/>
        <v>Oceania/Tonga-Oceania/2002</v>
      </c>
      <c r="E2097" s="53">
        <v>1.81801947E8</v>
      </c>
      <c r="F2097" s="54">
        <v>0.05</v>
      </c>
      <c r="G2097" s="55">
        <v>92.0</v>
      </c>
      <c r="H2097" s="56">
        <v>0.114</v>
      </c>
      <c r="I2097" s="57">
        <f t="shared" si="3"/>
        <v>181801947</v>
      </c>
      <c r="J2097" s="58">
        <f t="shared" si="4"/>
        <v>0.05</v>
      </c>
      <c r="K2097" s="39">
        <f t="shared" si="5"/>
        <v>92</v>
      </c>
      <c r="L2097" s="58">
        <f t="shared" si="6"/>
        <v>0.114</v>
      </c>
    </row>
    <row r="2098">
      <c r="A2098" s="33" t="s">
        <v>211</v>
      </c>
      <c r="B2098" s="34" t="s">
        <v>225</v>
      </c>
      <c r="C2098" s="35" t="s">
        <v>51</v>
      </c>
      <c r="D2098" s="52" t="str">
        <f t="shared" si="2"/>
        <v>Oceania/Tonga-Oceania/2003</v>
      </c>
      <c r="E2098" s="53">
        <v>2.08098552E8</v>
      </c>
      <c r="F2098" s="54">
        <v>0.051</v>
      </c>
      <c r="G2098" s="55">
        <v>106.0</v>
      </c>
      <c r="H2098" s="56">
        <v>0.113</v>
      </c>
      <c r="I2098" s="57">
        <f t="shared" si="3"/>
        <v>208098552</v>
      </c>
      <c r="J2098" s="58">
        <f t="shared" si="4"/>
        <v>0.051</v>
      </c>
      <c r="K2098" s="39">
        <f t="shared" si="5"/>
        <v>106</v>
      </c>
      <c r="L2098" s="58">
        <f t="shared" si="6"/>
        <v>0.113</v>
      </c>
    </row>
    <row r="2099">
      <c r="A2099" s="33" t="s">
        <v>211</v>
      </c>
      <c r="B2099" s="34" t="s">
        <v>225</v>
      </c>
      <c r="C2099" s="35" t="s">
        <v>52</v>
      </c>
      <c r="D2099" s="52" t="str">
        <f t="shared" si="2"/>
        <v>Oceania/Tonga-Oceania/2004</v>
      </c>
      <c r="E2099" s="53">
        <v>2.40794581E8</v>
      </c>
      <c r="F2099" s="54">
        <v>0.048</v>
      </c>
      <c r="G2099" s="55">
        <v>115.0</v>
      </c>
      <c r="H2099" s="56">
        <v>0.116</v>
      </c>
      <c r="I2099" s="57">
        <f t="shared" si="3"/>
        <v>240794581</v>
      </c>
      <c r="J2099" s="58">
        <f t="shared" si="4"/>
        <v>0.048</v>
      </c>
      <c r="K2099" s="39">
        <f t="shared" si="5"/>
        <v>115</v>
      </c>
      <c r="L2099" s="58">
        <f t="shared" si="6"/>
        <v>0.116</v>
      </c>
    </row>
    <row r="2100">
      <c r="A2100" s="33" t="s">
        <v>211</v>
      </c>
      <c r="B2100" s="34" t="s">
        <v>225</v>
      </c>
      <c r="C2100" s="35" t="s">
        <v>53</v>
      </c>
      <c r="D2100" s="52" t="str">
        <f t="shared" si="2"/>
        <v>Oceania/Tonga-Oceania/2005</v>
      </c>
      <c r="E2100" s="53">
        <v>2.64812954E8</v>
      </c>
      <c r="F2100" s="54">
        <v>0.064</v>
      </c>
      <c r="G2100" s="55">
        <v>167.0</v>
      </c>
      <c r="H2100" s="56">
        <v>0.114</v>
      </c>
      <c r="I2100" s="57">
        <f t="shared" si="3"/>
        <v>264812954</v>
      </c>
      <c r="J2100" s="58">
        <f t="shared" si="4"/>
        <v>0.064</v>
      </c>
      <c r="K2100" s="39">
        <f t="shared" si="5"/>
        <v>167</v>
      </c>
      <c r="L2100" s="58">
        <f t="shared" si="6"/>
        <v>0.114</v>
      </c>
    </row>
    <row r="2101">
      <c r="A2101" s="33" t="s">
        <v>211</v>
      </c>
      <c r="B2101" s="34" t="s">
        <v>225</v>
      </c>
      <c r="C2101" s="35" t="s">
        <v>54</v>
      </c>
      <c r="D2101" s="52" t="str">
        <f t="shared" si="2"/>
        <v>Oceania/Tonga-Oceania/2006</v>
      </c>
      <c r="E2101" s="53">
        <v>2.95998379E8</v>
      </c>
      <c r="F2101" s="54">
        <v>0.055</v>
      </c>
      <c r="G2101" s="55">
        <v>159.0</v>
      </c>
      <c r="H2101" s="56">
        <v>0.12</v>
      </c>
      <c r="I2101" s="57">
        <f t="shared" si="3"/>
        <v>295998379</v>
      </c>
      <c r="J2101" s="58">
        <f t="shared" si="4"/>
        <v>0.055</v>
      </c>
      <c r="K2101" s="39">
        <f t="shared" si="5"/>
        <v>159</v>
      </c>
      <c r="L2101" s="58">
        <f t="shared" si="6"/>
        <v>0.12</v>
      </c>
    </row>
    <row r="2102">
      <c r="A2102" s="33" t="s">
        <v>211</v>
      </c>
      <c r="B2102" s="34" t="s">
        <v>225</v>
      </c>
      <c r="C2102" s="35" t="s">
        <v>55</v>
      </c>
      <c r="D2102" s="52" t="str">
        <f t="shared" si="2"/>
        <v>Oceania/Tonga-Oceania/2007</v>
      </c>
      <c r="E2102" s="53">
        <v>3.01064027E8</v>
      </c>
      <c r="F2102" s="54">
        <v>0.069</v>
      </c>
      <c r="G2102" s="55">
        <v>205.0</v>
      </c>
      <c r="H2102" s="56">
        <v>0.122</v>
      </c>
      <c r="I2102" s="57">
        <f t="shared" si="3"/>
        <v>301064027</v>
      </c>
      <c r="J2102" s="58">
        <f t="shared" si="4"/>
        <v>0.069</v>
      </c>
      <c r="K2102" s="39">
        <f t="shared" si="5"/>
        <v>205</v>
      </c>
      <c r="L2102" s="58">
        <f t="shared" si="6"/>
        <v>0.122</v>
      </c>
    </row>
    <row r="2103">
      <c r="A2103" s="33" t="s">
        <v>211</v>
      </c>
      <c r="B2103" s="34" t="s">
        <v>225</v>
      </c>
      <c r="C2103" s="35" t="s">
        <v>56</v>
      </c>
      <c r="D2103" s="52" t="str">
        <f t="shared" si="2"/>
        <v>Oceania/Tonga-Oceania/2008</v>
      </c>
      <c r="E2103" s="53">
        <v>3.46850176E8</v>
      </c>
      <c r="F2103" s="54">
        <v>0.063</v>
      </c>
      <c r="G2103" s="55">
        <v>207.0</v>
      </c>
      <c r="H2103" s="56">
        <v>0.125</v>
      </c>
      <c r="I2103" s="57">
        <f t="shared" si="3"/>
        <v>346850176</v>
      </c>
      <c r="J2103" s="58">
        <f t="shared" si="4"/>
        <v>0.063</v>
      </c>
      <c r="K2103" s="39">
        <f t="shared" si="5"/>
        <v>207</v>
      </c>
      <c r="L2103" s="58">
        <f t="shared" si="6"/>
        <v>0.125</v>
      </c>
    </row>
    <row r="2104">
      <c r="A2104" s="33" t="s">
        <v>211</v>
      </c>
      <c r="B2104" s="34" t="s">
        <v>225</v>
      </c>
      <c r="C2104" s="35" t="s">
        <v>57</v>
      </c>
      <c r="D2104" s="52" t="str">
        <f t="shared" si="2"/>
        <v>Oceania/Tonga-Oceania/2009</v>
      </c>
      <c r="E2104" s="53">
        <v>3.18522296E8</v>
      </c>
      <c r="F2104" s="54">
        <v>0.046</v>
      </c>
      <c r="G2104" s="55">
        <v>145.0</v>
      </c>
      <c r="H2104" s="56">
        <v>0.125</v>
      </c>
      <c r="I2104" s="57">
        <f t="shared" si="3"/>
        <v>318522296</v>
      </c>
      <c r="J2104" s="58">
        <f t="shared" si="4"/>
        <v>0.046</v>
      </c>
      <c r="K2104" s="39">
        <f t="shared" si="5"/>
        <v>145</v>
      </c>
      <c r="L2104" s="58">
        <f t="shared" si="6"/>
        <v>0.125</v>
      </c>
    </row>
    <row r="2105">
      <c r="A2105" s="33" t="s">
        <v>211</v>
      </c>
      <c r="B2105" s="34" t="s">
        <v>225</v>
      </c>
      <c r="C2105" s="35" t="s">
        <v>58</v>
      </c>
      <c r="D2105" s="52" t="str">
        <f t="shared" si="2"/>
        <v>Oceania/Tonga-Oceania/2010</v>
      </c>
      <c r="E2105" s="53">
        <v>3.69212477E8</v>
      </c>
      <c r="F2105" s="54">
        <v>0.048</v>
      </c>
      <c r="G2105" s="55">
        <v>172.0</v>
      </c>
      <c r="H2105" s="56">
        <v>0.115</v>
      </c>
      <c r="I2105" s="57">
        <f t="shared" si="3"/>
        <v>369212477</v>
      </c>
      <c r="J2105" s="58">
        <f t="shared" si="4"/>
        <v>0.048</v>
      </c>
      <c r="K2105" s="39">
        <f t="shared" si="5"/>
        <v>172</v>
      </c>
      <c r="L2105" s="58">
        <f t="shared" si="6"/>
        <v>0.115</v>
      </c>
    </row>
    <row r="2106">
      <c r="A2106" s="33" t="s">
        <v>211</v>
      </c>
      <c r="B2106" s="34" t="s">
        <v>225</v>
      </c>
      <c r="C2106" s="35" t="s">
        <v>59</v>
      </c>
      <c r="D2106" s="52" t="str">
        <f t="shared" si="2"/>
        <v>Oceania/Tonga-Oceania/2011</v>
      </c>
      <c r="E2106" s="53">
        <v>4.23038017E8</v>
      </c>
      <c r="F2106" s="54">
        <v>0.05</v>
      </c>
      <c r="G2106" s="55">
        <v>219.0</v>
      </c>
      <c r="H2106" s="56">
        <v>0.114</v>
      </c>
      <c r="I2106" s="57">
        <f t="shared" si="3"/>
        <v>423038017</v>
      </c>
      <c r="J2106" s="58">
        <f t="shared" si="4"/>
        <v>0.05</v>
      </c>
      <c r="K2106" s="39">
        <f t="shared" si="5"/>
        <v>219</v>
      </c>
      <c r="L2106" s="58">
        <f t="shared" si="6"/>
        <v>0.114</v>
      </c>
    </row>
    <row r="2107">
      <c r="A2107" s="33" t="s">
        <v>211</v>
      </c>
      <c r="B2107" s="34" t="s">
        <v>225</v>
      </c>
      <c r="C2107" s="35" t="s">
        <v>60</v>
      </c>
      <c r="D2107" s="52" t="str">
        <f t="shared" si="2"/>
        <v>Oceania/Tonga-Oceania/2012</v>
      </c>
      <c r="E2107" s="53">
        <v>4.71575497E8</v>
      </c>
      <c r="F2107" s="54">
        <v>0.054</v>
      </c>
      <c r="G2107" s="55">
        <v>238.0</v>
      </c>
      <c r="H2107" s="56">
        <v>0.1</v>
      </c>
      <c r="I2107" s="57">
        <f t="shared" si="3"/>
        <v>471575497</v>
      </c>
      <c r="J2107" s="58">
        <f t="shared" si="4"/>
        <v>0.054</v>
      </c>
      <c r="K2107" s="39">
        <f t="shared" si="5"/>
        <v>238</v>
      </c>
      <c r="L2107" s="58">
        <f t="shared" si="6"/>
        <v>0.1</v>
      </c>
    </row>
    <row r="2108">
      <c r="A2108" s="33" t="s">
        <v>211</v>
      </c>
      <c r="B2108" s="34" t="s">
        <v>226</v>
      </c>
      <c r="C2108" s="35" t="s">
        <v>48</v>
      </c>
      <c r="D2108" s="52" t="str">
        <f t="shared" si="2"/>
        <v>Oceania/Vanuatu-Oceania/2000</v>
      </c>
      <c r="E2108" s="53">
        <v>2.72014693E8</v>
      </c>
      <c r="F2108" s="54">
        <v>0.036</v>
      </c>
      <c r="G2108" s="55">
        <v>52.0</v>
      </c>
      <c r="H2108" s="56">
        <v>0.099</v>
      </c>
      <c r="I2108" s="57">
        <f t="shared" si="3"/>
        <v>272014693</v>
      </c>
      <c r="J2108" s="58">
        <f t="shared" si="4"/>
        <v>0.036</v>
      </c>
      <c r="K2108" s="39">
        <f t="shared" si="5"/>
        <v>52</v>
      </c>
      <c r="L2108" s="58">
        <f t="shared" si="6"/>
        <v>0.099</v>
      </c>
    </row>
    <row r="2109">
      <c r="A2109" s="33" t="s">
        <v>211</v>
      </c>
      <c r="B2109" s="34" t="s">
        <v>226</v>
      </c>
      <c r="C2109" s="35" t="s">
        <v>49</v>
      </c>
      <c r="D2109" s="52" t="str">
        <f t="shared" si="2"/>
        <v>Oceania/Vanuatu-Oceania/2001</v>
      </c>
      <c r="E2109" s="53">
        <v>2.57926882E8</v>
      </c>
      <c r="F2109" s="54">
        <v>0.037</v>
      </c>
      <c r="G2109" s="55">
        <v>50.0</v>
      </c>
      <c r="H2109" s="56">
        <v>0.088</v>
      </c>
      <c r="I2109" s="57">
        <f t="shared" si="3"/>
        <v>257926882</v>
      </c>
      <c r="J2109" s="58">
        <f t="shared" si="4"/>
        <v>0.037</v>
      </c>
      <c r="K2109" s="39">
        <f t="shared" si="5"/>
        <v>50</v>
      </c>
      <c r="L2109" s="58">
        <f t="shared" si="6"/>
        <v>0.088</v>
      </c>
    </row>
    <row r="2110">
      <c r="A2110" s="33" t="s">
        <v>211</v>
      </c>
      <c r="B2110" s="34" t="s">
        <v>226</v>
      </c>
      <c r="C2110" s="35" t="s">
        <v>50</v>
      </c>
      <c r="D2110" s="52" t="str">
        <f t="shared" si="2"/>
        <v>Oceania/Vanuatu-Oceania/2002</v>
      </c>
      <c r="E2110" s="53">
        <v>2.62603782E8</v>
      </c>
      <c r="F2110" s="54">
        <v>0.038</v>
      </c>
      <c r="G2110" s="55">
        <v>52.0</v>
      </c>
      <c r="H2110" s="56">
        <v>0.074</v>
      </c>
      <c r="I2110" s="57">
        <f t="shared" si="3"/>
        <v>262603782</v>
      </c>
      <c r="J2110" s="58">
        <f t="shared" si="4"/>
        <v>0.038</v>
      </c>
      <c r="K2110" s="39">
        <f t="shared" si="5"/>
        <v>52</v>
      </c>
      <c r="L2110" s="58">
        <f t="shared" si="6"/>
        <v>0.074</v>
      </c>
    </row>
    <row r="2111">
      <c r="A2111" s="33" t="s">
        <v>211</v>
      </c>
      <c r="B2111" s="34" t="s">
        <v>226</v>
      </c>
      <c r="C2111" s="35" t="s">
        <v>51</v>
      </c>
      <c r="D2111" s="52" t="str">
        <f t="shared" si="2"/>
        <v>Oceania/Vanuatu-Oceania/2003</v>
      </c>
      <c r="E2111" s="53">
        <v>3.14463144E8</v>
      </c>
      <c r="F2111" s="54">
        <v>0.037</v>
      </c>
      <c r="G2111" s="55">
        <v>58.0</v>
      </c>
      <c r="H2111" s="56">
        <v>0.059</v>
      </c>
      <c r="I2111" s="57">
        <f t="shared" si="3"/>
        <v>314463144</v>
      </c>
      <c r="J2111" s="58">
        <f t="shared" si="4"/>
        <v>0.037</v>
      </c>
      <c r="K2111" s="39">
        <f t="shared" si="5"/>
        <v>58</v>
      </c>
      <c r="L2111" s="58">
        <f t="shared" si="6"/>
        <v>0.059</v>
      </c>
    </row>
    <row r="2112">
      <c r="A2112" s="33" t="s">
        <v>211</v>
      </c>
      <c r="B2112" s="34" t="s">
        <v>226</v>
      </c>
      <c r="C2112" s="35" t="s">
        <v>52</v>
      </c>
      <c r="D2112" s="52" t="str">
        <f t="shared" si="2"/>
        <v>Oceania/Vanuatu-Oceania/2004</v>
      </c>
      <c r="E2112" s="53">
        <v>3.64996869E8</v>
      </c>
      <c r="F2112" s="54">
        <v>0.035</v>
      </c>
      <c r="G2112" s="55">
        <v>62.0</v>
      </c>
      <c r="H2112" s="56">
        <v>0.076</v>
      </c>
      <c r="I2112" s="57">
        <f t="shared" si="3"/>
        <v>364996869</v>
      </c>
      <c r="J2112" s="58">
        <f t="shared" si="4"/>
        <v>0.035</v>
      </c>
      <c r="K2112" s="39">
        <f t="shared" si="5"/>
        <v>62</v>
      </c>
      <c r="L2112" s="58">
        <f t="shared" si="6"/>
        <v>0.076</v>
      </c>
    </row>
    <row r="2113">
      <c r="A2113" s="33" t="s">
        <v>211</v>
      </c>
      <c r="B2113" s="34" t="s">
        <v>226</v>
      </c>
      <c r="C2113" s="35" t="s">
        <v>53</v>
      </c>
      <c r="D2113" s="52" t="str">
        <f t="shared" si="2"/>
        <v>Oceania/Vanuatu-Oceania/2005</v>
      </c>
      <c r="E2113" s="53">
        <v>3.94962552E8</v>
      </c>
      <c r="F2113" s="54">
        <v>0.033</v>
      </c>
      <c r="G2113" s="55">
        <v>61.0</v>
      </c>
      <c r="H2113" s="56">
        <v>0.075</v>
      </c>
      <c r="I2113" s="57">
        <f t="shared" si="3"/>
        <v>394962552</v>
      </c>
      <c r="J2113" s="58">
        <f t="shared" si="4"/>
        <v>0.033</v>
      </c>
      <c r="K2113" s="39">
        <f t="shared" si="5"/>
        <v>61</v>
      </c>
      <c r="L2113" s="58">
        <f t="shared" si="6"/>
        <v>0.075</v>
      </c>
    </row>
    <row r="2114">
      <c r="A2114" s="33" t="s">
        <v>211</v>
      </c>
      <c r="B2114" s="34" t="s">
        <v>226</v>
      </c>
      <c r="C2114" s="35" t="s">
        <v>54</v>
      </c>
      <c r="D2114" s="52" t="str">
        <f t="shared" si="2"/>
        <v>Oceania/Vanuatu-Oceania/2006</v>
      </c>
      <c r="E2114" s="53">
        <v>4.37072934E8</v>
      </c>
      <c r="F2114" s="54">
        <v>0.031</v>
      </c>
      <c r="G2114" s="55">
        <v>64.0</v>
      </c>
      <c r="H2114" s="56">
        <v>0.083</v>
      </c>
      <c r="I2114" s="57">
        <f t="shared" si="3"/>
        <v>437072934</v>
      </c>
      <c r="J2114" s="58">
        <f t="shared" si="4"/>
        <v>0.031</v>
      </c>
      <c r="K2114" s="39">
        <f t="shared" si="5"/>
        <v>64</v>
      </c>
      <c r="L2114" s="58">
        <f t="shared" si="6"/>
        <v>0.083</v>
      </c>
    </row>
    <row r="2115">
      <c r="A2115" s="33" t="s">
        <v>211</v>
      </c>
      <c r="B2115" s="34" t="s">
        <v>226</v>
      </c>
      <c r="C2115" s="35" t="s">
        <v>55</v>
      </c>
      <c r="D2115" s="52" t="str">
        <f t="shared" si="2"/>
        <v>Oceania/Vanuatu-Oceania/2007</v>
      </c>
      <c r="E2115" s="53">
        <v>5.2642574E8</v>
      </c>
      <c r="F2115" s="54">
        <v>0.037</v>
      </c>
      <c r="G2115" s="55">
        <v>88.0</v>
      </c>
      <c r="H2115" s="56">
        <v>0.082</v>
      </c>
      <c r="I2115" s="57">
        <f t="shared" si="3"/>
        <v>526425740</v>
      </c>
      <c r="J2115" s="58">
        <f t="shared" si="4"/>
        <v>0.037</v>
      </c>
      <c r="K2115" s="39">
        <f t="shared" si="5"/>
        <v>88</v>
      </c>
      <c r="L2115" s="58">
        <f t="shared" si="6"/>
        <v>0.082</v>
      </c>
    </row>
    <row r="2116">
      <c r="A2116" s="33" t="s">
        <v>211</v>
      </c>
      <c r="B2116" s="34" t="s">
        <v>226</v>
      </c>
      <c r="C2116" s="35" t="s">
        <v>56</v>
      </c>
      <c r="D2116" s="52" t="str">
        <f t="shared" si="2"/>
        <v>Oceania/Vanuatu-Oceania/2008</v>
      </c>
      <c r="E2116" s="53">
        <v>6.07983815E8</v>
      </c>
      <c r="F2116" s="54">
        <v>0.037</v>
      </c>
      <c r="G2116" s="55">
        <v>99.0</v>
      </c>
      <c r="H2116" s="56">
        <v>0.053</v>
      </c>
      <c r="I2116" s="57">
        <f t="shared" si="3"/>
        <v>607983815</v>
      </c>
      <c r="J2116" s="58">
        <f t="shared" si="4"/>
        <v>0.037</v>
      </c>
      <c r="K2116" s="39">
        <f t="shared" si="5"/>
        <v>99</v>
      </c>
      <c r="L2116" s="58">
        <f t="shared" si="6"/>
        <v>0.053</v>
      </c>
    </row>
    <row r="2117">
      <c r="A2117" s="33" t="s">
        <v>211</v>
      </c>
      <c r="B2117" s="34" t="s">
        <v>226</v>
      </c>
      <c r="C2117" s="35" t="s">
        <v>57</v>
      </c>
      <c r="D2117" s="52" t="str">
        <f t="shared" si="2"/>
        <v>Oceania/Vanuatu-Oceania/2009</v>
      </c>
      <c r="E2117" s="53">
        <v>6.10075807E8</v>
      </c>
      <c r="F2117" s="54">
        <v>0.039</v>
      </c>
      <c r="G2117" s="55">
        <v>103.0</v>
      </c>
      <c r="H2117" s="56">
        <v>0.055</v>
      </c>
      <c r="I2117" s="57">
        <f t="shared" si="3"/>
        <v>610075807</v>
      </c>
      <c r="J2117" s="58">
        <f t="shared" si="4"/>
        <v>0.039</v>
      </c>
      <c r="K2117" s="39">
        <f t="shared" si="5"/>
        <v>103</v>
      </c>
      <c r="L2117" s="58">
        <f t="shared" si="6"/>
        <v>0.055</v>
      </c>
    </row>
    <row r="2118">
      <c r="A2118" s="33" t="s">
        <v>211</v>
      </c>
      <c r="B2118" s="34" t="s">
        <v>226</v>
      </c>
      <c r="C2118" s="35" t="s">
        <v>58</v>
      </c>
      <c r="D2118" s="52" t="str">
        <f t="shared" si="2"/>
        <v>Oceania/Vanuatu-Oceania/2010</v>
      </c>
      <c r="E2118" s="53">
        <v>7.00804286E8</v>
      </c>
      <c r="F2118" s="54">
        <v>0.047</v>
      </c>
      <c r="G2118" s="55">
        <v>139.0</v>
      </c>
      <c r="H2118" s="56">
        <v>0.055</v>
      </c>
      <c r="I2118" s="57">
        <f t="shared" si="3"/>
        <v>700804286</v>
      </c>
      <c r="J2118" s="58">
        <f t="shared" si="4"/>
        <v>0.047</v>
      </c>
      <c r="K2118" s="39">
        <f t="shared" si="5"/>
        <v>139</v>
      </c>
      <c r="L2118" s="58">
        <f t="shared" si="6"/>
        <v>0.055</v>
      </c>
    </row>
    <row r="2119">
      <c r="A2119" s="33" t="s">
        <v>211</v>
      </c>
      <c r="B2119" s="34" t="s">
        <v>226</v>
      </c>
      <c r="C2119" s="35" t="s">
        <v>59</v>
      </c>
      <c r="D2119" s="52" t="str">
        <f t="shared" si="2"/>
        <v>Oceania/Vanuatu-Oceania/2011</v>
      </c>
      <c r="E2119" s="53">
        <v>7.85745262E8</v>
      </c>
      <c r="F2119" s="54">
        <v>0.038</v>
      </c>
      <c r="G2119" s="55">
        <v>125.0</v>
      </c>
      <c r="H2119" s="56">
        <v>0.055</v>
      </c>
      <c r="I2119" s="57">
        <f t="shared" si="3"/>
        <v>785745262</v>
      </c>
      <c r="J2119" s="58">
        <f t="shared" si="4"/>
        <v>0.038</v>
      </c>
      <c r="K2119" s="39">
        <f t="shared" si="5"/>
        <v>125</v>
      </c>
      <c r="L2119" s="58">
        <f t="shared" si="6"/>
        <v>0.055</v>
      </c>
    </row>
    <row r="2120">
      <c r="A2120" s="33" t="s">
        <v>211</v>
      </c>
      <c r="B2120" s="34" t="s">
        <v>226</v>
      </c>
      <c r="C2120" s="35" t="s">
        <v>60</v>
      </c>
      <c r="D2120" s="52" t="str">
        <f t="shared" si="2"/>
        <v>Oceania/Vanuatu-Oceania/2012</v>
      </c>
      <c r="E2120" s="53">
        <v>7.86938335E8</v>
      </c>
      <c r="F2120" s="54">
        <v>0.036</v>
      </c>
      <c r="G2120" s="55">
        <v>116.0</v>
      </c>
      <c r="H2120" s="56">
        <v>0.061</v>
      </c>
      <c r="I2120" s="57">
        <f t="shared" si="3"/>
        <v>786938335</v>
      </c>
      <c r="J2120" s="58">
        <f t="shared" si="4"/>
        <v>0.036</v>
      </c>
      <c r="K2120" s="39">
        <f t="shared" si="5"/>
        <v>116</v>
      </c>
      <c r="L2120" s="58">
        <f t="shared" si="6"/>
        <v>0.061</v>
      </c>
    </row>
    <row r="2121">
      <c r="A2121" s="33" t="s">
        <v>227</v>
      </c>
      <c r="B2121" s="34" t="s">
        <v>228</v>
      </c>
      <c r="C2121" s="35" t="s">
        <v>48</v>
      </c>
      <c r="D2121" s="52" t="str">
        <f t="shared" si="2"/>
        <v>The Americas/Antigua and Barbuda-The Americas/2000</v>
      </c>
      <c r="E2121" s="53">
        <v>7.87693391E8</v>
      </c>
      <c r="F2121" s="54">
        <v>0.052</v>
      </c>
      <c r="G2121" s="55">
        <v>681.0</v>
      </c>
      <c r="H2121" s="56">
        <v>0.102</v>
      </c>
      <c r="I2121" s="57">
        <f t="shared" si="3"/>
        <v>787693391</v>
      </c>
      <c r="J2121" s="58">
        <f t="shared" si="4"/>
        <v>0.052</v>
      </c>
      <c r="K2121" s="39">
        <f t="shared" si="5"/>
        <v>681</v>
      </c>
      <c r="L2121" s="58">
        <f t="shared" si="6"/>
        <v>0.102</v>
      </c>
    </row>
    <row r="2122">
      <c r="A2122" s="33" t="s">
        <v>227</v>
      </c>
      <c r="B2122" s="34" t="s">
        <v>228</v>
      </c>
      <c r="C2122" s="35" t="s">
        <v>49</v>
      </c>
      <c r="D2122" s="52" t="str">
        <f t="shared" si="2"/>
        <v>The Americas/Antigua and Barbuda-The Americas/2001</v>
      </c>
      <c r="E2122" s="53">
        <v>7.78311557E8</v>
      </c>
      <c r="F2122" s="54">
        <v>0.04</v>
      </c>
      <c r="G2122" s="55">
        <v>408.0</v>
      </c>
      <c r="H2122" s="56">
        <v>0.122</v>
      </c>
      <c r="I2122" s="57">
        <f t="shared" si="3"/>
        <v>778311557</v>
      </c>
      <c r="J2122" s="58">
        <f t="shared" si="4"/>
        <v>0.04</v>
      </c>
      <c r="K2122" s="39">
        <f t="shared" si="5"/>
        <v>408</v>
      </c>
      <c r="L2122" s="58">
        <f t="shared" si="6"/>
        <v>0.122</v>
      </c>
    </row>
    <row r="2123">
      <c r="A2123" s="33" t="s">
        <v>227</v>
      </c>
      <c r="B2123" s="34" t="s">
        <v>228</v>
      </c>
      <c r="C2123" s="35" t="s">
        <v>50</v>
      </c>
      <c r="D2123" s="52" t="str">
        <f t="shared" si="2"/>
        <v>The Americas/Antigua and Barbuda-The Americas/2002</v>
      </c>
      <c r="E2123" s="53">
        <v>8.06505874E8</v>
      </c>
      <c r="F2123" s="54">
        <v>0.044</v>
      </c>
      <c r="G2123" s="55">
        <v>429.0</v>
      </c>
      <c r="H2123" s="56">
        <v>0.116</v>
      </c>
      <c r="I2123" s="57">
        <f t="shared" si="3"/>
        <v>806505874</v>
      </c>
      <c r="J2123" s="58">
        <f t="shared" si="4"/>
        <v>0.044</v>
      </c>
      <c r="K2123" s="39">
        <f t="shared" si="5"/>
        <v>429</v>
      </c>
      <c r="L2123" s="58">
        <f t="shared" si="6"/>
        <v>0.116</v>
      </c>
    </row>
    <row r="2124">
      <c r="A2124" s="33" t="s">
        <v>227</v>
      </c>
      <c r="B2124" s="34" t="s">
        <v>228</v>
      </c>
      <c r="C2124" s="35" t="s">
        <v>51</v>
      </c>
      <c r="D2124" s="52" t="str">
        <f t="shared" si="2"/>
        <v>The Americas/Antigua and Barbuda-The Americas/2003</v>
      </c>
      <c r="E2124" s="53">
        <v>8.49234754E8</v>
      </c>
      <c r="F2124" s="54">
        <v>0.043</v>
      </c>
      <c r="G2124" s="55">
        <v>433.0</v>
      </c>
      <c r="H2124" s="56">
        <v>0.114</v>
      </c>
      <c r="I2124" s="57">
        <f t="shared" si="3"/>
        <v>849234754</v>
      </c>
      <c r="J2124" s="58">
        <f t="shared" si="4"/>
        <v>0.043</v>
      </c>
      <c r="K2124" s="39">
        <f t="shared" si="5"/>
        <v>433</v>
      </c>
      <c r="L2124" s="58">
        <f t="shared" si="6"/>
        <v>0.114</v>
      </c>
    </row>
    <row r="2125">
      <c r="A2125" s="33" t="s">
        <v>227</v>
      </c>
      <c r="B2125" s="34" t="s">
        <v>228</v>
      </c>
      <c r="C2125" s="35" t="s">
        <v>52</v>
      </c>
      <c r="D2125" s="52" t="str">
        <f t="shared" si="2"/>
        <v>The Americas/Antigua and Barbuda-The Americas/2004</v>
      </c>
      <c r="E2125" s="53">
        <v>9.05113767E8</v>
      </c>
      <c r="F2125" s="54">
        <v>0.044</v>
      </c>
      <c r="G2125" s="55">
        <v>457.0</v>
      </c>
      <c r="H2125" s="56">
        <v>0.128</v>
      </c>
      <c r="I2125" s="57">
        <f t="shared" si="3"/>
        <v>905113767</v>
      </c>
      <c r="J2125" s="58">
        <f t="shared" si="4"/>
        <v>0.044</v>
      </c>
      <c r="K2125" s="39">
        <f t="shared" si="5"/>
        <v>457</v>
      </c>
      <c r="L2125" s="58">
        <f t="shared" si="6"/>
        <v>0.128</v>
      </c>
    </row>
    <row r="2126">
      <c r="A2126" s="33" t="s">
        <v>227</v>
      </c>
      <c r="B2126" s="34" t="s">
        <v>228</v>
      </c>
      <c r="C2126" s="35" t="s">
        <v>53</v>
      </c>
      <c r="D2126" s="52" t="str">
        <f t="shared" si="2"/>
        <v>The Americas/Antigua and Barbuda-The Americas/2005</v>
      </c>
      <c r="E2126" s="53">
        <v>1.001970945E9</v>
      </c>
      <c r="F2126" s="54">
        <v>0.041</v>
      </c>
      <c r="G2126" s="55">
        <v>453.0</v>
      </c>
      <c r="H2126" s="56">
        <v>0.12</v>
      </c>
      <c r="I2126" s="57">
        <f t="shared" si="3"/>
        <v>1001970945</v>
      </c>
      <c r="J2126" s="58">
        <f t="shared" si="4"/>
        <v>0.041</v>
      </c>
      <c r="K2126" s="39">
        <f t="shared" si="5"/>
        <v>453</v>
      </c>
      <c r="L2126" s="58">
        <f t="shared" si="6"/>
        <v>0.12</v>
      </c>
    </row>
    <row r="2127">
      <c r="A2127" s="33" t="s">
        <v>227</v>
      </c>
      <c r="B2127" s="34" t="s">
        <v>228</v>
      </c>
      <c r="C2127" s="35" t="s">
        <v>54</v>
      </c>
      <c r="D2127" s="52" t="str">
        <f t="shared" si="2"/>
        <v>The Americas/Antigua and Barbuda-The Americas/2006</v>
      </c>
      <c r="E2127" s="53">
        <v>1.14141834E9</v>
      </c>
      <c r="F2127" s="54">
        <v>0.045</v>
      </c>
      <c r="G2127" s="55">
        <v>544.0</v>
      </c>
      <c r="H2127" s="56">
        <v>0.114</v>
      </c>
      <c r="I2127" s="57">
        <f t="shared" si="3"/>
        <v>1141418340</v>
      </c>
      <c r="J2127" s="58">
        <f t="shared" si="4"/>
        <v>0.045</v>
      </c>
      <c r="K2127" s="39">
        <f t="shared" si="5"/>
        <v>544</v>
      </c>
      <c r="L2127" s="58">
        <f t="shared" si="6"/>
        <v>0.114</v>
      </c>
    </row>
    <row r="2128">
      <c r="A2128" s="33" t="s">
        <v>227</v>
      </c>
      <c r="B2128" s="34" t="s">
        <v>228</v>
      </c>
      <c r="C2128" s="35" t="s">
        <v>55</v>
      </c>
      <c r="D2128" s="52" t="str">
        <f t="shared" si="2"/>
        <v>The Americas/Antigua and Barbuda-The Americas/2007</v>
      </c>
      <c r="E2128" s="53">
        <v>1.289259236E9</v>
      </c>
      <c r="F2128" s="54">
        <v>0.045</v>
      </c>
      <c r="G2128" s="55">
        <v>607.0</v>
      </c>
      <c r="H2128" s="56">
        <v>0.109</v>
      </c>
      <c r="I2128" s="57">
        <f t="shared" si="3"/>
        <v>1289259236</v>
      </c>
      <c r="J2128" s="58">
        <f t="shared" si="4"/>
        <v>0.045</v>
      </c>
      <c r="K2128" s="39">
        <f t="shared" si="5"/>
        <v>607</v>
      </c>
      <c r="L2128" s="58">
        <f t="shared" si="6"/>
        <v>0.109</v>
      </c>
    </row>
    <row r="2129">
      <c r="A2129" s="33" t="s">
        <v>227</v>
      </c>
      <c r="B2129" s="34" t="s">
        <v>228</v>
      </c>
      <c r="C2129" s="35" t="s">
        <v>56</v>
      </c>
      <c r="D2129" s="52" t="str">
        <f t="shared" si="2"/>
        <v>The Americas/Antigua and Barbuda-The Americas/2008</v>
      </c>
      <c r="E2129" s="53">
        <v>1.347407407E9</v>
      </c>
      <c r="F2129" s="54">
        <v>0.046</v>
      </c>
      <c r="G2129" s="55">
        <v>698.0</v>
      </c>
      <c r="H2129" s="56">
        <v>0.104</v>
      </c>
      <c r="I2129" s="57">
        <f t="shared" si="3"/>
        <v>1347407407</v>
      </c>
      <c r="J2129" s="58">
        <f t="shared" si="4"/>
        <v>0.046</v>
      </c>
      <c r="K2129" s="39">
        <f t="shared" si="5"/>
        <v>698</v>
      </c>
      <c r="L2129" s="58">
        <f t="shared" si="6"/>
        <v>0.104</v>
      </c>
    </row>
    <row r="2130">
      <c r="A2130" s="33" t="s">
        <v>227</v>
      </c>
      <c r="B2130" s="34" t="s">
        <v>228</v>
      </c>
      <c r="C2130" s="35" t="s">
        <v>57</v>
      </c>
      <c r="D2130" s="52" t="str">
        <f t="shared" si="2"/>
        <v>The Americas/Antigua and Barbuda-The Americas/2009</v>
      </c>
      <c r="E2130" s="53">
        <v>1.206296296E9</v>
      </c>
      <c r="F2130" s="54">
        <v>0.044</v>
      </c>
      <c r="G2130" s="55">
        <v>702.0</v>
      </c>
      <c r="H2130" s="56">
        <v>0.104</v>
      </c>
      <c r="I2130" s="57">
        <f t="shared" si="3"/>
        <v>1206296296</v>
      </c>
      <c r="J2130" s="58">
        <f t="shared" si="4"/>
        <v>0.044</v>
      </c>
      <c r="K2130" s="39">
        <f t="shared" si="5"/>
        <v>702</v>
      </c>
      <c r="L2130" s="58">
        <f t="shared" si="6"/>
        <v>0.104</v>
      </c>
    </row>
    <row r="2131">
      <c r="A2131" s="33" t="s">
        <v>227</v>
      </c>
      <c r="B2131" s="34" t="s">
        <v>228</v>
      </c>
      <c r="C2131" s="35" t="s">
        <v>58</v>
      </c>
      <c r="D2131" s="52" t="str">
        <f t="shared" si="2"/>
        <v>The Americas/Antigua and Barbuda-The Americas/2010</v>
      </c>
      <c r="E2131" s="53">
        <v>1.135555556E9</v>
      </c>
      <c r="F2131" s="54">
        <v>0.046</v>
      </c>
      <c r="G2131" s="55">
        <v>638.0</v>
      </c>
      <c r="H2131" s="56">
        <v>0.101</v>
      </c>
      <c r="I2131" s="57">
        <f t="shared" si="3"/>
        <v>1135555556</v>
      </c>
      <c r="J2131" s="58">
        <f t="shared" si="4"/>
        <v>0.046</v>
      </c>
      <c r="K2131" s="39">
        <f t="shared" si="5"/>
        <v>638</v>
      </c>
      <c r="L2131" s="58">
        <f t="shared" si="6"/>
        <v>0.101</v>
      </c>
    </row>
    <row r="2132">
      <c r="A2132" s="33" t="s">
        <v>227</v>
      </c>
      <c r="B2132" s="34" t="s">
        <v>228</v>
      </c>
      <c r="C2132" s="35" t="s">
        <v>59</v>
      </c>
      <c r="D2132" s="52" t="str">
        <f t="shared" si="2"/>
        <v>The Americas/Antigua and Barbuda-The Americas/2011</v>
      </c>
      <c r="E2132" s="53">
        <v>1.127037037E9</v>
      </c>
      <c r="F2132" s="54">
        <v>0.057</v>
      </c>
      <c r="G2132" s="55">
        <v>736.0</v>
      </c>
      <c r="H2132" s="56">
        <v>0.11</v>
      </c>
      <c r="I2132" s="57">
        <f t="shared" si="3"/>
        <v>1127037037</v>
      </c>
      <c r="J2132" s="58">
        <f t="shared" si="4"/>
        <v>0.057</v>
      </c>
      <c r="K2132" s="39">
        <f t="shared" si="5"/>
        <v>736</v>
      </c>
      <c r="L2132" s="58">
        <f t="shared" si="6"/>
        <v>0.11</v>
      </c>
    </row>
    <row r="2133">
      <c r="A2133" s="33" t="s">
        <v>227</v>
      </c>
      <c r="B2133" s="34" t="s">
        <v>228</v>
      </c>
      <c r="C2133" s="35" t="s">
        <v>60</v>
      </c>
      <c r="D2133" s="52" t="str">
        <f t="shared" si="2"/>
        <v>The Americas/Antigua and Barbuda-The Americas/2012</v>
      </c>
      <c r="E2133" s="53">
        <v>1.194074074E9</v>
      </c>
      <c r="F2133" s="54">
        <v>0.055</v>
      </c>
      <c r="G2133" s="55">
        <v>703.0</v>
      </c>
      <c r="H2133" s="56">
        <v>0.109</v>
      </c>
      <c r="I2133" s="57">
        <f t="shared" si="3"/>
        <v>1194074074</v>
      </c>
      <c r="J2133" s="58">
        <f t="shared" si="4"/>
        <v>0.055</v>
      </c>
      <c r="K2133" s="39">
        <f t="shared" si="5"/>
        <v>703</v>
      </c>
      <c r="L2133" s="58">
        <f t="shared" si="6"/>
        <v>0.109</v>
      </c>
    </row>
    <row r="2134">
      <c r="A2134" s="33" t="s">
        <v>227</v>
      </c>
      <c r="B2134" s="34" t="s">
        <v>229</v>
      </c>
      <c r="C2134" s="35" t="s">
        <v>48</v>
      </c>
      <c r="D2134" s="52" t="str">
        <f t="shared" si="2"/>
        <v>The Americas/Argentina-The Americas/2000</v>
      </c>
      <c r="E2134" s="53">
        <v>3.44E11</v>
      </c>
      <c r="F2134" s="54">
        <v>0.085</v>
      </c>
      <c r="G2134" s="55">
        <v>995.0</v>
      </c>
      <c r="H2134" s="56">
        <v>0.141</v>
      </c>
      <c r="I2134" s="57">
        <f t="shared" si="3"/>
        <v>344000000000</v>
      </c>
      <c r="J2134" s="58">
        <f t="shared" si="4"/>
        <v>0.085</v>
      </c>
      <c r="K2134" s="39">
        <f t="shared" si="5"/>
        <v>995</v>
      </c>
      <c r="L2134" s="58">
        <f t="shared" si="6"/>
        <v>0.141</v>
      </c>
    </row>
    <row r="2135">
      <c r="A2135" s="33" t="s">
        <v>227</v>
      </c>
      <c r="B2135" s="34" t="s">
        <v>229</v>
      </c>
      <c r="C2135" s="35" t="s">
        <v>49</v>
      </c>
      <c r="D2135" s="52" t="str">
        <f t="shared" si="2"/>
        <v>The Americas/Argentina-The Americas/2001</v>
      </c>
      <c r="E2135" s="53">
        <v>3.25E11</v>
      </c>
      <c r="F2135" s="54">
        <v>0.092</v>
      </c>
      <c r="G2135" s="55">
        <v>710.0</v>
      </c>
      <c r="H2135" s="56">
        <v>0.111</v>
      </c>
      <c r="I2135" s="57">
        <f t="shared" si="3"/>
        <v>325000000000</v>
      </c>
      <c r="J2135" s="58">
        <f t="shared" si="4"/>
        <v>0.092</v>
      </c>
      <c r="K2135" s="39">
        <f t="shared" si="5"/>
        <v>710</v>
      </c>
      <c r="L2135" s="58">
        <f t="shared" si="6"/>
        <v>0.111</v>
      </c>
    </row>
    <row r="2136">
      <c r="A2136" s="33" t="s">
        <v>227</v>
      </c>
      <c r="B2136" s="34" t="s">
        <v>229</v>
      </c>
      <c r="C2136" s="35" t="s">
        <v>50</v>
      </c>
      <c r="D2136" s="52" t="str">
        <f t="shared" si="2"/>
        <v>The Americas/Argentina-The Americas/2002</v>
      </c>
      <c r="E2136" s="53">
        <v>1.24E11</v>
      </c>
      <c r="F2136" s="54">
        <v>0.094</v>
      </c>
      <c r="G2136" s="55">
        <v>676.0</v>
      </c>
      <c r="H2136" s="56">
        <v>0.277</v>
      </c>
      <c r="I2136" s="57">
        <f t="shared" si="3"/>
        <v>124000000000</v>
      </c>
      <c r="J2136" s="58">
        <f t="shared" si="4"/>
        <v>0.094</v>
      </c>
      <c r="K2136" s="39">
        <f t="shared" si="5"/>
        <v>676</v>
      </c>
      <c r="L2136" s="58">
        <f t="shared" si="6"/>
        <v>0.277</v>
      </c>
    </row>
    <row r="2137">
      <c r="A2137" s="33" t="s">
        <v>227</v>
      </c>
      <c r="B2137" s="34" t="s">
        <v>229</v>
      </c>
      <c r="C2137" s="35" t="s">
        <v>51</v>
      </c>
      <c r="D2137" s="52" t="str">
        <f t="shared" si="2"/>
        <v>The Americas/Argentina-The Americas/2003</v>
      </c>
      <c r="E2137" s="53">
        <v>1.57E11</v>
      </c>
      <c r="F2137" s="54">
        <v>0.083</v>
      </c>
      <c r="G2137" s="55">
        <v>225.0</v>
      </c>
      <c r="H2137" s="56">
        <v>0.517</v>
      </c>
      <c r="I2137" s="57">
        <f t="shared" si="3"/>
        <v>157000000000</v>
      </c>
      <c r="J2137" s="58">
        <f t="shared" si="4"/>
        <v>0.083</v>
      </c>
      <c r="K2137" s="39">
        <f t="shared" si="5"/>
        <v>225</v>
      </c>
      <c r="L2137" s="58">
        <f t="shared" si="6"/>
        <v>0.517</v>
      </c>
    </row>
    <row r="2138">
      <c r="A2138" s="33" t="s">
        <v>227</v>
      </c>
      <c r="B2138" s="34" t="s">
        <v>229</v>
      </c>
      <c r="C2138" s="35" t="s">
        <v>52</v>
      </c>
      <c r="D2138" s="52" t="str">
        <f t="shared" si="2"/>
        <v>The Americas/Argentina-The Americas/2004</v>
      </c>
      <c r="E2138" s="53">
        <v>1.83E11</v>
      </c>
      <c r="F2138" s="54">
        <v>0.082</v>
      </c>
      <c r="G2138" s="55">
        <v>280.0</v>
      </c>
      <c r="H2138" s="56">
        <v>0.191</v>
      </c>
      <c r="I2138" s="57">
        <f t="shared" si="3"/>
        <v>183000000000</v>
      </c>
      <c r="J2138" s="58">
        <f t="shared" si="4"/>
        <v>0.082</v>
      </c>
      <c r="K2138" s="39">
        <f t="shared" si="5"/>
        <v>280</v>
      </c>
      <c r="L2138" s="58">
        <f t="shared" si="6"/>
        <v>0.191</v>
      </c>
    </row>
    <row r="2139">
      <c r="A2139" s="33" t="s">
        <v>227</v>
      </c>
      <c r="B2139" s="34" t="s">
        <v>229</v>
      </c>
      <c r="C2139" s="35" t="s">
        <v>53</v>
      </c>
      <c r="D2139" s="52" t="str">
        <f t="shared" si="2"/>
        <v>The Americas/Argentina-The Americas/2005</v>
      </c>
      <c r="E2139" s="53">
        <v>2.23E11</v>
      </c>
      <c r="F2139" s="54">
        <v>0.082</v>
      </c>
      <c r="G2139" s="55">
        <v>327.0</v>
      </c>
      <c r="H2139" s="56">
        <v>0.068</v>
      </c>
      <c r="I2139" s="57">
        <f t="shared" si="3"/>
        <v>223000000000</v>
      </c>
      <c r="J2139" s="58">
        <f t="shared" si="4"/>
        <v>0.082</v>
      </c>
      <c r="K2139" s="39">
        <f t="shared" si="5"/>
        <v>327</v>
      </c>
      <c r="L2139" s="58">
        <f t="shared" si="6"/>
        <v>0.068</v>
      </c>
    </row>
    <row r="2140">
      <c r="A2140" s="33" t="s">
        <v>227</v>
      </c>
      <c r="B2140" s="34" t="s">
        <v>229</v>
      </c>
      <c r="C2140" s="35" t="s">
        <v>54</v>
      </c>
      <c r="D2140" s="52" t="str">
        <f t="shared" si="2"/>
        <v>The Americas/Argentina-The Americas/2006</v>
      </c>
      <c r="E2140" s="53">
        <v>2.64E11</v>
      </c>
      <c r="F2140" s="54">
        <v>0.083</v>
      </c>
      <c r="G2140" s="55">
        <v>395.0</v>
      </c>
      <c r="H2140" s="56">
        <v>0.062</v>
      </c>
      <c r="I2140" s="57">
        <f t="shared" si="3"/>
        <v>264000000000</v>
      </c>
      <c r="J2140" s="58">
        <f t="shared" si="4"/>
        <v>0.083</v>
      </c>
      <c r="K2140" s="39">
        <f t="shared" si="5"/>
        <v>395</v>
      </c>
      <c r="L2140" s="58">
        <f t="shared" si="6"/>
        <v>0.062</v>
      </c>
    </row>
    <row r="2141">
      <c r="A2141" s="33" t="s">
        <v>227</v>
      </c>
      <c r="B2141" s="34" t="s">
        <v>229</v>
      </c>
      <c r="C2141" s="35" t="s">
        <v>55</v>
      </c>
      <c r="D2141" s="52" t="str">
        <f t="shared" si="2"/>
        <v>The Americas/Argentina-The Americas/2007</v>
      </c>
      <c r="E2141" s="53">
        <v>3.3E11</v>
      </c>
      <c r="F2141" s="54">
        <v>0.083</v>
      </c>
      <c r="G2141" s="55">
        <v>454.0</v>
      </c>
      <c r="H2141" s="56">
        <v>0.086</v>
      </c>
      <c r="I2141" s="57">
        <f t="shared" si="3"/>
        <v>330000000000</v>
      </c>
      <c r="J2141" s="58">
        <f t="shared" si="4"/>
        <v>0.083</v>
      </c>
      <c r="K2141" s="39">
        <f t="shared" si="5"/>
        <v>454</v>
      </c>
      <c r="L2141" s="58">
        <f t="shared" si="6"/>
        <v>0.086</v>
      </c>
    </row>
    <row r="2142">
      <c r="A2142" s="33" t="s">
        <v>227</v>
      </c>
      <c r="B2142" s="34" t="s">
        <v>229</v>
      </c>
      <c r="C2142" s="35" t="s">
        <v>56</v>
      </c>
      <c r="D2142" s="52" t="str">
        <f t="shared" si="2"/>
        <v>The Americas/Argentina-The Americas/2008</v>
      </c>
      <c r="E2142" s="53">
        <v>4.06E11</v>
      </c>
      <c r="F2142" s="54">
        <v>0.082</v>
      </c>
      <c r="G2142" s="55">
        <v>548.0</v>
      </c>
      <c r="H2142" s="56">
        <v>0.111</v>
      </c>
      <c r="I2142" s="57">
        <f t="shared" si="3"/>
        <v>406000000000</v>
      </c>
      <c r="J2142" s="58">
        <f t="shared" si="4"/>
        <v>0.082</v>
      </c>
      <c r="K2142" s="39">
        <f t="shared" si="5"/>
        <v>548</v>
      </c>
      <c r="L2142" s="58">
        <f t="shared" si="6"/>
        <v>0.111</v>
      </c>
    </row>
    <row r="2143">
      <c r="A2143" s="33" t="s">
        <v>227</v>
      </c>
      <c r="B2143" s="34" t="s">
        <v>229</v>
      </c>
      <c r="C2143" s="35" t="s">
        <v>57</v>
      </c>
      <c r="D2143" s="52" t="str">
        <f t="shared" si="2"/>
        <v>The Americas/Argentina-The Americas/2009</v>
      </c>
      <c r="E2143" s="53">
        <v>3.78E11</v>
      </c>
      <c r="F2143" s="54">
        <v>0.083</v>
      </c>
      <c r="G2143" s="55">
        <v>686.0</v>
      </c>
      <c r="H2143" s="56">
        <v>0.195</v>
      </c>
      <c r="I2143" s="57">
        <f t="shared" si="3"/>
        <v>378000000000</v>
      </c>
      <c r="J2143" s="58">
        <f t="shared" si="4"/>
        <v>0.083</v>
      </c>
      <c r="K2143" s="39">
        <f t="shared" si="5"/>
        <v>686</v>
      </c>
      <c r="L2143" s="58">
        <f t="shared" si="6"/>
        <v>0.195</v>
      </c>
    </row>
    <row r="2144">
      <c r="A2144" s="33" t="s">
        <v>227</v>
      </c>
      <c r="B2144" s="34" t="s">
        <v>229</v>
      </c>
      <c r="C2144" s="35" t="s">
        <v>58</v>
      </c>
      <c r="D2144" s="52" t="str">
        <f t="shared" si="2"/>
        <v>The Americas/Argentina-The Americas/2010</v>
      </c>
      <c r="E2144" s="53">
        <v>4.63E11</v>
      </c>
      <c r="F2144" s="54">
        <v>0.094</v>
      </c>
      <c r="G2144" s="55">
        <v>726.0</v>
      </c>
      <c r="H2144" s="56">
        <v>0.157</v>
      </c>
      <c r="I2144" s="57">
        <f t="shared" si="3"/>
        <v>463000000000</v>
      </c>
      <c r="J2144" s="58">
        <f t="shared" si="4"/>
        <v>0.094</v>
      </c>
      <c r="K2144" s="39">
        <f t="shared" si="5"/>
        <v>726</v>
      </c>
      <c r="L2144" s="58">
        <f t="shared" si="6"/>
        <v>0.157</v>
      </c>
    </row>
    <row r="2145">
      <c r="A2145" s="33" t="s">
        <v>227</v>
      </c>
      <c r="B2145" s="34" t="s">
        <v>229</v>
      </c>
      <c r="C2145" s="35" t="s">
        <v>59</v>
      </c>
      <c r="D2145" s="52" t="str">
        <f t="shared" si="2"/>
        <v>The Americas/Argentina-The Americas/2011</v>
      </c>
      <c r="E2145" s="53">
        <v>5.58E11</v>
      </c>
      <c r="F2145" s="54">
        <v>0.082</v>
      </c>
      <c r="G2145" s="55">
        <v>751.0</v>
      </c>
      <c r="H2145" s="56">
        <v>0.106</v>
      </c>
      <c r="I2145" s="57">
        <f t="shared" si="3"/>
        <v>558000000000</v>
      </c>
      <c r="J2145" s="58">
        <f t="shared" si="4"/>
        <v>0.082</v>
      </c>
      <c r="K2145" s="39">
        <f t="shared" si="5"/>
        <v>751</v>
      </c>
      <c r="L2145" s="58">
        <f t="shared" si="6"/>
        <v>0.106</v>
      </c>
    </row>
    <row r="2146">
      <c r="A2146" s="33" t="s">
        <v>227</v>
      </c>
      <c r="B2146" s="34" t="s">
        <v>229</v>
      </c>
      <c r="C2146" s="35" t="s">
        <v>60</v>
      </c>
      <c r="D2146" s="52" t="str">
        <f t="shared" si="2"/>
        <v>The Americas/Argentina-The Americas/2012</v>
      </c>
      <c r="E2146" s="53">
        <v>6.03E11</v>
      </c>
      <c r="F2146" s="54">
        <v>0.079</v>
      </c>
      <c r="G2146" s="55">
        <v>866.0</v>
      </c>
      <c r="H2146" s="56">
        <v>0.141</v>
      </c>
      <c r="I2146" s="57">
        <f t="shared" si="3"/>
        <v>603000000000</v>
      </c>
      <c r="J2146" s="58">
        <f t="shared" si="4"/>
        <v>0.079</v>
      </c>
      <c r="K2146" s="39">
        <f t="shared" si="5"/>
        <v>866</v>
      </c>
      <c r="L2146" s="58">
        <f t="shared" si="6"/>
        <v>0.141</v>
      </c>
    </row>
    <row r="2147">
      <c r="A2147" s="33" t="s">
        <v>227</v>
      </c>
      <c r="B2147" s="34" t="s">
        <v>230</v>
      </c>
      <c r="C2147" s="35" t="s">
        <v>48</v>
      </c>
      <c r="D2147" s="52" t="str">
        <f t="shared" si="2"/>
        <v>The Americas/Aruba-The Americas/2000</v>
      </c>
      <c r="E2147" s="60">
        <v>1.873452514E9</v>
      </c>
      <c r="F2147" s="61"/>
      <c r="G2147" s="62"/>
      <c r="H2147" s="56">
        <v>0.092</v>
      </c>
      <c r="I2147" s="57">
        <f t="shared" si="3"/>
        <v>1873452514</v>
      </c>
      <c r="J2147" s="58" t="str">
        <f t="shared" si="4"/>
        <v/>
      </c>
      <c r="K2147" s="39" t="str">
        <f t="shared" si="5"/>
        <v/>
      </c>
      <c r="L2147" s="58">
        <f t="shared" si="6"/>
        <v>0.092</v>
      </c>
    </row>
    <row r="2148">
      <c r="A2148" s="33" t="s">
        <v>227</v>
      </c>
      <c r="B2148" s="34" t="s">
        <v>230</v>
      </c>
      <c r="C2148" s="35" t="s">
        <v>49</v>
      </c>
      <c r="D2148" s="52" t="str">
        <f t="shared" si="2"/>
        <v>The Americas/Aruba-The Americas/2001</v>
      </c>
      <c r="E2148" s="53">
        <v>1.92026257E9</v>
      </c>
      <c r="F2148" s="61"/>
      <c r="G2148" s="62"/>
      <c r="H2148" s="56">
        <v>0.121</v>
      </c>
      <c r="I2148" s="57">
        <f t="shared" si="3"/>
        <v>1920262570</v>
      </c>
      <c r="J2148" s="58" t="str">
        <f t="shared" si="4"/>
        <v/>
      </c>
      <c r="K2148" s="39" t="str">
        <f t="shared" si="5"/>
        <v/>
      </c>
      <c r="L2148" s="58">
        <f t="shared" si="6"/>
        <v>0.121</v>
      </c>
    </row>
    <row r="2149">
      <c r="A2149" s="33" t="s">
        <v>227</v>
      </c>
      <c r="B2149" s="34" t="s">
        <v>230</v>
      </c>
      <c r="C2149" s="35" t="s">
        <v>50</v>
      </c>
      <c r="D2149" s="52" t="str">
        <f t="shared" si="2"/>
        <v>The Americas/Aruba-The Americas/2002</v>
      </c>
      <c r="E2149" s="53">
        <v>1.941094972E9</v>
      </c>
      <c r="F2149" s="61"/>
      <c r="G2149" s="62"/>
      <c r="H2149" s="56">
        <v>0.121</v>
      </c>
      <c r="I2149" s="57">
        <f t="shared" si="3"/>
        <v>1941094972</v>
      </c>
      <c r="J2149" s="58" t="str">
        <f t="shared" si="4"/>
        <v/>
      </c>
      <c r="K2149" s="39" t="str">
        <f t="shared" si="5"/>
        <v/>
      </c>
      <c r="L2149" s="58">
        <f t="shared" si="6"/>
        <v>0.121</v>
      </c>
    </row>
    <row r="2150">
      <c r="A2150" s="33" t="s">
        <v>227</v>
      </c>
      <c r="B2150" s="34" t="s">
        <v>230</v>
      </c>
      <c r="C2150" s="35" t="s">
        <v>51</v>
      </c>
      <c r="D2150" s="52" t="str">
        <f t="shared" si="2"/>
        <v>The Americas/Aruba-The Americas/2003</v>
      </c>
      <c r="E2150" s="53">
        <v>2.021301676E9</v>
      </c>
      <c r="F2150" s="61"/>
      <c r="G2150" s="62"/>
      <c r="H2150" s="56">
        <v>0.131</v>
      </c>
      <c r="I2150" s="57">
        <f t="shared" si="3"/>
        <v>2021301676</v>
      </c>
      <c r="J2150" s="58" t="str">
        <f t="shared" si="4"/>
        <v/>
      </c>
      <c r="K2150" s="39" t="str">
        <f t="shared" si="5"/>
        <v/>
      </c>
      <c r="L2150" s="58">
        <f t="shared" si="6"/>
        <v>0.131</v>
      </c>
    </row>
    <row r="2151">
      <c r="A2151" s="33" t="s">
        <v>227</v>
      </c>
      <c r="B2151" s="34" t="s">
        <v>230</v>
      </c>
      <c r="C2151" s="35" t="s">
        <v>52</v>
      </c>
      <c r="D2151" s="52" t="str">
        <f t="shared" si="2"/>
        <v>The Americas/Aruba-The Americas/2004</v>
      </c>
      <c r="E2151" s="53">
        <v>2.22827933E9</v>
      </c>
      <c r="F2151" s="61"/>
      <c r="G2151" s="62"/>
      <c r="H2151" s="56">
        <v>0.115</v>
      </c>
      <c r="I2151" s="57">
        <f t="shared" si="3"/>
        <v>2228279330</v>
      </c>
      <c r="J2151" s="58" t="str">
        <f t="shared" si="4"/>
        <v/>
      </c>
      <c r="K2151" s="39" t="str">
        <f t="shared" si="5"/>
        <v/>
      </c>
      <c r="L2151" s="58">
        <f t="shared" si="6"/>
        <v>0.115</v>
      </c>
    </row>
    <row r="2152">
      <c r="A2152" s="33" t="s">
        <v>227</v>
      </c>
      <c r="B2152" s="34" t="s">
        <v>230</v>
      </c>
      <c r="C2152" s="35" t="s">
        <v>53</v>
      </c>
      <c r="D2152" s="52" t="str">
        <f t="shared" si="2"/>
        <v>The Americas/Aruba-The Americas/2005</v>
      </c>
      <c r="E2152" s="53">
        <v>2.331005587E9</v>
      </c>
      <c r="F2152" s="61"/>
      <c r="G2152" s="62"/>
      <c r="H2152" s="56">
        <v>0.116</v>
      </c>
      <c r="I2152" s="57">
        <f t="shared" si="3"/>
        <v>2331005587</v>
      </c>
      <c r="J2152" s="58" t="str">
        <f t="shared" si="4"/>
        <v/>
      </c>
      <c r="K2152" s="39" t="str">
        <f t="shared" si="5"/>
        <v/>
      </c>
      <c r="L2152" s="58">
        <f t="shared" si="6"/>
        <v>0.116</v>
      </c>
    </row>
    <row r="2153">
      <c r="A2153" s="33" t="s">
        <v>227</v>
      </c>
      <c r="B2153" s="34" t="s">
        <v>230</v>
      </c>
      <c r="C2153" s="35" t="s">
        <v>54</v>
      </c>
      <c r="D2153" s="52" t="str">
        <f t="shared" si="2"/>
        <v>The Americas/Aruba-The Americas/2006</v>
      </c>
      <c r="E2153" s="53">
        <v>2.42147486E9</v>
      </c>
      <c r="F2153" s="61"/>
      <c r="G2153" s="62"/>
      <c r="H2153" s="56">
        <v>0.115</v>
      </c>
      <c r="I2153" s="57">
        <f t="shared" si="3"/>
        <v>2421474860</v>
      </c>
      <c r="J2153" s="58" t="str">
        <f t="shared" si="4"/>
        <v/>
      </c>
      <c r="K2153" s="39" t="str">
        <f t="shared" si="5"/>
        <v/>
      </c>
      <c r="L2153" s="58">
        <f t="shared" si="6"/>
        <v>0.115</v>
      </c>
    </row>
    <row r="2154">
      <c r="A2154" s="33" t="s">
        <v>227</v>
      </c>
      <c r="B2154" s="34" t="s">
        <v>230</v>
      </c>
      <c r="C2154" s="35" t="s">
        <v>55</v>
      </c>
      <c r="D2154" s="52" t="str">
        <f t="shared" si="2"/>
        <v>The Americas/Aruba-The Americas/2007</v>
      </c>
      <c r="E2154" s="53">
        <v>2.623726257E9</v>
      </c>
      <c r="F2154" s="61"/>
      <c r="G2154" s="62"/>
      <c r="H2154" s="56">
        <v>0.113</v>
      </c>
      <c r="I2154" s="57">
        <f t="shared" si="3"/>
        <v>2623726257</v>
      </c>
      <c r="J2154" s="58" t="str">
        <f t="shared" si="4"/>
        <v/>
      </c>
      <c r="K2154" s="39" t="str">
        <f t="shared" si="5"/>
        <v/>
      </c>
      <c r="L2154" s="58">
        <f t="shared" si="6"/>
        <v>0.113</v>
      </c>
    </row>
    <row r="2155">
      <c r="A2155" s="33" t="s">
        <v>227</v>
      </c>
      <c r="B2155" s="34" t="s">
        <v>230</v>
      </c>
      <c r="C2155" s="35" t="s">
        <v>56</v>
      </c>
      <c r="D2155" s="52" t="str">
        <f t="shared" si="2"/>
        <v>The Americas/Aruba-The Americas/2008</v>
      </c>
      <c r="E2155" s="53">
        <v>2.791960894E9</v>
      </c>
      <c r="F2155" s="61"/>
      <c r="G2155" s="62"/>
      <c r="H2155" s="56">
        <v>0.11</v>
      </c>
      <c r="I2155" s="57">
        <f t="shared" si="3"/>
        <v>2791960894</v>
      </c>
      <c r="J2155" s="58" t="str">
        <f t="shared" si="4"/>
        <v/>
      </c>
      <c r="K2155" s="39" t="str">
        <f t="shared" si="5"/>
        <v/>
      </c>
      <c r="L2155" s="58">
        <f t="shared" si="6"/>
        <v>0.11</v>
      </c>
    </row>
    <row r="2156">
      <c r="A2156" s="33" t="s">
        <v>227</v>
      </c>
      <c r="B2156" s="34" t="s">
        <v>230</v>
      </c>
      <c r="C2156" s="35" t="s">
        <v>57</v>
      </c>
      <c r="D2156" s="52" t="str">
        <f t="shared" si="2"/>
        <v>The Americas/Aruba-The Americas/2009</v>
      </c>
      <c r="E2156" s="53">
        <v>2.498932961E9</v>
      </c>
      <c r="F2156" s="61"/>
      <c r="G2156" s="62"/>
      <c r="H2156" s="56">
        <v>0.112</v>
      </c>
      <c r="I2156" s="57">
        <f t="shared" si="3"/>
        <v>2498932961</v>
      </c>
      <c r="J2156" s="58" t="str">
        <f t="shared" si="4"/>
        <v/>
      </c>
      <c r="K2156" s="39" t="str">
        <f t="shared" si="5"/>
        <v/>
      </c>
      <c r="L2156" s="58">
        <f t="shared" si="6"/>
        <v>0.112</v>
      </c>
    </row>
    <row r="2157">
      <c r="A2157" s="33" t="s">
        <v>227</v>
      </c>
      <c r="B2157" s="34" t="s">
        <v>230</v>
      </c>
      <c r="C2157" s="35" t="s">
        <v>58</v>
      </c>
      <c r="D2157" s="52" t="str">
        <f t="shared" si="2"/>
        <v>The Americas/Aruba-The Americas/2010</v>
      </c>
      <c r="E2157" s="53">
        <v>2.467703911E9</v>
      </c>
      <c r="F2157" s="61"/>
      <c r="G2157" s="62"/>
      <c r="H2157" s="56">
        <v>0.108</v>
      </c>
      <c r="I2157" s="57">
        <f t="shared" si="3"/>
        <v>2467703911</v>
      </c>
      <c r="J2157" s="58" t="str">
        <f t="shared" si="4"/>
        <v/>
      </c>
      <c r="K2157" s="39" t="str">
        <f t="shared" si="5"/>
        <v/>
      </c>
      <c r="L2157" s="58">
        <f t="shared" si="6"/>
        <v>0.108</v>
      </c>
    </row>
    <row r="2158">
      <c r="A2158" s="33" t="s">
        <v>227</v>
      </c>
      <c r="B2158" s="34" t="s">
        <v>230</v>
      </c>
      <c r="C2158" s="35" t="s">
        <v>59</v>
      </c>
      <c r="D2158" s="52" t="str">
        <f t="shared" si="2"/>
        <v>The Americas/Aruba-The Americas/2011</v>
      </c>
      <c r="E2158" s="53">
        <v>2.584463687E9</v>
      </c>
      <c r="F2158" s="61"/>
      <c r="G2158" s="62"/>
      <c r="H2158" s="56">
        <v>0.107</v>
      </c>
      <c r="I2158" s="57">
        <f t="shared" si="3"/>
        <v>2584463687</v>
      </c>
      <c r="J2158" s="58" t="str">
        <f t="shared" si="4"/>
        <v/>
      </c>
      <c r="K2158" s="39" t="str">
        <f t="shared" si="5"/>
        <v/>
      </c>
      <c r="L2158" s="58">
        <f t="shared" si="6"/>
        <v>0.107</v>
      </c>
    </row>
    <row r="2159">
      <c r="A2159" s="33" t="s">
        <v>227</v>
      </c>
      <c r="B2159" s="34" t="s">
        <v>230</v>
      </c>
      <c r="C2159" s="35" t="s">
        <v>60</v>
      </c>
      <c r="D2159" s="52" t="str">
        <f t="shared" si="2"/>
        <v>The Americas/Aruba-The Americas/2012</v>
      </c>
      <c r="E2159" s="53"/>
      <c r="F2159" s="61"/>
      <c r="G2159" s="62"/>
      <c r="H2159" s="56">
        <v>0.097</v>
      </c>
      <c r="I2159" s="57">
        <f t="shared" si="3"/>
        <v>2584463687</v>
      </c>
      <c r="J2159" s="58" t="str">
        <f t="shared" si="4"/>
        <v/>
      </c>
      <c r="K2159" s="39" t="str">
        <f t="shared" si="5"/>
        <v/>
      </c>
      <c r="L2159" s="58">
        <f t="shared" si="6"/>
        <v>0.097</v>
      </c>
    </row>
    <row r="2160">
      <c r="A2160" s="33" t="s">
        <v>227</v>
      </c>
      <c r="B2160" s="34" t="s">
        <v>231</v>
      </c>
      <c r="C2160" s="35" t="s">
        <v>48</v>
      </c>
      <c r="D2160" s="52" t="str">
        <f t="shared" si="2"/>
        <v>The Americas/Bahamas, The-The Americas/2000</v>
      </c>
      <c r="E2160" s="53">
        <v>6.327552E9</v>
      </c>
      <c r="F2160" s="54">
        <v>0.075</v>
      </c>
      <c r="G2160" s="55">
        <v>1647.0</v>
      </c>
      <c r="H2160" s="56">
        <v>0.048</v>
      </c>
      <c r="I2160" s="57">
        <f t="shared" si="3"/>
        <v>6327552000</v>
      </c>
      <c r="J2160" s="58">
        <f t="shared" si="4"/>
        <v>0.075</v>
      </c>
      <c r="K2160" s="39">
        <f t="shared" si="5"/>
        <v>1647</v>
      </c>
      <c r="L2160" s="58">
        <f t="shared" si="6"/>
        <v>0.048</v>
      </c>
    </row>
    <row r="2161">
      <c r="A2161" s="33" t="s">
        <v>227</v>
      </c>
      <c r="B2161" s="34" t="s">
        <v>231</v>
      </c>
      <c r="C2161" s="35" t="s">
        <v>49</v>
      </c>
      <c r="D2161" s="52" t="str">
        <f t="shared" si="2"/>
        <v>The Americas/Bahamas, The-The Americas/2001</v>
      </c>
      <c r="E2161" s="53">
        <v>6.516651E9</v>
      </c>
      <c r="F2161" s="54">
        <v>0.052</v>
      </c>
      <c r="G2161" s="55">
        <v>1107.0</v>
      </c>
      <c r="H2161" s="56">
        <v>0.06</v>
      </c>
      <c r="I2161" s="57">
        <f t="shared" si="3"/>
        <v>6516651000</v>
      </c>
      <c r="J2161" s="58">
        <f t="shared" si="4"/>
        <v>0.052</v>
      </c>
      <c r="K2161" s="39">
        <f t="shared" si="5"/>
        <v>1107</v>
      </c>
      <c r="L2161" s="58">
        <f t="shared" si="6"/>
        <v>0.06</v>
      </c>
    </row>
    <row r="2162">
      <c r="A2162" s="33" t="s">
        <v>227</v>
      </c>
      <c r="B2162" s="34" t="s">
        <v>231</v>
      </c>
      <c r="C2162" s="35" t="s">
        <v>50</v>
      </c>
      <c r="D2162" s="52" t="str">
        <f t="shared" si="2"/>
        <v>The Americas/Bahamas, The-The Americas/2002</v>
      </c>
      <c r="E2162" s="53">
        <v>6.957996E9</v>
      </c>
      <c r="F2162" s="54">
        <v>0.051</v>
      </c>
      <c r="G2162" s="55">
        <v>1107.0</v>
      </c>
      <c r="H2162" s="56">
        <v>0.06</v>
      </c>
      <c r="I2162" s="57">
        <f t="shared" si="3"/>
        <v>6957996000</v>
      </c>
      <c r="J2162" s="58">
        <f t="shared" si="4"/>
        <v>0.051</v>
      </c>
      <c r="K2162" s="39">
        <f t="shared" si="5"/>
        <v>1107</v>
      </c>
      <c r="L2162" s="58">
        <f t="shared" si="6"/>
        <v>0.06</v>
      </c>
    </row>
    <row r="2163">
      <c r="A2163" s="33" t="s">
        <v>227</v>
      </c>
      <c r="B2163" s="34" t="s">
        <v>231</v>
      </c>
      <c r="C2163" s="35" t="s">
        <v>51</v>
      </c>
      <c r="D2163" s="52" t="str">
        <f t="shared" si="2"/>
        <v>The Americas/Bahamas, The-The Americas/2003</v>
      </c>
      <c r="E2163" s="53">
        <v>6.949317E9</v>
      </c>
      <c r="F2163" s="54">
        <v>0.053</v>
      </c>
      <c r="G2163" s="55">
        <v>1183.0</v>
      </c>
      <c r="H2163" s="56">
        <v>0.06</v>
      </c>
      <c r="I2163" s="57">
        <f t="shared" si="3"/>
        <v>6949317000</v>
      </c>
      <c r="J2163" s="58">
        <f t="shared" si="4"/>
        <v>0.053</v>
      </c>
      <c r="K2163" s="39">
        <f t="shared" si="5"/>
        <v>1183</v>
      </c>
      <c r="L2163" s="58">
        <f t="shared" si="6"/>
        <v>0.06</v>
      </c>
    </row>
    <row r="2164">
      <c r="A2164" s="33" t="s">
        <v>227</v>
      </c>
      <c r="B2164" s="34" t="s">
        <v>231</v>
      </c>
      <c r="C2164" s="35" t="s">
        <v>52</v>
      </c>
      <c r="D2164" s="52" t="str">
        <f t="shared" si="2"/>
        <v>The Americas/Bahamas, The-The Americas/2004</v>
      </c>
      <c r="E2164" s="53">
        <v>7.094413E9</v>
      </c>
      <c r="F2164" s="54">
        <v>0.056</v>
      </c>
      <c r="G2164" s="55">
        <v>1237.0</v>
      </c>
      <c r="H2164" s="56">
        <v>0.06</v>
      </c>
      <c r="I2164" s="57">
        <f t="shared" si="3"/>
        <v>7094413000</v>
      </c>
      <c r="J2164" s="58">
        <f t="shared" si="4"/>
        <v>0.056</v>
      </c>
      <c r="K2164" s="39">
        <f t="shared" si="5"/>
        <v>1237</v>
      </c>
      <c r="L2164" s="58">
        <f t="shared" si="6"/>
        <v>0.06</v>
      </c>
    </row>
    <row r="2165">
      <c r="A2165" s="33" t="s">
        <v>227</v>
      </c>
      <c r="B2165" s="34" t="s">
        <v>231</v>
      </c>
      <c r="C2165" s="35" t="s">
        <v>53</v>
      </c>
      <c r="D2165" s="52" t="str">
        <f t="shared" si="2"/>
        <v>The Americas/Bahamas, The-The Americas/2005</v>
      </c>
      <c r="E2165" s="53">
        <v>7.706222E9</v>
      </c>
      <c r="F2165" s="54">
        <v>0.06</v>
      </c>
      <c r="G2165" s="55">
        <v>1326.0</v>
      </c>
      <c r="H2165" s="56">
        <v>0.06</v>
      </c>
      <c r="I2165" s="57">
        <f t="shared" si="3"/>
        <v>7706222000</v>
      </c>
      <c r="J2165" s="58">
        <f t="shared" si="4"/>
        <v>0.06</v>
      </c>
      <c r="K2165" s="39">
        <f t="shared" si="5"/>
        <v>1326</v>
      </c>
      <c r="L2165" s="58">
        <f t="shared" si="6"/>
        <v>0.06</v>
      </c>
    </row>
    <row r="2166">
      <c r="A2166" s="33" t="s">
        <v>227</v>
      </c>
      <c r="B2166" s="34" t="s">
        <v>231</v>
      </c>
      <c r="C2166" s="35" t="s">
        <v>54</v>
      </c>
      <c r="D2166" s="52" t="str">
        <f t="shared" si="2"/>
        <v>The Americas/Bahamas, The-The Americas/2006</v>
      </c>
      <c r="E2166" s="53">
        <v>7.965588E9</v>
      </c>
      <c r="F2166" s="54">
        <v>0.06</v>
      </c>
      <c r="G2166" s="55">
        <v>1394.0</v>
      </c>
      <c r="H2166" s="56">
        <v>0.055</v>
      </c>
      <c r="I2166" s="57">
        <f t="shared" si="3"/>
        <v>7965588000</v>
      </c>
      <c r="J2166" s="58">
        <f t="shared" si="4"/>
        <v>0.06</v>
      </c>
      <c r="K2166" s="39">
        <f t="shared" si="5"/>
        <v>1394</v>
      </c>
      <c r="L2166" s="58">
        <f t="shared" si="6"/>
        <v>0.055</v>
      </c>
    </row>
    <row r="2167">
      <c r="A2167" s="33" t="s">
        <v>227</v>
      </c>
      <c r="B2167" s="34" t="s">
        <v>231</v>
      </c>
      <c r="C2167" s="35" t="s">
        <v>55</v>
      </c>
      <c r="D2167" s="52" t="str">
        <f t="shared" si="2"/>
        <v>The Americas/Bahamas, The-The Americas/2007</v>
      </c>
      <c r="E2167" s="53">
        <v>8.318996E9</v>
      </c>
      <c r="F2167" s="54">
        <v>0.069</v>
      </c>
      <c r="G2167" s="55">
        <v>1645.0</v>
      </c>
      <c r="H2167" s="56">
        <v>0.055</v>
      </c>
      <c r="I2167" s="57">
        <f t="shared" si="3"/>
        <v>8318996000</v>
      </c>
      <c r="J2167" s="58">
        <f t="shared" si="4"/>
        <v>0.069</v>
      </c>
      <c r="K2167" s="39">
        <f t="shared" si="5"/>
        <v>1645</v>
      </c>
      <c r="L2167" s="58">
        <f t="shared" si="6"/>
        <v>0.055</v>
      </c>
    </row>
    <row r="2168">
      <c r="A2168" s="33" t="s">
        <v>227</v>
      </c>
      <c r="B2168" s="34" t="s">
        <v>231</v>
      </c>
      <c r="C2168" s="35" t="s">
        <v>56</v>
      </c>
      <c r="D2168" s="52" t="str">
        <f t="shared" si="2"/>
        <v>The Americas/Bahamas, The-The Americas/2008</v>
      </c>
      <c r="E2168" s="53">
        <v>8.24665E9</v>
      </c>
      <c r="F2168" s="54">
        <v>0.071</v>
      </c>
      <c r="G2168" s="55">
        <v>1721.0</v>
      </c>
      <c r="H2168" s="56">
        <v>0.055</v>
      </c>
      <c r="I2168" s="57">
        <f t="shared" si="3"/>
        <v>8246650000</v>
      </c>
      <c r="J2168" s="58">
        <f t="shared" si="4"/>
        <v>0.071</v>
      </c>
      <c r="K2168" s="39">
        <f t="shared" si="5"/>
        <v>1721</v>
      </c>
      <c r="L2168" s="58">
        <f t="shared" si="6"/>
        <v>0.055</v>
      </c>
    </row>
    <row r="2169">
      <c r="A2169" s="33" t="s">
        <v>227</v>
      </c>
      <c r="B2169" s="34" t="s">
        <v>231</v>
      </c>
      <c r="C2169" s="35" t="s">
        <v>57</v>
      </c>
      <c r="D2169" s="52" t="str">
        <f t="shared" si="2"/>
        <v>The Americas/Bahamas, The-The Americas/2009</v>
      </c>
      <c r="E2169" s="53">
        <v>7.82042E9</v>
      </c>
      <c r="F2169" s="54">
        <v>0.073</v>
      </c>
      <c r="G2169" s="55">
        <v>1729.0</v>
      </c>
      <c r="H2169" s="56">
        <v>0.055</v>
      </c>
      <c r="I2169" s="57">
        <f t="shared" si="3"/>
        <v>7820420000</v>
      </c>
      <c r="J2169" s="58">
        <f t="shared" si="4"/>
        <v>0.073</v>
      </c>
      <c r="K2169" s="39">
        <f t="shared" si="5"/>
        <v>1729</v>
      </c>
      <c r="L2169" s="58">
        <f t="shared" si="6"/>
        <v>0.055</v>
      </c>
    </row>
    <row r="2170">
      <c r="A2170" s="33" t="s">
        <v>227</v>
      </c>
      <c r="B2170" s="34" t="s">
        <v>231</v>
      </c>
      <c r="C2170" s="35" t="s">
        <v>58</v>
      </c>
      <c r="D2170" s="52" t="str">
        <f t="shared" si="2"/>
        <v>The Americas/Bahamas, The-The Americas/2010</v>
      </c>
      <c r="E2170" s="53">
        <v>7.888087E9</v>
      </c>
      <c r="F2170" s="54">
        <v>0.074</v>
      </c>
      <c r="G2170" s="55">
        <v>1640.0</v>
      </c>
      <c r="H2170" s="56">
        <v>0.055</v>
      </c>
      <c r="I2170" s="57">
        <f t="shared" si="3"/>
        <v>7888087000</v>
      </c>
      <c r="J2170" s="58">
        <f t="shared" si="4"/>
        <v>0.074</v>
      </c>
      <c r="K2170" s="39">
        <f t="shared" si="5"/>
        <v>1640</v>
      </c>
      <c r="L2170" s="58">
        <f t="shared" si="6"/>
        <v>0.055</v>
      </c>
    </row>
    <row r="2171">
      <c r="A2171" s="33" t="s">
        <v>227</v>
      </c>
      <c r="B2171" s="34" t="s">
        <v>231</v>
      </c>
      <c r="C2171" s="35" t="s">
        <v>59</v>
      </c>
      <c r="D2171" s="52" t="str">
        <f t="shared" si="2"/>
        <v>The Americas/Bahamas, The-The Americas/2011</v>
      </c>
      <c r="E2171" s="53">
        <v>7.872584E9</v>
      </c>
      <c r="F2171" s="54">
        <v>0.074</v>
      </c>
      <c r="G2171" s="55">
        <v>1626.0</v>
      </c>
      <c r="H2171" s="56">
        <v>0.055</v>
      </c>
      <c r="I2171" s="57">
        <f t="shared" si="3"/>
        <v>7872584000</v>
      </c>
      <c r="J2171" s="58">
        <f t="shared" si="4"/>
        <v>0.074</v>
      </c>
      <c r="K2171" s="39">
        <f t="shared" si="5"/>
        <v>1626</v>
      </c>
      <c r="L2171" s="58">
        <f t="shared" si="6"/>
        <v>0.055</v>
      </c>
    </row>
    <row r="2172">
      <c r="A2172" s="33" t="s">
        <v>227</v>
      </c>
      <c r="B2172" s="34" t="s">
        <v>231</v>
      </c>
      <c r="C2172" s="35" t="s">
        <v>60</v>
      </c>
      <c r="D2172" s="52" t="str">
        <f t="shared" si="2"/>
        <v>The Americas/Bahamas, The-The Americas/2012</v>
      </c>
      <c r="E2172" s="53">
        <v>8.149004E9</v>
      </c>
      <c r="F2172" s="54">
        <v>0.075</v>
      </c>
      <c r="G2172" s="55">
        <v>1622.0</v>
      </c>
      <c r="H2172" s="56">
        <v>0.051</v>
      </c>
      <c r="I2172" s="57">
        <f t="shared" si="3"/>
        <v>8149004000</v>
      </c>
      <c r="J2172" s="58">
        <f t="shared" si="4"/>
        <v>0.075</v>
      </c>
      <c r="K2172" s="39">
        <f t="shared" si="5"/>
        <v>1622</v>
      </c>
      <c r="L2172" s="58">
        <f t="shared" si="6"/>
        <v>0.051</v>
      </c>
    </row>
    <row r="2173">
      <c r="A2173" s="33" t="s">
        <v>227</v>
      </c>
      <c r="B2173" s="34" t="s">
        <v>232</v>
      </c>
      <c r="C2173" s="35" t="s">
        <v>48</v>
      </c>
      <c r="D2173" s="52" t="str">
        <f t="shared" si="2"/>
        <v>The Americas/Barbados-The Americas/2000</v>
      </c>
      <c r="E2173" s="53">
        <v>3.1195E9</v>
      </c>
      <c r="F2173" s="54">
        <v>0.063</v>
      </c>
      <c r="G2173" s="55">
        <v>938.0</v>
      </c>
      <c r="H2173" s="56">
        <v>0.087</v>
      </c>
      <c r="I2173" s="57">
        <f t="shared" si="3"/>
        <v>3119500000</v>
      </c>
      <c r="J2173" s="58">
        <f t="shared" si="4"/>
        <v>0.063</v>
      </c>
      <c r="K2173" s="39">
        <f t="shared" si="5"/>
        <v>938</v>
      </c>
      <c r="L2173" s="58">
        <f t="shared" si="6"/>
        <v>0.087</v>
      </c>
    </row>
    <row r="2174">
      <c r="A2174" s="33" t="s">
        <v>227</v>
      </c>
      <c r="B2174" s="34" t="s">
        <v>232</v>
      </c>
      <c r="C2174" s="35" t="s">
        <v>49</v>
      </c>
      <c r="D2174" s="52" t="str">
        <f t="shared" si="2"/>
        <v>The Americas/Barbados-The Americas/2001</v>
      </c>
      <c r="E2174" s="53">
        <v>3.11235E9</v>
      </c>
      <c r="F2174" s="54">
        <v>0.063</v>
      </c>
      <c r="G2174" s="55">
        <v>602.0</v>
      </c>
      <c r="H2174" s="56">
        <v>0.102</v>
      </c>
      <c r="I2174" s="57">
        <f t="shared" si="3"/>
        <v>3112350000</v>
      </c>
      <c r="J2174" s="58">
        <f t="shared" si="4"/>
        <v>0.063</v>
      </c>
      <c r="K2174" s="39">
        <f t="shared" si="5"/>
        <v>602</v>
      </c>
      <c r="L2174" s="58">
        <f t="shared" si="6"/>
        <v>0.102</v>
      </c>
    </row>
    <row r="2175">
      <c r="A2175" s="33" t="s">
        <v>227</v>
      </c>
      <c r="B2175" s="34" t="s">
        <v>232</v>
      </c>
      <c r="C2175" s="35" t="s">
        <v>50</v>
      </c>
      <c r="D2175" s="52" t="str">
        <f t="shared" si="2"/>
        <v>The Americas/Barbados-The Americas/2002</v>
      </c>
      <c r="E2175" s="53">
        <v>3.1686E9</v>
      </c>
      <c r="F2175" s="54">
        <v>0.067</v>
      </c>
      <c r="G2175" s="55">
        <v>635.0</v>
      </c>
      <c r="H2175" s="56">
        <v>0.096</v>
      </c>
      <c r="I2175" s="57">
        <f t="shared" si="3"/>
        <v>3168600000</v>
      </c>
      <c r="J2175" s="58">
        <f t="shared" si="4"/>
        <v>0.067</v>
      </c>
      <c r="K2175" s="39">
        <f t="shared" si="5"/>
        <v>635</v>
      </c>
      <c r="L2175" s="58">
        <f t="shared" si="6"/>
        <v>0.096</v>
      </c>
    </row>
    <row r="2176">
      <c r="A2176" s="33" t="s">
        <v>227</v>
      </c>
      <c r="B2176" s="34" t="s">
        <v>232</v>
      </c>
      <c r="C2176" s="35" t="s">
        <v>51</v>
      </c>
      <c r="D2176" s="52" t="str">
        <f t="shared" si="2"/>
        <v>The Americas/Barbados-The Americas/2003</v>
      </c>
      <c r="E2176" s="53">
        <v>3.2712E9</v>
      </c>
      <c r="F2176" s="54">
        <v>0.074</v>
      </c>
      <c r="G2176" s="55">
        <v>677.0</v>
      </c>
      <c r="H2176" s="56">
        <v>0.085</v>
      </c>
      <c r="I2176" s="57">
        <f t="shared" si="3"/>
        <v>3271200000</v>
      </c>
      <c r="J2176" s="58">
        <f t="shared" si="4"/>
        <v>0.074</v>
      </c>
      <c r="K2176" s="39">
        <f t="shared" si="5"/>
        <v>677</v>
      </c>
      <c r="L2176" s="58">
        <f t="shared" si="6"/>
        <v>0.085</v>
      </c>
    </row>
    <row r="2177">
      <c r="A2177" s="33" t="s">
        <v>227</v>
      </c>
      <c r="B2177" s="34" t="s">
        <v>232</v>
      </c>
      <c r="C2177" s="35" t="s">
        <v>52</v>
      </c>
      <c r="D2177" s="52" t="str">
        <f t="shared" si="2"/>
        <v>The Americas/Barbados-The Americas/2004</v>
      </c>
      <c r="E2177" s="53">
        <v>3.5097E9</v>
      </c>
      <c r="F2177" s="54">
        <v>0.071</v>
      </c>
      <c r="G2177" s="55">
        <v>702.0</v>
      </c>
      <c r="H2177" s="56">
        <v>0.085</v>
      </c>
      <c r="I2177" s="57">
        <f t="shared" si="3"/>
        <v>3509700000</v>
      </c>
      <c r="J2177" s="58">
        <f t="shared" si="4"/>
        <v>0.071</v>
      </c>
      <c r="K2177" s="39">
        <f t="shared" si="5"/>
        <v>702</v>
      </c>
      <c r="L2177" s="58">
        <f t="shared" si="6"/>
        <v>0.085</v>
      </c>
    </row>
    <row r="2178">
      <c r="A2178" s="33" t="s">
        <v>227</v>
      </c>
      <c r="B2178" s="34" t="s">
        <v>232</v>
      </c>
      <c r="C2178" s="35" t="s">
        <v>53</v>
      </c>
      <c r="D2178" s="52" t="str">
        <f t="shared" si="2"/>
        <v>The Americas/Barbados-The Americas/2005</v>
      </c>
      <c r="E2178" s="53">
        <v>3.8915E9</v>
      </c>
      <c r="F2178" s="54">
        <v>0.071</v>
      </c>
      <c r="G2178" s="55">
        <v>737.0</v>
      </c>
      <c r="H2178" s="56">
        <v>0.083</v>
      </c>
      <c r="I2178" s="57">
        <f t="shared" si="3"/>
        <v>3891500000</v>
      </c>
      <c r="J2178" s="58">
        <f t="shared" si="4"/>
        <v>0.071</v>
      </c>
      <c r="K2178" s="39">
        <f t="shared" si="5"/>
        <v>737</v>
      </c>
      <c r="L2178" s="58">
        <f t="shared" si="6"/>
        <v>0.083</v>
      </c>
    </row>
    <row r="2179">
      <c r="A2179" s="33" t="s">
        <v>227</v>
      </c>
      <c r="B2179" s="34" t="s">
        <v>232</v>
      </c>
      <c r="C2179" s="35" t="s">
        <v>54</v>
      </c>
      <c r="D2179" s="52" t="str">
        <f t="shared" si="2"/>
        <v>The Americas/Barbados-The Americas/2006</v>
      </c>
      <c r="E2179" s="53">
        <v>4.31405E9</v>
      </c>
      <c r="F2179" s="54">
        <v>0.07</v>
      </c>
      <c r="G2179" s="55">
        <v>765.0</v>
      </c>
      <c r="H2179" s="56">
        <v>0.092</v>
      </c>
      <c r="I2179" s="57">
        <f t="shared" si="3"/>
        <v>4314050000</v>
      </c>
      <c r="J2179" s="58">
        <f t="shared" si="4"/>
        <v>0.07</v>
      </c>
      <c r="K2179" s="39">
        <f t="shared" si="5"/>
        <v>765</v>
      </c>
      <c r="L2179" s="58">
        <f t="shared" si="6"/>
        <v>0.092</v>
      </c>
    </row>
    <row r="2180">
      <c r="A2180" s="33" t="s">
        <v>227</v>
      </c>
      <c r="B2180" s="34" t="s">
        <v>232</v>
      </c>
      <c r="C2180" s="35" t="s">
        <v>55</v>
      </c>
      <c r="D2180" s="52" t="str">
        <f t="shared" si="2"/>
        <v>The Americas/Barbados-The Americas/2007</v>
      </c>
      <c r="E2180" s="53">
        <v>4.51325E9</v>
      </c>
      <c r="F2180" s="54">
        <v>0.071</v>
      </c>
      <c r="G2180" s="55">
        <v>826.0</v>
      </c>
      <c r="H2180" s="56">
        <v>0.103</v>
      </c>
      <c r="I2180" s="57">
        <f t="shared" si="3"/>
        <v>4513250000</v>
      </c>
      <c r="J2180" s="58">
        <f t="shared" si="4"/>
        <v>0.071</v>
      </c>
      <c r="K2180" s="39">
        <f t="shared" si="5"/>
        <v>826</v>
      </c>
      <c r="L2180" s="58">
        <f t="shared" si="6"/>
        <v>0.103</v>
      </c>
    </row>
    <row r="2181">
      <c r="A2181" s="33" t="s">
        <v>227</v>
      </c>
      <c r="B2181" s="34" t="s">
        <v>232</v>
      </c>
      <c r="C2181" s="35" t="s">
        <v>56</v>
      </c>
      <c r="D2181" s="52" t="str">
        <f t="shared" si="2"/>
        <v>The Americas/Barbados-The Americas/2008</v>
      </c>
      <c r="E2181" s="53">
        <v>4.54155E9</v>
      </c>
      <c r="F2181" s="54">
        <v>0.075</v>
      </c>
      <c r="G2181" s="55">
        <v>928.0</v>
      </c>
      <c r="H2181" s="56">
        <v>0.108</v>
      </c>
      <c r="I2181" s="57">
        <f t="shared" si="3"/>
        <v>4541550000</v>
      </c>
      <c r="J2181" s="58">
        <f t="shared" si="4"/>
        <v>0.075</v>
      </c>
      <c r="K2181" s="39">
        <f t="shared" si="5"/>
        <v>928</v>
      </c>
      <c r="L2181" s="58">
        <f t="shared" si="6"/>
        <v>0.108</v>
      </c>
    </row>
    <row r="2182">
      <c r="A2182" s="33" t="s">
        <v>227</v>
      </c>
      <c r="B2182" s="34" t="s">
        <v>232</v>
      </c>
      <c r="C2182" s="35" t="s">
        <v>57</v>
      </c>
      <c r="D2182" s="52" t="str">
        <f t="shared" si="2"/>
        <v>The Americas/Barbados-The Americas/2009</v>
      </c>
      <c r="E2182" s="53">
        <v>4.59265E9</v>
      </c>
      <c r="F2182" s="54">
        <v>0.075</v>
      </c>
      <c r="G2182" s="55">
        <v>996.0</v>
      </c>
      <c r="H2182" s="56">
        <v>0.1</v>
      </c>
      <c r="I2182" s="57">
        <f t="shared" si="3"/>
        <v>4592650000</v>
      </c>
      <c r="J2182" s="58">
        <f t="shared" si="4"/>
        <v>0.075</v>
      </c>
      <c r="K2182" s="39">
        <f t="shared" si="5"/>
        <v>996</v>
      </c>
      <c r="L2182" s="58">
        <f t="shared" si="6"/>
        <v>0.1</v>
      </c>
    </row>
    <row r="2183">
      <c r="A2183" s="33" t="s">
        <v>227</v>
      </c>
      <c r="B2183" s="34" t="s">
        <v>232</v>
      </c>
      <c r="C2183" s="35" t="s">
        <v>58</v>
      </c>
      <c r="D2183" s="52" t="str">
        <f t="shared" si="2"/>
        <v>The Americas/Barbados-The Americas/2010</v>
      </c>
      <c r="E2183" s="53">
        <v>4.4337E9</v>
      </c>
      <c r="F2183" s="54">
        <v>0.08</v>
      </c>
      <c r="G2183" s="55">
        <v>1025.0</v>
      </c>
      <c r="H2183" s="56">
        <v>0.092</v>
      </c>
      <c r="I2183" s="57">
        <f t="shared" si="3"/>
        <v>4433700000</v>
      </c>
      <c r="J2183" s="58">
        <f t="shared" si="4"/>
        <v>0.08</v>
      </c>
      <c r="K2183" s="39">
        <f t="shared" si="5"/>
        <v>1025</v>
      </c>
      <c r="L2183" s="58">
        <f t="shared" si="6"/>
        <v>0.092</v>
      </c>
    </row>
    <row r="2184">
      <c r="A2184" s="33" t="s">
        <v>227</v>
      </c>
      <c r="B2184" s="34" t="s">
        <v>232</v>
      </c>
      <c r="C2184" s="35" t="s">
        <v>59</v>
      </c>
      <c r="D2184" s="52" t="str">
        <f t="shared" si="2"/>
        <v>The Americas/Barbados-The Americas/2011</v>
      </c>
      <c r="E2184" s="53">
        <v>4.3689E9</v>
      </c>
      <c r="F2184" s="54">
        <v>0.067</v>
      </c>
      <c r="G2184" s="55">
        <v>978.0</v>
      </c>
      <c r="H2184" s="56">
        <v>0.087</v>
      </c>
      <c r="I2184" s="57">
        <f t="shared" si="3"/>
        <v>4368900000</v>
      </c>
      <c r="J2184" s="58">
        <f t="shared" si="4"/>
        <v>0.067</v>
      </c>
      <c r="K2184" s="39">
        <f t="shared" si="5"/>
        <v>978</v>
      </c>
      <c r="L2184" s="58">
        <f t="shared" si="6"/>
        <v>0.087</v>
      </c>
    </row>
    <row r="2185">
      <c r="A2185" s="33" t="s">
        <v>227</v>
      </c>
      <c r="B2185" s="34" t="s">
        <v>232</v>
      </c>
      <c r="C2185" s="35" t="s">
        <v>60</v>
      </c>
      <c r="D2185" s="52" t="str">
        <f t="shared" si="2"/>
        <v>The Americas/Barbados-The Americas/2012</v>
      </c>
      <c r="E2185" s="53">
        <v>4.22485E9</v>
      </c>
      <c r="F2185" s="54">
        <v>0.072</v>
      </c>
      <c r="G2185" s="55">
        <v>935.0</v>
      </c>
      <c r="H2185" s="56">
        <v>0.087</v>
      </c>
      <c r="I2185" s="57">
        <f t="shared" si="3"/>
        <v>4224850000</v>
      </c>
      <c r="J2185" s="58">
        <f t="shared" si="4"/>
        <v>0.072</v>
      </c>
      <c r="K2185" s="39">
        <f t="shared" si="5"/>
        <v>935</v>
      </c>
      <c r="L2185" s="58">
        <f t="shared" si="6"/>
        <v>0.087</v>
      </c>
    </row>
    <row r="2186">
      <c r="A2186" s="33" t="s">
        <v>227</v>
      </c>
      <c r="B2186" s="34" t="s">
        <v>233</v>
      </c>
      <c r="C2186" s="35" t="s">
        <v>48</v>
      </c>
      <c r="D2186" s="52" t="str">
        <f t="shared" si="2"/>
        <v>The Americas/Belize-The Americas/2000</v>
      </c>
      <c r="E2186" s="53">
        <v>8.3175E8</v>
      </c>
      <c r="F2186" s="54">
        <v>0.058</v>
      </c>
      <c r="G2186" s="55">
        <v>259.0</v>
      </c>
      <c r="H2186" s="56">
        <v>0.124</v>
      </c>
      <c r="I2186" s="57">
        <f t="shared" si="3"/>
        <v>831750000</v>
      </c>
      <c r="J2186" s="58">
        <f t="shared" si="4"/>
        <v>0.058</v>
      </c>
      <c r="K2186" s="39">
        <f t="shared" si="5"/>
        <v>259</v>
      </c>
      <c r="L2186" s="58">
        <f t="shared" si="6"/>
        <v>0.124</v>
      </c>
    </row>
    <row r="2187">
      <c r="A2187" s="33" t="s">
        <v>227</v>
      </c>
      <c r="B2187" s="34" t="s">
        <v>233</v>
      </c>
      <c r="C2187" s="35" t="s">
        <v>49</v>
      </c>
      <c r="D2187" s="52" t="str">
        <f t="shared" si="2"/>
        <v>The Americas/Belize-The Americas/2001</v>
      </c>
      <c r="E2187" s="53">
        <v>8.71840755E8</v>
      </c>
      <c r="F2187" s="54">
        <v>0.04</v>
      </c>
      <c r="G2187" s="55">
        <v>139.0</v>
      </c>
      <c r="H2187" s="56">
        <v>0.16</v>
      </c>
      <c r="I2187" s="57">
        <f t="shared" si="3"/>
        <v>871840755</v>
      </c>
      <c r="J2187" s="58">
        <f t="shared" si="4"/>
        <v>0.04</v>
      </c>
      <c r="K2187" s="39">
        <f t="shared" si="5"/>
        <v>139</v>
      </c>
      <c r="L2187" s="58">
        <f t="shared" si="6"/>
        <v>0.16</v>
      </c>
    </row>
    <row r="2188">
      <c r="A2188" s="33" t="s">
        <v>227</v>
      </c>
      <c r="B2188" s="34" t="s">
        <v>233</v>
      </c>
      <c r="C2188" s="35" t="s">
        <v>50</v>
      </c>
      <c r="D2188" s="52" t="str">
        <f t="shared" si="2"/>
        <v>The Americas/Belize-The Americas/2002</v>
      </c>
      <c r="E2188" s="53">
        <v>9.32676403E8</v>
      </c>
      <c r="F2188" s="54">
        <v>0.045</v>
      </c>
      <c r="G2188" s="55">
        <v>160.0</v>
      </c>
      <c r="H2188" s="56">
        <v>0.155</v>
      </c>
      <c r="I2188" s="57">
        <f t="shared" si="3"/>
        <v>932676403</v>
      </c>
      <c r="J2188" s="58">
        <f t="shared" si="4"/>
        <v>0.045</v>
      </c>
      <c r="K2188" s="39">
        <f t="shared" si="5"/>
        <v>160</v>
      </c>
      <c r="L2188" s="58">
        <f t="shared" si="6"/>
        <v>0.155</v>
      </c>
    </row>
    <row r="2189">
      <c r="A2189" s="33" t="s">
        <v>227</v>
      </c>
      <c r="B2189" s="34" t="s">
        <v>233</v>
      </c>
      <c r="C2189" s="35" t="s">
        <v>51</v>
      </c>
      <c r="D2189" s="52" t="str">
        <f t="shared" si="2"/>
        <v>The Americas/Belize-The Americas/2003</v>
      </c>
      <c r="E2189" s="53">
        <v>9.9035E8</v>
      </c>
      <c r="F2189" s="54">
        <v>0.044</v>
      </c>
      <c r="G2189" s="55">
        <v>162.0</v>
      </c>
      <c r="H2189" s="56">
        <v>0.148</v>
      </c>
      <c r="I2189" s="57">
        <f t="shared" si="3"/>
        <v>990350000</v>
      </c>
      <c r="J2189" s="58">
        <f t="shared" si="4"/>
        <v>0.044</v>
      </c>
      <c r="K2189" s="39">
        <f t="shared" si="5"/>
        <v>162</v>
      </c>
      <c r="L2189" s="58">
        <f t="shared" si="6"/>
        <v>0.148</v>
      </c>
    </row>
    <row r="2190">
      <c r="A2190" s="33" t="s">
        <v>227</v>
      </c>
      <c r="B2190" s="34" t="s">
        <v>233</v>
      </c>
      <c r="C2190" s="35" t="s">
        <v>52</v>
      </c>
      <c r="D2190" s="52" t="str">
        <f t="shared" si="2"/>
        <v>The Americas/Belize-The Americas/2004</v>
      </c>
      <c r="E2190" s="53">
        <v>1.05785E9</v>
      </c>
      <c r="F2190" s="54">
        <v>0.045</v>
      </c>
      <c r="G2190" s="55">
        <v>174.0</v>
      </c>
      <c r="H2190" s="56">
        <v>0.143</v>
      </c>
      <c r="I2190" s="57">
        <f t="shared" si="3"/>
        <v>1057850000</v>
      </c>
      <c r="J2190" s="58">
        <f t="shared" si="4"/>
        <v>0.045</v>
      </c>
      <c r="K2190" s="39">
        <f t="shared" si="5"/>
        <v>174</v>
      </c>
      <c r="L2190" s="58">
        <f t="shared" si="6"/>
        <v>0.143</v>
      </c>
    </row>
    <row r="2191">
      <c r="A2191" s="33" t="s">
        <v>227</v>
      </c>
      <c r="B2191" s="34" t="s">
        <v>233</v>
      </c>
      <c r="C2191" s="35" t="s">
        <v>53</v>
      </c>
      <c r="D2191" s="52" t="str">
        <f t="shared" si="2"/>
        <v>The Americas/Belize-The Americas/2005</v>
      </c>
      <c r="E2191" s="53">
        <v>1.1142E9</v>
      </c>
      <c r="F2191" s="54">
        <v>0.044</v>
      </c>
      <c r="G2191" s="55">
        <v>175.0</v>
      </c>
      <c r="H2191" s="56">
        <v>0.139</v>
      </c>
      <c r="I2191" s="57">
        <f t="shared" si="3"/>
        <v>1114200000</v>
      </c>
      <c r="J2191" s="58">
        <f t="shared" si="4"/>
        <v>0.044</v>
      </c>
      <c r="K2191" s="39">
        <f t="shared" si="5"/>
        <v>175</v>
      </c>
      <c r="L2191" s="58">
        <f t="shared" si="6"/>
        <v>0.139</v>
      </c>
    </row>
    <row r="2192">
      <c r="A2192" s="33" t="s">
        <v>227</v>
      </c>
      <c r="B2192" s="34" t="s">
        <v>233</v>
      </c>
      <c r="C2192" s="35" t="s">
        <v>54</v>
      </c>
      <c r="D2192" s="52" t="str">
        <f t="shared" si="2"/>
        <v>The Americas/Belize-The Americas/2006</v>
      </c>
      <c r="E2192" s="53">
        <v>1.21745E9</v>
      </c>
      <c r="F2192" s="54">
        <v>0.044</v>
      </c>
      <c r="G2192" s="55">
        <v>182.0</v>
      </c>
      <c r="H2192" s="56">
        <v>0.143</v>
      </c>
      <c r="I2192" s="57">
        <f t="shared" si="3"/>
        <v>1217450000</v>
      </c>
      <c r="J2192" s="58">
        <f t="shared" si="4"/>
        <v>0.044</v>
      </c>
      <c r="K2192" s="39">
        <f t="shared" si="5"/>
        <v>182</v>
      </c>
      <c r="L2192" s="58">
        <f t="shared" si="6"/>
        <v>0.143</v>
      </c>
    </row>
    <row r="2193">
      <c r="A2193" s="33" t="s">
        <v>227</v>
      </c>
      <c r="B2193" s="34" t="s">
        <v>233</v>
      </c>
      <c r="C2193" s="35" t="s">
        <v>55</v>
      </c>
      <c r="D2193" s="52" t="str">
        <f t="shared" si="2"/>
        <v>The Americas/Belize-The Americas/2007</v>
      </c>
      <c r="E2193" s="53">
        <v>1.2905E9</v>
      </c>
      <c r="F2193" s="54">
        <v>0.044</v>
      </c>
      <c r="G2193" s="55">
        <v>192.0</v>
      </c>
      <c r="H2193" s="56">
        <v>0.142</v>
      </c>
      <c r="I2193" s="57">
        <f t="shared" si="3"/>
        <v>1290500000</v>
      </c>
      <c r="J2193" s="58">
        <f t="shared" si="4"/>
        <v>0.044</v>
      </c>
      <c r="K2193" s="39">
        <f t="shared" si="5"/>
        <v>192</v>
      </c>
      <c r="L2193" s="58">
        <f t="shared" si="6"/>
        <v>0.142</v>
      </c>
    </row>
    <row r="2194">
      <c r="A2194" s="33" t="s">
        <v>227</v>
      </c>
      <c r="B2194" s="34" t="s">
        <v>233</v>
      </c>
      <c r="C2194" s="35" t="s">
        <v>56</v>
      </c>
      <c r="D2194" s="52" t="str">
        <f t="shared" si="2"/>
        <v>The Americas/Belize-The Americas/2008</v>
      </c>
      <c r="E2194" s="53">
        <v>1.3695E9</v>
      </c>
      <c r="F2194" s="54">
        <v>0.048</v>
      </c>
      <c r="G2194" s="55">
        <v>215.0</v>
      </c>
      <c r="H2194" s="56">
        <v>0.143</v>
      </c>
      <c r="I2194" s="57">
        <f t="shared" si="3"/>
        <v>1369500000</v>
      </c>
      <c r="J2194" s="58">
        <f t="shared" si="4"/>
        <v>0.048</v>
      </c>
      <c r="K2194" s="39">
        <f t="shared" si="5"/>
        <v>215</v>
      </c>
      <c r="L2194" s="58">
        <f t="shared" si="6"/>
        <v>0.143</v>
      </c>
    </row>
    <row r="2195">
      <c r="A2195" s="33" t="s">
        <v>227</v>
      </c>
      <c r="B2195" s="34" t="s">
        <v>233</v>
      </c>
      <c r="C2195" s="35" t="s">
        <v>57</v>
      </c>
      <c r="D2195" s="52" t="str">
        <f t="shared" si="2"/>
        <v>The Americas/Belize-The Americas/2009</v>
      </c>
      <c r="E2195" s="53">
        <v>1.3385E9</v>
      </c>
      <c r="F2195" s="54">
        <v>0.051</v>
      </c>
      <c r="G2195" s="55">
        <v>237.0</v>
      </c>
      <c r="H2195" s="56">
        <v>0.141</v>
      </c>
      <c r="I2195" s="57">
        <f t="shared" si="3"/>
        <v>1338500000</v>
      </c>
      <c r="J2195" s="58">
        <f t="shared" si="4"/>
        <v>0.051</v>
      </c>
      <c r="K2195" s="39">
        <f t="shared" si="5"/>
        <v>237</v>
      </c>
      <c r="L2195" s="58">
        <f t="shared" si="6"/>
        <v>0.141</v>
      </c>
    </row>
    <row r="2196">
      <c r="A2196" s="33" t="s">
        <v>227</v>
      </c>
      <c r="B2196" s="34" t="s">
        <v>233</v>
      </c>
      <c r="C2196" s="35" t="s">
        <v>58</v>
      </c>
      <c r="D2196" s="52" t="str">
        <f t="shared" si="2"/>
        <v>The Americas/Belize-The Americas/2010</v>
      </c>
      <c r="E2196" s="53">
        <v>1.3985E9</v>
      </c>
      <c r="F2196" s="54">
        <v>0.058</v>
      </c>
      <c r="G2196" s="55">
        <v>259.0</v>
      </c>
      <c r="H2196" s="56">
        <v>0.141</v>
      </c>
      <c r="I2196" s="57">
        <f t="shared" si="3"/>
        <v>1398500000</v>
      </c>
      <c r="J2196" s="58">
        <f t="shared" si="4"/>
        <v>0.058</v>
      </c>
      <c r="K2196" s="39">
        <f t="shared" si="5"/>
        <v>259</v>
      </c>
      <c r="L2196" s="58">
        <f t="shared" si="6"/>
        <v>0.141</v>
      </c>
    </row>
    <row r="2197">
      <c r="A2197" s="33" t="s">
        <v>227</v>
      </c>
      <c r="B2197" s="34" t="s">
        <v>233</v>
      </c>
      <c r="C2197" s="35" t="s">
        <v>59</v>
      </c>
      <c r="D2197" s="52" t="str">
        <f t="shared" si="2"/>
        <v>The Americas/Belize-The Americas/2011</v>
      </c>
      <c r="E2197" s="53">
        <v>1.489E9</v>
      </c>
      <c r="F2197" s="54">
        <v>0.058</v>
      </c>
      <c r="G2197" s="55">
        <v>265.0</v>
      </c>
      <c r="H2197" s="56">
        <v>0.139</v>
      </c>
      <c r="I2197" s="57">
        <f t="shared" si="3"/>
        <v>1489000000</v>
      </c>
      <c r="J2197" s="58">
        <f t="shared" si="4"/>
        <v>0.058</v>
      </c>
      <c r="K2197" s="39">
        <f t="shared" si="5"/>
        <v>265</v>
      </c>
      <c r="L2197" s="58">
        <f t="shared" si="6"/>
        <v>0.139</v>
      </c>
    </row>
    <row r="2198">
      <c r="A2198" s="33" t="s">
        <v>227</v>
      </c>
      <c r="B2198" s="34" t="s">
        <v>233</v>
      </c>
      <c r="C2198" s="35" t="s">
        <v>60</v>
      </c>
      <c r="D2198" s="52" t="str">
        <f t="shared" si="2"/>
        <v>The Americas/Belize-The Americas/2012</v>
      </c>
      <c r="E2198" s="53">
        <v>1.5725E9</v>
      </c>
      <c r="F2198" s="54">
        <v>0.058</v>
      </c>
      <c r="G2198" s="55">
        <v>264.0</v>
      </c>
      <c r="H2198" s="56">
        <v>0.134</v>
      </c>
      <c r="I2198" s="57">
        <f t="shared" si="3"/>
        <v>1572500000</v>
      </c>
      <c r="J2198" s="58">
        <f t="shared" si="4"/>
        <v>0.058</v>
      </c>
      <c r="K2198" s="39">
        <f t="shared" si="5"/>
        <v>264</v>
      </c>
      <c r="L2198" s="58">
        <f t="shared" si="6"/>
        <v>0.134</v>
      </c>
    </row>
    <row r="2199">
      <c r="A2199" s="33" t="s">
        <v>227</v>
      </c>
      <c r="B2199" s="34" t="s">
        <v>234</v>
      </c>
      <c r="C2199" s="35" t="s">
        <v>48</v>
      </c>
      <c r="D2199" s="52" t="str">
        <f t="shared" si="2"/>
        <v>The Americas/Bermuda-The Americas/2000</v>
      </c>
      <c r="E2199" s="53">
        <v>3.480219E9</v>
      </c>
      <c r="F2199" s="61"/>
      <c r="G2199" s="62"/>
      <c r="H2199" s="59"/>
      <c r="I2199" s="57">
        <f t="shared" si="3"/>
        <v>3480219000</v>
      </c>
      <c r="J2199" s="58" t="str">
        <f t="shared" si="4"/>
        <v/>
      </c>
      <c r="K2199" s="39" t="str">
        <f t="shared" si="5"/>
        <v/>
      </c>
      <c r="L2199" s="58" t="str">
        <f t="shared" si="6"/>
        <v/>
      </c>
    </row>
    <row r="2200">
      <c r="A2200" s="33" t="s">
        <v>227</v>
      </c>
      <c r="B2200" s="34" t="s">
        <v>234</v>
      </c>
      <c r="C2200" s="35" t="s">
        <v>49</v>
      </c>
      <c r="D2200" s="52" t="str">
        <f t="shared" si="2"/>
        <v>The Americas/Bermuda-The Americas/2001</v>
      </c>
      <c r="E2200" s="53">
        <v>3.680483E9</v>
      </c>
      <c r="F2200" s="61"/>
      <c r="G2200" s="62"/>
      <c r="H2200" s="59"/>
      <c r="I2200" s="57">
        <f t="shared" si="3"/>
        <v>3680483000</v>
      </c>
      <c r="J2200" s="58" t="str">
        <f t="shared" si="4"/>
        <v/>
      </c>
      <c r="K2200" s="39" t="str">
        <f t="shared" si="5"/>
        <v/>
      </c>
      <c r="L2200" s="58" t="str">
        <f t="shared" si="6"/>
        <v/>
      </c>
    </row>
    <row r="2201">
      <c r="A2201" s="33" t="s">
        <v>227</v>
      </c>
      <c r="B2201" s="34" t="s">
        <v>234</v>
      </c>
      <c r="C2201" s="35" t="s">
        <v>50</v>
      </c>
      <c r="D2201" s="52" t="str">
        <f t="shared" si="2"/>
        <v>The Americas/Bermuda-The Americas/2002</v>
      </c>
      <c r="E2201" s="53">
        <v>3.937228E9</v>
      </c>
      <c r="F2201" s="61"/>
      <c r="G2201" s="62"/>
      <c r="H2201" s="59"/>
      <c r="I2201" s="57">
        <f t="shared" si="3"/>
        <v>3937228000</v>
      </c>
      <c r="J2201" s="58" t="str">
        <f t="shared" si="4"/>
        <v/>
      </c>
      <c r="K2201" s="39" t="str">
        <f t="shared" si="5"/>
        <v/>
      </c>
      <c r="L2201" s="58" t="str">
        <f t="shared" si="6"/>
        <v/>
      </c>
    </row>
    <row r="2202">
      <c r="A2202" s="33" t="s">
        <v>227</v>
      </c>
      <c r="B2202" s="34" t="s">
        <v>234</v>
      </c>
      <c r="C2202" s="35" t="s">
        <v>51</v>
      </c>
      <c r="D2202" s="52" t="str">
        <f t="shared" si="2"/>
        <v>The Americas/Bermuda-The Americas/2003</v>
      </c>
      <c r="E2202" s="53">
        <v>4.186525E9</v>
      </c>
      <c r="F2202" s="61"/>
      <c r="G2202" s="62"/>
      <c r="H2202" s="59"/>
      <c r="I2202" s="57">
        <f t="shared" si="3"/>
        <v>4186525000</v>
      </c>
      <c r="J2202" s="58" t="str">
        <f t="shared" si="4"/>
        <v/>
      </c>
      <c r="K2202" s="39" t="str">
        <f t="shared" si="5"/>
        <v/>
      </c>
      <c r="L2202" s="58" t="str">
        <f t="shared" si="6"/>
        <v/>
      </c>
    </row>
    <row r="2203">
      <c r="A2203" s="33" t="s">
        <v>227</v>
      </c>
      <c r="B2203" s="34" t="s">
        <v>234</v>
      </c>
      <c r="C2203" s="35" t="s">
        <v>52</v>
      </c>
      <c r="D2203" s="52" t="str">
        <f t="shared" si="2"/>
        <v>The Americas/Bermuda-The Americas/2004</v>
      </c>
      <c r="E2203" s="53">
        <v>4.484703E9</v>
      </c>
      <c r="F2203" s="61"/>
      <c r="G2203" s="62"/>
      <c r="H2203" s="59"/>
      <c r="I2203" s="57">
        <f t="shared" si="3"/>
        <v>4484703000</v>
      </c>
      <c r="J2203" s="58" t="str">
        <f t="shared" si="4"/>
        <v/>
      </c>
      <c r="K2203" s="39" t="str">
        <f t="shared" si="5"/>
        <v/>
      </c>
      <c r="L2203" s="58" t="str">
        <f t="shared" si="6"/>
        <v/>
      </c>
    </row>
    <row r="2204">
      <c r="A2204" s="33" t="s">
        <v>227</v>
      </c>
      <c r="B2204" s="34" t="s">
        <v>234</v>
      </c>
      <c r="C2204" s="35" t="s">
        <v>53</v>
      </c>
      <c r="D2204" s="52" t="str">
        <f t="shared" si="2"/>
        <v>The Americas/Bermuda-The Americas/2005</v>
      </c>
      <c r="E2204" s="53">
        <v>4.868136E9</v>
      </c>
      <c r="F2204" s="61"/>
      <c r="G2204" s="62"/>
      <c r="H2204" s="59"/>
      <c r="I2204" s="57">
        <f t="shared" si="3"/>
        <v>4868136000</v>
      </c>
      <c r="J2204" s="58" t="str">
        <f t="shared" si="4"/>
        <v/>
      </c>
      <c r="K2204" s="39" t="str">
        <f t="shared" si="5"/>
        <v/>
      </c>
      <c r="L2204" s="58" t="str">
        <f t="shared" si="6"/>
        <v/>
      </c>
    </row>
    <row r="2205">
      <c r="A2205" s="33" t="s">
        <v>227</v>
      </c>
      <c r="B2205" s="34" t="s">
        <v>234</v>
      </c>
      <c r="C2205" s="35" t="s">
        <v>54</v>
      </c>
      <c r="D2205" s="52" t="str">
        <f t="shared" si="2"/>
        <v>The Americas/Bermuda-The Americas/2006</v>
      </c>
      <c r="E2205" s="53">
        <v>5.414299E9</v>
      </c>
      <c r="F2205" s="61"/>
      <c r="G2205" s="62"/>
      <c r="H2205" s="59"/>
      <c r="I2205" s="57">
        <f t="shared" si="3"/>
        <v>5414299000</v>
      </c>
      <c r="J2205" s="58" t="str">
        <f t="shared" si="4"/>
        <v/>
      </c>
      <c r="K2205" s="39" t="str">
        <f t="shared" si="5"/>
        <v/>
      </c>
      <c r="L2205" s="58" t="str">
        <f t="shared" si="6"/>
        <v/>
      </c>
    </row>
    <row r="2206">
      <c r="A2206" s="33" t="s">
        <v>227</v>
      </c>
      <c r="B2206" s="34" t="s">
        <v>234</v>
      </c>
      <c r="C2206" s="35" t="s">
        <v>55</v>
      </c>
      <c r="D2206" s="52" t="str">
        <f t="shared" si="2"/>
        <v>The Americas/Bermuda-The Americas/2007</v>
      </c>
      <c r="E2206" s="53">
        <v>5.895048E9</v>
      </c>
      <c r="F2206" s="61"/>
      <c r="G2206" s="62"/>
      <c r="H2206" s="59"/>
      <c r="I2206" s="57">
        <f t="shared" si="3"/>
        <v>5895048000</v>
      </c>
      <c r="J2206" s="58" t="str">
        <f t="shared" si="4"/>
        <v/>
      </c>
      <c r="K2206" s="39" t="str">
        <f t="shared" si="5"/>
        <v/>
      </c>
      <c r="L2206" s="58" t="str">
        <f t="shared" si="6"/>
        <v/>
      </c>
    </row>
    <row r="2207">
      <c r="A2207" s="33" t="s">
        <v>227</v>
      </c>
      <c r="B2207" s="34" t="s">
        <v>234</v>
      </c>
      <c r="C2207" s="35" t="s">
        <v>56</v>
      </c>
      <c r="D2207" s="52" t="str">
        <f t="shared" si="2"/>
        <v>The Americas/Bermuda-The Americas/2008</v>
      </c>
      <c r="E2207" s="53">
        <v>6.109928E9</v>
      </c>
      <c r="F2207" s="61"/>
      <c r="G2207" s="62"/>
      <c r="H2207" s="59"/>
      <c r="I2207" s="57">
        <f t="shared" si="3"/>
        <v>6109928000</v>
      </c>
      <c r="J2207" s="58" t="str">
        <f t="shared" si="4"/>
        <v/>
      </c>
      <c r="K2207" s="39" t="str">
        <f t="shared" si="5"/>
        <v/>
      </c>
      <c r="L2207" s="58" t="str">
        <f t="shared" si="6"/>
        <v/>
      </c>
    </row>
    <row r="2208">
      <c r="A2208" s="33" t="s">
        <v>227</v>
      </c>
      <c r="B2208" s="34" t="s">
        <v>234</v>
      </c>
      <c r="C2208" s="35" t="s">
        <v>57</v>
      </c>
      <c r="D2208" s="52" t="str">
        <f t="shared" si="2"/>
        <v>The Americas/Bermuda-The Americas/2009</v>
      </c>
      <c r="E2208" s="53">
        <v>5.806378E9</v>
      </c>
      <c r="F2208" s="61"/>
      <c r="G2208" s="62"/>
      <c r="H2208" s="59"/>
      <c r="I2208" s="57">
        <f t="shared" si="3"/>
        <v>5806378000</v>
      </c>
      <c r="J2208" s="58" t="str">
        <f t="shared" si="4"/>
        <v/>
      </c>
      <c r="K2208" s="39" t="str">
        <f t="shared" si="5"/>
        <v/>
      </c>
      <c r="L2208" s="58" t="str">
        <f t="shared" si="6"/>
        <v/>
      </c>
    </row>
    <row r="2209">
      <c r="A2209" s="33" t="s">
        <v>227</v>
      </c>
      <c r="B2209" s="34" t="s">
        <v>234</v>
      </c>
      <c r="C2209" s="35" t="s">
        <v>58</v>
      </c>
      <c r="D2209" s="52" t="str">
        <f t="shared" si="2"/>
        <v>The Americas/Bermuda-The Americas/2010</v>
      </c>
      <c r="E2209" s="53">
        <v>5.744414E9</v>
      </c>
      <c r="F2209" s="61"/>
      <c r="G2209" s="62"/>
      <c r="H2209" s="59"/>
      <c r="I2209" s="57">
        <f t="shared" si="3"/>
        <v>5744414000</v>
      </c>
      <c r="J2209" s="58" t="str">
        <f t="shared" si="4"/>
        <v/>
      </c>
      <c r="K2209" s="39" t="str">
        <f t="shared" si="5"/>
        <v/>
      </c>
      <c r="L2209" s="58" t="str">
        <f t="shared" si="6"/>
        <v/>
      </c>
    </row>
    <row r="2210">
      <c r="A2210" s="33" t="s">
        <v>227</v>
      </c>
      <c r="B2210" s="34" t="s">
        <v>234</v>
      </c>
      <c r="C2210" s="35" t="s">
        <v>59</v>
      </c>
      <c r="D2210" s="52" t="str">
        <f t="shared" si="2"/>
        <v>The Americas/Bermuda-The Americas/2011</v>
      </c>
      <c r="E2210" s="53">
        <v>5.550771E9</v>
      </c>
      <c r="F2210" s="61"/>
      <c r="G2210" s="62"/>
      <c r="H2210" s="59"/>
      <c r="I2210" s="57">
        <f t="shared" si="3"/>
        <v>5550771000</v>
      </c>
      <c r="J2210" s="58" t="str">
        <f t="shared" si="4"/>
        <v/>
      </c>
      <c r="K2210" s="39" t="str">
        <f t="shared" si="5"/>
        <v/>
      </c>
      <c r="L2210" s="58" t="str">
        <f t="shared" si="6"/>
        <v/>
      </c>
    </row>
    <row r="2211">
      <c r="A2211" s="33" t="s">
        <v>227</v>
      </c>
      <c r="B2211" s="34" t="s">
        <v>234</v>
      </c>
      <c r="C2211" s="35" t="s">
        <v>60</v>
      </c>
      <c r="D2211" s="52" t="str">
        <f t="shared" si="2"/>
        <v>The Americas/Bermuda-The Americas/2012</v>
      </c>
      <c r="E2211" s="53">
        <v>5.473536E9</v>
      </c>
      <c r="F2211" s="61"/>
      <c r="G2211" s="62"/>
      <c r="H2211" s="59"/>
      <c r="I2211" s="57">
        <f t="shared" si="3"/>
        <v>5473536000</v>
      </c>
      <c r="J2211" s="58" t="str">
        <f t="shared" si="4"/>
        <v/>
      </c>
      <c r="K2211" s="39" t="str">
        <f t="shared" si="5"/>
        <v/>
      </c>
      <c r="L2211" s="58" t="str">
        <f t="shared" si="6"/>
        <v/>
      </c>
    </row>
    <row r="2212">
      <c r="A2212" s="33" t="s">
        <v>227</v>
      </c>
      <c r="B2212" s="34" t="s">
        <v>235</v>
      </c>
      <c r="C2212" s="35" t="s">
        <v>48</v>
      </c>
      <c r="D2212" s="52" t="str">
        <f t="shared" si="2"/>
        <v>The Americas/Bolivia-The Americas/2000</v>
      </c>
      <c r="E2212" s="53">
        <v>8.397858185E9</v>
      </c>
      <c r="F2212" s="54">
        <v>0.058</v>
      </c>
      <c r="G2212" s="55">
        <v>149.0</v>
      </c>
      <c r="H2212" s="56">
        <v>0.111</v>
      </c>
      <c r="I2212" s="57">
        <f t="shared" si="3"/>
        <v>8397858185</v>
      </c>
      <c r="J2212" s="58">
        <f t="shared" si="4"/>
        <v>0.058</v>
      </c>
      <c r="K2212" s="39">
        <f t="shared" si="5"/>
        <v>149</v>
      </c>
      <c r="L2212" s="58">
        <f t="shared" si="6"/>
        <v>0.111</v>
      </c>
    </row>
    <row r="2213">
      <c r="A2213" s="33" t="s">
        <v>227</v>
      </c>
      <c r="B2213" s="34" t="s">
        <v>235</v>
      </c>
      <c r="C2213" s="35" t="s">
        <v>49</v>
      </c>
      <c r="D2213" s="52" t="str">
        <f t="shared" si="2"/>
        <v>The Americas/Bolivia-The Americas/2001</v>
      </c>
      <c r="E2213" s="53">
        <v>8.141513292E9</v>
      </c>
      <c r="F2213" s="54">
        <v>0.061</v>
      </c>
      <c r="G2213" s="55">
        <v>60.0</v>
      </c>
      <c r="H2213" s="56">
        <v>0.346</v>
      </c>
      <c r="I2213" s="57">
        <f t="shared" si="3"/>
        <v>8141513292</v>
      </c>
      <c r="J2213" s="58">
        <f t="shared" si="4"/>
        <v>0.061</v>
      </c>
      <c r="K2213" s="39">
        <f t="shared" si="5"/>
        <v>60</v>
      </c>
      <c r="L2213" s="58">
        <f t="shared" si="6"/>
        <v>0.346</v>
      </c>
    </row>
    <row r="2214">
      <c r="A2214" s="33" t="s">
        <v>227</v>
      </c>
      <c r="B2214" s="34" t="s">
        <v>235</v>
      </c>
      <c r="C2214" s="35" t="s">
        <v>50</v>
      </c>
      <c r="D2214" s="52" t="str">
        <f t="shared" si="2"/>
        <v>The Americas/Bolivia-The Americas/2002</v>
      </c>
      <c r="E2214" s="53">
        <v>7.905485216E9</v>
      </c>
      <c r="F2214" s="54">
        <v>0.063</v>
      </c>
      <c r="G2214" s="55">
        <v>59.0</v>
      </c>
      <c r="H2214" s="56">
        <v>0.201</v>
      </c>
      <c r="I2214" s="57">
        <f t="shared" si="3"/>
        <v>7905485216</v>
      </c>
      <c r="J2214" s="58">
        <f t="shared" si="4"/>
        <v>0.063</v>
      </c>
      <c r="K2214" s="39">
        <f t="shared" si="5"/>
        <v>59</v>
      </c>
      <c r="L2214" s="58">
        <f t="shared" si="6"/>
        <v>0.201</v>
      </c>
    </row>
    <row r="2215">
      <c r="A2215" s="33" t="s">
        <v>227</v>
      </c>
      <c r="B2215" s="34" t="s">
        <v>235</v>
      </c>
      <c r="C2215" s="35" t="s">
        <v>51</v>
      </c>
      <c r="D2215" s="52" t="str">
        <f t="shared" si="2"/>
        <v>The Americas/Bolivia-The Americas/2003</v>
      </c>
      <c r="E2215" s="53">
        <v>8.082396526E9</v>
      </c>
      <c r="F2215" s="54">
        <v>0.065</v>
      </c>
      <c r="G2215" s="55">
        <v>58.0</v>
      </c>
      <c r="H2215" s="56">
        <v>0.206</v>
      </c>
      <c r="I2215" s="57">
        <f t="shared" si="3"/>
        <v>8082396526</v>
      </c>
      <c r="J2215" s="58">
        <f t="shared" si="4"/>
        <v>0.065</v>
      </c>
      <c r="K2215" s="39">
        <f t="shared" si="5"/>
        <v>58</v>
      </c>
      <c r="L2215" s="58">
        <f t="shared" si="6"/>
        <v>0.206</v>
      </c>
    </row>
    <row r="2216">
      <c r="A2216" s="33" t="s">
        <v>227</v>
      </c>
      <c r="B2216" s="34" t="s">
        <v>235</v>
      </c>
      <c r="C2216" s="35" t="s">
        <v>52</v>
      </c>
      <c r="D2216" s="52" t="str">
        <f t="shared" si="2"/>
        <v>The Americas/Bolivia-The Americas/2004</v>
      </c>
      <c r="E2216" s="53">
        <v>8.773451739E9</v>
      </c>
      <c r="F2216" s="54">
        <v>0.056</v>
      </c>
      <c r="G2216" s="55">
        <v>50.0</v>
      </c>
      <c r="H2216" s="56">
        <v>0.177</v>
      </c>
      <c r="I2216" s="57">
        <f t="shared" si="3"/>
        <v>8773451739</v>
      </c>
      <c r="J2216" s="58">
        <f t="shared" si="4"/>
        <v>0.056</v>
      </c>
      <c r="K2216" s="39">
        <f t="shared" si="5"/>
        <v>50</v>
      </c>
      <c r="L2216" s="58">
        <f t="shared" si="6"/>
        <v>0.177</v>
      </c>
    </row>
    <row r="2217">
      <c r="A2217" s="33" t="s">
        <v>227</v>
      </c>
      <c r="B2217" s="34" t="s">
        <v>235</v>
      </c>
      <c r="C2217" s="35" t="s">
        <v>53</v>
      </c>
      <c r="D2217" s="52" t="str">
        <f t="shared" si="2"/>
        <v>The Americas/Bolivia-The Americas/2005</v>
      </c>
      <c r="E2217" s="53">
        <v>9.549196256E9</v>
      </c>
      <c r="F2217" s="54">
        <v>0.053</v>
      </c>
      <c r="G2217" s="55">
        <v>51.0</v>
      </c>
      <c r="H2217" s="56">
        <v>0.145</v>
      </c>
      <c r="I2217" s="57">
        <f t="shared" si="3"/>
        <v>9549196256</v>
      </c>
      <c r="J2217" s="58">
        <f t="shared" si="4"/>
        <v>0.053</v>
      </c>
      <c r="K2217" s="39">
        <f t="shared" si="5"/>
        <v>51</v>
      </c>
      <c r="L2217" s="58">
        <f t="shared" si="6"/>
        <v>0.145</v>
      </c>
    </row>
    <row r="2218">
      <c r="A2218" s="33" t="s">
        <v>227</v>
      </c>
      <c r="B2218" s="34" t="s">
        <v>235</v>
      </c>
      <c r="C2218" s="35" t="s">
        <v>54</v>
      </c>
      <c r="D2218" s="52" t="str">
        <f t="shared" si="2"/>
        <v>The Americas/Bolivia-The Americas/2006</v>
      </c>
      <c r="E2218" s="53">
        <v>1.1451845341E10</v>
      </c>
      <c r="F2218" s="54">
        <v>0.056</v>
      </c>
      <c r="G2218" s="55">
        <v>57.0</v>
      </c>
      <c r="H2218" s="56">
        <v>0.166</v>
      </c>
      <c r="I2218" s="57">
        <f t="shared" si="3"/>
        <v>11451845341</v>
      </c>
      <c r="J2218" s="58">
        <f t="shared" si="4"/>
        <v>0.056</v>
      </c>
      <c r="K2218" s="39">
        <f t="shared" si="5"/>
        <v>57</v>
      </c>
      <c r="L2218" s="58">
        <f t="shared" si="6"/>
        <v>0.166</v>
      </c>
    </row>
    <row r="2219">
      <c r="A2219" s="33" t="s">
        <v>227</v>
      </c>
      <c r="B2219" s="34" t="s">
        <v>235</v>
      </c>
      <c r="C2219" s="35" t="s">
        <v>55</v>
      </c>
      <c r="D2219" s="52" t="str">
        <f t="shared" si="2"/>
        <v>The Americas/Bolivia-The Americas/2007</v>
      </c>
      <c r="E2219" s="53">
        <v>1.3120183157E10</v>
      </c>
      <c r="F2219" s="54">
        <v>0.048</v>
      </c>
      <c r="G2219" s="55">
        <v>58.0</v>
      </c>
      <c r="H2219" s="56">
        <v>0.119</v>
      </c>
      <c r="I2219" s="57">
        <f t="shared" si="3"/>
        <v>13120183157</v>
      </c>
      <c r="J2219" s="58">
        <f t="shared" si="4"/>
        <v>0.048</v>
      </c>
      <c r="K2219" s="39">
        <f t="shared" si="5"/>
        <v>58</v>
      </c>
      <c r="L2219" s="58">
        <f t="shared" si="6"/>
        <v>0.119</v>
      </c>
    </row>
    <row r="2220">
      <c r="A2220" s="33" t="s">
        <v>227</v>
      </c>
      <c r="B2220" s="34" t="s">
        <v>235</v>
      </c>
      <c r="C2220" s="35" t="s">
        <v>56</v>
      </c>
      <c r="D2220" s="52" t="str">
        <f t="shared" si="2"/>
        <v>The Americas/Bolivia-The Americas/2008</v>
      </c>
      <c r="E2220" s="53">
        <v>1.6674324634E10</v>
      </c>
      <c r="F2220" s="54">
        <v>0.047</v>
      </c>
      <c r="G2220" s="55">
        <v>64.0</v>
      </c>
      <c r="H2220" s="56">
        <v>0.129</v>
      </c>
      <c r="I2220" s="57">
        <f t="shared" si="3"/>
        <v>16674324634</v>
      </c>
      <c r="J2220" s="58">
        <f t="shared" si="4"/>
        <v>0.047</v>
      </c>
      <c r="K2220" s="39">
        <f t="shared" si="5"/>
        <v>64</v>
      </c>
      <c r="L2220" s="58">
        <f t="shared" si="6"/>
        <v>0.129</v>
      </c>
    </row>
    <row r="2221">
      <c r="A2221" s="33" t="s">
        <v>227</v>
      </c>
      <c r="B2221" s="34" t="s">
        <v>235</v>
      </c>
      <c r="C2221" s="35" t="s">
        <v>57</v>
      </c>
      <c r="D2221" s="52" t="str">
        <f t="shared" si="2"/>
        <v>The Americas/Bolivia-The Americas/2009</v>
      </c>
      <c r="E2221" s="53">
        <v>1.7339992165E10</v>
      </c>
      <c r="F2221" s="54">
        <v>0.049</v>
      </c>
      <c r="G2221" s="55">
        <v>84.0</v>
      </c>
      <c r="H2221" s="56">
        <v>0.139</v>
      </c>
      <c r="I2221" s="57">
        <f t="shared" si="3"/>
        <v>17339992165</v>
      </c>
      <c r="J2221" s="58">
        <f t="shared" si="4"/>
        <v>0.049</v>
      </c>
      <c r="K2221" s="39">
        <f t="shared" si="5"/>
        <v>84</v>
      </c>
      <c r="L2221" s="58">
        <f t="shared" si="6"/>
        <v>0.139</v>
      </c>
    </row>
    <row r="2222">
      <c r="A2222" s="33" t="s">
        <v>227</v>
      </c>
      <c r="B2222" s="34" t="s">
        <v>235</v>
      </c>
      <c r="C2222" s="35" t="s">
        <v>58</v>
      </c>
      <c r="D2222" s="52" t="str">
        <f t="shared" si="2"/>
        <v>The Americas/Bolivia-The Americas/2010</v>
      </c>
      <c r="E2222" s="53">
        <v>1.9649631308E10</v>
      </c>
      <c r="F2222" s="54">
        <v>0.058</v>
      </c>
      <c r="G2222" s="55">
        <v>100.0</v>
      </c>
      <c r="H2222" s="56">
        <v>0.124</v>
      </c>
      <c r="I2222" s="57">
        <f t="shared" si="3"/>
        <v>19649631308</v>
      </c>
      <c r="J2222" s="58">
        <f t="shared" si="4"/>
        <v>0.058</v>
      </c>
      <c r="K2222" s="39">
        <f t="shared" si="5"/>
        <v>100</v>
      </c>
      <c r="L2222" s="58">
        <f t="shared" si="6"/>
        <v>0.124</v>
      </c>
    </row>
    <row r="2223">
      <c r="A2223" s="33" t="s">
        <v>227</v>
      </c>
      <c r="B2223" s="34" t="s">
        <v>235</v>
      </c>
      <c r="C2223" s="35" t="s">
        <v>59</v>
      </c>
      <c r="D2223" s="52" t="str">
        <f t="shared" si="2"/>
        <v>The Americas/Bolivia-The Americas/2011</v>
      </c>
      <c r="E2223" s="53">
        <v>2.3948541156E10</v>
      </c>
      <c r="F2223" s="54">
        <v>0.055</v>
      </c>
      <c r="G2223" s="55">
        <v>106.0</v>
      </c>
      <c r="H2223" s="56">
        <v>0.099</v>
      </c>
      <c r="I2223" s="57">
        <f t="shared" si="3"/>
        <v>23948541156</v>
      </c>
      <c r="J2223" s="58">
        <f t="shared" si="4"/>
        <v>0.055</v>
      </c>
      <c r="K2223" s="39">
        <f t="shared" si="5"/>
        <v>106</v>
      </c>
      <c r="L2223" s="58">
        <f t="shared" si="6"/>
        <v>0.099</v>
      </c>
    </row>
    <row r="2224">
      <c r="A2224" s="33" t="s">
        <v>227</v>
      </c>
      <c r="B2224" s="34" t="s">
        <v>235</v>
      </c>
      <c r="C2224" s="35" t="s">
        <v>60</v>
      </c>
      <c r="D2224" s="52" t="str">
        <f t="shared" si="2"/>
        <v>The Americas/Bolivia-The Americas/2012</v>
      </c>
      <c r="E2224" s="53">
        <v>2.703511013E10</v>
      </c>
      <c r="F2224" s="54">
        <v>0.05</v>
      </c>
      <c r="G2224" s="55">
        <v>115.0</v>
      </c>
      <c r="H2224" s="56">
        <v>0.109</v>
      </c>
      <c r="I2224" s="57">
        <f t="shared" si="3"/>
        <v>27035110130</v>
      </c>
      <c r="J2224" s="58">
        <f t="shared" si="4"/>
        <v>0.05</v>
      </c>
      <c r="K2224" s="39">
        <f t="shared" si="5"/>
        <v>115</v>
      </c>
      <c r="L2224" s="58">
        <f t="shared" si="6"/>
        <v>0.109</v>
      </c>
    </row>
    <row r="2225">
      <c r="A2225" s="33" t="s">
        <v>227</v>
      </c>
      <c r="B2225" s="34" t="s">
        <v>236</v>
      </c>
      <c r="C2225" s="35" t="s">
        <v>48</v>
      </c>
      <c r="D2225" s="52" t="str">
        <f t="shared" si="2"/>
        <v>The Americas/Brazil-The Americas/2000</v>
      </c>
      <c r="E2225" s="53">
        <v>6.45E11</v>
      </c>
      <c r="F2225" s="54">
        <v>0.093</v>
      </c>
      <c r="G2225" s="55">
        <v>1056.0</v>
      </c>
      <c r="H2225" s="56">
        <v>0.366</v>
      </c>
      <c r="I2225" s="57">
        <f t="shared" si="3"/>
        <v>645000000000</v>
      </c>
      <c r="J2225" s="58">
        <f t="shared" si="4"/>
        <v>0.093</v>
      </c>
      <c r="K2225" s="39">
        <f t="shared" si="5"/>
        <v>1056</v>
      </c>
      <c r="L2225" s="58">
        <f t="shared" si="6"/>
        <v>0.366</v>
      </c>
    </row>
    <row r="2226">
      <c r="A2226" s="33" t="s">
        <v>227</v>
      </c>
      <c r="B2226" s="34" t="s">
        <v>236</v>
      </c>
      <c r="C2226" s="35" t="s">
        <v>49</v>
      </c>
      <c r="D2226" s="52" t="str">
        <f t="shared" si="2"/>
        <v>The Americas/Brazil-The Americas/2001</v>
      </c>
      <c r="E2226" s="53">
        <v>5.54E11</v>
      </c>
      <c r="F2226" s="54">
        <v>0.072</v>
      </c>
      <c r="G2226" s="55">
        <v>265.0</v>
      </c>
      <c r="H2226" s="56">
        <v>0.568</v>
      </c>
      <c r="I2226" s="57">
        <f t="shared" si="3"/>
        <v>554000000000</v>
      </c>
      <c r="J2226" s="58">
        <f t="shared" si="4"/>
        <v>0.072</v>
      </c>
      <c r="K2226" s="39">
        <f t="shared" si="5"/>
        <v>265</v>
      </c>
      <c r="L2226" s="58">
        <f t="shared" si="6"/>
        <v>0.568</v>
      </c>
    </row>
    <row r="2227">
      <c r="A2227" s="33" t="s">
        <v>227</v>
      </c>
      <c r="B2227" s="34" t="s">
        <v>236</v>
      </c>
      <c r="C2227" s="35" t="s">
        <v>50</v>
      </c>
      <c r="D2227" s="52" t="str">
        <f t="shared" si="2"/>
        <v>The Americas/Brazil-The Americas/2002</v>
      </c>
      <c r="E2227" s="53">
        <v>5.04E11</v>
      </c>
      <c r="F2227" s="54">
        <v>0.073</v>
      </c>
      <c r="G2227" s="55">
        <v>228.0</v>
      </c>
      <c r="H2227" s="56">
        <v>0.576</v>
      </c>
      <c r="I2227" s="57">
        <f t="shared" si="3"/>
        <v>504000000000</v>
      </c>
      <c r="J2227" s="58">
        <f t="shared" si="4"/>
        <v>0.073</v>
      </c>
      <c r="K2227" s="39">
        <f t="shared" si="5"/>
        <v>228</v>
      </c>
      <c r="L2227" s="58">
        <f t="shared" si="6"/>
        <v>0.576</v>
      </c>
    </row>
    <row r="2228">
      <c r="A2228" s="33" t="s">
        <v>227</v>
      </c>
      <c r="B2228" s="34" t="s">
        <v>236</v>
      </c>
      <c r="C2228" s="35" t="s">
        <v>51</v>
      </c>
      <c r="D2228" s="52" t="str">
        <f t="shared" si="2"/>
        <v>The Americas/Brazil-The Americas/2003</v>
      </c>
      <c r="E2228" s="53">
        <v>5.52E11</v>
      </c>
      <c r="F2228" s="54">
        <v>0.072</v>
      </c>
      <c r="G2228" s="55">
        <v>203.0</v>
      </c>
      <c r="H2228" s="56">
        <v>0.629</v>
      </c>
      <c r="I2228" s="57">
        <f t="shared" si="3"/>
        <v>552000000000</v>
      </c>
      <c r="J2228" s="58">
        <f t="shared" si="4"/>
        <v>0.072</v>
      </c>
      <c r="K2228" s="39">
        <f t="shared" si="5"/>
        <v>203</v>
      </c>
      <c r="L2228" s="58">
        <f t="shared" si="6"/>
        <v>0.629</v>
      </c>
    </row>
    <row r="2229">
      <c r="A2229" s="33" t="s">
        <v>227</v>
      </c>
      <c r="B2229" s="34" t="s">
        <v>236</v>
      </c>
      <c r="C2229" s="35" t="s">
        <v>52</v>
      </c>
      <c r="D2229" s="52" t="str">
        <f t="shared" si="2"/>
        <v>The Americas/Brazil-The Americas/2004</v>
      </c>
      <c r="E2229" s="53">
        <v>6.64E11</v>
      </c>
      <c r="F2229" s="54">
        <v>0.07</v>
      </c>
      <c r="G2229" s="55">
        <v>214.0</v>
      </c>
      <c r="H2229" s="56">
        <v>0.671</v>
      </c>
      <c r="I2229" s="57">
        <f t="shared" si="3"/>
        <v>664000000000</v>
      </c>
      <c r="J2229" s="58">
        <f t="shared" si="4"/>
        <v>0.07</v>
      </c>
      <c r="K2229" s="39">
        <f t="shared" si="5"/>
        <v>214</v>
      </c>
      <c r="L2229" s="58">
        <f t="shared" si="6"/>
        <v>0.671</v>
      </c>
    </row>
    <row r="2230">
      <c r="A2230" s="33" t="s">
        <v>227</v>
      </c>
      <c r="B2230" s="34" t="s">
        <v>236</v>
      </c>
      <c r="C2230" s="35" t="s">
        <v>53</v>
      </c>
      <c r="D2230" s="52" t="str">
        <f t="shared" si="2"/>
        <v>The Americas/Brazil-The Americas/2005</v>
      </c>
      <c r="E2230" s="53">
        <v>8.82E11</v>
      </c>
      <c r="F2230" s="54">
        <v>0.071</v>
      </c>
      <c r="G2230" s="55">
        <v>257.0</v>
      </c>
      <c r="H2230" s="56">
        <v>0.549</v>
      </c>
      <c r="I2230" s="57">
        <f t="shared" si="3"/>
        <v>882000000000</v>
      </c>
      <c r="J2230" s="58">
        <f t="shared" si="4"/>
        <v>0.071</v>
      </c>
      <c r="K2230" s="39">
        <f t="shared" si="5"/>
        <v>257</v>
      </c>
      <c r="L2230" s="58">
        <f t="shared" si="6"/>
        <v>0.549</v>
      </c>
    </row>
    <row r="2231">
      <c r="A2231" s="33" t="s">
        <v>227</v>
      </c>
      <c r="B2231" s="34" t="s">
        <v>236</v>
      </c>
      <c r="C2231" s="35" t="s">
        <v>54</v>
      </c>
      <c r="D2231" s="52" t="str">
        <f t="shared" si="2"/>
        <v>The Americas/Brazil-The Americas/2006</v>
      </c>
      <c r="E2231" s="53">
        <v>1.09E12</v>
      </c>
      <c r="F2231" s="54">
        <v>0.082</v>
      </c>
      <c r="G2231" s="55">
        <v>387.0</v>
      </c>
      <c r="H2231" s="56">
        <v>0.554</v>
      </c>
      <c r="I2231" s="57">
        <f t="shared" si="3"/>
        <v>1090000000000</v>
      </c>
      <c r="J2231" s="58">
        <f t="shared" si="4"/>
        <v>0.082</v>
      </c>
      <c r="K2231" s="39">
        <f t="shared" si="5"/>
        <v>387</v>
      </c>
      <c r="L2231" s="58">
        <f t="shared" si="6"/>
        <v>0.554</v>
      </c>
    </row>
    <row r="2232">
      <c r="A2232" s="33" t="s">
        <v>227</v>
      </c>
      <c r="B2232" s="34" t="s">
        <v>236</v>
      </c>
      <c r="C2232" s="35" t="s">
        <v>55</v>
      </c>
      <c r="D2232" s="52" t="str">
        <f t="shared" si="2"/>
        <v>The Americas/Brazil-The Americas/2007</v>
      </c>
      <c r="E2232" s="53">
        <v>1.37E12</v>
      </c>
      <c r="F2232" s="54">
        <v>0.085</v>
      </c>
      <c r="G2232" s="55">
        <v>491.0</v>
      </c>
      <c r="H2232" s="56">
        <v>0.508</v>
      </c>
      <c r="I2232" s="57">
        <f t="shared" si="3"/>
        <v>1370000000000</v>
      </c>
      <c r="J2232" s="58">
        <f t="shared" si="4"/>
        <v>0.085</v>
      </c>
      <c r="K2232" s="39">
        <f t="shared" si="5"/>
        <v>491</v>
      </c>
      <c r="L2232" s="58">
        <f t="shared" si="6"/>
        <v>0.508</v>
      </c>
    </row>
    <row r="2233">
      <c r="A2233" s="33" t="s">
        <v>227</v>
      </c>
      <c r="B2233" s="34" t="s">
        <v>236</v>
      </c>
      <c r="C2233" s="35" t="s">
        <v>56</v>
      </c>
      <c r="D2233" s="52" t="str">
        <f t="shared" si="2"/>
        <v>The Americas/Brazil-The Americas/2008</v>
      </c>
      <c r="E2233" s="53">
        <v>1.65E12</v>
      </c>
      <c r="F2233" s="54">
        <v>0.085</v>
      </c>
      <c r="G2233" s="55">
        <v>609.0</v>
      </c>
      <c r="H2233" s="56">
        <v>0.437</v>
      </c>
      <c r="I2233" s="57">
        <f t="shared" si="3"/>
        <v>1650000000000</v>
      </c>
      <c r="J2233" s="58">
        <f t="shared" si="4"/>
        <v>0.085</v>
      </c>
      <c r="K2233" s="39">
        <f t="shared" si="5"/>
        <v>609</v>
      </c>
      <c r="L2233" s="58">
        <f t="shared" si="6"/>
        <v>0.437</v>
      </c>
    </row>
    <row r="2234">
      <c r="A2234" s="33" t="s">
        <v>227</v>
      </c>
      <c r="B2234" s="34" t="s">
        <v>236</v>
      </c>
      <c r="C2234" s="35" t="s">
        <v>57</v>
      </c>
      <c r="D2234" s="52" t="str">
        <f t="shared" si="2"/>
        <v>The Americas/Brazil-The Americas/2009</v>
      </c>
      <c r="E2234" s="53">
        <v>1.62E12</v>
      </c>
      <c r="F2234" s="54">
        <v>0.083</v>
      </c>
      <c r="G2234" s="55">
        <v>714.0</v>
      </c>
      <c r="H2234" s="56">
        <v>0.473</v>
      </c>
      <c r="I2234" s="57">
        <f t="shared" si="3"/>
        <v>1620000000000</v>
      </c>
      <c r="J2234" s="58">
        <f t="shared" si="4"/>
        <v>0.083</v>
      </c>
      <c r="K2234" s="39">
        <f t="shared" si="5"/>
        <v>714</v>
      </c>
      <c r="L2234" s="58">
        <f t="shared" si="6"/>
        <v>0.473</v>
      </c>
    </row>
    <row r="2235">
      <c r="A2235" s="33" t="s">
        <v>227</v>
      </c>
      <c r="B2235" s="34" t="s">
        <v>236</v>
      </c>
      <c r="C2235" s="35" t="s">
        <v>58</v>
      </c>
      <c r="D2235" s="52" t="str">
        <f t="shared" si="2"/>
        <v>The Americas/Brazil-The Americas/2010</v>
      </c>
      <c r="E2235" s="53">
        <v>2.14E12</v>
      </c>
      <c r="F2235" s="54">
        <v>0.088</v>
      </c>
      <c r="G2235" s="55">
        <v>733.0</v>
      </c>
      <c r="H2235" s="56">
        <v>0.447</v>
      </c>
      <c r="I2235" s="57">
        <f t="shared" si="3"/>
        <v>2140000000000</v>
      </c>
      <c r="J2235" s="58">
        <f t="shared" si="4"/>
        <v>0.088</v>
      </c>
      <c r="K2235" s="39">
        <f t="shared" si="5"/>
        <v>733</v>
      </c>
      <c r="L2235" s="58">
        <f t="shared" si="6"/>
        <v>0.447</v>
      </c>
    </row>
    <row r="2236">
      <c r="A2236" s="33" t="s">
        <v>227</v>
      </c>
      <c r="B2236" s="34" t="s">
        <v>236</v>
      </c>
      <c r="C2236" s="35" t="s">
        <v>59</v>
      </c>
      <c r="D2236" s="52" t="str">
        <f t="shared" si="2"/>
        <v>The Americas/Brazil-The Americas/2011</v>
      </c>
      <c r="E2236" s="53">
        <v>2.48E12</v>
      </c>
      <c r="F2236" s="54">
        <v>0.09</v>
      </c>
      <c r="G2236" s="55">
        <v>989.0</v>
      </c>
      <c r="H2236" s="56">
        <v>0.4</v>
      </c>
      <c r="I2236" s="57">
        <f t="shared" si="3"/>
        <v>2480000000000</v>
      </c>
      <c r="J2236" s="58">
        <f t="shared" si="4"/>
        <v>0.09</v>
      </c>
      <c r="K2236" s="39">
        <f t="shared" si="5"/>
        <v>989</v>
      </c>
      <c r="L2236" s="58">
        <f t="shared" si="6"/>
        <v>0.4</v>
      </c>
    </row>
    <row r="2237">
      <c r="A2237" s="33" t="s">
        <v>227</v>
      </c>
      <c r="B2237" s="34" t="s">
        <v>236</v>
      </c>
      <c r="C2237" s="35" t="s">
        <v>60</v>
      </c>
      <c r="D2237" s="52" t="str">
        <f t="shared" si="2"/>
        <v>The Americas/Brazil-The Americas/2012</v>
      </c>
      <c r="E2237" s="53">
        <v>2.25E12</v>
      </c>
      <c r="F2237" s="54">
        <v>0.089</v>
      </c>
      <c r="G2237" s="55">
        <v>1119.0</v>
      </c>
      <c r="H2237" s="56">
        <v>0.439</v>
      </c>
      <c r="I2237" s="57">
        <f t="shared" si="3"/>
        <v>2250000000000</v>
      </c>
      <c r="J2237" s="58">
        <f t="shared" si="4"/>
        <v>0.089</v>
      </c>
      <c r="K2237" s="39">
        <f t="shared" si="5"/>
        <v>1119</v>
      </c>
      <c r="L2237" s="58">
        <f t="shared" si="6"/>
        <v>0.439</v>
      </c>
    </row>
    <row r="2238">
      <c r="A2238" s="33" t="s">
        <v>227</v>
      </c>
      <c r="B2238" s="34" t="s">
        <v>237</v>
      </c>
      <c r="C2238" s="35" t="s">
        <v>48</v>
      </c>
      <c r="D2238" s="52" t="str">
        <f t="shared" si="2"/>
        <v>The Americas/Canada-The Americas/2000</v>
      </c>
      <c r="E2238" s="53">
        <v>7.39E11</v>
      </c>
      <c r="F2238" s="54">
        <v>0.109</v>
      </c>
      <c r="G2238" s="55">
        <v>5741.0</v>
      </c>
      <c r="H2238" s="56">
        <v>0.03</v>
      </c>
      <c r="I2238" s="57">
        <f t="shared" si="3"/>
        <v>739000000000</v>
      </c>
      <c r="J2238" s="58">
        <f t="shared" si="4"/>
        <v>0.109</v>
      </c>
      <c r="K2238" s="39">
        <f t="shared" si="5"/>
        <v>5741</v>
      </c>
      <c r="L2238" s="58">
        <f t="shared" si="6"/>
        <v>0.03</v>
      </c>
    </row>
    <row r="2239">
      <c r="A2239" s="33" t="s">
        <v>227</v>
      </c>
      <c r="B2239" s="34" t="s">
        <v>237</v>
      </c>
      <c r="C2239" s="35" t="s">
        <v>49</v>
      </c>
      <c r="D2239" s="52" t="str">
        <f t="shared" si="2"/>
        <v>The Americas/Canada-The Americas/2001</v>
      </c>
      <c r="E2239" s="53">
        <v>7.33E11</v>
      </c>
      <c r="F2239" s="54">
        <v>0.088</v>
      </c>
      <c r="G2239" s="55">
        <v>2090.0</v>
      </c>
      <c r="H2239" s="56">
        <v>0.073</v>
      </c>
      <c r="I2239" s="57">
        <f t="shared" si="3"/>
        <v>733000000000</v>
      </c>
      <c r="J2239" s="58">
        <f t="shared" si="4"/>
        <v>0.088</v>
      </c>
      <c r="K2239" s="39">
        <f t="shared" si="5"/>
        <v>2090</v>
      </c>
      <c r="L2239" s="58">
        <f t="shared" si="6"/>
        <v>0.073</v>
      </c>
    </row>
    <row r="2240">
      <c r="A2240" s="33" t="s">
        <v>227</v>
      </c>
      <c r="B2240" s="34" t="s">
        <v>237</v>
      </c>
      <c r="C2240" s="35" t="s">
        <v>50</v>
      </c>
      <c r="D2240" s="52" t="str">
        <f t="shared" si="2"/>
        <v>The Americas/Canada-The Americas/2002</v>
      </c>
      <c r="E2240" s="53">
        <v>7.53E11</v>
      </c>
      <c r="F2240" s="54">
        <v>0.093</v>
      </c>
      <c r="G2240" s="55">
        <v>2152.0</v>
      </c>
      <c r="H2240" s="56">
        <v>0.058</v>
      </c>
      <c r="I2240" s="57">
        <f t="shared" si="3"/>
        <v>753000000000</v>
      </c>
      <c r="J2240" s="58">
        <f t="shared" si="4"/>
        <v>0.093</v>
      </c>
      <c r="K2240" s="39">
        <f t="shared" si="5"/>
        <v>2152</v>
      </c>
      <c r="L2240" s="58">
        <f t="shared" si="6"/>
        <v>0.058</v>
      </c>
    </row>
    <row r="2241">
      <c r="A2241" s="33" t="s">
        <v>227</v>
      </c>
      <c r="B2241" s="34" t="s">
        <v>237</v>
      </c>
      <c r="C2241" s="35" t="s">
        <v>51</v>
      </c>
      <c r="D2241" s="52" t="str">
        <f t="shared" si="2"/>
        <v>The Americas/Canada-The Americas/2003</v>
      </c>
      <c r="E2241" s="53">
        <v>8.88E11</v>
      </c>
      <c r="F2241" s="54">
        <v>0.096</v>
      </c>
      <c r="G2241" s="55">
        <v>2254.0</v>
      </c>
      <c r="H2241" s="56">
        <v>0.042</v>
      </c>
      <c r="I2241" s="57">
        <f t="shared" si="3"/>
        <v>888000000000</v>
      </c>
      <c r="J2241" s="58">
        <f t="shared" si="4"/>
        <v>0.096</v>
      </c>
      <c r="K2241" s="39">
        <f t="shared" si="5"/>
        <v>2254</v>
      </c>
      <c r="L2241" s="58">
        <f t="shared" si="6"/>
        <v>0.042</v>
      </c>
    </row>
    <row r="2242">
      <c r="A2242" s="33" t="s">
        <v>227</v>
      </c>
      <c r="B2242" s="34" t="s">
        <v>237</v>
      </c>
      <c r="C2242" s="35" t="s">
        <v>52</v>
      </c>
      <c r="D2242" s="52" t="str">
        <f t="shared" si="2"/>
        <v>The Americas/Canada-The Americas/2004</v>
      </c>
      <c r="E2242" s="53">
        <v>1.02E12</v>
      </c>
      <c r="F2242" s="54">
        <v>0.098</v>
      </c>
      <c r="G2242" s="55">
        <v>2680.0</v>
      </c>
      <c r="H2242" s="56">
        <v>0.047</v>
      </c>
      <c r="I2242" s="57">
        <f t="shared" si="3"/>
        <v>1020000000000</v>
      </c>
      <c r="J2242" s="58">
        <f t="shared" si="4"/>
        <v>0.098</v>
      </c>
      <c r="K2242" s="39">
        <f t="shared" si="5"/>
        <v>2680</v>
      </c>
      <c r="L2242" s="58">
        <f t="shared" si="6"/>
        <v>0.047</v>
      </c>
    </row>
    <row r="2243">
      <c r="A2243" s="33" t="s">
        <v>227</v>
      </c>
      <c r="B2243" s="34" t="s">
        <v>237</v>
      </c>
      <c r="C2243" s="35" t="s">
        <v>53</v>
      </c>
      <c r="D2243" s="52" t="str">
        <f t="shared" si="2"/>
        <v>The Americas/Canada-The Americas/2005</v>
      </c>
      <c r="E2243" s="53">
        <v>1.16E12</v>
      </c>
      <c r="F2243" s="54">
        <v>0.098</v>
      </c>
      <c r="G2243" s="55">
        <v>3047.0</v>
      </c>
      <c r="H2243" s="56">
        <v>0.04</v>
      </c>
      <c r="I2243" s="57">
        <f t="shared" si="3"/>
        <v>1160000000000</v>
      </c>
      <c r="J2243" s="58">
        <f t="shared" si="4"/>
        <v>0.098</v>
      </c>
      <c r="K2243" s="39">
        <f t="shared" si="5"/>
        <v>3047</v>
      </c>
      <c r="L2243" s="58">
        <f t="shared" si="6"/>
        <v>0.04</v>
      </c>
    </row>
    <row r="2244">
      <c r="A2244" s="33" t="s">
        <v>227</v>
      </c>
      <c r="B2244" s="34" t="s">
        <v>237</v>
      </c>
      <c r="C2244" s="35" t="s">
        <v>54</v>
      </c>
      <c r="D2244" s="52" t="str">
        <f t="shared" si="2"/>
        <v>The Americas/Canada-The Americas/2006</v>
      </c>
      <c r="E2244" s="53">
        <v>1.31E12</v>
      </c>
      <c r="F2244" s="54">
        <v>0.098</v>
      </c>
      <c r="G2244" s="55">
        <v>3452.0</v>
      </c>
      <c r="H2244" s="56">
        <v>0.044</v>
      </c>
      <c r="I2244" s="57">
        <f t="shared" si="3"/>
        <v>1310000000000</v>
      </c>
      <c r="J2244" s="58">
        <f t="shared" si="4"/>
        <v>0.098</v>
      </c>
      <c r="K2244" s="39">
        <f t="shared" si="5"/>
        <v>3452</v>
      </c>
      <c r="L2244" s="58">
        <f t="shared" si="6"/>
        <v>0.044</v>
      </c>
    </row>
    <row r="2245">
      <c r="A2245" s="33" t="s">
        <v>227</v>
      </c>
      <c r="B2245" s="34" t="s">
        <v>237</v>
      </c>
      <c r="C2245" s="35" t="s">
        <v>55</v>
      </c>
      <c r="D2245" s="52" t="str">
        <f t="shared" si="2"/>
        <v>The Americas/Canada-The Americas/2007</v>
      </c>
      <c r="E2245" s="53">
        <v>1.46E12</v>
      </c>
      <c r="F2245" s="54">
        <v>0.1</v>
      </c>
      <c r="G2245" s="55">
        <v>3904.0</v>
      </c>
      <c r="H2245" s="56">
        <v>0.058</v>
      </c>
      <c r="I2245" s="57">
        <f t="shared" si="3"/>
        <v>1460000000000</v>
      </c>
      <c r="J2245" s="58">
        <f t="shared" si="4"/>
        <v>0.1</v>
      </c>
      <c r="K2245" s="39">
        <f t="shared" si="5"/>
        <v>3904</v>
      </c>
      <c r="L2245" s="58">
        <f t="shared" si="6"/>
        <v>0.058</v>
      </c>
    </row>
    <row r="2246">
      <c r="A2246" s="33" t="s">
        <v>227</v>
      </c>
      <c r="B2246" s="34" t="s">
        <v>237</v>
      </c>
      <c r="C2246" s="35" t="s">
        <v>56</v>
      </c>
      <c r="D2246" s="52" t="str">
        <f t="shared" si="2"/>
        <v>The Americas/Canada-The Americas/2008</v>
      </c>
      <c r="E2246" s="53">
        <v>1.54E12</v>
      </c>
      <c r="F2246" s="54">
        <v>0.1</v>
      </c>
      <c r="G2246" s="55">
        <v>4330.0</v>
      </c>
      <c r="H2246" s="56">
        <v>0.061</v>
      </c>
      <c r="I2246" s="57">
        <f t="shared" si="3"/>
        <v>1540000000000</v>
      </c>
      <c r="J2246" s="58">
        <f t="shared" si="4"/>
        <v>0.1</v>
      </c>
      <c r="K2246" s="39">
        <f t="shared" si="5"/>
        <v>4330</v>
      </c>
      <c r="L2246" s="58">
        <f t="shared" si="6"/>
        <v>0.061</v>
      </c>
    </row>
    <row r="2247">
      <c r="A2247" s="33" t="s">
        <v>227</v>
      </c>
      <c r="B2247" s="34" t="s">
        <v>237</v>
      </c>
      <c r="C2247" s="35" t="s">
        <v>57</v>
      </c>
      <c r="D2247" s="52" t="str">
        <f t="shared" si="2"/>
        <v>The Americas/Canada-The Americas/2009</v>
      </c>
      <c r="E2247" s="53">
        <v>1.37E12</v>
      </c>
      <c r="F2247" s="54">
        <v>0.103</v>
      </c>
      <c r="G2247" s="55">
        <v>4623.0</v>
      </c>
      <c r="H2247" s="56">
        <v>0.047</v>
      </c>
      <c r="I2247" s="57">
        <f t="shared" si="3"/>
        <v>1370000000000</v>
      </c>
      <c r="J2247" s="58">
        <f t="shared" si="4"/>
        <v>0.103</v>
      </c>
      <c r="K2247" s="39">
        <f t="shared" si="5"/>
        <v>4623</v>
      </c>
      <c r="L2247" s="58">
        <f t="shared" si="6"/>
        <v>0.047</v>
      </c>
    </row>
    <row r="2248">
      <c r="A2248" s="33" t="s">
        <v>227</v>
      </c>
      <c r="B2248" s="34" t="s">
        <v>237</v>
      </c>
      <c r="C2248" s="35" t="s">
        <v>58</v>
      </c>
      <c r="D2248" s="52" t="str">
        <f t="shared" si="2"/>
        <v>The Americas/Canada-The Americas/2010</v>
      </c>
      <c r="E2248" s="53">
        <v>1.61E12</v>
      </c>
      <c r="F2248" s="54">
        <v>0.114</v>
      </c>
      <c r="G2248" s="55">
        <v>4528.0</v>
      </c>
      <c r="H2248" s="56">
        <v>0.024</v>
      </c>
      <c r="I2248" s="57">
        <f t="shared" si="3"/>
        <v>1610000000000</v>
      </c>
      <c r="J2248" s="58">
        <f t="shared" si="4"/>
        <v>0.114</v>
      </c>
      <c r="K2248" s="39">
        <f t="shared" si="5"/>
        <v>4528</v>
      </c>
      <c r="L2248" s="58">
        <f t="shared" si="6"/>
        <v>0.024</v>
      </c>
    </row>
    <row r="2249">
      <c r="A2249" s="33" t="s">
        <v>227</v>
      </c>
      <c r="B2249" s="34" t="s">
        <v>237</v>
      </c>
      <c r="C2249" s="35" t="s">
        <v>59</v>
      </c>
      <c r="D2249" s="52" t="str">
        <f t="shared" si="2"/>
        <v>The Americas/Canada-The Americas/2011</v>
      </c>
      <c r="E2249" s="53">
        <v>1.78E12</v>
      </c>
      <c r="F2249" s="54">
        <v>0.114</v>
      </c>
      <c r="G2249" s="55">
        <v>5273.0</v>
      </c>
      <c r="H2249" s="56">
        <v>0.026</v>
      </c>
      <c r="I2249" s="57">
        <f t="shared" si="3"/>
        <v>1780000000000</v>
      </c>
      <c r="J2249" s="58">
        <f t="shared" si="4"/>
        <v>0.114</v>
      </c>
      <c r="K2249" s="39">
        <f t="shared" si="5"/>
        <v>5273</v>
      </c>
      <c r="L2249" s="58">
        <f t="shared" si="6"/>
        <v>0.026</v>
      </c>
    </row>
    <row r="2250">
      <c r="A2250" s="33" t="s">
        <v>227</v>
      </c>
      <c r="B2250" s="34" t="s">
        <v>237</v>
      </c>
      <c r="C2250" s="35" t="s">
        <v>60</v>
      </c>
      <c r="D2250" s="52" t="str">
        <f t="shared" si="2"/>
        <v>The Americas/Canada-The Americas/2012</v>
      </c>
      <c r="E2250" s="53">
        <v>1.82E12</v>
      </c>
      <c r="F2250" s="54">
        <v>0.109</v>
      </c>
      <c r="G2250" s="55">
        <v>5656.0</v>
      </c>
      <c r="H2250" s="56">
        <v>0.03</v>
      </c>
      <c r="I2250" s="57">
        <f t="shared" si="3"/>
        <v>1820000000000</v>
      </c>
      <c r="J2250" s="58">
        <f t="shared" si="4"/>
        <v>0.109</v>
      </c>
      <c r="K2250" s="39">
        <f t="shared" si="5"/>
        <v>5656</v>
      </c>
      <c r="L2250" s="58">
        <f t="shared" si="6"/>
        <v>0.03</v>
      </c>
    </row>
    <row r="2251">
      <c r="A2251" s="33" t="s">
        <v>227</v>
      </c>
      <c r="B2251" s="34" t="s">
        <v>238</v>
      </c>
      <c r="C2251" s="35" t="s">
        <v>48</v>
      </c>
      <c r="D2251" s="52" t="str">
        <f t="shared" si="2"/>
        <v>The Americas/Cayman Islands-The Americas/2000</v>
      </c>
      <c r="E2251" s="60"/>
      <c r="F2251" s="61"/>
      <c r="G2251" s="62"/>
      <c r="H2251" s="59"/>
      <c r="I2251" s="57" t="str">
        <f t="shared" si="3"/>
        <v/>
      </c>
      <c r="J2251" s="58" t="str">
        <f t="shared" si="4"/>
        <v/>
      </c>
      <c r="K2251" s="39" t="str">
        <f t="shared" si="5"/>
        <v/>
      </c>
      <c r="L2251" s="58" t="str">
        <f t="shared" si="6"/>
        <v/>
      </c>
    </row>
    <row r="2252">
      <c r="A2252" s="33" t="s">
        <v>227</v>
      </c>
      <c r="B2252" s="34" t="s">
        <v>238</v>
      </c>
      <c r="C2252" s="35" t="s">
        <v>49</v>
      </c>
      <c r="D2252" s="52" t="str">
        <f t="shared" si="2"/>
        <v>The Americas/Cayman Islands-The Americas/2001</v>
      </c>
      <c r="E2252" s="60"/>
      <c r="F2252" s="61"/>
      <c r="G2252" s="62"/>
      <c r="H2252" s="59"/>
      <c r="I2252" s="57" t="str">
        <f t="shared" si="3"/>
        <v/>
      </c>
      <c r="J2252" s="58" t="str">
        <f t="shared" si="4"/>
        <v/>
      </c>
      <c r="K2252" s="39" t="str">
        <f t="shared" si="5"/>
        <v/>
      </c>
      <c r="L2252" s="58" t="str">
        <f t="shared" si="6"/>
        <v/>
      </c>
    </row>
    <row r="2253">
      <c r="A2253" s="33" t="s">
        <v>227</v>
      </c>
      <c r="B2253" s="34" t="s">
        <v>238</v>
      </c>
      <c r="C2253" s="35" t="s">
        <v>50</v>
      </c>
      <c r="D2253" s="52" t="str">
        <f t="shared" si="2"/>
        <v>The Americas/Cayman Islands-The Americas/2002</v>
      </c>
      <c r="E2253" s="60"/>
      <c r="F2253" s="61"/>
      <c r="G2253" s="62"/>
      <c r="H2253" s="59"/>
      <c r="I2253" s="57" t="str">
        <f t="shared" si="3"/>
        <v/>
      </c>
      <c r="J2253" s="58" t="str">
        <f t="shared" si="4"/>
        <v/>
      </c>
      <c r="K2253" s="39" t="str">
        <f t="shared" si="5"/>
        <v/>
      </c>
      <c r="L2253" s="58" t="str">
        <f t="shared" si="6"/>
        <v/>
      </c>
    </row>
    <row r="2254">
      <c r="A2254" s="33" t="s">
        <v>227</v>
      </c>
      <c r="B2254" s="34" t="s">
        <v>238</v>
      </c>
      <c r="C2254" s="35" t="s">
        <v>51</v>
      </c>
      <c r="D2254" s="52" t="str">
        <f t="shared" si="2"/>
        <v>The Americas/Cayman Islands-The Americas/2003</v>
      </c>
      <c r="E2254" s="60"/>
      <c r="F2254" s="61"/>
      <c r="G2254" s="62"/>
      <c r="H2254" s="59"/>
      <c r="I2254" s="57" t="str">
        <f t="shared" si="3"/>
        <v/>
      </c>
      <c r="J2254" s="58" t="str">
        <f t="shared" si="4"/>
        <v/>
      </c>
      <c r="K2254" s="39" t="str">
        <f t="shared" si="5"/>
        <v/>
      </c>
      <c r="L2254" s="58" t="str">
        <f t="shared" si="6"/>
        <v/>
      </c>
    </row>
    <row r="2255">
      <c r="A2255" s="33" t="s">
        <v>227</v>
      </c>
      <c r="B2255" s="34" t="s">
        <v>238</v>
      </c>
      <c r="C2255" s="35" t="s">
        <v>52</v>
      </c>
      <c r="D2255" s="52" t="str">
        <f t="shared" si="2"/>
        <v>The Americas/Cayman Islands-The Americas/2004</v>
      </c>
      <c r="E2255" s="60"/>
      <c r="F2255" s="61"/>
      <c r="G2255" s="62"/>
      <c r="H2255" s="59"/>
      <c r="I2255" s="57" t="str">
        <f t="shared" si="3"/>
        <v/>
      </c>
      <c r="J2255" s="58" t="str">
        <f t="shared" si="4"/>
        <v/>
      </c>
      <c r="K2255" s="39" t="str">
        <f t="shared" si="5"/>
        <v/>
      </c>
      <c r="L2255" s="58" t="str">
        <f t="shared" si="6"/>
        <v/>
      </c>
    </row>
    <row r="2256">
      <c r="A2256" s="33" t="s">
        <v>227</v>
      </c>
      <c r="B2256" s="34" t="s">
        <v>238</v>
      </c>
      <c r="C2256" s="35" t="s">
        <v>53</v>
      </c>
      <c r="D2256" s="52" t="str">
        <f t="shared" si="2"/>
        <v>The Americas/Cayman Islands-The Americas/2005</v>
      </c>
      <c r="E2256" s="60"/>
      <c r="F2256" s="61"/>
      <c r="G2256" s="62"/>
      <c r="H2256" s="59"/>
      <c r="I2256" s="57" t="str">
        <f t="shared" si="3"/>
        <v/>
      </c>
      <c r="J2256" s="58" t="str">
        <f t="shared" si="4"/>
        <v/>
      </c>
      <c r="K2256" s="39" t="str">
        <f t="shared" si="5"/>
        <v/>
      </c>
      <c r="L2256" s="58" t="str">
        <f t="shared" si="6"/>
        <v/>
      </c>
    </row>
    <row r="2257">
      <c r="A2257" s="33" t="s">
        <v>227</v>
      </c>
      <c r="B2257" s="34" t="s">
        <v>238</v>
      </c>
      <c r="C2257" s="35" t="s">
        <v>54</v>
      </c>
      <c r="D2257" s="52" t="str">
        <f t="shared" si="2"/>
        <v>The Americas/Cayman Islands-The Americas/2006</v>
      </c>
      <c r="E2257" s="60"/>
      <c r="F2257" s="61"/>
      <c r="G2257" s="62"/>
      <c r="H2257" s="59"/>
      <c r="I2257" s="57" t="str">
        <f t="shared" si="3"/>
        <v/>
      </c>
      <c r="J2257" s="58" t="str">
        <f t="shared" si="4"/>
        <v/>
      </c>
      <c r="K2257" s="39" t="str">
        <f t="shared" si="5"/>
        <v/>
      </c>
      <c r="L2257" s="58" t="str">
        <f t="shared" si="6"/>
        <v/>
      </c>
    </row>
    <row r="2258">
      <c r="A2258" s="33" t="s">
        <v>227</v>
      </c>
      <c r="B2258" s="34" t="s">
        <v>238</v>
      </c>
      <c r="C2258" s="35" t="s">
        <v>55</v>
      </c>
      <c r="D2258" s="52" t="str">
        <f t="shared" si="2"/>
        <v>The Americas/Cayman Islands-The Americas/2007</v>
      </c>
      <c r="E2258" s="60"/>
      <c r="F2258" s="61"/>
      <c r="G2258" s="62"/>
      <c r="H2258" s="59"/>
      <c r="I2258" s="57" t="str">
        <f t="shared" si="3"/>
        <v/>
      </c>
      <c r="J2258" s="58" t="str">
        <f t="shared" si="4"/>
        <v/>
      </c>
      <c r="K2258" s="39" t="str">
        <f t="shared" si="5"/>
        <v/>
      </c>
      <c r="L2258" s="58" t="str">
        <f t="shared" si="6"/>
        <v/>
      </c>
    </row>
    <row r="2259">
      <c r="A2259" s="33" t="s">
        <v>227</v>
      </c>
      <c r="B2259" s="34" t="s">
        <v>238</v>
      </c>
      <c r="C2259" s="35" t="s">
        <v>56</v>
      </c>
      <c r="D2259" s="52" t="str">
        <f t="shared" si="2"/>
        <v>The Americas/Cayman Islands-The Americas/2008</v>
      </c>
      <c r="E2259" s="60"/>
      <c r="F2259" s="61"/>
      <c r="G2259" s="62"/>
      <c r="H2259" s="59"/>
      <c r="I2259" s="57" t="str">
        <f t="shared" si="3"/>
        <v/>
      </c>
      <c r="J2259" s="58" t="str">
        <f t="shared" si="4"/>
        <v/>
      </c>
      <c r="K2259" s="39" t="str">
        <f t="shared" si="5"/>
        <v/>
      </c>
      <c r="L2259" s="58" t="str">
        <f t="shared" si="6"/>
        <v/>
      </c>
    </row>
    <row r="2260">
      <c r="A2260" s="33" t="s">
        <v>227</v>
      </c>
      <c r="B2260" s="34" t="s">
        <v>238</v>
      </c>
      <c r="C2260" s="35" t="s">
        <v>57</v>
      </c>
      <c r="D2260" s="52" t="str">
        <f t="shared" si="2"/>
        <v>The Americas/Cayman Islands-The Americas/2009</v>
      </c>
      <c r="E2260" s="60"/>
      <c r="F2260" s="61"/>
      <c r="G2260" s="62"/>
      <c r="H2260" s="59"/>
      <c r="I2260" s="57" t="str">
        <f t="shared" si="3"/>
        <v/>
      </c>
      <c r="J2260" s="58" t="str">
        <f t="shared" si="4"/>
        <v/>
      </c>
      <c r="K2260" s="39" t="str">
        <f t="shared" si="5"/>
        <v/>
      </c>
      <c r="L2260" s="58" t="str">
        <f t="shared" si="6"/>
        <v/>
      </c>
    </row>
    <row r="2261">
      <c r="A2261" s="33" t="s">
        <v>227</v>
      </c>
      <c r="B2261" s="34" t="s">
        <v>238</v>
      </c>
      <c r="C2261" s="35" t="s">
        <v>58</v>
      </c>
      <c r="D2261" s="52" t="str">
        <f t="shared" si="2"/>
        <v>The Americas/Cayman Islands-The Americas/2010</v>
      </c>
      <c r="E2261" s="60"/>
      <c r="F2261" s="61"/>
      <c r="G2261" s="62"/>
      <c r="H2261" s="59"/>
      <c r="I2261" s="57" t="str">
        <f t="shared" si="3"/>
        <v/>
      </c>
      <c r="J2261" s="58" t="str">
        <f t="shared" si="4"/>
        <v/>
      </c>
      <c r="K2261" s="39" t="str">
        <f t="shared" si="5"/>
        <v/>
      </c>
      <c r="L2261" s="58" t="str">
        <f t="shared" si="6"/>
        <v/>
      </c>
    </row>
    <row r="2262">
      <c r="A2262" s="33" t="s">
        <v>227</v>
      </c>
      <c r="B2262" s="34" t="s">
        <v>238</v>
      </c>
      <c r="C2262" s="35" t="s">
        <v>59</v>
      </c>
      <c r="D2262" s="52" t="str">
        <f t="shared" si="2"/>
        <v>The Americas/Cayman Islands-The Americas/2011</v>
      </c>
      <c r="E2262" s="60"/>
      <c r="F2262" s="61"/>
      <c r="G2262" s="62"/>
      <c r="H2262" s="59"/>
      <c r="I2262" s="57" t="str">
        <f t="shared" si="3"/>
        <v/>
      </c>
      <c r="J2262" s="58" t="str">
        <f t="shared" si="4"/>
        <v/>
      </c>
      <c r="K2262" s="39" t="str">
        <f t="shared" si="5"/>
        <v/>
      </c>
      <c r="L2262" s="58" t="str">
        <f t="shared" si="6"/>
        <v/>
      </c>
    </row>
    <row r="2263">
      <c r="A2263" s="33" t="s">
        <v>227</v>
      </c>
      <c r="B2263" s="34" t="s">
        <v>238</v>
      </c>
      <c r="C2263" s="35" t="s">
        <v>60</v>
      </c>
      <c r="D2263" s="52" t="str">
        <f t="shared" si="2"/>
        <v>The Americas/Cayman Islands-The Americas/2012</v>
      </c>
      <c r="E2263" s="60"/>
      <c r="F2263" s="61"/>
      <c r="G2263" s="62"/>
      <c r="H2263" s="59"/>
      <c r="I2263" s="57" t="str">
        <f t="shared" si="3"/>
        <v/>
      </c>
      <c r="J2263" s="58" t="str">
        <f t="shared" si="4"/>
        <v/>
      </c>
      <c r="K2263" s="39" t="str">
        <f t="shared" si="5"/>
        <v/>
      </c>
      <c r="L2263" s="58" t="str">
        <f t="shared" si="6"/>
        <v/>
      </c>
    </row>
    <row r="2264">
      <c r="A2264" s="33" t="s">
        <v>227</v>
      </c>
      <c r="B2264" s="34" t="s">
        <v>239</v>
      </c>
      <c r="C2264" s="35" t="s">
        <v>48</v>
      </c>
      <c r="D2264" s="52" t="str">
        <f t="shared" si="2"/>
        <v>The Americas/Chile-The Americas/2000</v>
      </c>
      <c r="E2264" s="53">
        <v>7.9328640264E10</v>
      </c>
      <c r="F2264" s="54">
        <v>0.072</v>
      </c>
      <c r="G2264" s="55">
        <v>1103.0</v>
      </c>
      <c r="H2264" s="56">
        <v>0.101</v>
      </c>
      <c r="I2264" s="57">
        <f t="shared" si="3"/>
        <v>79328640264</v>
      </c>
      <c r="J2264" s="58">
        <f t="shared" si="4"/>
        <v>0.072</v>
      </c>
      <c r="K2264" s="39">
        <f t="shared" si="5"/>
        <v>1103</v>
      </c>
      <c r="L2264" s="58">
        <f t="shared" si="6"/>
        <v>0.101</v>
      </c>
    </row>
    <row r="2265">
      <c r="A2265" s="33" t="s">
        <v>227</v>
      </c>
      <c r="B2265" s="34" t="s">
        <v>239</v>
      </c>
      <c r="C2265" s="35" t="s">
        <v>49</v>
      </c>
      <c r="D2265" s="52" t="str">
        <f t="shared" si="2"/>
        <v>The Americas/Chile-The Americas/2001</v>
      </c>
      <c r="E2265" s="53">
        <v>7.2336972322E10</v>
      </c>
      <c r="F2265" s="54">
        <v>0.077</v>
      </c>
      <c r="G2265" s="55">
        <v>390.0</v>
      </c>
      <c r="H2265" s="56">
        <v>0.148</v>
      </c>
      <c r="I2265" s="57">
        <f t="shared" si="3"/>
        <v>72336972322</v>
      </c>
      <c r="J2265" s="58">
        <f t="shared" si="4"/>
        <v>0.077</v>
      </c>
      <c r="K2265" s="39">
        <f t="shared" si="5"/>
        <v>390</v>
      </c>
      <c r="L2265" s="58">
        <f t="shared" si="6"/>
        <v>0.148</v>
      </c>
    </row>
    <row r="2266">
      <c r="A2266" s="33" t="s">
        <v>227</v>
      </c>
      <c r="B2266" s="34" t="s">
        <v>239</v>
      </c>
      <c r="C2266" s="35" t="s">
        <v>50</v>
      </c>
      <c r="D2266" s="52" t="str">
        <f t="shared" si="2"/>
        <v>The Americas/Chile-The Americas/2002</v>
      </c>
      <c r="E2266" s="53">
        <v>7.0984568429E10</v>
      </c>
      <c r="F2266" s="54">
        <v>0.077</v>
      </c>
      <c r="G2266" s="55">
        <v>348.0</v>
      </c>
      <c r="H2266" s="56">
        <v>0.119</v>
      </c>
      <c r="I2266" s="57">
        <f t="shared" si="3"/>
        <v>70984568429</v>
      </c>
      <c r="J2266" s="58">
        <f t="shared" si="4"/>
        <v>0.077</v>
      </c>
      <c r="K2266" s="39">
        <f t="shared" si="5"/>
        <v>348</v>
      </c>
      <c r="L2266" s="58">
        <f t="shared" si="6"/>
        <v>0.119</v>
      </c>
    </row>
    <row r="2267">
      <c r="A2267" s="33" t="s">
        <v>227</v>
      </c>
      <c r="B2267" s="34" t="s">
        <v>239</v>
      </c>
      <c r="C2267" s="35" t="s">
        <v>51</v>
      </c>
      <c r="D2267" s="52" t="str">
        <f t="shared" si="2"/>
        <v>The Americas/Chile-The Americas/2003</v>
      </c>
      <c r="E2267" s="53">
        <v>7.7840186385E10</v>
      </c>
      <c r="F2267" s="54">
        <v>0.075</v>
      </c>
      <c r="G2267" s="55">
        <v>331.0</v>
      </c>
      <c r="H2267" s="56">
        <v>0.078</v>
      </c>
      <c r="I2267" s="57">
        <f t="shared" si="3"/>
        <v>77840186385</v>
      </c>
      <c r="J2267" s="58">
        <f t="shared" si="4"/>
        <v>0.075</v>
      </c>
      <c r="K2267" s="39">
        <f t="shared" si="5"/>
        <v>331</v>
      </c>
      <c r="L2267" s="58">
        <f t="shared" si="6"/>
        <v>0.078</v>
      </c>
    </row>
    <row r="2268">
      <c r="A2268" s="33" t="s">
        <v>227</v>
      </c>
      <c r="B2268" s="34" t="s">
        <v>239</v>
      </c>
      <c r="C2268" s="35" t="s">
        <v>52</v>
      </c>
      <c r="D2268" s="52" t="str">
        <f t="shared" si="2"/>
        <v>The Americas/Chile-The Americas/2004</v>
      </c>
      <c r="E2268" s="53">
        <v>1.01E11</v>
      </c>
      <c r="F2268" s="54">
        <v>0.071</v>
      </c>
      <c r="G2268" s="55">
        <v>338.0</v>
      </c>
      <c r="H2268" s="56">
        <v>0.062</v>
      </c>
      <c r="I2268" s="57">
        <f t="shared" si="3"/>
        <v>101000000000</v>
      </c>
      <c r="J2268" s="58">
        <f t="shared" si="4"/>
        <v>0.071</v>
      </c>
      <c r="K2268" s="39">
        <f t="shared" si="5"/>
        <v>338</v>
      </c>
      <c r="L2268" s="58">
        <f t="shared" si="6"/>
        <v>0.062</v>
      </c>
    </row>
    <row r="2269">
      <c r="A2269" s="33" t="s">
        <v>227</v>
      </c>
      <c r="B2269" s="34" t="s">
        <v>239</v>
      </c>
      <c r="C2269" s="35" t="s">
        <v>53</v>
      </c>
      <c r="D2269" s="52" t="str">
        <f t="shared" si="2"/>
        <v>The Americas/Chile-The Americas/2005</v>
      </c>
      <c r="E2269" s="53">
        <v>1.24E11</v>
      </c>
      <c r="F2269" s="54">
        <v>0.067</v>
      </c>
      <c r="G2269" s="55">
        <v>414.0</v>
      </c>
      <c r="H2269" s="56">
        <v>0.051</v>
      </c>
      <c r="I2269" s="57">
        <f t="shared" si="3"/>
        <v>124000000000</v>
      </c>
      <c r="J2269" s="58">
        <f t="shared" si="4"/>
        <v>0.067</v>
      </c>
      <c r="K2269" s="39">
        <f t="shared" si="5"/>
        <v>414</v>
      </c>
      <c r="L2269" s="58">
        <f t="shared" si="6"/>
        <v>0.051</v>
      </c>
    </row>
    <row r="2270">
      <c r="A2270" s="33" t="s">
        <v>227</v>
      </c>
      <c r="B2270" s="34" t="s">
        <v>239</v>
      </c>
      <c r="C2270" s="35" t="s">
        <v>54</v>
      </c>
      <c r="D2270" s="52" t="str">
        <f t="shared" si="2"/>
        <v>The Americas/Chile-The Americas/2006</v>
      </c>
      <c r="E2270" s="53">
        <v>1.55E11</v>
      </c>
      <c r="F2270" s="54">
        <v>0.066</v>
      </c>
      <c r="G2270" s="55">
        <v>497.0</v>
      </c>
      <c r="H2270" s="56">
        <v>0.067</v>
      </c>
      <c r="I2270" s="57">
        <f t="shared" si="3"/>
        <v>155000000000</v>
      </c>
      <c r="J2270" s="58">
        <f t="shared" si="4"/>
        <v>0.066</v>
      </c>
      <c r="K2270" s="39">
        <f t="shared" si="5"/>
        <v>497</v>
      </c>
      <c r="L2270" s="58">
        <f t="shared" si="6"/>
        <v>0.067</v>
      </c>
    </row>
    <row r="2271">
      <c r="A2271" s="33" t="s">
        <v>227</v>
      </c>
      <c r="B2271" s="34" t="s">
        <v>239</v>
      </c>
      <c r="C2271" s="35" t="s">
        <v>55</v>
      </c>
      <c r="D2271" s="52" t="str">
        <f t="shared" si="2"/>
        <v>The Americas/Chile-The Americas/2007</v>
      </c>
      <c r="E2271" s="53">
        <v>1.73E11</v>
      </c>
      <c r="F2271" s="54">
        <v>0.062</v>
      </c>
      <c r="G2271" s="55">
        <v>587.0</v>
      </c>
      <c r="H2271" s="56">
        <v>0.08</v>
      </c>
      <c r="I2271" s="57">
        <f t="shared" si="3"/>
        <v>173000000000</v>
      </c>
      <c r="J2271" s="58">
        <f t="shared" si="4"/>
        <v>0.062</v>
      </c>
      <c r="K2271" s="39">
        <f t="shared" si="5"/>
        <v>587</v>
      </c>
      <c r="L2271" s="58">
        <f t="shared" si="6"/>
        <v>0.08</v>
      </c>
    </row>
    <row r="2272">
      <c r="A2272" s="33" t="s">
        <v>227</v>
      </c>
      <c r="B2272" s="34" t="s">
        <v>239</v>
      </c>
      <c r="C2272" s="35" t="s">
        <v>56</v>
      </c>
      <c r="D2272" s="52" t="str">
        <f t="shared" si="2"/>
        <v>The Americas/Chile-The Americas/2008</v>
      </c>
      <c r="E2272" s="53">
        <v>1.8E11</v>
      </c>
      <c r="F2272" s="54">
        <v>0.064</v>
      </c>
      <c r="G2272" s="55">
        <v>665.0</v>
      </c>
      <c r="H2272" s="56">
        <v>0.087</v>
      </c>
      <c r="I2272" s="57">
        <f t="shared" si="3"/>
        <v>180000000000</v>
      </c>
      <c r="J2272" s="58">
        <f t="shared" si="4"/>
        <v>0.064</v>
      </c>
      <c r="K2272" s="39">
        <f t="shared" si="5"/>
        <v>665</v>
      </c>
      <c r="L2272" s="58">
        <f t="shared" si="6"/>
        <v>0.087</v>
      </c>
    </row>
    <row r="2273">
      <c r="A2273" s="33" t="s">
        <v>227</v>
      </c>
      <c r="B2273" s="34" t="s">
        <v>239</v>
      </c>
      <c r="C2273" s="35" t="s">
        <v>57</v>
      </c>
      <c r="D2273" s="52" t="str">
        <f t="shared" si="2"/>
        <v>The Americas/Chile-The Americas/2009</v>
      </c>
      <c r="E2273" s="53">
        <v>1.72E11</v>
      </c>
      <c r="F2273" s="54">
        <v>0.068</v>
      </c>
      <c r="G2273" s="55">
        <v>732.0</v>
      </c>
      <c r="H2273" s="56">
        <v>0.133</v>
      </c>
      <c r="I2273" s="57">
        <f t="shared" si="3"/>
        <v>172000000000</v>
      </c>
      <c r="J2273" s="58">
        <f t="shared" si="4"/>
        <v>0.068</v>
      </c>
      <c r="K2273" s="39">
        <f t="shared" si="5"/>
        <v>732</v>
      </c>
      <c r="L2273" s="58">
        <f t="shared" si="6"/>
        <v>0.133</v>
      </c>
    </row>
    <row r="2274">
      <c r="A2274" s="33" t="s">
        <v>227</v>
      </c>
      <c r="B2274" s="34" t="s">
        <v>239</v>
      </c>
      <c r="C2274" s="35" t="s">
        <v>58</v>
      </c>
      <c r="D2274" s="52" t="str">
        <f t="shared" si="2"/>
        <v>The Americas/Chile-The Americas/2010</v>
      </c>
      <c r="E2274" s="53">
        <v>2.18E11</v>
      </c>
      <c r="F2274" s="54">
        <v>0.075</v>
      </c>
      <c r="G2274" s="55">
        <v>760.0</v>
      </c>
      <c r="H2274" s="56">
        <v>0.073</v>
      </c>
      <c r="I2274" s="57">
        <f t="shared" si="3"/>
        <v>218000000000</v>
      </c>
      <c r="J2274" s="58">
        <f t="shared" si="4"/>
        <v>0.075</v>
      </c>
      <c r="K2274" s="39">
        <f t="shared" si="5"/>
        <v>760</v>
      </c>
      <c r="L2274" s="58">
        <f t="shared" si="6"/>
        <v>0.073</v>
      </c>
    </row>
    <row r="2275">
      <c r="A2275" s="33" t="s">
        <v>227</v>
      </c>
      <c r="B2275" s="34" t="s">
        <v>239</v>
      </c>
      <c r="C2275" s="35" t="s">
        <v>59</v>
      </c>
      <c r="D2275" s="52" t="str">
        <f t="shared" si="2"/>
        <v>The Americas/Chile-The Americas/2011</v>
      </c>
      <c r="E2275" s="53">
        <v>2.51E11</v>
      </c>
      <c r="F2275" s="54">
        <v>0.071</v>
      </c>
      <c r="G2275" s="55">
        <v>894.0</v>
      </c>
      <c r="H2275" s="56">
        <v>0.048</v>
      </c>
      <c r="I2275" s="57">
        <f t="shared" si="3"/>
        <v>251000000000</v>
      </c>
      <c r="J2275" s="58">
        <f t="shared" si="4"/>
        <v>0.071</v>
      </c>
      <c r="K2275" s="39">
        <f t="shared" si="5"/>
        <v>894</v>
      </c>
      <c r="L2275" s="58">
        <f t="shared" si="6"/>
        <v>0.048</v>
      </c>
    </row>
    <row r="2276">
      <c r="A2276" s="33" t="s">
        <v>227</v>
      </c>
      <c r="B2276" s="34" t="s">
        <v>239</v>
      </c>
      <c r="C2276" s="35" t="s">
        <v>60</v>
      </c>
      <c r="D2276" s="52" t="str">
        <f t="shared" si="2"/>
        <v>The Americas/Chile-The Americas/2012</v>
      </c>
      <c r="E2276" s="53">
        <v>2.66E11</v>
      </c>
      <c r="F2276" s="54">
        <v>0.071</v>
      </c>
      <c r="G2276" s="55">
        <v>1022.0</v>
      </c>
      <c r="H2276" s="56">
        <v>0.09</v>
      </c>
      <c r="I2276" s="57">
        <f t="shared" si="3"/>
        <v>266000000000</v>
      </c>
      <c r="J2276" s="58">
        <f t="shared" si="4"/>
        <v>0.071</v>
      </c>
      <c r="K2276" s="39">
        <f t="shared" si="5"/>
        <v>1022</v>
      </c>
      <c r="L2276" s="58">
        <f t="shared" si="6"/>
        <v>0.09</v>
      </c>
    </row>
    <row r="2277">
      <c r="A2277" s="33" t="s">
        <v>227</v>
      </c>
      <c r="B2277" s="34" t="s">
        <v>240</v>
      </c>
      <c r="C2277" s="35" t="s">
        <v>48</v>
      </c>
      <c r="D2277" s="52" t="str">
        <f t="shared" si="2"/>
        <v>The Americas/Colombia-The Americas/2000</v>
      </c>
      <c r="E2277" s="53">
        <v>9.9886577576E10</v>
      </c>
      <c r="F2277" s="54">
        <v>0.068</v>
      </c>
      <c r="G2277" s="55">
        <v>530.0</v>
      </c>
      <c r="H2277" s="56">
        <v>0.126</v>
      </c>
      <c r="I2277" s="57">
        <f t="shared" si="3"/>
        <v>99886577576</v>
      </c>
      <c r="J2277" s="58">
        <f t="shared" si="4"/>
        <v>0.068</v>
      </c>
      <c r="K2277" s="39">
        <f t="shared" si="5"/>
        <v>530</v>
      </c>
      <c r="L2277" s="58">
        <f t="shared" si="6"/>
        <v>0.126</v>
      </c>
    </row>
    <row r="2278">
      <c r="A2278" s="33" t="s">
        <v>227</v>
      </c>
      <c r="B2278" s="34" t="s">
        <v>240</v>
      </c>
      <c r="C2278" s="35" t="s">
        <v>49</v>
      </c>
      <c r="D2278" s="52" t="str">
        <f t="shared" si="2"/>
        <v>The Americas/Colombia-The Americas/2001</v>
      </c>
      <c r="E2278" s="53">
        <v>9.8203544965E10</v>
      </c>
      <c r="F2278" s="54">
        <v>0.059</v>
      </c>
      <c r="G2278" s="55">
        <v>148.0</v>
      </c>
      <c r="H2278" s="56">
        <v>0.188</v>
      </c>
      <c r="I2278" s="57">
        <f t="shared" si="3"/>
        <v>98203544965</v>
      </c>
      <c r="J2278" s="58">
        <f t="shared" si="4"/>
        <v>0.059</v>
      </c>
      <c r="K2278" s="39">
        <f t="shared" si="5"/>
        <v>148</v>
      </c>
      <c r="L2278" s="58">
        <f t="shared" si="6"/>
        <v>0.188</v>
      </c>
    </row>
    <row r="2279">
      <c r="A2279" s="33" t="s">
        <v>227</v>
      </c>
      <c r="B2279" s="34" t="s">
        <v>240</v>
      </c>
      <c r="C2279" s="35" t="s">
        <v>50</v>
      </c>
      <c r="D2279" s="52" t="str">
        <f t="shared" si="2"/>
        <v>The Americas/Colombia-The Americas/2002</v>
      </c>
      <c r="E2279" s="53">
        <v>9.7933392356E10</v>
      </c>
      <c r="F2279" s="54">
        <v>0.06</v>
      </c>
      <c r="G2279" s="55">
        <v>144.0</v>
      </c>
      <c r="H2279" s="56">
        <v>0.207</v>
      </c>
      <c r="I2279" s="57">
        <f t="shared" si="3"/>
        <v>97933392356</v>
      </c>
      <c r="J2279" s="58">
        <f t="shared" si="4"/>
        <v>0.06</v>
      </c>
      <c r="K2279" s="39">
        <f t="shared" si="5"/>
        <v>144</v>
      </c>
      <c r="L2279" s="58">
        <f t="shared" si="6"/>
        <v>0.207</v>
      </c>
    </row>
    <row r="2280">
      <c r="A2280" s="33" t="s">
        <v>227</v>
      </c>
      <c r="B2280" s="34" t="s">
        <v>240</v>
      </c>
      <c r="C2280" s="35" t="s">
        <v>51</v>
      </c>
      <c r="D2280" s="52" t="str">
        <f t="shared" si="2"/>
        <v>The Americas/Colombia-The Americas/2003</v>
      </c>
      <c r="E2280" s="53">
        <v>9.4684582573E10</v>
      </c>
      <c r="F2280" s="54">
        <v>0.057</v>
      </c>
      <c r="G2280" s="55">
        <v>135.0</v>
      </c>
      <c r="H2280" s="56">
        <v>0.163</v>
      </c>
      <c r="I2280" s="57">
        <f t="shared" si="3"/>
        <v>94684582573</v>
      </c>
      <c r="J2280" s="58">
        <f t="shared" si="4"/>
        <v>0.057</v>
      </c>
      <c r="K2280" s="39">
        <f t="shared" si="5"/>
        <v>135</v>
      </c>
      <c r="L2280" s="58">
        <f t="shared" si="6"/>
        <v>0.163</v>
      </c>
    </row>
    <row r="2281">
      <c r="A2281" s="33" t="s">
        <v>227</v>
      </c>
      <c r="B2281" s="34" t="s">
        <v>240</v>
      </c>
      <c r="C2281" s="35" t="s">
        <v>52</v>
      </c>
      <c r="D2281" s="52" t="str">
        <f t="shared" si="2"/>
        <v>The Americas/Colombia-The Americas/2004</v>
      </c>
      <c r="E2281" s="53">
        <v>1.17E11</v>
      </c>
      <c r="F2281" s="54">
        <v>0.059</v>
      </c>
      <c r="G2281" s="55">
        <v>134.0</v>
      </c>
      <c r="H2281" s="56">
        <v>0.152</v>
      </c>
      <c r="I2281" s="57">
        <f t="shared" si="3"/>
        <v>117000000000</v>
      </c>
      <c r="J2281" s="58">
        <f t="shared" si="4"/>
        <v>0.059</v>
      </c>
      <c r="K2281" s="39">
        <f t="shared" si="5"/>
        <v>134</v>
      </c>
      <c r="L2281" s="58">
        <f t="shared" si="6"/>
        <v>0.152</v>
      </c>
    </row>
    <row r="2282">
      <c r="A2282" s="33" t="s">
        <v>227</v>
      </c>
      <c r="B2282" s="34" t="s">
        <v>240</v>
      </c>
      <c r="C2282" s="35" t="s">
        <v>53</v>
      </c>
      <c r="D2282" s="52" t="str">
        <f t="shared" si="2"/>
        <v>The Americas/Colombia-The Americas/2005</v>
      </c>
      <c r="E2282" s="53">
        <v>1.47E11</v>
      </c>
      <c r="F2282" s="54">
        <v>0.054</v>
      </c>
      <c r="G2282" s="55">
        <v>148.0</v>
      </c>
      <c r="H2282" s="56">
        <v>0.151</v>
      </c>
      <c r="I2282" s="57">
        <f t="shared" si="3"/>
        <v>147000000000</v>
      </c>
      <c r="J2282" s="58">
        <f t="shared" si="4"/>
        <v>0.054</v>
      </c>
      <c r="K2282" s="39">
        <f t="shared" si="5"/>
        <v>148</v>
      </c>
      <c r="L2282" s="58">
        <f t="shared" si="6"/>
        <v>0.151</v>
      </c>
    </row>
    <row r="2283">
      <c r="A2283" s="33" t="s">
        <v>227</v>
      </c>
      <c r="B2283" s="34" t="s">
        <v>240</v>
      </c>
      <c r="C2283" s="35" t="s">
        <v>54</v>
      </c>
      <c r="D2283" s="52" t="str">
        <f t="shared" si="2"/>
        <v>The Americas/Colombia-The Americas/2006</v>
      </c>
      <c r="E2283" s="53">
        <v>1.63E11</v>
      </c>
      <c r="F2283" s="54">
        <v>0.058</v>
      </c>
      <c r="G2283" s="55">
        <v>197.0</v>
      </c>
      <c r="H2283" s="56">
        <v>0.146</v>
      </c>
      <c r="I2283" s="57">
        <f t="shared" si="3"/>
        <v>163000000000</v>
      </c>
      <c r="J2283" s="58">
        <f t="shared" si="4"/>
        <v>0.058</v>
      </c>
      <c r="K2283" s="39">
        <f t="shared" si="5"/>
        <v>197</v>
      </c>
      <c r="L2283" s="58">
        <f t="shared" si="6"/>
        <v>0.146</v>
      </c>
    </row>
    <row r="2284">
      <c r="A2284" s="33" t="s">
        <v>227</v>
      </c>
      <c r="B2284" s="34" t="s">
        <v>240</v>
      </c>
      <c r="C2284" s="35" t="s">
        <v>55</v>
      </c>
      <c r="D2284" s="52" t="str">
        <f t="shared" si="2"/>
        <v>The Americas/Colombia-The Americas/2007</v>
      </c>
      <c r="E2284" s="53">
        <v>2.08E11</v>
      </c>
      <c r="F2284" s="54">
        <v>0.061</v>
      </c>
      <c r="G2284" s="55">
        <v>227.0</v>
      </c>
      <c r="H2284" s="56">
        <v>0.129</v>
      </c>
      <c r="I2284" s="57">
        <f t="shared" si="3"/>
        <v>208000000000</v>
      </c>
      <c r="J2284" s="58">
        <f t="shared" si="4"/>
        <v>0.061</v>
      </c>
      <c r="K2284" s="39">
        <f t="shared" si="5"/>
        <v>227</v>
      </c>
      <c r="L2284" s="58">
        <f t="shared" si="6"/>
        <v>0.129</v>
      </c>
    </row>
    <row r="2285">
      <c r="A2285" s="33" t="s">
        <v>227</v>
      </c>
      <c r="B2285" s="34" t="s">
        <v>240</v>
      </c>
      <c r="C2285" s="35" t="s">
        <v>56</v>
      </c>
      <c r="D2285" s="52" t="str">
        <f t="shared" si="2"/>
        <v>The Americas/Colombia-The Americas/2008</v>
      </c>
      <c r="E2285" s="53">
        <v>2.44E11</v>
      </c>
      <c r="F2285" s="54">
        <v>0.063</v>
      </c>
      <c r="G2285" s="55">
        <v>291.0</v>
      </c>
      <c r="H2285" s="56">
        <v>0.154</v>
      </c>
      <c r="I2285" s="57">
        <f t="shared" si="3"/>
        <v>244000000000</v>
      </c>
      <c r="J2285" s="58">
        <f t="shared" si="4"/>
        <v>0.063</v>
      </c>
      <c r="K2285" s="39">
        <f t="shared" si="5"/>
        <v>291</v>
      </c>
      <c r="L2285" s="58">
        <f t="shared" si="6"/>
        <v>0.154</v>
      </c>
    </row>
    <row r="2286">
      <c r="A2286" s="33" t="s">
        <v>227</v>
      </c>
      <c r="B2286" s="34" t="s">
        <v>240</v>
      </c>
      <c r="C2286" s="35" t="s">
        <v>57</v>
      </c>
      <c r="D2286" s="52" t="str">
        <f t="shared" si="2"/>
        <v>The Americas/Colombia-The Americas/2009</v>
      </c>
      <c r="E2286" s="53">
        <v>2.34E11</v>
      </c>
      <c r="F2286" s="54">
        <v>0.066</v>
      </c>
      <c r="G2286" s="55">
        <v>358.0</v>
      </c>
      <c r="H2286" s="56">
        <v>0.172</v>
      </c>
      <c r="I2286" s="57">
        <f t="shared" si="3"/>
        <v>234000000000</v>
      </c>
      <c r="J2286" s="58">
        <f t="shared" si="4"/>
        <v>0.066</v>
      </c>
      <c r="K2286" s="39">
        <f t="shared" si="5"/>
        <v>358</v>
      </c>
      <c r="L2286" s="58">
        <f t="shared" si="6"/>
        <v>0.172</v>
      </c>
    </row>
    <row r="2287">
      <c r="A2287" s="33" t="s">
        <v>227</v>
      </c>
      <c r="B2287" s="34" t="s">
        <v>240</v>
      </c>
      <c r="C2287" s="35" t="s">
        <v>58</v>
      </c>
      <c r="D2287" s="52" t="str">
        <f t="shared" si="2"/>
        <v>The Americas/Colombia-The Americas/2010</v>
      </c>
      <c r="E2287" s="53">
        <v>2.87E11</v>
      </c>
      <c r="F2287" s="54">
        <v>0.07</v>
      </c>
      <c r="G2287" s="55">
        <v>358.0</v>
      </c>
      <c r="H2287" s="56">
        <v>0.13</v>
      </c>
      <c r="I2287" s="57">
        <f t="shared" si="3"/>
        <v>287000000000</v>
      </c>
      <c r="J2287" s="58">
        <f t="shared" si="4"/>
        <v>0.07</v>
      </c>
      <c r="K2287" s="39">
        <f t="shared" si="5"/>
        <v>358</v>
      </c>
      <c r="L2287" s="58">
        <f t="shared" si="6"/>
        <v>0.13</v>
      </c>
    </row>
    <row r="2288">
      <c r="A2288" s="33" t="s">
        <v>227</v>
      </c>
      <c r="B2288" s="34" t="s">
        <v>240</v>
      </c>
      <c r="C2288" s="35" t="s">
        <v>59</v>
      </c>
      <c r="D2288" s="52" t="str">
        <f t="shared" si="2"/>
        <v>The Americas/Colombia-The Americas/2011</v>
      </c>
      <c r="E2288" s="53">
        <v>3.35E11</v>
      </c>
      <c r="F2288" s="54">
        <v>0.068</v>
      </c>
      <c r="G2288" s="55">
        <v>418.0</v>
      </c>
      <c r="H2288" s="56">
        <v>0.094</v>
      </c>
      <c r="I2288" s="57">
        <f t="shared" si="3"/>
        <v>335000000000</v>
      </c>
      <c r="J2288" s="58">
        <f t="shared" si="4"/>
        <v>0.068</v>
      </c>
      <c r="K2288" s="39">
        <f t="shared" si="5"/>
        <v>418</v>
      </c>
      <c r="L2288" s="58">
        <f t="shared" si="6"/>
        <v>0.094</v>
      </c>
    </row>
    <row r="2289">
      <c r="A2289" s="33" t="s">
        <v>227</v>
      </c>
      <c r="B2289" s="34" t="s">
        <v>240</v>
      </c>
      <c r="C2289" s="35" t="s">
        <v>60</v>
      </c>
      <c r="D2289" s="52" t="str">
        <f t="shared" si="2"/>
        <v>The Americas/Colombia-The Americas/2012</v>
      </c>
      <c r="E2289" s="53">
        <v>3.7E11</v>
      </c>
      <c r="F2289" s="54">
        <v>0.065</v>
      </c>
      <c r="G2289" s="55">
        <v>466.0</v>
      </c>
      <c r="H2289" s="56">
        <v>0.112</v>
      </c>
      <c r="I2289" s="57">
        <f t="shared" si="3"/>
        <v>370000000000</v>
      </c>
      <c r="J2289" s="58">
        <f t="shared" si="4"/>
        <v>0.065</v>
      </c>
      <c r="K2289" s="39">
        <f t="shared" si="5"/>
        <v>466</v>
      </c>
      <c r="L2289" s="58">
        <f t="shared" si="6"/>
        <v>0.112</v>
      </c>
    </row>
    <row r="2290">
      <c r="A2290" s="33" t="s">
        <v>227</v>
      </c>
      <c r="B2290" s="34" t="s">
        <v>241</v>
      </c>
      <c r="C2290" s="35" t="s">
        <v>48</v>
      </c>
      <c r="D2290" s="52" t="str">
        <f t="shared" si="2"/>
        <v>The Americas/Costa Rica-The Americas/2000</v>
      </c>
      <c r="E2290" s="53">
        <v>1.5946443103E10</v>
      </c>
      <c r="F2290" s="54">
        <v>0.101</v>
      </c>
      <c r="G2290" s="55">
        <v>951.0</v>
      </c>
      <c r="H2290" s="56">
        <v>0.182</v>
      </c>
      <c r="I2290" s="57">
        <f t="shared" si="3"/>
        <v>15946443103</v>
      </c>
      <c r="J2290" s="58">
        <f t="shared" si="4"/>
        <v>0.101</v>
      </c>
      <c r="K2290" s="39">
        <f t="shared" si="5"/>
        <v>951</v>
      </c>
      <c r="L2290" s="58">
        <f t="shared" si="6"/>
        <v>0.182</v>
      </c>
    </row>
    <row r="2291">
      <c r="A2291" s="33" t="s">
        <v>227</v>
      </c>
      <c r="B2291" s="34" t="s">
        <v>241</v>
      </c>
      <c r="C2291" s="35" t="s">
        <v>49</v>
      </c>
      <c r="D2291" s="52" t="str">
        <f t="shared" si="2"/>
        <v>The Americas/Costa Rica-The Americas/2001</v>
      </c>
      <c r="E2291" s="53">
        <v>1.6403602943E10</v>
      </c>
      <c r="F2291" s="54">
        <v>0.071</v>
      </c>
      <c r="G2291" s="55">
        <v>287.0</v>
      </c>
      <c r="H2291" s="56">
        <v>0.249</v>
      </c>
      <c r="I2291" s="57">
        <f t="shared" si="3"/>
        <v>16403602943</v>
      </c>
      <c r="J2291" s="58">
        <f t="shared" si="4"/>
        <v>0.071</v>
      </c>
      <c r="K2291" s="39">
        <f t="shared" si="5"/>
        <v>287</v>
      </c>
      <c r="L2291" s="58">
        <f t="shared" si="6"/>
        <v>0.249</v>
      </c>
    </row>
    <row r="2292">
      <c r="A2292" s="33" t="s">
        <v>227</v>
      </c>
      <c r="B2292" s="34" t="s">
        <v>241</v>
      </c>
      <c r="C2292" s="35" t="s">
        <v>50</v>
      </c>
      <c r="D2292" s="52" t="str">
        <f t="shared" si="2"/>
        <v>The Americas/Costa Rica-The Americas/2002</v>
      </c>
      <c r="E2292" s="53">
        <v>1.6844378578E10</v>
      </c>
      <c r="F2292" s="54">
        <v>0.071</v>
      </c>
      <c r="G2292" s="55">
        <v>291.0</v>
      </c>
      <c r="H2292" s="56">
        <v>0.238</v>
      </c>
      <c r="I2292" s="57">
        <f t="shared" si="3"/>
        <v>16844378578</v>
      </c>
      <c r="J2292" s="58">
        <f t="shared" si="4"/>
        <v>0.071</v>
      </c>
      <c r="K2292" s="39">
        <f t="shared" si="5"/>
        <v>291</v>
      </c>
      <c r="L2292" s="58">
        <f t="shared" si="6"/>
        <v>0.238</v>
      </c>
    </row>
    <row r="2293">
      <c r="A2293" s="33" t="s">
        <v>227</v>
      </c>
      <c r="B2293" s="34" t="s">
        <v>241</v>
      </c>
      <c r="C2293" s="35" t="s">
        <v>51</v>
      </c>
      <c r="D2293" s="52" t="str">
        <f t="shared" si="2"/>
        <v>The Americas/Costa Rica-The Americas/2003</v>
      </c>
      <c r="E2293" s="53">
        <v>1.7517536016E10</v>
      </c>
      <c r="F2293" s="54">
        <v>0.08</v>
      </c>
      <c r="G2293" s="55">
        <v>332.0</v>
      </c>
      <c r="H2293" s="56">
        <v>0.264</v>
      </c>
      <c r="I2293" s="57">
        <f t="shared" si="3"/>
        <v>17517536016</v>
      </c>
      <c r="J2293" s="58">
        <f t="shared" si="4"/>
        <v>0.08</v>
      </c>
      <c r="K2293" s="39">
        <f t="shared" si="5"/>
        <v>332</v>
      </c>
      <c r="L2293" s="58">
        <f t="shared" si="6"/>
        <v>0.264</v>
      </c>
    </row>
    <row r="2294">
      <c r="A2294" s="33" t="s">
        <v>227</v>
      </c>
      <c r="B2294" s="34" t="s">
        <v>241</v>
      </c>
      <c r="C2294" s="35" t="s">
        <v>52</v>
      </c>
      <c r="D2294" s="52" t="str">
        <f t="shared" si="2"/>
        <v>The Americas/Costa Rica-The Americas/2004</v>
      </c>
      <c r="E2294" s="53">
        <v>1.8596365927E10</v>
      </c>
      <c r="F2294" s="54">
        <v>0.081</v>
      </c>
      <c r="G2294" s="55">
        <v>343.0</v>
      </c>
      <c r="H2294" s="56">
        <v>0.256</v>
      </c>
      <c r="I2294" s="57">
        <f t="shared" si="3"/>
        <v>18596365927</v>
      </c>
      <c r="J2294" s="58">
        <f t="shared" si="4"/>
        <v>0.081</v>
      </c>
      <c r="K2294" s="39">
        <f t="shared" si="5"/>
        <v>343</v>
      </c>
      <c r="L2294" s="58">
        <f t="shared" si="6"/>
        <v>0.256</v>
      </c>
    </row>
    <row r="2295">
      <c r="A2295" s="33" t="s">
        <v>227</v>
      </c>
      <c r="B2295" s="34" t="s">
        <v>241</v>
      </c>
      <c r="C2295" s="35" t="s">
        <v>53</v>
      </c>
      <c r="D2295" s="52" t="str">
        <f t="shared" si="2"/>
        <v>The Americas/Costa Rica-The Americas/2005</v>
      </c>
      <c r="E2295" s="53">
        <v>1.9964893807E10</v>
      </c>
      <c r="F2295" s="54">
        <v>0.078</v>
      </c>
      <c r="G2295" s="55">
        <v>346.0</v>
      </c>
      <c r="H2295" s="56">
        <v>0.234</v>
      </c>
      <c r="I2295" s="57">
        <f t="shared" si="3"/>
        <v>19964893807</v>
      </c>
      <c r="J2295" s="58">
        <f t="shared" si="4"/>
        <v>0.078</v>
      </c>
      <c r="K2295" s="39">
        <f t="shared" si="5"/>
        <v>346</v>
      </c>
      <c r="L2295" s="58">
        <f t="shared" si="6"/>
        <v>0.234</v>
      </c>
    </row>
    <row r="2296">
      <c r="A2296" s="33" t="s">
        <v>227</v>
      </c>
      <c r="B2296" s="34" t="s">
        <v>241</v>
      </c>
      <c r="C2296" s="35" t="s">
        <v>54</v>
      </c>
      <c r="D2296" s="52" t="str">
        <f t="shared" si="2"/>
        <v>The Americas/Costa Rica-The Americas/2006</v>
      </c>
      <c r="E2296" s="53">
        <v>2.2526464409E10</v>
      </c>
      <c r="F2296" s="54">
        <v>0.077</v>
      </c>
      <c r="G2296" s="55">
        <v>364.0</v>
      </c>
      <c r="H2296" s="56">
        <v>0.247</v>
      </c>
      <c r="I2296" s="57">
        <f t="shared" si="3"/>
        <v>22526464409</v>
      </c>
      <c r="J2296" s="58">
        <f t="shared" si="4"/>
        <v>0.077</v>
      </c>
      <c r="K2296" s="39">
        <f t="shared" si="5"/>
        <v>364</v>
      </c>
      <c r="L2296" s="58">
        <f t="shared" si="6"/>
        <v>0.247</v>
      </c>
    </row>
    <row r="2297">
      <c r="A2297" s="33" t="s">
        <v>227</v>
      </c>
      <c r="B2297" s="34" t="s">
        <v>241</v>
      </c>
      <c r="C2297" s="35" t="s">
        <v>55</v>
      </c>
      <c r="D2297" s="52" t="str">
        <f t="shared" si="2"/>
        <v>The Americas/Costa Rica-The Americas/2007</v>
      </c>
      <c r="E2297" s="53">
        <v>2.6321999607E10</v>
      </c>
      <c r="F2297" s="54">
        <v>0.078</v>
      </c>
      <c r="G2297" s="55">
        <v>410.0</v>
      </c>
      <c r="H2297" s="56">
        <v>0.222</v>
      </c>
      <c r="I2297" s="57">
        <f t="shared" si="3"/>
        <v>26321999607</v>
      </c>
      <c r="J2297" s="58">
        <f t="shared" si="4"/>
        <v>0.078</v>
      </c>
      <c r="K2297" s="39">
        <f t="shared" si="5"/>
        <v>410</v>
      </c>
      <c r="L2297" s="58">
        <f t="shared" si="6"/>
        <v>0.222</v>
      </c>
    </row>
    <row r="2298">
      <c r="A2298" s="33" t="s">
        <v>227</v>
      </c>
      <c r="B2298" s="34" t="s">
        <v>241</v>
      </c>
      <c r="C2298" s="35" t="s">
        <v>56</v>
      </c>
      <c r="D2298" s="52" t="str">
        <f t="shared" si="2"/>
        <v>The Americas/Costa Rica-The Americas/2008</v>
      </c>
      <c r="E2298" s="53">
        <v>2.9831167681E10</v>
      </c>
      <c r="F2298" s="54">
        <v>0.084</v>
      </c>
      <c r="G2298" s="55">
        <v>525.0</v>
      </c>
      <c r="H2298" s="56">
        <v>0.128</v>
      </c>
      <c r="I2298" s="57">
        <f t="shared" si="3"/>
        <v>29831167681</v>
      </c>
      <c r="J2298" s="58">
        <f t="shared" si="4"/>
        <v>0.084</v>
      </c>
      <c r="K2298" s="39">
        <f t="shared" si="5"/>
        <v>525</v>
      </c>
      <c r="L2298" s="58">
        <f t="shared" si="6"/>
        <v>0.128</v>
      </c>
    </row>
    <row r="2299">
      <c r="A2299" s="33" t="s">
        <v>227</v>
      </c>
      <c r="B2299" s="34" t="s">
        <v>241</v>
      </c>
      <c r="C2299" s="35" t="s">
        <v>57</v>
      </c>
      <c r="D2299" s="52" t="str">
        <f t="shared" si="2"/>
        <v>The Americas/Costa Rica-The Americas/2009</v>
      </c>
      <c r="E2299" s="53">
        <v>2.9382692643E10</v>
      </c>
      <c r="F2299" s="54">
        <v>0.09</v>
      </c>
      <c r="G2299" s="55">
        <v>593.0</v>
      </c>
      <c r="H2299" s="56">
        <v>0.158</v>
      </c>
      <c r="I2299" s="57">
        <f t="shared" si="3"/>
        <v>29382692643</v>
      </c>
      <c r="J2299" s="58">
        <f t="shared" si="4"/>
        <v>0.09</v>
      </c>
      <c r="K2299" s="39">
        <f t="shared" si="5"/>
        <v>593</v>
      </c>
      <c r="L2299" s="58">
        <f t="shared" si="6"/>
        <v>0.158</v>
      </c>
    </row>
    <row r="2300">
      <c r="A2300" s="33" t="s">
        <v>227</v>
      </c>
      <c r="B2300" s="34" t="s">
        <v>241</v>
      </c>
      <c r="C2300" s="35" t="s">
        <v>58</v>
      </c>
      <c r="D2300" s="52" t="str">
        <f t="shared" si="2"/>
        <v>The Americas/Costa Rica-The Americas/2010</v>
      </c>
      <c r="E2300" s="53">
        <v>3.629832767E10</v>
      </c>
      <c r="F2300" s="54">
        <v>0.097</v>
      </c>
      <c r="G2300" s="55">
        <v>619.0</v>
      </c>
      <c r="H2300" s="56">
        <v>0.197</v>
      </c>
      <c r="I2300" s="57">
        <f t="shared" si="3"/>
        <v>36298327670</v>
      </c>
      <c r="J2300" s="58">
        <f t="shared" si="4"/>
        <v>0.097</v>
      </c>
      <c r="K2300" s="39">
        <f t="shared" si="5"/>
        <v>619</v>
      </c>
      <c r="L2300" s="58">
        <f t="shared" si="6"/>
        <v>0.197</v>
      </c>
    </row>
    <row r="2301">
      <c r="A2301" s="33" t="s">
        <v>227</v>
      </c>
      <c r="B2301" s="34" t="s">
        <v>241</v>
      </c>
      <c r="C2301" s="35" t="s">
        <v>59</v>
      </c>
      <c r="D2301" s="52" t="str">
        <f t="shared" si="2"/>
        <v>The Americas/Costa Rica-The Americas/2011</v>
      </c>
      <c r="E2301" s="53">
        <v>4.1237296807E10</v>
      </c>
      <c r="F2301" s="54">
        <v>0.097</v>
      </c>
      <c r="G2301" s="55">
        <v>750.0</v>
      </c>
      <c r="H2301" s="56">
        <v>0.171</v>
      </c>
      <c r="I2301" s="57">
        <f t="shared" si="3"/>
        <v>41237296807</v>
      </c>
      <c r="J2301" s="58">
        <f t="shared" si="4"/>
        <v>0.097</v>
      </c>
      <c r="K2301" s="39">
        <f t="shared" si="5"/>
        <v>750</v>
      </c>
      <c r="L2301" s="58">
        <f t="shared" si="6"/>
        <v>0.171</v>
      </c>
    </row>
    <row r="2302">
      <c r="A2302" s="33" t="s">
        <v>227</v>
      </c>
      <c r="B2302" s="34" t="s">
        <v>241</v>
      </c>
      <c r="C2302" s="35" t="s">
        <v>60</v>
      </c>
      <c r="D2302" s="52" t="str">
        <f t="shared" si="2"/>
        <v>The Americas/Costa Rica-The Americas/2012</v>
      </c>
      <c r="E2302" s="53">
        <v>4.5374788701E10</v>
      </c>
      <c r="F2302" s="54">
        <v>0.102</v>
      </c>
      <c r="G2302" s="55">
        <v>883.0</v>
      </c>
      <c r="H2302" s="56">
        <v>0.161</v>
      </c>
      <c r="I2302" s="57">
        <f t="shared" si="3"/>
        <v>45374788701</v>
      </c>
      <c r="J2302" s="58">
        <f t="shared" si="4"/>
        <v>0.102</v>
      </c>
      <c r="K2302" s="39">
        <f t="shared" si="5"/>
        <v>883</v>
      </c>
      <c r="L2302" s="58">
        <f t="shared" si="6"/>
        <v>0.161</v>
      </c>
    </row>
    <row r="2303">
      <c r="A2303" s="33" t="s">
        <v>227</v>
      </c>
      <c r="B2303" s="34" t="s">
        <v>242</v>
      </c>
      <c r="C2303" s="35" t="s">
        <v>48</v>
      </c>
      <c r="D2303" s="52" t="str">
        <f t="shared" si="2"/>
        <v>The Americas/Cuba-The Americas/2000</v>
      </c>
      <c r="E2303" s="53">
        <v>3.05652E10</v>
      </c>
      <c r="F2303" s="54">
        <v>0.061</v>
      </c>
      <c r="G2303" s="55">
        <v>166.0</v>
      </c>
      <c r="H2303" s="59"/>
      <c r="I2303" s="57">
        <f t="shared" si="3"/>
        <v>30565200000</v>
      </c>
      <c r="J2303" s="58">
        <f t="shared" si="4"/>
        <v>0.061</v>
      </c>
      <c r="K2303" s="39">
        <f t="shared" si="5"/>
        <v>166</v>
      </c>
      <c r="L2303" s="58" t="str">
        <f t="shared" si="6"/>
        <v/>
      </c>
    </row>
    <row r="2304">
      <c r="A2304" s="33" t="s">
        <v>227</v>
      </c>
      <c r="B2304" s="34" t="s">
        <v>242</v>
      </c>
      <c r="C2304" s="35" t="s">
        <v>49</v>
      </c>
      <c r="D2304" s="52" t="str">
        <f t="shared" si="2"/>
        <v>The Americas/Cuba-The Americas/2001</v>
      </c>
      <c r="E2304" s="53">
        <v>3.16833E10</v>
      </c>
      <c r="F2304" s="54">
        <v>0.063</v>
      </c>
      <c r="G2304" s="55">
        <v>178.0</v>
      </c>
      <c r="H2304" s="59"/>
      <c r="I2304" s="57">
        <f t="shared" si="3"/>
        <v>31683300000</v>
      </c>
      <c r="J2304" s="58">
        <f t="shared" si="4"/>
        <v>0.063</v>
      </c>
      <c r="K2304" s="39">
        <f t="shared" si="5"/>
        <v>178</v>
      </c>
      <c r="L2304" s="58" t="str">
        <f t="shared" si="6"/>
        <v/>
      </c>
    </row>
    <row r="2305">
      <c r="A2305" s="33" t="s">
        <v>227</v>
      </c>
      <c r="B2305" s="34" t="s">
        <v>242</v>
      </c>
      <c r="C2305" s="35" t="s">
        <v>50</v>
      </c>
      <c r="D2305" s="52" t="str">
        <f t="shared" si="2"/>
        <v>The Americas/Cuba-The Americas/2002</v>
      </c>
      <c r="E2305" s="53">
        <v>3.35904E10</v>
      </c>
      <c r="F2305" s="54">
        <v>0.065</v>
      </c>
      <c r="G2305" s="55">
        <v>195.0</v>
      </c>
      <c r="H2305" s="59"/>
      <c r="I2305" s="57">
        <f t="shared" si="3"/>
        <v>33590400000</v>
      </c>
      <c r="J2305" s="58">
        <f t="shared" si="4"/>
        <v>0.065</v>
      </c>
      <c r="K2305" s="39">
        <f t="shared" si="5"/>
        <v>195</v>
      </c>
      <c r="L2305" s="58" t="str">
        <f t="shared" si="6"/>
        <v/>
      </c>
    </row>
    <row r="2306">
      <c r="A2306" s="33" t="s">
        <v>227</v>
      </c>
      <c r="B2306" s="34" t="s">
        <v>242</v>
      </c>
      <c r="C2306" s="35" t="s">
        <v>51</v>
      </c>
      <c r="D2306" s="52" t="str">
        <f t="shared" si="2"/>
        <v>The Americas/Cuba-The Americas/2003</v>
      </c>
      <c r="E2306" s="53">
        <v>3.59015E10</v>
      </c>
      <c r="F2306" s="54">
        <v>0.063</v>
      </c>
      <c r="G2306" s="55">
        <v>202.0</v>
      </c>
      <c r="H2306" s="59"/>
      <c r="I2306" s="57">
        <f t="shared" si="3"/>
        <v>35901500000</v>
      </c>
      <c r="J2306" s="58">
        <f t="shared" si="4"/>
        <v>0.063</v>
      </c>
      <c r="K2306" s="39">
        <f t="shared" si="5"/>
        <v>202</v>
      </c>
      <c r="L2306" s="58" t="str">
        <f t="shared" si="6"/>
        <v/>
      </c>
    </row>
    <row r="2307">
      <c r="A2307" s="33" t="s">
        <v>227</v>
      </c>
      <c r="B2307" s="34" t="s">
        <v>242</v>
      </c>
      <c r="C2307" s="35" t="s">
        <v>52</v>
      </c>
      <c r="D2307" s="52" t="str">
        <f t="shared" si="2"/>
        <v>The Americas/Cuba-The Americas/2004</v>
      </c>
      <c r="E2307" s="53">
        <v>3.82028E10</v>
      </c>
      <c r="F2307" s="54">
        <v>0.061</v>
      </c>
      <c r="G2307" s="55">
        <v>209.0</v>
      </c>
      <c r="H2307" s="59"/>
      <c r="I2307" s="57">
        <f t="shared" si="3"/>
        <v>38202800000</v>
      </c>
      <c r="J2307" s="58">
        <f t="shared" si="4"/>
        <v>0.061</v>
      </c>
      <c r="K2307" s="39">
        <f t="shared" si="5"/>
        <v>209</v>
      </c>
      <c r="L2307" s="58" t="str">
        <f t="shared" si="6"/>
        <v/>
      </c>
    </row>
    <row r="2308">
      <c r="A2308" s="33" t="s">
        <v>227</v>
      </c>
      <c r="B2308" s="34" t="s">
        <v>242</v>
      </c>
      <c r="C2308" s="35" t="s">
        <v>53</v>
      </c>
      <c r="D2308" s="52" t="str">
        <f t="shared" si="2"/>
        <v>The Americas/Cuba-The Americas/2005</v>
      </c>
      <c r="E2308" s="53">
        <v>4.26442E10</v>
      </c>
      <c r="F2308" s="54">
        <v>0.081</v>
      </c>
      <c r="G2308" s="55">
        <v>306.0</v>
      </c>
      <c r="H2308" s="59"/>
      <c r="I2308" s="57">
        <f t="shared" si="3"/>
        <v>42644200000</v>
      </c>
      <c r="J2308" s="58">
        <f t="shared" si="4"/>
        <v>0.081</v>
      </c>
      <c r="K2308" s="39">
        <f t="shared" si="5"/>
        <v>306</v>
      </c>
      <c r="L2308" s="58" t="str">
        <f t="shared" si="6"/>
        <v/>
      </c>
    </row>
    <row r="2309">
      <c r="A2309" s="33" t="s">
        <v>227</v>
      </c>
      <c r="B2309" s="34" t="s">
        <v>242</v>
      </c>
      <c r="C2309" s="35" t="s">
        <v>54</v>
      </c>
      <c r="D2309" s="52" t="str">
        <f t="shared" si="2"/>
        <v>The Americas/Cuba-The Americas/2006</v>
      </c>
      <c r="E2309" s="53">
        <v>5.27421E10</v>
      </c>
      <c r="F2309" s="54">
        <v>0.077</v>
      </c>
      <c r="G2309" s="55">
        <v>360.0</v>
      </c>
      <c r="H2309" s="59"/>
      <c r="I2309" s="57">
        <f t="shared" si="3"/>
        <v>52742100000</v>
      </c>
      <c r="J2309" s="58">
        <f t="shared" si="4"/>
        <v>0.077</v>
      </c>
      <c r="K2309" s="39">
        <f t="shared" si="5"/>
        <v>360</v>
      </c>
      <c r="L2309" s="58" t="str">
        <f t="shared" si="6"/>
        <v/>
      </c>
    </row>
    <row r="2310">
      <c r="A2310" s="33" t="s">
        <v>227</v>
      </c>
      <c r="B2310" s="34" t="s">
        <v>242</v>
      </c>
      <c r="C2310" s="35" t="s">
        <v>55</v>
      </c>
      <c r="D2310" s="52" t="str">
        <f t="shared" si="2"/>
        <v>The Americas/Cuba-The Americas/2007</v>
      </c>
      <c r="E2310" s="53">
        <v>5.86035E10</v>
      </c>
      <c r="F2310" s="54">
        <v>0.104</v>
      </c>
      <c r="G2310" s="55">
        <v>587.0</v>
      </c>
      <c r="H2310" s="59"/>
      <c r="I2310" s="57">
        <f t="shared" si="3"/>
        <v>58603500000</v>
      </c>
      <c r="J2310" s="58">
        <f t="shared" si="4"/>
        <v>0.104</v>
      </c>
      <c r="K2310" s="39">
        <f t="shared" si="5"/>
        <v>587</v>
      </c>
      <c r="L2310" s="58" t="str">
        <f t="shared" si="6"/>
        <v/>
      </c>
    </row>
    <row r="2311">
      <c r="A2311" s="33" t="s">
        <v>227</v>
      </c>
      <c r="B2311" s="34" t="s">
        <v>242</v>
      </c>
      <c r="C2311" s="35" t="s">
        <v>56</v>
      </c>
      <c r="D2311" s="52" t="str">
        <f t="shared" si="2"/>
        <v>The Americas/Cuba-The Americas/2008</v>
      </c>
      <c r="E2311" s="53">
        <v>6.08062E10</v>
      </c>
      <c r="F2311" s="54">
        <v>0.108</v>
      </c>
      <c r="G2311" s="55">
        <v>584.0</v>
      </c>
      <c r="H2311" s="59"/>
      <c r="I2311" s="57">
        <f t="shared" si="3"/>
        <v>60806200000</v>
      </c>
      <c r="J2311" s="58">
        <f t="shared" si="4"/>
        <v>0.108</v>
      </c>
      <c r="K2311" s="39">
        <f t="shared" si="5"/>
        <v>584</v>
      </c>
      <c r="L2311" s="58" t="str">
        <f t="shared" si="6"/>
        <v/>
      </c>
    </row>
    <row r="2312">
      <c r="A2312" s="33" t="s">
        <v>227</v>
      </c>
      <c r="B2312" s="34" t="s">
        <v>242</v>
      </c>
      <c r="C2312" s="35" t="s">
        <v>57</v>
      </c>
      <c r="D2312" s="52" t="str">
        <f t="shared" si="2"/>
        <v>The Americas/Cuba-The Americas/2009</v>
      </c>
      <c r="E2312" s="53">
        <v>6.207861E10</v>
      </c>
      <c r="F2312" s="54">
        <v>0.117</v>
      </c>
      <c r="G2312" s="55">
        <v>651.0</v>
      </c>
      <c r="H2312" s="59"/>
      <c r="I2312" s="57">
        <f t="shared" si="3"/>
        <v>62078610000</v>
      </c>
      <c r="J2312" s="58">
        <f t="shared" si="4"/>
        <v>0.117</v>
      </c>
      <c r="K2312" s="39">
        <f t="shared" si="5"/>
        <v>651</v>
      </c>
      <c r="L2312" s="58" t="str">
        <f t="shared" si="6"/>
        <v/>
      </c>
    </row>
    <row r="2313">
      <c r="A2313" s="33" t="s">
        <v>227</v>
      </c>
      <c r="B2313" s="34" t="s">
        <v>242</v>
      </c>
      <c r="C2313" s="35" t="s">
        <v>58</v>
      </c>
      <c r="D2313" s="52" t="str">
        <f t="shared" si="2"/>
        <v>The Americas/Cuba-The Americas/2010</v>
      </c>
      <c r="E2313" s="53">
        <v>6.432822E10</v>
      </c>
      <c r="F2313" s="54">
        <v>0.106</v>
      </c>
      <c r="G2313" s="55">
        <v>583.0</v>
      </c>
      <c r="H2313" s="59"/>
      <c r="I2313" s="57">
        <f t="shared" si="3"/>
        <v>64328220000</v>
      </c>
      <c r="J2313" s="58">
        <f t="shared" si="4"/>
        <v>0.106</v>
      </c>
      <c r="K2313" s="39">
        <f t="shared" si="5"/>
        <v>583</v>
      </c>
      <c r="L2313" s="58" t="str">
        <f t="shared" si="6"/>
        <v/>
      </c>
    </row>
    <row r="2314">
      <c r="A2314" s="33" t="s">
        <v>227</v>
      </c>
      <c r="B2314" s="34" t="s">
        <v>242</v>
      </c>
      <c r="C2314" s="35" t="s">
        <v>59</v>
      </c>
      <c r="D2314" s="52" t="str">
        <f t="shared" si="2"/>
        <v>The Americas/Cuba-The Americas/2011</v>
      </c>
      <c r="E2314" s="53">
        <v>6.82339E10</v>
      </c>
      <c r="F2314" s="54">
        <v>0.106</v>
      </c>
      <c r="G2314" s="55">
        <v>648.0</v>
      </c>
      <c r="H2314" s="59"/>
      <c r="I2314" s="57">
        <f t="shared" si="3"/>
        <v>68233900000</v>
      </c>
      <c r="J2314" s="58">
        <f t="shared" si="4"/>
        <v>0.106</v>
      </c>
      <c r="K2314" s="39">
        <f t="shared" si="5"/>
        <v>648</v>
      </c>
      <c r="L2314" s="58" t="str">
        <f t="shared" si="6"/>
        <v/>
      </c>
    </row>
    <row r="2315">
      <c r="A2315" s="33" t="s">
        <v>227</v>
      </c>
      <c r="B2315" s="34" t="s">
        <v>242</v>
      </c>
      <c r="C2315" s="35" t="s">
        <v>60</v>
      </c>
      <c r="D2315" s="52" t="str">
        <f t="shared" si="2"/>
        <v>The Americas/Cuba-The Americas/2012</v>
      </c>
      <c r="E2315" s="60"/>
      <c r="F2315" s="54">
        <v>0.086</v>
      </c>
      <c r="G2315" s="55">
        <v>558.0</v>
      </c>
      <c r="H2315" s="59"/>
      <c r="I2315" s="57">
        <f t="shared" si="3"/>
        <v>68233900000</v>
      </c>
      <c r="J2315" s="58">
        <f t="shared" si="4"/>
        <v>0.086</v>
      </c>
      <c r="K2315" s="39">
        <f t="shared" si="5"/>
        <v>558</v>
      </c>
      <c r="L2315" s="58" t="str">
        <f t="shared" si="6"/>
        <v/>
      </c>
    </row>
    <row r="2316">
      <c r="A2316" s="33" t="s">
        <v>227</v>
      </c>
      <c r="B2316" s="34" t="s">
        <v>243</v>
      </c>
      <c r="C2316" s="35" t="s">
        <v>48</v>
      </c>
      <c r="D2316" s="52" t="str">
        <f t="shared" si="2"/>
        <v>The Americas/Curacao-The Americas/2000</v>
      </c>
      <c r="E2316" s="60"/>
      <c r="F2316" s="61"/>
      <c r="G2316" s="62"/>
      <c r="H2316" s="59"/>
      <c r="I2316" s="57" t="str">
        <f t="shared" si="3"/>
        <v/>
      </c>
      <c r="J2316" s="58" t="str">
        <f t="shared" si="4"/>
        <v/>
      </c>
      <c r="K2316" s="39" t="str">
        <f t="shared" si="5"/>
        <v/>
      </c>
      <c r="L2316" s="58" t="str">
        <f t="shared" si="6"/>
        <v/>
      </c>
    </row>
    <row r="2317">
      <c r="A2317" s="33" t="s">
        <v>227</v>
      </c>
      <c r="B2317" s="34" t="s">
        <v>243</v>
      </c>
      <c r="C2317" s="35" t="s">
        <v>49</v>
      </c>
      <c r="D2317" s="52" t="str">
        <f t="shared" si="2"/>
        <v>The Americas/Curacao-The Americas/2001</v>
      </c>
      <c r="E2317" s="60"/>
      <c r="F2317" s="61"/>
      <c r="G2317" s="62"/>
      <c r="H2317" s="59"/>
      <c r="I2317" s="57" t="str">
        <f t="shared" si="3"/>
        <v/>
      </c>
      <c r="J2317" s="58" t="str">
        <f t="shared" si="4"/>
        <v/>
      </c>
      <c r="K2317" s="39" t="str">
        <f t="shared" si="5"/>
        <v/>
      </c>
      <c r="L2317" s="58" t="str">
        <f t="shared" si="6"/>
        <v/>
      </c>
    </row>
    <row r="2318">
      <c r="A2318" s="33" t="s">
        <v>227</v>
      </c>
      <c r="B2318" s="34" t="s">
        <v>243</v>
      </c>
      <c r="C2318" s="35" t="s">
        <v>50</v>
      </c>
      <c r="D2318" s="52" t="str">
        <f t="shared" si="2"/>
        <v>The Americas/Curacao-The Americas/2002</v>
      </c>
      <c r="E2318" s="60"/>
      <c r="F2318" s="61"/>
      <c r="G2318" s="62"/>
      <c r="H2318" s="59"/>
      <c r="I2318" s="57" t="str">
        <f t="shared" si="3"/>
        <v/>
      </c>
      <c r="J2318" s="58" t="str">
        <f t="shared" si="4"/>
        <v/>
      </c>
      <c r="K2318" s="39" t="str">
        <f t="shared" si="5"/>
        <v/>
      </c>
      <c r="L2318" s="58" t="str">
        <f t="shared" si="6"/>
        <v/>
      </c>
    </row>
    <row r="2319">
      <c r="A2319" s="33" t="s">
        <v>227</v>
      </c>
      <c r="B2319" s="34" t="s">
        <v>243</v>
      </c>
      <c r="C2319" s="35" t="s">
        <v>51</v>
      </c>
      <c r="D2319" s="52" t="str">
        <f t="shared" si="2"/>
        <v>The Americas/Curacao-The Americas/2003</v>
      </c>
      <c r="E2319" s="60"/>
      <c r="F2319" s="61"/>
      <c r="G2319" s="62"/>
      <c r="H2319" s="59"/>
      <c r="I2319" s="57" t="str">
        <f t="shared" si="3"/>
        <v/>
      </c>
      <c r="J2319" s="58" t="str">
        <f t="shared" si="4"/>
        <v/>
      </c>
      <c r="K2319" s="39" t="str">
        <f t="shared" si="5"/>
        <v/>
      </c>
      <c r="L2319" s="58" t="str">
        <f t="shared" si="6"/>
        <v/>
      </c>
    </row>
    <row r="2320">
      <c r="A2320" s="33" t="s">
        <v>227</v>
      </c>
      <c r="B2320" s="34" t="s">
        <v>243</v>
      </c>
      <c r="C2320" s="35" t="s">
        <v>52</v>
      </c>
      <c r="D2320" s="52" t="str">
        <f t="shared" si="2"/>
        <v>The Americas/Curacao-The Americas/2004</v>
      </c>
      <c r="E2320" s="60"/>
      <c r="F2320" s="61"/>
      <c r="G2320" s="62"/>
      <c r="H2320" s="59"/>
      <c r="I2320" s="57" t="str">
        <f t="shared" si="3"/>
        <v/>
      </c>
      <c r="J2320" s="58" t="str">
        <f t="shared" si="4"/>
        <v/>
      </c>
      <c r="K2320" s="39" t="str">
        <f t="shared" si="5"/>
        <v/>
      </c>
      <c r="L2320" s="58" t="str">
        <f t="shared" si="6"/>
        <v/>
      </c>
    </row>
    <row r="2321">
      <c r="A2321" s="33" t="s">
        <v>227</v>
      </c>
      <c r="B2321" s="34" t="s">
        <v>243</v>
      </c>
      <c r="C2321" s="35" t="s">
        <v>53</v>
      </c>
      <c r="D2321" s="52" t="str">
        <f t="shared" si="2"/>
        <v>The Americas/Curacao-The Americas/2005</v>
      </c>
      <c r="E2321" s="60"/>
      <c r="F2321" s="61"/>
      <c r="G2321" s="62"/>
      <c r="H2321" s="59"/>
      <c r="I2321" s="57" t="str">
        <f t="shared" si="3"/>
        <v/>
      </c>
      <c r="J2321" s="58" t="str">
        <f t="shared" si="4"/>
        <v/>
      </c>
      <c r="K2321" s="39" t="str">
        <f t="shared" si="5"/>
        <v/>
      </c>
      <c r="L2321" s="58" t="str">
        <f t="shared" si="6"/>
        <v/>
      </c>
    </row>
    <row r="2322">
      <c r="A2322" s="33" t="s">
        <v>227</v>
      </c>
      <c r="B2322" s="34" t="s">
        <v>243</v>
      </c>
      <c r="C2322" s="35" t="s">
        <v>54</v>
      </c>
      <c r="D2322" s="52" t="str">
        <f t="shared" si="2"/>
        <v>The Americas/Curacao-The Americas/2006</v>
      </c>
      <c r="E2322" s="60"/>
      <c r="F2322" s="61"/>
      <c r="G2322" s="62"/>
      <c r="H2322" s="59"/>
      <c r="I2322" s="57" t="str">
        <f t="shared" si="3"/>
        <v/>
      </c>
      <c r="J2322" s="58" t="str">
        <f t="shared" si="4"/>
        <v/>
      </c>
      <c r="K2322" s="39" t="str">
        <f t="shared" si="5"/>
        <v/>
      </c>
      <c r="L2322" s="58" t="str">
        <f t="shared" si="6"/>
        <v/>
      </c>
    </row>
    <row r="2323">
      <c r="A2323" s="33" t="s">
        <v>227</v>
      </c>
      <c r="B2323" s="34" t="s">
        <v>243</v>
      </c>
      <c r="C2323" s="35" t="s">
        <v>55</v>
      </c>
      <c r="D2323" s="52" t="str">
        <f t="shared" si="2"/>
        <v>The Americas/Curacao-The Americas/2007</v>
      </c>
      <c r="E2323" s="60"/>
      <c r="F2323" s="61"/>
      <c r="G2323" s="62"/>
      <c r="H2323" s="59"/>
      <c r="I2323" s="57" t="str">
        <f t="shared" si="3"/>
        <v/>
      </c>
      <c r="J2323" s="58" t="str">
        <f t="shared" si="4"/>
        <v/>
      </c>
      <c r="K2323" s="39" t="str">
        <f t="shared" si="5"/>
        <v/>
      </c>
      <c r="L2323" s="58" t="str">
        <f t="shared" si="6"/>
        <v/>
      </c>
    </row>
    <row r="2324">
      <c r="A2324" s="33" t="s">
        <v>227</v>
      </c>
      <c r="B2324" s="34" t="s">
        <v>243</v>
      </c>
      <c r="C2324" s="35" t="s">
        <v>56</v>
      </c>
      <c r="D2324" s="52" t="str">
        <f t="shared" si="2"/>
        <v>The Americas/Curacao-The Americas/2008</v>
      </c>
      <c r="E2324" s="60"/>
      <c r="F2324" s="61"/>
      <c r="G2324" s="62"/>
      <c r="H2324" s="59"/>
      <c r="I2324" s="57" t="str">
        <f t="shared" si="3"/>
        <v/>
      </c>
      <c r="J2324" s="58" t="str">
        <f t="shared" si="4"/>
        <v/>
      </c>
      <c r="K2324" s="39" t="str">
        <f t="shared" si="5"/>
        <v/>
      </c>
      <c r="L2324" s="58" t="str">
        <f t="shared" si="6"/>
        <v/>
      </c>
    </row>
    <row r="2325">
      <c r="A2325" s="33" t="s">
        <v>227</v>
      </c>
      <c r="B2325" s="34" t="s">
        <v>243</v>
      </c>
      <c r="C2325" s="35" t="s">
        <v>57</v>
      </c>
      <c r="D2325" s="52" t="str">
        <f t="shared" si="2"/>
        <v>The Americas/Curacao-The Americas/2009</v>
      </c>
      <c r="E2325" s="60"/>
      <c r="F2325" s="61"/>
      <c r="G2325" s="62"/>
      <c r="H2325" s="59"/>
      <c r="I2325" s="57" t="str">
        <f t="shared" si="3"/>
        <v/>
      </c>
      <c r="J2325" s="58" t="str">
        <f t="shared" si="4"/>
        <v/>
      </c>
      <c r="K2325" s="39" t="str">
        <f t="shared" si="5"/>
        <v/>
      </c>
      <c r="L2325" s="58" t="str">
        <f t="shared" si="6"/>
        <v/>
      </c>
    </row>
    <row r="2326">
      <c r="A2326" s="33" t="s">
        <v>227</v>
      </c>
      <c r="B2326" s="34" t="s">
        <v>243</v>
      </c>
      <c r="C2326" s="35" t="s">
        <v>58</v>
      </c>
      <c r="D2326" s="52" t="str">
        <f t="shared" si="2"/>
        <v>The Americas/Curacao-The Americas/2010</v>
      </c>
      <c r="E2326" s="60"/>
      <c r="F2326" s="61"/>
      <c r="G2326" s="62"/>
      <c r="H2326" s="59"/>
      <c r="I2326" s="57" t="str">
        <f t="shared" si="3"/>
        <v/>
      </c>
      <c r="J2326" s="58" t="str">
        <f t="shared" si="4"/>
        <v/>
      </c>
      <c r="K2326" s="39" t="str">
        <f t="shared" si="5"/>
        <v/>
      </c>
      <c r="L2326" s="58" t="str">
        <f t="shared" si="6"/>
        <v/>
      </c>
    </row>
    <row r="2327">
      <c r="A2327" s="33" t="s">
        <v>227</v>
      </c>
      <c r="B2327" s="34" t="s">
        <v>243</v>
      </c>
      <c r="C2327" s="35" t="s">
        <v>59</v>
      </c>
      <c r="D2327" s="52" t="str">
        <f t="shared" si="2"/>
        <v>The Americas/Curacao-The Americas/2011</v>
      </c>
      <c r="E2327" s="60"/>
      <c r="F2327" s="61"/>
      <c r="G2327" s="62"/>
      <c r="H2327" s="59"/>
      <c r="I2327" s="57" t="str">
        <f t="shared" si="3"/>
        <v/>
      </c>
      <c r="J2327" s="58" t="str">
        <f t="shared" si="4"/>
        <v/>
      </c>
      <c r="K2327" s="39" t="str">
        <f t="shared" si="5"/>
        <v/>
      </c>
      <c r="L2327" s="58" t="str">
        <f t="shared" si="6"/>
        <v/>
      </c>
    </row>
    <row r="2328">
      <c r="A2328" s="33" t="s">
        <v>227</v>
      </c>
      <c r="B2328" s="34" t="s">
        <v>243</v>
      </c>
      <c r="C2328" s="35" t="s">
        <v>60</v>
      </c>
      <c r="D2328" s="52" t="str">
        <f t="shared" si="2"/>
        <v>The Americas/Curacao-The Americas/2012</v>
      </c>
      <c r="E2328" s="60"/>
      <c r="F2328" s="61"/>
      <c r="G2328" s="62"/>
      <c r="H2328" s="59"/>
      <c r="I2328" s="57" t="str">
        <f t="shared" si="3"/>
        <v/>
      </c>
      <c r="J2328" s="58" t="str">
        <f t="shared" si="4"/>
        <v/>
      </c>
      <c r="K2328" s="39" t="str">
        <f t="shared" si="5"/>
        <v/>
      </c>
      <c r="L2328" s="58" t="str">
        <f t="shared" si="6"/>
        <v/>
      </c>
    </row>
    <row r="2329">
      <c r="A2329" s="33" t="s">
        <v>227</v>
      </c>
      <c r="B2329" s="34" t="s">
        <v>244</v>
      </c>
      <c r="C2329" s="35" t="s">
        <v>48</v>
      </c>
      <c r="D2329" s="52" t="str">
        <f t="shared" si="2"/>
        <v>The Americas/Dominica-The Americas/2000</v>
      </c>
      <c r="E2329" s="53">
        <v>3.24463833E8</v>
      </c>
      <c r="F2329" s="54">
        <v>0.05</v>
      </c>
      <c r="G2329" s="55">
        <v>231.0</v>
      </c>
      <c r="H2329" s="56">
        <v>0.117</v>
      </c>
      <c r="I2329" s="57">
        <f t="shared" si="3"/>
        <v>324463833</v>
      </c>
      <c r="J2329" s="58">
        <f t="shared" si="4"/>
        <v>0.05</v>
      </c>
      <c r="K2329" s="39">
        <f t="shared" si="5"/>
        <v>231</v>
      </c>
      <c r="L2329" s="58">
        <f t="shared" si="6"/>
        <v>0.117</v>
      </c>
    </row>
    <row r="2330">
      <c r="A2330" s="33" t="s">
        <v>227</v>
      </c>
      <c r="B2330" s="34" t="s">
        <v>244</v>
      </c>
      <c r="C2330" s="35" t="s">
        <v>49</v>
      </c>
      <c r="D2330" s="52" t="str">
        <f t="shared" si="2"/>
        <v>The Americas/Dominica-The Americas/2001</v>
      </c>
      <c r="E2330" s="53">
        <v>3.3094985E8</v>
      </c>
      <c r="F2330" s="54">
        <v>0.05</v>
      </c>
      <c r="G2330" s="55">
        <v>236.0</v>
      </c>
      <c r="H2330" s="56">
        <v>0.111</v>
      </c>
      <c r="I2330" s="57">
        <f t="shared" si="3"/>
        <v>330949850</v>
      </c>
      <c r="J2330" s="58">
        <f t="shared" si="4"/>
        <v>0.05</v>
      </c>
      <c r="K2330" s="39">
        <f t="shared" si="5"/>
        <v>236</v>
      </c>
      <c r="L2330" s="58">
        <f t="shared" si="6"/>
        <v>0.111</v>
      </c>
    </row>
    <row r="2331">
      <c r="A2331" s="33" t="s">
        <v>227</v>
      </c>
      <c r="B2331" s="34" t="s">
        <v>244</v>
      </c>
      <c r="C2331" s="35" t="s">
        <v>50</v>
      </c>
      <c r="D2331" s="52" t="str">
        <f t="shared" si="2"/>
        <v>The Americas/Dominica-The Americas/2002</v>
      </c>
      <c r="E2331" s="53">
        <v>3.26998081E8</v>
      </c>
      <c r="F2331" s="54">
        <v>0.051</v>
      </c>
      <c r="G2331" s="55">
        <v>237.0</v>
      </c>
      <c r="H2331" s="56">
        <v>0.11</v>
      </c>
      <c r="I2331" s="57">
        <f t="shared" si="3"/>
        <v>326998081</v>
      </c>
      <c r="J2331" s="58">
        <f t="shared" si="4"/>
        <v>0.051</v>
      </c>
      <c r="K2331" s="39">
        <f t="shared" si="5"/>
        <v>237</v>
      </c>
      <c r="L2331" s="58">
        <f t="shared" si="6"/>
        <v>0.11</v>
      </c>
    </row>
    <row r="2332">
      <c r="A2332" s="33" t="s">
        <v>227</v>
      </c>
      <c r="B2332" s="34" t="s">
        <v>244</v>
      </c>
      <c r="C2332" s="35" t="s">
        <v>51</v>
      </c>
      <c r="D2332" s="52" t="str">
        <f t="shared" si="2"/>
        <v>The Americas/Dominica-The Americas/2003</v>
      </c>
      <c r="E2332" s="53">
        <v>3.40803913E8</v>
      </c>
      <c r="F2332" s="54">
        <v>0.049</v>
      </c>
      <c r="G2332" s="55">
        <v>240.0</v>
      </c>
      <c r="H2332" s="56">
        <v>0.115</v>
      </c>
      <c r="I2332" s="57">
        <f t="shared" si="3"/>
        <v>340803913</v>
      </c>
      <c r="J2332" s="58">
        <f t="shared" si="4"/>
        <v>0.049</v>
      </c>
      <c r="K2332" s="39">
        <f t="shared" si="5"/>
        <v>240</v>
      </c>
      <c r="L2332" s="58">
        <f t="shared" si="6"/>
        <v>0.115</v>
      </c>
    </row>
    <row r="2333">
      <c r="A2333" s="33" t="s">
        <v>227</v>
      </c>
      <c r="B2333" s="34" t="s">
        <v>244</v>
      </c>
      <c r="C2333" s="35" t="s">
        <v>52</v>
      </c>
      <c r="D2333" s="52" t="str">
        <f t="shared" si="2"/>
        <v>The Americas/Dominica-The Americas/2004</v>
      </c>
      <c r="E2333" s="53">
        <v>3.66976849E8</v>
      </c>
      <c r="F2333" s="54">
        <v>0.047</v>
      </c>
      <c r="G2333" s="55">
        <v>243.0</v>
      </c>
      <c r="H2333" s="56">
        <v>0.089</v>
      </c>
      <c r="I2333" s="57">
        <f t="shared" si="3"/>
        <v>366976849</v>
      </c>
      <c r="J2333" s="58">
        <f t="shared" si="4"/>
        <v>0.047</v>
      </c>
      <c r="K2333" s="39">
        <f t="shared" si="5"/>
        <v>243</v>
      </c>
      <c r="L2333" s="58">
        <f t="shared" si="6"/>
        <v>0.089</v>
      </c>
    </row>
    <row r="2334">
      <c r="A2334" s="33" t="s">
        <v>227</v>
      </c>
      <c r="B2334" s="34" t="s">
        <v>244</v>
      </c>
      <c r="C2334" s="35" t="s">
        <v>53</v>
      </c>
      <c r="D2334" s="52" t="str">
        <f t="shared" si="2"/>
        <v>The Americas/Dominica-The Americas/2005</v>
      </c>
      <c r="E2334" s="53">
        <v>3.61615918E8</v>
      </c>
      <c r="F2334" s="54">
        <v>0.05</v>
      </c>
      <c r="G2334" s="55">
        <v>255.0</v>
      </c>
      <c r="H2334" s="56">
        <v>0.099</v>
      </c>
      <c r="I2334" s="57">
        <f t="shared" si="3"/>
        <v>361615918</v>
      </c>
      <c r="J2334" s="58">
        <f t="shared" si="4"/>
        <v>0.05</v>
      </c>
      <c r="K2334" s="39">
        <f t="shared" si="5"/>
        <v>255</v>
      </c>
      <c r="L2334" s="58">
        <f t="shared" si="6"/>
        <v>0.099</v>
      </c>
    </row>
    <row r="2335">
      <c r="A2335" s="33" t="s">
        <v>227</v>
      </c>
      <c r="B2335" s="34" t="s">
        <v>244</v>
      </c>
      <c r="C2335" s="35" t="s">
        <v>54</v>
      </c>
      <c r="D2335" s="52" t="str">
        <f t="shared" si="2"/>
        <v>The Americas/Dominica-The Americas/2006</v>
      </c>
      <c r="E2335" s="53">
        <v>3.8229914E8</v>
      </c>
      <c r="F2335" s="54">
        <v>0.05</v>
      </c>
      <c r="G2335" s="55">
        <v>271.0</v>
      </c>
      <c r="H2335" s="56">
        <v>0.095</v>
      </c>
      <c r="I2335" s="57">
        <f t="shared" si="3"/>
        <v>382299140</v>
      </c>
      <c r="J2335" s="58">
        <f t="shared" si="4"/>
        <v>0.05</v>
      </c>
      <c r="K2335" s="39">
        <f t="shared" si="5"/>
        <v>271</v>
      </c>
      <c r="L2335" s="58">
        <f t="shared" si="6"/>
        <v>0.095</v>
      </c>
    </row>
    <row r="2336">
      <c r="A2336" s="33" t="s">
        <v>227</v>
      </c>
      <c r="B2336" s="34" t="s">
        <v>244</v>
      </c>
      <c r="C2336" s="35" t="s">
        <v>55</v>
      </c>
      <c r="D2336" s="52" t="str">
        <f t="shared" si="2"/>
        <v>The Americas/Dominica-The Americas/2007</v>
      </c>
      <c r="E2336" s="53">
        <v>4.12592593E8</v>
      </c>
      <c r="F2336" s="54">
        <v>0.051</v>
      </c>
      <c r="G2336" s="55">
        <v>298.0</v>
      </c>
      <c r="H2336" s="56">
        <v>0.092</v>
      </c>
      <c r="I2336" s="57">
        <f t="shared" si="3"/>
        <v>412592593</v>
      </c>
      <c r="J2336" s="58">
        <f t="shared" si="4"/>
        <v>0.051</v>
      </c>
      <c r="K2336" s="39">
        <f t="shared" si="5"/>
        <v>298</v>
      </c>
      <c r="L2336" s="58">
        <f t="shared" si="6"/>
        <v>0.092</v>
      </c>
    </row>
    <row r="2337">
      <c r="A2337" s="33" t="s">
        <v>227</v>
      </c>
      <c r="B2337" s="34" t="s">
        <v>244</v>
      </c>
      <c r="C2337" s="35" t="s">
        <v>56</v>
      </c>
      <c r="D2337" s="52" t="str">
        <f t="shared" si="2"/>
        <v>The Americas/Dominica-The Americas/2008</v>
      </c>
      <c r="E2337" s="53">
        <v>4.52222222E8</v>
      </c>
      <c r="F2337" s="54">
        <v>0.049</v>
      </c>
      <c r="G2337" s="55">
        <v>316.0</v>
      </c>
      <c r="H2337" s="56">
        <v>0.091</v>
      </c>
      <c r="I2337" s="57">
        <f t="shared" si="3"/>
        <v>452222222</v>
      </c>
      <c r="J2337" s="58">
        <f t="shared" si="4"/>
        <v>0.049</v>
      </c>
      <c r="K2337" s="39">
        <f t="shared" si="5"/>
        <v>316</v>
      </c>
      <c r="L2337" s="58">
        <f t="shared" si="6"/>
        <v>0.091</v>
      </c>
    </row>
    <row r="2338">
      <c r="A2338" s="33" t="s">
        <v>227</v>
      </c>
      <c r="B2338" s="34" t="s">
        <v>244</v>
      </c>
      <c r="C2338" s="35" t="s">
        <v>57</v>
      </c>
      <c r="D2338" s="52" t="str">
        <f t="shared" si="2"/>
        <v>The Americas/Dominica-The Americas/2009</v>
      </c>
      <c r="E2338" s="53">
        <v>4.82592593E8</v>
      </c>
      <c r="F2338" s="54">
        <v>0.05</v>
      </c>
      <c r="G2338" s="55">
        <v>342.0</v>
      </c>
      <c r="H2338" s="56">
        <v>0.1</v>
      </c>
      <c r="I2338" s="57">
        <f t="shared" si="3"/>
        <v>482592593</v>
      </c>
      <c r="J2338" s="58">
        <f t="shared" si="4"/>
        <v>0.05</v>
      </c>
      <c r="K2338" s="39">
        <f t="shared" si="5"/>
        <v>342</v>
      </c>
      <c r="L2338" s="58">
        <f t="shared" si="6"/>
        <v>0.1</v>
      </c>
    </row>
    <row r="2339">
      <c r="A2339" s="33" t="s">
        <v>227</v>
      </c>
      <c r="B2339" s="34" t="s">
        <v>244</v>
      </c>
      <c r="C2339" s="35" t="s">
        <v>58</v>
      </c>
      <c r="D2339" s="52" t="str">
        <f t="shared" si="2"/>
        <v>The Americas/Dominica-The Americas/2010</v>
      </c>
      <c r="E2339" s="53">
        <v>4.75185185E8</v>
      </c>
      <c r="F2339" s="54">
        <v>0.06</v>
      </c>
      <c r="G2339" s="55">
        <v>400.0</v>
      </c>
      <c r="H2339" s="56">
        <v>0.095</v>
      </c>
      <c r="I2339" s="57">
        <f t="shared" si="3"/>
        <v>475185185</v>
      </c>
      <c r="J2339" s="58">
        <f t="shared" si="4"/>
        <v>0.06</v>
      </c>
      <c r="K2339" s="39">
        <f t="shared" si="5"/>
        <v>400</v>
      </c>
      <c r="L2339" s="58">
        <f t="shared" si="6"/>
        <v>0.095</v>
      </c>
    </row>
    <row r="2340">
      <c r="A2340" s="33" t="s">
        <v>227</v>
      </c>
      <c r="B2340" s="34" t="s">
        <v>244</v>
      </c>
      <c r="C2340" s="35" t="s">
        <v>59</v>
      </c>
      <c r="D2340" s="52" t="str">
        <f t="shared" si="2"/>
        <v>The Americas/Dominica-The Americas/2011</v>
      </c>
      <c r="E2340" s="53">
        <v>4.91481481E8</v>
      </c>
      <c r="F2340" s="54">
        <v>0.06</v>
      </c>
      <c r="G2340" s="55">
        <v>402.0</v>
      </c>
      <c r="H2340" s="56">
        <v>0.088</v>
      </c>
      <c r="I2340" s="57">
        <f t="shared" si="3"/>
        <v>491481481</v>
      </c>
      <c r="J2340" s="58">
        <f t="shared" si="4"/>
        <v>0.06</v>
      </c>
      <c r="K2340" s="39">
        <f t="shared" si="5"/>
        <v>402</v>
      </c>
      <c r="L2340" s="58">
        <f t="shared" si="6"/>
        <v>0.088</v>
      </c>
    </row>
    <row r="2341">
      <c r="A2341" s="33" t="s">
        <v>227</v>
      </c>
      <c r="B2341" s="34" t="s">
        <v>244</v>
      </c>
      <c r="C2341" s="35" t="s">
        <v>60</v>
      </c>
      <c r="D2341" s="52" t="str">
        <f t="shared" si="2"/>
        <v>The Americas/Dominica-The Americas/2012</v>
      </c>
      <c r="E2341" s="53">
        <v>4.95555556E8</v>
      </c>
      <c r="F2341" s="54">
        <v>0.059</v>
      </c>
      <c r="G2341" s="55">
        <v>392.0</v>
      </c>
      <c r="H2341" s="56">
        <v>0.09</v>
      </c>
      <c r="I2341" s="57">
        <f t="shared" si="3"/>
        <v>495555556</v>
      </c>
      <c r="J2341" s="58">
        <f t="shared" si="4"/>
        <v>0.059</v>
      </c>
      <c r="K2341" s="39">
        <f t="shared" si="5"/>
        <v>392</v>
      </c>
      <c r="L2341" s="58">
        <f t="shared" si="6"/>
        <v>0.09</v>
      </c>
    </row>
    <row r="2342">
      <c r="A2342" s="33" t="s">
        <v>227</v>
      </c>
      <c r="B2342" s="34" t="s">
        <v>245</v>
      </c>
      <c r="C2342" s="35" t="s">
        <v>48</v>
      </c>
      <c r="D2342" s="52" t="str">
        <f t="shared" si="2"/>
        <v>The Americas/Dominican Republic-The Americas/2000</v>
      </c>
      <c r="E2342" s="53">
        <v>2.3996656676E10</v>
      </c>
      <c r="F2342" s="54">
        <v>0.063</v>
      </c>
      <c r="G2342" s="55">
        <v>173.0</v>
      </c>
      <c r="H2342" s="56">
        <v>0.268</v>
      </c>
      <c r="I2342" s="57">
        <f t="shared" si="3"/>
        <v>23996656676</v>
      </c>
      <c r="J2342" s="58">
        <f t="shared" si="4"/>
        <v>0.063</v>
      </c>
      <c r="K2342" s="39">
        <f t="shared" si="5"/>
        <v>173</v>
      </c>
      <c r="L2342" s="58">
        <f t="shared" si="6"/>
        <v>0.268</v>
      </c>
    </row>
    <row r="2343">
      <c r="A2343" s="33" t="s">
        <v>227</v>
      </c>
      <c r="B2343" s="34" t="s">
        <v>245</v>
      </c>
      <c r="C2343" s="35" t="s">
        <v>49</v>
      </c>
      <c r="D2343" s="52" t="str">
        <f t="shared" si="2"/>
        <v>The Americas/Dominican Republic-The Americas/2001</v>
      </c>
      <c r="E2343" s="53">
        <v>2.4894907435E10</v>
      </c>
      <c r="F2343" s="54">
        <v>0.062</v>
      </c>
      <c r="G2343" s="55">
        <v>173.0</v>
      </c>
      <c r="H2343" s="56">
        <v>0.243</v>
      </c>
      <c r="I2343" s="57">
        <f t="shared" si="3"/>
        <v>24894907435</v>
      </c>
      <c r="J2343" s="58">
        <f t="shared" si="4"/>
        <v>0.062</v>
      </c>
      <c r="K2343" s="39">
        <f t="shared" si="5"/>
        <v>173</v>
      </c>
      <c r="L2343" s="58">
        <f t="shared" si="6"/>
        <v>0.243</v>
      </c>
    </row>
    <row r="2344">
      <c r="A2344" s="33" t="s">
        <v>227</v>
      </c>
      <c r="B2344" s="34" t="s">
        <v>245</v>
      </c>
      <c r="C2344" s="35" t="s">
        <v>50</v>
      </c>
      <c r="D2344" s="52" t="str">
        <f t="shared" si="2"/>
        <v>The Americas/Dominican Republic-The Americas/2002</v>
      </c>
      <c r="E2344" s="53">
        <v>2.6570402719E10</v>
      </c>
      <c r="F2344" s="54">
        <v>0.063</v>
      </c>
      <c r="G2344" s="55">
        <v>176.0</v>
      </c>
      <c r="H2344" s="56">
        <v>0.261</v>
      </c>
      <c r="I2344" s="57">
        <f t="shared" si="3"/>
        <v>26570402719</v>
      </c>
      <c r="J2344" s="58">
        <f t="shared" si="4"/>
        <v>0.063</v>
      </c>
      <c r="K2344" s="39">
        <f t="shared" si="5"/>
        <v>176</v>
      </c>
      <c r="L2344" s="58">
        <f t="shared" si="6"/>
        <v>0.261</v>
      </c>
    </row>
    <row r="2345">
      <c r="A2345" s="33" t="s">
        <v>227</v>
      </c>
      <c r="B2345" s="34" t="s">
        <v>245</v>
      </c>
      <c r="C2345" s="35" t="s">
        <v>51</v>
      </c>
      <c r="D2345" s="52" t="str">
        <f t="shared" si="2"/>
        <v>The Americas/Dominican Republic-The Americas/2003</v>
      </c>
      <c r="E2345" s="53">
        <v>2.1268012747E10</v>
      </c>
      <c r="F2345" s="54">
        <v>0.065</v>
      </c>
      <c r="G2345" s="55">
        <v>143.0</v>
      </c>
      <c r="H2345" s="56">
        <v>0.314</v>
      </c>
      <c r="I2345" s="57">
        <f t="shared" si="3"/>
        <v>21268012747</v>
      </c>
      <c r="J2345" s="58">
        <f t="shared" si="4"/>
        <v>0.065</v>
      </c>
      <c r="K2345" s="39">
        <f t="shared" si="5"/>
        <v>143</v>
      </c>
      <c r="L2345" s="58">
        <f t="shared" si="6"/>
        <v>0.314</v>
      </c>
    </row>
    <row r="2346">
      <c r="A2346" s="33" t="s">
        <v>227</v>
      </c>
      <c r="B2346" s="34" t="s">
        <v>245</v>
      </c>
      <c r="C2346" s="35" t="s">
        <v>52</v>
      </c>
      <c r="D2346" s="52" t="str">
        <f t="shared" si="2"/>
        <v>The Americas/Dominican Republic-The Americas/2004</v>
      </c>
      <c r="E2346" s="53">
        <v>2.2163928097E10</v>
      </c>
      <c r="F2346" s="54">
        <v>0.051</v>
      </c>
      <c r="G2346" s="55">
        <v>120.0</v>
      </c>
      <c r="H2346" s="56">
        <v>0.326</v>
      </c>
      <c r="I2346" s="57">
        <f t="shared" si="3"/>
        <v>22163928097</v>
      </c>
      <c r="J2346" s="58">
        <f t="shared" si="4"/>
        <v>0.051</v>
      </c>
      <c r="K2346" s="39">
        <f t="shared" si="5"/>
        <v>120</v>
      </c>
      <c r="L2346" s="58">
        <f t="shared" si="6"/>
        <v>0.326</v>
      </c>
    </row>
    <row r="2347">
      <c r="A2347" s="33" t="s">
        <v>227</v>
      </c>
      <c r="B2347" s="34" t="s">
        <v>245</v>
      </c>
      <c r="C2347" s="35" t="s">
        <v>53</v>
      </c>
      <c r="D2347" s="52" t="str">
        <f t="shared" si="2"/>
        <v>The Americas/Dominican Republic-The Americas/2005</v>
      </c>
      <c r="E2347" s="53">
        <v>3.3969724872E10</v>
      </c>
      <c r="F2347" s="54">
        <v>0.053</v>
      </c>
      <c r="G2347" s="55">
        <v>188.0</v>
      </c>
      <c r="H2347" s="56">
        <v>0.241</v>
      </c>
      <c r="I2347" s="57">
        <f t="shared" si="3"/>
        <v>33969724872</v>
      </c>
      <c r="J2347" s="58">
        <f t="shared" si="4"/>
        <v>0.053</v>
      </c>
      <c r="K2347" s="39">
        <f t="shared" si="5"/>
        <v>188</v>
      </c>
      <c r="L2347" s="58">
        <f t="shared" si="6"/>
        <v>0.241</v>
      </c>
    </row>
    <row r="2348">
      <c r="A2348" s="33" t="s">
        <v>227</v>
      </c>
      <c r="B2348" s="34" t="s">
        <v>245</v>
      </c>
      <c r="C2348" s="35" t="s">
        <v>54</v>
      </c>
      <c r="D2348" s="52" t="str">
        <f t="shared" si="2"/>
        <v>The Americas/Dominican Republic-The Americas/2006</v>
      </c>
      <c r="E2348" s="53">
        <v>3.5965041793E10</v>
      </c>
      <c r="F2348" s="54">
        <v>0.052</v>
      </c>
      <c r="G2348" s="55">
        <v>197.0</v>
      </c>
      <c r="H2348" s="56">
        <v>0.195</v>
      </c>
      <c r="I2348" s="57">
        <f t="shared" si="3"/>
        <v>35965041793</v>
      </c>
      <c r="J2348" s="58">
        <f t="shared" si="4"/>
        <v>0.052</v>
      </c>
      <c r="K2348" s="39">
        <f t="shared" si="5"/>
        <v>197</v>
      </c>
      <c r="L2348" s="58">
        <f t="shared" si="6"/>
        <v>0.195</v>
      </c>
    </row>
    <row r="2349">
      <c r="A2349" s="33" t="s">
        <v>227</v>
      </c>
      <c r="B2349" s="34" t="s">
        <v>245</v>
      </c>
      <c r="C2349" s="35" t="s">
        <v>55</v>
      </c>
      <c r="D2349" s="52" t="str">
        <f t="shared" si="2"/>
        <v>The Americas/Dominican Republic-The Americas/2007</v>
      </c>
      <c r="E2349" s="53">
        <v>4.1320673508E10</v>
      </c>
      <c r="F2349" s="54">
        <v>0.05</v>
      </c>
      <c r="G2349" s="55">
        <v>212.0</v>
      </c>
      <c r="H2349" s="56">
        <v>0.158</v>
      </c>
      <c r="I2349" s="57">
        <f t="shared" si="3"/>
        <v>41320673508</v>
      </c>
      <c r="J2349" s="58">
        <f t="shared" si="4"/>
        <v>0.05</v>
      </c>
      <c r="K2349" s="39">
        <f t="shared" si="5"/>
        <v>212</v>
      </c>
      <c r="L2349" s="58">
        <f t="shared" si="6"/>
        <v>0.158</v>
      </c>
    </row>
    <row r="2350">
      <c r="A2350" s="33" t="s">
        <v>227</v>
      </c>
      <c r="B2350" s="34" t="s">
        <v>245</v>
      </c>
      <c r="C2350" s="35" t="s">
        <v>56</v>
      </c>
      <c r="D2350" s="52" t="str">
        <f t="shared" si="2"/>
        <v>The Americas/Dominican Republic-The Americas/2008</v>
      </c>
      <c r="E2350" s="53">
        <v>4.5796187338E10</v>
      </c>
      <c r="F2350" s="54">
        <v>0.053</v>
      </c>
      <c r="G2350" s="55">
        <v>244.0</v>
      </c>
      <c r="H2350" s="56">
        <v>0.199</v>
      </c>
      <c r="I2350" s="57">
        <f t="shared" si="3"/>
        <v>45796187338</v>
      </c>
      <c r="J2350" s="58">
        <f t="shared" si="4"/>
        <v>0.053</v>
      </c>
      <c r="K2350" s="39">
        <f t="shared" si="5"/>
        <v>244</v>
      </c>
      <c r="L2350" s="58">
        <f t="shared" si="6"/>
        <v>0.199</v>
      </c>
    </row>
    <row r="2351">
      <c r="A2351" s="33" t="s">
        <v>227</v>
      </c>
      <c r="B2351" s="34" t="s">
        <v>245</v>
      </c>
      <c r="C2351" s="35" t="s">
        <v>57</v>
      </c>
      <c r="D2351" s="52" t="str">
        <f t="shared" si="2"/>
        <v>The Americas/Dominican Republic-The Americas/2009</v>
      </c>
      <c r="E2351" s="53">
        <v>4.6484962937E10</v>
      </c>
      <c r="F2351" s="54">
        <v>0.054</v>
      </c>
      <c r="G2351" s="55">
        <v>256.0</v>
      </c>
      <c r="H2351" s="56">
        <v>0.181</v>
      </c>
      <c r="I2351" s="57">
        <f t="shared" si="3"/>
        <v>46484962937</v>
      </c>
      <c r="J2351" s="58">
        <f t="shared" si="4"/>
        <v>0.054</v>
      </c>
      <c r="K2351" s="39">
        <f t="shared" si="5"/>
        <v>256</v>
      </c>
      <c r="L2351" s="58">
        <f t="shared" si="6"/>
        <v>0.181</v>
      </c>
    </row>
    <row r="2352">
      <c r="A2352" s="33" t="s">
        <v>227</v>
      </c>
      <c r="B2352" s="34" t="s">
        <v>245</v>
      </c>
      <c r="C2352" s="35" t="s">
        <v>58</v>
      </c>
      <c r="D2352" s="52" t="str">
        <f t="shared" si="2"/>
        <v>The Americas/Dominican Republic-The Americas/2010</v>
      </c>
      <c r="E2352" s="53">
        <v>5.0980167048E10</v>
      </c>
      <c r="F2352" s="54">
        <v>0.055</v>
      </c>
      <c r="G2352" s="55">
        <v>278.0</v>
      </c>
      <c r="H2352" s="56">
        <v>0.121</v>
      </c>
      <c r="I2352" s="57">
        <f t="shared" si="3"/>
        <v>50980167048</v>
      </c>
      <c r="J2352" s="58">
        <f t="shared" si="4"/>
        <v>0.055</v>
      </c>
      <c r="K2352" s="39">
        <f t="shared" si="5"/>
        <v>278</v>
      </c>
      <c r="L2352" s="58">
        <f t="shared" si="6"/>
        <v>0.121</v>
      </c>
    </row>
    <row r="2353">
      <c r="A2353" s="33" t="s">
        <v>227</v>
      </c>
      <c r="B2353" s="34" t="s">
        <v>245</v>
      </c>
      <c r="C2353" s="35" t="s">
        <v>59</v>
      </c>
      <c r="D2353" s="52" t="str">
        <f t="shared" si="2"/>
        <v>The Americas/Dominican Republic-The Americas/2011</v>
      </c>
      <c r="E2353" s="53">
        <v>5.5433248935E10</v>
      </c>
      <c r="F2353" s="54">
        <v>0.054</v>
      </c>
      <c r="G2353" s="55">
        <v>293.0</v>
      </c>
      <c r="H2353" s="56">
        <v>0.156</v>
      </c>
      <c r="I2353" s="57">
        <f t="shared" si="3"/>
        <v>55433248935</v>
      </c>
      <c r="J2353" s="58">
        <f t="shared" si="4"/>
        <v>0.054</v>
      </c>
      <c r="K2353" s="39">
        <f t="shared" si="5"/>
        <v>293</v>
      </c>
      <c r="L2353" s="58">
        <f t="shared" si="6"/>
        <v>0.156</v>
      </c>
    </row>
    <row r="2354">
      <c r="A2354" s="33" t="s">
        <v>227</v>
      </c>
      <c r="B2354" s="34" t="s">
        <v>245</v>
      </c>
      <c r="C2354" s="35" t="s">
        <v>60</v>
      </c>
      <c r="D2354" s="52" t="str">
        <f t="shared" si="2"/>
        <v>The Americas/Dominican Republic-The Americas/2012</v>
      </c>
      <c r="E2354" s="53">
        <v>5.8920504571E10</v>
      </c>
      <c r="F2354" s="54">
        <v>0.054</v>
      </c>
      <c r="G2354" s="55">
        <v>310.0</v>
      </c>
      <c r="H2354" s="56">
        <v>0.155</v>
      </c>
      <c r="I2354" s="57">
        <f t="shared" si="3"/>
        <v>58920504571</v>
      </c>
      <c r="J2354" s="58">
        <f t="shared" si="4"/>
        <v>0.054</v>
      </c>
      <c r="K2354" s="39">
        <f t="shared" si="5"/>
        <v>310</v>
      </c>
      <c r="L2354" s="58">
        <f t="shared" si="6"/>
        <v>0.155</v>
      </c>
    </row>
    <row r="2355">
      <c r="A2355" s="33" t="s">
        <v>227</v>
      </c>
      <c r="B2355" s="34" t="s">
        <v>246</v>
      </c>
      <c r="C2355" s="35" t="s">
        <v>48</v>
      </c>
      <c r="D2355" s="52" t="str">
        <f t="shared" si="2"/>
        <v>The Americas/Ecuador-The Americas/2000</v>
      </c>
      <c r="E2355" s="53">
        <v>1.8327386416E10</v>
      </c>
      <c r="F2355" s="54">
        <v>0.036</v>
      </c>
      <c r="G2355" s="55">
        <v>53.0</v>
      </c>
      <c r="H2355" s="56">
        <v>0.171</v>
      </c>
      <c r="I2355" s="57">
        <f t="shared" si="3"/>
        <v>18327386416</v>
      </c>
      <c r="J2355" s="58">
        <f t="shared" si="4"/>
        <v>0.036</v>
      </c>
      <c r="K2355" s="39">
        <f t="shared" si="5"/>
        <v>53</v>
      </c>
      <c r="L2355" s="58">
        <f t="shared" si="6"/>
        <v>0.171</v>
      </c>
    </row>
    <row r="2356">
      <c r="A2356" s="33" t="s">
        <v>227</v>
      </c>
      <c r="B2356" s="34" t="s">
        <v>246</v>
      </c>
      <c r="C2356" s="35" t="s">
        <v>49</v>
      </c>
      <c r="D2356" s="52" t="str">
        <f t="shared" si="2"/>
        <v>The Americas/Ecuador-The Americas/2001</v>
      </c>
      <c r="E2356" s="53">
        <v>2.4468324E10</v>
      </c>
      <c r="F2356" s="54">
        <v>0.04</v>
      </c>
      <c r="G2356" s="55">
        <v>77.0</v>
      </c>
      <c r="H2356" s="56">
        <v>0.162</v>
      </c>
      <c r="I2356" s="57">
        <f t="shared" si="3"/>
        <v>24468324000</v>
      </c>
      <c r="J2356" s="58">
        <f t="shared" si="4"/>
        <v>0.04</v>
      </c>
      <c r="K2356" s="39">
        <f t="shared" si="5"/>
        <v>77</v>
      </c>
      <c r="L2356" s="58">
        <f t="shared" si="6"/>
        <v>0.162</v>
      </c>
    </row>
    <row r="2357">
      <c r="A2357" s="33" t="s">
        <v>227</v>
      </c>
      <c r="B2357" s="34" t="s">
        <v>246</v>
      </c>
      <c r="C2357" s="35" t="s">
        <v>50</v>
      </c>
      <c r="D2357" s="52" t="str">
        <f t="shared" si="2"/>
        <v>The Americas/Ecuador-The Americas/2002</v>
      </c>
      <c r="E2357" s="53">
        <v>2.8548945E10</v>
      </c>
      <c r="F2357" s="54">
        <v>0.048</v>
      </c>
      <c r="G2357" s="55">
        <v>105.0</v>
      </c>
      <c r="H2357" s="56">
        <v>0.158</v>
      </c>
      <c r="I2357" s="57">
        <f t="shared" si="3"/>
        <v>28548945000</v>
      </c>
      <c r="J2357" s="58">
        <f t="shared" si="4"/>
        <v>0.048</v>
      </c>
      <c r="K2357" s="39">
        <f t="shared" si="5"/>
        <v>105</v>
      </c>
      <c r="L2357" s="58">
        <f t="shared" si="6"/>
        <v>0.158</v>
      </c>
    </row>
    <row r="2358">
      <c r="A2358" s="33" t="s">
        <v>227</v>
      </c>
      <c r="B2358" s="34" t="s">
        <v>246</v>
      </c>
      <c r="C2358" s="35" t="s">
        <v>51</v>
      </c>
      <c r="D2358" s="52" t="str">
        <f t="shared" si="2"/>
        <v>The Americas/Ecuador-The Americas/2003</v>
      </c>
      <c r="E2358" s="53">
        <v>3.2432859E10</v>
      </c>
      <c r="F2358" s="54">
        <v>0.067</v>
      </c>
      <c r="G2358" s="55">
        <v>164.0</v>
      </c>
      <c r="H2358" s="56">
        <v>0.136</v>
      </c>
      <c r="I2358" s="57">
        <f t="shared" si="3"/>
        <v>32432859000</v>
      </c>
      <c r="J2358" s="58">
        <f t="shared" si="4"/>
        <v>0.067</v>
      </c>
      <c r="K2358" s="39">
        <f t="shared" si="5"/>
        <v>164</v>
      </c>
      <c r="L2358" s="58">
        <f t="shared" si="6"/>
        <v>0.136</v>
      </c>
    </row>
    <row r="2359">
      <c r="A2359" s="33" t="s">
        <v>227</v>
      </c>
      <c r="B2359" s="34" t="s">
        <v>246</v>
      </c>
      <c r="C2359" s="35" t="s">
        <v>52</v>
      </c>
      <c r="D2359" s="52" t="str">
        <f t="shared" si="2"/>
        <v>The Americas/Ecuador-The Americas/2004</v>
      </c>
      <c r="E2359" s="53">
        <v>3.6591661E10</v>
      </c>
      <c r="F2359" s="54">
        <v>0.066</v>
      </c>
      <c r="G2359" s="55">
        <v>178.0</v>
      </c>
      <c r="H2359" s="56">
        <v>0.1</v>
      </c>
      <c r="I2359" s="57">
        <f t="shared" si="3"/>
        <v>36591661000</v>
      </c>
      <c r="J2359" s="58">
        <f t="shared" si="4"/>
        <v>0.066</v>
      </c>
      <c r="K2359" s="39">
        <f t="shared" si="5"/>
        <v>178</v>
      </c>
      <c r="L2359" s="58">
        <f t="shared" si="6"/>
        <v>0.1</v>
      </c>
    </row>
    <row r="2360">
      <c r="A2360" s="33" t="s">
        <v>227</v>
      </c>
      <c r="B2360" s="34" t="s">
        <v>246</v>
      </c>
      <c r="C2360" s="35" t="s">
        <v>53</v>
      </c>
      <c r="D2360" s="52" t="str">
        <f t="shared" si="2"/>
        <v>The Americas/Ecuador-The Americas/2005</v>
      </c>
      <c r="E2360" s="53">
        <v>4.1507085E10</v>
      </c>
      <c r="F2360" s="54">
        <v>0.063</v>
      </c>
      <c r="G2360" s="55">
        <v>190.0</v>
      </c>
      <c r="H2360" s="56">
        <v>0.096</v>
      </c>
      <c r="I2360" s="57">
        <f t="shared" si="3"/>
        <v>41507085000</v>
      </c>
      <c r="J2360" s="58">
        <f t="shared" si="4"/>
        <v>0.063</v>
      </c>
      <c r="K2360" s="39">
        <f t="shared" si="5"/>
        <v>190</v>
      </c>
      <c r="L2360" s="58">
        <f t="shared" si="6"/>
        <v>0.096</v>
      </c>
    </row>
    <row r="2361">
      <c r="A2361" s="33" t="s">
        <v>227</v>
      </c>
      <c r="B2361" s="34" t="s">
        <v>246</v>
      </c>
      <c r="C2361" s="35" t="s">
        <v>54</v>
      </c>
      <c r="D2361" s="52" t="str">
        <f t="shared" si="2"/>
        <v>The Americas/Ecuador-The Americas/2006</v>
      </c>
      <c r="E2361" s="53">
        <v>4.6802044E10</v>
      </c>
      <c r="F2361" s="54">
        <v>0.065</v>
      </c>
      <c r="G2361" s="55">
        <v>216.0</v>
      </c>
      <c r="H2361" s="56">
        <v>0.098</v>
      </c>
      <c r="I2361" s="57">
        <f t="shared" si="3"/>
        <v>46802044000</v>
      </c>
      <c r="J2361" s="58">
        <f t="shared" si="4"/>
        <v>0.065</v>
      </c>
      <c r="K2361" s="39">
        <f t="shared" si="5"/>
        <v>216</v>
      </c>
      <c r="L2361" s="58">
        <f t="shared" si="6"/>
        <v>0.098</v>
      </c>
    </row>
    <row r="2362">
      <c r="A2362" s="33" t="s">
        <v>227</v>
      </c>
      <c r="B2362" s="34" t="s">
        <v>246</v>
      </c>
      <c r="C2362" s="35" t="s">
        <v>55</v>
      </c>
      <c r="D2362" s="52" t="str">
        <f t="shared" si="2"/>
        <v>The Americas/Ecuador-The Americas/2007</v>
      </c>
      <c r="E2362" s="53">
        <v>5.1007777E10</v>
      </c>
      <c r="F2362" s="54">
        <v>0.067</v>
      </c>
      <c r="G2362" s="55">
        <v>241.0</v>
      </c>
      <c r="H2362" s="59"/>
      <c r="I2362" s="57">
        <f t="shared" si="3"/>
        <v>51007777000</v>
      </c>
      <c r="J2362" s="58">
        <f t="shared" si="4"/>
        <v>0.067</v>
      </c>
      <c r="K2362" s="39">
        <f t="shared" si="5"/>
        <v>241</v>
      </c>
      <c r="L2362" s="58">
        <f t="shared" si="6"/>
        <v>0.098</v>
      </c>
    </row>
    <row r="2363">
      <c r="A2363" s="33" t="s">
        <v>227</v>
      </c>
      <c r="B2363" s="34" t="s">
        <v>246</v>
      </c>
      <c r="C2363" s="35" t="s">
        <v>56</v>
      </c>
      <c r="D2363" s="52" t="str">
        <f t="shared" si="2"/>
        <v>The Americas/Ecuador-The Americas/2008</v>
      </c>
      <c r="E2363" s="53">
        <v>6.1762635E10</v>
      </c>
      <c r="F2363" s="54">
        <v>0.063</v>
      </c>
      <c r="G2363" s="55">
        <v>268.0</v>
      </c>
      <c r="H2363" s="59"/>
      <c r="I2363" s="57">
        <f t="shared" si="3"/>
        <v>61762635000</v>
      </c>
      <c r="J2363" s="58">
        <f t="shared" si="4"/>
        <v>0.063</v>
      </c>
      <c r="K2363" s="39">
        <f t="shared" si="5"/>
        <v>268</v>
      </c>
      <c r="L2363" s="58">
        <f t="shared" si="6"/>
        <v>0.098</v>
      </c>
    </row>
    <row r="2364">
      <c r="A2364" s="33" t="s">
        <v>227</v>
      </c>
      <c r="B2364" s="34" t="s">
        <v>246</v>
      </c>
      <c r="C2364" s="35" t="s">
        <v>57</v>
      </c>
      <c r="D2364" s="52" t="str">
        <f t="shared" si="2"/>
        <v>The Americas/Ecuador-The Americas/2009</v>
      </c>
      <c r="E2364" s="53">
        <v>6.2519686E10</v>
      </c>
      <c r="F2364" s="54">
        <v>0.071</v>
      </c>
      <c r="G2364" s="55">
        <v>302.0</v>
      </c>
      <c r="H2364" s="59"/>
      <c r="I2364" s="57">
        <f t="shared" si="3"/>
        <v>62519686000</v>
      </c>
      <c r="J2364" s="58">
        <f t="shared" si="4"/>
        <v>0.071</v>
      </c>
      <c r="K2364" s="39">
        <f t="shared" si="5"/>
        <v>302</v>
      </c>
      <c r="L2364" s="58">
        <f t="shared" si="6"/>
        <v>0.098</v>
      </c>
    </row>
    <row r="2365">
      <c r="A2365" s="33" t="s">
        <v>227</v>
      </c>
      <c r="B2365" s="34" t="s">
        <v>246</v>
      </c>
      <c r="C2365" s="35" t="s">
        <v>58</v>
      </c>
      <c r="D2365" s="52" t="str">
        <f t="shared" si="2"/>
        <v>The Americas/Ecuador-The Americas/2010</v>
      </c>
      <c r="E2365" s="53">
        <v>6.7513698E10</v>
      </c>
      <c r="F2365" s="54">
        <v>0.072</v>
      </c>
      <c r="G2365" s="55">
        <v>335.0</v>
      </c>
      <c r="H2365" s="59"/>
      <c r="I2365" s="57">
        <f t="shared" si="3"/>
        <v>67513698000</v>
      </c>
      <c r="J2365" s="58">
        <f t="shared" si="4"/>
        <v>0.072</v>
      </c>
      <c r="K2365" s="39">
        <f t="shared" si="5"/>
        <v>335</v>
      </c>
      <c r="L2365" s="58">
        <f t="shared" si="6"/>
        <v>0.098</v>
      </c>
    </row>
    <row r="2366">
      <c r="A2366" s="33" t="s">
        <v>227</v>
      </c>
      <c r="B2366" s="34" t="s">
        <v>246</v>
      </c>
      <c r="C2366" s="35" t="s">
        <v>59</v>
      </c>
      <c r="D2366" s="52" t="str">
        <f t="shared" si="2"/>
        <v>The Americas/Ecuador-The Americas/2011</v>
      </c>
      <c r="E2366" s="53">
        <v>7.6769729E10</v>
      </c>
      <c r="F2366" s="54">
        <v>0.069</v>
      </c>
      <c r="G2366" s="55">
        <v>362.0</v>
      </c>
      <c r="H2366" s="59"/>
      <c r="I2366" s="57">
        <f t="shared" si="3"/>
        <v>76769729000</v>
      </c>
      <c r="J2366" s="58">
        <f t="shared" si="4"/>
        <v>0.069</v>
      </c>
      <c r="K2366" s="39">
        <f t="shared" si="5"/>
        <v>362</v>
      </c>
      <c r="L2366" s="58">
        <f t="shared" si="6"/>
        <v>0.098</v>
      </c>
    </row>
    <row r="2367">
      <c r="A2367" s="33" t="s">
        <v>227</v>
      </c>
      <c r="B2367" s="34" t="s">
        <v>246</v>
      </c>
      <c r="C2367" s="35" t="s">
        <v>60</v>
      </c>
      <c r="D2367" s="52" t="str">
        <f t="shared" si="2"/>
        <v>The Americas/Ecuador-The Americas/2012</v>
      </c>
      <c r="E2367" s="53">
        <v>8.4039856E10</v>
      </c>
      <c r="F2367" s="54">
        <v>0.064</v>
      </c>
      <c r="G2367" s="55">
        <v>361.0</v>
      </c>
      <c r="H2367" s="59"/>
      <c r="I2367" s="57">
        <f t="shared" si="3"/>
        <v>84039856000</v>
      </c>
      <c r="J2367" s="58">
        <f t="shared" si="4"/>
        <v>0.064</v>
      </c>
      <c r="K2367" s="39">
        <f t="shared" si="5"/>
        <v>361</v>
      </c>
      <c r="L2367" s="58">
        <f t="shared" si="6"/>
        <v>0.098</v>
      </c>
    </row>
    <row r="2368">
      <c r="A2368" s="33" t="s">
        <v>227</v>
      </c>
      <c r="B2368" s="34" t="s">
        <v>247</v>
      </c>
      <c r="C2368" s="35" t="s">
        <v>48</v>
      </c>
      <c r="D2368" s="52" t="str">
        <f t="shared" si="2"/>
        <v>The Americas/El Salvador-The Americas/2000</v>
      </c>
      <c r="E2368" s="53">
        <v>1.31341E10</v>
      </c>
      <c r="F2368" s="54">
        <v>0.081</v>
      </c>
      <c r="G2368" s="55">
        <v>179.0</v>
      </c>
      <c r="H2368" s="56">
        <v>0.14</v>
      </c>
      <c r="I2368" s="57">
        <f t="shared" si="3"/>
        <v>13134100000</v>
      </c>
      <c r="J2368" s="58">
        <f t="shared" si="4"/>
        <v>0.081</v>
      </c>
      <c r="K2368" s="39">
        <f t="shared" si="5"/>
        <v>179</v>
      </c>
      <c r="L2368" s="58">
        <f t="shared" si="6"/>
        <v>0.14</v>
      </c>
    </row>
    <row r="2369">
      <c r="A2369" s="33" t="s">
        <v>227</v>
      </c>
      <c r="B2369" s="34" t="s">
        <v>247</v>
      </c>
      <c r="C2369" s="35" t="s">
        <v>49</v>
      </c>
      <c r="D2369" s="52" t="str">
        <f t="shared" si="2"/>
        <v>The Americas/El Salvador-The Americas/2001</v>
      </c>
      <c r="E2369" s="53">
        <v>1.38127E10</v>
      </c>
      <c r="F2369" s="54">
        <v>0.08</v>
      </c>
      <c r="G2369" s="55">
        <v>184.0</v>
      </c>
      <c r="H2369" s="59"/>
      <c r="I2369" s="57">
        <f t="shared" si="3"/>
        <v>13812700000</v>
      </c>
      <c r="J2369" s="58">
        <f t="shared" si="4"/>
        <v>0.08</v>
      </c>
      <c r="K2369" s="39">
        <f t="shared" si="5"/>
        <v>184</v>
      </c>
      <c r="L2369" s="58">
        <f t="shared" si="6"/>
        <v>0.14</v>
      </c>
    </row>
    <row r="2370">
      <c r="A2370" s="33" t="s">
        <v>227</v>
      </c>
      <c r="B2370" s="34" t="s">
        <v>247</v>
      </c>
      <c r="C2370" s="35" t="s">
        <v>50</v>
      </c>
      <c r="D2370" s="52" t="str">
        <f t="shared" si="2"/>
        <v>The Americas/El Salvador-The Americas/2002</v>
      </c>
      <c r="E2370" s="53">
        <v>1.43067E10</v>
      </c>
      <c r="F2370" s="54">
        <v>0.077</v>
      </c>
      <c r="G2370" s="55">
        <v>184.0</v>
      </c>
      <c r="H2370" s="59"/>
      <c r="I2370" s="57">
        <f t="shared" si="3"/>
        <v>14306700000</v>
      </c>
      <c r="J2370" s="58">
        <f t="shared" si="4"/>
        <v>0.077</v>
      </c>
      <c r="K2370" s="39">
        <f t="shared" si="5"/>
        <v>184</v>
      </c>
      <c r="L2370" s="58">
        <f t="shared" si="6"/>
        <v>0.14</v>
      </c>
    </row>
    <row r="2371">
      <c r="A2371" s="33" t="s">
        <v>227</v>
      </c>
      <c r="B2371" s="34" t="s">
        <v>247</v>
      </c>
      <c r="C2371" s="35" t="s">
        <v>51</v>
      </c>
      <c r="D2371" s="52" t="str">
        <f t="shared" si="2"/>
        <v>The Americas/El Salvador-The Americas/2003</v>
      </c>
      <c r="E2371" s="53">
        <v>1.50467E10</v>
      </c>
      <c r="F2371" s="54">
        <v>0.073</v>
      </c>
      <c r="G2371" s="55">
        <v>182.0</v>
      </c>
      <c r="H2371" s="59"/>
      <c r="I2371" s="57">
        <f t="shared" si="3"/>
        <v>15046700000</v>
      </c>
      <c r="J2371" s="58">
        <f t="shared" si="4"/>
        <v>0.073</v>
      </c>
      <c r="K2371" s="39">
        <f t="shared" si="5"/>
        <v>182</v>
      </c>
      <c r="L2371" s="58">
        <f t="shared" si="6"/>
        <v>0.14</v>
      </c>
    </row>
    <row r="2372">
      <c r="A2372" s="33" t="s">
        <v>227</v>
      </c>
      <c r="B2372" s="34" t="s">
        <v>247</v>
      </c>
      <c r="C2372" s="35" t="s">
        <v>52</v>
      </c>
      <c r="D2372" s="52" t="str">
        <f t="shared" si="2"/>
        <v>The Americas/El Salvador-The Americas/2004</v>
      </c>
      <c r="E2372" s="53">
        <v>1.57983E10</v>
      </c>
      <c r="F2372" s="54">
        <v>0.073</v>
      </c>
      <c r="G2372" s="55">
        <v>191.0</v>
      </c>
      <c r="H2372" s="59"/>
      <c r="I2372" s="57">
        <f t="shared" si="3"/>
        <v>15798300000</v>
      </c>
      <c r="J2372" s="58">
        <f t="shared" si="4"/>
        <v>0.073</v>
      </c>
      <c r="K2372" s="39">
        <f t="shared" si="5"/>
        <v>191</v>
      </c>
      <c r="L2372" s="58">
        <f t="shared" si="6"/>
        <v>0.14</v>
      </c>
    </row>
    <row r="2373">
      <c r="A2373" s="33" t="s">
        <v>227</v>
      </c>
      <c r="B2373" s="34" t="s">
        <v>247</v>
      </c>
      <c r="C2373" s="35" t="s">
        <v>53</v>
      </c>
      <c r="D2373" s="52" t="str">
        <f t="shared" si="2"/>
        <v>The Americas/El Salvador-The Americas/2005</v>
      </c>
      <c r="E2373" s="53">
        <v>1.70938E10</v>
      </c>
      <c r="F2373" s="54">
        <v>0.072</v>
      </c>
      <c r="G2373" s="55">
        <v>202.0</v>
      </c>
      <c r="H2373" s="59"/>
      <c r="I2373" s="57">
        <f t="shared" si="3"/>
        <v>17093800000</v>
      </c>
      <c r="J2373" s="58">
        <f t="shared" si="4"/>
        <v>0.072</v>
      </c>
      <c r="K2373" s="39">
        <f t="shared" si="5"/>
        <v>202</v>
      </c>
      <c r="L2373" s="58">
        <f t="shared" si="6"/>
        <v>0.14</v>
      </c>
    </row>
    <row r="2374">
      <c r="A2374" s="33" t="s">
        <v>227</v>
      </c>
      <c r="B2374" s="34" t="s">
        <v>247</v>
      </c>
      <c r="C2374" s="35" t="s">
        <v>54</v>
      </c>
      <c r="D2374" s="52" t="str">
        <f t="shared" si="2"/>
        <v>The Americas/El Salvador-The Americas/2006</v>
      </c>
      <c r="E2374" s="53">
        <v>1.85507E10</v>
      </c>
      <c r="F2374" s="54">
        <v>0.067</v>
      </c>
      <c r="G2374" s="55">
        <v>203.0</v>
      </c>
      <c r="H2374" s="59"/>
      <c r="I2374" s="57">
        <f t="shared" si="3"/>
        <v>18550700000</v>
      </c>
      <c r="J2374" s="58">
        <f t="shared" si="4"/>
        <v>0.067</v>
      </c>
      <c r="K2374" s="39">
        <f t="shared" si="5"/>
        <v>203</v>
      </c>
      <c r="L2374" s="58">
        <f t="shared" si="6"/>
        <v>0.14</v>
      </c>
    </row>
    <row r="2375">
      <c r="A2375" s="33" t="s">
        <v>227</v>
      </c>
      <c r="B2375" s="34" t="s">
        <v>247</v>
      </c>
      <c r="C2375" s="35" t="s">
        <v>55</v>
      </c>
      <c r="D2375" s="52" t="str">
        <f t="shared" si="2"/>
        <v>The Americas/El Salvador-The Americas/2007</v>
      </c>
      <c r="E2375" s="53">
        <v>2.01049E10</v>
      </c>
      <c r="F2375" s="54">
        <v>0.063</v>
      </c>
      <c r="G2375" s="55">
        <v>207.0</v>
      </c>
      <c r="H2375" s="59"/>
      <c r="I2375" s="57">
        <f t="shared" si="3"/>
        <v>20104900000</v>
      </c>
      <c r="J2375" s="58">
        <f t="shared" si="4"/>
        <v>0.063</v>
      </c>
      <c r="K2375" s="39">
        <f t="shared" si="5"/>
        <v>207</v>
      </c>
      <c r="L2375" s="58">
        <f t="shared" si="6"/>
        <v>0.14</v>
      </c>
    </row>
    <row r="2376">
      <c r="A2376" s="33" t="s">
        <v>227</v>
      </c>
      <c r="B2376" s="34" t="s">
        <v>247</v>
      </c>
      <c r="C2376" s="35" t="s">
        <v>56</v>
      </c>
      <c r="D2376" s="52" t="str">
        <f t="shared" si="2"/>
        <v>The Americas/El Salvador-The Americas/2008</v>
      </c>
      <c r="E2376" s="53">
        <v>2.1431E10</v>
      </c>
      <c r="F2376" s="54">
        <v>0.062</v>
      </c>
      <c r="G2376" s="55">
        <v>216.0</v>
      </c>
      <c r="H2376" s="59"/>
      <c r="I2376" s="57">
        <f t="shared" si="3"/>
        <v>21431000000</v>
      </c>
      <c r="J2376" s="58">
        <f t="shared" si="4"/>
        <v>0.062</v>
      </c>
      <c r="K2376" s="39">
        <f t="shared" si="5"/>
        <v>216</v>
      </c>
      <c r="L2376" s="58">
        <f t="shared" si="6"/>
        <v>0.14</v>
      </c>
    </row>
    <row r="2377">
      <c r="A2377" s="33" t="s">
        <v>227</v>
      </c>
      <c r="B2377" s="34" t="s">
        <v>247</v>
      </c>
      <c r="C2377" s="35" t="s">
        <v>57</v>
      </c>
      <c r="D2377" s="52" t="str">
        <f t="shared" si="2"/>
        <v>The Americas/El Salvador-The Americas/2009</v>
      </c>
      <c r="E2377" s="53">
        <v>2.0661E10</v>
      </c>
      <c r="F2377" s="54">
        <v>0.068</v>
      </c>
      <c r="G2377" s="55">
        <v>228.0</v>
      </c>
      <c r="H2377" s="59"/>
      <c r="I2377" s="57">
        <f t="shared" si="3"/>
        <v>20661000000</v>
      </c>
      <c r="J2377" s="58">
        <f t="shared" si="4"/>
        <v>0.068</v>
      </c>
      <c r="K2377" s="39">
        <f t="shared" si="5"/>
        <v>228</v>
      </c>
      <c r="L2377" s="58">
        <f t="shared" si="6"/>
        <v>0.14</v>
      </c>
    </row>
    <row r="2378">
      <c r="A2378" s="33" t="s">
        <v>227</v>
      </c>
      <c r="B2378" s="34" t="s">
        <v>247</v>
      </c>
      <c r="C2378" s="35" t="s">
        <v>58</v>
      </c>
      <c r="D2378" s="52" t="str">
        <f t="shared" si="2"/>
        <v>The Americas/El Salvador-The Americas/2010</v>
      </c>
      <c r="E2378" s="53">
        <v>2.14183E10</v>
      </c>
      <c r="F2378" s="54">
        <v>0.069</v>
      </c>
      <c r="G2378" s="55">
        <v>238.0</v>
      </c>
      <c r="H2378" s="59"/>
      <c r="I2378" s="57">
        <f t="shared" si="3"/>
        <v>21418300000</v>
      </c>
      <c r="J2378" s="58">
        <f t="shared" si="4"/>
        <v>0.069</v>
      </c>
      <c r="K2378" s="39">
        <f t="shared" si="5"/>
        <v>238</v>
      </c>
      <c r="L2378" s="58">
        <f t="shared" si="6"/>
        <v>0.14</v>
      </c>
    </row>
    <row r="2379">
      <c r="A2379" s="33" t="s">
        <v>227</v>
      </c>
      <c r="B2379" s="34" t="s">
        <v>247</v>
      </c>
      <c r="C2379" s="35" t="s">
        <v>59</v>
      </c>
      <c r="D2379" s="52" t="str">
        <f t="shared" si="2"/>
        <v>The Americas/El Salvador-The Americas/2011</v>
      </c>
      <c r="E2379" s="53">
        <v>2.3139E10</v>
      </c>
      <c r="F2379" s="54">
        <v>0.068</v>
      </c>
      <c r="G2379" s="55">
        <v>252.0</v>
      </c>
      <c r="H2379" s="59"/>
      <c r="I2379" s="57">
        <f t="shared" si="3"/>
        <v>23139000000</v>
      </c>
      <c r="J2379" s="58">
        <f t="shared" si="4"/>
        <v>0.068</v>
      </c>
      <c r="K2379" s="39">
        <f t="shared" si="5"/>
        <v>252</v>
      </c>
      <c r="L2379" s="58">
        <f t="shared" si="6"/>
        <v>0.14</v>
      </c>
    </row>
    <row r="2380">
      <c r="A2380" s="33" t="s">
        <v>227</v>
      </c>
      <c r="B2380" s="34" t="s">
        <v>247</v>
      </c>
      <c r="C2380" s="35" t="s">
        <v>60</v>
      </c>
      <c r="D2380" s="52" t="str">
        <f t="shared" si="2"/>
        <v>The Americas/El Salvador-The Americas/2012</v>
      </c>
      <c r="E2380" s="53">
        <v>2.38136E10</v>
      </c>
      <c r="F2380" s="54">
        <v>0.067</v>
      </c>
      <c r="G2380" s="55">
        <v>254.0</v>
      </c>
      <c r="H2380" s="59"/>
      <c r="I2380" s="57">
        <f t="shared" si="3"/>
        <v>23813600000</v>
      </c>
      <c r="J2380" s="58">
        <f t="shared" si="4"/>
        <v>0.067</v>
      </c>
      <c r="K2380" s="39">
        <f t="shared" si="5"/>
        <v>254</v>
      </c>
      <c r="L2380" s="58">
        <f t="shared" si="6"/>
        <v>0.14</v>
      </c>
    </row>
    <row r="2381">
      <c r="A2381" s="33" t="s">
        <v>227</v>
      </c>
      <c r="B2381" s="34" t="s">
        <v>248</v>
      </c>
      <c r="C2381" s="35" t="s">
        <v>48</v>
      </c>
      <c r="D2381" s="52" t="str">
        <f t="shared" si="2"/>
        <v>The Americas/Greenland-The Americas/2000</v>
      </c>
      <c r="E2381" s="53">
        <v>1.068024994E9</v>
      </c>
      <c r="F2381" s="61"/>
      <c r="G2381" s="62"/>
      <c r="H2381" s="59"/>
      <c r="I2381" s="57">
        <f t="shared" si="3"/>
        <v>1068024994</v>
      </c>
      <c r="J2381" s="58" t="str">
        <f t="shared" si="4"/>
        <v/>
      </c>
      <c r="K2381" s="39" t="str">
        <f t="shared" si="5"/>
        <v/>
      </c>
      <c r="L2381" s="58" t="str">
        <f t="shared" si="6"/>
        <v/>
      </c>
    </row>
    <row r="2382">
      <c r="A2382" s="33" t="s">
        <v>227</v>
      </c>
      <c r="B2382" s="34" t="s">
        <v>248</v>
      </c>
      <c r="C2382" s="35" t="s">
        <v>49</v>
      </c>
      <c r="D2382" s="52" t="str">
        <f t="shared" si="2"/>
        <v>The Americas/Greenland-The Americas/2001</v>
      </c>
      <c r="E2382" s="53">
        <v>1.086170639E9</v>
      </c>
      <c r="F2382" s="61"/>
      <c r="G2382" s="62"/>
      <c r="H2382" s="59"/>
      <c r="I2382" s="57">
        <f t="shared" si="3"/>
        <v>1086170639</v>
      </c>
      <c r="J2382" s="58" t="str">
        <f t="shared" si="4"/>
        <v/>
      </c>
      <c r="K2382" s="39" t="str">
        <f t="shared" si="5"/>
        <v/>
      </c>
      <c r="L2382" s="58" t="str">
        <f t="shared" si="6"/>
        <v/>
      </c>
    </row>
    <row r="2383">
      <c r="A2383" s="33" t="s">
        <v>227</v>
      </c>
      <c r="B2383" s="34" t="s">
        <v>248</v>
      </c>
      <c r="C2383" s="35" t="s">
        <v>50</v>
      </c>
      <c r="D2383" s="52" t="str">
        <f t="shared" si="2"/>
        <v>The Americas/Greenland-The Americas/2002</v>
      </c>
      <c r="E2383" s="53">
        <v>1.169136691E9</v>
      </c>
      <c r="F2383" s="61"/>
      <c r="G2383" s="62"/>
      <c r="H2383" s="59"/>
      <c r="I2383" s="57">
        <f t="shared" si="3"/>
        <v>1169136691</v>
      </c>
      <c r="J2383" s="58" t="str">
        <f t="shared" si="4"/>
        <v/>
      </c>
      <c r="K2383" s="39" t="str">
        <f t="shared" si="5"/>
        <v/>
      </c>
      <c r="L2383" s="58" t="str">
        <f t="shared" si="6"/>
        <v/>
      </c>
    </row>
    <row r="2384">
      <c r="A2384" s="33" t="s">
        <v>227</v>
      </c>
      <c r="B2384" s="34" t="s">
        <v>248</v>
      </c>
      <c r="C2384" s="35" t="s">
        <v>51</v>
      </c>
      <c r="D2384" s="52" t="str">
        <f t="shared" si="2"/>
        <v>The Americas/Greenland-The Americas/2003</v>
      </c>
      <c r="E2384" s="53">
        <v>1.42645203E9</v>
      </c>
      <c r="F2384" s="61"/>
      <c r="G2384" s="62"/>
      <c r="H2384" s="59"/>
      <c r="I2384" s="57">
        <f t="shared" si="3"/>
        <v>1426452030</v>
      </c>
      <c r="J2384" s="58" t="str">
        <f t="shared" si="4"/>
        <v/>
      </c>
      <c r="K2384" s="39" t="str">
        <f t="shared" si="5"/>
        <v/>
      </c>
      <c r="L2384" s="58" t="str">
        <f t="shared" si="6"/>
        <v/>
      </c>
    </row>
    <row r="2385">
      <c r="A2385" s="33" t="s">
        <v>227</v>
      </c>
      <c r="B2385" s="34" t="s">
        <v>248</v>
      </c>
      <c r="C2385" s="35" t="s">
        <v>52</v>
      </c>
      <c r="D2385" s="52" t="str">
        <f t="shared" si="2"/>
        <v>The Americas/Greenland-The Americas/2004</v>
      </c>
      <c r="E2385" s="53">
        <v>1.644951892E9</v>
      </c>
      <c r="F2385" s="61"/>
      <c r="G2385" s="62"/>
      <c r="H2385" s="59"/>
      <c r="I2385" s="57">
        <f t="shared" si="3"/>
        <v>1644951892</v>
      </c>
      <c r="J2385" s="58" t="str">
        <f t="shared" si="4"/>
        <v/>
      </c>
      <c r="K2385" s="39" t="str">
        <f t="shared" si="5"/>
        <v/>
      </c>
      <c r="L2385" s="58" t="str">
        <f t="shared" si="6"/>
        <v/>
      </c>
    </row>
    <row r="2386">
      <c r="A2386" s="33" t="s">
        <v>227</v>
      </c>
      <c r="B2386" s="34" t="s">
        <v>248</v>
      </c>
      <c r="C2386" s="35" t="s">
        <v>53</v>
      </c>
      <c r="D2386" s="52" t="str">
        <f t="shared" si="2"/>
        <v>The Americas/Greenland-The Americas/2005</v>
      </c>
      <c r="E2386" s="53">
        <v>1.702543477E9</v>
      </c>
      <c r="F2386" s="61"/>
      <c r="G2386" s="62"/>
      <c r="H2386" s="59"/>
      <c r="I2386" s="57">
        <f t="shared" si="3"/>
        <v>1702543477</v>
      </c>
      <c r="J2386" s="58" t="str">
        <f t="shared" si="4"/>
        <v/>
      </c>
      <c r="K2386" s="39" t="str">
        <f t="shared" si="5"/>
        <v/>
      </c>
      <c r="L2386" s="58" t="str">
        <f t="shared" si="6"/>
        <v/>
      </c>
    </row>
    <row r="2387">
      <c r="A2387" s="33" t="s">
        <v>227</v>
      </c>
      <c r="B2387" s="34" t="s">
        <v>248</v>
      </c>
      <c r="C2387" s="35" t="s">
        <v>54</v>
      </c>
      <c r="D2387" s="52" t="str">
        <f t="shared" si="2"/>
        <v>The Americas/Greenland-The Americas/2006</v>
      </c>
      <c r="E2387" s="53">
        <v>1.738432116E9</v>
      </c>
      <c r="F2387" s="61"/>
      <c r="G2387" s="62"/>
      <c r="H2387" s="59"/>
      <c r="I2387" s="57">
        <f t="shared" si="3"/>
        <v>1738432116</v>
      </c>
      <c r="J2387" s="58" t="str">
        <f t="shared" si="4"/>
        <v/>
      </c>
      <c r="K2387" s="39" t="str">
        <f t="shared" si="5"/>
        <v/>
      </c>
      <c r="L2387" s="58" t="str">
        <f t="shared" si="6"/>
        <v/>
      </c>
    </row>
    <row r="2388">
      <c r="A2388" s="33" t="s">
        <v>227</v>
      </c>
      <c r="B2388" s="34" t="s">
        <v>248</v>
      </c>
      <c r="C2388" s="35" t="s">
        <v>55</v>
      </c>
      <c r="D2388" s="52" t="str">
        <f t="shared" si="2"/>
        <v>The Americas/Greenland-The Americas/2007</v>
      </c>
      <c r="E2388" s="53">
        <v>2.121759848E9</v>
      </c>
      <c r="F2388" s="61"/>
      <c r="G2388" s="62"/>
      <c r="H2388" s="59"/>
      <c r="I2388" s="57">
        <f t="shared" si="3"/>
        <v>2121759848</v>
      </c>
      <c r="J2388" s="58" t="str">
        <f t="shared" si="4"/>
        <v/>
      </c>
      <c r="K2388" s="39" t="str">
        <f t="shared" si="5"/>
        <v/>
      </c>
      <c r="L2388" s="58" t="str">
        <f t="shared" si="6"/>
        <v/>
      </c>
    </row>
    <row r="2389">
      <c r="A2389" s="33" t="s">
        <v>227</v>
      </c>
      <c r="B2389" s="34" t="s">
        <v>248</v>
      </c>
      <c r="C2389" s="35" t="s">
        <v>56</v>
      </c>
      <c r="D2389" s="52" t="str">
        <f t="shared" si="2"/>
        <v>The Americas/Greenland-The Americas/2008</v>
      </c>
      <c r="E2389" s="53">
        <v>1.739579594E9</v>
      </c>
      <c r="F2389" s="61"/>
      <c r="G2389" s="62"/>
      <c r="H2389" s="59"/>
      <c r="I2389" s="57">
        <f t="shared" si="3"/>
        <v>1739579594</v>
      </c>
      <c r="J2389" s="58" t="str">
        <f t="shared" si="4"/>
        <v/>
      </c>
      <c r="K2389" s="39" t="str">
        <f t="shared" si="5"/>
        <v/>
      </c>
      <c r="L2389" s="58" t="str">
        <f t="shared" si="6"/>
        <v/>
      </c>
    </row>
    <row r="2390">
      <c r="A2390" s="33" t="s">
        <v>227</v>
      </c>
      <c r="B2390" s="34" t="s">
        <v>248</v>
      </c>
      <c r="C2390" s="35" t="s">
        <v>57</v>
      </c>
      <c r="D2390" s="52" t="str">
        <f t="shared" si="2"/>
        <v>The Americas/Greenland-The Americas/2009</v>
      </c>
      <c r="E2390" s="53">
        <v>1.267711816E9</v>
      </c>
      <c r="F2390" s="61"/>
      <c r="G2390" s="62"/>
      <c r="H2390" s="59"/>
      <c r="I2390" s="57">
        <f t="shared" si="3"/>
        <v>1267711816</v>
      </c>
      <c r="J2390" s="58" t="str">
        <f t="shared" si="4"/>
        <v/>
      </c>
      <c r="K2390" s="39" t="str">
        <f t="shared" si="5"/>
        <v/>
      </c>
      <c r="L2390" s="58" t="str">
        <f t="shared" si="6"/>
        <v/>
      </c>
    </row>
    <row r="2391">
      <c r="A2391" s="33" t="s">
        <v>227</v>
      </c>
      <c r="B2391" s="34" t="s">
        <v>248</v>
      </c>
      <c r="C2391" s="35" t="s">
        <v>58</v>
      </c>
      <c r="D2391" s="52" t="str">
        <f t="shared" si="2"/>
        <v>The Americas/Greenland-The Americas/2010</v>
      </c>
      <c r="E2391" s="60"/>
      <c r="F2391" s="61"/>
      <c r="G2391" s="62"/>
      <c r="H2391" s="59"/>
      <c r="I2391" s="57">
        <f t="shared" si="3"/>
        <v>1267711816</v>
      </c>
      <c r="J2391" s="58" t="str">
        <f t="shared" si="4"/>
        <v/>
      </c>
      <c r="K2391" s="39" t="str">
        <f t="shared" si="5"/>
        <v/>
      </c>
      <c r="L2391" s="58" t="str">
        <f t="shared" si="6"/>
        <v/>
      </c>
    </row>
    <row r="2392">
      <c r="A2392" s="33" t="s">
        <v>227</v>
      </c>
      <c r="B2392" s="34" t="s">
        <v>248</v>
      </c>
      <c r="C2392" s="35" t="s">
        <v>59</v>
      </c>
      <c r="D2392" s="52" t="str">
        <f t="shared" si="2"/>
        <v>The Americas/Greenland-The Americas/2011</v>
      </c>
      <c r="E2392" s="60"/>
      <c r="F2392" s="61"/>
      <c r="G2392" s="62"/>
      <c r="H2392" s="59"/>
      <c r="I2392" s="57">
        <f t="shared" si="3"/>
        <v>1267711816</v>
      </c>
      <c r="J2392" s="58" t="str">
        <f t="shared" si="4"/>
        <v/>
      </c>
      <c r="K2392" s="39" t="str">
        <f t="shared" si="5"/>
        <v/>
      </c>
      <c r="L2392" s="58" t="str">
        <f t="shared" si="6"/>
        <v/>
      </c>
    </row>
    <row r="2393">
      <c r="A2393" s="33" t="s">
        <v>227</v>
      </c>
      <c r="B2393" s="34" t="s">
        <v>248</v>
      </c>
      <c r="C2393" s="35" t="s">
        <v>60</v>
      </c>
      <c r="D2393" s="52" t="str">
        <f t="shared" si="2"/>
        <v>The Americas/Greenland-The Americas/2012</v>
      </c>
      <c r="E2393" s="60"/>
      <c r="F2393" s="61"/>
      <c r="G2393" s="62"/>
      <c r="H2393" s="59"/>
      <c r="I2393" s="57">
        <f t="shared" si="3"/>
        <v>1267711816</v>
      </c>
      <c r="J2393" s="58" t="str">
        <f t="shared" si="4"/>
        <v/>
      </c>
      <c r="K2393" s="39" t="str">
        <f t="shared" si="5"/>
        <v/>
      </c>
      <c r="L2393" s="58" t="str">
        <f t="shared" si="6"/>
        <v/>
      </c>
    </row>
    <row r="2394">
      <c r="A2394" s="33" t="s">
        <v>227</v>
      </c>
      <c r="B2394" s="34" t="s">
        <v>249</v>
      </c>
      <c r="C2394" s="35" t="s">
        <v>48</v>
      </c>
      <c r="D2394" s="52" t="str">
        <f t="shared" si="2"/>
        <v>The Americas/Grenada-The Americas/2000</v>
      </c>
      <c r="E2394" s="53">
        <v>5.23256355E8</v>
      </c>
      <c r="F2394" s="54">
        <v>0.066</v>
      </c>
      <c r="G2394" s="55">
        <v>339.0</v>
      </c>
      <c r="H2394" s="56">
        <v>0.116</v>
      </c>
      <c r="I2394" s="57">
        <f t="shared" si="3"/>
        <v>523256355</v>
      </c>
      <c r="J2394" s="58">
        <f t="shared" si="4"/>
        <v>0.066</v>
      </c>
      <c r="K2394" s="39">
        <f t="shared" si="5"/>
        <v>339</v>
      </c>
      <c r="L2394" s="58">
        <f t="shared" si="6"/>
        <v>0.116</v>
      </c>
    </row>
    <row r="2395">
      <c r="A2395" s="33" t="s">
        <v>227</v>
      </c>
      <c r="B2395" s="34" t="s">
        <v>249</v>
      </c>
      <c r="C2395" s="35" t="s">
        <v>49</v>
      </c>
      <c r="D2395" s="52" t="str">
        <f t="shared" si="2"/>
        <v>The Americas/Grenada-The Americas/2001</v>
      </c>
      <c r="E2395" s="53">
        <v>5.23279846E8</v>
      </c>
      <c r="F2395" s="54">
        <v>0.076</v>
      </c>
      <c r="G2395" s="55">
        <v>392.0</v>
      </c>
      <c r="H2395" s="56">
        <v>0.102</v>
      </c>
      <c r="I2395" s="57">
        <f t="shared" si="3"/>
        <v>523279846</v>
      </c>
      <c r="J2395" s="58">
        <f t="shared" si="4"/>
        <v>0.076</v>
      </c>
      <c r="K2395" s="39">
        <f t="shared" si="5"/>
        <v>392</v>
      </c>
      <c r="L2395" s="58">
        <f t="shared" si="6"/>
        <v>0.102</v>
      </c>
    </row>
    <row r="2396">
      <c r="A2396" s="33" t="s">
        <v>227</v>
      </c>
      <c r="B2396" s="34" t="s">
        <v>249</v>
      </c>
      <c r="C2396" s="35" t="s">
        <v>50</v>
      </c>
      <c r="D2396" s="52" t="str">
        <f t="shared" si="2"/>
        <v>The Americas/Grenada-The Americas/2002</v>
      </c>
      <c r="E2396" s="53">
        <v>5.44381962E8</v>
      </c>
      <c r="F2396" s="54">
        <v>0.066</v>
      </c>
      <c r="G2396" s="55">
        <v>353.0</v>
      </c>
      <c r="H2396" s="56">
        <v>0.113</v>
      </c>
      <c r="I2396" s="57">
        <f t="shared" si="3"/>
        <v>544381962</v>
      </c>
      <c r="J2396" s="58">
        <f t="shared" si="4"/>
        <v>0.066</v>
      </c>
      <c r="K2396" s="39">
        <f t="shared" si="5"/>
        <v>353</v>
      </c>
      <c r="L2396" s="58">
        <f t="shared" si="6"/>
        <v>0.113</v>
      </c>
    </row>
    <row r="2397">
      <c r="A2397" s="33" t="s">
        <v>227</v>
      </c>
      <c r="B2397" s="34" t="s">
        <v>249</v>
      </c>
      <c r="C2397" s="35" t="s">
        <v>51</v>
      </c>
      <c r="D2397" s="52" t="str">
        <f t="shared" si="2"/>
        <v>The Americas/Grenada-The Americas/2003</v>
      </c>
      <c r="E2397" s="53">
        <v>5.96339089E8</v>
      </c>
      <c r="F2397" s="54">
        <v>0.062</v>
      </c>
      <c r="G2397" s="55">
        <v>359.0</v>
      </c>
      <c r="H2397" s="56">
        <v>0.12</v>
      </c>
      <c r="I2397" s="57">
        <f t="shared" si="3"/>
        <v>596339089</v>
      </c>
      <c r="J2397" s="58">
        <f t="shared" si="4"/>
        <v>0.062</v>
      </c>
      <c r="K2397" s="39">
        <f t="shared" si="5"/>
        <v>359</v>
      </c>
      <c r="L2397" s="58">
        <f t="shared" si="6"/>
        <v>0.12</v>
      </c>
    </row>
    <row r="2398">
      <c r="A2398" s="33" t="s">
        <v>227</v>
      </c>
      <c r="B2398" s="34" t="s">
        <v>249</v>
      </c>
      <c r="C2398" s="35" t="s">
        <v>52</v>
      </c>
      <c r="D2398" s="52" t="str">
        <f t="shared" si="2"/>
        <v>The Americas/Grenada-The Americas/2004</v>
      </c>
      <c r="E2398" s="53">
        <v>6.00014341E8</v>
      </c>
      <c r="F2398" s="54">
        <v>0.058</v>
      </c>
      <c r="G2398" s="55">
        <v>342.0</v>
      </c>
      <c r="H2398" s="56">
        <v>0.102</v>
      </c>
      <c r="I2398" s="57">
        <f t="shared" si="3"/>
        <v>600014341</v>
      </c>
      <c r="J2398" s="58">
        <f t="shared" si="4"/>
        <v>0.058</v>
      </c>
      <c r="K2398" s="39">
        <f t="shared" si="5"/>
        <v>342</v>
      </c>
      <c r="L2398" s="58">
        <f t="shared" si="6"/>
        <v>0.102</v>
      </c>
    </row>
    <row r="2399">
      <c r="A2399" s="33" t="s">
        <v>227</v>
      </c>
      <c r="B2399" s="34" t="s">
        <v>249</v>
      </c>
      <c r="C2399" s="35" t="s">
        <v>53</v>
      </c>
      <c r="D2399" s="52" t="str">
        <f t="shared" si="2"/>
        <v>The Americas/Grenada-The Americas/2005</v>
      </c>
      <c r="E2399" s="53">
        <v>7.00431791E8</v>
      </c>
      <c r="F2399" s="54">
        <v>0.061</v>
      </c>
      <c r="G2399" s="55">
        <v>412.0</v>
      </c>
      <c r="H2399" s="56">
        <v>0.101</v>
      </c>
      <c r="I2399" s="57">
        <f t="shared" si="3"/>
        <v>700431791</v>
      </c>
      <c r="J2399" s="58">
        <f t="shared" si="4"/>
        <v>0.061</v>
      </c>
      <c r="K2399" s="39">
        <f t="shared" si="5"/>
        <v>412</v>
      </c>
      <c r="L2399" s="58">
        <f t="shared" si="6"/>
        <v>0.101</v>
      </c>
    </row>
    <row r="2400">
      <c r="A2400" s="33" t="s">
        <v>227</v>
      </c>
      <c r="B2400" s="34" t="s">
        <v>249</v>
      </c>
      <c r="C2400" s="35" t="s">
        <v>54</v>
      </c>
      <c r="D2400" s="52" t="str">
        <f t="shared" si="2"/>
        <v>The Americas/Grenada-The Americas/2006</v>
      </c>
      <c r="E2400" s="53">
        <v>7.04762536E8</v>
      </c>
      <c r="F2400" s="54">
        <v>0.064</v>
      </c>
      <c r="G2400" s="55">
        <v>435.0</v>
      </c>
      <c r="H2400" s="56">
        <v>0.099</v>
      </c>
      <c r="I2400" s="57">
        <f t="shared" si="3"/>
        <v>704762536</v>
      </c>
      <c r="J2400" s="58">
        <f t="shared" si="4"/>
        <v>0.064</v>
      </c>
      <c r="K2400" s="39">
        <f t="shared" si="5"/>
        <v>435</v>
      </c>
      <c r="L2400" s="58">
        <f t="shared" si="6"/>
        <v>0.099</v>
      </c>
    </row>
    <row r="2401">
      <c r="A2401" s="33" t="s">
        <v>227</v>
      </c>
      <c r="B2401" s="34" t="s">
        <v>249</v>
      </c>
      <c r="C2401" s="35" t="s">
        <v>55</v>
      </c>
      <c r="D2401" s="52" t="str">
        <f t="shared" si="2"/>
        <v>The Americas/Grenada-The Americas/2007</v>
      </c>
      <c r="E2401" s="53">
        <v>7.58888875E8</v>
      </c>
      <c r="F2401" s="54">
        <v>0.061</v>
      </c>
      <c r="G2401" s="55">
        <v>448.0</v>
      </c>
      <c r="H2401" s="56">
        <v>0.098</v>
      </c>
      <c r="I2401" s="57">
        <f t="shared" si="3"/>
        <v>758888875</v>
      </c>
      <c r="J2401" s="58">
        <f t="shared" si="4"/>
        <v>0.061</v>
      </c>
      <c r="K2401" s="39">
        <f t="shared" si="5"/>
        <v>448</v>
      </c>
      <c r="L2401" s="58">
        <f t="shared" si="6"/>
        <v>0.098</v>
      </c>
    </row>
    <row r="2402">
      <c r="A2402" s="33" t="s">
        <v>227</v>
      </c>
      <c r="B2402" s="34" t="s">
        <v>249</v>
      </c>
      <c r="C2402" s="35" t="s">
        <v>56</v>
      </c>
      <c r="D2402" s="52" t="str">
        <f t="shared" si="2"/>
        <v>The Americas/Grenada-The Americas/2008</v>
      </c>
      <c r="E2402" s="53">
        <v>8.25925911E8</v>
      </c>
      <c r="F2402" s="54">
        <v>0.06</v>
      </c>
      <c r="G2402" s="55">
        <v>474.0</v>
      </c>
      <c r="H2402" s="56">
        <v>0.095</v>
      </c>
      <c r="I2402" s="57">
        <f t="shared" si="3"/>
        <v>825925911</v>
      </c>
      <c r="J2402" s="58">
        <f t="shared" si="4"/>
        <v>0.06</v>
      </c>
      <c r="K2402" s="39">
        <f t="shared" si="5"/>
        <v>474</v>
      </c>
      <c r="L2402" s="58">
        <f t="shared" si="6"/>
        <v>0.095</v>
      </c>
    </row>
    <row r="2403">
      <c r="A2403" s="33" t="s">
        <v>227</v>
      </c>
      <c r="B2403" s="34" t="s">
        <v>249</v>
      </c>
      <c r="C2403" s="35" t="s">
        <v>57</v>
      </c>
      <c r="D2403" s="52" t="str">
        <f t="shared" si="2"/>
        <v>The Americas/Grenada-The Americas/2009</v>
      </c>
      <c r="E2403" s="53">
        <v>7.71481468E8</v>
      </c>
      <c r="F2403" s="54">
        <v>0.062</v>
      </c>
      <c r="G2403" s="55">
        <v>462.0</v>
      </c>
      <c r="H2403" s="56">
        <v>0.11</v>
      </c>
      <c r="I2403" s="57">
        <f t="shared" si="3"/>
        <v>771481468</v>
      </c>
      <c r="J2403" s="58">
        <f t="shared" si="4"/>
        <v>0.062</v>
      </c>
      <c r="K2403" s="39">
        <f t="shared" si="5"/>
        <v>462</v>
      </c>
      <c r="L2403" s="58">
        <f t="shared" si="6"/>
        <v>0.11</v>
      </c>
    </row>
    <row r="2404">
      <c r="A2404" s="33" t="s">
        <v>227</v>
      </c>
      <c r="B2404" s="34" t="s">
        <v>249</v>
      </c>
      <c r="C2404" s="35" t="s">
        <v>58</v>
      </c>
      <c r="D2404" s="52" t="str">
        <f t="shared" si="2"/>
        <v>The Americas/Grenada-The Americas/2010</v>
      </c>
      <c r="E2404" s="53">
        <v>7.71111097E8</v>
      </c>
      <c r="F2404" s="54">
        <v>0.06</v>
      </c>
      <c r="G2404" s="55">
        <v>438.0</v>
      </c>
      <c r="H2404" s="56">
        <v>0.106</v>
      </c>
      <c r="I2404" s="57">
        <f t="shared" si="3"/>
        <v>771111097</v>
      </c>
      <c r="J2404" s="58">
        <f t="shared" si="4"/>
        <v>0.06</v>
      </c>
      <c r="K2404" s="39">
        <f t="shared" si="5"/>
        <v>438</v>
      </c>
      <c r="L2404" s="58">
        <f t="shared" si="6"/>
        <v>0.106</v>
      </c>
    </row>
    <row r="2405">
      <c r="A2405" s="33" t="s">
        <v>227</v>
      </c>
      <c r="B2405" s="34" t="s">
        <v>249</v>
      </c>
      <c r="C2405" s="35" t="s">
        <v>59</v>
      </c>
      <c r="D2405" s="52" t="str">
        <f t="shared" si="2"/>
        <v>The Americas/Grenada-The Americas/2011</v>
      </c>
      <c r="E2405" s="53">
        <v>7.78518505E8</v>
      </c>
      <c r="F2405" s="54">
        <v>0.065</v>
      </c>
      <c r="G2405" s="55">
        <v>481.0</v>
      </c>
      <c r="H2405" s="56">
        <v>0.107</v>
      </c>
      <c r="I2405" s="57">
        <f t="shared" si="3"/>
        <v>778518505</v>
      </c>
      <c r="J2405" s="58">
        <f t="shared" si="4"/>
        <v>0.065</v>
      </c>
      <c r="K2405" s="39">
        <f t="shared" si="5"/>
        <v>481</v>
      </c>
      <c r="L2405" s="58">
        <f t="shared" si="6"/>
        <v>0.107</v>
      </c>
    </row>
    <row r="2406">
      <c r="A2406" s="33" t="s">
        <v>227</v>
      </c>
      <c r="B2406" s="34" t="s">
        <v>249</v>
      </c>
      <c r="C2406" s="35" t="s">
        <v>60</v>
      </c>
      <c r="D2406" s="52" t="str">
        <f t="shared" si="2"/>
        <v>The Americas/Grenada-The Americas/2012</v>
      </c>
      <c r="E2406" s="53">
        <v>8.01481467E8</v>
      </c>
      <c r="F2406" s="54">
        <v>0.064</v>
      </c>
      <c r="G2406" s="55">
        <v>478.0</v>
      </c>
      <c r="H2406" s="56">
        <v>0.097</v>
      </c>
      <c r="I2406" s="57">
        <f t="shared" si="3"/>
        <v>801481467</v>
      </c>
      <c r="J2406" s="58">
        <f t="shared" si="4"/>
        <v>0.064</v>
      </c>
      <c r="K2406" s="39">
        <f t="shared" si="5"/>
        <v>478</v>
      </c>
      <c r="L2406" s="58">
        <f t="shared" si="6"/>
        <v>0.097</v>
      </c>
    </row>
    <row r="2407">
      <c r="A2407" s="33" t="s">
        <v>227</v>
      </c>
      <c r="B2407" s="34" t="s">
        <v>250</v>
      </c>
      <c r="C2407" s="35" t="s">
        <v>48</v>
      </c>
      <c r="D2407" s="52" t="str">
        <f t="shared" si="2"/>
        <v>The Americas/Guatemala-The Americas/2000</v>
      </c>
      <c r="E2407" s="53">
        <v>1.929056657E10</v>
      </c>
      <c r="F2407" s="54">
        <v>0.056</v>
      </c>
      <c r="G2407" s="55">
        <v>96.0</v>
      </c>
      <c r="H2407" s="56">
        <v>0.209</v>
      </c>
      <c r="I2407" s="57">
        <f t="shared" si="3"/>
        <v>19290566570</v>
      </c>
      <c r="J2407" s="58">
        <f t="shared" si="4"/>
        <v>0.056</v>
      </c>
      <c r="K2407" s="39">
        <f t="shared" si="5"/>
        <v>96</v>
      </c>
      <c r="L2407" s="58">
        <f t="shared" si="6"/>
        <v>0.209</v>
      </c>
    </row>
    <row r="2408">
      <c r="A2408" s="33" t="s">
        <v>227</v>
      </c>
      <c r="B2408" s="34" t="s">
        <v>250</v>
      </c>
      <c r="C2408" s="35" t="s">
        <v>49</v>
      </c>
      <c r="D2408" s="52" t="str">
        <f t="shared" si="2"/>
        <v>The Americas/Guatemala-The Americas/2001</v>
      </c>
      <c r="E2408" s="53">
        <v>1.8702820735E10</v>
      </c>
      <c r="F2408" s="54">
        <v>0.064</v>
      </c>
      <c r="G2408" s="55">
        <v>105.0</v>
      </c>
      <c r="H2408" s="56">
        <v>0.19</v>
      </c>
      <c r="I2408" s="57">
        <f t="shared" si="3"/>
        <v>18702820735</v>
      </c>
      <c r="J2408" s="58">
        <f t="shared" si="4"/>
        <v>0.064</v>
      </c>
      <c r="K2408" s="39">
        <f t="shared" si="5"/>
        <v>105</v>
      </c>
      <c r="L2408" s="58">
        <f t="shared" si="6"/>
        <v>0.19</v>
      </c>
    </row>
    <row r="2409">
      <c r="A2409" s="33" t="s">
        <v>227</v>
      </c>
      <c r="B2409" s="34" t="s">
        <v>250</v>
      </c>
      <c r="C2409" s="35" t="s">
        <v>50</v>
      </c>
      <c r="D2409" s="52" t="str">
        <f t="shared" si="2"/>
        <v>The Americas/Guatemala-The Americas/2002</v>
      </c>
      <c r="E2409" s="53">
        <v>2.077653692E10</v>
      </c>
      <c r="F2409" s="54">
        <v>0.062</v>
      </c>
      <c r="G2409" s="55">
        <v>110.0</v>
      </c>
      <c r="H2409" s="56">
        <v>0.169</v>
      </c>
      <c r="I2409" s="57">
        <f t="shared" si="3"/>
        <v>20776536920</v>
      </c>
      <c r="J2409" s="58">
        <f t="shared" si="4"/>
        <v>0.062</v>
      </c>
      <c r="K2409" s="39">
        <f t="shared" si="5"/>
        <v>110</v>
      </c>
      <c r="L2409" s="58">
        <f t="shared" si="6"/>
        <v>0.169</v>
      </c>
    </row>
    <row r="2410">
      <c r="A2410" s="33" t="s">
        <v>227</v>
      </c>
      <c r="B2410" s="34" t="s">
        <v>250</v>
      </c>
      <c r="C2410" s="35" t="s">
        <v>51</v>
      </c>
      <c r="D2410" s="52" t="str">
        <f t="shared" si="2"/>
        <v>The Americas/Guatemala-The Americas/2003</v>
      </c>
      <c r="E2410" s="53">
        <v>2.19175655E10</v>
      </c>
      <c r="F2410" s="54">
        <v>0.064</v>
      </c>
      <c r="G2410" s="55">
        <v>116.0</v>
      </c>
      <c r="H2410" s="56">
        <v>0.15</v>
      </c>
      <c r="I2410" s="57">
        <f t="shared" si="3"/>
        <v>21917565500</v>
      </c>
      <c r="J2410" s="58">
        <f t="shared" si="4"/>
        <v>0.064</v>
      </c>
      <c r="K2410" s="39">
        <f t="shared" si="5"/>
        <v>116</v>
      </c>
      <c r="L2410" s="58">
        <f t="shared" si="6"/>
        <v>0.15</v>
      </c>
    </row>
    <row r="2411">
      <c r="A2411" s="33" t="s">
        <v>227</v>
      </c>
      <c r="B2411" s="34" t="s">
        <v>250</v>
      </c>
      <c r="C2411" s="35" t="s">
        <v>52</v>
      </c>
      <c r="D2411" s="52" t="str">
        <f t="shared" si="2"/>
        <v>The Americas/Guatemala-The Americas/2004</v>
      </c>
      <c r="E2411" s="53">
        <v>2.3965280312E10</v>
      </c>
      <c r="F2411" s="54">
        <v>0.064</v>
      </c>
      <c r="G2411" s="55">
        <v>124.0</v>
      </c>
      <c r="H2411" s="56">
        <v>0.138</v>
      </c>
      <c r="I2411" s="57">
        <f t="shared" si="3"/>
        <v>23965280312</v>
      </c>
      <c r="J2411" s="58">
        <f t="shared" si="4"/>
        <v>0.064</v>
      </c>
      <c r="K2411" s="39">
        <f t="shared" si="5"/>
        <v>124</v>
      </c>
      <c r="L2411" s="58">
        <f t="shared" si="6"/>
        <v>0.138</v>
      </c>
    </row>
    <row r="2412">
      <c r="A2412" s="33" t="s">
        <v>227</v>
      </c>
      <c r="B2412" s="34" t="s">
        <v>250</v>
      </c>
      <c r="C2412" s="35" t="s">
        <v>53</v>
      </c>
      <c r="D2412" s="52" t="str">
        <f t="shared" si="2"/>
        <v>The Americas/Guatemala-The Americas/2005</v>
      </c>
      <c r="E2412" s="53">
        <v>2.7211230374E10</v>
      </c>
      <c r="F2412" s="54">
        <v>0.065</v>
      </c>
      <c r="G2412" s="55">
        <v>138.0</v>
      </c>
      <c r="H2412" s="56">
        <v>0.13</v>
      </c>
      <c r="I2412" s="57">
        <f t="shared" si="3"/>
        <v>27211230374</v>
      </c>
      <c r="J2412" s="58">
        <f t="shared" si="4"/>
        <v>0.065</v>
      </c>
      <c r="K2412" s="39">
        <f t="shared" si="5"/>
        <v>138</v>
      </c>
      <c r="L2412" s="58">
        <f t="shared" si="6"/>
        <v>0.13</v>
      </c>
    </row>
    <row r="2413">
      <c r="A2413" s="33" t="s">
        <v>227</v>
      </c>
      <c r="B2413" s="34" t="s">
        <v>250</v>
      </c>
      <c r="C2413" s="35" t="s">
        <v>54</v>
      </c>
      <c r="D2413" s="52" t="str">
        <f t="shared" si="2"/>
        <v>The Americas/Guatemala-The Americas/2006</v>
      </c>
      <c r="E2413" s="53">
        <v>3.0231130543E10</v>
      </c>
      <c r="F2413" s="54">
        <v>0.073</v>
      </c>
      <c r="G2413" s="55">
        <v>171.0</v>
      </c>
      <c r="H2413" s="56">
        <v>0.128</v>
      </c>
      <c r="I2413" s="57">
        <f t="shared" si="3"/>
        <v>30231130543</v>
      </c>
      <c r="J2413" s="58">
        <f t="shared" si="4"/>
        <v>0.073</v>
      </c>
      <c r="K2413" s="39">
        <f t="shared" si="5"/>
        <v>171</v>
      </c>
      <c r="L2413" s="58">
        <f t="shared" si="6"/>
        <v>0.128</v>
      </c>
    </row>
    <row r="2414">
      <c r="A2414" s="33" t="s">
        <v>227</v>
      </c>
      <c r="B2414" s="34" t="s">
        <v>250</v>
      </c>
      <c r="C2414" s="35" t="s">
        <v>55</v>
      </c>
      <c r="D2414" s="52" t="str">
        <f t="shared" si="2"/>
        <v>The Americas/Guatemala-The Americas/2007</v>
      </c>
      <c r="E2414" s="53">
        <v>3.4113106486E10</v>
      </c>
      <c r="F2414" s="54">
        <v>0.072</v>
      </c>
      <c r="G2414" s="55">
        <v>184.0</v>
      </c>
      <c r="H2414" s="56">
        <v>0.128</v>
      </c>
      <c r="I2414" s="57">
        <f t="shared" si="3"/>
        <v>34113106486</v>
      </c>
      <c r="J2414" s="58">
        <f t="shared" si="4"/>
        <v>0.072</v>
      </c>
      <c r="K2414" s="39">
        <f t="shared" si="5"/>
        <v>184</v>
      </c>
      <c r="L2414" s="58">
        <f t="shared" si="6"/>
        <v>0.128</v>
      </c>
    </row>
    <row r="2415">
      <c r="A2415" s="33" t="s">
        <v>227</v>
      </c>
      <c r="B2415" s="34" t="s">
        <v>250</v>
      </c>
      <c r="C2415" s="35" t="s">
        <v>56</v>
      </c>
      <c r="D2415" s="52" t="str">
        <f t="shared" si="2"/>
        <v>The Americas/Guatemala-The Americas/2008</v>
      </c>
      <c r="E2415" s="53">
        <v>3.9136441799E10</v>
      </c>
      <c r="F2415" s="54">
        <v>0.069</v>
      </c>
      <c r="G2415" s="55">
        <v>199.0</v>
      </c>
      <c r="H2415" s="56">
        <v>0.134</v>
      </c>
      <c r="I2415" s="57">
        <f t="shared" si="3"/>
        <v>39136441799</v>
      </c>
      <c r="J2415" s="58">
        <f t="shared" si="4"/>
        <v>0.069</v>
      </c>
      <c r="K2415" s="39">
        <f t="shared" si="5"/>
        <v>199</v>
      </c>
      <c r="L2415" s="58">
        <f t="shared" si="6"/>
        <v>0.134</v>
      </c>
    </row>
    <row r="2416">
      <c r="A2416" s="33" t="s">
        <v>227</v>
      </c>
      <c r="B2416" s="34" t="s">
        <v>250</v>
      </c>
      <c r="C2416" s="35" t="s">
        <v>57</v>
      </c>
      <c r="D2416" s="52" t="str">
        <f t="shared" si="2"/>
        <v>The Americas/Guatemala-The Americas/2009</v>
      </c>
      <c r="E2416" s="53">
        <v>3.7733606156E10</v>
      </c>
      <c r="F2416" s="54">
        <v>0.071</v>
      </c>
      <c r="G2416" s="55">
        <v>190.0</v>
      </c>
      <c r="H2416" s="56">
        <v>0.138</v>
      </c>
      <c r="I2416" s="57">
        <f t="shared" si="3"/>
        <v>37733606156</v>
      </c>
      <c r="J2416" s="58">
        <f t="shared" si="4"/>
        <v>0.071</v>
      </c>
      <c r="K2416" s="39">
        <f t="shared" si="5"/>
        <v>190</v>
      </c>
      <c r="L2416" s="58">
        <f t="shared" si="6"/>
        <v>0.138</v>
      </c>
    </row>
    <row r="2417">
      <c r="A2417" s="33" t="s">
        <v>227</v>
      </c>
      <c r="B2417" s="34" t="s">
        <v>250</v>
      </c>
      <c r="C2417" s="35" t="s">
        <v>58</v>
      </c>
      <c r="D2417" s="52" t="str">
        <f t="shared" si="2"/>
        <v>The Americas/Guatemala-The Americas/2010</v>
      </c>
      <c r="E2417" s="53">
        <v>4.1338007893E10</v>
      </c>
      <c r="F2417" s="54">
        <v>0.069</v>
      </c>
      <c r="G2417" s="55">
        <v>198.0</v>
      </c>
      <c r="H2417" s="56">
        <v>0.133</v>
      </c>
      <c r="I2417" s="57">
        <f t="shared" si="3"/>
        <v>41338007893</v>
      </c>
      <c r="J2417" s="58">
        <f t="shared" si="4"/>
        <v>0.069</v>
      </c>
      <c r="K2417" s="39">
        <f t="shared" si="5"/>
        <v>198</v>
      </c>
      <c r="L2417" s="58">
        <f t="shared" si="6"/>
        <v>0.133</v>
      </c>
    </row>
    <row r="2418">
      <c r="A2418" s="33" t="s">
        <v>227</v>
      </c>
      <c r="B2418" s="34" t="s">
        <v>250</v>
      </c>
      <c r="C2418" s="35" t="s">
        <v>59</v>
      </c>
      <c r="D2418" s="52" t="str">
        <f t="shared" si="2"/>
        <v>The Americas/Guatemala-The Americas/2011</v>
      </c>
      <c r="E2418" s="53">
        <v>4.7654789735E10</v>
      </c>
      <c r="F2418" s="54">
        <v>0.067</v>
      </c>
      <c r="G2418" s="55">
        <v>215.0</v>
      </c>
      <c r="H2418" s="56">
        <v>0.134</v>
      </c>
      <c r="I2418" s="57">
        <f t="shared" si="3"/>
        <v>47654789735</v>
      </c>
      <c r="J2418" s="58">
        <f t="shared" si="4"/>
        <v>0.067</v>
      </c>
      <c r="K2418" s="39">
        <f t="shared" si="5"/>
        <v>215</v>
      </c>
      <c r="L2418" s="58">
        <f t="shared" si="6"/>
        <v>0.134</v>
      </c>
    </row>
    <row r="2419">
      <c r="A2419" s="33" t="s">
        <v>227</v>
      </c>
      <c r="B2419" s="34" t="s">
        <v>250</v>
      </c>
      <c r="C2419" s="35" t="s">
        <v>60</v>
      </c>
      <c r="D2419" s="52" t="str">
        <f t="shared" si="2"/>
        <v>The Americas/Guatemala-The Americas/2012</v>
      </c>
      <c r="E2419" s="53">
        <v>5.0388454861E10</v>
      </c>
      <c r="F2419" s="54">
        <v>0.067</v>
      </c>
      <c r="G2419" s="55">
        <v>226.0</v>
      </c>
      <c r="H2419" s="56">
        <v>0.135</v>
      </c>
      <c r="I2419" s="57">
        <f t="shared" si="3"/>
        <v>50388454861</v>
      </c>
      <c r="J2419" s="58">
        <f t="shared" si="4"/>
        <v>0.067</v>
      </c>
      <c r="K2419" s="39">
        <f t="shared" si="5"/>
        <v>226</v>
      </c>
      <c r="L2419" s="58">
        <f t="shared" si="6"/>
        <v>0.135</v>
      </c>
    </row>
    <row r="2420">
      <c r="A2420" s="33" t="s">
        <v>227</v>
      </c>
      <c r="B2420" s="34" t="s">
        <v>251</v>
      </c>
      <c r="C2420" s="35" t="s">
        <v>48</v>
      </c>
      <c r="D2420" s="52" t="str">
        <f t="shared" si="2"/>
        <v>The Americas/Guyana-The Americas/2000</v>
      </c>
      <c r="E2420" s="53">
        <v>7.12667925E8</v>
      </c>
      <c r="F2420" s="54">
        <v>0.058</v>
      </c>
      <c r="G2420" s="55">
        <v>56.0</v>
      </c>
      <c r="H2420" s="56">
        <v>0.173</v>
      </c>
      <c r="I2420" s="57">
        <f t="shared" si="3"/>
        <v>712667925</v>
      </c>
      <c r="J2420" s="58">
        <f t="shared" si="4"/>
        <v>0.058</v>
      </c>
      <c r="K2420" s="39">
        <f t="shared" si="5"/>
        <v>56</v>
      </c>
      <c r="L2420" s="58">
        <f t="shared" si="6"/>
        <v>0.173</v>
      </c>
    </row>
    <row r="2421">
      <c r="A2421" s="33" t="s">
        <v>227</v>
      </c>
      <c r="B2421" s="34" t="s">
        <v>251</v>
      </c>
      <c r="C2421" s="35" t="s">
        <v>49</v>
      </c>
      <c r="D2421" s="52" t="str">
        <f t="shared" si="2"/>
        <v>The Americas/Guyana-The Americas/2001</v>
      </c>
      <c r="E2421" s="53">
        <v>6.96281469E8</v>
      </c>
      <c r="F2421" s="54">
        <v>0.058</v>
      </c>
      <c r="G2421" s="55">
        <v>54.0</v>
      </c>
      <c r="H2421" s="56">
        <v>0.17</v>
      </c>
      <c r="I2421" s="57">
        <f t="shared" si="3"/>
        <v>696281469</v>
      </c>
      <c r="J2421" s="58">
        <f t="shared" si="4"/>
        <v>0.058</v>
      </c>
      <c r="K2421" s="39">
        <f t="shared" si="5"/>
        <v>54</v>
      </c>
      <c r="L2421" s="58">
        <f t="shared" si="6"/>
        <v>0.17</v>
      </c>
    </row>
    <row r="2422">
      <c r="A2422" s="33" t="s">
        <v>227</v>
      </c>
      <c r="B2422" s="34" t="s">
        <v>251</v>
      </c>
      <c r="C2422" s="35" t="s">
        <v>50</v>
      </c>
      <c r="D2422" s="52" t="str">
        <f t="shared" si="2"/>
        <v>The Americas/Guyana-The Americas/2002</v>
      </c>
      <c r="E2422" s="53">
        <v>7.22460912E8</v>
      </c>
      <c r="F2422" s="54">
        <v>0.058</v>
      </c>
      <c r="G2422" s="55">
        <v>56.0</v>
      </c>
      <c r="H2422" s="56">
        <v>0.163</v>
      </c>
      <c r="I2422" s="57">
        <f t="shared" si="3"/>
        <v>722460912</v>
      </c>
      <c r="J2422" s="58">
        <f t="shared" si="4"/>
        <v>0.058</v>
      </c>
      <c r="K2422" s="39">
        <f t="shared" si="5"/>
        <v>56</v>
      </c>
      <c r="L2422" s="58">
        <f t="shared" si="6"/>
        <v>0.163</v>
      </c>
    </row>
    <row r="2423">
      <c r="A2423" s="33" t="s">
        <v>227</v>
      </c>
      <c r="B2423" s="34" t="s">
        <v>251</v>
      </c>
      <c r="C2423" s="35" t="s">
        <v>51</v>
      </c>
      <c r="D2423" s="52" t="str">
        <f t="shared" si="2"/>
        <v>The Americas/Guyana-The Americas/2003</v>
      </c>
      <c r="E2423" s="53">
        <v>7.41929343E8</v>
      </c>
      <c r="F2423" s="54">
        <v>0.056</v>
      </c>
      <c r="G2423" s="55">
        <v>55.0</v>
      </c>
      <c r="H2423" s="56">
        <v>0.15</v>
      </c>
      <c r="I2423" s="57">
        <f t="shared" si="3"/>
        <v>741929343</v>
      </c>
      <c r="J2423" s="58">
        <f t="shared" si="4"/>
        <v>0.056</v>
      </c>
      <c r="K2423" s="39">
        <f t="shared" si="5"/>
        <v>55</v>
      </c>
      <c r="L2423" s="58">
        <f t="shared" si="6"/>
        <v>0.15</v>
      </c>
    </row>
    <row r="2424">
      <c r="A2424" s="33" t="s">
        <v>227</v>
      </c>
      <c r="B2424" s="34" t="s">
        <v>251</v>
      </c>
      <c r="C2424" s="35" t="s">
        <v>52</v>
      </c>
      <c r="D2424" s="52" t="str">
        <f t="shared" si="2"/>
        <v>The Americas/Guyana-The Americas/2004</v>
      </c>
      <c r="E2424" s="53">
        <v>7.8591877E8</v>
      </c>
      <c r="F2424" s="54">
        <v>0.053</v>
      </c>
      <c r="G2424" s="55">
        <v>55.0</v>
      </c>
      <c r="H2424" s="56">
        <v>0.145</v>
      </c>
      <c r="I2424" s="57">
        <f t="shared" si="3"/>
        <v>785918770</v>
      </c>
      <c r="J2424" s="58">
        <f t="shared" si="4"/>
        <v>0.053</v>
      </c>
      <c r="K2424" s="39">
        <f t="shared" si="5"/>
        <v>55</v>
      </c>
      <c r="L2424" s="58">
        <f t="shared" si="6"/>
        <v>0.145</v>
      </c>
    </row>
    <row r="2425">
      <c r="A2425" s="33" t="s">
        <v>227</v>
      </c>
      <c r="B2425" s="34" t="s">
        <v>251</v>
      </c>
      <c r="C2425" s="35" t="s">
        <v>53</v>
      </c>
      <c r="D2425" s="52" t="str">
        <f t="shared" si="2"/>
        <v>The Americas/Guyana-The Americas/2005</v>
      </c>
      <c r="E2425" s="53">
        <v>8.2488055E8</v>
      </c>
      <c r="F2425" s="54">
        <v>0.053</v>
      </c>
      <c r="G2425" s="55">
        <v>58.0</v>
      </c>
      <c r="H2425" s="56">
        <v>0.145</v>
      </c>
      <c r="I2425" s="57">
        <f t="shared" si="3"/>
        <v>824880550</v>
      </c>
      <c r="J2425" s="58">
        <f t="shared" si="4"/>
        <v>0.053</v>
      </c>
      <c r="K2425" s="39">
        <f t="shared" si="5"/>
        <v>58</v>
      </c>
      <c r="L2425" s="58">
        <f t="shared" si="6"/>
        <v>0.145</v>
      </c>
    </row>
    <row r="2426">
      <c r="A2426" s="33" t="s">
        <v>227</v>
      </c>
      <c r="B2426" s="34" t="s">
        <v>251</v>
      </c>
      <c r="C2426" s="35" t="s">
        <v>54</v>
      </c>
      <c r="D2426" s="52" t="str">
        <f t="shared" si="2"/>
        <v>The Americas/Guyana-The Americas/2006</v>
      </c>
      <c r="E2426" s="53">
        <v>1.458449058E9</v>
      </c>
      <c r="F2426" s="54">
        <v>0.041</v>
      </c>
      <c r="G2426" s="55">
        <v>79.0</v>
      </c>
      <c r="H2426" s="56">
        <v>0.145</v>
      </c>
      <c r="I2426" s="57">
        <f t="shared" si="3"/>
        <v>1458449058</v>
      </c>
      <c r="J2426" s="58">
        <f t="shared" si="4"/>
        <v>0.041</v>
      </c>
      <c r="K2426" s="39">
        <f t="shared" si="5"/>
        <v>79</v>
      </c>
      <c r="L2426" s="58">
        <f t="shared" si="6"/>
        <v>0.145</v>
      </c>
    </row>
    <row r="2427">
      <c r="A2427" s="33" t="s">
        <v>227</v>
      </c>
      <c r="B2427" s="34" t="s">
        <v>251</v>
      </c>
      <c r="C2427" s="35" t="s">
        <v>55</v>
      </c>
      <c r="D2427" s="52" t="str">
        <f t="shared" si="2"/>
        <v>The Americas/Guyana-The Americas/2007</v>
      </c>
      <c r="E2427" s="53">
        <v>1.740334782E9</v>
      </c>
      <c r="F2427" s="54">
        <v>0.039</v>
      </c>
      <c r="G2427" s="55">
        <v>89.0</v>
      </c>
      <c r="H2427" s="56">
        <v>0.146</v>
      </c>
      <c r="I2427" s="57">
        <f t="shared" si="3"/>
        <v>1740334782</v>
      </c>
      <c r="J2427" s="58">
        <f t="shared" si="4"/>
        <v>0.039</v>
      </c>
      <c r="K2427" s="39">
        <f t="shared" si="5"/>
        <v>89</v>
      </c>
      <c r="L2427" s="58">
        <f t="shared" si="6"/>
        <v>0.146</v>
      </c>
    </row>
    <row r="2428">
      <c r="A2428" s="33" t="s">
        <v>227</v>
      </c>
      <c r="B2428" s="34" t="s">
        <v>251</v>
      </c>
      <c r="C2428" s="35" t="s">
        <v>56</v>
      </c>
      <c r="D2428" s="52" t="str">
        <f t="shared" si="2"/>
        <v>The Americas/Guyana-The Americas/2008</v>
      </c>
      <c r="E2428" s="53">
        <v>1.922598121E9</v>
      </c>
      <c r="F2428" s="54">
        <v>0.066</v>
      </c>
      <c r="G2428" s="55">
        <v>165.0</v>
      </c>
      <c r="H2428" s="56">
        <v>0.146</v>
      </c>
      <c r="I2428" s="57">
        <f t="shared" si="3"/>
        <v>1922598121</v>
      </c>
      <c r="J2428" s="58">
        <f t="shared" si="4"/>
        <v>0.066</v>
      </c>
      <c r="K2428" s="39">
        <f t="shared" si="5"/>
        <v>165</v>
      </c>
      <c r="L2428" s="58">
        <f t="shared" si="6"/>
        <v>0.146</v>
      </c>
    </row>
    <row r="2429">
      <c r="A2429" s="33" t="s">
        <v>227</v>
      </c>
      <c r="B2429" s="34" t="s">
        <v>251</v>
      </c>
      <c r="C2429" s="35" t="s">
        <v>57</v>
      </c>
      <c r="D2429" s="52" t="str">
        <f t="shared" si="2"/>
        <v>The Americas/Guyana-The Americas/2009</v>
      </c>
      <c r="E2429" s="53">
        <v>2.025565089E9</v>
      </c>
      <c r="F2429" s="54">
        <v>0.064</v>
      </c>
      <c r="G2429" s="55">
        <v>165.0</v>
      </c>
      <c r="H2429" s="56">
        <v>0.145</v>
      </c>
      <c r="I2429" s="57">
        <f t="shared" si="3"/>
        <v>2025565089</v>
      </c>
      <c r="J2429" s="58">
        <f t="shared" si="4"/>
        <v>0.064</v>
      </c>
      <c r="K2429" s="39">
        <f t="shared" si="5"/>
        <v>165</v>
      </c>
      <c r="L2429" s="58">
        <f t="shared" si="6"/>
        <v>0.145</v>
      </c>
    </row>
    <row r="2430">
      <c r="A2430" s="33" t="s">
        <v>227</v>
      </c>
      <c r="B2430" s="34" t="s">
        <v>251</v>
      </c>
      <c r="C2430" s="35" t="s">
        <v>58</v>
      </c>
      <c r="D2430" s="52" t="str">
        <f t="shared" si="2"/>
        <v>The Americas/Guyana-The Americas/2010</v>
      </c>
      <c r="E2430" s="53">
        <v>2.259288396E9</v>
      </c>
      <c r="F2430" s="54">
        <v>0.066</v>
      </c>
      <c r="G2430" s="55">
        <v>188.0</v>
      </c>
      <c r="H2430" s="56">
        <v>0.145</v>
      </c>
      <c r="I2430" s="57">
        <f t="shared" si="3"/>
        <v>2259288396</v>
      </c>
      <c r="J2430" s="58">
        <f t="shared" si="4"/>
        <v>0.066</v>
      </c>
      <c r="K2430" s="39">
        <f t="shared" si="5"/>
        <v>188</v>
      </c>
      <c r="L2430" s="58">
        <f t="shared" si="6"/>
        <v>0.145</v>
      </c>
    </row>
    <row r="2431">
      <c r="A2431" s="33" t="s">
        <v>227</v>
      </c>
      <c r="B2431" s="34" t="s">
        <v>251</v>
      </c>
      <c r="C2431" s="35" t="s">
        <v>59</v>
      </c>
      <c r="D2431" s="52" t="str">
        <f t="shared" si="2"/>
        <v>The Americas/Guyana-The Americas/2011</v>
      </c>
      <c r="E2431" s="53">
        <v>2.576602497E9</v>
      </c>
      <c r="F2431" s="54">
        <v>0.068</v>
      </c>
      <c r="G2431" s="55">
        <v>221.0</v>
      </c>
      <c r="H2431" s="56">
        <v>0.145</v>
      </c>
      <c r="I2431" s="57">
        <f t="shared" si="3"/>
        <v>2576602497</v>
      </c>
      <c r="J2431" s="58">
        <f t="shared" si="4"/>
        <v>0.068</v>
      </c>
      <c r="K2431" s="39">
        <f t="shared" si="5"/>
        <v>221</v>
      </c>
      <c r="L2431" s="58">
        <f t="shared" si="6"/>
        <v>0.145</v>
      </c>
    </row>
    <row r="2432">
      <c r="A2432" s="33" t="s">
        <v>227</v>
      </c>
      <c r="B2432" s="34" t="s">
        <v>251</v>
      </c>
      <c r="C2432" s="35" t="s">
        <v>60</v>
      </c>
      <c r="D2432" s="52" t="str">
        <f t="shared" si="2"/>
        <v>The Americas/Guyana-The Americas/2012</v>
      </c>
      <c r="E2432" s="53">
        <v>2.851154076E9</v>
      </c>
      <c r="F2432" s="54">
        <v>0.066</v>
      </c>
      <c r="G2432" s="55">
        <v>235.0</v>
      </c>
      <c r="H2432" s="56">
        <v>0.139</v>
      </c>
      <c r="I2432" s="57">
        <f t="shared" si="3"/>
        <v>2851154076</v>
      </c>
      <c r="J2432" s="58">
        <f t="shared" si="4"/>
        <v>0.066</v>
      </c>
      <c r="K2432" s="39">
        <f t="shared" si="5"/>
        <v>235</v>
      </c>
      <c r="L2432" s="58">
        <f t="shared" si="6"/>
        <v>0.139</v>
      </c>
    </row>
    <row r="2433">
      <c r="A2433" s="33" t="s">
        <v>227</v>
      </c>
      <c r="B2433" s="34" t="s">
        <v>252</v>
      </c>
      <c r="C2433" s="35" t="s">
        <v>48</v>
      </c>
      <c r="D2433" s="52" t="str">
        <f t="shared" si="2"/>
        <v>The Americas/Haiti-The Americas/2000</v>
      </c>
      <c r="E2433" s="53">
        <v>3.664503846E9</v>
      </c>
      <c r="F2433" s="54">
        <v>0.061</v>
      </c>
      <c r="G2433" s="55">
        <v>26.0</v>
      </c>
      <c r="H2433" s="56">
        <v>0.314</v>
      </c>
      <c r="I2433" s="57">
        <f t="shared" si="3"/>
        <v>3664503846</v>
      </c>
      <c r="J2433" s="58">
        <f t="shared" si="4"/>
        <v>0.061</v>
      </c>
      <c r="K2433" s="39">
        <f t="shared" si="5"/>
        <v>26</v>
      </c>
      <c r="L2433" s="58">
        <f t="shared" si="6"/>
        <v>0.314</v>
      </c>
    </row>
    <row r="2434">
      <c r="A2434" s="33" t="s">
        <v>227</v>
      </c>
      <c r="B2434" s="34" t="s">
        <v>252</v>
      </c>
      <c r="C2434" s="35" t="s">
        <v>49</v>
      </c>
      <c r="D2434" s="52" t="str">
        <f t="shared" si="2"/>
        <v>The Americas/Haiti-The Americas/2001</v>
      </c>
      <c r="E2434" s="53">
        <v>3.507981946E9</v>
      </c>
      <c r="F2434" s="54">
        <v>0.056</v>
      </c>
      <c r="G2434" s="55">
        <v>23.0</v>
      </c>
      <c r="H2434" s="56">
        <v>0.34</v>
      </c>
      <c r="I2434" s="57">
        <f t="shared" si="3"/>
        <v>3507981946</v>
      </c>
      <c r="J2434" s="58">
        <f t="shared" si="4"/>
        <v>0.056</v>
      </c>
      <c r="K2434" s="39">
        <f t="shared" si="5"/>
        <v>23</v>
      </c>
      <c r="L2434" s="58">
        <f t="shared" si="6"/>
        <v>0.34</v>
      </c>
    </row>
    <row r="2435">
      <c r="A2435" s="33" t="s">
        <v>227</v>
      </c>
      <c r="B2435" s="34" t="s">
        <v>252</v>
      </c>
      <c r="C2435" s="35" t="s">
        <v>50</v>
      </c>
      <c r="D2435" s="52" t="str">
        <f t="shared" si="2"/>
        <v>The Americas/Haiti-The Americas/2002</v>
      </c>
      <c r="E2435" s="53">
        <v>3.214632479E9</v>
      </c>
      <c r="F2435" s="54">
        <v>0.055</v>
      </c>
      <c r="G2435" s="55">
        <v>20.0</v>
      </c>
      <c r="H2435" s="56">
        <v>0.342</v>
      </c>
      <c r="I2435" s="57">
        <f t="shared" si="3"/>
        <v>3214632479</v>
      </c>
      <c r="J2435" s="58">
        <f t="shared" si="4"/>
        <v>0.055</v>
      </c>
      <c r="K2435" s="39">
        <f t="shared" si="5"/>
        <v>20</v>
      </c>
      <c r="L2435" s="58">
        <f t="shared" si="6"/>
        <v>0.342</v>
      </c>
    </row>
    <row r="2436">
      <c r="A2436" s="33" t="s">
        <v>227</v>
      </c>
      <c r="B2436" s="34" t="s">
        <v>252</v>
      </c>
      <c r="C2436" s="35" t="s">
        <v>51</v>
      </c>
      <c r="D2436" s="52" t="str">
        <f t="shared" si="2"/>
        <v>The Americas/Haiti-The Americas/2003</v>
      </c>
      <c r="E2436" s="53">
        <v>2.826481072E9</v>
      </c>
      <c r="F2436" s="54">
        <v>0.053</v>
      </c>
      <c r="G2436" s="55">
        <v>17.0</v>
      </c>
      <c r="H2436" s="56">
        <v>0.442</v>
      </c>
      <c r="I2436" s="57">
        <f t="shared" si="3"/>
        <v>2826481072</v>
      </c>
      <c r="J2436" s="58">
        <f t="shared" si="4"/>
        <v>0.053</v>
      </c>
      <c r="K2436" s="39">
        <f t="shared" si="5"/>
        <v>17</v>
      </c>
      <c r="L2436" s="58">
        <f t="shared" si="6"/>
        <v>0.442</v>
      </c>
    </row>
    <row r="2437">
      <c r="A2437" s="33" t="s">
        <v>227</v>
      </c>
      <c r="B2437" s="34" t="s">
        <v>252</v>
      </c>
      <c r="C2437" s="35" t="s">
        <v>52</v>
      </c>
      <c r="D2437" s="52" t="str">
        <f t="shared" si="2"/>
        <v>The Americas/Haiti-The Americas/2004</v>
      </c>
      <c r="E2437" s="53">
        <v>3.660483886E9</v>
      </c>
      <c r="F2437" s="54">
        <v>0.056</v>
      </c>
      <c r="G2437" s="55">
        <v>22.0</v>
      </c>
      <c r="H2437" s="56">
        <v>0.48</v>
      </c>
      <c r="I2437" s="57">
        <f t="shared" si="3"/>
        <v>3660483886</v>
      </c>
      <c r="J2437" s="58">
        <f t="shared" si="4"/>
        <v>0.056</v>
      </c>
      <c r="K2437" s="39">
        <f t="shared" si="5"/>
        <v>22</v>
      </c>
      <c r="L2437" s="58">
        <f t="shared" si="6"/>
        <v>0.48</v>
      </c>
    </row>
    <row r="2438">
      <c r="A2438" s="33" t="s">
        <v>227</v>
      </c>
      <c r="B2438" s="34" t="s">
        <v>252</v>
      </c>
      <c r="C2438" s="35" t="s">
        <v>53</v>
      </c>
      <c r="D2438" s="52" t="str">
        <f t="shared" si="2"/>
        <v>The Americas/Haiti-The Americas/2005</v>
      </c>
      <c r="E2438" s="53">
        <v>4.154289832E9</v>
      </c>
      <c r="F2438" s="54">
        <v>0.044</v>
      </c>
      <c r="G2438" s="55">
        <v>20.0</v>
      </c>
      <c r="H2438" s="56">
        <v>0.41</v>
      </c>
      <c r="I2438" s="57">
        <f t="shared" si="3"/>
        <v>4154289832</v>
      </c>
      <c r="J2438" s="58">
        <f t="shared" si="4"/>
        <v>0.044</v>
      </c>
      <c r="K2438" s="39">
        <f t="shared" si="5"/>
        <v>20</v>
      </c>
      <c r="L2438" s="58">
        <f t="shared" si="6"/>
        <v>0.41</v>
      </c>
    </row>
    <row r="2439">
      <c r="A2439" s="33" t="s">
        <v>227</v>
      </c>
      <c r="B2439" s="34" t="s">
        <v>252</v>
      </c>
      <c r="C2439" s="35" t="s">
        <v>54</v>
      </c>
      <c r="D2439" s="52" t="str">
        <f t="shared" si="2"/>
        <v>The Americas/Haiti-The Americas/2006</v>
      </c>
      <c r="E2439" s="53">
        <v>4.879738636E9</v>
      </c>
      <c r="F2439" s="54">
        <v>0.057</v>
      </c>
      <c r="G2439" s="55">
        <v>30.0</v>
      </c>
      <c r="H2439" s="56">
        <v>0.264</v>
      </c>
      <c r="I2439" s="57">
        <f t="shared" si="3"/>
        <v>4879738636</v>
      </c>
      <c r="J2439" s="58">
        <f t="shared" si="4"/>
        <v>0.057</v>
      </c>
      <c r="K2439" s="39">
        <f t="shared" si="5"/>
        <v>30</v>
      </c>
      <c r="L2439" s="58">
        <f t="shared" si="6"/>
        <v>0.264</v>
      </c>
    </row>
    <row r="2440">
      <c r="A2440" s="33" t="s">
        <v>227</v>
      </c>
      <c r="B2440" s="34" t="s">
        <v>252</v>
      </c>
      <c r="C2440" s="35" t="s">
        <v>55</v>
      </c>
      <c r="D2440" s="52" t="str">
        <f t="shared" si="2"/>
        <v>The Americas/Haiti-The Americas/2007</v>
      </c>
      <c r="E2440" s="53">
        <v>5.88532559E9</v>
      </c>
      <c r="F2440" s="54">
        <v>0.054</v>
      </c>
      <c r="G2440" s="55">
        <v>34.0</v>
      </c>
      <c r="H2440" s="56">
        <v>0.231</v>
      </c>
      <c r="I2440" s="57">
        <f t="shared" si="3"/>
        <v>5885325590</v>
      </c>
      <c r="J2440" s="58">
        <f t="shared" si="4"/>
        <v>0.054</v>
      </c>
      <c r="K2440" s="39">
        <f t="shared" si="5"/>
        <v>34</v>
      </c>
      <c r="L2440" s="58">
        <f t="shared" si="6"/>
        <v>0.231</v>
      </c>
    </row>
    <row r="2441">
      <c r="A2441" s="33" t="s">
        <v>227</v>
      </c>
      <c r="B2441" s="34" t="s">
        <v>252</v>
      </c>
      <c r="C2441" s="35" t="s">
        <v>56</v>
      </c>
      <c r="D2441" s="52" t="str">
        <f t="shared" si="2"/>
        <v>The Americas/Haiti-The Americas/2008</v>
      </c>
      <c r="E2441" s="53">
        <v>6.548530572E9</v>
      </c>
      <c r="F2441" s="54">
        <v>0.055</v>
      </c>
      <c r="G2441" s="55">
        <v>36.0</v>
      </c>
      <c r="H2441" s="56">
        <v>0.178</v>
      </c>
      <c r="I2441" s="57">
        <f t="shared" si="3"/>
        <v>6548530572</v>
      </c>
      <c r="J2441" s="58">
        <f t="shared" si="4"/>
        <v>0.055</v>
      </c>
      <c r="K2441" s="39">
        <f t="shared" si="5"/>
        <v>36</v>
      </c>
      <c r="L2441" s="58">
        <f t="shared" si="6"/>
        <v>0.178</v>
      </c>
    </row>
    <row r="2442">
      <c r="A2442" s="33" t="s">
        <v>227</v>
      </c>
      <c r="B2442" s="34" t="s">
        <v>252</v>
      </c>
      <c r="C2442" s="35" t="s">
        <v>57</v>
      </c>
      <c r="D2442" s="52" t="str">
        <f t="shared" si="2"/>
        <v>The Americas/Haiti-The Americas/2009</v>
      </c>
      <c r="E2442" s="53">
        <v>6.584649419E9</v>
      </c>
      <c r="F2442" s="54">
        <v>0.065</v>
      </c>
      <c r="G2442" s="55">
        <v>43.0</v>
      </c>
      <c r="H2442" s="56">
        <v>0.173</v>
      </c>
      <c r="I2442" s="57">
        <f t="shared" si="3"/>
        <v>6584649419</v>
      </c>
      <c r="J2442" s="58">
        <f t="shared" si="4"/>
        <v>0.065</v>
      </c>
      <c r="K2442" s="39">
        <f t="shared" si="5"/>
        <v>43</v>
      </c>
      <c r="L2442" s="58">
        <f t="shared" si="6"/>
        <v>0.173</v>
      </c>
    </row>
    <row r="2443">
      <c r="A2443" s="33" t="s">
        <v>227</v>
      </c>
      <c r="B2443" s="34" t="s">
        <v>252</v>
      </c>
      <c r="C2443" s="35" t="s">
        <v>58</v>
      </c>
      <c r="D2443" s="52" t="str">
        <f t="shared" si="2"/>
        <v>The Americas/Haiti-The Americas/2010</v>
      </c>
      <c r="E2443" s="53">
        <v>6.622541529E9</v>
      </c>
      <c r="F2443" s="54">
        <v>0.067</v>
      </c>
      <c r="G2443" s="55">
        <v>45.0</v>
      </c>
      <c r="H2443" s="56">
        <v>0.175</v>
      </c>
      <c r="I2443" s="57">
        <f t="shared" si="3"/>
        <v>6622541529</v>
      </c>
      <c r="J2443" s="58">
        <f t="shared" si="4"/>
        <v>0.067</v>
      </c>
      <c r="K2443" s="39">
        <f t="shared" si="5"/>
        <v>45</v>
      </c>
      <c r="L2443" s="58">
        <f t="shared" si="6"/>
        <v>0.175</v>
      </c>
    </row>
    <row r="2444">
      <c r="A2444" s="33" t="s">
        <v>227</v>
      </c>
      <c r="B2444" s="34" t="s">
        <v>252</v>
      </c>
      <c r="C2444" s="35" t="s">
        <v>59</v>
      </c>
      <c r="D2444" s="52" t="str">
        <f t="shared" si="2"/>
        <v>The Americas/Haiti-The Americas/2011</v>
      </c>
      <c r="E2444" s="53">
        <v>7.51683416E9</v>
      </c>
      <c r="F2444" s="54">
        <v>0.085</v>
      </c>
      <c r="G2444" s="55">
        <v>62.0</v>
      </c>
      <c r="H2444" s="56">
        <v>0.116</v>
      </c>
      <c r="I2444" s="57">
        <f t="shared" si="3"/>
        <v>7516834160</v>
      </c>
      <c r="J2444" s="58">
        <f t="shared" si="4"/>
        <v>0.085</v>
      </c>
      <c r="K2444" s="39">
        <f t="shared" si="5"/>
        <v>62</v>
      </c>
      <c r="L2444" s="58">
        <f t="shared" si="6"/>
        <v>0.116</v>
      </c>
    </row>
    <row r="2445">
      <c r="A2445" s="33" t="s">
        <v>227</v>
      </c>
      <c r="B2445" s="34" t="s">
        <v>252</v>
      </c>
      <c r="C2445" s="35" t="s">
        <v>60</v>
      </c>
      <c r="D2445" s="52" t="str">
        <f t="shared" si="2"/>
        <v>The Americas/Haiti-The Americas/2012</v>
      </c>
      <c r="E2445" s="53">
        <v>7.890216508E9</v>
      </c>
      <c r="F2445" s="54">
        <v>0.064</v>
      </c>
      <c r="G2445" s="55">
        <v>53.0</v>
      </c>
      <c r="H2445" s="56">
        <v>0.089</v>
      </c>
      <c r="I2445" s="57">
        <f t="shared" si="3"/>
        <v>7890216508</v>
      </c>
      <c r="J2445" s="58">
        <f t="shared" si="4"/>
        <v>0.064</v>
      </c>
      <c r="K2445" s="39">
        <f t="shared" si="5"/>
        <v>53</v>
      </c>
      <c r="L2445" s="58">
        <f t="shared" si="6"/>
        <v>0.089</v>
      </c>
    </row>
    <row r="2446">
      <c r="A2446" s="33" t="s">
        <v>227</v>
      </c>
      <c r="B2446" s="34" t="s">
        <v>253</v>
      </c>
      <c r="C2446" s="35" t="s">
        <v>48</v>
      </c>
      <c r="D2446" s="52" t="str">
        <f t="shared" si="2"/>
        <v>The Americas/Honduras-The Americas/2000</v>
      </c>
      <c r="E2446" s="53">
        <v>7.105529647E9</v>
      </c>
      <c r="F2446" s="54">
        <v>0.066</v>
      </c>
      <c r="G2446" s="55">
        <v>76.0</v>
      </c>
      <c r="H2446" s="56">
        <v>0.268</v>
      </c>
      <c r="I2446" s="57">
        <f t="shared" si="3"/>
        <v>7105529647</v>
      </c>
      <c r="J2446" s="58">
        <f t="shared" si="4"/>
        <v>0.066</v>
      </c>
      <c r="K2446" s="39">
        <f t="shared" si="5"/>
        <v>76</v>
      </c>
      <c r="L2446" s="58">
        <f t="shared" si="6"/>
        <v>0.268</v>
      </c>
    </row>
    <row r="2447">
      <c r="A2447" s="33" t="s">
        <v>227</v>
      </c>
      <c r="B2447" s="34" t="s">
        <v>253</v>
      </c>
      <c r="C2447" s="35" t="s">
        <v>49</v>
      </c>
      <c r="D2447" s="52" t="str">
        <f t="shared" si="2"/>
        <v>The Americas/Honduras-The Americas/2001</v>
      </c>
      <c r="E2447" s="53">
        <v>7.566517572E9</v>
      </c>
      <c r="F2447" s="54">
        <v>0.069</v>
      </c>
      <c r="G2447" s="55">
        <v>83.0</v>
      </c>
      <c r="H2447" s="56">
        <v>0.238</v>
      </c>
      <c r="I2447" s="57">
        <f t="shared" si="3"/>
        <v>7566517572</v>
      </c>
      <c r="J2447" s="58">
        <f t="shared" si="4"/>
        <v>0.069</v>
      </c>
      <c r="K2447" s="39">
        <f t="shared" si="5"/>
        <v>83</v>
      </c>
      <c r="L2447" s="58">
        <f t="shared" si="6"/>
        <v>0.238</v>
      </c>
    </row>
    <row r="2448">
      <c r="A2448" s="33" t="s">
        <v>227</v>
      </c>
      <c r="B2448" s="34" t="s">
        <v>253</v>
      </c>
      <c r="C2448" s="35" t="s">
        <v>50</v>
      </c>
      <c r="D2448" s="52" t="str">
        <f t="shared" si="2"/>
        <v>The Americas/Honduras-The Americas/2002</v>
      </c>
      <c r="E2448" s="53">
        <v>7.776459964E9</v>
      </c>
      <c r="F2448" s="54">
        <v>0.073</v>
      </c>
      <c r="G2448" s="55">
        <v>88.0</v>
      </c>
      <c r="H2448" s="56">
        <v>0.227</v>
      </c>
      <c r="I2448" s="57">
        <f t="shared" si="3"/>
        <v>7776459964</v>
      </c>
      <c r="J2448" s="58">
        <f t="shared" si="4"/>
        <v>0.073</v>
      </c>
      <c r="K2448" s="39">
        <f t="shared" si="5"/>
        <v>88</v>
      </c>
      <c r="L2448" s="58">
        <f t="shared" si="6"/>
        <v>0.227</v>
      </c>
    </row>
    <row r="2449">
      <c r="A2449" s="33" t="s">
        <v>227</v>
      </c>
      <c r="B2449" s="34" t="s">
        <v>253</v>
      </c>
      <c r="C2449" s="35" t="s">
        <v>51</v>
      </c>
      <c r="D2449" s="52" t="str">
        <f t="shared" si="2"/>
        <v>The Americas/Honduras-The Americas/2003</v>
      </c>
      <c r="E2449" s="53">
        <v>8.14029408E9</v>
      </c>
      <c r="F2449" s="54">
        <v>0.083</v>
      </c>
      <c r="G2449" s="55">
        <v>103.0</v>
      </c>
      <c r="H2449" s="56">
        <v>0.208</v>
      </c>
      <c r="I2449" s="57">
        <f t="shared" si="3"/>
        <v>8140294080</v>
      </c>
      <c r="J2449" s="58">
        <f t="shared" si="4"/>
        <v>0.083</v>
      </c>
      <c r="K2449" s="39">
        <f t="shared" si="5"/>
        <v>103</v>
      </c>
      <c r="L2449" s="58">
        <f t="shared" si="6"/>
        <v>0.208</v>
      </c>
    </row>
    <row r="2450">
      <c r="A2450" s="33" t="s">
        <v>227</v>
      </c>
      <c r="B2450" s="34" t="s">
        <v>253</v>
      </c>
      <c r="C2450" s="35" t="s">
        <v>52</v>
      </c>
      <c r="D2450" s="52" t="str">
        <f t="shared" si="2"/>
        <v>The Americas/Honduras-The Americas/2004</v>
      </c>
      <c r="E2450" s="53">
        <v>8.772197585E9</v>
      </c>
      <c r="F2450" s="54">
        <v>0.079</v>
      </c>
      <c r="G2450" s="55">
        <v>103.0</v>
      </c>
      <c r="H2450" s="56">
        <v>0.199</v>
      </c>
      <c r="I2450" s="57">
        <f t="shared" si="3"/>
        <v>8772197585</v>
      </c>
      <c r="J2450" s="58">
        <f t="shared" si="4"/>
        <v>0.079</v>
      </c>
      <c r="K2450" s="39">
        <f t="shared" si="5"/>
        <v>103</v>
      </c>
      <c r="L2450" s="58">
        <f t="shared" si="6"/>
        <v>0.199</v>
      </c>
    </row>
    <row r="2451">
      <c r="A2451" s="33" t="s">
        <v>227</v>
      </c>
      <c r="B2451" s="34" t="s">
        <v>253</v>
      </c>
      <c r="C2451" s="35" t="s">
        <v>53</v>
      </c>
      <c r="D2451" s="52" t="str">
        <f t="shared" si="2"/>
        <v>The Americas/Honduras-The Americas/2005</v>
      </c>
      <c r="E2451" s="53">
        <v>9.672006169E9</v>
      </c>
      <c r="F2451" s="54">
        <v>0.077</v>
      </c>
      <c r="G2451" s="55">
        <v>109.0</v>
      </c>
      <c r="H2451" s="56">
        <v>0.188</v>
      </c>
      <c r="I2451" s="57">
        <f t="shared" si="3"/>
        <v>9672006169</v>
      </c>
      <c r="J2451" s="58">
        <f t="shared" si="4"/>
        <v>0.077</v>
      </c>
      <c r="K2451" s="39">
        <f t="shared" si="5"/>
        <v>109</v>
      </c>
      <c r="L2451" s="58">
        <f t="shared" si="6"/>
        <v>0.188</v>
      </c>
    </row>
    <row r="2452">
      <c r="A2452" s="33" t="s">
        <v>227</v>
      </c>
      <c r="B2452" s="34" t="s">
        <v>253</v>
      </c>
      <c r="C2452" s="35" t="s">
        <v>54</v>
      </c>
      <c r="D2452" s="52" t="str">
        <f t="shared" si="2"/>
        <v>The Americas/Honduras-The Americas/2006</v>
      </c>
      <c r="E2452" s="53">
        <v>1.0841723354E10</v>
      </c>
      <c r="F2452" s="54">
        <v>0.076</v>
      </c>
      <c r="G2452" s="55">
        <v>118.0</v>
      </c>
      <c r="H2452" s="56">
        <v>0.174</v>
      </c>
      <c r="I2452" s="57">
        <f t="shared" si="3"/>
        <v>10841723354</v>
      </c>
      <c r="J2452" s="58">
        <f t="shared" si="4"/>
        <v>0.076</v>
      </c>
      <c r="K2452" s="39">
        <f t="shared" si="5"/>
        <v>118</v>
      </c>
      <c r="L2452" s="58">
        <f t="shared" si="6"/>
        <v>0.174</v>
      </c>
    </row>
    <row r="2453">
      <c r="A2453" s="33" t="s">
        <v>227</v>
      </c>
      <c r="B2453" s="34" t="s">
        <v>253</v>
      </c>
      <c r="C2453" s="35" t="s">
        <v>55</v>
      </c>
      <c r="D2453" s="52" t="str">
        <f t="shared" si="2"/>
        <v>The Americas/Honduras-The Americas/2007</v>
      </c>
      <c r="E2453" s="53">
        <v>1.2275491273E10</v>
      </c>
      <c r="F2453" s="54">
        <v>0.079</v>
      </c>
      <c r="G2453" s="55">
        <v>136.0</v>
      </c>
      <c r="H2453" s="56">
        <v>0.166</v>
      </c>
      <c r="I2453" s="57">
        <f t="shared" si="3"/>
        <v>12275491273</v>
      </c>
      <c r="J2453" s="58">
        <f t="shared" si="4"/>
        <v>0.079</v>
      </c>
      <c r="K2453" s="39">
        <f t="shared" si="5"/>
        <v>136</v>
      </c>
      <c r="L2453" s="58">
        <f t="shared" si="6"/>
        <v>0.166</v>
      </c>
    </row>
    <row r="2454">
      <c r="A2454" s="33" t="s">
        <v>227</v>
      </c>
      <c r="B2454" s="34" t="s">
        <v>253</v>
      </c>
      <c r="C2454" s="35" t="s">
        <v>56</v>
      </c>
      <c r="D2454" s="52" t="str">
        <f t="shared" si="2"/>
        <v>The Americas/Honduras-The Americas/2008</v>
      </c>
      <c r="E2454" s="53">
        <v>1.3789720387E10</v>
      </c>
      <c r="F2454" s="54">
        <v>0.084</v>
      </c>
      <c r="G2454" s="55">
        <v>159.0</v>
      </c>
      <c r="H2454" s="56">
        <v>0.179</v>
      </c>
      <c r="I2454" s="57">
        <f t="shared" si="3"/>
        <v>13789720387</v>
      </c>
      <c r="J2454" s="58">
        <f t="shared" si="4"/>
        <v>0.084</v>
      </c>
      <c r="K2454" s="39">
        <f t="shared" si="5"/>
        <v>159</v>
      </c>
      <c r="L2454" s="58">
        <f t="shared" si="6"/>
        <v>0.179</v>
      </c>
    </row>
    <row r="2455">
      <c r="A2455" s="33" t="s">
        <v>227</v>
      </c>
      <c r="B2455" s="34" t="s">
        <v>253</v>
      </c>
      <c r="C2455" s="35" t="s">
        <v>57</v>
      </c>
      <c r="D2455" s="52" t="str">
        <f t="shared" si="2"/>
        <v>The Americas/Honduras-The Americas/2009</v>
      </c>
      <c r="E2455" s="53">
        <v>1.4587485644E10</v>
      </c>
      <c r="F2455" s="54">
        <v>0.091</v>
      </c>
      <c r="G2455" s="55">
        <v>173.0</v>
      </c>
      <c r="H2455" s="56">
        <v>0.194</v>
      </c>
      <c r="I2455" s="57">
        <f t="shared" si="3"/>
        <v>14587485644</v>
      </c>
      <c r="J2455" s="58">
        <f t="shared" si="4"/>
        <v>0.091</v>
      </c>
      <c r="K2455" s="39">
        <f t="shared" si="5"/>
        <v>173</v>
      </c>
      <c r="L2455" s="58">
        <f t="shared" si="6"/>
        <v>0.194</v>
      </c>
    </row>
    <row r="2456">
      <c r="A2456" s="33" t="s">
        <v>227</v>
      </c>
      <c r="B2456" s="34" t="s">
        <v>253</v>
      </c>
      <c r="C2456" s="35" t="s">
        <v>58</v>
      </c>
      <c r="D2456" s="52" t="str">
        <f t="shared" si="2"/>
        <v>The Americas/Honduras-The Americas/2010</v>
      </c>
      <c r="E2456" s="53">
        <v>1.5839344592E10</v>
      </c>
      <c r="F2456" s="54">
        <v>0.087</v>
      </c>
      <c r="G2456" s="55">
        <v>176.0</v>
      </c>
      <c r="H2456" s="56">
        <v>0.189</v>
      </c>
      <c r="I2456" s="57">
        <f t="shared" si="3"/>
        <v>15839344592</v>
      </c>
      <c r="J2456" s="58">
        <f t="shared" si="4"/>
        <v>0.087</v>
      </c>
      <c r="K2456" s="39">
        <f t="shared" si="5"/>
        <v>176</v>
      </c>
      <c r="L2456" s="58">
        <f t="shared" si="6"/>
        <v>0.189</v>
      </c>
    </row>
    <row r="2457">
      <c r="A2457" s="33" t="s">
        <v>227</v>
      </c>
      <c r="B2457" s="34" t="s">
        <v>253</v>
      </c>
      <c r="C2457" s="35" t="s">
        <v>59</v>
      </c>
      <c r="D2457" s="52" t="str">
        <f t="shared" si="2"/>
        <v>The Americas/Honduras-The Americas/2011</v>
      </c>
      <c r="E2457" s="53">
        <v>1.7710325578E10</v>
      </c>
      <c r="F2457" s="54">
        <v>0.084</v>
      </c>
      <c r="G2457" s="55">
        <v>187.0</v>
      </c>
      <c r="H2457" s="56">
        <v>0.186</v>
      </c>
      <c r="I2457" s="57">
        <f t="shared" si="3"/>
        <v>17710325578</v>
      </c>
      <c r="J2457" s="58">
        <f t="shared" si="4"/>
        <v>0.084</v>
      </c>
      <c r="K2457" s="39">
        <f t="shared" si="5"/>
        <v>187</v>
      </c>
      <c r="L2457" s="58">
        <f t="shared" si="6"/>
        <v>0.186</v>
      </c>
    </row>
    <row r="2458">
      <c r="A2458" s="33" t="s">
        <v>227</v>
      </c>
      <c r="B2458" s="34" t="s">
        <v>253</v>
      </c>
      <c r="C2458" s="35" t="s">
        <v>60</v>
      </c>
      <c r="D2458" s="52" t="str">
        <f t="shared" si="2"/>
        <v>The Americas/Honduras-The Americas/2012</v>
      </c>
      <c r="E2458" s="53">
        <v>1.8564264545E10</v>
      </c>
      <c r="F2458" s="54">
        <v>0.086</v>
      </c>
      <c r="G2458" s="55">
        <v>195.0</v>
      </c>
      <c r="H2458" s="56">
        <v>0.185</v>
      </c>
      <c r="I2458" s="57">
        <f t="shared" si="3"/>
        <v>18564264545</v>
      </c>
      <c r="J2458" s="58">
        <f t="shared" si="4"/>
        <v>0.086</v>
      </c>
      <c r="K2458" s="39">
        <f t="shared" si="5"/>
        <v>195</v>
      </c>
      <c r="L2458" s="58">
        <f t="shared" si="6"/>
        <v>0.185</v>
      </c>
    </row>
    <row r="2459">
      <c r="A2459" s="33" t="s">
        <v>227</v>
      </c>
      <c r="B2459" s="34" t="s">
        <v>254</v>
      </c>
      <c r="C2459" s="35" t="s">
        <v>48</v>
      </c>
      <c r="D2459" s="52" t="str">
        <f t="shared" si="2"/>
        <v>The Americas/Jamaica-The Americas/2000</v>
      </c>
      <c r="E2459" s="53">
        <v>9.008629729E9</v>
      </c>
      <c r="F2459" s="54">
        <v>0.055</v>
      </c>
      <c r="G2459" s="55">
        <v>189.0</v>
      </c>
      <c r="H2459" s="56">
        <v>0.233</v>
      </c>
      <c r="I2459" s="57">
        <f t="shared" si="3"/>
        <v>9008629729</v>
      </c>
      <c r="J2459" s="58">
        <f t="shared" si="4"/>
        <v>0.055</v>
      </c>
      <c r="K2459" s="39">
        <f t="shared" si="5"/>
        <v>189</v>
      </c>
      <c r="L2459" s="58">
        <f t="shared" si="6"/>
        <v>0.233</v>
      </c>
    </row>
    <row r="2460">
      <c r="A2460" s="33" t="s">
        <v>227</v>
      </c>
      <c r="B2460" s="34" t="s">
        <v>254</v>
      </c>
      <c r="C2460" s="35" t="s">
        <v>49</v>
      </c>
      <c r="D2460" s="52" t="str">
        <f t="shared" si="2"/>
        <v>The Americas/Jamaica-The Americas/2001</v>
      </c>
      <c r="E2460" s="53">
        <v>9.10451593E9</v>
      </c>
      <c r="F2460" s="54">
        <v>0.051</v>
      </c>
      <c r="G2460" s="55">
        <v>178.0</v>
      </c>
      <c r="H2460" s="56">
        <v>0.206</v>
      </c>
      <c r="I2460" s="57">
        <f t="shared" si="3"/>
        <v>9104515930</v>
      </c>
      <c r="J2460" s="58">
        <f t="shared" si="4"/>
        <v>0.051</v>
      </c>
      <c r="K2460" s="39">
        <f t="shared" si="5"/>
        <v>178</v>
      </c>
      <c r="L2460" s="58">
        <f t="shared" si="6"/>
        <v>0.206</v>
      </c>
    </row>
    <row r="2461">
      <c r="A2461" s="33" t="s">
        <v>227</v>
      </c>
      <c r="B2461" s="34" t="s">
        <v>254</v>
      </c>
      <c r="C2461" s="35" t="s">
        <v>50</v>
      </c>
      <c r="D2461" s="52" t="str">
        <f t="shared" si="2"/>
        <v>The Americas/Jamaica-The Americas/2002</v>
      </c>
      <c r="E2461" s="53">
        <v>9.718989517E9</v>
      </c>
      <c r="F2461" s="54">
        <v>0.049</v>
      </c>
      <c r="G2461" s="55">
        <v>180.0</v>
      </c>
      <c r="H2461" s="56">
        <v>0.185</v>
      </c>
      <c r="I2461" s="57">
        <f t="shared" si="3"/>
        <v>9718989517</v>
      </c>
      <c r="J2461" s="58">
        <f t="shared" si="4"/>
        <v>0.049</v>
      </c>
      <c r="K2461" s="39">
        <f t="shared" si="5"/>
        <v>180</v>
      </c>
      <c r="L2461" s="58">
        <f t="shared" si="6"/>
        <v>0.185</v>
      </c>
    </row>
    <row r="2462">
      <c r="A2462" s="33" t="s">
        <v>227</v>
      </c>
      <c r="B2462" s="34" t="s">
        <v>254</v>
      </c>
      <c r="C2462" s="35" t="s">
        <v>51</v>
      </c>
      <c r="D2462" s="52" t="str">
        <f t="shared" si="2"/>
        <v>The Americas/Jamaica-The Americas/2003</v>
      </c>
      <c r="E2462" s="53">
        <v>9.430236065E9</v>
      </c>
      <c r="F2462" s="54">
        <v>0.046</v>
      </c>
      <c r="G2462" s="55">
        <v>162.0</v>
      </c>
      <c r="H2462" s="56">
        <v>0.189</v>
      </c>
      <c r="I2462" s="57">
        <f t="shared" si="3"/>
        <v>9430236065</v>
      </c>
      <c r="J2462" s="58">
        <f t="shared" si="4"/>
        <v>0.046</v>
      </c>
      <c r="K2462" s="39">
        <f t="shared" si="5"/>
        <v>162</v>
      </c>
      <c r="L2462" s="58">
        <f t="shared" si="6"/>
        <v>0.189</v>
      </c>
    </row>
    <row r="2463">
      <c r="A2463" s="33" t="s">
        <v>227</v>
      </c>
      <c r="B2463" s="34" t="s">
        <v>254</v>
      </c>
      <c r="C2463" s="35" t="s">
        <v>52</v>
      </c>
      <c r="D2463" s="52" t="str">
        <f t="shared" si="2"/>
        <v>The Americas/Jamaica-The Americas/2004</v>
      </c>
      <c r="E2463" s="53">
        <v>1.0173234921E10</v>
      </c>
      <c r="F2463" s="54">
        <v>0.048</v>
      </c>
      <c r="G2463" s="55">
        <v>183.0</v>
      </c>
      <c r="H2463" s="56">
        <v>0.181</v>
      </c>
      <c r="I2463" s="57">
        <f t="shared" si="3"/>
        <v>10173234921</v>
      </c>
      <c r="J2463" s="58">
        <f t="shared" si="4"/>
        <v>0.048</v>
      </c>
      <c r="K2463" s="39">
        <f t="shared" si="5"/>
        <v>183</v>
      </c>
      <c r="L2463" s="58">
        <f t="shared" si="6"/>
        <v>0.181</v>
      </c>
    </row>
    <row r="2464">
      <c r="A2464" s="33" t="s">
        <v>227</v>
      </c>
      <c r="B2464" s="34" t="s">
        <v>254</v>
      </c>
      <c r="C2464" s="35" t="s">
        <v>53</v>
      </c>
      <c r="D2464" s="52" t="str">
        <f t="shared" si="2"/>
        <v>The Americas/Jamaica-The Americas/2005</v>
      </c>
      <c r="E2464" s="53">
        <v>1.1075778481E10</v>
      </c>
      <c r="F2464" s="54">
        <v>0.041</v>
      </c>
      <c r="G2464" s="55">
        <v>170.0</v>
      </c>
      <c r="H2464" s="56">
        <v>0.174</v>
      </c>
      <c r="I2464" s="57">
        <f t="shared" si="3"/>
        <v>11075778481</v>
      </c>
      <c r="J2464" s="58">
        <f t="shared" si="4"/>
        <v>0.041</v>
      </c>
      <c r="K2464" s="39">
        <f t="shared" si="5"/>
        <v>170</v>
      </c>
      <c r="L2464" s="58">
        <f t="shared" si="6"/>
        <v>0.174</v>
      </c>
    </row>
    <row r="2465">
      <c r="A2465" s="33" t="s">
        <v>227</v>
      </c>
      <c r="B2465" s="34" t="s">
        <v>254</v>
      </c>
      <c r="C2465" s="35" t="s">
        <v>54</v>
      </c>
      <c r="D2465" s="52" t="str">
        <f t="shared" si="2"/>
        <v>The Americas/Jamaica-The Americas/2006</v>
      </c>
      <c r="E2465" s="53">
        <v>1.1903020644E10</v>
      </c>
      <c r="F2465" s="54">
        <v>0.042</v>
      </c>
      <c r="G2465" s="55">
        <v>187.0</v>
      </c>
      <c r="H2465" s="56">
        <v>0.176</v>
      </c>
      <c r="I2465" s="57">
        <f t="shared" si="3"/>
        <v>11903020644</v>
      </c>
      <c r="J2465" s="58">
        <f t="shared" si="4"/>
        <v>0.042</v>
      </c>
      <c r="K2465" s="39">
        <f t="shared" si="5"/>
        <v>187</v>
      </c>
      <c r="L2465" s="58">
        <f t="shared" si="6"/>
        <v>0.176</v>
      </c>
    </row>
    <row r="2466">
      <c r="A2466" s="33" t="s">
        <v>227</v>
      </c>
      <c r="B2466" s="34" t="s">
        <v>254</v>
      </c>
      <c r="C2466" s="35" t="s">
        <v>55</v>
      </c>
      <c r="D2466" s="52" t="str">
        <f t="shared" si="2"/>
        <v>The Americas/Jamaica-The Americas/2007</v>
      </c>
      <c r="E2466" s="53">
        <v>1.2820055025E10</v>
      </c>
      <c r="F2466" s="54">
        <v>0.049</v>
      </c>
      <c r="G2466" s="55">
        <v>230.0</v>
      </c>
      <c r="H2466" s="56">
        <v>0.172</v>
      </c>
      <c r="I2466" s="57">
        <f t="shared" si="3"/>
        <v>12820055025</v>
      </c>
      <c r="J2466" s="58">
        <f t="shared" si="4"/>
        <v>0.049</v>
      </c>
      <c r="K2466" s="39">
        <f t="shared" si="5"/>
        <v>230</v>
      </c>
      <c r="L2466" s="58">
        <f t="shared" si="6"/>
        <v>0.172</v>
      </c>
    </row>
    <row r="2467">
      <c r="A2467" s="33" t="s">
        <v>227</v>
      </c>
      <c r="B2467" s="34" t="s">
        <v>254</v>
      </c>
      <c r="C2467" s="35" t="s">
        <v>56</v>
      </c>
      <c r="D2467" s="52" t="str">
        <f t="shared" si="2"/>
        <v>The Americas/Jamaica-The Americas/2008</v>
      </c>
      <c r="E2467" s="53">
        <v>1.367683763E10</v>
      </c>
      <c r="F2467" s="54">
        <v>0.054</v>
      </c>
      <c r="G2467" s="55">
        <v>272.0</v>
      </c>
      <c r="H2467" s="56">
        <v>0.168</v>
      </c>
      <c r="I2467" s="57">
        <f t="shared" si="3"/>
        <v>13676837630</v>
      </c>
      <c r="J2467" s="58">
        <f t="shared" si="4"/>
        <v>0.054</v>
      </c>
      <c r="K2467" s="39">
        <f t="shared" si="5"/>
        <v>272</v>
      </c>
      <c r="L2467" s="58">
        <f t="shared" si="6"/>
        <v>0.168</v>
      </c>
    </row>
    <row r="2468">
      <c r="A2468" s="33" t="s">
        <v>227</v>
      </c>
      <c r="B2468" s="34" t="s">
        <v>254</v>
      </c>
      <c r="C2468" s="35" t="s">
        <v>57</v>
      </c>
      <c r="D2468" s="52" t="str">
        <f t="shared" si="2"/>
        <v>The Americas/Jamaica-The Americas/2009</v>
      </c>
      <c r="E2468" s="53">
        <v>1.2125023181E10</v>
      </c>
      <c r="F2468" s="54">
        <v>0.052</v>
      </c>
      <c r="G2468" s="55">
        <v>229.0</v>
      </c>
      <c r="H2468" s="56">
        <v>0.164</v>
      </c>
      <c r="I2468" s="57">
        <f t="shared" si="3"/>
        <v>12125023181</v>
      </c>
      <c r="J2468" s="58">
        <f t="shared" si="4"/>
        <v>0.052</v>
      </c>
      <c r="K2468" s="39">
        <f t="shared" si="5"/>
        <v>229</v>
      </c>
      <c r="L2468" s="58">
        <f t="shared" si="6"/>
        <v>0.164</v>
      </c>
    </row>
    <row r="2469">
      <c r="A2469" s="33" t="s">
        <v>227</v>
      </c>
      <c r="B2469" s="34" t="s">
        <v>254</v>
      </c>
      <c r="C2469" s="35" t="s">
        <v>58</v>
      </c>
      <c r="D2469" s="52" t="str">
        <f t="shared" si="2"/>
        <v>The Americas/Jamaica-The Americas/2010</v>
      </c>
      <c r="E2469" s="53">
        <v>1.323084404E10</v>
      </c>
      <c r="F2469" s="54">
        <v>0.053</v>
      </c>
      <c r="G2469" s="55">
        <v>255.0</v>
      </c>
      <c r="H2469" s="56">
        <v>0.205</v>
      </c>
      <c r="I2469" s="57">
        <f t="shared" si="3"/>
        <v>13230844040</v>
      </c>
      <c r="J2469" s="58">
        <f t="shared" si="4"/>
        <v>0.053</v>
      </c>
      <c r="K2469" s="39">
        <f t="shared" si="5"/>
        <v>255</v>
      </c>
      <c r="L2469" s="58">
        <f t="shared" si="6"/>
        <v>0.205</v>
      </c>
    </row>
    <row r="2470">
      <c r="A2470" s="33" t="s">
        <v>227</v>
      </c>
      <c r="B2470" s="34" t="s">
        <v>254</v>
      </c>
      <c r="C2470" s="35" t="s">
        <v>59</v>
      </c>
      <c r="D2470" s="52" t="str">
        <f t="shared" si="2"/>
        <v>The Americas/Jamaica-The Americas/2011</v>
      </c>
      <c r="E2470" s="53">
        <v>1.4433926129E10</v>
      </c>
      <c r="F2470" s="54">
        <v>0.052</v>
      </c>
      <c r="G2470" s="55">
        <v>273.0</v>
      </c>
      <c r="H2470" s="56">
        <v>0.195</v>
      </c>
      <c r="I2470" s="57">
        <f t="shared" si="3"/>
        <v>14433926129</v>
      </c>
      <c r="J2470" s="58">
        <f t="shared" si="4"/>
        <v>0.052</v>
      </c>
      <c r="K2470" s="39">
        <f t="shared" si="5"/>
        <v>273</v>
      </c>
      <c r="L2470" s="58">
        <f t="shared" si="6"/>
        <v>0.195</v>
      </c>
    </row>
    <row r="2471">
      <c r="A2471" s="33" t="s">
        <v>227</v>
      </c>
      <c r="B2471" s="34" t="s">
        <v>254</v>
      </c>
      <c r="C2471" s="35" t="s">
        <v>60</v>
      </c>
      <c r="D2471" s="52" t="str">
        <f t="shared" si="2"/>
        <v>The Americas/Jamaica-The Americas/2012</v>
      </c>
      <c r="E2471" s="53">
        <v>1.4794802081E10</v>
      </c>
      <c r="F2471" s="54">
        <v>0.059</v>
      </c>
      <c r="G2471" s="55">
        <v>318.0</v>
      </c>
      <c r="H2471" s="56">
        <v>0.176</v>
      </c>
      <c r="I2471" s="57">
        <f t="shared" si="3"/>
        <v>14794802081</v>
      </c>
      <c r="J2471" s="58">
        <f t="shared" si="4"/>
        <v>0.059</v>
      </c>
      <c r="K2471" s="39">
        <f t="shared" si="5"/>
        <v>318</v>
      </c>
      <c r="L2471" s="58">
        <f t="shared" si="6"/>
        <v>0.176</v>
      </c>
    </row>
    <row r="2472">
      <c r="A2472" s="33" t="s">
        <v>227</v>
      </c>
      <c r="B2472" s="34" t="s">
        <v>255</v>
      </c>
      <c r="C2472" s="35" t="s">
        <v>48</v>
      </c>
      <c r="D2472" s="52" t="str">
        <f t="shared" si="2"/>
        <v>The Americas/Mexico-The Americas/2000</v>
      </c>
      <c r="E2472" s="53">
        <v>6.84E11</v>
      </c>
      <c r="F2472" s="54">
        <v>0.051</v>
      </c>
      <c r="G2472" s="55">
        <v>328.0</v>
      </c>
      <c r="H2472" s="56">
        <v>0.169</v>
      </c>
      <c r="I2472" s="57">
        <f t="shared" si="3"/>
        <v>684000000000</v>
      </c>
      <c r="J2472" s="58">
        <f t="shared" si="4"/>
        <v>0.051</v>
      </c>
      <c r="K2472" s="39">
        <f t="shared" si="5"/>
        <v>328</v>
      </c>
      <c r="L2472" s="58">
        <f t="shared" si="6"/>
        <v>0.169</v>
      </c>
    </row>
    <row r="2473">
      <c r="A2473" s="33" t="s">
        <v>227</v>
      </c>
      <c r="B2473" s="34" t="s">
        <v>255</v>
      </c>
      <c r="C2473" s="35" t="s">
        <v>49</v>
      </c>
      <c r="D2473" s="52" t="str">
        <f t="shared" si="2"/>
        <v>The Americas/Mexico-The Americas/2001</v>
      </c>
      <c r="E2473" s="53">
        <v>7.25E11</v>
      </c>
      <c r="F2473" s="54">
        <v>0.054</v>
      </c>
      <c r="G2473" s="55">
        <v>373.0</v>
      </c>
      <c r="H2473" s="56">
        <v>0.128</v>
      </c>
      <c r="I2473" s="57">
        <f t="shared" si="3"/>
        <v>725000000000</v>
      </c>
      <c r="J2473" s="58">
        <f t="shared" si="4"/>
        <v>0.054</v>
      </c>
      <c r="K2473" s="39">
        <f t="shared" si="5"/>
        <v>373</v>
      </c>
      <c r="L2473" s="58">
        <f t="shared" si="6"/>
        <v>0.128</v>
      </c>
    </row>
    <row r="2474">
      <c r="A2474" s="33" t="s">
        <v>227</v>
      </c>
      <c r="B2474" s="34" t="s">
        <v>255</v>
      </c>
      <c r="C2474" s="35" t="s">
        <v>50</v>
      </c>
      <c r="D2474" s="52" t="str">
        <f t="shared" si="2"/>
        <v>The Americas/Mexico-The Americas/2002</v>
      </c>
      <c r="E2474" s="53">
        <v>7.42E11</v>
      </c>
      <c r="F2474" s="54">
        <v>0.056</v>
      </c>
      <c r="G2474" s="55">
        <v>396.0</v>
      </c>
      <c r="H2474" s="56">
        <v>0.082</v>
      </c>
      <c r="I2474" s="57">
        <f t="shared" si="3"/>
        <v>742000000000</v>
      </c>
      <c r="J2474" s="58">
        <f t="shared" si="4"/>
        <v>0.056</v>
      </c>
      <c r="K2474" s="39">
        <f t="shared" si="5"/>
        <v>396</v>
      </c>
      <c r="L2474" s="58">
        <f t="shared" si="6"/>
        <v>0.082</v>
      </c>
    </row>
    <row r="2475">
      <c r="A2475" s="33" t="s">
        <v>227</v>
      </c>
      <c r="B2475" s="34" t="s">
        <v>255</v>
      </c>
      <c r="C2475" s="35" t="s">
        <v>51</v>
      </c>
      <c r="D2475" s="52" t="str">
        <f t="shared" si="2"/>
        <v>The Americas/Mexico-The Americas/2003</v>
      </c>
      <c r="E2475" s="53">
        <v>7.13E11</v>
      </c>
      <c r="F2475" s="54">
        <v>0.058</v>
      </c>
      <c r="G2475" s="55">
        <v>397.0</v>
      </c>
      <c r="H2475" s="56">
        <v>0.07</v>
      </c>
      <c r="I2475" s="57">
        <f t="shared" si="3"/>
        <v>713000000000</v>
      </c>
      <c r="J2475" s="58">
        <f t="shared" si="4"/>
        <v>0.058</v>
      </c>
      <c r="K2475" s="39">
        <f t="shared" si="5"/>
        <v>397</v>
      </c>
      <c r="L2475" s="58">
        <f t="shared" si="6"/>
        <v>0.07</v>
      </c>
    </row>
    <row r="2476">
      <c r="A2476" s="33" t="s">
        <v>227</v>
      </c>
      <c r="B2476" s="34" t="s">
        <v>255</v>
      </c>
      <c r="C2476" s="35" t="s">
        <v>52</v>
      </c>
      <c r="D2476" s="52" t="str">
        <f t="shared" si="2"/>
        <v>The Americas/Mexico-The Americas/2004</v>
      </c>
      <c r="E2476" s="53">
        <v>7.7E11</v>
      </c>
      <c r="F2476" s="54">
        <v>0.06</v>
      </c>
      <c r="G2476" s="55">
        <v>441.0</v>
      </c>
      <c r="H2476" s="56">
        <v>0.074</v>
      </c>
      <c r="I2476" s="57">
        <f t="shared" si="3"/>
        <v>770000000000</v>
      </c>
      <c r="J2476" s="58">
        <f t="shared" si="4"/>
        <v>0.06</v>
      </c>
      <c r="K2476" s="39">
        <f t="shared" si="5"/>
        <v>441</v>
      </c>
      <c r="L2476" s="58">
        <f t="shared" si="6"/>
        <v>0.074</v>
      </c>
    </row>
    <row r="2477">
      <c r="A2477" s="33" t="s">
        <v>227</v>
      </c>
      <c r="B2477" s="34" t="s">
        <v>255</v>
      </c>
      <c r="C2477" s="35" t="s">
        <v>53</v>
      </c>
      <c r="D2477" s="52" t="str">
        <f t="shared" si="2"/>
        <v>The Americas/Mexico-The Americas/2005</v>
      </c>
      <c r="E2477" s="53">
        <v>8.66E11</v>
      </c>
      <c r="F2477" s="54">
        <v>0.059</v>
      </c>
      <c r="G2477" s="55">
        <v>478.0</v>
      </c>
      <c r="H2477" s="56">
        <v>0.097</v>
      </c>
      <c r="I2477" s="57">
        <f t="shared" si="3"/>
        <v>866000000000</v>
      </c>
      <c r="J2477" s="58">
        <f t="shared" si="4"/>
        <v>0.059</v>
      </c>
      <c r="K2477" s="39">
        <f t="shared" si="5"/>
        <v>478</v>
      </c>
      <c r="L2477" s="58">
        <f t="shared" si="6"/>
        <v>0.097</v>
      </c>
    </row>
    <row r="2478">
      <c r="A2478" s="33" t="s">
        <v>227</v>
      </c>
      <c r="B2478" s="34" t="s">
        <v>255</v>
      </c>
      <c r="C2478" s="35" t="s">
        <v>54</v>
      </c>
      <c r="D2478" s="52" t="str">
        <f t="shared" si="2"/>
        <v>The Americas/Mexico-The Americas/2006</v>
      </c>
      <c r="E2478" s="53">
        <v>9.67E11</v>
      </c>
      <c r="F2478" s="54">
        <v>0.057</v>
      </c>
      <c r="G2478" s="55">
        <v>515.0</v>
      </c>
      <c r="H2478" s="56">
        <v>0.075</v>
      </c>
      <c r="I2478" s="57">
        <f t="shared" si="3"/>
        <v>967000000000</v>
      </c>
      <c r="J2478" s="58">
        <f t="shared" si="4"/>
        <v>0.057</v>
      </c>
      <c r="K2478" s="39">
        <f t="shared" si="5"/>
        <v>515</v>
      </c>
      <c r="L2478" s="58">
        <f t="shared" si="6"/>
        <v>0.075</v>
      </c>
    </row>
    <row r="2479">
      <c r="A2479" s="33" t="s">
        <v>227</v>
      </c>
      <c r="B2479" s="34" t="s">
        <v>255</v>
      </c>
      <c r="C2479" s="35" t="s">
        <v>55</v>
      </c>
      <c r="D2479" s="52" t="str">
        <f t="shared" si="2"/>
        <v>The Americas/Mexico-The Americas/2007</v>
      </c>
      <c r="E2479" s="53">
        <v>1.04E12</v>
      </c>
      <c r="F2479" s="54">
        <v>0.058</v>
      </c>
      <c r="G2479" s="55">
        <v>565.0</v>
      </c>
      <c r="H2479" s="56">
        <v>0.076</v>
      </c>
      <c r="I2479" s="57">
        <f t="shared" si="3"/>
        <v>1040000000000</v>
      </c>
      <c r="J2479" s="58">
        <f t="shared" si="4"/>
        <v>0.058</v>
      </c>
      <c r="K2479" s="39">
        <f t="shared" si="5"/>
        <v>565</v>
      </c>
      <c r="L2479" s="58">
        <f t="shared" si="6"/>
        <v>0.076</v>
      </c>
    </row>
    <row r="2480">
      <c r="A2480" s="33" t="s">
        <v>227</v>
      </c>
      <c r="B2480" s="34" t="s">
        <v>255</v>
      </c>
      <c r="C2480" s="35" t="s">
        <v>56</v>
      </c>
      <c r="D2480" s="52" t="str">
        <f t="shared" si="2"/>
        <v>The Americas/Mexico-The Americas/2008</v>
      </c>
      <c r="E2480" s="53">
        <v>1.1E12</v>
      </c>
      <c r="F2480" s="54">
        <v>0.058</v>
      </c>
      <c r="G2480" s="55">
        <v>598.0</v>
      </c>
      <c r="H2480" s="56">
        <v>0.087</v>
      </c>
      <c r="I2480" s="57">
        <f t="shared" si="3"/>
        <v>1100000000000</v>
      </c>
      <c r="J2480" s="58">
        <f t="shared" si="4"/>
        <v>0.058</v>
      </c>
      <c r="K2480" s="39">
        <f t="shared" si="5"/>
        <v>598</v>
      </c>
      <c r="L2480" s="58">
        <f t="shared" si="6"/>
        <v>0.087</v>
      </c>
    </row>
    <row r="2481">
      <c r="A2481" s="33" t="s">
        <v>227</v>
      </c>
      <c r="B2481" s="34" t="s">
        <v>255</v>
      </c>
      <c r="C2481" s="35" t="s">
        <v>57</v>
      </c>
      <c r="D2481" s="52" t="str">
        <f t="shared" si="2"/>
        <v>The Americas/Mexico-The Americas/2009</v>
      </c>
      <c r="E2481" s="53">
        <v>8.95E11</v>
      </c>
      <c r="F2481" s="54">
        <v>0.064</v>
      </c>
      <c r="G2481" s="55">
        <v>526.0</v>
      </c>
      <c r="H2481" s="56">
        <v>0.071</v>
      </c>
      <c r="I2481" s="57">
        <f t="shared" si="3"/>
        <v>895000000000</v>
      </c>
      <c r="J2481" s="58">
        <f t="shared" si="4"/>
        <v>0.064</v>
      </c>
      <c r="K2481" s="39">
        <f t="shared" si="5"/>
        <v>526</v>
      </c>
      <c r="L2481" s="58">
        <f t="shared" si="6"/>
        <v>0.071</v>
      </c>
    </row>
    <row r="2482">
      <c r="A2482" s="33" t="s">
        <v>227</v>
      </c>
      <c r="B2482" s="34" t="s">
        <v>255</v>
      </c>
      <c r="C2482" s="35" t="s">
        <v>58</v>
      </c>
      <c r="D2482" s="52" t="str">
        <f t="shared" si="2"/>
        <v>The Americas/Mexico-The Americas/2010</v>
      </c>
      <c r="E2482" s="53">
        <v>1.05E12</v>
      </c>
      <c r="F2482" s="54">
        <v>0.063</v>
      </c>
      <c r="G2482" s="55">
        <v>603.0</v>
      </c>
      <c r="H2482" s="56">
        <v>0.053</v>
      </c>
      <c r="I2482" s="57">
        <f t="shared" si="3"/>
        <v>1050000000000</v>
      </c>
      <c r="J2482" s="58">
        <f t="shared" si="4"/>
        <v>0.063</v>
      </c>
      <c r="K2482" s="39">
        <f t="shared" si="5"/>
        <v>603</v>
      </c>
      <c r="L2482" s="58">
        <f t="shared" si="6"/>
        <v>0.053</v>
      </c>
    </row>
    <row r="2483">
      <c r="A2483" s="33" t="s">
        <v>227</v>
      </c>
      <c r="B2483" s="34" t="s">
        <v>255</v>
      </c>
      <c r="C2483" s="35" t="s">
        <v>59</v>
      </c>
      <c r="D2483" s="52" t="str">
        <f t="shared" si="2"/>
        <v>The Americas/Mexico-The Americas/2011</v>
      </c>
      <c r="E2483" s="53">
        <v>1.17E12</v>
      </c>
      <c r="F2483" s="54">
        <v>0.06</v>
      </c>
      <c r="G2483" s="55">
        <v>609.0</v>
      </c>
      <c r="H2483" s="56">
        <v>0.049</v>
      </c>
      <c r="I2483" s="57">
        <f t="shared" si="3"/>
        <v>1170000000000</v>
      </c>
      <c r="J2483" s="58">
        <f t="shared" si="4"/>
        <v>0.06</v>
      </c>
      <c r="K2483" s="39">
        <f t="shared" si="5"/>
        <v>609</v>
      </c>
      <c r="L2483" s="58">
        <f t="shared" si="6"/>
        <v>0.049</v>
      </c>
    </row>
    <row r="2484">
      <c r="A2484" s="33" t="s">
        <v>227</v>
      </c>
      <c r="B2484" s="34" t="s">
        <v>255</v>
      </c>
      <c r="C2484" s="35" t="s">
        <v>60</v>
      </c>
      <c r="D2484" s="52" t="str">
        <f t="shared" si="2"/>
        <v>The Americas/Mexico-The Americas/2012</v>
      </c>
      <c r="E2484" s="53">
        <v>1.19E12</v>
      </c>
      <c r="F2484" s="54">
        <v>0.061</v>
      </c>
      <c r="G2484" s="55">
        <v>618.0</v>
      </c>
      <c r="H2484" s="56">
        <v>0.047</v>
      </c>
      <c r="I2484" s="57">
        <f t="shared" si="3"/>
        <v>1190000000000</v>
      </c>
      <c r="J2484" s="58">
        <f t="shared" si="4"/>
        <v>0.061</v>
      </c>
      <c r="K2484" s="39">
        <f t="shared" si="5"/>
        <v>618</v>
      </c>
      <c r="L2484" s="58">
        <f t="shared" si="6"/>
        <v>0.047</v>
      </c>
    </row>
    <row r="2485">
      <c r="A2485" s="33" t="s">
        <v>227</v>
      </c>
      <c r="B2485" s="34" t="s">
        <v>256</v>
      </c>
      <c r="C2485" s="35" t="s">
        <v>48</v>
      </c>
      <c r="D2485" s="52" t="str">
        <f t="shared" si="2"/>
        <v>The Americas/Nicaragua-The Americas/2000</v>
      </c>
      <c r="E2485" s="53">
        <v>5.10732901E9</v>
      </c>
      <c r="F2485" s="54">
        <v>0.054</v>
      </c>
      <c r="G2485" s="55">
        <v>54.0</v>
      </c>
      <c r="H2485" s="56">
        <v>0.181</v>
      </c>
      <c r="I2485" s="57">
        <f t="shared" si="3"/>
        <v>5107329010</v>
      </c>
      <c r="J2485" s="58">
        <f t="shared" si="4"/>
        <v>0.054</v>
      </c>
      <c r="K2485" s="39">
        <f t="shared" si="5"/>
        <v>54</v>
      </c>
      <c r="L2485" s="58">
        <f t="shared" si="6"/>
        <v>0.181</v>
      </c>
    </row>
    <row r="2486">
      <c r="A2486" s="33" t="s">
        <v>227</v>
      </c>
      <c r="B2486" s="34" t="s">
        <v>256</v>
      </c>
      <c r="C2486" s="35" t="s">
        <v>49</v>
      </c>
      <c r="D2486" s="52" t="str">
        <f t="shared" si="2"/>
        <v>The Americas/Nicaragua-The Americas/2001</v>
      </c>
      <c r="E2486" s="53">
        <v>5.323146568E9</v>
      </c>
      <c r="F2486" s="54">
        <v>0.053</v>
      </c>
      <c r="G2486" s="55">
        <v>54.0</v>
      </c>
      <c r="H2486" s="56">
        <v>0.186</v>
      </c>
      <c r="I2486" s="57">
        <f t="shared" si="3"/>
        <v>5323146568</v>
      </c>
      <c r="J2486" s="58">
        <f t="shared" si="4"/>
        <v>0.053</v>
      </c>
      <c r="K2486" s="39">
        <f t="shared" si="5"/>
        <v>54</v>
      </c>
      <c r="L2486" s="58">
        <f t="shared" si="6"/>
        <v>0.186</v>
      </c>
    </row>
    <row r="2487">
      <c r="A2487" s="33" t="s">
        <v>227</v>
      </c>
      <c r="B2487" s="34" t="s">
        <v>256</v>
      </c>
      <c r="C2487" s="35" t="s">
        <v>50</v>
      </c>
      <c r="D2487" s="52" t="str">
        <f t="shared" si="2"/>
        <v>The Americas/Nicaragua-The Americas/2002</v>
      </c>
      <c r="E2487" s="53">
        <v>5.224213019E9</v>
      </c>
      <c r="F2487" s="54">
        <v>0.057</v>
      </c>
      <c r="G2487" s="55">
        <v>57.0</v>
      </c>
      <c r="H2487" s="56">
        <v>0.183</v>
      </c>
      <c r="I2487" s="57">
        <f t="shared" si="3"/>
        <v>5224213019</v>
      </c>
      <c r="J2487" s="58">
        <f t="shared" si="4"/>
        <v>0.057</v>
      </c>
      <c r="K2487" s="39">
        <f t="shared" si="5"/>
        <v>57</v>
      </c>
      <c r="L2487" s="58">
        <f t="shared" si="6"/>
        <v>0.183</v>
      </c>
    </row>
    <row r="2488">
      <c r="A2488" s="33" t="s">
        <v>227</v>
      </c>
      <c r="B2488" s="34" t="s">
        <v>256</v>
      </c>
      <c r="C2488" s="35" t="s">
        <v>51</v>
      </c>
      <c r="D2488" s="52" t="str">
        <f t="shared" si="2"/>
        <v>The Americas/Nicaragua-The Americas/2003</v>
      </c>
      <c r="E2488" s="53">
        <v>5.322437648E9</v>
      </c>
      <c r="F2488" s="54">
        <v>0.061</v>
      </c>
      <c r="G2488" s="55">
        <v>61.0</v>
      </c>
      <c r="H2488" s="56">
        <v>0.155</v>
      </c>
      <c r="I2488" s="57">
        <f t="shared" si="3"/>
        <v>5322437648</v>
      </c>
      <c r="J2488" s="58">
        <f t="shared" si="4"/>
        <v>0.061</v>
      </c>
      <c r="K2488" s="39">
        <f t="shared" si="5"/>
        <v>61</v>
      </c>
      <c r="L2488" s="58">
        <f t="shared" si="6"/>
        <v>0.155</v>
      </c>
    </row>
    <row r="2489">
      <c r="A2489" s="33" t="s">
        <v>227</v>
      </c>
      <c r="B2489" s="34" t="s">
        <v>256</v>
      </c>
      <c r="C2489" s="35" t="s">
        <v>52</v>
      </c>
      <c r="D2489" s="52" t="str">
        <f t="shared" si="2"/>
        <v>The Americas/Nicaragua-The Americas/2004</v>
      </c>
      <c r="E2489" s="53">
        <v>5.795568203E9</v>
      </c>
      <c r="F2489" s="54">
        <v>0.061</v>
      </c>
      <c r="G2489" s="55">
        <v>66.0</v>
      </c>
      <c r="H2489" s="56">
        <v>0.135</v>
      </c>
      <c r="I2489" s="57">
        <f t="shared" si="3"/>
        <v>5795568203</v>
      </c>
      <c r="J2489" s="58">
        <f t="shared" si="4"/>
        <v>0.061</v>
      </c>
      <c r="K2489" s="39">
        <f t="shared" si="5"/>
        <v>66</v>
      </c>
      <c r="L2489" s="58">
        <f t="shared" si="6"/>
        <v>0.135</v>
      </c>
    </row>
    <row r="2490">
      <c r="A2490" s="33" t="s">
        <v>227</v>
      </c>
      <c r="B2490" s="34" t="s">
        <v>256</v>
      </c>
      <c r="C2490" s="35" t="s">
        <v>53</v>
      </c>
      <c r="D2490" s="52" t="str">
        <f t="shared" si="2"/>
        <v>The Americas/Nicaragua-The Americas/2005</v>
      </c>
      <c r="E2490" s="53">
        <v>6.322582497E9</v>
      </c>
      <c r="F2490" s="54">
        <v>0.061</v>
      </c>
      <c r="G2490" s="55">
        <v>71.0</v>
      </c>
      <c r="H2490" s="56">
        <v>0.121</v>
      </c>
      <c r="I2490" s="57">
        <f t="shared" si="3"/>
        <v>6322582497</v>
      </c>
      <c r="J2490" s="58">
        <f t="shared" si="4"/>
        <v>0.061</v>
      </c>
      <c r="K2490" s="39">
        <f t="shared" si="5"/>
        <v>71</v>
      </c>
      <c r="L2490" s="58">
        <f t="shared" si="6"/>
        <v>0.121</v>
      </c>
    </row>
    <row r="2491">
      <c r="A2491" s="33" t="s">
        <v>227</v>
      </c>
      <c r="B2491" s="34" t="s">
        <v>256</v>
      </c>
      <c r="C2491" s="35" t="s">
        <v>54</v>
      </c>
      <c r="D2491" s="52" t="str">
        <f t="shared" si="2"/>
        <v>The Americas/Nicaragua-The Americas/2006</v>
      </c>
      <c r="E2491" s="53">
        <v>6.786340353E9</v>
      </c>
      <c r="F2491" s="54">
        <v>0.063</v>
      </c>
      <c r="G2491" s="55">
        <v>78.0</v>
      </c>
      <c r="H2491" s="56">
        <v>0.116</v>
      </c>
      <c r="I2491" s="57">
        <f t="shared" si="3"/>
        <v>6786340353</v>
      </c>
      <c r="J2491" s="58">
        <f t="shared" si="4"/>
        <v>0.063</v>
      </c>
      <c r="K2491" s="39">
        <f t="shared" si="5"/>
        <v>78</v>
      </c>
      <c r="L2491" s="58">
        <f t="shared" si="6"/>
        <v>0.116</v>
      </c>
    </row>
    <row r="2492">
      <c r="A2492" s="33" t="s">
        <v>227</v>
      </c>
      <c r="B2492" s="34" t="s">
        <v>256</v>
      </c>
      <c r="C2492" s="35" t="s">
        <v>55</v>
      </c>
      <c r="D2492" s="52" t="str">
        <f t="shared" si="2"/>
        <v>The Americas/Nicaragua-The Americas/2007</v>
      </c>
      <c r="E2492" s="53">
        <v>7.458167331E9</v>
      </c>
      <c r="F2492" s="54">
        <v>0.069</v>
      </c>
      <c r="G2492" s="55">
        <v>92.0</v>
      </c>
      <c r="H2492" s="56">
        <v>0.13</v>
      </c>
      <c r="I2492" s="57">
        <f t="shared" si="3"/>
        <v>7458167331</v>
      </c>
      <c r="J2492" s="58">
        <f t="shared" si="4"/>
        <v>0.069</v>
      </c>
      <c r="K2492" s="39">
        <f t="shared" si="5"/>
        <v>92</v>
      </c>
      <c r="L2492" s="58">
        <f t="shared" si="6"/>
        <v>0.13</v>
      </c>
    </row>
    <row r="2493">
      <c r="A2493" s="33" t="s">
        <v>227</v>
      </c>
      <c r="B2493" s="34" t="s">
        <v>256</v>
      </c>
      <c r="C2493" s="35" t="s">
        <v>56</v>
      </c>
      <c r="D2493" s="52" t="str">
        <f t="shared" si="2"/>
        <v>The Americas/Nicaragua-The Americas/2008</v>
      </c>
      <c r="E2493" s="53">
        <v>8.491371523E9</v>
      </c>
      <c r="F2493" s="54">
        <v>0.072</v>
      </c>
      <c r="G2493" s="55">
        <v>105.0</v>
      </c>
      <c r="H2493" s="56">
        <v>0.132</v>
      </c>
      <c r="I2493" s="57">
        <f t="shared" si="3"/>
        <v>8491371523</v>
      </c>
      <c r="J2493" s="58">
        <f t="shared" si="4"/>
        <v>0.072</v>
      </c>
      <c r="K2493" s="39">
        <f t="shared" si="5"/>
        <v>105</v>
      </c>
      <c r="L2493" s="58">
        <f t="shared" si="6"/>
        <v>0.132</v>
      </c>
    </row>
    <row r="2494">
      <c r="A2494" s="33" t="s">
        <v>227</v>
      </c>
      <c r="B2494" s="34" t="s">
        <v>256</v>
      </c>
      <c r="C2494" s="35" t="s">
        <v>57</v>
      </c>
      <c r="D2494" s="52" t="str">
        <f t="shared" si="2"/>
        <v>The Americas/Nicaragua-The Americas/2009</v>
      </c>
      <c r="E2494" s="53">
        <v>8.38073699E9</v>
      </c>
      <c r="F2494" s="54">
        <v>0.077</v>
      </c>
      <c r="G2494" s="55">
        <v>109.0</v>
      </c>
      <c r="H2494" s="56">
        <v>0.14</v>
      </c>
      <c r="I2494" s="57">
        <f t="shared" si="3"/>
        <v>8380736990</v>
      </c>
      <c r="J2494" s="58">
        <f t="shared" si="4"/>
        <v>0.077</v>
      </c>
      <c r="K2494" s="39">
        <f t="shared" si="5"/>
        <v>109</v>
      </c>
      <c r="L2494" s="58">
        <f t="shared" si="6"/>
        <v>0.14</v>
      </c>
    </row>
    <row r="2495">
      <c r="A2495" s="33" t="s">
        <v>227</v>
      </c>
      <c r="B2495" s="34" t="s">
        <v>256</v>
      </c>
      <c r="C2495" s="35" t="s">
        <v>58</v>
      </c>
      <c r="D2495" s="52" t="str">
        <f t="shared" si="2"/>
        <v>The Americas/Nicaragua-The Americas/2010</v>
      </c>
      <c r="E2495" s="53">
        <v>8.93821056E9</v>
      </c>
      <c r="F2495" s="54">
        <v>0.076</v>
      </c>
      <c r="G2495" s="55">
        <v>112.0</v>
      </c>
      <c r="H2495" s="56">
        <v>0.133</v>
      </c>
      <c r="I2495" s="57">
        <f t="shared" si="3"/>
        <v>8938210560</v>
      </c>
      <c r="J2495" s="58">
        <f t="shared" si="4"/>
        <v>0.076</v>
      </c>
      <c r="K2495" s="39">
        <f t="shared" si="5"/>
        <v>112</v>
      </c>
      <c r="L2495" s="58">
        <f t="shared" si="6"/>
        <v>0.133</v>
      </c>
    </row>
    <row r="2496">
      <c r="A2496" s="33" t="s">
        <v>227</v>
      </c>
      <c r="B2496" s="34" t="s">
        <v>256</v>
      </c>
      <c r="C2496" s="35" t="s">
        <v>59</v>
      </c>
      <c r="D2496" s="52" t="str">
        <f t="shared" si="2"/>
        <v>The Americas/Nicaragua-The Americas/2011</v>
      </c>
      <c r="E2496" s="53">
        <v>9.898547558E9</v>
      </c>
      <c r="F2496" s="54">
        <v>0.076</v>
      </c>
      <c r="G2496" s="55">
        <v>124.0</v>
      </c>
      <c r="H2496" s="56">
        <v>0.105</v>
      </c>
      <c r="I2496" s="57">
        <f t="shared" si="3"/>
        <v>9898547558</v>
      </c>
      <c r="J2496" s="58">
        <f t="shared" si="4"/>
        <v>0.076</v>
      </c>
      <c r="K2496" s="39">
        <f t="shared" si="5"/>
        <v>124</v>
      </c>
      <c r="L2496" s="58">
        <f t="shared" si="6"/>
        <v>0.105</v>
      </c>
    </row>
    <row r="2497">
      <c r="A2497" s="33" t="s">
        <v>227</v>
      </c>
      <c r="B2497" s="34" t="s">
        <v>256</v>
      </c>
      <c r="C2497" s="35" t="s">
        <v>60</v>
      </c>
      <c r="D2497" s="52" t="str">
        <f t="shared" si="2"/>
        <v>The Americas/Nicaragua-The Americas/2012</v>
      </c>
      <c r="E2497" s="53">
        <v>1.0644973606E10</v>
      </c>
      <c r="F2497" s="54">
        <v>0.082</v>
      </c>
      <c r="G2497" s="55">
        <v>144.0</v>
      </c>
      <c r="H2497" s="56">
        <v>0.12</v>
      </c>
      <c r="I2497" s="57">
        <f t="shared" si="3"/>
        <v>10644973606</v>
      </c>
      <c r="J2497" s="58">
        <f t="shared" si="4"/>
        <v>0.082</v>
      </c>
      <c r="K2497" s="39">
        <f t="shared" si="5"/>
        <v>144</v>
      </c>
      <c r="L2497" s="58">
        <f t="shared" si="6"/>
        <v>0.12</v>
      </c>
    </row>
    <row r="2498">
      <c r="A2498" s="33" t="s">
        <v>227</v>
      </c>
      <c r="B2498" s="34" t="s">
        <v>257</v>
      </c>
      <c r="C2498" s="35" t="s">
        <v>48</v>
      </c>
      <c r="D2498" s="52" t="str">
        <f t="shared" si="2"/>
        <v>The Americas/Panama-The Americas/2000</v>
      </c>
      <c r="E2498" s="53">
        <v>1.16205E10</v>
      </c>
      <c r="F2498" s="54">
        <v>0.078</v>
      </c>
      <c r="G2498" s="55">
        <v>295.0</v>
      </c>
      <c r="H2498" s="56">
        <v>0.105</v>
      </c>
      <c r="I2498" s="57">
        <f t="shared" si="3"/>
        <v>11620500000</v>
      </c>
      <c r="J2498" s="58">
        <f t="shared" si="4"/>
        <v>0.078</v>
      </c>
      <c r="K2498" s="39">
        <f t="shared" si="5"/>
        <v>295</v>
      </c>
      <c r="L2498" s="58">
        <f t="shared" si="6"/>
        <v>0.105</v>
      </c>
    </row>
    <row r="2499">
      <c r="A2499" s="33" t="s">
        <v>227</v>
      </c>
      <c r="B2499" s="34" t="s">
        <v>257</v>
      </c>
      <c r="C2499" s="35" t="s">
        <v>49</v>
      </c>
      <c r="D2499" s="52" t="str">
        <f t="shared" si="2"/>
        <v>The Americas/Panama-The Americas/2001</v>
      </c>
      <c r="E2499" s="53">
        <v>1.18075E10</v>
      </c>
      <c r="F2499" s="54">
        <v>0.077</v>
      </c>
      <c r="G2499" s="55">
        <v>293.0</v>
      </c>
      <c r="H2499" s="56">
        <v>0.11</v>
      </c>
      <c r="I2499" s="57">
        <f t="shared" si="3"/>
        <v>11807500000</v>
      </c>
      <c r="J2499" s="58">
        <f t="shared" si="4"/>
        <v>0.077</v>
      </c>
      <c r="K2499" s="39">
        <f t="shared" si="5"/>
        <v>293</v>
      </c>
      <c r="L2499" s="58">
        <f t="shared" si="6"/>
        <v>0.11</v>
      </c>
    </row>
    <row r="2500">
      <c r="A2500" s="33" t="s">
        <v>227</v>
      </c>
      <c r="B2500" s="34" t="s">
        <v>257</v>
      </c>
      <c r="C2500" s="35" t="s">
        <v>50</v>
      </c>
      <c r="D2500" s="52" t="str">
        <f t="shared" si="2"/>
        <v>The Americas/Panama-The Americas/2002</v>
      </c>
      <c r="E2500" s="53">
        <v>1.22724E10</v>
      </c>
      <c r="F2500" s="54">
        <v>0.08</v>
      </c>
      <c r="G2500" s="55">
        <v>310.0</v>
      </c>
      <c r="H2500" s="56">
        <v>0.106</v>
      </c>
      <c r="I2500" s="57">
        <f t="shared" si="3"/>
        <v>12272400000</v>
      </c>
      <c r="J2500" s="58">
        <f t="shared" si="4"/>
        <v>0.08</v>
      </c>
      <c r="K2500" s="39">
        <f t="shared" si="5"/>
        <v>310</v>
      </c>
      <c r="L2500" s="58">
        <f t="shared" si="6"/>
        <v>0.106</v>
      </c>
    </row>
    <row r="2501">
      <c r="A2501" s="33" t="s">
        <v>227</v>
      </c>
      <c r="B2501" s="34" t="s">
        <v>257</v>
      </c>
      <c r="C2501" s="35" t="s">
        <v>51</v>
      </c>
      <c r="D2501" s="52" t="str">
        <f t="shared" si="2"/>
        <v>The Americas/Panama-The Americas/2003</v>
      </c>
      <c r="E2501" s="53">
        <v>1.29332E10</v>
      </c>
      <c r="F2501" s="54">
        <v>0.076</v>
      </c>
      <c r="G2501" s="55">
        <v>303.0</v>
      </c>
      <c r="H2501" s="56">
        <v>0.099</v>
      </c>
      <c r="I2501" s="57">
        <f t="shared" si="3"/>
        <v>12933200000</v>
      </c>
      <c r="J2501" s="58">
        <f t="shared" si="4"/>
        <v>0.076</v>
      </c>
      <c r="K2501" s="39">
        <f t="shared" si="5"/>
        <v>303</v>
      </c>
      <c r="L2501" s="58">
        <f t="shared" si="6"/>
        <v>0.099</v>
      </c>
    </row>
    <row r="2502">
      <c r="A2502" s="33" t="s">
        <v>227</v>
      </c>
      <c r="B2502" s="34" t="s">
        <v>257</v>
      </c>
      <c r="C2502" s="35" t="s">
        <v>52</v>
      </c>
      <c r="D2502" s="52" t="str">
        <f t="shared" si="2"/>
        <v>The Americas/Panama-The Americas/2004</v>
      </c>
      <c r="E2502" s="53">
        <v>1.41793E10</v>
      </c>
      <c r="F2502" s="54">
        <v>0.081</v>
      </c>
      <c r="G2502" s="55">
        <v>347.0</v>
      </c>
      <c r="H2502" s="56">
        <v>0.088</v>
      </c>
      <c r="I2502" s="57">
        <f t="shared" si="3"/>
        <v>14179300000</v>
      </c>
      <c r="J2502" s="58">
        <f t="shared" si="4"/>
        <v>0.081</v>
      </c>
      <c r="K2502" s="39">
        <f t="shared" si="5"/>
        <v>347</v>
      </c>
      <c r="L2502" s="58">
        <f t="shared" si="6"/>
        <v>0.088</v>
      </c>
    </row>
    <row r="2503">
      <c r="A2503" s="33" t="s">
        <v>227</v>
      </c>
      <c r="B2503" s="34" t="s">
        <v>257</v>
      </c>
      <c r="C2503" s="35" t="s">
        <v>53</v>
      </c>
      <c r="D2503" s="52" t="str">
        <f t="shared" si="2"/>
        <v>The Americas/Panama-The Americas/2005</v>
      </c>
      <c r="E2503" s="53">
        <v>1.54647E10</v>
      </c>
      <c r="F2503" s="54">
        <v>0.075</v>
      </c>
      <c r="G2503" s="55">
        <v>344.0</v>
      </c>
      <c r="H2503" s="56">
        <v>0.087</v>
      </c>
      <c r="I2503" s="57">
        <f t="shared" si="3"/>
        <v>15464700000</v>
      </c>
      <c r="J2503" s="58">
        <f t="shared" si="4"/>
        <v>0.075</v>
      </c>
      <c r="K2503" s="39">
        <f t="shared" si="5"/>
        <v>344</v>
      </c>
      <c r="L2503" s="58">
        <f t="shared" si="6"/>
        <v>0.087</v>
      </c>
    </row>
    <row r="2504">
      <c r="A2504" s="33" t="s">
        <v>227</v>
      </c>
      <c r="B2504" s="34" t="s">
        <v>257</v>
      </c>
      <c r="C2504" s="35" t="s">
        <v>54</v>
      </c>
      <c r="D2504" s="52" t="str">
        <f t="shared" si="2"/>
        <v>The Americas/Panama-The Americas/2006</v>
      </c>
      <c r="E2504" s="53">
        <v>1.7137E10</v>
      </c>
      <c r="F2504" s="54">
        <v>0.07</v>
      </c>
      <c r="G2504" s="55">
        <v>350.0</v>
      </c>
      <c r="H2504" s="56">
        <v>0.084</v>
      </c>
      <c r="I2504" s="57">
        <f t="shared" si="3"/>
        <v>17137000000</v>
      </c>
      <c r="J2504" s="58">
        <f t="shared" si="4"/>
        <v>0.07</v>
      </c>
      <c r="K2504" s="39">
        <f t="shared" si="5"/>
        <v>350</v>
      </c>
      <c r="L2504" s="58">
        <f t="shared" si="6"/>
        <v>0.084</v>
      </c>
    </row>
    <row r="2505">
      <c r="A2505" s="33" t="s">
        <v>227</v>
      </c>
      <c r="B2505" s="34" t="s">
        <v>257</v>
      </c>
      <c r="C2505" s="35" t="s">
        <v>55</v>
      </c>
      <c r="D2505" s="52" t="str">
        <f t="shared" si="2"/>
        <v>The Americas/Panama-The Americas/2007</v>
      </c>
      <c r="E2505" s="53">
        <v>2.11219E10</v>
      </c>
      <c r="F2505" s="54">
        <v>0.067</v>
      </c>
      <c r="G2505" s="55">
        <v>382.0</v>
      </c>
      <c r="H2505" s="56">
        <v>0.083</v>
      </c>
      <c r="I2505" s="57">
        <f t="shared" si="3"/>
        <v>21121900000</v>
      </c>
      <c r="J2505" s="58">
        <f t="shared" si="4"/>
        <v>0.067</v>
      </c>
      <c r="K2505" s="39">
        <f t="shared" si="5"/>
        <v>382</v>
      </c>
      <c r="L2505" s="58">
        <f t="shared" si="6"/>
        <v>0.083</v>
      </c>
    </row>
    <row r="2506">
      <c r="A2506" s="33" t="s">
        <v>227</v>
      </c>
      <c r="B2506" s="34" t="s">
        <v>257</v>
      </c>
      <c r="C2506" s="35" t="s">
        <v>56</v>
      </c>
      <c r="D2506" s="52" t="str">
        <f t="shared" si="2"/>
        <v>The Americas/Panama-The Americas/2008</v>
      </c>
      <c r="E2506" s="53">
        <v>2.4884E10</v>
      </c>
      <c r="F2506" s="54">
        <v>0.073</v>
      </c>
      <c r="G2506" s="55">
        <v>473.0</v>
      </c>
      <c r="H2506" s="56">
        <v>0.082</v>
      </c>
      <c r="I2506" s="57">
        <f t="shared" si="3"/>
        <v>24884000000</v>
      </c>
      <c r="J2506" s="58">
        <f t="shared" si="4"/>
        <v>0.073</v>
      </c>
      <c r="K2506" s="39">
        <f t="shared" si="5"/>
        <v>473</v>
      </c>
      <c r="L2506" s="58">
        <f t="shared" si="6"/>
        <v>0.082</v>
      </c>
    </row>
    <row r="2507">
      <c r="A2507" s="33" t="s">
        <v>227</v>
      </c>
      <c r="B2507" s="34" t="s">
        <v>257</v>
      </c>
      <c r="C2507" s="35" t="s">
        <v>57</v>
      </c>
      <c r="D2507" s="52" t="str">
        <f t="shared" si="2"/>
        <v>The Americas/Panama-The Americas/2009</v>
      </c>
      <c r="E2507" s="53">
        <v>2.59251E10</v>
      </c>
      <c r="F2507" s="54">
        <v>0.081</v>
      </c>
      <c r="G2507" s="55">
        <v>541.0</v>
      </c>
      <c r="H2507" s="56">
        <v>0.082</v>
      </c>
      <c r="I2507" s="57">
        <f t="shared" si="3"/>
        <v>25925100000</v>
      </c>
      <c r="J2507" s="58">
        <f t="shared" si="4"/>
        <v>0.081</v>
      </c>
      <c r="K2507" s="39">
        <f t="shared" si="5"/>
        <v>541</v>
      </c>
      <c r="L2507" s="58">
        <f t="shared" si="6"/>
        <v>0.082</v>
      </c>
    </row>
    <row r="2508">
      <c r="A2508" s="33" t="s">
        <v>227</v>
      </c>
      <c r="B2508" s="34" t="s">
        <v>257</v>
      </c>
      <c r="C2508" s="35" t="s">
        <v>58</v>
      </c>
      <c r="D2508" s="52" t="str">
        <f t="shared" si="2"/>
        <v>The Americas/Panama-The Americas/2010</v>
      </c>
      <c r="E2508" s="53">
        <v>2.88141E10</v>
      </c>
      <c r="F2508" s="54">
        <v>0.085</v>
      </c>
      <c r="G2508" s="55">
        <v>627.0</v>
      </c>
      <c r="H2508" s="56">
        <v>0.077</v>
      </c>
      <c r="I2508" s="57">
        <f t="shared" si="3"/>
        <v>28814100000</v>
      </c>
      <c r="J2508" s="58">
        <f t="shared" si="4"/>
        <v>0.085</v>
      </c>
      <c r="K2508" s="39">
        <f t="shared" si="5"/>
        <v>627</v>
      </c>
      <c r="L2508" s="58">
        <f t="shared" si="6"/>
        <v>0.077</v>
      </c>
    </row>
    <row r="2509">
      <c r="A2509" s="33" t="s">
        <v>227</v>
      </c>
      <c r="B2509" s="34" t="s">
        <v>257</v>
      </c>
      <c r="C2509" s="35" t="s">
        <v>59</v>
      </c>
      <c r="D2509" s="52" t="str">
        <f t="shared" si="2"/>
        <v>The Americas/Panama-The Americas/2011</v>
      </c>
      <c r="E2509" s="53">
        <v>3.32705E10</v>
      </c>
      <c r="F2509" s="54">
        <v>0.079</v>
      </c>
      <c r="G2509" s="55">
        <v>664.0</v>
      </c>
      <c r="H2509" s="56">
        <v>0.069</v>
      </c>
      <c r="I2509" s="57">
        <f t="shared" si="3"/>
        <v>33270500000</v>
      </c>
      <c r="J2509" s="58">
        <f t="shared" si="4"/>
        <v>0.079</v>
      </c>
      <c r="K2509" s="39">
        <f t="shared" si="5"/>
        <v>664</v>
      </c>
      <c r="L2509" s="58">
        <f t="shared" si="6"/>
        <v>0.069</v>
      </c>
    </row>
    <row r="2510">
      <c r="A2510" s="33" t="s">
        <v>227</v>
      </c>
      <c r="B2510" s="34" t="s">
        <v>257</v>
      </c>
      <c r="C2510" s="35" t="s">
        <v>60</v>
      </c>
      <c r="D2510" s="52" t="str">
        <f t="shared" si="2"/>
        <v>The Americas/Panama-The Americas/2012</v>
      </c>
      <c r="E2510" s="53">
        <v>3.79562E10</v>
      </c>
      <c r="F2510" s="54">
        <v>0.076</v>
      </c>
      <c r="G2510" s="55">
        <v>723.0</v>
      </c>
      <c r="H2510" s="56">
        <v>0.069</v>
      </c>
      <c r="I2510" s="57">
        <f t="shared" si="3"/>
        <v>37956200000</v>
      </c>
      <c r="J2510" s="58">
        <f t="shared" si="4"/>
        <v>0.076</v>
      </c>
      <c r="K2510" s="39">
        <f t="shared" si="5"/>
        <v>723</v>
      </c>
      <c r="L2510" s="58">
        <f t="shared" si="6"/>
        <v>0.069</v>
      </c>
    </row>
    <row r="2511">
      <c r="A2511" s="33" t="s">
        <v>227</v>
      </c>
      <c r="B2511" s="34" t="s">
        <v>258</v>
      </c>
      <c r="C2511" s="35" t="s">
        <v>48</v>
      </c>
      <c r="D2511" s="52" t="str">
        <f t="shared" si="2"/>
        <v>The Americas/Paraguay-The Americas/2000</v>
      </c>
      <c r="E2511" s="53">
        <v>8.195993231E9</v>
      </c>
      <c r="F2511" s="54">
        <v>0.081</v>
      </c>
      <c r="G2511" s="55">
        <v>124.0</v>
      </c>
      <c r="H2511" s="56">
        <v>0.268</v>
      </c>
      <c r="I2511" s="57">
        <f t="shared" si="3"/>
        <v>8195993231</v>
      </c>
      <c r="J2511" s="58">
        <f t="shared" si="4"/>
        <v>0.081</v>
      </c>
      <c r="K2511" s="39">
        <f t="shared" si="5"/>
        <v>124</v>
      </c>
      <c r="L2511" s="58">
        <f t="shared" si="6"/>
        <v>0.268</v>
      </c>
    </row>
    <row r="2512">
      <c r="A2512" s="33" t="s">
        <v>227</v>
      </c>
      <c r="B2512" s="34" t="s">
        <v>258</v>
      </c>
      <c r="C2512" s="35" t="s">
        <v>49</v>
      </c>
      <c r="D2512" s="52" t="str">
        <f t="shared" si="2"/>
        <v>The Americas/Paraguay-The Americas/2001</v>
      </c>
      <c r="E2512" s="53">
        <v>7.662595076E9</v>
      </c>
      <c r="F2512" s="54">
        <v>0.076</v>
      </c>
      <c r="G2512" s="55">
        <v>107.0</v>
      </c>
      <c r="H2512" s="56">
        <v>0.283</v>
      </c>
      <c r="I2512" s="57">
        <f t="shared" si="3"/>
        <v>7662595076</v>
      </c>
      <c r="J2512" s="58">
        <f t="shared" si="4"/>
        <v>0.076</v>
      </c>
      <c r="K2512" s="39">
        <f t="shared" si="5"/>
        <v>107</v>
      </c>
      <c r="L2512" s="58">
        <f t="shared" si="6"/>
        <v>0.283</v>
      </c>
    </row>
    <row r="2513">
      <c r="A2513" s="33" t="s">
        <v>227</v>
      </c>
      <c r="B2513" s="34" t="s">
        <v>258</v>
      </c>
      <c r="C2513" s="35" t="s">
        <v>50</v>
      </c>
      <c r="D2513" s="52" t="str">
        <f t="shared" si="2"/>
        <v>The Americas/Paraguay-The Americas/2002</v>
      </c>
      <c r="E2513" s="53">
        <v>6.32515176E9</v>
      </c>
      <c r="F2513" s="54">
        <v>0.07</v>
      </c>
      <c r="G2513" s="55">
        <v>79.0</v>
      </c>
      <c r="H2513" s="56">
        <v>0.387</v>
      </c>
      <c r="I2513" s="57">
        <f t="shared" si="3"/>
        <v>6325151760</v>
      </c>
      <c r="J2513" s="58">
        <f t="shared" si="4"/>
        <v>0.07</v>
      </c>
      <c r="K2513" s="39">
        <f t="shared" si="5"/>
        <v>79</v>
      </c>
      <c r="L2513" s="58">
        <f t="shared" si="6"/>
        <v>0.387</v>
      </c>
    </row>
    <row r="2514">
      <c r="A2514" s="33" t="s">
        <v>227</v>
      </c>
      <c r="B2514" s="34" t="s">
        <v>258</v>
      </c>
      <c r="C2514" s="35" t="s">
        <v>51</v>
      </c>
      <c r="D2514" s="52" t="str">
        <f t="shared" si="2"/>
        <v>The Americas/Paraguay-The Americas/2003</v>
      </c>
      <c r="E2514" s="53">
        <v>6.588103836E9</v>
      </c>
      <c r="F2514" s="54">
        <v>0.061</v>
      </c>
      <c r="G2514" s="55">
        <v>71.0</v>
      </c>
      <c r="H2514" s="56">
        <v>0.5</v>
      </c>
      <c r="I2514" s="57">
        <f t="shared" si="3"/>
        <v>6588103836</v>
      </c>
      <c r="J2514" s="58">
        <f t="shared" si="4"/>
        <v>0.061</v>
      </c>
      <c r="K2514" s="39">
        <f t="shared" si="5"/>
        <v>71</v>
      </c>
      <c r="L2514" s="58">
        <f t="shared" si="6"/>
        <v>0.5</v>
      </c>
    </row>
    <row r="2515">
      <c r="A2515" s="33" t="s">
        <v>227</v>
      </c>
      <c r="B2515" s="34" t="s">
        <v>258</v>
      </c>
      <c r="C2515" s="35" t="s">
        <v>52</v>
      </c>
      <c r="D2515" s="52" t="str">
        <f t="shared" si="2"/>
        <v>The Americas/Paraguay-The Americas/2004</v>
      </c>
      <c r="E2515" s="53">
        <v>8.03387736E9</v>
      </c>
      <c r="F2515" s="54">
        <v>0.059</v>
      </c>
      <c r="G2515" s="55">
        <v>82.0</v>
      </c>
      <c r="H2515" s="56">
        <v>0.335</v>
      </c>
      <c r="I2515" s="57">
        <f t="shared" si="3"/>
        <v>8033877360</v>
      </c>
      <c r="J2515" s="58">
        <f t="shared" si="4"/>
        <v>0.059</v>
      </c>
      <c r="K2515" s="39">
        <f t="shared" si="5"/>
        <v>82</v>
      </c>
      <c r="L2515" s="58">
        <f t="shared" si="6"/>
        <v>0.335</v>
      </c>
    </row>
    <row r="2516">
      <c r="A2516" s="33" t="s">
        <v>227</v>
      </c>
      <c r="B2516" s="34" t="s">
        <v>258</v>
      </c>
      <c r="C2516" s="35" t="s">
        <v>53</v>
      </c>
      <c r="D2516" s="52" t="str">
        <f t="shared" si="2"/>
        <v>The Americas/Paraguay-The Americas/2005</v>
      </c>
      <c r="E2516" s="53">
        <v>8.734651406E9</v>
      </c>
      <c r="F2516" s="54">
        <v>0.056</v>
      </c>
      <c r="G2516" s="55">
        <v>82.0</v>
      </c>
      <c r="H2516" s="56">
        <v>0.299</v>
      </c>
      <c r="I2516" s="57">
        <f t="shared" si="3"/>
        <v>8734651406</v>
      </c>
      <c r="J2516" s="58">
        <f t="shared" si="4"/>
        <v>0.056</v>
      </c>
      <c r="K2516" s="39">
        <f t="shared" si="5"/>
        <v>82</v>
      </c>
      <c r="L2516" s="58">
        <f t="shared" si="6"/>
        <v>0.299</v>
      </c>
    </row>
    <row r="2517">
      <c r="A2517" s="33" t="s">
        <v>227</v>
      </c>
      <c r="B2517" s="34" t="s">
        <v>258</v>
      </c>
      <c r="C2517" s="35" t="s">
        <v>54</v>
      </c>
      <c r="D2517" s="52" t="str">
        <f t="shared" si="2"/>
        <v>The Americas/Paraguay-The Americas/2006</v>
      </c>
      <c r="E2517" s="53">
        <v>1.0662013273E10</v>
      </c>
      <c r="F2517" s="54">
        <v>0.057</v>
      </c>
      <c r="G2517" s="55">
        <v>101.0</v>
      </c>
      <c r="H2517" s="56">
        <v>0.301</v>
      </c>
      <c r="I2517" s="57">
        <f t="shared" si="3"/>
        <v>10662013273</v>
      </c>
      <c r="J2517" s="58">
        <f t="shared" si="4"/>
        <v>0.057</v>
      </c>
      <c r="K2517" s="39">
        <f t="shared" si="5"/>
        <v>101</v>
      </c>
      <c r="L2517" s="58">
        <f t="shared" si="6"/>
        <v>0.301</v>
      </c>
    </row>
    <row r="2518">
      <c r="A2518" s="33" t="s">
        <v>227</v>
      </c>
      <c r="B2518" s="34" t="s">
        <v>258</v>
      </c>
      <c r="C2518" s="35" t="s">
        <v>55</v>
      </c>
      <c r="D2518" s="52" t="str">
        <f t="shared" si="2"/>
        <v>The Americas/Paraguay-The Americas/2007</v>
      </c>
      <c r="E2518" s="53">
        <v>1.3794909537E10</v>
      </c>
      <c r="F2518" s="54">
        <v>0.06</v>
      </c>
      <c r="G2518" s="55">
        <v>135.0</v>
      </c>
      <c r="H2518" s="56">
        <v>0.25</v>
      </c>
      <c r="I2518" s="57">
        <f t="shared" si="3"/>
        <v>13794909537</v>
      </c>
      <c r="J2518" s="58">
        <f t="shared" si="4"/>
        <v>0.06</v>
      </c>
      <c r="K2518" s="39">
        <f t="shared" si="5"/>
        <v>135</v>
      </c>
      <c r="L2518" s="58">
        <f t="shared" si="6"/>
        <v>0.25</v>
      </c>
    </row>
    <row r="2519">
      <c r="A2519" s="33" t="s">
        <v>227</v>
      </c>
      <c r="B2519" s="34" t="s">
        <v>258</v>
      </c>
      <c r="C2519" s="35" t="s">
        <v>56</v>
      </c>
      <c r="D2519" s="52" t="str">
        <f t="shared" si="2"/>
        <v>The Americas/Paraguay-The Americas/2008</v>
      </c>
      <c r="E2519" s="53">
        <v>1.8504128632E10</v>
      </c>
      <c r="F2519" s="54">
        <v>0.056</v>
      </c>
      <c r="G2519" s="55">
        <v>167.0</v>
      </c>
      <c r="H2519" s="56">
        <v>0.258</v>
      </c>
      <c r="I2519" s="57">
        <f t="shared" si="3"/>
        <v>18504128632</v>
      </c>
      <c r="J2519" s="58">
        <f t="shared" si="4"/>
        <v>0.056</v>
      </c>
      <c r="K2519" s="39">
        <f t="shared" si="5"/>
        <v>167</v>
      </c>
      <c r="L2519" s="58">
        <f t="shared" si="6"/>
        <v>0.258</v>
      </c>
    </row>
    <row r="2520">
      <c r="A2520" s="33" t="s">
        <v>227</v>
      </c>
      <c r="B2520" s="34" t="s">
        <v>258</v>
      </c>
      <c r="C2520" s="35" t="s">
        <v>57</v>
      </c>
      <c r="D2520" s="52" t="str">
        <f t="shared" si="2"/>
        <v>The Americas/Paraguay-The Americas/2009</v>
      </c>
      <c r="E2520" s="53">
        <v>1.59299031E10</v>
      </c>
      <c r="F2520" s="54">
        <v>0.075</v>
      </c>
      <c r="G2520" s="55">
        <v>187.0</v>
      </c>
      <c r="H2520" s="56">
        <v>0.283</v>
      </c>
      <c r="I2520" s="57">
        <f t="shared" si="3"/>
        <v>15929903100</v>
      </c>
      <c r="J2520" s="58">
        <f t="shared" si="4"/>
        <v>0.075</v>
      </c>
      <c r="K2520" s="39">
        <f t="shared" si="5"/>
        <v>187</v>
      </c>
      <c r="L2520" s="58">
        <f t="shared" si="6"/>
        <v>0.283</v>
      </c>
    </row>
    <row r="2521">
      <c r="A2521" s="33" t="s">
        <v>227</v>
      </c>
      <c r="B2521" s="34" t="s">
        <v>258</v>
      </c>
      <c r="C2521" s="35" t="s">
        <v>58</v>
      </c>
      <c r="D2521" s="52" t="str">
        <f t="shared" si="2"/>
        <v>The Americas/Paraguay-The Americas/2010</v>
      </c>
      <c r="E2521" s="53">
        <v>2.0030529733E10</v>
      </c>
      <c r="F2521" s="54">
        <v>0.087</v>
      </c>
      <c r="G2521" s="55">
        <v>271.0</v>
      </c>
      <c r="H2521" s="56">
        <v>0.26</v>
      </c>
      <c r="I2521" s="57">
        <f t="shared" si="3"/>
        <v>20030529733</v>
      </c>
      <c r="J2521" s="58">
        <f t="shared" si="4"/>
        <v>0.087</v>
      </c>
      <c r="K2521" s="39">
        <f t="shared" si="5"/>
        <v>271</v>
      </c>
      <c r="L2521" s="58">
        <f t="shared" si="6"/>
        <v>0.26</v>
      </c>
    </row>
    <row r="2522">
      <c r="A2522" s="33" t="s">
        <v>227</v>
      </c>
      <c r="B2522" s="34" t="s">
        <v>258</v>
      </c>
      <c r="C2522" s="35" t="s">
        <v>59</v>
      </c>
      <c r="D2522" s="52" t="str">
        <f t="shared" si="2"/>
        <v>The Americas/Paraguay-The Americas/2011</v>
      </c>
      <c r="E2522" s="53">
        <v>2.5071193102E10</v>
      </c>
      <c r="F2522" s="54">
        <v>0.089</v>
      </c>
      <c r="G2522" s="55">
        <v>352.0</v>
      </c>
      <c r="H2522" s="56">
        <v>0.174</v>
      </c>
      <c r="I2522" s="57">
        <f t="shared" si="3"/>
        <v>25071193102</v>
      </c>
      <c r="J2522" s="58">
        <f t="shared" si="4"/>
        <v>0.089</v>
      </c>
      <c r="K2522" s="39">
        <f t="shared" si="5"/>
        <v>352</v>
      </c>
      <c r="L2522" s="58">
        <f t="shared" si="6"/>
        <v>0.174</v>
      </c>
    </row>
    <row r="2523">
      <c r="A2523" s="33" t="s">
        <v>227</v>
      </c>
      <c r="B2523" s="34" t="s">
        <v>258</v>
      </c>
      <c r="C2523" s="35" t="s">
        <v>60</v>
      </c>
      <c r="D2523" s="52" t="str">
        <f t="shared" si="2"/>
        <v>The Americas/Paraguay-The Americas/2012</v>
      </c>
      <c r="E2523" s="53">
        <v>2.4611040343E10</v>
      </c>
      <c r="F2523" s="54">
        <v>0.103</v>
      </c>
      <c r="G2523" s="55">
        <v>392.0</v>
      </c>
      <c r="H2523" s="56">
        <v>0.172</v>
      </c>
      <c r="I2523" s="57">
        <f t="shared" si="3"/>
        <v>24611040343</v>
      </c>
      <c r="J2523" s="58">
        <f t="shared" si="4"/>
        <v>0.103</v>
      </c>
      <c r="K2523" s="39">
        <f t="shared" si="5"/>
        <v>392</v>
      </c>
      <c r="L2523" s="58">
        <f t="shared" si="6"/>
        <v>0.172</v>
      </c>
    </row>
    <row r="2524">
      <c r="A2524" s="33" t="s">
        <v>227</v>
      </c>
      <c r="B2524" s="34" t="s">
        <v>259</v>
      </c>
      <c r="C2524" s="35" t="s">
        <v>48</v>
      </c>
      <c r="D2524" s="52" t="str">
        <f t="shared" si="2"/>
        <v>The Americas/Peru-The Americas/2000</v>
      </c>
      <c r="E2524" s="53">
        <v>5.0681123109E10</v>
      </c>
      <c r="F2524" s="54">
        <v>0.047</v>
      </c>
      <c r="G2524" s="55">
        <v>96.0</v>
      </c>
      <c r="H2524" s="56">
        <v>0.3</v>
      </c>
      <c r="I2524" s="57">
        <f t="shared" si="3"/>
        <v>50681123109</v>
      </c>
      <c r="J2524" s="58">
        <f t="shared" si="4"/>
        <v>0.047</v>
      </c>
      <c r="K2524" s="39">
        <f t="shared" si="5"/>
        <v>96</v>
      </c>
      <c r="L2524" s="58">
        <f t="shared" si="6"/>
        <v>0.3</v>
      </c>
    </row>
    <row r="2525">
      <c r="A2525" s="33" t="s">
        <v>227</v>
      </c>
      <c r="B2525" s="34" t="s">
        <v>259</v>
      </c>
      <c r="C2525" s="35" t="s">
        <v>49</v>
      </c>
      <c r="D2525" s="52" t="str">
        <f t="shared" si="2"/>
        <v>The Americas/Peru-The Americas/2001</v>
      </c>
      <c r="E2525" s="53">
        <v>5.1295103189E10</v>
      </c>
      <c r="F2525" s="54">
        <v>0.047</v>
      </c>
      <c r="G2525" s="55">
        <v>96.0</v>
      </c>
      <c r="H2525" s="56">
        <v>0.25</v>
      </c>
      <c r="I2525" s="57">
        <f t="shared" si="3"/>
        <v>51295103189</v>
      </c>
      <c r="J2525" s="58">
        <f t="shared" si="4"/>
        <v>0.047</v>
      </c>
      <c r="K2525" s="39">
        <f t="shared" si="5"/>
        <v>96</v>
      </c>
      <c r="L2525" s="58">
        <f t="shared" si="6"/>
        <v>0.25</v>
      </c>
    </row>
    <row r="2526">
      <c r="A2526" s="33" t="s">
        <v>227</v>
      </c>
      <c r="B2526" s="34" t="s">
        <v>259</v>
      </c>
      <c r="C2526" s="35" t="s">
        <v>50</v>
      </c>
      <c r="D2526" s="52" t="str">
        <f t="shared" si="2"/>
        <v>The Americas/Peru-The Americas/2002</v>
      </c>
      <c r="E2526" s="53">
        <v>5.39927551E10</v>
      </c>
      <c r="F2526" s="54">
        <v>0.048</v>
      </c>
      <c r="G2526" s="55">
        <v>102.0</v>
      </c>
      <c r="H2526" s="56">
        <v>0.208</v>
      </c>
      <c r="I2526" s="57">
        <f t="shared" si="3"/>
        <v>53992755100</v>
      </c>
      <c r="J2526" s="58">
        <f t="shared" si="4"/>
        <v>0.048</v>
      </c>
      <c r="K2526" s="39">
        <f t="shared" si="5"/>
        <v>102</v>
      </c>
      <c r="L2526" s="58">
        <f t="shared" si="6"/>
        <v>0.208</v>
      </c>
    </row>
    <row r="2527">
      <c r="A2527" s="33" t="s">
        <v>227</v>
      </c>
      <c r="B2527" s="34" t="s">
        <v>259</v>
      </c>
      <c r="C2527" s="35" t="s">
        <v>51</v>
      </c>
      <c r="D2527" s="52" t="str">
        <f t="shared" si="2"/>
        <v>The Americas/Peru-The Americas/2003</v>
      </c>
      <c r="E2527" s="53">
        <v>5.7840001637E10</v>
      </c>
      <c r="F2527" s="54">
        <v>0.045</v>
      </c>
      <c r="G2527" s="55">
        <v>102.0</v>
      </c>
      <c r="H2527" s="56">
        <v>0.21</v>
      </c>
      <c r="I2527" s="57">
        <f t="shared" si="3"/>
        <v>57840001637</v>
      </c>
      <c r="J2527" s="58">
        <f t="shared" si="4"/>
        <v>0.045</v>
      </c>
      <c r="K2527" s="39">
        <f t="shared" si="5"/>
        <v>102</v>
      </c>
      <c r="L2527" s="58">
        <f t="shared" si="6"/>
        <v>0.21</v>
      </c>
    </row>
    <row r="2528">
      <c r="A2528" s="33" t="s">
        <v>227</v>
      </c>
      <c r="B2528" s="34" t="s">
        <v>259</v>
      </c>
      <c r="C2528" s="35" t="s">
        <v>52</v>
      </c>
      <c r="D2528" s="52" t="str">
        <f t="shared" si="2"/>
        <v>The Americas/Peru-The Americas/2004</v>
      </c>
      <c r="E2528" s="53">
        <v>6.5702520516E10</v>
      </c>
      <c r="F2528" s="54">
        <v>0.044</v>
      </c>
      <c r="G2528" s="55">
        <v>111.0</v>
      </c>
      <c r="H2528" s="56">
        <v>0.247</v>
      </c>
      <c r="I2528" s="57">
        <f t="shared" si="3"/>
        <v>65702520516</v>
      </c>
      <c r="J2528" s="58">
        <f t="shared" si="4"/>
        <v>0.044</v>
      </c>
      <c r="K2528" s="39">
        <f t="shared" si="5"/>
        <v>111</v>
      </c>
      <c r="L2528" s="58">
        <f t="shared" si="6"/>
        <v>0.247</v>
      </c>
    </row>
    <row r="2529">
      <c r="A2529" s="33" t="s">
        <v>227</v>
      </c>
      <c r="B2529" s="34" t="s">
        <v>259</v>
      </c>
      <c r="C2529" s="35" t="s">
        <v>53</v>
      </c>
      <c r="D2529" s="52" t="str">
        <f t="shared" si="2"/>
        <v>The Americas/Peru-The Americas/2005</v>
      </c>
      <c r="E2529" s="53">
        <v>7.4147754854E10</v>
      </c>
      <c r="F2529" s="54">
        <v>0.045</v>
      </c>
      <c r="G2529" s="55">
        <v>128.0</v>
      </c>
      <c r="H2529" s="56">
        <v>0.255</v>
      </c>
      <c r="I2529" s="57">
        <f t="shared" si="3"/>
        <v>74147754854</v>
      </c>
      <c r="J2529" s="58">
        <f t="shared" si="4"/>
        <v>0.045</v>
      </c>
      <c r="K2529" s="39">
        <f t="shared" si="5"/>
        <v>128</v>
      </c>
      <c r="L2529" s="58">
        <f t="shared" si="6"/>
        <v>0.255</v>
      </c>
    </row>
    <row r="2530">
      <c r="A2530" s="33" t="s">
        <v>227</v>
      </c>
      <c r="B2530" s="34" t="s">
        <v>259</v>
      </c>
      <c r="C2530" s="35" t="s">
        <v>54</v>
      </c>
      <c r="D2530" s="52" t="str">
        <f t="shared" si="2"/>
        <v>The Americas/Peru-The Americas/2006</v>
      </c>
      <c r="E2530" s="53">
        <v>8.755412844E10</v>
      </c>
      <c r="F2530" s="54">
        <v>0.045</v>
      </c>
      <c r="G2530" s="55">
        <v>149.0</v>
      </c>
      <c r="H2530" s="56">
        <v>0.239</v>
      </c>
      <c r="I2530" s="57">
        <f t="shared" si="3"/>
        <v>87554128440</v>
      </c>
      <c r="J2530" s="58">
        <f t="shared" si="4"/>
        <v>0.045</v>
      </c>
      <c r="K2530" s="39">
        <f t="shared" si="5"/>
        <v>149</v>
      </c>
      <c r="L2530" s="58">
        <f t="shared" si="6"/>
        <v>0.239</v>
      </c>
    </row>
    <row r="2531">
      <c r="A2531" s="33" t="s">
        <v>227</v>
      </c>
      <c r="B2531" s="34" t="s">
        <v>259</v>
      </c>
      <c r="C2531" s="35" t="s">
        <v>55</v>
      </c>
      <c r="D2531" s="52" t="str">
        <f t="shared" si="2"/>
        <v>The Americas/Peru-The Americas/2007</v>
      </c>
      <c r="E2531" s="53">
        <v>1.02E11</v>
      </c>
      <c r="F2531" s="54">
        <v>0.051</v>
      </c>
      <c r="G2531" s="55">
        <v>192.0</v>
      </c>
      <c r="H2531" s="56">
        <v>0.229</v>
      </c>
      <c r="I2531" s="57">
        <f t="shared" si="3"/>
        <v>102000000000</v>
      </c>
      <c r="J2531" s="58">
        <f t="shared" si="4"/>
        <v>0.051</v>
      </c>
      <c r="K2531" s="39">
        <f t="shared" si="5"/>
        <v>192</v>
      </c>
      <c r="L2531" s="58">
        <f t="shared" si="6"/>
        <v>0.229</v>
      </c>
    </row>
    <row r="2532">
      <c r="A2532" s="33" t="s">
        <v>227</v>
      </c>
      <c r="B2532" s="34" t="s">
        <v>259</v>
      </c>
      <c r="C2532" s="35" t="s">
        <v>56</v>
      </c>
      <c r="D2532" s="52" t="str">
        <f t="shared" si="2"/>
        <v>The Americas/Peru-The Americas/2008</v>
      </c>
      <c r="E2532" s="53">
        <v>1.21E11</v>
      </c>
      <c r="F2532" s="54">
        <v>0.057</v>
      </c>
      <c r="G2532" s="55">
        <v>255.0</v>
      </c>
      <c r="H2532" s="56">
        <v>0.237</v>
      </c>
      <c r="I2532" s="57">
        <f t="shared" si="3"/>
        <v>121000000000</v>
      </c>
      <c r="J2532" s="58">
        <f t="shared" si="4"/>
        <v>0.057</v>
      </c>
      <c r="K2532" s="39">
        <f t="shared" si="5"/>
        <v>255</v>
      </c>
      <c r="L2532" s="58">
        <f t="shared" si="6"/>
        <v>0.237</v>
      </c>
    </row>
    <row r="2533">
      <c r="A2533" s="33" t="s">
        <v>227</v>
      </c>
      <c r="B2533" s="34" t="s">
        <v>259</v>
      </c>
      <c r="C2533" s="35" t="s">
        <v>57</v>
      </c>
      <c r="D2533" s="52" t="str">
        <f t="shared" si="2"/>
        <v>The Americas/Peru-The Americas/2009</v>
      </c>
      <c r="E2533" s="53">
        <v>1.21E11</v>
      </c>
      <c r="F2533" s="54">
        <v>0.053</v>
      </c>
      <c r="G2533" s="55">
        <v>234.0</v>
      </c>
      <c r="H2533" s="56">
        <v>0.21</v>
      </c>
      <c r="I2533" s="57">
        <f t="shared" si="3"/>
        <v>121000000000</v>
      </c>
      <c r="J2533" s="58">
        <f t="shared" si="4"/>
        <v>0.053</v>
      </c>
      <c r="K2533" s="39">
        <f t="shared" si="5"/>
        <v>234</v>
      </c>
      <c r="L2533" s="58">
        <f t="shared" si="6"/>
        <v>0.21</v>
      </c>
    </row>
    <row r="2534">
      <c r="A2534" s="33" t="s">
        <v>227</v>
      </c>
      <c r="B2534" s="34" t="s">
        <v>259</v>
      </c>
      <c r="C2534" s="35" t="s">
        <v>58</v>
      </c>
      <c r="D2534" s="52" t="str">
        <f t="shared" si="2"/>
        <v>The Americas/Peru-The Americas/2010</v>
      </c>
      <c r="E2534" s="53">
        <v>1.49E11</v>
      </c>
      <c r="F2534" s="54">
        <v>0.049</v>
      </c>
      <c r="G2534" s="55">
        <v>257.0</v>
      </c>
      <c r="H2534" s="56">
        <v>0.19</v>
      </c>
      <c r="I2534" s="57">
        <f t="shared" si="3"/>
        <v>149000000000</v>
      </c>
      <c r="J2534" s="58">
        <f t="shared" si="4"/>
        <v>0.049</v>
      </c>
      <c r="K2534" s="39">
        <f t="shared" si="5"/>
        <v>257</v>
      </c>
      <c r="L2534" s="58">
        <f t="shared" si="6"/>
        <v>0.19</v>
      </c>
    </row>
    <row r="2535">
      <c r="A2535" s="33" t="s">
        <v>227</v>
      </c>
      <c r="B2535" s="34" t="s">
        <v>259</v>
      </c>
      <c r="C2535" s="35" t="s">
        <v>59</v>
      </c>
      <c r="D2535" s="52" t="str">
        <f t="shared" si="2"/>
        <v>The Americas/Peru-The Americas/2011</v>
      </c>
      <c r="E2535" s="53">
        <v>1.71E11</v>
      </c>
      <c r="F2535" s="54">
        <v>0.047</v>
      </c>
      <c r="G2535" s="55">
        <v>283.0</v>
      </c>
      <c r="H2535" s="56">
        <v>0.187</v>
      </c>
      <c r="I2535" s="57">
        <f t="shared" si="3"/>
        <v>171000000000</v>
      </c>
      <c r="J2535" s="58">
        <f t="shared" si="4"/>
        <v>0.047</v>
      </c>
      <c r="K2535" s="39">
        <f t="shared" si="5"/>
        <v>283</v>
      </c>
      <c r="L2535" s="58">
        <f t="shared" si="6"/>
        <v>0.187</v>
      </c>
    </row>
    <row r="2536">
      <c r="A2536" s="33" t="s">
        <v>227</v>
      </c>
      <c r="B2536" s="34" t="s">
        <v>259</v>
      </c>
      <c r="C2536" s="35" t="s">
        <v>60</v>
      </c>
      <c r="D2536" s="52" t="str">
        <f t="shared" si="2"/>
        <v>The Americas/Peru-The Americas/2012</v>
      </c>
      <c r="E2536" s="53">
        <v>1.93E11</v>
      </c>
      <c r="F2536" s="54">
        <v>0.051</v>
      </c>
      <c r="G2536" s="55">
        <v>337.0</v>
      </c>
      <c r="H2536" s="56">
        <v>0.192</v>
      </c>
      <c r="I2536" s="57">
        <f t="shared" si="3"/>
        <v>193000000000</v>
      </c>
      <c r="J2536" s="58">
        <f t="shared" si="4"/>
        <v>0.051</v>
      </c>
      <c r="K2536" s="39">
        <f t="shared" si="5"/>
        <v>337</v>
      </c>
      <c r="L2536" s="58">
        <f t="shared" si="6"/>
        <v>0.192</v>
      </c>
    </row>
    <row r="2537">
      <c r="A2537" s="33" t="s">
        <v>227</v>
      </c>
      <c r="B2537" s="34" t="s">
        <v>260</v>
      </c>
      <c r="C2537" s="35" t="s">
        <v>48</v>
      </c>
      <c r="D2537" s="52" t="str">
        <f t="shared" si="2"/>
        <v>The Americas/Puerto Rico-The Americas/2000</v>
      </c>
      <c r="E2537" s="53">
        <v>6.170181E10</v>
      </c>
      <c r="F2537" s="61"/>
      <c r="G2537" s="62"/>
      <c r="H2537" s="59"/>
      <c r="I2537" s="57">
        <f t="shared" si="3"/>
        <v>61701810000</v>
      </c>
      <c r="J2537" s="58" t="str">
        <f t="shared" si="4"/>
        <v/>
      </c>
      <c r="K2537" s="39" t="str">
        <f t="shared" si="5"/>
        <v/>
      </c>
      <c r="L2537" s="58" t="str">
        <f t="shared" si="6"/>
        <v/>
      </c>
    </row>
    <row r="2538">
      <c r="A2538" s="33" t="s">
        <v>227</v>
      </c>
      <c r="B2538" s="34" t="s">
        <v>260</v>
      </c>
      <c r="C2538" s="35" t="s">
        <v>49</v>
      </c>
      <c r="D2538" s="52" t="str">
        <f t="shared" si="2"/>
        <v>The Americas/Puerto Rico-The Americas/2001</v>
      </c>
      <c r="E2538" s="53">
        <v>6.9668635E10</v>
      </c>
      <c r="F2538" s="61"/>
      <c r="G2538" s="62"/>
      <c r="H2538" s="59"/>
      <c r="I2538" s="57">
        <f t="shared" si="3"/>
        <v>69668635000</v>
      </c>
      <c r="J2538" s="58" t="str">
        <f t="shared" si="4"/>
        <v/>
      </c>
      <c r="K2538" s="39" t="str">
        <f t="shared" si="5"/>
        <v/>
      </c>
      <c r="L2538" s="58" t="str">
        <f t="shared" si="6"/>
        <v/>
      </c>
    </row>
    <row r="2539">
      <c r="A2539" s="33" t="s">
        <v>227</v>
      </c>
      <c r="B2539" s="34" t="s">
        <v>260</v>
      </c>
      <c r="C2539" s="35" t="s">
        <v>50</v>
      </c>
      <c r="D2539" s="52" t="str">
        <f t="shared" si="2"/>
        <v>The Americas/Puerto Rico-The Americas/2002</v>
      </c>
      <c r="E2539" s="53">
        <v>7.2546194E10</v>
      </c>
      <c r="F2539" s="61"/>
      <c r="G2539" s="62"/>
      <c r="H2539" s="59"/>
      <c r="I2539" s="57">
        <f t="shared" si="3"/>
        <v>72546194000</v>
      </c>
      <c r="J2539" s="58" t="str">
        <f t="shared" si="4"/>
        <v/>
      </c>
      <c r="K2539" s="39" t="str">
        <f t="shared" si="5"/>
        <v/>
      </c>
      <c r="L2539" s="58" t="str">
        <f t="shared" si="6"/>
        <v/>
      </c>
    </row>
    <row r="2540">
      <c r="A2540" s="33" t="s">
        <v>227</v>
      </c>
      <c r="B2540" s="34" t="s">
        <v>260</v>
      </c>
      <c r="C2540" s="35" t="s">
        <v>51</v>
      </c>
      <c r="D2540" s="52" t="str">
        <f t="shared" si="2"/>
        <v>The Americas/Puerto Rico-The Americas/2003</v>
      </c>
      <c r="E2540" s="53">
        <v>7.5833996E10</v>
      </c>
      <c r="F2540" s="61"/>
      <c r="G2540" s="62"/>
      <c r="H2540" s="59"/>
      <c r="I2540" s="57">
        <f t="shared" si="3"/>
        <v>75833996000</v>
      </c>
      <c r="J2540" s="58" t="str">
        <f t="shared" si="4"/>
        <v/>
      </c>
      <c r="K2540" s="39" t="str">
        <f t="shared" si="5"/>
        <v/>
      </c>
      <c r="L2540" s="58" t="str">
        <f t="shared" si="6"/>
        <v/>
      </c>
    </row>
    <row r="2541">
      <c r="A2541" s="33" t="s">
        <v>227</v>
      </c>
      <c r="B2541" s="34" t="s">
        <v>260</v>
      </c>
      <c r="C2541" s="35" t="s">
        <v>52</v>
      </c>
      <c r="D2541" s="52" t="str">
        <f t="shared" si="2"/>
        <v>The Americas/Puerto Rico-The Americas/2004</v>
      </c>
      <c r="E2541" s="53">
        <v>8.0322313E10</v>
      </c>
      <c r="F2541" s="61"/>
      <c r="G2541" s="62"/>
      <c r="H2541" s="59"/>
      <c r="I2541" s="57">
        <f t="shared" si="3"/>
        <v>80322313000</v>
      </c>
      <c r="J2541" s="58" t="str">
        <f t="shared" si="4"/>
        <v/>
      </c>
      <c r="K2541" s="39" t="str">
        <f t="shared" si="5"/>
        <v/>
      </c>
      <c r="L2541" s="58" t="str">
        <f t="shared" si="6"/>
        <v/>
      </c>
    </row>
    <row r="2542">
      <c r="A2542" s="33" t="s">
        <v>227</v>
      </c>
      <c r="B2542" s="34" t="s">
        <v>260</v>
      </c>
      <c r="C2542" s="35" t="s">
        <v>53</v>
      </c>
      <c r="D2542" s="52" t="str">
        <f t="shared" si="2"/>
        <v>The Americas/Puerto Rico-The Americas/2005</v>
      </c>
      <c r="E2542" s="53">
        <v>8.3914521341E10</v>
      </c>
      <c r="F2542" s="61"/>
      <c r="G2542" s="62"/>
      <c r="H2542" s="59"/>
      <c r="I2542" s="57">
        <f t="shared" si="3"/>
        <v>83914521341</v>
      </c>
      <c r="J2542" s="58" t="str">
        <f t="shared" si="4"/>
        <v/>
      </c>
      <c r="K2542" s="39" t="str">
        <f t="shared" si="5"/>
        <v/>
      </c>
      <c r="L2542" s="58" t="str">
        <f t="shared" si="6"/>
        <v/>
      </c>
    </row>
    <row r="2543">
      <c r="A2543" s="33" t="s">
        <v>227</v>
      </c>
      <c r="B2543" s="34" t="s">
        <v>260</v>
      </c>
      <c r="C2543" s="35" t="s">
        <v>54</v>
      </c>
      <c r="D2543" s="52" t="str">
        <f t="shared" si="2"/>
        <v>The Americas/Puerto Rico-The Americas/2006</v>
      </c>
      <c r="E2543" s="53">
        <v>8.7276164365E10</v>
      </c>
      <c r="F2543" s="61"/>
      <c r="G2543" s="62"/>
      <c r="H2543" s="59"/>
      <c r="I2543" s="57">
        <f t="shared" si="3"/>
        <v>87276164365</v>
      </c>
      <c r="J2543" s="58" t="str">
        <f t="shared" si="4"/>
        <v/>
      </c>
      <c r="K2543" s="39" t="str">
        <f t="shared" si="5"/>
        <v/>
      </c>
      <c r="L2543" s="58" t="str">
        <f t="shared" si="6"/>
        <v/>
      </c>
    </row>
    <row r="2544">
      <c r="A2544" s="33" t="s">
        <v>227</v>
      </c>
      <c r="B2544" s="34" t="s">
        <v>260</v>
      </c>
      <c r="C2544" s="35" t="s">
        <v>55</v>
      </c>
      <c r="D2544" s="52" t="str">
        <f t="shared" si="2"/>
        <v>The Americas/Puerto Rico-The Americas/2007</v>
      </c>
      <c r="E2544" s="53">
        <v>8.9524131617E10</v>
      </c>
      <c r="F2544" s="61"/>
      <c r="G2544" s="62"/>
      <c r="H2544" s="59"/>
      <c r="I2544" s="57">
        <f t="shared" si="3"/>
        <v>89524131617</v>
      </c>
      <c r="J2544" s="58" t="str">
        <f t="shared" si="4"/>
        <v/>
      </c>
      <c r="K2544" s="39" t="str">
        <f t="shared" si="5"/>
        <v/>
      </c>
      <c r="L2544" s="58" t="str">
        <f t="shared" si="6"/>
        <v/>
      </c>
    </row>
    <row r="2545">
      <c r="A2545" s="33" t="s">
        <v>227</v>
      </c>
      <c r="B2545" s="34" t="s">
        <v>260</v>
      </c>
      <c r="C2545" s="35" t="s">
        <v>56</v>
      </c>
      <c r="D2545" s="52" t="str">
        <f t="shared" si="2"/>
        <v>The Americas/Puerto Rico-The Americas/2008</v>
      </c>
      <c r="E2545" s="53">
        <v>9.3639316E10</v>
      </c>
      <c r="F2545" s="61"/>
      <c r="G2545" s="62"/>
      <c r="H2545" s="59"/>
      <c r="I2545" s="57">
        <f t="shared" si="3"/>
        <v>93639316000</v>
      </c>
      <c r="J2545" s="58" t="str">
        <f t="shared" si="4"/>
        <v/>
      </c>
      <c r="K2545" s="39" t="str">
        <f t="shared" si="5"/>
        <v/>
      </c>
      <c r="L2545" s="58" t="str">
        <f t="shared" si="6"/>
        <v/>
      </c>
    </row>
    <row r="2546">
      <c r="A2546" s="33" t="s">
        <v>227</v>
      </c>
      <c r="B2546" s="34" t="s">
        <v>260</v>
      </c>
      <c r="C2546" s="35" t="s">
        <v>57</v>
      </c>
      <c r="D2546" s="52" t="str">
        <f t="shared" si="2"/>
        <v>The Americas/Puerto Rico-The Americas/2009</v>
      </c>
      <c r="E2546" s="53">
        <v>9.6385638E10</v>
      </c>
      <c r="F2546" s="61"/>
      <c r="G2546" s="62"/>
      <c r="H2546" s="59"/>
      <c r="I2546" s="57">
        <f t="shared" si="3"/>
        <v>96385638000</v>
      </c>
      <c r="J2546" s="58" t="str">
        <f t="shared" si="4"/>
        <v/>
      </c>
      <c r="K2546" s="39" t="str">
        <f t="shared" si="5"/>
        <v/>
      </c>
      <c r="L2546" s="58" t="str">
        <f t="shared" si="6"/>
        <v/>
      </c>
    </row>
    <row r="2547">
      <c r="A2547" s="33" t="s">
        <v>227</v>
      </c>
      <c r="B2547" s="34" t="s">
        <v>260</v>
      </c>
      <c r="C2547" s="35" t="s">
        <v>58</v>
      </c>
      <c r="D2547" s="52" t="str">
        <f t="shared" si="2"/>
        <v>The Americas/Puerto Rico-The Americas/2010</v>
      </c>
      <c r="E2547" s="53">
        <v>9.8381268E10</v>
      </c>
      <c r="F2547" s="61"/>
      <c r="G2547" s="62"/>
      <c r="H2547" s="59"/>
      <c r="I2547" s="57">
        <f t="shared" si="3"/>
        <v>98381268000</v>
      </c>
      <c r="J2547" s="58" t="str">
        <f t="shared" si="4"/>
        <v/>
      </c>
      <c r="K2547" s="39" t="str">
        <f t="shared" si="5"/>
        <v/>
      </c>
      <c r="L2547" s="58" t="str">
        <f t="shared" si="6"/>
        <v/>
      </c>
    </row>
    <row r="2548">
      <c r="A2548" s="33" t="s">
        <v>227</v>
      </c>
      <c r="B2548" s="34" t="s">
        <v>260</v>
      </c>
      <c r="C2548" s="35" t="s">
        <v>59</v>
      </c>
      <c r="D2548" s="52" t="str">
        <f t="shared" si="2"/>
        <v>The Americas/Puerto Rico-The Americas/2011</v>
      </c>
      <c r="E2548" s="53">
        <v>1.0E11</v>
      </c>
      <c r="F2548" s="61"/>
      <c r="G2548" s="62"/>
      <c r="H2548" s="59"/>
      <c r="I2548" s="57">
        <f t="shared" si="3"/>
        <v>100000000000</v>
      </c>
      <c r="J2548" s="58" t="str">
        <f t="shared" si="4"/>
        <v/>
      </c>
      <c r="K2548" s="39" t="str">
        <f t="shared" si="5"/>
        <v/>
      </c>
      <c r="L2548" s="58" t="str">
        <f t="shared" si="6"/>
        <v/>
      </c>
    </row>
    <row r="2549">
      <c r="A2549" s="33" t="s">
        <v>227</v>
      </c>
      <c r="B2549" s="34" t="s">
        <v>260</v>
      </c>
      <c r="C2549" s="35" t="s">
        <v>60</v>
      </c>
      <c r="D2549" s="52" t="str">
        <f t="shared" si="2"/>
        <v>The Americas/Puerto Rico-The Americas/2012</v>
      </c>
      <c r="E2549" s="53">
        <v>1.01E11</v>
      </c>
      <c r="F2549" s="61"/>
      <c r="G2549" s="62"/>
      <c r="H2549" s="59"/>
      <c r="I2549" s="57">
        <f t="shared" si="3"/>
        <v>101000000000</v>
      </c>
      <c r="J2549" s="58" t="str">
        <f t="shared" si="4"/>
        <v/>
      </c>
      <c r="K2549" s="39" t="str">
        <f t="shared" si="5"/>
        <v/>
      </c>
      <c r="L2549" s="58" t="str">
        <f t="shared" si="6"/>
        <v/>
      </c>
    </row>
    <row r="2550">
      <c r="A2550" s="33" t="s">
        <v>227</v>
      </c>
      <c r="B2550" s="34" t="s">
        <v>261</v>
      </c>
      <c r="C2550" s="35" t="s">
        <v>48</v>
      </c>
      <c r="D2550" s="52" t="str">
        <f t="shared" si="2"/>
        <v>The Americas/Sint Maarten (Dutch part)-The Americas/2000</v>
      </c>
      <c r="E2550" s="60"/>
      <c r="F2550" s="61"/>
      <c r="G2550" s="62"/>
      <c r="H2550" s="59"/>
      <c r="I2550" s="57" t="str">
        <f t="shared" si="3"/>
        <v/>
      </c>
      <c r="J2550" s="58" t="str">
        <f t="shared" si="4"/>
        <v/>
      </c>
      <c r="K2550" s="39" t="str">
        <f t="shared" si="5"/>
        <v/>
      </c>
      <c r="L2550" s="58" t="str">
        <f t="shared" si="6"/>
        <v/>
      </c>
    </row>
    <row r="2551">
      <c r="A2551" s="33" t="s">
        <v>227</v>
      </c>
      <c r="B2551" s="34" t="s">
        <v>261</v>
      </c>
      <c r="C2551" s="35" t="s">
        <v>49</v>
      </c>
      <c r="D2551" s="52" t="str">
        <f t="shared" si="2"/>
        <v>The Americas/Sint Maarten (Dutch part)-The Americas/2001</v>
      </c>
      <c r="E2551" s="60"/>
      <c r="F2551" s="61"/>
      <c r="G2551" s="62"/>
      <c r="H2551" s="59"/>
      <c r="I2551" s="57" t="str">
        <f t="shared" si="3"/>
        <v/>
      </c>
      <c r="J2551" s="58" t="str">
        <f t="shared" si="4"/>
        <v/>
      </c>
      <c r="K2551" s="39" t="str">
        <f t="shared" si="5"/>
        <v/>
      </c>
      <c r="L2551" s="58" t="str">
        <f t="shared" si="6"/>
        <v/>
      </c>
    </row>
    <row r="2552">
      <c r="A2552" s="33" t="s">
        <v>227</v>
      </c>
      <c r="B2552" s="34" t="s">
        <v>261</v>
      </c>
      <c r="C2552" s="35" t="s">
        <v>50</v>
      </c>
      <c r="D2552" s="52" t="str">
        <f t="shared" si="2"/>
        <v>The Americas/Sint Maarten (Dutch part)-The Americas/2002</v>
      </c>
      <c r="E2552" s="60"/>
      <c r="F2552" s="61"/>
      <c r="G2552" s="62"/>
      <c r="H2552" s="59"/>
      <c r="I2552" s="57" t="str">
        <f t="shared" si="3"/>
        <v/>
      </c>
      <c r="J2552" s="58" t="str">
        <f t="shared" si="4"/>
        <v/>
      </c>
      <c r="K2552" s="39" t="str">
        <f t="shared" si="5"/>
        <v/>
      </c>
      <c r="L2552" s="58" t="str">
        <f t="shared" si="6"/>
        <v/>
      </c>
    </row>
    <row r="2553">
      <c r="A2553" s="33" t="s">
        <v>227</v>
      </c>
      <c r="B2553" s="34" t="s">
        <v>261</v>
      </c>
      <c r="C2553" s="35" t="s">
        <v>51</v>
      </c>
      <c r="D2553" s="52" t="str">
        <f t="shared" si="2"/>
        <v>The Americas/Sint Maarten (Dutch part)-The Americas/2003</v>
      </c>
      <c r="E2553" s="60"/>
      <c r="F2553" s="61"/>
      <c r="G2553" s="62"/>
      <c r="H2553" s="59"/>
      <c r="I2553" s="57" t="str">
        <f t="shared" si="3"/>
        <v/>
      </c>
      <c r="J2553" s="58" t="str">
        <f t="shared" si="4"/>
        <v/>
      </c>
      <c r="K2553" s="39" t="str">
        <f t="shared" si="5"/>
        <v/>
      </c>
      <c r="L2553" s="58" t="str">
        <f t="shared" si="6"/>
        <v/>
      </c>
    </row>
    <row r="2554">
      <c r="A2554" s="33" t="s">
        <v>227</v>
      </c>
      <c r="B2554" s="34" t="s">
        <v>261</v>
      </c>
      <c r="C2554" s="35" t="s">
        <v>52</v>
      </c>
      <c r="D2554" s="52" t="str">
        <f t="shared" si="2"/>
        <v>The Americas/Sint Maarten (Dutch part)-The Americas/2004</v>
      </c>
      <c r="E2554" s="60"/>
      <c r="F2554" s="61"/>
      <c r="G2554" s="62"/>
      <c r="H2554" s="59"/>
      <c r="I2554" s="57" t="str">
        <f t="shared" si="3"/>
        <v/>
      </c>
      <c r="J2554" s="58" t="str">
        <f t="shared" si="4"/>
        <v/>
      </c>
      <c r="K2554" s="39" t="str">
        <f t="shared" si="5"/>
        <v/>
      </c>
      <c r="L2554" s="58" t="str">
        <f t="shared" si="6"/>
        <v/>
      </c>
    </row>
    <row r="2555">
      <c r="A2555" s="33" t="s">
        <v>227</v>
      </c>
      <c r="B2555" s="34" t="s">
        <v>261</v>
      </c>
      <c r="C2555" s="35" t="s">
        <v>53</v>
      </c>
      <c r="D2555" s="52" t="str">
        <f t="shared" si="2"/>
        <v>The Americas/Sint Maarten (Dutch part)-The Americas/2005</v>
      </c>
      <c r="E2555" s="60"/>
      <c r="F2555" s="61"/>
      <c r="G2555" s="62"/>
      <c r="H2555" s="59"/>
      <c r="I2555" s="57" t="str">
        <f t="shared" si="3"/>
        <v/>
      </c>
      <c r="J2555" s="58" t="str">
        <f t="shared" si="4"/>
        <v/>
      </c>
      <c r="K2555" s="39" t="str">
        <f t="shared" si="5"/>
        <v/>
      </c>
      <c r="L2555" s="58" t="str">
        <f t="shared" si="6"/>
        <v/>
      </c>
    </row>
    <row r="2556">
      <c r="A2556" s="33" t="s">
        <v>227</v>
      </c>
      <c r="B2556" s="34" t="s">
        <v>261</v>
      </c>
      <c r="C2556" s="35" t="s">
        <v>54</v>
      </c>
      <c r="D2556" s="52" t="str">
        <f t="shared" si="2"/>
        <v>The Americas/Sint Maarten (Dutch part)-The Americas/2006</v>
      </c>
      <c r="E2556" s="60"/>
      <c r="F2556" s="61"/>
      <c r="G2556" s="62"/>
      <c r="H2556" s="59"/>
      <c r="I2556" s="57" t="str">
        <f t="shared" si="3"/>
        <v/>
      </c>
      <c r="J2556" s="58" t="str">
        <f t="shared" si="4"/>
        <v/>
      </c>
      <c r="K2556" s="39" t="str">
        <f t="shared" si="5"/>
        <v/>
      </c>
      <c r="L2556" s="58" t="str">
        <f t="shared" si="6"/>
        <v/>
      </c>
    </row>
    <row r="2557">
      <c r="A2557" s="33" t="s">
        <v>227</v>
      </c>
      <c r="B2557" s="34" t="s">
        <v>261</v>
      </c>
      <c r="C2557" s="35" t="s">
        <v>55</v>
      </c>
      <c r="D2557" s="52" t="str">
        <f t="shared" si="2"/>
        <v>The Americas/Sint Maarten (Dutch part)-The Americas/2007</v>
      </c>
      <c r="E2557" s="60"/>
      <c r="F2557" s="61"/>
      <c r="G2557" s="62"/>
      <c r="H2557" s="59"/>
      <c r="I2557" s="57" t="str">
        <f t="shared" si="3"/>
        <v/>
      </c>
      <c r="J2557" s="58" t="str">
        <f t="shared" si="4"/>
        <v/>
      </c>
      <c r="K2557" s="39" t="str">
        <f t="shared" si="5"/>
        <v/>
      </c>
      <c r="L2557" s="58" t="str">
        <f t="shared" si="6"/>
        <v/>
      </c>
    </row>
    <row r="2558">
      <c r="A2558" s="33" t="s">
        <v>227</v>
      </c>
      <c r="B2558" s="34" t="s">
        <v>261</v>
      </c>
      <c r="C2558" s="35" t="s">
        <v>56</v>
      </c>
      <c r="D2558" s="52" t="str">
        <f t="shared" si="2"/>
        <v>The Americas/Sint Maarten (Dutch part)-The Americas/2008</v>
      </c>
      <c r="E2558" s="60"/>
      <c r="F2558" s="61"/>
      <c r="G2558" s="62"/>
      <c r="H2558" s="59"/>
      <c r="I2558" s="57" t="str">
        <f t="shared" si="3"/>
        <v/>
      </c>
      <c r="J2558" s="58" t="str">
        <f t="shared" si="4"/>
        <v/>
      </c>
      <c r="K2558" s="39" t="str">
        <f t="shared" si="5"/>
        <v/>
      </c>
      <c r="L2558" s="58" t="str">
        <f t="shared" si="6"/>
        <v/>
      </c>
    </row>
    <row r="2559">
      <c r="A2559" s="33" t="s">
        <v>227</v>
      </c>
      <c r="B2559" s="34" t="s">
        <v>261</v>
      </c>
      <c r="C2559" s="35" t="s">
        <v>57</v>
      </c>
      <c r="D2559" s="52" t="str">
        <f t="shared" si="2"/>
        <v>The Americas/Sint Maarten (Dutch part)-The Americas/2009</v>
      </c>
      <c r="E2559" s="60"/>
      <c r="F2559" s="61"/>
      <c r="G2559" s="62"/>
      <c r="H2559" s="59"/>
      <c r="I2559" s="57" t="str">
        <f t="shared" si="3"/>
        <v/>
      </c>
      <c r="J2559" s="58" t="str">
        <f t="shared" si="4"/>
        <v/>
      </c>
      <c r="K2559" s="39" t="str">
        <f t="shared" si="5"/>
        <v/>
      </c>
      <c r="L2559" s="58" t="str">
        <f t="shared" si="6"/>
        <v/>
      </c>
    </row>
    <row r="2560">
      <c r="A2560" s="33" t="s">
        <v>227</v>
      </c>
      <c r="B2560" s="34" t="s">
        <v>261</v>
      </c>
      <c r="C2560" s="35" t="s">
        <v>58</v>
      </c>
      <c r="D2560" s="52" t="str">
        <f t="shared" si="2"/>
        <v>The Americas/Sint Maarten (Dutch part)-The Americas/2010</v>
      </c>
      <c r="E2560" s="60"/>
      <c r="F2560" s="61"/>
      <c r="G2560" s="62"/>
      <c r="H2560" s="59"/>
      <c r="I2560" s="57" t="str">
        <f t="shared" si="3"/>
        <v/>
      </c>
      <c r="J2560" s="58" t="str">
        <f t="shared" si="4"/>
        <v/>
      </c>
      <c r="K2560" s="39" t="str">
        <f t="shared" si="5"/>
        <v/>
      </c>
      <c r="L2560" s="58" t="str">
        <f t="shared" si="6"/>
        <v/>
      </c>
    </row>
    <row r="2561">
      <c r="A2561" s="33" t="s">
        <v>227</v>
      </c>
      <c r="B2561" s="34" t="s">
        <v>261</v>
      </c>
      <c r="C2561" s="35" t="s">
        <v>59</v>
      </c>
      <c r="D2561" s="52" t="str">
        <f t="shared" si="2"/>
        <v>The Americas/Sint Maarten (Dutch part)-The Americas/2011</v>
      </c>
      <c r="E2561" s="60"/>
      <c r="F2561" s="61"/>
      <c r="G2561" s="62"/>
      <c r="H2561" s="59"/>
      <c r="I2561" s="57" t="str">
        <f t="shared" si="3"/>
        <v/>
      </c>
      <c r="J2561" s="58" t="str">
        <f t="shared" si="4"/>
        <v/>
      </c>
      <c r="K2561" s="39" t="str">
        <f t="shared" si="5"/>
        <v/>
      </c>
      <c r="L2561" s="58" t="str">
        <f t="shared" si="6"/>
        <v/>
      </c>
    </row>
    <row r="2562">
      <c r="A2562" s="33" t="s">
        <v>227</v>
      </c>
      <c r="B2562" s="34" t="s">
        <v>261</v>
      </c>
      <c r="C2562" s="35" t="s">
        <v>60</v>
      </c>
      <c r="D2562" s="52" t="str">
        <f t="shared" si="2"/>
        <v>The Americas/Sint Maarten (Dutch part)-The Americas/2012</v>
      </c>
      <c r="E2562" s="60"/>
      <c r="F2562" s="61"/>
      <c r="G2562" s="62"/>
      <c r="H2562" s="59"/>
      <c r="I2562" s="57" t="str">
        <f t="shared" si="3"/>
        <v/>
      </c>
      <c r="J2562" s="58" t="str">
        <f t="shared" si="4"/>
        <v/>
      </c>
      <c r="K2562" s="39" t="str">
        <f t="shared" si="5"/>
        <v/>
      </c>
      <c r="L2562" s="58" t="str">
        <f t="shared" si="6"/>
        <v/>
      </c>
    </row>
    <row r="2563">
      <c r="A2563" s="33" t="s">
        <v>227</v>
      </c>
      <c r="B2563" s="34" t="s">
        <v>262</v>
      </c>
      <c r="C2563" s="35" t="s">
        <v>48</v>
      </c>
      <c r="D2563" s="52" t="str">
        <f t="shared" si="2"/>
        <v>The Americas/St. Kitts and Nevis-The Americas/2000</v>
      </c>
      <c r="E2563" s="53">
        <v>4.16566954E8</v>
      </c>
      <c r="F2563" s="54">
        <v>0.043</v>
      </c>
      <c r="G2563" s="55">
        <v>392.0</v>
      </c>
      <c r="H2563" s="56">
        <v>0.111</v>
      </c>
      <c r="I2563" s="57">
        <f t="shared" si="3"/>
        <v>416566954</v>
      </c>
      <c r="J2563" s="58">
        <f t="shared" si="4"/>
        <v>0.043</v>
      </c>
      <c r="K2563" s="39">
        <f t="shared" si="5"/>
        <v>392</v>
      </c>
      <c r="L2563" s="58">
        <f t="shared" si="6"/>
        <v>0.111</v>
      </c>
    </row>
    <row r="2564">
      <c r="A2564" s="33" t="s">
        <v>227</v>
      </c>
      <c r="B2564" s="34" t="s">
        <v>262</v>
      </c>
      <c r="C2564" s="35" t="s">
        <v>49</v>
      </c>
      <c r="D2564" s="52" t="str">
        <f t="shared" si="2"/>
        <v>The Americas/St. Kitts and Nevis-The Americas/2001</v>
      </c>
      <c r="E2564" s="53">
        <v>4.55905602E8</v>
      </c>
      <c r="F2564" s="54">
        <v>0.038</v>
      </c>
      <c r="G2564" s="55">
        <v>378.0</v>
      </c>
      <c r="H2564" s="56">
        <v>0.111</v>
      </c>
      <c r="I2564" s="57">
        <f t="shared" si="3"/>
        <v>455905602</v>
      </c>
      <c r="J2564" s="58">
        <f t="shared" si="4"/>
        <v>0.038</v>
      </c>
      <c r="K2564" s="39">
        <f t="shared" si="5"/>
        <v>378</v>
      </c>
      <c r="L2564" s="58">
        <f t="shared" si="6"/>
        <v>0.111</v>
      </c>
    </row>
    <row r="2565">
      <c r="A2565" s="33" t="s">
        <v>227</v>
      </c>
      <c r="B2565" s="34" t="s">
        <v>262</v>
      </c>
      <c r="C2565" s="35" t="s">
        <v>50</v>
      </c>
      <c r="D2565" s="52" t="str">
        <f t="shared" si="2"/>
        <v>The Americas/St. Kitts and Nevis-The Americas/2002</v>
      </c>
      <c r="E2565" s="53">
        <v>4.78067954E8</v>
      </c>
      <c r="F2565" s="54">
        <v>0.037</v>
      </c>
      <c r="G2565" s="55">
        <v>374.0</v>
      </c>
      <c r="H2565" s="56">
        <v>0.109</v>
      </c>
      <c r="I2565" s="57">
        <f t="shared" si="3"/>
        <v>478067954</v>
      </c>
      <c r="J2565" s="58">
        <f t="shared" si="4"/>
        <v>0.037</v>
      </c>
      <c r="K2565" s="39">
        <f t="shared" si="5"/>
        <v>374</v>
      </c>
      <c r="L2565" s="58">
        <f t="shared" si="6"/>
        <v>0.109</v>
      </c>
    </row>
    <row r="2566">
      <c r="A2566" s="33" t="s">
        <v>227</v>
      </c>
      <c r="B2566" s="34" t="s">
        <v>262</v>
      </c>
      <c r="C2566" s="35" t="s">
        <v>51</v>
      </c>
      <c r="D2566" s="52" t="str">
        <f t="shared" si="2"/>
        <v>The Americas/St. Kitts and Nevis-The Americas/2003</v>
      </c>
      <c r="E2566" s="53">
        <v>4.61576906E8</v>
      </c>
      <c r="F2566" s="54">
        <v>0.037</v>
      </c>
      <c r="G2566" s="55">
        <v>359.0</v>
      </c>
      <c r="H2566" s="56">
        <v>0.122</v>
      </c>
      <c r="I2566" s="57">
        <f t="shared" si="3"/>
        <v>461576906</v>
      </c>
      <c r="J2566" s="58">
        <f t="shared" si="4"/>
        <v>0.037</v>
      </c>
      <c r="K2566" s="39">
        <f t="shared" si="5"/>
        <v>359</v>
      </c>
      <c r="L2566" s="58">
        <f t="shared" si="6"/>
        <v>0.122</v>
      </c>
    </row>
    <row r="2567">
      <c r="A2567" s="33" t="s">
        <v>227</v>
      </c>
      <c r="B2567" s="34" t="s">
        <v>262</v>
      </c>
      <c r="C2567" s="35" t="s">
        <v>52</v>
      </c>
      <c r="D2567" s="52" t="str">
        <f t="shared" si="2"/>
        <v>The Americas/St. Kitts and Nevis-The Americas/2004</v>
      </c>
      <c r="E2567" s="53">
        <v>4.97548517E8</v>
      </c>
      <c r="F2567" s="54">
        <v>0.035</v>
      </c>
      <c r="G2567" s="55">
        <v>363.0</v>
      </c>
      <c r="H2567" s="56">
        <v>0.103</v>
      </c>
      <c r="I2567" s="57">
        <f t="shared" si="3"/>
        <v>497548517</v>
      </c>
      <c r="J2567" s="58">
        <f t="shared" si="4"/>
        <v>0.035</v>
      </c>
      <c r="K2567" s="39">
        <f t="shared" si="5"/>
        <v>363</v>
      </c>
      <c r="L2567" s="58">
        <f t="shared" si="6"/>
        <v>0.103</v>
      </c>
    </row>
    <row r="2568">
      <c r="A2568" s="33" t="s">
        <v>227</v>
      </c>
      <c r="B2568" s="34" t="s">
        <v>262</v>
      </c>
      <c r="C2568" s="35" t="s">
        <v>53</v>
      </c>
      <c r="D2568" s="52" t="str">
        <f t="shared" si="2"/>
        <v>The Americas/St. Kitts and Nevis-The Americas/2005</v>
      </c>
      <c r="E2568" s="53">
        <v>5.36410666E8</v>
      </c>
      <c r="F2568" s="54">
        <v>0.036</v>
      </c>
      <c r="G2568" s="55">
        <v>389.0</v>
      </c>
      <c r="H2568" s="56">
        <v>0.1</v>
      </c>
      <c r="I2568" s="57">
        <f t="shared" si="3"/>
        <v>536410666</v>
      </c>
      <c r="J2568" s="58">
        <f t="shared" si="4"/>
        <v>0.036</v>
      </c>
      <c r="K2568" s="39">
        <f t="shared" si="5"/>
        <v>389</v>
      </c>
      <c r="L2568" s="58">
        <f t="shared" si="6"/>
        <v>0.1</v>
      </c>
    </row>
    <row r="2569">
      <c r="A2569" s="33" t="s">
        <v>227</v>
      </c>
      <c r="B2569" s="34" t="s">
        <v>262</v>
      </c>
      <c r="C2569" s="35" t="s">
        <v>54</v>
      </c>
      <c r="D2569" s="52" t="str">
        <f t="shared" si="2"/>
        <v>The Americas/St. Kitts and Nevis-The Americas/2006</v>
      </c>
      <c r="E2569" s="53">
        <v>6.29511778E8</v>
      </c>
      <c r="F2569" s="54">
        <v>0.04</v>
      </c>
      <c r="G2569" s="55">
        <v>517.0</v>
      </c>
      <c r="H2569" s="56">
        <v>0.093</v>
      </c>
      <c r="I2569" s="57">
        <f t="shared" si="3"/>
        <v>629511778</v>
      </c>
      <c r="J2569" s="58">
        <f t="shared" si="4"/>
        <v>0.04</v>
      </c>
      <c r="K2569" s="39">
        <f t="shared" si="5"/>
        <v>517</v>
      </c>
      <c r="L2569" s="58">
        <f t="shared" si="6"/>
        <v>0.093</v>
      </c>
    </row>
    <row r="2570">
      <c r="A2570" s="33" t="s">
        <v>227</v>
      </c>
      <c r="B2570" s="34" t="s">
        <v>262</v>
      </c>
      <c r="C2570" s="35" t="s">
        <v>55</v>
      </c>
      <c r="D2570" s="52" t="str">
        <f t="shared" si="2"/>
        <v>The Americas/St. Kitts and Nevis-The Americas/2007</v>
      </c>
      <c r="E2570" s="53">
        <v>6.84074062E8</v>
      </c>
      <c r="F2570" s="54">
        <v>0.041</v>
      </c>
      <c r="G2570" s="55">
        <v>551.0</v>
      </c>
      <c r="H2570" s="56">
        <v>0.093</v>
      </c>
      <c r="I2570" s="57">
        <f t="shared" si="3"/>
        <v>684074062</v>
      </c>
      <c r="J2570" s="58">
        <f t="shared" si="4"/>
        <v>0.041</v>
      </c>
      <c r="K2570" s="39">
        <f t="shared" si="5"/>
        <v>551</v>
      </c>
      <c r="L2570" s="58">
        <f t="shared" si="6"/>
        <v>0.093</v>
      </c>
    </row>
    <row r="2571">
      <c r="A2571" s="33" t="s">
        <v>227</v>
      </c>
      <c r="B2571" s="34" t="s">
        <v>262</v>
      </c>
      <c r="C2571" s="35" t="s">
        <v>56</v>
      </c>
      <c r="D2571" s="52" t="str">
        <f t="shared" si="2"/>
        <v>The Americas/St. Kitts and Nevis-The Americas/2008</v>
      </c>
      <c r="E2571" s="53">
        <v>7.34814815E8</v>
      </c>
      <c r="F2571" s="54">
        <v>0.042</v>
      </c>
      <c r="G2571" s="55">
        <v>603.0</v>
      </c>
      <c r="H2571" s="56">
        <v>0.087</v>
      </c>
      <c r="I2571" s="57">
        <f t="shared" si="3"/>
        <v>734814815</v>
      </c>
      <c r="J2571" s="58">
        <f t="shared" si="4"/>
        <v>0.042</v>
      </c>
      <c r="K2571" s="39">
        <f t="shared" si="5"/>
        <v>603</v>
      </c>
      <c r="L2571" s="58">
        <f t="shared" si="6"/>
        <v>0.087</v>
      </c>
    </row>
    <row r="2572">
      <c r="A2572" s="33" t="s">
        <v>227</v>
      </c>
      <c r="B2572" s="34" t="s">
        <v>262</v>
      </c>
      <c r="C2572" s="35" t="s">
        <v>57</v>
      </c>
      <c r="D2572" s="52" t="str">
        <f t="shared" si="2"/>
        <v>The Americas/St. Kitts and Nevis-The Americas/2009</v>
      </c>
      <c r="E2572" s="53">
        <v>7.08888889E8</v>
      </c>
      <c r="F2572" s="54">
        <v>0.05</v>
      </c>
      <c r="G2572" s="55">
        <v>686.0</v>
      </c>
      <c r="H2572" s="56">
        <v>0.088</v>
      </c>
      <c r="I2572" s="57">
        <f t="shared" si="3"/>
        <v>708888889</v>
      </c>
      <c r="J2572" s="58">
        <f t="shared" si="4"/>
        <v>0.05</v>
      </c>
      <c r="K2572" s="39">
        <f t="shared" si="5"/>
        <v>686</v>
      </c>
      <c r="L2572" s="58">
        <f t="shared" si="6"/>
        <v>0.088</v>
      </c>
    </row>
    <row r="2573">
      <c r="A2573" s="33" t="s">
        <v>227</v>
      </c>
      <c r="B2573" s="34" t="s">
        <v>262</v>
      </c>
      <c r="C2573" s="35" t="s">
        <v>58</v>
      </c>
      <c r="D2573" s="52" t="str">
        <f t="shared" si="2"/>
        <v>The Americas/St. Kitts and Nevis-The Americas/2010</v>
      </c>
      <c r="E2573" s="53">
        <v>6.92222222E8</v>
      </c>
      <c r="F2573" s="54">
        <v>0.054</v>
      </c>
      <c r="G2573" s="55">
        <v>739.0</v>
      </c>
      <c r="H2573" s="56">
        <v>0.086</v>
      </c>
      <c r="I2573" s="57">
        <f t="shared" si="3"/>
        <v>692222222</v>
      </c>
      <c r="J2573" s="58">
        <f t="shared" si="4"/>
        <v>0.054</v>
      </c>
      <c r="K2573" s="39">
        <f t="shared" si="5"/>
        <v>739</v>
      </c>
      <c r="L2573" s="58">
        <f t="shared" si="6"/>
        <v>0.086</v>
      </c>
    </row>
    <row r="2574">
      <c r="A2574" s="33" t="s">
        <v>227</v>
      </c>
      <c r="B2574" s="34" t="s">
        <v>262</v>
      </c>
      <c r="C2574" s="35" t="s">
        <v>59</v>
      </c>
      <c r="D2574" s="52" t="str">
        <f t="shared" si="2"/>
        <v>The Americas/St. Kitts and Nevis-The Americas/2011</v>
      </c>
      <c r="E2574" s="53">
        <v>7.28148148E8</v>
      </c>
      <c r="F2574" s="54">
        <v>0.058</v>
      </c>
      <c r="G2574" s="55">
        <v>820.0</v>
      </c>
      <c r="H2574" s="56">
        <v>0.094</v>
      </c>
      <c r="I2574" s="57">
        <f t="shared" si="3"/>
        <v>728148148</v>
      </c>
      <c r="J2574" s="58">
        <f t="shared" si="4"/>
        <v>0.058</v>
      </c>
      <c r="K2574" s="39">
        <f t="shared" si="5"/>
        <v>820</v>
      </c>
      <c r="L2574" s="58">
        <f t="shared" si="6"/>
        <v>0.094</v>
      </c>
    </row>
    <row r="2575">
      <c r="A2575" s="33" t="s">
        <v>227</v>
      </c>
      <c r="B2575" s="34" t="s">
        <v>262</v>
      </c>
      <c r="C2575" s="35" t="s">
        <v>60</v>
      </c>
      <c r="D2575" s="52" t="str">
        <f t="shared" si="2"/>
        <v>The Americas/St. Kitts and Nevis-The Americas/2012</v>
      </c>
      <c r="E2575" s="53">
        <v>7.31851852E8</v>
      </c>
      <c r="F2575" s="54">
        <v>0.059</v>
      </c>
      <c r="G2575" s="55">
        <v>825.0</v>
      </c>
      <c r="H2575" s="56">
        <v>0.087</v>
      </c>
      <c r="I2575" s="57">
        <f t="shared" si="3"/>
        <v>731851852</v>
      </c>
      <c r="J2575" s="58">
        <f t="shared" si="4"/>
        <v>0.059</v>
      </c>
      <c r="K2575" s="39">
        <f t="shared" si="5"/>
        <v>825</v>
      </c>
      <c r="L2575" s="58">
        <f t="shared" si="6"/>
        <v>0.087</v>
      </c>
    </row>
    <row r="2576">
      <c r="A2576" s="33" t="s">
        <v>227</v>
      </c>
      <c r="B2576" s="34" t="s">
        <v>263</v>
      </c>
      <c r="C2576" s="35" t="s">
        <v>48</v>
      </c>
      <c r="D2576" s="52" t="str">
        <f t="shared" si="2"/>
        <v>The Americas/St. Lucia-The Americas/2000</v>
      </c>
      <c r="E2576" s="53">
        <v>7.64457723E8</v>
      </c>
      <c r="F2576" s="54">
        <v>0.056</v>
      </c>
      <c r="G2576" s="55">
        <v>272.0</v>
      </c>
      <c r="H2576" s="56">
        <v>0.131</v>
      </c>
      <c r="I2576" s="57">
        <f t="shared" si="3"/>
        <v>764457723</v>
      </c>
      <c r="J2576" s="58">
        <f t="shared" si="4"/>
        <v>0.056</v>
      </c>
      <c r="K2576" s="39">
        <f t="shared" si="5"/>
        <v>272</v>
      </c>
      <c r="L2576" s="58">
        <f t="shared" si="6"/>
        <v>0.131</v>
      </c>
    </row>
    <row r="2577">
      <c r="A2577" s="33" t="s">
        <v>227</v>
      </c>
      <c r="B2577" s="34" t="s">
        <v>263</v>
      </c>
      <c r="C2577" s="35" t="s">
        <v>49</v>
      </c>
      <c r="D2577" s="52" t="str">
        <f t="shared" si="2"/>
        <v>The Americas/St. Lucia-The Americas/2001</v>
      </c>
      <c r="E2577" s="53">
        <v>7.08290496E8</v>
      </c>
      <c r="F2577" s="54">
        <v>0.062</v>
      </c>
      <c r="G2577" s="55">
        <v>278.0</v>
      </c>
      <c r="H2577" s="56">
        <v>0.13</v>
      </c>
      <c r="I2577" s="57">
        <f t="shared" si="3"/>
        <v>708290496</v>
      </c>
      <c r="J2577" s="58">
        <f t="shared" si="4"/>
        <v>0.062</v>
      </c>
      <c r="K2577" s="39">
        <f t="shared" si="5"/>
        <v>278</v>
      </c>
      <c r="L2577" s="58">
        <f t="shared" si="6"/>
        <v>0.13</v>
      </c>
    </row>
    <row r="2578">
      <c r="A2578" s="33" t="s">
        <v>227</v>
      </c>
      <c r="B2578" s="34" t="s">
        <v>263</v>
      </c>
      <c r="C2578" s="35" t="s">
        <v>50</v>
      </c>
      <c r="D2578" s="52" t="str">
        <f t="shared" si="2"/>
        <v>The Americas/St. Lucia-The Americas/2002</v>
      </c>
      <c r="E2578" s="53">
        <v>7.23027643E8</v>
      </c>
      <c r="F2578" s="54">
        <v>0.064</v>
      </c>
      <c r="G2578" s="55">
        <v>289.0</v>
      </c>
      <c r="H2578" s="56">
        <v>0.126</v>
      </c>
      <c r="I2578" s="57">
        <f t="shared" si="3"/>
        <v>723027643</v>
      </c>
      <c r="J2578" s="58">
        <f t="shared" si="4"/>
        <v>0.064</v>
      </c>
      <c r="K2578" s="39">
        <f t="shared" si="5"/>
        <v>289</v>
      </c>
      <c r="L2578" s="58">
        <f t="shared" si="6"/>
        <v>0.126</v>
      </c>
    </row>
    <row r="2579">
      <c r="A2579" s="33" t="s">
        <v>227</v>
      </c>
      <c r="B2579" s="34" t="s">
        <v>263</v>
      </c>
      <c r="C2579" s="35" t="s">
        <v>51</v>
      </c>
      <c r="D2579" s="52" t="str">
        <f t="shared" si="2"/>
        <v>The Americas/St. Lucia-The Americas/2003</v>
      </c>
      <c r="E2579" s="53">
        <v>7.81338353E8</v>
      </c>
      <c r="F2579" s="54">
        <v>0.062</v>
      </c>
      <c r="G2579" s="55">
        <v>299.0</v>
      </c>
      <c r="H2579" s="56">
        <v>0.15</v>
      </c>
      <c r="I2579" s="57">
        <f t="shared" si="3"/>
        <v>781338353</v>
      </c>
      <c r="J2579" s="58">
        <f t="shared" si="4"/>
        <v>0.062</v>
      </c>
      <c r="K2579" s="39">
        <f t="shared" si="5"/>
        <v>299</v>
      </c>
      <c r="L2579" s="58">
        <f t="shared" si="6"/>
        <v>0.15</v>
      </c>
    </row>
    <row r="2580">
      <c r="A2580" s="33" t="s">
        <v>227</v>
      </c>
      <c r="B2580" s="34" t="s">
        <v>263</v>
      </c>
      <c r="C2580" s="35" t="s">
        <v>52</v>
      </c>
      <c r="D2580" s="52" t="str">
        <f t="shared" si="2"/>
        <v>The Americas/St. Lucia-The Americas/2004</v>
      </c>
      <c r="E2580" s="53">
        <v>8.5825538E8</v>
      </c>
      <c r="F2580" s="54">
        <v>0.063</v>
      </c>
      <c r="G2580" s="55">
        <v>330.0</v>
      </c>
      <c r="H2580" s="56">
        <v>0.111</v>
      </c>
      <c r="I2580" s="57">
        <f t="shared" si="3"/>
        <v>858255380</v>
      </c>
      <c r="J2580" s="58">
        <f t="shared" si="4"/>
        <v>0.063</v>
      </c>
      <c r="K2580" s="39">
        <f t="shared" si="5"/>
        <v>330</v>
      </c>
      <c r="L2580" s="58">
        <f t="shared" si="6"/>
        <v>0.111</v>
      </c>
    </row>
    <row r="2581">
      <c r="A2581" s="33" t="s">
        <v>227</v>
      </c>
      <c r="B2581" s="34" t="s">
        <v>263</v>
      </c>
      <c r="C2581" s="35" t="s">
        <v>53</v>
      </c>
      <c r="D2581" s="52" t="str">
        <f t="shared" si="2"/>
        <v>The Americas/St. Lucia-The Americas/2005</v>
      </c>
      <c r="E2581" s="53">
        <v>9.08558307E8</v>
      </c>
      <c r="F2581" s="54">
        <v>0.063</v>
      </c>
      <c r="G2581" s="55">
        <v>348.0</v>
      </c>
      <c r="H2581" s="56">
        <v>0.106</v>
      </c>
      <c r="I2581" s="57">
        <f t="shared" si="3"/>
        <v>908558307</v>
      </c>
      <c r="J2581" s="58">
        <f t="shared" si="4"/>
        <v>0.063</v>
      </c>
      <c r="K2581" s="39">
        <f t="shared" si="5"/>
        <v>348</v>
      </c>
      <c r="L2581" s="58">
        <f t="shared" si="6"/>
        <v>0.106</v>
      </c>
    </row>
    <row r="2582">
      <c r="A2582" s="33" t="s">
        <v>227</v>
      </c>
      <c r="B2582" s="34" t="s">
        <v>263</v>
      </c>
      <c r="C2582" s="35" t="s">
        <v>54</v>
      </c>
      <c r="D2582" s="52" t="str">
        <f t="shared" si="2"/>
        <v>The Americas/St. Lucia-The Americas/2006</v>
      </c>
      <c r="E2582" s="53">
        <v>1.018069267E9</v>
      </c>
      <c r="F2582" s="54">
        <v>0.065</v>
      </c>
      <c r="G2582" s="55">
        <v>393.0</v>
      </c>
      <c r="H2582" s="56">
        <v>0.108</v>
      </c>
      <c r="I2582" s="57">
        <f t="shared" si="3"/>
        <v>1018069267</v>
      </c>
      <c r="J2582" s="58">
        <f t="shared" si="4"/>
        <v>0.065</v>
      </c>
      <c r="K2582" s="39">
        <f t="shared" si="5"/>
        <v>393</v>
      </c>
      <c r="L2582" s="58">
        <f t="shared" si="6"/>
        <v>0.108</v>
      </c>
    </row>
    <row r="2583">
      <c r="A2583" s="33" t="s">
        <v>227</v>
      </c>
      <c r="B2583" s="34" t="s">
        <v>263</v>
      </c>
      <c r="C2583" s="35" t="s">
        <v>55</v>
      </c>
      <c r="D2583" s="52" t="str">
        <f t="shared" si="2"/>
        <v>The Americas/St. Lucia-The Americas/2007</v>
      </c>
      <c r="E2583" s="53">
        <v>1.145555535E9</v>
      </c>
      <c r="F2583" s="54">
        <v>0.068</v>
      </c>
      <c r="G2583" s="55">
        <v>452.0</v>
      </c>
      <c r="H2583" s="56">
        <v>0.101</v>
      </c>
      <c r="I2583" s="57">
        <f t="shared" si="3"/>
        <v>1145555535</v>
      </c>
      <c r="J2583" s="58">
        <f t="shared" si="4"/>
        <v>0.068</v>
      </c>
      <c r="K2583" s="39">
        <f t="shared" si="5"/>
        <v>452</v>
      </c>
      <c r="L2583" s="58">
        <f t="shared" si="6"/>
        <v>0.101</v>
      </c>
    </row>
    <row r="2584">
      <c r="A2584" s="33" t="s">
        <v>227</v>
      </c>
      <c r="B2584" s="34" t="s">
        <v>263</v>
      </c>
      <c r="C2584" s="35" t="s">
        <v>56</v>
      </c>
      <c r="D2584" s="52" t="str">
        <f t="shared" si="2"/>
        <v>The Americas/St. Lucia-The Americas/2008</v>
      </c>
      <c r="E2584" s="53">
        <v>1.184074074E9</v>
      </c>
      <c r="F2584" s="54">
        <v>0.075</v>
      </c>
      <c r="G2584" s="55">
        <v>503.0</v>
      </c>
      <c r="H2584" s="56">
        <v>0.101</v>
      </c>
      <c r="I2584" s="57">
        <f t="shared" si="3"/>
        <v>1184074074</v>
      </c>
      <c r="J2584" s="58">
        <f t="shared" si="4"/>
        <v>0.075</v>
      </c>
      <c r="K2584" s="39">
        <f t="shared" si="5"/>
        <v>503</v>
      </c>
      <c r="L2584" s="58">
        <f t="shared" si="6"/>
        <v>0.101</v>
      </c>
    </row>
    <row r="2585">
      <c r="A2585" s="33" t="s">
        <v>227</v>
      </c>
      <c r="B2585" s="34" t="s">
        <v>263</v>
      </c>
      <c r="C2585" s="35" t="s">
        <v>57</v>
      </c>
      <c r="D2585" s="52" t="str">
        <f t="shared" si="2"/>
        <v>The Americas/St. Lucia-The Americas/2009</v>
      </c>
      <c r="E2585" s="53">
        <v>1.18E9</v>
      </c>
      <c r="F2585" s="54">
        <v>0.081</v>
      </c>
      <c r="G2585" s="55">
        <v>537.0</v>
      </c>
      <c r="H2585" s="56">
        <v>0.106</v>
      </c>
      <c r="I2585" s="57">
        <f t="shared" si="3"/>
        <v>1180000000</v>
      </c>
      <c r="J2585" s="58">
        <f t="shared" si="4"/>
        <v>0.081</v>
      </c>
      <c r="K2585" s="39">
        <f t="shared" si="5"/>
        <v>537</v>
      </c>
      <c r="L2585" s="58">
        <f t="shared" si="6"/>
        <v>0.106</v>
      </c>
    </row>
    <row r="2586">
      <c r="A2586" s="33" t="s">
        <v>227</v>
      </c>
      <c r="B2586" s="34" t="s">
        <v>263</v>
      </c>
      <c r="C2586" s="35" t="s">
        <v>58</v>
      </c>
      <c r="D2586" s="52" t="str">
        <f t="shared" si="2"/>
        <v>The Americas/St. Lucia-The Americas/2010</v>
      </c>
      <c r="E2586" s="53">
        <v>1.252222222E9</v>
      </c>
      <c r="F2586" s="54">
        <v>0.078</v>
      </c>
      <c r="G2586" s="55">
        <v>525.0</v>
      </c>
      <c r="H2586" s="56">
        <v>0.106</v>
      </c>
      <c r="I2586" s="57">
        <f t="shared" si="3"/>
        <v>1252222222</v>
      </c>
      <c r="J2586" s="58">
        <f t="shared" si="4"/>
        <v>0.078</v>
      </c>
      <c r="K2586" s="39">
        <f t="shared" si="5"/>
        <v>525</v>
      </c>
      <c r="L2586" s="58">
        <f t="shared" si="6"/>
        <v>0.106</v>
      </c>
    </row>
    <row r="2587">
      <c r="A2587" s="33" t="s">
        <v>227</v>
      </c>
      <c r="B2587" s="34" t="s">
        <v>263</v>
      </c>
      <c r="C2587" s="35" t="s">
        <v>59</v>
      </c>
      <c r="D2587" s="52" t="str">
        <f t="shared" si="2"/>
        <v>The Americas/St. Lucia-The Americas/2011</v>
      </c>
      <c r="E2587" s="53">
        <v>1.295925926E9</v>
      </c>
      <c r="F2587" s="54">
        <v>0.076</v>
      </c>
      <c r="G2587" s="55">
        <v>513.0</v>
      </c>
      <c r="H2587" s="56">
        <v>0.1</v>
      </c>
      <c r="I2587" s="57">
        <f t="shared" si="3"/>
        <v>1295925926</v>
      </c>
      <c r="J2587" s="58">
        <f t="shared" si="4"/>
        <v>0.076</v>
      </c>
      <c r="K2587" s="39">
        <f t="shared" si="5"/>
        <v>513</v>
      </c>
      <c r="L2587" s="58">
        <f t="shared" si="6"/>
        <v>0.1</v>
      </c>
    </row>
    <row r="2588">
      <c r="A2588" s="33" t="s">
        <v>227</v>
      </c>
      <c r="B2588" s="34" t="s">
        <v>263</v>
      </c>
      <c r="C2588" s="35" t="s">
        <v>60</v>
      </c>
      <c r="D2588" s="52" t="str">
        <f t="shared" si="2"/>
        <v>The Americas/St. Lucia-The Americas/2012</v>
      </c>
      <c r="E2588" s="53">
        <v>1.318148148E9</v>
      </c>
      <c r="F2588" s="54">
        <v>0.085</v>
      </c>
      <c r="G2588" s="55">
        <v>556.0</v>
      </c>
      <c r="H2588" s="56">
        <v>0.095</v>
      </c>
      <c r="I2588" s="57">
        <f t="shared" si="3"/>
        <v>1318148148</v>
      </c>
      <c r="J2588" s="58">
        <f t="shared" si="4"/>
        <v>0.085</v>
      </c>
      <c r="K2588" s="39">
        <f t="shared" si="5"/>
        <v>556</v>
      </c>
      <c r="L2588" s="58">
        <f t="shared" si="6"/>
        <v>0.095</v>
      </c>
    </row>
    <row r="2589">
      <c r="A2589" s="33" t="s">
        <v>227</v>
      </c>
      <c r="B2589" s="34" t="s">
        <v>264</v>
      </c>
      <c r="C2589" s="35" t="s">
        <v>48</v>
      </c>
      <c r="D2589" s="52" t="str">
        <f t="shared" si="2"/>
        <v>The Americas/St. Martin (French part)-The Americas/2000</v>
      </c>
      <c r="E2589" s="60"/>
      <c r="F2589" s="61"/>
      <c r="G2589" s="62"/>
      <c r="H2589" s="59"/>
      <c r="I2589" s="57" t="str">
        <f t="shared" si="3"/>
        <v/>
      </c>
      <c r="J2589" s="58" t="str">
        <f t="shared" si="4"/>
        <v/>
      </c>
      <c r="K2589" s="39" t="str">
        <f t="shared" si="5"/>
        <v/>
      </c>
      <c r="L2589" s="58" t="str">
        <f t="shared" si="6"/>
        <v/>
      </c>
    </row>
    <row r="2590">
      <c r="A2590" s="33" t="s">
        <v>227</v>
      </c>
      <c r="B2590" s="34" t="s">
        <v>264</v>
      </c>
      <c r="C2590" s="35" t="s">
        <v>49</v>
      </c>
      <c r="D2590" s="52" t="str">
        <f t="shared" si="2"/>
        <v>The Americas/St. Martin (French part)-The Americas/2001</v>
      </c>
      <c r="E2590" s="60"/>
      <c r="F2590" s="61"/>
      <c r="G2590" s="62"/>
      <c r="H2590" s="59"/>
      <c r="I2590" s="57" t="str">
        <f t="shared" si="3"/>
        <v/>
      </c>
      <c r="J2590" s="58" t="str">
        <f t="shared" si="4"/>
        <v/>
      </c>
      <c r="K2590" s="39" t="str">
        <f t="shared" si="5"/>
        <v/>
      </c>
      <c r="L2590" s="58" t="str">
        <f t="shared" si="6"/>
        <v/>
      </c>
    </row>
    <row r="2591">
      <c r="A2591" s="33" t="s">
        <v>227</v>
      </c>
      <c r="B2591" s="34" t="s">
        <v>264</v>
      </c>
      <c r="C2591" s="35" t="s">
        <v>50</v>
      </c>
      <c r="D2591" s="52" t="str">
        <f t="shared" si="2"/>
        <v>The Americas/St. Martin (French part)-The Americas/2002</v>
      </c>
      <c r="E2591" s="60"/>
      <c r="F2591" s="61"/>
      <c r="G2591" s="62"/>
      <c r="H2591" s="59"/>
      <c r="I2591" s="57" t="str">
        <f t="shared" si="3"/>
        <v/>
      </c>
      <c r="J2591" s="58" t="str">
        <f t="shared" si="4"/>
        <v/>
      </c>
      <c r="K2591" s="39" t="str">
        <f t="shared" si="5"/>
        <v/>
      </c>
      <c r="L2591" s="58" t="str">
        <f t="shared" si="6"/>
        <v/>
      </c>
    </row>
    <row r="2592">
      <c r="A2592" s="33" t="s">
        <v>227</v>
      </c>
      <c r="B2592" s="34" t="s">
        <v>264</v>
      </c>
      <c r="C2592" s="35" t="s">
        <v>51</v>
      </c>
      <c r="D2592" s="52" t="str">
        <f t="shared" si="2"/>
        <v>The Americas/St. Martin (French part)-The Americas/2003</v>
      </c>
      <c r="E2592" s="60"/>
      <c r="F2592" s="61"/>
      <c r="G2592" s="62"/>
      <c r="H2592" s="59"/>
      <c r="I2592" s="57" t="str">
        <f t="shared" si="3"/>
        <v/>
      </c>
      <c r="J2592" s="58" t="str">
        <f t="shared" si="4"/>
        <v/>
      </c>
      <c r="K2592" s="39" t="str">
        <f t="shared" si="5"/>
        <v/>
      </c>
      <c r="L2592" s="58" t="str">
        <f t="shared" si="6"/>
        <v/>
      </c>
    </row>
    <row r="2593">
      <c r="A2593" s="33" t="s">
        <v>227</v>
      </c>
      <c r="B2593" s="34" t="s">
        <v>264</v>
      </c>
      <c r="C2593" s="35" t="s">
        <v>52</v>
      </c>
      <c r="D2593" s="52" t="str">
        <f t="shared" si="2"/>
        <v>The Americas/St. Martin (French part)-The Americas/2004</v>
      </c>
      <c r="E2593" s="60"/>
      <c r="F2593" s="61"/>
      <c r="G2593" s="62"/>
      <c r="H2593" s="59"/>
      <c r="I2593" s="57" t="str">
        <f t="shared" si="3"/>
        <v/>
      </c>
      <c r="J2593" s="58" t="str">
        <f t="shared" si="4"/>
        <v/>
      </c>
      <c r="K2593" s="39" t="str">
        <f t="shared" si="5"/>
        <v/>
      </c>
      <c r="L2593" s="58" t="str">
        <f t="shared" si="6"/>
        <v/>
      </c>
    </row>
    <row r="2594">
      <c r="A2594" s="33" t="s">
        <v>227</v>
      </c>
      <c r="B2594" s="34" t="s">
        <v>264</v>
      </c>
      <c r="C2594" s="35" t="s">
        <v>53</v>
      </c>
      <c r="D2594" s="52" t="str">
        <f t="shared" si="2"/>
        <v>The Americas/St. Martin (French part)-The Americas/2005</v>
      </c>
      <c r="E2594" s="60"/>
      <c r="F2594" s="61"/>
      <c r="G2594" s="62"/>
      <c r="H2594" s="59"/>
      <c r="I2594" s="57" t="str">
        <f t="shared" si="3"/>
        <v/>
      </c>
      <c r="J2594" s="58" t="str">
        <f t="shared" si="4"/>
        <v/>
      </c>
      <c r="K2594" s="39" t="str">
        <f t="shared" si="5"/>
        <v/>
      </c>
      <c r="L2594" s="58" t="str">
        <f t="shared" si="6"/>
        <v/>
      </c>
    </row>
    <row r="2595">
      <c r="A2595" s="33" t="s">
        <v>227</v>
      </c>
      <c r="B2595" s="34" t="s">
        <v>264</v>
      </c>
      <c r="C2595" s="35" t="s">
        <v>54</v>
      </c>
      <c r="D2595" s="52" t="str">
        <f t="shared" si="2"/>
        <v>The Americas/St. Martin (French part)-The Americas/2006</v>
      </c>
      <c r="E2595" s="60"/>
      <c r="F2595" s="61"/>
      <c r="G2595" s="62"/>
      <c r="H2595" s="59"/>
      <c r="I2595" s="57" t="str">
        <f t="shared" si="3"/>
        <v/>
      </c>
      <c r="J2595" s="58" t="str">
        <f t="shared" si="4"/>
        <v/>
      </c>
      <c r="K2595" s="39" t="str">
        <f t="shared" si="5"/>
        <v/>
      </c>
      <c r="L2595" s="58" t="str">
        <f t="shared" si="6"/>
        <v/>
      </c>
    </row>
    <row r="2596">
      <c r="A2596" s="33" t="s">
        <v>227</v>
      </c>
      <c r="B2596" s="34" t="s">
        <v>264</v>
      </c>
      <c r="C2596" s="35" t="s">
        <v>55</v>
      </c>
      <c r="D2596" s="52" t="str">
        <f t="shared" si="2"/>
        <v>The Americas/St. Martin (French part)-The Americas/2007</v>
      </c>
      <c r="E2596" s="60"/>
      <c r="F2596" s="61"/>
      <c r="G2596" s="62"/>
      <c r="H2596" s="59"/>
      <c r="I2596" s="57" t="str">
        <f t="shared" si="3"/>
        <v/>
      </c>
      <c r="J2596" s="58" t="str">
        <f t="shared" si="4"/>
        <v/>
      </c>
      <c r="K2596" s="39" t="str">
        <f t="shared" si="5"/>
        <v/>
      </c>
      <c r="L2596" s="58" t="str">
        <f t="shared" si="6"/>
        <v/>
      </c>
    </row>
    <row r="2597">
      <c r="A2597" s="33" t="s">
        <v>227</v>
      </c>
      <c r="B2597" s="34" t="s">
        <v>264</v>
      </c>
      <c r="C2597" s="35" t="s">
        <v>56</v>
      </c>
      <c r="D2597" s="52" t="str">
        <f t="shared" si="2"/>
        <v>The Americas/St. Martin (French part)-The Americas/2008</v>
      </c>
      <c r="E2597" s="60"/>
      <c r="F2597" s="61"/>
      <c r="G2597" s="62"/>
      <c r="H2597" s="59"/>
      <c r="I2597" s="57" t="str">
        <f t="shared" si="3"/>
        <v/>
      </c>
      <c r="J2597" s="58" t="str">
        <f t="shared" si="4"/>
        <v/>
      </c>
      <c r="K2597" s="39" t="str">
        <f t="shared" si="5"/>
        <v/>
      </c>
      <c r="L2597" s="58" t="str">
        <f t="shared" si="6"/>
        <v/>
      </c>
    </row>
    <row r="2598">
      <c r="A2598" s="33" t="s">
        <v>227</v>
      </c>
      <c r="B2598" s="34" t="s">
        <v>264</v>
      </c>
      <c r="C2598" s="35" t="s">
        <v>57</v>
      </c>
      <c r="D2598" s="52" t="str">
        <f t="shared" si="2"/>
        <v>The Americas/St. Martin (French part)-The Americas/2009</v>
      </c>
      <c r="E2598" s="60"/>
      <c r="F2598" s="61"/>
      <c r="G2598" s="62"/>
      <c r="H2598" s="59"/>
      <c r="I2598" s="57" t="str">
        <f t="shared" si="3"/>
        <v/>
      </c>
      <c r="J2598" s="58" t="str">
        <f t="shared" si="4"/>
        <v/>
      </c>
      <c r="K2598" s="39" t="str">
        <f t="shared" si="5"/>
        <v/>
      </c>
      <c r="L2598" s="58" t="str">
        <f t="shared" si="6"/>
        <v/>
      </c>
    </row>
    <row r="2599">
      <c r="A2599" s="33" t="s">
        <v>227</v>
      </c>
      <c r="B2599" s="34" t="s">
        <v>264</v>
      </c>
      <c r="C2599" s="35" t="s">
        <v>58</v>
      </c>
      <c r="D2599" s="52" t="str">
        <f t="shared" si="2"/>
        <v>The Americas/St. Martin (French part)-The Americas/2010</v>
      </c>
      <c r="E2599" s="60"/>
      <c r="F2599" s="61"/>
      <c r="G2599" s="62"/>
      <c r="H2599" s="59"/>
      <c r="I2599" s="57" t="str">
        <f t="shared" si="3"/>
        <v/>
      </c>
      <c r="J2599" s="58" t="str">
        <f t="shared" si="4"/>
        <v/>
      </c>
      <c r="K2599" s="39" t="str">
        <f t="shared" si="5"/>
        <v/>
      </c>
      <c r="L2599" s="58" t="str">
        <f t="shared" si="6"/>
        <v/>
      </c>
    </row>
    <row r="2600">
      <c r="A2600" s="33" t="s">
        <v>227</v>
      </c>
      <c r="B2600" s="34" t="s">
        <v>264</v>
      </c>
      <c r="C2600" s="35" t="s">
        <v>59</v>
      </c>
      <c r="D2600" s="52" t="str">
        <f t="shared" si="2"/>
        <v>The Americas/St. Martin (French part)-The Americas/2011</v>
      </c>
      <c r="E2600" s="60"/>
      <c r="F2600" s="61"/>
      <c r="G2600" s="62"/>
      <c r="H2600" s="59"/>
      <c r="I2600" s="57" t="str">
        <f t="shared" si="3"/>
        <v/>
      </c>
      <c r="J2600" s="58" t="str">
        <f t="shared" si="4"/>
        <v/>
      </c>
      <c r="K2600" s="39" t="str">
        <f t="shared" si="5"/>
        <v/>
      </c>
      <c r="L2600" s="58" t="str">
        <f t="shared" si="6"/>
        <v/>
      </c>
    </row>
    <row r="2601">
      <c r="A2601" s="33" t="s">
        <v>227</v>
      </c>
      <c r="B2601" s="34" t="s">
        <v>264</v>
      </c>
      <c r="C2601" s="35" t="s">
        <v>60</v>
      </c>
      <c r="D2601" s="52" t="str">
        <f t="shared" si="2"/>
        <v>The Americas/St. Martin (French part)-The Americas/2012</v>
      </c>
      <c r="E2601" s="60"/>
      <c r="F2601" s="61"/>
      <c r="G2601" s="62"/>
      <c r="H2601" s="59"/>
      <c r="I2601" s="57" t="str">
        <f t="shared" si="3"/>
        <v/>
      </c>
      <c r="J2601" s="58" t="str">
        <f t="shared" si="4"/>
        <v/>
      </c>
      <c r="K2601" s="39" t="str">
        <f t="shared" si="5"/>
        <v/>
      </c>
      <c r="L2601" s="58" t="str">
        <f t="shared" si="6"/>
        <v/>
      </c>
    </row>
    <row r="2602">
      <c r="A2602" s="33" t="s">
        <v>227</v>
      </c>
      <c r="B2602" s="34" t="s">
        <v>265</v>
      </c>
      <c r="C2602" s="35" t="s">
        <v>48</v>
      </c>
      <c r="D2602" s="52" t="str">
        <f t="shared" si="2"/>
        <v>The Americas/St. Vincent and the Grenadines-The Americas/2000</v>
      </c>
      <c r="E2602" s="53">
        <v>3.97447007E8</v>
      </c>
      <c r="F2602" s="54">
        <v>0.037</v>
      </c>
      <c r="G2602" s="55">
        <v>137.0</v>
      </c>
      <c r="H2602" s="56">
        <v>0.115</v>
      </c>
      <c r="I2602" s="57">
        <f t="shared" si="3"/>
        <v>397447007</v>
      </c>
      <c r="J2602" s="58">
        <f t="shared" si="4"/>
        <v>0.037</v>
      </c>
      <c r="K2602" s="39">
        <f t="shared" si="5"/>
        <v>137</v>
      </c>
      <c r="L2602" s="58">
        <f t="shared" si="6"/>
        <v>0.115</v>
      </c>
    </row>
    <row r="2603">
      <c r="A2603" s="33" t="s">
        <v>227</v>
      </c>
      <c r="B2603" s="34" t="s">
        <v>265</v>
      </c>
      <c r="C2603" s="35" t="s">
        <v>49</v>
      </c>
      <c r="D2603" s="52" t="str">
        <f t="shared" si="2"/>
        <v>The Americas/St. Vincent and the Grenadines-The Americas/2001</v>
      </c>
      <c r="E2603" s="53">
        <v>4.31017935E8</v>
      </c>
      <c r="F2603" s="54">
        <v>0.036</v>
      </c>
      <c r="G2603" s="55">
        <v>145.0</v>
      </c>
      <c r="H2603" s="56">
        <v>0.116</v>
      </c>
      <c r="I2603" s="57">
        <f t="shared" si="3"/>
        <v>431017935</v>
      </c>
      <c r="J2603" s="58">
        <f t="shared" si="4"/>
        <v>0.036</v>
      </c>
      <c r="K2603" s="39">
        <f t="shared" si="5"/>
        <v>145</v>
      </c>
      <c r="L2603" s="58">
        <f t="shared" si="6"/>
        <v>0.116</v>
      </c>
    </row>
    <row r="2604">
      <c r="A2604" s="33" t="s">
        <v>227</v>
      </c>
      <c r="B2604" s="34" t="s">
        <v>265</v>
      </c>
      <c r="C2604" s="35" t="s">
        <v>50</v>
      </c>
      <c r="D2604" s="52" t="str">
        <f t="shared" si="2"/>
        <v>The Americas/St. Vincent and the Grenadines-The Americas/2002</v>
      </c>
      <c r="E2604" s="53">
        <v>4.6264161E8</v>
      </c>
      <c r="F2604" s="54">
        <v>0.039</v>
      </c>
      <c r="G2604" s="55">
        <v>168.0</v>
      </c>
      <c r="H2604" s="56">
        <v>0.116</v>
      </c>
      <c r="I2604" s="57">
        <f t="shared" si="3"/>
        <v>462641610</v>
      </c>
      <c r="J2604" s="58">
        <f t="shared" si="4"/>
        <v>0.039</v>
      </c>
      <c r="K2604" s="39">
        <f t="shared" si="5"/>
        <v>168</v>
      </c>
      <c r="L2604" s="58">
        <f t="shared" si="6"/>
        <v>0.116</v>
      </c>
    </row>
    <row r="2605">
      <c r="A2605" s="33" t="s">
        <v>227</v>
      </c>
      <c r="B2605" s="34" t="s">
        <v>265</v>
      </c>
      <c r="C2605" s="35" t="s">
        <v>51</v>
      </c>
      <c r="D2605" s="52" t="str">
        <f t="shared" si="2"/>
        <v>The Americas/St. Vincent and the Grenadines-The Americas/2003</v>
      </c>
      <c r="E2605" s="53">
        <v>4.82397041E8</v>
      </c>
      <c r="F2605" s="54">
        <v>0.039</v>
      </c>
      <c r="G2605" s="55">
        <v>174.0</v>
      </c>
      <c r="H2605" s="56">
        <v>0.118</v>
      </c>
      <c r="I2605" s="57">
        <f t="shared" si="3"/>
        <v>482397041</v>
      </c>
      <c r="J2605" s="58">
        <f t="shared" si="4"/>
        <v>0.039</v>
      </c>
      <c r="K2605" s="39">
        <f t="shared" si="5"/>
        <v>174</v>
      </c>
      <c r="L2605" s="58">
        <f t="shared" si="6"/>
        <v>0.118</v>
      </c>
    </row>
    <row r="2606">
      <c r="A2606" s="33" t="s">
        <v>227</v>
      </c>
      <c r="B2606" s="34" t="s">
        <v>265</v>
      </c>
      <c r="C2606" s="35" t="s">
        <v>52</v>
      </c>
      <c r="D2606" s="52" t="str">
        <f t="shared" si="2"/>
        <v>The Americas/St. Vincent and the Grenadines-The Americas/2004</v>
      </c>
      <c r="E2606" s="53">
        <v>5.22544702E8</v>
      </c>
      <c r="F2606" s="54">
        <v>0.037</v>
      </c>
      <c r="G2606" s="55">
        <v>179.0</v>
      </c>
      <c r="H2606" s="56">
        <v>0.097</v>
      </c>
      <c r="I2606" s="57">
        <f t="shared" si="3"/>
        <v>522544702</v>
      </c>
      <c r="J2606" s="58">
        <f t="shared" si="4"/>
        <v>0.037</v>
      </c>
      <c r="K2606" s="39">
        <f t="shared" si="5"/>
        <v>179</v>
      </c>
      <c r="L2606" s="58">
        <f t="shared" si="6"/>
        <v>0.097</v>
      </c>
    </row>
    <row r="2607">
      <c r="A2607" s="33" t="s">
        <v>227</v>
      </c>
      <c r="B2607" s="34" t="s">
        <v>265</v>
      </c>
      <c r="C2607" s="35" t="s">
        <v>53</v>
      </c>
      <c r="D2607" s="52" t="str">
        <f t="shared" si="2"/>
        <v>The Americas/St. Vincent and the Grenadines-The Americas/2005</v>
      </c>
      <c r="E2607" s="53">
        <v>5.51431645E8</v>
      </c>
      <c r="F2607" s="54">
        <v>0.037</v>
      </c>
      <c r="G2607" s="55">
        <v>185.0</v>
      </c>
      <c r="H2607" s="56">
        <v>0.096</v>
      </c>
      <c r="I2607" s="57">
        <f t="shared" si="3"/>
        <v>551431645</v>
      </c>
      <c r="J2607" s="58">
        <f t="shared" si="4"/>
        <v>0.037</v>
      </c>
      <c r="K2607" s="39">
        <f t="shared" si="5"/>
        <v>185</v>
      </c>
      <c r="L2607" s="58">
        <f t="shared" si="6"/>
        <v>0.096</v>
      </c>
    </row>
    <row r="2608">
      <c r="A2608" s="33" t="s">
        <v>227</v>
      </c>
      <c r="B2608" s="34" t="s">
        <v>265</v>
      </c>
      <c r="C2608" s="35" t="s">
        <v>54</v>
      </c>
      <c r="D2608" s="52" t="str">
        <f t="shared" si="2"/>
        <v>The Americas/St. Vincent and the Grenadines-The Americas/2006</v>
      </c>
      <c r="E2608" s="53">
        <v>6.11040126E8</v>
      </c>
      <c r="F2608" s="54">
        <v>0.039</v>
      </c>
      <c r="G2608" s="55">
        <v>218.0</v>
      </c>
      <c r="H2608" s="56">
        <v>0.097</v>
      </c>
      <c r="I2608" s="57">
        <f t="shared" si="3"/>
        <v>611040126</v>
      </c>
      <c r="J2608" s="58">
        <f t="shared" si="4"/>
        <v>0.039</v>
      </c>
      <c r="K2608" s="39">
        <f t="shared" si="5"/>
        <v>218</v>
      </c>
      <c r="L2608" s="58">
        <f t="shared" si="6"/>
        <v>0.097</v>
      </c>
    </row>
    <row r="2609">
      <c r="A2609" s="33" t="s">
        <v>227</v>
      </c>
      <c r="B2609" s="34" t="s">
        <v>265</v>
      </c>
      <c r="C2609" s="35" t="s">
        <v>55</v>
      </c>
      <c r="D2609" s="52" t="str">
        <f t="shared" si="2"/>
        <v>The Americas/St. Vincent and the Grenadines-The Americas/2007</v>
      </c>
      <c r="E2609" s="53">
        <v>6.84074074E8</v>
      </c>
      <c r="F2609" s="54">
        <v>0.039</v>
      </c>
      <c r="G2609" s="55">
        <v>246.0</v>
      </c>
      <c r="H2609" s="56">
        <v>0.096</v>
      </c>
      <c r="I2609" s="57">
        <f t="shared" si="3"/>
        <v>684074074</v>
      </c>
      <c r="J2609" s="58">
        <f t="shared" si="4"/>
        <v>0.039</v>
      </c>
      <c r="K2609" s="39">
        <f t="shared" si="5"/>
        <v>246</v>
      </c>
      <c r="L2609" s="58">
        <f t="shared" si="6"/>
        <v>0.096</v>
      </c>
    </row>
    <row r="2610">
      <c r="A2610" s="33" t="s">
        <v>227</v>
      </c>
      <c r="B2610" s="34" t="s">
        <v>265</v>
      </c>
      <c r="C2610" s="35" t="s">
        <v>56</v>
      </c>
      <c r="D2610" s="52" t="str">
        <f t="shared" si="2"/>
        <v>The Americas/St. Vincent and the Grenadines-The Americas/2008</v>
      </c>
      <c r="E2610" s="53">
        <v>6.95555556E8</v>
      </c>
      <c r="F2610" s="54">
        <v>0.047</v>
      </c>
      <c r="G2610" s="55">
        <v>299.0</v>
      </c>
      <c r="H2610" s="56">
        <v>0.095</v>
      </c>
      <c r="I2610" s="57">
        <f t="shared" si="3"/>
        <v>695555556</v>
      </c>
      <c r="J2610" s="58">
        <f t="shared" si="4"/>
        <v>0.047</v>
      </c>
      <c r="K2610" s="39">
        <f t="shared" si="5"/>
        <v>299</v>
      </c>
      <c r="L2610" s="58">
        <f t="shared" si="6"/>
        <v>0.095</v>
      </c>
    </row>
    <row r="2611">
      <c r="A2611" s="33" t="s">
        <v>227</v>
      </c>
      <c r="B2611" s="34" t="s">
        <v>265</v>
      </c>
      <c r="C2611" s="35" t="s">
        <v>57</v>
      </c>
      <c r="D2611" s="52" t="str">
        <f t="shared" si="2"/>
        <v>The Americas/St. Vincent and the Grenadines-The Americas/2009</v>
      </c>
      <c r="E2611" s="53">
        <v>6.74814815E8</v>
      </c>
      <c r="F2611" s="54">
        <v>0.051</v>
      </c>
      <c r="G2611" s="55">
        <v>317.0</v>
      </c>
      <c r="H2611" s="56">
        <v>0.092</v>
      </c>
      <c r="I2611" s="57">
        <f t="shared" si="3"/>
        <v>674814815</v>
      </c>
      <c r="J2611" s="58">
        <f t="shared" si="4"/>
        <v>0.051</v>
      </c>
      <c r="K2611" s="39">
        <f t="shared" si="5"/>
        <v>317</v>
      </c>
      <c r="L2611" s="58">
        <f t="shared" si="6"/>
        <v>0.092</v>
      </c>
    </row>
    <row r="2612">
      <c r="A2612" s="33" t="s">
        <v>227</v>
      </c>
      <c r="B2612" s="34" t="s">
        <v>265</v>
      </c>
      <c r="C2612" s="35" t="s">
        <v>58</v>
      </c>
      <c r="D2612" s="52" t="str">
        <f t="shared" si="2"/>
        <v>The Americas/St. Vincent and the Grenadines-The Americas/2010</v>
      </c>
      <c r="E2612" s="53">
        <v>6.81481481E8</v>
      </c>
      <c r="F2612" s="54">
        <v>0.047</v>
      </c>
      <c r="G2612" s="55">
        <v>293.0</v>
      </c>
      <c r="H2612" s="56">
        <v>0.092</v>
      </c>
      <c r="I2612" s="57">
        <f t="shared" si="3"/>
        <v>681481481</v>
      </c>
      <c r="J2612" s="58">
        <f t="shared" si="4"/>
        <v>0.047</v>
      </c>
      <c r="K2612" s="39">
        <f t="shared" si="5"/>
        <v>293</v>
      </c>
      <c r="L2612" s="58">
        <f t="shared" si="6"/>
        <v>0.092</v>
      </c>
    </row>
    <row r="2613">
      <c r="A2613" s="33" t="s">
        <v>227</v>
      </c>
      <c r="B2613" s="34" t="s">
        <v>265</v>
      </c>
      <c r="C2613" s="35" t="s">
        <v>59</v>
      </c>
      <c r="D2613" s="52" t="str">
        <f t="shared" si="2"/>
        <v>The Americas/St. Vincent and the Grenadines-The Americas/2011</v>
      </c>
      <c r="E2613" s="53">
        <v>6.77037037E8</v>
      </c>
      <c r="F2613" s="54">
        <v>0.049</v>
      </c>
      <c r="G2613" s="55">
        <v>310.0</v>
      </c>
      <c r="H2613" s="56">
        <v>0.091</v>
      </c>
      <c r="I2613" s="57">
        <f t="shared" si="3"/>
        <v>677037037</v>
      </c>
      <c r="J2613" s="58">
        <f t="shared" si="4"/>
        <v>0.049</v>
      </c>
      <c r="K2613" s="39">
        <f t="shared" si="5"/>
        <v>310</v>
      </c>
      <c r="L2613" s="58">
        <f t="shared" si="6"/>
        <v>0.091</v>
      </c>
    </row>
    <row r="2614">
      <c r="A2614" s="33" t="s">
        <v>227</v>
      </c>
      <c r="B2614" s="34" t="s">
        <v>265</v>
      </c>
      <c r="C2614" s="35" t="s">
        <v>60</v>
      </c>
      <c r="D2614" s="52" t="str">
        <f t="shared" si="2"/>
        <v>The Americas/St. Vincent and the Grenadines-The Americas/2012</v>
      </c>
      <c r="E2614" s="53">
        <v>6.94444444E8</v>
      </c>
      <c r="F2614" s="54">
        <v>0.052</v>
      </c>
      <c r="G2614" s="55">
        <v>340.0</v>
      </c>
      <c r="H2614" s="56">
        <v>0.094</v>
      </c>
      <c r="I2614" s="57">
        <f t="shared" si="3"/>
        <v>694444444</v>
      </c>
      <c r="J2614" s="58">
        <f t="shared" si="4"/>
        <v>0.052</v>
      </c>
      <c r="K2614" s="39">
        <f t="shared" si="5"/>
        <v>340</v>
      </c>
      <c r="L2614" s="58">
        <f t="shared" si="6"/>
        <v>0.094</v>
      </c>
    </row>
    <row r="2615">
      <c r="A2615" s="33" t="s">
        <v>227</v>
      </c>
      <c r="B2615" s="34" t="s">
        <v>266</v>
      </c>
      <c r="C2615" s="35" t="s">
        <v>48</v>
      </c>
      <c r="D2615" s="52" t="str">
        <f t="shared" si="2"/>
        <v>The Americas/Suriname-The Americas/2000</v>
      </c>
      <c r="E2615" s="53">
        <v>8.92164364E8</v>
      </c>
      <c r="F2615" s="54">
        <v>0.087</v>
      </c>
      <c r="G2615" s="55">
        <v>167.0</v>
      </c>
      <c r="H2615" s="56">
        <v>0.29</v>
      </c>
      <c r="I2615" s="57">
        <f t="shared" si="3"/>
        <v>892164364</v>
      </c>
      <c r="J2615" s="58">
        <f t="shared" si="4"/>
        <v>0.087</v>
      </c>
      <c r="K2615" s="39">
        <f t="shared" si="5"/>
        <v>167</v>
      </c>
      <c r="L2615" s="58">
        <f t="shared" si="6"/>
        <v>0.29</v>
      </c>
    </row>
    <row r="2616">
      <c r="A2616" s="33" t="s">
        <v>227</v>
      </c>
      <c r="B2616" s="34" t="s">
        <v>266</v>
      </c>
      <c r="C2616" s="35" t="s">
        <v>49</v>
      </c>
      <c r="D2616" s="52" t="str">
        <f t="shared" si="2"/>
        <v>The Americas/Suriname-The Americas/2001</v>
      </c>
      <c r="E2616" s="53">
        <v>7.63465571E8</v>
      </c>
      <c r="F2616" s="54">
        <v>0.084</v>
      </c>
      <c r="G2616" s="55">
        <v>136.0</v>
      </c>
      <c r="H2616" s="56">
        <v>0.257</v>
      </c>
      <c r="I2616" s="57">
        <f t="shared" si="3"/>
        <v>763465571</v>
      </c>
      <c r="J2616" s="58">
        <f t="shared" si="4"/>
        <v>0.084</v>
      </c>
      <c r="K2616" s="39">
        <f t="shared" si="5"/>
        <v>136</v>
      </c>
      <c r="L2616" s="58">
        <f t="shared" si="6"/>
        <v>0.257</v>
      </c>
    </row>
    <row r="2617">
      <c r="A2617" s="33" t="s">
        <v>227</v>
      </c>
      <c r="B2617" s="34" t="s">
        <v>266</v>
      </c>
      <c r="C2617" s="35" t="s">
        <v>50</v>
      </c>
      <c r="D2617" s="52" t="str">
        <f t="shared" si="2"/>
        <v>The Americas/Suriname-The Americas/2002</v>
      </c>
      <c r="E2617" s="53">
        <v>1.078402128E9</v>
      </c>
      <c r="F2617" s="54">
        <v>0.071</v>
      </c>
      <c r="G2617" s="55">
        <v>161.0</v>
      </c>
      <c r="H2617" s="56">
        <v>0.222</v>
      </c>
      <c r="I2617" s="57">
        <f t="shared" si="3"/>
        <v>1078402128</v>
      </c>
      <c r="J2617" s="58">
        <f t="shared" si="4"/>
        <v>0.071</v>
      </c>
      <c r="K2617" s="39">
        <f t="shared" si="5"/>
        <v>161</v>
      </c>
      <c r="L2617" s="58">
        <f t="shared" si="6"/>
        <v>0.222</v>
      </c>
    </row>
    <row r="2618">
      <c r="A2618" s="33" t="s">
        <v>227</v>
      </c>
      <c r="B2618" s="34" t="s">
        <v>266</v>
      </c>
      <c r="C2618" s="35" t="s">
        <v>51</v>
      </c>
      <c r="D2618" s="52" t="str">
        <f t="shared" si="2"/>
        <v>The Americas/Suriname-The Americas/2003</v>
      </c>
      <c r="E2618" s="53">
        <v>1.271196078E9</v>
      </c>
      <c r="F2618" s="54">
        <v>0.066</v>
      </c>
      <c r="G2618" s="55">
        <v>173.0</v>
      </c>
      <c r="H2618" s="56">
        <v>0.21</v>
      </c>
      <c r="I2618" s="57">
        <f t="shared" si="3"/>
        <v>1271196078</v>
      </c>
      <c r="J2618" s="58">
        <f t="shared" si="4"/>
        <v>0.066</v>
      </c>
      <c r="K2618" s="39">
        <f t="shared" si="5"/>
        <v>173</v>
      </c>
      <c r="L2618" s="58">
        <f t="shared" si="6"/>
        <v>0.21</v>
      </c>
    </row>
    <row r="2619">
      <c r="A2619" s="33" t="s">
        <v>227</v>
      </c>
      <c r="B2619" s="34" t="s">
        <v>266</v>
      </c>
      <c r="C2619" s="35" t="s">
        <v>52</v>
      </c>
      <c r="D2619" s="52" t="str">
        <f t="shared" si="2"/>
        <v>The Americas/Suriname-The Americas/2004</v>
      </c>
      <c r="E2619" s="53">
        <v>1.484092538E9</v>
      </c>
      <c r="F2619" s="54">
        <v>0.069</v>
      </c>
      <c r="G2619" s="55">
        <v>207.0</v>
      </c>
      <c r="H2619" s="56">
        <v>0.204</v>
      </c>
      <c r="I2619" s="57">
        <f t="shared" si="3"/>
        <v>1484092538</v>
      </c>
      <c r="J2619" s="58">
        <f t="shared" si="4"/>
        <v>0.069</v>
      </c>
      <c r="K2619" s="39">
        <f t="shared" si="5"/>
        <v>207</v>
      </c>
      <c r="L2619" s="58">
        <f t="shared" si="6"/>
        <v>0.204</v>
      </c>
    </row>
    <row r="2620">
      <c r="A2620" s="33" t="s">
        <v>227</v>
      </c>
      <c r="B2620" s="34" t="s">
        <v>266</v>
      </c>
      <c r="C2620" s="35" t="s">
        <v>53</v>
      </c>
      <c r="D2620" s="52" t="str">
        <f t="shared" si="2"/>
        <v>The Americas/Suriname-The Americas/2005</v>
      </c>
      <c r="E2620" s="53">
        <v>1.793557833E9</v>
      </c>
      <c r="F2620" s="54">
        <v>0.068</v>
      </c>
      <c r="G2620" s="55">
        <v>243.0</v>
      </c>
      <c r="H2620" s="56">
        <v>0.174</v>
      </c>
      <c r="I2620" s="57">
        <f t="shared" si="3"/>
        <v>1793557833</v>
      </c>
      <c r="J2620" s="58">
        <f t="shared" si="4"/>
        <v>0.068</v>
      </c>
      <c r="K2620" s="39">
        <f t="shared" si="5"/>
        <v>243</v>
      </c>
      <c r="L2620" s="58">
        <f t="shared" si="6"/>
        <v>0.174</v>
      </c>
    </row>
    <row r="2621">
      <c r="A2621" s="33" t="s">
        <v>227</v>
      </c>
      <c r="B2621" s="34" t="s">
        <v>266</v>
      </c>
      <c r="C2621" s="35" t="s">
        <v>54</v>
      </c>
      <c r="D2621" s="52" t="str">
        <f t="shared" si="2"/>
        <v>The Americas/Suriname-The Americas/2006</v>
      </c>
      <c r="E2621" s="53">
        <v>2.626093294E9</v>
      </c>
      <c r="F2621" s="54">
        <v>0.062</v>
      </c>
      <c r="G2621" s="55">
        <v>323.0</v>
      </c>
      <c r="H2621" s="56">
        <v>0.156</v>
      </c>
      <c r="I2621" s="57">
        <f t="shared" si="3"/>
        <v>2626093294</v>
      </c>
      <c r="J2621" s="58">
        <f t="shared" si="4"/>
        <v>0.062</v>
      </c>
      <c r="K2621" s="39">
        <f t="shared" si="5"/>
        <v>323</v>
      </c>
      <c r="L2621" s="58">
        <f t="shared" si="6"/>
        <v>0.156</v>
      </c>
    </row>
    <row r="2622">
      <c r="A2622" s="33" t="s">
        <v>227</v>
      </c>
      <c r="B2622" s="34" t="s">
        <v>266</v>
      </c>
      <c r="C2622" s="35" t="s">
        <v>55</v>
      </c>
      <c r="D2622" s="52" t="str">
        <f t="shared" si="2"/>
        <v>The Americas/Suriname-The Americas/2007</v>
      </c>
      <c r="E2622" s="53">
        <v>2.936612022E9</v>
      </c>
      <c r="F2622" s="54">
        <v>0.059</v>
      </c>
      <c r="G2622" s="55">
        <v>341.0</v>
      </c>
      <c r="H2622" s="56">
        <v>0.138</v>
      </c>
      <c r="I2622" s="57">
        <f t="shared" si="3"/>
        <v>2936612022</v>
      </c>
      <c r="J2622" s="58">
        <f t="shared" si="4"/>
        <v>0.059</v>
      </c>
      <c r="K2622" s="39">
        <f t="shared" si="5"/>
        <v>341</v>
      </c>
      <c r="L2622" s="58">
        <f t="shared" si="6"/>
        <v>0.138</v>
      </c>
    </row>
    <row r="2623">
      <c r="A2623" s="33" t="s">
        <v>227</v>
      </c>
      <c r="B2623" s="34" t="s">
        <v>266</v>
      </c>
      <c r="C2623" s="35" t="s">
        <v>56</v>
      </c>
      <c r="D2623" s="52" t="str">
        <f t="shared" si="2"/>
        <v>The Americas/Suriname-The Americas/2008</v>
      </c>
      <c r="E2623" s="53">
        <v>3.532969035E9</v>
      </c>
      <c r="F2623" s="54">
        <v>0.059</v>
      </c>
      <c r="G2623" s="55">
        <v>406.0</v>
      </c>
      <c r="H2623" s="56">
        <v>0.122</v>
      </c>
      <c r="I2623" s="57">
        <f t="shared" si="3"/>
        <v>3532969035</v>
      </c>
      <c r="J2623" s="58">
        <f t="shared" si="4"/>
        <v>0.059</v>
      </c>
      <c r="K2623" s="39">
        <f t="shared" si="5"/>
        <v>406</v>
      </c>
      <c r="L2623" s="58">
        <f t="shared" si="6"/>
        <v>0.122</v>
      </c>
    </row>
    <row r="2624">
      <c r="A2624" s="33" t="s">
        <v>227</v>
      </c>
      <c r="B2624" s="34" t="s">
        <v>266</v>
      </c>
      <c r="C2624" s="35" t="s">
        <v>57</v>
      </c>
      <c r="D2624" s="52" t="str">
        <f t="shared" si="2"/>
        <v>The Americas/Suriname-The Americas/2009</v>
      </c>
      <c r="E2624" s="53">
        <v>3.875409836E9</v>
      </c>
      <c r="F2624" s="54">
        <v>0.061</v>
      </c>
      <c r="G2624" s="55">
        <v>457.0</v>
      </c>
      <c r="H2624" s="56">
        <v>0.117</v>
      </c>
      <c r="I2624" s="57">
        <f t="shared" si="3"/>
        <v>3875409836</v>
      </c>
      <c r="J2624" s="58">
        <f t="shared" si="4"/>
        <v>0.061</v>
      </c>
      <c r="K2624" s="39">
        <f t="shared" si="5"/>
        <v>457</v>
      </c>
      <c r="L2624" s="58">
        <f t="shared" si="6"/>
        <v>0.117</v>
      </c>
    </row>
    <row r="2625">
      <c r="A2625" s="33" t="s">
        <v>227</v>
      </c>
      <c r="B2625" s="34" t="s">
        <v>266</v>
      </c>
      <c r="C2625" s="35" t="s">
        <v>58</v>
      </c>
      <c r="D2625" s="52" t="str">
        <f t="shared" si="2"/>
        <v>The Americas/Suriname-The Americas/2010</v>
      </c>
      <c r="E2625" s="53">
        <v>4.368033802E9</v>
      </c>
      <c r="F2625" s="54">
        <v>0.058</v>
      </c>
      <c r="G2625" s="55">
        <v>483.0</v>
      </c>
      <c r="H2625" s="56">
        <v>0.116</v>
      </c>
      <c r="I2625" s="57">
        <f t="shared" si="3"/>
        <v>4368033802</v>
      </c>
      <c r="J2625" s="58">
        <f t="shared" si="4"/>
        <v>0.058</v>
      </c>
      <c r="K2625" s="39">
        <f t="shared" si="5"/>
        <v>483</v>
      </c>
      <c r="L2625" s="58">
        <f t="shared" si="6"/>
        <v>0.116</v>
      </c>
    </row>
    <row r="2626">
      <c r="A2626" s="33" t="s">
        <v>227</v>
      </c>
      <c r="B2626" s="34" t="s">
        <v>266</v>
      </c>
      <c r="C2626" s="35" t="s">
        <v>59</v>
      </c>
      <c r="D2626" s="52" t="str">
        <f t="shared" si="2"/>
        <v>The Americas/Suriname-The Americas/2011</v>
      </c>
      <c r="E2626" s="53">
        <v>4.363219094E9</v>
      </c>
      <c r="F2626" s="54">
        <v>0.06</v>
      </c>
      <c r="G2626" s="55">
        <v>490.0</v>
      </c>
      <c r="H2626" s="56">
        <v>0.118</v>
      </c>
      <c r="I2626" s="57">
        <f t="shared" si="3"/>
        <v>4363219094</v>
      </c>
      <c r="J2626" s="58">
        <f t="shared" si="4"/>
        <v>0.06</v>
      </c>
      <c r="K2626" s="39">
        <f t="shared" si="5"/>
        <v>490</v>
      </c>
      <c r="L2626" s="58">
        <f t="shared" si="6"/>
        <v>0.118</v>
      </c>
    </row>
    <row r="2627">
      <c r="A2627" s="33" t="s">
        <v>227</v>
      </c>
      <c r="B2627" s="34" t="s">
        <v>266</v>
      </c>
      <c r="C2627" s="35" t="s">
        <v>60</v>
      </c>
      <c r="D2627" s="52" t="str">
        <f t="shared" si="2"/>
        <v>The Americas/Suriname-The Americas/2012</v>
      </c>
      <c r="E2627" s="53">
        <v>5.012121212E9</v>
      </c>
      <c r="F2627" s="54">
        <v>0.059</v>
      </c>
      <c r="G2627" s="55">
        <v>521.0</v>
      </c>
      <c r="H2627" s="56">
        <v>0.117</v>
      </c>
      <c r="I2627" s="57">
        <f t="shared" si="3"/>
        <v>5012121212</v>
      </c>
      <c r="J2627" s="58">
        <f t="shared" si="4"/>
        <v>0.059</v>
      </c>
      <c r="K2627" s="39">
        <f t="shared" si="5"/>
        <v>521</v>
      </c>
      <c r="L2627" s="58">
        <f t="shared" si="6"/>
        <v>0.117</v>
      </c>
    </row>
    <row r="2628">
      <c r="A2628" s="33" t="s">
        <v>227</v>
      </c>
      <c r="B2628" s="34" t="s">
        <v>267</v>
      </c>
      <c r="C2628" s="35" t="s">
        <v>48</v>
      </c>
      <c r="D2628" s="52" t="str">
        <f t="shared" si="2"/>
        <v>The Americas/Trinidad and Tobago-The Americas/2000</v>
      </c>
      <c r="E2628" s="53">
        <v>8.154315708E9</v>
      </c>
      <c r="F2628" s="54">
        <v>0.04</v>
      </c>
      <c r="G2628" s="55">
        <v>260.0</v>
      </c>
      <c r="H2628" s="56">
        <v>0.165</v>
      </c>
      <c r="I2628" s="57">
        <f t="shared" si="3"/>
        <v>8154315708</v>
      </c>
      <c r="J2628" s="58">
        <f t="shared" si="4"/>
        <v>0.04</v>
      </c>
      <c r="K2628" s="39">
        <f t="shared" si="5"/>
        <v>260</v>
      </c>
      <c r="L2628" s="58">
        <f t="shared" si="6"/>
        <v>0.165</v>
      </c>
    </row>
    <row r="2629">
      <c r="A2629" s="33" t="s">
        <v>227</v>
      </c>
      <c r="B2629" s="34" t="s">
        <v>267</v>
      </c>
      <c r="C2629" s="35" t="s">
        <v>49</v>
      </c>
      <c r="D2629" s="52" t="str">
        <f t="shared" si="2"/>
        <v>The Americas/Trinidad and Tobago-The Americas/2001</v>
      </c>
      <c r="E2629" s="53">
        <v>8.824873156E9</v>
      </c>
      <c r="F2629" s="54">
        <v>0.044</v>
      </c>
      <c r="G2629" s="55">
        <v>305.0</v>
      </c>
      <c r="H2629" s="56">
        <v>0.157</v>
      </c>
      <c r="I2629" s="57">
        <f t="shared" si="3"/>
        <v>8824873156</v>
      </c>
      <c r="J2629" s="58">
        <f t="shared" si="4"/>
        <v>0.044</v>
      </c>
      <c r="K2629" s="39">
        <f t="shared" si="5"/>
        <v>305</v>
      </c>
      <c r="L2629" s="58">
        <f t="shared" si="6"/>
        <v>0.157</v>
      </c>
    </row>
    <row r="2630">
      <c r="A2630" s="33" t="s">
        <v>227</v>
      </c>
      <c r="B2630" s="34" t="s">
        <v>267</v>
      </c>
      <c r="C2630" s="35" t="s">
        <v>50</v>
      </c>
      <c r="D2630" s="52" t="str">
        <f t="shared" si="2"/>
        <v>The Americas/Trinidad and Tobago-The Americas/2002</v>
      </c>
      <c r="E2630" s="53">
        <v>9.008273516E9</v>
      </c>
      <c r="F2630" s="54">
        <v>0.05</v>
      </c>
      <c r="G2630" s="55">
        <v>352.0</v>
      </c>
      <c r="H2630" s="56">
        <v>0.125</v>
      </c>
      <c r="I2630" s="57">
        <f t="shared" si="3"/>
        <v>9008273516</v>
      </c>
      <c r="J2630" s="58">
        <f t="shared" si="4"/>
        <v>0.05</v>
      </c>
      <c r="K2630" s="39">
        <f t="shared" si="5"/>
        <v>352</v>
      </c>
      <c r="L2630" s="58">
        <f t="shared" si="6"/>
        <v>0.125</v>
      </c>
    </row>
    <row r="2631">
      <c r="A2631" s="33" t="s">
        <v>227</v>
      </c>
      <c r="B2631" s="34" t="s">
        <v>267</v>
      </c>
      <c r="C2631" s="35" t="s">
        <v>51</v>
      </c>
      <c r="D2631" s="52" t="str">
        <f t="shared" si="2"/>
        <v>The Americas/Trinidad and Tobago-The Americas/2003</v>
      </c>
      <c r="E2631" s="53">
        <v>1.1235960523E10</v>
      </c>
      <c r="F2631" s="54">
        <v>0.051</v>
      </c>
      <c r="G2631" s="55">
        <v>449.0</v>
      </c>
      <c r="H2631" s="56">
        <v>0.112</v>
      </c>
      <c r="I2631" s="57">
        <f t="shared" si="3"/>
        <v>11235960523</v>
      </c>
      <c r="J2631" s="58">
        <f t="shared" si="4"/>
        <v>0.051</v>
      </c>
      <c r="K2631" s="39">
        <f t="shared" si="5"/>
        <v>449</v>
      </c>
      <c r="L2631" s="58">
        <f t="shared" si="6"/>
        <v>0.112</v>
      </c>
    </row>
    <row r="2632">
      <c r="A2632" s="33" t="s">
        <v>227</v>
      </c>
      <c r="B2632" s="34" t="s">
        <v>267</v>
      </c>
      <c r="C2632" s="35" t="s">
        <v>52</v>
      </c>
      <c r="D2632" s="52" t="str">
        <f t="shared" si="2"/>
        <v>The Americas/Trinidad and Tobago-The Americas/2004</v>
      </c>
      <c r="E2632" s="53">
        <v>1.2884712296E10</v>
      </c>
      <c r="F2632" s="54">
        <v>0.052</v>
      </c>
      <c r="G2632" s="55">
        <v>522.0</v>
      </c>
      <c r="H2632" s="56">
        <v>0.093</v>
      </c>
      <c r="I2632" s="57">
        <f t="shared" si="3"/>
        <v>12884712296</v>
      </c>
      <c r="J2632" s="58">
        <f t="shared" si="4"/>
        <v>0.052</v>
      </c>
      <c r="K2632" s="39">
        <f t="shared" si="5"/>
        <v>522</v>
      </c>
      <c r="L2632" s="58">
        <f t="shared" si="6"/>
        <v>0.093</v>
      </c>
    </row>
    <row r="2633">
      <c r="A2633" s="33" t="s">
        <v>227</v>
      </c>
      <c r="B2633" s="34" t="s">
        <v>267</v>
      </c>
      <c r="C2633" s="35" t="s">
        <v>53</v>
      </c>
      <c r="D2633" s="52" t="str">
        <f t="shared" si="2"/>
        <v>The Americas/Trinidad and Tobago-The Americas/2005</v>
      </c>
      <c r="E2633" s="53">
        <v>1.6088526686E10</v>
      </c>
      <c r="F2633" s="54">
        <v>0.053</v>
      </c>
      <c r="G2633" s="55">
        <v>648.0</v>
      </c>
      <c r="H2633" s="56">
        <v>0.091</v>
      </c>
      <c r="I2633" s="57">
        <f t="shared" si="3"/>
        <v>16088526686</v>
      </c>
      <c r="J2633" s="58">
        <f t="shared" si="4"/>
        <v>0.053</v>
      </c>
      <c r="K2633" s="39">
        <f t="shared" si="5"/>
        <v>648</v>
      </c>
      <c r="L2633" s="58">
        <f t="shared" si="6"/>
        <v>0.091</v>
      </c>
    </row>
    <row r="2634">
      <c r="A2634" s="33" t="s">
        <v>227</v>
      </c>
      <c r="B2634" s="34" t="s">
        <v>267</v>
      </c>
      <c r="C2634" s="35" t="s">
        <v>54</v>
      </c>
      <c r="D2634" s="52" t="str">
        <f t="shared" si="2"/>
        <v>The Americas/Trinidad and Tobago-The Americas/2006</v>
      </c>
      <c r="E2634" s="53">
        <v>1.8460905284E10</v>
      </c>
      <c r="F2634" s="54">
        <v>0.044</v>
      </c>
      <c r="G2634" s="55">
        <v>625.0</v>
      </c>
      <c r="H2634" s="56">
        <v>0.109</v>
      </c>
      <c r="I2634" s="57">
        <f t="shared" si="3"/>
        <v>18460905284</v>
      </c>
      <c r="J2634" s="58">
        <f t="shared" si="4"/>
        <v>0.044</v>
      </c>
      <c r="K2634" s="39">
        <f t="shared" si="5"/>
        <v>625</v>
      </c>
      <c r="L2634" s="58">
        <f t="shared" si="6"/>
        <v>0.109</v>
      </c>
    </row>
    <row r="2635">
      <c r="A2635" s="33" t="s">
        <v>227</v>
      </c>
      <c r="B2635" s="34" t="s">
        <v>267</v>
      </c>
      <c r="C2635" s="35" t="s">
        <v>55</v>
      </c>
      <c r="D2635" s="52" t="str">
        <f t="shared" si="2"/>
        <v>The Americas/Trinidad and Tobago-The Americas/2007</v>
      </c>
      <c r="E2635" s="53">
        <v>2.1830397705E10</v>
      </c>
      <c r="F2635" s="54">
        <v>0.048</v>
      </c>
      <c r="G2635" s="55">
        <v>790.0</v>
      </c>
      <c r="H2635" s="56">
        <v>0.118</v>
      </c>
      <c r="I2635" s="57">
        <f t="shared" si="3"/>
        <v>21830397705</v>
      </c>
      <c r="J2635" s="58">
        <f t="shared" si="4"/>
        <v>0.048</v>
      </c>
      <c r="K2635" s="39">
        <f t="shared" si="5"/>
        <v>790</v>
      </c>
      <c r="L2635" s="58">
        <f t="shared" si="6"/>
        <v>0.118</v>
      </c>
    </row>
    <row r="2636">
      <c r="A2636" s="33" t="s">
        <v>227</v>
      </c>
      <c r="B2636" s="34" t="s">
        <v>267</v>
      </c>
      <c r="C2636" s="35" t="s">
        <v>56</v>
      </c>
      <c r="D2636" s="52" t="str">
        <f t="shared" si="2"/>
        <v>The Americas/Trinidad and Tobago-The Americas/2008</v>
      </c>
      <c r="E2636" s="53">
        <v>2.8165793618E10</v>
      </c>
      <c r="F2636" s="54">
        <v>0.044</v>
      </c>
      <c r="G2636" s="55">
        <v>924.0</v>
      </c>
      <c r="H2636" s="56">
        <v>0.124</v>
      </c>
      <c r="I2636" s="57">
        <f t="shared" si="3"/>
        <v>28165793618</v>
      </c>
      <c r="J2636" s="58">
        <f t="shared" si="4"/>
        <v>0.044</v>
      </c>
      <c r="K2636" s="39">
        <f t="shared" si="5"/>
        <v>924</v>
      </c>
      <c r="L2636" s="58">
        <f t="shared" si="6"/>
        <v>0.124</v>
      </c>
    </row>
    <row r="2637">
      <c r="A2637" s="33" t="s">
        <v>227</v>
      </c>
      <c r="B2637" s="34" t="s">
        <v>267</v>
      </c>
      <c r="C2637" s="35" t="s">
        <v>57</v>
      </c>
      <c r="D2637" s="52" t="str">
        <f t="shared" si="2"/>
        <v>The Americas/Trinidad and Tobago-The Americas/2009</v>
      </c>
      <c r="E2637" s="53">
        <v>1.9332270662E10</v>
      </c>
      <c r="F2637" s="54">
        <v>0.061</v>
      </c>
      <c r="G2637" s="55">
        <v>887.0</v>
      </c>
      <c r="H2637" s="56">
        <v>0.119</v>
      </c>
      <c r="I2637" s="57">
        <f t="shared" si="3"/>
        <v>19332270662</v>
      </c>
      <c r="J2637" s="58">
        <f t="shared" si="4"/>
        <v>0.061</v>
      </c>
      <c r="K2637" s="39">
        <f t="shared" si="5"/>
        <v>887</v>
      </c>
      <c r="L2637" s="58">
        <f t="shared" si="6"/>
        <v>0.119</v>
      </c>
    </row>
    <row r="2638">
      <c r="A2638" s="33" t="s">
        <v>227</v>
      </c>
      <c r="B2638" s="34" t="s">
        <v>267</v>
      </c>
      <c r="C2638" s="35" t="s">
        <v>58</v>
      </c>
      <c r="D2638" s="52" t="str">
        <f t="shared" si="2"/>
        <v>The Americas/Trinidad and Tobago-The Americas/2010</v>
      </c>
      <c r="E2638" s="53">
        <v>2.0758191858E10</v>
      </c>
      <c r="F2638" s="54">
        <v>0.052</v>
      </c>
      <c r="G2638" s="55">
        <v>805.0</v>
      </c>
      <c r="H2638" s="56">
        <v>0.093</v>
      </c>
      <c r="I2638" s="57">
        <f t="shared" si="3"/>
        <v>20758191858</v>
      </c>
      <c r="J2638" s="58">
        <f t="shared" si="4"/>
        <v>0.052</v>
      </c>
      <c r="K2638" s="39">
        <f t="shared" si="5"/>
        <v>805</v>
      </c>
      <c r="L2638" s="58">
        <f t="shared" si="6"/>
        <v>0.093</v>
      </c>
    </row>
    <row r="2639">
      <c r="A2639" s="33" t="s">
        <v>227</v>
      </c>
      <c r="B2639" s="34" t="s">
        <v>267</v>
      </c>
      <c r="C2639" s="35" t="s">
        <v>59</v>
      </c>
      <c r="D2639" s="52" t="str">
        <f t="shared" si="2"/>
        <v>The Americas/Trinidad and Tobago-The Americas/2011</v>
      </c>
      <c r="E2639" s="53">
        <v>2.3676348287E10</v>
      </c>
      <c r="F2639" s="54">
        <v>0.053</v>
      </c>
      <c r="G2639" s="55">
        <v>935.0</v>
      </c>
      <c r="H2639" s="56">
        <v>0.08</v>
      </c>
      <c r="I2639" s="57">
        <f t="shared" si="3"/>
        <v>23676348287</v>
      </c>
      <c r="J2639" s="58">
        <f t="shared" si="4"/>
        <v>0.053</v>
      </c>
      <c r="K2639" s="39">
        <f t="shared" si="5"/>
        <v>935</v>
      </c>
      <c r="L2639" s="58">
        <f t="shared" si="6"/>
        <v>0.08</v>
      </c>
    </row>
    <row r="2640">
      <c r="A2640" s="33" t="s">
        <v>227</v>
      </c>
      <c r="B2640" s="34" t="s">
        <v>267</v>
      </c>
      <c r="C2640" s="35" t="s">
        <v>60</v>
      </c>
      <c r="D2640" s="52" t="str">
        <f t="shared" si="2"/>
        <v>The Americas/Trinidad and Tobago-The Americas/2012</v>
      </c>
      <c r="E2640" s="53">
        <v>2.343634252E10</v>
      </c>
      <c r="F2640" s="54">
        <v>0.054</v>
      </c>
      <c r="G2640" s="55">
        <v>972.0</v>
      </c>
      <c r="H2640" s="56">
        <v>0.077</v>
      </c>
      <c r="I2640" s="57">
        <f t="shared" si="3"/>
        <v>23436342520</v>
      </c>
      <c r="J2640" s="58">
        <f t="shared" si="4"/>
        <v>0.054</v>
      </c>
      <c r="K2640" s="39">
        <f t="shared" si="5"/>
        <v>972</v>
      </c>
      <c r="L2640" s="58">
        <f t="shared" si="6"/>
        <v>0.077</v>
      </c>
    </row>
    <row r="2641">
      <c r="A2641" s="33" t="s">
        <v>227</v>
      </c>
      <c r="B2641" s="34" t="s">
        <v>268</v>
      </c>
      <c r="C2641" s="35" t="s">
        <v>48</v>
      </c>
      <c r="D2641" s="52" t="str">
        <f t="shared" si="2"/>
        <v>The Americas/Turks and Caicos Islands-The Americas/2000</v>
      </c>
      <c r="E2641" s="60"/>
      <c r="F2641" s="61"/>
      <c r="G2641" s="62"/>
      <c r="H2641" s="59"/>
      <c r="I2641" s="57" t="str">
        <f t="shared" si="3"/>
        <v/>
      </c>
      <c r="J2641" s="58" t="str">
        <f t="shared" si="4"/>
        <v/>
      </c>
      <c r="K2641" s="39" t="str">
        <f t="shared" si="5"/>
        <v/>
      </c>
      <c r="L2641" s="58" t="str">
        <f t="shared" si="6"/>
        <v/>
      </c>
    </row>
    <row r="2642">
      <c r="A2642" s="33" t="s">
        <v>227</v>
      </c>
      <c r="B2642" s="34" t="s">
        <v>268</v>
      </c>
      <c r="C2642" s="35" t="s">
        <v>49</v>
      </c>
      <c r="D2642" s="52" t="str">
        <f t="shared" si="2"/>
        <v>The Americas/Turks and Caicos Islands-The Americas/2001</v>
      </c>
      <c r="E2642" s="60"/>
      <c r="F2642" s="61"/>
      <c r="G2642" s="62"/>
      <c r="H2642" s="59"/>
      <c r="I2642" s="57" t="str">
        <f t="shared" si="3"/>
        <v/>
      </c>
      <c r="J2642" s="58" t="str">
        <f t="shared" si="4"/>
        <v/>
      </c>
      <c r="K2642" s="39" t="str">
        <f t="shared" si="5"/>
        <v/>
      </c>
      <c r="L2642" s="58" t="str">
        <f t="shared" si="6"/>
        <v/>
      </c>
    </row>
    <row r="2643">
      <c r="A2643" s="33" t="s">
        <v>227</v>
      </c>
      <c r="B2643" s="34" t="s">
        <v>268</v>
      </c>
      <c r="C2643" s="35" t="s">
        <v>50</v>
      </c>
      <c r="D2643" s="52" t="str">
        <f t="shared" si="2"/>
        <v>The Americas/Turks and Caicos Islands-The Americas/2002</v>
      </c>
      <c r="E2643" s="60"/>
      <c r="F2643" s="61"/>
      <c r="G2643" s="62"/>
      <c r="H2643" s="59"/>
      <c r="I2643" s="57" t="str">
        <f t="shared" si="3"/>
        <v/>
      </c>
      <c r="J2643" s="58" t="str">
        <f t="shared" si="4"/>
        <v/>
      </c>
      <c r="K2643" s="39" t="str">
        <f t="shared" si="5"/>
        <v/>
      </c>
      <c r="L2643" s="58" t="str">
        <f t="shared" si="6"/>
        <v/>
      </c>
    </row>
    <row r="2644">
      <c r="A2644" s="33" t="s">
        <v>227</v>
      </c>
      <c r="B2644" s="34" t="s">
        <v>268</v>
      </c>
      <c r="C2644" s="35" t="s">
        <v>51</v>
      </c>
      <c r="D2644" s="52" t="str">
        <f t="shared" si="2"/>
        <v>The Americas/Turks and Caicos Islands-The Americas/2003</v>
      </c>
      <c r="E2644" s="60"/>
      <c r="F2644" s="61"/>
      <c r="G2644" s="62"/>
      <c r="H2644" s="59"/>
      <c r="I2644" s="57" t="str">
        <f t="shared" si="3"/>
        <v/>
      </c>
      <c r="J2644" s="58" t="str">
        <f t="shared" si="4"/>
        <v/>
      </c>
      <c r="K2644" s="39" t="str">
        <f t="shared" si="5"/>
        <v/>
      </c>
      <c r="L2644" s="58" t="str">
        <f t="shared" si="6"/>
        <v/>
      </c>
    </row>
    <row r="2645">
      <c r="A2645" s="33" t="s">
        <v>227</v>
      </c>
      <c r="B2645" s="34" t="s">
        <v>268</v>
      </c>
      <c r="C2645" s="35" t="s">
        <v>52</v>
      </c>
      <c r="D2645" s="52" t="str">
        <f t="shared" si="2"/>
        <v>The Americas/Turks and Caicos Islands-The Americas/2004</v>
      </c>
      <c r="E2645" s="60"/>
      <c r="F2645" s="61"/>
      <c r="G2645" s="62"/>
      <c r="H2645" s="59"/>
      <c r="I2645" s="57" t="str">
        <f t="shared" si="3"/>
        <v/>
      </c>
      <c r="J2645" s="58" t="str">
        <f t="shared" si="4"/>
        <v/>
      </c>
      <c r="K2645" s="39" t="str">
        <f t="shared" si="5"/>
        <v/>
      </c>
      <c r="L2645" s="58" t="str">
        <f t="shared" si="6"/>
        <v/>
      </c>
    </row>
    <row r="2646">
      <c r="A2646" s="33" t="s">
        <v>227</v>
      </c>
      <c r="B2646" s="34" t="s">
        <v>268</v>
      </c>
      <c r="C2646" s="35" t="s">
        <v>53</v>
      </c>
      <c r="D2646" s="52" t="str">
        <f t="shared" si="2"/>
        <v>The Americas/Turks and Caicos Islands-The Americas/2005</v>
      </c>
      <c r="E2646" s="60"/>
      <c r="F2646" s="61"/>
      <c r="G2646" s="62"/>
      <c r="H2646" s="59"/>
      <c r="I2646" s="57" t="str">
        <f t="shared" si="3"/>
        <v/>
      </c>
      <c r="J2646" s="58" t="str">
        <f t="shared" si="4"/>
        <v/>
      </c>
      <c r="K2646" s="39" t="str">
        <f t="shared" si="5"/>
        <v/>
      </c>
      <c r="L2646" s="58" t="str">
        <f t="shared" si="6"/>
        <v/>
      </c>
    </row>
    <row r="2647">
      <c r="A2647" s="33" t="s">
        <v>227</v>
      </c>
      <c r="B2647" s="34" t="s">
        <v>268</v>
      </c>
      <c r="C2647" s="35" t="s">
        <v>54</v>
      </c>
      <c r="D2647" s="52" t="str">
        <f t="shared" si="2"/>
        <v>The Americas/Turks and Caicos Islands-The Americas/2006</v>
      </c>
      <c r="E2647" s="60"/>
      <c r="F2647" s="61"/>
      <c r="G2647" s="62"/>
      <c r="H2647" s="59"/>
      <c r="I2647" s="57" t="str">
        <f t="shared" si="3"/>
        <v/>
      </c>
      <c r="J2647" s="58" t="str">
        <f t="shared" si="4"/>
        <v/>
      </c>
      <c r="K2647" s="39" t="str">
        <f t="shared" si="5"/>
        <v/>
      </c>
      <c r="L2647" s="58" t="str">
        <f t="shared" si="6"/>
        <v/>
      </c>
    </row>
    <row r="2648">
      <c r="A2648" s="33" t="s">
        <v>227</v>
      </c>
      <c r="B2648" s="34" t="s">
        <v>268</v>
      </c>
      <c r="C2648" s="35" t="s">
        <v>55</v>
      </c>
      <c r="D2648" s="52" t="str">
        <f t="shared" si="2"/>
        <v>The Americas/Turks and Caicos Islands-The Americas/2007</v>
      </c>
      <c r="E2648" s="60"/>
      <c r="F2648" s="61"/>
      <c r="G2648" s="62"/>
      <c r="H2648" s="59"/>
      <c r="I2648" s="57" t="str">
        <f t="shared" si="3"/>
        <v/>
      </c>
      <c r="J2648" s="58" t="str">
        <f t="shared" si="4"/>
        <v/>
      </c>
      <c r="K2648" s="39" t="str">
        <f t="shared" si="5"/>
        <v/>
      </c>
      <c r="L2648" s="58" t="str">
        <f t="shared" si="6"/>
        <v/>
      </c>
    </row>
    <row r="2649">
      <c r="A2649" s="33" t="s">
        <v>227</v>
      </c>
      <c r="B2649" s="34" t="s">
        <v>268</v>
      </c>
      <c r="C2649" s="35" t="s">
        <v>56</v>
      </c>
      <c r="D2649" s="52" t="str">
        <f t="shared" si="2"/>
        <v>The Americas/Turks and Caicos Islands-The Americas/2008</v>
      </c>
      <c r="E2649" s="60"/>
      <c r="F2649" s="61"/>
      <c r="G2649" s="62"/>
      <c r="H2649" s="59"/>
      <c r="I2649" s="57" t="str">
        <f t="shared" si="3"/>
        <v/>
      </c>
      <c r="J2649" s="58" t="str">
        <f t="shared" si="4"/>
        <v/>
      </c>
      <c r="K2649" s="39" t="str">
        <f t="shared" si="5"/>
        <v/>
      </c>
      <c r="L2649" s="58" t="str">
        <f t="shared" si="6"/>
        <v/>
      </c>
    </row>
    <row r="2650">
      <c r="A2650" s="33" t="s">
        <v>227</v>
      </c>
      <c r="B2650" s="34" t="s">
        <v>268</v>
      </c>
      <c r="C2650" s="35" t="s">
        <v>57</v>
      </c>
      <c r="D2650" s="52" t="str">
        <f t="shared" si="2"/>
        <v>The Americas/Turks and Caicos Islands-The Americas/2009</v>
      </c>
      <c r="E2650" s="60"/>
      <c r="F2650" s="61"/>
      <c r="G2650" s="62"/>
      <c r="H2650" s="59"/>
      <c r="I2650" s="57" t="str">
        <f t="shared" si="3"/>
        <v/>
      </c>
      <c r="J2650" s="58" t="str">
        <f t="shared" si="4"/>
        <v/>
      </c>
      <c r="K2650" s="39" t="str">
        <f t="shared" si="5"/>
        <v/>
      </c>
      <c r="L2650" s="58" t="str">
        <f t="shared" si="6"/>
        <v/>
      </c>
    </row>
    <row r="2651">
      <c r="A2651" s="33" t="s">
        <v>227</v>
      </c>
      <c r="B2651" s="34" t="s">
        <v>268</v>
      </c>
      <c r="C2651" s="35" t="s">
        <v>58</v>
      </c>
      <c r="D2651" s="52" t="str">
        <f t="shared" si="2"/>
        <v>The Americas/Turks and Caicos Islands-The Americas/2010</v>
      </c>
      <c r="E2651" s="60"/>
      <c r="F2651" s="61"/>
      <c r="G2651" s="62"/>
      <c r="H2651" s="59"/>
      <c r="I2651" s="57" t="str">
        <f t="shared" si="3"/>
        <v/>
      </c>
      <c r="J2651" s="58" t="str">
        <f t="shared" si="4"/>
        <v/>
      </c>
      <c r="K2651" s="39" t="str">
        <f t="shared" si="5"/>
        <v/>
      </c>
      <c r="L2651" s="58" t="str">
        <f t="shared" si="6"/>
        <v/>
      </c>
    </row>
    <row r="2652">
      <c r="A2652" s="33" t="s">
        <v>227</v>
      </c>
      <c r="B2652" s="34" t="s">
        <v>268</v>
      </c>
      <c r="C2652" s="35" t="s">
        <v>59</v>
      </c>
      <c r="D2652" s="52" t="str">
        <f t="shared" si="2"/>
        <v>The Americas/Turks and Caicos Islands-The Americas/2011</v>
      </c>
      <c r="E2652" s="60"/>
      <c r="F2652" s="61"/>
      <c r="G2652" s="62"/>
      <c r="H2652" s="59"/>
      <c r="I2652" s="57" t="str">
        <f t="shared" si="3"/>
        <v/>
      </c>
      <c r="J2652" s="58" t="str">
        <f t="shared" si="4"/>
        <v/>
      </c>
      <c r="K2652" s="39" t="str">
        <f t="shared" si="5"/>
        <v/>
      </c>
      <c r="L2652" s="58" t="str">
        <f t="shared" si="6"/>
        <v/>
      </c>
    </row>
    <row r="2653">
      <c r="A2653" s="33" t="s">
        <v>227</v>
      </c>
      <c r="B2653" s="34" t="s">
        <v>268</v>
      </c>
      <c r="C2653" s="35" t="s">
        <v>60</v>
      </c>
      <c r="D2653" s="52" t="str">
        <f t="shared" si="2"/>
        <v>The Americas/Turks and Caicos Islands-The Americas/2012</v>
      </c>
      <c r="E2653" s="60"/>
      <c r="F2653" s="61"/>
      <c r="G2653" s="62"/>
      <c r="H2653" s="59"/>
      <c r="I2653" s="57" t="str">
        <f t="shared" si="3"/>
        <v/>
      </c>
      <c r="J2653" s="58" t="str">
        <f t="shared" si="4"/>
        <v/>
      </c>
      <c r="K2653" s="39" t="str">
        <f t="shared" si="5"/>
        <v/>
      </c>
      <c r="L2653" s="58" t="str">
        <f t="shared" si="6"/>
        <v/>
      </c>
    </row>
    <row r="2654">
      <c r="A2654" s="33" t="s">
        <v>227</v>
      </c>
      <c r="B2654" s="34" t="s">
        <v>269</v>
      </c>
      <c r="C2654" s="35" t="s">
        <v>48</v>
      </c>
      <c r="D2654" s="52" t="str">
        <f t="shared" si="2"/>
        <v>The Americas/United States-The Americas/2000</v>
      </c>
      <c r="E2654" s="53">
        <v>1.03E13</v>
      </c>
      <c r="F2654" s="54">
        <v>0.136</v>
      </c>
      <c r="G2654" s="55">
        <v>4790.0</v>
      </c>
      <c r="H2654" s="56">
        <v>0.092</v>
      </c>
      <c r="I2654" s="57">
        <f t="shared" si="3"/>
        <v>10300000000000</v>
      </c>
      <c r="J2654" s="58">
        <f t="shared" si="4"/>
        <v>0.136</v>
      </c>
      <c r="K2654" s="39">
        <f t="shared" si="5"/>
        <v>4790</v>
      </c>
      <c r="L2654" s="58">
        <f t="shared" si="6"/>
        <v>0.092</v>
      </c>
    </row>
    <row r="2655">
      <c r="A2655" s="33" t="s">
        <v>227</v>
      </c>
      <c r="B2655" s="34" t="s">
        <v>269</v>
      </c>
      <c r="C2655" s="35" t="s">
        <v>49</v>
      </c>
      <c r="D2655" s="52" t="str">
        <f t="shared" si="2"/>
        <v>The Americas/United States-The Americas/2001</v>
      </c>
      <c r="E2655" s="53">
        <v>1.06E13</v>
      </c>
      <c r="F2655" s="54">
        <v>0.142</v>
      </c>
      <c r="G2655" s="55">
        <v>5138.0</v>
      </c>
      <c r="H2655" s="56">
        <v>0.069</v>
      </c>
      <c r="I2655" s="57">
        <f t="shared" si="3"/>
        <v>10600000000000</v>
      </c>
      <c r="J2655" s="58">
        <f t="shared" si="4"/>
        <v>0.142</v>
      </c>
      <c r="K2655" s="39">
        <f t="shared" si="5"/>
        <v>5138</v>
      </c>
      <c r="L2655" s="58">
        <f t="shared" si="6"/>
        <v>0.069</v>
      </c>
    </row>
    <row r="2656">
      <c r="A2656" s="33" t="s">
        <v>227</v>
      </c>
      <c r="B2656" s="34" t="s">
        <v>269</v>
      </c>
      <c r="C2656" s="35" t="s">
        <v>50</v>
      </c>
      <c r="D2656" s="52" t="str">
        <f t="shared" si="2"/>
        <v>The Americas/United States-The Americas/2002</v>
      </c>
      <c r="E2656" s="53">
        <v>1.1E13</v>
      </c>
      <c r="F2656" s="54">
        <v>0.151</v>
      </c>
      <c r="G2656" s="55">
        <v>5578.0</v>
      </c>
      <c r="H2656" s="56">
        <v>0.047</v>
      </c>
      <c r="I2656" s="57">
        <f t="shared" si="3"/>
        <v>11000000000000</v>
      </c>
      <c r="J2656" s="58">
        <f t="shared" si="4"/>
        <v>0.151</v>
      </c>
      <c r="K2656" s="39">
        <f t="shared" si="5"/>
        <v>5578</v>
      </c>
      <c r="L2656" s="58">
        <f t="shared" si="6"/>
        <v>0.047</v>
      </c>
    </row>
    <row r="2657">
      <c r="A2657" s="33" t="s">
        <v>227</v>
      </c>
      <c r="B2657" s="34" t="s">
        <v>269</v>
      </c>
      <c r="C2657" s="35" t="s">
        <v>51</v>
      </c>
      <c r="D2657" s="52" t="str">
        <f t="shared" si="2"/>
        <v>The Americas/United States-The Americas/2003</v>
      </c>
      <c r="E2657" s="53">
        <v>1.15E13</v>
      </c>
      <c r="F2657" s="54">
        <v>0.156</v>
      </c>
      <c r="G2657" s="55">
        <v>5993.0</v>
      </c>
      <c r="H2657" s="56">
        <v>0.041</v>
      </c>
      <c r="I2657" s="57">
        <f t="shared" si="3"/>
        <v>11500000000000</v>
      </c>
      <c r="J2657" s="58">
        <f t="shared" si="4"/>
        <v>0.156</v>
      </c>
      <c r="K2657" s="39">
        <f t="shared" si="5"/>
        <v>5993</v>
      </c>
      <c r="L2657" s="58">
        <f t="shared" si="6"/>
        <v>0.041</v>
      </c>
    </row>
    <row r="2658">
      <c r="A2658" s="33" t="s">
        <v>227</v>
      </c>
      <c r="B2658" s="34" t="s">
        <v>269</v>
      </c>
      <c r="C2658" s="35" t="s">
        <v>52</v>
      </c>
      <c r="D2658" s="52" t="str">
        <f t="shared" si="2"/>
        <v>The Americas/United States-The Americas/2004</v>
      </c>
      <c r="E2658" s="53">
        <v>1.23E13</v>
      </c>
      <c r="F2658" s="54">
        <v>0.157</v>
      </c>
      <c r="G2658" s="55">
        <v>6355.0</v>
      </c>
      <c r="H2658" s="56">
        <v>0.043</v>
      </c>
      <c r="I2658" s="57">
        <f t="shared" si="3"/>
        <v>12300000000000</v>
      </c>
      <c r="J2658" s="58">
        <f t="shared" si="4"/>
        <v>0.157</v>
      </c>
      <c r="K2658" s="39">
        <f t="shared" si="5"/>
        <v>6355</v>
      </c>
      <c r="L2658" s="58">
        <f t="shared" si="6"/>
        <v>0.043</v>
      </c>
    </row>
    <row r="2659">
      <c r="A2659" s="33" t="s">
        <v>227</v>
      </c>
      <c r="B2659" s="34" t="s">
        <v>269</v>
      </c>
      <c r="C2659" s="35" t="s">
        <v>53</v>
      </c>
      <c r="D2659" s="52" t="str">
        <f t="shared" si="2"/>
        <v>The Americas/United States-The Americas/2005</v>
      </c>
      <c r="E2659" s="53">
        <v>1.31E13</v>
      </c>
      <c r="F2659" s="54">
        <v>0.158</v>
      </c>
      <c r="G2659" s="55">
        <v>6732.0</v>
      </c>
      <c r="H2659" s="56">
        <v>0.062</v>
      </c>
      <c r="I2659" s="57">
        <f t="shared" si="3"/>
        <v>13100000000000</v>
      </c>
      <c r="J2659" s="58">
        <f t="shared" si="4"/>
        <v>0.158</v>
      </c>
      <c r="K2659" s="39">
        <f t="shared" si="5"/>
        <v>6732</v>
      </c>
      <c r="L2659" s="58">
        <f t="shared" si="6"/>
        <v>0.062</v>
      </c>
    </row>
    <row r="2660">
      <c r="A2660" s="33" t="s">
        <v>227</v>
      </c>
      <c r="B2660" s="34" t="s">
        <v>269</v>
      </c>
      <c r="C2660" s="35" t="s">
        <v>54</v>
      </c>
      <c r="D2660" s="52" t="str">
        <f t="shared" si="2"/>
        <v>The Americas/United States-The Americas/2006</v>
      </c>
      <c r="E2660" s="53">
        <v>1.39E13</v>
      </c>
      <c r="F2660" s="54">
        <v>0.159</v>
      </c>
      <c r="G2660" s="55">
        <v>7110.0</v>
      </c>
      <c r="H2660" s="56">
        <v>0.08</v>
      </c>
      <c r="I2660" s="57">
        <f t="shared" si="3"/>
        <v>13900000000000</v>
      </c>
      <c r="J2660" s="58">
        <f t="shared" si="4"/>
        <v>0.159</v>
      </c>
      <c r="K2660" s="39">
        <f t="shared" si="5"/>
        <v>7110</v>
      </c>
      <c r="L2660" s="58">
        <f t="shared" si="6"/>
        <v>0.08</v>
      </c>
    </row>
    <row r="2661">
      <c r="A2661" s="33" t="s">
        <v>227</v>
      </c>
      <c r="B2661" s="34" t="s">
        <v>269</v>
      </c>
      <c r="C2661" s="35" t="s">
        <v>55</v>
      </c>
      <c r="D2661" s="52" t="str">
        <f t="shared" si="2"/>
        <v>The Americas/United States-The Americas/2007</v>
      </c>
      <c r="E2661" s="53">
        <v>1.45E13</v>
      </c>
      <c r="F2661" s="54">
        <v>0.161</v>
      </c>
      <c r="G2661" s="55">
        <v>7486.0</v>
      </c>
      <c r="H2661" s="56">
        <v>0.081</v>
      </c>
      <c r="I2661" s="57">
        <f t="shared" si="3"/>
        <v>14500000000000</v>
      </c>
      <c r="J2661" s="58">
        <f t="shared" si="4"/>
        <v>0.161</v>
      </c>
      <c r="K2661" s="39">
        <f t="shared" si="5"/>
        <v>7486</v>
      </c>
      <c r="L2661" s="58">
        <f t="shared" si="6"/>
        <v>0.081</v>
      </c>
    </row>
    <row r="2662">
      <c r="A2662" s="33" t="s">
        <v>227</v>
      </c>
      <c r="B2662" s="34" t="s">
        <v>269</v>
      </c>
      <c r="C2662" s="35" t="s">
        <v>56</v>
      </c>
      <c r="D2662" s="52" t="str">
        <f t="shared" si="2"/>
        <v>The Americas/United States-The Americas/2008</v>
      </c>
      <c r="E2662" s="53">
        <v>1.47E13</v>
      </c>
      <c r="F2662" s="54">
        <v>0.165</v>
      </c>
      <c r="G2662" s="55">
        <v>7769.0</v>
      </c>
      <c r="H2662" s="56">
        <v>0.051</v>
      </c>
      <c r="I2662" s="57">
        <f t="shared" si="3"/>
        <v>14700000000000</v>
      </c>
      <c r="J2662" s="58">
        <f t="shared" si="4"/>
        <v>0.165</v>
      </c>
      <c r="K2662" s="39">
        <f t="shared" si="5"/>
        <v>7769</v>
      </c>
      <c r="L2662" s="58">
        <f t="shared" si="6"/>
        <v>0.051</v>
      </c>
    </row>
    <row r="2663">
      <c r="A2663" s="33" t="s">
        <v>227</v>
      </c>
      <c r="B2663" s="34" t="s">
        <v>269</v>
      </c>
      <c r="C2663" s="35" t="s">
        <v>57</v>
      </c>
      <c r="D2663" s="52" t="str">
        <f t="shared" si="2"/>
        <v>The Americas/United States-The Americas/2009</v>
      </c>
      <c r="E2663" s="53">
        <v>1.44E13</v>
      </c>
      <c r="F2663" s="54">
        <v>0.177</v>
      </c>
      <c r="G2663" s="55">
        <v>8009.0</v>
      </c>
      <c r="H2663" s="56">
        <v>0.033</v>
      </c>
      <c r="I2663" s="57">
        <f t="shared" si="3"/>
        <v>14400000000000</v>
      </c>
      <c r="J2663" s="58">
        <f t="shared" si="4"/>
        <v>0.177</v>
      </c>
      <c r="K2663" s="39">
        <f t="shared" si="5"/>
        <v>8009</v>
      </c>
      <c r="L2663" s="58">
        <f t="shared" si="6"/>
        <v>0.033</v>
      </c>
    </row>
    <row r="2664">
      <c r="A2664" s="33" t="s">
        <v>227</v>
      </c>
      <c r="B2664" s="34" t="s">
        <v>269</v>
      </c>
      <c r="C2664" s="35" t="s">
        <v>58</v>
      </c>
      <c r="D2664" s="52" t="str">
        <f t="shared" si="2"/>
        <v>The Americas/United States-The Americas/2010</v>
      </c>
      <c r="E2664" s="53">
        <v>1.5E13</v>
      </c>
      <c r="F2664" s="54">
        <v>0.177</v>
      </c>
      <c r="G2664" s="55">
        <v>8254.0</v>
      </c>
      <c r="H2664" s="56">
        <v>0.033</v>
      </c>
      <c r="I2664" s="57">
        <f t="shared" si="3"/>
        <v>15000000000000</v>
      </c>
      <c r="J2664" s="58">
        <f t="shared" si="4"/>
        <v>0.177</v>
      </c>
      <c r="K2664" s="39">
        <f t="shared" si="5"/>
        <v>8254</v>
      </c>
      <c r="L2664" s="58">
        <f t="shared" si="6"/>
        <v>0.033</v>
      </c>
    </row>
    <row r="2665">
      <c r="A2665" s="33" t="s">
        <v>227</v>
      </c>
      <c r="B2665" s="34" t="s">
        <v>269</v>
      </c>
      <c r="C2665" s="35" t="s">
        <v>59</v>
      </c>
      <c r="D2665" s="52" t="str">
        <f t="shared" si="2"/>
        <v>The Americas/United States-The Americas/2011</v>
      </c>
      <c r="E2665" s="53">
        <v>1.55E13</v>
      </c>
      <c r="F2665" s="54">
        <v>0.177</v>
      </c>
      <c r="G2665" s="55">
        <v>8467.0</v>
      </c>
      <c r="H2665" s="56">
        <v>0.033</v>
      </c>
      <c r="I2665" s="57">
        <f t="shared" si="3"/>
        <v>15500000000000</v>
      </c>
      <c r="J2665" s="58">
        <f t="shared" si="4"/>
        <v>0.177</v>
      </c>
      <c r="K2665" s="39">
        <f t="shared" si="5"/>
        <v>8467</v>
      </c>
      <c r="L2665" s="58">
        <f t="shared" si="6"/>
        <v>0.033</v>
      </c>
    </row>
    <row r="2666">
      <c r="A2666" s="33" t="s">
        <v>227</v>
      </c>
      <c r="B2666" s="34" t="s">
        <v>269</v>
      </c>
      <c r="C2666" s="35" t="s">
        <v>60</v>
      </c>
      <c r="D2666" s="52" t="str">
        <f t="shared" si="2"/>
        <v>The Americas/United States-The Americas/2012</v>
      </c>
      <c r="E2666" s="53">
        <v>1.62E13</v>
      </c>
      <c r="F2666" s="54">
        <v>0.179</v>
      </c>
      <c r="G2666" s="55">
        <v>8895.0</v>
      </c>
      <c r="H2666" s="56">
        <v>0.033</v>
      </c>
      <c r="I2666" s="57">
        <f t="shared" si="3"/>
        <v>16200000000000</v>
      </c>
      <c r="J2666" s="58">
        <f t="shared" si="4"/>
        <v>0.179</v>
      </c>
      <c r="K2666" s="39">
        <f t="shared" si="5"/>
        <v>8895</v>
      </c>
      <c r="L2666" s="58">
        <f t="shared" si="6"/>
        <v>0.033</v>
      </c>
    </row>
    <row r="2667">
      <c r="A2667" s="33" t="s">
        <v>227</v>
      </c>
      <c r="B2667" s="34" t="s">
        <v>270</v>
      </c>
      <c r="C2667" s="35" t="s">
        <v>48</v>
      </c>
      <c r="D2667" s="52" t="str">
        <f t="shared" si="2"/>
        <v>The Americas/Uruguay-The Americas/2000</v>
      </c>
      <c r="E2667" s="53">
        <v>2.2823255806E10</v>
      </c>
      <c r="F2667" s="54">
        <v>0.112</v>
      </c>
      <c r="G2667" s="55">
        <v>773.0</v>
      </c>
      <c r="H2667" s="56">
        <v>0.461</v>
      </c>
      <c r="I2667" s="57">
        <f t="shared" si="3"/>
        <v>22823255806</v>
      </c>
      <c r="J2667" s="58">
        <f t="shared" si="4"/>
        <v>0.112</v>
      </c>
      <c r="K2667" s="39">
        <f t="shared" si="5"/>
        <v>773</v>
      </c>
      <c r="L2667" s="58">
        <f t="shared" si="6"/>
        <v>0.461</v>
      </c>
    </row>
    <row r="2668">
      <c r="A2668" s="33" t="s">
        <v>227</v>
      </c>
      <c r="B2668" s="34" t="s">
        <v>270</v>
      </c>
      <c r="C2668" s="35" t="s">
        <v>49</v>
      </c>
      <c r="D2668" s="52" t="str">
        <f t="shared" si="2"/>
        <v>The Americas/Uruguay-The Americas/2001</v>
      </c>
      <c r="E2668" s="53">
        <v>2.089878842E10</v>
      </c>
      <c r="F2668" s="54">
        <v>0.112</v>
      </c>
      <c r="G2668" s="55">
        <v>703.0</v>
      </c>
      <c r="H2668" s="56">
        <v>0.486</v>
      </c>
      <c r="I2668" s="57">
        <f t="shared" si="3"/>
        <v>20898788420</v>
      </c>
      <c r="J2668" s="58">
        <f t="shared" si="4"/>
        <v>0.112</v>
      </c>
      <c r="K2668" s="39">
        <f t="shared" si="5"/>
        <v>703</v>
      </c>
      <c r="L2668" s="58">
        <f t="shared" si="6"/>
        <v>0.486</v>
      </c>
    </row>
    <row r="2669">
      <c r="A2669" s="33" t="s">
        <v>227</v>
      </c>
      <c r="B2669" s="34" t="s">
        <v>270</v>
      </c>
      <c r="C2669" s="35" t="s">
        <v>50</v>
      </c>
      <c r="D2669" s="52" t="str">
        <f t="shared" si="2"/>
        <v>The Americas/Uruguay-The Americas/2002</v>
      </c>
      <c r="E2669" s="53">
        <v>1.3606494599E10</v>
      </c>
      <c r="F2669" s="54">
        <v>0.11</v>
      </c>
      <c r="G2669" s="55">
        <v>449.0</v>
      </c>
      <c r="H2669" s="56">
        <v>1.184</v>
      </c>
      <c r="I2669" s="57">
        <f t="shared" si="3"/>
        <v>13606494599</v>
      </c>
      <c r="J2669" s="58">
        <f t="shared" si="4"/>
        <v>0.11</v>
      </c>
      <c r="K2669" s="39">
        <f t="shared" si="5"/>
        <v>449</v>
      </c>
      <c r="L2669" s="58">
        <f t="shared" si="6"/>
        <v>1.184</v>
      </c>
    </row>
    <row r="2670">
      <c r="A2670" s="33" t="s">
        <v>227</v>
      </c>
      <c r="B2670" s="34" t="s">
        <v>270</v>
      </c>
      <c r="C2670" s="35" t="s">
        <v>51</v>
      </c>
      <c r="D2670" s="52" t="str">
        <f t="shared" si="2"/>
        <v>The Americas/Uruguay-The Americas/2003</v>
      </c>
      <c r="E2670" s="53">
        <v>1.2045627411E10</v>
      </c>
      <c r="F2670" s="54">
        <v>0.097</v>
      </c>
      <c r="G2670" s="55">
        <v>351.0</v>
      </c>
      <c r="H2670" s="56">
        <v>0.589</v>
      </c>
      <c r="I2670" s="57">
        <f t="shared" si="3"/>
        <v>12045627411</v>
      </c>
      <c r="J2670" s="58">
        <f t="shared" si="4"/>
        <v>0.097</v>
      </c>
      <c r="K2670" s="39">
        <f t="shared" si="5"/>
        <v>351</v>
      </c>
      <c r="L2670" s="58">
        <f t="shared" si="6"/>
        <v>0.589</v>
      </c>
    </row>
    <row r="2671">
      <c r="A2671" s="33" t="s">
        <v>227</v>
      </c>
      <c r="B2671" s="34" t="s">
        <v>270</v>
      </c>
      <c r="C2671" s="35" t="s">
        <v>52</v>
      </c>
      <c r="D2671" s="52" t="str">
        <f t="shared" si="2"/>
        <v>The Americas/Uruguay-The Americas/2004</v>
      </c>
      <c r="E2671" s="53">
        <v>1.3686333822E10</v>
      </c>
      <c r="F2671" s="54">
        <v>0.085</v>
      </c>
      <c r="G2671" s="55">
        <v>350.0</v>
      </c>
      <c r="H2671" s="56">
        <v>0.237</v>
      </c>
      <c r="I2671" s="57">
        <f t="shared" si="3"/>
        <v>13686333822</v>
      </c>
      <c r="J2671" s="58">
        <f t="shared" si="4"/>
        <v>0.085</v>
      </c>
      <c r="K2671" s="39">
        <f t="shared" si="5"/>
        <v>350</v>
      </c>
      <c r="L2671" s="58">
        <f t="shared" si="6"/>
        <v>0.237</v>
      </c>
    </row>
    <row r="2672">
      <c r="A2672" s="33" t="s">
        <v>227</v>
      </c>
      <c r="B2672" s="34" t="s">
        <v>270</v>
      </c>
      <c r="C2672" s="35" t="s">
        <v>53</v>
      </c>
      <c r="D2672" s="52" t="str">
        <f t="shared" si="2"/>
        <v>The Americas/Uruguay-The Americas/2005</v>
      </c>
      <c r="E2672" s="53">
        <v>1.736287271E10</v>
      </c>
      <c r="F2672" s="54">
        <v>0.082</v>
      </c>
      <c r="G2672" s="55">
        <v>430.0</v>
      </c>
      <c r="H2672" s="56">
        <v>0.136</v>
      </c>
      <c r="I2672" s="57">
        <f t="shared" si="3"/>
        <v>17362872710</v>
      </c>
      <c r="J2672" s="58">
        <f t="shared" si="4"/>
        <v>0.082</v>
      </c>
      <c r="K2672" s="39">
        <f t="shared" si="5"/>
        <v>430</v>
      </c>
      <c r="L2672" s="58">
        <f t="shared" si="6"/>
        <v>0.136</v>
      </c>
    </row>
    <row r="2673">
      <c r="A2673" s="33" t="s">
        <v>227</v>
      </c>
      <c r="B2673" s="34" t="s">
        <v>270</v>
      </c>
      <c r="C2673" s="35" t="s">
        <v>54</v>
      </c>
      <c r="D2673" s="52" t="str">
        <f t="shared" si="2"/>
        <v>The Americas/Uruguay-The Americas/2006</v>
      </c>
      <c r="E2673" s="53">
        <v>1.9579479147E10</v>
      </c>
      <c r="F2673" s="54">
        <v>0.083</v>
      </c>
      <c r="G2673" s="55">
        <v>491.0</v>
      </c>
      <c r="H2673" s="56">
        <v>0.093</v>
      </c>
      <c r="I2673" s="57">
        <f t="shared" si="3"/>
        <v>19579479147</v>
      </c>
      <c r="J2673" s="58">
        <f t="shared" si="4"/>
        <v>0.083</v>
      </c>
      <c r="K2673" s="39">
        <f t="shared" si="5"/>
        <v>491</v>
      </c>
      <c r="L2673" s="58">
        <f t="shared" si="6"/>
        <v>0.093</v>
      </c>
    </row>
    <row r="2674">
      <c r="A2674" s="33" t="s">
        <v>227</v>
      </c>
      <c r="B2674" s="34" t="s">
        <v>270</v>
      </c>
      <c r="C2674" s="35" t="s">
        <v>55</v>
      </c>
      <c r="D2674" s="52" t="str">
        <f t="shared" si="2"/>
        <v>The Americas/Uruguay-The Americas/2007</v>
      </c>
      <c r="E2674" s="53">
        <v>2.3410536914E10</v>
      </c>
      <c r="F2674" s="54">
        <v>0.08</v>
      </c>
      <c r="G2674" s="55">
        <v>560.0</v>
      </c>
      <c r="H2674" s="56">
        <v>0.089</v>
      </c>
      <c r="I2674" s="57">
        <f t="shared" si="3"/>
        <v>23410536914</v>
      </c>
      <c r="J2674" s="58">
        <f t="shared" si="4"/>
        <v>0.08</v>
      </c>
      <c r="K2674" s="39">
        <f t="shared" si="5"/>
        <v>560</v>
      </c>
      <c r="L2674" s="58">
        <f t="shared" si="6"/>
        <v>0.089</v>
      </c>
    </row>
    <row r="2675">
      <c r="A2675" s="33" t="s">
        <v>227</v>
      </c>
      <c r="B2675" s="34" t="s">
        <v>270</v>
      </c>
      <c r="C2675" s="35" t="s">
        <v>56</v>
      </c>
      <c r="D2675" s="52" t="str">
        <f t="shared" si="2"/>
        <v>The Americas/Uruguay-The Americas/2008</v>
      </c>
      <c r="E2675" s="53">
        <v>3.0366148205E10</v>
      </c>
      <c r="F2675" s="54">
        <v>0.08</v>
      </c>
      <c r="G2675" s="55">
        <v>722.0</v>
      </c>
      <c r="H2675" s="56">
        <v>0.124</v>
      </c>
      <c r="I2675" s="57">
        <f t="shared" si="3"/>
        <v>30366148205</v>
      </c>
      <c r="J2675" s="58">
        <f t="shared" si="4"/>
        <v>0.08</v>
      </c>
      <c r="K2675" s="39">
        <f t="shared" si="5"/>
        <v>722</v>
      </c>
      <c r="L2675" s="58">
        <f t="shared" si="6"/>
        <v>0.124</v>
      </c>
    </row>
    <row r="2676">
      <c r="A2676" s="33" t="s">
        <v>227</v>
      </c>
      <c r="B2676" s="34" t="s">
        <v>270</v>
      </c>
      <c r="C2676" s="35" t="s">
        <v>57</v>
      </c>
      <c r="D2676" s="52" t="str">
        <f t="shared" si="2"/>
        <v>The Americas/Uruguay-The Americas/2009</v>
      </c>
      <c r="E2676" s="53">
        <v>3.0461322555E10</v>
      </c>
      <c r="F2676" s="54">
        <v>0.089</v>
      </c>
      <c r="G2676" s="55">
        <v>803.0</v>
      </c>
      <c r="H2676" s="56">
        <v>0.153</v>
      </c>
      <c r="I2676" s="57">
        <f t="shared" si="3"/>
        <v>30461322555</v>
      </c>
      <c r="J2676" s="58">
        <f t="shared" si="4"/>
        <v>0.089</v>
      </c>
      <c r="K2676" s="39">
        <f t="shared" si="5"/>
        <v>803</v>
      </c>
      <c r="L2676" s="58">
        <f t="shared" si="6"/>
        <v>0.153</v>
      </c>
    </row>
    <row r="2677">
      <c r="A2677" s="33" t="s">
        <v>227</v>
      </c>
      <c r="B2677" s="34" t="s">
        <v>270</v>
      </c>
      <c r="C2677" s="35" t="s">
        <v>58</v>
      </c>
      <c r="D2677" s="52" t="str">
        <f t="shared" si="2"/>
        <v>The Americas/Uruguay-The Americas/2010</v>
      </c>
      <c r="E2677" s="53">
        <v>3.8881102075E10</v>
      </c>
      <c r="F2677" s="54">
        <v>0.087</v>
      </c>
      <c r="G2677" s="55">
        <v>998.0</v>
      </c>
      <c r="H2677" s="56">
        <v>0.103</v>
      </c>
      <c r="I2677" s="57">
        <f t="shared" si="3"/>
        <v>38881102075</v>
      </c>
      <c r="J2677" s="58">
        <f t="shared" si="4"/>
        <v>0.087</v>
      </c>
      <c r="K2677" s="39">
        <f t="shared" si="5"/>
        <v>998</v>
      </c>
      <c r="L2677" s="58">
        <f t="shared" si="6"/>
        <v>0.103</v>
      </c>
    </row>
    <row r="2678">
      <c r="A2678" s="33" t="s">
        <v>227</v>
      </c>
      <c r="B2678" s="34" t="s">
        <v>270</v>
      </c>
      <c r="C2678" s="35" t="s">
        <v>59</v>
      </c>
      <c r="D2678" s="52" t="str">
        <f t="shared" si="2"/>
        <v>The Americas/Uruguay-The Americas/2011</v>
      </c>
      <c r="E2678" s="53">
        <v>4.7236710623E10</v>
      </c>
      <c r="F2678" s="54">
        <v>0.088</v>
      </c>
      <c r="G2678" s="55">
        <v>1213.0</v>
      </c>
      <c r="H2678" s="56">
        <v>0.098</v>
      </c>
      <c r="I2678" s="57">
        <f t="shared" si="3"/>
        <v>47236710623</v>
      </c>
      <c r="J2678" s="58">
        <f t="shared" si="4"/>
        <v>0.088</v>
      </c>
      <c r="K2678" s="39">
        <f t="shared" si="5"/>
        <v>1213</v>
      </c>
      <c r="L2678" s="58">
        <f t="shared" si="6"/>
        <v>0.098</v>
      </c>
    </row>
    <row r="2679">
      <c r="A2679" s="33" t="s">
        <v>227</v>
      </c>
      <c r="B2679" s="34" t="s">
        <v>270</v>
      </c>
      <c r="C2679" s="35" t="s">
        <v>60</v>
      </c>
      <c r="D2679" s="52" t="str">
        <f t="shared" si="2"/>
        <v>The Americas/Uruguay-The Americas/2012</v>
      </c>
      <c r="E2679" s="53">
        <v>5.0004354667E10</v>
      </c>
      <c r="F2679" s="54">
        <v>0.089</v>
      </c>
      <c r="G2679" s="55">
        <v>1308.0</v>
      </c>
      <c r="H2679" s="56">
        <v>0.112</v>
      </c>
      <c r="I2679" s="57">
        <f t="shared" si="3"/>
        <v>50004354667</v>
      </c>
      <c r="J2679" s="58">
        <f t="shared" si="4"/>
        <v>0.089</v>
      </c>
      <c r="K2679" s="39">
        <f t="shared" si="5"/>
        <v>1308</v>
      </c>
      <c r="L2679" s="58">
        <f t="shared" si="6"/>
        <v>0.112</v>
      </c>
    </row>
    <row r="2680">
      <c r="A2680" s="33" t="s">
        <v>227</v>
      </c>
      <c r="B2680" s="34" t="s">
        <v>271</v>
      </c>
      <c r="C2680" s="35" t="s">
        <v>48</v>
      </c>
      <c r="D2680" s="52" t="str">
        <f t="shared" si="2"/>
        <v>The Americas/Venezuela-The Americas/2000</v>
      </c>
      <c r="E2680" s="53">
        <v>1.17E11</v>
      </c>
      <c r="F2680" s="54">
        <v>0.057</v>
      </c>
      <c r="G2680" s="55">
        <v>273.0</v>
      </c>
      <c r="H2680" s="56">
        <v>0.252</v>
      </c>
      <c r="I2680" s="57">
        <f t="shared" si="3"/>
        <v>117000000000</v>
      </c>
      <c r="J2680" s="58">
        <f t="shared" si="4"/>
        <v>0.057</v>
      </c>
      <c r="K2680" s="39">
        <f t="shared" si="5"/>
        <v>273</v>
      </c>
      <c r="L2680" s="58">
        <f t="shared" si="6"/>
        <v>0.252</v>
      </c>
    </row>
    <row r="2681">
      <c r="A2681" s="33" t="s">
        <v>227</v>
      </c>
      <c r="B2681" s="34" t="s">
        <v>271</v>
      </c>
      <c r="C2681" s="35" t="s">
        <v>49</v>
      </c>
      <c r="D2681" s="52" t="str">
        <f t="shared" si="2"/>
        <v>The Americas/Venezuela-The Americas/2001</v>
      </c>
      <c r="E2681" s="53">
        <v>1.23E11</v>
      </c>
      <c r="F2681" s="54">
        <v>0.06</v>
      </c>
      <c r="G2681" s="55">
        <v>295.0</v>
      </c>
      <c r="H2681" s="56">
        <v>0.225</v>
      </c>
      <c r="I2681" s="57">
        <f t="shared" si="3"/>
        <v>123000000000</v>
      </c>
      <c r="J2681" s="58">
        <f t="shared" si="4"/>
        <v>0.06</v>
      </c>
      <c r="K2681" s="39">
        <f t="shared" si="5"/>
        <v>295</v>
      </c>
      <c r="L2681" s="58">
        <f t="shared" si="6"/>
        <v>0.225</v>
      </c>
    </row>
    <row r="2682">
      <c r="A2682" s="33" t="s">
        <v>227</v>
      </c>
      <c r="B2682" s="34" t="s">
        <v>271</v>
      </c>
      <c r="C2682" s="35" t="s">
        <v>50</v>
      </c>
      <c r="D2682" s="52" t="str">
        <f t="shared" si="2"/>
        <v>The Americas/Venezuela-The Americas/2002</v>
      </c>
      <c r="E2682" s="53">
        <v>9.2889586976E10</v>
      </c>
      <c r="F2682" s="54">
        <v>0.057</v>
      </c>
      <c r="G2682" s="55">
        <v>207.0</v>
      </c>
      <c r="H2682" s="56">
        <v>0.366</v>
      </c>
      <c r="I2682" s="57">
        <f t="shared" si="3"/>
        <v>92889586976</v>
      </c>
      <c r="J2682" s="58">
        <f t="shared" si="4"/>
        <v>0.057</v>
      </c>
      <c r="K2682" s="39">
        <f t="shared" si="5"/>
        <v>207</v>
      </c>
      <c r="L2682" s="58">
        <f t="shared" si="6"/>
        <v>0.366</v>
      </c>
    </row>
    <row r="2683">
      <c r="A2683" s="33" t="s">
        <v>227</v>
      </c>
      <c r="B2683" s="34" t="s">
        <v>271</v>
      </c>
      <c r="C2683" s="35" t="s">
        <v>51</v>
      </c>
      <c r="D2683" s="52" t="str">
        <f t="shared" si="2"/>
        <v>The Americas/Venezuela-The Americas/2003</v>
      </c>
      <c r="E2683" s="53">
        <v>8.3622191419E10</v>
      </c>
      <c r="F2683" s="54">
        <v>0.059</v>
      </c>
      <c r="G2683" s="55">
        <v>190.0</v>
      </c>
      <c r="H2683" s="56">
        <v>0.252</v>
      </c>
      <c r="I2683" s="57">
        <f t="shared" si="3"/>
        <v>83622191419</v>
      </c>
      <c r="J2683" s="58">
        <f t="shared" si="4"/>
        <v>0.059</v>
      </c>
      <c r="K2683" s="39">
        <f t="shared" si="5"/>
        <v>190</v>
      </c>
      <c r="L2683" s="58">
        <f t="shared" si="6"/>
        <v>0.252</v>
      </c>
    </row>
    <row r="2684">
      <c r="A2684" s="33" t="s">
        <v>227</v>
      </c>
      <c r="B2684" s="34" t="s">
        <v>271</v>
      </c>
      <c r="C2684" s="35" t="s">
        <v>52</v>
      </c>
      <c r="D2684" s="52" t="str">
        <f t="shared" si="2"/>
        <v>The Americas/Venezuela-The Americas/2004</v>
      </c>
      <c r="E2684" s="53">
        <v>1.12E11</v>
      </c>
      <c r="F2684" s="54">
        <v>0.056</v>
      </c>
      <c r="G2684" s="55">
        <v>239.0</v>
      </c>
      <c r="H2684" s="56">
        <v>0.185</v>
      </c>
      <c r="I2684" s="57">
        <f t="shared" si="3"/>
        <v>112000000000</v>
      </c>
      <c r="J2684" s="58">
        <f t="shared" si="4"/>
        <v>0.056</v>
      </c>
      <c r="K2684" s="39">
        <f t="shared" si="5"/>
        <v>239</v>
      </c>
      <c r="L2684" s="58">
        <f t="shared" si="6"/>
        <v>0.185</v>
      </c>
    </row>
    <row r="2685">
      <c r="A2685" s="33" t="s">
        <v>227</v>
      </c>
      <c r="B2685" s="34" t="s">
        <v>271</v>
      </c>
      <c r="C2685" s="35" t="s">
        <v>53</v>
      </c>
      <c r="D2685" s="52" t="str">
        <f t="shared" si="2"/>
        <v>The Americas/Venezuela-The Americas/2005</v>
      </c>
      <c r="E2685" s="53">
        <v>1.46E11</v>
      </c>
      <c r="F2685" s="54">
        <v>0.054</v>
      </c>
      <c r="G2685" s="55">
        <v>296.0</v>
      </c>
      <c r="H2685" s="56">
        <v>0.168</v>
      </c>
      <c r="I2685" s="57">
        <f t="shared" si="3"/>
        <v>146000000000</v>
      </c>
      <c r="J2685" s="58">
        <f t="shared" si="4"/>
        <v>0.054</v>
      </c>
      <c r="K2685" s="39">
        <f t="shared" si="5"/>
        <v>296</v>
      </c>
      <c r="L2685" s="58">
        <f t="shared" si="6"/>
        <v>0.168</v>
      </c>
    </row>
    <row r="2686">
      <c r="A2686" s="33" t="s">
        <v>227</v>
      </c>
      <c r="B2686" s="34" t="s">
        <v>271</v>
      </c>
      <c r="C2686" s="35" t="s">
        <v>54</v>
      </c>
      <c r="D2686" s="52" t="str">
        <f t="shared" si="2"/>
        <v>The Americas/Venezuela-The Americas/2006</v>
      </c>
      <c r="E2686" s="53">
        <v>1.83E11</v>
      </c>
      <c r="F2686" s="54">
        <v>0.057</v>
      </c>
      <c r="G2686" s="55">
        <v>387.0</v>
      </c>
      <c r="H2686" s="56">
        <v>0.155</v>
      </c>
      <c r="I2686" s="57">
        <f t="shared" si="3"/>
        <v>183000000000</v>
      </c>
      <c r="J2686" s="58">
        <f t="shared" si="4"/>
        <v>0.057</v>
      </c>
      <c r="K2686" s="39">
        <f t="shared" si="5"/>
        <v>387</v>
      </c>
      <c r="L2686" s="58">
        <f t="shared" si="6"/>
        <v>0.155</v>
      </c>
    </row>
    <row r="2687">
      <c r="A2687" s="33" t="s">
        <v>227</v>
      </c>
      <c r="B2687" s="34" t="s">
        <v>271</v>
      </c>
      <c r="C2687" s="35" t="s">
        <v>55</v>
      </c>
      <c r="D2687" s="52" t="str">
        <f t="shared" si="2"/>
        <v>The Americas/Venezuela-The Americas/2007</v>
      </c>
      <c r="E2687" s="53">
        <v>2.3E11</v>
      </c>
      <c r="F2687" s="54">
        <v>0.06</v>
      </c>
      <c r="G2687" s="55">
        <v>497.0</v>
      </c>
      <c r="H2687" s="56">
        <v>0.171</v>
      </c>
      <c r="I2687" s="57">
        <f t="shared" si="3"/>
        <v>230000000000</v>
      </c>
      <c r="J2687" s="58">
        <f t="shared" si="4"/>
        <v>0.06</v>
      </c>
      <c r="K2687" s="39">
        <f t="shared" si="5"/>
        <v>497</v>
      </c>
      <c r="L2687" s="58">
        <f t="shared" si="6"/>
        <v>0.171</v>
      </c>
    </row>
    <row r="2688">
      <c r="A2688" s="33" t="s">
        <v>227</v>
      </c>
      <c r="B2688" s="34" t="s">
        <v>271</v>
      </c>
      <c r="C2688" s="35" t="s">
        <v>56</v>
      </c>
      <c r="D2688" s="52" t="str">
        <f t="shared" si="2"/>
        <v>The Americas/Venezuela-The Americas/2008</v>
      </c>
      <c r="E2688" s="53">
        <v>3.16E11</v>
      </c>
      <c r="F2688" s="54">
        <v>0.056</v>
      </c>
      <c r="G2688" s="55">
        <v>633.0</v>
      </c>
      <c r="H2688" s="56">
        <v>0.224</v>
      </c>
      <c r="I2688" s="57">
        <f t="shared" si="3"/>
        <v>316000000000</v>
      </c>
      <c r="J2688" s="58">
        <f t="shared" si="4"/>
        <v>0.056</v>
      </c>
      <c r="K2688" s="39">
        <f t="shared" si="5"/>
        <v>633</v>
      </c>
      <c r="L2688" s="58">
        <f t="shared" si="6"/>
        <v>0.224</v>
      </c>
    </row>
    <row r="2689">
      <c r="A2689" s="33" t="s">
        <v>227</v>
      </c>
      <c r="B2689" s="34" t="s">
        <v>271</v>
      </c>
      <c r="C2689" s="35" t="s">
        <v>57</v>
      </c>
      <c r="D2689" s="52" t="str">
        <f t="shared" si="2"/>
        <v>The Americas/Venezuela-The Americas/2009</v>
      </c>
      <c r="E2689" s="53">
        <v>3.29E11</v>
      </c>
      <c r="F2689" s="54">
        <v>0.058</v>
      </c>
      <c r="G2689" s="55">
        <v>665.0</v>
      </c>
      <c r="H2689" s="56">
        <v>0.199</v>
      </c>
      <c r="I2689" s="57">
        <f t="shared" si="3"/>
        <v>329000000000</v>
      </c>
      <c r="J2689" s="58">
        <f t="shared" si="4"/>
        <v>0.058</v>
      </c>
      <c r="K2689" s="39">
        <f t="shared" si="5"/>
        <v>665</v>
      </c>
      <c r="L2689" s="58">
        <f t="shared" si="6"/>
        <v>0.199</v>
      </c>
    </row>
    <row r="2690">
      <c r="A2690" s="33" t="s">
        <v>227</v>
      </c>
      <c r="B2690" s="34" t="s">
        <v>271</v>
      </c>
      <c r="C2690" s="35" t="s">
        <v>58</v>
      </c>
      <c r="D2690" s="52" t="str">
        <f t="shared" si="2"/>
        <v>The Americas/Venezuela-The Americas/2010</v>
      </c>
      <c r="E2690" s="53">
        <v>3.94E11</v>
      </c>
      <c r="F2690" s="54">
        <v>0.047</v>
      </c>
      <c r="G2690" s="55">
        <v>639.0</v>
      </c>
      <c r="H2690" s="56">
        <v>0.183</v>
      </c>
      <c r="I2690" s="57">
        <f t="shared" si="3"/>
        <v>394000000000</v>
      </c>
      <c r="J2690" s="58">
        <f t="shared" si="4"/>
        <v>0.047</v>
      </c>
      <c r="K2690" s="39">
        <f t="shared" si="5"/>
        <v>639</v>
      </c>
      <c r="L2690" s="58">
        <f t="shared" si="6"/>
        <v>0.183</v>
      </c>
    </row>
    <row r="2691">
      <c r="A2691" s="33" t="s">
        <v>227</v>
      </c>
      <c r="B2691" s="34" t="s">
        <v>271</v>
      </c>
      <c r="C2691" s="35" t="s">
        <v>59</v>
      </c>
      <c r="D2691" s="52" t="str">
        <f t="shared" si="2"/>
        <v>The Americas/Venezuela-The Americas/2011</v>
      </c>
      <c r="E2691" s="53">
        <v>3.16E11</v>
      </c>
      <c r="F2691" s="54">
        <v>0.045</v>
      </c>
      <c r="G2691" s="55">
        <v>487.0</v>
      </c>
      <c r="H2691" s="56">
        <v>0.172</v>
      </c>
      <c r="I2691" s="57">
        <f t="shared" si="3"/>
        <v>316000000000</v>
      </c>
      <c r="J2691" s="58">
        <f t="shared" si="4"/>
        <v>0.045</v>
      </c>
      <c r="K2691" s="39">
        <f t="shared" si="5"/>
        <v>487</v>
      </c>
      <c r="L2691" s="58">
        <f t="shared" si="6"/>
        <v>0.172</v>
      </c>
    </row>
    <row r="2692">
      <c r="A2692" s="33" t="s">
        <v>227</v>
      </c>
      <c r="B2692" s="34" t="s">
        <v>271</v>
      </c>
      <c r="C2692" s="35" t="s">
        <v>60</v>
      </c>
      <c r="D2692" s="52" t="str">
        <f t="shared" si="2"/>
        <v>The Americas/Venezuela-The Americas/2012</v>
      </c>
      <c r="E2692" s="53">
        <v>3.81E11</v>
      </c>
      <c r="F2692" s="54">
        <v>0.046</v>
      </c>
      <c r="G2692" s="55">
        <v>593.0</v>
      </c>
      <c r="H2692" s="56">
        <v>0.164</v>
      </c>
      <c r="I2692" s="57">
        <f t="shared" si="3"/>
        <v>381000000000</v>
      </c>
      <c r="J2692" s="58">
        <f t="shared" si="4"/>
        <v>0.046</v>
      </c>
      <c r="K2692" s="39">
        <f t="shared" si="5"/>
        <v>593</v>
      </c>
      <c r="L2692" s="58">
        <f t="shared" si="6"/>
        <v>0.164</v>
      </c>
    </row>
  </sheetData>
  <customSheetViews>
    <customSheetView guid="{C0983C21-9C23-4919-814D-3ADC9C7718FE}" filter="1" showAutoFilter="1">
      <autoFilter ref="$B$1:$B$2692"/>
    </customSheetView>
  </customSheetView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2" max="2" width="24.75"/>
    <col customWidth="1" min="4" max="4" width="38.75"/>
    <col customWidth="1" min="9" max="9" width="29.88"/>
  </cols>
  <sheetData>
    <row r="1">
      <c r="A1" s="20" t="s">
        <v>7</v>
      </c>
      <c r="B1" s="20" t="s">
        <v>8</v>
      </c>
      <c r="C1" s="22" t="s">
        <v>9</v>
      </c>
      <c r="D1" s="63" t="s">
        <v>10</v>
      </c>
      <c r="E1" s="49" t="s">
        <v>274</v>
      </c>
      <c r="F1" s="49" t="s">
        <v>16</v>
      </c>
      <c r="G1" s="64" t="str">
        <f t="shared" ref="G1:H1" si="1">CONCATENATE(E1, "  with dupe years' data replaced with average")</f>
        <v>Energy Usage  with dupe years' data replaced with average</v>
      </c>
      <c r="H1" s="64" t="str">
        <f t="shared" si="1"/>
        <v>CO2 Emissions  with dupe years' data replaced with average</v>
      </c>
      <c r="I1" s="65" t="s">
        <v>275</v>
      </c>
      <c r="J1" s="66" t="s">
        <v>276</v>
      </c>
      <c r="K1" s="66" t="s">
        <v>277</v>
      </c>
      <c r="L1" s="67" t="s">
        <v>278</v>
      </c>
      <c r="M1" s="67" t="s">
        <v>279</v>
      </c>
      <c r="N1" s="51"/>
      <c r="O1" s="51"/>
      <c r="P1" s="51"/>
      <c r="Q1" s="51"/>
      <c r="R1" s="51"/>
      <c r="S1" s="51"/>
      <c r="T1" s="51"/>
      <c r="U1" s="51"/>
      <c r="V1" s="51"/>
      <c r="W1" s="51"/>
      <c r="X1" s="51"/>
      <c r="Y1" s="51"/>
    </row>
    <row r="2">
      <c r="A2" s="33" t="s">
        <v>46</v>
      </c>
      <c r="B2" s="68" t="s">
        <v>47</v>
      </c>
      <c r="C2" s="35" t="s">
        <v>48</v>
      </c>
      <c r="D2" s="35" t="str">
        <f t="shared" ref="D2:D2692" si="2">CONCATENATE(A2,"/",B2,"/",C2)</f>
        <v>Africa/Algeria-Africa/2000</v>
      </c>
      <c r="E2" s="69"/>
      <c r="F2" s="69"/>
      <c r="G2" s="70" t="str">
        <f t="shared" ref="G2:G2692" si="3">IF(AND(D2=D3,ISBLANK(E2)=FALSE),AVERAGE(E2,E3),E2)</f>
        <v/>
      </c>
      <c r="H2" s="70" t="str">
        <f t="shared" ref="H2:H2692" si="4">IF(AND(D2=D3,ISBLANK(F2)=FALSE),AVERAGE(F2,F3),F2)</f>
        <v/>
      </c>
      <c r="I2" s="71" t="s">
        <v>280</v>
      </c>
      <c r="J2" s="70" t="str">
        <f t="array" ref="J2:K2">VLOOKUP(I2,D:H,{4,5},0)</f>
        <v/>
      </c>
      <c r="K2" s="70"/>
      <c r="L2" s="39" t="str">
        <f t="shared" ref="L2:L2692" si="5">IF(AND(ISBLANK(J2),I2=I1),J1,J2)</f>
        <v/>
      </c>
      <c r="M2" s="39" t="str">
        <f t="shared" ref="M2:M2692" si="6">IF(AND(ISBLANK(K2),I2=I1),K1,K2)</f>
        <v/>
      </c>
    </row>
    <row r="3">
      <c r="A3" s="33" t="s">
        <v>46</v>
      </c>
      <c r="B3" s="68" t="s">
        <v>47</v>
      </c>
      <c r="C3" s="35" t="s">
        <v>49</v>
      </c>
      <c r="D3" s="35" t="str">
        <f t="shared" si="2"/>
        <v>Africa/Algeria-Africa/2001</v>
      </c>
      <c r="E3" s="72">
        <v>41852.0</v>
      </c>
      <c r="F3" s="69"/>
      <c r="G3" s="70">
        <f t="shared" si="3"/>
        <v>41852</v>
      </c>
      <c r="H3" s="70" t="str">
        <f t="shared" si="4"/>
        <v/>
      </c>
      <c r="I3" s="71" t="s">
        <v>281</v>
      </c>
      <c r="J3" s="70">
        <f t="array" ref="J3:K3">VLOOKUP(I3,D:H,{4,5},0)</f>
        <v>41852</v>
      </c>
      <c r="K3" s="70"/>
      <c r="L3" s="39">
        <f t="shared" si="5"/>
        <v>41852</v>
      </c>
      <c r="M3" s="39" t="str">
        <f t="shared" si="6"/>
        <v/>
      </c>
    </row>
    <row r="4">
      <c r="A4" s="33" t="s">
        <v>46</v>
      </c>
      <c r="B4" s="68" t="s">
        <v>47</v>
      </c>
      <c r="C4" s="35" t="s">
        <v>50</v>
      </c>
      <c r="D4" s="35" t="str">
        <f t="shared" si="2"/>
        <v>Africa/Algeria-Africa/2002</v>
      </c>
      <c r="E4" s="72">
        <v>40105.0</v>
      </c>
      <c r="F4" s="72">
        <v>123475.0</v>
      </c>
      <c r="G4" s="70">
        <f t="shared" si="3"/>
        <v>40105</v>
      </c>
      <c r="H4" s="70">
        <f t="shared" si="4"/>
        <v>123475</v>
      </c>
      <c r="I4" s="71" t="s">
        <v>282</v>
      </c>
      <c r="J4" s="70">
        <f t="array" ref="J4:K4">VLOOKUP(I4,D:H,{4,5},0)</f>
        <v>40105</v>
      </c>
      <c r="K4" s="70">
        <v>123475.0</v>
      </c>
      <c r="L4" s="39">
        <f t="shared" si="5"/>
        <v>40105</v>
      </c>
      <c r="M4" s="39">
        <f t="shared" si="6"/>
        <v>123475</v>
      </c>
    </row>
    <row r="5">
      <c r="A5" s="33" t="s">
        <v>46</v>
      </c>
      <c r="B5" s="68" t="s">
        <v>47</v>
      </c>
      <c r="C5" s="35" t="s">
        <v>51</v>
      </c>
      <c r="D5" s="35" t="str">
        <f t="shared" si="2"/>
        <v>Africa/Algeria-Africa/2003</v>
      </c>
      <c r="E5" s="72">
        <v>40823.0</v>
      </c>
      <c r="F5" s="72">
        <v>124586.0</v>
      </c>
      <c r="G5" s="70">
        <f t="shared" si="3"/>
        <v>40823</v>
      </c>
      <c r="H5" s="70">
        <f t="shared" si="4"/>
        <v>124586</v>
      </c>
      <c r="I5" s="71" t="s">
        <v>283</v>
      </c>
      <c r="J5" s="70">
        <f t="array" ref="J5:K5">VLOOKUP(I5,D:H,{4,5},0)</f>
        <v>40823</v>
      </c>
      <c r="K5" s="70">
        <v>124586.0</v>
      </c>
      <c r="L5" s="39">
        <f t="shared" si="5"/>
        <v>40823</v>
      </c>
      <c r="M5" s="39">
        <f t="shared" si="6"/>
        <v>124586</v>
      </c>
    </row>
    <row r="6">
      <c r="A6" s="33" t="s">
        <v>46</v>
      </c>
      <c r="B6" s="68" t="s">
        <v>47</v>
      </c>
      <c r="C6" s="35" t="s">
        <v>52</v>
      </c>
      <c r="D6" s="35" t="str">
        <f t="shared" si="2"/>
        <v>Africa/Algeria-Africa/2004</v>
      </c>
      <c r="E6" s="72">
        <v>37425.0</v>
      </c>
      <c r="F6" s="72">
        <v>114619.0</v>
      </c>
      <c r="G6" s="70">
        <f t="shared" si="3"/>
        <v>37425</v>
      </c>
      <c r="H6" s="70">
        <f t="shared" si="4"/>
        <v>114619</v>
      </c>
      <c r="I6" s="71" t="s">
        <v>284</v>
      </c>
      <c r="J6" s="70">
        <f t="array" ref="J6:K6">VLOOKUP(I6,D:H,{4,5},0)</f>
        <v>37425</v>
      </c>
      <c r="K6" s="70">
        <v>114619.0</v>
      </c>
      <c r="L6" s="39">
        <f t="shared" si="5"/>
        <v>37425</v>
      </c>
      <c r="M6" s="39">
        <f t="shared" si="6"/>
        <v>114619</v>
      </c>
    </row>
    <row r="7">
      <c r="A7" s="33" t="s">
        <v>46</v>
      </c>
      <c r="B7" s="68" t="s">
        <v>47</v>
      </c>
      <c r="C7" s="35" t="s">
        <v>53</v>
      </c>
      <c r="D7" s="35" t="str">
        <f t="shared" si="2"/>
        <v>Africa/Algeria-Africa/2005</v>
      </c>
      <c r="E7" s="72">
        <v>36793.0</v>
      </c>
      <c r="F7" s="72">
        <v>112339.0</v>
      </c>
      <c r="G7" s="70">
        <f t="shared" si="3"/>
        <v>34564</v>
      </c>
      <c r="H7" s="70">
        <f t="shared" si="4"/>
        <v>109733.5</v>
      </c>
      <c r="I7" s="71" t="s">
        <v>285</v>
      </c>
      <c r="J7" s="70">
        <f t="array" ref="J7:K7">VLOOKUP(I7,D:H,{4,5},0)</f>
        <v>34564</v>
      </c>
      <c r="K7" s="70">
        <v>109733.5</v>
      </c>
      <c r="L7" s="39">
        <f t="shared" si="5"/>
        <v>34564</v>
      </c>
      <c r="M7" s="39">
        <f t="shared" si="6"/>
        <v>109733.5</v>
      </c>
    </row>
    <row r="8">
      <c r="A8" s="33" t="s">
        <v>46</v>
      </c>
      <c r="B8" s="68" t="s">
        <v>47</v>
      </c>
      <c r="C8" s="35" t="s">
        <v>53</v>
      </c>
      <c r="D8" s="35" t="str">
        <f t="shared" si="2"/>
        <v>Africa/Algeria-Africa/2005</v>
      </c>
      <c r="E8" s="72">
        <v>32335.0</v>
      </c>
      <c r="F8" s="72">
        <v>107128.0</v>
      </c>
      <c r="G8" s="70">
        <f t="shared" si="3"/>
        <v>32335</v>
      </c>
      <c r="H8" s="70">
        <f t="shared" si="4"/>
        <v>107128</v>
      </c>
      <c r="I8" s="71" t="s">
        <v>286</v>
      </c>
      <c r="J8" s="70"/>
      <c r="K8" s="70"/>
      <c r="L8" s="39" t="str">
        <f t="shared" si="5"/>
        <v/>
      </c>
      <c r="M8" s="39" t="str">
        <f t="shared" si="6"/>
        <v/>
      </c>
    </row>
    <row r="9">
      <c r="A9" s="33" t="s">
        <v>46</v>
      </c>
      <c r="B9" s="68" t="s">
        <v>47</v>
      </c>
      <c r="C9" s="35" t="s">
        <v>56</v>
      </c>
      <c r="D9" s="35" t="str">
        <f t="shared" si="2"/>
        <v>Africa/Algeria-Africa/2008</v>
      </c>
      <c r="E9" s="72">
        <v>30698.0</v>
      </c>
      <c r="F9" s="72">
        <v>92533.0</v>
      </c>
      <c r="G9" s="70">
        <f t="shared" si="3"/>
        <v>28848</v>
      </c>
      <c r="H9" s="70">
        <f t="shared" si="4"/>
        <v>90232</v>
      </c>
      <c r="I9" s="71" t="s">
        <v>287</v>
      </c>
      <c r="J9" s="70"/>
      <c r="K9" s="70"/>
      <c r="L9" s="39" t="str">
        <f t="shared" si="5"/>
        <v/>
      </c>
      <c r="M9" s="39" t="str">
        <f t="shared" si="6"/>
        <v/>
      </c>
    </row>
    <row r="10">
      <c r="A10" s="33" t="s">
        <v>46</v>
      </c>
      <c r="B10" s="68" t="s">
        <v>47</v>
      </c>
      <c r="C10" s="35" t="s">
        <v>56</v>
      </c>
      <c r="D10" s="35" t="str">
        <f t="shared" si="2"/>
        <v>Africa/Algeria-Africa/2008</v>
      </c>
      <c r="E10" s="72">
        <v>26998.0</v>
      </c>
      <c r="F10" s="72">
        <v>87931.0</v>
      </c>
      <c r="G10" s="70">
        <f t="shared" si="3"/>
        <v>26998</v>
      </c>
      <c r="H10" s="70">
        <f t="shared" si="4"/>
        <v>87931</v>
      </c>
      <c r="I10" s="71" t="s">
        <v>288</v>
      </c>
      <c r="J10" s="70">
        <f t="array" ref="J10:K10">VLOOKUP(I10,D:H,{4,5},0)</f>
        <v>28848</v>
      </c>
      <c r="K10" s="70">
        <v>90232.0</v>
      </c>
      <c r="L10" s="39">
        <f t="shared" si="5"/>
        <v>28848</v>
      </c>
      <c r="M10" s="39">
        <f t="shared" si="6"/>
        <v>90232</v>
      </c>
    </row>
    <row r="11">
      <c r="A11" s="33" t="s">
        <v>46</v>
      </c>
      <c r="B11" s="68" t="s">
        <v>47</v>
      </c>
      <c r="C11" s="35" t="s">
        <v>57</v>
      </c>
      <c r="D11" s="35" t="str">
        <f t="shared" si="2"/>
        <v>Africa/Algeria-Africa/2009</v>
      </c>
      <c r="E11" s="72">
        <v>34658.0</v>
      </c>
      <c r="F11" s="72">
        <v>103963.0</v>
      </c>
      <c r="G11" s="70">
        <f t="shared" si="3"/>
        <v>34658</v>
      </c>
      <c r="H11" s="70">
        <f t="shared" si="4"/>
        <v>103963</v>
      </c>
      <c r="I11" s="71" t="s">
        <v>289</v>
      </c>
      <c r="J11" s="70">
        <f t="array" ref="J11:K11">VLOOKUP(I11,D:H,{4,5},0)</f>
        <v>34658</v>
      </c>
      <c r="K11" s="70">
        <v>103963.0</v>
      </c>
      <c r="L11" s="39">
        <f t="shared" si="5"/>
        <v>34658</v>
      </c>
      <c r="M11" s="39">
        <f t="shared" si="6"/>
        <v>103963</v>
      </c>
    </row>
    <row r="12">
      <c r="A12" s="33" t="s">
        <v>46</v>
      </c>
      <c r="B12" s="68" t="s">
        <v>47</v>
      </c>
      <c r="C12" s="35" t="s">
        <v>59</v>
      </c>
      <c r="D12" s="35" t="str">
        <f t="shared" si="2"/>
        <v>Africa/Algeria-Africa/2011</v>
      </c>
      <c r="E12" s="72">
        <v>30974.0</v>
      </c>
      <c r="F12" s="72">
        <v>89493.0</v>
      </c>
      <c r="G12" s="70">
        <f t="shared" si="3"/>
        <v>29023</v>
      </c>
      <c r="H12" s="70">
        <f t="shared" si="4"/>
        <v>86893</v>
      </c>
      <c r="I12" s="71" t="s">
        <v>290</v>
      </c>
      <c r="J12" s="70"/>
      <c r="K12" s="70"/>
      <c r="L12" s="39" t="str">
        <f t="shared" si="5"/>
        <v/>
      </c>
      <c r="M12" s="39" t="str">
        <f t="shared" si="6"/>
        <v/>
      </c>
    </row>
    <row r="13">
      <c r="A13" s="33" t="s">
        <v>46</v>
      </c>
      <c r="B13" s="68" t="s">
        <v>47</v>
      </c>
      <c r="C13" s="35" t="s">
        <v>59</v>
      </c>
      <c r="D13" s="35" t="str">
        <f t="shared" si="2"/>
        <v>Africa/Algeria-Africa/2011</v>
      </c>
      <c r="E13" s="72">
        <v>27072.0</v>
      </c>
      <c r="F13" s="72">
        <v>84293.0</v>
      </c>
      <c r="G13" s="70">
        <f t="shared" si="3"/>
        <v>27072</v>
      </c>
      <c r="H13" s="70">
        <f t="shared" si="4"/>
        <v>84293</v>
      </c>
      <c r="I13" s="71" t="s">
        <v>291</v>
      </c>
      <c r="J13" s="70">
        <f t="array" ref="J13:K13">VLOOKUP(I13,D:H,{4,5},0)</f>
        <v>29023</v>
      </c>
      <c r="K13" s="70">
        <v>86893.0</v>
      </c>
      <c r="L13" s="39">
        <f t="shared" si="5"/>
        <v>29023</v>
      </c>
      <c r="M13" s="39">
        <f t="shared" si="6"/>
        <v>86893</v>
      </c>
    </row>
    <row r="14">
      <c r="A14" s="33" t="s">
        <v>46</v>
      </c>
      <c r="B14" s="68" t="s">
        <v>47</v>
      </c>
      <c r="C14" s="35" t="s">
        <v>60</v>
      </c>
      <c r="D14" s="35" t="str">
        <f t="shared" si="2"/>
        <v>Africa/Algeria-Africa/2012</v>
      </c>
      <c r="E14" s="72">
        <v>28773.0</v>
      </c>
      <c r="F14" s="72">
        <v>90854.0</v>
      </c>
      <c r="G14" s="70">
        <f t="shared" si="3"/>
        <v>28773</v>
      </c>
      <c r="H14" s="70">
        <f t="shared" si="4"/>
        <v>90854</v>
      </c>
      <c r="I14" s="71" t="s">
        <v>292</v>
      </c>
      <c r="J14" s="70">
        <f t="array" ref="J14:K14">VLOOKUP(I14,D:H,{4,5},0)</f>
        <v>28773</v>
      </c>
      <c r="K14" s="70">
        <v>90854.0</v>
      </c>
      <c r="L14" s="39">
        <f t="shared" si="5"/>
        <v>28773</v>
      </c>
      <c r="M14" s="39">
        <f t="shared" si="6"/>
        <v>90854</v>
      </c>
    </row>
    <row r="15">
      <c r="A15" s="33" t="s">
        <v>46</v>
      </c>
      <c r="B15" s="68" t="s">
        <v>61</v>
      </c>
      <c r="C15" s="35" t="s">
        <v>48</v>
      </c>
      <c r="D15" s="35" t="str">
        <f t="shared" si="2"/>
        <v>Africa/Angola-Africa/2000</v>
      </c>
      <c r="E15" s="69"/>
      <c r="F15" s="69"/>
      <c r="G15" s="70" t="str">
        <f t="shared" si="3"/>
        <v/>
      </c>
      <c r="H15" s="70" t="str">
        <f t="shared" si="4"/>
        <v/>
      </c>
      <c r="I15" s="71" t="s">
        <v>293</v>
      </c>
      <c r="J15" s="70" t="str">
        <f t="array" ref="J15:K15">VLOOKUP(I15,D:H,{4,5},0)</f>
        <v/>
      </c>
      <c r="K15" s="70"/>
      <c r="L15" s="39" t="str">
        <f t="shared" si="5"/>
        <v/>
      </c>
      <c r="M15" s="39" t="str">
        <f t="shared" si="6"/>
        <v/>
      </c>
    </row>
    <row r="16">
      <c r="A16" s="33" t="s">
        <v>46</v>
      </c>
      <c r="B16" s="68" t="s">
        <v>61</v>
      </c>
      <c r="C16" s="35" t="s">
        <v>49</v>
      </c>
      <c r="D16" s="35" t="str">
        <f t="shared" si="2"/>
        <v>Africa/Angola-Africa/2001</v>
      </c>
      <c r="E16" s="72">
        <v>13576.0</v>
      </c>
      <c r="F16" s="69"/>
      <c r="G16" s="70">
        <f t="shared" si="3"/>
        <v>13576</v>
      </c>
      <c r="H16" s="70" t="str">
        <f t="shared" si="4"/>
        <v/>
      </c>
      <c r="I16" s="71" t="s">
        <v>294</v>
      </c>
      <c r="J16" s="70">
        <f t="array" ref="J16:K16">VLOOKUP(I16,D:H,{4,5},0)</f>
        <v>13576</v>
      </c>
      <c r="K16" s="70"/>
      <c r="L16" s="39">
        <f t="shared" si="5"/>
        <v>13576</v>
      </c>
      <c r="M16" s="39" t="str">
        <f t="shared" si="6"/>
        <v/>
      </c>
    </row>
    <row r="17">
      <c r="A17" s="33" t="s">
        <v>46</v>
      </c>
      <c r="B17" s="68" t="s">
        <v>61</v>
      </c>
      <c r="C17" s="35" t="s">
        <v>50</v>
      </c>
      <c r="D17" s="35" t="str">
        <f t="shared" si="2"/>
        <v>Africa/Angola-Africa/2002</v>
      </c>
      <c r="E17" s="72">
        <v>13378.0</v>
      </c>
      <c r="F17" s="72">
        <v>30418.0</v>
      </c>
      <c r="G17" s="70">
        <f t="shared" si="3"/>
        <v>13378</v>
      </c>
      <c r="H17" s="70">
        <f t="shared" si="4"/>
        <v>30418</v>
      </c>
      <c r="I17" s="71" t="s">
        <v>295</v>
      </c>
      <c r="J17" s="70">
        <f t="array" ref="J17:K17">VLOOKUP(I17,D:H,{4,5},0)</f>
        <v>13378</v>
      </c>
      <c r="K17" s="70">
        <v>30418.0</v>
      </c>
      <c r="L17" s="39">
        <f t="shared" si="5"/>
        <v>13378</v>
      </c>
      <c r="M17" s="39">
        <f t="shared" si="6"/>
        <v>30418</v>
      </c>
    </row>
    <row r="18">
      <c r="A18" s="33" t="s">
        <v>46</v>
      </c>
      <c r="B18" s="68" t="s">
        <v>61</v>
      </c>
      <c r="C18" s="35" t="s">
        <v>51</v>
      </c>
      <c r="D18" s="35" t="str">
        <f t="shared" si="2"/>
        <v>Africa/Angola-Africa/2003</v>
      </c>
      <c r="E18" s="72">
        <v>12586.0</v>
      </c>
      <c r="F18" s="72">
        <v>27836.0</v>
      </c>
      <c r="G18" s="70">
        <f t="shared" si="3"/>
        <v>12586</v>
      </c>
      <c r="H18" s="70">
        <f t="shared" si="4"/>
        <v>27836</v>
      </c>
      <c r="I18" s="71" t="s">
        <v>296</v>
      </c>
      <c r="J18" s="70">
        <f t="array" ref="J18:K18">VLOOKUP(I18,D:H,{4,5},0)</f>
        <v>12586</v>
      </c>
      <c r="K18" s="70">
        <v>27836.0</v>
      </c>
      <c r="L18" s="39">
        <f t="shared" si="5"/>
        <v>12586</v>
      </c>
      <c r="M18" s="39">
        <f t="shared" si="6"/>
        <v>27836</v>
      </c>
    </row>
    <row r="19">
      <c r="A19" s="33" t="s">
        <v>46</v>
      </c>
      <c r="B19" s="68" t="s">
        <v>61</v>
      </c>
      <c r="C19" s="35" t="s">
        <v>52</v>
      </c>
      <c r="D19" s="35" t="str">
        <f t="shared" si="2"/>
        <v>Africa/Angola-Africa/2004</v>
      </c>
      <c r="E19" s="72">
        <v>11584.0</v>
      </c>
      <c r="F19" s="72">
        <v>26597.0</v>
      </c>
      <c r="G19" s="70">
        <f t="shared" si="3"/>
        <v>11584</v>
      </c>
      <c r="H19" s="70">
        <f t="shared" si="4"/>
        <v>26597</v>
      </c>
      <c r="I19" s="71" t="s">
        <v>297</v>
      </c>
      <c r="J19" s="70">
        <f t="array" ref="J19:K19">VLOOKUP(I19,D:H,{4,5},0)</f>
        <v>11584</v>
      </c>
      <c r="K19" s="70">
        <v>26597.0</v>
      </c>
      <c r="L19" s="39">
        <f t="shared" si="5"/>
        <v>11584</v>
      </c>
      <c r="M19" s="39">
        <f t="shared" si="6"/>
        <v>26597</v>
      </c>
    </row>
    <row r="20">
      <c r="A20" s="33" t="s">
        <v>46</v>
      </c>
      <c r="B20" s="68" t="s">
        <v>61</v>
      </c>
      <c r="C20" s="35" t="s">
        <v>53</v>
      </c>
      <c r="D20" s="35" t="str">
        <f t="shared" si="2"/>
        <v>Africa/Angola-Africa/2005</v>
      </c>
      <c r="E20" s="72">
        <v>10697.0</v>
      </c>
      <c r="F20" s="72">
        <v>25152.0</v>
      </c>
      <c r="G20" s="70">
        <f t="shared" si="3"/>
        <v>10026.5</v>
      </c>
      <c r="H20" s="70">
        <f t="shared" si="4"/>
        <v>22154</v>
      </c>
      <c r="I20" s="71" t="s">
        <v>298</v>
      </c>
      <c r="J20" s="70">
        <f t="array" ref="J20:K20">VLOOKUP(I20,D:H,{4,5},0)</f>
        <v>10026.5</v>
      </c>
      <c r="K20" s="70">
        <v>22154.0</v>
      </c>
      <c r="L20" s="39">
        <f t="shared" si="5"/>
        <v>10026.5</v>
      </c>
      <c r="M20" s="39">
        <f t="shared" si="6"/>
        <v>22154</v>
      </c>
    </row>
    <row r="21">
      <c r="A21" s="33" t="s">
        <v>46</v>
      </c>
      <c r="B21" s="68" t="s">
        <v>61</v>
      </c>
      <c r="C21" s="35" t="s">
        <v>53</v>
      </c>
      <c r="D21" s="35" t="str">
        <f t="shared" si="2"/>
        <v>Africa/Angola-Africa/2005</v>
      </c>
      <c r="E21" s="72">
        <v>9356.0</v>
      </c>
      <c r="F21" s="72">
        <v>19156.0</v>
      </c>
      <c r="G21" s="70">
        <f t="shared" si="3"/>
        <v>9356</v>
      </c>
      <c r="H21" s="70">
        <f t="shared" si="4"/>
        <v>19156</v>
      </c>
      <c r="I21" s="71" t="s">
        <v>299</v>
      </c>
      <c r="J21" s="70"/>
      <c r="K21" s="70"/>
      <c r="L21" s="39" t="str">
        <f t="shared" si="5"/>
        <v/>
      </c>
      <c r="M21" s="39" t="str">
        <f t="shared" si="6"/>
        <v/>
      </c>
    </row>
    <row r="22">
      <c r="A22" s="33" t="s">
        <v>46</v>
      </c>
      <c r="B22" s="68" t="s">
        <v>61</v>
      </c>
      <c r="C22" s="35" t="s">
        <v>56</v>
      </c>
      <c r="D22" s="35" t="str">
        <f t="shared" si="2"/>
        <v>Africa/Angola-Africa/2008</v>
      </c>
      <c r="E22" s="72">
        <v>9004.0</v>
      </c>
      <c r="F22" s="72">
        <v>9065.0</v>
      </c>
      <c r="G22" s="70">
        <f t="shared" si="3"/>
        <v>8251.5</v>
      </c>
      <c r="H22" s="70">
        <f t="shared" si="4"/>
        <v>9303.5</v>
      </c>
      <c r="I22" s="71" t="s">
        <v>300</v>
      </c>
      <c r="J22" s="70"/>
      <c r="K22" s="70"/>
      <c r="L22" s="39" t="str">
        <f t="shared" si="5"/>
        <v/>
      </c>
      <c r="M22" s="39" t="str">
        <f t="shared" si="6"/>
        <v/>
      </c>
    </row>
    <row r="23">
      <c r="A23" s="33" t="s">
        <v>46</v>
      </c>
      <c r="B23" s="68" t="s">
        <v>61</v>
      </c>
      <c r="C23" s="35" t="s">
        <v>56</v>
      </c>
      <c r="D23" s="35" t="str">
        <f t="shared" si="2"/>
        <v>Africa/Angola-Africa/2008</v>
      </c>
      <c r="E23" s="72">
        <v>7499.0</v>
      </c>
      <c r="F23" s="72">
        <v>9542.0</v>
      </c>
      <c r="G23" s="70">
        <f t="shared" si="3"/>
        <v>7499</v>
      </c>
      <c r="H23" s="70">
        <f t="shared" si="4"/>
        <v>9542</v>
      </c>
      <c r="I23" s="71" t="s">
        <v>301</v>
      </c>
      <c r="J23" s="70">
        <f t="array" ref="J23:K23">VLOOKUP(I23,D:H,{4,5},0)</f>
        <v>8251.5</v>
      </c>
      <c r="K23" s="70">
        <v>9303.5</v>
      </c>
      <c r="L23" s="39">
        <f t="shared" si="5"/>
        <v>8251.5</v>
      </c>
      <c r="M23" s="39">
        <f t="shared" si="6"/>
        <v>9303.5</v>
      </c>
    </row>
    <row r="24">
      <c r="A24" s="33" t="s">
        <v>46</v>
      </c>
      <c r="B24" s="68" t="s">
        <v>61</v>
      </c>
      <c r="C24" s="35" t="s">
        <v>57</v>
      </c>
      <c r="D24" s="35" t="str">
        <f t="shared" si="2"/>
        <v>Africa/Angola-Africa/2009</v>
      </c>
      <c r="E24" s="72">
        <v>10006.0</v>
      </c>
      <c r="F24" s="72">
        <v>22266.0</v>
      </c>
      <c r="G24" s="70">
        <f t="shared" si="3"/>
        <v>10006</v>
      </c>
      <c r="H24" s="70">
        <f t="shared" si="4"/>
        <v>22266</v>
      </c>
      <c r="I24" s="71" t="s">
        <v>302</v>
      </c>
      <c r="J24" s="70">
        <f t="array" ref="J24:K24">VLOOKUP(I24,D:H,{4,5},0)</f>
        <v>10006</v>
      </c>
      <c r="K24" s="70">
        <v>22266.0</v>
      </c>
      <c r="L24" s="39">
        <f t="shared" si="5"/>
        <v>10006</v>
      </c>
      <c r="M24" s="39">
        <f t="shared" si="6"/>
        <v>22266</v>
      </c>
    </row>
    <row r="25">
      <c r="A25" s="33" t="s">
        <v>46</v>
      </c>
      <c r="B25" s="68" t="s">
        <v>61</v>
      </c>
      <c r="C25" s="35" t="s">
        <v>59</v>
      </c>
      <c r="D25" s="35" t="str">
        <f t="shared" si="2"/>
        <v>Africa/Angola-Africa/2011</v>
      </c>
      <c r="E25" s="72">
        <v>9676.0</v>
      </c>
      <c r="F25" s="72">
        <v>18793.0</v>
      </c>
      <c r="G25" s="70">
        <f t="shared" si="3"/>
        <v>8779.5</v>
      </c>
      <c r="H25" s="70">
        <f t="shared" si="4"/>
        <v>14262.5</v>
      </c>
      <c r="I25" s="71" t="s">
        <v>303</v>
      </c>
      <c r="J25" s="70"/>
      <c r="K25" s="70"/>
      <c r="L25" s="39" t="str">
        <f t="shared" si="5"/>
        <v/>
      </c>
      <c r="M25" s="39" t="str">
        <f t="shared" si="6"/>
        <v/>
      </c>
    </row>
    <row r="26">
      <c r="A26" s="33" t="s">
        <v>46</v>
      </c>
      <c r="B26" s="68" t="s">
        <v>61</v>
      </c>
      <c r="C26" s="35" t="s">
        <v>59</v>
      </c>
      <c r="D26" s="35" t="str">
        <f t="shared" si="2"/>
        <v>Africa/Angola-Africa/2011</v>
      </c>
      <c r="E26" s="72">
        <v>7883.0</v>
      </c>
      <c r="F26" s="72">
        <v>9732.0</v>
      </c>
      <c r="G26" s="70">
        <f t="shared" si="3"/>
        <v>7883</v>
      </c>
      <c r="H26" s="70">
        <f t="shared" si="4"/>
        <v>9732</v>
      </c>
      <c r="I26" s="71" t="s">
        <v>304</v>
      </c>
      <c r="J26" s="70">
        <f t="array" ref="J26:K26">VLOOKUP(I26,D:H,{4,5},0)</f>
        <v>8779.5</v>
      </c>
      <c r="K26" s="70">
        <v>14262.5</v>
      </c>
      <c r="L26" s="39">
        <f t="shared" si="5"/>
        <v>8779.5</v>
      </c>
      <c r="M26" s="39">
        <f t="shared" si="6"/>
        <v>14262.5</v>
      </c>
    </row>
    <row r="27">
      <c r="A27" s="33" t="s">
        <v>46</v>
      </c>
      <c r="B27" s="68" t="s">
        <v>61</v>
      </c>
      <c r="C27" s="35" t="s">
        <v>60</v>
      </c>
      <c r="D27" s="35" t="str">
        <f t="shared" si="2"/>
        <v>Africa/Angola-Africa/2012</v>
      </c>
      <c r="E27" s="72">
        <v>8304.0</v>
      </c>
      <c r="F27" s="72">
        <v>12666.0</v>
      </c>
      <c r="G27" s="70">
        <f t="shared" si="3"/>
        <v>8304</v>
      </c>
      <c r="H27" s="70">
        <f t="shared" si="4"/>
        <v>12666</v>
      </c>
      <c r="I27" s="71" t="s">
        <v>305</v>
      </c>
      <c r="J27" s="70">
        <f t="array" ref="J27:K27">VLOOKUP(I27,D:H,{4,5},0)</f>
        <v>8304</v>
      </c>
      <c r="K27" s="70">
        <v>12666.0</v>
      </c>
      <c r="L27" s="39">
        <f t="shared" si="5"/>
        <v>8304</v>
      </c>
      <c r="M27" s="39">
        <f t="shared" si="6"/>
        <v>12666</v>
      </c>
    </row>
    <row r="28">
      <c r="A28" s="33" t="s">
        <v>46</v>
      </c>
      <c r="B28" s="68" t="s">
        <v>62</v>
      </c>
      <c r="C28" s="35" t="s">
        <v>48</v>
      </c>
      <c r="D28" s="35" t="str">
        <f t="shared" si="2"/>
        <v>Africa/Benin-Africa/2000</v>
      </c>
      <c r="E28" s="69"/>
      <c r="F28" s="69"/>
      <c r="G28" s="70" t="str">
        <f t="shared" si="3"/>
        <v/>
      </c>
      <c r="H28" s="70" t="str">
        <f t="shared" si="4"/>
        <v/>
      </c>
      <c r="I28" s="71" t="s">
        <v>306</v>
      </c>
      <c r="J28" s="70" t="str">
        <f t="array" ref="J28:K28">VLOOKUP(I28,D:H,{4,5},0)</f>
        <v/>
      </c>
      <c r="K28" s="70"/>
      <c r="L28" s="39" t="str">
        <f t="shared" si="5"/>
        <v/>
      </c>
      <c r="M28" s="39" t="str">
        <f t="shared" si="6"/>
        <v/>
      </c>
    </row>
    <row r="29">
      <c r="A29" s="33" t="s">
        <v>46</v>
      </c>
      <c r="B29" s="68" t="s">
        <v>62</v>
      </c>
      <c r="C29" s="35" t="s">
        <v>49</v>
      </c>
      <c r="D29" s="35" t="str">
        <f t="shared" si="2"/>
        <v>Africa/Benin-Africa/2001</v>
      </c>
      <c r="E29" s="72">
        <v>3761.0</v>
      </c>
      <c r="F29" s="69"/>
      <c r="G29" s="70">
        <f t="shared" si="3"/>
        <v>3761</v>
      </c>
      <c r="H29" s="70" t="str">
        <f t="shared" si="4"/>
        <v/>
      </c>
      <c r="I29" s="71" t="s">
        <v>307</v>
      </c>
      <c r="J29" s="70">
        <f t="array" ref="J29:K29">VLOOKUP(I29,D:H,{4,5},0)</f>
        <v>3761</v>
      </c>
      <c r="K29" s="70"/>
      <c r="L29" s="39">
        <f t="shared" si="5"/>
        <v>3761</v>
      </c>
      <c r="M29" s="39" t="str">
        <f t="shared" si="6"/>
        <v/>
      </c>
    </row>
    <row r="30">
      <c r="A30" s="33" t="s">
        <v>46</v>
      </c>
      <c r="B30" s="68" t="s">
        <v>62</v>
      </c>
      <c r="C30" s="35" t="s">
        <v>50</v>
      </c>
      <c r="D30" s="35" t="str">
        <f t="shared" si="2"/>
        <v>Africa/Benin-Africa/2002</v>
      </c>
      <c r="E30" s="72">
        <v>3653.0</v>
      </c>
      <c r="F30" s="72">
        <v>5189.0</v>
      </c>
      <c r="G30" s="70">
        <f t="shared" si="3"/>
        <v>3653</v>
      </c>
      <c r="H30" s="70">
        <f t="shared" si="4"/>
        <v>5189</v>
      </c>
      <c r="I30" s="71" t="s">
        <v>308</v>
      </c>
      <c r="J30" s="70">
        <f t="array" ref="J30:K30">VLOOKUP(I30,D:H,{4,5},0)</f>
        <v>3653</v>
      </c>
      <c r="K30" s="70">
        <v>5189.0</v>
      </c>
      <c r="L30" s="39">
        <f t="shared" si="5"/>
        <v>3653</v>
      </c>
      <c r="M30" s="39">
        <f t="shared" si="6"/>
        <v>5189</v>
      </c>
    </row>
    <row r="31">
      <c r="A31" s="33" t="s">
        <v>46</v>
      </c>
      <c r="B31" s="68" t="s">
        <v>62</v>
      </c>
      <c r="C31" s="35" t="s">
        <v>51</v>
      </c>
      <c r="D31" s="35" t="str">
        <f t="shared" si="2"/>
        <v>Africa/Benin-Africa/2003</v>
      </c>
      <c r="E31" s="72">
        <v>3439.0</v>
      </c>
      <c r="F31" s="72">
        <v>4756.0</v>
      </c>
      <c r="G31" s="70">
        <f t="shared" si="3"/>
        <v>3439</v>
      </c>
      <c r="H31" s="70">
        <f t="shared" si="4"/>
        <v>4756</v>
      </c>
      <c r="I31" s="71" t="s">
        <v>309</v>
      </c>
      <c r="J31" s="70">
        <f t="array" ref="J31:K31">VLOOKUP(I31,D:H,{4,5},0)</f>
        <v>3439</v>
      </c>
      <c r="K31" s="70">
        <v>4756.0</v>
      </c>
      <c r="L31" s="39">
        <f t="shared" si="5"/>
        <v>3439</v>
      </c>
      <c r="M31" s="39">
        <f t="shared" si="6"/>
        <v>4756</v>
      </c>
    </row>
    <row r="32">
      <c r="A32" s="33" t="s">
        <v>46</v>
      </c>
      <c r="B32" s="68" t="s">
        <v>62</v>
      </c>
      <c r="C32" s="35" t="s">
        <v>52</v>
      </c>
      <c r="D32" s="35" t="str">
        <f t="shared" si="2"/>
        <v>Africa/Benin-Africa/2004</v>
      </c>
      <c r="E32" s="72">
        <v>3278.0</v>
      </c>
      <c r="F32" s="72">
        <v>4492.0</v>
      </c>
      <c r="G32" s="70">
        <f t="shared" si="3"/>
        <v>3278</v>
      </c>
      <c r="H32" s="70">
        <f t="shared" si="4"/>
        <v>4492</v>
      </c>
      <c r="I32" s="71" t="s">
        <v>310</v>
      </c>
      <c r="J32" s="70">
        <f t="array" ref="J32:K32">VLOOKUP(I32,D:H,{4,5},0)</f>
        <v>3278</v>
      </c>
      <c r="K32" s="70">
        <v>4492.0</v>
      </c>
      <c r="L32" s="39">
        <f t="shared" si="5"/>
        <v>3278</v>
      </c>
      <c r="M32" s="39">
        <f t="shared" si="6"/>
        <v>4492</v>
      </c>
    </row>
    <row r="33">
      <c r="A33" s="33" t="s">
        <v>46</v>
      </c>
      <c r="B33" s="68" t="s">
        <v>62</v>
      </c>
      <c r="C33" s="35" t="s">
        <v>53</v>
      </c>
      <c r="D33" s="35" t="str">
        <f t="shared" si="2"/>
        <v>Africa/Benin-Africa/2005</v>
      </c>
      <c r="E33" s="72">
        <v>2262.0</v>
      </c>
      <c r="F33" s="72">
        <v>2054.0</v>
      </c>
      <c r="G33" s="70">
        <f t="shared" si="3"/>
        <v>2262</v>
      </c>
      <c r="H33" s="70">
        <f t="shared" si="4"/>
        <v>2054</v>
      </c>
      <c r="I33" s="71" t="s">
        <v>311</v>
      </c>
      <c r="J33" s="70">
        <f t="array" ref="J33:K33">VLOOKUP(I33,D:H,{4,5},0)</f>
        <v>2262</v>
      </c>
      <c r="K33" s="70">
        <v>2054.0</v>
      </c>
      <c r="L33" s="39">
        <f t="shared" si="5"/>
        <v>2262</v>
      </c>
      <c r="M33" s="39">
        <f t="shared" si="6"/>
        <v>2054</v>
      </c>
    </row>
    <row r="34">
      <c r="A34" s="33" t="s">
        <v>46</v>
      </c>
      <c r="B34" s="68" t="s">
        <v>62</v>
      </c>
      <c r="C34" s="35" t="s">
        <v>54</v>
      </c>
      <c r="D34" s="35" t="str">
        <f t="shared" si="2"/>
        <v>Africa/Benin-Africa/2006</v>
      </c>
      <c r="E34" s="72">
        <v>3206.0</v>
      </c>
      <c r="F34" s="72">
        <v>4499.0</v>
      </c>
      <c r="G34" s="70">
        <f t="shared" si="3"/>
        <v>2852.5</v>
      </c>
      <c r="H34" s="70">
        <f t="shared" si="4"/>
        <v>3448.5</v>
      </c>
      <c r="I34" s="71" t="s">
        <v>312</v>
      </c>
      <c r="J34" s="70">
        <f t="array" ref="J34:K34">VLOOKUP(I34,D:H,{4,5},0)</f>
        <v>2852.5</v>
      </c>
      <c r="K34" s="70">
        <v>3448.5</v>
      </c>
      <c r="L34" s="39">
        <f t="shared" si="5"/>
        <v>2852.5</v>
      </c>
      <c r="M34" s="39">
        <f t="shared" si="6"/>
        <v>3448.5</v>
      </c>
    </row>
    <row r="35">
      <c r="A35" s="33" t="s">
        <v>46</v>
      </c>
      <c r="B35" s="68" t="s">
        <v>62</v>
      </c>
      <c r="C35" s="35" t="s">
        <v>54</v>
      </c>
      <c r="D35" s="35" t="str">
        <f t="shared" si="2"/>
        <v>Africa/Benin-Africa/2006</v>
      </c>
      <c r="E35" s="72">
        <v>2499.0</v>
      </c>
      <c r="F35" s="72">
        <v>2398.0</v>
      </c>
      <c r="G35" s="70">
        <f t="shared" si="3"/>
        <v>2499</v>
      </c>
      <c r="H35" s="70">
        <f t="shared" si="4"/>
        <v>2398</v>
      </c>
      <c r="I35" s="71" t="s">
        <v>313</v>
      </c>
      <c r="J35" s="70"/>
      <c r="K35" s="70"/>
      <c r="L35" s="39" t="str">
        <f t="shared" si="5"/>
        <v/>
      </c>
      <c r="M35" s="39" t="str">
        <f t="shared" si="6"/>
        <v/>
      </c>
    </row>
    <row r="36">
      <c r="A36" s="33" t="s">
        <v>46</v>
      </c>
      <c r="B36" s="68" t="s">
        <v>62</v>
      </c>
      <c r="C36" s="35" t="s">
        <v>56</v>
      </c>
      <c r="D36" s="35" t="str">
        <f t="shared" si="2"/>
        <v>Africa/Benin-Africa/2008</v>
      </c>
      <c r="E36" s="72">
        <v>2386.0</v>
      </c>
      <c r="F36" s="72">
        <v>2321.0</v>
      </c>
      <c r="G36" s="70">
        <f t="shared" si="3"/>
        <v>2184.5</v>
      </c>
      <c r="H36" s="70">
        <f t="shared" si="4"/>
        <v>1969</v>
      </c>
      <c r="I36" s="71" t="s">
        <v>314</v>
      </c>
      <c r="J36" s="70">
        <f t="array" ref="J36:K36">VLOOKUP(I36,D:H,{4,5},0)</f>
        <v>2184.5</v>
      </c>
      <c r="K36" s="70">
        <v>1969.0</v>
      </c>
      <c r="L36" s="39">
        <f t="shared" si="5"/>
        <v>2184.5</v>
      </c>
      <c r="M36" s="39">
        <f t="shared" si="6"/>
        <v>1969</v>
      </c>
    </row>
    <row r="37">
      <c r="A37" s="33" t="s">
        <v>46</v>
      </c>
      <c r="B37" s="68" t="s">
        <v>62</v>
      </c>
      <c r="C37" s="35" t="s">
        <v>56</v>
      </c>
      <c r="D37" s="35" t="str">
        <f t="shared" si="2"/>
        <v>Africa/Benin-Africa/2008</v>
      </c>
      <c r="E37" s="72">
        <v>1983.0</v>
      </c>
      <c r="F37" s="72">
        <v>1617.0</v>
      </c>
      <c r="G37" s="70">
        <f t="shared" si="3"/>
        <v>1983</v>
      </c>
      <c r="H37" s="70">
        <f t="shared" si="4"/>
        <v>1617</v>
      </c>
      <c r="I37" s="71" t="s">
        <v>315</v>
      </c>
      <c r="J37" s="70">
        <f t="array" ref="J37:K37">VLOOKUP(I37,D:H,{4,5},0)</f>
        <v>2949</v>
      </c>
      <c r="K37" s="70">
        <v>3876.0</v>
      </c>
      <c r="L37" s="39">
        <f t="shared" si="5"/>
        <v>2949</v>
      </c>
      <c r="M37" s="39">
        <f t="shared" si="6"/>
        <v>3876</v>
      </c>
    </row>
    <row r="38">
      <c r="A38" s="33" t="s">
        <v>46</v>
      </c>
      <c r="B38" s="68" t="s">
        <v>62</v>
      </c>
      <c r="C38" s="35" t="s">
        <v>57</v>
      </c>
      <c r="D38" s="35" t="str">
        <f t="shared" si="2"/>
        <v>Africa/Benin-Africa/2009</v>
      </c>
      <c r="E38" s="72">
        <v>2949.0</v>
      </c>
      <c r="F38" s="72">
        <v>3876.0</v>
      </c>
      <c r="G38" s="70">
        <f t="shared" si="3"/>
        <v>2949</v>
      </c>
      <c r="H38" s="70">
        <f t="shared" si="4"/>
        <v>3876</v>
      </c>
      <c r="I38" s="71" t="s">
        <v>316</v>
      </c>
      <c r="J38" s="70"/>
      <c r="K38" s="70"/>
      <c r="L38" s="39" t="str">
        <f t="shared" si="5"/>
        <v/>
      </c>
      <c r="M38" s="39" t="str">
        <f t="shared" si="6"/>
        <v/>
      </c>
    </row>
    <row r="39">
      <c r="A39" s="33" t="s">
        <v>46</v>
      </c>
      <c r="B39" s="68" t="s">
        <v>62</v>
      </c>
      <c r="C39" s="35" t="s">
        <v>60</v>
      </c>
      <c r="D39" s="35" t="str">
        <f t="shared" si="2"/>
        <v>Africa/Benin-Africa/2012</v>
      </c>
      <c r="E39" s="72">
        <v>2491.0</v>
      </c>
      <c r="F39" s="72">
        <v>2512.0</v>
      </c>
      <c r="G39" s="70">
        <f t="shared" si="3"/>
        <v>2300</v>
      </c>
      <c r="H39" s="70">
        <f t="shared" si="4"/>
        <v>2125</v>
      </c>
      <c r="I39" s="71" t="s">
        <v>317</v>
      </c>
      <c r="J39" s="70"/>
      <c r="K39" s="70"/>
      <c r="L39" s="39" t="str">
        <f t="shared" si="5"/>
        <v/>
      </c>
      <c r="M39" s="39" t="str">
        <f t="shared" si="6"/>
        <v/>
      </c>
    </row>
    <row r="40">
      <c r="A40" s="33" t="s">
        <v>46</v>
      </c>
      <c r="B40" s="68" t="s">
        <v>62</v>
      </c>
      <c r="C40" s="35" t="s">
        <v>60</v>
      </c>
      <c r="D40" s="35" t="str">
        <f t="shared" si="2"/>
        <v>Africa/Benin-Africa/2012</v>
      </c>
      <c r="E40" s="72">
        <v>2109.0</v>
      </c>
      <c r="F40" s="72">
        <v>1738.0</v>
      </c>
      <c r="G40" s="70">
        <f t="shared" si="3"/>
        <v>2109</v>
      </c>
      <c r="H40" s="70">
        <f t="shared" si="4"/>
        <v>1738</v>
      </c>
      <c r="I40" s="71" t="s">
        <v>318</v>
      </c>
      <c r="J40" s="70">
        <f t="array" ref="J40:K40">VLOOKUP(I40,D:H,{4,5},0)</f>
        <v>2300</v>
      </c>
      <c r="K40" s="70">
        <v>2125.0</v>
      </c>
      <c r="L40" s="39">
        <f t="shared" si="5"/>
        <v>2300</v>
      </c>
      <c r="M40" s="39">
        <f t="shared" si="6"/>
        <v>2125</v>
      </c>
    </row>
    <row r="41">
      <c r="A41" s="33" t="s">
        <v>46</v>
      </c>
      <c r="B41" s="68" t="s">
        <v>63</v>
      </c>
      <c r="C41" s="35" t="s">
        <v>48</v>
      </c>
      <c r="D41" s="35" t="str">
        <f t="shared" si="2"/>
        <v>Africa/Botswana-Africa/2000</v>
      </c>
      <c r="E41" s="69"/>
      <c r="F41" s="69"/>
      <c r="G41" s="70" t="str">
        <f t="shared" si="3"/>
        <v/>
      </c>
      <c r="H41" s="70" t="str">
        <f t="shared" si="4"/>
        <v/>
      </c>
      <c r="I41" s="71" t="s">
        <v>319</v>
      </c>
      <c r="J41" s="70" t="str">
        <f t="array" ref="J41:K41">VLOOKUP(I41,D:H,{4,5},0)</f>
        <v/>
      </c>
      <c r="K41" s="70"/>
      <c r="L41" s="39" t="str">
        <f t="shared" si="5"/>
        <v/>
      </c>
      <c r="M41" s="39" t="str">
        <f t="shared" si="6"/>
        <v/>
      </c>
    </row>
    <row r="42">
      <c r="A42" s="33" t="s">
        <v>46</v>
      </c>
      <c r="B42" s="68" t="s">
        <v>63</v>
      </c>
      <c r="C42" s="35" t="s">
        <v>49</v>
      </c>
      <c r="D42" s="35" t="str">
        <f t="shared" si="2"/>
        <v>Africa/Botswana-Africa/2001</v>
      </c>
      <c r="E42" s="72">
        <v>2215.0</v>
      </c>
      <c r="F42" s="69"/>
      <c r="G42" s="70">
        <f t="shared" si="3"/>
        <v>2215</v>
      </c>
      <c r="H42" s="70" t="str">
        <f t="shared" si="4"/>
        <v/>
      </c>
      <c r="I42" s="71" t="s">
        <v>320</v>
      </c>
      <c r="J42" s="70">
        <f t="array" ref="J42:K42">VLOOKUP(I42,D:H,{4,5},0)</f>
        <v>2215</v>
      </c>
      <c r="K42" s="70"/>
      <c r="L42" s="39">
        <f t="shared" si="5"/>
        <v>2215</v>
      </c>
      <c r="M42" s="39" t="str">
        <f t="shared" si="6"/>
        <v/>
      </c>
    </row>
    <row r="43">
      <c r="A43" s="33" t="s">
        <v>46</v>
      </c>
      <c r="B43" s="68" t="s">
        <v>63</v>
      </c>
      <c r="C43" s="35" t="s">
        <v>50</v>
      </c>
      <c r="D43" s="35" t="str">
        <f t="shared" si="2"/>
        <v>Africa/Botswana-Africa/2002</v>
      </c>
      <c r="E43" s="72">
        <v>2263.0</v>
      </c>
      <c r="F43" s="72">
        <v>5233.0</v>
      </c>
      <c r="G43" s="70">
        <f t="shared" si="3"/>
        <v>2263</v>
      </c>
      <c r="H43" s="70">
        <f t="shared" si="4"/>
        <v>5233</v>
      </c>
      <c r="I43" s="71" t="s">
        <v>321</v>
      </c>
      <c r="J43" s="70">
        <f t="array" ref="J43:K43">VLOOKUP(I43,D:H,{4,5},0)</f>
        <v>2263</v>
      </c>
      <c r="K43" s="70">
        <v>5233.0</v>
      </c>
      <c r="L43" s="39">
        <f t="shared" si="5"/>
        <v>2263</v>
      </c>
      <c r="M43" s="39">
        <f t="shared" si="6"/>
        <v>5233</v>
      </c>
    </row>
    <row r="44">
      <c r="A44" s="33" t="s">
        <v>46</v>
      </c>
      <c r="B44" s="68" t="s">
        <v>63</v>
      </c>
      <c r="C44" s="35" t="s">
        <v>51</v>
      </c>
      <c r="D44" s="35" t="str">
        <f t="shared" si="2"/>
        <v>Africa/Botswana-Africa/2003</v>
      </c>
      <c r="E44" s="72">
        <v>2023.0</v>
      </c>
      <c r="F44" s="72">
        <v>4397.0</v>
      </c>
      <c r="G44" s="70">
        <f t="shared" si="3"/>
        <v>2023</v>
      </c>
      <c r="H44" s="70">
        <f t="shared" si="4"/>
        <v>4397</v>
      </c>
      <c r="I44" s="71" t="s">
        <v>322</v>
      </c>
      <c r="J44" s="70">
        <f t="array" ref="J44:K44">VLOOKUP(I44,D:H,{4,5},0)</f>
        <v>2023</v>
      </c>
      <c r="K44" s="70">
        <v>4397.0</v>
      </c>
      <c r="L44" s="39">
        <f t="shared" si="5"/>
        <v>2023</v>
      </c>
      <c r="M44" s="39">
        <f t="shared" si="6"/>
        <v>4397</v>
      </c>
    </row>
    <row r="45">
      <c r="A45" s="33" t="s">
        <v>46</v>
      </c>
      <c r="B45" s="68" t="s">
        <v>63</v>
      </c>
      <c r="C45" s="35" t="s">
        <v>52</v>
      </c>
      <c r="D45" s="35" t="str">
        <f t="shared" si="2"/>
        <v>Africa/Botswana-Africa/2004</v>
      </c>
      <c r="E45" s="72">
        <v>2151.0</v>
      </c>
      <c r="F45" s="72">
        <v>4980.0</v>
      </c>
      <c r="G45" s="70">
        <f t="shared" si="3"/>
        <v>2151</v>
      </c>
      <c r="H45" s="70">
        <f t="shared" si="4"/>
        <v>4980</v>
      </c>
      <c r="I45" s="71" t="s">
        <v>323</v>
      </c>
      <c r="J45" s="70">
        <f t="array" ref="J45:K45">VLOOKUP(I45,D:H,{4,5},0)</f>
        <v>2151</v>
      </c>
      <c r="K45" s="70">
        <v>4980.0</v>
      </c>
      <c r="L45" s="39">
        <f t="shared" si="5"/>
        <v>2151</v>
      </c>
      <c r="M45" s="39">
        <f t="shared" si="6"/>
        <v>4980</v>
      </c>
    </row>
    <row r="46">
      <c r="A46" s="33" t="s">
        <v>46</v>
      </c>
      <c r="B46" s="68" t="s">
        <v>63</v>
      </c>
      <c r="C46" s="35" t="s">
        <v>54</v>
      </c>
      <c r="D46" s="35" t="str">
        <f t="shared" si="2"/>
        <v>Africa/Botswana-Africa/2006</v>
      </c>
      <c r="E46" s="72">
        <v>2033.0</v>
      </c>
      <c r="F46" s="72">
        <v>4701.0</v>
      </c>
      <c r="G46" s="70">
        <f t="shared" si="3"/>
        <v>1981</v>
      </c>
      <c r="H46" s="70">
        <f t="shared" si="4"/>
        <v>4657</v>
      </c>
      <c r="I46" s="71" t="s">
        <v>324</v>
      </c>
      <c r="J46" s="70"/>
      <c r="K46" s="70"/>
      <c r="L46" s="39" t="str">
        <f t="shared" si="5"/>
        <v/>
      </c>
      <c r="M46" s="39" t="str">
        <f t="shared" si="6"/>
        <v/>
      </c>
    </row>
    <row r="47">
      <c r="A47" s="33" t="s">
        <v>46</v>
      </c>
      <c r="B47" s="68" t="s">
        <v>63</v>
      </c>
      <c r="C47" s="35" t="s">
        <v>54</v>
      </c>
      <c r="D47" s="35" t="str">
        <f t="shared" si="2"/>
        <v>Africa/Botswana-Africa/2006</v>
      </c>
      <c r="E47" s="72">
        <v>1929.0</v>
      </c>
      <c r="F47" s="72">
        <v>4613.0</v>
      </c>
      <c r="G47" s="70">
        <f t="shared" si="3"/>
        <v>1922.5</v>
      </c>
      <c r="H47" s="70">
        <f t="shared" si="4"/>
        <v>4549</v>
      </c>
      <c r="I47" s="71" t="s">
        <v>325</v>
      </c>
      <c r="J47" s="70">
        <f t="array" ref="J47:K47">VLOOKUP(I47,D:H,{4,5},0)</f>
        <v>1981</v>
      </c>
      <c r="K47" s="70">
        <v>4657.0</v>
      </c>
      <c r="L47" s="39">
        <f t="shared" si="5"/>
        <v>1981</v>
      </c>
      <c r="M47" s="39">
        <f t="shared" si="6"/>
        <v>4657</v>
      </c>
    </row>
    <row r="48">
      <c r="A48" s="33" t="s">
        <v>46</v>
      </c>
      <c r="B48" s="68" t="s">
        <v>63</v>
      </c>
      <c r="C48" s="35" t="s">
        <v>54</v>
      </c>
      <c r="D48" s="35" t="str">
        <f t="shared" si="2"/>
        <v>Africa/Botswana-Africa/2006</v>
      </c>
      <c r="E48" s="72">
        <v>1916.0</v>
      </c>
      <c r="F48" s="72">
        <v>4485.0</v>
      </c>
      <c r="G48" s="70">
        <f t="shared" si="3"/>
        <v>1916</v>
      </c>
      <c r="H48" s="70">
        <f t="shared" si="4"/>
        <v>4485</v>
      </c>
      <c r="I48" s="71" t="s">
        <v>326</v>
      </c>
      <c r="J48" s="70"/>
      <c r="K48" s="70"/>
      <c r="L48" s="39" t="str">
        <f t="shared" si="5"/>
        <v/>
      </c>
      <c r="M48" s="39" t="str">
        <f t="shared" si="6"/>
        <v/>
      </c>
    </row>
    <row r="49">
      <c r="A49" s="33" t="s">
        <v>46</v>
      </c>
      <c r="B49" s="68" t="s">
        <v>63</v>
      </c>
      <c r="C49" s="35" t="s">
        <v>56</v>
      </c>
      <c r="D49" s="35" t="str">
        <f t="shared" si="2"/>
        <v>Africa/Botswana-Africa/2008</v>
      </c>
      <c r="E49" s="72">
        <v>1836.0</v>
      </c>
      <c r="F49" s="72">
        <v>4276.0</v>
      </c>
      <c r="G49" s="70">
        <f t="shared" si="3"/>
        <v>1836</v>
      </c>
      <c r="H49" s="70">
        <f t="shared" si="4"/>
        <v>4276</v>
      </c>
      <c r="I49" s="71" t="s">
        <v>327</v>
      </c>
      <c r="J49" s="70">
        <f t="array" ref="J49:K49">VLOOKUP(I49,D:H,{4,5},0)</f>
        <v>1836</v>
      </c>
      <c r="K49" s="70">
        <v>4276.0</v>
      </c>
      <c r="L49" s="39">
        <f t="shared" si="5"/>
        <v>1836</v>
      </c>
      <c r="M49" s="39">
        <f t="shared" si="6"/>
        <v>4276</v>
      </c>
    </row>
    <row r="50">
      <c r="A50" s="33" t="s">
        <v>46</v>
      </c>
      <c r="B50" s="68" t="s">
        <v>63</v>
      </c>
      <c r="C50" s="35" t="s">
        <v>57</v>
      </c>
      <c r="D50" s="35" t="str">
        <f t="shared" si="2"/>
        <v>Africa/Botswana-Africa/2009</v>
      </c>
      <c r="E50" s="72">
        <v>1907.0</v>
      </c>
      <c r="F50" s="72">
        <v>4265.0</v>
      </c>
      <c r="G50" s="70">
        <f t="shared" si="3"/>
        <v>1907</v>
      </c>
      <c r="H50" s="70">
        <f t="shared" si="4"/>
        <v>4265</v>
      </c>
      <c r="I50" s="71" t="s">
        <v>328</v>
      </c>
      <c r="J50" s="70">
        <f t="array" ref="J50:K50">VLOOKUP(I50,D:H,{4,5},0)</f>
        <v>1907</v>
      </c>
      <c r="K50" s="70">
        <v>4265.0</v>
      </c>
      <c r="L50" s="39">
        <f t="shared" si="5"/>
        <v>1907</v>
      </c>
      <c r="M50" s="39">
        <f t="shared" si="6"/>
        <v>4265</v>
      </c>
    </row>
    <row r="51">
      <c r="A51" s="33" t="s">
        <v>46</v>
      </c>
      <c r="B51" s="68" t="s">
        <v>63</v>
      </c>
      <c r="C51" s="35" t="s">
        <v>58</v>
      </c>
      <c r="D51" s="35" t="str">
        <f t="shared" si="2"/>
        <v>Africa/Botswana-Africa/2010</v>
      </c>
      <c r="E51" s="72">
        <v>1956.0</v>
      </c>
      <c r="F51" s="72">
        <v>4646.0</v>
      </c>
      <c r="G51" s="70">
        <f t="shared" si="3"/>
        <v>1956</v>
      </c>
      <c r="H51" s="70">
        <f t="shared" si="4"/>
        <v>4646</v>
      </c>
      <c r="I51" s="71" t="s">
        <v>329</v>
      </c>
      <c r="J51" s="70">
        <f t="array" ref="J51:K51">VLOOKUP(I51,D:H,{4,5},0)</f>
        <v>1956</v>
      </c>
      <c r="K51" s="70">
        <v>4646.0</v>
      </c>
      <c r="L51" s="39">
        <f t="shared" si="5"/>
        <v>1956</v>
      </c>
      <c r="M51" s="39">
        <f t="shared" si="6"/>
        <v>4646</v>
      </c>
    </row>
    <row r="52">
      <c r="A52" s="33" t="s">
        <v>46</v>
      </c>
      <c r="B52" s="68" t="s">
        <v>63</v>
      </c>
      <c r="C52" s="35" t="s">
        <v>60</v>
      </c>
      <c r="D52" s="35" t="str">
        <f t="shared" si="2"/>
        <v>Africa/Botswana-Africa/2012</v>
      </c>
      <c r="E52" s="72">
        <v>1857.0</v>
      </c>
      <c r="F52" s="72">
        <v>4378.0</v>
      </c>
      <c r="G52" s="70">
        <f t="shared" si="3"/>
        <v>1862.5</v>
      </c>
      <c r="H52" s="70">
        <f t="shared" si="4"/>
        <v>4356</v>
      </c>
      <c r="I52" s="71" t="s">
        <v>330</v>
      </c>
      <c r="J52" s="70"/>
      <c r="K52" s="70"/>
      <c r="L52" s="39" t="str">
        <f t="shared" si="5"/>
        <v/>
      </c>
      <c r="M52" s="39" t="str">
        <f t="shared" si="6"/>
        <v/>
      </c>
    </row>
    <row r="53">
      <c r="A53" s="33" t="s">
        <v>46</v>
      </c>
      <c r="B53" s="68" t="s">
        <v>63</v>
      </c>
      <c r="C53" s="35" t="s">
        <v>60</v>
      </c>
      <c r="D53" s="35" t="str">
        <f t="shared" si="2"/>
        <v>Africa/Botswana-Africa/2012</v>
      </c>
      <c r="E53" s="72">
        <v>1868.0</v>
      </c>
      <c r="F53" s="72">
        <v>4334.0</v>
      </c>
      <c r="G53" s="70">
        <f t="shared" si="3"/>
        <v>1868</v>
      </c>
      <c r="H53" s="70">
        <f t="shared" si="4"/>
        <v>4334</v>
      </c>
      <c r="I53" s="71" t="s">
        <v>331</v>
      </c>
      <c r="J53" s="70">
        <f t="array" ref="J53:K53">VLOOKUP(I53,D:H,{4,5},0)</f>
        <v>1862.5</v>
      </c>
      <c r="K53" s="70">
        <v>4356.0</v>
      </c>
      <c r="L53" s="39">
        <f t="shared" si="5"/>
        <v>1862.5</v>
      </c>
      <c r="M53" s="39">
        <f t="shared" si="6"/>
        <v>4356</v>
      </c>
    </row>
    <row r="54">
      <c r="A54" s="33" t="s">
        <v>46</v>
      </c>
      <c r="B54" s="68" t="s">
        <v>64</v>
      </c>
      <c r="C54" s="35" t="s">
        <v>48</v>
      </c>
      <c r="D54" s="35" t="str">
        <f t="shared" si="2"/>
        <v>Africa/Burkina Faso-Africa/2000</v>
      </c>
      <c r="E54" s="69"/>
      <c r="F54" s="69"/>
      <c r="G54" s="70" t="str">
        <f t="shared" si="3"/>
        <v/>
      </c>
      <c r="H54" s="70" t="str">
        <f t="shared" si="4"/>
        <v/>
      </c>
      <c r="I54" s="71" t="s">
        <v>332</v>
      </c>
      <c r="J54" s="70" t="str">
        <f t="array" ref="J54:K54">VLOOKUP(I54,D:H,{4,5},0)</f>
        <v/>
      </c>
      <c r="K54" s="70"/>
      <c r="L54" s="39" t="str">
        <f t="shared" si="5"/>
        <v/>
      </c>
      <c r="M54" s="39" t="str">
        <f t="shared" si="6"/>
        <v/>
      </c>
    </row>
    <row r="55">
      <c r="A55" s="33" t="s">
        <v>46</v>
      </c>
      <c r="B55" s="68" t="s">
        <v>64</v>
      </c>
      <c r="C55" s="35" t="s">
        <v>49</v>
      </c>
      <c r="D55" s="35" t="str">
        <f t="shared" si="2"/>
        <v>Africa/Burkina Faso-Africa/2001</v>
      </c>
      <c r="E55" s="69"/>
      <c r="F55" s="69"/>
      <c r="G55" s="70" t="str">
        <f t="shared" si="3"/>
        <v/>
      </c>
      <c r="H55" s="70" t="str">
        <f t="shared" si="4"/>
        <v/>
      </c>
      <c r="I55" s="71" t="s">
        <v>333</v>
      </c>
      <c r="J55" s="70" t="str">
        <f t="array" ref="J55:K55">VLOOKUP(I55,D:H,{4,5},0)</f>
        <v/>
      </c>
      <c r="K55" s="70"/>
      <c r="L55" s="39" t="str">
        <f t="shared" si="5"/>
        <v/>
      </c>
      <c r="M55" s="39" t="str">
        <f t="shared" si="6"/>
        <v/>
      </c>
    </row>
    <row r="56">
      <c r="A56" s="33" t="s">
        <v>46</v>
      </c>
      <c r="B56" s="68" t="s">
        <v>64</v>
      </c>
      <c r="C56" s="35" t="s">
        <v>50</v>
      </c>
      <c r="D56" s="35" t="str">
        <f t="shared" si="2"/>
        <v>Africa/Burkina Faso-Africa/2002</v>
      </c>
      <c r="E56" s="69"/>
      <c r="F56" s="72">
        <v>1683.0</v>
      </c>
      <c r="G56" s="70" t="str">
        <f t="shared" si="3"/>
        <v/>
      </c>
      <c r="H56" s="70">
        <f t="shared" si="4"/>
        <v>1683</v>
      </c>
      <c r="I56" s="71" t="s">
        <v>334</v>
      </c>
      <c r="J56" s="70" t="str">
        <f t="array" ref="J56:K56">VLOOKUP(I56,D:H,{4,5},0)</f>
        <v/>
      </c>
      <c r="K56" s="70">
        <v>1683.0</v>
      </c>
      <c r="L56" s="39" t="str">
        <f t="shared" si="5"/>
        <v/>
      </c>
      <c r="M56" s="39">
        <f t="shared" si="6"/>
        <v>1683</v>
      </c>
    </row>
    <row r="57">
      <c r="A57" s="33" t="s">
        <v>46</v>
      </c>
      <c r="B57" s="68" t="s">
        <v>64</v>
      </c>
      <c r="C57" s="35" t="s">
        <v>51</v>
      </c>
      <c r="D57" s="35" t="str">
        <f t="shared" si="2"/>
        <v>Africa/Burkina Faso-Africa/2003</v>
      </c>
      <c r="E57" s="69"/>
      <c r="F57" s="72">
        <v>1665.0</v>
      </c>
      <c r="G57" s="70" t="str">
        <f t="shared" si="3"/>
        <v/>
      </c>
      <c r="H57" s="70">
        <f t="shared" si="4"/>
        <v>1665</v>
      </c>
      <c r="I57" s="71" t="s">
        <v>335</v>
      </c>
      <c r="J57" s="70" t="str">
        <f t="array" ref="J57:K57">VLOOKUP(I57,D:H,{4,5},0)</f>
        <v/>
      </c>
      <c r="K57" s="70">
        <v>1665.0</v>
      </c>
      <c r="L57" s="39" t="str">
        <f t="shared" si="5"/>
        <v/>
      </c>
      <c r="M57" s="39">
        <f t="shared" si="6"/>
        <v>1665</v>
      </c>
    </row>
    <row r="58">
      <c r="A58" s="33" t="s">
        <v>46</v>
      </c>
      <c r="B58" s="68" t="s">
        <v>64</v>
      </c>
      <c r="C58" s="35" t="s">
        <v>52</v>
      </c>
      <c r="D58" s="35" t="str">
        <f t="shared" si="2"/>
        <v>Africa/Burkina Faso-Africa/2004</v>
      </c>
      <c r="E58" s="69"/>
      <c r="F58" s="72">
        <v>1698.0</v>
      </c>
      <c r="G58" s="70" t="str">
        <f t="shared" si="3"/>
        <v/>
      </c>
      <c r="H58" s="70">
        <f t="shared" si="4"/>
        <v>1347.5</v>
      </c>
      <c r="I58" s="71" t="s">
        <v>336</v>
      </c>
      <c r="J58" s="70" t="str">
        <f t="array" ref="J58:K58">VLOOKUP(I58,D:H,{4,5},0)</f>
        <v/>
      </c>
      <c r="K58" s="70">
        <v>1347.5</v>
      </c>
      <c r="L58" s="39" t="str">
        <f t="shared" si="5"/>
        <v/>
      </c>
      <c r="M58" s="39">
        <f t="shared" si="6"/>
        <v>1347.5</v>
      </c>
    </row>
    <row r="59">
      <c r="A59" s="33" t="s">
        <v>46</v>
      </c>
      <c r="B59" s="68" t="s">
        <v>64</v>
      </c>
      <c r="C59" s="35" t="s">
        <v>52</v>
      </c>
      <c r="D59" s="35" t="str">
        <f t="shared" si="2"/>
        <v>Africa/Burkina Faso-Africa/2004</v>
      </c>
      <c r="E59" s="69"/>
      <c r="F59" s="72">
        <v>997.0</v>
      </c>
      <c r="G59" s="70" t="str">
        <f t="shared" si="3"/>
        <v/>
      </c>
      <c r="H59" s="70">
        <f t="shared" si="4"/>
        <v>997</v>
      </c>
      <c r="I59" s="71" t="s">
        <v>337</v>
      </c>
      <c r="J59" s="70"/>
      <c r="K59" s="70"/>
      <c r="L59" s="39" t="str">
        <f t="shared" si="5"/>
        <v/>
      </c>
      <c r="M59" s="39" t="str">
        <f t="shared" si="6"/>
        <v/>
      </c>
    </row>
    <row r="60">
      <c r="A60" s="33" t="s">
        <v>46</v>
      </c>
      <c r="B60" s="68" t="s">
        <v>64</v>
      </c>
      <c r="C60" s="35" t="s">
        <v>54</v>
      </c>
      <c r="D60" s="35" t="str">
        <f t="shared" si="2"/>
        <v>Africa/Burkina Faso-Africa/2006</v>
      </c>
      <c r="E60" s="69"/>
      <c r="F60" s="72">
        <v>1646.0</v>
      </c>
      <c r="G60" s="70" t="str">
        <f t="shared" si="3"/>
        <v/>
      </c>
      <c r="H60" s="70">
        <f t="shared" si="4"/>
        <v>1386</v>
      </c>
      <c r="I60" s="71" t="s">
        <v>338</v>
      </c>
      <c r="J60" s="70" t="str">
        <f t="array" ref="J60:K60">VLOOKUP(I60,D:H,{4,5},0)</f>
        <v/>
      </c>
      <c r="K60" s="70">
        <v>1386.0</v>
      </c>
      <c r="L60" s="39" t="str">
        <f t="shared" si="5"/>
        <v/>
      </c>
      <c r="M60" s="39">
        <f t="shared" si="6"/>
        <v>1386</v>
      </c>
    </row>
    <row r="61">
      <c r="A61" s="33" t="s">
        <v>46</v>
      </c>
      <c r="B61" s="68" t="s">
        <v>64</v>
      </c>
      <c r="C61" s="35" t="s">
        <v>54</v>
      </c>
      <c r="D61" s="35" t="str">
        <f t="shared" si="2"/>
        <v>Africa/Burkina Faso-Africa/2006</v>
      </c>
      <c r="E61" s="69"/>
      <c r="F61" s="72">
        <v>1126.0</v>
      </c>
      <c r="G61" s="70" t="str">
        <f t="shared" si="3"/>
        <v/>
      </c>
      <c r="H61" s="70">
        <f t="shared" si="4"/>
        <v>1065.5</v>
      </c>
      <c r="I61" s="71" t="s">
        <v>339</v>
      </c>
      <c r="J61" s="70"/>
      <c r="K61" s="70"/>
      <c r="L61" s="39" t="str">
        <f t="shared" si="5"/>
        <v/>
      </c>
      <c r="M61" s="39" t="str">
        <f t="shared" si="6"/>
        <v/>
      </c>
    </row>
    <row r="62">
      <c r="A62" s="33" t="s">
        <v>46</v>
      </c>
      <c r="B62" s="68" t="s">
        <v>64</v>
      </c>
      <c r="C62" s="35" t="s">
        <v>54</v>
      </c>
      <c r="D62" s="35" t="str">
        <f t="shared" si="2"/>
        <v>Africa/Burkina Faso-Africa/2006</v>
      </c>
      <c r="E62" s="69"/>
      <c r="F62" s="72">
        <v>1005.0</v>
      </c>
      <c r="G62" s="70" t="str">
        <f t="shared" si="3"/>
        <v/>
      </c>
      <c r="H62" s="70">
        <f t="shared" si="4"/>
        <v>1005</v>
      </c>
      <c r="I62" s="71" t="s">
        <v>340</v>
      </c>
      <c r="J62" s="70" t="str">
        <f t="array" ref="J62:K62">VLOOKUP(I62,D:H,{4,5},0)</f>
        <v/>
      </c>
      <c r="K62" s="70">
        <v>1041.0</v>
      </c>
      <c r="L62" s="39" t="str">
        <f t="shared" si="5"/>
        <v/>
      </c>
      <c r="M62" s="39">
        <f t="shared" si="6"/>
        <v>1041</v>
      </c>
    </row>
    <row r="63">
      <c r="A63" s="33" t="s">
        <v>46</v>
      </c>
      <c r="B63" s="68" t="s">
        <v>64</v>
      </c>
      <c r="C63" s="35" t="s">
        <v>56</v>
      </c>
      <c r="D63" s="35" t="str">
        <f t="shared" si="2"/>
        <v>Africa/Burkina Faso-Africa/2008</v>
      </c>
      <c r="E63" s="69"/>
      <c r="F63" s="72">
        <v>1041.0</v>
      </c>
      <c r="G63" s="70" t="str">
        <f t="shared" si="3"/>
        <v/>
      </c>
      <c r="H63" s="70">
        <f t="shared" si="4"/>
        <v>1041</v>
      </c>
      <c r="I63" s="71" t="s">
        <v>341</v>
      </c>
      <c r="J63" s="70" t="str">
        <f t="array" ref="J63:K63">VLOOKUP(I63,D:H,{4,5},0)</f>
        <v/>
      </c>
      <c r="K63" s="70">
        <v>1078.0</v>
      </c>
      <c r="L63" s="39" t="str">
        <f t="shared" si="5"/>
        <v/>
      </c>
      <c r="M63" s="39">
        <f t="shared" si="6"/>
        <v>1078</v>
      </c>
    </row>
    <row r="64">
      <c r="A64" s="33" t="s">
        <v>46</v>
      </c>
      <c r="B64" s="68" t="s">
        <v>64</v>
      </c>
      <c r="C64" s="35" t="s">
        <v>57</v>
      </c>
      <c r="D64" s="35" t="str">
        <f t="shared" si="2"/>
        <v>Africa/Burkina Faso-Africa/2009</v>
      </c>
      <c r="E64" s="69"/>
      <c r="F64" s="72">
        <v>1078.0</v>
      </c>
      <c r="G64" s="70" t="str">
        <f t="shared" si="3"/>
        <v/>
      </c>
      <c r="H64" s="70">
        <f t="shared" si="4"/>
        <v>1078</v>
      </c>
      <c r="I64" s="71" t="s">
        <v>342</v>
      </c>
      <c r="J64" s="70" t="str">
        <f t="array" ref="J64:K64">VLOOKUP(I64,D:H,{4,5},0)</f>
        <v/>
      </c>
      <c r="K64" s="70">
        <v>1360.0</v>
      </c>
      <c r="L64" s="39" t="str">
        <f t="shared" si="5"/>
        <v/>
      </c>
      <c r="M64" s="39">
        <f t="shared" si="6"/>
        <v>1360</v>
      </c>
    </row>
    <row r="65">
      <c r="A65" s="33" t="s">
        <v>46</v>
      </c>
      <c r="B65" s="68" t="s">
        <v>64</v>
      </c>
      <c r="C65" s="35" t="s">
        <v>58</v>
      </c>
      <c r="D65" s="35" t="str">
        <f t="shared" si="2"/>
        <v>Africa/Burkina Faso-Africa/2010</v>
      </c>
      <c r="E65" s="69"/>
      <c r="F65" s="72">
        <v>1360.0</v>
      </c>
      <c r="G65" s="70" t="str">
        <f t="shared" si="3"/>
        <v/>
      </c>
      <c r="H65" s="70">
        <f t="shared" si="4"/>
        <v>1360</v>
      </c>
      <c r="I65" s="71" t="s">
        <v>343</v>
      </c>
      <c r="J65" s="70"/>
      <c r="K65" s="70"/>
      <c r="L65" s="39" t="str">
        <f t="shared" si="5"/>
        <v/>
      </c>
      <c r="M65" s="39" t="str">
        <f t="shared" si="6"/>
        <v/>
      </c>
    </row>
    <row r="66">
      <c r="A66" s="33" t="s">
        <v>46</v>
      </c>
      <c r="B66" s="68" t="s">
        <v>64</v>
      </c>
      <c r="C66" s="35" t="s">
        <v>60</v>
      </c>
      <c r="D66" s="35" t="str">
        <f t="shared" si="2"/>
        <v>Africa/Burkina Faso-Africa/2012</v>
      </c>
      <c r="E66" s="69"/>
      <c r="F66" s="72">
        <v>1104.0</v>
      </c>
      <c r="G66" s="70" t="str">
        <f t="shared" si="3"/>
        <v/>
      </c>
      <c r="H66" s="70">
        <f t="shared" si="4"/>
        <v>1104</v>
      </c>
      <c r="I66" s="71" t="s">
        <v>344</v>
      </c>
      <c r="J66" s="70" t="str">
        <f t="array" ref="J66:K66">VLOOKUP(I66,D:H,{4,5},0)</f>
        <v/>
      </c>
      <c r="K66" s="70">
        <v>1104.0</v>
      </c>
      <c r="L66" s="39" t="str">
        <f t="shared" si="5"/>
        <v/>
      </c>
      <c r="M66" s="39">
        <f t="shared" si="6"/>
        <v>1104</v>
      </c>
    </row>
    <row r="67">
      <c r="A67" s="33" t="s">
        <v>46</v>
      </c>
      <c r="B67" s="68" t="s">
        <v>65</v>
      </c>
      <c r="C67" s="35" t="s">
        <v>48</v>
      </c>
      <c r="D67" s="35" t="str">
        <f t="shared" si="2"/>
        <v>Africa/Burundi-Africa/2000</v>
      </c>
      <c r="E67" s="69"/>
      <c r="F67" s="69"/>
      <c r="G67" s="70" t="str">
        <f t="shared" si="3"/>
        <v/>
      </c>
      <c r="H67" s="70" t="str">
        <f t="shared" si="4"/>
        <v/>
      </c>
      <c r="I67" s="71" t="s">
        <v>345</v>
      </c>
      <c r="J67" s="70" t="str">
        <f t="array" ref="J67:K67">VLOOKUP(I67,D:H,{4,5},0)</f>
        <v/>
      </c>
      <c r="K67" s="70"/>
      <c r="L67" s="39" t="str">
        <f t="shared" si="5"/>
        <v/>
      </c>
      <c r="M67" s="39" t="str">
        <f t="shared" si="6"/>
        <v/>
      </c>
    </row>
    <row r="68">
      <c r="A68" s="33" t="s">
        <v>46</v>
      </c>
      <c r="B68" s="68" t="s">
        <v>65</v>
      </c>
      <c r="C68" s="35" t="s">
        <v>49</v>
      </c>
      <c r="D68" s="35" t="str">
        <f t="shared" si="2"/>
        <v>Africa/Burundi-Africa/2001</v>
      </c>
      <c r="E68" s="69"/>
      <c r="F68" s="69"/>
      <c r="G68" s="70" t="str">
        <f t="shared" si="3"/>
        <v/>
      </c>
      <c r="H68" s="70" t="str">
        <f t="shared" si="4"/>
        <v/>
      </c>
      <c r="I68" s="71" t="s">
        <v>346</v>
      </c>
      <c r="J68" s="70" t="str">
        <f t="array" ref="J68:K68">VLOOKUP(I68,D:H,{4,5},0)</f>
        <v/>
      </c>
      <c r="K68" s="70"/>
      <c r="L68" s="39" t="str">
        <f t="shared" si="5"/>
        <v/>
      </c>
      <c r="M68" s="39" t="str">
        <f t="shared" si="6"/>
        <v/>
      </c>
    </row>
    <row r="69">
      <c r="A69" s="33" t="s">
        <v>46</v>
      </c>
      <c r="B69" s="68" t="s">
        <v>65</v>
      </c>
      <c r="C69" s="35" t="s">
        <v>50</v>
      </c>
      <c r="D69" s="35" t="str">
        <f t="shared" si="2"/>
        <v>Africa/Burundi-Africa/2002</v>
      </c>
      <c r="E69" s="69"/>
      <c r="F69" s="72">
        <v>308.0</v>
      </c>
      <c r="G69" s="70" t="str">
        <f t="shared" si="3"/>
        <v/>
      </c>
      <c r="H69" s="70">
        <f t="shared" si="4"/>
        <v>308</v>
      </c>
      <c r="I69" s="71" t="s">
        <v>347</v>
      </c>
      <c r="J69" s="70" t="str">
        <f t="array" ref="J69:K69">VLOOKUP(I69,D:H,{4,5},0)</f>
        <v/>
      </c>
      <c r="K69" s="70">
        <v>308.0</v>
      </c>
      <c r="L69" s="39" t="str">
        <f t="shared" si="5"/>
        <v/>
      </c>
      <c r="M69" s="39">
        <f t="shared" si="6"/>
        <v>308</v>
      </c>
    </row>
    <row r="70">
      <c r="A70" s="33" t="s">
        <v>46</v>
      </c>
      <c r="B70" s="68" t="s">
        <v>65</v>
      </c>
      <c r="C70" s="35" t="s">
        <v>51</v>
      </c>
      <c r="D70" s="35" t="str">
        <f t="shared" si="2"/>
        <v>Africa/Burundi-Africa/2003</v>
      </c>
      <c r="E70" s="69"/>
      <c r="F70" s="72">
        <v>180.0</v>
      </c>
      <c r="G70" s="70" t="str">
        <f t="shared" si="3"/>
        <v/>
      </c>
      <c r="H70" s="70">
        <f t="shared" si="4"/>
        <v>180</v>
      </c>
      <c r="I70" s="71" t="s">
        <v>348</v>
      </c>
      <c r="J70" s="70" t="str">
        <f t="array" ref="J70:K70">VLOOKUP(I70,D:H,{4,5},0)</f>
        <v/>
      </c>
      <c r="K70" s="70">
        <v>180.0</v>
      </c>
      <c r="L70" s="39" t="str">
        <f t="shared" si="5"/>
        <v/>
      </c>
      <c r="M70" s="39">
        <f t="shared" si="6"/>
        <v>180</v>
      </c>
    </row>
    <row r="71">
      <c r="A71" s="33" t="s">
        <v>46</v>
      </c>
      <c r="B71" s="68" t="s">
        <v>65</v>
      </c>
      <c r="C71" s="35" t="s">
        <v>52</v>
      </c>
      <c r="D71" s="35" t="str">
        <f t="shared" si="2"/>
        <v>Africa/Burundi-Africa/2004</v>
      </c>
      <c r="E71" s="69"/>
      <c r="F71" s="72">
        <v>249.0</v>
      </c>
      <c r="G71" s="70" t="str">
        <f t="shared" si="3"/>
        <v/>
      </c>
      <c r="H71" s="70">
        <f t="shared" si="4"/>
        <v>232.5</v>
      </c>
      <c r="I71" s="71" t="s">
        <v>349</v>
      </c>
      <c r="J71" s="70" t="str">
        <f t="array" ref="J71:K71">VLOOKUP(I71,D:H,{4,5},0)</f>
        <v/>
      </c>
      <c r="K71" s="70">
        <v>232.5</v>
      </c>
      <c r="L71" s="39" t="str">
        <f t="shared" si="5"/>
        <v/>
      </c>
      <c r="M71" s="39">
        <f t="shared" si="6"/>
        <v>232.5</v>
      </c>
    </row>
    <row r="72">
      <c r="A72" s="33" t="s">
        <v>46</v>
      </c>
      <c r="B72" s="68" t="s">
        <v>65</v>
      </c>
      <c r="C72" s="35" t="s">
        <v>52</v>
      </c>
      <c r="D72" s="35" t="str">
        <f t="shared" si="2"/>
        <v>Africa/Burundi-Africa/2004</v>
      </c>
      <c r="E72" s="69"/>
      <c r="F72" s="72">
        <v>216.0</v>
      </c>
      <c r="G72" s="70" t="str">
        <f t="shared" si="3"/>
        <v/>
      </c>
      <c r="H72" s="70">
        <f t="shared" si="4"/>
        <v>216</v>
      </c>
      <c r="I72" s="71" t="s">
        <v>350</v>
      </c>
      <c r="J72" s="70"/>
      <c r="K72" s="70"/>
      <c r="L72" s="39" t="str">
        <f t="shared" si="5"/>
        <v/>
      </c>
      <c r="M72" s="39" t="str">
        <f t="shared" si="6"/>
        <v/>
      </c>
    </row>
    <row r="73">
      <c r="A73" s="33" t="s">
        <v>46</v>
      </c>
      <c r="B73" s="68" t="s">
        <v>65</v>
      </c>
      <c r="C73" s="35" t="s">
        <v>54</v>
      </c>
      <c r="D73" s="35" t="str">
        <f t="shared" si="2"/>
        <v>Africa/Burundi-Africa/2006</v>
      </c>
      <c r="E73" s="69"/>
      <c r="F73" s="72">
        <v>191.0</v>
      </c>
      <c r="G73" s="70" t="str">
        <f t="shared" si="3"/>
        <v/>
      </c>
      <c r="H73" s="70">
        <f t="shared" si="4"/>
        <v>172.5</v>
      </c>
      <c r="I73" s="71" t="s">
        <v>351</v>
      </c>
      <c r="J73" s="70" t="str">
        <f t="array" ref="J73:K73">VLOOKUP(I73,D:H,{4,5},0)</f>
        <v/>
      </c>
      <c r="K73" s="70">
        <v>172.5</v>
      </c>
      <c r="L73" s="39" t="str">
        <f t="shared" si="5"/>
        <v/>
      </c>
      <c r="M73" s="39">
        <f t="shared" si="6"/>
        <v>172.5</v>
      </c>
    </row>
    <row r="74">
      <c r="A74" s="33" t="s">
        <v>46</v>
      </c>
      <c r="B74" s="68" t="s">
        <v>65</v>
      </c>
      <c r="C74" s="35" t="s">
        <v>54</v>
      </c>
      <c r="D74" s="35" t="str">
        <f t="shared" si="2"/>
        <v>Africa/Burundi-Africa/2006</v>
      </c>
      <c r="E74" s="69"/>
      <c r="F74" s="72">
        <v>154.0</v>
      </c>
      <c r="G74" s="70" t="str">
        <f t="shared" si="3"/>
        <v/>
      </c>
      <c r="H74" s="70">
        <f t="shared" si="4"/>
        <v>187</v>
      </c>
      <c r="I74" s="71" t="s">
        <v>352</v>
      </c>
      <c r="J74" s="70"/>
      <c r="K74" s="70"/>
      <c r="L74" s="39" t="str">
        <f t="shared" si="5"/>
        <v/>
      </c>
      <c r="M74" s="39" t="str">
        <f t="shared" si="6"/>
        <v/>
      </c>
    </row>
    <row r="75">
      <c r="A75" s="33" t="s">
        <v>46</v>
      </c>
      <c r="B75" s="68" t="s">
        <v>65</v>
      </c>
      <c r="C75" s="35" t="s">
        <v>54</v>
      </c>
      <c r="D75" s="35" t="str">
        <f t="shared" si="2"/>
        <v>Africa/Burundi-Africa/2006</v>
      </c>
      <c r="E75" s="69"/>
      <c r="F75" s="72">
        <v>220.0</v>
      </c>
      <c r="G75" s="70" t="str">
        <f t="shared" si="3"/>
        <v/>
      </c>
      <c r="H75" s="70">
        <f t="shared" si="4"/>
        <v>220</v>
      </c>
      <c r="I75" s="71" t="s">
        <v>353</v>
      </c>
      <c r="J75" s="70" t="str">
        <f t="array" ref="J75:K75">VLOOKUP(I75,D:H,{4,5},0)</f>
        <v/>
      </c>
      <c r="K75" s="70">
        <v>301.0</v>
      </c>
      <c r="L75" s="39" t="str">
        <f t="shared" si="5"/>
        <v/>
      </c>
      <c r="M75" s="39">
        <f t="shared" si="6"/>
        <v>301</v>
      </c>
    </row>
    <row r="76">
      <c r="A76" s="33" t="s">
        <v>46</v>
      </c>
      <c r="B76" s="68" t="s">
        <v>65</v>
      </c>
      <c r="C76" s="35" t="s">
        <v>56</v>
      </c>
      <c r="D76" s="35" t="str">
        <f t="shared" si="2"/>
        <v>Africa/Burundi-Africa/2008</v>
      </c>
      <c r="E76" s="69"/>
      <c r="F76" s="72">
        <v>301.0</v>
      </c>
      <c r="G76" s="70" t="str">
        <f t="shared" si="3"/>
        <v/>
      </c>
      <c r="H76" s="70">
        <f t="shared" si="4"/>
        <v>301</v>
      </c>
      <c r="I76" s="71" t="s">
        <v>354</v>
      </c>
      <c r="J76" s="70" t="str">
        <f t="array" ref="J76:K76">VLOOKUP(I76,D:H,{4,5},0)</f>
        <v/>
      </c>
      <c r="K76" s="70">
        <v>165.0</v>
      </c>
      <c r="L76" s="39" t="str">
        <f t="shared" si="5"/>
        <v/>
      </c>
      <c r="M76" s="39">
        <f t="shared" si="6"/>
        <v>165</v>
      </c>
    </row>
    <row r="77">
      <c r="A77" s="33" t="s">
        <v>46</v>
      </c>
      <c r="B77" s="68" t="s">
        <v>65</v>
      </c>
      <c r="C77" s="35" t="s">
        <v>57</v>
      </c>
      <c r="D77" s="35" t="str">
        <f t="shared" si="2"/>
        <v>Africa/Burundi-Africa/2009</v>
      </c>
      <c r="E77" s="69"/>
      <c r="F77" s="72">
        <v>165.0</v>
      </c>
      <c r="G77" s="70" t="str">
        <f t="shared" si="3"/>
        <v/>
      </c>
      <c r="H77" s="70">
        <f t="shared" si="4"/>
        <v>165</v>
      </c>
      <c r="I77" s="71" t="s">
        <v>355</v>
      </c>
      <c r="J77" s="70" t="str">
        <f t="array" ref="J77:K77">VLOOKUP(I77,D:H,{4,5},0)</f>
        <v/>
      </c>
      <c r="K77" s="70">
        <v>187.0</v>
      </c>
      <c r="L77" s="39" t="str">
        <f t="shared" si="5"/>
        <v/>
      </c>
      <c r="M77" s="39">
        <f t="shared" si="6"/>
        <v>187</v>
      </c>
    </row>
    <row r="78">
      <c r="A78" s="33" t="s">
        <v>46</v>
      </c>
      <c r="B78" s="68" t="s">
        <v>65</v>
      </c>
      <c r="C78" s="35" t="s">
        <v>58</v>
      </c>
      <c r="D78" s="35" t="str">
        <f t="shared" si="2"/>
        <v>Africa/Burundi-Africa/2010</v>
      </c>
      <c r="E78" s="69"/>
      <c r="F78" s="72">
        <v>187.0</v>
      </c>
      <c r="G78" s="70" t="str">
        <f t="shared" si="3"/>
        <v/>
      </c>
      <c r="H78" s="70">
        <f t="shared" si="4"/>
        <v>187</v>
      </c>
      <c r="I78" s="71" t="s">
        <v>356</v>
      </c>
      <c r="J78" s="70"/>
      <c r="K78" s="70"/>
      <c r="L78" s="39" t="str">
        <f t="shared" si="5"/>
        <v/>
      </c>
      <c r="M78" s="39" t="str">
        <f t="shared" si="6"/>
        <v/>
      </c>
    </row>
    <row r="79">
      <c r="A79" s="33" t="s">
        <v>46</v>
      </c>
      <c r="B79" s="68" t="s">
        <v>65</v>
      </c>
      <c r="C79" s="35" t="s">
        <v>60</v>
      </c>
      <c r="D79" s="35" t="str">
        <f t="shared" si="2"/>
        <v>Africa/Burundi-Africa/2012</v>
      </c>
      <c r="E79" s="69"/>
      <c r="F79" s="72">
        <v>198.0</v>
      </c>
      <c r="G79" s="70" t="str">
        <f t="shared" si="3"/>
        <v/>
      </c>
      <c r="H79" s="70">
        <f t="shared" si="4"/>
        <v>198</v>
      </c>
      <c r="I79" s="71" t="s">
        <v>357</v>
      </c>
      <c r="J79" s="70" t="str">
        <f t="array" ref="J79:K79">VLOOKUP(I79,D:H,{4,5},0)</f>
        <v/>
      </c>
      <c r="K79" s="70">
        <v>198.0</v>
      </c>
      <c r="L79" s="39" t="str">
        <f t="shared" si="5"/>
        <v/>
      </c>
      <c r="M79" s="39">
        <f t="shared" si="6"/>
        <v>198</v>
      </c>
    </row>
    <row r="80">
      <c r="A80" s="33" t="s">
        <v>46</v>
      </c>
      <c r="B80" s="68" t="s">
        <v>66</v>
      </c>
      <c r="C80" s="35" t="s">
        <v>48</v>
      </c>
      <c r="D80" s="35" t="str">
        <f t="shared" si="2"/>
        <v>Africa/Cameroon-Africa/2000</v>
      </c>
      <c r="E80" s="69"/>
      <c r="F80" s="69"/>
      <c r="G80" s="70" t="str">
        <f t="shared" si="3"/>
        <v/>
      </c>
      <c r="H80" s="70" t="str">
        <f t="shared" si="4"/>
        <v/>
      </c>
      <c r="I80" s="71" t="s">
        <v>358</v>
      </c>
      <c r="J80" s="70" t="str">
        <f t="array" ref="J80:K80">VLOOKUP(I80,D:H,{4,5},0)</f>
        <v/>
      </c>
      <c r="K80" s="70"/>
      <c r="L80" s="39" t="str">
        <f t="shared" si="5"/>
        <v/>
      </c>
      <c r="M80" s="39" t="str">
        <f t="shared" si="6"/>
        <v/>
      </c>
    </row>
    <row r="81">
      <c r="A81" s="33" t="s">
        <v>46</v>
      </c>
      <c r="B81" s="68" t="s">
        <v>66</v>
      </c>
      <c r="C81" s="35" t="s">
        <v>49</v>
      </c>
      <c r="D81" s="35" t="str">
        <f t="shared" si="2"/>
        <v>Africa/Cameroon-Africa/2001</v>
      </c>
      <c r="E81" s="72">
        <v>6720.0</v>
      </c>
      <c r="F81" s="69"/>
      <c r="G81" s="70">
        <f t="shared" si="3"/>
        <v>6720</v>
      </c>
      <c r="H81" s="70" t="str">
        <f t="shared" si="4"/>
        <v/>
      </c>
      <c r="I81" s="71" t="s">
        <v>359</v>
      </c>
      <c r="J81" s="70">
        <f t="array" ref="J81:K81">VLOOKUP(I81,D:H,{4,5},0)</f>
        <v>6720</v>
      </c>
      <c r="K81" s="70"/>
      <c r="L81" s="39">
        <f t="shared" si="5"/>
        <v>6720</v>
      </c>
      <c r="M81" s="39" t="str">
        <f t="shared" si="6"/>
        <v/>
      </c>
    </row>
    <row r="82">
      <c r="A82" s="33" t="s">
        <v>46</v>
      </c>
      <c r="B82" s="68" t="s">
        <v>66</v>
      </c>
      <c r="C82" s="35" t="s">
        <v>50</v>
      </c>
      <c r="D82" s="35" t="str">
        <f t="shared" si="2"/>
        <v>Africa/Cameroon-Africa/2002</v>
      </c>
      <c r="E82" s="72">
        <v>6944.0</v>
      </c>
      <c r="F82" s="72">
        <v>7235.0</v>
      </c>
      <c r="G82" s="70">
        <f t="shared" si="3"/>
        <v>6944</v>
      </c>
      <c r="H82" s="70">
        <f t="shared" si="4"/>
        <v>7235</v>
      </c>
      <c r="I82" s="71" t="s">
        <v>360</v>
      </c>
      <c r="J82" s="70">
        <f t="array" ref="J82:K82">VLOOKUP(I82,D:H,{4,5},0)</f>
        <v>6944</v>
      </c>
      <c r="K82" s="70">
        <v>7235.0</v>
      </c>
      <c r="L82" s="39">
        <f t="shared" si="5"/>
        <v>6944</v>
      </c>
      <c r="M82" s="39">
        <f t="shared" si="6"/>
        <v>7235</v>
      </c>
    </row>
    <row r="83">
      <c r="A83" s="33" t="s">
        <v>46</v>
      </c>
      <c r="B83" s="68" t="s">
        <v>66</v>
      </c>
      <c r="C83" s="35" t="s">
        <v>51</v>
      </c>
      <c r="D83" s="35" t="str">
        <f t="shared" si="2"/>
        <v>Africa/Cameroon-Africa/2003</v>
      </c>
      <c r="E83" s="72">
        <v>6914.0</v>
      </c>
      <c r="F83" s="72">
        <v>6674.0</v>
      </c>
      <c r="G83" s="70">
        <f t="shared" si="3"/>
        <v>6914</v>
      </c>
      <c r="H83" s="70">
        <f t="shared" si="4"/>
        <v>6674</v>
      </c>
      <c r="I83" s="71" t="s">
        <v>361</v>
      </c>
      <c r="J83" s="70">
        <f t="array" ref="J83:K83">VLOOKUP(I83,D:H,{4,5},0)</f>
        <v>6914</v>
      </c>
      <c r="K83" s="70">
        <v>6674.0</v>
      </c>
      <c r="L83" s="39">
        <f t="shared" si="5"/>
        <v>6914</v>
      </c>
      <c r="M83" s="39">
        <f t="shared" si="6"/>
        <v>6674</v>
      </c>
    </row>
    <row r="84">
      <c r="A84" s="33" t="s">
        <v>46</v>
      </c>
      <c r="B84" s="68" t="s">
        <v>66</v>
      </c>
      <c r="C84" s="35" t="s">
        <v>52</v>
      </c>
      <c r="D84" s="35" t="str">
        <f t="shared" si="2"/>
        <v>Africa/Cameroon-Africa/2004</v>
      </c>
      <c r="E84" s="72">
        <v>6395.0</v>
      </c>
      <c r="F84" s="72">
        <v>5545.0</v>
      </c>
      <c r="G84" s="70">
        <f t="shared" si="3"/>
        <v>6389.5</v>
      </c>
      <c r="H84" s="70">
        <f t="shared" si="4"/>
        <v>4483</v>
      </c>
      <c r="I84" s="71" t="s">
        <v>362</v>
      </c>
      <c r="J84" s="70">
        <f t="array" ref="J84:K84">VLOOKUP(I84,D:H,{4,5},0)</f>
        <v>6389.5</v>
      </c>
      <c r="K84" s="70">
        <v>4483.0</v>
      </c>
      <c r="L84" s="39">
        <f t="shared" si="5"/>
        <v>6389.5</v>
      </c>
      <c r="M84" s="39">
        <f t="shared" si="6"/>
        <v>4483</v>
      </c>
    </row>
    <row r="85">
      <c r="A85" s="33" t="s">
        <v>46</v>
      </c>
      <c r="B85" s="68" t="s">
        <v>66</v>
      </c>
      <c r="C85" s="35" t="s">
        <v>52</v>
      </c>
      <c r="D85" s="35" t="str">
        <f t="shared" si="2"/>
        <v>Africa/Cameroon-Africa/2004</v>
      </c>
      <c r="E85" s="72">
        <v>6384.0</v>
      </c>
      <c r="F85" s="72">
        <v>3421.0</v>
      </c>
      <c r="G85" s="70">
        <f t="shared" si="3"/>
        <v>6384</v>
      </c>
      <c r="H85" s="70">
        <f t="shared" si="4"/>
        <v>3421</v>
      </c>
      <c r="I85" s="71" t="s">
        <v>363</v>
      </c>
      <c r="J85" s="70"/>
      <c r="K85" s="70"/>
      <c r="L85" s="39" t="str">
        <f t="shared" si="5"/>
        <v/>
      </c>
      <c r="M85" s="39" t="str">
        <f t="shared" si="6"/>
        <v/>
      </c>
    </row>
    <row r="86">
      <c r="A86" s="33" t="s">
        <v>46</v>
      </c>
      <c r="B86" s="68" t="s">
        <v>66</v>
      </c>
      <c r="C86" s="35" t="s">
        <v>54</v>
      </c>
      <c r="D86" s="35" t="str">
        <f t="shared" si="2"/>
        <v>Africa/Cameroon-Africa/2006</v>
      </c>
      <c r="E86" s="72">
        <v>6340.0</v>
      </c>
      <c r="F86" s="72">
        <v>5834.0</v>
      </c>
      <c r="G86" s="70">
        <f t="shared" si="3"/>
        <v>6660.5</v>
      </c>
      <c r="H86" s="70">
        <f t="shared" si="4"/>
        <v>4765</v>
      </c>
      <c r="I86" s="71" t="s">
        <v>364</v>
      </c>
      <c r="J86" s="70">
        <f t="array" ref="J86:K86">VLOOKUP(I86,D:H,{4,5},0)</f>
        <v>6660.5</v>
      </c>
      <c r="K86" s="70">
        <v>4765.0</v>
      </c>
      <c r="L86" s="39">
        <f t="shared" si="5"/>
        <v>6660.5</v>
      </c>
      <c r="M86" s="39">
        <f t="shared" si="6"/>
        <v>4765</v>
      </c>
    </row>
    <row r="87">
      <c r="A87" s="33" t="s">
        <v>46</v>
      </c>
      <c r="B87" s="68" t="s">
        <v>66</v>
      </c>
      <c r="C87" s="35" t="s">
        <v>54</v>
      </c>
      <c r="D87" s="35" t="str">
        <f t="shared" si="2"/>
        <v>Africa/Cameroon-Africa/2006</v>
      </c>
      <c r="E87" s="72">
        <v>6981.0</v>
      </c>
      <c r="F87" s="72">
        <v>3696.0</v>
      </c>
      <c r="G87" s="70">
        <f t="shared" si="3"/>
        <v>6749.5</v>
      </c>
      <c r="H87" s="70">
        <f t="shared" si="4"/>
        <v>3557</v>
      </c>
      <c r="I87" s="71" t="s">
        <v>365</v>
      </c>
      <c r="J87" s="70"/>
      <c r="K87" s="70"/>
      <c r="L87" s="39" t="str">
        <f t="shared" si="5"/>
        <v/>
      </c>
      <c r="M87" s="39" t="str">
        <f t="shared" si="6"/>
        <v/>
      </c>
    </row>
    <row r="88">
      <c r="A88" s="33" t="s">
        <v>46</v>
      </c>
      <c r="B88" s="68" t="s">
        <v>66</v>
      </c>
      <c r="C88" s="35" t="s">
        <v>54</v>
      </c>
      <c r="D88" s="35" t="str">
        <f t="shared" si="2"/>
        <v>Africa/Cameroon-Africa/2006</v>
      </c>
      <c r="E88" s="72">
        <v>6518.0</v>
      </c>
      <c r="F88" s="72">
        <v>3418.0</v>
      </c>
      <c r="G88" s="70">
        <f t="shared" si="3"/>
        <v>6518</v>
      </c>
      <c r="H88" s="70">
        <f t="shared" si="4"/>
        <v>3418</v>
      </c>
      <c r="I88" s="71" t="s">
        <v>366</v>
      </c>
      <c r="J88" s="70"/>
      <c r="K88" s="70"/>
      <c r="L88" s="39" t="str">
        <f t="shared" si="5"/>
        <v/>
      </c>
      <c r="M88" s="39" t="str">
        <f t="shared" si="6"/>
        <v/>
      </c>
    </row>
    <row r="89">
      <c r="A89" s="33" t="s">
        <v>46</v>
      </c>
      <c r="B89" s="68" t="s">
        <v>66</v>
      </c>
      <c r="C89" s="35" t="s">
        <v>57</v>
      </c>
      <c r="D89" s="35" t="str">
        <f t="shared" si="2"/>
        <v>Africa/Cameroon-Africa/2009</v>
      </c>
      <c r="E89" s="72">
        <v>6766.0</v>
      </c>
      <c r="F89" s="72">
        <v>3795.0</v>
      </c>
      <c r="G89" s="70">
        <f t="shared" si="3"/>
        <v>6538</v>
      </c>
      <c r="H89" s="70">
        <f t="shared" si="4"/>
        <v>3613.5</v>
      </c>
      <c r="I89" s="71" t="s">
        <v>367</v>
      </c>
      <c r="J89" s="70">
        <f t="array" ref="J89:K89">VLOOKUP(I89,D:H,{4,5},0)</f>
        <v>6538</v>
      </c>
      <c r="K89" s="70">
        <v>3613.5</v>
      </c>
      <c r="L89" s="39">
        <f t="shared" si="5"/>
        <v>6538</v>
      </c>
      <c r="M89" s="39">
        <f t="shared" si="6"/>
        <v>3613.5</v>
      </c>
    </row>
    <row r="90">
      <c r="A90" s="33" t="s">
        <v>46</v>
      </c>
      <c r="B90" s="68" t="s">
        <v>66</v>
      </c>
      <c r="C90" s="35" t="s">
        <v>57</v>
      </c>
      <c r="D90" s="35" t="str">
        <f t="shared" si="2"/>
        <v>Africa/Cameroon-Africa/2009</v>
      </c>
      <c r="E90" s="72">
        <v>6310.0</v>
      </c>
      <c r="F90" s="72">
        <v>3432.0</v>
      </c>
      <c r="G90" s="70">
        <f t="shared" si="3"/>
        <v>6310</v>
      </c>
      <c r="H90" s="70">
        <f t="shared" si="4"/>
        <v>3432</v>
      </c>
      <c r="I90" s="71" t="s">
        <v>368</v>
      </c>
      <c r="J90" s="70">
        <f t="array" ref="J90:K90">VLOOKUP(I90,D:H,{4,5},0)</f>
        <v>6723</v>
      </c>
      <c r="K90" s="70">
        <v>3828.0</v>
      </c>
      <c r="L90" s="39">
        <f t="shared" si="5"/>
        <v>6723</v>
      </c>
      <c r="M90" s="39">
        <f t="shared" si="6"/>
        <v>3828</v>
      </c>
    </row>
    <row r="91">
      <c r="A91" s="33" t="s">
        <v>46</v>
      </c>
      <c r="B91" s="68" t="s">
        <v>66</v>
      </c>
      <c r="C91" s="35" t="s">
        <v>58</v>
      </c>
      <c r="D91" s="35" t="str">
        <f t="shared" si="2"/>
        <v>Africa/Cameroon-Africa/2010</v>
      </c>
      <c r="E91" s="72">
        <v>6723.0</v>
      </c>
      <c r="F91" s="72">
        <v>3828.0</v>
      </c>
      <c r="G91" s="70">
        <f t="shared" si="3"/>
        <v>6723</v>
      </c>
      <c r="H91" s="70">
        <f t="shared" si="4"/>
        <v>3828</v>
      </c>
      <c r="I91" s="71" t="s">
        <v>369</v>
      </c>
      <c r="J91" s="70"/>
      <c r="K91" s="70"/>
      <c r="L91" s="39" t="str">
        <f t="shared" si="5"/>
        <v/>
      </c>
      <c r="M91" s="39" t="str">
        <f t="shared" si="6"/>
        <v/>
      </c>
    </row>
    <row r="92">
      <c r="A92" s="33" t="s">
        <v>46</v>
      </c>
      <c r="B92" s="68" t="s">
        <v>66</v>
      </c>
      <c r="C92" s="35" t="s">
        <v>60</v>
      </c>
      <c r="D92" s="35" t="str">
        <f t="shared" si="2"/>
        <v>Africa/Cameroon-Africa/2012</v>
      </c>
      <c r="E92" s="72">
        <v>6959.0</v>
      </c>
      <c r="F92" s="72">
        <v>3957.0</v>
      </c>
      <c r="G92" s="70">
        <f t="shared" si="3"/>
        <v>6959</v>
      </c>
      <c r="H92" s="70">
        <f t="shared" si="4"/>
        <v>3957</v>
      </c>
      <c r="I92" s="71" t="s">
        <v>370</v>
      </c>
      <c r="J92" s="70">
        <f t="array" ref="J92:K92">VLOOKUP(I92,D:H,{4,5},0)</f>
        <v>6959</v>
      </c>
      <c r="K92" s="70">
        <v>3957.0</v>
      </c>
      <c r="L92" s="39">
        <f t="shared" si="5"/>
        <v>6959</v>
      </c>
      <c r="M92" s="39">
        <f t="shared" si="6"/>
        <v>3957</v>
      </c>
    </row>
    <row r="93">
      <c r="A93" s="33" t="s">
        <v>46</v>
      </c>
      <c r="B93" s="68" t="s">
        <v>67</v>
      </c>
      <c r="C93" s="35" t="s">
        <v>48</v>
      </c>
      <c r="D93" s="35" t="str">
        <f t="shared" si="2"/>
        <v>Africa/Central African Republic-Africa/2000</v>
      </c>
      <c r="E93" s="69"/>
      <c r="F93" s="69"/>
      <c r="G93" s="70" t="str">
        <f t="shared" si="3"/>
        <v/>
      </c>
      <c r="H93" s="70" t="str">
        <f t="shared" si="4"/>
        <v/>
      </c>
      <c r="I93" s="71" t="s">
        <v>371</v>
      </c>
      <c r="J93" s="70" t="str">
        <f t="array" ref="J93:K93">VLOOKUP(I93,D:H,{4,5},0)</f>
        <v/>
      </c>
      <c r="K93" s="70"/>
      <c r="L93" s="39" t="str">
        <f t="shared" si="5"/>
        <v/>
      </c>
      <c r="M93" s="39" t="str">
        <f t="shared" si="6"/>
        <v/>
      </c>
    </row>
    <row r="94">
      <c r="A94" s="33" t="s">
        <v>46</v>
      </c>
      <c r="B94" s="68" t="s">
        <v>67</v>
      </c>
      <c r="C94" s="35" t="s">
        <v>49</v>
      </c>
      <c r="D94" s="35" t="str">
        <f t="shared" si="2"/>
        <v>Africa/Central African Republic-Africa/2001</v>
      </c>
      <c r="E94" s="69"/>
      <c r="F94" s="69"/>
      <c r="G94" s="70" t="str">
        <f t="shared" si="3"/>
        <v/>
      </c>
      <c r="H94" s="70" t="str">
        <f t="shared" si="4"/>
        <v/>
      </c>
      <c r="I94" s="71" t="s">
        <v>372</v>
      </c>
      <c r="J94" s="70" t="str">
        <f t="array" ref="J94:K94">VLOOKUP(I94,D:H,{4,5},0)</f>
        <v/>
      </c>
      <c r="K94" s="70"/>
      <c r="L94" s="39" t="str">
        <f t="shared" si="5"/>
        <v/>
      </c>
      <c r="M94" s="39" t="str">
        <f t="shared" si="6"/>
        <v/>
      </c>
    </row>
    <row r="95">
      <c r="A95" s="33" t="s">
        <v>46</v>
      </c>
      <c r="B95" s="68" t="s">
        <v>67</v>
      </c>
      <c r="C95" s="35" t="s">
        <v>50</v>
      </c>
      <c r="D95" s="35" t="str">
        <f t="shared" si="2"/>
        <v>Africa/Central African Republic-Africa/2002</v>
      </c>
      <c r="E95" s="69"/>
      <c r="F95" s="72">
        <v>264.0</v>
      </c>
      <c r="G95" s="70" t="str">
        <f t="shared" si="3"/>
        <v/>
      </c>
      <c r="H95" s="70">
        <f t="shared" si="4"/>
        <v>264</v>
      </c>
      <c r="I95" s="71" t="s">
        <v>373</v>
      </c>
      <c r="J95" s="70" t="str">
        <f t="array" ref="J95:K95">VLOOKUP(I95,D:H,{4,5},0)</f>
        <v/>
      </c>
      <c r="K95" s="70">
        <v>264.0</v>
      </c>
      <c r="L95" s="39" t="str">
        <f t="shared" si="5"/>
        <v/>
      </c>
      <c r="M95" s="39">
        <f t="shared" si="6"/>
        <v>264</v>
      </c>
    </row>
    <row r="96">
      <c r="A96" s="33" t="s">
        <v>46</v>
      </c>
      <c r="B96" s="68" t="s">
        <v>67</v>
      </c>
      <c r="C96" s="35" t="s">
        <v>51</v>
      </c>
      <c r="D96" s="35" t="str">
        <f t="shared" si="2"/>
        <v>Africa/Central African Republic-Africa/2003</v>
      </c>
      <c r="E96" s="69"/>
      <c r="F96" s="72">
        <v>235.0</v>
      </c>
      <c r="G96" s="70" t="str">
        <f t="shared" si="3"/>
        <v/>
      </c>
      <c r="H96" s="70">
        <f t="shared" si="4"/>
        <v>235</v>
      </c>
      <c r="I96" s="71" t="s">
        <v>374</v>
      </c>
      <c r="J96" s="70" t="str">
        <f t="array" ref="J96:K96">VLOOKUP(I96,D:H,{4,5},0)</f>
        <v/>
      </c>
      <c r="K96" s="70">
        <v>235.0</v>
      </c>
      <c r="L96" s="39" t="str">
        <f t="shared" si="5"/>
        <v/>
      </c>
      <c r="M96" s="39">
        <f t="shared" si="6"/>
        <v>235</v>
      </c>
    </row>
    <row r="97">
      <c r="A97" s="33" t="s">
        <v>46</v>
      </c>
      <c r="B97" s="68" t="s">
        <v>67</v>
      </c>
      <c r="C97" s="35" t="s">
        <v>52</v>
      </c>
      <c r="D97" s="35" t="str">
        <f t="shared" si="2"/>
        <v>Africa/Central African Republic-Africa/2004</v>
      </c>
      <c r="E97" s="69"/>
      <c r="F97" s="72">
        <v>235.0</v>
      </c>
      <c r="G97" s="70" t="str">
        <f t="shared" si="3"/>
        <v/>
      </c>
      <c r="H97" s="70">
        <f t="shared" si="4"/>
        <v>240.5</v>
      </c>
      <c r="I97" s="71" t="s">
        <v>375</v>
      </c>
      <c r="J97" s="70" t="str">
        <f t="array" ref="J97:K97">VLOOKUP(I97,D:H,{4,5},0)</f>
        <v/>
      </c>
      <c r="K97" s="70">
        <v>240.5</v>
      </c>
      <c r="L97" s="39" t="str">
        <f t="shared" si="5"/>
        <v/>
      </c>
      <c r="M97" s="39">
        <f t="shared" si="6"/>
        <v>240.5</v>
      </c>
    </row>
    <row r="98">
      <c r="A98" s="33" t="s">
        <v>46</v>
      </c>
      <c r="B98" s="68" t="s">
        <v>67</v>
      </c>
      <c r="C98" s="35" t="s">
        <v>52</v>
      </c>
      <c r="D98" s="35" t="str">
        <f t="shared" si="2"/>
        <v>Africa/Central African Republic-Africa/2004</v>
      </c>
      <c r="E98" s="69"/>
      <c r="F98" s="72">
        <v>246.0</v>
      </c>
      <c r="G98" s="70" t="str">
        <f t="shared" si="3"/>
        <v/>
      </c>
      <c r="H98" s="70">
        <f t="shared" si="4"/>
        <v>246</v>
      </c>
      <c r="I98" s="71" t="s">
        <v>376</v>
      </c>
      <c r="J98" s="70"/>
      <c r="K98" s="70"/>
      <c r="L98" s="39" t="str">
        <f t="shared" si="5"/>
        <v/>
      </c>
      <c r="M98" s="39" t="str">
        <f t="shared" si="6"/>
        <v/>
      </c>
    </row>
    <row r="99">
      <c r="A99" s="33" t="s">
        <v>46</v>
      </c>
      <c r="B99" s="68" t="s">
        <v>67</v>
      </c>
      <c r="C99" s="35" t="s">
        <v>54</v>
      </c>
      <c r="D99" s="35" t="str">
        <f t="shared" si="2"/>
        <v>Africa/Central African Republic-Africa/2006</v>
      </c>
      <c r="E99" s="69"/>
      <c r="F99" s="72">
        <v>235.0</v>
      </c>
      <c r="G99" s="70" t="str">
        <f t="shared" si="3"/>
        <v/>
      </c>
      <c r="H99" s="70">
        <f t="shared" si="4"/>
        <v>224</v>
      </c>
      <c r="I99" s="71" t="s">
        <v>377</v>
      </c>
      <c r="J99" s="70" t="str">
        <f t="array" ref="J99:K99">VLOOKUP(I99,D:H,{4,5},0)</f>
        <v/>
      </c>
      <c r="K99" s="70">
        <v>224.0</v>
      </c>
      <c r="L99" s="39" t="str">
        <f t="shared" si="5"/>
        <v/>
      </c>
      <c r="M99" s="39">
        <f t="shared" si="6"/>
        <v>224</v>
      </c>
    </row>
    <row r="100">
      <c r="A100" s="33" t="s">
        <v>46</v>
      </c>
      <c r="B100" s="68" t="s">
        <v>67</v>
      </c>
      <c r="C100" s="35" t="s">
        <v>54</v>
      </c>
      <c r="D100" s="35" t="str">
        <f t="shared" si="2"/>
        <v>Africa/Central African Republic-Africa/2006</v>
      </c>
      <c r="E100" s="69"/>
      <c r="F100" s="72">
        <v>213.0</v>
      </c>
      <c r="G100" s="70" t="str">
        <f t="shared" si="3"/>
        <v/>
      </c>
      <c r="H100" s="70">
        <f t="shared" si="4"/>
        <v>229.5</v>
      </c>
      <c r="I100" s="71" t="s">
        <v>378</v>
      </c>
      <c r="J100" s="70"/>
      <c r="K100" s="70"/>
      <c r="L100" s="39" t="str">
        <f t="shared" si="5"/>
        <v/>
      </c>
      <c r="M100" s="39" t="str">
        <f t="shared" si="6"/>
        <v/>
      </c>
    </row>
    <row r="101">
      <c r="A101" s="33" t="s">
        <v>46</v>
      </c>
      <c r="B101" s="68" t="s">
        <v>67</v>
      </c>
      <c r="C101" s="35" t="s">
        <v>54</v>
      </c>
      <c r="D101" s="35" t="str">
        <f t="shared" si="2"/>
        <v>Africa/Central African Republic-Africa/2006</v>
      </c>
      <c r="E101" s="69"/>
      <c r="F101" s="72">
        <v>246.0</v>
      </c>
      <c r="G101" s="70" t="str">
        <f t="shared" si="3"/>
        <v/>
      </c>
      <c r="H101" s="70">
        <f t="shared" si="4"/>
        <v>246</v>
      </c>
      <c r="I101" s="71" t="s">
        <v>379</v>
      </c>
      <c r="J101" s="70"/>
      <c r="K101" s="70"/>
      <c r="L101" s="39" t="str">
        <f t="shared" si="5"/>
        <v/>
      </c>
      <c r="M101" s="39" t="str">
        <f t="shared" si="6"/>
        <v/>
      </c>
    </row>
    <row r="102">
      <c r="A102" s="33" t="s">
        <v>46</v>
      </c>
      <c r="B102" s="68" t="s">
        <v>67</v>
      </c>
      <c r="C102" s="35" t="s">
        <v>57</v>
      </c>
      <c r="D102" s="35" t="str">
        <f t="shared" si="2"/>
        <v>Africa/Central African Republic-Africa/2009</v>
      </c>
      <c r="E102" s="69"/>
      <c r="F102" s="72">
        <v>235.0</v>
      </c>
      <c r="G102" s="70" t="str">
        <f t="shared" si="3"/>
        <v/>
      </c>
      <c r="H102" s="70">
        <f t="shared" si="4"/>
        <v>251.5</v>
      </c>
      <c r="I102" s="71" t="s">
        <v>380</v>
      </c>
      <c r="J102" s="70" t="str">
        <f t="array" ref="J102:K102">VLOOKUP(I102,D:H,{4,5},0)</f>
        <v/>
      </c>
      <c r="K102" s="70">
        <v>251.5</v>
      </c>
      <c r="L102" s="39" t="str">
        <f t="shared" si="5"/>
        <v/>
      </c>
      <c r="M102" s="39">
        <f t="shared" si="6"/>
        <v>251.5</v>
      </c>
    </row>
    <row r="103">
      <c r="A103" s="33" t="s">
        <v>46</v>
      </c>
      <c r="B103" s="68" t="s">
        <v>67</v>
      </c>
      <c r="C103" s="35" t="s">
        <v>57</v>
      </c>
      <c r="D103" s="35" t="str">
        <f t="shared" si="2"/>
        <v>Africa/Central African Republic-Africa/2009</v>
      </c>
      <c r="E103" s="69"/>
      <c r="F103" s="72">
        <v>268.0</v>
      </c>
      <c r="G103" s="70" t="str">
        <f t="shared" si="3"/>
        <v/>
      </c>
      <c r="H103" s="70">
        <f t="shared" si="4"/>
        <v>268</v>
      </c>
      <c r="I103" s="71" t="s">
        <v>381</v>
      </c>
      <c r="J103" s="70" t="str">
        <f t="array" ref="J103:K103">VLOOKUP(I103,D:H,{4,5},0)</f>
        <v/>
      </c>
      <c r="K103" s="70">
        <v>227.0</v>
      </c>
      <c r="L103" s="39" t="str">
        <f t="shared" si="5"/>
        <v/>
      </c>
      <c r="M103" s="39">
        <f t="shared" si="6"/>
        <v>227</v>
      </c>
    </row>
    <row r="104">
      <c r="A104" s="33" t="s">
        <v>46</v>
      </c>
      <c r="B104" s="68" t="s">
        <v>67</v>
      </c>
      <c r="C104" s="35" t="s">
        <v>58</v>
      </c>
      <c r="D104" s="35" t="str">
        <f t="shared" si="2"/>
        <v>Africa/Central African Republic-Africa/2010</v>
      </c>
      <c r="E104" s="69"/>
      <c r="F104" s="72">
        <v>227.0</v>
      </c>
      <c r="G104" s="70" t="str">
        <f t="shared" si="3"/>
        <v/>
      </c>
      <c r="H104" s="70">
        <f t="shared" si="4"/>
        <v>227</v>
      </c>
      <c r="I104" s="71" t="s">
        <v>382</v>
      </c>
      <c r="J104" s="70"/>
      <c r="K104" s="70"/>
      <c r="L104" s="39" t="str">
        <f t="shared" si="5"/>
        <v/>
      </c>
      <c r="M104" s="39" t="str">
        <f t="shared" si="6"/>
        <v/>
      </c>
    </row>
    <row r="105">
      <c r="A105" s="33" t="s">
        <v>46</v>
      </c>
      <c r="B105" s="68" t="s">
        <v>67</v>
      </c>
      <c r="C105" s="35" t="s">
        <v>60</v>
      </c>
      <c r="D105" s="35" t="str">
        <f t="shared" si="2"/>
        <v>Africa/Central African Republic-Africa/2012</v>
      </c>
      <c r="E105" s="69"/>
      <c r="F105" s="72">
        <v>213.0</v>
      </c>
      <c r="G105" s="70" t="str">
        <f t="shared" si="3"/>
        <v/>
      </c>
      <c r="H105" s="70">
        <f t="shared" si="4"/>
        <v>213</v>
      </c>
      <c r="I105" s="71" t="s">
        <v>383</v>
      </c>
      <c r="J105" s="70" t="str">
        <f t="array" ref="J105:K105">VLOOKUP(I105,D:H,{4,5},0)</f>
        <v/>
      </c>
      <c r="K105" s="70">
        <v>213.0</v>
      </c>
      <c r="L105" s="39" t="str">
        <f t="shared" si="5"/>
        <v/>
      </c>
      <c r="M105" s="39">
        <f t="shared" si="6"/>
        <v>213</v>
      </c>
    </row>
    <row r="106">
      <c r="A106" s="33" t="s">
        <v>46</v>
      </c>
      <c r="B106" s="68" t="s">
        <v>68</v>
      </c>
      <c r="C106" s="35" t="s">
        <v>48</v>
      </c>
      <c r="D106" s="35" t="str">
        <f t="shared" si="2"/>
        <v>Africa/Chad-Africa/2000</v>
      </c>
      <c r="E106" s="69"/>
      <c r="F106" s="69"/>
      <c r="G106" s="70" t="str">
        <f t="shared" si="3"/>
        <v/>
      </c>
      <c r="H106" s="70" t="str">
        <f t="shared" si="4"/>
        <v/>
      </c>
      <c r="I106" s="71" t="s">
        <v>384</v>
      </c>
      <c r="J106" s="70" t="str">
        <f t="array" ref="J106:K106">VLOOKUP(I106,D:H,{4,5},0)</f>
        <v/>
      </c>
      <c r="K106" s="70"/>
      <c r="L106" s="39" t="str">
        <f t="shared" si="5"/>
        <v/>
      </c>
      <c r="M106" s="39" t="str">
        <f t="shared" si="6"/>
        <v/>
      </c>
    </row>
    <row r="107">
      <c r="A107" s="33" t="s">
        <v>46</v>
      </c>
      <c r="B107" s="68" t="s">
        <v>68</v>
      </c>
      <c r="C107" s="35" t="s">
        <v>49</v>
      </c>
      <c r="D107" s="35" t="str">
        <f t="shared" si="2"/>
        <v>Africa/Chad-Africa/2001</v>
      </c>
      <c r="E107" s="69"/>
      <c r="F107" s="69"/>
      <c r="G107" s="70" t="str">
        <f t="shared" si="3"/>
        <v/>
      </c>
      <c r="H107" s="70" t="str">
        <f t="shared" si="4"/>
        <v/>
      </c>
      <c r="I107" s="71" t="s">
        <v>385</v>
      </c>
      <c r="J107" s="70" t="str">
        <f t="array" ref="J107:K107">VLOOKUP(I107,D:H,{4,5},0)</f>
        <v/>
      </c>
      <c r="K107" s="70"/>
      <c r="L107" s="39" t="str">
        <f t="shared" si="5"/>
        <v/>
      </c>
      <c r="M107" s="39" t="str">
        <f t="shared" si="6"/>
        <v/>
      </c>
    </row>
    <row r="108">
      <c r="A108" s="33" t="s">
        <v>46</v>
      </c>
      <c r="B108" s="68" t="s">
        <v>68</v>
      </c>
      <c r="C108" s="35" t="s">
        <v>50</v>
      </c>
      <c r="D108" s="35" t="str">
        <f t="shared" si="2"/>
        <v>Africa/Chad-Africa/2002</v>
      </c>
      <c r="E108" s="69"/>
      <c r="F108" s="72">
        <v>469.0</v>
      </c>
      <c r="G108" s="70" t="str">
        <f t="shared" si="3"/>
        <v/>
      </c>
      <c r="H108" s="70">
        <f t="shared" si="4"/>
        <v>469</v>
      </c>
      <c r="I108" s="71" t="s">
        <v>386</v>
      </c>
      <c r="J108" s="70" t="str">
        <f t="array" ref="J108:K108">VLOOKUP(I108,D:H,{4,5},0)</f>
        <v/>
      </c>
      <c r="K108" s="70">
        <v>469.0</v>
      </c>
      <c r="L108" s="39" t="str">
        <f t="shared" si="5"/>
        <v/>
      </c>
      <c r="M108" s="39">
        <f t="shared" si="6"/>
        <v>469</v>
      </c>
    </row>
    <row r="109">
      <c r="A109" s="33" t="s">
        <v>46</v>
      </c>
      <c r="B109" s="68" t="s">
        <v>68</v>
      </c>
      <c r="C109" s="35" t="s">
        <v>51</v>
      </c>
      <c r="D109" s="35" t="str">
        <f t="shared" si="2"/>
        <v>Africa/Chad-Africa/2003</v>
      </c>
      <c r="E109" s="69"/>
      <c r="F109" s="72">
        <v>444.0</v>
      </c>
      <c r="G109" s="70" t="str">
        <f t="shared" si="3"/>
        <v/>
      </c>
      <c r="H109" s="70">
        <f t="shared" si="4"/>
        <v>444</v>
      </c>
      <c r="I109" s="71" t="s">
        <v>387</v>
      </c>
      <c r="J109" s="70" t="str">
        <f t="array" ref="J109:K109">VLOOKUP(I109,D:H,{4,5},0)</f>
        <v/>
      </c>
      <c r="K109" s="70">
        <v>444.0</v>
      </c>
      <c r="L109" s="39" t="str">
        <f t="shared" si="5"/>
        <v/>
      </c>
      <c r="M109" s="39">
        <f t="shared" si="6"/>
        <v>444</v>
      </c>
    </row>
    <row r="110">
      <c r="A110" s="33" t="s">
        <v>46</v>
      </c>
      <c r="B110" s="68" t="s">
        <v>68</v>
      </c>
      <c r="C110" s="35" t="s">
        <v>52</v>
      </c>
      <c r="D110" s="35" t="str">
        <f t="shared" si="2"/>
        <v>Africa/Chad-Africa/2004</v>
      </c>
      <c r="E110" s="69"/>
      <c r="F110" s="72">
        <v>510.0</v>
      </c>
      <c r="G110" s="70" t="str">
        <f t="shared" si="3"/>
        <v/>
      </c>
      <c r="H110" s="70">
        <f t="shared" si="4"/>
        <v>341</v>
      </c>
      <c r="I110" s="71" t="s">
        <v>388</v>
      </c>
      <c r="J110" s="70" t="str">
        <f t="array" ref="J110:K110">VLOOKUP(I110,D:H,{4,5},0)</f>
        <v/>
      </c>
      <c r="K110" s="70">
        <v>341.0</v>
      </c>
      <c r="L110" s="39" t="str">
        <f t="shared" si="5"/>
        <v/>
      </c>
      <c r="M110" s="39">
        <f t="shared" si="6"/>
        <v>341</v>
      </c>
    </row>
    <row r="111">
      <c r="A111" s="33" t="s">
        <v>46</v>
      </c>
      <c r="B111" s="68" t="s">
        <v>68</v>
      </c>
      <c r="C111" s="35" t="s">
        <v>52</v>
      </c>
      <c r="D111" s="35" t="str">
        <f t="shared" si="2"/>
        <v>Africa/Chad-Africa/2004</v>
      </c>
      <c r="E111" s="69"/>
      <c r="F111" s="72">
        <v>172.0</v>
      </c>
      <c r="G111" s="70" t="str">
        <f t="shared" si="3"/>
        <v/>
      </c>
      <c r="H111" s="70">
        <f t="shared" si="4"/>
        <v>172</v>
      </c>
      <c r="I111" s="71" t="s">
        <v>389</v>
      </c>
      <c r="J111" s="70"/>
      <c r="K111" s="70"/>
      <c r="L111" s="39" t="str">
        <f t="shared" si="5"/>
        <v/>
      </c>
      <c r="M111" s="39" t="str">
        <f t="shared" si="6"/>
        <v/>
      </c>
    </row>
    <row r="112">
      <c r="A112" s="33" t="s">
        <v>46</v>
      </c>
      <c r="B112" s="68" t="s">
        <v>68</v>
      </c>
      <c r="C112" s="35" t="s">
        <v>54</v>
      </c>
      <c r="D112" s="35" t="str">
        <f t="shared" si="2"/>
        <v>Africa/Chad-Africa/2006</v>
      </c>
      <c r="E112" s="69"/>
      <c r="F112" s="72">
        <v>462.0</v>
      </c>
      <c r="G112" s="70" t="str">
        <f t="shared" si="3"/>
        <v/>
      </c>
      <c r="H112" s="70">
        <f t="shared" si="4"/>
        <v>431</v>
      </c>
      <c r="I112" s="71" t="s">
        <v>390</v>
      </c>
      <c r="J112" s="70" t="str">
        <f t="array" ref="J112:K112">VLOOKUP(I112,D:H,{4,5},0)</f>
        <v/>
      </c>
      <c r="K112" s="70">
        <v>431.0</v>
      </c>
      <c r="L112" s="39" t="str">
        <f t="shared" si="5"/>
        <v/>
      </c>
      <c r="M112" s="39">
        <f t="shared" si="6"/>
        <v>431</v>
      </c>
    </row>
    <row r="113">
      <c r="A113" s="33" t="s">
        <v>46</v>
      </c>
      <c r="B113" s="68" t="s">
        <v>68</v>
      </c>
      <c r="C113" s="35" t="s">
        <v>54</v>
      </c>
      <c r="D113" s="35" t="str">
        <f t="shared" si="2"/>
        <v>Africa/Chad-Africa/2006</v>
      </c>
      <c r="E113" s="69"/>
      <c r="F113" s="72">
        <v>400.0</v>
      </c>
      <c r="G113" s="70" t="str">
        <f t="shared" si="3"/>
        <v/>
      </c>
      <c r="H113" s="70">
        <f t="shared" si="4"/>
        <v>400</v>
      </c>
      <c r="I113" s="71" t="s">
        <v>391</v>
      </c>
      <c r="J113" s="70" t="str">
        <f t="array" ref="J113:K113">VLOOKUP(I113,D:H,{4,5},0)</f>
        <v/>
      </c>
      <c r="K113" s="70">
        <v>169.0</v>
      </c>
      <c r="L113" s="39" t="str">
        <f t="shared" si="5"/>
        <v/>
      </c>
      <c r="M113" s="39">
        <f t="shared" si="6"/>
        <v>169</v>
      </c>
    </row>
    <row r="114">
      <c r="A114" s="33" t="s">
        <v>46</v>
      </c>
      <c r="B114" s="68" t="s">
        <v>68</v>
      </c>
      <c r="C114" s="35" t="s">
        <v>55</v>
      </c>
      <c r="D114" s="35" t="str">
        <f t="shared" si="2"/>
        <v>Africa/Chad-Africa/2007</v>
      </c>
      <c r="E114" s="69"/>
      <c r="F114" s="72">
        <v>169.0</v>
      </c>
      <c r="G114" s="70" t="str">
        <f t="shared" si="3"/>
        <v/>
      </c>
      <c r="H114" s="70">
        <f t="shared" si="4"/>
        <v>169</v>
      </c>
      <c r="I114" s="71" t="s">
        <v>392</v>
      </c>
      <c r="J114" s="70"/>
      <c r="K114" s="70"/>
      <c r="L114" s="39" t="str">
        <f t="shared" si="5"/>
        <v/>
      </c>
      <c r="M114" s="39" t="str">
        <f t="shared" si="6"/>
        <v/>
      </c>
    </row>
    <row r="115">
      <c r="A115" s="33" t="s">
        <v>46</v>
      </c>
      <c r="B115" s="68" t="s">
        <v>68</v>
      </c>
      <c r="C115" s="35" t="s">
        <v>57</v>
      </c>
      <c r="D115" s="35" t="str">
        <f t="shared" si="2"/>
        <v>Africa/Chad-Africa/2009</v>
      </c>
      <c r="E115" s="69"/>
      <c r="F115" s="72">
        <v>381.0</v>
      </c>
      <c r="G115" s="70" t="str">
        <f t="shared" si="3"/>
        <v/>
      </c>
      <c r="H115" s="70">
        <f t="shared" si="4"/>
        <v>278.5</v>
      </c>
      <c r="I115" s="71" t="s">
        <v>393</v>
      </c>
      <c r="J115" s="70" t="str">
        <f t="array" ref="J115:K115">VLOOKUP(I115,D:H,{4,5},0)</f>
        <v/>
      </c>
      <c r="K115" s="70">
        <v>278.5</v>
      </c>
      <c r="L115" s="39" t="str">
        <f t="shared" si="5"/>
        <v/>
      </c>
      <c r="M115" s="39">
        <f t="shared" si="6"/>
        <v>278.5</v>
      </c>
    </row>
    <row r="116">
      <c r="A116" s="33" t="s">
        <v>46</v>
      </c>
      <c r="B116" s="68" t="s">
        <v>68</v>
      </c>
      <c r="C116" s="35" t="s">
        <v>57</v>
      </c>
      <c r="D116" s="35" t="str">
        <f t="shared" si="2"/>
        <v>Africa/Chad-Africa/2009</v>
      </c>
      <c r="E116" s="69"/>
      <c r="F116" s="72">
        <v>176.0</v>
      </c>
      <c r="G116" s="70" t="str">
        <f t="shared" si="3"/>
        <v/>
      </c>
      <c r="H116" s="70">
        <f t="shared" si="4"/>
        <v>176</v>
      </c>
      <c r="I116" s="71" t="s">
        <v>394</v>
      </c>
      <c r="J116" s="70" t="str">
        <f t="array" ref="J116:K116">VLOOKUP(I116,D:H,{4,5},0)</f>
        <v/>
      </c>
      <c r="K116" s="70">
        <v>407.0</v>
      </c>
      <c r="L116" s="39" t="str">
        <f t="shared" si="5"/>
        <v/>
      </c>
      <c r="M116" s="39">
        <f t="shared" si="6"/>
        <v>407</v>
      </c>
    </row>
    <row r="117">
      <c r="A117" s="33" t="s">
        <v>46</v>
      </c>
      <c r="B117" s="68" t="s">
        <v>68</v>
      </c>
      <c r="C117" s="35" t="s">
        <v>58</v>
      </c>
      <c r="D117" s="35" t="str">
        <f t="shared" si="2"/>
        <v>Africa/Chad-Africa/2010</v>
      </c>
      <c r="E117" s="69"/>
      <c r="F117" s="72">
        <v>407.0</v>
      </c>
      <c r="G117" s="70" t="str">
        <f t="shared" si="3"/>
        <v/>
      </c>
      <c r="H117" s="70">
        <f t="shared" si="4"/>
        <v>407</v>
      </c>
      <c r="I117" s="71" t="s">
        <v>395</v>
      </c>
      <c r="J117" s="70"/>
      <c r="K117" s="70"/>
      <c r="L117" s="39" t="str">
        <f t="shared" si="5"/>
        <v/>
      </c>
      <c r="M117" s="39" t="str">
        <f t="shared" si="6"/>
        <v/>
      </c>
    </row>
    <row r="118">
      <c r="A118" s="33" t="s">
        <v>46</v>
      </c>
      <c r="B118" s="68" t="s">
        <v>68</v>
      </c>
      <c r="C118" s="35" t="s">
        <v>60</v>
      </c>
      <c r="D118" s="35" t="str">
        <f t="shared" si="2"/>
        <v>Africa/Chad-Africa/2012</v>
      </c>
      <c r="E118" s="69"/>
      <c r="F118" s="72">
        <v>378.0</v>
      </c>
      <c r="G118" s="70" t="str">
        <f t="shared" si="3"/>
        <v/>
      </c>
      <c r="H118" s="70">
        <f t="shared" si="4"/>
        <v>378</v>
      </c>
      <c r="I118" s="71" t="s">
        <v>396</v>
      </c>
      <c r="J118" s="70" t="str">
        <f t="array" ref="J118:K118">VLOOKUP(I118,D:H,{4,5},0)</f>
        <v/>
      </c>
      <c r="K118" s="70">
        <v>378.0</v>
      </c>
      <c r="L118" s="39" t="str">
        <f t="shared" si="5"/>
        <v/>
      </c>
      <c r="M118" s="39">
        <f t="shared" si="6"/>
        <v>378</v>
      </c>
    </row>
    <row r="119">
      <c r="A119" s="33" t="s">
        <v>46</v>
      </c>
      <c r="B119" s="68" t="s">
        <v>69</v>
      </c>
      <c r="C119" s="35" t="s">
        <v>48</v>
      </c>
      <c r="D119" s="35" t="str">
        <f t="shared" si="2"/>
        <v>Africa/Comoros-Africa/2000</v>
      </c>
      <c r="E119" s="69"/>
      <c r="F119" s="69"/>
      <c r="G119" s="70" t="str">
        <f t="shared" si="3"/>
        <v/>
      </c>
      <c r="H119" s="70" t="str">
        <f t="shared" si="4"/>
        <v/>
      </c>
      <c r="I119" s="71" t="s">
        <v>397</v>
      </c>
      <c r="J119" s="70" t="str">
        <f t="array" ref="J119:K119">VLOOKUP(I119,D:H,{4,5},0)</f>
        <v/>
      </c>
      <c r="K119" s="70"/>
      <c r="L119" s="39" t="str">
        <f t="shared" si="5"/>
        <v/>
      </c>
      <c r="M119" s="39" t="str">
        <f t="shared" si="6"/>
        <v/>
      </c>
    </row>
    <row r="120">
      <c r="A120" s="33" t="s">
        <v>46</v>
      </c>
      <c r="B120" s="68" t="s">
        <v>69</v>
      </c>
      <c r="C120" s="35" t="s">
        <v>49</v>
      </c>
      <c r="D120" s="35" t="str">
        <f t="shared" si="2"/>
        <v>Africa/Comoros-Africa/2001</v>
      </c>
      <c r="E120" s="69"/>
      <c r="F120" s="69"/>
      <c r="G120" s="70" t="str">
        <f t="shared" si="3"/>
        <v/>
      </c>
      <c r="H120" s="70" t="str">
        <f t="shared" si="4"/>
        <v/>
      </c>
      <c r="I120" s="71" t="s">
        <v>398</v>
      </c>
      <c r="J120" s="70" t="str">
        <f t="array" ref="J120:K120">VLOOKUP(I120,D:H,{4,5},0)</f>
        <v/>
      </c>
      <c r="K120" s="70"/>
      <c r="L120" s="39" t="str">
        <f t="shared" si="5"/>
        <v/>
      </c>
      <c r="M120" s="39" t="str">
        <f t="shared" si="6"/>
        <v/>
      </c>
    </row>
    <row r="121">
      <c r="A121" s="33" t="s">
        <v>46</v>
      </c>
      <c r="B121" s="68" t="s">
        <v>69</v>
      </c>
      <c r="C121" s="35" t="s">
        <v>50</v>
      </c>
      <c r="D121" s="35" t="str">
        <f t="shared" si="2"/>
        <v>Africa/Comoros-Africa/2002</v>
      </c>
      <c r="E121" s="69"/>
      <c r="F121" s="72">
        <v>139.0</v>
      </c>
      <c r="G121" s="70" t="str">
        <f t="shared" si="3"/>
        <v/>
      </c>
      <c r="H121" s="70">
        <f t="shared" si="4"/>
        <v>139</v>
      </c>
      <c r="I121" s="71" t="s">
        <v>399</v>
      </c>
      <c r="J121" s="70" t="str">
        <f t="array" ref="J121:K121">VLOOKUP(I121,D:H,{4,5},0)</f>
        <v/>
      </c>
      <c r="K121" s="70">
        <v>139.0</v>
      </c>
      <c r="L121" s="39" t="str">
        <f t="shared" si="5"/>
        <v/>
      </c>
      <c r="M121" s="39">
        <f t="shared" si="6"/>
        <v>139</v>
      </c>
    </row>
    <row r="122">
      <c r="A122" s="33" t="s">
        <v>46</v>
      </c>
      <c r="B122" s="68" t="s">
        <v>69</v>
      </c>
      <c r="C122" s="35" t="s">
        <v>51</v>
      </c>
      <c r="D122" s="35" t="str">
        <f t="shared" si="2"/>
        <v>Africa/Comoros-Africa/2003</v>
      </c>
      <c r="E122" s="69"/>
      <c r="F122" s="72">
        <v>125.0</v>
      </c>
      <c r="G122" s="70" t="str">
        <f t="shared" si="3"/>
        <v/>
      </c>
      <c r="H122" s="70">
        <f t="shared" si="4"/>
        <v>125</v>
      </c>
      <c r="I122" s="71" t="s">
        <v>400</v>
      </c>
      <c r="J122" s="70" t="str">
        <f t="array" ref="J122:K122">VLOOKUP(I122,D:H,{4,5},0)</f>
        <v/>
      </c>
      <c r="K122" s="70">
        <v>125.0</v>
      </c>
      <c r="L122" s="39" t="str">
        <f t="shared" si="5"/>
        <v/>
      </c>
      <c r="M122" s="39">
        <f t="shared" si="6"/>
        <v>125</v>
      </c>
    </row>
    <row r="123">
      <c r="A123" s="33" t="s">
        <v>46</v>
      </c>
      <c r="B123" s="68" t="s">
        <v>69</v>
      </c>
      <c r="C123" s="35" t="s">
        <v>52</v>
      </c>
      <c r="D123" s="35" t="str">
        <f t="shared" si="2"/>
        <v>Africa/Comoros-Africa/2004</v>
      </c>
      <c r="E123" s="69"/>
      <c r="F123" s="72">
        <v>125.0</v>
      </c>
      <c r="G123" s="70" t="str">
        <f t="shared" si="3"/>
        <v/>
      </c>
      <c r="H123" s="70">
        <f t="shared" si="4"/>
        <v>106.5</v>
      </c>
      <c r="I123" s="71" t="s">
        <v>401</v>
      </c>
      <c r="J123" s="70" t="str">
        <f t="array" ref="J123:K123">VLOOKUP(I123,D:H,{4,5},0)</f>
        <v/>
      </c>
      <c r="K123" s="70">
        <v>106.5</v>
      </c>
      <c r="L123" s="39" t="str">
        <f t="shared" si="5"/>
        <v/>
      </c>
      <c r="M123" s="39">
        <f t="shared" si="6"/>
        <v>106.5</v>
      </c>
    </row>
    <row r="124">
      <c r="A124" s="33" t="s">
        <v>46</v>
      </c>
      <c r="B124" s="68" t="s">
        <v>69</v>
      </c>
      <c r="C124" s="35" t="s">
        <v>52</v>
      </c>
      <c r="D124" s="35" t="str">
        <f t="shared" si="2"/>
        <v>Africa/Comoros-Africa/2004</v>
      </c>
      <c r="E124" s="69"/>
      <c r="F124" s="72">
        <v>88.0</v>
      </c>
      <c r="G124" s="70" t="str">
        <f t="shared" si="3"/>
        <v/>
      </c>
      <c r="H124" s="70">
        <f t="shared" si="4"/>
        <v>88</v>
      </c>
      <c r="I124" s="71" t="s">
        <v>402</v>
      </c>
      <c r="J124" s="70">
        <f t="array" ref="J124:K124">VLOOKUP(I124,D:H,{4,5},0)</f>
        <v>34</v>
      </c>
      <c r="K124" s="70">
        <v>103.0</v>
      </c>
      <c r="L124" s="39">
        <f t="shared" si="5"/>
        <v>34</v>
      </c>
      <c r="M124" s="39">
        <f t="shared" si="6"/>
        <v>103</v>
      </c>
    </row>
    <row r="125">
      <c r="A125" s="33" t="s">
        <v>46</v>
      </c>
      <c r="B125" s="68" t="s">
        <v>69</v>
      </c>
      <c r="C125" s="35" t="s">
        <v>53</v>
      </c>
      <c r="D125" s="35" t="str">
        <f t="shared" si="2"/>
        <v>Africa/Comoros-Africa/2005</v>
      </c>
      <c r="E125" s="72">
        <v>34.0</v>
      </c>
      <c r="F125" s="72">
        <v>103.0</v>
      </c>
      <c r="G125" s="70">
        <f t="shared" si="3"/>
        <v>34</v>
      </c>
      <c r="H125" s="70">
        <f t="shared" si="4"/>
        <v>103</v>
      </c>
      <c r="I125" s="71" t="s">
        <v>403</v>
      </c>
      <c r="J125" s="70">
        <f t="array" ref="J125:K125">VLOOKUP(I125,D:H,{4,5},0)</f>
        <v>39</v>
      </c>
      <c r="K125" s="70">
        <v>115.5</v>
      </c>
      <c r="L125" s="39">
        <f t="shared" si="5"/>
        <v>39</v>
      </c>
      <c r="M125" s="39">
        <f t="shared" si="6"/>
        <v>115.5</v>
      </c>
    </row>
    <row r="126">
      <c r="A126" s="33" t="s">
        <v>46</v>
      </c>
      <c r="B126" s="68" t="s">
        <v>69</v>
      </c>
      <c r="C126" s="35" t="s">
        <v>54</v>
      </c>
      <c r="D126" s="35" t="str">
        <f t="shared" si="2"/>
        <v>Africa/Comoros-Africa/2006</v>
      </c>
      <c r="E126" s="72">
        <v>41.0</v>
      </c>
      <c r="F126" s="72">
        <v>121.0</v>
      </c>
      <c r="G126" s="70">
        <f t="shared" si="3"/>
        <v>39</v>
      </c>
      <c r="H126" s="70">
        <f t="shared" si="4"/>
        <v>115.5</v>
      </c>
      <c r="I126" s="71" t="s">
        <v>404</v>
      </c>
      <c r="J126" s="70" t="str">
        <f t="array" ref="J126:K126">VLOOKUP(I126,D:H,{4,5},0)</f>
        <v/>
      </c>
      <c r="K126" s="70">
        <v>92.0</v>
      </c>
      <c r="L126" s="39" t="str">
        <f t="shared" si="5"/>
        <v/>
      </c>
      <c r="M126" s="39">
        <f t="shared" si="6"/>
        <v>92</v>
      </c>
    </row>
    <row r="127">
      <c r="A127" s="33" t="s">
        <v>46</v>
      </c>
      <c r="B127" s="68" t="s">
        <v>69</v>
      </c>
      <c r="C127" s="35" t="s">
        <v>54</v>
      </c>
      <c r="D127" s="35" t="str">
        <f t="shared" si="2"/>
        <v>Africa/Comoros-Africa/2006</v>
      </c>
      <c r="E127" s="72">
        <v>37.0</v>
      </c>
      <c r="F127" s="72">
        <v>110.0</v>
      </c>
      <c r="G127" s="70">
        <f t="shared" si="3"/>
        <v>37</v>
      </c>
      <c r="H127" s="70">
        <f t="shared" si="4"/>
        <v>110</v>
      </c>
      <c r="I127" s="71" t="s">
        <v>405</v>
      </c>
      <c r="J127" s="70"/>
      <c r="K127" s="70"/>
      <c r="L127" s="39" t="str">
        <f t="shared" si="5"/>
        <v/>
      </c>
      <c r="M127" s="39" t="str">
        <f t="shared" si="6"/>
        <v/>
      </c>
    </row>
    <row r="128">
      <c r="A128" s="33" t="s">
        <v>46</v>
      </c>
      <c r="B128" s="68" t="s">
        <v>69</v>
      </c>
      <c r="C128" s="35" t="s">
        <v>55</v>
      </c>
      <c r="D128" s="35" t="str">
        <f t="shared" si="2"/>
        <v>Africa/Comoros-Africa/2007</v>
      </c>
      <c r="E128" s="69"/>
      <c r="F128" s="72">
        <v>92.0</v>
      </c>
      <c r="G128" s="70" t="str">
        <f t="shared" si="3"/>
        <v/>
      </c>
      <c r="H128" s="70">
        <f t="shared" si="4"/>
        <v>92</v>
      </c>
      <c r="I128" s="71" t="s">
        <v>406</v>
      </c>
      <c r="J128" s="70" t="str">
        <f t="array" ref="J128:K128">VLOOKUP(I128,D:H,{4,5},0)</f>
        <v/>
      </c>
      <c r="K128" s="70">
        <v>91.5</v>
      </c>
      <c r="L128" s="39" t="str">
        <f t="shared" si="5"/>
        <v/>
      </c>
      <c r="M128" s="39">
        <f t="shared" si="6"/>
        <v>91.5</v>
      </c>
    </row>
    <row r="129">
      <c r="A129" s="33" t="s">
        <v>46</v>
      </c>
      <c r="B129" s="68" t="s">
        <v>69</v>
      </c>
      <c r="C129" s="35" t="s">
        <v>57</v>
      </c>
      <c r="D129" s="35" t="str">
        <f t="shared" si="2"/>
        <v>Africa/Comoros-Africa/2009</v>
      </c>
      <c r="E129" s="69"/>
      <c r="F129" s="72">
        <v>99.0</v>
      </c>
      <c r="G129" s="70" t="str">
        <f t="shared" si="3"/>
        <v/>
      </c>
      <c r="H129" s="70">
        <f t="shared" si="4"/>
        <v>91.5</v>
      </c>
      <c r="I129" s="71" t="s">
        <v>407</v>
      </c>
      <c r="J129" s="70">
        <f t="array" ref="J129:K129">VLOOKUP(I129,D:H,{4,5},0)</f>
        <v>42</v>
      </c>
      <c r="K129" s="70">
        <v>121.0</v>
      </c>
      <c r="L129" s="39">
        <f t="shared" si="5"/>
        <v>42</v>
      </c>
      <c r="M129" s="39">
        <f t="shared" si="6"/>
        <v>121</v>
      </c>
    </row>
    <row r="130">
      <c r="A130" s="33" t="s">
        <v>46</v>
      </c>
      <c r="B130" s="68" t="s">
        <v>69</v>
      </c>
      <c r="C130" s="35" t="s">
        <v>57</v>
      </c>
      <c r="D130" s="35" t="str">
        <f t="shared" si="2"/>
        <v>Africa/Comoros-Africa/2009</v>
      </c>
      <c r="E130" s="69"/>
      <c r="F130" s="72">
        <v>84.0</v>
      </c>
      <c r="G130" s="70" t="str">
        <f t="shared" si="3"/>
        <v/>
      </c>
      <c r="H130" s="70">
        <f t="shared" si="4"/>
        <v>84</v>
      </c>
      <c r="I130" s="71" t="s">
        <v>408</v>
      </c>
      <c r="J130" s="70"/>
      <c r="K130" s="70"/>
      <c r="L130" s="39" t="str">
        <f t="shared" si="5"/>
        <v/>
      </c>
      <c r="M130" s="39" t="str">
        <f t="shared" si="6"/>
        <v/>
      </c>
    </row>
    <row r="131">
      <c r="A131" s="33" t="s">
        <v>46</v>
      </c>
      <c r="B131" s="68" t="s">
        <v>69</v>
      </c>
      <c r="C131" s="35" t="s">
        <v>58</v>
      </c>
      <c r="D131" s="35" t="str">
        <f t="shared" si="2"/>
        <v>Africa/Comoros-Africa/2010</v>
      </c>
      <c r="E131" s="72">
        <v>42.0</v>
      </c>
      <c r="F131" s="72">
        <v>121.0</v>
      </c>
      <c r="G131" s="70">
        <f t="shared" si="3"/>
        <v>42</v>
      </c>
      <c r="H131" s="70">
        <f t="shared" si="4"/>
        <v>121</v>
      </c>
      <c r="I131" s="71" t="s">
        <v>409</v>
      </c>
      <c r="J131" s="70"/>
      <c r="K131" s="70"/>
      <c r="L131" s="39" t="str">
        <f t="shared" si="5"/>
        <v/>
      </c>
      <c r="M131" s="39" t="str">
        <f t="shared" si="6"/>
        <v/>
      </c>
    </row>
    <row r="132">
      <c r="A132" s="33" t="s">
        <v>46</v>
      </c>
      <c r="B132" s="68" t="s">
        <v>70</v>
      </c>
      <c r="C132" s="35" t="s">
        <v>48</v>
      </c>
      <c r="D132" s="35" t="str">
        <f t="shared" si="2"/>
        <v>Africa/Congo (Brazzaville)-Africa/2000</v>
      </c>
      <c r="E132" s="69"/>
      <c r="F132" s="69"/>
      <c r="G132" s="70" t="str">
        <f t="shared" si="3"/>
        <v/>
      </c>
      <c r="H132" s="70" t="str">
        <f t="shared" si="4"/>
        <v/>
      </c>
      <c r="I132" s="71" t="s">
        <v>410</v>
      </c>
      <c r="J132" s="70" t="str">
        <f t="array" ref="J132:K132">VLOOKUP(I132,D:H,{4,5},0)</f>
        <v/>
      </c>
      <c r="K132" s="70"/>
      <c r="L132" s="39" t="str">
        <f t="shared" si="5"/>
        <v/>
      </c>
      <c r="M132" s="39" t="str">
        <f t="shared" si="6"/>
        <v/>
      </c>
    </row>
    <row r="133">
      <c r="A133" s="33" t="s">
        <v>46</v>
      </c>
      <c r="B133" s="68" t="s">
        <v>70</v>
      </c>
      <c r="C133" s="35" t="s">
        <v>49</v>
      </c>
      <c r="D133" s="35" t="str">
        <f t="shared" si="2"/>
        <v>Africa/Congo (Brazzaville)-Africa/2001</v>
      </c>
      <c r="E133" s="72">
        <v>1659.0</v>
      </c>
      <c r="F133" s="69"/>
      <c r="G133" s="70">
        <f t="shared" si="3"/>
        <v>1659</v>
      </c>
      <c r="H133" s="70" t="str">
        <f t="shared" si="4"/>
        <v/>
      </c>
      <c r="I133" s="71" t="s">
        <v>411</v>
      </c>
      <c r="J133" s="70">
        <f t="array" ref="J133:K133">VLOOKUP(I133,D:H,{4,5},0)</f>
        <v>1659</v>
      </c>
      <c r="K133" s="70"/>
      <c r="L133" s="39">
        <f t="shared" si="5"/>
        <v>1659</v>
      </c>
      <c r="M133" s="39" t="str">
        <f t="shared" si="6"/>
        <v/>
      </c>
    </row>
    <row r="134">
      <c r="A134" s="33" t="s">
        <v>46</v>
      </c>
      <c r="B134" s="68" t="s">
        <v>70</v>
      </c>
      <c r="C134" s="35" t="s">
        <v>50</v>
      </c>
      <c r="D134" s="35" t="str">
        <f t="shared" si="2"/>
        <v>Africa/Congo (Brazzaville)-Africa/2002</v>
      </c>
      <c r="E134" s="72">
        <v>1511.0</v>
      </c>
      <c r="F134" s="72">
        <v>2028.0</v>
      </c>
      <c r="G134" s="70">
        <f t="shared" si="3"/>
        <v>1511</v>
      </c>
      <c r="H134" s="70">
        <f t="shared" si="4"/>
        <v>2028</v>
      </c>
      <c r="I134" s="71" t="s">
        <v>412</v>
      </c>
      <c r="J134" s="70">
        <f t="array" ref="J134:K134">VLOOKUP(I134,D:H,{4,5},0)</f>
        <v>1511</v>
      </c>
      <c r="K134" s="70">
        <v>2028.0</v>
      </c>
      <c r="L134" s="39">
        <f t="shared" si="5"/>
        <v>1511</v>
      </c>
      <c r="M134" s="39">
        <f t="shared" si="6"/>
        <v>2028</v>
      </c>
    </row>
    <row r="135">
      <c r="A135" s="33" t="s">
        <v>46</v>
      </c>
      <c r="B135" s="68" t="s">
        <v>70</v>
      </c>
      <c r="C135" s="35" t="s">
        <v>51</v>
      </c>
      <c r="D135" s="35" t="str">
        <f t="shared" si="2"/>
        <v>Africa/Congo (Brazzaville)-Africa/2003</v>
      </c>
      <c r="E135" s="72">
        <v>1416.0</v>
      </c>
      <c r="F135" s="72">
        <v>1885.0</v>
      </c>
      <c r="G135" s="70">
        <f t="shared" si="3"/>
        <v>1416</v>
      </c>
      <c r="H135" s="70">
        <f t="shared" si="4"/>
        <v>1885</v>
      </c>
      <c r="I135" s="71" t="s">
        <v>413</v>
      </c>
      <c r="J135" s="70">
        <f t="array" ref="J135:K135">VLOOKUP(I135,D:H,{4,5},0)</f>
        <v>1416</v>
      </c>
      <c r="K135" s="70">
        <v>1885.0</v>
      </c>
      <c r="L135" s="39">
        <f t="shared" si="5"/>
        <v>1416</v>
      </c>
      <c r="M135" s="39">
        <f t="shared" si="6"/>
        <v>1885</v>
      </c>
    </row>
    <row r="136">
      <c r="A136" s="33" t="s">
        <v>46</v>
      </c>
      <c r="B136" s="68" t="s">
        <v>70</v>
      </c>
      <c r="C136" s="35" t="s">
        <v>52</v>
      </c>
      <c r="D136" s="35" t="str">
        <f t="shared" si="2"/>
        <v>Africa/Congo (Brazzaville)-Africa/2004</v>
      </c>
      <c r="E136" s="72">
        <v>1260.0</v>
      </c>
      <c r="F136" s="72">
        <v>1474.0</v>
      </c>
      <c r="G136" s="70">
        <f t="shared" si="3"/>
        <v>1072</v>
      </c>
      <c r="H136" s="70">
        <f t="shared" si="4"/>
        <v>1168</v>
      </c>
      <c r="I136" s="71" t="s">
        <v>414</v>
      </c>
      <c r="J136" s="70">
        <f t="array" ref="J136:K136">VLOOKUP(I136,D:H,{4,5},0)</f>
        <v>1072</v>
      </c>
      <c r="K136" s="70">
        <v>1168.0</v>
      </c>
      <c r="L136" s="39">
        <f t="shared" si="5"/>
        <v>1072</v>
      </c>
      <c r="M136" s="39">
        <f t="shared" si="6"/>
        <v>1168</v>
      </c>
    </row>
    <row r="137">
      <c r="A137" s="33" t="s">
        <v>46</v>
      </c>
      <c r="B137" s="68" t="s">
        <v>70</v>
      </c>
      <c r="C137" s="35" t="s">
        <v>52</v>
      </c>
      <c r="D137" s="35" t="str">
        <f t="shared" si="2"/>
        <v>Africa/Congo (Brazzaville)-Africa/2004</v>
      </c>
      <c r="E137" s="72">
        <v>884.0</v>
      </c>
      <c r="F137" s="72">
        <v>862.0</v>
      </c>
      <c r="G137" s="70">
        <f t="shared" si="3"/>
        <v>884</v>
      </c>
      <c r="H137" s="70">
        <f t="shared" si="4"/>
        <v>862</v>
      </c>
      <c r="I137" s="71" t="s">
        <v>415</v>
      </c>
      <c r="J137" s="70">
        <f t="array" ref="J137:K137">VLOOKUP(I137,D:H,{4,5},0)</f>
        <v>1020</v>
      </c>
      <c r="K137" s="70">
        <v>1181.0</v>
      </c>
      <c r="L137" s="39">
        <f t="shared" si="5"/>
        <v>1020</v>
      </c>
      <c r="M137" s="39">
        <f t="shared" si="6"/>
        <v>1181</v>
      </c>
    </row>
    <row r="138">
      <c r="A138" s="33" t="s">
        <v>46</v>
      </c>
      <c r="B138" s="68" t="s">
        <v>70</v>
      </c>
      <c r="C138" s="35" t="s">
        <v>53</v>
      </c>
      <c r="D138" s="35" t="str">
        <f t="shared" si="2"/>
        <v>Africa/Congo (Brazzaville)-Africa/2005</v>
      </c>
      <c r="E138" s="72">
        <v>1020.0</v>
      </c>
      <c r="F138" s="72">
        <v>1181.0</v>
      </c>
      <c r="G138" s="70">
        <f t="shared" si="3"/>
        <v>1020</v>
      </c>
      <c r="H138" s="70">
        <f t="shared" si="4"/>
        <v>1181</v>
      </c>
      <c r="I138" s="71" t="s">
        <v>416</v>
      </c>
      <c r="J138" s="70">
        <f t="array" ref="J138:K138">VLOOKUP(I138,D:H,{4,5},0)</f>
        <v>1146</v>
      </c>
      <c r="K138" s="70">
        <v>1446.5</v>
      </c>
      <c r="L138" s="39">
        <f t="shared" si="5"/>
        <v>1146</v>
      </c>
      <c r="M138" s="39">
        <f t="shared" si="6"/>
        <v>1446.5</v>
      </c>
    </row>
    <row r="139">
      <c r="A139" s="33" t="s">
        <v>46</v>
      </c>
      <c r="B139" s="68" t="s">
        <v>70</v>
      </c>
      <c r="C139" s="35" t="s">
        <v>54</v>
      </c>
      <c r="D139" s="35" t="str">
        <f t="shared" si="2"/>
        <v>Africa/Congo (Brazzaville)-Africa/2006</v>
      </c>
      <c r="E139" s="72">
        <v>1209.0</v>
      </c>
      <c r="F139" s="72">
        <v>1437.0</v>
      </c>
      <c r="G139" s="70">
        <f t="shared" si="3"/>
        <v>1146</v>
      </c>
      <c r="H139" s="70">
        <f t="shared" si="4"/>
        <v>1446.5</v>
      </c>
      <c r="I139" s="71" t="s">
        <v>417</v>
      </c>
      <c r="J139" s="70">
        <f t="array" ref="J139:K139">VLOOKUP(I139,D:H,{4,5},0)</f>
        <v>869</v>
      </c>
      <c r="K139" s="70">
        <v>708.0</v>
      </c>
      <c r="L139" s="39">
        <f t="shared" si="5"/>
        <v>869</v>
      </c>
      <c r="M139" s="39">
        <f t="shared" si="6"/>
        <v>708</v>
      </c>
    </row>
    <row r="140">
      <c r="A140" s="33" t="s">
        <v>46</v>
      </c>
      <c r="B140" s="68" t="s">
        <v>70</v>
      </c>
      <c r="C140" s="35" t="s">
        <v>54</v>
      </c>
      <c r="D140" s="35" t="str">
        <f t="shared" si="2"/>
        <v>Africa/Congo (Brazzaville)-Africa/2006</v>
      </c>
      <c r="E140" s="72">
        <v>1083.0</v>
      </c>
      <c r="F140" s="72">
        <v>1456.0</v>
      </c>
      <c r="G140" s="70">
        <f t="shared" si="3"/>
        <v>1083</v>
      </c>
      <c r="H140" s="70">
        <f t="shared" si="4"/>
        <v>1456</v>
      </c>
      <c r="I140" s="71" t="s">
        <v>418</v>
      </c>
      <c r="J140" s="70"/>
      <c r="K140" s="70"/>
      <c r="L140" s="39" t="str">
        <f t="shared" si="5"/>
        <v/>
      </c>
      <c r="M140" s="39" t="str">
        <f t="shared" si="6"/>
        <v/>
      </c>
    </row>
    <row r="141">
      <c r="A141" s="33" t="s">
        <v>46</v>
      </c>
      <c r="B141" s="68" t="s">
        <v>70</v>
      </c>
      <c r="C141" s="35" t="s">
        <v>55</v>
      </c>
      <c r="D141" s="35" t="str">
        <f t="shared" si="2"/>
        <v>Africa/Congo (Brazzaville)-Africa/2007</v>
      </c>
      <c r="E141" s="72">
        <v>869.0</v>
      </c>
      <c r="F141" s="72">
        <v>708.0</v>
      </c>
      <c r="G141" s="70">
        <f t="shared" si="3"/>
        <v>869</v>
      </c>
      <c r="H141" s="70">
        <f t="shared" si="4"/>
        <v>708</v>
      </c>
      <c r="I141" s="71" t="s">
        <v>419</v>
      </c>
      <c r="J141" s="70">
        <f t="array" ref="J141:K141">VLOOKUP(I141,D:H,{4,5},0)</f>
        <v>906.5</v>
      </c>
      <c r="K141" s="70">
        <v>1067.0</v>
      </c>
      <c r="L141" s="39">
        <f t="shared" si="5"/>
        <v>906.5</v>
      </c>
      <c r="M141" s="39">
        <f t="shared" si="6"/>
        <v>1067</v>
      </c>
    </row>
    <row r="142">
      <c r="A142" s="33" t="s">
        <v>46</v>
      </c>
      <c r="B142" s="68" t="s">
        <v>70</v>
      </c>
      <c r="C142" s="35" t="s">
        <v>57</v>
      </c>
      <c r="D142" s="35" t="str">
        <f t="shared" si="2"/>
        <v>Africa/Congo (Brazzaville)-Africa/2009</v>
      </c>
      <c r="E142" s="72">
        <v>999.0</v>
      </c>
      <c r="F142" s="72">
        <v>1085.0</v>
      </c>
      <c r="G142" s="70">
        <f t="shared" si="3"/>
        <v>906.5</v>
      </c>
      <c r="H142" s="70">
        <f t="shared" si="4"/>
        <v>1067</v>
      </c>
      <c r="I142" s="71" t="s">
        <v>420</v>
      </c>
      <c r="J142" s="70">
        <f t="array" ref="J142:K142">VLOOKUP(I142,D:H,{4,5},0)</f>
        <v>1154</v>
      </c>
      <c r="K142" s="70">
        <v>1338.0</v>
      </c>
      <c r="L142" s="39">
        <f t="shared" si="5"/>
        <v>1154</v>
      </c>
      <c r="M142" s="39">
        <f t="shared" si="6"/>
        <v>1338</v>
      </c>
    </row>
    <row r="143">
      <c r="A143" s="33" t="s">
        <v>46</v>
      </c>
      <c r="B143" s="68" t="s">
        <v>70</v>
      </c>
      <c r="C143" s="35" t="s">
        <v>57</v>
      </c>
      <c r="D143" s="35" t="str">
        <f t="shared" si="2"/>
        <v>Africa/Congo (Brazzaville)-Africa/2009</v>
      </c>
      <c r="E143" s="72">
        <v>814.0</v>
      </c>
      <c r="F143" s="72">
        <v>1049.0</v>
      </c>
      <c r="G143" s="70">
        <f t="shared" si="3"/>
        <v>814</v>
      </c>
      <c r="H143" s="70">
        <f t="shared" si="4"/>
        <v>1049</v>
      </c>
      <c r="I143" s="71" t="s">
        <v>421</v>
      </c>
      <c r="J143" s="70"/>
      <c r="K143" s="70"/>
      <c r="L143" s="39" t="str">
        <f t="shared" si="5"/>
        <v/>
      </c>
      <c r="M143" s="39" t="str">
        <f t="shared" si="6"/>
        <v/>
      </c>
    </row>
    <row r="144">
      <c r="A144" s="33" t="s">
        <v>46</v>
      </c>
      <c r="B144" s="68" t="s">
        <v>70</v>
      </c>
      <c r="C144" s="35" t="s">
        <v>58</v>
      </c>
      <c r="D144" s="35" t="str">
        <f t="shared" si="2"/>
        <v>Africa/Congo (Brazzaville)-Africa/2010</v>
      </c>
      <c r="E144" s="72">
        <v>1154.0</v>
      </c>
      <c r="F144" s="72">
        <v>1338.0</v>
      </c>
      <c r="G144" s="70">
        <f t="shared" si="3"/>
        <v>1154</v>
      </c>
      <c r="H144" s="70">
        <f t="shared" si="4"/>
        <v>1338</v>
      </c>
      <c r="I144" s="71" t="s">
        <v>422</v>
      </c>
      <c r="J144" s="70"/>
      <c r="K144" s="70"/>
      <c r="L144" s="39" t="str">
        <f t="shared" si="5"/>
        <v/>
      </c>
      <c r="M144" s="39" t="str">
        <f t="shared" si="6"/>
        <v/>
      </c>
    </row>
    <row r="145">
      <c r="A145" s="33" t="s">
        <v>46</v>
      </c>
      <c r="B145" s="68" t="s">
        <v>71</v>
      </c>
      <c r="C145" s="35" t="s">
        <v>48</v>
      </c>
      <c r="D145" s="35" t="str">
        <f t="shared" si="2"/>
        <v>Africa/Congo (Kinshasa)-Africa/2000</v>
      </c>
      <c r="E145" s="69"/>
      <c r="F145" s="69"/>
      <c r="G145" s="70" t="str">
        <f t="shared" si="3"/>
        <v/>
      </c>
      <c r="H145" s="70" t="str">
        <f t="shared" si="4"/>
        <v/>
      </c>
      <c r="I145" s="71" t="s">
        <v>423</v>
      </c>
      <c r="J145" s="70" t="str">
        <f t="array" ref="J145:K145">VLOOKUP(I145,D:H,{4,5},0)</f>
        <v/>
      </c>
      <c r="K145" s="70"/>
      <c r="L145" s="39" t="str">
        <f t="shared" si="5"/>
        <v/>
      </c>
      <c r="M145" s="39" t="str">
        <f t="shared" si="6"/>
        <v/>
      </c>
    </row>
    <row r="146">
      <c r="A146" s="33" t="s">
        <v>46</v>
      </c>
      <c r="B146" s="68" t="s">
        <v>71</v>
      </c>
      <c r="C146" s="35" t="s">
        <v>49</v>
      </c>
      <c r="D146" s="35" t="str">
        <f t="shared" si="2"/>
        <v>Africa/Congo (Kinshasa)-Africa/2001</v>
      </c>
      <c r="E146" s="72">
        <v>24497.0</v>
      </c>
      <c r="F146" s="69"/>
      <c r="G146" s="70">
        <f t="shared" si="3"/>
        <v>24497</v>
      </c>
      <c r="H146" s="70" t="str">
        <f t="shared" si="4"/>
        <v/>
      </c>
      <c r="I146" s="71" t="s">
        <v>424</v>
      </c>
      <c r="J146" s="70">
        <f t="array" ref="J146:K146">VLOOKUP(I146,D:H,{4,5},0)</f>
        <v>24497</v>
      </c>
      <c r="K146" s="70"/>
      <c r="L146" s="39">
        <f t="shared" si="5"/>
        <v>24497</v>
      </c>
      <c r="M146" s="39" t="str">
        <f t="shared" si="6"/>
        <v/>
      </c>
    </row>
    <row r="147">
      <c r="A147" s="33" t="s">
        <v>46</v>
      </c>
      <c r="B147" s="68" t="s">
        <v>71</v>
      </c>
      <c r="C147" s="35" t="s">
        <v>50</v>
      </c>
      <c r="D147" s="35" t="str">
        <f t="shared" si="2"/>
        <v>Africa/Congo (Kinshasa)-Africa/2002</v>
      </c>
      <c r="E147" s="72">
        <v>23766.0</v>
      </c>
      <c r="F147" s="72">
        <v>3040.0</v>
      </c>
      <c r="G147" s="70">
        <f t="shared" si="3"/>
        <v>23766</v>
      </c>
      <c r="H147" s="70">
        <f t="shared" si="4"/>
        <v>3040</v>
      </c>
      <c r="I147" s="71" t="s">
        <v>425</v>
      </c>
      <c r="J147" s="70">
        <f t="array" ref="J147:K147">VLOOKUP(I147,D:H,{4,5},0)</f>
        <v>23766</v>
      </c>
      <c r="K147" s="70">
        <v>3040.0</v>
      </c>
      <c r="L147" s="39">
        <f t="shared" si="5"/>
        <v>23766</v>
      </c>
      <c r="M147" s="39">
        <f t="shared" si="6"/>
        <v>3040</v>
      </c>
    </row>
    <row r="148">
      <c r="A148" s="33" t="s">
        <v>46</v>
      </c>
      <c r="B148" s="68" t="s">
        <v>71</v>
      </c>
      <c r="C148" s="35" t="s">
        <v>51</v>
      </c>
      <c r="D148" s="35" t="str">
        <f t="shared" si="2"/>
        <v>Africa/Congo (Kinshasa)-Africa/2003</v>
      </c>
      <c r="E148" s="72">
        <v>22925.0</v>
      </c>
      <c r="F148" s="72">
        <v>2721.0</v>
      </c>
      <c r="G148" s="70">
        <f t="shared" si="3"/>
        <v>22925</v>
      </c>
      <c r="H148" s="70">
        <f t="shared" si="4"/>
        <v>2721</v>
      </c>
      <c r="I148" s="71" t="s">
        <v>426</v>
      </c>
      <c r="J148" s="70">
        <f t="array" ref="J148:K148">VLOOKUP(I148,D:H,{4,5},0)</f>
        <v>22925</v>
      </c>
      <c r="K148" s="70">
        <v>2721.0</v>
      </c>
      <c r="L148" s="39">
        <f t="shared" si="5"/>
        <v>22925</v>
      </c>
      <c r="M148" s="39">
        <f t="shared" si="6"/>
        <v>2721</v>
      </c>
    </row>
    <row r="149">
      <c r="A149" s="33" t="s">
        <v>46</v>
      </c>
      <c r="B149" s="68" t="s">
        <v>71</v>
      </c>
      <c r="C149" s="35" t="s">
        <v>52</v>
      </c>
      <c r="D149" s="35" t="str">
        <f t="shared" si="2"/>
        <v>Africa/Congo (Kinshasa)-Africa/2004</v>
      </c>
      <c r="E149" s="72">
        <v>22246.0</v>
      </c>
      <c r="F149" s="72">
        <v>2820.0</v>
      </c>
      <c r="G149" s="70">
        <f t="shared" si="3"/>
        <v>19744</v>
      </c>
      <c r="H149" s="70">
        <f t="shared" si="4"/>
        <v>2193</v>
      </c>
      <c r="I149" s="71" t="s">
        <v>427</v>
      </c>
      <c r="J149" s="70">
        <f t="array" ref="J149:K149">VLOOKUP(I149,D:H,{4,5},0)</f>
        <v>19744</v>
      </c>
      <c r="K149" s="70">
        <v>2193.0</v>
      </c>
      <c r="L149" s="39">
        <f t="shared" si="5"/>
        <v>19744</v>
      </c>
      <c r="M149" s="39">
        <f t="shared" si="6"/>
        <v>2193</v>
      </c>
    </row>
    <row r="150">
      <c r="A150" s="33" t="s">
        <v>46</v>
      </c>
      <c r="B150" s="68" t="s">
        <v>71</v>
      </c>
      <c r="C150" s="35" t="s">
        <v>52</v>
      </c>
      <c r="D150" s="35" t="str">
        <f t="shared" si="2"/>
        <v>Africa/Congo (Kinshasa)-Africa/2004</v>
      </c>
      <c r="E150" s="72">
        <v>17242.0</v>
      </c>
      <c r="F150" s="72">
        <v>1566.0</v>
      </c>
      <c r="G150" s="70">
        <f t="shared" si="3"/>
        <v>17242</v>
      </c>
      <c r="H150" s="70">
        <f t="shared" si="4"/>
        <v>1566</v>
      </c>
      <c r="I150" s="71" t="s">
        <v>428</v>
      </c>
      <c r="J150" s="70">
        <f t="array" ref="J150:K150">VLOOKUP(I150,D:H,{4,5},0)</f>
        <v>19231</v>
      </c>
      <c r="K150" s="70">
        <v>1936.0</v>
      </c>
      <c r="L150" s="39">
        <f t="shared" si="5"/>
        <v>19231</v>
      </c>
      <c r="M150" s="39">
        <f t="shared" si="6"/>
        <v>1936</v>
      </c>
    </row>
    <row r="151">
      <c r="A151" s="33" t="s">
        <v>46</v>
      </c>
      <c r="B151" s="68" t="s">
        <v>71</v>
      </c>
      <c r="C151" s="35" t="s">
        <v>53</v>
      </c>
      <c r="D151" s="35" t="str">
        <f t="shared" si="2"/>
        <v>Africa/Congo (Kinshasa)-Africa/2005</v>
      </c>
      <c r="E151" s="72">
        <v>19231.0</v>
      </c>
      <c r="F151" s="72">
        <v>1936.0</v>
      </c>
      <c r="G151" s="70">
        <f t="shared" si="3"/>
        <v>19231</v>
      </c>
      <c r="H151" s="70">
        <f t="shared" si="4"/>
        <v>1936</v>
      </c>
      <c r="I151" s="71" t="s">
        <v>429</v>
      </c>
      <c r="J151" s="70">
        <f t="array" ref="J151:K151">VLOOKUP(I151,D:H,{4,5},0)</f>
        <v>20715</v>
      </c>
      <c r="K151" s="70">
        <v>2415.0</v>
      </c>
      <c r="L151" s="39">
        <f t="shared" si="5"/>
        <v>20715</v>
      </c>
      <c r="M151" s="39">
        <f t="shared" si="6"/>
        <v>2415</v>
      </c>
    </row>
    <row r="152">
      <c r="A152" s="33" t="s">
        <v>46</v>
      </c>
      <c r="B152" s="68" t="s">
        <v>71</v>
      </c>
      <c r="C152" s="35" t="s">
        <v>54</v>
      </c>
      <c r="D152" s="35" t="str">
        <f t="shared" si="2"/>
        <v>Africa/Congo (Kinshasa)-Africa/2006</v>
      </c>
      <c r="E152" s="72">
        <v>21459.0</v>
      </c>
      <c r="F152" s="72">
        <v>2604.0</v>
      </c>
      <c r="G152" s="70">
        <f t="shared" si="3"/>
        <v>20715</v>
      </c>
      <c r="H152" s="70">
        <f t="shared" si="4"/>
        <v>2415</v>
      </c>
      <c r="I152" s="71" t="s">
        <v>430</v>
      </c>
      <c r="J152" s="70">
        <f t="array" ref="J152:K152">VLOOKUP(I152,D:H,{4,5},0)</f>
        <v>17841</v>
      </c>
      <c r="K152" s="70">
        <v>1544.0</v>
      </c>
      <c r="L152" s="39">
        <f t="shared" si="5"/>
        <v>17841</v>
      </c>
      <c r="M152" s="39">
        <f t="shared" si="6"/>
        <v>1544</v>
      </c>
    </row>
    <row r="153">
      <c r="A153" s="33" t="s">
        <v>46</v>
      </c>
      <c r="B153" s="68" t="s">
        <v>71</v>
      </c>
      <c r="C153" s="35" t="s">
        <v>54</v>
      </c>
      <c r="D153" s="35" t="str">
        <f t="shared" si="2"/>
        <v>Africa/Congo (Kinshasa)-Africa/2006</v>
      </c>
      <c r="E153" s="72">
        <v>19971.0</v>
      </c>
      <c r="F153" s="72">
        <v>2226.0</v>
      </c>
      <c r="G153" s="70">
        <f t="shared" si="3"/>
        <v>19971</v>
      </c>
      <c r="H153" s="70">
        <f t="shared" si="4"/>
        <v>2226</v>
      </c>
      <c r="I153" s="71" t="s">
        <v>431</v>
      </c>
      <c r="J153" s="70"/>
      <c r="K153" s="70"/>
      <c r="L153" s="39" t="str">
        <f t="shared" si="5"/>
        <v/>
      </c>
      <c r="M153" s="39" t="str">
        <f t="shared" si="6"/>
        <v/>
      </c>
    </row>
    <row r="154">
      <c r="A154" s="33" t="s">
        <v>46</v>
      </c>
      <c r="B154" s="68" t="s">
        <v>71</v>
      </c>
      <c r="C154" s="35" t="s">
        <v>55</v>
      </c>
      <c r="D154" s="35" t="str">
        <f t="shared" si="2"/>
        <v>Africa/Congo (Kinshasa)-Africa/2007</v>
      </c>
      <c r="E154" s="72">
        <v>17841.0</v>
      </c>
      <c r="F154" s="72">
        <v>1544.0</v>
      </c>
      <c r="G154" s="70">
        <f t="shared" si="3"/>
        <v>17841</v>
      </c>
      <c r="H154" s="70">
        <f t="shared" si="4"/>
        <v>1544</v>
      </c>
      <c r="I154" s="71" t="s">
        <v>432</v>
      </c>
      <c r="J154" s="70">
        <f t="array" ref="J154:K154">VLOOKUP(I154,D:H,{4,5},0)</f>
        <v>17591</v>
      </c>
      <c r="K154" s="70">
        <v>1672.0</v>
      </c>
      <c r="L154" s="39">
        <f t="shared" si="5"/>
        <v>17591</v>
      </c>
      <c r="M154" s="39">
        <f t="shared" si="6"/>
        <v>1672</v>
      </c>
    </row>
    <row r="155">
      <c r="A155" s="33" t="s">
        <v>46</v>
      </c>
      <c r="B155" s="68" t="s">
        <v>71</v>
      </c>
      <c r="C155" s="35" t="s">
        <v>57</v>
      </c>
      <c r="D155" s="35" t="str">
        <f t="shared" si="2"/>
        <v>Africa/Congo (Kinshasa)-Africa/2009</v>
      </c>
      <c r="E155" s="72">
        <v>18503.0</v>
      </c>
      <c r="F155" s="72">
        <v>1698.0</v>
      </c>
      <c r="G155" s="70">
        <f t="shared" si="3"/>
        <v>17591</v>
      </c>
      <c r="H155" s="70">
        <f t="shared" si="4"/>
        <v>1672</v>
      </c>
      <c r="I155" s="71" t="s">
        <v>433</v>
      </c>
      <c r="J155" s="70">
        <f t="array" ref="J155:K155">VLOOKUP(I155,D:H,{4,5},0)</f>
        <v>20715</v>
      </c>
      <c r="K155" s="70">
        <v>2417.0</v>
      </c>
      <c r="L155" s="39">
        <f t="shared" si="5"/>
        <v>20715</v>
      </c>
      <c r="M155" s="39">
        <f t="shared" si="6"/>
        <v>2417</v>
      </c>
    </row>
    <row r="156">
      <c r="A156" s="33" t="s">
        <v>46</v>
      </c>
      <c r="B156" s="68" t="s">
        <v>71</v>
      </c>
      <c r="C156" s="35" t="s">
        <v>57</v>
      </c>
      <c r="D156" s="35" t="str">
        <f t="shared" si="2"/>
        <v>Africa/Congo (Kinshasa)-Africa/2009</v>
      </c>
      <c r="E156" s="72">
        <v>16679.0</v>
      </c>
      <c r="F156" s="72">
        <v>1646.0</v>
      </c>
      <c r="G156" s="70">
        <f t="shared" si="3"/>
        <v>16679</v>
      </c>
      <c r="H156" s="70">
        <f t="shared" si="4"/>
        <v>1646</v>
      </c>
      <c r="I156" s="71" t="s">
        <v>434</v>
      </c>
      <c r="J156" s="70"/>
      <c r="K156" s="70"/>
      <c r="L156" s="39" t="str">
        <f t="shared" si="5"/>
        <v/>
      </c>
      <c r="M156" s="39" t="str">
        <f t="shared" si="6"/>
        <v/>
      </c>
    </row>
    <row r="157">
      <c r="A157" s="33" t="s">
        <v>46</v>
      </c>
      <c r="B157" s="68" t="s">
        <v>71</v>
      </c>
      <c r="C157" s="35" t="s">
        <v>58</v>
      </c>
      <c r="D157" s="35" t="str">
        <f t="shared" si="2"/>
        <v>Africa/Congo (Kinshasa)-Africa/2010</v>
      </c>
      <c r="E157" s="72">
        <v>20715.0</v>
      </c>
      <c r="F157" s="72">
        <v>2417.0</v>
      </c>
      <c r="G157" s="70">
        <f t="shared" si="3"/>
        <v>20715</v>
      </c>
      <c r="H157" s="70">
        <f t="shared" si="4"/>
        <v>2417</v>
      </c>
      <c r="I157" s="71" t="s">
        <v>435</v>
      </c>
      <c r="J157" s="70"/>
      <c r="K157" s="70"/>
      <c r="L157" s="39" t="str">
        <f t="shared" si="5"/>
        <v/>
      </c>
      <c r="M157" s="39" t="str">
        <f t="shared" si="6"/>
        <v/>
      </c>
    </row>
    <row r="158">
      <c r="A158" s="33" t="s">
        <v>46</v>
      </c>
      <c r="B158" s="68" t="s">
        <v>72</v>
      </c>
      <c r="C158" s="35" t="s">
        <v>48</v>
      </c>
      <c r="D158" s="35" t="str">
        <f t="shared" si="2"/>
        <v>Africa/Cote d'Ivoire-Africa/2000</v>
      </c>
      <c r="E158" s="69"/>
      <c r="F158" s="69"/>
      <c r="G158" s="70" t="str">
        <f t="shared" si="3"/>
        <v/>
      </c>
      <c r="H158" s="70" t="str">
        <f t="shared" si="4"/>
        <v/>
      </c>
      <c r="I158" s="71" t="s">
        <v>436</v>
      </c>
      <c r="J158" s="70" t="str">
        <f t="array" ref="J158:K158">VLOOKUP(I158,D:H,{4,5},0)</f>
        <v/>
      </c>
      <c r="K158" s="70"/>
      <c r="L158" s="39" t="str">
        <f t="shared" si="5"/>
        <v/>
      </c>
      <c r="M158" s="39" t="str">
        <f t="shared" si="6"/>
        <v/>
      </c>
    </row>
    <row r="159">
      <c r="A159" s="33" t="s">
        <v>46</v>
      </c>
      <c r="B159" s="68" t="s">
        <v>72</v>
      </c>
      <c r="C159" s="35" t="s">
        <v>49</v>
      </c>
      <c r="D159" s="35" t="str">
        <f t="shared" si="2"/>
        <v>Africa/Cote d'Ivoire-Africa/2001</v>
      </c>
      <c r="E159" s="72">
        <v>11233.0</v>
      </c>
      <c r="F159" s="69"/>
      <c r="G159" s="70">
        <f t="shared" si="3"/>
        <v>11233</v>
      </c>
      <c r="H159" s="70" t="str">
        <f t="shared" si="4"/>
        <v/>
      </c>
      <c r="I159" s="71" t="s">
        <v>437</v>
      </c>
      <c r="J159" s="70">
        <f t="array" ref="J159:K159">VLOOKUP(I159,D:H,{4,5},0)</f>
        <v>11233</v>
      </c>
      <c r="K159" s="70"/>
      <c r="L159" s="39">
        <f t="shared" si="5"/>
        <v>11233</v>
      </c>
      <c r="M159" s="39" t="str">
        <f t="shared" si="6"/>
        <v/>
      </c>
    </row>
    <row r="160">
      <c r="A160" s="33" t="s">
        <v>46</v>
      </c>
      <c r="B160" s="68" t="s">
        <v>72</v>
      </c>
      <c r="C160" s="35" t="s">
        <v>50</v>
      </c>
      <c r="D160" s="35" t="str">
        <f t="shared" si="2"/>
        <v>Africa/Cote d'Ivoire-Africa/2002</v>
      </c>
      <c r="E160" s="72">
        <v>9800.0</v>
      </c>
      <c r="F160" s="72">
        <v>5805.0</v>
      </c>
      <c r="G160" s="70">
        <f t="shared" si="3"/>
        <v>9800</v>
      </c>
      <c r="H160" s="70">
        <f t="shared" si="4"/>
        <v>5805</v>
      </c>
      <c r="I160" s="71" t="s">
        <v>438</v>
      </c>
      <c r="J160" s="70">
        <f t="array" ref="J160:K160">VLOOKUP(I160,D:H,{4,5},0)</f>
        <v>9800</v>
      </c>
      <c r="K160" s="70">
        <v>5805.0</v>
      </c>
      <c r="L160" s="39">
        <f t="shared" si="5"/>
        <v>9800</v>
      </c>
      <c r="M160" s="39">
        <f t="shared" si="6"/>
        <v>5805</v>
      </c>
    </row>
    <row r="161">
      <c r="A161" s="33" t="s">
        <v>46</v>
      </c>
      <c r="B161" s="68" t="s">
        <v>72</v>
      </c>
      <c r="C161" s="35" t="s">
        <v>51</v>
      </c>
      <c r="D161" s="35" t="str">
        <f t="shared" si="2"/>
        <v>Africa/Cote d'Ivoire-Africa/2003</v>
      </c>
      <c r="E161" s="72">
        <v>9489.0</v>
      </c>
      <c r="F161" s="72">
        <v>5856.0</v>
      </c>
      <c r="G161" s="70">
        <f t="shared" si="3"/>
        <v>9489</v>
      </c>
      <c r="H161" s="70">
        <f t="shared" si="4"/>
        <v>5856</v>
      </c>
      <c r="I161" s="71" t="s">
        <v>439</v>
      </c>
      <c r="J161" s="70">
        <f t="array" ref="J161:K161">VLOOKUP(I161,D:H,{4,5},0)</f>
        <v>9489</v>
      </c>
      <c r="K161" s="70">
        <v>5856.0</v>
      </c>
      <c r="L161" s="39">
        <f t="shared" si="5"/>
        <v>9489</v>
      </c>
      <c r="M161" s="39">
        <f t="shared" si="6"/>
        <v>5856</v>
      </c>
    </row>
    <row r="162">
      <c r="A162" s="33" t="s">
        <v>46</v>
      </c>
      <c r="B162" s="68" t="s">
        <v>72</v>
      </c>
      <c r="C162" s="35" t="s">
        <v>52</v>
      </c>
      <c r="D162" s="35" t="str">
        <f t="shared" si="2"/>
        <v>Africa/Cote d'Ivoire-Africa/2004</v>
      </c>
      <c r="E162" s="72">
        <v>10278.0</v>
      </c>
      <c r="F162" s="72">
        <v>6872.0</v>
      </c>
      <c r="G162" s="70">
        <f t="shared" si="3"/>
        <v>8380.5</v>
      </c>
      <c r="H162" s="70">
        <f t="shared" si="4"/>
        <v>7299</v>
      </c>
      <c r="I162" s="71" t="s">
        <v>440</v>
      </c>
      <c r="J162" s="70">
        <f t="array" ref="J162:K162">VLOOKUP(I162,D:H,{4,5},0)</f>
        <v>8380.5</v>
      </c>
      <c r="K162" s="70">
        <v>7299.0</v>
      </c>
      <c r="L162" s="39">
        <f t="shared" si="5"/>
        <v>8380.5</v>
      </c>
      <c r="M162" s="39">
        <f t="shared" si="6"/>
        <v>7299</v>
      </c>
    </row>
    <row r="163">
      <c r="A163" s="33" t="s">
        <v>46</v>
      </c>
      <c r="B163" s="68" t="s">
        <v>72</v>
      </c>
      <c r="C163" s="35" t="s">
        <v>52</v>
      </c>
      <c r="D163" s="35" t="str">
        <f t="shared" si="2"/>
        <v>Africa/Cote d'Ivoire-Africa/2004</v>
      </c>
      <c r="E163" s="72">
        <v>6483.0</v>
      </c>
      <c r="F163" s="72">
        <v>7726.0</v>
      </c>
      <c r="G163" s="70">
        <f t="shared" si="3"/>
        <v>6483</v>
      </c>
      <c r="H163" s="70">
        <f t="shared" si="4"/>
        <v>7726</v>
      </c>
      <c r="I163" s="71" t="s">
        <v>441</v>
      </c>
      <c r="J163" s="70">
        <f t="array" ref="J163:K163">VLOOKUP(I163,D:H,{4,5},0)</f>
        <v>9302</v>
      </c>
      <c r="K163" s="70">
        <v>7664.0</v>
      </c>
      <c r="L163" s="39">
        <f t="shared" si="5"/>
        <v>9302</v>
      </c>
      <c r="M163" s="39">
        <f t="shared" si="6"/>
        <v>7664</v>
      </c>
    </row>
    <row r="164">
      <c r="A164" s="33" t="s">
        <v>46</v>
      </c>
      <c r="B164" s="68" t="s">
        <v>72</v>
      </c>
      <c r="C164" s="35" t="s">
        <v>53</v>
      </c>
      <c r="D164" s="35" t="str">
        <f t="shared" si="2"/>
        <v>Africa/Cote d'Ivoire-Africa/2005</v>
      </c>
      <c r="E164" s="72">
        <v>9302.0</v>
      </c>
      <c r="F164" s="72">
        <v>7664.0</v>
      </c>
      <c r="G164" s="70">
        <f t="shared" si="3"/>
        <v>9302</v>
      </c>
      <c r="H164" s="70">
        <f t="shared" si="4"/>
        <v>7664</v>
      </c>
      <c r="I164" s="71" t="s">
        <v>442</v>
      </c>
      <c r="J164" s="70">
        <f t="array" ref="J164:K164">VLOOKUP(I164,D:H,{4,5},0)</f>
        <v>10233</v>
      </c>
      <c r="K164" s="70">
        <v>6883.0</v>
      </c>
      <c r="L164" s="39">
        <f t="shared" si="5"/>
        <v>10233</v>
      </c>
      <c r="M164" s="39">
        <f t="shared" si="6"/>
        <v>6883</v>
      </c>
    </row>
    <row r="165">
      <c r="A165" s="33" t="s">
        <v>46</v>
      </c>
      <c r="B165" s="68" t="s">
        <v>72</v>
      </c>
      <c r="C165" s="35" t="s">
        <v>54</v>
      </c>
      <c r="D165" s="35" t="str">
        <f t="shared" si="2"/>
        <v>Africa/Cote d'Ivoire-Africa/2006</v>
      </c>
      <c r="E165" s="72">
        <v>10233.0</v>
      </c>
      <c r="F165" s="72">
        <v>6883.0</v>
      </c>
      <c r="G165" s="70">
        <f t="shared" si="3"/>
        <v>10233</v>
      </c>
      <c r="H165" s="70">
        <f t="shared" si="4"/>
        <v>6883</v>
      </c>
      <c r="I165" s="71" t="s">
        <v>443</v>
      </c>
      <c r="J165" s="70">
        <f t="array" ref="J165:K165">VLOOKUP(I165,D:H,{4,5},0)</f>
        <v>8290</v>
      </c>
      <c r="K165" s="70">
        <v>7555.5</v>
      </c>
      <c r="L165" s="39">
        <f t="shared" si="5"/>
        <v>8290</v>
      </c>
      <c r="M165" s="39">
        <f t="shared" si="6"/>
        <v>7555.5</v>
      </c>
    </row>
    <row r="166">
      <c r="A166" s="33" t="s">
        <v>46</v>
      </c>
      <c r="B166" s="68" t="s">
        <v>72</v>
      </c>
      <c r="C166" s="35" t="s">
        <v>55</v>
      </c>
      <c r="D166" s="35" t="str">
        <f t="shared" si="2"/>
        <v>Africa/Cote d'Ivoire-Africa/2007</v>
      </c>
      <c r="E166" s="72">
        <v>9634.0</v>
      </c>
      <c r="F166" s="72">
        <v>7825.0</v>
      </c>
      <c r="G166" s="70">
        <f t="shared" si="3"/>
        <v>8290</v>
      </c>
      <c r="H166" s="70">
        <f t="shared" si="4"/>
        <v>7555.5</v>
      </c>
      <c r="I166" s="71" t="s">
        <v>444</v>
      </c>
      <c r="J166" s="70"/>
      <c r="K166" s="70"/>
      <c r="L166" s="39" t="str">
        <f t="shared" si="5"/>
        <v/>
      </c>
      <c r="M166" s="39" t="str">
        <f t="shared" si="6"/>
        <v/>
      </c>
    </row>
    <row r="167">
      <c r="A167" s="33" t="s">
        <v>46</v>
      </c>
      <c r="B167" s="68" t="s">
        <v>72</v>
      </c>
      <c r="C167" s="35" t="s">
        <v>55</v>
      </c>
      <c r="D167" s="35" t="str">
        <f t="shared" si="2"/>
        <v>Africa/Cote d'Ivoire-Africa/2007</v>
      </c>
      <c r="E167" s="72">
        <v>6946.0</v>
      </c>
      <c r="F167" s="72">
        <v>7286.0</v>
      </c>
      <c r="G167" s="70">
        <f t="shared" si="3"/>
        <v>6946</v>
      </c>
      <c r="H167" s="70">
        <f t="shared" si="4"/>
        <v>7286</v>
      </c>
      <c r="I167" s="71" t="s">
        <v>445</v>
      </c>
      <c r="J167" s="70">
        <f t="array" ref="J167:K167">VLOOKUP(I167,D:H,{4,5},0)</f>
        <v>6656</v>
      </c>
      <c r="K167" s="70">
        <v>6125.5</v>
      </c>
      <c r="L167" s="39">
        <f t="shared" si="5"/>
        <v>6656</v>
      </c>
      <c r="M167" s="39">
        <f t="shared" si="6"/>
        <v>6125.5</v>
      </c>
    </row>
    <row r="168">
      <c r="A168" s="33" t="s">
        <v>46</v>
      </c>
      <c r="B168" s="68" t="s">
        <v>72</v>
      </c>
      <c r="C168" s="35" t="s">
        <v>57</v>
      </c>
      <c r="D168" s="35" t="str">
        <f t="shared" si="2"/>
        <v>Africa/Cote d'Ivoire-Africa/2009</v>
      </c>
      <c r="E168" s="72">
        <v>6578.0</v>
      </c>
      <c r="F168" s="72">
        <v>5460.0</v>
      </c>
      <c r="G168" s="70">
        <f t="shared" si="3"/>
        <v>6656</v>
      </c>
      <c r="H168" s="70">
        <f t="shared" si="4"/>
        <v>6125.5</v>
      </c>
      <c r="I168" s="71" t="s">
        <v>446</v>
      </c>
      <c r="J168" s="70">
        <f t="array" ref="J168:K168">VLOOKUP(I168,D:H,{4,5},0)</f>
        <v>9537</v>
      </c>
      <c r="K168" s="70">
        <v>6997.0</v>
      </c>
      <c r="L168" s="39">
        <f t="shared" si="5"/>
        <v>9537</v>
      </c>
      <c r="M168" s="39">
        <f t="shared" si="6"/>
        <v>6997</v>
      </c>
    </row>
    <row r="169">
      <c r="A169" s="33" t="s">
        <v>46</v>
      </c>
      <c r="B169" s="68" t="s">
        <v>72</v>
      </c>
      <c r="C169" s="35" t="s">
        <v>57</v>
      </c>
      <c r="D169" s="35" t="str">
        <f t="shared" si="2"/>
        <v>Africa/Cote d'Ivoire-Africa/2009</v>
      </c>
      <c r="E169" s="72">
        <v>6734.0</v>
      </c>
      <c r="F169" s="72">
        <v>6791.0</v>
      </c>
      <c r="G169" s="70">
        <f t="shared" si="3"/>
        <v>6734</v>
      </c>
      <c r="H169" s="70">
        <f t="shared" si="4"/>
        <v>6791</v>
      </c>
      <c r="I169" s="71" t="s">
        <v>447</v>
      </c>
      <c r="J169" s="70"/>
      <c r="K169" s="70"/>
      <c r="L169" s="39" t="str">
        <f t="shared" si="5"/>
        <v/>
      </c>
      <c r="M169" s="39" t="str">
        <f t="shared" si="6"/>
        <v/>
      </c>
    </row>
    <row r="170">
      <c r="A170" s="33" t="s">
        <v>46</v>
      </c>
      <c r="B170" s="68" t="s">
        <v>72</v>
      </c>
      <c r="C170" s="35" t="s">
        <v>58</v>
      </c>
      <c r="D170" s="35" t="str">
        <f t="shared" si="2"/>
        <v>Africa/Cote d'Ivoire-Africa/2010</v>
      </c>
      <c r="E170" s="72">
        <v>9537.0</v>
      </c>
      <c r="F170" s="72">
        <v>6997.0</v>
      </c>
      <c r="G170" s="70">
        <f t="shared" si="3"/>
        <v>9537</v>
      </c>
      <c r="H170" s="70">
        <f t="shared" si="4"/>
        <v>6997</v>
      </c>
      <c r="I170" s="71" t="s">
        <v>448</v>
      </c>
      <c r="J170" s="70"/>
      <c r="K170" s="70"/>
      <c r="L170" s="39" t="str">
        <f t="shared" si="5"/>
        <v/>
      </c>
      <c r="M170" s="39" t="str">
        <f t="shared" si="6"/>
        <v/>
      </c>
    </row>
    <row r="171">
      <c r="A171" s="33" t="s">
        <v>46</v>
      </c>
      <c r="B171" s="68" t="s">
        <v>73</v>
      </c>
      <c r="C171" s="35" t="s">
        <v>48</v>
      </c>
      <c r="D171" s="35" t="str">
        <f t="shared" si="2"/>
        <v>Africa/Djibouti-Africa/2000</v>
      </c>
      <c r="E171" s="69"/>
      <c r="F171" s="69"/>
      <c r="G171" s="70" t="str">
        <f t="shared" si="3"/>
        <v/>
      </c>
      <c r="H171" s="70" t="str">
        <f t="shared" si="4"/>
        <v/>
      </c>
      <c r="I171" s="71" t="s">
        <v>449</v>
      </c>
      <c r="J171" s="70" t="str">
        <f t="array" ref="J171:K171">VLOOKUP(I171,D:H,{4,5},0)</f>
        <v/>
      </c>
      <c r="K171" s="70"/>
      <c r="L171" s="39" t="str">
        <f t="shared" si="5"/>
        <v/>
      </c>
      <c r="M171" s="39" t="str">
        <f t="shared" si="6"/>
        <v/>
      </c>
    </row>
    <row r="172">
      <c r="A172" s="33" t="s">
        <v>46</v>
      </c>
      <c r="B172" s="68" t="s">
        <v>73</v>
      </c>
      <c r="C172" s="35" t="s">
        <v>49</v>
      </c>
      <c r="D172" s="35" t="str">
        <f t="shared" si="2"/>
        <v>Africa/Djibouti-Africa/2001</v>
      </c>
      <c r="E172" s="69"/>
      <c r="F172" s="69"/>
      <c r="G172" s="70" t="str">
        <f t="shared" si="3"/>
        <v/>
      </c>
      <c r="H172" s="70" t="str">
        <f t="shared" si="4"/>
        <v/>
      </c>
      <c r="I172" s="71" t="s">
        <v>450</v>
      </c>
      <c r="J172" s="70" t="str">
        <f t="array" ref="J172:K172">VLOOKUP(I172,D:H,{4,5},0)</f>
        <v/>
      </c>
      <c r="K172" s="70"/>
      <c r="L172" s="39" t="str">
        <f t="shared" si="5"/>
        <v/>
      </c>
      <c r="M172" s="39" t="str">
        <f t="shared" si="6"/>
        <v/>
      </c>
    </row>
    <row r="173">
      <c r="A173" s="33" t="s">
        <v>46</v>
      </c>
      <c r="B173" s="68" t="s">
        <v>73</v>
      </c>
      <c r="C173" s="35" t="s">
        <v>50</v>
      </c>
      <c r="D173" s="35" t="str">
        <f t="shared" si="2"/>
        <v>Africa/Djibouti-Africa/2002</v>
      </c>
      <c r="E173" s="69"/>
      <c r="F173" s="72">
        <v>539.0</v>
      </c>
      <c r="G173" s="70" t="str">
        <f t="shared" si="3"/>
        <v/>
      </c>
      <c r="H173" s="70">
        <f t="shared" si="4"/>
        <v>539</v>
      </c>
      <c r="I173" s="71" t="s">
        <v>451</v>
      </c>
      <c r="J173" s="70" t="str">
        <f t="array" ref="J173:K173">VLOOKUP(I173,D:H,{4,5},0)</f>
        <v/>
      </c>
      <c r="K173" s="70">
        <v>539.0</v>
      </c>
      <c r="L173" s="39" t="str">
        <f t="shared" si="5"/>
        <v/>
      </c>
      <c r="M173" s="39">
        <f t="shared" si="6"/>
        <v>539</v>
      </c>
    </row>
    <row r="174">
      <c r="A174" s="33" t="s">
        <v>46</v>
      </c>
      <c r="B174" s="68" t="s">
        <v>73</v>
      </c>
      <c r="C174" s="35" t="s">
        <v>51</v>
      </c>
      <c r="D174" s="35" t="str">
        <f t="shared" si="2"/>
        <v>Africa/Djibouti-Africa/2003</v>
      </c>
      <c r="E174" s="69"/>
      <c r="F174" s="72">
        <v>532.0</v>
      </c>
      <c r="G174" s="70" t="str">
        <f t="shared" si="3"/>
        <v/>
      </c>
      <c r="H174" s="70">
        <f t="shared" si="4"/>
        <v>532</v>
      </c>
      <c r="I174" s="71" t="s">
        <v>452</v>
      </c>
      <c r="J174" s="70" t="str">
        <f t="array" ref="J174:K174">VLOOKUP(I174,D:H,{4,5},0)</f>
        <v/>
      </c>
      <c r="K174" s="70">
        <v>532.0</v>
      </c>
      <c r="L174" s="39" t="str">
        <f t="shared" si="5"/>
        <v/>
      </c>
      <c r="M174" s="39">
        <f t="shared" si="6"/>
        <v>532</v>
      </c>
    </row>
    <row r="175">
      <c r="A175" s="33" t="s">
        <v>46</v>
      </c>
      <c r="B175" s="68" t="s">
        <v>73</v>
      </c>
      <c r="C175" s="35" t="s">
        <v>52</v>
      </c>
      <c r="D175" s="35" t="str">
        <f t="shared" si="2"/>
        <v>Africa/Djibouti-Africa/2004</v>
      </c>
      <c r="E175" s="69"/>
      <c r="F175" s="72">
        <v>524.0</v>
      </c>
      <c r="G175" s="70" t="str">
        <f t="shared" si="3"/>
        <v/>
      </c>
      <c r="H175" s="70">
        <f t="shared" si="4"/>
        <v>454.5</v>
      </c>
      <c r="I175" s="71" t="s">
        <v>453</v>
      </c>
      <c r="J175" s="70" t="str">
        <f t="array" ref="J175:K175">VLOOKUP(I175,D:H,{4,5},0)</f>
        <v/>
      </c>
      <c r="K175" s="70">
        <v>454.5</v>
      </c>
      <c r="L175" s="39" t="str">
        <f t="shared" si="5"/>
        <v/>
      </c>
      <c r="M175" s="39">
        <f t="shared" si="6"/>
        <v>454.5</v>
      </c>
    </row>
    <row r="176">
      <c r="A176" s="33" t="s">
        <v>46</v>
      </c>
      <c r="B176" s="68" t="s">
        <v>73</v>
      </c>
      <c r="C176" s="35" t="s">
        <v>52</v>
      </c>
      <c r="D176" s="35" t="str">
        <f t="shared" si="2"/>
        <v>Africa/Djibouti-Africa/2004</v>
      </c>
      <c r="E176" s="69"/>
      <c r="F176" s="72">
        <v>385.0</v>
      </c>
      <c r="G176" s="70" t="str">
        <f t="shared" si="3"/>
        <v/>
      </c>
      <c r="H176" s="70">
        <f t="shared" si="4"/>
        <v>385</v>
      </c>
      <c r="I176" s="71" t="s">
        <v>454</v>
      </c>
      <c r="J176" s="70">
        <f t="array" ref="J176:K176">VLOOKUP(I176,D:H,{4,5},0)</f>
        <v>133</v>
      </c>
      <c r="K176" s="70">
        <v>458.0</v>
      </c>
      <c r="L176" s="39">
        <f t="shared" si="5"/>
        <v>133</v>
      </c>
      <c r="M176" s="39">
        <f t="shared" si="6"/>
        <v>458</v>
      </c>
    </row>
    <row r="177">
      <c r="A177" s="33" t="s">
        <v>46</v>
      </c>
      <c r="B177" s="68" t="s">
        <v>73</v>
      </c>
      <c r="C177" s="35" t="s">
        <v>53</v>
      </c>
      <c r="D177" s="35" t="str">
        <f t="shared" si="2"/>
        <v>Africa/Djibouti-Africa/2005</v>
      </c>
      <c r="E177" s="72">
        <v>133.0</v>
      </c>
      <c r="F177" s="72">
        <v>458.0</v>
      </c>
      <c r="G177" s="70">
        <f t="shared" si="3"/>
        <v>133</v>
      </c>
      <c r="H177" s="70">
        <f t="shared" si="4"/>
        <v>458</v>
      </c>
      <c r="I177" s="71" t="s">
        <v>455</v>
      </c>
      <c r="J177" s="70">
        <f t="array" ref="J177:K177">VLOOKUP(I177,D:H,{4,5},0)</f>
        <v>143</v>
      </c>
      <c r="K177" s="70">
        <v>488.0</v>
      </c>
      <c r="L177" s="39">
        <f t="shared" si="5"/>
        <v>143</v>
      </c>
      <c r="M177" s="39">
        <f t="shared" si="6"/>
        <v>488</v>
      </c>
    </row>
    <row r="178">
      <c r="A178" s="33" t="s">
        <v>46</v>
      </c>
      <c r="B178" s="68" t="s">
        <v>73</v>
      </c>
      <c r="C178" s="35" t="s">
        <v>54</v>
      </c>
      <c r="D178" s="35" t="str">
        <f t="shared" si="2"/>
        <v>Africa/Djibouti-Africa/2006</v>
      </c>
      <c r="E178" s="72">
        <v>143.0</v>
      </c>
      <c r="F178" s="72">
        <v>488.0</v>
      </c>
      <c r="G178" s="70">
        <f t="shared" si="3"/>
        <v>143</v>
      </c>
      <c r="H178" s="70">
        <f t="shared" si="4"/>
        <v>488</v>
      </c>
      <c r="I178" s="71" t="s">
        <v>456</v>
      </c>
      <c r="J178" s="70">
        <f t="array" ref="J178:K178">VLOOKUP(I178,D:H,{4,5},0)</f>
        <v>139</v>
      </c>
      <c r="K178" s="70">
        <v>473.0</v>
      </c>
      <c r="L178" s="39">
        <f t="shared" si="5"/>
        <v>139</v>
      </c>
      <c r="M178" s="39">
        <f t="shared" si="6"/>
        <v>473</v>
      </c>
    </row>
    <row r="179">
      <c r="A179" s="33" t="s">
        <v>46</v>
      </c>
      <c r="B179" s="68" t="s">
        <v>73</v>
      </c>
      <c r="C179" s="35" t="s">
        <v>55</v>
      </c>
      <c r="D179" s="35" t="str">
        <f t="shared" si="2"/>
        <v>Africa/Djibouti-Africa/2007</v>
      </c>
      <c r="E179" s="72">
        <v>139.0</v>
      </c>
      <c r="F179" s="72">
        <v>473.0</v>
      </c>
      <c r="G179" s="70">
        <f t="shared" si="3"/>
        <v>139</v>
      </c>
      <c r="H179" s="70">
        <f t="shared" si="4"/>
        <v>473</v>
      </c>
      <c r="I179" s="71" t="s">
        <v>457</v>
      </c>
      <c r="J179" s="70" t="str">
        <f t="array" ref="J179:K179">VLOOKUP(I179,D:H,{4,5},0)</f>
        <v/>
      </c>
      <c r="K179" s="70">
        <v>400.0</v>
      </c>
      <c r="L179" s="39" t="str">
        <f t="shared" si="5"/>
        <v/>
      </c>
      <c r="M179" s="39">
        <f t="shared" si="6"/>
        <v>400</v>
      </c>
    </row>
    <row r="180">
      <c r="A180" s="33" t="s">
        <v>46</v>
      </c>
      <c r="B180" s="68" t="s">
        <v>73</v>
      </c>
      <c r="C180" s="35" t="s">
        <v>56</v>
      </c>
      <c r="D180" s="35" t="str">
        <f t="shared" si="2"/>
        <v>Africa/Djibouti-Africa/2008</v>
      </c>
      <c r="E180" s="69"/>
      <c r="F180" s="72">
        <v>400.0</v>
      </c>
      <c r="G180" s="70" t="str">
        <f t="shared" si="3"/>
        <v/>
      </c>
      <c r="H180" s="70">
        <f t="shared" si="4"/>
        <v>400</v>
      </c>
      <c r="I180" s="71" t="s">
        <v>458</v>
      </c>
      <c r="J180" s="70" t="str">
        <f t="array" ref="J180:K180">VLOOKUP(I180,D:H,{4,5},0)</f>
        <v/>
      </c>
      <c r="K180" s="70">
        <v>405.0</v>
      </c>
      <c r="L180" s="39" t="str">
        <f t="shared" si="5"/>
        <v/>
      </c>
      <c r="M180" s="39">
        <f t="shared" si="6"/>
        <v>405</v>
      </c>
    </row>
    <row r="181">
      <c r="A181" s="33" t="s">
        <v>46</v>
      </c>
      <c r="B181" s="68" t="s">
        <v>73</v>
      </c>
      <c r="C181" s="35" t="s">
        <v>57</v>
      </c>
      <c r="D181" s="35" t="str">
        <f t="shared" si="2"/>
        <v>Africa/Djibouti-Africa/2009</v>
      </c>
      <c r="E181" s="69"/>
      <c r="F181" s="72">
        <v>407.0</v>
      </c>
      <c r="G181" s="70" t="str">
        <f t="shared" si="3"/>
        <v/>
      </c>
      <c r="H181" s="70">
        <f t="shared" si="4"/>
        <v>405</v>
      </c>
      <c r="I181" s="71" t="s">
        <v>459</v>
      </c>
      <c r="J181" s="70">
        <f t="array" ref="J181:K181">VLOOKUP(I181,D:H,{4,5},0)</f>
        <v>143</v>
      </c>
      <c r="K181" s="70">
        <v>488.0</v>
      </c>
      <c r="L181" s="39">
        <f t="shared" si="5"/>
        <v>143</v>
      </c>
      <c r="M181" s="39">
        <f t="shared" si="6"/>
        <v>488</v>
      </c>
    </row>
    <row r="182">
      <c r="A182" s="33" t="s">
        <v>46</v>
      </c>
      <c r="B182" s="68" t="s">
        <v>73</v>
      </c>
      <c r="C182" s="35" t="s">
        <v>57</v>
      </c>
      <c r="D182" s="35" t="str">
        <f t="shared" si="2"/>
        <v>Africa/Djibouti-Africa/2009</v>
      </c>
      <c r="E182" s="69"/>
      <c r="F182" s="72">
        <v>403.0</v>
      </c>
      <c r="G182" s="70" t="str">
        <f t="shared" si="3"/>
        <v/>
      </c>
      <c r="H182" s="70">
        <f t="shared" si="4"/>
        <v>403</v>
      </c>
      <c r="I182" s="71" t="s">
        <v>460</v>
      </c>
      <c r="J182" s="70"/>
      <c r="K182" s="70"/>
      <c r="L182" s="39" t="str">
        <f t="shared" si="5"/>
        <v/>
      </c>
      <c r="M182" s="39" t="str">
        <f t="shared" si="6"/>
        <v/>
      </c>
    </row>
    <row r="183">
      <c r="A183" s="33" t="s">
        <v>46</v>
      </c>
      <c r="B183" s="68" t="s">
        <v>73</v>
      </c>
      <c r="C183" s="35" t="s">
        <v>58</v>
      </c>
      <c r="D183" s="35" t="str">
        <f t="shared" si="2"/>
        <v>Africa/Djibouti-Africa/2010</v>
      </c>
      <c r="E183" s="72">
        <v>143.0</v>
      </c>
      <c r="F183" s="72">
        <v>488.0</v>
      </c>
      <c r="G183" s="70">
        <f t="shared" si="3"/>
        <v>143</v>
      </c>
      <c r="H183" s="70">
        <f t="shared" si="4"/>
        <v>488</v>
      </c>
      <c r="I183" s="71" t="s">
        <v>461</v>
      </c>
      <c r="J183" s="70"/>
      <c r="K183" s="70"/>
      <c r="L183" s="39" t="str">
        <f t="shared" si="5"/>
        <v/>
      </c>
      <c r="M183" s="39" t="str">
        <f t="shared" si="6"/>
        <v/>
      </c>
    </row>
    <row r="184">
      <c r="A184" s="33" t="s">
        <v>46</v>
      </c>
      <c r="B184" s="68" t="s">
        <v>74</v>
      </c>
      <c r="C184" s="35" t="s">
        <v>48</v>
      </c>
      <c r="D184" s="35" t="str">
        <f t="shared" si="2"/>
        <v>Africa/Egypt-Africa/2000</v>
      </c>
      <c r="E184" s="69"/>
      <c r="F184" s="69"/>
      <c r="G184" s="70" t="str">
        <f t="shared" si="3"/>
        <v/>
      </c>
      <c r="H184" s="70" t="str">
        <f t="shared" si="4"/>
        <v/>
      </c>
      <c r="I184" s="71" t="s">
        <v>462</v>
      </c>
      <c r="J184" s="70" t="str">
        <f t="array" ref="J184:K184">VLOOKUP(I184,D:H,{4,5},0)</f>
        <v/>
      </c>
      <c r="K184" s="70"/>
      <c r="L184" s="39" t="str">
        <f t="shared" si="5"/>
        <v/>
      </c>
      <c r="M184" s="39" t="str">
        <f t="shared" si="6"/>
        <v/>
      </c>
    </row>
    <row r="185">
      <c r="A185" s="33" t="s">
        <v>46</v>
      </c>
      <c r="B185" s="68" t="s">
        <v>74</v>
      </c>
      <c r="C185" s="35" t="s">
        <v>49</v>
      </c>
      <c r="D185" s="35" t="str">
        <f t="shared" si="2"/>
        <v>Africa/Egypt-Africa/2001</v>
      </c>
      <c r="E185" s="72">
        <v>77649.0</v>
      </c>
      <c r="F185" s="69"/>
      <c r="G185" s="70">
        <f t="shared" si="3"/>
        <v>77649</v>
      </c>
      <c r="H185" s="70" t="str">
        <f t="shared" si="4"/>
        <v/>
      </c>
      <c r="I185" s="71" t="s">
        <v>463</v>
      </c>
      <c r="J185" s="70">
        <f t="array" ref="J185:K185">VLOOKUP(I185,D:H,{4,5},0)</f>
        <v>77649</v>
      </c>
      <c r="K185" s="70"/>
      <c r="L185" s="39">
        <f t="shared" si="5"/>
        <v>77649</v>
      </c>
      <c r="M185" s="39" t="str">
        <f t="shared" si="6"/>
        <v/>
      </c>
    </row>
    <row r="186">
      <c r="A186" s="33" t="s">
        <v>46</v>
      </c>
      <c r="B186" s="68" t="s">
        <v>74</v>
      </c>
      <c r="C186" s="35" t="s">
        <v>50</v>
      </c>
      <c r="D186" s="35" t="str">
        <f t="shared" si="2"/>
        <v>Africa/Egypt-Africa/2002</v>
      </c>
      <c r="E186" s="72">
        <v>73575.0</v>
      </c>
      <c r="F186" s="72">
        <v>204776.0</v>
      </c>
      <c r="G186" s="70">
        <f t="shared" si="3"/>
        <v>73575</v>
      </c>
      <c r="H186" s="70">
        <f t="shared" si="4"/>
        <v>204776</v>
      </c>
      <c r="I186" s="71" t="s">
        <v>464</v>
      </c>
      <c r="J186" s="70">
        <f t="array" ref="J186:K186">VLOOKUP(I186,D:H,{4,5},0)</f>
        <v>73575</v>
      </c>
      <c r="K186" s="70">
        <v>204776.0</v>
      </c>
      <c r="L186" s="39">
        <f t="shared" si="5"/>
        <v>73575</v>
      </c>
      <c r="M186" s="39">
        <f t="shared" si="6"/>
        <v>204776</v>
      </c>
    </row>
    <row r="187">
      <c r="A187" s="33" t="s">
        <v>46</v>
      </c>
      <c r="B187" s="68" t="s">
        <v>74</v>
      </c>
      <c r="C187" s="35" t="s">
        <v>51</v>
      </c>
      <c r="D187" s="35" t="str">
        <f t="shared" si="2"/>
        <v>Africa/Egypt-Africa/2003</v>
      </c>
      <c r="E187" s="72">
        <v>71465.0</v>
      </c>
      <c r="F187" s="72">
        <v>197871.0</v>
      </c>
      <c r="G187" s="70">
        <f t="shared" si="3"/>
        <v>71465</v>
      </c>
      <c r="H187" s="70">
        <f t="shared" si="4"/>
        <v>197871</v>
      </c>
      <c r="I187" s="71" t="s">
        <v>465</v>
      </c>
      <c r="J187" s="70">
        <f t="array" ref="J187:K187">VLOOKUP(I187,D:H,{4,5},0)</f>
        <v>71465</v>
      </c>
      <c r="K187" s="70">
        <v>197871.0</v>
      </c>
      <c r="L187" s="39">
        <f t="shared" si="5"/>
        <v>71465</v>
      </c>
      <c r="M187" s="39">
        <f t="shared" si="6"/>
        <v>197871</v>
      </c>
    </row>
    <row r="188">
      <c r="A188" s="33" t="s">
        <v>46</v>
      </c>
      <c r="B188" s="68" t="s">
        <v>74</v>
      </c>
      <c r="C188" s="35" t="s">
        <v>52</v>
      </c>
      <c r="D188" s="35" t="str">
        <f t="shared" si="2"/>
        <v>Africa/Egypt-Africa/2004</v>
      </c>
      <c r="E188" s="72">
        <v>72050.0</v>
      </c>
      <c r="F188" s="72">
        <v>196797.0</v>
      </c>
      <c r="G188" s="70">
        <f t="shared" si="3"/>
        <v>58874</v>
      </c>
      <c r="H188" s="70">
        <f t="shared" si="4"/>
        <v>161124.5</v>
      </c>
      <c r="I188" s="71" t="s">
        <v>466</v>
      </c>
      <c r="J188" s="70">
        <f t="array" ref="J188:K188">VLOOKUP(I188,D:H,{4,5},0)</f>
        <v>58874</v>
      </c>
      <c r="K188" s="70">
        <v>161124.5</v>
      </c>
      <c r="L188" s="39">
        <f t="shared" si="5"/>
        <v>58874</v>
      </c>
      <c r="M188" s="39">
        <f t="shared" si="6"/>
        <v>161124.5</v>
      </c>
    </row>
    <row r="189">
      <c r="A189" s="33" t="s">
        <v>46</v>
      </c>
      <c r="B189" s="68" t="s">
        <v>74</v>
      </c>
      <c r="C189" s="35" t="s">
        <v>52</v>
      </c>
      <c r="D189" s="35" t="str">
        <f t="shared" si="2"/>
        <v>Africa/Egypt-Africa/2004</v>
      </c>
      <c r="E189" s="72">
        <v>45698.0</v>
      </c>
      <c r="F189" s="72">
        <v>125452.0</v>
      </c>
      <c r="G189" s="70">
        <f t="shared" si="3"/>
        <v>45698</v>
      </c>
      <c r="H189" s="70">
        <f t="shared" si="4"/>
        <v>125452</v>
      </c>
      <c r="I189" s="71" t="s">
        <v>467</v>
      </c>
      <c r="J189" s="70">
        <f t="array" ref="J189:K189">VLOOKUP(I189,D:H,{4,5},0)</f>
        <v>53536</v>
      </c>
      <c r="K189" s="70">
        <v>150912.0</v>
      </c>
      <c r="L189" s="39">
        <f t="shared" si="5"/>
        <v>53536</v>
      </c>
      <c r="M189" s="39">
        <f t="shared" si="6"/>
        <v>150912</v>
      </c>
    </row>
    <row r="190">
      <c r="A190" s="33" t="s">
        <v>46</v>
      </c>
      <c r="B190" s="68" t="s">
        <v>74</v>
      </c>
      <c r="C190" s="35" t="s">
        <v>53</v>
      </c>
      <c r="D190" s="35" t="str">
        <f t="shared" si="2"/>
        <v>Africa/Egypt-Africa/2005</v>
      </c>
      <c r="E190" s="72">
        <v>53536.0</v>
      </c>
      <c r="F190" s="72">
        <v>150912.0</v>
      </c>
      <c r="G190" s="70">
        <f t="shared" si="3"/>
        <v>53536</v>
      </c>
      <c r="H190" s="70">
        <f t="shared" si="4"/>
        <v>150912</v>
      </c>
      <c r="I190" s="71" t="s">
        <v>468</v>
      </c>
      <c r="J190" s="70">
        <f t="array" ref="J190:K190">VLOOKUP(I190,D:H,{4,5},0)</f>
        <v>71189</v>
      </c>
      <c r="K190" s="70">
        <v>192382.0</v>
      </c>
      <c r="L190" s="39">
        <f t="shared" si="5"/>
        <v>71189</v>
      </c>
      <c r="M190" s="39">
        <f t="shared" si="6"/>
        <v>192382</v>
      </c>
    </row>
    <row r="191">
      <c r="A191" s="33" t="s">
        <v>46</v>
      </c>
      <c r="B191" s="68" t="s">
        <v>74</v>
      </c>
      <c r="C191" s="35" t="s">
        <v>54</v>
      </c>
      <c r="D191" s="35" t="str">
        <f t="shared" si="2"/>
        <v>Africa/Egypt-Africa/2006</v>
      </c>
      <c r="E191" s="72">
        <v>71189.0</v>
      </c>
      <c r="F191" s="72">
        <v>192382.0</v>
      </c>
      <c r="G191" s="70">
        <f t="shared" si="3"/>
        <v>71189</v>
      </c>
      <c r="H191" s="70">
        <f t="shared" si="4"/>
        <v>192382</v>
      </c>
      <c r="I191" s="71" t="s">
        <v>469</v>
      </c>
      <c r="J191" s="70">
        <f t="array" ref="J191:K191">VLOOKUP(I191,D:H,{4,5},0)</f>
        <v>62741</v>
      </c>
      <c r="K191" s="70">
        <v>167208.0</v>
      </c>
      <c r="L191" s="39">
        <f t="shared" si="5"/>
        <v>62741</v>
      </c>
      <c r="M191" s="39">
        <f t="shared" si="6"/>
        <v>167208</v>
      </c>
    </row>
    <row r="192">
      <c r="A192" s="33" t="s">
        <v>46</v>
      </c>
      <c r="B192" s="68" t="s">
        <v>74</v>
      </c>
      <c r="C192" s="35" t="s">
        <v>55</v>
      </c>
      <c r="D192" s="35" t="str">
        <f t="shared" si="2"/>
        <v>Africa/Egypt-Africa/2007</v>
      </c>
      <c r="E192" s="72">
        <v>62741.0</v>
      </c>
      <c r="F192" s="72">
        <v>167208.0</v>
      </c>
      <c r="G192" s="70">
        <f t="shared" si="3"/>
        <v>62741</v>
      </c>
      <c r="H192" s="70">
        <f t="shared" si="4"/>
        <v>167208</v>
      </c>
      <c r="I192" s="71" t="s">
        <v>470</v>
      </c>
      <c r="J192" s="70">
        <f t="array" ref="J192:K192">VLOOKUP(I192,D:H,{4,5},0)</f>
        <v>47162</v>
      </c>
      <c r="K192" s="70">
        <v>127194.0</v>
      </c>
      <c r="L192" s="39">
        <f t="shared" si="5"/>
        <v>47162</v>
      </c>
      <c r="M192" s="39">
        <f t="shared" si="6"/>
        <v>127194</v>
      </c>
    </row>
    <row r="193">
      <c r="A193" s="33" t="s">
        <v>46</v>
      </c>
      <c r="B193" s="68" t="s">
        <v>74</v>
      </c>
      <c r="C193" s="35" t="s">
        <v>56</v>
      </c>
      <c r="D193" s="35" t="str">
        <f t="shared" si="2"/>
        <v>Africa/Egypt-Africa/2008</v>
      </c>
      <c r="E193" s="72">
        <v>47162.0</v>
      </c>
      <c r="F193" s="72">
        <v>127194.0</v>
      </c>
      <c r="G193" s="70">
        <f t="shared" si="3"/>
        <v>47162</v>
      </c>
      <c r="H193" s="70">
        <f t="shared" si="4"/>
        <v>127194</v>
      </c>
      <c r="I193" s="71" t="s">
        <v>471</v>
      </c>
      <c r="J193" s="70">
        <f t="array" ref="J193:K193">VLOOKUP(I193,D:H,{4,5},0)</f>
        <v>44814.5</v>
      </c>
      <c r="K193" s="70">
        <v>144644.5</v>
      </c>
      <c r="L193" s="39">
        <f t="shared" si="5"/>
        <v>44814.5</v>
      </c>
      <c r="M193" s="39">
        <f t="shared" si="6"/>
        <v>144644.5</v>
      </c>
    </row>
    <row r="194">
      <c r="A194" s="33" t="s">
        <v>46</v>
      </c>
      <c r="B194" s="68" t="s">
        <v>74</v>
      </c>
      <c r="C194" s="35" t="s">
        <v>57</v>
      </c>
      <c r="D194" s="35" t="str">
        <f t="shared" si="2"/>
        <v>Africa/Egypt-Africa/2009</v>
      </c>
      <c r="E194" s="72">
        <v>48971.0</v>
      </c>
      <c r="F194" s="72">
        <v>147963.0</v>
      </c>
      <c r="G194" s="70">
        <f t="shared" si="3"/>
        <v>44814.5</v>
      </c>
      <c r="H194" s="70">
        <f t="shared" si="4"/>
        <v>144644.5</v>
      </c>
      <c r="I194" s="71" t="s">
        <v>472</v>
      </c>
      <c r="J194" s="70">
        <f t="array" ref="J194:K194">VLOOKUP(I194,D:H,{4,5},0)</f>
        <v>66269</v>
      </c>
      <c r="K194" s="70">
        <v>178616.0</v>
      </c>
      <c r="L194" s="39">
        <f t="shared" si="5"/>
        <v>66269</v>
      </c>
      <c r="M194" s="39">
        <f t="shared" si="6"/>
        <v>178616</v>
      </c>
    </row>
    <row r="195">
      <c r="A195" s="33" t="s">
        <v>46</v>
      </c>
      <c r="B195" s="68" t="s">
        <v>74</v>
      </c>
      <c r="C195" s="35" t="s">
        <v>57</v>
      </c>
      <c r="D195" s="35" t="str">
        <f t="shared" si="2"/>
        <v>Africa/Egypt-Africa/2009</v>
      </c>
      <c r="E195" s="72">
        <v>40658.0</v>
      </c>
      <c r="F195" s="72">
        <v>141326.0</v>
      </c>
      <c r="G195" s="70">
        <f t="shared" si="3"/>
        <v>40658</v>
      </c>
      <c r="H195" s="70">
        <f t="shared" si="4"/>
        <v>141326</v>
      </c>
      <c r="I195" s="71" t="s">
        <v>473</v>
      </c>
      <c r="J195" s="70"/>
      <c r="K195" s="70"/>
      <c r="L195" s="39" t="str">
        <f t="shared" si="5"/>
        <v/>
      </c>
      <c r="M195" s="39" t="str">
        <f t="shared" si="6"/>
        <v/>
      </c>
    </row>
    <row r="196">
      <c r="A196" s="33" t="s">
        <v>46</v>
      </c>
      <c r="B196" s="68" t="s">
        <v>74</v>
      </c>
      <c r="C196" s="35" t="s">
        <v>58</v>
      </c>
      <c r="D196" s="35" t="str">
        <f t="shared" si="2"/>
        <v>Africa/Egypt-Africa/2010</v>
      </c>
      <c r="E196" s="72">
        <v>66269.0</v>
      </c>
      <c r="F196" s="72">
        <v>178616.0</v>
      </c>
      <c r="G196" s="70">
        <f t="shared" si="3"/>
        <v>66269</v>
      </c>
      <c r="H196" s="70">
        <f t="shared" si="4"/>
        <v>178616</v>
      </c>
      <c r="I196" s="71" t="s">
        <v>474</v>
      </c>
      <c r="J196" s="70"/>
      <c r="K196" s="70"/>
      <c r="L196" s="39" t="str">
        <f t="shared" si="5"/>
        <v/>
      </c>
      <c r="M196" s="39" t="str">
        <f t="shared" si="6"/>
        <v/>
      </c>
    </row>
    <row r="197">
      <c r="A197" s="33" t="s">
        <v>46</v>
      </c>
      <c r="B197" s="68" t="s">
        <v>75</v>
      </c>
      <c r="C197" s="35" t="s">
        <v>48</v>
      </c>
      <c r="D197" s="35" t="str">
        <f t="shared" si="2"/>
        <v>Africa/Equatorial Guinea-Africa/2000</v>
      </c>
      <c r="E197" s="69"/>
      <c r="F197" s="69"/>
      <c r="G197" s="70" t="str">
        <f t="shared" si="3"/>
        <v/>
      </c>
      <c r="H197" s="70" t="str">
        <f t="shared" si="4"/>
        <v/>
      </c>
      <c r="I197" s="71" t="s">
        <v>475</v>
      </c>
      <c r="J197" s="70" t="str">
        <f t="array" ref="J197:K197">VLOOKUP(I197,D:H,{4,5},0)</f>
        <v/>
      </c>
      <c r="K197" s="70"/>
      <c r="L197" s="39" t="str">
        <f t="shared" si="5"/>
        <v/>
      </c>
      <c r="M197" s="39" t="str">
        <f t="shared" si="6"/>
        <v/>
      </c>
    </row>
    <row r="198">
      <c r="A198" s="33" t="s">
        <v>46</v>
      </c>
      <c r="B198" s="68" t="s">
        <v>75</v>
      </c>
      <c r="C198" s="35" t="s">
        <v>49</v>
      </c>
      <c r="D198" s="35" t="str">
        <f t="shared" si="2"/>
        <v>Africa/Equatorial Guinea-Africa/2001</v>
      </c>
      <c r="E198" s="69"/>
      <c r="F198" s="69"/>
      <c r="G198" s="70" t="str">
        <f t="shared" si="3"/>
        <v/>
      </c>
      <c r="H198" s="70" t="str">
        <f t="shared" si="4"/>
        <v/>
      </c>
      <c r="I198" s="71" t="s">
        <v>476</v>
      </c>
      <c r="J198" s="70" t="str">
        <f t="array" ref="J198:K198">VLOOKUP(I198,D:H,{4,5},0)</f>
        <v/>
      </c>
      <c r="K198" s="70"/>
      <c r="L198" s="39" t="str">
        <f t="shared" si="5"/>
        <v/>
      </c>
      <c r="M198" s="39" t="str">
        <f t="shared" si="6"/>
        <v/>
      </c>
    </row>
    <row r="199">
      <c r="A199" s="33" t="s">
        <v>46</v>
      </c>
      <c r="B199" s="68" t="s">
        <v>75</v>
      </c>
      <c r="C199" s="35" t="s">
        <v>50</v>
      </c>
      <c r="D199" s="35" t="str">
        <f t="shared" si="2"/>
        <v>Africa/Equatorial Guinea-Africa/2002</v>
      </c>
      <c r="E199" s="69"/>
      <c r="F199" s="72">
        <v>4679.0</v>
      </c>
      <c r="G199" s="70" t="str">
        <f t="shared" si="3"/>
        <v/>
      </c>
      <c r="H199" s="70">
        <f t="shared" si="4"/>
        <v>4679</v>
      </c>
      <c r="I199" s="71" t="s">
        <v>477</v>
      </c>
      <c r="J199" s="70" t="str">
        <f t="array" ref="J199:K199">VLOOKUP(I199,D:H,{4,5},0)</f>
        <v/>
      </c>
      <c r="K199" s="70">
        <v>4679.0</v>
      </c>
      <c r="L199" s="39" t="str">
        <f t="shared" si="5"/>
        <v/>
      </c>
      <c r="M199" s="39">
        <f t="shared" si="6"/>
        <v>4679</v>
      </c>
    </row>
    <row r="200">
      <c r="A200" s="33" t="s">
        <v>46</v>
      </c>
      <c r="B200" s="68" t="s">
        <v>75</v>
      </c>
      <c r="C200" s="35" t="s">
        <v>51</v>
      </c>
      <c r="D200" s="35" t="str">
        <f t="shared" si="2"/>
        <v>Africa/Equatorial Guinea-Africa/2003</v>
      </c>
      <c r="E200" s="69"/>
      <c r="F200" s="72">
        <v>4620.0</v>
      </c>
      <c r="G200" s="70" t="str">
        <f t="shared" si="3"/>
        <v/>
      </c>
      <c r="H200" s="70">
        <f t="shared" si="4"/>
        <v>4620</v>
      </c>
      <c r="I200" s="71" t="s">
        <v>478</v>
      </c>
      <c r="J200" s="70" t="str">
        <f t="array" ref="J200:K200">VLOOKUP(I200,D:H,{4,5},0)</f>
        <v/>
      </c>
      <c r="K200" s="70">
        <v>4620.0</v>
      </c>
      <c r="L200" s="39" t="str">
        <f t="shared" si="5"/>
        <v/>
      </c>
      <c r="M200" s="39">
        <f t="shared" si="6"/>
        <v>4620</v>
      </c>
    </row>
    <row r="201">
      <c r="A201" s="33" t="s">
        <v>46</v>
      </c>
      <c r="B201" s="68" t="s">
        <v>75</v>
      </c>
      <c r="C201" s="35" t="s">
        <v>52</v>
      </c>
      <c r="D201" s="35" t="str">
        <f t="shared" si="2"/>
        <v>Africa/Equatorial Guinea-Africa/2004</v>
      </c>
      <c r="E201" s="69"/>
      <c r="F201" s="72">
        <v>4503.0</v>
      </c>
      <c r="G201" s="70" t="str">
        <f t="shared" si="3"/>
        <v/>
      </c>
      <c r="H201" s="70">
        <f t="shared" si="4"/>
        <v>3799</v>
      </c>
      <c r="I201" s="71" t="s">
        <v>479</v>
      </c>
      <c r="J201" s="70" t="str">
        <f t="array" ref="J201:K201">VLOOKUP(I201,D:H,{4,5},0)</f>
        <v/>
      </c>
      <c r="K201" s="70">
        <v>3799.0</v>
      </c>
      <c r="L201" s="39" t="str">
        <f t="shared" si="5"/>
        <v/>
      </c>
      <c r="M201" s="39">
        <f t="shared" si="6"/>
        <v>3799</v>
      </c>
    </row>
    <row r="202">
      <c r="A202" s="33" t="s">
        <v>46</v>
      </c>
      <c r="B202" s="68" t="s">
        <v>75</v>
      </c>
      <c r="C202" s="35" t="s">
        <v>52</v>
      </c>
      <c r="D202" s="35" t="str">
        <f t="shared" si="2"/>
        <v>Africa/Equatorial Guinea-Africa/2004</v>
      </c>
      <c r="E202" s="69"/>
      <c r="F202" s="72">
        <v>3095.0</v>
      </c>
      <c r="G202" s="70" t="str">
        <f t="shared" si="3"/>
        <v/>
      </c>
      <c r="H202" s="70">
        <f t="shared" si="4"/>
        <v>3095</v>
      </c>
      <c r="I202" s="71" t="s">
        <v>480</v>
      </c>
      <c r="J202" s="70">
        <f t="array" ref="J202:K202">VLOOKUP(I202,D:H,{4,5},0)</f>
        <v>762</v>
      </c>
      <c r="K202" s="70">
        <v>5218.0</v>
      </c>
      <c r="L202" s="39">
        <f t="shared" si="5"/>
        <v>762</v>
      </c>
      <c r="M202" s="39">
        <f t="shared" si="6"/>
        <v>5218</v>
      </c>
    </row>
    <row r="203">
      <c r="A203" s="33" t="s">
        <v>46</v>
      </c>
      <c r="B203" s="68" t="s">
        <v>75</v>
      </c>
      <c r="C203" s="35" t="s">
        <v>53</v>
      </c>
      <c r="D203" s="35" t="str">
        <f t="shared" si="2"/>
        <v>Africa/Equatorial Guinea-Africa/2005</v>
      </c>
      <c r="E203" s="72">
        <v>762.0</v>
      </c>
      <c r="F203" s="72">
        <v>5218.0</v>
      </c>
      <c r="G203" s="70">
        <f t="shared" si="3"/>
        <v>762</v>
      </c>
      <c r="H203" s="70">
        <f t="shared" si="4"/>
        <v>5218</v>
      </c>
      <c r="I203" s="71" t="s">
        <v>481</v>
      </c>
      <c r="J203" s="70">
        <f t="array" ref="J203:K203">VLOOKUP(I203,D:H,{4,5},0)</f>
        <v>1759</v>
      </c>
      <c r="K203" s="70">
        <v>4796.0</v>
      </c>
      <c r="L203" s="39">
        <f t="shared" si="5"/>
        <v>1759</v>
      </c>
      <c r="M203" s="39">
        <f t="shared" si="6"/>
        <v>4796</v>
      </c>
    </row>
    <row r="204">
      <c r="A204" s="33" t="s">
        <v>46</v>
      </c>
      <c r="B204" s="68" t="s">
        <v>75</v>
      </c>
      <c r="C204" s="35" t="s">
        <v>54</v>
      </c>
      <c r="D204" s="35" t="str">
        <f t="shared" si="2"/>
        <v>Africa/Equatorial Guinea-Africa/2006</v>
      </c>
      <c r="E204" s="72">
        <v>1759.0</v>
      </c>
      <c r="F204" s="72">
        <v>4796.0</v>
      </c>
      <c r="G204" s="70">
        <f t="shared" si="3"/>
        <v>1759</v>
      </c>
      <c r="H204" s="70">
        <f t="shared" si="4"/>
        <v>4796</v>
      </c>
      <c r="I204" s="71" t="s">
        <v>482</v>
      </c>
      <c r="J204" s="70">
        <f t="array" ref="J204:K204">VLOOKUP(I204,D:H,{4,5},0)</f>
        <v>1249</v>
      </c>
      <c r="K204" s="70">
        <v>4712.0</v>
      </c>
      <c r="L204" s="39">
        <f t="shared" si="5"/>
        <v>1249</v>
      </c>
      <c r="M204" s="39">
        <f t="shared" si="6"/>
        <v>4712</v>
      </c>
    </row>
    <row r="205">
      <c r="A205" s="33" t="s">
        <v>46</v>
      </c>
      <c r="B205" s="68" t="s">
        <v>75</v>
      </c>
      <c r="C205" s="35" t="s">
        <v>55</v>
      </c>
      <c r="D205" s="35" t="str">
        <f t="shared" si="2"/>
        <v>Africa/Equatorial Guinea-Africa/2007</v>
      </c>
      <c r="E205" s="72">
        <v>1249.0</v>
      </c>
      <c r="F205" s="72">
        <v>4712.0</v>
      </c>
      <c r="G205" s="70">
        <f t="shared" si="3"/>
        <v>1249</v>
      </c>
      <c r="H205" s="70">
        <f t="shared" si="4"/>
        <v>4712</v>
      </c>
      <c r="I205" s="71" t="s">
        <v>483</v>
      </c>
      <c r="J205" s="70" t="str">
        <f t="array" ref="J205:K205">VLOOKUP(I205,D:H,{4,5},0)</f>
        <v/>
      </c>
      <c r="K205" s="70">
        <v>4980.0</v>
      </c>
      <c r="L205" s="39" t="str">
        <f t="shared" si="5"/>
        <v/>
      </c>
      <c r="M205" s="39">
        <f t="shared" si="6"/>
        <v>4980</v>
      </c>
    </row>
    <row r="206">
      <c r="A206" s="33" t="s">
        <v>46</v>
      </c>
      <c r="B206" s="68" t="s">
        <v>75</v>
      </c>
      <c r="C206" s="35" t="s">
        <v>56</v>
      </c>
      <c r="D206" s="35" t="str">
        <f t="shared" si="2"/>
        <v>Africa/Equatorial Guinea-Africa/2008</v>
      </c>
      <c r="E206" s="69"/>
      <c r="F206" s="72">
        <v>4980.0</v>
      </c>
      <c r="G206" s="70" t="str">
        <f t="shared" si="3"/>
        <v/>
      </c>
      <c r="H206" s="70">
        <f t="shared" si="4"/>
        <v>4980</v>
      </c>
      <c r="I206" s="71" t="s">
        <v>484</v>
      </c>
      <c r="J206" s="70" t="str">
        <f t="array" ref="J206:K206">VLOOKUP(I206,D:H,{4,5},0)</f>
        <v/>
      </c>
      <c r="K206" s="70">
        <v>3236.5</v>
      </c>
      <c r="L206" s="39" t="str">
        <f t="shared" si="5"/>
        <v/>
      </c>
      <c r="M206" s="39">
        <f t="shared" si="6"/>
        <v>3236.5</v>
      </c>
    </row>
    <row r="207">
      <c r="A207" s="33" t="s">
        <v>46</v>
      </c>
      <c r="B207" s="68" t="s">
        <v>75</v>
      </c>
      <c r="C207" s="35" t="s">
        <v>57</v>
      </c>
      <c r="D207" s="35" t="str">
        <f t="shared" si="2"/>
        <v>Africa/Equatorial Guinea-Africa/2009</v>
      </c>
      <c r="E207" s="69"/>
      <c r="F207" s="72">
        <v>6018.0</v>
      </c>
      <c r="G207" s="70" t="str">
        <f t="shared" si="3"/>
        <v/>
      </c>
      <c r="H207" s="70">
        <f t="shared" si="4"/>
        <v>3236.5</v>
      </c>
      <c r="I207" s="71" t="s">
        <v>485</v>
      </c>
      <c r="J207" s="70">
        <f t="array" ref="J207:K207">VLOOKUP(I207,D:H,{4,5},0)</f>
        <v>1503</v>
      </c>
      <c r="K207" s="70">
        <v>4752.0</v>
      </c>
      <c r="L207" s="39">
        <f t="shared" si="5"/>
        <v>1503</v>
      </c>
      <c r="M207" s="39">
        <f t="shared" si="6"/>
        <v>4752</v>
      </c>
    </row>
    <row r="208">
      <c r="A208" s="33" t="s">
        <v>46</v>
      </c>
      <c r="B208" s="68" t="s">
        <v>75</v>
      </c>
      <c r="C208" s="35" t="s">
        <v>57</v>
      </c>
      <c r="D208" s="35" t="str">
        <f t="shared" si="2"/>
        <v>Africa/Equatorial Guinea-Africa/2009</v>
      </c>
      <c r="E208" s="69"/>
      <c r="F208" s="72">
        <v>455.0</v>
      </c>
      <c r="G208" s="70" t="str">
        <f t="shared" si="3"/>
        <v/>
      </c>
      <c r="H208" s="70">
        <f t="shared" si="4"/>
        <v>455</v>
      </c>
      <c r="I208" s="71" t="s">
        <v>486</v>
      </c>
      <c r="J208" s="70"/>
      <c r="K208" s="70"/>
      <c r="L208" s="39" t="str">
        <f t="shared" si="5"/>
        <v/>
      </c>
      <c r="M208" s="39" t="str">
        <f t="shared" si="6"/>
        <v/>
      </c>
    </row>
    <row r="209">
      <c r="A209" s="33" t="s">
        <v>46</v>
      </c>
      <c r="B209" s="68" t="s">
        <v>75</v>
      </c>
      <c r="C209" s="35" t="s">
        <v>58</v>
      </c>
      <c r="D209" s="35" t="str">
        <f t="shared" si="2"/>
        <v>Africa/Equatorial Guinea-Africa/2010</v>
      </c>
      <c r="E209" s="72">
        <v>1503.0</v>
      </c>
      <c r="F209" s="72">
        <v>4752.0</v>
      </c>
      <c r="G209" s="70">
        <f t="shared" si="3"/>
        <v>1503</v>
      </c>
      <c r="H209" s="70">
        <f t="shared" si="4"/>
        <v>4752</v>
      </c>
      <c r="I209" s="71" t="s">
        <v>487</v>
      </c>
      <c r="J209" s="70"/>
      <c r="K209" s="70"/>
      <c r="L209" s="39" t="str">
        <f t="shared" si="5"/>
        <v/>
      </c>
      <c r="M209" s="39" t="str">
        <f t="shared" si="6"/>
        <v/>
      </c>
    </row>
    <row r="210">
      <c r="A210" s="33" t="s">
        <v>46</v>
      </c>
      <c r="B210" s="68" t="s">
        <v>76</v>
      </c>
      <c r="C210" s="35" t="s">
        <v>48</v>
      </c>
      <c r="D210" s="35" t="str">
        <f t="shared" si="2"/>
        <v>Africa/Eritrea-Africa/2000</v>
      </c>
      <c r="E210" s="69"/>
      <c r="F210" s="69"/>
      <c r="G210" s="70" t="str">
        <f t="shared" si="3"/>
        <v/>
      </c>
      <c r="H210" s="70" t="str">
        <f t="shared" si="4"/>
        <v/>
      </c>
      <c r="I210" s="71" t="s">
        <v>488</v>
      </c>
      <c r="J210" s="70" t="str">
        <f t="array" ref="J210:K210">VLOOKUP(I210,D:H,{4,5},0)</f>
        <v/>
      </c>
      <c r="K210" s="70"/>
      <c r="L210" s="39" t="str">
        <f t="shared" si="5"/>
        <v/>
      </c>
      <c r="M210" s="39" t="str">
        <f t="shared" si="6"/>
        <v/>
      </c>
    </row>
    <row r="211">
      <c r="A211" s="33" t="s">
        <v>46</v>
      </c>
      <c r="B211" s="68" t="s">
        <v>76</v>
      </c>
      <c r="C211" s="35" t="s">
        <v>49</v>
      </c>
      <c r="D211" s="35" t="str">
        <f t="shared" si="2"/>
        <v>Africa/Eritrea-Africa/2001</v>
      </c>
      <c r="E211" s="72">
        <v>765.0</v>
      </c>
      <c r="F211" s="69"/>
      <c r="G211" s="70">
        <f t="shared" si="3"/>
        <v>765</v>
      </c>
      <c r="H211" s="70" t="str">
        <f t="shared" si="4"/>
        <v/>
      </c>
      <c r="I211" s="71" t="s">
        <v>489</v>
      </c>
      <c r="J211" s="70">
        <f t="array" ref="J211:K211">VLOOKUP(I211,D:H,{4,5},0)</f>
        <v>765</v>
      </c>
      <c r="K211" s="70"/>
      <c r="L211" s="39">
        <f t="shared" si="5"/>
        <v>765</v>
      </c>
      <c r="M211" s="39" t="str">
        <f t="shared" si="6"/>
        <v/>
      </c>
    </row>
    <row r="212">
      <c r="A212" s="33" t="s">
        <v>46</v>
      </c>
      <c r="B212" s="68" t="s">
        <v>76</v>
      </c>
      <c r="C212" s="35" t="s">
        <v>50</v>
      </c>
      <c r="D212" s="35" t="str">
        <f t="shared" si="2"/>
        <v>Africa/Eritrea-Africa/2002</v>
      </c>
      <c r="E212" s="72">
        <v>745.0</v>
      </c>
      <c r="F212" s="72">
        <v>513.0</v>
      </c>
      <c r="G212" s="70">
        <f t="shared" si="3"/>
        <v>745</v>
      </c>
      <c r="H212" s="70">
        <f t="shared" si="4"/>
        <v>513</v>
      </c>
      <c r="I212" s="71" t="s">
        <v>490</v>
      </c>
      <c r="J212" s="70">
        <f t="array" ref="J212:K212">VLOOKUP(I212,D:H,{4,5},0)</f>
        <v>745</v>
      </c>
      <c r="K212" s="70">
        <v>513.0</v>
      </c>
      <c r="L212" s="39">
        <f t="shared" si="5"/>
        <v>745</v>
      </c>
      <c r="M212" s="39">
        <f t="shared" si="6"/>
        <v>513</v>
      </c>
    </row>
    <row r="213">
      <c r="A213" s="33" t="s">
        <v>46</v>
      </c>
      <c r="B213" s="68" t="s">
        <v>76</v>
      </c>
      <c r="C213" s="35" t="s">
        <v>51</v>
      </c>
      <c r="D213" s="35" t="str">
        <f t="shared" si="2"/>
        <v>Africa/Eritrea-Africa/2003</v>
      </c>
      <c r="E213" s="72">
        <v>726.0</v>
      </c>
      <c r="F213" s="72">
        <v>513.0</v>
      </c>
      <c r="G213" s="70">
        <f t="shared" si="3"/>
        <v>726</v>
      </c>
      <c r="H213" s="70">
        <f t="shared" si="4"/>
        <v>513</v>
      </c>
      <c r="I213" s="71" t="s">
        <v>491</v>
      </c>
      <c r="J213" s="70">
        <f t="array" ref="J213:K213">VLOOKUP(I213,D:H,{4,5},0)</f>
        <v>726</v>
      </c>
      <c r="K213" s="70">
        <v>513.0</v>
      </c>
      <c r="L213" s="39">
        <f t="shared" si="5"/>
        <v>726</v>
      </c>
      <c r="M213" s="39">
        <f t="shared" si="6"/>
        <v>513</v>
      </c>
    </row>
    <row r="214">
      <c r="A214" s="33" t="s">
        <v>46</v>
      </c>
      <c r="B214" s="68" t="s">
        <v>76</v>
      </c>
      <c r="C214" s="35" t="s">
        <v>52</v>
      </c>
      <c r="D214" s="35" t="str">
        <f t="shared" si="2"/>
        <v>Africa/Eritrea-Africa/2004</v>
      </c>
      <c r="E214" s="72">
        <v>677.0</v>
      </c>
      <c r="F214" s="72">
        <v>414.0</v>
      </c>
      <c r="G214" s="70">
        <f t="shared" si="3"/>
        <v>709.5</v>
      </c>
      <c r="H214" s="70">
        <f t="shared" si="4"/>
        <v>522.5</v>
      </c>
      <c r="I214" s="71" t="s">
        <v>492</v>
      </c>
      <c r="J214" s="70">
        <f t="array" ref="J214:K214">VLOOKUP(I214,D:H,{4,5},0)</f>
        <v>709.5</v>
      </c>
      <c r="K214" s="70">
        <v>522.5</v>
      </c>
      <c r="L214" s="39">
        <f t="shared" si="5"/>
        <v>709.5</v>
      </c>
      <c r="M214" s="39">
        <f t="shared" si="6"/>
        <v>522.5</v>
      </c>
    </row>
    <row r="215">
      <c r="A215" s="33" t="s">
        <v>46</v>
      </c>
      <c r="B215" s="68" t="s">
        <v>76</v>
      </c>
      <c r="C215" s="35" t="s">
        <v>52</v>
      </c>
      <c r="D215" s="35" t="str">
        <f t="shared" si="2"/>
        <v>Africa/Eritrea-Africa/2004</v>
      </c>
      <c r="E215" s="72">
        <v>742.0</v>
      </c>
      <c r="F215" s="72">
        <v>631.0</v>
      </c>
      <c r="G215" s="70">
        <f t="shared" si="3"/>
        <v>742</v>
      </c>
      <c r="H215" s="70">
        <f t="shared" si="4"/>
        <v>631</v>
      </c>
      <c r="I215" s="71" t="s">
        <v>493</v>
      </c>
      <c r="J215" s="70">
        <f t="array" ref="J215:K215">VLOOKUP(I215,D:H,{4,5},0)</f>
        <v>744</v>
      </c>
      <c r="K215" s="70">
        <v>770.0</v>
      </c>
      <c r="L215" s="39">
        <f t="shared" si="5"/>
        <v>744</v>
      </c>
      <c r="M215" s="39">
        <f t="shared" si="6"/>
        <v>770</v>
      </c>
    </row>
    <row r="216">
      <c r="A216" s="33" t="s">
        <v>46</v>
      </c>
      <c r="B216" s="68" t="s">
        <v>76</v>
      </c>
      <c r="C216" s="35" t="s">
        <v>53</v>
      </c>
      <c r="D216" s="35" t="str">
        <f t="shared" si="2"/>
        <v>Africa/Eritrea-Africa/2005</v>
      </c>
      <c r="E216" s="72">
        <v>744.0</v>
      </c>
      <c r="F216" s="72">
        <v>770.0</v>
      </c>
      <c r="G216" s="70">
        <f t="shared" si="3"/>
        <v>744</v>
      </c>
      <c r="H216" s="70">
        <f t="shared" si="4"/>
        <v>770</v>
      </c>
      <c r="I216" s="71" t="s">
        <v>494</v>
      </c>
      <c r="J216" s="70">
        <f t="array" ref="J216:K216">VLOOKUP(I216,D:H,{4,5},0)</f>
        <v>721</v>
      </c>
      <c r="K216" s="70">
        <v>579.0</v>
      </c>
      <c r="L216" s="39">
        <f t="shared" si="5"/>
        <v>721</v>
      </c>
      <c r="M216" s="39">
        <f t="shared" si="6"/>
        <v>579</v>
      </c>
    </row>
    <row r="217">
      <c r="A217" s="33" t="s">
        <v>46</v>
      </c>
      <c r="B217" s="68" t="s">
        <v>76</v>
      </c>
      <c r="C217" s="35" t="s">
        <v>54</v>
      </c>
      <c r="D217" s="35" t="str">
        <f t="shared" si="2"/>
        <v>Africa/Eritrea-Africa/2006</v>
      </c>
      <c r="E217" s="72">
        <v>721.0</v>
      </c>
      <c r="F217" s="72">
        <v>579.0</v>
      </c>
      <c r="G217" s="70">
        <f t="shared" si="3"/>
        <v>721</v>
      </c>
      <c r="H217" s="70">
        <f t="shared" si="4"/>
        <v>579</v>
      </c>
      <c r="I217" s="71" t="s">
        <v>495</v>
      </c>
      <c r="J217" s="70">
        <f t="array" ref="J217:K217">VLOOKUP(I217,D:H,{4,5},0)</f>
        <v>763</v>
      </c>
      <c r="K217" s="70">
        <v>766.0</v>
      </c>
      <c r="L217" s="39">
        <f t="shared" si="5"/>
        <v>763</v>
      </c>
      <c r="M217" s="39">
        <f t="shared" si="6"/>
        <v>766</v>
      </c>
    </row>
    <row r="218">
      <c r="A218" s="33" t="s">
        <v>46</v>
      </c>
      <c r="B218" s="68" t="s">
        <v>76</v>
      </c>
      <c r="C218" s="35" t="s">
        <v>55</v>
      </c>
      <c r="D218" s="35" t="str">
        <f t="shared" si="2"/>
        <v>Africa/Eritrea-Africa/2007</v>
      </c>
      <c r="E218" s="72">
        <v>763.0</v>
      </c>
      <c r="F218" s="72">
        <v>766.0</v>
      </c>
      <c r="G218" s="70">
        <f t="shared" si="3"/>
        <v>763</v>
      </c>
      <c r="H218" s="70">
        <f t="shared" si="4"/>
        <v>766</v>
      </c>
      <c r="I218" s="71" t="s">
        <v>496</v>
      </c>
      <c r="J218" s="70">
        <f t="array" ref="J218:K218">VLOOKUP(I218,D:H,{4,5},0)</f>
        <v>748</v>
      </c>
      <c r="K218" s="70">
        <v>605.0</v>
      </c>
      <c r="L218" s="39">
        <f t="shared" si="5"/>
        <v>748</v>
      </c>
      <c r="M218" s="39">
        <f t="shared" si="6"/>
        <v>605</v>
      </c>
    </row>
    <row r="219">
      <c r="A219" s="33" t="s">
        <v>46</v>
      </c>
      <c r="B219" s="68" t="s">
        <v>76</v>
      </c>
      <c r="C219" s="35" t="s">
        <v>56</v>
      </c>
      <c r="D219" s="35" t="str">
        <f t="shared" si="2"/>
        <v>Africa/Eritrea-Africa/2008</v>
      </c>
      <c r="E219" s="72">
        <v>748.0</v>
      </c>
      <c r="F219" s="72">
        <v>605.0</v>
      </c>
      <c r="G219" s="70">
        <f t="shared" si="3"/>
        <v>748</v>
      </c>
      <c r="H219" s="70">
        <f t="shared" si="4"/>
        <v>605</v>
      </c>
      <c r="I219" s="71" t="s">
        <v>497</v>
      </c>
      <c r="J219" s="70">
        <f t="array" ref="J219:K219">VLOOKUP(I219,D:H,{4,5},0)</f>
        <v>756</v>
      </c>
      <c r="K219" s="70">
        <v>667.5</v>
      </c>
      <c r="L219" s="39">
        <f t="shared" si="5"/>
        <v>756</v>
      </c>
      <c r="M219" s="39">
        <f t="shared" si="6"/>
        <v>667.5</v>
      </c>
    </row>
    <row r="220">
      <c r="A220" s="33" t="s">
        <v>46</v>
      </c>
      <c r="B220" s="68" t="s">
        <v>76</v>
      </c>
      <c r="C220" s="35" t="s">
        <v>57</v>
      </c>
      <c r="D220" s="35" t="str">
        <f t="shared" si="2"/>
        <v>Africa/Eritrea-Africa/2009</v>
      </c>
      <c r="E220" s="72">
        <v>804.0</v>
      </c>
      <c r="F220" s="72">
        <v>726.0</v>
      </c>
      <c r="G220" s="70">
        <f t="shared" si="3"/>
        <v>756</v>
      </c>
      <c r="H220" s="70">
        <f t="shared" si="4"/>
        <v>667.5</v>
      </c>
      <c r="I220" s="71" t="s">
        <v>498</v>
      </c>
      <c r="J220" s="70">
        <f t="array" ref="J220:K220">VLOOKUP(I220,D:H,{4,5},0)</f>
        <v>697</v>
      </c>
      <c r="K220" s="70">
        <v>561.0</v>
      </c>
      <c r="L220" s="39">
        <f t="shared" si="5"/>
        <v>697</v>
      </c>
      <c r="M220" s="39">
        <f t="shared" si="6"/>
        <v>561</v>
      </c>
    </row>
    <row r="221">
      <c r="A221" s="33" t="s">
        <v>46</v>
      </c>
      <c r="B221" s="68" t="s">
        <v>76</v>
      </c>
      <c r="C221" s="35" t="s">
        <v>57</v>
      </c>
      <c r="D221" s="35" t="str">
        <f t="shared" si="2"/>
        <v>Africa/Eritrea-Africa/2009</v>
      </c>
      <c r="E221" s="72">
        <v>708.0</v>
      </c>
      <c r="F221" s="72">
        <v>609.0</v>
      </c>
      <c r="G221" s="70">
        <f t="shared" si="3"/>
        <v>708</v>
      </c>
      <c r="H221" s="70">
        <f t="shared" si="4"/>
        <v>609</v>
      </c>
      <c r="I221" s="71" t="s">
        <v>499</v>
      </c>
      <c r="J221" s="70"/>
      <c r="K221" s="70"/>
      <c r="L221" s="39" t="str">
        <f t="shared" si="5"/>
        <v/>
      </c>
      <c r="M221" s="39" t="str">
        <f t="shared" si="6"/>
        <v/>
      </c>
    </row>
    <row r="222">
      <c r="A222" s="33" t="s">
        <v>46</v>
      </c>
      <c r="B222" s="68" t="s">
        <v>76</v>
      </c>
      <c r="C222" s="35" t="s">
        <v>58</v>
      </c>
      <c r="D222" s="35" t="str">
        <f t="shared" si="2"/>
        <v>Africa/Eritrea-Africa/2010</v>
      </c>
      <c r="E222" s="72">
        <v>697.0</v>
      </c>
      <c r="F222" s="72">
        <v>561.0</v>
      </c>
      <c r="G222" s="70">
        <f t="shared" si="3"/>
        <v>697</v>
      </c>
      <c r="H222" s="70">
        <f t="shared" si="4"/>
        <v>561</v>
      </c>
      <c r="I222" s="71" t="s">
        <v>500</v>
      </c>
      <c r="J222" s="70"/>
      <c r="K222" s="70"/>
      <c r="L222" s="39" t="str">
        <f t="shared" si="5"/>
        <v/>
      </c>
      <c r="M222" s="39" t="str">
        <f t="shared" si="6"/>
        <v/>
      </c>
    </row>
    <row r="223">
      <c r="A223" s="33" t="s">
        <v>46</v>
      </c>
      <c r="B223" s="68" t="s">
        <v>77</v>
      </c>
      <c r="C223" s="35" t="s">
        <v>48</v>
      </c>
      <c r="D223" s="35" t="str">
        <f t="shared" si="2"/>
        <v>Africa/Ethiopia-Africa/2000</v>
      </c>
      <c r="E223" s="69"/>
      <c r="F223" s="69"/>
      <c r="G223" s="70" t="str">
        <f t="shared" si="3"/>
        <v/>
      </c>
      <c r="H223" s="70" t="str">
        <f t="shared" si="4"/>
        <v/>
      </c>
      <c r="I223" s="71" t="s">
        <v>501</v>
      </c>
      <c r="J223" s="70" t="str">
        <f t="array" ref="J223:K223">VLOOKUP(I223,D:H,{4,5},0)</f>
        <v/>
      </c>
      <c r="K223" s="70"/>
      <c r="L223" s="39" t="str">
        <f t="shared" si="5"/>
        <v/>
      </c>
      <c r="M223" s="39" t="str">
        <f t="shared" si="6"/>
        <v/>
      </c>
    </row>
    <row r="224">
      <c r="A224" s="33" t="s">
        <v>46</v>
      </c>
      <c r="B224" s="68" t="s">
        <v>77</v>
      </c>
      <c r="C224" s="35" t="s">
        <v>49</v>
      </c>
      <c r="D224" s="35" t="str">
        <f t="shared" si="2"/>
        <v>Africa/Ethiopia-Africa/2001</v>
      </c>
      <c r="E224" s="72">
        <v>34064.0</v>
      </c>
      <c r="F224" s="69"/>
      <c r="G224" s="70">
        <f t="shared" si="3"/>
        <v>34064</v>
      </c>
      <c r="H224" s="70" t="str">
        <f t="shared" si="4"/>
        <v/>
      </c>
      <c r="I224" s="71" t="s">
        <v>502</v>
      </c>
      <c r="J224" s="70">
        <f t="array" ref="J224:K224">VLOOKUP(I224,D:H,{4,5},0)</f>
        <v>34064</v>
      </c>
      <c r="K224" s="70"/>
      <c r="L224" s="39">
        <f t="shared" si="5"/>
        <v>34064</v>
      </c>
      <c r="M224" s="39" t="str">
        <f t="shared" si="6"/>
        <v/>
      </c>
    </row>
    <row r="225">
      <c r="A225" s="33" t="s">
        <v>46</v>
      </c>
      <c r="B225" s="68" t="s">
        <v>77</v>
      </c>
      <c r="C225" s="35" t="s">
        <v>50</v>
      </c>
      <c r="D225" s="35" t="str">
        <f t="shared" si="2"/>
        <v>Africa/Ethiopia-Africa/2002</v>
      </c>
      <c r="E225" s="72">
        <v>33250.0</v>
      </c>
      <c r="F225" s="72">
        <v>6494.0</v>
      </c>
      <c r="G225" s="70">
        <f t="shared" si="3"/>
        <v>33250</v>
      </c>
      <c r="H225" s="70">
        <f t="shared" si="4"/>
        <v>6494</v>
      </c>
      <c r="I225" s="71" t="s">
        <v>503</v>
      </c>
      <c r="J225" s="70">
        <f t="array" ref="J225:K225">VLOOKUP(I225,D:H,{4,5},0)</f>
        <v>33250</v>
      </c>
      <c r="K225" s="70">
        <v>6494.0</v>
      </c>
      <c r="L225" s="39">
        <f t="shared" si="5"/>
        <v>33250</v>
      </c>
      <c r="M225" s="39">
        <f t="shared" si="6"/>
        <v>6494</v>
      </c>
    </row>
    <row r="226">
      <c r="A226" s="33" t="s">
        <v>46</v>
      </c>
      <c r="B226" s="68" t="s">
        <v>77</v>
      </c>
      <c r="C226" s="35" t="s">
        <v>51</v>
      </c>
      <c r="D226" s="35" t="str">
        <f t="shared" si="2"/>
        <v>Africa/Ethiopia-Africa/2003</v>
      </c>
      <c r="E226" s="72">
        <v>32378.0</v>
      </c>
      <c r="F226" s="72">
        <v>6659.0</v>
      </c>
      <c r="G226" s="70">
        <f t="shared" si="3"/>
        <v>32378</v>
      </c>
      <c r="H226" s="70">
        <f t="shared" si="4"/>
        <v>6659</v>
      </c>
      <c r="I226" s="71" t="s">
        <v>504</v>
      </c>
      <c r="J226" s="70">
        <f t="array" ref="J226:K226">VLOOKUP(I226,D:H,{4,5},0)</f>
        <v>32378</v>
      </c>
      <c r="K226" s="70">
        <v>6659.0</v>
      </c>
      <c r="L226" s="39">
        <f t="shared" si="5"/>
        <v>32378</v>
      </c>
      <c r="M226" s="39">
        <f t="shared" si="6"/>
        <v>6659</v>
      </c>
    </row>
    <row r="227">
      <c r="A227" s="33" t="s">
        <v>46</v>
      </c>
      <c r="B227" s="68" t="s">
        <v>77</v>
      </c>
      <c r="C227" s="35" t="s">
        <v>52</v>
      </c>
      <c r="D227" s="35" t="str">
        <f t="shared" si="2"/>
        <v>Africa/Ethiopia-Africa/2004</v>
      </c>
      <c r="E227" s="72">
        <v>31482.0</v>
      </c>
      <c r="F227" s="72">
        <v>6370.0</v>
      </c>
      <c r="G227" s="70">
        <f t="shared" si="3"/>
        <v>28826.5</v>
      </c>
      <c r="H227" s="70">
        <f t="shared" si="4"/>
        <v>5339.5</v>
      </c>
      <c r="I227" s="71" t="s">
        <v>505</v>
      </c>
      <c r="J227" s="70">
        <f t="array" ref="J227:K227">VLOOKUP(I227,D:H,{4,5},0)</f>
        <v>28826.5</v>
      </c>
      <c r="K227" s="70">
        <v>5339.5</v>
      </c>
      <c r="L227" s="39">
        <f t="shared" si="5"/>
        <v>28826.5</v>
      </c>
      <c r="M227" s="39">
        <f t="shared" si="6"/>
        <v>5339.5</v>
      </c>
    </row>
    <row r="228">
      <c r="A228" s="33" t="s">
        <v>46</v>
      </c>
      <c r="B228" s="68" t="s">
        <v>77</v>
      </c>
      <c r="C228" s="35" t="s">
        <v>52</v>
      </c>
      <c r="D228" s="35" t="str">
        <f t="shared" si="2"/>
        <v>Africa/Ethiopia-Africa/2004</v>
      </c>
      <c r="E228" s="72">
        <v>26171.0</v>
      </c>
      <c r="F228" s="72">
        <v>4309.0</v>
      </c>
      <c r="G228" s="70">
        <f t="shared" si="3"/>
        <v>26171</v>
      </c>
      <c r="H228" s="70">
        <f t="shared" si="4"/>
        <v>4309</v>
      </c>
      <c r="I228" s="71" t="s">
        <v>506</v>
      </c>
      <c r="J228" s="70">
        <f t="array" ref="J228:K228">VLOOKUP(I228,D:H,{4,5},0)</f>
        <v>28377</v>
      </c>
      <c r="K228" s="70">
        <v>5244.0</v>
      </c>
      <c r="L228" s="39">
        <f t="shared" si="5"/>
        <v>28377</v>
      </c>
      <c r="M228" s="39">
        <f t="shared" si="6"/>
        <v>5244</v>
      </c>
    </row>
    <row r="229">
      <c r="A229" s="33" t="s">
        <v>46</v>
      </c>
      <c r="B229" s="68" t="s">
        <v>77</v>
      </c>
      <c r="C229" s="35" t="s">
        <v>53</v>
      </c>
      <c r="D229" s="35" t="str">
        <f t="shared" si="2"/>
        <v>Africa/Ethiopia-Africa/2005</v>
      </c>
      <c r="E229" s="72">
        <v>28377.0</v>
      </c>
      <c r="F229" s="72">
        <v>5244.0</v>
      </c>
      <c r="G229" s="70">
        <f t="shared" si="3"/>
        <v>28377</v>
      </c>
      <c r="H229" s="70">
        <f t="shared" si="4"/>
        <v>5244</v>
      </c>
      <c r="I229" s="71" t="s">
        <v>507</v>
      </c>
      <c r="J229" s="70">
        <f t="array" ref="J229:K229">VLOOKUP(I229,D:H,{4,5},0)</f>
        <v>30536</v>
      </c>
      <c r="K229" s="70">
        <v>5915.0</v>
      </c>
      <c r="L229" s="39">
        <f t="shared" si="5"/>
        <v>30536</v>
      </c>
      <c r="M229" s="39">
        <f t="shared" si="6"/>
        <v>5915</v>
      </c>
    </row>
    <row r="230">
      <c r="A230" s="33" t="s">
        <v>46</v>
      </c>
      <c r="B230" s="68" t="s">
        <v>77</v>
      </c>
      <c r="C230" s="35" t="s">
        <v>54</v>
      </c>
      <c r="D230" s="35" t="str">
        <f t="shared" si="2"/>
        <v>Africa/Ethiopia-Africa/2006</v>
      </c>
      <c r="E230" s="72">
        <v>30536.0</v>
      </c>
      <c r="F230" s="72">
        <v>5915.0</v>
      </c>
      <c r="G230" s="70">
        <f t="shared" si="3"/>
        <v>30536</v>
      </c>
      <c r="H230" s="70">
        <f t="shared" si="4"/>
        <v>5915</v>
      </c>
      <c r="I230" s="71" t="s">
        <v>508</v>
      </c>
      <c r="J230" s="70">
        <f t="array" ref="J230:K230">VLOOKUP(I230,D:H,{4,5},0)</f>
        <v>28935</v>
      </c>
      <c r="K230" s="70">
        <v>5053.0</v>
      </c>
      <c r="L230" s="39">
        <f t="shared" si="5"/>
        <v>28935</v>
      </c>
      <c r="M230" s="39">
        <f t="shared" si="6"/>
        <v>5053</v>
      </c>
    </row>
    <row r="231">
      <c r="A231" s="33" t="s">
        <v>46</v>
      </c>
      <c r="B231" s="68" t="s">
        <v>77</v>
      </c>
      <c r="C231" s="35" t="s">
        <v>55</v>
      </c>
      <c r="D231" s="35" t="str">
        <f t="shared" si="2"/>
        <v>Africa/Ethiopia-Africa/2007</v>
      </c>
      <c r="E231" s="72">
        <v>28935.0</v>
      </c>
      <c r="F231" s="72">
        <v>5053.0</v>
      </c>
      <c r="G231" s="70">
        <f t="shared" si="3"/>
        <v>28935</v>
      </c>
      <c r="H231" s="70">
        <f t="shared" si="4"/>
        <v>5053</v>
      </c>
      <c r="I231" s="71" t="s">
        <v>509</v>
      </c>
      <c r="J231" s="70">
        <f t="array" ref="J231:K231">VLOOKUP(I231,D:H,{4,5},0)</f>
        <v>26867</v>
      </c>
      <c r="K231" s="70">
        <v>4481.0</v>
      </c>
      <c r="L231" s="39">
        <f t="shared" si="5"/>
        <v>26867</v>
      </c>
      <c r="M231" s="39">
        <f t="shared" si="6"/>
        <v>4481</v>
      </c>
    </row>
    <row r="232">
      <c r="A232" s="33" t="s">
        <v>46</v>
      </c>
      <c r="B232" s="68" t="s">
        <v>77</v>
      </c>
      <c r="C232" s="35" t="s">
        <v>56</v>
      </c>
      <c r="D232" s="35" t="str">
        <f t="shared" si="2"/>
        <v>Africa/Ethiopia-Africa/2008</v>
      </c>
      <c r="E232" s="72">
        <v>26867.0</v>
      </c>
      <c r="F232" s="72">
        <v>4481.0</v>
      </c>
      <c r="G232" s="70">
        <f t="shared" si="3"/>
        <v>26867</v>
      </c>
      <c r="H232" s="70">
        <f t="shared" si="4"/>
        <v>4481</v>
      </c>
      <c r="I232" s="71" t="s">
        <v>510</v>
      </c>
      <c r="J232" s="70">
        <f t="array" ref="J232:K232">VLOOKUP(I232,D:H,{4,5},0)</f>
        <v>26445</v>
      </c>
      <c r="K232" s="70">
        <v>5389.0</v>
      </c>
      <c r="L232" s="39">
        <f t="shared" si="5"/>
        <v>26445</v>
      </c>
      <c r="M232" s="39">
        <f t="shared" si="6"/>
        <v>5389</v>
      </c>
    </row>
    <row r="233">
      <c r="A233" s="33" t="s">
        <v>46</v>
      </c>
      <c r="B233" s="68" t="s">
        <v>77</v>
      </c>
      <c r="C233" s="35" t="s">
        <v>57</v>
      </c>
      <c r="D233" s="35" t="str">
        <f t="shared" si="2"/>
        <v>Africa/Ethiopia-Africa/2009</v>
      </c>
      <c r="E233" s="72">
        <v>27648.0</v>
      </c>
      <c r="F233" s="72">
        <v>4947.0</v>
      </c>
      <c r="G233" s="70">
        <f t="shared" si="3"/>
        <v>26445</v>
      </c>
      <c r="H233" s="70">
        <f t="shared" si="4"/>
        <v>5389</v>
      </c>
      <c r="I233" s="71" t="s">
        <v>511</v>
      </c>
      <c r="J233" s="70">
        <f t="array" ref="J233:K233">VLOOKUP(I233,D:H,{4,5},0)</f>
        <v>29705</v>
      </c>
      <c r="K233" s="70">
        <v>5420.0</v>
      </c>
      <c r="L233" s="39">
        <f t="shared" si="5"/>
        <v>29705</v>
      </c>
      <c r="M233" s="39">
        <f t="shared" si="6"/>
        <v>5420</v>
      </c>
    </row>
    <row r="234">
      <c r="A234" s="33" t="s">
        <v>46</v>
      </c>
      <c r="B234" s="68" t="s">
        <v>77</v>
      </c>
      <c r="C234" s="35" t="s">
        <v>57</v>
      </c>
      <c r="D234" s="35" t="str">
        <f t="shared" si="2"/>
        <v>Africa/Ethiopia-Africa/2009</v>
      </c>
      <c r="E234" s="72">
        <v>25242.0</v>
      </c>
      <c r="F234" s="72">
        <v>5831.0</v>
      </c>
      <c r="G234" s="70">
        <f t="shared" si="3"/>
        <v>25242</v>
      </c>
      <c r="H234" s="70">
        <f t="shared" si="4"/>
        <v>5831</v>
      </c>
      <c r="I234" s="71" t="s">
        <v>512</v>
      </c>
      <c r="J234" s="70"/>
      <c r="K234" s="70"/>
      <c r="L234" s="39" t="str">
        <f t="shared" si="5"/>
        <v/>
      </c>
      <c r="M234" s="39" t="str">
        <f t="shared" si="6"/>
        <v/>
      </c>
    </row>
    <row r="235">
      <c r="A235" s="33" t="s">
        <v>46</v>
      </c>
      <c r="B235" s="68" t="s">
        <v>77</v>
      </c>
      <c r="C235" s="35" t="s">
        <v>58</v>
      </c>
      <c r="D235" s="35" t="str">
        <f t="shared" si="2"/>
        <v>Africa/Ethiopia-Africa/2010</v>
      </c>
      <c r="E235" s="72">
        <v>29705.0</v>
      </c>
      <c r="F235" s="72">
        <v>5420.0</v>
      </c>
      <c r="G235" s="70">
        <f t="shared" si="3"/>
        <v>29705</v>
      </c>
      <c r="H235" s="70">
        <f t="shared" si="4"/>
        <v>5420</v>
      </c>
      <c r="I235" s="71" t="s">
        <v>513</v>
      </c>
      <c r="J235" s="70"/>
      <c r="K235" s="70"/>
      <c r="L235" s="39" t="str">
        <f t="shared" si="5"/>
        <v/>
      </c>
      <c r="M235" s="39" t="str">
        <f t="shared" si="6"/>
        <v/>
      </c>
    </row>
    <row r="236">
      <c r="A236" s="33" t="s">
        <v>46</v>
      </c>
      <c r="B236" s="68" t="s">
        <v>78</v>
      </c>
      <c r="C236" s="35" t="s">
        <v>48</v>
      </c>
      <c r="D236" s="35" t="str">
        <f t="shared" si="2"/>
        <v>Africa/Gabon-Africa/2000</v>
      </c>
      <c r="E236" s="69"/>
      <c r="F236" s="69"/>
      <c r="G236" s="70" t="str">
        <f t="shared" si="3"/>
        <v/>
      </c>
      <c r="H236" s="70" t="str">
        <f t="shared" si="4"/>
        <v/>
      </c>
      <c r="I236" s="71" t="s">
        <v>514</v>
      </c>
      <c r="J236" s="70" t="str">
        <f t="array" ref="J236:K236">VLOOKUP(I236,D:H,{4,5},0)</f>
        <v/>
      </c>
      <c r="K236" s="70"/>
      <c r="L236" s="39" t="str">
        <f t="shared" si="5"/>
        <v/>
      </c>
      <c r="M236" s="39" t="str">
        <f t="shared" si="6"/>
        <v/>
      </c>
    </row>
    <row r="237">
      <c r="A237" s="33" t="s">
        <v>46</v>
      </c>
      <c r="B237" s="68" t="s">
        <v>78</v>
      </c>
      <c r="C237" s="35" t="s">
        <v>49</v>
      </c>
      <c r="D237" s="35" t="str">
        <f t="shared" si="2"/>
        <v>Africa/Gabon-Africa/2001</v>
      </c>
      <c r="E237" s="72">
        <v>1997.0</v>
      </c>
      <c r="F237" s="69"/>
      <c r="G237" s="70">
        <f t="shared" si="3"/>
        <v>1997</v>
      </c>
      <c r="H237" s="70" t="str">
        <f t="shared" si="4"/>
        <v/>
      </c>
      <c r="I237" s="71" t="s">
        <v>515</v>
      </c>
      <c r="J237" s="70">
        <f t="array" ref="J237:K237">VLOOKUP(I237,D:H,{4,5},0)</f>
        <v>1997</v>
      </c>
      <c r="K237" s="70"/>
      <c r="L237" s="39">
        <f t="shared" si="5"/>
        <v>1997</v>
      </c>
      <c r="M237" s="39" t="str">
        <f t="shared" si="6"/>
        <v/>
      </c>
    </row>
    <row r="238">
      <c r="A238" s="33" t="s">
        <v>46</v>
      </c>
      <c r="B238" s="68" t="s">
        <v>78</v>
      </c>
      <c r="C238" s="35" t="s">
        <v>50</v>
      </c>
      <c r="D238" s="35" t="str">
        <f t="shared" si="2"/>
        <v>Africa/Gabon-Africa/2002</v>
      </c>
      <c r="E238" s="72">
        <v>1984.0</v>
      </c>
      <c r="F238" s="72">
        <v>2574.0</v>
      </c>
      <c r="G238" s="70">
        <f t="shared" si="3"/>
        <v>1984</v>
      </c>
      <c r="H238" s="70">
        <f t="shared" si="4"/>
        <v>2574</v>
      </c>
      <c r="I238" s="71" t="s">
        <v>516</v>
      </c>
      <c r="J238" s="70">
        <f t="array" ref="J238:K238">VLOOKUP(I238,D:H,{4,5},0)</f>
        <v>1984</v>
      </c>
      <c r="K238" s="70">
        <v>2574.0</v>
      </c>
      <c r="L238" s="39">
        <f t="shared" si="5"/>
        <v>1984</v>
      </c>
      <c r="M238" s="39">
        <f t="shared" si="6"/>
        <v>2574</v>
      </c>
    </row>
    <row r="239">
      <c r="A239" s="33" t="s">
        <v>46</v>
      </c>
      <c r="B239" s="68" t="s">
        <v>78</v>
      </c>
      <c r="C239" s="35" t="s">
        <v>51</v>
      </c>
      <c r="D239" s="35" t="str">
        <f t="shared" si="2"/>
        <v>Africa/Gabon-Africa/2003</v>
      </c>
      <c r="E239" s="72">
        <v>1925.0</v>
      </c>
      <c r="F239" s="72">
        <v>81.0</v>
      </c>
      <c r="G239" s="70">
        <f t="shared" si="3"/>
        <v>1925</v>
      </c>
      <c r="H239" s="70">
        <f t="shared" si="4"/>
        <v>81</v>
      </c>
      <c r="I239" s="71" t="s">
        <v>517</v>
      </c>
      <c r="J239" s="70">
        <f t="array" ref="J239:K239">VLOOKUP(I239,D:H,{4,5},0)</f>
        <v>1925</v>
      </c>
      <c r="K239" s="70">
        <v>81.0</v>
      </c>
      <c r="L239" s="39">
        <f t="shared" si="5"/>
        <v>1925</v>
      </c>
      <c r="M239" s="39">
        <f t="shared" si="6"/>
        <v>81</v>
      </c>
    </row>
    <row r="240">
      <c r="A240" s="33" t="s">
        <v>46</v>
      </c>
      <c r="B240" s="68" t="s">
        <v>78</v>
      </c>
      <c r="C240" s="35" t="s">
        <v>52</v>
      </c>
      <c r="D240" s="35" t="str">
        <f t="shared" si="2"/>
        <v>Africa/Gabon-Africa/2004</v>
      </c>
      <c r="E240" s="72">
        <v>1880.0</v>
      </c>
      <c r="F240" s="72">
        <v>1566.0</v>
      </c>
      <c r="G240" s="70">
        <f t="shared" si="3"/>
        <v>1880</v>
      </c>
      <c r="H240" s="70">
        <f t="shared" si="4"/>
        <v>1566</v>
      </c>
      <c r="I240" s="71" t="s">
        <v>518</v>
      </c>
      <c r="J240" s="70">
        <f t="array" ref="J240:K240">VLOOKUP(I240,D:H,{4,5},0)</f>
        <v>1880</v>
      </c>
      <c r="K240" s="70">
        <v>1566.0</v>
      </c>
      <c r="L240" s="39">
        <f t="shared" si="5"/>
        <v>1880</v>
      </c>
      <c r="M240" s="39">
        <f t="shared" si="6"/>
        <v>1566</v>
      </c>
    </row>
    <row r="241">
      <c r="A241" s="33" t="s">
        <v>46</v>
      </c>
      <c r="B241" s="68" t="s">
        <v>78</v>
      </c>
      <c r="C241" s="35" t="s">
        <v>53</v>
      </c>
      <c r="D241" s="35" t="str">
        <f t="shared" si="2"/>
        <v>Africa/Gabon-Africa/2005</v>
      </c>
      <c r="E241" s="72">
        <v>1629.0</v>
      </c>
      <c r="F241" s="72">
        <v>1767.0</v>
      </c>
      <c r="G241" s="70">
        <f t="shared" si="3"/>
        <v>1604</v>
      </c>
      <c r="H241" s="70">
        <f t="shared" si="4"/>
        <v>1774.5</v>
      </c>
      <c r="I241" s="71" t="s">
        <v>519</v>
      </c>
      <c r="J241" s="70">
        <f t="array" ref="J241:K241">VLOOKUP(I241,D:H,{4,5},0)</f>
        <v>1604</v>
      </c>
      <c r="K241" s="70">
        <v>1774.5</v>
      </c>
      <c r="L241" s="39">
        <f t="shared" si="5"/>
        <v>1604</v>
      </c>
      <c r="M241" s="39">
        <f t="shared" si="6"/>
        <v>1774.5</v>
      </c>
    </row>
    <row r="242">
      <c r="A242" s="33" t="s">
        <v>46</v>
      </c>
      <c r="B242" s="68" t="s">
        <v>78</v>
      </c>
      <c r="C242" s="35" t="s">
        <v>53</v>
      </c>
      <c r="D242" s="35" t="str">
        <f t="shared" si="2"/>
        <v>Africa/Gabon-Africa/2005</v>
      </c>
      <c r="E242" s="72">
        <v>1579.0</v>
      </c>
      <c r="F242" s="72">
        <v>1782.0</v>
      </c>
      <c r="G242" s="70">
        <f t="shared" si="3"/>
        <v>1579</v>
      </c>
      <c r="H242" s="70">
        <f t="shared" si="4"/>
        <v>1782</v>
      </c>
      <c r="I242" s="71" t="s">
        <v>520</v>
      </c>
      <c r="J242" s="70">
        <f t="array" ref="J242:K242">VLOOKUP(I242,D:H,{4,5},0)</f>
        <v>1832</v>
      </c>
      <c r="K242" s="70">
        <v>2332.0</v>
      </c>
      <c r="L242" s="39">
        <f t="shared" si="5"/>
        <v>1832</v>
      </c>
      <c r="M242" s="39">
        <f t="shared" si="6"/>
        <v>2332</v>
      </c>
    </row>
    <row r="243">
      <c r="A243" s="33" t="s">
        <v>46</v>
      </c>
      <c r="B243" s="68" t="s">
        <v>78</v>
      </c>
      <c r="C243" s="35" t="s">
        <v>54</v>
      </c>
      <c r="D243" s="35" t="str">
        <f t="shared" si="2"/>
        <v>Africa/Gabon-Africa/2006</v>
      </c>
      <c r="E243" s="72">
        <v>1832.0</v>
      </c>
      <c r="F243" s="72">
        <v>2332.0</v>
      </c>
      <c r="G243" s="70">
        <f t="shared" si="3"/>
        <v>1832</v>
      </c>
      <c r="H243" s="70">
        <f t="shared" si="4"/>
        <v>2332</v>
      </c>
      <c r="I243" s="71" t="s">
        <v>521</v>
      </c>
      <c r="J243" s="70">
        <f t="array" ref="J243:K243">VLOOKUP(I243,D:H,{4,5},0)</f>
        <v>1718</v>
      </c>
      <c r="K243" s="70">
        <v>2087.0</v>
      </c>
      <c r="L243" s="39">
        <f t="shared" si="5"/>
        <v>1718</v>
      </c>
      <c r="M243" s="39">
        <f t="shared" si="6"/>
        <v>2087</v>
      </c>
    </row>
    <row r="244">
      <c r="A244" s="33" t="s">
        <v>46</v>
      </c>
      <c r="B244" s="68" t="s">
        <v>78</v>
      </c>
      <c r="C244" s="35" t="s">
        <v>55</v>
      </c>
      <c r="D244" s="35" t="str">
        <f t="shared" si="2"/>
        <v>Africa/Gabon-Africa/2007</v>
      </c>
      <c r="E244" s="72">
        <v>1718.0</v>
      </c>
      <c r="F244" s="72">
        <v>2087.0</v>
      </c>
      <c r="G244" s="70">
        <f t="shared" si="3"/>
        <v>1718</v>
      </c>
      <c r="H244" s="70">
        <f t="shared" si="4"/>
        <v>2087</v>
      </c>
      <c r="I244" s="71" t="s">
        <v>522</v>
      </c>
      <c r="J244" s="70"/>
      <c r="K244" s="70"/>
      <c r="L244" s="39" t="str">
        <f t="shared" si="5"/>
        <v/>
      </c>
      <c r="M244" s="39" t="str">
        <f t="shared" si="6"/>
        <v/>
      </c>
    </row>
    <row r="245">
      <c r="A245" s="33" t="s">
        <v>46</v>
      </c>
      <c r="B245" s="68" t="s">
        <v>78</v>
      </c>
      <c r="C245" s="35" t="s">
        <v>57</v>
      </c>
      <c r="D245" s="35" t="str">
        <f t="shared" si="2"/>
        <v>Africa/Gabon-Africa/2009</v>
      </c>
      <c r="E245" s="72">
        <v>1593.0</v>
      </c>
      <c r="F245" s="72">
        <v>1335.0</v>
      </c>
      <c r="G245" s="70">
        <f t="shared" si="3"/>
        <v>1588</v>
      </c>
      <c r="H245" s="70">
        <f t="shared" si="4"/>
        <v>1556.5</v>
      </c>
      <c r="I245" s="71" t="s">
        <v>523</v>
      </c>
      <c r="J245" s="70">
        <f t="array" ref="J245:K245">VLOOKUP(I245,D:H,{4,5},0)</f>
        <v>1588</v>
      </c>
      <c r="K245" s="70">
        <v>1556.5</v>
      </c>
      <c r="L245" s="39">
        <f t="shared" si="5"/>
        <v>1588</v>
      </c>
      <c r="M245" s="39">
        <f t="shared" si="6"/>
        <v>1556.5</v>
      </c>
    </row>
    <row r="246">
      <c r="A246" s="33" t="s">
        <v>46</v>
      </c>
      <c r="B246" s="68" t="s">
        <v>78</v>
      </c>
      <c r="C246" s="35" t="s">
        <v>57</v>
      </c>
      <c r="D246" s="35" t="str">
        <f t="shared" si="2"/>
        <v>Africa/Gabon-Africa/2009</v>
      </c>
      <c r="E246" s="72">
        <v>1583.0</v>
      </c>
      <c r="F246" s="72">
        <v>1778.0</v>
      </c>
      <c r="G246" s="70">
        <f t="shared" si="3"/>
        <v>1523</v>
      </c>
      <c r="H246" s="70">
        <f t="shared" si="4"/>
        <v>1415</v>
      </c>
      <c r="I246" s="71" t="s">
        <v>524</v>
      </c>
      <c r="J246" s="70">
        <f t="array" ref="J246:K246">VLOOKUP(I246,D:H,{4,5},0)</f>
        <v>1768</v>
      </c>
      <c r="K246" s="70">
        <v>1977.0</v>
      </c>
      <c r="L246" s="39">
        <f t="shared" si="5"/>
        <v>1768</v>
      </c>
      <c r="M246" s="39">
        <f t="shared" si="6"/>
        <v>1977</v>
      </c>
    </row>
    <row r="247">
      <c r="A247" s="33" t="s">
        <v>46</v>
      </c>
      <c r="B247" s="68" t="s">
        <v>78</v>
      </c>
      <c r="C247" s="35" t="s">
        <v>57</v>
      </c>
      <c r="D247" s="35" t="str">
        <f t="shared" si="2"/>
        <v>Africa/Gabon-Africa/2009</v>
      </c>
      <c r="E247" s="72">
        <v>1463.0</v>
      </c>
      <c r="F247" s="72">
        <v>1052.0</v>
      </c>
      <c r="G247" s="70">
        <f t="shared" si="3"/>
        <v>1463</v>
      </c>
      <c r="H247" s="70">
        <f t="shared" si="4"/>
        <v>1052</v>
      </c>
      <c r="I247" s="71" t="s">
        <v>525</v>
      </c>
      <c r="J247" s="70"/>
      <c r="K247" s="70"/>
      <c r="L247" s="39" t="str">
        <f t="shared" si="5"/>
        <v/>
      </c>
      <c r="M247" s="39" t="str">
        <f t="shared" si="6"/>
        <v/>
      </c>
    </row>
    <row r="248">
      <c r="A248" s="33" t="s">
        <v>46</v>
      </c>
      <c r="B248" s="68" t="s">
        <v>78</v>
      </c>
      <c r="C248" s="35" t="s">
        <v>58</v>
      </c>
      <c r="D248" s="35" t="str">
        <f t="shared" si="2"/>
        <v>Africa/Gabon-Africa/2010</v>
      </c>
      <c r="E248" s="72">
        <v>1768.0</v>
      </c>
      <c r="F248" s="72">
        <v>1977.0</v>
      </c>
      <c r="G248" s="70">
        <f t="shared" si="3"/>
        <v>1768</v>
      </c>
      <c r="H248" s="70">
        <f t="shared" si="4"/>
        <v>1977</v>
      </c>
      <c r="I248" s="71" t="s">
        <v>526</v>
      </c>
      <c r="J248" s="70"/>
      <c r="K248" s="70"/>
      <c r="L248" s="39" t="str">
        <f t="shared" si="5"/>
        <v/>
      </c>
      <c r="M248" s="39" t="str">
        <f t="shared" si="6"/>
        <v/>
      </c>
    </row>
    <row r="249">
      <c r="A249" s="33" t="s">
        <v>46</v>
      </c>
      <c r="B249" s="68" t="s">
        <v>79</v>
      </c>
      <c r="C249" s="35" t="s">
        <v>48</v>
      </c>
      <c r="D249" s="35" t="str">
        <f t="shared" si="2"/>
        <v>Africa/Gambia, The-Africa/2000</v>
      </c>
      <c r="E249" s="69"/>
      <c r="F249" s="69"/>
      <c r="G249" s="70" t="str">
        <f t="shared" si="3"/>
        <v/>
      </c>
      <c r="H249" s="70" t="str">
        <f t="shared" si="4"/>
        <v/>
      </c>
      <c r="I249" s="71" t="s">
        <v>527</v>
      </c>
      <c r="J249" s="70" t="str">
        <f t="array" ref="J249:K249">VLOOKUP(I249,D:H,{4,5},0)</f>
        <v/>
      </c>
      <c r="K249" s="70"/>
      <c r="L249" s="39" t="str">
        <f t="shared" si="5"/>
        <v/>
      </c>
      <c r="M249" s="39" t="str">
        <f t="shared" si="6"/>
        <v/>
      </c>
    </row>
    <row r="250">
      <c r="A250" s="33" t="s">
        <v>46</v>
      </c>
      <c r="B250" s="68" t="s">
        <v>79</v>
      </c>
      <c r="C250" s="35" t="s">
        <v>49</v>
      </c>
      <c r="D250" s="35" t="str">
        <f t="shared" si="2"/>
        <v>Africa/Gambia, The-Africa/2001</v>
      </c>
      <c r="E250" s="69"/>
      <c r="F250" s="69"/>
      <c r="G250" s="70" t="str">
        <f t="shared" si="3"/>
        <v/>
      </c>
      <c r="H250" s="70" t="str">
        <f t="shared" si="4"/>
        <v/>
      </c>
      <c r="I250" s="71" t="s">
        <v>528</v>
      </c>
      <c r="J250" s="70" t="str">
        <f t="array" ref="J250:K250">VLOOKUP(I250,D:H,{4,5},0)</f>
        <v/>
      </c>
      <c r="K250" s="70"/>
      <c r="L250" s="39" t="str">
        <f t="shared" si="5"/>
        <v/>
      </c>
      <c r="M250" s="39" t="str">
        <f t="shared" si="6"/>
        <v/>
      </c>
    </row>
    <row r="251">
      <c r="A251" s="33" t="s">
        <v>46</v>
      </c>
      <c r="B251" s="68" t="s">
        <v>79</v>
      </c>
      <c r="C251" s="35" t="s">
        <v>50</v>
      </c>
      <c r="D251" s="35" t="str">
        <f t="shared" si="2"/>
        <v>Africa/Gambia, The-Africa/2002</v>
      </c>
      <c r="E251" s="69"/>
      <c r="F251" s="72">
        <v>473.0</v>
      </c>
      <c r="G251" s="70" t="str">
        <f t="shared" si="3"/>
        <v/>
      </c>
      <c r="H251" s="70">
        <f t="shared" si="4"/>
        <v>473</v>
      </c>
      <c r="I251" s="71" t="s">
        <v>529</v>
      </c>
      <c r="J251" s="70" t="str">
        <f t="array" ref="J251:K251">VLOOKUP(I251,D:H,{4,5},0)</f>
        <v/>
      </c>
      <c r="K251" s="70">
        <v>473.0</v>
      </c>
      <c r="L251" s="39" t="str">
        <f t="shared" si="5"/>
        <v/>
      </c>
      <c r="M251" s="39">
        <f t="shared" si="6"/>
        <v>473</v>
      </c>
    </row>
    <row r="252">
      <c r="A252" s="33" t="s">
        <v>46</v>
      </c>
      <c r="B252" s="68" t="s">
        <v>79</v>
      </c>
      <c r="C252" s="35" t="s">
        <v>51</v>
      </c>
      <c r="D252" s="35" t="str">
        <f t="shared" si="2"/>
        <v>Africa/Gambia, The-Africa/2003</v>
      </c>
      <c r="E252" s="69"/>
      <c r="F252" s="72">
        <v>436.0</v>
      </c>
      <c r="G252" s="70" t="str">
        <f t="shared" si="3"/>
        <v/>
      </c>
      <c r="H252" s="70">
        <f t="shared" si="4"/>
        <v>436</v>
      </c>
      <c r="I252" s="71" t="s">
        <v>530</v>
      </c>
      <c r="J252" s="70" t="str">
        <f t="array" ref="J252:K252">VLOOKUP(I252,D:H,{4,5},0)</f>
        <v/>
      </c>
      <c r="K252" s="70">
        <v>436.0</v>
      </c>
      <c r="L252" s="39" t="str">
        <f t="shared" si="5"/>
        <v/>
      </c>
      <c r="M252" s="39">
        <f t="shared" si="6"/>
        <v>436</v>
      </c>
    </row>
    <row r="253">
      <c r="A253" s="33" t="s">
        <v>46</v>
      </c>
      <c r="B253" s="68" t="s">
        <v>79</v>
      </c>
      <c r="C253" s="35" t="s">
        <v>52</v>
      </c>
      <c r="D253" s="35" t="str">
        <f t="shared" si="2"/>
        <v>Africa/Gambia, The-Africa/2004</v>
      </c>
      <c r="E253" s="69"/>
      <c r="F253" s="72">
        <v>411.0</v>
      </c>
      <c r="G253" s="70" t="str">
        <f t="shared" si="3"/>
        <v/>
      </c>
      <c r="H253" s="70">
        <f t="shared" si="4"/>
        <v>411</v>
      </c>
      <c r="I253" s="71" t="s">
        <v>531</v>
      </c>
      <c r="J253" s="70" t="str">
        <f t="array" ref="J253:K253">VLOOKUP(I253,D:H,{4,5},0)</f>
        <v/>
      </c>
      <c r="K253" s="70">
        <v>411.0</v>
      </c>
      <c r="L253" s="39" t="str">
        <f t="shared" si="5"/>
        <v/>
      </c>
      <c r="M253" s="39">
        <f t="shared" si="6"/>
        <v>411</v>
      </c>
    </row>
    <row r="254">
      <c r="A254" s="33" t="s">
        <v>46</v>
      </c>
      <c r="B254" s="68" t="s">
        <v>79</v>
      </c>
      <c r="C254" s="35" t="s">
        <v>53</v>
      </c>
      <c r="D254" s="35" t="str">
        <f t="shared" si="2"/>
        <v>Africa/Gambia, The-Africa/2005</v>
      </c>
      <c r="E254" s="72">
        <v>108.0</v>
      </c>
      <c r="F254" s="72">
        <v>323.0</v>
      </c>
      <c r="G254" s="70">
        <f t="shared" si="3"/>
        <v>108</v>
      </c>
      <c r="H254" s="70">
        <f t="shared" si="4"/>
        <v>302.5</v>
      </c>
      <c r="I254" s="71" t="s">
        <v>532</v>
      </c>
      <c r="J254" s="70">
        <f t="array" ref="J254:K254">VLOOKUP(I254,D:H,{4,5},0)</f>
        <v>108</v>
      </c>
      <c r="K254" s="70">
        <v>302.5</v>
      </c>
      <c r="L254" s="39">
        <f t="shared" si="5"/>
        <v>108</v>
      </c>
      <c r="M254" s="39">
        <f t="shared" si="6"/>
        <v>302.5</v>
      </c>
    </row>
    <row r="255">
      <c r="A255" s="33" t="s">
        <v>46</v>
      </c>
      <c r="B255" s="68" t="s">
        <v>79</v>
      </c>
      <c r="C255" s="35" t="s">
        <v>53</v>
      </c>
      <c r="D255" s="35" t="str">
        <f t="shared" si="2"/>
        <v>Africa/Gambia, The-Africa/2005</v>
      </c>
      <c r="E255" s="69"/>
      <c r="F255" s="72">
        <v>282.0</v>
      </c>
      <c r="G255" s="70" t="str">
        <f t="shared" si="3"/>
        <v/>
      </c>
      <c r="H255" s="70">
        <f t="shared" si="4"/>
        <v>282</v>
      </c>
      <c r="I255" s="71" t="s">
        <v>533</v>
      </c>
      <c r="J255" s="70">
        <f t="array" ref="J255:K255">VLOOKUP(I255,D:H,{4,5},0)</f>
        <v>133</v>
      </c>
      <c r="K255" s="70">
        <v>396.0</v>
      </c>
      <c r="L255" s="39">
        <f t="shared" si="5"/>
        <v>133</v>
      </c>
      <c r="M255" s="39">
        <f t="shared" si="6"/>
        <v>396</v>
      </c>
    </row>
    <row r="256">
      <c r="A256" s="33" t="s">
        <v>46</v>
      </c>
      <c r="B256" s="68" t="s">
        <v>79</v>
      </c>
      <c r="C256" s="35" t="s">
        <v>54</v>
      </c>
      <c r="D256" s="35" t="str">
        <f t="shared" si="2"/>
        <v>Africa/Gambia, The-Africa/2006</v>
      </c>
      <c r="E256" s="72">
        <v>133.0</v>
      </c>
      <c r="F256" s="72">
        <v>396.0</v>
      </c>
      <c r="G256" s="70">
        <f t="shared" si="3"/>
        <v>133</v>
      </c>
      <c r="H256" s="70">
        <f t="shared" si="4"/>
        <v>396</v>
      </c>
      <c r="I256" s="71" t="s">
        <v>534</v>
      </c>
      <c r="J256" s="70">
        <f t="array" ref="J256:K256">VLOOKUP(I256,D:H,{4,5},0)</f>
        <v>108</v>
      </c>
      <c r="K256" s="70">
        <v>323.0</v>
      </c>
      <c r="L256" s="39">
        <f t="shared" si="5"/>
        <v>108</v>
      </c>
      <c r="M256" s="39">
        <f t="shared" si="6"/>
        <v>323</v>
      </c>
    </row>
    <row r="257">
      <c r="A257" s="33" t="s">
        <v>46</v>
      </c>
      <c r="B257" s="68" t="s">
        <v>79</v>
      </c>
      <c r="C257" s="35" t="s">
        <v>55</v>
      </c>
      <c r="D257" s="35" t="str">
        <f t="shared" si="2"/>
        <v>Africa/Gambia, The-Africa/2007</v>
      </c>
      <c r="E257" s="72">
        <v>108.0</v>
      </c>
      <c r="F257" s="72">
        <v>323.0</v>
      </c>
      <c r="G257" s="70">
        <f t="shared" si="3"/>
        <v>108</v>
      </c>
      <c r="H257" s="70">
        <f t="shared" si="4"/>
        <v>323</v>
      </c>
      <c r="I257" s="71" t="s">
        <v>535</v>
      </c>
      <c r="J257" s="70"/>
      <c r="K257" s="70"/>
      <c r="L257" s="39" t="str">
        <f t="shared" si="5"/>
        <v/>
      </c>
      <c r="M257" s="39" t="str">
        <f t="shared" si="6"/>
        <v/>
      </c>
    </row>
    <row r="258">
      <c r="A258" s="33" t="s">
        <v>46</v>
      </c>
      <c r="B258" s="68" t="s">
        <v>79</v>
      </c>
      <c r="C258" s="35" t="s">
        <v>57</v>
      </c>
      <c r="D258" s="35" t="str">
        <f t="shared" si="2"/>
        <v>Africa/Gambia, The-Africa/2009</v>
      </c>
      <c r="E258" s="69"/>
      <c r="F258" s="72">
        <v>315.0</v>
      </c>
      <c r="G258" s="70" t="str">
        <f t="shared" si="3"/>
        <v/>
      </c>
      <c r="H258" s="70">
        <f t="shared" si="4"/>
        <v>315</v>
      </c>
      <c r="I258" s="71" t="s">
        <v>536</v>
      </c>
      <c r="J258" s="70" t="str">
        <f t="array" ref="J258:K258">VLOOKUP(I258,D:H,{4,5},0)</f>
        <v/>
      </c>
      <c r="K258" s="70">
        <v>315.0</v>
      </c>
      <c r="L258" s="39" t="str">
        <f t="shared" si="5"/>
        <v/>
      </c>
      <c r="M258" s="39">
        <f t="shared" si="6"/>
        <v>315</v>
      </c>
    </row>
    <row r="259">
      <c r="A259" s="33" t="s">
        <v>46</v>
      </c>
      <c r="B259" s="68" t="s">
        <v>79</v>
      </c>
      <c r="C259" s="35" t="s">
        <v>57</v>
      </c>
      <c r="D259" s="35" t="str">
        <f t="shared" si="2"/>
        <v>Africa/Gambia, The-Africa/2009</v>
      </c>
      <c r="E259" s="69"/>
      <c r="F259" s="72">
        <v>315.0</v>
      </c>
      <c r="G259" s="70" t="str">
        <f t="shared" si="3"/>
        <v/>
      </c>
      <c r="H259" s="70">
        <f t="shared" si="4"/>
        <v>295</v>
      </c>
      <c r="I259" s="71" t="s">
        <v>537</v>
      </c>
      <c r="J259" s="70">
        <f t="array" ref="J259:K259">VLOOKUP(I259,D:H,{4,5},0)</f>
        <v>114</v>
      </c>
      <c r="K259" s="70">
        <v>337.0</v>
      </c>
      <c r="L259" s="39">
        <f t="shared" si="5"/>
        <v>114</v>
      </c>
      <c r="M259" s="39">
        <f t="shared" si="6"/>
        <v>337</v>
      </c>
    </row>
    <row r="260">
      <c r="A260" s="33" t="s">
        <v>46</v>
      </c>
      <c r="B260" s="68" t="s">
        <v>79</v>
      </c>
      <c r="C260" s="35" t="s">
        <v>57</v>
      </c>
      <c r="D260" s="35" t="str">
        <f t="shared" si="2"/>
        <v>Africa/Gambia, The-Africa/2009</v>
      </c>
      <c r="E260" s="69"/>
      <c r="F260" s="72">
        <v>275.0</v>
      </c>
      <c r="G260" s="70" t="str">
        <f t="shared" si="3"/>
        <v/>
      </c>
      <c r="H260" s="70">
        <f t="shared" si="4"/>
        <v>275</v>
      </c>
      <c r="I260" s="71" t="s">
        <v>538</v>
      </c>
      <c r="J260" s="70"/>
      <c r="K260" s="70"/>
      <c r="L260" s="39" t="str">
        <f t="shared" si="5"/>
        <v/>
      </c>
      <c r="M260" s="39" t="str">
        <f t="shared" si="6"/>
        <v/>
      </c>
    </row>
    <row r="261">
      <c r="A261" s="33" t="s">
        <v>46</v>
      </c>
      <c r="B261" s="68" t="s">
        <v>79</v>
      </c>
      <c r="C261" s="35" t="s">
        <v>58</v>
      </c>
      <c r="D261" s="35" t="str">
        <f t="shared" si="2"/>
        <v>Africa/Gambia, The-Africa/2010</v>
      </c>
      <c r="E261" s="72">
        <v>114.0</v>
      </c>
      <c r="F261" s="72">
        <v>337.0</v>
      </c>
      <c r="G261" s="70">
        <f t="shared" si="3"/>
        <v>114</v>
      </c>
      <c r="H261" s="70">
        <f t="shared" si="4"/>
        <v>337</v>
      </c>
      <c r="I261" s="71" t="s">
        <v>539</v>
      </c>
      <c r="J261" s="70"/>
      <c r="K261" s="70"/>
      <c r="L261" s="39" t="str">
        <f t="shared" si="5"/>
        <v/>
      </c>
      <c r="M261" s="39" t="str">
        <f t="shared" si="6"/>
        <v/>
      </c>
    </row>
    <row r="262">
      <c r="A262" s="33" t="s">
        <v>46</v>
      </c>
      <c r="B262" s="68" t="s">
        <v>80</v>
      </c>
      <c r="C262" s="35" t="s">
        <v>48</v>
      </c>
      <c r="D262" s="35" t="str">
        <f t="shared" si="2"/>
        <v>Africa/Ghana-Africa/2000</v>
      </c>
      <c r="E262" s="69"/>
      <c r="F262" s="69"/>
      <c r="G262" s="70" t="str">
        <f t="shared" si="3"/>
        <v/>
      </c>
      <c r="H262" s="70" t="str">
        <f t="shared" si="4"/>
        <v/>
      </c>
      <c r="I262" s="71" t="s">
        <v>540</v>
      </c>
      <c r="J262" s="70" t="str">
        <f t="array" ref="J262:K262">VLOOKUP(I262,D:H,{4,5},0)</f>
        <v/>
      </c>
      <c r="K262" s="70"/>
      <c r="L262" s="39" t="str">
        <f t="shared" si="5"/>
        <v/>
      </c>
      <c r="M262" s="39" t="str">
        <f t="shared" si="6"/>
        <v/>
      </c>
    </row>
    <row r="263">
      <c r="A263" s="33" t="s">
        <v>46</v>
      </c>
      <c r="B263" s="68" t="s">
        <v>80</v>
      </c>
      <c r="C263" s="35" t="s">
        <v>49</v>
      </c>
      <c r="D263" s="35" t="str">
        <f t="shared" si="2"/>
        <v>Africa/Ghana-Africa/2001</v>
      </c>
      <c r="E263" s="72">
        <v>10550.0</v>
      </c>
      <c r="F263" s="69"/>
      <c r="G263" s="70">
        <f t="shared" si="3"/>
        <v>10550</v>
      </c>
      <c r="H263" s="70" t="str">
        <f t="shared" si="4"/>
        <v/>
      </c>
      <c r="I263" s="71" t="s">
        <v>541</v>
      </c>
      <c r="J263" s="70">
        <f t="array" ref="J263:K263">VLOOKUP(I263,D:H,{4,5},0)</f>
        <v>10550</v>
      </c>
      <c r="K263" s="70"/>
      <c r="L263" s="39">
        <f t="shared" si="5"/>
        <v>10550</v>
      </c>
      <c r="M263" s="39" t="str">
        <f t="shared" si="6"/>
        <v/>
      </c>
    </row>
    <row r="264">
      <c r="A264" s="33" t="s">
        <v>46</v>
      </c>
      <c r="B264" s="68" t="s">
        <v>80</v>
      </c>
      <c r="C264" s="35" t="s">
        <v>50</v>
      </c>
      <c r="D264" s="35" t="str">
        <f t="shared" si="2"/>
        <v>Africa/Ghana-Africa/2002</v>
      </c>
      <c r="E264" s="72">
        <v>10011.0</v>
      </c>
      <c r="F264" s="72">
        <v>8999.0</v>
      </c>
      <c r="G264" s="70">
        <f t="shared" si="3"/>
        <v>10011</v>
      </c>
      <c r="H264" s="70">
        <f t="shared" si="4"/>
        <v>8999</v>
      </c>
      <c r="I264" s="71" t="s">
        <v>542</v>
      </c>
      <c r="J264" s="70">
        <f t="array" ref="J264:K264">VLOOKUP(I264,D:H,{4,5},0)</f>
        <v>10011</v>
      </c>
      <c r="K264" s="70">
        <v>8999.0</v>
      </c>
      <c r="L264" s="39">
        <f t="shared" si="5"/>
        <v>10011</v>
      </c>
      <c r="M264" s="39">
        <f t="shared" si="6"/>
        <v>8999</v>
      </c>
    </row>
    <row r="265">
      <c r="A265" s="33" t="s">
        <v>46</v>
      </c>
      <c r="B265" s="68" t="s">
        <v>80</v>
      </c>
      <c r="C265" s="35" t="s">
        <v>51</v>
      </c>
      <c r="D265" s="35" t="str">
        <f t="shared" si="2"/>
        <v>Africa/Ghana-Africa/2003</v>
      </c>
      <c r="E265" s="72">
        <v>9320.0</v>
      </c>
      <c r="F265" s="72">
        <v>7444.0</v>
      </c>
      <c r="G265" s="70">
        <f t="shared" si="3"/>
        <v>9320</v>
      </c>
      <c r="H265" s="70">
        <f t="shared" si="4"/>
        <v>7444</v>
      </c>
      <c r="I265" s="71" t="s">
        <v>543</v>
      </c>
      <c r="J265" s="70">
        <f t="array" ref="J265:K265">VLOOKUP(I265,D:H,{4,5},0)</f>
        <v>9320</v>
      </c>
      <c r="K265" s="70">
        <v>7444.0</v>
      </c>
      <c r="L265" s="39">
        <f t="shared" si="5"/>
        <v>9320</v>
      </c>
      <c r="M265" s="39">
        <f t="shared" si="6"/>
        <v>7444</v>
      </c>
    </row>
    <row r="266">
      <c r="A266" s="33" t="s">
        <v>46</v>
      </c>
      <c r="B266" s="68" t="s">
        <v>80</v>
      </c>
      <c r="C266" s="35" t="s">
        <v>52</v>
      </c>
      <c r="D266" s="35" t="str">
        <f t="shared" si="2"/>
        <v>Africa/Ghana-Africa/2004</v>
      </c>
      <c r="E266" s="72">
        <v>8958.0</v>
      </c>
      <c r="F266" s="72">
        <v>8529.0</v>
      </c>
      <c r="G266" s="70">
        <f t="shared" si="3"/>
        <v>8958</v>
      </c>
      <c r="H266" s="70">
        <f t="shared" si="4"/>
        <v>8529</v>
      </c>
      <c r="I266" s="71" t="s">
        <v>544</v>
      </c>
      <c r="J266" s="70">
        <f t="array" ref="J266:K266">VLOOKUP(I266,D:H,{4,5},0)</f>
        <v>8958</v>
      </c>
      <c r="K266" s="70">
        <v>8529.0</v>
      </c>
      <c r="L266" s="39">
        <f t="shared" si="5"/>
        <v>8958</v>
      </c>
      <c r="M266" s="39">
        <f t="shared" si="6"/>
        <v>8529</v>
      </c>
    </row>
    <row r="267">
      <c r="A267" s="33" t="s">
        <v>46</v>
      </c>
      <c r="B267" s="68" t="s">
        <v>80</v>
      </c>
      <c r="C267" s="35" t="s">
        <v>53</v>
      </c>
      <c r="D267" s="35" t="str">
        <f t="shared" si="2"/>
        <v>Africa/Ghana-Africa/2005</v>
      </c>
      <c r="E267" s="72">
        <v>8267.0</v>
      </c>
      <c r="F267" s="72">
        <v>7349.0</v>
      </c>
      <c r="G267" s="70">
        <f t="shared" si="3"/>
        <v>8156</v>
      </c>
      <c r="H267" s="70">
        <f t="shared" si="4"/>
        <v>7134.5</v>
      </c>
      <c r="I267" s="71" t="s">
        <v>545</v>
      </c>
      <c r="J267" s="70">
        <f t="array" ref="J267:K267">VLOOKUP(I267,D:H,{4,5},0)</f>
        <v>8156</v>
      </c>
      <c r="K267" s="70">
        <v>7134.5</v>
      </c>
      <c r="L267" s="39">
        <f t="shared" si="5"/>
        <v>8156</v>
      </c>
      <c r="M267" s="39">
        <f t="shared" si="6"/>
        <v>7134.5</v>
      </c>
    </row>
    <row r="268">
      <c r="A268" s="33" t="s">
        <v>46</v>
      </c>
      <c r="B268" s="68" t="s">
        <v>80</v>
      </c>
      <c r="C268" s="35" t="s">
        <v>53</v>
      </c>
      <c r="D268" s="35" t="str">
        <f t="shared" si="2"/>
        <v>Africa/Ghana-Africa/2005</v>
      </c>
      <c r="E268" s="72">
        <v>8045.0</v>
      </c>
      <c r="F268" s="72">
        <v>6920.0</v>
      </c>
      <c r="G268" s="70">
        <f t="shared" si="3"/>
        <v>8045</v>
      </c>
      <c r="H268" s="70">
        <f t="shared" si="4"/>
        <v>6920</v>
      </c>
      <c r="I268" s="71" t="s">
        <v>546</v>
      </c>
      <c r="J268" s="70">
        <f t="array" ref="J268:K268">VLOOKUP(I268,D:H,{4,5},0)</f>
        <v>9064</v>
      </c>
      <c r="K268" s="70">
        <v>9578.0</v>
      </c>
      <c r="L268" s="39">
        <f t="shared" si="5"/>
        <v>9064</v>
      </c>
      <c r="M268" s="39">
        <f t="shared" si="6"/>
        <v>9578</v>
      </c>
    </row>
    <row r="269">
      <c r="A269" s="33" t="s">
        <v>46</v>
      </c>
      <c r="B269" s="68" t="s">
        <v>80</v>
      </c>
      <c r="C269" s="35" t="s">
        <v>54</v>
      </c>
      <c r="D269" s="35" t="str">
        <f t="shared" si="2"/>
        <v>Africa/Ghana-Africa/2006</v>
      </c>
      <c r="E269" s="72">
        <v>9064.0</v>
      </c>
      <c r="F269" s="72">
        <v>9578.0</v>
      </c>
      <c r="G269" s="70">
        <f t="shared" si="3"/>
        <v>9064</v>
      </c>
      <c r="H269" s="70">
        <f t="shared" si="4"/>
        <v>9578</v>
      </c>
      <c r="I269" s="71" t="s">
        <v>547</v>
      </c>
      <c r="J269" s="70">
        <f t="array" ref="J269:K269">VLOOKUP(I269,D:H,{4,5},0)</f>
        <v>8229</v>
      </c>
      <c r="K269" s="70">
        <v>6956.0</v>
      </c>
      <c r="L269" s="39">
        <f t="shared" si="5"/>
        <v>8229</v>
      </c>
      <c r="M269" s="39">
        <f t="shared" si="6"/>
        <v>6956</v>
      </c>
    </row>
    <row r="270">
      <c r="A270" s="33" t="s">
        <v>46</v>
      </c>
      <c r="B270" s="68" t="s">
        <v>80</v>
      </c>
      <c r="C270" s="35" t="s">
        <v>55</v>
      </c>
      <c r="D270" s="35" t="str">
        <f t="shared" si="2"/>
        <v>Africa/Ghana-Africa/2007</v>
      </c>
      <c r="E270" s="72">
        <v>8229.0</v>
      </c>
      <c r="F270" s="72">
        <v>6956.0</v>
      </c>
      <c r="G270" s="70">
        <f t="shared" si="3"/>
        <v>8229</v>
      </c>
      <c r="H270" s="70">
        <f t="shared" si="4"/>
        <v>6956</v>
      </c>
      <c r="I270" s="71" t="s">
        <v>548</v>
      </c>
      <c r="J270" s="70"/>
      <c r="K270" s="70"/>
      <c r="L270" s="39" t="str">
        <f t="shared" si="5"/>
        <v/>
      </c>
      <c r="M270" s="39" t="str">
        <f t="shared" si="6"/>
        <v/>
      </c>
    </row>
    <row r="271">
      <c r="A271" s="33" t="s">
        <v>46</v>
      </c>
      <c r="B271" s="68" t="s">
        <v>80</v>
      </c>
      <c r="C271" s="35" t="s">
        <v>57</v>
      </c>
      <c r="D271" s="35" t="str">
        <f t="shared" si="2"/>
        <v>Africa/Ghana-Africa/2009</v>
      </c>
      <c r="E271" s="72">
        <v>8226.0</v>
      </c>
      <c r="F271" s="72">
        <v>7631.0</v>
      </c>
      <c r="G271" s="70">
        <f t="shared" si="3"/>
        <v>8245</v>
      </c>
      <c r="H271" s="70">
        <f t="shared" si="4"/>
        <v>7534</v>
      </c>
      <c r="I271" s="71" t="s">
        <v>549</v>
      </c>
      <c r="J271" s="70">
        <f t="array" ref="J271:K271">VLOOKUP(I271,D:H,{4,5},0)</f>
        <v>8245</v>
      </c>
      <c r="K271" s="70">
        <v>7534.0</v>
      </c>
      <c r="L271" s="39">
        <f t="shared" si="5"/>
        <v>8245</v>
      </c>
      <c r="M271" s="39">
        <f t="shared" si="6"/>
        <v>7534</v>
      </c>
    </row>
    <row r="272">
      <c r="A272" s="33" t="s">
        <v>46</v>
      </c>
      <c r="B272" s="68" t="s">
        <v>80</v>
      </c>
      <c r="C272" s="35" t="s">
        <v>57</v>
      </c>
      <c r="D272" s="35" t="str">
        <f t="shared" si="2"/>
        <v>Africa/Ghana-Africa/2009</v>
      </c>
      <c r="E272" s="72">
        <v>8264.0</v>
      </c>
      <c r="F272" s="72">
        <v>7437.0</v>
      </c>
      <c r="G272" s="70">
        <f t="shared" si="3"/>
        <v>8000</v>
      </c>
      <c r="H272" s="70">
        <f t="shared" si="4"/>
        <v>6863</v>
      </c>
      <c r="I272" s="71" t="s">
        <v>550</v>
      </c>
      <c r="J272" s="70">
        <f t="array" ref="J272:K272">VLOOKUP(I272,D:H,{4,5},0)</f>
        <v>9062</v>
      </c>
      <c r="K272" s="70">
        <v>9289.0</v>
      </c>
      <c r="L272" s="39">
        <f t="shared" si="5"/>
        <v>9062</v>
      </c>
      <c r="M272" s="39">
        <f t="shared" si="6"/>
        <v>9289</v>
      </c>
    </row>
    <row r="273">
      <c r="A273" s="33" t="s">
        <v>46</v>
      </c>
      <c r="B273" s="68" t="s">
        <v>80</v>
      </c>
      <c r="C273" s="35" t="s">
        <v>57</v>
      </c>
      <c r="D273" s="35" t="str">
        <f t="shared" si="2"/>
        <v>Africa/Ghana-Africa/2009</v>
      </c>
      <c r="E273" s="72">
        <v>7736.0</v>
      </c>
      <c r="F273" s="72">
        <v>6289.0</v>
      </c>
      <c r="G273" s="70">
        <f t="shared" si="3"/>
        <v>7736</v>
      </c>
      <c r="H273" s="70">
        <f t="shared" si="4"/>
        <v>6289</v>
      </c>
      <c r="I273" s="71" t="s">
        <v>551</v>
      </c>
      <c r="J273" s="70"/>
      <c r="K273" s="70"/>
      <c r="L273" s="39" t="str">
        <f t="shared" si="5"/>
        <v/>
      </c>
      <c r="M273" s="39" t="str">
        <f t="shared" si="6"/>
        <v/>
      </c>
    </row>
    <row r="274">
      <c r="A274" s="33" t="s">
        <v>46</v>
      </c>
      <c r="B274" s="68" t="s">
        <v>80</v>
      </c>
      <c r="C274" s="35" t="s">
        <v>58</v>
      </c>
      <c r="D274" s="35" t="str">
        <f t="shared" si="2"/>
        <v>Africa/Ghana-Africa/2010</v>
      </c>
      <c r="E274" s="72">
        <v>9062.0</v>
      </c>
      <c r="F274" s="72">
        <v>9289.0</v>
      </c>
      <c r="G274" s="70">
        <f t="shared" si="3"/>
        <v>9062</v>
      </c>
      <c r="H274" s="70">
        <f t="shared" si="4"/>
        <v>9289</v>
      </c>
      <c r="I274" s="71" t="s">
        <v>552</v>
      </c>
      <c r="J274" s="70"/>
      <c r="K274" s="70"/>
      <c r="L274" s="39" t="str">
        <f t="shared" si="5"/>
        <v/>
      </c>
      <c r="M274" s="39" t="str">
        <f t="shared" si="6"/>
        <v/>
      </c>
    </row>
    <row r="275">
      <c r="A275" s="33" t="s">
        <v>46</v>
      </c>
      <c r="B275" s="68" t="s">
        <v>81</v>
      </c>
      <c r="C275" s="35" t="s">
        <v>48</v>
      </c>
      <c r="D275" s="35" t="str">
        <f t="shared" si="2"/>
        <v>Africa/Guinea-Africa/2000</v>
      </c>
      <c r="E275" s="69"/>
      <c r="F275" s="69"/>
      <c r="G275" s="70" t="str">
        <f t="shared" si="3"/>
        <v/>
      </c>
      <c r="H275" s="70" t="str">
        <f t="shared" si="4"/>
        <v/>
      </c>
      <c r="I275" s="71" t="s">
        <v>553</v>
      </c>
      <c r="J275" s="70" t="str">
        <f t="array" ref="J275:K275">VLOOKUP(I275,D:H,{4,5},0)</f>
        <v/>
      </c>
      <c r="K275" s="70"/>
      <c r="L275" s="39" t="str">
        <f t="shared" si="5"/>
        <v/>
      </c>
      <c r="M275" s="39" t="str">
        <f t="shared" si="6"/>
        <v/>
      </c>
    </row>
    <row r="276">
      <c r="A276" s="33" t="s">
        <v>46</v>
      </c>
      <c r="B276" s="68" t="s">
        <v>81</v>
      </c>
      <c r="C276" s="35" t="s">
        <v>49</v>
      </c>
      <c r="D276" s="35" t="str">
        <f t="shared" si="2"/>
        <v>Africa/Guinea-Africa/2001</v>
      </c>
      <c r="E276" s="69"/>
      <c r="F276" s="69"/>
      <c r="G276" s="70" t="str">
        <f t="shared" si="3"/>
        <v/>
      </c>
      <c r="H276" s="70" t="str">
        <f t="shared" si="4"/>
        <v/>
      </c>
      <c r="I276" s="71" t="s">
        <v>554</v>
      </c>
      <c r="J276" s="70" t="str">
        <f t="array" ref="J276:K276">VLOOKUP(I276,D:H,{4,5},0)</f>
        <v/>
      </c>
      <c r="K276" s="70"/>
      <c r="L276" s="39" t="str">
        <f t="shared" si="5"/>
        <v/>
      </c>
      <c r="M276" s="39" t="str">
        <f t="shared" si="6"/>
        <v/>
      </c>
    </row>
    <row r="277">
      <c r="A277" s="33" t="s">
        <v>46</v>
      </c>
      <c r="B277" s="68" t="s">
        <v>81</v>
      </c>
      <c r="C277" s="35" t="s">
        <v>50</v>
      </c>
      <c r="D277" s="35" t="str">
        <f t="shared" si="2"/>
        <v>Africa/Guinea-Africa/2002</v>
      </c>
      <c r="E277" s="69"/>
      <c r="F277" s="72">
        <v>1236.0</v>
      </c>
      <c r="G277" s="70" t="str">
        <f t="shared" si="3"/>
        <v/>
      </c>
      <c r="H277" s="70">
        <f t="shared" si="4"/>
        <v>1236</v>
      </c>
      <c r="I277" s="71" t="s">
        <v>555</v>
      </c>
      <c r="J277" s="70" t="str">
        <f t="array" ref="J277:K277">VLOOKUP(I277,D:H,{4,5},0)</f>
        <v/>
      </c>
      <c r="K277" s="70">
        <v>1236.0</v>
      </c>
      <c r="L277" s="39" t="str">
        <f t="shared" si="5"/>
        <v/>
      </c>
      <c r="M277" s="39">
        <f t="shared" si="6"/>
        <v>1236</v>
      </c>
    </row>
    <row r="278">
      <c r="A278" s="33" t="s">
        <v>46</v>
      </c>
      <c r="B278" s="68" t="s">
        <v>81</v>
      </c>
      <c r="C278" s="35" t="s">
        <v>51</v>
      </c>
      <c r="D278" s="35" t="str">
        <f t="shared" si="2"/>
        <v>Africa/Guinea-Africa/2003</v>
      </c>
      <c r="E278" s="69"/>
      <c r="F278" s="72">
        <v>1228.0</v>
      </c>
      <c r="G278" s="70" t="str">
        <f t="shared" si="3"/>
        <v/>
      </c>
      <c r="H278" s="70">
        <f t="shared" si="4"/>
        <v>1228</v>
      </c>
      <c r="I278" s="71" t="s">
        <v>556</v>
      </c>
      <c r="J278" s="70" t="str">
        <f t="array" ref="J278:K278">VLOOKUP(I278,D:H,{4,5},0)</f>
        <v/>
      </c>
      <c r="K278" s="70">
        <v>1228.0</v>
      </c>
      <c r="L278" s="39" t="str">
        <f t="shared" si="5"/>
        <v/>
      </c>
      <c r="M278" s="39">
        <f t="shared" si="6"/>
        <v>1228</v>
      </c>
    </row>
    <row r="279">
      <c r="A279" s="33" t="s">
        <v>46</v>
      </c>
      <c r="B279" s="68" t="s">
        <v>81</v>
      </c>
      <c r="C279" s="35" t="s">
        <v>52</v>
      </c>
      <c r="D279" s="35" t="str">
        <f t="shared" si="2"/>
        <v>Africa/Guinea-Africa/2004</v>
      </c>
      <c r="E279" s="69"/>
      <c r="F279" s="72">
        <v>1214.0</v>
      </c>
      <c r="G279" s="70" t="str">
        <f t="shared" si="3"/>
        <v/>
      </c>
      <c r="H279" s="70">
        <f t="shared" si="4"/>
        <v>1214</v>
      </c>
      <c r="I279" s="71" t="s">
        <v>557</v>
      </c>
      <c r="J279" s="70" t="str">
        <f t="array" ref="J279:K279">VLOOKUP(I279,D:H,{4,5},0)</f>
        <v/>
      </c>
      <c r="K279" s="70">
        <v>1214.0</v>
      </c>
      <c r="L279" s="39" t="str">
        <f t="shared" si="5"/>
        <v/>
      </c>
      <c r="M279" s="39">
        <f t="shared" si="6"/>
        <v>1214</v>
      </c>
    </row>
    <row r="280">
      <c r="A280" s="33" t="s">
        <v>46</v>
      </c>
      <c r="B280" s="68" t="s">
        <v>81</v>
      </c>
      <c r="C280" s="35" t="s">
        <v>53</v>
      </c>
      <c r="D280" s="35" t="str">
        <f t="shared" si="2"/>
        <v>Africa/Guinea-Africa/2005</v>
      </c>
      <c r="E280" s="69"/>
      <c r="F280" s="72">
        <v>1342.0</v>
      </c>
      <c r="G280" s="70" t="str">
        <f t="shared" si="3"/>
        <v/>
      </c>
      <c r="H280" s="70">
        <f t="shared" si="4"/>
        <v>1320</v>
      </c>
      <c r="I280" s="71" t="s">
        <v>558</v>
      </c>
      <c r="J280" s="70" t="str">
        <f t="array" ref="J280:K280">VLOOKUP(I280,D:H,{4,5},0)</f>
        <v/>
      </c>
      <c r="K280" s="70">
        <v>1320.0</v>
      </c>
      <c r="L280" s="39" t="str">
        <f t="shared" si="5"/>
        <v/>
      </c>
      <c r="M280" s="39">
        <f t="shared" si="6"/>
        <v>1320</v>
      </c>
    </row>
    <row r="281">
      <c r="A281" s="33" t="s">
        <v>46</v>
      </c>
      <c r="B281" s="68" t="s">
        <v>81</v>
      </c>
      <c r="C281" s="35" t="s">
        <v>53</v>
      </c>
      <c r="D281" s="35" t="str">
        <f t="shared" si="2"/>
        <v>Africa/Guinea-Africa/2005</v>
      </c>
      <c r="E281" s="69"/>
      <c r="F281" s="72">
        <v>1298.0</v>
      </c>
      <c r="G281" s="70" t="str">
        <f t="shared" si="3"/>
        <v/>
      </c>
      <c r="H281" s="70">
        <f t="shared" si="4"/>
        <v>1298</v>
      </c>
      <c r="I281" s="71" t="s">
        <v>559</v>
      </c>
      <c r="J281" s="70"/>
      <c r="K281" s="70"/>
      <c r="L281" s="39" t="str">
        <f t="shared" si="5"/>
        <v/>
      </c>
      <c r="M281" s="39" t="str">
        <f t="shared" si="6"/>
        <v/>
      </c>
    </row>
    <row r="282">
      <c r="A282" s="33" t="s">
        <v>46</v>
      </c>
      <c r="B282" s="68" t="s">
        <v>81</v>
      </c>
      <c r="C282" s="35" t="s">
        <v>55</v>
      </c>
      <c r="D282" s="35" t="str">
        <f t="shared" si="2"/>
        <v>Africa/Guinea-Africa/2007</v>
      </c>
      <c r="E282" s="69"/>
      <c r="F282" s="72">
        <v>1210.0</v>
      </c>
      <c r="G282" s="70" t="str">
        <f t="shared" si="3"/>
        <v/>
      </c>
      <c r="H282" s="70">
        <f t="shared" si="4"/>
        <v>1195.5</v>
      </c>
      <c r="I282" s="71" t="s">
        <v>560</v>
      </c>
      <c r="J282" s="70" t="str">
        <f t="array" ref="J282:K282">VLOOKUP(I282,D:H,{4,5},0)</f>
        <v/>
      </c>
      <c r="K282" s="70">
        <v>1195.5</v>
      </c>
      <c r="L282" s="39" t="str">
        <f t="shared" si="5"/>
        <v/>
      </c>
      <c r="M282" s="39">
        <f t="shared" si="6"/>
        <v>1195.5</v>
      </c>
    </row>
    <row r="283">
      <c r="A283" s="33" t="s">
        <v>46</v>
      </c>
      <c r="B283" s="68" t="s">
        <v>81</v>
      </c>
      <c r="C283" s="35" t="s">
        <v>55</v>
      </c>
      <c r="D283" s="35" t="str">
        <f t="shared" si="2"/>
        <v>Africa/Guinea-Africa/2007</v>
      </c>
      <c r="E283" s="69"/>
      <c r="F283" s="72">
        <v>1181.0</v>
      </c>
      <c r="G283" s="70" t="str">
        <f t="shared" si="3"/>
        <v/>
      </c>
      <c r="H283" s="70">
        <f t="shared" si="4"/>
        <v>1181</v>
      </c>
      <c r="I283" s="71" t="s">
        <v>561</v>
      </c>
      <c r="J283" s="70"/>
      <c r="K283" s="70"/>
      <c r="L283" s="39" t="str">
        <f t="shared" si="5"/>
        <v/>
      </c>
      <c r="M283" s="39" t="str">
        <f t="shared" si="6"/>
        <v/>
      </c>
    </row>
    <row r="284">
      <c r="A284" s="33" t="s">
        <v>46</v>
      </c>
      <c r="B284" s="68" t="s">
        <v>81</v>
      </c>
      <c r="C284" s="35" t="s">
        <v>58</v>
      </c>
      <c r="D284" s="35" t="str">
        <f t="shared" si="2"/>
        <v>Africa/Guinea-Africa/2010</v>
      </c>
      <c r="E284" s="69"/>
      <c r="F284" s="72">
        <v>1342.0</v>
      </c>
      <c r="G284" s="70" t="str">
        <f t="shared" si="3"/>
        <v/>
      </c>
      <c r="H284" s="70">
        <f t="shared" si="4"/>
        <v>1333</v>
      </c>
      <c r="I284" s="71" t="s">
        <v>562</v>
      </c>
      <c r="J284" s="70"/>
      <c r="K284" s="70"/>
      <c r="L284" s="39" t="str">
        <f t="shared" si="5"/>
        <v/>
      </c>
      <c r="M284" s="39" t="str">
        <f t="shared" si="6"/>
        <v/>
      </c>
    </row>
    <row r="285">
      <c r="A285" s="33" t="s">
        <v>46</v>
      </c>
      <c r="B285" s="68" t="s">
        <v>81</v>
      </c>
      <c r="C285" s="35" t="s">
        <v>58</v>
      </c>
      <c r="D285" s="35" t="str">
        <f t="shared" si="2"/>
        <v>Africa/Guinea-Africa/2010</v>
      </c>
      <c r="E285" s="69"/>
      <c r="F285" s="72">
        <v>1324.0</v>
      </c>
      <c r="G285" s="70" t="str">
        <f t="shared" si="3"/>
        <v/>
      </c>
      <c r="H285" s="70">
        <f t="shared" si="4"/>
        <v>1302</v>
      </c>
      <c r="I285" s="71" t="s">
        <v>563</v>
      </c>
      <c r="J285" s="70" t="str">
        <f t="array" ref="J285:K285">VLOOKUP(I285,D:H,{4,5},0)</f>
        <v/>
      </c>
      <c r="K285" s="70">
        <v>1333.0</v>
      </c>
      <c r="L285" s="39" t="str">
        <f t="shared" si="5"/>
        <v/>
      </c>
      <c r="M285" s="39">
        <f t="shared" si="6"/>
        <v>1333</v>
      </c>
    </row>
    <row r="286">
      <c r="A286" s="33" t="s">
        <v>46</v>
      </c>
      <c r="B286" s="68" t="s">
        <v>81</v>
      </c>
      <c r="C286" s="35" t="s">
        <v>58</v>
      </c>
      <c r="D286" s="35" t="str">
        <f t="shared" si="2"/>
        <v>Africa/Guinea-Africa/2010</v>
      </c>
      <c r="E286" s="69"/>
      <c r="F286" s="72">
        <v>1280.0</v>
      </c>
      <c r="G286" s="70" t="str">
        <f t="shared" si="3"/>
        <v/>
      </c>
      <c r="H286" s="70">
        <f t="shared" si="4"/>
        <v>1280</v>
      </c>
      <c r="I286" s="71" t="s">
        <v>564</v>
      </c>
      <c r="J286" s="70" t="str">
        <f t="array" ref="J286:K286">VLOOKUP(I286,D:H,{4,5},0)</f>
        <v/>
      </c>
      <c r="K286" s="70">
        <v>1181.0</v>
      </c>
      <c r="L286" s="39" t="str">
        <f t="shared" si="5"/>
        <v/>
      </c>
      <c r="M286" s="39">
        <f t="shared" si="6"/>
        <v>1181</v>
      </c>
    </row>
    <row r="287">
      <c r="A287" s="33" t="s">
        <v>46</v>
      </c>
      <c r="B287" s="68" t="s">
        <v>81</v>
      </c>
      <c r="C287" s="35" t="s">
        <v>59</v>
      </c>
      <c r="D287" s="35" t="str">
        <f t="shared" si="2"/>
        <v>Africa/Guinea-Africa/2011</v>
      </c>
      <c r="E287" s="69"/>
      <c r="F287" s="72">
        <v>1181.0</v>
      </c>
      <c r="G287" s="70" t="str">
        <f t="shared" si="3"/>
        <v/>
      </c>
      <c r="H287" s="70">
        <f t="shared" si="4"/>
        <v>1181</v>
      </c>
      <c r="I287" s="71" t="s">
        <v>565</v>
      </c>
      <c r="J287" s="70"/>
      <c r="K287" s="70"/>
      <c r="L287" s="39" t="str">
        <f t="shared" si="5"/>
        <v/>
      </c>
      <c r="M287" s="39" t="str">
        <f t="shared" si="6"/>
        <v/>
      </c>
    </row>
    <row r="288">
      <c r="A288" s="33" t="s">
        <v>46</v>
      </c>
      <c r="B288" s="68" t="s">
        <v>82</v>
      </c>
      <c r="C288" s="35" t="s">
        <v>48</v>
      </c>
      <c r="D288" s="35" t="str">
        <f t="shared" si="2"/>
        <v>Africa/Guinea-Bissau-Africa/2000</v>
      </c>
      <c r="E288" s="69"/>
      <c r="F288" s="69"/>
      <c r="G288" s="70" t="str">
        <f t="shared" si="3"/>
        <v/>
      </c>
      <c r="H288" s="70" t="str">
        <f t="shared" si="4"/>
        <v/>
      </c>
      <c r="I288" s="71" t="s">
        <v>566</v>
      </c>
      <c r="J288" s="70" t="str">
        <f t="array" ref="J288:K288">VLOOKUP(I288,D:H,{4,5},0)</f>
        <v/>
      </c>
      <c r="K288" s="70"/>
      <c r="L288" s="39" t="str">
        <f t="shared" si="5"/>
        <v/>
      </c>
      <c r="M288" s="39" t="str">
        <f t="shared" si="6"/>
        <v/>
      </c>
    </row>
    <row r="289">
      <c r="A289" s="33" t="s">
        <v>46</v>
      </c>
      <c r="B289" s="68" t="s">
        <v>82</v>
      </c>
      <c r="C289" s="35" t="s">
        <v>49</v>
      </c>
      <c r="D289" s="35" t="str">
        <f t="shared" si="2"/>
        <v>Africa/Guinea-Bissau-Africa/2001</v>
      </c>
      <c r="E289" s="69"/>
      <c r="F289" s="69"/>
      <c r="G289" s="70" t="str">
        <f t="shared" si="3"/>
        <v/>
      </c>
      <c r="H289" s="70" t="str">
        <f t="shared" si="4"/>
        <v/>
      </c>
      <c r="I289" s="71" t="s">
        <v>567</v>
      </c>
      <c r="J289" s="70" t="str">
        <f t="array" ref="J289:K289">VLOOKUP(I289,D:H,{4,5},0)</f>
        <v/>
      </c>
      <c r="K289" s="70"/>
      <c r="L289" s="39" t="str">
        <f t="shared" si="5"/>
        <v/>
      </c>
      <c r="M289" s="39" t="str">
        <f t="shared" si="6"/>
        <v/>
      </c>
    </row>
    <row r="290">
      <c r="A290" s="33" t="s">
        <v>46</v>
      </c>
      <c r="B290" s="68" t="s">
        <v>82</v>
      </c>
      <c r="C290" s="35" t="s">
        <v>50</v>
      </c>
      <c r="D290" s="35" t="str">
        <f t="shared" si="2"/>
        <v>Africa/Guinea-Bissau-Africa/2002</v>
      </c>
      <c r="E290" s="69"/>
      <c r="F290" s="72">
        <v>238.0</v>
      </c>
      <c r="G290" s="70" t="str">
        <f t="shared" si="3"/>
        <v/>
      </c>
      <c r="H290" s="70">
        <f t="shared" si="4"/>
        <v>238</v>
      </c>
      <c r="I290" s="71" t="s">
        <v>568</v>
      </c>
      <c r="J290" s="70" t="str">
        <f t="array" ref="J290:K290">VLOOKUP(I290,D:H,{4,5},0)</f>
        <v/>
      </c>
      <c r="K290" s="70">
        <v>238.0</v>
      </c>
      <c r="L290" s="39" t="str">
        <f t="shared" si="5"/>
        <v/>
      </c>
      <c r="M290" s="39">
        <f t="shared" si="6"/>
        <v>238</v>
      </c>
    </row>
    <row r="291">
      <c r="A291" s="33" t="s">
        <v>46</v>
      </c>
      <c r="B291" s="68" t="s">
        <v>82</v>
      </c>
      <c r="C291" s="35" t="s">
        <v>51</v>
      </c>
      <c r="D291" s="35" t="str">
        <f t="shared" si="2"/>
        <v>Africa/Guinea-Bissau-Africa/2003</v>
      </c>
      <c r="E291" s="69"/>
      <c r="F291" s="72">
        <v>235.0</v>
      </c>
      <c r="G291" s="70" t="str">
        <f t="shared" si="3"/>
        <v/>
      </c>
      <c r="H291" s="70">
        <f t="shared" si="4"/>
        <v>235</v>
      </c>
      <c r="I291" s="71" t="s">
        <v>569</v>
      </c>
      <c r="J291" s="70" t="str">
        <f t="array" ref="J291:K291">VLOOKUP(I291,D:H,{4,5},0)</f>
        <v/>
      </c>
      <c r="K291" s="70">
        <v>235.0</v>
      </c>
      <c r="L291" s="39" t="str">
        <f t="shared" si="5"/>
        <v/>
      </c>
      <c r="M291" s="39">
        <f t="shared" si="6"/>
        <v>235</v>
      </c>
    </row>
    <row r="292">
      <c r="A292" s="33" t="s">
        <v>46</v>
      </c>
      <c r="B292" s="68" t="s">
        <v>82</v>
      </c>
      <c r="C292" s="35" t="s">
        <v>52</v>
      </c>
      <c r="D292" s="35" t="str">
        <f t="shared" si="2"/>
        <v>Africa/Guinea-Bissau-Africa/2004</v>
      </c>
      <c r="E292" s="69"/>
      <c r="F292" s="72">
        <v>227.0</v>
      </c>
      <c r="G292" s="70" t="str">
        <f t="shared" si="3"/>
        <v/>
      </c>
      <c r="H292" s="70">
        <f t="shared" si="4"/>
        <v>227</v>
      </c>
      <c r="I292" s="71" t="s">
        <v>570</v>
      </c>
      <c r="J292" s="70" t="str">
        <f t="array" ref="J292:K292">VLOOKUP(I292,D:H,{4,5},0)</f>
        <v/>
      </c>
      <c r="K292" s="70">
        <v>227.0</v>
      </c>
      <c r="L292" s="39" t="str">
        <f t="shared" si="5"/>
        <v/>
      </c>
      <c r="M292" s="39">
        <f t="shared" si="6"/>
        <v>227</v>
      </c>
    </row>
    <row r="293">
      <c r="A293" s="33" t="s">
        <v>46</v>
      </c>
      <c r="B293" s="68" t="s">
        <v>82</v>
      </c>
      <c r="C293" s="35" t="s">
        <v>53</v>
      </c>
      <c r="D293" s="35" t="str">
        <f t="shared" si="2"/>
        <v>Africa/Guinea-Bissau-Africa/2005</v>
      </c>
      <c r="E293" s="72">
        <v>86.0</v>
      </c>
      <c r="F293" s="72">
        <v>202.0</v>
      </c>
      <c r="G293" s="70">
        <f t="shared" si="3"/>
        <v>86</v>
      </c>
      <c r="H293" s="70">
        <f t="shared" si="4"/>
        <v>176</v>
      </c>
      <c r="I293" s="71" t="s">
        <v>571</v>
      </c>
      <c r="J293" s="70">
        <f t="array" ref="J293:K293">VLOOKUP(I293,D:H,{4,5},0)</f>
        <v>86</v>
      </c>
      <c r="K293" s="70">
        <v>176.0</v>
      </c>
      <c r="L293" s="39">
        <f t="shared" si="5"/>
        <v>86</v>
      </c>
      <c r="M293" s="39">
        <f t="shared" si="6"/>
        <v>176</v>
      </c>
    </row>
    <row r="294">
      <c r="A294" s="33" t="s">
        <v>46</v>
      </c>
      <c r="B294" s="68" t="s">
        <v>82</v>
      </c>
      <c r="C294" s="35" t="s">
        <v>53</v>
      </c>
      <c r="D294" s="35" t="str">
        <f t="shared" si="2"/>
        <v>Africa/Guinea-Bissau-Africa/2005</v>
      </c>
      <c r="E294" s="69"/>
      <c r="F294" s="72">
        <v>150.0</v>
      </c>
      <c r="G294" s="70" t="str">
        <f t="shared" si="3"/>
        <v/>
      </c>
      <c r="H294" s="70">
        <f t="shared" si="4"/>
        <v>150</v>
      </c>
      <c r="I294" s="71" t="s">
        <v>572</v>
      </c>
      <c r="J294" s="70"/>
      <c r="K294" s="70"/>
      <c r="L294" s="39" t="str">
        <f t="shared" si="5"/>
        <v/>
      </c>
      <c r="M294" s="39" t="str">
        <f t="shared" si="6"/>
        <v/>
      </c>
    </row>
    <row r="295">
      <c r="A295" s="33" t="s">
        <v>46</v>
      </c>
      <c r="B295" s="68" t="s">
        <v>82</v>
      </c>
      <c r="C295" s="35" t="s">
        <v>55</v>
      </c>
      <c r="D295" s="35" t="str">
        <f t="shared" si="2"/>
        <v>Africa/Guinea-Bissau-Africa/2007</v>
      </c>
      <c r="E295" s="72">
        <v>95.0</v>
      </c>
      <c r="F295" s="72">
        <v>231.0</v>
      </c>
      <c r="G295" s="70">
        <f t="shared" si="3"/>
        <v>95</v>
      </c>
      <c r="H295" s="70">
        <f t="shared" si="4"/>
        <v>231</v>
      </c>
      <c r="I295" s="71" t="s">
        <v>573</v>
      </c>
      <c r="J295" s="70">
        <f t="array" ref="J295:K295">VLOOKUP(I295,D:H,{4,5},0)</f>
        <v>95</v>
      </c>
      <c r="K295" s="70">
        <v>231.0</v>
      </c>
      <c r="L295" s="39">
        <f t="shared" si="5"/>
        <v>95</v>
      </c>
      <c r="M295" s="39">
        <f t="shared" si="6"/>
        <v>231</v>
      </c>
    </row>
    <row r="296">
      <c r="A296" s="33" t="s">
        <v>46</v>
      </c>
      <c r="B296" s="68" t="s">
        <v>82</v>
      </c>
      <c r="C296" s="35" t="s">
        <v>56</v>
      </c>
      <c r="D296" s="35" t="str">
        <f t="shared" si="2"/>
        <v>Africa/Guinea-Bissau-Africa/2008</v>
      </c>
      <c r="E296" s="72">
        <v>87.0</v>
      </c>
      <c r="F296" s="72">
        <v>213.0</v>
      </c>
      <c r="G296" s="70">
        <f t="shared" si="3"/>
        <v>87</v>
      </c>
      <c r="H296" s="70">
        <f t="shared" si="4"/>
        <v>213</v>
      </c>
      <c r="I296" s="71" t="s">
        <v>574</v>
      </c>
      <c r="J296" s="70">
        <f t="array" ref="J296:K296">VLOOKUP(I296,D:H,{4,5},0)</f>
        <v>87</v>
      </c>
      <c r="K296" s="70">
        <v>213.0</v>
      </c>
      <c r="L296" s="39">
        <f t="shared" si="5"/>
        <v>87</v>
      </c>
      <c r="M296" s="39">
        <f t="shared" si="6"/>
        <v>213</v>
      </c>
    </row>
    <row r="297">
      <c r="A297" s="33" t="s">
        <v>46</v>
      </c>
      <c r="B297" s="68" t="s">
        <v>82</v>
      </c>
      <c r="C297" s="35" t="s">
        <v>58</v>
      </c>
      <c r="D297" s="35" t="str">
        <f t="shared" si="2"/>
        <v>Africa/Guinea-Bissau-Africa/2010</v>
      </c>
      <c r="E297" s="69"/>
      <c r="F297" s="72">
        <v>194.0</v>
      </c>
      <c r="G297" s="70" t="str">
        <f t="shared" si="3"/>
        <v/>
      </c>
      <c r="H297" s="70">
        <f t="shared" si="4"/>
        <v>174</v>
      </c>
      <c r="I297" s="71" t="s">
        <v>575</v>
      </c>
      <c r="J297" s="70"/>
      <c r="K297" s="70"/>
      <c r="L297" s="39" t="str">
        <f t="shared" si="5"/>
        <v/>
      </c>
      <c r="M297" s="39" t="str">
        <f t="shared" si="6"/>
        <v/>
      </c>
    </row>
    <row r="298">
      <c r="A298" s="33" t="s">
        <v>46</v>
      </c>
      <c r="B298" s="68" t="s">
        <v>82</v>
      </c>
      <c r="C298" s="35" t="s">
        <v>58</v>
      </c>
      <c r="D298" s="35" t="str">
        <f t="shared" si="2"/>
        <v>Africa/Guinea-Bissau-Africa/2010</v>
      </c>
      <c r="E298" s="69"/>
      <c r="F298" s="72">
        <v>154.0</v>
      </c>
      <c r="G298" s="70" t="str">
        <f t="shared" si="3"/>
        <v/>
      </c>
      <c r="H298" s="70">
        <f t="shared" si="4"/>
        <v>150.5</v>
      </c>
      <c r="I298" s="71" t="s">
        <v>576</v>
      </c>
      <c r="J298" s="70" t="str">
        <f t="array" ref="J298:K298">VLOOKUP(I298,D:H,{4,5},0)</f>
        <v/>
      </c>
      <c r="K298" s="70">
        <v>174.0</v>
      </c>
      <c r="L298" s="39" t="str">
        <f t="shared" si="5"/>
        <v/>
      </c>
      <c r="M298" s="39">
        <f t="shared" si="6"/>
        <v>174</v>
      </c>
    </row>
    <row r="299">
      <c r="A299" s="33" t="s">
        <v>46</v>
      </c>
      <c r="B299" s="68" t="s">
        <v>82</v>
      </c>
      <c r="C299" s="35" t="s">
        <v>58</v>
      </c>
      <c r="D299" s="35" t="str">
        <f t="shared" si="2"/>
        <v>Africa/Guinea-Bissau-Africa/2010</v>
      </c>
      <c r="E299" s="69"/>
      <c r="F299" s="72">
        <v>147.0</v>
      </c>
      <c r="G299" s="70" t="str">
        <f t="shared" si="3"/>
        <v/>
      </c>
      <c r="H299" s="70">
        <f t="shared" si="4"/>
        <v>147</v>
      </c>
      <c r="I299" s="71" t="s">
        <v>577</v>
      </c>
      <c r="J299" s="70">
        <f t="array" ref="J299:K299">VLOOKUP(I299,D:H,{4,5},0)</f>
        <v>90</v>
      </c>
      <c r="K299" s="70">
        <v>216.0</v>
      </c>
      <c r="L299" s="39">
        <f t="shared" si="5"/>
        <v>90</v>
      </c>
      <c r="M299" s="39">
        <f t="shared" si="6"/>
        <v>216</v>
      </c>
    </row>
    <row r="300">
      <c r="A300" s="33" t="s">
        <v>46</v>
      </c>
      <c r="B300" s="68" t="s">
        <v>82</v>
      </c>
      <c r="C300" s="35" t="s">
        <v>59</v>
      </c>
      <c r="D300" s="35" t="str">
        <f t="shared" si="2"/>
        <v>Africa/Guinea-Bissau-Africa/2011</v>
      </c>
      <c r="E300" s="72">
        <v>90.0</v>
      </c>
      <c r="F300" s="72">
        <v>216.0</v>
      </c>
      <c r="G300" s="70">
        <f t="shared" si="3"/>
        <v>90</v>
      </c>
      <c r="H300" s="70">
        <f t="shared" si="4"/>
        <v>216</v>
      </c>
      <c r="I300" s="71" t="s">
        <v>578</v>
      </c>
      <c r="J300" s="70"/>
      <c r="K300" s="70"/>
      <c r="L300" s="39" t="str">
        <f t="shared" si="5"/>
        <v/>
      </c>
      <c r="M300" s="39" t="str">
        <f t="shared" si="6"/>
        <v/>
      </c>
    </row>
    <row r="301">
      <c r="A301" s="33" t="s">
        <v>46</v>
      </c>
      <c r="B301" s="68" t="s">
        <v>83</v>
      </c>
      <c r="C301" s="35" t="s">
        <v>48</v>
      </c>
      <c r="D301" s="35" t="str">
        <f t="shared" si="2"/>
        <v>Africa/Kenya-Africa/2000</v>
      </c>
      <c r="E301" s="69"/>
      <c r="F301" s="69"/>
      <c r="G301" s="70" t="str">
        <f t="shared" si="3"/>
        <v/>
      </c>
      <c r="H301" s="70" t="str">
        <f t="shared" si="4"/>
        <v/>
      </c>
      <c r="I301" s="71" t="s">
        <v>579</v>
      </c>
      <c r="J301" s="70" t="str">
        <f t="array" ref="J301:K301">VLOOKUP(I301,D:H,{4,5},0)</f>
        <v/>
      </c>
      <c r="K301" s="70"/>
      <c r="L301" s="39" t="str">
        <f t="shared" si="5"/>
        <v/>
      </c>
      <c r="M301" s="39" t="str">
        <f t="shared" si="6"/>
        <v/>
      </c>
    </row>
    <row r="302">
      <c r="A302" s="33" t="s">
        <v>46</v>
      </c>
      <c r="B302" s="68" t="s">
        <v>83</v>
      </c>
      <c r="C302" s="35" t="s">
        <v>49</v>
      </c>
      <c r="D302" s="35" t="str">
        <f t="shared" si="2"/>
        <v>Africa/Kenya-Africa/2001</v>
      </c>
      <c r="E302" s="72">
        <v>20179.0</v>
      </c>
      <c r="F302" s="69"/>
      <c r="G302" s="70">
        <f t="shared" si="3"/>
        <v>20179</v>
      </c>
      <c r="H302" s="70" t="str">
        <f t="shared" si="4"/>
        <v/>
      </c>
      <c r="I302" s="71" t="s">
        <v>580</v>
      </c>
      <c r="J302" s="70">
        <f t="array" ref="J302:K302">VLOOKUP(I302,D:H,{4,5},0)</f>
        <v>20179</v>
      </c>
      <c r="K302" s="70"/>
      <c r="L302" s="39">
        <f t="shared" si="5"/>
        <v>20179</v>
      </c>
      <c r="M302" s="39" t="str">
        <f t="shared" si="6"/>
        <v/>
      </c>
    </row>
    <row r="303">
      <c r="A303" s="33" t="s">
        <v>46</v>
      </c>
      <c r="B303" s="68" t="s">
        <v>83</v>
      </c>
      <c r="C303" s="35" t="s">
        <v>50</v>
      </c>
      <c r="D303" s="35" t="str">
        <f t="shared" si="2"/>
        <v>Africa/Kenya-Africa/2002</v>
      </c>
      <c r="E303" s="72">
        <v>19719.0</v>
      </c>
      <c r="F303" s="72">
        <v>12427.0</v>
      </c>
      <c r="G303" s="70">
        <f t="shared" si="3"/>
        <v>19719</v>
      </c>
      <c r="H303" s="70">
        <f t="shared" si="4"/>
        <v>12427</v>
      </c>
      <c r="I303" s="71" t="s">
        <v>581</v>
      </c>
      <c r="J303" s="70">
        <f t="array" ref="J303:K303">VLOOKUP(I303,D:H,{4,5},0)</f>
        <v>19719</v>
      </c>
      <c r="K303" s="70">
        <v>12427.0</v>
      </c>
      <c r="L303" s="39">
        <f t="shared" si="5"/>
        <v>19719</v>
      </c>
      <c r="M303" s="39">
        <f t="shared" si="6"/>
        <v>12427</v>
      </c>
    </row>
    <row r="304">
      <c r="A304" s="33" t="s">
        <v>46</v>
      </c>
      <c r="B304" s="68" t="s">
        <v>83</v>
      </c>
      <c r="C304" s="35" t="s">
        <v>51</v>
      </c>
      <c r="D304" s="35" t="str">
        <f t="shared" si="2"/>
        <v>Africa/Kenya-Africa/2003</v>
      </c>
      <c r="E304" s="72">
        <v>18897.0</v>
      </c>
      <c r="F304" s="72">
        <v>12350.0</v>
      </c>
      <c r="G304" s="70">
        <f t="shared" si="3"/>
        <v>18897</v>
      </c>
      <c r="H304" s="70">
        <f t="shared" si="4"/>
        <v>12350</v>
      </c>
      <c r="I304" s="71" t="s">
        <v>582</v>
      </c>
      <c r="J304" s="70">
        <f t="array" ref="J304:K304">VLOOKUP(I304,D:H,{4,5},0)</f>
        <v>18897</v>
      </c>
      <c r="K304" s="70">
        <v>12350.0</v>
      </c>
      <c r="L304" s="39">
        <f t="shared" si="5"/>
        <v>18897</v>
      </c>
      <c r="M304" s="39">
        <f t="shared" si="6"/>
        <v>12350</v>
      </c>
    </row>
    <row r="305">
      <c r="A305" s="33" t="s">
        <v>46</v>
      </c>
      <c r="B305" s="68" t="s">
        <v>83</v>
      </c>
      <c r="C305" s="35" t="s">
        <v>52</v>
      </c>
      <c r="D305" s="35" t="str">
        <f t="shared" si="2"/>
        <v>Africa/Kenya-Africa/2004</v>
      </c>
      <c r="E305" s="72">
        <v>17806.0</v>
      </c>
      <c r="F305" s="72">
        <v>10242.0</v>
      </c>
      <c r="G305" s="70">
        <f t="shared" si="3"/>
        <v>17806</v>
      </c>
      <c r="H305" s="70">
        <f t="shared" si="4"/>
        <v>10242</v>
      </c>
      <c r="I305" s="71" t="s">
        <v>583</v>
      </c>
      <c r="J305" s="70">
        <f t="array" ref="J305:K305">VLOOKUP(I305,D:H,{4,5},0)</f>
        <v>17806</v>
      </c>
      <c r="K305" s="70">
        <v>10242.0</v>
      </c>
      <c r="L305" s="39">
        <f t="shared" si="5"/>
        <v>17806</v>
      </c>
      <c r="M305" s="39">
        <f t="shared" si="6"/>
        <v>10242</v>
      </c>
    </row>
    <row r="306">
      <c r="A306" s="33" t="s">
        <v>46</v>
      </c>
      <c r="B306" s="68" t="s">
        <v>83</v>
      </c>
      <c r="C306" s="35" t="s">
        <v>53</v>
      </c>
      <c r="D306" s="35" t="str">
        <f t="shared" si="2"/>
        <v>Africa/Kenya-Africa/2005</v>
      </c>
      <c r="E306" s="72">
        <v>14259.0</v>
      </c>
      <c r="F306" s="72">
        <v>9369.0</v>
      </c>
      <c r="G306" s="70">
        <f t="shared" si="3"/>
        <v>14259</v>
      </c>
      <c r="H306" s="70">
        <f t="shared" si="4"/>
        <v>9369</v>
      </c>
      <c r="I306" s="71" t="s">
        <v>584</v>
      </c>
      <c r="J306" s="70">
        <f t="array" ref="J306:K306">VLOOKUP(I306,D:H,{4,5},0)</f>
        <v>14259</v>
      </c>
      <c r="K306" s="70">
        <v>9369.0</v>
      </c>
      <c r="L306" s="39">
        <f t="shared" si="5"/>
        <v>14259</v>
      </c>
      <c r="M306" s="39">
        <f t="shared" si="6"/>
        <v>9369</v>
      </c>
    </row>
    <row r="307">
      <c r="A307" s="33" t="s">
        <v>46</v>
      </c>
      <c r="B307" s="68" t="s">
        <v>83</v>
      </c>
      <c r="C307" s="35" t="s">
        <v>54</v>
      </c>
      <c r="D307" s="35" t="str">
        <f t="shared" si="2"/>
        <v>Africa/Kenya-Africa/2006</v>
      </c>
      <c r="E307" s="72">
        <v>15552.0</v>
      </c>
      <c r="F307" s="72">
        <v>7624.0</v>
      </c>
      <c r="G307" s="70">
        <f t="shared" si="3"/>
        <v>15552</v>
      </c>
      <c r="H307" s="70">
        <f t="shared" si="4"/>
        <v>7624</v>
      </c>
      <c r="I307" s="71" t="s">
        <v>585</v>
      </c>
      <c r="J307" s="70">
        <f t="array" ref="J307:K307">VLOOKUP(I307,D:H,{4,5},0)</f>
        <v>15552</v>
      </c>
      <c r="K307" s="70">
        <v>7624.0</v>
      </c>
      <c r="L307" s="39">
        <f t="shared" si="5"/>
        <v>15552</v>
      </c>
      <c r="M307" s="39">
        <f t="shared" si="6"/>
        <v>7624</v>
      </c>
    </row>
    <row r="308">
      <c r="A308" s="33" t="s">
        <v>46</v>
      </c>
      <c r="B308" s="68" t="s">
        <v>83</v>
      </c>
      <c r="C308" s="35" t="s">
        <v>55</v>
      </c>
      <c r="D308" s="35" t="str">
        <f t="shared" si="2"/>
        <v>Africa/Kenya-Africa/2007</v>
      </c>
      <c r="E308" s="72">
        <v>17230.0</v>
      </c>
      <c r="F308" s="72">
        <v>9831.0</v>
      </c>
      <c r="G308" s="70">
        <f t="shared" si="3"/>
        <v>17230</v>
      </c>
      <c r="H308" s="70">
        <f t="shared" si="4"/>
        <v>9831</v>
      </c>
      <c r="I308" s="71" t="s">
        <v>586</v>
      </c>
      <c r="J308" s="70">
        <f t="array" ref="J308:K308">VLOOKUP(I308,D:H,{4,5},0)</f>
        <v>17230</v>
      </c>
      <c r="K308" s="70">
        <v>9831.0</v>
      </c>
      <c r="L308" s="39">
        <f t="shared" si="5"/>
        <v>17230</v>
      </c>
      <c r="M308" s="39">
        <f t="shared" si="6"/>
        <v>9831</v>
      </c>
    </row>
    <row r="309">
      <c r="A309" s="33" t="s">
        <v>46</v>
      </c>
      <c r="B309" s="68" t="s">
        <v>83</v>
      </c>
      <c r="C309" s="35" t="s">
        <v>56</v>
      </c>
      <c r="D309" s="35" t="str">
        <f t="shared" si="2"/>
        <v>Africa/Kenya-Africa/2008</v>
      </c>
      <c r="E309" s="72">
        <v>16151.0</v>
      </c>
      <c r="F309" s="72">
        <v>8562.0</v>
      </c>
      <c r="G309" s="70">
        <f t="shared" si="3"/>
        <v>16151</v>
      </c>
      <c r="H309" s="70">
        <f t="shared" si="4"/>
        <v>8562</v>
      </c>
      <c r="I309" s="71" t="s">
        <v>587</v>
      </c>
      <c r="J309" s="70">
        <f t="array" ref="J309:K309">VLOOKUP(I309,D:H,{4,5},0)</f>
        <v>16151</v>
      </c>
      <c r="K309" s="70">
        <v>8562.0</v>
      </c>
      <c r="L309" s="39">
        <f t="shared" si="5"/>
        <v>16151</v>
      </c>
      <c r="M309" s="39">
        <f t="shared" si="6"/>
        <v>8562</v>
      </c>
    </row>
    <row r="310">
      <c r="A310" s="33" t="s">
        <v>46</v>
      </c>
      <c r="B310" s="68" t="s">
        <v>83</v>
      </c>
      <c r="C310" s="35" t="s">
        <v>58</v>
      </c>
      <c r="D310" s="35" t="str">
        <f t="shared" si="2"/>
        <v>Africa/Kenya-Africa/2010</v>
      </c>
      <c r="E310" s="72">
        <v>14769.0</v>
      </c>
      <c r="F310" s="72">
        <v>6755.0</v>
      </c>
      <c r="G310" s="70">
        <f t="shared" si="3"/>
        <v>14412</v>
      </c>
      <c r="H310" s="70">
        <f t="shared" si="4"/>
        <v>8586.5</v>
      </c>
      <c r="I310" s="71" t="s">
        <v>588</v>
      </c>
      <c r="J310" s="70"/>
      <c r="K310" s="70"/>
      <c r="L310" s="39" t="str">
        <f t="shared" si="5"/>
        <v/>
      </c>
      <c r="M310" s="39" t="str">
        <f t="shared" si="6"/>
        <v/>
      </c>
    </row>
    <row r="311">
      <c r="A311" s="33" t="s">
        <v>46</v>
      </c>
      <c r="B311" s="68" t="s">
        <v>83</v>
      </c>
      <c r="C311" s="35" t="s">
        <v>58</v>
      </c>
      <c r="D311" s="35" t="str">
        <f t="shared" si="2"/>
        <v>Africa/Kenya-Africa/2010</v>
      </c>
      <c r="E311" s="72">
        <v>14055.0</v>
      </c>
      <c r="F311" s="72">
        <v>10418.0</v>
      </c>
      <c r="G311" s="70">
        <f t="shared" si="3"/>
        <v>14055</v>
      </c>
      <c r="H311" s="70">
        <f t="shared" si="4"/>
        <v>10418</v>
      </c>
      <c r="I311" s="71" t="s">
        <v>589</v>
      </c>
      <c r="J311" s="70">
        <f t="array" ref="J311:K311">VLOOKUP(I311,D:H,{4,5},0)</f>
        <v>14412</v>
      </c>
      <c r="K311" s="70">
        <v>8586.5</v>
      </c>
      <c r="L311" s="39">
        <f t="shared" si="5"/>
        <v>14412</v>
      </c>
      <c r="M311" s="39">
        <f t="shared" si="6"/>
        <v>8586.5</v>
      </c>
    </row>
    <row r="312">
      <c r="A312" s="33" t="s">
        <v>46</v>
      </c>
      <c r="B312" s="68" t="s">
        <v>83</v>
      </c>
      <c r="C312" s="35" t="s">
        <v>59</v>
      </c>
      <c r="D312" s="35" t="str">
        <f t="shared" si="2"/>
        <v>Africa/Kenya-Africa/2011</v>
      </c>
      <c r="E312" s="72">
        <v>16896.0</v>
      </c>
      <c r="F312" s="72">
        <v>9575.0</v>
      </c>
      <c r="G312" s="70">
        <f t="shared" si="3"/>
        <v>15675</v>
      </c>
      <c r="H312" s="70">
        <f t="shared" si="4"/>
        <v>8771.5</v>
      </c>
      <c r="I312" s="71" t="s">
        <v>590</v>
      </c>
      <c r="J312" s="70">
        <f t="array" ref="J312:K312">VLOOKUP(I312,D:H,{4,5},0)</f>
        <v>15675</v>
      </c>
      <c r="K312" s="70">
        <v>8771.5</v>
      </c>
      <c r="L312" s="39">
        <f t="shared" si="5"/>
        <v>15675</v>
      </c>
      <c r="M312" s="39">
        <f t="shared" si="6"/>
        <v>8771.5</v>
      </c>
    </row>
    <row r="313">
      <c r="A313" s="33" t="s">
        <v>46</v>
      </c>
      <c r="B313" s="68" t="s">
        <v>83</v>
      </c>
      <c r="C313" s="35" t="s">
        <v>59</v>
      </c>
      <c r="D313" s="35" t="str">
        <f t="shared" si="2"/>
        <v>Africa/Kenya-Africa/2011</v>
      </c>
      <c r="E313" s="72">
        <v>14454.0</v>
      </c>
      <c r="F313" s="72">
        <v>7968.0</v>
      </c>
      <c r="G313" s="70">
        <f t="shared" si="3"/>
        <v>14454</v>
      </c>
      <c r="H313" s="70">
        <f t="shared" si="4"/>
        <v>7968</v>
      </c>
      <c r="I313" s="71" t="s">
        <v>591</v>
      </c>
      <c r="J313" s="70"/>
      <c r="K313" s="70"/>
      <c r="L313" s="39" t="str">
        <f t="shared" si="5"/>
        <v/>
      </c>
      <c r="M313" s="39" t="str">
        <f t="shared" si="6"/>
        <v/>
      </c>
    </row>
    <row r="314">
      <c r="A314" s="33" t="s">
        <v>46</v>
      </c>
      <c r="B314" s="68" t="s">
        <v>84</v>
      </c>
      <c r="C314" s="35" t="s">
        <v>48</v>
      </c>
      <c r="D314" s="35" t="str">
        <f t="shared" si="2"/>
        <v>Africa/Lesotho-Africa/2000</v>
      </c>
      <c r="E314" s="69"/>
      <c r="F314" s="69"/>
      <c r="G314" s="70" t="str">
        <f t="shared" si="3"/>
        <v/>
      </c>
      <c r="H314" s="70" t="str">
        <f t="shared" si="4"/>
        <v/>
      </c>
      <c r="I314" s="71" t="s">
        <v>592</v>
      </c>
      <c r="J314" s="70" t="str">
        <f t="array" ref="J314:K314">VLOOKUP(I314,D:H,{4,5},0)</f>
        <v/>
      </c>
      <c r="K314" s="70"/>
      <c r="L314" s="39" t="str">
        <f t="shared" si="5"/>
        <v/>
      </c>
      <c r="M314" s="39" t="str">
        <f t="shared" si="6"/>
        <v/>
      </c>
    </row>
    <row r="315">
      <c r="A315" s="33" t="s">
        <v>46</v>
      </c>
      <c r="B315" s="68" t="s">
        <v>84</v>
      </c>
      <c r="C315" s="35" t="s">
        <v>49</v>
      </c>
      <c r="D315" s="35" t="str">
        <f t="shared" si="2"/>
        <v>Africa/Lesotho-Africa/2001</v>
      </c>
      <c r="E315" s="69"/>
      <c r="F315" s="69"/>
      <c r="G315" s="70" t="str">
        <f t="shared" si="3"/>
        <v/>
      </c>
      <c r="H315" s="70" t="str">
        <f t="shared" si="4"/>
        <v/>
      </c>
      <c r="I315" s="71" t="s">
        <v>593</v>
      </c>
      <c r="J315" s="70" t="str">
        <f t="array" ref="J315:K315">VLOOKUP(I315,D:H,{4,5},0)</f>
        <v/>
      </c>
      <c r="K315" s="70"/>
      <c r="L315" s="39" t="str">
        <f t="shared" si="5"/>
        <v/>
      </c>
      <c r="M315" s="39" t="str">
        <f t="shared" si="6"/>
        <v/>
      </c>
    </row>
    <row r="316">
      <c r="A316" s="33" t="s">
        <v>46</v>
      </c>
      <c r="B316" s="68" t="s">
        <v>84</v>
      </c>
      <c r="C316" s="35" t="s">
        <v>50</v>
      </c>
      <c r="D316" s="35" t="str">
        <f t="shared" si="2"/>
        <v>Africa/Lesotho-Africa/2002</v>
      </c>
      <c r="E316" s="69"/>
      <c r="F316" s="72">
        <v>18.0</v>
      </c>
      <c r="G316" s="70" t="str">
        <f t="shared" si="3"/>
        <v/>
      </c>
      <c r="H316" s="70">
        <f t="shared" si="4"/>
        <v>18</v>
      </c>
      <c r="I316" s="71" t="s">
        <v>594</v>
      </c>
      <c r="J316" s="70" t="str">
        <f t="array" ref="J316:K316">VLOOKUP(I316,D:H,{4,5},0)</f>
        <v/>
      </c>
      <c r="K316" s="70">
        <v>18.0</v>
      </c>
      <c r="L316" s="39" t="str">
        <f t="shared" si="5"/>
        <v/>
      </c>
      <c r="M316" s="39">
        <f t="shared" si="6"/>
        <v>18</v>
      </c>
    </row>
    <row r="317">
      <c r="A317" s="33" t="s">
        <v>46</v>
      </c>
      <c r="B317" s="68" t="s">
        <v>84</v>
      </c>
      <c r="C317" s="35" t="s">
        <v>51</v>
      </c>
      <c r="D317" s="35" t="str">
        <f t="shared" si="2"/>
        <v>Africa/Lesotho-Africa/2003</v>
      </c>
      <c r="E317" s="69"/>
      <c r="F317" s="72">
        <v>26.0</v>
      </c>
      <c r="G317" s="70" t="str">
        <f t="shared" si="3"/>
        <v/>
      </c>
      <c r="H317" s="70">
        <f t="shared" si="4"/>
        <v>26</v>
      </c>
      <c r="I317" s="71" t="s">
        <v>595</v>
      </c>
      <c r="J317" s="70" t="str">
        <f t="array" ref="J317:K317">VLOOKUP(I317,D:H,{4,5},0)</f>
        <v/>
      </c>
      <c r="K317" s="70">
        <v>26.0</v>
      </c>
      <c r="L317" s="39" t="str">
        <f t="shared" si="5"/>
        <v/>
      </c>
      <c r="M317" s="39">
        <f t="shared" si="6"/>
        <v>26</v>
      </c>
    </row>
    <row r="318">
      <c r="A318" s="33" t="s">
        <v>46</v>
      </c>
      <c r="B318" s="68" t="s">
        <v>84</v>
      </c>
      <c r="C318" s="35" t="s">
        <v>52</v>
      </c>
      <c r="D318" s="35" t="str">
        <f t="shared" si="2"/>
        <v>Africa/Lesotho-Africa/2004</v>
      </c>
      <c r="E318" s="69"/>
      <c r="F318" s="72">
        <v>18.0</v>
      </c>
      <c r="G318" s="70" t="str">
        <f t="shared" si="3"/>
        <v/>
      </c>
      <c r="H318" s="70">
        <f t="shared" si="4"/>
        <v>18</v>
      </c>
      <c r="I318" s="71" t="s">
        <v>596</v>
      </c>
      <c r="J318" s="70" t="str">
        <f t="array" ref="J318:K318">VLOOKUP(I318,D:H,{4,5},0)</f>
        <v/>
      </c>
      <c r="K318" s="70">
        <v>18.0</v>
      </c>
      <c r="L318" s="39" t="str">
        <f t="shared" si="5"/>
        <v/>
      </c>
      <c r="M318" s="39">
        <f t="shared" si="6"/>
        <v>18</v>
      </c>
    </row>
    <row r="319">
      <c r="A319" s="33" t="s">
        <v>46</v>
      </c>
      <c r="B319" s="68" t="s">
        <v>84</v>
      </c>
      <c r="C319" s="35" t="s">
        <v>53</v>
      </c>
      <c r="D319" s="35" t="str">
        <f t="shared" si="2"/>
        <v>Africa/Lesotho-Africa/2005</v>
      </c>
      <c r="E319" s="69"/>
      <c r="F319" s="69"/>
      <c r="G319" s="70" t="str">
        <f t="shared" si="3"/>
        <v/>
      </c>
      <c r="H319" s="70" t="str">
        <f t="shared" si="4"/>
        <v/>
      </c>
      <c r="I319" s="71" t="s">
        <v>597</v>
      </c>
      <c r="J319" s="70" t="str">
        <f t="array" ref="J319:K319">VLOOKUP(I319,D:H,{4,5},0)</f>
        <v/>
      </c>
      <c r="K319" s="70"/>
      <c r="L319" s="39" t="str">
        <f t="shared" si="5"/>
        <v/>
      </c>
      <c r="M319" s="39" t="str">
        <f t="shared" si="6"/>
        <v/>
      </c>
    </row>
    <row r="320">
      <c r="A320" s="33" t="s">
        <v>46</v>
      </c>
      <c r="B320" s="68" t="s">
        <v>84</v>
      </c>
      <c r="C320" s="35" t="s">
        <v>54</v>
      </c>
      <c r="D320" s="35" t="str">
        <f t="shared" si="2"/>
        <v>Africa/Lesotho-Africa/2006</v>
      </c>
      <c r="E320" s="72">
        <v>28.0</v>
      </c>
      <c r="F320" s="69"/>
      <c r="G320" s="70">
        <f t="shared" si="3"/>
        <v>28</v>
      </c>
      <c r="H320" s="70" t="str">
        <f t="shared" si="4"/>
        <v/>
      </c>
      <c r="I320" s="71" t="s">
        <v>598</v>
      </c>
      <c r="J320" s="70">
        <f t="array" ref="J320:K320">VLOOKUP(I320,D:H,{4,5},0)</f>
        <v>28</v>
      </c>
      <c r="K320" s="70"/>
      <c r="L320" s="39">
        <f t="shared" si="5"/>
        <v>28</v>
      </c>
      <c r="M320" s="39" t="str">
        <f t="shared" si="6"/>
        <v/>
      </c>
    </row>
    <row r="321">
      <c r="A321" s="33" t="s">
        <v>46</v>
      </c>
      <c r="B321" s="68" t="s">
        <v>84</v>
      </c>
      <c r="C321" s="35" t="s">
        <v>55</v>
      </c>
      <c r="D321" s="35" t="str">
        <f t="shared" si="2"/>
        <v>Africa/Lesotho-Africa/2007</v>
      </c>
      <c r="E321" s="72">
        <v>19.0</v>
      </c>
      <c r="F321" s="72">
        <v>7.0</v>
      </c>
      <c r="G321" s="70">
        <f t="shared" si="3"/>
        <v>19</v>
      </c>
      <c r="H321" s="70">
        <f t="shared" si="4"/>
        <v>7</v>
      </c>
      <c r="I321" s="71" t="s">
        <v>599</v>
      </c>
      <c r="J321" s="70">
        <f t="array" ref="J321:K321">VLOOKUP(I321,D:H,{4,5},0)</f>
        <v>19</v>
      </c>
      <c r="K321" s="70">
        <v>7.0</v>
      </c>
      <c r="L321" s="39">
        <f t="shared" si="5"/>
        <v>19</v>
      </c>
      <c r="M321" s="39">
        <f t="shared" si="6"/>
        <v>7</v>
      </c>
    </row>
    <row r="322">
      <c r="A322" s="33" t="s">
        <v>46</v>
      </c>
      <c r="B322" s="68" t="s">
        <v>84</v>
      </c>
      <c r="C322" s="35" t="s">
        <v>56</v>
      </c>
      <c r="D322" s="35" t="str">
        <f t="shared" si="2"/>
        <v>Africa/Lesotho-Africa/2008</v>
      </c>
      <c r="E322" s="72">
        <v>33.0</v>
      </c>
      <c r="F322" s="69"/>
      <c r="G322" s="70">
        <f t="shared" si="3"/>
        <v>33</v>
      </c>
      <c r="H322" s="70" t="str">
        <f t="shared" si="4"/>
        <v/>
      </c>
      <c r="I322" s="71" t="s">
        <v>600</v>
      </c>
      <c r="J322" s="70">
        <f t="array" ref="J322:K322">VLOOKUP(I322,D:H,{4,5},0)</f>
        <v>33</v>
      </c>
      <c r="K322" s="70"/>
      <c r="L322" s="39">
        <f t="shared" si="5"/>
        <v>33</v>
      </c>
      <c r="M322" s="39" t="str">
        <f t="shared" si="6"/>
        <v/>
      </c>
    </row>
    <row r="323">
      <c r="A323" s="33" t="s">
        <v>46</v>
      </c>
      <c r="B323" s="68" t="s">
        <v>84</v>
      </c>
      <c r="C323" s="35" t="s">
        <v>58</v>
      </c>
      <c r="D323" s="35" t="str">
        <f t="shared" si="2"/>
        <v>Africa/Lesotho-Africa/2010</v>
      </c>
      <c r="E323" s="69"/>
      <c r="F323" s="69"/>
      <c r="G323" s="70" t="str">
        <f t="shared" si="3"/>
        <v/>
      </c>
      <c r="H323" s="70" t="str">
        <f t="shared" si="4"/>
        <v/>
      </c>
      <c r="I323" s="71" t="s">
        <v>601</v>
      </c>
      <c r="J323" s="70"/>
      <c r="K323" s="70"/>
      <c r="L323" s="39" t="str">
        <f t="shared" si="5"/>
        <v/>
      </c>
      <c r="M323" s="39" t="str">
        <f t="shared" si="6"/>
        <v/>
      </c>
    </row>
    <row r="324">
      <c r="A324" s="33" t="s">
        <v>46</v>
      </c>
      <c r="B324" s="68" t="s">
        <v>84</v>
      </c>
      <c r="C324" s="35" t="s">
        <v>58</v>
      </c>
      <c r="D324" s="35" t="str">
        <f t="shared" si="2"/>
        <v>Africa/Lesotho-Africa/2010</v>
      </c>
      <c r="E324" s="69"/>
      <c r="F324" s="69"/>
      <c r="G324" s="70" t="str">
        <f t="shared" si="3"/>
        <v/>
      </c>
      <c r="H324" s="70" t="str">
        <f t="shared" si="4"/>
        <v/>
      </c>
      <c r="I324" s="71" t="s">
        <v>602</v>
      </c>
      <c r="J324" s="70" t="str">
        <f t="array" ref="J324:K324">VLOOKUP(I324,D:H,{4,5},0)</f>
        <v/>
      </c>
      <c r="K324" s="70"/>
      <c r="L324" s="39" t="str">
        <f t="shared" si="5"/>
        <v/>
      </c>
      <c r="M324" s="39" t="str">
        <f t="shared" si="6"/>
        <v/>
      </c>
    </row>
    <row r="325">
      <c r="A325" s="33" t="s">
        <v>46</v>
      </c>
      <c r="B325" s="68" t="s">
        <v>84</v>
      </c>
      <c r="C325" s="35" t="s">
        <v>59</v>
      </c>
      <c r="D325" s="35" t="str">
        <f t="shared" si="2"/>
        <v>Africa/Lesotho-Africa/2011</v>
      </c>
      <c r="E325" s="72">
        <v>19.0</v>
      </c>
      <c r="F325" s="69"/>
      <c r="G325" s="70">
        <f t="shared" si="3"/>
        <v>19</v>
      </c>
      <c r="H325" s="70" t="str">
        <f t="shared" si="4"/>
        <v/>
      </c>
      <c r="I325" s="71" t="s">
        <v>603</v>
      </c>
      <c r="J325" s="70">
        <f t="array" ref="J325:K325">VLOOKUP(I325,D:H,{4,5},0)</f>
        <v>19</v>
      </c>
      <c r="K325" s="70"/>
      <c r="L325" s="39">
        <f t="shared" si="5"/>
        <v>19</v>
      </c>
      <c r="M325" s="39" t="str">
        <f t="shared" si="6"/>
        <v/>
      </c>
    </row>
    <row r="326">
      <c r="A326" s="33" t="s">
        <v>46</v>
      </c>
      <c r="B326" s="68" t="s">
        <v>84</v>
      </c>
      <c r="C326" s="35" t="s">
        <v>60</v>
      </c>
      <c r="D326" s="35" t="str">
        <f t="shared" si="2"/>
        <v>Africa/Lesotho-Africa/2012</v>
      </c>
      <c r="E326" s="69"/>
      <c r="F326" s="69"/>
      <c r="G326" s="70" t="str">
        <f t="shared" si="3"/>
        <v/>
      </c>
      <c r="H326" s="70" t="str">
        <f t="shared" si="4"/>
        <v/>
      </c>
      <c r="I326" s="71" t="s">
        <v>604</v>
      </c>
      <c r="J326" s="70" t="str">
        <f t="array" ref="J326:K326">VLOOKUP(I326,D:H,{4,5},0)</f>
        <v/>
      </c>
      <c r="K326" s="70"/>
      <c r="L326" s="39" t="str">
        <f t="shared" si="5"/>
        <v/>
      </c>
      <c r="M326" s="39" t="str">
        <f t="shared" si="6"/>
        <v/>
      </c>
    </row>
    <row r="327">
      <c r="A327" s="33" t="s">
        <v>46</v>
      </c>
      <c r="B327" s="68" t="s">
        <v>85</v>
      </c>
      <c r="C327" s="35" t="s">
        <v>48</v>
      </c>
      <c r="D327" s="35" t="str">
        <f t="shared" si="2"/>
        <v>Africa/Liberia-Africa/2000</v>
      </c>
      <c r="E327" s="69"/>
      <c r="F327" s="69"/>
      <c r="G327" s="70" t="str">
        <f t="shared" si="3"/>
        <v/>
      </c>
      <c r="H327" s="70" t="str">
        <f t="shared" si="4"/>
        <v/>
      </c>
      <c r="I327" s="71" t="s">
        <v>605</v>
      </c>
      <c r="J327" s="70" t="str">
        <f t="array" ref="J327:K327">VLOOKUP(I327,D:H,{4,5},0)</f>
        <v/>
      </c>
      <c r="K327" s="70"/>
      <c r="L327" s="39" t="str">
        <f t="shared" si="5"/>
        <v/>
      </c>
      <c r="M327" s="39" t="str">
        <f t="shared" si="6"/>
        <v/>
      </c>
    </row>
    <row r="328">
      <c r="A328" s="33" t="s">
        <v>46</v>
      </c>
      <c r="B328" s="68" t="s">
        <v>85</v>
      </c>
      <c r="C328" s="35" t="s">
        <v>49</v>
      </c>
      <c r="D328" s="35" t="str">
        <f t="shared" si="2"/>
        <v>Africa/Liberia-Africa/2001</v>
      </c>
      <c r="E328" s="69"/>
      <c r="F328" s="69"/>
      <c r="G328" s="70" t="str">
        <f t="shared" si="3"/>
        <v/>
      </c>
      <c r="H328" s="70" t="str">
        <f t="shared" si="4"/>
        <v/>
      </c>
      <c r="I328" s="71" t="s">
        <v>606</v>
      </c>
      <c r="J328" s="70" t="str">
        <f t="array" ref="J328:K328">VLOOKUP(I328,D:H,{4,5},0)</f>
        <v/>
      </c>
      <c r="K328" s="70"/>
      <c r="L328" s="39" t="str">
        <f t="shared" si="5"/>
        <v/>
      </c>
      <c r="M328" s="39" t="str">
        <f t="shared" si="6"/>
        <v/>
      </c>
    </row>
    <row r="329">
      <c r="A329" s="33" t="s">
        <v>46</v>
      </c>
      <c r="B329" s="68" t="s">
        <v>85</v>
      </c>
      <c r="C329" s="35" t="s">
        <v>50</v>
      </c>
      <c r="D329" s="35" t="str">
        <f t="shared" si="2"/>
        <v>Africa/Liberia-Africa/2002</v>
      </c>
      <c r="E329" s="69"/>
      <c r="F329" s="72">
        <v>799.0</v>
      </c>
      <c r="G329" s="70" t="str">
        <f t="shared" si="3"/>
        <v/>
      </c>
      <c r="H329" s="70">
        <f t="shared" si="4"/>
        <v>799</v>
      </c>
      <c r="I329" s="71" t="s">
        <v>607</v>
      </c>
      <c r="J329" s="70" t="str">
        <f t="array" ref="J329:K329">VLOOKUP(I329,D:H,{4,5},0)</f>
        <v/>
      </c>
      <c r="K329" s="70">
        <v>799.0</v>
      </c>
      <c r="L329" s="39" t="str">
        <f t="shared" si="5"/>
        <v/>
      </c>
      <c r="M329" s="39">
        <f t="shared" si="6"/>
        <v>799</v>
      </c>
    </row>
    <row r="330">
      <c r="A330" s="33" t="s">
        <v>46</v>
      </c>
      <c r="B330" s="68" t="s">
        <v>85</v>
      </c>
      <c r="C330" s="35" t="s">
        <v>51</v>
      </c>
      <c r="D330" s="35" t="str">
        <f t="shared" si="2"/>
        <v>Africa/Liberia-Africa/2003</v>
      </c>
      <c r="E330" s="69"/>
      <c r="F330" s="72">
        <v>528.0</v>
      </c>
      <c r="G330" s="70" t="str">
        <f t="shared" si="3"/>
        <v/>
      </c>
      <c r="H330" s="70">
        <f t="shared" si="4"/>
        <v>528</v>
      </c>
      <c r="I330" s="71" t="s">
        <v>608</v>
      </c>
      <c r="J330" s="70" t="str">
        <f t="array" ref="J330:K330">VLOOKUP(I330,D:H,{4,5},0)</f>
        <v/>
      </c>
      <c r="K330" s="70">
        <v>528.0</v>
      </c>
      <c r="L330" s="39" t="str">
        <f t="shared" si="5"/>
        <v/>
      </c>
      <c r="M330" s="39">
        <f t="shared" si="6"/>
        <v>528</v>
      </c>
    </row>
    <row r="331">
      <c r="A331" s="33" t="s">
        <v>46</v>
      </c>
      <c r="B331" s="68" t="s">
        <v>85</v>
      </c>
      <c r="C331" s="35" t="s">
        <v>52</v>
      </c>
      <c r="D331" s="35" t="str">
        <f t="shared" si="2"/>
        <v>Africa/Liberia-Africa/2004</v>
      </c>
      <c r="E331" s="69"/>
      <c r="F331" s="72">
        <v>576.0</v>
      </c>
      <c r="G331" s="70" t="str">
        <f t="shared" si="3"/>
        <v/>
      </c>
      <c r="H331" s="70">
        <f t="shared" si="4"/>
        <v>576</v>
      </c>
      <c r="I331" s="71" t="s">
        <v>609</v>
      </c>
      <c r="J331" s="70" t="str">
        <f t="array" ref="J331:K331">VLOOKUP(I331,D:H,{4,5},0)</f>
        <v/>
      </c>
      <c r="K331" s="70">
        <v>576.0</v>
      </c>
      <c r="L331" s="39" t="str">
        <f t="shared" si="5"/>
        <v/>
      </c>
      <c r="M331" s="39">
        <f t="shared" si="6"/>
        <v>576</v>
      </c>
    </row>
    <row r="332">
      <c r="A332" s="33" t="s">
        <v>46</v>
      </c>
      <c r="B332" s="68" t="s">
        <v>85</v>
      </c>
      <c r="C332" s="35" t="s">
        <v>53</v>
      </c>
      <c r="D332" s="35" t="str">
        <f t="shared" si="2"/>
        <v>Africa/Liberia-Africa/2005</v>
      </c>
      <c r="E332" s="69"/>
      <c r="F332" s="72">
        <v>502.0</v>
      </c>
      <c r="G332" s="70" t="str">
        <f t="shared" si="3"/>
        <v/>
      </c>
      <c r="H332" s="70">
        <f t="shared" si="4"/>
        <v>502</v>
      </c>
      <c r="I332" s="71" t="s">
        <v>610</v>
      </c>
      <c r="J332" s="70" t="str">
        <f t="array" ref="J332:K332">VLOOKUP(I332,D:H,{4,5},0)</f>
        <v/>
      </c>
      <c r="K332" s="70">
        <v>502.0</v>
      </c>
      <c r="L332" s="39" t="str">
        <f t="shared" si="5"/>
        <v/>
      </c>
      <c r="M332" s="39">
        <f t="shared" si="6"/>
        <v>502</v>
      </c>
    </row>
    <row r="333">
      <c r="A333" s="33" t="s">
        <v>46</v>
      </c>
      <c r="B333" s="68" t="s">
        <v>85</v>
      </c>
      <c r="C333" s="35" t="s">
        <v>54</v>
      </c>
      <c r="D333" s="35" t="str">
        <f t="shared" si="2"/>
        <v>Africa/Liberia-Africa/2006</v>
      </c>
      <c r="E333" s="69"/>
      <c r="F333" s="72">
        <v>627.0</v>
      </c>
      <c r="G333" s="70" t="str">
        <f t="shared" si="3"/>
        <v/>
      </c>
      <c r="H333" s="70">
        <f t="shared" si="4"/>
        <v>627</v>
      </c>
      <c r="I333" s="71" t="s">
        <v>611</v>
      </c>
      <c r="J333" s="70" t="str">
        <f t="array" ref="J333:K333">VLOOKUP(I333,D:H,{4,5},0)</f>
        <v/>
      </c>
      <c r="K333" s="70">
        <v>627.0</v>
      </c>
      <c r="L333" s="39" t="str">
        <f t="shared" si="5"/>
        <v/>
      </c>
      <c r="M333" s="39">
        <f t="shared" si="6"/>
        <v>627</v>
      </c>
    </row>
    <row r="334">
      <c r="A334" s="33" t="s">
        <v>46</v>
      </c>
      <c r="B334" s="68" t="s">
        <v>85</v>
      </c>
      <c r="C334" s="35" t="s">
        <v>55</v>
      </c>
      <c r="D334" s="35" t="str">
        <f t="shared" si="2"/>
        <v>Africa/Liberia-Africa/2007</v>
      </c>
      <c r="E334" s="69"/>
      <c r="F334" s="72">
        <v>678.0</v>
      </c>
      <c r="G334" s="70" t="str">
        <f t="shared" si="3"/>
        <v/>
      </c>
      <c r="H334" s="70">
        <f t="shared" si="4"/>
        <v>678</v>
      </c>
      <c r="I334" s="71" t="s">
        <v>612</v>
      </c>
      <c r="J334" s="70" t="str">
        <f t="array" ref="J334:K334">VLOOKUP(I334,D:H,{4,5},0)</f>
        <v/>
      </c>
      <c r="K334" s="70">
        <v>678.0</v>
      </c>
      <c r="L334" s="39" t="str">
        <f t="shared" si="5"/>
        <v/>
      </c>
      <c r="M334" s="39">
        <f t="shared" si="6"/>
        <v>678</v>
      </c>
    </row>
    <row r="335">
      <c r="A335" s="33" t="s">
        <v>46</v>
      </c>
      <c r="B335" s="68" t="s">
        <v>85</v>
      </c>
      <c r="C335" s="35" t="s">
        <v>56</v>
      </c>
      <c r="D335" s="35" t="str">
        <f t="shared" si="2"/>
        <v>Africa/Liberia-Africa/2008</v>
      </c>
      <c r="E335" s="69"/>
      <c r="F335" s="72">
        <v>741.0</v>
      </c>
      <c r="G335" s="70" t="str">
        <f t="shared" si="3"/>
        <v/>
      </c>
      <c r="H335" s="70">
        <f t="shared" si="4"/>
        <v>741</v>
      </c>
      <c r="I335" s="71" t="s">
        <v>613</v>
      </c>
      <c r="J335" s="70" t="str">
        <f t="array" ref="J335:K335">VLOOKUP(I335,D:H,{4,5},0)</f>
        <v/>
      </c>
      <c r="K335" s="70">
        <v>741.0</v>
      </c>
      <c r="L335" s="39" t="str">
        <f t="shared" si="5"/>
        <v/>
      </c>
      <c r="M335" s="39">
        <f t="shared" si="6"/>
        <v>741</v>
      </c>
    </row>
    <row r="336">
      <c r="A336" s="33" t="s">
        <v>46</v>
      </c>
      <c r="B336" s="68" t="s">
        <v>85</v>
      </c>
      <c r="C336" s="35" t="s">
        <v>58</v>
      </c>
      <c r="D336" s="35" t="str">
        <f t="shared" si="2"/>
        <v>Africa/Liberia-Africa/2010</v>
      </c>
      <c r="E336" s="69"/>
      <c r="F336" s="72">
        <v>532.0</v>
      </c>
      <c r="G336" s="70" t="str">
        <f t="shared" si="3"/>
        <v/>
      </c>
      <c r="H336" s="70">
        <f t="shared" si="4"/>
        <v>484</v>
      </c>
      <c r="I336" s="71" t="s">
        <v>614</v>
      </c>
      <c r="J336" s="70"/>
      <c r="K336" s="70"/>
      <c r="L336" s="39" t="str">
        <f t="shared" si="5"/>
        <v/>
      </c>
      <c r="M336" s="39" t="str">
        <f t="shared" si="6"/>
        <v/>
      </c>
    </row>
    <row r="337">
      <c r="A337" s="33" t="s">
        <v>46</v>
      </c>
      <c r="B337" s="68" t="s">
        <v>85</v>
      </c>
      <c r="C337" s="35" t="s">
        <v>58</v>
      </c>
      <c r="D337" s="35" t="str">
        <f t="shared" si="2"/>
        <v>Africa/Liberia-Africa/2010</v>
      </c>
      <c r="E337" s="69"/>
      <c r="F337" s="72">
        <v>436.0</v>
      </c>
      <c r="G337" s="70" t="str">
        <f t="shared" si="3"/>
        <v/>
      </c>
      <c r="H337" s="70">
        <f t="shared" si="4"/>
        <v>436</v>
      </c>
      <c r="I337" s="71" t="s">
        <v>615</v>
      </c>
      <c r="J337" s="70" t="str">
        <f t="array" ref="J337:K337">VLOOKUP(I337,D:H,{4,5},0)</f>
        <v/>
      </c>
      <c r="K337" s="70">
        <v>484.0</v>
      </c>
      <c r="L337" s="39" t="str">
        <f t="shared" si="5"/>
        <v/>
      </c>
      <c r="M337" s="39">
        <f t="shared" si="6"/>
        <v>484</v>
      </c>
    </row>
    <row r="338">
      <c r="A338" s="33" t="s">
        <v>46</v>
      </c>
      <c r="B338" s="68" t="s">
        <v>85</v>
      </c>
      <c r="C338" s="35" t="s">
        <v>59</v>
      </c>
      <c r="D338" s="35" t="str">
        <f t="shared" si="2"/>
        <v>Africa/Liberia-Africa/2011</v>
      </c>
      <c r="E338" s="69"/>
      <c r="F338" s="72">
        <v>759.0</v>
      </c>
      <c r="G338" s="70" t="str">
        <f t="shared" si="3"/>
        <v/>
      </c>
      <c r="H338" s="70">
        <f t="shared" si="4"/>
        <v>759</v>
      </c>
      <c r="I338" s="71" t="s">
        <v>616</v>
      </c>
      <c r="J338" s="70" t="str">
        <f t="array" ref="J338:K338">VLOOKUP(I338,D:H,{4,5},0)</f>
        <v/>
      </c>
      <c r="K338" s="70">
        <v>759.0</v>
      </c>
      <c r="L338" s="39" t="str">
        <f t="shared" si="5"/>
        <v/>
      </c>
      <c r="M338" s="39">
        <f t="shared" si="6"/>
        <v>759</v>
      </c>
    </row>
    <row r="339">
      <c r="A339" s="33" t="s">
        <v>46</v>
      </c>
      <c r="B339" s="68" t="s">
        <v>85</v>
      </c>
      <c r="C339" s="35" t="s">
        <v>60</v>
      </c>
      <c r="D339" s="35" t="str">
        <f t="shared" si="2"/>
        <v>Africa/Liberia-Africa/2012</v>
      </c>
      <c r="E339" s="69"/>
      <c r="F339" s="72">
        <v>502.0</v>
      </c>
      <c r="G339" s="70" t="str">
        <f t="shared" si="3"/>
        <v/>
      </c>
      <c r="H339" s="70">
        <f t="shared" si="4"/>
        <v>502</v>
      </c>
      <c r="I339" s="71" t="s">
        <v>617</v>
      </c>
      <c r="J339" s="70" t="str">
        <f t="array" ref="J339:K339">VLOOKUP(I339,D:H,{4,5},0)</f>
        <v/>
      </c>
      <c r="K339" s="70">
        <v>502.0</v>
      </c>
      <c r="L339" s="39" t="str">
        <f t="shared" si="5"/>
        <v/>
      </c>
      <c r="M339" s="39">
        <f t="shared" si="6"/>
        <v>502</v>
      </c>
    </row>
    <row r="340">
      <c r="A340" s="33" t="s">
        <v>46</v>
      </c>
      <c r="B340" s="68" t="s">
        <v>86</v>
      </c>
      <c r="C340" s="35" t="s">
        <v>48</v>
      </c>
      <c r="D340" s="35" t="str">
        <f t="shared" si="2"/>
        <v>Africa/Libya-Africa/2000</v>
      </c>
      <c r="E340" s="69"/>
      <c r="F340" s="69"/>
      <c r="G340" s="70" t="str">
        <f t="shared" si="3"/>
        <v/>
      </c>
      <c r="H340" s="70" t="str">
        <f t="shared" si="4"/>
        <v/>
      </c>
      <c r="I340" s="71" t="s">
        <v>618</v>
      </c>
      <c r="J340" s="70" t="str">
        <f t="array" ref="J340:K340">VLOOKUP(I340,D:H,{4,5},0)</f>
        <v/>
      </c>
      <c r="K340" s="70"/>
      <c r="L340" s="39" t="str">
        <f t="shared" si="5"/>
        <v/>
      </c>
      <c r="M340" s="39" t="str">
        <f t="shared" si="6"/>
        <v/>
      </c>
    </row>
    <row r="341">
      <c r="A341" s="33" t="s">
        <v>46</v>
      </c>
      <c r="B341" s="68" t="s">
        <v>86</v>
      </c>
      <c r="C341" s="35" t="s">
        <v>49</v>
      </c>
      <c r="D341" s="35" t="str">
        <f t="shared" si="2"/>
        <v>Africa/Libya-Africa/2001</v>
      </c>
      <c r="E341" s="72">
        <v>13342.0</v>
      </c>
      <c r="F341" s="69"/>
      <c r="G341" s="70">
        <f t="shared" si="3"/>
        <v>13342</v>
      </c>
      <c r="H341" s="70" t="str">
        <f t="shared" si="4"/>
        <v/>
      </c>
      <c r="I341" s="71" t="s">
        <v>619</v>
      </c>
      <c r="J341" s="70">
        <f t="array" ref="J341:K341">VLOOKUP(I341,D:H,{4,5},0)</f>
        <v>13342</v>
      </c>
      <c r="K341" s="70"/>
      <c r="L341" s="39">
        <f t="shared" si="5"/>
        <v>13342</v>
      </c>
      <c r="M341" s="39" t="str">
        <f t="shared" si="6"/>
        <v/>
      </c>
    </row>
    <row r="342">
      <c r="A342" s="33" t="s">
        <v>46</v>
      </c>
      <c r="B342" s="68" t="s">
        <v>86</v>
      </c>
      <c r="C342" s="35" t="s">
        <v>50</v>
      </c>
      <c r="D342" s="35" t="str">
        <f t="shared" si="2"/>
        <v>Africa/Libya-Africa/2002</v>
      </c>
      <c r="E342" s="72">
        <v>21611.0</v>
      </c>
      <c r="F342" s="72">
        <v>59035.0</v>
      </c>
      <c r="G342" s="70">
        <f t="shared" si="3"/>
        <v>21611</v>
      </c>
      <c r="H342" s="70">
        <f t="shared" si="4"/>
        <v>59035</v>
      </c>
      <c r="I342" s="71" t="s">
        <v>620</v>
      </c>
      <c r="J342" s="70">
        <f t="array" ref="J342:K342">VLOOKUP(I342,D:H,{4,5},0)</f>
        <v>21611</v>
      </c>
      <c r="K342" s="70">
        <v>59035.0</v>
      </c>
      <c r="L342" s="39">
        <f t="shared" si="5"/>
        <v>21611</v>
      </c>
      <c r="M342" s="39">
        <f t="shared" si="6"/>
        <v>59035</v>
      </c>
    </row>
    <row r="343">
      <c r="A343" s="33" t="s">
        <v>46</v>
      </c>
      <c r="B343" s="68" t="s">
        <v>86</v>
      </c>
      <c r="C343" s="35" t="s">
        <v>51</v>
      </c>
      <c r="D343" s="35" t="str">
        <f t="shared" si="2"/>
        <v>Africa/Libya-Africa/2003</v>
      </c>
      <c r="E343" s="72">
        <v>20286.0</v>
      </c>
      <c r="F343" s="72">
        <v>67674.0</v>
      </c>
      <c r="G343" s="70">
        <f t="shared" si="3"/>
        <v>20286</v>
      </c>
      <c r="H343" s="70">
        <f t="shared" si="4"/>
        <v>67674</v>
      </c>
      <c r="I343" s="71" t="s">
        <v>621</v>
      </c>
      <c r="J343" s="70">
        <f t="array" ref="J343:K343">VLOOKUP(I343,D:H,{4,5},0)</f>
        <v>20286</v>
      </c>
      <c r="K343" s="70">
        <v>67674.0</v>
      </c>
      <c r="L343" s="39">
        <f t="shared" si="5"/>
        <v>20286</v>
      </c>
      <c r="M343" s="39">
        <f t="shared" si="6"/>
        <v>67674</v>
      </c>
    </row>
    <row r="344">
      <c r="A344" s="33" t="s">
        <v>46</v>
      </c>
      <c r="B344" s="68" t="s">
        <v>86</v>
      </c>
      <c r="C344" s="35" t="s">
        <v>52</v>
      </c>
      <c r="D344" s="35" t="str">
        <f t="shared" si="2"/>
        <v>Africa/Libya-Africa/2004</v>
      </c>
      <c r="E344" s="72">
        <v>17738.0</v>
      </c>
      <c r="F344" s="72">
        <v>60392.0</v>
      </c>
      <c r="G344" s="70">
        <f t="shared" si="3"/>
        <v>17738</v>
      </c>
      <c r="H344" s="70">
        <f t="shared" si="4"/>
        <v>60392</v>
      </c>
      <c r="I344" s="71" t="s">
        <v>622</v>
      </c>
      <c r="J344" s="70">
        <f t="array" ref="J344:K344">VLOOKUP(I344,D:H,{4,5},0)</f>
        <v>17738</v>
      </c>
      <c r="K344" s="70">
        <v>60392.0</v>
      </c>
      <c r="L344" s="39">
        <f t="shared" si="5"/>
        <v>17738</v>
      </c>
      <c r="M344" s="39">
        <f t="shared" si="6"/>
        <v>60392</v>
      </c>
    </row>
    <row r="345">
      <c r="A345" s="33" t="s">
        <v>46</v>
      </c>
      <c r="B345" s="68" t="s">
        <v>86</v>
      </c>
      <c r="C345" s="35" t="s">
        <v>54</v>
      </c>
      <c r="D345" s="35" t="str">
        <f t="shared" si="2"/>
        <v>Africa/Libya-Africa/2006</v>
      </c>
      <c r="E345" s="72">
        <v>17796.0</v>
      </c>
      <c r="F345" s="72">
        <v>50359.0</v>
      </c>
      <c r="G345" s="70">
        <f t="shared" si="3"/>
        <v>17078.5</v>
      </c>
      <c r="H345" s="70">
        <f t="shared" si="4"/>
        <v>49229.5</v>
      </c>
      <c r="I345" s="71" t="s">
        <v>623</v>
      </c>
      <c r="J345" s="70"/>
      <c r="K345" s="70"/>
      <c r="L345" s="39" t="str">
        <f t="shared" si="5"/>
        <v/>
      </c>
      <c r="M345" s="39" t="str">
        <f t="shared" si="6"/>
        <v/>
      </c>
    </row>
    <row r="346">
      <c r="A346" s="33" t="s">
        <v>46</v>
      </c>
      <c r="B346" s="68" t="s">
        <v>86</v>
      </c>
      <c r="C346" s="35" t="s">
        <v>54</v>
      </c>
      <c r="D346" s="35" t="str">
        <f t="shared" si="2"/>
        <v>Africa/Libya-Africa/2006</v>
      </c>
      <c r="E346" s="72">
        <v>16361.0</v>
      </c>
      <c r="F346" s="72">
        <v>48100.0</v>
      </c>
      <c r="G346" s="70">
        <f t="shared" si="3"/>
        <v>16361</v>
      </c>
      <c r="H346" s="70">
        <f t="shared" si="4"/>
        <v>48100</v>
      </c>
      <c r="I346" s="71" t="s">
        <v>624</v>
      </c>
      <c r="J346" s="70">
        <f t="array" ref="J346:K346">VLOOKUP(I346,D:H,{4,5},0)</f>
        <v>17078.5</v>
      </c>
      <c r="K346" s="70">
        <v>49229.5</v>
      </c>
      <c r="L346" s="39">
        <f t="shared" si="5"/>
        <v>17078.5</v>
      </c>
      <c r="M346" s="39">
        <f t="shared" si="6"/>
        <v>49229.5</v>
      </c>
    </row>
    <row r="347">
      <c r="A347" s="33" t="s">
        <v>46</v>
      </c>
      <c r="B347" s="68" t="s">
        <v>86</v>
      </c>
      <c r="C347" s="35" t="s">
        <v>55</v>
      </c>
      <c r="D347" s="35" t="str">
        <f t="shared" si="2"/>
        <v>Africa/Libya-Africa/2007</v>
      </c>
      <c r="E347" s="72">
        <v>17525.0</v>
      </c>
      <c r="F347" s="72">
        <v>54209.0</v>
      </c>
      <c r="G347" s="70">
        <f t="shared" si="3"/>
        <v>17525</v>
      </c>
      <c r="H347" s="70">
        <f t="shared" si="4"/>
        <v>54209</v>
      </c>
      <c r="I347" s="71" t="s">
        <v>625</v>
      </c>
      <c r="J347" s="70">
        <f t="array" ref="J347:K347">VLOOKUP(I347,D:H,{4,5},0)</f>
        <v>17525</v>
      </c>
      <c r="K347" s="70">
        <v>54209.0</v>
      </c>
      <c r="L347" s="39">
        <f t="shared" si="5"/>
        <v>17525</v>
      </c>
      <c r="M347" s="39">
        <f t="shared" si="6"/>
        <v>54209</v>
      </c>
    </row>
    <row r="348">
      <c r="A348" s="33" t="s">
        <v>46</v>
      </c>
      <c r="B348" s="68" t="s">
        <v>86</v>
      </c>
      <c r="C348" s="35" t="s">
        <v>56</v>
      </c>
      <c r="D348" s="35" t="str">
        <f t="shared" si="2"/>
        <v>Africa/Libya-Africa/2008</v>
      </c>
      <c r="E348" s="72">
        <v>17670.0</v>
      </c>
      <c r="F348" s="72">
        <v>52108.0</v>
      </c>
      <c r="G348" s="70">
        <f t="shared" si="3"/>
        <v>17670</v>
      </c>
      <c r="H348" s="70">
        <f t="shared" si="4"/>
        <v>52108</v>
      </c>
      <c r="I348" s="71" t="s">
        <v>626</v>
      </c>
      <c r="J348" s="70">
        <f t="array" ref="J348:K348">VLOOKUP(I348,D:H,{4,5},0)</f>
        <v>17670</v>
      </c>
      <c r="K348" s="70">
        <v>52108.0</v>
      </c>
      <c r="L348" s="39">
        <f t="shared" si="5"/>
        <v>17670</v>
      </c>
      <c r="M348" s="39">
        <f t="shared" si="6"/>
        <v>52108</v>
      </c>
    </row>
    <row r="349">
      <c r="A349" s="33" t="s">
        <v>46</v>
      </c>
      <c r="B349" s="68" t="s">
        <v>86</v>
      </c>
      <c r="C349" s="35" t="s">
        <v>58</v>
      </c>
      <c r="D349" s="35" t="str">
        <f t="shared" si="2"/>
        <v>Africa/Libya-Africa/2010</v>
      </c>
      <c r="E349" s="72">
        <v>17441.0</v>
      </c>
      <c r="F349" s="72">
        <v>49167.0</v>
      </c>
      <c r="G349" s="70">
        <f t="shared" si="3"/>
        <v>16671</v>
      </c>
      <c r="H349" s="70">
        <f t="shared" si="4"/>
        <v>48140.5</v>
      </c>
      <c r="I349" s="71" t="s">
        <v>627</v>
      </c>
      <c r="J349" s="70"/>
      <c r="K349" s="70"/>
      <c r="L349" s="39" t="str">
        <f t="shared" si="5"/>
        <v/>
      </c>
      <c r="M349" s="39" t="str">
        <f t="shared" si="6"/>
        <v/>
      </c>
    </row>
    <row r="350">
      <c r="A350" s="33" t="s">
        <v>46</v>
      </c>
      <c r="B350" s="68" t="s">
        <v>86</v>
      </c>
      <c r="C350" s="35" t="s">
        <v>58</v>
      </c>
      <c r="D350" s="35" t="str">
        <f t="shared" si="2"/>
        <v>Africa/Libya-Africa/2010</v>
      </c>
      <c r="E350" s="72">
        <v>15901.0</v>
      </c>
      <c r="F350" s="72">
        <v>47114.0</v>
      </c>
      <c r="G350" s="70">
        <f t="shared" si="3"/>
        <v>15901</v>
      </c>
      <c r="H350" s="70">
        <f t="shared" si="4"/>
        <v>47114</v>
      </c>
      <c r="I350" s="71" t="s">
        <v>628</v>
      </c>
      <c r="J350" s="70">
        <f t="array" ref="J350:K350">VLOOKUP(I350,D:H,{4,5},0)</f>
        <v>16671</v>
      </c>
      <c r="K350" s="70">
        <v>48140.5</v>
      </c>
      <c r="L350" s="39">
        <f t="shared" si="5"/>
        <v>16671</v>
      </c>
      <c r="M350" s="39">
        <f t="shared" si="6"/>
        <v>48140.5</v>
      </c>
    </row>
    <row r="351">
      <c r="A351" s="33" t="s">
        <v>46</v>
      </c>
      <c r="B351" s="68" t="s">
        <v>86</v>
      </c>
      <c r="C351" s="35" t="s">
        <v>59</v>
      </c>
      <c r="D351" s="35" t="str">
        <f t="shared" si="2"/>
        <v>Africa/Libya-Africa/2011</v>
      </c>
      <c r="E351" s="72">
        <v>17899.0</v>
      </c>
      <c r="F351" s="72">
        <v>53788.0</v>
      </c>
      <c r="G351" s="70">
        <f t="shared" si="3"/>
        <v>17899</v>
      </c>
      <c r="H351" s="70">
        <f t="shared" si="4"/>
        <v>53788</v>
      </c>
      <c r="I351" s="71" t="s">
        <v>629</v>
      </c>
      <c r="J351" s="70">
        <f t="array" ref="J351:K351">VLOOKUP(I351,D:H,{4,5},0)</f>
        <v>17899</v>
      </c>
      <c r="K351" s="70">
        <v>53788.0</v>
      </c>
      <c r="L351" s="39">
        <f t="shared" si="5"/>
        <v>17899</v>
      </c>
      <c r="M351" s="39">
        <f t="shared" si="6"/>
        <v>53788</v>
      </c>
    </row>
    <row r="352">
      <c r="A352" s="33" t="s">
        <v>46</v>
      </c>
      <c r="B352" s="68" t="s">
        <v>86</v>
      </c>
      <c r="C352" s="35" t="s">
        <v>60</v>
      </c>
      <c r="D352" s="35" t="str">
        <f t="shared" si="2"/>
        <v>Africa/Libya-Africa/2012</v>
      </c>
      <c r="E352" s="72">
        <v>16951.0</v>
      </c>
      <c r="F352" s="72">
        <v>47832.0</v>
      </c>
      <c r="G352" s="70">
        <f t="shared" si="3"/>
        <v>16951</v>
      </c>
      <c r="H352" s="70">
        <f t="shared" si="4"/>
        <v>47832</v>
      </c>
      <c r="I352" s="71" t="s">
        <v>630</v>
      </c>
      <c r="J352" s="70">
        <f t="array" ref="J352:K352">VLOOKUP(I352,D:H,{4,5},0)</f>
        <v>16951</v>
      </c>
      <c r="K352" s="70">
        <v>47832.0</v>
      </c>
      <c r="L352" s="39">
        <f t="shared" si="5"/>
        <v>16951</v>
      </c>
      <c r="M352" s="39">
        <f t="shared" si="6"/>
        <v>47832</v>
      </c>
    </row>
    <row r="353">
      <c r="A353" s="33" t="s">
        <v>46</v>
      </c>
      <c r="B353" s="68" t="s">
        <v>87</v>
      </c>
      <c r="C353" s="35" t="s">
        <v>48</v>
      </c>
      <c r="D353" s="35" t="str">
        <f t="shared" si="2"/>
        <v>Africa/Madagascar-Africa/2000</v>
      </c>
      <c r="E353" s="69"/>
      <c r="F353" s="69"/>
      <c r="G353" s="70" t="str">
        <f t="shared" si="3"/>
        <v/>
      </c>
      <c r="H353" s="70" t="str">
        <f t="shared" si="4"/>
        <v/>
      </c>
      <c r="I353" s="71" t="s">
        <v>631</v>
      </c>
      <c r="J353" s="70" t="str">
        <f t="array" ref="J353:K353">VLOOKUP(I353,D:H,{4,5},0)</f>
        <v/>
      </c>
      <c r="K353" s="70"/>
      <c r="L353" s="39" t="str">
        <f t="shared" si="5"/>
        <v/>
      </c>
      <c r="M353" s="39" t="str">
        <f t="shared" si="6"/>
        <v/>
      </c>
    </row>
    <row r="354">
      <c r="A354" s="33" t="s">
        <v>46</v>
      </c>
      <c r="B354" s="68" t="s">
        <v>87</v>
      </c>
      <c r="C354" s="35" t="s">
        <v>49</v>
      </c>
      <c r="D354" s="35" t="str">
        <f t="shared" si="2"/>
        <v>Africa/Madagascar-Africa/2001</v>
      </c>
      <c r="E354" s="69"/>
      <c r="F354" s="69"/>
      <c r="G354" s="70" t="str">
        <f t="shared" si="3"/>
        <v/>
      </c>
      <c r="H354" s="70" t="str">
        <f t="shared" si="4"/>
        <v/>
      </c>
      <c r="I354" s="71" t="s">
        <v>632</v>
      </c>
      <c r="J354" s="70" t="str">
        <f t="array" ref="J354:K354">VLOOKUP(I354,D:H,{4,5},0)</f>
        <v/>
      </c>
      <c r="K354" s="70"/>
      <c r="L354" s="39" t="str">
        <f t="shared" si="5"/>
        <v/>
      </c>
      <c r="M354" s="39" t="str">
        <f t="shared" si="6"/>
        <v/>
      </c>
    </row>
    <row r="355">
      <c r="A355" s="33" t="s">
        <v>46</v>
      </c>
      <c r="B355" s="68" t="s">
        <v>87</v>
      </c>
      <c r="C355" s="35" t="s">
        <v>50</v>
      </c>
      <c r="D355" s="35" t="str">
        <f t="shared" si="2"/>
        <v>Africa/Madagascar-Africa/2002</v>
      </c>
      <c r="E355" s="69"/>
      <c r="F355" s="72">
        <v>2013.0</v>
      </c>
      <c r="G355" s="70" t="str">
        <f t="shared" si="3"/>
        <v/>
      </c>
      <c r="H355" s="70">
        <f t="shared" si="4"/>
        <v>2013</v>
      </c>
      <c r="I355" s="71" t="s">
        <v>633</v>
      </c>
      <c r="J355" s="70" t="str">
        <f t="array" ref="J355:K355">VLOOKUP(I355,D:H,{4,5},0)</f>
        <v/>
      </c>
      <c r="K355" s="70">
        <v>2013.0</v>
      </c>
      <c r="L355" s="39" t="str">
        <f t="shared" si="5"/>
        <v/>
      </c>
      <c r="M355" s="39">
        <f t="shared" si="6"/>
        <v>2013</v>
      </c>
    </row>
    <row r="356">
      <c r="A356" s="33" t="s">
        <v>46</v>
      </c>
      <c r="B356" s="68" t="s">
        <v>87</v>
      </c>
      <c r="C356" s="35" t="s">
        <v>51</v>
      </c>
      <c r="D356" s="35" t="str">
        <f t="shared" si="2"/>
        <v>Africa/Madagascar-Africa/2003</v>
      </c>
      <c r="E356" s="69"/>
      <c r="F356" s="72">
        <v>1822.0</v>
      </c>
      <c r="G356" s="70" t="str">
        <f t="shared" si="3"/>
        <v/>
      </c>
      <c r="H356" s="70">
        <f t="shared" si="4"/>
        <v>1822</v>
      </c>
      <c r="I356" s="71" t="s">
        <v>634</v>
      </c>
      <c r="J356" s="70" t="str">
        <f t="array" ref="J356:K356">VLOOKUP(I356,D:H,{4,5},0)</f>
        <v/>
      </c>
      <c r="K356" s="70">
        <v>1822.0</v>
      </c>
      <c r="L356" s="39" t="str">
        <f t="shared" si="5"/>
        <v/>
      </c>
      <c r="M356" s="39">
        <f t="shared" si="6"/>
        <v>1822</v>
      </c>
    </row>
    <row r="357">
      <c r="A357" s="33" t="s">
        <v>46</v>
      </c>
      <c r="B357" s="68" t="s">
        <v>87</v>
      </c>
      <c r="C357" s="35" t="s">
        <v>52</v>
      </c>
      <c r="D357" s="35" t="str">
        <f t="shared" si="2"/>
        <v>Africa/Madagascar-Africa/2004</v>
      </c>
      <c r="E357" s="69"/>
      <c r="F357" s="72">
        <v>1944.0</v>
      </c>
      <c r="G357" s="70" t="str">
        <f t="shared" si="3"/>
        <v/>
      </c>
      <c r="H357" s="70">
        <f t="shared" si="4"/>
        <v>1944</v>
      </c>
      <c r="I357" s="71" t="s">
        <v>635</v>
      </c>
      <c r="J357" s="70" t="str">
        <f t="array" ref="J357:K357">VLOOKUP(I357,D:H,{4,5},0)</f>
        <v/>
      </c>
      <c r="K357" s="70">
        <v>1944.0</v>
      </c>
      <c r="L357" s="39" t="str">
        <f t="shared" si="5"/>
        <v/>
      </c>
      <c r="M357" s="39">
        <f t="shared" si="6"/>
        <v>1944</v>
      </c>
    </row>
    <row r="358">
      <c r="A358" s="33" t="s">
        <v>46</v>
      </c>
      <c r="B358" s="68" t="s">
        <v>87</v>
      </c>
      <c r="C358" s="35" t="s">
        <v>54</v>
      </c>
      <c r="D358" s="35" t="str">
        <f t="shared" si="2"/>
        <v>Africa/Madagascar-Africa/2006</v>
      </c>
      <c r="E358" s="69"/>
      <c r="F358" s="72">
        <v>1808.0</v>
      </c>
      <c r="G358" s="70" t="str">
        <f t="shared" si="3"/>
        <v/>
      </c>
      <c r="H358" s="70">
        <f t="shared" si="4"/>
        <v>1775</v>
      </c>
      <c r="I358" s="71" t="s">
        <v>636</v>
      </c>
      <c r="J358" s="70"/>
      <c r="K358" s="70"/>
      <c r="L358" s="39" t="str">
        <f t="shared" si="5"/>
        <v/>
      </c>
      <c r="M358" s="39" t="str">
        <f t="shared" si="6"/>
        <v/>
      </c>
    </row>
    <row r="359">
      <c r="A359" s="33" t="s">
        <v>46</v>
      </c>
      <c r="B359" s="68" t="s">
        <v>87</v>
      </c>
      <c r="C359" s="35" t="s">
        <v>54</v>
      </c>
      <c r="D359" s="35" t="str">
        <f t="shared" si="2"/>
        <v>Africa/Madagascar-Africa/2006</v>
      </c>
      <c r="E359" s="69"/>
      <c r="F359" s="72">
        <v>1742.0</v>
      </c>
      <c r="G359" s="70" t="str">
        <f t="shared" si="3"/>
        <v/>
      </c>
      <c r="H359" s="70">
        <f t="shared" si="4"/>
        <v>1742</v>
      </c>
      <c r="I359" s="71" t="s">
        <v>637</v>
      </c>
      <c r="J359" s="70" t="str">
        <f t="array" ref="J359:K359">VLOOKUP(I359,D:H,{4,5},0)</f>
        <v/>
      </c>
      <c r="K359" s="70">
        <v>1775.0</v>
      </c>
      <c r="L359" s="39" t="str">
        <f t="shared" si="5"/>
        <v/>
      </c>
      <c r="M359" s="39">
        <f t="shared" si="6"/>
        <v>1775</v>
      </c>
    </row>
    <row r="360">
      <c r="A360" s="33" t="s">
        <v>46</v>
      </c>
      <c r="B360" s="68" t="s">
        <v>87</v>
      </c>
      <c r="C360" s="35" t="s">
        <v>55</v>
      </c>
      <c r="D360" s="35" t="str">
        <f t="shared" si="2"/>
        <v>Africa/Madagascar-Africa/2007</v>
      </c>
      <c r="E360" s="69"/>
      <c r="F360" s="72">
        <v>1815.0</v>
      </c>
      <c r="G360" s="70" t="str">
        <f t="shared" si="3"/>
        <v/>
      </c>
      <c r="H360" s="70">
        <f t="shared" si="4"/>
        <v>1815</v>
      </c>
      <c r="I360" s="71" t="s">
        <v>638</v>
      </c>
      <c r="J360" s="70" t="str">
        <f t="array" ref="J360:K360">VLOOKUP(I360,D:H,{4,5},0)</f>
        <v/>
      </c>
      <c r="K360" s="70">
        <v>1815.0</v>
      </c>
      <c r="L360" s="39" t="str">
        <f t="shared" si="5"/>
        <v/>
      </c>
      <c r="M360" s="39">
        <f t="shared" si="6"/>
        <v>1815</v>
      </c>
    </row>
    <row r="361">
      <c r="A361" s="33" t="s">
        <v>46</v>
      </c>
      <c r="B361" s="68" t="s">
        <v>87</v>
      </c>
      <c r="C361" s="35" t="s">
        <v>57</v>
      </c>
      <c r="D361" s="35" t="str">
        <f t="shared" si="2"/>
        <v>Africa/Madagascar-Africa/2009</v>
      </c>
      <c r="E361" s="69"/>
      <c r="F361" s="72">
        <v>1742.0</v>
      </c>
      <c r="G361" s="70" t="str">
        <f t="shared" si="3"/>
        <v/>
      </c>
      <c r="H361" s="70">
        <f t="shared" si="4"/>
        <v>1742</v>
      </c>
      <c r="I361" s="71" t="s">
        <v>639</v>
      </c>
      <c r="J361" s="70"/>
      <c r="K361" s="70"/>
      <c r="L361" s="39" t="str">
        <f t="shared" si="5"/>
        <v/>
      </c>
      <c r="M361" s="39" t="str">
        <f t="shared" si="6"/>
        <v/>
      </c>
    </row>
    <row r="362">
      <c r="A362" s="33" t="s">
        <v>46</v>
      </c>
      <c r="B362" s="68" t="s">
        <v>87</v>
      </c>
      <c r="C362" s="35" t="s">
        <v>58</v>
      </c>
      <c r="D362" s="35" t="str">
        <f t="shared" si="2"/>
        <v>Africa/Madagascar-Africa/2010</v>
      </c>
      <c r="E362" s="69"/>
      <c r="F362" s="72">
        <v>1701.0</v>
      </c>
      <c r="G362" s="70" t="str">
        <f t="shared" si="3"/>
        <v/>
      </c>
      <c r="H362" s="70">
        <f t="shared" si="4"/>
        <v>1787.5</v>
      </c>
      <c r="I362" s="71" t="s">
        <v>640</v>
      </c>
      <c r="J362" s="70" t="str">
        <f t="array" ref="J362:K362">VLOOKUP(I362,D:H,{4,5},0)</f>
        <v/>
      </c>
      <c r="K362" s="70">
        <v>1742.0</v>
      </c>
      <c r="L362" s="39" t="str">
        <f t="shared" si="5"/>
        <v/>
      </c>
      <c r="M362" s="39">
        <f t="shared" si="6"/>
        <v>1742</v>
      </c>
    </row>
    <row r="363">
      <c r="A363" s="33" t="s">
        <v>46</v>
      </c>
      <c r="B363" s="68" t="s">
        <v>87</v>
      </c>
      <c r="C363" s="35" t="s">
        <v>58</v>
      </c>
      <c r="D363" s="35" t="str">
        <f t="shared" si="2"/>
        <v>Africa/Madagascar-Africa/2010</v>
      </c>
      <c r="E363" s="69"/>
      <c r="F363" s="72">
        <v>1874.0</v>
      </c>
      <c r="G363" s="70" t="str">
        <f t="shared" si="3"/>
        <v/>
      </c>
      <c r="H363" s="70">
        <f t="shared" si="4"/>
        <v>1874</v>
      </c>
      <c r="I363" s="71" t="s">
        <v>641</v>
      </c>
      <c r="J363" s="70" t="str">
        <f t="array" ref="J363:K363">VLOOKUP(I363,D:H,{4,5},0)</f>
        <v/>
      </c>
      <c r="K363" s="70">
        <v>1787.5</v>
      </c>
      <c r="L363" s="39" t="str">
        <f t="shared" si="5"/>
        <v/>
      </c>
      <c r="M363" s="39">
        <f t="shared" si="6"/>
        <v>1787.5</v>
      </c>
    </row>
    <row r="364">
      <c r="A364" s="33" t="s">
        <v>46</v>
      </c>
      <c r="B364" s="68" t="s">
        <v>87</v>
      </c>
      <c r="C364" s="35" t="s">
        <v>59</v>
      </c>
      <c r="D364" s="35" t="str">
        <f t="shared" si="2"/>
        <v>Africa/Madagascar-Africa/2011</v>
      </c>
      <c r="E364" s="69"/>
      <c r="F364" s="72">
        <v>1683.0</v>
      </c>
      <c r="G364" s="70" t="str">
        <f t="shared" si="3"/>
        <v/>
      </c>
      <c r="H364" s="70">
        <f t="shared" si="4"/>
        <v>1683</v>
      </c>
      <c r="I364" s="71" t="s">
        <v>642</v>
      </c>
      <c r="J364" s="70" t="str">
        <f t="array" ref="J364:K364">VLOOKUP(I364,D:H,{4,5},0)</f>
        <v/>
      </c>
      <c r="K364" s="70">
        <v>1683.0</v>
      </c>
      <c r="L364" s="39" t="str">
        <f t="shared" si="5"/>
        <v/>
      </c>
      <c r="M364" s="39">
        <f t="shared" si="6"/>
        <v>1683</v>
      </c>
    </row>
    <row r="365">
      <c r="A365" s="33" t="s">
        <v>46</v>
      </c>
      <c r="B365" s="68" t="s">
        <v>87</v>
      </c>
      <c r="C365" s="35" t="s">
        <v>60</v>
      </c>
      <c r="D365" s="35" t="str">
        <f t="shared" si="2"/>
        <v>Africa/Madagascar-Africa/2012</v>
      </c>
      <c r="E365" s="69"/>
      <c r="F365" s="72">
        <v>1236.0</v>
      </c>
      <c r="G365" s="70" t="str">
        <f t="shared" si="3"/>
        <v/>
      </c>
      <c r="H365" s="70">
        <f t="shared" si="4"/>
        <v>1236</v>
      </c>
      <c r="I365" s="71" t="s">
        <v>643</v>
      </c>
      <c r="J365" s="70" t="str">
        <f t="array" ref="J365:K365">VLOOKUP(I365,D:H,{4,5},0)</f>
        <v/>
      </c>
      <c r="K365" s="70">
        <v>1236.0</v>
      </c>
      <c r="L365" s="39" t="str">
        <f t="shared" si="5"/>
        <v/>
      </c>
      <c r="M365" s="39">
        <f t="shared" si="6"/>
        <v>1236</v>
      </c>
    </row>
    <row r="366">
      <c r="A366" s="33" t="s">
        <v>46</v>
      </c>
      <c r="B366" s="68" t="s">
        <v>88</v>
      </c>
      <c r="C366" s="35" t="s">
        <v>48</v>
      </c>
      <c r="D366" s="35" t="str">
        <f t="shared" si="2"/>
        <v>Africa/Malawi-Africa/2000</v>
      </c>
      <c r="E366" s="69"/>
      <c r="F366" s="69"/>
      <c r="G366" s="70" t="str">
        <f t="shared" si="3"/>
        <v/>
      </c>
      <c r="H366" s="70" t="str">
        <f t="shared" si="4"/>
        <v/>
      </c>
      <c r="I366" s="71" t="s">
        <v>644</v>
      </c>
      <c r="J366" s="70" t="str">
        <f t="array" ref="J366:K366">VLOOKUP(I366,D:H,{4,5},0)</f>
        <v/>
      </c>
      <c r="K366" s="70"/>
      <c r="L366" s="39" t="str">
        <f t="shared" si="5"/>
        <v/>
      </c>
      <c r="M366" s="39" t="str">
        <f t="shared" si="6"/>
        <v/>
      </c>
    </row>
    <row r="367">
      <c r="A367" s="33" t="s">
        <v>46</v>
      </c>
      <c r="B367" s="68" t="s">
        <v>88</v>
      </c>
      <c r="C367" s="35" t="s">
        <v>49</v>
      </c>
      <c r="D367" s="35" t="str">
        <f t="shared" si="2"/>
        <v>Africa/Malawi-Africa/2001</v>
      </c>
      <c r="E367" s="69"/>
      <c r="F367" s="69"/>
      <c r="G367" s="70" t="str">
        <f t="shared" si="3"/>
        <v/>
      </c>
      <c r="H367" s="70" t="str">
        <f t="shared" si="4"/>
        <v/>
      </c>
      <c r="I367" s="71" t="s">
        <v>645</v>
      </c>
      <c r="J367" s="70" t="str">
        <f t="array" ref="J367:K367">VLOOKUP(I367,D:H,{4,5},0)</f>
        <v/>
      </c>
      <c r="K367" s="70"/>
      <c r="L367" s="39" t="str">
        <f t="shared" si="5"/>
        <v/>
      </c>
      <c r="M367" s="39" t="str">
        <f t="shared" si="6"/>
        <v/>
      </c>
    </row>
    <row r="368">
      <c r="A368" s="33" t="s">
        <v>46</v>
      </c>
      <c r="B368" s="68" t="s">
        <v>88</v>
      </c>
      <c r="C368" s="35" t="s">
        <v>50</v>
      </c>
      <c r="D368" s="35" t="str">
        <f t="shared" si="2"/>
        <v>Africa/Malawi-Africa/2002</v>
      </c>
      <c r="E368" s="69"/>
      <c r="F368" s="72">
        <v>1239.0</v>
      </c>
      <c r="G368" s="70" t="str">
        <f t="shared" si="3"/>
        <v/>
      </c>
      <c r="H368" s="70">
        <f t="shared" si="4"/>
        <v>1239</v>
      </c>
      <c r="I368" s="71" t="s">
        <v>646</v>
      </c>
      <c r="J368" s="70" t="str">
        <f t="array" ref="J368:K368">VLOOKUP(I368,D:H,{4,5},0)</f>
        <v/>
      </c>
      <c r="K368" s="70">
        <v>1239.0</v>
      </c>
      <c r="L368" s="39" t="str">
        <f t="shared" si="5"/>
        <v/>
      </c>
      <c r="M368" s="39">
        <f t="shared" si="6"/>
        <v>1239</v>
      </c>
    </row>
    <row r="369">
      <c r="A369" s="33" t="s">
        <v>46</v>
      </c>
      <c r="B369" s="68" t="s">
        <v>88</v>
      </c>
      <c r="C369" s="35" t="s">
        <v>51</v>
      </c>
      <c r="D369" s="35" t="str">
        <f t="shared" si="2"/>
        <v>Africa/Malawi-Africa/2003</v>
      </c>
      <c r="E369" s="69"/>
      <c r="F369" s="72">
        <v>1060.0</v>
      </c>
      <c r="G369" s="70" t="str">
        <f t="shared" si="3"/>
        <v/>
      </c>
      <c r="H369" s="70">
        <f t="shared" si="4"/>
        <v>1060</v>
      </c>
      <c r="I369" s="71" t="s">
        <v>647</v>
      </c>
      <c r="J369" s="70" t="str">
        <f t="array" ref="J369:K369">VLOOKUP(I369,D:H,{4,5},0)</f>
        <v/>
      </c>
      <c r="K369" s="70">
        <v>1060.0</v>
      </c>
      <c r="L369" s="39" t="str">
        <f t="shared" si="5"/>
        <v/>
      </c>
      <c r="M369" s="39">
        <f t="shared" si="6"/>
        <v>1060</v>
      </c>
    </row>
    <row r="370">
      <c r="A370" s="33" t="s">
        <v>46</v>
      </c>
      <c r="B370" s="68" t="s">
        <v>88</v>
      </c>
      <c r="C370" s="35" t="s">
        <v>52</v>
      </c>
      <c r="D370" s="35" t="str">
        <f t="shared" si="2"/>
        <v>Africa/Malawi-Africa/2004</v>
      </c>
      <c r="E370" s="69"/>
      <c r="F370" s="72">
        <v>1155.0</v>
      </c>
      <c r="G370" s="70" t="str">
        <f t="shared" si="3"/>
        <v/>
      </c>
      <c r="H370" s="70">
        <f t="shared" si="4"/>
        <v>1155</v>
      </c>
      <c r="I370" s="71" t="s">
        <v>648</v>
      </c>
      <c r="J370" s="70" t="str">
        <f t="array" ref="J370:K370">VLOOKUP(I370,D:H,{4,5},0)</f>
        <v/>
      </c>
      <c r="K370" s="70">
        <v>1155.0</v>
      </c>
      <c r="L370" s="39" t="str">
        <f t="shared" si="5"/>
        <v/>
      </c>
      <c r="M370" s="39">
        <f t="shared" si="6"/>
        <v>1155</v>
      </c>
    </row>
    <row r="371">
      <c r="A371" s="33" t="s">
        <v>46</v>
      </c>
      <c r="B371" s="68" t="s">
        <v>88</v>
      </c>
      <c r="C371" s="35" t="s">
        <v>54</v>
      </c>
      <c r="D371" s="35" t="str">
        <f t="shared" si="2"/>
        <v>Africa/Malawi-Africa/2006</v>
      </c>
      <c r="E371" s="69"/>
      <c r="F371" s="72">
        <v>975.0</v>
      </c>
      <c r="G371" s="70" t="str">
        <f t="shared" si="3"/>
        <v/>
      </c>
      <c r="H371" s="70">
        <f t="shared" si="4"/>
        <v>940.5</v>
      </c>
      <c r="I371" s="71" t="s">
        <v>649</v>
      </c>
      <c r="J371" s="70"/>
      <c r="K371" s="70"/>
      <c r="L371" s="39" t="str">
        <f t="shared" si="5"/>
        <v/>
      </c>
      <c r="M371" s="39" t="str">
        <f t="shared" si="6"/>
        <v/>
      </c>
    </row>
    <row r="372">
      <c r="A372" s="33" t="s">
        <v>46</v>
      </c>
      <c r="B372" s="68" t="s">
        <v>88</v>
      </c>
      <c r="C372" s="35" t="s">
        <v>54</v>
      </c>
      <c r="D372" s="35" t="str">
        <f t="shared" si="2"/>
        <v>Africa/Malawi-Africa/2006</v>
      </c>
      <c r="E372" s="69"/>
      <c r="F372" s="72">
        <v>906.0</v>
      </c>
      <c r="G372" s="70" t="str">
        <f t="shared" si="3"/>
        <v/>
      </c>
      <c r="H372" s="70">
        <f t="shared" si="4"/>
        <v>906</v>
      </c>
      <c r="I372" s="71" t="s">
        <v>650</v>
      </c>
      <c r="J372" s="70" t="str">
        <f t="array" ref="J372:K372">VLOOKUP(I372,D:H,{4,5},0)</f>
        <v/>
      </c>
      <c r="K372" s="70">
        <v>940.5</v>
      </c>
      <c r="L372" s="39" t="str">
        <f t="shared" si="5"/>
        <v/>
      </c>
      <c r="M372" s="39">
        <f t="shared" si="6"/>
        <v>940.5</v>
      </c>
    </row>
    <row r="373">
      <c r="A373" s="33" t="s">
        <v>46</v>
      </c>
      <c r="B373" s="68" t="s">
        <v>88</v>
      </c>
      <c r="C373" s="35" t="s">
        <v>55</v>
      </c>
      <c r="D373" s="35" t="str">
        <f t="shared" si="2"/>
        <v>Africa/Malawi-Africa/2007</v>
      </c>
      <c r="E373" s="69"/>
      <c r="F373" s="72">
        <v>953.0</v>
      </c>
      <c r="G373" s="70" t="str">
        <f t="shared" si="3"/>
        <v/>
      </c>
      <c r="H373" s="70">
        <f t="shared" si="4"/>
        <v>953</v>
      </c>
      <c r="I373" s="71" t="s">
        <v>651</v>
      </c>
      <c r="J373" s="70" t="str">
        <f t="array" ref="J373:K373">VLOOKUP(I373,D:H,{4,5},0)</f>
        <v/>
      </c>
      <c r="K373" s="70">
        <v>953.0</v>
      </c>
      <c r="L373" s="39" t="str">
        <f t="shared" si="5"/>
        <v/>
      </c>
      <c r="M373" s="39">
        <f t="shared" si="6"/>
        <v>953</v>
      </c>
    </row>
    <row r="374">
      <c r="A374" s="33" t="s">
        <v>46</v>
      </c>
      <c r="B374" s="68" t="s">
        <v>88</v>
      </c>
      <c r="C374" s="35" t="s">
        <v>57</v>
      </c>
      <c r="D374" s="35" t="str">
        <f t="shared" si="2"/>
        <v>Africa/Malawi-Africa/2009</v>
      </c>
      <c r="E374" s="69"/>
      <c r="F374" s="72">
        <v>917.0</v>
      </c>
      <c r="G374" s="70" t="str">
        <f t="shared" si="3"/>
        <v/>
      </c>
      <c r="H374" s="70">
        <f t="shared" si="4"/>
        <v>917</v>
      </c>
      <c r="I374" s="71" t="s">
        <v>652</v>
      </c>
      <c r="J374" s="70"/>
      <c r="K374" s="70"/>
      <c r="L374" s="39" t="str">
        <f t="shared" si="5"/>
        <v/>
      </c>
      <c r="M374" s="39" t="str">
        <f t="shared" si="6"/>
        <v/>
      </c>
    </row>
    <row r="375">
      <c r="A375" s="33" t="s">
        <v>46</v>
      </c>
      <c r="B375" s="68" t="s">
        <v>88</v>
      </c>
      <c r="C375" s="35" t="s">
        <v>58</v>
      </c>
      <c r="D375" s="35" t="str">
        <f t="shared" si="2"/>
        <v>Africa/Malawi-Africa/2010</v>
      </c>
      <c r="E375" s="69"/>
      <c r="F375" s="72">
        <v>957.0</v>
      </c>
      <c r="G375" s="70" t="str">
        <f t="shared" si="3"/>
        <v/>
      </c>
      <c r="H375" s="70">
        <f t="shared" si="4"/>
        <v>931.5</v>
      </c>
      <c r="I375" s="71" t="s">
        <v>653</v>
      </c>
      <c r="J375" s="70" t="str">
        <f t="array" ref="J375:K375">VLOOKUP(I375,D:H,{4,5},0)</f>
        <v/>
      </c>
      <c r="K375" s="70">
        <v>917.0</v>
      </c>
      <c r="L375" s="39" t="str">
        <f t="shared" si="5"/>
        <v/>
      </c>
      <c r="M375" s="39">
        <f t="shared" si="6"/>
        <v>917</v>
      </c>
    </row>
    <row r="376">
      <c r="A376" s="33" t="s">
        <v>46</v>
      </c>
      <c r="B376" s="68" t="s">
        <v>88</v>
      </c>
      <c r="C376" s="35" t="s">
        <v>58</v>
      </c>
      <c r="D376" s="35" t="str">
        <f t="shared" si="2"/>
        <v>Africa/Malawi-Africa/2010</v>
      </c>
      <c r="E376" s="69"/>
      <c r="F376" s="72">
        <v>906.0</v>
      </c>
      <c r="G376" s="70" t="str">
        <f t="shared" si="3"/>
        <v/>
      </c>
      <c r="H376" s="70">
        <f t="shared" si="4"/>
        <v>906</v>
      </c>
      <c r="I376" s="71" t="s">
        <v>654</v>
      </c>
      <c r="J376" s="70" t="str">
        <f t="array" ref="J376:K376">VLOOKUP(I376,D:H,{4,5},0)</f>
        <v/>
      </c>
      <c r="K376" s="70">
        <v>931.5</v>
      </c>
      <c r="L376" s="39" t="str">
        <f t="shared" si="5"/>
        <v/>
      </c>
      <c r="M376" s="39">
        <f t="shared" si="6"/>
        <v>931.5</v>
      </c>
    </row>
    <row r="377">
      <c r="A377" s="33" t="s">
        <v>46</v>
      </c>
      <c r="B377" s="68" t="s">
        <v>88</v>
      </c>
      <c r="C377" s="35" t="s">
        <v>59</v>
      </c>
      <c r="D377" s="35" t="str">
        <f t="shared" si="2"/>
        <v>Africa/Malawi-Africa/2011</v>
      </c>
      <c r="E377" s="69"/>
      <c r="F377" s="72">
        <v>953.0</v>
      </c>
      <c r="G377" s="70" t="str">
        <f t="shared" si="3"/>
        <v/>
      </c>
      <c r="H377" s="70">
        <f t="shared" si="4"/>
        <v>953</v>
      </c>
      <c r="I377" s="71" t="s">
        <v>655</v>
      </c>
      <c r="J377" s="70" t="str">
        <f t="array" ref="J377:K377">VLOOKUP(I377,D:H,{4,5},0)</f>
        <v/>
      </c>
      <c r="K377" s="70">
        <v>953.0</v>
      </c>
      <c r="L377" s="39" t="str">
        <f t="shared" si="5"/>
        <v/>
      </c>
      <c r="M377" s="39">
        <f t="shared" si="6"/>
        <v>953</v>
      </c>
    </row>
    <row r="378">
      <c r="A378" s="33" t="s">
        <v>46</v>
      </c>
      <c r="B378" s="68" t="s">
        <v>88</v>
      </c>
      <c r="C378" s="35" t="s">
        <v>60</v>
      </c>
      <c r="D378" s="35" t="str">
        <f t="shared" si="2"/>
        <v>Africa/Malawi-Africa/2012</v>
      </c>
      <c r="E378" s="69"/>
      <c r="F378" s="72">
        <v>884.0</v>
      </c>
      <c r="G378" s="70" t="str">
        <f t="shared" si="3"/>
        <v/>
      </c>
      <c r="H378" s="70">
        <f t="shared" si="4"/>
        <v>884</v>
      </c>
      <c r="I378" s="71" t="s">
        <v>656</v>
      </c>
      <c r="J378" s="70" t="str">
        <f t="array" ref="J378:K378">VLOOKUP(I378,D:H,{4,5},0)</f>
        <v/>
      </c>
      <c r="K378" s="70">
        <v>884.0</v>
      </c>
      <c r="L378" s="39" t="str">
        <f t="shared" si="5"/>
        <v/>
      </c>
      <c r="M378" s="39">
        <f t="shared" si="6"/>
        <v>884</v>
      </c>
    </row>
    <row r="379">
      <c r="A379" s="33" t="s">
        <v>46</v>
      </c>
      <c r="B379" s="68" t="s">
        <v>89</v>
      </c>
      <c r="C379" s="35" t="s">
        <v>48</v>
      </c>
      <c r="D379" s="35" t="str">
        <f t="shared" si="2"/>
        <v>Africa/Mali-Africa/2000</v>
      </c>
      <c r="E379" s="69"/>
      <c r="F379" s="69"/>
      <c r="G379" s="70" t="str">
        <f t="shared" si="3"/>
        <v/>
      </c>
      <c r="H379" s="70" t="str">
        <f t="shared" si="4"/>
        <v/>
      </c>
      <c r="I379" s="71" t="s">
        <v>657</v>
      </c>
      <c r="J379" s="70" t="str">
        <f t="array" ref="J379:K379">VLOOKUP(I379,D:H,{4,5},0)</f>
        <v/>
      </c>
      <c r="K379" s="70"/>
      <c r="L379" s="39" t="str">
        <f t="shared" si="5"/>
        <v/>
      </c>
      <c r="M379" s="39" t="str">
        <f t="shared" si="6"/>
        <v/>
      </c>
    </row>
    <row r="380">
      <c r="A380" s="33" t="s">
        <v>46</v>
      </c>
      <c r="B380" s="68" t="s">
        <v>89</v>
      </c>
      <c r="C380" s="35" t="s">
        <v>49</v>
      </c>
      <c r="D380" s="35" t="str">
        <f t="shared" si="2"/>
        <v>Africa/Mali-Africa/2001</v>
      </c>
      <c r="E380" s="69"/>
      <c r="F380" s="69"/>
      <c r="G380" s="70" t="str">
        <f t="shared" si="3"/>
        <v/>
      </c>
      <c r="H380" s="70" t="str">
        <f t="shared" si="4"/>
        <v/>
      </c>
      <c r="I380" s="71" t="s">
        <v>658</v>
      </c>
      <c r="J380" s="70" t="str">
        <f t="array" ref="J380:K380">VLOOKUP(I380,D:H,{4,5},0)</f>
        <v/>
      </c>
      <c r="K380" s="70"/>
      <c r="L380" s="39" t="str">
        <f t="shared" si="5"/>
        <v/>
      </c>
      <c r="M380" s="39" t="str">
        <f t="shared" si="6"/>
        <v/>
      </c>
    </row>
    <row r="381">
      <c r="A381" s="33" t="s">
        <v>46</v>
      </c>
      <c r="B381" s="68" t="s">
        <v>89</v>
      </c>
      <c r="C381" s="35" t="s">
        <v>50</v>
      </c>
      <c r="D381" s="35" t="str">
        <f t="shared" si="2"/>
        <v>Africa/Mali-Africa/2002</v>
      </c>
      <c r="E381" s="69"/>
      <c r="F381" s="72">
        <v>623.0</v>
      </c>
      <c r="G381" s="70" t="str">
        <f t="shared" si="3"/>
        <v/>
      </c>
      <c r="H381" s="70">
        <f t="shared" si="4"/>
        <v>623</v>
      </c>
      <c r="I381" s="71" t="s">
        <v>659</v>
      </c>
      <c r="J381" s="70" t="str">
        <f t="array" ref="J381:K381">VLOOKUP(I381,D:H,{4,5},0)</f>
        <v/>
      </c>
      <c r="K381" s="70">
        <v>623.0</v>
      </c>
      <c r="L381" s="39" t="str">
        <f t="shared" si="5"/>
        <v/>
      </c>
      <c r="M381" s="39">
        <f t="shared" si="6"/>
        <v>623</v>
      </c>
    </row>
    <row r="382">
      <c r="A382" s="33" t="s">
        <v>46</v>
      </c>
      <c r="B382" s="68" t="s">
        <v>89</v>
      </c>
      <c r="C382" s="35" t="s">
        <v>51</v>
      </c>
      <c r="D382" s="35" t="str">
        <f t="shared" si="2"/>
        <v>Africa/Mali-Africa/2003</v>
      </c>
      <c r="E382" s="69"/>
      <c r="F382" s="72">
        <v>612.0</v>
      </c>
      <c r="G382" s="70" t="str">
        <f t="shared" si="3"/>
        <v/>
      </c>
      <c r="H382" s="70">
        <f t="shared" si="4"/>
        <v>612</v>
      </c>
      <c r="I382" s="71" t="s">
        <v>660</v>
      </c>
      <c r="J382" s="70" t="str">
        <f t="array" ref="J382:K382">VLOOKUP(I382,D:H,{4,5},0)</f>
        <v/>
      </c>
      <c r="K382" s="70">
        <v>612.0</v>
      </c>
      <c r="L382" s="39" t="str">
        <f t="shared" si="5"/>
        <v/>
      </c>
      <c r="M382" s="39">
        <f t="shared" si="6"/>
        <v>612</v>
      </c>
    </row>
    <row r="383">
      <c r="A383" s="33" t="s">
        <v>46</v>
      </c>
      <c r="B383" s="68" t="s">
        <v>89</v>
      </c>
      <c r="C383" s="35" t="s">
        <v>52</v>
      </c>
      <c r="D383" s="35" t="str">
        <f t="shared" si="2"/>
        <v>Africa/Mali-Africa/2004</v>
      </c>
      <c r="E383" s="69"/>
      <c r="F383" s="72">
        <v>594.0</v>
      </c>
      <c r="G383" s="70" t="str">
        <f t="shared" si="3"/>
        <v/>
      </c>
      <c r="H383" s="70">
        <f t="shared" si="4"/>
        <v>594</v>
      </c>
      <c r="I383" s="71" t="s">
        <v>661</v>
      </c>
      <c r="J383" s="70" t="str">
        <f t="array" ref="J383:K383">VLOOKUP(I383,D:H,{4,5},0)</f>
        <v/>
      </c>
      <c r="K383" s="70">
        <v>594.0</v>
      </c>
      <c r="L383" s="39" t="str">
        <f t="shared" si="5"/>
        <v/>
      </c>
      <c r="M383" s="39">
        <f t="shared" si="6"/>
        <v>594</v>
      </c>
    </row>
    <row r="384">
      <c r="A384" s="33" t="s">
        <v>46</v>
      </c>
      <c r="B384" s="68" t="s">
        <v>89</v>
      </c>
      <c r="C384" s="35" t="s">
        <v>53</v>
      </c>
      <c r="D384" s="35" t="str">
        <f t="shared" si="2"/>
        <v>Africa/Mali-Africa/2005</v>
      </c>
      <c r="E384" s="69"/>
      <c r="F384" s="72">
        <v>554.0</v>
      </c>
      <c r="G384" s="70" t="str">
        <f t="shared" si="3"/>
        <v/>
      </c>
      <c r="H384" s="70">
        <f t="shared" si="4"/>
        <v>554</v>
      </c>
      <c r="I384" s="71" t="s">
        <v>662</v>
      </c>
      <c r="J384" s="70" t="str">
        <f t="array" ref="J384:K384">VLOOKUP(I384,D:H,{4,5},0)</f>
        <v/>
      </c>
      <c r="K384" s="70">
        <v>554.0</v>
      </c>
      <c r="L384" s="39" t="str">
        <f t="shared" si="5"/>
        <v/>
      </c>
      <c r="M384" s="39">
        <f t="shared" si="6"/>
        <v>554</v>
      </c>
    </row>
    <row r="385">
      <c r="A385" s="33" t="s">
        <v>46</v>
      </c>
      <c r="B385" s="68" t="s">
        <v>89</v>
      </c>
      <c r="C385" s="35" t="s">
        <v>54</v>
      </c>
      <c r="D385" s="35" t="str">
        <f t="shared" si="2"/>
        <v>Africa/Mali-Africa/2006</v>
      </c>
      <c r="E385" s="69"/>
      <c r="F385" s="72">
        <v>565.0</v>
      </c>
      <c r="G385" s="70" t="str">
        <f t="shared" si="3"/>
        <v/>
      </c>
      <c r="H385" s="70">
        <f t="shared" si="4"/>
        <v>555.5</v>
      </c>
      <c r="I385" s="71" t="s">
        <v>663</v>
      </c>
      <c r="J385" s="70" t="str">
        <f t="array" ref="J385:K385">VLOOKUP(I385,D:H,{4,5},0)</f>
        <v/>
      </c>
      <c r="K385" s="70">
        <v>555.5</v>
      </c>
      <c r="L385" s="39" t="str">
        <f t="shared" si="5"/>
        <v/>
      </c>
      <c r="M385" s="39">
        <f t="shared" si="6"/>
        <v>555.5</v>
      </c>
    </row>
    <row r="386">
      <c r="A386" s="33" t="s">
        <v>46</v>
      </c>
      <c r="B386" s="68" t="s">
        <v>89</v>
      </c>
      <c r="C386" s="35" t="s">
        <v>54</v>
      </c>
      <c r="D386" s="35" t="str">
        <f t="shared" si="2"/>
        <v>Africa/Mali-Africa/2006</v>
      </c>
      <c r="E386" s="69"/>
      <c r="F386" s="72">
        <v>546.0</v>
      </c>
      <c r="G386" s="70" t="str">
        <f t="shared" si="3"/>
        <v/>
      </c>
      <c r="H386" s="70">
        <f t="shared" si="4"/>
        <v>546</v>
      </c>
      <c r="I386" s="71" t="s">
        <v>664</v>
      </c>
      <c r="J386" s="70" t="str">
        <f t="array" ref="J386:K386">VLOOKUP(I386,D:H,{4,5},0)</f>
        <v/>
      </c>
      <c r="K386" s="70">
        <v>579.0</v>
      </c>
      <c r="L386" s="39" t="str">
        <f t="shared" si="5"/>
        <v/>
      </c>
      <c r="M386" s="39">
        <f t="shared" si="6"/>
        <v>579</v>
      </c>
    </row>
    <row r="387">
      <c r="A387" s="33" t="s">
        <v>46</v>
      </c>
      <c r="B387" s="68" t="s">
        <v>89</v>
      </c>
      <c r="C387" s="35" t="s">
        <v>55</v>
      </c>
      <c r="D387" s="35" t="str">
        <f t="shared" si="2"/>
        <v>Africa/Mali-Africa/2007</v>
      </c>
      <c r="E387" s="69"/>
      <c r="F387" s="72">
        <v>579.0</v>
      </c>
      <c r="G387" s="70" t="str">
        <f t="shared" si="3"/>
        <v/>
      </c>
      <c r="H387" s="70">
        <f t="shared" si="4"/>
        <v>579</v>
      </c>
      <c r="I387" s="71" t="s">
        <v>665</v>
      </c>
      <c r="J387" s="70"/>
      <c r="K387" s="70"/>
      <c r="L387" s="39" t="str">
        <f t="shared" si="5"/>
        <v/>
      </c>
      <c r="M387" s="39" t="str">
        <f t="shared" si="6"/>
        <v/>
      </c>
    </row>
    <row r="388">
      <c r="A388" s="33" t="s">
        <v>46</v>
      </c>
      <c r="B388" s="68" t="s">
        <v>89</v>
      </c>
      <c r="C388" s="35" t="s">
        <v>57</v>
      </c>
      <c r="D388" s="35" t="str">
        <f t="shared" si="2"/>
        <v>Africa/Mali-Africa/2009</v>
      </c>
      <c r="E388" s="69"/>
      <c r="F388" s="72">
        <v>568.0</v>
      </c>
      <c r="G388" s="70" t="str">
        <f t="shared" si="3"/>
        <v/>
      </c>
      <c r="H388" s="70">
        <f t="shared" si="4"/>
        <v>568</v>
      </c>
      <c r="I388" s="71" t="s">
        <v>666</v>
      </c>
      <c r="J388" s="70" t="str">
        <f t="array" ref="J388:K388">VLOOKUP(I388,D:H,{4,5},0)</f>
        <v/>
      </c>
      <c r="K388" s="70">
        <v>568.0</v>
      </c>
      <c r="L388" s="39" t="str">
        <f t="shared" si="5"/>
        <v/>
      </c>
      <c r="M388" s="39">
        <f t="shared" si="6"/>
        <v>568</v>
      </c>
    </row>
    <row r="389">
      <c r="A389" s="33" t="s">
        <v>46</v>
      </c>
      <c r="B389" s="68" t="s">
        <v>89</v>
      </c>
      <c r="C389" s="35" t="s">
        <v>58</v>
      </c>
      <c r="D389" s="35" t="str">
        <f t="shared" si="2"/>
        <v>Africa/Mali-Africa/2010</v>
      </c>
      <c r="E389" s="69"/>
      <c r="F389" s="72">
        <v>539.0</v>
      </c>
      <c r="G389" s="70" t="str">
        <f t="shared" si="3"/>
        <v/>
      </c>
      <c r="H389" s="70">
        <f t="shared" si="4"/>
        <v>541</v>
      </c>
      <c r="I389" s="71" t="s">
        <v>667</v>
      </c>
      <c r="J389" s="70" t="str">
        <f t="array" ref="J389:K389">VLOOKUP(I389,D:H,{4,5},0)</f>
        <v/>
      </c>
      <c r="K389" s="70">
        <v>541.0</v>
      </c>
      <c r="L389" s="39" t="str">
        <f t="shared" si="5"/>
        <v/>
      </c>
      <c r="M389" s="39">
        <f t="shared" si="6"/>
        <v>541</v>
      </c>
    </row>
    <row r="390">
      <c r="A390" s="33" t="s">
        <v>46</v>
      </c>
      <c r="B390" s="68" t="s">
        <v>89</v>
      </c>
      <c r="C390" s="35" t="s">
        <v>58</v>
      </c>
      <c r="D390" s="35" t="str">
        <f t="shared" si="2"/>
        <v>Africa/Mali-Africa/2010</v>
      </c>
      <c r="E390" s="69"/>
      <c r="F390" s="72">
        <v>543.0</v>
      </c>
      <c r="G390" s="70" t="str">
        <f t="shared" si="3"/>
        <v/>
      </c>
      <c r="H390" s="70">
        <f t="shared" si="4"/>
        <v>543</v>
      </c>
      <c r="I390" s="71" t="s">
        <v>668</v>
      </c>
      <c r="J390" s="70" t="str">
        <f t="array" ref="J390:K390">VLOOKUP(I390,D:H,{4,5},0)</f>
        <v/>
      </c>
      <c r="K390" s="70">
        <v>568.0</v>
      </c>
      <c r="L390" s="39" t="str">
        <f t="shared" si="5"/>
        <v/>
      </c>
      <c r="M390" s="39">
        <f t="shared" si="6"/>
        <v>568</v>
      </c>
    </row>
    <row r="391">
      <c r="A391" s="33" t="s">
        <v>46</v>
      </c>
      <c r="B391" s="68" t="s">
        <v>89</v>
      </c>
      <c r="C391" s="35" t="s">
        <v>59</v>
      </c>
      <c r="D391" s="35" t="str">
        <f t="shared" si="2"/>
        <v>Africa/Mali-Africa/2011</v>
      </c>
      <c r="E391" s="69"/>
      <c r="F391" s="72">
        <v>568.0</v>
      </c>
      <c r="G391" s="70" t="str">
        <f t="shared" si="3"/>
        <v/>
      </c>
      <c r="H391" s="70">
        <f t="shared" si="4"/>
        <v>568</v>
      </c>
      <c r="I391" s="71" t="s">
        <v>669</v>
      </c>
      <c r="J391" s="70"/>
      <c r="K391" s="70"/>
      <c r="L391" s="39" t="str">
        <f t="shared" si="5"/>
        <v/>
      </c>
      <c r="M391" s="39" t="str">
        <f t="shared" si="6"/>
        <v/>
      </c>
    </row>
    <row r="392">
      <c r="A392" s="33" t="s">
        <v>46</v>
      </c>
      <c r="B392" s="68" t="s">
        <v>90</v>
      </c>
      <c r="C392" s="35" t="s">
        <v>48</v>
      </c>
      <c r="D392" s="35" t="str">
        <f t="shared" si="2"/>
        <v>Africa/Mauritania-Africa/2000</v>
      </c>
      <c r="E392" s="69"/>
      <c r="F392" s="69"/>
      <c r="G392" s="70" t="str">
        <f t="shared" si="3"/>
        <v/>
      </c>
      <c r="H392" s="70" t="str">
        <f t="shared" si="4"/>
        <v/>
      </c>
      <c r="I392" s="71" t="s">
        <v>670</v>
      </c>
      <c r="J392" s="70" t="str">
        <f t="array" ref="J392:K392">VLOOKUP(I392,D:H,{4,5},0)</f>
        <v/>
      </c>
      <c r="K392" s="70"/>
      <c r="L392" s="39" t="str">
        <f t="shared" si="5"/>
        <v/>
      </c>
      <c r="M392" s="39" t="str">
        <f t="shared" si="6"/>
        <v/>
      </c>
    </row>
    <row r="393">
      <c r="A393" s="33" t="s">
        <v>46</v>
      </c>
      <c r="B393" s="68" t="s">
        <v>90</v>
      </c>
      <c r="C393" s="35" t="s">
        <v>49</v>
      </c>
      <c r="D393" s="35" t="str">
        <f t="shared" si="2"/>
        <v>Africa/Mauritania-Africa/2001</v>
      </c>
      <c r="E393" s="69"/>
      <c r="F393" s="69"/>
      <c r="G393" s="70" t="str">
        <f t="shared" si="3"/>
        <v/>
      </c>
      <c r="H393" s="70" t="str">
        <f t="shared" si="4"/>
        <v/>
      </c>
      <c r="I393" s="71" t="s">
        <v>671</v>
      </c>
      <c r="J393" s="70" t="str">
        <f t="array" ref="J393:K393">VLOOKUP(I393,D:H,{4,5},0)</f>
        <v/>
      </c>
      <c r="K393" s="70"/>
      <c r="L393" s="39" t="str">
        <f t="shared" si="5"/>
        <v/>
      </c>
      <c r="M393" s="39" t="str">
        <f t="shared" si="6"/>
        <v/>
      </c>
    </row>
    <row r="394">
      <c r="A394" s="33" t="s">
        <v>46</v>
      </c>
      <c r="B394" s="68" t="s">
        <v>90</v>
      </c>
      <c r="C394" s="35" t="s">
        <v>50</v>
      </c>
      <c r="D394" s="35" t="str">
        <f t="shared" si="2"/>
        <v>Africa/Mauritania-Africa/2002</v>
      </c>
      <c r="E394" s="69"/>
      <c r="F394" s="72">
        <v>2215.0</v>
      </c>
      <c r="G394" s="70" t="str">
        <f t="shared" si="3"/>
        <v/>
      </c>
      <c r="H394" s="70">
        <f t="shared" si="4"/>
        <v>2215</v>
      </c>
      <c r="I394" s="71" t="s">
        <v>672</v>
      </c>
      <c r="J394" s="70" t="str">
        <f t="array" ref="J394:K394">VLOOKUP(I394,D:H,{4,5},0)</f>
        <v/>
      </c>
      <c r="K394" s="70">
        <v>2215.0</v>
      </c>
      <c r="L394" s="39" t="str">
        <f t="shared" si="5"/>
        <v/>
      </c>
      <c r="M394" s="39">
        <f t="shared" si="6"/>
        <v>2215</v>
      </c>
    </row>
    <row r="395">
      <c r="A395" s="33" t="s">
        <v>46</v>
      </c>
      <c r="B395" s="68" t="s">
        <v>90</v>
      </c>
      <c r="C395" s="35" t="s">
        <v>51</v>
      </c>
      <c r="D395" s="35" t="str">
        <f t="shared" si="2"/>
        <v>Africa/Mauritania-Africa/2003</v>
      </c>
      <c r="E395" s="69"/>
      <c r="F395" s="72">
        <v>2211.0</v>
      </c>
      <c r="G395" s="70" t="str">
        <f t="shared" si="3"/>
        <v/>
      </c>
      <c r="H395" s="70">
        <f t="shared" si="4"/>
        <v>2211</v>
      </c>
      <c r="I395" s="71" t="s">
        <v>673</v>
      </c>
      <c r="J395" s="70" t="str">
        <f t="array" ref="J395:K395">VLOOKUP(I395,D:H,{4,5},0)</f>
        <v/>
      </c>
      <c r="K395" s="70">
        <v>2211.0</v>
      </c>
      <c r="L395" s="39" t="str">
        <f t="shared" si="5"/>
        <v/>
      </c>
      <c r="M395" s="39">
        <f t="shared" si="6"/>
        <v>2211</v>
      </c>
    </row>
    <row r="396">
      <c r="A396" s="33" t="s">
        <v>46</v>
      </c>
      <c r="B396" s="68" t="s">
        <v>90</v>
      </c>
      <c r="C396" s="35" t="s">
        <v>52</v>
      </c>
      <c r="D396" s="35" t="str">
        <f t="shared" si="2"/>
        <v>Africa/Mauritania-Africa/2004</v>
      </c>
      <c r="E396" s="69"/>
      <c r="F396" s="72">
        <v>2021.0</v>
      </c>
      <c r="G396" s="70" t="str">
        <f t="shared" si="3"/>
        <v/>
      </c>
      <c r="H396" s="70">
        <f t="shared" si="4"/>
        <v>2021</v>
      </c>
      <c r="I396" s="71" t="s">
        <v>674</v>
      </c>
      <c r="J396" s="70" t="str">
        <f t="array" ref="J396:K396">VLOOKUP(I396,D:H,{4,5},0)</f>
        <v/>
      </c>
      <c r="K396" s="70">
        <v>2021.0</v>
      </c>
      <c r="L396" s="39" t="str">
        <f t="shared" si="5"/>
        <v/>
      </c>
      <c r="M396" s="39">
        <f t="shared" si="6"/>
        <v>2021</v>
      </c>
    </row>
    <row r="397">
      <c r="A397" s="33" t="s">
        <v>46</v>
      </c>
      <c r="B397" s="68" t="s">
        <v>90</v>
      </c>
      <c r="C397" s="35" t="s">
        <v>53</v>
      </c>
      <c r="D397" s="35" t="str">
        <f t="shared" si="2"/>
        <v>Africa/Mauritania-Africa/2005</v>
      </c>
      <c r="E397" s="69"/>
      <c r="F397" s="72">
        <v>1434.0</v>
      </c>
      <c r="G397" s="70" t="str">
        <f t="shared" si="3"/>
        <v/>
      </c>
      <c r="H397" s="70">
        <f t="shared" si="4"/>
        <v>1434</v>
      </c>
      <c r="I397" s="71" t="s">
        <v>675</v>
      </c>
      <c r="J397" s="70" t="str">
        <f t="array" ref="J397:K397">VLOOKUP(I397,D:H,{4,5},0)</f>
        <v/>
      </c>
      <c r="K397" s="70">
        <v>1434.0</v>
      </c>
      <c r="L397" s="39" t="str">
        <f t="shared" si="5"/>
        <v/>
      </c>
      <c r="M397" s="39">
        <f t="shared" si="6"/>
        <v>1434</v>
      </c>
    </row>
    <row r="398">
      <c r="A398" s="33" t="s">
        <v>46</v>
      </c>
      <c r="B398" s="68" t="s">
        <v>90</v>
      </c>
      <c r="C398" s="35" t="s">
        <v>54</v>
      </c>
      <c r="D398" s="35" t="str">
        <f t="shared" si="2"/>
        <v>Africa/Mauritania-Africa/2006</v>
      </c>
      <c r="E398" s="69"/>
      <c r="F398" s="72">
        <v>1632.0</v>
      </c>
      <c r="G398" s="70" t="str">
        <f t="shared" si="3"/>
        <v/>
      </c>
      <c r="H398" s="70">
        <f t="shared" si="4"/>
        <v>1490.5</v>
      </c>
      <c r="I398" s="71" t="s">
        <v>676</v>
      </c>
      <c r="J398" s="70" t="str">
        <f t="array" ref="J398:K398">VLOOKUP(I398,D:H,{4,5},0)</f>
        <v/>
      </c>
      <c r="K398" s="70">
        <v>1490.5</v>
      </c>
      <c r="L398" s="39" t="str">
        <f t="shared" si="5"/>
        <v/>
      </c>
      <c r="M398" s="39">
        <f t="shared" si="6"/>
        <v>1490.5</v>
      </c>
    </row>
    <row r="399">
      <c r="A399" s="33" t="s">
        <v>46</v>
      </c>
      <c r="B399" s="68" t="s">
        <v>90</v>
      </c>
      <c r="C399" s="35" t="s">
        <v>54</v>
      </c>
      <c r="D399" s="35" t="str">
        <f t="shared" si="2"/>
        <v>Africa/Mauritania-Africa/2006</v>
      </c>
      <c r="E399" s="69"/>
      <c r="F399" s="72">
        <v>1349.0</v>
      </c>
      <c r="G399" s="70" t="str">
        <f t="shared" si="3"/>
        <v/>
      </c>
      <c r="H399" s="70">
        <f t="shared" si="4"/>
        <v>1349</v>
      </c>
      <c r="I399" s="71" t="s">
        <v>677</v>
      </c>
      <c r="J399" s="70" t="str">
        <f t="array" ref="J399:K399">VLOOKUP(I399,D:H,{4,5},0)</f>
        <v/>
      </c>
      <c r="K399" s="70">
        <v>1914.0</v>
      </c>
      <c r="L399" s="39" t="str">
        <f t="shared" si="5"/>
        <v/>
      </c>
      <c r="M399" s="39">
        <f t="shared" si="6"/>
        <v>1914</v>
      </c>
    </row>
    <row r="400">
      <c r="A400" s="33" t="s">
        <v>46</v>
      </c>
      <c r="B400" s="68" t="s">
        <v>90</v>
      </c>
      <c r="C400" s="35" t="s">
        <v>55</v>
      </c>
      <c r="D400" s="35" t="str">
        <f t="shared" si="2"/>
        <v>Africa/Mauritania-Africa/2007</v>
      </c>
      <c r="E400" s="69"/>
      <c r="F400" s="72">
        <v>1914.0</v>
      </c>
      <c r="G400" s="70" t="str">
        <f t="shared" si="3"/>
        <v/>
      </c>
      <c r="H400" s="70">
        <f t="shared" si="4"/>
        <v>1914</v>
      </c>
      <c r="I400" s="71" t="s">
        <v>678</v>
      </c>
      <c r="J400" s="70"/>
      <c r="K400" s="70"/>
      <c r="L400" s="39" t="str">
        <f t="shared" si="5"/>
        <v/>
      </c>
      <c r="M400" s="39" t="str">
        <f t="shared" si="6"/>
        <v/>
      </c>
    </row>
    <row r="401">
      <c r="A401" s="33" t="s">
        <v>46</v>
      </c>
      <c r="B401" s="68" t="s">
        <v>90</v>
      </c>
      <c r="C401" s="35" t="s">
        <v>57</v>
      </c>
      <c r="D401" s="35" t="str">
        <f t="shared" si="2"/>
        <v>Africa/Mauritania-Africa/2009</v>
      </c>
      <c r="E401" s="69"/>
      <c r="F401" s="72">
        <v>1676.0</v>
      </c>
      <c r="G401" s="70" t="str">
        <f t="shared" si="3"/>
        <v/>
      </c>
      <c r="H401" s="70">
        <f t="shared" si="4"/>
        <v>1676</v>
      </c>
      <c r="I401" s="71" t="s">
        <v>679</v>
      </c>
      <c r="J401" s="70" t="str">
        <f t="array" ref="J401:K401">VLOOKUP(I401,D:H,{4,5},0)</f>
        <v/>
      </c>
      <c r="K401" s="70">
        <v>1676.0</v>
      </c>
      <c r="L401" s="39" t="str">
        <f t="shared" si="5"/>
        <v/>
      </c>
      <c r="M401" s="39">
        <f t="shared" si="6"/>
        <v>1676</v>
      </c>
    </row>
    <row r="402">
      <c r="A402" s="33" t="s">
        <v>46</v>
      </c>
      <c r="B402" s="68" t="s">
        <v>90</v>
      </c>
      <c r="C402" s="35" t="s">
        <v>58</v>
      </c>
      <c r="D402" s="35" t="str">
        <f t="shared" si="2"/>
        <v>Africa/Mauritania-Africa/2010</v>
      </c>
      <c r="E402" s="69"/>
      <c r="F402" s="72">
        <v>1474.0</v>
      </c>
      <c r="G402" s="70" t="str">
        <f t="shared" si="3"/>
        <v/>
      </c>
      <c r="H402" s="70">
        <f t="shared" si="4"/>
        <v>1355</v>
      </c>
      <c r="I402" s="71" t="s">
        <v>680</v>
      </c>
      <c r="J402" s="70" t="str">
        <f t="array" ref="J402:K402">VLOOKUP(I402,D:H,{4,5},0)</f>
        <v/>
      </c>
      <c r="K402" s="70">
        <v>1355.0</v>
      </c>
      <c r="L402" s="39" t="str">
        <f t="shared" si="5"/>
        <v/>
      </c>
      <c r="M402" s="39">
        <f t="shared" si="6"/>
        <v>1355</v>
      </c>
    </row>
    <row r="403">
      <c r="A403" s="33" t="s">
        <v>46</v>
      </c>
      <c r="B403" s="68" t="s">
        <v>90</v>
      </c>
      <c r="C403" s="35" t="s">
        <v>58</v>
      </c>
      <c r="D403" s="35" t="str">
        <f t="shared" si="2"/>
        <v>Africa/Mauritania-Africa/2010</v>
      </c>
      <c r="E403" s="69"/>
      <c r="F403" s="72">
        <v>1236.0</v>
      </c>
      <c r="G403" s="70" t="str">
        <f t="shared" si="3"/>
        <v/>
      </c>
      <c r="H403" s="70">
        <f t="shared" si="4"/>
        <v>1236</v>
      </c>
      <c r="I403" s="71" t="s">
        <v>681</v>
      </c>
      <c r="J403" s="70" t="str">
        <f t="array" ref="J403:K403">VLOOKUP(I403,D:H,{4,5},0)</f>
        <v/>
      </c>
      <c r="K403" s="70">
        <v>1676.0</v>
      </c>
      <c r="L403" s="39" t="str">
        <f t="shared" si="5"/>
        <v/>
      </c>
      <c r="M403" s="39">
        <f t="shared" si="6"/>
        <v>1676</v>
      </c>
    </row>
    <row r="404">
      <c r="A404" s="33" t="s">
        <v>46</v>
      </c>
      <c r="B404" s="68" t="s">
        <v>90</v>
      </c>
      <c r="C404" s="35" t="s">
        <v>59</v>
      </c>
      <c r="D404" s="35" t="str">
        <f t="shared" si="2"/>
        <v>Africa/Mauritania-Africa/2011</v>
      </c>
      <c r="E404" s="69"/>
      <c r="F404" s="72">
        <v>1676.0</v>
      </c>
      <c r="G404" s="70" t="str">
        <f t="shared" si="3"/>
        <v/>
      </c>
      <c r="H404" s="70">
        <f t="shared" si="4"/>
        <v>1676</v>
      </c>
      <c r="I404" s="71" t="s">
        <v>682</v>
      </c>
      <c r="J404" s="70"/>
      <c r="K404" s="70"/>
      <c r="L404" s="39" t="str">
        <f t="shared" si="5"/>
        <v/>
      </c>
      <c r="M404" s="39" t="str">
        <f t="shared" si="6"/>
        <v/>
      </c>
    </row>
    <row r="405">
      <c r="A405" s="33" t="s">
        <v>46</v>
      </c>
      <c r="B405" s="68" t="s">
        <v>91</v>
      </c>
      <c r="C405" s="35" t="s">
        <v>48</v>
      </c>
      <c r="D405" s="35" t="str">
        <f t="shared" si="2"/>
        <v>Africa/Mauritius-Africa/2000</v>
      </c>
      <c r="E405" s="69"/>
      <c r="F405" s="69"/>
      <c r="G405" s="70" t="str">
        <f t="shared" si="3"/>
        <v/>
      </c>
      <c r="H405" s="70" t="str">
        <f t="shared" si="4"/>
        <v/>
      </c>
      <c r="I405" s="71" t="s">
        <v>683</v>
      </c>
      <c r="J405" s="70" t="str">
        <f t="array" ref="J405:K405">VLOOKUP(I405,D:H,{4,5},0)</f>
        <v/>
      </c>
      <c r="K405" s="70"/>
      <c r="L405" s="39" t="str">
        <f t="shared" si="5"/>
        <v/>
      </c>
      <c r="M405" s="39" t="str">
        <f t="shared" si="6"/>
        <v/>
      </c>
    </row>
    <row r="406">
      <c r="A406" s="33" t="s">
        <v>46</v>
      </c>
      <c r="B406" s="68" t="s">
        <v>91</v>
      </c>
      <c r="C406" s="35" t="s">
        <v>49</v>
      </c>
      <c r="D406" s="35" t="str">
        <f t="shared" si="2"/>
        <v>Africa/Mauritius-Africa/2001</v>
      </c>
      <c r="E406" s="69"/>
      <c r="F406" s="69"/>
      <c r="G406" s="70" t="str">
        <f t="shared" si="3"/>
        <v/>
      </c>
      <c r="H406" s="70" t="str">
        <f t="shared" si="4"/>
        <v/>
      </c>
      <c r="I406" s="71" t="s">
        <v>684</v>
      </c>
      <c r="J406" s="70" t="str">
        <f t="array" ref="J406:K406">VLOOKUP(I406,D:H,{4,5},0)</f>
        <v/>
      </c>
      <c r="K406" s="70"/>
      <c r="L406" s="39" t="str">
        <f t="shared" si="5"/>
        <v/>
      </c>
      <c r="M406" s="39" t="str">
        <f t="shared" si="6"/>
        <v/>
      </c>
    </row>
    <row r="407">
      <c r="A407" s="33" t="s">
        <v>46</v>
      </c>
      <c r="B407" s="68" t="s">
        <v>91</v>
      </c>
      <c r="C407" s="35" t="s">
        <v>50</v>
      </c>
      <c r="D407" s="35" t="str">
        <f t="shared" si="2"/>
        <v>Africa/Mauritius-Africa/2002</v>
      </c>
      <c r="E407" s="69"/>
      <c r="F407" s="72">
        <v>4118.0</v>
      </c>
      <c r="G407" s="70" t="str">
        <f t="shared" si="3"/>
        <v/>
      </c>
      <c r="H407" s="70">
        <f t="shared" si="4"/>
        <v>4118</v>
      </c>
      <c r="I407" s="71" t="s">
        <v>685</v>
      </c>
      <c r="J407" s="70" t="str">
        <f t="array" ref="J407:K407">VLOOKUP(I407,D:H,{4,5},0)</f>
        <v/>
      </c>
      <c r="K407" s="70">
        <v>4118.0</v>
      </c>
      <c r="L407" s="39" t="str">
        <f t="shared" si="5"/>
        <v/>
      </c>
      <c r="M407" s="39">
        <f t="shared" si="6"/>
        <v>4118</v>
      </c>
    </row>
    <row r="408">
      <c r="A408" s="33" t="s">
        <v>46</v>
      </c>
      <c r="B408" s="68" t="s">
        <v>91</v>
      </c>
      <c r="C408" s="35" t="s">
        <v>51</v>
      </c>
      <c r="D408" s="35" t="str">
        <f t="shared" si="2"/>
        <v>Africa/Mauritius-Africa/2003</v>
      </c>
      <c r="E408" s="69"/>
      <c r="F408" s="72">
        <v>3865.0</v>
      </c>
      <c r="G408" s="70" t="str">
        <f t="shared" si="3"/>
        <v/>
      </c>
      <c r="H408" s="70">
        <f t="shared" si="4"/>
        <v>3865</v>
      </c>
      <c r="I408" s="71" t="s">
        <v>686</v>
      </c>
      <c r="J408" s="70" t="str">
        <f t="array" ref="J408:K408">VLOOKUP(I408,D:H,{4,5},0)</f>
        <v/>
      </c>
      <c r="K408" s="70">
        <v>3865.0</v>
      </c>
      <c r="L408" s="39" t="str">
        <f t="shared" si="5"/>
        <v/>
      </c>
      <c r="M408" s="39">
        <f t="shared" si="6"/>
        <v>3865</v>
      </c>
    </row>
    <row r="409">
      <c r="A409" s="33" t="s">
        <v>46</v>
      </c>
      <c r="B409" s="68" t="s">
        <v>91</v>
      </c>
      <c r="C409" s="35" t="s">
        <v>52</v>
      </c>
      <c r="D409" s="35" t="str">
        <f t="shared" si="2"/>
        <v>Africa/Mauritius-Africa/2004</v>
      </c>
      <c r="E409" s="69"/>
      <c r="F409" s="72">
        <v>3953.0</v>
      </c>
      <c r="G409" s="70" t="str">
        <f t="shared" si="3"/>
        <v/>
      </c>
      <c r="H409" s="70">
        <f t="shared" si="4"/>
        <v>3953</v>
      </c>
      <c r="I409" s="71" t="s">
        <v>687</v>
      </c>
      <c r="J409" s="70" t="str">
        <f t="array" ref="J409:K409">VLOOKUP(I409,D:H,{4,5},0)</f>
        <v/>
      </c>
      <c r="K409" s="70">
        <v>3953.0</v>
      </c>
      <c r="L409" s="39" t="str">
        <f t="shared" si="5"/>
        <v/>
      </c>
      <c r="M409" s="39">
        <f t="shared" si="6"/>
        <v>3953</v>
      </c>
    </row>
    <row r="410">
      <c r="A410" s="33" t="s">
        <v>46</v>
      </c>
      <c r="B410" s="68" t="s">
        <v>91</v>
      </c>
      <c r="C410" s="35" t="s">
        <v>53</v>
      </c>
      <c r="D410" s="35" t="str">
        <f t="shared" si="2"/>
        <v>Africa/Mauritius-Africa/2005</v>
      </c>
      <c r="E410" s="69"/>
      <c r="F410" s="72">
        <v>2981.0</v>
      </c>
      <c r="G410" s="70" t="str">
        <f t="shared" si="3"/>
        <v/>
      </c>
      <c r="H410" s="70">
        <f t="shared" si="4"/>
        <v>2981</v>
      </c>
      <c r="I410" s="71" t="s">
        <v>688</v>
      </c>
      <c r="J410" s="70" t="str">
        <f t="array" ref="J410:K410">VLOOKUP(I410,D:H,{4,5},0)</f>
        <v/>
      </c>
      <c r="K410" s="70">
        <v>2981.0</v>
      </c>
      <c r="L410" s="39" t="str">
        <f t="shared" si="5"/>
        <v/>
      </c>
      <c r="M410" s="39">
        <f t="shared" si="6"/>
        <v>2981</v>
      </c>
    </row>
    <row r="411">
      <c r="A411" s="33" t="s">
        <v>46</v>
      </c>
      <c r="B411" s="68" t="s">
        <v>91</v>
      </c>
      <c r="C411" s="35" t="s">
        <v>54</v>
      </c>
      <c r="D411" s="35" t="str">
        <f t="shared" si="2"/>
        <v>Africa/Mauritius-Africa/2006</v>
      </c>
      <c r="E411" s="72">
        <v>1019.0</v>
      </c>
      <c r="F411" s="72">
        <v>3194.0</v>
      </c>
      <c r="G411" s="70">
        <f t="shared" si="3"/>
        <v>1019</v>
      </c>
      <c r="H411" s="70">
        <f t="shared" si="4"/>
        <v>3080.5</v>
      </c>
      <c r="I411" s="71" t="s">
        <v>689</v>
      </c>
      <c r="J411" s="70">
        <f t="array" ref="J411:K411">VLOOKUP(I411,D:H,{4,5},0)</f>
        <v>1019</v>
      </c>
      <c r="K411" s="70">
        <v>3080.5</v>
      </c>
      <c r="L411" s="39">
        <f t="shared" si="5"/>
        <v>1019</v>
      </c>
      <c r="M411" s="39">
        <f t="shared" si="6"/>
        <v>3080.5</v>
      </c>
    </row>
    <row r="412">
      <c r="A412" s="33" t="s">
        <v>46</v>
      </c>
      <c r="B412" s="68" t="s">
        <v>91</v>
      </c>
      <c r="C412" s="35" t="s">
        <v>54</v>
      </c>
      <c r="D412" s="35" t="str">
        <f t="shared" si="2"/>
        <v>Africa/Mauritius-Africa/2006</v>
      </c>
      <c r="E412" s="69"/>
      <c r="F412" s="72">
        <v>2967.0</v>
      </c>
      <c r="G412" s="70" t="str">
        <f t="shared" si="3"/>
        <v/>
      </c>
      <c r="H412" s="70">
        <f t="shared" si="4"/>
        <v>2967</v>
      </c>
      <c r="I412" s="71" t="s">
        <v>690</v>
      </c>
      <c r="J412" s="70">
        <f t="array" ref="J412:K412">VLOOKUP(I412,D:H,{4,5},0)</f>
        <v>1194</v>
      </c>
      <c r="K412" s="70">
        <v>3887.0</v>
      </c>
      <c r="L412" s="39">
        <f t="shared" si="5"/>
        <v>1194</v>
      </c>
      <c r="M412" s="39">
        <f t="shared" si="6"/>
        <v>3887</v>
      </c>
    </row>
    <row r="413">
      <c r="A413" s="33" t="s">
        <v>46</v>
      </c>
      <c r="B413" s="68" t="s">
        <v>91</v>
      </c>
      <c r="C413" s="35" t="s">
        <v>55</v>
      </c>
      <c r="D413" s="35" t="str">
        <f t="shared" si="2"/>
        <v>Africa/Mauritius-Africa/2007</v>
      </c>
      <c r="E413" s="72">
        <v>1194.0</v>
      </c>
      <c r="F413" s="72">
        <v>3887.0</v>
      </c>
      <c r="G413" s="70">
        <f t="shared" si="3"/>
        <v>1194</v>
      </c>
      <c r="H413" s="70">
        <f t="shared" si="4"/>
        <v>3887</v>
      </c>
      <c r="I413" s="71" t="s">
        <v>691</v>
      </c>
      <c r="J413" s="70"/>
      <c r="K413" s="70"/>
      <c r="L413" s="39" t="str">
        <f t="shared" si="5"/>
        <v/>
      </c>
      <c r="M413" s="39" t="str">
        <f t="shared" si="6"/>
        <v/>
      </c>
    </row>
    <row r="414">
      <c r="A414" s="33" t="s">
        <v>46</v>
      </c>
      <c r="B414" s="68" t="s">
        <v>91</v>
      </c>
      <c r="C414" s="35" t="s">
        <v>57</v>
      </c>
      <c r="D414" s="35" t="str">
        <f t="shared" si="2"/>
        <v>Africa/Mauritius-Africa/2009</v>
      </c>
      <c r="E414" s="72">
        <v>1077.0</v>
      </c>
      <c r="F414" s="72">
        <v>3410.0</v>
      </c>
      <c r="G414" s="70">
        <f t="shared" si="3"/>
        <v>1077</v>
      </c>
      <c r="H414" s="70">
        <f t="shared" si="4"/>
        <v>3410</v>
      </c>
      <c r="I414" s="71" t="s">
        <v>692</v>
      </c>
      <c r="J414" s="70">
        <f t="array" ref="J414:K414">VLOOKUP(I414,D:H,{4,5},0)</f>
        <v>1077</v>
      </c>
      <c r="K414" s="70">
        <v>3410.0</v>
      </c>
      <c r="L414" s="39">
        <f t="shared" si="5"/>
        <v>1077</v>
      </c>
      <c r="M414" s="39">
        <f t="shared" si="6"/>
        <v>3410</v>
      </c>
    </row>
    <row r="415">
      <c r="A415" s="33" t="s">
        <v>46</v>
      </c>
      <c r="B415" s="68" t="s">
        <v>91</v>
      </c>
      <c r="C415" s="35" t="s">
        <v>58</v>
      </c>
      <c r="D415" s="35" t="str">
        <f t="shared" si="2"/>
        <v>Africa/Mauritius-Africa/2010</v>
      </c>
      <c r="E415" s="69"/>
      <c r="F415" s="72">
        <v>3146.0</v>
      </c>
      <c r="G415" s="70" t="str">
        <f t="shared" si="3"/>
        <v/>
      </c>
      <c r="H415" s="70">
        <f t="shared" si="4"/>
        <v>3146</v>
      </c>
      <c r="I415" s="71" t="s">
        <v>693</v>
      </c>
      <c r="J415" s="70" t="str">
        <f t="array" ref="J415:K415">VLOOKUP(I415,D:H,{4,5},0)</f>
        <v/>
      </c>
      <c r="K415" s="70">
        <v>3146.0</v>
      </c>
      <c r="L415" s="39" t="str">
        <f t="shared" si="5"/>
        <v/>
      </c>
      <c r="M415" s="39">
        <f t="shared" si="6"/>
        <v>3146</v>
      </c>
    </row>
    <row r="416">
      <c r="A416" s="33" t="s">
        <v>46</v>
      </c>
      <c r="B416" s="68" t="s">
        <v>91</v>
      </c>
      <c r="C416" s="35" t="s">
        <v>59</v>
      </c>
      <c r="D416" s="35" t="str">
        <f t="shared" si="2"/>
        <v>Africa/Mauritius-Africa/2011</v>
      </c>
      <c r="E416" s="72">
        <v>1173.0</v>
      </c>
      <c r="F416" s="72">
        <v>3777.0</v>
      </c>
      <c r="G416" s="70">
        <f t="shared" si="3"/>
        <v>1173</v>
      </c>
      <c r="H416" s="70">
        <f t="shared" si="4"/>
        <v>3273</v>
      </c>
      <c r="I416" s="71" t="s">
        <v>694</v>
      </c>
      <c r="J416" s="70">
        <f t="array" ref="J416:K416">VLOOKUP(I416,D:H,{4,5},0)</f>
        <v>1173</v>
      </c>
      <c r="K416" s="70">
        <v>3273.0</v>
      </c>
      <c r="L416" s="39">
        <f t="shared" si="5"/>
        <v>1173</v>
      </c>
      <c r="M416" s="39">
        <f t="shared" si="6"/>
        <v>3273</v>
      </c>
    </row>
    <row r="417">
      <c r="A417" s="33" t="s">
        <v>46</v>
      </c>
      <c r="B417" s="68" t="s">
        <v>91</v>
      </c>
      <c r="C417" s="35" t="s">
        <v>59</v>
      </c>
      <c r="D417" s="35" t="str">
        <f t="shared" si="2"/>
        <v>Africa/Mauritius-Africa/2011</v>
      </c>
      <c r="E417" s="69"/>
      <c r="F417" s="72">
        <v>2769.0</v>
      </c>
      <c r="G417" s="70" t="str">
        <f t="shared" si="3"/>
        <v/>
      </c>
      <c r="H417" s="70">
        <f t="shared" si="4"/>
        <v>2769</v>
      </c>
      <c r="I417" s="71" t="s">
        <v>695</v>
      </c>
      <c r="J417" s="70"/>
      <c r="K417" s="70"/>
      <c r="L417" s="39" t="str">
        <f t="shared" si="5"/>
        <v/>
      </c>
      <c r="M417" s="39" t="str">
        <f t="shared" si="6"/>
        <v/>
      </c>
    </row>
    <row r="418">
      <c r="A418" s="33" t="s">
        <v>46</v>
      </c>
      <c r="B418" s="68" t="s">
        <v>92</v>
      </c>
      <c r="C418" s="35" t="s">
        <v>48</v>
      </c>
      <c r="D418" s="35" t="str">
        <f t="shared" si="2"/>
        <v>Africa/Morocco-Africa/2000</v>
      </c>
      <c r="E418" s="69"/>
      <c r="F418" s="69"/>
      <c r="G418" s="70" t="str">
        <f t="shared" si="3"/>
        <v/>
      </c>
      <c r="H418" s="70" t="str">
        <f t="shared" si="4"/>
        <v/>
      </c>
      <c r="I418" s="71" t="s">
        <v>696</v>
      </c>
      <c r="J418" s="70" t="str">
        <f t="array" ref="J418:K418">VLOOKUP(I418,D:H,{4,5},0)</f>
        <v/>
      </c>
      <c r="K418" s="70"/>
      <c r="L418" s="39" t="str">
        <f t="shared" si="5"/>
        <v/>
      </c>
      <c r="M418" s="39" t="str">
        <f t="shared" si="6"/>
        <v/>
      </c>
    </row>
    <row r="419">
      <c r="A419" s="33" t="s">
        <v>46</v>
      </c>
      <c r="B419" s="68" t="s">
        <v>92</v>
      </c>
      <c r="C419" s="35" t="s">
        <v>49</v>
      </c>
      <c r="D419" s="35" t="str">
        <f t="shared" si="2"/>
        <v>Africa/Morocco-Africa/2001</v>
      </c>
      <c r="E419" s="72">
        <v>17283.0</v>
      </c>
      <c r="F419" s="69"/>
      <c r="G419" s="70">
        <f t="shared" si="3"/>
        <v>17283</v>
      </c>
      <c r="H419" s="70" t="str">
        <f t="shared" si="4"/>
        <v/>
      </c>
      <c r="I419" s="71" t="s">
        <v>697</v>
      </c>
      <c r="J419" s="70">
        <f t="array" ref="J419:K419">VLOOKUP(I419,D:H,{4,5},0)</f>
        <v>17283</v>
      </c>
      <c r="K419" s="70"/>
      <c r="L419" s="39">
        <f t="shared" si="5"/>
        <v>17283</v>
      </c>
      <c r="M419" s="39" t="str">
        <f t="shared" si="6"/>
        <v/>
      </c>
    </row>
    <row r="420">
      <c r="A420" s="33" t="s">
        <v>46</v>
      </c>
      <c r="B420" s="68" t="s">
        <v>92</v>
      </c>
      <c r="C420" s="35" t="s">
        <v>50</v>
      </c>
      <c r="D420" s="35" t="str">
        <f t="shared" si="2"/>
        <v>Africa/Morocco-Africa/2002</v>
      </c>
      <c r="E420" s="72">
        <v>16183.0</v>
      </c>
      <c r="F420" s="72">
        <v>50608.0</v>
      </c>
      <c r="G420" s="70">
        <f t="shared" si="3"/>
        <v>16183</v>
      </c>
      <c r="H420" s="70">
        <f t="shared" si="4"/>
        <v>50608</v>
      </c>
      <c r="I420" s="71" t="s">
        <v>698</v>
      </c>
      <c r="J420" s="70">
        <f t="array" ref="J420:K420">VLOOKUP(I420,D:H,{4,5},0)</f>
        <v>16183</v>
      </c>
      <c r="K420" s="70">
        <v>50608.0</v>
      </c>
      <c r="L420" s="39">
        <f t="shared" si="5"/>
        <v>16183</v>
      </c>
      <c r="M420" s="39">
        <f t="shared" si="6"/>
        <v>50608</v>
      </c>
    </row>
    <row r="421">
      <c r="A421" s="33" t="s">
        <v>46</v>
      </c>
      <c r="B421" s="68" t="s">
        <v>92</v>
      </c>
      <c r="C421" s="35" t="s">
        <v>51</v>
      </c>
      <c r="D421" s="35" t="str">
        <f t="shared" si="2"/>
        <v>Africa/Morocco-Africa/2003</v>
      </c>
      <c r="E421" s="72">
        <v>15054.0</v>
      </c>
      <c r="F421" s="72">
        <v>49541.0</v>
      </c>
      <c r="G421" s="70">
        <f t="shared" si="3"/>
        <v>15054</v>
      </c>
      <c r="H421" s="70">
        <f t="shared" si="4"/>
        <v>49541</v>
      </c>
      <c r="I421" s="71" t="s">
        <v>699</v>
      </c>
      <c r="J421" s="70">
        <f t="array" ref="J421:K421">VLOOKUP(I421,D:H,{4,5},0)</f>
        <v>15054</v>
      </c>
      <c r="K421" s="70">
        <v>49541.0</v>
      </c>
      <c r="L421" s="39">
        <f t="shared" si="5"/>
        <v>15054</v>
      </c>
      <c r="M421" s="39">
        <f t="shared" si="6"/>
        <v>49541</v>
      </c>
    </row>
    <row r="422">
      <c r="A422" s="33" t="s">
        <v>46</v>
      </c>
      <c r="B422" s="68" t="s">
        <v>92</v>
      </c>
      <c r="C422" s="35" t="s">
        <v>52</v>
      </c>
      <c r="D422" s="35" t="str">
        <f t="shared" si="2"/>
        <v>Africa/Morocco-Africa/2004</v>
      </c>
      <c r="E422" s="72">
        <v>14933.0</v>
      </c>
      <c r="F422" s="72">
        <v>49934.0</v>
      </c>
      <c r="G422" s="70">
        <f t="shared" si="3"/>
        <v>14933</v>
      </c>
      <c r="H422" s="70">
        <f t="shared" si="4"/>
        <v>49934</v>
      </c>
      <c r="I422" s="71" t="s">
        <v>700</v>
      </c>
      <c r="J422" s="70">
        <f t="array" ref="J422:K422">VLOOKUP(I422,D:H,{4,5},0)</f>
        <v>14933</v>
      </c>
      <c r="K422" s="70">
        <v>49934.0</v>
      </c>
      <c r="L422" s="39">
        <f t="shared" si="5"/>
        <v>14933</v>
      </c>
      <c r="M422" s="39">
        <f t="shared" si="6"/>
        <v>49934</v>
      </c>
    </row>
    <row r="423">
      <c r="A423" s="33" t="s">
        <v>46</v>
      </c>
      <c r="B423" s="68" t="s">
        <v>92</v>
      </c>
      <c r="C423" s="35" t="s">
        <v>53</v>
      </c>
      <c r="D423" s="35" t="str">
        <f t="shared" si="2"/>
        <v>Africa/Morocco-Africa/2005</v>
      </c>
      <c r="E423" s="72">
        <v>11079.0</v>
      </c>
      <c r="F423" s="72">
        <v>38254.0</v>
      </c>
      <c r="G423" s="70">
        <f t="shared" si="3"/>
        <v>11079</v>
      </c>
      <c r="H423" s="70">
        <f t="shared" si="4"/>
        <v>38254</v>
      </c>
      <c r="I423" s="71" t="s">
        <v>701</v>
      </c>
      <c r="J423" s="70">
        <f t="array" ref="J423:K423">VLOOKUP(I423,D:H,{4,5},0)</f>
        <v>11079</v>
      </c>
      <c r="K423" s="70">
        <v>38254.0</v>
      </c>
      <c r="L423" s="39">
        <f t="shared" si="5"/>
        <v>11079</v>
      </c>
      <c r="M423" s="39">
        <f t="shared" si="6"/>
        <v>38254</v>
      </c>
    </row>
    <row r="424">
      <c r="A424" s="33" t="s">
        <v>46</v>
      </c>
      <c r="B424" s="68" t="s">
        <v>92</v>
      </c>
      <c r="C424" s="35" t="s">
        <v>54</v>
      </c>
      <c r="D424" s="35" t="str">
        <f t="shared" si="2"/>
        <v>Africa/Morocco-Africa/2006</v>
      </c>
      <c r="E424" s="72">
        <v>12221.0</v>
      </c>
      <c r="F424" s="72">
        <v>43311.0</v>
      </c>
      <c r="G424" s="70">
        <f t="shared" si="3"/>
        <v>11557.5</v>
      </c>
      <c r="H424" s="70">
        <f t="shared" si="4"/>
        <v>40513</v>
      </c>
      <c r="I424" s="71" t="s">
        <v>702</v>
      </c>
      <c r="J424" s="70">
        <f t="array" ref="J424:K424">VLOOKUP(I424,D:H,{4,5},0)</f>
        <v>11557.5</v>
      </c>
      <c r="K424" s="70">
        <v>40513.0</v>
      </c>
      <c r="L424" s="39">
        <f t="shared" si="5"/>
        <v>11557.5</v>
      </c>
      <c r="M424" s="39">
        <f t="shared" si="6"/>
        <v>40513</v>
      </c>
    </row>
    <row r="425">
      <c r="A425" s="33" t="s">
        <v>46</v>
      </c>
      <c r="B425" s="68" t="s">
        <v>92</v>
      </c>
      <c r="C425" s="35" t="s">
        <v>54</v>
      </c>
      <c r="D425" s="35" t="str">
        <f t="shared" si="2"/>
        <v>Africa/Morocco-Africa/2006</v>
      </c>
      <c r="E425" s="72">
        <v>10894.0</v>
      </c>
      <c r="F425" s="72">
        <v>37715.0</v>
      </c>
      <c r="G425" s="70">
        <f t="shared" si="3"/>
        <v>10894</v>
      </c>
      <c r="H425" s="70">
        <f t="shared" si="4"/>
        <v>37715</v>
      </c>
      <c r="I425" s="71" t="s">
        <v>703</v>
      </c>
      <c r="J425" s="70"/>
      <c r="K425" s="70"/>
      <c r="L425" s="39" t="str">
        <f t="shared" si="5"/>
        <v/>
      </c>
      <c r="M425" s="39" t="str">
        <f t="shared" si="6"/>
        <v/>
      </c>
    </row>
    <row r="426">
      <c r="A426" s="33" t="s">
        <v>46</v>
      </c>
      <c r="B426" s="68" t="s">
        <v>92</v>
      </c>
      <c r="C426" s="35" t="s">
        <v>56</v>
      </c>
      <c r="D426" s="35" t="str">
        <f t="shared" si="2"/>
        <v>Africa/Morocco-Africa/2008</v>
      </c>
      <c r="E426" s="72">
        <v>14457.0</v>
      </c>
      <c r="F426" s="72">
        <v>50267.0</v>
      </c>
      <c r="G426" s="70">
        <f t="shared" si="3"/>
        <v>14457</v>
      </c>
      <c r="H426" s="70">
        <f t="shared" si="4"/>
        <v>50267</v>
      </c>
      <c r="I426" s="71" t="s">
        <v>704</v>
      </c>
      <c r="J426" s="70">
        <f t="array" ref="J426:K426">VLOOKUP(I426,D:H,{4,5},0)</f>
        <v>14457</v>
      </c>
      <c r="K426" s="70">
        <v>50267.0</v>
      </c>
      <c r="L426" s="39">
        <f t="shared" si="5"/>
        <v>14457</v>
      </c>
      <c r="M426" s="39">
        <f t="shared" si="6"/>
        <v>50267</v>
      </c>
    </row>
    <row r="427">
      <c r="A427" s="33" t="s">
        <v>46</v>
      </c>
      <c r="B427" s="68" t="s">
        <v>92</v>
      </c>
      <c r="C427" s="35" t="s">
        <v>57</v>
      </c>
      <c r="D427" s="35" t="str">
        <f t="shared" si="2"/>
        <v>Africa/Morocco-Africa/2009</v>
      </c>
      <c r="E427" s="72">
        <v>13327.0</v>
      </c>
      <c r="F427" s="72">
        <v>45771.0</v>
      </c>
      <c r="G427" s="70">
        <f t="shared" si="3"/>
        <v>13327</v>
      </c>
      <c r="H427" s="70">
        <f t="shared" si="4"/>
        <v>45771</v>
      </c>
      <c r="I427" s="71" t="s">
        <v>705</v>
      </c>
      <c r="J427" s="70">
        <f t="array" ref="J427:K427">VLOOKUP(I427,D:H,{4,5},0)</f>
        <v>13327</v>
      </c>
      <c r="K427" s="70">
        <v>45771.0</v>
      </c>
      <c r="L427" s="39">
        <f t="shared" si="5"/>
        <v>13327</v>
      </c>
      <c r="M427" s="39">
        <f t="shared" si="6"/>
        <v>45771</v>
      </c>
    </row>
    <row r="428">
      <c r="A428" s="33" t="s">
        <v>46</v>
      </c>
      <c r="B428" s="68" t="s">
        <v>92</v>
      </c>
      <c r="C428" s="35" t="s">
        <v>59</v>
      </c>
      <c r="D428" s="35" t="str">
        <f t="shared" si="2"/>
        <v>Africa/Morocco-Africa/2011</v>
      </c>
      <c r="E428" s="72">
        <v>13648.0</v>
      </c>
      <c r="F428" s="72">
        <v>47425.0</v>
      </c>
      <c r="G428" s="70">
        <f t="shared" si="3"/>
        <v>12333</v>
      </c>
      <c r="H428" s="70">
        <f t="shared" si="4"/>
        <v>42493</v>
      </c>
      <c r="I428" s="71" t="s">
        <v>706</v>
      </c>
      <c r="J428" s="70"/>
      <c r="K428" s="70"/>
      <c r="L428" s="39" t="str">
        <f t="shared" si="5"/>
        <v/>
      </c>
      <c r="M428" s="39" t="str">
        <f t="shared" si="6"/>
        <v/>
      </c>
    </row>
    <row r="429">
      <c r="A429" s="33" t="s">
        <v>46</v>
      </c>
      <c r="B429" s="68" t="s">
        <v>92</v>
      </c>
      <c r="C429" s="35" t="s">
        <v>59</v>
      </c>
      <c r="D429" s="35" t="str">
        <f t="shared" si="2"/>
        <v>Africa/Morocco-Africa/2011</v>
      </c>
      <c r="E429" s="72">
        <v>11018.0</v>
      </c>
      <c r="F429" s="72">
        <v>37561.0</v>
      </c>
      <c r="G429" s="70">
        <f t="shared" si="3"/>
        <v>10628</v>
      </c>
      <c r="H429" s="70">
        <f t="shared" si="4"/>
        <v>35733</v>
      </c>
      <c r="I429" s="71" t="s">
        <v>707</v>
      </c>
      <c r="J429" s="70">
        <f t="array" ref="J429:K429">VLOOKUP(I429,D:H,{4,5},0)</f>
        <v>12333</v>
      </c>
      <c r="K429" s="70">
        <v>42493.0</v>
      </c>
      <c r="L429" s="39">
        <f t="shared" si="5"/>
        <v>12333</v>
      </c>
      <c r="M429" s="39">
        <f t="shared" si="6"/>
        <v>42493</v>
      </c>
    </row>
    <row r="430">
      <c r="A430" s="33" t="s">
        <v>46</v>
      </c>
      <c r="B430" s="68" t="s">
        <v>92</v>
      </c>
      <c r="C430" s="35" t="s">
        <v>59</v>
      </c>
      <c r="D430" s="35" t="str">
        <f t="shared" si="2"/>
        <v>Africa/Morocco-Africa/2011</v>
      </c>
      <c r="E430" s="72">
        <v>10238.0</v>
      </c>
      <c r="F430" s="72">
        <v>33905.0</v>
      </c>
      <c r="G430" s="70">
        <f t="shared" si="3"/>
        <v>10238</v>
      </c>
      <c r="H430" s="70">
        <f t="shared" si="4"/>
        <v>33905</v>
      </c>
      <c r="I430" s="71" t="s">
        <v>708</v>
      </c>
      <c r="J430" s="70"/>
      <c r="K430" s="70"/>
      <c r="L430" s="39" t="str">
        <f t="shared" si="5"/>
        <v/>
      </c>
      <c r="M430" s="39" t="str">
        <f t="shared" si="6"/>
        <v/>
      </c>
    </row>
    <row r="431">
      <c r="A431" s="33" t="s">
        <v>46</v>
      </c>
      <c r="B431" s="68" t="s">
        <v>93</v>
      </c>
      <c r="C431" s="35" t="s">
        <v>48</v>
      </c>
      <c r="D431" s="35" t="str">
        <f t="shared" si="2"/>
        <v>Africa/Mozambique-Africa/2000</v>
      </c>
      <c r="E431" s="69"/>
      <c r="F431" s="69"/>
      <c r="G431" s="70" t="str">
        <f t="shared" si="3"/>
        <v/>
      </c>
      <c r="H431" s="70" t="str">
        <f t="shared" si="4"/>
        <v/>
      </c>
      <c r="I431" s="71" t="s">
        <v>709</v>
      </c>
      <c r="J431" s="70" t="str">
        <f t="array" ref="J431:K431">VLOOKUP(I431,D:H,{4,5},0)</f>
        <v/>
      </c>
      <c r="K431" s="70"/>
      <c r="L431" s="39" t="str">
        <f t="shared" si="5"/>
        <v/>
      </c>
      <c r="M431" s="39" t="str">
        <f t="shared" si="6"/>
        <v/>
      </c>
    </row>
    <row r="432">
      <c r="A432" s="33" t="s">
        <v>46</v>
      </c>
      <c r="B432" s="68" t="s">
        <v>93</v>
      </c>
      <c r="C432" s="35" t="s">
        <v>49</v>
      </c>
      <c r="D432" s="35" t="str">
        <f t="shared" si="2"/>
        <v>Africa/Mozambique-Africa/2001</v>
      </c>
      <c r="E432" s="72">
        <v>10202.0</v>
      </c>
      <c r="F432" s="69"/>
      <c r="G432" s="70">
        <f t="shared" si="3"/>
        <v>10202</v>
      </c>
      <c r="H432" s="70" t="str">
        <f t="shared" si="4"/>
        <v/>
      </c>
      <c r="I432" s="71" t="s">
        <v>710</v>
      </c>
      <c r="J432" s="70">
        <f t="array" ref="J432:K432">VLOOKUP(I432,D:H,{4,5},0)</f>
        <v>10202</v>
      </c>
      <c r="K432" s="70"/>
      <c r="L432" s="39">
        <f t="shared" si="5"/>
        <v>10202</v>
      </c>
      <c r="M432" s="39" t="str">
        <f t="shared" si="6"/>
        <v/>
      </c>
    </row>
    <row r="433">
      <c r="A433" s="33" t="s">
        <v>46</v>
      </c>
      <c r="B433" s="68" t="s">
        <v>93</v>
      </c>
      <c r="C433" s="35" t="s">
        <v>50</v>
      </c>
      <c r="D433" s="35" t="str">
        <f t="shared" si="2"/>
        <v>Africa/Mozambique-Africa/2002</v>
      </c>
      <c r="E433" s="72">
        <v>9875.0</v>
      </c>
      <c r="F433" s="72">
        <v>2882.0</v>
      </c>
      <c r="G433" s="70">
        <f t="shared" si="3"/>
        <v>9875</v>
      </c>
      <c r="H433" s="70">
        <f t="shared" si="4"/>
        <v>2882</v>
      </c>
      <c r="I433" s="71" t="s">
        <v>711</v>
      </c>
      <c r="J433" s="70">
        <f t="array" ref="J433:K433">VLOOKUP(I433,D:H,{4,5},0)</f>
        <v>9875</v>
      </c>
      <c r="K433" s="70">
        <v>2882.0</v>
      </c>
      <c r="L433" s="39">
        <f t="shared" si="5"/>
        <v>9875</v>
      </c>
      <c r="M433" s="39">
        <f t="shared" si="6"/>
        <v>2882</v>
      </c>
    </row>
    <row r="434">
      <c r="A434" s="33" t="s">
        <v>46</v>
      </c>
      <c r="B434" s="68" t="s">
        <v>93</v>
      </c>
      <c r="C434" s="35" t="s">
        <v>51</v>
      </c>
      <c r="D434" s="35" t="str">
        <f t="shared" si="2"/>
        <v>Africa/Mozambique-Africa/2003</v>
      </c>
      <c r="E434" s="72">
        <v>9554.0</v>
      </c>
      <c r="F434" s="72">
        <v>2574.0</v>
      </c>
      <c r="G434" s="70">
        <f t="shared" si="3"/>
        <v>9554</v>
      </c>
      <c r="H434" s="70">
        <f t="shared" si="4"/>
        <v>2574</v>
      </c>
      <c r="I434" s="71" t="s">
        <v>712</v>
      </c>
      <c r="J434" s="70">
        <f t="array" ref="J434:K434">VLOOKUP(I434,D:H,{4,5},0)</f>
        <v>9554</v>
      </c>
      <c r="K434" s="70">
        <v>2574.0</v>
      </c>
      <c r="L434" s="39">
        <f t="shared" si="5"/>
        <v>9554</v>
      </c>
      <c r="M434" s="39">
        <f t="shared" si="6"/>
        <v>2574</v>
      </c>
    </row>
    <row r="435">
      <c r="A435" s="33" t="s">
        <v>46</v>
      </c>
      <c r="B435" s="68" t="s">
        <v>93</v>
      </c>
      <c r="C435" s="35" t="s">
        <v>52</v>
      </c>
      <c r="D435" s="35" t="str">
        <f t="shared" si="2"/>
        <v>Africa/Mozambique-Africa/2004</v>
      </c>
      <c r="E435" s="72">
        <v>9264.0</v>
      </c>
      <c r="F435" s="72">
        <v>2340.0</v>
      </c>
      <c r="G435" s="70">
        <f t="shared" si="3"/>
        <v>9264</v>
      </c>
      <c r="H435" s="70">
        <f t="shared" si="4"/>
        <v>2340</v>
      </c>
      <c r="I435" s="71" t="s">
        <v>713</v>
      </c>
      <c r="J435" s="70">
        <f t="array" ref="J435:K435">VLOOKUP(I435,D:H,{4,5},0)</f>
        <v>9264</v>
      </c>
      <c r="K435" s="70">
        <v>2340.0</v>
      </c>
      <c r="L435" s="39">
        <f t="shared" si="5"/>
        <v>9264</v>
      </c>
      <c r="M435" s="39">
        <f t="shared" si="6"/>
        <v>2340</v>
      </c>
    </row>
    <row r="436">
      <c r="A436" s="33" t="s">
        <v>46</v>
      </c>
      <c r="B436" s="68" t="s">
        <v>93</v>
      </c>
      <c r="C436" s="35" t="s">
        <v>53</v>
      </c>
      <c r="D436" s="35" t="str">
        <f t="shared" si="2"/>
        <v>Africa/Mozambique-Africa/2005</v>
      </c>
      <c r="E436" s="72">
        <v>7645.0</v>
      </c>
      <c r="F436" s="72">
        <v>1588.0</v>
      </c>
      <c r="G436" s="70">
        <f t="shared" si="3"/>
        <v>7645</v>
      </c>
      <c r="H436" s="70">
        <f t="shared" si="4"/>
        <v>1588</v>
      </c>
      <c r="I436" s="71" t="s">
        <v>714</v>
      </c>
      <c r="J436" s="70">
        <f t="array" ref="J436:K436">VLOOKUP(I436,D:H,{4,5},0)</f>
        <v>7645</v>
      </c>
      <c r="K436" s="70">
        <v>1588.0</v>
      </c>
      <c r="L436" s="39">
        <f t="shared" si="5"/>
        <v>7645</v>
      </c>
      <c r="M436" s="39">
        <f t="shared" si="6"/>
        <v>1588</v>
      </c>
    </row>
    <row r="437">
      <c r="A437" s="33" t="s">
        <v>46</v>
      </c>
      <c r="B437" s="68" t="s">
        <v>93</v>
      </c>
      <c r="C437" s="35" t="s">
        <v>54</v>
      </c>
      <c r="D437" s="35" t="str">
        <f t="shared" si="2"/>
        <v>Africa/Mozambique-Africa/2006</v>
      </c>
      <c r="E437" s="72">
        <v>8375.0</v>
      </c>
      <c r="F437" s="72">
        <v>1922.0</v>
      </c>
      <c r="G437" s="70">
        <f t="shared" si="3"/>
        <v>7961</v>
      </c>
      <c r="H437" s="70">
        <f t="shared" si="4"/>
        <v>1751</v>
      </c>
      <c r="I437" s="71" t="s">
        <v>715</v>
      </c>
      <c r="J437" s="70">
        <f t="array" ref="J437:K437">VLOOKUP(I437,D:H,{4,5},0)</f>
        <v>7961</v>
      </c>
      <c r="K437" s="70">
        <v>1751.0</v>
      </c>
      <c r="L437" s="39">
        <f t="shared" si="5"/>
        <v>7961</v>
      </c>
      <c r="M437" s="39">
        <f t="shared" si="6"/>
        <v>1751</v>
      </c>
    </row>
    <row r="438">
      <c r="A438" s="33" t="s">
        <v>46</v>
      </c>
      <c r="B438" s="68" t="s">
        <v>93</v>
      </c>
      <c r="C438" s="35" t="s">
        <v>54</v>
      </c>
      <c r="D438" s="35" t="str">
        <f t="shared" si="2"/>
        <v>Africa/Mozambique-Africa/2006</v>
      </c>
      <c r="E438" s="72">
        <v>7547.0</v>
      </c>
      <c r="F438" s="72">
        <v>1580.0</v>
      </c>
      <c r="G438" s="70">
        <f t="shared" si="3"/>
        <v>7547</v>
      </c>
      <c r="H438" s="70">
        <f t="shared" si="4"/>
        <v>1580</v>
      </c>
      <c r="I438" s="71" t="s">
        <v>716</v>
      </c>
      <c r="J438" s="70"/>
      <c r="K438" s="70"/>
      <c r="L438" s="39" t="str">
        <f t="shared" si="5"/>
        <v/>
      </c>
      <c r="M438" s="39" t="str">
        <f t="shared" si="6"/>
        <v/>
      </c>
    </row>
    <row r="439">
      <c r="A439" s="33" t="s">
        <v>46</v>
      </c>
      <c r="B439" s="68" t="s">
        <v>93</v>
      </c>
      <c r="C439" s="35" t="s">
        <v>56</v>
      </c>
      <c r="D439" s="35" t="str">
        <f t="shared" si="2"/>
        <v>Africa/Mozambique-Africa/2008</v>
      </c>
      <c r="E439" s="72">
        <v>9144.0</v>
      </c>
      <c r="F439" s="72">
        <v>2391.0</v>
      </c>
      <c r="G439" s="70">
        <f t="shared" si="3"/>
        <v>9144</v>
      </c>
      <c r="H439" s="70">
        <f t="shared" si="4"/>
        <v>2391</v>
      </c>
      <c r="I439" s="71" t="s">
        <v>717</v>
      </c>
      <c r="J439" s="70">
        <f t="array" ref="J439:K439">VLOOKUP(I439,D:H,{4,5},0)</f>
        <v>9144</v>
      </c>
      <c r="K439" s="70">
        <v>2391.0</v>
      </c>
      <c r="L439" s="39">
        <f t="shared" si="5"/>
        <v>9144</v>
      </c>
      <c r="M439" s="39">
        <f t="shared" si="6"/>
        <v>2391</v>
      </c>
    </row>
    <row r="440">
      <c r="A440" s="33" t="s">
        <v>46</v>
      </c>
      <c r="B440" s="68" t="s">
        <v>93</v>
      </c>
      <c r="C440" s="35" t="s">
        <v>57</v>
      </c>
      <c r="D440" s="35" t="str">
        <f t="shared" si="2"/>
        <v>Africa/Mozambique-Africa/2009</v>
      </c>
      <c r="E440" s="72">
        <v>8489.0</v>
      </c>
      <c r="F440" s="72">
        <v>1822.0</v>
      </c>
      <c r="G440" s="70">
        <f t="shared" si="3"/>
        <v>8489</v>
      </c>
      <c r="H440" s="70">
        <f t="shared" si="4"/>
        <v>1822</v>
      </c>
      <c r="I440" s="71" t="s">
        <v>718</v>
      </c>
      <c r="J440" s="70">
        <f t="array" ref="J440:K440">VLOOKUP(I440,D:H,{4,5},0)</f>
        <v>8489</v>
      </c>
      <c r="K440" s="70">
        <v>1822.0</v>
      </c>
      <c r="L440" s="39">
        <f t="shared" si="5"/>
        <v>8489</v>
      </c>
      <c r="M440" s="39">
        <f t="shared" si="6"/>
        <v>1822</v>
      </c>
    </row>
    <row r="441">
      <c r="A441" s="33" t="s">
        <v>46</v>
      </c>
      <c r="B441" s="68" t="s">
        <v>93</v>
      </c>
      <c r="C441" s="35" t="s">
        <v>59</v>
      </c>
      <c r="D441" s="35" t="str">
        <f t="shared" si="2"/>
        <v>Africa/Mozambique-Africa/2011</v>
      </c>
      <c r="E441" s="72">
        <v>8742.0</v>
      </c>
      <c r="F441" s="72">
        <v>1980.0</v>
      </c>
      <c r="G441" s="70">
        <f t="shared" si="3"/>
        <v>8402.5</v>
      </c>
      <c r="H441" s="70">
        <f t="shared" si="4"/>
        <v>1949</v>
      </c>
      <c r="I441" s="71" t="s">
        <v>719</v>
      </c>
      <c r="J441" s="70"/>
      <c r="K441" s="70"/>
      <c r="L441" s="39" t="str">
        <f t="shared" si="5"/>
        <v/>
      </c>
      <c r="M441" s="39" t="str">
        <f t="shared" si="6"/>
        <v/>
      </c>
    </row>
    <row r="442">
      <c r="A442" s="33" t="s">
        <v>46</v>
      </c>
      <c r="B442" s="68" t="s">
        <v>93</v>
      </c>
      <c r="C442" s="35" t="s">
        <v>59</v>
      </c>
      <c r="D442" s="35" t="str">
        <f t="shared" si="2"/>
        <v>Africa/Mozambique-Africa/2011</v>
      </c>
      <c r="E442" s="72">
        <v>8063.0</v>
      </c>
      <c r="F442" s="72">
        <v>1918.0</v>
      </c>
      <c r="G442" s="70">
        <f t="shared" si="3"/>
        <v>7618</v>
      </c>
      <c r="H442" s="70">
        <f t="shared" si="4"/>
        <v>1633.5</v>
      </c>
      <c r="I442" s="71" t="s">
        <v>720</v>
      </c>
      <c r="J442" s="70">
        <f t="array" ref="J442:K442">VLOOKUP(I442,D:H,{4,5},0)</f>
        <v>8402.5</v>
      </c>
      <c r="K442" s="70">
        <v>1949.0</v>
      </c>
      <c r="L442" s="39">
        <f t="shared" si="5"/>
        <v>8402.5</v>
      </c>
      <c r="M442" s="39">
        <f t="shared" si="6"/>
        <v>1949</v>
      </c>
    </row>
    <row r="443">
      <c r="A443" s="33" t="s">
        <v>46</v>
      </c>
      <c r="B443" s="68" t="s">
        <v>93</v>
      </c>
      <c r="C443" s="35" t="s">
        <v>59</v>
      </c>
      <c r="D443" s="35" t="str">
        <f t="shared" si="2"/>
        <v>Africa/Mozambique-Africa/2011</v>
      </c>
      <c r="E443" s="72">
        <v>7173.0</v>
      </c>
      <c r="F443" s="72">
        <v>1349.0</v>
      </c>
      <c r="G443" s="70">
        <f t="shared" si="3"/>
        <v>7173</v>
      </c>
      <c r="H443" s="70">
        <f t="shared" si="4"/>
        <v>1349</v>
      </c>
      <c r="I443" s="71" t="s">
        <v>721</v>
      </c>
      <c r="J443" s="70"/>
      <c r="K443" s="70"/>
      <c r="L443" s="39" t="str">
        <f t="shared" si="5"/>
        <v/>
      </c>
      <c r="M443" s="39" t="str">
        <f t="shared" si="6"/>
        <v/>
      </c>
    </row>
    <row r="444">
      <c r="A444" s="33" t="s">
        <v>46</v>
      </c>
      <c r="B444" s="68" t="s">
        <v>94</v>
      </c>
      <c r="C444" s="35" t="s">
        <v>48</v>
      </c>
      <c r="D444" s="35" t="str">
        <f t="shared" si="2"/>
        <v>Africa/Namibia-Africa/2000</v>
      </c>
      <c r="E444" s="69"/>
      <c r="F444" s="69"/>
      <c r="G444" s="70" t="str">
        <f t="shared" si="3"/>
        <v/>
      </c>
      <c r="H444" s="70" t="str">
        <f t="shared" si="4"/>
        <v/>
      </c>
      <c r="I444" s="71" t="s">
        <v>722</v>
      </c>
      <c r="J444" s="70" t="str">
        <f t="array" ref="J444:K444">VLOOKUP(I444,D:H,{4,5},0)</f>
        <v/>
      </c>
      <c r="K444" s="70"/>
      <c r="L444" s="39" t="str">
        <f t="shared" si="5"/>
        <v/>
      </c>
      <c r="M444" s="39" t="str">
        <f t="shared" si="6"/>
        <v/>
      </c>
    </row>
    <row r="445">
      <c r="A445" s="33" t="s">
        <v>46</v>
      </c>
      <c r="B445" s="68" t="s">
        <v>94</v>
      </c>
      <c r="C445" s="35" t="s">
        <v>49</v>
      </c>
      <c r="D445" s="35" t="str">
        <f t="shared" si="2"/>
        <v>Africa/Namibia-Africa/2001</v>
      </c>
      <c r="E445" s="72">
        <v>1589.0</v>
      </c>
      <c r="F445" s="69"/>
      <c r="G445" s="70">
        <f t="shared" si="3"/>
        <v>1589</v>
      </c>
      <c r="H445" s="70" t="str">
        <f t="shared" si="4"/>
        <v/>
      </c>
      <c r="I445" s="71" t="s">
        <v>723</v>
      </c>
      <c r="J445" s="70">
        <f t="array" ref="J445:K445">VLOOKUP(I445,D:H,{4,5},0)</f>
        <v>1589</v>
      </c>
      <c r="K445" s="70"/>
      <c r="L445" s="39">
        <f t="shared" si="5"/>
        <v>1589</v>
      </c>
      <c r="M445" s="39" t="str">
        <f t="shared" si="6"/>
        <v/>
      </c>
    </row>
    <row r="446">
      <c r="A446" s="33" t="s">
        <v>46</v>
      </c>
      <c r="B446" s="68" t="s">
        <v>94</v>
      </c>
      <c r="C446" s="35" t="s">
        <v>50</v>
      </c>
      <c r="D446" s="35" t="str">
        <f t="shared" si="2"/>
        <v>Africa/Namibia-Africa/2002</v>
      </c>
      <c r="E446" s="72">
        <v>1552.0</v>
      </c>
      <c r="F446" s="72">
        <v>3176.0</v>
      </c>
      <c r="G446" s="70">
        <f t="shared" si="3"/>
        <v>1552</v>
      </c>
      <c r="H446" s="70">
        <f t="shared" si="4"/>
        <v>3176</v>
      </c>
      <c r="I446" s="71" t="s">
        <v>724</v>
      </c>
      <c r="J446" s="70">
        <f t="array" ref="J446:K446">VLOOKUP(I446,D:H,{4,5},0)</f>
        <v>1552</v>
      </c>
      <c r="K446" s="70">
        <v>3176.0</v>
      </c>
      <c r="L446" s="39">
        <f t="shared" si="5"/>
        <v>1552</v>
      </c>
      <c r="M446" s="39">
        <f t="shared" si="6"/>
        <v>3176</v>
      </c>
    </row>
    <row r="447">
      <c r="A447" s="33" t="s">
        <v>46</v>
      </c>
      <c r="B447" s="68" t="s">
        <v>94</v>
      </c>
      <c r="C447" s="35" t="s">
        <v>51</v>
      </c>
      <c r="D447" s="35" t="str">
        <f t="shared" si="2"/>
        <v>Africa/Namibia-Africa/2003</v>
      </c>
      <c r="E447" s="72">
        <v>1497.0</v>
      </c>
      <c r="F447" s="72">
        <v>3183.0</v>
      </c>
      <c r="G447" s="70">
        <f t="shared" si="3"/>
        <v>1497</v>
      </c>
      <c r="H447" s="70">
        <f t="shared" si="4"/>
        <v>3183</v>
      </c>
      <c r="I447" s="71" t="s">
        <v>725</v>
      </c>
      <c r="J447" s="70">
        <f t="array" ref="J447:K447">VLOOKUP(I447,D:H,{4,5},0)</f>
        <v>1497</v>
      </c>
      <c r="K447" s="70">
        <v>3183.0</v>
      </c>
      <c r="L447" s="39">
        <f t="shared" si="5"/>
        <v>1497</v>
      </c>
      <c r="M447" s="39">
        <f t="shared" si="6"/>
        <v>3183</v>
      </c>
    </row>
    <row r="448">
      <c r="A448" s="33" t="s">
        <v>46</v>
      </c>
      <c r="B448" s="68" t="s">
        <v>94</v>
      </c>
      <c r="C448" s="35" t="s">
        <v>52</v>
      </c>
      <c r="D448" s="35" t="str">
        <f t="shared" si="2"/>
        <v>Africa/Namibia-Africa/2004</v>
      </c>
      <c r="E448" s="72">
        <v>1455.0</v>
      </c>
      <c r="F448" s="72">
        <v>3579.0</v>
      </c>
      <c r="G448" s="70">
        <f t="shared" si="3"/>
        <v>1455</v>
      </c>
      <c r="H448" s="70">
        <f t="shared" si="4"/>
        <v>3579</v>
      </c>
      <c r="I448" s="71" t="s">
        <v>726</v>
      </c>
      <c r="J448" s="70">
        <f t="array" ref="J448:K448">VLOOKUP(I448,D:H,{4,5},0)</f>
        <v>1455</v>
      </c>
      <c r="K448" s="70">
        <v>3579.0</v>
      </c>
      <c r="L448" s="39">
        <f t="shared" si="5"/>
        <v>1455</v>
      </c>
      <c r="M448" s="39">
        <f t="shared" si="6"/>
        <v>3579</v>
      </c>
    </row>
    <row r="449">
      <c r="A449" s="33" t="s">
        <v>46</v>
      </c>
      <c r="B449" s="68" t="s">
        <v>94</v>
      </c>
      <c r="C449" s="35" t="s">
        <v>54</v>
      </c>
      <c r="D449" s="35" t="str">
        <f t="shared" si="2"/>
        <v>Africa/Namibia-Africa/2006</v>
      </c>
      <c r="E449" s="72">
        <v>1163.0</v>
      </c>
      <c r="F449" s="72">
        <v>1962.0</v>
      </c>
      <c r="G449" s="70">
        <f t="shared" si="3"/>
        <v>1086.5</v>
      </c>
      <c r="H449" s="70">
        <f t="shared" si="4"/>
        <v>1861</v>
      </c>
      <c r="I449" s="71" t="s">
        <v>727</v>
      </c>
      <c r="J449" s="70"/>
      <c r="K449" s="70"/>
      <c r="L449" s="39" t="str">
        <f t="shared" si="5"/>
        <v/>
      </c>
      <c r="M449" s="39" t="str">
        <f t="shared" si="6"/>
        <v/>
      </c>
    </row>
    <row r="450">
      <c r="A450" s="33" t="s">
        <v>46</v>
      </c>
      <c r="B450" s="68" t="s">
        <v>94</v>
      </c>
      <c r="C450" s="35" t="s">
        <v>54</v>
      </c>
      <c r="D450" s="35" t="str">
        <f t="shared" si="2"/>
        <v>Africa/Namibia-Africa/2006</v>
      </c>
      <c r="E450" s="72">
        <v>1010.0</v>
      </c>
      <c r="F450" s="72">
        <v>1760.0</v>
      </c>
      <c r="G450" s="70">
        <f t="shared" si="3"/>
        <v>1068.5</v>
      </c>
      <c r="H450" s="70">
        <f t="shared" si="4"/>
        <v>1888.5</v>
      </c>
      <c r="I450" s="71" t="s">
        <v>728</v>
      </c>
      <c r="J450" s="70">
        <f t="array" ref="J450:K450">VLOOKUP(I450,D:H,{4,5},0)</f>
        <v>1086.5</v>
      </c>
      <c r="K450" s="70">
        <v>1861.0</v>
      </c>
      <c r="L450" s="39">
        <f t="shared" si="5"/>
        <v>1086.5</v>
      </c>
      <c r="M450" s="39">
        <f t="shared" si="6"/>
        <v>1861</v>
      </c>
    </row>
    <row r="451">
      <c r="A451" s="33" t="s">
        <v>46</v>
      </c>
      <c r="B451" s="68" t="s">
        <v>94</v>
      </c>
      <c r="C451" s="35" t="s">
        <v>54</v>
      </c>
      <c r="D451" s="35" t="str">
        <f t="shared" si="2"/>
        <v>Africa/Namibia-Africa/2006</v>
      </c>
      <c r="E451" s="72">
        <v>1127.0</v>
      </c>
      <c r="F451" s="72">
        <v>2017.0</v>
      </c>
      <c r="G451" s="70">
        <f t="shared" si="3"/>
        <v>1127</v>
      </c>
      <c r="H451" s="70">
        <f t="shared" si="4"/>
        <v>2017</v>
      </c>
      <c r="I451" s="71" t="s">
        <v>729</v>
      </c>
      <c r="J451" s="70"/>
      <c r="K451" s="70"/>
      <c r="L451" s="39" t="str">
        <f t="shared" si="5"/>
        <v/>
      </c>
      <c r="M451" s="39" t="str">
        <f t="shared" si="6"/>
        <v/>
      </c>
    </row>
    <row r="452">
      <c r="A452" s="33" t="s">
        <v>46</v>
      </c>
      <c r="B452" s="68" t="s">
        <v>94</v>
      </c>
      <c r="C452" s="35" t="s">
        <v>56</v>
      </c>
      <c r="D452" s="35" t="str">
        <f t="shared" si="2"/>
        <v>Africa/Namibia-Africa/2008</v>
      </c>
      <c r="E452" s="72">
        <v>1345.0</v>
      </c>
      <c r="F452" s="72">
        <v>2409.0</v>
      </c>
      <c r="G452" s="70">
        <f t="shared" si="3"/>
        <v>1345</v>
      </c>
      <c r="H452" s="70">
        <f t="shared" si="4"/>
        <v>2409</v>
      </c>
      <c r="I452" s="71" t="s">
        <v>730</v>
      </c>
      <c r="J452" s="70">
        <f t="array" ref="J452:K452">VLOOKUP(I452,D:H,{4,5},0)</f>
        <v>1345</v>
      </c>
      <c r="K452" s="70">
        <v>2409.0</v>
      </c>
      <c r="L452" s="39">
        <f t="shared" si="5"/>
        <v>1345</v>
      </c>
      <c r="M452" s="39">
        <f t="shared" si="6"/>
        <v>2409</v>
      </c>
    </row>
    <row r="453">
      <c r="A453" s="33" t="s">
        <v>46</v>
      </c>
      <c r="B453" s="68" t="s">
        <v>94</v>
      </c>
      <c r="C453" s="35" t="s">
        <v>57</v>
      </c>
      <c r="D453" s="35" t="str">
        <f t="shared" si="2"/>
        <v>Africa/Namibia-Africa/2009</v>
      </c>
      <c r="E453" s="72">
        <v>1294.0</v>
      </c>
      <c r="F453" s="72">
        <v>2310.0</v>
      </c>
      <c r="G453" s="70">
        <f t="shared" si="3"/>
        <v>1294</v>
      </c>
      <c r="H453" s="70">
        <f t="shared" si="4"/>
        <v>2310</v>
      </c>
      <c r="I453" s="71" t="s">
        <v>731</v>
      </c>
      <c r="J453" s="70">
        <f t="array" ref="J453:K453">VLOOKUP(I453,D:H,{4,5},0)</f>
        <v>1294</v>
      </c>
      <c r="K453" s="70">
        <v>2310.0</v>
      </c>
      <c r="L453" s="39">
        <f t="shared" si="5"/>
        <v>1294</v>
      </c>
      <c r="M453" s="39">
        <f t="shared" si="6"/>
        <v>2310</v>
      </c>
    </row>
    <row r="454">
      <c r="A454" s="33" t="s">
        <v>46</v>
      </c>
      <c r="B454" s="68" t="s">
        <v>94</v>
      </c>
      <c r="C454" s="35" t="s">
        <v>59</v>
      </c>
      <c r="D454" s="35" t="str">
        <f t="shared" si="2"/>
        <v>Africa/Namibia-Africa/2011</v>
      </c>
      <c r="E454" s="72">
        <v>1076.0</v>
      </c>
      <c r="F454" s="72">
        <v>1874.0</v>
      </c>
      <c r="G454" s="70">
        <f t="shared" si="3"/>
        <v>1027</v>
      </c>
      <c r="H454" s="70">
        <f t="shared" si="4"/>
        <v>1758.5</v>
      </c>
      <c r="I454" s="71" t="s">
        <v>732</v>
      </c>
      <c r="J454" s="70"/>
      <c r="K454" s="70"/>
      <c r="L454" s="39" t="str">
        <f t="shared" si="5"/>
        <v/>
      </c>
      <c r="M454" s="39" t="str">
        <f t="shared" si="6"/>
        <v/>
      </c>
    </row>
    <row r="455">
      <c r="A455" s="33" t="s">
        <v>46</v>
      </c>
      <c r="B455" s="68" t="s">
        <v>94</v>
      </c>
      <c r="C455" s="35" t="s">
        <v>59</v>
      </c>
      <c r="D455" s="35" t="str">
        <f t="shared" si="2"/>
        <v>Africa/Namibia-Africa/2011</v>
      </c>
      <c r="E455" s="72">
        <v>978.0</v>
      </c>
      <c r="F455" s="72">
        <v>1643.0</v>
      </c>
      <c r="G455" s="70">
        <f t="shared" si="3"/>
        <v>978</v>
      </c>
      <c r="H455" s="70">
        <f t="shared" si="4"/>
        <v>1643</v>
      </c>
      <c r="I455" s="71" t="s">
        <v>733</v>
      </c>
      <c r="J455" s="70">
        <f t="array" ref="J455:K455">VLOOKUP(I455,D:H,{4,5},0)</f>
        <v>1027</v>
      </c>
      <c r="K455" s="70">
        <v>1758.5</v>
      </c>
      <c r="L455" s="39">
        <f t="shared" si="5"/>
        <v>1027</v>
      </c>
      <c r="M455" s="39">
        <f t="shared" si="6"/>
        <v>1758.5</v>
      </c>
    </row>
    <row r="456">
      <c r="A456" s="33" t="s">
        <v>46</v>
      </c>
      <c r="B456" s="68" t="s">
        <v>94</v>
      </c>
      <c r="C456" s="35" t="s">
        <v>60</v>
      </c>
      <c r="D456" s="35" t="str">
        <f t="shared" si="2"/>
        <v>Africa/Namibia-Africa/2012</v>
      </c>
      <c r="E456" s="72">
        <v>1294.0</v>
      </c>
      <c r="F456" s="72">
        <v>2329.0</v>
      </c>
      <c r="G456" s="70">
        <f t="shared" si="3"/>
        <v>1294</v>
      </c>
      <c r="H456" s="70">
        <f t="shared" si="4"/>
        <v>2329</v>
      </c>
      <c r="I456" s="71" t="s">
        <v>734</v>
      </c>
      <c r="J456" s="70">
        <f t="array" ref="J456:K456">VLOOKUP(I456,D:H,{4,5},0)</f>
        <v>1294</v>
      </c>
      <c r="K456" s="70">
        <v>2329.0</v>
      </c>
      <c r="L456" s="39">
        <f t="shared" si="5"/>
        <v>1294</v>
      </c>
      <c r="M456" s="39">
        <f t="shared" si="6"/>
        <v>2329</v>
      </c>
    </row>
    <row r="457">
      <c r="A457" s="33" t="s">
        <v>46</v>
      </c>
      <c r="B457" s="68" t="s">
        <v>95</v>
      </c>
      <c r="C457" s="35" t="s">
        <v>48</v>
      </c>
      <c r="D457" s="35" t="str">
        <f t="shared" si="2"/>
        <v>Africa/Niger-Africa/2000</v>
      </c>
      <c r="E457" s="69"/>
      <c r="F457" s="69"/>
      <c r="G457" s="70" t="str">
        <f t="shared" si="3"/>
        <v/>
      </c>
      <c r="H457" s="70" t="str">
        <f t="shared" si="4"/>
        <v/>
      </c>
      <c r="I457" s="71" t="s">
        <v>735</v>
      </c>
      <c r="J457" s="70" t="str">
        <f t="array" ref="J457:K457">VLOOKUP(I457,D:H,{4,5},0)</f>
        <v/>
      </c>
      <c r="K457" s="70"/>
      <c r="L457" s="39" t="str">
        <f t="shared" si="5"/>
        <v/>
      </c>
      <c r="M457" s="39" t="str">
        <f t="shared" si="6"/>
        <v/>
      </c>
    </row>
    <row r="458">
      <c r="A458" s="33" t="s">
        <v>46</v>
      </c>
      <c r="B458" s="68" t="s">
        <v>95</v>
      </c>
      <c r="C458" s="35" t="s">
        <v>49</v>
      </c>
      <c r="D458" s="35" t="str">
        <f t="shared" si="2"/>
        <v>Africa/Niger-Africa/2001</v>
      </c>
      <c r="E458" s="69"/>
      <c r="F458" s="69"/>
      <c r="G458" s="70" t="str">
        <f t="shared" si="3"/>
        <v/>
      </c>
      <c r="H458" s="70" t="str">
        <f t="shared" si="4"/>
        <v/>
      </c>
      <c r="I458" s="71" t="s">
        <v>736</v>
      </c>
      <c r="J458" s="70" t="str">
        <f t="array" ref="J458:K458">VLOOKUP(I458,D:H,{4,5},0)</f>
        <v/>
      </c>
      <c r="K458" s="70"/>
      <c r="L458" s="39" t="str">
        <f t="shared" si="5"/>
        <v/>
      </c>
      <c r="M458" s="39" t="str">
        <f t="shared" si="6"/>
        <v/>
      </c>
    </row>
    <row r="459">
      <c r="A459" s="33" t="s">
        <v>46</v>
      </c>
      <c r="B459" s="68" t="s">
        <v>95</v>
      </c>
      <c r="C459" s="35" t="s">
        <v>50</v>
      </c>
      <c r="D459" s="35" t="str">
        <f t="shared" si="2"/>
        <v>Africa/Niger-Africa/2002</v>
      </c>
      <c r="E459" s="69"/>
      <c r="F459" s="72">
        <v>1412.0</v>
      </c>
      <c r="G459" s="70" t="str">
        <f t="shared" si="3"/>
        <v/>
      </c>
      <c r="H459" s="70">
        <f t="shared" si="4"/>
        <v>1412</v>
      </c>
      <c r="I459" s="71" t="s">
        <v>737</v>
      </c>
      <c r="J459" s="70" t="str">
        <f t="array" ref="J459:K459">VLOOKUP(I459,D:H,{4,5},0)</f>
        <v/>
      </c>
      <c r="K459" s="70">
        <v>1412.0</v>
      </c>
      <c r="L459" s="39" t="str">
        <f t="shared" si="5"/>
        <v/>
      </c>
      <c r="M459" s="39">
        <f t="shared" si="6"/>
        <v>1412</v>
      </c>
    </row>
    <row r="460">
      <c r="A460" s="33" t="s">
        <v>46</v>
      </c>
      <c r="B460" s="68" t="s">
        <v>95</v>
      </c>
      <c r="C460" s="35" t="s">
        <v>51</v>
      </c>
      <c r="D460" s="35" t="str">
        <f t="shared" si="2"/>
        <v>Africa/Niger-Africa/2003</v>
      </c>
      <c r="E460" s="69"/>
      <c r="F460" s="72">
        <v>1085.0</v>
      </c>
      <c r="G460" s="70" t="str">
        <f t="shared" si="3"/>
        <v/>
      </c>
      <c r="H460" s="70">
        <f t="shared" si="4"/>
        <v>1085</v>
      </c>
      <c r="I460" s="71" t="s">
        <v>738</v>
      </c>
      <c r="J460" s="70" t="str">
        <f t="array" ref="J460:K460">VLOOKUP(I460,D:H,{4,5},0)</f>
        <v/>
      </c>
      <c r="K460" s="70">
        <v>1085.0</v>
      </c>
      <c r="L460" s="39" t="str">
        <f t="shared" si="5"/>
        <v/>
      </c>
      <c r="M460" s="39">
        <f t="shared" si="6"/>
        <v>1085</v>
      </c>
    </row>
    <row r="461">
      <c r="A461" s="33" t="s">
        <v>46</v>
      </c>
      <c r="B461" s="68" t="s">
        <v>95</v>
      </c>
      <c r="C461" s="35" t="s">
        <v>52</v>
      </c>
      <c r="D461" s="35" t="str">
        <f t="shared" si="2"/>
        <v>Africa/Niger-Africa/2004</v>
      </c>
      <c r="E461" s="69"/>
      <c r="F461" s="72">
        <v>917.0</v>
      </c>
      <c r="G461" s="70" t="str">
        <f t="shared" si="3"/>
        <v/>
      </c>
      <c r="H461" s="70">
        <f t="shared" si="4"/>
        <v>917</v>
      </c>
      <c r="I461" s="71" t="s">
        <v>739</v>
      </c>
      <c r="J461" s="70" t="str">
        <f t="array" ref="J461:K461">VLOOKUP(I461,D:H,{4,5},0)</f>
        <v/>
      </c>
      <c r="K461" s="70">
        <v>917.0</v>
      </c>
      <c r="L461" s="39" t="str">
        <f t="shared" si="5"/>
        <v/>
      </c>
      <c r="M461" s="39">
        <f t="shared" si="6"/>
        <v>917</v>
      </c>
    </row>
    <row r="462">
      <c r="A462" s="33" t="s">
        <v>46</v>
      </c>
      <c r="B462" s="68" t="s">
        <v>95</v>
      </c>
      <c r="C462" s="35" t="s">
        <v>54</v>
      </c>
      <c r="D462" s="35" t="str">
        <f t="shared" si="2"/>
        <v>Africa/Niger-Africa/2006</v>
      </c>
      <c r="E462" s="69"/>
      <c r="F462" s="72">
        <v>964.0</v>
      </c>
      <c r="G462" s="70" t="str">
        <f t="shared" si="3"/>
        <v/>
      </c>
      <c r="H462" s="70">
        <f t="shared" si="4"/>
        <v>889</v>
      </c>
      <c r="I462" s="71" t="s">
        <v>740</v>
      </c>
      <c r="J462" s="70"/>
      <c r="K462" s="70"/>
      <c r="L462" s="39" t="str">
        <f t="shared" si="5"/>
        <v/>
      </c>
      <c r="M462" s="39" t="str">
        <f t="shared" si="6"/>
        <v/>
      </c>
    </row>
    <row r="463">
      <c r="A463" s="33" t="s">
        <v>46</v>
      </c>
      <c r="B463" s="68" t="s">
        <v>95</v>
      </c>
      <c r="C463" s="35" t="s">
        <v>54</v>
      </c>
      <c r="D463" s="35" t="str">
        <f t="shared" si="2"/>
        <v>Africa/Niger-Africa/2006</v>
      </c>
      <c r="E463" s="69"/>
      <c r="F463" s="72">
        <v>814.0</v>
      </c>
      <c r="G463" s="70" t="str">
        <f t="shared" si="3"/>
        <v/>
      </c>
      <c r="H463" s="70">
        <f t="shared" si="4"/>
        <v>786.5</v>
      </c>
      <c r="I463" s="71" t="s">
        <v>741</v>
      </c>
      <c r="J463" s="70" t="str">
        <f t="array" ref="J463:K463">VLOOKUP(I463,D:H,{4,5},0)</f>
        <v/>
      </c>
      <c r="K463" s="70">
        <v>889.0</v>
      </c>
      <c r="L463" s="39" t="str">
        <f t="shared" si="5"/>
        <v/>
      </c>
      <c r="M463" s="39">
        <f t="shared" si="6"/>
        <v>889</v>
      </c>
    </row>
    <row r="464">
      <c r="A464" s="33" t="s">
        <v>46</v>
      </c>
      <c r="B464" s="68" t="s">
        <v>95</v>
      </c>
      <c r="C464" s="35" t="s">
        <v>54</v>
      </c>
      <c r="D464" s="35" t="str">
        <f t="shared" si="2"/>
        <v>Africa/Niger-Africa/2006</v>
      </c>
      <c r="E464" s="69"/>
      <c r="F464" s="72">
        <v>759.0</v>
      </c>
      <c r="G464" s="70" t="str">
        <f t="shared" si="3"/>
        <v/>
      </c>
      <c r="H464" s="70">
        <f t="shared" si="4"/>
        <v>759</v>
      </c>
      <c r="I464" s="71" t="s">
        <v>742</v>
      </c>
      <c r="J464" s="70"/>
      <c r="K464" s="70"/>
      <c r="L464" s="39" t="str">
        <f t="shared" si="5"/>
        <v/>
      </c>
      <c r="M464" s="39" t="str">
        <f t="shared" si="6"/>
        <v/>
      </c>
    </row>
    <row r="465">
      <c r="A465" s="33" t="s">
        <v>46</v>
      </c>
      <c r="B465" s="68" t="s">
        <v>95</v>
      </c>
      <c r="C465" s="35" t="s">
        <v>56</v>
      </c>
      <c r="D465" s="35" t="str">
        <f t="shared" si="2"/>
        <v>Africa/Niger-Africa/2008</v>
      </c>
      <c r="E465" s="69"/>
      <c r="F465" s="72">
        <v>821.0</v>
      </c>
      <c r="G465" s="70" t="str">
        <f t="shared" si="3"/>
        <v/>
      </c>
      <c r="H465" s="70">
        <f t="shared" si="4"/>
        <v>821</v>
      </c>
      <c r="I465" s="71" t="s">
        <v>743</v>
      </c>
      <c r="J465" s="70" t="str">
        <f t="array" ref="J465:K465">VLOOKUP(I465,D:H,{4,5},0)</f>
        <v/>
      </c>
      <c r="K465" s="70">
        <v>821.0</v>
      </c>
      <c r="L465" s="39" t="str">
        <f t="shared" si="5"/>
        <v/>
      </c>
      <c r="M465" s="39">
        <f t="shared" si="6"/>
        <v>821</v>
      </c>
    </row>
    <row r="466">
      <c r="A466" s="33" t="s">
        <v>46</v>
      </c>
      <c r="B466" s="68" t="s">
        <v>95</v>
      </c>
      <c r="C466" s="35" t="s">
        <v>57</v>
      </c>
      <c r="D466" s="35" t="str">
        <f t="shared" si="2"/>
        <v>Africa/Niger-Africa/2009</v>
      </c>
      <c r="E466" s="69"/>
      <c r="F466" s="72">
        <v>829.0</v>
      </c>
      <c r="G466" s="70" t="str">
        <f t="shared" si="3"/>
        <v/>
      </c>
      <c r="H466" s="70">
        <f t="shared" si="4"/>
        <v>829</v>
      </c>
      <c r="I466" s="71" t="s">
        <v>744</v>
      </c>
      <c r="J466" s="70" t="str">
        <f t="array" ref="J466:K466">VLOOKUP(I466,D:H,{4,5},0)</f>
        <v/>
      </c>
      <c r="K466" s="70">
        <v>829.0</v>
      </c>
      <c r="L466" s="39" t="str">
        <f t="shared" si="5"/>
        <v/>
      </c>
      <c r="M466" s="39">
        <f t="shared" si="6"/>
        <v>829</v>
      </c>
    </row>
    <row r="467">
      <c r="A467" s="33" t="s">
        <v>46</v>
      </c>
      <c r="B467" s="68" t="s">
        <v>95</v>
      </c>
      <c r="C467" s="35" t="s">
        <v>59</v>
      </c>
      <c r="D467" s="35" t="str">
        <f t="shared" si="2"/>
        <v>Africa/Niger-Africa/2011</v>
      </c>
      <c r="E467" s="69"/>
      <c r="F467" s="72">
        <v>880.0</v>
      </c>
      <c r="G467" s="70" t="str">
        <f t="shared" si="3"/>
        <v/>
      </c>
      <c r="H467" s="70">
        <f t="shared" si="4"/>
        <v>838</v>
      </c>
      <c r="I467" s="71" t="s">
        <v>745</v>
      </c>
      <c r="J467" s="70"/>
      <c r="K467" s="70"/>
      <c r="L467" s="39" t="str">
        <f t="shared" si="5"/>
        <v/>
      </c>
      <c r="M467" s="39" t="str">
        <f t="shared" si="6"/>
        <v/>
      </c>
    </row>
    <row r="468">
      <c r="A468" s="33" t="s">
        <v>46</v>
      </c>
      <c r="B468" s="68" t="s">
        <v>95</v>
      </c>
      <c r="C468" s="35" t="s">
        <v>59</v>
      </c>
      <c r="D468" s="35" t="str">
        <f t="shared" si="2"/>
        <v>Africa/Niger-Africa/2011</v>
      </c>
      <c r="E468" s="69"/>
      <c r="F468" s="72">
        <v>796.0</v>
      </c>
      <c r="G468" s="70" t="str">
        <f t="shared" si="3"/>
        <v/>
      </c>
      <c r="H468" s="70">
        <f t="shared" si="4"/>
        <v>796</v>
      </c>
      <c r="I468" s="71" t="s">
        <v>746</v>
      </c>
      <c r="J468" s="70" t="str">
        <f t="array" ref="J468:K468">VLOOKUP(I468,D:H,{4,5},0)</f>
        <v/>
      </c>
      <c r="K468" s="70">
        <v>838.0</v>
      </c>
      <c r="L468" s="39" t="str">
        <f t="shared" si="5"/>
        <v/>
      </c>
      <c r="M468" s="39">
        <f t="shared" si="6"/>
        <v>838</v>
      </c>
    </row>
    <row r="469">
      <c r="A469" s="33" t="s">
        <v>46</v>
      </c>
      <c r="B469" s="68" t="s">
        <v>95</v>
      </c>
      <c r="C469" s="35" t="s">
        <v>60</v>
      </c>
      <c r="D469" s="35" t="str">
        <f t="shared" si="2"/>
        <v>Africa/Niger-Africa/2012</v>
      </c>
      <c r="E469" s="69"/>
      <c r="F469" s="72">
        <v>807.0</v>
      </c>
      <c r="G469" s="70" t="str">
        <f t="shared" si="3"/>
        <v/>
      </c>
      <c r="H469" s="70">
        <f t="shared" si="4"/>
        <v>807</v>
      </c>
      <c r="I469" s="71" t="s">
        <v>747</v>
      </c>
      <c r="J469" s="70" t="str">
        <f t="array" ref="J469:K469">VLOOKUP(I469,D:H,{4,5},0)</f>
        <v/>
      </c>
      <c r="K469" s="70">
        <v>807.0</v>
      </c>
      <c r="L469" s="39" t="str">
        <f t="shared" si="5"/>
        <v/>
      </c>
      <c r="M469" s="39">
        <f t="shared" si="6"/>
        <v>807</v>
      </c>
    </row>
    <row r="470">
      <c r="A470" s="33" t="s">
        <v>46</v>
      </c>
      <c r="B470" s="68" t="s">
        <v>96</v>
      </c>
      <c r="C470" s="35" t="s">
        <v>48</v>
      </c>
      <c r="D470" s="35" t="str">
        <f t="shared" si="2"/>
        <v>Africa/Nigeria-Africa/2000</v>
      </c>
      <c r="E470" s="69"/>
      <c r="F470" s="69"/>
      <c r="G470" s="70" t="str">
        <f t="shared" si="3"/>
        <v/>
      </c>
      <c r="H470" s="70" t="str">
        <f t="shared" si="4"/>
        <v/>
      </c>
      <c r="I470" s="71" t="s">
        <v>748</v>
      </c>
      <c r="J470" s="70" t="str">
        <f t="array" ref="J470:K470">VLOOKUP(I470,D:H,{4,5},0)</f>
        <v/>
      </c>
      <c r="K470" s="70"/>
      <c r="L470" s="39" t="str">
        <f t="shared" si="5"/>
        <v/>
      </c>
      <c r="M470" s="39" t="str">
        <f t="shared" si="6"/>
        <v/>
      </c>
    </row>
    <row r="471">
      <c r="A471" s="33" t="s">
        <v>46</v>
      </c>
      <c r="B471" s="68" t="s">
        <v>96</v>
      </c>
      <c r="C471" s="35" t="s">
        <v>49</v>
      </c>
      <c r="D471" s="35" t="str">
        <f t="shared" si="2"/>
        <v>Africa/Nigeria-Africa/2001</v>
      </c>
      <c r="E471" s="72">
        <v>118325.0</v>
      </c>
      <c r="F471" s="69"/>
      <c r="G471" s="70">
        <f t="shared" si="3"/>
        <v>118325</v>
      </c>
      <c r="H471" s="70" t="str">
        <f t="shared" si="4"/>
        <v/>
      </c>
      <c r="I471" s="71" t="s">
        <v>749</v>
      </c>
      <c r="J471" s="70">
        <f t="array" ref="J471:K471">VLOOKUP(I471,D:H,{4,5},0)</f>
        <v>118325</v>
      </c>
      <c r="K471" s="70"/>
      <c r="L471" s="39">
        <f t="shared" si="5"/>
        <v>118325</v>
      </c>
      <c r="M471" s="39" t="str">
        <f t="shared" si="6"/>
        <v/>
      </c>
    </row>
    <row r="472">
      <c r="A472" s="33" t="s">
        <v>46</v>
      </c>
      <c r="B472" s="68" t="s">
        <v>96</v>
      </c>
      <c r="C472" s="35" t="s">
        <v>50</v>
      </c>
      <c r="D472" s="35" t="str">
        <f t="shared" si="2"/>
        <v>Africa/Nigeria-Africa/2002</v>
      </c>
      <c r="E472" s="72">
        <v>115138.0</v>
      </c>
      <c r="F472" s="72">
        <v>78910.0</v>
      </c>
      <c r="G472" s="70">
        <f t="shared" si="3"/>
        <v>115138</v>
      </c>
      <c r="H472" s="70">
        <f t="shared" si="4"/>
        <v>78910</v>
      </c>
      <c r="I472" s="71" t="s">
        <v>750</v>
      </c>
      <c r="J472" s="70">
        <f t="array" ref="J472:K472">VLOOKUP(I472,D:H,{4,5},0)</f>
        <v>115138</v>
      </c>
      <c r="K472" s="70">
        <v>78910.0</v>
      </c>
      <c r="L472" s="39">
        <f t="shared" si="5"/>
        <v>115138</v>
      </c>
      <c r="M472" s="39">
        <f t="shared" si="6"/>
        <v>78910</v>
      </c>
    </row>
    <row r="473">
      <c r="A473" s="33" t="s">
        <v>46</v>
      </c>
      <c r="B473" s="68" t="s">
        <v>96</v>
      </c>
      <c r="C473" s="35" t="s">
        <v>51</v>
      </c>
      <c r="D473" s="35" t="str">
        <f t="shared" si="2"/>
        <v>Africa/Nigeria-Africa/2003</v>
      </c>
      <c r="E473" s="72">
        <v>109255.0</v>
      </c>
      <c r="F473" s="72">
        <v>71719.0</v>
      </c>
      <c r="G473" s="70">
        <f t="shared" si="3"/>
        <v>109255</v>
      </c>
      <c r="H473" s="70">
        <f t="shared" si="4"/>
        <v>71719</v>
      </c>
      <c r="I473" s="71" t="s">
        <v>751</v>
      </c>
      <c r="J473" s="70">
        <f t="array" ref="J473:K473">VLOOKUP(I473,D:H,{4,5},0)</f>
        <v>109255</v>
      </c>
      <c r="K473" s="70">
        <v>71719.0</v>
      </c>
      <c r="L473" s="39">
        <f t="shared" si="5"/>
        <v>109255</v>
      </c>
      <c r="M473" s="39">
        <f t="shared" si="6"/>
        <v>71719</v>
      </c>
    </row>
    <row r="474">
      <c r="A474" s="33" t="s">
        <v>46</v>
      </c>
      <c r="B474" s="68" t="s">
        <v>96</v>
      </c>
      <c r="C474" s="35" t="s">
        <v>52</v>
      </c>
      <c r="D474" s="35" t="str">
        <f t="shared" si="2"/>
        <v>Africa/Nigeria-Africa/2004</v>
      </c>
      <c r="E474" s="72">
        <v>111225.0</v>
      </c>
      <c r="F474" s="72">
        <v>92621.0</v>
      </c>
      <c r="G474" s="70">
        <f t="shared" si="3"/>
        <v>111225</v>
      </c>
      <c r="H474" s="70">
        <f t="shared" si="4"/>
        <v>92621</v>
      </c>
      <c r="I474" s="71" t="s">
        <v>752</v>
      </c>
      <c r="J474" s="70">
        <f t="array" ref="J474:K474">VLOOKUP(I474,D:H,{4,5},0)</f>
        <v>111225</v>
      </c>
      <c r="K474" s="70">
        <v>92621.0</v>
      </c>
      <c r="L474" s="39">
        <f t="shared" si="5"/>
        <v>111225</v>
      </c>
      <c r="M474" s="39">
        <f t="shared" si="6"/>
        <v>92621</v>
      </c>
    </row>
    <row r="475">
      <c r="A475" s="33" t="s">
        <v>46</v>
      </c>
      <c r="B475" s="68" t="s">
        <v>96</v>
      </c>
      <c r="C475" s="35" t="s">
        <v>54</v>
      </c>
      <c r="D475" s="35" t="str">
        <f t="shared" si="2"/>
        <v>Africa/Nigeria-Africa/2006</v>
      </c>
      <c r="E475" s="72">
        <v>97389.0</v>
      </c>
      <c r="F475" s="72">
        <v>98125.0</v>
      </c>
      <c r="G475" s="70">
        <f t="shared" si="3"/>
        <v>96011</v>
      </c>
      <c r="H475" s="70">
        <f t="shared" si="4"/>
        <v>90738</v>
      </c>
      <c r="I475" s="71" t="s">
        <v>753</v>
      </c>
      <c r="J475" s="70"/>
      <c r="K475" s="70"/>
      <c r="L475" s="39" t="str">
        <f t="shared" si="5"/>
        <v/>
      </c>
      <c r="M475" s="39" t="str">
        <f t="shared" si="6"/>
        <v/>
      </c>
    </row>
    <row r="476">
      <c r="A476" s="33" t="s">
        <v>46</v>
      </c>
      <c r="B476" s="68" t="s">
        <v>96</v>
      </c>
      <c r="C476" s="35" t="s">
        <v>54</v>
      </c>
      <c r="D476" s="35" t="str">
        <f t="shared" si="2"/>
        <v>Africa/Nigeria-Africa/2006</v>
      </c>
      <c r="E476" s="72">
        <v>94633.0</v>
      </c>
      <c r="F476" s="72">
        <v>83351.0</v>
      </c>
      <c r="G476" s="70">
        <f t="shared" si="3"/>
        <v>94633</v>
      </c>
      <c r="H476" s="70">
        <f t="shared" si="4"/>
        <v>83351</v>
      </c>
      <c r="I476" s="71" t="s">
        <v>754</v>
      </c>
      <c r="J476" s="70">
        <f t="array" ref="J476:K476">VLOOKUP(I476,D:H,{4,5},0)</f>
        <v>96011</v>
      </c>
      <c r="K476" s="70">
        <v>90738.0</v>
      </c>
      <c r="L476" s="39">
        <f t="shared" si="5"/>
        <v>96011</v>
      </c>
      <c r="M476" s="39">
        <f t="shared" si="6"/>
        <v>90738</v>
      </c>
    </row>
    <row r="477">
      <c r="A477" s="33" t="s">
        <v>46</v>
      </c>
      <c r="B477" s="68" t="s">
        <v>96</v>
      </c>
      <c r="C477" s="35" t="s">
        <v>55</v>
      </c>
      <c r="D477" s="35" t="str">
        <f t="shared" si="2"/>
        <v>Africa/Nigeria-Africa/2007</v>
      </c>
      <c r="E477" s="72">
        <v>101751.0</v>
      </c>
      <c r="F477" s="72">
        <v>97047.0</v>
      </c>
      <c r="G477" s="70">
        <f t="shared" si="3"/>
        <v>101751</v>
      </c>
      <c r="H477" s="70">
        <f t="shared" si="4"/>
        <v>97047</v>
      </c>
      <c r="I477" s="71" t="s">
        <v>755</v>
      </c>
      <c r="J477" s="70">
        <f t="array" ref="J477:K477">VLOOKUP(I477,D:H,{4,5},0)</f>
        <v>101751</v>
      </c>
      <c r="K477" s="70">
        <v>97047.0</v>
      </c>
      <c r="L477" s="39">
        <f t="shared" si="5"/>
        <v>101751</v>
      </c>
      <c r="M477" s="39">
        <f t="shared" si="6"/>
        <v>97047</v>
      </c>
    </row>
    <row r="478">
      <c r="A478" s="33" t="s">
        <v>46</v>
      </c>
      <c r="B478" s="68" t="s">
        <v>96</v>
      </c>
      <c r="C478" s="35" t="s">
        <v>56</v>
      </c>
      <c r="D478" s="35" t="str">
        <f t="shared" si="2"/>
        <v>Africa/Nigeria-Africa/2008</v>
      </c>
      <c r="E478" s="72">
        <v>107683.0</v>
      </c>
      <c r="F478" s="72">
        <v>95210.0</v>
      </c>
      <c r="G478" s="70">
        <f t="shared" si="3"/>
        <v>107683</v>
      </c>
      <c r="H478" s="70">
        <f t="shared" si="4"/>
        <v>95210</v>
      </c>
      <c r="I478" s="71" t="s">
        <v>756</v>
      </c>
      <c r="J478" s="70">
        <f t="array" ref="J478:K478">VLOOKUP(I478,D:H,{4,5},0)</f>
        <v>107683</v>
      </c>
      <c r="K478" s="70">
        <v>95210.0</v>
      </c>
      <c r="L478" s="39">
        <f t="shared" si="5"/>
        <v>107683</v>
      </c>
      <c r="M478" s="39">
        <f t="shared" si="6"/>
        <v>95210</v>
      </c>
    </row>
    <row r="479">
      <c r="A479" s="33" t="s">
        <v>46</v>
      </c>
      <c r="B479" s="68" t="s">
        <v>96</v>
      </c>
      <c r="C479" s="35" t="s">
        <v>57</v>
      </c>
      <c r="D479" s="35" t="str">
        <f t="shared" si="2"/>
        <v>Africa/Nigeria-Africa/2009</v>
      </c>
      <c r="E479" s="72">
        <v>106509.0</v>
      </c>
      <c r="F479" s="72">
        <v>104697.0</v>
      </c>
      <c r="G479" s="70">
        <f t="shared" si="3"/>
        <v>106509</v>
      </c>
      <c r="H479" s="70">
        <f t="shared" si="4"/>
        <v>104697</v>
      </c>
      <c r="I479" s="71" t="s">
        <v>757</v>
      </c>
      <c r="J479" s="70">
        <f t="array" ref="J479:K479">VLOOKUP(I479,D:H,{4,5},0)</f>
        <v>106509</v>
      </c>
      <c r="K479" s="70">
        <v>104697.0</v>
      </c>
      <c r="L479" s="39">
        <f t="shared" si="5"/>
        <v>106509</v>
      </c>
      <c r="M479" s="39">
        <f t="shared" si="6"/>
        <v>104697</v>
      </c>
    </row>
    <row r="480">
      <c r="A480" s="33" t="s">
        <v>46</v>
      </c>
      <c r="B480" s="68" t="s">
        <v>96</v>
      </c>
      <c r="C480" s="35" t="s">
        <v>59</v>
      </c>
      <c r="D480" s="35" t="str">
        <f t="shared" si="2"/>
        <v>Africa/Nigeria-Africa/2011</v>
      </c>
      <c r="E480" s="72">
        <v>99007.0</v>
      </c>
      <c r="F480" s="72">
        <v>93138.0</v>
      </c>
      <c r="G480" s="70">
        <f t="shared" si="3"/>
        <v>94801.5</v>
      </c>
      <c r="H480" s="70">
        <f t="shared" si="4"/>
        <v>86160</v>
      </c>
      <c r="I480" s="71" t="s">
        <v>758</v>
      </c>
      <c r="J480" s="70"/>
      <c r="K480" s="70"/>
      <c r="L480" s="39" t="str">
        <f t="shared" si="5"/>
        <v/>
      </c>
      <c r="M480" s="39" t="str">
        <f t="shared" si="6"/>
        <v/>
      </c>
    </row>
    <row r="481">
      <c r="A481" s="33" t="s">
        <v>46</v>
      </c>
      <c r="B481" s="68" t="s">
        <v>96</v>
      </c>
      <c r="C481" s="35" t="s">
        <v>59</v>
      </c>
      <c r="D481" s="35" t="str">
        <f t="shared" si="2"/>
        <v>Africa/Nigeria-Africa/2011</v>
      </c>
      <c r="E481" s="72">
        <v>90596.0</v>
      </c>
      <c r="F481" s="72">
        <v>79182.0</v>
      </c>
      <c r="G481" s="70">
        <f t="shared" si="3"/>
        <v>90596</v>
      </c>
      <c r="H481" s="70">
        <f t="shared" si="4"/>
        <v>79182</v>
      </c>
      <c r="I481" s="71" t="s">
        <v>759</v>
      </c>
      <c r="J481" s="70">
        <f t="array" ref="J481:K481">VLOOKUP(I481,D:H,{4,5},0)</f>
        <v>94801.5</v>
      </c>
      <c r="K481" s="70">
        <v>86160.0</v>
      </c>
      <c r="L481" s="39">
        <f t="shared" si="5"/>
        <v>94801.5</v>
      </c>
      <c r="M481" s="39">
        <f t="shared" si="6"/>
        <v>86160</v>
      </c>
    </row>
    <row r="482">
      <c r="A482" s="33" t="s">
        <v>46</v>
      </c>
      <c r="B482" s="68" t="s">
        <v>96</v>
      </c>
      <c r="C482" s="35" t="s">
        <v>60</v>
      </c>
      <c r="D482" s="35" t="str">
        <f t="shared" si="2"/>
        <v>Africa/Nigeria-Africa/2012</v>
      </c>
      <c r="E482" s="72">
        <v>107005.0</v>
      </c>
      <c r="F482" s="72">
        <v>98514.0</v>
      </c>
      <c r="G482" s="70">
        <f t="shared" si="3"/>
        <v>107005</v>
      </c>
      <c r="H482" s="70">
        <f t="shared" si="4"/>
        <v>98514</v>
      </c>
      <c r="I482" s="71" t="s">
        <v>760</v>
      </c>
      <c r="J482" s="70">
        <f t="array" ref="J482:K482">VLOOKUP(I482,D:H,{4,5},0)</f>
        <v>107005</v>
      </c>
      <c r="K482" s="70">
        <v>98514.0</v>
      </c>
      <c r="L482" s="39">
        <f t="shared" si="5"/>
        <v>107005</v>
      </c>
      <c r="M482" s="39">
        <f t="shared" si="6"/>
        <v>98514</v>
      </c>
    </row>
    <row r="483">
      <c r="A483" s="33" t="s">
        <v>46</v>
      </c>
      <c r="B483" s="68" t="s">
        <v>97</v>
      </c>
      <c r="C483" s="35" t="s">
        <v>48</v>
      </c>
      <c r="D483" s="35" t="str">
        <f t="shared" si="2"/>
        <v>Africa/Rwanda-Africa/2000</v>
      </c>
      <c r="E483" s="69"/>
      <c r="F483" s="69"/>
      <c r="G483" s="70" t="str">
        <f t="shared" si="3"/>
        <v/>
      </c>
      <c r="H483" s="70" t="str">
        <f t="shared" si="4"/>
        <v/>
      </c>
      <c r="I483" s="71" t="s">
        <v>761</v>
      </c>
      <c r="J483" s="70" t="str">
        <f t="array" ref="J483:K483">VLOOKUP(I483,D:H,{4,5},0)</f>
        <v/>
      </c>
      <c r="K483" s="70"/>
      <c r="L483" s="39" t="str">
        <f t="shared" si="5"/>
        <v/>
      </c>
      <c r="M483" s="39" t="str">
        <f t="shared" si="6"/>
        <v/>
      </c>
    </row>
    <row r="484">
      <c r="A484" s="33" t="s">
        <v>46</v>
      </c>
      <c r="B484" s="68" t="s">
        <v>97</v>
      </c>
      <c r="C484" s="35" t="s">
        <v>49</v>
      </c>
      <c r="D484" s="35" t="str">
        <f t="shared" si="2"/>
        <v>Africa/Rwanda-Africa/2001</v>
      </c>
      <c r="E484" s="69"/>
      <c r="F484" s="69"/>
      <c r="G484" s="70" t="str">
        <f t="shared" si="3"/>
        <v/>
      </c>
      <c r="H484" s="70" t="str">
        <f t="shared" si="4"/>
        <v/>
      </c>
      <c r="I484" s="71" t="s">
        <v>762</v>
      </c>
      <c r="J484" s="70" t="str">
        <f t="array" ref="J484:K484">VLOOKUP(I484,D:H,{4,5},0)</f>
        <v/>
      </c>
      <c r="K484" s="70"/>
      <c r="L484" s="39" t="str">
        <f t="shared" si="5"/>
        <v/>
      </c>
      <c r="M484" s="39" t="str">
        <f t="shared" si="6"/>
        <v/>
      </c>
    </row>
    <row r="485">
      <c r="A485" s="33" t="s">
        <v>46</v>
      </c>
      <c r="B485" s="68" t="s">
        <v>97</v>
      </c>
      <c r="C485" s="35" t="s">
        <v>50</v>
      </c>
      <c r="D485" s="35" t="str">
        <f t="shared" si="2"/>
        <v>Africa/Rwanda-Africa/2002</v>
      </c>
      <c r="E485" s="69"/>
      <c r="F485" s="72">
        <v>594.0</v>
      </c>
      <c r="G485" s="70" t="str">
        <f t="shared" si="3"/>
        <v/>
      </c>
      <c r="H485" s="70">
        <f t="shared" si="4"/>
        <v>594</v>
      </c>
      <c r="I485" s="71" t="s">
        <v>763</v>
      </c>
      <c r="J485" s="70" t="str">
        <f t="array" ref="J485:K485">VLOOKUP(I485,D:H,{4,5},0)</f>
        <v/>
      </c>
      <c r="K485" s="70">
        <v>594.0</v>
      </c>
      <c r="L485" s="39" t="str">
        <f t="shared" si="5"/>
        <v/>
      </c>
      <c r="M485" s="39">
        <f t="shared" si="6"/>
        <v>594</v>
      </c>
    </row>
    <row r="486">
      <c r="A486" s="33" t="s">
        <v>46</v>
      </c>
      <c r="B486" s="68" t="s">
        <v>97</v>
      </c>
      <c r="C486" s="35" t="s">
        <v>51</v>
      </c>
      <c r="D486" s="35" t="str">
        <f t="shared" si="2"/>
        <v>Africa/Rwanda-Africa/2003</v>
      </c>
      <c r="E486" s="69"/>
      <c r="F486" s="72">
        <v>576.0</v>
      </c>
      <c r="G486" s="70" t="str">
        <f t="shared" si="3"/>
        <v/>
      </c>
      <c r="H486" s="70">
        <f t="shared" si="4"/>
        <v>576</v>
      </c>
      <c r="I486" s="71" t="s">
        <v>764</v>
      </c>
      <c r="J486" s="70" t="str">
        <f t="array" ref="J486:K486">VLOOKUP(I486,D:H,{4,5},0)</f>
        <v/>
      </c>
      <c r="K486" s="70">
        <v>576.0</v>
      </c>
      <c r="L486" s="39" t="str">
        <f t="shared" si="5"/>
        <v/>
      </c>
      <c r="M486" s="39">
        <f t="shared" si="6"/>
        <v>576</v>
      </c>
    </row>
    <row r="487">
      <c r="A487" s="33" t="s">
        <v>46</v>
      </c>
      <c r="B487" s="68" t="s">
        <v>97</v>
      </c>
      <c r="C487" s="35" t="s">
        <v>52</v>
      </c>
      <c r="D487" s="35" t="str">
        <f t="shared" si="2"/>
        <v>Africa/Rwanda-Africa/2004</v>
      </c>
      <c r="E487" s="69"/>
      <c r="F487" s="72">
        <v>543.0</v>
      </c>
      <c r="G487" s="70" t="str">
        <f t="shared" si="3"/>
        <v/>
      </c>
      <c r="H487" s="70">
        <f t="shared" si="4"/>
        <v>543</v>
      </c>
      <c r="I487" s="71" t="s">
        <v>765</v>
      </c>
      <c r="J487" s="70" t="str">
        <f t="array" ref="J487:K487">VLOOKUP(I487,D:H,{4,5},0)</f>
        <v/>
      </c>
      <c r="K487" s="70">
        <v>543.0</v>
      </c>
      <c r="L487" s="39" t="str">
        <f t="shared" si="5"/>
        <v/>
      </c>
      <c r="M487" s="39">
        <f t="shared" si="6"/>
        <v>543</v>
      </c>
    </row>
    <row r="488">
      <c r="A488" s="33" t="s">
        <v>46</v>
      </c>
      <c r="B488" s="68" t="s">
        <v>97</v>
      </c>
      <c r="C488" s="35" t="s">
        <v>55</v>
      </c>
      <c r="D488" s="35" t="str">
        <f t="shared" si="2"/>
        <v>Africa/Rwanda-Africa/2007</v>
      </c>
      <c r="E488" s="69"/>
      <c r="F488" s="72">
        <v>689.0</v>
      </c>
      <c r="G488" s="70" t="str">
        <f t="shared" si="3"/>
        <v/>
      </c>
      <c r="H488" s="70">
        <f t="shared" si="4"/>
        <v>689</v>
      </c>
      <c r="I488" s="71" t="s">
        <v>766</v>
      </c>
      <c r="J488" s="70"/>
      <c r="K488" s="70"/>
      <c r="L488" s="39" t="str">
        <f t="shared" si="5"/>
        <v/>
      </c>
      <c r="M488" s="39" t="str">
        <f t="shared" si="6"/>
        <v/>
      </c>
    </row>
    <row r="489">
      <c r="A489" s="33" t="s">
        <v>46</v>
      </c>
      <c r="B489" s="68" t="s">
        <v>97</v>
      </c>
      <c r="C489" s="35" t="s">
        <v>55</v>
      </c>
      <c r="D489" s="35" t="str">
        <f t="shared" si="2"/>
        <v>Africa/Rwanda-Africa/2007</v>
      </c>
      <c r="E489" s="69"/>
      <c r="F489" s="72">
        <v>689.0</v>
      </c>
      <c r="G489" s="70" t="str">
        <f t="shared" si="3"/>
        <v/>
      </c>
      <c r="H489" s="70">
        <f t="shared" si="4"/>
        <v>689</v>
      </c>
      <c r="I489" s="71" t="s">
        <v>767</v>
      </c>
      <c r="J489" s="70"/>
      <c r="K489" s="70"/>
      <c r="L489" s="39" t="str">
        <f t="shared" si="5"/>
        <v/>
      </c>
      <c r="M489" s="39" t="str">
        <f t="shared" si="6"/>
        <v/>
      </c>
    </row>
    <row r="490">
      <c r="A490" s="33" t="s">
        <v>46</v>
      </c>
      <c r="B490" s="68" t="s">
        <v>97</v>
      </c>
      <c r="C490" s="35" t="s">
        <v>55</v>
      </c>
      <c r="D490" s="35" t="str">
        <f t="shared" si="2"/>
        <v>Africa/Rwanda-Africa/2007</v>
      </c>
      <c r="E490" s="69"/>
      <c r="F490" s="72">
        <v>689.0</v>
      </c>
      <c r="G490" s="70" t="str">
        <f t="shared" si="3"/>
        <v/>
      </c>
      <c r="H490" s="70">
        <f t="shared" si="4"/>
        <v>689</v>
      </c>
      <c r="I490" s="71" t="s">
        <v>768</v>
      </c>
      <c r="J490" s="70" t="str">
        <f t="array" ref="J490:K490">VLOOKUP(I490,D:H,{4,5},0)</f>
        <v/>
      </c>
      <c r="K490" s="70">
        <v>689.0</v>
      </c>
      <c r="L490" s="39" t="str">
        <f t="shared" si="5"/>
        <v/>
      </c>
      <c r="M490" s="39">
        <f t="shared" si="6"/>
        <v>689</v>
      </c>
    </row>
    <row r="491">
      <c r="A491" s="33" t="s">
        <v>46</v>
      </c>
      <c r="B491" s="68" t="s">
        <v>97</v>
      </c>
      <c r="C491" s="35" t="s">
        <v>56</v>
      </c>
      <c r="D491" s="35" t="str">
        <f t="shared" si="2"/>
        <v>Africa/Rwanda-Africa/2008</v>
      </c>
      <c r="E491" s="69"/>
      <c r="F491" s="72">
        <v>557.0</v>
      </c>
      <c r="G491" s="70" t="str">
        <f t="shared" si="3"/>
        <v/>
      </c>
      <c r="H491" s="70">
        <f t="shared" si="4"/>
        <v>557</v>
      </c>
      <c r="I491" s="71" t="s">
        <v>769</v>
      </c>
      <c r="J491" s="70" t="str">
        <f t="array" ref="J491:K491">VLOOKUP(I491,D:H,{4,5},0)</f>
        <v/>
      </c>
      <c r="K491" s="70">
        <v>557.0</v>
      </c>
      <c r="L491" s="39" t="str">
        <f t="shared" si="5"/>
        <v/>
      </c>
      <c r="M491" s="39">
        <f t="shared" si="6"/>
        <v>557</v>
      </c>
    </row>
    <row r="492">
      <c r="A492" s="33" t="s">
        <v>46</v>
      </c>
      <c r="B492" s="68" t="s">
        <v>97</v>
      </c>
      <c r="C492" s="35" t="s">
        <v>58</v>
      </c>
      <c r="D492" s="35" t="str">
        <f t="shared" si="2"/>
        <v>Africa/Rwanda-Africa/2010</v>
      </c>
      <c r="E492" s="69"/>
      <c r="F492" s="72">
        <v>528.0</v>
      </c>
      <c r="G492" s="70" t="str">
        <f t="shared" si="3"/>
        <v/>
      </c>
      <c r="H492" s="70">
        <f t="shared" si="4"/>
        <v>528</v>
      </c>
      <c r="I492" s="71" t="s">
        <v>770</v>
      </c>
      <c r="J492" s="70"/>
      <c r="K492" s="70"/>
      <c r="L492" s="39" t="str">
        <f t="shared" si="5"/>
        <v/>
      </c>
      <c r="M492" s="39" t="str">
        <f t="shared" si="6"/>
        <v/>
      </c>
    </row>
    <row r="493">
      <c r="A493" s="33" t="s">
        <v>46</v>
      </c>
      <c r="B493" s="68" t="s">
        <v>97</v>
      </c>
      <c r="C493" s="35" t="s">
        <v>59</v>
      </c>
      <c r="D493" s="35" t="str">
        <f t="shared" si="2"/>
        <v>Africa/Rwanda-Africa/2011</v>
      </c>
      <c r="E493" s="69"/>
      <c r="F493" s="72">
        <v>682.0</v>
      </c>
      <c r="G493" s="70" t="str">
        <f t="shared" si="3"/>
        <v/>
      </c>
      <c r="H493" s="70">
        <f t="shared" si="4"/>
        <v>684</v>
      </c>
      <c r="I493" s="71" t="s">
        <v>771</v>
      </c>
      <c r="J493" s="70" t="str">
        <f t="array" ref="J493:K493">VLOOKUP(I493,D:H,{4,5},0)</f>
        <v/>
      </c>
      <c r="K493" s="70">
        <v>528.0</v>
      </c>
      <c r="L493" s="39" t="str">
        <f t="shared" si="5"/>
        <v/>
      </c>
      <c r="M493" s="39">
        <f t="shared" si="6"/>
        <v>528</v>
      </c>
    </row>
    <row r="494">
      <c r="A494" s="33" t="s">
        <v>46</v>
      </c>
      <c r="B494" s="68" t="s">
        <v>97</v>
      </c>
      <c r="C494" s="35" t="s">
        <v>59</v>
      </c>
      <c r="D494" s="35" t="str">
        <f t="shared" si="2"/>
        <v>Africa/Rwanda-Africa/2011</v>
      </c>
      <c r="E494" s="69"/>
      <c r="F494" s="72">
        <v>686.0</v>
      </c>
      <c r="G494" s="70" t="str">
        <f t="shared" si="3"/>
        <v/>
      </c>
      <c r="H494" s="70">
        <f t="shared" si="4"/>
        <v>686</v>
      </c>
      <c r="I494" s="71" t="s">
        <v>772</v>
      </c>
      <c r="J494" s="70" t="str">
        <f t="array" ref="J494:K494">VLOOKUP(I494,D:H,{4,5},0)</f>
        <v/>
      </c>
      <c r="K494" s="70">
        <v>684.0</v>
      </c>
      <c r="L494" s="39" t="str">
        <f t="shared" si="5"/>
        <v/>
      </c>
      <c r="M494" s="39">
        <f t="shared" si="6"/>
        <v>684</v>
      </c>
    </row>
    <row r="495">
      <c r="A495" s="33" t="s">
        <v>46</v>
      </c>
      <c r="B495" s="68" t="s">
        <v>97</v>
      </c>
      <c r="C495" s="35" t="s">
        <v>60</v>
      </c>
      <c r="D495" s="35" t="str">
        <f t="shared" si="2"/>
        <v>Africa/Rwanda-Africa/2012</v>
      </c>
      <c r="E495" s="69"/>
      <c r="F495" s="72">
        <v>528.0</v>
      </c>
      <c r="G495" s="70" t="str">
        <f t="shared" si="3"/>
        <v/>
      </c>
      <c r="H495" s="70">
        <f t="shared" si="4"/>
        <v>528</v>
      </c>
      <c r="I495" s="71" t="s">
        <v>773</v>
      </c>
      <c r="J495" s="70" t="str">
        <f t="array" ref="J495:K495">VLOOKUP(I495,D:H,{4,5},0)</f>
        <v/>
      </c>
      <c r="K495" s="70">
        <v>528.0</v>
      </c>
      <c r="L495" s="39" t="str">
        <f t="shared" si="5"/>
        <v/>
      </c>
      <c r="M495" s="39">
        <f t="shared" si="6"/>
        <v>528</v>
      </c>
    </row>
    <row r="496">
      <c r="A496" s="33" t="s">
        <v>46</v>
      </c>
      <c r="B496" s="68" t="s">
        <v>98</v>
      </c>
      <c r="C496" s="35" t="s">
        <v>48</v>
      </c>
      <c r="D496" s="35" t="str">
        <f t="shared" si="2"/>
        <v>Africa/Sao Tome and Principe-Africa/2000</v>
      </c>
      <c r="E496" s="69"/>
      <c r="F496" s="69"/>
      <c r="G496" s="70" t="str">
        <f t="shared" si="3"/>
        <v/>
      </c>
      <c r="H496" s="70" t="str">
        <f t="shared" si="4"/>
        <v/>
      </c>
      <c r="I496" s="71" t="s">
        <v>774</v>
      </c>
      <c r="J496" s="70" t="str">
        <f t="array" ref="J496:K496">VLOOKUP(I496,D:H,{4,5},0)</f>
        <v/>
      </c>
      <c r="K496" s="70"/>
      <c r="L496" s="39" t="str">
        <f t="shared" si="5"/>
        <v/>
      </c>
      <c r="M496" s="39" t="str">
        <f t="shared" si="6"/>
        <v/>
      </c>
    </row>
    <row r="497">
      <c r="A497" s="33" t="s">
        <v>46</v>
      </c>
      <c r="B497" s="68" t="s">
        <v>98</v>
      </c>
      <c r="C497" s="35" t="s">
        <v>49</v>
      </c>
      <c r="D497" s="35" t="str">
        <f t="shared" si="2"/>
        <v>Africa/Sao Tome and Principe-Africa/2001</v>
      </c>
      <c r="E497" s="69"/>
      <c r="F497" s="69"/>
      <c r="G497" s="70" t="str">
        <f t="shared" si="3"/>
        <v/>
      </c>
      <c r="H497" s="70" t="str">
        <f t="shared" si="4"/>
        <v/>
      </c>
      <c r="I497" s="71" t="s">
        <v>775</v>
      </c>
      <c r="J497" s="70" t="str">
        <f t="array" ref="J497:K497">VLOOKUP(I497,D:H,{4,5},0)</f>
        <v/>
      </c>
      <c r="K497" s="70"/>
      <c r="L497" s="39" t="str">
        <f t="shared" si="5"/>
        <v/>
      </c>
      <c r="M497" s="39" t="str">
        <f t="shared" si="6"/>
        <v/>
      </c>
    </row>
    <row r="498">
      <c r="A498" s="33" t="s">
        <v>46</v>
      </c>
      <c r="B498" s="68" t="s">
        <v>98</v>
      </c>
      <c r="C498" s="35" t="s">
        <v>50</v>
      </c>
      <c r="D498" s="35" t="str">
        <f t="shared" si="2"/>
        <v>Africa/Sao Tome and Principe-Africa/2002</v>
      </c>
      <c r="E498" s="69"/>
      <c r="F498" s="72">
        <v>99.0</v>
      </c>
      <c r="G498" s="70" t="str">
        <f t="shared" si="3"/>
        <v/>
      </c>
      <c r="H498" s="70">
        <f t="shared" si="4"/>
        <v>99</v>
      </c>
      <c r="I498" s="71" t="s">
        <v>776</v>
      </c>
      <c r="J498" s="70" t="str">
        <f t="array" ref="J498:K498">VLOOKUP(I498,D:H,{4,5},0)</f>
        <v/>
      </c>
      <c r="K498" s="70">
        <v>99.0</v>
      </c>
      <c r="L498" s="39" t="str">
        <f t="shared" si="5"/>
        <v/>
      </c>
      <c r="M498" s="39">
        <f t="shared" si="6"/>
        <v>99</v>
      </c>
    </row>
    <row r="499">
      <c r="A499" s="33" t="s">
        <v>46</v>
      </c>
      <c r="B499" s="68" t="s">
        <v>98</v>
      </c>
      <c r="C499" s="35" t="s">
        <v>51</v>
      </c>
      <c r="D499" s="35" t="str">
        <f t="shared" si="2"/>
        <v>Africa/Sao Tome and Principe-Africa/2003</v>
      </c>
      <c r="E499" s="69"/>
      <c r="F499" s="72">
        <v>92.0</v>
      </c>
      <c r="G499" s="70" t="str">
        <f t="shared" si="3"/>
        <v/>
      </c>
      <c r="H499" s="70">
        <f t="shared" si="4"/>
        <v>92</v>
      </c>
      <c r="I499" s="71" t="s">
        <v>777</v>
      </c>
      <c r="J499" s="70" t="str">
        <f t="array" ref="J499:K499">VLOOKUP(I499,D:H,{4,5},0)</f>
        <v/>
      </c>
      <c r="K499" s="70">
        <v>92.0</v>
      </c>
      <c r="L499" s="39" t="str">
        <f t="shared" si="5"/>
        <v/>
      </c>
      <c r="M499" s="39">
        <f t="shared" si="6"/>
        <v>92</v>
      </c>
    </row>
    <row r="500">
      <c r="A500" s="33" t="s">
        <v>46</v>
      </c>
      <c r="B500" s="68" t="s">
        <v>98</v>
      </c>
      <c r="C500" s="35" t="s">
        <v>52</v>
      </c>
      <c r="D500" s="35" t="str">
        <f t="shared" si="2"/>
        <v>Africa/Sao Tome and Principe-Africa/2004</v>
      </c>
      <c r="E500" s="69"/>
      <c r="F500" s="72">
        <v>84.0</v>
      </c>
      <c r="G500" s="70" t="str">
        <f t="shared" si="3"/>
        <v/>
      </c>
      <c r="H500" s="70">
        <f t="shared" si="4"/>
        <v>84</v>
      </c>
      <c r="I500" s="71" t="s">
        <v>778</v>
      </c>
      <c r="J500" s="70" t="str">
        <f t="array" ref="J500:K500">VLOOKUP(I500,D:H,{4,5},0)</f>
        <v/>
      </c>
      <c r="K500" s="70">
        <v>84.0</v>
      </c>
      <c r="L500" s="39" t="str">
        <f t="shared" si="5"/>
        <v/>
      </c>
      <c r="M500" s="39">
        <f t="shared" si="6"/>
        <v>84</v>
      </c>
    </row>
    <row r="501">
      <c r="A501" s="33" t="s">
        <v>46</v>
      </c>
      <c r="B501" s="68" t="s">
        <v>98</v>
      </c>
      <c r="C501" s="35" t="s">
        <v>55</v>
      </c>
      <c r="D501" s="35" t="str">
        <f t="shared" si="2"/>
        <v>Africa/Sao Tome and Principe-Africa/2007</v>
      </c>
      <c r="E501" s="72">
        <v>38.0</v>
      </c>
      <c r="F501" s="72">
        <v>73.0</v>
      </c>
      <c r="G501" s="70">
        <f t="shared" si="3"/>
        <v>38</v>
      </c>
      <c r="H501" s="70">
        <f t="shared" si="4"/>
        <v>66</v>
      </c>
      <c r="I501" s="71" t="s">
        <v>779</v>
      </c>
      <c r="J501" s="70"/>
      <c r="K501" s="70"/>
      <c r="L501" s="39" t="str">
        <f t="shared" si="5"/>
        <v/>
      </c>
      <c r="M501" s="39" t="str">
        <f t="shared" si="6"/>
        <v/>
      </c>
    </row>
    <row r="502">
      <c r="A502" s="33" t="s">
        <v>46</v>
      </c>
      <c r="B502" s="68" t="s">
        <v>98</v>
      </c>
      <c r="C502" s="35" t="s">
        <v>55</v>
      </c>
      <c r="D502" s="35" t="str">
        <f t="shared" si="2"/>
        <v>Africa/Sao Tome and Principe-Africa/2007</v>
      </c>
      <c r="E502" s="69"/>
      <c r="F502" s="72">
        <v>59.0</v>
      </c>
      <c r="G502" s="70" t="str">
        <f t="shared" si="3"/>
        <v/>
      </c>
      <c r="H502" s="70">
        <f t="shared" si="4"/>
        <v>55</v>
      </c>
      <c r="I502" s="71" t="s">
        <v>780</v>
      </c>
      <c r="J502" s="70"/>
      <c r="K502" s="70"/>
      <c r="L502" s="39" t="str">
        <f t="shared" si="5"/>
        <v/>
      </c>
      <c r="M502" s="39" t="str">
        <f t="shared" si="6"/>
        <v/>
      </c>
    </row>
    <row r="503">
      <c r="A503" s="33" t="s">
        <v>46</v>
      </c>
      <c r="B503" s="68" t="s">
        <v>98</v>
      </c>
      <c r="C503" s="35" t="s">
        <v>55</v>
      </c>
      <c r="D503" s="35" t="str">
        <f t="shared" si="2"/>
        <v>Africa/Sao Tome and Principe-Africa/2007</v>
      </c>
      <c r="E503" s="69"/>
      <c r="F503" s="72">
        <v>51.0</v>
      </c>
      <c r="G503" s="70" t="str">
        <f t="shared" si="3"/>
        <v/>
      </c>
      <c r="H503" s="70">
        <f t="shared" si="4"/>
        <v>51</v>
      </c>
      <c r="I503" s="71" t="s">
        <v>781</v>
      </c>
      <c r="J503" s="70">
        <f t="array" ref="J503:K503">VLOOKUP(I503,D:H,{4,5},0)</f>
        <v>38</v>
      </c>
      <c r="K503" s="70">
        <v>66.0</v>
      </c>
      <c r="L503" s="39">
        <f t="shared" si="5"/>
        <v>38</v>
      </c>
      <c r="M503" s="39">
        <f t="shared" si="6"/>
        <v>66</v>
      </c>
    </row>
    <row r="504">
      <c r="A504" s="33" t="s">
        <v>46</v>
      </c>
      <c r="B504" s="68" t="s">
        <v>98</v>
      </c>
      <c r="C504" s="35" t="s">
        <v>56</v>
      </c>
      <c r="D504" s="35" t="str">
        <f t="shared" si="2"/>
        <v>Africa/Sao Tome and Principe-Africa/2008</v>
      </c>
      <c r="E504" s="72">
        <v>44.0</v>
      </c>
      <c r="F504" s="72">
        <v>84.0</v>
      </c>
      <c r="G504" s="70">
        <f t="shared" si="3"/>
        <v>44</v>
      </c>
      <c r="H504" s="70">
        <f t="shared" si="4"/>
        <v>84</v>
      </c>
      <c r="I504" s="71" t="s">
        <v>782</v>
      </c>
      <c r="J504" s="70">
        <f t="array" ref="J504:K504">VLOOKUP(I504,D:H,{4,5},0)</f>
        <v>44</v>
      </c>
      <c r="K504" s="70">
        <v>84.0</v>
      </c>
      <c r="L504" s="39">
        <f t="shared" si="5"/>
        <v>44</v>
      </c>
      <c r="M504" s="39">
        <f t="shared" si="6"/>
        <v>84</v>
      </c>
    </row>
    <row r="505">
      <c r="A505" s="33" t="s">
        <v>46</v>
      </c>
      <c r="B505" s="68" t="s">
        <v>98</v>
      </c>
      <c r="C505" s="35" t="s">
        <v>58</v>
      </c>
      <c r="D505" s="35" t="str">
        <f t="shared" si="2"/>
        <v>Africa/Sao Tome and Principe-Africa/2010</v>
      </c>
      <c r="E505" s="72">
        <v>43.0</v>
      </c>
      <c r="F505" s="72">
        <v>77.0</v>
      </c>
      <c r="G505" s="70">
        <f t="shared" si="3"/>
        <v>43</v>
      </c>
      <c r="H505" s="70">
        <f t="shared" si="4"/>
        <v>77</v>
      </c>
      <c r="I505" s="71" t="s">
        <v>783</v>
      </c>
      <c r="J505" s="70"/>
      <c r="K505" s="70"/>
      <c r="L505" s="39" t="str">
        <f t="shared" si="5"/>
        <v/>
      </c>
      <c r="M505" s="39" t="str">
        <f t="shared" si="6"/>
        <v/>
      </c>
    </row>
    <row r="506">
      <c r="A506" s="33" t="s">
        <v>46</v>
      </c>
      <c r="B506" s="68" t="s">
        <v>98</v>
      </c>
      <c r="C506" s="35" t="s">
        <v>59</v>
      </c>
      <c r="D506" s="35" t="str">
        <f t="shared" si="2"/>
        <v>Africa/Sao Tome and Principe-Africa/2011</v>
      </c>
      <c r="E506" s="69"/>
      <c r="F506" s="72">
        <v>66.0</v>
      </c>
      <c r="G506" s="70" t="str">
        <f t="shared" si="3"/>
        <v/>
      </c>
      <c r="H506" s="70">
        <f t="shared" si="4"/>
        <v>57</v>
      </c>
      <c r="I506" s="71" t="s">
        <v>784</v>
      </c>
      <c r="J506" s="70">
        <f t="array" ref="J506:K506">VLOOKUP(I506,D:H,{4,5},0)</f>
        <v>43</v>
      </c>
      <c r="K506" s="70">
        <v>77.0</v>
      </c>
      <c r="L506" s="39">
        <f t="shared" si="5"/>
        <v>43</v>
      </c>
      <c r="M506" s="39">
        <f t="shared" si="6"/>
        <v>77</v>
      </c>
    </row>
    <row r="507">
      <c r="A507" s="33" t="s">
        <v>46</v>
      </c>
      <c r="B507" s="68" t="s">
        <v>98</v>
      </c>
      <c r="C507" s="35" t="s">
        <v>59</v>
      </c>
      <c r="D507" s="35" t="str">
        <f t="shared" si="2"/>
        <v>Africa/Sao Tome and Principe-Africa/2011</v>
      </c>
      <c r="E507" s="69"/>
      <c r="F507" s="72">
        <v>48.0</v>
      </c>
      <c r="G507" s="70" t="str">
        <f t="shared" si="3"/>
        <v/>
      </c>
      <c r="H507" s="70">
        <f t="shared" si="4"/>
        <v>48</v>
      </c>
      <c r="I507" s="71" t="s">
        <v>785</v>
      </c>
      <c r="J507" s="70" t="str">
        <f t="array" ref="J507:K507">VLOOKUP(I507,D:H,{4,5},0)</f>
        <v/>
      </c>
      <c r="K507" s="70">
        <v>57.0</v>
      </c>
      <c r="L507" s="39" t="str">
        <f t="shared" si="5"/>
        <v/>
      </c>
      <c r="M507" s="39">
        <f t="shared" si="6"/>
        <v>57</v>
      </c>
    </row>
    <row r="508">
      <c r="A508" s="33" t="s">
        <v>46</v>
      </c>
      <c r="B508" s="68" t="s">
        <v>98</v>
      </c>
      <c r="C508" s="35" t="s">
        <v>60</v>
      </c>
      <c r="D508" s="35" t="str">
        <f t="shared" si="2"/>
        <v>Africa/Sao Tome and Principe-Africa/2012</v>
      </c>
      <c r="E508" s="72">
        <v>44.0</v>
      </c>
      <c r="F508" s="72">
        <v>84.0</v>
      </c>
      <c r="G508" s="70">
        <f t="shared" si="3"/>
        <v>44</v>
      </c>
      <c r="H508" s="70">
        <f t="shared" si="4"/>
        <v>84</v>
      </c>
      <c r="I508" s="71" t="s">
        <v>786</v>
      </c>
      <c r="J508" s="70">
        <f t="array" ref="J508:K508">VLOOKUP(I508,D:H,{4,5},0)</f>
        <v>44</v>
      </c>
      <c r="K508" s="70">
        <v>84.0</v>
      </c>
      <c r="L508" s="39">
        <f t="shared" si="5"/>
        <v>44</v>
      </c>
      <c r="M508" s="39">
        <f t="shared" si="6"/>
        <v>84</v>
      </c>
    </row>
    <row r="509">
      <c r="A509" s="33" t="s">
        <v>46</v>
      </c>
      <c r="B509" s="68" t="s">
        <v>99</v>
      </c>
      <c r="C509" s="35" t="s">
        <v>48</v>
      </c>
      <c r="D509" s="35" t="str">
        <f t="shared" si="2"/>
        <v>Africa/Senegal-Africa/2000</v>
      </c>
      <c r="E509" s="69"/>
      <c r="F509" s="69"/>
      <c r="G509" s="70" t="str">
        <f t="shared" si="3"/>
        <v/>
      </c>
      <c r="H509" s="70" t="str">
        <f t="shared" si="4"/>
        <v/>
      </c>
      <c r="I509" s="71" t="s">
        <v>787</v>
      </c>
      <c r="J509" s="70" t="str">
        <f t="array" ref="J509:K509">VLOOKUP(I509,D:H,{4,5},0)</f>
        <v/>
      </c>
      <c r="K509" s="70"/>
      <c r="L509" s="39" t="str">
        <f t="shared" si="5"/>
        <v/>
      </c>
      <c r="M509" s="39" t="str">
        <f t="shared" si="6"/>
        <v/>
      </c>
    </row>
    <row r="510">
      <c r="A510" s="33" t="s">
        <v>46</v>
      </c>
      <c r="B510" s="68" t="s">
        <v>99</v>
      </c>
      <c r="C510" s="35" t="s">
        <v>49</v>
      </c>
      <c r="D510" s="35" t="str">
        <f t="shared" si="2"/>
        <v>Africa/Senegal-Africa/2001</v>
      </c>
      <c r="E510" s="72">
        <v>3515.0</v>
      </c>
      <c r="F510" s="69"/>
      <c r="G510" s="70">
        <f t="shared" si="3"/>
        <v>3515</v>
      </c>
      <c r="H510" s="70" t="str">
        <f t="shared" si="4"/>
        <v/>
      </c>
      <c r="I510" s="71" t="s">
        <v>788</v>
      </c>
      <c r="J510" s="70">
        <f t="array" ref="J510:K510">VLOOKUP(I510,D:H,{4,5},0)</f>
        <v>3515</v>
      </c>
      <c r="K510" s="70"/>
      <c r="L510" s="39">
        <f t="shared" si="5"/>
        <v>3515</v>
      </c>
      <c r="M510" s="39" t="str">
        <f t="shared" si="6"/>
        <v/>
      </c>
    </row>
    <row r="511">
      <c r="A511" s="33" t="s">
        <v>46</v>
      </c>
      <c r="B511" s="68" t="s">
        <v>99</v>
      </c>
      <c r="C511" s="35" t="s">
        <v>50</v>
      </c>
      <c r="D511" s="35" t="str">
        <f t="shared" si="2"/>
        <v>Africa/Senegal-Africa/2002</v>
      </c>
      <c r="E511" s="72">
        <v>3426.0</v>
      </c>
      <c r="F511" s="72">
        <v>7059.0</v>
      </c>
      <c r="G511" s="70">
        <f t="shared" si="3"/>
        <v>3426</v>
      </c>
      <c r="H511" s="70">
        <f t="shared" si="4"/>
        <v>7059</v>
      </c>
      <c r="I511" s="71" t="s">
        <v>789</v>
      </c>
      <c r="J511" s="70">
        <f t="array" ref="J511:K511">VLOOKUP(I511,D:H,{4,5},0)</f>
        <v>3426</v>
      </c>
      <c r="K511" s="70">
        <v>7059.0</v>
      </c>
      <c r="L511" s="39">
        <f t="shared" si="5"/>
        <v>3426</v>
      </c>
      <c r="M511" s="39">
        <f t="shared" si="6"/>
        <v>7059</v>
      </c>
    </row>
    <row r="512">
      <c r="A512" s="33" t="s">
        <v>46</v>
      </c>
      <c r="B512" s="68" t="s">
        <v>99</v>
      </c>
      <c r="C512" s="35" t="s">
        <v>51</v>
      </c>
      <c r="D512" s="35" t="str">
        <f t="shared" si="2"/>
        <v>Africa/Senegal-Africa/2003</v>
      </c>
      <c r="E512" s="72">
        <v>3270.0</v>
      </c>
      <c r="F512" s="72">
        <v>5849.0</v>
      </c>
      <c r="G512" s="70">
        <f t="shared" si="3"/>
        <v>3270</v>
      </c>
      <c r="H512" s="70">
        <f t="shared" si="4"/>
        <v>5849</v>
      </c>
      <c r="I512" s="71" t="s">
        <v>790</v>
      </c>
      <c r="J512" s="70">
        <f t="array" ref="J512:K512">VLOOKUP(I512,D:H,{4,5},0)</f>
        <v>3270</v>
      </c>
      <c r="K512" s="70">
        <v>5849.0</v>
      </c>
      <c r="L512" s="39">
        <f t="shared" si="5"/>
        <v>3270</v>
      </c>
      <c r="M512" s="39">
        <f t="shared" si="6"/>
        <v>5849</v>
      </c>
    </row>
    <row r="513">
      <c r="A513" s="33" t="s">
        <v>46</v>
      </c>
      <c r="B513" s="68" t="s">
        <v>99</v>
      </c>
      <c r="C513" s="35" t="s">
        <v>52</v>
      </c>
      <c r="D513" s="35" t="str">
        <f t="shared" si="2"/>
        <v>Africa/Senegal-Africa/2004</v>
      </c>
      <c r="E513" s="72">
        <v>3036.0</v>
      </c>
      <c r="F513" s="72">
        <v>5442.0</v>
      </c>
      <c r="G513" s="70">
        <f t="shared" si="3"/>
        <v>3036</v>
      </c>
      <c r="H513" s="70">
        <f t="shared" si="4"/>
        <v>5442</v>
      </c>
      <c r="I513" s="71" t="s">
        <v>791</v>
      </c>
      <c r="J513" s="70">
        <f t="array" ref="J513:K513">VLOOKUP(I513,D:H,{4,5},0)</f>
        <v>3036</v>
      </c>
      <c r="K513" s="70">
        <v>5442.0</v>
      </c>
      <c r="L513" s="39">
        <f t="shared" si="5"/>
        <v>3036</v>
      </c>
      <c r="M513" s="39">
        <f t="shared" si="6"/>
        <v>5442</v>
      </c>
    </row>
    <row r="514">
      <c r="A514" s="33" t="s">
        <v>46</v>
      </c>
      <c r="B514" s="68" t="s">
        <v>99</v>
      </c>
      <c r="C514" s="35" t="s">
        <v>55</v>
      </c>
      <c r="D514" s="35" t="str">
        <f t="shared" si="2"/>
        <v>Africa/Senegal-Africa/2007</v>
      </c>
      <c r="E514" s="72">
        <v>2736.0</v>
      </c>
      <c r="F514" s="72">
        <v>5280.0</v>
      </c>
      <c r="G514" s="70">
        <f t="shared" si="3"/>
        <v>2684</v>
      </c>
      <c r="H514" s="70">
        <f t="shared" si="4"/>
        <v>4913.5</v>
      </c>
      <c r="I514" s="71" t="s">
        <v>792</v>
      </c>
      <c r="J514" s="70"/>
      <c r="K514" s="70"/>
      <c r="L514" s="39" t="str">
        <f t="shared" si="5"/>
        <v/>
      </c>
      <c r="M514" s="39" t="str">
        <f t="shared" si="6"/>
        <v/>
      </c>
    </row>
    <row r="515">
      <c r="A515" s="33" t="s">
        <v>46</v>
      </c>
      <c r="B515" s="68" t="s">
        <v>99</v>
      </c>
      <c r="C515" s="35" t="s">
        <v>55</v>
      </c>
      <c r="D515" s="35" t="str">
        <f t="shared" si="2"/>
        <v>Africa/Senegal-Africa/2007</v>
      </c>
      <c r="E515" s="72">
        <v>2632.0</v>
      </c>
      <c r="F515" s="72">
        <v>4547.0</v>
      </c>
      <c r="G515" s="70">
        <f t="shared" si="3"/>
        <v>2612</v>
      </c>
      <c r="H515" s="70">
        <f t="shared" si="4"/>
        <v>4439</v>
      </c>
      <c r="I515" s="71" t="s">
        <v>793</v>
      </c>
      <c r="J515" s="70"/>
      <c r="K515" s="70"/>
      <c r="L515" s="39" t="str">
        <f t="shared" si="5"/>
        <v/>
      </c>
      <c r="M515" s="39" t="str">
        <f t="shared" si="6"/>
        <v/>
      </c>
    </row>
    <row r="516">
      <c r="A516" s="33" t="s">
        <v>46</v>
      </c>
      <c r="B516" s="68" t="s">
        <v>99</v>
      </c>
      <c r="C516" s="35" t="s">
        <v>55</v>
      </c>
      <c r="D516" s="35" t="str">
        <f t="shared" si="2"/>
        <v>Africa/Senegal-Africa/2007</v>
      </c>
      <c r="E516" s="72">
        <v>2592.0</v>
      </c>
      <c r="F516" s="72">
        <v>4331.0</v>
      </c>
      <c r="G516" s="70">
        <f t="shared" si="3"/>
        <v>2592</v>
      </c>
      <c r="H516" s="70">
        <f t="shared" si="4"/>
        <v>4331</v>
      </c>
      <c r="I516" s="71" t="s">
        <v>794</v>
      </c>
      <c r="J516" s="70">
        <f t="array" ref="J516:K516">VLOOKUP(I516,D:H,{4,5},0)</f>
        <v>2684</v>
      </c>
      <c r="K516" s="70">
        <v>4913.5</v>
      </c>
      <c r="L516" s="39">
        <f t="shared" si="5"/>
        <v>2684</v>
      </c>
      <c r="M516" s="39">
        <f t="shared" si="6"/>
        <v>4913.5</v>
      </c>
    </row>
    <row r="517">
      <c r="A517" s="33" t="s">
        <v>46</v>
      </c>
      <c r="B517" s="68" t="s">
        <v>99</v>
      </c>
      <c r="C517" s="35" t="s">
        <v>56</v>
      </c>
      <c r="D517" s="35" t="str">
        <f t="shared" si="2"/>
        <v>Africa/Senegal-Africa/2008</v>
      </c>
      <c r="E517" s="72">
        <v>3000.0</v>
      </c>
      <c r="F517" s="72">
        <v>5335.0</v>
      </c>
      <c r="G517" s="70">
        <f t="shared" si="3"/>
        <v>3000</v>
      </c>
      <c r="H517" s="70">
        <f t="shared" si="4"/>
        <v>5335</v>
      </c>
      <c r="I517" s="71" t="s">
        <v>795</v>
      </c>
      <c r="J517" s="70">
        <f t="array" ref="J517:K517">VLOOKUP(I517,D:H,{4,5},0)</f>
        <v>3000</v>
      </c>
      <c r="K517" s="70">
        <v>5335.0</v>
      </c>
      <c r="L517" s="39">
        <f t="shared" si="5"/>
        <v>3000</v>
      </c>
      <c r="M517" s="39">
        <f t="shared" si="6"/>
        <v>5335</v>
      </c>
    </row>
    <row r="518">
      <c r="A518" s="33" t="s">
        <v>46</v>
      </c>
      <c r="B518" s="68" t="s">
        <v>99</v>
      </c>
      <c r="C518" s="35" t="s">
        <v>58</v>
      </c>
      <c r="D518" s="35" t="str">
        <f t="shared" si="2"/>
        <v>Africa/Senegal-Africa/2010</v>
      </c>
      <c r="E518" s="72">
        <v>2791.0</v>
      </c>
      <c r="F518" s="72">
        <v>5860.0</v>
      </c>
      <c r="G518" s="70">
        <f t="shared" si="3"/>
        <v>2791</v>
      </c>
      <c r="H518" s="70">
        <f t="shared" si="4"/>
        <v>5860</v>
      </c>
      <c r="I518" s="71" t="s">
        <v>796</v>
      </c>
      <c r="J518" s="70"/>
      <c r="K518" s="70"/>
      <c r="L518" s="39" t="str">
        <f t="shared" si="5"/>
        <v/>
      </c>
      <c r="M518" s="39" t="str">
        <f t="shared" si="6"/>
        <v/>
      </c>
    </row>
    <row r="519">
      <c r="A519" s="33" t="s">
        <v>46</v>
      </c>
      <c r="B519" s="68" t="s">
        <v>99</v>
      </c>
      <c r="C519" s="35" t="s">
        <v>59</v>
      </c>
      <c r="D519" s="35" t="str">
        <f t="shared" si="2"/>
        <v>Africa/Senegal-Africa/2011</v>
      </c>
      <c r="E519" s="72">
        <v>2556.0</v>
      </c>
      <c r="F519" s="72">
        <v>5013.0</v>
      </c>
      <c r="G519" s="70">
        <f t="shared" si="3"/>
        <v>2477</v>
      </c>
      <c r="H519" s="70">
        <f t="shared" si="4"/>
        <v>4475.5</v>
      </c>
      <c r="I519" s="71" t="s">
        <v>797</v>
      </c>
      <c r="J519" s="70">
        <f t="array" ref="J519:K519">VLOOKUP(I519,D:H,{4,5},0)</f>
        <v>2791</v>
      </c>
      <c r="K519" s="70">
        <v>5860.0</v>
      </c>
      <c r="L519" s="39">
        <f t="shared" si="5"/>
        <v>2791</v>
      </c>
      <c r="M519" s="39">
        <f t="shared" si="6"/>
        <v>5860</v>
      </c>
    </row>
    <row r="520">
      <c r="A520" s="33" t="s">
        <v>46</v>
      </c>
      <c r="B520" s="68" t="s">
        <v>99</v>
      </c>
      <c r="C520" s="35" t="s">
        <v>59</v>
      </c>
      <c r="D520" s="35" t="str">
        <f t="shared" si="2"/>
        <v>Africa/Senegal-Africa/2011</v>
      </c>
      <c r="E520" s="72">
        <v>2398.0</v>
      </c>
      <c r="F520" s="72">
        <v>3938.0</v>
      </c>
      <c r="G520" s="70">
        <f t="shared" si="3"/>
        <v>2398</v>
      </c>
      <c r="H520" s="70">
        <f t="shared" si="4"/>
        <v>3938</v>
      </c>
      <c r="I520" s="71" t="s">
        <v>798</v>
      </c>
      <c r="J520" s="70">
        <f t="array" ref="J520:K520">VLOOKUP(I520,D:H,{4,5},0)</f>
        <v>2477</v>
      </c>
      <c r="K520" s="70">
        <v>4475.5</v>
      </c>
      <c r="L520" s="39">
        <f t="shared" si="5"/>
        <v>2477</v>
      </c>
      <c r="M520" s="39">
        <f t="shared" si="6"/>
        <v>4475.5</v>
      </c>
    </row>
    <row r="521">
      <c r="A521" s="33" t="s">
        <v>46</v>
      </c>
      <c r="B521" s="68" t="s">
        <v>99</v>
      </c>
      <c r="C521" s="35" t="s">
        <v>60</v>
      </c>
      <c r="D521" s="35" t="str">
        <f t="shared" si="2"/>
        <v>Africa/Senegal-Africa/2012</v>
      </c>
      <c r="E521" s="72">
        <v>2798.0</v>
      </c>
      <c r="F521" s="72">
        <v>4789.0</v>
      </c>
      <c r="G521" s="70">
        <f t="shared" si="3"/>
        <v>2798</v>
      </c>
      <c r="H521" s="70">
        <f t="shared" si="4"/>
        <v>4789</v>
      </c>
      <c r="I521" s="71" t="s">
        <v>799</v>
      </c>
      <c r="J521" s="70">
        <f t="array" ref="J521:K521">VLOOKUP(I521,D:H,{4,5},0)</f>
        <v>2798</v>
      </c>
      <c r="K521" s="70">
        <v>4789.0</v>
      </c>
      <c r="L521" s="39">
        <f t="shared" si="5"/>
        <v>2798</v>
      </c>
      <c r="M521" s="39">
        <f t="shared" si="6"/>
        <v>4789</v>
      </c>
    </row>
    <row r="522">
      <c r="A522" s="33" t="s">
        <v>46</v>
      </c>
      <c r="B522" s="68" t="s">
        <v>100</v>
      </c>
      <c r="C522" s="35" t="s">
        <v>48</v>
      </c>
      <c r="D522" s="35" t="str">
        <f t="shared" si="2"/>
        <v>Africa/Seychelles-Africa/2000</v>
      </c>
      <c r="E522" s="69"/>
      <c r="F522" s="69"/>
      <c r="G522" s="70" t="str">
        <f t="shared" si="3"/>
        <v/>
      </c>
      <c r="H522" s="70" t="str">
        <f t="shared" si="4"/>
        <v/>
      </c>
      <c r="I522" s="71" t="s">
        <v>800</v>
      </c>
      <c r="J522" s="70" t="str">
        <f t="array" ref="J522:K522">VLOOKUP(I522,D:H,{4,5},0)</f>
        <v/>
      </c>
      <c r="K522" s="70"/>
      <c r="L522" s="39" t="str">
        <f t="shared" si="5"/>
        <v/>
      </c>
      <c r="M522" s="39" t="str">
        <f t="shared" si="6"/>
        <v/>
      </c>
    </row>
    <row r="523">
      <c r="A523" s="33" t="s">
        <v>46</v>
      </c>
      <c r="B523" s="68" t="s">
        <v>100</v>
      </c>
      <c r="C523" s="35" t="s">
        <v>49</v>
      </c>
      <c r="D523" s="35" t="str">
        <f t="shared" si="2"/>
        <v>Africa/Seychelles-Africa/2001</v>
      </c>
      <c r="E523" s="69"/>
      <c r="F523" s="69"/>
      <c r="G523" s="70" t="str">
        <f t="shared" si="3"/>
        <v/>
      </c>
      <c r="H523" s="70" t="str">
        <f t="shared" si="4"/>
        <v/>
      </c>
      <c r="I523" s="71" t="s">
        <v>801</v>
      </c>
      <c r="J523" s="70" t="str">
        <f t="array" ref="J523:K523">VLOOKUP(I523,D:H,{4,5},0)</f>
        <v/>
      </c>
      <c r="K523" s="70"/>
      <c r="L523" s="39" t="str">
        <f t="shared" si="5"/>
        <v/>
      </c>
      <c r="M523" s="39" t="str">
        <f t="shared" si="6"/>
        <v/>
      </c>
    </row>
    <row r="524">
      <c r="A524" s="33" t="s">
        <v>46</v>
      </c>
      <c r="B524" s="68" t="s">
        <v>100</v>
      </c>
      <c r="C524" s="35" t="s">
        <v>50</v>
      </c>
      <c r="D524" s="35" t="str">
        <f t="shared" si="2"/>
        <v>Africa/Seychelles-Africa/2002</v>
      </c>
      <c r="E524" s="69"/>
      <c r="F524" s="72">
        <v>704.0</v>
      </c>
      <c r="G524" s="70" t="str">
        <f t="shared" si="3"/>
        <v/>
      </c>
      <c r="H524" s="70">
        <f t="shared" si="4"/>
        <v>704</v>
      </c>
      <c r="I524" s="71" t="s">
        <v>802</v>
      </c>
      <c r="J524" s="70" t="str">
        <f t="array" ref="J524:K524">VLOOKUP(I524,D:H,{4,5},0)</f>
        <v/>
      </c>
      <c r="K524" s="70">
        <v>704.0</v>
      </c>
      <c r="L524" s="39" t="str">
        <f t="shared" si="5"/>
        <v/>
      </c>
      <c r="M524" s="39">
        <f t="shared" si="6"/>
        <v>704</v>
      </c>
    </row>
    <row r="525">
      <c r="A525" s="33" t="s">
        <v>46</v>
      </c>
      <c r="B525" s="68" t="s">
        <v>100</v>
      </c>
      <c r="C525" s="35" t="s">
        <v>51</v>
      </c>
      <c r="D525" s="35" t="str">
        <f t="shared" si="2"/>
        <v>Africa/Seychelles-Africa/2003</v>
      </c>
      <c r="E525" s="69"/>
      <c r="F525" s="72">
        <v>755.0</v>
      </c>
      <c r="G525" s="70" t="str">
        <f t="shared" si="3"/>
        <v/>
      </c>
      <c r="H525" s="70">
        <f t="shared" si="4"/>
        <v>755</v>
      </c>
      <c r="I525" s="71" t="s">
        <v>803</v>
      </c>
      <c r="J525" s="70" t="str">
        <f t="array" ref="J525:K525">VLOOKUP(I525,D:H,{4,5},0)</f>
        <v/>
      </c>
      <c r="K525" s="70">
        <v>755.0</v>
      </c>
      <c r="L525" s="39" t="str">
        <f t="shared" si="5"/>
        <v/>
      </c>
      <c r="M525" s="39">
        <f t="shared" si="6"/>
        <v>755</v>
      </c>
    </row>
    <row r="526">
      <c r="A526" s="33" t="s">
        <v>46</v>
      </c>
      <c r="B526" s="68" t="s">
        <v>100</v>
      </c>
      <c r="C526" s="35" t="s">
        <v>52</v>
      </c>
      <c r="D526" s="35" t="str">
        <f t="shared" si="2"/>
        <v>Africa/Seychelles-Africa/2004</v>
      </c>
      <c r="E526" s="69"/>
      <c r="F526" s="72">
        <v>708.0</v>
      </c>
      <c r="G526" s="70" t="str">
        <f t="shared" si="3"/>
        <v/>
      </c>
      <c r="H526" s="70">
        <f t="shared" si="4"/>
        <v>708</v>
      </c>
      <c r="I526" s="71" t="s">
        <v>804</v>
      </c>
      <c r="J526" s="70" t="str">
        <f t="array" ref="J526:K526">VLOOKUP(I526,D:H,{4,5},0)</f>
        <v/>
      </c>
      <c r="K526" s="70">
        <v>708.0</v>
      </c>
      <c r="L526" s="39" t="str">
        <f t="shared" si="5"/>
        <v/>
      </c>
      <c r="M526" s="39">
        <f t="shared" si="6"/>
        <v>708</v>
      </c>
    </row>
    <row r="527">
      <c r="A527" s="33" t="s">
        <v>46</v>
      </c>
      <c r="B527" s="68" t="s">
        <v>100</v>
      </c>
      <c r="C527" s="35" t="s">
        <v>55</v>
      </c>
      <c r="D527" s="35" t="str">
        <f t="shared" si="2"/>
        <v>Africa/Seychelles-Africa/2007</v>
      </c>
      <c r="E527" s="72">
        <v>256.0</v>
      </c>
      <c r="F527" s="72">
        <v>744.0</v>
      </c>
      <c r="G527" s="70">
        <f t="shared" si="3"/>
        <v>256</v>
      </c>
      <c r="H527" s="70">
        <f t="shared" si="4"/>
        <v>693</v>
      </c>
      <c r="I527" s="71" t="s">
        <v>805</v>
      </c>
      <c r="J527" s="70"/>
      <c r="K527" s="70"/>
      <c r="L527" s="39" t="str">
        <f t="shared" si="5"/>
        <v/>
      </c>
      <c r="M527" s="39" t="str">
        <f t="shared" si="6"/>
        <v/>
      </c>
    </row>
    <row r="528">
      <c r="A528" s="33" t="s">
        <v>46</v>
      </c>
      <c r="B528" s="68" t="s">
        <v>100</v>
      </c>
      <c r="C528" s="35" t="s">
        <v>55</v>
      </c>
      <c r="D528" s="35" t="str">
        <f t="shared" si="2"/>
        <v>Africa/Seychelles-Africa/2007</v>
      </c>
      <c r="E528" s="69"/>
      <c r="F528" s="72">
        <v>642.0</v>
      </c>
      <c r="G528" s="70" t="str">
        <f t="shared" si="3"/>
        <v/>
      </c>
      <c r="H528" s="70">
        <f t="shared" si="4"/>
        <v>642</v>
      </c>
      <c r="I528" s="71" t="s">
        <v>806</v>
      </c>
      <c r="J528" s="70"/>
      <c r="K528" s="70"/>
      <c r="L528" s="39" t="str">
        <f t="shared" si="5"/>
        <v/>
      </c>
      <c r="M528" s="39" t="str">
        <f t="shared" si="6"/>
        <v/>
      </c>
    </row>
    <row r="529">
      <c r="A529" s="33" t="s">
        <v>46</v>
      </c>
      <c r="B529" s="68" t="s">
        <v>100</v>
      </c>
      <c r="C529" s="35" t="s">
        <v>56</v>
      </c>
      <c r="D529" s="35" t="str">
        <f t="shared" si="2"/>
        <v>Africa/Seychelles-Africa/2008</v>
      </c>
      <c r="E529" s="72">
        <v>205.0</v>
      </c>
      <c r="F529" s="72">
        <v>653.0</v>
      </c>
      <c r="G529" s="70">
        <f t="shared" si="3"/>
        <v>205</v>
      </c>
      <c r="H529" s="70">
        <f t="shared" si="4"/>
        <v>598</v>
      </c>
      <c r="I529" s="71" t="s">
        <v>807</v>
      </c>
      <c r="J529" s="70">
        <f t="array" ref="J529:K529">VLOOKUP(I529,D:H,{4,5},0)</f>
        <v>256</v>
      </c>
      <c r="K529" s="70">
        <v>693.0</v>
      </c>
      <c r="L529" s="39">
        <f t="shared" si="5"/>
        <v>256</v>
      </c>
      <c r="M529" s="39">
        <f t="shared" si="6"/>
        <v>693</v>
      </c>
    </row>
    <row r="530">
      <c r="A530" s="33" t="s">
        <v>46</v>
      </c>
      <c r="B530" s="68" t="s">
        <v>100</v>
      </c>
      <c r="C530" s="35" t="s">
        <v>56</v>
      </c>
      <c r="D530" s="35" t="str">
        <f t="shared" si="2"/>
        <v>Africa/Seychelles-Africa/2008</v>
      </c>
      <c r="E530" s="69"/>
      <c r="F530" s="72">
        <v>543.0</v>
      </c>
      <c r="G530" s="70" t="str">
        <f t="shared" si="3"/>
        <v/>
      </c>
      <c r="H530" s="70">
        <f t="shared" si="4"/>
        <v>543</v>
      </c>
      <c r="I530" s="71" t="s">
        <v>808</v>
      </c>
      <c r="J530" s="70">
        <f t="array" ref="J530:K530">VLOOKUP(I530,D:H,{4,5},0)</f>
        <v>205</v>
      </c>
      <c r="K530" s="70">
        <v>598.0</v>
      </c>
      <c r="L530" s="39">
        <f t="shared" si="5"/>
        <v>205</v>
      </c>
      <c r="M530" s="39">
        <f t="shared" si="6"/>
        <v>598</v>
      </c>
    </row>
    <row r="531">
      <c r="A531" s="33" t="s">
        <v>46</v>
      </c>
      <c r="B531" s="68" t="s">
        <v>100</v>
      </c>
      <c r="C531" s="35" t="s">
        <v>58</v>
      </c>
      <c r="D531" s="35" t="str">
        <f t="shared" si="2"/>
        <v>Africa/Seychelles-Africa/2010</v>
      </c>
      <c r="E531" s="72">
        <v>228.0</v>
      </c>
      <c r="F531" s="72">
        <v>697.0</v>
      </c>
      <c r="G531" s="70">
        <f t="shared" si="3"/>
        <v>228</v>
      </c>
      <c r="H531" s="70">
        <f t="shared" si="4"/>
        <v>697</v>
      </c>
      <c r="I531" s="71" t="s">
        <v>809</v>
      </c>
      <c r="J531" s="70"/>
      <c r="K531" s="70"/>
      <c r="L531" s="39" t="str">
        <f t="shared" si="5"/>
        <v/>
      </c>
      <c r="M531" s="39" t="str">
        <f t="shared" si="6"/>
        <v/>
      </c>
    </row>
    <row r="532">
      <c r="A532" s="33" t="s">
        <v>46</v>
      </c>
      <c r="B532" s="68" t="s">
        <v>100</v>
      </c>
      <c r="C532" s="35" t="s">
        <v>59</v>
      </c>
      <c r="D532" s="35" t="str">
        <f t="shared" si="2"/>
        <v>Africa/Seychelles-Africa/2011</v>
      </c>
      <c r="E532" s="69"/>
      <c r="F532" s="72">
        <v>557.0</v>
      </c>
      <c r="G532" s="70" t="str">
        <f t="shared" si="3"/>
        <v/>
      </c>
      <c r="H532" s="70">
        <f t="shared" si="4"/>
        <v>561</v>
      </c>
      <c r="I532" s="71" t="s">
        <v>810</v>
      </c>
      <c r="J532" s="70">
        <f t="array" ref="J532:K532">VLOOKUP(I532,D:H,{4,5},0)</f>
        <v>228</v>
      </c>
      <c r="K532" s="70">
        <v>697.0</v>
      </c>
      <c r="L532" s="39">
        <f t="shared" si="5"/>
        <v>228</v>
      </c>
      <c r="M532" s="39">
        <f t="shared" si="6"/>
        <v>697</v>
      </c>
    </row>
    <row r="533">
      <c r="A533" s="33" t="s">
        <v>46</v>
      </c>
      <c r="B533" s="68" t="s">
        <v>100</v>
      </c>
      <c r="C533" s="35" t="s">
        <v>59</v>
      </c>
      <c r="D533" s="35" t="str">
        <f t="shared" si="2"/>
        <v>Africa/Seychelles-Africa/2011</v>
      </c>
      <c r="E533" s="69"/>
      <c r="F533" s="72">
        <v>565.0</v>
      </c>
      <c r="G533" s="70" t="str">
        <f t="shared" si="3"/>
        <v/>
      </c>
      <c r="H533" s="70">
        <f t="shared" si="4"/>
        <v>565</v>
      </c>
      <c r="I533" s="71" t="s">
        <v>811</v>
      </c>
      <c r="J533" s="70" t="str">
        <f t="array" ref="J533:K533">VLOOKUP(I533,D:H,{4,5},0)</f>
        <v/>
      </c>
      <c r="K533" s="70">
        <v>561.0</v>
      </c>
      <c r="L533" s="39" t="str">
        <f t="shared" si="5"/>
        <v/>
      </c>
      <c r="M533" s="39">
        <f t="shared" si="6"/>
        <v>561</v>
      </c>
    </row>
    <row r="534">
      <c r="A534" s="33" t="s">
        <v>46</v>
      </c>
      <c r="B534" s="68" t="s">
        <v>100</v>
      </c>
      <c r="C534" s="35" t="s">
        <v>60</v>
      </c>
      <c r="D534" s="35" t="str">
        <f t="shared" si="2"/>
        <v>Africa/Seychelles-Africa/2012</v>
      </c>
      <c r="E534" s="72">
        <v>243.0</v>
      </c>
      <c r="F534" s="72">
        <v>744.0</v>
      </c>
      <c r="G534" s="70">
        <f t="shared" si="3"/>
        <v>243</v>
      </c>
      <c r="H534" s="70">
        <f t="shared" si="4"/>
        <v>744</v>
      </c>
      <c r="I534" s="71" t="s">
        <v>812</v>
      </c>
      <c r="J534" s="70">
        <f t="array" ref="J534:K534">VLOOKUP(I534,D:H,{4,5},0)</f>
        <v>243</v>
      </c>
      <c r="K534" s="70">
        <v>744.0</v>
      </c>
      <c r="L534" s="39">
        <f t="shared" si="5"/>
        <v>243</v>
      </c>
      <c r="M534" s="39">
        <f t="shared" si="6"/>
        <v>744</v>
      </c>
    </row>
    <row r="535">
      <c r="A535" s="33" t="s">
        <v>46</v>
      </c>
      <c r="B535" s="68" t="s">
        <v>101</v>
      </c>
      <c r="C535" s="35" t="s">
        <v>48</v>
      </c>
      <c r="D535" s="35" t="str">
        <f t="shared" si="2"/>
        <v>Africa/Sierra Leone-Africa/2000</v>
      </c>
      <c r="E535" s="69"/>
      <c r="F535" s="69"/>
      <c r="G535" s="70" t="str">
        <f t="shared" si="3"/>
        <v/>
      </c>
      <c r="H535" s="70" t="str">
        <f t="shared" si="4"/>
        <v/>
      </c>
      <c r="I535" s="71" t="s">
        <v>813</v>
      </c>
      <c r="J535" s="70" t="str">
        <f t="array" ref="J535:K535">VLOOKUP(I535,D:H,{4,5},0)</f>
        <v/>
      </c>
      <c r="K535" s="70"/>
      <c r="L535" s="39" t="str">
        <f t="shared" si="5"/>
        <v/>
      </c>
      <c r="M535" s="39" t="str">
        <f t="shared" si="6"/>
        <v/>
      </c>
    </row>
    <row r="536">
      <c r="A536" s="33" t="s">
        <v>46</v>
      </c>
      <c r="B536" s="68" t="s">
        <v>101</v>
      </c>
      <c r="C536" s="35" t="s">
        <v>49</v>
      </c>
      <c r="D536" s="35" t="str">
        <f t="shared" si="2"/>
        <v>Africa/Sierra Leone-Africa/2001</v>
      </c>
      <c r="E536" s="69"/>
      <c r="F536" s="69"/>
      <c r="G536" s="70" t="str">
        <f t="shared" si="3"/>
        <v/>
      </c>
      <c r="H536" s="70" t="str">
        <f t="shared" si="4"/>
        <v/>
      </c>
      <c r="I536" s="71" t="s">
        <v>814</v>
      </c>
      <c r="J536" s="70" t="str">
        <f t="array" ref="J536:K536">VLOOKUP(I536,D:H,{4,5},0)</f>
        <v/>
      </c>
      <c r="K536" s="70"/>
      <c r="L536" s="39" t="str">
        <f t="shared" si="5"/>
        <v/>
      </c>
      <c r="M536" s="39" t="str">
        <f t="shared" si="6"/>
        <v/>
      </c>
    </row>
    <row r="537">
      <c r="A537" s="33" t="s">
        <v>46</v>
      </c>
      <c r="B537" s="68" t="s">
        <v>101</v>
      </c>
      <c r="C537" s="35" t="s">
        <v>50</v>
      </c>
      <c r="D537" s="35" t="str">
        <f t="shared" si="2"/>
        <v>Africa/Sierra Leone-Africa/2002</v>
      </c>
      <c r="E537" s="69"/>
      <c r="F537" s="72">
        <v>689.0</v>
      </c>
      <c r="G537" s="70" t="str">
        <f t="shared" si="3"/>
        <v/>
      </c>
      <c r="H537" s="70">
        <f t="shared" si="4"/>
        <v>689</v>
      </c>
      <c r="I537" s="71" t="s">
        <v>815</v>
      </c>
      <c r="J537" s="70" t="str">
        <f t="array" ref="J537:K537">VLOOKUP(I537,D:H,{4,5},0)</f>
        <v/>
      </c>
      <c r="K537" s="70">
        <v>689.0</v>
      </c>
      <c r="L537" s="39" t="str">
        <f t="shared" si="5"/>
        <v/>
      </c>
      <c r="M537" s="39">
        <f t="shared" si="6"/>
        <v>689</v>
      </c>
    </row>
    <row r="538">
      <c r="A538" s="33" t="s">
        <v>46</v>
      </c>
      <c r="B538" s="68" t="s">
        <v>101</v>
      </c>
      <c r="C538" s="35" t="s">
        <v>51</v>
      </c>
      <c r="D538" s="35" t="str">
        <f t="shared" si="2"/>
        <v>Africa/Sierra Leone-Africa/2003</v>
      </c>
      <c r="E538" s="69"/>
      <c r="F538" s="72">
        <v>653.0</v>
      </c>
      <c r="G538" s="70" t="str">
        <f t="shared" si="3"/>
        <v/>
      </c>
      <c r="H538" s="70">
        <f t="shared" si="4"/>
        <v>653</v>
      </c>
      <c r="I538" s="71" t="s">
        <v>816</v>
      </c>
      <c r="J538" s="70" t="str">
        <f t="array" ref="J538:K538">VLOOKUP(I538,D:H,{4,5},0)</f>
        <v/>
      </c>
      <c r="K538" s="70">
        <v>653.0</v>
      </c>
      <c r="L538" s="39" t="str">
        <f t="shared" si="5"/>
        <v/>
      </c>
      <c r="M538" s="39">
        <f t="shared" si="6"/>
        <v>653</v>
      </c>
    </row>
    <row r="539">
      <c r="A539" s="33" t="s">
        <v>46</v>
      </c>
      <c r="B539" s="68" t="s">
        <v>101</v>
      </c>
      <c r="C539" s="35" t="s">
        <v>52</v>
      </c>
      <c r="D539" s="35" t="str">
        <f t="shared" si="2"/>
        <v>Africa/Sierra Leone-Africa/2004</v>
      </c>
      <c r="E539" s="69"/>
      <c r="F539" s="72">
        <v>664.0</v>
      </c>
      <c r="G539" s="70" t="str">
        <f t="shared" si="3"/>
        <v/>
      </c>
      <c r="H539" s="70">
        <f t="shared" si="4"/>
        <v>664</v>
      </c>
      <c r="I539" s="71" t="s">
        <v>817</v>
      </c>
      <c r="J539" s="70" t="str">
        <f t="array" ref="J539:K539">VLOOKUP(I539,D:H,{4,5},0)</f>
        <v/>
      </c>
      <c r="K539" s="70">
        <v>664.0</v>
      </c>
      <c r="L539" s="39" t="str">
        <f t="shared" si="5"/>
        <v/>
      </c>
      <c r="M539" s="39">
        <f t="shared" si="6"/>
        <v>664</v>
      </c>
    </row>
    <row r="540">
      <c r="A540" s="33" t="s">
        <v>46</v>
      </c>
      <c r="B540" s="68" t="s">
        <v>101</v>
      </c>
      <c r="C540" s="35" t="s">
        <v>55</v>
      </c>
      <c r="D540" s="35" t="str">
        <f t="shared" si="2"/>
        <v>Africa/Sierra Leone-Africa/2007</v>
      </c>
      <c r="E540" s="69"/>
      <c r="F540" s="72">
        <v>642.0</v>
      </c>
      <c r="G540" s="70" t="str">
        <f t="shared" si="3"/>
        <v/>
      </c>
      <c r="H540" s="70">
        <f t="shared" si="4"/>
        <v>605</v>
      </c>
      <c r="I540" s="71" t="s">
        <v>818</v>
      </c>
      <c r="J540" s="70"/>
      <c r="K540" s="70"/>
      <c r="L540" s="39" t="str">
        <f t="shared" si="5"/>
        <v/>
      </c>
      <c r="M540" s="39" t="str">
        <f t="shared" si="6"/>
        <v/>
      </c>
    </row>
    <row r="541">
      <c r="A541" s="33" t="s">
        <v>46</v>
      </c>
      <c r="B541" s="68" t="s">
        <v>101</v>
      </c>
      <c r="C541" s="35" t="s">
        <v>55</v>
      </c>
      <c r="D541" s="35" t="str">
        <f t="shared" si="2"/>
        <v>Africa/Sierra Leone-Africa/2007</v>
      </c>
      <c r="E541" s="69"/>
      <c r="F541" s="72">
        <v>568.0</v>
      </c>
      <c r="G541" s="70" t="str">
        <f t="shared" si="3"/>
        <v/>
      </c>
      <c r="H541" s="70">
        <f t="shared" si="4"/>
        <v>568</v>
      </c>
      <c r="I541" s="71" t="s">
        <v>819</v>
      </c>
      <c r="J541" s="70"/>
      <c r="K541" s="70"/>
      <c r="L541" s="39" t="str">
        <f t="shared" si="5"/>
        <v/>
      </c>
      <c r="M541" s="39" t="str">
        <f t="shared" si="6"/>
        <v/>
      </c>
    </row>
    <row r="542">
      <c r="A542" s="33" t="s">
        <v>46</v>
      </c>
      <c r="B542" s="68" t="s">
        <v>101</v>
      </c>
      <c r="C542" s="35" t="s">
        <v>56</v>
      </c>
      <c r="D542" s="35" t="str">
        <f t="shared" si="2"/>
        <v>Africa/Sierra Leone-Africa/2008</v>
      </c>
      <c r="E542" s="69"/>
      <c r="F542" s="72">
        <v>634.0</v>
      </c>
      <c r="G542" s="70" t="str">
        <f t="shared" si="3"/>
        <v/>
      </c>
      <c r="H542" s="70">
        <f t="shared" si="4"/>
        <v>621.5</v>
      </c>
      <c r="I542" s="71" t="s">
        <v>820</v>
      </c>
      <c r="J542" s="70" t="str">
        <f t="array" ref="J542:K542">VLOOKUP(I542,D:H,{4,5},0)</f>
        <v/>
      </c>
      <c r="K542" s="70">
        <v>605.0</v>
      </c>
      <c r="L542" s="39" t="str">
        <f t="shared" si="5"/>
        <v/>
      </c>
      <c r="M542" s="39">
        <f t="shared" si="6"/>
        <v>605</v>
      </c>
    </row>
    <row r="543">
      <c r="A543" s="33" t="s">
        <v>46</v>
      </c>
      <c r="B543" s="68" t="s">
        <v>101</v>
      </c>
      <c r="C543" s="35" t="s">
        <v>56</v>
      </c>
      <c r="D543" s="35" t="str">
        <f t="shared" si="2"/>
        <v>Africa/Sierra Leone-Africa/2008</v>
      </c>
      <c r="E543" s="69"/>
      <c r="F543" s="72">
        <v>609.0</v>
      </c>
      <c r="G543" s="70" t="str">
        <f t="shared" si="3"/>
        <v/>
      </c>
      <c r="H543" s="70">
        <f t="shared" si="4"/>
        <v>609</v>
      </c>
      <c r="I543" s="71" t="s">
        <v>821</v>
      </c>
      <c r="J543" s="70" t="str">
        <f t="array" ref="J543:K543">VLOOKUP(I543,D:H,{4,5},0)</f>
        <v/>
      </c>
      <c r="K543" s="70">
        <v>621.5</v>
      </c>
      <c r="L543" s="39" t="str">
        <f t="shared" si="5"/>
        <v/>
      </c>
      <c r="M543" s="39">
        <f t="shared" si="6"/>
        <v>621.5</v>
      </c>
    </row>
    <row r="544">
      <c r="A544" s="33" t="s">
        <v>46</v>
      </c>
      <c r="B544" s="68" t="s">
        <v>101</v>
      </c>
      <c r="C544" s="35" t="s">
        <v>58</v>
      </c>
      <c r="D544" s="35" t="str">
        <f t="shared" si="2"/>
        <v>Africa/Sierra Leone-Africa/2010</v>
      </c>
      <c r="E544" s="69"/>
      <c r="F544" s="72">
        <v>546.0</v>
      </c>
      <c r="G544" s="70" t="str">
        <f t="shared" si="3"/>
        <v/>
      </c>
      <c r="H544" s="70">
        <f t="shared" si="4"/>
        <v>546</v>
      </c>
      <c r="I544" s="71" t="s">
        <v>822</v>
      </c>
      <c r="J544" s="70"/>
      <c r="K544" s="70"/>
      <c r="L544" s="39" t="str">
        <f t="shared" si="5"/>
        <v/>
      </c>
      <c r="M544" s="39" t="str">
        <f t="shared" si="6"/>
        <v/>
      </c>
    </row>
    <row r="545">
      <c r="A545" s="33" t="s">
        <v>46</v>
      </c>
      <c r="B545" s="68" t="s">
        <v>101</v>
      </c>
      <c r="C545" s="35" t="s">
        <v>59</v>
      </c>
      <c r="D545" s="35" t="str">
        <f t="shared" si="2"/>
        <v>Africa/Sierra Leone-Africa/2011</v>
      </c>
      <c r="E545" s="69"/>
      <c r="F545" s="72">
        <v>653.0</v>
      </c>
      <c r="G545" s="70" t="str">
        <f t="shared" si="3"/>
        <v/>
      </c>
      <c r="H545" s="70">
        <f t="shared" si="4"/>
        <v>539</v>
      </c>
      <c r="I545" s="71" t="s">
        <v>823</v>
      </c>
      <c r="J545" s="70" t="str">
        <f t="array" ref="J545:K545">VLOOKUP(I545,D:H,{4,5},0)</f>
        <v/>
      </c>
      <c r="K545" s="70">
        <v>546.0</v>
      </c>
      <c r="L545" s="39" t="str">
        <f t="shared" si="5"/>
        <v/>
      </c>
      <c r="M545" s="39">
        <f t="shared" si="6"/>
        <v>546</v>
      </c>
    </row>
    <row r="546">
      <c r="A546" s="33" t="s">
        <v>46</v>
      </c>
      <c r="B546" s="68" t="s">
        <v>101</v>
      </c>
      <c r="C546" s="35" t="s">
        <v>59</v>
      </c>
      <c r="D546" s="35" t="str">
        <f t="shared" si="2"/>
        <v>Africa/Sierra Leone-Africa/2011</v>
      </c>
      <c r="E546" s="69"/>
      <c r="F546" s="72">
        <v>425.0</v>
      </c>
      <c r="G546" s="70" t="str">
        <f t="shared" si="3"/>
        <v/>
      </c>
      <c r="H546" s="70">
        <f t="shared" si="4"/>
        <v>425</v>
      </c>
      <c r="I546" s="71" t="s">
        <v>824</v>
      </c>
      <c r="J546" s="70" t="str">
        <f t="array" ref="J546:K546">VLOOKUP(I546,D:H,{4,5},0)</f>
        <v/>
      </c>
      <c r="K546" s="70">
        <v>539.0</v>
      </c>
      <c r="L546" s="39" t="str">
        <f t="shared" si="5"/>
        <v/>
      </c>
      <c r="M546" s="39">
        <f t="shared" si="6"/>
        <v>539</v>
      </c>
    </row>
    <row r="547">
      <c r="A547" s="33" t="s">
        <v>46</v>
      </c>
      <c r="B547" s="68" t="s">
        <v>101</v>
      </c>
      <c r="C547" s="35" t="s">
        <v>60</v>
      </c>
      <c r="D547" s="35" t="str">
        <f t="shared" si="2"/>
        <v>Africa/Sierra Leone-Africa/2012</v>
      </c>
      <c r="E547" s="69"/>
      <c r="F547" s="72">
        <v>733.0</v>
      </c>
      <c r="G547" s="70" t="str">
        <f t="shared" si="3"/>
        <v/>
      </c>
      <c r="H547" s="70">
        <f t="shared" si="4"/>
        <v>733</v>
      </c>
      <c r="I547" s="71" t="s">
        <v>825</v>
      </c>
      <c r="J547" s="70" t="str">
        <f t="array" ref="J547:K547">VLOOKUP(I547,D:H,{4,5},0)</f>
        <v/>
      </c>
      <c r="K547" s="70">
        <v>733.0</v>
      </c>
      <c r="L547" s="39" t="str">
        <f t="shared" si="5"/>
        <v/>
      </c>
      <c r="M547" s="39">
        <f t="shared" si="6"/>
        <v>733</v>
      </c>
    </row>
    <row r="548">
      <c r="A548" s="33" t="s">
        <v>46</v>
      </c>
      <c r="B548" s="68" t="s">
        <v>102</v>
      </c>
      <c r="C548" s="35" t="s">
        <v>48</v>
      </c>
      <c r="D548" s="35" t="str">
        <f t="shared" si="2"/>
        <v>Africa/Somalia-Africa/2000</v>
      </c>
      <c r="E548" s="69"/>
      <c r="F548" s="69"/>
      <c r="G548" s="70" t="str">
        <f t="shared" si="3"/>
        <v/>
      </c>
      <c r="H548" s="70" t="str">
        <f t="shared" si="4"/>
        <v/>
      </c>
      <c r="I548" s="71" t="s">
        <v>826</v>
      </c>
      <c r="J548" s="70" t="str">
        <f t="array" ref="J548:K548">VLOOKUP(I548,D:H,{4,5},0)</f>
        <v/>
      </c>
      <c r="K548" s="70"/>
      <c r="L548" s="39" t="str">
        <f t="shared" si="5"/>
        <v/>
      </c>
      <c r="M548" s="39" t="str">
        <f t="shared" si="6"/>
        <v/>
      </c>
    </row>
    <row r="549">
      <c r="A549" s="33" t="s">
        <v>46</v>
      </c>
      <c r="B549" s="68" t="s">
        <v>102</v>
      </c>
      <c r="C549" s="35" t="s">
        <v>49</v>
      </c>
      <c r="D549" s="35" t="str">
        <f t="shared" si="2"/>
        <v>Africa/Somalia-Africa/2001</v>
      </c>
      <c r="E549" s="69"/>
      <c r="F549" s="69"/>
      <c r="G549" s="70" t="str">
        <f t="shared" si="3"/>
        <v/>
      </c>
      <c r="H549" s="70" t="str">
        <f t="shared" si="4"/>
        <v/>
      </c>
      <c r="I549" s="71" t="s">
        <v>827</v>
      </c>
      <c r="J549" s="70" t="str">
        <f t="array" ref="J549:K549">VLOOKUP(I549,D:H,{4,5},0)</f>
        <v/>
      </c>
      <c r="K549" s="70"/>
      <c r="L549" s="39" t="str">
        <f t="shared" si="5"/>
        <v/>
      </c>
      <c r="M549" s="39" t="str">
        <f t="shared" si="6"/>
        <v/>
      </c>
    </row>
    <row r="550">
      <c r="A550" s="33" t="s">
        <v>46</v>
      </c>
      <c r="B550" s="68" t="s">
        <v>102</v>
      </c>
      <c r="C550" s="35" t="s">
        <v>50</v>
      </c>
      <c r="D550" s="35" t="str">
        <f t="shared" si="2"/>
        <v>Africa/Somalia-Africa/2002</v>
      </c>
      <c r="E550" s="69"/>
      <c r="F550" s="72">
        <v>609.0</v>
      </c>
      <c r="G550" s="70" t="str">
        <f t="shared" si="3"/>
        <v/>
      </c>
      <c r="H550" s="70">
        <f t="shared" si="4"/>
        <v>609</v>
      </c>
      <c r="I550" s="71" t="s">
        <v>828</v>
      </c>
      <c r="J550" s="70" t="str">
        <f t="array" ref="J550:K550">VLOOKUP(I550,D:H,{4,5},0)</f>
        <v/>
      </c>
      <c r="K550" s="70">
        <v>609.0</v>
      </c>
      <c r="L550" s="39" t="str">
        <f t="shared" si="5"/>
        <v/>
      </c>
      <c r="M550" s="39">
        <f t="shared" si="6"/>
        <v>609</v>
      </c>
    </row>
    <row r="551">
      <c r="A551" s="33" t="s">
        <v>46</v>
      </c>
      <c r="B551" s="68" t="s">
        <v>102</v>
      </c>
      <c r="C551" s="35" t="s">
        <v>51</v>
      </c>
      <c r="D551" s="35" t="str">
        <f t="shared" si="2"/>
        <v>Africa/Somalia-Africa/2003</v>
      </c>
      <c r="E551" s="69"/>
      <c r="F551" s="72">
        <v>594.0</v>
      </c>
      <c r="G551" s="70" t="str">
        <f t="shared" si="3"/>
        <v/>
      </c>
      <c r="H551" s="70">
        <f t="shared" si="4"/>
        <v>594</v>
      </c>
      <c r="I551" s="71" t="s">
        <v>829</v>
      </c>
      <c r="J551" s="70" t="str">
        <f t="array" ref="J551:K551">VLOOKUP(I551,D:H,{4,5},0)</f>
        <v/>
      </c>
      <c r="K551" s="70">
        <v>594.0</v>
      </c>
      <c r="L551" s="39" t="str">
        <f t="shared" si="5"/>
        <v/>
      </c>
      <c r="M551" s="39">
        <f t="shared" si="6"/>
        <v>594</v>
      </c>
    </row>
    <row r="552">
      <c r="A552" s="33" t="s">
        <v>46</v>
      </c>
      <c r="B552" s="68" t="s">
        <v>102</v>
      </c>
      <c r="C552" s="35" t="s">
        <v>52</v>
      </c>
      <c r="D552" s="35" t="str">
        <f t="shared" si="2"/>
        <v>Africa/Somalia-Africa/2004</v>
      </c>
      <c r="E552" s="69"/>
      <c r="F552" s="72">
        <v>609.0</v>
      </c>
      <c r="G552" s="70" t="str">
        <f t="shared" si="3"/>
        <v/>
      </c>
      <c r="H552" s="70">
        <f t="shared" si="4"/>
        <v>609</v>
      </c>
      <c r="I552" s="71" t="s">
        <v>830</v>
      </c>
      <c r="J552" s="70" t="str">
        <f t="array" ref="J552:K552">VLOOKUP(I552,D:H,{4,5},0)</f>
        <v/>
      </c>
      <c r="K552" s="70">
        <v>609.0</v>
      </c>
      <c r="L552" s="39" t="str">
        <f t="shared" si="5"/>
        <v/>
      </c>
      <c r="M552" s="39">
        <f t="shared" si="6"/>
        <v>609</v>
      </c>
    </row>
    <row r="553">
      <c r="A553" s="33" t="s">
        <v>46</v>
      </c>
      <c r="B553" s="68" t="s">
        <v>102</v>
      </c>
      <c r="C553" s="35" t="s">
        <v>55</v>
      </c>
      <c r="D553" s="35" t="str">
        <f t="shared" si="2"/>
        <v>Africa/Somalia-Africa/2007</v>
      </c>
      <c r="E553" s="69"/>
      <c r="F553" s="72">
        <v>576.0</v>
      </c>
      <c r="G553" s="70" t="str">
        <f t="shared" si="3"/>
        <v/>
      </c>
      <c r="H553" s="70">
        <f t="shared" si="4"/>
        <v>539</v>
      </c>
      <c r="I553" s="71" t="s">
        <v>831</v>
      </c>
      <c r="J553" s="70"/>
      <c r="K553" s="70"/>
      <c r="L553" s="39" t="str">
        <f t="shared" si="5"/>
        <v/>
      </c>
      <c r="M553" s="39" t="str">
        <f t="shared" si="6"/>
        <v/>
      </c>
    </row>
    <row r="554">
      <c r="A554" s="33" t="s">
        <v>46</v>
      </c>
      <c r="B554" s="68" t="s">
        <v>102</v>
      </c>
      <c r="C554" s="35" t="s">
        <v>55</v>
      </c>
      <c r="D554" s="35" t="str">
        <f t="shared" si="2"/>
        <v>Africa/Somalia-Africa/2007</v>
      </c>
      <c r="E554" s="69"/>
      <c r="F554" s="72">
        <v>502.0</v>
      </c>
      <c r="G554" s="70" t="str">
        <f t="shared" si="3"/>
        <v/>
      </c>
      <c r="H554" s="70">
        <f t="shared" si="4"/>
        <v>502</v>
      </c>
      <c r="I554" s="71" t="s">
        <v>832</v>
      </c>
      <c r="J554" s="70"/>
      <c r="K554" s="70"/>
      <c r="L554" s="39" t="str">
        <f t="shared" si="5"/>
        <v/>
      </c>
      <c r="M554" s="39" t="str">
        <f t="shared" si="6"/>
        <v/>
      </c>
    </row>
    <row r="555">
      <c r="A555" s="33" t="s">
        <v>46</v>
      </c>
      <c r="B555" s="68" t="s">
        <v>102</v>
      </c>
      <c r="C555" s="35" t="s">
        <v>56</v>
      </c>
      <c r="D555" s="35" t="str">
        <f t="shared" si="2"/>
        <v>Africa/Somalia-Africa/2008</v>
      </c>
      <c r="E555" s="69"/>
      <c r="F555" s="72">
        <v>605.0</v>
      </c>
      <c r="G555" s="70" t="str">
        <f t="shared" si="3"/>
        <v/>
      </c>
      <c r="H555" s="70">
        <f t="shared" si="4"/>
        <v>588.5</v>
      </c>
      <c r="I555" s="71" t="s">
        <v>833</v>
      </c>
      <c r="J555" s="70" t="str">
        <f t="array" ref="J555:K555">VLOOKUP(I555,D:H,{4,5},0)</f>
        <v/>
      </c>
      <c r="K555" s="70">
        <v>539.0</v>
      </c>
      <c r="L555" s="39" t="str">
        <f t="shared" si="5"/>
        <v/>
      </c>
      <c r="M555" s="39">
        <f t="shared" si="6"/>
        <v>539</v>
      </c>
    </row>
    <row r="556">
      <c r="A556" s="33" t="s">
        <v>46</v>
      </c>
      <c r="B556" s="68" t="s">
        <v>102</v>
      </c>
      <c r="C556" s="35" t="s">
        <v>56</v>
      </c>
      <c r="D556" s="35" t="str">
        <f t="shared" si="2"/>
        <v>Africa/Somalia-Africa/2008</v>
      </c>
      <c r="E556" s="69"/>
      <c r="F556" s="72">
        <v>572.0</v>
      </c>
      <c r="G556" s="70" t="str">
        <f t="shared" si="3"/>
        <v/>
      </c>
      <c r="H556" s="70">
        <f t="shared" si="4"/>
        <v>572</v>
      </c>
      <c r="I556" s="71" t="s">
        <v>834</v>
      </c>
      <c r="J556" s="70" t="str">
        <f t="array" ref="J556:K556">VLOOKUP(I556,D:H,{4,5},0)</f>
        <v/>
      </c>
      <c r="K556" s="70">
        <v>588.5</v>
      </c>
      <c r="L556" s="39" t="str">
        <f t="shared" si="5"/>
        <v/>
      </c>
      <c r="M556" s="39">
        <f t="shared" si="6"/>
        <v>588.5</v>
      </c>
    </row>
    <row r="557">
      <c r="A557" s="33" t="s">
        <v>46</v>
      </c>
      <c r="B557" s="68" t="s">
        <v>102</v>
      </c>
      <c r="C557" s="35" t="s">
        <v>58</v>
      </c>
      <c r="D557" s="35" t="str">
        <f t="shared" si="2"/>
        <v>Africa/Somalia-Africa/2010</v>
      </c>
      <c r="E557" s="69"/>
      <c r="F557" s="72">
        <v>579.0</v>
      </c>
      <c r="G557" s="70" t="str">
        <f t="shared" si="3"/>
        <v/>
      </c>
      <c r="H557" s="70">
        <f t="shared" si="4"/>
        <v>579</v>
      </c>
      <c r="I557" s="71" t="s">
        <v>835</v>
      </c>
      <c r="J557" s="70"/>
      <c r="K557" s="70"/>
      <c r="L557" s="39" t="str">
        <f t="shared" si="5"/>
        <v/>
      </c>
      <c r="M557" s="39" t="str">
        <f t="shared" si="6"/>
        <v/>
      </c>
    </row>
    <row r="558">
      <c r="A558" s="33" t="s">
        <v>46</v>
      </c>
      <c r="B558" s="68" t="s">
        <v>102</v>
      </c>
      <c r="C558" s="35" t="s">
        <v>59</v>
      </c>
      <c r="D558" s="35" t="str">
        <f t="shared" si="2"/>
        <v>Africa/Somalia-Africa/2011</v>
      </c>
      <c r="E558" s="69"/>
      <c r="F558" s="72">
        <v>576.0</v>
      </c>
      <c r="G558" s="70" t="str">
        <f t="shared" si="3"/>
        <v/>
      </c>
      <c r="H558" s="70">
        <f t="shared" si="4"/>
        <v>576</v>
      </c>
      <c r="I558" s="71" t="s">
        <v>836</v>
      </c>
      <c r="J558" s="70" t="str">
        <f t="array" ref="J558:K558">VLOOKUP(I558,D:H,{4,5},0)</f>
        <v/>
      </c>
      <c r="K558" s="70">
        <v>579.0</v>
      </c>
      <c r="L558" s="39" t="str">
        <f t="shared" si="5"/>
        <v/>
      </c>
      <c r="M558" s="39">
        <f t="shared" si="6"/>
        <v>579</v>
      </c>
    </row>
    <row r="559">
      <c r="A559" s="33" t="s">
        <v>46</v>
      </c>
      <c r="B559" s="68" t="s">
        <v>102</v>
      </c>
      <c r="C559" s="35" t="s">
        <v>60</v>
      </c>
      <c r="D559" s="35" t="str">
        <f t="shared" si="2"/>
        <v>Africa/Somalia-Africa/2012</v>
      </c>
      <c r="E559" s="69"/>
      <c r="F559" s="72">
        <v>576.0</v>
      </c>
      <c r="G559" s="70" t="str">
        <f t="shared" si="3"/>
        <v/>
      </c>
      <c r="H559" s="70">
        <f t="shared" si="4"/>
        <v>546.5</v>
      </c>
      <c r="I559" s="71" t="s">
        <v>837</v>
      </c>
      <c r="J559" s="70" t="str">
        <f t="array" ref="J559:K559">VLOOKUP(I559,D:H,{4,5},0)</f>
        <v/>
      </c>
      <c r="K559" s="70">
        <v>576.0</v>
      </c>
      <c r="L559" s="39" t="str">
        <f t="shared" si="5"/>
        <v/>
      </c>
      <c r="M559" s="39">
        <f t="shared" si="6"/>
        <v>576</v>
      </c>
    </row>
    <row r="560">
      <c r="A560" s="33" t="s">
        <v>46</v>
      </c>
      <c r="B560" s="68" t="s">
        <v>102</v>
      </c>
      <c r="C560" s="35" t="s">
        <v>60</v>
      </c>
      <c r="D560" s="35" t="str">
        <f t="shared" si="2"/>
        <v>Africa/Somalia-Africa/2012</v>
      </c>
      <c r="E560" s="69"/>
      <c r="F560" s="72">
        <v>517.0</v>
      </c>
      <c r="G560" s="70" t="str">
        <f t="shared" si="3"/>
        <v/>
      </c>
      <c r="H560" s="70">
        <f t="shared" si="4"/>
        <v>517</v>
      </c>
      <c r="I560" s="71" t="s">
        <v>838</v>
      </c>
      <c r="J560" s="70" t="str">
        <f t="array" ref="J560:K560">VLOOKUP(I560,D:H,{4,5},0)</f>
        <v/>
      </c>
      <c r="K560" s="70">
        <v>546.5</v>
      </c>
      <c r="L560" s="39" t="str">
        <f t="shared" si="5"/>
        <v/>
      </c>
      <c r="M560" s="39">
        <f t="shared" si="6"/>
        <v>546.5</v>
      </c>
    </row>
    <row r="561">
      <c r="A561" s="33" t="s">
        <v>46</v>
      </c>
      <c r="B561" s="68" t="s">
        <v>103</v>
      </c>
      <c r="C561" s="35" t="s">
        <v>48</v>
      </c>
      <c r="D561" s="35" t="str">
        <f t="shared" si="2"/>
        <v>Africa/South Africa-Africa/2000</v>
      </c>
      <c r="E561" s="69"/>
      <c r="F561" s="69"/>
      <c r="G561" s="70" t="str">
        <f t="shared" si="3"/>
        <v/>
      </c>
      <c r="H561" s="70" t="str">
        <f t="shared" si="4"/>
        <v/>
      </c>
      <c r="I561" s="71" t="s">
        <v>839</v>
      </c>
      <c r="J561" s="70" t="str">
        <f t="array" ref="J561:K561">VLOOKUP(I561,D:H,{4,5},0)</f>
        <v/>
      </c>
      <c r="K561" s="70"/>
      <c r="L561" s="39" t="str">
        <f t="shared" si="5"/>
        <v/>
      </c>
      <c r="M561" s="39" t="str">
        <f t="shared" si="6"/>
        <v/>
      </c>
    </row>
    <row r="562">
      <c r="A562" s="33" t="s">
        <v>46</v>
      </c>
      <c r="B562" s="68" t="s">
        <v>103</v>
      </c>
      <c r="C562" s="35" t="s">
        <v>49</v>
      </c>
      <c r="D562" s="35" t="str">
        <f t="shared" si="2"/>
        <v>Africa/South Africa-Africa/2001</v>
      </c>
      <c r="E562" s="72">
        <v>141372.0</v>
      </c>
      <c r="F562" s="69"/>
      <c r="G562" s="70">
        <f t="shared" si="3"/>
        <v>141372</v>
      </c>
      <c r="H562" s="70" t="str">
        <f t="shared" si="4"/>
        <v/>
      </c>
      <c r="I562" s="71" t="s">
        <v>840</v>
      </c>
      <c r="J562" s="70">
        <f t="array" ref="J562:K562">VLOOKUP(I562,D:H,{4,5},0)</f>
        <v>141372</v>
      </c>
      <c r="K562" s="70"/>
      <c r="L562" s="39">
        <f t="shared" si="5"/>
        <v>141372</v>
      </c>
      <c r="M562" s="39" t="str">
        <f t="shared" si="6"/>
        <v/>
      </c>
    </row>
    <row r="563">
      <c r="A563" s="33" t="s">
        <v>46</v>
      </c>
      <c r="B563" s="68" t="s">
        <v>103</v>
      </c>
      <c r="C563" s="35" t="s">
        <v>50</v>
      </c>
      <c r="D563" s="35" t="str">
        <f t="shared" si="2"/>
        <v>Africa/South Africa-Africa/2002</v>
      </c>
      <c r="E563" s="72">
        <v>142291.0</v>
      </c>
      <c r="F563" s="72">
        <v>460124.0</v>
      </c>
      <c r="G563" s="70">
        <f t="shared" si="3"/>
        <v>142291</v>
      </c>
      <c r="H563" s="70">
        <f t="shared" si="4"/>
        <v>460124</v>
      </c>
      <c r="I563" s="71" t="s">
        <v>841</v>
      </c>
      <c r="J563" s="70">
        <f t="array" ref="J563:K563">VLOOKUP(I563,D:H,{4,5},0)</f>
        <v>142291</v>
      </c>
      <c r="K563" s="70">
        <v>460124.0</v>
      </c>
      <c r="L563" s="39">
        <f t="shared" si="5"/>
        <v>142291</v>
      </c>
      <c r="M563" s="39">
        <f t="shared" si="6"/>
        <v>460124</v>
      </c>
    </row>
    <row r="564">
      <c r="A564" s="33" t="s">
        <v>46</v>
      </c>
      <c r="B564" s="68" t="s">
        <v>103</v>
      </c>
      <c r="C564" s="35" t="s">
        <v>51</v>
      </c>
      <c r="D564" s="35" t="str">
        <f t="shared" si="2"/>
        <v>Africa/South Africa-Africa/2003</v>
      </c>
      <c r="E564" s="72">
        <v>142761.0</v>
      </c>
      <c r="F564" s="72">
        <v>503941.0</v>
      </c>
      <c r="G564" s="70">
        <f t="shared" si="3"/>
        <v>142761</v>
      </c>
      <c r="H564" s="70">
        <f t="shared" si="4"/>
        <v>503941</v>
      </c>
      <c r="I564" s="71" t="s">
        <v>842</v>
      </c>
      <c r="J564" s="70">
        <f t="array" ref="J564:K564">VLOOKUP(I564,D:H,{4,5},0)</f>
        <v>142761</v>
      </c>
      <c r="K564" s="70">
        <v>503941.0</v>
      </c>
      <c r="L564" s="39">
        <f t="shared" si="5"/>
        <v>142761</v>
      </c>
      <c r="M564" s="39">
        <f t="shared" si="6"/>
        <v>503941</v>
      </c>
    </row>
    <row r="565">
      <c r="A565" s="33" t="s">
        <v>46</v>
      </c>
      <c r="B565" s="68" t="s">
        <v>103</v>
      </c>
      <c r="C565" s="35" t="s">
        <v>52</v>
      </c>
      <c r="D565" s="35" t="str">
        <f t="shared" si="2"/>
        <v>Africa/South Africa-Africa/2004</v>
      </c>
      <c r="E565" s="72">
        <v>146768.0</v>
      </c>
      <c r="F565" s="72">
        <v>465023.0</v>
      </c>
      <c r="G565" s="70">
        <f t="shared" si="3"/>
        <v>146768</v>
      </c>
      <c r="H565" s="70">
        <f t="shared" si="4"/>
        <v>465023</v>
      </c>
      <c r="I565" s="71" t="s">
        <v>843</v>
      </c>
      <c r="J565" s="70">
        <f t="array" ref="J565:K565">VLOOKUP(I565,D:H,{4,5},0)</f>
        <v>146768</v>
      </c>
      <c r="K565" s="70">
        <v>465023.0</v>
      </c>
      <c r="L565" s="39">
        <f t="shared" si="5"/>
        <v>146768</v>
      </c>
      <c r="M565" s="39">
        <f t="shared" si="6"/>
        <v>465023</v>
      </c>
    </row>
    <row r="566">
      <c r="A566" s="33" t="s">
        <v>46</v>
      </c>
      <c r="B566" s="68" t="s">
        <v>103</v>
      </c>
      <c r="C566" s="35" t="s">
        <v>55</v>
      </c>
      <c r="D566" s="35" t="str">
        <f t="shared" si="2"/>
        <v>Africa/South Africa-Africa/2007</v>
      </c>
      <c r="E566" s="72">
        <v>128722.0</v>
      </c>
      <c r="F566" s="72">
        <v>427132.0</v>
      </c>
      <c r="G566" s="70">
        <f t="shared" si="3"/>
        <v>120560.5</v>
      </c>
      <c r="H566" s="70">
        <f t="shared" si="4"/>
        <v>394937.5</v>
      </c>
      <c r="I566" s="71" t="s">
        <v>844</v>
      </c>
      <c r="J566" s="70"/>
      <c r="K566" s="70"/>
      <c r="L566" s="39" t="str">
        <f t="shared" si="5"/>
        <v/>
      </c>
      <c r="M566" s="39" t="str">
        <f t="shared" si="6"/>
        <v/>
      </c>
    </row>
    <row r="567">
      <c r="A567" s="33" t="s">
        <v>46</v>
      </c>
      <c r="B567" s="68" t="s">
        <v>103</v>
      </c>
      <c r="C567" s="35" t="s">
        <v>55</v>
      </c>
      <c r="D567" s="35" t="str">
        <f t="shared" si="2"/>
        <v>Africa/South Africa-Africa/2007</v>
      </c>
      <c r="E567" s="72">
        <v>112399.0</v>
      </c>
      <c r="F567" s="72">
        <v>362743.0</v>
      </c>
      <c r="G567" s="70">
        <f t="shared" si="3"/>
        <v>112399</v>
      </c>
      <c r="H567" s="70">
        <f t="shared" si="4"/>
        <v>362743</v>
      </c>
      <c r="I567" s="71" t="s">
        <v>845</v>
      </c>
      <c r="J567" s="70"/>
      <c r="K567" s="70"/>
      <c r="L567" s="39" t="str">
        <f t="shared" si="5"/>
        <v/>
      </c>
      <c r="M567" s="39" t="str">
        <f t="shared" si="6"/>
        <v/>
      </c>
    </row>
    <row r="568">
      <c r="A568" s="33" t="s">
        <v>46</v>
      </c>
      <c r="B568" s="68" t="s">
        <v>103</v>
      </c>
      <c r="C568" s="35" t="s">
        <v>56</v>
      </c>
      <c r="D568" s="35" t="str">
        <f t="shared" si="2"/>
        <v>Africa/South Africa-Africa/2008</v>
      </c>
      <c r="E568" s="72">
        <v>136604.0</v>
      </c>
      <c r="F568" s="72">
        <v>443648.0</v>
      </c>
      <c r="G568" s="70">
        <f t="shared" si="3"/>
        <v>123256</v>
      </c>
      <c r="H568" s="70">
        <f t="shared" si="4"/>
        <v>395667.5</v>
      </c>
      <c r="I568" s="71" t="s">
        <v>846</v>
      </c>
      <c r="J568" s="70">
        <f t="array" ref="J568:K568">VLOOKUP(I568,D:H,{4,5},0)</f>
        <v>120560.5</v>
      </c>
      <c r="K568" s="70">
        <v>394937.5</v>
      </c>
      <c r="L568" s="39">
        <f t="shared" si="5"/>
        <v>120560.5</v>
      </c>
      <c r="M568" s="39">
        <f t="shared" si="6"/>
        <v>394937.5</v>
      </c>
    </row>
    <row r="569">
      <c r="A569" s="33" t="s">
        <v>46</v>
      </c>
      <c r="B569" s="68" t="s">
        <v>103</v>
      </c>
      <c r="C569" s="35" t="s">
        <v>56</v>
      </c>
      <c r="D569" s="35" t="str">
        <f t="shared" si="2"/>
        <v>Africa/South Africa-Africa/2008</v>
      </c>
      <c r="E569" s="72">
        <v>109908.0</v>
      </c>
      <c r="F569" s="72">
        <v>347687.0</v>
      </c>
      <c r="G569" s="70">
        <f t="shared" si="3"/>
        <v>109908</v>
      </c>
      <c r="H569" s="70">
        <f t="shared" si="4"/>
        <v>347687</v>
      </c>
      <c r="I569" s="71" t="s">
        <v>847</v>
      </c>
      <c r="J569" s="70">
        <f t="array" ref="J569:K569">VLOOKUP(I569,D:H,{4,5},0)</f>
        <v>123256</v>
      </c>
      <c r="K569" s="70">
        <v>395667.5</v>
      </c>
      <c r="L569" s="39">
        <f t="shared" si="5"/>
        <v>123256</v>
      </c>
      <c r="M569" s="39">
        <f t="shared" si="6"/>
        <v>395667.5</v>
      </c>
    </row>
    <row r="570">
      <c r="A570" s="33" t="s">
        <v>46</v>
      </c>
      <c r="B570" s="68" t="s">
        <v>103</v>
      </c>
      <c r="C570" s="35" t="s">
        <v>58</v>
      </c>
      <c r="D570" s="35" t="str">
        <f t="shared" si="2"/>
        <v>Africa/South Africa-Africa/2010</v>
      </c>
      <c r="E570" s="72">
        <v>128214.0</v>
      </c>
      <c r="F570" s="72">
        <v>396117.0</v>
      </c>
      <c r="G570" s="70">
        <f t="shared" si="3"/>
        <v>128214</v>
      </c>
      <c r="H570" s="70">
        <f t="shared" si="4"/>
        <v>396117</v>
      </c>
      <c r="I570" s="71" t="s">
        <v>848</v>
      </c>
      <c r="J570" s="70"/>
      <c r="K570" s="70"/>
      <c r="L570" s="39" t="str">
        <f t="shared" si="5"/>
        <v/>
      </c>
      <c r="M570" s="39" t="str">
        <f t="shared" si="6"/>
        <v/>
      </c>
    </row>
    <row r="571">
      <c r="A571" s="33" t="s">
        <v>46</v>
      </c>
      <c r="B571" s="68" t="s">
        <v>103</v>
      </c>
      <c r="C571" s="35" t="s">
        <v>59</v>
      </c>
      <c r="D571" s="35" t="str">
        <f t="shared" si="2"/>
        <v>Africa/South Africa-Africa/2011</v>
      </c>
      <c r="E571" s="72">
        <v>117374.0</v>
      </c>
      <c r="F571" s="72">
        <v>380811.0</v>
      </c>
      <c r="G571" s="70">
        <f t="shared" si="3"/>
        <v>117374</v>
      </c>
      <c r="H571" s="70">
        <f t="shared" si="4"/>
        <v>380811</v>
      </c>
      <c r="I571" s="71" t="s">
        <v>849</v>
      </c>
      <c r="J571" s="70">
        <f t="array" ref="J571:K571">VLOOKUP(I571,D:H,{4,5},0)</f>
        <v>128214</v>
      </c>
      <c r="K571" s="70">
        <v>396117.0</v>
      </c>
      <c r="L571" s="39">
        <f t="shared" si="5"/>
        <v>128214</v>
      </c>
      <c r="M571" s="39">
        <f t="shared" si="6"/>
        <v>396117</v>
      </c>
    </row>
    <row r="572">
      <c r="A572" s="33" t="s">
        <v>46</v>
      </c>
      <c r="B572" s="68" t="s">
        <v>103</v>
      </c>
      <c r="C572" s="35" t="s">
        <v>60</v>
      </c>
      <c r="D572" s="35" t="str">
        <f t="shared" si="2"/>
        <v>Africa/South Africa-Africa/2012</v>
      </c>
      <c r="E572" s="72">
        <v>127255.0</v>
      </c>
      <c r="F572" s="72">
        <v>424844.0</v>
      </c>
      <c r="G572" s="70">
        <f t="shared" si="3"/>
        <v>118259.5</v>
      </c>
      <c r="H572" s="70">
        <f t="shared" si="4"/>
        <v>396727.5</v>
      </c>
      <c r="I572" s="71" t="s">
        <v>850</v>
      </c>
      <c r="J572" s="70">
        <f t="array" ref="J572:K572">VLOOKUP(I572,D:H,{4,5},0)</f>
        <v>117374</v>
      </c>
      <c r="K572" s="70">
        <v>380811.0</v>
      </c>
      <c r="L572" s="39">
        <f t="shared" si="5"/>
        <v>117374</v>
      </c>
      <c r="M572" s="39">
        <f t="shared" si="6"/>
        <v>380811</v>
      </c>
    </row>
    <row r="573">
      <c r="A573" s="33" t="s">
        <v>46</v>
      </c>
      <c r="B573" s="68" t="s">
        <v>103</v>
      </c>
      <c r="C573" s="35" t="s">
        <v>60</v>
      </c>
      <c r="D573" s="35" t="str">
        <f t="shared" si="2"/>
        <v>Africa/South Africa-Africa/2012</v>
      </c>
      <c r="E573" s="72">
        <v>109264.0</v>
      </c>
      <c r="F573" s="72">
        <v>368611.0</v>
      </c>
      <c r="G573" s="70">
        <f t="shared" si="3"/>
        <v>109264</v>
      </c>
      <c r="H573" s="70">
        <f t="shared" si="4"/>
        <v>368611</v>
      </c>
      <c r="I573" s="71" t="s">
        <v>851</v>
      </c>
      <c r="J573" s="70">
        <f t="array" ref="J573:K573">VLOOKUP(I573,D:H,{4,5},0)</f>
        <v>118259.5</v>
      </c>
      <c r="K573" s="70">
        <v>396727.5</v>
      </c>
      <c r="L573" s="39">
        <f t="shared" si="5"/>
        <v>118259.5</v>
      </c>
      <c r="M573" s="39">
        <f t="shared" si="6"/>
        <v>396727.5</v>
      </c>
    </row>
    <row r="574">
      <c r="A574" s="33" t="s">
        <v>46</v>
      </c>
      <c r="B574" s="68" t="s">
        <v>104</v>
      </c>
      <c r="C574" s="35" t="s">
        <v>48</v>
      </c>
      <c r="D574" s="35" t="str">
        <f t="shared" si="2"/>
        <v>Africa/South Sudan-Africa/2000</v>
      </c>
      <c r="E574" s="69"/>
      <c r="F574" s="69"/>
      <c r="G574" s="70" t="str">
        <f t="shared" si="3"/>
        <v/>
      </c>
      <c r="H574" s="70" t="str">
        <f t="shared" si="4"/>
        <v/>
      </c>
      <c r="I574" s="71" t="s">
        <v>852</v>
      </c>
      <c r="J574" s="70" t="str">
        <f t="array" ref="J574:K574">VLOOKUP(I574,D:H,{4,5},0)</f>
        <v/>
      </c>
      <c r="K574" s="70"/>
      <c r="L574" s="39" t="str">
        <f t="shared" si="5"/>
        <v/>
      </c>
      <c r="M574" s="39" t="str">
        <f t="shared" si="6"/>
        <v/>
      </c>
    </row>
    <row r="575">
      <c r="A575" s="33" t="s">
        <v>46</v>
      </c>
      <c r="B575" s="68" t="s">
        <v>104</v>
      </c>
      <c r="C575" s="35" t="s">
        <v>49</v>
      </c>
      <c r="D575" s="35" t="str">
        <f t="shared" si="2"/>
        <v>Africa/South Sudan-Africa/2001</v>
      </c>
      <c r="E575" s="69"/>
      <c r="F575" s="69"/>
      <c r="G575" s="70" t="str">
        <f t="shared" si="3"/>
        <v/>
      </c>
      <c r="H575" s="70" t="str">
        <f t="shared" si="4"/>
        <v/>
      </c>
      <c r="I575" s="71" t="s">
        <v>853</v>
      </c>
      <c r="J575" s="70" t="str">
        <f t="array" ref="J575:K575">VLOOKUP(I575,D:H,{4,5},0)</f>
        <v/>
      </c>
      <c r="K575" s="70"/>
      <c r="L575" s="39" t="str">
        <f t="shared" si="5"/>
        <v/>
      </c>
      <c r="M575" s="39" t="str">
        <f t="shared" si="6"/>
        <v/>
      </c>
    </row>
    <row r="576">
      <c r="A576" s="33" t="s">
        <v>46</v>
      </c>
      <c r="B576" s="68" t="s">
        <v>104</v>
      </c>
      <c r="C576" s="35" t="s">
        <v>50</v>
      </c>
      <c r="D576" s="35" t="str">
        <f t="shared" si="2"/>
        <v>Africa/South Sudan-Africa/2002</v>
      </c>
      <c r="E576" s="69"/>
      <c r="F576" s="69"/>
      <c r="G576" s="70" t="str">
        <f t="shared" si="3"/>
        <v/>
      </c>
      <c r="H576" s="70" t="str">
        <f t="shared" si="4"/>
        <v/>
      </c>
      <c r="I576" s="71" t="s">
        <v>854</v>
      </c>
      <c r="J576" s="70" t="str">
        <f t="array" ref="J576:K576">VLOOKUP(I576,D:H,{4,5},0)</f>
        <v/>
      </c>
      <c r="K576" s="70"/>
      <c r="L576" s="39" t="str">
        <f t="shared" si="5"/>
        <v/>
      </c>
      <c r="M576" s="39" t="str">
        <f t="shared" si="6"/>
        <v/>
      </c>
    </row>
    <row r="577">
      <c r="A577" s="33" t="s">
        <v>46</v>
      </c>
      <c r="B577" s="68" t="s">
        <v>104</v>
      </c>
      <c r="C577" s="35" t="s">
        <v>51</v>
      </c>
      <c r="D577" s="35" t="str">
        <f t="shared" si="2"/>
        <v>Africa/South Sudan-Africa/2003</v>
      </c>
      <c r="E577" s="69"/>
      <c r="F577" s="69"/>
      <c r="G577" s="70" t="str">
        <f t="shared" si="3"/>
        <v/>
      </c>
      <c r="H577" s="70" t="str">
        <f t="shared" si="4"/>
        <v/>
      </c>
      <c r="I577" s="71" t="s">
        <v>855</v>
      </c>
      <c r="J577" s="70" t="str">
        <f t="array" ref="J577:K577">VLOOKUP(I577,D:H,{4,5},0)</f>
        <v/>
      </c>
      <c r="K577" s="70"/>
      <c r="L577" s="39" t="str">
        <f t="shared" si="5"/>
        <v/>
      </c>
      <c r="M577" s="39" t="str">
        <f t="shared" si="6"/>
        <v/>
      </c>
    </row>
    <row r="578">
      <c r="A578" s="33" t="s">
        <v>46</v>
      </c>
      <c r="B578" s="68" t="s">
        <v>104</v>
      </c>
      <c r="C578" s="35" t="s">
        <v>52</v>
      </c>
      <c r="D578" s="35" t="str">
        <f t="shared" si="2"/>
        <v>Africa/South Sudan-Africa/2004</v>
      </c>
      <c r="E578" s="69"/>
      <c r="F578" s="69"/>
      <c r="G578" s="70" t="str">
        <f t="shared" si="3"/>
        <v/>
      </c>
      <c r="H578" s="70" t="str">
        <f t="shared" si="4"/>
        <v/>
      </c>
      <c r="I578" s="71" t="s">
        <v>856</v>
      </c>
      <c r="J578" s="70" t="str">
        <f t="array" ref="J578:K578">VLOOKUP(I578,D:H,{4,5},0)</f>
        <v/>
      </c>
      <c r="K578" s="70"/>
      <c r="L578" s="39" t="str">
        <f t="shared" si="5"/>
        <v/>
      </c>
      <c r="M578" s="39" t="str">
        <f t="shared" si="6"/>
        <v/>
      </c>
    </row>
    <row r="579">
      <c r="A579" s="33" t="s">
        <v>46</v>
      </c>
      <c r="B579" s="68" t="s">
        <v>104</v>
      </c>
      <c r="C579" s="35" t="s">
        <v>55</v>
      </c>
      <c r="D579" s="35" t="str">
        <f t="shared" si="2"/>
        <v>Africa/South Sudan-Africa/2007</v>
      </c>
      <c r="E579" s="69"/>
      <c r="F579" s="69"/>
      <c r="G579" s="70" t="str">
        <f t="shared" si="3"/>
        <v/>
      </c>
      <c r="H579" s="70" t="str">
        <f t="shared" si="4"/>
        <v/>
      </c>
      <c r="I579" s="71" t="s">
        <v>857</v>
      </c>
      <c r="J579" s="70"/>
      <c r="K579" s="70"/>
      <c r="L579" s="39" t="str">
        <f t="shared" si="5"/>
        <v/>
      </c>
      <c r="M579" s="39" t="str">
        <f t="shared" si="6"/>
        <v/>
      </c>
    </row>
    <row r="580">
      <c r="A580" s="33" t="s">
        <v>46</v>
      </c>
      <c r="B580" s="68" t="s">
        <v>104</v>
      </c>
      <c r="C580" s="35" t="s">
        <v>55</v>
      </c>
      <c r="D580" s="35" t="str">
        <f t="shared" si="2"/>
        <v>Africa/South Sudan-Africa/2007</v>
      </c>
      <c r="E580" s="69"/>
      <c r="F580" s="69"/>
      <c r="G580" s="70" t="str">
        <f t="shared" si="3"/>
        <v/>
      </c>
      <c r="H580" s="70" t="str">
        <f t="shared" si="4"/>
        <v/>
      </c>
      <c r="I580" s="71" t="s">
        <v>858</v>
      </c>
      <c r="J580" s="70"/>
      <c r="K580" s="70"/>
      <c r="L580" s="39" t="str">
        <f t="shared" si="5"/>
        <v/>
      </c>
      <c r="M580" s="39" t="str">
        <f t="shared" si="6"/>
        <v/>
      </c>
    </row>
    <row r="581">
      <c r="A581" s="33" t="s">
        <v>46</v>
      </c>
      <c r="B581" s="68" t="s">
        <v>104</v>
      </c>
      <c r="C581" s="35" t="s">
        <v>56</v>
      </c>
      <c r="D581" s="35" t="str">
        <f t="shared" si="2"/>
        <v>Africa/South Sudan-Africa/2008</v>
      </c>
      <c r="E581" s="69"/>
      <c r="F581" s="69"/>
      <c r="G581" s="70" t="str">
        <f t="shared" si="3"/>
        <v/>
      </c>
      <c r="H581" s="70" t="str">
        <f t="shared" si="4"/>
        <v/>
      </c>
      <c r="I581" s="71" t="s">
        <v>859</v>
      </c>
      <c r="J581" s="70" t="str">
        <f t="array" ref="J581:K581">VLOOKUP(I581,D:H,{4,5},0)</f>
        <v/>
      </c>
      <c r="K581" s="70"/>
      <c r="L581" s="39" t="str">
        <f t="shared" si="5"/>
        <v/>
      </c>
      <c r="M581" s="39" t="str">
        <f t="shared" si="6"/>
        <v/>
      </c>
    </row>
    <row r="582">
      <c r="A582" s="33" t="s">
        <v>46</v>
      </c>
      <c r="B582" s="68" t="s">
        <v>104</v>
      </c>
      <c r="C582" s="35" t="s">
        <v>56</v>
      </c>
      <c r="D582" s="35" t="str">
        <f t="shared" si="2"/>
        <v>Africa/South Sudan-Africa/2008</v>
      </c>
      <c r="E582" s="69"/>
      <c r="F582" s="69"/>
      <c r="G582" s="70" t="str">
        <f t="shared" si="3"/>
        <v/>
      </c>
      <c r="H582" s="70" t="str">
        <f t="shared" si="4"/>
        <v/>
      </c>
      <c r="I582" s="71" t="s">
        <v>860</v>
      </c>
      <c r="J582" s="70" t="str">
        <f t="array" ref="J582:K582">VLOOKUP(I582,D:H,{4,5},0)</f>
        <v/>
      </c>
      <c r="K582" s="70"/>
      <c r="L582" s="39" t="str">
        <f t="shared" si="5"/>
        <v/>
      </c>
      <c r="M582" s="39" t="str">
        <f t="shared" si="6"/>
        <v/>
      </c>
    </row>
    <row r="583">
      <c r="A583" s="33" t="s">
        <v>46</v>
      </c>
      <c r="B583" s="68" t="s">
        <v>104</v>
      </c>
      <c r="C583" s="35" t="s">
        <v>58</v>
      </c>
      <c r="D583" s="35" t="str">
        <f t="shared" si="2"/>
        <v>Africa/South Sudan-Africa/2010</v>
      </c>
      <c r="E583" s="69"/>
      <c r="F583" s="69"/>
      <c r="G583" s="70" t="str">
        <f t="shared" si="3"/>
        <v/>
      </c>
      <c r="H583" s="70" t="str">
        <f t="shared" si="4"/>
        <v/>
      </c>
      <c r="I583" s="71" t="s">
        <v>861</v>
      </c>
      <c r="J583" s="70"/>
      <c r="K583" s="70"/>
      <c r="L583" s="39" t="str">
        <f t="shared" si="5"/>
        <v/>
      </c>
      <c r="M583" s="39" t="str">
        <f t="shared" si="6"/>
        <v/>
      </c>
    </row>
    <row r="584">
      <c r="A584" s="33" t="s">
        <v>46</v>
      </c>
      <c r="B584" s="68" t="s">
        <v>104</v>
      </c>
      <c r="C584" s="35" t="s">
        <v>60</v>
      </c>
      <c r="D584" s="35" t="str">
        <f t="shared" si="2"/>
        <v>Africa/South Sudan-Africa/2012</v>
      </c>
      <c r="E584" s="69"/>
      <c r="F584" s="69"/>
      <c r="G584" s="70" t="str">
        <f t="shared" si="3"/>
        <v/>
      </c>
      <c r="H584" s="70" t="str">
        <f t="shared" si="4"/>
        <v/>
      </c>
      <c r="I584" s="71" t="s">
        <v>862</v>
      </c>
      <c r="J584" s="70" t="str">
        <f t="array" ref="J584:K584">VLOOKUP(I584,D:H,{4,5},0)</f>
        <v/>
      </c>
      <c r="K584" s="70"/>
      <c r="L584" s="39" t="str">
        <f t="shared" si="5"/>
        <v/>
      </c>
      <c r="M584" s="39" t="str">
        <f t="shared" si="6"/>
        <v/>
      </c>
    </row>
    <row r="585">
      <c r="A585" s="33" t="s">
        <v>46</v>
      </c>
      <c r="B585" s="68" t="s">
        <v>104</v>
      </c>
      <c r="C585" s="35" t="s">
        <v>60</v>
      </c>
      <c r="D585" s="35" t="str">
        <f t="shared" si="2"/>
        <v>Africa/South Sudan-Africa/2012</v>
      </c>
      <c r="E585" s="69"/>
      <c r="F585" s="69"/>
      <c r="G585" s="70" t="str">
        <f t="shared" si="3"/>
        <v/>
      </c>
      <c r="H585" s="70" t="str">
        <f t="shared" si="4"/>
        <v/>
      </c>
      <c r="I585" s="71" t="s">
        <v>863</v>
      </c>
      <c r="J585" s="70"/>
      <c r="K585" s="70"/>
      <c r="L585" s="39" t="str">
        <f t="shared" si="5"/>
        <v/>
      </c>
      <c r="M585" s="39" t="str">
        <f t="shared" si="6"/>
        <v/>
      </c>
    </row>
    <row r="586">
      <c r="A586" s="33" t="s">
        <v>46</v>
      </c>
      <c r="B586" s="68" t="s">
        <v>104</v>
      </c>
      <c r="C586" s="35" t="s">
        <v>60</v>
      </c>
      <c r="D586" s="35" t="str">
        <f t="shared" si="2"/>
        <v>Africa/South Sudan-Africa/2012</v>
      </c>
      <c r="E586" s="69"/>
      <c r="F586" s="69"/>
      <c r="G586" s="70" t="str">
        <f t="shared" si="3"/>
        <v/>
      </c>
      <c r="H586" s="70" t="str">
        <f t="shared" si="4"/>
        <v/>
      </c>
      <c r="I586" s="71" t="s">
        <v>864</v>
      </c>
      <c r="J586" s="70" t="str">
        <f t="array" ref="J586:K586">VLOOKUP(I586,D:H,{4,5},0)</f>
        <v/>
      </c>
      <c r="K586" s="70"/>
      <c r="L586" s="39" t="str">
        <f t="shared" si="5"/>
        <v/>
      </c>
      <c r="M586" s="39" t="str">
        <f t="shared" si="6"/>
        <v/>
      </c>
    </row>
    <row r="587">
      <c r="A587" s="33" t="s">
        <v>46</v>
      </c>
      <c r="B587" s="68" t="s">
        <v>105</v>
      </c>
      <c r="C587" s="35" t="s">
        <v>48</v>
      </c>
      <c r="D587" s="35" t="str">
        <f t="shared" si="2"/>
        <v>Africa/Sudan-Africa/2000</v>
      </c>
      <c r="E587" s="69"/>
      <c r="F587" s="69"/>
      <c r="G587" s="70" t="str">
        <f t="shared" si="3"/>
        <v/>
      </c>
      <c r="H587" s="70" t="str">
        <f t="shared" si="4"/>
        <v/>
      </c>
      <c r="I587" s="71" t="s">
        <v>865</v>
      </c>
      <c r="J587" s="70" t="str">
        <f t="array" ref="J587:K587">VLOOKUP(I587,D:H,{4,5},0)</f>
        <v/>
      </c>
      <c r="K587" s="70"/>
      <c r="L587" s="39" t="str">
        <f t="shared" si="5"/>
        <v/>
      </c>
      <c r="M587" s="39" t="str">
        <f t="shared" si="6"/>
        <v/>
      </c>
    </row>
    <row r="588">
      <c r="A588" s="33" t="s">
        <v>46</v>
      </c>
      <c r="B588" s="68" t="s">
        <v>105</v>
      </c>
      <c r="C588" s="35" t="s">
        <v>49</v>
      </c>
      <c r="D588" s="35" t="str">
        <f t="shared" si="2"/>
        <v>Africa/Sudan-Africa/2001</v>
      </c>
      <c r="E588" s="72">
        <v>16622.0</v>
      </c>
      <c r="F588" s="69"/>
      <c r="G588" s="70">
        <f t="shared" si="3"/>
        <v>16622</v>
      </c>
      <c r="H588" s="70" t="str">
        <f t="shared" si="4"/>
        <v/>
      </c>
      <c r="I588" s="71" t="s">
        <v>866</v>
      </c>
      <c r="J588" s="70">
        <f t="array" ref="J588:K588">VLOOKUP(I588,D:H,{4,5},0)</f>
        <v>16622</v>
      </c>
      <c r="K588" s="70"/>
      <c r="L588" s="39">
        <f t="shared" si="5"/>
        <v>16622</v>
      </c>
      <c r="M588" s="39" t="str">
        <f t="shared" si="6"/>
        <v/>
      </c>
    </row>
    <row r="589">
      <c r="A589" s="33" t="s">
        <v>46</v>
      </c>
      <c r="B589" s="68" t="s">
        <v>105</v>
      </c>
      <c r="C589" s="35" t="s">
        <v>50</v>
      </c>
      <c r="D589" s="35" t="str">
        <f t="shared" si="2"/>
        <v>Africa/Sudan-Africa/2002</v>
      </c>
      <c r="E589" s="72">
        <v>16605.0</v>
      </c>
      <c r="F589" s="72">
        <v>14173.0</v>
      </c>
      <c r="G589" s="70">
        <f t="shared" si="3"/>
        <v>16605</v>
      </c>
      <c r="H589" s="70">
        <f t="shared" si="4"/>
        <v>14173</v>
      </c>
      <c r="I589" s="71" t="s">
        <v>867</v>
      </c>
      <c r="J589" s="70">
        <f t="array" ref="J589:K589">VLOOKUP(I589,D:H,{4,5},0)</f>
        <v>16605</v>
      </c>
      <c r="K589" s="70">
        <v>14173.0</v>
      </c>
      <c r="L589" s="39">
        <f t="shared" si="5"/>
        <v>16605</v>
      </c>
      <c r="M589" s="39">
        <f t="shared" si="6"/>
        <v>14173</v>
      </c>
    </row>
    <row r="590">
      <c r="A590" s="33" t="s">
        <v>46</v>
      </c>
      <c r="B590" s="68" t="s">
        <v>105</v>
      </c>
      <c r="C590" s="35" t="s">
        <v>51</v>
      </c>
      <c r="D590" s="35" t="str">
        <f t="shared" si="2"/>
        <v>Africa/Sudan-Africa/2003</v>
      </c>
      <c r="E590" s="72">
        <v>16297.0</v>
      </c>
      <c r="F590" s="72">
        <v>14056.0</v>
      </c>
      <c r="G590" s="70">
        <f t="shared" si="3"/>
        <v>16297</v>
      </c>
      <c r="H590" s="70">
        <f t="shared" si="4"/>
        <v>14056</v>
      </c>
      <c r="I590" s="71" t="s">
        <v>868</v>
      </c>
      <c r="J590" s="70">
        <f t="array" ref="J590:K590">VLOOKUP(I590,D:H,{4,5},0)</f>
        <v>16297</v>
      </c>
      <c r="K590" s="70">
        <v>14056.0</v>
      </c>
      <c r="L590" s="39">
        <f t="shared" si="5"/>
        <v>16297</v>
      </c>
      <c r="M590" s="39">
        <f t="shared" si="6"/>
        <v>14056</v>
      </c>
    </row>
    <row r="591">
      <c r="A591" s="33" t="s">
        <v>46</v>
      </c>
      <c r="B591" s="68" t="s">
        <v>105</v>
      </c>
      <c r="C591" s="35" t="s">
        <v>53</v>
      </c>
      <c r="D591" s="35" t="str">
        <f t="shared" si="2"/>
        <v>Africa/Sudan-Africa/2005</v>
      </c>
      <c r="E591" s="72">
        <v>15539.0</v>
      </c>
      <c r="F591" s="72">
        <v>12589.0</v>
      </c>
      <c r="G591" s="70">
        <f t="shared" si="3"/>
        <v>15539</v>
      </c>
      <c r="H591" s="70">
        <f t="shared" si="4"/>
        <v>12589</v>
      </c>
      <c r="I591" s="71" t="s">
        <v>869</v>
      </c>
      <c r="J591" s="70"/>
      <c r="K591" s="70"/>
      <c r="L591" s="39" t="str">
        <f t="shared" si="5"/>
        <v/>
      </c>
      <c r="M591" s="39" t="str">
        <f t="shared" si="6"/>
        <v/>
      </c>
    </row>
    <row r="592">
      <c r="A592" s="33" t="s">
        <v>46</v>
      </c>
      <c r="B592" s="68" t="s">
        <v>105</v>
      </c>
      <c r="C592" s="35" t="s">
        <v>55</v>
      </c>
      <c r="D592" s="35" t="str">
        <f t="shared" si="2"/>
        <v>Africa/Sudan-Africa/2007</v>
      </c>
      <c r="E592" s="72">
        <v>14769.0</v>
      </c>
      <c r="F592" s="72">
        <v>11382.0</v>
      </c>
      <c r="G592" s="70">
        <f t="shared" si="3"/>
        <v>14378.5</v>
      </c>
      <c r="H592" s="70">
        <f t="shared" si="4"/>
        <v>8876</v>
      </c>
      <c r="I592" s="71" t="s">
        <v>870</v>
      </c>
      <c r="J592" s="70">
        <f t="array" ref="J592:K592">VLOOKUP(I592,D:H,{4,5},0)</f>
        <v>15539</v>
      </c>
      <c r="K592" s="70">
        <v>12589.0</v>
      </c>
      <c r="L592" s="39">
        <f t="shared" si="5"/>
        <v>15539</v>
      </c>
      <c r="M592" s="39">
        <f t="shared" si="6"/>
        <v>12589</v>
      </c>
    </row>
    <row r="593">
      <c r="A593" s="33" t="s">
        <v>46</v>
      </c>
      <c r="B593" s="68" t="s">
        <v>105</v>
      </c>
      <c r="C593" s="35" t="s">
        <v>55</v>
      </c>
      <c r="D593" s="35" t="str">
        <f t="shared" si="2"/>
        <v>Africa/Sudan-Africa/2007</v>
      </c>
      <c r="E593" s="72">
        <v>13988.0</v>
      </c>
      <c r="F593" s="72">
        <v>6370.0</v>
      </c>
      <c r="G593" s="70">
        <f t="shared" si="3"/>
        <v>13988</v>
      </c>
      <c r="H593" s="70">
        <f t="shared" si="4"/>
        <v>6370</v>
      </c>
      <c r="I593" s="71" t="s">
        <v>871</v>
      </c>
      <c r="J593" s="70"/>
      <c r="K593" s="70"/>
      <c r="L593" s="39" t="str">
        <f t="shared" si="5"/>
        <v/>
      </c>
      <c r="M593" s="39" t="str">
        <f t="shared" si="6"/>
        <v/>
      </c>
    </row>
    <row r="594">
      <c r="A594" s="33" t="s">
        <v>46</v>
      </c>
      <c r="B594" s="68" t="s">
        <v>105</v>
      </c>
      <c r="C594" s="35" t="s">
        <v>57</v>
      </c>
      <c r="D594" s="35" t="str">
        <f t="shared" si="2"/>
        <v>Africa/Sudan-Africa/2009</v>
      </c>
      <c r="E594" s="72">
        <v>15294.0</v>
      </c>
      <c r="F594" s="72">
        <v>12541.0</v>
      </c>
      <c r="G594" s="70">
        <f t="shared" si="3"/>
        <v>15249.5</v>
      </c>
      <c r="H594" s="70">
        <f t="shared" si="4"/>
        <v>10330</v>
      </c>
      <c r="I594" s="71" t="s">
        <v>872</v>
      </c>
      <c r="J594" s="70">
        <f t="array" ref="J594:K594">VLOOKUP(I594,D:H,{4,5},0)</f>
        <v>14378.5</v>
      </c>
      <c r="K594" s="70">
        <v>8876.0</v>
      </c>
      <c r="L594" s="39">
        <f t="shared" si="5"/>
        <v>14378.5</v>
      </c>
      <c r="M594" s="39">
        <f t="shared" si="6"/>
        <v>8876</v>
      </c>
    </row>
    <row r="595">
      <c r="A595" s="33" t="s">
        <v>46</v>
      </c>
      <c r="B595" s="68" t="s">
        <v>105</v>
      </c>
      <c r="C595" s="35" t="s">
        <v>57</v>
      </c>
      <c r="D595" s="35" t="str">
        <f t="shared" si="2"/>
        <v>Africa/Sudan-Africa/2009</v>
      </c>
      <c r="E595" s="72">
        <v>15205.0</v>
      </c>
      <c r="F595" s="72">
        <v>8119.0</v>
      </c>
      <c r="G595" s="70">
        <f t="shared" si="3"/>
        <v>15205</v>
      </c>
      <c r="H595" s="70">
        <f t="shared" si="4"/>
        <v>8119</v>
      </c>
      <c r="I595" s="71" t="s">
        <v>873</v>
      </c>
      <c r="J595" s="70"/>
      <c r="K595" s="70"/>
      <c r="L595" s="39" t="str">
        <f t="shared" si="5"/>
        <v/>
      </c>
      <c r="M595" s="39" t="str">
        <f t="shared" si="6"/>
        <v/>
      </c>
    </row>
    <row r="596">
      <c r="A596" s="33" t="s">
        <v>46</v>
      </c>
      <c r="B596" s="68" t="s">
        <v>105</v>
      </c>
      <c r="C596" s="35" t="s">
        <v>58</v>
      </c>
      <c r="D596" s="35" t="str">
        <f t="shared" si="2"/>
        <v>Africa/Sudan-Africa/2010</v>
      </c>
      <c r="E596" s="72">
        <v>14837.0</v>
      </c>
      <c r="F596" s="72">
        <v>10708.0</v>
      </c>
      <c r="G596" s="70">
        <f t="shared" si="3"/>
        <v>14837</v>
      </c>
      <c r="H596" s="70">
        <f t="shared" si="4"/>
        <v>10708</v>
      </c>
      <c r="I596" s="71" t="s">
        <v>874</v>
      </c>
      <c r="J596" s="70">
        <f t="array" ref="J596:K596">VLOOKUP(I596,D:H,{4,5},0)</f>
        <v>15249.5</v>
      </c>
      <c r="K596" s="70">
        <v>10330.0</v>
      </c>
      <c r="L596" s="39">
        <f t="shared" si="5"/>
        <v>15249.5</v>
      </c>
      <c r="M596" s="39">
        <f t="shared" si="6"/>
        <v>10330</v>
      </c>
    </row>
    <row r="597">
      <c r="A597" s="33" t="s">
        <v>46</v>
      </c>
      <c r="B597" s="68" t="s">
        <v>105</v>
      </c>
      <c r="C597" s="35" t="s">
        <v>60</v>
      </c>
      <c r="D597" s="35" t="str">
        <f t="shared" si="2"/>
        <v>Africa/Sudan-Africa/2012</v>
      </c>
      <c r="E597" s="72">
        <v>15917.0</v>
      </c>
      <c r="F597" s="72">
        <v>11503.0</v>
      </c>
      <c r="G597" s="70">
        <f t="shared" si="3"/>
        <v>15321</v>
      </c>
      <c r="H597" s="70">
        <f t="shared" si="4"/>
        <v>10287.5</v>
      </c>
      <c r="I597" s="71" t="s">
        <v>875</v>
      </c>
      <c r="J597" s="70">
        <f t="array" ref="J597:K597">VLOOKUP(I597,D:H,{4,5},0)</f>
        <v>14837</v>
      </c>
      <c r="K597" s="70">
        <v>10708.0</v>
      </c>
      <c r="L597" s="39">
        <f t="shared" si="5"/>
        <v>14837</v>
      </c>
      <c r="M597" s="39">
        <f t="shared" si="6"/>
        <v>10708</v>
      </c>
    </row>
    <row r="598">
      <c r="A598" s="33" t="s">
        <v>46</v>
      </c>
      <c r="B598" s="68" t="s">
        <v>105</v>
      </c>
      <c r="C598" s="35" t="s">
        <v>60</v>
      </c>
      <c r="D598" s="35" t="str">
        <f t="shared" si="2"/>
        <v>Africa/Sudan-Africa/2012</v>
      </c>
      <c r="E598" s="72">
        <v>14725.0</v>
      </c>
      <c r="F598" s="72">
        <v>9072.0</v>
      </c>
      <c r="G598" s="70">
        <f t="shared" si="3"/>
        <v>14032.5</v>
      </c>
      <c r="H598" s="70">
        <f t="shared" si="4"/>
        <v>7303</v>
      </c>
      <c r="I598" s="71" t="s">
        <v>876</v>
      </c>
      <c r="J598" s="70"/>
      <c r="K598" s="70"/>
      <c r="L598" s="39" t="str">
        <f t="shared" si="5"/>
        <v/>
      </c>
      <c r="M598" s="39" t="str">
        <f t="shared" si="6"/>
        <v/>
      </c>
    </row>
    <row r="599">
      <c r="A599" s="33" t="s">
        <v>46</v>
      </c>
      <c r="B599" s="68" t="s">
        <v>105</v>
      </c>
      <c r="C599" s="35" t="s">
        <v>60</v>
      </c>
      <c r="D599" s="35" t="str">
        <f t="shared" si="2"/>
        <v>Africa/Sudan-Africa/2012</v>
      </c>
      <c r="E599" s="72">
        <v>13340.0</v>
      </c>
      <c r="F599" s="72">
        <v>5534.0</v>
      </c>
      <c r="G599" s="70">
        <f t="shared" si="3"/>
        <v>13340</v>
      </c>
      <c r="H599" s="70">
        <f t="shared" si="4"/>
        <v>5534</v>
      </c>
      <c r="I599" s="71" t="s">
        <v>877</v>
      </c>
      <c r="J599" s="70">
        <f t="array" ref="J599:K599">VLOOKUP(I599,D:H,{4,5},0)</f>
        <v>15321</v>
      </c>
      <c r="K599" s="70">
        <v>10287.5</v>
      </c>
      <c r="L599" s="39">
        <f t="shared" si="5"/>
        <v>15321</v>
      </c>
      <c r="M599" s="39">
        <f t="shared" si="6"/>
        <v>10287.5</v>
      </c>
    </row>
    <row r="600">
      <c r="A600" s="33" t="s">
        <v>46</v>
      </c>
      <c r="B600" s="68" t="s">
        <v>106</v>
      </c>
      <c r="C600" s="35" t="s">
        <v>48</v>
      </c>
      <c r="D600" s="35" t="str">
        <f t="shared" si="2"/>
        <v>Africa/Swaziland-Africa/2000</v>
      </c>
      <c r="E600" s="69"/>
      <c r="F600" s="69"/>
      <c r="G600" s="70" t="str">
        <f t="shared" si="3"/>
        <v/>
      </c>
      <c r="H600" s="70" t="str">
        <f t="shared" si="4"/>
        <v/>
      </c>
      <c r="I600" s="71" t="s">
        <v>878</v>
      </c>
      <c r="J600" s="70" t="str">
        <f t="array" ref="J600:K600">VLOOKUP(I600,D:H,{4,5},0)</f>
        <v/>
      </c>
      <c r="K600" s="70"/>
      <c r="L600" s="39" t="str">
        <f t="shared" si="5"/>
        <v/>
      </c>
      <c r="M600" s="39" t="str">
        <f t="shared" si="6"/>
        <v/>
      </c>
    </row>
    <row r="601">
      <c r="A601" s="33" t="s">
        <v>46</v>
      </c>
      <c r="B601" s="68" t="s">
        <v>106</v>
      </c>
      <c r="C601" s="35" t="s">
        <v>49</v>
      </c>
      <c r="D601" s="35" t="str">
        <f t="shared" si="2"/>
        <v>Africa/Swaziland-Africa/2001</v>
      </c>
      <c r="E601" s="69"/>
      <c r="F601" s="69"/>
      <c r="G601" s="70" t="str">
        <f t="shared" si="3"/>
        <v/>
      </c>
      <c r="H601" s="70" t="str">
        <f t="shared" si="4"/>
        <v/>
      </c>
      <c r="I601" s="71" t="s">
        <v>879</v>
      </c>
      <c r="J601" s="70" t="str">
        <f t="array" ref="J601:K601">VLOOKUP(I601,D:H,{4,5},0)</f>
        <v/>
      </c>
      <c r="K601" s="70"/>
      <c r="L601" s="39" t="str">
        <f t="shared" si="5"/>
        <v/>
      </c>
      <c r="M601" s="39" t="str">
        <f t="shared" si="6"/>
        <v/>
      </c>
    </row>
    <row r="602">
      <c r="A602" s="33" t="s">
        <v>46</v>
      </c>
      <c r="B602" s="68" t="s">
        <v>106</v>
      </c>
      <c r="C602" s="35" t="s">
        <v>50</v>
      </c>
      <c r="D602" s="35" t="str">
        <f t="shared" si="2"/>
        <v>Africa/Swaziland-Africa/2002</v>
      </c>
      <c r="E602" s="69"/>
      <c r="F602" s="72">
        <v>1023.0</v>
      </c>
      <c r="G602" s="70" t="str">
        <f t="shared" si="3"/>
        <v/>
      </c>
      <c r="H602" s="70">
        <f t="shared" si="4"/>
        <v>1023</v>
      </c>
      <c r="I602" s="71" t="s">
        <v>880</v>
      </c>
      <c r="J602" s="70" t="str">
        <f t="array" ref="J602:K602">VLOOKUP(I602,D:H,{4,5},0)</f>
        <v/>
      </c>
      <c r="K602" s="70">
        <v>1023.0</v>
      </c>
      <c r="L602" s="39" t="str">
        <f t="shared" si="5"/>
        <v/>
      </c>
      <c r="M602" s="39">
        <f t="shared" si="6"/>
        <v>1023</v>
      </c>
    </row>
    <row r="603">
      <c r="A603" s="33" t="s">
        <v>46</v>
      </c>
      <c r="B603" s="68" t="s">
        <v>106</v>
      </c>
      <c r="C603" s="35" t="s">
        <v>51</v>
      </c>
      <c r="D603" s="35" t="str">
        <f t="shared" si="2"/>
        <v>Africa/Swaziland-Africa/2003</v>
      </c>
      <c r="E603" s="69"/>
      <c r="F603" s="72">
        <v>1023.0</v>
      </c>
      <c r="G603" s="70" t="str">
        <f t="shared" si="3"/>
        <v/>
      </c>
      <c r="H603" s="70">
        <f t="shared" si="4"/>
        <v>1023</v>
      </c>
      <c r="I603" s="71" t="s">
        <v>881</v>
      </c>
      <c r="J603" s="70" t="str">
        <f t="array" ref="J603:K603">VLOOKUP(I603,D:H,{4,5},0)</f>
        <v/>
      </c>
      <c r="K603" s="70">
        <v>1023.0</v>
      </c>
      <c r="L603" s="39" t="str">
        <f t="shared" si="5"/>
        <v/>
      </c>
      <c r="M603" s="39">
        <f t="shared" si="6"/>
        <v>1023</v>
      </c>
    </row>
    <row r="604">
      <c r="A604" s="33" t="s">
        <v>46</v>
      </c>
      <c r="B604" s="68" t="s">
        <v>106</v>
      </c>
      <c r="C604" s="35" t="s">
        <v>53</v>
      </c>
      <c r="D604" s="35" t="str">
        <f t="shared" si="2"/>
        <v>Africa/Swaziland-Africa/2005</v>
      </c>
      <c r="E604" s="69"/>
      <c r="F604" s="72">
        <v>1093.0</v>
      </c>
      <c r="G604" s="70" t="str">
        <f t="shared" si="3"/>
        <v/>
      </c>
      <c r="H604" s="70">
        <f t="shared" si="4"/>
        <v>1093</v>
      </c>
      <c r="I604" s="71" t="s">
        <v>882</v>
      </c>
      <c r="J604" s="70"/>
      <c r="K604" s="70"/>
      <c r="L604" s="39" t="str">
        <f t="shared" si="5"/>
        <v/>
      </c>
      <c r="M604" s="39" t="str">
        <f t="shared" si="6"/>
        <v/>
      </c>
    </row>
    <row r="605">
      <c r="A605" s="33" t="s">
        <v>46</v>
      </c>
      <c r="B605" s="68" t="s">
        <v>106</v>
      </c>
      <c r="C605" s="35" t="s">
        <v>55</v>
      </c>
      <c r="D605" s="35" t="str">
        <f t="shared" si="2"/>
        <v>Africa/Swaziland-Africa/2007</v>
      </c>
      <c r="E605" s="72">
        <v>406.0</v>
      </c>
      <c r="F605" s="72">
        <v>1030.0</v>
      </c>
      <c r="G605" s="70">
        <f t="shared" si="3"/>
        <v>406</v>
      </c>
      <c r="H605" s="70">
        <f t="shared" si="4"/>
        <v>1087</v>
      </c>
      <c r="I605" s="71" t="s">
        <v>883</v>
      </c>
      <c r="J605" s="70" t="str">
        <f t="array" ref="J605:K605">VLOOKUP(I605,D:H,{4,5},0)</f>
        <v/>
      </c>
      <c r="K605" s="70">
        <v>1093.0</v>
      </c>
      <c r="L605" s="39" t="str">
        <f t="shared" si="5"/>
        <v/>
      </c>
      <c r="M605" s="39">
        <f t="shared" si="6"/>
        <v>1093</v>
      </c>
    </row>
    <row r="606">
      <c r="A606" s="33" t="s">
        <v>46</v>
      </c>
      <c r="B606" s="68" t="s">
        <v>106</v>
      </c>
      <c r="C606" s="35" t="s">
        <v>55</v>
      </c>
      <c r="D606" s="35" t="str">
        <f t="shared" si="2"/>
        <v>Africa/Swaziland-Africa/2007</v>
      </c>
      <c r="E606" s="69"/>
      <c r="F606" s="72">
        <v>1144.0</v>
      </c>
      <c r="G606" s="70" t="str">
        <f t="shared" si="3"/>
        <v/>
      </c>
      <c r="H606" s="70">
        <f t="shared" si="4"/>
        <v>1144</v>
      </c>
      <c r="I606" s="71" t="s">
        <v>884</v>
      </c>
      <c r="J606" s="70"/>
      <c r="K606" s="70"/>
      <c r="L606" s="39" t="str">
        <f t="shared" si="5"/>
        <v/>
      </c>
      <c r="M606" s="39" t="str">
        <f t="shared" si="6"/>
        <v/>
      </c>
    </row>
    <row r="607">
      <c r="A607" s="33" t="s">
        <v>46</v>
      </c>
      <c r="B607" s="68" t="s">
        <v>106</v>
      </c>
      <c r="C607" s="35" t="s">
        <v>57</v>
      </c>
      <c r="D607" s="35" t="str">
        <f t="shared" si="2"/>
        <v>Africa/Swaziland-Africa/2009</v>
      </c>
      <c r="E607" s="72">
        <v>423.0</v>
      </c>
      <c r="F607" s="72">
        <v>1063.0</v>
      </c>
      <c r="G607" s="70">
        <f t="shared" si="3"/>
        <v>423</v>
      </c>
      <c r="H607" s="70">
        <f t="shared" si="4"/>
        <v>1094.5</v>
      </c>
      <c r="I607" s="71" t="s">
        <v>885</v>
      </c>
      <c r="J607" s="70">
        <f t="array" ref="J607:K607">VLOOKUP(I607,D:H,{4,5},0)</f>
        <v>406</v>
      </c>
      <c r="K607" s="70">
        <v>1087.0</v>
      </c>
      <c r="L607" s="39">
        <f t="shared" si="5"/>
        <v>406</v>
      </c>
      <c r="M607" s="39">
        <f t="shared" si="6"/>
        <v>1087</v>
      </c>
    </row>
    <row r="608">
      <c r="A608" s="33" t="s">
        <v>46</v>
      </c>
      <c r="B608" s="68" t="s">
        <v>106</v>
      </c>
      <c r="C608" s="35" t="s">
        <v>57</v>
      </c>
      <c r="D608" s="35" t="str">
        <f t="shared" si="2"/>
        <v>Africa/Swaziland-Africa/2009</v>
      </c>
      <c r="E608" s="69"/>
      <c r="F608" s="72">
        <v>1126.0</v>
      </c>
      <c r="G608" s="70" t="str">
        <f t="shared" si="3"/>
        <v/>
      </c>
      <c r="H608" s="70">
        <f t="shared" si="4"/>
        <v>1126</v>
      </c>
      <c r="I608" s="71" t="s">
        <v>886</v>
      </c>
      <c r="J608" s="70"/>
      <c r="K608" s="70"/>
      <c r="L608" s="39" t="str">
        <f t="shared" si="5"/>
        <v/>
      </c>
      <c r="M608" s="39" t="str">
        <f t="shared" si="6"/>
        <v/>
      </c>
    </row>
    <row r="609">
      <c r="A609" s="33" t="s">
        <v>46</v>
      </c>
      <c r="B609" s="68" t="s">
        <v>106</v>
      </c>
      <c r="C609" s="35" t="s">
        <v>59</v>
      </c>
      <c r="D609" s="35" t="str">
        <f t="shared" si="2"/>
        <v>Africa/Swaziland-Africa/2011</v>
      </c>
      <c r="E609" s="72">
        <v>399.0</v>
      </c>
      <c r="F609" s="72">
        <v>1019.0</v>
      </c>
      <c r="G609" s="70">
        <f t="shared" si="3"/>
        <v>399</v>
      </c>
      <c r="H609" s="70">
        <f t="shared" si="4"/>
        <v>1019</v>
      </c>
      <c r="I609" s="71" t="s">
        <v>887</v>
      </c>
      <c r="J609" s="70">
        <f t="array" ref="J609:K609">VLOOKUP(I609,D:H,{4,5},0)</f>
        <v>423</v>
      </c>
      <c r="K609" s="70">
        <v>1094.5</v>
      </c>
      <c r="L609" s="39">
        <f t="shared" si="5"/>
        <v>423</v>
      </c>
      <c r="M609" s="39">
        <f t="shared" si="6"/>
        <v>1094.5</v>
      </c>
    </row>
    <row r="610">
      <c r="A610" s="33" t="s">
        <v>46</v>
      </c>
      <c r="B610" s="68" t="s">
        <v>106</v>
      </c>
      <c r="C610" s="35" t="s">
        <v>60</v>
      </c>
      <c r="D610" s="35" t="str">
        <f t="shared" si="2"/>
        <v>Africa/Swaziland-Africa/2012</v>
      </c>
      <c r="E610" s="72">
        <v>406.0</v>
      </c>
      <c r="F610" s="72">
        <v>1016.0</v>
      </c>
      <c r="G610" s="70">
        <f t="shared" si="3"/>
        <v>406</v>
      </c>
      <c r="H610" s="70">
        <f t="shared" si="4"/>
        <v>1028.5</v>
      </c>
      <c r="I610" s="71" t="s">
        <v>888</v>
      </c>
      <c r="J610" s="70"/>
      <c r="K610" s="70"/>
      <c r="L610" s="39" t="str">
        <f t="shared" si="5"/>
        <v/>
      </c>
      <c r="M610" s="39" t="str">
        <f t="shared" si="6"/>
        <v/>
      </c>
    </row>
    <row r="611">
      <c r="A611" s="33" t="s">
        <v>46</v>
      </c>
      <c r="B611" s="68" t="s">
        <v>106</v>
      </c>
      <c r="C611" s="35" t="s">
        <v>60</v>
      </c>
      <c r="D611" s="35" t="str">
        <f t="shared" si="2"/>
        <v>Africa/Swaziland-Africa/2012</v>
      </c>
      <c r="E611" s="69"/>
      <c r="F611" s="72">
        <v>1041.0</v>
      </c>
      <c r="G611" s="70" t="str">
        <f t="shared" si="3"/>
        <v/>
      </c>
      <c r="H611" s="70">
        <f t="shared" si="4"/>
        <v>1114.5</v>
      </c>
      <c r="I611" s="71" t="s">
        <v>889</v>
      </c>
      <c r="J611" s="70">
        <f t="array" ref="J611:K611">VLOOKUP(I611,D:H,{4,5},0)</f>
        <v>399</v>
      </c>
      <c r="K611" s="70">
        <v>1019.0</v>
      </c>
      <c r="L611" s="39">
        <f t="shared" si="5"/>
        <v>399</v>
      </c>
      <c r="M611" s="39">
        <f t="shared" si="6"/>
        <v>1019</v>
      </c>
    </row>
    <row r="612">
      <c r="A612" s="33" t="s">
        <v>46</v>
      </c>
      <c r="B612" s="68" t="s">
        <v>106</v>
      </c>
      <c r="C612" s="35" t="s">
        <v>60</v>
      </c>
      <c r="D612" s="35" t="str">
        <f t="shared" si="2"/>
        <v>Africa/Swaziland-Africa/2012</v>
      </c>
      <c r="E612" s="69"/>
      <c r="F612" s="72">
        <v>1188.0</v>
      </c>
      <c r="G612" s="70" t="str">
        <f t="shared" si="3"/>
        <v/>
      </c>
      <c r="H612" s="70">
        <f t="shared" si="4"/>
        <v>1188</v>
      </c>
      <c r="I612" s="71" t="s">
        <v>890</v>
      </c>
      <c r="J612" s="70">
        <f t="array" ref="J612:K612">VLOOKUP(I612,D:H,{4,5},0)</f>
        <v>406</v>
      </c>
      <c r="K612" s="70">
        <v>1028.5</v>
      </c>
      <c r="L612" s="39">
        <f t="shared" si="5"/>
        <v>406</v>
      </c>
      <c r="M612" s="39">
        <f t="shared" si="6"/>
        <v>1028.5</v>
      </c>
    </row>
    <row r="613">
      <c r="A613" s="33" t="s">
        <v>46</v>
      </c>
      <c r="B613" s="68" t="s">
        <v>107</v>
      </c>
      <c r="C613" s="35" t="s">
        <v>48</v>
      </c>
      <c r="D613" s="35" t="str">
        <f t="shared" si="2"/>
        <v>Africa/Tanzania-Africa/2000</v>
      </c>
      <c r="E613" s="69"/>
      <c r="F613" s="69"/>
      <c r="G613" s="70" t="str">
        <f t="shared" si="3"/>
        <v/>
      </c>
      <c r="H613" s="70" t="str">
        <f t="shared" si="4"/>
        <v/>
      </c>
      <c r="I613" s="71" t="s">
        <v>891</v>
      </c>
      <c r="J613" s="70" t="str">
        <f t="array" ref="J613:K613">VLOOKUP(I613,D:H,{4,5},0)</f>
        <v/>
      </c>
      <c r="K613" s="70"/>
      <c r="L613" s="39" t="str">
        <f t="shared" si="5"/>
        <v/>
      </c>
      <c r="M613" s="39" t="str">
        <f t="shared" si="6"/>
        <v/>
      </c>
    </row>
    <row r="614">
      <c r="A614" s="33" t="s">
        <v>46</v>
      </c>
      <c r="B614" s="68" t="s">
        <v>107</v>
      </c>
      <c r="C614" s="35" t="s">
        <v>49</v>
      </c>
      <c r="D614" s="35" t="str">
        <f t="shared" si="2"/>
        <v>Africa/Tanzania-Africa/2001</v>
      </c>
      <c r="E614" s="72">
        <v>20747.0</v>
      </c>
      <c r="F614" s="69"/>
      <c r="G614" s="70">
        <f t="shared" si="3"/>
        <v>20747</v>
      </c>
      <c r="H614" s="70" t="str">
        <f t="shared" si="4"/>
        <v/>
      </c>
      <c r="I614" s="71" t="s">
        <v>892</v>
      </c>
      <c r="J614" s="70">
        <f t="array" ref="J614:K614">VLOOKUP(I614,D:H,{4,5},0)</f>
        <v>20747</v>
      </c>
      <c r="K614" s="70"/>
      <c r="L614" s="39">
        <f t="shared" si="5"/>
        <v>20747</v>
      </c>
      <c r="M614" s="39" t="str">
        <f t="shared" si="6"/>
        <v/>
      </c>
    </row>
    <row r="615">
      <c r="A615" s="33" t="s">
        <v>46</v>
      </c>
      <c r="B615" s="68" t="s">
        <v>107</v>
      </c>
      <c r="C615" s="35" t="s">
        <v>50</v>
      </c>
      <c r="D615" s="35" t="str">
        <f t="shared" si="2"/>
        <v>Africa/Tanzania-Africa/2002</v>
      </c>
      <c r="E615" s="72">
        <v>20043.0</v>
      </c>
      <c r="F615" s="72">
        <v>6846.0</v>
      </c>
      <c r="G615" s="70">
        <f t="shared" si="3"/>
        <v>20043</v>
      </c>
      <c r="H615" s="70">
        <f t="shared" si="4"/>
        <v>6846</v>
      </c>
      <c r="I615" s="71" t="s">
        <v>893</v>
      </c>
      <c r="J615" s="70">
        <f t="array" ref="J615:K615">VLOOKUP(I615,D:H,{4,5},0)</f>
        <v>20043</v>
      </c>
      <c r="K615" s="70">
        <v>6846.0</v>
      </c>
      <c r="L615" s="39">
        <f t="shared" si="5"/>
        <v>20043</v>
      </c>
      <c r="M615" s="39">
        <f t="shared" si="6"/>
        <v>6846</v>
      </c>
    </row>
    <row r="616">
      <c r="A616" s="33" t="s">
        <v>46</v>
      </c>
      <c r="B616" s="68" t="s">
        <v>107</v>
      </c>
      <c r="C616" s="35" t="s">
        <v>51</v>
      </c>
      <c r="D616" s="35" t="str">
        <f t="shared" si="2"/>
        <v>Africa/Tanzania-Africa/2003</v>
      </c>
      <c r="E616" s="72">
        <v>19345.0</v>
      </c>
      <c r="F616" s="72">
        <v>6447.0</v>
      </c>
      <c r="G616" s="70">
        <f t="shared" si="3"/>
        <v>19345</v>
      </c>
      <c r="H616" s="70">
        <f t="shared" si="4"/>
        <v>6447</v>
      </c>
      <c r="I616" s="71" t="s">
        <v>894</v>
      </c>
      <c r="J616" s="70">
        <f t="array" ref="J616:K616">VLOOKUP(I616,D:H,{4,5},0)</f>
        <v>19345</v>
      </c>
      <c r="K616" s="70">
        <v>6447.0</v>
      </c>
      <c r="L616" s="39">
        <f t="shared" si="5"/>
        <v>19345</v>
      </c>
      <c r="M616" s="39">
        <f t="shared" si="6"/>
        <v>6447</v>
      </c>
    </row>
    <row r="617">
      <c r="A617" s="33" t="s">
        <v>46</v>
      </c>
      <c r="B617" s="68" t="s">
        <v>107</v>
      </c>
      <c r="C617" s="35" t="s">
        <v>53</v>
      </c>
      <c r="D617" s="35" t="str">
        <f t="shared" si="2"/>
        <v>Africa/Tanzania-Africa/2005</v>
      </c>
      <c r="E617" s="72">
        <v>18921.0</v>
      </c>
      <c r="F617" s="72">
        <v>6538.0</v>
      </c>
      <c r="G617" s="70">
        <f t="shared" si="3"/>
        <v>18365</v>
      </c>
      <c r="H617" s="70">
        <f t="shared" si="4"/>
        <v>6248.5</v>
      </c>
      <c r="I617" s="71" t="s">
        <v>895</v>
      </c>
      <c r="J617" s="70"/>
      <c r="K617" s="70"/>
      <c r="L617" s="39" t="str">
        <f t="shared" si="5"/>
        <v/>
      </c>
      <c r="M617" s="39" t="str">
        <f t="shared" si="6"/>
        <v/>
      </c>
    </row>
    <row r="618">
      <c r="A618" s="33" t="s">
        <v>46</v>
      </c>
      <c r="B618" s="68" t="s">
        <v>107</v>
      </c>
      <c r="C618" s="35" t="s">
        <v>53</v>
      </c>
      <c r="D618" s="35" t="str">
        <f t="shared" si="2"/>
        <v>Africa/Tanzania-Africa/2005</v>
      </c>
      <c r="E618" s="72">
        <v>17809.0</v>
      </c>
      <c r="F618" s="72">
        <v>5959.0</v>
      </c>
      <c r="G618" s="70">
        <f t="shared" si="3"/>
        <v>17809</v>
      </c>
      <c r="H618" s="70">
        <f t="shared" si="4"/>
        <v>5959</v>
      </c>
      <c r="I618" s="71" t="s">
        <v>896</v>
      </c>
      <c r="J618" s="70">
        <f t="array" ref="J618:K618">VLOOKUP(I618,D:H,{4,5},0)</f>
        <v>18365</v>
      </c>
      <c r="K618" s="70">
        <v>6248.5</v>
      </c>
      <c r="L618" s="39">
        <f t="shared" si="5"/>
        <v>18365</v>
      </c>
      <c r="M618" s="39">
        <f t="shared" si="6"/>
        <v>6248.5</v>
      </c>
    </row>
    <row r="619">
      <c r="A619" s="33" t="s">
        <v>46</v>
      </c>
      <c r="B619" s="68" t="s">
        <v>107</v>
      </c>
      <c r="C619" s="35" t="s">
        <v>55</v>
      </c>
      <c r="D619" s="35" t="str">
        <f t="shared" si="2"/>
        <v>Africa/Tanzania-Africa/2007</v>
      </c>
      <c r="E619" s="72">
        <v>14203.0</v>
      </c>
      <c r="F619" s="72">
        <v>3128.0</v>
      </c>
      <c r="G619" s="70">
        <f t="shared" si="3"/>
        <v>14203</v>
      </c>
      <c r="H619" s="70">
        <f t="shared" si="4"/>
        <v>3128</v>
      </c>
      <c r="I619" s="71" t="s">
        <v>897</v>
      </c>
      <c r="J619" s="70"/>
      <c r="K619" s="70"/>
      <c r="L619" s="39" t="str">
        <f t="shared" si="5"/>
        <v/>
      </c>
      <c r="M619" s="39" t="str">
        <f t="shared" si="6"/>
        <v/>
      </c>
    </row>
    <row r="620">
      <c r="A620" s="33" t="s">
        <v>46</v>
      </c>
      <c r="B620" s="68" t="s">
        <v>107</v>
      </c>
      <c r="C620" s="35" t="s">
        <v>56</v>
      </c>
      <c r="D620" s="35" t="str">
        <f t="shared" si="2"/>
        <v>Africa/Tanzania-Africa/2008</v>
      </c>
      <c r="E620" s="72">
        <v>16198.0</v>
      </c>
      <c r="F620" s="72">
        <v>4353.0</v>
      </c>
      <c r="G620" s="70">
        <f t="shared" si="3"/>
        <v>16198</v>
      </c>
      <c r="H620" s="70">
        <f t="shared" si="4"/>
        <v>4353</v>
      </c>
      <c r="I620" s="71" t="s">
        <v>898</v>
      </c>
      <c r="J620" s="70">
        <f t="array" ref="J620:K620">VLOOKUP(I620,D:H,{4,5},0)</f>
        <v>14203</v>
      </c>
      <c r="K620" s="70">
        <v>3128.0</v>
      </c>
      <c r="L620" s="39">
        <f t="shared" si="5"/>
        <v>14203</v>
      </c>
      <c r="M620" s="39">
        <f t="shared" si="6"/>
        <v>3128</v>
      </c>
    </row>
    <row r="621">
      <c r="A621" s="33" t="s">
        <v>46</v>
      </c>
      <c r="B621" s="68" t="s">
        <v>107</v>
      </c>
      <c r="C621" s="35" t="s">
        <v>57</v>
      </c>
      <c r="D621" s="35" t="str">
        <f t="shared" si="2"/>
        <v>Africa/Tanzania-Africa/2009</v>
      </c>
      <c r="E621" s="72">
        <v>18306.0</v>
      </c>
      <c r="F621" s="72">
        <v>6150.0</v>
      </c>
      <c r="G621" s="70">
        <f t="shared" si="3"/>
        <v>16611</v>
      </c>
      <c r="H621" s="70">
        <f t="shared" si="4"/>
        <v>4870</v>
      </c>
      <c r="I621" s="71" t="s">
        <v>899</v>
      </c>
      <c r="J621" s="70">
        <f t="array" ref="J621:K621">VLOOKUP(I621,D:H,{4,5},0)</f>
        <v>16198</v>
      </c>
      <c r="K621" s="70">
        <v>4353.0</v>
      </c>
      <c r="L621" s="39">
        <f t="shared" si="5"/>
        <v>16198</v>
      </c>
      <c r="M621" s="39">
        <f t="shared" si="6"/>
        <v>4353</v>
      </c>
    </row>
    <row r="622">
      <c r="A622" s="33" t="s">
        <v>46</v>
      </c>
      <c r="B622" s="68" t="s">
        <v>107</v>
      </c>
      <c r="C622" s="35" t="s">
        <v>57</v>
      </c>
      <c r="D622" s="35" t="str">
        <f t="shared" si="2"/>
        <v>Africa/Tanzania-Africa/2009</v>
      </c>
      <c r="E622" s="72">
        <v>14916.0</v>
      </c>
      <c r="F622" s="72">
        <v>3590.0</v>
      </c>
      <c r="G622" s="70">
        <f t="shared" si="3"/>
        <v>14916</v>
      </c>
      <c r="H622" s="70">
        <f t="shared" si="4"/>
        <v>3590</v>
      </c>
      <c r="I622" s="71" t="s">
        <v>900</v>
      </c>
      <c r="J622" s="70">
        <f t="array" ref="J622:K622">VLOOKUP(I622,D:H,{4,5},0)</f>
        <v>16611</v>
      </c>
      <c r="K622" s="70">
        <v>4870.0</v>
      </c>
      <c r="L622" s="39">
        <f t="shared" si="5"/>
        <v>16611</v>
      </c>
      <c r="M622" s="39">
        <f t="shared" si="6"/>
        <v>4870</v>
      </c>
    </row>
    <row r="623">
      <c r="A623" s="33" t="s">
        <v>46</v>
      </c>
      <c r="B623" s="68" t="s">
        <v>107</v>
      </c>
      <c r="C623" s="35" t="s">
        <v>59</v>
      </c>
      <c r="D623" s="35" t="str">
        <f t="shared" si="2"/>
        <v>Africa/Tanzania-Africa/2011</v>
      </c>
      <c r="E623" s="72">
        <v>17141.0</v>
      </c>
      <c r="F623" s="72">
        <v>5618.0</v>
      </c>
      <c r="G623" s="70">
        <f t="shared" si="3"/>
        <v>17141</v>
      </c>
      <c r="H623" s="70">
        <f t="shared" si="4"/>
        <v>5618</v>
      </c>
      <c r="I623" s="71" t="s">
        <v>901</v>
      </c>
      <c r="J623" s="70"/>
      <c r="K623" s="70"/>
      <c r="L623" s="39" t="str">
        <f t="shared" si="5"/>
        <v/>
      </c>
      <c r="M623" s="39" t="str">
        <f t="shared" si="6"/>
        <v/>
      </c>
    </row>
    <row r="624">
      <c r="A624" s="33" t="s">
        <v>46</v>
      </c>
      <c r="B624" s="68" t="s">
        <v>107</v>
      </c>
      <c r="C624" s="35" t="s">
        <v>60</v>
      </c>
      <c r="D624" s="35" t="str">
        <f t="shared" si="2"/>
        <v>Africa/Tanzania-Africa/2012</v>
      </c>
      <c r="E624" s="72">
        <v>15491.0</v>
      </c>
      <c r="F624" s="72">
        <v>3806.0</v>
      </c>
      <c r="G624" s="70">
        <f t="shared" si="3"/>
        <v>14440.5</v>
      </c>
      <c r="H624" s="70">
        <f t="shared" si="4"/>
        <v>3228.5</v>
      </c>
      <c r="I624" s="71" t="s">
        <v>902</v>
      </c>
      <c r="J624" s="70">
        <f t="array" ref="J624:K624">VLOOKUP(I624,D:H,{4,5},0)</f>
        <v>17141</v>
      </c>
      <c r="K624" s="70">
        <v>5618.0</v>
      </c>
      <c r="L624" s="39">
        <f t="shared" si="5"/>
        <v>17141</v>
      </c>
      <c r="M624" s="39">
        <f t="shared" si="6"/>
        <v>5618</v>
      </c>
    </row>
    <row r="625">
      <c r="A625" s="33" t="s">
        <v>46</v>
      </c>
      <c r="B625" s="68" t="s">
        <v>107</v>
      </c>
      <c r="C625" s="35" t="s">
        <v>60</v>
      </c>
      <c r="D625" s="35" t="str">
        <f t="shared" si="2"/>
        <v>Africa/Tanzania-Africa/2012</v>
      </c>
      <c r="E625" s="72">
        <v>13390.0</v>
      </c>
      <c r="F625" s="72">
        <v>2651.0</v>
      </c>
      <c r="G625" s="70">
        <f t="shared" si="3"/>
        <v>13390</v>
      </c>
      <c r="H625" s="70">
        <f t="shared" si="4"/>
        <v>2651</v>
      </c>
      <c r="I625" s="71" t="s">
        <v>903</v>
      </c>
      <c r="J625" s="70">
        <f t="array" ref="J625:K625">VLOOKUP(I625,D:H,{4,5},0)</f>
        <v>14440.5</v>
      </c>
      <c r="K625" s="70">
        <v>3228.5</v>
      </c>
      <c r="L625" s="39">
        <f t="shared" si="5"/>
        <v>14440.5</v>
      </c>
      <c r="M625" s="39">
        <f t="shared" si="6"/>
        <v>3228.5</v>
      </c>
    </row>
    <row r="626">
      <c r="A626" s="33" t="s">
        <v>46</v>
      </c>
      <c r="B626" s="68" t="s">
        <v>108</v>
      </c>
      <c r="C626" s="35" t="s">
        <v>48</v>
      </c>
      <c r="D626" s="35" t="str">
        <f t="shared" si="2"/>
        <v>Africa/Togo-Africa/2000</v>
      </c>
      <c r="E626" s="69"/>
      <c r="F626" s="69"/>
      <c r="G626" s="70" t="str">
        <f t="shared" si="3"/>
        <v/>
      </c>
      <c r="H626" s="70" t="str">
        <f t="shared" si="4"/>
        <v/>
      </c>
      <c r="I626" s="71" t="s">
        <v>904</v>
      </c>
      <c r="J626" s="70" t="str">
        <f t="array" ref="J626:K626">VLOOKUP(I626,D:H,{4,5},0)</f>
        <v/>
      </c>
      <c r="K626" s="70"/>
      <c r="L626" s="39" t="str">
        <f t="shared" si="5"/>
        <v/>
      </c>
      <c r="M626" s="39" t="str">
        <f t="shared" si="6"/>
        <v/>
      </c>
    </row>
    <row r="627">
      <c r="A627" s="33" t="s">
        <v>46</v>
      </c>
      <c r="B627" s="68" t="s">
        <v>108</v>
      </c>
      <c r="C627" s="35" t="s">
        <v>49</v>
      </c>
      <c r="D627" s="35" t="str">
        <f t="shared" si="2"/>
        <v>Africa/Togo-Africa/2001</v>
      </c>
      <c r="E627" s="72">
        <v>2764.0</v>
      </c>
      <c r="F627" s="69"/>
      <c r="G627" s="70">
        <f t="shared" si="3"/>
        <v>2764</v>
      </c>
      <c r="H627" s="70" t="str">
        <f t="shared" si="4"/>
        <v/>
      </c>
      <c r="I627" s="71" t="s">
        <v>905</v>
      </c>
      <c r="J627" s="70">
        <f t="array" ref="J627:K627">VLOOKUP(I627,D:H,{4,5},0)</f>
        <v>2764</v>
      </c>
      <c r="K627" s="70"/>
      <c r="L627" s="39">
        <f t="shared" si="5"/>
        <v>2764</v>
      </c>
      <c r="M627" s="39" t="str">
        <f t="shared" si="6"/>
        <v/>
      </c>
    </row>
    <row r="628">
      <c r="A628" s="33" t="s">
        <v>46</v>
      </c>
      <c r="B628" s="68" t="s">
        <v>108</v>
      </c>
      <c r="C628" s="35" t="s">
        <v>50</v>
      </c>
      <c r="D628" s="35" t="str">
        <f t="shared" si="2"/>
        <v>Africa/Togo-Africa/2002</v>
      </c>
      <c r="E628" s="72">
        <v>2692.0</v>
      </c>
      <c r="F628" s="72">
        <v>1540.0</v>
      </c>
      <c r="G628" s="70">
        <f t="shared" si="3"/>
        <v>2692</v>
      </c>
      <c r="H628" s="70">
        <f t="shared" si="4"/>
        <v>1540</v>
      </c>
      <c r="I628" s="71" t="s">
        <v>906</v>
      </c>
      <c r="J628" s="70">
        <f t="array" ref="J628:K628">VLOOKUP(I628,D:H,{4,5},0)</f>
        <v>2692</v>
      </c>
      <c r="K628" s="70">
        <v>1540.0</v>
      </c>
      <c r="L628" s="39">
        <f t="shared" si="5"/>
        <v>2692</v>
      </c>
      <c r="M628" s="39">
        <f t="shared" si="6"/>
        <v>1540</v>
      </c>
    </row>
    <row r="629">
      <c r="A629" s="33" t="s">
        <v>46</v>
      </c>
      <c r="B629" s="68" t="s">
        <v>108</v>
      </c>
      <c r="C629" s="35" t="s">
        <v>51</v>
      </c>
      <c r="D629" s="35" t="str">
        <f t="shared" si="2"/>
        <v>Africa/Togo-Africa/2003</v>
      </c>
      <c r="E629" s="72">
        <v>2628.0</v>
      </c>
      <c r="F629" s="72">
        <v>1503.0</v>
      </c>
      <c r="G629" s="70">
        <f t="shared" si="3"/>
        <v>2628</v>
      </c>
      <c r="H629" s="70">
        <f t="shared" si="4"/>
        <v>1503</v>
      </c>
      <c r="I629" s="71" t="s">
        <v>907</v>
      </c>
      <c r="J629" s="70">
        <f t="array" ref="J629:K629">VLOOKUP(I629,D:H,{4,5},0)</f>
        <v>2628</v>
      </c>
      <c r="K629" s="70">
        <v>1503.0</v>
      </c>
      <c r="L629" s="39">
        <f t="shared" si="5"/>
        <v>2628</v>
      </c>
      <c r="M629" s="39">
        <f t="shared" si="6"/>
        <v>1503</v>
      </c>
    </row>
    <row r="630">
      <c r="A630" s="33" t="s">
        <v>46</v>
      </c>
      <c r="B630" s="68" t="s">
        <v>108</v>
      </c>
      <c r="C630" s="35" t="s">
        <v>53</v>
      </c>
      <c r="D630" s="35" t="str">
        <f t="shared" si="2"/>
        <v>Africa/Togo-Africa/2005</v>
      </c>
      <c r="E630" s="72">
        <v>2563.0</v>
      </c>
      <c r="F630" s="72">
        <v>1456.0</v>
      </c>
      <c r="G630" s="70">
        <f t="shared" si="3"/>
        <v>2465.5</v>
      </c>
      <c r="H630" s="70">
        <f t="shared" si="4"/>
        <v>1338.5</v>
      </c>
      <c r="I630" s="71" t="s">
        <v>908</v>
      </c>
      <c r="J630" s="70"/>
      <c r="K630" s="70"/>
      <c r="L630" s="39" t="str">
        <f t="shared" si="5"/>
        <v/>
      </c>
      <c r="M630" s="39" t="str">
        <f t="shared" si="6"/>
        <v/>
      </c>
    </row>
    <row r="631">
      <c r="A631" s="33" t="s">
        <v>46</v>
      </c>
      <c r="B631" s="68" t="s">
        <v>108</v>
      </c>
      <c r="C631" s="35" t="s">
        <v>53</v>
      </c>
      <c r="D631" s="35" t="str">
        <f t="shared" si="2"/>
        <v>Africa/Togo-Africa/2005</v>
      </c>
      <c r="E631" s="72">
        <v>2368.0</v>
      </c>
      <c r="F631" s="72">
        <v>1221.0</v>
      </c>
      <c r="G631" s="70">
        <f t="shared" si="3"/>
        <v>2368</v>
      </c>
      <c r="H631" s="70">
        <f t="shared" si="4"/>
        <v>1221</v>
      </c>
      <c r="I631" s="71" t="s">
        <v>909</v>
      </c>
      <c r="J631" s="70">
        <f t="array" ref="J631:K631">VLOOKUP(I631,D:H,{4,5},0)</f>
        <v>2465.5</v>
      </c>
      <c r="K631" s="70">
        <v>1338.5</v>
      </c>
      <c r="L631" s="39">
        <f t="shared" si="5"/>
        <v>2465.5</v>
      </c>
      <c r="M631" s="39">
        <f t="shared" si="6"/>
        <v>1338.5</v>
      </c>
    </row>
    <row r="632">
      <c r="A632" s="33" t="s">
        <v>46</v>
      </c>
      <c r="B632" s="68" t="s">
        <v>108</v>
      </c>
      <c r="C632" s="35" t="s">
        <v>55</v>
      </c>
      <c r="D632" s="35" t="str">
        <f t="shared" si="2"/>
        <v>Africa/Togo-Africa/2007</v>
      </c>
      <c r="E632" s="72">
        <v>2106.0</v>
      </c>
      <c r="F632" s="72">
        <v>1162.0</v>
      </c>
      <c r="G632" s="70">
        <f t="shared" si="3"/>
        <v>2106</v>
      </c>
      <c r="H632" s="70">
        <f t="shared" si="4"/>
        <v>1162</v>
      </c>
      <c r="I632" s="71" t="s">
        <v>910</v>
      </c>
      <c r="J632" s="70"/>
      <c r="K632" s="70"/>
      <c r="L632" s="39" t="str">
        <f t="shared" si="5"/>
        <v/>
      </c>
      <c r="M632" s="39" t="str">
        <f t="shared" si="6"/>
        <v/>
      </c>
    </row>
    <row r="633">
      <c r="A633" s="33" t="s">
        <v>46</v>
      </c>
      <c r="B633" s="68" t="s">
        <v>108</v>
      </c>
      <c r="C633" s="35" t="s">
        <v>56</v>
      </c>
      <c r="D633" s="35" t="str">
        <f t="shared" si="2"/>
        <v>Africa/Togo-Africa/2008</v>
      </c>
      <c r="E633" s="72">
        <v>2327.0</v>
      </c>
      <c r="F633" s="72">
        <v>1397.0</v>
      </c>
      <c r="G633" s="70">
        <f t="shared" si="3"/>
        <v>2327</v>
      </c>
      <c r="H633" s="70">
        <f t="shared" si="4"/>
        <v>1397</v>
      </c>
      <c r="I633" s="71" t="s">
        <v>911</v>
      </c>
      <c r="J633" s="70">
        <f t="array" ref="J633:K633">VLOOKUP(I633,D:H,{4,5},0)</f>
        <v>2106</v>
      </c>
      <c r="K633" s="70">
        <v>1162.0</v>
      </c>
      <c r="L633" s="39">
        <f t="shared" si="5"/>
        <v>2106</v>
      </c>
      <c r="M633" s="39">
        <f t="shared" si="6"/>
        <v>1162</v>
      </c>
    </row>
    <row r="634">
      <c r="A634" s="33" t="s">
        <v>46</v>
      </c>
      <c r="B634" s="68" t="s">
        <v>108</v>
      </c>
      <c r="C634" s="35" t="s">
        <v>57</v>
      </c>
      <c r="D634" s="35" t="str">
        <f t="shared" si="2"/>
        <v>Africa/Togo-Africa/2009</v>
      </c>
      <c r="E634" s="72">
        <v>2458.0</v>
      </c>
      <c r="F634" s="72">
        <v>1316.0</v>
      </c>
      <c r="G634" s="70">
        <f t="shared" si="3"/>
        <v>2320</v>
      </c>
      <c r="H634" s="70">
        <f t="shared" si="4"/>
        <v>1274</v>
      </c>
      <c r="I634" s="71" t="s">
        <v>912</v>
      </c>
      <c r="J634" s="70">
        <f t="array" ref="J634:K634">VLOOKUP(I634,D:H,{4,5},0)</f>
        <v>2327</v>
      </c>
      <c r="K634" s="70">
        <v>1397.0</v>
      </c>
      <c r="L634" s="39">
        <f t="shared" si="5"/>
        <v>2327</v>
      </c>
      <c r="M634" s="39">
        <f t="shared" si="6"/>
        <v>1397</v>
      </c>
    </row>
    <row r="635">
      <c r="A635" s="33" t="s">
        <v>46</v>
      </c>
      <c r="B635" s="68" t="s">
        <v>108</v>
      </c>
      <c r="C635" s="35" t="s">
        <v>57</v>
      </c>
      <c r="D635" s="35" t="str">
        <f t="shared" si="2"/>
        <v>Africa/Togo-Africa/2009</v>
      </c>
      <c r="E635" s="72">
        <v>2182.0</v>
      </c>
      <c r="F635" s="72">
        <v>1232.0</v>
      </c>
      <c r="G635" s="70">
        <f t="shared" si="3"/>
        <v>2182</v>
      </c>
      <c r="H635" s="70">
        <f t="shared" si="4"/>
        <v>1232</v>
      </c>
      <c r="I635" s="71" t="s">
        <v>913</v>
      </c>
      <c r="J635" s="70">
        <f t="array" ref="J635:K635">VLOOKUP(I635,D:H,{4,5},0)</f>
        <v>2320</v>
      </c>
      <c r="K635" s="70">
        <v>1274.0</v>
      </c>
      <c r="L635" s="39">
        <f t="shared" si="5"/>
        <v>2320</v>
      </c>
      <c r="M635" s="39">
        <f t="shared" si="6"/>
        <v>1274</v>
      </c>
    </row>
    <row r="636">
      <c r="A636" s="33" t="s">
        <v>46</v>
      </c>
      <c r="B636" s="68" t="s">
        <v>108</v>
      </c>
      <c r="C636" s="35" t="s">
        <v>59</v>
      </c>
      <c r="D636" s="35" t="str">
        <f t="shared" si="2"/>
        <v>Africa/Togo-Africa/2011</v>
      </c>
      <c r="E636" s="72">
        <v>2372.0</v>
      </c>
      <c r="F636" s="72">
        <v>1338.0</v>
      </c>
      <c r="G636" s="70">
        <f t="shared" si="3"/>
        <v>2372</v>
      </c>
      <c r="H636" s="70">
        <f t="shared" si="4"/>
        <v>1338</v>
      </c>
      <c r="I636" s="71" t="s">
        <v>914</v>
      </c>
      <c r="J636" s="70"/>
      <c r="K636" s="70"/>
      <c r="L636" s="39" t="str">
        <f t="shared" si="5"/>
        <v/>
      </c>
      <c r="M636" s="39" t="str">
        <f t="shared" si="6"/>
        <v/>
      </c>
    </row>
    <row r="637">
      <c r="A637" s="33" t="s">
        <v>46</v>
      </c>
      <c r="B637" s="68" t="s">
        <v>108</v>
      </c>
      <c r="C637" s="35" t="s">
        <v>60</v>
      </c>
      <c r="D637" s="35" t="str">
        <f t="shared" si="2"/>
        <v>Africa/Togo-Africa/2012</v>
      </c>
      <c r="E637" s="72">
        <v>2303.0</v>
      </c>
      <c r="F637" s="72">
        <v>1463.0</v>
      </c>
      <c r="G637" s="70">
        <f t="shared" si="3"/>
        <v>2207</v>
      </c>
      <c r="H637" s="70">
        <f t="shared" si="4"/>
        <v>1410</v>
      </c>
      <c r="I637" s="71" t="s">
        <v>915</v>
      </c>
      <c r="J637" s="70">
        <f t="array" ref="J637:K637">VLOOKUP(I637,D:H,{4,5},0)</f>
        <v>2372</v>
      </c>
      <c r="K637" s="70">
        <v>1338.0</v>
      </c>
      <c r="L637" s="39">
        <f t="shared" si="5"/>
        <v>2372</v>
      </c>
      <c r="M637" s="39">
        <f t="shared" si="6"/>
        <v>1338</v>
      </c>
    </row>
    <row r="638">
      <c r="A638" s="33" t="s">
        <v>46</v>
      </c>
      <c r="B638" s="68" t="s">
        <v>108</v>
      </c>
      <c r="C638" s="35" t="s">
        <v>60</v>
      </c>
      <c r="D638" s="35" t="str">
        <f t="shared" si="2"/>
        <v>Africa/Togo-Africa/2012</v>
      </c>
      <c r="E638" s="72">
        <v>2111.0</v>
      </c>
      <c r="F638" s="72">
        <v>1357.0</v>
      </c>
      <c r="G638" s="70">
        <f t="shared" si="3"/>
        <v>2111</v>
      </c>
      <c r="H638" s="70">
        <f t="shared" si="4"/>
        <v>1357</v>
      </c>
      <c r="I638" s="71" t="s">
        <v>916</v>
      </c>
      <c r="J638" s="70">
        <f t="array" ref="J638:K638">VLOOKUP(I638,D:H,{4,5},0)</f>
        <v>2207</v>
      </c>
      <c r="K638" s="70">
        <v>1410.0</v>
      </c>
      <c r="L638" s="39">
        <f t="shared" si="5"/>
        <v>2207</v>
      </c>
      <c r="M638" s="39">
        <f t="shared" si="6"/>
        <v>1410</v>
      </c>
    </row>
    <row r="639">
      <c r="A639" s="33" t="s">
        <v>46</v>
      </c>
      <c r="B639" s="68" t="s">
        <v>109</v>
      </c>
      <c r="C639" s="35" t="s">
        <v>48</v>
      </c>
      <c r="D639" s="35" t="str">
        <f t="shared" si="2"/>
        <v>Africa/Tunisia-Africa/2000</v>
      </c>
      <c r="E639" s="69"/>
      <c r="F639" s="69"/>
      <c r="G639" s="70" t="str">
        <f t="shared" si="3"/>
        <v/>
      </c>
      <c r="H639" s="70" t="str">
        <f t="shared" si="4"/>
        <v/>
      </c>
      <c r="I639" s="71" t="s">
        <v>917</v>
      </c>
      <c r="J639" s="70" t="str">
        <f t="array" ref="J639:K639">VLOOKUP(I639,D:H,{4,5},0)</f>
        <v/>
      </c>
      <c r="K639" s="70"/>
      <c r="L639" s="39" t="str">
        <f t="shared" si="5"/>
        <v/>
      </c>
      <c r="M639" s="39" t="str">
        <f t="shared" si="6"/>
        <v/>
      </c>
    </row>
    <row r="640">
      <c r="A640" s="33" t="s">
        <v>46</v>
      </c>
      <c r="B640" s="68" t="s">
        <v>109</v>
      </c>
      <c r="C640" s="35" t="s">
        <v>49</v>
      </c>
      <c r="D640" s="35" t="str">
        <f t="shared" si="2"/>
        <v>Africa/Tunisia-Africa/2001</v>
      </c>
      <c r="E640" s="72">
        <v>9504.0</v>
      </c>
      <c r="F640" s="69"/>
      <c r="G640" s="70">
        <f t="shared" si="3"/>
        <v>9504</v>
      </c>
      <c r="H640" s="70" t="str">
        <f t="shared" si="4"/>
        <v/>
      </c>
      <c r="I640" s="71" t="s">
        <v>918</v>
      </c>
      <c r="J640" s="70">
        <f t="array" ref="J640:K640">VLOOKUP(I640,D:H,{4,5},0)</f>
        <v>9504</v>
      </c>
      <c r="K640" s="70"/>
      <c r="L640" s="39">
        <f t="shared" si="5"/>
        <v>9504</v>
      </c>
      <c r="M640" s="39" t="str">
        <f t="shared" si="6"/>
        <v/>
      </c>
    </row>
    <row r="641">
      <c r="A641" s="33" t="s">
        <v>46</v>
      </c>
      <c r="B641" s="68" t="s">
        <v>109</v>
      </c>
      <c r="C641" s="35" t="s">
        <v>50</v>
      </c>
      <c r="D641" s="35" t="str">
        <f t="shared" si="2"/>
        <v>Africa/Tunisia-Africa/2002</v>
      </c>
      <c r="E641" s="72">
        <v>9674.0</v>
      </c>
      <c r="F641" s="72">
        <v>25878.0</v>
      </c>
      <c r="G641" s="70">
        <f t="shared" si="3"/>
        <v>9674</v>
      </c>
      <c r="H641" s="70">
        <f t="shared" si="4"/>
        <v>25878</v>
      </c>
      <c r="I641" s="71" t="s">
        <v>919</v>
      </c>
      <c r="J641" s="70">
        <f t="array" ref="J641:K641">VLOOKUP(I641,D:H,{4,5},0)</f>
        <v>9674</v>
      </c>
      <c r="K641" s="70">
        <v>25878.0</v>
      </c>
      <c r="L641" s="39">
        <f t="shared" si="5"/>
        <v>9674</v>
      </c>
      <c r="M641" s="39">
        <f t="shared" si="6"/>
        <v>25878</v>
      </c>
    </row>
    <row r="642">
      <c r="A642" s="33" t="s">
        <v>46</v>
      </c>
      <c r="B642" s="68" t="s">
        <v>109</v>
      </c>
      <c r="C642" s="35" t="s">
        <v>51</v>
      </c>
      <c r="D642" s="35" t="str">
        <f t="shared" si="2"/>
        <v>Africa/Tunisia-Africa/2003</v>
      </c>
      <c r="E642" s="72">
        <v>9193.0</v>
      </c>
      <c r="F642" s="72">
        <v>24807.0</v>
      </c>
      <c r="G642" s="70">
        <f t="shared" si="3"/>
        <v>9193</v>
      </c>
      <c r="H642" s="70">
        <f t="shared" si="4"/>
        <v>24807</v>
      </c>
      <c r="I642" s="71" t="s">
        <v>920</v>
      </c>
      <c r="J642" s="70">
        <f t="array" ref="J642:K642">VLOOKUP(I642,D:H,{4,5},0)</f>
        <v>9193</v>
      </c>
      <c r="K642" s="70">
        <v>24807.0</v>
      </c>
      <c r="L642" s="39">
        <f t="shared" si="5"/>
        <v>9193</v>
      </c>
      <c r="M642" s="39">
        <f t="shared" si="6"/>
        <v>24807</v>
      </c>
    </row>
    <row r="643">
      <c r="A643" s="33" t="s">
        <v>46</v>
      </c>
      <c r="B643" s="68" t="s">
        <v>109</v>
      </c>
      <c r="C643" s="35" t="s">
        <v>53</v>
      </c>
      <c r="D643" s="35" t="str">
        <f t="shared" si="2"/>
        <v>Africa/Tunisia-Africa/2005</v>
      </c>
      <c r="E643" s="72">
        <v>9427.0</v>
      </c>
      <c r="F643" s="72">
        <v>25013.0</v>
      </c>
      <c r="G643" s="70">
        <f t="shared" si="3"/>
        <v>9089.5</v>
      </c>
      <c r="H643" s="70">
        <f t="shared" si="4"/>
        <v>24070.5</v>
      </c>
      <c r="I643" s="71" t="s">
        <v>921</v>
      </c>
      <c r="J643" s="70"/>
      <c r="K643" s="70"/>
      <c r="L643" s="39" t="str">
        <f t="shared" si="5"/>
        <v/>
      </c>
      <c r="M643" s="39" t="str">
        <f t="shared" si="6"/>
        <v/>
      </c>
    </row>
    <row r="644">
      <c r="A644" s="33" t="s">
        <v>46</v>
      </c>
      <c r="B644" s="68" t="s">
        <v>109</v>
      </c>
      <c r="C644" s="35" t="s">
        <v>53</v>
      </c>
      <c r="D644" s="35" t="str">
        <f t="shared" si="2"/>
        <v>Africa/Tunisia-Africa/2005</v>
      </c>
      <c r="E644" s="72">
        <v>8752.0</v>
      </c>
      <c r="F644" s="72">
        <v>23128.0</v>
      </c>
      <c r="G644" s="70">
        <f t="shared" si="3"/>
        <v>8752</v>
      </c>
      <c r="H644" s="70">
        <f t="shared" si="4"/>
        <v>23128</v>
      </c>
      <c r="I644" s="71" t="s">
        <v>922</v>
      </c>
      <c r="J644" s="70">
        <f t="array" ref="J644:K644">VLOOKUP(I644,D:H,{4,5},0)</f>
        <v>9089.5</v>
      </c>
      <c r="K644" s="70">
        <v>24070.5</v>
      </c>
      <c r="L644" s="39">
        <f t="shared" si="5"/>
        <v>9089.5</v>
      </c>
      <c r="M644" s="39">
        <f t="shared" si="6"/>
        <v>24070.5</v>
      </c>
    </row>
    <row r="645">
      <c r="A645" s="33" t="s">
        <v>46</v>
      </c>
      <c r="B645" s="68" t="s">
        <v>109</v>
      </c>
      <c r="C645" s="35" t="s">
        <v>55</v>
      </c>
      <c r="D645" s="35" t="str">
        <f t="shared" si="2"/>
        <v>Africa/Tunisia-Africa/2007</v>
      </c>
      <c r="E645" s="72">
        <v>7711.0</v>
      </c>
      <c r="F645" s="72">
        <v>20818.0</v>
      </c>
      <c r="G645" s="70">
        <f t="shared" si="3"/>
        <v>7711</v>
      </c>
      <c r="H645" s="70">
        <f t="shared" si="4"/>
        <v>20818</v>
      </c>
      <c r="I645" s="71" t="s">
        <v>923</v>
      </c>
      <c r="J645" s="70"/>
      <c r="K645" s="70"/>
      <c r="L645" s="39" t="str">
        <f t="shared" si="5"/>
        <v/>
      </c>
      <c r="M645" s="39" t="str">
        <f t="shared" si="6"/>
        <v/>
      </c>
    </row>
    <row r="646">
      <c r="A646" s="33" t="s">
        <v>46</v>
      </c>
      <c r="B646" s="68" t="s">
        <v>109</v>
      </c>
      <c r="C646" s="35" t="s">
        <v>56</v>
      </c>
      <c r="D646" s="35" t="str">
        <f t="shared" si="2"/>
        <v>Africa/Tunisia-Africa/2008</v>
      </c>
      <c r="E646" s="72">
        <v>8463.0</v>
      </c>
      <c r="F646" s="72">
        <v>22446.0</v>
      </c>
      <c r="G646" s="70">
        <f t="shared" si="3"/>
        <v>8463</v>
      </c>
      <c r="H646" s="70">
        <f t="shared" si="4"/>
        <v>22446</v>
      </c>
      <c r="I646" s="71" t="s">
        <v>924</v>
      </c>
      <c r="J646" s="70">
        <f t="array" ref="J646:K646">VLOOKUP(I646,D:H,{4,5},0)</f>
        <v>7711</v>
      </c>
      <c r="K646" s="70">
        <v>20818.0</v>
      </c>
      <c r="L646" s="39">
        <f t="shared" si="5"/>
        <v>7711</v>
      </c>
      <c r="M646" s="39">
        <f t="shared" si="6"/>
        <v>20818</v>
      </c>
    </row>
    <row r="647">
      <c r="A647" s="33" t="s">
        <v>46</v>
      </c>
      <c r="B647" s="68" t="s">
        <v>109</v>
      </c>
      <c r="C647" s="35" t="s">
        <v>57</v>
      </c>
      <c r="D647" s="35" t="str">
        <f t="shared" si="2"/>
        <v>Africa/Tunisia-Africa/2009</v>
      </c>
      <c r="E647" s="72">
        <v>9039.0</v>
      </c>
      <c r="F647" s="72">
        <v>23869.0</v>
      </c>
      <c r="G647" s="70">
        <f t="shared" si="3"/>
        <v>9039</v>
      </c>
      <c r="H647" s="70">
        <f t="shared" si="4"/>
        <v>23869</v>
      </c>
      <c r="I647" s="71" t="s">
        <v>925</v>
      </c>
      <c r="J647" s="70">
        <f t="array" ref="J647:K647">VLOOKUP(I647,D:H,{4,5},0)</f>
        <v>8463</v>
      </c>
      <c r="K647" s="70">
        <v>22446.0</v>
      </c>
      <c r="L647" s="39">
        <f t="shared" si="5"/>
        <v>8463</v>
      </c>
      <c r="M647" s="39">
        <f t="shared" si="6"/>
        <v>22446</v>
      </c>
    </row>
    <row r="648">
      <c r="A648" s="33" t="s">
        <v>46</v>
      </c>
      <c r="B648" s="68" t="s">
        <v>109</v>
      </c>
      <c r="C648" s="35" t="s">
        <v>58</v>
      </c>
      <c r="D648" s="35" t="str">
        <f t="shared" si="2"/>
        <v>Africa/Tunisia-Africa/2010</v>
      </c>
      <c r="E648" s="72">
        <v>7814.0</v>
      </c>
      <c r="F648" s="72">
        <v>21016.0</v>
      </c>
      <c r="G648" s="70">
        <f t="shared" si="3"/>
        <v>7814</v>
      </c>
      <c r="H648" s="70">
        <f t="shared" si="4"/>
        <v>21016</v>
      </c>
      <c r="I648" s="71" t="s">
        <v>926</v>
      </c>
      <c r="J648" s="70">
        <f t="array" ref="J648:K648">VLOOKUP(I648,D:H,{4,5},0)</f>
        <v>9039</v>
      </c>
      <c r="K648" s="70">
        <v>23869.0</v>
      </c>
      <c r="L648" s="39">
        <f t="shared" si="5"/>
        <v>9039</v>
      </c>
      <c r="M648" s="39">
        <f t="shared" si="6"/>
        <v>23869</v>
      </c>
    </row>
    <row r="649">
      <c r="A649" s="33" t="s">
        <v>46</v>
      </c>
      <c r="B649" s="68" t="s">
        <v>109</v>
      </c>
      <c r="C649" s="35" t="s">
        <v>59</v>
      </c>
      <c r="D649" s="35" t="str">
        <f t="shared" si="2"/>
        <v>Africa/Tunisia-Africa/2011</v>
      </c>
      <c r="E649" s="72">
        <v>8314.0</v>
      </c>
      <c r="F649" s="72">
        <v>22801.0</v>
      </c>
      <c r="G649" s="70">
        <f t="shared" si="3"/>
        <v>8314</v>
      </c>
      <c r="H649" s="70">
        <f t="shared" si="4"/>
        <v>22801</v>
      </c>
      <c r="I649" s="71" t="s">
        <v>927</v>
      </c>
      <c r="J649" s="70">
        <f t="array" ref="J649:K649">VLOOKUP(I649,D:H,{4,5},0)</f>
        <v>7814</v>
      </c>
      <c r="K649" s="70">
        <v>21016.0</v>
      </c>
      <c r="L649" s="39">
        <f t="shared" si="5"/>
        <v>7814</v>
      </c>
      <c r="M649" s="39">
        <f t="shared" si="6"/>
        <v>21016</v>
      </c>
    </row>
    <row r="650">
      <c r="A650" s="33" t="s">
        <v>46</v>
      </c>
      <c r="B650" s="68" t="s">
        <v>109</v>
      </c>
      <c r="C650" s="35" t="s">
        <v>60</v>
      </c>
      <c r="D650" s="35" t="str">
        <f t="shared" si="2"/>
        <v>Africa/Tunisia-Africa/2012</v>
      </c>
      <c r="E650" s="72">
        <v>8028.0</v>
      </c>
      <c r="F650" s="72">
        <v>21397.0</v>
      </c>
      <c r="G650" s="70">
        <f t="shared" si="3"/>
        <v>7667</v>
      </c>
      <c r="H650" s="70">
        <f t="shared" si="4"/>
        <v>20660</v>
      </c>
      <c r="I650" s="71" t="s">
        <v>928</v>
      </c>
      <c r="J650" s="70">
        <f t="array" ref="J650:K650">VLOOKUP(I650,D:H,{4,5},0)</f>
        <v>8314</v>
      </c>
      <c r="K650" s="70">
        <v>22801.0</v>
      </c>
      <c r="L650" s="39">
        <f t="shared" si="5"/>
        <v>8314</v>
      </c>
      <c r="M650" s="39">
        <f t="shared" si="6"/>
        <v>22801</v>
      </c>
    </row>
    <row r="651">
      <c r="A651" s="33" t="s">
        <v>46</v>
      </c>
      <c r="B651" s="68" t="s">
        <v>109</v>
      </c>
      <c r="C651" s="35" t="s">
        <v>60</v>
      </c>
      <c r="D651" s="35" t="str">
        <f t="shared" si="2"/>
        <v>Africa/Tunisia-Africa/2012</v>
      </c>
      <c r="E651" s="72">
        <v>7306.0</v>
      </c>
      <c r="F651" s="72">
        <v>19923.0</v>
      </c>
      <c r="G651" s="70">
        <f t="shared" si="3"/>
        <v>7306</v>
      </c>
      <c r="H651" s="70">
        <f t="shared" si="4"/>
        <v>19923</v>
      </c>
      <c r="I651" s="71" t="s">
        <v>929</v>
      </c>
      <c r="J651" s="70">
        <f t="array" ref="J651:K651">VLOOKUP(I651,D:H,{4,5},0)</f>
        <v>7667</v>
      </c>
      <c r="K651" s="70">
        <v>20660.0</v>
      </c>
      <c r="L651" s="39">
        <f t="shared" si="5"/>
        <v>7667</v>
      </c>
      <c r="M651" s="39">
        <f t="shared" si="6"/>
        <v>20660</v>
      </c>
    </row>
    <row r="652">
      <c r="A652" s="33" t="s">
        <v>46</v>
      </c>
      <c r="B652" s="68" t="s">
        <v>110</v>
      </c>
      <c r="C652" s="35" t="s">
        <v>48</v>
      </c>
      <c r="D652" s="35" t="str">
        <f t="shared" si="2"/>
        <v>Africa/Uganda-Africa/2000</v>
      </c>
      <c r="E652" s="69"/>
      <c r="F652" s="69"/>
      <c r="G652" s="70" t="str">
        <f t="shared" si="3"/>
        <v/>
      </c>
      <c r="H652" s="70" t="str">
        <f t="shared" si="4"/>
        <v/>
      </c>
      <c r="I652" s="71" t="s">
        <v>930</v>
      </c>
      <c r="J652" s="70" t="str">
        <f t="array" ref="J652:K652">VLOOKUP(I652,D:H,{4,5},0)</f>
        <v/>
      </c>
      <c r="K652" s="70"/>
      <c r="L652" s="39" t="str">
        <f t="shared" si="5"/>
        <v/>
      </c>
      <c r="M652" s="39" t="str">
        <f t="shared" si="6"/>
        <v/>
      </c>
    </row>
    <row r="653">
      <c r="A653" s="33" t="s">
        <v>46</v>
      </c>
      <c r="B653" s="68" t="s">
        <v>110</v>
      </c>
      <c r="C653" s="35" t="s">
        <v>49</v>
      </c>
      <c r="D653" s="35" t="str">
        <f t="shared" si="2"/>
        <v>Africa/Uganda-Africa/2001</v>
      </c>
      <c r="E653" s="69"/>
      <c r="F653" s="69"/>
      <c r="G653" s="70" t="str">
        <f t="shared" si="3"/>
        <v/>
      </c>
      <c r="H653" s="70" t="str">
        <f t="shared" si="4"/>
        <v/>
      </c>
      <c r="I653" s="71" t="s">
        <v>931</v>
      </c>
      <c r="J653" s="70" t="str">
        <f t="array" ref="J653:K653">VLOOKUP(I653,D:H,{4,5},0)</f>
        <v/>
      </c>
      <c r="K653" s="70"/>
      <c r="L653" s="39" t="str">
        <f t="shared" si="5"/>
        <v/>
      </c>
      <c r="M653" s="39" t="str">
        <f t="shared" si="6"/>
        <v/>
      </c>
    </row>
    <row r="654">
      <c r="A654" s="33" t="s">
        <v>46</v>
      </c>
      <c r="B654" s="68" t="s">
        <v>110</v>
      </c>
      <c r="C654" s="35" t="s">
        <v>50</v>
      </c>
      <c r="D654" s="35" t="str">
        <f t="shared" si="2"/>
        <v>Africa/Uganda-Africa/2002</v>
      </c>
      <c r="E654" s="69"/>
      <c r="F654" s="72">
        <v>3784.0</v>
      </c>
      <c r="G654" s="70" t="str">
        <f t="shared" si="3"/>
        <v/>
      </c>
      <c r="H654" s="70">
        <f t="shared" si="4"/>
        <v>3784</v>
      </c>
      <c r="I654" s="71" t="s">
        <v>932</v>
      </c>
      <c r="J654" s="70" t="str">
        <f t="array" ref="J654:K654">VLOOKUP(I654,D:H,{4,5},0)</f>
        <v/>
      </c>
      <c r="K654" s="70">
        <v>3784.0</v>
      </c>
      <c r="L654" s="39" t="str">
        <f t="shared" si="5"/>
        <v/>
      </c>
      <c r="M654" s="39">
        <f t="shared" si="6"/>
        <v>3784</v>
      </c>
    </row>
    <row r="655">
      <c r="A655" s="33" t="s">
        <v>46</v>
      </c>
      <c r="B655" s="68" t="s">
        <v>110</v>
      </c>
      <c r="C655" s="35" t="s">
        <v>51</v>
      </c>
      <c r="D655" s="35" t="str">
        <f t="shared" si="2"/>
        <v>Africa/Uganda-Africa/2003</v>
      </c>
      <c r="E655" s="69"/>
      <c r="F655" s="72">
        <v>3366.0</v>
      </c>
      <c r="G655" s="70" t="str">
        <f t="shared" si="3"/>
        <v/>
      </c>
      <c r="H655" s="70">
        <f t="shared" si="4"/>
        <v>3366</v>
      </c>
      <c r="I655" s="71" t="s">
        <v>933</v>
      </c>
      <c r="J655" s="70" t="str">
        <f t="array" ref="J655:K655">VLOOKUP(I655,D:H,{4,5},0)</f>
        <v/>
      </c>
      <c r="K655" s="70">
        <v>3366.0</v>
      </c>
      <c r="L655" s="39" t="str">
        <f t="shared" si="5"/>
        <v/>
      </c>
      <c r="M655" s="39">
        <f t="shared" si="6"/>
        <v>3366</v>
      </c>
    </row>
    <row r="656">
      <c r="A656" s="33" t="s">
        <v>46</v>
      </c>
      <c r="B656" s="68" t="s">
        <v>110</v>
      </c>
      <c r="C656" s="35" t="s">
        <v>53</v>
      </c>
      <c r="D656" s="35" t="str">
        <f t="shared" si="2"/>
        <v>Africa/Uganda-Africa/2005</v>
      </c>
      <c r="E656" s="69"/>
      <c r="F656" s="72">
        <v>3161.0</v>
      </c>
      <c r="G656" s="70" t="str">
        <f t="shared" si="3"/>
        <v/>
      </c>
      <c r="H656" s="70">
        <f t="shared" si="4"/>
        <v>2908</v>
      </c>
      <c r="I656" s="71" t="s">
        <v>934</v>
      </c>
      <c r="J656" s="70"/>
      <c r="K656" s="70"/>
      <c r="L656" s="39" t="str">
        <f t="shared" si="5"/>
        <v/>
      </c>
      <c r="M656" s="39" t="str">
        <f t="shared" si="6"/>
        <v/>
      </c>
    </row>
    <row r="657">
      <c r="A657" s="33" t="s">
        <v>46</v>
      </c>
      <c r="B657" s="68" t="s">
        <v>110</v>
      </c>
      <c r="C657" s="35" t="s">
        <v>53</v>
      </c>
      <c r="D657" s="35" t="str">
        <f t="shared" si="2"/>
        <v>Africa/Uganda-Africa/2005</v>
      </c>
      <c r="E657" s="69"/>
      <c r="F657" s="72">
        <v>2655.0</v>
      </c>
      <c r="G657" s="70" t="str">
        <f t="shared" si="3"/>
        <v/>
      </c>
      <c r="H657" s="70">
        <f t="shared" si="4"/>
        <v>2655</v>
      </c>
      <c r="I657" s="71" t="s">
        <v>935</v>
      </c>
      <c r="J657" s="70" t="str">
        <f t="array" ref="J657:K657">VLOOKUP(I657,D:H,{4,5},0)</f>
        <v/>
      </c>
      <c r="K657" s="70">
        <v>2908.0</v>
      </c>
      <c r="L657" s="39" t="str">
        <f t="shared" si="5"/>
        <v/>
      </c>
      <c r="M657" s="39">
        <f t="shared" si="6"/>
        <v>2908</v>
      </c>
    </row>
    <row r="658">
      <c r="A658" s="33" t="s">
        <v>46</v>
      </c>
      <c r="B658" s="68" t="s">
        <v>110</v>
      </c>
      <c r="C658" s="35" t="s">
        <v>56</v>
      </c>
      <c r="D658" s="35" t="str">
        <f t="shared" si="2"/>
        <v>Africa/Uganda-Africa/2008</v>
      </c>
      <c r="E658" s="69"/>
      <c r="F658" s="72">
        <v>1852.0</v>
      </c>
      <c r="G658" s="70" t="str">
        <f t="shared" si="3"/>
        <v/>
      </c>
      <c r="H658" s="70">
        <f t="shared" si="4"/>
        <v>1736.5</v>
      </c>
      <c r="I658" s="71" t="s">
        <v>936</v>
      </c>
      <c r="J658" s="70"/>
      <c r="K658" s="70"/>
      <c r="L658" s="39" t="str">
        <f t="shared" si="5"/>
        <v/>
      </c>
      <c r="M658" s="39" t="str">
        <f t="shared" si="6"/>
        <v/>
      </c>
    </row>
    <row r="659">
      <c r="A659" s="33" t="s">
        <v>46</v>
      </c>
      <c r="B659" s="68" t="s">
        <v>110</v>
      </c>
      <c r="C659" s="35" t="s">
        <v>56</v>
      </c>
      <c r="D659" s="35" t="str">
        <f t="shared" si="2"/>
        <v>Africa/Uganda-Africa/2008</v>
      </c>
      <c r="E659" s="69"/>
      <c r="F659" s="72">
        <v>1621.0</v>
      </c>
      <c r="G659" s="70" t="str">
        <f t="shared" si="3"/>
        <v/>
      </c>
      <c r="H659" s="70">
        <f t="shared" si="4"/>
        <v>1621</v>
      </c>
      <c r="I659" s="71" t="s">
        <v>937</v>
      </c>
      <c r="J659" s="70"/>
      <c r="K659" s="70"/>
      <c r="L659" s="39" t="str">
        <f t="shared" si="5"/>
        <v/>
      </c>
      <c r="M659" s="39" t="str">
        <f t="shared" si="6"/>
        <v/>
      </c>
    </row>
    <row r="660">
      <c r="A660" s="33" t="s">
        <v>46</v>
      </c>
      <c r="B660" s="68" t="s">
        <v>110</v>
      </c>
      <c r="C660" s="35" t="s">
        <v>57</v>
      </c>
      <c r="D660" s="35" t="str">
        <f t="shared" si="2"/>
        <v>Africa/Uganda-Africa/2009</v>
      </c>
      <c r="E660" s="69"/>
      <c r="F660" s="72">
        <v>3128.0</v>
      </c>
      <c r="G660" s="70" t="str">
        <f t="shared" si="3"/>
        <v/>
      </c>
      <c r="H660" s="70">
        <f t="shared" si="4"/>
        <v>3128</v>
      </c>
      <c r="I660" s="71" t="s">
        <v>938</v>
      </c>
      <c r="J660" s="70" t="str">
        <f t="array" ref="J660:K660">VLOOKUP(I660,D:H,{4,5},0)</f>
        <v/>
      </c>
      <c r="K660" s="70">
        <v>1736.5</v>
      </c>
      <c r="L660" s="39" t="str">
        <f t="shared" si="5"/>
        <v/>
      </c>
      <c r="M660" s="39">
        <f t="shared" si="6"/>
        <v>1736.5</v>
      </c>
    </row>
    <row r="661">
      <c r="A661" s="33" t="s">
        <v>46</v>
      </c>
      <c r="B661" s="68" t="s">
        <v>110</v>
      </c>
      <c r="C661" s="35" t="s">
        <v>58</v>
      </c>
      <c r="D661" s="35" t="str">
        <f t="shared" si="2"/>
        <v>Africa/Uganda-Africa/2010</v>
      </c>
      <c r="E661" s="69"/>
      <c r="F661" s="72">
        <v>1668.0</v>
      </c>
      <c r="G661" s="70" t="str">
        <f t="shared" si="3"/>
        <v/>
      </c>
      <c r="H661" s="70">
        <f t="shared" si="4"/>
        <v>1668</v>
      </c>
      <c r="I661" s="71" t="s">
        <v>939</v>
      </c>
      <c r="J661" s="70" t="str">
        <f t="array" ref="J661:K661">VLOOKUP(I661,D:H,{4,5},0)</f>
        <v/>
      </c>
      <c r="K661" s="70">
        <v>3128.0</v>
      </c>
      <c r="L661" s="39" t="str">
        <f t="shared" si="5"/>
        <v/>
      </c>
      <c r="M661" s="39">
        <f t="shared" si="6"/>
        <v>3128</v>
      </c>
    </row>
    <row r="662">
      <c r="A662" s="33" t="s">
        <v>46</v>
      </c>
      <c r="B662" s="68" t="s">
        <v>110</v>
      </c>
      <c r="C662" s="35" t="s">
        <v>59</v>
      </c>
      <c r="D662" s="35" t="str">
        <f t="shared" si="2"/>
        <v>Africa/Uganda-Africa/2011</v>
      </c>
      <c r="E662" s="69"/>
      <c r="F662" s="72">
        <v>2285.0</v>
      </c>
      <c r="G662" s="70" t="str">
        <f t="shared" si="3"/>
        <v/>
      </c>
      <c r="H662" s="70">
        <f t="shared" si="4"/>
        <v>2285</v>
      </c>
      <c r="I662" s="71" t="s">
        <v>940</v>
      </c>
      <c r="J662" s="70" t="str">
        <f t="array" ref="J662:K662">VLOOKUP(I662,D:H,{4,5},0)</f>
        <v/>
      </c>
      <c r="K662" s="70">
        <v>1668.0</v>
      </c>
      <c r="L662" s="39" t="str">
        <f t="shared" si="5"/>
        <v/>
      </c>
      <c r="M662" s="39">
        <f t="shared" si="6"/>
        <v>1668</v>
      </c>
    </row>
    <row r="663">
      <c r="A663" s="33" t="s">
        <v>46</v>
      </c>
      <c r="B663" s="68" t="s">
        <v>110</v>
      </c>
      <c r="C663" s="35" t="s">
        <v>60</v>
      </c>
      <c r="D663" s="35" t="str">
        <f t="shared" si="2"/>
        <v>Africa/Uganda-Africa/2012</v>
      </c>
      <c r="E663" s="69"/>
      <c r="F663" s="72">
        <v>1709.0</v>
      </c>
      <c r="G663" s="70" t="str">
        <f t="shared" si="3"/>
        <v/>
      </c>
      <c r="H663" s="70">
        <f t="shared" si="4"/>
        <v>1621</v>
      </c>
      <c r="I663" s="71" t="s">
        <v>941</v>
      </c>
      <c r="J663" s="70" t="str">
        <f t="array" ref="J663:K663">VLOOKUP(I663,D:H,{4,5},0)</f>
        <v/>
      </c>
      <c r="K663" s="70">
        <v>2285.0</v>
      </c>
      <c r="L663" s="39" t="str">
        <f t="shared" si="5"/>
        <v/>
      </c>
      <c r="M663" s="39">
        <f t="shared" si="6"/>
        <v>2285</v>
      </c>
    </row>
    <row r="664">
      <c r="A664" s="33" t="s">
        <v>46</v>
      </c>
      <c r="B664" s="68" t="s">
        <v>110</v>
      </c>
      <c r="C664" s="35" t="s">
        <v>60</v>
      </c>
      <c r="D664" s="35" t="str">
        <f t="shared" si="2"/>
        <v>Africa/Uganda-Africa/2012</v>
      </c>
      <c r="E664" s="69"/>
      <c r="F664" s="72">
        <v>1533.0</v>
      </c>
      <c r="G664" s="70" t="str">
        <f t="shared" si="3"/>
        <v/>
      </c>
      <c r="H664" s="70">
        <f t="shared" si="4"/>
        <v>1533</v>
      </c>
      <c r="I664" s="71" t="s">
        <v>942</v>
      </c>
      <c r="J664" s="70" t="str">
        <f t="array" ref="J664:K664">VLOOKUP(I664,D:H,{4,5},0)</f>
        <v/>
      </c>
      <c r="K664" s="70">
        <v>1621.0</v>
      </c>
      <c r="L664" s="39" t="str">
        <f t="shared" si="5"/>
        <v/>
      </c>
      <c r="M664" s="39">
        <f t="shared" si="6"/>
        <v>1621</v>
      </c>
    </row>
    <row r="665">
      <c r="A665" s="33" t="s">
        <v>46</v>
      </c>
      <c r="B665" s="68" t="s">
        <v>111</v>
      </c>
      <c r="C665" s="35" t="s">
        <v>48</v>
      </c>
      <c r="D665" s="35" t="str">
        <f t="shared" si="2"/>
        <v>Africa/Zambia-Africa/2000</v>
      </c>
      <c r="E665" s="69"/>
      <c r="F665" s="69"/>
      <c r="G665" s="70" t="str">
        <f t="shared" si="3"/>
        <v/>
      </c>
      <c r="H665" s="70" t="str">
        <f t="shared" si="4"/>
        <v/>
      </c>
      <c r="I665" s="71" t="s">
        <v>943</v>
      </c>
      <c r="J665" s="70" t="str">
        <f t="array" ref="J665:K665">VLOOKUP(I665,D:H,{4,5},0)</f>
        <v/>
      </c>
      <c r="K665" s="70"/>
      <c r="L665" s="39" t="str">
        <f t="shared" si="5"/>
        <v/>
      </c>
      <c r="M665" s="39" t="str">
        <f t="shared" si="6"/>
        <v/>
      </c>
    </row>
    <row r="666">
      <c r="A666" s="33" t="s">
        <v>46</v>
      </c>
      <c r="B666" s="68" t="s">
        <v>111</v>
      </c>
      <c r="C666" s="35" t="s">
        <v>49</v>
      </c>
      <c r="D666" s="35" t="str">
        <f t="shared" si="2"/>
        <v>Africa/Zambia-Africa/2001</v>
      </c>
      <c r="E666" s="72">
        <v>8462.0</v>
      </c>
      <c r="F666" s="69"/>
      <c r="G666" s="70">
        <f t="shared" si="3"/>
        <v>8462</v>
      </c>
      <c r="H666" s="70" t="str">
        <f t="shared" si="4"/>
        <v/>
      </c>
      <c r="I666" s="71" t="s">
        <v>944</v>
      </c>
      <c r="J666" s="70">
        <f t="array" ref="J666:K666">VLOOKUP(I666,D:H,{4,5},0)</f>
        <v>8462</v>
      </c>
      <c r="K666" s="70"/>
      <c r="L666" s="39">
        <f t="shared" si="5"/>
        <v>8462</v>
      </c>
      <c r="M666" s="39" t="str">
        <f t="shared" si="6"/>
        <v/>
      </c>
    </row>
    <row r="667">
      <c r="A667" s="33" t="s">
        <v>46</v>
      </c>
      <c r="B667" s="68" t="s">
        <v>111</v>
      </c>
      <c r="C667" s="35" t="s">
        <v>50</v>
      </c>
      <c r="D667" s="35" t="str">
        <f t="shared" si="2"/>
        <v>Africa/Zambia-Africa/2002</v>
      </c>
      <c r="E667" s="72">
        <v>8054.0</v>
      </c>
      <c r="F667" s="72">
        <v>2428.0</v>
      </c>
      <c r="G667" s="70">
        <f t="shared" si="3"/>
        <v>8054</v>
      </c>
      <c r="H667" s="70">
        <f t="shared" si="4"/>
        <v>2428</v>
      </c>
      <c r="I667" s="71" t="s">
        <v>945</v>
      </c>
      <c r="J667" s="70">
        <f t="array" ref="J667:K667">VLOOKUP(I667,D:H,{4,5},0)</f>
        <v>8054</v>
      </c>
      <c r="K667" s="70">
        <v>2428.0</v>
      </c>
      <c r="L667" s="39">
        <f t="shared" si="5"/>
        <v>8054</v>
      </c>
      <c r="M667" s="39">
        <f t="shared" si="6"/>
        <v>2428</v>
      </c>
    </row>
    <row r="668">
      <c r="A668" s="33" t="s">
        <v>46</v>
      </c>
      <c r="B668" s="68" t="s">
        <v>111</v>
      </c>
      <c r="C668" s="35" t="s">
        <v>51</v>
      </c>
      <c r="D668" s="35" t="str">
        <f t="shared" si="2"/>
        <v>Africa/Zambia-Africa/2003</v>
      </c>
      <c r="E668" s="72">
        <v>7842.0</v>
      </c>
      <c r="F668" s="72">
        <v>2156.0</v>
      </c>
      <c r="G668" s="70">
        <f t="shared" si="3"/>
        <v>7842</v>
      </c>
      <c r="H668" s="70">
        <f t="shared" si="4"/>
        <v>2156</v>
      </c>
      <c r="I668" s="71" t="s">
        <v>946</v>
      </c>
      <c r="J668" s="70">
        <f t="array" ref="J668:K668">VLOOKUP(I668,D:H,{4,5},0)</f>
        <v>7842</v>
      </c>
      <c r="K668" s="70">
        <v>2156.0</v>
      </c>
      <c r="L668" s="39">
        <f t="shared" si="5"/>
        <v>7842</v>
      </c>
      <c r="M668" s="39">
        <f t="shared" si="6"/>
        <v>2156</v>
      </c>
    </row>
    <row r="669">
      <c r="A669" s="33" t="s">
        <v>46</v>
      </c>
      <c r="B669" s="68" t="s">
        <v>111</v>
      </c>
      <c r="C669" s="35" t="s">
        <v>53</v>
      </c>
      <c r="D669" s="35" t="str">
        <f t="shared" si="2"/>
        <v>Africa/Zambia-Africa/2005</v>
      </c>
      <c r="E669" s="72">
        <v>7641.0</v>
      </c>
      <c r="F669" s="72">
        <v>1845.0</v>
      </c>
      <c r="G669" s="70">
        <f t="shared" si="3"/>
        <v>7518.5</v>
      </c>
      <c r="H669" s="70">
        <f t="shared" si="4"/>
        <v>2035.5</v>
      </c>
      <c r="I669" s="71" t="s">
        <v>947</v>
      </c>
      <c r="J669" s="70"/>
      <c r="K669" s="70"/>
      <c r="L669" s="39" t="str">
        <f t="shared" si="5"/>
        <v/>
      </c>
      <c r="M669" s="39" t="str">
        <f t="shared" si="6"/>
        <v/>
      </c>
    </row>
    <row r="670">
      <c r="A670" s="33" t="s">
        <v>46</v>
      </c>
      <c r="B670" s="68" t="s">
        <v>111</v>
      </c>
      <c r="C670" s="35" t="s">
        <v>53</v>
      </c>
      <c r="D670" s="35" t="str">
        <f t="shared" si="2"/>
        <v>Africa/Zambia-Africa/2005</v>
      </c>
      <c r="E670" s="72">
        <v>7396.0</v>
      </c>
      <c r="F670" s="72">
        <v>2226.0</v>
      </c>
      <c r="G670" s="70">
        <f t="shared" si="3"/>
        <v>7396</v>
      </c>
      <c r="H670" s="70">
        <f t="shared" si="4"/>
        <v>2226</v>
      </c>
      <c r="I670" s="71" t="s">
        <v>948</v>
      </c>
      <c r="J670" s="70">
        <f t="array" ref="J670:K670">VLOOKUP(I670,D:H,{4,5},0)</f>
        <v>7518.5</v>
      </c>
      <c r="K670" s="70">
        <v>2035.5</v>
      </c>
      <c r="L670" s="39">
        <f t="shared" si="5"/>
        <v>7518.5</v>
      </c>
      <c r="M670" s="39">
        <f t="shared" si="6"/>
        <v>2035.5</v>
      </c>
    </row>
    <row r="671">
      <c r="A671" s="33" t="s">
        <v>46</v>
      </c>
      <c r="B671" s="68" t="s">
        <v>111</v>
      </c>
      <c r="C671" s="35" t="s">
        <v>56</v>
      </c>
      <c r="D671" s="35" t="str">
        <f t="shared" si="2"/>
        <v>Africa/Zambia-Africa/2008</v>
      </c>
      <c r="E671" s="72">
        <v>7005.0</v>
      </c>
      <c r="F671" s="72">
        <v>2131.0</v>
      </c>
      <c r="G671" s="70">
        <f t="shared" si="3"/>
        <v>6717.5</v>
      </c>
      <c r="H671" s="70">
        <f t="shared" si="4"/>
        <v>2019</v>
      </c>
      <c r="I671" s="71" t="s">
        <v>949</v>
      </c>
      <c r="J671" s="70"/>
      <c r="K671" s="70"/>
      <c r="L671" s="39" t="str">
        <f t="shared" si="5"/>
        <v/>
      </c>
      <c r="M671" s="39" t="str">
        <f t="shared" si="6"/>
        <v/>
      </c>
    </row>
    <row r="672">
      <c r="A672" s="33" t="s">
        <v>46</v>
      </c>
      <c r="B672" s="68" t="s">
        <v>111</v>
      </c>
      <c r="C672" s="35" t="s">
        <v>56</v>
      </c>
      <c r="D672" s="35" t="str">
        <f t="shared" si="2"/>
        <v>Africa/Zambia-Africa/2008</v>
      </c>
      <c r="E672" s="72">
        <v>6430.0</v>
      </c>
      <c r="F672" s="72">
        <v>1907.0</v>
      </c>
      <c r="G672" s="70">
        <f t="shared" si="3"/>
        <v>6430</v>
      </c>
      <c r="H672" s="70">
        <f t="shared" si="4"/>
        <v>1907</v>
      </c>
      <c r="I672" s="71" t="s">
        <v>950</v>
      </c>
      <c r="J672" s="70"/>
      <c r="K672" s="70"/>
      <c r="L672" s="39" t="str">
        <f t="shared" si="5"/>
        <v/>
      </c>
      <c r="M672" s="39" t="str">
        <f t="shared" si="6"/>
        <v/>
      </c>
    </row>
    <row r="673">
      <c r="A673" s="33" t="s">
        <v>46</v>
      </c>
      <c r="B673" s="68" t="s">
        <v>111</v>
      </c>
      <c r="C673" s="35" t="s">
        <v>57</v>
      </c>
      <c r="D673" s="35" t="str">
        <f t="shared" si="2"/>
        <v>Africa/Zambia-Africa/2009</v>
      </c>
      <c r="E673" s="72">
        <v>7399.0</v>
      </c>
      <c r="F673" s="72">
        <v>1654.0</v>
      </c>
      <c r="G673" s="70">
        <f t="shared" si="3"/>
        <v>7399</v>
      </c>
      <c r="H673" s="70">
        <f t="shared" si="4"/>
        <v>1654</v>
      </c>
      <c r="I673" s="71" t="s">
        <v>951</v>
      </c>
      <c r="J673" s="70">
        <f t="array" ref="J673:K673">VLOOKUP(I673,D:H,{4,5},0)</f>
        <v>6717.5</v>
      </c>
      <c r="K673" s="70">
        <v>2019.0</v>
      </c>
      <c r="L673" s="39">
        <f t="shared" si="5"/>
        <v>6717.5</v>
      </c>
      <c r="M673" s="39">
        <f t="shared" si="6"/>
        <v>2019</v>
      </c>
    </row>
    <row r="674">
      <c r="A674" s="33" t="s">
        <v>46</v>
      </c>
      <c r="B674" s="68" t="s">
        <v>111</v>
      </c>
      <c r="C674" s="35" t="s">
        <v>59</v>
      </c>
      <c r="D674" s="35" t="str">
        <f t="shared" si="2"/>
        <v>Africa/Zambia-Africa/2011</v>
      </c>
      <c r="E674" s="72">
        <v>7213.0</v>
      </c>
      <c r="F674" s="72">
        <v>2274.0</v>
      </c>
      <c r="G674" s="70">
        <f t="shared" si="3"/>
        <v>6923</v>
      </c>
      <c r="H674" s="70">
        <f t="shared" si="4"/>
        <v>2121.5</v>
      </c>
      <c r="I674" s="71" t="s">
        <v>952</v>
      </c>
      <c r="J674" s="70">
        <f t="array" ref="J674:K674">VLOOKUP(I674,D:H,{4,5},0)</f>
        <v>7399</v>
      </c>
      <c r="K674" s="70">
        <v>1654.0</v>
      </c>
      <c r="L674" s="39">
        <f t="shared" si="5"/>
        <v>7399</v>
      </c>
      <c r="M674" s="39">
        <f t="shared" si="6"/>
        <v>1654</v>
      </c>
    </row>
    <row r="675">
      <c r="A675" s="33" t="s">
        <v>46</v>
      </c>
      <c r="B675" s="68" t="s">
        <v>111</v>
      </c>
      <c r="C675" s="35" t="s">
        <v>59</v>
      </c>
      <c r="D675" s="35" t="str">
        <f t="shared" si="2"/>
        <v>Africa/Zambia-Africa/2011</v>
      </c>
      <c r="E675" s="72">
        <v>6633.0</v>
      </c>
      <c r="F675" s="72">
        <v>1969.0</v>
      </c>
      <c r="G675" s="70">
        <f t="shared" si="3"/>
        <v>6633</v>
      </c>
      <c r="H675" s="70">
        <f t="shared" si="4"/>
        <v>1969</v>
      </c>
      <c r="I675" s="71" t="s">
        <v>953</v>
      </c>
      <c r="J675" s="70"/>
      <c r="K675" s="70"/>
      <c r="L675" s="39" t="str">
        <f t="shared" si="5"/>
        <v/>
      </c>
      <c r="M675" s="39" t="str">
        <f t="shared" si="6"/>
        <v/>
      </c>
    </row>
    <row r="676">
      <c r="A676" s="33" t="s">
        <v>46</v>
      </c>
      <c r="B676" s="68" t="s">
        <v>111</v>
      </c>
      <c r="C676" s="35" t="s">
        <v>60</v>
      </c>
      <c r="D676" s="35" t="str">
        <f t="shared" si="2"/>
        <v>Africa/Zambia-Africa/2012</v>
      </c>
      <c r="E676" s="72">
        <v>6828.0</v>
      </c>
      <c r="F676" s="72">
        <v>2101.0</v>
      </c>
      <c r="G676" s="70">
        <f t="shared" si="3"/>
        <v>6536</v>
      </c>
      <c r="H676" s="70">
        <f t="shared" si="4"/>
        <v>1960</v>
      </c>
      <c r="I676" s="71" t="s">
        <v>954</v>
      </c>
      <c r="J676" s="70">
        <f t="array" ref="J676:K676">VLOOKUP(I676,D:H,{4,5},0)</f>
        <v>6923</v>
      </c>
      <c r="K676" s="70">
        <v>2121.5</v>
      </c>
      <c r="L676" s="39">
        <f t="shared" si="5"/>
        <v>6923</v>
      </c>
      <c r="M676" s="39">
        <f t="shared" si="6"/>
        <v>2121.5</v>
      </c>
    </row>
    <row r="677">
      <c r="A677" s="33" t="s">
        <v>46</v>
      </c>
      <c r="B677" s="68" t="s">
        <v>111</v>
      </c>
      <c r="C677" s="35" t="s">
        <v>60</v>
      </c>
      <c r="D677" s="35" t="str">
        <f t="shared" si="2"/>
        <v>Africa/Zambia-Africa/2012</v>
      </c>
      <c r="E677" s="72">
        <v>6244.0</v>
      </c>
      <c r="F677" s="72">
        <v>1819.0</v>
      </c>
      <c r="G677" s="70">
        <f t="shared" si="3"/>
        <v>6244</v>
      </c>
      <c r="H677" s="70">
        <f t="shared" si="4"/>
        <v>1819</v>
      </c>
      <c r="I677" s="71" t="s">
        <v>955</v>
      </c>
      <c r="J677" s="70">
        <f t="array" ref="J677:K677">VLOOKUP(I677,D:H,{4,5},0)</f>
        <v>6536</v>
      </c>
      <c r="K677" s="70">
        <v>1960.0</v>
      </c>
      <c r="L677" s="39">
        <f t="shared" si="5"/>
        <v>6536</v>
      </c>
      <c r="M677" s="39">
        <f t="shared" si="6"/>
        <v>1960</v>
      </c>
    </row>
    <row r="678">
      <c r="A678" s="33" t="s">
        <v>46</v>
      </c>
      <c r="B678" s="68" t="s">
        <v>112</v>
      </c>
      <c r="C678" s="35" t="s">
        <v>48</v>
      </c>
      <c r="D678" s="35" t="str">
        <f t="shared" si="2"/>
        <v>Africa/Zimbabwe-Africa/2000</v>
      </c>
      <c r="E678" s="69"/>
      <c r="F678" s="69"/>
      <c r="G678" s="70" t="str">
        <f t="shared" si="3"/>
        <v/>
      </c>
      <c r="H678" s="70" t="str">
        <f t="shared" si="4"/>
        <v/>
      </c>
      <c r="I678" s="71" t="s">
        <v>956</v>
      </c>
      <c r="J678" s="70" t="str">
        <f t="array" ref="J678:K678">VLOOKUP(I678,D:H,{4,5},0)</f>
        <v/>
      </c>
      <c r="K678" s="70"/>
      <c r="L678" s="39" t="str">
        <f t="shared" si="5"/>
        <v/>
      </c>
      <c r="M678" s="39" t="str">
        <f t="shared" si="6"/>
        <v/>
      </c>
    </row>
    <row r="679">
      <c r="A679" s="33" t="s">
        <v>46</v>
      </c>
      <c r="B679" s="68" t="s">
        <v>112</v>
      </c>
      <c r="C679" s="35" t="s">
        <v>49</v>
      </c>
      <c r="D679" s="35" t="str">
        <f t="shared" si="2"/>
        <v>Africa/Zimbabwe-Africa/2001</v>
      </c>
      <c r="E679" s="72">
        <v>9312.0</v>
      </c>
      <c r="F679" s="69"/>
      <c r="G679" s="70">
        <f t="shared" si="3"/>
        <v>9312</v>
      </c>
      <c r="H679" s="70" t="str">
        <f t="shared" si="4"/>
        <v/>
      </c>
      <c r="I679" s="71" t="s">
        <v>957</v>
      </c>
      <c r="J679" s="70">
        <f t="array" ref="J679:K679">VLOOKUP(I679,D:H,{4,5},0)</f>
        <v>9312</v>
      </c>
      <c r="K679" s="70"/>
      <c r="L679" s="39">
        <f t="shared" si="5"/>
        <v>9312</v>
      </c>
      <c r="M679" s="39" t="str">
        <f t="shared" si="6"/>
        <v/>
      </c>
    </row>
    <row r="680">
      <c r="A680" s="33" t="s">
        <v>46</v>
      </c>
      <c r="B680" s="68" t="s">
        <v>112</v>
      </c>
      <c r="C680" s="35" t="s">
        <v>50</v>
      </c>
      <c r="D680" s="35" t="str">
        <f t="shared" si="2"/>
        <v>Africa/Zimbabwe-Africa/2002</v>
      </c>
      <c r="E680" s="72">
        <v>9000.0</v>
      </c>
      <c r="F680" s="72">
        <v>9428.0</v>
      </c>
      <c r="G680" s="70">
        <f t="shared" si="3"/>
        <v>9000</v>
      </c>
      <c r="H680" s="70">
        <f t="shared" si="4"/>
        <v>9428</v>
      </c>
      <c r="I680" s="71" t="s">
        <v>958</v>
      </c>
      <c r="J680" s="70">
        <f t="array" ref="J680:K680">VLOOKUP(I680,D:H,{4,5},0)</f>
        <v>9000</v>
      </c>
      <c r="K680" s="70">
        <v>9428.0</v>
      </c>
      <c r="L680" s="39">
        <f t="shared" si="5"/>
        <v>9000</v>
      </c>
      <c r="M680" s="39">
        <f t="shared" si="6"/>
        <v>9428</v>
      </c>
    </row>
    <row r="681">
      <c r="A681" s="33" t="s">
        <v>46</v>
      </c>
      <c r="B681" s="68" t="s">
        <v>112</v>
      </c>
      <c r="C681" s="35" t="s">
        <v>51</v>
      </c>
      <c r="D681" s="35" t="str">
        <f t="shared" si="2"/>
        <v>Africa/Zimbabwe-Africa/2003</v>
      </c>
      <c r="E681" s="72">
        <v>8747.0</v>
      </c>
      <c r="F681" s="72">
        <v>8735.0</v>
      </c>
      <c r="G681" s="70">
        <f t="shared" si="3"/>
        <v>8747</v>
      </c>
      <c r="H681" s="70">
        <f t="shared" si="4"/>
        <v>8735</v>
      </c>
      <c r="I681" s="71" t="s">
        <v>959</v>
      </c>
      <c r="J681" s="70">
        <f t="array" ref="J681:K681">VLOOKUP(I681,D:H,{4,5},0)</f>
        <v>8747</v>
      </c>
      <c r="K681" s="70">
        <v>8735.0</v>
      </c>
      <c r="L681" s="39">
        <f t="shared" si="5"/>
        <v>8747</v>
      </c>
      <c r="M681" s="39">
        <f t="shared" si="6"/>
        <v>8735</v>
      </c>
    </row>
    <row r="682">
      <c r="A682" s="33" t="s">
        <v>46</v>
      </c>
      <c r="B682" s="68" t="s">
        <v>112</v>
      </c>
      <c r="C682" s="35" t="s">
        <v>53</v>
      </c>
      <c r="D682" s="35" t="str">
        <f t="shared" si="2"/>
        <v>Africa/Zimbabwe-Africa/2005</v>
      </c>
      <c r="E682" s="72">
        <v>8678.0</v>
      </c>
      <c r="F682" s="72">
        <v>8148.0</v>
      </c>
      <c r="G682" s="70">
        <f t="shared" si="3"/>
        <v>9196</v>
      </c>
      <c r="H682" s="70">
        <f t="shared" si="4"/>
        <v>9246.5</v>
      </c>
      <c r="I682" s="71" t="s">
        <v>960</v>
      </c>
      <c r="J682" s="70"/>
      <c r="K682" s="70"/>
      <c r="L682" s="39" t="str">
        <f t="shared" si="5"/>
        <v/>
      </c>
      <c r="M682" s="39" t="str">
        <f t="shared" si="6"/>
        <v/>
      </c>
    </row>
    <row r="683">
      <c r="A683" s="33" t="s">
        <v>46</v>
      </c>
      <c r="B683" s="68" t="s">
        <v>112</v>
      </c>
      <c r="C683" s="35" t="s">
        <v>53</v>
      </c>
      <c r="D683" s="35" t="str">
        <f t="shared" si="2"/>
        <v>Africa/Zimbabwe-Africa/2005</v>
      </c>
      <c r="E683" s="72">
        <v>9714.0</v>
      </c>
      <c r="F683" s="72">
        <v>10345.0</v>
      </c>
      <c r="G683" s="70">
        <f t="shared" si="3"/>
        <v>9714</v>
      </c>
      <c r="H683" s="70">
        <f t="shared" si="4"/>
        <v>10345</v>
      </c>
      <c r="I683" s="71" t="s">
        <v>961</v>
      </c>
      <c r="J683" s="70">
        <f t="array" ref="J683:K683">VLOOKUP(I683,D:H,{4,5},0)</f>
        <v>9196</v>
      </c>
      <c r="K683" s="70">
        <v>9246.5</v>
      </c>
      <c r="L683" s="39">
        <f t="shared" si="5"/>
        <v>9196</v>
      </c>
      <c r="M683" s="39">
        <f t="shared" si="6"/>
        <v>9246.5</v>
      </c>
    </row>
    <row r="684">
      <c r="A684" s="33" t="s">
        <v>46</v>
      </c>
      <c r="B684" s="68" t="s">
        <v>112</v>
      </c>
      <c r="C684" s="35" t="s">
        <v>56</v>
      </c>
      <c r="D684" s="35" t="str">
        <f t="shared" si="2"/>
        <v>Africa/Zimbabwe-Africa/2008</v>
      </c>
      <c r="E684" s="72">
        <v>9269.0</v>
      </c>
      <c r="F684" s="72">
        <v>9927.0</v>
      </c>
      <c r="G684" s="70">
        <f t="shared" si="3"/>
        <v>9479.5</v>
      </c>
      <c r="H684" s="70">
        <f t="shared" si="4"/>
        <v>11245</v>
      </c>
      <c r="I684" s="71" t="s">
        <v>962</v>
      </c>
      <c r="J684" s="70"/>
      <c r="K684" s="70"/>
      <c r="L684" s="39" t="str">
        <f t="shared" si="5"/>
        <v/>
      </c>
      <c r="M684" s="39" t="str">
        <f t="shared" si="6"/>
        <v/>
      </c>
    </row>
    <row r="685">
      <c r="A685" s="33" t="s">
        <v>46</v>
      </c>
      <c r="B685" s="68" t="s">
        <v>112</v>
      </c>
      <c r="C685" s="35" t="s">
        <v>56</v>
      </c>
      <c r="D685" s="35" t="str">
        <f t="shared" si="2"/>
        <v>Africa/Zimbabwe-Africa/2008</v>
      </c>
      <c r="E685" s="72">
        <v>9690.0</v>
      </c>
      <c r="F685" s="72">
        <v>12563.0</v>
      </c>
      <c r="G685" s="70">
        <f t="shared" si="3"/>
        <v>9690</v>
      </c>
      <c r="H685" s="70">
        <f t="shared" si="4"/>
        <v>12563</v>
      </c>
      <c r="I685" s="71" t="s">
        <v>963</v>
      </c>
      <c r="J685" s="70"/>
      <c r="K685" s="70"/>
      <c r="L685" s="39" t="str">
        <f t="shared" si="5"/>
        <v/>
      </c>
      <c r="M685" s="39" t="str">
        <f t="shared" si="6"/>
        <v/>
      </c>
    </row>
    <row r="686">
      <c r="A686" s="33" t="s">
        <v>46</v>
      </c>
      <c r="B686" s="68" t="s">
        <v>112</v>
      </c>
      <c r="C686" s="35" t="s">
        <v>57</v>
      </c>
      <c r="D686" s="35" t="str">
        <f t="shared" si="2"/>
        <v>Africa/Zimbabwe-Africa/2009</v>
      </c>
      <c r="E686" s="72">
        <v>9438.0</v>
      </c>
      <c r="F686" s="72">
        <v>10213.0</v>
      </c>
      <c r="G686" s="70">
        <f t="shared" si="3"/>
        <v>9438</v>
      </c>
      <c r="H686" s="70">
        <f t="shared" si="4"/>
        <v>10213</v>
      </c>
      <c r="I686" s="71" t="s">
        <v>964</v>
      </c>
      <c r="J686" s="70">
        <f t="array" ref="J686:K686">VLOOKUP(I686,D:H,{4,5},0)</f>
        <v>9479.5</v>
      </c>
      <c r="K686" s="70">
        <v>11245.0</v>
      </c>
      <c r="L686" s="39">
        <f t="shared" si="5"/>
        <v>9479.5</v>
      </c>
      <c r="M686" s="39">
        <f t="shared" si="6"/>
        <v>11245</v>
      </c>
    </row>
    <row r="687">
      <c r="A687" s="33" t="s">
        <v>46</v>
      </c>
      <c r="B687" s="68" t="s">
        <v>112</v>
      </c>
      <c r="C687" s="35" t="s">
        <v>59</v>
      </c>
      <c r="D687" s="35" t="str">
        <f t="shared" si="2"/>
        <v>Africa/Zimbabwe-Africa/2011</v>
      </c>
      <c r="E687" s="72">
        <v>9685.0</v>
      </c>
      <c r="F687" s="72">
        <v>10774.0</v>
      </c>
      <c r="G687" s="70">
        <f t="shared" si="3"/>
        <v>9688.5</v>
      </c>
      <c r="H687" s="70">
        <f t="shared" si="4"/>
        <v>11353</v>
      </c>
      <c r="I687" s="71" t="s">
        <v>965</v>
      </c>
      <c r="J687" s="70">
        <f t="array" ref="J687:K687">VLOOKUP(I687,D:H,{4,5},0)</f>
        <v>9438</v>
      </c>
      <c r="K687" s="70">
        <v>10213.0</v>
      </c>
      <c r="L687" s="39">
        <f t="shared" si="5"/>
        <v>9438</v>
      </c>
      <c r="M687" s="39">
        <f t="shared" si="6"/>
        <v>10213</v>
      </c>
    </row>
    <row r="688">
      <c r="A688" s="33" t="s">
        <v>46</v>
      </c>
      <c r="B688" s="68" t="s">
        <v>112</v>
      </c>
      <c r="C688" s="35" t="s">
        <v>59</v>
      </c>
      <c r="D688" s="35" t="str">
        <f t="shared" si="2"/>
        <v>Africa/Zimbabwe-Africa/2011</v>
      </c>
      <c r="E688" s="72">
        <v>9692.0</v>
      </c>
      <c r="F688" s="72">
        <v>11932.0</v>
      </c>
      <c r="G688" s="70">
        <f t="shared" si="3"/>
        <v>9692</v>
      </c>
      <c r="H688" s="70">
        <f t="shared" si="4"/>
        <v>11932</v>
      </c>
      <c r="I688" s="71" t="s">
        <v>966</v>
      </c>
      <c r="J688" s="70"/>
      <c r="K688" s="70"/>
      <c r="L688" s="39" t="str">
        <f t="shared" si="5"/>
        <v/>
      </c>
      <c r="M688" s="39" t="str">
        <f t="shared" si="6"/>
        <v/>
      </c>
    </row>
    <row r="689">
      <c r="A689" s="33" t="s">
        <v>46</v>
      </c>
      <c r="B689" s="68" t="s">
        <v>112</v>
      </c>
      <c r="C689" s="35" t="s">
        <v>60</v>
      </c>
      <c r="D689" s="35" t="str">
        <f t="shared" si="2"/>
        <v>Africa/Zimbabwe-Africa/2012</v>
      </c>
      <c r="E689" s="72">
        <v>9500.0</v>
      </c>
      <c r="F689" s="72">
        <v>10627.0</v>
      </c>
      <c r="G689" s="70">
        <f t="shared" si="3"/>
        <v>9682.5</v>
      </c>
      <c r="H689" s="70">
        <f t="shared" si="4"/>
        <v>12257</v>
      </c>
      <c r="I689" s="71" t="s">
        <v>967</v>
      </c>
      <c r="J689" s="70">
        <f t="array" ref="J689:K689">VLOOKUP(I689,D:H,{4,5},0)</f>
        <v>9688.5</v>
      </c>
      <c r="K689" s="70">
        <v>11353.0</v>
      </c>
      <c r="L689" s="39">
        <f t="shared" si="5"/>
        <v>9688.5</v>
      </c>
      <c r="M689" s="39">
        <f t="shared" si="6"/>
        <v>11353</v>
      </c>
    </row>
    <row r="690">
      <c r="A690" s="33" t="s">
        <v>46</v>
      </c>
      <c r="B690" s="68" t="s">
        <v>112</v>
      </c>
      <c r="C690" s="35" t="s">
        <v>60</v>
      </c>
      <c r="D690" s="35" t="str">
        <f t="shared" si="2"/>
        <v>Africa/Zimbabwe-Africa/2012</v>
      </c>
      <c r="E690" s="72">
        <v>9865.0</v>
      </c>
      <c r="F690" s="72">
        <v>13887.0</v>
      </c>
      <c r="G690" s="70">
        <f t="shared" si="3"/>
        <v>9865</v>
      </c>
      <c r="H690" s="70">
        <f t="shared" si="4"/>
        <v>13887</v>
      </c>
      <c r="I690" s="71" t="s">
        <v>968</v>
      </c>
      <c r="J690" s="70">
        <f t="array" ref="J690:K690">VLOOKUP(I690,D:H,{4,5},0)</f>
        <v>9682.5</v>
      </c>
      <c r="K690" s="70">
        <v>12257.0</v>
      </c>
      <c r="L690" s="39">
        <f t="shared" si="5"/>
        <v>9682.5</v>
      </c>
      <c r="M690" s="39">
        <f t="shared" si="6"/>
        <v>12257</v>
      </c>
    </row>
    <row r="691">
      <c r="A691" s="33" t="s">
        <v>113</v>
      </c>
      <c r="B691" s="68" t="s">
        <v>114</v>
      </c>
      <c r="C691" s="35" t="s">
        <v>48</v>
      </c>
      <c r="D691" s="35" t="str">
        <f t="shared" si="2"/>
        <v>Asia/Afghanistan-Asia/2000</v>
      </c>
      <c r="E691" s="69"/>
      <c r="F691" s="69"/>
      <c r="G691" s="70" t="str">
        <f t="shared" si="3"/>
        <v/>
      </c>
      <c r="H691" s="70" t="str">
        <f t="shared" si="4"/>
        <v/>
      </c>
      <c r="I691" s="71" t="s">
        <v>969</v>
      </c>
      <c r="J691" s="70" t="str">
        <f t="array" ref="J691:K691">VLOOKUP(I691,D:H,{4,5},0)</f>
        <v/>
      </c>
      <c r="K691" s="70"/>
      <c r="L691" s="39" t="str">
        <f t="shared" si="5"/>
        <v/>
      </c>
      <c r="M691" s="39" t="str">
        <f t="shared" si="6"/>
        <v/>
      </c>
    </row>
    <row r="692">
      <c r="A692" s="33" t="s">
        <v>113</v>
      </c>
      <c r="B692" s="68" t="s">
        <v>114</v>
      </c>
      <c r="C692" s="35" t="s">
        <v>49</v>
      </c>
      <c r="D692" s="35" t="str">
        <f t="shared" si="2"/>
        <v>Asia/Afghanistan-Asia/2001</v>
      </c>
      <c r="E692" s="69"/>
      <c r="F692" s="69"/>
      <c r="G692" s="70" t="str">
        <f t="shared" si="3"/>
        <v/>
      </c>
      <c r="H692" s="70" t="str">
        <f t="shared" si="4"/>
        <v/>
      </c>
      <c r="I692" s="71" t="s">
        <v>970</v>
      </c>
      <c r="J692" s="70" t="str">
        <f t="array" ref="J692:K692">VLOOKUP(I692,D:H,{4,5},0)</f>
        <v/>
      </c>
      <c r="K692" s="70"/>
      <c r="L692" s="39" t="str">
        <f t="shared" si="5"/>
        <v/>
      </c>
      <c r="M692" s="39" t="str">
        <f t="shared" si="6"/>
        <v/>
      </c>
    </row>
    <row r="693">
      <c r="A693" s="33" t="s">
        <v>113</v>
      </c>
      <c r="B693" s="68" t="s">
        <v>114</v>
      </c>
      <c r="C693" s="35" t="s">
        <v>50</v>
      </c>
      <c r="D693" s="35" t="str">
        <f t="shared" si="2"/>
        <v>Asia/Afghanistan-Asia/2002</v>
      </c>
      <c r="E693" s="69"/>
      <c r="F693" s="72">
        <v>8236.0</v>
      </c>
      <c r="G693" s="70" t="str">
        <f t="shared" si="3"/>
        <v/>
      </c>
      <c r="H693" s="70">
        <f t="shared" si="4"/>
        <v>8236</v>
      </c>
      <c r="I693" s="71" t="s">
        <v>971</v>
      </c>
      <c r="J693" s="70" t="str">
        <f t="array" ref="J693:K693">VLOOKUP(I693,D:H,{4,5},0)</f>
        <v/>
      </c>
      <c r="K693" s="70">
        <v>8236.0</v>
      </c>
      <c r="L693" s="39" t="str">
        <f t="shared" si="5"/>
        <v/>
      </c>
      <c r="M693" s="39">
        <f t="shared" si="6"/>
        <v>8236</v>
      </c>
    </row>
    <row r="694">
      <c r="A694" s="33" t="s">
        <v>113</v>
      </c>
      <c r="B694" s="68" t="s">
        <v>114</v>
      </c>
      <c r="C694" s="35" t="s">
        <v>51</v>
      </c>
      <c r="D694" s="35" t="str">
        <f t="shared" si="2"/>
        <v>Asia/Afghanistan-Asia/2003</v>
      </c>
      <c r="E694" s="69"/>
      <c r="F694" s="72">
        <v>6524.0</v>
      </c>
      <c r="G694" s="70" t="str">
        <f t="shared" si="3"/>
        <v/>
      </c>
      <c r="H694" s="70">
        <f t="shared" si="4"/>
        <v>6524</v>
      </c>
      <c r="I694" s="71" t="s">
        <v>972</v>
      </c>
      <c r="J694" s="70" t="str">
        <f t="array" ref="J694:K694">VLOOKUP(I694,D:H,{4,5},0)</f>
        <v/>
      </c>
      <c r="K694" s="70">
        <v>6524.0</v>
      </c>
      <c r="L694" s="39" t="str">
        <f t="shared" si="5"/>
        <v/>
      </c>
      <c r="M694" s="39">
        <f t="shared" si="6"/>
        <v>6524</v>
      </c>
    </row>
    <row r="695">
      <c r="A695" s="33" t="s">
        <v>113</v>
      </c>
      <c r="B695" s="68" t="s">
        <v>114</v>
      </c>
      <c r="C695" s="35" t="s">
        <v>52</v>
      </c>
      <c r="D695" s="35" t="str">
        <f t="shared" si="2"/>
        <v>Asia/Afghanistan-Asia/2004</v>
      </c>
      <c r="E695" s="69"/>
      <c r="F695" s="72">
        <v>3927.0</v>
      </c>
      <c r="G695" s="70" t="str">
        <f t="shared" si="3"/>
        <v/>
      </c>
      <c r="H695" s="70">
        <f t="shared" si="4"/>
        <v>3927</v>
      </c>
      <c r="I695" s="71" t="s">
        <v>973</v>
      </c>
      <c r="J695" s="70" t="str">
        <f t="array" ref="J695:K695">VLOOKUP(I695,D:H,{4,5},0)</f>
        <v/>
      </c>
      <c r="K695" s="70">
        <v>3927.0</v>
      </c>
      <c r="L695" s="39" t="str">
        <f t="shared" si="5"/>
        <v/>
      </c>
      <c r="M695" s="39">
        <f t="shared" si="6"/>
        <v>3927</v>
      </c>
    </row>
    <row r="696">
      <c r="A696" s="33" t="s">
        <v>113</v>
      </c>
      <c r="B696" s="68" t="s">
        <v>114</v>
      </c>
      <c r="C696" s="35" t="s">
        <v>53</v>
      </c>
      <c r="D696" s="35" t="str">
        <f t="shared" si="2"/>
        <v>Asia/Afghanistan-Asia/2005</v>
      </c>
      <c r="E696" s="69"/>
      <c r="F696" s="72">
        <v>1991.0</v>
      </c>
      <c r="G696" s="70" t="str">
        <f t="shared" si="3"/>
        <v/>
      </c>
      <c r="H696" s="70">
        <f t="shared" si="4"/>
        <v>1503.5</v>
      </c>
      <c r="I696" s="71" t="s">
        <v>974</v>
      </c>
      <c r="J696" s="70" t="str">
        <f t="array" ref="J696:K696">VLOOKUP(I696,D:H,{4,5},0)</f>
        <v/>
      </c>
      <c r="K696" s="70">
        <v>1503.5</v>
      </c>
      <c r="L696" s="39" t="str">
        <f t="shared" si="5"/>
        <v/>
      </c>
      <c r="M696" s="39">
        <f t="shared" si="6"/>
        <v>1503.5</v>
      </c>
    </row>
    <row r="697">
      <c r="A697" s="33" t="s">
        <v>113</v>
      </c>
      <c r="B697" s="68" t="s">
        <v>114</v>
      </c>
      <c r="C697" s="35" t="s">
        <v>53</v>
      </c>
      <c r="D697" s="35" t="str">
        <f t="shared" si="2"/>
        <v>Asia/Afghanistan-Asia/2005</v>
      </c>
      <c r="E697" s="69"/>
      <c r="F697" s="72">
        <v>1016.0</v>
      </c>
      <c r="G697" s="70" t="str">
        <f t="shared" si="3"/>
        <v/>
      </c>
      <c r="H697" s="70">
        <f t="shared" si="4"/>
        <v>1016</v>
      </c>
      <c r="I697" s="71" t="s">
        <v>975</v>
      </c>
      <c r="J697" s="70"/>
      <c r="K697" s="70"/>
      <c r="L697" s="39" t="str">
        <f t="shared" si="5"/>
        <v/>
      </c>
      <c r="M697" s="39" t="str">
        <f t="shared" si="6"/>
        <v/>
      </c>
    </row>
    <row r="698">
      <c r="A698" s="33" t="s">
        <v>113</v>
      </c>
      <c r="B698" s="68" t="s">
        <v>114</v>
      </c>
      <c r="C698" s="35" t="s">
        <v>56</v>
      </c>
      <c r="D698" s="35" t="str">
        <f t="shared" si="2"/>
        <v>Asia/Afghanistan-Asia/2008</v>
      </c>
      <c r="E698" s="69"/>
      <c r="F698" s="72">
        <v>583.0</v>
      </c>
      <c r="G698" s="70" t="str">
        <f t="shared" si="3"/>
        <v/>
      </c>
      <c r="H698" s="70">
        <f t="shared" si="4"/>
        <v>682</v>
      </c>
      <c r="I698" s="71" t="s">
        <v>976</v>
      </c>
      <c r="J698" s="70"/>
      <c r="K698" s="70"/>
      <c r="L698" s="39" t="str">
        <f t="shared" si="5"/>
        <v/>
      </c>
      <c r="M698" s="39" t="str">
        <f t="shared" si="6"/>
        <v/>
      </c>
    </row>
    <row r="699">
      <c r="A699" s="33" t="s">
        <v>113</v>
      </c>
      <c r="B699" s="68" t="s">
        <v>114</v>
      </c>
      <c r="C699" s="35" t="s">
        <v>56</v>
      </c>
      <c r="D699" s="35" t="str">
        <f t="shared" si="2"/>
        <v>Asia/Afghanistan-Asia/2008</v>
      </c>
      <c r="E699" s="69"/>
      <c r="F699" s="72">
        <v>781.0</v>
      </c>
      <c r="G699" s="70" t="str">
        <f t="shared" si="3"/>
        <v/>
      </c>
      <c r="H699" s="70">
        <f t="shared" si="4"/>
        <v>781</v>
      </c>
      <c r="I699" s="71" t="s">
        <v>977</v>
      </c>
      <c r="J699" s="70" t="str">
        <f t="array" ref="J699:K699">VLOOKUP(I699,D:H,{4,5},0)</f>
        <v/>
      </c>
      <c r="K699" s="70">
        <v>682.0</v>
      </c>
      <c r="L699" s="39" t="str">
        <f t="shared" si="5"/>
        <v/>
      </c>
      <c r="M699" s="39">
        <f t="shared" si="6"/>
        <v>682</v>
      </c>
    </row>
    <row r="700">
      <c r="A700" s="33" t="s">
        <v>113</v>
      </c>
      <c r="B700" s="68" t="s">
        <v>114</v>
      </c>
      <c r="C700" s="35" t="s">
        <v>57</v>
      </c>
      <c r="D700" s="35" t="str">
        <f t="shared" si="2"/>
        <v>Asia/Afghanistan-Asia/2009</v>
      </c>
      <c r="E700" s="69"/>
      <c r="F700" s="72">
        <v>1338.0</v>
      </c>
      <c r="G700" s="70" t="str">
        <f t="shared" si="3"/>
        <v/>
      </c>
      <c r="H700" s="70">
        <f t="shared" si="4"/>
        <v>1338</v>
      </c>
      <c r="I700" s="71" t="s">
        <v>978</v>
      </c>
      <c r="J700" s="70" t="str">
        <f t="array" ref="J700:K700">VLOOKUP(I700,D:H,{4,5},0)</f>
        <v/>
      </c>
      <c r="K700" s="70">
        <v>1338.0</v>
      </c>
      <c r="L700" s="39" t="str">
        <f t="shared" si="5"/>
        <v/>
      </c>
      <c r="M700" s="39">
        <f t="shared" si="6"/>
        <v>1338</v>
      </c>
    </row>
    <row r="701">
      <c r="A701" s="33" t="s">
        <v>113</v>
      </c>
      <c r="B701" s="68" t="s">
        <v>114</v>
      </c>
      <c r="C701" s="35" t="s">
        <v>59</v>
      </c>
      <c r="D701" s="35" t="str">
        <f t="shared" si="2"/>
        <v>Asia/Afghanistan-Asia/2011</v>
      </c>
      <c r="E701" s="69"/>
      <c r="F701" s="72">
        <v>733.0</v>
      </c>
      <c r="G701" s="70" t="str">
        <f t="shared" si="3"/>
        <v/>
      </c>
      <c r="H701" s="70">
        <f t="shared" si="4"/>
        <v>689</v>
      </c>
      <c r="I701" s="71" t="s">
        <v>979</v>
      </c>
      <c r="J701" s="70"/>
      <c r="K701" s="70"/>
      <c r="L701" s="39" t="str">
        <f t="shared" si="5"/>
        <v/>
      </c>
      <c r="M701" s="39" t="str">
        <f t="shared" si="6"/>
        <v/>
      </c>
    </row>
    <row r="702">
      <c r="A702" s="33" t="s">
        <v>113</v>
      </c>
      <c r="B702" s="68" t="s">
        <v>114</v>
      </c>
      <c r="C702" s="35" t="s">
        <v>59</v>
      </c>
      <c r="D702" s="35" t="str">
        <f t="shared" si="2"/>
        <v>Asia/Afghanistan-Asia/2011</v>
      </c>
      <c r="E702" s="69"/>
      <c r="F702" s="72">
        <v>645.0</v>
      </c>
      <c r="G702" s="70" t="str">
        <f t="shared" si="3"/>
        <v/>
      </c>
      <c r="H702" s="70">
        <f t="shared" si="4"/>
        <v>645</v>
      </c>
      <c r="I702" s="71" t="s">
        <v>980</v>
      </c>
      <c r="J702" s="70" t="str">
        <f t="array" ref="J702:K702">VLOOKUP(I702,D:H,{4,5},0)</f>
        <v/>
      </c>
      <c r="K702" s="70">
        <v>689.0</v>
      </c>
      <c r="L702" s="39" t="str">
        <f t="shared" si="5"/>
        <v/>
      </c>
      <c r="M702" s="39">
        <f t="shared" si="6"/>
        <v>689</v>
      </c>
    </row>
    <row r="703">
      <c r="A703" s="33" t="s">
        <v>113</v>
      </c>
      <c r="B703" s="68" t="s">
        <v>114</v>
      </c>
      <c r="C703" s="35" t="s">
        <v>60</v>
      </c>
      <c r="D703" s="35" t="str">
        <f t="shared" si="2"/>
        <v>Asia/Afghanistan-Asia/2012</v>
      </c>
      <c r="E703" s="69"/>
      <c r="F703" s="72">
        <v>359.0</v>
      </c>
      <c r="G703" s="70" t="str">
        <f t="shared" si="3"/>
        <v/>
      </c>
      <c r="H703" s="70">
        <f t="shared" si="4"/>
        <v>359</v>
      </c>
      <c r="I703" s="71" t="s">
        <v>981</v>
      </c>
      <c r="J703" s="70" t="str">
        <f t="array" ref="J703:K703">VLOOKUP(I703,D:H,{4,5},0)</f>
        <v/>
      </c>
      <c r="K703" s="70">
        <v>359.0</v>
      </c>
      <c r="L703" s="39" t="str">
        <f t="shared" si="5"/>
        <v/>
      </c>
      <c r="M703" s="39">
        <f t="shared" si="6"/>
        <v>359</v>
      </c>
    </row>
    <row r="704">
      <c r="A704" s="33" t="s">
        <v>113</v>
      </c>
      <c r="B704" s="68" t="s">
        <v>115</v>
      </c>
      <c r="C704" s="35" t="s">
        <v>48</v>
      </c>
      <c r="D704" s="35" t="str">
        <f t="shared" si="2"/>
        <v>Asia/Armenia-Asia/2000</v>
      </c>
      <c r="E704" s="69"/>
      <c r="F704" s="69"/>
      <c r="G704" s="70" t="str">
        <f t="shared" si="3"/>
        <v/>
      </c>
      <c r="H704" s="70" t="str">
        <f t="shared" si="4"/>
        <v/>
      </c>
      <c r="I704" s="71" t="s">
        <v>982</v>
      </c>
      <c r="J704" s="70" t="str">
        <f t="array" ref="J704:K704">VLOOKUP(I704,D:H,{4,5},0)</f>
        <v/>
      </c>
      <c r="K704" s="70"/>
      <c r="L704" s="39" t="str">
        <f t="shared" si="5"/>
        <v/>
      </c>
      <c r="M704" s="39" t="str">
        <f t="shared" si="6"/>
        <v/>
      </c>
    </row>
    <row r="705">
      <c r="A705" s="33" t="s">
        <v>113</v>
      </c>
      <c r="B705" s="68" t="s">
        <v>115</v>
      </c>
      <c r="C705" s="35" t="s">
        <v>49</v>
      </c>
      <c r="D705" s="35" t="str">
        <f t="shared" si="2"/>
        <v>Asia/Armenia-Asia/2001</v>
      </c>
      <c r="E705" s="72">
        <v>2716.0</v>
      </c>
      <c r="F705" s="69"/>
      <c r="G705" s="70">
        <f t="shared" si="3"/>
        <v>2716</v>
      </c>
      <c r="H705" s="70" t="str">
        <f t="shared" si="4"/>
        <v/>
      </c>
      <c r="I705" s="71" t="s">
        <v>983</v>
      </c>
      <c r="J705" s="70">
        <f t="array" ref="J705:K705">VLOOKUP(I705,D:H,{4,5},0)</f>
        <v>2716</v>
      </c>
      <c r="K705" s="70"/>
      <c r="L705" s="39">
        <f t="shared" si="5"/>
        <v>2716</v>
      </c>
      <c r="M705" s="39" t="str">
        <f t="shared" si="6"/>
        <v/>
      </c>
    </row>
    <row r="706">
      <c r="A706" s="33" t="s">
        <v>113</v>
      </c>
      <c r="B706" s="68" t="s">
        <v>115</v>
      </c>
      <c r="C706" s="35" t="s">
        <v>50</v>
      </c>
      <c r="D706" s="35" t="str">
        <f t="shared" si="2"/>
        <v>Asia/Armenia-Asia/2002</v>
      </c>
      <c r="E706" s="72">
        <v>2483.0</v>
      </c>
      <c r="F706" s="72">
        <v>4221.0</v>
      </c>
      <c r="G706" s="70">
        <f t="shared" si="3"/>
        <v>2483</v>
      </c>
      <c r="H706" s="70">
        <f t="shared" si="4"/>
        <v>4221</v>
      </c>
      <c r="I706" s="71" t="s">
        <v>984</v>
      </c>
      <c r="J706" s="70">
        <f t="array" ref="J706:K706">VLOOKUP(I706,D:H,{4,5},0)</f>
        <v>2483</v>
      </c>
      <c r="K706" s="70">
        <v>4221.0</v>
      </c>
      <c r="L706" s="39">
        <f t="shared" si="5"/>
        <v>2483</v>
      </c>
      <c r="M706" s="39">
        <f t="shared" si="6"/>
        <v>4221</v>
      </c>
    </row>
    <row r="707">
      <c r="A707" s="33" t="s">
        <v>113</v>
      </c>
      <c r="B707" s="68" t="s">
        <v>115</v>
      </c>
      <c r="C707" s="35" t="s">
        <v>51</v>
      </c>
      <c r="D707" s="35" t="str">
        <f t="shared" si="2"/>
        <v>Asia/Armenia-Asia/2003</v>
      </c>
      <c r="E707" s="72">
        <v>2610.0</v>
      </c>
      <c r="F707" s="72">
        <v>4353.0</v>
      </c>
      <c r="G707" s="70">
        <f t="shared" si="3"/>
        <v>2610</v>
      </c>
      <c r="H707" s="70">
        <f t="shared" si="4"/>
        <v>4353</v>
      </c>
      <c r="I707" s="71" t="s">
        <v>985</v>
      </c>
      <c r="J707" s="70">
        <f t="array" ref="J707:K707">VLOOKUP(I707,D:H,{4,5},0)</f>
        <v>2610</v>
      </c>
      <c r="K707" s="70">
        <v>4353.0</v>
      </c>
      <c r="L707" s="39">
        <f t="shared" si="5"/>
        <v>2610</v>
      </c>
      <c r="M707" s="39">
        <f t="shared" si="6"/>
        <v>4353</v>
      </c>
    </row>
    <row r="708">
      <c r="A708" s="33" t="s">
        <v>113</v>
      </c>
      <c r="B708" s="68" t="s">
        <v>115</v>
      </c>
      <c r="C708" s="35" t="s">
        <v>52</v>
      </c>
      <c r="D708" s="35" t="str">
        <f t="shared" si="2"/>
        <v>Asia/Armenia-Asia/2004</v>
      </c>
      <c r="E708" s="72">
        <v>3004.0</v>
      </c>
      <c r="F708" s="72">
        <v>5556.0</v>
      </c>
      <c r="G708" s="70">
        <f t="shared" si="3"/>
        <v>3004</v>
      </c>
      <c r="H708" s="70">
        <f t="shared" si="4"/>
        <v>5556</v>
      </c>
      <c r="I708" s="71" t="s">
        <v>986</v>
      </c>
      <c r="J708" s="70">
        <f t="array" ref="J708:K708">VLOOKUP(I708,D:H,{4,5},0)</f>
        <v>3004</v>
      </c>
      <c r="K708" s="70">
        <v>5556.0</v>
      </c>
      <c r="L708" s="39">
        <f t="shared" si="5"/>
        <v>3004</v>
      </c>
      <c r="M708" s="39">
        <f t="shared" si="6"/>
        <v>5556</v>
      </c>
    </row>
    <row r="709">
      <c r="A709" s="33" t="s">
        <v>113</v>
      </c>
      <c r="B709" s="68" t="s">
        <v>115</v>
      </c>
      <c r="C709" s="35" t="s">
        <v>53</v>
      </c>
      <c r="D709" s="35" t="str">
        <f t="shared" si="2"/>
        <v>Asia/Armenia-Asia/2005</v>
      </c>
      <c r="E709" s="72">
        <v>2853.0</v>
      </c>
      <c r="F709" s="72">
        <v>5068.0</v>
      </c>
      <c r="G709" s="70">
        <f t="shared" si="3"/>
        <v>2682.5</v>
      </c>
      <c r="H709" s="70">
        <f t="shared" si="4"/>
        <v>4714</v>
      </c>
      <c r="I709" s="71" t="s">
        <v>987</v>
      </c>
      <c r="J709" s="70">
        <f t="array" ref="J709:K709">VLOOKUP(I709,D:H,{4,5},0)</f>
        <v>2682.5</v>
      </c>
      <c r="K709" s="70">
        <v>4714.0</v>
      </c>
      <c r="L709" s="39">
        <f t="shared" si="5"/>
        <v>2682.5</v>
      </c>
      <c r="M709" s="39">
        <f t="shared" si="6"/>
        <v>4714</v>
      </c>
    </row>
    <row r="710">
      <c r="A710" s="33" t="s">
        <v>113</v>
      </c>
      <c r="B710" s="68" t="s">
        <v>115</v>
      </c>
      <c r="C710" s="35" t="s">
        <v>53</v>
      </c>
      <c r="D710" s="35" t="str">
        <f t="shared" si="2"/>
        <v>Asia/Armenia-Asia/2005</v>
      </c>
      <c r="E710" s="72">
        <v>2512.0</v>
      </c>
      <c r="F710" s="72">
        <v>4360.0</v>
      </c>
      <c r="G710" s="70">
        <f t="shared" si="3"/>
        <v>2512</v>
      </c>
      <c r="H710" s="70">
        <f t="shared" si="4"/>
        <v>4360</v>
      </c>
      <c r="I710" s="71" t="s">
        <v>988</v>
      </c>
      <c r="J710" s="70"/>
      <c r="K710" s="70"/>
      <c r="L710" s="39" t="str">
        <f t="shared" si="5"/>
        <v/>
      </c>
      <c r="M710" s="39" t="str">
        <f t="shared" si="6"/>
        <v/>
      </c>
    </row>
    <row r="711">
      <c r="A711" s="33" t="s">
        <v>113</v>
      </c>
      <c r="B711" s="68" t="s">
        <v>115</v>
      </c>
      <c r="C711" s="35" t="s">
        <v>56</v>
      </c>
      <c r="D711" s="35" t="str">
        <f t="shared" si="2"/>
        <v>Asia/Armenia-Asia/2008</v>
      </c>
      <c r="E711" s="72">
        <v>1981.0</v>
      </c>
      <c r="F711" s="72">
        <v>3429.0</v>
      </c>
      <c r="G711" s="70">
        <f t="shared" si="3"/>
        <v>1998</v>
      </c>
      <c r="H711" s="70">
        <f t="shared" si="4"/>
        <v>3447</v>
      </c>
      <c r="I711" s="71" t="s">
        <v>989</v>
      </c>
      <c r="J711" s="70"/>
      <c r="K711" s="70"/>
      <c r="L711" s="39" t="str">
        <f t="shared" si="5"/>
        <v/>
      </c>
      <c r="M711" s="39" t="str">
        <f t="shared" si="6"/>
        <v/>
      </c>
    </row>
    <row r="712">
      <c r="A712" s="33" t="s">
        <v>113</v>
      </c>
      <c r="B712" s="68" t="s">
        <v>115</v>
      </c>
      <c r="C712" s="35" t="s">
        <v>56</v>
      </c>
      <c r="D712" s="35" t="str">
        <f t="shared" si="2"/>
        <v>Asia/Armenia-Asia/2008</v>
      </c>
      <c r="E712" s="72">
        <v>2015.0</v>
      </c>
      <c r="F712" s="72">
        <v>3465.0</v>
      </c>
      <c r="G712" s="70">
        <f t="shared" si="3"/>
        <v>2015</v>
      </c>
      <c r="H712" s="70">
        <f t="shared" si="4"/>
        <v>3465</v>
      </c>
      <c r="I712" s="71" t="s">
        <v>990</v>
      </c>
      <c r="J712" s="70">
        <f t="array" ref="J712:K712">VLOOKUP(I712,D:H,{4,5},0)</f>
        <v>1998</v>
      </c>
      <c r="K712" s="70">
        <v>3447.0</v>
      </c>
      <c r="L712" s="39">
        <f t="shared" si="5"/>
        <v>1998</v>
      </c>
      <c r="M712" s="39">
        <f t="shared" si="6"/>
        <v>3447</v>
      </c>
    </row>
    <row r="713">
      <c r="A713" s="33" t="s">
        <v>113</v>
      </c>
      <c r="B713" s="68" t="s">
        <v>115</v>
      </c>
      <c r="C713" s="35" t="s">
        <v>57</v>
      </c>
      <c r="D713" s="35" t="str">
        <f t="shared" si="2"/>
        <v>Asia/Armenia-Asia/2009</v>
      </c>
      <c r="E713" s="72">
        <v>2559.0</v>
      </c>
      <c r="F713" s="72">
        <v>4382.0</v>
      </c>
      <c r="G713" s="70">
        <f t="shared" si="3"/>
        <v>2559</v>
      </c>
      <c r="H713" s="70">
        <f t="shared" si="4"/>
        <v>4382</v>
      </c>
      <c r="I713" s="71" t="s">
        <v>991</v>
      </c>
      <c r="J713" s="70">
        <f t="array" ref="J713:K713">VLOOKUP(I713,D:H,{4,5},0)</f>
        <v>2559</v>
      </c>
      <c r="K713" s="70">
        <v>4382.0</v>
      </c>
      <c r="L713" s="39">
        <f t="shared" si="5"/>
        <v>2559</v>
      </c>
      <c r="M713" s="39">
        <f t="shared" si="6"/>
        <v>4382</v>
      </c>
    </row>
    <row r="714">
      <c r="A714" s="33" t="s">
        <v>113</v>
      </c>
      <c r="B714" s="68" t="s">
        <v>115</v>
      </c>
      <c r="C714" s="35" t="s">
        <v>59</v>
      </c>
      <c r="D714" s="35" t="str">
        <f t="shared" si="2"/>
        <v>Asia/Armenia-Asia/2011</v>
      </c>
      <c r="E714" s="72">
        <v>2006.0</v>
      </c>
      <c r="F714" s="72">
        <v>3542.0</v>
      </c>
      <c r="G714" s="70">
        <f t="shared" si="3"/>
        <v>2006</v>
      </c>
      <c r="H714" s="70">
        <f t="shared" si="4"/>
        <v>3542</v>
      </c>
      <c r="I714" s="71" t="s">
        <v>992</v>
      </c>
      <c r="J714" s="70"/>
      <c r="K714" s="70"/>
      <c r="L714" s="39" t="str">
        <f t="shared" si="5"/>
        <v/>
      </c>
      <c r="M714" s="39" t="str">
        <f t="shared" si="6"/>
        <v/>
      </c>
    </row>
    <row r="715">
      <c r="A715" s="33" t="s">
        <v>113</v>
      </c>
      <c r="B715" s="68" t="s">
        <v>115</v>
      </c>
      <c r="C715" s="35" t="s">
        <v>60</v>
      </c>
      <c r="D715" s="35" t="str">
        <f t="shared" si="2"/>
        <v>Asia/Armenia-Asia/2012</v>
      </c>
      <c r="E715" s="72">
        <v>2095.0</v>
      </c>
      <c r="F715" s="72">
        <v>3645.0</v>
      </c>
      <c r="G715" s="70">
        <f t="shared" si="3"/>
        <v>1985.5</v>
      </c>
      <c r="H715" s="70">
        <f t="shared" si="4"/>
        <v>3344.5</v>
      </c>
      <c r="I715" s="71" t="s">
        <v>993</v>
      </c>
      <c r="J715" s="70">
        <f t="array" ref="J715:K715">VLOOKUP(I715,D:H,{4,5},0)</f>
        <v>2006</v>
      </c>
      <c r="K715" s="70">
        <v>3542.0</v>
      </c>
      <c r="L715" s="39">
        <f t="shared" si="5"/>
        <v>2006</v>
      </c>
      <c r="M715" s="39">
        <f t="shared" si="6"/>
        <v>3542</v>
      </c>
    </row>
    <row r="716">
      <c r="A716" s="33" t="s">
        <v>113</v>
      </c>
      <c r="B716" s="68" t="s">
        <v>115</v>
      </c>
      <c r="C716" s="35" t="s">
        <v>60</v>
      </c>
      <c r="D716" s="35" t="str">
        <f t="shared" si="2"/>
        <v>Asia/Armenia-Asia/2012</v>
      </c>
      <c r="E716" s="72">
        <v>1876.0</v>
      </c>
      <c r="F716" s="72">
        <v>3044.0</v>
      </c>
      <c r="G716" s="70">
        <f t="shared" si="3"/>
        <v>1876</v>
      </c>
      <c r="H716" s="70">
        <f t="shared" si="4"/>
        <v>3044</v>
      </c>
      <c r="I716" s="71" t="s">
        <v>994</v>
      </c>
      <c r="J716" s="70">
        <f t="array" ref="J716:K716">VLOOKUP(I716,D:H,{4,5},0)</f>
        <v>1985.5</v>
      </c>
      <c r="K716" s="70">
        <v>3344.5</v>
      </c>
      <c r="L716" s="39">
        <f t="shared" si="5"/>
        <v>1985.5</v>
      </c>
      <c r="M716" s="39">
        <f t="shared" si="6"/>
        <v>3344.5</v>
      </c>
    </row>
    <row r="717">
      <c r="A717" s="33" t="s">
        <v>113</v>
      </c>
      <c r="B717" s="68" t="s">
        <v>116</v>
      </c>
      <c r="C717" s="35" t="s">
        <v>48</v>
      </c>
      <c r="D717" s="35" t="str">
        <f t="shared" si="2"/>
        <v>Asia/Azerbaijan-Asia/2000</v>
      </c>
      <c r="E717" s="69"/>
      <c r="F717" s="69"/>
      <c r="G717" s="70" t="str">
        <f t="shared" si="3"/>
        <v/>
      </c>
      <c r="H717" s="70" t="str">
        <f t="shared" si="4"/>
        <v/>
      </c>
      <c r="I717" s="71" t="s">
        <v>995</v>
      </c>
      <c r="J717" s="70" t="str">
        <f t="array" ref="J717:K717">VLOOKUP(I717,D:H,{4,5},0)</f>
        <v/>
      </c>
      <c r="K717" s="70"/>
      <c r="L717" s="39" t="str">
        <f t="shared" si="5"/>
        <v/>
      </c>
      <c r="M717" s="39" t="str">
        <f t="shared" si="6"/>
        <v/>
      </c>
    </row>
    <row r="718">
      <c r="A718" s="33" t="s">
        <v>113</v>
      </c>
      <c r="B718" s="68" t="s">
        <v>116</v>
      </c>
      <c r="C718" s="35" t="s">
        <v>49</v>
      </c>
      <c r="D718" s="35" t="str">
        <f t="shared" si="2"/>
        <v>Asia/Azerbaijan-Asia/2001</v>
      </c>
      <c r="E718" s="72">
        <v>12561.0</v>
      </c>
      <c r="F718" s="69"/>
      <c r="G718" s="70">
        <f t="shared" si="3"/>
        <v>12561</v>
      </c>
      <c r="H718" s="70" t="str">
        <f t="shared" si="4"/>
        <v/>
      </c>
      <c r="I718" s="71" t="s">
        <v>996</v>
      </c>
      <c r="J718" s="70">
        <f t="array" ref="J718:K718">VLOOKUP(I718,D:H,{4,5},0)</f>
        <v>12561</v>
      </c>
      <c r="K718" s="70"/>
      <c r="L718" s="39">
        <f t="shared" si="5"/>
        <v>12561</v>
      </c>
      <c r="M718" s="39" t="str">
        <f t="shared" si="6"/>
        <v/>
      </c>
    </row>
    <row r="719">
      <c r="A719" s="33" t="s">
        <v>113</v>
      </c>
      <c r="B719" s="68" t="s">
        <v>116</v>
      </c>
      <c r="C719" s="35" t="s">
        <v>50</v>
      </c>
      <c r="D719" s="35" t="str">
        <f t="shared" si="2"/>
        <v>Asia/Azerbaijan-Asia/2002</v>
      </c>
      <c r="E719" s="72">
        <v>11586.0</v>
      </c>
      <c r="F719" s="72">
        <v>45731.0</v>
      </c>
      <c r="G719" s="70">
        <f t="shared" si="3"/>
        <v>11586</v>
      </c>
      <c r="H719" s="70">
        <f t="shared" si="4"/>
        <v>45731</v>
      </c>
      <c r="I719" s="71" t="s">
        <v>997</v>
      </c>
      <c r="J719" s="70">
        <f t="array" ref="J719:K719">VLOOKUP(I719,D:H,{4,5},0)</f>
        <v>11586</v>
      </c>
      <c r="K719" s="70">
        <v>45731.0</v>
      </c>
      <c r="L719" s="39">
        <f t="shared" si="5"/>
        <v>11586</v>
      </c>
      <c r="M719" s="39">
        <f t="shared" si="6"/>
        <v>45731</v>
      </c>
    </row>
    <row r="720">
      <c r="A720" s="33" t="s">
        <v>113</v>
      </c>
      <c r="B720" s="68" t="s">
        <v>116</v>
      </c>
      <c r="C720" s="35" t="s">
        <v>51</v>
      </c>
      <c r="D720" s="35" t="str">
        <f t="shared" si="2"/>
        <v>Asia/Azerbaijan-Asia/2003</v>
      </c>
      <c r="E720" s="72">
        <v>11937.0</v>
      </c>
      <c r="F720" s="72">
        <v>42629.0</v>
      </c>
      <c r="G720" s="70">
        <f t="shared" si="3"/>
        <v>11937</v>
      </c>
      <c r="H720" s="70">
        <f t="shared" si="4"/>
        <v>42629</v>
      </c>
      <c r="I720" s="71" t="s">
        <v>998</v>
      </c>
      <c r="J720" s="70">
        <f t="array" ref="J720:K720">VLOOKUP(I720,D:H,{4,5},0)</f>
        <v>11937</v>
      </c>
      <c r="K720" s="70">
        <v>42629.0</v>
      </c>
      <c r="L720" s="39">
        <f t="shared" si="5"/>
        <v>11937</v>
      </c>
      <c r="M720" s="39">
        <f t="shared" si="6"/>
        <v>42629</v>
      </c>
    </row>
    <row r="721">
      <c r="A721" s="33" t="s">
        <v>113</v>
      </c>
      <c r="B721" s="68" t="s">
        <v>116</v>
      </c>
      <c r="C721" s="35" t="s">
        <v>52</v>
      </c>
      <c r="D721" s="35" t="str">
        <f t="shared" si="2"/>
        <v>Asia/Azerbaijan-Asia/2004</v>
      </c>
      <c r="E721" s="72">
        <v>13322.0</v>
      </c>
      <c r="F721" s="72">
        <v>45702.0</v>
      </c>
      <c r="G721" s="70">
        <f t="shared" si="3"/>
        <v>13322</v>
      </c>
      <c r="H721" s="70">
        <f t="shared" si="4"/>
        <v>45702</v>
      </c>
      <c r="I721" s="71" t="s">
        <v>999</v>
      </c>
      <c r="J721" s="70">
        <f t="array" ref="J721:K721">VLOOKUP(I721,D:H,{4,5},0)</f>
        <v>13322</v>
      </c>
      <c r="K721" s="70">
        <v>45702.0</v>
      </c>
      <c r="L721" s="39">
        <f t="shared" si="5"/>
        <v>13322</v>
      </c>
      <c r="M721" s="39">
        <f t="shared" si="6"/>
        <v>45702</v>
      </c>
    </row>
    <row r="722">
      <c r="A722" s="33" t="s">
        <v>113</v>
      </c>
      <c r="B722" s="68" t="s">
        <v>116</v>
      </c>
      <c r="C722" s="35" t="s">
        <v>53</v>
      </c>
      <c r="D722" s="35" t="str">
        <f t="shared" si="2"/>
        <v>Asia/Azerbaijan-Asia/2005</v>
      </c>
      <c r="E722" s="72">
        <v>12113.0</v>
      </c>
      <c r="F722" s="72">
        <v>41426.0</v>
      </c>
      <c r="G722" s="70">
        <f t="shared" si="3"/>
        <v>11836</v>
      </c>
      <c r="H722" s="70">
        <f t="shared" si="4"/>
        <v>35520.5</v>
      </c>
      <c r="I722" s="71" t="s">
        <v>1000</v>
      </c>
      <c r="J722" s="70">
        <f t="array" ref="J722:K722">VLOOKUP(I722,D:H,{4,5},0)</f>
        <v>11836</v>
      </c>
      <c r="K722" s="70">
        <v>35520.5</v>
      </c>
      <c r="L722" s="39">
        <f t="shared" si="5"/>
        <v>11836</v>
      </c>
      <c r="M722" s="39">
        <f t="shared" si="6"/>
        <v>35520.5</v>
      </c>
    </row>
    <row r="723">
      <c r="A723" s="33" t="s">
        <v>113</v>
      </c>
      <c r="B723" s="68" t="s">
        <v>116</v>
      </c>
      <c r="C723" s="35" t="s">
        <v>53</v>
      </c>
      <c r="D723" s="35" t="str">
        <f t="shared" si="2"/>
        <v>Asia/Azerbaijan-Asia/2005</v>
      </c>
      <c r="E723" s="72">
        <v>11559.0</v>
      </c>
      <c r="F723" s="72">
        <v>29615.0</v>
      </c>
      <c r="G723" s="70">
        <f t="shared" si="3"/>
        <v>11559</v>
      </c>
      <c r="H723" s="70">
        <f t="shared" si="4"/>
        <v>29615</v>
      </c>
      <c r="I723" s="71" t="s">
        <v>1001</v>
      </c>
      <c r="J723" s="70">
        <f t="array" ref="J723:K723">VLOOKUP(I723,D:H,{4,5},0)</f>
        <v>13427</v>
      </c>
      <c r="K723" s="70">
        <v>34338.0</v>
      </c>
      <c r="L723" s="39">
        <f t="shared" si="5"/>
        <v>13427</v>
      </c>
      <c r="M723" s="39">
        <f t="shared" si="6"/>
        <v>34338</v>
      </c>
    </row>
    <row r="724">
      <c r="A724" s="33" t="s">
        <v>113</v>
      </c>
      <c r="B724" s="68" t="s">
        <v>116</v>
      </c>
      <c r="C724" s="35" t="s">
        <v>54</v>
      </c>
      <c r="D724" s="35" t="str">
        <f t="shared" si="2"/>
        <v>Asia/Azerbaijan-Asia/2006</v>
      </c>
      <c r="E724" s="72">
        <v>13427.0</v>
      </c>
      <c r="F724" s="72">
        <v>34338.0</v>
      </c>
      <c r="G724" s="70">
        <f t="shared" si="3"/>
        <v>13427</v>
      </c>
      <c r="H724" s="70">
        <f t="shared" si="4"/>
        <v>34338</v>
      </c>
      <c r="I724" s="71" t="s">
        <v>1002</v>
      </c>
      <c r="J724" s="70"/>
      <c r="K724" s="70"/>
      <c r="L724" s="39" t="str">
        <f t="shared" si="5"/>
        <v/>
      </c>
      <c r="M724" s="39" t="str">
        <f t="shared" si="6"/>
        <v/>
      </c>
    </row>
    <row r="725">
      <c r="A725" s="33" t="s">
        <v>113</v>
      </c>
      <c r="B725" s="68" t="s">
        <v>116</v>
      </c>
      <c r="C725" s="35" t="s">
        <v>56</v>
      </c>
      <c r="D725" s="35" t="str">
        <f t="shared" si="2"/>
        <v>Asia/Azerbaijan-Asia/2008</v>
      </c>
      <c r="E725" s="72">
        <v>12158.0</v>
      </c>
      <c r="F725" s="72">
        <v>30616.0</v>
      </c>
      <c r="G725" s="70">
        <f t="shared" si="3"/>
        <v>11727</v>
      </c>
      <c r="H725" s="70">
        <f t="shared" si="4"/>
        <v>30062</v>
      </c>
      <c r="I725" s="71" t="s">
        <v>1003</v>
      </c>
      <c r="J725" s="70">
        <f t="array" ref="J725:K725">VLOOKUP(I725,D:H,{4,5},0)</f>
        <v>11727</v>
      </c>
      <c r="K725" s="70">
        <v>30062.0</v>
      </c>
      <c r="L725" s="39">
        <f t="shared" si="5"/>
        <v>11727</v>
      </c>
      <c r="M725" s="39">
        <f t="shared" si="6"/>
        <v>30062</v>
      </c>
    </row>
    <row r="726">
      <c r="A726" s="33" t="s">
        <v>113</v>
      </c>
      <c r="B726" s="68" t="s">
        <v>116</v>
      </c>
      <c r="C726" s="35" t="s">
        <v>56</v>
      </c>
      <c r="D726" s="35" t="str">
        <f t="shared" si="2"/>
        <v>Asia/Azerbaijan-Asia/2008</v>
      </c>
      <c r="E726" s="72">
        <v>11296.0</v>
      </c>
      <c r="F726" s="72">
        <v>29508.0</v>
      </c>
      <c r="G726" s="70">
        <f t="shared" si="3"/>
        <v>11296</v>
      </c>
      <c r="H726" s="70">
        <f t="shared" si="4"/>
        <v>29508</v>
      </c>
      <c r="I726" s="71" t="s">
        <v>1004</v>
      </c>
      <c r="J726" s="70">
        <f t="array" ref="J726:K726">VLOOKUP(I726,D:H,{4,5},0)</f>
        <v>13232</v>
      </c>
      <c r="K726" s="70">
        <v>39167.0</v>
      </c>
      <c r="L726" s="39">
        <f t="shared" si="5"/>
        <v>13232</v>
      </c>
      <c r="M726" s="39">
        <f t="shared" si="6"/>
        <v>39167</v>
      </c>
    </row>
    <row r="727">
      <c r="A727" s="33" t="s">
        <v>113</v>
      </c>
      <c r="B727" s="68" t="s">
        <v>116</v>
      </c>
      <c r="C727" s="35" t="s">
        <v>57</v>
      </c>
      <c r="D727" s="35" t="str">
        <f t="shared" si="2"/>
        <v>Asia/Azerbaijan-Asia/2009</v>
      </c>
      <c r="E727" s="72">
        <v>13232.0</v>
      </c>
      <c r="F727" s="72">
        <v>39167.0</v>
      </c>
      <c r="G727" s="70">
        <f t="shared" si="3"/>
        <v>13232</v>
      </c>
      <c r="H727" s="70">
        <f t="shared" si="4"/>
        <v>39167</v>
      </c>
      <c r="I727" s="71" t="s">
        <v>1005</v>
      </c>
      <c r="J727" s="70"/>
      <c r="K727" s="70"/>
      <c r="L727" s="39" t="str">
        <f t="shared" si="5"/>
        <v/>
      </c>
      <c r="M727" s="39" t="str">
        <f t="shared" si="6"/>
        <v/>
      </c>
    </row>
    <row r="728">
      <c r="A728" s="33" t="s">
        <v>113</v>
      </c>
      <c r="B728" s="68" t="s">
        <v>116</v>
      </c>
      <c r="C728" s="35" t="s">
        <v>60</v>
      </c>
      <c r="D728" s="35" t="str">
        <f t="shared" si="2"/>
        <v>Asia/Azerbaijan-Asia/2012</v>
      </c>
      <c r="E728" s="72">
        <v>12786.0</v>
      </c>
      <c r="F728" s="72">
        <v>32090.0</v>
      </c>
      <c r="G728" s="70">
        <f t="shared" si="3"/>
        <v>12115.5</v>
      </c>
      <c r="H728" s="70">
        <f t="shared" si="4"/>
        <v>30430.5</v>
      </c>
      <c r="I728" s="71" t="s">
        <v>1006</v>
      </c>
      <c r="J728" s="70"/>
      <c r="K728" s="70"/>
      <c r="L728" s="39" t="str">
        <f t="shared" si="5"/>
        <v/>
      </c>
      <c r="M728" s="39" t="str">
        <f t="shared" si="6"/>
        <v/>
      </c>
    </row>
    <row r="729">
      <c r="A729" s="33" t="s">
        <v>113</v>
      </c>
      <c r="B729" s="68" t="s">
        <v>116</v>
      </c>
      <c r="C729" s="35" t="s">
        <v>60</v>
      </c>
      <c r="D729" s="35" t="str">
        <f t="shared" si="2"/>
        <v>Asia/Azerbaijan-Asia/2012</v>
      </c>
      <c r="E729" s="72">
        <v>11445.0</v>
      </c>
      <c r="F729" s="72">
        <v>28771.0</v>
      </c>
      <c r="G729" s="70">
        <f t="shared" si="3"/>
        <v>11445</v>
      </c>
      <c r="H729" s="70">
        <f t="shared" si="4"/>
        <v>28771</v>
      </c>
      <c r="I729" s="71" t="s">
        <v>1007</v>
      </c>
      <c r="J729" s="70">
        <f t="array" ref="J729:K729">VLOOKUP(I729,D:H,{4,5},0)</f>
        <v>12115.5</v>
      </c>
      <c r="K729" s="70">
        <v>30430.5</v>
      </c>
      <c r="L729" s="39">
        <f t="shared" si="5"/>
        <v>12115.5</v>
      </c>
      <c r="M729" s="39">
        <f t="shared" si="6"/>
        <v>30430.5</v>
      </c>
    </row>
    <row r="730">
      <c r="A730" s="33" t="s">
        <v>113</v>
      </c>
      <c r="B730" s="68" t="s">
        <v>117</v>
      </c>
      <c r="C730" s="35" t="s">
        <v>48</v>
      </c>
      <c r="D730" s="35" t="str">
        <f t="shared" si="2"/>
        <v>Asia/Bangladesh-Asia/2000</v>
      </c>
      <c r="E730" s="69"/>
      <c r="F730" s="69"/>
      <c r="G730" s="70" t="str">
        <f t="shared" si="3"/>
        <v/>
      </c>
      <c r="H730" s="70" t="str">
        <f t="shared" si="4"/>
        <v/>
      </c>
      <c r="I730" s="71" t="s">
        <v>1008</v>
      </c>
      <c r="J730" s="70" t="str">
        <f t="array" ref="J730:K730">VLOOKUP(I730,D:H,{4,5},0)</f>
        <v/>
      </c>
      <c r="K730" s="70"/>
      <c r="L730" s="39" t="str">
        <f t="shared" si="5"/>
        <v/>
      </c>
      <c r="M730" s="39" t="str">
        <f t="shared" si="6"/>
        <v/>
      </c>
    </row>
    <row r="731">
      <c r="A731" s="33" t="s">
        <v>113</v>
      </c>
      <c r="B731" s="68" t="s">
        <v>117</v>
      </c>
      <c r="C731" s="35" t="s">
        <v>49</v>
      </c>
      <c r="D731" s="35" t="str">
        <f t="shared" si="2"/>
        <v>Asia/Bangladesh-Asia/2001</v>
      </c>
      <c r="E731" s="72">
        <v>31294.0</v>
      </c>
      <c r="F731" s="69"/>
      <c r="G731" s="70">
        <f t="shared" si="3"/>
        <v>31294</v>
      </c>
      <c r="H731" s="70" t="str">
        <f t="shared" si="4"/>
        <v/>
      </c>
      <c r="I731" s="71" t="s">
        <v>1009</v>
      </c>
      <c r="J731" s="70">
        <f t="array" ref="J731:K731">VLOOKUP(I731,D:H,{4,5},0)</f>
        <v>31294</v>
      </c>
      <c r="K731" s="70"/>
      <c r="L731" s="39">
        <f t="shared" si="5"/>
        <v>31294</v>
      </c>
      <c r="M731" s="39" t="str">
        <f t="shared" si="6"/>
        <v/>
      </c>
    </row>
    <row r="732">
      <c r="A732" s="33" t="s">
        <v>113</v>
      </c>
      <c r="B732" s="68" t="s">
        <v>117</v>
      </c>
      <c r="C732" s="35" t="s">
        <v>50</v>
      </c>
      <c r="D732" s="35" t="str">
        <f t="shared" si="2"/>
        <v>Asia/Bangladesh-Asia/2002</v>
      </c>
      <c r="E732" s="72">
        <v>30756.0</v>
      </c>
      <c r="F732" s="72">
        <v>56153.0</v>
      </c>
      <c r="G732" s="70">
        <f t="shared" si="3"/>
        <v>30756</v>
      </c>
      <c r="H732" s="70">
        <f t="shared" si="4"/>
        <v>56153</v>
      </c>
      <c r="I732" s="71" t="s">
        <v>1010</v>
      </c>
      <c r="J732" s="70">
        <f t="array" ref="J732:K732">VLOOKUP(I732,D:H,{4,5},0)</f>
        <v>30756</v>
      </c>
      <c r="K732" s="70">
        <v>56153.0</v>
      </c>
      <c r="L732" s="39">
        <f t="shared" si="5"/>
        <v>30756</v>
      </c>
      <c r="M732" s="39">
        <f t="shared" si="6"/>
        <v>56153</v>
      </c>
    </row>
    <row r="733">
      <c r="A733" s="33" t="s">
        <v>113</v>
      </c>
      <c r="B733" s="68" t="s">
        <v>117</v>
      </c>
      <c r="C733" s="35" t="s">
        <v>51</v>
      </c>
      <c r="D733" s="35" t="str">
        <f t="shared" si="2"/>
        <v>Asia/Bangladesh-Asia/2003</v>
      </c>
      <c r="E733" s="72">
        <v>29131.0</v>
      </c>
      <c r="F733" s="72">
        <v>52328.0</v>
      </c>
      <c r="G733" s="70">
        <f t="shared" si="3"/>
        <v>29131</v>
      </c>
      <c r="H733" s="70">
        <f t="shared" si="4"/>
        <v>52328</v>
      </c>
      <c r="I733" s="71" t="s">
        <v>1011</v>
      </c>
      <c r="J733" s="70">
        <f t="array" ref="J733:K733">VLOOKUP(I733,D:H,{4,5},0)</f>
        <v>29131</v>
      </c>
      <c r="K733" s="70">
        <v>52328.0</v>
      </c>
      <c r="L733" s="39">
        <f t="shared" si="5"/>
        <v>29131</v>
      </c>
      <c r="M733" s="39">
        <f t="shared" si="6"/>
        <v>52328</v>
      </c>
    </row>
    <row r="734">
      <c r="A734" s="33" t="s">
        <v>113</v>
      </c>
      <c r="B734" s="68" t="s">
        <v>117</v>
      </c>
      <c r="C734" s="35" t="s">
        <v>52</v>
      </c>
      <c r="D734" s="35" t="str">
        <f t="shared" si="2"/>
        <v>Asia/Bangladesh-Asia/2004</v>
      </c>
      <c r="E734" s="72">
        <v>27873.0</v>
      </c>
      <c r="F734" s="72">
        <v>46435.0</v>
      </c>
      <c r="G734" s="70">
        <f t="shared" si="3"/>
        <v>27873</v>
      </c>
      <c r="H734" s="70">
        <f t="shared" si="4"/>
        <v>46435</v>
      </c>
      <c r="I734" s="71" t="s">
        <v>1012</v>
      </c>
      <c r="J734" s="70">
        <f t="array" ref="J734:K734">VLOOKUP(I734,D:H,{4,5},0)</f>
        <v>27873</v>
      </c>
      <c r="K734" s="70">
        <v>46435.0</v>
      </c>
      <c r="L734" s="39">
        <f t="shared" si="5"/>
        <v>27873</v>
      </c>
      <c r="M734" s="39">
        <f t="shared" si="6"/>
        <v>46435</v>
      </c>
    </row>
    <row r="735">
      <c r="A735" s="33" t="s">
        <v>113</v>
      </c>
      <c r="B735" s="68" t="s">
        <v>117</v>
      </c>
      <c r="C735" s="35" t="s">
        <v>53</v>
      </c>
      <c r="D735" s="35" t="str">
        <f t="shared" si="2"/>
        <v>Asia/Bangladesh-Asia/2005</v>
      </c>
      <c r="E735" s="72">
        <v>26626.0</v>
      </c>
      <c r="F735" s="72">
        <v>48467.0</v>
      </c>
      <c r="G735" s="70">
        <f t="shared" si="3"/>
        <v>23691</v>
      </c>
      <c r="H735" s="70">
        <f t="shared" si="4"/>
        <v>41087</v>
      </c>
      <c r="I735" s="71" t="s">
        <v>1013</v>
      </c>
      <c r="J735" s="70">
        <f t="array" ref="J735:K735">VLOOKUP(I735,D:H,{4,5},0)</f>
        <v>23691</v>
      </c>
      <c r="K735" s="70">
        <v>41087.0</v>
      </c>
      <c r="L735" s="39">
        <f t="shared" si="5"/>
        <v>23691</v>
      </c>
      <c r="M735" s="39">
        <f t="shared" si="6"/>
        <v>41087</v>
      </c>
    </row>
    <row r="736">
      <c r="A736" s="33" t="s">
        <v>113</v>
      </c>
      <c r="B736" s="68" t="s">
        <v>117</v>
      </c>
      <c r="C736" s="35" t="s">
        <v>53</v>
      </c>
      <c r="D736" s="35" t="str">
        <f t="shared" si="2"/>
        <v>Asia/Bangladesh-Asia/2005</v>
      </c>
      <c r="E736" s="72">
        <v>20756.0</v>
      </c>
      <c r="F736" s="72">
        <v>33707.0</v>
      </c>
      <c r="G736" s="70">
        <f t="shared" si="3"/>
        <v>20756</v>
      </c>
      <c r="H736" s="70">
        <f t="shared" si="4"/>
        <v>33707</v>
      </c>
      <c r="I736" s="71" t="s">
        <v>1014</v>
      </c>
      <c r="J736" s="70">
        <f t="array" ref="J736:K736">VLOOKUP(I736,D:H,{4,5},0)</f>
        <v>23868</v>
      </c>
      <c r="K736" s="70">
        <v>37554.0</v>
      </c>
      <c r="L736" s="39">
        <f t="shared" si="5"/>
        <v>23868</v>
      </c>
      <c r="M736" s="39">
        <f t="shared" si="6"/>
        <v>37554</v>
      </c>
    </row>
    <row r="737">
      <c r="A737" s="33" t="s">
        <v>113</v>
      </c>
      <c r="B737" s="68" t="s">
        <v>117</v>
      </c>
      <c r="C737" s="35" t="s">
        <v>54</v>
      </c>
      <c r="D737" s="35" t="str">
        <f t="shared" si="2"/>
        <v>Asia/Bangladesh-Asia/2006</v>
      </c>
      <c r="E737" s="72">
        <v>23868.0</v>
      </c>
      <c r="F737" s="72">
        <v>37554.0</v>
      </c>
      <c r="G737" s="70">
        <f t="shared" si="3"/>
        <v>23868</v>
      </c>
      <c r="H737" s="70">
        <f t="shared" si="4"/>
        <v>37554</v>
      </c>
      <c r="I737" s="71" t="s">
        <v>1015</v>
      </c>
      <c r="J737" s="70"/>
      <c r="K737" s="70"/>
      <c r="L737" s="39" t="str">
        <f t="shared" si="5"/>
        <v/>
      </c>
      <c r="M737" s="39" t="str">
        <f t="shared" si="6"/>
        <v/>
      </c>
    </row>
    <row r="738">
      <c r="A738" s="33" t="s">
        <v>113</v>
      </c>
      <c r="B738" s="68" t="s">
        <v>117</v>
      </c>
      <c r="C738" s="35" t="s">
        <v>56</v>
      </c>
      <c r="D738" s="35" t="str">
        <f t="shared" si="2"/>
        <v>Asia/Bangladesh-Asia/2008</v>
      </c>
      <c r="E738" s="72">
        <v>21713.0</v>
      </c>
      <c r="F738" s="72">
        <v>33883.0</v>
      </c>
      <c r="G738" s="70">
        <f t="shared" si="3"/>
        <v>20152</v>
      </c>
      <c r="H738" s="70">
        <f t="shared" si="4"/>
        <v>30876</v>
      </c>
      <c r="I738" s="71" t="s">
        <v>1016</v>
      </c>
      <c r="J738" s="70">
        <f t="array" ref="J738:K738">VLOOKUP(I738,D:H,{4,5},0)</f>
        <v>20152</v>
      </c>
      <c r="K738" s="70">
        <v>30876.0</v>
      </c>
      <c r="L738" s="39">
        <f t="shared" si="5"/>
        <v>20152</v>
      </c>
      <c r="M738" s="39">
        <f t="shared" si="6"/>
        <v>30876</v>
      </c>
    </row>
    <row r="739">
      <c r="A739" s="33" t="s">
        <v>113</v>
      </c>
      <c r="B739" s="68" t="s">
        <v>117</v>
      </c>
      <c r="C739" s="35" t="s">
        <v>56</v>
      </c>
      <c r="D739" s="35" t="str">
        <f t="shared" si="2"/>
        <v>Asia/Bangladesh-Asia/2008</v>
      </c>
      <c r="E739" s="72">
        <v>18591.0</v>
      </c>
      <c r="F739" s="72">
        <v>27869.0</v>
      </c>
      <c r="G739" s="70">
        <f t="shared" si="3"/>
        <v>18591</v>
      </c>
      <c r="H739" s="70">
        <f t="shared" si="4"/>
        <v>27869</v>
      </c>
      <c r="I739" s="71" t="s">
        <v>1017</v>
      </c>
      <c r="J739" s="70">
        <f t="array" ref="J739:K739">VLOOKUP(I739,D:H,{4,5},0)</f>
        <v>25332</v>
      </c>
      <c r="K739" s="70">
        <v>48137.0</v>
      </c>
      <c r="L739" s="39">
        <f t="shared" si="5"/>
        <v>25332</v>
      </c>
      <c r="M739" s="39">
        <f t="shared" si="6"/>
        <v>48137</v>
      </c>
    </row>
    <row r="740">
      <c r="A740" s="33" t="s">
        <v>113</v>
      </c>
      <c r="B740" s="68" t="s">
        <v>117</v>
      </c>
      <c r="C740" s="35" t="s">
        <v>57</v>
      </c>
      <c r="D740" s="35" t="str">
        <f t="shared" si="2"/>
        <v>Asia/Bangladesh-Asia/2009</v>
      </c>
      <c r="E740" s="72">
        <v>25332.0</v>
      </c>
      <c r="F740" s="72">
        <v>48137.0</v>
      </c>
      <c r="G740" s="70">
        <f t="shared" si="3"/>
        <v>25332</v>
      </c>
      <c r="H740" s="70">
        <f t="shared" si="4"/>
        <v>48137</v>
      </c>
      <c r="I740" s="71" t="s">
        <v>1018</v>
      </c>
      <c r="J740" s="70"/>
      <c r="K740" s="70"/>
      <c r="L740" s="39" t="str">
        <f t="shared" si="5"/>
        <v/>
      </c>
      <c r="M740" s="39" t="str">
        <f t="shared" si="6"/>
        <v/>
      </c>
    </row>
    <row r="741">
      <c r="A741" s="33" t="s">
        <v>113</v>
      </c>
      <c r="B741" s="68" t="s">
        <v>117</v>
      </c>
      <c r="C741" s="35" t="s">
        <v>60</v>
      </c>
      <c r="D741" s="35" t="str">
        <f t="shared" si="2"/>
        <v>Asia/Bangladesh-Asia/2012</v>
      </c>
      <c r="E741" s="72">
        <v>22554.0</v>
      </c>
      <c r="F741" s="72">
        <v>39750.0</v>
      </c>
      <c r="G741" s="70">
        <f t="shared" si="3"/>
        <v>21388.5</v>
      </c>
      <c r="H741" s="70">
        <f t="shared" si="4"/>
        <v>36103.5</v>
      </c>
      <c r="I741" s="71" t="s">
        <v>1019</v>
      </c>
      <c r="J741" s="70"/>
      <c r="K741" s="70"/>
      <c r="L741" s="39" t="str">
        <f t="shared" si="5"/>
        <v/>
      </c>
      <c r="M741" s="39" t="str">
        <f t="shared" si="6"/>
        <v/>
      </c>
    </row>
    <row r="742">
      <c r="A742" s="33" t="s">
        <v>113</v>
      </c>
      <c r="B742" s="68" t="s">
        <v>117</v>
      </c>
      <c r="C742" s="35" t="s">
        <v>60</v>
      </c>
      <c r="D742" s="35" t="str">
        <f t="shared" si="2"/>
        <v>Asia/Bangladesh-Asia/2012</v>
      </c>
      <c r="E742" s="72">
        <v>20223.0</v>
      </c>
      <c r="F742" s="72">
        <v>32457.0</v>
      </c>
      <c r="G742" s="70">
        <f t="shared" si="3"/>
        <v>20223</v>
      </c>
      <c r="H742" s="70">
        <f t="shared" si="4"/>
        <v>32457</v>
      </c>
      <c r="I742" s="71" t="s">
        <v>1020</v>
      </c>
      <c r="J742" s="70">
        <f t="array" ref="J742:K742">VLOOKUP(I742,D:H,{4,5},0)</f>
        <v>21388.5</v>
      </c>
      <c r="K742" s="70">
        <v>36103.5</v>
      </c>
      <c r="L742" s="39">
        <f t="shared" si="5"/>
        <v>21388.5</v>
      </c>
      <c r="M742" s="39">
        <f t="shared" si="6"/>
        <v>36103.5</v>
      </c>
    </row>
    <row r="743">
      <c r="A743" s="33" t="s">
        <v>113</v>
      </c>
      <c r="B743" s="68" t="s">
        <v>118</v>
      </c>
      <c r="C743" s="35" t="s">
        <v>48</v>
      </c>
      <c r="D743" s="35" t="str">
        <f t="shared" si="2"/>
        <v>Asia/Bhutan-Asia/2000</v>
      </c>
      <c r="E743" s="69"/>
      <c r="F743" s="69"/>
      <c r="G743" s="70" t="str">
        <f t="shared" si="3"/>
        <v/>
      </c>
      <c r="H743" s="70" t="str">
        <f t="shared" si="4"/>
        <v/>
      </c>
      <c r="I743" s="71" t="s">
        <v>1021</v>
      </c>
      <c r="J743" s="70" t="str">
        <f t="array" ref="J743:K743">VLOOKUP(I743,D:H,{4,5},0)</f>
        <v/>
      </c>
      <c r="K743" s="70"/>
      <c r="L743" s="39" t="str">
        <f t="shared" si="5"/>
        <v/>
      </c>
      <c r="M743" s="39" t="str">
        <f t="shared" si="6"/>
        <v/>
      </c>
    </row>
    <row r="744">
      <c r="A744" s="33" t="s">
        <v>113</v>
      </c>
      <c r="B744" s="68" t="s">
        <v>118</v>
      </c>
      <c r="C744" s="35" t="s">
        <v>49</v>
      </c>
      <c r="D744" s="35" t="str">
        <f t="shared" si="2"/>
        <v>Asia/Bhutan-Asia/2001</v>
      </c>
      <c r="E744" s="69"/>
      <c r="F744" s="69"/>
      <c r="G744" s="70" t="str">
        <f t="shared" si="3"/>
        <v/>
      </c>
      <c r="H744" s="70" t="str">
        <f t="shared" si="4"/>
        <v/>
      </c>
      <c r="I744" s="71" t="s">
        <v>1022</v>
      </c>
      <c r="J744" s="70" t="str">
        <f t="array" ref="J744:K744">VLOOKUP(I744,D:H,{4,5},0)</f>
        <v/>
      </c>
      <c r="K744" s="70"/>
      <c r="L744" s="39" t="str">
        <f t="shared" si="5"/>
        <v/>
      </c>
      <c r="M744" s="39" t="str">
        <f t="shared" si="6"/>
        <v/>
      </c>
    </row>
    <row r="745">
      <c r="A745" s="33" t="s">
        <v>113</v>
      </c>
      <c r="B745" s="68" t="s">
        <v>118</v>
      </c>
      <c r="C745" s="35" t="s">
        <v>50</v>
      </c>
      <c r="D745" s="35" t="str">
        <f t="shared" si="2"/>
        <v>Asia/Bhutan-Asia/2002</v>
      </c>
      <c r="E745" s="69"/>
      <c r="F745" s="72">
        <v>477.0</v>
      </c>
      <c r="G745" s="70" t="str">
        <f t="shared" si="3"/>
        <v/>
      </c>
      <c r="H745" s="70">
        <f t="shared" si="4"/>
        <v>477</v>
      </c>
      <c r="I745" s="71" t="s">
        <v>1023</v>
      </c>
      <c r="J745" s="70" t="str">
        <f t="array" ref="J745:K745">VLOOKUP(I745,D:H,{4,5},0)</f>
        <v/>
      </c>
      <c r="K745" s="70">
        <v>477.0</v>
      </c>
      <c r="L745" s="39" t="str">
        <f t="shared" si="5"/>
        <v/>
      </c>
      <c r="M745" s="39">
        <f t="shared" si="6"/>
        <v>477</v>
      </c>
    </row>
    <row r="746">
      <c r="A746" s="33" t="s">
        <v>113</v>
      </c>
      <c r="B746" s="68" t="s">
        <v>118</v>
      </c>
      <c r="C746" s="35" t="s">
        <v>51</v>
      </c>
      <c r="D746" s="35" t="str">
        <f t="shared" si="2"/>
        <v>Asia/Bhutan-Asia/2003</v>
      </c>
      <c r="E746" s="69"/>
      <c r="F746" s="72">
        <v>389.0</v>
      </c>
      <c r="G746" s="70" t="str">
        <f t="shared" si="3"/>
        <v/>
      </c>
      <c r="H746" s="70">
        <f t="shared" si="4"/>
        <v>389</v>
      </c>
      <c r="I746" s="71" t="s">
        <v>1024</v>
      </c>
      <c r="J746" s="70" t="str">
        <f t="array" ref="J746:K746">VLOOKUP(I746,D:H,{4,5},0)</f>
        <v/>
      </c>
      <c r="K746" s="70">
        <v>389.0</v>
      </c>
      <c r="L746" s="39" t="str">
        <f t="shared" si="5"/>
        <v/>
      </c>
      <c r="M746" s="39">
        <f t="shared" si="6"/>
        <v>389</v>
      </c>
    </row>
    <row r="747">
      <c r="A747" s="33" t="s">
        <v>113</v>
      </c>
      <c r="B747" s="68" t="s">
        <v>118</v>
      </c>
      <c r="C747" s="35" t="s">
        <v>52</v>
      </c>
      <c r="D747" s="35" t="str">
        <f t="shared" si="2"/>
        <v>Asia/Bhutan-Asia/2004</v>
      </c>
      <c r="E747" s="69"/>
      <c r="F747" s="72">
        <v>422.0</v>
      </c>
      <c r="G747" s="70" t="str">
        <f t="shared" si="3"/>
        <v/>
      </c>
      <c r="H747" s="70">
        <f t="shared" si="4"/>
        <v>422</v>
      </c>
      <c r="I747" s="71" t="s">
        <v>1025</v>
      </c>
      <c r="J747" s="70" t="str">
        <f t="array" ref="J747:K747">VLOOKUP(I747,D:H,{4,5},0)</f>
        <v/>
      </c>
      <c r="K747" s="70">
        <v>422.0</v>
      </c>
      <c r="L747" s="39" t="str">
        <f t="shared" si="5"/>
        <v/>
      </c>
      <c r="M747" s="39">
        <f t="shared" si="6"/>
        <v>422</v>
      </c>
    </row>
    <row r="748">
      <c r="A748" s="33" t="s">
        <v>113</v>
      </c>
      <c r="B748" s="68" t="s">
        <v>118</v>
      </c>
      <c r="C748" s="35" t="s">
        <v>53</v>
      </c>
      <c r="D748" s="35" t="str">
        <f t="shared" si="2"/>
        <v>Asia/Bhutan-Asia/2005</v>
      </c>
      <c r="E748" s="69"/>
      <c r="F748" s="72">
        <v>418.0</v>
      </c>
      <c r="G748" s="70" t="str">
        <f t="shared" si="3"/>
        <v/>
      </c>
      <c r="H748" s="70">
        <f t="shared" si="4"/>
        <v>418</v>
      </c>
      <c r="I748" s="71" t="s">
        <v>1026</v>
      </c>
      <c r="J748" s="70" t="str">
        <f t="array" ref="J748:K748">VLOOKUP(I748,D:H,{4,5},0)</f>
        <v/>
      </c>
      <c r="K748" s="70">
        <v>418.0</v>
      </c>
      <c r="L748" s="39" t="str">
        <f t="shared" si="5"/>
        <v/>
      </c>
      <c r="M748" s="39">
        <f t="shared" si="6"/>
        <v>418</v>
      </c>
    </row>
    <row r="749">
      <c r="A749" s="33" t="s">
        <v>113</v>
      </c>
      <c r="B749" s="68" t="s">
        <v>118</v>
      </c>
      <c r="C749" s="35" t="s">
        <v>54</v>
      </c>
      <c r="D749" s="35" t="str">
        <f t="shared" si="2"/>
        <v>Asia/Bhutan-Asia/2006</v>
      </c>
      <c r="E749" s="72">
        <v>244.0</v>
      </c>
      <c r="F749" s="72">
        <v>392.0</v>
      </c>
      <c r="G749" s="70">
        <f t="shared" si="3"/>
        <v>224</v>
      </c>
      <c r="H749" s="70">
        <f t="shared" si="4"/>
        <v>394</v>
      </c>
      <c r="I749" s="71" t="s">
        <v>1027</v>
      </c>
      <c r="J749" s="70">
        <f t="array" ref="J749:K749">VLOOKUP(I749,D:H,{4,5},0)</f>
        <v>224</v>
      </c>
      <c r="K749" s="70">
        <v>394.0</v>
      </c>
      <c r="L749" s="39">
        <f t="shared" si="5"/>
        <v>224</v>
      </c>
      <c r="M749" s="39">
        <f t="shared" si="6"/>
        <v>394</v>
      </c>
    </row>
    <row r="750">
      <c r="A750" s="33" t="s">
        <v>113</v>
      </c>
      <c r="B750" s="68" t="s">
        <v>118</v>
      </c>
      <c r="C750" s="35" t="s">
        <v>54</v>
      </c>
      <c r="D750" s="35" t="str">
        <f t="shared" si="2"/>
        <v>Asia/Bhutan-Asia/2006</v>
      </c>
      <c r="E750" s="72">
        <v>204.0</v>
      </c>
      <c r="F750" s="72">
        <v>396.0</v>
      </c>
      <c r="G750" s="70">
        <f t="shared" si="3"/>
        <v>204</v>
      </c>
      <c r="H750" s="70">
        <f t="shared" si="4"/>
        <v>396</v>
      </c>
      <c r="I750" s="71" t="s">
        <v>1028</v>
      </c>
      <c r="J750" s="70"/>
      <c r="K750" s="70"/>
      <c r="L750" s="39" t="str">
        <f t="shared" si="5"/>
        <v/>
      </c>
      <c r="M750" s="39" t="str">
        <f t="shared" si="6"/>
        <v/>
      </c>
    </row>
    <row r="751">
      <c r="A751" s="33" t="s">
        <v>113</v>
      </c>
      <c r="B751" s="68" t="s">
        <v>118</v>
      </c>
      <c r="C751" s="35" t="s">
        <v>56</v>
      </c>
      <c r="D751" s="35" t="str">
        <f t="shared" si="2"/>
        <v>Asia/Bhutan-Asia/2008</v>
      </c>
      <c r="E751" s="69"/>
      <c r="F751" s="72">
        <v>378.0</v>
      </c>
      <c r="G751" s="70" t="str">
        <f t="shared" si="3"/>
        <v/>
      </c>
      <c r="H751" s="70">
        <f t="shared" si="4"/>
        <v>389</v>
      </c>
      <c r="I751" s="71" t="s">
        <v>1029</v>
      </c>
      <c r="J751" s="70" t="str">
        <f t="array" ref="J751:K751">VLOOKUP(I751,D:H,{4,5},0)</f>
        <v/>
      </c>
      <c r="K751" s="70">
        <v>389.0</v>
      </c>
      <c r="L751" s="39" t="str">
        <f t="shared" si="5"/>
        <v/>
      </c>
      <c r="M751" s="39">
        <f t="shared" si="6"/>
        <v>389</v>
      </c>
    </row>
    <row r="752">
      <c r="A752" s="33" t="s">
        <v>113</v>
      </c>
      <c r="B752" s="68" t="s">
        <v>118</v>
      </c>
      <c r="C752" s="35" t="s">
        <v>56</v>
      </c>
      <c r="D752" s="35" t="str">
        <f t="shared" si="2"/>
        <v>Asia/Bhutan-Asia/2008</v>
      </c>
      <c r="E752" s="69"/>
      <c r="F752" s="72">
        <v>400.0</v>
      </c>
      <c r="G752" s="70" t="str">
        <f t="shared" si="3"/>
        <v/>
      </c>
      <c r="H752" s="70">
        <f t="shared" si="4"/>
        <v>400</v>
      </c>
      <c r="I752" s="71" t="s">
        <v>1030</v>
      </c>
      <c r="J752" s="70">
        <f t="array" ref="J752:K752">VLOOKUP(I752,D:H,{4,5},0)</f>
        <v>211</v>
      </c>
      <c r="K752" s="70">
        <v>392.0</v>
      </c>
      <c r="L752" s="39">
        <f t="shared" si="5"/>
        <v>211</v>
      </c>
      <c r="M752" s="39">
        <f t="shared" si="6"/>
        <v>392</v>
      </c>
    </row>
    <row r="753">
      <c r="A753" s="33" t="s">
        <v>113</v>
      </c>
      <c r="B753" s="68" t="s">
        <v>118</v>
      </c>
      <c r="C753" s="35" t="s">
        <v>57</v>
      </c>
      <c r="D753" s="35" t="str">
        <f t="shared" si="2"/>
        <v>Asia/Bhutan-Asia/2009</v>
      </c>
      <c r="E753" s="72">
        <v>211.0</v>
      </c>
      <c r="F753" s="72">
        <v>392.0</v>
      </c>
      <c r="G753" s="70">
        <f t="shared" si="3"/>
        <v>211</v>
      </c>
      <c r="H753" s="70">
        <f t="shared" si="4"/>
        <v>392</v>
      </c>
      <c r="I753" s="71" t="s">
        <v>1031</v>
      </c>
      <c r="J753" s="70"/>
      <c r="K753" s="70"/>
      <c r="L753" s="39" t="str">
        <f t="shared" si="5"/>
        <v/>
      </c>
      <c r="M753" s="39" t="str">
        <f t="shared" si="6"/>
        <v/>
      </c>
    </row>
    <row r="754">
      <c r="A754" s="33" t="s">
        <v>113</v>
      </c>
      <c r="B754" s="68" t="s">
        <v>118</v>
      </c>
      <c r="C754" s="35" t="s">
        <v>60</v>
      </c>
      <c r="D754" s="35" t="str">
        <f t="shared" si="2"/>
        <v>Asia/Bhutan-Asia/2012</v>
      </c>
      <c r="E754" s="72">
        <v>180.0</v>
      </c>
      <c r="F754" s="72">
        <v>308.0</v>
      </c>
      <c r="G754" s="70">
        <f t="shared" si="3"/>
        <v>180</v>
      </c>
      <c r="H754" s="70">
        <f t="shared" si="4"/>
        <v>348.5</v>
      </c>
      <c r="I754" s="71" t="s">
        <v>1032</v>
      </c>
      <c r="J754" s="70"/>
      <c r="K754" s="70"/>
      <c r="L754" s="39" t="str">
        <f t="shared" si="5"/>
        <v/>
      </c>
      <c r="M754" s="39" t="str">
        <f t="shared" si="6"/>
        <v/>
      </c>
    </row>
    <row r="755">
      <c r="A755" s="33" t="s">
        <v>113</v>
      </c>
      <c r="B755" s="68" t="s">
        <v>118</v>
      </c>
      <c r="C755" s="35" t="s">
        <v>60</v>
      </c>
      <c r="D755" s="35" t="str">
        <f t="shared" si="2"/>
        <v>Asia/Bhutan-Asia/2012</v>
      </c>
      <c r="E755" s="69"/>
      <c r="F755" s="72">
        <v>389.0</v>
      </c>
      <c r="G755" s="70" t="str">
        <f t="shared" si="3"/>
        <v/>
      </c>
      <c r="H755" s="70">
        <f t="shared" si="4"/>
        <v>389</v>
      </c>
      <c r="I755" s="71" t="s">
        <v>1033</v>
      </c>
      <c r="J755" s="70">
        <f t="array" ref="J755:K755">VLOOKUP(I755,D:H,{4,5},0)</f>
        <v>180</v>
      </c>
      <c r="K755" s="70">
        <v>348.5</v>
      </c>
      <c r="L755" s="39">
        <f t="shared" si="5"/>
        <v>180</v>
      </c>
      <c r="M755" s="39">
        <f t="shared" si="6"/>
        <v>348.5</v>
      </c>
    </row>
    <row r="756">
      <c r="A756" s="33" t="s">
        <v>113</v>
      </c>
      <c r="B756" s="68" t="s">
        <v>119</v>
      </c>
      <c r="C756" s="35" t="s">
        <v>48</v>
      </c>
      <c r="D756" s="35" t="str">
        <f t="shared" si="2"/>
        <v>Asia/Brunei-Asia/2000</v>
      </c>
      <c r="E756" s="69"/>
      <c r="F756" s="69"/>
      <c r="G756" s="70" t="str">
        <f t="shared" si="3"/>
        <v/>
      </c>
      <c r="H756" s="70" t="str">
        <f t="shared" si="4"/>
        <v/>
      </c>
      <c r="I756" s="71" t="s">
        <v>1034</v>
      </c>
      <c r="J756" s="70" t="str">
        <f t="array" ref="J756:K756">VLOOKUP(I756,D:H,{4,5},0)</f>
        <v/>
      </c>
      <c r="K756" s="70"/>
      <c r="L756" s="39" t="str">
        <f t="shared" si="5"/>
        <v/>
      </c>
      <c r="M756" s="39" t="str">
        <f t="shared" si="6"/>
        <v/>
      </c>
    </row>
    <row r="757">
      <c r="A757" s="33" t="s">
        <v>113</v>
      </c>
      <c r="B757" s="68" t="s">
        <v>119</v>
      </c>
      <c r="C757" s="35" t="s">
        <v>49</v>
      </c>
      <c r="D757" s="35" t="str">
        <f t="shared" si="2"/>
        <v>Asia/Brunei-Asia/2001</v>
      </c>
      <c r="E757" s="72">
        <v>3832.0</v>
      </c>
      <c r="F757" s="69"/>
      <c r="G757" s="70">
        <f t="shared" si="3"/>
        <v>3832</v>
      </c>
      <c r="H757" s="70" t="str">
        <f t="shared" si="4"/>
        <v/>
      </c>
      <c r="I757" s="71" t="s">
        <v>1035</v>
      </c>
      <c r="J757" s="70">
        <f t="array" ref="J757:K757">VLOOKUP(I757,D:H,{4,5},0)</f>
        <v>3832</v>
      </c>
      <c r="K757" s="70"/>
      <c r="L757" s="39">
        <f t="shared" si="5"/>
        <v>3832</v>
      </c>
      <c r="M757" s="39" t="str">
        <f t="shared" si="6"/>
        <v/>
      </c>
    </row>
    <row r="758">
      <c r="A758" s="33" t="s">
        <v>113</v>
      </c>
      <c r="B758" s="68" t="s">
        <v>119</v>
      </c>
      <c r="C758" s="35" t="s">
        <v>50</v>
      </c>
      <c r="D758" s="35" t="str">
        <f t="shared" si="2"/>
        <v>Asia/Brunei-Asia/2002</v>
      </c>
      <c r="E758" s="72">
        <v>3240.0</v>
      </c>
      <c r="F758" s="72">
        <v>9160.0</v>
      </c>
      <c r="G758" s="70">
        <f t="shared" si="3"/>
        <v>3240</v>
      </c>
      <c r="H758" s="70">
        <f t="shared" si="4"/>
        <v>9160</v>
      </c>
      <c r="I758" s="71" t="s">
        <v>1036</v>
      </c>
      <c r="J758" s="70">
        <f t="array" ref="J758:K758">VLOOKUP(I758,D:H,{4,5},0)</f>
        <v>3240</v>
      </c>
      <c r="K758" s="70">
        <v>9160.0</v>
      </c>
      <c r="L758" s="39">
        <f t="shared" si="5"/>
        <v>3240</v>
      </c>
      <c r="M758" s="39">
        <f t="shared" si="6"/>
        <v>9160</v>
      </c>
    </row>
    <row r="759">
      <c r="A759" s="33" t="s">
        <v>113</v>
      </c>
      <c r="B759" s="68" t="s">
        <v>119</v>
      </c>
      <c r="C759" s="35" t="s">
        <v>51</v>
      </c>
      <c r="D759" s="35" t="str">
        <f t="shared" si="2"/>
        <v>Asia/Brunei-Asia/2003</v>
      </c>
      <c r="E759" s="72">
        <v>3043.0</v>
      </c>
      <c r="F759" s="72">
        <v>9094.0</v>
      </c>
      <c r="G759" s="70">
        <f t="shared" si="3"/>
        <v>3043</v>
      </c>
      <c r="H759" s="70">
        <f t="shared" si="4"/>
        <v>9094</v>
      </c>
      <c r="I759" s="71" t="s">
        <v>1037</v>
      </c>
      <c r="J759" s="70">
        <f t="array" ref="J759:K759">VLOOKUP(I759,D:H,{4,5},0)</f>
        <v>3043</v>
      </c>
      <c r="K759" s="70">
        <v>9094.0</v>
      </c>
      <c r="L759" s="39">
        <f t="shared" si="5"/>
        <v>3043</v>
      </c>
      <c r="M759" s="39">
        <f t="shared" si="6"/>
        <v>9094</v>
      </c>
    </row>
    <row r="760">
      <c r="A760" s="33" t="s">
        <v>113</v>
      </c>
      <c r="B760" s="68" t="s">
        <v>119</v>
      </c>
      <c r="C760" s="35" t="s">
        <v>52</v>
      </c>
      <c r="D760" s="35" t="str">
        <f t="shared" si="2"/>
        <v>Asia/Brunei-Asia/2004</v>
      </c>
      <c r="E760" s="72">
        <v>3542.0</v>
      </c>
      <c r="F760" s="72">
        <v>10583.0</v>
      </c>
      <c r="G760" s="70">
        <f t="shared" si="3"/>
        <v>2875</v>
      </c>
      <c r="H760" s="70">
        <f t="shared" si="4"/>
        <v>8390</v>
      </c>
      <c r="I760" s="71" t="s">
        <v>1038</v>
      </c>
      <c r="J760" s="70">
        <f t="array" ref="J760:K760">VLOOKUP(I760,D:H,{4,5},0)</f>
        <v>2875</v>
      </c>
      <c r="K760" s="70">
        <v>8390.0</v>
      </c>
      <c r="L760" s="39">
        <f t="shared" si="5"/>
        <v>2875</v>
      </c>
      <c r="M760" s="39">
        <f t="shared" si="6"/>
        <v>8390</v>
      </c>
    </row>
    <row r="761">
      <c r="A761" s="33" t="s">
        <v>113</v>
      </c>
      <c r="B761" s="68" t="s">
        <v>119</v>
      </c>
      <c r="C761" s="35" t="s">
        <v>52</v>
      </c>
      <c r="D761" s="35" t="str">
        <f t="shared" si="2"/>
        <v>Asia/Brunei-Asia/2004</v>
      </c>
      <c r="E761" s="72">
        <v>2208.0</v>
      </c>
      <c r="F761" s="72">
        <v>6197.0</v>
      </c>
      <c r="G761" s="70">
        <f t="shared" si="3"/>
        <v>2208</v>
      </c>
      <c r="H761" s="70">
        <f t="shared" si="4"/>
        <v>6197</v>
      </c>
      <c r="I761" s="71" t="s">
        <v>1039</v>
      </c>
      <c r="J761" s="70"/>
      <c r="K761" s="70"/>
      <c r="L761" s="39" t="str">
        <f t="shared" si="5"/>
        <v/>
      </c>
      <c r="M761" s="39" t="str">
        <f t="shared" si="6"/>
        <v/>
      </c>
    </row>
    <row r="762">
      <c r="A762" s="33" t="s">
        <v>113</v>
      </c>
      <c r="B762" s="68" t="s">
        <v>119</v>
      </c>
      <c r="C762" s="35" t="s">
        <v>54</v>
      </c>
      <c r="D762" s="35" t="str">
        <f t="shared" si="2"/>
        <v>Asia/Brunei-Asia/2006</v>
      </c>
      <c r="E762" s="72">
        <v>3227.0</v>
      </c>
      <c r="F762" s="72">
        <v>10176.0</v>
      </c>
      <c r="G762" s="70">
        <f t="shared" si="3"/>
        <v>2722</v>
      </c>
      <c r="H762" s="70">
        <f t="shared" si="4"/>
        <v>7651</v>
      </c>
      <c r="I762" s="71" t="s">
        <v>1040</v>
      </c>
      <c r="J762" s="70">
        <f t="array" ref="J762:K762">VLOOKUP(I762,D:H,{4,5},0)</f>
        <v>2722</v>
      </c>
      <c r="K762" s="70">
        <v>7651.0</v>
      </c>
      <c r="L762" s="39">
        <f t="shared" si="5"/>
        <v>2722</v>
      </c>
      <c r="M762" s="39">
        <f t="shared" si="6"/>
        <v>7651</v>
      </c>
    </row>
    <row r="763">
      <c r="A763" s="33" t="s">
        <v>113</v>
      </c>
      <c r="B763" s="68" t="s">
        <v>119</v>
      </c>
      <c r="C763" s="35" t="s">
        <v>54</v>
      </c>
      <c r="D763" s="35" t="str">
        <f t="shared" si="2"/>
        <v>Asia/Brunei-Asia/2006</v>
      </c>
      <c r="E763" s="72">
        <v>2217.0</v>
      </c>
      <c r="F763" s="72">
        <v>5126.0</v>
      </c>
      <c r="G763" s="70">
        <f t="shared" si="3"/>
        <v>2187</v>
      </c>
      <c r="H763" s="70">
        <f t="shared" si="4"/>
        <v>5223.5</v>
      </c>
      <c r="I763" s="71" t="s">
        <v>1041</v>
      </c>
      <c r="J763" s="70"/>
      <c r="K763" s="70"/>
      <c r="L763" s="39" t="str">
        <f t="shared" si="5"/>
        <v/>
      </c>
      <c r="M763" s="39" t="str">
        <f t="shared" si="6"/>
        <v/>
      </c>
    </row>
    <row r="764">
      <c r="A764" s="33" t="s">
        <v>113</v>
      </c>
      <c r="B764" s="68" t="s">
        <v>119</v>
      </c>
      <c r="C764" s="35" t="s">
        <v>54</v>
      </c>
      <c r="D764" s="35" t="str">
        <f t="shared" si="2"/>
        <v>Asia/Brunei-Asia/2006</v>
      </c>
      <c r="E764" s="72">
        <v>2157.0</v>
      </c>
      <c r="F764" s="72">
        <v>5321.0</v>
      </c>
      <c r="G764" s="70">
        <f t="shared" si="3"/>
        <v>2157</v>
      </c>
      <c r="H764" s="70">
        <f t="shared" si="4"/>
        <v>5321</v>
      </c>
      <c r="I764" s="71" t="s">
        <v>1042</v>
      </c>
      <c r="J764" s="70">
        <f t="array" ref="J764:K764">VLOOKUP(I764,D:H,{4,5},0)</f>
        <v>2385</v>
      </c>
      <c r="K764" s="70">
        <v>6527.0</v>
      </c>
      <c r="L764" s="39">
        <f t="shared" si="5"/>
        <v>2385</v>
      </c>
      <c r="M764" s="39">
        <f t="shared" si="6"/>
        <v>6527</v>
      </c>
    </row>
    <row r="765">
      <c r="A765" s="33" t="s">
        <v>113</v>
      </c>
      <c r="B765" s="68" t="s">
        <v>119</v>
      </c>
      <c r="C765" s="35" t="s">
        <v>56</v>
      </c>
      <c r="D765" s="35" t="str">
        <f t="shared" si="2"/>
        <v>Asia/Brunei-Asia/2008</v>
      </c>
      <c r="E765" s="72">
        <v>2385.0</v>
      </c>
      <c r="F765" s="72">
        <v>6527.0</v>
      </c>
      <c r="G765" s="70">
        <f t="shared" si="3"/>
        <v>2385</v>
      </c>
      <c r="H765" s="70">
        <f t="shared" si="4"/>
        <v>6527</v>
      </c>
      <c r="I765" s="71" t="s">
        <v>1043</v>
      </c>
      <c r="J765" s="70">
        <f t="array" ref="J765:K765">VLOOKUP(I765,D:H,{4,5},0)</f>
        <v>2505</v>
      </c>
      <c r="K765" s="70">
        <v>5357.0</v>
      </c>
      <c r="L765" s="39">
        <f t="shared" si="5"/>
        <v>2505</v>
      </c>
      <c r="M765" s="39">
        <f t="shared" si="6"/>
        <v>5357</v>
      </c>
    </row>
    <row r="766">
      <c r="A766" s="33" t="s">
        <v>113</v>
      </c>
      <c r="B766" s="68" t="s">
        <v>119</v>
      </c>
      <c r="C766" s="35" t="s">
        <v>57</v>
      </c>
      <c r="D766" s="35" t="str">
        <f t="shared" si="2"/>
        <v>Asia/Brunei-Asia/2009</v>
      </c>
      <c r="E766" s="72">
        <v>2505.0</v>
      </c>
      <c r="F766" s="72">
        <v>5357.0</v>
      </c>
      <c r="G766" s="70">
        <f t="shared" si="3"/>
        <v>2505</v>
      </c>
      <c r="H766" s="70">
        <f t="shared" si="4"/>
        <v>5357</v>
      </c>
      <c r="I766" s="71" t="s">
        <v>1044</v>
      </c>
      <c r="J766" s="70">
        <f t="array" ref="J766:K766">VLOOKUP(I766,D:H,{4,5},0)</f>
        <v>3152</v>
      </c>
      <c r="K766" s="70">
        <v>4822.0</v>
      </c>
      <c r="L766" s="39">
        <f t="shared" si="5"/>
        <v>3152</v>
      </c>
      <c r="M766" s="39">
        <f t="shared" si="6"/>
        <v>4822</v>
      </c>
    </row>
    <row r="767">
      <c r="A767" s="33" t="s">
        <v>113</v>
      </c>
      <c r="B767" s="68" t="s">
        <v>119</v>
      </c>
      <c r="C767" s="35" t="s">
        <v>58</v>
      </c>
      <c r="D767" s="35" t="str">
        <f t="shared" si="2"/>
        <v>Asia/Brunei-Asia/2010</v>
      </c>
      <c r="E767" s="72">
        <v>3152.0</v>
      </c>
      <c r="F767" s="72">
        <v>4822.0</v>
      </c>
      <c r="G767" s="70">
        <f t="shared" si="3"/>
        <v>3152</v>
      </c>
      <c r="H767" s="70">
        <f t="shared" si="4"/>
        <v>4822</v>
      </c>
      <c r="I767" s="71" t="s">
        <v>1045</v>
      </c>
      <c r="J767" s="70"/>
      <c r="K767" s="70"/>
      <c r="L767" s="39" t="str">
        <f t="shared" si="5"/>
        <v/>
      </c>
      <c r="M767" s="39" t="str">
        <f t="shared" si="6"/>
        <v/>
      </c>
    </row>
    <row r="768">
      <c r="A768" s="33" t="s">
        <v>113</v>
      </c>
      <c r="B768" s="68" t="s">
        <v>119</v>
      </c>
      <c r="C768" s="35" t="s">
        <v>60</v>
      </c>
      <c r="D768" s="35" t="str">
        <f t="shared" si="2"/>
        <v>Asia/Brunei-Asia/2012</v>
      </c>
      <c r="E768" s="72">
        <v>2296.0</v>
      </c>
      <c r="F768" s="72">
        <v>5361.0</v>
      </c>
      <c r="G768" s="70">
        <f t="shared" si="3"/>
        <v>2296</v>
      </c>
      <c r="H768" s="70">
        <f t="shared" si="4"/>
        <v>5361</v>
      </c>
      <c r="I768" s="71" t="s">
        <v>1046</v>
      </c>
      <c r="J768" s="70">
        <f t="array" ref="J768:K768">VLOOKUP(I768,D:H,{4,5},0)</f>
        <v>2296</v>
      </c>
      <c r="K768" s="70">
        <v>5361.0</v>
      </c>
      <c r="L768" s="39">
        <f t="shared" si="5"/>
        <v>2296</v>
      </c>
      <c r="M768" s="39">
        <f t="shared" si="6"/>
        <v>5361</v>
      </c>
    </row>
    <row r="769">
      <c r="A769" s="33" t="s">
        <v>113</v>
      </c>
      <c r="B769" s="68" t="s">
        <v>120</v>
      </c>
      <c r="C769" s="35" t="s">
        <v>48</v>
      </c>
      <c r="D769" s="35" t="str">
        <f t="shared" si="2"/>
        <v>Asia/Cambodia-Asia/2000</v>
      </c>
      <c r="E769" s="69"/>
      <c r="F769" s="69"/>
      <c r="G769" s="70" t="str">
        <f t="shared" si="3"/>
        <v/>
      </c>
      <c r="H769" s="70" t="str">
        <f t="shared" si="4"/>
        <v/>
      </c>
      <c r="I769" s="71" t="s">
        <v>1047</v>
      </c>
      <c r="J769" s="70" t="str">
        <f t="array" ref="J769:K769">VLOOKUP(I769,D:H,{4,5},0)</f>
        <v/>
      </c>
      <c r="K769" s="70"/>
      <c r="L769" s="39" t="str">
        <f t="shared" si="5"/>
        <v/>
      </c>
      <c r="M769" s="39" t="str">
        <f t="shared" si="6"/>
        <v/>
      </c>
    </row>
    <row r="770">
      <c r="A770" s="33" t="s">
        <v>113</v>
      </c>
      <c r="B770" s="68" t="s">
        <v>120</v>
      </c>
      <c r="C770" s="35" t="s">
        <v>49</v>
      </c>
      <c r="D770" s="35" t="str">
        <f t="shared" si="2"/>
        <v>Asia/Cambodia-Asia/2001</v>
      </c>
      <c r="E770" s="72">
        <v>5333.0</v>
      </c>
      <c r="F770" s="69"/>
      <c r="G770" s="70">
        <f t="shared" si="3"/>
        <v>5333</v>
      </c>
      <c r="H770" s="70" t="str">
        <f t="shared" si="4"/>
        <v/>
      </c>
      <c r="I770" s="71" t="s">
        <v>1048</v>
      </c>
      <c r="J770" s="70">
        <f t="array" ref="J770:K770">VLOOKUP(I770,D:H,{4,5},0)</f>
        <v>5333</v>
      </c>
      <c r="K770" s="70"/>
      <c r="L770" s="39">
        <f t="shared" si="5"/>
        <v>5333</v>
      </c>
      <c r="M770" s="39" t="str">
        <f t="shared" si="6"/>
        <v/>
      </c>
    </row>
    <row r="771">
      <c r="A771" s="33" t="s">
        <v>113</v>
      </c>
      <c r="B771" s="68" t="s">
        <v>120</v>
      </c>
      <c r="C771" s="35" t="s">
        <v>50</v>
      </c>
      <c r="D771" s="35" t="str">
        <f t="shared" si="2"/>
        <v>Asia/Cambodia-Asia/2002</v>
      </c>
      <c r="E771" s="72">
        <v>5024.0</v>
      </c>
      <c r="F771" s="72">
        <v>4180.0</v>
      </c>
      <c r="G771" s="70">
        <f t="shared" si="3"/>
        <v>5024</v>
      </c>
      <c r="H771" s="70">
        <f t="shared" si="4"/>
        <v>4180</v>
      </c>
      <c r="I771" s="71" t="s">
        <v>1049</v>
      </c>
      <c r="J771" s="70">
        <f t="array" ref="J771:K771">VLOOKUP(I771,D:H,{4,5},0)</f>
        <v>5024</v>
      </c>
      <c r="K771" s="70">
        <v>4180.0</v>
      </c>
      <c r="L771" s="39">
        <f t="shared" si="5"/>
        <v>5024</v>
      </c>
      <c r="M771" s="39">
        <f t="shared" si="6"/>
        <v>4180</v>
      </c>
    </row>
    <row r="772">
      <c r="A772" s="33" t="s">
        <v>113</v>
      </c>
      <c r="B772" s="68" t="s">
        <v>120</v>
      </c>
      <c r="C772" s="35" t="s">
        <v>51</v>
      </c>
      <c r="D772" s="35" t="str">
        <f t="shared" si="2"/>
        <v>Asia/Cambodia-Asia/2003</v>
      </c>
      <c r="E772" s="72">
        <v>4907.0</v>
      </c>
      <c r="F772" s="72">
        <v>4052.0</v>
      </c>
      <c r="G772" s="70">
        <f t="shared" si="3"/>
        <v>4907</v>
      </c>
      <c r="H772" s="70">
        <f t="shared" si="4"/>
        <v>4052</v>
      </c>
      <c r="I772" s="71" t="s">
        <v>1050</v>
      </c>
      <c r="J772" s="70">
        <f t="array" ref="J772:K772">VLOOKUP(I772,D:H,{4,5},0)</f>
        <v>4907</v>
      </c>
      <c r="K772" s="70">
        <v>4052.0</v>
      </c>
      <c r="L772" s="39">
        <f t="shared" si="5"/>
        <v>4907</v>
      </c>
      <c r="M772" s="39">
        <f t="shared" si="6"/>
        <v>4052</v>
      </c>
    </row>
    <row r="773">
      <c r="A773" s="33" t="s">
        <v>113</v>
      </c>
      <c r="B773" s="68" t="s">
        <v>120</v>
      </c>
      <c r="C773" s="35" t="s">
        <v>52</v>
      </c>
      <c r="D773" s="35" t="str">
        <f t="shared" si="2"/>
        <v>Asia/Cambodia-Asia/2004</v>
      </c>
      <c r="E773" s="72">
        <v>3514.0</v>
      </c>
      <c r="F773" s="72">
        <v>3975.0</v>
      </c>
      <c r="G773" s="70">
        <f t="shared" si="3"/>
        <v>3472</v>
      </c>
      <c r="H773" s="70">
        <f t="shared" si="4"/>
        <v>3113.5</v>
      </c>
      <c r="I773" s="71" t="s">
        <v>1051</v>
      </c>
      <c r="J773" s="70">
        <f t="array" ref="J773:K773">VLOOKUP(I773,D:H,{4,5},0)</f>
        <v>3472</v>
      </c>
      <c r="K773" s="70">
        <v>3113.5</v>
      </c>
      <c r="L773" s="39">
        <f t="shared" si="5"/>
        <v>3472</v>
      </c>
      <c r="M773" s="39">
        <f t="shared" si="6"/>
        <v>3113.5</v>
      </c>
    </row>
    <row r="774">
      <c r="A774" s="33" t="s">
        <v>113</v>
      </c>
      <c r="B774" s="68" t="s">
        <v>120</v>
      </c>
      <c r="C774" s="35" t="s">
        <v>52</v>
      </c>
      <c r="D774" s="35" t="str">
        <f t="shared" si="2"/>
        <v>Asia/Cambodia-Asia/2004</v>
      </c>
      <c r="E774" s="72">
        <v>3430.0</v>
      </c>
      <c r="F774" s="72">
        <v>2252.0</v>
      </c>
      <c r="G774" s="70">
        <f t="shared" si="3"/>
        <v>3430</v>
      </c>
      <c r="H774" s="70">
        <f t="shared" si="4"/>
        <v>2252</v>
      </c>
      <c r="I774" s="71" t="s">
        <v>1052</v>
      </c>
      <c r="J774" s="70"/>
      <c r="K774" s="70"/>
      <c r="L774" s="39" t="str">
        <f t="shared" si="5"/>
        <v/>
      </c>
      <c r="M774" s="39" t="str">
        <f t="shared" si="6"/>
        <v/>
      </c>
    </row>
    <row r="775">
      <c r="A775" s="33" t="s">
        <v>113</v>
      </c>
      <c r="B775" s="68" t="s">
        <v>120</v>
      </c>
      <c r="C775" s="35" t="s">
        <v>54</v>
      </c>
      <c r="D775" s="35" t="str">
        <f t="shared" si="2"/>
        <v>Asia/Cambodia-Asia/2006</v>
      </c>
      <c r="E775" s="72">
        <v>3482.0</v>
      </c>
      <c r="F775" s="72">
        <v>3484.0</v>
      </c>
      <c r="G775" s="70">
        <f t="shared" si="3"/>
        <v>3459</v>
      </c>
      <c r="H775" s="70">
        <f t="shared" si="4"/>
        <v>3130</v>
      </c>
      <c r="I775" s="71" t="s">
        <v>1053</v>
      </c>
      <c r="J775" s="70">
        <f t="array" ref="J775:K775">VLOOKUP(I775,D:H,{4,5},0)</f>
        <v>3459</v>
      </c>
      <c r="K775" s="70">
        <v>3130.0</v>
      </c>
      <c r="L775" s="39">
        <f t="shared" si="5"/>
        <v>3459</v>
      </c>
      <c r="M775" s="39">
        <f t="shared" si="6"/>
        <v>3130</v>
      </c>
    </row>
    <row r="776">
      <c r="A776" s="33" t="s">
        <v>113</v>
      </c>
      <c r="B776" s="68" t="s">
        <v>120</v>
      </c>
      <c r="C776" s="35" t="s">
        <v>54</v>
      </c>
      <c r="D776" s="35" t="str">
        <f t="shared" si="2"/>
        <v>Asia/Cambodia-Asia/2006</v>
      </c>
      <c r="E776" s="72">
        <v>3436.0</v>
      </c>
      <c r="F776" s="72">
        <v>2776.0</v>
      </c>
      <c r="G776" s="70">
        <f t="shared" si="3"/>
        <v>3715</v>
      </c>
      <c r="H776" s="70">
        <f t="shared" si="4"/>
        <v>2492</v>
      </c>
      <c r="I776" s="71" t="s">
        <v>1054</v>
      </c>
      <c r="J776" s="70"/>
      <c r="K776" s="70"/>
      <c r="L776" s="39" t="str">
        <f t="shared" si="5"/>
        <v/>
      </c>
      <c r="M776" s="39" t="str">
        <f t="shared" si="6"/>
        <v/>
      </c>
    </row>
    <row r="777">
      <c r="A777" s="33" t="s">
        <v>113</v>
      </c>
      <c r="B777" s="68" t="s">
        <v>120</v>
      </c>
      <c r="C777" s="35" t="s">
        <v>54</v>
      </c>
      <c r="D777" s="35" t="str">
        <f t="shared" si="2"/>
        <v>Asia/Cambodia-Asia/2006</v>
      </c>
      <c r="E777" s="72">
        <v>3994.0</v>
      </c>
      <c r="F777" s="72">
        <v>2208.0</v>
      </c>
      <c r="G777" s="70">
        <f t="shared" si="3"/>
        <v>3994</v>
      </c>
      <c r="H777" s="70">
        <f t="shared" si="4"/>
        <v>2208</v>
      </c>
      <c r="I777" s="71" t="s">
        <v>1055</v>
      </c>
      <c r="J777" s="70"/>
      <c r="K777" s="70"/>
      <c r="L777" s="39" t="str">
        <f t="shared" si="5"/>
        <v/>
      </c>
      <c r="M777" s="39" t="str">
        <f t="shared" si="6"/>
        <v/>
      </c>
    </row>
    <row r="778">
      <c r="A778" s="33" t="s">
        <v>113</v>
      </c>
      <c r="B778" s="68" t="s">
        <v>120</v>
      </c>
      <c r="C778" s="35" t="s">
        <v>57</v>
      </c>
      <c r="D778" s="35" t="str">
        <f t="shared" si="2"/>
        <v>Asia/Cambodia-Asia/2009</v>
      </c>
      <c r="E778" s="72">
        <v>4115.0</v>
      </c>
      <c r="F778" s="72">
        <v>2380.0</v>
      </c>
      <c r="G778" s="70">
        <f t="shared" si="3"/>
        <v>3763.5</v>
      </c>
      <c r="H778" s="70">
        <f t="shared" si="4"/>
        <v>2178.5</v>
      </c>
      <c r="I778" s="71" t="s">
        <v>1056</v>
      </c>
      <c r="J778" s="70">
        <f t="array" ref="J778:K778">VLOOKUP(I778,D:H,{4,5},0)</f>
        <v>3763.5</v>
      </c>
      <c r="K778" s="70">
        <v>2178.5</v>
      </c>
      <c r="L778" s="39">
        <f t="shared" si="5"/>
        <v>3763.5</v>
      </c>
      <c r="M778" s="39">
        <f t="shared" si="6"/>
        <v>2178.5</v>
      </c>
    </row>
    <row r="779">
      <c r="A779" s="33" t="s">
        <v>113</v>
      </c>
      <c r="B779" s="68" t="s">
        <v>120</v>
      </c>
      <c r="C779" s="35" t="s">
        <v>57</v>
      </c>
      <c r="D779" s="35" t="str">
        <f t="shared" si="2"/>
        <v>Asia/Cambodia-Asia/2009</v>
      </c>
      <c r="E779" s="72">
        <v>3412.0</v>
      </c>
      <c r="F779" s="72">
        <v>1977.0</v>
      </c>
      <c r="G779" s="70">
        <f t="shared" si="3"/>
        <v>3412</v>
      </c>
      <c r="H779" s="70">
        <f t="shared" si="4"/>
        <v>1977</v>
      </c>
      <c r="I779" s="71" t="s">
        <v>1057</v>
      </c>
      <c r="J779" s="70">
        <f t="array" ref="J779:K779">VLOOKUP(I779,D:H,{4,5},0)</f>
        <v>3429</v>
      </c>
      <c r="K779" s="70">
        <v>3000.0</v>
      </c>
      <c r="L779" s="39">
        <f t="shared" si="5"/>
        <v>3429</v>
      </c>
      <c r="M779" s="39">
        <f t="shared" si="6"/>
        <v>3000</v>
      </c>
    </row>
    <row r="780">
      <c r="A780" s="33" t="s">
        <v>113</v>
      </c>
      <c r="B780" s="68" t="s">
        <v>120</v>
      </c>
      <c r="C780" s="35" t="s">
        <v>58</v>
      </c>
      <c r="D780" s="35" t="str">
        <f t="shared" si="2"/>
        <v>Asia/Cambodia-Asia/2010</v>
      </c>
      <c r="E780" s="72">
        <v>3429.0</v>
      </c>
      <c r="F780" s="72">
        <v>3000.0</v>
      </c>
      <c r="G780" s="70">
        <f t="shared" si="3"/>
        <v>3429</v>
      </c>
      <c r="H780" s="70">
        <f t="shared" si="4"/>
        <v>3000</v>
      </c>
      <c r="I780" s="71" t="s">
        <v>1058</v>
      </c>
      <c r="J780" s="70"/>
      <c r="K780" s="70"/>
      <c r="L780" s="39" t="str">
        <f t="shared" si="5"/>
        <v/>
      </c>
      <c r="M780" s="39" t="str">
        <f t="shared" si="6"/>
        <v/>
      </c>
    </row>
    <row r="781">
      <c r="A781" s="33" t="s">
        <v>113</v>
      </c>
      <c r="B781" s="68" t="s">
        <v>120</v>
      </c>
      <c r="C781" s="35" t="s">
        <v>60</v>
      </c>
      <c r="D781" s="35" t="str">
        <f t="shared" si="2"/>
        <v>Asia/Cambodia-Asia/2012</v>
      </c>
      <c r="E781" s="72">
        <v>3389.0</v>
      </c>
      <c r="F781" s="72">
        <v>2446.0</v>
      </c>
      <c r="G781" s="70">
        <f t="shared" si="3"/>
        <v>3389</v>
      </c>
      <c r="H781" s="70">
        <f t="shared" si="4"/>
        <v>2446</v>
      </c>
      <c r="I781" s="71" t="s">
        <v>1059</v>
      </c>
      <c r="J781" s="70">
        <f t="array" ref="J781:K781">VLOOKUP(I781,D:H,{4,5},0)</f>
        <v>3389</v>
      </c>
      <c r="K781" s="70">
        <v>2446.0</v>
      </c>
      <c r="L781" s="39">
        <f t="shared" si="5"/>
        <v>3389</v>
      </c>
      <c r="M781" s="39">
        <f t="shared" si="6"/>
        <v>2446</v>
      </c>
    </row>
    <row r="782">
      <c r="A782" s="33" t="s">
        <v>113</v>
      </c>
      <c r="B782" s="68" t="s">
        <v>121</v>
      </c>
      <c r="C782" s="35" t="s">
        <v>48</v>
      </c>
      <c r="D782" s="35" t="str">
        <f t="shared" si="2"/>
        <v>Asia/China-Asia/2000</v>
      </c>
      <c r="E782" s="69"/>
      <c r="F782" s="69"/>
      <c r="G782" s="70" t="str">
        <f t="shared" si="3"/>
        <v/>
      </c>
      <c r="H782" s="70" t="str">
        <f t="shared" si="4"/>
        <v/>
      </c>
      <c r="I782" s="71" t="s">
        <v>1060</v>
      </c>
      <c r="J782" s="70" t="str">
        <f t="array" ref="J782:K782">VLOOKUP(I782,D:H,{4,5},0)</f>
        <v/>
      </c>
      <c r="K782" s="70"/>
      <c r="L782" s="39" t="str">
        <f t="shared" si="5"/>
        <v/>
      </c>
      <c r="M782" s="39" t="str">
        <f t="shared" si="6"/>
        <v/>
      </c>
    </row>
    <row r="783">
      <c r="A783" s="33" t="s">
        <v>113</v>
      </c>
      <c r="B783" s="68" t="s">
        <v>121</v>
      </c>
      <c r="C783" s="35" t="s">
        <v>49</v>
      </c>
      <c r="D783" s="35" t="str">
        <f t="shared" si="2"/>
        <v>Asia/China-Asia/2001</v>
      </c>
      <c r="E783" s="72">
        <v>2727728.0</v>
      </c>
      <c r="F783" s="69"/>
      <c r="G783" s="70">
        <f t="shared" si="3"/>
        <v>2727728</v>
      </c>
      <c r="H783" s="70" t="str">
        <f t="shared" si="4"/>
        <v/>
      </c>
      <c r="I783" s="71" t="s">
        <v>1061</v>
      </c>
      <c r="J783" s="70">
        <f t="array" ref="J783:K783">VLOOKUP(I783,D:H,{4,5},0)</f>
        <v>2727728</v>
      </c>
      <c r="K783" s="70"/>
      <c r="L783" s="39">
        <f t="shared" si="5"/>
        <v>2727728</v>
      </c>
      <c r="M783" s="39" t="str">
        <f t="shared" si="6"/>
        <v/>
      </c>
    </row>
    <row r="784">
      <c r="A784" s="33" t="s">
        <v>113</v>
      </c>
      <c r="B784" s="68" t="s">
        <v>121</v>
      </c>
      <c r="C784" s="35" t="s">
        <v>50</v>
      </c>
      <c r="D784" s="35" t="str">
        <f t="shared" si="2"/>
        <v>Asia/China-Asia/2002</v>
      </c>
      <c r="E784" s="72">
        <v>2516731.0</v>
      </c>
      <c r="F784" s="72">
        <v>8286892.0</v>
      </c>
      <c r="G784" s="70">
        <f t="shared" si="3"/>
        <v>2516731</v>
      </c>
      <c r="H784" s="70">
        <f t="shared" si="4"/>
        <v>8286892</v>
      </c>
      <c r="I784" s="71" t="s">
        <v>1062</v>
      </c>
      <c r="J784" s="70">
        <f t="array" ref="J784:K784">VLOOKUP(I784,D:H,{4,5},0)</f>
        <v>2516731</v>
      </c>
      <c r="K784" s="70">
        <v>8286892.0</v>
      </c>
      <c r="L784" s="39">
        <f t="shared" si="5"/>
        <v>2516731</v>
      </c>
      <c r="M784" s="39">
        <f t="shared" si="6"/>
        <v>8286892</v>
      </c>
    </row>
    <row r="785">
      <c r="A785" s="33" t="s">
        <v>113</v>
      </c>
      <c r="B785" s="68" t="s">
        <v>121</v>
      </c>
      <c r="C785" s="35" t="s">
        <v>51</v>
      </c>
      <c r="D785" s="35" t="str">
        <f t="shared" si="2"/>
        <v>Asia/China-Asia/2003</v>
      </c>
      <c r="E785" s="72">
        <v>2286137.0</v>
      </c>
      <c r="F785" s="72">
        <v>7692211.0</v>
      </c>
      <c r="G785" s="70">
        <f t="shared" si="3"/>
        <v>2286137</v>
      </c>
      <c r="H785" s="70">
        <f t="shared" si="4"/>
        <v>7692211</v>
      </c>
      <c r="I785" s="71" t="s">
        <v>1063</v>
      </c>
      <c r="J785" s="70">
        <f t="array" ref="J785:K785">VLOOKUP(I785,D:H,{4,5},0)</f>
        <v>2286137</v>
      </c>
      <c r="K785" s="70">
        <v>7692211.0</v>
      </c>
      <c r="L785" s="39">
        <f t="shared" si="5"/>
        <v>2286137</v>
      </c>
      <c r="M785" s="39">
        <f t="shared" si="6"/>
        <v>7692211</v>
      </c>
    </row>
    <row r="786">
      <c r="A786" s="33" t="s">
        <v>113</v>
      </c>
      <c r="B786" s="68" t="s">
        <v>121</v>
      </c>
      <c r="C786" s="35" t="s">
        <v>52</v>
      </c>
      <c r="D786" s="35" t="str">
        <f t="shared" si="2"/>
        <v>Asia/China-Asia/2004</v>
      </c>
      <c r="E786" s="72">
        <v>2120814.0</v>
      </c>
      <c r="F786" s="72">
        <v>7035444.0</v>
      </c>
      <c r="G786" s="70">
        <f t="shared" si="3"/>
        <v>1653805.5</v>
      </c>
      <c r="H786" s="70">
        <f t="shared" si="4"/>
        <v>5261505</v>
      </c>
      <c r="I786" s="71" t="s">
        <v>1064</v>
      </c>
      <c r="J786" s="70">
        <f t="array" ref="J786:K786">VLOOKUP(I786,D:H,{4,5},0)</f>
        <v>1653805.5</v>
      </c>
      <c r="K786" s="70">
        <v>5261505.0</v>
      </c>
      <c r="L786" s="39">
        <f t="shared" si="5"/>
        <v>1653805.5</v>
      </c>
      <c r="M786" s="39">
        <f t="shared" si="6"/>
        <v>5261505</v>
      </c>
    </row>
    <row r="787">
      <c r="A787" s="33" t="s">
        <v>113</v>
      </c>
      <c r="B787" s="68" t="s">
        <v>121</v>
      </c>
      <c r="C787" s="35" t="s">
        <v>52</v>
      </c>
      <c r="D787" s="35" t="str">
        <f t="shared" si="2"/>
        <v>Asia/China-Asia/2004</v>
      </c>
      <c r="E787" s="72">
        <v>1186797.0</v>
      </c>
      <c r="F787" s="72">
        <v>3487566.0</v>
      </c>
      <c r="G787" s="70">
        <f t="shared" si="3"/>
        <v>1186797</v>
      </c>
      <c r="H787" s="70">
        <f t="shared" si="4"/>
        <v>3487566</v>
      </c>
      <c r="I787" s="71" t="s">
        <v>1065</v>
      </c>
      <c r="J787" s="70"/>
      <c r="K787" s="70"/>
      <c r="L787" s="39" t="str">
        <f t="shared" si="5"/>
        <v/>
      </c>
      <c r="M787" s="39" t="str">
        <f t="shared" si="6"/>
        <v/>
      </c>
    </row>
    <row r="788">
      <c r="A788" s="33" t="s">
        <v>113</v>
      </c>
      <c r="B788" s="68" t="s">
        <v>121</v>
      </c>
      <c r="C788" s="35" t="s">
        <v>54</v>
      </c>
      <c r="D788" s="35" t="str">
        <f t="shared" si="2"/>
        <v>Asia/China-Asia/2006</v>
      </c>
      <c r="E788" s="72">
        <v>2044606.0</v>
      </c>
      <c r="F788" s="72">
        <v>6791805.0</v>
      </c>
      <c r="G788" s="70">
        <f t="shared" si="3"/>
        <v>1910141.5</v>
      </c>
      <c r="H788" s="70">
        <f t="shared" si="4"/>
        <v>6290911</v>
      </c>
      <c r="I788" s="71" t="s">
        <v>1066</v>
      </c>
      <c r="J788" s="70">
        <f t="array" ref="J788:K788">VLOOKUP(I788,D:H,{4,5},0)</f>
        <v>1910141.5</v>
      </c>
      <c r="K788" s="70">
        <v>6290911.0</v>
      </c>
      <c r="L788" s="39">
        <f t="shared" si="5"/>
        <v>1910141.5</v>
      </c>
      <c r="M788" s="39">
        <f t="shared" si="6"/>
        <v>6290911</v>
      </c>
    </row>
    <row r="789">
      <c r="A789" s="33" t="s">
        <v>113</v>
      </c>
      <c r="B789" s="68" t="s">
        <v>121</v>
      </c>
      <c r="C789" s="35" t="s">
        <v>54</v>
      </c>
      <c r="D789" s="35" t="str">
        <f t="shared" si="2"/>
        <v>Asia/China-Asia/2006</v>
      </c>
      <c r="E789" s="72">
        <v>1775677.0</v>
      </c>
      <c r="F789" s="72">
        <v>5790017.0</v>
      </c>
      <c r="G789" s="70">
        <f t="shared" si="3"/>
        <v>1775677</v>
      </c>
      <c r="H789" s="70">
        <f t="shared" si="4"/>
        <v>5790017</v>
      </c>
      <c r="I789" s="71" t="s">
        <v>1067</v>
      </c>
      <c r="J789" s="70">
        <f t="array" ref="J789:K789">VLOOKUP(I789,D:H,{4,5},0)</f>
        <v>1253831</v>
      </c>
      <c r="K789" s="70">
        <v>3694242.0</v>
      </c>
      <c r="L789" s="39">
        <f t="shared" si="5"/>
        <v>1253831</v>
      </c>
      <c r="M789" s="39">
        <f t="shared" si="6"/>
        <v>3694242</v>
      </c>
    </row>
    <row r="790">
      <c r="A790" s="33" t="s">
        <v>113</v>
      </c>
      <c r="B790" s="68" t="s">
        <v>121</v>
      </c>
      <c r="C790" s="35" t="s">
        <v>55</v>
      </c>
      <c r="D790" s="35" t="str">
        <f t="shared" si="2"/>
        <v>Asia/China-Asia/2007</v>
      </c>
      <c r="E790" s="72">
        <v>1253831.0</v>
      </c>
      <c r="F790" s="72">
        <v>3694242.0</v>
      </c>
      <c r="G790" s="70">
        <f t="shared" si="3"/>
        <v>1253831</v>
      </c>
      <c r="H790" s="70">
        <f t="shared" si="4"/>
        <v>3694242</v>
      </c>
      <c r="I790" s="71" t="s">
        <v>1068</v>
      </c>
      <c r="J790" s="70"/>
      <c r="K790" s="70"/>
      <c r="L790" s="39" t="str">
        <f t="shared" si="5"/>
        <v/>
      </c>
      <c r="M790" s="39" t="str">
        <f t="shared" si="6"/>
        <v/>
      </c>
    </row>
    <row r="791">
      <c r="A791" s="33" t="s">
        <v>113</v>
      </c>
      <c r="B791" s="68" t="s">
        <v>121</v>
      </c>
      <c r="C791" s="35" t="s">
        <v>57</v>
      </c>
      <c r="D791" s="35" t="str">
        <f t="shared" si="2"/>
        <v>Asia/China-Asia/2009</v>
      </c>
      <c r="E791" s="72">
        <v>1427554.0</v>
      </c>
      <c r="F791" s="72">
        <v>4525177.0</v>
      </c>
      <c r="G791" s="70">
        <f t="shared" si="3"/>
        <v>1294453.5</v>
      </c>
      <c r="H791" s="70">
        <f t="shared" si="4"/>
        <v>3965178.5</v>
      </c>
      <c r="I791" s="71" t="s">
        <v>1069</v>
      </c>
      <c r="J791" s="70">
        <f t="array" ref="J791:K791">VLOOKUP(I791,D:H,{4,5},0)</f>
        <v>1294453.5</v>
      </c>
      <c r="K791" s="70">
        <v>3965178.5</v>
      </c>
      <c r="L791" s="39">
        <f t="shared" si="5"/>
        <v>1294453.5</v>
      </c>
      <c r="M791" s="39">
        <f t="shared" si="6"/>
        <v>3965178.5</v>
      </c>
    </row>
    <row r="792">
      <c r="A792" s="33" t="s">
        <v>113</v>
      </c>
      <c r="B792" s="68" t="s">
        <v>121</v>
      </c>
      <c r="C792" s="35" t="s">
        <v>57</v>
      </c>
      <c r="D792" s="35" t="str">
        <f t="shared" si="2"/>
        <v>Asia/China-Asia/2009</v>
      </c>
      <c r="E792" s="72">
        <v>1161353.0</v>
      </c>
      <c r="F792" s="72">
        <v>3405180.0</v>
      </c>
      <c r="G792" s="70">
        <f t="shared" si="3"/>
        <v>1161353</v>
      </c>
      <c r="H792" s="70">
        <f t="shared" si="4"/>
        <v>3405180</v>
      </c>
      <c r="I792" s="71" t="s">
        <v>1070</v>
      </c>
      <c r="J792" s="70">
        <f t="array" ref="J792:K792">VLOOKUP(I792,D:H,{4,5},0)</f>
        <v>1938944</v>
      </c>
      <c r="K792" s="70">
        <v>6414463.0</v>
      </c>
      <c r="L792" s="39">
        <f t="shared" si="5"/>
        <v>1938944</v>
      </c>
      <c r="M792" s="39">
        <f t="shared" si="6"/>
        <v>6414463</v>
      </c>
    </row>
    <row r="793">
      <c r="A793" s="33" t="s">
        <v>113</v>
      </c>
      <c r="B793" s="68" t="s">
        <v>121</v>
      </c>
      <c r="C793" s="35" t="s">
        <v>58</v>
      </c>
      <c r="D793" s="35" t="str">
        <f t="shared" si="2"/>
        <v>Asia/China-Asia/2010</v>
      </c>
      <c r="E793" s="72">
        <v>1938944.0</v>
      </c>
      <c r="F793" s="72">
        <v>6414463.0</v>
      </c>
      <c r="G793" s="70">
        <f t="shared" si="3"/>
        <v>1938944</v>
      </c>
      <c r="H793" s="70">
        <f t="shared" si="4"/>
        <v>6414463</v>
      </c>
      <c r="I793" s="71" t="s">
        <v>1071</v>
      </c>
      <c r="J793" s="70"/>
      <c r="K793" s="70"/>
      <c r="L793" s="39" t="str">
        <f t="shared" si="5"/>
        <v/>
      </c>
      <c r="M793" s="39" t="str">
        <f t="shared" si="6"/>
        <v/>
      </c>
    </row>
    <row r="794">
      <c r="A794" s="33" t="s">
        <v>113</v>
      </c>
      <c r="B794" s="68" t="s">
        <v>121</v>
      </c>
      <c r="C794" s="35" t="s">
        <v>60</v>
      </c>
      <c r="D794" s="35" t="str">
        <f t="shared" si="2"/>
        <v>Asia/China-Asia/2012</v>
      </c>
      <c r="E794" s="72">
        <v>1639854.0</v>
      </c>
      <c r="F794" s="72">
        <v>5288166.0</v>
      </c>
      <c r="G794" s="70">
        <f t="shared" si="3"/>
        <v>1639854</v>
      </c>
      <c r="H794" s="70">
        <f t="shared" si="4"/>
        <v>5288166</v>
      </c>
      <c r="I794" s="71" t="s">
        <v>1072</v>
      </c>
      <c r="J794" s="70">
        <f t="array" ref="J794:K794">VLOOKUP(I794,D:H,{4,5},0)</f>
        <v>1639854</v>
      </c>
      <c r="K794" s="70">
        <v>5288166.0</v>
      </c>
      <c r="L794" s="39">
        <f t="shared" si="5"/>
        <v>1639854</v>
      </c>
      <c r="M794" s="39">
        <f t="shared" si="6"/>
        <v>5288166</v>
      </c>
    </row>
    <row r="795">
      <c r="A795" s="33" t="s">
        <v>113</v>
      </c>
      <c r="B795" s="68" t="s">
        <v>122</v>
      </c>
      <c r="C795" s="35" t="s">
        <v>48</v>
      </c>
      <c r="D795" s="35" t="str">
        <f t="shared" si="2"/>
        <v>Asia/Georgia-Asia/2000</v>
      </c>
      <c r="E795" s="69"/>
      <c r="F795" s="69"/>
      <c r="G795" s="70" t="str">
        <f t="shared" si="3"/>
        <v/>
      </c>
      <c r="H795" s="70" t="str">
        <f t="shared" si="4"/>
        <v/>
      </c>
      <c r="I795" s="71" t="s">
        <v>1073</v>
      </c>
      <c r="J795" s="70" t="str">
        <f t="array" ref="J795:K795">VLOOKUP(I795,D:H,{4,5},0)</f>
        <v/>
      </c>
      <c r="K795" s="70"/>
      <c r="L795" s="39" t="str">
        <f t="shared" si="5"/>
        <v/>
      </c>
      <c r="M795" s="39" t="str">
        <f t="shared" si="6"/>
        <v/>
      </c>
    </row>
    <row r="796">
      <c r="A796" s="33" t="s">
        <v>113</v>
      </c>
      <c r="B796" s="68" t="s">
        <v>122</v>
      </c>
      <c r="C796" s="35" t="s">
        <v>49</v>
      </c>
      <c r="D796" s="35" t="str">
        <f t="shared" si="2"/>
        <v>Asia/Georgia-Asia/2001</v>
      </c>
      <c r="E796" s="72">
        <v>3543.0</v>
      </c>
      <c r="F796" s="69"/>
      <c r="G796" s="70">
        <f t="shared" si="3"/>
        <v>3543</v>
      </c>
      <c r="H796" s="70" t="str">
        <f t="shared" si="4"/>
        <v/>
      </c>
      <c r="I796" s="71" t="s">
        <v>1074</v>
      </c>
      <c r="J796" s="70">
        <f t="array" ref="J796:K796">VLOOKUP(I796,D:H,{4,5},0)</f>
        <v>3543</v>
      </c>
      <c r="K796" s="70"/>
      <c r="L796" s="39">
        <f t="shared" si="5"/>
        <v>3543</v>
      </c>
      <c r="M796" s="39" t="str">
        <f t="shared" si="6"/>
        <v/>
      </c>
    </row>
    <row r="797">
      <c r="A797" s="33" t="s">
        <v>113</v>
      </c>
      <c r="B797" s="68" t="s">
        <v>122</v>
      </c>
      <c r="C797" s="35" t="s">
        <v>50</v>
      </c>
      <c r="D797" s="35" t="str">
        <f t="shared" si="2"/>
        <v>Asia/Georgia-Asia/2002</v>
      </c>
      <c r="E797" s="72">
        <v>3122.0</v>
      </c>
      <c r="F797" s="72">
        <v>6241.0</v>
      </c>
      <c r="G797" s="70">
        <f t="shared" si="3"/>
        <v>3122</v>
      </c>
      <c r="H797" s="70">
        <f t="shared" si="4"/>
        <v>6241</v>
      </c>
      <c r="I797" s="71" t="s">
        <v>1075</v>
      </c>
      <c r="J797" s="70">
        <f t="array" ref="J797:K797">VLOOKUP(I797,D:H,{4,5},0)</f>
        <v>3122</v>
      </c>
      <c r="K797" s="70">
        <v>6241.0</v>
      </c>
      <c r="L797" s="39">
        <f t="shared" si="5"/>
        <v>3122</v>
      </c>
      <c r="M797" s="39">
        <f t="shared" si="6"/>
        <v>6241</v>
      </c>
    </row>
    <row r="798">
      <c r="A798" s="33" t="s">
        <v>113</v>
      </c>
      <c r="B798" s="68" t="s">
        <v>122</v>
      </c>
      <c r="C798" s="35" t="s">
        <v>51</v>
      </c>
      <c r="D798" s="35" t="str">
        <f t="shared" si="2"/>
        <v>Asia/Georgia-Asia/2003</v>
      </c>
      <c r="E798" s="72">
        <v>3096.0</v>
      </c>
      <c r="F798" s="72">
        <v>6058.0</v>
      </c>
      <c r="G798" s="70">
        <f t="shared" si="3"/>
        <v>3096</v>
      </c>
      <c r="H798" s="70">
        <f t="shared" si="4"/>
        <v>6058</v>
      </c>
      <c r="I798" s="71" t="s">
        <v>1076</v>
      </c>
      <c r="J798" s="70">
        <f t="array" ref="J798:K798">VLOOKUP(I798,D:H,{4,5},0)</f>
        <v>3096</v>
      </c>
      <c r="K798" s="70">
        <v>6058.0</v>
      </c>
      <c r="L798" s="39">
        <f t="shared" si="5"/>
        <v>3096</v>
      </c>
      <c r="M798" s="39">
        <f t="shared" si="6"/>
        <v>6058</v>
      </c>
    </row>
    <row r="799">
      <c r="A799" s="33" t="s">
        <v>113</v>
      </c>
      <c r="B799" s="68" t="s">
        <v>122</v>
      </c>
      <c r="C799" s="35" t="s">
        <v>52</v>
      </c>
      <c r="D799" s="35" t="str">
        <f t="shared" si="2"/>
        <v>Asia/Georgia-Asia/2004</v>
      </c>
      <c r="E799" s="72">
        <v>3005.0</v>
      </c>
      <c r="F799" s="72">
        <v>6238.0</v>
      </c>
      <c r="G799" s="70">
        <f t="shared" si="3"/>
        <v>3005</v>
      </c>
      <c r="H799" s="70">
        <f t="shared" si="4"/>
        <v>6238</v>
      </c>
      <c r="I799" s="71" t="s">
        <v>1077</v>
      </c>
      <c r="J799" s="70">
        <f t="array" ref="J799:K799">VLOOKUP(I799,D:H,{4,5},0)</f>
        <v>3005</v>
      </c>
      <c r="K799" s="70">
        <v>6238.0</v>
      </c>
      <c r="L799" s="39">
        <f t="shared" si="5"/>
        <v>3005</v>
      </c>
      <c r="M799" s="39">
        <f t="shared" si="6"/>
        <v>6238</v>
      </c>
    </row>
    <row r="800">
      <c r="A800" s="33" t="s">
        <v>113</v>
      </c>
      <c r="B800" s="68" t="s">
        <v>122</v>
      </c>
      <c r="C800" s="35" t="s">
        <v>53</v>
      </c>
      <c r="D800" s="35" t="str">
        <f t="shared" si="2"/>
        <v>Asia/Georgia-Asia/2005</v>
      </c>
      <c r="E800" s="72">
        <v>2781.0</v>
      </c>
      <c r="F800" s="72">
        <v>4323.0</v>
      </c>
      <c r="G800" s="70">
        <f t="shared" si="3"/>
        <v>2675.5</v>
      </c>
      <c r="H800" s="70">
        <f t="shared" si="4"/>
        <v>4046.5</v>
      </c>
      <c r="I800" s="71" t="s">
        <v>1078</v>
      </c>
      <c r="J800" s="70">
        <f t="array" ref="J800:K800">VLOOKUP(I800,D:H,{4,5},0)</f>
        <v>2675.5</v>
      </c>
      <c r="K800" s="70">
        <v>4046.5</v>
      </c>
      <c r="L800" s="39">
        <f t="shared" si="5"/>
        <v>2675.5</v>
      </c>
      <c r="M800" s="39">
        <f t="shared" si="6"/>
        <v>4046.5</v>
      </c>
    </row>
    <row r="801">
      <c r="A801" s="33" t="s">
        <v>113</v>
      </c>
      <c r="B801" s="68" t="s">
        <v>122</v>
      </c>
      <c r="C801" s="35" t="s">
        <v>53</v>
      </c>
      <c r="D801" s="35" t="str">
        <f t="shared" si="2"/>
        <v>Asia/Georgia-Asia/2005</v>
      </c>
      <c r="E801" s="72">
        <v>2570.0</v>
      </c>
      <c r="F801" s="72">
        <v>3770.0</v>
      </c>
      <c r="G801" s="70">
        <f t="shared" si="3"/>
        <v>2570</v>
      </c>
      <c r="H801" s="70">
        <f t="shared" si="4"/>
        <v>3770</v>
      </c>
      <c r="I801" s="71" t="s">
        <v>1079</v>
      </c>
      <c r="J801" s="70">
        <f t="array" ref="J801:K801">VLOOKUP(I801,D:H,{4,5},0)</f>
        <v>3341</v>
      </c>
      <c r="K801" s="70">
        <v>6190.0</v>
      </c>
      <c r="L801" s="39">
        <f t="shared" si="5"/>
        <v>3341</v>
      </c>
      <c r="M801" s="39">
        <f t="shared" si="6"/>
        <v>6190</v>
      </c>
    </row>
    <row r="802">
      <c r="A802" s="33" t="s">
        <v>113</v>
      </c>
      <c r="B802" s="68" t="s">
        <v>122</v>
      </c>
      <c r="C802" s="35" t="s">
        <v>54</v>
      </c>
      <c r="D802" s="35" t="str">
        <f t="shared" si="2"/>
        <v>Asia/Georgia-Asia/2006</v>
      </c>
      <c r="E802" s="72">
        <v>3341.0</v>
      </c>
      <c r="F802" s="72">
        <v>6190.0</v>
      </c>
      <c r="G802" s="70">
        <f t="shared" si="3"/>
        <v>3341</v>
      </c>
      <c r="H802" s="70">
        <f t="shared" si="4"/>
        <v>6190</v>
      </c>
      <c r="I802" s="71" t="s">
        <v>1080</v>
      </c>
      <c r="J802" s="70">
        <f t="array" ref="J802:K802">VLOOKUP(I802,D:H,{4,5},0)</f>
        <v>2841</v>
      </c>
      <c r="K802" s="70">
        <v>5068.0</v>
      </c>
      <c r="L802" s="39">
        <f t="shared" si="5"/>
        <v>2841</v>
      </c>
      <c r="M802" s="39">
        <f t="shared" si="6"/>
        <v>5068</v>
      </c>
    </row>
    <row r="803">
      <c r="A803" s="33" t="s">
        <v>113</v>
      </c>
      <c r="B803" s="68" t="s">
        <v>122</v>
      </c>
      <c r="C803" s="35" t="s">
        <v>55</v>
      </c>
      <c r="D803" s="35" t="str">
        <f t="shared" si="2"/>
        <v>Asia/Georgia-Asia/2007</v>
      </c>
      <c r="E803" s="72">
        <v>2841.0</v>
      </c>
      <c r="F803" s="72">
        <v>5068.0</v>
      </c>
      <c r="G803" s="70">
        <f t="shared" si="3"/>
        <v>2841</v>
      </c>
      <c r="H803" s="70">
        <f t="shared" si="4"/>
        <v>5068</v>
      </c>
      <c r="I803" s="71" t="s">
        <v>1081</v>
      </c>
      <c r="J803" s="70"/>
      <c r="K803" s="70"/>
      <c r="L803" s="39" t="str">
        <f t="shared" si="5"/>
        <v/>
      </c>
      <c r="M803" s="39" t="str">
        <f t="shared" si="6"/>
        <v/>
      </c>
    </row>
    <row r="804">
      <c r="A804" s="33" t="s">
        <v>113</v>
      </c>
      <c r="B804" s="68" t="s">
        <v>122</v>
      </c>
      <c r="C804" s="35" t="s">
        <v>57</v>
      </c>
      <c r="D804" s="35" t="str">
        <f t="shared" si="2"/>
        <v>Asia/Georgia-Asia/2009</v>
      </c>
      <c r="E804" s="72">
        <v>2705.0</v>
      </c>
      <c r="F804" s="72">
        <v>3773.0</v>
      </c>
      <c r="G804" s="70">
        <f t="shared" si="3"/>
        <v>2624.5</v>
      </c>
      <c r="H804" s="70">
        <f t="shared" si="4"/>
        <v>3580.5</v>
      </c>
      <c r="I804" s="71" t="s">
        <v>1082</v>
      </c>
      <c r="J804" s="70">
        <f t="array" ref="J804:K804">VLOOKUP(I804,D:H,{4,5},0)</f>
        <v>2624.5</v>
      </c>
      <c r="K804" s="70">
        <v>3580.5</v>
      </c>
      <c r="L804" s="39">
        <f t="shared" si="5"/>
        <v>2624.5</v>
      </c>
      <c r="M804" s="39">
        <f t="shared" si="6"/>
        <v>3580.5</v>
      </c>
    </row>
    <row r="805">
      <c r="A805" s="33" t="s">
        <v>113</v>
      </c>
      <c r="B805" s="68" t="s">
        <v>122</v>
      </c>
      <c r="C805" s="35" t="s">
        <v>57</v>
      </c>
      <c r="D805" s="35" t="str">
        <f t="shared" si="2"/>
        <v>Asia/Georgia-Asia/2009</v>
      </c>
      <c r="E805" s="72">
        <v>2544.0</v>
      </c>
      <c r="F805" s="72">
        <v>3388.0</v>
      </c>
      <c r="G805" s="70">
        <f t="shared" si="3"/>
        <v>2706.5</v>
      </c>
      <c r="H805" s="70">
        <f t="shared" si="4"/>
        <v>3962</v>
      </c>
      <c r="I805" s="71" t="s">
        <v>1083</v>
      </c>
      <c r="J805" s="70">
        <f t="array" ref="J805:K805">VLOOKUP(I805,D:H,{4,5},0)</f>
        <v>3032</v>
      </c>
      <c r="K805" s="70">
        <v>6150.0</v>
      </c>
      <c r="L805" s="39">
        <f t="shared" si="5"/>
        <v>3032</v>
      </c>
      <c r="M805" s="39">
        <f t="shared" si="6"/>
        <v>6150</v>
      </c>
    </row>
    <row r="806">
      <c r="A806" s="33" t="s">
        <v>113</v>
      </c>
      <c r="B806" s="68" t="s">
        <v>122</v>
      </c>
      <c r="C806" s="35" t="s">
        <v>57</v>
      </c>
      <c r="D806" s="35" t="str">
        <f t="shared" si="2"/>
        <v>Asia/Georgia-Asia/2009</v>
      </c>
      <c r="E806" s="72">
        <v>2869.0</v>
      </c>
      <c r="F806" s="72">
        <v>4536.0</v>
      </c>
      <c r="G806" s="70">
        <f t="shared" si="3"/>
        <v>2869</v>
      </c>
      <c r="H806" s="70">
        <f t="shared" si="4"/>
        <v>4536</v>
      </c>
      <c r="I806" s="71" t="s">
        <v>1084</v>
      </c>
      <c r="J806" s="70"/>
      <c r="K806" s="70"/>
      <c r="L806" s="39" t="str">
        <f t="shared" si="5"/>
        <v/>
      </c>
      <c r="M806" s="39" t="str">
        <f t="shared" si="6"/>
        <v/>
      </c>
    </row>
    <row r="807">
      <c r="A807" s="33" t="s">
        <v>113</v>
      </c>
      <c r="B807" s="68" t="s">
        <v>122</v>
      </c>
      <c r="C807" s="35" t="s">
        <v>58</v>
      </c>
      <c r="D807" s="35" t="str">
        <f t="shared" si="2"/>
        <v>Asia/Georgia-Asia/2010</v>
      </c>
      <c r="E807" s="72">
        <v>3032.0</v>
      </c>
      <c r="F807" s="72">
        <v>6150.0</v>
      </c>
      <c r="G807" s="70">
        <f t="shared" si="3"/>
        <v>3032</v>
      </c>
      <c r="H807" s="70">
        <f t="shared" si="4"/>
        <v>6150</v>
      </c>
      <c r="I807" s="71" t="s">
        <v>1085</v>
      </c>
      <c r="J807" s="70"/>
      <c r="K807" s="70"/>
      <c r="L807" s="39" t="str">
        <f t="shared" si="5"/>
        <v/>
      </c>
      <c r="M807" s="39" t="str">
        <f t="shared" si="6"/>
        <v/>
      </c>
    </row>
    <row r="808">
      <c r="A808" s="33" t="s">
        <v>113</v>
      </c>
      <c r="B808" s="68" t="s">
        <v>123</v>
      </c>
      <c r="C808" s="35" t="s">
        <v>48</v>
      </c>
      <c r="D808" s="35" t="str">
        <f t="shared" si="2"/>
        <v>Asia/Hong Kong SAR-Asia/2000</v>
      </c>
      <c r="E808" s="69"/>
      <c r="F808" s="69"/>
      <c r="G808" s="70" t="str">
        <f t="shared" si="3"/>
        <v/>
      </c>
      <c r="H808" s="70" t="str">
        <f t="shared" si="4"/>
        <v/>
      </c>
      <c r="I808" s="71" t="s">
        <v>1086</v>
      </c>
      <c r="J808" s="70" t="str">
        <f t="array" ref="J808:K808">VLOOKUP(I808,D:H,{4,5},0)</f>
        <v/>
      </c>
      <c r="K808" s="70"/>
      <c r="L808" s="39" t="str">
        <f t="shared" si="5"/>
        <v/>
      </c>
      <c r="M808" s="39" t="str">
        <f t="shared" si="6"/>
        <v/>
      </c>
    </row>
    <row r="809">
      <c r="A809" s="33" t="s">
        <v>113</v>
      </c>
      <c r="B809" s="68" t="s">
        <v>123</v>
      </c>
      <c r="C809" s="35" t="s">
        <v>49</v>
      </c>
      <c r="D809" s="35" t="str">
        <f t="shared" si="2"/>
        <v>Asia/Hong Kong SAR-Asia/2001</v>
      </c>
      <c r="E809" s="72">
        <v>14894.0</v>
      </c>
      <c r="F809" s="69"/>
      <c r="G809" s="70">
        <f t="shared" si="3"/>
        <v>14894</v>
      </c>
      <c r="H809" s="70" t="str">
        <f t="shared" si="4"/>
        <v/>
      </c>
      <c r="I809" s="71" t="s">
        <v>1087</v>
      </c>
      <c r="J809" s="70">
        <f t="array" ref="J809:K809">VLOOKUP(I809,D:H,{4,5},0)</f>
        <v>14894</v>
      </c>
      <c r="K809" s="70"/>
      <c r="L809" s="39">
        <f t="shared" si="5"/>
        <v>14894</v>
      </c>
      <c r="M809" s="39" t="str">
        <f t="shared" si="6"/>
        <v/>
      </c>
    </row>
    <row r="810">
      <c r="A810" s="33" t="s">
        <v>113</v>
      </c>
      <c r="B810" s="68" t="s">
        <v>123</v>
      </c>
      <c r="C810" s="35" t="s">
        <v>50</v>
      </c>
      <c r="D810" s="35" t="str">
        <f t="shared" si="2"/>
        <v>Asia/Hong Kong SAR-Asia/2002</v>
      </c>
      <c r="E810" s="72">
        <v>13838.0</v>
      </c>
      <c r="F810" s="72">
        <v>36289.0</v>
      </c>
      <c r="G810" s="70">
        <f t="shared" si="3"/>
        <v>13838</v>
      </c>
      <c r="H810" s="70">
        <f t="shared" si="4"/>
        <v>36289</v>
      </c>
      <c r="I810" s="71" t="s">
        <v>1088</v>
      </c>
      <c r="J810" s="70">
        <f t="array" ref="J810:K810">VLOOKUP(I810,D:H,{4,5},0)</f>
        <v>13838</v>
      </c>
      <c r="K810" s="70">
        <v>36289.0</v>
      </c>
      <c r="L810" s="39">
        <f t="shared" si="5"/>
        <v>13838</v>
      </c>
      <c r="M810" s="39">
        <f t="shared" si="6"/>
        <v>36289</v>
      </c>
    </row>
    <row r="811">
      <c r="A811" s="33" t="s">
        <v>113</v>
      </c>
      <c r="B811" s="68" t="s">
        <v>123</v>
      </c>
      <c r="C811" s="35" t="s">
        <v>51</v>
      </c>
      <c r="D811" s="35" t="str">
        <f t="shared" si="2"/>
        <v>Asia/Hong Kong SAR-Asia/2003</v>
      </c>
      <c r="E811" s="72">
        <v>14933.0</v>
      </c>
      <c r="F811" s="72">
        <v>36996.0</v>
      </c>
      <c r="G811" s="70">
        <f t="shared" si="3"/>
        <v>14933</v>
      </c>
      <c r="H811" s="70">
        <f t="shared" si="4"/>
        <v>36996</v>
      </c>
      <c r="I811" s="71" t="s">
        <v>1089</v>
      </c>
      <c r="J811" s="70">
        <f t="array" ref="J811:K811">VLOOKUP(I811,D:H,{4,5},0)</f>
        <v>14933</v>
      </c>
      <c r="K811" s="70">
        <v>36996.0</v>
      </c>
      <c r="L811" s="39">
        <f t="shared" si="5"/>
        <v>14933</v>
      </c>
      <c r="M811" s="39">
        <f t="shared" si="6"/>
        <v>36996</v>
      </c>
    </row>
    <row r="812">
      <c r="A812" s="33" t="s">
        <v>113</v>
      </c>
      <c r="B812" s="68" t="s">
        <v>123</v>
      </c>
      <c r="C812" s="35" t="s">
        <v>52</v>
      </c>
      <c r="D812" s="35" t="str">
        <f t="shared" si="2"/>
        <v>Asia/Hong Kong SAR-Asia/2004</v>
      </c>
      <c r="E812" s="72">
        <v>14139.0</v>
      </c>
      <c r="F812" s="72">
        <v>38573.0</v>
      </c>
      <c r="G812" s="70">
        <f t="shared" si="3"/>
        <v>14139</v>
      </c>
      <c r="H812" s="70">
        <f t="shared" si="4"/>
        <v>38573</v>
      </c>
      <c r="I812" s="71" t="s">
        <v>1090</v>
      </c>
      <c r="J812" s="70">
        <f t="array" ref="J812:K812">VLOOKUP(I812,D:H,{4,5},0)</f>
        <v>14139</v>
      </c>
      <c r="K812" s="70">
        <v>38573.0</v>
      </c>
      <c r="L812" s="39">
        <f t="shared" si="5"/>
        <v>14139</v>
      </c>
      <c r="M812" s="39">
        <f t="shared" si="6"/>
        <v>38573</v>
      </c>
    </row>
    <row r="813">
      <c r="A813" s="33" t="s">
        <v>113</v>
      </c>
      <c r="B813" s="68" t="s">
        <v>123</v>
      </c>
      <c r="C813" s="35" t="s">
        <v>53</v>
      </c>
      <c r="D813" s="35" t="str">
        <f t="shared" si="2"/>
        <v>Asia/Hong Kong SAR-Asia/2005</v>
      </c>
      <c r="E813" s="72">
        <v>12808.0</v>
      </c>
      <c r="F813" s="72">
        <v>38415.0</v>
      </c>
      <c r="G813" s="70">
        <f t="shared" si="3"/>
        <v>13476.5</v>
      </c>
      <c r="H813" s="70">
        <f t="shared" si="4"/>
        <v>38193.5</v>
      </c>
      <c r="I813" s="71" t="s">
        <v>1091</v>
      </c>
      <c r="J813" s="70">
        <f t="array" ref="J813:K813">VLOOKUP(I813,D:H,{4,5},0)</f>
        <v>13476.5</v>
      </c>
      <c r="K813" s="70">
        <v>38193.5</v>
      </c>
      <c r="L813" s="39">
        <f t="shared" si="5"/>
        <v>13476.5</v>
      </c>
      <c r="M813" s="39">
        <f t="shared" si="6"/>
        <v>38193.5</v>
      </c>
    </row>
    <row r="814">
      <c r="A814" s="33" t="s">
        <v>113</v>
      </c>
      <c r="B814" s="68" t="s">
        <v>123</v>
      </c>
      <c r="C814" s="35" t="s">
        <v>53</v>
      </c>
      <c r="D814" s="35" t="str">
        <f t="shared" si="2"/>
        <v>Asia/Hong Kong SAR-Asia/2005</v>
      </c>
      <c r="E814" s="72">
        <v>14145.0</v>
      </c>
      <c r="F814" s="72">
        <v>37972.0</v>
      </c>
      <c r="G814" s="70">
        <f t="shared" si="3"/>
        <v>14145</v>
      </c>
      <c r="H814" s="70">
        <f t="shared" si="4"/>
        <v>37972</v>
      </c>
      <c r="I814" s="71" t="s">
        <v>1092</v>
      </c>
      <c r="J814" s="70"/>
      <c r="K814" s="70"/>
      <c r="L814" s="39" t="str">
        <f t="shared" si="5"/>
        <v/>
      </c>
      <c r="M814" s="39" t="str">
        <f t="shared" si="6"/>
        <v/>
      </c>
    </row>
    <row r="815">
      <c r="A815" s="33" t="s">
        <v>113</v>
      </c>
      <c r="B815" s="68" t="s">
        <v>123</v>
      </c>
      <c r="C815" s="35" t="s">
        <v>55</v>
      </c>
      <c r="D815" s="35" t="str">
        <f t="shared" si="2"/>
        <v>Asia/Hong Kong SAR-Asia/2007</v>
      </c>
      <c r="E815" s="72">
        <v>14338.0</v>
      </c>
      <c r="F815" s="72">
        <v>39963.0</v>
      </c>
      <c r="G815" s="70">
        <f t="shared" si="3"/>
        <v>14338</v>
      </c>
      <c r="H815" s="70">
        <f t="shared" si="4"/>
        <v>39963</v>
      </c>
      <c r="I815" s="71" t="s">
        <v>1093</v>
      </c>
      <c r="J815" s="70">
        <f t="array" ref="J815:K815">VLOOKUP(I815,D:H,{4,5},0)</f>
        <v>14338</v>
      </c>
      <c r="K815" s="70">
        <v>39963.0</v>
      </c>
      <c r="L815" s="39">
        <f t="shared" si="5"/>
        <v>14338</v>
      </c>
      <c r="M815" s="39">
        <f t="shared" si="6"/>
        <v>39963</v>
      </c>
    </row>
    <row r="816">
      <c r="A816" s="33" t="s">
        <v>113</v>
      </c>
      <c r="B816" s="68" t="s">
        <v>123</v>
      </c>
      <c r="C816" s="35" t="s">
        <v>56</v>
      </c>
      <c r="D816" s="35" t="str">
        <f t="shared" si="2"/>
        <v>Asia/Hong Kong SAR-Asia/2008</v>
      </c>
      <c r="E816" s="72">
        <v>12664.0</v>
      </c>
      <c r="F816" s="72">
        <v>40546.0</v>
      </c>
      <c r="G816" s="70">
        <f t="shared" si="3"/>
        <v>12664</v>
      </c>
      <c r="H816" s="70">
        <f t="shared" si="4"/>
        <v>40546</v>
      </c>
      <c r="I816" s="71" t="s">
        <v>1094</v>
      </c>
      <c r="J816" s="70">
        <f t="array" ref="J816:K816">VLOOKUP(I816,D:H,{4,5},0)</f>
        <v>12664</v>
      </c>
      <c r="K816" s="70">
        <v>40546.0</v>
      </c>
      <c r="L816" s="39">
        <f t="shared" si="5"/>
        <v>12664</v>
      </c>
      <c r="M816" s="39">
        <f t="shared" si="6"/>
        <v>40546</v>
      </c>
    </row>
    <row r="817">
      <c r="A817" s="33" t="s">
        <v>113</v>
      </c>
      <c r="B817" s="68" t="s">
        <v>123</v>
      </c>
      <c r="C817" s="35" t="s">
        <v>58</v>
      </c>
      <c r="D817" s="35" t="str">
        <f t="shared" si="2"/>
        <v>Asia/Hong Kong SAR-Asia/2010</v>
      </c>
      <c r="E817" s="72">
        <v>13608.0</v>
      </c>
      <c r="F817" s="72">
        <v>40066.0</v>
      </c>
      <c r="G817" s="70">
        <f t="shared" si="3"/>
        <v>13401.5</v>
      </c>
      <c r="H817" s="70">
        <f t="shared" si="4"/>
        <v>38509</v>
      </c>
      <c r="I817" s="71" t="s">
        <v>1095</v>
      </c>
      <c r="J817" s="70"/>
      <c r="K817" s="70"/>
      <c r="L817" s="39" t="str">
        <f t="shared" si="5"/>
        <v/>
      </c>
      <c r="M817" s="39" t="str">
        <f t="shared" si="6"/>
        <v/>
      </c>
    </row>
    <row r="818">
      <c r="A818" s="33" t="s">
        <v>113</v>
      </c>
      <c r="B818" s="68" t="s">
        <v>123</v>
      </c>
      <c r="C818" s="35" t="s">
        <v>58</v>
      </c>
      <c r="D818" s="35" t="str">
        <f t="shared" si="2"/>
        <v>Asia/Hong Kong SAR-Asia/2010</v>
      </c>
      <c r="E818" s="72">
        <v>13195.0</v>
      </c>
      <c r="F818" s="72">
        <v>36952.0</v>
      </c>
      <c r="G818" s="70">
        <f t="shared" si="3"/>
        <v>13293.5</v>
      </c>
      <c r="H818" s="70">
        <f t="shared" si="4"/>
        <v>38708.5</v>
      </c>
      <c r="I818" s="71" t="s">
        <v>1096</v>
      </c>
      <c r="J818" s="70">
        <f t="array" ref="J818:K818">VLOOKUP(I818,D:H,{4,5},0)</f>
        <v>13401.5</v>
      </c>
      <c r="K818" s="70">
        <v>38509.0</v>
      </c>
      <c r="L818" s="39">
        <f t="shared" si="5"/>
        <v>13401.5</v>
      </c>
      <c r="M818" s="39">
        <f t="shared" si="6"/>
        <v>38509</v>
      </c>
    </row>
    <row r="819">
      <c r="A819" s="33" t="s">
        <v>113</v>
      </c>
      <c r="B819" s="68" t="s">
        <v>123</v>
      </c>
      <c r="C819" s="35" t="s">
        <v>58</v>
      </c>
      <c r="D819" s="35" t="str">
        <f t="shared" si="2"/>
        <v>Asia/Hong Kong SAR-Asia/2010</v>
      </c>
      <c r="E819" s="72">
        <v>13392.0</v>
      </c>
      <c r="F819" s="72">
        <v>40465.0</v>
      </c>
      <c r="G819" s="70">
        <f t="shared" si="3"/>
        <v>13392</v>
      </c>
      <c r="H819" s="70">
        <f t="shared" si="4"/>
        <v>40465</v>
      </c>
      <c r="I819" s="71" t="s">
        <v>1097</v>
      </c>
      <c r="J819" s="70">
        <f t="array" ref="J819:K819">VLOOKUP(I819,D:H,{4,5},0)</f>
        <v>13330</v>
      </c>
      <c r="K819" s="70">
        <v>38555.0</v>
      </c>
      <c r="L819" s="39">
        <f t="shared" si="5"/>
        <v>13330</v>
      </c>
      <c r="M819" s="39">
        <f t="shared" si="6"/>
        <v>38555</v>
      </c>
    </row>
    <row r="820">
      <c r="A820" s="33" t="s">
        <v>113</v>
      </c>
      <c r="B820" s="68" t="s">
        <v>123</v>
      </c>
      <c r="C820" s="35" t="s">
        <v>59</v>
      </c>
      <c r="D820" s="35" t="str">
        <f t="shared" si="2"/>
        <v>Asia/Hong Kong SAR-Asia/2011</v>
      </c>
      <c r="E820" s="72">
        <v>13330.0</v>
      </c>
      <c r="F820" s="72">
        <v>38555.0</v>
      </c>
      <c r="G820" s="70">
        <f t="shared" si="3"/>
        <v>13330</v>
      </c>
      <c r="H820" s="70">
        <f t="shared" si="4"/>
        <v>38555</v>
      </c>
      <c r="I820" s="71" t="s">
        <v>1098</v>
      </c>
      <c r="J820" s="70"/>
      <c r="K820" s="70"/>
      <c r="L820" s="39" t="str">
        <f t="shared" si="5"/>
        <v/>
      </c>
      <c r="M820" s="39" t="str">
        <f t="shared" si="6"/>
        <v/>
      </c>
    </row>
    <row r="821">
      <c r="A821" s="33" t="s">
        <v>113</v>
      </c>
      <c r="B821" s="68" t="s">
        <v>124</v>
      </c>
      <c r="C821" s="35" t="s">
        <v>48</v>
      </c>
      <c r="D821" s="35" t="str">
        <f t="shared" si="2"/>
        <v>Asia/India-Asia/2000</v>
      </c>
      <c r="E821" s="69"/>
      <c r="F821" s="69"/>
      <c r="G821" s="70" t="str">
        <f t="shared" si="3"/>
        <v/>
      </c>
      <c r="H821" s="70" t="str">
        <f t="shared" si="4"/>
        <v/>
      </c>
      <c r="I821" s="71" t="s">
        <v>1099</v>
      </c>
      <c r="J821" s="70" t="str">
        <f t="array" ref="J821:K821">VLOOKUP(I821,D:H,{4,5},0)</f>
        <v/>
      </c>
      <c r="K821" s="70"/>
      <c r="L821" s="39" t="str">
        <f t="shared" si="5"/>
        <v/>
      </c>
      <c r="M821" s="39" t="str">
        <f t="shared" si="6"/>
        <v/>
      </c>
    </row>
    <row r="822">
      <c r="A822" s="33" t="s">
        <v>113</v>
      </c>
      <c r="B822" s="68" t="s">
        <v>124</v>
      </c>
      <c r="C822" s="35" t="s">
        <v>49</v>
      </c>
      <c r="D822" s="35" t="str">
        <f t="shared" si="2"/>
        <v>Asia/India-Asia/2001</v>
      </c>
      <c r="E822" s="72">
        <v>749447.0</v>
      </c>
      <c r="F822" s="69"/>
      <c r="G822" s="70">
        <f t="shared" si="3"/>
        <v>749447</v>
      </c>
      <c r="H822" s="70" t="str">
        <f t="shared" si="4"/>
        <v/>
      </c>
      <c r="I822" s="71" t="s">
        <v>1100</v>
      </c>
      <c r="J822" s="70">
        <f t="array" ref="J822:K822">VLOOKUP(I822,D:H,{4,5},0)</f>
        <v>749447</v>
      </c>
      <c r="K822" s="70"/>
      <c r="L822" s="39">
        <f t="shared" si="5"/>
        <v>749447</v>
      </c>
      <c r="M822" s="39" t="str">
        <f t="shared" si="6"/>
        <v/>
      </c>
    </row>
    <row r="823">
      <c r="A823" s="33" t="s">
        <v>113</v>
      </c>
      <c r="B823" s="68" t="s">
        <v>124</v>
      </c>
      <c r="C823" s="35" t="s">
        <v>50</v>
      </c>
      <c r="D823" s="35" t="str">
        <f t="shared" si="2"/>
        <v>Asia/India-Asia/2002</v>
      </c>
      <c r="E823" s="72">
        <v>723743.0</v>
      </c>
      <c r="F823" s="72">
        <v>2008823.0</v>
      </c>
      <c r="G823" s="70">
        <f t="shared" si="3"/>
        <v>723743</v>
      </c>
      <c r="H823" s="70">
        <f t="shared" si="4"/>
        <v>2008823</v>
      </c>
      <c r="I823" s="71" t="s">
        <v>1101</v>
      </c>
      <c r="J823" s="70">
        <f t="array" ref="J823:K823">VLOOKUP(I823,D:H,{4,5},0)</f>
        <v>723743</v>
      </c>
      <c r="K823" s="70">
        <v>2008823.0</v>
      </c>
      <c r="L823" s="39">
        <f t="shared" si="5"/>
        <v>723743</v>
      </c>
      <c r="M823" s="39">
        <f t="shared" si="6"/>
        <v>2008823</v>
      </c>
    </row>
    <row r="824">
      <c r="A824" s="33" t="s">
        <v>113</v>
      </c>
      <c r="B824" s="68" t="s">
        <v>124</v>
      </c>
      <c r="C824" s="35" t="s">
        <v>51</v>
      </c>
      <c r="D824" s="35" t="str">
        <f t="shared" si="2"/>
        <v>Asia/India-Asia/2003</v>
      </c>
      <c r="E824" s="72">
        <v>698360.0</v>
      </c>
      <c r="F824" s="72">
        <v>1982263.0</v>
      </c>
      <c r="G824" s="70">
        <f t="shared" si="3"/>
        <v>698360</v>
      </c>
      <c r="H824" s="70">
        <f t="shared" si="4"/>
        <v>1982263</v>
      </c>
      <c r="I824" s="71" t="s">
        <v>1102</v>
      </c>
      <c r="J824" s="70">
        <f t="array" ref="J824:K824">VLOOKUP(I824,D:H,{4,5},0)</f>
        <v>698360</v>
      </c>
      <c r="K824" s="70">
        <v>1982263.0</v>
      </c>
      <c r="L824" s="39">
        <f t="shared" si="5"/>
        <v>698360</v>
      </c>
      <c r="M824" s="39">
        <f t="shared" si="6"/>
        <v>1982263</v>
      </c>
    </row>
    <row r="825">
      <c r="A825" s="33" t="s">
        <v>113</v>
      </c>
      <c r="B825" s="68" t="s">
        <v>124</v>
      </c>
      <c r="C825" s="35" t="s">
        <v>52</v>
      </c>
      <c r="D825" s="35" t="str">
        <f t="shared" si="2"/>
        <v>Asia/India-Asia/2004</v>
      </c>
      <c r="E825" s="72">
        <v>632956.0</v>
      </c>
      <c r="F825" s="72">
        <v>1811289.0</v>
      </c>
      <c r="G825" s="70">
        <f t="shared" si="3"/>
        <v>632956</v>
      </c>
      <c r="H825" s="70">
        <f t="shared" si="4"/>
        <v>1811289</v>
      </c>
      <c r="I825" s="71" t="s">
        <v>1103</v>
      </c>
      <c r="J825" s="70">
        <f t="array" ref="J825:K825">VLOOKUP(I825,D:H,{4,5},0)</f>
        <v>632956</v>
      </c>
      <c r="K825" s="70">
        <v>1811289.0</v>
      </c>
      <c r="L825" s="39">
        <f t="shared" si="5"/>
        <v>632956</v>
      </c>
      <c r="M825" s="39">
        <f t="shared" si="6"/>
        <v>1811289</v>
      </c>
    </row>
    <row r="826">
      <c r="A826" s="33" t="s">
        <v>113</v>
      </c>
      <c r="B826" s="68" t="s">
        <v>124</v>
      </c>
      <c r="C826" s="35" t="s">
        <v>53</v>
      </c>
      <c r="D826" s="35" t="str">
        <f t="shared" si="2"/>
        <v>Asia/India-Asia/2005</v>
      </c>
      <c r="E826" s="72">
        <v>519165.0</v>
      </c>
      <c r="F826" s="72">
        <v>1348525.0</v>
      </c>
      <c r="G826" s="70">
        <f t="shared" si="3"/>
        <v>491833</v>
      </c>
      <c r="H826" s="70">
        <f t="shared" si="4"/>
        <v>1276184</v>
      </c>
      <c r="I826" s="71" t="s">
        <v>1104</v>
      </c>
      <c r="J826" s="70">
        <f t="array" ref="J826:K826">VLOOKUP(I826,D:H,{4,5},0)</f>
        <v>491833</v>
      </c>
      <c r="K826" s="70">
        <v>1276184.0</v>
      </c>
      <c r="L826" s="39">
        <f t="shared" si="5"/>
        <v>491833</v>
      </c>
      <c r="M826" s="39">
        <f t="shared" si="6"/>
        <v>1276184</v>
      </c>
    </row>
    <row r="827">
      <c r="A827" s="33" t="s">
        <v>113</v>
      </c>
      <c r="B827" s="68" t="s">
        <v>124</v>
      </c>
      <c r="C827" s="35" t="s">
        <v>53</v>
      </c>
      <c r="D827" s="35" t="str">
        <f t="shared" si="2"/>
        <v>Asia/India-Asia/2005</v>
      </c>
      <c r="E827" s="72">
        <v>464501.0</v>
      </c>
      <c r="F827" s="72">
        <v>1203843.0</v>
      </c>
      <c r="G827" s="70">
        <f t="shared" si="3"/>
        <v>464501</v>
      </c>
      <c r="H827" s="70">
        <f t="shared" si="4"/>
        <v>1203843</v>
      </c>
      <c r="I827" s="71" t="s">
        <v>1105</v>
      </c>
      <c r="J827" s="70"/>
      <c r="K827" s="70"/>
      <c r="L827" s="39" t="str">
        <f t="shared" si="5"/>
        <v/>
      </c>
      <c r="M827" s="39" t="str">
        <f t="shared" si="6"/>
        <v/>
      </c>
    </row>
    <row r="828">
      <c r="A828" s="33" t="s">
        <v>113</v>
      </c>
      <c r="B828" s="68" t="s">
        <v>124</v>
      </c>
      <c r="C828" s="35" t="s">
        <v>55</v>
      </c>
      <c r="D828" s="35" t="str">
        <f t="shared" si="2"/>
        <v>Asia/India-Asia/2007</v>
      </c>
      <c r="E828" s="72">
        <v>604659.0</v>
      </c>
      <c r="F828" s="72">
        <v>1611404.0</v>
      </c>
      <c r="G828" s="70">
        <f t="shared" si="3"/>
        <v>604659</v>
      </c>
      <c r="H828" s="70">
        <f t="shared" si="4"/>
        <v>1611404</v>
      </c>
      <c r="I828" s="71" t="s">
        <v>1106</v>
      </c>
      <c r="J828" s="70">
        <f t="array" ref="J828:K828">VLOOKUP(I828,D:H,{4,5},0)</f>
        <v>604659</v>
      </c>
      <c r="K828" s="70">
        <v>1611404.0</v>
      </c>
      <c r="L828" s="39">
        <f t="shared" si="5"/>
        <v>604659</v>
      </c>
      <c r="M828" s="39">
        <f t="shared" si="6"/>
        <v>1611404</v>
      </c>
    </row>
    <row r="829">
      <c r="A829" s="33" t="s">
        <v>113</v>
      </c>
      <c r="B829" s="68" t="s">
        <v>124</v>
      </c>
      <c r="C829" s="35" t="s">
        <v>56</v>
      </c>
      <c r="D829" s="35" t="str">
        <f t="shared" si="2"/>
        <v>Asia/India-Asia/2008</v>
      </c>
      <c r="E829" s="72">
        <v>539388.0</v>
      </c>
      <c r="F829" s="72">
        <v>1411128.0</v>
      </c>
      <c r="G829" s="70">
        <f t="shared" si="3"/>
        <v>539388</v>
      </c>
      <c r="H829" s="70">
        <f t="shared" si="4"/>
        <v>1411128</v>
      </c>
      <c r="I829" s="71" t="s">
        <v>1107</v>
      </c>
      <c r="J829" s="70">
        <f t="array" ref="J829:K829">VLOOKUP(I829,D:H,{4,5},0)</f>
        <v>539388</v>
      </c>
      <c r="K829" s="70">
        <v>1411128.0</v>
      </c>
      <c r="L829" s="39">
        <f t="shared" si="5"/>
        <v>539388</v>
      </c>
      <c r="M829" s="39">
        <f t="shared" si="6"/>
        <v>1411128</v>
      </c>
    </row>
    <row r="830">
      <c r="A830" s="33" t="s">
        <v>113</v>
      </c>
      <c r="B830" s="68" t="s">
        <v>124</v>
      </c>
      <c r="C830" s="35" t="s">
        <v>58</v>
      </c>
      <c r="D830" s="35" t="str">
        <f t="shared" si="2"/>
        <v>Asia/India-Asia/2010</v>
      </c>
      <c r="E830" s="72">
        <v>489507.0</v>
      </c>
      <c r="F830" s="72">
        <v>1281914.0</v>
      </c>
      <c r="G830" s="70">
        <f t="shared" si="3"/>
        <v>483523.5</v>
      </c>
      <c r="H830" s="70">
        <f t="shared" si="4"/>
        <v>1254352.5</v>
      </c>
      <c r="I830" s="71" t="s">
        <v>1108</v>
      </c>
      <c r="J830" s="70"/>
      <c r="K830" s="70"/>
      <c r="L830" s="39" t="str">
        <f t="shared" si="5"/>
        <v/>
      </c>
      <c r="M830" s="39" t="str">
        <f t="shared" si="6"/>
        <v/>
      </c>
    </row>
    <row r="831">
      <c r="A831" s="33" t="s">
        <v>113</v>
      </c>
      <c r="B831" s="68" t="s">
        <v>124</v>
      </c>
      <c r="C831" s="35" t="s">
        <v>58</v>
      </c>
      <c r="D831" s="35" t="str">
        <f t="shared" si="2"/>
        <v>Asia/India-Asia/2010</v>
      </c>
      <c r="E831" s="72">
        <v>477540.0</v>
      </c>
      <c r="F831" s="72">
        <v>1226791.0</v>
      </c>
      <c r="G831" s="70">
        <f t="shared" si="3"/>
        <v>467369</v>
      </c>
      <c r="H831" s="70">
        <f t="shared" si="4"/>
        <v>1206727</v>
      </c>
      <c r="I831" s="71" t="s">
        <v>1109</v>
      </c>
      <c r="J831" s="70">
        <f t="array" ref="J831:K831">VLOOKUP(I831,D:H,{4,5},0)</f>
        <v>483523.5</v>
      </c>
      <c r="K831" s="70">
        <v>1254352.5</v>
      </c>
      <c r="L831" s="39">
        <f t="shared" si="5"/>
        <v>483523.5</v>
      </c>
      <c r="M831" s="39">
        <f t="shared" si="6"/>
        <v>1254352.5</v>
      </c>
    </row>
    <row r="832">
      <c r="A832" s="33" t="s">
        <v>113</v>
      </c>
      <c r="B832" s="68" t="s">
        <v>124</v>
      </c>
      <c r="C832" s="35" t="s">
        <v>58</v>
      </c>
      <c r="D832" s="35" t="str">
        <f t="shared" si="2"/>
        <v>Asia/India-Asia/2010</v>
      </c>
      <c r="E832" s="72">
        <v>457198.0</v>
      </c>
      <c r="F832" s="72">
        <v>1186663.0</v>
      </c>
      <c r="G832" s="70">
        <f t="shared" si="3"/>
        <v>457198</v>
      </c>
      <c r="H832" s="70">
        <f t="shared" si="4"/>
        <v>1186663</v>
      </c>
      <c r="I832" s="71" t="s">
        <v>1110</v>
      </c>
      <c r="J832" s="70">
        <f t="array" ref="J832:K832">VLOOKUP(I832,D:H,{4,5},0)</f>
        <v>567182</v>
      </c>
      <c r="K832" s="70">
        <v>1504365.0</v>
      </c>
      <c r="L832" s="39">
        <f t="shared" si="5"/>
        <v>567182</v>
      </c>
      <c r="M832" s="39">
        <f t="shared" si="6"/>
        <v>1504365</v>
      </c>
    </row>
    <row r="833">
      <c r="A833" s="33" t="s">
        <v>113</v>
      </c>
      <c r="B833" s="68" t="s">
        <v>124</v>
      </c>
      <c r="C833" s="35" t="s">
        <v>59</v>
      </c>
      <c r="D833" s="35" t="str">
        <f t="shared" si="2"/>
        <v>Asia/India-Asia/2011</v>
      </c>
      <c r="E833" s="72">
        <v>567182.0</v>
      </c>
      <c r="F833" s="72">
        <v>1504365.0</v>
      </c>
      <c r="G833" s="70">
        <f t="shared" si="3"/>
        <v>567182</v>
      </c>
      <c r="H833" s="70">
        <f t="shared" si="4"/>
        <v>1504365</v>
      </c>
      <c r="I833" s="71" t="s">
        <v>1111</v>
      </c>
      <c r="J833" s="70"/>
      <c r="K833" s="70"/>
      <c r="L833" s="39" t="str">
        <f t="shared" si="5"/>
        <v/>
      </c>
      <c r="M833" s="39" t="str">
        <f t="shared" si="6"/>
        <v/>
      </c>
    </row>
    <row r="834">
      <c r="A834" s="33" t="s">
        <v>113</v>
      </c>
      <c r="B834" s="68" t="s">
        <v>125</v>
      </c>
      <c r="C834" s="35" t="s">
        <v>48</v>
      </c>
      <c r="D834" s="35" t="str">
        <f t="shared" si="2"/>
        <v>Asia/Indonesia-Asia/2000</v>
      </c>
      <c r="E834" s="69"/>
      <c r="F834" s="69"/>
      <c r="G834" s="70" t="str">
        <f t="shared" si="3"/>
        <v/>
      </c>
      <c r="H834" s="70" t="str">
        <f t="shared" si="4"/>
        <v/>
      </c>
      <c r="I834" s="71" t="s">
        <v>1112</v>
      </c>
      <c r="J834" s="70" t="str">
        <f t="array" ref="J834:K834">VLOOKUP(I834,D:H,{4,5},0)</f>
        <v/>
      </c>
      <c r="K834" s="70"/>
      <c r="L834" s="39" t="str">
        <f t="shared" si="5"/>
        <v/>
      </c>
      <c r="M834" s="39" t="str">
        <f t="shared" si="6"/>
        <v/>
      </c>
    </row>
    <row r="835">
      <c r="A835" s="33" t="s">
        <v>113</v>
      </c>
      <c r="B835" s="68" t="s">
        <v>125</v>
      </c>
      <c r="C835" s="35" t="s">
        <v>49</v>
      </c>
      <c r="D835" s="35" t="str">
        <f t="shared" si="2"/>
        <v>Asia/Indonesia-Asia/2001</v>
      </c>
      <c r="E835" s="72">
        <v>209009.0</v>
      </c>
      <c r="F835" s="69"/>
      <c r="G835" s="70">
        <f t="shared" si="3"/>
        <v>209009</v>
      </c>
      <c r="H835" s="70" t="str">
        <f t="shared" si="4"/>
        <v/>
      </c>
      <c r="I835" s="71" t="s">
        <v>1113</v>
      </c>
      <c r="J835" s="70">
        <f t="array" ref="J835:K835">VLOOKUP(I835,D:H,{4,5},0)</f>
        <v>209009</v>
      </c>
      <c r="K835" s="70"/>
      <c r="L835" s="39">
        <f t="shared" si="5"/>
        <v>209009</v>
      </c>
      <c r="M835" s="39" t="str">
        <f t="shared" si="6"/>
        <v/>
      </c>
    </row>
    <row r="836">
      <c r="A836" s="33" t="s">
        <v>113</v>
      </c>
      <c r="B836" s="68" t="s">
        <v>125</v>
      </c>
      <c r="C836" s="35" t="s">
        <v>50</v>
      </c>
      <c r="D836" s="35" t="str">
        <f t="shared" si="2"/>
        <v>Asia/Indonesia-Asia/2002</v>
      </c>
      <c r="E836" s="72">
        <v>211296.0</v>
      </c>
      <c r="F836" s="72">
        <v>433989.0</v>
      </c>
      <c r="G836" s="70">
        <f t="shared" si="3"/>
        <v>211296</v>
      </c>
      <c r="H836" s="70">
        <f t="shared" si="4"/>
        <v>433989</v>
      </c>
      <c r="I836" s="71" t="s">
        <v>1114</v>
      </c>
      <c r="J836" s="70">
        <f t="array" ref="J836:K836">VLOOKUP(I836,D:H,{4,5},0)</f>
        <v>211296</v>
      </c>
      <c r="K836" s="70">
        <v>433989.0</v>
      </c>
      <c r="L836" s="39">
        <f t="shared" si="5"/>
        <v>211296</v>
      </c>
      <c r="M836" s="39">
        <f t="shared" si="6"/>
        <v>433989</v>
      </c>
    </row>
    <row r="837">
      <c r="A837" s="33" t="s">
        <v>113</v>
      </c>
      <c r="B837" s="68" t="s">
        <v>125</v>
      </c>
      <c r="C837" s="35" t="s">
        <v>51</v>
      </c>
      <c r="D837" s="35" t="str">
        <f t="shared" si="2"/>
        <v>Asia/Indonesia-Asia/2003</v>
      </c>
      <c r="E837" s="72">
        <v>199782.0</v>
      </c>
      <c r="F837" s="72">
        <v>453106.0</v>
      </c>
      <c r="G837" s="70">
        <f t="shared" si="3"/>
        <v>199782</v>
      </c>
      <c r="H837" s="70">
        <f t="shared" si="4"/>
        <v>453106</v>
      </c>
      <c r="I837" s="71" t="s">
        <v>1115</v>
      </c>
      <c r="J837" s="70">
        <f t="array" ref="J837:K837">VLOOKUP(I837,D:H,{4,5},0)</f>
        <v>199782</v>
      </c>
      <c r="K837" s="70">
        <v>453106.0</v>
      </c>
      <c r="L837" s="39">
        <f t="shared" si="5"/>
        <v>199782</v>
      </c>
      <c r="M837" s="39">
        <f t="shared" si="6"/>
        <v>453106</v>
      </c>
    </row>
    <row r="838">
      <c r="A838" s="33" t="s">
        <v>113</v>
      </c>
      <c r="B838" s="68" t="s">
        <v>125</v>
      </c>
      <c r="C838" s="35" t="s">
        <v>52</v>
      </c>
      <c r="D838" s="35" t="str">
        <f t="shared" si="2"/>
        <v>Asia/Indonesia-Asia/2004</v>
      </c>
      <c r="E838" s="72">
        <v>186605.0</v>
      </c>
      <c r="F838" s="72">
        <v>412387.0</v>
      </c>
      <c r="G838" s="70">
        <f t="shared" si="3"/>
        <v>186605</v>
      </c>
      <c r="H838" s="70">
        <f t="shared" si="4"/>
        <v>412387</v>
      </c>
      <c r="I838" s="71" t="s">
        <v>1116</v>
      </c>
      <c r="J838" s="70">
        <f t="array" ref="J838:K838">VLOOKUP(I838,D:H,{4,5},0)</f>
        <v>186605</v>
      </c>
      <c r="K838" s="70">
        <v>412387.0</v>
      </c>
      <c r="L838" s="39">
        <f t="shared" si="5"/>
        <v>186605</v>
      </c>
      <c r="M838" s="39">
        <f t="shared" si="6"/>
        <v>412387</v>
      </c>
    </row>
    <row r="839">
      <c r="A839" s="33" t="s">
        <v>113</v>
      </c>
      <c r="B839" s="68" t="s">
        <v>125</v>
      </c>
      <c r="C839" s="35" t="s">
        <v>53</v>
      </c>
      <c r="D839" s="35" t="str">
        <f t="shared" si="2"/>
        <v>Asia/Indonesia-Asia/2005</v>
      </c>
      <c r="E839" s="72">
        <v>176238.0</v>
      </c>
      <c r="F839" s="72">
        <v>337635.0</v>
      </c>
      <c r="G839" s="70">
        <f t="shared" si="3"/>
        <v>167600.5</v>
      </c>
      <c r="H839" s="70">
        <f t="shared" si="4"/>
        <v>316271</v>
      </c>
      <c r="I839" s="71" t="s">
        <v>1117</v>
      </c>
      <c r="J839" s="70">
        <f t="array" ref="J839:K839">VLOOKUP(I839,D:H,{4,5},0)</f>
        <v>167600.5</v>
      </c>
      <c r="K839" s="70">
        <v>316271.0</v>
      </c>
      <c r="L839" s="39">
        <f t="shared" si="5"/>
        <v>167600.5</v>
      </c>
      <c r="M839" s="39">
        <f t="shared" si="6"/>
        <v>316271</v>
      </c>
    </row>
    <row r="840">
      <c r="A840" s="33" t="s">
        <v>113</v>
      </c>
      <c r="B840" s="68" t="s">
        <v>125</v>
      </c>
      <c r="C840" s="35" t="s">
        <v>53</v>
      </c>
      <c r="D840" s="35" t="str">
        <f t="shared" si="2"/>
        <v>Asia/Indonesia-Asia/2005</v>
      </c>
      <c r="E840" s="72">
        <v>158963.0</v>
      </c>
      <c r="F840" s="72">
        <v>294907.0</v>
      </c>
      <c r="G840" s="70">
        <f t="shared" si="3"/>
        <v>158963</v>
      </c>
      <c r="H840" s="70">
        <f t="shared" si="4"/>
        <v>294907</v>
      </c>
      <c r="I840" s="71" t="s">
        <v>1118</v>
      </c>
      <c r="J840" s="70"/>
      <c r="K840" s="70"/>
      <c r="L840" s="39" t="str">
        <f t="shared" si="5"/>
        <v/>
      </c>
      <c r="M840" s="39" t="str">
        <f t="shared" si="6"/>
        <v/>
      </c>
    </row>
    <row r="841">
      <c r="A841" s="33" t="s">
        <v>113</v>
      </c>
      <c r="B841" s="68" t="s">
        <v>125</v>
      </c>
      <c r="C841" s="35" t="s">
        <v>55</v>
      </c>
      <c r="D841" s="35" t="str">
        <f t="shared" si="2"/>
        <v>Asia/Indonesia-Asia/2007</v>
      </c>
      <c r="E841" s="72">
        <v>182885.0</v>
      </c>
      <c r="F841" s="72">
        <v>375545.0</v>
      </c>
      <c r="G841" s="70">
        <f t="shared" si="3"/>
        <v>182885</v>
      </c>
      <c r="H841" s="70">
        <f t="shared" si="4"/>
        <v>375545</v>
      </c>
      <c r="I841" s="71" t="s">
        <v>1119</v>
      </c>
      <c r="J841" s="70">
        <f t="array" ref="J841:K841">VLOOKUP(I841,D:H,{4,5},0)</f>
        <v>182885</v>
      </c>
      <c r="K841" s="70">
        <v>375545.0</v>
      </c>
      <c r="L841" s="39">
        <f t="shared" si="5"/>
        <v>182885</v>
      </c>
      <c r="M841" s="39">
        <f t="shared" si="6"/>
        <v>375545</v>
      </c>
    </row>
    <row r="842">
      <c r="A842" s="33" t="s">
        <v>113</v>
      </c>
      <c r="B842" s="68" t="s">
        <v>125</v>
      </c>
      <c r="C842" s="35" t="s">
        <v>56</v>
      </c>
      <c r="D842" s="35" t="str">
        <f t="shared" si="2"/>
        <v>Asia/Indonesia-Asia/2008</v>
      </c>
      <c r="E842" s="72">
        <v>179461.0</v>
      </c>
      <c r="F842" s="72">
        <v>341992.0</v>
      </c>
      <c r="G842" s="70">
        <f t="shared" si="3"/>
        <v>179461</v>
      </c>
      <c r="H842" s="70">
        <f t="shared" si="4"/>
        <v>341992</v>
      </c>
      <c r="I842" s="71" t="s">
        <v>1120</v>
      </c>
      <c r="J842" s="70">
        <f t="array" ref="J842:K842">VLOOKUP(I842,D:H,{4,5},0)</f>
        <v>179461</v>
      </c>
      <c r="K842" s="70">
        <v>341992.0</v>
      </c>
      <c r="L842" s="39">
        <f t="shared" si="5"/>
        <v>179461</v>
      </c>
      <c r="M842" s="39">
        <f t="shared" si="6"/>
        <v>341992</v>
      </c>
    </row>
    <row r="843">
      <c r="A843" s="33" t="s">
        <v>113</v>
      </c>
      <c r="B843" s="68" t="s">
        <v>125</v>
      </c>
      <c r="C843" s="35" t="s">
        <v>58</v>
      </c>
      <c r="D843" s="35" t="str">
        <f t="shared" si="2"/>
        <v>Asia/Indonesia-Asia/2010</v>
      </c>
      <c r="E843" s="72">
        <v>165366.0</v>
      </c>
      <c r="F843" s="72">
        <v>316792.0</v>
      </c>
      <c r="G843" s="70">
        <f t="shared" si="3"/>
        <v>165122.5</v>
      </c>
      <c r="H843" s="70">
        <f t="shared" si="4"/>
        <v>311764.5</v>
      </c>
      <c r="I843" s="71" t="s">
        <v>1121</v>
      </c>
      <c r="J843" s="70"/>
      <c r="K843" s="70"/>
      <c r="L843" s="39" t="str">
        <f t="shared" si="5"/>
        <v/>
      </c>
      <c r="M843" s="39" t="str">
        <f t="shared" si="6"/>
        <v/>
      </c>
    </row>
    <row r="844">
      <c r="A844" s="33" t="s">
        <v>113</v>
      </c>
      <c r="B844" s="68" t="s">
        <v>125</v>
      </c>
      <c r="C844" s="35" t="s">
        <v>58</v>
      </c>
      <c r="D844" s="35" t="str">
        <f t="shared" si="2"/>
        <v>Asia/Indonesia-Asia/2010</v>
      </c>
      <c r="E844" s="72">
        <v>164879.0</v>
      </c>
      <c r="F844" s="72">
        <v>306737.0</v>
      </c>
      <c r="G844" s="70">
        <f t="shared" si="3"/>
        <v>159823.5</v>
      </c>
      <c r="H844" s="70">
        <f t="shared" si="4"/>
        <v>285078</v>
      </c>
      <c r="I844" s="71" t="s">
        <v>1122</v>
      </c>
      <c r="J844" s="70">
        <f t="array" ref="J844:K844">VLOOKUP(I844,D:H,{4,5},0)</f>
        <v>165122.5</v>
      </c>
      <c r="K844" s="70">
        <v>311764.5</v>
      </c>
      <c r="L844" s="39">
        <f t="shared" si="5"/>
        <v>165122.5</v>
      </c>
      <c r="M844" s="39">
        <f t="shared" si="6"/>
        <v>311764.5</v>
      </c>
    </row>
    <row r="845">
      <c r="A845" s="33" t="s">
        <v>113</v>
      </c>
      <c r="B845" s="68" t="s">
        <v>125</v>
      </c>
      <c r="C845" s="35" t="s">
        <v>58</v>
      </c>
      <c r="D845" s="35" t="str">
        <f t="shared" si="2"/>
        <v>Asia/Indonesia-Asia/2010</v>
      </c>
      <c r="E845" s="72">
        <v>154768.0</v>
      </c>
      <c r="F845" s="72">
        <v>263419.0</v>
      </c>
      <c r="G845" s="70">
        <f t="shared" si="3"/>
        <v>154768</v>
      </c>
      <c r="H845" s="70">
        <f t="shared" si="4"/>
        <v>263419</v>
      </c>
      <c r="I845" s="71" t="s">
        <v>1123</v>
      </c>
      <c r="J845" s="70">
        <f t="array" ref="J845:K845">VLOOKUP(I845,D:H,{4,5},0)</f>
        <v>183726</v>
      </c>
      <c r="K845" s="70">
        <v>345120.0</v>
      </c>
      <c r="L845" s="39">
        <f t="shared" si="5"/>
        <v>183726</v>
      </c>
      <c r="M845" s="39">
        <f t="shared" si="6"/>
        <v>345120</v>
      </c>
    </row>
    <row r="846">
      <c r="A846" s="33" t="s">
        <v>113</v>
      </c>
      <c r="B846" s="68" t="s">
        <v>125</v>
      </c>
      <c r="C846" s="35" t="s">
        <v>59</v>
      </c>
      <c r="D846" s="35" t="str">
        <f t="shared" si="2"/>
        <v>Asia/Indonesia-Asia/2011</v>
      </c>
      <c r="E846" s="72">
        <v>183726.0</v>
      </c>
      <c r="F846" s="72">
        <v>345120.0</v>
      </c>
      <c r="G846" s="70">
        <f t="shared" si="3"/>
        <v>183726</v>
      </c>
      <c r="H846" s="70">
        <f t="shared" si="4"/>
        <v>345120</v>
      </c>
      <c r="I846" s="71" t="s">
        <v>1124</v>
      </c>
      <c r="J846" s="70"/>
      <c r="K846" s="70"/>
      <c r="L846" s="39" t="str">
        <f t="shared" si="5"/>
        <v/>
      </c>
      <c r="M846" s="39" t="str">
        <f t="shared" si="6"/>
        <v/>
      </c>
    </row>
    <row r="847">
      <c r="A847" s="33" t="s">
        <v>113</v>
      </c>
      <c r="B847" s="68" t="s">
        <v>126</v>
      </c>
      <c r="C847" s="35" t="s">
        <v>48</v>
      </c>
      <c r="D847" s="35" t="str">
        <f t="shared" si="2"/>
        <v>Asia/Japan-Asia/2000</v>
      </c>
      <c r="E847" s="72">
        <v>451501.0</v>
      </c>
      <c r="F847" s="69"/>
      <c r="G847" s="70">
        <f t="shared" si="3"/>
        <v>451501</v>
      </c>
      <c r="H847" s="70" t="str">
        <f t="shared" si="4"/>
        <v/>
      </c>
      <c r="I847" s="71" t="s">
        <v>1125</v>
      </c>
      <c r="J847" s="70">
        <f t="array" ref="J847:K847">VLOOKUP(I847,D:H,{4,5},0)</f>
        <v>451501</v>
      </c>
      <c r="K847" s="70"/>
      <c r="L847" s="39">
        <f t="shared" si="5"/>
        <v>451501</v>
      </c>
      <c r="M847" s="39" t="str">
        <f t="shared" si="6"/>
        <v/>
      </c>
    </row>
    <row r="848">
      <c r="A848" s="33" t="s">
        <v>113</v>
      </c>
      <c r="B848" s="68" t="s">
        <v>126</v>
      </c>
      <c r="C848" s="35" t="s">
        <v>49</v>
      </c>
      <c r="D848" s="35" t="str">
        <f t="shared" si="2"/>
        <v>Asia/Japan-Asia/2001</v>
      </c>
      <c r="E848" s="72">
        <v>461468.0</v>
      </c>
      <c r="F848" s="69"/>
      <c r="G848" s="70">
        <f t="shared" si="3"/>
        <v>461468</v>
      </c>
      <c r="H848" s="70" t="str">
        <f t="shared" si="4"/>
        <v/>
      </c>
      <c r="I848" s="71" t="s">
        <v>1126</v>
      </c>
      <c r="J848" s="70">
        <f t="array" ref="J848:K848">VLOOKUP(I848,D:H,{4,5},0)</f>
        <v>461468</v>
      </c>
      <c r="K848" s="70"/>
      <c r="L848" s="39">
        <f t="shared" si="5"/>
        <v>461468</v>
      </c>
      <c r="M848" s="39" t="str">
        <f t="shared" si="6"/>
        <v/>
      </c>
    </row>
    <row r="849">
      <c r="A849" s="33" t="s">
        <v>113</v>
      </c>
      <c r="B849" s="68" t="s">
        <v>126</v>
      </c>
      <c r="C849" s="35" t="s">
        <v>50</v>
      </c>
      <c r="D849" s="35" t="str">
        <f t="shared" si="2"/>
        <v>Asia/Japan-Asia/2002</v>
      </c>
      <c r="E849" s="72">
        <v>499092.0</v>
      </c>
      <c r="F849" s="72">
        <v>1170715.0</v>
      </c>
      <c r="G849" s="70">
        <f t="shared" si="3"/>
        <v>499092</v>
      </c>
      <c r="H849" s="70">
        <f t="shared" si="4"/>
        <v>1170715</v>
      </c>
      <c r="I849" s="71" t="s">
        <v>1127</v>
      </c>
      <c r="J849" s="70">
        <f t="array" ref="J849:K849">VLOOKUP(I849,D:H,{4,5},0)</f>
        <v>499092</v>
      </c>
      <c r="K849" s="70">
        <v>1170715.0</v>
      </c>
      <c r="L849" s="39">
        <f t="shared" si="5"/>
        <v>499092</v>
      </c>
      <c r="M849" s="39">
        <f t="shared" si="6"/>
        <v>1170715</v>
      </c>
    </row>
    <row r="850">
      <c r="A850" s="33" t="s">
        <v>113</v>
      </c>
      <c r="B850" s="68" t="s">
        <v>126</v>
      </c>
      <c r="C850" s="35" t="s">
        <v>51</v>
      </c>
      <c r="D850" s="35" t="str">
        <f t="shared" si="2"/>
        <v>Asia/Japan-Asia/2003</v>
      </c>
      <c r="E850" s="72">
        <v>472174.0</v>
      </c>
      <c r="F850" s="72">
        <v>1100650.0</v>
      </c>
      <c r="G850" s="70">
        <f t="shared" si="3"/>
        <v>472174</v>
      </c>
      <c r="H850" s="70">
        <f t="shared" si="4"/>
        <v>1100650</v>
      </c>
      <c r="I850" s="71" t="s">
        <v>1128</v>
      </c>
      <c r="J850" s="70">
        <f t="array" ref="J850:K850">VLOOKUP(I850,D:H,{4,5},0)</f>
        <v>472174</v>
      </c>
      <c r="K850" s="70">
        <v>1100650.0</v>
      </c>
      <c r="L850" s="39">
        <f t="shared" si="5"/>
        <v>472174</v>
      </c>
      <c r="M850" s="39">
        <f t="shared" si="6"/>
        <v>1100650</v>
      </c>
    </row>
    <row r="851">
      <c r="A851" s="33" t="s">
        <v>113</v>
      </c>
      <c r="B851" s="68" t="s">
        <v>126</v>
      </c>
      <c r="C851" s="35" t="s">
        <v>52</v>
      </c>
      <c r="D851" s="35" t="str">
        <f t="shared" si="2"/>
        <v>Asia/Japan-Asia/2004</v>
      </c>
      <c r="E851" s="72">
        <v>495352.0</v>
      </c>
      <c r="F851" s="72">
        <v>1206916.0</v>
      </c>
      <c r="G851" s="70">
        <f t="shared" si="3"/>
        <v>495352</v>
      </c>
      <c r="H851" s="70">
        <f t="shared" si="4"/>
        <v>1206916</v>
      </c>
      <c r="I851" s="71" t="s">
        <v>1129</v>
      </c>
      <c r="J851" s="70">
        <f t="array" ref="J851:K851">VLOOKUP(I851,D:H,{4,5},0)</f>
        <v>495352</v>
      </c>
      <c r="K851" s="70">
        <v>1206916.0</v>
      </c>
      <c r="L851" s="39">
        <f t="shared" si="5"/>
        <v>495352</v>
      </c>
      <c r="M851" s="39">
        <f t="shared" si="6"/>
        <v>1206916</v>
      </c>
    </row>
    <row r="852">
      <c r="A852" s="33" t="s">
        <v>113</v>
      </c>
      <c r="B852" s="68" t="s">
        <v>126</v>
      </c>
      <c r="C852" s="35" t="s">
        <v>53</v>
      </c>
      <c r="D852" s="35" t="str">
        <f t="shared" si="2"/>
        <v>Asia/Japan-Asia/2005</v>
      </c>
      <c r="E852" s="72">
        <v>510791.0</v>
      </c>
      <c r="F852" s="72">
        <v>1202266.0</v>
      </c>
      <c r="G852" s="70">
        <f t="shared" si="3"/>
        <v>510791</v>
      </c>
      <c r="H852" s="70">
        <f t="shared" si="4"/>
        <v>1202266</v>
      </c>
      <c r="I852" s="71" t="s">
        <v>1130</v>
      </c>
      <c r="J852" s="70">
        <f t="array" ref="J852:K852">VLOOKUP(I852,D:H,{4,5},0)</f>
        <v>510791</v>
      </c>
      <c r="K852" s="70">
        <v>1202266.0</v>
      </c>
      <c r="L852" s="39">
        <f t="shared" si="5"/>
        <v>510791</v>
      </c>
      <c r="M852" s="39">
        <f t="shared" si="6"/>
        <v>1202266</v>
      </c>
    </row>
    <row r="853">
      <c r="A853" s="33" t="s">
        <v>113</v>
      </c>
      <c r="B853" s="68" t="s">
        <v>126</v>
      </c>
      <c r="C853" s="35" t="s">
        <v>54</v>
      </c>
      <c r="D853" s="35" t="str">
        <f t="shared" si="2"/>
        <v>Asia/Japan-Asia/2006</v>
      </c>
      <c r="E853" s="72">
        <v>522488.0</v>
      </c>
      <c r="F853" s="72">
        <v>1259655.0</v>
      </c>
      <c r="G853" s="70">
        <f t="shared" si="3"/>
        <v>522488</v>
      </c>
      <c r="H853" s="70">
        <f t="shared" si="4"/>
        <v>1259655</v>
      </c>
      <c r="I853" s="71" t="s">
        <v>1131</v>
      </c>
      <c r="J853" s="70">
        <f t="array" ref="J853:K853">VLOOKUP(I853,D:H,{4,5},0)</f>
        <v>522488</v>
      </c>
      <c r="K853" s="70">
        <v>1259655.0</v>
      </c>
      <c r="L853" s="39">
        <f t="shared" si="5"/>
        <v>522488</v>
      </c>
      <c r="M853" s="39">
        <f t="shared" si="6"/>
        <v>1259655</v>
      </c>
    </row>
    <row r="854">
      <c r="A854" s="33" t="s">
        <v>113</v>
      </c>
      <c r="B854" s="68" t="s">
        <v>126</v>
      </c>
      <c r="C854" s="35" t="s">
        <v>55</v>
      </c>
      <c r="D854" s="35" t="str">
        <f t="shared" si="2"/>
        <v>Asia/Japan-Asia/2007</v>
      </c>
      <c r="E854" s="72">
        <v>515198.0</v>
      </c>
      <c r="F854" s="72">
        <v>1251136.0</v>
      </c>
      <c r="G854" s="70">
        <f t="shared" si="3"/>
        <v>515198</v>
      </c>
      <c r="H854" s="70">
        <f t="shared" si="4"/>
        <v>1251136</v>
      </c>
      <c r="I854" s="71" t="s">
        <v>1132</v>
      </c>
      <c r="J854" s="70">
        <f t="array" ref="J854:K854">VLOOKUP(I854,D:H,{4,5},0)</f>
        <v>515198</v>
      </c>
      <c r="K854" s="70">
        <v>1251136.0</v>
      </c>
      <c r="L854" s="39">
        <f t="shared" si="5"/>
        <v>515198</v>
      </c>
      <c r="M854" s="39">
        <f t="shared" si="6"/>
        <v>1251136</v>
      </c>
    </row>
    <row r="855">
      <c r="A855" s="33" t="s">
        <v>113</v>
      </c>
      <c r="B855" s="68" t="s">
        <v>126</v>
      </c>
      <c r="C855" s="35" t="s">
        <v>56</v>
      </c>
      <c r="D855" s="35" t="str">
        <f t="shared" si="2"/>
        <v>Asia/Japan-Asia/2008</v>
      </c>
      <c r="E855" s="72">
        <v>520541.0</v>
      </c>
      <c r="F855" s="72">
        <v>1238181.0</v>
      </c>
      <c r="G855" s="70">
        <f t="shared" si="3"/>
        <v>520541</v>
      </c>
      <c r="H855" s="70">
        <f t="shared" si="4"/>
        <v>1238181</v>
      </c>
      <c r="I855" s="71" t="s">
        <v>1133</v>
      </c>
      <c r="J855" s="70">
        <f t="array" ref="J855:K855">VLOOKUP(I855,D:H,{4,5},0)</f>
        <v>520541</v>
      </c>
      <c r="K855" s="70">
        <v>1238181.0</v>
      </c>
      <c r="L855" s="39">
        <f t="shared" si="5"/>
        <v>520541</v>
      </c>
      <c r="M855" s="39">
        <f t="shared" si="6"/>
        <v>1238181</v>
      </c>
    </row>
    <row r="856">
      <c r="A856" s="33" t="s">
        <v>113</v>
      </c>
      <c r="B856" s="68" t="s">
        <v>126</v>
      </c>
      <c r="C856" s="35" t="s">
        <v>58</v>
      </c>
      <c r="D856" s="35" t="str">
        <f t="shared" si="2"/>
        <v>Asia/Japan-Asia/2010</v>
      </c>
      <c r="E856" s="72">
        <v>506237.0</v>
      </c>
      <c r="F856" s="72">
        <v>1237429.0</v>
      </c>
      <c r="G856" s="70">
        <f t="shared" si="3"/>
        <v>512600.5</v>
      </c>
      <c r="H856" s="70">
        <f t="shared" si="4"/>
        <v>1228509</v>
      </c>
      <c r="I856" s="71" t="s">
        <v>1134</v>
      </c>
      <c r="J856" s="70"/>
      <c r="K856" s="70"/>
      <c r="L856" s="39" t="str">
        <f t="shared" si="5"/>
        <v/>
      </c>
      <c r="M856" s="39" t="str">
        <f t="shared" si="6"/>
        <v/>
      </c>
    </row>
    <row r="857">
      <c r="A857" s="33" t="s">
        <v>113</v>
      </c>
      <c r="B857" s="68" t="s">
        <v>126</v>
      </c>
      <c r="C857" s="35" t="s">
        <v>58</v>
      </c>
      <c r="D857" s="35" t="str">
        <f t="shared" si="2"/>
        <v>Asia/Japan-Asia/2010</v>
      </c>
      <c r="E857" s="72">
        <v>518964.0</v>
      </c>
      <c r="F857" s="72">
        <v>1219589.0</v>
      </c>
      <c r="G857" s="70">
        <f t="shared" si="3"/>
        <v>518964</v>
      </c>
      <c r="H857" s="70">
        <f t="shared" si="4"/>
        <v>1219589</v>
      </c>
      <c r="I857" s="71" t="s">
        <v>1135</v>
      </c>
      <c r="J857" s="70">
        <f t="array" ref="J857:K857">VLOOKUP(I857,D:H,{4,5},0)</f>
        <v>512600.5</v>
      </c>
      <c r="K857" s="70">
        <v>1228509.0</v>
      </c>
      <c r="L857" s="39">
        <f t="shared" si="5"/>
        <v>512600.5</v>
      </c>
      <c r="M857" s="39">
        <f t="shared" si="6"/>
        <v>1228509</v>
      </c>
    </row>
    <row r="858">
      <c r="A858" s="33" t="s">
        <v>113</v>
      </c>
      <c r="B858" s="68" t="s">
        <v>126</v>
      </c>
      <c r="C858" s="35" t="s">
        <v>59</v>
      </c>
      <c r="D858" s="35" t="str">
        <f t="shared" si="2"/>
        <v>Asia/Japan-Asia/2011</v>
      </c>
      <c r="E858" s="72">
        <v>519807.0</v>
      </c>
      <c r="F858" s="72">
        <v>1231302.0</v>
      </c>
      <c r="G858" s="70">
        <f t="shared" si="3"/>
        <v>515098.5</v>
      </c>
      <c r="H858" s="70">
        <f t="shared" si="4"/>
        <v>1224026.5</v>
      </c>
      <c r="I858" s="71" t="s">
        <v>1136</v>
      </c>
      <c r="J858" s="70">
        <f t="array" ref="J858:K858">VLOOKUP(I858,D:H,{4,5},0)</f>
        <v>515098.5</v>
      </c>
      <c r="K858" s="70">
        <v>1224026.5</v>
      </c>
      <c r="L858" s="39">
        <f t="shared" si="5"/>
        <v>515098.5</v>
      </c>
      <c r="M858" s="39">
        <f t="shared" si="6"/>
        <v>1224026.5</v>
      </c>
    </row>
    <row r="859">
      <c r="A859" s="33" t="s">
        <v>113</v>
      </c>
      <c r="B859" s="68" t="s">
        <v>126</v>
      </c>
      <c r="C859" s="35" t="s">
        <v>59</v>
      </c>
      <c r="D859" s="35" t="str">
        <f t="shared" si="2"/>
        <v>Asia/Japan-Asia/2011</v>
      </c>
      <c r="E859" s="72">
        <v>510390.0</v>
      </c>
      <c r="F859" s="72">
        <v>1216751.0</v>
      </c>
      <c r="G859" s="70">
        <f t="shared" si="3"/>
        <v>510390</v>
      </c>
      <c r="H859" s="70">
        <f t="shared" si="4"/>
        <v>1216751</v>
      </c>
      <c r="I859" s="71" t="s">
        <v>1137</v>
      </c>
      <c r="J859" s="70"/>
      <c r="K859" s="70"/>
      <c r="L859" s="39" t="str">
        <f t="shared" si="5"/>
        <v/>
      </c>
      <c r="M859" s="39" t="str">
        <f t="shared" si="6"/>
        <v/>
      </c>
    </row>
    <row r="860">
      <c r="A860" s="33" t="s">
        <v>113</v>
      </c>
      <c r="B860" s="68" t="s">
        <v>127</v>
      </c>
      <c r="C860" s="35" t="s">
        <v>48</v>
      </c>
      <c r="D860" s="35" t="str">
        <f t="shared" si="2"/>
        <v>Asia/Kazakhstan-Asia/2000</v>
      </c>
      <c r="E860" s="69"/>
      <c r="F860" s="69"/>
      <c r="G860" s="70" t="str">
        <f t="shared" si="3"/>
        <v/>
      </c>
      <c r="H860" s="70" t="str">
        <f t="shared" si="4"/>
        <v/>
      </c>
      <c r="I860" s="71" t="s">
        <v>1138</v>
      </c>
      <c r="J860" s="70" t="str">
        <f t="array" ref="J860:K860">VLOOKUP(I860,D:H,{4,5},0)</f>
        <v/>
      </c>
      <c r="K860" s="70"/>
      <c r="L860" s="39" t="str">
        <f t="shared" si="5"/>
        <v/>
      </c>
      <c r="M860" s="39" t="str">
        <f t="shared" si="6"/>
        <v/>
      </c>
    </row>
    <row r="861">
      <c r="A861" s="33" t="s">
        <v>113</v>
      </c>
      <c r="B861" s="68" t="s">
        <v>127</v>
      </c>
      <c r="C861" s="35" t="s">
        <v>49</v>
      </c>
      <c r="D861" s="35" t="str">
        <f t="shared" si="2"/>
        <v>Asia/Kazakhstan-Asia/2001</v>
      </c>
      <c r="E861" s="72">
        <v>78101.0</v>
      </c>
      <c r="F861" s="69"/>
      <c r="G861" s="70">
        <f t="shared" si="3"/>
        <v>78101</v>
      </c>
      <c r="H861" s="70" t="str">
        <f t="shared" si="4"/>
        <v/>
      </c>
      <c r="I861" s="71" t="s">
        <v>1139</v>
      </c>
      <c r="J861" s="70">
        <f t="array" ref="J861:K861">VLOOKUP(I861,D:H,{4,5},0)</f>
        <v>78101</v>
      </c>
      <c r="K861" s="70"/>
      <c r="L861" s="39">
        <f t="shared" si="5"/>
        <v>78101</v>
      </c>
      <c r="M861" s="39" t="str">
        <f t="shared" si="6"/>
        <v/>
      </c>
    </row>
    <row r="862">
      <c r="A862" s="33" t="s">
        <v>113</v>
      </c>
      <c r="B862" s="68" t="s">
        <v>127</v>
      </c>
      <c r="C862" s="35" t="s">
        <v>50</v>
      </c>
      <c r="D862" s="35" t="str">
        <f t="shared" si="2"/>
        <v>Asia/Kazakhstan-Asia/2002</v>
      </c>
      <c r="E862" s="72">
        <v>74443.0</v>
      </c>
      <c r="F862" s="72">
        <v>248729.0</v>
      </c>
      <c r="G862" s="70">
        <f t="shared" si="3"/>
        <v>74443</v>
      </c>
      <c r="H862" s="70">
        <f t="shared" si="4"/>
        <v>248729</v>
      </c>
      <c r="I862" s="71" t="s">
        <v>1140</v>
      </c>
      <c r="J862" s="70">
        <f t="array" ref="J862:K862">VLOOKUP(I862,D:H,{4,5},0)</f>
        <v>74443</v>
      </c>
      <c r="K862" s="70">
        <v>248729.0</v>
      </c>
      <c r="L862" s="39">
        <f t="shared" si="5"/>
        <v>74443</v>
      </c>
      <c r="M862" s="39">
        <f t="shared" si="6"/>
        <v>248729</v>
      </c>
    </row>
    <row r="863">
      <c r="A863" s="33" t="s">
        <v>113</v>
      </c>
      <c r="B863" s="68" t="s">
        <v>127</v>
      </c>
      <c r="C863" s="35" t="s">
        <v>51</v>
      </c>
      <c r="D863" s="35" t="str">
        <f t="shared" si="2"/>
        <v>Asia/Kazakhstan-Asia/2003</v>
      </c>
      <c r="E863" s="72">
        <v>63417.0</v>
      </c>
      <c r="F863" s="72">
        <v>214087.0</v>
      </c>
      <c r="G863" s="70">
        <f t="shared" si="3"/>
        <v>63417</v>
      </c>
      <c r="H863" s="70">
        <f t="shared" si="4"/>
        <v>214087</v>
      </c>
      <c r="I863" s="71" t="s">
        <v>1141</v>
      </c>
      <c r="J863" s="70">
        <f t="array" ref="J863:K863">VLOOKUP(I863,D:H,{4,5},0)</f>
        <v>63417</v>
      </c>
      <c r="K863" s="70">
        <v>214087.0</v>
      </c>
      <c r="L863" s="39">
        <f t="shared" si="5"/>
        <v>63417</v>
      </c>
      <c r="M863" s="39">
        <f t="shared" si="6"/>
        <v>214087</v>
      </c>
    </row>
    <row r="864">
      <c r="A864" s="33" t="s">
        <v>113</v>
      </c>
      <c r="B864" s="68" t="s">
        <v>127</v>
      </c>
      <c r="C864" s="35" t="s">
        <v>52</v>
      </c>
      <c r="D864" s="35" t="str">
        <f t="shared" si="2"/>
        <v>Asia/Kazakhstan-Asia/2004</v>
      </c>
      <c r="E864" s="72">
        <v>69983.0</v>
      </c>
      <c r="F864" s="72">
        <v>230438.0</v>
      </c>
      <c r="G864" s="70">
        <f t="shared" si="3"/>
        <v>69983</v>
      </c>
      <c r="H864" s="70">
        <f t="shared" si="4"/>
        <v>230438</v>
      </c>
      <c r="I864" s="71" t="s">
        <v>1142</v>
      </c>
      <c r="J864" s="70">
        <f t="array" ref="J864:K864">VLOOKUP(I864,D:H,{4,5},0)</f>
        <v>69983</v>
      </c>
      <c r="K864" s="70">
        <v>230438.0</v>
      </c>
      <c r="L864" s="39">
        <f t="shared" si="5"/>
        <v>69983</v>
      </c>
      <c r="M864" s="39">
        <f t="shared" si="6"/>
        <v>230438</v>
      </c>
    </row>
    <row r="865">
      <c r="A865" s="33" t="s">
        <v>113</v>
      </c>
      <c r="B865" s="68" t="s">
        <v>127</v>
      </c>
      <c r="C865" s="35" t="s">
        <v>53</v>
      </c>
      <c r="D865" s="35" t="str">
        <f t="shared" si="2"/>
        <v>Asia/Kazakhstan-Asia/2005</v>
      </c>
      <c r="E865" s="72">
        <v>34493.0</v>
      </c>
      <c r="F865" s="72">
        <v>147908.0</v>
      </c>
      <c r="G865" s="70">
        <f t="shared" si="3"/>
        <v>34493</v>
      </c>
      <c r="H865" s="70">
        <f t="shared" si="4"/>
        <v>147908</v>
      </c>
      <c r="I865" s="71" t="s">
        <v>1143</v>
      </c>
      <c r="J865" s="70">
        <f t="array" ref="J865:K865">VLOOKUP(I865,D:H,{4,5},0)</f>
        <v>34493</v>
      </c>
      <c r="K865" s="70">
        <v>147908.0</v>
      </c>
      <c r="L865" s="39">
        <f t="shared" si="5"/>
        <v>34493</v>
      </c>
      <c r="M865" s="39">
        <f t="shared" si="6"/>
        <v>147908</v>
      </c>
    </row>
    <row r="866">
      <c r="A866" s="33" t="s">
        <v>113</v>
      </c>
      <c r="B866" s="68" t="s">
        <v>127</v>
      </c>
      <c r="C866" s="35" t="s">
        <v>54</v>
      </c>
      <c r="D866" s="35" t="str">
        <f t="shared" si="2"/>
        <v>Asia/Kazakhstan-Asia/2006</v>
      </c>
      <c r="E866" s="72">
        <v>50717.0</v>
      </c>
      <c r="F866" s="72">
        <v>172158.0</v>
      </c>
      <c r="G866" s="70">
        <f t="shared" si="3"/>
        <v>50717</v>
      </c>
      <c r="H866" s="70">
        <f t="shared" si="4"/>
        <v>172158</v>
      </c>
      <c r="I866" s="71" t="s">
        <v>1144</v>
      </c>
      <c r="J866" s="70">
        <f t="array" ref="J866:K866">VLOOKUP(I866,D:H,{4,5},0)</f>
        <v>50717</v>
      </c>
      <c r="K866" s="70">
        <v>172158.0</v>
      </c>
      <c r="L866" s="39">
        <f t="shared" si="5"/>
        <v>50717</v>
      </c>
      <c r="M866" s="39">
        <f t="shared" si="6"/>
        <v>172158</v>
      </c>
    </row>
    <row r="867">
      <c r="A867" s="33" t="s">
        <v>113</v>
      </c>
      <c r="B867" s="68" t="s">
        <v>127</v>
      </c>
      <c r="C867" s="35" t="s">
        <v>55</v>
      </c>
      <c r="D867" s="35" t="str">
        <f t="shared" si="2"/>
        <v>Asia/Kazakhstan-Asia/2007</v>
      </c>
      <c r="E867" s="72">
        <v>66231.0</v>
      </c>
      <c r="F867" s="72">
        <v>220313.0</v>
      </c>
      <c r="G867" s="70">
        <f t="shared" si="3"/>
        <v>66231</v>
      </c>
      <c r="H867" s="70">
        <f t="shared" si="4"/>
        <v>220313</v>
      </c>
      <c r="I867" s="71" t="s">
        <v>1145</v>
      </c>
      <c r="J867" s="70">
        <f t="array" ref="J867:K867">VLOOKUP(I867,D:H,{4,5},0)</f>
        <v>66231</v>
      </c>
      <c r="K867" s="70">
        <v>220313.0</v>
      </c>
      <c r="L867" s="39">
        <f t="shared" si="5"/>
        <v>66231</v>
      </c>
      <c r="M867" s="39">
        <f t="shared" si="6"/>
        <v>220313</v>
      </c>
    </row>
    <row r="868">
      <c r="A868" s="33" t="s">
        <v>113</v>
      </c>
      <c r="B868" s="68" t="s">
        <v>127</v>
      </c>
      <c r="C868" s="35" t="s">
        <v>56</v>
      </c>
      <c r="D868" s="35" t="str">
        <f t="shared" si="2"/>
        <v>Asia/Kazakhstan-Asia/2008</v>
      </c>
      <c r="E868" s="72">
        <v>50805.0</v>
      </c>
      <c r="F868" s="72">
        <v>176947.0</v>
      </c>
      <c r="G868" s="70">
        <f t="shared" si="3"/>
        <v>50805</v>
      </c>
      <c r="H868" s="70">
        <f t="shared" si="4"/>
        <v>176947</v>
      </c>
      <c r="I868" s="71" t="s">
        <v>1146</v>
      </c>
      <c r="J868" s="70">
        <f t="array" ref="J868:K868">VLOOKUP(I868,D:H,{4,5},0)</f>
        <v>50805</v>
      </c>
      <c r="K868" s="70">
        <v>176947.0</v>
      </c>
      <c r="L868" s="39">
        <f t="shared" si="5"/>
        <v>50805</v>
      </c>
      <c r="M868" s="39">
        <f t="shared" si="6"/>
        <v>176947</v>
      </c>
    </row>
    <row r="869">
      <c r="A869" s="33" t="s">
        <v>113</v>
      </c>
      <c r="B869" s="68" t="s">
        <v>127</v>
      </c>
      <c r="C869" s="35" t="s">
        <v>58</v>
      </c>
      <c r="D869" s="35" t="str">
        <f t="shared" si="2"/>
        <v>Asia/Kazakhstan-Asia/2010</v>
      </c>
      <c r="E869" s="72">
        <v>43041.0</v>
      </c>
      <c r="F869" s="72">
        <v>153816.0</v>
      </c>
      <c r="G869" s="70">
        <f t="shared" si="3"/>
        <v>39360</v>
      </c>
      <c r="H869" s="70">
        <f t="shared" si="4"/>
        <v>140792.5</v>
      </c>
      <c r="I869" s="71" t="s">
        <v>1147</v>
      </c>
      <c r="J869" s="70"/>
      <c r="K869" s="70"/>
      <c r="L869" s="39" t="str">
        <f t="shared" si="5"/>
        <v/>
      </c>
      <c r="M869" s="39" t="str">
        <f t="shared" si="6"/>
        <v/>
      </c>
    </row>
    <row r="870">
      <c r="A870" s="33" t="s">
        <v>113</v>
      </c>
      <c r="B870" s="68" t="s">
        <v>127</v>
      </c>
      <c r="C870" s="35" t="s">
        <v>58</v>
      </c>
      <c r="D870" s="35" t="str">
        <f t="shared" si="2"/>
        <v>Asia/Kazakhstan-Asia/2010</v>
      </c>
      <c r="E870" s="72">
        <v>35679.0</v>
      </c>
      <c r="F870" s="72">
        <v>127769.0</v>
      </c>
      <c r="G870" s="70">
        <f t="shared" si="3"/>
        <v>35679</v>
      </c>
      <c r="H870" s="70">
        <f t="shared" si="4"/>
        <v>127769</v>
      </c>
      <c r="I870" s="71" t="s">
        <v>1148</v>
      </c>
      <c r="J870" s="70">
        <f t="array" ref="J870:K870">VLOOKUP(I870,D:H,{4,5},0)</f>
        <v>39360</v>
      </c>
      <c r="K870" s="70">
        <v>140792.5</v>
      </c>
      <c r="L870" s="39">
        <f t="shared" si="5"/>
        <v>39360</v>
      </c>
      <c r="M870" s="39">
        <f t="shared" si="6"/>
        <v>140792.5</v>
      </c>
    </row>
    <row r="871">
      <c r="A871" s="33" t="s">
        <v>113</v>
      </c>
      <c r="B871" s="68" t="s">
        <v>127</v>
      </c>
      <c r="C871" s="35" t="s">
        <v>59</v>
      </c>
      <c r="D871" s="35" t="str">
        <f t="shared" si="2"/>
        <v>Asia/Kazakhstan-Asia/2011</v>
      </c>
      <c r="E871" s="72">
        <v>61504.0</v>
      </c>
      <c r="F871" s="72">
        <v>192532.0</v>
      </c>
      <c r="G871" s="70">
        <f t="shared" si="3"/>
        <v>50591.5</v>
      </c>
      <c r="H871" s="70">
        <f t="shared" si="4"/>
        <v>172239</v>
      </c>
      <c r="I871" s="71" t="s">
        <v>1149</v>
      </c>
      <c r="J871" s="70">
        <f t="array" ref="J871:K871">VLOOKUP(I871,D:H,{4,5},0)</f>
        <v>50591.5</v>
      </c>
      <c r="K871" s="70">
        <v>172239.0</v>
      </c>
      <c r="L871" s="39">
        <f t="shared" si="5"/>
        <v>50591.5</v>
      </c>
      <c r="M871" s="39">
        <f t="shared" si="6"/>
        <v>172239</v>
      </c>
    </row>
    <row r="872">
      <c r="A872" s="33" t="s">
        <v>113</v>
      </c>
      <c r="B872" s="68" t="s">
        <v>127</v>
      </c>
      <c r="C872" s="35" t="s">
        <v>59</v>
      </c>
      <c r="D872" s="35" t="str">
        <f t="shared" si="2"/>
        <v>Asia/Kazakhstan-Asia/2011</v>
      </c>
      <c r="E872" s="72">
        <v>39679.0</v>
      </c>
      <c r="F872" s="72">
        <v>151946.0</v>
      </c>
      <c r="G872" s="70">
        <f t="shared" si="3"/>
        <v>39679</v>
      </c>
      <c r="H872" s="70">
        <f t="shared" si="4"/>
        <v>151946</v>
      </c>
      <c r="I872" s="71" t="s">
        <v>1150</v>
      </c>
      <c r="J872" s="70"/>
      <c r="K872" s="70"/>
      <c r="L872" s="39" t="str">
        <f t="shared" si="5"/>
        <v/>
      </c>
      <c r="M872" s="39" t="str">
        <f t="shared" si="6"/>
        <v/>
      </c>
    </row>
    <row r="873">
      <c r="A873" s="33" t="s">
        <v>113</v>
      </c>
      <c r="B873" s="68" t="s">
        <v>128</v>
      </c>
      <c r="C873" s="35" t="s">
        <v>48</v>
      </c>
      <c r="D873" s="35" t="str">
        <f t="shared" si="2"/>
        <v>Asia/Kyrgyzstan-Asia/2000</v>
      </c>
      <c r="E873" s="69"/>
      <c r="F873" s="69"/>
      <c r="G873" s="70" t="str">
        <f t="shared" si="3"/>
        <v/>
      </c>
      <c r="H873" s="70" t="str">
        <f t="shared" si="4"/>
        <v/>
      </c>
      <c r="I873" s="71" t="s">
        <v>1151</v>
      </c>
      <c r="J873" s="70" t="str">
        <f t="array" ref="J873:K873">VLOOKUP(I873,D:H,{4,5},0)</f>
        <v/>
      </c>
      <c r="K873" s="70"/>
      <c r="L873" s="39" t="str">
        <f t="shared" si="5"/>
        <v/>
      </c>
      <c r="M873" s="39" t="str">
        <f t="shared" si="6"/>
        <v/>
      </c>
    </row>
    <row r="874">
      <c r="A874" s="33" t="s">
        <v>113</v>
      </c>
      <c r="B874" s="68" t="s">
        <v>128</v>
      </c>
      <c r="C874" s="35" t="s">
        <v>49</v>
      </c>
      <c r="D874" s="35" t="str">
        <f t="shared" si="2"/>
        <v>Asia/Kyrgyzstan-Asia/2001</v>
      </c>
      <c r="E874" s="72">
        <v>3097.0</v>
      </c>
      <c r="F874" s="69"/>
      <c r="G874" s="70">
        <f t="shared" si="3"/>
        <v>3097</v>
      </c>
      <c r="H874" s="70" t="str">
        <f t="shared" si="4"/>
        <v/>
      </c>
      <c r="I874" s="71" t="s">
        <v>1152</v>
      </c>
      <c r="J874" s="70">
        <f t="array" ref="J874:K874">VLOOKUP(I874,D:H,{4,5},0)</f>
        <v>3097</v>
      </c>
      <c r="K874" s="70"/>
      <c r="L874" s="39">
        <f t="shared" si="5"/>
        <v>3097</v>
      </c>
      <c r="M874" s="39" t="str">
        <f t="shared" si="6"/>
        <v/>
      </c>
    </row>
    <row r="875">
      <c r="A875" s="33" t="s">
        <v>113</v>
      </c>
      <c r="B875" s="68" t="s">
        <v>128</v>
      </c>
      <c r="C875" s="35" t="s">
        <v>50</v>
      </c>
      <c r="D875" s="35" t="str">
        <f t="shared" si="2"/>
        <v>Asia/Kyrgyzstan-Asia/2002</v>
      </c>
      <c r="E875" s="72">
        <v>2805.0</v>
      </c>
      <c r="F875" s="72">
        <v>6399.0</v>
      </c>
      <c r="G875" s="70">
        <f t="shared" si="3"/>
        <v>2805</v>
      </c>
      <c r="H875" s="70">
        <f t="shared" si="4"/>
        <v>6399</v>
      </c>
      <c r="I875" s="71" t="s">
        <v>1153</v>
      </c>
      <c r="J875" s="70">
        <f t="array" ref="J875:K875">VLOOKUP(I875,D:H,{4,5},0)</f>
        <v>2805</v>
      </c>
      <c r="K875" s="70">
        <v>6399.0</v>
      </c>
      <c r="L875" s="39">
        <f t="shared" si="5"/>
        <v>2805</v>
      </c>
      <c r="M875" s="39">
        <f t="shared" si="6"/>
        <v>6399</v>
      </c>
    </row>
    <row r="876">
      <c r="A876" s="33" t="s">
        <v>113</v>
      </c>
      <c r="B876" s="68" t="s">
        <v>128</v>
      </c>
      <c r="C876" s="35" t="s">
        <v>51</v>
      </c>
      <c r="D876" s="35" t="str">
        <f t="shared" si="2"/>
        <v>Asia/Kyrgyzstan-Asia/2003</v>
      </c>
      <c r="E876" s="72">
        <v>2484.0</v>
      </c>
      <c r="F876" s="72">
        <v>6480.0</v>
      </c>
      <c r="G876" s="70">
        <f t="shared" si="3"/>
        <v>2484</v>
      </c>
      <c r="H876" s="70">
        <f t="shared" si="4"/>
        <v>6480</v>
      </c>
      <c r="I876" s="71" t="s">
        <v>1154</v>
      </c>
      <c r="J876" s="70">
        <f t="array" ref="J876:K876">VLOOKUP(I876,D:H,{4,5},0)</f>
        <v>2484</v>
      </c>
      <c r="K876" s="70">
        <v>6480.0</v>
      </c>
      <c r="L876" s="39">
        <f t="shared" si="5"/>
        <v>2484</v>
      </c>
      <c r="M876" s="39">
        <f t="shared" si="6"/>
        <v>6480</v>
      </c>
    </row>
    <row r="877">
      <c r="A877" s="33" t="s">
        <v>113</v>
      </c>
      <c r="B877" s="68" t="s">
        <v>128</v>
      </c>
      <c r="C877" s="35" t="s">
        <v>52</v>
      </c>
      <c r="D877" s="35" t="str">
        <f t="shared" si="2"/>
        <v>Asia/Kyrgyzstan-Asia/2004</v>
      </c>
      <c r="E877" s="72">
        <v>2846.0</v>
      </c>
      <c r="F877" s="72">
        <v>5680.0</v>
      </c>
      <c r="G877" s="70">
        <f t="shared" si="3"/>
        <v>2846</v>
      </c>
      <c r="H877" s="70">
        <f t="shared" si="4"/>
        <v>5680</v>
      </c>
      <c r="I877" s="71" t="s">
        <v>1155</v>
      </c>
      <c r="J877" s="70">
        <f t="array" ref="J877:K877">VLOOKUP(I877,D:H,{4,5},0)</f>
        <v>2846</v>
      </c>
      <c r="K877" s="70">
        <v>5680.0</v>
      </c>
      <c r="L877" s="39">
        <f t="shared" si="5"/>
        <v>2846</v>
      </c>
      <c r="M877" s="39">
        <f t="shared" si="6"/>
        <v>5680</v>
      </c>
    </row>
    <row r="878">
      <c r="A878" s="33" t="s">
        <v>113</v>
      </c>
      <c r="B878" s="68" t="s">
        <v>128</v>
      </c>
      <c r="C878" s="35" t="s">
        <v>53</v>
      </c>
      <c r="D878" s="35" t="str">
        <f t="shared" si="2"/>
        <v>Asia/Kyrgyzstan-Asia/2005</v>
      </c>
      <c r="E878" s="72">
        <v>2151.0</v>
      </c>
      <c r="F878" s="72">
        <v>3781.0</v>
      </c>
      <c r="G878" s="70">
        <f t="shared" si="3"/>
        <v>2151</v>
      </c>
      <c r="H878" s="70">
        <f t="shared" si="4"/>
        <v>3781</v>
      </c>
      <c r="I878" s="71" t="s">
        <v>1156</v>
      </c>
      <c r="J878" s="70">
        <f t="array" ref="J878:K878">VLOOKUP(I878,D:H,{4,5},0)</f>
        <v>2151</v>
      </c>
      <c r="K878" s="70">
        <v>3781.0</v>
      </c>
      <c r="L878" s="39">
        <f t="shared" si="5"/>
        <v>2151</v>
      </c>
      <c r="M878" s="39">
        <f t="shared" si="6"/>
        <v>3781</v>
      </c>
    </row>
    <row r="879">
      <c r="A879" s="33" t="s">
        <v>113</v>
      </c>
      <c r="B879" s="68" t="s">
        <v>128</v>
      </c>
      <c r="C879" s="35" t="s">
        <v>54</v>
      </c>
      <c r="D879" s="35" t="str">
        <f t="shared" si="2"/>
        <v>Asia/Kyrgyzstan-Asia/2006</v>
      </c>
      <c r="E879" s="72">
        <v>2542.0</v>
      </c>
      <c r="F879" s="72">
        <v>5699.0</v>
      </c>
      <c r="G879" s="70">
        <f t="shared" si="3"/>
        <v>2542</v>
      </c>
      <c r="H879" s="70">
        <f t="shared" si="4"/>
        <v>5699</v>
      </c>
      <c r="I879" s="71" t="s">
        <v>1157</v>
      </c>
      <c r="J879" s="70">
        <f t="array" ref="J879:K879">VLOOKUP(I879,D:H,{4,5},0)</f>
        <v>2542</v>
      </c>
      <c r="K879" s="70">
        <v>5699.0</v>
      </c>
      <c r="L879" s="39">
        <f t="shared" si="5"/>
        <v>2542</v>
      </c>
      <c r="M879" s="39">
        <f t="shared" si="6"/>
        <v>5699</v>
      </c>
    </row>
    <row r="880">
      <c r="A880" s="33" t="s">
        <v>113</v>
      </c>
      <c r="B880" s="68" t="s">
        <v>128</v>
      </c>
      <c r="C880" s="35" t="s">
        <v>55</v>
      </c>
      <c r="D880" s="35" t="str">
        <f t="shared" si="2"/>
        <v>Asia/Kyrgyzstan-Asia/2007</v>
      </c>
      <c r="E880" s="72">
        <v>2726.0</v>
      </c>
      <c r="F880" s="72">
        <v>5871.0</v>
      </c>
      <c r="G880" s="70">
        <f t="shared" si="3"/>
        <v>2726</v>
      </c>
      <c r="H880" s="70">
        <f t="shared" si="4"/>
        <v>5871</v>
      </c>
      <c r="I880" s="71" t="s">
        <v>1158</v>
      </c>
      <c r="J880" s="70">
        <f t="array" ref="J880:K880">VLOOKUP(I880,D:H,{4,5},0)</f>
        <v>2726</v>
      </c>
      <c r="K880" s="70">
        <v>5871.0</v>
      </c>
      <c r="L880" s="39">
        <f t="shared" si="5"/>
        <v>2726</v>
      </c>
      <c r="M880" s="39">
        <f t="shared" si="6"/>
        <v>5871</v>
      </c>
    </row>
    <row r="881">
      <c r="A881" s="33" t="s">
        <v>113</v>
      </c>
      <c r="B881" s="68" t="s">
        <v>128</v>
      </c>
      <c r="C881" s="35" t="s">
        <v>56</v>
      </c>
      <c r="D881" s="35" t="str">
        <f t="shared" si="2"/>
        <v>Asia/Kyrgyzstan-Asia/2008</v>
      </c>
      <c r="E881" s="72">
        <v>2497.0</v>
      </c>
      <c r="F881" s="72">
        <v>5233.0</v>
      </c>
      <c r="G881" s="70">
        <f t="shared" si="3"/>
        <v>2497</v>
      </c>
      <c r="H881" s="70">
        <f t="shared" si="4"/>
        <v>5233</v>
      </c>
      <c r="I881" s="71" t="s">
        <v>1159</v>
      </c>
      <c r="J881" s="70">
        <f t="array" ref="J881:K881">VLOOKUP(I881,D:H,{4,5},0)</f>
        <v>2497</v>
      </c>
      <c r="K881" s="70">
        <v>5233.0</v>
      </c>
      <c r="L881" s="39">
        <f t="shared" si="5"/>
        <v>2497</v>
      </c>
      <c r="M881" s="39">
        <f t="shared" si="6"/>
        <v>5233</v>
      </c>
    </row>
    <row r="882">
      <c r="A882" s="33" t="s">
        <v>113</v>
      </c>
      <c r="B882" s="68" t="s">
        <v>128</v>
      </c>
      <c r="C882" s="35" t="s">
        <v>58</v>
      </c>
      <c r="D882" s="35" t="str">
        <f t="shared" si="2"/>
        <v>Asia/Kyrgyzstan-Asia/2010</v>
      </c>
      <c r="E882" s="72">
        <v>2584.0</v>
      </c>
      <c r="F882" s="72">
        <v>5328.0</v>
      </c>
      <c r="G882" s="70">
        <f t="shared" si="3"/>
        <v>2450.5</v>
      </c>
      <c r="H882" s="70">
        <f t="shared" si="4"/>
        <v>4928.5</v>
      </c>
      <c r="I882" s="71" t="s">
        <v>1160</v>
      </c>
      <c r="J882" s="70"/>
      <c r="K882" s="70"/>
      <c r="L882" s="39" t="str">
        <f t="shared" si="5"/>
        <v/>
      </c>
      <c r="M882" s="39" t="str">
        <f t="shared" si="6"/>
        <v/>
      </c>
    </row>
    <row r="883">
      <c r="A883" s="33" t="s">
        <v>113</v>
      </c>
      <c r="B883" s="68" t="s">
        <v>128</v>
      </c>
      <c r="C883" s="35" t="s">
        <v>58</v>
      </c>
      <c r="D883" s="35" t="str">
        <f t="shared" si="2"/>
        <v>Asia/Kyrgyzstan-Asia/2010</v>
      </c>
      <c r="E883" s="72">
        <v>2317.0</v>
      </c>
      <c r="F883" s="72">
        <v>4529.0</v>
      </c>
      <c r="G883" s="70">
        <f t="shared" si="3"/>
        <v>2317</v>
      </c>
      <c r="H883" s="70">
        <f t="shared" si="4"/>
        <v>4529</v>
      </c>
      <c r="I883" s="71" t="s">
        <v>1161</v>
      </c>
      <c r="J883" s="70">
        <f t="array" ref="J883:K883">VLOOKUP(I883,D:H,{4,5},0)</f>
        <v>2450.5</v>
      </c>
      <c r="K883" s="70">
        <v>4928.5</v>
      </c>
      <c r="L883" s="39">
        <f t="shared" si="5"/>
        <v>2450.5</v>
      </c>
      <c r="M883" s="39">
        <f t="shared" si="6"/>
        <v>4928.5</v>
      </c>
    </row>
    <row r="884">
      <c r="A884" s="33" t="s">
        <v>113</v>
      </c>
      <c r="B884" s="68" t="s">
        <v>128</v>
      </c>
      <c r="C884" s="35" t="s">
        <v>59</v>
      </c>
      <c r="D884" s="35" t="str">
        <f t="shared" si="2"/>
        <v>Asia/Kyrgyzstan-Asia/2011</v>
      </c>
      <c r="E884" s="72">
        <v>2450.0</v>
      </c>
      <c r="F884" s="72">
        <v>5145.0</v>
      </c>
      <c r="G884" s="70">
        <f t="shared" si="3"/>
        <v>2436</v>
      </c>
      <c r="H884" s="70">
        <f t="shared" si="4"/>
        <v>4996.5</v>
      </c>
      <c r="I884" s="71" t="s">
        <v>1162</v>
      </c>
      <c r="J884" s="70">
        <f t="array" ref="J884:K884">VLOOKUP(I884,D:H,{4,5},0)</f>
        <v>2436</v>
      </c>
      <c r="K884" s="70">
        <v>4996.5</v>
      </c>
      <c r="L884" s="39">
        <f t="shared" si="5"/>
        <v>2436</v>
      </c>
      <c r="M884" s="39">
        <f t="shared" si="6"/>
        <v>4996.5</v>
      </c>
    </row>
    <row r="885">
      <c r="A885" s="33" t="s">
        <v>113</v>
      </c>
      <c r="B885" s="68" t="s">
        <v>128</v>
      </c>
      <c r="C885" s="35" t="s">
        <v>59</v>
      </c>
      <c r="D885" s="35" t="str">
        <f t="shared" si="2"/>
        <v>Asia/Kyrgyzstan-Asia/2011</v>
      </c>
      <c r="E885" s="72">
        <v>2422.0</v>
      </c>
      <c r="F885" s="72">
        <v>4848.0</v>
      </c>
      <c r="G885" s="70">
        <f t="shared" si="3"/>
        <v>2422</v>
      </c>
      <c r="H885" s="70">
        <f t="shared" si="4"/>
        <v>4848</v>
      </c>
      <c r="I885" s="71" t="s">
        <v>1163</v>
      </c>
      <c r="J885" s="70"/>
      <c r="K885" s="70"/>
      <c r="L885" s="39" t="str">
        <f t="shared" si="5"/>
        <v/>
      </c>
      <c r="M885" s="39" t="str">
        <f t="shared" si="6"/>
        <v/>
      </c>
    </row>
    <row r="886">
      <c r="A886" s="33" t="s">
        <v>113</v>
      </c>
      <c r="B886" s="68" t="s">
        <v>129</v>
      </c>
      <c r="C886" s="35" t="s">
        <v>48</v>
      </c>
      <c r="D886" s="35" t="str">
        <f t="shared" si="2"/>
        <v>Asia/Laos-Asia/2000</v>
      </c>
      <c r="E886" s="69"/>
      <c r="F886" s="69"/>
      <c r="G886" s="70" t="str">
        <f t="shared" si="3"/>
        <v/>
      </c>
      <c r="H886" s="70" t="str">
        <f t="shared" si="4"/>
        <v/>
      </c>
      <c r="I886" s="71" t="s">
        <v>1164</v>
      </c>
      <c r="J886" s="70" t="str">
        <f t="array" ref="J886:K886">VLOOKUP(I886,D:H,{4,5},0)</f>
        <v/>
      </c>
      <c r="K886" s="70"/>
      <c r="L886" s="39" t="str">
        <f t="shared" si="5"/>
        <v/>
      </c>
      <c r="M886" s="39" t="str">
        <f t="shared" si="6"/>
        <v/>
      </c>
    </row>
    <row r="887">
      <c r="A887" s="33" t="s">
        <v>113</v>
      </c>
      <c r="B887" s="68" t="s">
        <v>129</v>
      </c>
      <c r="C887" s="35" t="s">
        <v>49</v>
      </c>
      <c r="D887" s="35" t="str">
        <f t="shared" si="2"/>
        <v>Asia/Laos-Asia/2001</v>
      </c>
      <c r="E887" s="69"/>
      <c r="F887" s="69"/>
      <c r="G887" s="70" t="str">
        <f t="shared" si="3"/>
        <v/>
      </c>
      <c r="H887" s="70" t="str">
        <f t="shared" si="4"/>
        <v/>
      </c>
      <c r="I887" s="71" t="s">
        <v>1165</v>
      </c>
      <c r="J887" s="70" t="str">
        <f t="array" ref="J887:K887">VLOOKUP(I887,D:H,{4,5},0)</f>
        <v/>
      </c>
      <c r="K887" s="70"/>
      <c r="L887" s="39" t="str">
        <f t="shared" si="5"/>
        <v/>
      </c>
      <c r="M887" s="39" t="str">
        <f t="shared" si="6"/>
        <v/>
      </c>
    </row>
    <row r="888">
      <c r="A888" s="33" t="s">
        <v>113</v>
      </c>
      <c r="B888" s="68" t="s">
        <v>129</v>
      </c>
      <c r="C888" s="35" t="s">
        <v>50</v>
      </c>
      <c r="D888" s="35" t="str">
        <f t="shared" si="2"/>
        <v>Asia/Laos-Asia/2002</v>
      </c>
      <c r="E888" s="69"/>
      <c r="F888" s="72">
        <v>1874.0</v>
      </c>
      <c r="G888" s="70" t="str">
        <f t="shared" si="3"/>
        <v/>
      </c>
      <c r="H888" s="70">
        <f t="shared" si="4"/>
        <v>1874</v>
      </c>
      <c r="I888" s="71" t="s">
        <v>1166</v>
      </c>
      <c r="J888" s="70" t="str">
        <f t="array" ref="J888:K888">VLOOKUP(I888,D:H,{4,5},0)</f>
        <v/>
      </c>
      <c r="K888" s="70">
        <v>1874.0</v>
      </c>
      <c r="L888" s="39" t="str">
        <f t="shared" si="5"/>
        <v/>
      </c>
      <c r="M888" s="39">
        <f t="shared" si="6"/>
        <v>1874</v>
      </c>
    </row>
    <row r="889">
      <c r="A889" s="33" t="s">
        <v>113</v>
      </c>
      <c r="B889" s="68" t="s">
        <v>129</v>
      </c>
      <c r="C889" s="35" t="s">
        <v>51</v>
      </c>
      <c r="D889" s="35" t="str">
        <f t="shared" si="2"/>
        <v>Asia/Laos-Asia/2003</v>
      </c>
      <c r="E889" s="69"/>
      <c r="F889" s="72">
        <v>1811.0</v>
      </c>
      <c r="G889" s="70" t="str">
        <f t="shared" si="3"/>
        <v/>
      </c>
      <c r="H889" s="70">
        <f t="shared" si="4"/>
        <v>1811</v>
      </c>
      <c r="I889" s="71" t="s">
        <v>1167</v>
      </c>
      <c r="J889" s="70" t="str">
        <f t="array" ref="J889:K889">VLOOKUP(I889,D:H,{4,5},0)</f>
        <v/>
      </c>
      <c r="K889" s="70">
        <v>1811.0</v>
      </c>
      <c r="L889" s="39" t="str">
        <f t="shared" si="5"/>
        <v/>
      </c>
      <c r="M889" s="39">
        <f t="shared" si="6"/>
        <v>1811</v>
      </c>
    </row>
    <row r="890">
      <c r="A890" s="33" t="s">
        <v>113</v>
      </c>
      <c r="B890" s="68" t="s">
        <v>129</v>
      </c>
      <c r="C890" s="35" t="s">
        <v>52</v>
      </c>
      <c r="D890" s="35" t="str">
        <f t="shared" si="2"/>
        <v>Asia/Laos-Asia/2004</v>
      </c>
      <c r="E890" s="69"/>
      <c r="F890" s="72">
        <v>1742.0</v>
      </c>
      <c r="G890" s="70" t="str">
        <f t="shared" si="3"/>
        <v/>
      </c>
      <c r="H890" s="70">
        <f t="shared" si="4"/>
        <v>1742</v>
      </c>
      <c r="I890" s="71" t="s">
        <v>1168</v>
      </c>
      <c r="J890" s="70" t="str">
        <f t="array" ref="J890:K890">VLOOKUP(I890,D:H,{4,5},0)</f>
        <v/>
      </c>
      <c r="K890" s="70">
        <v>1742.0</v>
      </c>
      <c r="L890" s="39" t="str">
        <f t="shared" si="5"/>
        <v/>
      </c>
      <c r="M890" s="39">
        <f t="shared" si="6"/>
        <v>1742</v>
      </c>
    </row>
    <row r="891">
      <c r="A891" s="33" t="s">
        <v>113</v>
      </c>
      <c r="B891" s="68" t="s">
        <v>129</v>
      </c>
      <c r="C891" s="35" t="s">
        <v>53</v>
      </c>
      <c r="D891" s="35" t="str">
        <f t="shared" si="2"/>
        <v>Asia/Laos-Asia/2005</v>
      </c>
      <c r="E891" s="69"/>
      <c r="F891" s="72">
        <v>902.0</v>
      </c>
      <c r="G891" s="70" t="str">
        <f t="shared" si="3"/>
        <v/>
      </c>
      <c r="H891" s="70">
        <f t="shared" si="4"/>
        <v>902</v>
      </c>
      <c r="I891" s="71" t="s">
        <v>1169</v>
      </c>
      <c r="J891" s="70" t="str">
        <f t="array" ref="J891:K891">VLOOKUP(I891,D:H,{4,5},0)</f>
        <v/>
      </c>
      <c r="K891" s="70">
        <v>902.0</v>
      </c>
      <c r="L891" s="39" t="str">
        <f t="shared" si="5"/>
        <v/>
      </c>
      <c r="M891" s="39">
        <f t="shared" si="6"/>
        <v>902</v>
      </c>
    </row>
    <row r="892">
      <c r="A892" s="33" t="s">
        <v>113</v>
      </c>
      <c r="B892" s="68" t="s">
        <v>129</v>
      </c>
      <c r="C892" s="35" t="s">
        <v>54</v>
      </c>
      <c r="D892" s="35" t="str">
        <f t="shared" si="2"/>
        <v>Asia/Laos-Asia/2006</v>
      </c>
      <c r="E892" s="69"/>
      <c r="F892" s="72">
        <v>1423.0</v>
      </c>
      <c r="G892" s="70" t="str">
        <f t="shared" si="3"/>
        <v/>
      </c>
      <c r="H892" s="70">
        <f t="shared" si="4"/>
        <v>1423</v>
      </c>
      <c r="I892" s="71" t="s">
        <v>1170</v>
      </c>
      <c r="J892" s="70" t="str">
        <f t="array" ref="J892:K892">VLOOKUP(I892,D:H,{4,5},0)</f>
        <v/>
      </c>
      <c r="K892" s="70">
        <v>1423.0</v>
      </c>
      <c r="L892" s="39" t="str">
        <f t="shared" si="5"/>
        <v/>
      </c>
      <c r="M892" s="39">
        <f t="shared" si="6"/>
        <v>1423</v>
      </c>
    </row>
    <row r="893">
      <c r="A893" s="33" t="s">
        <v>113</v>
      </c>
      <c r="B893" s="68" t="s">
        <v>129</v>
      </c>
      <c r="C893" s="35" t="s">
        <v>55</v>
      </c>
      <c r="D893" s="35" t="str">
        <f t="shared" si="2"/>
        <v>Asia/Laos-Asia/2007</v>
      </c>
      <c r="E893" s="69"/>
      <c r="F893" s="72">
        <v>1668.0</v>
      </c>
      <c r="G893" s="70" t="str">
        <f t="shared" si="3"/>
        <v/>
      </c>
      <c r="H893" s="70">
        <f t="shared" si="4"/>
        <v>1668</v>
      </c>
      <c r="I893" s="71" t="s">
        <v>1171</v>
      </c>
      <c r="J893" s="70" t="str">
        <f t="array" ref="J893:K893">VLOOKUP(I893,D:H,{4,5},0)</f>
        <v/>
      </c>
      <c r="K893" s="70">
        <v>1668.0</v>
      </c>
      <c r="L893" s="39" t="str">
        <f t="shared" si="5"/>
        <v/>
      </c>
      <c r="M893" s="39">
        <f t="shared" si="6"/>
        <v>1668</v>
      </c>
    </row>
    <row r="894">
      <c r="A894" s="33" t="s">
        <v>113</v>
      </c>
      <c r="B894" s="68" t="s">
        <v>129</v>
      </c>
      <c r="C894" s="35" t="s">
        <v>56</v>
      </c>
      <c r="D894" s="35" t="str">
        <f t="shared" si="2"/>
        <v>Asia/Laos-Asia/2008</v>
      </c>
      <c r="E894" s="69"/>
      <c r="F894" s="72">
        <v>1434.0</v>
      </c>
      <c r="G894" s="70" t="str">
        <f t="shared" si="3"/>
        <v/>
      </c>
      <c r="H894" s="70">
        <f t="shared" si="4"/>
        <v>1434</v>
      </c>
      <c r="I894" s="71" t="s">
        <v>1172</v>
      </c>
      <c r="J894" s="70" t="str">
        <f t="array" ref="J894:K894">VLOOKUP(I894,D:H,{4,5},0)</f>
        <v/>
      </c>
      <c r="K894" s="70">
        <v>1434.0</v>
      </c>
      <c r="L894" s="39" t="str">
        <f t="shared" si="5"/>
        <v/>
      </c>
      <c r="M894" s="39">
        <f t="shared" si="6"/>
        <v>1434</v>
      </c>
    </row>
    <row r="895">
      <c r="A895" s="33" t="s">
        <v>113</v>
      </c>
      <c r="B895" s="68" t="s">
        <v>129</v>
      </c>
      <c r="C895" s="35" t="s">
        <v>58</v>
      </c>
      <c r="D895" s="35" t="str">
        <f t="shared" si="2"/>
        <v>Asia/Laos-Asia/2010</v>
      </c>
      <c r="E895" s="69"/>
      <c r="F895" s="72">
        <v>1129.0</v>
      </c>
      <c r="G895" s="70" t="str">
        <f t="shared" si="3"/>
        <v/>
      </c>
      <c r="H895" s="70">
        <f t="shared" si="4"/>
        <v>1050.5</v>
      </c>
      <c r="I895" s="71" t="s">
        <v>1173</v>
      </c>
      <c r="J895" s="70"/>
      <c r="K895" s="70"/>
      <c r="L895" s="39" t="str">
        <f t="shared" si="5"/>
        <v/>
      </c>
      <c r="M895" s="39" t="str">
        <f t="shared" si="6"/>
        <v/>
      </c>
    </row>
    <row r="896">
      <c r="A896" s="33" t="s">
        <v>113</v>
      </c>
      <c r="B896" s="68" t="s">
        <v>129</v>
      </c>
      <c r="C896" s="35" t="s">
        <v>58</v>
      </c>
      <c r="D896" s="35" t="str">
        <f t="shared" si="2"/>
        <v>Asia/Laos-Asia/2010</v>
      </c>
      <c r="E896" s="69"/>
      <c r="F896" s="72">
        <v>972.0</v>
      </c>
      <c r="G896" s="70" t="str">
        <f t="shared" si="3"/>
        <v/>
      </c>
      <c r="H896" s="70">
        <f t="shared" si="4"/>
        <v>972</v>
      </c>
      <c r="I896" s="71" t="s">
        <v>1174</v>
      </c>
      <c r="J896" s="70" t="str">
        <f t="array" ref="J896:K896">VLOOKUP(I896,D:H,{4,5},0)</f>
        <v/>
      </c>
      <c r="K896" s="70">
        <v>1050.5</v>
      </c>
      <c r="L896" s="39" t="str">
        <f t="shared" si="5"/>
        <v/>
      </c>
      <c r="M896" s="39">
        <f t="shared" si="6"/>
        <v>1050.5</v>
      </c>
    </row>
    <row r="897">
      <c r="A897" s="33" t="s">
        <v>113</v>
      </c>
      <c r="B897" s="68" t="s">
        <v>129</v>
      </c>
      <c r="C897" s="35" t="s">
        <v>59</v>
      </c>
      <c r="D897" s="35" t="str">
        <f t="shared" si="2"/>
        <v>Asia/Laos-Asia/2011</v>
      </c>
      <c r="E897" s="69"/>
      <c r="F897" s="72">
        <v>1580.0</v>
      </c>
      <c r="G897" s="70" t="str">
        <f t="shared" si="3"/>
        <v/>
      </c>
      <c r="H897" s="70">
        <f t="shared" si="4"/>
        <v>1580</v>
      </c>
      <c r="I897" s="71" t="s">
        <v>1175</v>
      </c>
      <c r="J897" s="70" t="str">
        <f t="array" ref="J897:K897">VLOOKUP(I897,D:H,{4,5},0)</f>
        <v/>
      </c>
      <c r="K897" s="70">
        <v>1580.0</v>
      </c>
      <c r="L897" s="39" t="str">
        <f t="shared" si="5"/>
        <v/>
      </c>
      <c r="M897" s="39">
        <f t="shared" si="6"/>
        <v>1580</v>
      </c>
    </row>
    <row r="898">
      <c r="A898" s="33" t="s">
        <v>113</v>
      </c>
      <c r="B898" s="68" t="s">
        <v>129</v>
      </c>
      <c r="C898" s="35" t="s">
        <v>60</v>
      </c>
      <c r="D898" s="35" t="str">
        <f t="shared" si="2"/>
        <v>Asia/Laos-Asia/2012</v>
      </c>
      <c r="E898" s="69"/>
      <c r="F898" s="72">
        <v>1177.0</v>
      </c>
      <c r="G898" s="70" t="str">
        <f t="shared" si="3"/>
        <v/>
      </c>
      <c r="H898" s="70">
        <f t="shared" si="4"/>
        <v>1177</v>
      </c>
      <c r="I898" s="71" t="s">
        <v>1176</v>
      </c>
      <c r="J898" s="70" t="str">
        <f t="array" ref="J898:K898">VLOOKUP(I898,D:H,{4,5},0)</f>
        <v/>
      </c>
      <c r="K898" s="70">
        <v>1177.0</v>
      </c>
      <c r="L898" s="39" t="str">
        <f t="shared" si="5"/>
        <v/>
      </c>
      <c r="M898" s="39">
        <f t="shared" si="6"/>
        <v>1177</v>
      </c>
    </row>
    <row r="899">
      <c r="A899" s="33" t="s">
        <v>113</v>
      </c>
      <c r="B899" s="68" t="s">
        <v>130</v>
      </c>
      <c r="C899" s="35" t="s">
        <v>48</v>
      </c>
      <c r="D899" s="35" t="str">
        <f t="shared" si="2"/>
        <v>Asia/Macao SAR-Asia/2000</v>
      </c>
      <c r="E899" s="69"/>
      <c r="F899" s="69"/>
      <c r="G899" s="70" t="str">
        <f t="shared" si="3"/>
        <v/>
      </c>
      <c r="H899" s="70" t="str">
        <f t="shared" si="4"/>
        <v/>
      </c>
      <c r="I899" s="71" t="s">
        <v>1177</v>
      </c>
      <c r="J899" s="70" t="str">
        <f t="array" ref="J899:K899">VLOOKUP(I899,D:H,{4,5},0)</f>
        <v/>
      </c>
      <c r="K899" s="70"/>
      <c r="L899" s="39" t="str">
        <f t="shared" si="5"/>
        <v/>
      </c>
      <c r="M899" s="39" t="str">
        <f t="shared" si="6"/>
        <v/>
      </c>
    </row>
    <row r="900">
      <c r="A900" s="33" t="s">
        <v>113</v>
      </c>
      <c r="B900" s="68" t="s">
        <v>130</v>
      </c>
      <c r="C900" s="35" t="s">
        <v>49</v>
      </c>
      <c r="D900" s="35" t="str">
        <f t="shared" si="2"/>
        <v>Asia/Macao SAR-Asia/2001</v>
      </c>
      <c r="E900" s="69"/>
      <c r="F900" s="69"/>
      <c r="G900" s="70" t="str">
        <f t="shared" si="3"/>
        <v/>
      </c>
      <c r="H900" s="70" t="str">
        <f t="shared" si="4"/>
        <v/>
      </c>
      <c r="I900" s="71" t="s">
        <v>1178</v>
      </c>
      <c r="J900" s="70" t="str">
        <f t="array" ref="J900:K900">VLOOKUP(I900,D:H,{4,5},0)</f>
        <v/>
      </c>
      <c r="K900" s="70"/>
      <c r="L900" s="39" t="str">
        <f t="shared" si="5"/>
        <v/>
      </c>
      <c r="M900" s="39" t="str">
        <f t="shared" si="6"/>
        <v/>
      </c>
    </row>
    <row r="901">
      <c r="A901" s="33" t="s">
        <v>113</v>
      </c>
      <c r="B901" s="68" t="s">
        <v>130</v>
      </c>
      <c r="C901" s="35" t="s">
        <v>50</v>
      </c>
      <c r="D901" s="35" t="str">
        <f t="shared" si="2"/>
        <v>Asia/Macao SAR-Asia/2002</v>
      </c>
      <c r="E901" s="69"/>
      <c r="F901" s="72">
        <v>1030.0</v>
      </c>
      <c r="G901" s="70" t="str">
        <f t="shared" si="3"/>
        <v/>
      </c>
      <c r="H901" s="70">
        <f t="shared" si="4"/>
        <v>1030</v>
      </c>
      <c r="I901" s="71" t="s">
        <v>1179</v>
      </c>
      <c r="J901" s="70" t="str">
        <f t="array" ref="J901:K901">VLOOKUP(I901,D:H,{4,5},0)</f>
        <v/>
      </c>
      <c r="K901" s="70">
        <v>1030.0</v>
      </c>
      <c r="L901" s="39" t="str">
        <f t="shared" si="5"/>
        <v/>
      </c>
      <c r="M901" s="39">
        <f t="shared" si="6"/>
        <v>1030</v>
      </c>
    </row>
    <row r="902">
      <c r="A902" s="33" t="s">
        <v>113</v>
      </c>
      <c r="B902" s="68" t="s">
        <v>130</v>
      </c>
      <c r="C902" s="35" t="s">
        <v>51</v>
      </c>
      <c r="D902" s="35" t="str">
        <f t="shared" si="2"/>
        <v>Asia/Macao SAR-Asia/2003</v>
      </c>
      <c r="E902" s="69"/>
      <c r="F902" s="72">
        <v>1302.0</v>
      </c>
      <c r="G902" s="70" t="str">
        <f t="shared" si="3"/>
        <v/>
      </c>
      <c r="H902" s="70">
        <f t="shared" si="4"/>
        <v>1302</v>
      </c>
      <c r="I902" s="71" t="s">
        <v>1180</v>
      </c>
      <c r="J902" s="70" t="str">
        <f t="array" ref="J902:K902">VLOOKUP(I902,D:H,{4,5},0)</f>
        <v/>
      </c>
      <c r="K902" s="70">
        <v>1302.0</v>
      </c>
      <c r="L902" s="39" t="str">
        <f t="shared" si="5"/>
        <v/>
      </c>
      <c r="M902" s="39">
        <f t="shared" si="6"/>
        <v>1302</v>
      </c>
    </row>
    <row r="903">
      <c r="A903" s="33" t="s">
        <v>113</v>
      </c>
      <c r="B903" s="68" t="s">
        <v>130</v>
      </c>
      <c r="C903" s="35" t="s">
        <v>52</v>
      </c>
      <c r="D903" s="35" t="str">
        <f t="shared" si="2"/>
        <v>Asia/Macao SAR-Asia/2004</v>
      </c>
      <c r="E903" s="69"/>
      <c r="F903" s="72">
        <v>1192.0</v>
      </c>
      <c r="G903" s="70" t="str">
        <f t="shared" si="3"/>
        <v/>
      </c>
      <c r="H903" s="70">
        <f t="shared" si="4"/>
        <v>1192</v>
      </c>
      <c r="I903" s="71" t="s">
        <v>1181</v>
      </c>
      <c r="J903" s="70" t="str">
        <f t="array" ref="J903:K903">VLOOKUP(I903,D:H,{4,5},0)</f>
        <v/>
      </c>
      <c r="K903" s="70">
        <v>1192.0</v>
      </c>
      <c r="L903" s="39" t="str">
        <f t="shared" si="5"/>
        <v/>
      </c>
      <c r="M903" s="39">
        <f t="shared" si="6"/>
        <v>1192</v>
      </c>
    </row>
    <row r="904">
      <c r="A904" s="33" t="s">
        <v>113</v>
      </c>
      <c r="B904" s="68" t="s">
        <v>130</v>
      </c>
      <c r="C904" s="35" t="s">
        <v>54</v>
      </c>
      <c r="D904" s="35" t="str">
        <f t="shared" si="2"/>
        <v>Asia/Macao SAR-Asia/2006</v>
      </c>
      <c r="E904" s="69"/>
      <c r="F904" s="72">
        <v>1727.0</v>
      </c>
      <c r="G904" s="70" t="str">
        <f t="shared" si="3"/>
        <v/>
      </c>
      <c r="H904" s="70">
        <f t="shared" si="4"/>
        <v>1707</v>
      </c>
      <c r="I904" s="71" t="s">
        <v>1182</v>
      </c>
      <c r="J904" s="70"/>
      <c r="K904" s="70"/>
      <c r="L904" s="39" t="str">
        <f t="shared" si="5"/>
        <v/>
      </c>
      <c r="M904" s="39" t="str">
        <f t="shared" si="6"/>
        <v/>
      </c>
    </row>
    <row r="905">
      <c r="A905" s="33" t="s">
        <v>113</v>
      </c>
      <c r="B905" s="68" t="s">
        <v>130</v>
      </c>
      <c r="C905" s="35" t="s">
        <v>54</v>
      </c>
      <c r="D905" s="35" t="str">
        <f t="shared" si="2"/>
        <v>Asia/Macao SAR-Asia/2006</v>
      </c>
      <c r="E905" s="69"/>
      <c r="F905" s="72">
        <v>1687.0</v>
      </c>
      <c r="G905" s="70" t="str">
        <f t="shared" si="3"/>
        <v/>
      </c>
      <c r="H905" s="70">
        <f t="shared" si="4"/>
        <v>1687</v>
      </c>
      <c r="I905" s="71" t="s">
        <v>1183</v>
      </c>
      <c r="J905" s="70" t="str">
        <f t="array" ref="J905:K905">VLOOKUP(I905,D:H,{4,5},0)</f>
        <v/>
      </c>
      <c r="K905" s="70">
        <v>1707.0</v>
      </c>
      <c r="L905" s="39" t="str">
        <f t="shared" si="5"/>
        <v/>
      </c>
      <c r="M905" s="39">
        <f t="shared" si="6"/>
        <v>1707</v>
      </c>
    </row>
    <row r="906">
      <c r="A906" s="33" t="s">
        <v>113</v>
      </c>
      <c r="B906" s="68" t="s">
        <v>130</v>
      </c>
      <c r="C906" s="35" t="s">
        <v>55</v>
      </c>
      <c r="D906" s="35" t="str">
        <f t="shared" si="2"/>
        <v>Asia/Macao SAR-Asia/2007</v>
      </c>
      <c r="E906" s="69"/>
      <c r="F906" s="72">
        <v>1404.0</v>
      </c>
      <c r="G906" s="70" t="str">
        <f t="shared" si="3"/>
        <v/>
      </c>
      <c r="H906" s="70">
        <f t="shared" si="4"/>
        <v>1404</v>
      </c>
      <c r="I906" s="71" t="s">
        <v>1184</v>
      </c>
      <c r="J906" s="70" t="str">
        <f t="array" ref="J906:K906">VLOOKUP(I906,D:H,{4,5},0)</f>
        <v/>
      </c>
      <c r="K906" s="70">
        <v>1404.0</v>
      </c>
      <c r="L906" s="39" t="str">
        <f t="shared" si="5"/>
        <v/>
      </c>
      <c r="M906" s="39">
        <f t="shared" si="6"/>
        <v>1404</v>
      </c>
    </row>
    <row r="907">
      <c r="A907" s="33" t="s">
        <v>113</v>
      </c>
      <c r="B907" s="68" t="s">
        <v>130</v>
      </c>
      <c r="C907" s="35" t="s">
        <v>56</v>
      </c>
      <c r="D907" s="35" t="str">
        <f t="shared" si="2"/>
        <v>Asia/Macao SAR-Asia/2008</v>
      </c>
      <c r="E907" s="69"/>
      <c r="F907" s="72">
        <v>1837.0</v>
      </c>
      <c r="G907" s="70" t="str">
        <f t="shared" si="3"/>
        <v/>
      </c>
      <c r="H907" s="70">
        <f t="shared" si="4"/>
        <v>1837</v>
      </c>
      <c r="I907" s="71" t="s">
        <v>1185</v>
      </c>
      <c r="J907" s="70" t="str">
        <f t="array" ref="J907:K907">VLOOKUP(I907,D:H,{4,5},0)</f>
        <v/>
      </c>
      <c r="K907" s="70">
        <v>1837.0</v>
      </c>
      <c r="L907" s="39" t="str">
        <f t="shared" si="5"/>
        <v/>
      </c>
      <c r="M907" s="39">
        <f t="shared" si="6"/>
        <v>1837</v>
      </c>
    </row>
    <row r="908">
      <c r="A908" s="33" t="s">
        <v>113</v>
      </c>
      <c r="B908" s="68" t="s">
        <v>130</v>
      </c>
      <c r="C908" s="35" t="s">
        <v>58</v>
      </c>
      <c r="D908" s="35" t="str">
        <f t="shared" si="2"/>
        <v>Asia/Macao SAR-Asia/2010</v>
      </c>
      <c r="E908" s="69"/>
      <c r="F908" s="72">
        <v>1536.0</v>
      </c>
      <c r="G908" s="70" t="str">
        <f t="shared" si="3"/>
        <v/>
      </c>
      <c r="H908" s="70">
        <f t="shared" si="4"/>
        <v>1585.5</v>
      </c>
      <c r="I908" s="71" t="s">
        <v>1186</v>
      </c>
      <c r="J908" s="70"/>
      <c r="K908" s="70"/>
      <c r="L908" s="39" t="str">
        <f t="shared" si="5"/>
        <v/>
      </c>
      <c r="M908" s="39" t="str">
        <f t="shared" si="6"/>
        <v/>
      </c>
    </row>
    <row r="909">
      <c r="A909" s="33" t="s">
        <v>113</v>
      </c>
      <c r="B909" s="68" t="s">
        <v>130</v>
      </c>
      <c r="C909" s="35" t="s">
        <v>58</v>
      </c>
      <c r="D909" s="35" t="str">
        <f t="shared" si="2"/>
        <v>Asia/Macao SAR-Asia/2010</v>
      </c>
      <c r="E909" s="69"/>
      <c r="F909" s="72">
        <v>1635.0</v>
      </c>
      <c r="G909" s="70" t="str">
        <f t="shared" si="3"/>
        <v/>
      </c>
      <c r="H909" s="70">
        <f t="shared" si="4"/>
        <v>1635</v>
      </c>
      <c r="I909" s="71" t="s">
        <v>1187</v>
      </c>
      <c r="J909" s="70" t="str">
        <f t="array" ref="J909:K909">VLOOKUP(I909,D:H,{4,5},0)</f>
        <v/>
      </c>
      <c r="K909" s="70">
        <v>1585.5</v>
      </c>
      <c r="L909" s="39" t="str">
        <f t="shared" si="5"/>
        <v/>
      </c>
      <c r="M909" s="39">
        <f t="shared" si="6"/>
        <v>1585.5</v>
      </c>
    </row>
    <row r="910">
      <c r="A910" s="33" t="s">
        <v>113</v>
      </c>
      <c r="B910" s="68" t="s">
        <v>130</v>
      </c>
      <c r="C910" s="35" t="s">
        <v>59</v>
      </c>
      <c r="D910" s="35" t="str">
        <f t="shared" si="2"/>
        <v>Asia/Macao SAR-Asia/2011</v>
      </c>
      <c r="E910" s="69"/>
      <c r="F910" s="72">
        <v>1632.0</v>
      </c>
      <c r="G910" s="70" t="str">
        <f t="shared" si="3"/>
        <v/>
      </c>
      <c r="H910" s="70">
        <f t="shared" si="4"/>
        <v>1632</v>
      </c>
      <c r="I910" s="71" t="s">
        <v>1188</v>
      </c>
      <c r="J910" s="70" t="str">
        <f t="array" ref="J910:K910">VLOOKUP(I910,D:H,{4,5},0)</f>
        <v/>
      </c>
      <c r="K910" s="70">
        <v>1632.0</v>
      </c>
      <c r="L910" s="39" t="str">
        <f t="shared" si="5"/>
        <v/>
      </c>
      <c r="M910" s="39">
        <f t="shared" si="6"/>
        <v>1632</v>
      </c>
    </row>
    <row r="911">
      <c r="A911" s="33" t="s">
        <v>113</v>
      </c>
      <c r="B911" s="68" t="s">
        <v>130</v>
      </c>
      <c r="C911" s="35" t="s">
        <v>60</v>
      </c>
      <c r="D911" s="35" t="str">
        <f t="shared" si="2"/>
        <v>Asia/Macao SAR-Asia/2012</v>
      </c>
      <c r="E911" s="69"/>
      <c r="F911" s="72">
        <v>1525.0</v>
      </c>
      <c r="G911" s="70" t="str">
        <f t="shared" si="3"/>
        <v/>
      </c>
      <c r="H911" s="70">
        <f t="shared" si="4"/>
        <v>1525</v>
      </c>
      <c r="I911" s="71" t="s">
        <v>1189</v>
      </c>
      <c r="J911" s="70" t="str">
        <f t="array" ref="J911:K911">VLOOKUP(I911,D:H,{4,5},0)</f>
        <v/>
      </c>
      <c r="K911" s="70">
        <v>1525.0</v>
      </c>
      <c r="L911" s="39" t="str">
        <f t="shared" si="5"/>
        <v/>
      </c>
      <c r="M911" s="39">
        <f t="shared" si="6"/>
        <v>1525</v>
      </c>
    </row>
    <row r="912">
      <c r="A912" s="33" t="s">
        <v>113</v>
      </c>
      <c r="B912" s="68" t="s">
        <v>131</v>
      </c>
      <c r="C912" s="35" t="s">
        <v>48</v>
      </c>
      <c r="D912" s="35" t="str">
        <f t="shared" si="2"/>
        <v>Asia/Malaysia-Asia/2000</v>
      </c>
      <c r="E912" s="69"/>
      <c r="F912" s="69"/>
      <c r="G912" s="70" t="str">
        <f t="shared" si="3"/>
        <v/>
      </c>
      <c r="H912" s="70" t="str">
        <f t="shared" si="4"/>
        <v/>
      </c>
      <c r="I912" s="71" t="s">
        <v>1190</v>
      </c>
      <c r="J912" s="70" t="str">
        <f t="array" ref="J912:K912">VLOOKUP(I912,D:H,{4,5},0)</f>
        <v/>
      </c>
      <c r="K912" s="70"/>
      <c r="L912" s="39" t="str">
        <f t="shared" si="5"/>
        <v/>
      </c>
      <c r="M912" s="39" t="str">
        <f t="shared" si="6"/>
        <v/>
      </c>
    </row>
    <row r="913">
      <c r="A913" s="33" t="s">
        <v>113</v>
      </c>
      <c r="B913" s="68" t="s">
        <v>131</v>
      </c>
      <c r="C913" s="35" t="s">
        <v>49</v>
      </c>
      <c r="D913" s="35" t="str">
        <f t="shared" si="2"/>
        <v>Asia/Malaysia-Asia/2001</v>
      </c>
      <c r="E913" s="72">
        <v>75907.0</v>
      </c>
      <c r="F913" s="69"/>
      <c r="G913" s="70">
        <f t="shared" si="3"/>
        <v>75907</v>
      </c>
      <c r="H913" s="70" t="str">
        <f t="shared" si="4"/>
        <v/>
      </c>
      <c r="I913" s="71" t="s">
        <v>1191</v>
      </c>
      <c r="J913" s="70">
        <f t="array" ref="J913:K913">VLOOKUP(I913,D:H,{4,5},0)</f>
        <v>75907</v>
      </c>
      <c r="K913" s="70"/>
      <c r="L913" s="39">
        <f t="shared" si="5"/>
        <v>75907</v>
      </c>
      <c r="M913" s="39" t="str">
        <f t="shared" si="6"/>
        <v/>
      </c>
    </row>
    <row r="914">
      <c r="A914" s="33" t="s">
        <v>113</v>
      </c>
      <c r="B914" s="68" t="s">
        <v>131</v>
      </c>
      <c r="C914" s="35" t="s">
        <v>50</v>
      </c>
      <c r="D914" s="35" t="str">
        <f t="shared" si="2"/>
        <v>Asia/Malaysia-Asia/2002</v>
      </c>
      <c r="E914" s="72">
        <v>72645.0</v>
      </c>
      <c r="F914" s="72">
        <v>216804.0</v>
      </c>
      <c r="G914" s="70">
        <f t="shared" si="3"/>
        <v>72645</v>
      </c>
      <c r="H914" s="70">
        <f t="shared" si="4"/>
        <v>216804</v>
      </c>
      <c r="I914" s="71" t="s">
        <v>1192</v>
      </c>
      <c r="J914" s="70">
        <f t="array" ref="J914:K914">VLOOKUP(I914,D:H,{4,5},0)</f>
        <v>72645</v>
      </c>
      <c r="K914" s="70">
        <v>216804.0</v>
      </c>
      <c r="L914" s="39">
        <f t="shared" si="5"/>
        <v>72645</v>
      </c>
      <c r="M914" s="39">
        <f t="shared" si="6"/>
        <v>216804</v>
      </c>
    </row>
    <row r="915">
      <c r="A915" s="33" t="s">
        <v>113</v>
      </c>
      <c r="B915" s="68" t="s">
        <v>131</v>
      </c>
      <c r="C915" s="35" t="s">
        <v>51</v>
      </c>
      <c r="D915" s="35" t="str">
        <f t="shared" si="2"/>
        <v>Asia/Malaysia-Asia/2003</v>
      </c>
      <c r="E915" s="72">
        <v>69858.0</v>
      </c>
      <c r="F915" s="72">
        <v>203882.0</v>
      </c>
      <c r="G915" s="70">
        <f t="shared" si="3"/>
        <v>69858</v>
      </c>
      <c r="H915" s="70">
        <f t="shared" si="4"/>
        <v>203882</v>
      </c>
      <c r="I915" s="71" t="s">
        <v>1193</v>
      </c>
      <c r="J915" s="70">
        <f t="array" ref="J915:K915">VLOOKUP(I915,D:H,{4,5},0)</f>
        <v>69858</v>
      </c>
      <c r="K915" s="70">
        <v>203882.0</v>
      </c>
      <c r="L915" s="39">
        <f t="shared" si="5"/>
        <v>69858</v>
      </c>
      <c r="M915" s="39">
        <f t="shared" si="6"/>
        <v>203882</v>
      </c>
    </row>
    <row r="916">
      <c r="A916" s="33" t="s">
        <v>113</v>
      </c>
      <c r="B916" s="68" t="s">
        <v>131</v>
      </c>
      <c r="C916" s="35" t="s">
        <v>52</v>
      </c>
      <c r="D916" s="35" t="str">
        <f t="shared" si="2"/>
        <v>Asia/Malaysia-Asia/2004</v>
      </c>
      <c r="E916" s="72">
        <v>73006.0</v>
      </c>
      <c r="F916" s="72">
        <v>213221.0</v>
      </c>
      <c r="G916" s="70">
        <f t="shared" si="3"/>
        <v>73006</v>
      </c>
      <c r="H916" s="70">
        <f t="shared" si="4"/>
        <v>213221</v>
      </c>
      <c r="I916" s="71" t="s">
        <v>1194</v>
      </c>
      <c r="J916" s="70">
        <f t="array" ref="J916:K916">VLOOKUP(I916,D:H,{4,5},0)</f>
        <v>73006</v>
      </c>
      <c r="K916" s="70">
        <v>213221.0</v>
      </c>
      <c r="L916" s="39">
        <f t="shared" si="5"/>
        <v>73006</v>
      </c>
      <c r="M916" s="39">
        <f t="shared" si="6"/>
        <v>213221</v>
      </c>
    </row>
    <row r="917">
      <c r="A917" s="33" t="s">
        <v>113</v>
      </c>
      <c r="B917" s="68" t="s">
        <v>131</v>
      </c>
      <c r="C917" s="35" t="s">
        <v>54</v>
      </c>
      <c r="D917" s="35" t="str">
        <f t="shared" si="2"/>
        <v>Asia/Malaysia-Asia/2006</v>
      </c>
      <c r="E917" s="72">
        <v>58691.0</v>
      </c>
      <c r="F917" s="72">
        <v>167333.0</v>
      </c>
      <c r="G917" s="70">
        <f t="shared" si="3"/>
        <v>53973</v>
      </c>
      <c r="H917" s="70">
        <f t="shared" si="4"/>
        <v>152025</v>
      </c>
      <c r="I917" s="71" t="s">
        <v>1195</v>
      </c>
      <c r="J917" s="70"/>
      <c r="K917" s="70"/>
      <c r="L917" s="39" t="str">
        <f t="shared" si="5"/>
        <v/>
      </c>
      <c r="M917" s="39" t="str">
        <f t="shared" si="6"/>
        <v/>
      </c>
    </row>
    <row r="918">
      <c r="A918" s="33" t="s">
        <v>113</v>
      </c>
      <c r="B918" s="68" t="s">
        <v>131</v>
      </c>
      <c r="C918" s="35" t="s">
        <v>54</v>
      </c>
      <c r="D918" s="35" t="str">
        <f t="shared" si="2"/>
        <v>Asia/Malaysia-Asia/2006</v>
      </c>
      <c r="E918" s="72">
        <v>49255.0</v>
      </c>
      <c r="F918" s="72">
        <v>136717.0</v>
      </c>
      <c r="G918" s="70">
        <f t="shared" si="3"/>
        <v>49255</v>
      </c>
      <c r="H918" s="70">
        <f t="shared" si="4"/>
        <v>136717</v>
      </c>
      <c r="I918" s="71" t="s">
        <v>1196</v>
      </c>
      <c r="J918" s="70">
        <f t="array" ref="J918:K918">VLOOKUP(I918,D:H,{4,5},0)</f>
        <v>53973</v>
      </c>
      <c r="K918" s="70">
        <v>152025.0</v>
      </c>
      <c r="L918" s="39">
        <f t="shared" si="5"/>
        <v>53973</v>
      </c>
      <c r="M918" s="39">
        <f t="shared" si="6"/>
        <v>152025</v>
      </c>
    </row>
    <row r="919">
      <c r="A919" s="33" t="s">
        <v>113</v>
      </c>
      <c r="B919" s="68" t="s">
        <v>131</v>
      </c>
      <c r="C919" s="35" t="s">
        <v>55</v>
      </c>
      <c r="D919" s="35" t="str">
        <f t="shared" si="2"/>
        <v>Asia/Malaysia-Asia/2007</v>
      </c>
      <c r="E919" s="72">
        <v>69970.0</v>
      </c>
      <c r="F919" s="72">
        <v>205308.0</v>
      </c>
      <c r="G919" s="70">
        <f t="shared" si="3"/>
        <v>69970</v>
      </c>
      <c r="H919" s="70">
        <f t="shared" si="4"/>
        <v>205308</v>
      </c>
      <c r="I919" s="71" t="s">
        <v>1197</v>
      </c>
      <c r="J919" s="70">
        <f t="array" ref="J919:K919">VLOOKUP(I919,D:H,{4,5},0)</f>
        <v>69970</v>
      </c>
      <c r="K919" s="70">
        <v>205308.0</v>
      </c>
      <c r="L919" s="39">
        <f t="shared" si="5"/>
        <v>69970</v>
      </c>
      <c r="M919" s="39">
        <f t="shared" si="6"/>
        <v>205308</v>
      </c>
    </row>
    <row r="920">
      <c r="A920" s="33" t="s">
        <v>113</v>
      </c>
      <c r="B920" s="68" t="s">
        <v>131</v>
      </c>
      <c r="C920" s="35" t="s">
        <v>57</v>
      </c>
      <c r="D920" s="35" t="str">
        <f t="shared" si="2"/>
        <v>Asia/Malaysia-Asia/2009</v>
      </c>
      <c r="E920" s="72">
        <v>63507.0</v>
      </c>
      <c r="F920" s="72">
        <v>177373.0</v>
      </c>
      <c r="G920" s="70">
        <f t="shared" si="3"/>
        <v>63507</v>
      </c>
      <c r="H920" s="70">
        <f t="shared" si="4"/>
        <v>177373</v>
      </c>
      <c r="I920" s="71" t="s">
        <v>1198</v>
      </c>
      <c r="J920" s="70"/>
      <c r="K920" s="70"/>
      <c r="L920" s="39" t="str">
        <f t="shared" si="5"/>
        <v/>
      </c>
      <c r="M920" s="39" t="str">
        <f t="shared" si="6"/>
        <v/>
      </c>
    </row>
    <row r="921">
      <c r="A921" s="33" t="s">
        <v>113</v>
      </c>
      <c r="B921" s="68" t="s">
        <v>131</v>
      </c>
      <c r="C921" s="35" t="s">
        <v>58</v>
      </c>
      <c r="D921" s="35" t="str">
        <f t="shared" si="2"/>
        <v>Asia/Malaysia-Asia/2010</v>
      </c>
      <c r="E921" s="72">
        <v>54619.0</v>
      </c>
      <c r="F921" s="72">
        <v>160266.0</v>
      </c>
      <c r="G921" s="70">
        <f t="shared" si="3"/>
        <v>50864.5</v>
      </c>
      <c r="H921" s="70">
        <f t="shared" si="4"/>
        <v>143434.5</v>
      </c>
      <c r="I921" s="71" t="s">
        <v>1199</v>
      </c>
      <c r="J921" s="70">
        <f t="array" ref="J921:K921">VLOOKUP(I921,D:H,{4,5},0)</f>
        <v>63507</v>
      </c>
      <c r="K921" s="70">
        <v>177373.0</v>
      </c>
      <c r="L921" s="39">
        <f t="shared" si="5"/>
        <v>63507</v>
      </c>
      <c r="M921" s="39">
        <f t="shared" si="6"/>
        <v>177373</v>
      </c>
    </row>
    <row r="922">
      <c r="A922" s="33" t="s">
        <v>113</v>
      </c>
      <c r="B922" s="68" t="s">
        <v>131</v>
      </c>
      <c r="C922" s="35" t="s">
        <v>58</v>
      </c>
      <c r="D922" s="35" t="str">
        <f t="shared" si="2"/>
        <v>Asia/Malaysia-Asia/2010</v>
      </c>
      <c r="E922" s="72">
        <v>47110.0</v>
      </c>
      <c r="F922" s="72">
        <v>126603.0</v>
      </c>
      <c r="G922" s="70">
        <f t="shared" si="3"/>
        <v>47110</v>
      </c>
      <c r="H922" s="70">
        <f t="shared" si="4"/>
        <v>126603</v>
      </c>
      <c r="I922" s="71" t="s">
        <v>1200</v>
      </c>
      <c r="J922" s="70">
        <f t="array" ref="J922:K922">VLOOKUP(I922,D:H,{4,5},0)</f>
        <v>50864.5</v>
      </c>
      <c r="K922" s="70">
        <v>143434.5</v>
      </c>
      <c r="L922" s="39">
        <f t="shared" si="5"/>
        <v>50864.5</v>
      </c>
      <c r="M922" s="39">
        <f t="shared" si="6"/>
        <v>143434.5</v>
      </c>
    </row>
    <row r="923">
      <c r="A923" s="33" t="s">
        <v>113</v>
      </c>
      <c r="B923" s="68" t="s">
        <v>131</v>
      </c>
      <c r="C923" s="35" t="s">
        <v>59</v>
      </c>
      <c r="D923" s="35" t="str">
        <f t="shared" si="2"/>
        <v>Asia/Malaysia-Asia/2011</v>
      </c>
      <c r="E923" s="72">
        <v>63715.0</v>
      </c>
      <c r="F923" s="72">
        <v>170648.0</v>
      </c>
      <c r="G923" s="70">
        <f t="shared" si="3"/>
        <v>63715</v>
      </c>
      <c r="H923" s="70">
        <f t="shared" si="4"/>
        <v>170648</v>
      </c>
      <c r="I923" s="71" t="s">
        <v>1201</v>
      </c>
      <c r="J923" s="70">
        <f t="array" ref="J923:K923">VLOOKUP(I923,D:H,{4,5},0)</f>
        <v>63715</v>
      </c>
      <c r="K923" s="70">
        <v>170648.0</v>
      </c>
      <c r="L923" s="39">
        <f t="shared" si="5"/>
        <v>63715</v>
      </c>
      <c r="M923" s="39">
        <f t="shared" si="6"/>
        <v>170648</v>
      </c>
    </row>
    <row r="924">
      <c r="A924" s="33" t="s">
        <v>113</v>
      </c>
      <c r="B924" s="68" t="s">
        <v>131</v>
      </c>
      <c r="C924" s="35" t="s">
        <v>60</v>
      </c>
      <c r="D924" s="35" t="str">
        <f t="shared" si="2"/>
        <v>Asia/Malaysia-Asia/2012</v>
      </c>
      <c r="E924" s="72">
        <v>51009.0</v>
      </c>
      <c r="F924" s="72">
        <v>135129.0</v>
      </c>
      <c r="G924" s="70">
        <f t="shared" si="3"/>
        <v>51009</v>
      </c>
      <c r="H924" s="70">
        <f t="shared" si="4"/>
        <v>135129</v>
      </c>
      <c r="I924" s="71" t="s">
        <v>1202</v>
      </c>
      <c r="J924" s="70">
        <f t="array" ref="J924:K924">VLOOKUP(I924,D:H,{4,5},0)</f>
        <v>51009</v>
      </c>
      <c r="K924" s="70">
        <v>135129.0</v>
      </c>
      <c r="L924" s="39">
        <f t="shared" si="5"/>
        <v>51009</v>
      </c>
      <c r="M924" s="39">
        <f t="shared" si="6"/>
        <v>135129</v>
      </c>
    </row>
    <row r="925">
      <c r="A925" s="33" t="s">
        <v>113</v>
      </c>
      <c r="B925" s="68" t="s">
        <v>132</v>
      </c>
      <c r="C925" s="35" t="s">
        <v>48</v>
      </c>
      <c r="D925" s="35" t="str">
        <f t="shared" si="2"/>
        <v>Asia/Maldives-Asia/2000</v>
      </c>
      <c r="E925" s="69"/>
      <c r="F925" s="69"/>
      <c r="G925" s="70" t="str">
        <f t="shared" si="3"/>
        <v/>
      </c>
      <c r="H925" s="70" t="str">
        <f t="shared" si="4"/>
        <v/>
      </c>
      <c r="I925" s="71" t="s">
        <v>1203</v>
      </c>
      <c r="J925" s="70" t="str">
        <f t="array" ref="J925:K925">VLOOKUP(I925,D:H,{4,5},0)</f>
        <v/>
      </c>
      <c r="K925" s="70"/>
      <c r="L925" s="39" t="str">
        <f t="shared" si="5"/>
        <v/>
      </c>
      <c r="M925" s="39" t="str">
        <f t="shared" si="6"/>
        <v/>
      </c>
    </row>
    <row r="926">
      <c r="A926" s="33" t="s">
        <v>113</v>
      </c>
      <c r="B926" s="68" t="s">
        <v>132</v>
      </c>
      <c r="C926" s="35" t="s">
        <v>49</v>
      </c>
      <c r="D926" s="35" t="str">
        <f t="shared" si="2"/>
        <v>Asia/Maldives-Asia/2001</v>
      </c>
      <c r="E926" s="69"/>
      <c r="F926" s="69"/>
      <c r="G926" s="70" t="str">
        <f t="shared" si="3"/>
        <v/>
      </c>
      <c r="H926" s="70" t="str">
        <f t="shared" si="4"/>
        <v/>
      </c>
      <c r="I926" s="71" t="s">
        <v>1204</v>
      </c>
      <c r="J926" s="70" t="str">
        <f t="array" ref="J926:K926">VLOOKUP(I926,D:H,{4,5},0)</f>
        <v/>
      </c>
      <c r="K926" s="70"/>
      <c r="L926" s="39" t="str">
        <f t="shared" si="5"/>
        <v/>
      </c>
      <c r="M926" s="39" t="str">
        <f t="shared" si="6"/>
        <v/>
      </c>
    </row>
    <row r="927">
      <c r="A927" s="33" t="s">
        <v>113</v>
      </c>
      <c r="B927" s="68" t="s">
        <v>132</v>
      </c>
      <c r="C927" s="35" t="s">
        <v>50</v>
      </c>
      <c r="D927" s="35" t="str">
        <f t="shared" si="2"/>
        <v>Asia/Maldives-Asia/2002</v>
      </c>
      <c r="E927" s="69"/>
      <c r="F927" s="72">
        <v>1074.0</v>
      </c>
      <c r="G927" s="70" t="str">
        <f t="shared" si="3"/>
        <v/>
      </c>
      <c r="H927" s="70">
        <f t="shared" si="4"/>
        <v>1074</v>
      </c>
      <c r="I927" s="71" t="s">
        <v>1205</v>
      </c>
      <c r="J927" s="70" t="str">
        <f t="array" ref="J927:K927">VLOOKUP(I927,D:H,{4,5},0)</f>
        <v/>
      </c>
      <c r="K927" s="70">
        <v>1074.0</v>
      </c>
      <c r="L927" s="39" t="str">
        <f t="shared" si="5"/>
        <v/>
      </c>
      <c r="M927" s="39">
        <f t="shared" si="6"/>
        <v>1074</v>
      </c>
    </row>
    <row r="928">
      <c r="A928" s="33" t="s">
        <v>113</v>
      </c>
      <c r="B928" s="68" t="s">
        <v>132</v>
      </c>
      <c r="C928" s="35" t="s">
        <v>51</v>
      </c>
      <c r="D928" s="35" t="str">
        <f t="shared" si="2"/>
        <v>Asia/Maldives-Asia/2003</v>
      </c>
      <c r="E928" s="69"/>
      <c r="F928" s="72">
        <v>1067.0</v>
      </c>
      <c r="G928" s="70" t="str">
        <f t="shared" si="3"/>
        <v/>
      </c>
      <c r="H928" s="70">
        <f t="shared" si="4"/>
        <v>1067</v>
      </c>
      <c r="I928" s="71" t="s">
        <v>1206</v>
      </c>
      <c r="J928" s="70" t="str">
        <f t="array" ref="J928:K928">VLOOKUP(I928,D:H,{4,5},0)</f>
        <v/>
      </c>
      <c r="K928" s="70">
        <v>1067.0</v>
      </c>
      <c r="L928" s="39" t="str">
        <f t="shared" si="5"/>
        <v/>
      </c>
      <c r="M928" s="39">
        <f t="shared" si="6"/>
        <v>1067</v>
      </c>
    </row>
    <row r="929">
      <c r="A929" s="33" t="s">
        <v>113</v>
      </c>
      <c r="B929" s="68" t="s">
        <v>132</v>
      </c>
      <c r="C929" s="35" t="s">
        <v>52</v>
      </c>
      <c r="D929" s="35" t="str">
        <f t="shared" si="2"/>
        <v>Asia/Maldives-Asia/2004</v>
      </c>
      <c r="E929" s="69"/>
      <c r="F929" s="72">
        <v>1008.0</v>
      </c>
      <c r="G929" s="70" t="str">
        <f t="shared" si="3"/>
        <v/>
      </c>
      <c r="H929" s="70">
        <f t="shared" si="4"/>
        <v>1008</v>
      </c>
      <c r="I929" s="71" t="s">
        <v>1207</v>
      </c>
      <c r="J929" s="70" t="str">
        <f t="array" ref="J929:K929">VLOOKUP(I929,D:H,{4,5},0)</f>
        <v/>
      </c>
      <c r="K929" s="70">
        <v>1008.0</v>
      </c>
      <c r="L929" s="39" t="str">
        <f t="shared" si="5"/>
        <v/>
      </c>
      <c r="M929" s="39">
        <f t="shared" si="6"/>
        <v>1008</v>
      </c>
    </row>
    <row r="930">
      <c r="A930" s="33" t="s">
        <v>113</v>
      </c>
      <c r="B930" s="68" t="s">
        <v>132</v>
      </c>
      <c r="C930" s="35" t="s">
        <v>53</v>
      </c>
      <c r="D930" s="35" t="str">
        <f t="shared" si="2"/>
        <v>Asia/Maldives-Asia/2005</v>
      </c>
      <c r="E930" s="69"/>
      <c r="F930" s="72">
        <v>689.0</v>
      </c>
      <c r="G930" s="70" t="str">
        <f t="shared" si="3"/>
        <v/>
      </c>
      <c r="H930" s="70">
        <f t="shared" si="4"/>
        <v>689</v>
      </c>
      <c r="I930" s="71" t="s">
        <v>1208</v>
      </c>
      <c r="J930" s="70" t="str">
        <f t="array" ref="J930:K930">VLOOKUP(I930,D:H,{4,5},0)</f>
        <v/>
      </c>
      <c r="K930" s="70">
        <v>689.0</v>
      </c>
      <c r="L930" s="39" t="str">
        <f t="shared" si="5"/>
        <v/>
      </c>
      <c r="M930" s="39">
        <f t="shared" si="6"/>
        <v>689</v>
      </c>
    </row>
    <row r="931">
      <c r="A931" s="33" t="s">
        <v>113</v>
      </c>
      <c r="B931" s="68" t="s">
        <v>132</v>
      </c>
      <c r="C931" s="35" t="s">
        <v>54</v>
      </c>
      <c r="D931" s="35" t="str">
        <f t="shared" si="2"/>
        <v>Asia/Maldives-Asia/2006</v>
      </c>
      <c r="E931" s="72">
        <v>250.0</v>
      </c>
      <c r="F931" s="72">
        <v>777.0</v>
      </c>
      <c r="G931" s="70">
        <f t="shared" si="3"/>
        <v>250</v>
      </c>
      <c r="H931" s="70">
        <f t="shared" si="4"/>
        <v>676.5</v>
      </c>
      <c r="I931" s="71" t="s">
        <v>1209</v>
      </c>
      <c r="J931" s="70">
        <f t="array" ref="J931:K931">VLOOKUP(I931,D:H,{4,5},0)</f>
        <v>250</v>
      </c>
      <c r="K931" s="70">
        <v>676.5</v>
      </c>
      <c r="L931" s="39">
        <f t="shared" si="5"/>
        <v>250</v>
      </c>
      <c r="M931" s="39">
        <f t="shared" si="6"/>
        <v>676.5</v>
      </c>
    </row>
    <row r="932">
      <c r="A932" s="33" t="s">
        <v>113</v>
      </c>
      <c r="B932" s="68" t="s">
        <v>132</v>
      </c>
      <c r="C932" s="35" t="s">
        <v>54</v>
      </c>
      <c r="D932" s="35" t="str">
        <f t="shared" si="2"/>
        <v>Asia/Maldives-Asia/2006</v>
      </c>
      <c r="E932" s="69"/>
      <c r="F932" s="72">
        <v>576.0</v>
      </c>
      <c r="G932" s="70" t="str">
        <f t="shared" si="3"/>
        <v/>
      </c>
      <c r="H932" s="70">
        <f t="shared" si="4"/>
        <v>576</v>
      </c>
      <c r="I932" s="71" t="s">
        <v>1210</v>
      </c>
      <c r="J932" s="70">
        <f t="array" ref="J932:K932">VLOOKUP(I932,D:H,{4,5},0)</f>
        <v>299</v>
      </c>
      <c r="K932" s="70">
        <v>917.0</v>
      </c>
      <c r="L932" s="39">
        <f t="shared" si="5"/>
        <v>299</v>
      </c>
      <c r="M932" s="39">
        <f t="shared" si="6"/>
        <v>917</v>
      </c>
    </row>
    <row r="933">
      <c r="A933" s="33" t="s">
        <v>113</v>
      </c>
      <c r="B933" s="68" t="s">
        <v>132</v>
      </c>
      <c r="C933" s="35" t="s">
        <v>55</v>
      </c>
      <c r="D933" s="35" t="str">
        <f t="shared" si="2"/>
        <v>Asia/Maldives-Asia/2007</v>
      </c>
      <c r="E933" s="72">
        <v>299.0</v>
      </c>
      <c r="F933" s="72">
        <v>917.0</v>
      </c>
      <c r="G933" s="70">
        <f t="shared" si="3"/>
        <v>299</v>
      </c>
      <c r="H933" s="70">
        <f t="shared" si="4"/>
        <v>917</v>
      </c>
      <c r="I933" s="71" t="s">
        <v>1211</v>
      </c>
      <c r="J933" s="70"/>
      <c r="K933" s="70"/>
      <c r="L933" s="39" t="str">
        <f t="shared" si="5"/>
        <v/>
      </c>
      <c r="M933" s="39" t="str">
        <f t="shared" si="6"/>
        <v/>
      </c>
    </row>
    <row r="934">
      <c r="A934" s="33" t="s">
        <v>113</v>
      </c>
      <c r="B934" s="68" t="s">
        <v>132</v>
      </c>
      <c r="C934" s="35" t="s">
        <v>57</v>
      </c>
      <c r="D934" s="35" t="str">
        <f t="shared" si="2"/>
        <v>Asia/Maldives-Asia/2009</v>
      </c>
      <c r="E934" s="72">
        <v>225.0</v>
      </c>
      <c r="F934" s="72">
        <v>700.0</v>
      </c>
      <c r="G934" s="70">
        <f t="shared" si="3"/>
        <v>225</v>
      </c>
      <c r="H934" s="70">
        <f t="shared" si="4"/>
        <v>700</v>
      </c>
      <c r="I934" s="71" t="s">
        <v>1212</v>
      </c>
      <c r="J934" s="70">
        <f t="array" ref="J934:K934">VLOOKUP(I934,D:H,{4,5},0)</f>
        <v>225</v>
      </c>
      <c r="K934" s="70">
        <v>700.0</v>
      </c>
      <c r="L934" s="39">
        <f t="shared" si="5"/>
        <v>225</v>
      </c>
      <c r="M934" s="39">
        <f t="shared" si="6"/>
        <v>700</v>
      </c>
    </row>
    <row r="935">
      <c r="A935" s="33" t="s">
        <v>113</v>
      </c>
      <c r="B935" s="68" t="s">
        <v>132</v>
      </c>
      <c r="C935" s="35" t="s">
        <v>58</v>
      </c>
      <c r="D935" s="35" t="str">
        <f t="shared" si="2"/>
        <v>Asia/Maldives-Asia/2010</v>
      </c>
      <c r="E935" s="69"/>
      <c r="F935" s="72">
        <v>598.0</v>
      </c>
      <c r="G935" s="70" t="str">
        <f t="shared" si="3"/>
        <v/>
      </c>
      <c r="H935" s="70">
        <f t="shared" si="4"/>
        <v>548.5</v>
      </c>
      <c r="I935" s="71" t="s">
        <v>1213</v>
      </c>
      <c r="J935" s="70" t="str">
        <f t="array" ref="J935:K935">VLOOKUP(I935,D:H,{4,5},0)</f>
        <v/>
      </c>
      <c r="K935" s="70">
        <v>548.5</v>
      </c>
      <c r="L935" s="39" t="str">
        <f t="shared" si="5"/>
        <v/>
      </c>
      <c r="M935" s="39">
        <f t="shared" si="6"/>
        <v>548.5</v>
      </c>
    </row>
    <row r="936">
      <c r="A936" s="33" t="s">
        <v>113</v>
      </c>
      <c r="B936" s="68" t="s">
        <v>132</v>
      </c>
      <c r="C936" s="35" t="s">
        <v>58</v>
      </c>
      <c r="D936" s="35" t="str">
        <f t="shared" si="2"/>
        <v>Asia/Maldives-Asia/2010</v>
      </c>
      <c r="E936" s="69"/>
      <c r="F936" s="72">
        <v>499.0</v>
      </c>
      <c r="G936" s="70" t="str">
        <f t="shared" si="3"/>
        <v/>
      </c>
      <c r="H936" s="70">
        <f t="shared" si="4"/>
        <v>499</v>
      </c>
      <c r="I936" s="71" t="s">
        <v>1214</v>
      </c>
      <c r="J936" s="70">
        <f t="array" ref="J936:K936">VLOOKUP(I936,D:H,{4,5},0)</f>
        <v>288</v>
      </c>
      <c r="K936" s="70">
        <v>887.0</v>
      </c>
      <c r="L936" s="39">
        <f t="shared" si="5"/>
        <v>288</v>
      </c>
      <c r="M936" s="39">
        <f t="shared" si="6"/>
        <v>887</v>
      </c>
    </row>
    <row r="937">
      <c r="A937" s="33" t="s">
        <v>113</v>
      </c>
      <c r="B937" s="68" t="s">
        <v>132</v>
      </c>
      <c r="C937" s="35" t="s">
        <v>59</v>
      </c>
      <c r="D937" s="35" t="str">
        <f t="shared" si="2"/>
        <v>Asia/Maldives-Asia/2011</v>
      </c>
      <c r="E937" s="72">
        <v>288.0</v>
      </c>
      <c r="F937" s="72">
        <v>887.0</v>
      </c>
      <c r="G937" s="70">
        <f t="shared" si="3"/>
        <v>288</v>
      </c>
      <c r="H937" s="70">
        <f t="shared" si="4"/>
        <v>887</v>
      </c>
      <c r="I937" s="71" t="s">
        <v>1215</v>
      </c>
      <c r="J937" s="70"/>
      <c r="K937" s="70"/>
      <c r="L937" s="39" t="str">
        <f t="shared" si="5"/>
        <v/>
      </c>
      <c r="M937" s="39" t="str">
        <f t="shared" si="6"/>
        <v/>
      </c>
    </row>
    <row r="938">
      <c r="A938" s="33" t="s">
        <v>113</v>
      </c>
      <c r="B938" s="68" t="s">
        <v>133</v>
      </c>
      <c r="C938" s="35" t="s">
        <v>48</v>
      </c>
      <c r="D938" s="35" t="str">
        <f t="shared" si="2"/>
        <v>Asia/Mongolia-Asia/2000</v>
      </c>
      <c r="E938" s="69"/>
      <c r="F938" s="69"/>
      <c r="G938" s="70" t="str">
        <f t="shared" si="3"/>
        <v/>
      </c>
      <c r="H938" s="70" t="str">
        <f t="shared" si="4"/>
        <v/>
      </c>
      <c r="I938" s="71" t="s">
        <v>1216</v>
      </c>
      <c r="J938" s="70" t="str">
        <f t="array" ref="J938:K938">VLOOKUP(I938,D:H,{4,5},0)</f>
        <v/>
      </c>
      <c r="K938" s="70"/>
      <c r="L938" s="39" t="str">
        <f t="shared" si="5"/>
        <v/>
      </c>
      <c r="M938" s="39" t="str">
        <f t="shared" si="6"/>
        <v/>
      </c>
    </row>
    <row r="939">
      <c r="A939" s="33" t="s">
        <v>113</v>
      </c>
      <c r="B939" s="68" t="s">
        <v>133</v>
      </c>
      <c r="C939" s="35" t="s">
        <v>49</v>
      </c>
      <c r="D939" s="35" t="str">
        <f t="shared" si="2"/>
        <v>Asia/Mongolia-Asia/2001</v>
      </c>
      <c r="E939" s="72">
        <v>3607.0</v>
      </c>
      <c r="F939" s="69"/>
      <c r="G939" s="70">
        <f t="shared" si="3"/>
        <v>3607</v>
      </c>
      <c r="H939" s="70" t="str">
        <f t="shared" si="4"/>
        <v/>
      </c>
      <c r="I939" s="71" t="s">
        <v>1217</v>
      </c>
      <c r="J939" s="70">
        <f t="array" ref="J939:K939">VLOOKUP(I939,D:H,{4,5},0)</f>
        <v>3607</v>
      </c>
      <c r="K939" s="70"/>
      <c r="L939" s="39">
        <f t="shared" si="5"/>
        <v>3607</v>
      </c>
      <c r="M939" s="39" t="str">
        <f t="shared" si="6"/>
        <v/>
      </c>
    </row>
    <row r="940">
      <c r="A940" s="33" t="s">
        <v>113</v>
      </c>
      <c r="B940" s="68" t="s">
        <v>133</v>
      </c>
      <c r="C940" s="35" t="s">
        <v>50</v>
      </c>
      <c r="D940" s="35" t="str">
        <f t="shared" si="2"/>
        <v>Asia/Mongolia-Asia/2002</v>
      </c>
      <c r="E940" s="72">
        <v>3454.0</v>
      </c>
      <c r="F940" s="72">
        <v>11511.0</v>
      </c>
      <c r="G940" s="70">
        <f t="shared" si="3"/>
        <v>3454</v>
      </c>
      <c r="H940" s="70">
        <f t="shared" si="4"/>
        <v>11511</v>
      </c>
      <c r="I940" s="71" t="s">
        <v>1218</v>
      </c>
      <c r="J940" s="70">
        <f t="array" ref="J940:K940">VLOOKUP(I940,D:H,{4,5},0)</f>
        <v>3454</v>
      </c>
      <c r="K940" s="70">
        <v>11511.0</v>
      </c>
      <c r="L940" s="39">
        <f t="shared" si="5"/>
        <v>3454</v>
      </c>
      <c r="M940" s="39">
        <f t="shared" si="6"/>
        <v>11511</v>
      </c>
    </row>
    <row r="941">
      <c r="A941" s="33" t="s">
        <v>113</v>
      </c>
      <c r="B941" s="68" t="s">
        <v>133</v>
      </c>
      <c r="C941" s="35" t="s">
        <v>51</v>
      </c>
      <c r="D941" s="35" t="str">
        <f t="shared" si="2"/>
        <v>Asia/Mongolia-Asia/2003</v>
      </c>
      <c r="E941" s="72">
        <v>3252.0</v>
      </c>
      <c r="F941" s="72">
        <v>11052.0</v>
      </c>
      <c r="G941" s="70">
        <f t="shared" si="3"/>
        <v>3252</v>
      </c>
      <c r="H941" s="70">
        <f t="shared" si="4"/>
        <v>11052</v>
      </c>
      <c r="I941" s="71" t="s">
        <v>1219</v>
      </c>
      <c r="J941" s="70">
        <f t="array" ref="J941:K941">VLOOKUP(I941,D:H,{4,5},0)</f>
        <v>3252</v>
      </c>
      <c r="K941" s="70">
        <v>11052.0</v>
      </c>
      <c r="L941" s="39">
        <f t="shared" si="5"/>
        <v>3252</v>
      </c>
      <c r="M941" s="39">
        <f t="shared" si="6"/>
        <v>11052</v>
      </c>
    </row>
    <row r="942">
      <c r="A942" s="33" t="s">
        <v>113</v>
      </c>
      <c r="B942" s="68" t="s">
        <v>133</v>
      </c>
      <c r="C942" s="35" t="s">
        <v>52</v>
      </c>
      <c r="D942" s="35" t="str">
        <f t="shared" si="2"/>
        <v>Asia/Mongolia-Asia/2004</v>
      </c>
      <c r="E942" s="72">
        <v>3156.0</v>
      </c>
      <c r="F942" s="72">
        <v>10029.0</v>
      </c>
      <c r="G942" s="70">
        <f t="shared" si="3"/>
        <v>3156</v>
      </c>
      <c r="H942" s="70">
        <f t="shared" si="4"/>
        <v>10029</v>
      </c>
      <c r="I942" s="71" t="s">
        <v>1220</v>
      </c>
      <c r="J942" s="70">
        <f t="array" ref="J942:K942">VLOOKUP(I942,D:H,{4,5},0)</f>
        <v>3156</v>
      </c>
      <c r="K942" s="70">
        <v>10029.0</v>
      </c>
      <c r="L942" s="39">
        <f t="shared" si="5"/>
        <v>3156</v>
      </c>
      <c r="M942" s="39">
        <f t="shared" si="6"/>
        <v>10029</v>
      </c>
    </row>
    <row r="943">
      <c r="A943" s="33" t="s">
        <v>113</v>
      </c>
      <c r="B943" s="68" t="s">
        <v>133</v>
      </c>
      <c r="C943" s="35" t="s">
        <v>53</v>
      </c>
      <c r="D943" s="35" t="str">
        <f t="shared" si="2"/>
        <v>Asia/Mongolia-Asia/2005</v>
      </c>
      <c r="E943" s="72">
        <v>2586.0</v>
      </c>
      <c r="F943" s="72">
        <v>8287.0</v>
      </c>
      <c r="G943" s="70">
        <f t="shared" si="3"/>
        <v>2586</v>
      </c>
      <c r="H943" s="70">
        <f t="shared" si="4"/>
        <v>8287</v>
      </c>
      <c r="I943" s="71" t="s">
        <v>1221</v>
      </c>
      <c r="J943" s="70">
        <f t="array" ref="J943:K943">VLOOKUP(I943,D:H,{4,5},0)</f>
        <v>2586</v>
      </c>
      <c r="K943" s="70">
        <v>8287.0</v>
      </c>
      <c r="L943" s="39">
        <f t="shared" si="5"/>
        <v>2586</v>
      </c>
      <c r="M943" s="39">
        <f t="shared" si="6"/>
        <v>8287</v>
      </c>
    </row>
    <row r="944">
      <c r="A944" s="33" t="s">
        <v>113</v>
      </c>
      <c r="B944" s="68" t="s">
        <v>133</v>
      </c>
      <c r="C944" s="35" t="s">
        <v>54</v>
      </c>
      <c r="D944" s="35" t="str">
        <f t="shared" si="2"/>
        <v>Asia/Mongolia-Asia/2006</v>
      </c>
      <c r="E944" s="72">
        <v>2600.0</v>
      </c>
      <c r="F944" s="72">
        <v>8551.0</v>
      </c>
      <c r="G944" s="70">
        <f t="shared" si="3"/>
        <v>2507.5</v>
      </c>
      <c r="H944" s="70">
        <f t="shared" si="4"/>
        <v>8217.5</v>
      </c>
      <c r="I944" s="71" t="s">
        <v>1222</v>
      </c>
      <c r="J944" s="70">
        <f t="array" ref="J944:K944">VLOOKUP(I944,D:H,{4,5},0)</f>
        <v>2507.5</v>
      </c>
      <c r="K944" s="70">
        <v>8217.5</v>
      </c>
      <c r="L944" s="39">
        <f t="shared" si="5"/>
        <v>2507.5</v>
      </c>
      <c r="M944" s="39">
        <f t="shared" si="6"/>
        <v>8217.5</v>
      </c>
    </row>
    <row r="945">
      <c r="A945" s="33" t="s">
        <v>113</v>
      </c>
      <c r="B945" s="68" t="s">
        <v>133</v>
      </c>
      <c r="C945" s="35" t="s">
        <v>54</v>
      </c>
      <c r="D945" s="35" t="str">
        <f t="shared" si="2"/>
        <v>Asia/Mongolia-Asia/2006</v>
      </c>
      <c r="E945" s="72">
        <v>2415.0</v>
      </c>
      <c r="F945" s="72">
        <v>7884.0</v>
      </c>
      <c r="G945" s="70">
        <f t="shared" si="3"/>
        <v>2415</v>
      </c>
      <c r="H945" s="70">
        <f t="shared" si="4"/>
        <v>7884</v>
      </c>
      <c r="I945" s="71" t="s">
        <v>1223</v>
      </c>
      <c r="J945" s="70"/>
      <c r="K945" s="70"/>
      <c r="L945" s="39" t="str">
        <f t="shared" si="5"/>
        <v/>
      </c>
      <c r="M945" s="39" t="str">
        <f t="shared" si="6"/>
        <v/>
      </c>
    </row>
    <row r="946">
      <c r="A946" s="33" t="s">
        <v>113</v>
      </c>
      <c r="B946" s="68" t="s">
        <v>133</v>
      </c>
      <c r="C946" s="35" t="s">
        <v>56</v>
      </c>
      <c r="D946" s="35" t="str">
        <f t="shared" si="2"/>
        <v>Asia/Mongolia-Asia/2008</v>
      </c>
      <c r="E946" s="72">
        <v>3114.0</v>
      </c>
      <c r="F946" s="72">
        <v>10092.0</v>
      </c>
      <c r="G946" s="70">
        <f t="shared" si="3"/>
        <v>3114</v>
      </c>
      <c r="H946" s="70">
        <f t="shared" si="4"/>
        <v>10092</v>
      </c>
      <c r="I946" s="71" t="s">
        <v>1224</v>
      </c>
      <c r="J946" s="70">
        <f t="array" ref="J946:K946">VLOOKUP(I946,D:H,{4,5},0)</f>
        <v>3114</v>
      </c>
      <c r="K946" s="70">
        <v>10092.0</v>
      </c>
      <c r="L946" s="39">
        <f t="shared" si="5"/>
        <v>3114</v>
      </c>
      <c r="M946" s="39">
        <f t="shared" si="6"/>
        <v>10092</v>
      </c>
    </row>
    <row r="947">
      <c r="A947" s="33" t="s">
        <v>113</v>
      </c>
      <c r="B947" s="68" t="s">
        <v>133</v>
      </c>
      <c r="C947" s="35" t="s">
        <v>57</v>
      </c>
      <c r="D947" s="35" t="str">
        <f t="shared" si="2"/>
        <v>Asia/Mongolia-Asia/2009</v>
      </c>
      <c r="E947" s="72">
        <v>2625.0</v>
      </c>
      <c r="F947" s="72">
        <v>8647.0</v>
      </c>
      <c r="G947" s="70">
        <f t="shared" si="3"/>
        <v>2625</v>
      </c>
      <c r="H947" s="70">
        <f t="shared" si="4"/>
        <v>8647</v>
      </c>
      <c r="I947" s="71" t="s">
        <v>1225</v>
      </c>
      <c r="J947" s="70">
        <f t="array" ref="J947:K947">VLOOKUP(I947,D:H,{4,5},0)</f>
        <v>2625</v>
      </c>
      <c r="K947" s="70">
        <v>8647.0</v>
      </c>
      <c r="L947" s="39">
        <f t="shared" si="5"/>
        <v>2625</v>
      </c>
      <c r="M947" s="39">
        <f t="shared" si="6"/>
        <v>8647</v>
      </c>
    </row>
    <row r="948">
      <c r="A948" s="33" t="s">
        <v>113</v>
      </c>
      <c r="B948" s="68" t="s">
        <v>133</v>
      </c>
      <c r="C948" s="35" t="s">
        <v>59</v>
      </c>
      <c r="D948" s="35" t="str">
        <f t="shared" si="2"/>
        <v>Asia/Mongolia-Asia/2011</v>
      </c>
      <c r="E948" s="72">
        <v>2925.0</v>
      </c>
      <c r="F948" s="72">
        <v>9498.0</v>
      </c>
      <c r="G948" s="70">
        <f t="shared" si="3"/>
        <v>2725</v>
      </c>
      <c r="H948" s="70">
        <f t="shared" si="4"/>
        <v>8766</v>
      </c>
      <c r="I948" s="71" t="s">
        <v>1226</v>
      </c>
      <c r="J948" s="70"/>
      <c r="K948" s="70"/>
      <c r="L948" s="39" t="str">
        <f t="shared" si="5"/>
        <v/>
      </c>
      <c r="M948" s="39" t="str">
        <f t="shared" si="6"/>
        <v/>
      </c>
    </row>
    <row r="949">
      <c r="A949" s="33" t="s">
        <v>113</v>
      </c>
      <c r="B949" s="68" t="s">
        <v>133</v>
      </c>
      <c r="C949" s="35" t="s">
        <v>59</v>
      </c>
      <c r="D949" s="35" t="str">
        <f t="shared" si="2"/>
        <v>Asia/Mongolia-Asia/2011</v>
      </c>
      <c r="E949" s="72">
        <v>2525.0</v>
      </c>
      <c r="F949" s="72">
        <v>8034.0</v>
      </c>
      <c r="G949" s="70">
        <f t="shared" si="3"/>
        <v>2461</v>
      </c>
      <c r="H949" s="70">
        <f t="shared" si="4"/>
        <v>7770</v>
      </c>
      <c r="I949" s="71" t="s">
        <v>1227</v>
      </c>
      <c r="J949" s="70">
        <f t="array" ref="J949:K949">VLOOKUP(I949,D:H,{4,5},0)</f>
        <v>2725</v>
      </c>
      <c r="K949" s="70">
        <v>8766.0</v>
      </c>
      <c r="L949" s="39">
        <f t="shared" si="5"/>
        <v>2725</v>
      </c>
      <c r="M949" s="39">
        <f t="shared" si="6"/>
        <v>8766</v>
      </c>
    </row>
    <row r="950">
      <c r="A950" s="33" t="s">
        <v>113</v>
      </c>
      <c r="B950" s="68" t="s">
        <v>133</v>
      </c>
      <c r="C950" s="35" t="s">
        <v>59</v>
      </c>
      <c r="D950" s="35" t="str">
        <f t="shared" si="2"/>
        <v>Asia/Mongolia-Asia/2011</v>
      </c>
      <c r="E950" s="72">
        <v>2397.0</v>
      </c>
      <c r="F950" s="72">
        <v>7506.0</v>
      </c>
      <c r="G950" s="70">
        <f t="shared" si="3"/>
        <v>2397</v>
      </c>
      <c r="H950" s="70">
        <f t="shared" si="4"/>
        <v>7506</v>
      </c>
      <c r="I950" s="71" t="s">
        <v>1228</v>
      </c>
      <c r="J950" s="70"/>
      <c r="K950" s="70"/>
      <c r="L950" s="39" t="str">
        <f t="shared" si="5"/>
        <v/>
      </c>
      <c r="M950" s="39" t="str">
        <f t="shared" si="6"/>
        <v/>
      </c>
    </row>
    <row r="951">
      <c r="A951" s="33" t="s">
        <v>113</v>
      </c>
      <c r="B951" s="68" t="s">
        <v>134</v>
      </c>
      <c r="C951" s="35" t="s">
        <v>48</v>
      </c>
      <c r="D951" s="35" t="str">
        <f t="shared" si="2"/>
        <v>Asia/Myanmar-Asia/2000</v>
      </c>
      <c r="E951" s="69"/>
      <c r="F951" s="69"/>
      <c r="G951" s="70" t="str">
        <f t="shared" si="3"/>
        <v/>
      </c>
      <c r="H951" s="70" t="str">
        <f t="shared" si="4"/>
        <v/>
      </c>
      <c r="I951" s="71" t="s">
        <v>1229</v>
      </c>
      <c r="J951" s="70" t="str">
        <f t="array" ref="J951:K951">VLOOKUP(I951,D:H,{4,5},0)</f>
        <v/>
      </c>
      <c r="K951" s="70"/>
      <c r="L951" s="39" t="str">
        <f t="shared" si="5"/>
        <v/>
      </c>
      <c r="M951" s="39" t="str">
        <f t="shared" si="6"/>
        <v/>
      </c>
    </row>
    <row r="952">
      <c r="A952" s="33" t="s">
        <v>113</v>
      </c>
      <c r="B952" s="68" t="s">
        <v>134</v>
      </c>
      <c r="C952" s="35" t="s">
        <v>49</v>
      </c>
      <c r="D952" s="35" t="str">
        <f t="shared" si="2"/>
        <v>Asia/Myanmar-Asia/2001</v>
      </c>
      <c r="E952" s="72">
        <v>14056.0</v>
      </c>
      <c r="F952" s="69"/>
      <c r="G952" s="70">
        <f t="shared" si="3"/>
        <v>14056</v>
      </c>
      <c r="H952" s="70" t="str">
        <f t="shared" si="4"/>
        <v/>
      </c>
      <c r="I952" s="71" t="s">
        <v>1230</v>
      </c>
      <c r="J952" s="70">
        <f t="array" ref="J952:K952">VLOOKUP(I952,D:H,{4,5},0)</f>
        <v>14056</v>
      </c>
      <c r="K952" s="70"/>
      <c r="L952" s="39">
        <f t="shared" si="5"/>
        <v>14056</v>
      </c>
      <c r="M952" s="39" t="str">
        <f t="shared" si="6"/>
        <v/>
      </c>
    </row>
    <row r="953">
      <c r="A953" s="33" t="s">
        <v>113</v>
      </c>
      <c r="B953" s="68" t="s">
        <v>134</v>
      </c>
      <c r="C953" s="35" t="s">
        <v>50</v>
      </c>
      <c r="D953" s="35" t="str">
        <f t="shared" si="2"/>
        <v>Asia/Myanmar-Asia/2002</v>
      </c>
      <c r="E953" s="72">
        <v>13997.0</v>
      </c>
      <c r="F953" s="72">
        <v>8995.0</v>
      </c>
      <c r="G953" s="70">
        <f t="shared" si="3"/>
        <v>13997</v>
      </c>
      <c r="H953" s="70">
        <f t="shared" si="4"/>
        <v>8995</v>
      </c>
      <c r="I953" s="71" t="s">
        <v>1231</v>
      </c>
      <c r="J953" s="70">
        <f t="array" ref="J953:K953">VLOOKUP(I953,D:H,{4,5},0)</f>
        <v>13997</v>
      </c>
      <c r="K953" s="70">
        <v>8995.0</v>
      </c>
      <c r="L953" s="39">
        <f t="shared" si="5"/>
        <v>13997</v>
      </c>
      <c r="M953" s="39">
        <f t="shared" si="6"/>
        <v>8995</v>
      </c>
    </row>
    <row r="954">
      <c r="A954" s="33" t="s">
        <v>113</v>
      </c>
      <c r="B954" s="68" t="s">
        <v>134</v>
      </c>
      <c r="C954" s="35" t="s">
        <v>51</v>
      </c>
      <c r="D954" s="35" t="str">
        <f t="shared" si="2"/>
        <v>Asia/Myanmar-Asia/2003</v>
      </c>
      <c r="E954" s="72">
        <v>14246.0</v>
      </c>
      <c r="F954" s="72">
        <v>10392.0</v>
      </c>
      <c r="G954" s="70">
        <f t="shared" si="3"/>
        <v>14246</v>
      </c>
      <c r="H954" s="70">
        <f t="shared" si="4"/>
        <v>10392</v>
      </c>
      <c r="I954" s="71" t="s">
        <v>1232</v>
      </c>
      <c r="J954" s="70">
        <f t="array" ref="J954:K954">VLOOKUP(I954,D:H,{4,5},0)</f>
        <v>14246</v>
      </c>
      <c r="K954" s="70">
        <v>10392.0</v>
      </c>
      <c r="L954" s="39">
        <f t="shared" si="5"/>
        <v>14246</v>
      </c>
      <c r="M954" s="39">
        <f t="shared" si="6"/>
        <v>10392</v>
      </c>
    </row>
    <row r="955">
      <c r="A955" s="33" t="s">
        <v>113</v>
      </c>
      <c r="B955" s="68" t="s">
        <v>134</v>
      </c>
      <c r="C955" s="35" t="s">
        <v>52</v>
      </c>
      <c r="D955" s="35" t="str">
        <f t="shared" si="2"/>
        <v>Asia/Myanmar-Asia/2004</v>
      </c>
      <c r="E955" s="72">
        <v>15033.0</v>
      </c>
      <c r="F955" s="72">
        <v>9028.0</v>
      </c>
      <c r="G955" s="70">
        <f t="shared" si="3"/>
        <v>15033</v>
      </c>
      <c r="H955" s="70">
        <f t="shared" si="4"/>
        <v>9028</v>
      </c>
      <c r="I955" s="71" t="s">
        <v>1233</v>
      </c>
      <c r="J955" s="70">
        <f t="array" ref="J955:K955">VLOOKUP(I955,D:H,{4,5},0)</f>
        <v>15033</v>
      </c>
      <c r="K955" s="70">
        <v>9028.0</v>
      </c>
      <c r="L955" s="39">
        <f t="shared" si="5"/>
        <v>15033</v>
      </c>
      <c r="M955" s="39">
        <f t="shared" si="6"/>
        <v>9028</v>
      </c>
    </row>
    <row r="956">
      <c r="A956" s="33" t="s">
        <v>113</v>
      </c>
      <c r="B956" s="68" t="s">
        <v>134</v>
      </c>
      <c r="C956" s="35" t="s">
        <v>53</v>
      </c>
      <c r="D956" s="35" t="str">
        <f t="shared" si="2"/>
        <v>Asia/Myanmar-Asia/2005</v>
      </c>
      <c r="E956" s="72">
        <v>12968.0</v>
      </c>
      <c r="F956" s="72">
        <v>9208.0</v>
      </c>
      <c r="G956" s="70">
        <f t="shared" si="3"/>
        <v>12968</v>
      </c>
      <c r="H956" s="70">
        <f t="shared" si="4"/>
        <v>9208</v>
      </c>
      <c r="I956" s="71" t="s">
        <v>1234</v>
      </c>
      <c r="J956" s="70">
        <f t="array" ref="J956:K956">VLOOKUP(I956,D:H,{4,5},0)</f>
        <v>12968</v>
      </c>
      <c r="K956" s="70">
        <v>9208.0</v>
      </c>
      <c r="L956" s="39">
        <f t="shared" si="5"/>
        <v>12968</v>
      </c>
      <c r="M956" s="39">
        <f t="shared" si="6"/>
        <v>9208</v>
      </c>
    </row>
    <row r="957">
      <c r="A957" s="33" t="s">
        <v>113</v>
      </c>
      <c r="B957" s="68" t="s">
        <v>134</v>
      </c>
      <c r="C957" s="35" t="s">
        <v>54</v>
      </c>
      <c r="D957" s="35" t="str">
        <f t="shared" si="2"/>
        <v>Asia/Myanmar-Asia/2006</v>
      </c>
      <c r="E957" s="72">
        <v>14764.0</v>
      </c>
      <c r="F957" s="72">
        <v>12435.0</v>
      </c>
      <c r="G957" s="70">
        <f t="shared" si="3"/>
        <v>13655.5</v>
      </c>
      <c r="H957" s="70">
        <f t="shared" si="4"/>
        <v>10579.5</v>
      </c>
      <c r="I957" s="71" t="s">
        <v>1235</v>
      </c>
      <c r="J957" s="70">
        <f t="array" ref="J957:K957">VLOOKUP(I957,D:H,{4,5},0)</f>
        <v>13655.5</v>
      </c>
      <c r="K957" s="70">
        <v>10579.5</v>
      </c>
      <c r="L957" s="39">
        <f t="shared" si="5"/>
        <v>13655.5</v>
      </c>
      <c r="M957" s="39">
        <f t="shared" si="6"/>
        <v>10579.5</v>
      </c>
    </row>
    <row r="958">
      <c r="A958" s="33" t="s">
        <v>113</v>
      </c>
      <c r="B958" s="68" t="s">
        <v>134</v>
      </c>
      <c r="C958" s="35" t="s">
        <v>54</v>
      </c>
      <c r="D958" s="35" t="str">
        <f t="shared" si="2"/>
        <v>Asia/Myanmar-Asia/2006</v>
      </c>
      <c r="E958" s="72">
        <v>12547.0</v>
      </c>
      <c r="F958" s="72">
        <v>8724.0</v>
      </c>
      <c r="G958" s="70">
        <f t="shared" si="3"/>
        <v>12547</v>
      </c>
      <c r="H958" s="70">
        <f t="shared" si="4"/>
        <v>8724</v>
      </c>
      <c r="I958" s="71" t="s">
        <v>1236</v>
      </c>
      <c r="J958" s="70"/>
      <c r="K958" s="70"/>
      <c r="L958" s="39" t="str">
        <f t="shared" si="5"/>
        <v/>
      </c>
      <c r="M958" s="39" t="str">
        <f t="shared" si="6"/>
        <v/>
      </c>
    </row>
    <row r="959">
      <c r="A959" s="33" t="s">
        <v>113</v>
      </c>
      <c r="B959" s="68" t="s">
        <v>134</v>
      </c>
      <c r="C959" s="35" t="s">
        <v>56</v>
      </c>
      <c r="D959" s="35" t="str">
        <f t="shared" si="2"/>
        <v>Asia/Myanmar-Asia/2008</v>
      </c>
      <c r="E959" s="72">
        <v>15595.0</v>
      </c>
      <c r="F959" s="72">
        <v>12636.0</v>
      </c>
      <c r="G959" s="70">
        <f t="shared" si="3"/>
        <v>15595</v>
      </c>
      <c r="H959" s="70">
        <f t="shared" si="4"/>
        <v>12636</v>
      </c>
      <c r="I959" s="71" t="s">
        <v>1237</v>
      </c>
      <c r="J959" s="70">
        <f t="array" ref="J959:K959">VLOOKUP(I959,D:H,{4,5},0)</f>
        <v>15595</v>
      </c>
      <c r="K959" s="70">
        <v>12636.0</v>
      </c>
      <c r="L959" s="39">
        <f t="shared" si="5"/>
        <v>15595</v>
      </c>
      <c r="M959" s="39">
        <f t="shared" si="6"/>
        <v>12636</v>
      </c>
    </row>
    <row r="960">
      <c r="A960" s="33" t="s">
        <v>113</v>
      </c>
      <c r="B960" s="68" t="s">
        <v>134</v>
      </c>
      <c r="C960" s="35" t="s">
        <v>57</v>
      </c>
      <c r="D960" s="35" t="str">
        <f t="shared" si="2"/>
        <v>Asia/Myanmar-Asia/2009</v>
      </c>
      <c r="E960" s="72">
        <v>14817.0</v>
      </c>
      <c r="F960" s="72">
        <v>11613.0</v>
      </c>
      <c r="G960" s="70">
        <f t="shared" si="3"/>
        <v>14817</v>
      </c>
      <c r="H960" s="70">
        <f t="shared" si="4"/>
        <v>11613</v>
      </c>
      <c r="I960" s="71" t="s">
        <v>1238</v>
      </c>
      <c r="J960" s="70">
        <f t="array" ref="J960:K960">VLOOKUP(I960,D:H,{4,5},0)</f>
        <v>14817</v>
      </c>
      <c r="K960" s="70">
        <v>11613.0</v>
      </c>
      <c r="L960" s="39">
        <f t="shared" si="5"/>
        <v>14817</v>
      </c>
      <c r="M960" s="39">
        <f t="shared" si="6"/>
        <v>11613</v>
      </c>
    </row>
    <row r="961">
      <c r="A961" s="33" t="s">
        <v>113</v>
      </c>
      <c r="B961" s="68" t="s">
        <v>134</v>
      </c>
      <c r="C961" s="35" t="s">
        <v>59</v>
      </c>
      <c r="D961" s="35" t="str">
        <f t="shared" si="2"/>
        <v>Asia/Myanmar-Asia/2011</v>
      </c>
      <c r="E961" s="72">
        <v>15015.0</v>
      </c>
      <c r="F961" s="72">
        <v>12611.0</v>
      </c>
      <c r="G961" s="70">
        <f t="shared" si="3"/>
        <v>14539.5</v>
      </c>
      <c r="H961" s="70">
        <f t="shared" si="4"/>
        <v>11228.5</v>
      </c>
      <c r="I961" s="71" t="s">
        <v>1239</v>
      </c>
      <c r="J961" s="70"/>
      <c r="K961" s="70"/>
      <c r="L961" s="39" t="str">
        <f t="shared" si="5"/>
        <v/>
      </c>
      <c r="M961" s="39" t="str">
        <f t="shared" si="6"/>
        <v/>
      </c>
    </row>
    <row r="962">
      <c r="A962" s="33" t="s">
        <v>113</v>
      </c>
      <c r="B962" s="68" t="s">
        <v>134</v>
      </c>
      <c r="C962" s="35" t="s">
        <v>59</v>
      </c>
      <c r="D962" s="35" t="str">
        <f t="shared" si="2"/>
        <v>Asia/Myanmar-Asia/2011</v>
      </c>
      <c r="E962" s="72">
        <v>14064.0</v>
      </c>
      <c r="F962" s="72">
        <v>9846.0</v>
      </c>
      <c r="G962" s="70">
        <f t="shared" si="3"/>
        <v>13452.5</v>
      </c>
      <c r="H962" s="70">
        <f t="shared" si="4"/>
        <v>9967</v>
      </c>
      <c r="I962" s="71" t="s">
        <v>1240</v>
      </c>
      <c r="J962" s="70">
        <f t="array" ref="J962:K962">VLOOKUP(I962,D:H,{4,5},0)</f>
        <v>14539.5</v>
      </c>
      <c r="K962" s="70">
        <v>11228.5</v>
      </c>
      <c r="L962" s="39">
        <f t="shared" si="5"/>
        <v>14539.5</v>
      </c>
      <c r="M962" s="39">
        <f t="shared" si="6"/>
        <v>11228.5</v>
      </c>
    </row>
    <row r="963">
      <c r="A963" s="33" t="s">
        <v>113</v>
      </c>
      <c r="B963" s="68" t="s">
        <v>134</v>
      </c>
      <c r="C963" s="35" t="s">
        <v>59</v>
      </c>
      <c r="D963" s="35" t="str">
        <f t="shared" si="2"/>
        <v>Asia/Myanmar-Asia/2011</v>
      </c>
      <c r="E963" s="72">
        <v>12841.0</v>
      </c>
      <c r="F963" s="72">
        <v>10088.0</v>
      </c>
      <c r="G963" s="70">
        <f t="shared" si="3"/>
        <v>12841</v>
      </c>
      <c r="H963" s="70">
        <f t="shared" si="4"/>
        <v>10088</v>
      </c>
      <c r="I963" s="71" t="s">
        <v>1241</v>
      </c>
      <c r="J963" s="70"/>
      <c r="K963" s="70"/>
      <c r="L963" s="39" t="str">
        <f t="shared" si="5"/>
        <v/>
      </c>
      <c r="M963" s="39" t="str">
        <f t="shared" si="6"/>
        <v/>
      </c>
    </row>
    <row r="964">
      <c r="A964" s="33" t="s">
        <v>113</v>
      </c>
      <c r="B964" s="68" t="s">
        <v>135</v>
      </c>
      <c r="C964" s="35" t="s">
        <v>48</v>
      </c>
      <c r="D964" s="35" t="str">
        <f t="shared" si="2"/>
        <v>Asia/Nepal-Asia/2000</v>
      </c>
      <c r="E964" s="69"/>
      <c r="F964" s="69"/>
      <c r="G964" s="70" t="str">
        <f t="shared" si="3"/>
        <v/>
      </c>
      <c r="H964" s="70" t="str">
        <f t="shared" si="4"/>
        <v/>
      </c>
      <c r="I964" s="71" t="s">
        <v>1242</v>
      </c>
      <c r="J964" s="70" t="str">
        <f t="array" ref="J964:K964">VLOOKUP(I964,D:H,{4,5},0)</f>
        <v/>
      </c>
      <c r="K964" s="70"/>
      <c r="L964" s="39" t="str">
        <f t="shared" si="5"/>
        <v/>
      </c>
      <c r="M964" s="39" t="str">
        <f t="shared" si="6"/>
        <v/>
      </c>
    </row>
    <row r="965">
      <c r="A965" s="33" t="s">
        <v>113</v>
      </c>
      <c r="B965" s="68" t="s">
        <v>135</v>
      </c>
      <c r="C965" s="35" t="s">
        <v>49</v>
      </c>
      <c r="D965" s="35" t="str">
        <f t="shared" si="2"/>
        <v>Asia/Nepal-Asia/2001</v>
      </c>
      <c r="E965" s="72">
        <v>10391.0</v>
      </c>
      <c r="F965" s="69"/>
      <c r="G965" s="70">
        <f t="shared" si="3"/>
        <v>10391</v>
      </c>
      <c r="H965" s="70" t="str">
        <f t="shared" si="4"/>
        <v/>
      </c>
      <c r="I965" s="71" t="s">
        <v>1243</v>
      </c>
      <c r="J965" s="70">
        <f t="array" ref="J965:K965">VLOOKUP(I965,D:H,{4,5},0)</f>
        <v>10391</v>
      </c>
      <c r="K965" s="70"/>
      <c r="L965" s="39">
        <f t="shared" si="5"/>
        <v>10391</v>
      </c>
      <c r="M965" s="39" t="str">
        <f t="shared" si="6"/>
        <v/>
      </c>
    </row>
    <row r="966">
      <c r="A966" s="33" t="s">
        <v>113</v>
      </c>
      <c r="B966" s="68" t="s">
        <v>135</v>
      </c>
      <c r="C966" s="35" t="s">
        <v>50</v>
      </c>
      <c r="D966" s="35" t="str">
        <f t="shared" si="2"/>
        <v>Asia/Nepal-Asia/2002</v>
      </c>
      <c r="E966" s="72">
        <v>10218.0</v>
      </c>
      <c r="F966" s="72">
        <v>3755.0</v>
      </c>
      <c r="G966" s="70">
        <f t="shared" si="3"/>
        <v>10218</v>
      </c>
      <c r="H966" s="70">
        <f t="shared" si="4"/>
        <v>3755</v>
      </c>
      <c r="I966" s="71" t="s">
        <v>1244</v>
      </c>
      <c r="J966" s="70">
        <f t="array" ref="J966:K966">VLOOKUP(I966,D:H,{4,5},0)</f>
        <v>10218</v>
      </c>
      <c r="K966" s="70">
        <v>3755.0</v>
      </c>
      <c r="L966" s="39">
        <f t="shared" si="5"/>
        <v>10218</v>
      </c>
      <c r="M966" s="39">
        <f t="shared" si="6"/>
        <v>3755</v>
      </c>
    </row>
    <row r="967">
      <c r="A967" s="33" t="s">
        <v>113</v>
      </c>
      <c r="B967" s="68" t="s">
        <v>135</v>
      </c>
      <c r="C967" s="35" t="s">
        <v>51</v>
      </c>
      <c r="D967" s="35" t="str">
        <f t="shared" si="2"/>
        <v>Asia/Nepal-Asia/2003</v>
      </c>
      <c r="E967" s="72">
        <v>9986.0</v>
      </c>
      <c r="F967" s="72">
        <v>3506.0</v>
      </c>
      <c r="G967" s="70">
        <f t="shared" si="3"/>
        <v>9986</v>
      </c>
      <c r="H967" s="70">
        <f t="shared" si="4"/>
        <v>3506</v>
      </c>
      <c r="I967" s="71" t="s">
        <v>1245</v>
      </c>
      <c r="J967" s="70">
        <f t="array" ref="J967:K967">VLOOKUP(I967,D:H,{4,5},0)</f>
        <v>9986</v>
      </c>
      <c r="K967" s="70">
        <v>3506.0</v>
      </c>
      <c r="L967" s="39">
        <f t="shared" si="5"/>
        <v>9986</v>
      </c>
      <c r="M967" s="39">
        <f t="shared" si="6"/>
        <v>3506</v>
      </c>
    </row>
    <row r="968">
      <c r="A968" s="33" t="s">
        <v>113</v>
      </c>
      <c r="B968" s="68" t="s">
        <v>135</v>
      </c>
      <c r="C968" s="35" t="s">
        <v>52</v>
      </c>
      <c r="D968" s="35" t="str">
        <f t="shared" si="2"/>
        <v>Asia/Nepal-Asia/2004</v>
      </c>
      <c r="E968" s="72">
        <v>9634.0</v>
      </c>
      <c r="F968" s="72">
        <v>3047.0</v>
      </c>
      <c r="G968" s="70">
        <f t="shared" si="3"/>
        <v>9634</v>
      </c>
      <c r="H968" s="70">
        <f t="shared" si="4"/>
        <v>3047</v>
      </c>
      <c r="I968" s="71" t="s">
        <v>1246</v>
      </c>
      <c r="J968" s="70">
        <f t="array" ref="J968:K968">VLOOKUP(I968,D:H,{4,5},0)</f>
        <v>9634</v>
      </c>
      <c r="K968" s="70">
        <v>3047.0</v>
      </c>
      <c r="L968" s="39">
        <f t="shared" si="5"/>
        <v>9634</v>
      </c>
      <c r="M968" s="39">
        <f t="shared" si="6"/>
        <v>3047</v>
      </c>
    </row>
    <row r="969">
      <c r="A969" s="33" t="s">
        <v>113</v>
      </c>
      <c r="B969" s="68" t="s">
        <v>135</v>
      </c>
      <c r="C969" s="35" t="s">
        <v>54</v>
      </c>
      <c r="D969" s="35" t="str">
        <f t="shared" si="2"/>
        <v>Asia/Nepal-Asia/2006</v>
      </c>
      <c r="E969" s="72">
        <v>8832.0</v>
      </c>
      <c r="F969" s="72">
        <v>2769.0</v>
      </c>
      <c r="G969" s="70">
        <f t="shared" si="3"/>
        <v>8649.5</v>
      </c>
      <c r="H969" s="70">
        <f t="shared" si="4"/>
        <v>2739.5</v>
      </c>
      <c r="I969" s="71" t="s">
        <v>1247</v>
      </c>
      <c r="J969" s="70"/>
      <c r="K969" s="70"/>
      <c r="L969" s="39" t="str">
        <f t="shared" si="5"/>
        <v/>
      </c>
      <c r="M969" s="39" t="str">
        <f t="shared" si="6"/>
        <v/>
      </c>
    </row>
    <row r="970">
      <c r="A970" s="33" t="s">
        <v>113</v>
      </c>
      <c r="B970" s="68" t="s">
        <v>135</v>
      </c>
      <c r="C970" s="35" t="s">
        <v>54</v>
      </c>
      <c r="D970" s="35" t="str">
        <f t="shared" si="2"/>
        <v>Asia/Nepal-Asia/2006</v>
      </c>
      <c r="E970" s="72">
        <v>8467.0</v>
      </c>
      <c r="F970" s="72">
        <v>2710.0</v>
      </c>
      <c r="G970" s="70">
        <f t="shared" si="3"/>
        <v>8421</v>
      </c>
      <c r="H970" s="70">
        <f t="shared" si="4"/>
        <v>3082</v>
      </c>
      <c r="I970" s="71" t="s">
        <v>1248</v>
      </c>
      <c r="J970" s="70">
        <f t="array" ref="J970:K970">VLOOKUP(I970,D:H,{4,5},0)</f>
        <v>8649.5</v>
      </c>
      <c r="K970" s="70">
        <v>2739.5</v>
      </c>
      <c r="L970" s="39">
        <f t="shared" si="5"/>
        <v>8649.5</v>
      </c>
      <c r="M970" s="39">
        <f t="shared" si="6"/>
        <v>2739.5</v>
      </c>
    </row>
    <row r="971">
      <c r="A971" s="33" t="s">
        <v>113</v>
      </c>
      <c r="B971" s="68" t="s">
        <v>135</v>
      </c>
      <c r="C971" s="35" t="s">
        <v>54</v>
      </c>
      <c r="D971" s="35" t="str">
        <f t="shared" si="2"/>
        <v>Asia/Nepal-Asia/2006</v>
      </c>
      <c r="E971" s="72">
        <v>8375.0</v>
      </c>
      <c r="F971" s="72">
        <v>3454.0</v>
      </c>
      <c r="G971" s="70">
        <f t="shared" si="3"/>
        <v>8375</v>
      </c>
      <c r="H971" s="70">
        <f t="shared" si="4"/>
        <v>3454</v>
      </c>
      <c r="I971" s="71" t="s">
        <v>1249</v>
      </c>
      <c r="J971" s="70"/>
      <c r="K971" s="70"/>
      <c r="L971" s="39" t="str">
        <f t="shared" si="5"/>
        <v/>
      </c>
      <c r="M971" s="39" t="str">
        <f t="shared" si="6"/>
        <v/>
      </c>
    </row>
    <row r="972">
      <c r="A972" s="33" t="s">
        <v>113</v>
      </c>
      <c r="B972" s="68" t="s">
        <v>135</v>
      </c>
      <c r="C972" s="35" t="s">
        <v>56</v>
      </c>
      <c r="D972" s="35" t="str">
        <f t="shared" si="2"/>
        <v>Asia/Nepal-Asia/2008</v>
      </c>
      <c r="E972" s="72">
        <v>9308.0</v>
      </c>
      <c r="F972" s="72">
        <v>2699.0</v>
      </c>
      <c r="G972" s="70">
        <f t="shared" si="3"/>
        <v>9308</v>
      </c>
      <c r="H972" s="70">
        <f t="shared" si="4"/>
        <v>2699</v>
      </c>
      <c r="I972" s="71" t="s">
        <v>1250</v>
      </c>
      <c r="J972" s="70">
        <f t="array" ref="J972:K972">VLOOKUP(I972,D:H,{4,5},0)</f>
        <v>9308</v>
      </c>
      <c r="K972" s="70">
        <v>2699.0</v>
      </c>
      <c r="L972" s="39">
        <f t="shared" si="5"/>
        <v>9308</v>
      </c>
      <c r="M972" s="39">
        <f t="shared" si="6"/>
        <v>2699</v>
      </c>
    </row>
    <row r="973">
      <c r="A973" s="33" t="s">
        <v>113</v>
      </c>
      <c r="B973" s="68" t="s">
        <v>135</v>
      </c>
      <c r="C973" s="35" t="s">
        <v>57</v>
      </c>
      <c r="D973" s="35" t="str">
        <f t="shared" si="2"/>
        <v>Asia/Nepal-Asia/2009</v>
      </c>
      <c r="E973" s="72">
        <v>9132.0</v>
      </c>
      <c r="F973" s="72">
        <v>3242.0</v>
      </c>
      <c r="G973" s="70">
        <f t="shared" si="3"/>
        <v>9132</v>
      </c>
      <c r="H973" s="70">
        <f t="shared" si="4"/>
        <v>3242</v>
      </c>
      <c r="I973" s="71" t="s">
        <v>1251</v>
      </c>
      <c r="J973" s="70">
        <f t="array" ref="J973:K973">VLOOKUP(I973,D:H,{4,5},0)</f>
        <v>9132</v>
      </c>
      <c r="K973" s="70">
        <v>3242.0</v>
      </c>
      <c r="L973" s="39">
        <f t="shared" si="5"/>
        <v>9132</v>
      </c>
      <c r="M973" s="39">
        <f t="shared" si="6"/>
        <v>3242</v>
      </c>
    </row>
    <row r="974">
      <c r="A974" s="33" t="s">
        <v>113</v>
      </c>
      <c r="B974" s="68" t="s">
        <v>135</v>
      </c>
      <c r="C974" s="35" t="s">
        <v>59</v>
      </c>
      <c r="D974" s="35" t="str">
        <f t="shared" si="2"/>
        <v>Asia/Nepal-Asia/2011</v>
      </c>
      <c r="E974" s="72">
        <v>8707.0</v>
      </c>
      <c r="F974" s="72">
        <v>2952.0</v>
      </c>
      <c r="G974" s="70">
        <f t="shared" si="3"/>
        <v>8407.5</v>
      </c>
      <c r="H974" s="70">
        <f t="shared" si="4"/>
        <v>3093</v>
      </c>
      <c r="I974" s="71" t="s">
        <v>1252</v>
      </c>
      <c r="J974" s="70"/>
      <c r="K974" s="70"/>
      <c r="L974" s="39" t="str">
        <f t="shared" si="5"/>
        <v/>
      </c>
      <c r="M974" s="39" t="str">
        <f t="shared" si="6"/>
        <v/>
      </c>
    </row>
    <row r="975">
      <c r="A975" s="33" t="s">
        <v>113</v>
      </c>
      <c r="B975" s="68" t="s">
        <v>135</v>
      </c>
      <c r="C975" s="35" t="s">
        <v>59</v>
      </c>
      <c r="D975" s="35" t="str">
        <f t="shared" si="2"/>
        <v>Asia/Nepal-Asia/2011</v>
      </c>
      <c r="E975" s="72">
        <v>8108.0</v>
      </c>
      <c r="F975" s="72">
        <v>3234.0</v>
      </c>
      <c r="G975" s="70">
        <f t="shared" si="3"/>
        <v>8108</v>
      </c>
      <c r="H975" s="70">
        <f t="shared" si="4"/>
        <v>3234</v>
      </c>
      <c r="I975" s="71" t="s">
        <v>1253</v>
      </c>
      <c r="J975" s="70">
        <f t="array" ref="J975:K975">VLOOKUP(I975,D:H,{4,5},0)</f>
        <v>8407.5</v>
      </c>
      <c r="K975" s="70">
        <v>3093.0</v>
      </c>
      <c r="L975" s="39">
        <f t="shared" si="5"/>
        <v>8407.5</v>
      </c>
      <c r="M975" s="39">
        <f t="shared" si="6"/>
        <v>3093</v>
      </c>
    </row>
    <row r="976">
      <c r="A976" s="33" t="s">
        <v>113</v>
      </c>
      <c r="B976" s="68" t="s">
        <v>135</v>
      </c>
      <c r="C976" s="35" t="s">
        <v>60</v>
      </c>
      <c r="D976" s="35" t="str">
        <f t="shared" si="2"/>
        <v>Asia/Nepal-Asia/2012</v>
      </c>
      <c r="E976" s="72">
        <v>9131.0</v>
      </c>
      <c r="F976" s="72">
        <v>2662.0</v>
      </c>
      <c r="G976" s="70">
        <f t="shared" si="3"/>
        <v>9131</v>
      </c>
      <c r="H976" s="70">
        <f t="shared" si="4"/>
        <v>2662</v>
      </c>
      <c r="I976" s="71" t="s">
        <v>1254</v>
      </c>
      <c r="J976" s="70">
        <f t="array" ref="J976:K976">VLOOKUP(I976,D:H,{4,5},0)</f>
        <v>9131</v>
      </c>
      <c r="K976" s="70">
        <v>2662.0</v>
      </c>
      <c r="L976" s="39">
        <f t="shared" si="5"/>
        <v>9131</v>
      </c>
      <c r="M976" s="39">
        <f t="shared" si="6"/>
        <v>2662</v>
      </c>
    </row>
    <row r="977">
      <c r="A977" s="33" t="s">
        <v>113</v>
      </c>
      <c r="B977" s="68" t="s">
        <v>136</v>
      </c>
      <c r="C977" s="35" t="s">
        <v>48</v>
      </c>
      <c r="D977" s="35" t="str">
        <f t="shared" si="2"/>
        <v>Asia/North Korea-Asia/2000</v>
      </c>
      <c r="E977" s="69"/>
      <c r="F977" s="69"/>
      <c r="G977" s="70" t="str">
        <f t="shared" si="3"/>
        <v/>
      </c>
      <c r="H977" s="70" t="str">
        <f t="shared" si="4"/>
        <v/>
      </c>
      <c r="I977" s="71" t="s">
        <v>1255</v>
      </c>
      <c r="J977" s="70" t="str">
        <f t="array" ref="J977:K977">VLOOKUP(I977,D:H,{4,5},0)</f>
        <v/>
      </c>
      <c r="K977" s="70"/>
      <c r="L977" s="39" t="str">
        <f t="shared" si="5"/>
        <v/>
      </c>
      <c r="M977" s="39" t="str">
        <f t="shared" si="6"/>
        <v/>
      </c>
    </row>
    <row r="978">
      <c r="A978" s="33" t="s">
        <v>113</v>
      </c>
      <c r="B978" s="68" t="s">
        <v>136</v>
      </c>
      <c r="C978" s="35" t="s">
        <v>49</v>
      </c>
      <c r="D978" s="35" t="str">
        <f t="shared" si="2"/>
        <v>Asia/North Korea-Asia/2001</v>
      </c>
      <c r="E978" s="72">
        <v>19037.0</v>
      </c>
      <c r="F978" s="69"/>
      <c r="G978" s="70">
        <f t="shared" si="3"/>
        <v>19037</v>
      </c>
      <c r="H978" s="70" t="str">
        <f t="shared" si="4"/>
        <v/>
      </c>
      <c r="I978" s="71" t="s">
        <v>1256</v>
      </c>
      <c r="J978" s="70">
        <f t="array" ref="J978:K978">VLOOKUP(I978,D:H,{4,5},0)</f>
        <v>19037</v>
      </c>
      <c r="K978" s="70"/>
      <c r="L978" s="39">
        <f t="shared" si="5"/>
        <v>19037</v>
      </c>
      <c r="M978" s="39" t="str">
        <f t="shared" si="6"/>
        <v/>
      </c>
    </row>
    <row r="979">
      <c r="A979" s="33" t="s">
        <v>113</v>
      </c>
      <c r="B979" s="68" t="s">
        <v>136</v>
      </c>
      <c r="C979" s="35" t="s">
        <v>50</v>
      </c>
      <c r="D979" s="35" t="str">
        <f t="shared" si="2"/>
        <v>Asia/North Korea-Asia/2002</v>
      </c>
      <c r="E979" s="72">
        <v>18794.0</v>
      </c>
      <c r="F979" s="72">
        <v>71624.0</v>
      </c>
      <c r="G979" s="70">
        <f t="shared" si="3"/>
        <v>18794</v>
      </c>
      <c r="H979" s="70">
        <f t="shared" si="4"/>
        <v>71624</v>
      </c>
      <c r="I979" s="71" t="s">
        <v>1257</v>
      </c>
      <c r="J979" s="70">
        <f t="array" ref="J979:K979">VLOOKUP(I979,D:H,{4,5},0)</f>
        <v>18794</v>
      </c>
      <c r="K979" s="70">
        <v>71624.0</v>
      </c>
      <c r="L979" s="39">
        <f t="shared" si="5"/>
        <v>18794</v>
      </c>
      <c r="M979" s="39">
        <f t="shared" si="6"/>
        <v>71624</v>
      </c>
    </row>
    <row r="980">
      <c r="A980" s="33" t="s">
        <v>113</v>
      </c>
      <c r="B980" s="68" t="s">
        <v>136</v>
      </c>
      <c r="C980" s="35" t="s">
        <v>51</v>
      </c>
      <c r="D980" s="35" t="str">
        <f t="shared" si="2"/>
        <v>Asia/North Korea-Asia/2003</v>
      </c>
      <c r="E980" s="72">
        <v>19358.0</v>
      </c>
      <c r="F980" s="72">
        <v>74686.0</v>
      </c>
      <c r="G980" s="70">
        <f t="shared" si="3"/>
        <v>19358</v>
      </c>
      <c r="H980" s="70">
        <f t="shared" si="4"/>
        <v>74686</v>
      </c>
      <c r="I980" s="71" t="s">
        <v>1258</v>
      </c>
      <c r="J980" s="70">
        <f t="array" ref="J980:K980">VLOOKUP(I980,D:H,{4,5},0)</f>
        <v>19358</v>
      </c>
      <c r="K980" s="70">
        <v>74686.0</v>
      </c>
      <c r="L980" s="39">
        <f t="shared" si="5"/>
        <v>19358</v>
      </c>
      <c r="M980" s="39">
        <f t="shared" si="6"/>
        <v>74686</v>
      </c>
    </row>
    <row r="981">
      <c r="A981" s="33" t="s">
        <v>113</v>
      </c>
      <c r="B981" s="68" t="s">
        <v>136</v>
      </c>
      <c r="C981" s="35" t="s">
        <v>52</v>
      </c>
      <c r="D981" s="35" t="str">
        <f t="shared" si="2"/>
        <v>Asia/North Korea-Asia/2004</v>
      </c>
      <c r="E981" s="72">
        <v>20164.0</v>
      </c>
      <c r="F981" s="72">
        <v>78081.0</v>
      </c>
      <c r="G981" s="70">
        <f t="shared" si="3"/>
        <v>20164</v>
      </c>
      <c r="H981" s="70">
        <f t="shared" si="4"/>
        <v>78081</v>
      </c>
      <c r="I981" s="71" t="s">
        <v>1259</v>
      </c>
      <c r="J981" s="70">
        <f t="array" ref="J981:K981">VLOOKUP(I981,D:H,{4,5},0)</f>
        <v>20164</v>
      </c>
      <c r="K981" s="70">
        <v>78081.0</v>
      </c>
      <c r="L981" s="39">
        <f t="shared" si="5"/>
        <v>20164</v>
      </c>
      <c r="M981" s="39">
        <f t="shared" si="6"/>
        <v>78081</v>
      </c>
    </row>
    <row r="982">
      <c r="A982" s="33" t="s">
        <v>113</v>
      </c>
      <c r="B982" s="68" t="s">
        <v>136</v>
      </c>
      <c r="C982" s="35" t="s">
        <v>54</v>
      </c>
      <c r="D982" s="35" t="str">
        <f t="shared" si="2"/>
        <v>Asia/North Korea-Asia/2006</v>
      </c>
      <c r="E982" s="72">
        <v>19566.0</v>
      </c>
      <c r="F982" s="72">
        <v>76109.0</v>
      </c>
      <c r="G982" s="70">
        <f t="shared" si="3"/>
        <v>19967.5</v>
      </c>
      <c r="H982" s="70">
        <f t="shared" si="4"/>
        <v>77792</v>
      </c>
      <c r="I982" s="71" t="s">
        <v>1260</v>
      </c>
      <c r="J982" s="70"/>
      <c r="K982" s="70"/>
      <c r="L982" s="39" t="str">
        <f t="shared" si="5"/>
        <v/>
      </c>
      <c r="M982" s="39" t="str">
        <f t="shared" si="6"/>
        <v/>
      </c>
    </row>
    <row r="983">
      <c r="A983" s="33" t="s">
        <v>113</v>
      </c>
      <c r="B983" s="68" t="s">
        <v>136</v>
      </c>
      <c r="C983" s="35" t="s">
        <v>54</v>
      </c>
      <c r="D983" s="35" t="str">
        <f t="shared" si="2"/>
        <v>Asia/North Korea-Asia/2006</v>
      </c>
      <c r="E983" s="72">
        <v>20369.0</v>
      </c>
      <c r="F983" s="72">
        <v>79475.0</v>
      </c>
      <c r="G983" s="70">
        <f t="shared" si="3"/>
        <v>20369</v>
      </c>
      <c r="H983" s="70">
        <f t="shared" si="4"/>
        <v>79475</v>
      </c>
      <c r="I983" s="71" t="s">
        <v>1261</v>
      </c>
      <c r="J983" s="70">
        <f t="array" ref="J983:K983">VLOOKUP(I983,D:H,{4,5},0)</f>
        <v>19967.5</v>
      </c>
      <c r="K983" s="70">
        <v>77792.0</v>
      </c>
      <c r="L983" s="39">
        <f t="shared" si="5"/>
        <v>19967.5</v>
      </c>
      <c r="M983" s="39">
        <f t="shared" si="6"/>
        <v>77792</v>
      </c>
    </row>
    <row r="984">
      <c r="A984" s="33" t="s">
        <v>113</v>
      </c>
      <c r="B984" s="68" t="s">
        <v>136</v>
      </c>
      <c r="C984" s="35" t="s">
        <v>55</v>
      </c>
      <c r="D984" s="35" t="str">
        <f t="shared" si="2"/>
        <v>Asia/North Korea-Asia/2007</v>
      </c>
      <c r="E984" s="72">
        <v>20494.0</v>
      </c>
      <c r="F984" s="72">
        <v>79482.0</v>
      </c>
      <c r="G984" s="70">
        <f t="shared" si="3"/>
        <v>20494</v>
      </c>
      <c r="H984" s="70">
        <f t="shared" si="4"/>
        <v>79482</v>
      </c>
      <c r="I984" s="71" t="s">
        <v>1262</v>
      </c>
      <c r="J984" s="70">
        <f t="array" ref="J984:K984">VLOOKUP(I984,D:H,{4,5},0)</f>
        <v>20494</v>
      </c>
      <c r="K984" s="70">
        <v>79482.0</v>
      </c>
      <c r="L984" s="39">
        <f t="shared" si="5"/>
        <v>20494</v>
      </c>
      <c r="M984" s="39">
        <f t="shared" si="6"/>
        <v>79482</v>
      </c>
    </row>
    <row r="985">
      <c r="A985" s="33" t="s">
        <v>113</v>
      </c>
      <c r="B985" s="68" t="s">
        <v>136</v>
      </c>
      <c r="C985" s="35" t="s">
        <v>56</v>
      </c>
      <c r="D985" s="35" t="str">
        <f t="shared" si="2"/>
        <v>Asia/North Korea-Asia/2008</v>
      </c>
      <c r="E985" s="72">
        <v>18300.0</v>
      </c>
      <c r="F985" s="72">
        <v>70370.0</v>
      </c>
      <c r="G985" s="70">
        <f t="shared" si="3"/>
        <v>18300</v>
      </c>
      <c r="H985" s="70">
        <f t="shared" si="4"/>
        <v>70370</v>
      </c>
      <c r="I985" s="71" t="s">
        <v>1263</v>
      </c>
      <c r="J985" s="70">
        <f t="array" ref="J985:K985">VLOOKUP(I985,D:H,{4,5},0)</f>
        <v>18300</v>
      </c>
      <c r="K985" s="70">
        <v>70370.0</v>
      </c>
      <c r="L985" s="39">
        <f t="shared" si="5"/>
        <v>18300</v>
      </c>
      <c r="M985" s="39">
        <f t="shared" si="6"/>
        <v>70370</v>
      </c>
    </row>
    <row r="986">
      <c r="A986" s="33" t="s">
        <v>113</v>
      </c>
      <c r="B986" s="68" t="s">
        <v>136</v>
      </c>
      <c r="C986" s="35" t="s">
        <v>57</v>
      </c>
      <c r="D986" s="35" t="str">
        <f t="shared" si="2"/>
        <v>Asia/North Korea-Asia/2009</v>
      </c>
      <c r="E986" s="72">
        <v>21331.0</v>
      </c>
      <c r="F986" s="72">
        <v>83014.0</v>
      </c>
      <c r="G986" s="70">
        <f t="shared" si="3"/>
        <v>21331</v>
      </c>
      <c r="H986" s="70">
        <f t="shared" si="4"/>
        <v>83014</v>
      </c>
      <c r="I986" s="71" t="s">
        <v>1264</v>
      </c>
      <c r="J986" s="70">
        <f t="array" ref="J986:K986">VLOOKUP(I986,D:H,{4,5},0)</f>
        <v>21331</v>
      </c>
      <c r="K986" s="70">
        <v>83014.0</v>
      </c>
      <c r="L986" s="39">
        <f t="shared" si="5"/>
        <v>21331</v>
      </c>
      <c r="M986" s="39">
        <f t="shared" si="6"/>
        <v>83014</v>
      </c>
    </row>
    <row r="987">
      <c r="A987" s="33" t="s">
        <v>113</v>
      </c>
      <c r="B987" s="68" t="s">
        <v>136</v>
      </c>
      <c r="C987" s="35" t="s">
        <v>59</v>
      </c>
      <c r="D987" s="35" t="str">
        <f t="shared" si="2"/>
        <v>Asia/North Korea-Asia/2011</v>
      </c>
      <c r="E987" s="72">
        <v>20027.0</v>
      </c>
      <c r="F987" s="72">
        <v>77777.0</v>
      </c>
      <c r="G987" s="70">
        <f t="shared" si="3"/>
        <v>19872</v>
      </c>
      <c r="H987" s="70">
        <f t="shared" si="4"/>
        <v>77238</v>
      </c>
      <c r="I987" s="71" t="s">
        <v>1265</v>
      </c>
      <c r="J987" s="70"/>
      <c r="K987" s="70"/>
      <c r="L987" s="39" t="str">
        <f t="shared" si="5"/>
        <v/>
      </c>
      <c r="M987" s="39" t="str">
        <f t="shared" si="6"/>
        <v/>
      </c>
    </row>
    <row r="988">
      <c r="A988" s="33" t="s">
        <v>113</v>
      </c>
      <c r="B988" s="68" t="s">
        <v>136</v>
      </c>
      <c r="C988" s="35" t="s">
        <v>59</v>
      </c>
      <c r="D988" s="35" t="str">
        <f t="shared" si="2"/>
        <v>Asia/North Korea-Asia/2011</v>
      </c>
      <c r="E988" s="72">
        <v>19717.0</v>
      </c>
      <c r="F988" s="72">
        <v>76699.0</v>
      </c>
      <c r="G988" s="70">
        <f t="shared" si="3"/>
        <v>19717</v>
      </c>
      <c r="H988" s="70">
        <f t="shared" si="4"/>
        <v>76699</v>
      </c>
      <c r="I988" s="71" t="s">
        <v>1266</v>
      </c>
      <c r="J988" s="70">
        <f t="array" ref="J988:K988">VLOOKUP(I988,D:H,{4,5},0)</f>
        <v>19872</v>
      </c>
      <c r="K988" s="70">
        <v>77238.0</v>
      </c>
      <c r="L988" s="39">
        <f t="shared" si="5"/>
        <v>19872</v>
      </c>
      <c r="M988" s="39">
        <f t="shared" si="6"/>
        <v>77238</v>
      </c>
    </row>
    <row r="989">
      <c r="A989" s="33" t="s">
        <v>113</v>
      </c>
      <c r="B989" s="68" t="s">
        <v>136</v>
      </c>
      <c r="C989" s="35" t="s">
        <v>60</v>
      </c>
      <c r="D989" s="35" t="str">
        <f t="shared" si="2"/>
        <v>Asia/North Korea-Asia/2012</v>
      </c>
      <c r="E989" s="72">
        <v>21544.0</v>
      </c>
      <c r="F989" s="72">
        <v>84557.0</v>
      </c>
      <c r="G989" s="70">
        <f t="shared" si="3"/>
        <v>21544</v>
      </c>
      <c r="H989" s="70">
        <f t="shared" si="4"/>
        <v>84557</v>
      </c>
      <c r="I989" s="71" t="s">
        <v>1267</v>
      </c>
      <c r="J989" s="70">
        <f t="array" ref="J989:K989">VLOOKUP(I989,D:H,{4,5},0)</f>
        <v>21544</v>
      </c>
      <c r="K989" s="70">
        <v>84557.0</v>
      </c>
      <c r="L989" s="39">
        <f t="shared" si="5"/>
        <v>21544</v>
      </c>
      <c r="M989" s="39">
        <f t="shared" si="6"/>
        <v>84557</v>
      </c>
    </row>
    <row r="990">
      <c r="A990" s="33" t="s">
        <v>113</v>
      </c>
      <c r="B990" s="68" t="s">
        <v>137</v>
      </c>
      <c r="C990" s="35" t="s">
        <v>48</v>
      </c>
      <c r="D990" s="35" t="str">
        <f t="shared" si="2"/>
        <v>Asia/Pakistan-Asia/2000</v>
      </c>
      <c r="E990" s="69"/>
      <c r="F990" s="69"/>
      <c r="G990" s="70" t="str">
        <f t="shared" si="3"/>
        <v/>
      </c>
      <c r="H990" s="70" t="str">
        <f t="shared" si="4"/>
        <v/>
      </c>
      <c r="I990" s="71" t="s">
        <v>1268</v>
      </c>
      <c r="J990" s="70" t="str">
        <f t="array" ref="J990:K990">VLOOKUP(I990,D:H,{4,5},0)</f>
        <v/>
      </c>
      <c r="K990" s="70"/>
      <c r="L990" s="39" t="str">
        <f t="shared" si="5"/>
        <v/>
      </c>
      <c r="M990" s="39" t="str">
        <f t="shared" si="6"/>
        <v/>
      </c>
    </row>
    <row r="991">
      <c r="A991" s="33" t="s">
        <v>113</v>
      </c>
      <c r="B991" s="68" t="s">
        <v>137</v>
      </c>
      <c r="C991" s="35" t="s">
        <v>49</v>
      </c>
      <c r="D991" s="35" t="str">
        <f t="shared" si="2"/>
        <v>Asia/Pakistan-Asia/2001</v>
      </c>
      <c r="E991" s="72">
        <v>84845.0</v>
      </c>
      <c r="F991" s="69"/>
      <c r="G991" s="70">
        <f t="shared" si="3"/>
        <v>84845</v>
      </c>
      <c r="H991" s="70" t="str">
        <f t="shared" si="4"/>
        <v/>
      </c>
      <c r="I991" s="71" t="s">
        <v>1269</v>
      </c>
      <c r="J991" s="70">
        <f t="array" ref="J991:K991">VLOOKUP(I991,D:H,{4,5},0)</f>
        <v>84845</v>
      </c>
      <c r="K991" s="70"/>
      <c r="L991" s="39">
        <f t="shared" si="5"/>
        <v>84845</v>
      </c>
      <c r="M991" s="39" t="str">
        <f t="shared" si="6"/>
        <v/>
      </c>
    </row>
    <row r="992">
      <c r="A992" s="33" t="s">
        <v>113</v>
      </c>
      <c r="B992" s="68" t="s">
        <v>137</v>
      </c>
      <c r="C992" s="35" t="s">
        <v>50</v>
      </c>
      <c r="D992" s="35" t="str">
        <f t="shared" si="2"/>
        <v>Asia/Pakistan-Asia/2002</v>
      </c>
      <c r="E992" s="72">
        <v>84311.0</v>
      </c>
      <c r="F992" s="72">
        <v>161396.0</v>
      </c>
      <c r="G992" s="70">
        <f t="shared" si="3"/>
        <v>84311</v>
      </c>
      <c r="H992" s="70">
        <f t="shared" si="4"/>
        <v>161396</v>
      </c>
      <c r="I992" s="71" t="s">
        <v>1270</v>
      </c>
      <c r="J992" s="70">
        <f t="array" ref="J992:K992">VLOOKUP(I992,D:H,{4,5},0)</f>
        <v>84311</v>
      </c>
      <c r="K992" s="70">
        <v>161396.0</v>
      </c>
      <c r="L992" s="39">
        <f t="shared" si="5"/>
        <v>84311</v>
      </c>
      <c r="M992" s="39">
        <f t="shared" si="6"/>
        <v>161396</v>
      </c>
    </row>
    <row r="993">
      <c r="A993" s="33" t="s">
        <v>113</v>
      </c>
      <c r="B993" s="68" t="s">
        <v>137</v>
      </c>
      <c r="C993" s="35" t="s">
        <v>51</v>
      </c>
      <c r="D993" s="35" t="str">
        <f t="shared" si="2"/>
        <v>Asia/Pakistan-Asia/2003</v>
      </c>
      <c r="E993" s="72">
        <v>83197.0</v>
      </c>
      <c r="F993" s="72">
        <v>157890.0</v>
      </c>
      <c r="G993" s="70">
        <f t="shared" si="3"/>
        <v>83197</v>
      </c>
      <c r="H993" s="70">
        <f t="shared" si="4"/>
        <v>157890</v>
      </c>
      <c r="I993" s="71" t="s">
        <v>1271</v>
      </c>
      <c r="J993" s="70">
        <f t="array" ref="J993:K993">VLOOKUP(I993,D:H,{4,5},0)</f>
        <v>83197</v>
      </c>
      <c r="K993" s="70">
        <v>157890.0</v>
      </c>
      <c r="L993" s="39">
        <f t="shared" si="5"/>
        <v>83197</v>
      </c>
      <c r="M993" s="39">
        <f t="shared" si="6"/>
        <v>157890</v>
      </c>
    </row>
    <row r="994">
      <c r="A994" s="33" t="s">
        <v>113</v>
      </c>
      <c r="B994" s="68" t="s">
        <v>137</v>
      </c>
      <c r="C994" s="35" t="s">
        <v>52</v>
      </c>
      <c r="D994" s="35" t="str">
        <f t="shared" si="2"/>
        <v>Asia/Pakistan-Asia/2004</v>
      </c>
      <c r="E994" s="72">
        <v>82046.0</v>
      </c>
      <c r="F994" s="72">
        <v>156676.0</v>
      </c>
      <c r="G994" s="70">
        <f t="shared" si="3"/>
        <v>82046</v>
      </c>
      <c r="H994" s="70">
        <f t="shared" si="4"/>
        <v>156676</v>
      </c>
      <c r="I994" s="71" t="s">
        <v>1272</v>
      </c>
      <c r="J994" s="70">
        <f t="array" ref="J994:K994">VLOOKUP(I994,D:H,{4,5},0)</f>
        <v>82046</v>
      </c>
      <c r="K994" s="70">
        <v>156676.0</v>
      </c>
      <c r="L994" s="39">
        <f t="shared" si="5"/>
        <v>82046</v>
      </c>
      <c r="M994" s="39">
        <f t="shared" si="6"/>
        <v>156676</v>
      </c>
    </row>
    <row r="995">
      <c r="A995" s="33" t="s">
        <v>113</v>
      </c>
      <c r="B995" s="68" t="s">
        <v>137</v>
      </c>
      <c r="C995" s="35" t="s">
        <v>54</v>
      </c>
      <c r="D995" s="35" t="str">
        <f t="shared" si="2"/>
        <v>Asia/Pakistan-Asia/2006</v>
      </c>
      <c r="E995" s="72">
        <v>65775.0</v>
      </c>
      <c r="F995" s="72">
        <v>114084.0</v>
      </c>
      <c r="G995" s="70">
        <f t="shared" si="3"/>
        <v>65433</v>
      </c>
      <c r="H995" s="70">
        <f t="shared" si="4"/>
        <v>111183.5</v>
      </c>
      <c r="I995" s="71" t="s">
        <v>1273</v>
      </c>
      <c r="J995" s="70"/>
      <c r="K995" s="70"/>
      <c r="L995" s="39" t="str">
        <f t="shared" si="5"/>
        <v/>
      </c>
      <c r="M995" s="39" t="str">
        <f t="shared" si="6"/>
        <v/>
      </c>
    </row>
    <row r="996">
      <c r="A996" s="33" t="s">
        <v>113</v>
      </c>
      <c r="B996" s="68" t="s">
        <v>137</v>
      </c>
      <c r="C996" s="35" t="s">
        <v>54</v>
      </c>
      <c r="D996" s="35" t="str">
        <f t="shared" si="2"/>
        <v>Asia/Pakistan-Asia/2006</v>
      </c>
      <c r="E996" s="72">
        <v>65091.0</v>
      </c>
      <c r="F996" s="72">
        <v>108283.0</v>
      </c>
      <c r="G996" s="70">
        <f t="shared" si="3"/>
        <v>65091</v>
      </c>
      <c r="H996" s="70">
        <f t="shared" si="4"/>
        <v>108283</v>
      </c>
      <c r="I996" s="71" t="s">
        <v>1274</v>
      </c>
      <c r="J996" s="70">
        <f t="array" ref="J996:K996">VLOOKUP(I996,D:H,{4,5},0)</f>
        <v>65433</v>
      </c>
      <c r="K996" s="70">
        <v>111183.5</v>
      </c>
      <c r="L996" s="39">
        <f t="shared" si="5"/>
        <v>65433</v>
      </c>
      <c r="M996" s="39">
        <f t="shared" si="6"/>
        <v>111183.5</v>
      </c>
    </row>
    <row r="997">
      <c r="A997" s="33" t="s">
        <v>113</v>
      </c>
      <c r="B997" s="68" t="s">
        <v>137</v>
      </c>
      <c r="C997" s="35" t="s">
        <v>55</v>
      </c>
      <c r="D997" s="35" t="str">
        <f t="shared" si="2"/>
        <v>Asia/Pakistan-Asia/2007</v>
      </c>
      <c r="E997" s="72">
        <v>73580.0</v>
      </c>
      <c r="F997" s="72">
        <v>131601.0</v>
      </c>
      <c r="G997" s="70">
        <f t="shared" si="3"/>
        <v>73580</v>
      </c>
      <c r="H997" s="70">
        <f t="shared" si="4"/>
        <v>131601</v>
      </c>
      <c r="I997" s="71" t="s">
        <v>1275</v>
      </c>
      <c r="J997" s="70">
        <f t="array" ref="J997:K997">VLOOKUP(I997,D:H,{4,5},0)</f>
        <v>73580</v>
      </c>
      <c r="K997" s="70">
        <v>131601.0</v>
      </c>
      <c r="L997" s="39">
        <f t="shared" si="5"/>
        <v>73580</v>
      </c>
      <c r="M997" s="39">
        <f t="shared" si="6"/>
        <v>131601</v>
      </c>
    </row>
    <row r="998">
      <c r="A998" s="33" t="s">
        <v>113</v>
      </c>
      <c r="B998" s="68" t="s">
        <v>137</v>
      </c>
      <c r="C998" s="35" t="s">
        <v>56</v>
      </c>
      <c r="D998" s="35" t="str">
        <f t="shared" si="2"/>
        <v>Asia/Pakistan-Asia/2008</v>
      </c>
      <c r="E998" s="72">
        <v>83538.0</v>
      </c>
      <c r="F998" s="72">
        <v>158895.0</v>
      </c>
      <c r="G998" s="70">
        <f t="shared" si="3"/>
        <v>83538</v>
      </c>
      <c r="H998" s="70">
        <f t="shared" si="4"/>
        <v>158895</v>
      </c>
      <c r="I998" s="71" t="s">
        <v>1276</v>
      </c>
      <c r="J998" s="70">
        <f t="array" ref="J998:K998">VLOOKUP(I998,D:H,{4,5},0)</f>
        <v>83538</v>
      </c>
      <c r="K998" s="70">
        <v>158895.0</v>
      </c>
      <c r="L998" s="39">
        <f t="shared" si="5"/>
        <v>83538</v>
      </c>
      <c r="M998" s="39">
        <f t="shared" si="6"/>
        <v>158895</v>
      </c>
    </row>
    <row r="999">
      <c r="A999" s="33" t="s">
        <v>113</v>
      </c>
      <c r="B999" s="68" t="s">
        <v>137</v>
      </c>
      <c r="C999" s="35" t="s">
        <v>57</v>
      </c>
      <c r="D999" s="35" t="str">
        <f t="shared" si="2"/>
        <v>Asia/Pakistan-Asia/2009</v>
      </c>
      <c r="E999" s="72">
        <v>76227.0</v>
      </c>
      <c r="F999" s="72">
        <v>136636.0</v>
      </c>
      <c r="G999" s="70">
        <f t="shared" si="3"/>
        <v>76227</v>
      </c>
      <c r="H999" s="70">
        <f t="shared" si="4"/>
        <v>136636</v>
      </c>
      <c r="I999" s="71" t="s">
        <v>1277</v>
      </c>
      <c r="J999" s="70">
        <f t="array" ref="J999:K999">VLOOKUP(I999,D:H,{4,5},0)</f>
        <v>76227</v>
      </c>
      <c r="K999" s="70">
        <v>136636.0</v>
      </c>
      <c r="L999" s="39">
        <f t="shared" si="5"/>
        <v>76227</v>
      </c>
      <c r="M999" s="39">
        <f t="shared" si="6"/>
        <v>136636</v>
      </c>
    </row>
    <row r="1000">
      <c r="A1000" s="33" t="s">
        <v>113</v>
      </c>
      <c r="B1000" s="68" t="s">
        <v>137</v>
      </c>
      <c r="C1000" s="35" t="s">
        <v>59</v>
      </c>
      <c r="D1000" s="35" t="str">
        <f t="shared" si="2"/>
        <v>Asia/Pakistan-Asia/2011</v>
      </c>
      <c r="E1000" s="72">
        <v>68695.0</v>
      </c>
      <c r="F1000" s="72">
        <v>118895.0</v>
      </c>
      <c r="G1000" s="70">
        <f t="shared" si="3"/>
        <v>66381</v>
      </c>
      <c r="H1000" s="70">
        <f t="shared" si="4"/>
        <v>112672</v>
      </c>
      <c r="I1000" s="71" t="s">
        <v>1278</v>
      </c>
      <c r="J1000" s="70"/>
      <c r="K1000" s="70"/>
      <c r="L1000" s="39" t="str">
        <f t="shared" si="5"/>
        <v/>
      </c>
      <c r="M1000" s="39" t="str">
        <f t="shared" si="6"/>
        <v/>
      </c>
    </row>
    <row r="1001">
      <c r="A1001" s="33" t="s">
        <v>113</v>
      </c>
      <c r="B1001" s="68" t="s">
        <v>137</v>
      </c>
      <c r="C1001" s="35" t="s">
        <v>59</v>
      </c>
      <c r="D1001" s="35" t="str">
        <f t="shared" si="2"/>
        <v>Asia/Pakistan-Asia/2011</v>
      </c>
      <c r="E1001" s="72">
        <v>64067.0</v>
      </c>
      <c r="F1001" s="72">
        <v>106449.0</v>
      </c>
      <c r="G1001" s="70">
        <f t="shared" si="3"/>
        <v>64067</v>
      </c>
      <c r="H1001" s="70">
        <f t="shared" si="4"/>
        <v>106449</v>
      </c>
      <c r="I1001" s="71" t="s">
        <v>1279</v>
      </c>
      <c r="J1001" s="70">
        <f t="array" ref="J1001:K1001">VLOOKUP(I1001,D:H,{4,5},0)</f>
        <v>66381</v>
      </c>
      <c r="K1001" s="70">
        <v>112672.0</v>
      </c>
      <c r="L1001" s="39">
        <f t="shared" si="5"/>
        <v>66381</v>
      </c>
      <c r="M1001" s="39">
        <f t="shared" si="6"/>
        <v>112672</v>
      </c>
    </row>
    <row r="1002">
      <c r="A1002" s="33" t="s">
        <v>113</v>
      </c>
      <c r="B1002" s="68" t="s">
        <v>137</v>
      </c>
      <c r="C1002" s="35" t="s">
        <v>60</v>
      </c>
      <c r="D1002" s="35" t="str">
        <f t="shared" si="2"/>
        <v>Asia/Pakistan-Asia/2012</v>
      </c>
      <c r="E1002" s="72">
        <v>79345.0</v>
      </c>
      <c r="F1002" s="72">
        <v>146075.0</v>
      </c>
      <c r="G1002" s="70">
        <f t="shared" si="3"/>
        <v>79345</v>
      </c>
      <c r="H1002" s="70">
        <f t="shared" si="4"/>
        <v>146075</v>
      </c>
      <c r="I1002" s="71" t="s">
        <v>1280</v>
      </c>
      <c r="J1002" s="70">
        <f t="array" ref="J1002:K1002">VLOOKUP(I1002,D:H,{4,5},0)</f>
        <v>79345</v>
      </c>
      <c r="K1002" s="70">
        <v>146075.0</v>
      </c>
      <c r="L1002" s="39">
        <f t="shared" si="5"/>
        <v>79345</v>
      </c>
      <c r="M1002" s="39">
        <f t="shared" si="6"/>
        <v>146075</v>
      </c>
    </row>
    <row r="1003">
      <c r="A1003" s="33" t="s">
        <v>113</v>
      </c>
      <c r="B1003" s="68" t="s">
        <v>138</v>
      </c>
      <c r="C1003" s="35" t="s">
        <v>48</v>
      </c>
      <c r="D1003" s="35" t="str">
        <f t="shared" si="2"/>
        <v>Asia/Philippines-Asia/2000</v>
      </c>
      <c r="E1003" s="69"/>
      <c r="F1003" s="69"/>
      <c r="G1003" s="70" t="str">
        <f t="shared" si="3"/>
        <v/>
      </c>
      <c r="H1003" s="70" t="str">
        <f t="shared" si="4"/>
        <v/>
      </c>
      <c r="I1003" s="71" t="s">
        <v>1281</v>
      </c>
      <c r="J1003" s="70" t="str">
        <f t="array" ref="J1003:K1003">VLOOKUP(I1003,D:H,{4,5},0)</f>
        <v/>
      </c>
      <c r="K1003" s="70"/>
      <c r="L1003" s="39" t="str">
        <f t="shared" si="5"/>
        <v/>
      </c>
      <c r="M1003" s="39" t="str">
        <f t="shared" si="6"/>
        <v/>
      </c>
    </row>
    <row r="1004">
      <c r="A1004" s="33" t="s">
        <v>113</v>
      </c>
      <c r="B1004" s="68" t="s">
        <v>138</v>
      </c>
      <c r="C1004" s="35" t="s">
        <v>49</v>
      </c>
      <c r="D1004" s="35" t="str">
        <f t="shared" si="2"/>
        <v>Asia/Philippines-Asia/2001</v>
      </c>
      <c r="E1004" s="72">
        <v>40452.0</v>
      </c>
      <c r="F1004" s="69"/>
      <c r="G1004" s="70">
        <f t="shared" si="3"/>
        <v>40452</v>
      </c>
      <c r="H1004" s="70" t="str">
        <f t="shared" si="4"/>
        <v/>
      </c>
      <c r="I1004" s="71" t="s">
        <v>1282</v>
      </c>
      <c r="J1004" s="70">
        <f t="array" ref="J1004:K1004">VLOOKUP(I1004,D:H,{4,5},0)</f>
        <v>40452</v>
      </c>
      <c r="K1004" s="70"/>
      <c r="L1004" s="39">
        <f t="shared" si="5"/>
        <v>40452</v>
      </c>
      <c r="M1004" s="39" t="str">
        <f t="shared" si="6"/>
        <v/>
      </c>
    </row>
    <row r="1005">
      <c r="A1005" s="33" t="s">
        <v>113</v>
      </c>
      <c r="B1005" s="68" t="s">
        <v>138</v>
      </c>
      <c r="C1005" s="35" t="s">
        <v>50</v>
      </c>
      <c r="D1005" s="35" t="str">
        <f t="shared" si="2"/>
        <v>Asia/Philippines-Asia/2002</v>
      </c>
      <c r="E1005" s="72">
        <v>40512.0</v>
      </c>
      <c r="F1005" s="72">
        <v>81591.0</v>
      </c>
      <c r="G1005" s="70">
        <f t="shared" si="3"/>
        <v>40512</v>
      </c>
      <c r="H1005" s="70">
        <f t="shared" si="4"/>
        <v>81591</v>
      </c>
      <c r="I1005" s="71" t="s">
        <v>1283</v>
      </c>
      <c r="J1005" s="70">
        <f t="array" ref="J1005:K1005">VLOOKUP(I1005,D:H,{4,5},0)</f>
        <v>40512</v>
      </c>
      <c r="K1005" s="70">
        <v>81591.0</v>
      </c>
      <c r="L1005" s="39">
        <f t="shared" si="5"/>
        <v>40512</v>
      </c>
      <c r="M1005" s="39">
        <f t="shared" si="6"/>
        <v>81591</v>
      </c>
    </row>
    <row r="1006">
      <c r="A1006" s="33" t="s">
        <v>113</v>
      </c>
      <c r="B1006" s="68" t="s">
        <v>138</v>
      </c>
      <c r="C1006" s="35" t="s">
        <v>51</v>
      </c>
      <c r="D1006" s="35" t="str">
        <f t="shared" si="2"/>
        <v>Asia/Philippines-Asia/2003</v>
      </c>
      <c r="E1006" s="72">
        <v>38102.0</v>
      </c>
      <c r="F1006" s="72">
        <v>74785.0</v>
      </c>
      <c r="G1006" s="70">
        <f t="shared" si="3"/>
        <v>38102</v>
      </c>
      <c r="H1006" s="70">
        <f t="shared" si="4"/>
        <v>74785</v>
      </c>
      <c r="I1006" s="71" t="s">
        <v>1284</v>
      </c>
      <c r="J1006" s="70">
        <f t="array" ref="J1006:K1006">VLOOKUP(I1006,D:H,{4,5},0)</f>
        <v>38102</v>
      </c>
      <c r="K1006" s="70">
        <v>74785.0</v>
      </c>
      <c r="L1006" s="39">
        <f t="shared" si="5"/>
        <v>38102</v>
      </c>
      <c r="M1006" s="39">
        <f t="shared" si="6"/>
        <v>74785</v>
      </c>
    </row>
    <row r="1007">
      <c r="A1007" s="33" t="s">
        <v>113</v>
      </c>
      <c r="B1007" s="68" t="s">
        <v>138</v>
      </c>
      <c r="C1007" s="35" t="s">
        <v>52</v>
      </c>
      <c r="D1007" s="35" t="str">
        <f t="shared" si="2"/>
        <v>Asia/Philippines-Asia/2004</v>
      </c>
      <c r="E1007" s="72">
        <v>40009.0</v>
      </c>
      <c r="F1007" s="72">
        <v>75944.0</v>
      </c>
      <c r="G1007" s="70">
        <f t="shared" si="3"/>
        <v>40009</v>
      </c>
      <c r="H1007" s="70">
        <f t="shared" si="4"/>
        <v>75944</v>
      </c>
      <c r="I1007" s="71" t="s">
        <v>1285</v>
      </c>
      <c r="J1007" s="70">
        <f t="array" ref="J1007:K1007">VLOOKUP(I1007,D:H,{4,5},0)</f>
        <v>40009</v>
      </c>
      <c r="K1007" s="70">
        <v>75944.0</v>
      </c>
      <c r="L1007" s="39">
        <f t="shared" si="5"/>
        <v>40009</v>
      </c>
      <c r="M1007" s="39">
        <f t="shared" si="6"/>
        <v>75944</v>
      </c>
    </row>
    <row r="1008">
      <c r="A1008" s="33" t="s">
        <v>113</v>
      </c>
      <c r="B1008" s="68" t="s">
        <v>138</v>
      </c>
      <c r="C1008" s="35" t="s">
        <v>54</v>
      </c>
      <c r="D1008" s="35" t="str">
        <f t="shared" si="2"/>
        <v>Asia/Philippines-Asia/2006</v>
      </c>
      <c r="E1008" s="72">
        <v>38202.0</v>
      </c>
      <c r="F1008" s="72">
        <v>71052.0</v>
      </c>
      <c r="G1008" s="70">
        <f t="shared" si="3"/>
        <v>38202</v>
      </c>
      <c r="H1008" s="70">
        <f t="shared" si="4"/>
        <v>71052</v>
      </c>
      <c r="I1008" s="71" t="s">
        <v>1286</v>
      </c>
      <c r="J1008" s="70"/>
      <c r="K1008" s="70"/>
      <c r="L1008" s="39" t="str">
        <f t="shared" si="5"/>
        <v/>
      </c>
      <c r="M1008" s="39" t="str">
        <f t="shared" si="6"/>
        <v/>
      </c>
    </row>
    <row r="1009">
      <c r="A1009" s="33" t="s">
        <v>113</v>
      </c>
      <c r="B1009" s="68" t="s">
        <v>138</v>
      </c>
      <c r="C1009" s="35" t="s">
        <v>55</v>
      </c>
      <c r="D1009" s="35" t="str">
        <f t="shared" si="2"/>
        <v>Asia/Philippines-Asia/2007</v>
      </c>
      <c r="E1009" s="72">
        <v>38643.0</v>
      </c>
      <c r="F1009" s="72">
        <v>74066.0</v>
      </c>
      <c r="G1009" s="70">
        <f t="shared" si="3"/>
        <v>38705</v>
      </c>
      <c r="H1009" s="70">
        <f t="shared" si="4"/>
        <v>72702</v>
      </c>
      <c r="I1009" s="71" t="s">
        <v>1287</v>
      </c>
      <c r="J1009" s="70">
        <f t="array" ref="J1009:K1009">VLOOKUP(I1009,D:H,{4,5},0)</f>
        <v>38202</v>
      </c>
      <c r="K1009" s="70">
        <v>71052.0</v>
      </c>
      <c r="L1009" s="39">
        <f t="shared" si="5"/>
        <v>38202</v>
      </c>
      <c r="M1009" s="39">
        <f t="shared" si="6"/>
        <v>71052</v>
      </c>
    </row>
    <row r="1010">
      <c r="A1010" s="33" t="s">
        <v>113</v>
      </c>
      <c r="B1010" s="68" t="s">
        <v>138</v>
      </c>
      <c r="C1010" s="35" t="s">
        <v>55</v>
      </c>
      <c r="D1010" s="35" t="str">
        <f t="shared" si="2"/>
        <v>Asia/Philippines-Asia/2007</v>
      </c>
      <c r="E1010" s="72">
        <v>38767.0</v>
      </c>
      <c r="F1010" s="72">
        <v>71338.0</v>
      </c>
      <c r="G1010" s="70">
        <f t="shared" si="3"/>
        <v>38767</v>
      </c>
      <c r="H1010" s="70">
        <f t="shared" si="4"/>
        <v>71338</v>
      </c>
      <c r="I1010" s="71" t="s">
        <v>1288</v>
      </c>
      <c r="J1010" s="70">
        <f t="array" ref="J1010:K1010">VLOOKUP(I1010,D:H,{4,5},0)</f>
        <v>38705</v>
      </c>
      <c r="K1010" s="70">
        <v>72702.0</v>
      </c>
      <c r="L1010" s="39">
        <f t="shared" si="5"/>
        <v>38705</v>
      </c>
      <c r="M1010" s="39">
        <f t="shared" si="6"/>
        <v>72702</v>
      </c>
    </row>
    <row r="1011">
      <c r="A1011" s="33" t="s">
        <v>113</v>
      </c>
      <c r="B1011" s="68" t="s">
        <v>138</v>
      </c>
      <c r="C1011" s="35" t="s">
        <v>56</v>
      </c>
      <c r="D1011" s="35" t="str">
        <f t="shared" si="2"/>
        <v>Asia/Philippines-Asia/2008</v>
      </c>
      <c r="E1011" s="72">
        <v>38514.0</v>
      </c>
      <c r="F1011" s="72">
        <v>69669.0</v>
      </c>
      <c r="G1011" s="70">
        <f t="shared" si="3"/>
        <v>38514</v>
      </c>
      <c r="H1011" s="70">
        <f t="shared" si="4"/>
        <v>69669</v>
      </c>
      <c r="I1011" s="71" t="s">
        <v>1289</v>
      </c>
      <c r="J1011" s="70">
        <f t="array" ref="J1011:K1011">VLOOKUP(I1011,D:H,{4,5},0)</f>
        <v>38514</v>
      </c>
      <c r="K1011" s="70">
        <v>69669.0</v>
      </c>
      <c r="L1011" s="39">
        <f t="shared" si="5"/>
        <v>38514</v>
      </c>
      <c r="M1011" s="39">
        <f t="shared" si="6"/>
        <v>69669</v>
      </c>
    </row>
    <row r="1012">
      <c r="A1012" s="33" t="s">
        <v>113</v>
      </c>
      <c r="B1012" s="68" t="s">
        <v>138</v>
      </c>
      <c r="C1012" s="35" t="s">
        <v>58</v>
      </c>
      <c r="D1012" s="35" t="str">
        <f t="shared" si="2"/>
        <v>Asia/Philippines-Asia/2010</v>
      </c>
      <c r="E1012" s="72">
        <v>38756.0</v>
      </c>
      <c r="F1012" s="72">
        <v>74832.0</v>
      </c>
      <c r="G1012" s="70">
        <f t="shared" si="3"/>
        <v>38756</v>
      </c>
      <c r="H1012" s="70">
        <f t="shared" si="4"/>
        <v>74832</v>
      </c>
      <c r="I1012" s="71" t="s">
        <v>1290</v>
      </c>
      <c r="J1012" s="70"/>
      <c r="K1012" s="70"/>
      <c r="L1012" s="39" t="str">
        <f t="shared" si="5"/>
        <v/>
      </c>
      <c r="M1012" s="39" t="str">
        <f t="shared" si="6"/>
        <v/>
      </c>
    </row>
    <row r="1013">
      <c r="A1013" s="33" t="s">
        <v>113</v>
      </c>
      <c r="B1013" s="68" t="s">
        <v>138</v>
      </c>
      <c r="C1013" s="35" t="s">
        <v>59</v>
      </c>
      <c r="D1013" s="35" t="str">
        <f t="shared" si="2"/>
        <v>Asia/Philippines-Asia/2011</v>
      </c>
      <c r="E1013" s="72">
        <v>38822.0</v>
      </c>
      <c r="F1013" s="72">
        <v>71532.0</v>
      </c>
      <c r="G1013" s="70">
        <f t="shared" si="3"/>
        <v>39347</v>
      </c>
      <c r="H1013" s="70">
        <f t="shared" si="4"/>
        <v>72419.5</v>
      </c>
      <c r="I1013" s="71" t="s">
        <v>1291</v>
      </c>
      <c r="J1013" s="70">
        <f t="array" ref="J1013:K1013">VLOOKUP(I1013,D:H,{4,5},0)</f>
        <v>38756</v>
      </c>
      <c r="K1013" s="70">
        <v>74832.0</v>
      </c>
      <c r="L1013" s="39">
        <f t="shared" si="5"/>
        <v>38756</v>
      </c>
      <c r="M1013" s="39">
        <f t="shared" si="6"/>
        <v>74832</v>
      </c>
    </row>
    <row r="1014">
      <c r="A1014" s="33" t="s">
        <v>113</v>
      </c>
      <c r="B1014" s="68" t="s">
        <v>138</v>
      </c>
      <c r="C1014" s="35" t="s">
        <v>59</v>
      </c>
      <c r="D1014" s="35" t="str">
        <f t="shared" si="2"/>
        <v>Asia/Philippines-Asia/2011</v>
      </c>
      <c r="E1014" s="72">
        <v>39872.0</v>
      </c>
      <c r="F1014" s="72">
        <v>73307.0</v>
      </c>
      <c r="G1014" s="70">
        <f t="shared" si="3"/>
        <v>39872</v>
      </c>
      <c r="H1014" s="70">
        <f t="shared" si="4"/>
        <v>73307</v>
      </c>
      <c r="I1014" s="71" t="s">
        <v>1292</v>
      </c>
      <c r="J1014" s="70">
        <f t="array" ref="J1014:K1014">VLOOKUP(I1014,D:H,{4,5},0)</f>
        <v>39347</v>
      </c>
      <c r="K1014" s="70">
        <v>72419.5</v>
      </c>
      <c r="L1014" s="39">
        <f t="shared" si="5"/>
        <v>39347</v>
      </c>
      <c r="M1014" s="39">
        <f t="shared" si="6"/>
        <v>72419.5</v>
      </c>
    </row>
    <row r="1015">
      <c r="A1015" s="33" t="s">
        <v>113</v>
      </c>
      <c r="B1015" s="68" t="s">
        <v>138</v>
      </c>
      <c r="C1015" s="35" t="s">
        <v>60</v>
      </c>
      <c r="D1015" s="35" t="str">
        <f t="shared" si="2"/>
        <v>Asia/Philippines-Asia/2012</v>
      </c>
      <c r="E1015" s="72">
        <v>38456.0</v>
      </c>
      <c r="F1015" s="72">
        <v>67693.0</v>
      </c>
      <c r="G1015" s="70">
        <f t="shared" si="3"/>
        <v>38456</v>
      </c>
      <c r="H1015" s="70">
        <f t="shared" si="4"/>
        <v>67693</v>
      </c>
      <c r="I1015" s="71" t="s">
        <v>1293</v>
      </c>
      <c r="J1015" s="70">
        <f t="array" ref="J1015:K1015">VLOOKUP(I1015,D:H,{4,5},0)</f>
        <v>38456</v>
      </c>
      <c r="K1015" s="70">
        <v>67693.0</v>
      </c>
      <c r="L1015" s="39">
        <f t="shared" si="5"/>
        <v>38456</v>
      </c>
      <c r="M1015" s="39">
        <f t="shared" si="6"/>
        <v>67693</v>
      </c>
    </row>
    <row r="1016">
      <c r="A1016" s="33" t="s">
        <v>113</v>
      </c>
      <c r="B1016" s="68" t="s">
        <v>139</v>
      </c>
      <c r="C1016" s="35" t="s">
        <v>48</v>
      </c>
      <c r="D1016" s="35" t="str">
        <f t="shared" si="2"/>
        <v>Asia/Singapore-Asia/2000</v>
      </c>
      <c r="E1016" s="69"/>
      <c r="F1016" s="69"/>
      <c r="G1016" s="70" t="str">
        <f t="shared" si="3"/>
        <v/>
      </c>
      <c r="H1016" s="70" t="str">
        <f t="shared" si="4"/>
        <v/>
      </c>
      <c r="I1016" s="71" t="s">
        <v>1294</v>
      </c>
      <c r="J1016" s="70" t="str">
        <f t="array" ref="J1016:K1016">VLOOKUP(I1016,D:H,{4,5},0)</f>
        <v/>
      </c>
      <c r="K1016" s="70"/>
      <c r="L1016" s="39" t="str">
        <f t="shared" si="5"/>
        <v/>
      </c>
      <c r="M1016" s="39" t="str">
        <f t="shared" si="6"/>
        <v/>
      </c>
    </row>
    <row r="1017">
      <c r="A1017" s="33" t="s">
        <v>113</v>
      </c>
      <c r="B1017" s="68" t="s">
        <v>139</v>
      </c>
      <c r="C1017" s="35" t="s">
        <v>49</v>
      </c>
      <c r="D1017" s="35" t="str">
        <f t="shared" si="2"/>
        <v>Asia/Singapore-Asia/2001</v>
      </c>
      <c r="E1017" s="72">
        <v>33447.0</v>
      </c>
      <c r="F1017" s="69"/>
      <c r="G1017" s="70">
        <f t="shared" si="3"/>
        <v>33447</v>
      </c>
      <c r="H1017" s="70" t="str">
        <f t="shared" si="4"/>
        <v/>
      </c>
      <c r="I1017" s="71" t="s">
        <v>1295</v>
      </c>
      <c r="J1017" s="70">
        <f t="array" ref="J1017:K1017">VLOOKUP(I1017,D:H,{4,5},0)</f>
        <v>33447</v>
      </c>
      <c r="K1017" s="70"/>
      <c r="L1017" s="39">
        <f t="shared" si="5"/>
        <v>33447</v>
      </c>
      <c r="M1017" s="39" t="str">
        <f t="shared" si="6"/>
        <v/>
      </c>
    </row>
    <row r="1018">
      <c r="A1018" s="33" t="s">
        <v>113</v>
      </c>
      <c r="B1018" s="68" t="s">
        <v>139</v>
      </c>
      <c r="C1018" s="35" t="s">
        <v>50</v>
      </c>
      <c r="D1018" s="35" t="str">
        <f t="shared" si="2"/>
        <v>Asia/Singapore-Asia/2002</v>
      </c>
      <c r="E1018" s="72">
        <v>34280.0</v>
      </c>
      <c r="F1018" s="72">
        <v>13520.0</v>
      </c>
      <c r="G1018" s="70">
        <f t="shared" si="3"/>
        <v>34280</v>
      </c>
      <c r="H1018" s="70">
        <f t="shared" si="4"/>
        <v>13520</v>
      </c>
      <c r="I1018" s="71" t="s">
        <v>1296</v>
      </c>
      <c r="J1018" s="70">
        <f t="array" ref="J1018:K1018">VLOOKUP(I1018,D:H,{4,5},0)</f>
        <v>34280</v>
      </c>
      <c r="K1018" s="70">
        <v>13520.0</v>
      </c>
      <c r="L1018" s="39">
        <f t="shared" si="5"/>
        <v>34280</v>
      </c>
      <c r="M1018" s="39">
        <f t="shared" si="6"/>
        <v>13520</v>
      </c>
    </row>
    <row r="1019">
      <c r="A1019" s="33" t="s">
        <v>113</v>
      </c>
      <c r="B1019" s="68" t="s">
        <v>139</v>
      </c>
      <c r="C1019" s="35" t="s">
        <v>51</v>
      </c>
      <c r="D1019" s="35" t="str">
        <f t="shared" si="2"/>
        <v>Asia/Singapore-Asia/2003</v>
      </c>
      <c r="E1019" s="72">
        <v>28262.0</v>
      </c>
      <c r="F1019" s="72">
        <v>24767.0</v>
      </c>
      <c r="G1019" s="70">
        <f t="shared" si="3"/>
        <v>28262</v>
      </c>
      <c r="H1019" s="70">
        <f t="shared" si="4"/>
        <v>24767</v>
      </c>
      <c r="I1019" s="71" t="s">
        <v>1297</v>
      </c>
      <c r="J1019" s="70">
        <f t="array" ref="J1019:K1019">VLOOKUP(I1019,D:H,{4,5},0)</f>
        <v>28262</v>
      </c>
      <c r="K1019" s="70">
        <v>24767.0</v>
      </c>
      <c r="L1019" s="39">
        <f t="shared" si="5"/>
        <v>28262</v>
      </c>
      <c r="M1019" s="39">
        <f t="shared" si="6"/>
        <v>24767</v>
      </c>
    </row>
    <row r="1020">
      <c r="A1020" s="33" t="s">
        <v>113</v>
      </c>
      <c r="B1020" s="68" t="s">
        <v>139</v>
      </c>
      <c r="C1020" s="35" t="s">
        <v>52</v>
      </c>
      <c r="D1020" s="35" t="str">
        <f t="shared" si="2"/>
        <v>Asia/Singapore-Asia/2004</v>
      </c>
      <c r="E1020" s="72">
        <v>25162.0</v>
      </c>
      <c r="F1020" s="72">
        <v>19637.0</v>
      </c>
      <c r="G1020" s="70">
        <f t="shared" si="3"/>
        <v>25162</v>
      </c>
      <c r="H1020" s="70">
        <f t="shared" si="4"/>
        <v>19637</v>
      </c>
      <c r="I1020" s="71" t="s">
        <v>1298</v>
      </c>
      <c r="J1020" s="70">
        <f t="array" ref="J1020:K1020">VLOOKUP(I1020,D:H,{4,5},0)</f>
        <v>25162</v>
      </c>
      <c r="K1020" s="70">
        <v>19637.0</v>
      </c>
      <c r="L1020" s="39">
        <f t="shared" si="5"/>
        <v>25162</v>
      </c>
      <c r="M1020" s="39">
        <f t="shared" si="6"/>
        <v>19637</v>
      </c>
    </row>
    <row r="1021">
      <c r="A1021" s="33" t="s">
        <v>113</v>
      </c>
      <c r="B1021" s="68" t="s">
        <v>139</v>
      </c>
      <c r="C1021" s="35" t="s">
        <v>55</v>
      </c>
      <c r="D1021" s="35" t="str">
        <f t="shared" si="2"/>
        <v>Asia/Singapore-Asia/2007</v>
      </c>
      <c r="E1021" s="72">
        <v>30845.0</v>
      </c>
      <c r="F1021" s="72">
        <v>28474.0</v>
      </c>
      <c r="G1021" s="70">
        <f t="shared" si="3"/>
        <v>26037</v>
      </c>
      <c r="H1021" s="70">
        <f t="shared" si="4"/>
        <v>39007.5</v>
      </c>
      <c r="I1021" s="71" t="s">
        <v>1299</v>
      </c>
      <c r="J1021" s="70"/>
      <c r="K1021" s="70"/>
      <c r="L1021" s="39" t="str">
        <f t="shared" si="5"/>
        <v/>
      </c>
      <c r="M1021" s="39" t="str">
        <f t="shared" si="6"/>
        <v/>
      </c>
    </row>
    <row r="1022">
      <c r="A1022" s="33" t="s">
        <v>113</v>
      </c>
      <c r="B1022" s="68" t="s">
        <v>139</v>
      </c>
      <c r="C1022" s="35" t="s">
        <v>55</v>
      </c>
      <c r="D1022" s="35" t="str">
        <f t="shared" si="2"/>
        <v>Asia/Singapore-Asia/2007</v>
      </c>
      <c r="E1022" s="72">
        <v>21229.0</v>
      </c>
      <c r="F1022" s="72">
        <v>49541.0</v>
      </c>
      <c r="G1022" s="70">
        <f t="shared" si="3"/>
        <v>21229</v>
      </c>
      <c r="H1022" s="70">
        <f t="shared" si="4"/>
        <v>49541</v>
      </c>
      <c r="I1022" s="71" t="s">
        <v>1300</v>
      </c>
      <c r="J1022" s="70"/>
      <c r="K1022" s="70"/>
      <c r="L1022" s="39" t="str">
        <f t="shared" si="5"/>
        <v/>
      </c>
      <c r="M1022" s="39" t="str">
        <f t="shared" si="6"/>
        <v/>
      </c>
    </row>
    <row r="1023">
      <c r="A1023" s="33" t="s">
        <v>113</v>
      </c>
      <c r="B1023" s="68" t="s">
        <v>139</v>
      </c>
      <c r="C1023" s="35" t="s">
        <v>56</v>
      </c>
      <c r="D1023" s="35" t="str">
        <f t="shared" si="2"/>
        <v>Asia/Singapore-Asia/2008</v>
      </c>
      <c r="E1023" s="72">
        <v>21819.0</v>
      </c>
      <c r="F1023" s="72">
        <v>17866.0</v>
      </c>
      <c r="G1023" s="70">
        <f t="shared" si="3"/>
        <v>21412</v>
      </c>
      <c r="H1023" s="70">
        <f t="shared" si="4"/>
        <v>32548.5</v>
      </c>
      <c r="I1023" s="71" t="s">
        <v>1301</v>
      </c>
      <c r="J1023" s="70">
        <f t="array" ref="J1023:K1023">VLOOKUP(I1023,D:H,{4,5},0)</f>
        <v>26037</v>
      </c>
      <c r="K1023" s="70">
        <v>39007.5</v>
      </c>
      <c r="L1023" s="39">
        <f t="shared" si="5"/>
        <v>26037</v>
      </c>
      <c r="M1023" s="39">
        <f t="shared" si="6"/>
        <v>39007.5</v>
      </c>
    </row>
    <row r="1024">
      <c r="A1024" s="33" t="s">
        <v>113</v>
      </c>
      <c r="B1024" s="68" t="s">
        <v>139</v>
      </c>
      <c r="C1024" s="35" t="s">
        <v>56</v>
      </c>
      <c r="D1024" s="35" t="str">
        <f t="shared" si="2"/>
        <v>Asia/Singapore-Asia/2008</v>
      </c>
      <c r="E1024" s="72">
        <v>21005.0</v>
      </c>
      <c r="F1024" s="72">
        <v>47231.0</v>
      </c>
      <c r="G1024" s="70">
        <f t="shared" si="3"/>
        <v>21005</v>
      </c>
      <c r="H1024" s="70">
        <f t="shared" si="4"/>
        <v>47231</v>
      </c>
      <c r="I1024" s="71" t="s">
        <v>1302</v>
      </c>
      <c r="J1024" s="70">
        <f t="array" ref="J1024:K1024">VLOOKUP(I1024,D:H,{4,5},0)</f>
        <v>21412</v>
      </c>
      <c r="K1024" s="70">
        <v>32548.5</v>
      </c>
      <c r="L1024" s="39">
        <f t="shared" si="5"/>
        <v>21412</v>
      </c>
      <c r="M1024" s="39">
        <f t="shared" si="6"/>
        <v>32548.5</v>
      </c>
    </row>
    <row r="1025">
      <c r="A1025" s="33" t="s">
        <v>113</v>
      </c>
      <c r="B1025" s="68" t="s">
        <v>139</v>
      </c>
      <c r="C1025" s="35" t="s">
        <v>58</v>
      </c>
      <c r="D1025" s="35" t="str">
        <f t="shared" si="2"/>
        <v>Asia/Singapore-Asia/2010</v>
      </c>
      <c r="E1025" s="72">
        <v>21947.0</v>
      </c>
      <c r="F1025" s="72">
        <v>30359.0</v>
      </c>
      <c r="G1025" s="70">
        <f t="shared" si="3"/>
        <v>21947</v>
      </c>
      <c r="H1025" s="70">
        <f t="shared" si="4"/>
        <v>30359</v>
      </c>
      <c r="I1025" s="71" t="s">
        <v>1303</v>
      </c>
      <c r="J1025" s="70"/>
      <c r="K1025" s="70"/>
      <c r="L1025" s="39" t="str">
        <f t="shared" si="5"/>
        <v/>
      </c>
      <c r="M1025" s="39" t="str">
        <f t="shared" si="6"/>
        <v/>
      </c>
    </row>
    <row r="1026">
      <c r="A1026" s="33" t="s">
        <v>113</v>
      </c>
      <c r="B1026" s="68" t="s">
        <v>139</v>
      </c>
      <c r="C1026" s="35" t="s">
        <v>59</v>
      </c>
      <c r="D1026" s="35" t="str">
        <f t="shared" si="2"/>
        <v>Asia/Singapore-Asia/2011</v>
      </c>
      <c r="E1026" s="72">
        <v>25634.0</v>
      </c>
      <c r="F1026" s="72">
        <v>31133.0</v>
      </c>
      <c r="G1026" s="70">
        <f t="shared" si="3"/>
        <v>22163</v>
      </c>
      <c r="H1026" s="70">
        <f t="shared" si="4"/>
        <v>40069.5</v>
      </c>
      <c r="I1026" s="71" t="s">
        <v>1304</v>
      </c>
      <c r="J1026" s="70">
        <f t="array" ref="J1026:K1026">VLOOKUP(I1026,D:H,{4,5},0)</f>
        <v>21947</v>
      </c>
      <c r="K1026" s="70">
        <v>30359.0</v>
      </c>
      <c r="L1026" s="39">
        <f t="shared" si="5"/>
        <v>21947</v>
      </c>
      <c r="M1026" s="39">
        <f t="shared" si="6"/>
        <v>30359</v>
      </c>
    </row>
    <row r="1027">
      <c r="A1027" s="33" t="s">
        <v>113</v>
      </c>
      <c r="B1027" s="68" t="s">
        <v>139</v>
      </c>
      <c r="C1027" s="35" t="s">
        <v>59</v>
      </c>
      <c r="D1027" s="35" t="str">
        <f t="shared" si="2"/>
        <v>Asia/Singapore-Asia/2011</v>
      </c>
      <c r="E1027" s="72">
        <v>18692.0</v>
      </c>
      <c r="F1027" s="72">
        <v>49006.0</v>
      </c>
      <c r="G1027" s="70">
        <f t="shared" si="3"/>
        <v>18692</v>
      </c>
      <c r="H1027" s="70">
        <f t="shared" si="4"/>
        <v>49006</v>
      </c>
      <c r="I1027" s="71" t="s">
        <v>1305</v>
      </c>
      <c r="J1027" s="70">
        <f t="array" ref="J1027:K1027">VLOOKUP(I1027,D:H,{4,5},0)</f>
        <v>22163</v>
      </c>
      <c r="K1027" s="70">
        <v>40069.5</v>
      </c>
      <c r="L1027" s="39">
        <f t="shared" si="5"/>
        <v>22163</v>
      </c>
      <c r="M1027" s="39">
        <f t="shared" si="6"/>
        <v>40069.5</v>
      </c>
    </row>
    <row r="1028">
      <c r="A1028" s="33" t="s">
        <v>113</v>
      </c>
      <c r="B1028" s="68" t="s">
        <v>139</v>
      </c>
      <c r="C1028" s="35" t="s">
        <v>60</v>
      </c>
      <c r="D1028" s="35" t="str">
        <f t="shared" si="2"/>
        <v>Asia/Singapore-Asia/2012</v>
      </c>
      <c r="E1028" s="72">
        <v>23509.0</v>
      </c>
      <c r="F1028" s="72">
        <v>30799.0</v>
      </c>
      <c r="G1028" s="70">
        <f t="shared" si="3"/>
        <v>23509</v>
      </c>
      <c r="H1028" s="70">
        <f t="shared" si="4"/>
        <v>30799</v>
      </c>
      <c r="I1028" s="71" t="s">
        <v>1306</v>
      </c>
      <c r="J1028" s="70">
        <f t="array" ref="J1028:K1028">VLOOKUP(I1028,D:H,{4,5},0)</f>
        <v>23509</v>
      </c>
      <c r="K1028" s="70">
        <v>30799.0</v>
      </c>
      <c r="L1028" s="39">
        <f t="shared" si="5"/>
        <v>23509</v>
      </c>
      <c r="M1028" s="39">
        <f t="shared" si="6"/>
        <v>30799</v>
      </c>
    </row>
    <row r="1029">
      <c r="A1029" s="33" t="s">
        <v>113</v>
      </c>
      <c r="B1029" s="68" t="s">
        <v>140</v>
      </c>
      <c r="C1029" s="35" t="s">
        <v>48</v>
      </c>
      <c r="D1029" s="35" t="str">
        <f t="shared" si="2"/>
        <v>Asia/South Korea-Asia/2000</v>
      </c>
      <c r="E1029" s="72">
        <v>263002.0</v>
      </c>
      <c r="F1029" s="69"/>
      <c r="G1029" s="70">
        <f t="shared" si="3"/>
        <v>263002</v>
      </c>
      <c r="H1029" s="70" t="str">
        <f t="shared" si="4"/>
        <v/>
      </c>
      <c r="I1029" s="71" t="s">
        <v>1307</v>
      </c>
      <c r="J1029" s="70">
        <f t="array" ref="J1029:K1029">VLOOKUP(I1029,D:H,{4,5},0)</f>
        <v>263002</v>
      </c>
      <c r="K1029" s="70"/>
      <c r="L1029" s="39">
        <f t="shared" si="5"/>
        <v>263002</v>
      </c>
      <c r="M1029" s="39" t="str">
        <f t="shared" si="6"/>
        <v/>
      </c>
    </row>
    <row r="1030">
      <c r="A1030" s="33" t="s">
        <v>113</v>
      </c>
      <c r="B1030" s="68" t="s">
        <v>140</v>
      </c>
      <c r="C1030" s="35" t="s">
        <v>49</v>
      </c>
      <c r="D1030" s="35" t="str">
        <f t="shared" si="2"/>
        <v>Asia/South Korea-Asia/2001</v>
      </c>
      <c r="E1030" s="72">
        <v>260440.0</v>
      </c>
      <c r="F1030" s="69"/>
      <c r="G1030" s="70">
        <f t="shared" si="3"/>
        <v>260440</v>
      </c>
      <c r="H1030" s="70" t="str">
        <f t="shared" si="4"/>
        <v/>
      </c>
      <c r="I1030" s="71" t="s">
        <v>1308</v>
      </c>
      <c r="J1030" s="70">
        <f t="array" ref="J1030:K1030">VLOOKUP(I1030,D:H,{4,5},0)</f>
        <v>260440</v>
      </c>
      <c r="K1030" s="70"/>
      <c r="L1030" s="39">
        <f t="shared" si="5"/>
        <v>260440</v>
      </c>
      <c r="M1030" s="39" t="str">
        <f t="shared" si="6"/>
        <v/>
      </c>
    </row>
    <row r="1031">
      <c r="A1031" s="33" t="s">
        <v>113</v>
      </c>
      <c r="B1031" s="68" t="s">
        <v>140</v>
      </c>
      <c r="C1031" s="35" t="s">
        <v>50</v>
      </c>
      <c r="D1031" s="35" t="str">
        <f t="shared" si="2"/>
        <v>Asia/South Korea-Asia/2002</v>
      </c>
      <c r="E1031" s="72">
        <v>249964.0</v>
      </c>
      <c r="F1031" s="72">
        <v>567567.0</v>
      </c>
      <c r="G1031" s="70">
        <f t="shared" si="3"/>
        <v>249964</v>
      </c>
      <c r="H1031" s="70">
        <f t="shared" si="4"/>
        <v>567567</v>
      </c>
      <c r="I1031" s="71" t="s">
        <v>1309</v>
      </c>
      <c r="J1031" s="70">
        <f t="array" ref="J1031:K1031">VLOOKUP(I1031,D:H,{4,5},0)</f>
        <v>249964</v>
      </c>
      <c r="K1031" s="70">
        <v>567567.0</v>
      </c>
      <c r="L1031" s="39">
        <f t="shared" si="5"/>
        <v>249964</v>
      </c>
      <c r="M1031" s="39">
        <f t="shared" si="6"/>
        <v>567567</v>
      </c>
    </row>
    <row r="1032">
      <c r="A1032" s="33" t="s">
        <v>113</v>
      </c>
      <c r="B1032" s="68" t="s">
        <v>140</v>
      </c>
      <c r="C1032" s="35" t="s">
        <v>51</v>
      </c>
      <c r="D1032" s="35" t="str">
        <f t="shared" si="2"/>
        <v>Asia/South Korea-Asia/2003</v>
      </c>
      <c r="E1032" s="72">
        <v>229178.0</v>
      </c>
      <c r="F1032" s="72">
        <v>509376.0</v>
      </c>
      <c r="G1032" s="70">
        <f t="shared" si="3"/>
        <v>229178</v>
      </c>
      <c r="H1032" s="70">
        <f t="shared" si="4"/>
        <v>509376</v>
      </c>
      <c r="I1032" s="71" t="s">
        <v>1310</v>
      </c>
      <c r="J1032" s="70">
        <f t="array" ref="J1032:K1032">VLOOKUP(I1032,D:H,{4,5},0)</f>
        <v>229178</v>
      </c>
      <c r="K1032" s="70">
        <v>509376.0</v>
      </c>
      <c r="L1032" s="39">
        <f t="shared" si="5"/>
        <v>229178</v>
      </c>
      <c r="M1032" s="39">
        <f t="shared" si="6"/>
        <v>509376</v>
      </c>
    </row>
    <row r="1033">
      <c r="A1033" s="33" t="s">
        <v>113</v>
      </c>
      <c r="B1033" s="68" t="s">
        <v>140</v>
      </c>
      <c r="C1033" s="35" t="s">
        <v>52</v>
      </c>
      <c r="D1033" s="35" t="str">
        <f t="shared" si="2"/>
        <v>Asia/South Korea-Asia/2004</v>
      </c>
      <c r="E1033" s="72">
        <v>226946.0</v>
      </c>
      <c r="F1033" s="72">
        <v>508052.0</v>
      </c>
      <c r="G1033" s="70">
        <f t="shared" si="3"/>
        <v>226946</v>
      </c>
      <c r="H1033" s="70">
        <f t="shared" si="4"/>
        <v>508052</v>
      </c>
      <c r="I1033" s="71" t="s">
        <v>1311</v>
      </c>
      <c r="J1033" s="70">
        <f t="array" ref="J1033:K1033">VLOOKUP(I1033,D:H,{4,5},0)</f>
        <v>226946</v>
      </c>
      <c r="K1033" s="70">
        <v>508052.0</v>
      </c>
      <c r="L1033" s="39">
        <f t="shared" si="5"/>
        <v>226946</v>
      </c>
      <c r="M1033" s="39">
        <f t="shared" si="6"/>
        <v>508052</v>
      </c>
    </row>
    <row r="1034">
      <c r="A1034" s="33" t="s">
        <v>113</v>
      </c>
      <c r="B1034" s="68" t="s">
        <v>140</v>
      </c>
      <c r="C1034" s="35" t="s">
        <v>55</v>
      </c>
      <c r="D1034" s="35" t="str">
        <f t="shared" si="2"/>
        <v>Asia/South Korea-Asia/2007</v>
      </c>
      <c r="E1034" s="72">
        <v>208284.0</v>
      </c>
      <c r="F1034" s="72">
        <v>482277.0</v>
      </c>
      <c r="G1034" s="70">
        <f t="shared" si="3"/>
        <v>199665</v>
      </c>
      <c r="H1034" s="70">
        <f t="shared" si="4"/>
        <v>466235.5</v>
      </c>
      <c r="I1034" s="71" t="s">
        <v>1312</v>
      </c>
      <c r="J1034" s="70"/>
      <c r="K1034" s="70"/>
      <c r="L1034" s="39" t="str">
        <f t="shared" si="5"/>
        <v/>
      </c>
      <c r="M1034" s="39" t="str">
        <f t="shared" si="6"/>
        <v/>
      </c>
    </row>
    <row r="1035">
      <c r="A1035" s="33" t="s">
        <v>113</v>
      </c>
      <c r="B1035" s="68" t="s">
        <v>140</v>
      </c>
      <c r="C1035" s="35" t="s">
        <v>55</v>
      </c>
      <c r="D1035" s="35" t="str">
        <f t="shared" si="2"/>
        <v>Asia/South Korea-Asia/2007</v>
      </c>
      <c r="E1035" s="72">
        <v>191046.0</v>
      </c>
      <c r="F1035" s="72">
        <v>450194.0</v>
      </c>
      <c r="G1035" s="70">
        <f t="shared" si="3"/>
        <v>191046</v>
      </c>
      <c r="H1035" s="70">
        <f t="shared" si="4"/>
        <v>450194</v>
      </c>
      <c r="I1035" s="71" t="s">
        <v>1313</v>
      </c>
      <c r="J1035" s="70"/>
      <c r="K1035" s="70"/>
      <c r="L1035" s="39" t="str">
        <f t="shared" si="5"/>
        <v/>
      </c>
      <c r="M1035" s="39" t="str">
        <f t="shared" si="6"/>
        <v/>
      </c>
    </row>
    <row r="1036">
      <c r="A1036" s="33" t="s">
        <v>113</v>
      </c>
      <c r="B1036" s="68" t="s">
        <v>140</v>
      </c>
      <c r="C1036" s="35" t="s">
        <v>56</v>
      </c>
      <c r="D1036" s="35" t="str">
        <f t="shared" si="2"/>
        <v>Asia/South Korea-Asia/2008</v>
      </c>
      <c r="E1036" s="72">
        <v>222147.0</v>
      </c>
      <c r="F1036" s="72">
        <v>495837.0</v>
      </c>
      <c r="G1036" s="70">
        <f t="shared" si="3"/>
        <v>210407</v>
      </c>
      <c r="H1036" s="70">
        <f t="shared" si="4"/>
        <v>480734.5</v>
      </c>
      <c r="I1036" s="71" t="s">
        <v>1314</v>
      </c>
      <c r="J1036" s="70">
        <f t="array" ref="J1036:K1036">VLOOKUP(I1036,D:H,{4,5},0)</f>
        <v>199665</v>
      </c>
      <c r="K1036" s="70">
        <v>466235.5</v>
      </c>
      <c r="L1036" s="39">
        <f t="shared" si="5"/>
        <v>199665</v>
      </c>
      <c r="M1036" s="39">
        <f t="shared" si="6"/>
        <v>466235.5</v>
      </c>
    </row>
    <row r="1037">
      <c r="A1037" s="33" t="s">
        <v>113</v>
      </c>
      <c r="B1037" s="68" t="s">
        <v>140</v>
      </c>
      <c r="C1037" s="35" t="s">
        <v>56</v>
      </c>
      <c r="D1037" s="35" t="str">
        <f t="shared" si="2"/>
        <v>Asia/South Korea-Asia/2008</v>
      </c>
      <c r="E1037" s="72">
        <v>198667.0</v>
      </c>
      <c r="F1037" s="72">
        <v>465632.0</v>
      </c>
      <c r="G1037" s="70">
        <f t="shared" si="3"/>
        <v>198667</v>
      </c>
      <c r="H1037" s="70">
        <f t="shared" si="4"/>
        <v>465632</v>
      </c>
      <c r="I1037" s="71" t="s">
        <v>1315</v>
      </c>
      <c r="J1037" s="70">
        <f t="array" ref="J1037:K1037">VLOOKUP(I1037,D:H,{4,5},0)</f>
        <v>210407</v>
      </c>
      <c r="K1037" s="70">
        <v>480734.5</v>
      </c>
      <c r="L1037" s="39">
        <f t="shared" si="5"/>
        <v>210407</v>
      </c>
      <c r="M1037" s="39">
        <f t="shared" si="6"/>
        <v>480734.5</v>
      </c>
    </row>
    <row r="1038">
      <c r="A1038" s="33" t="s">
        <v>113</v>
      </c>
      <c r="B1038" s="68" t="s">
        <v>140</v>
      </c>
      <c r="C1038" s="35" t="s">
        <v>58</v>
      </c>
      <c r="D1038" s="35" t="str">
        <f t="shared" si="2"/>
        <v>Asia/South Korea-Asia/2010</v>
      </c>
      <c r="E1038" s="72">
        <v>210176.0</v>
      </c>
      <c r="F1038" s="72">
        <v>462918.0</v>
      </c>
      <c r="G1038" s="70">
        <f t="shared" si="3"/>
        <v>210176</v>
      </c>
      <c r="H1038" s="70">
        <f t="shared" si="4"/>
        <v>462918</v>
      </c>
      <c r="I1038" s="71" t="s">
        <v>1316</v>
      </c>
      <c r="J1038" s="70"/>
      <c r="K1038" s="70"/>
      <c r="L1038" s="39" t="str">
        <f t="shared" si="5"/>
        <v/>
      </c>
      <c r="M1038" s="39" t="str">
        <f t="shared" si="6"/>
        <v/>
      </c>
    </row>
    <row r="1039">
      <c r="A1039" s="33" t="s">
        <v>113</v>
      </c>
      <c r="B1039" s="68" t="s">
        <v>140</v>
      </c>
      <c r="C1039" s="35" t="s">
        <v>60</v>
      </c>
      <c r="D1039" s="35" t="str">
        <f t="shared" si="2"/>
        <v>Asia/South Korea-Asia/2012</v>
      </c>
      <c r="E1039" s="72">
        <v>213600.0</v>
      </c>
      <c r="F1039" s="72">
        <v>470806.0</v>
      </c>
      <c r="G1039" s="70">
        <f t="shared" si="3"/>
        <v>208158.5</v>
      </c>
      <c r="H1039" s="70">
        <f t="shared" si="4"/>
        <v>468510.5</v>
      </c>
      <c r="I1039" s="71" t="s">
        <v>1317</v>
      </c>
      <c r="J1039" s="70">
        <f t="array" ref="J1039:K1039">VLOOKUP(I1039,D:H,{4,5},0)</f>
        <v>210176</v>
      </c>
      <c r="K1039" s="70">
        <v>462918.0</v>
      </c>
      <c r="L1039" s="39">
        <f t="shared" si="5"/>
        <v>210176</v>
      </c>
      <c r="M1039" s="39">
        <f t="shared" si="6"/>
        <v>462918</v>
      </c>
    </row>
    <row r="1040">
      <c r="A1040" s="33" t="s">
        <v>113</v>
      </c>
      <c r="B1040" s="68" t="s">
        <v>140</v>
      </c>
      <c r="C1040" s="35" t="s">
        <v>60</v>
      </c>
      <c r="D1040" s="35" t="str">
        <f t="shared" si="2"/>
        <v>Asia/South Korea-Asia/2012</v>
      </c>
      <c r="E1040" s="72">
        <v>202717.0</v>
      </c>
      <c r="F1040" s="72">
        <v>466215.0</v>
      </c>
      <c r="G1040" s="70">
        <f t="shared" si="3"/>
        <v>195439</v>
      </c>
      <c r="H1040" s="70">
        <f t="shared" si="4"/>
        <v>456888</v>
      </c>
      <c r="I1040" s="71" t="s">
        <v>1318</v>
      </c>
      <c r="J1040" s="70"/>
      <c r="K1040" s="70"/>
      <c r="L1040" s="39" t="str">
        <f t="shared" si="5"/>
        <v/>
      </c>
      <c r="M1040" s="39" t="str">
        <f t="shared" si="6"/>
        <v/>
      </c>
    </row>
    <row r="1041">
      <c r="A1041" s="33" t="s">
        <v>113</v>
      </c>
      <c r="B1041" s="68" t="s">
        <v>140</v>
      </c>
      <c r="C1041" s="35" t="s">
        <v>60</v>
      </c>
      <c r="D1041" s="35" t="str">
        <f t="shared" si="2"/>
        <v>Asia/South Korea-Asia/2012</v>
      </c>
      <c r="E1041" s="72">
        <v>188161.0</v>
      </c>
      <c r="F1041" s="72">
        <v>447561.0</v>
      </c>
      <c r="G1041" s="70">
        <f t="shared" si="3"/>
        <v>188161</v>
      </c>
      <c r="H1041" s="70">
        <f t="shared" si="4"/>
        <v>447561</v>
      </c>
      <c r="I1041" s="71" t="s">
        <v>1319</v>
      </c>
      <c r="J1041" s="70">
        <f t="array" ref="J1041:K1041">VLOOKUP(I1041,D:H,{4,5},0)</f>
        <v>208158.5</v>
      </c>
      <c r="K1041" s="70">
        <v>468510.5</v>
      </c>
      <c r="L1041" s="39">
        <f t="shared" si="5"/>
        <v>208158.5</v>
      </c>
      <c r="M1041" s="39">
        <f t="shared" si="6"/>
        <v>468510.5</v>
      </c>
    </row>
    <row r="1042">
      <c r="A1042" s="33" t="s">
        <v>113</v>
      </c>
      <c r="B1042" s="68" t="s">
        <v>141</v>
      </c>
      <c r="C1042" s="35" t="s">
        <v>48</v>
      </c>
      <c r="D1042" s="35" t="str">
        <f t="shared" si="2"/>
        <v>Asia/Sri Lanka-Asia/2000</v>
      </c>
      <c r="E1042" s="69"/>
      <c r="F1042" s="69"/>
      <c r="G1042" s="70" t="str">
        <f t="shared" si="3"/>
        <v/>
      </c>
      <c r="H1042" s="70" t="str">
        <f t="shared" si="4"/>
        <v/>
      </c>
      <c r="I1042" s="71" t="s">
        <v>1320</v>
      </c>
      <c r="J1042" s="70" t="str">
        <f t="array" ref="J1042:K1042">VLOOKUP(I1042,D:H,{4,5},0)</f>
        <v/>
      </c>
      <c r="K1042" s="70"/>
      <c r="L1042" s="39" t="str">
        <f t="shared" si="5"/>
        <v/>
      </c>
      <c r="M1042" s="39" t="str">
        <f t="shared" si="6"/>
        <v/>
      </c>
    </row>
    <row r="1043">
      <c r="A1043" s="33" t="s">
        <v>113</v>
      </c>
      <c r="B1043" s="68" t="s">
        <v>141</v>
      </c>
      <c r="C1043" s="35" t="s">
        <v>49</v>
      </c>
      <c r="D1043" s="35" t="str">
        <f t="shared" si="2"/>
        <v>Asia/Sri Lanka-Asia/2001</v>
      </c>
      <c r="E1043" s="72">
        <v>10421.0</v>
      </c>
      <c r="F1043" s="69"/>
      <c r="G1043" s="70">
        <f t="shared" si="3"/>
        <v>10421</v>
      </c>
      <c r="H1043" s="70" t="str">
        <f t="shared" si="4"/>
        <v/>
      </c>
      <c r="I1043" s="71" t="s">
        <v>1321</v>
      </c>
      <c r="J1043" s="70">
        <f t="array" ref="J1043:K1043">VLOOKUP(I1043,D:H,{4,5},0)</f>
        <v>10421</v>
      </c>
      <c r="K1043" s="70"/>
      <c r="L1043" s="39">
        <f t="shared" si="5"/>
        <v>10421</v>
      </c>
      <c r="M1043" s="39" t="str">
        <f t="shared" si="6"/>
        <v/>
      </c>
    </row>
    <row r="1044">
      <c r="A1044" s="33" t="s">
        <v>113</v>
      </c>
      <c r="B1044" s="68" t="s">
        <v>141</v>
      </c>
      <c r="C1044" s="35" t="s">
        <v>50</v>
      </c>
      <c r="D1044" s="35" t="str">
        <f t="shared" si="2"/>
        <v>Asia/Sri Lanka-Asia/2002</v>
      </c>
      <c r="E1044" s="72">
        <v>9844.0</v>
      </c>
      <c r="F1044" s="72">
        <v>12710.0</v>
      </c>
      <c r="G1044" s="70">
        <f t="shared" si="3"/>
        <v>9844</v>
      </c>
      <c r="H1044" s="70">
        <f t="shared" si="4"/>
        <v>12710</v>
      </c>
      <c r="I1044" s="71" t="s">
        <v>1322</v>
      </c>
      <c r="J1044" s="70">
        <f t="array" ref="J1044:K1044">VLOOKUP(I1044,D:H,{4,5},0)</f>
        <v>9844</v>
      </c>
      <c r="K1044" s="70">
        <v>12710.0</v>
      </c>
      <c r="L1044" s="39">
        <f t="shared" si="5"/>
        <v>9844</v>
      </c>
      <c r="M1044" s="39">
        <f t="shared" si="6"/>
        <v>12710</v>
      </c>
    </row>
    <row r="1045">
      <c r="A1045" s="33" t="s">
        <v>113</v>
      </c>
      <c r="B1045" s="68" t="s">
        <v>141</v>
      </c>
      <c r="C1045" s="35" t="s">
        <v>51</v>
      </c>
      <c r="D1045" s="35" t="str">
        <f t="shared" si="2"/>
        <v>Asia/Sri Lanka-Asia/2003</v>
      </c>
      <c r="E1045" s="72">
        <v>9082.0</v>
      </c>
      <c r="F1045" s="72">
        <v>12831.0</v>
      </c>
      <c r="G1045" s="70">
        <f t="shared" si="3"/>
        <v>9082</v>
      </c>
      <c r="H1045" s="70">
        <f t="shared" si="4"/>
        <v>12831</v>
      </c>
      <c r="I1045" s="71" t="s">
        <v>1323</v>
      </c>
      <c r="J1045" s="70">
        <f t="array" ref="J1045:K1045">VLOOKUP(I1045,D:H,{4,5},0)</f>
        <v>9082</v>
      </c>
      <c r="K1045" s="70">
        <v>12831.0</v>
      </c>
      <c r="L1045" s="39">
        <f t="shared" si="5"/>
        <v>9082</v>
      </c>
      <c r="M1045" s="39">
        <f t="shared" si="6"/>
        <v>12831</v>
      </c>
    </row>
    <row r="1046">
      <c r="A1046" s="33" t="s">
        <v>113</v>
      </c>
      <c r="B1046" s="68" t="s">
        <v>141</v>
      </c>
      <c r="C1046" s="35" t="s">
        <v>53</v>
      </c>
      <c r="D1046" s="35" t="str">
        <f t="shared" si="2"/>
        <v>Asia/Sri Lanka-Asia/2005</v>
      </c>
      <c r="E1046" s="72">
        <v>8942.0</v>
      </c>
      <c r="F1046" s="72">
        <v>11892.0</v>
      </c>
      <c r="G1046" s="70">
        <f t="shared" si="3"/>
        <v>8942</v>
      </c>
      <c r="H1046" s="70">
        <f t="shared" si="4"/>
        <v>11892</v>
      </c>
      <c r="I1046" s="71" t="s">
        <v>1324</v>
      </c>
      <c r="J1046" s="70"/>
      <c r="K1046" s="70"/>
      <c r="L1046" s="39" t="str">
        <f t="shared" si="5"/>
        <v/>
      </c>
      <c r="M1046" s="39" t="str">
        <f t="shared" si="6"/>
        <v/>
      </c>
    </row>
    <row r="1047">
      <c r="A1047" s="33" t="s">
        <v>113</v>
      </c>
      <c r="B1047" s="68" t="s">
        <v>141</v>
      </c>
      <c r="C1047" s="35" t="s">
        <v>55</v>
      </c>
      <c r="D1047" s="35" t="str">
        <f t="shared" si="2"/>
        <v>Asia/Sri Lanka-Asia/2007</v>
      </c>
      <c r="E1047" s="72">
        <v>8798.0</v>
      </c>
      <c r="F1047" s="72">
        <v>11965.0</v>
      </c>
      <c r="G1047" s="70">
        <f t="shared" si="3"/>
        <v>8424</v>
      </c>
      <c r="H1047" s="70">
        <f t="shared" si="4"/>
        <v>11105.5</v>
      </c>
      <c r="I1047" s="71" t="s">
        <v>1325</v>
      </c>
      <c r="J1047" s="70">
        <f t="array" ref="J1047:K1047">VLOOKUP(I1047,D:H,{4,5},0)</f>
        <v>8942</v>
      </c>
      <c r="K1047" s="70">
        <v>11892.0</v>
      </c>
      <c r="L1047" s="39">
        <f t="shared" si="5"/>
        <v>8942</v>
      </c>
      <c r="M1047" s="39">
        <f t="shared" si="6"/>
        <v>11892</v>
      </c>
    </row>
    <row r="1048">
      <c r="A1048" s="33" t="s">
        <v>113</v>
      </c>
      <c r="B1048" s="68" t="s">
        <v>141</v>
      </c>
      <c r="C1048" s="35" t="s">
        <v>55</v>
      </c>
      <c r="D1048" s="35" t="str">
        <f t="shared" si="2"/>
        <v>Asia/Sri Lanka-Asia/2007</v>
      </c>
      <c r="E1048" s="72">
        <v>8050.0</v>
      </c>
      <c r="F1048" s="72">
        <v>10246.0</v>
      </c>
      <c r="G1048" s="70">
        <f t="shared" si="3"/>
        <v>8050</v>
      </c>
      <c r="H1048" s="70">
        <f t="shared" si="4"/>
        <v>10246</v>
      </c>
      <c r="I1048" s="71" t="s">
        <v>1326</v>
      </c>
      <c r="J1048" s="70"/>
      <c r="K1048" s="70"/>
      <c r="L1048" s="39" t="str">
        <f t="shared" si="5"/>
        <v/>
      </c>
      <c r="M1048" s="39" t="str">
        <f t="shared" si="6"/>
        <v/>
      </c>
    </row>
    <row r="1049">
      <c r="A1049" s="33" t="s">
        <v>113</v>
      </c>
      <c r="B1049" s="68" t="s">
        <v>141</v>
      </c>
      <c r="C1049" s="35" t="s">
        <v>56</v>
      </c>
      <c r="D1049" s="35" t="str">
        <f t="shared" si="2"/>
        <v>Asia/Sri Lanka-Asia/2008</v>
      </c>
      <c r="E1049" s="72">
        <v>9261.0</v>
      </c>
      <c r="F1049" s="72">
        <v>12457.0</v>
      </c>
      <c r="G1049" s="70">
        <f t="shared" si="3"/>
        <v>8730</v>
      </c>
      <c r="H1049" s="70">
        <f t="shared" si="4"/>
        <v>11732.5</v>
      </c>
      <c r="I1049" s="71" t="s">
        <v>1327</v>
      </c>
      <c r="J1049" s="70">
        <f t="array" ref="J1049:K1049">VLOOKUP(I1049,D:H,{4,5},0)</f>
        <v>8424</v>
      </c>
      <c r="K1049" s="70">
        <v>11105.5</v>
      </c>
      <c r="L1049" s="39">
        <f t="shared" si="5"/>
        <v>8424</v>
      </c>
      <c r="M1049" s="39">
        <f t="shared" si="6"/>
        <v>11105.5</v>
      </c>
    </row>
    <row r="1050">
      <c r="A1050" s="33" t="s">
        <v>113</v>
      </c>
      <c r="B1050" s="68" t="s">
        <v>141</v>
      </c>
      <c r="C1050" s="35" t="s">
        <v>56</v>
      </c>
      <c r="D1050" s="35" t="str">
        <f t="shared" si="2"/>
        <v>Asia/Sri Lanka-Asia/2008</v>
      </c>
      <c r="E1050" s="72">
        <v>8199.0</v>
      </c>
      <c r="F1050" s="72">
        <v>11008.0</v>
      </c>
      <c r="G1050" s="70">
        <f t="shared" si="3"/>
        <v>8199</v>
      </c>
      <c r="H1050" s="70">
        <f t="shared" si="4"/>
        <v>11008</v>
      </c>
      <c r="I1050" s="71" t="s">
        <v>1328</v>
      </c>
      <c r="J1050" s="70">
        <f t="array" ref="J1050:K1050">VLOOKUP(I1050,D:H,{4,5},0)</f>
        <v>8730</v>
      </c>
      <c r="K1050" s="70">
        <v>11732.5</v>
      </c>
      <c r="L1050" s="39">
        <f t="shared" si="5"/>
        <v>8730</v>
      </c>
      <c r="M1050" s="39">
        <f t="shared" si="6"/>
        <v>11732.5</v>
      </c>
    </row>
    <row r="1051">
      <c r="A1051" s="33" t="s">
        <v>113</v>
      </c>
      <c r="B1051" s="68" t="s">
        <v>141</v>
      </c>
      <c r="C1051" s="35" t="s">
        <v>58</v>
      </c>
      <c r="D1051" s="35" t="str">
        <f t="shared" si="2"/>
        <v>Asia/Sri Lanka-Asia/2010</v>
      </c>
      <c r="E1051" s="72">
        <v>9001.0</v>
      </c>
      <c r="F1051" s="72">
        <v>11643.0</v>
      </c>
      <c r="G1051" s="70">
        <f t="shared" si="3"/>
        <v>9001</v>
      </c>
      <c r="H1051" s="70">
        <f t="shared" si="4"/>
        <v>11643</v>
      </c>
      <c r="I1051" s="71" t="s">
        <v>1329</v>
      </c>
      <c r="J1051" s="70"/>
      <c r="K1051" s="70"/>
      <c r="L1051" s="39" t="str">
        <f t="shared" si="5"/>
        <v/>
      </c>
      <c r="M1051" s="39" t="str">
        <f t="shared" si="6"/>
        <v/>
      </c>
    </row>
    <row r="1052">
      <c r="A1052" s="33" t="s">
        <v>113</v>
      </c>
      <c r="B1052" s="68" t="s">
        <v>141</v>
      </c>
      <c r="C1052" s="35" t="s">
        <v>60</v>
      </c>
      <c r="D1052" s="35" t="str">
        <f t="shared" si="2"/>
        <v>Asia/Sri Lanka-Asia/2012</v>
      </c>
      <c r="E1052" s="72">
        <v>9083.0</v>
      </c>
      <c r="F1052" s="72">
        <v>11738.0</v>
      </c>
      <c r="G1052" s="70">
        <f t="shared" si="3"/>
        <v>8882.5</v>
      </c>
      <c r="H1052" s="70">
        <f t="shared" si="4"/>
        <v>11199</v>
      </c>
      <c r="I1052" s="71" t="s">
        <v>1330</v>
      </c>
      <c r="J1052" s="70">
        <f t="array" ref="J1052:K1052">VLOOKUP(I1052,D:H,{4,5},0)</f>
        <v>9001</v>
      </c>
      <c r="K1052" s="70">
        <v>11643.0</v>
      </c>
      <c r="L1052" s="39">
        <f t="shared" si="5"/>
        <v>9001</v>
      </c>
      <c r="M1052" s="39">
        <f t="shared" si="6"/>
        <v>11643</v>
      </c>
    </row>
    <row r="1053">
      <c r="A1053" s="33" t="s">
        <v>113</v>
      </c>
      <c r="B1053" s="68" t="s">
        <v>141</v>
      </c>
      <c r="C1053" s="35" t="s">
        <v>60</v>
      </c>
      <c r="D1053" s="35" t="str">
        <f t="shared" si="2"/>
        <v>Asia/Sri Lanka-Asia/2012</v>
      </c>
      <c r="E1053" s="72">
        <v>8682.0</v>
      </c>
      <c r="F1053" s="72">
        <v>10660.0</v>
      </c>
      <c r="G1053" s="70">
        <f t="shared" si="3"/>
        <v>8504.5</v>
      </c>
      <c r="H1053" s="70">
        <f t="shared" si="4"/>
        <v>10410.5</v>
      </c>
      <c r="I1053" s="71" t="s">
        <v>1331</v>
      </c>
      <c r="J1053" s="70"/>
      <c r="K1053" s="70"/>
      <c r="L1053" s="39" t="str">
        <f t="shared" si="5"/>
        <v/>
      </c>
      <c r="M1053" s="39" t="str">
        <f t="shared" si="6"/>
        <v/>
      </c>
    </row>
    <row r="1054">
      <c r="A1054" s="33" t="s">
        <v>113</v>
      </c>
      <c r="B1054" s="68" t="s">
        <v>141</v>
      </c>
      <c r="C1054" s="35" t="s">
        <v>60</v>
      </c>
      <c r="D1054" s="35" t="str">
        <f t="shared" si="2"/>
        <v>Asia/Sri Lanka-Asia/2012</v>
      </c>
      <c r="E1054" s="72">
        <v>8327.0</v>
      </c>
      <c r="F1054" s="72">
        <v>10161.0</v>
      </c>
      <c r="G1054" s="70">
        <f t="shared" si="3"/>
        <v>8327</v>
      </c>
      <c r="H1054" s="70">
        <f t="shared" si="4"/>
        <v>10161</v>
      </c>
      <c r="I1054" s="71" t="s">
        <v>1332</v>
      </c>
      <c r="J1054" s="70">
        <f t="array" ref="J1054:K1054">VLOOKUP(I1054,D:H,{4,5},0)</f>
        <v>8882.5</v>
      </c>
      <c r="K1054" s="70">
        <v>11199.0</v>
      </c>
      <c r="L1054" s="39">
        <f t="shared" si="5"/>
        <v>8882.5</v>
      </c>
      <c r="M1054" s="39">
        <f t="shared" si="6"/>
        <v>11199</v>
      </c>
    </row>
    <row r="1055">
      <c r="A1055" s="33" t="s">
        <v>113</v>
      </c>
      <c r="B1055" s="68" t="s">
        <v>142</v>
      </c>
      <c r="C1055" s="35" t="s">
        <v>48</v>
      </c>
      <c r="D1055" s="35" t="str">
        <f t="shared" si="2"/>
        <v>Asia/Tajikistan-Asia/2000</v>
      </c>
      <c r="E1055" s="69"/>
      <c r="F1055" s="69"/>
      <c r="G1055" s="70" t="str">
        <f t="shared" si="3"/>
        <v/>
      </c>
      <c r="H1055" s="70" t="str">
        <f t="shared" si="4"/>
        <v/>
      </c>
      <c r="I1055" s="71" t="s">
        <v>1333</v>
      </c>
      <c r="J1055" s="70" t="str">
        <f t="array" ref="J1055:K1055">VLOOKUP(I1055,D:H,{4,5},0)</f>
        <v/>
      </c>
      <c r="K1055" s="70"/>
      <c r="L1055" s="39" t="str">
        <f t="shared" si="5"/>
        <v/>
      </c>
      <c r="M1055" s="39" t="str">
        <f t="shared" si="6"/>
        <v/>
      </c>
    </row>
    <row r="1056">
      <c r="A1056" s="33" t="s">
        <v>113</v>
      </c>
      <c r="B1056" s="68" t="s">
        <v>142</v>
      </c>
      <c r="C1056" s="35" t="s">
        <v>49</v>
      </c>
      <c r="D1056" s="35" t="str">
        <f t="shared" si="2"/>
        <v>Asia/Tajikistan-Asia/2001</v>
      </c>
      <c r="E1056" s="72">
        <v>2395.0</v>
      </c>
      <c r="F1056" s="69"/>
      <c r="G1056" s="70">
        <f t="shared" si="3"/>
        <v>2395</v>
      </c>
      <c r="H1056" s="70" t="str">
        <f t="shared" si="4"/>
        <v/>
      </c>
      <c r="I1056" s="71" t="s">
        <v>1334</v>
      </c>
      <c r="J1056" s="70">
        <f t="array" ref="J1056:K1056">VLOOKUP(I1056,D:H,{4,5},0)</f>
        <v>2395</v>
      </c>
      <c r="K1056" s="70"/>
      <c r="L1056" s="39">
        <f t="shared" si="5"/>
        <v>2395</v>
      </c>
      <c r="M1056" s="39" t="str">
        <f t="shared" si="6"/>
        <v/>
      </c>
    </row>
    <row r="1057">
      <c r="A1057" s="33" t="s">
        <v>113</v>
      </c>
      <c r="B1057" s="68" t="s">
        <v>142</v>
      </c>
      <c r="C1057" s="35" t="s">
        <v>50</v>
      </c>
      <c r="D1057" s="35" t="str">
        <f t="shared" si="2"/>
        <v>Asia/Tajikistan-Asia/2002</v>
      </c>
      <c r="E1057" s="72">
        <v>2370.0</v>
      </c>
      <c r="F1057" s="72">
        <v>2860.0</v>
      </c>
      <c r="G1057" s="70">
        <f t="shared" si="3"/>
        <v>2370</v>
      </c>
      <c r="H1057" s="70">
        <f t="shared" si="4"/>
        <v>2860</v>
      </c>
      <c r="I1057" s="71" t="s">
        <v>1335</v>
      </c>
      <c r="J1057" s="70">
        <f t="array" ref="J1057:K1057">VLOOKUP(I1057,D:H,{4,5},0)</f>
        <v>2370</v>
      </c>
      <c r="K1057" s="70">
        <v>2860.0</v>
      </c>
      <c r="L1057" s="39">
        <f t="shared" si="5"/>
        <v>2370</v>
      </c>
      <c r="M1057" s="39">
        <f t="shared" si="6"/>
        <v>2860</v>
      </c>
    </row>
    <row r="1058">
      <c r="A1058" s="33" t="s">
        <v>113</v>
      </c>
      <c r="B1058" s="68" t="s">
        <v>142</v>
      </c>
      <c r="C1058" s="35" t="s">
        <v>51</v>
      </c>
      <c r="D1058" s="35" t="str">
        <f t="shared" si="2"/>
        <v>Asia/Tajikistan-Asia/2003</v>
      </c>
      <c r="E1058" s="72">
        <v>2333.0</v>
      </c>
      <c r="F1058" s="72">
        <v>2893.0</v>
      </c>
      <c r="G1058" s="70">
        <f t="shared" si="3"/>
        <v>2333</v>
      </c>
      <c r="H1058" s="70">
        <f t="shared" si="4"/>
        <v>2893</v>
      </c>
      <c r="I1058" s="71" t="s">
        <v>1336</v>
      </c>
      <c r="J1058" s="70">
        <f t="array" ref="J1058:K1058">VLOOKUP(I1058,D:H,{4,5},0)</f>
        <v>2333</v>
      </c>
      <c r="K1058" s="70">
        <v>2893.0</v>
      </c>
      <c r="L1058" s="39">
        <f t="shared" si="5"/>
        <v>2333</v>
      </c>
      <c r="M1058" s="39">
        <f t="shared" si="6"/>
        <v>2893</v>
      </c>
    </row>
    <row r="1059">
      <c r="A1059" s="33" t="s">
        <v>113</v>
      </c>
      <c r="B1059" s="68" t="s">
        <v>142</v>
      </c>
      <c r="C1059" s="35" t="s">
        <v>53</v>
      </c>
      <c r="D1059" s="35" t="str">
        <f t="shared" si="2"/>
        <v>Asia/Tajikistan-Asia/2005</v>
      </c>
      <c r="E1059" s="72">
        <v>2473.0</v>
      </c>
      <c r="F1059" s="72">
        <v>3033.0</v>
      </c>
      <c r="G1059" s="70">
        <f t="shared" si="3"/>
        <v>2443.5</v>
      </c>
      <c r="H1059" s="70">
        <f t="shared" si="4"/>
        <v>2844</v>
      </c>
      <c r="I1059" s="71" t="s">
        <v>1337</v>
      </c>
      <c r="J1059" s="70"/>
      <c r="K1059" s="70"/>
      <c r="L1059" s="39" t="str">
        <f t="shared" si="5"/>
        <v/>
      </c>
      <c r="M1059" s="39" t="str">
        <f t="shared" si="6"/>
        <v/>
      </c>
    </row>
    <row r="1060">
      <c r="A1060" s="33" t="s">
        <v>113</v>
      </c>
      <c r="B1060" s="68" t="s">
        <v>142</v>
      </c>
      <c r="C1060" s="35" t="s">
        <v>53</v>
      </c>
      <c r="D1060" s="35" t="str">
        <f t="shared" si="2"/>
        <v>Asia/Tajikistan-Asia/2005</v>
      </c>
      <c r="E1060" s="72">
        <v>2414.0</v>
      </c>
      <c r="F1060" s="72">
        <v>2655.0</v>
      </c>
      <c r="G1060" s="70">
        <f t="shared" si="3"/>
        <v>2414</v>
      </c>
      <c r="H1060" s="70">
        <f t="shared" si="4"/>
        <v>2655</v>
      </c>
      <c r="I1060" s="71" t="s">
        <v>1338</v>
      </c>
      <c r="J1060" s="70">
        <f t="array" ref="J1060:K1060">VLOOKUP(I1060,D:H,{4,5},0)</f>
        <v>2443.5</v>
      </c>
      <c r="K1060" s="70">
        <v>2844.0</v>
      </c>
      <c r="L1060" s="39">
        <f t="shared" si="5"/>
        <v>2443.5</v>
      </c>
      <c r="M1060" s="39">
        <f t="shared" si="6"/>
        <v>2844</v>
      </c>
    </row>
    <row r="1061">
      <c r="A1061" s="33" t="s">
        <v>113</v>
      </c>
      <c r="B1061" s="68" t="s">
        <v>142</v>
      </c>
      <c r="C1061" s="35" t="s">
        <v>55</v>
      </c>
      <c r="D1061" s="35" t="str">
        <f t="shared" si="2"/>
        <v>Asia/Tajikistan-Asia/2007</v>
      </c>
      <c r="E1061" s="72">
        <v>2346.0</v>
      </c>
      <c r="F1061" s="72">
        <v>2563.0</v>
      </c>
      <c r="G1061" s="70">
        <f t="shared" si="3"/>
        <v>2234</v>
      </c>
      <c r="H1061" s="70">
        <f t="shared" si="4"/>
        <v>2427.5</v>
      </c>
      <c r="I1061" s="71" t="s">
        <v>1339</v>
      </c>
      <c r="J1061" s="70"/>
      <c r="K1061" s="70"/>
      <c r="L1061" s="39" t="str">
        <f t="shared" si="5"/>
        <v/>
      </c>
      <c r="M1061" s="39" t="str">
        <f t="shared" si="6"/>
        <v/>
      </c>
    </row>
    <row r="1062">
      <c r="A1062" s="33" t="s">
        <v>113</v>
      </c>
      <c r="B1062" s="68" t="s">
        <v>142</v>
      </c>
      <c r="C1062" s="35" t="s">
        <v>55</v>
      </c>
      <c r="D1062" s="35" t="str">
        <f t="shared" si="2"/>
        <v>Asia/Tajikistan-Asia/2007</v>
      </c>
      <c r="E1062" s="72">
        <v>2122.0</v>
      </c>
      <c r="F1062" s="72">
        <v>2292.0</v>
      </c>
      <c r="G1062" s="70">
        <f t="shared" si="3"/>
        <v>2122</v>
      </c>
      <c r="H1062" s="70">
        <f t="shared" si="4"/>
        <v>2292</v>
      </c>
      <c r="I1062" s="71" t="s">
        <v>1340</v>
      </c>
      <c r="J1062" s="70">
        <f t="array" ref="J1062:K1062">VLOOKUP(I1062,D:H,{4,5},0)</f>
        <v>2234</v>
      </c>
      <c r="K1062" s="70">
        <v>2427.5</v>
      </c>
      <c r="L1062" s="39">
        <f t="shared" si="5"/>
        <v>2234</v>
      </c>
      <c r="M1062" s="39">
        <f t="shared" si="6"/>
        <v>2427.5</v>
      </c>
    </row>
    <row r="1063">
      <c r="A1063" s="33" t="s">
        <v>113</v>
      </c>
      <c r="B1063" s="68" t="s">
        <v>142</v>
      </c>
      <c r="C1063" s="35" t="s">
        <v>57</v>
      </c>
      <c r="D1063" s="35" t="str">
        <f t="shared" si="2"/>
        <v>Asia/Tajikistan-Asia/2009</v>
      </c>
      <c r="E1063" s="72">
        <v>2583.0</v>
      </c>
      <c r="F1063" s="72">
        <v>3223.0</v>
      </c>
      <c r="G1063" s="70">
        <f t="shared" si="3"/>
        <v>2356</v>
      </c>
      <c r="H1063" s="70">
        <f t="shared" si="4"/>
        <v>2552</v>
      </c>
      <c r="I1063" s="71" t="s">
        <v>1341</v>
      </c>
      <c r="J1063" s="70"/>
      <c r="K1063" s="70"/>
      <c r="L1063" s="39" t="str">
        <f t="shared" si="5"/>
        <v/>
      </c>
      <c r="M1063" s="39" t="str">
        <f t="shared" si="6"/>
        <v/>
      </c>
    </row>
    <row r="1064">
      <c r="A1064" s="33" t="s">
        <v>113</v>
      </c>
      <c r="B1064" s="68" t="s">
        <v>142</v>
      </c>
      <c r="C1064" s="35" t="s">
        <v>57</v>
      </c>
      <c r="D1064" s="35" t="str">
        <f t="shared" si="2"/>
        <v>Asia/Tajikistan-Asia/2009</v>
      </c>
      <c r="E1064" s="72">
        <v>2129.0</v>
      </c>
      <c r="F1064" s="72">
        <v>1881.0</v>
      </c>
      <c r="G1064" s="70">
        <f t="shared" si="3"/>
        <v>2129</v>
      </c>
      <c r="H1064" s="70">
        <f t="shared" si="4"/>
        <v>1881</v>
      </c>
      <c r="I1064" s="71" t="s">
        <v>1342</v>
      </c>
      <c r="J1064" s="70">
        <f t="array" ref="J1064:K1064">VLOOKUP(I1064,D:H,{4,5},0)</f>
        <v>2356</v>
      </c>
      <c r="K1064" s="70">
        <v>2552.0</v>
      </c>
      <c r="L1064" s="39">
        <f t="shared" si="5"/>
        <v>2356</v>
      </c>
      <c r="M1064" s="39">
        <f t="shared" si="6"/>
        <v>2552</v>
      </c>
    </row>
    <row r="1065">
      <c r="A1065" s="33" t="s">
        <v>113</v>
      </c>
      <c r="B1065" s="68" t="s">
        <v>142</v>
      </c>
      <c r="C1065" s="35" t="s">
        <v>59</v>
      </c>
      <c r="D1065" s="35" t="str">
        <f t="shared" si="2"/>
        <v>Asia/Tajikistan-Asia/2011</v>
      </c>
      <c r="E1065" s="72">
        <v>2342.0</v>
      </c>
      <c r="F1065" s="72">
        <v>2439.0</v>
      </c>
      <c r="G1065" s="70">
        <f t="shared" si="3"/>
        <v>2342</v>
      </c>
      <c r="H1065" s="70">
        <f t="shared" si="4"/>
        <v>2439</v>
      </c>
      <c r="I1065" s="71" t="s">
        <v>1343</v>
      </c>
      <c r="J1065" s="70"/>
      <c r="K1065" s="70"/>
      <c r="L1065" s="39" t="str">
        <f t="shared" si="5"/>
        <v/>
      </c>
      <c r="M1065" s="39" t="str">
        <f t="shared" si="6"/>
        <v/>
      </c>
    </row>
    <row r="1066">
      <c r="A1066" s="33" t="s">
        <v>113</v>
      </c>
      <c r="B1066" s="68" t="s">
        <v>142</v>
      </c>
      <c r="C1066" s="35" t="s">
        <v>60</v>
      </c>
      <c r="D1066" s="35" t="str">
        <f t="shared" si="2"/>
        <v>Asia/Tajikistan-Asia/2012</v>
      </c>
      <c r="E1066" s="72">
        <v>2170.0</v>
      </c>
      <c r="F1066" s="72">
        <v>2076.0</v>
      </c>
      <c r="G1066" s="70">
        <f t="shared" si="3"/>
        <v>2159.5</v>
      </c>
      <c r="H1066" s="70">
        <f t="shared" si="4"/>
        <v>2156.5</v>
      </c>
      <c r="I1066" s="71" t="s">
        <v>1344</v>
      </c>
      <c r="J1066" s="70">
        <f t="array" ref="J1066:K1066">VLOOKUP(I1066,D:H,{4,5},0)</f>
        <v>2342</v>
      </c>
      <c r="K1066" s="70">
        <v>2439.0</v>
      </c>
      <c r="L1066" s="39">
        <f t="shared" si="5"/>
        <v>2342</v>
      </c>
      <c r="M1066" s="39">
        <f t="shared" si="6"/>
        <v>2439</v>
      </c>
    </row>
    <row r="1067">
      <c r="A1067" s="33" t="s">
        <v>113</v>
      </c>
      <c r="B1067" s="68" t="s">
        <v>142</v>
      </c>
      <c r="C1067" s="35" t="s">
        <v>60</v>
      </c>
      <c r="D1067" s="35" t="str">
        <f t="shared" si="2"/>
        <v>Asia/Tajikistan-Asia/2012</v>
      </c>
      <c r="E1067" s="72">
        <v>2149.0</v>
      </c>
      <c r="F1067" s="72">
        <v>2237.0</v>
      </c>
      <c r="G1067" s="70">
        <f t="shared" si="3"/>
        <v>2149</v>
      </c>
      <c r="H1067" s="70">
        <f t="shared" si="4"/>
        <v>2237</v>
      </c>
      <c r="I1067" s="71" t="s">
        <v>1345</v>
      </c>
      <c r="J1067" s="70">
        <f t="array" ref="J1067:K1067">VLOOKUP(I1067,D:H,{4,5},0)</f>
        <v>2159.5</v>
      </c>
      <c r="K1067" s="70">
        <v>2156.5</v>
      </c>
      <c r="L1067" s="39">
        <f t="shared" si="5"/>
        <v>2159.5</v>
      </c>
      <c r="M1067" s="39">
        <f t="shared" si="6"/>
        <v>2156.5</v>
      </c>
    </row>
    <row r="1068">
      <c r="A1068" s="33" t="s">
        <v>113</v>
      </c>
      <c r="B1068" s="68" t="s">
        <v>143</v>
      </c>
      <c r="C1068" s="35" t="s">
        <v>48</v>
      </c>
      <c r="D1068" s="35" t="str">
        <f t="shared" si="2"/>
        <v>Asia/Thailand-Asia/2000</v>
      </c>
      <c r="E1068" s="69"/>
      <c r="F1068" s="69"/>
      <c r="G1068" s="70" t="str">
        <f t="shared" si="3"/>
        <v/>
      </c>
      <c r="H1068" s="70" t="str">
        <f t="shared" si="4"/>
        <v/>
      </c>
      <c r="I1068" s="71" t="s">
        <v>1346</v>
      </c>
      <c r="J1068" s="70" t="str">
        <f t="array" ref="J1068:K1068">VLOOKUP(I1068,D:H,{4,5},0)</f>
        <v/>
      </c>
      <c r="K1068" s="70"/>
      <c r="L1068" s="39" t="str">
        <f t="shared" si="5"/>
        <v/>
      </c>
      <c r="M1068" s="39" t="str">
        <f t="shared" si="6"/>
        <v/>
      </c>
    </row>
    <row r="1069">
      <c r="A1069" s="33" t="s">
        <v>113</v>
      </c>
      <c r="B1069" s="68" t="s">
        <v>143</v>
      </c>
      <c r="C1069" s="35" t="s">
        <v>49</v>
      </c>
      <c r="D1069" s="35" t="str">
        <f t="shared" si="2"/>
        <v>Asia/Thailand-Asia/2001</v>
      </c>
      <c r="E1069" s="72">
        <v>119147.0</v>
      </c>
      <c r="F1069" s="69"/>
      <c r="G1069" s="70">
        <f t="shared" si="3"/>
        <v>119147</v>
      </c>
      <c r="H1069" s="70" t="str">
        <f t="shared" si="4"/>
        <v/>
      </c>
      <c r="I1069" s="71" t="s">
        <v>1347</v>
      </c>
      <c r="J1069" s="70">
        <f t="array" ref="J1069:K1069">VLOOKUP(I1069,D:H,{4,5},0)</f>
        <v>119147</v>
      </c>
      <c r="K1069" s="70"/>
      <c r="L1069" s="39">
        <f t="shared" si="5"/>
        <v>119147</v>
      </c>
      <c r="M1069" s="39" t="str">
        <f t="shared" si="6"/>
        <v/>
      </c>
    </row>
    <row r="1070">
      <c r="A1070" s="33" t="s">
        <v>113</v>
      </c>
      <c r="B1070" s="68" t="s">
        <v>143</v>
      </c>
      <c r="C1070" s="35" t="s">
        <v>50</v>
      </c>
      <c r="D1070" s="35" t="str">
        <f t="shared" si="2"/>
        <v>Asia/Thailand-Asia/2002</v>
      </c>
      <c r="E1070" s="72">
        <v>117429.0</v>
      </c>
      <c r="F1070" s="72">
        <v>295282.0</v>
      </c>
      <c r="G1070" s="70">
        <f t="shared" si="3"/>
        <v>117429</v>
      </c>
      <c r="H1070" s="70">
        <f t="shared" si="4"/>
        <v>295282</v>
      </c>
      <c r="I1070" s="71" t="s">
        <v>1348</v>
      </c>
      <c r="J1070" s="70">
        <f t="array" ref="J1070:K1070">VLOOKUP(I1070,D:H,{4,5},0)</f>
        <v>117429</v>
      </c>
      <c r="K1070" s="70">
        <v>295282.0</v>
      </c>
      <c r="L1070" s="39">
        <f t="shared" si="5"/>
        <v>117429</v>
      </c>
      <c r="M1070" s="39">
        <f t="shared" si="6"/>
        <v>295282</v>
      </c>
    </row>
    <row r="1071">
      <c r="A1071" s="33" t="s">
        <v>113</v>
      </c>
      <c r="B1071" s="68" t="s">
        <v>143</v>
      </c>
      <c r="C1071" s="35" t="s">
        <v>51</v>
      </c>
      <c r="D1071" s="35" t="str">
        <f t="shared" si="2"/>
        <v>Asia/Thailand-Asia/2003</v>
      </c>
      <c r="E1071" s="72">
        <v>107300.0</v>
      </c>
      <c r="F1071" s="72">
        <v>276587.0</v>
      </c>
      <c r="G1071" s="70">
        <f t="shared" si="3"/>
        <v>107300</v>
      </c>
      <c r="H1071" s="70">
        <f t="shared" si="4"/>
        <v>276587</v>
      </c>
      <c r="I1071" s="71" t="s">
        <v>1349</v>
      </c>
      <c r="J1071" s="70">
        <f t="array" ref="J1071:K1071">VLOOKUP(I1071,D:H,{4,5},0)</f>
        <v>107300</v>
      </c>
      <c r="K1071" s="70">
        <v>276587.0</v>
      </c>
      <c r="L1071" s="39">
        <f t="shared" si="5"/>
        <v>107300</v>
      </c>
      <c r="M1071" s="39">
        <f t="shared" si="6"/>
        <v>276587</v>
      </c>
    </row>
    <row r="1072">
      <c r="A1072" s="33" t="s">
        <v>113</v>
      </c>
      <c r="B1072" s="68" t="s">
        <v>143</v>
      </c>
      <c r="C1072" s="35" t="s">
        <v>53</v>
      </c>
      <c r="D1072" s="35" t="str">
        <f t="shared" si="2"/>
        <v>Asia/Thailand-Asia/2005</v>
      </c>
      <c r="E1072" s="72">
        <v>107656.0</v>
      </c>
      <c r="F1072" s="72">
        <v>261838.0</v>
      </c>
      <c r="G1072" s="70">
        <f t="shared" si="3"/>
        <v>104349.5</v>
      </c>
      <c r="H1072" s="70">
        <f t="shared" si="4"/>
        <v>261524.5</v>
      </c>
      <c r="I1072" s="71" t="s">
        <v>1350</v>
      </c>
      <c r="J1072" s="70"/>
      <c r="K1072" s="70"/>
      <c r="L1072" s="39" t="str">
        <f t="shared" si="5"/>
        <v/>
      </c>
      <c r="M1072" s="39" t="str">
        <f t="shared" si="6"/>
        <v/>
      </c>
    </row>
    <row r="1073">
      <c r="A1073" s="33" t="s">
        <v>113</v>
      </c>
      <c r="B1073" s="68" t="s">
        <v>143</v>
      </c>
      <c r="C1073" s="35" t="s">
        <v>53</v>
      </c>
      <c r="D1073" s="35" t="str">
        <f t="shared" si="2"/>
        <v>Asia/Thailand-Asia/2005</v>
      </c>
      <c r="E1073" s="72">
        <v>101043.0</v>
      </c>
      <c r="F1073" s="72">
        <v>261211.0</v>
      </c>
      <c r="G1073" s="70">
        <f t="shared" si="3"/>
        <v>101043</v>
      </c>
      <c r="H1073" s="70">
        <f t="shared" si="4"/>
        <v>261211</v>
      </c>
      <c r="I1073" s="71" t="s">
        <v>1351</v>
      </c>
      <c r="J1073" s="70">
        <f t="array" ref="J1073:K1073">VLOOKUP(I1073,D:H,{4,5},0)</f>
        <v>104349.5</v>
      </c>
      <c r="K1073" s="70">
        <v>261524.5</v>
      </c>
      <c r="L1073" s="39">
        <f t="shared" si="5"/>
        <v>104349.5</v>
      </c>
      <c r="M1073" s="39">
        <f t="shared" si="6"/>
        <v>261524.5</v>
      </c>
    </row>
    <row r="1074">
      <c r="A1074" s="33" t="s">
        <v>113</v>
      </c>
      <c r="B1074" s="68" t="s">
        <v>143</v>
      </c>
      <c r="C1074" s="35" t="s">
        <v>55</v>
      </c>
      <c r="D1074" s="35" t="str">
        <f t="shared" si="2"/>
        <v>Asia/Thailand-Asia/2007</v>
      </c>
      <c r="E1074" s="72">
        <v>74385.0</v>
      </c>
      <c r="F1074" s="72">
        <v>202132.0</v>
      </c>
      <c r="G1074" s="70">
        <f t="shared" si="3"/>
        <v>74385</v>
      </c>
      <c r="H1074" s="70">
        <f t="shared" si="4"/>
        <v>202132</v>
      </c>
      <c r="I1074" s="71" t="s">
        <v>1352</v>
      </c>
      <c r="J1074" s="70"/>
      <c r="K1074" s="70"/>
      <c r="L1074" s="39" t="str">
        <f t="shared" si="5"/>
        <v/>
      </c>
      <c r="M1074" s="39" t="str">
        <f t="shared" si="6"/>
        <v/>
      </c>
    </row>
    <row r="1075">
      <c r="A1075" s="33" t="s">
        <v>113</v>
      </c>
      <c r="B1075" s="68" t="s">
        <v>143</v>
      </c>
      <c r="C1075" s="35" t="s">
        <v>56</v>
      </c>
      <c r="D1075" s="35" t="str">
        <f t="shared" si="2"/>
        <v>Asia/Thailand-Asia/2008</v>
      </c>
      <c r="E1075" s="72">
        <v>96291.0</v>
      </c>
      <c r="F1075" s="72">
        <v>252345.0</v>
      </c>
      <c r="G1075" s="70">
        <f t="shared" si="3"/>
        <v>96291</v>
      </c>
      <c r="H1075" s="70">
        <f t="shared" si="4"/>
        <v>252345</v>
      </c>
      <c r="I1075" s="71" t="s">
        <v>1353</v>
      </c>
      <c r="J1075" s="70">
        <f t="array" ref="J1075:K1075">VLOOKUP(I1075,D:H,{4,5},0)</f>
        <v>74385</v>
      </c>
      <c r="K1075" s="70">
        <v>202132.0</v>
      </c>
      <c r="L1075" s="39">
        <f t="shared" si="5"/>
        <v>74385</v>
      </c>
      <c r="M1075" s="39">
        <f t="shared" si="6"/>
        <v>202132</v>
      </c>
    </row>
    <row r="1076">
      <c r="A1076" s="33" t="s">
        <v>113</v>
      </c>
      <c r="B1076" s="68" t="s">
        <v>143</v>
      </c>
      <c r="C1076" s="35" t="s">
        <v>57</v>
      </c>
      <c r="D1076" s="35" t="str">
        <f t="shared" si="2"/>
        <v>Asia/Thailand-Asia/2009</v>
      </c>
      <c r="E1076" s="72">
        <v>104886.0</v>
      </c>
      <c r="F1076" s="72">
        <v>262205.0</v>
      </c>
      <c r="G1076" s="70">
        <f t="shared" si="3"/>
        <v>93571.5</v>
      </c>
      <c r="H1076" s="70">
        <f t="shared" si="4"/>
        <v>239090</v>
      </c>
      <c r="I1076" s="71" t="s">
        <v>1354</v>
      </c>
      <c r="J1076" s="70">
        <f t="array" ref="J1076:K1076">VLOOKUP(I1076,D:H,{4,5},0)</f>
        <v>96291</v>
      </c>
      <c r="K1076" s="70">
        <v>252345.0</v>
      </c>
      <c r="L1076" s="39">
        <f t="shared" si="5"/>
        <v>96291</v>
      </c>
      <c r="M1076" s="39">
        <f t="shared" si="6"/>
        <v>252345</v>
      </c>
    </row>
    <row r="1077">
      <c r="A1077" s="33" t="s">
        <v>113</v>
      </c>
      <c r="B1077" s="68" t="s">
        <v>143</v>
      </c>
      <c r="C1077" s="35" t="s">
        <v>57</v>
      </c>
      <c r="D1077" s="35" t="str">
        <f t="shared" si="2"/>
        <v>Asia/Thailand-Asia/2009</v>
      </c>
      <c r="E1077" s="72">
        <v>82257.0</v>
      </c>
      <c r="F1077" s="72">
        <v>215975.0</v>
      </c>
      <c r="G1077" s="70">
        <f t="shared" si="3"/>
        <v>82257</v>
      </c>
      <c r="H1077" s="70">
        <f t="shared" si="4"/>
        <v>215975</v>
      </c>
      <c r="I1077" s="71" t="s">
        <v>1355</v>
      </c>
      <c r="J1077" s="70">
        <f t="array" ref="J1077:K1077">VLOOKUP(I1077,D:H,{4,5},0)</f>
        <v>93571.5</v>
      </c>
      <c r="K1077" s="70">
        <v>239090.0</v>
      </c>
      <c r="L1077" s="39">
        <f t="shared" si="5"/>
        <v>93571.5</v>
      </c>
      <c r="M1077" s="39">
        <f t="shared" si="6"/>
        <v>239090</v>
      </c>
    </row>
    <row r="1078">
      <c r="A1078" s="33" t="s">
        <v>113</v>
      </c>
      <c r="B1078" s="68" t="s">
        <v>143</v>
      </c>
      <c r="C1078" s="35" t="s">
        <v>59</v>
      </c>
      <c r="D1078" s="35" t="str">
        <f t="shared" si="2"/>
        <v>Asia/Thailand-Asia/2011</v>
      </c>
      <c r="E1078" s="72">
        <v>99166.0</v>
      </c>
      <c r="F1078" s="72">
        <v>256169.0</v>
      </c>
      <c r="G1078" s="70">
        <f t="shared" si="3"/>
        <v>99166</v>
      </c>
      <c r="H1078" s="70">
        <f t="shared" si="4"/>
        <v>256169</v>
      </c>
      <c r="I1078" s="71" t="s">
        <v>1356</v>
      </c>
      <c r="J1078" s="70"/>
      <c r="K1078" s="70"/>
      <c r="L1078" s="39" t="str">
        <f t="shared" si="5"/>
        <v/>
      </c>
      <c r="M1078" s="39" t="str">
        <f t="shared" si="6"/>
        <v/>
      </c>
    </row>
    <row r="1079">
      <c r="A1079" s="33" t="s">
        <v>113</v>
      </c>
      <c r="B1079" s="68" t="s">
        <v>143</v>
      </c>
      <c r="C1079" s="35" t="s">
        <v>60</v>
      </c>
      <c r="D1079" s="35" t="str">
        <f t="shared" si="2"/>
        <v>Asia/Thailand-Asia/2012</v>
      </c>
      <c r="E1079" s="72">
        <v>89107.0</v>
      </c>
      <c r="F1079" s="72">
        <v>232198.0</v>
      </c>
      <c r="G1079" s="70">
        <f t="shared" si="3"/>
        <v>80695.5</v>
      </c>
      <c r="H1079" s="70">
        <f t="shared" si="4"/>
        <v>210276.5</v>
      </c>
      <c r="I1079" s="71" t="s">
        <v>1357</v>
      </c>
      <c r="J1079" s="70">
        <f t="array" ref="J1079:K1079">VLOOKUP(I1079,D:H,{4,5},0)</f>
        <v>99166</v>
      </c>
      <c r="K1079" s="70">
        <v>256169.0</v>
      </c>
      <c r="L1079" s="39">
        <f t="shared" si="5"/>
        <v>99166</v>
      </c>
      <c r="M1079" s="39">
        <f t="shared" si="6"/>
        <v>256169</v>
      </c>
    </row>
    <row r="1080">
      <c r="A1080" s="33" t="s">
        <v>113</v>
      </c>
      <c r="B1080" s="68" t="s">
        <v>143</v>
      </c>
      <c r="C1080" s="35" t="s">
        <v>60</v>
      </c>
      <c r="D1080" s="35" t="str">
        <f t="shared" si="2"/>
        <v>Asia/Thailand-Asia/2012</v>
      </c>
      <c r="E1080" s="72">
        <v>72284.0</v>
      </c>
      <c r="F1080" s="72">
        <v>188355.0</v>
      </c>
      <c r="G1080" s="70">
        <f t="shared" si="3"/>
        <v>72284</v>
      </c>
      <c r="H1080" s="70">
        <f t="shared" si="4"/>
        <v>188355</v>
      </c>
      <c r="I1080" s="71" t="s">
        <v>1358</v>
      </c>
      <c r="J1080" s="70">
        <f t="array" ref="J1080:K1080">VLOOKUP(I1080,D:H,{4,5},0)</f>
        <v>80695.5</v>
      </c>
      <c r="K1080" s="70">
        <v>210276.5</v>
      </c>
      <c r="L1080" s="39">
        <f t="shared" si="5"/>
        <v>80695.5</v>
      </c>
      <c r="M1080" s="39">
        <f t="shared" si="6"/>
        <v>210276.5</v>
      </c>
    </row>
    <row r="1081">
      <c r="A1081" s="33" t="s">
        <v>113</v>
      </c>
      <c r="B1081" s="68" t="s">
        <v>144</v>
      </c>
      <c r="C1081" s="35" t="s">
        <v>48</v>
      </c>
      <c r="D1081" s="35" t="str">
        <f t="shared" si="2"/>
        <v>Asia/Timor-Leste-Asia/2000</v>
      </c>
      <c r="E1081" s="69"/>
      <c r="F1081" s="69"/>
      <c r="G1081" s="70" t="str">
        <f t="shared" si="3"/>
        <v/>
      </c>
      <c r="H1081" s="70" t="str">
        <f t="shared" si="4"/>
        <v/>
      </c>
      <c r="I1081" s="71" t="s">
        <v>1359</v>
      </c>
      <c r="J1081" s="70" t="str">
        <f t="array" ref="J1081:K1081">VLOOKUP(I1081,D:H,{4,5},0)</f>
        <v/>
      </c>
      <c r="K1081" s="70"/>
      <c r="L1081" s="39" t="str">
        <f t="shared" si="5"/>
        <v/>
      </c>
      <c r="M1081" s="39" t="str">
        <f t="shared" si="6"/>
        <v/>
      </c>
    </row>
    <row r="1082">
      <c r="A1082" s="33" t="s">
        <v>113</v>
      </c>
      <c r="B1082" s="68" t="s">
        <v>144</v>
      </c>
      <c r="C1082" s="35" t="s">
        <v>49</v>
      </c>
      <c r="D1082" s="35" t="str">
        <f t="shared" si="2"/>
        <v>Asia/Timor-Leste-Asia/2001</v>
      </c>
      <c r="E1082" s="69"/>
      <c r="F1082" s="69"/>
      <c r="G1082" s="70" t="str">
        <f t="shared" si="3"/>
        <v/>
      </c>
      <c r="H1082" s="70" t="str">
        <f t="shared" si="4"/>
        <v/>
      </c>
      <c r="I1082" s="71" t="s">
        <v>1360</v>
      </c>
      <c r="J1082" s="70" t="str">
        <f t="array" ref="J1082:K1082">VLOOKUP(I1082,D:H,{4,5},0)</f>
        <v/>
      </c>
      <c r="K1082" s="70"/>
      <c r="L1082" s="39" t="str">
        <f t="shared" si="5"/>
        <v/>
      </c>
      <c r="M1082" s="39" t="str">
        <f t="shared" si="6"/>
        <v/>
      </c>
    </row>
    <row r="1083">
      <c r="A1083" s="33" t="s">
        <v>113</v>
      </c>
      <c r="B1083" s="68" t="s">
        <v>144</v>
      </c>
      <c r="C1083" s="35" t="s">
        <v>50</v>
      </c>
      <c r="D1083" s="35" t="str">
        <f t="shared" si="2"/>
        <v>Asia/Timor-Leste-Asia/2002</v>
      </c>
      <c r="E1083" s="69"/>
      <c r="F1083" s="72">
        <v>183.0</v>
      </c>
      <c r="G1083" s="70" t="str">
        <f t="shared" si="3"/>
        <v/>
      </c>
      <c r="H1083" s="70">
        <f t="shared" si="4"/>
        <v>183</v>
      </c>
      <c r="I1083" s="71" t="s">
        <v>1361</v>
      </c>
      <c r="J1083" s="70" t="str">
        <f t="array" ref="J1083:K1083">VLOOKUP(I1083,D:H,{4,5},0)</f>
        <v/>
      </c>
      <c r="K1083" s="70">
        <v>183.0</v>
      </c>
      <c r="L1083" s="39" t="str">
        <f t="shared" si="5"/>
        <v/>
      </c>
      <c r="M1083" s="39">
        <f t="shared" si="6"/>
        <v>183</v>
      </c>
    </row>
    <row r="1084">
      <c r="A1084" s="33" t="s">
        <v>113</v>
      </c>
      <c r="B1084" s="68" t="s">
        <v>144</v>
      </c>
      <c r="C1084" s="35" t="s">
        <v>51</v>
      </c>
      <c r="D1084" s="35" t="str">
        <f t="shared" si="2"/>
        <v>Asia/Timor-Leste-Asia/2003</v>
      </c>
      <c r="E1084" s="69"/>
      <c r="F1084" s="72">
        <v>183.0</v>
      </c>
      <c r="G1084" s="70" t="str">
        <f t="shared" si="3"/>
        <v/>
      </c>
      <c r="H1084" s="70">
        <f t="shared" si="4"/>
        <v>183</v>
      </c>
      <c r="I1084" s="71" t="s">
        <v>1362</v>
      </c>
      <c r="J1084" s="70" t="str">
        <f t="array" ref="J1084:K1084">VLOOKUP(I1084,D:H,{4,5},0)</f>
        <v/>
      </c>
      <c r="K1084" s="70">
        <v>183.0</v>
      </c>
      <c r="L1084" s="39" t="str">
        <f t="shared" si="5"/>
        <v/>
      </c>
      <c r="M1084" s="39">
        <f t="shared" si="6"/>
        <v>183</v>
      </c>
    </row>
    <row r="1085">
      <c r="A1085" s="33" t="s">
        <v>113</v>
      </c>
      <c r="B1085" s="68" t="s">
        <v>144</v>
      </c>
      <c r="C1085" s="35" t="s">
        <v>53</v>
      </c>
      <c r="D1085" s="35" t="str">
        <f t="shared" si="2"/>
        <v>Asia/Timor-Leste-Asia/2005</v>
      </c>
      <c r="E1085" s="69"/>
      <c r="F1085" s="72">
        <v>191.0</v>
      </c>
      <c r="G1085" s="70" t="str">
        <f t="shared" si="3"/>
        <v/>
      </c>
      <c r="H1085" s="70">
        <f t="shared" si="4"/>
        <v>185.5</v>
      </c>
      <c r="I1085" s="71" t="s">
        <v>1363</v>
      </c>
      <c r="J1085" s="70"/>
      <c r="K1085" s="70"/>
      <c r="L1085" s="39" t="str">
        <f t="shared" si="5"/>
        <v/>
      </c>
      <c r="M1085" s="39" t="str">
        <f t="shared" si="6"/>
        <v/>
      </c>
    </row>
    <row r="1086">
      <c r="A1086" s="33" t="s">
        <v>113</v>
      </c>
      <c r="B1086" s="68" t="s">
        <v>144</v>
      </c>
      <c r="C1086" s="35" t="s">
        <v>53</v>
      </c>
      <c r="D1086" s="35" t="str">
        <f t="shared" si="2"/>
        <v>Asia/Timor-Leste-Asia/2005</v>
      </c>
      <c r="E1086" s="72">
        <v>59.0</v>
      </c>
      <c r="F1086" s="72">
        <v>180.0</v>
      </c>
      <c r="G1086" s="70">
        <f t="shared" si="3"/>
        <v>59</v>
      </c>
      <c r="H1086" s="70">
        <f t="shared" si="4"/>
        <v>180</v>
      </c>
      <c r="I1086" s="71" t="s">
        <v>1364</v>
      </c>
      <c r="J1086" s="70" t="str">
        <f t="array" ref="J1086:K1086">VLOOKUP(I1086,D:H,{4,5},0)</f>
        <v/>
      </c>
      <c r="K1086" s="70">
        <v>185.5</v>
      </c>
      <c r="L1086" s="39" t="str">
        <f t="shared" si="5"/>
        <v/>
      </c>
      <c r="M1086" s="39">
        <f t="shared" si="6"/>
        <v>185.5</v>
      </c>
    </row>
    <row r="1087">
      <c r="A1087" s="33" t="s">
        <v>113</v>
      </c>
      <c r="B1087" s="68" t="s">
        <v>144</v>
      </c>
      <c r="C1087" s="35" t="s">
        <v>55</v>
      </c>
      <c r="D1087" s="35" t="str">
        <f t="shared" si="2"/>
        <v>Asia/Timor-Leste-Asia/2007</v>
      </c>
      <c r="E1087" s="69"/>
      <c r="F1087" s="69"/>
      <c r="G1087" s="70" t="str">
        <f t="shared" si="3"/>
        <v/>
      </c>
      <c r="H1087" s="70" t="str">
        <f t="shared" si="4"/>
        <v/>
      </c>
      <c r="I1087" s="71" t="s">
        <v>1365</v>
      </c>
      <c r="J1087" s="70"/>
      <c r="K1087" s="70"/>
      <c r="L1087" s="39" t="str">
        <f t="shared" si="5"/>
        <v/>
      </c>
      <c r="M1087" s="39" t="str">
        <f t="shared" si="6"/>
        <v/>
      </c>
    </row>
    <row r="1088">
      <c r="A1088" s="33" t="s">
        <v>113</v>
      </c>
      <c r="B1088" s="68" t="s">
        <v>144</v>
      </c>
      <c r="C1088" s="35" t="s">
        <v>56</v>
      </c>
      <c r="D1088" s="35" t="str">
        <f t="shared" si="2"/>
        <v>Asia/Timor-Leste-Asia/2008</v>
      </c>
      <c r="E1088" s="72">
        <v>58.0</v>
      </c>
      <c r="F1088" s="72">
        <v>176.0</v>
      </c>
      <c r="G1088" s="70">
        <f t="shared" si="3"/>
        <v>58</v>
      </c>
      <c r="H1088" s="70">
        <f t="shared" si="4"/>
        <v>176</v>
      </c>
      <c r="I1088" s="71" t="s">
        <v>1366</v>
      </c>
      <c r="J1088" s="70" t="str">
        <f t="array" ref="J1088:K1088">VLOOKUP(I1088,D:H,{4,5},0)</f>
        <v/>
      </c>
      <c r="K1088" s="70"/>
      <c r="L1088" s="39" t="str">
        <f t="shared" si="5"/>
        <v/>
      </c>
      <c r="M1088" s="39" t="str">
        <f t="shared" si="6"/>
        <v/>
      </c>
    </row>
    <row r="1089">
      <c r="A1089" s="33" t="s">
        <v>113</v>
      </c>
      <c r="B1089" s="68" t="s">
        <v>144</v>
      </c>
      <c r="C1089" s="35" t="s">
        <v>57</v>
      </c>
      <c r="D1089" s="35" t="str">
        <f t="shared" si="2"/>
        <v>Asia/Timor-Leste-Asia/2009</v>
      </c>
      <c r="E1089" s="72">
        <v>61.0</v>
      </c>
      <c r="F1089" s="72">
        <v>183.0</v>
      </c>
      <c r="G1089" s="70">
        <f t="shared" si="3"/>
        <v>61</v>
      </c>
      <c r="H1089" s="70">
        <f t="shared" si="4"/>
        <v>172</v>
      </c>
      <c r="I1089" s="71" t="s">
        <v>1367</v>
      </c>
      <c r="J1089" s="70">
        <f t="array" ref="J1089:K1089">VLOOKUP(I1089,D:H,{4,5},0)</f>
        <v>58</v>
      </c>
      <c r="K1089" s="70">
        <v>176.0</v>
      </c>
      <c r="L1089" s="39">
        <f t="shared" si="5"/>
        <v>58</v>
      </c>
      <c r="M1089" s="39">
        <f t="shared" si="6"/>
        <v>176</v>
      </c>
    </row>
    <row r="1090">
      <c r="A1090" s="33" t="s">
        <v>113</v>
      </c>
      <c r="B1090" s="68" t="s">
        <v>144</v>
      </c>
      <c r="C1090" s="35" t="s">
        <v>57</v>
      </c>
      <c r="D1090" s="35" t="str">
        <f t="shared" si="2"/>
        <v>Asia/Timor-Leste-Asia/2009</v>
      </c>
      <c r="E1090" s="69"/>
      <c r="F1090" s="72">
        <v>161.0</v>
      </c>
      <c r="G1090" s="70" t="str">
        <f t="shared" si="3"/>
        <v/>
      </c>
      <c r="H1090" s="70">
        <f t="shared" si="4"/>
        <v>161</v>
      </c>
      <c r="I1090" s="71" t="s">
        <v>1368</v>
      </c>
      <c r="J1090" s="70">
        <f t="array" ref="J1090:K1090">VLOOKUP(I1090,D:H,{4,5},0)</f>
        <v>61</v>
      </c>
      <c r="K1090" s="70">
        <v>172.0</v>
      </c>
      <c r="L1090" s="39">
        <f t="shared" si="5"/>
        <v>61</v>
      </c>
      <c r="M1090" s="39">
        <f t="shared" si="6"/>
        <v>172</v>
      </c>
    </row>
    <row r="1091">
      <c r="A1091" s="33" t="s">
        <v>113</v>
      </c>
      <c r="B1091" s="68" t="s">
        <v>144</v>
      </c>
      <c r="C1091" s="35" t="s">
        <v>59</v>
      </c>
      <c r="D1091" s="35" t="str">
        <f t="shared" si="2"/>
        <v>Asia/Timor-Leste-Asia/2011</v>
      </c>
      <c r="E1091" s="72">
        <v>58.0</v>
      </c>
      <c r="F1091" s="72">
        <v>176.0</v>
      </c>
      <c r="G1091" s="70">
        <f t="shared" si="3"/>
        <v>58</v>
      </c>
      <c r="H1091" s="70">
        <f t="shared" si="4"/>
        <v>176</v>
      </c>
      <c r="I1091" s="71" t="s">
        <v>1369</v>
      </c>
      <c r="J1091" s="70"/>
      <c r="K1091" s="70"/>
      <c r="L1091" s="39" t="str">
        <f t="shared" si="5"/>
        <v/>
      </c>
      <c r="M1091" s="39" t="str">
        <f t="shared" si="6"/>
        <v/>
      </c>
    </row>
    <row r="1092">
      <c r="A1092" s="33" t="s">
        <v>113</v>
      </c>
      <c r="B1092" s="68" t="s">
        <v>144</v>
      </c>
      <c r="C1092" s="35" t="s">
        <v>60</v>
      </c>
      <c r="D1092" s="35" t="str">
        <f t="shared" si="2"/>
        <v>Asia/Timor-Leste-Asia/2012</v>
      </c>
      <c r="E1092" s="69"/>
      <c r="F1092" s="72">
        <v>161.0</v>
      </c>
      <c r="G1092" s="70" t="str">
        <f t="shared" si="3"/>
        <v/>
      </c>
      <c r="H1092" s="70">
        <f t="shared" si="4"/>
        <v>161</v>
      </c>
      <c r="I1092" s="71" t="s">
        <v>1370</v>
      </c>
      <c r="J1092" s="70">
        <f t="array" ref="J1092:K1092">VLOOKUP(I1092,D:H,{4,5},0)</f>
        <v>58</v>
      </c>
      <c r="K1092" s="70">
        <v>176.0</v>
      </c>
      <c r="L1092" s="39">
        <f t="shared" si="5"/>
        <v>58</v>
      </c>
      <c r="M1092" s="39">
        <f t="shared" si="6"/>
        <v>176</v>
      </c>
    </row>
    <row r="1093">
      <c r="A1093" s="33" t="s">
        <v>113</v>
      </c>
      <c r="B1093" s="68" t="s">
        <v>144</v>
      </c>
      <c r="C1093" s="35" t="s">
        <v>60</v>
      </c>
      <c r="D1093" s="35" t="str">
        <f t="shared" si="2"/>
        <v>Asia/Timor-Leste-Asia/2012</v>
      </c>
      <c r="E1093" s="69"/>
      <c r="F1093" s="69"/>
      <c r="G1093" s="70" t="str">
        <f t="shared" si="3"/>
        <v/>
      </c>
      <c r="H1093" s="70" t="str">
        <f t="shared" si="4"/>
        <v/>
      </c>
      <c r="I1093" s="71" t="s">
        <v>1371</v>
      </c>
      <c r="J1093" s="70" t="str">
        <f t="array" ref="J1093:K1093">VLOOKUP(I1093,D:H,{4,5},0)</f>
        <v/>
      </c>
      <c r="K1093" s="70">
        <v>161.0</v>
      </c>
      <c r="L1093" s="39" t="str">
        <f t="shared" si="5"/>
        <v/>
      </c>
      <c r="M1093" s="39">
        <f t="shared" si="6"/>
        <v>161</v>
      </c>
    </row>
    <row r="1094">
      <c r="A1094" s="33" t="s">
        <v>113</v>
      </c>
      <c r="B1094" s="68" t="s">
        <v>145</v>
      </c>
      <c r="C1094" s="35" t="s">
        <v>48</v>
      </c>
      <c r="D1094" s="35" t="str">
        <f t="shared" si="2"/>
        <v>Asia/Turkmenistan-Asia/2000</v>
      </c>
      <c r="E1094" s="69"/>
      <c r="F1094" s="69"/>
      <c r="G1094" s="70" t="str">
        <f t="shared" si="3"/>
        <v/>
      </c>
      <c r="H1094" s="70" t="str">
        <f t="shared" si="4"/>
        <v/>
      </c>
      <c r="I1094" s="71" t="s">
        <v>1372</v>
      </c>
      <c r="J1094" s="70" t="str">
        <f t="array" ref="J1094:K1094">VLOOKUP(I1094,D:H,{4,5},0)</f>
        <v/>
      </c>
      <c r="K1094" s="70"/>
      <c r="L1094" s="39" t="str">
        <f t="shared" si="5"/>
        <v/>
      </c>
      <c r="M1094" s="39" t="str">
        <f t="shared" si="6"/>
        <v/>
      </c>
    </row>
    <row r="1095">
      <c r="A1095" s="33" t="s">
        <v>113</v>
      </c>
      <c r="B1095" s="68" t="s">
        <v>145</v>
      </c>
      <c r="C1095" s="35" t="s">
        <v>49</v>
      </c>
      <c r="D1095" s="35" t="str">
        <f t="shared" si="2"/>
        <v>Asia/Turkmenistan-Asia/2001</v>
      </c>
      <c r="E1095" s="72">
        <v>24710.0</v>
      </c>
      <c r="F1095" s="69"/>
      <c r="G1095" s="70">
        <f t="shared" si="3"/>
        <v>24710</v>
      </c>
      <c r="H1095" s="70" t="str">
        <f t="shared" si="4"/>
        <v/>
      </c>
      <c r="I1095" s="71" t="s">
        <v>1373</v>
      </c>
      <c r="J1095" s="70">
        <f t="array" ref="J1095:K1095">VLOOKUP(I1095,D:H,{4,5},0)</f>
        <v>24710</v>
      </c>
      <c r="K1095" s="70"/>
      <c r="L1095" s="39">
        <f t="shared" si="5"/>
        <v>24710</v>
      </c>
      <c r="M1095" s="39" t="str">
        <f t="shared" si="6"/>
        <v/>
      </c>
    </row>
    <row r="1096">
      <c r="A1096" s="33" t="s">
        <v>113</v>
      </c>
      <c r="B1096" s="68" t="s">
        <v>145</v>
      </c>
      <c r="C1096" s="35" t="s">
        <v>50</v>
      </c>
      <c r="D1096" s="35" t="str">
        <f t="shared" si="2"/>
        <v>Asia/Turkmenistan-Asia/2002</v>
      </c>
      <c r="E1096" s="72">
        <v>22675.0</v>
      </c>
      <c r="F1096" s="72">
        <v>53054.0</v>
      </c>
      <c r="G1096" s="70">
        <f t="shared" si="3"/>
        <v>22675</v>
      </c>
      <c r="H1096" s="70">
        <f t="shared" si="4"/>
        <v>53054</v>
      </c>
      <c r="I1096" s="71" t="s">
        <v>1374</v>
      </c>
      <c r="J1096" s="70">
        <f t="array" ref="J1096:K1096">VLOOKUP(I1096,D:H,{4,5},0)</f>
        <v>22675</v>
      </c>
      <c r="K1096" s="70">
        <v>53054.0</v>
      </c>
      <c r="L1096" s="39">
        <f t="shared" si="5"/>
        <v>22675</v>
      </c>
      <c r="M1096" s="39">
        <f t="shared" si="6"/>
        <v>53054</v>
      </c>
    </row>
    <row r="1097">
      <c r="A1097" s="33" t="s">
        <v>113</v>
      </c>
      <c r="B1097" s="68" t="s">
        <v>145</v>
      </c>
      <c r="C1097" s="35" t="s">
        <v>51</v>
      </c>
      <c r="D1097" s="35" t="str">
        <f t="shared" si="2"/>
        <v>Asia/Turkmenistan-Asia/2003</v>
      </c>
      <c r="E1097" s="72">
        <v>19873.0</v>
      </c>
      <c r="F1097" s="72">
        <v>48525.0</v>
      </c>
      <c r="G1097" s="70">
        <f t="shared" si="3"/>
        <v>19873</v>
      </c>
      <c r="H1097" s="70">
        <f t="shared" si="4"/>
        <v>48525</v>
      </c>
      <c r="I1097" s="71" t="s">
        <v>1375</v>
      </c>
      <c r="J1097" s="70">
        <f t="array" ref="J1097:K1097">VLOOKUP(I1097,D:H,{4,5},0)</f>
        <v>19873</v>
      </c>
      <c r="K1097" s="70">
        <v>48525.0</v>
      </c>
      <c r="L1097" s="39">
        <f t="shared" si="5"/>
        <v>19873</v>
      </c>
      <c r="M1097" s="39">
        <f t="shared" si="6"/>
        <v>48525</v>
      </c>
    </row>
    <row r="1098">
      <c r="A1098" s="33" t="s">
        <v>113</v>
      </c>
      <c r="B1098" s="68" t="s">
        <v>145</v>
      </c>
      <c r="C1098" s="35" t="s">
        <v>53</v>
      </c>
      <c r="D1098" s="35" t="str">
        <f t="shared" si="2"/>
        <v>Asia/Turkmenistan-Asia/2005</v>
      </c>
      <c r="E1098" s="72">
        <v>22669.0</v>
      </c>
      <c r="F1098" s="72">
        <v>55093.0</v>
      </c>
      <c r="G1098" s="70">
        <f t="shared" si="3"/>
        <v>21148.5</v>
      </c>
      <c r="H1098" s="70">
        <f t="shared" si="4"/>
        <v>50674.5</v>
      </c>
      <c r="I1098" s="71" t="s">
        <v>1376</v>
      </c>
      <c r="J1098" s="70"/>
      <c r="K1098" s="70"/>
      <c r="L1098" s="39" t="str">
        <f t="shared" si="5"/>
        <v/>
      </c>
      <c r="M1098" s="39" t="str">
        <f t="shared" si="6"/>
        <v/>
      </c>
    </row>
    <row r="1099">
      <c r="A1099" s="33" t="s">
        <v>113</v>
      </c>
      <c r="B1099" s="68" t="s">
        <v>145</v>
      </c>
      <c r="C1099" s="35" t="s">
        <v>53</v>
      </c>
      <c r="D1099" s="35" t="str">
        <f t="shared" si="2"/>
        <v>Asia/Turkmenistan-Asia/2005</v>
      </c>
      <c r="E1099" s="72">
        <v>19628.0</v>
      </c>
      <c r="F1099" s="72">
        <v>46256.0</v>
      </c>
      <c r="G1099" s="70">
        <f t="shared" si="3"/>
        <v>19628</v>
      </c>
      <c r="H1099" s="70">
        <f t="shared" si="4"/>
        <v>46256</v>
      </c>
      <c r="I1099" s="71" t="s">
        <v>1377</v>
      </c>
      <c r="J1099" s="70">
        <f t="array" ref="J1099:K1099">VLOOKUP(I1099,D:H,{4,5},0)</f>
        <v>21148.5</v>
      </c>
      <c r="K1099" s="70">
        <v>50674.5</v>
      </c>
      <c r="L1099" s="39">
        <f t="shared" si="5"/>
        <v>21148.5</v>
      </c>
      <c r="M1099" s="39">
        <f t="shared" si="6"/>
        <v>50674.5</v>
      </c>
    </row>
    <row r="1100">
      <c r="A1100" s="33" t="s">
        <v>113</v>
      </c>
      <c r="B1100" s="68" t="s">
        <v>145</v>
      </c>
      <c r="C1100" s="35" t="s">
        <v>55</v>
      </c>
      <c r="D1100" s="35" t="str">
        <f t="shared" si="2"/>
        <v>Asia/Turkmenistan-Asia/2007</v>
      </c>
      <c r="E1100" s="72">
        <v>15153.0</v>
      </c>
      <c r="F1100" s="72">
        <v>39270.0</v>
      </c>
      <c r="G1100" s="70">
        <f t="shared" si="3"/>
        <v>15153</v>
      </c>
      <c r="H1100" s="70">
        <f t="shared" si="4"/>
        <v>39270</v>
      </c>
      <c r="I1100" s="71" t="s">
        <v>1378</v>
      </c>
      <c r="J1100" s="70"/>
      <c r="K1100" s="70"/>
      <c r="L1100" s="39" t="str">
        <f t="shared" si="5"/>
        <v/>
      </c>
      <c r="M1100" s="39" t="str">
        <f t="shared" si="6"/>
        <v/>
      </c>
    </row>
    <row r="1101">
      <c r="A1101" s="33" t="s">
        <v>113</v>
      </c>
      <c r="B1101" s="68" t="s">
        <v>145</v>
      </c>
      <c r="C1101" s="35" t="s">
        <v>56</v>
      </c>
      <c r="D1101" s="35" t="str">
        <f t="shared" si="2"/>
        <v>Asia/Turkmenistan-Asia/2008</v>
      </c>
      <c r="E1101" s="72">
        <v>18406.0</v>
      </c>
      <c r="F1101" s="72">
        <v>43337.0</v>
      </c>
      <c r="G1101" s="70">
        <f t="shared" si="3"/>
        <v>18406</v>
      </c>
      <c r="H1101" s="70">
        <f t="shared" si="4"/>
        <v>43337</v>
      </c>
      <c r="I1101" s="71" t="s">
        <v>1379</v>
      </c>
      <c r="J1101" s="70">
        <f t="array" ref="J1101:K1101">VLOOKUP(I1101,D:H,{4,5},0)</f>
        <v>15153</v>
      </c>
      <c r="K1101" s="70">
        <v>39270.0</v>
      </c>
      <c r="L1101" s="39">
        <f t="shared" si="5"/>
        <v>15153</v>
      </c>
      <c r="M1101" s="39">
        <f t="shared" si="6"/>
        <v>39270</v>
      </c>
    </row>
    <row r="1102">
      <c r="A1102" s="33" t="s">
        <v>113</v>
      </c>
      <c r="B1102" s="68" t="s">
        <v>145</v>
      </c>
      <c r="C1102" s="35" t="s">
        <v>57</v>
      </c>
      <c r="D1102" s="35" t="str">
        <f t="shared" si="2"/>
        <v>Asia/Turkmenistan-Asia/2009</v>
      </c>
      <c r="E1102" s="72">
        <v>22367.0</v>
      </c>
      <c r="F1102" s="72">
        <v>53516.0</v>
      </c>
      <c r="G1102" s="70">
        <f t="shared" si="3"/>
        <v>22367</v>
      </c>
      <c r="H1102" s="70">
        <f t="shared" si="4"/>
        <v>53516</v>
      </c>
      <c r="I1102" s="71" t="s">
        <v>1380</v>
      </c>
      <c r="J1102" s="70">
        <f t="array" ref="J1102:K1102">VLOOKUP(I1102,D:H,{4,5},0)</f>
        <v>18406</v>
      </c>
      <c r="K1102" s="70">
        <v>43337.0</v>
      </c>
      <c r="L1102" s="39">
        <f t="shared" si="5"/>
        <v>18406</v>
      </c>
      <c r="M1102" s="39">
        <f t="shared" si="6"/>
        <v>43337</v>
      </c>
    </row>
    <row r="1103">
      <c r="A1103" s="33" t="s">
        <v>113</v>
      </c>
      <c r="B1103" s="68" t="s">
        <v>145</v>
      </c>
      <c r="C1103" s="35" t="s">
        <v>58</v>
      </c>
      <c r="D1103" s="35" t="str">
        <f t="shared" si="2"/>
        <v>Asia/Turkmenistan-Asia/2010</v>
      </c>
      <c r="E1103" s="72">
        <v>15811.0</v>
      </c>
      <c r="F1103" s="72">
        <v>40245.0</v>
      </c>
      <c r="G1103" s="70">
        <f t="shared" si="3"/>
        <v>15811</v>
      </c>
      <c r="H1103" s="70">
        <f t="shared" si="4"/>
        <v>40245</v>
      </c>
      <c r="I1103" s="71" t="s">
        <v>1381</v>
      </c>
      <c r="J1103" s="70">
        <f t="array" ref="J1103:K1103">VLOOKUP(I1103,D:H,{4,5},0)</f>
        <v>22367</v>
      </c>
      <c r="K1103" s="70">
        <v>53516.0</v>
      </c>
      <c r="L1103" s="39">
        <f t="shared" si="5"/>
        <v>22367</v>
      </c>
      <c r="M1103" s="39">
        <f t="shared" si="6"/>
        <v>53516</v>
      </c>
    </row>
    <row r="1104">
      <c r="A1104" s="33" t="s">
        <v>113</v>
      </c>
      <c r="B1104" s="68" t="s">
        <v>145</v>
      </c>
      <c r="C1104" s="35" t="s">
        <v>59</v>
      </c>
      <c r="D1104" s="35" t="str">
        <f t="shared" si="2"/>
        <v>Asia/Turkmenistan-Asia/2011</v>
      </c>
      <c r="E1104" s="72">
        <v>19166.0</v>
      </c>
      <c r="F1104" s="72">
        <v>45375.0</v>
      </c>
      <c r="G1104" s="70">
        <f t="shared" si="3"/>
        <v>19166</v>
      </c>
      <c r="H1104" s="70">
        <f t="shared" si="4"/>
        <v>45375</v>
      </c>
      <c r="I1104" s="71" t="s">
        <v>1382</v>
      </c>
      <c r="J1104" s="70">
        <f t="array" ref="J1104:K1104">VLOOKUP(I1104,D:H,{4,5},0)</f>
        <v>15811</v>
      </c>
      <c r="K1104" s="70">
        <v>40245.0</v>
      </c>
      <c r="L1104" s="39">
        <f t="shared" si="5"/>
        <v>15811</v>
      </c>
      <c r="M1104" s="39">
        <f t="shared" si="6"/>
        <v>40245</v>
      </c>
    </row>
    <row r="1105">
      <c r="A1105" s="33" t="s">
        <v>113</v>
      </c>
      <c r="B1105" s="68" t="s">
        <v>145</v>
      </c>
      <c r="C1105" s="35" t="s">
        <v>60</v>
      </c>
      <c r="D1105" s="35" t="str">
        <f t="shared" si="2"/>
        <v>Asia/Turkmenistan-Asia/2012</v>
      </c>
      <c r="E1105" s="72">
        <v>17629.0</v>
      </c>
      <c r="F1105" s="72">
        <v>42215.0</v>
      </c>
      <c r="G1105" s="70">
        <f t="shared" si="3"/>
        <v>16250</v>
      </c>
      <c r="H1105" s="70">
        <f t="shared" si="4"/>
        <v>38790</v>
      </c>
      <c r="I1105" s="71" t="s">
        <v>1383</v>
      </c>
      <c r="J1105" s="70">
        <f t="array" ref="J1105:K1105">VLOOKUP(I1105,D:H,{4,5},0)</f>
        <v>19166</v>
      </c>
      <c r="K1105" s="70">
        <v>45375.0</v>
      </c>
      <c r="L1105" s="39">
        <f t="shared" si="5"/>
        <v>19166</v>
      </c>
      <c r="M1105" s="39">
        <f t="shared" si="6"/>
        <v>45375</v>
      </c>
    </row>
    <row r="1106">
      <c r="A1106" s="33" t="s">
        <v>113</v>
      </c>
      <c r="B1106" s="68" t="s">
        <v>145</v>
      </c>
      <c r="C1106" s="35" t="s">
        <v>60</v>
      </c>
      <c r="D1106" s="35" t="str">
        <f t="shared" si="2"/>
        <v>Asia/Turkmenistan-Asia/2012</v>
      </c>
      <c r="E1106" s="72">
        <v>14871.0</v>
      </c>
      <c r="F1106" s="72">
        <v>35365.0</v>
      </c>
      <c r="G1106" s="70">
        <f t="shared" si="3"/>
        <v>14871</v>
      </c>
      <c r="H1106" s="70">
        <f t="shared" si="4"/>
        <v>35365</v>
      </c>
      <c r="I1106" s="71" t="s">
        <v>1384</v>
      </c>
      <c r="J1106" s="70">
        <f t="array" ref="J1106:K1106">VLOOKUP(I1106,D:H,{4,5},0)</f>
        <v>16250</v>
      </c>
      <c r="K1106" s="70">
        <v>38790.0</v>
      </c>
      <c r="L1106" s="39">
        <f t="shared" si="5"/>
        <v>16250</v>
      </c>
      <c r="M1106" s="39">
        <f t="shared" si="6"/>
        <v>38790</v>
      </c>
    </row>
    <row r="1107">
      <c r="A1107" s="33" t="s">
        <v>113</v>
      </c>
      <c r="B1107" s="68" t="s">
        <v>146</v>
      </c>
      <c r="C1107" s="35" t="s">
        <v>48</v>
      </c>
      <c r="D1107" s="35" t="str">
        <f t="shared" si="2"/>
        <v>Asia/Uzbekistan-Asia/2000</v>
      </c>
      <c r="E1107" s="69"/>
      <c r="F1107" s="69"/>
      <c r="G1107" s="70" t="str">
        <f t="shared" si="3"/>
        <v/>
      </c>
      <c r="H1107" s="70" t="str">
        <f t="shared" si="4"/>
        <v/>
      </c>
      <c r="I1107" s="71" t="s">
        <v>1385</v>
      </c>
      <c r="J1107" s="70" t="str">
        <f t="array" ref="J1107:K1107">VLOOKUP(I1107,D:H,{4,5},0)</f>
        <v/>
      </c>
      <c r="K1107" s="70"/>
      <c r="L1107" s="39" t="str">
        <f t="shared" si="5"/>
        <v/>
      </c>
      <c r="M1107" s="39" t="str">
        <f t="shared" si="6"/>
        <v/>
      </c>
    </row>
    <row r="1108">
      <c r="A1108" s="33" t="s">
        <v>113</v>
      </c>
      <c r="B1108" s="68" t="s">
        <v>146</v>
      </c>
      <c r="C1108" s="35" t="s">
        <v>49</v>
      </c>
      <c r="D1108" s="35" t="str">
        <f t="shared" si="2"/>
        <v>Asia/Uzbekistan-Asia/2001</v>
      </c>
      <c r="E1108" s="72">
        <v>47755.0</v>
      </c>
      <c r="F1108" s="69"/>
      <c r="G1108" s="70">
        <f t="shared" si="3"/>
        <v>47755</v>
      </c>
      <c r="H1108" s="70" t="str">
        <f t="shared" si="4"/>
        <v/>
      </c>
      <c r="I1108" s="71" t="s">
        <v>1386</v>
      </c>
      <c r="J1108" s="70">
        <f t="array" ref="J1108:K1108">VLOOKUP(I1108,D:H,{4,5},0)</f>
        <v>47755</v>
      </c>
      <c r="K1108" s="70"/>
      <c r="L1108" s="39">
        <f t="shared" si="5"/>
        <v>47755</v>
      </c>
      <c r="M1108" s="39" t="str">
        <f t="shared" si="6"/>
        <v/>
      </c>
    </row>
    <row r="1109">
      <c r="A1109" s="33" t="s">
        <v>113</v>
      </c>
      <c r="B1109" s="68" t="s">
        <v>146</v>
      </c>
      <c r="C1109" s="35" t="s">
        <v>50</v>
      </c>
      <c r="D1109" s="35" t="str">
        <f t="shared" si="2"/>
        <v>Asia/Uzbekistan-Asia/2002</v>
      </c>
      <c r="E1109" s="72">
        <v>43747.0</v>
      </c>
      <c r="F1109" s="72">
        <v>104443.0</v>
      </c>
      <c r="G1109" s="70">
        <f t="shared" si="3"/>
        <v>43747</v>
      </c>
      <c r="H1109" s="70">
        <f t="shared" si="4"/>
        <v>104443</v>
      </c>
      <c r="I1109" s="71" t="s">
        <v>1387</v>
      </c>
      <c r="J1109" s="70">
        <f t="array" ref="J1109:K1109">VLOOKUP(I1109,D:H,{4,5},0)</f>
        <v>43747</v>
      </c>
      <c r="K1109" s="70">
        <v>104443.0</v>
      </c>
      <c r="L1109" s="39">
        <f t="shared" si="5"/>
        <v>43747</v>
      </c>
      <c r="M1109" s="39">
        <f t="shared" si="6"/>
        <v>104443</v>
      </c>
    </row>
    <row r="1110">
      <c r="A1110" s="33" t="s">
        <v>113</v>
      </c>
      <c r="B1110" s="68" t="s">
        <v>146</v>
      </c>
      <c r="C1110" s="35" t="s">
        <v>51</v>
      </c>
      <c r="D1110" s="35" t="str">
        <f t="shared" si="2"/>
        <v>Asia/Uzbekistan-Asia/2003</v>
      </c>
      <c r="E1110" s="72">
        <v>44831.0</v>
      </c>
      <c r="F1110" s="72">
        <v>116607.0</v>
      </c>
      <c r="G1110" s="70">
        <f t="shared" si="3"/>
        <v>44831</v>
      </c>
      <c r="H1110" s="70">
        <f t="shared" si="4"/>
        <v>116607</v>
      </c>
      <c r="I1110" s="71" t="s">
        <v>1388</v>
      </c>
      <c r="J1110" s="70">
        <f t="array" ref="J1110:K1110">VLOOKUP(I1110,D:H,{4,5},0)</f>
        <v>44831</v>
      </c>
      <c r="K1110" s="70">
        <v>116607.0</v>
      </c>
      <c r="L1110" s="39">
        <f t="shared" si="5"/>
        <v>44831</v>
      </c>
      <c r="M1110" s="39">
        <f t="shared" si="6"/>
        <v>116607</v>
      </c>
    </row>
    <row r="1111">
      <c r="A1111" s="33" t="s">
        <v>113</v>
      </c>
      <c r="B1111" s="68" t="s">
        <v>146</v>
      </c>
      <c r="C1111" s="35" t="s">
        <v>53</v>
      </c>
      <c r="D1111" s="35" t="str">
        <f t="shared" si="2"/>
        <v>Asia/Uzbekistan-Asia/2005</v>
      </c>
      <c r="E1111" s="72">
        <v>50512.0</v>
      </c>
      <c r="F1111" s="72">
        <v>120039.0</v>
      </c>
      <c r="G1111" s="70">
        <f t="shared" si="3"/>
        <v>49692</v>
      </c>
      <c r="H1111" s="70">
        <f t="shared" si="4"/>
        <v>118284.5</v>
      </c>
      <c r="I1111" s="71" t="s">
        <v>1389</v>
      </c>
      <c r="J1111" s="70"/>
      <c r="K1111" s="70"/>
      <c r="L1111" s="39" t="str">
        <f t="shared" si="5"/>
        <v/>
      </c>
      <c r="M1111" s="39" t="str">
        <f t="shared" si="6"/>
        <v/>
      </c>
    </row>
    <row r="1112">
      <c r="A1112" s="33" t="s">
        <v>113</v>
      </c>
      <c r="B1112" s="68" t="s">
        <v>146</v>
      </c>
      <c r="C1112" s="35" t="s">
        <v>53</v>
      </c>
      <c r="D1112" s="35" t="str">
        <f t="shared" si="2"/>
        <v>Asia/Uzbekistan-Asia/2005</v>
      </c>
      <c r="E1112" s="72">
        <v>48872.0</v>
      </c>
      <c r="F1112" s="72">
        <v>116530.0</v>
      </c>
      <c r="G1112" s="70">
        <f t="shared" si="3"/>
        <v>48872</v>
      </c>
      <c r="H1112" s="70">
        <f t="shared" si="4"/>
        <v>116530</v>
      </c>
      <c r="I1112" s="71" t="s">
        <v>1390</v>
      </c>
      <c r="J1112" s="70">
        <f t="array" ref="J1112:K1112">VLOOKUP(I1112,D:H,{4,5},0)</f>
        <v>49692</v>
      </c>
      <c r="K1112" s="70">
        <v>118284.5</v>
      </c>
      <c r="L1112" s="39">
        <f t="shared" si="5"/>
        <v>49692</v>
      </c>
      <c r="M1112" s="39">
        <f t="shared" si="6"/>
        <v>118284.5</v>
      </c>
    </row>
    <row r="1113">
      <c r="A1113" s="33" t="s">
        <v>113</v>
      </c>
      <c r="B1113" s="68" t="s">
        <v>146</v>
      </c>
      <c r="C1113" s="35" t="s">
        <v>56</v>
      </c>
      <c r="D1113" s="35" t="str">
        <f t="shared" si="2"/>
        <v>Asia/Uzbekistan-Asia/2008</v>
      </c>
      <c r="E1113" s="72">
        <v>50678.0</v>
      </c>
      <c r="F1113" s="72">
        <v>119306.0</v>
      </c>
      <c r="G1113" s="70">
        <f t="shared" si="3"/>
        <v>50874</v>
      </c>
      <c r="H1113" s="70">
        <f t="shared" si="4"/>
        <v>120672</v>
      </c>
      <c r="I1113" s="71" t="s">
        <v>1391</v>
      </c>
      <c r="J1113" s="70"/>
      <c r="K1113" s="70"/>
      <c r="L1113" s="39" t="str">
        <f t="shared" si="5"/>
        <v/>
      </c>
      <c r="M1113" s="39" t="str">
        <f t="shared" si="6"/>
        <v/>
      </c>
    </row>
    <row r="1114">
      <c r="A1114" s="33" t="s">
        <v>113</v>
      </c>
      <c r="B1114" s="68" t="s">
        <v>146</v>
      </c>
      <c r="C1114" s="35" t="s">
        <v>56</v>
      </c>
      <c r="D1114" s="35" t="str">
        <f t="shared" si="2"/>
        <v>Asia/Uzbekistan-Asia/2008</v>
      </c>
      <c r="E1114" s="72">
        <v>51070.0</v>
      </c>
      <c r="F1114" s="72">
        <v>122038.0</v>
      </c>
      <c r="G1114" s="70">
        <f t="shared" si="3"/>
        <v>51070</v>
      </c>
      <c r="H1114" s="70">
        <f t="shared" si="4"/>
        <v>122038</v>
      </c>
      <c r="I1114" s="71" t="s">
        <v>1392</v>
      </c>
      <c r="J1114" s="70"/>
      <c r="K1114" s="70"/>
      <c r="L1114" s="39" t="str">
        <f t="shared" si="5"/>
        <v/>
      </c>
      <c r="M1114" s="39" t="str">
        <f t="shared" si="6"/>
        <v/>
      </c>
    </row>
    <row r="1115">
      <c r="A1115" s="33" t="s">
        <v>113</v>
      </c>
      <c r="B1115" s="68" t="s">
        <v>146</v>
      </c>
      <c r="C1115" s="35" t="s">
        <v>57</v>
      </c>
      <c r="D1115" s="35" t="str">
        <f t="shared" si="2"/>
        <v>Asia/Uzbekistan-Asia/2009</v>
      </c>
      <c r="E1115" s="72">
        <v>48718.0</v>
      </c>
      <c r="F1115" s="72">
        <v>116944.0</v>
      </c>
      <c r="G1115" s="70">
        <f t="shared" si="3"/>
        <v>48718</v>
      </c>
      <c r="H1115" s="70">
        <f t="shared" si="4"/>
        <v>116944</v>
      </c>
      <c r="I1115" s="71" t="s">
        <v>1393</v>
      </c>
      <c r="J1115" s="70">
        <f t="array" ref="J1115:K1115">VLOOKUP(I1115,D:H,{4,5},0)</f>
        <v>50874</v>
      </c>
      <c r="K1115" s="70">
        <v>120672.0</v>
      </c>
      <c r="L1115" s="39">
        <f t="shared" si="5"/>
        <v>50874</v>
      </c>
      <c r="M1115" s="39">
        <f t="shared" si="6"/>
        <v>120672</v>
      </c>
    </row>
    <row r="1116">
      <c r="A1116" s="33" t="s">
        <v>113</v>
      </c>
      <c r="B1116" s="68" t="s">
        <v>146</v>
      </c>
      <c r="C1116" s="35" t="s">
        <v>58</v>
      </c>
      <c r="D1116" s="35" t="str">
        <f t="shared" si="2"/>
        <v>Asia/Uzbekistan-Asia/2010</v>
      </c>
      <c r="E1116" s="72">
        <v>53188.0</v>
      </c>
      <c r="F1116" s="72">
        <v>126915.0</v>
      </c>
      <c r="G1116" s="70">
        <f t="shared" si="3"/>
        <v>53188</v>
      </c>
      <c r="H1116" s="70">
        <f t="shared" si="4"/>
        <v>126915</v>
      </c>
      <c r="I1116" s="71" t="s">
        <v>1394</v>
      </c>
      <c r="J1116" s="70">
        <f t="array" ref="J1116:K1116">VLOOKUP(I1116,D:H,{4,5},0)</f>
        <v>48718</v>
      </c>
      <c r="K1116" s="70">
        <v>116944.0</v>
      </c>
      <c r="L1116" s="39">
        <f t="shared" si="5"/>
        <v>48718</v>
      </c>
      <c r="M1116" s="39">
        <f t="shared" si="6"/>
        <v>116944</v>
      </c>
    </row>
    <row r="1117">
      <c r="A1117" s="33" t="s">
        <v>113</v>
      </c>
      <c r="B1117" s="68" t="s">
        <v>146</v>
      </c>
      <c r="C1117" s="35" t="s">
        <v>59</v>
      </c>
      <c r="D1117" s="35" t="str">
        <f t="shared" si="2"/>
        <v>Asia/Uzbekistan-Asia/2011</v>
      </c>
      <c r="E1117" s="72">
        <v>46965.0</v>
      </c>
      <c r="F1117" s="72">
        <v>111888.0</v>
      </c>
      <c r="G1117" s="70">
        <f t="shared" si="3"/>
        <v>46965</v>
      </c>
      <c r="H1117" s="70">
        <f t="shared" si="4"/>
        <v>111888</v>
      </c>
      <c r="I1117" s="71" t="s">
        <v>1395</v>
      </c>
      <c r="J1117" s="70">
        <f t="array" ref="J1117:K1117">VLOOKUP(I1117,D:H,{4,5},0)</f>
        <v>53188</v>
      </c>
      <c r="K1117" s="70">
        <v>126915.0</v>
      </c>
      <c r="L1117" s="39">
        <f t="shared" si="5"/>
        <v>53188</v>
      </c>
      <c r="M1117" s="39">
        <f t="shared" si="6"/>
        <v>126915</v>
      </c>
    </row>
    <row r="1118">
      <c r="A1118" s="33" t="s">
        <v>113</v>
      </c>
      <c r="B1118" s="68" t="s">
        <v>146</v>
      </c>
      <c r="C1118" s="35" t="s">
        <v>60</v>
      </c>
      <c r="D1118" s="35" t="str">
        <f t="shared" si="2"/>
        <v>Asia/Uzbekistan-Asia/2012</v>
      </c>
      <c r="E1118" s="72">
        <v>51412.0</v>
      </c>
      <c r="F1118" s="72">
        <v>122683.0</v>
      </c>
      <c r="G1118" s="70">
        <f t="shared" si="3"/>
        <v>51084.5</v>
      </c>
      <c r="H1118" s="70">
        <f t="shared" si="4"/>
        <v>121317</v>
      </c>
      <c r="I1118" s="71" t="s">
        <v>1396</v>
      </c>
      <c r="J1118" s="70">
        <f t="array" ref="J1118:K1118">VLOOKUP(I1118,D:H,{4,5},0)</f>
        <v>46965</v>
      </c>
      <c r="K1118" s="70">
        <v>111888.0</v>
      </c>
      <c r="L1118" s="39">
        <f t="shared" si="5"/>
        <v>46965</v>
      </c>
      <c r="M1118" s="39">
        <f t="shared" si="6"/>
        <v>111888</v>
      </c>
    </row>
    <row r="1119">
      <c r="A1119" s="33" t="s">
        <v>113</v>
      </c>
      <c r="B1119" s="68" t="s">
        <v>146</v>
      </c>
      <c r="C1119" s="35" t="s">
        <v>60</v>
      </c>
      <c r="D1119" s="35" t="str">
        <f t="shared" si="2"/>
        <v>Asia/Uzbekistan-Asia/2012</v>
      </c>
      <c r="E1119" s="72">
        <v>50757.0</v>
      </c>
      <c r="F1119" s="72">
        <v>119951.0</v>
      </c>
      <c r="G1119" s="70">
        <f t="shared" si="3"/>
        <v>50757</v>
      </c>
      <c r="H1119" s="70">
        <f t="shared" si="4"/>
        <v>119951</v>
      </c>
      <c r="I1119" s="71" t="s">
        <v>1397</v>
      </c>
      <c r="J1119" s="70">
        <f t="array" ref="J1119:K1119">VLOOKUP(I1119,D:H,{4,5},0)</f>
        <v>51084.5</v>
      </c>
      <c r="K1119" s="70">
        <v>121317.0</v>
      </c>
      <c r="L1119" s="39">
        <f t="shared" si="5"/>
        <v>51084.5</v>
      </c>
      <c r="M1119" s="39">
        <f t="shared" si="6"/>
        <v>121317</v>
      </c>
    </row>
    <row r="1120">
      <c r="A1120" s="33" t="s">
        <v>113</v>
      </c>
      <c r="B1120" s="68" t="s">
        <v>147</v>
      </c>
      <c r="C1120" s="35" t="s">
        <v>48</v>
      </c>
      <c r="D1120" s="35" t="str">
        <f t="shared" si="2"/>
        <v>Asia/Vietnam-Asia/2000</v>
      </c>
      <c r="E1120" s="69"/>
      <c r="F1120" s="69"/>
      <c r="G1120" s="70" t="str">
        <f t="shared" si="3"/>
        <v/>
      </c>
      <c r="H1120" s="70" t="str">
        <f t="shared" si="4"/>
        <v/>
      </c>
      <c r="I1120" s="71" t="s">
        <v>1398</v>
      </c>
      <c r="J1120" s="70" t="str">
        <f t="array" ref="J1120:K1120">VLOOKUP(I1120,D:H,{4,5},0)</f>
        <v/>
      </c>
      <c r="K1120" s="70"/>
      <c r="L1120" s="39" t="str">
        <f t="shared" si="5"/>
        <v/>
      </c>
      <c r="M1120" s="39" t="str">
        <f t="shared" si="6"/>
        <v/>
      </c>
    </row>
    <row r="1121">
      <c r="A1121" s="33" t="s">
        <v>113</v>
      </c>
      <c r="B1121" s="68" t="s">
        <v>147</v>
      </c>
      <c r="C1121" s="35" t="s">
        <v>49</v>
      </c>
      <c r="D1121" s="35" t="str">
        <f t="shared" si="2"/>
        <v>Asia/Vietnam-Asia/2001</v>
      </c>
      <c r="E1121" s="72">
        <v>61210.0</v>
      </c>
      <c r="F1121" s="69"/>
      <c r="G1121" s="70">
        <f t="shared" si="3"/>
        <v>61210</v>
      </c>
      <c r="H1121" s="70" t="str">
        <f t="shared" si="4"/>
        <v/>
      </c>
      <c r="I1121" s="71" t="s">
        <v>1399</v>
      </c>
      <c r="J1121" s="70">
        <f t="array" ref="J1121:K1121">VLOOKUP(I1121,D:H,{4,5},0)</f>
        <v>61210</v>
      </c>
      <c r="K1121" s="70"/>
      <c r="L1121" s="39">
        <f t="shared" si="5"/>
        <v>61210</v>
      </c>
      <c r="M1121" s="39" t="str">
        <f t="shared" si="6"/>
        <v/>
      </c>
    </row>
    <row r="1122">
      <c r="A1122" s="33" t="s">
        <v>113</v>
      </c>
      <c r="B1122" s="68" t="s">
        <v>147</v>
      </c>
      <c r="C1122" s="35" t="s">
        <v>50</v>
      </c>
      <c r="D1122" s="35" t="str">
        <f t="shared" si="2"/>
        <v>Asia/Vietnam-Asia/2002</v>
      </c>
      <c r="E1122" s="72">
        <v>58912.0</v>
      </c>
      <c r="F1122" s="72">
        <v>150230.0</v>
      </c>
      <c r="G1122" s="70">
        <f t="shared" si="3"/>
        <v>58912</v>
      </c>
      <c r="H1122" s="70">
        <f t="shared" si="4"/>
        <v>150230</v>
      </c>
      <c r="I1122" s="71" t="s">
        <v>1400</v>
      </c>
      <c r="J1122" s="70">
        <f t="array" ref="J1122:K1122">VLOOKUP(I1122,D:H,{4,5},0)</f>
        <v>58912</v>
      </c>
      <c r="K1122" s="70">
        <v>150230.0</v>
      </c>
      <c r="L1122" s="39">
        <f t="shared" si="5"/>
        <v>58912</v>
      </c>
      <c r="M1122" s="39">
        <f t="shared" si="6"/>
        <v>150230</v>
      </c>
    </row>
    <row r="1123">
      <c r="A1123" s="33" t="s">
        <v>113</v>
      </c>
      <c r="B1123" s="68" t="s">
        <v>147</v>
      </c>
      <c r="C1123" s="35" t="s">
        <v>51</v>
      </c>
      <c r="D1123" s="35" t="str">
        <f t="shared" si="2"/>
        <v>Asia/Vietnam-Asia/2003</v>
      </c>
      <c r="E1123" s="72">
        <v>53450.0</v>
      </c>
      <c r="F1123" s="72">
        <v>140057.0</v>
      </c>
      <c r="G1123" s="70">
        <f t="shared" si="3"/>
        <v>53450</v>
      </c>
      <c r="H1123" s="70">
        <f t="shared" si="4"/>
        <v>140057</v>
      </c>
      <c r="I1123" s="71" t="s">
        <v>1401</v>
      </c>
      <c r="J1123" s="70">
        <f t="array" ref="J1123:K1123">VLOOKUP(I1123,D:H,{4,5},0)</f>
        <v>53450</v>
      </c>
      <c r="K1123" s="70">
        <v>140057.0</v>
      </c>
      <c r="L1123" s="39">
        <f t="shared" si="5"/>
        <v>53450</v>
      </c>
      <c r="M1123" s="39">
        <f t="shared" si="6"/>
        <v>140057</v>
      </c>
    </row>
    <row r="1124">
      <c r="A1124" s="33" t="s">
        <v>113</v>
      </c>
      <c r="B1124" s="68" t="s">
        <v>147</v>
      </c>
      <c r="C1124" s="35" t="s">
        <v>53</v>
      </c>
      <c r="D1124" s="35" t="str">
        <f t="shared" si="2"/>
        <v>Asia/Vietnam-Asia/2005</v>
      </c>
      <c r="E1124" s="72">
        <v>48984.0</v>
      </c>
      <c r="F1124" s="72">
        <v>127164.0</v>
      </c>
      <c r="G1124" s="70">
        <f t="shared" si="3"/>
        <v>45729.5</v>
      </c>
      <c r="H1124" s="70">
        <f t="shared" si="4"/>
        <v>114810</v>
      </c>
      <c r="I1124" s="71" t="s">
        <v>1402</v>
      </c>
      <c r="J1124" s="70"/>
      <c r="K1124" s="70"/>
      <c r="L1124" s="39" t="str">
        <f t="shared" si="5"/>
        <v/>
      </c>
      <c r="M1124" s="39" t="str">
        <f t="shared" si="6"/>
        <v/>
      </c>
    </row>
    <row r="1125">
      <c r="A1125" s="33" t="s">
        <v>113</v>
      </c>
      <c r="B1125" s="68" t="s">
        <v>147</v>
      </c>
      <c r="C1125" s="35" t="s">
        <v>53</v>
      </c>
      <c r="D1125" s="35" t="str">
        <f t="shared" si="2"/>
        <v>Asia/Vietnam-Asia/2005</v>
      </c>
      <c r="E1125" s="72">
        <v>42475.0</v>
      </c>
      <c r="F1125" s="72">
        <v>102456.0</v>
      </c>
      <c r="G1125" s="70">
        <f t="shared" si="3"/>
        <v>42475</v>
      </c>
      <c r="H1125" s="70">
        <f t="shared" si="4"/>
        <v>102456</v>
      </c>
      <c r="I1125" s="71" t="s">
        <v>1403</v>
      </c>
      <c r="J1125" s="70">
        <f t="array" ref="J1125:K1125">VLOOKUP(I1125,D:H,{4,5},0)</f>
        <v>45729.5</v>
      </c>
      <c r="K1125" s="70">
        <v>114810.0</v>
      </c>
      <c r="L1125" s="39">
        <f t="shared" si="5"/>
        <v>45729.5</v>
      </c>
      <c r="M1125" s="39">
        <f t="shared" si="6"/>
        <v>114810</v>
      </c>
    </row>
    <row r="1126">
      <c r="A1126" s="33" t="s">
        <v>113</v>
      </c>
      <c r="B1126" s="68" t="s">
        <v>147</v>
      </c>
      <c r="C1126" s="35" t="s">
        <v>56</v>
      </c>
      <c r="D1126" s="35" t="str">
        <f t="shared" si="2"/>
        <v>Asia/Vietnam-Asia/2008</v>
      </c>
      <c r="E1126" s="72">
        <v>38968.0</v>
      </c>
      <c r="F1126" s="72">
        <v>90549.0</v>
      </c>
      <c r="G1126" s="70">
        <f t="shared" si="3"/>
        <v>34807</v>
      </c>
      <c r="H1126" s="70">
        <f t="shared" si="4"/>
        <v>75844.5</v>
      </c>
      <c r="I1126" s="71" t="s">
        <v>1404</v>
      </c>
      <c r="J1126" s="70"/>
      <c r="K1126" s="70"/>
      <c r="L1126" s="39" t="str">
        <f t="shared" si="5"/>
        <v/>
      </c>
      <c r="M1126" s="39" t="str">
        <f t="shared" si="6"/>
        <v/>
      </c>
    </row>
    <row r="1127">
      <c r="A1127" s="33" t="s">
        <v>113</v>
      </c>
      <c r="B1127" s="68" t="s">
        <v>147</v>
      </c>
      <c r="C1127" s="35" t="s">
        <v>56</v>
      </c>
      <c r="D1127" s="35" t="str">
        <f t="shared" si="2"/>
        <v>Asia/Vietnam-Asia/2008</v>
      </c>
      <c r="E1127" s="72">
        <v>30646.0</v>
      </c>
      <c r="F1127" s="72">
        <v>61140.0</v>
      </c>
      <c r="G1127" s="70">
        <f t="shared" si="3"/>
        <v>30646</v>
      </c>
      <c r="H1127" s="70">
        <f t="shared" si="4"/>
        <v>61140</v>
      </c>
      <c r="I1127" s="71" t="s">
        <v>1405</v>
      </c>
      <c r="J1127" s="70"/>
      <c r="K1127" s="70"/>
      <c r="L1127" s="39" t="str">
        <f t="shared" si="5"/>
        <v/>
      </c>
      <c r="M1127" s="39" t="str">
        <f t="shared" si="6"/>
        <v/>
      </c>
    </row>
    <row r="1128">
      <c r="A1128" s="33" t="s">
        <v>113</v>
      </c>
      <c r="B1128" s="68" t="s">
        <v>147</v>
      </c>
      <c r="C1128" s="35" t="s">
        <v>57</v>
      </c>
      <c r="D1128" s="35" t="str">
        <f t="shared" si="2"/>
        <v>Asia/Vietnam-Asia/2009</v>
      </c>
      <c r="E1128" s="72">
        <v>45777.0</v>
      </c>
      <c r="F1128" s="72">
        <v>113651.0</v>
      </c>
      <c r="G1128" s="70">
        <f t="shared" si="3"/>
        <v>45777</v>
      </c>
      <c r="H1128" s="70">
        <f t="shared" si="4"/>
        <v>113651</v>
      </c>
      <c r="I1128" s="71" t="s">
        <v>1406</v>
      </c>
      <c r="J1128" s="70">
        <f t="array" ref="J1128:K1128">VLOOKUP(I1128,D:H,{4,5},0)</f>
        <v>34807</v>
      </c>
      <c r="K1128" s="70">
        <v>75844.5</v>
      </c>
      <c r="L1128" s="39">
        <f t="shared" si="5"/>
        <v>34807</v>
      </c>
      <c r="M1128" s="39">
        <f t="shared" si="6"/>
        <v>75844.5</v>
      </c>
    </row>
    <row r="1129">
      <c r="A1129" s="33" t="s">
        <v>113</v>
      </c>
      <c r="B1129" s="68" t="s">
        <v>147</v>
      </c>
      <c r="C1129" s="35" t="s">
        <v>58</v>
      </c>
      <c r="D1129" s="35" t="str">
        <f t="shared" si="2"/>
        <v>Asia/Vietnam-Asia/2010</v>
      </c>
      <c r="E1129" s="72">
        <v>33441.0</v>
      </c>
      <c r="F1129" s="72">
        <v>70806.0</v>
      </c>
      <c r="G1129" s="70">
        <f t="shared" si="3"/>
        <v>33441</v>
      </c>
      <c r="H1129" s="70">
        <f t="shared" si="4"/>
        <v>70806</v>
      </c>
      <c r="I1129" s="71" t="s">
        <v>1407</v>
      </c>
      <c r="J1129" s="70">
        <f t="array" ref="J1129:K1129">VLOOKUP(I1129,D:H,{4,5},0)</f>
        <v>45777</v>
      </c>
      <c r="K1129" s="70">
        <v>113651.0</v>
      </c>
      <c r="L1129" s="39">
        <f t="shared" si="5"/>
        <v>45777</v>
      </c>
      <c r="M1129" s="39">
        <f t="shared" si="6"/>
        <v>113651</v>
      </c>
    </row>
    <row r="1130">
      <c r="A1130" s="33" t="s">
        <v>113</v>
      </c>
      <c r="B1130" s="68" t="s">
        <v>147</v>
      </c>
      <c r="C1130" s="35" t="s">
        <v>59</v>
      </c>
      <c r="D1130" s="35" t="str">
        <f t="shared" si="2"/>
        <v>Asia/Vietnam-Asia/2011</v>
      </c>
      <c r="E1130" s="72">
        <v>41455.0</v>
      </c>
      <c r="F1130" s="72">
        <v>97942.0</v>
      </c>
      <c r="G1130" s="70">
        <f t="shared" si="3"/>
        <v>41455</v>
      </c>
      <c r="H1130" s="70">
        <f t="shared" si="4"/>
        <v>97942</v>
      </c>
      <c r="I1130" s="71" t="s">
        <v>1408</v>
      </c>
      <c r="J1130" s="70">
        <f t="array" ref="J1130:K1130">VLOOKUP(I1130,D:H,{4,5},0)</f>
        <v>33441</v>
      </c>
      <c r="K1130" s="70">
        <v>70806.0</v>
      </c>
      <c r="L1130" s="39">
        <f t="shared" si="5"/>
        <v>33441</v>
      </c>
      <c r="M1130" s="39">
        <f t="shared" si="6"/>
        <v>70806</v>
      </c>
    </row>
    <row r="1131">
      <c r="A1131" s="33" t="s">
        <v>113</v>
      </c>
      <c r="B1131" s="68" t="s">
        <v>147</v>
      </c>
      <c r="C1131" s="35" t="s">
        <v>60</v>
      </c>
      <c r="D1131" s="35" t="str">
        <f t="shared" si="2"/>
        <v>Asia/Vietnam-Asia/2012</v>
      </c>
      <c r="E1131" s="72">
        <v>35111.0</v>
      </c>
      <c r="F1131" s="72">
        <v>78767.0</v>
      </c>
      <c r="G1131" s="70">
        <f t="shared" si="3"/>
        <v>31923.5</v>
      </c>
      <c r="H1131" s="70">
        <f t="shared" si="4"/>
        <v>66206</v>
      </c>
      <c r="I1131" s="71" t="s">
        <v>1409</v>
      </c>
      <c r="J1131" s="70">
        <f t="array" ref="J1131:K1131">VLOOKUP(I1131,D:H,{4,5},0)</f>
        <v>41455</v>
      </c>
      <c r="K1131" s="70">
        <v>97942.0</v>
      </c>
      <c r="L1131" s="39">
        <f t="shared" si="5"/>
        <v>41455</v>
      </c>
      <c r="M1131" s="39">
        <f t="shared" si="6"/>
        <v>97942</v>
      </c>
    </row>
    <row r="1132">
      <c r="A1132" s="33" t="s">
        <v>113</v>
      </c>
      <c r="B1132" s="68" t="s">
        <v>147</v>
      </c>
      <c r="C1132" s="35" t="s">
        <v>60</v>
      </c>
      <c r="D1132" s="35" t="str">
        <f t="shared" si="2"/>
        <v>Asia/Vietnam-Asia/2012</v>
      </c>
      <c r="E1132" s="72">
        <v>28736.0</v>
      </c>
      <c r="F1132" s="72">
        <v>53645.0</v>
      </c>
      <c r="G1132" s="70">
        <f t="shared" si="3"/>
        <v>28736</v>
      </c>
      <c r="H1132" s="70">
        <f t="shared" si="4"/>
        <v>53645</v>
      </c>
      <c r="I1132" s="71" t="s">
        <v>1410</v>
      </c>
      <c r="J1132" s="70">
        <f t="array" ref="J1132:K1132">VLOOKUP(I1132,D:H,{4,5},0)</f>
        <v>31923.5</v>
      </c>
      <c r="K1132" s="70">
        <v>66206.0</v>
      </c>
      <c r="L1132" s="39">
        <f t="shared" si="5"/>
        <v>31923.5</v>
      </c>
      <c r="M1132" s="39">
        <f t="shared" si="6"/>
        <v>66206</v>
      </c>
    </row>
    <row r="1133">
      <c r="A1133" s="33" t="s">
        <v>148</v>
      </c>
      <c r="B1133" s="68" t="s">
        <v>149</v>
      </c>
      <c r="C1133" s="35" t="s">
        <v>48</v>
      </c>
      <c r="D1133" s="35" t="str">
        <f t="shared" si="2"/>
        <v>Europe/Albania-Europe/2000</v>
      </c>
      <c r="E1133" s="69"/>
      <c r="F1133" s="69"/>
      <c r="G1133" s="70" t="str">
        <f t="shared" si="3"/>
        <v/>
      </c>
      <c r="H1133" s="70" t="str">
        <f t="shared" si="4"/>
        <v/>
      </c>
      <c r="I1133" s="71" t="s">
        <v>1411</v>
      </c>
      <c r="J1133" s="70" t="str">
        <f t="array" ref="J1133:K1133">VLOOKUP(I1133,D:H,{4,5},0)</f>
        <v/>
      </c>
      <c r="K1133" s="70"/>
      <c r="L1133" s="39" t="str">
        <f t="shared" si="5"/>
        <v/>
      </c>
      <c r="M1133" s="39" t="str">
        <f t="shared" si="6"/>
        <v/>
      </c>
    </row>
    <row r="1134">
      <c r="A1134" s="33" t="s">
        <v>148</v>
      </c>
      <c r="B1134" s="68" t="s">
        <v>149</v>
      </c>
      <c r="C1134" s="35" t="s">
        <v>49</v>
      </c>
      <c r="D1134" s="35" t="str">
        <f t="shared" si="2"/>
        <v>Europe/Albania-Europe/2001</v>
      </c>
      <c r="E1134" s="72">
        <v>2173.0</v>
      </c>
      <c r="F1134" s="69"/>
      <c r="G1134" s="70">
        <f t="shared" si="3"/>
        <v>2173</v>
      </c>
      <c r="H1134" s="70" t="str">
        <f t="shared" si="4"/>
        <v/>
      </c>
      <c r="I1134" s="71" t="s">
        <v>1412</v>
      </c>
      <c r="J1134" s="70">
        <f t="array" ref="J1134:K1134">VLOOKUP(I1134,D:H,{4,5},0)</f>
        <v>2173</v>
      </c>
      <c r="K1134" s="70"/>
      <c r="L1134" s="39">
        <f t="shared" si="5"/>
        <v>2173</v>
      </c>
      <c r="M1134" s="39" t="str">
        <f t="shared" si="6"/>
        <v/>
      </c>
    </row>
    <row r="1135">
      <c r="A1135" s="33" t="s">
        <v>148</v>
      </c>
      <c r="B1135" s="68" t="s">
        <v>149</v>
      </c>
      <c r="C1135" s="35" t="s">
        <v>50</v>
      </c>
      <c r="D1135" s="35" t="str">
        <f t="shared" si="2"/>
        <v>Europe/Albania-Europe/2002</v>
      </c>
      <c r="E1135" s="72">
        <v>2059.0</v>
      </c>
      <c r="F1135" s="72">
        <v>4283.0</v>
      </c>
      <c r="G1135" s="70">
        <f t="shared" si="3"/>
        <v>2059</v>
      </c>
      <c r="H1135" s="70">
        <f t="shared" si="4"/>
        <v>4283</v>
      </c>
      <c r="I1135" s="71" t="s">
        <v>1413</v>
      </c>
      <c r="J1135" s="70">
        <f t="array" ref="J1135:K1135">VLOOKUP(I1135,D:H,{4,5},0)</f>
        <v>2059</v>
      </c>
      <c r="K1135" s="70">
        <v>4283.0</v>
      </c>
      <c r="L1135" s="39">
        <f t="shared" si="5"/>
        <v>2059</v>
      </c>
      <c r="M1135" s="39">
        <f t="shared" si="6"/>
        <v>4283</v>
      </c>
    </row>
    <row r="1136">
      <c r="A1136" s="33" t="s">
        <v>148</v>
      </c>
      <c r="B1136" s="68" t="s">
        <v>149</v>
      </c>
      <c r="C1136" s="35" t="s">
        <v>51</v>
      </c>
      <c r="D1136" s="35" t="str">
        <f t="shared" si="2"/>
        <v>Europe/Albania-Europe/2003</v>
      </c>
      <c r="E1136" s="72">
        <v>2068.0</v>
      </c>
      <c r="F1136" s="72">
        <v>3880.0</v>
      </c>
      <c r="G1136" s="70">
        <f t="shared" si="3"/>
        <v>2068</v>
      </c>
      <c r="H1136" s="70">
        <f t="shared" si="4"/>
        <v>3880</v>
      </c>
      <c r="I1136" s="71" t="s">
        <v>1414</v>
      </c>
      <c r="J1136" s="70">
        <f t="array" ref="J1136:K1136">VLOOKUP(I1136,D:H,{4,5},0)</f>
        <v>2068</v>
      </c>
      <c r="K1136" s="70">
        <v>3880.0</v>
      </c>
      <c r="L1136" s="39">
        <f t="shared" si="5"/>
        <v>2068</v>
      </c>
      <c r="M1136" s="39">
        <f t="shared" si="6"/>
        <v>3880</v>
      </c>
    </row>
    <row r="1137">
      <c r="A1137" s="33" t="s">
        <v>148</v>
      </c>
      <c r="B1137" s="68" t="s">
        <v>149</v>
      </c>
      <c r="C1137" s="35" t="s">
        <v>52</v>
      </c>
      <c r="D1137" s="35" t="str">
        <f t="shared" si="2"/>
        <v>Europe/Albania-Europe/2004</v>
      </c>
      <c r="E1137" s="72">
        <v>2061.0</v>
      </c>
      <c r="F1137" s="72">
        <v>4129.0</v>
      </c>
      <c r="G1137" s="70">
        <f t="shared" si="3"/>
        <v>2061</v>
      </c>
      <c r="H1137" s="70">
        <f t="shared" si="4"/>
        <v>4129</v>
      </c>
      <c r="I1137" s="71" t="s">
        <v>1415</v>
      </c>
      <c r="J1137" s="70">
        <f t="array" ref="J1137:K1137">VLOOKUP(I1137,D:H,{4,5},0)</f>
        <v>2061</v>
      </c>
      <c r="K1137" s="70">
        <v>4129.0</v>
      </c>
      <c r="L1137" s="39">
        <f t="shared" si="5"/>
        <v>2061</v>
      </c>
      <c r="M1137" s="39">
        <f t="shared" si="6"/>
        <v>4129</v>
      </c>
    </row>
    <row r="1138">
      <c r="A1138" s="33" t="s">
        <v>148</v>
      </c>
      <c r="B1138" s="68" t="s">
        <v>149</v>
      </c>
      <c r="C1138" s="35" t="s">
        <v>53</v>
      </c>
      <c r="D1138" s="35" t="str">
        <f t="shared" si="2"/>
        <v>Europe/Albania-Europe/2005</v>
      </c>
      <c r="E1138" s="72">
        <v>2025.0</v>
      </c>
      <c r="F1138" s="72">
        <v>4056.0</v>
      </c>
      <c r="G1138" s="70">
        <f t="shared" si="3"/>
        <v>2098.5</v>
      </c>
      <c r="H1138" s="70">
        <f t="shared" si="4"/>
        <v>4155</v>
      </c>
      <c r="I1138" s="71" t="s">
        <v>1416</v>
      </c>
      <c r="J1138" s="70">
        <f t="array" ref="J1138:K1138">VLOOKUP(I1138,D:H,{4,5},0)</f>
        <v>2098.5</v>
      </c>
      <c r="K1138" s="70">
        <v>4155.0</v>
      </c>
      <c r="L1138" s="39">
        <f t="shared" si="5"/>
        <v>2098.5</v>
      </c>
      <c r="M1138" s="39">
        <f t="shared" si="6"/>
        <v>4155</v>
      </c>
    </row>
    <row r="1139">
      <c r="A1139" s="33" t="s">
        <v>148</v>
      </c>
      <c r="B1139" s="68" t="s">
        <v>149</v>
      </c>
      <c r="C1139" s="35" t="s">
        <v>53</v>
      </c>
      <c r="D1139" s="35" t="str">
        <f t="shared" si="2"/>
        <v>Europe/Albania-Europe/2005</v>
      </c>
      <c r="E1139" s="72">
        <v>2172.0</v>
      </c>
      <c r="F1139" s="72">
        <v>4254.0</v>
      </c>
      <c r="G1139" s="70">
        <f t="shared" si="3"/>
        <v>2172</v>
      </c>
      <c r="H1139" s="70">
        <f t="shared" si="4"/>
        <v>4254</v>
      </c>
      <c r="I1139" s="71" t="s">
        <v>1417</v>
      </c>
      <c r="J1139" s="70"/>
      <c r="K1139" s="70"/>
      <c r="L1139" s="39" t="str">
        <f t="shared" si="5"/>
        <v/>
      </c>
      <c r="M1139" s="39" t="str">
        <f t="shared" si="6"/>
        <v/>
      </c>
    </row>
    <row r="1140">
      <c r="A1140" s="33" t="s">
        <v>148</v>
      </c>
      <c r="B1140" s="68" t="s">
        <v>149</v>
      </c>
      <c r="C1140" s="35" t="s">
        <v>56</v>
      </c>
      <c r="D1140" s="35" t="str">
        <f t="shared" si="2"/>
        <v>Europe/Albania-Europe/2008</v>
      </c>
      <c r="E1140" s="72">
        <v>1976.0</v>
      </c>
      <c r="F1140" s="72">
        <v>4294.0</v>
      </c>
      <c r="G1140" s="70">
        <f t="shared" si="3"/>
        <v>1869.5</v>
      </c>
      <c r="H1140" s="70">
        <f t="shared" si="4"/>
        <v>3658</v>
      </c>
      <c r="I1140" s="71" t="s">
        <v>1418</v>
      </c>
      <c r="J1140" s="70"/>
      <c r="K1140" s="70"/>
      <c r="L1140" s="39" t="str">
        <f t="shared" si="5"/>
        <v/>
      </c>
      <c r="M1140" s="39" t="str">
        <f t="shared" si="6"/>
        <v/>
      </c>
    </row>
    <row r="1141">
      <c r="A1141" s="33" t="s">
        <v>148</v>
      </c>
      <c r="B1141" s="68" t="s">
        <v>149</v>
      </c>
      <c r="C1141" s="35" t="s">
        <v>56</v>
      </c>
      <c r="D1141" s="35" t="str">
        <f t="shared" si="2"/>
        <v>Europe/Albania-Europe/2008</v>
      </c>
      <c r="E1141" s="72">
        <v>1763.0</v>
      </c>
      <c r="F1141" s="72">
        <v>3022.0</v>
      </c>
      <c r="G1141" s="70">
        <f t="shared" si="3"/>
        <v>1763</v>
      </c>
      <c r="H1141" s="70">
        <f t="shared" si="4"/>
        <v>3022</v>
      </c>
      <c r="I1141" s="71" t="s">
        <v>1419</v>
      </c>
      <c r="J1141" s="70">
        <f t="array" ref="J1141:K1141">VLOOKUP(I1141,D:H,{4,5},0)</f>
        <v>1869.5</v>
      </c>
      <c r="K1141" s="70">
        <v>3658.0</v>
      </c>
      <c r="L1141" s="39">
        <f t="shared" si="5"/>
        <v>1869.5</v>
      </c>
      <c r="M1141" s="39">
        <f t="shared" si="6"/>
        <v>3658</v>
      </c>
    </row>
    <row r="1142">
      <c r="A1142" s="33" t="s">
        <v>148</v>
      </c>
      <c r="B1142" s="68" t="s">
        <v>149</v>
      </c>
      <c r="C1142" s="35" t="s">
        <v>57</v>
      </c>
      <c r="D1142" s="35" t="str">
        <f t="shared" si="2"/>
        <v>Europe/Albania-Europe/2009</v>
      </c>
      <c r="E1142" s="72">
        <v>2068.0</v>
      </c>
      <c r="F1142" s="72">
        <v>3865.0</v>
      </c>
      <c r="G1142" s="70">
        <f t="shared" si="3"/>
        <v>2068</v>
      </c>
      <c r="H1142" s="70">
        <f t="shared" si="4"/>
        <v>3865</v>
      </c>
      <c r="I1142" s="71" t="s">
        <v>1420</v>
      </c>
      <c r="J1142" s="70">
        <f t="array" ref="J1142:K1142">VLOOKUP(I1142,D:H,{4,5},0)</f>
        <v>2068</v>
      </c>
      <c r="K1142" s="70">
        <v>3865.0</v>
      </c>
      <c r="L1142" s="39">
        <f t="shared" si="5"/>
        <v>2068</v>
      </c>
      <c r="M1142" s="39">
        <f t="shared" si="6"/>
        <v>3865</v>
      </c>
    </row>
    <row r="1143">
      <c r="A1143" s="33" t="s">
        <v>148</v>
      </c>
      <c r="B1143" s="68" t="s">
        <v>149</v>
      </c>
      <c r="C1143" s="35" t="s">
        <v>59</v>
      </c>
      <c r="D1143" s="35" t="str">
        <f t="shared" si="2"/>
        <v>Europe/Albania-Europe/2011</v>
      </c>
      <c r="E1143" s="72">
        <v>2172.0</v>
      </c>
      <c r="F1143" s="72">
        <v>4166.0</v>
      </c>
      <c r="G1143" s="70">
        <f t="shared" si="3"/>
        <v>1977.5</v>
      </c>
      <c r="H1143" s="70">
        <f t="shared" si="4"/>
        <v>3694.5</v>
      </c>
      <c r="I1143" s="71" t="s">
        <v>1421</v>
      </c>
      <c r="J1143" s="70"/>
      <c r="K1143" s="70"/>
      <c r="L1143" s="39" t="str">
        <f t="shared" si="5"/>
        <v/>
      </c>
      <c r="M1143" s="39" t="str">
        <f t="shared" si="6"/>
        <v/>
      </c>
    </row>
    <row r="1144">
      <c r="A1144" s="33" t="s">
        <v>148</v>
      </c>
      <c r="B1144" s="68" t="s">
        <v>149</v>
      </c>
      <c r="C1144" s="35" t="s">
        <v>59</v>
      </c>
      <c r="D1144" s="35" t="str">
        <f t="shared" si="2"/>
        <v>Europe/Albania-Europe/2011</v>
      </c>
      <c r="E1144" s="72">
        <v>1783.0</v>
      </c>
      <c r="F1144" s="72">
        <v>3223.0</v>
      </c>
      <c r="G1144" s="70">
        <f t="shared" si="3"/>
        <v>1783</v>
      </c>
      <c r="H1144" s="70">
        <f t="shared" si="4"/>
        <v>3223</v>
      </c>
      <c r="I1144" s="71" t="s">
        <v>1422</v>
      </c>
      <c r="J1144" s="70">
        <f t="array" ref="J1144:K1144">VLOOKUP(I1144,D:H,{4,5},0)</f>
        <v>1977.5</v>
      </c>
      <c r="K1144" s="70">
        <v>3694.5</v>
      </c>
      <c r="L1144" s="39">
        <f t="shared" si="5"/>
        <v>1977.5</v>
      </c>
      <c r="M1144" s="39">
        <f t="shared" si="6"/>
        <v>3694.5</v>
      </c>
    </row>
    <row r="1145">
      <c r="A1145" s="33" t="s">
        <v>148</v>
      </c>
      <c r="B1145" s="68" t="s">
        <v>149</v>
      </c>
      <c r="C1145" s="35" t="s">
        <v>60</v>
      </c>
      <c r="D1145" s="35" t="str">
        <f t="shared" si="2"/>
        <v>Europe/Albania-Europe/2012</v>
      </c>
      <c r="E1145" s="72">
        <v>1975.0</v>
      </c>
      <c r="F1145" s="72">
        <v>3751.0</v>
      </c>
      <c r="G1145" s="70">
        <f t="shared" si="3"/>
        <v>1975</v>
      </c>
      <c r="H1145" s="70">
        <f t="shared" si="4"/>
        <v>3751</v>
      </c>
      <c r="I1145" s="71" t="s">
        <v>1423</v>
      </c>
      <c r="J1145" s="70">
        <f t="array" ref="J1145:K1145">VLOOKUP(I1145,D:H,{4,5},0)</f>
        <v>1975</v>
      </c>
      <c r="K1145" s="70">
        <v>3751.0</v>
      </c>
      <c r="L1145" s="39">
        <f t="shared" si="5"/>
        <v>1975</v>
      </c>
      <c r="M1145" s="39">
        <f t="shared" si="6"/>
        <v>3751</v>
      </c>
    </row>
    <row r="1146">
      <c r="A1146" s="33" t="s">
        <v>148</v>
      </c>
      <c r="B1146" s="68" t="s">
        <v>150</v>
      </c>
      <c r="C1146" s="35" t="s">
        <v>48</v>
      </c>
      <c r="D1146" s="35" t="str">
        <f t="shared" si="2"/>
        <v>Europe/Andorra-Europe/2000</v>
      </c>
      <c r="E1146" s="69"/>
      <c r="F1146" s="69"/>
      <c r="G1146" s="70" t="str">
        <f t="shared" si="3"/>
        <v/>
      </c>
      <c r="H1146" s="70" t="str">
        <f t="shared" si="4"/>
        <v/>
      </c>
      <c r="I1146" s="71" t="s">
        <v>1424</v>
      </c>
      <c r="J1146" s="70" t="str">
        <f t="array" ref="J1146:K1146">VLOOKUP(I1146,D:H,{4,5},0)</f>
        <v/>
      </c>
      <c r="K1146" s="70"/>
      <c r="L1146" s="39" t="str">
        <f t="shared" si="5"/>
        <v/>
      </c>
      <c r="M1146" s="39" t="str">
        <f t="shared" si="6"/>
        <v/>
      </c>
    </row>
    <row r="1147">
      <c r="A1147" s="33" t="s">
        <v>148</v>
      </c>
      <c r="B1147" s="68" t="s">
        <v>150</v>
      </c>
      <c r="C1147" s="35" t="s">
        <v>49</v>
      </c>
      <c r="D1147" s="35" t="str">
        <f t="shared" si="2"/>
        <v>Europe/Andorra-Europe/2001</v>
      </c>
      <c r="E1147" s="69"/>
      <c r="F1147" s="69"/>
      <c r="G1147" s="70" t="str">
        <f t="shared" si="3"/>
        <v/>
      </c>
      <c r="H1147" s="70" t="str">
        <f t="shared" si="4"/>
        <v/>
      </c>
      <c r="I1147" s="71" t="s">
        <v>1425</v>
      </c>
      <c r="J1147" s="70" t="str">
        <f t="array" ref="J1147:K1147">VLOOKUP(I1147,D:H,{4,5},0)</f>
        <v/>
      </c>
      <c r="K1147" s="70"/>
      <c r="L1147" s="39" t="str">
        <f t="shared" si="5"/>
        <v/>
      </c>
      <c r="M1147" s="39" t="str">
        <f t="shared" si="6"/>
        <v/>
      </c>
    </row>
    <row r="1148">
      <c r="A1148" s="33" t="s">
        <v>148</v>
      </c>
      <c r="B1148" s="68" t="s">
        <v>150</v>
      </c>
      <c r="C1148" s="35" t="s">
        <v>50</v>
      </c>
      <c r="D1148" s="35" t="str">
        <f t="shared" si="2"/>
        <v>Europe/Andorra-Europe/2002</v>
      </c>
      <c r="E1148" s="69"/>
      <c r="F1148" s="72">
        <v>517.0</v>
      </c>
      <c r="G1148" s="70" t="str">
        <f t="shared" si="3"/>
        <v/>
      </c>
      <c r="H1148" s="70">
        <f t="shared" si="4"/>
        <v>517</v>
      </c>
      <c r="I1148" s="71" t="s">
        <v>1426</v>
      </c>
      <c r="J1148" s="70" t="str">
        <f t="array" ref="J1148:K1148">VLOOKUP(I1148,D:H,{4,5},0)</f>
        <v/>
      </c>
      <c r="K1148" s="70">
        <v>517.0</v>
      </c>
      <c r="L1148" s="39" t="str">
        <f t="shared" si="5"/>
        <v/>
      </c>
      <c r="M1148" s="39">
        <f t="shared" si="6"/>
        <v>517</v>
      </c>
    </row>
    <row r="1149">
      <c r="A1149" s="33" t="s">
        <v>148</v>
      </c>
      <c r="B1149" s="68" t="s">
        <v>150</v>
      </c>
      <c r="C1149" s="35" t="s">
        <v>51</v>
      </c>
      <c r="D1149" s="35" t="str">
        <f t="shared" si="2"/>
        <v>Europe/Andorra-Europe/2003</v>
      </c>
      <c r="E1149" s="69"/>
      <c r="F1149" s="72">
        <v>517.0</v>
      </c>
      <c r="G1149" s="70" t="str">
        <f t="shared" si="3"/>
        <v/>
      </c>
      <c r="H1149" s="70">
        <f t="shared" si="4"/>
        <v>517</v>
      </c>
      <c r="I1149" s="71" t="s">
        <v>1427</v>
      </c>
      <c r="J1149" s="70" t="str">
        <f t="array" ref="J1149:K1149">VLOOKUP(I1149,D:H,{4,5},0)</f>
        <v/>
      </c>
      <c r="K1149" s="70">
        <v>517.0</v>
      </c>
      <c r="L1149" s="39" t="str">
        <f t="shared" si="5"/>
        <v/>
      </c>
      <c r="M1149" s="39">
        <f t="shared" si="6"/>
        <v>517</v>
      </c>
    </row>
    <row r="1150">
      <c r="A1150" s="33" t="s">
        <v>148</v>
      </c>
      <c r="B1150" s="68" t="s">
        <v>150</v>
      </c>
      <c r="C1150" s="35" t="s">
        <v>52</v>
      </c>
      <c r="D1150" s="35" t="str">
        <f t="shared" si="2"/>
        <v>Europe/Andorra-Europe/2004</v>
      </c>
      <c r="E1150" s="69"/>
      <c r="F1150" s="72">
        <v>539.0</v>
      </c>
      <c r="G1150" s="70" t="str">
        <f t="shared" si="3"/>
        <v/>
      </c>
      <c r="H1150" s="70">
        <f t="shared" si="4"/>
        <v>539</v>
      </c>
      <c r="I1150" s="71" t="s">
        <v>1428</v>
      </c>
      <c r="J1150" s="70" t="str">
        <f t="array" ref="J1150:K1150">VLOOKUP(I1150,D:H,{4,5},0)</f>
        <v/>
      </c>
      <c r="K1150" s="70">
        <v>539.0</v>
      </c>
      <c r="L1150" s="39" t="str">
        <f t="shared" si="5"/>
        <v/>
      </c>
      <c r="M1150" s="39">
        <f t="shared" si="6"/>
        <v>539</v>
      </c>
    </row>
    <row r="1151">
      <c r="A1151" s="33" t="s">
        <v>148</v>
      </c>
      <c r="B1151" s="68" t="s">
        <v>150</v>
      </c>
      <c r="C1151" s="35" t="s">
        <v>53</v>
      </c>
      <c r="D1151" s="35" t="str">
        <f t="shared" si="2"/>
        <v>Europe/Andorra-Europe/2005</v>
      </c>
      <c r="E1151" s="69"/>
      <c r="F1151" s="72">
        <v>539.0</v>
      </c>
      <c r="G1151" s="70" t="str">
        <f t="shared" si="3"/>
        <v/>
      </c>
      <c r="H1151" s="70">
        <f t="shared" si="4"/>
        <v>557.5</v>
      </c>
      <c r="I1151" s="71" t="s">
        <v>1429</v>
      </c>
      <c r="J1151" s="70" t="str">
        <f t="array" ref="J1151:K1151">VLOOKUP(I1151,D:H,{4,5},0)</f>
        <v/>
      </c>
      <c r="K1151" s="70">
        <v>557.5</v>
      </c>
      <c r="L1151" s="39" t="str">
        <f t="shared" si="5"/>
        <v/>
      </c>
      <c r="M1151" s="39">
        <f t="shared" si="6"/>
        <v>557.5</v>
      </c>
    </row>
    <row r="1152">
      <c r="A1152" s="33" t="s">
        <v>148</v>
      </c>
      <c r="B1152" s="68" t="s">
        <v>150</v>
      </c>
      <c r="C1152" s="35" t="s">
        <v>53</v>
      </c>
      <c r="D1152" s="35" t="str">
        <f t="shared" si="2"/>
        <v>Europe/Andorra-Europe/2005</v>
      </c>
      <c r="E1152" s="69"/>
      <c r="F1152" s="72">
        <v>576.0</v>
      </c>
      <c r="G1152" s="70" t="str">
        <f t="shared" si="3"/>
        <v/>
      </c>
      <c r="H1152" s="70">
        <f t="shared" si="4"/>
        <v>576</v>
      </c>
      <c r="I1152" s="71" t="s">
        <v>1430</v>
      </c>
      <c r="J1152" s="70"/>
      <c r="K1152" s="70"/>
      <c r="L1152" s="39" t="str">
        <f t="shared" si="5"/>
        <v/>
      </c>
      <c r="M1152" s="39" t="str">
        <f t="shared" si="6"/>
        <v/>
      </c>
    </row>
    <row r="1153">
      <c r="A1153" s="33" t="s">
        <v>148</v>
      </c>
      <c r="B1153" s="68" t="s">
        <v>150</v>
      </c>
      <c r="C1153" s="35" t="s">
        <v>56</v>
      </c>
      <c r="D1153" s="35" t="str">
        <f t="shared" si="2"/>
        <v>Europe/Andorra-Europe/2008</v>
      </c>
      <c r="E1153" s="69"/>
      <c r="F1153" s="72">
        <v>535.0</v>
      </c>
      <c r="G1153" s="70" t="str">
        <f t="shared" si="3"/>
        <v/>
      </c>
      <c r="H1153" s="70">
        <f t="shared" si="4"/>
        <v>529.5</v>
      </c>
      <c r="I1153" s="71" t="s">
        <v>1431</v>
      </c>
      <c r="J1153" s="70"/>
      <c r="K1153" s="70"/>
      <c r="L1153" s="39" t="str">
        <f t="shared" si="5"/>
        <v/>
      </c>
      <c r="M1153" s="39" t="str">
        <f t="shared" si="6"/>
        <v/>
      </c>
    </row>
    <row r="1154">
      <c r="A1154" s="33" t="s">
        <v>148</v>
      </c>
      <c r="B1154" s="68" t="s">
        <v>150</v>
      </c>
      <c r="C1154" s="35" t="s">
        <v>56</v>
      </c>
      <c r="D1154" s="35" t="str">
        <f t="shared" si="2"/>
        <v>Europe/Andorra-Europe/2008</v>
      </c>
      <c r="E1154" s="69"/>
      <c r="F1154" s="72">
        <v>524.0</v>
      </c>
      <c r="G1154" s="70" t="str">
        <f t="shared" si="3"/>
        <v/>
      </c>
      <c r="H1154" s="70">
        <f t="shared" si="4"/>
        <v>524</v>
      </c>
      <c r="I1154" s="71" t="s">
        <v>1432</v>
      </c>
      <c r="J1154" s="70" t="str">
        <f t="array" ref="J1154:K1154">VLOOKUP(I1154,D:H,{4,5},0)</f>
        <v/>
      </c>
      <c r="K1154" s="70">
        <v>529.5</v>
      </c>
      <c r="L1154" s="39" t="str">
        <f t="shared" si="5"/>
        <v/>
      </c>
      <c r="M1154" s="39">
        <f t="shared" si="6"/>
        <v>529.5</v>
      </c>
    </row>
    <row r="1155">
      <c r="A1155" s="33" t="s">
        <v>148</v>
      </c>
      <c r="B1155" s="68" t="s">
        <v>150</v>
      </c>
      <c r="C1155" s="35" t="s">
        <v>57</v>
      </c>
      <c r="D1155" s="35" t="str">
        <f t="shared" si="2"/>
        <v>Europe/Andorra-Europe/2009</v>
      </c>
      <c r="E1155" s="69"/>
      <c r="F1155" s="72">
        <v>546.0</v>
      </c>
      <c r="G1155" s="70" t="str">
        <f t="shared" si="3"/>
        <v/>
      </c>
      <c r="H1155" s="70">
        <f t="shared" si="4"/>
        <v>546</v>
      </c>
      <c r="I1155" s="71" t="s">
        <v>1433</v>
      </c>
      <c r="J1155" s="70" t="str">
        <f t="array" ref="J1155:K1155">VLOOKUP(I1155,D:H,{4,5},0)</f>
        <v/>
      </c>
      <c r="K1155" s="70">
        <v>546.0</v>
      </c>
      <c r="L1155" s="39" t="str">
        <f t="shared" si="5"/>
        <v/>
      </c>
      <c r="M1155" s="39">
        <f t="shared" si="6"/>
        <v>546</v>
      </c>
    </row>
    <row r="1156">
      <c r="A1156" s="33" t="s">
        <v>148</v>
      </c>
      <c r="B1156" s="68" t="s">
        <v>150</v>
      </c>
      <c r="C1156" s="35" t="s">
        <v>59</v>
      </c>
      <c r="D1156" s="35" t="str">
        <f t="shared" si="2"/>
        <v>Europe/Andorra-Europe/2011</v>
      </c>
      <c r="E1156" s="69"/>
      <c r="F1156" s="72">
        <v>565.0</v>
      </c>
      <c r="G1156" s="70" t="str">
        <f t="shared" si="3"/>
        <v/>
      </c>
      <c r="H1156" s="70">
        <f t="shared" si="4"/>
        <v>544.5</v>
      </c>
      <c r="I1156" s="71" t="s">
        <v>1434</v>
      </c>
      <c r="J1156" s="70"/>
      <c r="K1156" s="70"/>
      <c r="L1156" s="39" t="str">
        <f t="shared" si="5"/>
        <v/>
      </c>
      <c r="M1156" s="39" t="str">
        <f t="shared" si="6"/>
        <v/>
      </c>
    </row>
    <row r="1157">
      <c r="A1157" s="33" t="s">
        <v>148</v>
      </c>
      <c r="B1157" s="68" t="s">
        <v>150</v>
      </c>
      <c r="C1157" s="35" t="s">
        <v>59</v>
      </c>
      <c r="D1157" s="35" t="str">
        <f t="shared" si="2"/>
        <v>Europe/Andorra-Europe/2011</v>
      </c>
      <c r="E1157" s="69"/>
      <c r="F1157" s="72">
        <v>524.0</v>
      </c>
      <c r="G1157" s="70" t="str">
        <f t="shared" si="3"/>
        <v/>
      </c>
      <c r="H1157" s="70">
        <f t="shared" si="4"/>
        <v>524</v>
      </c>
      <c r="I1157" s="71" t="s">
        <v>1435</v>
      </c>
      <c r="J1157" s="70" t="str">
        <f t="array" ref="J1157:K1157">VLOOKUP(I1157,D:H,{4,5},0)</f>
        <v/>
      </c>
      <c r="K1157" s="70">
        <v>544.5</v>
      </c>
      <c r="L1157" s="39" t="str">
        <f t="shared" si="5"/>
        <v/>
      </c>
      <c r="M1157" s="39">
        <f t="shared" si="6"/>
        <v>544.5</v>
      </c>
    </row>
    <row r="1158">
      <c r="A1158" s="33" t="s">
        <v>148</v>
      </c>
      <c r="B1158" s="68" t="s">
        <v>150</v>
      </c>
      <c r="C1158" s="35" t="s">
        <v>60</v>
      </c>
      <c r="D1158" s="35" t="str">
        <f t="shared" si="2"/>
        <v>Europe/Andorra-Europe/2012</v>
      </c>
      <c r="E1158" s="69"/>
      <c r="F1158" s="72">
        <v>532.0</v>
      </c>
      <c r="G1158" s="70" t="str">
        <f t="shared" si="3"/>
        <v/>
      </c>
      <c r="H1158" s="70">
        <f t="shared" si="4"/>
        <v>532</v>
      </c>
      <c r="I1158" s="71" t="s">
        <v>1436</v>
      </c>
      <c r="J1158" s="70" t="str">
        <f t="array" ref="J1158:K1158">VLOOKUP(I1158,D:H,{4,5},0)</f>
        <v/>
      </c>
      <c r="K1158" s="70">
        <v>532.0</v>
      </c>
      <c r="L1158" s="39" t="str">
        <f t="shared" si="5"/>
        <v/>
      </c>
      <c r="M1158" s="39">
        <f t="shared" si="6"/>
        <v>532</v>
      </c>
    </row>
    <row r="1159">
      <c r="A1159" s="33" t="s">
        <v>148</v>
      </c>
      <c r="B1159" s="68" t="s">
        <v>151</v>
      </c>
      <c r="C1159" s="35" t="s">
        <v>48</v>
      </c>
      <c r="D1159" s="35" t="str">
        <f t="shared" si="2"/>
        <v>Europe/Austria-Europe/2000</v>
      </c>
      <c r="E1159" s="72">
        <v>32896.0</v>
      </c>
      <c r="F1159" s="69"/>
      <c r="G1159" s="70">
        <f t="shared" si="3"/>
        <v>32896</v>
      </c>
      <c r="H1159" s="70" t="str">
        <f t="shared" si="4"/>
        <v/>
      </c>
      <c r="I1159" s="71" t="s">
        <v>1437</v>
      </c>
      <c r="J1159" s="70">
        <f t="array" ref="J1159:K1159">VLOOKUP(I1159,D:H,{4,5},0)</f>
        <v>32896</v>
      </c>
      <c r="K1159" s="70"/>
      <c r="L1159" s="39">
        <f t="shared" si="5"/>
        <v>32896</v>
      </c>
      <c r="M1159" s="39" t="str">
        <f t="shared" si="6"/>
        <v/>
      </c>
    </row>
    <row r="1160">
      <c r="A1160" s="33" t="s">
        <v>148</v>
      </c>
      <c r="B1160" s="68" t="s">
        <v>151</v>
      </c>
      <c r="C1160" s="35" t="s">
        <v>49</v>
      </c>
      <c r="D1160" s="35" t="str">
        <f t="shared" si="2"/>
        <v>Europe/Austria-Europe/2001</v>
      </c>
      <c r="E1160" s="72">
        <v>33019.0</v>
      </c>
      <c r="F1160" s="69"/>
      <c r="G1160" s="70">
        <f t="shared" si="3"/>
        <v>33019</v>
      </c>
      <c r="H1160" s="70" t="str">
        <f t="shared" si="4"/>
        <v/>
      </c>
      <c r="I1160" s="71" t="s">
        <v>1438</v>
      </c>
      <c r="J1160" s="70">
        <f t="array" ref="J1160:K1160">VLOOKUP(I1160,D:H,{4,5},0)</f>
        <v>33019</v>
      </c>
      <c r="K1160" s="70"/>
      <c r="L1160" s="39">
        <f t="shared" si="5"/>
        <v>33019</v>
      </c>
      <c r="M1160" s="39" t="str">
        <f t="shared" si="6"/>
        <v/>
      </c>
    </row>
    <row r="1161">
      <c r="A1161" s="33" t="s">
        <v>148</v>
      </c>
      <c r="B1161" s="68" t="s">
        <v>151</v>
      </c>
      <c r="C1161" s="35" t="s">
        <v>50</v>
      </c>
      <c r="D1161" s="35" t="str">
        <f t="shared" si="2"/>
        <v>Europe/Austria-Europe/2002</v>
      </c>
      <c r="E1161" s="72">
        <v>34228.0</v>
      </c>
      <c r="F1161" s="72">
        <v>66897.0</v>
      </c>
      <c r="G1161" s="70">
        <f t="shared" si="3"/>
        <v>34228</v>
      </c>
      <c r="H1161" s="70">
        <f t="shared" si="4"/>
        <v>66897</v>
      </c>
      <c r="I1161" s="71" t="s">
        <v>1439</v>
      </c>
      <c r="J1161" s="70">
        <f t="array" ref="J1161:K1161">VLOOKUP(I1161,D:H,{4,5},0)</f>
        <v>34228</v>
      </c>
      <c r="K1161" s="70">
        <v>66897.0</v>
      </c>
      <c r="L1161" s="39">
        <f t="shared" si="5"/>
        <v>34228</v>
      </c>
      <c r="M1161" s="39">
        <f t="shared" si="6"/>
        <v>66897</v>
      </c>
    </row>
    <row r="1162">
      <c r="A1162" s="33" t="s">
        <v>148</v>
      </c>
      <c r="B1162" s="68" t="s">
        <v>151</v>
      </c>
      <c r="C1162" s="35" t="s">
        <v>51</v>
      </c>
      <c r="D1162" s="35" t="str">
        <f t="shared" si="2"/>
        <v>Europe/Austria-Europe/2003</v>
      </c>
      <c r="E1162" s="72">
        <v>31963.0</v>
      </c>
      <c r="F1162" s="72">
        <v>62262.0</v>
      </c>
      <c r="G1162" s="70">
        <f t="shared" si="3"/>
        <v>31963</v>
      </c>
      <c r="H1162" s="70">
        <f t="shared" si="4"/>
        <v>62262</v>
      </c>
      <c r="I1162" s="71" t="s">
        <v>1440</v>
      </c>
      <c r="J1162" s="70">
        <f t="array" ref="J1162:K1162">VLOOKUP(I1162,D:H,{4,5},0)</f>
        <v>31963</v>
      </c>
      <c r="K1162" s="70">
        <v>62262.0</v>
      </c>
      <c r="L1162" s="39">
        <f t="shared" si="5"/>
        <v>31963</v>
      </c>
      <c r="M1162" s="39">
        <f t="shared" si="6"/>
        <v>62262</v>
      </c>
    </row>
    <row r="1163">
      <c r="A1163" s="33" t="s">
        <v>148</v>
      </c>
      <c r="B1163" s="68" t="s">
        <v>151</v>
      </c>
      <c r="C1163" s="35" t="s">
        <v>52</v>
      </c>
      <c r="D1163" s="35" t="str">
        <f t="shared" si="2"/>
        <v>Europe/Austria-Europe/2004</v>
      </c>
      <c r="E1163" s="72">
        <v>33545.0</v>
      </c>
      <c r="F1163" s="72">
        <v>68269.0</v>
      </c>
      <c r="G1163" s="70">
        <f t="shared" si="3"/>
        <v>33545</v>
      </c>
      <c r="H1163" s="70">
        <f t="shared" si="4"/>
        <v>68269</v>
      </c>
      <c r="I1163" s="71" t="s">
        <v>1441</v>
      </c>
      <c r="J1163" s="70">
        <f t="array" ref="J1163:K1163">VLOOKUP(I1163,D:H,{4,5},0)</f>
        <v>33545</v>
      </c>
      <c r="K1163" s="70">
        <v>68269.0</v>
      </c>
      <c r="L1163" s="39">
        <f t="shared" si="5"/>
        <v>33545</v>
      </c>
      <c r="M1163" s="39">
        <f t="shared" si="6"/>
        <v>68269</v>
      </c>
    </row>
    <row r="1164">
      <c r="A1164" s="33" t="s">
        <v>148</v>
      </c>
      <c r="B1164" s="68" t="s">
        <v>151</v>
      </c>
      <c r="C1164" s="35" t="s">
        <v>53</v>
      </c>
      <c r="D1164" s="35" t="str">
        <f t="shared" si="2"/>
        <v>Europe/Austria-Europe/2005</v>
      </c>
      <c r="E1164" s="72">
        <v>33393.0</v>
      </c>
      <c r="F1164" s="72">
        <v>69141.0</v>
      </c>
      <c r="G1164" s="70">
        <f t="shared" si="3"/>
        <v>31920</v>
      </c>
      <c r="H1164" s="70">
        <f t="shared" si="4"/>
        <v>68160</v>
      </c>
      <c r="I1164" s="71" t="s">
        <v>1442</v>
      </c>
      <c r="J1164" s="70">
        <f t="array" ref="J1164:K1164">VLOOKUP(I1164,D:H,{4,5},0)</f>
        <v>31920</v>
      </c>
      <c r="K1164" s="70">
        <v>68160.0</v>
      </c>
      <c r="L1164" s="39">
        <f t="shared" si="5"/>
        <v>31920</v>
      </c>
      <c r="M1164" s="39">
        <f t="shared" si="6"/>
        <v>68160</v>
      </c>
    </row>
    <row r="1165">
      <c r="A1165" s="33" t="s">
        <v>148</v>
      </c>
      <c r="B1165" s="68" t="s">
        <v>151</v>
      </c>
      <c r="C1165" s="35" t="s">
        <v>53</v>
      </c>
      <c r="D1165" s="35" t="str">
        <f t="shared" si="2"/>
        <v>Europe/Austria-Europe/2005</v>
      </c>
      <c r="E1165" s="72">
        <v>30447.0</v>
      </c>
      <c r="F1165" s="72">
        <v>67179.0</v>
      </c>
      <c r="G1165" s="70">
        <f t="shared" si="3"/>
        <v>30447</v>
      </c>
      <c r="H1165" s="70">
        <f t="shared" si="4"/>
        <v>67179</v>
      </c>
      <c r="I1165" s="71" t="s">
        <v>1443</v>
      </c>
      <c r="J1165" s="70">
        <f t="array" ref="J1165:K1165">VLOOKUP(I1165,D:H,{4,5},0)</f>
        <v>33792</v>
      </c>
      <c r="K1165" s="70">
        <v>74238.0</v>
      </c>
      <c r="L1165" s="39">
        <f t="shared" si="5"/>
        <v>33792</v>
      </c>
      <c r="M1165" s="39">
        <f t="shared" si="6"/>
        <v>74238</v>
      </c>
    </row>
    <row r="1166">
      <c r="A1166" s="33" t="s">
        <v>148</v>
      </c>
      <c r="B1166" s="68" t="s">
        <v>151</v>
      </c>
      <c r="C1166" s="35" t="s">
        <v>54</v>
      </c>
      <c r="D1166" s="35" t="str">
        <f t="shared" si="2"/>
        <v>Europe/Austria-Europe/2006</v>
      </c>
      <c r="E1166" s="72">
        <v>33792.0</v>
      </c>
      <c r="F1166" s="72">
        <v>74238.0</v>
      </c>
      <c r="G1166" s="70">
        <f t="shared" si="3"/>
        <v>33792</v>
      </c>
      <c r="H1166" s="70">
        <f t="shared" si="4"/>
        <v>74238</v>
      </c>
      <c r="I1166" s="71" t="s">
        <v>1444</v>
      </c>
      <c r="J1166" s="70"/>
      <c r="K1166" s="70"/>
      <c r="L1166" s="39" t="str">
        <f t="shared" si="5"/>
        <v/>
      </c>
      <c r="M1166" s="39" t="str">
        <f t="shared" si="6"/>
        <v/>
      </c>
    </row>
    <row r="1167">
      <c r="A1167" s="33" t="s">
        <v>148</v>
      </c>
      <c r="B1167" s="68" t="s">
        <v>151</v>
      </c>
      <c r="C1167" s="35" t="s">
        <v>56</v>
      </c>
      <c r="D1167" s="35" t="str">
        <f t="shared" si="2"/>
        <v>Europe/Austria-Europe/2008</v>
      </c>
      <c r="E1167" s="72">
        <v>32214.0</v>
      </c>
      <c r="F1167" s="72">
        <v>72317.0</v>
      </c>
      <c r="G1167" s="70">
        <f t="shared" si="3"/>
        <v>30386</v>
      </c>
      <c r="H1167" s="70">
        <f t="shared" si="4"/>
        <v>68006.5</v>
      </c>
      <c r="I1167" s="71" t="s">
        <v>1445</v>
      </c>
      <c r="J1167" s="70">
        <f t="array" ref="J1167:K1167">VLOOKUP(I1167,D:H,{4,5},0)</f>
        <v>30386</v>
      </c>
      <c r="K1167" s="70">
        <v>68006.5</v>
      </c>
      <c r="L1167" s="39">
        <f t="shared" si="5"/>
        <v>30386</v>
      </c>
      <c r="M1167" s="39">
        <f t="shared" si="6"/>
        <v>68006.5</v>
      </c>
    </row>
    <row r="1168">
      <c r="A1168" s="33" t="s">
        <v>148</v>
      </c>
      <c r="B1168" s="68" t="s">
        <v>151</v>
      </c>
      <c r="C1168" s="35" t="s">
        <v>56</v>
      </c>
      <c r="D1168" s="35" t="str">
        <f t="shared" si="2"/>
        <v>Europe/Austria-Europe/2008</v>
      </c>
      <c r="E1168" s="72">
        <v>28558.0</v>
      </c>
      <c r="F1168" s="72">
        <v>63696.0</v>
      </c>
      <c r="G1168" s="70">
        <f t="shared" si="3"/>
        <v>28558</v>
      </c>
      <c r="H1168" s="70">
        <f t="shared" si="4"/>
        <v>63696</v>
      </c>
      <c r="I1168" s="71" t="s">
        <v>1446</v>
      </c>
      <c r="J1168" s="70">
        <f t="array" ref="J1168:K1168">VLOOKUP(I1168,D:H,{4,5},0)</f>
        <v>33799</v>
      </c>
      <c r="K1168" s="70">
        <v>71565.0</v>
      </c>
      <c r="L1168" s="39">
        <f t="shared" si="5"/>
        <v>33799</v>
      </c>
      <c r="M1168" s="39">
        <f t="shared" si="6"/>
        <v>71565</v>
      </c>
    </row>
    <row r="1169">
      <c r="A1169" s="33" t="s">
        <v>148</v>
      </c>
      <c r="B1169" s="68" t="s">
        <v>151</v>
      </c>
      <c r="C1169" s="35" t="s">
        <v>57</v>
      </c>
      <c r="D1169" s="35" t="str">
        <f t="shared" si="2"/>
        <v>Europe/Austria-Europe/2009</v>
      </c>
      <c r="E1169" s="72">
        <v>33799.0</v>
      </c>
      <c r="F1169" s="72">
        <v>71565.0</v>
      </c>
      <c r="G1169" s="70">
        <f t="shared" si="3"/>
        <v>33799</v>
      </c>
      <c r="H1169" s="70">
        <f t="shared" si="4"/>
        <v>71565</v>
      </c>
      <c r="I1169" s="71" t="s">
        <v>1447</v>
      </c>
      <c r="J1169" s="70"/>
      <c r="K1169" s="70"/>
      <c r="L1169" s="39" t="str">
        <f t="shared" si="5"/>
        <v/>
      </c>
      <c r="M1169" s="39" t="str">
        <f t="shared" si="6"/>
        <v/>
      </c>
    </row>
    <row r="1170">
      <c r="A1170" s="33" t="s">
        <v>148</v>
      </c>
      <c r="B1170" s="68" t="s">
        <v>151</v>
      </c>
      <c r="C1170" s="35" t="s">
        <v>59</v>
      </c>
      <c r="D1170" s="35" t="str">
        <f t="shared" si="2"/>
        <v>Europe/Austria-Europe/2011</v>
      </c>
      <c r="E1170" s="72">
        <v>30177.0</v>
      </c>
      <c r="F1170" s="72">
        <v>65716.0</v>
      </c>
      <c r="G1170" s="70">
        <f t="shared" si="3"/>
        <v>30177</v>
      </c>
      <c r="H1170" s="70">
        <f t="shared" si="4"/>
        <v>65716</v>
      </c>
      <c r="I1170" s="71" t="s">
        <v>1448</v>
      </c>
      <c r="J1170" s="70">
        <f t="array" ref="J1170:K1170">VLOOKUP(I1170,D:H,{4,5},0)</f>
        <v>30177</v>
      </c>
      <c r="K1170" s="70">
        <v>65716.0</v>
      </c>
      <c r="L1170" s="39">
        <f t="shared" si="5"/>
        <v>30177</v>
      </c>
      <c r="M1170" s="39">
        <f t="shared" si="6"/>
        <v>65716</v>
      </c>
    </row>
    <row r="1171">
      <c r="A1171" s="33" t="s">
        <v>148</v>
      </c>
      <c r="B1171" s="68" t="s">
        <v>151</v>
      </c>
      <c r="C1171" s="35" t="s">
        <v>60</v>
      </c>
      <c r="D1171" s="35" t="str">
        <f t="shared" si="2"/>
        <v>Europe/Austria-Europe/2012</v>
      </c>
      <c r="E1171" s="72">
        <v>32690.0</v>
      </c>
      <c r="F1171" s="72">
        <v>71866.0</v>
      </c>
      <c r="G1171" s="70">
        <f t="shared" si="3"/>
        <v>32690</v>
      </c>
      <c r="H1171" s="70">
        <f t="shared" si="4"/>
        <v>71866</v>
      </c>
      <c r="I1171" s="71" t="s">
        <v>1449</v>
      </c>
      <c r="J1171" s="70">
        <f t="array" ref="J1171:K1171">VLOOKUP(I1171,D:H,{4,5},0)</f>
        <v>32690</v>
      </c>
      <c r="K1171" s="70">
        <v>71866.0</v>
      </c>
      <c r="L1171" s="39">
        <f t="shared" si="5"/>
        <v>32690</v>
      </c>
      <c r="M1171" s="39">
        <f t="shared" si="6"/>
        <v>71866</v>
      </c>
    </row>
    <row r="1172">
      <c r="A1172" s="33" t="s">
        <v>148</v>
      </c>
      <c r="B1172" s="68" t="s">
        <v>152</v>
      </c>
      <c r="C1172" s="35" t="s">
        <v>48</v>
      </c>
      <c r="D1172" s="35" t="str">
        <f t="shared" si="2"/>
        <v>Europe/Belarus-Europe/2000</v>
      </c>
      <c r="E1172" s="69"/>
      <c r="F1172" s="69"/>
      <c r="G1172" s="70" t="str">
        <f t="shared" si="3"/>
        <v/>
      </c>
      <c r="H1172" s="70" t="str">
        <f t="shared" si="4"/>
        <v/>
      </c>
      <c r="I1172" s="71" t="s">
        <v>1450</v>
      </c>
      <c r="J1172" s="70" t="str">
        <f t="array" ref="J1172:K1172">VLOOKUP(I1172,D:H,{4,5},0)</f>
        <v/>
      </c>
      <c r="K1172" s="70"/>
      <c r="L1172" s="39" t="str">
        <f t="shared" si="5"/>
        <v/>
      </c>
      <c r="M1172" s="39" t="str">
        <f t="shared" si="6"/>
        <v/>
      </c>
    </row>
    <row r="1173">
      <c r="A1173" s="33" t="s">
        <v>148</v>
      </c>
      <c r="B1173" s="68" t="s">
        <v>152</v>
      </c>
      <c r="C1173" s="35" t="s">
        <v>49</v>
      </c>
      <c r="D1173" s="35" t="str">
        <f t="shared" si="2"/>
        <v>Europe/Belarus-Europe/2001</v>
      </c>
      <c r="E1173" s="72">
        <v>29501.0</v>
      </c>
      <c r="F1173" s="69"/>
      <c r="G1173" s="70">
        <f t="shared" si="3"/>
        <v>29501</v>
      </c>
      <c r="H1173" s="70" t="str">
        <f t="shared" si="4"/>
        <v/>
      </c>
      <c r="I1173" s="71" t="s">
        <v>1451</v>
      </c>
      <c r="J1173" s="70">
        <f t="array" ref="J1173:K1173">VLOOKUP(I1173,D:H,{4,5},0)</f>
        <v>29501</v>
      </c>
      <c r="K1173" s="70"/>
      <c r="L1173" s="39">
        <f t="shared" si="5"/>
        <v>29501</v>
      </c>
      <c r="M1173" s="39" t="str">
        <f t="shared" si="6"/>
        <v/>
      </c>
    </row>
    <row r="1174">
      <c r="A1174" s="33" t="s">
        <v>148</v>
      </c>
      <c r="B1174" s="68" t="s">
        <v>152</v>
      </c>
      <c r="C1174" s="35" t="s">
        <v>50</v>
      </c>
      <c r="D1174" s="35" t="str">
        <f t="shared" si="2"/>
        <v>Europe/Belarus-Europe/2002</v>
      </c>
      <c r="E1174" s="72">
        <v>27686.0</v>
      </c>
      <c r="F1174" s="72">
        <v>62222.0</v>
      </c>
      <c r="G1174" s="70">
        <f t="shared" si="3"/>
        <v>27686</v>
      </c>
      <c r="H1174" s="70">
        <f t="shared" si="4"/>
        <v>62222</v>
      </c>
      <c r="I1174" s="71" t="s">
        <v>1452</v>
      </c>
      <c r="J1174" s="70">
        <f t="array" ref="J1174:K1174">VLOOKUP(I1174,D:H,{4,5},0)</f>
        <v>27686</v>
      </c>
      <c r="K1174" s="70">
        <v>62222.0</v>
      </c>
      <c r="L1174" s="39">
        <f t="shared" si="5"/>
        <v>27686</v>
      </c>
      <c r="M1174" s="39">
        <f t="shared" si="6"/>
        <v>62222</v>
      </c>
    </row>
    <row r="1175">
      <c r="A1175" s="33" t="s">
        <v>148</v>
      </c>
      <c r="B1175" s="68" t="s">
        <v>152</v>
      </c>
      <c r="C1175" s="35" t="s">
        <v>51</v>
      </c>
      <c r="D1175" s="35" t="str">
        <f t="shared" si="2"/>
        <v>Europe/Belarus-Europe/2003</v>
      </c>
      <c r="E1175" s="72">
        <v>26737.0</v>
      </c>
      <c r="F1175" s="72">
        <v>60293.0</v>
      </c>
      <c r="G1175" s="70">
        <f t="shared" si="3"/>
        <v>26737</v>
      </c>
      <c r="H1175" s="70">
        <f t="shared" si="4"/>
        <v>60293</v>
      </c>
      <c r="I1175" s="71" t="s">
        <v>1453</v>
      </c>
      <c r="J1175" s="70">
        <f t="array" ref="J1175:K1175">VLOOKUP(I1175,D:H,{4,5},0)</f>
        <v>26737</v>
      </c>
      <c r="K1175" s="70">
        <v>60293.0</v>
      </c>
      <c r="L1175" s="39">
        <f t="shared" si="5"/>
        <v>26737</v>
      </c>
      <c r="M1175" s="39">
        <f t="shared" si="6"/>
        <v>60293</v>
      </c>
    </row>
    <row r="1176">
      <c r="A1176" s="33" t="s">
        <v>148</v>
      </c>
      <c r="B1176" s="68" t="s">
        <v>152</v>
      </c>
      <c r="C1176" s="35" t="s">
        <v>52</v>
      </c>
      <c r="D1176" s="35" t="str">
        <f t="shared" si="2"/>
        <v>Europe/Belarus-Europe/2004</v>
      </c>
      <c r="E1176" s="72">
        <v>28098.0</v>
      </c>
      <c r="F1176" s="72">
        <v>62816.0</v>
      </c>
      <c r="G1176" s="70">
        <f t="shared" si="3"/>
        <v>28098</v>
      </c>
      <c r="H1176" s="70">
        <f t="shared" si="4"/>
        <v>62816</v>
      </c>
      <c r="I1176" s="71" t="s">
        <v>1454</v>
      </c>
      <c r="J1176" s="70">
        <f t="array" ref="J1176:K1176">VLOOKUP(I1176,D:H,{4,5},0)</f>
        <v>28098</v>
      </c>
      <c r="K1176" s="70">
        <v>62816.0</v>
      </c>
      <c r="L1176" s="39">
        <f t="shared" si="5"/>
        <v>28098</v>
      </c>
      <c r="M1176" s="39">
        <f t="shared" si="6"/>
        <v>62816</v>
      </c>
    </row>
    <row r="1177">
      <c r="A1177" s="33" t="s">
        <v>148</v>
      </c>
      <c r="B1177" s="68" t="s">
        <v>152</v>
      </c>
      <c r="C1177" s="35" t="s">
        <v>53</v>
      </c>
      <c r="D1177" s="35" t="str">
        <f t="shared" si="2"/>
        <v>Europe/Belarus-Europe/2005</v>
      </c>
      <c r="E1177" s="72">
        <v>28039.0</v>
      </c>
      <c r="F1177" s="72">
        <v>60282.0</v>
      </c>
      <c r="G1177" s="70">
        <f t="shared" si="3"/>
        <v>26650.5</v>
      </c>
      <c r="H1177" s="70">
        <f t="shared" si="4"/>
        <v>56336</v>
      </c>
      <c r="I1177" s="71" t="s">
        <v>1455</v>
      </c>
      <c r="J1177" s="70">
        <f t="array" ref="J1177:K1177">VLOOKUP(I1177,D:H,{4,5},0)</f>
        <v>26650.5</v>
      </c>
      <c r="K1177" s="70">
        <v>56336.0</v>
      </c>
      <c r="L1177" s="39">
        <f t="shared" si="5"/>
        <v>26650.5</v>
      </c>
      <c r="M1177" s="39">
        <f t="shared" si="6"/>
        <v>56336</v>
      </c>
    </row>
    <row r="1178">
      <c r="A1178" s="33" t="s">
        <v>148</v>
      </c>
      <c r="B1178" s="68" t="s">
        <v>152</v>
      </c>
      <c r="C1178" s="35" t="s">
        <v>53</v>
      </c>
      <c r="D1178" s="35" t="str">
        <f t="shared" si="2"/>
        <v>Europe/Belarus-Europe/2005</v>
      </c>
      <c r="E1178" s="72">
        <v>25262.0</v>
      </c>
      <c r="F1178" s="72">
        <v>52390.0</v>
      </c>
      <c r="G1178" s="70">
        <f t="shared" si="3"/>
        <v>25262</v>
      </c>
      <c r="H1178" s="70">
        <f t="shared" si="4"/>
        <v>52390</v>
      </c>
      <c r="I1178" s="71" t="s">
        <v>1456</v>
      </c>
      <c r="J1178" s="70">
        <f t="array" ref="J1178:K1178">VLOOKUP(I1178,D:H,{4,5},0)</f>
        <v>26874</v>
      </c>
      <c r="K1178" s="70">
        <v>59064.0</v>
      </c>
      <c r="L1178" s="39">
        <f t="shared" si="5"/>
        <v>26874</v>
      </c>
      <c r="M1178" s="39">
        <f t="shared" si="6"/>
        <v>59064</v>
      </c>
    </row>
    <row r="1179">
      <c r="A1179" s="33" t="s">
        <v>148</v>
      </c>
      <c r="B1179" s="68" t="s">
        <v>152</v>
      </c>
      <c r="C1179" s="35" t="s">
        <v>54</v>
      </c>
      <c r="D1179" s="35" t="str">
        <f t="shared" si="2"/>
        <v>Europe/Belarus-Europe/2006</v>
      </c>
      <c r="E1179" s="72">
        <v>26874.0</v>
      </c>
      <c r="F1179" s="72">
        <v>59064.0</v>
      </c>
      <c r="G1179" s="70">
        <f t="shared" si="3"/>
        <v>26874</v>
      </c>
      <c r="H1179" s="70">
        <f t="shared" si="4"/>
        <v>59064</v>
      </c>
      <c r="I1179" s="71" t="s">
        <v>1457</v>
      </c>
      <c r="J1179" s="70"/>
      <c r="K1179" s="70"/>
      <c r="L1179" s="39" t="str">
        <f t="shared" si="5"/>
        <v/>
      </c>
      <c r="M1179" s="39" t="str">
        <f t="shared" si="6"/>
        <v/>
      </c>
    </row>
    <row r="1180">
      <c r="A1180" s="33" t="s">
        <v>148</v>
      </c>
      <c r="B1180" s="68" t="s">
        <v>152</v>
      </c>
      <c r="C1180" s="35" t="s">
        <v>56</v>
      </c>
      <c r="D1180" s="35" t="str">
        <f t="shared" si="2"/>
        <v>Europe/Belarus-Europe/2008</v>
      </c>
      <c r="E1180" s="72">
        <v>26009.0</v>
      </c>
      <c r="F1180" s="72">
        <v>53722.0</v>
      </c>
      <c r="G1180" s="70">
        <f t="shared" si="3"/>
        <v>25352</v>
      </c>
      <c r="H1180" s="70">
        <f t="shared" si="4"/>
        <v>53595.5</v>
      </c>
      <c r="I1180" s="71" t="s">
        <v>1458</v>
      </c>
      <c r="J1180" s="70">
        <f t="array" ref="J1180:K1180">VLOOKUP(I1180,D:H,{4,5},0)</f>
        <v>25352</v>
      </c>
      <c r="K1180" s="70">
        <v>53595.5</v>
      </c>
      <c r="L1180" s="39">
        <f t="shared" si="5"/>
        <v>25352</v>
      </c>
      <c r="M1180" s="39">
        <f t="shared" si="6"/>
        <v>53595.5</v>
      </c>
    </row>
    <row r="1181">
      <c r="A1181" s="33" t="s">
        <v>148</v>
      </c>
      <c r="B1181" s="68" t="s">
        <v>152</v>
      </c>
      <c r="C1181" s="35" t="s">
        <v>56</v>
      </c>
      <c r="D1181" s="35" t="str">
        <f t="shared" si="2"/>
        <v>Europe/Belarus-Europe/2008</v>
      </c>
      <c r="E1181" s="72">
        <v>24695.0</v>
      </c>
      <c r="F1181" s="72">
        <v>53469.0</v>
      </c>
      <c r="G1181" s="70">
        <f t="shared" si="3"/>
        <v>24695</v>
      </c>
      <c r="H1181" s="70">
        <f t="shared" si="4"/>
        <v>53469</v>
      </c>
      <c r="I1181" s="71" t="s">
        <v>1459</v>
      </c>
      <c r="J1181" s="70">
        <f t="array" ref="J1181:K1181">VLOOKUP(I1181,D:H,{4,5},0)</f>
        <v>28621</v>
      </c>
      <c r="K1181" s="70">
        <v>61829.0</v>
      </c>
      <c r="L1181" s="39">
        <f t="shared" si="5"/>
        <v>28621</v>
      </c>
      <c r="M1181" s="39">
        <f t="shared" si="6"/>
        <v>61829</v>
      </c>
    </row>
    <row r="1182">
      <c r="A1182" s="33" t="s">
        <v>148</v>
      </c>
      <c r="B1182" s="68" t="s">
        <v>152</v>
      </c>
      <c r="C1182" s="35" t="s">
        <v>57</v>
      </c>
      <c r="D1182" s="35" t="str">
        <f t="shared" si="2"/>
        <v>Europe/Belarus-Europe/2009</v>
      </c>
      <c r="E1182" s="72">
        <v>28621.0</v>
      </c>
      <c r="F1182" s="72">
        <v>61829.0</v>
      </c>
      <c r="G1182" s="70">
        <f t="shared" si="3"/>
        <v>28621</v>
      </c>
      <c r="H1182" s="70">
        <f t="shared" si="4"/>
        <v>61829</v>
      </c>
      <c r="I1182" s="71" t="s">
        <v>1460</v>
      </c>
      <c r="J1182" s="70"/>
      <c r="K1182" s="70"/>
      <c r="L1182" s="39" t="str">
        <f t="shared" si="5"/>
        <v/>
      </c>
      <c r="M1182" s="39" t="str">
        <f t="shared" si="6"/>
        <v/>
      </c>
    </row>
    <row r="1183">
      <c r="A1183" s="33" t="s">
        <v>148</v>
      </c>
      <c r="B1183" s="68" t="s">
        <v>152</v>
      </c>
      <c r="C1183" s="35" t="s">
        <v>60</v>
      </c>
      <c r="D1183" s="35" t="str">
        <f t="shared" si="2"/>
        <v>Europe/Belarus-Europe/2012</v>
      </c>
      <c r="E1183" s="72">
        <v>26888.0</v>
      </c>
      <c r="F1183" s="72">
        <v>58038.0</v>
      </c>
      <c r="G1183" s="70">
        <f t="shared" si="3"/>
        <v>25836.5</v>
      </c>
      <c r="H1183" s="70">
        <f t="shared" si="4"/>
        <v>55317</v>
      </c>
      <c r="I1183" s="71" t="s">
        <v>1461</v>
      </c>
      <c r="J1183" s="70"/>
      <c r="K1183" s="70"/>
      <c r="L1183" s="39" t="str">
        <f t="shared" si="5"/>
        <v/>
      </c>
      <c r="M1183" s="39" t="str">
        <f t="shared" si="6"/>
        <v/>
      </c>
    </row>
    <row r="1184">
      <c r="A1184" s="33" t="s">
        <v>148</v>
      </c>
      <c r="B1184" s="68" t="s">
        <v>152</v>
      </c>
      <c r="C1184" s="35" t="s">
        <v>60</v>
      </c>
      <c r="D1184" s="35" t="str">
        <f t="shared" si="2"/>
        <v>Europe/Belarus-Europe/2012</v>
      </c>
      <c r="E1184" s="72">
        <v>24785.0</v>
      </c>
      <c r="F1184" s="72">
        <v>52596.0</v>
      </c>
      <c r="G1184" s="70">
        <f t="shared" si="3"/>
        <v>24785</v>
      </c>
      <c r="H1184" s="70">
        <f t="shared" si="4"/>
        <v>52596</v>
      </c>
      <c r="I1184" s="71" t="s">
        <v>1462</v>
      </c>
      <c r="J1184" s="70">
        <f t="array" ref="J1184:K1184">VLOOKUP(I1184,D:H,{4,5},0)</f>
        <v>25836.5</v>
      </c>
      <c r="K1184" s="70">
        <v>55317.0</v>
      </c>
      <c r="L1184" s="39">
        <f t="shared" si="5"/>
        <v>25836.5</v>
      </c>
      <c r="M1184" s="39">
        <f t="shared" si="6"/>
        <v>55317</v>
      </c>
    </row>
    <row r="1185">
      <c r="A1185" s="33" t="s">
        <v>148</v>
      </c>
      <c r="B1185" s="68" t="s">
        <v>153</v>
      </c>
      <c r="C1185" s="35" t="s">
        <v>48</v>
      </c>
      <c r="D1185" s="35" t="str">
        <f t="shared" si="2"/>
        <v>Europe/Belgium-Europe/2000</v>
      </c>
      <c r="E1185" s="72">
        <v>57286.0</v>
      </c>
      <c r="F1185" s="69"/>
      <c r="G1185" s="70">
        <f t="shared" si="3"/>
        <v>57286</v>
      </c>
      <c r="H1185" s="70" t="str">
        <f t="shared" si="4"/>
        <v/>
      </c>
      <c r="I1185" s="71" t="s">
        <v>1463</v>
      </c>
      <c r="J1185" s="70">
        <f t="array" ref="J1185:K1185">VLOOKUP(I1185,D:H,{4,5},0)</f>
        <v>57286</v>
      </c>
      <c r="K1185" s="70"/>
      <c r="L1185" s="39">
        <f t="shared" si="5"/>
        <v>57286</v>
      </c>
      <c r="M1185" s="39" t="str">
        <f t="shared" si="6"/>
        <v/>
      </c>
    </row>
    <row r="1186">
      <c r="A1186" s="33" t="s">
        <v>148</v>
      </c>
      <c r="B1186" s="68" t="s">
        <v>153</v>
      </c>
      <c r="C1186" s="35" t="s">
        <v>49</v>
      </c>
      <c r="D1186" s="35" t="str">
        <f t="shared" si="2"/>
        <v>Europe/Belgium-Europe/2001</v>
      </c>
      <c r="E1186" s="72">
        <v>59094.0</v>
      </c>
      <c r="F1186" s="69"/>
      <c r="G1186" s="70">
        <f t="shared" si="3"/>
        <v>59094</v>
      </c>
      <c r="H1186" s="70" t="str">
        <f t="shared" si="4"/>
        <v/>
      </c>
      <c r="I1186" s="71" t="s">
        <v>1464</v>
      </c>
      <c r="J1186" s="70">
        <f t="array" ref="J1186:K1186">VLOOKUP(I1186,D:H,{4,5},0)</f>
        <v>59094</v>
      </c>
      <c r="K1186" s="70"/>
      <c r="L1186" s="39">
        <f t="shared" si="5"/>
        <v>59094</v>
      </c>
      <c r="M1186" s="39" t="str">
        <f t="shared" si="6"/>
        <v/>
      </c>
    </row>
    <row r="1187">
      <c r="A1187" s="33" t="s">
        <v>148</v>
      </c>
      <c r="B1187" s="68" t="s">
        <v>153</v>
      </c>
      <c r="C1187" s="35" t="s">
        <v>50</v>
      </c>
      <c r="D1187" s="35" t="str">
        <f t="shared" si="2"/>
        <v>Europe/Belgium-Europe/2002</v>
      </c>
      <c r="E1187" s="72">
        <v>60892.0</v>
      </c>
      <c r="F1187" s="72">
        <v>108947.0</v>
      </c>
      <c r="G1187" s="70">
        <f t="shared" si="3"/>
        <v>60892</v>
      </c>
      <c r="H1187" s="70">
        <f t="shared" si="4"/>
        <v>108947</v>
      </c>
      <c r="I1187" s="71" t="s">
        <v>1465</v>
      </c>
      <c r="J1187" s="70">
        <f t="array" ref="J1187:K1187">VLOOKUP(I1187,D:H,{4,5},0)</f>
        <v>60892</v>
      </c>
      <c r="K1187" s="70">
        <v>108947.0</v>
      </c>
      <c r="L1187" s="39">
        <f t="shared" si="5"/>
        <v>60892</v>
      </c>
      <c r="M1187" s="39">
        <f t="shared" si="6"/>
        <v>108947</v>
      </c>
    </row>
    <row r="1188">
      <c r="A1188" s="33" t="s">
        <v>148</v>
      </c>
      <c r="B1188" s="68" t="s">
        <v>153</v>
      </c>
      <c r="C1188" s="35" t="s">
        <v>51</v>
      </c>
      <c r="D1188" s="35" t="str">
        <f t="shared" si="2"/>
        <v>Europe/Belgium-Europe/2003</v>
      </c>
      <c r="E1188" s="72">
        <v>57096.0</v>
      </c>
      <c r="F1188" s="72">
        <v>104194.0</v>
      </c>
      <c r="G1188" s="70">
        <f t="shared" si="3"/>
        <v>57096</v>
      </c>
      <c r="H1188" s="70">
        <f t="shared" si="4"/>
        <v>104194</v>
      </c>
      <c r="I1188" s="71" t="s">
        <v>1466</v>
      </c>
      <c r="J1188" s="70">
        <f t="array" ref="J1188:K1188">VLOOKUP(I1188,D:H,{4,5},0)</f>
        <v>57096</v>
      </c>
      <c r="K1188" s="70">
        <v>104194.0</v>
      </c>
      <c r="L1188" s="39">
        <f t="shared" si="5"/>
        <v>57096</v>
      </c>
      <c r="M1188" s="39">
        <f t="shared" si="6"/>
        <v>104194</v>
      </c>
    </row>
    <row r="1189">
      <c r="A1189" s="33" t="s">
        <v>148</v>
      </c>
      <c r="B1189" s="68" t="s">
        <v>153</v>
      </c>
      <c r="C1189" s="35" t="s">
        <v>52</v>
      </c>
      <c r="D1189" s="35" t="str">
        <f t="shared" si="2"/>
        <v>Europe/Belgium-Europe/2004</v>
      </c>
      <c r="E1189" s="72">
        <v>58600.0</v>
      </c>
      <c r="F1189" s="72">
        <v>103882.0</v>
      </c>
      <c r="G1189" s="70">
        <f t="shared" si="3"/>
        <v>58600</v>
      </c>
      <c r="H1189" s="70">
        <f t="shared" si="4"/>
        <v>103882</v>
      </c>
      <c r="I1189" s="71" t="s">
        <v>1467</v>
      </c>
      <c r="J1189" s="70">
        <f t="array" ref="J1189:K1189">VLOOKUP(I1189,D:H,{4,5},0)</f>
        <v>58600</v>
      </c>
      <c r="K1189" s="70">
        <v>103882.0</v>
      </c>
      <c r="L1189" s="39">
        <f t="shared" si="5"/>
        <v>58600</v>
      </c>
      <c r="M1189" s="39">
        <f t="shared" si="6"/>
        <v>103882</v>
      </c>
    </row>
    <row r="1190">
      <c r="A1190" s="33" t="s">
        <v>148</v>
      </c>
      <c r="B1190" s="68" t="s">
        <v>153</v>
      </c>
      <c r="C1190" s="35" t="s">
        <v>53</v>
      </c>
      <c r="D1190" s="35" t="str">
        <f t="shared" si="2"/>
        <v>Europe/Belgium-Europe/2005</v>
      </c>
      <c r="E1190" s="72">
        <v>56375.0</v>
      </c>
      <c r="F1190" s="72">
        <v>107531.0</v>
      </c>
      <c r="G1190" s="70">
        <f t="shared" si="3"/>
        <v>56375</v>
      </c>
      <c r="H1190" s="70">
        <f t="shared" si="4"/>
        <v>107531</v>
      </c>
      <c r="I1190" s="71" t="s">
        <v>1468</v>
      </c>
      <c r="J1190" s="70">
        <f t="array" ref="J1190:K1190">VLOOKUP(I1190,D:H,{4,5},0)</f>
        <v>56375</v>
      </c>
      <c r="K1190" s="70">
        <v>107531.0</v>
      </c>
      <c r="L1190" s="39">
        <f t="shared" si="5"/>
        <v>56375</v>
      </c>
      <c r="M1190" s="39">
        <f t="shared" si="6"/>
        <v>107531</v>
      </c>
    </row>
    <row r="1191">
      <c r="A1191" s="33" t="s">
        <v>148</v>
      </c>
      <c r="B1191" s="68" t="s">
        <v>153</v>
      </c>
      <c r="C1191" s="35" t="s">
        <v>54</v>
      </c>
      <c r="D1191" s="35" t="str">
        <f t="shared" si="2"/>
        <v>Europe/Belgium-Europe/2006</v>
      </c>
      <c r="E1191" s="72">
        <v>57019.0</v>
      </c>
      <c r="F1191" s="72">
        <v>103215.0</v>
      </c>
      <c r="G1191" s="70">
        <f t="shared" si="3"/>
        <v>57853.5</v>
      </c>
      <c r="H1191" s="70">
        <f t="shared" si="4"/>
        <v>105870</v>
      </c>
      <c r="I1191" s="71" t="s">
        <v>1469</v>
      </c>
      <c r="J1191" s="70">
        <f t="array" ref="J1191:K1191">VLOOKUP(I1191,D:H,{4,5},0)</f>
        <v>57853.5</v>
      </c>
      <c r="K1191" s="70">
        <v>105870.0</v>
      </c>
      <c r="L1191" s="39">
        <f t="shared" si="5"/>
        <v>57853.5</v>
      </c>
      <c r="M1191" s="39">
        <f t="shared" si="6"/>
        <v>105870</v>
      </c>
    </row>
    <row r="1192">
      <c r="A1192" s="33" t="s">
        <v>148</v>
      </c>
      <c r="B1192" s="68" t="s">
        <v>153</v>
      </c>
      <c r="C1192" s="35" t="s">
        <v>54</v>
      </c>
      <c r="D1192" s="35" t="str">
        <f t="shared" si="2"/>
        <v>Europe/Belgium-Europe/2006</v>
      </c>
      <c r="E1192" s="72">
        <v>58688.0</v>
      </c>
      <c r="F1192" s="72">
        <v>108525.0</v>
      </c>
      <c r="G1192" s="70">
        <f t="shared" si="3"/>
        <v>58688</v>
      </c>
      <c r="H1192" s="70">
        <f t="shared" si="4"/>
        <v>108525</v>
      </c>
      <c r="I1192" s="71" t="s">
        <v>1470</v>
      </c>
      <c r="J1192" s="70"/>
      <c r="K1192" s="70"/>
      <c r="L1192" s="39" t="str">
        <f t="shared" si="5"/>
        <v/>
      </c>
      <c r="M1192" s="39" t="str">
        <f t="shared" si="6"/>
        <v/>
      </c>
    </row>
    <row r="1193">
      <c r="A1193" s="33" t="s">
        <v>148</v>
      </c>
      <c r="B1193" s="68" t="s">
        <v>153</v>
      </c>
      <c r="C1193" s="35" t="s">
        <v>56</v>
      </c>
      <c r="D1193" s="35" t="str">
        <f t="shared" si="2"/>
        <v>Europe/Belgium-Europe/2008</v>
      </c>
      <c r="E1193" s="72">
        <v>59242.0</v>
      </c>
      <c r="F1193" s="72">
        <v>114836.0</v>
      </c>
      <c r="G1193" s="70">
        <f t="shared" si="3"/>
        <v>58875</v>
      </c>
      <c r="H1193" s="70">
        <f t="shared" si="4"/>
        <v>115272.5</v>
      </c>
      <c r="I1193" s="71" t="s">
        <v>1471</v>
      </c>
      <c r="J1193" s="70">
        <f t="array" ref="J1193:K1193">VLOOKUP(I1193,D:H,{4,5},0)</f>
        <v>58875</v>
      </c>
      <c r="K1193" s="70">
        <v>115272.5</v>
      </c>
      <c r="L1193" s="39">
        <f t="shared" si="5"/>
        <v>58875</v>
      </c>
      <c r="M1193" s="39">
        <f t="shared" si="6"/>
        <v>115272.5</v>
      </c>
    </row>
    <row r="1194">
      <c r="A1194" s="33" t="s">
        <v>148</v>
      </c>
      <c r="B1194" s="68" t="s">
        <v>153</v>
      </c>
      <c r="C1194" s="35" t="s">
        <v>56</v>
      </c>
      <c r="D1194" s="35" t="str">
        <f t="shared" si="2"/>
        <v>Europe/Belgium-Europe/2008</v>
      </c>
      <c r="E1194" s="72">
        <v>58508.0</v>
      </c>
      <c r="F1194" s="72">
        <v>115709.0</v>
      </c>
      <c r="G1194" s="70">
        <f t="shared" si="3"/>
        <v>58508</v>
      </c>
      <c r="H1194" s="70">
        <f t="shared" si="4"/>
        <v>115709</v>
      </c>
      <c r="I1194" s="71" t="s">
        <v>1472</v>
      </c>
      <c r="J1194" s="70">
        <f t="array" ref="J1194:K1194">VLOOKUP(I1194,D:H,{4,5},0)</f>
        <v>58111</v>
      </c>
      <c r="K1194" s="70">
        <v>106834.0</v>
      </c>
      <c r="L1194" s="39">
        <f t="shared" si="5"/>
        <v>58111</v>
      </c>
      <c r="M1194" s="39">
        <f t="shared" si="6"/>
        <v>106834</v>
      </c>
    </row>
    <row r="1195">
      <c r="A1195" s="33" t="s">
        <v>148</v>
      </c>
      <c r="B1195" s="68" t="s">
        <v>153</v>
      </c>
      <c r="C1195" s="35" t="s">
        <v>57</v>
      </c>
      <c r="D1195" s="35" t="str">
        <f t="shared" si="2"/>
        <v>Europe/Belgium-Europe/2009</v>
      </c>
      <c r="E1195" s="72">
        <v>58111.0</v>
      </c>
      <c r="F1195" s="72">
        <v>106834.0</v>
      </c>
      <c r="G1195" s="70">
        <f t="shared" si="3"/>
        <v>58111</v>
      </c>
      <c r="H1195" s="70">
        <f t="shared" si="4"/>
        <v>106834</v>
      </c>
      <c r="I1195" s="71" t="s">
        <v>1473</v>
      </c>
      <c r="J1195" s="70"/>
      <c r="K1195" s="70"/>
      <c r="L1195" s="39" t="str">
        <f t="shared" si="5"/>
        <v/>
      </c>
      <c r="M1195" s="39" t="str">
        <f t="shared" si="6"/>
        <v/>
      </c>
    </row>
    <row r="1196">
      <c r="A1196" s="33" t="s">
        <v>148</v>
      </c>
      <c r="B1196" s="68" t="s">
        <v>153</v>
      </c>
      <c r="C1196" s="35" t="s">
        <v>60</v>
      </c>
      <c r="D1196" s="35" t="str">
        <f t="shared" si="2"/>
        <v>Europe/Belgium-Europe/2012</v>
      </c>
      <c r="E1196" s="72">
        <v>58895.0</v>
      </c>
      <c r="F1196" s="72">
        <v>111282.0</v>
      </c>
      <c r="G1196" s="70">
        <f t="shared" si="3"/>
        <v>58643</v>
      </c>
      <c r="H1196" s="70">
        <f t="shared" si="4"/>
        <v>113024</v>
      </c>
      <c r="I1196" s="71" t="s">
        <v>1474</v>
      </c>
      <c r="J1196" s="70"/>
      <c r="K1196" s="70"/>
      <c r="L1196" s="39" t="str">
        <f t="shared" si="5"/>
        <v/>
      </c>
      <c r="M1196" s="39" t="str">
        <f t="shared" si="6"/>
        <v/>
      </c>
    </row>
    <row r="1197">
      <c r="A1197" s="33" t="s">
        <v>148</v>
      </c>
      <c r="B1197" s="68" t="s">
        <v>153</v>
      </c>
      <c r="C1197" s="35" t="s">
        <v>60</v>
      </c>
      <c r="D1197" s="35" t="str">
        <f t="shared" si="2"/>
        <v>Europe/Belgium-Europe/2012</v>
      </c>
      <c r="E1197" s="72">
        <v>58391.0</v>
      </c>
      <c r="F1197" s="72">
        <v>114766.0</v>
      </c>
      <c r="G1197" s="70">
        <f t="shared" si="3"/>
        <v>58391</v>
      </c>
      <c r="H1197" s="70">
        <f t="shared" si="4"/>
        <v>114766</v>
      </c>
      <c r="I1197" s="71" t="s">
        <v>1475</v>
      </c>
      <c r="J1197" s="70">
        <f t="array" ref="J1197:K1197">VLOOKUP(I1197,D:H,{4,5},0)</f>
        <v>58643</v>
      </c>
      <c r="K1197" s="70">
        <v>113024.0</v>
      </c>
      <c r="L1197" s="39">
        <f t="shared" si="5"/>
        <v>58643</v>
      </c>
      <c r="M1197" s="39">
        <f t="shared" si="6"/>
        <v>113024</v>
      </c>
    </row>
    <row r="1198">
      <c r="A1198" s="33" t="s">
        <v>148</v>
      </c>
      <c r="B1198" s="68" t="s">
        <v>154</v>
      </c>
      <c r="C1198" s="35" t="s">
        <v>48</v>
      </c>
      <c r="D1198" s="35" t="str">
        <f t="shared" si="2"/>
        <v>Europe/Bosnia and Herzegovina-Europe/2000</v>
      </c>
      <c r="E1198" s="69"/>
      <c r="F1198" s="69"/>
      <c r="G1198" s="70" t="str">
        <f t="shared" si="3"/>
        <v/>
      </c>
      <c r="H1198" s="70" t="str">
        <f t="shared" si="4"/>
        <v/>
      </c>
      <c r="I1198" s="71" t="s">
        <v>1476</v>
      </c>
      <c r="J1198" s="70" t="str">
        <f t="array" ref="J1198:K1198">VLOOKUP(I1198,D:H,{4,5},0)</f>
        <v/>
      </c>
      <c r="K1198" s="70"/>
      <c r="L1198" s="39" t="str">
        <f t="shared" si="5"/>
        <v/>
      </c>
      <c r="M1198" s="39" t="str">
        <f t="shared" si="6"/>
        <v/>
      </c>
    </row>
    <row r="1199">
      <c r="A1199" s="33" t="s">
        <v>148</v>
      </c>
      <c r="B1199" s="68" t="s">
        <v>154</v>
      </c>
      <c r="C1199" s="35" t="s">
        <v>49</v>
      </c>
      <c r="D1199" s="35" t="str">
        <f t="shared" si="2"/>
        <v>Europe/Bosnia and Herzegovina-Europe/2001</v>
      </c>
      <c r="E1199" s="72">
        <v>7095.0</v>
      </c>
      <c r="F1199" s="69"/>
      <c r="G1199" s="70">
        <f t="shared" si="3"/>
        <v>7095</v>
      </c>
      <c r="H1199" s="70" t="str">
        <f t="shared" si="4"/>
        <v/>
      </c>
      <c r="I1199" s="71" t="s">
        <v>1477</v>
      </c>
      <c r="J1199" s="70">
        <f t="array" ref="J1199:K1199">VLOOKUP(I1199,D:H,{4,5},0)</f>
        <v>7095</v>
      </c>
      <c r="K1199" s="70"/>
      <c r="L1199" s="39">
        <f t="shared" si="5"/>
        <v>7095</v>
      </c>
      <c r="M1199" s="39" t="str">
        <f t="shared" si="6"/>
        <v/>
      </c>
    </row>
    <row r="1200">
      <c r="A1200" s="33" t="s">
        <v>148</v>
      </c>
      <c r="B1200" s="68" t="s">
        <v>154</v>
      </c>
      <c r="C1200" s="35" t="s">
        <v>50</v>
      </c>
      <c r="D1200" s="35" t="str">
        <f t="shared" si="2"/>
        <v>Europe/Bosnia and Herzegovina-Europe/2002</v>
      </c>
      <c r="E1200" s="72">
        <v>6451.0</v>
      </c>
      <c r="F1200" s="72">
        <v>31125.0</v>
      </c>
      <c r="G1200" s="70">
        <f t="shared" si="3"/>
        <v>6451</v>
      </c>
      <c r="H1200" s="70">
        <f t="shared" si="4"/>
        <v>31125</v>
      </c>
      <c r="I1200" s="71" t="s">
        <v>1478</v>
      </c>
      <c r="J1200" s="70">
        <f t="array" ref="J1200:K1200">VLOOKUP(I1200,D:H,{4,5},0)</f>
        <v>6451</v>
      </c>
      <c r="K1200" s="70">
        <v>31125.0</v>
      </c>
      <c r="L1200" s="39">
        <f t="shared" si="5"/>
        <v>6451</v>
      </c>
      <c r="M1200" s="39">
        <f t="shared" si="6"/>
        <v>31125</v>
      </c>
    </row>
    <row r="1201">
      <c r="A1201" s="33" t="s">
        <v>148</v>
      </c>
      <c r="B1201" s="68" t="s">
        <v>154</v>
      </c>
      <c r="C1201" s="35" t="s">
        <v>51</v>
      </c>
      <c r="D1201" s="35" t="str">
        <f t="shared" si="2"/>
        <v>Europe/Bosnia and Herzegovina-Europe/2003</v>
      </c>
      <c r="E1201" s="72">
        <v>6161.0</v>
      </c>
      <c r="F1201" s="72">
        <v>30590.0</v>
      </c>
      <c r="G1201" s="70">
        <f t="shared" si="3"/>
        <v>6161</v>
      </c>
      <c r="H1201" s="70">
        <f t="shared" si="4"/>
        <v>30590</v>
      </c>
      <c r="I1201" s="71" t="s">
        <v>1479</v>
      </c>
      <c r="J1201" s="70">
        <f t="array" ref="J1201:K1201">VLOOKUP(I1201,D:H,{4,5},0)</f>
        <v>6161</v>
      </c>
      <c r="K1201" s="70">
        <v>30590.0</v>
      </c>
      <c r="L1201" s="39">
        <f t="shared" si="5"/>
        <v>6161</v>
      </c>
      <c r="M1201" s="39">
        <f t="shared" si="6"/>
        <v>30590</v>
      </c>
    </row>
    <row r="1202">
      <c r="A1202" s="33" t="s">
        <v>148</v>
      </c>
      <c r="B1202" s="68" t="s">
        <v>154</v>
      </c>
      <c r="C1202" s="35" t="s">
        <v>52</v>
      </c>
      <c r="D1202" s="35" t="str">
        <f t="shared" si="2"/>
        <v>Europe/Bosnia and Herzegovina-Europe/2004</v>
      </c>
      <c r="E1202" s="72">
        <v>5954.0</v>
      </c>
      <c r="F1202" s="72">
        <v>30997.0</v>
      </c>
      <c r="G1202" s="70">
        <f t="shared" si="3"/>
        <v>5954</v>
      </c>
      <c r="H1202" s="70">
        <f t="shared" si="4"/>
        <v>30997</v>
      </c>
      <c r="I1202" s="71" t="s">
        <v>1480</v>
      </c>
      <c r="J1202" s="70">
        <f t="array" ref="J1202:K1202">VLOOKUP(I1202,D:H,{4,5},0)</f>
        <v>5954</v>
      </c>
      <c r="K1202" s="70">
        <v>30997.0</v>
      </c>
      <c r="L1202" s="39">
        <f t="shared" si="5"/>
        <v>5954</v>
      </c>
      <c r="M1202" s="39">
        <f t="shared" si="6"/>
        <v>30997</v>
      </c>
    </row>
    <row r="1203">
      <c r="A1203" s="33" t="s">
        <v>148</v>
      </c>
      <c r="B1203" s="68" t="s">
        <v>154</v>
      </c>
      <c r="C1203" s="35" t="s">
        <v>54</v>
      </c>
      <c r="D1203" s="35" t="str">
        <f t="shared" si="2"/>
        <v>Europe/Bosnia and Herzegovina-Europe/2006</v>
      </c>
      <c r="E1203" s="72">
        <v>5305.0</v>
      </c>
      <c r="F1203" s="72">
        <v>27884.0</v>
      </c>
      <c r="G1203" s="70">
        <f t="shared" si="3"/>
        <v>5173.5</v>
      </c>
      <c r="H1203" s="70">
        <f t="shared" si="4"/>
        <v>26751</v>
      </c>
      <c r="I1203" s="71" t="s">
        <v>1481</v>
      </c>
      <c r="J1203" s="70"/>
      <c r="K1203" s="70"/>
      <c r="L1203" s="39" t="str">
        <f t="shared" si="5"/>
        <v/>
      </c>
      <c r="M1203" s="39" t="str">
        <f t="shared" si="6"/>
        <v/>
      </c>
    </row>
    <row r="1204">
      <c r="A1204" s="33" t="s">
        <v>148</v>
      </c>
      <c r="B1204" s="68" t="s">
        <v>154</v>
      </c>
      <c r="C1204" s="35" t="s">
        <v>54</v>
      </c>
      <c r="D1204" s="35" t="str">
        <f t="shared" si="2"/>
        <v>Europe/Bosnia and Herzegovina-Europe/2006</v>
      </c>
      <c r="E1204" s="72">
        <v>5042.0</v>
      </c>
      <c r="F1204" s="72">
        <v>25618.0</v>
      </c>
      <c r="G1204" s="70">
        <f t="shared" si="3"/>
        <v>4724.5</v>
      </c>
      <c r="H1204" s="70">
        <f t="shared" si="4"/>
        <v>24268.5</v>
      </c>
      <c r="I1204" s="71" t="s">
        <v>1482</v>
      </c>
      <c r="J1204" s="70">
        <f t="array" ref="J1204:K1204">VLOOKUP(I1204,D:H,{4,5},0)</f>
        <v>5173.5</v>
      </c>
      <c r="K1204" s="70">
        <v>26751.0</v>
      </c>
      <c r="L1204" s="39">
        <f t="shared" si="5"/>
        <v>5173.5</v>
      </c>
      <c r="M1204" s="39">
        <f t="shared" si="6"/>
        <v>26751</v>
      </c>
    </row>
    <row r="1205">
      <c r="A1205" s="33" t="s">
        <v>148</v>
      </c>
      <c r="B1205" s="68" t="s">
        <v>154</v>
      </c>
      <c r="C1205" s="35" t="s">
        <v>54</v>
      </c>
      <c r="D1205" s="35" t="str">
        <f t="shared" si="2"/>
        <v>Europe/Bosnia and Herzegovina-Europe/2006</v>
      </c>
      <c r="E1205" s="72">
        <v>4407.0</v>
      </c>
      <c r="F1205" s="72">
        <v>22919.0</v>
      </c>
      <c r="G1205" s="70">
        <f t="shared" si="3"/>
        <v>4407</v>
      </c>
      <c r="H1205" s="70">
        <f t="shared" si="4"/>
        <v>22919</v>
      </c>
      <c r="I1205" s="71" t="s">
        <v>1483</v>
      </c>
      <c r="J1205" s="70"/>
      <c r="K1205" s="70"/>
      <c r="L1205" s="39" t="str">
        <f t="shared" si="5"/>
        <v/>
      </c>
      <c r="M1205" s="39" t="str">
        <f t="shared" si="6"/>
        <v/>
      </c>
    </row>
    <row r="1206">
      <c r="A1206" s="33" t="s">
        <v>148</v>
      </c>
      <c r="B1206" s="68" t="s">
        <v>154</v>
      </c>
      <c r="C1206" s="35" t="s">
        <v>56</v>
      </c>
      <c r="D1206" s="35" t="str">
        <f t="shared" si="2"/>
        <v>Europe/Bosnia and Herzegovina-Europe/2008</v>
      </c>
      <c r="E1206" s="72">
        <v>4400.0</v>
      </c>
      <c r="F1206" s="72">
        <v>23238.0</v>
      </c>
      <c r="G1206" s="70">
        <f t="shared" si="3"/>
        <v>4373</v>
      </c>
      <c r="H1206" s="70">
        <f t="shared" si="4"/>
        <v>23230.5</v>
      </c>
      <c r="I1206" s="71" t="s">
        <v>1484</v>
      </c>
      <c r="J1206" s="70">
        <f t="array" ref="J1206:K1206">VLOOKUP(I1206,D:H,{4,5},0)</f>
        <v>4373</v>
      </c>
      <c r="K1206" s="70">
        <v>23230.5</v>
      </c>
      <c r="L1206" s="39">
        <f t="shared" si="5"/>
        <v>4373</v>
      </c>
      <c r="M1206" s="39">
        <f t="shared" si="6"/>
        <v>23230.5</v>
      </c>
    </row>
    <row r="1207">
      <c r="A1207" s="33" t="s">
        <v>148</v>
      </c>
      <c r="B1207" s="68" t="s">
        <v>154</v>
      </c>
      <c r="C1207" s="35" t="s">
        <v>56</v>
      </c>
      <c r="D1207" s="35" t="str">
        <f t="shared" si="2"/>
        <v>Europe/Bosnia and Herzegovina-Europe/2008</v>
      </c>
      <c r="E1207" s="72">
        <v>4346.0</v>
      </c>
      <c r="F1207" s="72">
        <v>23223.0</v>
      </c>
      <c r="G1207" s="70">
        <f t="shared" si="3"/>
        <v>4346</v>
      </c>
      <c r="H1207" s="70">
        <f t="shared" si="4"/>
        <v>23223</v>
      </c>
      <c r="I1207" s="71" t="s">
        <v>1485</v>
      </c>
      <c r="J1207" s="70"/>
      <c r="K1207" s="70"/>
      <c r="L1207" s="39" t="str">
        <f t="shared" si="5"/>
        <v/>
      </c>
      <c r="M1207" s="39" t="str">
        <f t="shared" si="6"/>
        <v/>
      </c>
    </row>
    <row r="1208">
      <c r="A1208" s="33" t="s">
        <v>148</v>
      </c>
      <c r="B1208" s="68" t="s">
        <v>154</v>
      </c>
      <c r="C1208" s="35" t="s">
        <v>58</v>
      </c>
      <c r="D1208" s="35" t="str">
        <f t="shared" si="2"/>
        <v>Europe/Bosnia and Herzegovina-Europe/2010</v>
      </c>
      <c r="E1208" s="72">
        <v>5301.0</v>
      </c>
      <c r="F1208" s="72">
        <v>27169.0</v>
      </c>
      <c r="G1208" s="70">
        <f t="shared" si="3"/>
        <v>5301</v>
      </c>
      <c r="H1208" s="70">
        <f t="shared" si="4"/>
        <v>27169</v>
      </c>
      <c r="I1208" s="71" t="s">
        <v>1486</v>
      </c>
      <c r="J1208" s="70">
        <f t="array" ref="J1208:K1208">VLOOKUP(I1208,D:H,{4,5},0)</f>
        <v>5301</v>
      </c>
      <c r="K1208" s="70">
        <v>27169.0</v>
      </c>
      <c r="L1208" s="39">
        <f t="shared" si="5"/>
        <v>5301</v>
      </c>
      <c r="M1208" s="39">
        <f t="shared" si="6"/>
        <v>27169</v>
      </c>
    </row>
    <row r="1209">
      <c r="A1209" s="33" t="s">
        <v>148</v>
      </c>
      <c r="B1209" s="68" t="s">
        <v>154</v>
      </c>
      <c r="C1209" s="35" t="s">
        <v>60</v>
      </c>
      <c r="D1209" s="35" t="str">
        <f t="shared" si="2"/>
        <v>Europe/Bosnia and Herzegovina-Europe/2012</v>
      </c>
      <c r="E1209" s="72">
        <v>4811.0</v>
      </c>
      <c r="F1209" s="72">
        <v>24617.0</v>
      </c>
      <c r="G1209" s="70">
        <f t="shared" si="3"/>
        <v>4506</v>
      </c>
      <c r="H1209" s="70">
        <f t="shared" si="4"/>
        <v>22658.5</v>
      </c>
      <c r="I1209" s="71" t="s">
        <v>1487</v>
      </c>
      <c r="J1209" s="70"/>
      <c r="K1209" s="70"/>
      <c r="L1209" s="39" t="str">
        <f t="shared" si="5"/>
        <v/>
      </c>
      <c r="M1209" s="39" t="str">
        <f t="shared" si="6"/>
        <v/>
      </c>
    </row>
    <row r="1210">
      <c r="A1210" s="33" t="s">
        <v>148</v>
      </c>
      <c r="B1210" s="68" t="s">
        <v>154</v>
      </c>
      <c r="C1210" s="35" t="s">
        <v>60</v>
      </c>
      <c r="D1210" s="35" t="str">
        <f t="shared" si="2"/>
        <v>Europe/Bosnia and Herzegovina-Europe/2012</v>
      </c>
      <c r="E1210" s="72">
        <v>4201.0</v>
      </c>
      <c r="F1210" s="72">
        <v>20700.0</v>
      </c>
      <c r="G1210" s="70">
        <f t="shared" si="3"/>
        <v>4201</v>
      </c>
      <c r="H1210" s="70">
        <f t="shared" si="4"/>
        <v>20700</v>
      </c>
      <c r="I1210" s="71" t="s">
        <v>1488</v>
      </c>
      <c r="J1210" s="70">
        <f t="array" ref="J1210:K1210">VLOOKUP(I1210,D:H,{4,5},0)</f>
        <v>4506</v>
      </c>
      <c r="K1210" s="70">
        <v>22658.5</v>
      </c>
      <c r="L1210" s="39">
        <f t="shared" si="5"/>
        <v>4506</v>
      </c>
      <c r="M1210" s="39">
        <f t="shared" si="6"/>
        <v>22658.5</v>
      </c>
    </row>
    <row r="1211">
      <c r="A1211" s="33" t="s">
        <v>148</v>
      </c>
      <c r="B1211" s="68" t="s">
        <v>155</v>
      </c>
      <c r="C1211" s="35" t="s">
        <v>48</v>
      </c>
      <c r="D1211" s="35" t="str">
        <f t="shared" si="2"/>
        <v>Europe/Bulgaria-Europe/2000</v>
      </c>
      <c r="E1211" s="69"/>
      <c r="F1211" s="69"/>
      <c r="G1211" s="70" t="str">
        <f t="shared" si="3"/>
        <v/>
      </c>
      <c r="H1211" s="70" t="str">
        <f t="shared" si="4"/>
        <v/>
      </c>
      <c r="I1211" s="71" t="s">
        <v>1489</v>
      </c>
      <c r="J1211" s="70" t="str">
        <f t="array" ref="J1211:K1211">VLOOKUP(I1211,D:H,{4,5},0)</f>
        <v/>
      </c>
      <c r="K1211" s="70"/>
      <c r="L1211" s="39" t="str">
        <f t="shared" si="5"/>
        <v/>
      </c>
      <c r="M1211" s="39" t="str">
        <f t="shared" si="6"/>
        <v/>
      </c>
    </row>
    <row r="1212">
      <c r="A1212" s="33" t="s">
        <v>148</v>
      </c>
      <c r="B1212" s="68" t="s">
        <v>155</v>
      </c>
      <c r="C1212" s="35" t="s">
        <v>49</v>
      </c>
      <c r="D1212" s="35" t="str">
        <f t="shared" si="2"/>
        <v>Europe/Bulgaria-Europe/2001</v>
      </c>
      <c r="E1212" s="72">
        <v>19216.0</v>
      </c>
      <c r="F1212" s="69"/>
      <c r="G1212" s="70">
        <f t="shared" si="3"/>
        <v>19216</v>
      </c>
      <c r="H1212" s="70" t="str">
        <f t="shared" si="4"/>
        <v/>
      </c>
      <c r="I1212" s="71" t="s">
        <v>1490</v>
      </c>
      <c r="J1212" s="70">
        <f t="array" ref="J1212:K1212">VLOOKUP(I1212,D:H,{4,5},0)</f>
        <v>19216</v>
      </c>
      <c r="K1212" s="70"/>
      <c r="L1212" s="39">
        <f t="shared" si="5"/>
        <v>19216</v>
      </c>
      <c r="M1212" s="39" t="str">
        <f t="shared" si="6"/>
        <v/>
      </c>
    </row>
    <row r="1213">
      <c r="A1213" s="33" t="s">
        <v>148</v>
      </c>
      <c r="B1213" s="68" t="s">
        <v>155</v>
      </c>
      <c r="C1213" s="35" t="s">
        <v>50</v>
      </c>
      <c r="D1213" s="35" t="str">
        <f t="shared" si="2"/>
        <v>Europe/Bulgaria-Europe/2002</v>
      </c>
      <c r="E1213" s="72">
        <v>17897.0</v>
      </c>
      <c r="F1213" s="72">
        <v>44679.0</v>
      </c>
      <c r="G1213" s="70">
        <f t="shared" si="3"/>
        <v>17897</v>
      </c>
      <c r="H1213" s="70">
        <f t="shared" si="4"/>
        <v>44679</v>
      </c>
      <c r="I1213" s="71" t="s">
        <v>1491</v>
      </c>
      <c r="J1213" s="70">
        <f t="array" ref="J1213:K1213">VLOOKUP(I1213,D:H,{4,5},0)</f>
        <v>17897</v>
      </c>
      <c r="K1213" s="70">
        <v>44679.0</v>
      </c>
      <c r="L1213" s="39">
        <f t="shared" si="5"/>
        <v>17897</v>
      </c>
      <c r="M1213" s="39">
        <f t="shared" si="6"/>
        <v>44679</v>
      </c>
    </row>
    <row r="1214">
      <c r="A1214" s="33" t="s">
        <v>148</v>
      </c>
      <c r="B1214" s="68" t="s">
        <v>155</v>
      </c>
      <c r="C1214" s="35" t="s">
        <v>51</v>
      </c>
      <c r="D1214" s="35" t="str">
        <f t="shared" si="2"/>
        <v>Europe/Bulgaria-Europe/2003</v>
      </c>
      <c r="E1214" s="72">
        <v>17512.0</v>
      </c>
      <c r="F1214" s="72">
        <v>42805.0</v>
      </c>
      <c r="G1214" s="70">
        <f t="shared" si="3"/>
        <v>17512</v>
      </c>
      <c r="H1214" s="70">
        <f t="shared" si="4"/>
        <v>42805</v>
      </c>
      <c r="I1214" s="71" t="s">
        <v>1492</v>
      </c>
      <c r="J1214" s="70">
        <f t="array" ref="J1214:K1214">VLOOKUP(I1214,D:H,{4,5},0)</f>
        <v>17512</v>
      </c>
      <c r="K1214" s="70">
        <v>42805.0</v>
      </c>
      <c r="L1214" s="39">
        <f t="shared" si="5"/>
        <v>17512</v>
      </c>
      <c r="M1214" s="39">
        <f t="shared" si="6"/>
        <v>42805</v>
      </c>
    </row>
    <row r="1215">
      <c r="A1215" s="33" t="s">
        <v>148</v>
      </c>
      <c r="B1215" s="68" t="s">
        <v>155</v>
      </c>
      <c r="C1215" s="35" t="s">
        <v>52</v>
      </c>
      <c r="D1215" s="35" t="str">
        <f t="shared" si="2"/>
        <v>Europe/Bulgaria-Europe/2004</v>
      </c>
      <c r="E1215" s="72">
        <v>19815.0</v>
      </c>
      <c r="F1215" s="72">
        <v>50792.0</v>
      </c>
      <c r="G1215" s="70">
        <f t="shared" si="3"/>
        <v>19615.5</v>
      </c>
      <c r="H1215" s="70">
        <f t="shared" si="4"/>
        <v>48623</v>
      </c>
      <c r="I1215" s="71" t="s">
        <v>1493</v>
      </c>
      <c r="J1215" s="70">
        <f t="array" ref="J1215:K1215">VLOOKUP(I1215,D:H,{4,5},0)</f>
        <v>19615.5</v>
      </c>
      <c r="K1215" s="70">
        <v>48623.0</v>
      </c>
      <c r="L1215" s="39">
        <f t="shared" si="5"/>
        <v>19615.5</v>
      </c>
      <c r="M1215" s="39">
        <f t="shared" si="6"/>
        <v>48623</v>
      </c>
    </row>
    <row r="1216">
      <c r="A1216" s="33" t="s">
        <v>148</v>
      </c>
      <c r="B1216" s="68" t="s">
        <v>155</v>
      </c>
      <c r="C1216" s="35" t="s">
        <v>52</v>
      </c>
      <c r="D1216" s="35" t="str">
        <f t="shared" si="2"/>
        <v>Europe/Bulgaria-Europe/2004</v>
      </c>
      <c r="E1216" s="72">
        <v>19416.0</v>
      </c>
      <c r="F1216" s="72">
        <v>46454.0</v>
      </c>
      <c r="G1216" s="70">
        <f t="shared" si="3"/>
        <v>19416</v>
      </c>
      <c r="H1216" s="70">
        <f t="shared" si="4"/>
        <v>46454</v>
      </c>
      <c r="I1216" s="71" t="s">
        <v>1494</v>
      </c>
      <c r="J1216" s="70"/>
      <c r="K1216" s="70"/>
      <c r="L1216" s="39" t="str">
        <f t="shared" si="5"/>
        <v/>
      </c>
      <c r="M1216" s="39" t="str">
        <f t="shared" si="6"/>
        <v/>
      </c>
    </row>
    <row r="1217">
      <c r="A1217" s="33" t="s">
        <v>148</v>
      </c>
      <c r="B1217" s="68" t="s">
        <v>155</v>
      </c>
      <c r="C1217" s="35" t="s">
        <v>54</v>
      </c>
      <c r="D1217" s="35" t="str">
        <f t="shared" si="2"/>
        <v>Europe/Bulgaria-Europe/2006</v>
      </c>
      <c r="E1217" s="72">
        <v>20117.0</v>
      </c>
      <c r="F1217" s="72">
        <v>52812.0</v>
      </c>
      <c r="G1217" s="70">
        <f t="shared" si="3"/>
        <v>20007.5</v>
      </c>
      <c r="H1217" s="70">
        <f t="shared" si="4"/>
        <v>50360.5</v>
      </c>
      <c r="I1217" s="71" t="s">
        <v>1495</v>
      </c>
      <c r="J1217" s="70">
        <f t="array" ref="J1217:K1217">VLOOKUP(I1217,D:H,{4,5},0)</f>
        <v>20007.5</v>
      </c>
      <c r="K1217" s="70">
        <v>50360.5</v>
      </c>
      <c r="L1217" s="39">
        <f t="shared" si="5"/>
        <v>20007.5</v>
      </c>
      <c r="M1217" s="39">
        <f t="shared" si="6"/>
        <v>50360.5</v>
      </c>
    </row>
    <row r="1218">
      <c r="A1218" s="33" t="s">
        <v>148</v>
      </c>
      <c r="B1218" s="68" t="s">
        <v>155</v>
      </c>
      <c r="C1218" s="35" t="s">
        <v>54</v>
      </c>
      <c r="D1218" s="35" t="str">
        <f t="shared" si="2"/>
        <v>Europe/Bulgaria-Europe/2006</v>
      </c>
      <c r="E1218" s="72">
        <v>19898.0</v>
      </c>
      <c r="F1218" s="72">
        <v>47909.0</v>
      </c>
      <c r="G1218" s="70">
        <f t="shared" si="3"/>
        <v>19379.5</v>
      </c>
      <c r="H1218" s="70">
        <f t="shared" si="4"/>
        <v>46272</v>
      </c>
      <c r="I1218" s="71" t="s">
        <v>1496</v>
      </c>
      <c r="J1218" s="70"/>
      <c r="K1218" s="70"/>
      <c r="L1218" s="39" t="str">
        <f t="shared" si="5"/>
        <v/>
      </c>
      <c r="M1218" s="39" t="str">
        <f t="shared" si="6"/>
        <v/>
      </c>
    </row>
    <row r="1219">
      <c r="A1219" s="33" t="s">
        <v>148</v>
      </c>
      <c r="B1219" s="68" t="s">
        <v>155</v>
      </c>
      <c r="C1219" s="35" t="s">
        <v>54</v>
      </c>
      <c r="D1219" s="35" t="str">
        <f t="shared" si="2"/>
        <v>Europe/Bulgaria-Europe/2006</v>
      </c>
      <c r="E1219" s="72">
        <v>18861.0</v>
      </c>
      <c r="F1219" s="72">
        <v>44635.0</v>
      </c>
      <c r="G1219" s="70">
        <f t="shared" si="3"/>
        <v>18861</v>
      </c>
      <c r="H1219" s="70">
        <f t="shared" si="4"/>
        <v>44635</v>
      </c>
      <c r="I1219" s="71" t="s">
        <v>1497</v>
      </c>
      <c r="J1219" s="70">
        <f t="array" ref="J1219:K1219">VLOOKUP(I1219,D:H,{4,5},0)</f>
        <v>18688</v>
      </c>
      <c r="K1219" s="70">
        <v>43531.0</v>
      </c>
      <c r="L1219" s="39">
        <f t="shared" si="5"/>
        <v>18688</v>
      </c>
      <c r="M1219" s="39">
        <f t="shared" si="6"/>
        <v>43531</v>
      </c>
    </row>
    <row r="1220">
      <c r="A1220" s="33" t="s">
        <v>148</v>
      </c>
      <c r="B1220" s="68" t="s">
        <v>155</v>
      </c>
      <c r="C1220" s="35" t="s">
        <v>56</v>
      </c>
      <c r="D1220" s="35" t="str">
        <f t="shared" si="2"/>
        <v>Europe/Bulgaria-Europe/2008</v>
      </c>
      <c r="E1220" s="72">
        <v>18688.0</v>
      </c>
      <c r="F1220" s="72">
        <v>43531.0</v>
      </c>
      <c r="G1220" s="70">
        <f t="shared" si="3"/>
        <v>18688</v>
      </c>
      <c r="H1220" s="70">
        <f t="shared" si="4"/>
        <v>43531</v>
      </c>
      <c r="I1220" s="71" t="s">
        <v>1498</v>
      </c>
      <c r="J1220" s="70">
        <f t="array" ref="J1220:K1220">VLOOKUP(I1220,D:H,{4,5},0)</f>
        <v>19399</v>
      </c>
      <c r="K1220" s="70">
        <v>47308.0</v>
      </c>
      <c r="L1220" s="39">
        <f t="shared" si="5"/>
        <v>19399</v>
      </c>
      <c r="M1220" s="39">
        <f t="shared" si="6"/>
        <v>47308</v>
      </c>
    </row>
    <row r="1221">
      <c r="A1221" s="33" t="s">
        <v>148</v>
      </c>
      <c r="B1221" s="68" t="s">
        <v>155</v>
      </c>
      <c r="C1221" s="35" t="s">
        <v>57</v>
      </c>
      <c r="D1221" s="35" t="str">
        <f t="shared" si="2"/>
        <v>Europe/Bulgaria-Europe/2009</v>
      </c>
      <c r="E1221" s="72">
        <v>19399.0</v>
      </c>
      <c r="F1221" s="72">
        <v>47308.0</v>
      </c>
      <c r="G1221" s="70">
        <f t="shared" si="3"/>
        <v>19399</v>
      </c>
      <c r="H1221" s="70">
        <f t="shared" si="4"/>
        <v>47308</v>
      </c>
      <c r="I1221" s="71" t="s">
        <v>1499</v>
      </c>
      <c r="J1221" s="70">
        <f t="array" ref="J1221:K1221">VLOOKUP(I1221,D:H,{4,5},0)</f>
        <v>20459</v>
      </c>
      <c r="K1221" s="70">
        <v>48943.0</v>
      </c>
      <c r="L1221" s="39">
        <f t="shared" si="5"/>
        <v>20459</v>
      </c>
      <c r="M1221" s="39">
        <f t="shared" si="6"/>
        <v>48943</v>
      </c>
    </row>
    <row r="1222">
      <c r="A1222" s="33" t="s">
        <v>148</v>
      </c>
      <c r="B1222" s="68" t="s">
        <v>155</v>
      </c>
      <c r="C1222" s="35" t="s">
        <v>58</v>
      </c>
      <c r="D1222" s="35" t="str">
        <f t="shared" si="2"/>
        <v>Europe/Bulgaria-Europe/2010</v>
      </c>
      <c r="E1222" s="72">
        <v>20459.0</v>
      </c>
      <c r="F1222" s="72">
        <v>48943.0</v>
      </c>
      <c r="G1222" s="70">
        <f t="shared" si="3"/>
        <v>20459</v>
      </c>
      <c r="H1222" s="70">
        <f t="shared" si="4"/>
        <v>48943</v>
      </c>
      <c r="I1222" s="71" t="s">
        <v>1500</v>
      </c>
      <c r="J1222" s="70"/>
      <c r="K1222" s="70"/>
      <c r="L1222" s="39" t="str">
        <f t="shared" si="5"/>
        <v/>
      </c>
      <c r="M1222" s="39" t="str">
        <f t="shared" si="6"/>
        <v/>
      </c>
    </row>
    <row r="1223">
      <c r="A1223" s="33" t="s">
        <v>148</v>
      </c>
      <c r="B1223" s="68" t="s">
        <v>155</v>
      </c>
      <c r="C1223" s="35" t="s">
        <v>60</v>
      </c>
      <c r="D1223" s="35" t="str">
        <f t="shared" si="2"/>
        <v>Europe/Bulgaria-Europe/2012</v>
      </c>
      <c r="E1223" s="72">
        <v>18833.0</v>
      </c>
      <c r="F1223" s="72">
        <v>46787.0</v>
      </c>
      <c r="G1223" s="70">
        <f t="shared" si="3"/>
        <v>18833</v>
      </c>
      <c r="H1223" s="70">
        <f t="shared" si="4"/>
        <v>46787</v>
      </c>
      <c r="I1223" s="71" t="s">
        <v>1501</v>
      </c>
      <c r="J1223" s="70">
        <f t="array" ref="J1223:K1223">VLOOKUP(I1223,D:H,{4,5},0)</f>
        <v>18833</v>
      </c>
      <c r="K1223" s="70">
        <v>46787.0</v>
      </c>
      <c r="L1223" s="39">
        <f t="shared" si="5"/>
        <v>18833</v>
      </c>
      <c r="M1223" s="39">
        <f t="shared" si="6"/>
        <v>46787</v>
      </c>
    </row>
    <row r="1224">
      <c r="A1224" s="33" t="s">
        <v>148</v>
      </c>
      <c r="B1224" s="68" t="s">
        <v>156</v>
      </c>
      <c r="C1224" s="35" t="s">
        <v>48</v>
      </c>
      <c r="D1224" s="35" t="str">
        <f t="shared" si="2"/>
        <v>Europe/Croatia-Europe/2000</v>
      </c>
      <c r="E1224" s="69"/>
      <c r="F1224" s="69"/>
      <c r="G1224" s="70" t="str">
        <f t="shared" si="3"/>
        <v/>
      </c>
      <c r="H1224" s="70" t="str">
        <f t="shared" si="4"/>
        <v/>
      </c>
      <c r="I1224" s="71" t="s">
        <v>1502</v>
      </c>
      <c r="J1224" s="70" t="str">
        <f t="array" ref="J1224:K1224">VLOOKUP(I1224,D:H,{4,5},0)</f>
        <v/>
      </c>
      <c r="K1224" s="70"/>
      <c r="L1224" s="39" t="str">
        <f t="shared" si="5"/>
        <v/>
      </c>
      <c r="M1224" s="39" t="str">
        <f t="shared" si="6"/>
        <v/>
      </c>
    </row>
    <row r="1225">
      <c r="A1225" s="33" t="s">
        <v>148</v>
      </c>
      <c r="B1225" s="68" t="s">
        <v>156</v>
      </c>
      <c r="C1225" s="35" t="s">
        <v>49</v>
      </c>
      <c r="D1225" s="35" t="str">
        <f t="shared" si="2"/>
        <v>Europe/Croatia-Europe/2001</v>
      </c>
      <c r="E1225" s="72">
        <v>8439.0</v>
      </c>
      <c r="F1225" s="69"/>
      <c r="G1225" s="70">
        <f t="shared" si="3"/>
        <v>8439</v>
      </c>
      <c r="H1225" s="70" t="str">
        <f t="shared" si="4"/>
        <v/>
      </c>
      <c r="I1225" s="71" t="s">
        <v>1503</v>
      </c>
      <c r="J1225" s="70">
        <f t="array" ref="J1225:K1225">VLOOKUP(I1225,D:H,{4,5},0)</f>
        <v>8439</v>
      </c>
      <c r="K1225" s="70"/>
      <c r="L1225" s="39">
        <f t="shared" si="5"/>
        <v>8439</v>
      </c>
      <c r="M1225" s="39" t="str">
        <f t="shared" si="6"/>
        <v/>
      </c>
    </row>
    <row r="1226">
      <c r="A1226" s="33" t="s">
        <v>148</v>
      </c>
      <c r="B1226" s="68" t="s">
        <v>156</v>
      </c>
      <c r="C1226" s="35" t="s">
        <v>50</v>
      </c>
      <c r="D1226" s="35" t="str">
        <f t="shared" si="2"/>
        <v>Europe/Croatia-Europe/2002</v>
      </c>
      <c r="E1226" s="72">
        <v>8564.0</v>
      </c>
      <c r="F1226" s="72">
        <v>20884.0</v>
      </c>
      <c r="G1226" s="70">
        <f t="shared" si="3"/>
        <v>8564</v>
      </c>
      <c r="H1226" s="70">
        <f t="shared" si="4"/>
        <v>20884</v>
      </c>
      <c r="I1226" s="71" t="s">
        <v>1504</v>
      </c>
      <c r="J1226" s="70">
        <f t="array" ref="J1226:K1226">VLOOKUP(I1226,D:H,{4,5},0)</f>
        <v>8564</v>
      </c>
      <c r="K1226" s="70">
        <v>20884.0</v>
      </c>
      <c r="L1226" s="39">
        <f t="shared" si="5"/>
        <v>8564</v>
      </c>
      <c r="M1226" s="39">
        <f t="shared" si="6"/>
        <v>20884</v>
      </c>
    </row>
    <row r="1227">
      <c r="A1227" s="33" t="s">
        <v>148</v>
      </c>
      <c r="B1227" s="68" t="s">
        <v>156</v>
      </c>
      <c r="C1227" s="35" t="s">
        <v>51</v>
      </c>
      <c r="D1227" s="35" t="str">
        <f t="shared" si="2"/>
        <v>Europe/Croatia-Europe/2003</v>
      </c>
      <c r="E1227" s="72">
        <v>8722.0</v>
      </c>
      <c r="F1227" s="72">
        <v>21555.0</v>
      </c>
      <c r="G1227" s="70">
        <f t="shared" si="3"/>
        <v>8722</v>
      </c>
      <c r="H1227" s="70">
        <f t="shared" si="4"/>
        <v>21555</v>
      </c>
      <c r="I1227" s="71" t="s">
        <v>1505</v>
      </c>
      <c r="J1227" s="70">
        <f t="array" ref="J1227:K1227">VLOOKUP(I1227,D:H,{4,5},0)</f>
        <v>8722</v>
      </c>
      <c r="K1227" s="70">
        <v>21555.0</v>
      </c>
      <c r="L1227" s="39">
        <f t="shared" si="5"/>
        <v>8722</v>
      </c>
      <c r="M1227" s="39">
        <f t="shared" si="6"/>
        <v>21555</v>
      </c>
    </row>
    <row r="1228">
      <c r="A1228" s="33" t="s">
        <v>148</v>
      </c>
      <c r="B1228" s="68" t="s">
        <v>156</v>
      </c>
      <c r="C1228" s="35" t="s">
        <v>52</v>
      </c>
      <c r="D1228" s="35" t="str">
        <f t="shared" si="2"/>
        <v>Europe/Croatia-Europe/2004</v>
      </c>
      <c r="E1228" s="72">
        <v>9084.0</v>
      </c>
      <c r="F1228" s="72">
        <v>23366.0</v>
      </c>
      <c r="G1228" s="70">
        <f t="shared" si="3"/>
        <v>8516</v>
      </c>
      <c r="H1228" s="70">
        <f t="shared" si="4"/>
        <v>22040.5</v>
      </c>
      <c r="I1228" s="71" t="s">
        <v>1506</v>
      </c>
      <c r="J1228" s="70">
        <f t="array" ref="J1228:K1228">VLOOKUP(I1228,D:H,{4,5},0)</f>
        <v>8516</v>
      </c>
      <c r="K1228" s="70">
        <v>22040.5</v>
      </c>
      <c r="L1228" s="39">
        <f t="shared" si="5"/>
        <v>8516</v>
      </c>
      <c r="M1228" s="39">
        <f t="shared" si="6"/>
        <v>22040.5</v>
      </c>
    </row>
    <row r="1229">
      <c r="A1229" s="33" t="s">
        <v>148</v>
      </c>
      <c r="B1229" s="68" t="s">
        <v>156</v>
      </c>
      <c r="C1229" s="35" t="s">
        <v>52</v>
      </c>
      <c r="D1229" s="35" t="str">
        <f t="shared" si="2"/>
        <v>Europe/Croatia-Europe/2004</v>
      </c>
      <c r="E1229" s="72">
        <v>7948.0</v>
      </c>
      <c r="F1229" s="72">
        <v>20715.0</v>
      </c>
      <c r="G1229" s="70">
        <f t="shared" si="3"/>
        <v>7948</v>
      </c>
      <c r="H1229" s="70">
        <f t="shared" si="4"/>
        <v>20715</v>
      </c>
      <c r="I1229" s="71" t="s">
        <v>1507</v>
      </c>
      <c r="J1229" s="70">
        <f t="array" ref="J1229:K1229">VLOOKUP(I1229,D:H,{4,5},0)</f>
        <v>8831</v>
      </c>
      <c r="K1229" s="70">
        <v>23047.0</v>
      </c>
      <c r="L1229" s="39">
        <f t="shared" si="5"/>
        <v>8831</v>
      </c>
      <c r="M1229" s="39">
        <f t="shared" si="6"/>
        <v>23047</v>
      </c>
    </row>
    <row r="1230">
      <c r="A1230" s="33" t="s">
        <v>148</v>
      </c>
      <c r="B1230" s="68" t="s">
        <v>156</v>
      </c>
      <c r="C1230" s="35" t="s">
        <v>53</v>
      </c>
      <c r="D1230" s="35" t="str">
        <f t="shared" si="2"/>
        <v>Europe/Croatia-Europe/2005</v>
      </c>
      <c r="E1230" s="72">
        <v>8831.0</v>
      </c>
      <c r="F1230" s="72">
        <v>23047.0</v>
      </c>
      <c r="G1230" s="70">
        <f t="shared" si="3"/>
        <v>8831</v>
      </c>
      <c r="H1230" s="70">
        <f t="shared" si="4"/>
        <v>23047</v>
      </c>
      <c r="I1230" s="71" t="s">
        <v>1508</v>
      </c>
      <c r="J1230" s="70">
        <f t="array" ref="J1230:K1230">VLOOKUP(I1230,D:H,{4,5},0)</f>
        <v>9325</v>
      </c>
      <c r="K1230" s="70">
        <v>24389.0</v>
      </c>
      <c r="L1230" s="39">
        <f t="shared" si="5"/>
        <v>9325</v>
      </c>
      <c r="M1230" s="39">
        <f t="shared" si="6"/>
        <v>24389</v>
      </c>
    </row>
    <row r="1231">
      <c r="A1231" s="33" t="s">
        <v>148</v>
      </c>
      <c r="B1231" s="68" t="s">
        <v>156</v>
      </c>
      <c r="C1231" s="35" t="s">
        <v>54</v>
      </c>
      <c r="D1231" s="35" t="str">
        <f t="shared" si="2"/>
        <v>Europe/Croatia-Europe/2006</v>
      </c>
      <c r="E1231" s="72">
        <v>9325.0</v>
      </c>
      <c r="F1231" s="72">
        <v>24389.0</v>
      </c>
      <c r="G1231" s="70">
        <f t="shared" si="3"/>
        <v>9325</v>
      </c>
      <c r="H1231" s="70">
        <f t="shared" si="4"/>
        <v>24389</v>
      </c>
      <c r="I1231" s="71" t="s">
        <v>1509</v>
      </c>
      <c r="J1231" s="70">
        <f t="array" ref="J1231:K1231">VLOOKUP(I1231,D:H,{4,5},0)</f>
        <v>8575</v>
      </c>
      <c r="K1231" s="70">
        <v>22491.5</v>
      </c>
      <c r="L1231" s="39">
        <f t="shared" si="5"/>
        <v>8575</v>
      </c>
      <c r="M1231" s="39">
        <f t="shared" si="6"/>
        <v>22491.5</v>
      </c>
    </row>
    <row r="1232">
      <c r="A1232" s="33" t="s">
        <v>148</v>
      </c>
      <c r="B1232" s="68" t="s">
        <v>156</v>
      </c>
      <c r="C1232" s="35" t="s">
        <v>55</v>
      </c>
      <c r="D1232" s="35" t="str">
        <f t="shared" si="2"/>
        <v>Europe/Croatia-Europe/2007</v>
      </c>
      <c r="E1232" s="72">
        <v>8905.0</v>
      </c>
      <c r="F1232" s="72">
        <v>23106.0</v>
      </c>
      <c r="G1232" s="70">
        <f t="shared" si="3"/>
        <v>8575</v>
      </c>
      <c r="H1232" s="70">
        <f t="shared" si="4"/>
        <v>22491.5</v>
      </c>
      <c r="I1232" s="71" t="s">
        <v>1510</v>
      </c>
      <c r="J1232" s="70"/>
      <c r="K1232" s="70"/>
      <c r="L1232" s="39" t="str">
        <f t="shared" si="5"/>
        <v/>
      </c>
      <c r="M1232" s="39" t="str">
        <f t="shared" si="6"/>
        <v/>
      </c>
    </row>
    <row r="1233">
      <c r="A1233" s="33" t="s">
        <v>148</v>
      </c>
      <c r="B1233" s="68" t="s">
        <v>156</v>
      </c>
      <c r="C1233" s="35" t="s">
        <v>55</v>
      </c>
      <c r="D1233" s="35" t="str">
        <f t="shared" si="2"/>
        <v>Europe/Croatia-Europe/2007</v>
      </c>
      <c r="E1233" s="72">
        <v>8245.0</v>
      </c>
      <c r="F1233" s="72">
        <v>21877.0</v>
      </c>
      <c r="G1233" s="70">
        <f t="shared" si="3"/>
        <v>8245</v>
      </c>
      <c r="H1233" s="70">
        <f t="shared" si="4"/>
        <v>21877</v>
      </c>
      <c r="I1233" s="71" t="s">
        <v>1511</v>
      </c>
      <c r="J1233" s="70">
        <f t="array" ref="J1233:K1233">VLOOKUP(I1233,D:H,{4,5},0)</f>
        <v>8301</v>
      </c>
      <c r="K1233" s="70">
        <v>21593.0</v>
      </c>
      <c r="L1233" s="39">
        <f t="shared" si="5"/>
        <v>8301</v>
      </c>
      <c r="M1233" s="39">
        <f t="shared" si="6"/>
        <v>21593</v>
      </c>
    </row>
    <row r="1234">
      <c r="A1234" s="33" t="s">
        <v>148</v>
      </c>
      <c r="B1234" s="68" t="s">
        <v>156</v>
      </c>
      <c r="C1234" s="35" t="s">
        <v>57</v>
      </c>
      <c r="D1234" s="35" t="str">
        <f t="shared" si="2"/>
        <v>Europe/Croatia-Europe/2009</v>
      </c>
      <c r="E1234" s="72">
        <v>8812.0</v>
      </c>
      <c r="F1234" s="72">
        <v>23542.0</v>
      </c>
      <c r="G1234" s="70">
        <f t="shared" si="3"/>
        <v>8301</v>
      </c>
      <c r="H1234" s="70">
        <f t="shared" si="4"/>
        <v>21593</v>
      </c>
      <c r="I1234" s="71" t="s">
        <v>1512</v>
      </c>
      <c r="J1234" s="70">
        <f t="array" ref="J1234:K1234">VLOOKUP(I1234,D:H,{4,5},0)</f>
        <v>8944</v>
      </c>
      <c r="K1234" s="70">
        <v>23175.0</v>
      </c>
      <c r="L1234" s="39">
        <f t="shared" si="5"/>
        <v>8944</v>
      </c>
      <c r="M1234" s="39">
        <f t="shared" si="6"/>
        <v>23175</v>
      </c>
    </row>
    <row r="1235">
      <c r="A1235" s="33" t="s">
        <v>148</v>
      </c>
      <c r="B1235" s="68" t="s">
        <v>156</v>
      </c>
      <c r="C1235" s="35" t="s">
        <v>57</v>
      </c>
      <c r="D1235" s="35" t="str">
        <f t="shared" si="2"/>
        <v>Europe/Croatia-Europe/2009</v>
      </c>
      <c r="E1235" s="72">
        <v>7790.0</v>
      </c>
      <c r="F1235" s="72">
        <v>19644.0</v>
      </c>
      <c r="G1235" s="70">
        <f t="shared" si="3"/>
        <v>7790</v>
      </c>
      <c r="H1235" s="70">
        <f t="shared" si="4"/>
        <v>19644</v>
      </c>
      <c r="I1235" s="71" t="s">
        <v>1513</v>
      </c>
      <c r="J1235" s="70"/>
      <c r="K1235" s="70"/>
      <c r="L1235" s="39" t="str">
        <f t="shared" si="5"/>
        <v/>
      </c>
      <c r="M1235" s="39" t="str">
        <f t="shared" si="6"/>
        <v/>
      </c>
    </row>
    <row r="1236">
      <c r="A1236" s="33" t="s">
        <v>148</v>
      </c>
      <c r="B1236" s="68" t="s">
        <v>156</v>
      </c>
      <c r="C1236" s="35" t="s">
        <v>58</v>
      </c>
      <c r="D1236" s="35" t="str">
        <f t="shared" si="2"/>
        <v>Europe/Croatia-Europe/2010</v>
      </c>
      <c r="E1236" s="72">
        <v>8944.0</v>
      </c>
      <c r="F1236" s="72">
        <v>23175.0</v>
      </c>
      <c r="G1236" s="70">
        <f t="shared" si="3"/>
        <v>8944</v>
      </c>
      <c r="H1236" s="70">
        <f t="shared" si="4"/>
        <v>23175</v>
      </c>
      <c r="I1236" s="71" t="s">
        <v>1514</v>
      </c>
      <c r="J1236" s="70"/>
      <c r="K1236" s="70"/>
      <c r="L1236" s="39" t="str">
        <f t="shared" si="5"/>
        <v/>
      </c>
      <c r="M1236" s="39" t="str">
        <f t="shared" si="6"/>
        <v/>
      </c>
    </row>
    <row r="1237">
      <c r="A1237" s="33" t="s">
        <v>148</v>
      </c>
      <c r="B1237" s="68" t="s">
        <v>157</v>
      </c>
      <c r="C1237" s="35" t="s">
        <v>48</v>
      </c>
      <c r="D1237" s="35" t="str">
        <f t="shared" si="2"/>
        <v>Europe/Cyprus-Europe/2000</v>
      </c>
      <c r="E1237" s="69"/>
      <c r="F1237" s="69"/>
      <c r="G1237" s="70" t="str">
        <f t="shared" si="3"/>
        <v/>
      </c>
      <c r="H1237" s="70" t="str">
        <f t="shared" si="4"/>
        <v/>
      </c>
      <c r="I1237" s="71" t="s">
        <v>1515</v>
      </c>
      <c r="J1237" s="70" t="str">
        <f t="array" ref="J1237:K1237">VLOOKUP(I1237,D:H,{4,5},0)</f>
        <v/>
      </c>
      <c r="K1237" s="70"/>
      <c r="L1237" s="39" t="str">
        <f t="shared" si="5"/>
        <v/>
      </c>
      <c r="M1237" s="39" t="str">
        <f t="shared" si="6"/>
        <v/>
      </c>
    </row>
    <row r="1238">
      <c r="A1238" s="33" t="s">
        <v>148</v>
      </c>
      <c r="B1238" s="68" t="s">
        <v>157</v>
      </c>
      <c r="C1238" s="35" t="s">
        <v>49</v>
      </c>
      <c r="D1238" s="35" t="str">
        <f t="shared" si="2"/>
        <v>Europe/Cyprus-Europe/2001</v>
      </c>
      <c r="E1238" s="72">
        <v>2368.0</v>
      </c>
      <c r="F1238" s="69"/>
      <c r="G1238" s="70">
        <f t="shared" si="3"/>
        <v>2368</v>
      </c>
      <c r="H1238" s="70" t="str">
        <f t="shared" si="4"/>
        <v/>
      </c>
      <c r="I1238" s="71" t="s">
        <v>1516</v>
      </c>
      <c r="J1238" s="70">
        <f t="array" ref="J1238:K1238">VLOOKUP(I1238,D:H,{4,5},0)</f>
        <v>2368</v>
      </c>
      <c r="K1238" s="70"/>
      <c r="L1238" s="39">
        <f t="shared" si="5"/>
        <v>2368</v>
      </c>
      <c r="M1238" s="39" t="str">
        <f t="shared" si="6"/>
        <v/>
      </c>
    </row>
    <row r="1239">
      <c r="A1239" s="33" t="s">
        <v>148</v>
      </c>
      <c r="B1239" s="68" t="s">
        <v>157</v>
      </c>
      <c r="C1239" s="35" t="s">
        <v>50</v>
      </c>
      <c r="D1239" s="35" t="str">
        <f t="shared" si="2"/>
        <v>Europe/Cyprus-Europe/2002</v>
      </c>
      <c r="E1239" s="72">
        <v>2443.0</v>
      </c>
      <c r="F1239" s="72">
        <v>7708.0</v>
      </c>
      <c r="G1239" s="70">
        <f t="shared" si="3"/>
        <v>2443</v>
      </c>
      <c r="H1239" s="70">
        <f t="shared" si="4"/>
        <v>7708</v>
      </c>
      <c r="I1239" s="71" t="s">
        <v>1517</v>
      </c>
      <c r="J1239" s="70">
        <f t="array" ref="J1239:K1239">VLOOKUP(I1239,D:H,{4,5},0)</f>
        <v>2443</v>
      </c>
      <c r="K1239" s="70">
        <v>7708.0</v>
      </c>
      <c r="L1239" s="39">
        <f t="shared" si="5"/>
        <v>2443</v>
      </c>
      <c r="M1239" s="39">
        <f t="shared" si="6"/>
        <v>7708</v>
      </c>
    </row>
    <row r="1240">
      <c r="A1240" s="33" t="s">
        <v>148</v>
      </c>
      <c r="B1240" s="68" t="s">
        <v>157</v>
      </c>
      <c r="C1240" s="35" t="s">
        <v>51</v>
      </c>
      <c r="D1240" s="35" t="str">
        <f t="shared" si="2"/>
        <v>Europe/Cyprus-Europe/2003</v>
      </c>
      <c r="E1240" s="72">
        <v>2525.0</v>
      </c>
      <c r="F1240" s="72">
        <v>8141.0</v>
      </c>
      <c r="G1240" s="70">
        <f t="shared" si="3"/>
        <v>2525</v>
      </c>
      <c r="H1240" s="70">
        <f t="shared" si="4"/>
        <v>8141</v>
      </c>
      <c r="I1240" s="71" t="s">
        <v>1518</v>
      </c>
      <c r="J1240" s="70">
        <f t="array" ref="J1240:K1240">VLOOKUP(I1240,D:H,{4,5},0)</f>
        <v>2525</v>
      </c>
      <c r="K1240" s="70">
        <v>8141.0</v>
      </c>
      <c r="L1240" s="39">
        <f t="shared" si="5"/>
        <v>2525</v>
      </c>
      <c r="M1240" s="39">
        <f t="shared" si="6"/>
        <v>8141</v>
      </c>
    </row>
    <row r="1241">
      <c r="A1241" s="33" t="s">
        <v>148</v>
      </c>
      <c r="B1241" s="68" t="s">
        <v>157</v>
      </c>
      <c r="C1241" s="35" t="s">
        <v>52</v>
      </c>
      <c r="D1241" s="35" t="str">
        <f t="shared" si="2"/>
        <v>Europe/Cyprus-Europe/2004</v>
      </c>
      <c r="E1241" s="72">
        <v>2574.0</v>
      </c>
      <c r="F1241" s="72">
        <v>8555.0</v>
      </c>
      <c r="G1241" s="70">
        <f t="shared" si="3"/>
        <v>2344</v>
      </c>
      <c r="H1241" s="70">
        <f t="shared" si="4"/>
        <v>7700.5</v>
      </c>
      <c r="I1241" s="71" t="s">
        <v>1519</v>
      </c>
      <c r="J1241" s="70">
        <f t="array" ref="J1241:K1241">VLOOKUP(I1241,D:H,{4,5},0)</f>
        <v>2344</v>
      </c>
      <c r="K1241" s="70">
        <v>7700.5</v>
      </c>
      <c r="L1241" s="39">
        <f t="shared" si="5"/>
        <v>2344</v>
      </c>
      <c r="M1241" s="39">
        <f t="shared" si="6"/>
        <v>7700.5</v>
      </c>
    </row>
    <row r="1242">
      <c r="A1242" s="33" t="s">
        <v>148</v>
      </c>
      <c r="B1242" s="68" t="s">
        <v>157</v>
      </c>
      <c r="C1242" s="35" t="s">
        <v>52</v>
      </c>
      <c r="D1242" s="35" t="str">
        <f t="shared" si="2"/>
        <v>Europe/Cyprus-Europe/2004</v>
      </c>
      <c r="E1242" s="72">
        <v>2114.0</v>
      </c>
      <c r="F1242" s="72">
        <v>6846.0</v>
      </c>
      <c r="G1242" s="70">
        <f t="shared" si="3"/>
        <v>2114</v>
      </c>
      <c r="H1242" s="70">
        <f t="shared" si="4"/>
        <v>6846</v>
      </c>
      <c r="I1242" s="71" t="s">
        <v>1520</v>
      </c>
      <c r="J1242" s="70">
        <f t="array" ref="J1242:K1242">VLOOKUP(I1242,D:H,{4,5},0)</f>
        <v>2184</v>
      </c>
      <c r="K1242" s="70">
        <v>7334.0</v>
      </c>
      <c r="L1242" s="39">
        <f t="shared" si="5"/>
        <v>2184</v>
      </c>
      <c r="M1242" s="39">
        <f t="shared" si="6"/>
        <v>7334</v>
      </c>
    </row>
    <row r="1243">
      <c r="A1243" s="33" t="s">
        <v>148</v>
      </c>
      <c r="B1243" s="68" t="s">
        <v>157</v>
      </c>
      <c r="C1243" s="35" t="s">
        <v>53</v>
      </c>
      <c r="D1243" s="35" t="str">
        <f t="shared" si="2"/>
        <v>Europe/Cyprus-Europe/2005</v>
      </c>
      <c r="E1243" s="72">
        <v>2184.0</v>
      </c>
      <c r="F1243" s="72">
        <v>7334.0</v>
      </c>
      <c r="G1243" s="70">
        <f t="shared" si="3"/>
        <v>2184</v>
      </c>
      <c r="H1243" s="70">
        <f t="shared" si="4"/>
        <v>7334</v>
      </c>
      <c r="I1243" s="71" t="s">
        <v>1521</v>
      </c>
      <c r="J1243" s="70">
        <f t="array" ref="J1243:K1243">VLOOKUP(I1243,D:H,{4,5},0)</f>
        <v>2437</v>
      </c>
      <c r="K1243" s="70">
        <v>8196.0</v>
      </c>
      <c r="L1243" s="39">
        <f t="shared" si="5"/>
        <v>2437</v>
      </c>
      <c r="M1243" s="39">
        <f t="shared" si="6"/>
        <v>8196</v>
      </c>
    </row>
    <row r="1244">
      <c r="A1244" s="33" t="s">
        <v>148</v>
      </c>
      <c r="B1244" s="68" t="s">
        <v>157</v>
      </c>
      <c r="C1244" s="35" t="s">
        <v>54</v>
      </c>
      <c r="D1244" s="35" t="str">
        <f t="shared" si="2"/>
        <v>Europe/Cyprus-Europe/2006</v>
      </c>
      <c r="E1244" s="72">
        <v>2437.0</v>
      </c>
      <c r="F1244" s="72">
        <v>8196.0</v>
      </c>
      <c r="G1244" s="70">
        <f t="shared" si="3"/>
        <v>2437</v>
      </c>
      <c r="H1244" s="70">
        <f t="shared" si="4"/>
        <v>8196</v>
      </c>
      <c r="I1244" s="71" t="s">
        <v>1522</v>
      </c>
      <c r="J1244" s="70">
        <f t="array" ref="J1244:K1244">VLOOKUP(I1244,D:H,{4,5},0)</f>
        <v>2181</v>
      </c>
      <c r="K1244" s="70">
        <v>7262.5</v>
      </c>
      <c r="L1244" s="39">
        <f t="shared" si="5"/>
        <v>2181</v>
      </c>
      <c r="M1244" s="39">
        <f t="shared" si="6"/>
        <v>7262.5</v>
      </c>
    </row>
    <row r="1245">
      <c r="A1245" s="33" t="s">
        <v>148</v>
      </c>
      <c r="B1245" s="68" t="s">
        <v>157</v>
      </c>
      <c r="C1245" s="35" t="s">
        <v>55</v>
      </c>
      <c r="D1245" s="35" t="str">
        <f t="shared" si="2"/>
        <v>Europe/Cyprus-Europe/2007</v>
      </c>
      <c r="E1245" s="72">
        <v>2219.0</v>
      </c>
      <c r="F1245" s="72">
        <v>7503.0</v>
      </c>
      <c r="G1245" s="70">
        <f t="shared" si="3"/>
        <v>2181</v>
      </c>
      <c r="H1245" s="70">
        <f t="shared" si="4"/>
        <v>7262.5</v>
      </c>
      <c r="I1245" s="71" t="s">
        <v>1523</v>
      </c>
      <c r="J1245" s="70"/>
      <c r="K1245" s="70"/>
      <c r="L1245" s="39" t="str">
        <f t="shared" si="5"/>
        <v/>
      </c>
      <c r="M1245" s="39" t="str">
        <f t="shared" si="6"/>
        <v/>
      </c>
    </row>
    <row r="1246">
      <c r="A1246" s="33" t="s">
        <v>148</v>
      </c>
      <c r="B1246" s="68" t="s">
        <v>157</v>
      </c>
      <c r="C1246" s="35" t="s">
        <v>55</v>
      </c>
      <c r="D1246" s="35" t="str">
        <f t="shared" si="2"/>
        <v>Europe/Cyprus-Europe/2007</v>
      </c>
      <c r="E1246" s="72">
        <v>2143.0</v>
      </c>
      <c r="F1246" s="72">
        <v>7022.0</v>
      </c>
      <c r="G1246" s="70">
        <f t="shared" si="3"/>
        <v>2143</v>
      </c>
      <c r="H1246" s="70">
        <f t="shared" si="4"/>
        <v>7022</v>
      </c>
      <c r="I1246" s="71" t="s">
        <v>1524</v>
      </c>
      <c r="J1246" s="70">
        <f t="array" ref="J1246:K1246">VLOOKUP(I1246,D:H,{4,5},0)</f>
        <v>2234.5</v>
      </c>
      <c r="K1246" s="70">
        <v>7299.0</v>
      </c>
      <c r="L1246" s="39">
        <f t="shared" si="5"/>
        <v>2234.5</v>
      </c>
      <c r="M1246" s="39">
        <f t="shared" si="6"/>
        <v>7299</v>
      </c>
    </row>
    <row r="1247">
      <c r="A1247" s="33" t="s">
        <v>148</v>
      </c>
      <c r="B1247" s="68" t="s">
        <v>157</v>
      </c>
      <c r="C1247" s="35" t="s">
        <v>57</v>
      </c>
      <c r="D1247" s="35" t="str">
        <f t="shared" si="2"/>
        <v>Europe/Cyprus-Europe/2009</v>
      </c>
      <c r="E1247" s="72">
        <v>2332.0</v>
      </c>
      <c r="F1247" s="72">
        <v>7748.0</v>
      </c>
      <c r="G1247" s="70">
        <f t="shared" si="3"/>
        <v>2234.5</v>
      </c>
      <c r="H1247" s="70">
        <f t="shared" si="4"/>
        <v>7299</v>
      </c>
      <c r="I1247" s="71" t="s">
        <v>1525</v>
      </c>
      <c r="J1247" s="70">
        <f t="array" ref="J1247:K1247">VLOOKUP(I1247,D:H,{4,5},0)</f>
        <v>2308</v>
      </c>
      <c r="K1247" s="70">
        <v>7789.0</v>
      </c>
      <c r="L1247" s="39">
        <f t="shared" si="5"/>
        <v>2308</v>
      </c>
      <c r="M1247" s="39">
        <f t="shared" si="6"/>
        <v>7789</v>
      </c>
    </row>
    <row r="1248">
      <c r="A1248" s="33" t="s">
        <v>148</v>
      </c>
      <c r="B1248" s="68" t="s">
        <v>157</v>
      </c>
      <c r="C1248" s="35" t="s">
        <v>57</v>
      </c>
      <c r="D1248" s="35" t="str">
        <f t="shared" si="2"/>
        <v>Europe/Cyprus-Europe/2009</v>
      </c>
      <c r="E1248" s="72">
        <v>2137.0</v>
      </c>
      <c r="F1248" s="72">
        <v>6850.0</v>
      </c>
      <c r="G1248" s="70">
        <f t="shared" si="3"/>
        <v>2137</v>
      </c>
      <c r="H1248" s="70">
        <f t="shared" si="4"/>
        <v>6850</v>
      </c>
      <c r="I1248" s="71" t="s">
        <v>1526</v>
      </c>
      <c r="J1248" s="70"/>
      <c r="K1248" s="70"/>
      <c r="L1248" s="39" t="str">
        <f t="shared" si="5"/>
        <v/>
      </c>
      <c r="M1248" s="39" t="str">
        <f t="shared" si="6"/>
        <v/>
      </c>
    </row>
    <row r="1249">
      <c r="A1249" s="33" t="s">
        <v>148</v>
      </c>
      <c r="B1249" s="68" t="s">
        <v>157</v>
      </c>
      <c r="C1249" s="35" t="s">
        <v>58</v>
      </c>
      <c r="D1249" s="35" t="str">
        <f t="shared" si="2"/>
        <v>Europe/Cyprus-Europe/2010</v>
      </c>
      <c r="E1249" s="72">
        <v>2308.0</v>
      </c>
      <c r="F1249" s="72">
        <v>7789.0</v>
      </c>
      <c r="G1249" s="70">
        <f t="shared" si="3"/>
        <v>2308</v>
      </c>
      <c r="H1249" s="70">
        <f t="shared" si="4"/>
        <v>7789</v>
      </c>
      <c r="I1249" s="71" t="s">
        <v>1527</v>
      </c>
      <c r="J1249" s="70"/>
      <c r="K1249" s="70"/>
      <c r="L1249" s="39" t="str">
        <f t="shared" si="5"/>
        <v/>
      </c>
      <c r="M1249" s="39" t="str">
        <f t="shared" si="6"/>
        <v/>
      </c>
    </row>
    <row r="1250">
      <c r="A1250" s="33" t="s">
        <v>148</v>
      </c>
      <c r="B1250" s="68" t="s">
        <v>158</v>
      </c>
      <c r="C1250" s="35" t="s">
        <v>48</v>
      </c>
      <c r="D1250" s="35" t="str">
        <f t="shared" si="2"/>
        <v>Europe/Czech Republic-Europe/2000</v>
      </c>
      <c r="E1250" s="72">
        <v>42823.0</v>
      </c>
      <c r="F1250" s="69"/>
      <c r="G1250" s="70">
        <f t="shared" si="3"/>
        <v>42823</v>
      </c>
      <c r="H1250" s="70" t="str">
        <f t="shared" si="4"/>
        <v/>
      </c>
      <c r="I1250" s="71" t="s">
        <v>1528</v>
      </c>
      <c r="J1250" s="70">
        <f t="array" ref="J1250:K1250">VLOOKUP(I1250,D:H,{4,5},0)</f>
        <v>42823</v>
      </c>
      <c r="K1250" s="70"/>
      <c r="L1250" s="39">
        <f t="shared" si="5"/>
        <v>42823</v>
      </c>
      <c r="M1250" s="39" t="str">
        <f t="shared" si="6"/>
        <v/>
      </c>
    </row>
    <row r="1251">
      <c r="A1251" s="33" t="s">
        <v>148</v>
      </c>
      <c r="B1251" s="68" t="s">
        <v>158</v>
      </c>
      <c r="C1251" s="35" t="s">
        <v>49</v>
      </c>
      <c r="D1251" s="35" t="str">
        <f t="shared" si="2"/>
        <v>Europe/Czech Republic-Europe/2001</v>
      </c>
      <c r="E1251" s="72">
        <v>43429.0</v>
      </c>
      <c r="F1251" s="69"/>
      <c r="G1251" s="70">
        <f t="shared" si="3"/>
        <v>43429</v>
      </c>
      <c r="H1251" s="70" t="str">
        <f t="shared" si="4"/>
        <v/>
      </c>
      <c r="I1251" s="71" t="s">
        <v>1529</v>
      </c>
      <c r="J1251" s="70">
        <f t="array" ref="J1251:K1251">VLOOKUP(I1251,D:H,{4,5},0)</f>
        <v>43429</v>
      </c>
      <c r="K1251" s="70"/>
      <c r="L1251" s="39">
        <f t="shared" si="5"/>
        <v>43429</v>
      </c>
      <c r="M1251" s="39" t="str">
        <f t="shared" si="6"/>
        <v/>
      </c>
    </row>
    <row r="1252">
      <c r="A1252" s="33" t="s">
        <v>148</v>
      </c>
      <c r="B1252" s="68" t="s">
        <v>158</v>
      </c>
      <c r="C1252" s="35" t="s">
        <v>50</v>
      </c>
      <c r="D1252" s="35" t="str">
        <f t="shared" si="2"/>
        <v>Europe/Czech Republic-Europe/2002</v>
      </c>
      <c r="E1252" s="72">
        <v>44043.0</v>
      </c>
      <c r="F1252" s="72">
        <v>111752.0</v>
      </c>
      <c r="G1252" s="70">
        <f t="shared" si="3"/>
        <v>44043</v>
      </c>
      <c r="H1252" s="70">
        <f t="shared" si="4"/>
        <v>111752</v>
      </c>
      <c r="I1252" s="71" t="s">
        <v>1530</v>
      </c>
      <c r="J1252" s="70">
        <f t="array" ref="J1252:K1252">VLOOKUP(I1252,D:H,{4,5},0)</f>
        <v>44043</v>
      </c>
      <c r="K1252" s="70">
        <v>111752.0</v>
      </c>
      <c r="L1252" s="39">
        <f t="shared" si="5"/>
        <v>44043</v>
      </c>
      <c r="M1252" s="39">
        <f t="shared" si="6"/>
        <v>111752</v>
      </c>
    </row>
    <row r="1253">
      <c r="A1253" s="33" t="s">
        <v>148</v>
      </c>
      <c r="B1253" s="68" t="s">
        <v>158</v>
      </c>
      <c r="C1253" s="35" t="s">
        <v>51</v>
      </c>
      <c r="D1253" s="35" t="str">
        <f t="shared" si="2"/>
        <v>Europe/Czech Republic-Europe/2003</v>
      </c>
      <c r="E1253" s="72">
        <v>42044.0</v>
      </c>
      <c r="F1253" s="72">
        <v>108121.0</v>
      </c>
      <c r="G1253" s="70">
        <f t="shared" si="3"/>
        <v>42044</v>
      </c>
      <c r="H1253" s="70">
        <f t="shared" si="4"/>
        <v>108121</v>
      </c>
      <c r="I1253" s="71" t="s">
        <v>1531</v>
      </c>
      <c r="J1253" s="70">
        <f t="array" ref="J1253:K1253">VLOOKUP(I1253,D:H,{4,5},0)</f>
        <v>42044</v>
      </c>
      <c r="K1253" s="70">
        <v>108121.0</v>
      </c>
      <c r="L1253" s="39">
        <f t="shared" si="5"/>
        <v>42044</v>
      </c>
      <c r="M1253" s="39">
        <f t="shared" si="6"/>
        <v>108121</v>
      </c>
    </row>
    <row r="1254">
      <c r="A1254" s="33" t="s">
        <v>148</v>
      </c>
      <c r="B1254" s="68" t="s">
        <v>158</v>
      </c>
      <c r="C1254" s="35" t="s">
        <v>52</v>
      </c>
      <c r="D1254" s="35" t="str">
        <f t="shared" si="2"/>
        <v>Europe/Czech Republic-Europe/2004</v>
      </c>
      <c r="E1254" s="72">
        <v>44870.0</v>
      </c>
      <c r="F1254" s="72">
        <v>117014.0</v>
      </c>
      <c r="G1254" s="70">
        <f t="shared" si="3"/>
        <v>43474</v>
      </c>
      <c r="H1254" s="70">
        <f t="shared" si="4"/>
        <v>120710.5</v>
      </c>
      <c r="I1254" s="71" t="s">
        <v>1532</v>
      </c>
      <c r="J1254" s="70">
        <f t="array" ref="J1254:K1254">VLOOKUP(I1254,D:H,{4,5},0)</f>
        <v>43474</v>
      </c>
      <c r="K1254" s="70">
        <v>120710.5</v>
      </c>
      <c r="L1254" s="39">
        <f t="shared" si="5"/>
        <v>43474</v>
      </c>
      <c r="M1254" s="39">
        <f t="shared" si="6"/>
        <v>120710.5</v>
      </c>
    </row>
    <row r="1255">
      <c r="A1255" s="33" t="s">
        <v>148</v>
      </c>
      <c r="B1255" s="68" t="s">
        <v>158</v>
      </c>
      <c r="C1255" s="35" t="s">
        <v>52</v>
      </c>
      <c r="D1255" s="35" t="str">
        <f t="shared" si="2"/>
        <v>Europe/Czech Republic-Europe/2004</v>
      </c>
      <c r="E1255" s="72">
        <v>42078.0</v>
      </c>
      <c r="F1255" s="72">
        <v>124407.0</v>
      </c>
      <c r="G1255" s="70">
        <f t="shared" si="3"/>
        <v>42078</v>
      </c>
      <c r="H1255" s="70">
        <f t="shared" si="4"/>
        <v>124407</v>
      </c>
      <c r="I1255" s="71" t="s">
        <v>1533</v>
      </c>
      <c r="J1255" s="70">
        <f t="array" ref="J1255:K1255">VLOOKUP(I1255,D:H,{4,5},0)</f>
        <v>45511</v>
      </c>
      <c r="K1255" s="70">
        <v>122709.0</v>
      </c>
      <c r="L1255" s="39">
        <f t="shared" si="5"/>
        <v>45511</v>
      </c>
      <c r="M1255" s="39">
        <f t="shared" si="6"/>
        <v>122709</v>
      </c>
    </row>
    <row r="1256">
      <c r="A1256" s="33" t="s">
        <v>148</v>
      </c>
      <c r="B1256" s="68" t="s">
        <v>158</v>
      </c>
      <c r="C1256" s="35" t="s">
        <v>53</v>
      </c>
      <c r="D1256" s="35" t="str">
        <f t="shared" si="2"/>
        <v>Europe/Czech Republic-Europe/2005</v>
      </c>
      <c r="E1256" s="72">
        <v>45511.0</v>
      </c>
      <c r="F1256" s="72">
        <v>122709.0</v>
      </c>
      <c r="G1256" s="70">
        <f t="shared" si="3"/>
        <v>45511</v>
      </c>
      <c r="H1256" s="70">
        <f t="shared" si="4"/>
        <v>122709</v>
      </c>
      <c r="I1256" s="71" t="s">
        <v>1534</v>
      </c>
      <c r="J1256" s="70">
        <f t="array" ref="J1256:K1256">VLOOKUP(I1256,D:H,{4,5},0)</f>
        <v>45845</v>
      </c>
      <c r="K1256" s="70">
        <v>123948.0</v>
      </c>
      <c r="L1256" s="39">
        <f t="shared" si="5"/>
        <v>45845</v>
      </c>
      <c r="M1256" s="39">
        <f t="shared" si="6"/>
        <v>123948</v>
      </c>
    </row>
    <row r="1257">
      <c r="A1257" s="33" t="s">
        <v>148</v>
      </c>
      <c r="B1257" s="68" t="s">
        <v>158</v>
      </c>
      <c r="C1257" s="35" t="s">
        <v>54</v>
      </c>
      <c r="D1257" s="35" t="str">
        <f t="shared" si="2"/>
        <v>Europe/Czech Republic-Europe/2006</v>
      </c>
      <c r="E1257" s="72">
        <v>45845.0</v>
      </c>
      <c r="F1257" s="72">
        <v>123948.0</v>
      </c>
      <c r="G1257" s="70">
        <f t="shared" si="3"/>
        <v>45845</v>
      </c>
      <c r="H1257" s="70">
        <f t="shared" si="4"/>
        <v>123948</v>
      </c>
      <c r="I1257" s="71" t="s">
        <v>1535</v>
      </c>
      <c r="J1257" s="70">
        <f t="array" ref="J1257:K1257">VLOOKUP(I1257,D:H,{4,5},0)</f>
        <v>44941</v>
      </c>
      <c r="K1257" s="70">
        <v>120736.0</v>
      </c>
      <c r="L1257" s="39">
        <f t="shared" si="5"/>
        <v>44941</v>
      </c>
      <c r="M1257" s="39">
        <f t="shared" si="6"/>
        <v>120736</v>
      </c>
    </row>
    <row r="1258">
      <c r="A1258" s="33" t="s">
        <v>148</v>
      </c>
      <c r="B1258" s="68" t="s">
        <v>158</v>
      </c>
      <c r="C1258" s="35" t="s">
        <v>55</v>
      </c>
      <c r="D1258" s="35" t="str">
        <f t="shared" si="2"/>
        <v>Europe/Czech Republic-Europe/2007</v>
      </c>
      <c r="E1258" s="72">
        <v>44941.0</v>
      </c>
      <c r="F1258" s="72">
        <v>120736.0</v>
      </c>
      <c r="G1258" s="70">
        <f t="shared" si="3"/>
        <v>44941</v>
      </c>
      <c r="H1258" s="70">
        <f t="shared" si="4"/>
        <v>120736</v>
      </c>
      <c r="I1258" s="71" t="s">
        <v>1536</v>
      </c>
      <c r="J1258" s="70">
        <f t="array" ref="J1258:K1258">VLOOKUP(I1258,D:H,{4,5},0)</f>
        <v>42535</v>
      </c>
      <c r="K1258" s="70">
        <v>120193.0</v>
      </c>
      <c r="L1258" s="39">
        <f t="shared" si="5"/>
        <v>42535</v>
      </c>
      <c r="M1258" s="39">
        <f t="shared" si="6"/>
        <v>120193</v>
      </c>
    </row>
    <row r="1259">
      <c r="A1259" s="33" t="s">
        <v>148</v>
      </c>
      <c r="B1259" s="68" t="s">
        <v>158</v>
      </c>
      <c r="C1259" s="35" t="s">
        <v>56</v>
      </c>
      <c r="D1259" s="35" t="str">
        <f t="shared" si="2"/>
        <v>Europe/Czech Republic-Europe/2008</v>
      </c>
      <c r="E1259" s="72">
        <v>42535.0</v>
      </c>
      <c r="F1259" s="72">
        <v>120193.0</v>
      </c>
      <c r="G1259" s="70">
        <f t="shared" si="3"/>
        <v>42535</v>
      </c>
      <c r="H1259" s="70">
        <f t="shared" si="4"/>
        <v>120193</v>
      </c>
      <c r="I1259" s="71" t="s">
        <v>1537</v>
      </c>
      <c r="J1259" s="70">
        <f t="array" ref="J1259:K1259">VLOOKUP(I1259,D:H,{4,5},0)</f>
        <v>42704</v>
      </c>
      <c r="K1259" s="70">
        <v>123514.0</v>
      </c>
      <c r="L1259" s="39">
        <f t="shared" si="5"/>
        <v>42704</v>
      </c>
      <c r="M1259" s="39">
        <f t="shared" si="6"/>
        <v>123514</v>
      </c>
    </row>
    <row r="1260">
      <c r="A1260" s="33" t="s">
        <v>148</v>
      </c>
      <c r="B1260" s="68" t="s">
        <v>158</v>
      </c>
      <c r="C1260" s="35" t="s">
        <v>57</v>
      </c>
      <c r="D1260" s="35" t="str">
        <f t="shared" si="2"/>
        <v>Europe/Czech Republic-Europe/2009</v>
      </c>
      <c r="E1260" s="72">
        <v>44415.0</v>
      </c>
      <c r="F1260" s="72">
        <v>122379.0</v>
      </c>
      <c r="G1260" s="70">
        <f t="shared" si="3"/>
        <v>42704</v>
      </c>
      <c r="H1260" s="70">
        <f t="shared" si="4"/>
        <v>123514</v>
      </c>
      <c r="I1260" s="71" t="s">
        <v>1538</v>
      </c>
      <c r="J1260" s="70">
        <f t="array" ref="J1260:K1260">VLOOKUP(I1260,D:H,{4,5},0)</f>
        <v>45904</v>
      </c>
      <c r="K1260" s="70">
        <v>122764.0</v>
      </c>
      <c r="L1260" s="39">
        <f t="shared" si="5"/>
        <v>45904</v>
      </c>
      <c r="M1260" s="39">
        <f t="shared" si="6"/>
        <v>122764</v>
      </c>
    </row>
    <row r="1261">
      <c r="A1261" s="33" t="s">
        <v>148</v>
      </c>
      <c r="B1261" s="68" t="s">
        <v>158</v>
      </c>
      <c r="C1261" s="35" t="s">
        <v>57</v>
      </c>
      <c r="D1261" s="35" t="str">
        <f t="shared" si="2"/>
        <v>Europe/Czech Republic-Europe/2009</v>
      </c>
      <c r="E1261" s="72">
        <v>40993.0</v>
      </c>
      <c r="F1261" s="72">
        <v>124649.0</v>
      </c>
      <c r="G1261" s="70">
        <f t="shared" si="3"/>
        <v>40993</v>
      </c>
      <c r="H1261" s="70">
        <f t="shared" si="4"/>
        <v>124649</v>
      </c>
      <c r="I1261" s="71" t="s">
        <v>1539</v>
      </c>
      <c r="J1261" s="70"/>
      <c r="K1261" s="70"/>
      <c r="L1261" s="39" t="str">
        <f t="shared" si="5"/>
        <v/>
      </c>
      <c r="M1261" s="39" t="str">
        <f t="shared" si="6"/>
        <v/>
      </c>
    </row>
    <row r="1262">
      <c r="A1262" s="33" t="s">
        <v>148</v>
      </c>
      <c r="B1262" s="68" t="s">
        <v>158</v>
      </c>
      <c r="C1262" s="35" t="s">
        <v>58</v>
      </c>
      <c r="D1262" s="35" t="str">
        <f t="shared" si="2"/>
        <v>Europe/Czech Republic-Europe/2010</v>
      </c>
      <c r="E1262" s="72">
        <v>45904.0</v>
      </c>
      <c r="F1262" s="72">
        <v>122764.0</v>
      </c>
      <c r="G1262" s="70">
        <f t="shared" si="3"/>
        <v>45904</v>
      </c>
      <c r="H1262" s="70">
        <f t="shared" si="4"/>
        <v>122764</v>
      </c>
      <c r="I1262" s="71" t="s">
        <v>1540</v>
      </c>
      <c r="J1262" s="70"/>
      <c r="K1262" s="70"/>
      <c r="L1262" s="39" t="str">
        <f t="shared" si="5"/>
        <v/>
      </c>
      <c r="M1262" s="39" t="str">
        <f t="shared" si="6"/>
        <v/>
      </c>
    </row>
    <row r="1263">
      <c r="A1263" s="33" t="s">
        <v>148</v>
      </c>
      <c r="B1263" s="68" t="s">
        <v>159</v>
      </c>
      <c r="C1263" s="35" t="s">
        <v>48</v>
      </c>
      <c r="D1263" s="35" t="str">
        <f t="shared" si="2"/>
        <v>Europe/Denmark-Europe/2000</v>
      </c>
      <c r="E1263" s="72">
        <v>17041.0</v>
      </c>
      <c r="F1263" s="69"/>
      <c r="G1263" s="70">
        <f t="shared" si="3"/>
        <v>17041</v>
      </c>
      <c r="H1263" s="70" t="str">
        <f t="shared" si="4"/>
        <v/>
      </c>
      <c r="I1263" s="71" t="s">
        <v>1541</v>
      </c>
      <c r="J1263" s="70">
        <f t="array" ref="J1263:K1263">VLOOKUP(I1263,D:H,{4,5},0)</f>
        <v>17041</v>
      </c>
      <c r="K1263" s="70"/>
      <c r="L1263" s="39">
        <f t="shared" si="5"/>
        <v>17041</v>
      </c>
      <c r="M1263" s="39" t="str">
        <f t="shared" si="6"/>
        <v/>
      </c>
    </row>
    <row r="1264">
      <c r="A1264" s="33" t="s">
        <v>148</v>
      </c>
      <c r="B1264" s="68" t="s">
        <v>159</v>
      </c>
      <c r="C1264" s="35" t="s">
        <v>49</v>
      </c>
      <c r="D1264" s="35" t="str">
        <f t="shared" si="2"/>
        <v>Europe/Denmark-Europe/2001</v>
      </c>
      <c r="E1264" s="72">
        <v>17997.0</v>
      </c>
      <c r="F1264" s="69"/>
      <c r="G1264" s="70">
        <f t="shared" si="3"/>
        <v>17997</v>
      </c>
      <c r="H1264" s="70" t="str">
        <f t="shared" si="4"/>
        <v/>
      </c>
      <c r="I1264" s="71" t="s">
        <v>1542</v>
      </c>
      <c r="J1264" s="70">
        <f t="array" ref="J1264:K1264">VLOOKUP(I1264,D:H,{4,5},0)</f>
        <v>17997</v>
      </c>
      <c r="K1264" s="70"/>
      <c r="L1264" s="39">
        <f t="shared" si="5"/>
        <v>17997</v>
      </c>
      <c r="M1264" s="39" t="str">
        <f t="shared" si="6"/>
        <v/>
      </c>
    </row>
    <row r="1265">
      <c r="A1265" s="33" t="s">
        <v>148</v>
      </c>
      <c r="B1265" s="68" t="s">
        <v>159</v>
      </c>
      <c r="C1265" s="35" t="s">
        <v>50</v>
      </c>
      <c r="D1265" s="35" t="str">
        <f t="shared" si="2"/>
        <v>Europe/Denmark-Europe/2002</v>
      </c>
      <c r="E1265" s="72">
        <v>19307.0</v>
      </c>
      <c r="F1265" s="72">
        <v>46303.0</v>
      </c>
      <c r="G1265" s="70">
        <f t="shared" si="3"/>
        <v>19307</v>
      </c>
      <c r="H1265" s="70">
        <f t="shared" si="4"/>
        <v>46303</v>
      </c>
      <c r="I1265" s="71" t="s">
        <v>1543</v>
      </c>
      <c r="J1265" s="70">
        <f t="array" ref="J1265:K1265">VLOOKUP(I1265,D:H,{4,5},0)</f>
        <v>19307</v>
      </c>
      <c r="K1265" s="70">
        <v>46303.0</v>
      </c>
      <c r="L1265" s="39">
        <f t="shared" si="5"/>
        <v>19307</v>
      </c>
      <c r="M1265" s="39">
        <f t="shared" si="6"/>
        <v>46303</v>
      </c>
    </row>
    <row r="1266">
      <c r="A1266" s="33" t="s">
        <v>148</v>
      </c>
      <c r="B1266" s="68" t="s">
        <v>159</v>
      </c>
      <c r="C1266" s="35" t="s">
        <v>51</v>
      </c>
      <c r="D1266" s="35" t="str">
        <f t="shared" si="2"/>
        <v>Europe/Denmark-Europe/2003</v>
      </c>
      <c r="E1266" s="72">
        <v>18358.0</v>
      </c>
      <c r="F1266" s="72">
        <v>44503.0</v>
      </c>
      <c r="G1266" s="70">
        <f t="shared" si="3"/>
        <v>18358</v>
      </c>
      <c r="H1266" s="70">
        <f t="shared" si="4"/>
        <v>44503</v>
      </c>
      <c r="I1266" s="71" t="s">
        <v>1544</v>
      </c>
      <c r="J1266" s="70">
        <f t="array" ref="J1266:K1266">VLOOKUP(I1266,D:H,{4,5},0)</f>
        <v>18358</v>
      </c>
      <c r="K1266" s="70">
        <v>44503.0</v>
      </c>
      <c r="L1266" s="39">
        <f t="shared" si="5"/>
        <v>18358</v>
      </c>
      <c r="M1266" s="39">
        <f t="shared" si="6"/>
        <v>44503</v>
      </c>
    </row>
    <row r="1267">
      <c r="A1267" s="33" t="s">
        <v>148</v>
      </c>
      <c r="B1267" s="68" t="s">
        <v>159</v>
      </c>
      <c r="C1267" s="35" t="s">
        <v>52</v>
      </c>
      <c r="D1267" s="35" t="str">
        <f t="shared" si="2"/>
        <v>Europe/Denmark-Europe/2004</v>
      </c>
      <c r="E1267" s="72">
        <v>19200.0</v>
      </c>
      <c r="F1267" s="72">
        <v>46960.0</v>
      </c>
      <c r="G1267" s="70">
        <f t="shared" si="3"/>
        <v>19201.5</v>
      </c>
      <c r="H1267" s="70">
        <f t="shared" si="4"/>
        <v>47997.5</v>
      </c>
      <c r="I1267" s="71" t="s">
        <v>1545</v>
      </c>
      <c r="J1267" s="70">
        <f t="array" ref="J1267:K1267">VLOOKUP(I1267,D:H,{4,5},0)</f>
        <v>19201.5</v>
      </c>
      <c r="K1267" s="70">
        <v>47997.5</v>
      </c>
      <c r="L1267" s="39">
        <f t="shared" si="5"/>
        <v>19201.5</v>
      </c>
      <c r="M1267" s="39">
        <f t="shared" si="6"/>
        <v>47997.5</v>
      </c>
    </row>
    <row r="1268">
      <c r="A1268" s="33" t="s">
        <v>148</v>
      </c>
      <c r="B1268" s="68" t="s">
        <v>159</v>
      </c>
      <c r="C1268" s="35" t="s">
        <v>52</v>
      </c>
      <c r="D1268" s="35" t="str">
        <f t="shared" si="2"/>
        <v>Europe/Denmark-Europe/2004</v>
      </c>
      <c r="E1268" s="72">
        <v>19203.0</v>
      </c>
      <c r="F1268" s="72">
        <v>49035.0</v>
      </c>
      <c r="G1268" s="70">
        <f t="shared" si="3"/>
        <v>19203</v>
      </c>
      <c r="H1268" s="70">
        <f t="shared" si="4"/>
        <v>49035</v>
      </c>
      <c r="I1268" s="71" t="s">
        <v>1546</v>
      </c>
      <c r="J1268" s="70">
        <f t="array" ref="J1268:K1268">VLOOKUP(I1268,D:H,{4,5},0)</f>
        <v>19428</v>
      </c>
      <c r="K1268" s="70">
        <v>50597.0</v>
      </c>
      <c r="L1268" s="39">
        <f t="shared" si="5"/>
        <v>19428</v>
      </c>
      <c r="M1268" s="39">
        <f t="shared" si="6"/>
        <v>50597</v>
      </c>
    </row>
    <row r="1269">
      <c r="A1269" s="33" t="s">
        <v>148</v>
      </c>
      <c r="B1269" s="68" t="s">
        <v>159</v>
      </c>
      <c r="C1269" s="35" t="s">
        <v>53</v>
      </c>
      <c r="D1269" s="35" t="str">
        <f t="shared" si="2"/>
        <v>Europe/Denmark-Europe/2005</v>
      </c>
      <c r="E1269" s="72">
        <v>19428.0</v>
      </c>
      <c r="F1269" s="72">
        <v>50597.0</v>
      </c>
      <c r="G1269" s="70">
        <f t="shared" si="3"/>
        <v>19428</v>
      </c>
      <c r="H1269" s="70">
        <f t="shared" si="4"/>
        <v>50597</v>
      </c>
      <c r="I1269" s="71" t="s">
        <v>1547</v>
      </c>
      <c r="J1269" s="70">
        <f t="array" ref="J1269:K1269">VLOOKUP(I1269,D:H,{4,5},0)</f>
        <v>19763</v>
      </c>
      <c r="K1269" s="70">
        <v>50253.0</v>
      </c>
      <c r="L1269" s="39">
        <f t="shared" si="5"/>
        <v>19763</v>
      </c>
      <c r="M1269" s="39">
        <f t="shared" si="6"/>
        <v>50253</v>
      </c>
    </row>
    <row r="1270">
      <c r="A1270" s="33" t="s">
        <v>148</v>
      </c>
      <c r="B1270" s="68" t="s">
        <v>159</v>
      </c>
      <c r="C1270" s="35" t="s">
        <v>54</v>
      </c>
      <c r="D1270" s="35" t="str">
        <f t="shared" si="2"/>
        <v>Europe/Denmark-Europe/2006</v>
      </c>
      <c r="E1270" s="72">
        <v>19763.0</v>
      </c>
      <c r="F1270" s="72">
        <v>50253.0</v>
      </c>
      <c r="G1270" s="70">
        <f t="shared" si="3"/>
        <v>19763</v>
      </c>
      <c r="H1270" s="70">
        <f t="shared" si="4"/>
        <v>50253</v>
      </c>
      <c r="I1270" s="71" t="s">
        <v>1548</v>
      </c>
      <c r="J1270" s="70">
        <f t="array" ref="J1270:K1270">VLOOKUP(I1270,D:H,{4,5},0)</f>
        <v>18888</v>
      </c>
      <c r="K1270" s="70">
        <v>47099.0</v>
      </c>
      <c r="L1270" s="39">
        <f t="shared" si="5"/>
        <v>18888</v>
      </c>
      <c r="M1270" s="39">
        <f t="shared" si="6"/>
        <v>47099</v>
      </c>
    </row>
    <row r="1271">
      <c r="A1271" s="33" t="s">
        <v>148</v>
      </c>
      <c r="B1271" s="68" t="s">
        <v>159</v>
      </c>
      <c r="C1271" s="35" t="s">
        <v>55</v>
      </c>
      <c r="D1271" s="35" t="str">
        <f t="shared" si="2"/>
        <v>Europe/Denmark-Europe/2007</v>
      </c>
      <c r="E1271" s="72">
        <v>18888.0</v>
      </c>
      <c r="F1271" s="72">
        <v>47099.0</v>
      </c>
      <c r="G1271" s="70">
        <f t="shared" si="3"/>
        <v>18888</v>
      </c>
      <c r="H1271" s="70">
        <f t="shared" si="4"/>
        <v>47099</v>
      </c>
      <c r="I1271" s="71" t="s">
        <v>1549</v>
      </c>
      <c r="J1271" s="70">
        <f t="array" ref="J1271:K1271">VLOOKUP(I1271,D:H,{4,5},0)</f>
        <v>19004</v>
      </c>
      <c r="K1271" s="70">
        <v>49266.0</v>
      </c>
      <c r="L1271" s="39">
        <f t="shared" si="5"/>
        <v>19004</v>
      </c>
      <c r="M1271" s="39">
        <f t="shared" si="6"/>
        <v>49266</v>
      </c>
    </row>
    <row r="1272">
      <c r="A1272" s="33" t="s">
        <v>148</v>
      </c>
      <c r="B1272" s="68" t="s">
        <v>159</v>
      </c>
      <c r="C1272" s="35" t="s">
        <v>56</v>
      </c>
      <c r="D1272" s="35" t="str">
        <f t="shared" si="2"/>
        <v>Europe/Denmark-Europe/2008</v>
      </c>
      <c r="E1272" s="72">
        <v>19004.0</v>
      </c>
      <c r="F1272" s="72">
        <v>49266.0</v>
      </c>
      <c r="G1272" s="70">
        <f t="shared" si="3"/>
        <v>19004</v>
      </c>
      <c r="H1272" s="70">
        <f t="shared" si="4"/>
        <v>49266</v>
      </c>
      <c r="I1272" s="71" t="s">
        <v>1550</v>
      </c>
      <c r="J1272" s="70">
        <f t="array" ref="J1272:K1272">VLOOKUP(I1272,D:H,{4,5},0)</f>
        <v>19360.5</v>
      </c>
      <c r="K1272" s="70">
        <v>51497.5</v>
      </c>
      <c r="L1272" s="39">
        <f t="shared" si="5"/>
        <v>19360.5</v>
      </c>
      <c r="M1272" s="39">
        <f t="shared" si="6"/>
        <v>51497.5</v>
      </c>
    </row>
    <row r="1273">
      <c r="A1273" s="33" t="s">
        <v>148</v>
      </c>
      <c r="B1273" s="68" t="s">
        <v>159</v>
      </c>
      <c r="C1273" s="35" t="s">
        <v>57</v>
      </c>
      <c r="D1273" s="35" t="str">
        <f t="shared" si="2"/>
        <v>Europe/Denmark-Europe/2009</v>
      </c>
      <c r="E1273" s="72">
        <v>20087.0</v>
      </c>
      <c r="F1273" s="72">
        <v>55735.0</v>
      </c>
      <c r="G1273" s="70">
        <f t="shared" si="3"/>
        <v>19360.5</v>
      </c>
      <c r="H1273" s="70">
        <f t="shared" si="4"/>
        <v>51497.5</v>
      </c>
      <c r="I1273" s="71" t="s">
        <v>1551</v>
      </c>
      <c r="J1273" s="70">
        <f t="array" ref="J1273:K1273">VLOOKUP(I1273,D:H,{4,5},0)</f>
        <v>20252</v>
      </c>
      <c r="K1273" s="70">
        <v>55005.0</v>
      </c>
      <c r="L1273" s="39">
        <f t="shared" si="5"/>
        <v>20252</v>
      </c>
      <c r="M1273" s="39">
        <f t="shared" si="6"/>
        <v>55005</v>
      </c>
    </row>
    <row r="1274">
      <c r="A1274" s="33" t="s">
        <v>148</v>
      </c>
      <c r="B1274" s="68" t="s">
        <v>159</v>
      </c>
      <c r="C1274" s="35" t="s">
        <v>57</v>
      </c>
      <c r="D1274" s="35" t="str">
        <f t="shared" si="2"/>
        <v>Europe/Denmark-Europe/2009</v>
      </c>
      <c r="E1274" s="72">
        <v>18634.0</v>
      </c>
      <c r="F1274" s="72">
        <v>47260.0</v>
      </c>
      <c r="G1274" s="70">
        <f t="shared" si="3"/>
        <v>18634</v>
      </c>
      <c r="H1274" s="70">
        <f t="shared" si="4"/>
        <v>47260</v>
      </c>
      <c r="I1274" s="71" t="s">
        <v>1552</v>
      </c>
      <c r="J1274" s="70"/>
      <c r="K1274" s="70"/>
      <c r="L1274" s="39" t="str">
        <f t="shared" si="5"/>
        <v/>
      </c>
      <c r="M1274" s="39" t="str">
        <f t="shared" si="6"/>
        <v/>
      </c>
    </row>
    <row r="1275">
      <c r="A1275" s="33" t="s">
        <v>148</v>
      </c>
      <c r="B1275" s="68" t="s">
        <v>159</v>
      </c>
      <c r="C1275" s="35" t="s">
        <v>58</v>
      </c>
      <c r="D1275" s="35" t="str">
        <f t="shared" si="2"/>
        <v>Europe/Denmark-Europe/2010</v>
      </c>
      <c r="E1275" s="72">
        <v>20252.0</v>
      </c>
      <c r="F1275" s="72">
        <v>55005.0</v>
      </c>
      <c r="G1275" s="70">
        <f t="shared" si="3"/>
        <v>20252</v>
      </c>
      <c r="H1275" s="70">
        <f t="shared" si="4"/>
        <v>55005</v>
      </c>
      <c r="I1275" s="71" t="s">
        <v>1553</v>
      </c>
      <c r="J1275" s="70"/>
      <c r="K1275" s="70"/>
      <c r="L1275" s="39" t="str">
        <f t="shared" si="5"/>
        <v/>
      </c>
      <c r="M1275" s="39" t="str">
        <f t="shared" si="6"/>
        <v/>
      </c>
    </row>
    <row r="1276">
      <c r="A1276" s="33" t="s">
        <v>148</v>
      </c>
      <c r="B1276" s="68" t="s">
        <v>160</v>
      </c>
      <c r="C1276" s="35" t="s">
        <v>48</v>
      </c>
      <c r="D1276" s="35" t="str">
        <f t="shared" si="2"/>
        <v>Europe/Estonia-Europe/2000</v>
      </c>
      <c r="E1276" s="72">
        <v>5721.0</v>
      </c>
      <c r="F1276" s="69"/>
      <c r="G1276" s="70">
        <f t="shared" si="3"/>
        <v>5721</v>
      </c>
      <c r="H1276" s="70" t="str">
        <f t="shared" si="4"/>
        <v/>
      </c>
      <c r="I1276" s="71" t="s">
        <v>1554</v>
      </c>
      <c r="J1276" s="70">
        <f t="array" ref="J1276:K1276">VLOOKUP(I1276,D:H,{4,5},0)</f>
        <v>5721</v>
      </c>
      <c r="K1276" s="70"/>
      <c r="L1276" s="39">
        <f t="shared" si="5"/>
        <v>5721</v>
      </c>
      <c r="M1276" s="39" t="str">
        <f t="shared" si="6"/>
        <v/>
      </c>
    </row>
    <row r="1277">
      <c r="A1277" s="33" t="s">
        <v>148</v>
      </c>
      <c r="B1277" s="68" t="s">
        <v>160</v>
      </c>
      <c r="C1277" s="35" t="s">
        <v>49</v>
      </c>
      <c r="D1277" s="35" t="str">
        <f t="shared" si="2"/>
        <v>Europe/Estonia-Europe/2001</v>
      </c>
      <c r="E1277" s="72">
        <v>5603.0</v>
      </c>
      <c r="F1277" s="69"/>
      <c r="G1277" s="70">
        <f t="shared" si="3"/>
        <v>5603</v>
      </c>
      <c r="H1277" s="70" t="str">
        <f t="shared" si="4"/>
        <v/>
      </c>
      <c r="I1277" s="71" t="s">
        <v>1555</v>
      </c>
      <c r="J1277" s="70">
        <f t="array" ref="J1277:K1277">VLOOKUP(I1277,D:H,{4,5},0)</f>
        <v>5603</v>
      </c>
      <c r="K1277" s="70"/>
      <c r="L1277" s="39">
        <f t="shared" si="5"/>
        <v>5603</v>
      </c>
      <c r="M1277" s="39" t="str">
        <f t="shared" si="6"/>
        <v/>
      </c>
    </row>
    <row r="1278">
      <c r="A1278" s="33" t="s">
        <v>148</v>
      </c>
      <c r="B1278" s="68" t="s">
        <v>160</v>
      </c>
      <c r="C1278" s="35" t="s">
        <v>50</v>
      </c>
      <c r="D1278" s="35" t="str">
        <f t="shared" si="2"/>
        <v>Europe/Estonia-Europe/2002</v>
      </c>
      <c r="E1278" s="72">
        <v>5568.0</v>
      </c>
      <c r="F1278" s="72">
        <v>18339.0</v>
      </c>
      <c r="G1278" s="70">
        <f t="shared" si="3"/>
        <v>5568</v>
      </c>
      <c r="H1278" s="70">
        <f t="shared" si="4"/>
        <v>18339</v>
      </c>
      <c r="I1278" s="71" t="s">
        <v>1556</v>
      </c>
      <c r="J1278" s="70">
        <f t="array" ref="J1278:K1278">VLOOKUP(I1278,D:H,{4,5},0)</f>
        <v>5568</v>
      </c>
      <c r="K1278" s="70">
        <v>18339.0</v>
      </c>
      <c r="L1278" s="39">
        <f t="shared" si="5"/>
        <v>5568</v>
      </c>
      <c r="M1278" s="39">
        <f t="shared" si="6"/>
        <v>18339</v>
      </c>
    </row>
    <row r="1279">
      <c r="A1279" s="33" t="s">
        <v>148</v>
      </c>
      <c r="B1279" s="68" t="s">
        <v>160</v>
      </c>
      <c r="C1279" s="35" t="s">
        <v>51</v>
      </c>
      <c r="D1279" s="35" t="str">
        <f t="shared" si="2"/>
        <v>Europe/Estonia-Europe/2003</v>
      </c>
      <c r="E1279" s="72">
        <v>4749.0</v>
      </c>
      <c r="F1279" s="72">
        <v>14745.0</v>
      </c>
      <c r="G1279" s="70">
        <f t="shared" si="3"/>
        <v>4749</v>
      </c>
      <c r="H1279" s="70">
        <f t="shared" si="4"/>
        <v>14745</v>
      </c>
      <c r="I1279" s="71" t="s">
        <v>1557</v>
      </c>
      <c r="J1279" s="70">
        <f t="array" ref="J1279:K1279">VLOOKUP(I1279,D:H,{4,5},0)</f>
        <v>4749</v>
      </c>
      <c r="K1279" s="70">
        <v>14745.0</v>
      </c>
      <c r="L1279" s="39">
        <f t="shared" si="5"/>
        <v>4749</v>
      </c>
      <c r="M1279" s="39">
        <f t="shared" si="6"/>
        <v>14745</v>
      </c>
    </row>
    <row r="1280">
      <c r="A1280" s="33" t="s">
        <v>148</v>
      </c>
      <c r="B1280" s="68" t="s">
        <v>160</v>
      </c>
      <c r="C1280" s="35" t="s">
        <v>52</v>
      </c>
      <c r="D1280" s="35" t="str">
        <f t="shared" si="2"/>
        <v>Europe/Estonia-Europe/2004</v>
      </c>
      <c r="E1280" s="72">
        <v>5440.0</v>
      </c>
      <c r="F1280" s="72">
        <v>17492.0</v>
      </c>
      <c r="G1280" s="70">
        <f t="shared" si="3"/>
        <v>5179.5</v>
      </c>
      <c r="H1280" s="70">
        <f t="shared" si="4"/>
        <v>16544</v>
      </c>
      <c r="I1280" s="71" t="s">
        <v>1558</v>
      </c>
      <c r="J1280" s="70">
        <f t="array" ref="J1280:K1280">VLOOKUP(I1280,D:H,{4,5},0)</f>
        <v>5179.5</v>
      </c>
      <c r="K1280" s="70">
        <v>16544.0</v>
      </c>
      <c r="L1280" s="39">
        <f t="shared" si="5"/>
        <v>5179.5</v>
      </c>
      <c r="M1280" s="39">
        <f t="shared" si="6"/>
        <v>16544</v>
      </c>
    </row>
    <row r="1281">
      <c r="A1281" s="33" t="s">
        <v>148</v>
      </c>
      <c r="B1281" s="68" t="s">
        <v>160</v>
      </c>
      <c r="C1281" s="35" t="s">
        <v>52</v>
      </c>
      <c r="D1281" s="35" t="str">
        <f t="shared" si="2"/>
        <v>Europe/Estonia-Europe/2004</v>
      </c>
      <c r="E1281" s="72">
        <v>4919.0</v>
      </c>
      <c r="F1281" s="72">
        <v>15596.0</v>
      </c>
      <c r="G1281" s="70">
        <f t="shared" si="3"/>
        <v>4919</v>
      </c>
      <c r="H1281" s="70">
        <f t="shared" si="4"/>
        <v>15596</v>
      </c>
      <c r="I1281" s="71" t="s">
        <v>1559</v>
      </c>
      <c r="J1281" s="70">
        <f t="array" ref="J1281:K1281">VLOOKUP(I1281,D:H,{4,5},0)</f>
        <v>5282</v>
      </c>
      <c r="K1281" s="70">
        <v>17217.0</v>
      </c>
      <c r="L1281" s="39">
        <f t="shared" si="5"/>
        <v>5282</v>
      </c>
      <c r="M1281" s="39">
        <f t="shared" si="6"/>
        <v>17217</v>
      </c>
    </row>
    <row r="1282">
      <c r="A1282" s="33" t="s">
        <v>148</v>
      </c>
      <c r="B1282" s="68" t="s">
        <v>160</v>
      </c>
      <c r="C1282" s="35" t="s">
        <v>53</v>
      </c>
      <c r="D1282" s="35" t="str">
        <f t="shared" si="2"/>
        <v>Europe/Estonia-Europe/2005</v>
      </c>
      <c r="E1282" s="72">
        <v>5282.0</v>
      </c>
      <c r="F1282" s="72">
        <v>17217.0</v>
      </c>
      <c r="G1282" s="70">
        <f t="shared" si="3"/>
        <v>5282</v>
      </c>
      <c r="H1282" s="70">
        <f t="shared" si="4"/>
        <v>17217</v>
      </c>
      <c r="I1282" s="71" t="s">
        <v>1560</v>
      </c>
      <c r="J1282" s="70">
        <f t="array" ref="J1282:K1282">VLOOKUP(I1282,D:H,{4,5},0)</f>
        <v>5624</v>
      </c>
      <c r="K1282" s="70">
        <v>18845.0</v>
      </c>
      <c r="L1282" s="39">
        <f t="shared" si="5"/>
        <v>5624</v>
      </c>
      <c r="M1282" s="39">
        <f t="shared" si="6"/>
        <v>18845</v>
      </c>
    </row>
    <row r="1283">
      <c r="A1283" s="33" t="s">
        <v>148</v>
      </c>
      <c r="B1283" s="68" t="s">
        <v>160</v>
      </c>
      <c r="C1283" s="35" t="s">
        <v>54</v>
      </c>
      <c r="D1283" s="35" t="str">
        <f t="shared" si="2"/>
        <v>Europe/Estonia-Europe/2006</v>
      </c>
      <c r="E1283" s="72">
        <v>5624.0</v>
      </c>
      <c r="F1283" s="72">
        <v>18845.0</v>
      </c>
      <c r="G1283" s="70">
        <f t="shared" si="3"/>
        <v>5624</v>
      </c>
      <c r="H1283" s="70">
        <f t="shared" si="4"/>
        <v>18845</v>
      </c>
      <c r="I1283" s="71" t="s">
        <v>1561</v>
      </c>
      <c r="J1283" s="70">
        <f t="array" ref="J1283:K1283">VLOOKUP(I1283,D:H,{4,5},0)</f>
        <v>5164</v>
      </c>
      <c r="K1283" s="70">
        <v>16780.0</v>
      </c>
      <c r="L1283" s="39">
        <f t="shared" si="5"/>
        <v>5164</v>
      </c>
      <c r="M1283" s="39">
        <f t="shared" si="6"/>
        <v>16780</v>
      </c>
    </row>
    <row r="1284">
      <c r="A1284" s="33" t="s">
        <v>148</v>
      </c>
      <c r="B1284" s="68" t="s">
        <v>160</v>
      </c>
      <c r="C1284" s="35" t="s">
        <v>55</v>
      </c>
      <c r="D1284" s="35" t="str">
        <f t="shared" si="2"/>
        <v>Europe/Estonia-Europe/2007</v>
      </c>
      <c r="E1284" s="72">
        <v>5164.0</v>
      </c>
      <c r="F1284" s="72">
        <v>16780.0</v>
      </c>
      <c r="G1284" s="70">
        <f t="shared" si="3"/>
        <v>5164</v>
      </c>
      <c r="H1284" s="70">
        <f t="shared" si="4"/>
        <v>16780</v>
      </c>
      <c r="I1284" s="71" t="s">
        <v>1562</v>
      </c>
      <c r="J1284" s="70">
        <f t="array" ref="J1284:K1284">VLOOKUP(I1284,D:H,{4,5},0)</f>
        <v>4713</v>
      </c>
      <c r="K1284" s="70">
        <v>14936.0</v>
      </c>
      <c r="L1284" s="39">
        <f t="shared" si="5"/>
        <v>4713</v>
      </c>
      <c r="M1284" s="39">
        <f t="shared" si="6"/>
        <v>14936</v>
      </c>
    </row>
    <row r="1285">
      <c r="A1285" s="33" t="s">
        <v>148</v>
      </c>
      <c r="B1285" s="68" t="s">
        <v>160</v>
      </c>
      <c r="C1285" s="35" t="s">
        <v>56</v>
      </c>
      <c r="D1285" s="35" t="str">
        <f t="shared" si="2"/>
        <v>Europe/Estonia-Europe/2008</v>
      </c>
      <c r="E1285" s="72">
        <v>4713.0</v>
      </c>
      <c r="F1285" s="72">
        <v>14936.0</v>
      </c>
      <c r="G1285" s="70">
        <f t="shared" si="3"/>
        <v>4713</v>
      </c>
      <c r="H1285" s="70">
        <f t="shared" si="4"/>
        <v>14936</v>
      </c>
      <c r="I1285" s="71" t="s">
        <v>1563</v>
      </c>
      <c r="J1285" s="70">
        <f t="array" ref="J1285:K1285">VLOOKUP(I1285,D:H,{4,5},0)</f>
        <v>4951.5</v>
      </c>
      <c r="K1285" s="70">
        <v>16116.5</v>
      </c>
      <c r="L1285" s="39">
        <f t="shared" si="5"/>
        <v>4951.5</v>
      </c>
      <c r="M1285" s="39">
        <f t="shared" si="6"/>
        <v>16116.5</v>
      </c>
    </row>
    <row r="1286">
      <c r="A1286" s="33" t="s">
        <v>148</v>
      </c>
      <c r="B1286" s="68" t="s">
        <v>160</v>
      </c>
      <c r="C1286" s="35" t="s">
        <v>57</v>
      </c>
      <c r="D1286" s="35" t="str">
        <f t="shared" si="2"/>
        <v>Europe/Estonia-Europe/2009</v>
      </c>
      <c r="E1286" s="72">
        <v>5188.0</v>
      </c>
      <c r="F1286" s="72">
        <v>17052.0</v>
      </c>
      <c r="G1286" s="70">
        <f t="shared" si="3"/>
        <v>4951.5</v>
      </c>
      <c r="H1286" s="70">
        <f t="shared" si="4"/>
        <v>16116.5</v>
      </c>
      <c r="I1286" s="71" t="s">
        <v>1564</v>
      </c>
      <c r="J1286" s="70">
        <f t="array" ref="J1286:K1286">VLOOKUP(I1286,D:H,{4,5},0)</f>
        <v>5038</v>
      </c>
      <c r="K1286" s="70">
        <v>16190.0</v>
      </c>
      <c r="L1286" s="39">
        <f t="shared" si="5"/>
        <v>5038</v>
      </c>
      <c r="M1286" s="39">
        <f t="shared" si="6"/>
        <v>16190</v>
      </c>
    </row>
    <row r="1287">
      <c r="A1287" s="33" t="s">
        <v>148</v>
      </c>
      <c r="B1287" s="68" t="s">
        <v>160</v>
      </c>
      <c r="C1287" s="35" t="s">
        <v>57</v>
      </c>
      <c r="D1287" s="35" t="str">
        <f t="shared" si="2"/>
        <v>Europe/Estonia-Europe/2009</v>
      </c>
      <c r="E1287" s="72">
        <v>4715.0</v>
      </c>
      <c r="F1287" s="72">
        <v>15181.0</v>
      </c>
      <c r="G1287" s="70">
        <f t="shared" si="3"/>
        <v>4715</v>
      </c>
      <c r="H1287" s="70">
        <f t="shared" si="4"/>
        <v>15181</v>
      </c>
      <c r="I1287" s="71" t="s">
        <v>1565</v>
      </c>
      <c r="J1287" s="70"/>
      <c r="K1287" s="70"/>
      <c r="L1287" s="39" t="str">
        <f t="shared" si="5"/>
        <v/>
      </c>
      <c r="M1287" s="39" t="str">
        <f t="shared" si="6"/>
        <v/>
      </c>
    </row>
    <row r="1288">
      <c r="A1288" s="33" t="s">
        <v>148</v>
      </c>
      <c r="B1288" s="68" t="s">
        <v>160</v>
      </c>
      <c r="C1288" s="35" t="s">
        <v>58</v>
      </c>
      <c r="D1288" s="35" t="str">
        <f t="shared" si="2"/>
        <v>Europe/Estonia-Europe/2010</v>
      </c>
      <c r="E1288" s="72">
        <v>5038.0</v>
      </c>
      <c r="F1288" s="72">
        <v>16190.0</v>
      </c>
      <c r="G1288" s="70">
        <f t="shared" si="3"/>
        <v>5038</v>
      </c>
      <c r="H1288" s="70">
        <f t="shared" si="4"/>
        <v>16190</v>
      </c>
      <c r="I1288" s="71" t="s">
        <v>1566</v>
      </c>
      <c r="J1288" s="70"/>
      <c r="K1288" s="70"/>
      <c r="L1288" s="39" t="str">
        <f t="shared" si="5"/>
        <v/>
      </c>
      <c r="M1288" s="39" t="str">
        <f t="shared" si="6"/>
        <v/>
      </c>
    </row>
    <row r="1289">
      <c r="A1289" s="33" t="s">
        <v>148</v>
      </c>
      <c r="B1289" s="68" t="s">
        <v>161</v>
      </c>
      <c r="C1289" s="35" t="s">
        <v>48</v>
      </c>
      <c r="D1289" s="35" t="str">
        <f t="shared" si="2"/>
        <v>Europe/Faeroe Islands-Europe/2000</v>
      </c>
      <c r="E1289" s="69"/>
      <c r="F1289" s="69"/>
      <c r="G1289" s="70" t="str">
        <f t="shared" si="3"/>
        <v/>
      </c>
      <c r="H1289" s="70" t="str">
        <f t="shared" si="4"/>
        <v/>
      </c>
      <c r="I1289" s="71" t="s">
        <v>1567</v>
      </c>
      <c r="J1289" s="70" t="str">
        <f t="array" ref="J1289:K1289">VLOOKUP(I1289,D:H,{4,5},0)</f>
        <v/>
      </c>
      <c r="K1289" s="70"/>
      <c r="L1289" s="39" t="str">
        <f t="shared" si="5"/>
        <v/>
      </c>
      <c r="M1289" s="39" t="str">
        <f t="shared" si="6"/>
        <v/>
      </c>
    </row>
    <row r="1290">
      <c r="A1290" s="33" t="s">
        <v>148</v>
      </c>
      <c r="B1290" s="68" t="s">
        <v>161</v>
      </c>
      <c r="C1290" s="35" t="s">
        <v>49</v>
      </c>
      <c r="D1290" s="35" t="str">
        <f t="shared" si="2"/>
        <v>Europe/Faeroe Islands-Europe/2001</v>
      </c>
      <c r="E1290" s="69"/>
      <c r="F1290" s="69"/>
      <c r="G1290" s="70" t="str">
        <f t="shared" si="3"/>
        <v/>
      </c>
      <c r="H1290" s="70" t="str">
        <f t="shared" si="4"/>
        <v/>
      </c>
      <c r="I1290" s="71" t="s">
        <v>1568</v>
      </c>
      <c r="J1290" s="70" t="str">
        <f t="array" ref="J1290:K1290">VLOOKUP(I1290,D:H,{4,5},0)</f>
        <v/>
      </c>
      <c r="K1290" s="70"/>
      <c r="L1290" s="39" t="str">
        <f t="shared" si="5"/>
        <v/>
      </c>
      <c r="M1290" s="39" t="str">
        <f t="shared" si="6"/>
        <v/>
      </c>
    </row>
    <row r="1291">
      <c r="A1291" s="33" t="s">
        <v>148</v>
      </c>
      <c r="B1291" s="68" t="s">
        <v>161</v>
      </c>
      <c r="C1291" s="35" t="s">
        <v>50</v>
      </c>
      <c r="D1291" s="35" t="str">
        <f t="shared" si="2"/>
        <v>Europe/Faeroe Islands-Europe/2002</v>
      </c>
      <c r="E1291" s="69"/>
      <c r="F1291" s="72">
        <v>711.0</v>
      </c>
      <c r="G1291" s="70" t="str">
        <f t="shared" si="3"/>
        <v/>
      </c>
      <c r="H1291" s="70">
        <f t="shared" si="4"/>
        <v>711</v>
      </c>
      <c r="I1291" s="71" t="s">
        <v>1569</v>
      </c>
      <c r="J1291" s="70" t="str">
        <f t="array" ref="J1291:K1291">VLOOKUP(I1291,D:H,{4,5},0)</f>
        <v/>
      </c>
      <c r="K1291" s="70">
        <v>711.0</v>
      </c>
      <c r="L1291" s="39" t="str">
        <f t="shared" si="5"/>
        <v/>
      </c>
      <c r="M1291" s="39">
        <f t="shared" si="6"/>
        <v>711</v>
      </c>
    </row>
    <row r="1292">
      <c r="A1292" s="33" t="s">
        <v>148</v>
      </c>
      <c r="B1292" s="68" t="s">
        <v>161</v>
      </c>
      <c r="C1292" s="35" t="s">
        <v>51</v>
      </c>
      <c r="D1292" s="35" t="str">
        <f t="shared" si="2"/>
        <v>Europe/Faeroe Islands-Europe/2003</v>
      </c>
      <c r="E1292" s="69"/>
      <c r="F1292" s="72">
        <v>667.0</v>
      </c>
      <c r="G1292" s="70" t="str">
        <f t="shared" si="3"/>
        <v/>
      </c>
      <c r="H1292" s="70">
        <f t="shared" si="4"/>
        <v>667</v>
      </c>
      <c r="I1292" s="71" t="s">
        <v>1570</v>
      </c>
      <c r="J1292" s="70" t="str">
        <f t="array" ref="J1292:K1292">VLOOKUP(I1292,D:H,{4,5},0)</f>
        <v/>
      </c>
      <c r="K1292" s="70">
        <v>667.0</v>
      </c>
      <c r="L1292" s="39" t="str">
        <f t="shared" si="5"/>
        <v/>
      </c>
      <c r="M1292" s="39">
        <f t="shared" si="6"/>
        <v>667</v>
      </c>
    </row>
    <row r="1293">
      <c r="A1293" s="33" t="s">
        <v>148</v>
      </c>
      <c r="B1293" s="68" t="s">
        <v>161</v>
      </c>
      <c r="C1293" s="35" t="s">
        <v>52</v>
      </c>
      <c r="D1293" s="35" t="str">
        <f t="shared" si="2"/>
        <v>Europe/Faeroe Islands-Europe/2004</v>
      </c>
      <c r="E1293" s="69"/>
      <c r="F1293" s="72">
        <v>719.0</v>
      </c>
      <c r="G1293" s="70" t="str">
        <f t="shared" si="3"/>
        <v/>
      </c>
      <c r="H1293" s="70">
        <f t="shared" si="4"/>
        <v>755.5</v>
      </c>
      <c r="I1293" s="71" t="s">
        <v>1571</v>
      </c>
      <c r="J1293" s="70" t="str">
        <f t="array" ref="J1293:K1293">VLOOKUP(I1293,D:H,{4,5},0)</f>
        <v/>
      </c>
      <c r="K1293" s="70">
        <v>755.5</v>
      </c>
      <c r="L1293" s="39" t="str">
        <f t="shared" si="5"/>
        <v/>
      </c>
      <c r="M1293" s="39">
        <f t="shared" si="6"/>
        <v>755.5</v>
      </c>
    </row>
    <row r="1294">
      <c r="A1294" s="33" t="s">
        <v>148</v>
      </c>
      <c r="B1294" s="68" t="s">
        <v>161</v>
      </c>
      <c r="C1294" s="35" t="s">
        <v>52</v>
      </c>
      <c r="D1294" s="35" t="str">
        <f t="shared" si="2"/>
        <v>Europe/Faeroe Islands-Europe/2004</v>
      </c>
      <c r="E1294" s="69"/>
      <c r="F1294" s="72">
        <v>792.0</v>
      </c>
      <c r="G1294" s="70" t="str">
        <f t="shared" si="3"/>
        <v/>
      </c>
      <c r="H1294" s="70">
        <f t="shared" si="4"/>
        <v>792</v>
      </c>
      <c r="I1294" s="71" t="s">
        <v>1572</v>
      </c>
      <c r="J1294" s="70" t="str">
        <f t="array" ref="J1294:K1294">VLOOKUP(I1294,D:H,{4,5},0)</f>
        <v/>
      </c>
      <c r="K1294" s="70">
        <v>796.0</v>
      </c>
      <c r="L1294" s="39" t="str">
        <f t="shared" si="5"/>
        <v/>
      </c>
      <c r="M1294" s="39">
        <f t="shared" si="6"/>
        <v>796</v>
      </c>
    </row>
    <row r="1295">
      <c r="A1295" s="33" t="s">
        <v>148</v>
      </c>
      <c r="B1295" s="68" t="s">
        <v>161</v>
      </c>
      <c r="C1295" s="35" t="s">
        <v>53</v>
      </c>
      <c r="D1295" s="35" t="str">
        <f t="shared" si="2"/>
        <v>Europe/Faeroe Islands-Europe/2005</v>
      </c>
      <c r="E1295" s="69"/>
      <c r="F1295" s="72">
        <v>796.0</v>
      </c>
      <c r="G1295" s="70" t="str">
        <f t="shared" si="3"/>
        <v/>
      </c>
      <c r="H1295" s="70">
        <f t="shared" si="4"/>
        <v>796</v>
      </c>
      <c r="I1295" s="71" t="s">
        <v>1573</v>
      </c>
      <c r="J1295" s="70" t="str">
        <f t="array" ref="J1295:K1295">VLOOKUP(I1295,D:H,{4,5},0)</f>
        <v/>
      </c>
      <c r="K1295" s="70">
        <v>774.0</v>
      </c>
      <c r="L1295" s="39" t="str">
        <f t="shared" si="5"/>
        <v/>
      </c>
      <c r="M1295" s="39">
        <f t="shared" si="6"/>
        <v>774</v>
      </c>
    </row>
    <row r="1296">
      <c r="A1296" s="33" t="s">
        <v>148</v>
      </c>
      <c r="B1296" s="68" t="s">
        <v>161</v>
      </c>
      <c r="C1296" s="35" t="s">
        <v>54</v>
      </c>
      <c r="D1296" s="35" t="str">
        <f t="shared" si="2"/>
        <v>Europe/Faeroe Islands-Europe/2006</v>
      </c>
      <c r="E1296" s="69"/>
      <c r="F1296" s="72">
        <v>774.0</v>
      </c>
      <c r="G1296" s="70" t="str">
        <f t="shared" si="3"/>
        <v/>
      </c>
      <c r="H1296" s="70">
        <f t="shared" si="4"/>
        <v>774</v>
      </c>
      <c r="I1296" s="71" t="s">
        <v>1574</v>
      </c>
      <c r="J1296" s="70" t="str">
        <f t="array" ref="J1296:K1296">VLOOKUP(I1296,D:H,{4,5},0)</f>
        <v/>
      </c>
      <c r="K1296" s="70">
        <v>766.0</v>
      </c>
      <c r="L1296" s="39" t="str">
        <f t="shared" si="5"/>
        <v/>
      </c>
      <c r="M1296" s="39">
        <f t="shared" si="6"/>
        <v>766</v>
      </c>
    </row>
    <row r="1297">
      <c r="A1297" s="33" t="s">
        <v>148</v>
      </c>
      <c r="B1297" s="68" t="s">
        <v>161</v>
      </c>
      <c r="C1297" s="35" t="s">
        <v>55</v>
      </c>
      <c r="D1297" s="35" t="str">
        <f t="shared" si="2"/>
        <v>Europe/Faeroe Islands-Europe/2007</v>
      </c>
      <c r="E1297" s="69"/>
      <c r="F1297" s="72">
        <v>766.0</v>
      </c>
      <c r="G1297" s="70" t="str">
        <f t="shared" si="3"/>
        <v/>
      </c>
      <c r="H1297" s="70">
        <f t="shared" si="4"/>
        <v>766</v>
      </c>
      <c r="I1297" s="71" t="s">
        <v>1575</v>
      </c>
      <c r="J1297" s="70" t="str">
        <f t="array" ref="J1297:K1297">VLOOKUP(I1297,D:H,{4,5},0)</f>
        <v/>
      </c>
      <c r="K1297" s="70">
        <v>763.0</v>
      </c>
      <c r="L1297" s="39" t="str">
        <f t="shared" si="5"/>
        <v/>
      </c>
      <c r="M1297" s="39">
        <f t="shared" si="6"/>
        <v>763</v>
      </c>
    </row>
    <row r="1298">
      <c r="A1298" s="33" t="s">
        <v>148</v>
      </c>
      <c r="B1298" s="68" t="s">
        <v>161</v>
      </c>
      <c r="C1298" s="35" t="s">
        <v>56</v>
      </c>
      <c r="D1298" s="35" t="str">
        <f t="shared" si="2"/>
        <v>Europe/Faeroe Islands-Europe/2008</v>
      </c>
      <c r="E1298" s="69"/>
      <c r="F1298" s="72">
        <v>763.0</v>
      </c>
      <c r="G1298" s="70" t="str">
        <f t="shared" si="3"/>
        <v/>
      </c>
      <c r="H1298" s="70">
        <f t="shared" si="4"/>
        <v>763</v>
      </c>
      <c r="I1298" s="71" t="s">
        <v>1576</v>
      </c>
      <c r="J1298" s="70" t="str">
        <f t="array" ref="J1298:K1298">VLOOKUP(I1298,D:H,{4,5},0)</f>
        <v/>
      </c>
      <c r="K1298" s="70">
        <v>744.0</v>
      </c>
      <c r="L1298" s="39" t="str">
        <f t="shared" si="5"/>
        <v/>
      </c>
      <c r="M1298" s="39">
        <f t="shared" si="6"/>
        <v>744</v>
      </c>
    </row>
    <row r="1299">
      <c r="A1299" s="33" t="s">
        <v>148</v>
      </c>
      <c r="B1299" s="68" t="s">
        <v>161</v>
      </c>
      <c r="C1299" s="35" t="s">
        <v>57</v>
      </c>
      <c r="D1299" s="35" t="str">
        <f t="shared" si="2"/>
        <v>Europe/Faeroe Islands-Europe/2009</v>
      </c>
      <c r="E1299" s="69"/>
      <c r="F1299" s="72">
        <v>777.0</v>
      </c>
      <c r="G1299" s="70" t="str">
        <f t="shared" si="3"/>
        <v/>
      </c>
      <c r="H1299" s="70">
        <f t="shared" si="4"/>
        <v>744</v>
      </c>
      <c r="I1299" s="71" t="s">
        <v>1577</v>
      </c>
      <c r="J1299" s="70" t="str">
        <f t="array" ref="J1299:K1299">VLOOKUP(I1299,D:H,{4,5},0)</f>
        <v/>
      </c>
      <c r="K1299" s="70">
        <v>766.0</v>
      </c>
      <c r="L1299" s="39" t="str">
        <f t="shared" si="5"/>
        <v/>
      </c>
      <c r="M1299" s="39">
        <f t="shared" si="6"/>
        <v>766</v>
      </c>
    </row>
    <row r="1300">
      <c r="A1300" s="33" t="s">
        <v>148</v>
      </c>
      <c r="B1300" s="68" t="s">
        <v>161</v>
      </c>
      <c r="C1300" s="35" t="s">
        <v>57</v>
      </c>
      <c r="D1300" s="35" t="str">
        <f t="shared" si="2"/>
        <v>Europe/Faeroe Islands-Europe/2009</v>
      </c>
      <c r="E1300" s="69"/>
      <c r="F1300" s="72">
        <v>711.0</v>
      </c>
      <c r="G1300" s="70" t="str">
        <f t="shared" si="3"/>
        <v/>
      </c>
      <c r="H1300" s="70">
        <f t="shared" si="4"/>
        <v>711</v>
      </c>
      <c r="I1300" s="71" t="s">
        <v>1578</v>
      </c>
      <c r="J1300" s="70"/>
      <c r="K1300" s="70"/>
      <c r="L1300" s="39" t="str">
        <f t="shared" si="5"/>
        <v/>
      </c>
      <c r="M1300" s="39" t="str">
        <f t="shared" si="6"/>
        <v/>
      </c>
    </row>
    <row r="1301">
      <c r="A1301" s="33" t="s">
        <v>148</v>
      </c>
      <c r="B1301" s="68" t="s">
        <v>161</v>
      </c>
      <c r="C1301" s="35" t="s">
        <v>58</v>
      </c>
      <c r="D1301" s="35" t="str">
        <f t="shared" si="2"/>
        <v>Europe/Faeroe Islands-Europe/2010</v>
      </c>
      <c r="E1301" s="69"/>
      <c r="F1301" s="72">
        <v>766.0</v>
      </c>
      <c r="G1301" s="70" t="str">
        <f t="shared" si="3"/>
        <v/>
      </c>
      <c r="H1301" s="70">
        <f t="shared" si="4"/>
        <v>766</v>
      </c>
      <c r="I1301" s="71" t="s">
        <v>1579</v>
      </c>
      <c r="J1301" s="70"/>
      <c r="K1301" s="70"/>
      <c r="L1301" s="39" t="str">
        <f t="shared" si="5"/>
        <v/>
      </c>
      <c r="M1301" s="39" t="str">
        <f t="shared" si="6"/>
        <v/>
      </c>
    </row>
    <row r="1302">
      <c r="A1302" s="33" t="s">
        <v>148</v>
      </c>
      <c r="B1302" s="68" t="s">
        <v>162</v>
      </c>
      <c r="C1302" s="35" t="s">
        <v>48</v>
      </c>
      <c r="D1302" s="35" t="str">
        <f t="shared" si="2"/>
        <v>Europe/Finland-Europe/2000</v>
      </c>
      <c r="E1302" s="72">
        <v>33475.0</v>
      </c>
      <c r="F1302" s="69"/>
      <c r="G1302" s="70">
        <f t="shared" si="3"/>
        <v>33475</v>
      </c>
      <c r="H1302" s="70" t="str">
        <f t="shared" si="4"/>
        <v/>
      </c>
      <c r="I1302" s="71" t="s">
        <v>1580</v>
      </c>
      <c r="J1302" s="70">
        <f t="array" ref="J1302:K1302">VLOOKUP(I1302,D:H,{4,5},0)</f>
        <v>33475</v>
      </c>
      <c r="K1302" s="70"/>
      <c r="L1302" s="39">
        <f t="shared" si="5"/>
        <v>33475</v>
      </c>
      <c r="M1302" s="39" t="str">
        <f t="shared" si="6"/>
        <v/>
      </c>
    </row>
    <row r="1303">
      <c r="A1303" s="33" t="s">
        <v>148</v>
      </c>
      <c r="B1303" s="68" t="s">
        <v>162</v>
      </c>
      <c r="C1303" s="35" t="s">
        <v>49</v>
      </c>
      <c r="D1303" s="35" t="str">
        <f t="shared" si="2"/>
        <v>Europe/Finland-Europe/2001</v>
      </c>
      <c r="E1303" s="72">
        <v>34749.0</v>
      </c>
      <c r="F1303" s="69"/>
      <c r="G1303" s="70">
        <f t="shared" si="3"/>
        <v>34749</v>
      </c>
      <c r="H1303" s="70" t="str">
        <f t="shared" si="4"/>
        <v/>
      </c>
      <c r="I1303" s="71" t="s">
        <v>1581</v>
      </c>
      <c r="J1303" s="70">
        <f t="array" ref="J1303:K1303">VLOOKUP(I1303,D:H,{4,5},0)</f>
        <v>34749</v>
      </c>
      <c r="K1303" s="70"/>
      <c r="L1303" s="39">
        <f t="shared" si="5"/>
        <v>34749</v>
      </c>
      <c r="M1303" s="39" t="str">
        <f t="shared" si="6"/>
        <v/>
      </c>
    </row>
    <row r="1304">
      <c r="A1304" s="33" t="s">
        <v>148</v>
      </c>
      <c r="B1304" s="68" t="s">
        <v>162</v>
      </c>
      <c r="C1304" s="35" t="s">
        <v>50</v>
      </c>
      <c r="D1304" s="35" t="str">
        <f t="shared" si="2"/>
        <v>Europe/Finland-Europe/2002</v>
      </c>
      <c r="E1304" s="72">
        <v>36429.0</v>
      </c>
      <c r="F1304" s="72">
        <v>61844.0</v>
      </c>
      <c r="G1304" s="70">
        <f t="shared" si="3"/>
        <v>36429</v>
      </c>
      <c r="H1304" s="70">
        <f t="shared" si="4"/>
        <v>61844</v>
      </c>
      <c r="I1304" s="71" t="s">
        <v>1582</v>
      </c>
      <c r="J1304" s="70">
        <f t="array" ref="J1304:K1304">VLOOKUP(I1304,D:H,{4,5},0)</f>
        <v>36429</v>
      </c>
      <c r="K1304" s="70">
        <v>61844.0</v>
      </c>
      <c r="L1304" s="39">
        <f t="shared" si="5"/>
        <v>36429</v>
      </c>
      <c r="M1304" s="39">
        <f t="shared" si="6"/>
        <v>61844</v>
      </c>
    </row>
    <row r="1305">
      <c r="A1305" s="33" t="s">
        <v>148</v>
      </c>
      <c r="B1305" s="68" t="s">
        <v>162</v>
      </c>
      <c r="C1305" s="35" t="s">
        <v>51</v>
      </c>
      <c r="D1305" s="35" t="str">
        <f t="shared" si="2"/>
        <v>Europe/Finland-Europe/2003</v>
      </c>
      <c r="E1305" s="72">
        <v>33259.0</v>
      </c>
      <c r="F1305" s="72">
        <v>53168.0</v>
      </c>
      <c r="G1305" s="70">
        <f t="shared" si="3"/>
        <v>33259</v>
      </c>
      <c r="H1305" s="70">
        <f t="shared" si="4"/>
        <v>53168</v>
      </c>
      <c r="I1305" s="71" t="s">
        <v>1583</v>
      </c>
      <c r="J1305" s="70">
        <f t="array" ref="J1305:K1305">VLOOKUP(I1305,D:H,{4,5},0)</f>
        <v>33259</v>
      </c>
      <c r="K1305" s="70">
        <v>53168.0</v>
      </c>
      <c r="L1305" s="39">
        <f t="shared" si="5"/>
        <v>33259</v>
      </c>
      <c r="M1305" s="39">
        <f t="shared" si="6"/>
        <v>53168</v>
      </c>
    </row>
    <row r="1306">
      <c r="A1306" s="33" t="s">
        <v>148</v>
      </c>
      <c r="B1306" s="68" t="s">
        <v>162</v>
      </c>
      <c r="C1306" s="35" t="s">
        <v>52</v>
      </c>
      <c r="D1306" s="35" t="str">
        <f t="shared" si="2"/>
        <v>Europe/Finland-Europe/2004</v>
      </c>
      <c r="E1306" s="72">
        <v>35284.0</v>
      </c>
      <c r="F1306" s="72">
        <v>56593.0</v>
      </c>
      <c r="G1306" s="70">
        <f t="shared" si="3"/>
        <v>35284</v>
      </c>
      <c r="H1306" s="70">
        <f t="shared" si="4"/>
        <v>56593</v>
      </c>
      <c r="I1306" s="71" t="s">
        <v>1584</v>
      </c>
      <c r="J1306" s="70">
        <f t="array" ref="J1306:K1306">VLOOKUP(I1306,D:H,{4,5},0)</f>
        <v>35284</v>
      </c>
      <c r="K1306" s="70">
        <v>56593.0</v>
      </c>
      <c r="L1306" s="39">
        <f t="shared" si="5"/>
        <v>35284</v>
      </c>
      <c r="M1306" s="39">
        <f t="shared" si="6"/>
        <v>56593</v>
      </c>
    </row>
    <row r="1307">
      <c r="A1307" s="33" t="s">
        <v>148</v>
      </c>
      <c r="B1307" s="68" t="s">
        <v>162</v>
      </c>
      <c r="C1307" s="35" t="s">
        <v>53</v>
      </c>
      <c r="D1307" s="35" t="str">
        <f t="shared" si="2"/>
        <v>Europe/Finland-Europe/2005</v>
      </c>
      <c r="E1307" s="72">
        <v>37120.0</v>
      </c>
      <c r="F1307" s="72">
        <v>67091.0</v>
      </c>
      <c r="G1307" s="70">
        <f t="shared" si="3"/>
        <v>35135</v>
      </c>
      <c r="H1307" s="70">
        <f t="shared" si="4"/>
        <v>61757.5</v>
      </c>
      <c r="I1307" s="71" t="s">
        <v>1585</v>
      </c>
      <c r="J1307" s="70">
        <f t="array" ref="J1307:K1307">VLOOKUP(I1307,D:H,{4,5},0)</f>
        <v>35135</v>
      </c>
      <c r="K1307" s="70">
        <v>61757.5</v>
      </c>
      <c r="L1307" s="39">
        <f t="shared" si="5"/>
        <v>35135</v>
      </c>
      <c r="M1307" s="39">
        <f t="shared" si="6"/>
        <v>61757.5</v>
      </c>
    </row>
    <row r="1308">
      <c r="A1308" s="33" t="s">
        <v>148</v>
      </c>
      <c r="B1308" s="68" t="s">
        <v>162</v>
      </c>
      <c r="C1308" s="35" t="s">
        <v>53</v>
      </c>
      <c r="D1308" s="35" t="str">
        <f t="shared" si="2"/>
        <v>Europe/Finland-Europe/2005</v>
      </c>
      <c r="E1308" s="72">
        <v>33150.0</v>
      </c>
      <c r="F1308" s="72">
        <v>56424.0</v>
      </c>
      <c r="G1308" s="70">
        <f t="shared" si="3"/>
        <v>33150</v>
      </c>
      <c r="H1308" s="70">
        <f t="shared" si="4"/>
        <v>56424</v>
      </c>
      <c r="I1308" s="71" t="s">
        <v>1586</v>
      </c>
      <c r="J1308" s="70">
        <f t="array" ref="J1308:K1308">VLOOKUP(I1308,D:H,{4,5},0)</f>
        <v>36803</v>
      </c>
      <c r="K1308" s="70">
        <v>63982.0</v>
      </c>
      <c r="L1308" s="39">
        <f t="shared" si="5"/>
        <v>36803</v>
      </c>
      <c r="M1308" s="39">
        <f t="shared" si="6"/>
        <v>63982</v>
      </c>
    </row>
    <row r="1309">
      <c r="A1309" s="33" t="s">
        <v>148</v>
      </c>
      <c r="B1309" s="68" t="s">
        <v>162</v>
      </c>
      <c r="C1309" s="35" t="s">
        <v>54</v>
      </c>
      <c r="D1309" s="35" t="str">
        <f t="shared" si="2"/>
        <v>Europe/Finland-Europe/2006</v>
      </c>
      <c r="E1309" s="72">
        <v>36803.0</v>
      </c>
      <c r="F1309" s="72">
        <v>63982.0</v>
      </c>
      <c r="G1309" s="70">
        <f t="shared" si="3"/>
        <v>36803</v>
      </c>
      <c r="H1309" s="70">
        <f t="shared" si="4"/>
        <v>63982</v>
      </c>
      <c r="I1309" s="71" t="s">
        <v>1587</v>
      </c>
      <c r="J1309" s="70">
        <f t="array" ref="J1309:K1309">VLOOKUP(I1309,D:H,{4,5},0)</f>
        <v>34263</v>
      </c>
      <c r="K1309" s="70">
        <v>54646.0</v>
      </c>
      <c r="L1309" s="39">
        <f t="shared" si="5"/>
        <v>34263</v>
      </c>
      <c r="M1309" s="39">
        <f t="shared" si="6"/>
        <v>54646</v>
      </c>
    </row>
    <row r="1310">
      <c r="A1310" s="33" t="s">
        <v>148</v>
      </c>
      <c r="B1310" s="68" t="s">
        <v>162</v>
      </c>
      <c r="C1310" s="35" t="s">
        <v>55</v>
      </c>
      <c r="D1310" s="35" t="str">
        <f t="shared" si="2"/>
        <v>Europe/Finland-Europe/2007</v>
      </c>
      <c r="E1310" s="72">
        <v>34263.0</v>
      </c>
      <c r="F1310" s="72">
        <v>54646.0</v>
      </c>
      <c r="G1310" s="70">
        <f t="shared" si="3"/>
        <v>34263</v>
      </c>
      <c r="H1310" s="70">
        <f t="shared" si="4"/>
        <v>54646</v>
      </c>
      <c r="I1310" s="71" t="s">
        <v>1588</v>
      </c>
      <c r="J1310" s="70"/>
      <c r="K1310" s="70"/>
      <c r="L1310" s="39" t="str">
        <f t="shared" si="5"/>
        <v/>
      </c>
      <c r="M1310" s="39" t="str">
        <f t="shared" si="6"/>
        <v/>
      </c>
    </row>
    <row r="1311">
      <c r="A1311" s="33" t="s">
        <v>148</v>
      </c>
      <c r="B1311" s="68" t="s">
        <v>162</v>
      </c>
      <c r="C1311" s="35" t="s">
        <v>57</v>
      </c>
      <c r="D1311" s="35" t="str">
        <f t="shared" si="2"/>
        <v>Europe/Finland-Europe/2009</v>
      </c>
      <c r="E1311" s="72">
        <v>36747.0</v>
      </c>
      <c r="F1311" s="72">
        <v>68888.0</v>
      </c>
      <c r="G1311" s="70">
        <f t="shared" si="3"/>
        <v>35783</v>
      </c>
      <c r="H1311" s="70">
        <f t="shared" si="4"/>
        <v>64983</v>
      </c>
      <c r="I1311" s="71" t="s">
        <v>1589</v>
      </c>
      <c r="J1311" s="70">
        <f t="array" ref="J1311:K1311">VLOOKUP(I1311,D:H,{4,5},0)</f>
        <v>35783</v>
      </c>
      <c r="K1311" s="70">
        <v>64983.0</v>
      </c>
      <c r="L1311" s="39">
        <f t="shared" si="5"/>
        <v>35783</v>
      </c>
      <c r="M1311" s="39">
        <f t="shared" si="6"/>
        <v>64983</v>
      </c>
    </row>
    <row r="1312">
      <c r="A1312" s="33" t="s">
        <v>148</v>
      </c>
      <c r="B1312" s="68" t="s">
        <v>162</v>
      </c>
      <c r="C1312" s="35" t="s">
        <v>57</v>
      </c>
      <c r="D1312" s="35" t="str">
        <f t="shared" si="2"/>
        <v>Europe/Finland-Europe/2009</v>
      </c>
      <c r="E1312" s="72">
        <v>34819.0</v>
      </c>
      <c r="F1312" s="72">
        <v>61078.0</v>
      </c>
      <c r="G1312" s="70">
        <f t="shared" si="3"/>
        <v>33526</v>
      </c>
      <c r="H1312" s="70">
        <f t="shared" si="4"/>
        <v>56609.5</v>
      </c>
      <c r="I1312" s="71" t="s">
        <v>1590</v>
      </c>
      <c r="J1312" s="70">
        <f t="array" ref="J1312:K1312">VLOOKUP(I1312,D:H,{4,5},0)</f>
        <v>37334</v>
      </c>
      <c r="K1312" s="70">
        <v>66197.0</v>
      </c>
      <c r="L1312" s="39">
        <f t="shared" si="5"/>
        <v>37334</v>
      </c>
      <c r="M1312" s="39">
        <f t="shared" si="6"/>
        <v>66197</v>
      </c>
    </row>
    <row r="1313">
      <c r="A1313" s="33" t="s">
        <v>148</v>
      </c>
      <c r="B1313" s="68" t="s">
        <v>162</v>
      </c>
      <c r="C1313" s="35" t="s">
        <v>57</v>
      </c>
      <c r="D1313" s="35" t="str">
        <f t="shared" si="2"/>
        <v>Europe/Finland-Europe/2009</v>
      </c>
      <c r="E1313" s="72">
        <v>32233.0</v>
      </c>
      <c r="F1313" s="72">
        <v>52141.0</v>
      </c>
      <c r="G1313" s="70">
        <f t="shared" si="3"/>
        <v>32233</v>
      </c>
      <c r="H1313" s="70">
        <f t="shared" si="4"/>
        <v>52141</v>
      </c>
      <c r="I1313" s="71" t="s">
        <v>1591</v>
      </c>
      <c r="J1313" s="70"/>
      <c r="K1313" s="70"/>
      <c r="L1313" s="39" t="str">
        <f t="shared" si="5"/>
        <v/>
      </c>
      <c r="M1313" s="39" t="str">
        <f t="shared" si="6"/>
        <v/>
      </c>
    </row>
    <row r="1314">
      <c r="A1314" s="33" t="s">
        <v>148</v>
      </c>
      <c r="B1314" s="68" t="s">
        <v>162</v>
      </c>
      <c r="C1314" s="35" t="s">
        <v>58</v>
      </c>
      <c r="D1314" s="35" t="str">
        <f t="shared" si="2"/>
        <v>Europe/Finland-Europe/2010</v>
      </c>
      <c r="E1314" s="72">
        <v>37334.0</v>
      </c>
      <c r="F1314" s="72">
        <v>66197.0</v>
      </c>
      <c r="G1314" s="70">
        <f t="shared" si="3"/>
        <v>37334</v>
      </c>
      <c r="H1314" s="70">
        <f t="shared" si="4"/>
        <v>66197</v>
      </c>
      <c r="I1314" s="71" t="s">
        <v>1592</v>
      </c>
      <c r="J1314" s="70"/>
      <c r="K1314" s="70"/>
      <c r="L1314" s="39" t="str">
        <f t="shared" si="5"/>
        <v/>
      </c>
      <c r="M1314" s="39" t="str">
        <f t="shared" si="6"/>
        <v/>
      </c>
    </row>
    <row r="1315">
      <c r="A1315" s="33" t="s">
        <v>148</v>
      </c>
      <c r="B1315" s="68" t="s">
        <v>163</v>
      </c>
      <c r="C1315" s="35" t="s">
        <v>48</v>
      </c>
      <c r="D1315" s="35" t="str">
        <f t="shared" si="2"/>
        <v>Europe/France-Europe/2000</v>
      </c>
      <c r="E1315" s="72">
        <v>251706.0</v>
      </c>
      <c r="F1315" s="69"/>
      <c r="G1315" s="70">
        <f t="shared" si="3"/>
        <v>251706</v>
      </c>
      <c r="H1315" s="70" t="str">
        <f t="shared" si="4"/>
        <v/>
      </c>
      <c r="I1315" s="71" t="s">
        <v>1593</v>
      </c>
      <c r="J1315" s="70">
        <f t="array" ref="J1315:K1315">VLOOKUP(I1315,D:H,{4,5},0)</f>
        <v>251706</v>
      </c>
      <c r="K1315" s="70"/>
      <c r="L1315" s="39">
        <f t="shared" si="5"/>
        <v>251706</v>
      </c>
      <c r="M1315" s="39" t="str">
        <f t="shared" si="6"/>
        <v/>
      </c>
    </row>
    <row r="1316">
      <c r="A1316" s="33" t="s">
        <v>148</v>
      </c>
      <c r="B1316" s="68" t="s">
        <v>163</v>
      </c>
      <c r="C1316" s="35" t="s">
        <v>49</v>
      </c>
      <c r="D1316" s="35" t="str">
        <f t="shared" si="2"/>
        <v>Europe/France-Europe/2001</v>
      </c>
      <c r="E1316" s="72">
        <v>252827.0</v>
      </c>
      <c r="F1316" s="69"/>
      <c r="G1316" s="70">
        <f t="shared" si="3"/>
        <v>252827</v>
      </c>
      <c r="H1316" s="70" t="str">
        <f t="shared" si="4"/>
        <v/>
      </c>
      <c r="I1316" s="71" t="s">
        <v>1594</v>
      </c>
      <c r="J1316" s="70">
        <f t="array" ref="J1316:K1316">VLOOKUP(I1316,D:H,{4,5},0)</f>
        <v>252827</v>
      </c>
      <c r="K1316" s="70"/>
      <c r="L1316" s="39">
        <f t="shared" si="5"/>
        <v>252827</v>
      </c>
      <c r="M1316" s="39" t="str">
        <f t="shared" si="6"/>
        <v/>
      </c>
    </row>
    <row r="1317">
      <c r="A1317" s="33" t="s">
        <v>148</v>
      </c>
      <c r="B1317" s="68" t="s">
        <v>163</v>
      </c>
      <c r="C1317" s="35" t="s">
        <v>50</v>
      </c>
      <c r="D1317" s="35" t="str">
        <f t="shared" si="2"/>
        <v>Europe/France-Europe/2002</v>
      </c>
      <c r="E1317" s="72">
        <v>261157.0</v>
      </c>
      <c r="F1317" s="72">
        <v>361273.0</v>
      </c>
      <c r="G1317" s="70">
        <f t="shared" si="3"/>
        <v>261157</v>
      </c>
      <c r="H1317" s="70">
        <f t="shared" si="4"/>
        <v>361273</v>
      </c>
      <c r="I1317" s="71" t="s">
        <v>1595</v>
      </c>
      <c r="J1317" s="70">
        <f t="array" ref="J1317:K1317">VLOOKUP(I1317,D:H,{4,5},0)</f>
        <v>261157</v>
      </c>
      <c r="K1317" s="70">
        <v>361273.0</v>
      </c>
      <c r="L1317" s="39">
        <f t="shared" si="5"/>
        <v>261157</v>
      </c>
      <c r="M1317" s="39">
        <f t="shared" si="6"/>
        <v>361273</v>
      </c>
    </row>
    <row r="1318">
      <c r="A1318" s="33" t="s">
        <v>148</v>
      </c>
      <c r="B1318" s="68" t="s">
        <v>163</v>
      </c>
      <c r="C1318" s="35" t="s">
        <v>51</v>
      </c>
      <c r="D1318" s="35" t="str">
        <f t="shared" si="2"/>
        <v>Europe/France-Europe/2003</v>
      </c>
      <c r="E1318" s="72">
        <v>253469.0</v>
      </c>
      <c r="F1318" s="72">
        <v>356924.0</v>
      </c>
      <c r="G1318" s="70">
        <f t="shared" si="3"/>
        <v>253469</v>
      </c>
      <c r="H1318" s="70">
        <f t="shared" si="4"/>
        <v>356924</v>
      </c>
      <c r="I1318" s="71" t="s">
        <v>1596</v>
      </c>
      <c r="J1318" s="70">
        <f t="array" ref="J1318:K1318">VLOOKUP(I1318,D:H,{4,5},0)</f>
        <v>253469</v>
      </c>
      <c r="K1318" s="70">
        <v>356924.0</v>
      </c>
      <c r="L1318" s="39">
        <f t="shared" si="5"/>
        <v>253469</v>
      </c>
      <c r="M1318" s="39">
        <f t="shared" si="6"/>
        <v>356924</v>
      </c>
    </row>
    <row r="1319">
      <c r="A1319" s="33" t="s">
        <v>148</v>
      </c>
      <c r="B1319" s="68" t="s">
        <v>163</v>
      </c>
      <c r="C1319" s="35" t="s">
        <v>52</v>
      </c>
      <c r="D1319" s="35" t="str">
        <f t="shared" si="2"/>
        <v>Europe/France-Europe/2004</v>
      </c>
      <c r="E1319" s="72">
        <v>264803.0</v>
      </c>
      <c r="F1319" s="72">
        <v>372564.0</v>
      </c>
      <c r="G1319" s="70">
        <f t="shared" si="3"/>
        <v>264803</v>
      </c>
      <c r="H1319" s="70">
        <f t="shared" si="4"/>
        <v>372564</v>
      </c>
      <c r="I1319" s="71" t="s">
        <v>1597</v>
      </c>
      <c r="J1319" s="70">
        <f t="array" ref="J1319:K1319">VLOOKUP(I1319,D:H,{4,5},0)</f>
        <v>264803</v>
      </c>
      <c r="K1319" s="70">
        <v>372564.0</v>
      </c>
      <c r="L1319" s="39">
        <f t="shared" si="5"/>
        <v>264803</v>
      </c>
      <c r="M1319" s="39">
        <f t="shared" si="6"/>
        <v>372564</v>
      </c>
    </row>
    <row r="1320">
      <c r="A1320" s="33" t="s">
        <v>148</v>
      </c>
      <c r="B1320" s="68" t="s">
        <v>163</v>
      </c>
      <c r="C1320" s="35" t="s">
        <v>53</v>
      </c>
      <c r="D1320" s="35" t="str">
        <f t="shared" si="2"/>
        <v>Europe/France-Europe/2005</v>
      </c>
      <c r="E1320" s="72">
        <v>269777.0</v>
      </c>
      <c r="F1320" s="72">
        <v>390103.0</v>
      </c>
      <c r="G1320" s="70">
        <f t="shared" si="3"/>
        <v>265171</v>
      </c>
      <c r="H1320" s="70">
        <f t="shared" si="4"/>
        <v>387965</v>
      </c>
      <c r="I1320" s="71" t="s">
        <v>1598</v>
      </c>
      <c r="J1320" s="70">
        <f t="array" ref="J1320:K1320">VLOOKUP(I1320,D:H,{4,5},0)</f>
        <v>265171</v>
      </c>
      <c r="K1320" s="70">
        <v>387965.0</v>
      </c>
      <c r="L1320" s="39">
        <f t="shared" si="5"/>
        <v>265171</v>
      </c>
      <c r="M1320" s="39">
        <f t="shared" si="6"/>
        <v>387965</v>
      </c>
    </row>
    <row r="1321">
      <c r="A1321" s="33" t="s">
        <v>148</v>
      </c>
      <c r="B1321" s="68" t="s">
        <v>163</v>
      </c>
      <c r="C1321" s="35" t="s">
        <v>53</v>
      </c>
      <c r="D1321" s="35" t="str">
        <f t="shared" si="2"/>
        <v>Europe/France-Europe/2005</v>
      </c>
      <c r="E1321" s="72">
        <v>260565.0</v>
      </c>
      <c r="F1321" s="72">
        <v>385827.0</v>
      </c>
      <c r="G1321" s="70">
        <f t="shared" si="3"/>
        <v>260565</v>
      </c>
      <c r="H1321" s="70">
        <f t="shared" si="4"/>
        <v>385827</v>
      </c>
      <c r="I1321" s="71" t="s">
        <v>1599</v>
      </c>
      <c r="J1321" s="70">
        <f t="array" ref="J1321:K1321">VLOOKUP(I1321,D:H,{4,5},0)</f>
        <v>263542</v>
      </c>
      <c r="K1321" s="70">
        <v>375882.0</v>
      </c>
      <c r="L1321" s="39">
        <f t="shared" si="5"/>
        <v>263542</v>
      </c>
      <c r="M1321" s="39">
        <f t="shared" si="6"/>
        <v>375882</v>
      </c>
    </row>
    <row r="1322">
      <c r="A1322" s="33" t="s">
        <v>148</v>
      </c>
      <c r="B1322" s="68" t="s">
        <v>163</v>
      </c>
      <c r="C1322" s="35" t="s">
        <v>54</v>
      </c>
      <c r="D1322" s="35" t="str">
        <f t="shared" si="2"/>
        <v>Europe/France-Europe/2006</v>
      </c>
      <c r="E1322" s="72">
        <v>263542.0</v>
      </c>
      <c r="F1322" s="72">
        <v>375882.0</v>
      </c>
      <c r="G1322" s="70">
        <f t="shared" si="3"/>
        <v>263542</v>
      </c>
      <c r="H1322" s="70">
        <f t="shared" si="4"/>
        <v>375882</v>
      </c>
      <c r="I1322" s="71" t="s">
        <v>1600</v>
      </c>
      <c r="J1322" s="70">
        <f t="array" ref="J1322:K1322">VLOOKUP(I1322,D:H,{4,5},0)</f>
        <v>270660</v>
      </c>
      <c r="K1322" s="70">
        <v>392072.0</v>
      </c>
      <c r="L1322" s="39">
        <f t="shared" si="5"/>
        <v>270660</v>
      </c>
      <c r="M1322" s="39">
        <f t="shared" si="6"/>
        <v>392072</v>
      </c>
    </row>
    <row r="1323">
      <c r="A1323" s="33" t="s">
        <v>148</v>
      </c>
      <c r="B1323" s="68" t="s">
        <v>163</v>
      </c>
      <c r="C1323" s="35" t="s">
        <v>55</v>
      </c>
      <c r="D1323" s="35" t="str">
        <f t="shared" si="2"/>
        <v>Europe/France-Europe/2007</v>
      </c>
      <c r="E1323" s="72">
        <v>270660.0</v>
      </c>
      <c r="F1323" s="72">
        <v>392072.0</v>
      </c>
      <c r="G1323" s="70">
        <f t="shared" si="3"/>
        <v>270660</v>
      </c>
      <c r="H1323" s="70">
        <f t="shared" si="4"/>
        <v>392072</v>
      </c>
      <c r="I1323" s="71" t="s">
        <v>1601</v>
      </c>
      <c r="J1323" s="70"/>
      <c r="K1323" s="70"/>
      <c r="L1323" s="39" t="str">
        <f t="shared" si="5"/>
        <v/>
      </c>
      <c r="M1323" s="39" t="str">
        <f t="shared" si="6"/>
        <v/>
      </c>
    </row>
    <row r="1324">
      <c r="A1324" s="33" t="s">
        <v>148</v>
      </c>
      <c r="B1324" s="68" t="s">
        <v>163</v>
      </c>
      <c r="C1324" s="35" t="s">
        <v>57</v>
      </c>
      <c r="D1324" s="35" t="str">
        <f t="shared" si="2"/>
        <v>Europe/France-Europe/2009</v>
      </c>
      <c r="E1324" s="72">
        <v>265879.0</v>
      </c>
      <c r="F1324" s="72">
        <v>387591.0</v>
      </c>
      <c r="G1324" s="70">
        <f t="shared" si="3"/>
        <v>263530.5</v>
      </c>
      <c r="H1324" s="70">
        <f t="shared" si="4"/>
        <v>384215.5</v>
      </c>
      <c r="I1324" s="71" t="s">
        <v>1602</v>
      </c>
      <c r="J1324" s="70">
        <f t="array" ref="J1324:K1324">VLOOKUP(I1324,D:H,{4,5},0)</f>
        <v>263530.5</v>
      </c>
      <c r="K1324" s="70">
        <v>384215.5</v>
      </c>
      <c r="L1324" s="39">
        <f t="shared" si="5"/>
        <v>263530.5</v>
      </c>
      <c r="M1324" s="39">
        <f t="shared" si="6"/>
        <v>384215.5</v>
      </c>
    </row>
    <row r="1325">
      <c r="A1325" s="33" t="s">
        <v>148</v>
      </c>
      <c r="B1325" s="68" t="s">
        <v>163</v>
      </c>
      <c r="C1325" s="35" t="s">
        <v>57</v>
      </c>
      <c r="D1325" s="35" t="str">
        <f t="shared" si="2"/>
        <v>Europe/France-Europe/2009</v>
      </c>
      <c r="E1325" s="72">
        <v>261182.0</v>
      </c>
      <c r="F1325" s="72">
        <v>380840.0</v>
      </c>
      <c r="G1325" s="70">
        <f t="shared" si="3"/>
        <v>256581.5</v>
      </c>
      <c r="H1325" s="70">
        <f t="shared" si="4"/>
        <v>373200</v>
      </c>
      <c r="I1325" s="71" t="s">
        <v>1603</v>
      </c>
      <c r="J1325" s="70">
        <f t="array" ref="J1325:K1325">VLOOKUP(I1325,D:H,{4,5},0)</f>
        <v>266793</v>
      </c>
      <c r="K1325" s="70">
        <v>382582.0</v>
      </c>
      <c r="L1325" s="39">
        <f t="shared" si="5"/>
        <v>266793</v>
      </c>
      <c r="M1325" s="39">
        <f t="shared" si="6"/>
        <v>382582</v>
      </c>
    </row>
    <row r="1326">
      <c r="A1326" s="33" t="s">
        <v>148</v>
      </c>
      <c r="B1326" s="68" t="s">
        <v>163</v>
      </c>
      <c r="C1326" s="35" t="s">
        <v>57</v>
      </c>
      <c r="D1326" s="35" t="str">
        <f t="shared" si="2"/>
        <v>Europe/France-Europe/2009</v>
      </c>
      <c r="E1326" s="72">
        <v>251981.0</v>
      </c>
      <c r="F1326" s="72">
        <v>365560.0</v>
      </c>
      <c r="G1326" s="70">
        <f t="shared" si="3"/>
        <v>251981</v>
      </c>
      <c r="H1326" s="70">
        <f t="shared" si="4"/>
        <v>365560</v>
      </c>
      <c r="I1326" s="71" t="s">
        <v>1604</v>
      </c>
      <c r="J1326" s="70"/>
      <c r="K1326" s="70"/>
      <c r="L1326" s="39" t="str">
        <f t="shared" si="5"/>
        <v/>
      </c>
      <c r="M1326" s="39" t="str">
        <f t="shared" si="6"/>
        <v/>
      </c>
    </row>
    <row r="1327">
      <c r="A1327" s="33" t="s">
        <v>148</v>
      </c>
      <c r="B1327" s="68" t="s">
        <v>163</v>
      </c>
      <c r="C1327" s="35" t="s">
        <v>58</v>
      </c>
      <c r="D1327" s="35" t="str">
        <f t="shared" si="2"/>
        <v>Europe/France-Europe/2010</v>
      </c>
      <c r="E1327" s="72">
        <v>266793.0</v>
      </c>
      <c r="F1327" s="72">
        <v>382582.0</v>
      </c>
      <c r="G1327" s="70">
        <f t="shared" si="3"/>
        <v>266793</v>
      </c>
      <c r="H1327" s="70">
        <f t="shared" si="4"/>
        <v>382582</v>
      </c>
      <c r="I1327" s="71" t="s">
        <v>1605</v>
      </c>
      <c r="J1327" s="70"/>
      <c r="K1327" s="70"/>
      <c r="L1327" s="39" t="str">
        <f t="shared" si="5"/>
        <v/>
      </c>
      <c r="M1327" s="39" t="str">
        <f t="shared" si="6"/>
        <v/>
      </c>
    </row>
    <row r="1328">
      <c r="A1328" s="33" t="s">
        <v>148</v>
      </c>
      <c r="B1328" s="68" t="s">
        <v>164</v>
      </c>
      <c r="C1328" s="35" t="s">
        <v>48</v>
      </c>
      <c r="D1328" s="35" t="str">
        <f t="shared" si="2"/>
        <v>Europe/Germany-Europe/2000</v>
      </c>
      <c r="E1328" s="72">
        <v>307381.0</v>
      </c>
      <c r="F1328" s="69"/>
      <c r="G1328" s="70">
        <f t="shared" si="3"/>
        <v>307381</v>
      </c>
      <c r="H1328" s="70" t="str">
        <f t="shared" si="4"/>
        <v/>
      </c>
      <c r="I1328" s="71" t="s">
        <v>1606</v>
      </c>
      <c r="J1328" s="70">
        <f t="array" ref="J1328:K1328">VLOOKUP(I1328,D:H,{4,5},0)</f>
        <v>307381</v>
      </c>
      <c r="K1328" s="70"/>
      <c r="L1328" s="39">
        <f t="shared" si="5"/>
        <v>307381</v>
      </c>
      <c r="M1328" s="39" t="str">
        <f t="shared" si="6"/>
        <v/>
      </c>
    </row>
    <row r="1329">
      <c r="A1329" s="33" t="s">
        <v>148</v>
      </c>
      <c r="B1329" s="68" t="s">
        <v>164</v>
      </c>
      <c r="C1329" s="35" t="s">
        <v>49</v>
      </c>
      <c r="D1329" s="35" t="str">
        <f t="shared" si="2"/>
        <v>Europe/Germany-Europe/2001</v>
      </c>
      <c r="E1329" s="72">
        <v>311770.0</v>
      </c>
      <c r="F1329" s="69"/>
      <c r="G1329" s="70">
        <f t="shared" si="3"/>
        <v>311770</v>
      </c>
      <c r="H1329" s="70" t="str">
        <f t="shared" si="4"/>
        <v/>
      </c>
      <c r="I1329" s="71" t="s">
        <v>1607</v>
      </c>
      <c r="J1329" s="70">
        <f t="array" ref="J1329:K1329">VLOOKUP(I1329,D:H,{4,5},0)</f>
        <v>311770</v>
      </c>
      <c r="K1329" s="70"/>
      <c r="L1329" s="39">
        <f t="shared" si="5"/>
        <v>311770</v>
      </c>
      <c r="M1329" s="39" t="str">
        <f t="shared" si="6"/>
        <v/>
      </c>
    </row>
    <row r="1330">
      <c r="A1330" s="33" t="s">
        <v>148</v>
      </c>
      <c r="B1330" s="68" t="s">
        <v>164</v>
      </c>
      <c r="C1330" s="35" t="s">
        <v>50</v>
      </c>
      <c r="D1330" s="35" t="str">
        <f t="shared" si="2"/>
        <v>Europe/Germany-Europe/2002</v>
      </c>
      <c r="E1330" s="72">
        <v>329769.0</v>
      </c>
      <c r="F1330" s="72">
        <v>745384.0</v>
      </c>
      <c r="G1330" s="70">
        <f t="shared" si="3"/>
        <v>329769</v>
      </c>
      <c r="H1330" s="70">
        <f t="shared" si="4"/>
        <v>745384</v>
      </c>
      <c r="I1330" s="71" t="s">
        <v>1608</v>
      </c>
      <c r="J1330" s="70">
        <f t="array" ref="J1330:K1330">VLOOKUP(I1330,D:H,{4,5},0)</f>
        <v>329769</v>
      </c>
      <c r="K1330" s="70">
        <v>745384.0</v>
      </c>
      <c r="L1330" s="39">
        <f t="shared" si="5"/>
        <v>329769</v>
      </c>
      <c r="M1330" s="39">
        <f t="shared" si="6"/>
        <v>745384</v>
      </c>
    </row>
    <row r="1331">
      <c r="A1331" s="33" t="s">
        <v>148</v>
      </c>
      <c r="B1331" s="68" t="s">
        <v>164</v>
      </c>
      <c r="C1331" s="35" t="s">
        <v>51</v>
      </c>
      <c r="D1331" s="35" t="str">
        <f t="shared" si="2"/>
        <v>Europe/Germany-Europe/2003</v>
      </c>
      <c r="E1331" s="72">
        <v>313249.0</v>
      </c>
      <c r="F1331" s="72">
        <v>732249.0</v>
      </c>
      <c r="G1331" s="70">
        <f t="shared" si="3"/>
        <v>313249</v>
      </c>
      <c r="H1331" s="70">
        <f t="shared" si="4"/>
        <v>732249</v>
      </c>
      <c r="I1331" s="71" t="s">
        <v>1609</v>
      </c>
      <c r="J1331" s="70">
        <f t="array" ref="J1331:K1331">VLOOKUP(I1331,D:H,{4,5},0)</f>
        <v>313249</v>
      </c>
      <c r="K1331" s="70">
        <v>732249.0</v>
      </c>
      <c r="L1331" s="39">
        <f t="shared" si="5"/>
        <v>313249</v>
      </c>
      <c r="M1331" s="39">
        <f t="shared" si="6"/>
        <v>732249</v>
      </c>
    </row>
    <row r="1332">
      <c r="A1332" s="33" t="s">
        <v>148</v>
      </c>
      <c r="B1332" s="68" t="s">
        <v>164</v>
      </c>
      <c r="C1332" s="35" t="s">
        <v>52</v>
      </c>
      <c r="D1332" s="35" t="str">
        <f t="shared" si="2"/>
        <v>Europe/Germany-Europe/2004</v>
      </c>
      <c r="E1332" s="72">
        <v>334634.0</v>
      </c>
      <c r="F1332" s="72">
        <v>783359.0</v>
      </c>
      <c r="G1332" s="70">
        <f t="shared" si="3"/>
        <v>334634</v>
      </c>
      <c r="H1332" s="70">
        <f t="shared" si="4"/>
        <v>783359</v>
      </c>
      <c r="I1332" s="71" t="s">
        <v>1610</v>
      </c>
      <c r="J1332" s="70">
        <f t="array" ref="J1332:K1332">VLOOKUP(I1332,D:H,{4,5},0)</f>
        <v>334634</v>
      </c>
      <c r="K1332" s="70">
        <v>783359.0</v>
      </c>
      <c r="L1332" s="39">
        <f t="shared" si="5"/>
        <v>334634</v>
      </c>
      <c r="M1332" s="39">
        <f t="shared" si="6"/>
        <v>783359</v>
      </c>
    </row>
    <row r="1333">
      <c r="A1333" s="33" t="s">
        <v>148</v>
      </c>
      <c r="B1333" s="68" t="s">
        <v>164</v>
      </c>
      <c r="C1333" s="35" t="s">
        <v>53</v>
      </c>
      <c r="D1333" s="35" t="str">
        <f t="shared" si="2"/>
        <v>Europe/Germany-Europe/2005</v>
      </c>
      <c r="E1333" s="72">
        <v>340676.0</v>
      </c>
      <c r="F1333" s="72">
        <v>825896.0</v>
      </c>
      <c r="G1333" s="70">
        <f t="shared" si="3"/>
        <v>343677.5</v>
      </c>
      <c r="H1333" s="70">
        <f t="shared" si="4"/>
        <v>839779.5</v>
      </c>
      <c r="I1333" s="71" t="s">
        <v>1611</v>
      </c>
      <c r="J1333" s="70">
        <f t="array" ref="J1333:K1333">VLOOKUP(I1333,D:H,{4,5},0)</f>
        <v>343677.5</v>
      </c>
      <c r="K1333" s="70">
        <v>839779.5</v>
      </c>
      <c r="L1333" s="39">
        <f t="shared" si="5"/>
        <v>343677.5</v>
      </c>
      <c r="M1333" s="39">
        <f t="shared" si="6"/>
        <v>839779.5</v>
      </c>
    </row>
    <row r="1334">
      <c r="A1334" s="33" t="s">
        <v>148</v>
      </c>
      <c r="B1334" s="68" t="s">
        <v>164</v>
      </c>
      <c r="C1334" s="35" t="s">
        <v>53</v>
      </c>
      <c r="D1334" s="35" t="str">
        <f t="shared" si="2"/>
        <v>Europe/Germany-Europe/2005</v>
      </c>
      <c r="E1334" s="72">
        <v>346679.0</v>
      </c>
      <c r="F1334" s="72">
        <v>853663.0</v>
      </c>
      <c r="G1334" s="70">
        <f t="shared" si="3"/>
        <v>346679</v>
      </c>
      <c r="H1334" s="70">
        <f t="shared" si="4"/>
        <v>853663</v>
      </c>
      <c r="I1334" s="71" t="s">
        <v>1612</v>
      </c>
      <c r="J1334" s="70">
        <f t="array" ref="J1334:K1334">VLOOKUP(I1334,D:H,{4,5},0)</f>
        <v>330719</v>
      </c>
      <c r="K1334" s="70">
        <v>784016.0</v>
      </c>
      <c r="L1334" s="39">
        <f t="shared" si="5"/>
        <v>330719</v>
      </c>
      <c r="M1334" s="39">
        <f t="shared" si="6"/>
        <v>784016</v>
      </c>
    </row>
    <row r="1335">
      <c r="A1335" s="33" t="s">
        <v>148</v>
      </c>
      <c r="B1335" s="68" t="s">
        <v>164</v>
      </c>
      <c r="C1335" s="35" t="s">
        <v>54</v>
      </c>
      <c r="D1335" s="35" t="str">
        <f t="shared" si="2"/>
        <v>Europe/Germany-Europe/2006</v>
      </c>
      <c r="E1335" s="72">
        <v>330719.0</v>
      </c>
      <c r="F1335" s="72">
        <v>784016.0</v>
      </c>
      <c r="G1335" s="70">
        <f t="shared" si="3"/>
        <v>330719</v>
      </c>
      <c r="H1335" s="70">
        <f t="shared" si="4"/>
        <v>784016</v>
      </c>
      <c r="I1335" s="71" t="s">
        <v>1613</v>
      </c>
      <c r="J1335" s="70">
        <f t="array" ref="J1335:K1335">VLOOKUP(I1335,D:H,{4,5},0)</f>
        <v>335185</v>
      </c>
      <c r="K1335" s="70">
        <v>806703.0</v>
      </c>
      <c r="L1335" s="39">
        <f t="shared" si="5"/>
        <v>335185</v>
      </c>
      <c r="M1335" s="39">
        <f t="shared" si="6"/>
        <v>806703</v>
      </c>
    </row>
    <row r="1336">
      <c r="A1336" s="33" t="s">
        <v>148</v>
      </c>
      <c r="B1336" s="68" t="s">
        <v>164</v>
      </c>
      <c r="C1336" s="35" t="s">
        <v>55</v>
      </c>
      <c r="D1336" s="35" t="str">
        <f t="shared" si="2"/>
        <v>Europe/Germany-Europe/2007</v>
      </c>
      <c r="E1336" s="72">
        <v>335185.0</v>
      </c>
      <c r="F1336" s="72">
        <v>806703.0</v>
      </c>
      <c r="G1336" s="70">
        <f t="shared" si="3"/>
        <v>335185</v>
      </c>
      <c r="H1336" s="70">
        <f t="shared" si="4"/>
        <v>806703</v>
      </c>
      <c r="I1336" s="71" t="s">
        <v>1614</v>
      </c>
      <c r="J1336" s="70"/>
      <c r="K1336" s="70"/>
      <c r="L1336" s="39" t="str">
        <f t="shared" si="5"/>
        <v/>
      </c>
      <c r="M1336" s="39" t="str">
        <f t="shared" si="6"/>
        <v/>
      </c>
    </row>
    <row r="1337">
      <c r="A1337" s="33" t="s">
        <v>148</v>
      </c>
      <c r="B1337" s="68" t="s">
        <v>164</v>
      </c>
      <c r="C1337" s="35" t="s">
        <v>57</v>
      </c>
      <c r="D1337" s="35" t="str">
        <f t="shared" si="2"/>
        <v>Europe/Germany-Europe/2009</v>
      </c>
      <c r="E1337" s="72">
        <v>338070.0</v>
      </c>
      <c r="F1337" s="72">
        <v>833406.0</v>
      </c>
      <c r="G1337" s="70">
        <f t="shared" si="3"/>
        <v>338311.5</v>
      </c>
      <c r="H1337" s="70">
        <f t="shared" si="4"/>
        <v>831088.5</v>
      </c>
      <c r="I1337" s="71" t="s">
        <v>1615</v>
      </c>
      <c r="J1337" s="70">
        <f t="array" ref="J1337:K1337">VLOOKUP(I1337,D:H,{4,5},0)</f>
        <v>338311.5</v>
      </c>
      <c r="K1337" s="70">
        <v>831088.5</v>
      </c>
      <c r="L1337" s="39">
        <f t="shared" si="5"/>
        <v>338311.5</v>
      </c>
      <c r="M1337" s="39">
        <f t="shared" si="6"/>
        <v>831088.5</v>
      </c>
    </row>
    <row r="1338">
      <c r="A1338" s="33" t="s">
        <v>148</v>
      </c>
      <c r="B1338" s="68" t="s">
        <v>164</v>
      </c>
      <c r="C1338" s="35" t="s">
        <v>57</v>
      </c>
      <c r="D1338" s="35" t="str">
        <f t="shared" si="2"/>
        <v>Europe/Germany-Europe/2009</v>
      </c>
      <c r="E1338" s="72">
        <v>338553.0</v>
      </c>
      <c r="F1338" s="72">
        <v>828771.0</v>
      </c>
      <c r="G1338" s="70">
        <f t="shared" si="3"/>
        <v>337568.5</v>
      </c>
      <c r="H1338" s="70">
        <f t="shared" si="4"/>
        <v>829374.5</v>
      </c>
      <c r="I1338" s="71" t="s">
        <v>1616</v>
      </c>
      <c r="J1338" s="70">
        <f t="array" ref="J1338:K1338">VLOOKUP(I1338,D:H,{4,5},0)</f>
        <v>340492</v>
      </c>
      <c r="K1338" s="70">
        <v>808860.0</v>
      </c>
      <c r="L1338" s="39">
        <f t="shared" si="5"/>
        <v>340492</v>
      </c>
      <c r="M1338" s="39">
        <f t="shared" si="6"/>
        <v>808860</v>
      </c>
    </row>
    <row r="1339">
      <c r="A1339" s="33" t="s">
        <v>148</v>
      </c>
      <c r="B1339" s="68" t="s">
        <v>164</v>
      </c>
      <c r="C1339" s="35" t="s">
        <v>57</v>
      </c>
      <c r="D1339" s="35" t="str">
        <f t="shared" si="2"/>
        <v>Europe/Germany-Europe/2009</v>
      </c>
      <c r="E1339" s="72">
        <v>336584.0</v>
      </c>
      <c r="F1339" s="72">
        <v>829978.0</v>
      </c>
      <c r="G1339" s="70">
        <f t="shared" si="3"/>
        <v>336584</v>
      </c>
      <c r="H1339" s="70">
        <f t="shared" si="4"/>
        <v>829978</v>
      </c>
      <c r="I1339" s="71" t="s">
        <v>1617</v>
      </c>
      <c r="J1339" s="70"/>
      <c r="K1339" s="70"/>
      <c r="L1339" s="39" t="str">
        <f t="shared" si="5"/>
        <v/>
      </c>
      <c r="M1339" s="39" t="str">
        <f t="shared" si="6"/>
        <v/>
      </c>
    </row>
    <row r="1340">
      <c r="A1340" s="33" t="s">
        <v>148</v>
      </c>
      <c r="B1340" s="68" t="s">
        <v>164</v>
      </c>
      <c r="C1340" s="35" t="s">
        <v>58</v>
      </c>
      <c r="D1340" s="35" t="str">
        <f t="shared" si="2"/>
        <v>Europe/Germany-Europe/2010</v>
      </c>
      <c r="E1340" s="72">
        <v>340492.0</v>
      </c>
      <c r="F1340" s="72">
        <v>808860.0</v>
      </c>
      <c r="G1340" s="70">
        <f t="shared" si="3"/>
        <v>340492</v>
      </c>
      <c r="H1340" s="70">
        <f t="shared" si="4"/>
        <v>808860</v>
      </c>
      <c r="I1340" s="71" t="s">
        <v>1618</v>
      </c>
      <c r="J1340" s="70"/>
      <c r="K1340" s="70"/>
      <c r="L1340" s="39" t="str">
        <f t="shared" si="5"/>
        <v/>
      </c>
      <c r="M1340" s="39" t="str">
        <f t="shared" si="6"/>
        <v/>
      </c>
    </row>
    <row r="1341">
      <c r="A1341" s="33" t="s">
        <v>148</v>
      </c>
      <c r="B1341" s="68" t="s">
        <v>165</v>
      </c>
      <c r="C1341" s="35" t="s">
        <v>48</v>
      </c>
      <c r="D1341" s="35" t="str">
        <f t="shared" si="2"/>
        <v>Europe/Greece-Europe/2000</v>
      </c>
      <c r="E1341" s="72">
        <v>25991.0</v>
      </c>
      <c r="F1341" s="69"/>
      <c r="G1341" s="70">
        <f t="shared" si="3"/>
        <v>25991</v>
      </c>
      <c r="H1341" s="70" t="str">
        <f t="shared" si="4"/>
        <v/>
      </c>
      <c r="I1341" s="71" t="s">
        <v>1619</v>
      </c>
      <c r="J1341" s="70">
        <f t="array" ref="J1341:K1341">VLOOKUP(I1341,D:H,{4,5},0)</f>
        <v>25991</v>
      </c>
      <c r="K1341" s="70"/>
      <c r="L1341" s="39">
        <f t="shared" si="5"/>
        <v>25991</v>
      </c>
      <c r="M1341" s="39" t="str">
        <f t="shared" si="6"/>
        <v/>
      </c>
    </row>
    <row r="1342">
      <c r="A1342" s="33" t="s">
        <v>148</v>
      </c>
      <c r="B1342" s="68" t="s">
        <v>165</v>
      </c>
      <c r="C1342" s="35" t="s">
        <v>49</v>
      </c>
      <c r="D1342" s="35" t="str">
        <f t="shared" si="2"/>
        <v>Europe/Greece-Europe/2001</v>
      </c>
      <c r="E1342" s="72">
        <v>26723.0</v>
      </c>
      <c r="F1342" s="69"/>
      <c r="G1342" s="70">
        <f t="shared" si="3"/>
        <v>26723</v>
      </c>
      <c r="H1342" s="70" t="str">
        <f t="shared" si="4"/>
        <v/>
      </c>
      <c r="I1342" s="71" t="s">
        <v>1620</v>
      </c>
      <c r="J1342" s="70">
        <f t="array" ref="J1342:K1342">VLOOKUP(I1342,D:H,{4,5},0)</f>
        <v>26723</v>
      </c>
      <c r="K1342" s="70"/>
      <c r="L1342" s="39">
        <f t="shared" si="5"/>
        <v>26723</v>
      </c>
      <c r="M1342" s="39" t="str">
        <f t="shared" si="6"/>
        <v/>
      </c>
    </row>
    <row r="1343">
      <c r="A1343" s="33" t="s">
        <v>148</v>
      </c>
      <c r="B1343" s="68" t="s">
        <v>165</v>
      </c>
      <c r="C1343" s="35" t="s">
        <v>50</v>
      </c>
      <c r="D1343" s="35" t="str">
        <f t="shared" si="2"/>
        <v>Europe/Greece-Europe/2002</v>
      </c>
      <c r="E1343" s="72">
        <v>27615.0</v>
      </c>
      <c r="F1343" s="72">
        <v>86717.0</v>
      </c>
      <c r="G1343" s="70">
        <f t="shared" si="3"/>
        <v>27615</v>
      </c>
      <c r="H1343" s="70">
        <f t="shared" si="4"/>
        <v>86717</v>
      </c>
      <c r="I1343" s="71" t="s">
        <v>1621</v>
      </c>
      <c r="J1343" s="70">
        <f t="array" ref="J1343:K1343">VLOOKUP(I1343,D:H,{4,5},0)</f>
        <v>27615</v>
      </c>
      <c r="K1343" s="70">
        <v>86717.0</v>
      </c>
      <c r="L1343" s="39">
        <f t="shared" si="5"/>
        <v>27615</v>
      </c>
      <c r="M1343" s="39">
        <f t="shared" si="6"/>
        <v>86717</v>
      </c>
    </row>
    <row r="1344">
      <c r="A1344" s="33" t="s">
        <v>148</v>
      </c>
      <c r="B1344" s="68" t="s">
        <v>165</v>
      </c>
      <c r="C1344" s="35" t="s">
        <v>51</v>
      </c>
      <c r="D1344" s="35" t="str">
        <f t="shared" si="2"/>
        <v>Europe/Greece-Europe/2003</v>
      </c>
      <c r="E1344" s="72">
        <v>29436.0</v>
      </c>
      <c r="F1344" s="72">
        <v>94902.0</v>
      </c>
      <c r="G1344" s="70">
        <f t="shared" si="3"/>
        <v>29436</v>
      </c>
      <c r="H1344" s="70">
        <f t="shared" si="4"/>
        <v>94902</v>
      </c>
      <c r="I1344" s="71" t="s">
        <v>1622</v>
      </c>
      <c r="J1344" s="70">
        <f t="array" ref="J1344:K1344">VLOOKUP(I1344,D:H,{4,5},0)</f>
        <v>29436</v>
      </c>
      <c r="K1344" s="70">
        <v>94902.0</v>
      </c>
      <c r="L1344" s="39">
        <f t="shared" si="5"/>
        <v>29436</v>
      </c>
      <c r="M1344" s="39">
        <f t="shared" si="6"/>
        <v>94902</v>
      </c>
    </row>
    <row r="1345">
      <c r="A1345" s="33" t="s">
        <v>148</v>
      </c>
      <c r="B1345" s="68" t="s">
        <v>165</v>
      </c>
      <c r="C1345" s="35" t="s">
        <v>52</v>
      </c>
      <c r="D1345" s="35" t="str">
        <f t="shared" si="2"/>
        <v>Europe/Greece-Europe/2004</v>
      </c>
      <c r="E1345" s="72">
        <v>30419.0</v>
      </c>
      <c r="F1345" s="72">
        <v>97810.0</v>
      </c>
      <c r="G1345" s="70">
        <f t="shared" si="3"/>
        <v>30419</v>
      </c>
      <c r="H1345" s="70">
        <f t="shared" si="4"/>
        <v>97810</v>
      </c>
      <c r="I1345" s="71" t="s">
        <v>1623</v>
      </c>
      <c r="J1345" s="70">
        <f t="array" ref="J1345:K1345">VLOOKUP(I1345,D:H,{4,5},0)</f>
        <v>30419</v>
      </c>
      <c r="K1345" s="70">
        <v>97810.0</v>
      </c>
      <c r="L1345" s="39">
        <f t="shared" si="5"/>
        <v>30419</v>
      </c>
      <c r="M1345" s="39">
        <f t="shared" si="6"/>
        <v>97810</v>
      </c>
    </row>
    <row r="1346">
      <c r="A1346" s="33" t="s">
        <v>148</v>
      </c>
      <c r="B1346" s="68" t="s">
        <v>165</v>
      </c>
      <c r="C1346" s="35" t="s">
        <v>53</v>
      </c>
      <c r="D1346" s="35" t="str">
        <f t="shared" si="2"/>
        <v>Europe/Greece-Europe/2005</v>
      </c>
      <c r="E1346" s="72">
        <v>29707.0</v>
      </c>
      <c r="F1346" s="72">
        <v>97150.0</v>
      </c>
      <c r="G1346" s="70">
        <f t="shared" si="3"/>
        <v>28855.5</v>
      </c>
      <c r="H1346" s="70">
        <f t="shared" si="4"/>
        <v>95478</v>
      </c>
      <c r="I1346" s="71" t="s">
        <v>1624</v>
      </c>
      <c r="J1346" s="70">
        <f t="array" ref="J1346:K1346">VLOOKUP(I1346,D:H,{4,5},0)</f>
        <v>28855.5</v>
      </c>
      <c r="K1346" s="70">
        <v>95478.0</v>
      </c>
      <c r="L1346" s="39">
        <f t="shared" si="5"/>
        <v>28855.5</v>
      </c>
      <c r="M1346" s="39">
        <f t="shared" si="6"/>
        <v>95478</v>
      </c>
    </row>
    <row r="1347">
      <c r="A1347" s="33" t="s">
        <v>148</v>
      </c>
      <c r="B1347" s="68" t="s">
        <v>165</v>
      </c>
      <c r="C1347" s="35" t="s">
        <v>53</v>
      </c>
      <c r="D1347" s="35" t="str">
        <f t="shared" si="2"/>
        <v>Europe/Greece-Europe/2005</v>
      </c>
      <c r="E1347" s="72">
        <v>28004.0</v>
      </c>
      <c r="F1347" s="72">
        <v>93806.0</v>
      </c>
      <c r="G1347" s="70">
        <f t="shared" si="3"/>
        <v>28004</v>
      </c>
      <c r="H1347" s="70">
        <f t="shared" si="4"/>
        <v>93806</v>
      </c>
      <c r="I1347" s="71" t="s">
        <v>1625</v>
      </c>
      <c r="J1347" s="70"/>
      <c r="K1347" s="70"/>
      <c r="L1347" s="39" t="str">
        <f t="shared" si="5"/>
        <v/>
      </c>
      <c r="M1347" s="39" t="str">
        <f t="shared" si="6"/>
        <v/>
      </c>
    </row>
    <row r="1348">
      <c r="A1348" s="33" t="s">
        <v>148</v>
      </c>
      <c r="B1348" s="68" t="s">
        <v>165</v>
      </c>
      <c r="C1348" s="35" t="s">
        <v>55</v>
      </c>
      <c r="D1348" s="35" t="str">
        <f t="shared" si="2"/>
        <v>Europe/Greece-Europe/2007</v>
      </c>
      <c r="E1348" s="72">
        <v>30217.0</v>
      </c>
      <c r="F1348" s="72">
        <v>98246.0</v>
      </c>
      <c r="G1348" s="70">
        <f t="shared" si="3"/>
        <v>30232.5</v>
      </c>
      <c r="H1348" s="70">
        <f t="shared" si="4"/>
        <v>98460.5</v>
      </c>
      <c r="I1348" s="71" t="s">
        <v>1626</v>
      </c>
      <c r="J1348" s="70">
        <f t="array" ref="J1348:K1348">VLOOKUP(I1348,D:H,{4,5},0)</f>
        <v>30232.5</v>
      </c>
      <c r="K1348" s="70">
        <v>98460.5</v>
      </c>
      <c r="L1348" s="39">
        <f t="shared" si="5"/>
        <v>30232.5</v>
      </c>
      <c r="M1348" s="39">
        <f t="shared" si="6"/>
        <v>98460.5</v>
      </c>
    </row>
    <row r="1349">
      <c r="A1349" s="33" t="s">
        <v>148</v>
      </c>
      <c r="B1349" s="68" t="s">
        <v>165</v>
      </c>
      <c r="C1349" s="35" t="s">
        <v>55</v>
      </c>
      <c r="D1349" s="35" t="str">
        <f t="shared" si="2"/>
        <v>Europe/Greece-Europe/2007</v>
      </c>
      <c r="E1349" s="72">
        <v>30248.0</v>
      </c>
      <c r="F1349" s="72">
        <v>98675.0</v>
      </c>
      <c r="G1349" s="70">
        <f t="shared" si="3"/>
        <v>30248</v>
      </c>
      <c r="H1349" s="70">
        <f t="shared" si="4"/>
        <v>98675</v>
      </c>
      <c r="I1349" s="71" t="s">
        <v>1627</v>
      </c>
      <c r="J1349" s="70"/>
      <c r="K1349" s="70"/>
      <c r="L1349" s="39" t="str">
        <f t="shared" si="5"/>
        <v/>
      </c>
      <c r="M1349" s="39" t="str">
        <f t="shared" si="6"/>
        <v/>
      </c>
    </row>
    <row r="1350">
      <c r="A1350" s="33" t="s">
        <v>148</v>
      </c>
      <c r="B1350" s="68" t="s">
        <v>165</v>
      </c>
      <c r="C1350" s="35" t="s">
        <v>57</v>
      </c>
      <c r="D1350" s="35" t="str">
        <f t="shared" si="2"/>
        <v>Europe/Greece-Europe/2009</v>
      </c>
      <c r="E1350" s="72">
        <v>29141.0</v>
      </c>
      <c r="F1350" s="72">
        <v>95738.0</v>
      </c>
      <c r="G1350" s="70">
        <f t="shared" si="3"/>
        <v>28731</v>
      </c>
      <c r="H1350" s="70">
        <f t="shared" si="4"/>
        <v>94704</v>
      </c>
      <c r="I1350" s="71" t="s">
        <v>1628</v>
      </c>
      <c r="J1350" s="70">
        <f t="array" ref="J1350:K1350">VLOOKUP(I1350,D:H,{4,5},0)</f>
        <v>28731</v>
      </c>
      <c r="K1350" s="70">
        <v>94704.0</v>
      </c>
      <c r="L1350" s="39">
        <f t="shared" si="5"/>
        <v>28731</v>
      </c>
      <c r="M1350" s="39">
        <f t="shared" si="6"/>
        <v>94704</v>
      </c>
    </row>
    <row r="1351">
      <c r="A1351" s="33" t="s">
        <v>148</v>
      </c>
      <c r="B1351" s="68" t="s">
        <v>165</v>
      </c>
      <c r="C1351" s="35" t="s">
        <v>57</v>
      </c>
      <c r="D1351" s="35" t="str">
        <f t="shared" si="2"/>
        <v>Europe/Greece-Europe/2009</v>
      </c>
      <c r="E1351" s="72">
        <v>28321.0</v>
      </c>
      <c r="F1351" s="72">
        <v>93670.0</v>
      </c>
      <c r="G1351" s="70">
        <f t="shared" si="3"/>
        <v>27703.5</v>
      </c>
      <c r="H1351" s="70">
        <f t="shared" si="4"/>
        <v>92643</v>
      </c>
      <c r="I1351" s="71" t="s">
        <v>1629</v>
      </c>
      <c r="J1351" s="70">
        <f t="array" ref="J1351:K1351">VLOOKUP(I1351,D:H,{4,5},0)</f>
        <v>30223</v>
      </c>
      <c r="K1351" s="70">
        <v>97286.0</v>
      </c>
      <c r="L1351" s="39">
        <f t="shared" si="5"/>
        <v>30223</v>
      </c>
      <c r="M1351" s="39">
        <f t="shared" si="6"/>
        <v>97286</v>
      </c>
    </row>
    <row r="1352">
      <c r="A1352" s="33" t="s">
        <v>148</v>
      </c>
      <c r="B1352" s="68" t="s">
        <v>165</v>
      </c>
      <c r="C1352" s="35" t="s">
        <v>57</v>
      </c>
      <c r="D1352" s="35" t="str">
        <f t="shared" si="2"/>
        <v>Europe/Greece-Europe/2009</v>
      </c>
      <c r="E1352" s="72">
        <v>27086.0</v>
      </c>
      <c r="F1352" s="72">
        <v>91616.0</v>
      </c>
      <c r="G1352" s="70">
        <f t="shared" si="3"/>
        <v>27086</v>
      </c>
      <c r="H1352" s="70">
        <f t="shared" si="4"/>
        <v>91616</v>
      </c>
      <c r="I1352" s="71" t="s">
        <v>1630</v>
      </c>
      <c r="J1352" s="70"/>
      <c r="K1352" s="70"/>
      <c r="L1352" s="39" t="str">
        <f t="shared" si="5"/>
        <v/>
      </c>
      <c r="M1352" s="39" t="str">
        <f t="shared" si="6"/>
        <v/>
      </c>
    </row>
    <row r="1353">
      <c r="A1353" s="33" t="s">
        <v>148</v>
      </c>
      <c r="B1353" s="68" t="s">
        <v>165</v>
      </c>
      <c r="C1353" s="35" t="s">
        <v>58</v>
      </c>
      <c r="D1353" s="35" t="str">
        <f t="shared" si="2"/>
        <v>Europe/Greece-Europe/2010</v>
      </c>
      <c r="E1353" s="72">
        <v>30223.0</v>
      </c>
      <c r="F1353" s="72">
        <v>97286.0</v>
      </c>
      <c r="G1353" s="70">
        <f t="shared" si="3"/>
        <v>30223</v>
      </c>
      <c r="H1353" s="70">
        <f t="shared" si="4"/>
        <v>97286</v>
      </c>
      <c r="I1353" s="71" t="s">
        <v>1631</v>
      </c>
      <c r="J1353" s="70"/>
      <c r="K1353" s="70"/>
      <c r="L1353" s="39" t="str">
        <f t="shared" si="5"/>
        <v/>
      </c>
      <c r="M1353" s="39" t="str">
        <f t="shared" si="6"/>
        <v/>
      </c>
    </row>
    <row r="1354">
      <c r="A1354" s="33" t="s">
        <v>148</v>
      </c>
      <c r="B1354" s="68" t="s">
        <v>166</v>
      </c>
      <c r="C1354" s="35" t="s">
        <v>48</v>
      </c>
      <c r="D1354" s="35" t="str">
        <f t="shared" si="2"/>
        <v>Europe/Hungary-Europe/2000</v>
      </c>
      <c r="E1354" s="72">
        <v>23499.0</v>
      </c>
      <c r="F1354" s="69"/>
      <c r="G1354" s="70">
        <f t="shared" si="3"/>
        <v>23499</v>
      </c>
      <c r="H1354" s="70" t="str">
        <f t="shared" si="4"/>
        <v/>
      </c>
      <c r="I1354" s="71" t="s">
        <v>1632</v>
      </c>
      <c r="J1354" s="70">
        <f t="array" ref="J1354:K1354">VLOOKUP(I1354,D:H,{4,5},0)</f>
        <v>23499</v>
      </c>
      <c r="K1354" s="70"/>
      <c r="L1354" s="39">
        <f t="shared" si="5"/>
        <v>23499</v>
      </c>
      <c r="M1354" s="39" t="str">
        <f t="shared" si="6"/>
        <v/>
      </c>
    </row>
    <row r="1355">
      <c r="A1355" s="33" t="s">
        <v>148</v>
      </c>
      <c r="B1355" s="68" t="s">
        <v>166</v>
      </c>
      <c r="C1355" s="35" t="s">
        <v>49</v>
      </c>
      <c r="D1355" s="35" t="str">
        <f t="shared" si="2"/>
        <v>Europe/Hungary-Europe/2001</v>
      </c>
      <c r="E1355" s="72">
        <v>24964.0</v>
      </c>
      <c r="F1355" s="69"/>
      <c r="G1355" s="70">
        <f t="shared" si="3"/>
        <v>24964</v>
      </c>
      <c r="H1355" s="70" t="str">
        <f t="shared" si="4"/>
        <v/>
      </c>
      <c r="I1355" s="71" t="s">
        <v>1633</v>
      </c>
      <c r="J1355" s="70">
        <f t="array" ref="J1355:K1355">VLOOKUP(I1355,D:H,{4,5},0)</f>
        <v>24964</v>
      </c>
      <c r="K1355" s="70"/>
      <c r="L1355" s="39">
        <f t="shared" si="5"/>
        <v>24964</v>
      </c>
      <c r="M1355" s="39" t="str">
        <f t="shared" si="6"/>
        <v/>
      </c>
    </row>
    <row r="1356">
      <c r="A1356" s="33" t="s">
        <v>148</v>
      </c>
      <c r="B1356" s="68" t="s">
        <v>166</v>
      </c>
      <c r="C1356" s="35" t="s">
        <v>50</v>
      </c>
      <c r="D1356" s="35" t="str">
        <f t="shared" si="2"/>
        <v>Europe/Hungary-Europe/2002</v>
      </c>
      <c r="E1356" s="72">
        <v>25667.0</v>
      </c>
      <c r="F1356" s="72">
        <v>50583.0</v>
      </c>
      <c r="G1356" s="70">
        <f t="shared" si="3"/>
        <v>25667</v>
      </c>
      <c r="H1356" s="70">
        <f t="shared" si="4"/>
        <v>50583</v>
      </c>
      <c r="I1356" s="71" t="s">
        <v>1634</v>
      </c>
      <c r="J1356" s="70">
        <f t="array" ref="J1356:K1356">VLOOKUP(I1356,D:H,{4,5},0)</f>
        <v>25667</v>
      </c>
      <c r="K1356" s="70">
        <v>50583.0</v>
      </c>
      <c r="L1356" s="39">
        <f t="shared" si="5"/>
        <v>25667</v>
      </c>
      <c r="M1356" s="39">
        <f t="shared" si="6"/>
        <v>50583</v>
      </c>
    </row>
    <row r="1357">
      <c r="A1357" s="33" t="s">
        <v>148</v>
      </c>
      <c r="B1357" s="68" t="s">
        <v>166</v>
      </c>
      <c r="C1357" s="35" t="s">
        <v>51</v>
      </c>
      <c r="D1357" s="35" t="str">
        <f t="shared" si="2"/>
        <v>Europe/Hungary-Europe/2003</v>
      </c>
      <c r="E1357" s="72">
        <v>24859.0</v>
      </c>
      <c r="F1357" s="72">
        <v>48676.0</v>
      </c>
      <c r="G1357" s="70">
        <f t="shared" si="3"/>
        <v>24859</v>
      </c>
      <c r="H1357" s="70">
        <f t="shared" si="4"/>
        <v>48676</v>
      </c>
      <c r="I1357" s="71" t="s">
        <v>1635</v>
      </c>
      <c r="J1357" s="70">
        <f t="array" ref="J1357:K1357">VLOOKUP(I1357,D:H,{4,5},0)</f>
        <v>24859</v>
      </c>
      <c r="K1357" s="70">
        <v>48676.0</v>
      </c>
      <c r="L1357" s="39">
        <f t="shared" si="5"/>
        <v>24859</v>
      </c>
      <c r="M1357" s="39">
        <f t="shared" si="6"/>
        <v>48676</v>
      </c>
    </row>
    <row r="1358">
      <c r="A1358" s="33" t="s">
        <v>148</v>
      </c>
      <c r="B1358" s="68" t="s">
        <v>166</v>
      </c>
      <c r="C1358" s="35" t="s">
        <v>52</v>
      </c>
      <c r="D1358" s="35" t="str">
        <f t="shared" si="2"/>
        <v>Europe/Hungary-Europe/2004</v>
      </c>
      <c r="E1358" s="72">
        <v>26458.0</v>
      </c>
      <c r="F1358" s="72">
        <v>54657.0</v>
      </c>
      <c r="G1358" s="70">
        <f t="shared" si="3"/>
        <v>26458</v>
      </c>
      <c r="H1358" s="70">
        <f t="shared" si="4"/>
        <v>54657</v>
      </c>
      <c r="I1358" s="71" t="s">
        <v>1636</v>
      </c>
      <c r="J1358" s="70">
        <f t="array" ref="J1358:K1358">VLOOKUP(I1358,D:H,{4,5},0)</f>
        <v>26458</v>
      </c>
      <c r="K1358" s="70">
        <v>54657.0</v>
      </c>
      <c r="L1358" s="39">
        <f t="shared" si="5"/>
        <v>26458</v>
      </c>
      <c r="M1358" s="39">
        <f t="shared" si="6"/>
        <v>54657</v>
      </c>
    </row>
    <row r="1359">
      <c r="A1359" s="33" t="s">
        <v>148</v>
      </c>
      <c r="B1359" s="68" t="s">
        <v>166</v>
      </c>
      <c r="C1359" s="35" t="s">
        <v>53</v>
      </c>
      <c r="D1359" s="35" t="str">
        <f t="shared" si="2"/>
        <v>Europe/Hungary-Europe/2005</v>
      </c>
      <c r="E1359" s="72">
        <v>26157.0</v>
      </c>
      <c r="F1359" s="72">
        <v>57352.0</v>
      </c>
      <c r="G1359" s="70">
        <f t="shared" si="3"/>
        <v>25874</v>
      </c>
      <c r="H1359" s="70">
        <f t="shared" si="4"/>
        <v>57187</v>
      </c>
      <c r="I1359" s="71" t="s">
        <v>1637</v>
      </c>
      <c r="J1359" s="70">
        <f t="array" ref="J1359:K1359">VLOOKUP(I1359,D:H,{4,5},0)</f>
        <v>25874</v>
      </c>
      <c r="K1359" s="70">
        <v>57187.0</v>
      </c>
      <c r="L1359" s="39">
        <f t="shared" si="5"/>
        <v>25874</v>
      </c>
      <c r="M1359" s="39">
        <f t="shared" si="6"/>
        <v>57187</v>
      </c>
    </row>
    <row r="1360">
      <c r="A1360" s="33" t="s">
        <v>148</v>
      </c>
      <c r="B1360" s="68" t="s">
        <v>166</v>
      </c>
      <c r="C1360" s="35" t="s">
        <v>53</v>
      </c>
      <c r="D1360" s="35" t="str">
        <f t="shared" si="2"/>
        <v>Europe/Hungary-Europe/2005</v>
      </c>
      <c r="E1360" s="72">
        <v>25591.0</v>
      </c>
      <c r="F1360" s="72">
        <v>57022.0</v>
      </c>
      <c r="G1360" s="70">
        <f t="shared" si="3"/>
        <v>25591</v>
      </c>
      <c r="H1360" s="70">
        <f t="shared" si="4"/>
        <v>57022</v>
      </c>
      <c r="I1360" s="71" t="s">
        <v>1638</v>
      </c>
      <c r="J1360" s="70"/>
      <c r="K1360" s="70"/>
      <c r="L1360" s="39" t="str">
        <f t="shared" si="5"/>
        <v/>
      </c>
      <c r="M1360" s="39" t="str">
        <f t="shared" si="6"/>
        <v/>
      </c>
    </row>
    <row r="1361">
      <c r="A1361" s="33" t="s">
        <v>148</v>
      </c>
      <c r="B1361" s="68" t="s">
        <v>166</v>
      </c>
      <c r="C1361" s="35" t="s">
        <v>55</v>
      </c>
      <c r="D1361" s="35" t="str">
        <f t="shared" si="2"/>
        <v>Europe/Hungary-Europe/2007</v>
      </c>
      <c r="E1361" s="72">
        <v>26729.0</v>
      </c>
      <c r="F1361" s="72">
        <v>55859.0</v>
      </c>
      <c r="G1361" s="70">
        <f t="shared" si="3"/>
        <v>26729</v>
      </c>
      <c r="H1361" s="70">
        <f t="shared" si="4"/>
        <v>55859</v>
      </c>
      <c r="I1361" s="71" t="s">
        <v>1639</v>
      </c>
      <c r="J1361" s="70">
        <f t="array" ref="J1361:K1361">VLOOKUP(I1361,D:H,{4,5},0)</f>
        <v>26729</v>
      </c>
      <c r="K1361" s="70">
        <v>55859.0</v>
      </c>
      <c r="L1361" s="39">
        <f t="shared" si="5"/>
        <v>26729</v>
      </c>
      <c r="M1361" s="39">
        <f t="shared" si="6"/>
        <v>55859</v>
      </c>
    </row>
    <row r="1362">
      <c r="A1362" s="33" t="s">
        <v>148</v>
      </c>
      <c r="B1362" s="68" t="s">
        <v>166</v>
      </c>
      <c r="C1362" s="35" t="s">
        <v>56</v>
      </c>
      <c r="D1362" s="35" t="str">
        <f t="shared" si="2"/>
        <v>Europe/Hungary-Europe/2008</v>
      </c>
      <c r="E1362" s="72">
        <v>27583.0</v>
      </c>
      <c r="F1362" s="72">
        <v>57917.0</v>
      </c>
      <c r="G1362" s="70">
        <f t="shared" si="3"/>
        <v>27583</v>
      </c>
      <c r="H1362" s="70">
        <f t="shared" si="4"/>
        <v>57917</v>
      </c>
      <c r="I1362" s="71" t="s">
        <v>1640</v>
      </c>
      <c r="J1362" s="70">
        <f t="array" ref="J1362:K1362">VLOOKUP(I1362,D:H,{4,5},0)</f>
        <v>27583</v>
      </c>
      <c r="K1362" s="70">
        <v>57917.0</v>
      </c>
      <c r="L1362" s="39">
        <f t="shared" si="5"/>
        <v>27583</v>
      </c>
      <c r="M1362" s="39">
        <f t="shared" si="6"/>
        <v>57917</v>
      </c>
    </row>
    <row r="1363">
      <c r="A1363" s="33" t="s">
        <v>148</v>
      </c>
      <c r="B1363" s="68" t="s">
        <v>166</v>
      </c>
      <c r="C1363" s="35" t="s">
        <v>58</v>
      </c>
      <c r="D1363" s="35" t="str">
        <f t="shared" si="2"/>
        <v>Europe/Hungary-Europe/2010</v>
      </c>
      <c r="E1363" s="72">
        <v>26136.0</v>
      </c>
      <c r="F1363" s="72">
        <v>59072.0</v>
      </c>
      <c r="G1363" s="70">
        <f t="shared" si="3"/>
        <v>25868.5</v>
      </c>
      <c r="H1363" s="70">
        <f t="shared" si="4"/>
        <v>57583</v>
      </c>
      <c r="I1363" s="71" t="s">
        <v>1641</v>
      </c>
      <c r="J1363" s="70"/>
      <c r="K1363" s="70"/>
      <c r="L1363" s="39" t="str">
        <f t="shared" si="5"/>
        <v/>
      </c>
      <c r="M1363" s="39" t="str">
        <f t="shared" si="6"/>
        <v/>
      </c>
    </row>
    <row r="1364">
      <c r="A1364" s="33" t="s">
        <v>148</v>
      </c>
      <c r="B1364" s="68" t="s">
        <v>166</v>
      </c>
      <c r="C1364" s="35" t="s">
        <v>58</v>
      </c>
      <c r="D1364" s="35" t="str">
        <f t="shared" si="2"/>
        <v>Europe/Hungary-Europe/2010</v>
      </c>
      <c r="E1364" s="72">
        <v>25601.0</v>
      </c>
      <c r="F1364" s="72">
        <v>56094.0</v>
      </c>
      <c r="G1364" s="70">
        <f t="shared" si="3"/>
        <v>25300</v>
      </c>
      <c r="H1364" s="70">
        <f t="shared" si="4"/>
        <v>56666</v>
      </c>
      <c r="I1364" s="71" t="s">
        <v>1642</v>
      </c>
      <c r="J1364" s="70">
        <f t="array" ref="J1364:K1364">VLOOKUP(I1364,D:H,{4,5},0)</f>
        <v>25868.5</v>
      </c>
      <c r="K1364" s="70">
        <v>57583.0</v>
      </c>
      <c r="L1364" s="39">
        <f t="shared" si="5"/>
        <v>25868.5</v>
      </c>
      <c r="M1364" s="39">
        <f t="shared" si="6"/>
        <v>57583</v>
      </c>
    </row>
    <row r="1365">
      <c r="A1365" s="33" t="s">
        <v>148</v>
      </c>
      <c r="B1365" s="68" t="s">
        <v>166</v>
      </c>
      <c r="C1365" s="35" t="s">
        <v>58</v>
      </c>
      <c r="D1365" s="35" t="str">
        <f t="shared" si="2"/>
        <v>Europe/Hungary-Europe/2010</v>
      </c>
      <c r="E1365" s="72">
        <v>24999.0</v>
      </c>
      <c r="F1365" s="72">
        <v>57238.0</v>
      </c>
      <c r="G1365" s="70">
        <f t="shared" si="3"/>
        <v>24999</v>
      </c>
      <c r="H1365" s="70">
        <f t="shared" si="4"/>
        <v>57238</v>
      </c>
      <c r="I1365" s="71" t="s">
        <v>1643</v>
      </c>
      <c r="J1365" s="70">
        <f t="array" ref="J1365:K1365">VLOOKUP(I1365,D:H,{4,5},0)</f>
        <v>27330</v>
      </c>
      <c r="K1365" s="70">
        <v>57235.0</v>
      </c>
      <c r="L1365" s="39">
        <f t="shared" si="5"/>
        <v>27330</v>
      </c>
      <c r="M1365" s="39">
        <f t="shared" si="6"/>
        <v>57235</v>
      </c>
    </row>
    <row r="1366">
      <c r="A1366" s="33" t="s">
        <v>148</v>
      </c>
      <c r="B1366" s="68" t="s">
        <v>166</v>
      </c>
      <c r="C1366" s="35" t="s">
        <v>59</v>
      </c>
      <c r="D1366" s="35" t="str">
        <f t="shared" si="2"/>
        <v>Europe/Hungary-Europe/2011</v>
      </c>
      <c r="E1366" s="72">
        <v>27330.0</v>
      </c>
      <c r="F1366" s="72">
        <v>57235.0</v>
      </c>
      <c r="G1366" s="70">
        <f t="shared" si="3"/>
        <v>27330</v>
      </c>
      <c r="H1366" s="70">
        <f t="shared" si="4"/>
        <v>57235</v>
      </c>
      <c r="I1366" s="71" t="s">
        <v>1644</v>
      </c>
      <c r="J1366" s="70"/>
      <c r="K1366" s="70"/>
      <c r="L1366" s="39" t="str">
        <f t="shared" si="5"/>
        <v/>
      </c>
      <c r="M1366" s="39" t="str">
        <f t="shared" si="6"/>
        <v/>
      </c>
    </row>
    <row r="1367">
      <c r="A1367" s="33" t="s">
        <v>148</v>
      </c>
      <c r="B1367" s="68" t="s">
        <v>167</v>
      </c>
      <c r="C1367" s="35" t="s">
        <v>48</v>
      </c>
      <c r="D1367" s="35" t="str">
        <f t="shared" si="2"/>
        <v>Europe/Iceland-Europe/2000</v>
      </c>
      <c r="E1367" s="72">
        <v>6021.0</v>
      </c>
      <c r="F1367" s="69"/>
      <c r="G1367" s="70">
        <f t="shared" si="3"/>
        <v>6021</v>
      </c>
      <c r="H1367" s="70" t="str">
        <f t="shared" si="4"/>
        <v/>
      </c>
      <c r="I1367" s="71" t="s">
        <v>1645</v>
      </c>
      <c r="J1367" s="70">
        <f t="array" ref="J1367:K1367">VLOOKUP(I1367,D:H,{4,5},0)</f>
        <v>6021</v>
      </c>
      <c r="K1367" s="70"/>
      <c r="L1367" s="39">
        <f t="shared" si="5"/>
        <v>6021</v>
      </c>
      <c r="M1367" s="39" t="str">
        <f t="shared" si="6"/>
        <v/>
      </c>
    </row>
    <row r="1368">
      <c r="A1368" s="33" t="s">
        <v>148</v>
      </c>
      <c r="B1368" s="68" t="s">
        <v>167</v>
      </c>
      <c r="C1368" s="35" t="s">
        <v>49</v>
      </c>
      <c r="D1368" s="35" t="str">
        <f t="shared" si="2"/>
        <v>Europe/Iceland-Europe/2001</v>
      </c>
      <c r="E1368" s="72">
        <v>5731.0</v>
      </c>
      <c r="F1368" s="69"/>
      <c r="G1368" s="70">
        <f t="shared" si="3"/>
        <v>5731</v>
      </c>
      <c r="H1368" s="70" t="str">
        <f t="shared" si="4"/>
        <v/>
      </c>
      <c r="I1368" s="71" t="s">
        <v>1646</v>
      </c>
      <c r="J1368" s="70">
        <f t="array" ref="J1368:K1368">VLOOKUP(I1368,D:H,{4,5},0)</f>
        <v>5731</v>
      </c>
      <c r="K1368" s="70"/>
      <c r="L1368" s="39">
        <f t="shared" si="5"/>
        <v>5731</v>
      </c>
      <c r="M1368" s="39" t="str">
        <f t="shared" si="6"/>
        <v/>
      </c>
    </row>
    <row r="1369">
      <c r="A1369" s="33" t="s">
        <v>148</v>
      </c>
      <c r="B1369" s="68" t="s">
        <v>167</v>
      </c>
      <c r="C1369" s="35" t="s">
        <v>50</v>
      </c>
      <c r="D1369" s="35" t="str">
        <f t="shared" si="2"/>
        <v>Europe/Iceland-Europe/2002</v>
      </c>
      <c r="E1369" s="72">
        <v>5369.0</v>
      </c>
      <c r="F1369" s="72">
        <v>1962.0</v>
      </c>
      <c r="G1369" s="70">
        <f t="shared" si="3"/>
        <v>5369</v>
      </c>
      <c r="H1369" s="70">
        <f t="shared" si="4"/>
        <v>1962</v>
      </c>
      <c r="I1369" s="71" t="s">
        <v>1647</v>
      </c>
      <c r="J1369" s="70">
        <f t="array" ref="J1369:K1369">VLOOKUP(I1369,D:H,{4,5},0)</f>
        <v>5369</v>
      </c>
      <c r="K1369" s="70">
        <v>1962.0</v>
      </c>
      <c r="L1369" s="39">
        <f t="shared" si="5"/>
        <v>5369</v>
      </c>
      <c r="M1369" s="39">
        <f t="shared" si="6"/>
        <v>1962</v>
      </c>
    </row>
    <row r="1370">
      <c r="A1370" s="33" t="s">
        <v>148</v>
      </c>
      <c r="B1370" s="68" t="s">
        <v>167</v>
      </c>
      <c r="C1370" s="35" t="s">
        <v>51</v>
      </c>
      <c r="D1370" s="35" t="str">
        <f t="shared" si="2"/>
        <v>Europe/Iceland-Europe/2003</v>
      </c>
      <c r="E1370" s="72">
        <v>5384.0</v>
      </c>
      <c r="F1370" s="72">
        <v>2054.0</v>
      </c>
      <c r="G1370" s="70">
        <f t="shared" si="3"/>
        <v>5384</v>
      </c>
      <c r="H1370" s="70">
        <f t="shared" si="4"/>
        <v>2054</v>
      </c>
      <c r="I1370" s="71" t="s">
        <v>1648</v>
      </c>
      <c r="J1370" s="70">
        <f t="array" ref="J1370:K1370">VLOOKUP(I1370,D:H,{4,5},0)</f>
        <v>5384</v>
      </c>
      <c r="K1370" s="70">
        <v>2054.0</v>
      </c>
      <c r="L1370" s="39">
        <f t="shared" si="5"/>
        <v>5384</v>
      </c>
      <c r="M1370" s="39">
        <f t="shared" si="6"/>
        <v>2054</v>
      </c>
    </row>
    <row r="1371">
      <c r="A1371" s="33" t="s">
        <v>148</v>
      </c>
      <c r="B1371" s="68" t="s">
        <v>167</v>
      </c>
      <c r="C1371" s="35" t="s">
        <v>52</v>
      </c>
      <c r="D1371" s="35" t="str">
        <f t="shared" si="2"/>
        <v>Europe/Iceland-Europe/2004</v>
      </c>
      <c r="E1371" s="72">
        <v>5354.0</v>
      </c>
      <c r="F1371" s="72">
        <v>2120.0</v>
      </c>
      <c r="G1371" s="70">
        <f t="shared" si="3"/>
        <v>5354</v>
      </c>
      <c r="H1371" s="70">
        <f t="shared" si="4"/>
        <v>2120</v>
      </c>
      <c r="I1371" s="71" t="s">
        <v>1649</v>
      </c>
      <c r="J1371" s="70">
        <f t="array" ref="J1371:K1371">VLOOKUP(I1371,D:H,{4,5},0)</f>
        <v>5354</v>
      </c>
      <c r="K1371" s="70">
        <v>2120.0</v>
      </c>
      <c r="L1371" s="39">
        <f t="shared" si="5"/>
        <v>5354</v>
      </c>
      <c r="M1371" s="39">
        <f t="shared" si="6"/>
        <v>2120</v>
      </c>
    </row>
    <row r="1372">
      <c r="A1372" s="33" t="s">
        <v>148</v>
      </c>
      <c r="B1372" s="68" t="s">
        <v>167</v>
      </c>
      <c r="C1372" s="35" t="s">
        <v>53</v>
      </c>
      <c r="D1372" s="35" t="str">
        <f t="shared" si="2"/>
        <v>Europe/Iceland-Europe/2005</v>
      </c>
      <c r="E1372" s="72">
        <v>3368.0</v>
      </c>
      <c r="F1372" s="72">
        <v>2233.0</v>
      </c>
      <c r="G1372" s="70">
        <f t="shared" si="3"/>
        <v>3303</v>
      </c>
      <c r="H1372" s="70">
        <f t="shared" si="4"/>
        <v>2167</v>
      </c>
      <c r="I1372" s="71" t="s">
        <v>1650</v>
      </c>
      <c r="J1372" s="70">
        <f t="array" ref="J1372:K1372">VLOOKUP(I1372,D:H,{4,5},0)</f>
        <v>3303</v>
      </c>
      <c r="K1372" s="70">
        <v>2167.0</v>
      </c>
      <c r="L1372" s="39">
        <f t="shared" si="5"/>
        <v>3303</v>
      </c>
      <c r="M1372" s="39">
        <f t="shared" si="6"/>
        <v>2167</v>
      </c>
    </row>
    <row r="1373">
      <c r="A1373" s="33" t="s">
        <v>148</v>
      </c>
      <c r="B1373" s="68" t="s">
        <v>167</v>
      </c>
      <c r="C1373" s="35" t="s">
        <v>53</v>
      </c>
      <c r="D1373" s="35" t="str">
        <f t="shared" si="2"/>
        <v>Europe/Iceland-Europe/2005</v>
      </c>
      <c r="E1373" s="72">
        <v>3238.0</v>
      </c>
      <c r="F1373" s="72">
        <v>2101.0</v>
      </c>
      <c r="G1373" s="70">
        <f t="shared" si="3"/>
        <v>3238</v>
      </c>
      <c r="H1373" s="70">
        <f t="shared" si="4"/>
        <v>2101</v>
      </c>
      <c r="I1373" s="71" t="s">
        <v>1651</v>
      </c>
      <c r="J1373" s="70"/>
      <c r="K1373" s="70"/>
      <c r="L1373" s="39" t="str">
        <f t="shared" si="5"/>
        <v/>
      </c>
      <c r="M1373" s="39" t="str">
        <f t="shared" si="6"/>
        <v/>
      </c>
    </row>
    <row r="1374">
      <c r="A1374" s="33" t="s">
        <v>148</v>
      </c>
      <c r="B1374" s="68" t="s">
        <v>167</v>
      </c>
      <c r="C1374" s="35" t="s">
        <v>55</v>
      </c>
      <c r="D1374" s="35" t="str">
        <f t="shared" si="2"/>
        <v>Europe/Iceland-Europe/2007</v>
      </c>
      <c r="E1374" s="72">
        <v>4836.0</v>
      </c>
      <c r="F1374" s="72">
        <v>2310.0</v>
      </c>
      <c r="G1374" s="70">
        <f t="shared" si="3"/>
        <v>4836</v>
      </c>
      <c r="H1374" s="70">
        <f t="shared" si="4"/>
        <v>2310</v>
      </c>
      <c r="I1374" s="71" t="s">
        <v>1652</v>
      </c>
      <c r="J1374" s="70">
        <f t="array" ref="J1374:K1374">VLOOKUP(I1374,D:H,{4,5},0)</f>
        <v>4836</v>
      </c>
      <c r="K1374" s="70">
        <v>2310.0</v>
      </c>
      <c r="L1374" s="39">
        <f t="shared" si="5"/>
        <v>4836</v>
      </c>
      <c r="M1374" s="39">
        <f t="shared" si="6"/>
        <v>2310</v>
      </c>
    </row>
    <row r="1375">
      <c r="A1375" s="33" t="s">
        <v>148</v>
      </c>
      <c r="B1375" s="68" t="s">
        <v>167</v>
      </c>
      <c r="C1375" s="35" t="s">
        <v>56</v>
      </c>
      <c r="D1375" s="35" t="str">
        <f t="shared" si="2"/>
        <v>Europe/Iceland-Europe/2008</v>
      </c>
      <c r="E1375" s="72">
        <v>3480.0</v>
      </c>
      <c r="F1375" s="72">
        <v>2204.0</v>
      </c>
      <c r="G1375" s="70">
        <f t="shared" si="3"/>
        <v>3480</v>
      </c>
      <c r="H1375" s="70">
        <f t="shared" si="4"/>
        <v>2204</v>
      </c>
      <c r="I1375" s="71" t="s">
        <v>1653</v>
      </c>
      <c r="J1375" s="70">
        <f t="array" ref="J1375:K1375">VLOOKUP(I1375,D:H,{4,5},0)</f>
        <v>3480</v>
      </c>
      <c r="K1375" s="70">
        <v>2204.0</v>
      </c>
      <c r="L1375" s="39">
        <f t="shared" si="5"/>
        <v>3480</v>
      </c>
      <c r="M1375" s="39">
        <f t="shared" si="6"/>
        <v>2204</v>
      </c>
    </row>
    <row r="1376">
      <c r="A1376" s="33" t="s">
        <v>148</v>
      </c>
      <c r="B1376" s="68" t="s">
        <v>167</v>
      </c>
      <c r="C1376" s="35" t="s">
        <v>58</v>
      </c>
      <c r="D1376" s="35" t="str">
        <f t="shared" si="2"/>
        <v>Europe/Iceland-Europe/2010</v>
      </c>
      <c r="E1376" s="72">
        <v>3273.0</v>
      </c>
      <c r="F1376" s="72">
        <v>2167.0</v>
      </c>
      <c r="G1376" s="70">
        <f t="shared" si="3"/>
        <v>3279</v>
      </c>
      <c r="H1376" s="70">
        <f t="shared" si="4"/>
        <v>2169</v>
      </c>
      <c r="I1376" s="71" t="s">
        <v>1654</v>
      </c>
      <c r="J1376" s="70"/>
      <c r="K1376" s="70"/>
      <c r="L1376" s="39" t="str">
        <f t="shared" si="5"/>
        <v/>
      </c>
      <c r="M1376" s="39" t="str">
        <f t="shared" si="6"/>
        <v/>
      </c>
    </row>
    <row r="1377">
      <c r="A1377" s="33" t="s">
        <v>148</v>
      </c>
      <c r="B1377" s="68" t="s">
        <v>167</v>
      </c>
      <c r="C1377" s="35" t="s">
        <v>58</v>
      </c>
      <c r="D1377" s="35" t="str">
        <f t="shared" si="2"/>
        <v>Europe/Iceland-Europe/2010</v>
      </c>
      <c r="E1377" s="72">
        <v>3285.0</v>
      </c>
      <c r="F1377" s="72">
        <v>2171.0</v>
      </c>
      <c r="G1377" s="70">
        <f t="shared" si="3"/>
        <v>3192.5</v>
      </c>
      <c r="H1377" s="70">
        <f t="shared" si="4"/>
        <v>2167.5</v>
      </c>
      <c r="I1377" s="71" t="s">
        <v>1655</v>
      </c>
      <c r="J1377" s="70">
        <f t="array" ref="J1377:K1377">VLOOKUP(I1377,D:H,{4,5},0)</f>
        <v>3279</v>
      </c>
      <c r="K1377" s="70">
        <v>2169.0</v>
      </c>
      <c r="L1377" s="39">
        <f t="shared" si="5"/>
        <v>3279</v>
      </c>
      <c r="M1377" s="39">
        <f t="shared" si="6"/>
        <v>2169</v>
      </c>
    </row>
    <row r="1378">
      <c r="A1378" s="33" t="s">
        <v>148</v>
      </c>
      <c r="B1378" s="68" t="s">
        <v>167</v>
      </c>
      <c r="C1378" s="35" t="s">
        <v>58</v>
      </c>
      <c r="D1378" s="35" t="str">
        <f t="shared" si="2"/>
        <v>Europe/Iceland-Europe/2010</v>
      </c>
      <c r="E1378" s="72">
        <v>3100.0</v>
      </c>
      <c r="F1378" s="72">
        <v>2164.0</v>
      </c>
      <c r="G1378" s="70">
        <f t="shared" si="3"/>
        <v>3100</v>
      </c>
      <c r="H1378" s="70">
        <f t="shared" si="4"/>
        <v>2164</v>
      </c>
      <c r="I1378" s="71" t="s">
        <v>1656</v>
      </c>
      <c r="J1378" s="70">
        <f t="array" ref="J1378:K1378">VLOOKUP(I1378,D:H,{4,5},0)</f>
        <v>4159</v>
      </c>
      <c r="K1378" s="70">
        <v>2277.0</v>
      </c>
      <c r="L1378" s="39">
        <f t="shared" si="5"/>
        <v>4159</v>
      </c>
      <c r="M1378" s="39">
        <f t="shared" si="6"/>
        <v>2277</v>
      </c>
    </row>
    <row r="1379">
      <c r="A1379" s="33" t="s">
        <v>148</v>
      </c>
      <c r="B1379" s="68" t="s">
        <v>167</v>
      </c>
      <c r="C1379" s="35" t="s">
        <v>59</v>
      </c>
      <c r="D1379" s="35" t="str">
        <f t="shared" si="2"/>
        <v>Europe/Iceland-Europe/2011</v>
      </c>
      <c r="E1379" s="72">
        <v>4159.0</v>
      </c>
      <c r="F1379" s="72">
        <v>2277.0</v>
      </c>
      <c r="G1379" s="70">
        <f t="shared" si="3"/>
        <v>4159</v>
      </c>
      <c r="H1379" s="70">
        <f t="shared" si="4"/>
        <v>2277</v>
      </c>
      <c r="I1379" s="71" t="s">
        <v>1657</v>
      </c>
      <c r="J1379" s="70"/>
      <c r="K1379" s="70"/>
      <c r="L1379" s="39" t="str">
        <f t="shared" si="5"/>
        <v/>
      </c>
      <c r="M1379" s="39" t="str">
        <f t="shared" si="6"/>
        <v/>
      </c>
    </row>
    <row r="1380">
      <c r="A1380" s="33" t="s">
        <v>148</v>
      </c>
      <c r="B1380" s="68" t="s">
        <v>168</v>
      </c>
      <c r="C1380" s="35" t="s">
        <v>48</v>
      </c>
      <c r="D1380" s="35" t="str">
        <f t="shared" si="2"/>
        <v>Europe/Ireland-Europe/2000</v>
      </c>
      <c r="E1380" s="72">
        <v>13350.0</v>
      </c>
      <c r="F1380" s="69"/>
      <c r="G1380" s="70">
        <f t="shared" si="3"/>
        <v>13350</v>
      </c>
      <c r="H1380" s="70" t="str">
        <f t="shared" si="4"/>
        <v/>
      </c>
      <c r="I1380" s="71" t="s">
        <v>1658</v>
      </c>
      <c r="J1380" s="70">
        <f t="array" ref="J1380:K1380">VLOOKUP(I1380,D:H,{4,5},0)</f>
        <v>13350</v>
      </c>
      <c r="K1380" s="70"/>
      <c r="L1380" s="39">
        <f t="shared" si="5"/>
        <v>13350</v>
      </c>
      <c r="M1380" s="39" t="str">
        <f t="shared" si="6"/>
        <v/>
      </c>
    </row>
    <row r="1381">
      <c r="A1381" s="33" t="s">
        <v>148</v>
      </c>
      <c r="B1381" s="68" t="s">
        <v>168</v>
      </c>
      <c r="C1381" s="35" t="s">
        <v>49</v>
      </c>
      <c r="D1381" s="35" t="str">
        <f t="shared" si="2"/>
        <v>Europe/Ireland-Europe/2001</v>
      </c>
      <c r="E1381" s="72">
        <v>13216.0</v>
      </c>
      <c r="F1381" s="69"/>
      <c r="G1381" s="70">
        <f t="shared" si="3"/>
        <v>13216</v>
      </c>
      <c r="H1381" s="70" t="str">
        <f t="shared" si="4"/>
        <v/>
      </c>
      <c r="I1381" s="71" t="s">
        <v>1659</v>
      </c>
      <c r="J1381" s="70">
        <f t="array" ref="J1381:K1381">VLOOKUP(I1381,D:H,{4,5},0)</f>
        <v>13216</v>
      </c>
      <c r="K1381" s="70"/>
      <c r="L1381" s="39">
        <f t="shared" si="5"/>
        <v>13216</v>
      </c>
      <c r="M1381" s="39" t="str">
        <f t="shared" si="6"/>
        <v/>
      </c>
    </row>
    <row r="1382">
      <c r="A1382" s="33" t="s">
        <v>148</v>
      </c>
      <c r="B1382" s="68" t="s">
        <v>168</v>
      </c>
      <c r="C1382" s="35" t="s">
        <v>50</v>
      </c>
      <c r="D1382" s="35" t="str">
        <f t="shared" si="2"/>
        <v>Europe/Ireland-Europe/2002</v>
      </c>
      <c r="E1382" s="72">
        <v>14219.0</v>
      </c>
      <c r="F1382" s="72">
        <v>40000.0</v>
      </c>
      <c r="G1382" s="70">
        <f t="shared" si="3"/>
        <v>14219</v>
      </c>
      <c r="H1382" s="70">
        <f t="shared" si="4"/>
        <v>40000</v>
      </c>
      <c r="I1382" s="71" t="s">
        <v>1660</v>
      </c>
      <c r="J1382" s="70">
        <f t="array" ref="J1382:K1382">VLOOKUP(I1382,D:H,{4,5},0)</f>
        <v>14219</v>
      </c>
      <c r="K1382" s="70">
        <v>40000.0</v>
      </c>
      <c r="L1382" s="39">
        <f t="shared" si="5"/>
        <v>14219</v>
      </c>
      <c r="M1382" s="39">
        <f t="shared" si="6"/>
        <v>40000</v>
      </c>
    </row>
    <row r="1383">
      <c r="A1383" s="33" t="s">
        <v>148</v>
      </c>
      <c r="B1383" s="68" t="s">
        <v>168</v>
      </c>
      <c r="C1383" s="35" t="s">
        <v>51</v>
      </c>
      <c r="D1383" s="35" t="str">
        <f t="shared" si="2"/>
        <v>Europe/Ireland-Europe/2003</v>
      </c>
      <c r="E1383" s="72">
        <v>14364.0</v>
      </c>
      <c r="F1383" s="72">
        <v>40623.0</v>
      </c>
      <c r="G1383" s="70">
        <f t="shared" si="3"/>
        <v>14364</v>
      </c>
      <c r="H1383" s="70">
        <f t="shared" si="4"/>
        <v>40623</v>
      </c>
      <c r="I1383" s="71" t="s">
        <v>1661</v>
      </c>
      <c r="J1383" s="70">
        <f t="array" ref="J1383:K1383">VLOOKUP(I1383,D:H,{4,5},0)</f>
        <v>14364</v>
      </c>
      <c r="K1383" s="70">
        <v>40623.0</v>
      </c>
      <c r="L1383" s="39">
        <f t="shared" si="5"/>
        <v>14364</v>
      </c>
      <c r="M1383" s="39">
        <f t="shared" si="6"/>
        <v>40623</v>
      </c>
    </row>
    <row r="1384">
      <c r="A1384" s="33" t="s">
        <v>148</v>
      </c>
      <c r="B1384" s="68" t="s">
        <v>168</v>
      </c>
      <c r="C1384" s="35" t="s">
        <v>52</v>
      </c>
      <c r="D1384" s="35" t="str">
        <f t="shared" si="2"/>
        <v>Europe/Ireland-Europe/2004</v>
      </c>
      <c r="E1384" s="72">
        <v>14903.0</v>
      </c>
      <c r="F1384" s="72">
        <v>43021.0</v>
      </c>
      <c r="G1384" s="70">
        <f t="shared" si="3"/>
        <v>14903</v>
      </c>
      <c r="H1384" s="70">
        <f t="shared" si="4"/>
        <v>43021</v>
      </c>
      <c r="I1384" s="71" t="s">
        <v>1662</v>
      </c>
      <c r="J1384" s="70">
        <f t="array" ref="J1384:K1384">VLOOKUP(I1384,D:H,{4,5},0)</f>
        <v>14903</v>
      </c>
      <c r="K1384" s="70">
        <v>43021.0</v>
      </c>
      <c r="L1384" s="39">
        <f t="shared" si="5"/>
        <v>14903</v>
      </c>
      <c r="M1384" s="39">
        <f t="shared" si="6"/>
        <v>43021</v>
      </c>
    </row>
    <row r="1385">
      <c r="A1385" s="33" t="s">
        <v>148</v>
      </c>
      <c r="B1385" s="68" t="s">
        <v>168</v>
      </c>
      <c r="C1385" s="35" t="s">
        <v>53</v>
      </c>
      <c r="D1385" s="35" t="str">
        <f t="shared" si="2"/>
        <v>Europe/Ireland-Europe/2005</v>
      </c>
      <c r="E1385" s="72">
        <v>14432.0</v>
      </c>
      <c r="F1385" s="72">
        <v>44151.0</v>
      </c>
      <c r="G1385" s="70">
        <f t="shared" si="3"/>
        <v>14432</v>
      </c>
      <c r="H1385" s="70">
        <f t="shared" si="4"/>
        <v>44151</v>
      </c>
      <c r="I1385" s="71" t="s">
        <v>1663</v>
      </c>
      <c r="J1385" s="70">
        <f t="array" ref="J1385:K1385">VLOOKUP(I1385,D:H,{4,5},0)</f>
        <v>14432</v>
      </c>
      <c r="K1385" s="70">
        <v>44151.0</v>
      </c>
      <c r="L1385" s="39">
        <f t="shared" si="5"/>
        <v>14432</v>
      </c>
      <c r="M1385" s="39">
        <f t="shared" si="6"/>
        <v>44151</v>
      </c>
    </row>
    <row r="1386">
      <c r="A1386" s="33" t="s">
        <v>148</v>
      </c>
      <c r="B1386" s="68" t="s">
        <v>168</v>
      </c>
      <c r="C1386" s="35" t="s">
        <v>54</v>
      </c>
      <c r="D1386" s="35" t="str">
        <f t="shared" si="2"/>
        <v>Europe/Ireland-Europe/2006</v>
      </c>
      <c r="E1386" s="72">
        <v>14269.0</v>
      </c>
      <c r="F1386" s="72">
        <v>43956.0</v>
      </c>
      <c r="G1386" s="70">
        <f t="shared" si="3"/>
        <v>14269</v>
      </c>
      <c r="H1386" s="70">
        <f t="shared" si="4"/>
        <v>43956</v>
      </c>
      <c r="I1386" s="71" t="s">
        <v>1664</v>
      </c>
      <c r="J1386" s="70">
        <f t="array" ref="J1386:K1386">VLOOKUP(I1386,D:H,{4,5},0)</f>
        <v>14269</v>
      </c>
      <c r="K1386" s="70">
        <v>43956.0</v>
      </c>
      <c r="L1386" s="39">
        <f t="shared" si="5"/>
        <v>14269</v>
      </c>
      <c r="M1386" s="39">
        <f t="shared" si="6"/>
        <v>43956</v>
      </c>
    </row>
    <row r="1387">
      <c r="A1387" s="33" t="s">
        <v>148</v>
      </c>
      <c r="B1387" s="68" t="s">
        <v>168</v>
      </c>
      <c r="C1387" s="35" t="s">
        <v>55</v>
      </c>
      <c r="D1387" s="35" t="str">
        <f t="shared" si="2"/>
        <v>Europe/Ireland-Europe/2007</v>
      </c>
      <c r="E1387" s="72">
        <v>15120.0</v>
      </c>
      <c r="F1387" s="72">
        <v>44583.0</v>
      </c>
      <c r="G1387" s="70">
        <f t="shared" si="3"/>
        <v>15120</v>
      </c>
      <c r="H1387" s="70">
        <f t="shared" si="4"/>
        <v>44583</v>
      </c>
      <c r="I1387" s="71" t="s">
        <v>1665</v>
      </c>
      <c r="J1387" s="70">
        <f t="array" ref="J1387:K1387">VLOOKUP(I1387,D:H,{4,5},0)</f>
        <v>15120</v>
      </c>
      <c r="K1387" s="70">
        <v>44583.0</v>
      </c>
      <c r="L1387" s="39">
        <f t="shared" si="5"/>
        <v>15120</v>
      </c>
      <c r="M1387" s="39">
        <f t="shared" si="6"/>
        <v>44583</v>
      </c>
    </row>
    <row r="1388">
      <c r="A1388" s="33" t="s">
        <v>148</v>
      </c>
      <c r="B1388" s="68" t="s">
        <v>168</v>
      </c>
      <c r="C1388" s="35" t="s">
        <v>56</v>
      </c>
      <c r="D1388" s="35" t="str">
        <f t="shared" si="2"/>
        <v>Europe/Ireland-Europe/2008</v>
      </c>
      <c r="E1388" s="72">
        <v>14330.0</v>
      </c>
      <c r="F1388" s="72">
        <v>43535.0</v>
      </c>
      <c r="G1388" s="70">
        <f t="shared" si="3"/>
        <v>14330</v>
      </c>
      <c r="H1388" s="70">
        <f t="shared" si="4"/>
        <v>43535</v>
      </c>
      <c r="I1388" s="71" t="s">
        <v>1666</v>
      </c>
      <c r="J1388" s="70">
        <f t="array" ref="J1388:K1388">VLOOKUP(I1388,D:H,{4,5},0)</f>
        <v>14330</v>
      </c>
      <c r="K1388" s="70">
        <v>43535.0</v>
      </c>
      <c r="L1388" s="39">
        <f t="shared" si="5"/>
        <v>14330</v>
      </c>
      <c r="M1388" s="39">
        <f t="shared" si="6"/>
        <v>43535</v>
      </c>
    </row>
    <row r="1389">
      <c r="A1389" s="33" t="s">
        <v>148</v>
      </c>
      <c r="B1389" s="68" t="s">
        <v>168</v>
      </c>
      <c r="C1389" s="35" t="s">
        <v>58</v>
      </c>
      <c r="D1389" s="35" t="str">
        <f t="shared" si="2"/>
        <v>Europe/Ireland-Europe/2010</v>
      </c>
      <c r="E1389" s="72">
        <v>14061.0</v>
      </c>
      <c r="F1389" s="72">
        <v>43337.0</v>
      </c>
      <c r="G1389" s="70">
        <f t="shared" si="3"/>
        <v>13817.5</v>
      </c>
      <c r="H1389" s="70">
        <f t="shared" si="4"/>
        <v>42341</v>
      </c>
      <c r="I1389" s="71" t="s">
        <v>1667</v>
      </c>
      <c r="J1389" s="70"/>
      <c r="K1389" s="70"/>
      <c r="L1389" s="39" t="str">
        <f t="shared" si="5"/>
        <v/>
      </c>
      <c r="M1389" s="39" t="str">
        <f t="shared" si="6"/>
        <v/>
      </c>
    </row>
    <row r="1390">
      <c r="A1390" s="33" t="s">
        <v>148</v>
      </c>
      <c r="B1390" s="68" t="s">
        <v>168</v>
      </c>
      <c r="C1390" s="35" t="s">
        <v>58</v>
      </c>
      <c r="D1390" s="35" t="str">
        <f t="shared" si="2"/>
        <v>Europe/Ireland-Europe/2010</v>
      </c>
      <c r="E1390" s="72">
        <v>13574.0</v>
      </c>
      <c r="F1390" s="72">
        <v>41345.0</v>
      </c>
      <c r="G1390" s="70">
        <f t="shared" si="3"/>
        <v>13574</v>
      </c>
      <c r="H1390" s="70">
        <f t="shared" si="4"/>
        <v>41345</v>
      </c>
      <c r="I1390" s="71" t="s">
        <v>1668</v>
      </c>
      <c r="J1390" s="70">
        <f t="array" ref="J1390:K1390">VLOOKUP(I1390,D:H,{4,5},0)</f>
        <v>13817.5</v>
      </c>
      <c r="K1390" s="70">
        <v>42341.0</v>
      </c>
      <c r="L1390" s="39">
        <f t="shared" si="5"/>
        <v>13817.5</v>
      </c>
      <c r="M1390" s="39">
        <f t="shared" si="6"/>
        <v>42341</v>
      </c>
    </row>
    <row r="1391">
      <c r="A1391" s="33" t="s">
        <v>148</v>
      </c>
      <c r="B1391" s="68" t="s">
        <v>168</v>
      </c>
      <c r="C1391" s="35" t="s">
        <v>59</v>
      </c>
      <c r="D1391" s="35" t="str">
        <f t="shared" si="2"/>
        <v>Europe/Ireland-Europe/2011</v>
      </c>
      <c r="E1391" s="72">
        <v>14607.0</v>
      </c>
      <c r="F1391" s="72">
        <v>43458.0</v>
      </c>
      <c r="G1391" s="70">
        <f t="shared" si="3"/>
        <v>14640</v>
      </c>
      <c r="H1391" s="70">
        <f t="shared" si="4"/>
        <v>43610</v>
      </c>
      <c r="I1391" s="71" t="s">
        <v>1669</v>
      </c>
      <c r="J1391" s="70">
        <f t="array" ref="J1391:K1391">VLOOKUP(I1391,D:H,{4,5},0)</f>
        <v>14640</v>
      </c>
      <c r="K1391" s="70">
        <v>43610.0</v>
      </c>
      <c r="L1391" s="39">
        <f t="shared" si="5"/>
        <v>14640</v>
      </c>
      <c r="M1391" s="39">
        <f t="shared" si="6"/>
        <v>43610</v>
      </c>
    </row>
    <row r="1392">
      <c r="A1392" s="33" t="s">
        <v>148</v>
      </c>
      <c r="B1392" s="68" t="s">
        <v>168</v>
      </c>
      <c r="C1392" s="35" t="s">
        <v>59</v>
      </c>
      <c r="D1392" s="35" t="str">
        <f t="shared" si="2"/>
        <v>Europe/Ireland-Europe/2011</v>
      </c>
      <c r="E1392" s="72">
        <v>14673.0</v>
      </c>
      <c r="F1392" s="72">
        <v>43762.0</v>
      </c>
      <c r="G1392" s="70">
        <f t="shared" si="3"/>
        <v>14673</v>
      </c>
      <c r="H1392" s="70">
        <f t="shared" si="4"/>
        <v>43762</v>
      </c>
      <c r="I1392" s="71" t="s">
        <v>1670</v>
      </c>
      <c r="J1392" s="70"/>
      <c r="K1392" s="70"/>
      <c r="L1392" s="39" t="str">
        <f t="shared" si="5"/>
        <v/>
      </c>
      <c r="M1392" s="39" t="str">
        <f t="shared" si="6"/>
        <v/>
      </c>
    </row>
    <row r="1393">
      <c r="A1393" s="33" t="s">
        <v>148</v>
      </c>
      <c r="B1393" s="68" t="s">
        <v>169</v>
      </c>
      <c r="C1393" s="35" t="s">
        <v>48</v>
      </c>
      <c r="D1393" s="35" t="str">
        <f t="shared" si="2"/>
        <v>Europe/Isle of Man-Europe/2000</v>
      </c>
      <c r="E1393" s="69"/>
      <c r="F1393" s="69"/>
      <c r="G1393" s="70" t="str">
        <f t="shared" si="3"/>
        <v/>
      </c>
      <c r="H1393" s="70" t="str">
        <f t="shared" si="4"/>
        <v/>
      </c>
      <c r="I1393" s="71" t="s">
        <v>1671</v>
      </c>
      <c r="J1393" s="70" t="str">
        <f t="array" ref="J1393:K1393">VLOOKUP(I1393,D:H,{4,5},0)</f>
        <v/>
      </c>
      <c r="K1393" s="70"/>
      <c r="L1393" s="39" t="str">
        <f t="shared" si="5"/>
        <v/>
      </c>
      <c r="M1393" s="39" t="str">
        <f t="shared" si="6"/>
        <v/>
      </c>
    </row>
    <row r="1394">
      <c r="A1394" s="33" t="s">
        <v>148</v>
      </c>
      <c r="B1394" s="68" t="s">
        <v>169</v>
      </c>
      <c r="C1394" s="35" t="s">
        <v>49</v>
      </c>
      <c r="D1394" s="35" t="str">
        <f t="shared" si="2"/>
        <v>Europe/Isle of Man-Europe/2001</v>
      </c>
      <c r="E1394" s="69"/>
      <c r="F1394" s="69"/>
      <c r="G1394" s="70" t="str">
        <f t="shared" si="3"/>
        <v/>
      </c>
      <c r="H1394" s="70" t="str">
        <f t="shared" si="4"/>
        <v/>
      </c>
      <c r="I1394" s="71" t="s">
        <v>1672</v>
      </c>
      <c r="J1394" s="70" t="str">
        <f t="array" ref="J1394:K1394">VLOOKUP(I1394,D:H,{4,5},0)</f>
        <v/>
      </c>
      <c r="K1394" s="70"/>
      <c r="L1394" s="39" t="str">
        <f t="shared" si="5"/>
        <v/>
      </c>
      <c r="M1394" s="39" t="str">
        <f t="shared" si="6"/>
        <v/>
      </c>
    </row>
    <row r="1395">
      <c r="A1395" s="33" t="s">
        <v>148</v>
      </c>
      <c r="B1395" s="68" t="s">
        <v>169</v>
      </c>
      <c r="C1395" s="35" t="s">
        <v>50</v>
      </c>
      <c r="D1395" s="35" t="str">
        <f t="shared" si="2"/>
        <v>Europe/Isle of Man-Europe/2002</v>
      </c>
      <c r="E1395" s="69"/>
      <c r="F1395" s="69"/>
      <c r="G1395" s="70" t="str">
        <f t="shared" si="3"/>
        <v/>
      </c>
      <c r="H1395" s="70" t="str">
        <f t="shared" si="4"/>
        <v/>
      </c>
      <c r="I1395" s="71" t="s">
        <v>1673</v>
      </c>
      <c r="J1395" s="70" t="str">
        <f t="array" ref="J1395:K1395">VLOOKUP(I1395,D:H,{4,5},0)</f>
        <v/>
      </c>
      <c r="K1395" s="70"/>
      <c r="L1395" s="39" t="str">
        <f t="shared" si="5"/>
        <v/>
      </c>
      <c r="M1395" s="39" t="str">
        <f t="shared" si="6"/>
        <v/>
      </c>
    </row>
    <row r="1396">
      <c r="A1396" s="33" t="s">
        <v>148</v>
      </c>
      <c r="B1396" s="68" t="s">
        <v>169</v>
      </c>
      <c r="C1396" s="35" t="s">
        <v>51</v>
      </c>
      <c r="D1396" s="35" t="str">
        <f t="shared" si="2"/>
        <v>Europe/Isle of Man-Europe/2003</v>
      </c>
      <c r="E1396" s="69"/>
      <c r="F1396" s="69"/>
      <c r="G1396" s="70" t="str">
        <f t="shared" si="3"/>
        <v/>
      </c>
      <c r="H1396" s="70" t="str">
        <f t="shared" si="4"/>
        <v/>
      </c>
      <c r="I1396" s="71" t="s">
        <v>1674</v>
      </c>
      <c r="J1396" s="70" t="str">
        <f t="array" ref="J1396:K1396">VLOOKUP(I1396,D:H,{4,5},0)</f>
        <v/>
      </c>
      <c r="K1396" s="70"/>
      <c r="L1396" s="39" t="str">
        <f t="shared" si="5"/>
        <v/>
      </c>
      <c r="M1396" s="39" t="str">
        <f t="shared" si="6"/>
        <v/>
      </c>
    </row>
    <row r="1397">
      <c r="A1397" s="33" t="s">
        <v>148</v>
      </c>
      <c r="B1397" s="68" t="s">
        <v>169</v>
      </c>
      <c r="C1397" s="35" t="s">
        <v>52</v>
      </c>
      <c r="D1397" s="35" t="str">
        <f t="shared" si="2"/>
        <v>Europe/Isle of Man-Europe/2004</v>
      </c>
      <c r="E1397" s="69"/>
      <c r="F1397" s="69"/>
      <c r="G1397" s="70" t="str">
        <f t="shared" si="3"/>
        <v/>
      </c>
      <c r="H1397" s="70" t="str">
        <f t="shared" si="4"/>
        <v/>
      </c>
      <c r="I1397" s="71" t="s">
        <v>1675</v>
      </c>
      <c r="J1397" s="70" t="str">
        <f t="array" ref="J1397:K1397">VLOOKUP(I1397,D:H,{4,5},0)</f>
        <v/>
      </c>
      <c r="K1397" s="70"/>
      <c r="L1397" s="39" t="str">
        <f t="shared" si="5"/>
        <v/>
      </c>
      <c r="M1397" s="39" t="str">
        <f t="shared" si="6"/>
        <v/>
      </c>
    </row>
    <row r="1398">
      <c r="A1398" s="33" t="s">
        <v>148</v>
      </c>
      <c r="B1398" s="68" t="s">
        <v>169</v>
      </c>
      <c r="C1398" s="35" t="s">
        <v>53</v>
      </c>
      <c r="D1398" s="35" t="str">
        <f t="shared" si="2"/>
        <v>Europe/Isle of Man-Europe/2005</v>
      </c>
      <c r="E1398" s="69"/>
      <c r="F1398" s="69"/>
      <c r="G1398" s="70" t="str">
        <f t="shared" si="3"/>
        <v/>
      </c>
      <c r="H1398" s="70" t="str">
        <f t="shared" si="4"/>
        <v/>
      </c>
      <c r="I1398" s="71" t="s">
        <v>1676</v>
      </c>
      <c r="J1398" s="70" t="str">
        <f t="array" ref="J1398:K1398">VLOOKUP(I1398,D:H,{4,5},0)</f>
        <v/>
      </c>
      <c r="K1398" s="70"/>
      <c r="L1398" s="39" t="str">
        <f t="shared" si="5"/>
        <v/>
      </c>
      <c r="M1398" s="39" t="str">
        <f t="shared" si="6"/>
        <v/>
      </c>
    </row>
    <row r="1399">
      <c r="A1399" s="33" t="s">
        <v>148</v>
      </c>
      <c r="B1399" s="68" t="s">
        <v>169</v>
      </c>
      <c r="C1399" s="35" t="s">
        <v>54</v>
      </c>
      <c r="D1399" s="35" t="str">
        <f t="shared" si="2"/>
        <v>Europe/Isle of Man-Europe/2006</v>
      </c>
      <c r="E1399" s="69"/>
      <c r="F1399" s="69"/>
      <c r="G1399" s="70" t="str">
        <f t="shared" si="3"/>
        <v/>
      </c>
      <c r="H1399" s="70" t="str">
        <f t="shared" si="4"/>
        <v/>
      </c>
      <c r="I1399" s="71" t="s">
        <v>1677</v>
      </c>
      <c r="J1399" s="70" t="str">
        <f t="array" ref="J1399:K1399">VLOOKUP(I1399,D:H,{4,5},0)</f>
        <v/>
      </c>
      <c r="K1399" s="70"/>
      <c r="L1399" s="39" t="str">
        <f t="shared" si="5"/>
        <v/>
      </c>
      <c r="M1399" s="39" t="str">
        <f t="shared" si="6"/>
        <v/>
      </c>
    </row>
    <row r="1400">
      <c r="A1400" s="33" t="s">
        <v>148</v>
      </c>
      <c r="B1400" s="68" t="s">
        <v>169</v>
      </c>
      <c r="C1400" s="35" t="s">
        <v>55</v>
      </c>
      <c r="D1400" s="35" t="str">
        <f t="shared" si="2"/>
        <v>Europe/Isle of Man-Europe/2007</v>
      </c>
      <c r="E1400" s="69"/>
      <c r="F1400" s="69"/>
      <c r="G1400" s="70" t="str">
        <f t="shared" si="3"/>
        <v/>
      </c>
      <c r="H1400" s="70" t="str">
        <f t="shared" si="4"/>
        <v/>
      </c>
      <c r="I1400" s="71" t="s">
        <v>1678</v>
      </c>
      <c r="J1400" s="70" t="str">
        <f t="array" ref="J1400:K1400">VLOOKUP(I1400,D:H,{4,5},0)</f>
        <v/>
      </c>
      <c r="K1400" s="70"/>
      <c r="L1400" s="39" t="str">
        <f t="shared" si="5"/>
        <v/>
      </c>
      <c r="M1400" s="39" t="str">
        <f t="shared" si="6"/>
        <v/>
      </c>
    </row>
    <row r="1401">
      <c r="A1401" s="33" t="s">
        <v>148</v>
      </c>
      <c r="B1401" s="68" t="s">
        <v>169</v>
      </c>
      <c r="C1401" s="35" t="s">
        <v>56</v>
      </c>
      <c r="D1401" s="35" t="str">
        <f t="shared" si="2"/>
        <v>Europe/Isle of Man-Europe/2008</v>
      </c>
      <c r="E1401" s="69"/>
      <c r="F1401" s="69"/>
      <c r="G1401" s="70" t="str">
        <f t="shared" si="3"/>
        <v/>
      </c>
      <c r="H1401" s="70" t="str">
        <f t="shared" si="4"/>
        <v/>
      </c>
      <c r="I1401" s="71" t="s">
        <v>1679</v>
      </c>
      <c r="J1401" s="70" t="str">
        <f t="array" ref="J1401:K1401">VLOOKUP(I1401,D:H,{4,5},0)</f>
        <v/>
      </c>
      <c r="K1401" s="70"/>
      <c r="L1401" s="39" t="str">
        <f t="shared" si="5"/>
        <v/>
      </c>
      <c r="M1401" s="39" t="str">
        <f t="shared" si="6"/>
        <v/>
      </c>
    </row>
    <row r="1402">
      <c r="A1402" s="33" t="s">
        <v>148</v>
      </c>
      <c r="B1402" s="68" t="s">
        <v>169</v>
      </c>
      <c r="C1402" s="35" t="s">
        <v>58</v>
      </c>
      <c r="D1402" s="35" t="str">
        <f t="shared" si="2"/>
        <v>Europe/Isle of Man-Europe/2010</v>
      </c>
      <c r="E1402" s="69"/>
      <c r="F1402" s="69"/>
      <c r="G1402" s="70" t="str">
        <f t="shared" si="3"/>
        <v/>
      </c>
      <c r="H1402" s="70" t="str">
        <f t="shared" si="4"/>
        <v/>
      </c>
      <c r="I1402" s="71" t="s">
        <v>1680</v>
      </c>
      <c r="J1402" s="70"/>
      <c r="K1402" s="70"/>
      <c r="L1402" s="39" t="str">
        <f t="shared" si="5"/>
        <v/>
      </c>
      <c r="M1402" s="39" t="str">
        <f t="shared" si="6"/>
        <v/>
      </c>
    </row>
    <row r="1403">
      <c r="A1403" s="33" t="s">
        <v>148</v>
      </c>
      <c r="B1403" s="68" t="s">
        <v>169</v>
      </c>
      <c r="C1403" s="35" t="s">
        <v>58</v>
      </c>
      <c r="D1403" s="35" t="str">
        <f t="shared" si="2"/>
        <v>Europe/Isle of Man-Europe/2010</v>
      </c>
      <c r="E1403" s="69"/>
      <c r="F1403" s="69"/>
      <c r="G1403" s="70" t="str">
        <f t="shared" si="3"/>
        <v/>
      </c>
      <c r="H1403" s="70" t="str">
        <f t="shared" si="4"/>
        <v/>
      </c>
      <c r="I1403" s="71" t="s">
        <v>1681</v>
      </c>
      <c r="J1403" s="70" t="str">
        <f t="array" ref="J1403:K1403">VLOOKUP(I1403,D:H,{4,5},0)</f>
        <v/>
      </c>
      <c r="K1403" s="70"/>
      <c r="L1403" s="39" t="str">
        <f t="shared" si="5"/>
        <v/>
      </c>
      <c r="M1403" s="39" t="str">
        <f t="shared" si="6"/>
        <v/>
      </c>
    </row>
    <row r="1404">
      <c r="A1404" s="33" t="s">
        <v>148</v>
      </c>
      <c r="B1404" s="68" t="s">
        <v>169</v>
      </c>
      <c r="C1404" s="35" t="s">
        <v>59</v>
      </c>
      <c r="D1404" s="35" t="str">
        <f t="shared" si="2"/>
        <v>Europe/Isle of Man-Europe/2011</v>
      </c>
      <c r="E1404" s="69"/>
      <c r="F1404" s="69"/>
      <c r="G1404" s="70" t="str">
        <f t="shared" si="3"/>
        <v/>
      </c>
      <c r="H1404" s="70" t="str">
        <f t="shared" si="4"/>
        <v/>
      </c>
      <c r="I1404" s="71" t="s">
        <v>1682</v>
      </c>
      <c r="J1404" s="70" t="str">
        <f t="array" ref="J1404:K1404">VLOOKUP(I1404,D:H,{4,5},0)</f>
        <v/>
      </c>
      <c r="K1404" s="70"/>
      <c r="L1404" s="39" t="str">
        <f t="shared" si="5"/>
        <v/>
      </c>
      <c r="M1404" s="39" t="str">
        <f t="shared" si="6"/>
        <v/>
      </c>
    </row>
    <row r="1405">
      <c r="A1405" s="33" t="s">
        <v>148</v>
      </c>
      <c r="B1405" s="68" t="s">
        <v>169</v>
      </c>
      <c r="C1405" s="35" t="s">
        <v>59</v>
      </c>
      <c r="D1405" s="35" t="str">
        <f t="shared" si="2"/>
        <v>Europe/Isle of Man-Europe/2011</v>
      </c>
      <c r="E1405" s="69"/>
      <c r="F1405" s="69"/>
      <c r="G1405" s="70" t="str">
        <f t="shared" si="3"/>
        <v/>
      </c>
      <c r="H1405" s="70" t="str">
        <f t="shared" si="4"/>
        <v/>
      </c>
      <c r="I1405" s="71" t="s">
        <v>1683</v>
      </c>
      <c r="J1405" s="70"/>
      <c r="K1405" s="70"/>
      <c r="L1405" s="39" t="str">
        <f t="shared" si="5"/>
        <v/>
      </c>
      <c r="M1405" s="39" t="str">
        <f t="shared" si="6"/>
        <v/>
      </c>
    </row>
    <row r="1406">
      <c r="A1406" s="33" t="s">
        <v>148</v>
      </c>
      <c r="B1406" s="68" t="s">
        <v>170</v>
      </c>
      <c r="C1406" s="35" t="s">
        <v>48</v>
      </c>
      <c r="D1406" s="35" t="str">
        <f t="shared" si="2"/>
        <v>Europe/Italy-Europe/2000</v>
      </c>
      <c r="E1406" s="72">
        <v>158616.0</v>
      </c>
      <c r="F1406" s="69"/>
      <c r="G1406" s="70">
        <f t="shared" si="3"/>
        <v>158616</v>
      </c>
      <c r="H1406" s="70" t="str">
        <f t="shared" si="4"/>
        <v/>
      </c>
      <c r="I1406" s="71" t="s">
        <v>1684</v>
      </c>
      <c r="J1406" s="70">
        <f t="array" ref="J1406:K1406">VLOOKUP(I1406,D:H,{4,5},0)</f>
        <v>158616</v>
      </c>
      <c r="K1406" s="70"/>
      <c r="L1406" s="39">
        <f t="shared" si="5"/>
        <v>158616</v>
      </c>
      <c r="M1406" s="39" t="str">
        <f t="shared" si="6"/>
        <v/>
      </c>
    </row>
    <row r="1407">
      <c r="A1407" s="33" t="s">
        <v>148</v>
      </c>
      <c r="B1407" s="68" t="s">
        <v>170</v>
      </c>
      <c r="C1407" s="35" t="s">
        <v>49</v>
      </c>
      <c r="D1407" s="35" t="str">
        <f t="shared" si="2"/>
        <v>Europe/Italy-Europe/2001</v>
      </c>
      <c r="E1407" s="72">
        <v>167416.0</v>
      </c>
      <c r="F1407" s="69"/>
      <c r="G1407" s="70">
        <f t="shared" si="3"/>
        <v>167416</v>
      </c>
      <c r="H1407" s="70" t="str">
        <f t="shared" si="4"/>
        <v/>
      </c>
      <c r="I1407" s="71" t="s">
        <v>1685</v>
      </c>
      <c r="J1407" s="70">
        <f t="array" ref="J1407:K1407">VLOOKUP(I1407,D:H,{4,5},0)</f>
        <v>167416</v>
      </c>
      <c r="K1407" s="70"/>
      <c r="L1407" s="39">
        <f t="shared" si="5"/>
        <v>167416</v>
      </c>
      <c r="M1407" s="39" t="str">
        <f t="shared" si="6"/>
        <v/>
      </c>
    </row>
    <row r="1408">
      <c r="A1408" s="33" t="s">
        <v>148</v>
      </c>
      <c r="B1408" s="68" t="s">
        <v>170</v>
      </c>
      <c r="C1408" s="35" t="s">
        <v>50</v>
      </c>
      <c r="D1408" s="35" t="str">
        <f t="shared" si="2"/>
        <v>Europe/Italy-Europe/2002</v>
      </c>
      <c r="E1408" s="72">
        <v>170239.0</v>
      </c>
      <c r="F1408" s="72">
        <v>406307.0</v>
      </c>
      <c r="G1408" s="70">
        <f t="shared" si="3"/>
        <v>170239</v>
      </c>
      <c r="H1408" s="70">
        <f t="shared" si="4"/>
        <v>406307</v>
      </c>
      <c r="I1408" s="71" t="s">
        <v>1686</v>
      </c>
      <c r="J1408" s="70">
        <f t="array" ref="J1408:K1408">VLOOKUP(I1408,D:H,{4,5},0)</f>
        <v>170239</v>
      </c>
      <c r="K1408" s="70">
        <v>406307.0</v>
      </c>
      <c r="L1408" s="39">
        <f t="shared" si="5"/>
        <v>170239</v>
      </c>
      <c r="M1408" s="39">
        <f t="shared" si="6"/>
        <v>406307</v>
      </c>
    </row>
    <row r="1409">
      <c r="A1409" s="33" t="s">
        <v>148</v>
      </c>
      <c r="B1409" s="68" t="s">
        <v>170</v>
      </c>
      <c r="C1409" s="35" t="s">
        <v>51</v>
      </c>
      <c r="D1409" s="35" t="str">
        <f t="shared" si="2"/>
        <v>Europe/Italy-Europe/2003</v>
      </c>
      <c r="E1409" s="72">
        <v>164858.0</v>
      </c>
      <c r="F1409" s="72">
        <v>401592.0</v>
      </c>
      <c r="G1409" s="70">
        <f t="shared" si="3"/>
        <v>164858</v>
      </c>
      <c r="H1409" s="70">
        <f t="shared" si="4"/>
        <v>401592</v>
      </c>
      <c r="I1409" s="71" t="s">
        <v>1687</v>
      </c>
      <c r="J1409" s="70">
        <f t="array" ref="J1409:K1409">VLOOKUP(I1409,D:H,{4,5},0)</f>
        <v>164858</v>
      </c>
      <c r="K1409" s="70">
        <v>401592.0</v>
      </c>
      <c r="L1409" s="39">
        <f t="shared" si="5"/>
        <v>164858</v>
      </c>
      <c r="M1409" s="39">
        <f t="shared" si="6"/>
        <v>401592</v>
      </c>
    </row>
    <row r="1410">
      <c r="A1410" s="33" t="s">
        <v>148</v>
      </c>
      <c r="B1410" s="68" t="s">
        <v>170</v>
      </c>
      <c r="C1410" s="35" t="s">
        <v>52</v>
      </c>
      <c r="D1410" s="35" t="str">
        <f t="shared" si="2"/>
        <v>Europe/Italy-Europe/2004</v>
      </c>
      <c r="E1410" s="72">
        <v>176004.0</v>
      </c>
      <c r="F1410" s="72">
        <v>447187.0</v>
      </c>
      <c r="G1410" s="70">
        <f t="shared" si="3"/>
        <v>176004</v>
      </c>
      <c r="H1410" s="70">
        <f t="shared" si="4"/>
        <v>447187</v>
      </c>
      <c r="I1410" s="71" t="s">
        <v>1688</v>
      </c>
      <c r="J1410" s="70">
        <f t="array" ref="J1410:K1410">VLOOKUP(I1410,D:H,{4,5},0)</f>
        <v>176004</v>
      </c>
      <c r="K1410" s="70">
        <v>447187.0</v>
      </c>
      <c r="L1410" s="39">
        <f t="shared" si="5"/>
        <v>176004</v>
      </c>
      <c r="M1410" s="39">
        <f t="shared" si="6"/>
        <v>447187</v>
      </c>
    </row>
    <row r="1411">
      <c r="A1411" s="33" t="s">
        <v>148</v>
      </c>
      <c r="B1411" s="68" t="s">
        <v>170</v>
      </c>
      <c r="C1411" s="35" t="s">
        <v>53</v>
      </c>
      <c r="D1411" s="35" t="str">
        <f t="shared" si="2"/>
        <v>Europe/Italy-Europe/2005</v>
      </c>
      <c r="E1411" s="72">
        <v>172142.0</v>
      </c>
      <c r="F1411" s="72">
        <v>450348.0</v>
      </c>
      <c r="G1411" s="70">
        <f t="shared" si="3"/>
        <v>172142</v>
      </c>
      <c r="H1411" s="70">
        <f t="shared" si="4"/>
        <v>450348</v>
      </c>
      <c r="I1411" s="71" t="s">
        <v>1689</v>
      </c>
      <c r="J1411" s="70">
        <f t="array" ref="J1411:K1411">VLOOKUP(I1411,D:H,{4,5},0)</f>
        <v>172142</v>
      </c>
      <c r="K1411" s="70">
        <v>450348.0</v>
      </c>
      <c r="L1411" s="39">
        <f t="shared" si="5"/>
        <v>172142</v>
      </c>
      <c r="M1411" s="39">
        <f t="shared" si="6"/>
        <v>450348</v>
      </c>
    </row>
    <row r="1412">
      <c r="A1412" s="33" t="s">
        <v>148</v>
      </c>
      <c r="B1412" s="68" t="s">
        <v>170</v>
      </c>
      <c r="C1412" s="35" t="s">
        <v>54</v>
      </c>
      <c r="D1412" s="35" t="str">
        <f t="shared" si="2"/>
        <v>Europe/Italy-Europe/2006</v>
      </c>
      <c r="E1412" s="72">
        <v>181990.0</v>
      </c>
      <c r="F1412" s="72">
        <v>472768.0</v>
      </c>
      <c r="G1412" s="70">
        <f t="shared" si="3"/>
        <v>181990</v>
      </c>
      <c r="H1412" s="70">
        <f t="shared" si="4"/>
        <v>472768</v>
      </c>
      <c r="I1412" s="71" t="s">
        <v>1690</v>
      </c>
      <c r="J1412" s="70">
        <f t="array" ref="J1412:K1412">VLOOKUP(I1412,D:H,{4,5},0)</f>
        <v>181990</v>
      </c>
      <c r="K1412" s="70">
        <v>472768.0</v>
      </c>
      <c r="L1412" s="39">
        <f t="shared" si="5"/>
        <v>181990</v>
      </c>
      <c r="M1412" s="39">
        <f t="shared" si="6"/>
        <v>472768</v>
      </c>
    </row>
    <row r="1413">
      <c r="A1413" s="33" t="s">
        <v>148</v>
      </c>
      <c r="B1413" s="68" t="s">
        <v>170</v>
      </c>
      <c r="C1413" s="35" t="s">
        <v>55</v>
      </c>
      <c r="D1413" s="35" t="str">
        <f t="shared" si="2"/>
        <v>Europe/Italy-Europe/2007</v>
      </c>
      <c r="E1413" s="72">
        <v>179599.0</v>
      </c>
      <c r="F1413" s="72">
        <v>462676.0</v>
      </c>
      <c r="G1413" s="70">
        <f t="shared" si="3"/>
        <v>179599</v>
      </c>
      <c r="H1413" s="70">
        <f t="shared" si="4"/>
        <v>462676</v>
      </c>
      <c r="I1413" s="71" t="s">
        <v>1691</v>
      </c>
      <c r="J1413" s="70">
        <f t="array" ref="J1413:K1413">VLOOKUP(I1413,D:H,{4,5},0)</f>
        <v>179599</v>
      </c>
      <c r="K1413" s="70">
        <v>462676.0</v>
      </c>
      <c r="L1413" s="39">
        <f t="shared" si="5"/>
        <v>179599</v>
      </c>
      <c r="M1413" s="39">
        <f t="shared" si="6"/>
        <v>462676</v>
      </c>
    </row>
    <row r="1414">
      <c r="A1414" s="33" t="s">
        <v>148</v>
      </c>
      <c r="B1414" s="68" t="s">
        <v>170</v>
      </c>
      <c r="C1414" s="35" t="s">
        <v>56</v>
      </c>
      <c r="D1414" s="35" t="str">
        <f t="shared" si="2"/>
        <v>Europe/Italy-Europe/2008</v>
      </c>
      <c r="E1414" s="72">
        <v>183873.0</v>
      </c>
      <c r="F1414" s="72">
        <v>473380.0</v>
      </c>
      <c r="G1414" s="70">
        <f t="shared" si="3"/>
        <v>183873</v>
      </c>
      <c r="H1414" s="70">
        <f t="shared" si="4"/>
        <v>473380</v>
      </c>
      <c r="I1414" s="71" t="s">
        <v>1692</v>
      </c>
      <c r="J1414" s="70">
        <f t="array" ref="J1414:K1414">VLOOKUP(I1414,D:H,{4,5},0)</f>
        <v>183873</v>
      </c>
      <c r="K1414" s="70">
        <v>473380.0</v>
      </c>
      <c r="L1414" s="39">
        <f t="shared" si="5"/>
        <v>183873</v>
      </c>
      <c r="M1414" s="39">
        <f t="shared" si="6"/>
        <v>473380</v>
      </c>
    </row>
    <row r="1415">
      <c r="A1415" s="33" t="s">
        <v>148</v>
      </c>
      <c r="B1415" s="68" t="s">
        <v>170</v>
      </c>
      <c r="C1415" s="35" t="s">
        <v>58</v>
      </c>
      <c r="D1415" s="35" t="str">
        <f t="shared" si="2"/>
        <v>Europe/Italy-Europe/2010</v>
      </c>
      <c r="E1415" s="72">
        <v>179423.0</v>
      </c>
      <c r="F1415" s="72">
        <v>468349.0</v>
      </c>
      <c r="G1415" s="70">
        <f t="shared" si="3"/>
        <v>175472.5</v>
      </c>
      <c r="H1415" s="70">
        <f t="shared" si="4"/>
        <v>459895</v>
      </c>
      <c r="I1415" s="71" t="s">
        <v>1693</v>
      </c>
      <c r="J1415" s="70"/>
      <c r="K1415" s="70"/>
      <c r="L1415" s="39" t="str">
        <f t="shared" si="5"/>
        <v/>
      </c>
      <c r="M1415" s="39" t="str">
        <f t="shared" si="6"/>
        <v/>
      </c>
    </row>
    <row r="1416">
      <c r="A1416" s="33" t="s">
        <v>148</v>
      </c>
      <c r="B1416" s="68" t="s">
        <v>170</v>
      </c>
      <c r="C1416" s="35" t="s">
        <v>58</v>
      </c>
      <c r="D1416" s="35" t="str">
        <f t="shared" si="2"/>
        <v>Europe/Italy-Europe/2010</v>
      </c>
      <c r="E1416" s="72">
        <v>171522.0</v>
      </c>
      <c r="F1416" s="72">
        <v>451441.0</v>
      </c>
      <c r="G1416" s="70">
        <f t="shared" si="3"/>
        <v>171522</v>
      </c>
      <c r="H1416" s="70">
        <f t="shared" si="4"/>
        <v>451441</v>
      </c>
      <c r="I1416" s="71" t="s">
        <v>1694</v>
      </c>
      <c r="J1416" s="70">
        <f t="array" ref="J1416:K1416">VLOOKUP(I1416,D:H,{4,5},0)</f>
        <v>175472.5</v>
      </c>
      <c r="K1416" s="70">
        <v>459895.0</v>
      </c>
      <c r="L1416" s="39">
        <f t="shared" si="5"/>
        <v>175472.5</v>
      </c>
      <c r="M1416" s="39">
        <f t="shared" si="6"/>
        <v>459895</v>
      </c>
    </row>
    <row r="1417">
      <c r="A1417" s="33" t="s">
        <v>148</v>
      </c>
      <c r="B1417" s="68" t="s">
        <v>170</v>
      </c>
      <c r="C1417" s="35" t="s">
        <v>59</v>
      </c>
      <c r="D1417" s="35" t="str">
        <f t="shared" si="2"/>
        <v>Europe/Italy-Europe/2011</v>
      </c>
      <c r="E1417" s="72">
        <v>181830.0</v>
      </c>
      <c r="F1417" s="72">
        <v>469347.0</v>
      </c>
      <c r="G1417" s="70">
        <f t="shared" si="3"/>
        <v>177113</v>
      </c>
      <c r="H1417" s="70">
        <f t="shared" si="4"/>
        <v>460989.5</v>
      </c>
      <c r="I1417" s="71" t="s">
        <v>1695</v>
      </c>
      <c r="J1417" s="70">
        <f t="array" ref="J1417:K1417">VLOOKUP(I1417,D:H,{4,5},0)</f>
        <v>177113</v>
      </c>
      <c r="K1417" s="70">
        <v>460989.5</v>
      </c>
      <c r="L1417" s="39">
        <f t="shared" si="5"/>
        <v>177113</v>
      </c>
      <c r="M1417" s="39">
        <f t="shared" si="6"/>
        <v>460989.5</v>
      </c>
    </row>
    <row r="1418">
      <c r="A1418" s="33" t="s">
        <v>148</v>
      </c>
      <c r="B1418" s="68" t="s">
        <v>170</v>
      </c>
      <c r="C1418" s="35" t="s">
        <v>59</v>
      </c>
      <c r="D1418" s="35" t="str">
        <f t="shared" si="2"/>
        <v>Europe/Italy-Europe/2011</v>
      </c>
      <c r="E1418" s="72">
        <v>172396.0</v>
      </c>
      <c r="F1418" s="72">
        <v>452632.0</v>
      </c>
      <c r="G1418" s="70">
        <f t="shared" si="3"/>
        <v>172396</v>
      </c>
      <c r="H1418" s="70">
        <f t="shared" si="4"/>
        <v>452632</v>
      </c>
      <c r="I1418" s="71" t="s">
        <v>1696</v>
      </c>
      <c r="J1418" s="70"/>
      <c r="K1418" s="70"/>
      <c r="L1418" s="39" t="str">
        <f t="shared" si="5"/>
        <v/>
      </c>
      <c r="M1418" s="39" t="str">
        <f t="shared" si="6"/>
        <v/>
      </c>
    </row>
    <row r="1419">
      <c r="A1419" s="33" t="s">
        <v>148</v>
      </c>
      <c r="B1419" s="68" t="s">
        <v>171</v>
      </c>
      <c r="C1419" s="35" t="s">
        <v>48</v>
      </c>
      <c r="D1419" s="35" t="str">
        <f t="shared" si="2"/>
        <v>Europe/Kosovo-Europe/2000</v>
      </c>
      <c r="E1419" s="69"/>
      <c r="F1419" s="69"/>
      <c r="G1419" s="70" t="str">
        <f t="shared" si="3"/>
        <v/>
      </c>
      <c r="H1419" s="70" t="str">
        <f t="shared" si="4"/>
        <v/>
      </c>
      <c r="I1419" s="71" t="s">
        <v>1697</v>
      </c>
      <c r="J1419" s="70" t="str">
        <f t="array" ref="J1419:K1419">VLOOKUP(I1419,D:H,{4,5},0)</f>
        <v/>
      </c>
      <c r="K1419" s="70"/>
      <c r="L1419" s="39" t="str">
        <f t="shared" si="5"/>
        <v/>
      </c>
      <c r="M1419" s="39" t="str">
        <f t="shared" si="6"/>
        <v/>
      </c>
    </row>
    <row r="1420">
      <c r="A1420" s="33" t="s">
        <v>148</v>
      </c>
      <c r="B1420" s="68" t="s">
        <v>171</v>
      </c>
      <c r="C1420" s="35" t="s">
        <v>49</v>
      </c>
      <c r="D1420" s="35" t="str">
        <f t="shared" si="2"/>
        <v>Europe/Kosovo-Europe/2001</v>
      </c>
      <c r="E1420" s="72">
        <v>2528.0</v>
      </c>
      <c r="F1420" s="69"/>
      <c r="G1420" s="70">
        <f t="shared" si="3"/>
        <v>2528</v>
      </c>
      <c r="H1420" s="70" t="str">
        <f t="shared" si="4"/>
        <v/>
      </c>
      <c r="I1420" s="71" t="s">
        <v>1698</v>
      </c>
      <c r="J1420" s="70">
        <f t="array" ref="J1420:K1420">VLOOKUP(I1420,D:H,{4,5},0)</f>
        <v>2528</v>
      </c>
      <c r="K1420" s="70"/>
      <c r="L1420" s="39">
        <f t="shared" si="5"/>
        <v>2528</v>
      </c>
      <c r="M1420" s="39" t="str">
        <f t="shared" si="6"/>
        <v/>
      </c>
    </row>
    <row r="1421">
      <c r="A1421" s="33" t="s">
        <v>148</v>
      </c>
      <c r="B1421" s="68" t="s">
        <v>171</v>
      </c>
      <c r="C1421" s="35" t="s">
        <v>50</v>
      </c>
      <c r="D1421" s="35" t="str">
        <f t="shared" si="2"/>
        <v>Europe/Kosovo-Europe/2002</v>
      </c>
      <c r="E1421" s="72">
        <v>2496.0</v>
      </c>
      <c r="F1421" s="69"/>
      <c r="G1421" s="70">
        <f t="shared" si="3"/>
        <v>2496</v>
      </c>
      <c r="H1421" s="70" t="str">
        <f t="shared" si="4"/>
        <v/>
      </c>
      <c r="I1421" s="71" t="s">
        <v>1699</v>
      </c>
      <c r="J1421" s="70">
        <f t="array" ref="J1421:K1421">VLOOKUP(I1421,D:H,{4,5},0)</f>
        <v>2496</v>
      </c>
      <c r="K1421" s="70"/>
      <c r="L1421" s="39">
        <f t="shared" si="5"/>
        <v>2496</v>
      </c>
      <c r="M1421" s="39" t="str">
        <f t="shared" si="6"/>
        <v/>
      </c>
    </row>
    <row r="1422">
      <c r="A1422" s="33" t="s">
        <v>148</v>
      </c>
      <c r="B1422" s="68" t="s">
        <v>171</v>
      </c>
      <c r="C1422" s="35" t="s">
        <v>51</v>
      </c>
      <c r="D1422" s="35" t="str">
        <f t="shared" si="2"/>
        <v>Europe/Kosovo-Europe/2003</v>
      </c>
      <c r="E1422" s="72">
        <v>2435.0</v>
      </c>
      <c r="F1422" s="69"/>
      <c r="G1422" s="70">
        <f t="shared" si="3"/>
        <v>2435</v>
      </c>
      <c r="H1422" s="70" t="str">
        <f t="shared" si="4"/>
        <v/>
      </c>
      <c r="I1422" s="71" t="s">
        <v>1700</v>
      </c>
      <c r="J1422" s="70">
        <f t="array" ref="J1422:K1422">VLOOKUP(I1422,D:H,{4,5},0)</f>
        <v>2435</v>
      </c>
      <c r="K1422" s="70"/>
      <c r="L1422" s="39">
        <f t="shared" si="5"/>
        <v>2435</v>
      </c>
      <c r="M1422" s="39" t="str">
        <f t="shared" si="6"/>
        <v/>
      </c>
    </row>
    <row r="1423">
      <c r="A1423" s="33" t="s">
        <v>148</v>
      </c>
      <c r="B1423" s="68" t="s">
        <v>171</v>
      </c>
      <c r="C1423" s="35" t="s">
        <v>52</v>
      </c>
      <c r="D1423" s="35" t="str">
        <f t="shared" si="2"/>
        <v>Europe/Kosovo-Europe/2004</v>
      </c>
      <c r="E1423" s="72">
        <v>2216.0</v>
      </c>
      <c r="F1423" s="69"/>
      <c r="G1423" s="70">
        <f t="shared" si="3"/>
        <v>2216</v>
      </c>
      <c r="H1423" s="70" t="str">
        <f t="shared" si="4"/>
        <v/>
      </c>
      <c r="I1423" s="71" t="s">
        <v>1701</v>
      </c>
      <c r="J1423" s="70">
        <f t="array" ref="J1423:K1423">VLOOKUP(I1423,D:H,{4,5},0)</f>
        <v>2216</v>
      </c>
      <c r="K1423" s="70"/>
      <c r="L1423" s="39">
        <f t="shared" si="5"/>
        <v>2216</v>
      </c>
      <c r="M1423" s="39" t="str">
        <f t="shared" si="6"/>
        <v/>
      </c>
    </row>
    <row r="1424">
      <c r="A1424" s="33" t="s">
        <v>148</v>
      </c>
      <c r="B1424" s="68" t="s">
        <v>171</v>
      </c>
      <c r="C1424" s="35" t="s">
        <v>53</v>
      </c>
      <c r="D1424" s="35" t="str">
        <f t="shared" si="2"/>
        <v>Europe/Kosovo-Europe/2005</v>
      </c>
      <c r="E1424" s="72">
        <v>1902.0</v>
      </c>
      <c r="F1424" s="69"/>
      <c r="G1424" s="70">
        <f t="shared" si="3"/>
        <v>1902</v>
      </c>
      <c r="H1424" s="70" t="str">
        <f t="shared" si="4"/>
        <v/>
      </c>
      <c r="I1424" s="71" t="s">
        <v>1702</v>
      </c>
      <c r="J1424" s="70">
        <f t="array" ref="J1424:K1424">VLOOKUP(I1424,D:H,{4,5},0)</f>
        <v>1902</v>
      </c>
      <c r="K1424" s="70"/>
      <c r="L1424" s="39">
        <f t="shared" si="5"/>
        <v>1902</v>
      </c>
      <c r="M1424" s="39" t="str">
        <f t="shared" si="6"/>
        <v/>
      </c>
    </row>
    <row r="1425">
      <c r="A1425" s="33" t="s">
        <v>148</v>
      </c>
      <c r="B1425" s="68" t="s">
        <v>171</v>
      </c>
      <c r="C1425" s="35" t="s">
        <v>54</v>
      </c>
      <c r="D1425" s="35" t="str">
        <f t="shared" si="2"/>
        <v>Europe/Kosovo-Europe/2006</v>
      </c>
      <c r="E1425" s="72">
        <v>2005.0</v>
      </c>
      <c r="F1425" s="69"/>
      <c r="G1425" s="70">
        <f t="shared" si="3"/>
        <v>2005</v>
      </c>
      <c r="H1425" s="70" t="str">
        <f t="shared" si="4"/>
        <v/>
      </c>
      <c r="I1425" s="71" t="s">
        <v>1703</v>
      </c>
      <c r="J1425" s="70">
        <f t="array" ref="J1425:K1425">VLOOKUP(I1425,D:H,{4,5},0)</f>
        <v>2005</v>
      </c>
      <c r="K1425" s="70"/>
      <c r="L1425" s="39">
        <f t="shared" si="5"/>
        <v>2005</v>
      </c>
      <c r="M1425" s="39" t="str">
        <f t="shared" si="6"/>
        <v/>
      </c>
    </row>
    <row r="1426">
      <c r="A1426" s="33" t="s">
        <v>148</v>
      </c>
      <c r="B1426" s="68" t="s">
        <v>171</v>
      </c>
      <c r="C1426" s="35" t="s">
        <v>55</v>
      </c>
      <c r="D1426" s="35" t="str">
        <f t="shared" si="2"/>
        <v>Europe/Kosovo-Europe/2007</v>
      </c>
      <c r="E1426" s="72">
        <v>2045.0</v>
      </c>
      <c r="F1426" s="69"/>
      <c r="G1426" s="70">
        <f t="shared" si="3"/>
        <v>2045</v>
      </c>
      <c r="H1426" s="70" t="str">
        <f t="shared" si="4"/>
        <v/>
      </c>
      <c r="I1426" s="71" t="s">
        <v>1704</v>
      </c>
      <c r="J1426" s="70">
        <f t="array" ref="J1426:K1426">VLOOKUP(I1426,D:H,{4,5},0)</f>
        <v>2045</v>
      </c>
      <c r="K1426" s="70"/>
      <c r="L1426" s="39">
        <f t="shared" si="5"/>
        <v>2045</v>
      </c>
      <c r="M1426" s="39" t="str">
        <f t="shared" si="6"/>
        <v/>
      </c>
    </row>
    <row r="1427">
      <c r="A1427" s="33" t="s">
        <v>148</v>
      </c>
      <c r="B1427" s="68" t="s">
        <v>171</v>
      </c>
      <c r="C1427" s="35" t="s">
        <v>56</v>
      </c>
      <c r="D1427" s="35" t="str">
        <f t="shared" si="2"/>
        <v>Europe/Kosovo-Europe/2008</v>
      </c>
      <c r="E1427" s="72">
        <v>1946.0</v>
      </c>
      <c r="F1427" s="69"/>
      <c r="G1427" s="70">
        <f t="shared" si="3"/>
        <v>1946</v>
      </c>
      <c r="H1427" s="70" t="str">
        <f t="shared" si="4"/>
        <v/>
      </c>
      <c r="I1427" s="71" t="s">
        <v>1705</v>
      </c>
      <c r="J1427" s="70">
        <f t="array" ref="J1427:K1427">VLOOKUP(I1427,D:H,{4,5},0)</f>
        <v>1946</v>
      </c>
      <c r="K1427" s="70"/>
      <c r="L1427" s="39">
        <f t="shared" si="5"/>
        <v>1946</v>
      </c>
      <c r="M1427" s="39" t="str">
        <f t="shared" si="6"/>
        <v/>
      </c>
    </row>
    <row r="1428">
      <c r="A1428" s="33" t="s">
        <v>148</v>
      </c>
      <c r="B1428" s="68" t="s">
        <v>171</v>
      </c>
      <c r="C1428" s="35" t="s">
        <v>58</v>
      </c>
      <c r="D1428" s="35" t="str">
        <f t="shared" si="2"/>
        <v>Europe/Kosovo-Europe/2010</v>
      </c>
      <c r="E1428" s="72">
        <v>1994.0</v>
      </c>
      <c r="F1428" s="69"/>
      <c r="G1428" s="70">
        <f t="shared" si="3"/>
        <v>1769.5</v>
      </c>
      <c r="H1428" s="70" t="str">
        <f t="shared" si="4"/>
        <v/>
      </c>
      <c r="I1428" s="71" t="s">
        <v>1706</v>
      </c>
      <c r="J1428" s="70"/>
      <c r="K1428" s="70"/>
      <c r="L1428" s="39" t="str">
        <f t="shared" si="5"/>
        <v/>
      </c>
      <c r="M1428" s="39" t="str">
        <f t="shared" si="6"/>
        <v/>
      </c>
    </row>
    <row r="1429">
      <c r="A1429" s="33" t="s">
        <v>148</v>
      </c>
      <c r="B1429" s="68" t="s">
        <v>171</v>
      </c>
      <c r="C1429" s="35" t="s">
        <v>58</v>
      </c>
      <c r="D1429" s="35" t="str">
        <f t="shared" si="2"/>
        <v>Europe/Kosovo-Europe/2010</v>
      </c>
      <c r="E1429" s="72">
        <v>1545.0</v>
      </c>
      <c r="F1429" s="69"/>
      <c r="G1429" s="70">
        <f t="shared" si="3"/>
        <v>1545</v>
      </c>
      <c r="H1429" s="70" t="str">
        <f t="shared" si="4"/>
        <v/>
      </c>
      <c r="I1429" s="71" t="s">
        <v>1707</v>
      </c>
      <c r="J1429" s="70">
        <f t="array" ref="J1429:K1429">VLOOKUP(I1429,D:H,{4,5},0)</f>
        <v>1769.5</v>
      </c>
      <c r="K1429" s="70"/>
      <c r="L1429" s="39">
        <f t="shared" si="5"/>
        <v>1769.5</v>
      </c>
      <c r="M1429" s="39" t="str">
        <f t="shared" si="6"/>
        <v/>
      </c>
    </row>
    <row r="1430">
      <c r="A1430" s="33" t="s">
        <v>148</v>
      </c>
      <c r="B1430" s="68" t="s">
        <v>171</v>
      </c>
      <c r="C1430" s="35" t="s">
        <v>59</v>
      </c>
      <c r="D1430" s="35" t="str">
        <f t="shared" si="2"/>
        <v>Europe/Kosovo-Europe/2011</v>
      </c>
      <c r="E1430" s="72">
        <v>1966.0</v>
      </c>
      <c r="F1430" s="69"/>
      <c r="G1430" s="70">
        <f t="shared" si="3"/>
        <v>1930</v>
      </c>
      <c r="H1430" s="70" t="str">
        <f t="shared" si="4"/>
        <v/>
      </c>
      <c r="I1430" s="71" t="s">
        <v>1708</v>
      </c>
      <c r="J1430" s="70">
        <f t="array" ref="J1430:K1430">VLOOKUP(I1430,D:H,{4,5},0)</f>
        <v>1930</v>
      </c>
      <c r="K1430" s="70"/>
      <c r="L1430" s="39">
        <f t="shared" si="5"/>
        <v>1930</v>
      </c>
      <c r="M1430" s="39" t="str">
        <f t="shared" si="6"/>
        <v/>
      </c>
    </row>
    <row r="1431">
      <c r="A1431" s="33" t="s">
        <v>148</v>
      </c>
      <c r="B1431" s="68" t="s">
        <v>171</v>
      </c>
      <c r="C1431" s="35" t="s">
        <v>59</v>
      </c>
      <c r="D1431" s="35" t="str">
        <f t="shared" si="2"/>
        <v>Europe/Kosovo-Europe/2011</v>
      </c>
      <c r="E1431" s="72">
        <v>1894.0</v>
      </c>
      <c r="F1431" s="69"/>
      <c r="G1431" s="70">
        <f t="shared" si="3"/>
        <v>1894</v>
      </c>
      <c r="H1431" s="70" t="str">
        <f t="shared" si="4"/>
        <v/>
      </c>
      <c r="I1431" s="71" t="s">
        <v>1709</v>
      </c>
      <c r="J1431" s="70"/>
      <c r="K1431" s="70"/>
      <c r="L1431" s="39" t="str">
        <f t="shared" si="5"/>
        <v/>
      </c>
      <c r="M1431" s="39" t="str">
        <f t="shared" si="6"/>
        <v/>
      </c>
    </row>
    <row r="1432">
      <c r="A1432" s="33" t="s">
        <v>148</v>
      </c>
      <c r="B1432" s="68" t="s">
        <v>172</v>
      </c>
      <c r="C1432" s="35" t="s">
        <v>48</v>
      </c>
      <c r="D1432" s="35" t="str">
        <f t="shared" si="2"/>
        <v>Europe/Latvia-Europe/2000</v>
      </c>
      <c r="E1432" s="69"/>
      <c r="F1432" s="69"/>
      <c r="G1432" s="70" t="str">
        <f t="shared" si="3"/>
        <v/>
      </c>
      <c r="H1432" s="70" t="str">
        <f t="shared" si="4"/>
        <v/>
      </c>
      <c r="I1432" s="71" t="s">
        <v>1710</v>
      </c>
      <c r="J1432" s="70" t="str">
        <f t="array" ref="J1432:K1432">VLOOKUP(I1432,D:H,{4,5},0)</f>
        <v/>
      </c>
      <c r="K1432" s="70"/>
      <c r="L1432" s="39" t="str">
        <f t="shared" si="5"/>
        <v/>
      </c>
      <c r="M1432" s="39" t="str">
        <f t="shared" si="6"/>
        <v/>
      </c>
    </row>
    <row r="1433">
      <c r="A1433" s="33" t="s">
        <v>148</v>
      </c>
      <c r="B1433" s="68" t="s">
        <v>172</v>
      </c>
      <c r="C1433" s="35" t="s">
        <v>49</v>
      </c>
      <c r="D1433" s="35" t="str">
        <f t="shared" si="2"/>
        <v>Europe/Latvia-Europe/2001</v>
      </c>
      <c r="E1433" s="72">
        <v>4371.0</v>
      </c>
      <c r="F1433" s="69"/>
      <c r="G1433" s="70">
        <f t="shared" si="3"/>
        <v>4371</v>
      </c>
      <c r="H1433" s="70" t="str">
        <f t="shared" si="4"/>
        <v/>
      </c>
      <c r="I1433" s="71" t="s">
        <v>1711</v>
      </c>
      <c r="J1433" s="70">
        <f t="array" ref="J1433:K1433">VLOOKUP(I1433,D:H,{4,5},0)</f>
        <v>4371</v>
      </c>
      <c r="K1433" s="70"/>
      <c r="L1433" s="39">
        <f t="shared" si="5"/>
        <v>4371</v>
      </c>
      <c r="M1433" s="39" t="str">
        <f t="shared" si="6"/>
        <v/>
      </c>
    </row>
    <row r="1434">
      <c r="A1434" s="33" t="s">
        <v>148</v>
      </c>
      <c r="B1434" s="68" t="s">
        <v>172</v>
      </c>
      <c r="C1434" s="35" t="s">
        <v>50</v>
      </c>
      <c r="D1434" s="35" t="str">
        <f t="shared" si="2"/>
        <v>Europe/Latvia-Europe/2002</v>
      </c>
      <c r="E1434" s="72">
        <v>4644.0</v>
      </c>
      <c r="F1434" s="72">
        <v>7616.0</v>
      </c>
      <c r="G1434" s="70">
        <f t="shared" si="3"/>
        <v>4644</v>
      </c>
      <c r="H1434" s="70">
        <f t="shared" si="4"/>
        <v>7616</v>
      </c>
      <c r="I1434" s="71" t="s">
        <v>1712</v>
      </c>
      <c r="J1434" s="70">
        <f t="array" ref="J1434:K1434">VLOOKUP(I1434,D:H,{4,5},0)</f>
        <v>4644</v>
      </c>
      <c r="K1434" s="70">
        <v>7616.0</v>
      </c>
      <c r="L1434" s="39">
        <f t="shared" si="5"/>
        <v>4644</v>
      </c>
      <c r="M1434" s="39">
        <f t="shared" si="6"/>
        <v>7616</v>
      </c>
    </row>
    <row r="1435">
      <c r="A1435" s="33" t="s">
        <v>148</v>
      </c>
      <c r="B1435" s="68" t="s">
        <v>172</v>
      </c>
      <c r="C1435" s="35" t="s">
        <v>51</v>
      </c>
      <c r="D1435" s="35" t="str">
        <f t="shared" si="2"/>
        <v>Europe/Latvia-Europe/2003</v>
      </c>
      <c r="E1435" s="72">
        <v>4403.0</v>
      </c>
      <c r="F1435" s="72">
        <v>6824.0</v>
      </c>
      <c r="G1435" s="70">
        <f t="shared" si="3"/>
        <v>4403</v>
      </c>
      <c r="H1435" s="70">
        <f t="shared" si="4"/>
        <v>6824</v>
      </c>
      <c r="I1435" s="71" t="s">
        <v>1713</v>
      </c>
      <c r="J1435" s="70">
        <f t="array" ref="J1435:K1435">VLOOKUP(I1435,D:H,{4,5},0)</f>
        <v>4403</v>
      </c>
      <c r="K1435" s="70">
        <v>6824.0</v>
      </c>
      <c r="L1435" s="39">
        <f t="shared" si="5"/>
        <v>4403</v>
      </c>
      <c r="M1435" s="39">
        <f t="shared" si="6"/>
        <v>6824</v>
      </c>
    </row>
    <row r="1436">
      <c r="A1436" s="33" t="s">
        <v>148</v>
      </c>
      <c r="B1436" s="68" t="s">
        <v>172</v>
      </c>
      <c r="C1436" s="35" t="s">
        <v>52</v>
      </c>
      <c r="D1436" s="35" t="str">
        <f t="shared" si="2"/>
        <v>Europe/Latvia-Europe/2004</v>
      </c>
      <c r="E1436" s="72">
        <v>4586.0</v>
      </c>
      <c r="F1436" s="72">
        <v>7591.0</v>
      </c>
      <c r="G1436" s="70">
        <f t="shared" si="3"/>
        <v>4586</v>
      </c>
      <c r="H1436" s="70">
        <f t="shared" si="4"/>
        <v>7591</v>
      </c>
      <c r="I1436" s="71" t="s">
        <v>1714</v>
      </c>
      <c r="J1436" s="70">
        <f t="array" ref="J1436:K1436">VLOOKUP(I1436,D:H,{4,5},0)</f>
        <v>4586</v>
      </c>
      <c r="K1436" s="70">
        <v>7591.0</v>
      </c>
      <c r="L1436" s="39">
        <f t="shared" si="5"/>
        <v>4586</v>
      </c>
      <c r="M1436" s="39">
        <f t="shared" si="6"/>
        <v>7591</v>
      </c>
    </row>
    <row r="1437">
      <c r="A1437" s="33" t="s">
        <v>148</v>
      </c>
      <c r="B1437" s="68" t="s">
        <v>172</v>
      </c>
      <c r="C1437" s="35" t="s">
        <v>53</v>
      </c>
      <c r="D1437" s="35" t="str">
        <f t="shared" si="2"/>
        <v>Europe/Latvia-Europe/2005</v>
      </c>
      <c r="E1437" s="72">
        <v>4111.0</v>
      </c>
      <c r="F1437" s="72">
        <v>6854.0</v>
      </c>
      <c r="G1437" s="70">
        <f t="shared" si="3"/>
        <v>4111</v>
      </c>
      <c r="H1437" s="70">
        <f t="shared" si="4"/>
        <v>6854</v>
      </c>
      <c r="I1437" s="71" t="s">
        <v>1715</v>
      </c>
      <c r="J1437" s="70">
        <f t="array" ref="J1437:K1437">VLOOKUP(I1437,D:H,{4,5},0)</f>
        <v>4111</v>
      </c>
      <c r="K1437" s="70">
        <v>6854.0</v>
      </c>
      <c r="L1437" s="39">
        <f t="shared" si="5"/>
        <v>4111</v>
      </c>
      <c r="M1437" s="39">
        <f t="shared" si="6"/>
        <v>6854</v>
      </c>
    </row>
    <row r="1438">
      <c r="A1438" s="33" t="s">
        <v>148</v>
      </c>
      <c r="B1438" s="68" t="s">
        <v>172</v>
      </c>
      <c r="C1438" s="35" t="s">
        <v>54</v>
      </c>
      <c r="D1438" s="35" t="str">
        <f t="shared" si="2"/>
        <v>Europe/Latvia-Europe/2006</v>
      </c>
      <c r="E1438" s="72">
        <v>4438.0</v>
      </c>
      <c r="F1438" s="72">
        <v>7132.0</v>
      </c>
      <c r="G1438" s="70">
        <f t="shared" si="3"/>
        <v>4438</v>
      </c>
      <c r="H1438" s="70">
        <f t="shared" si="4"/>
        <v>7132</v>
      </c>
      <c r="I1438" s="71" t="s">
        <v>1716</v>
      </c>
      <c r="J1438" s="70">
        <f t="array" ref="J1438:K1438">VLOOKUP(I1438,D:H,{4,5},0)</f>
        <v>4438</v>
      </c>
      <c r="K1438" s="70">
        <v>7132.0</v>
      </c>
      <c r="L1438" s="39">
        <f t="shared" si="5"/>
        <v>4438</v>
      </c>
      <c r="M1438" s="39">
        <f t="shared" si="6"/>
        <v>7132</v>
      </c>
    </row>
    <row r="1439">
      <c r="A1439" s="33" t="s">
        <v>148</v>
      </c>
      <c r="B1439" s="68" t="s">
        <v>172</v>
      </c>
      <c r="C1439" s="35" t="s">
        <v>55</v>
      </c>
      <c r="D1439" s="35" t="str">
        <f t="shared" si="2"/>
        <v>Europe/Latvia-Europe/2007</v>
      </c>
      <c r="E1439" s="72">
        <v>4796.0</v>
      </c>
      <c r="F1439" s="72">
        <v>7928.0</v>
      </c>
      <c r="G1439" s="70">
        <f t="shared" si="3"/>
        <v>4796</v>
      </c>
      <c r="H1439" s="70">
        <f t="shared" si="4"/>
        <v>7928</v>
      </c>
      <c r="I1439" s="71" t="s">
        <v>1717</v>
      </c>
      <c r="J1439" s="70">
        <f t="array" ref="J1439:K1439">VLOOKUP(I1439,D:H,{4,5},0)</f>
        <v>4796</v>
      </c>
      <c r="K1439" s="70">
        <v>7928.0</v>
      </c>
      <c r="L1439" s="39">
        <f t="shared" si="5"/>
        <v>4796</v>
      </c>
      <c r="M1439" s="39">
        <f t="shared" si="6"/>
        <v>7928</v>
      </c>
    </row>
    <row r="1440">
      <c r="A1440" s="33" t="s">
        <v>148</v>
      </c>
      <c r="B1440" s="68" t="s">
        <v>172</v>
      </c>
      <c r="C1440" s="35" t="s">
        <v>56</v>
      </c>
      <c r="D1440" s="35" t="str">
        <f t="shared" si="2"/>
        <v>Europe/Latvia-Europe/2008</v>
      </c>
      <c r="E1440" s="72">
        <v>4528.0</v>
      </c>
      <c r="F1440" s="72">
        <v>7176.0</v>
      </c>
      <c r="G1440" s="70">
        <f t="shared" si="3"/>
        <v>4528</v>
      </c>
      <c r="H1440" s="70">
        <f t="shared" si="4"/>
        <v>7176</v>
      </c>
      <c r="I1440" s="71" t="s">
        <v>1718</v>
      </c>
      <c r="J1440" s="70">
        <f t="array" ref="J1440:K1440">VLOOKUP(I1440,D:H,{4,5},0)</f>
        <v>4528</v>
      </c>
      <c r="K1440" s="70">
        <v>7176.0</v>
      </c>
      <c r="L1440" s="39">
        <f t="shared" si="5"/>
        <v>4528</v>
      </c>
      <c r="M1440" s="39">
        <f t="shared" si="6"/>
        <v>7176</v>
      </c>
    </row>
    <row r="1441">
      <c r="A1441" s="33" t="s">
        <v>148</v>
      </c>
      <c r="B1441" s="68" t="s">
        <v>172</v>
      </c>
      <c r="C1441" s="35" t="s">
        <v>58</v>
      </c>
      <c r="D1441" s="35" t="str">
        <f t="shared" si="2"/>
        <v>Europe/Latvia-Europe/2010</v>
      </c>
      <c r="E1441" s="72">
        <v>4324.0</v>
      </c>
      <c r="F1441" s="72">
        <v>7088.0</v>
      </c>
      <c r="G1441" s="70">
        <f t="shared" si="3"/>
        <v>4078</v>
      </c>
      <c r="H1441" s="70">
        <f t="shared" si="4"/>
        <v>6664.5</v>
      </c>
      <c r="I1441" s="71" t="s">
        <v>1719</v>
      </c>
      <c r="J1441" s="70"/>
      <c r="K1441" s="70"/>
      <c r="L1441" s="39" t="str">
        <f t="shared" si="5"/>
        <v/>
      </c>
      <c r="M1441" s="39" t="str">
        <f t="shared" si="6"/>
        <v/>
      </c>
    </row>
    <row r="1442">
      <c r="A1442" s="33" t="s">
        <v>148</v>
      </c>
      <c r="B1442" s="68" t="s">
        <v>172</v>
      </c>
      <c r="C1442" s="35" t="s">
        <v>58</v>
      </c>
      <c r="D1442" s="35" t="str">
        <f t="shared" si="2"/>
        <v>Europe/Latvia-Europe/2010</v>
      </c>
      <c r="E1442" s="72">
        <v>3832.0</v>
      </c>
      <c r="F1442" s="72">
        <v>6241.0</v>
      </c>
      <c r="G1442" s="70">
        <f t="shared" si="3"/>
        <v>3832</v>
      </c>
      <c r="H1442" s="70">
        <f t="shared" si="4"/>
        <v>6241</v>
      </c>
      <c r="I1442" s="71" t="s">
        <v>1720</v>
      </c>
      <c r="J1442" s="70">
        <f t="array" ref="J1442:K1442">VLOOKUP(I1442,D:H,{4,5},0)</f>
        <v>4078</v>
      </c>
      <c r="K1442" s="70">
        <v>6664.5</v>
      </c>
      <c r="L1442" s="39">
        <f t="shared" si="5"/>
        <v>4078</v>
      </c>
      <c r="M1442" s="39">
        <f t="shared" si="6"/>
        <v>6664.5</v>
      </c>
    </row>
    <row r="1443">
      <c r="A1443" s="33" t="s">
        <v>148</v>
      </c>
      <c r="B1443" s="68" t="s">
        <v>172</v>
      </c>
      <c r="C1443" s="35" t="s">
        <v>59</v>
      </c>
      <c r="D1443" s="35" t="str">
        <f t="shared" si="2"/>
        <v>Europe/Latvia-Europe/2011</v>
      </c>
      <c r="E1443" s="72">
        <v>4688.0</v>
      </c>
      <c r="F1443" s="72">
        <v>7583.0</v>
      </c>
      <c r="G1443" s="70">
        <f t="shared" si="3"/>
        <v>4688</v>
      </c>
      <c r="H1443" s="70">
        <f t="shared" si="4"/>
        <v>7583</v>
      </c>
      <c r="I1443" s="71" t="s">
        <v>1721</v>
      </c>
      <c r="J1443" s="70">
        <f t="array" ref="J1443:K1443">VLOOKUP(I1443,D:H,{4,5},0)</f>
        <v>4688</v>
      </c>
      <c r="K1443" s="70">
        <v>7583.0</v>
      </c>
      <c r="L1443" s="39">
        <f t="shared" si="5"/>
        <v>4688</v>
      </c>
      <c r="M1443" s="39">
        <f t="shared" si="6"/>
        <v>7583</v>
      </c>
    </row>
    <row r="1444">
      <c r="A1444" s="33" t="s">
        <v>148</v>
      </c>
      <c r="B1444" s="68" t="s">
        <v>172</v>
      </c>
      <c r="C1444" s="35" t="s">
        <v>60</v>
      </c>
      <c r="D1444" s="35" t="str">
        <f t="shared" si="2"/>
        <v>Europe/Latvia-Europe/2012</v>
      </c>
      <c r="E1444" s="72">
        <v>4073.0</v>
      </c>
      <c r="F1444" s="72">
        <v>6652.0</v>
      </c>
      <c r="G1444" s="70">
        <f t="shared" si="3"/>
        <v>4073</v>
      </c>
      <c r="H1444" s="70">
        <f t="shared" si="4"/>
        <v>6652</v>
      </c>
      <c r="I1444" s="71" t="s">
        <v>1722</v>
      </c>
      <c r="J1444" s="70">
        <f t="array" ref="J1444:K1444">VLOOKUP(I1444,D:H,{4,5},0)</f>
        <v>4073</v>
      </c>
      <c r="K1444" s="70">
        <v>6652.0</v>
      </c>
      <c r="L1444" s="39">
        <f t="shared" si="5"/>
        <v>4073</v>
      </c>
      <c r="M1444" s="39">
        <f t="shared" si="6"/>
        <v>6652</v>
      </c>
    </row>
    <row r="1445">
      <c r="A1445" s="33" t="s">
        <v>148</v>
      </c>
      <c r="B1445" s="68" t="s">
        <v>173</v>
      </c>
      <c r="C1445" s="35" t="s">
        <v>48</v>
      </c>
      <c r="D1445" s="35" t="str">
        <f t="shared" si="2"/>
        <v>Europe/Liechtenstein-Europe/2000</v>
      </c>
      <c r="E1445" s="69"/>
      <c r="F1445" s="69"/>
      <c r="G1445" s="70" t="str">
        <f t="shared" si="3"/>
        <v/>
      </c>
      <c r="H1445" s="70" t="str">
        <f t="shared" si="4"/>
        <v/>
      </c>
      <c r="I1445" s="71" t="s">
        <v>1723</v>
      </c>
      <c r="J1445" s="70" t="str">
        <f t="array" ref="J1445:K1445">VLOOKUP(I1445,D:H,{4,5},0)</f>
        <v/>
      </c>
      <c r="K1445" s="70"/>
      <c r="L1445" s="39" t="str">
        <f t="shared" si="5"/>
        <v/>
      </c>
      <c r="M1445" s="39" t="str">
        <f t="shared" si="6"/>
        <v/>
      </c>
    </row>
    <row r="1446">
      <c r="A1446" s="33" t="s">
        <v>148</v>
      </c>
      <c r="B1446" s="68" t="s">
        <v>173</v>
      </c>
      <c r="C1446" s="35" t="s">
        <v>49</v>
      </c>
      <c r="D1446" s="35" t="str">
        <f t="shared" si="2"/>
        <v>Europe/Liechtenstein-Europe/2001</v>
      </c>
      <c r="E1446" s="69"/>
      <c r="F1446" s="69"/>
      <c r="G1446" s="70" t="str">
        <f t="shared" si="3"/>
        <v/>
      </c>
      <c r="H1446" s="70" t="str">
        <f t="shared" si="4"/>
        <v/>
      </c>
      <c r="I1446" s="71" t="s">
        <v>1724</v>
      </c>
      <c r="J1446" s="70" t="str">
        <f t="array" ref="J1446:K1446">VLOOKUP(I1446,D:H,{4,5},0)</f>
        <v/>
      </c>
      <c r="K1446" s="70"/>
      <c r="L1446" s="39" t="str">
        <f t="shared" si="5"/>
        <v/>
      </c>
      <c r="M1446" s="39" t="str">
        <f t="shared" si="6"/>
        <v/>
      </c>
    </row>
    <row r="1447">
      <c r="A1447" s="33" t="s">
        <v>148</v>
      </c>
      <c r="B1447" s="68" t="s">
        <v>173</v>
      </c>
      <c r="C1447" s="35" t="s">
        <v>50</v>
      </c>
      <c r="D1447" s="35" t="str">
        <f t="shared" si="2"/>
        <v>Europe/Liechtenstein-Europe/2002</v>
      </c>
      <c r="E1447" s="69"/>
      <c r="F1447" s="69"/>
      <c r="G1447" s="70" t="str">
        <f t="shared" si="3"/>
        <v/>
      </c>
      <c r="H1447" s="70" t="str">
        <f t="shared" si="4"/>
        <v/>
      </c>
      <c r="I1447" s="71" t="s">
        <v>1725</v>
      </c>
      <c r="J1447" s="70" t="str">
        <f t="array" ref="J1447:K1447">VLOOKUP(I1447,D:H,{4,5},0)</f>
        <v/>
      </c>
      <c r="K1447" s="70"/>
      <c r="L1447" s="39" t="str">
        <f t="shared" si="5"/>
        <v/>
      </c>
      <c r="M1447" s="39" t="str">
        <f t="shared" si="6"/>
        <v/>
      </c>
    </row>
    <row r="1448">
      <c r="A1448" s="33" t="s">
        <v>148</v>
      </c>
      <c r="B1448" s="68" t="s">
        <v>173</v>
      </c>
      <c r="C1448" s="35" t="s">
        <v>51</v>
      </c>
      <c r="D1448" s="35" t="str">
        <f t="shared" si="2"/>
        <v>Europe/Liechtenstein-Europe/2003</v>
      </c>
      <c r="E1448" s="69"/>
      <c r="F1448" s="69"/>
      <c r="G1448" s="70" t="str">
        <f t="shared" si="3"/>
        <v/>
      </c>
      <c r="H1448" s="70" t="str">
        <f t="shared" si="4"/>
        <v/>
      </c>
      <c r="I1448" s="71" t="s">
        <v>1726</v>
      </c>
      <c r="J1448" s="70" t="str">
        <f t="array" ref="J1448:K1448">VLOOKUP(I1448,D:H,{4,5},0)</f>
        <v/>
      </c>
      <c r="K1448" s="70"/>
      <c r="L1448" s="39" t="str">
        <f t="shared" si="5"/>
        <v/>
      </c>
      <c r="M1448" s="39" t="str">
        <f t="shared" si="6"/>
        <v/>
      </c>
    </row>
    <row r="1449">
      <c r="A1449" s="33" t="s">
        <v>148</v>
      </c>
      <c r="B1449" s="68" t="s">
        <v>173</v>
      </c>
      <c r="C1449" s="35" t="s">
        <v>52</v>
      </c>
      <c r="D1449" s="35" t="str">
        <f t="shared" si="2"/>
        <v>Europe/Liechtenstein-Europe/2004</v>
      </c>
      <c r="E1449" s="69"/>
      <c r="F1449" s="69"/>
      <c r="G1449" s="70" t="str">
        <f t="shared" si="3"/>
        <v/>
      </c>
      <c r="H1449" s="70" t="str">
        <f t="shared" si="4"/>
        <v/>
      </c>
      <c r="I1449" s="71" t="s">
        <v>1727</v>
      </c>
      <c r="J1449" s="70" t="str">
        <f t="array" ref="J1449:K1449">VLOOKUP(I1449,D:H,{4,5},0)</f>
        <v/>
      </c>
      <c r="K1449" s="70"/>
      <c r="L1449" s="39" t="str">
        <f t="shared" si="5"/>
        <v/>
      </c>
      <c r="M1449" s="39" t="str">
        <f t="shared" si="6"/>
        <v/>
      </c>
    </row>
    <row r="1450">
      <c r="A1450" s="33" t="s">
        <v>148</v>
      </c>
      <c r="B1450" s="68" t="s">
        <v>173</v>
      </c>
      <c r="C1450" s="35" t="s">
        <v>54</v>
      </c>
      <c r="D1450" s="35" t="str">
        <f t="shared" si="2"/>
        <v>Europe/Liechtenstein-Europe/2006</v>
      </c>
      <c r="E1450" s="69"/>
      <c r="F1450" s="69"/>
      <c r="G1450" s="70" t="str">
        <f t="shared" si="3"/>
        <v/>
      </c>
      <c r="H1450" s="70" t="str">
        <f t="shared" si="4"/>
        <v/>
      </c>
      <c r="I1450" s="71" t="s">
        <v>1728</v>
      </c>
      <c r="J1450" s="70"/>
      <c r="K1450" s="70"/>
      <c r="L1450" s="39" t="str">
        <f t="shared" si="5"/>
        <v/>
      </c>
      <c r="M1450" s="39" t="str">
        <f t="shared" si="6"/>
        <v/>
      </c>
    </row>
    <row r="1451">
      <c r="A1451" s="33" t="s">
        <v>148</v>
      </c>
      <c r="B1451" s="68" t="s">
        <v>173</v>
      </c>
      <c r="C1451" s="35" t="s">
        <v>54</v>
      </c>
      <c r="D1451" s="35" t="str">
        <f t="shared" si="2"/>
        <v>Europe/Liechtenstein-Europe/2006</v>
      </c>
      <c r="E1451" s="69"/>
      <c r="F1451" s="69"/>
      <c r="G1451" s="70" t="str">
        <f t="shared" si="3"/>
        <v/>
      </c>
      <c r="H1451" s="70" t="str">
        <f t="shared" si="4"/>
        <v/>
      </c>
      <c r="I1451" s="71" t="s">
        <v>1729</v>
      </c>
      <c r="J1451" s="70" t="str">
        <f t="array" ref="J1451:K1451">VLOOKUP(I1451,D:H,{4,5},0)</f>
        <v/>
      </c>
      <c r="K1451" s="70"/>
      <c r="L1451" s="39" t="str">
        <f t="shared" si="5"/>
        <v/>
      </c>
      <c r="M1451" s="39" t="str">
        <f t="shared" si="6"/>
        <v/>
      </c>
    </row>
    <row r="1452">
      <c r="A1452" s="33" t="s">
        <v>148</v>
      </c>
      <c r="B1452" s="68" t="s">
        <v>173</v>
      </c>
      <c r="C1452" s="35" t="s">
        <v>55</v>
      </c>
      <c r="D1452" s="35" t="str">
        <f t="shared" si="2"/>
        <v>Europe/Liechtenstein-Europe/2007</v>
      </c>
      <c r="E1452" s="69"/>
      <c r="F1452" s="69"/>
      <c r="G1452" s="70" t="str">
        <f t="shared" si="3"/>
        <v/>
      </c>
      <c r="H1452" s="70" t="str">
        <f t="shared" si="4"/>
        <v/>
      </c>
      <c r="I1452" s="71" t="s">
        <v>1730</v>
      </c>
      <c r="J1452" s="70" t="str">
        <f t="array" ref="J1452:K1452">VLOOKUP(I1452,D:H,{4,5},0)</f>
        <v/>
      </c>
      <c r="K1452" s="70"/>
      <c r="L1452" s="39" t="str">
        <f t="shared" si="5"/>
        <v/>
      </c>
      <c r="M1452" s="39" t="str">
        <f t="shared" si="6"/>
        <v/>
      </c>
    </row>
    <row r="1453">
      <c r="A1453" s="33" t="s">
        <v>148</v>
      </c>
      <c r="B1453" s="68" t="s">
        <v>173</v>
      </c>
      <c r="C1453" s="35" t="s">
        <v>56</v>
      </c>
      <c r="D1453" s="35" t="str">
        <f t="shared" si="2"/>
        <v>Europe/Liechtenstein-Europe/2008</v>
      </c>
      <c r="E1453" s="69"/>
      <c r="F1453" s="69"/>
      <c r="G1453" s="70" t="str">
        <f t="shared" si="3"/>
        <v/>
      </c>
      <c r="H1453" s="70" t="str">
        <f t="shared" si="4"/>
        <v/>
      </c>
      <c r="I1453" s="71" t="s">
        <v>1731</v>
      </c>
      <c r="J1453" s="70" t="str">
        <f t="array" ref="J1453:K1453">VLOOKUP(I1453,D:H,{4,5},0)</f>
        <v/>
      </c>
      <c r="K1453" s="70"/>
      <c r="L1453" s="39" t="str">
        <f t="shared" si="5"/>
        <v/>
      </c>
      <c r="M1453" s="39" t="str">
        <f t="shared" si="6"/>
        <v/>
      </c>
    </row>
    <row r="1454">
      <c r="A1454" s="33" t="s">
        <v>148</v>
      </c>
      <c r="B1454" s="68" t="s">
        <v>173</v>
      </c>
      <c r="C1454" s="35" t="s">
        <v>58</v>
      </c>
      <c r="D1454" s="35" t="str">
        <f t="shared" si="2"/>
        <v>Europe/Liechtenstein-Europe/2010</v>
      </c>
      <c r="E1454" s="69"/>
      <c r="F1454" s="69"/>
      <c r="G1454" s="70" t="str">
        <f t="shared" si="3"/>
        <v/>
      </c>
      <c r="H1454" s="70" t="str">
        <f t="shared" si="4"/>
        <v/>
      </c>
      <c r="I1454" s="71" t="s">
        <v>1732</v>
      </c>
      <c r="J1454" s="70"/>
      <c r="K1454" s="70"/>
      <c r="L1454" s="39" t="str">
        <f t="shared" si="5"/>
        <v/>
      </c>
      <c r="M1454" s="39" t="str">
        <f t="shared" si="6"/>
        <v/>
      </c>
    </row>
    <row r="1455">
      <c r="A1455" s="33" t="s">
        <v>148</v>
      </c>
      <c r="B1455" s="68" t="s">
        <v>173</v>
      </c>
      <c r="C1455" s="35" t="s">
        <v>58</v>
      </c>
      <c r="D1455" s="35" t="str">
        <f t="shared" si="2"/>
        <v>Europe/Liechtenstein-Europe/2010</v>
      </c>
      <c r="E1455" s="69"/>
      <c r="F1455" s="69"/>
      <c r="G1455" s="70" t="str">
        <f t="shared" si="3"/>
        <v/>
      </c>
      <c r="H1455" s="70" t="str">
        <f t="shared" si="4"/>
        <v/>
      </c>
      <c r="I1455" s="71" t="s">
        <v>1733</v>
      </c>
      <c r="J1455" s="70" t="str">
        <f t="array" ref="J1455:K1455">VLOOKUP(I1455,D:H,{4,5},0)</f>
        <v/>
      </c>
      <c r="K1455" s="70"/>
      <c r="L1455" s="39" t="str">
        <f t="shared" si="5"/>
        <v/>
      </c>
      <c r="M1455" s="39" t="str">
        <f t="shared" si="6"/>
        <v/>
      </c>
    </row>
    <row r="1456">
      <c r="A1456" s="33" t="s">
        <v>148</v>
      </c>
      <c r="B1456" s="68" t="s">
        <v>173</v>
      </c>
      <c r="C1456" s="35" t="s">
        <v>59</v>
      </c>
      <c r="D1456" s="35" t="str">
        <f t="shared" si="2"/>
        <v>Europe/Liechtenstein-Europe/2011</v>
      </c>
      <c r="E1456" s="69"/>
      <c r="F1456" s="69"/>
      <c r="G1456" s="70" t="str">
        <f t="shared" si="3"/>
        <v/>
      </c>
      <c r="H1456" s="70" t="str">
        <f t="shared" si="4"/>
        <v/>
      </c>
      <c r="I1456" s="71" t="s">
        <v>1734</v>
      </c>
      <c r="J1456" s="70" t="str">
        <f t="array" ref="J1456:K1456">VLOOKUP(I1456,D:H,{4,5},0)</f>
        <v/>
      </c>
      <c r="K1456" s="70"/>
      <c r="L1456" s="39" t="str">
        <f t="shared" si="5"/>
        <v/>
      </c>
      <c r="M1456" s="39" t="str">
        <f t="shared" si="6"/>
        <v/>
      </c>
    </row>
    <row r="1457">
      <c r="A1457" s="33" t="s">
        <v>148</v>
      </c>
      <c r="B1457" s="68" t="s">
        <v>173</v>
      </c>
      <c r="C1457" s="35" t="s">
        <v>60</v>
      </c>
      <c r="D1457" s="35" t="str">
        <f t="shared" si="2"/>
        <v>Europe/Liechtenstein-Europe/2012</v>
      </c>
      <c r="E1457" s="69"/>
      <c r="F1457" s="69"/>
      <c r="G1457" s="70" t="str">
        <f t="shared" si="3"/>
        <v/>
      </c>
      <c r="H1457" s="70" t="str">
        <f t="shared" si="4"/>
        <v/>
      </c>
      <c r="I1457" s="71" t="s">
        <v>1735</v>
      </c>
      <c r="J1457" s="70" t="str">
        <f t="array" ref="J1457:K1457">VLOOKUP(I1457,D:H,{4,5},0)</f>
        <v/>
      </c>
      <c r="K1457" s="70"/>
      <c r="L1457" s="39" t="str">
        <f t="shared" si="5"/>
        <v/>
      </c>
      <c r="M1457" s="39" t="str">
        <f t="shared" si="6"/>
        <v/>
      </c>
    </row>
    <row r="1458">
      <c r="A1458" s="33" t="s">
        <v>148</v>
      </c>
      <c r="B1458" s="68" t="s">
        <v>174</v>
      </c>
      <c r="C1458" s="35" t="s">
        <v>48</v>
      </c>
      <c r="D1458" s="35" t="str">
        <f t="shared" si="2"/>
        <v>Europe/Lithuania-Europe/2000</v>
      </c>
      <c r="E1458" s="69"/>
      <c r="F1458" s="69"/>
      <c r="G1458" s="70" t="str">
        <f t="shared" si="3"/>
        <v/>
      </c>
      <c r="H1458" s="70" t="str">
        <f t="shared" si="4"/>
        <v/>
      </c>
      <c r="I1458" s="71" t="s">
        <v>1736</v>
      </c>
      <c r="J1458" s="70" t="str">
        <f t="array" ref="J1458:K1458">VLOOKUP(I1458,D:H,{4,5},0)</f>
        <v/>
      </c>
      <c r="K1458" s="70"/>
      <c r="L1458" s="39" t="str">
        <f t="shared" si="5"/>
        <v/>
      </c>
      <c r="M1458" s="39" t="str">
        <f t="shared" si="6"/>
        <v/>
      </c>
    </row>
    <row r="1459">
      <c r="A1459" s="33" t="s">
        <v>148</v>
      </c>
      <c r="B1459" s="68" t="s">
        <v>174</v>
      </c>
      <c r="C1459" s="35" t="s">
        <v>49</v>
      </c>
      <c r="D1459" s="35" t="str">
        <f t="shared" si="2"/>
        <v>Europe/Lithuania-Europe/2001</v>
      </c>
      <c r="E1459" s="72">
        <v>7287.0</v>
      </c>
      <c r="F1459" s="69"/>
      <c r="G1459" s="70">
        <f t="shared" si="3"/>
        <v>7287</v>
      </c>
      <c r="H1459" s="70" t="str">
        <f t="shared" si="4"/>
        <v/>
      </c>
      <c r="I1459" s="71" t="s">
        <v>1737</v>
      </c>
      <c r="J1459" s="70">
        <f t="array" ref="J1459:K1459">VLOOKUP(I1459,D:H,{4,5},0)</f>
        <v>7287</v>
      </c>
      <c r="K1459" s="70"/>
      <c r="L1459" s="39">
        <f t="shared" si="5"/>
        <v>7287</v>
      </c>
      <c r="M1459" s="39" t="str">
        <f t="shared" si="6"/>
        <v/>
      </c>
    </row>
    <row r="1460">
      <c r="A1460" s="33" t="s">
        <v>148</v>
      </c>
      <c r="B1460" s="68" t="s">
        <v>174</v>
      </c>
      <c r="C1460" s="35" t="s">
        <v>50</v>
      </c>
      <c r="D1460" s="35" t="str">
        <f t="shared" si="2"/>
        <v>Europe/Lithuania-Europe/2002</v>
      </c>
      <c r="E1460" s="72">
        <v>7052.0</v>
      </c>
      <c r="F1460" s="72">
        <v>13561.0</v>
      </c>
      <c r="G1460" s="70">
        <f t="shared" si="3"/>
        <v>7052</v>
      </c>
      <c r="H1460" s="70">
        <f t="shared" si="4"/>
        <v>13561</v>
      </c>
      <c r="I1460" s="71" t="s">
        <v>1738</v>
      </c>
      <c r="J1460" s="70">
        <f t="array" ref="J1460:K1460">VLOOKUP(I1460,D:H,{4,5},0)</f>
        <v>7052</v>
      </c>
      <c r="K1460" s="70">
        <v>13561.0</v>
      </c>
      <c r="L1460" s="39">
        <f t="shared" si="5"/>
        <v>7052</v>
      </c>
      <c r="M1460" s="39">
        <f t="shared" si="6"/>
        <v>13561</v>
      </c>
    </row>
    <row r="1461">
      <c r="A1461" s="33" t="s">
        <v>148</v>
      </c>
      <c r="B1461" s="68" t="s">
        <v>174</v>
      </c>
      <c r="C1461" s="35" t="s">
        <v>51</v>
      </c>
      <c r="D1461" s="35" t="str">
        <f t="shared" si="2"/>
        <v>Europe/Lithuania-Europe/2003</v>
      </c>
      <c r="E1461" s="72">
        <v>8766.0</v>
      </c>
      <c r="F1461" s="72">
        <v>12578.0</v>
      </c>
      <c r="G1461" s="70">
        <f t="shared" si="3"/>
        <v>8766</v>
      </c>
      <c r="H1461" s="70">
        <f t="shared" si="4"/>
        <v>12578</v>
      </c>
      <c r="I1461" s="71" t="s">
        <v>1739</v>
      </c>
      <c r="J1461" s="70">
        <f t="array" ref="J1461:K1461">VLOOKUP(I1461,D:H,{4,5},0)</f>
        <v>8766</v>
      </c>
      <c r="K1461" s="70">
        <v>12578.0</v>
      </c>
      <c r="L1461" s="39">
        <f t="shared" si="5"/>
        <v>8766</v>
      </c>
      <c r="M1461" s="39">
        <f t="shared" si="6"/>
        <v>12578</v>
      </c>
    </row>
    <row r="1462">
      <c r="A1462" s="33" t="s">
        <v>148</v>
      </c>
      <c r="B1462" s="68" t="s">
        <v>174</v>
      </c>
      <c r="C1462" s="35" t="s">
        <v>52</v>
      </c>
      <c r="D1462" s="35" t="str">
        <f t="shared" si="2"/>
        <v>Europe/Lithuania-Europe/2004</v>
      </c>
      <c r="E1462" s="72">
        <v>9520.0</v>
      </c>
      <c r="F1462" s="72">
        <v>15115.0</v>
      </c>
      <c r="G1462" s="70">
        <f t="shared" si="3"/>
        <v>9520</v>
      </c>
      <c r="H1462" s="70">
        <f t="shared" si="4"/>
        <v>15115</v>
      </c>
      <c r="I1462" s="71" t="s">
        <v>1740</v>
      </c>
      <c r="J1462" s="70">
        <f t="array" ref="J1462:K1462">VLOOKUP(I1462,D:H,{4,5},0)</f>
        <v>9520</v>
      </c>
      <c r="K1462" s="70">
        <v>15115.0</v>
      </c>
      <c r="L1462" s="39">
        <f t="shared" si="5"/>
        <v>9520</v>
      </c>
      <c r="M1462" s="39">
        <f t="shared" si="6"/>
        <v>15115</v>
      </c>
    </row>
    <row r="1463">
      <c r="A1463" s="33" t="s">
        <v>148</v>
      </c>
      <c r="B1463" s="68" t="s">
        <v>174</v>
      </c>
      <c r="C1463" s="35" t="s">
        <v>54</v>
      </c>
      <c r="D1463" s="35" t="str">
        <f t="shared" si="2"/>
        <v>Europe/Lithuania-Europe/2006</v>
      </c>
      <c r="E1463" s="72">
        <v>9386.0</v>
      </c>
      <c r="F1463" s="72">
        <v>13330.0</v>
      </c>
      <c r="G1463" s="70">
        <f t="shared" si="3"/>
        <v>8831.5</v>
      </c>
      <c r="H1463" s="70">
        <f t="shared" si="4"/>
        <v>13124.5</v>
      </c>
      <c r="I1463" s="71" t="s">
        <v>1741</v>
      </c>
      <c r="J1463" s="70"/>
      <c r="K1463" s="70"/>
      <c r="L1463" s="39" t="str">
        <f t="shared" si="5"/>
        <v/>
      </c>
      <c r="M1463" s="39" t="str">
        <f t="shared" si="6"/>
        <v/>
      </c>
    </row>
    <row r="1464">
      <c r="A1464" s="33" t="s">
        <v>148</v>
      </c>
      <c r="B1464" s="68" t="s">
        <v>174</v>
      </c>
      <c r="C1464" s="35" t="s">
        <v>54</v>
      </c>
      <c r="D1464" s="35" t="str">
        <f t="shared" si="2"/>
        <v>Europe/Lithuania-Europe/2006</v>
      </c>
      <c r="E1464" s="72">
        <v>8277.0</v>
      </c>
      <c r="F1464" s="72">
        <v>12919.0</v>
      </c>
      <c r="G1464" s="70">
        <f t="shared" si="3"/>
        <v>8277</v>
      </c>
      <c r="H1464" s="70">
        <f t="shared" si="4"/>
        <v>12919</v>
      </c>
      <c r="I1464" s="71" t="s">
        <v>1742</v>
      </c>
      <c r="J1464" s="70">
        <f t="array" ref="J1464:K1464">VLOOKUP(I1464,D:H,{4,5},0)</f>
        <v>8831.5</v>
      </c>
      <c r="K1464" s="70">
        <v>13124.5</v>
      </c>
      <c r="L1464" s="39">
        <f t="shared" si="5"/>
        <v>8831.5</v>
      </c>
      <c r="M1464" s="39">
        <f t="shared" si="6"/>
        <v>13124.5</v>
      </c>
    </row>
    <row r="1465">
      <c r="A1465" s="33" t="s">
        <v>148</v>
      </c>
      <c r="B1465" s="68" t="s">
        <v>174</v>
      </c>
      <c r="C1465" s="35" t="s">
        <v>55</v>
      </c>
      <c r="D1465" s="35" t="str">
        <f t="shared" si="2"/>
        <v>Europe/Lithuania-Europe/2007</v>
      </c>
      <c r="E1465" s="72">
        <v>9460.0</v>
      </c>
      <c r="F1465" s="72">
        <v>15137.0</v>
      </c>
      <c r="G1465" s="70">
        <f t="shared" si="3"/>
        <v>9460</v>
      </c>
      <c r="H1465" s="70">
        <f t="shared" si="4"/>
        <v>15137</v>
      </c>
      <c r="I1465" s="71" t="s">
        <v>1743</v>
      </c>
      <c r="J1465" s="70">
        <f t="array" ref="J1465:K1465">VLOOKUP(I1465,D:H,{4,5},0)</f>
        <v>9460</v>
      </c>
      <c r="K1465" s="70">
        <v>15137.0</v>
      </c>
      <c r="L1465" s="39">
        <f t="shared" si="5"/>
        <v>9460</v>
      </c>
      <c r="M1465" s="39">
        <f t="shared" si="6"/>
        <v>15137</v>
      </c>
    </row>
    <row r="1466">
      <c r="A1466" s="33" t="s">
        <v>148</v>
      </c>
      <c r="B1466" s="68" t="s">
        <v>174</v>
      </c>
      <c r="C1466" s="35" t="s">
        <v>56</v>
      </c>
      <c r="D1466" s="35" t="str">
        <f t="shared" si="2"/>
        <v>Europe/Lithuania-Europe/2008</v>
      </c>
      <c r="E1466" s="72">
        <v>8848.0</v>
      </c>
      <c r="F1466" s="72">
        <v>13993.0</v>
      </c>
      <c r="G1466" s="70">
        <f t="shared" si="3"/>
        <v>8848</v>
      </c>
      <c r="H1466" s="70">
        <f t="shared" si="4"/>
        <v>13993</v>
      </c>
      <c r="I1466" s="71" t="s">
        <v>1744</v>
      </c>
      <c r="J1466" s="70">
        <f t="array" ref="J1466:K1466">VLOOKUP(I1466,D:H,{4,5},0)</f>
        <v>8848</v>
      </c>
      <c r="K1466" s="70">
        <v>13993.0</v>
      </c>
      <c r="L1466" s="39">
        <f t="shared" si="5"/>
        <v>8848</v>
      </c>
      <c r="M1466" s="39">
        <f t="shared" si="6"/>
        <v>13993</v>
      </c>
    </row>
    <row r="1467">
      <c r="A1467" s="33" t="s">
        <v>148</v>
      </c>
      <c r="B1467" s="68" t="s">
        <v>174</v>
      </c>
      <c r="C1467" s="35" t="s">
        <v>58</v>
      </c>
      <c r="D1467" s="35" t="str">
        <f t="shared" si="2"/>
        <v>Europe/Lithuania-Europe/2010</v>
      </c>
      <c r="E1467" s="72">
        <v>9253.0</v>
      </c>
      <c r="F1467" s="72">
        <v>12915.0</v>
      </c>
      <c r="G1467" s="70">
        <f t="shared" si="3"/>
        <v>8192</v>
      </c>
      <c r="H1467" s="70">
        <f t="shared" si="4"/>
        <v>12557.5</v>
      </c>
      <c r="I1467" s="71" t="s">
        <v>1745</v>
      </c>
      <c r="J1467" s="70"/>
      <c r="K1467" s="70"/>
      <c r="L1467" s="39" t="str">
        <f t="shared" si="5"/>
        <v/>
      </c>
      <c r="M1467" s="39" t="str">
        <f t="shared" si="6"/>
        <v/>
      </c>
    </row>
    <row r="1468">
      <c r="A1468" s="33" t="s">
        <v>148</v>
      </c>
      <c r="B1468" s="68" t="s">
        <v>174</v>
      </c>
      <c r="C1468" s="35" t="s">
        <v>58</v>
      </c>
      <c r="D1468" s="35" t="str">
        <f t="shared" si="2"/>
        <v>Europe/Lithuania-Europe/2010</v>
      </c>
      <c r="E1468" s="72">
        <v>7131.0</v>
      </c>
      <c r="F1468" s="72">
        <v>12200.0</v>
      </c>
      <c r="G1468" s="70">
        <f t="shared" si="3"/>
        <v>7131</v>
      </c>
      <c r="H1468" s="70">
        <f t="shared" si="4"/>
        <v>12200</v>
      </c>
      <c r="I1468" s="71" t="s">
        <v>1746</v>
      </c>
      <c r="J1468" s="70">
        <f t="array" ref="J1468:K1468">VLOOKUP(I1468,D:H,{4,5},0)</f>
        <v>8192</v>
      </c>
      <c r="K1468" s="70">
        <v>12557.5</v>
      </c>
      <c r="L1468" s="39">
        <f t="shared" si="5"/>
        <v>8192</v>
      </c>
      <c r="M1468" s="39">
        <f t="shared" si="6"/>
        <v>12557.5</v>
      </c>
    </row>
    <row r="1469">
      <c r="A1469" s="33" t="s">
        <v>148</v>
      </c>
      <c r="B1469" s="68" t="s">
        <v>174</v>
      </c>
      <c r="C1469" s="35" t="s">
        <v>59</v>
      </c>
      <c r="D1469" s="35" t="str">
        <f t="shared" si="2"/>
        <v>Europe/Lithuania-Europe/2011</v>
      </c>
      <c r="E1469" s="72">
        <v>8718.0</v>
      </c>
      <c r="F1469" s="72">
        <v>14294.0</v>
      </c>
      <c r="G1469" s="70">
        <f t="shared" si="3"/>
        <v>8718</v>
      </c>
      <c r="H1469" s="70">
        <f t="shared" si="4"/>
        <v>14294</v>
      </c>
      <c r="I1469" s="71" t="s">
        <v>1747</v>
      </c>
      <c r="J1469" s="70">
        <f t="array" ref="J1469:K1469">VLOOKUP(I1469,D:H,{4,5},0)</f>
        <v>8718</v>
      </c>
      <c r="K1469" s="70">
        <v>14294.0</v>
      </c>
      <c r="L1469" s="39">
        <f t="shared" si="5"/>
        <v>8718</v>
      </c>
      <c r="M1469" s="39">
        <f t="shared" si="6"/>
        <v>14294</v>
      </c>
    </row>
    <row r="1470">
      <c r="A1470" s="33" t="s">
        <v>148</v>
      </c>
      <c r="B1470" s="68" t="s">
        <v>174</v>
      </c>
      <c r="C1470" s="35" t="s">
        <v>60</v>
      </c>
      <c r="D1470" s="35" t="str">
        <f t="shared" si="2"/>
        <v>Europe/Lithuania-Europe/2012</v>
      </c>
      <c r="E1470" s="72">
        <v>8865.0</v>
      </c>
      <c r="F1470" s="72">
        <v>13212.0</v>
      </c>
      <c r="G1470" s="70">
        <f t="shared" si="3"/>
        <v>8865</v>
      </c>
      <c r="H1470" s="70">
        <f t="shared" si="4"/>
        <v>13212</v>
      </c>
      <c r="I1470" s="71" t="s">
        <v>1748</v>
      </c>
      <c r="J1470" s="70">
        <f t="array" ref="J1470:K1470">VLOOKUP(I1470,D:H,{4,5},0)</f>
        <v>8865</v>
      </c>
      <c r="K1470" s="70">
        <v>13212.0</v>
      </c>
      <c r="L1470" s="39">
        <f t="shared" si="5"/>
        <v>8865</v>
      </c>
      <c r="M1470" s="39">
        <f t="shared" si="6"/>
        <v>13212</v>
      </c>
    </row>
    <row r="1471">
      <c r="A1471" s="33" t="s">
        <v>148</v>
      </c>
      <c r="B1471" s="68" t="s">
        <v>175</v>
      </c>
      <c r="C1471" s="35" t="s">
        <v>48</v>
      </c>
      <c r="D1471" s="35" t="str">
        <f t="shared" si="2"/>
        <v>Europe/Luxembourg-Europe/2000</v>
      </c>
      <c r="E1471" s="72">
        <v>4080.0</v>
      </c>
      <c r="F1471" s="69"/>
      <c r="G1471" s="70">
        <f t="shared" si="3"/>
        <v>4080</v>
      </c>
      <c r="H1471" s="70" t="str">
        <f t="shared" si="4"/>
        <v/>
      </c>
      <c r="I1471" s="71" t="s">
        <v>1749</v>
      </c>
      <c r="J1471" s="70">
        <f t="array" ref="J1471:K1471">VLOOKUP(I1471,D:H,{4,5},0)</f>
        <v>4080</v>
      </c>
      <c r="K1471" s="70"/>
      <c r="L1471" s="39">
        <f t="shared" si="5"/>
        <v>4080</v>
      </c>
      <c r="M1471" s="39" t="str">
        <f t="shared" si="6"/>
        <v/>
      </c>
    </row>
    <row r="1472">
      <c r="A1472" s="33" t="s">
        <v>148</v>
      </c>
      <c r="B1472" s="68" t="s">
        <v>175</v>
      </c>
      <c r="C1472" s="35" t="s">
        <v>49</v>
      </c>
      <c r="D1472" s="35" t="str">
        <f t="shared" si="2"/>
        <v>Europe/Luxembourg-Europe/2001</v>
      </c>
      <c r="E1472" s="72">
        <v>4171.0</v>
      </c>
      <c r="F1472" s="69"/>
      <c r="G1472" s="70">
        <f t="shared" si="3"/>
        <v>4171</v>
      </c>
      <c r="H1472" s="70" t="str">
        <f t="shared" si="4"/>
        <v/>
      </c>
      <c r="I1472" s="71" t="s">
        <v>1750</v>
      </c>
      <c r="J1472" s="70">
        <f t="array" ref="J1472:K1472">VLOOKUP(I1472,D:H,{4,5},0)</f>
        <v>4171</v>
      </c>
      <c r="K1472" s="70"/>
      <c r="L1472" s="39">
        <f t="shared" si="5"/>
        <v>4171</v>
      </c>
      <c r="M1472" s="39" t="str">
        <f t="shared" si="6"/>
        <v/>
      </c>
    </row>
    <row r="1473">
      <c r="A1473" s="33" t="s">
        <v>148</v>
      </c>
      <c r="B1473" s="68" t="s">
        <v>175</v>
      </c>
      <c r="C1473" s="35" t="s">
        <v>50</v>
      </c>
      <c r="D1473" s="35" t="str">
        <f t="shared" si="2"/>
        <v>Europe/Luxembourg-Europe/2002</v>
      </c>
      <c r="E1473" s="72">
        <v>4220.0</v>
      </c>
      <c r="F1473" s="72">
        <v>10829.0</v>
      </c>
      <c r="G1473" s="70">
        <f t="shared" si="3"/>
        <v>4220</v>
      </c>
      <c r="H1473" s="70">
        <f t="shared" si="4"/>
        <v>10829</v>
      </c>
      <c r="I1473" s="71" t="s">
        <v>1751</v>
      </c>
      <c r="J1473" s="70">
        <f t="array" ref="J1473:K1473">VLOOKUP(I1473,D:H,{4,5},0)</f>
        <v>4220</v>
      </c>
      <c r="K1473" s="70">
        <v>10829.0</v>
      </c>
      <c r="L1473" s="39">
        <f t="shared" si="5"/>
        <v>4220</v>
      </c>
      <c r="M1473" s="39">
        <f t="shared" si="6"/>
        <v>10829</v>
      </c>
    </row>
    <row r="1474">
      <c r="A1474" s="33" t="s">
        <v>148</v>
      </c>
      <c r="B1474" s="68" t="s">
        <v>175</v>
      </c>
      <c r="C1474" s="35" t="s">
        <v>51</v>
      </c>
      <c r="D1474" s="35" t="str">
        <f t="shared" si="2"/>
        <v>Europe/Luxembourg-Europe/2003</v>
      </c>
      <c r="E1474" s="72">
        <v>3956.0</v>
      </c>
      <c r="F1474" s="72">
        <v>10249.0</v>
      </c>
      <c r="G1474" s="70">
        <f t="shared" si="3"/>
        <v>3956</v>
      </c>
      <c r="H1474" s="70">
        <f t="shared" si="4"/>
        <v>10249</v>
      </c>
      <c r="I1474" s="71" t="s">
        <v>1752</v>
      </c>
      <c r="J1474" s="70">
        <f t="array" ref="J1474:K1474">VLOOKUP(I1474,D:H,{4,5},0)</f>
        <v>3956</v>
      </c>
      <c r="K1474" s="70">
        <v>10249.0</v>
      </c>
      <c r="L1474" s="39">
        <f t="shared" si="5"/>
        <v>3956</v>
      </c>
      <c r="M1474" s="39">
        <f t="shared" si="6"/>
        <v>10249</v>
      </c>
    </row>
    <row r="1475">
      <c r="A1475" s="33" t="s">
        <v>148</v>
      </c>
      <c r="B1475" s="68" t="s">
        <v>175</v>
      </c>
      <c r="C1475" s="35" t="s">
        <v>52</v>
      </c>
      <c r="D1475" s="35" t="str">
        <f t="shared" si="2"/>
        <v>Europe/Luxembourg-Europe/2004</v>
      </c>
      <c r="E1475" s="72">
        <v>4204.0</v>
      </c>
      <c r="F1475" s="72">
        <v>10792.0</v>
      </c>
      <c r="G1475" s="70">
        <f t="shared" si="3"/>
        <v>4204</v>
      </c>
      <c r="H1475" s="70">
        <f t="shared" si="4"/>
        <v>10792</v>
      </c>
      <c r="I1475" s="71" t="s">
        <v>1753</v>
      </c>
      <c r="J1475" s="70">
        <f t="array" ref="J1475:K1475">VLOOKUP(I1475,D:H,{4,5},0)</f>
        <v>4204</v>
      </c>
      <c r="K1475" s="70">
        <v>10792.0</v>
      </c>
      <c r="L1475" s="39">
        <f t="shared" si="5"/>
        <v>4204</v>
      </c>
      <c r="M1475" s="39">
        <f t="shared" si="6"/>
        <v>10792</v>
      </c>
    </row>
    <row r="1476">
      <c r="A1476" s="33" t="s">
        <v>148</v>
      </c>
      <c r="B1476" s="68" t="s">
        <v>175</v>
      </c>
      <c r="C1476" s="35" t="s">
        <v>54</v>
      </c>
      <c r="D1476" s="35" t="str">
        <f t="shared" si="2"/>
        <v>Europe/Luxembourg-Europe/2006</v>
      </c>
      <c r="E1476" s="72">
        <v>4282.0</v>
      </c>
      <c r="F1476" s="72">
        <v>11269.0</v>
      </c>
      <c r="G1476" s="70">
        <f t="shared" si="3"/>
        <v>3895.5</v>
      </c>
      <c r="H1476" s="70">
        <f t="shared" si="4"/>
        <v>10035</v>
      </c>
      <c r="I1476" s="71" t="s">
        <v>1754</v>
      </c>
      <c r="J1476" s="70"/>
      <c r="K1476" s="70"/>
      <c r="L1476" s="39" t="str">
        <f t="shared" si="5"/>
        <v/>
      </c>
      <c r="M1476" s="39" t="str">
        <f t="shared" si="6"/>
        <v/>
      </c>
    </row>
    <row r="1477">
      <c r="A1477" s="33" t="s">
        <v>148</v>
      </c>
      <c r="B1477" s="68" t="s">
        <v>175</v>
      </c>
      <c r="C1477" s="35" t="s">
        <v>54</v>
      </c>
      <c r="D1477" s="35" t="str">
        <f t="shared" si="2"/>
        <v>Europe/Luxembourg-Europe/2006</v>
      </c>
      <c r="E1477" s="72">
        <v>3509.0</v>
      </c>
      <c r="F1477" s="72">
        <v>8801.0</v>
      </c>
      <c r="G1477" s="70">
        <f t="shared" si="3"/>
        <v>3509</v>
      </c>
      <c r="H1477" s="70">
        <f t="shared" si="4"/>
        <v>8801</v>
      </c>
      <c r="I1477" s="71" t="s">
        <v>1755</v>
      </c>
      <c r="J1477" s="70">
        <f t="array" ref="J1477:K1477">VLOOKUP(I1477,D:H,{4,5},0)</f>
        <v>3895.5</v>
      </c>
      <c r="K1477" s="70">
        <v>10035.0</v>
      </c>
      <c r="L1477" s="39">
        <f t="shared" si="5"/>
        <v>3895.5</v>
      </c>
      <c r="M1477" s="39">
        <f t="shared" si="6"/>
        <v>10035</v>
      </c>
    </row>
    <row r="1478">
      <c r="A1478" s="33" t="s">
        <v>148</v>
      </c>
      <c r="B1478" s="68" t="s">
        <v>175</v>
      </c>
      <c r="C1478" s="35" t="s">
        <v>55</v>
      </c>
      <c r="D1478" s="35" t="str">
        <f t="shared" si="2"/>
        <v>Europe/Luxembourg-Europe/2007</v>
      </c>
      <c r="E1478" s="72">
        <v>4209.0</v>
      </c>
      <c r="F1478" s="72">
        <v>10869.0</v>
      </c>
      <c r="G1478" s="70">
        <f t="shared" si="3"/>
        <v>4209</v>
      </c>
      <c r="H1478" s="70">
        <f t="shared" si="4"/>
        <v>10869</v>
      </c>
      <c r="I1478" s="71" t="s">
        <v>1756</v>
      </c>
      <c r="J1478" s="70">
        <f t="array" ref="J1478:K1478">VLOOKUP(I1478,D:H,{4,5},0)</f>
        <v>4209</v>
      </c>
      <c r="K1478" s="70">
        <v>10869.0</v>
      </c>
      <c r="L1478" s="39">
        <f t="shared" si="5"/>
        <v>4209</v>
      </c>
      <c r="M1478" s="39">
        <f t="shared" si="6"/>
        <v>10869</v>
      </c>
    </row>
    <row r="1479">
      <c r="A1479" s="33" t="s">
        <v>148</v>
      </c>
      <c r="B1479" s="68" t="s">
        <v>175</v>
      </c>
      <c r="C1479" s="35" t="s">
        <v>56</v>
      </c>
      <c r="D1479" s="35" t="str">
        <f t="shared" si="2"/>
        <v>Europe/Luxembourg-Europe/2008</v>
      </c>
      <c r="E1479" s="72">
        <v>4382.0</v>
      </c>
      <c r="F1479" s="72">
        <v>11544.0</v>
      </c>
      <c r="G1479" s="70">
        <f t="shared" si="3"/>
        <v>4382</v>
      </c>
      <c r="H1479" s="70">
        <f t="shared" si="4"/>
        <v>11544</v>
      </c>
      <c r="I1479" s="71" t="s">
        <v>1757</v>
      </c>
      <c r="J1479" s="70">
        <f t="array" ref="J1479:K1479">VLOOKUP(I1479,D:H,{4,5},0)</f>
        <v>4382</v>
      </c>
      <c r="K1479" s="70">
        <v>11544.0</v>
      </c>
      <c r="L1479" s="39">
        <f t="shared" si="5"/>
        <v>4382</v>
      </c>
      <c r="M1479" s="39">
        <f t="shared" si="6"/>
        <v>11544</v>
      </c>
    </row>
    <row r="1480">
      <c r="A1480" s="33" t="s">
        <v>148</v>
      </c>
      <c r="B1480" s="68" t="s">
        <v>175</v>
      </c>
      <c r="C1480" s="35" t="s">
        <v>58</v>
      </c>
      <c r="D1480" s="35" t="str">
        <f t="shared" si="2"/>
        <v>Europe/Luxembourg-Europe/2010</v>
      </c>
      <c r="E1480" s="72">
        <v>3843.0</v>
      </c>
      <c r="F1480" s="72">
        <v>9905.0</v>
      </c>
      <c r="G1480" s="70">
        <f t="shared" si="3"/>
        <v>3589</v>
      </c>
      <c r="H1480" s="70">
        <f t="shared" si="4"/>
        <v>9072.5</v>
      </c>
      <c r="I1480" s="71" t="s">
        <v>1758</v>
      </c>
      <c r="J1480" s="70"/>
      <c r="K1480" s="70"/>
      <c r="L1480" s="39" t="str">
        <f t="shared" si="5"/>
        <v/>
      </c>
      <c r="M1480" s="39" t="str">
        <f t="shared" si="6"/>
        <v/>
      </c>
    </row>
    <row r="1481">
      <c r="A1481" s="33" t="s">
        <v>148</v>
      </c>
      <c r="B1481" s="68" t="s">
        <v>175</v>
      </c>
      <c r="C1481" s="35" t="s">
        <v>58</v>
      </c>
      <c r="D1481" s="35" t="str">
        <f t="shared" si="2"/>
        <v>Europe/Luxembourg-Europe/2010</v>
      </c>
      <c r="E1481" s="72">
        <v>3335.0</v>
      </c>
      <c r="F1481" s="72">
        <v>8240.0</v>
      </c>
      <c r="G1481" s="70">
        <f t="shared" si="3"/>
        <v>3335</v>
      </c>
      <c r="H1481" s="70">
        <f t="shared" si="4"/>
        <v>8240</v>
      </c>
      <c r="I1481" s="71" t="s">
        <v>1759</v>
      </c>
      <c r="J1481" s="70">
        <f t="array" ref="J1481:K1481">VLOOKUP(I1481,D:H,{4,5},0)</f>
        <v>3589</v>
      </c>
      <c r="K1481" s="70">
        <v>9072.5</v>
      </c>
      <c r="L1481" s="39">
        <f t="shared" si="5"/>
        <v>3589</v>
      </c>
      <c r="M1481" s="39">
        <f t="shared" si="6"/>
        <v>9072.5</v>
      </c>
    </row>
    <row r="1482">
      <c r="A1482" s="33" t="s">
        <v>148</v>
      </c>
      <c r="B1482" s="68" t="s">
        <v>175</v>
      </c>
      <c r="C1482" s="35" t="s">
        <v>59</v>
      </c>
      <c r="D1482" s="35" t="str">
        <f t="shared" si="2"/>
        <v>Europe/Luxembourg-Europe/2011</v>
      </c>
      <c r="E1482" s="72">
        <v>4329.0</v>
      </c>
      <c r="F1482" s="72">
        <v>11357.0</v>
      </c>
      <c r="G1482" s="70">
        <f t="shared" si="3"/>
        <v>4329</v>
      </c>
      <c r="H1482" s="70">
        <f t="shared" si="4"/>
        <v>11357</v>
      </c>
      <c r="I1482" s="71" t="s">
        <v>1760</v>
      </c>
      <c r="J1482" s="70">
        <f t="array" ref="J1482:K1482">VLOOKUP(I1482,D:H,{4,5},0)</f>
        <v>4329</v>
      </c>
      <c r="K1482" s="70">
        <v>11357.0</v>
      </c>
      <c r="L1482" s="39">
        <f t="shared" si="5"/>
        <v>4329</v>
      </c>
      <c r="M1482" s="39">
        <f t="shared" si="6"/>
        <v>11357</v>
      </c>
    </row>
    <row r="1483">
      <c r="A1483" s="33" t="s">
        <v>148</v>
      </c>
      <c r="B1483" s="68" t="s">
        <v>175</v>
      </c>
      <c r="C1483" s="35" t="s">
        <v>60</v>
      </c>
      <c r="D1483" s="35" t="str">
        <f t="shared" si="2"/>
        <v>Europe/Luxembourg-Europe/2012</v>
      </c>
      <c r="E1483" s="72">
        <v>3646.0</v>
      </c>
      <c r="F1483" s="72">
        <v>9417.0</v>
      </c>
      <c r="G1483" s="70">
        <f t="shared" si="3"/>
        <v>3646</v>
      </c>
      <c r="H1483" s="70">
        <f t="shared" si="4"/>
        <v>9417</v>
      </c>
      <c r="I1483" s="71" t="s">
        <v>1761</v>
      </c>
      <c r="J1483" s="70">
        <f t="array" ref="J1483:K1483">VLOOKUP(I1483,D:H,{4,5},0)</f>
        <v>3646</v>
      </c>
      <c r="K1483" s="70">
        <v>9417.0</v>
      </c>
      <c r="L1483" s="39">
        <f t="shared" si="5"/>
        <v>3646</v>
      </c>
      <c r="M1483" s="39">
        <f t="shared" si="6"/>
        <v>9417</v>
      </c>
    </row>
    <row r="1484">
      <c r="A1484" s="33" t="s">
        <v>148</v>
      </c>
      <c r="B1484" s="68" t="s">
        <v>176</v>
      </c>
      <c r="C1484" s="35" t="s">
        <v>48</v>
      </c>
      <c r="D1484" s="35" t="str">
        <f t="shared" si="2"/>
        <v>Europe/Malta-Europe/2000</v>
      </c>
      <c r="E1484" s="69"/>
      <c r="F1484" s="69"/>
      <c r="G1484" s="70" t="str">
        <f t="shared" si="3"/>
        <v/>
      </c>
      <c r="H1484" s="70" t="str">
        <f t="shared" si="4"/>
        <v/>
      </c>
      <c r="I1484" s="71" t="s">
        <v>1762</v>
      </c>
      <c r="J1484" s="70" t="str">
        <f t="array" ref="J1484:K1484">VLOOKUP(I1484,D:H,{4,5},0)</f>
        <v/>
      </c>
      <c r="K1484" s="70"/>
      <c r="L1484" s="39" t="str">
        <f t="shared" si="5"/>
        <v/>
      </c>
      <c r="M1484" s="39" t="str">
        <f t="shared" si="6"/>
        <v/>
      </c>
    </row>
    <row r="1485">
      <c r="A1485" s="33" t="s">
        <v>148</v>
      </c>
      <c r="B1485" s="68" t="s">
        <v>176</v>
      </c>
      <c r="C1485" s="35" t="s">
        <v>49</v>
      </c>
      <c r="D1485" s="35" t="str">
        <f t="shared" si="2"/>
        <v>Europe/Malta-Europe/2001</v>
      </c>
      <c r="E1485" s="72">
        <v>857.0</v>
      </c>
      <c r="F1485" s="69"/>
      <c r="G1485" s="70">
        <f t="shared" si="3"/>
        <v>857</v>
      </c>
      <c r="H1485" s="70" t="str">
        <f t="shared" si="4"/>
        <v/>
      </c>
      <c r="I1485" s="71" t="s">
        <v>1763</v>
      </c>
      <c r="J1485" s="70">
        <f t="array" ref="J1485:K1485">VLOOKUP(I1485,D:H,{4,5},0)</f>
        <v>857</v>
      </c>
      <c r="K1485" s="70"/>
      <c r="L1485" s="39">
        <f t="shared" si="5"/>
        <v>857</v>
      </c>
      <c r="M1485" s="39" t="str">
        <f t="shared" si="6"/>
        <v/>
      </c>
    </row>
    <row r="1486">
      <c r="A1486" s="33" t="s">
        <v>148</v>
      </c>
      <c r="B1486" s="68" t="s">
        <v>176</v>
      </c>
      <c r="C1486" s="35" t="s">
        <v>50</v>
      </c>
      <c r="D1486" s="35" t="str">
        <f t="shared" si="2"/>
        <v>Europe/Malta-Europe/2002</v>
      </c>
      <c r="E1486" s="72">
        <v>848.0</v>
      </c>
      <c r="F1486" s="72">
        <v>2589.0</v>
      </c>
      <c r="G1486" s="70">
        <f t="shared" si="3"/>
        <v>848</v>
      </c>
      <c r="H1486" s="70">
        <f t="shared" si="4"/>
        <v>2589</v>
      </c>
      <c r="I1486" s="71" t="s">
        <v>1764</v>
      </c>
      <c r="J1486" s="70">
        <f t="array" ref="J1486:K1486">VLOOKUP(I1486,D:H,{4,5},0)</f>
        <v>848</v>
      </c>
      <c r="K1486" s="70">
        <v>2589.0</v>
      </c>
      <c r="L1486" s="39">
        <f t="shared" si="5"/>
        <v>848</v>
      </c>
      <c r="M1486" s="39">
        <f t="shared" si="6"/>
        <v>2589</v>
      </c>
    </row>
    <row r="1487">
      <c r="A1487" s="33" t="s">
        <v>148</v>
      </c>
      <c r="B1487" s="68" t="s">
        <v>176</v>
      </c>
      <c r="C1487" s="35" t="s">
        <v>51</v>
      </c>
      <c r="D1487" s="35" t="str">
        <f t="shared" si="2"/>
        <v>Europe/Malta-Europe/2003</v>
      </c>
      <c r="E1487" s="72">
        <v>777.0</v>
      </c>
      <c r="F1487" s="72">
        <v>2497.0</v>
      </c>
      <c r="G1487" s="70">
        <f t="shared" si="3"/>
        <v>777</v>
      </c>
      <c r="H1487" s="70">
        <f t="shared" si="4"/>
        <v>2497</v>
      </c>
      <c r="I1487" s="71" t="s">
        <v>1765</v>
      </c>
      <c r="J1487" s="70">
        <f t="array" ref="J1487:K1487">VLOOKUP(I1487,D:H,{4,5},0)</f>
        <v>777</v>
      </c>
      <c r="K1487" s="70">
        <v>2497.0</v>
      </c>
      <c r="L1487" s="39">
        <f t="shared" si="5"/>
        <v>777</v>
      </c>
      <c r="M1487" s="39">
        <f t="shared" si="6"/>
        <v>2497</v>
      </c>
    </row>
    <row r="1488">
      <c r="A1488" s="33" t="s">
        <v>148</v>
      </c>
      <c r="B1488" s="68" t="s">
        <v>176</v>
      </c>
      <c r="C1488" s="35" t="s">
        <v>52</v>
      </c>
      <c r="D1488" s="35" t="str">
        <f t="shared" si="2"/>
        <v>Europe/Malta-Europe/2004</v>
      </c>
      <c r="E1488" s="72">
        <v>837.0</v>
      </c>
      <c r="F1488" s="72">
        <v>2560.0</v>
      </c>
      <c r="G1488" s="70">
        <f t="shared" si="3"/>
        <v>837</v>
      </c>
      <c r="H1488" s="70">
        <f t="shared" si="4"/>
        <v>2560</v>
      </c>
      <c r="I1488" s="71" t="s">
        <v>1766</v>
      </c>
      <c r="J1488" s="70">
        <f t="array" ref="J1488:K1488">VLOOKUP(I1488,D:H,{4,5},0)</f>
        <v>837</v>
      </c>
      <c r="K1488" s="70">
        <v>2560.0</v>
      </c>
      <c r="L1488" s="39">
        <f t="shared" si="5"/>
        <v>837</v>
      </c>
      <c r="M1488" s="39">
        <f t="shared" si="6"/>
        <v>2560</v>
      </c>
    </row>
    <row r="1489">
      <c r="A1489" s="33" t="s">
        <v>148</v>
      </c>
      <c r="B1489" s="68" t="s">
        <v>176</v>
      </c>
      <c r="C1489" s="35" t="s">
        <v>53</v>
      </c>
      <c r="D1489" s="35" t="str">
        <f t="shared" si="2"/>
        <v>Europe/Malta-Europe/2005</v>
      </c>
      <c r="E1489" s="72">
        <v>734.0</v>
      </c>
      <c r="F1489" s="72">
        <v>2299.0</v>
      </c>
      <c r="G1489" s="70">
        <f t="shared" si="3"/>
        <v>734</v>
      </c>
      <c r="H1489" s="70">
        <f t="shared" si="4"/>
        <v>2299</v>
      </c>
      <c r="I1489" s="71" t="s">
        <v>1767</v>
      </c>
      <c r="J1489" s="70">
        <f t="array" ref="J1489:K1489">VLOOKUP(I1489,D:H,{4,5},0)</f>
        <v>734</v>
      </c>
      <c r="K1489" s="70">
        <v>2299.0</v>
      </c>
      <c r="L1489" s="39">
        <f t="shared" si="5"/>
        <v>734</v>
      </c>
      <c r="M1489" s="39">
        <f t="shared" si="6"/>
        <v>2299</v>
      </c>
    </row>
    <row r="1490">
      <c r="A1490" s="33" t="s">
        <v>148</v>
      </c>
      <c r="B1490" s="68" t="s">
        <v>176</v>
      </c>
      <c r="C1490" s="35" t="s">
        <v>54</v>
      </c>
      <c r="D1490" s="35" t="str">
        <f t="shared" si="2"/>
        <v>Europe/Malta-Europe/2006</v>
      </c>
      <c r="E1490" s="72">
        <v>830.0</v>
      </c>
      <c r="F1490" s="72">
        <v>2574.0</v>
      </c>
      <c r="G1490" s="70">
        <f t="shared" si="3"/>
        <v>808.5</v>
      </c>
      <c r="H1490" s="70">
        <f t="shared" si="4"/>
        <v>2530</v>
      </c>
      <c r="I1490" s="71" t="s">
        <v>1768</v>
      </c>
      <c r="J1490" s="70">
        <f t="array" ref="J1490:K1490">VLOOKUP(I1490,D:H,{4,5},0)</f>
        <v>808.5</v>
      </c>
      <c r="K1490" s="70">
        <v>2530.0</v>
      </c>
      <c r="L1490" s="39">
        <f t="shared" si="5"/>
        <v>808.5</v>
      </c>
      <c r="M1490" s="39">
        <f t="shared" si="6"/>
        <v>2530</v>
      </c>
    </row>
    <row r="1491">
      <c r="A1491" s="33" t="s">
        <v>148</v>
      </c>
      <c r="B1491" s="68" t="s">
        <v>176</v>
      </c>
      <c r="C1491" s="35" t="s">
        <v>54</v>
      </c>
      <c r="D1491" s="35" t="str">
        <f t="shared" si="2"/>
        <v>Europe/Malta-Europe/2006</v>
      </c>
      <c r="E1491" s="72">
        <v>787.0</v>
      </c>
      <c r="F1491" s="72">
        <v>2486.0</v>
      </c>
      <c r="G1491" s="70">
        <f t="shared" si="3"/>
        <v>787</v>
      </c>
      <c r="H1491" s="70">
        <f t="shared" si="4"/>
        <v>2486</v>
      </c>
      <c r="I1491" s="71" t="s">
        <v>1769</v>
      </c>
      <c r="J1491" s="70">
        <f t="array" ref="J1491:K1491">VLOOKUP(I1491,D:H,{4,5},0)</f>
        <v>878</v>
      </c>
      <c r="K1491" s="70">
        <v>2725.0</v>
      </c>
      <c r="L1491" s="39">
        <f t="shared" si="5"/>
        <v>878</v>
      </c>
      <c r="M1491" s="39">
        <f t="shared" si="6"/>
        <v>2725</v>
      </c>
    </row>
    <row r="1492">
      <c r="A1492" s="33" t="s">
        <v>148</v>
      </c>
      <c r="B1492" s="68" t="s">
        <v>176</v>
      </c>
      <c r="C1492" s="35" t="s">
        <v>55</v>
      </c>
      <c r="D1492" s="35" t="str">
        <f t="shared" si="2"/>
        <v>Europe/Malta-Europe/2007</v>
      </c>
      <c r="E1492" s="72">
        <v>878.0</v>
      </c>
      <c r="F1492" s="72">
        <v>2725.0</v>
      </c>
      <c r="G1492" s="70">
        <f t="shared" si="3"/>
        <v>878</v>
      </c>
      <c r="H1492" s="70">
        <f t="shared" si="4"/>
        <v>2725</v>
      </c>
      <c r="I1492" s="71" t="s">
        <v>1770</v>
      </c>
      <c r="J1492" s="70"/>
      <c r="K1492" s="70"/>
      <c r="L1492" s="39" t="str">
        <f t="shared" si="5"/>
        <v/>
      </c>
      <c r="M1492" s="39" t="str">
        <f t="shared" si="6"/>
        <v/>
      </c>
    </row>
    <row r="1493">
      <c r="A1493" s="33" t="s">
        <v>148</v>
      </c>
      <c r="B1493" s="68" t="s">
        <v>176</v>
      </c>
      <c r="C1493" s="35" t="s">
        <v>57</v>
      </c>
      <c r="D1493" s="35" t="str">
        <f t="shared" si="2"/>
        <v>Europe/Malta-Europe/2009</v>
      </c>
      <c r="E1493" s="72">
        <v>881.0</v>
      </c>
      <c r="F1493" s="72">
        <v>2699.0</v>
      </c>
      <c r="G1493" s="70">
        <f t="shared" si="3"/>
        <v>881</v>
      </c>
      <c r="H1493" s="70">
        <f t="shared" si="4"/>
        <v>2699</v>
      </c>
      <c r="I1493" s="71" t="s">
        <v>1771</v>
      </c>
      <c r="J1493" s="70">
        <f t="array" ref="J1493:K1493">VLOOKUP(I1493,D:H,{4,5},0)</f>
        <v>881</v>
      </c>
      <c r="K1493" s="70">
        <v>2699.0</v>
      </c>
      <c r="L1493" s="39">
        <f t="shared" si="5"/>
        <v>881</v>
      </c>
      <c r="M1493" s="39">
        <f t="shared" si="6"/>
        <v>2699</v>
      </c>
    </row>
    <row r="1494">
      <c r="A1494" s="33" t="s">
        <v>148</v>
      </c>
      <c r="B1494" s="68" t="s">
        <v>176</v>
      </c>
      <c r="C1494" s="35" t="s">
        <v>58</v>
      </c>
      <c r="D1494" s="35" t="str">
        <f t="shared" si="2"/>
        <v>Europe/Malta-Europe/2010</v>
      </c>
      <c r="E1494" s="72">
        <v>826.0</v>
      </c>
      <c r="F1494" s="72">
        <v>2582.0</v>
      </c>
      <c r="G1494" s="70">
        <f t="shared" si="3"/>
        <v>751</v>
      </c>
      <c r="H1494" s="70">
        <f t="shared" si="4"/>
        <v>2323.5</v>
      </c>
      <c r="I1494" s="71" t="s">
        <v>1772</v>
      </c>
      <c r="J1494" s="70">
        <f t="array" ref="J1494:K1494">VLOOKUP(I1494,D:H,{4,5},0)</f>
        <v>751</v>
      </c>
      <c r="K1494" s="70">
        <v>2323.5</v>
      </c>
      <c r="L1494" s="39">
        <f t="shared" si="5"/>
        <v>751</v>
      </c>
      <c r="M1494" s="39">
        <f t="shared" si="6"/>
        <v>2323.5</v>
      </c>
    </row>
    <row r="1495">
      <c r="A1495" s="33" t="s">
        <v>148</v>
      </c>
      <c r="B1495" s="68" t="s">
        <v>176</v>
      </c>
      <c r="C1495" s="35" t="s">
        <v>58</v>
      </c>
      <c r="D1495" s="35" t="str">
        <f t="shared" si="2"/>
        <v>Europe/Malta-Europe/2010</v>
      </c>
      <c r="E1495" s="72">
        <v>676.0</v>
      </c>
      <c r="F1495" s="72">
        <v>2065.0</v>
      </c>
      <c r="G1495" s="70">
        <f t="shared" si="3"/>
        <v>676</v>
      </c>
      <c r="H1495" s="70">
        <f t="shared" si="4"/>
        <v>2065</v>
      </c>
      <c r="I1495" s="71" t="s">
        <v>1773</v>
      </c>
      <c r="J1495" s="70">
        <f t="array" ref="J1495:K1495">VLOOKUP(I1495,D:H,{4,5},0)</f>
        <v>834</v>
      </c>
      <c r="K1495" s="70">
        <v>2574.0</v>
      </c>
      <c r="L1495" s="39">
        <f t="shared" si="5"/>
        <v>834</v>
      </c>
      <c r="M1495" s="39">
        <f t="shared" si="6"/>
        <v>2574</v>
      </c>
    </row>
    <row r="1496">
      <c r="A1496" s="33" t="s">
        <v>148</v>
      </c>
      <c r="B1496" s="68" t="s">
        <v>176</v>
      </c>
      <c r="C1496" s="35" t="s">
        <v>59</v>
      </c>
      <c r="D1496" s="35" t="str">
        <f t="shared" si="2"/>
        <v>Europe/Malta-Europe/2011</v>
      </c>
      <c r="E1496" s="72">
        <v>834.0</v>
      </c>
      <c r="F1496" s="72">
        <v>2574.0</v>
      </c>
      <c r="G1496" s="70">
        <f t="shared" si="3"/>
        <v>834</v>
      </c>
      <c r="H1496" s="70">
        <f t="shared" si="4"/>
        <v>2574</v>
      </c>
      <c r="I1496" s="71" t="s">
        <v>1774</v>
      </c>
      <c r="J1496" s="70"/>
      <c r="K1496" s="70"/>
      <c r="L1496" s="39" t="str">
        <f t="shared" si="5"/>
        <v/>
      </c>
      <c r="M1496" s="39" t="str">
        <f t="shared" si="6"/>
        <v/>
      </c>
    </row>
    <row r="1497">
      <c r="A1497" s="33" t="s">
        <v>148</v>
      </c>
      <c r="B1497" s="68" t="s">
        <v>177</v>
      </c>
      <c r="C1497" s="35" t="s">
        <v>48</v>
      </c>
      <c r="D1497" s="35" t="str">
        <f t="shared" si="2"/>
        <v>Europe/Moldova-Europe/2000</v>
      </c>
      <c r="E1497" s="69"/>
      <c r="F1497" s="69"/>
      <c r="G1497" s="70" t="str">
        <f t="shared" si="3"/>
        <v/>
      </c>
      <c r="H1497" s="70" t="str">
        <f t="shared" si="4"/>
        <v/>
      </c>
      <c r="I1497" s="71" t="s">
        <v>1775</v>
      </c>
      <c r="J1497" s="70" t="str">
        <f t="array" ref="J1497:K1497">VLOOKUP(I1497,D:H,{4,5},0)</f>
        <v/>
      </c>
      <c r="K1497" s="70"/>
      <c r="L1497" s="39" t="str">
        <f t="shared" si="5"/>
        <v/>
      </c>
      <c r="M1497" s="39" t="str">
        <f t="shared" si="6"/>
        <v/>
      </c>
    </row>
    <row r="1498">
      <c r="A1498" s="33" t="s">
        <v>148</v>
      </c>
      <c r="B1498" s="68" t="s">
        <v>177</v>
      </c>
      <c r="C1498" s="35" t="s">
        <v>49</v>
      </c>
      <c r="D1498" s="35" t="str">
        <f t="shared" si="2"/>
        <v>Europe/Moldova-Europe/2001</v>
      </c>
      <c r="E1498" s="72">
        <v>3331.0</v>
      </c>
      <c r="F1498" s="69"/>
      <c r="G1498" s="70">
        <f t="shared" si="3"/>
        <v>3331</v>
      </c>
      <c r="H1498" s="70" t="str">
        <f t="shared" si="4"/>
        <v/>
      </c>
      <c r="I1498" s="71" t="s">
        <v>1776</v>
      </c>
      <c r="J1498" s="70">
        <f t="array" ref="J1498:K1498">VLOOKUP(I1498,D:H,{4,5},0)</f>
        <v>3331</v>
      </c>
      <c r="K1498" s="70"/>
      <c r="L1498" s="39">
        <f t="shared" si="5"/>
        <v>3331</v>
      </c>
      <c r="M1498" s="39" t="str">
        <f t="shared" si="6"/>
        <v/>
      </c>
    </row>
    <row r="1499">
      <c r="A1499" s="33" t="s">
        <v>148</v>
      </c>
      <c r="B1499" s="68" t="s">
        <v>177</v>
      </c>
      <c r="C1499" s="35" t="s">
        <v>50</v>
      </c>
      <c r="D1499" s="35" t="str">
        <f t="shared" si="2"/>
        <v>Europe/Moldova-Europe/2002</v>
      </c>
      <c r="E1499" s="72">
        <v>3426.0</v>
      </c>
      <c r="F1499" s="72">
        <v>4855.0</v>
      </c>
      <c r="G1499" s="70">
        <f t="shared" si="3"/>
        <v>3426</v>
      </c>
      <c r="H1499" s="70">
        <f t="shared" si="4"/>
        <v>4855</v>
      </c>
      <c r="I1499" s="71" t="s">
        <v>1777</v>
      </c>
      <c r="J1499" s="70">
        <f t="array" ref="J1499:K1499">VLOOKUP(I1499,D:H,{4,5},0)</f>
        <v>3426</v>
      </c>
      <c r="K1499" s="70">
        <v>4855.0</v>
      </c>
      <c r="L1499" s="39">
        <f t="shared" si="5"/>
        <v>3426</v>
      </c>
      <c r="M1499" s="39">
        <f t="shared" si="6"/>
        <v>4855</v>
      </c>
    </row>
    <row r="1500">
      <c r="A1500" s="33" t="s">
        <v>148</v>
      </c>
      <c r="B1500" s="68" t="s">
        <v>177</v>
      </c>
      <c r="C1500" s="35" t="s">
        <v>51</v>
      </c>
      <c r="D1500" s="35" t="str">
        <f t="shared" si="2"/>
        <v>Europe/Moldova-Europe/2003</v>
      </c>
      <c r="E1500" s="72">
        <v>3171.0</v>
      </c>
      <c r="F1500" s="72">
        <v>4547.0</v>
      </c>
      <c r="G1500" s="70">
        <f t="shared" si="3"/>
        <v>3171</v>
      </c>
      <c r="H1500" s="70">
        <f t="shared" si="4"/>
        <v>4547</v>
      </c>
      <c r="I1500" s="71" t="s">
        <v>1778</v>
      </c>
      <c r="J1500" s="70">
        <f t="array" ref="J1500:K1500">VLOOKUP(I1500,D:H,{4,5},0)</f>
        <v>3171</v>
      </c>
      <c r="K1500" s="70">
        <v>4547.0</v>
      </c>
      <c r="L1500" s="39">
        <f t="shared" si="5"/>
        <v>3171</v>
      </c>
      <c r="M1500" s="39">
        <f t="shared" si="6"/>
        <v>4547</v>
      </c>
    </row>
    <row r="1501">
      <c r="A1501" s="33" t="s">
        <v>148</v>
      </c>
      <c r="B1501" s="68" t="s">
        <v>177</v>
      </c>
      <c r="C1501" s="35" t="s">
        <v>52</v>
      </c>
      <c r="D1501" s="35" t="str">
        <f t="shared" si="2"/>
        <v>Europe/Moldova-Europe/2004</v>
      </c>
      <c r="E1501" s="72">
        <v>3363.0</v>
      </c>
      <c r="F1501" s="72">
        <v>4774.0</v>
      </c>
      <c r="G1501" s="70">
        <f t="shared" si="3"/>
        <v>3363</v>
      </c>
      <c r="H1501" s="70">
        <f t="shared" si="4"/>
        <v>4774</v>
      </c>
      <c r="I1501" s="71" t="s">
        <v>1779</v>
      </c>
      <c r="J1501" s="70">
        <f t="array" ref="J1501:K1501">VLOOKUP(I1501,D:H,{4,5},0)</f>
        <v>3363</v>
      </c>
      <c r="K1501" s="70">
        <v>4774.0</v>
      </c>
      <c r="L1501" s="39">
        <f t="shared" si="5"/>
        <v>3363</v>
      </c>
      <c r="M1501" s="39">
        <f t="shared" si="6"/>
        <v>4774</v>
      </c>
    </row>
    <row r="1502">
      <c r="A1502" s="33" t="s">
        <v>148</v>
      </c>
      <c r="B1502" s="68" t="s">
        <v>177</v>
      </c>
      <c r="C1502" s="35" t="s">
        <v>53</v>
      </c>
      <c r="D1502" s="35" t="str">
        <f t="shared" si="2"/>
        <v>Europe/Moldova-Europe/2005</v>
      </c>
      <c r="E1502" s="72">
        <v>3096.0</v>
      </c>
      <c r="F1502" s="72">
        <v>3986.0</v>
      </c>
      <c r="G1502" s="70">
        <f t="shared" si="3"/>
        <v>3096</v>
      </c>
      <c r="H1502" s="70">
        <f t="shared" si="4"/>
        <v>3986</v>
      </c>
      <c r="I1502" s="71" t="s">
        <v>1780</v>
      </c>
      <c r="J1502" s="70">
        <f t="array" ref="J1502:K1502">VLOOKUP(I1502,D:H,{4,5},0)</f>
        <v>3096</v>
      </c>
      <c r="K1502" s="70">
        <v>3986.0</v>
      </c>
      <c r="L1502" s="39">
        <f t="shared" si="5"/>
        <v>3096</v>
      </c>
      <c r="M1502" s="39">
        <f t="shared" si="6"/>
        <v>3986</v>
      </c>
    </row>
    <row r="1503">
      <c r="A1503" s="33" t="s">
        <v>148</v>
      </c>
      <c r="B1503" s="68" t="s">
        <v>177</v>
      </c>
      <c r="C1503" s="35" t="s">
        <v>54</v>
      </c>
      <c r="D1503" s="35" t="str">
        <f t="shared" si="2"/>
        <v>Europe/Moldova-Europe/2006</v>
      </c>
      <c r="E1503" s="72">
        <v>3377.0</v>
      </c>
      <c r="F1503" s="72">
        <v>4554.0</v>
      </c>
      <c r="G1503" s="70">
        <f t="shared" si="3"/>
        <v>3214.5</v>
      </c>
      <c r="H1503" s="70">
        <f t="shared" si="4"/>
        <v>4134.5</v>
      </c>
      <c r="I1503" s="71" t="s">
        <v>1781</v>
      </c>
      <c r="J1503" s="70">
        <f t="array" ref="J1503:K1503">VLOOKUP(I1503,D:H,{4,5},0)</f>
        <v>3214.5</v>
      </c>
      <c r="K1503" s="70">
        <v>4134.5</v>
      </c>
      <c r="L1503" s="39">
        <f t="shared" si="5"/>
        <v>3214.5</v>
      </c>
      <c r="M1503" s="39">
        <f t="shared" si="6"/>
        <v>4134.5</v>
      </c>
    </row>
    <row r="1504">
      <c r="A1504" s="33" t="s">
        <v>148</v>
      </c>
      <c r="B1504" s="68" t="s">
        <v>177</v>
      </c>
      <c r="C1504" s="35" t="s">
        <v>54</v>
      </c>
      <c r="D1504" s="35" t="str">
        <f t="shared" si="2"/>
        <v>Europe/Moldova-Europe/2006</v>
      </c>
      <c r="E1504" s="72">
        <v>3052.0</v>
      </c>
      <c r="F1504" s="72">
        <v>3715.0</v>
      </c>
      <c r="G1504" s="70">
        <f t="shared" si="3"/>
        <v>3052</v>
      </c>
      <c r="H1504" s="70">
        <f t="shared" si="4"/>
        <v>3715</v>
      </c>
      <c r="I1504" s="71" t="s">
        <v>1782</v>
      </c>
      <c r="J1504" s="70">
        <f t="array" ref="J1504:K1504">VLOOKUP(I1504,D:H,{4,5},0)</f>
        <v>3342</v>
      </c>
      <c r="K1504" s="70">
        <v>4686.0</v>
      </c>
      <c r="L1504" s="39">
        <f t="shared" si="5"/>
        <v>3342</v>
      </c>
      <c r="M1504" s="39">
        <f t="shared" si="6"/>
        <v>4686</v>
      </c>
    </row>
    <row r="1505">
      <c r="A1505" s="33" t="s">
        <v>148</v>
      </c>
      <c r="B1505" s="68" t="s">
        <v>177</v>
      </c>
      <c r="C1505" s="35" t="s">
        <v>55</v>
      </c>
      <c r="D1505" s="35" t="str">
        <f t="shared" si="2"/>
        <v>Europe/Moldova-Europe/2007</v>
      </c>
      <c r="E1505" s="72">
        <v>3342.0</v>
      </c>
      <c r="F1505" s="72">
        <v>4686.0</v>
      </c>
      <c r="G1505" s="70">
        <f t="shared" si="3"/>
        <v>3342</v>
      </c>
      <c r="H1505" s="70">
        <f t="shared" si="4"/>
        <v>4686</v>
      </c>
      <c r="I1505" s="71" t="s">
        <v>1783</v>
      </c>
      <c r="J1505" s="70"/>
      <c r="K1505" s="70"/>
      <c r="L1505" s="39" t="str">
        <f t="shared" si="5"/>
        <v/>
      </c>
      <c r="M1505" s="39" t="str">
        <f t="shared" si="6"/>
        <v/>
      </c>
    </row>
    <row r="1506">
      <c r="A1506" s="33" t="s">
        <v>148</v>
      </c>
      <c r="B1506" s="68" t="s">
        <v>177</v>
      </c>
      <c r="C1506" s="35" t="s">
        <v>57</v>
      </c>
      <c r="D1506" s="35" t="str">
        <f t="shared" si="2"/>
        <v>Europe/Moldova-Europe/2009</v>
      </c>
      <c r="E1506" s="72">
        <v>3500.0</v>
      </c>
      <c r="F1506" s="72">
        <v>4895.0</v>
      </c>
      <c r="G1506" s="70">
        <f t="shared" si="3"/>
        <v>3500</v>
      </c>
      <c r="H1506" s="70">
        <f t="shared" si="4"/>
        <v>4895</v>
      </c>
      <c r="I1506" s="71" t="s">
        <v>1784</v>
      </c>
      <c r="J1506" s="70">
        <f t="array" ref="J1506:K1506">VLOOKUP(I1506,D:H,{4,5},0)</f>
        <v>3500</v>
      </c>
      <c r="K1506" s="70">
        <v>4895.0</v>
      </c>
      <c r="L1506" s="39">
        <f t="shared" si="5"/>
        <v>3500</v>
      </c>
      <c r="M1506" s="39">
        <f t="shared" si="6"/>
        <v>4895</v>
      </c>
    </row>
    <row r="1507">
      <c r="A1507" s="33" t="s">
        <v>148</v>
      </c>
      <c r="B1507" s="68" t="s">
        <v>177</v>
      </c>
      <c r="C1507" s="35" t="s">
        <v>59</v>
      </c>
      <c r="D1507" s="35" t="str">
        <f t="shared" si="2"/>
        <v>Europe/Moldova-Europe/2011</v>
      </c>
      <c r="E1507" s="72">
        <v>3441.0</v>
      </c>
      <c r="F1507" s="72">
        <v>4994.0</v>
      </c>
      <c r="G1507" s="70">
        <f t="shared" si="3"/>
        <v>3400.5</v>
      </c>
      <c r="H1507" s="70">
        <f t="shared" si="4"/>
        <v>4642</v>
      </c>
      <c r="I1507" s="71" t="s">
        <v>1785</v>
      </c>
      <c r="J1507" s="70"/>
      <c r="K1507" s="70"/>
      <c r="L1507" s="39" t="str">
        <f t="shared" si="5"/>
        <v/>
      </c>
      <c r="M1507" s="39" t="str">
        <f t="shared" si="6"/>
        <v/>
      </c>
    </row>
    <row r="1508">
      <c r="A1508" s="33" t="s">
        <v>148</v>
      </c>
      <c r="B1508" s="68" t="s">
        <v>177</v>
      </c>
      <c r="C1508" s="35" t="s">
        <v>59</v>
      </c>
      <c r="D1508" s="35" t="str">
        <f t="shared" si="2"/>
        <v>Europe/Moldova-Europe/2011</v>
      </c>
      <c r="E1508" s="72">
        <v>3360.0</v>
      </c>
      <c r="F1508" s="72">
        <v>4290.0</v>
      </c>
      <c r="G1508" s="70">
        <f t="shared" si="3"/>
        <v>3121.5</v>
      </c>
      <c r="H1508" s="70">
        <f t="shared" si="4"/>
        <v>3901.5</v>
      </c>
      <c r="I1508" s="71" t="s">
        <v>1786</v>
      </c>
      <c r="J1508" s="70">
        <f t="array" ref="J1508:K1508">VLOOKUP(I1508,D:H,{4,5},0)</f>
        <v>3400.5</v>
      </c>
      <c r="K1508" s="70">
        <v>4642.0</v>
      </c>
      <c r="L1508" s="39">
        <f t="shared" si="5"/>
        <v>3400.5</v>
      </c>
      <c r="M1508" s="39">
        <f t="shared" si="6"/>
        <v>4642</v>
      </c>
    </row>
    <row r="1509">
      <c r="A1509" s="33" t="s">
        <v>148</v>
      </c>
      <c r="B1509" s="68" t="s">
        <v>177</v>
      </c>
      <c r="C1509" s="35" t="s">
        <v>59</v>
      </c>
      <c r="D1509" s="35" t="str">
        <f t="shared" si="2"/>
        <v>Europe/Moldova-Europe/2011</v>
      </c>
      <c r="E1509" s="72">
        <v>2883.0</v>
      </c>
      <c r="F1509" s="72">
        <v>3513.0</v>
      </c>
      <c r="G1509" s="70">
        <f t="shared" si="3"/>
        <v>2883</v>
      </c>
      <c r="H1509" s="70">
        <f t="shared" si="4"/>
        <v>3513</v>
      </c>
      <c r="I1509" s="71" t="s">
        <v>1787</v>
      </c>
      <c r="J1509" s="70"/>
      <c r="K1509" s="70"/>
      <c r="L1509" s="39" t="str">
        <f t="shared" si="5"/>
        <v/>
      </c>
      <c r="M1509" s="39" t="str">
        <f t="shared" si="6"/>
        <v/>
      </c>
    </row>
    <row r="1510">
      <c r="A1510" s="33" t="s">
        <v>148</v>
      </c>
      <c r="B1510" s="68" t="s">
        <v>178</v>
      </c>
      <c r="C1510" s="35" t="s">
        <v>48</v>
      </c>
      <c r="D1510" s="35" t="str">
        <f t="shared" si="2"/>
        <v>Europe/Monaco-Europe/2000</v>
      </c>
      <c r="E1510" s="69"/>
      <c r="F1510" s="69"/>
      <c r="G1510" s="70" t="str">
        <f t="shared" si="3"/>
        <v/>
      </c>
      <c r="H1510" s="70" t="str">
        <f t="shared" si="4"/>
        <v/>
      </c>
      <c r="I1510" s="71" t="s">
        <v>1788</v>
      </c>
      <c r="J1510" s="70" t="str">
        <f t="array" ref="J1510:K1510">VLOOKUP(I1510,D:H,{4,5},0)</f>
        <v/>
      </c>
      <c r="K1510" s="70"/>
      <c r="L1510" s="39" t="str">
        <f t="shared" si="5"/>
        <v/>
      </c>
      <c r="M1510" s="39" t="str">
        <f t="shared" si="6"/>
        <v/>
      </c>
    </row>
    <row r="1511">
      <c r="A1511" s="33" t="s">
        <v>148</v>
      </c>
      <c r="B1511" s="68" t="s">
        <v>178</v>
      </c>
      <c r="C1511" s="35" t="s">
        <v>49</v>
      </c>
      <c r="D1511" s="35" t="str">
        <f t="shared" si="2"/>
        <v>Europe/Monaco-Europe/2001</v>
      </c>
      <c r="E1511" s="69"/>
      <c r="F1511" s="69"/>
      <c r="G1511" s="70" t="str">
        <f t="shared" si="3"/>
        <v/>
      </c>
      <c r="H1511" s="70" t="str">
        <f t="shared" si="4"/>
        <v/>
      </c>
      <c r="I1511" s="71" t="s">
        <v>1789</v>
      </c>
      <c r="J1511" s="70" t="str">
        <f t="array" ref="J1511:K1511">VLOOKUP(I1511,D:H,{4,5},0)</f>
        <v/>
      </c>
      <c r="K1511" s="70"/>
      <c r="L1511" s="39" t="str">
        <f t="shared" si="5"/>
        <v/>
      </c>
      <c r="M1511" s="39" t="str">
        <f t="shared" si="6"/>
        <v/>
      </c>
    </row>
    <row r="1512">
      <c r="A1512" s="33" t="s">
        <v>148</v>
      </c>
      <c r="B1512" s="68" t="s">
        <v>178</v>
      </c>
      <c r="C1512" s="35" t="s">
        <v>50</v>
      </c>
      <c r="D1512" s="35" t="str">
        <f t="shared" si="2"/>
        <v>Europe/Monaco-Europe/2002</v>
      </c>
      <c r="E1512" s="69"/>
      <c r="F1512" s="69"/>
      <c r="G1512" s="70" t="str">
        <f t="shared" si="3"/>
        <v/>
      </c>
      <c r="H1512" s="70" t="str">
        <f t="shared" si="4"/>
        <v/>
      </c>
      <c r="I1512" s="71" t="s">
        <v>1790</v>
      </c>
      <c r="J1512" s="70" t="str">
        <f t="array" ref="J1512:K1512">VLOOKUP(I1512,D:H,{4,5},0)</f>
        <v/>
      </c>
      <c r="K1512" s="70"/>
      <c r="L1512" s="39" t="str">
        <f t="shared" si="5"/>
        <v/>
      </c>
      <c r="M1512" s="39" t="str">
        <f t="shared" si="6"/>
        <v/>
      </c>
    </row>
    <row r="1513">
      <c r="A1513" s="33" t="s">
        <v>148</v>
      </c>
      <c r="B1513" s="68" t="s">
        <v>178</v>
      </c>
      <c r="C1513" s="35" t="s">
        <v>51</v>
      </c>
      <c r="D1513" s="35" t="str">
        <f t="shared" si="2"/>
        <v>Europe/Monaco-Europe/2003</v>
      </c>
      <c r="E1513" s="69"/>
      <c r="F1513" s="69"/>
      <c r="G1513" s="70" t="str">
        <f t="shared" si="3"/>
        <v/>
      </c>
      <c r="H1513" s="70" t="str">
        <f t="shared" si="4"/>
        <v/>
      </c>
      <c r="I1513" s="71" t="s">
        <v>1791</v>
      </c>
      <c r="J1513" s="70" t="str">
        <f t="array" ref="J1513:K1513">VLOOKUP(I1513,D:H,{4,5},0)</f>
        <v/>
      </c>
      <c r="K1513" s="70"/>
      <c r="L1513" s="39" t="str">
        <f t="shared" si="5"/>
        <v/>
      </c>
      <c r="M1513" s="39" t="str">
        <f t="shared" si="6"/>
        <v/>
      </c>
    </row>
    <row r="1514">
      <c r="A1514" s="33" t="s">
        <v>148</v>
      </c>
      <c r="B1514" s="68" t="s">
        <v>178</v>
      </c>
      <c r="C1514" s="35" t="s">
        <v>52</v>
      </c>
      <c r="D1514" s="35" t="str">
        <f t="shared" si="2"/>
        <v>Europe/Monaco-Europe/2004</v>
      </c>
      <c r="E1514" s="69"/>
      <c r="F1514" s="69"/>
      <c r="G1514" s="70" t="str">
        <f t="shared" si="3"/>
        <v/>
      </c>
      <c r="H1514" s="70" t="str">
        <f t="shared" si="4"/>
        <v/>
      </c>
      <c r="I1514" s="71" t="s">
        <v>1792</v>
      </c>
      <c r="J1514" s="70" t="str">
        <f t="array" ref="J1514:K1514">VLOOKUP(I1514,D:H,{4,5},0)</f>
        <v/>
      </c>
      <c r="K1514" s="70"/>
      <c r="L1514" s="39" t="str">
        <f t="shared" si="5"/>
        <v/>
      </c>
      <c r="M1514" s="39" t="str">
        <f t="shared" si="6"/>
        <v/>
      </c>
    </row>
    <row r="1515">
      <c r="A1515" s="33" t="s">
        <v>148</v>
      </c>
      <c r="B1515" s="68" t="s">
        <v>178</v>
      </c>
      <c r="C1515" s="35" t="s">
        <v>53</v>
      </c>
      <c r="D1515" s="35" t="str">
        <f t="shared" si="2"/>
        <v>Europe/Monaco-Europe/2005</v>
      </c>
      <c r="E1515" s="69"/>
      <c r="F1515" s="69"/>
      <c r="G1515" s="70" t="str">
        <f t="shared" si="3"/>
        <v/>
      </c>
      <c r="H1515" s="70" t="str">
        <f t="shared" si="4"/>
        <v/>
      </c>
      <c r="I1515" s="71" t="s">
        <v>1793</v>
      </c>
      <c r="J1515" s="70" t="str">
        <f t="array" ref="J1515:K1515">VLOOKUP(I1515,D:H,{4,5},0)</f>
        <v/>
      </c>
      <c r="K1515" s="70"/>
      <c r="L1515" s="39" t="str">
        <f t="shared" si="5"/>
        <v/>
      </c>
      <c r="M1515" s="39" t="str">
        <f t="shared" si="6"/>
        <v/>
      </c>
    </row>
    <row r="1516">
      <c r="A1516" s="33" t="s">
        <v>148</v>
      </c>
      <c r="B1516" s="68" t="s">
        <v>178</v>
      </c>
      <c r="C1516" s="35" t="s">
        <v>54</v>
      </c>
      <c r="D1516" s="35" t="str">
        <f t="shared" si="2"/>
        <v>Europe/Monaco-Europe/2006</v>
      </c>
      <c r="E1516" s="69"/>
      <c r="F1516" s="69"/>
      <c r="G1516" s="70" t="str">
        <f t="shared" si="3"/>
        <v/>
      </c>
      <c r="H1516" s="70" t="str">
        <f t="shared" si="4"/>
        <v/>
      </c>
      <c r="I1516" s="71" t="s">
        <v>1794</v>
      </c>
      <c r="J1516" s="70" t="str">
        <f t="array" ref="J1516:K1516">VLOOKUP(I1516,D:H,{4,5},0)</f>
        <v/>
      </c>
      <c r="K1516" s="70"/>
      <c r="L1516" s="39" t="str">
        <f t="shared" si="5"/>
        <v/>
      </c>
      <c r="M1516" s="39" t="str">
        <f t="shared" si="6"/>
        <v/>
      </c>
    </row>
    <row r="1517">
      <c r="A1517" s="33" t="s">
        <v>148</v>
      </c>
      <c r="B1517" s="68" t="s">
        <v>178</v>
      </c>
      <c r="C1517" s="35" t="s">
        <v>54</v>
      </c>
      <c r="D1517" s="35" t="str">
        <f t="shared" si="2"/>
        <v>Europe/Monaco-Europe/2006</v>
      </c>
      <c r="E1517" s="69"/>
      <c r="F1517" s="69"/>
      <c r="G1517" s="70" t="str">
        <f t="shared" si="3"/>
        <v/>
      </c>
      <c r="H1517" s="70" t="str">
        <f t="shared" si="4"/>
        <v/>
      </c>
      <c r="I1517" s="71" t="s">
        <v>1795</v>
      </c>
      <c r="J1517" s="70" t="str">
        <f t="array" ref="J1517:K1517">VLOOKUP(I1517,D:H,{4,5},0)</f>
        <v/>
      </c>
      <c r="K1517" s="70"/>
      <c r="L1517" s="39" t="str">
        <f t="shared" si="5"/>
        <v/>
      </c>
      <c r="M1517" s="39" t="str">
        <f t="shared" si="6"/>
        <v/>
      </c>
    </row>
    <row r="1518">
      <c r="A1518" s="33" t="s">
        <v>148</v>
      </c>
      <c r="B1518" s="68" t="s">
        <v>178</v>
      </c>
      <c r="C1518" s="35" t="s">
        <v>55</v>
      </c>
      <c r="D1518" s="35" t="str">
        <f t="shared" si="2"/>
        <v>Europe/Monaco-Europe/2007</v>
      </c>
      <c r="E1518" s="69"/>
      <c r="F1518" s="69"/>
      <c r="G1518" s="70" t="str">
        <f t="shared" si="3"/>
        <v/>
      </c>
      <c r="H1518" s="70" t="str">
        <f t="shared" si="4"/>
        <v/>
      </c>
      <c r="I1518" s="71" t="s">
        <v>1796</v>
      </c>
      <c r="J1518" s="70"/>
      <c r="K1518" s="70"/>
      <c r="L1518" s="39" t="str">
        <f t="shared" si="5"/>
        <v/>
      </c>
      <c r="M1518" s="39" t="str">
        <f t="shared" si="6"/>
        <v/>
      </c>
    </row>
    <row r="1519">
      <c r="A1519" s="33" t="s">
        <v>148</v>
      </c>
      <c r="B1519" s="68" t="s">
        <v>178</v>
      </c>
      <c r="C1519" s="35" t="s">
        <v>57</v>
      </c>
      <c r="D1519" s="35" t="str">
        <f t="shared" si="2"/>
        <v>Europe/Monaco-Europe/2009</v>
      </c>
      <c r="E1519" s="69"/>
      <c r="F1519" s="69"/>
      <c r="G1519" s="70" t="str">
        <f t="shared" si="3"/>
        <v/>
      </c>
      <c r="H1519" s="70" t="str">
        <f t="shared" si="4"/>
        <v/>
      </c>
      <c r="I1519" s="71" t="s">
        <v>1797</v>
      </c>
      <c r="J1519" s="70" t="str">
        <f t="array" ref="J1519:K1519">VLOOKUP(I1519,D:H,{4,5},0)</f>
        <v/>
      </c>
      <c r="K1519" s="70"/>
      <c r="L1519" s="39" t="str">
        <f t="shared" si="5"/>
        <v/>
      </c>
      <c r="M1519" s="39" t="str">
        <f t="shared" si="6"/>
        <v/>
      </c>
    </row>
    <row r="1520">
      <c r="A1520" s="33" t="s">
        <v>148</v>
      </c>
      <c r="B1520" s="68" t="s">
        <v>178</v>
      </c>
      <c r="C1520" s="35" t="s">
        <v>59</v>
      </c>
      <c r="D1520" s="35" t="str">
        <f t="shared" si="2"/>
        <v>Europe/Monaco-Europe/2011</v>
      </c>
      <c r="E1520" s="69"/>
      <c r="F1520" s="69"/>
      <c r="G1520" s="70" t="str">
        <f t="shared" si="3"/>
        <v/>
      </c>
      <c r="H1520" s="70" t="str">
        <f t="shared" si="4"/>
        <v/>
      </c>
      <c r="I1520" s="71" t="s">
        <v>1798</v>
      </c>
      <c r="J1520" s="70"/>
      <c r="K1520" s="70"/>
      <c r="L1520" s="39" t="str">
        <f t="shared" si="5"/>
        <v/>
      </c>
      <c r="M1520" s="39" t="str">
        <f t="shared" si="6"/>
        <v/>
      </c>
    </row>
    <row r="1521">
      <c r="A1521" s="33" t="s">
        <v>148</v>
      </c>
      <c r="B1521" s="68" t="s">
        <v>178</v>
      </c>
      <c r="C1521" s="35" t="s">
        <v>59</v>
      </c>
      <c r="D1521" s="35" t="str">
        <f t="shared" si="2"/>
        <v>Europe/Monaco-Europe/2011</v>
      </c>
      <c r="E1521" s="69"/>
      <c r="F1521" s="69"/>
      <c r="G1521" s="70" t="str">
        <f t="shared" si="3"/>
        <v/>
      </c>
      <c r="H1521" s="70" t="str">
        <f t="shared" si="4"/>
        <v/>
      </c>
      <c r="I1521" s="71" t="s">
        <v>1799</v>
      </c>
      <c r="J1521" s="70" t="str">
        <f t="array" ref="J1521:K1521">VLOOKUP(I1521,D:H,{4,5},0)</f>
        <v/>
      </c>
      <c r="K1521" s="70"/>
      <c r="L1521" s="39" t="str">
        <f t="shared" si="5"/>
        <v/>
      </c>
      <c r="M1521" s="39" t="str">
        <f t="shared" si="6"/>
        <v/>
      </c>
    </row>
    <row r="1522">
      <c r="A1522" s="33" t="s">
        <v>148</v>
      </c>
      <c r="B1522" s="68" t="s">
        <v>178</v>
      </c>
      <c r="C1522" s="35" t="s">
        <v>59</v>
      </c>
      <c r="D1522" s="35" t="str">
        <f t="shared" si="2"/>
        <v>Europe/Monaco-Europe/2011</v>
      </c>
      <c r="E1522" s="69"/>
      <c r="F1522" s="69"/>
      <c r="G1522" s="70" t="str">
        <f t="shared" si="3"/>
        <v/>
      </c>
      <c r="H1522" s="70" t="str">
        <f t="shared" si="4"/>
        <v/>
      </c>
      <c r="I1522" s="71" t="s">
        <v>1800</v>
      </c>
      <c r="J1522" s="70"/>
      <c r="K1522" s="70"/>
      <c r="L1522" s="39" t="str">
        <f t="shared" si="5"/>
        <v/>
      </c>
      <c r="M1522" s="39" t="str">
        <f t="shared" si="6"/>
        <v/>
      </c>
    </row>
    <row r="1523">
      <c r="A1523" s="33" t="s">
        <v>148</v>
      </c>
      <c r="B1523" s="68" t="s">
        <v>179</v>
      </c>
      <c r="C1523" s="35" t="s">
        <v>48</v>
      </c>
      <c r="D1523" s="35" t="str">
        <f t="shared" si="2"/>
        <v>Europe/Montenegro-Europe/2000</v>
      </c>
      <c r="E1523" s="69"/>
      <c r="F1523" s="69"/>
      <c r="G1523" s="70" t="str">
        <f t="shared" si="3"/>
        <v/>
      </c>
      <c r="H1523" s="70" t="str">
        <f t="shared" si="4"/>
        <v/>
      </c>
      <c r="I1523" s="71" t="s">
        <v>1801</v>
      </c>
      <c r="J1523" s="70" t="str">
        <f t="array" ref="J1523:K1523">VLOOKUP(I1523,D:H,{4,5},0)</f>
        <v/>
      </c>
      <c r="K1523" s="70"/>
      <c r="L1523" s="39" t="str">
        <f t="shared" si="5"/>
        <v/>
      </c>
      <c r="M1523" s="39" t="str">
        <f t="shared" si="6"/>
        <v/>
      </c>
    </row>
    <row r="1524">
      <c r="A1524" s="33" t="s">
        <v>148</v>
      </c>
      <c r="B1524" s="68" t="s">
        <v>179</v>
      </c>
      <c r="C1524" s="35" t="s">
        <v>49</v>
      </c>
      <c r="D1524" s="35" t="str">
        <f t="shared" si="2"/>
        <v>Europe/Montenegro-Europe/2001</v>
      </c>
      <c r="E1524" s="72">
        <v>1179.0</v>
      </c>
      <c r="F1524" s="69"/>
      <c r="G1524" s="70">
        <f t="shared" si="3"/>
        <v>1179</v>
      </c>
      <c r="H1524" s="70" t="str">
        <f t="shared" si="4"/>
        <v/>
      </c>
      <c r="I1524" s="71" t="s">
        <v>1802</v>
      </c>
      <c r="J1524" s="70">
        <f t="array" ref="J1524:K1524">VLOOKUP(I1524,D:H,{4,5},0)</f>
        <v>1179</v>
      </c>
      <c r="K1524" s="70"/>
      <c r="L1524" s="39">
        <f t="shared" si="5"/>
        <v>1179</v>
      </c>
      <c r="M1524" s="39" t="str">
        <f t="shared" si="6"/>
        <v/>
      </c>
    </row>
    <row r="1525">
      <c r="A1525" s="33" t="s">
        <v>148</v>
      </c>
      <c r="B1525" s="68" t="s">
        <v>179</v>
      </c>
      <c r="C1525" s="35" t="s">
        <v>50</v>
      </c>
      <c r="D1525" s="35" t="str">
        <f t="shared" si="2"/>
        <v>Europe/Montenegro-Europe/2002</v>
      </c>
      <c r="E1525" s="72">
        <v>1174.0</v>
      </c>
      <c r="F1525" s="72">
        <v>2582.0</v>
      </c>
      <c r="G1525" s="70">
        <f t="shared" si="3"/>
        <v>1174</v>
      </c>
      <c r="H1525" s="70">
        <f t="shared" si="4"/>
        <v>2582</v>
      </c>
      <c r="I1525" s="71" t="s">
        <v>1803</v>
      </c>
      <c r="J1525" s="70">
        <f t="array" ref="J1525:K1525">VLOOKUP(I1525,D:H,{4,5},0)</f>
        <v>1174</v>
      </c>
      <c r="K1525" s="70">
        <v>2582.0</v>
      </c>
      <c r="L1525" s="39">
        <f t="shared" si="5"/>
        <v>1174</v>
      </c>
      <c r="M1525" s="39">
        <f t="shared" si="6"/>
        <v>2582</v>
      </c>
    </row>
    <row r="1526">
      <c r="A1526" s="33" t="s">
        <v>148</v>
      </c>
      <c r="B1526" s="68" t="s">
        <v>179</v>
      </c>
      <c r="C1526" s="35" t="s">
        <v>51</v>
      </c>
      <c r="D1526" s="35" t="str">
        <f t="shared" si="2"/>
        <v>Europe/Montenegro-Europe/2003</v>
      </c>
      <c r="E1526" s="72">
        <v>994.0</v>
      </c>
      <c r="F1526" s="72">
        <v>1822.0</v>
      </c>
      <c r="G1526" s="70">
        <f t="shared" si="3"/>
        <v>994</v>
      </c>
      <c r="H1526" s="70">
        <f t="shared" si="4"/>
        <v>1822</v>
      </c>
      <c r="I1526" s="71" t="s">
        <v>1804</v>
      </c>
      <c r="J1526" s="70">
        <f t="array" ref="J1526:K1526">VLOOKUP(I1526,D:H,{4,5},0)</f>
        <v>994</v>
      </c>
      <c r="K1526" s="70">
        <v>1822.0</v>
      </c>
      <c r="L1526" s="39">
        <f t="shared" si="5"/>
        <v>994</v>
      </c>
      <c r="M1526" s="39">
        <f t="shared" si="6"/>
        <v>1822</v>
      </c>
    </row>
    <row r="1527">
      <c r="A1527" s="33" t="s">
        <v>148</v>
      </c>
      <c r="B1527" s="68" t="s">
        <v>179</v>
      </c>
      <c r="C1527" s="35" t="s">
        <v>52</v>
      </c>
      <c r="D1527" s="35" t="str">
        <f t="shared" si="2"/>
        <v>Europe/Montenegro-Europe/2004</v>
      </c>
      <c r="E1527" s="72">
        <v>1177.0</v>
      </c>
      <c r="F1527" s="72">
        <v>2750.0</v>
      </c>
      <c r="G1527" s="70">
        <f t="shared" si="3"/>
        <v>1177</v>
      </c>
      <c r="H1527" s="70">
        <f t="shared" si="4"/>
        <v>2750</v>
      </c>
      <c r="I1527" s="71" t="s">
        <v>1805</v>
      </c>
      <c r="J1527" s="70">
        <f t="array" ref="J1527:K1527">VLOOKUP(I1527,D:H,{4,5},0)</f>
        <v>1177</v>
      </c>
      <c r="K1527" s="70">
        <v>2750.0</v>
      </c>
      <c r="L1527" s="39">
        <f t="shared" si="5"/>
        <v>1177</v>
      </c>
      <c r="M1527" s="39">
        <f t="shared" si="6"/>
        <v>2750</v>
      </c>
    </row>
    <row r="1528">
      <c r="A1528" s="33" t="s">
        <v>148</v>
      </c>
      <c r="B1528" s="68" t="s">
        <v>179</v>
      </c>
      <c r="C1528" s="35" t="s">
        <v>53</v>
      </c>
      <c r="D1528" s="35" t="str">
        <f t="shared" si="2"/>
        <v>Europe/Montenegro-Europe/2005</v>
      </c>
      <c r="E1528" s="69"/>
      <c r="F1528" s="69"/>
      <c r="G1528" s="70" t="str">
        <f t="shared" si="3"/>
        <v/>
      </c>
      <c r="H1528" s="70" t="str">
        <f t="shared" si="4"/>
        <v/>
      </c>
      <c r="I1528" s="71" t="s">
        <v>1806</v>
      </c>
      <c r="J1528" s="70" t="str">
        <f t="array" ref="J1528:K1528">VLOOKUP(I1528,D:H,{4,5},0)</f>
        <v/>
      </c>
      <c r="K1528" s="70"/>
      <c r="L1528" s="39" t="str">
        <f t="shared" si="5"/>
        <v/>
      </c>
      <c r="M1528" s="39" t="str">
        <f t="shared" si="6"/>
        <v/>
      </c>
    </row>
    <row r="1529">
      <c r="A1529" s="33" t="s">
        <v>148</v>
      </c>
      <c r="B1529" s="68" t="s">
        <v>179</v>
      </c>
      <c r="C1529" s="35" t="s">
        <v>54</v>
      </c>
      <c r="D1529" s="35" t="str">
        <f t="shared" si="2"/>
        <v>Europe/Montenegro-Europe/2006</v>
      </c>
      <c r="E1529" s="69"/>
      <c r="F1529" s="69"/>
      <c r="G1529" s="70" t="str">
        <f t="shared" si="3"/>
        <v/>
      </c>
      <c r="H1529" s="70" t="str">
        <f t="shared" si="4"/>
        <v/>
      </c>
      <c r="I1529" s="71" t="s">
        <v>1807</v>
      </c>
      <c r="J1529" s="70" t="str">
        <f t="array" ref="J1529:K1529">VLOOKUP(I1529,D:H,{4,5},0)</f>
        <v/>
      </c>
      <c r="K1529" s="70"/>
      <c r="L1529" s="39" t="str">
        <f t="shared" si="5"/>
        <v/>
      </c>
      <c r="M1529" s="39" t="str">
        <f t="shared" si="6"/>
        <v/>
      </c>
    </row>
    <row r="1530">
      <c r="A1530" s="33" t="s">
        <v>148</v>
      </c>
      <c r="B1530" s="68" t="s">
        <v>179</v>
      </c>
      <c r="C1530" s="35" t="s">
        <v>54</v>
      </c>
      <c r="D1530" s="35" t="str">
        <f t="shared" si="2"/>
        <v>Europe/Montenegro-Europe/2006</v>
      </c>
      <c r="E1530" s="69"/>
      <c r="F1530" s="69"/>
      <c r="G1530" s="70" t="str">
        <f t="shared" si="3"/>
        <v/>
      </c>
      <c r="H1530" s="70" t="str">
        <f t="shared" si="4"/>
        <v/>
      </c>
      <c r="I1530" s="71" t="s">
        <v>1808</v>
      </c>
      <c r="J1530" s="70"/>
      <c r="K1530" s="70"/>
      <c r="L1530" s="39" t="str">
        <f t="shared" si="5"/>
        <v/>
      </c>
      <c r="M1530" s="39" t="str">
        <f t="shared" si="6"/>
        <v/>
      </c>
    </row>
    <row r="1531">
      <c r="A1531" s="33" t="s">
        <v>148</v>
      </c>
      <c r="B1531" s="68" t="s">
        <v>179</v>
      </c>
      <c r="C1531" s="35" t="s">
        <v>56</v>
      </c>
      <c r="D1531" s="35" t="str">
        <f t="shared" si="2"/>
        <v>Europe/Montenegro-Europe/2008</v>
      </c>
      <c r="E1531" s="72">
        <v>1086.0</v>
      </c>
      <c r="F1531" s="72">
        <v>2252.0</v>
      </c>
      <c r="G1531" s="70">
        <f t="shared" si="3"/>
        <v>1086</v>
      </c>
      <c r="H1531" s="70">
        <f t="shared" si="4"/>
        <v>2252</v>
      </c>
      <c r="I1531" s="71" t="s">
        <v>1809</v>
      </c>
      <c r="J1531" s="70">
        <f t="array" ref="J1531:K1531">VLOOKUP(I1531,D:H,{4,5},0)</f>
        <v>1086</v>
      </c>
      <c r="K1531" s="70">
        <v>2252.0</v>
      </c>
      <c r="L1531" s="39">
        <f t="shared" si="5"/>
        <v>1086</v>
      </c>
      <c r="M1531" s="39">
        <f t="shared" si="6"/>
        <v>2252</v>
      </c>
    </row>
    <row r="1532">
      <c r="A1532" s="33" t="s">
        <v>148</v>
      </c>
      <c r="B1532" s="68" t="s">
        <v>179</v>
      </c>
      <c r="C1532" s="35" t="s">
        <v>57</v>
      </c>
      <c r="D1532" s="35" t="str">
        <f t="shared" si="2"/>
        <v>Europe/Montenegro-Europe/2009</v>
      </c>
      <c r="E1532" s="72">
        <v>987.0</v>
      </c>
      <c r="F1532" s="72">
        <v>2057.0</v>
      </c>
      <c r="G1532" s="70">
        <f t="shared" si="3"/>
        <v>987</v>
      </c>
      <c r="H1532" s="70">
        <f t="shared" si="4"/>
        <v>2057</v>
      </c>
      <c r="I1532" s="71" t="s">
        <v>1810</v>
      </c>
      <c r="J1532" s="70">
        <f t="array" ref="J1532:K1532">VLOOKUP(I1532,D:H,{4,5},0)</f>
        <v>987</v>
      </c>
      <c r="K1532" s="70">
        <v>2057.0</v>
      </c>
      <c r="L1532" s="39">
        <f t="shared" si="5"/>
        <v>987</v>
      </c>
      <c r="M1532" s="39">
        <f t="shared" si="6"/>
        <v>2057</v>
      </c>
    </row>
    <row r="1533">
      <c r="A1533" s="33" t="s">
        <v>148</v>
      </c>
      <c r="B1533" s="68" t="s">
        <v>179</v>
      </c>
      <c r="C1533" s="35" t="s">
        <v>59</v>
      </c>
      <c r="D1533" s="35" t="str">
        <f t="shared" si="2"/>
        <v>Europe/Montenegro-Europe/2011</v>
      </c>
      <c r="E1533" s="72">
        <v>1118.0</v>
      </c>
      <c r="F1533" s="72">
        <v>2384.0</v>
      </c>
      <c r="G1533" s="70">
        <f t="shared" si="3"/>
        <v>1118</v>
      </c>
      <c r="H1533" s="70">
        <f t="shared" si="4"/>
        <v>2384</v>
      </c>
      <c r="I1533" s="71" t="s">
        <v>1811</v>
      </c>
      <c r="J1533" s="70"/>
      <c r="K1533" s="70"/>
      <c r="L1533" s="39" t="str">
        <f t="shared" si="5"/>
        <v/>
      </c>
      <c r="M1533" s="39" t="str">
        <f t="shared" si="6"/>
        <v/>
      </c>
    </row>
    <row r="1534">
      <c r="A1534" s="33" t="s">
        <v>148</v>
      </c>
      <c r="B1534" s="68" t="s">
        <v>179</v>
      </c>
      <c r="C1534" s="35" t="s">
        <v>59</v>
      </c>
      <c r="D1534" s="35" t="str">
        <f t="shared" si="2"/>
        <v>Europe/Montenegro-Europe/2011</v>
      </c>
      <c r="E1534" s="69"/>
      <c r="F1534" s="69"/>
      <c r="G1534" s="70" t="str">
        <f t="shared" si="3"/>
        <v/>
      </c>
      <c r="H1534" s="70" t="str">
        <f t="shared" si="4"/>
        <v/>
      </c>
      <c r="I1534" s="71" t="s">
        <v>1812</v>
      </c>
      <c r="J1534" s="70">
        <f t="array" ref="J1534:K1534">VLOOKUP(I1534,D:H,{4,5},0)</f>
        <v>1118</v>
      </c>
      <c r="K1534" s="70">
        <v>2384.0</v>
      </c>
      <c r="L1534" s="39">
        <f t="shared" si="5"/>
        <v>1118</v>
      </c>
      <c r="M1534" s="39">
        <f t="shared" si="6"/>
        <v>2384</v>
      </c>
    </row>
    <row r="1535">
      <c r="A1535" s="33" t="s">
        <v>148</v>
      </c>
      <c r="B1535" s="68" t="s">
        <v>179</v>
      </c>
      <c r="C1535" s="35" t="s">
        <v>59</v>
      </c>
      <c r="D1535" s="35" t="str">
        <f t="shared" si="2"/>
        <v>Europe/Montenegro-Europe/2011</v>
      </c>
      <c r="E1535" s="69"/>
      <c r="F1535" s="69"/>
      <c r="G1535" s="70" t="str">
        <f t="shared" si="3"/>
        <v/>
      </c>
      <c r="H1535" s="70" t="str">
        <f t="shared" si="4"/>
        <v/>
      </c>
      <c r="I1535" s="71" t="s">
        <v>1813</v>
      </c>
      <c r="J1535" s="70"/>
      <c r="K1535" s="70"/>
      <c r="L1535" s="39" t="str">
        <f t="shared" si="5"/>
        <v/>
      </c>
      <c r="M1535" s="39" t="str">
        <f t="shared" si="6"/>
        <v/>
      </c>
    </row>
    <row r="1536">
      <c r="A1536" s="33" t="s">
        <v>148</v>
      </c>
      <c r="B1536" s="68" t="s">
        <v>180</v>
      </c>
      <c r="C1536" s="35" t="s">
        <v>48</v>
      </c>
      <c r="D1536" s="35" t="str">
        <f t="shared" si="2"/>
        <v>Europe/Netherlands-Europe/2000</v>
      </c>
      <c r="E1536" s="72">
        <v>78220.0</v>
      </c>
      <c r="F1536" s="69"/>
      <c r="G1536" s="70">
        <f t="shared" si="3"/>
        <v>78220</v>
      </c>
      <c r="H1536" s="70" t="str">
        <f t="shared" si="4"/>
        <v/>
      </c>
      <c r="I1536" s="71" t="s">
        <v>1814</v>
      </c>
      <c r="J1536" s="70">
        <f t="array" ref="J1536:K1536">VLOOKUP(I1536,D:H,{4,5},0)</f>
        <v>78220</v>
      </c>
      <c r="K1536" s="70"/>
      <c r="L1536" s="39">
        <f t="shared" si="5"/>
        <v>78220</v>
      </c>
      <c r="M1536" s="39" t="str">
        <f t="shared" si="6"/>
        <v/>
      </c>
    </row>
    <row r="1537">
      <c r="A1537" s="33" t="s">
        <v>148</v>
      </c>
      <c r="B1537" s="68" t="s">
        <v>180</v>
      </c>
      <c r="C1537" s="35" t="s">
        <v>49</v>
      </c>
      <c r="D1537" s="35" t="str">
        <f t="shared" si="2"/>
        <v>Europe/Netherlands-Europe/2001</v>
      </c>
      <c r="E1537" s="72">
        <v>77419.0</v>
      </c>
      <c r="F1537" s="69"/>
      <c r="G1537" s="70">
        <f t="shared" si="3"/>
        <v>77419</v>
      </c>
      <c r="H1537" s="70" t="str">
        <f t="shared" si="4"/>
        <v/>
      </c>
      <c r="I1537" s="71" t="s">
        <v>1815</v>
      </c>
      <c r="J1537" s="70">
        <f t="array" ref="J1537:K1537">VLOOKUP(I1537,D:H,{4,5},0)</f>
        <v>77419</v>
      </c>
      <c r="K1537" s="70"/>
      <c r="L1537" s="39">
        <f t="shared" si="5"/>
        <v>77419</v>
      </c>
      <c r="M1537" s="39" t="str">
        <f t="shared" si="6"/>
        <v/>
      </c>
    </row>
    <row r="1538">
      <c r="A1538" s="33" t="s">
        <v>148</v>
      </c>
      <c r="B1538" s="68" t="s">
        <v>180</v>
      </c>
      <c r="C1538" s="35" t="s">
        <v>50</v>
      </c>
      <c r="D1538" s="35" t="str">
        <f t="shared" si="2"/>
        <v>Europe/Netherlands-Europe/2002</v>
      </c>
      <c r="E1538" s="72">
        <v>83426.0</v>
      </c>
      <c r="F1538" s="72">
        <v>182078.0</v>
      </c>
      <c r="G1538" s="70">
        <f t="shared" si="3"/>
        <v>83426</v>
      </c>
      <c r="H1538" s="70">
        <f t="shared" si="4"/>
        <v>182078</v>
      </c>
      <c r="I1538" s="71" t="s">
        <v>1816</v>
      </c>
      <c r="J1538" s="70">
        <f t="array" ref="J1538:K1538">VLOOKUP(I1538,D:H,{4,5},0)</f>
        <v>83426</v>
      </c>
      <c r="K1538" s="70">
        <v>182078.0</v>
      </c>
      <c r="L1538" s="39">
        <f t="shared" si="5"/>
        <v>83426</v>
      </c>
      <c r="M1538" s="39">
        <f t="shared" si="6"/>
        <v>182078</v>
      </c>
    </row>
    <row r="1539">
      <c r="A1539" s="33" t="s">
        <v>148</v>
      </c>
      <c r="B1539" s="68" t="s">
        <v>180</v>
      </c>
      <c r="C1539" s="35" t="s">
        <v>51</v>
      </c>
      <c r="D1539" s="35" t="str">
        <f t="shared" si="2"/>
        <v>Europe/Netherlands-Europe/2003</v>
      </c>
      <c r="E1539" s="72">
        <v>78175.0</v>
      </c>
      <c r="F1539" s="72">
        <v>169650.0</v>
      </c>
      <c r="G1539" s="70">
        <f t="shared" si="3"/>
        <v>78175</v>
      </c>
      <c r="H1539" s="70">
        <f t="shared" si="4"/>
        <v>169650</v>
      </c>
      <c r="I1539" s="71" t="s">
        <v>1817</v>
      </c>
      <c r="J1539" s="70">
        <f t="array" ref="J1539:K1539">VLOOKUP(I1539,D:H,{4,5},0)</f>
        <v>78175</v>
      </c>
      <c r="K1539" s="70">
        <v>169650.0</v>
      </c>
      <c r="L1539" s="39">
        <f t="shared" si="5"/>
        <v>78175</v>
      </c>
      <c r="M1539" s="39">
        <f t="shared" si="6"/>
        <v>169650</v>
      </c>
    </row>
    <row r="1540">
      <c r="A1540" s="33" t="s">
        <v>148</v>
      </c>
      <c r="B1540" s="68" t="s">
        <v>180</v>
      </c>
      <c r="C1540" s="35" t="s">
        <v>52</v>
      </c>
      <c r="D1540" s="35" t="str">
        <f t="shared" si="2"/>
        <v>Europe/Netherlands-Europe/2004</v>
      </c>
      <c r="E1540" s="72">
        <v>79550.0</v>
      </c>
      <c r="F1540" s="72">
        <v>173845.0</v>
      </c>
      <c r="G1540" s="70">
        <f t="shared" si="3"/>
        <v>79550</v>
      </c>
      <c r="H1540" s="70">
        <f t="shared" si="4"/>
        <v>173845</v>
      </c>
      <c r="I1540" s="71" t="s">
        <v>1818</v>
      </c>
      <c r="J1540" s="70">
        <f t="array" ref="J1540:K1540">VLOOKUP(I1540,D:H,{4,5},0)</f>
        <v>79550</v>
      </c>
      <c r="K1540" s="70">
        <v>173845.0</v>
      </c>
      <c r="L1540" s="39">
        <f t="shared" si="5"/>
        <v>79550</v>
      </c>
      <c r="M1540" s="39">
        <f t="shared" si="6"/>
        <v>173845</v>
      </c>
    </row>
    <row r="1541">
      <c r="A1541" s="33" t="s">
        <v>148</v>
      </c>
      <c r="B1541" s="68" t="s">
        <v>180</v>
      </c>
      <c r="C1541" s="35" t="s">
        <v>54</v>
      </c>
      <c r="D1541" s="35" t="str">
        <f t="shared" si="2"/>
        <v>Europe/Netherlands-Europe/2006</v>
      </c>
      <c r="E1541" s="72">
        <v>79075.0</v>
      </c>
      <c r="F1541" s="72">
        <v>176903.0</v>
      </c>
      <c r="G1541" s="70">
        <f t="shared" si="3"/>
        <v>77390.5</v>
      </c>
      <c r="H1541" s="70">
        <f t="shared" si="4"/>
        <v>174633.5</v>
      </c>
      <c r="I1541" s="71" t="s">
        <v>1819</v>
      </c>
      <c r="J1541" s="70"/>
      <c r="K1541" s="70"/>
      <c r="L1541" s="39" t="str">
        <f t="shared" si="5"/>
        <v/>
      </c>
      <c r="M1541" s="39" t="str">
        <f t="shared" si="6"/>
        <v/>
      </c>
    </row>
    <row r="1542">
      <c r="A1542" s="33" t="s">
        <v>148</v>
      </c>
      <c r="B1542" s="68" t="s">
        <v>180</v>
      </c>
      <c r="C1542" s="35" t="s">
        <v>54</v>
      </c>
      <c r="D1542" s="35" t="str">
        <f t="shared" si="2"/>
        <v>Europe/Netherlands-Europe/2006</v>
      </c>
      <c r="E1542" s="72">
        <v>75706.0</v>
      </c>
      <c r="F1542" s="72">
        <v>172364.0</v>
      </c>
      <c r="G1542" s="70">
        <f t="shared" si="3"/>
        <v>75660</v>
      </c>
      <c r="H1542" s="70">
        <f t="shared" si="4"/>
        <v>169819</v>
      </c>
      <c r="I1542" s="71" t="s">
        <v>1820</v>
      </c>
      <c r="J1542" s="70">
        <f t="array" ref="J1542:K1542">VLOOKUP(I1542,D:H,{4,5},0)</f>
        <v>77390.5</v>
      </c>
      <c r="K1542" s="70">
        <v>174633.5</v>
      </c>
      <c r="L1542" s="39">
        <f t="shared" si="5"/>
        <v>77390.5</v>
      </c>
      <c r="M1542" s="39">
        <f t="shared" si="6"/>
        <v>174633.5</v>
      </c>
    </row>
    <row r="1543">
      <c r="A1543" s="33" t="s">
        <v>148</v>
      </c>
      <c r="B1543" s="68" t="s">
        <v>180</v>
      </c>
      <c r="C1543" s="35" t="s">
        <v>54</v>
      </c>
      <c r="D1543" s="35" t="str">
        <f t="shared" si="2"/>
        <v>Europe/Netherlands-Europe/2006</v>
      </c>
      <c r="E1543" s="72">
        <v>75614.0</v>
      </c>
      <c r="F1543" s="72">
        <v>167274.0</v>
      </c>
      <c r="G1543" s="70">
        <f t="shared" si="3"/>
        <v>75614</v>
      </c>
      <c r="H1543" s="70">
        <f t="shared" si="4"/>
        <v>167274</v>
      </c>
      <c r="I1543" s="71" t="s">
        <v>1821</v>
      </c>
      <c r="J1543" s="70"/>
      <c r="K1543" s="70"/>
      <c r="L1543" s="39" t="str">
        <f t="shared" si="5"/>
        <v/>
      </c>
      <c r="M1543" s="39" t="str">
        <f t="shared" si="6"/>
        <v/>
      </c>
    </row>
    <row r="1544">
      <c r="A1544" s="33" t="s">
        <v>148</v>
      </c>
      <c r="B1544" s="68" t="s">
        <v>180</v>
      </c>
      <c r="C1544" s="35" t="s">
        <v>56</v>
      </c>
      <c r="D1544" s="35" t="str">
        <f t="shared" si="2"/>
        <v>Europe/Netherlands-Europe/2008</v>
      </c>
      <c r="E1544" s="72">
        <v>79350.0</v>
      </c>
      <c r="F1544" s="72">
        <v>171766.0</v>
      </c>
      <c r="G1544" s="70">
        <f t="shared" si="3"/>
        <v>79350</v>
      </c>
      <c r="H1544" s="70">
        <f t="shared" si="4"/>
        <v>171766</v>
      </c>
      <c r="I1544" s="71" t="s">
        <v>1822</v>
      </c>
      <c r="J1544" s="70">
        <f t="array" ref="J1544:K1544">VLOOKUP(I1544,D:H,{4,5},0)</f>
        <v>79350</v>
      </c>
      <c r="K1544" s="70">
        <v>171766.0</v>
      </c>
      <c r="L1544" s="39">
        <f t="shared" si="5"/>
        <v>79350</v>
      </c>
      <c r="M1544" s="39">
        <f t="shared" si="6"/>
        <v>171766</v>
      </c>
    </row>
    <row r="1545">
      <c r="A1545" s="33" t="s">
        <v>148</v>
      </c>
      <c r="B1545" s="68" t="s">
        <v>180</v>
      </c>
      <c r="C1545" s="35" t="s">
        <v>57</v>
      </c>
      <c r="D1545" s="35" t="str">
        <f t="shared" si="2"/>
        <v>Europe/Netherlands-Europe/2009</v>
      </c>
      <c r="E1545" s="72">
        <v>78824.0</v>
      </c>
      <c r="F1545" s="72">
        <v>172228.0</v>
      </c>
      <c r="G1545" s="70">
        <f t="shared" si="3"/>
        <v>78824</v>
      </c>
      <c r="H1545" s="70">
        <f t="shared" si="4"/>
        <v>172228</v>
      </c>
      <c r="I1545" s="71" t="s">
        <v>1823</v>
      </c>
      <c r="J1545" s="70">
        <f t="array" ref="J1545:K1545">VLOOKUP(I1545,D:H,{4,5},0)</f>
        <v>78824</v>
      </c>
      <c r="K1545" s="70">
        <v>172228.0</v>
      </c>
      <c r="L1545" s="39">
        <f t="shared" si="5"/>
        <v>78824</v>
      </c>
      <c r="M1545" s="39">
        <f t="shared" si="6"/>
        <v>172228</v>
      </c>
    </row>
    <row r="1546">
      <c r="A1546" s="33" t="s">
        <v>148</v>
      </c>
      <c r="B1546" s="68" t="s">
        <v>180</v>
      </c>
      <c r="C1546" s="35" t="s">
        <v>59</v>
      </c>
      <c r="D1546" s="35" t="str">
        <f t="shared" si="2"/>
        <v>Europe/Netherlands-Europe/2011</v>
      </c>
      <c r="E1546" s="72">
        <v>78010.0</v>
      </c>
      <c r="F1546" s="72">
        <v>175041.0</v>
      </c>
      <c r="G1546" s="70">
        <f t="shared" si="3"/>
        <v>75616.5</v>
      </c>
      <c r="H1546" s="70">
        <f t="shared" si="4"/>
        <v>170202</v>
      </c>
      <c r="I1546" s="71" t="s">
        <v>1824</v>
      </c>
      <c r="J1546" s="70"/>
      <c r="K1546" s="70"/>
      <c r="L1546" s="39" t="str">
        <f t="shared" si="5"/>
        <v/>
      </c>
      <c r="M1546" s="39" t="str">
        <f t="shared" si="6"/>
        <v/>
      </c>
    </row>
    <row r="1547">
      <c r="A1547" s="33" t="s">
        <v>148</v>
      </c>
      <c r="B1547" s="68" t="s">
        <v>180</v>
      </c>
      <c r="C1547" s="35" t="s">
        <v>59</v>
      </c>
      <c r="D1547" s="35" t="str">
        <f t="shared" si="2"/>
        <v>Europe/Netherlands-Europe/2011</v>
      </c>
      <c r="E1547" s="72">
        <v>73223.0</v>
      </c>
      <c r="F1547" s="72">
        <v>165363.0</v>
      </c>
      <c r="G1547" s="70">
        <f t="shared" si="3"/>
        <v>73223</v>
      </c>
      <c r="H1547" s="70">
        <f t="shared" si="4"/>
        <v>165363</v>
      </c>
      <c r="I1547" s="71" t="s">
        <v>1825</v>
      </c>
      <c r="J1547" s="70">
        <f t="array" ref="J1547:K1547">VLOOKUP(I1547,D:H,{4,5},0)</f>
        <v>75616.5</v>
      </c>
      <c r="K1547" s="70">
        <v>170202.0</v>
      </c>
      <c r="L1547" s="39">
        <f t="shared" si="5"/>
        <v>75616.5</v>
      </c>
      <c r="M1547" s="39">
        <f t="shared" si="6"/>
        <v>170202</v>
      </c>
    </row>
    <row r="1548">
      <c r="A1548" s="33" t="s">
        <v>148</v>
      </c>
      <c r="B1548" s="68" t="s">
        <v>180</v>
      </c>
      <c r="C1548" s="35" t="s">
        <v>60</v>
      </c>
      <c r="D1548" s="35" t="str">
        <f t="shared" si="2"/>
        <v>Europe/Netherlands-Europe/2012</v>
      </c>
      <c r="E1548" s="72">
        <v>76830.0</v>
      </c>
      <c r="F1548" s="72">
        <v>167201.0</v>
      </c>
      <c r="G1548" s="70">
        <f t="shared" si="3"/>
        <v>76830</v>
      </c>
      <c r="H1548" s="70">
        <f t="shared" si="4"/>
        <v>167201</v>
      </c>
      <c r="I1548" s="71" t="s">
        <v>1826</v>
      </c>
      <c r="J1548" s="70">
        <f t="array" ref="J1548:K1548">VLOOKUP(I1548,D:H,{4,5},0)</f>
        <v>76830</v>
      </c>
      <c r="K1548" s="70">
        <v>167201.0</v>
      </c>
      <c r="L1548" s="39">
        <f t="shared" si="5"/>
        <v>76830</v>
      </c>
      <c r="M1548" s="39">
        <f t="shared" si="6"/>
        <v>167201</v>
      </c>
    </row>
    <row r="1549">
      <c r="A1549" s="33" t="s">
        <v>148</v>
      </c>
      <c r="B1549" s="68" t="s">
        <v>181</v>
      </c>
      <c r="C1549" s="35" t="s">
        <v>48</v>
      </c>
      <c r="D1549" s="35" t="str">
        <f t="shared" si="2"/>
        <v>Europe/North Macedonia-Europe/2000</v>
      </c>
      <c r="E1549" s="69"/>
      <c r="F1549" s="69"/>
      <c r="G1549" s="70" t="str">
        <f t="shared" si="3"/>
        <v/>
      </c>
      <c r="H1549" s="70" t="str">
        <f t="shared" si="4"/>
        <v/>
      </c>
      <c r="I1549" s="71" t="s">
        <v>1827</v>
      </c>
      <c r="J1549" s="70" t="str">
        <f t="array" ref="J1549:K1549">VLOOKUP(I1549,D:H,{4,5},0)</f>
        <v/>
      </c>
      <c r="K1549" s="70"/>
      <c r="L1549" s="39" t="str">
        <f t="shared" si="5"/>
        <v/>
      </c>
      <c r="M1549" s="39" t="str">
        <f t="shared" si="6"/>
        <v/>
      </c>
    </row>
    <row r="1550">
      <c r="A1550" s="33" t="s">
        <v>148</v>
      </c>
      <c r="B1550" s="68" t="s">
        <v>181</v>
      </c>
      <c r="C1550" s="35" t="s">
        <v>49</v>
      </c>
      <c r="D1550" s="35" t="str">
        <f t="shared" si="2"/>
        <v>Europe/North Macedonia-Europe/2001</v>
      </c>
      <c r="E1550" s="72">
        <v>3122.0</v>
      </c>
      <c r="F1550" s="69"/>
      <c r="G1550" s="70">
        <f t="shared" si="3"/>
        <v>3122</v>
      </c>
      <c r="H1550" s="70" t="str">
        <f t="shared" si="4"/>
        <v/>
      </c>
      <c r="I1550" s="71" t="s">
        <v>1828</v>
      </c>
      <c r="J1550" s="70">
        <f t="array" ref="J1550:K1550">VLOOKUP(I1550,D:H,{4,5},0)</f>
        <v>3122</v>
      </c>
      <c r="K1550" s="70"/>
      <c r="L1550" s="39">
        <f t="shared" si="5"/>
        <v>3122</v>
      </c>
      <c r="M1550" s="39" t="str">
        <f t="shared" si="6"/>
        <v/>
      </c>
    </row>
    <row r="1551">
      <c r="A1551" s="33" t="s">
        <v>148</v>
      </c>
      <c r="B1551" s="68" t="s">
        <v>181</v>
      </c>
      <c r="C1551" s="35" t="s">
        <v>50</v>
      </c>
      <c r="D1551" s="35" t="str">
        <f t="shared" si="2"/>
        <v>Europe/North Macedonia-Europe/2002</v>
      </c>
      <c r="E1551" s="72">
        <v>2883.0</v>
      </c>
      <c r="F1551" s="72">
        <v>10873.0</v>
      </c>
      <c r="G1551" s="70">
        <f t="shared" si="3"/>
        <v>2883</v>
      </c>
      <c r="H1551" s="70">
        <f t="shared" si="4"/>
        <v>10873</v>
      </c>
      <c r="I1551" s="71" t="s">
        <v>1829</v>
      </c>
      <c r="J1551" s="70">
        <f t="array" ref="J1551:K1551">VLOOKUP(I1551,D:H,{4,5},0)</f>
        <v>2883</v>
      </c>
      <c r="K1551" s="70">
        <v>10873.0</v>
      </c>
      <c r="L1551" s="39">
        <f t="shared" si="5"/>
        <v>2883</v>
      </c>
      <c r="M1551" s="39">
        <f t="shared" si="6"/>
        <v>10873</v>
      </c>
    </row>
    <row r="1552">
      <c r="A1552" s="33" t="s">
        <v>148</v>
      </c>
      <c r="B1552" s="68" t="s">
        <v>181</v>
      </c>
      <c r="C1552" s="35" t="s">
        <v>51</v>
      </c>
      <c r="D1552" s="35" t="str">
        <f t="shared" si="2"/>
        <v>Europe/North Macedonia-Europe/2003</v>
      </c>
      <c r="E1552" s="72">
        <v>2811.0</v>
      </c>
      <c r="F1552" s="72">
        <v>11408.0</v>
      </c>
      <c r="G1552" s="70">
        <f t="shared" si="3"/>
        <v>2811</v>
      </c>
      <c r="H1552" s="70">
        <f t="shared" si="4"/>
        <v>11408</v>
      </c>
      <c r="I1552" s="71" t="s">
        <v>1830</v>
      </c>
      <c r="J1552" s="70">
        <f t="array" ref="J1552:K1552">VLOOKUP(I1552,D:H,{4,5},0)</f>
        <v>2811</v>
      </c>
      <c r="K1552" s="70">
        <v>11408.0</v>
      </c>
      <c r="L1552" s="39">
        <f t="shared" si="5"/>
        <v>2811</v>
      </c>
      <c r="M1552" s="39">
        <f t="shared" si="6"/>
        <v>11408</v>
      </c>
    </row>
    <row r="1553">
      <c r="A1553" s="33" t="s">
        <v>148</v>
      </c>
      <c r="B1553" s="68" t="s">
        <v>181</v>
      </c>
      <c r="C1553" s="35" t="s">
        <v>52</v>
      </c>
      <c r="D1553" s="35" t="str">
        <f t="shared" si="2"/>
        <v>Europe/North Macedonia-Europe/2004</v>
      </c>
      <c r="E1553" s="72">
        <v>3012.0</v>
      </c>
      <c r="F1553" s="72">
        <v>11848.0</v>
      </c>
      <c r="G1553" s="70">
        <f t="shared" si="3"/>
        <v>3012</v>
      </c>
      <c r="H1553" s="70">
        <f t="shared" si="4"/>
        <v>11848</v>
      </c>
      <c r="I1553" s="71" t="s">
        <v>1831</v>
      </c>
      <c r="J1553" s="70">
        <f t="array" ref="J1553:K1553">VLOOKUP(I1553,D:H,{4,5},0)</f>
        <v>3012</v>
      </c>
      <c r="K1553" s="70">
        <v>11848.0</v>
      </c>
      <c r="L1553" s="39">
        <f t="shared" si="5"/>
        <v>3012</v>
      </c>
      <c r="M1553" s="39">
        <f t="shared" si="6"/>
        <v>11848</v>
      </c>
    </row>
    <row r="1554">
      <c r="A1554" s="33" t="s">
        <v>148</v>
      </c>
      <c r="B1554" s="68" t="s">
        <v>181</v>
      </c>
      <c r="C1554" s="35" t="s">
        <v>54</v>
      </c>
      <c r="D1554" s="35" t="str">
        <f t="shared" si="2"/>
        <v>Europe/North Macedonia-Europe/2006</v>
      </c>
      <c r="E1554" s="72">
        <v>2527.0</v>
      </c>
      <c r="F1554" s="72">
        <v>10935.0</v>
      </c>
      <c r="G1554" s="70">
        <f t="shared" si="3"/>
        <v>2552</v>
      </c>
      <c r="H1554" s="70">
        <f t="shared" si="4"/>
        <v>11466.5</v>
      </c>
      <c r="I1554" s="71" t="s">
        <v>1832</v>
      </c>
      <c r="J1554" s="70"/>
      <c r="K1554" s="70"/>
      <c r="L1554" s="39" t="str">
        <f t="shared" si="5"/>
        <v/>
      </c>
      <c r="M1554" s="39" t="str">
        <f t="shared" si="6"/>
        <v/>
      </c>
    </row>
    <row r="1555">
      <c r="A1555" s="33" t="s">
        <v>148</v>
      </c>
      <c r="B1555" s="68" t="s">
        <v>181</v>
      </c>
      <c r="C1555" s="35" t="s">
        <v>54</v>
      </c>
      <c r="D1555" s="35" t="str">
        <f t="shared" si="2"/>
        <v>Europe/North Macedonia-Europe/2006</v>
      </c>
      <c r="E1555" s="72">
        <v>2577.0</v>
      </c>
      <c r="F1555" s="72">
        <v>11998.0</v>
      </c>
      <c r="G1555" s="70">
        <f t="shared" si="3"/>
        <v>2577</v>
      </c>
      <c r="H1555" s="70">
        <f t="shared" si="4"/>
        <v>11998</v>
      </c>
      <c r="I1555" s="71" t="s">
        <v>1833</v>
      </c>
      <c r="J1555" s="70">
        <f t="array" ref="J1555:K1555">VLOOKUP(I1555,D:H,{4,5},0)</f>
        <v>2552</v>
      </c>
      <c r="K1555" s="70">
        <v>11466.5</v>
      </c>
      <c r="L1555" s="39">
        <f t="shared" si="5"/>
        <v>2552</v>
      </c>
      <c r="M1555" s="39">
        <f t="shared" si="6"/>
        <v>11466.5</v>
      </c>
    </row>
    <row r="1556">
      <c r="A1556" s="33" t="s">
        <v>148</v>
      </c>
      <c r="B1556" s="68" t="s">
        <v>181</v>
      </c>
      <c r="C1556" s="35" t="s">
        <v>55</v>
      </c>
      <c r="D1556" s="35" t="str">
        <f t="shared" si="2"/>
        <v>Europe/North Macedonia-Europe/2007</v>
      </c>
      <c r="E1556" s="72">
        <v>2756.0</v>
      </c>
      <c r="F1556" s="72">
        <v>11192.0</v>
      </c>
      <c r="G1556" s="70">
        <f t="shared" si="3"/>
        <v>2756</v>
      </c>
      <c r="H1556" s="70">
        <f t="shared" si="4"/>
        <v>11192</v>
      </c>
      <c r="I1556" s="71" t="s">
        <v>1834</v>
      </c>
      <c r="J1556" s="70">
        <f t="array" ref="J1556:K1556">VLOOKUP(I1556,D:H,{4,5},0)</f>
        <v>2756</v>
      </c>
      <c r="K1556" s="70">
        <v>11192.0</v>
      </c>
      <c r="L1556" s="39">
        <f t="shared" si="5"/>
        <v>2756</v>
      </c>
      <c r="M1556" s="39">
        <f t="shared" si="6"/>
        <v>11192</v>
      </c>
    </row>
    <row r="1557">
      <c r="A1557" s="33" t="s">
        <v>148</v>
      </c>
      <c r="B1557" s="68" t="s">
        <v>181</v>
      </c>
      <c r="C1557" s="35" t="s">
        <v>56</v>
      </c>
      <c r="D1557" s="35" t="str">
        <f t="shared" si="2"/>
        <v>Europe/North Macedonia-Europe/2008</v>
      </c>
      <c r="E1557" s="72">
        <v>3045.0</v>
      </c>
      <c r="F1557" s="72">
        <v>11379.0</v>
      </c>
      <c r="G1557" s="70">
        <f t="shared" si="3"/>
        <v>3045</v>
      </c>
      <c r="H1557" s="70">
        <f t="shared" si="4"/>
        <v>11379</v>
      </c>
      <c r="I1557" s="71" t="s">
        <v>1835</v>
      </c>
      <c r="J1557" s="70">
        <f t="array" ref="J1557:K1557">VLOOKUP(I1557,D:H,{4,5},0)</f>
        <v>3045</v>
      </c>
      <c r="K1557" s="70">
        <v>11379.0</v>
      </c>
      <c r="L1557" s="39">
        <f t="shared" si="5"/>
        <v>3045</v>
      </c>
      <c r="M1557" s="39">
        <f t="shared" si="6"/>
        <v>11379</v>
      </c>
    </row>
    <row r="1558">
      <c r="A1558" s="33" t="s">
        <v>148</v>
      </c>
      <c r="B1558" s="68" t="s">
        <v>181</v>
      </c>
      <c r="C1558" s="35" t="s">
        <v>57</v>
      </c>
      <c r="D1558" s="35" t="str">
        <f t="shared" si="2"/>
        <v>Europe/North Macedonia-Europe/2009</v>
      </c>
      <c r="E1558" s="72">
        <v>2842.0</v>
      </c>
      <c r="F1558" s="72">
        <v>11280.0</v>
      </c>
      <c r="G1558" s="70">
        <f t="shared" si="3"/>
        <v>2842</v>
      </c>
      <c r="H1558" s="70">
        <f t="shared" si="4"/>
        <v>11280</v>
      </c>
      <c r="I1558" s="71" t="s">
        <v>1836</v>
      </c>
      <c r="J1558" s="70">
        <f t="array" ref="J1558:K1558">VLOOKUP(I1558,D:H,{4,5},0)</f>
        <v>2842</v>
      </c>
      <c r="K1558" s="70">
        <v>11280.0</v>
      </c>
      <c r="L1558" s="39">
        <f t="shared" si="5"/>
        <v>2842</v>
      </c>
      <c r="M1558" s="39">
        <f t="shared" si="6"/>
        <v>11280</v>
      </c>
    </row>
    <row r="1559">
      <c r="A1559" s="33" t="s">
        <v>148</v>
      </c>
      <c r="B1559" s="68" t="s">
        <v>181</v>
      </c>
      <c r="C1559" s="35" t="s">
        <v>59</v>
      </c>
      <c r="D1559" s="35" t="str">
        <f t="shared" si="2"/>
        <v>Europe/North Macedonia-Europe/2011</v>
      </c>
      <c r="E1559" s="72">
        <v>2776.0</v>
      </c>
      <c r="F1559" s="72">
        <v>11309.0</v>
      </c>
      <c r="G1559" s="70">
        <f t="shared" si="3"/>
        <v>2722</v>
      </c>
      <c r="H1559" s="70">
        <f t="shared" si="4"/>
        <v>11686.5</v>
      </c>
      <c r="I1559" s="71" t="s">
        <v>1837</v>
      </c>
      <c r="J1559" s="70"/>
      <c r="K1559" s="70"/>
      <c r="L1559" s="39" t="str">
        <f t="shared" si="5"/>
        <v/>
      </c>
      <c r="M1559" s="39" t="str">
        <f t="shared" si="6"/>
        <v/>
      </c>
    </row>
    <row r="1560">
      <c r="A1560" s="33" t="s">
        <v>148</v>
      </c>
      <c r="B1560" s="68" t="s">
        <v>181</v>
      </c>
      <c r="C1560" s="35" t="s">
        <v>59</v>
      </c>
      <c r="D1560" s="35" t="str">
        <f t="shared" si="2"/>
        <v>Europe/North Macedonia-Europe/2011</v>
      </c>
      <c r="E1560" s="72">
        <v>2668.0</v>
      </c>
      <c r="F1560" s="72">
        <v>12064.0</v>
      </c>
      <c r="G1560" s="70">
        <f t="shared" si="3"/>
        <v>2668</v>
      </c>
      <c r="H1560" s="70">
        <f t="shared" si="4"/>
        <v>12064</v>
      </c>
      <c r="I1560" s="71" t="s">
        <v>1838</v>
      </c>
      <c r="J1560" s="70">
        <f t="array" ref="J1560:K1560">VLOOKUP(I1560,D:H,{4,5},0)</f>
        <v>2722</v>
      </c>
      <c r="K1560" s="70">
        <v>11686.5</v>
      </c>
      <c r="L1560" s="39">
        <f t="shared" si="5"/>
        <v>2722</v>
      </c>
      <c r="M1560" s="39">
        <f t="shared" si="6"/>
        <v>11686.5</v>
      </c>
    </row>
    <row r="1561">
      <c r="A1561" s="33" t="s">
        <v>148</v>
      </c>
      <c r="B1561" s="68" t="s">
        <v>181</v>
      </c>
      <c r="C1561" s="35" t="s">
        <v>60</v>
      </c>
      <c r="D1561" s="35" t="str">
        <f t="shared" si="2"/>
        <v>Europe/North Macedonia-Europe/2012</v>
      </c>
      <c r="E1561" s="72">
        <v>2924.0</v>
      </c>
      <c r="F1561" s="72">
        <v>10939.0</v>
      </c>
      <c r="G1561" s="70">
        <f t="shared" si="3"/>
        <v>2924</v>
      </c>
      <c r="H1561" s="70">
        <f t="shared" si="4"/>
        <v>10939</v>
      </c>
      <c r="I1561" s="71" t="s">
        <v>1839</v>
      </c>
      <c r="J1561" s="70">
        <f t="array" ref="J1561:K1561">VLOOKUP(I1561,D:H,{4,5},0)</f>
        <v>2924</v>
      </c>
      <c r="K1561" s="70">
        <v>10939.0</v>
      </c>
      <c r="L1561" s="39">
        <f t="shared" si="5"/>
        <v>2924</v>
      </c>
      <c r="M1561" s="39">
        <f t="shared" si="6"/>
        <v>10939</v>
      </c>
    </row>
    <row r="1562">
      <c r="A1562" s="33" t="s">
        <v>148</v>
      </c>
      <c r="B1562" s="68" t="s">
        <v>182</v>
      </c>
      <c r="C1562" s="35" t="s">
        <v>48</v>
      </c>
      <c r="D1562" s="35" t="str">
        <f t="shared" si="2"/>
        <v>Europe/Norway-Europe/2000</v>
      </c>
      <c r="E1562" s="72">
        <v>29818.0</v>
      </c>
      <c r="F1562" s="69"/>
      <c r="G1562" s="70">
        <f t="shared" si="3"/>
        <v>29818</v>
      </c>
      <c r="H1562" s="70" t="str">
        <f t="shared" si="4"/>
        <v/>
      </c>
      <c r="I1562" s="71" t="s">
        <v>1840</v>
      </c>
      <c r="J1562" s="70">
        <f t="array" ref="J1562:K1562">VLOOKUP(I1562,D:H,{4,5},0)</f>
        <v>29818</v>
      </c>
      <c r="K1562" s="70"/>
      <c r="L1562" s="39">
        <f t="shared" si="5"/>
        <v>29818</v>
      </c>
      <c r="M1562" s="39" t="str">
        <f t="shared" si="6"/>
        <v/>
      </c>
    </row>
    <row r="1563">
      <c r="A1563" s="33" t="s">
        <v>148</v>
      </c>
      <c r="B1563" s="68" t="s">
        <v>182</v>
      </c>
      <c r="C1563" s="35" t="s">
        <v>49</v>
      </c>
      <c r="D1563" s="35" t="str">
        <f t="shared" si="2"/>
        <v>Europe/Norway-Europe/2001</v>
      </c>
      <c r="E1563" s="72">
        <v>28137.0</v>
      </c>
      <c r="F1563" s="69"/>
      <c r="G1563" s="70">
        <f t="shared" si="3"/>
        <v>28137</v>
      </c>
      <c r="H1563" s="70" t="str">
        <f t="shared" si="4"/>
        <v/>
      </c>
      <c r="I1563" s="71" t="s">
        <v>1841</v>
      </c>
      <c r="J1563" s="70">
        <f t="array" ref="J1563:K1563">VLOOKUP(I1563,D:H,{4,5},0)</f>
        <v>28137</v>
      </c>
      <c r="K1563" s="70"/>
      <c r="L1563" s="39">
        <f t="shared" si="5"/>
        <v>28137</v>
      </c>
      <c r="M1563" s="39" t="str">
        <f t="shared" si="6"/>
        <v/>
      </c>
    </row>
    <row r="1564">
      <c r="A1564" s="33" t="s">
        <v>148</v>
      </c>
      <c r="B1564" s="68" t="s">
        <v>182</v>
      </c>
      <c r="C1564" s="35" t="s">
        <v>50</v>
      </c>
      <c r="D1564" s="35" t="str">
        <f t="shared" si="2"/>
        <v>Europe/Norway-Europe/2002</v>
      </c>
      <c r="E1564" s="72">
        <v>32338.0</v>
      </c>
      <c r="F1564" s="72">
        <v>57187.0</v>
      </c>
      <c r="G1564" s="70">
        <f t="shared" si="3"/>
        <v>32338</v>
      </c>
      <c r="H1564" s="70">
        <f t="shared" si="4"/>
        <v>57187</v>
      </c>
      <c r="I1564" s="71" t="s">
        <v>1842</v>
      </c>
      <c r="J1564" s="70">
        <f t="array" ref="J1564:K1564">VLOOKUP(I1564,D:H,{4,5},0)</f>
        <v>32338</v>
      </c>
      <c r="K1564" s="70">
        <v>57187.0</v>
      </c>
      <c r="L1564" s="39">
        <f t="shared" si="5"/>
        <v>32338</v>
      </c>
      <c r="M1564" s="39">
        <f t="shared" si="6"/>
        <v>57187</v>
      </c>
    </row>
    <row r="1565">
      <c r="A1565" s="33" t="s">
        <v>148</v>
      </c>
      <c r="B1565" s="68" t="s">
        <v>182</v>
      </c>
      <c r="C1565" s="35" t="s">
        <v>51</v>
      </c>
      <c r="D1565" s="35" t="str">
        <f t="shared" si="2"/>
        <v>Europe/Norway-Europe/2003</v>
      </c>
      <c r="E1565" s="72">
        <v>29775.0</v>
      </c>
      <c r="F1565" s="72">
        <v>47077.0</v>
      </c>
      <c r="G1565" s="70">
        <f t="shared" si="3"/>
        <v>29775</v>
      </c>
      <c r="H1565" s="70">
        <f t="shared" si="4"/>
        <v>47077</v>
      </c>
      <c r="I1565" s="71" t="s">
        <v>1843</v>
      </c>
      <c r="J1565" s="70">
        <f t="array" ref="J1565:K1565">VLOOKUP(I1565,D:H,{4,5},0)</f>
        <v>29775</v>
      </c>
      <c r="K1565" s="70">
        <v>47077.0</v>
      </c>
      <c r="L1565" s="39">
        <f t="shared" si="5"/>
        <v>29775</v>
      </c>
      <c r="M1565" s="39">
        <f t="shared" si="6"/>
        <v>47077</v>
      </c>
    </row>
    <row r="1566">
      <c r="A1566" s="33" t="s">
        <v>148</v>
      </c>
      <c r="B1566" s="68" t="s">
        <v>182</v>
      </c>
      <c r="C1566" s="35" t="s">
        <v>52</v>
      </c>
      <c r="D1566" s="35" t="str">
        <f t="shared" si="2"/>
        <v>Europe/Norway-Europe/2004</v>
      </c>
      <c r="E1566" s="72">
        <v>29805.0</v>
      </c>
      <c r="F1566" s="72">
        <v>50326.0</v>
      </c>
      <c r="G1566" s="70">
        <f t="shared" si="3"/>
        <v>29805</v>
      </c>
      <c r="H1566" s="70">
        <f t="shared" si="4"/>
        <v>50326</v>
      </c>
      <c r="I1566" s="71" t="s">
        <v>1844</v>
      </c>
      <c r="J1566" s="70">
        <f t="array" ref="J1566:K1566">VLOOKUP(I1566,D:H,{4,5},0)</f>
        <v>29805</v>
      </c>
      <c r="K1566" s="70">
        <v>50326.0</v>
      </c>
      <c r="L1566" s="39">
        <f t="shared" si="5"/>
        <v>29805</v>
      </c>
      <c r="M1566" s="39">
        <f t="shared" si="6"/>
        <v>50326</v>
      </c>
    </row>
    <row r="1567">
      <c r="A1567" s="33" t="s">
        <v>148</v>
      </c>
      <c r="B1567" s="68" t="s">
        <v>182</v>
      </c>
      <c r="C1567" s="35" t="s">
        <v>54</v>
      </c>
      <c r="D1567" s="35" t="str">
        <f t="shared" si="2"/>
        <v>Europe/Norway-Europe/2006</v>
      </c>
      <c r="E1567" s="72">
        <v>24912.0</v>
      </c>
      <c r="F1567" s="72">
        <v>37429.0</v>
      </c>
      <c r="G1567" s="70">
        <f t="shared" si="3"/>
        <v>25867.5</v>
      </c>
      <c r="H1567" s="70">
        <f t="shared" si="4"/>
        <v>39260.5</v>
      </c>
      <c r="I1567" s="71" t="s">
        <v>1845</v>
      </c>
      <c r="J1567" s="70"/>
      <c r="K1567" s="70"/>
      <c r="L1567" s="39" t="str">
        <f t="shared" si="5"/>
        <v/>
      </c>
      <c r="M1567" s="39" t="str">
        <f t="shared" si="6"/>
        <v/>
      </c>
    </row>
    <row r="1568">
      <c r="A1568" s="33" t="s">
        <v>148</v>
      </c>
      <c r="B1568" s="68" t="s">
        <v>182</v>
      </c>
      <c r="C1568" s="35" t="s">
        <v>54</v>
      </c>
      <c r="D1568" s="35" t="str">
        <f t="shared" si="2"/>
        <v>Europe/Norway-Europe/2006</v>
      </c>
      <c r="E1568" s="72">
        <v>26823.0</v>
      </c>
      <c r="F1568" s="72">
        <v>41092.0</v>
      </c>
      <c r="G1568" s="70">
        <f t="shared" si="3"/>
        <v>26823</v>
      </c>
      <c r="H1568" s="70">
        <f t="shared" si="4"/>
        <v>41092</v>
      </c>
      <c r="I1568" s="71" t="s">
        <v>1846</v>
      </c>
      <c r="J1568" s="70">
        <f t="array" ref="J1568:K1568">VLOOKUP(I1568,D:H,{4,5},0)</f>
        <v>25867.5</v>
      </c>
      <c r="K1568" s="70">
        <v>39260.5</v>
      </c>
      <c r="L1568" s="39">
        <f t="shared" si="5"/>
        <v>25867.5</v>
      </c>
      <c r="M1568" s="39">
        <f t="shared" si="6"/>
        <v>39260.5</v>
      </c>
    </row>
    <row r="1569">
      <c r="A1569" s="33" t="s">
        <v>148</v>
      </c>
      <c r="B1569" s="68" t="s">
        <v>182</v>
      </c>
      <c r="C1569" s="35" t="s">
        <v>55</v>
      </c>
      <c r="D1569" s="35" t="str">
        <f t="shared" si="2"/>
        <v>Europe/Norway-Europe/2007</v>
      </c>
      <c r="E1569" s="72">
        <v>26433.0</v>
      </c>
      <c r="F1569" s="72">
        <v>42666.0</v>
      </c>
      <c r="G1569" s="70">
        <f t="shared" si="3"/>
        <v>26433</v>
      </c>
      <c r="H1569" s="70">
        <f t="shared" si="4"/>
        <v>42666</v>
      </c>
      <c r="I1569" s="71" t="s">
        <v>1847</v>
      </c>
      <c r="J1569" s="70">
        <f t="array" ref="J1569:K1569">VLOOKUP(I1569,D:H,{4,5},0)</f>
        <v>26433</v>
      </c>
      <c r="K1569" s="70">
        <v>42666.0</v>
      </c>
      <c r="L1569" s="39">
        <f t="shared" si="5"/>
        <v>26433</v>
      </c>
      <c r="M1569" s="39">
        <f t="shared" si="6"/>
        <v>42666</v>
      </c>
    </row>
    <row r="1570">
      <c r="A1570" s="33" t="s">
        <v>148</v>
      </c>
      <c r="B1570" s="68" t="s">
        <v>182</v>
      </c>
      <c r="C1570" s="35" t="s">
        <v>56</v>
      </c>
      <c r="D1570" s="35" t="str">
        <f t="shared" si="2"/>
        <v>Europe/Norway-Europe/2008</v>
      </c>
      <c r="E1570" s="72">
        <v>27547.0</v>
      </c>
      <c r="F1570" s="72">
        <v>45089.0</v>
      </c>
      <c r="G1570" s="70">
        <f t="shared" si="3"/>
        <v>27547</v>
      </c>
      <c r="H1570" s="70">
        <f t="shared" si="4"/>
        <v>45089</v>
      </c>
      <c r="I1570" s="71" t="s">
        <v>1848</v>
      </c>
      <c r="J1570" s="70">
        <f t="array" ref="J1570:K1570">VLOOKUP(I1570,D:H,{4,5},0)</f>
        <v>27547</v>
      </c>
      <c r="K1570" s="70">
        <v>45089.0</v>
      </c>
      <c r="L1570" s="39">
        <f t="shared" si="5"/>
        <v>27547</v>
      </c>
      <c r="M1570" s="39">
        <f t="shared" si="6"/>
        <v>45089</v>
      </c>
    </row>
    <row r="1571">
      <c r="A1571" s="33" t="s">
        <v>148</v>
      </c>
      <c r="B1571" s="68" t="s">
        <v>182</v>
      </c>
      <c r="C1571" s="35" t="s">
        <v>57</v>
      </c>
      <c r="D1571" s="35" t="str">
        <f t="shared" si="2"/>
        <v>Europe/Norway-Europe/2009</v>
      </c>
      <c r="E1571" s="72">
        <v>26771.0</v>
      </c>
      <c r="F1571" s="72">
        <v>42438.0</v>
      </c>
      <c r="G1571" s="70">
        <f t="shared" si="3"/>
        <v>26771</v>
      </c>
      <c r="H1571" s="70">
        <f t="shared" si="4"/>
        <v>42438</v>
      </c>
      <c r="I1571" s="71" t="s">
        <v>1849</v>
      </c>
      <c r="J1571" s="70">
        <f t="array" ref="J1571:K1571">VLOOKUP(I1571,D:H,{4,5},0)</f>
        <v>26771</v>
      </c>
      <c r="K1571" s="70">
        <v>42438.0</v>
      </c>
      <c r="L1571" s="39">
        <f t="shared" si="5"/>
        <v>26771</v>
      </c>
      <c r="M1571" s="39">
        <f t="shared" si="6"/>
        <v>42438</v>
      </c>
    </row>
    <row r="1572">
      <c r="A1572" s="33" t="s">
        <v>148</v>
      </c>
      <c r="B1572" s="68" t="s">
        <v>182</v>
      </c>
      <c r="C1572" s="35" t="s">
        <v>59</v>
      </c>
      <c r="D1572" s="35" t="str">
        <f t="shared" si="2"/>
        <v>Europe/Norway-Europe/2011</v>
      </c>
      <c r="E1572" s="72">
        <v>27020.0</v>
      </c>
      <c r="F1572" s="72">
        <v>42625.0</v>
      </c>
      <c r="G1572" s="70">
        <f t="shared" si="3"/>
        <v>26556</v>
      </c>
      <c r="H1572" s="70">
        <f t="shared" si="4"/>
        <v>40716.5</v>
      </c>
      <c r="I1572" s="71" t="s">
        <v>1850</v>
      </c>
      <c r="J1572" s="70"/>
      <c r="K1572" s="70"/>
      <c r="L1572" s="39" t="str">
        <f t="shared" si="5"/>
        <v/>
      </c>
      <c r="M1572" s="39" t="str">
        <f t="shared" si="6"/>
        <v/>
      </c>
    </row>
    <row r="1573">
      <c r="A1573" s="33" t="s">
        <v>148</v>
      </c>
      <c r="B1573" s="68" t="s">
        <v>182</v>
      </c>
      <c r="C1573" s="35" t="s">
        <v>59</v>
      </c>
      <c r="D1573" s="35" t="str">
        <f t="shared" si="2"/>
        <v>Europe/Norway-Europe/2011</v>
      </c>
      <c r="E1573" s="72">
        <v>26092.0</v>
      </c>
      <c r="F1573" s="72">
        <v>38808.0</v>
      </c>
      <c r="G1573" s="70">
        <f t="shared" si="3"/>
        <v>26092</v>
      </c>
      <c r="H1573" s="70">
        <f t="shared" si="4"/>
        <v>38808</v>
      </c>
      <c r="I1573" s="71" t="s">
        <v>1851</v>
      </c>
      <c r="J1573" s="70">
        <f t="array" ref="J1573:K1573">VLOOKUP(I1573,D:H,{4,5},0)</f>
        <v>26556</v>
      </c>
      <c r="K1573" s="70">
        <v>40716.5</v>
      </c>
      <c r="L1573" s="39">
        <f t="shared" si="5"/>
        <v>26556</v>
      </c>
      <c r="M1573" s="39">
        <f t="shared" si="6"/>
        <v>40716.5</v>
      </c>
    </row>
    <row r="1574">
      <c r="A1574" s="33" t="s">
        <v>148</v>
      </c>
      <c r="B1574" s="68" t="s">
        <v>182</v>
      </c>
      <c r="C1574" s="35" t="s">
        <v>60</v>
      </c>
      <c r="D1574" s="35" t="str">
        <f t="shared" si="2"/>
        <v>Europe/Norway-Europe/2012</v>
      </c>
      <c r="E1574" s="72">
        <v>27129.0</v>
      </c>
      <c r="F1574" s="72">
        <v>44257.0</v>
      </c>
      <c r="G1574" s="70">
        <f t="shared" si="3"/>
        <v>27129</v>
      </c>
      <c r="H1574" s="70">
        <f t="shared" si="4"/>
        <v>44257</v>
      </c>
      <c r="I1574" s="71" t="s">
        <v>1852</v>
      </c>
      <c r="J1574" s="70">
        <f t="array" ref="J1574:K1574">VLOOKUP(I1574,D:H,{4,5},0)</f>
        <v>27129</v>
      </c>
      <c r="K1574" s="70">
        <v>44257.0</v>
      </c>
      <c r="L1574" s="39">
        <f t="shared" si="5"/>
        <v>27129</v>
      </c>
      <c r="M1574" s="39">
        <f t="shared" si="6"/>
        <v>44257</v>
      </c>
    </row>
    <row r="1575">
      <c r="A1575" s="33" t="s">
        <v>148</v>
      </c>
      <c r="B1575" s="68" t="s">
        <v>183</v>
      </c>
      <c r="C1575" s="35" t="s">
        <v>48</v>
      </c>
      <c r="D1575" s="35" t="str">
        <f t="shared" si="2"/>
        <v>Europe/Poland-Europe/2000</v>
      </c>
      <c r="E1575" s="72">
        <v>96543.0</v>
      </c>
      <c r="F1575" s="69"/>
      <c r="G1575" s="70">
        <f t="shared" si="3"/>
        <v>96543</v>
      </c>
      <c r="H1575" s="70" t="str">
        <f t="shared" si="4"/>
        <v/>
      </c>
      <c r="I1575" s="71" t="s">
        <v>1853</v>
      </c>
      <c r="J1575" s="70">
        <f t="array" ref="J1575:K1575">VLOOKUP(I1575,D:H,{4,5},0)</f>
        <v>96543</v>
      </c>
      <c r="K1575" s="70"/>
      <c r="L1575" s="39">
        <f t="shared" si="5"/>
        <v>96543</v>
      </c>
      <c r="M1575" s="39" t="str">
        <f t="shared" si="6"/>
        <v/>
      </c>
    </row>
    <row r="1576">
      <c r="A1576" s="33" t="s">
        <v>148</v>
      </c>
      <c r="B1576" s="68" t="s">
        <v>183</v>
      </c>
      <c r="C1576" s="35" t="s">
        <v>49</v>
      </c>
      <c r="D1576" s="35" t="str">
        <f t="shared" si="2"/>
        <v>Europe/Poland-Europe/2001</v>
      </c>
      <c r="E1576" s="72">
        <v>101313.0</v>
      </c>
      <c r="F1576" s="69"/>
      <c r="G1576" s="70">
        <f t="shared" si="3"/>
        <v>101313</v>
      </c>
      <c r="H1576" s="70" t="str">
        <f t="shared" si="4"/>
        <v/>
      </c>
      <c r="I1576" s="71" t="s">
        <v>1854</v>
      </c>
      <c r="J1576" s="70">
        <f t="array" ref="J1576:K1576">VLOOKUP(I1576,D:H,{4,5},0)</f>
        <v>101313</v>
      </c>
      <c r="K1576" s="70"/>
      <c r="L1576" s="39">
        <f t="shared" si="5"/>
        <v>101313</v>
      </c>
      <c r="M1576" s="39" t="str">
        <f t="shared" si="6"/>
        <v/>
      </c>
    </row>
    <row r="1577">
      <c r="A1577" s="33" t="s">
        <v>148</v>
      </c>
      <c r="B1577" s="68" t="s">
        <v>183</v>
      </c>
      <c r="C1577" s="35" t="s">
        <v>50</v>
      </c>
      <c r="D1577" s="35" t="str">
        <f t="shared" si="2"/>
        <v>Europe/Poland-Europe/2002</v>
      </c>
      <c r="E1577" s="72">
        <v>101539.0</v>
      </c>
      <c r="F1577" s="72">
        <v>317254.0</v>
      </c>
      <c r="G1577" s="70">
        <f t="shared" si="3"/>
        <v>101539</v>
      </c>
      <c r="H1577" s="70">
        <f t="shared" si="4"/>
        <v>317254</v>
      </c>
      <c r="I1577" s="71" t="s">
        <v>1855</v>
      </c>
      <c r="J1577" s="70">
        <f t="array" ref="J1577:K1577">VLOOKUP(I1577,D:H,{4,5},0)</f>
        <v>101539</v>
      </c>
      <c r="K1577" s="70">
        <v>317254.0</v>
      </c>
      <c r="L1577" s="39">
        <f t="shared" si="5"/>
        <v>101539</v>
      </c>
      <c r="M1577" s="39">
        <f t="shared" si="6"/>
        <v>317254</v>
      </c>
    </row>
    <row r="1578">
      <c r="A1578" s="33" t="s">
        <v>148</v>
      </c>
      <c r="B1578" s="68" t="s">
        <v>183</v>
      </c>
      <c r="C1578" s="35" t="s">
        <v>51</v>
      </c>
      <c r="D1578" s="35" t="str">
        <f t="shared" si="2"/>
        <v>Europe/Poland-Europe/2003</v>
      </c>
      <c r="E1578" s="72">
        <v>94002.0</v>
      </c>
      <c r="F1578" s="72">
        <v>298787.0</v>
      </c>
      <c r="G1578" s="70">
        <f t="shared" si="3"/>
        <v>94002</v>
      </c>
      <c r="H1578" s="70">
        <f t="shared" si="4"/>
        <v>298787</v>
      </c>
      <c r="I1578" s="71" t="s">
        <v>1856</v>
      </c>
      <c r="J1578" s="70">
        <f t="array" ref="J1578:K1578">VLOOKUP(I1578,D:H,{4,5},0)</f>
        <v>94002</v>
      </c>
      <c r="K1578" s="70">
        <v>298787.0</v>
      </c>
      <c r="L1578" s="39">
        <f t="shared" si="5"/>
        <v>94002</v>
      </c>
      <c r="M1578" s="39">
        <f t="shared" si="6"/>
        <v>298787</v>
      </c>
    </row>
    <row r="1579">
      <c r="A1579" s="33" t="s">
        <v>148</v>
      </c>
      <c r="B1579" s="68" t="s">
        <v>183</v>
      </c>
      <c r="C1579" s="35" t="s">
        <v>52</v>
      </c>
      <c r="D1579" s="35" t="str">
        <f t="shared" si="2"/>
        <v>Europe/Poland-Europe/2004</v>
      </c>
      <c r="E1579" s="72">
        <v>97892.0</v>
      </c>
      <c r="F1579" s="72">
        <v>316125.0</v>
      </c>
      <c r="G1579" s="70">
        <f t="shared" si="3"/>
        <v>97892</v>
      </c>
      <c r="H1579" s="70">
        <f t="shared" si="4"/>
        <v>316125</v>
      </c>
      <c r="I1579" s="71" t="s">
        <v>1857</v>
      </c>
      <c r="J1579" s="70">
        <f t="array" ref="J1579:K1579">VLOOKUP(I1579,D:H,{4,5},0)</f>
        <v>97892</v>
      </c>
      <c r="K1579" s="70">
        <v>316125.0</v>
      </c>
      <c r="L1579" s="39">
        <f t="shared" si="5"/>
        <v>97892</v>
      </c>
      <c r="M1579" s="39">
        <f t="shared" si="6"/>
        <v>316125</v>
      </c>
    </row>
    <row r="1580">
      <c r="A1580" s="33" t="s">
        <v>148</v>
      </c>
      <c r="B1580" s="68" t="s">
        <v>183</v>
      </c>
      <c r="C1580" s="35" t="s">
        <v>54</v>
      </c>
      <c r="D1580" s="35" t="str">
        <f t="shared" si="2"/>
        <v>Europe/Poland-Europe/2006</v>
      </c>
      <c r="E1580" s="72">
        <v>89733.0</v>
      </c>
      <c r="F1580" s="72">
        <v>302806.0</v>
      </c>
      <c r="G1580" s="70">
        <f t="shared" si="3"/>
        <v>89733</v>
      </c>
      <c r="H1580" s="70">
        <f t="shared" si="4"/>
        <v>302806</v>
      </c>
      <c r="I1580" s="71" t="s">
        <v>1858</v>
      </c>
      <c r="J1580" s="70"/>
      <c r="K1580" s="70"/>
      <c r="L1580" s="39" t="str">
        <f t="shared" si="5"/>
        <v/>
      </c>
      <c r="M1580" s="39" t="str">
        <f t="shared" si="6"/>
        <v/>
      </c>
    </row>
    <row r="1581">
      <c r="A1581" s="33" t="s">
        <v>148</v>
      </c>
      <c r="B1581" s="68" t="s">
        <v>183</v>
      </c>
      <c r="C1581" s="35" t="s">
        <v>55</v>
      </c>
      <c r="D1581" s="35" t="str">
        <f t="shared" si="2"/>
        <v>Europe/Poland-Europe/2007</v>
      </c>
      <c r="E1581" s="72">
        <v>91371.0</v>
      </c>
      <c r="F1581" s="72">
        <v>304988.0</v>
      </c>
      <c r="G1581" s="70">
        <f t="shared" si="3"/>
        <v>90113</v>
      </c>
      <c r="H1581" s="70">
        <f t="shared" si="4"/>
        <v>300960</v>
      </c>
      <c r="I1581" s="71" t="s">
        <v>1859</v>
      </c>
      <c r="J1581" s="70">
        <f t="array" ref="J1581:K1581">VLOOKUP(I1581,D:H,{4,5},0)</f>
        <v>89733</v>
      </c>
      <c r="K1581" s="70">
        <v>302806.0</v>
      </c>
      <c r="L1581" s="39">
        <f t="shared" si="5"/>
        <v>89733</v>
      </c>
      <c r="M1581" s="39">
        <f t="shared" si="6"/>
        <v>302806</v>
      </c>
    </row>
    <row r="1582">
      <c r="A1582" s="33" t="s">
        <v>148</v>
      </c>
      <c r="B1582" s="68" t="s">
        <v>183</v>
      </c>
      <c r="C1582" s="35" t="s">
        <v>55</v>
      </c>
      <c r="D1582" s="35" t="str">
        <f t="shared" si="2"/>
        <v>Europe/Poland-Europe/2007</v>
      </c>
      <c r="E1582" s="72">
        <v>88855.0</v>
      </c>
      <c r="F1582" s="72">
        <v>296932.0</v>
      </c>
      <c r="G1582" s="70">
        <f t="shared" si="3"/>
        <v>88855</v>
      </c>
      <c r="H1582" s="70">
        <f t="shared" si="4"/>
        <v>296932</v>
      </c>
      <c r="I1582" s="71" t="s">
        <v>1860</v>
      </c>
      <c r="J1582" s="70">
        <f t="array" ref="J1582:K1582">VLOOKUP(I1582,D:H,{4,5},0)</f>
        <v>90113</v>
      </c>
      <c r="K1582" s="70">
        <v>300960.0</v>
      </c>
      <c r="L1582" s="39">
        <f t="shared" si="5"/>
        <v>90113</v>
      </c>
      <c r="M1582" s="39">
        <f t="shared" si="6"/>
        <v>300960</v>
      </c>
    </row>
    <row r="1583">
      <c r="A1583" s="33" t="s">
        <v>148</v>
      </c>
      <c r="B1583" s="68" t="s">
        <v>183</v>
      </c>
      <c r="C1583" s="35" t="s">
        <v>56</v>
      </c>
      <c r="D1583" s="35" t="str">
        <f t="shared" si="2"/>
        <v>Europe/Poland-Europe/2008</v>
      </c>
      <c r="E1583" s="72">
        <v>96824.0</v>
      </c>
      <c r="F1583" s="72">
        <v>315637.0</v>
      </c>
      <c r="G1583" s="70">
        <f t="shared" si="3"/>
        <v>96824</v>
      </c>
      <c r="H1583" s="70">
        <f t="shared" si="4"/>
        <v>315637</v>
      </c>
      <c r="I1583" s="71" t="s">
        <v>1861</v>
      </c>
      <c r="J1583" s="70">
        <f t="array" ref="J1583:K1583">VLOOKUP(I1583,D:H,{4,5},0)</f>
        <v>96824</v>
      </c>
      <c r="K1583" s="70">
        <v>315637.0</v>
      </c>
      <c r="L1583" s="39">
        <f t="shared" si="5"/>
        <v>96824</v>
      </c>
      <c r="M1583" s="39">
        <f t="shared" si="6"/>
        <v>315637</v>
      </c>
    </row>
    <row r="1584">
      <c r="A1584" s="33" t="s">
        <v>148</v>
      </c>
      <c r="B1584" s="68" t="s">
        <v>183</v>
      </c>
      <c r="C1584" s="35" t="s">
        <v>58</v>
      </c>
      <c r="D1584" s="35" t="str">
        <f t="shared" si="2"/>
        <v>Europe/Poland-Europe/2010</v>
      </c>
      <c r="E1584" s="72">
        <v>92377.0</v>
      </c>
      <c r="F1584" s="72">
        <v>303598.0</v>
      </c>
      <c r="G1584" s="70">
        <f t="shared" si="3"/>
        <v>92377</v>
      </c>
      <c r="H1584" s="70">
        <f t="shared" si="4"/>
        <v>303598</v>
      </c>
      <c r="I1584" s="71" t="s">
        <v>1862</v>
      </c>
      <c r="J1584" s="70"/>
      <c r="K1584" s="70"/>
      <c r="L1584" s="39" t="str">
        <f t="shared" si="5"/>
        <v/>
      </c>
      <c r="M1584" s="39" t="str">
        <f t="shared" si="6"/>
        <v/>
      </c>
    </row>
    <row r="1585">
      <c r="A1585" s="33" t="s">
        <v>148</v>
      </c>
      <c r="B1585" s="68" t="s">
        <v>183</v>
      </c>
      <c r="C1585" s="35" t="s">
        <v>59</v>
      </c>
      <c r="D1585" s="35" t="str">
        <f t="shared" si="2"/>
        <v>Europe/Poland-Europe/2011</v>
      </c>
      <c r="E1585" s="72">
        <v>91105.0</v>
      </c>
      <c r="F1585" s="72">
        <v>304856.0</v>
      </c>
      <c r="G1585" s="70">
        <f t="shared" si="3"/>
        <v>90110.5</v>
      </c>
      <c r="H1585" s="70">
        <f t="shared" si="4"/>
        <v>303273.5</v>
      </c>
      <c r="I1585" s="71" t="s">
        <v>1863</v>
      </c>
      <c r="J1585" s="70">
        <f t="array" ref="J1585:K1585">VLOOKUP(I1585,D:H,{4,5},0)</f>
        <v>92377</v>
      </c>
      <c r="K1585" s="70">
        <v>303598.0</v>
      </c>
      <c r="L1585" s="39">
        <f t="shared" si="5"/>
        <v>92377</v>
      </c>
      <c r="M1585" s="39">
        <f t="shared" si="6"/>
        <v>303598</v>
      </c>
    </row>
    <row r="1586">
      <c r="A1586" s="33" t="s">
        <v>148</v>
      </c>
      <c r="B1586" s="68" t="s">
        <v>183</v>
      </c>
      <c r="C1586" s="35" t="s">
        <v>59</v>
      </c>
      <c r="D1586" s="35" t="str">
        <f t="shared" si="2"/>
        <v>Europe/Poland-Europe/2011</v>
      </c>
      <c r="E1586" s="72">
        <v>89116.0</v>
      </c>
      <c r="F1586" s="72">
        <v>301691.0</v>
      </c>
      <c r="G1586" s="70">
        <f t="shared" si="3"/>
        <v>89116</v>
      </c>
      <c r="H1586" s="70">
        <f t="shared" si="4"/>
        <v>301691</v>
      </c>
      <c r="I1586" s="71" t="s">
        <v>1864</v>
      </c>
      <c r="J1586" s="70">
        <f t="array" ref="J1586:K1586">VLOOKUP(I1586,D:H,{4,5},0)</f>
        <v>90110.5</v>
      </c>
      <c r="K1586" s="70">
        <v>303273.5</v>
      </c>
      <c r="L1586" s="39">
        <f t="shared" si="5"/>
        <v>90110.5</v>
      </c>
      <c r="M1586" s="39">
        <f t="shared" si="6"/>
        <v>303273.5</v>
      </c>
    </row>
    <row r="1587">
      <c r="A1587" s="33" t="s">
        <v>148</v>
      </c>
      <c r="B1587" s="68" t="s">
        <v>183</v>
      </c>
      <c r="C1587" s="35" t="s">
        <v>60</v>
      </c>
      <c r="D1587" s="35" t="str">
        <f t="shared" si="2"/>
        <v>Europe/Poland-Europe/2012</v>
      </c>
      <c r="E1587" s="72">
        <v>97241.0</v>
      </c>
      <c r="F1587" s="72">
        <v>320004.0</v>
      </c>
      <c r="G1587" s="70">
        <f t="shared" si="3"/>
        <v>97241</v>
      </c>
      <c r="H1587" s="70">
        <f t="shared" si="4"/>
        <v>320004</v>
      </c>
      <c r="I1587" s="71" t="s">
        <v>1865</v>
      </c>
      <c r="J1587" s="70">
        <f t="array" ref="J1587:K1587">VLOOKUP(I1587,D:H,{4,5},0)</f>
        <v>97241</v>
      </c>
      <c r="K1587" s="70">
        <v>320004.0</v>
      </c>
      <c r="L1587" s="39">
        <f t="shared" si="5"/>
        <v>97241</v>
      </c>
      <c r="M1587" s="39">
        <f t="shared" si="6"/>
        <v>320004</v>
      </c>
    </row>
    <row r="1588">
      <c r="A1588" s="33" t="s">
        <v>148</v>
      </c>
      <c r="B1588" s="68" t="s">
        <v>184</v>
      </c>
      <c r="C1588" s="35" t="s">
        <v>48</v>
      </c>
      <c r="D1588" s="35" t="str">
        <f t="shared" si="2"/>
        <v>Europe/Portugal-Europe/2000</v>
      </c>
      <c r="E1588" s="72">
        <v>21949.0</v>
      </c>
      <c r="F1588" s="69"/>
      <c r="G1588" s="70">
        <f t="shared" si="3"/>
        <v>21949</v>
      </c>
      <c r="H1588" s="70" t="str">
        <f t="shared" si="4"/>
        <v/>
      </c>
      <c r="I1588" s="71" t="s">
        <v>1866</v>
      </c>
      <c r="J1588" s="70">
        <f t="array" ref="J1588:K1588">VLOOKUP(I1588,D:H,{4,5},0)</f>
        <v>21949</v>
      </c>
      <c r="K1588" s="70"/>
      <c r="L1588" s="39">
        <f t="shared" si="5"/>
        <v>21949</v>
      </c>
      <c r="M1588" s="39" t="str">
        <f t="shared" si="6"/>
        <v/>
      </c>
    </row>
    <row r="1589">
      <c r="A1589" s="33" t="s">
        <v>148</v>
      </c>
      <c r="B1589" s="68" t="s">
        <v>184</v>
      </c>
      <c r="C1589" s="35" t="s">
        <v>49</v>
      </c>
      <c r="D1589" s="35" t="str">
        <f t="shared" si="2"/>
        <v>Europe/Portugal-Europe/2001</v>
      </c>
      <c r="E1589" s="72">
        <v>23084.0</v>
      </c>
      <c r="F1589" s="69"/>
      <c r="G1589" s="70">
        <f t="shared" si="3"/>
        <v>23084</v>
      </c>
      <c r="H1589" s="70" t="str">
        <f t="shared" si="4"/>
        <v/>
      </c>
      <c r="I1589" s="71" t="s">
        <v>1867</v>
      </c>
      <c r="J1589" s="70">
        <f t="array" ref="J1589:K1589">VLOOKUP(I1589,D:H,{4,5},0)</f>
        <v>23084</v>
      </c>
      <c r="K1589" s="70"/>
      <c r="L1589" s="39">
        <f t="shared" si="5"/>
        <v>23084</v>
      </c>
      <c r="M1589" s="39" t="str">
        <f t="shared" si="6"/>
        <v/>
      </c>
    </row>
    <row r="1590">
      <c r="A1590" s="33" t="s">
        <v>148</v>
      </c>
      <c r="B1590" s="68" t="s">
        <v>184</v>
      </c>
      <c r="C1590" s="35" t="s">
        <v>50</v>
      </c>
      <c r="D1590" s="35" t="str">
        <f t="shared" si="2"/>
        <v>Europe/Portugal-Europe/2002</v>
      </c>
      <c r="E1590" s="72">
        <v>23541.0</v>
      </c>
      <c r="F1590" s="72">
        <v>52361.0</v>
      </c>
      <c r="G1590" s="70">
        <f t="shared" si="3"/>
        <v>23541</v>
      </c>
      <c r="H1590" s="70">
        <f t="shared" si="4"/>
        <v>52361</v>
      </c>
      <c r="I1590" s="71" t="s">
        <v>1868</v>
      </c>
      <c r="J1590" s="70">
        <f t="array" ref="J1590:K1590">VLOOKUP(I1590,D:H,{4,5},0)</f>
        <v>23541</v>
      </c>
      <c r="K1590" s="70">
        <v>52361.0</v>
      </c>
      <c r="L1590" s="39">
        <f t="shared" si="5"/>
        <v>23541</v>
      </c>
      <c r="M1590" s="39">
        <f t="shared" si="6"/>
        <v>52361</v>
      </c>
    </row>
    <row r="1591">
      <c r="A1591" s="33" t="s">
        <v>148</v>
      </c>
      <c r="B1591" s="68" t="s">
        <v>184</v>
      </c>
      <c r="C1591" s="35" t="s">
        <v>51</v>
      </c>
      <c r="D1591" s="35" t="str">
        <f t="shared" si="2"/>
        <v>Europe/Portugal-Europe/2003</v>
      </c>
      <c r="E1591" s="72">
        <v>24152.0</v>
      </c>
      <c r="F1591" s="72">
        <v>57411.0</v>
      </c>
      <c r="G1591" s="70">
        <f t="shared" si="3"/>
        <v>24152</v>
      </c>
      <c r="H1591" s="70">
        <f t="shared" si="4"/>
        <v>57411</v>
      </c>
      <c r="I1591" s="71" t="s">
        <v>1869</v>
      </c>
      <c r="J1591" s="70">
        <f t="array" ref="J1591:K1591">VLOOKUP(I1591,D:H,{4,5},0)</f>
        <v>24152</v>
      </c>
      <c r="K1591" s="70">
        <v>57411.0</v>
      </c>
      <c r="L1591" s="39">
        <f t="shared" si="5"/>
        <v>24152</v>
      </c>
      <c r="M1591" s="39">
        <f t="shared" si="6"/>
        <v>57411</v>
      </c>
    </row>
    <row r="1592">
      <c r="A1592" s="33" t="s">
        <v>148</v>
      </c>
      <c r="B1592" s="68" t="s">
        <v>184</v>
      </c>
      <c r="C1592" s="35" t="s">
        <v>52</v>
      </c>
      <c r="D1592" s="35" t="str">
        <f t="shared" si="2"/>
        <v>Europe/Portugal-Europe/2004</v>
      </c>
      <c r="E1592" s="72">
        <v>24430.0</v>
      </c>
      <c r="F1592" s="72">
        <v>58357.0</v>
      </c>
      <c r="G1592" s="70">
        <f t="shared" si="3"/>
        <v>24430</v>
      </c>
      <c r="H1592" s="70">
        <f t="shared" si="4"/>
        <v>58357</v>
      </c>
      <c r="I1592" s="71" t="s">
        <v>1870</v>
      </c>
      <c r="J1592" s="70">
        <f t="array" ref="J1592:K1592">VLOOKUP(I1592,D:H,{4,5},0)</f>
        <v>24430</v>
      </c>
      <c r="K1592" s="70">
        <v>58357.0</v>
      </c>
      <c r="L1592" s="39">
        <f t="shared" si="5"/>
        <v>24430</v>
      </c>
      <c r="M1592" s="39">
        <f t="shared" si="6"/>
        <v>58357</v>
      </c>
    </row>
    <row r="1593">
      <c r="A1593" s="33" t="s">
        <v>148</v>
      </c>
      <c r="B1593" s="68" t="s">
        <v>184</v>
      </c>
      <c r="C1593" s="35" t="s">
        <v>54</v>
      </c>
      <c r="D1593" s="35" t="str">
        <f t="shared" si="2"/>
        <v>Europe/Portugal-Europe/2006</v>
      </c>
      <c r="E1593" s="72">
        <v>24815.0</v>
      </c>
      <c r="F1593" s="72">
        <v>62863.0</v>
      </c>
      <c r="G1593" s="70">
        <f t="shared" si="3"/>
        <v>24815</v>
      </c>
      <c r="H1593" s="70">
        <f t="shared" si="4"/>
        <v>62863</v>
      </c>
      <c r="I1593" s="71" t="s">
        <v>1871</v>
      </c>
      <c r="J1593" s="70"/>
      <c r="K1593" s="70"/>
      <c r="L1593" s="39" t="str">
        <f t="shared" si="5"/>
        <v/>
      </c>
      <c r="M1593" s="39" t="str">
        <f t="shared" si="6"/>
        <v/>
      </c>
    </row>
    <row r="1594">
      <c r="A1594" s="33" t="s">
        <v>148</v>
      </c>
      <c r="B1594" s="68" t="s">
        <v>184</v>
      </c>
      <c r="C1594" s="35" t="s">
        <v>55</v>
      </c>
      <c r="D1594" s="35" t="str">
        <f t="shared" si="2"/>
        <v>Europe/Portugal-Europe/2007</v>
      </c>
      <c r="E1594" s="72">
        <v>25831.0</v>
      </c>
      <c r="F1594" s="72">
        <v>63175.0</v>
      </c>
      <c r="G1594" s="70">
        <f t="shared" si="3"/>
        <v>25827.5</v>
      </c>
      <c r="H1594" s="70">
        <f t="shared" si="4"/>
        <v>64997.5</v>
      </c>
      <c r="I1594" s="71" t="s">
        <v>1872</v>
      </c>
      <c r="J1594" s="70">
        <f t="array" ref="J1594:K1594">VLOOKUP(I1594,D:H,{4,5},0)</f>
        <v>24815</v>
      </c>
      <c r="K1594" s="70">
        <v>62863.0</v>
      </c>
      <c r="L1594" s="39">
        <f t="shared" si="5"/>
        <v>24815</v>
      </c>
      <c r="M1594" s="39">
        <f t="shared" si="6"/>
        <v>62863</v>
      </c>
    </row>
    <row r="1595">
      <c r="A1595" s="33" t="s">
        <v>148</v>
      </c>
      <c r="B1595" s="68" t="s">
        <v>184</v>
      </c>
      <c r="C1595" s="35" t="s">
        <v>55</v>
      </c>
      <c r="D1595" s="35" t="str">
        <f t="shared" si="2"/>
        <v>Europe/Portugal-Europe/2007</v>
      </c>
      <c r="E1595" s="72">
        <v>25824.0</v>
      </c>
      <c r="F1595" s="72">
        <v>66820.0</v>
      </c>
      <c r="G1595" s="70">
        <f t="shared" si="3"/>
        <v>25824</v>
      </c>
      <c r="H1595" s="70">
        <f t="shared" si="4"/>
        <v>66820</v>
      </c>
      <c r="I1595" s="71" t="s">
        <v>1873</v>
      </c>
      <c r="J1595" s="70">
        <f t="array" ref="J1595:K1595">VLOOKUP(I1595,D:H,{4,5},0)</f>
        <v>25827.5</v>
      </c>
      <c r="K1595" s="70">
        <v>64997.5</v>
      </c>
      <c r="L1595" s="39">
        <f t="shared" si="5"/>
        <v>25827.5</v>
      </c>
      <c r="M1595" s="39">
        <f t="shared" si="6"/>
        <v>64997.5</v>
      </c>
    </row>
    <row r="1596">
      <c r="A1596" s="33" t="s">
        <v>148</v>
      </c>
      <c r="B1596" s="68" t="s">
        <v>184</v>
      </c>
      <c r="C1596" s="35" t="s">
        <v>56</v>
      </c>
      <c r="D1596" s="35" t="str">
        <f t="shared" si="2"/>
        <v>Europe/Portugal-Europe/2008</v>
      </c>
      <c r="E1596" s="72">
        <v>25302.0</v>
      </c>
      <c r="F1596" s="72">
        <v>60865.0</v>
      </c>
      <c r="G1596" s="70">
        <f t="shared" si="3"/>
        <v>25302</v>
      </c>
      <c r="H1596" s="70">
        <f t="shared" si="4"/>
        <v>60865</v>
      </c>
      <c r="I1596" s="71" t="s">
        <v>1874</v>
      </c>
      <c r="J1596" s="70">
        <f t="array" ref="J1596:K1596">VLOOKUP(I1596,D:H,{4,5},0)</f>
        <v>25302</v>
      </c>
      <c r="K1596" s="70">
        <v>60865.0</v>
      </c>
      <c r="L1596" s="39">
        <f t="shared" si="5"/>
        <v>25302</v>
      </c>
      <c r="M1596" s="39">
        <f t="shared" si="6"/>
        <v>60865</v>
      </c>
    </row>
    <row r="1597">
      <c r="A1597" s="33" t="s">
        <v>148</v>
      </c>
      <c r="B1597" s="68" t="s">
        <v>184</v>
      </c>
      <c r="C1597" s="35" t="s">
        <v>58</v>
      </c>
      <c r="D1597" s="35" t="str">
        <f t="shared" si="2"/>
        <v>Europe/Portugal-Europe/2010</v>
      </c>
      <c r="E1597" s="72">
        <v>26467.0</v>
      </c>
      <c r="F1597" s="72">
        <v>65309.0</v>
      </c>
      <c r="G1597" s="70">
        <f t="shared" si="3"/>
        <v>26467</v>
      </c>
      <c r="H1597" s="70">
        <f t="shared" si="4"/>
        <v>65309</v>
      </c>
      <c r="I1597" s="71" t="s">
        <v>1875</v>
      </c>
      <c r="J1597" s="70"/>
      <c r="K1597" s="70"/>
      <c r="L1597" s="39" t="str">
        <f t="shared" si="5"/>
        <v/>
      </c>
      <c r="M1597" s="39" t="str">
        <f t="shared" si="6"/>
        <v/>
      </c>
    </row>
    <row r="1598">
      <c r="A1598" s="33" t="s">
        <v>148</v>
      </c>
      <c r="B1598" s="68" t="s">
        <v>184</v>
      </c>
      <c r="C1598" s="35" t="s">
        <v>59</v>
      </c>
      <c r="D1598" s="35" t="str">
        <f t="shared" si="2"/>
        <v>Europe/Portugal-Europe/2011</v>
      </c>
      <c r="E1598" s="72">
        <v>25129.0</v>
      </c>
      <c r="F1598" s="72">
        <v>61276.0</v>
      </c>
      <c r="G1598" s="70">
        <f t="shared" si="3"/>
        <v>24901</v>
      </c>
      <c r="H1598" s="70">
        <f t="shared" si="4"/>
        <v>62121</v>
      </c>
      <c r="I1598" s="71" t="s">
        <v>1876</v>
      </c>
      <c r="J1598" s="70">
        <f t="array" ref="J1598:K1598">VLOOKUP(I1598,D:H,{4,5},0)</f>
        <v>26467</v>
      </c>
      <c r="K1598" s="70">
        <v>65309.0</v>
      </c>
      <c r="L1598" s="39">
        <f t="shared" si="5"/>
        <v>26467</v>
      </c>
      <c r="M1598" s="39">
        <f t="shared" si="6"/>
        <v>65309</v>
      </c>
    </row>
    <row r="1599">
      <c r="A1599" s="33" t="s">
        <v>148</v>
      </c>
      <c r="B1599" s="68" t="s">
        <v>184</v>
      </c>
      <c r="C1599" s="35" t="s">
        <v>59</v>
      </c>
      <c r="D1599" s="35" t="str">
        <f t="shared" si="2"/>
        <v>Europe/Portugal-Europe/2011</v>
      </c>
      <c r="E1599" s="72">
        <v>24673.0</v>
      </c>
      <c r="F1599" s="72">
        <v>62966.0</v>
      </c>
      <c r="G1599" s="70">
        <f t="shared" si="3"/>
        <v>24673</v>
      </c>
      <c r="H1599" s="70">
        <f t="shared" si="4"/>
        <v>62966</v>
      </c>
      <c r="I1599" s="71" t="s">
        <v>1877</v>
      </c>
      <c r="J1599" s="70">
        <f t="array" ref="J1599:K1599">VLOOKUP(I1599,D:H,{4,5},0)</f>
        <v>24901</v>
      </c>
      <c r="K1599" s="70">
        <v>62121.0</v>
      </c>
      <c r="L1599" s="39">
        <f t="shared" si="5"/>
        <v>24901</v>
      </c>
      <c r="M1599" s="39">
        <f t="shared" si="6"/>
        <v>62121</v>
      </c>
    </row>
    <row r="1600">
      <c r="A1600" s="33" t="s">
        <v>148</v>
      </c>
      <c r="B1600" s="68" t="s">
        <v>184</v>
      </c>
      <c r="C1600" s="35" t="s">
        <v>60</v>
      </c>
      <c r="D1600" s="35" t="str">
        <f t="shared" si="2"/>
        <v>Europe/Portugal-Europe/2012</v>
      </c>
      <c r="E1600" s="72">
        <v>24698.0</v>
      </c>
      <c r="F1600" s="72">
        <v>59108.0</v>
      </c>
      <c r="G1600" s="70">
        <f t="shared" si="3"/>
        <v>24698</v>
      </c>
      <c r="H1600" s="70">
        <f t="shared" si="4"/>
        <v>59108</v>
      </c>
      <c r="I1600" s="71" t="s">
        <v>1878</v>
      </c>
      <c r="J1600" s="70">
        <f t="array" ref="J1600:K1600">VLOOKUP(I1600,D:H,{4,5},0)</f>
        <v>24698</v>
      </c>
      <c r="K1600" s="70">
        <v>59108.0</v>
      </c>
      <c r="L1600" s="39">
        <f t="shared" si="5"/>
        <v>24698</v>
      </c>
      <c r="M1600" s="39">
        <f t="shared" si="6"/>
        <v>59108</v>
      </c>
    </row>
    <row r="1601">
      <c r="A1601" s="33" t="s">
        <v>148</v>
      </c>
      <c r="B1601" s="68" t="s">
        <v>185</v>
      </c>
      <c r="C1601" s="35" t="s">
        <v>48</v>
      </c>
      <c r="D1601" s="35" t="str">
        <f t="shared" si="2"/>
        <v>Europe/Romania-Europe/2000</v>
      </c>
      <c r="E1601" s="69"/>
      <c r="F1601" s="69"/>
      <c r="G1601" s="70" t="str">
        <f t="shared" si="3"/>
        <v/>
      </c>
      <c r="H1601" s="70" t="str">
        <f t="shared" si="4"/>
        <v/>
      </c>
      <c r="I1601" s="71" t="s">
        <v>1879</v>
      </c>
      <c r="J1601" s="70" t="str">
        <f t="array" ref="J1601:K1601">VLOOKUP(I1601,D:H,{4,5},0)</f>
        <v/>
      </c>
      <c r="K1601" s="70"/>
      <c r="L1601" s="39" t="str">
        <f t="shared" si="5"/>
        <v/>
      </c>
      <c r="M1601" s="39" t="str">
        <f t="shared" si="6"/>
        <v/>
      </c>
    </row>
    <row r="1602">
      <c r="A1602" s="33" t="s">
        <v>148</v>
      </c>
      <c r="B1602" s="68" t="s">
        <v>185</v>
      </c>
      <c r="C1602" s="35" t="s">
        <v>49</v>
      </c>
      <c r="D1602" s="35" t="str">
        <f t="shared" si="2"/>
        <v>Europe/Romania-Europe/2001</v>
      </c>
      <c r="E1602" s="72">
        <v>35830.0</v>
      </c>
      <c r="F1602" s="69"/>
      <c r="G1602" s="70">
        <f t="shared" si="3"/>
        <v>35830</v>
      </c>
      <c r="H1602" s="70" t="str">
        <f t="shared" si="4"/>
        <v/>
      </c>
      <c r="I1602" s="71" t="s">
        <v>1880</v>
      </c>
      <c r="J1602" s="70">
        <f t="array" ref="J1602:K1602">VLOOKUP(I1602,D:H,{4,5},0)</f>
        <v>35830</v>
      </c>
      <c r="K1602" s="70"/>
      <c r="L1602" s="39">
        <f t="shared" si="5"/>
        <v>35830</v>
      </c>
      <c r="M1602" s="39" t="str">
        <f t="shared" si="6"/>
        <v/>
      </c>
    </row>
    <row r="1603">
      <c r="A1603" s="33" t="s">
        <v>148</v>
      </c>
      <c r="B1603" s="68" t="s">
        <v>185</v>
      </c>
      <c r="C1603" s="35" t="s">
        <v>50</v>
      </c>
      <c r="D1603" s="35" t="str">
        <f t="shared" si="2"/>
        <v>Europe/Romania-Europe/2002</v>
      </c>
      <c r="E1603" s="72">
        <v>35031.0</v>
      </c>
      <c r="F1603" s="72">
        <v>78745.0</v>
      </c>
      <c r="G1603" s="70">
        <f t="shared" si="3"/>
        <v>35031</v>
      </c>
      <c r="H1603" s="70">
        <f t="shared" si="4"/>
        <v>78745</v>
      </c>
      <c r="I1603" s="71" t="s">
        <v>1881</v>
      </c>
      <c r="J1603" s="70">
        <f t="array" ref="J1603:K1603">VLOOKUP(I1603,D:H,{4,5},0)</f>
        <v>35031</v>
      </c>
      <c r="K1603" s="70">
        <v>78745.0</v>
      </c>
      <c r="L1603" s="39">
        <f t="shared" si="5"/>
        <v>35031</v>
      </c>
      <c r="M1603" s="39">
        <f t="shared" si="6"/>
        <v>78745</v>
      </c>
    </row>
    <row r="1604">
      <c r="A1604" s="33" t="s">
        <v>148</v>
      </c>
      <c r="B1604" s="68" t="s">
        <v>185</v>
      </c>
      <c r="C1604" s="35" t="s">
        <v>51</v>
      </c>
      <c r="D1604" s="35" t="str">
        <f t="shared" si="2"/>
        <v>Europe/Romania-Europe/2003</v>
      </c>
      <c r="E1604" s="72">
        <v>34882.0</v>
      </c>
      <c r="F1604" s="72">
        <v>80307.0</v>
      </c>
      <c r="G1604" s="70">
        <f t="shared" si="3"/>
        <v>34882</v>
      </c>
      <c r="H1604" s="70">
        <f t="shared" si="4"/>
        <v>80307</v>
      </c>
      <c r="I1604" s="71" t="s">
        <v>1882</v>
      </c>
      <c r="J1604" s="70">
        <f t="array" ref="J1604:K1604">VLOOKUP(I1604,D:H,{4,5},0)</f>
        <v>34882</v>
      </c>
      <c r="K1604" s="70">
        <v>80307.0</v>
      </c>
      <c r="L1604" s="39">
        <f t="shared" si="5"/>
        <v>34882</v>
      </c>
      <c r="M1604" s="39">
        <f t="shared" si="6"/>
        <v>80307</v>
      </c>
    </row>
    <row r="1605">
      <c r="A1605" s="33" t="s">
        <v>148</v>
      </c>
      <c r="B1605" s="68" t="s">
        <v>185</v>
      </c>
      <c r="C1605" s="35" t="s">
        <v>52</v>
      </c>
      <c r="D1605" s="35" t="str">
        <f t="shared" si="2"/>
        <v>Europe/Romania-Europe/2004</v>
      </c>
      <c r="E1605" s="72">
        <v>39617.0</v>
      </c>
      <c r="F1605" s="72">
        <v>94645.0</v>
      </c>
      <c r="G1605" s="70">
        <f t="shared" si="3"/>
        <v>39617</v>
      </c>
      <c r="H1605" s="70">
        <f t="shared" si="4"/>
        <v>94645</v>
      </c>
      <c r="I1605" s="71" t="s">
        <v>1883</v>
      </c>
      <c r="J1605" s="70">
        <f t="array" ref="J1605:K1605">VLOOKUP(I1605,D:H,{4,5},0)</f>
        <v>39617</v>
      </c>
      <c r="K1605" s="70">
        <v>94645.0</v>
      </c>
      <c r="L1605" s="39">
        <f t="shared" si="5"/>
        <v>39617</v>
      </c>
      <c r="M1605" s="39">
        <f t="shared" si="6"/>
        <v>94645</v>
      </c>
    </row>
    <row r="1606">
      <c r="A1606" s="33" t="s">
        <v>148</v>
      </c>
      <c r="B1606" s="68" t="s">
        <v>185</v>
      </c>
      <c r="C1606" s="35" t="s">
        <v>55</v>
      </c>
      <c r="D1606" s="35" t="str">
        <f t="shared" si="2"/>
        <v>Europe/Romania-Europe/2007</v>
      </c>
      <c r="E1606" s="72">
        <v>38683.0</v>
      </c>
      <c r="F1606" s="72">
        <v>95401.0</v>
      </c>
      <c r="G1606" s="70">
        <f t="shared" si="3"/>
        <v>38411.5</v>
      </c>
      <c r="H1606" s="70">
        <f t="shared" si="4"/>
        <v>93787.5</v>
      </c>
      <c r="I1606" s="71" t="s">
        <v>1884</v>
      </c>
      <c r="J1606" s="70"/>
      <c r="K1606" s="70"/>
      <c r="L1606" s="39" t="str">
        <f t="shared" si="5"/>
        <v/>
      </c>
      <c r="M1606" s="39" t="str">
        <f t="shared" si="6"/>
        <v/>
      </c>
    </row>
    <row r="1607">
      <c r="A1607" s="33" t="s">
        <v>148</v>
      </c>
      <c r="B1607" s="68" t="s">
        <v>185</v>
      </c>
      <c r="C1607" s="35" t="s">
        <v>55</v>
      </c>
      <c r="D1607" s="35" t="str">
        <f t="shared" si="2"/>
        <v>Europe/Romania-Europe/2007</v>
      </c>
      <c r="E1607" s="72">
        <v>38140.0</v>
      </c>
      <c r="F1607" s="72">
        <v>92174.0</v>
      </c>
      <c r="G1607" s="70">
        <f t="shared" si="3"/>
        <v>37479.5</v>
      </c>
      <c r="H1607" s="70">
        <f t="shared" si="4"/>
        <v>93923</v>
      </c>
      <c r="I1607" s="71" t="s">
        <v>1885</v>
      </c>
      <c r="J1607" s="70"/>
      <c r="K1607" s="70"/>
      <c r="L1607" s="39" t="str">
        <f t="shared" si="5"/>
        <v/>
      </c>
      <c r="M1607" s="39" t="str">
        <f t="shared" si="6"/>
        <v/>
      </c>
    </row>
    <row r="1608">
      <c r="A1608" s="33" t="s">
        <v>148</v>
      </c>
      <c r="B1608" s="68" t="s">
        <v>185</v>
      </c>
      <c r="C1608" s="35" t="s">
        <v>55</v>
      </c>
      <c r="D1608" s="35" t="str">
        <f t="shared" si="2"/>
        <v>Europe/Romania-Europe/2007</v>
      </c>
      <c r="E1608" s="72">
        <v>36819.0</v>
      </c>
      <c r="F1608" s="72">
        <v>95672.0</v>
      </c>
      <c r="G1608" s="70">
        <f t="shared" si="3"/>
        <v>36819</v>
      </c>
      <c r="H1608" s="70">
        <f t="shared" si="4"/>
        <v>95672</v>
      </c>
      <c r="I1608" s="71" t="s">
        <v>1886</v>
      </c>
      <c r="J1608" s="70">
        <f t="array" ref="J1608:K1608">VLOOKUP(I1608,D:H,{4,5},0)</f>
        <v>38411.5</v>
      </c>
      <c r="K1608" s="70">
        <v>93787.5</v>
      </c>
      <c r="L1608" s="39">
        <f t="shared" si="5"/>
        <v>38411.5</v>
      </c>
      <c r="M1608" s="39">
        <f t="shared" si="6"/>
        <v>93787.5</v>
      </c>
    </row>
    <row r="1609">
      <c r="A1609" s="33" t="s">
        <v>148</v>
      </c>
      <c r="B1609" s="68" t="s">
        <v>185</v>
      </c>
      <c r="C1609" s="35" t="s">
        <v>56</v>
      </c>
      <c r="D1609" s="35" t="str">
        <f t="shared" si="2"/>
        <v>Europe/Romania-Europe/2008</v>
      </c>
      <c r="E1609" s="72">
        <v>39757.0</v>
      </c>
      <c r="F1609" s="72">
        <v>100960.0</v>
      </c>
      <c r="G1609" s="70">
        <f t="shared" si="3"/>
        <v>39757</v>
      </c>
      <c r="H1609" s="70">
        <f t="shared" si="4"/>
        <v>100960</v>
      </c>
      <c r="I1609" s="71" t="s">
        <v>1887</v>
      </c>
      <c r="J1609" s="70">
        <f t="array" ref="J1609:K1609">VLOOKUP(I1609,D:H,{4,5},0)</f>
        <v>39757</v>
      </c>
      <c r="K1609" s="70">
        <v>100960.0</v>
      </c>
      <c r="L1609" s="39">
        <f t="shared" si="5"/>
        <v>39757</v>
      </c>
      <c r="M1609" s="39">
        <f t="shared" si="6"/>
        <v>100960</v>
      </c>
    </row>
    <row r="1610">
      <c r="A1610" s="33" t="s">
        <v>148</v>
      </c>
      <c r="B1610" s="68" t="s">
        <v>185</v>
      </c>
      <c r="C1610" s="35" t="s">
        <v>58</v>
      </c>
      <c r="D1610" s="35" t="str">
        <f t="shared" si="2"/>
        <v>Europe/Romania-Europe/2010</v>
      </c>
      <c r="E1610" s="72">
        <v>38693.0</v>
      </c>
      <c r="F1610" s="72">
        <v>95676.0</v>
      </c>
      <c r="G1610" s="70">
        <f t="shared" si="3"/>
        <v>38693</v>
      </c>
      <c r="H1610" s="70">
        <f t="shared" si="4"/>
        <v>95676</v>
      </c>
      <c r="I1610" s="71" t="s">
        <v>1888</v>
      </c>
      <c r="J1610" s="70"/>
      <c r="K1610" s="70"/>
      <c r="L1610" s="39" t="str">
        <f t="shared" si="5"/>
        <v/>
      </c>
      <c r="M1610" s="39" t="str">
        <f t="shared" si="6"/>
        <v/>
      </c>
    </row>
    <row r="1611">
      <c r="A1611" s="33" t="s">
        <v>148</v>
      </c>
      <c r="B1611" s="68" t="s">
        <v>185</v>
      </c>
      <c r="C1611" s="35" t="s">
        <v>59</v>
      </c>
      <c r="D1611" s="35" t="str">
        <f t="shared" si="2"/>
        <v>Europe/Romania-Europe/2011</v>
      </c>
      <c r="E1611" s="72">
        <v>39525.0</v>
      </c>
      <c r="F1611" s="72">
        <v>95940.0</v>
      </c>
      <c r="G1611" s="70">
        <f t="shared" si="3"/>
        <v>37876.5</v>
      </c>
      <c r="H1611" s="70">
        <f t="shared" si="4"/>
        <v>92962.5</v>
      </c>
      <c r="I1611" s="71" t="s">
        <v>1889</v>
      </c>
      <c r="J1611" s="70">
        <f t="array" ref="J1611:K1611">VLOOKUP(I1611,D:H,{4,5},0)</f>
        <v>38693</v>
      </c>
      <c r="K1611" s="70">
        <v>95676.0</v>
      </c>
      <c r="L1611" s="39">
        <f t="shared" si="5"/>
        <v>38693</v>
      </c>
      <c r="M1611" s="39">
        <f t="shared" si="6"/>
        <v>95676</v>
      </c>
    </row>
    <row r="1612">
      <c r="A1612" s="33" t="s">
        <v>148</v>
      </c>
      <c r="B1612" s="68" t="s">
        <v>185</v>
      </c>
      <c r="C1612" s="35" t="s">
        <v>59</v>
      </c>
      <c r="D1612" s="35" t="str">
        <f t="shared" si="2"/>
        <v>Europe/Romania-Europe/2011</v>
      </c>
      <c r="E1612" s="72">
        <v>36228.0</v>
      </c>
      <c r="F1612" s="72">
        <v>89985.0</v>
      </c>
      <c r="G1612" s="70">
        <f t="shared" si="3"/>
        <v>36228</v>
      </c>
      <c r="H1612" s="70">
        <f t="shared" si="4"/>
        <v>89985</v>
      </c>
      <c r="I1612" s="71" t="s">
        <v>1890</v>
      </c>
      <c r="J1612" s="70">
        <f t="array" ref="J1612:K1612">VLOOKUP(I1612,D:H,{4,5},0)</f>
        <v>37876.5</v>
      </c>
      <c r="K1612" s="70">
        <v>92962.5</v>
      </c>
      <c r="L1612" s="39">
        <f t="shared" si="5"/>
        <v>37876.5</v>
      </c>
      <c r="M1612" s="39">
        <f t="shared" si="6"/>
        <v>92962.5</v>
      </c>
    </row>
    <row r="1613">
      <c r="A1613" s="33" t="s">
        <v>148</v>
      </c>
      <c r="B1613" s="68" t="s">
        <v>185</v>
      </c>
      <c r="C1613" s="35" t="s">
        <v>60</v>
      </c>
      <c r="D1613" s="35" t="str">
        <f t="shared" si="2"/>
        <v>Europe/Romania-Europe/2012</v>
      </c>
      <c r="E1613" s="72">
        <v>39936.0</v>
      </c>
      <c r="F1613" s="72">
        <v>102595.0</v>
      </c>
      <c r="G1613" s="70">
        <f t="shared" si="3"/>
        <v>39936</v>
      </c>
      <c r="H1613" s="70">
        <f t="shared" si="4"/>
        <v>102595</v>
      </c>
      <c r="I1613" s="71" t="s">
        <v>1891</v>
      </c>
      <c r="J1613" s="70">
        <f t="array" ref="J1613:K1613">VLOOKUP(I1613,D:H,{4,5},0)</f>
        <v>39936</v>
      </c>
      <c r="K1613" s="70">
        <v>102595.0</v>
      </c>
      <c r="L1613" s="39">
        <f t="shared" si="5"/>
        <v>39936</v>
      </c>
      <c r="M1613" s="39">
        <f t="shared" si="6"/>
        <v>102595</v>
      </c>
    </row>
    <row r="1614">
      <c r="A1614" s="33" t="s">
        <v>148</v>
      </c>
      <c r="B1614" s="68" t="s">
        <v>186</v>
      </c>
      <c r="C1614" s="35" t="s">
        <v>48</v>
      </c>
      <c r="D1614" s="35" t="str">
        <f t="shared" si="2"/>
        <v>Europe/Russia-Europe/2000</v>
      </c>
      <c r="E1614" s="69"/>
      <c r="F1614" s="69"/>
      <c r="G1614" s="70" t="str">
        <f t="shared" si="3"/>
        <v/>
      </c>
      <c r="H1614" s="70" t="str">
        <f t="shared" si="4"/>
        <v/>
      </c>
      <c r="I1614" s="71" t="s">
        <v>1892</v>
      </c>
      <c r="J1614" s="70" t="str">
        <f t="array" ref="J1614:K1614">VLOOKUP(I1614,D:H,{4,5},0)</f>
        <v/>
      </c>
      <c r="K1614" s="70"/>
      <c r="L1614" s="39" t="str">
        <f t="shared" si="5"/>
        <v/>
      </c>
      <c r="M1614" s="39" t="str">
        <f t="shared" si="6"/>
        <v/>
      </c>
    </row>
    <row r="1615">
      <c r="A1615" s="33" t="s">
        <v>148</v>
      </c>
      <c r="B1615" s="68" t="s">
        <v>186</v>
      </c>
      <c r="C1615" s="35" t="s">
        <v>49</v>
      </c>
      <c r="D1615" s="35" t="str">
        <f t="shared" si="2"/>
        <v>Europe/Russia-Europe/2001</v>
      </c>
      <c r="E1615" s="72">
        <v>730970.0</v>
      </c>
      <c r="F1615" s="69"/>
      <c r="G1615" s="70">
        <f t="shared" si="3"/>
        <v>730970</v>
      </c>
      <c r="H1615" s="70" t="str">
        <f t="shared" si="4"/>
        <v/>
      </c>
      <c r="I1615" s="71" t="s">
        <v>1893</v>
      </c>
      <c r="J1615" s="70">
        <f t="array" ref="J1615:K1615">VLOOKUP(I1615,D:H,{4,5},0)</f>
        <v>730970</v>
      </c>
      <c r="K1615" s="70"/>
      <c r="L1615" s="39">
        <f t="shared" si="5"/>
        <v>730970</v>
      </c>
      <c r="M1615" s="39" t="str">
        <f t="shared" si="6"/>
        <v/>
      </c>
    </row>
    <row r="1616">
      <c r="A1616" s="33" t="s">
        <v>148</v>
      </c>
      <c r="B1616" s="68" t="s">
        <v>186</v>
      </c>
      <c r="C1616" s="35" t="s">
        <v>50</v>
      </c>
      <c r="D1616" s="35" t="str">
        <f t="shared" si="2"/>
        <v>Europe/Russia-Europe/2002</v>
      </c>
      <c r="E1616" s="72">
        <v>702292.0</v>
      </c>
      <c r="F1616" s="72">
        <v>1740776.0</v>
      </c>
      <c r="G1616" s="70">
        <f t="shared" si="3"/>
        <v>702292</v>
      </c>
      <c r="H1616" s="70">
        <f t="shared" si="4"/>
        <v>1740776</v>
      </c>
      <c r="I1616" s="71" t="s">
        <v>1894</v>
      </c>
      <c r="J1616" s="70">
        <f t="array" ref="J1616:K1616">VLOOKUP(I1616,D:H,{4,5},0)</f>
        <v>702292</v>
      </c>
      <c r="K1616" s="70">
        <v>1740776.0</v>
      </c>
      <c r="L1616" s="39">
        <f t="shared" si="5"/>
        <v>702292</v>
      </c>
      <c r="M1616" s="39">
        <f t="shared" si="6"/>
        <v>1740776</v>
      </c>
    </row>
    <row r="1617">
      <c r="A1617" s="33" t="s">
        <v>148</v>
      </c>
      <c r="B1617" s="68" t="s">
        <v>186</v>
      </c>
      <c r="C1617" s="35" t="s">
        <v>51</v>
      </c>
      <c r="D1617" s="35" t="str">
        <f t="shared" si="2"/>
        <v>Europe/Russia-Europe/2003</v>
      </c>
      <c r="E1617" s="72">
        <v>646915.0</v>
      </c>
      <c r="F1617" s="72">
        <v>1574368.0</v>
      </c>
      <c r="G1617" s="70">
        <f t="shared" si="3"/>
        <v>646915</v>
      </c>
      <c r="H1617" s="70">
        <f t="shared" si="4"/>
        <v>1574368</v>
      </c>
      <c r="I1617" s="71" t="s">
        <v>1895</v>
      </c>
      <c r="J1617" s="70">
        <f t="array" ref="J1617:K1617">VLOOKUP(I1617,D:H,{4,5},0)</f>
        <v>646915</v>
      </c>
      <c r="K1617" s="70">
        <v>1574368.0</v>
      </c>
      <c r="L1617" s="39">
        <f t="shared" si="5"/>
        <v>646915</v>
      </c>
      <c r="M1617" s="39">
        <f t="shared" si="6"/>
        <v>1574368</v>
      </c>
    </row>
    <row r="1618">
      <c r="A1618" s="33" t="s">
        <v>148</v>
      </c>
      <c r="B1618" s="68" t="s">
        <v>186</v>
      </c>
      <c r="C1618" s="35" t="s">
        <v>52</v>
      </c>
      <c r="D1618" s="35" t="str">
        <f t="shared" si="2"/>
        <v>Europe/Russia-Europe/2004</v>
      </c>
      <c r="E1618" s="72">
        <v>688483.0</v>
      </c>
      <c r="F1618" s="72">
        <v>1715639.0</v>
      </c>
      <c r="G1618" s="70">
        <f t="shared" si="3"/>
        <v>688483</v>
      </c>
      <c r="H1618" s="70">
        <f t="shared" si="4"/>
        <v>1715639</v>
      </c>
      <c r="I1618" s="71" t="s">
        <v>1896</v>
      </c>
      <c r="J1618" s="70">
        <f t="array" ref="J1618:K1618">VLOOKUP(I1618,D:H,{4,5},0)</f>
        <v>688483</v>
      </c>
      <c r="K1618" s="70">
        <v>1715639.0</v>
      </c>
      <c r="L1618" s="39">
        <f t="shared" si="5"/>
        <v>688483</v>
      </c>
      <c r="M1618" s="39">
        <f t="shared" si="6"/>
        <v>1715639</v>
      </c>
    </row>
    <row r="1619">
      <c r="A1619" s="33" t="s">
        <v>148</v>
      </c>
      <c r="B1619" s="68" t="s">
        <v>186</v>
      </c>
      <c r="C1619" s="35" t="s">
        <v>55</v>
      </c>
      <c r="D1619" s="35" t="str">
        <f t="shared" si="2"/>
        <v>Europe/Russia-Europe/2007</v>
      </c>
      <c r="E1619" s="72">
        <v>647392.0</v>
      </c>
      <c r="F1619" s="72">
        <v>1602963.0</v>
      </c>
      <c r="G1619" s="70">
        <f t="shared" si="3"/>
        <v>635245</v>
      </c>
      <c r="H1619" s="70">
        <f t="shared" si="4"/>
        <v>1580314</v>
      </c>
      <c r="I1619" s="71" t="s">
        <v>1897</v>
      </c>
      <c r="J1619" s="70"/>
      <c r="K1619" s="70"/>
      <c r="L1619" s="39" t="str">
        <f t="shared" si="5"/>
        <v/>
      </c>
      <c r="M1619" s="39" t="str">
        <f t="shared" si="6"/>
        <v/>
      </c>
    </row>
    <row r="1620">
      <c r="A1620" s="33" t="s">
        <v>148</v>
      </c>
      <c r="B1620" s="68" t="s">
        <v>186</v>
      </c>
      <c r="C1620" s="35" t="s">
        <v>55</v>
      </c>
      <c r="D1620" s="35" t="str">
        <f t="shared" si="2"/>
        <v>Europe/Russia-Europe/2007</v>
      </c>
      <c r="E1620" s="72">
        <v>623098.0</v>
      </c>
      <c r="F1620" s="72">
        <v>1557665.0</v>
      </c>
      <c r="G1620" s="70">
        <f t="shared" si="3"/>
        <v>624556</v>
      </c>
      <c r="H1620" s="70">
        <f t="shared" si="4"/>
        <v>1557839</v>
      </c>
      <c r="I1620" s="71" t="s">
        <v>1898</v>
      </c>
      <c r="J1620" s="70"/>
      <c r="K1620" s="70"/>
      <c r="L1620" s="39" t="str">
        <f t="shared" si="5"/>
        <v/>
      </c>
      <c r="M1620" s="39" t="str">
        <f t="shared" si="6"/>
        <v/>
      </c>
    </row>
    <row r="1621">
      <c r="A1621" s="33" t="s">
        <v>148</v>
      </c>
      <c r="B1621" s="68" t="s">
        <v>186</v>
      </c>
      <c r="C1621" s="35" t="s">
        <v>55</v>
      </c>
      <c r="D1621" s="35" t="str">
        <f t="shared" si="2"/>
        <v>Europe/Russia-Europe/2007</v>
      </c>
      <c r="E1621" s="72">
        <v>626014.0</v>
      </c>
      <c r="F1621" s="72">
        <v>1558013.0</v>
      </c>
      <c r="G1621" s="70">
        <f t="shared" si="3"/>
        <v>626014</v>
      </c>
      <c r="H1621" s="70">
        <f t="shared" si="4"/>
        <v>1558013</v>
      </c>
      <c r="I1621" s="71" t="s">
        <v>1899</v>
      </c>
      <c r="J1621" s="70">
        <f t="array" ref="J1621:K1621">VLOOKUP(I1621,D:H,{4,5},0)</f>
        <v>635245</v>
      </c>
      <c r="K1621" s="70">
        <v>1580314.0</v>
      </c>
      <c r="L1621" s="39">
        <f t="shared" si="5"/>
        <v>635245</v>
      </c>
      <c r="M1621" s="39">
        <f t="shared" si="6"/>
        <v>1580314</v>
      </c>
    </row>
    <row r="1622">
      <c r="A1622" s="33" t="s">
        <v>148</v>
      </c>
      <c r="B1622" s="68" t="s">
        <v>186</v>
      </c>
      <c r="C1622" s="35" t="s">
        <v>56</v>
      </c>
      <c r="D1622" s="35" t="str">
        <f t="shared" si="2"/>
        <v>Europe/Russia-Europe/2008</v>
      </c>
      <c r="E1622" s="72">
        <v>672591.0</v>
      </c>
      <c r="F1622" s="72">
        <v>1667598.0</v>
      </c>
      <c r="G1622" s="70">
        <f t="shared" si="3"/>
        <v>672591</v>
      </c>
      <c r="H1622" s="70">
        <f t="shared" si="4"/>
        <v>1667598</v>
      </c>
      <c r="I1622" s="71" t="s">
        <v>1900</v>
      </c>
      <c r="J1622" s="70">
        <f t="array" ref="J1622:K1622">VLOOKUP(I1622,D:H,{4,5},0)</f>
        <v>672591</v>
      </c>
      <c r="K1622" s="70">
        <v>1667598.0</v>
      </c>
      <c r="L1622" s="39">
        <f t="shared" si="5"/>
        <v>672591</v>
      </c>
      <c r="M1622" s="39">
        <f t="shared" si="6"/>
        <v>1667598</v>
      </c>
    </row>
    <row r="1623">
      <c r="A1623" s="33" t="s">
        <v>148</v>
      </c>
      <c r="B1623" s="68" t="s">
        <v>186</v>
      </c>
      <c r="C1623" s="35" t="s">
        <v>58</v>
      </c>
      <c r="D1623" s="35" t="str">
        <f t="shared" si="2"/>
        <v>Europe/Russia-Europe/2010</v>
      </c>
      <c r="E1623" s="72">
        <v>651712.0</v>
      </c>
      <c r="F1623" s="72">
        <v>1615688.0</v>
      </c>
      <c r="G1623" s="70">
        <f t="shared" si="3"/>
        <v>651712</v>
      </c>
      <c r="H1623" s="70">
        <f t="shared" si="4"/>
        <v>1615688</v>
      </c>
      <c r="I1623" s="71" t="s">
        <v>1901</v>
      </c>
      <c r="J1623" s="70"/>
      <c r="K1623" s="70"/>
      <c r="L1623" s="39" t="str">
        <f t="shared" si="5"/>
        <v/>
      </c>
      <c r="M1623" s="39" t="str">
        <f t="shared" si="6"/>
        <v/>
      </c>
    </row>
    <row r="1624">
      <c r="A1624" s="33" t="s">
        <v>148</v>
      </c>
      <c r="B1624" s="68" t="s">
        <v>186</v>
      </c>
      <c r="C1624" s="35" t="s">
        <v>59</v>
      </c>
      <c r="D1624" s="35" t="str">
        <f t="shared" si="2"/>
        <v>Europe/Russia-Europe/2011</v>
      </c>
      <c r="E1624" s="72">
        <v>645323.0</v>
      </c>
      <c r="F1624" s="72">
        <v>1604973.0</v>
      </c>
      <c r="G1624" s="70">
        <f t="shared" si="3"/>
        <v>632294</v>
      </c>
      <c r="H1624" s="70">
        <f t="shared" si="4"/>
        <v>1581542.5</v>
      </c>
      <c r="I1624" s="71" t="s">
        <v>1902</v>
      </c>
      <c r="J1624" s="70">
        <f t="array" ref="J1624:K1624">VLOOKUP(I1624,D:H,{4,5},0)</f>
        <v>651712</v>
      </c>
      <c r="K1624" s="70">
        <v>1615688.0</v>
      </c>
      <c r="L1624" s="39">
        <f t="shared" si="5"/>
        <v>651712</v>
      </c>
      <c r="M1624" s="39">
        <f t="shared" si="6"/>
        <v>1615688</v>
      </c>
    </row>
    <row r="1625">
      <c r="A1625" s="33" t="s">
        <v>148</v>
      </c>
      <c r="B1625" s="68" t="s">
        <v>186</v>
      </c>
      <c r="C1625" s="35" t="s">
        <v>59</v>
      </c>
      <c r="D1625" s="35" t="str">
        <f t="shared" si="2"/>
        <v>Europe/Russia-Europe/2011</v>
      </c>
      <c r="E1625" s="72">
        <v>619265.0</v>
      </c>
      <c r="F1625" s="72">
        <v>1558112.0</v>
      </c>
      <c r="G1625" s="70">
        <f t="shared" si="3"/>
        <v>619265</v>
      </c>
      <c r="H1625" s="70">
        <f t="shared" si="4"/>
        <v>1558112</v>
      </c>
      <c r="I1625" s="71" t="s">
        <v>1903</v>
      </c>
      <c r="J1625" s="70">
        <f t="array" ref="J1625:K1625">VLOOKUP(I1625,D:H,{4,5},0)</f>
        <v>632294</v>
      </c>
      <c r="K1625" s="70">
        <v>1581542.5</v>
      </c>
      <c r="L1625" s="39">
        <f t="shared" si="5"/>
        <v>632294</v>
      </c>
      <c r="M1625" s="39">
        <f t="shared" si="6"/>
        <v>1581542.5</v>
      </c>
    </row>
    <row r="1626">
      <c r="A1626" s="33" t="s">
        <v>148</v>
      </c>
      <c r="B1626" s="68" t="s">
        <v>186</v>
      </c>
      <c r="C1626" s="35" t="s">
        <v>60</v>
      </c>
      <c r="D1626" s="35" t="str">
        <f t="shared" si="2"/>
        <v>Europe/Russia-Europe/2012</v>
      </c>
      <c r="E1626" s="72">
        <v>670673.0</v>
      </c>
      <c r="F1626" s="72">
        <v>1669618.0</v>
      </c>
      <c r="G1626" s="70">
        <f t="shared" si="3"/>
        <v>670673</v>
      </c>
      <c r="H1626" s="70">
        <f t="shared" si="4"/>
        <v>1669618</v>
      </c>
      <c r="I1626" s="71" t="s">
        <v>1904</v>
      </c>
      <c r="J1626" s="70">
        <f t="array" ref="J1626:K1626">VLOOKUP(I1626,D:H,{4,5},0)</f>
        <v>670673</v>
      </c>
      <c r="K1626" s="70">
        <v>1669618.0</v>
      </c>
      <c r="L1626" s="39">
        <f t="shared" si="5"/>
        <v>670673</v>
      </c>
      <c r="M1626" s="39">
        <f t="shared" si="6"/>
        <v>1669618</v>
      </c>
    </row>
    <row r="1627">
      <c r="A1627" s="33" t="s">
        <v>148</v>
      </c>
      <c r="B1627" s="68" t="s">
        <v>187</v>
      </c>
      <c r="C1627" s="35" t="s">
        <v>48</v>
      </c>
      <c r="D1627" s="35" t="str">
        <f t="shared" si="2"/>
        <v>Europe/San Marino-Europe/2000</v>
      </c>
      <c r="E1627" s="69"/>
      <c r="F1627" s="69"/>
      <c r="G1627" s="70" t="str">
        <f t="shared" si="3"/>
        <v/>
      </c>
      <c r="H1627" s="70" t="str">
        <f t="shared" si="4"/>
        <v/>
      </c>
      <c r="I1627" s="71" t="s">
        <v>1905</v>
      </c>
      <c r="J1627" s="70" t="str">
        <f t="array" ref="J1627:K1627">VLOOKUP(I1627,D:H,{4,5},0)</f>
        <v/>
      </c>
      <c r="K1627" s="70"/>
      <c r="L1627" s="39" t="str">
        <f t="shared" si="5"/>
        <v/>
      </c>
      <c r="M1627" s="39" t="str">
        <f t="shared" si="6"/>
        <v/>
      </c>
    </row>
    <row r="1628">
      <c r="A1628" s="33" t="s">
        <v>148</v>
      </c>
      <c r="B1628" s="68" t="s">
        <v>187</v>
      </c>
      <c r="C1628" s="35" t="s">
        <v>49</v>
      </c>
      <c r="D1628" s="35" t="str">
        <f t="shared" si="2"/>
        <v>Europe/San Marino-Europe/2001</v>
      </c>
      <c r="E1628" s="69"/>
      <c r="F1628" s="69"/>
      <c r="G1628" s="70" t="str">
        <f t="shared" si="3"/>
        <v/>
      </c>
      <c r="H1628" s="70" t="str">
        <f t="shared" si="4"/>
        <v/>
      </c>
      <c r="I1628" s="71" t="s">
        <v>1906</v>
      </c>
      <c r="J1628" s="70" t="str">
        <f t="array" ref="J1628:K1628">VLOOKUP(I1628,D:H,{4,5},0)</f>
        <v/>
      </c>
      <c r="K1628" s="70"/>
      <c r="L1628" s="39" t="str">
        <f t="shared" si="5"/>
        <v/>
      </c>
      <c r="M1628" s="39" t="str">
        <f t="shared" si="6"/>
        <v/>
      </c>
    </row>
    <row r="1629">
      <c r="A1629" s="33" t="s">
        <v>148</v>
      </c>
      <c r="B1629" s="68" t="s">
        <v>187</v>
      </c>
      <c r="C1629" s="35" t="s">
        <v>50</v>
      </c>
      <c r="D1629" s="35" t="str">
        <f t="shared" si="2"/>
        <v>Europe/San Marino-Europe/2002</v>
      </c>
      <c r="E1629" s="69"/>
      <c r="F1629" s="69"/>
      <c r="G1629" s="70" t="str">
        <f t="shared" si="3"/>
        <v/>
      </c>
      <c r="H1629" s="70" t="str">
        <f t="shared" si="4"/>
        <v/>
      </c>
      <c r="I1629" s="71" t="s">
        <v>1907</v>
      </c>
      <c r="J1629" s="70" t="str">
        <f t="array" ref="J1629:K1629">VLOOKUP(I1629,D:H,{4,5},0)</f>
        <v/>
      </c>
      <c r="K1629" s="70"/>
      <c r="L1629" s="39" t="str">
        <f t="shared" si="5"/>
        <v/>
      </c>
      <c r="M1629" s="39" t="str">
        <f t="shared" si="6"/>
        <v/>
      </c>
    </row>
    <row r="1630">
      <c r="A1630" s="33" t="s">
        <v>148</v>
      </c>
      <c r="B1630" s="68" t="s">
        <v>187</v>
      </c>
      <c r="C1630" s="35" t="s">
        <v>51</v>
      </c>
      <c r="D1630" s="35" t="str">
        <f t="shared" si="2"/>
        <v>Europe/San Marino-Europe/2003</v>
      </c>
      <c r="E1630" s="69"/>
      <c r="F1630" s="69"/>
      <c r="G1630" s="70" t="str">
        <f t="shared" si="3"/>
        <v/>
      </c>
      <c r="H1630" s="70" t="str">
        <f t="shared" si="4"/>
        <v/>
      </c>
      <c r="I1630" s="71" t="s">
        <v>1908</v>
      </c>
      <c r="J1630" s="70" t="str">
        <f t="array" ref="J1630:K1630">VLOOKUP(I1630,D:H,{4,5},0)</f>
        <v/>
      </c>
      <c r="K1630" s="70"/>
      <c r="L1630" s="39" t="str">
        <f t="shared" si="5"/>
        <v/>
      </c>
      <c r="M1630" s="39" t="str">
        <f t="shared" si="6"/>
        <v/>
      </c>
    </row>
    <row r="1631">
      <c r="A1631" s="33" t="s">
        <v>148</v>
      </c>
      <c r="B1631" s="68" t="s">
        <v>187</v>
      </c>
      <c r="C1631" s="35" t="s">
        <v>52</v>
      </c>
      <c r="D1631" s="35" t="str">
        <f t="shared" si="2"/>
        <v>Europe/San Marino-Europe/2004</v>
      </c>
      <c r="E1631" s="69"/>
      <c r="F1631" s="69"/>
      <c r="G1631" s="70" t="str">
        <f t="shared" si="3"/>
        <v/>
      </c>
      <c r="H1631" s="70" t="str">
        <f t="shared" si="4"/>
        <v/>
      </c>
      <c r="I1631" s="71" t="s">
        <v>1909</v>
      </c>
      <c r="J1631" s="70" t="str">
        <f t="array" ref="J1631:K1631">VLOOKUP(I1631,D:H,{4,5},0)</f>
        <v/>
      </c>
      <c r="K1631" s="70"/>
      <c r="L1631" s="39" t="str">
        <f t="shared" si="5"/>
        <v/>
      </c>
      <c r="M1631" s="39" t="str">
        <f t="shared" si="6"/>
        <v/>
      </c>
    </row>
    <row r="1632">
      <c r="A1632" s="33" t="s">
        <v>148</v>
      </c>
      <c r="B1632" s="68" t="s">
        <v>187</v>
      </c>
      <c r="C1632" s="35" t="s">
        <v>55</v>
      </c>
      <c r="D1632" s="35" t="str">
        <f t="shared" si="2"/>
        <v>Europe/San Marino-Europe/2007</v>
      </c>
      <c r="E1632" s="69"/>
      <c r="F1632" s="69"/>
      <c r="G1632" s="70" t="str">
        <f t="shared" si="3"/>
        <v/>
      </c>
      <c r="H1632" s="70" t="str">
        <f t="shared" si="4"/>
        <v/>
      </c>
      <c r="I1632" s="71" t="s">
        <v>1910</v>
      </c>
      <c r="J1632" s="70"/>
      <c r="K1632" s="70"/>
      <c r="L1632" s="39" t="str">
        <f t="shared" si="5"/>
        <v/>
      </c>
      <c r="M1632" s="39" t="str">
        <f t="shared" si="6"/>
        <v/>
      </c>
    </row>
    <row r="1633">
      <c r="A1633" s="33" t="s">
        <v>148</v>
      </c>
      <c r="B1633" s="68" t="s">
        <v>187</v>
      </c>
      <c r="C1633" s="35" t="s">
        <v>55</v>
      </c>
      <c r="D1633" s="35" t="str">
        <f t="shared" si="2"/>
        <v>Europe/San Marino-Europe/2007</v>
      </c>
      <c r="E1633" s="69"/>
      <c r="F1633" s="69"/>
      <c r="G1633" s="70" t="str">
        <f t="shared" si="3"/>
        <v/>
      </c>
      <c r="H1633" s="70" t="str">
        <f t="shared" si="4"/>
        <v/>
      </c>
      <c r="I1633" s="71" t="s">
        <v>1911</v>
      </c>
      <c r="J1633" s="70"/>
      <c r="K1633" s="70"/>
      <c r="L1633" s="39" t="str">
        <f t="shared" si="5"/>
        <v/>
      </c>
      <c r="M1633" s="39" t="str">
        <f t="shared" si="6"/>
        <v/>
      </c>
    </row>
    <row r="1634">
      <c r="A1634" s="33" t="s">
        <v>148</v>
      </c>
      <c r="B1634" s="68" t="s">
        <v>187</v>
      </c>
      <c r="C1634" s="35" t="s">
        <v>55</v>
      </c>
      <c r="D1634" s="35" t="str">
        <f t="shared" si="2"/>
        <v>Europe/San Marino-Europe/2007</v>
      </c>
      <c r="E1634" s="69"/>
      <c r="F1634" s="69"/>
      <c r="G1634" s="70" t="str">
        <f t="shared" si="3"/>
        <v/>
      </c>
      <c r="H1634" s="70" t="str">
        <f t="shared" si="4"/>
        <v/>
      </c>
      <c r="I1634" s="71" t="s">
        <v>1912</v>
      </c>
      <c r="J1634" s="70" t="str">
        <f t="array" ref="J1634:K1634">VLOOKUP(I1634,D:H,{4,5},0)</f>
        <v/>
      </c>
      <c r="K1634" s="70"/>
      <c r="L1634" s="39" t="str">
        <f t="shared" si="5"/>
        <v/>
      </c>
      <c r="M1634" s="39" t="str">
        <f t="shared" si="6"/>
        <v/>
      </c>
    </row>
    <row r="1635">
      <c r="A1635" s="33" t="s">
        <v>148</v>
      </c>
      <c r="B1635" s="68" t="s">
        <v>187</v>
      </c>
      <c r="C1635" s="35" t="s">
        <v>56</v>
      </c>
      <c r="D1635" s="35" t="str">
        <f t="shared" si="2"/>
        <v>Europe/San Marino-Europe/2008</v>
      </c>
      <c r="E1635" s="69"/>
      <c r="F1635" s="69"/>
      <c r="G1635" s="70" t="str">
        <f t="shared" si="3"/>
        <v/>
      </c>
      <c r="H1635" s="70" t="str">
        <f t="shared" si="4"/>
        <v/>
      </c>
      <c r="I1635" s="71" t="s">
        <v>1913</v>
      </c>
      <c r="J1635" s="70" t="str">
        <f t="array" ref="J1635:K1635">VLOOKUP(I1635,D:H,{4,5},0)</f>
        <v/>
      </c>
      <c r="K1635" s="70"/>
      <c r="L1635" s="39" t="str">
        <f t="shared" si="5"/>
        <v/>
      </c>
      <c r="M1635" s="39" t="str">
        <f t="shared" si="6"/>
        <v/>
      </c>
    </row>
    <row r="1636">
      <c r="A1636" s="33" t="s">
        <v>148</v>
      </c>
      <c r="B1636" s="68" t="s">
        <v>187</v>
      </c>
      <c r="C1636" s="35" t="s">
        <v>58</v>
      </c>
      <c r="D1636" s="35" t="str">
        <f t="shared" si="2"/>
        <v>Europe/San Marino-Europe/2010</v>
      </c>
      <c r="E1636" s="69"/>
      <c r="F1636" s="69"/>
      <c r="G1636" s="70" t="str">
        <f t="shared" si="3"/>
        <v/>
      </c>
      <c r="H1636" s="70" t="str">
        <f t="shared" si="4"/>
        <v/>
      </c>
      <c r="I1636" s="71" t="s">
        <v>1914</v>
      </c>
      <c r="J1636" s="70"/>
      <c r="K1636" s="70"/>
      <c r="L1636" s="39" t="str">
        <f t="shared" si="5"/>
        <v/>
      </c>
      <c r="M1636" s="39" t="str">
        <f t="shared" si="6"/>
        <v/>
      </c>
    </row>
    <row r="1637">
      <c r="A1637" s="33" t="s">
        <v>148</v>
      </c>
      <c r="B1637" s="68" t="s">
        <v>187</v>
      </c>
      <c r="C1637" s="35" t="s">
        <v>59</v>
      </c>
      <c r="D1637" s="35" t="str">
        <f t="shared" si="2"/>
        <v>Europe/San Marino-Europe/2011</v>
      </c>
      <c r="E1637" s="69"/>
      <c r="F1637" s="69"/>
      <c r="G1637" s="70" t="str">
        <f t="shared" si="3"/>
        <v/>
      </c>
      <c r="H1637" s="70" t="str">
        <f t="shared" si="4"/>
        <v/>
      </c>
      <c r="I1637" s="71" t="s">
        <v>1915</v>
      </c>
      <c r="J1637" s="70" t="str">
        <f t="array" ref="J1637:K1637">VLOOKUP(I1637,D:H,{4,5},0)</f>
        <v/>
      </c>
      <c r="K1637" s="70"/>
      <c r="L1637" s="39" t="str">
        <f t="shared" si="5"/>
        <v/>
      </c>
      <c r="M1637" s="39" t="str">
        <f t="shared" si="6"/>
        <v/>
      </c>
    </row>
    <row r="1638">
      <c r="A1638" s="33" t="s">
        <v>148</v>
      </c>
      <c r="B1638" s="68" t="s">
        <v>187</v>
      </c>
      <c r="C1638" s="35" t="s">
        <v>59</v>
      </c>
      <c r="D1638" s="35" t="str">
        <f t="shared" si="2"/>
        <v>Europe/San Marino-Europe/2011</v>
      </c>
      <c r="E1638" s="69"/>
      <c r="F1638" s="69"/>
      <c r="G1638" s="70" t="str">
        <f t="shared" si="3"/>
        <v/>
      </c>
      <c r="H1638" s="70" t="str">
        <f t="shared" si="4"/>
        <v/>
      </c>
      <c r="I1638" s="71" t="s">
        <v>1916</v>
      </c>
      <c r="J1638" s="70" t="str">
        <f t="array" ref="J1638:K1638">VLOOKUP(I1638,D:H,{4,5},0)</f>
        <v/>
      </c>
      <c r="K1638" s="70"/>
      <c r="L1638" s="39" t="str">
        <f t="shared" si="5"/>
        <v/>
      </c>
      <c r="M1638" s="39" t="str">
        <f t="shared" si="6"/>
        <v/>
      </c>
    </row>
    <row r="1639">
      <c r="A1639" s="33" t="s">
        <v>148</v>
      </c>
      <c r="B1639" s="68" t="s">
        <v>187</v>
      </c>
      <c r="C1639" s="35" t="s">
        <v>60</v>
      </c>
      <c r="D1639" s="35" t="str">
        <f t="shared" si="2"/>
        <v>Europe/San Marino-Europe/2012</v>
      </c>
      <c r="E1639" s="69"/>
      <c r="F1639" s="69"/>
      <c r="G1639" s="70" t="str">
        <f t="shared" si="3"/>
        <v/>
      </c>
      <c r="H1639" s="70" t="str">
        <f t="shared" si="4"/>
        <v/>
      </c>
      <c r="I1639" s="71" t="s">
        <v>1917</v>
      </c>
      <c r="J1639" s="70" t="str">
        <f t="array" ref="J1639:K1639">VLOOKUP(I1639,D:H,{4,5},0)</f>
        <v/>
      </c>
      <c r="K1639" s="70"/>
      <c r="L1639" s="39" t="str">
        <f t="shared" si="5"/>
        <v/>
      </c>
      <c r="M1639" s="39" t="str">
        <f t="shared" si="6"/>
        <v/>
      </c>
    </row>
    <row r="1640">
      <c r="A1640" s="33" t="s">
        <v>148</v>
      </c>
      <c r="B1640" s="68" t="s">
        <v>188</v>
      </c>
      <c r="C1640" s="35" t="s">
        <v>48</v>
      </c>
      <c r="D1640" s="35" t="str">
        <f t="shared" si="2"/>
        <v>Europe/Serbia-Europe/2000</v>
      </c>
      <c r="E1640" s="69"/>
      <c r="F1640" s="69"/>
      <c r="G1640" s="70" t="str">
        <f t="shared" si="3"/>
        <v/>
      </c>
      <c r="H1640" s="70" t="str">
        <f t="shared" si="4"/>
        <v/>
      </c>
      <c r="I1640" s="71" t="s">
        <v>1918</v>
      </c>
      <c r="J1640" s="70" t="str">
        <f t="array" ref="J1640:K1640">VLOOKUP(I1640,D:H,{4,5},0)</f>
        <v/>
      </c>
      <c r="K1640" s="70"/>
      <c r="L1640" s="39" t="str">
        <f t="shared" si="5"/>
        <v/>
      </c>
      <c r="M1640" s="39" t="str">
        <f t="shared" si="6"/>
        <v/>
      </c>
    </row>
    <row r="1641">
      <c r="A1641" s="33" t="s">
        <v>148</v>
      </c>
      <c r="B1641" s="68" t="s">
        <v>188</v>
      </c>
      <c r="C1641" s="35" t="s">
        <v>49</v>
      </c>
      <c r="D1641" s="35" t="str">
        <f t="shared" si="2"/>
        <v>Europe/Serbia-Europe/2001</v>
      </c>
      <c r="E1641" s="72">
        <v>16185.0</v>
      </c>
      <c r="F1641" s="69"/>
      <c r="G1641" s="70">
        <f t="shared" si="3"/>
        <v>16185</v>
      </c>
      <c r="H1641" s="70" t="str">
        <f t="shared" si="4"/>
        <v/>
      </c>
      <c r="I1641" s="71" t="s">
        <v>1919</v>
      </c>
      <c r="J1641" s="70">
        <f t="array" ref="J1641:K1641">VLOOKUP(I1641,D:H,{4,5},0)</f>
        <v>16185</v>
      </c>
      <c r="K1641" s="70"/>
      <c r="L1641" s="39">
        <f t="shared" si="5"/>
        <v>16185</v>
      </c>
      <c r="M1641" s="39" t="str">
        <f t="shared" si="6"/>
        <v/>
      </c>
    </row>
    <row r="1642">
      <c r="A1642" s="33" t="s">
        <v>148</v>
      </c>
      <c r="B1642" s="68" t="s">
        <v>188</v>
      </c>
      <c r="C1642" s="35" t="s">
        <v>50</v>
      </c>
      <c r="D1642" s="35" t="str">
        <f t="shared" si="2"/>
        <v>Europe/Serbia-Europe/2002</v>
      </c>
      <c r="E1642" s="72">
        <v>15536.0</v>
      </c>
      <c r="F1642" s="72">
        <v>45962.0</v>
      </c>
      <c r="G1642" s="70">
        <f t="shared" si="3"/>
        <v>15536</v>
      </c>
      <c r="H1642" s="70">
        <f t="shared" si="4"/>
        <v>45962</v>
      </c>
      <c r="I1642" s="71" t="s">
        <v>1920</v>
      </c>
      <c r="J1642" s="70">
        <f t="array" ref="J1642:K1642">VLOOKUP(I1642,D:H,{4,5},0)</f>
        <v>15536</v>
      </c>
      <c r="K1642" s="70">
        <v>45962.0</v>
      </c>
      <c r="L1642" s="39">
        <f t="shared" si="5"/>
        <v>15536</v>
      </c>
      <c r="M1642" s="39">
        <f t="shared" si="6"/>
        <v>45962</v>
      </c>
    </row>
    <row r="1643">
      <c r="A1643" s="33" t="s">
        <v>148</v>
      </c>
      <c r="B1643" s="68" t="s">
        <v>188</v>
      </c>
      <c r="C1643" s="35" t="s">
        <v>51</v>
      </c>
      <c r="D1643" s="35" t="str">
        <f t="shared" si="2"/>
        <v>Europe/Serbia-Europe/2003</v>
      </c>
      <c r="E1643" s="72">
        <v>15177.0</v>
      </c>
      <c r="F1643" s="72">
        <v>46127.0</v>
      </c>
      <c r="G1643" s="70">
        <f t="shared" si="3"/>
        <v>15177</v>
      </c>
      <c r="H1643" s="70">
        <f t="shared" si="4"/>
        <v>46127</v>
      </c>
      <c r="I1643" s="71" t="s">
        <v>1921</v>
      </c>
      <c r="J1643" s="70">
        <f t="array" ref="J1643:K1643">VLOOKUP(I1643,D:H,{4,5},0)</f>
        <v>15177</v>
      </c>
      <c r="K1643" s="70">
        <v>46127.0</v>
      </c>
      <c r="L1643" s="39">
        <f t="shared" si="5"/>
        <v>15177</v>
      </c>
      <c r="M1643" s="39">
        <f t="shared" si="6"/>
        <v>46127</v>
      </c>
    </row>
    <row r="1644">
      <c r="A1644" s="33" t="s">
        <v>148</v>
      </c>
      <c r="B1644" s="68" t="s">
        <v>188</v>
      </c>
      <c r="C1644" s="35" t="s">
        <v>52</v>
      </c>
      <c r="D1644" s="35" t="str">
        <f t="shared" si="2"/>
        <v>Europe/Serbia-Europe/2004</v>
      </c>
      <c r="E1644" s="72">
        <v>16808.0</v>
      </c>
      <c r="F1644" s="72">
        <v>51881.0</v>
      </c>
      <c r="G1644" s="70">
        <f t="shared" si="3"/>
        <v>16808</v>
      </c>
      <c r="H1644" s="70">
        <f t="shared" si="4"/>
        <v>51881</v>
      </c>
      <c r="I1644" s="71" t="s">
        <v>1922</v>
      </c>
      <c r="J1644" s="70">
        <f t="array" ref="J1644:K1644">VLOOKUP(I1644,D:H,{4,5},0)</f>
        <v>16808</v>
      </c>
      <c r="K1644" s="70">
        <v>51881.0</v>
      </c>
      <c r="L1644" s="39">
        <f t="shared" si="5"/>
        <v>16808</v>
      </c>
      <c r="M1644" s="39">
        <f t="shared" si="6"/>
        <v>51881</v>
      </c>
    </row>
    <row r="1645">
      <c r="A1645" s="33" t="s">
        <v>148</v>
      </c>
      <c r="B1645" s="68" t="s">
        <v>188</v>
      </c>
      <c r="C1645" s="35" t="s">
        <v>55</v>
      </c>
      <c r="D1645" s="35" t="str">
        <f t="shared" si="2"/>
        <v>Europe/Serbia-Europe/2007</v>
      </c>
      <c r="E1645" s="72">
        <v>18094.0</v>
      </c>
      <c r="F1645" s="69"/>
      <c r="G1645" s="70">
        <f t="shared" si="3"/>
        <v>16529.5</v>
      </c>
      <c r="H1645" s="70" t="str">
        <f t="shared" si="4"/>
        <v/>
      </c>
      <c r="I1645" s="71" t="s">
        <v>1923</v>
      </c>
      <c r="J1645" s="70"/>
      <c r="K1645" s="70"/>
      <c r="L1645" s="39" t="str">
        <f t="shared" si="5"/>
        <v/>
      </c>
      <c r="M1645" s="39" t="str">
        <f t="shared" si="6"/>
        <v/>
      </c>
    </row>
    <row r="1646">
      <c r="A1646" s="33" t="s">
        <v>148</v>
      </c>
      <c r="B1646" s="68" t="s">
        <v>188</v>
      </c>
      <c r="C1646" s="35" t="s">
        <v>55</v>
      </c>
      <c r="D1646" s="35" t="str">
        <f t="shared" si="2"/>
        <v>Europe/Serbia-Europe/2007</v>
      </c>
      <c r="E1646" s="72">
        <v>14965.0</v>
      </c>
      <c r="F1646" s="69"/>
      <c r="G1646" s="70">
        <f t="shared" si="3"/>
        <v>14965</v>
      </c>
      <c r="H1646" s="70" t="str">
        <f t="shared" si="4"/>
        <v/>
      </c>
      <c r="I1646" s="71" t="s">
        <v>1924</v>
      </c>
      <c r="J1646" s="70"/>
      <c r="K1646" s="70"/>
      <c r="L1646" s="39" t="str">
        <f t="shared" si="5"/>
        <v/>
      </c>
      <c r="M1646" s="39" t="str">
        <f t="shared" si="6"/>
        <v/>
      </c>
    </row>
    <row r="1647">
      <c r="A1647" s="33" t="s">
        <v>148</v>
      </c>
      <c r="B1647" s="68" t="s">
        <v>188</v>
      </c>
      <c r="C1647" s="35" t="s">
        <v>56</v>
      </c>
      <c r="D1647" s="35" t="str">
        <f t="shared" si="2"/>
        <v>Europe/Serbia-Europe/2008</v>
      </c>
      <c r="E1647" s="72">
        <v>16602.0</v>
      </c>
      <c r="F1647" s="72">
        <v>52251.0</v>
      </c>
      <c r="G1647" s="70">
        <f t="shared" si="3"/>
        <v>16246.5</v>
      </c>
      <c r="H1647" s="70">
        <f t="shared" si="4"/>
        <v>52251</v>
      </c>
      <c r="I1647" s="71" t="s">
        <v>1925</v>
      </c>
      <c r="J1647" s="70">
        <f t="array" ref="J1647:K1647">VLOOKUP(I1647,D:H,{4,5},0)</f>
        <v>16529.5</v>
      </c>
      <c r="K1647" s="70"/>
      <c r="L1647" s="39">
        <f t="shared" si="5"/>
        <v>16529.5</v>
      </c>
      <c r="M1647" s="39" t="str">
        <f t="shared" si="6"/>
        <v/>
      </c>
    </row>
    <row r="1648">
      <c r="A1648" s="33" t="s">
        <v>148</v>
      </c>
      <c r="B1648" s="68" t="s">
        <v>188</v>
      </c>
      <c r="C1648" s="35" t="s">
        <v>56</v>
      </c>
      <c r="D1648" s="35" t="str">
        <f t="shared" si="2"/>
        <v>Europe/Serbia-Europe/2008</v>
      </c>
      <c r="E1648" s="72">
        <v>15891.0</v>
      </c>
      <c r="F1648" s="69"/>
      <c r="G1648" s="70">
        <f t="shared" si="3"/>
        <v>15891</v>
      </c>
      <c r="H1648" s="70" t="str">
        <f t="shared" si="4"/>
        <v/>
      </c>
      <c r="I1648" s="71" t="s">
        <v>1926</v>
      </c>
      <c r="J1648" s="70">
        <f t="array" ref="J1648:K1648">VLOOKUP(I1648,D:H,{4,5},0)</f>
        <v>16246.5</v>
      </c>
      <c r="K1648" s="70">
        <v>52251.0</v>
      </c>
      <c r="L1648" s="39">
        <f t="shared" si="5"/>
        <v>16246.5</v>
      </c>
      <c r="M1648" s="39">
        <f t="shared" si="6"/>
        <v>52251</v>
      </c>
    </row>
    <row r="1649">
      <c r="A1649" s="33" t="s">
        <v>148</v>
      </c>
      <c r="B1649" s="68" t="s">
        <v>188</v>
      </c>
      <c r="C1649" s="35" t="s">
        <v>58</v>
      </c>
      <c r="D1649" s="35" t="str">
        <f t="shared" si="2"/>
        <v>Europe/Serbia-Europe/2010</v>
      </c>
      <c r="E1649" s="72">
        <v>16051.0</v>
      </c>
      <c r="F1649" s="69"/>
      <c r="G1649" s="70">
        <f t="shared" si="3"/>
        <v>16051</v>
      </c>
      <c r="H1649" s="70" t="str">
        <f t="shared" si="4"/>
        <v/>
      </c>
      <c r="I1649" s="71" t="s">
        <v>1927</v>
      </c>
      <c r="J1649" s="70"/>
      <c r="K1649" s="70"/>
      <c r="L1649" s="39" t="str">
        <f t="shared" si="5"/>
        <v/>
      </c>
      <c r="M1649" s="39" t="str">
        <f t="shared" si="6"/>
        <v/>
      </c>
    </row>
    <row r="1650">
      <c r="A1650" s="33" t="s">
        <v>148</v>
      </c>
      <c r="B1650" s="68" t="s">
        <v>188</v>
      </c>
      <c r="C1650" s="35" t="s">
        <v>59</v>
      </c>
      <c r="D1650" s="35" t="str">
        <f t="shared" si="2"/>
        <v>Europe/Serbia-Europe/2011</v>
      </c>
      <c r="E1650" s="72">
        <v>16635.0</v>
      </c>
      <c r="F1650" s="69"/>
      <c r="G1650" s="70">
        <f t="shared" si="3"/>
        <v>15181.5</v>
      </c>
      <c r="H1650" s="70" t="str">
        <f t="shared" si="4"/>
        <v/>
      </c>
      <c r="I1650" s="71" t="s">
        <v>1928</v>
      </c>
      <c r="J1650" s="70">
        <f t="array" ref="J1650:K1650">VLOOKUP(I1650,D:H,{4,5},0)</f>
        <v>16051</v>
      </c>
      <c r="K1650" s="70"/>
      <c r="L1650" s="39">
        <f t="shared" si="5"/>
        <v>16051</v>
      </c>
      <c r="M1650" s="39" t="str">
        <f t="shared" si="6"/>
        <v/>
      </c>
    </row>
    <row r="1651">
      <c r="A1651" s="33" t="s">
        <v>148</v>
      </c>
      <c r="B1651" s="68" t="s">
        <v>188</v>
      </c>
      <c r="C1651" s="35" t="s">
        <v>59</v>
      </c>
      <c r="D1651" s="35" t="str">
        <f t="shared" si="2"/>
        <v>Europe/Serbia-Europe/2011</v>
      </c>
      <c r="E1651" s="72">
        <v>13728.0</v>
      </c>
      <c r="F1651" s="69"/>
      <c r="G1651" s="70">
        <f t="shared" si="3"/>
        <v>13728</v>
      </c>
      <c r="H1651" s="70" t="str">
        <f t="shared" si="4"/>
        <v/>
      </c>
      <c r="I1651" s="71" t="s">
        <v>1929</v>
      </c>
      <c r="J1651" s="70">
        <f t="array" ref="J1651:K1651">VLOOKUP(I1651,D:H,{4,5},0)</f>
        <v>15181.5</v>
      </c>
      <c r="K1651" s="70"/>
      <c r="L1651" s="39">
        <f t="shared" si="5"/>
        <v>15181.5</v>
      </c>
      <c r="M1651" s="39" t="str">
        <f t="shared" si="6"/>
        <v/>
      </c>
    </row>
    <row r="1652">
      <c r="A1652" s="33" t="s">
        <v>148</v>
      </c>
      <c r="B1652" s="68" t="s">
        <v>188</v>
      </c>
      <c r="C1652" s="35" t="s">
        <v>60</v>
      </c>
      <c r="D1652" s="35" t="str">
        <f t="shared" si="2"/>
        <v>Europe/Serbia-Europe/2012</v>
      </c>
      <c r="E1652" s="72">
        <v>17064.0</v>
      </c>
      <c r="F1652" s="72">
        <v>53766.0</v>
      </c>
      <c r="G1652" s="70">
        <f t="shared" si="3"/>
        <v>17064</v>
      </c>
      <c r="H1652" s="70">
        <f t="shared" si="4"/>
        <v>53766</v>
      </c>
      <c r="I1652" s="71" t="s">
        <v>1930</v>
      </c>
      <c r="J1652" s="70">
        <f t="array" ref="J1652:K1652">VLOOKUP(I1652,D:H,{4,5},0)</f>
        <v>17064</v>
      </c>
      <c r="K1652" s="70">
        <v>53766.0</v>
      </c>
      <c r="L1652" s="39">
        <f t="shared" si="5"/>
        <v>17064</v>
      </c>
      <c r="M1652" s="39">
        <f t="shared" si="6"/>
        <v>53766</v>
      </c>
    </row>
    <row r="1653">
      <c r="A1653" s="33" t="s">
        <v>148</v>
      </c>
      <c r="B1653" s="68" t="s">
        <v>189</v>
      </c>
      <c r="C1653" s="35" t="s">
        <v>48</v>
      </c>
      <c r="D1653" s="35" t="str">
        <f t="shared" si="2"/>
        <v>Europe/Slovakia-Europe/2000</v>
      </c>
      <c r="E1653" s="72">
        <v>16676.0</v>
      </c>
      <c r="F1653" s="69"/>
      <c r="G1653" s="70">
        <f t="shared" si="3"/>
        <v>16676</v>
      </c>
      <c r="H1653" s="70" t="str">
        <f t="shared" si="4"/>
        <v/>
      </c>
      <c r="I1653" s="71" t="s">
        <v>1931</v>
      </c>
      <c r="J1653" s="70">
        <f t="array" ref="J1653:K1653">VLOOKUP(I1653,D:H,{4,5},0)</f>
        <v>16676</v>
      </c>
      <c r="K1653" s="70"/>
      <c r="L1653" s="39">
        <f t="shared" si="5"/>
        <v>16676</v>
      </c>
      <c r="M1653" s="39" t="str">
        <f t="shared" si="6"/>
        <v/>
      </c>
    </row>
    <row r="1654">
      <c r="A1654" s="33" t="s">
        <v>148</v>
      </c>
      <c r="B1654" s="68" t="s">
        <v>189</v>
      </c>
      <c r="C1654" s="35" t="s">
        <v>49</v>
      </c>
      <c r="D1654" s="35" t="str">
        <f t="shared" si="2"/>
        <v>Europe/Slovakia-Europe/2001</v>
      </c>
      <c r="E1654" s="72">
        <v>17349.0</v>
      </c>
      <c r="F1654" s="69"/>
      <c r="G1654" s="70">
        <f t="shared" si="3"/>
        <v>17349</v>
      </c>
      <c r="H1654" s="70" t="str">
        <f t="shared" si="4"/>
        <v/>
      </c>
      <c r="I1654" s="71" t="s">
        <v>1932</v>
      </c>
      <c r="J1654" s="70">
        <f t="array" ref="J1654:K1654">VLOOKUP(I1654,D:H,{4,5},0)</f>
        <v>17349</v>
      </c>
      <c r="K1654" s="70"/>
      <c r="L1654" s="39">
        <f t="shared" si="5"/>
        <v>17349</v>
      </c>
      <c r="M1654" s="39" t="str">
        <f t="shared" si="6"/>
        <v/>
      </c>
    </row>
    <row r="1655">
      <c r="A1655" s="33" t="s">
        <v>148</v>
      </c>
      <c r="B1655" s="68" t="s">
        <v>189</v>
      </c>
      <c r="C1655" s="35" t="s">
        <v>50</v>
      </c>
      <c r="D1655" s="35" t="str">
        <f t="shared" si="2"/>
        <v>Europe/Slovakia-Europe/2002</v>
      </c>
      <c r="E1655" s="72">
        <v>17828.0</v>
      </c>
      <c r="F1655" s="72">
        <v>36094.0</v>
      </c>
      <c r="G1655" s="70">
        <f t="shared" si="3"/>
        <v>17828</v>
      </c>
      <c r="H1655" s="70">
        <f t="shared" si="4"/>
        <v>36094</v>
      </c>
      <c r="I1655" s="71" t="s">
        <v>1933</v>
      </c>
      <c r="J1655" s="70">
        <f t="array" ref="J1655:K1655">VLOOKUP(I1655,D:H,{4,5},0)</f>
        <v>17828</v>
      </c>
      <c r="K1655" s="70">
        <v>36094.0</v>
      </c>
      <c r="L1655" s="39">
        <f t="shared" si="5"/>
        <v>17828</v>
      </c>
      <c r="M1655" s="39">
        <f t="shared" si="6"/>
        <v>36094</v>
      </c>
    </row>
    <row r="1656">
      <c r="A1656" s="33" t="s">
        <v>148</v>
      </c>
      <c r="B1656" s="68" t="s">
        <v>189</v>
      </c>
      <c r="C1656" s="35" t="s">
        <v>51</v>
      </c>
      <c r="D1656" s="35" t="str">
        <f t="shared" si="2"/>
        <v>Europe/Slovakia-Europe/2003</v>
      </c>
      <c r="E1656" s="72">
        <v>16735.0</v>
      </c>
      <c r="F1656" s="72">
        <v>33890.0</v>
      </c>
      <c r="G1656" s="70">
        <f t="shared" si="3"/>
        <v>16735</v>
      </c>
      <c r="H1656" s="70">
        <f t="shared" si="4"/>
        <v>33890</v>
      </c>
      <c r="I1656" s="71" t="s">
        <v>1934</v>
      </c>
      <c r="J1656" s="70">
        <f t="array" ref="J1656:K1656">VLOOKUP(I1656,D:H,{4,5},0)</f>
        <v>16735</v>
      </c>
      <c r="K1656" s="70">
        <v>33890.0</v>
      </c>
      <c r="L1656" s="39">
        <f t="shared" si="5"/>
        <v>16735</v>
      </c>
      <c r="M1656" s="39">
        <f t="shared" si="6"/>
        <v>33890</v>
      </c>
    </row>
    <row r="1657">
      <c r="A1657" s="33" t="s">
        <v>148</v>
      </c>
      <c r="B1657" s="68" t="s">
        <v>189</v>
      </c>
      <c r="C1657" s="35" t="s">
        <v>52</v>
      </c>
      <c r="D1657" s="35" t="str">
        <f t="shared" si="2"/>
        <v>Europe/Slovakia-Europe/2004</v>
      </c>
      <c r="E1657" s="72">
        <v>18321.0</v>
      </c>
      <c r="F1657" s="72">
        <v>37557.0</v>
      </c>
      <c r="G1657" s="70">
        <f t="shared" si="3"/>
        <v>18321</v>
      </c>
      <c r="H1657" s="70">
        <f t="shared" si="4"/>
        <v>37557</v>
      </c>
      <c r="I1657" s="71" t="s">
        <v>1935</v>
      </c>
      <c r="J1657" s="70">
        <f t="array" ref="J1657:K1657">VLOOKUP(I1657,D:H,{4,5},0)</f>
        <v>18321</v>
      </c>
      <c r="K1657" s="70">
        <v>37557.0</v>
      </c>
      <c r="L1657" s="39">
        <f t="shared" si="5"/>
        <v>18321</v>
      </c>
      <c r="M1657" s="39">
        <f t="shared" si="6"/>
        <v>37557</v>
      </c>
    </row>
    <row r="1658">
      <c r="A1658" s="33" t="s">
        <v>148</v>
      </c>
      <c r="B1658" s="68" t="s">
        <v>189</v>
      </c>
      <c r="C1658" s="35" t="s">
        <v>55</v>
      </c>
      <c r="D1658" s="35" t="str">
        <f t="shared" si="2"/>
        <v>Europe/Slovakia-Europe/2007</v>
      </c>
      <c r="E1658" s="72">
        <v>18353.0</v>
      </c>
      <c r="F1658" s="72">
        <v>38749.0</v>
      </c>
      <c r="G1658" s="70">
        <f t="shared" si="3"/>
        <v>18473</v>
      </c>
      <c r="H1658" s="70">
        <f t="shared" si="4"/>
        <v>39053.5</v>
      </c>
      <c r="I1658" s="71" t="s">
        <v>1936</v>
      </c>
      <c r="J1658" s="70"/>
      <c r="K1658" s="70"/>
      <c r="L1658" s="39" t="str">
        <f t="shared" si="5"/>
        <v/>
      </c>
      <c r="M1658" s="39" t="str">
        <f t="shared" si="6"/>
        <v/>
      </c>
    </row>
    <row r="1659">
      <c r="A1659" s="33" t="s">
        <v>148</v>
      </c>
      <c r="B1659" s="68" t="s">
        <v>189</v>
      </c>
      <c r="C1659" s="35" t="s">
        <v>55</v>
      </c>
      <c r="D1659" s="35" t="str">
        <f t="shared" si="2"/>
        <v>Europe/Slovakia-Europe/2007</v>
      </c>
      <c r="E1659" s="72">
        <v>18593.0</v>
      </c>
      <c r="F1659" s="72">
        <v>39358.0</v>
      </c>
      <c r="G1659" s="70">
        <f t="shared" si="3"/>
        <v>18593</v>
      </c>
      <c r="H1659" s="70">
        <f t="shared" si="4"/>
        <v>39358</v>
      </c>
      <c r="I1659" s="71" t="s">
        <v>1937</v>
      </c>
      <c r="J1659" s="70"/>
      <c r="K1659" s="70"/>
      <c r="L1659" s="39" t="str">
        <f t="shared" si="5"/>
        <v/>
      </c>
      <c r="M1659" s="39" t="str">
        <f t="shared" si="6"/>
        <v/>
      </c>
    </row>
    <row r="1660">
      <c r="A1660" s="33" t="s">
        <v>148</v>
      </c>
      <c r="B1660" s="68" t="s">
        <v>189</v>
      </c>
      <c r="C1660" s="35" t="s">
        <v>56</v>
      </c>
      <c r="D1660" s="35" t="str">
        <f t="shared" si="2"/>
        <v>Europe/Slovakia-Europe/2008</v>
      </c>
      <c r="E1660" s="72">
        <v>17850.0</v>
      </c>
      <c r="F1660" s="72">
        <v>36600.0</v>
      </c>
      <c r="G1660" s="70">
        <f t="shared" si="3"/>
        <v>18291.5</v>
      </c>
      <c r="H1660" s="70">
        <f t="shared" si="4"/>
        <v>37926</v>
      </c>
      <c r="I1660" s="71" t="s">
        <v>1938</v>
      </c>
      <c r="J1660" s="70">
        <f t="array" ref="J1660:K1660">VLOOKUP(I1660,D:H,{4,5},0)</f>
        <v>18473</v>
      </c>
      <c r="K1660" s="70">
        <v>39053.5</v>
      </c>
      <c r="L1660" s="39">
        <f t="shared" si="5"/>
        <v>18473</v>
      </c>
      <c r="M1660" s="39">
        <f t="shared" si="6"/>
        <v>39053.5</v>
      </c>
    </row>
    <row r="1661">
      <c r="A1661" s="33" t="s">
        <v>148</v>
      </c>
      <c r="B1661" s="68" t="s">
        <v>189</v>
      </c>
      <c r="C1661" s="35" t="s">
        <v>56</v>
      </c>
      <c r="D1661" s="35" t="str">
        <f t="shared" si="2"/>
        <v>Europe/Slovakia-Europe/2008</v>
      </c>
      <c r="E1661" s="72">
        <v>18733.0</v>
      </c>
      <c r="F1661" s="72">
        <v>39252.0</v>
      </c>
      <c r="G1661" s="70">
        <f t="shared" si="3"/>
        <v>18733</v>
      </c>
      <c r="H1661" s="70">
        <f t="shared" si="4"/>
        <v>39252</v>
      </c>
      <c r="I1661" s="71" t="s">
        <v>1939</v>
      </c>
      <c r="J1661" s="70">
        <f t="array" ref="J1661:K1661">VLOOKUP(I1661,D:H,{4,5},0)</f>
        <v>18291.5</v>
      </c>
      <c r="K1661" s="70">
        <v>37926.0</v>
      </c>
      <c r="L1661" s="39">
        <f t="shared" si="5"/>
        <v>18291.5</v>
      </c>
      <c r="M1661" s="39">
        <f t="shared" si="6"/>
        <v>37926</v>
      </c>
    </row>
    <row r="1662">
      <c r="A1662" s="33" t="s">
        <v>148</v>
      </c>
      <c r="B1662" s="68" t="s">
        <v>189</v>
      </c>
      <c r="C1662" s="35" t="s">
        <v>58</v>
      </c>
      <c r="D1662" s="35" t="str">
        <f t="shared" si="2"/>
        <v>Europe/Slovakia-Europe/2010</v>
      </c>
      <c r="E1662" s="72">
        <v>18830.0</v>
      </c>
      <c r="F1662" s="72">
        <v>39175.0</v>
      </c>
      <c r="G1662" s="70">
        <f t="shared" si="3"/>
        <v>18830</v>
      </c>
      <c r="H1662" s="70">
        <f t="shared" si="4"/>
        <v>39175</v>
      </c>
      <c r="I1662" s="71" t="s">
        <v>1940</v>
      </c>
      <c r="J1662" s="70"/>
      <c r="K1662" s="70"/>
      <c r="L1662" s="39" t="str">
        <f t="shared" si="5"/>
        <v/>
      </c>
      <c r="M1662" s="39" t="str">
        <f t="shared" si="6"/>
        <v/>
      </c>
    </row>
    <row r="1663">
      <c r="A1663" s="33" t="s">
        <v>148</v>
      </c>
      <c r="B1663" s="68" t="s">
        <v>189</v>
      </c>
      <c r="C1663" s="35" t="s">
        <v>59</v>
      </c>
      <c r="D1663" s="35" t="str">
        <f t="shared" si="2"/>
        <v>Europe/Slovakia-Europe/2011</v>
      </c>
      <c r="E1663" s="72">
        <v>18639.0</v>
      </c>
      <c r="F1663" s="72">
        <v>39494.0</v>
      </c>
      <c r="G1663" s="70">
        <f t="shared" si="3"/>
        <v>18639</v>
      </c>
      <c r="H1663" s="70">
        <f t="shared" si="4"/>
        <v>39494</v>
      </c>
      <c r="I1663" s="71" t="s">
        <v>1941</v>
      </c>
      <c r="J1663" s="70">
        <f t="array" ref="J1663:K1663">VLOOKUP(I1663,D:H,{4,5},0)</f>
        <v>18830</v>
      </c>
      <c r="K1663" s="70">
        <v>39175.0</v>
      </c>
      <c r="L1663" s="39">
        <f t="shared" si="5"/>
        <v>18830</v>
      </c>
      <c r="M1663" s="39">
        <f t="shared" si="6"/>
        <v>39175</v>
      </c>
    </row>
    <row r="1664">
      <c r="A1664" s="33" t="s">
        <v>148</v>
      </c>
      <c r="B1664" s="68" t="s">
        <v>189</v>
      </c>
      <c r="C1664" s="35" t="s">
        <v>60</v>
      </c>
      <c r="D1664" s="35" t="str">
        <f t="shared" si="2"/>
        <v>Europe/Slovakia-Europe/2012</v>
      </c>
      <c r="E1664" s="72">
        <v>18640.0</v>
      </c>
      <c r="F1664" s="72">
        <v>38929.0</v>
      </c>
      <c r="G1664" s="70">
        <f t="shared" si="3"/>
        <v>18191.5</v>
      </c>
      <c r="H1664" s="70">
        <f t="shared" si="4"/>
        <v>38120.5</v>
      </c>
      <c r="I1664" s="71" t="s">
        <v>1942</v>
      </c>
      <c r="J1664" s="70">
        <f t="array" ref="J1664:K1664">VLOOKUP(I1664,D:H,{4,5},0)</f>
        <v>18639</v>
      </c>
      <c r="K1664" s="70">
        <v>39494.0</v>
      </c>
      <c r="L1664" s="39">
        <f t="shared" si="5"/>
        <v>18639</v>
      </c>
      <c r="M1664" s="39">
        <f t="shared" si="6"/>
        <v>39494</v>
      </c>
    </row>
    <row r="1665">
      <c r="A1665" s="33" t="s">
        <v>148</v>
      </c>
      <c r="B1665" s="68" t="s">
        <v>189</v>
      </c>
      <c r="C1665" s="35" t="s">
        <v>60</v>
      </c>
      <c r="D1665" s="35" t="str">
        <f t="shared" si="2"/>
        <v>Europe/Slovakia-Europe/2012</v>
      </c>
      <c r="E1665" s="72">
        <v>17743.0</v>
      </c>
      <c r="F1665" s="72">
        <v>37312.0</v>
      </c>
      <c r="G1665" s="70">
        <f t="shared" si="3"/>
        <v>17743</v>
      </c>
      <c r="H1665" s="70">
        <f t="shared" si="4"/>
        <v>37312</v>
      </c>
      <c r="I1665" s="71" t="s">
        <v>1943</v>
      </c>
      <c r="J1665" s="70">
        <f t="array" ref="J1665:K1665">VLOOKUP(I1665,D:H,{4,5},0)</f>
        <v>18191.5</v>
      </c>
      <c r="K1665" s="70">
        <v>38120.5</v>
      </c>
      <c r="L1665" s="39">
        <f t="shared" si="5"/>
        <v>18191.5</v>
      </c>
      <c r="M1665" s="39">
        <f t="shared" si="6"/>
        <v>38120.5</v>
      </c>
    </row>
    <row r="1666">
      <c r="A1666" s="33" t="s">
        <v>148</v>
      </c>
      <c r="B1666" s="68" t="s">
        <v>190</v>
      </c>
      <c r="C1666" s="35" t="s">
        <v>48</v>
      </c>
      <c r="D1666" s="35" t="str">
        <f t="shared" si="2"/>
        <v>Europe/Slovenia-Europe/2000</v>
      </c>
      <c r="E1666" s="72">
        <v>7143.0</v>
      </c>
      <c r="F1666" s="69"/>
      <c r="G1666" s="70">
        <f t="shared" si="3"/>
        <v>7143</v>
      </c>
      <c r="H1666" s="70" t="str">
        <f t="shared" si="4"/>
        <v/>
      </c>
      <c r="I1666" s="71" t="s">
        <v>1944</v>
      </c>
      <c r="J1666" s="70">
        <f t="array" ref="J1666:K1666">VLOOKUP(I1666,D:H,{4,5},0)</f>
        <v>7143</v>
      </c>
      <c r="K1666" s="70"/>
      <c r="L1666" s="39">
        <f t="shared" si="5"/>
        <v>7143</v>
      </c>
      <c r="M1666" s="39" t="str">
        <f t="shared" si="6"/>
        <v/>
      </c>
    </row>
    <row r="1667">
      <c r="A1667" s="33" t="s">
        <v>148</v>
      </c>
      <c r="B1667" s="68" t="s">
        <v>190</v>
      </c>
      <c r="C1667" s="35" t="s">
        <v>49</v>
      </c>
      <c r="D1667" s="35" t="str">
        <f t="shared" si="2"/>
        <v>Europe/Slovenia-Europe/2001</v>
      </c>
      <c r="E1667" s="72">
        <v>7249.0</v>
      </c>
      <c r="F1667" s="69"/>
      <c r="G1667" s="70">
        <f t="shared" si="3"/>
        <v>7249</v>
      </c>
      <c r="H1667" s="70" t="str">
        <f t="shared" si="4"/>
        <v/>
      </c>
      <c r="I1667" s="71" t="s">
        <v>1945</v>
      </c>
      <c r="J1667" s="70">
        <f t="array" ref="J1667:K1667">VLOOKUP(I1667,D:H,{4,5},0)</f>
        <v>7249</v>
      </c>
      <c r="K1667" s="70"/>
      <c r="L1667" s="39">
        <f t="shared" si="5"/>
        <v>7249</v>
      </c>
      <c r="M1667" s="39" t="str">
        <f t="shared" si="6"/>
        <v/>
      </c>
    </row>
    <row r="1668">
      <c r="A1668" s="33" t="s">
        <v>148</v>
      </c>
      <c r="B1668" s="68" t="s">
        <v>190</v>
      </c>
      <c r="C1668" s="35" t="s">
        <v>50</v>
      </c>
      <c r="D1668" s="35" t="str">
        <f t="shared" si="2"/>
        <v>Europe/Slovenia-Europe/2002</v>
      </c>
      <c r="E1668" s="72">
        <v>7230.0</v>
      </c>
      <c r="F1668" s="72">
        <v>15328.0</v>
      </c>
      <c r="G1668" s="70">
        <f t="shared" si="3"/>
        <v>7230</v>
      </c>
      <c r="H1668" s="70">
        <f t="shared" si="4"/>
        <v>15328</v>
      </c>
      <c r="I1668" s="71" t="s">
        <v>1946</v>
      </c>
      <c r="J1668" s="70">
        <f t="array" ref="J1668:K1668">VLOOKUP(I1668,D:H,{4,5},0)</f>
        <v>7230</v>
      </c>
      <c r="K1668" s="70">
        <v>15328.0</v>
      </c>
      <c r="L1668" s="39">
        <f t="shared" si="5"/>
        <v>7230</v>
      </c>
      <c r="M1668" s="39">
        <f t="shared" si="6"/>
        <v>15328</v>
      </c>
    </row>
    <row r="1669">
      <c r="A1669" s="33" t="s">
        <v>148</v>
      </c>
      <c r="B1669" s="68" t="s">
        <v>190</v>
      </c>
      <c r="C1669" s="35" t="s">
        <v>51</v>
      </c>
      <c r="D1669" s="35" t="str">
        <f t="shared" si="2"/>
        <v>Europe/Slovenia-Europe/2003</v>
      </c>
      <c r="E1669" s="72">
        <v>7097.0</v>
      </c>
      <c r="F1669" s="72">
        <v>15310.0</v>
      </c>
      <c r="G1669" s="70">
        <f t="shared" si="3"/>
        <v>7097</v>
      </c>
      <c r="H1669" s="70">
        <f t="shared" si="4"/>
        <v>15310</v>
      </c>
      <c r="I1669" s="71" t="s">
        <v>1947</v>
      </c>
      <c r="J1669" s="70">
        <f t="array" ref="J1669:K1669">VLOOKUP(I1669,D:H,{4,5},0)</f>
        <v>7097</v>
      </c>
      <c r="K1669" s="70">
        <v>15310.0</v>
      </c>
      <c r="L1669" s="39">
        <f t="shared" si="5"/>
        <v>7097</v>
      </c>
      <c r="M1669" s="39">
        <f t="shared" si="6"/>
        <v>15310</v>
      </c>
    </row>
    <row r="1670">
      <c r="A1670" s="33" t="s">
        <v>148</v>
      </c>
      <c r="B1670" s="68" t="s">
        <v>190</v>
      </c>
      <c r="C1670" s="35" t="s">
        <v>52</v>
      </c>
      <c r="D1670" s="35" t="str">
        <f t="shared" si="2"/>
        <v>Europe/Slovenia-Europe/2004</v>
      </c>
      <c r="E1670" s="72">
        <v>7740.0</v>
      </c>
      <c r="F1670" s="72">
        <v>17180.0</v>
      </c>
      <c r="G1670" s="70">
        <f t="shared" si="3"/>
        <v>7740</v>
      </c>
      <c r="H1670" s="70">
        <f t="shared" si="4"/>
        <v>17180</v>
      </c>
      <c r="I1670" s="71" t="s">
        <v>1948</v>
      </c>
      <c r="J1670" s="70">
        <f t="array" ref="J1670:K1670">VLOOKUP(I1670,D:H,{4,5},0)</f>
        <v>7740</v>
      </c>
      <c r="K1670" s="70">
        <v>17180.0</v>
      </c>
      <c r="L1670" s="39">
        <f t="shared" si="5"/>
        <v>7740</v>
      </c>
      <c r="M1670" s="39">
        <f t="shared" si="6"/>
        <v>17180</v>
      </c>
    </row>
    <row r="1671">
      <c r="A1671" s="33" t="s">
        <v>148</v>
      </c>
      <c r="B1671" s="68" t="s">
        <v>190</v>
      </c>
      <c r="C1671" s="35" t="s">
        <v>55</v>
      </c>
      <c r="D1671" s="35" t="str">
        <f t="shared" si="2"/>
        <v>Europe/Slovenia-Europe/2007</v>
      </c>
      <c r="E1671" s="72">
        <v>7131.0</v>
      </c>
      <c r="F1671" s="72">
        <v>15746.0</v>
      </c>
      <c r="G1671" s="70">
        <f t="shared" si="3"/>
        <v>6931.5</v>
      </c>
      <c r="H1671" s="70">
        <f t="shared" si="4"/>
        <v>15454.5</v>
      </c>
      <c r="I1671" s="71" t="s">
        <v>1949</v>
      </c>
      <c r="J1671" s="70"/>
      <c r="K1671" s="70"/>
      <c r="L1671" s="39" t="str">
        <f t="shared" si="5"/>
        <v/>
      </c>
      <c r="M1671" s="39" t="str">
        <f t="shared" si="6"/>
        <v/>
      </c>
    </row>
    <row r="1672">
      <c r="A1672" s="33" t="s">
        <v>148</v>
      </c>
      <c r="B1672" s="68" t="s">
        <v>190</v>
      </c>
      <c r="C1672" s="35" t="s">
        <v>55</v>
      </c>
      <c r="D1672" s="35" t="str">
        <f t="shared" si="2"/>
        <v>Europe/Slovenia-Europe/2007</v>
      </c>
      <c r="E1672" s="72">
        <v>6732.0</v>
      </c>
      <c r="F1672" s="72">
        <v>15163.0</v>
      </c>
      <c r="G1672" s="70">
        <f t="shared" si="3"/>
        <v>6732</v>
      </c>
      <c r="H1672" s="70">
        <f t="shared" si="4"/>
        <v>15163</v>
      </c>
      <c r="I1672" s="71" t="s">
        <v>1950</v>
      </c>
      <c r="J1672" s="70"/>
      <c r="K1672" s="70"/>
      <c r="L1672" s="39" t="str">
        <f t="shared" si="5"/>
        <v/>
      </c>
      <c r="M1672" s="39" t="str">
        <f t="shared" si="6"/>
        <v/>
      </c>
    </row>
    <row r="1673">
      <c r="A1673" s="33" t="s">
        <v>148</v>
      </c>
      <c r="B1673" s="68" t="s">
        <v>190</v>
      </c>
      <c r="C1673" s="35" t="s">
        <v>56</v>
      </c>
      <c r="D1673" s="35" t="str">
        <f t="shared" si="2"/>
        <v>Europe/Slovenia-Europe/2008</v>
      </c>
      <c r="E1673" s="72">
        <v>7321.0</v>
      </c>
      <c r="F1673" s="72">
        <v>16212.0</v>
      </c>
      <c r="G1673" s="70">
        <f t="shared" si="3"/>
        <v>7075.5</v>
      </c>
      <c r="H1673" s="70">
        <f t="shared" si="4"/>
        <v>15816</v>
      </c>
      <c r="I1673" s="71" t="s">
        <v>1951</v>
      </c>
      <c r="J1673" s="70">
        <f t="array" ref="J1673:K1673">VLOOKUP(I1673,D:H,{4,5},0)</f>
        <v>6931.5</v>
      </c>
      <c r="K1673" s="70">
        <v>15454.5</v>
      </c>
      <c r="L1673" s="39">
        <f t="shared" si="5"/>
        <v>6931.5</v>
      </c>
      <c r="M1673" s="39">
        <f t="shared" si="6"/>
        <v>15454.5</v>
      </c>
    </row>
    <row r="1674">
      <c r="A1674" s="33" t="s">
        <v>148</v>
      </c>
      <c r="B1674" s="68" t="s">
        <v>190</v>
      </c>
      <c r="C1674" s="35" t="s">
        <v>56</v>
      </c>
      <c r="D1674" s="35" t="str">
        <f t="shared" si="2"/>
        <v>Europe/Slovenia-Europe/2008</v>
      </c>
      <c r="E1674" s="72">
        <v>6830.0</v>
      </c>
      <c r="F1674" s="72">
        <v>15420.0</v>
      </c>
      <c r="G1674" s="70">
        <f t="shared" si="3"/>
        <v>6830</v>
      </c>
      <c r="H1674" s="70">
        <f t="shared" si="4"/>
        <v>15420</v>
      </c>
      <c r="I1674" s="71" t="s">
        <v>1952</v>
      </c>
      <c r="J1674" s="70">
        <f t="array" ref="J1674:K1674">VLOOKUP(I1674,D:H,{4,5},0)</f>
        <v>7075.5</v>
      </c>
      <c r="K1674" s="70">
        <v>15816.0</v>
      </c>
      <c r="L1674" s="39">
        <f t="shared" si="5"/>
        <v>7075.5</v>
      </c>
      <c r="M1674" s="39">
        <f t="shared" si="6"/>
        <v>15816</v>
      </c>
    </row>
    <row r="1675">
      <c r="A1675" s="33" t="s">
        <v>148</v>
      </c>
      <c r="B1675" s="68" t="s">
        <v>190</v>
      </c>
      <c r="C1675" s="35" t="s">
        <v>58</v>
      </c>
      <c r="D1675" s="35" t="str">
        <f t="shared" si="2"/>
        <v>Europe/Slovenia-Europe/2010</v>
      </c>
      <c r="E1675" s="72">
        <v>7293.0</v>
      </c>
      <c r="F1675" s="72">
        <v>15867.0</v>
      </c>
      <c r="G1675" s="70">
        <f t="shared" si="3"/>
        <v>7293</v>
      </c>
      <c r="H1675" s="70">
        <f t="shared" si="4"/>
        <v>15867</v>
      </c>
      <c r="I1675" s="71" t="s">
        <v>1953</v>
      </c>
      <c r="J1675" s="70"/>
      <c r="K1675" s="70"/>
      <c r="L1675" s="39" t="str">
        <f t="shared" si="5"/>
        <v/>
      </c>
      <c r="M1675" s="39" t="str">
        <f t="shared" si="6"/>
        <v/>
      </c>
    </row>
    <row r="1676">
      <c r="A1676" s="33" t="s">
        <v>148</v>
      </c>
      <c r="B1676" s="68" t="s">
        <v>190</v>
      </c>
      <c r="C1676" s="35" t="s">
        <v>59</v>
      </c>
      <c r="D1676" s="35" t="str">
        <f t="shared" si="2"/>
        <v>Europe/Slovenia-Europe/2011</v>
      </c>
      <c r="E1676" s="72">
        <v>6912.0</v>
      </c>
      <c r="F1676" s="72">
        <v>15500.0</v>
      </c>
      <c r="G1676" s="70">
        <f t="shared" si="3"/>
        <v>6912</v>
      </c>
      <c r="H1676" s="70">
        <f t="shared" si="4"/>
        <v>15500</v>
      </c>
      <c r="I1676" s="71" t="s">
        <v>1954</v>
      </c>
      <c r="J1676" s="70">
        <f t="array" ref="J1676:K1676">VLOOKUP(I1676,D:H,{4,5},0)</f>
        <v>7293</v>
      </c>
      <c r="K1676" s="70">
        <v>15867.0</v>
      </c>
      <c r="L1676" s="39">
        <f t="shared" si="5"/>
        <v>7293</v>
      </c>
      <c r="M1676" s="39">
        <f t="shared" si="6"/>
        <v>15867</v>
      </c>
    </row>
    <row r="1677">
      <c r="A1677" s="33" t="s">
        <v>148</v>
      </c>
      <c r="B1677" s="68" t="s">
        <v>190</v>
      </c>
      <c r="C1677" s="35" t="s">
        <v>60</v>
      </c>
      <c r="D1677" s="35" t="str">
        <f t="shared" si="2"/>
        <v>Europe/Slovenia-Europe/2012</v>
      </c>
      <c r="E1677" s="72">
        <v>7321.0</v>
      </c>
      <c r="F1677" s="72">
        <v>16245.0</v>
      </c>
      <c r="G1677" s="70">
        <f t="shared" si="3"/>
        <v>6867</v>
      </c>
      <c r="H1677" s="70">
        <f t="shared" si="4"/>
        <v>15255</v>
      </c>
      <c r="I1677" s="71" t="s">
        <v>1955</v>
      </c>
      <c r="J1677" s="70">
        <f t="array" ref="J1677:K1677">VLOOKUP(I1677,D:H,{4,5},0)</f>
        <v>6912</v>
      </c>
      <c r="K1677" s="70">
        <v>15500.0</v>
      </c>
      <c r="L1677" s="39">
        <f t="shared" si="5"/>
        <v>6912</v>
      </c>
      <c r="M1677" s="39">
        <f t="shared" si="6"/>
        <v>15500</v>
      </c>
    </row>
    <row r="1678">
      <c r="A1678" s="33" t="s">
        <v>148</v>
      </c>
      <c r="B1678" s="68" t="s">
        <v>190</v>
      </c>
      <c r="C1678" s="35" t="s">
        <v>60</v>
      </c>
      <c r="D1678" s="35" t="str">
        <f t="shared" si="2"/>
        <v>Europe/Slovenia-Europe/2012</v>
      </c>
      <c r="E1678" s="72">
        <v>6413.0</v>
      </c>
      <c r="F1678" s="72">
        <v>14265.0</v>
      </c>
      <c r="G1678" s="70">
        <f t="shared" si="3"/>
        <v>6413</v>
      </c>
      <c r="H1678" s="70">
        <f t="shared" si="4"/>
        <v>14265</v>
      </c>
      <c r="I1678" s="71" t="s">
        <v>1956</v>
      </c>
      <c r="J1678" s="70">
        <f t="array" ref="J1678:K1678">VLOOKUP(I1678,D:H,{4,5},0)</f>
        <v>6867</v>
      </c>
      <c r="K1678" s="70">
        <v>15255.0</v>
      </c>
      <c r="L1678" s="39">
        <f t="shared" si="5"/>
        <v>6867</v>
      </c>
      <c r="M1678" s="39">
        <f t="shared" si="6"/>
        <v>15255</v>
      </c>
    </row>
    <row r="1679">
      <c r="A1679" s="33" t="s">
        <v>148</v>
      </c>
      <c r="B1679" s="68" t="s">
        <v>191</v>
      </c>
      <c r="C1679" s="35" t="s">
        <v>48</v>
      </c>
      <c r="D1679" s="35" t="str">
        <f t="shared" si="2"/>
        <v>Europe/Spain-Europe/2000</v>
      </c>
      <c r="E1679" s="72">
        <v>124679.0</v>
      </c>
      <c r="F1679" s="69"/>
      <c r="G1679" s="70">
        <f t="shared" si="3"/>
        <v>124679</v>
      </c>
      <c r="H1679" s="70" t="str">
        <f t="shared" si="4"/>
        <v/>
      </c>
      <c r="I1679" s="71" t="s">
        <v>1957</v>
      </c>
      <c r="J1679" s="70">
        <f t="array" ref="J1679:K1679">VLOOKUP(I1679,D:H,{4,5},0)</f>
        <v>124679</v>
      </c>
      <c r="K1679" s="70"/>
      <c r="L1679" s="39">
        <f t="shared" si="5"/>
        <v>124679</v>
      </c>
      <c r="M1679" s="39" t="str">
        <f t="shared" si="6"/>
        <v/>
      </c>
    </row>
    <row r="1680">
      <c r="A1680" s="33" t="s">
        <v>148</v>
      </c>
      <c r="B1680" s="68" t="s">
        <v>191</v>
      </c>
      <c r="C1680" s="35" t="s">
        <v>49</v>
      </c>
      <c r="D1680" s="35" t="str">
        <f t="shared" si="2"/>
        <v>Europe/Spain-Europe/2001</v>
      </c>
      <c r="E1680" s="72">
        <v>125570.0</v>
      </c>
      <c r="F1680" s="69"/>
      <c r="G1680" s="70">
        <f t="shared" si="3"/>
        <v>125570</v>
      </c>
      <c r="H1680" s="70" t="str">
        <f t="shared" si="4"/>
        <v/>
      </c>
      <c r="I1680" s="71" t="s">
        <v>1958</v>
      </c>
      <c r="J1680" s="70">
        <f t="array" ref="J1680:K1680">VLOOKUP(I1680,D:H,{4,5},0)</f>
        <v>125570</v>
      </c>
      <c r="K1680" s="70"/>
      <c r="L1680" s="39">
        <f t="shared" si="5"/>
        <v>125570</v>
      </c>
      <c r="M1680" s="39" t="str">
        <f t="shared" si="6"/>
        <v/>
      </c>
    </row>
    <row r="1681">
      <c r="A1681" s="33" t="s">
        <v>148</v>
      </c>
      <c r="B1681" s="68" t="s">
        <v>191</v>
      </c>
      <c r="C1681" s="35" t="s">
        <v>50</v>
      </c>
      <c r="D1681" s="35" t="str">
        <f t="shared" si="2"/>
        <v>Europe/Spain-Europe/2002</v>
      </c>
      <c r="E1681" s="72">
        <v>127749.0</v>
      </c>
      <c r="F1681" s="72">
        <v>269675.0</v>
      </c>
      <c r="G1681" s="70">
        <f t="shared" si="3"/>
        <v>127749</v>
      </c>
      <c r="H1681" s="70">
        <f t="shared" si="4"/>
        <v>269675</v>
      </c>
      <c r="I1681" s="71" t="s">
        <v>1959</v>
      </c>
      <c r="J1681" s="70">
        <f t="array" ref="J1681:K1681">VLOOKUP(I1681,D:H,{4,5},0)</f>
        <v>127749</v>
      </c>
      <c r="K1681" s="70">
        <v>269675.0</v>
      </c>
      <c r="L1681" s="39">
        <f t="shared" si="5"/>
        <v>127749</v>
      </c>
      <c r="M1681" s="39">
        <f t="shared" si="6"/>
        <v>269675</v>
      </c>
    </row>
    <row r="1682">
      <c r="A1682" s="33" t="s">
        <v>148</v>
      </c>
      <c r="B1682" s="68" t="s">
        <v>191</v>
      </c>
      <c r="C1682" s="35" t="s">
        <v>51</v>
      </c>
      <c r="D1682" s="35" t="str">
        <f t="shared" si="2"/>
        <v>Europe/Spain-Europe/2003</v>
      </c>
      <c r="E1682" s="72">
        <v>127732.0</v>
      </c>
      <c r="F1682" s="72">
        <v>288237.0</v>
      </c>
      <c r="G1682" s="70">
        <f t="shared" si="3"/>
        <v>127732</v>
      </c>
      <c r="H1682" s="70">
        <f t="shared" si="4"/>
        <v>288237</v>
      </c>
      <c r="I1682" s="71" t="s">
        <v>1960</v>
      </c>
      <c r="J1682" s="70">
        <f t="array" ref="J1682:K1682">VLOOKUP(I1682,D:H,{4,5},0)</f>
        <v>127732</v>
      </c>
      <c r="K1682" s="70">
        <v>288237.0</v>
      </c>
      <c r="L1682" s="39">
        <f t="shared" si="5"/>
        <v>127732</v>
      </c>
      <c r="M1682" s="39">
        <f t="shared" si="6"/>
        <v>288237</v>
      </c>
    </row>
    <row r="1683">
      <c r="A1683" s="33" t="s">
        <v>148</v>
      </c>
      <c r="B1683" s="68" t="s">
        <v>191</v>
      </c>
      <c r="C1683" s="35" t="s">
        <v>52</v>
      </c>
      <c r="D1683" s="35" t="str">
        <f t="shared" si="2"/>
        <v>Europe/Spain-Europe/2004</v>
      </c>
      <c r="E1683" s="72">
        <v>139013.0</v>
      </c>
      <c r="F1683" s="72">
        <v>329286.0</v>
      </c>
      <c r="G1683" s="70">
        <f t="shared" si="3"/>
        <v>139013</v>
      </c>
      <c r="H1683" s="70">
        <f t="shared" si="4"/>
        <v>329286</v>
      </c>
      <c r="I1683" s="71" t="s">
        <v>1961</v>
      </c>
      <c r="J1683" s="70">
        <f t="array" ref="J1683:K1683">VLOOKUP(I1683,D:H,{4,5},0)</f>
        <v>139013</v>
      </c>
      <c r="K1683" s="70">
        <v>329286.0</v>
      </c>
      <c r="L1683" s="39">
        <f t="shared" si="5"/>
        <v>139013</v>
      </c>
      <c r="M1683" s="39">
        <f t="shared" si="6"/>
        <v>329286</v>
      </c>
    </row>
    <row r="1684">
      <c r="A1684" s="33" t="s">
        <v>148</v>
      </c>
      <c r="B1684" s="68" t="s">
        <v>191</v>
      </c>
      <c r="C1684" s="35" t="s">
        <v>55</v>
      </c>
      <c r="D1684" s="35" t="str">
        <f t="shared" si="2"/>
        <v>Europe/Spain-Europe/2007</v>
      </c>
      <c r="E1684" s="72">
        <v>139030.0</v>
      </c>
      <c r="F1684" s="72">
        <v>339429.0</v>
      </c>
      <c r="G1684" s="70">
        <f t="shared" si="3"/>
        <v>132034</v>
      </c>
      <c r="H1684" s="70">
        <f t="shared" si="4"/>
        <v>318629.5</v>
      </c>
      <c r="I1684" s="71" t="s">
        <v>1962</v>
      </c>
      <c r="J1684" s="70"/>
      <c r="K1684" s="70"/>
      <c r="L1684" s="39" t="str">
        <f t="shared" si="5"/>
        <v/>
      </c>
      <c r="M1684" s="39" t="str">
        <f t="shared" si="6"/>
        <v/>
      </c>
    </row>
    <row r="1685">
      <c r="A1685" s="33" t="s">
        <v>148</v>
      </c>
      <c r="B1685" s="68" t="s">
        <v>191</v>
      </c>
      <c r="C1685" s="35" t="s">
        <v>55</v>
      </c>
      <c r="D1685" s="35" t="str">
        <f t="shared" si="2"/>
        <v>Europe/Spain-Europe/2007</v>
      </c>
      <c r="E1685" s="72">
        <v>125038.0</v>
      </c>
      <c r="F1685" s="72">
        <v>297830.0</v>
      </c>
      <c r="G1685" s="70">
        <f t="shared" si="3"/>
        <v>125038</v>
      </c>
      <c r="H1685" s="70">
        <f t="shared" si="4"/>
        <v>297830</v>
      </c>
      <c r="I1685" s="71" t="s">
        <v>1963</v>
      </c>
      <c r="J1685" s="70"/>
      <c r="K1685" s="70"/>
      <c r="L1685" s="39" t="str">
        <f t="shared" si="5"/>
        <v/>
      </c>
      <c r="M1685" s="39" t="str">
        <f t="shared" si="6"/>
        <v/>
      </c>
    </row>
    <row r="1686">
      <c r="A1686" s="33" t="s">
        <v>148</v>
      </c>
      <c r="B1686" s="68" t="s">
        <v>191</v>
      </c>
      <c r="C1686" s="35" t="s">
        <v>56</v>
      </c>
      <c r="D1686" s="35" t="str">
        <f t="shared" si="2"/>
        <v>Europe/Spain-Europe/2008</v>
      </c>
      <c r="E1686" s="72">
        <v>143836.0</v>
      </c>
      <c r="F1686" s="72">
        <v>358237.0</v>
      </c>
      <c r="G1686" s="70">
        <f t="shared" si="3"/>
        <v>136296.5</v>
      </c>
      <c r="H1686" s="70">
        <f t="shared" si="4"/>
        <v>336378</v>
      </c>
      <c r="I1686" s="71" t="s">
        <v>1964</v>
      </c>
      <c r="J1686" s="70">
        <f t="array" ref="J1686:K1686">VLOOKUP(I1686,D:H,{4,5},0)</f>
        <v>132034</v>
      </c>
      <c r="K1686" s="70">
        <v>318629.5</v>
      </c>
      <c r="L1686" s="39">
        <f t="shared" si="5"/>
        <v>132034</v>
      </c>
      <c r="M1686" s="39">
        <f t="shared" si="6"/>
        <v>318629.5</v>
      </c>
    </row>
    <row r="1687">
      <c r="A1687" s="33" t="s">
        <v>148</v>
      </c>
      <c r="B1687" s="68" t="s">
        <v>191</v>
      </c>
      <c r="C1687" s="35" t="s">
        <v>56</v>
      </c>
      <c r="D1687" s="35" t="str">
        <f t="shared" si="2"/>
        <v>Europe/Spain-Europe/2008</v>
      </c>
      <c r="E1687" s="72">
        <v>128757.0</v>
      </c>
      <c r="F1687" s="72">
        <v>314519.0</v>
      </c>
      <c r="G1687" s="70">
        <f t="shared" si="3"/>
        <v>128757</v>
      </c>
      <c r="H1687" s="70">
        <f t="shared" si="4"/>
        <v>314519</v>
      </c>
      <c r="I1687" s="71" t="s">
        <v>1965</v>
      </c>
      <c r="J1687" s="70">
        <f t="array" ref="J1687:K1687">VLOOKUP(I1687,D:H,{4,5},0)</f>
        <v>136296.5</v>
      </c>
      <c r="K1687" s="70">
        <v>336378.0</v>
      </c>
      <c r="L1687" s="39">
        <f t="shared" si="5"/>
        <v>136296.5</v>
      </c>
      <c r="M1687" s="39">
        <f t="shared" si="6"/>
        <v>336378</v>
      </c>
    </row>
    <row r="1688">
      <c r="A1688" s="33" t="s">
        <v>148</v>
      </c>
      <c r="B1688" s="68" t="s">
        <v>191</v>
      </c>
      <c r="C1688" s="35" t="s">
        <v>58</v>
      </c>
      <c r="D1688" s="35" t="str">
        <f t="shared" si="2"/>
        <v>Europe/Spain-Europe/2010</v>
      </c>
      <c r="E1688" s="72">
        <v>141914.0</v>
      </c>
      <c r="F1688" s="72">
        <v>353462.0</v>
      </c>
      <c r="G1688" s="70">
        <f t="shared" si="3"/>
        <v>141914</v>
      </c>
      <c r="H1688" s="70">
        <f t="shared" si="4"/>
        <v>353462</v>
      </c>
      <c r="I1688" s="71" t="s">
        <v>1966</v>
      </c>
      <c r="J1688" s="70"/>
      <c r="K1688" s="70"/>
      <c r="L1688" s="39" t="str">
        <f t="shared" si="5"/>
        <v/>
      </c>
      <c r="M1688" s="39" t="str">
        <f t="shared" si="6"/>
        <v/>
      </c>
    </row>
    <row r="1689">
      <c r="A1689" s="33" t="s">
        <v>148</v>
      </c>
      <c r="B1689" s="68" t="s">
        <v>191</v>
      </c>
      <c r="C1689" s="35" t="s">
        <v>60</v>
      </c>
      <c r="D1689" s="35" t="str">
        <f t="shared" si="2"/>
        <v>Europe/Spain-Europe/2012</v>
      </c>
      <c r="E1689" s="72">
        <v>141748.0</v>
      </c>
      <c r="F1689" s="72">
        <v>350037.0</v>
      </c>
      <c r="G1689" s="70">
        <f t="shared" si="3"/>
        <v>137472</v>
      </c>
      <c r="H1689" s="70">
        <f t="shared" si="4"/>
        <v>335567</v>
      </c>
      <c r="I1689" s="71" t="s">
        <v>1967</v>
      </c>
      <c r="J1689" s="70">
        <f t="array" ref="J1689:K1689">VLOOKUP(I1689,D:H,{4,5},0)</f>
        <v>141914</v>
      </c>
      <c r="K1689" s="70">
        <v>353462.0</v>
      </c>
      <c r="L1689" s="39">
        <f t="shared" si="5"/>
        <v>141914</v>
      </c>
      <c r="M1689" s="39">
        <f t="shared" si="6"/>
        <v>353462</v>
      </c>
    </row>
    <row r="1690">
      <c r="A1690" s="33" t="s">
        <v>148</v>
      </c>
      <c r="B1690" s="68" t="s">
        <v>191</v>
      </c>
      <c r="C1690" s="35" t="s">
        <v>60</v>
      </c>
      <c r="D1690" s="35" t="str">
        <f t="shared" si="2"/>
        <v>Europe/Spain-Europe/2012</v>
      </c>
      <c r="E1690" s="72">
        <v>133196.0</v>
      </c>
      <c r="F1690" s="72">
        <v>321097.0</v>
      </c>
      <c r="G1690" s="70">
        <f t="shared" si="3"/>
        <v>127526</v>
      </c>
      <c r="H1690" s="70">
        <f t="shared" si="4"/>
        <v>307765.5</v>
      </c>
      <c r="I1690" s="71" t="s">
        <v>1968</v>
      </c>
      <c r="J1690" s="70"/>
      <c r="K1690" s="70"/>
      <c r="L1690" s="39" t="str">
        <f t="shared" si="5"/>
        <v/>
      </c>
      <c r="M1690" s="39" t="str">
        <f t="shared" si="6"/>
        <v/>
      </c>
    </row>
    <row r="1691">
      <c r="A1691" s="33" t="s">
        <v>148</v>
      </c>
      <c r="B1691" s="68" t="s">
        <v>191</v>
      </c>
      <c r="C1691" s="35" t="s">
        <v>60</v>
      </c>
      <c r="D1691" s="35" t="str">
        <f t="shared" si="2"/>
        <v>Europe/Spain-Europe/2012</v>
      </c>
      <c r="E1691" s="72">
        <v>121856.0</v>
      </c>
      <c r="F1691" s="72">
        <v>294434.0</v>
      </c>
      <c r="G1691" s="70">
        <f t="shared" si="3"/>
        <v>121856</v>
      </c>
      <c r="H1691" s="70">
        <f t="shared" si="4"/>
        <v>294434</v>
      </c>
      <c r="I1691" s="71" t="s">
        <v>1969</v>
      </c>
      <c r="J1691" s="70">
        <f t="array" ref="J1691:K1691">VLOOKUP(I1691,D:H,{4,5},0)</f>
        <v>137472</v>
      </c>
      <c r="K1691" s="70">
        <v>335567.0</v>
      </c>
      <c r="L1691" s="39">
        <f t="shared" si="5"/>
        <v>137472</v>
      </c>
      <c r="M1691" s="39">
        <f t="shared" si="6"/>
        <v>335567</v>
      </c>
    </row>
    <row r="1692">
      <c r="A1692" s="33" t="s">
        <v>148</v>
      </c>
      <c r="B1692" s="68" t="s">
        <v>192</v>
      </c>
      <c r="C1692" s="35" t="s">
        <v>48</v>
      </c>
      <c r="D1692" s="35" t="str">
        <f t="shared" si="2"/>
        <v>Europe/Sweden-Europe/2000</v>
      </c>
      <c r="E1692" s="72">
        <v>48877.0</v>
      </c>
      <c r="F1692" s="69"/>
      <c r="G1692" s="70">
        <f t="shared" si="3"/>
        <v>48877</v>
      </c>
      <c r="H1692" s="70" t="str">
        <f t="shared" si="4"/>
        <v/>
      </c>
      <c r="I1692" s="71" t="s">
        <v>1970</v>
      </c>
      <c r="J1692" s="70">
        <f t="array" ref="J1692:K1692">VLOOKUP(I1692,D:H,{4,5},0)</f>
        <v>48877</v>
      </c>
      <c r="K1692" s="70"/>
      <c r="L1692" s="39">
        <f t="shared" si="5"/>
        <v>48877</v>
      </c>
      <c r="M1692" s="39" t="str">
        <f t="shared" si="6"/>
        <v/>
      </c>
    </row>
    <row r="1693">
      <c r="A1693" s="33" t="s">
        <v>148</v>
      </c>
      <c r="B1693" s="68" t="s">
        <v>192</v>
      </c>
      <c r="C1693" s="35" t="s">
        <v>49</v>
      </c>
      <c r="D1693" s="35" t="str">
        <f t="shared" si="2"/>
        <v>Europe/Sweden-Europe/2001</v>
      </c>
      <c r="E1693" s="72">
        <v>49045.0</v>
      </c>
      <c r="F1693" s="69"/>
      <c r="G1693" s="70">
        <f t="shared" si="3"/>
        <v>49045</v>
      </c>
      <c r="H1693" s="70" t="str">
        <f t="shared" si="4"/>
        <v/>
      </c>
      <c r="I1693" s="71" t="s">
        <v>1971</v>
      </c>
      <c r="J1693" s="70">
        <f t="array" ref="J1693:K1693">VLOOKUP(I1693,D:H,{4,5},0)</f>
        <v>49045</v>
      </c>
      <c r="K1693" s="70"/>
      <c r="L1693" s="39">
        <f t="shared" si="5"/>
        <v>49045</v>
      </c>
      <c r="M1693" s="39" t="str">
        <f t="shared" si="6"/>
        <v/>
      </c>
    </row>
    <row r="1694">
      <c r="A1694" s="33" t="s">
        <v>148</v>
      </c>
      <c r="B1694" s="68" t="s">
        <v>192</v>
      </c>
      <c r="C1694" s="35" t="s">
        <v>50</v>
      </c>
      <c r="D1694" s="35" t="str">
        <f t="shared" si="2"/>
        <v>Europe/Sweden-Europe/2002</v>
      </c>
      <c r="E1694" s="72">
        <v>51315.0</v>
      </c>
      <c r="F1694" s="72">
        <v>52515.0</v>
      </c>
      <c r="G1694" s="70">
        <f t="shared" si="3"/>
        <v>51315</v>
      </c>
      <c r="H1694" s="70">
        <f t="shared" si="4"/>
        <v>52515</v>
      </c>
      <c r="I1694" s="71" t="s">
        <v>1972</v>
      </c>
      <c r="J1694" s="70">
        <f t="array" ref="J1694:K1694">VLOOKUP(I1694,D:H,{4,5},0)</f>
        <v>51315</v>
      </c>
      <c r="K1694" s="70">
        <v>52515.0</v>
      </c>
      <c r="L1694" s="39">
        <f t="shared" si="5"/>
        <v>51315</v>
      </c>
      <c r="M1694" s="39">
        <f t="shared" si="6"/>
        <v>52515</v>
      </c>
    </row>
    <row r="1695">
      <c r="A1695" s="33" t="s">
        <v>148</v>
      </c>
      <c r="B1695" s="68" t="s">
        <v>192</v>
      </c>
      <c r="C1695" s="35" t="s">
        <v>51</v>
      </c>
      <c r="D1695" s="35" t="str">
        <f t="shared" si="2"/>
        <v>Europe/Sweden-Europe/2003</v>
      </c>
      <c r="E1695" s="72">
        <v>45407.0</v>
      </c>
      <c r="F1695" s="72">
        <v>43744.0</v>
      </c>
      <c r="G1695" s="70">
        <f t="shared" si="3"/>
        <v>45407</v>
      </c>
      <c r="H1695" s="70">
        <f t="shared" si="4"/>
        <v>43744</v>
      </c>
      <c r="I1695" s="71" t="s">
        <v>1973</v>
      </c>
      <c r="J1695" s="70">
        <f t="array" ref="J1695:K1695">VLOOKUP(I1695,D:H,{4,5},0)</f>
        <v>45407</v>
      </c>
      <c r="K1695" s="70">
        <v>43744.0</v>
      </c>
      <c r="L1695" s="39">
        <f t="shared" si="5"/>
        <v>45407</v>
      </c>
      <c r="M1695" s="39">
        <f t="shared" si="6"/>
        <v>43744</v>
      </c>
    </row>
    <row r="1696">
      <c r="A1696" s="33" t="s">
        <v>148</v>
      </c>
      <c r="B1696" s="68" t="s">
        <v>192</v>
      </c>
      <c r="C1696" s="35" t="s">
        <v>53</v>
      </c>
      <c r="D1696" s="35" t="str">
        <f t="shared" si="2"/>
        <v>Europe/Sweden-Europe/2005</v>
      </c>
      <c r="E1696" s="72">
        <v>49601.0</v>
      </c>
      <c r="F1696" s="72">
        <v>49105.0</v>
      </c>
      <c r="G1696" s="70">
        <f t="shared" si="3"/>
        <v>49601</v>
      </c>
      <c r="H1696" s="70">
        <f t="shared" si="4"/>
        <v>49105</v>
      </c>
      <c r="I1696" s="71" t="s">
        <v>1974</v>
      </c>
      <c r="J1696" s="70"/>
      <c r="K1696" s="70"/>
      <c r="L1696" s="39" t="str">
        <f t="shared" si="5"/>
        <v/>
      </c>
      <c r="M1696" s="39" t="str">
        <f t="shared" si="6"/>
        <v/>
      </c>
    </row>
    <row r="1697">
      <c r="A1697" s="33" t="s">
        <v>148</v>
      </c>
      <c r="B1697" s="68" t="s">
        <v>192</v>
      </c>
      <c r="C1697" s="35" t="s">
        <v>55</v>
      </c>
      <c r="D1697" s="35" t="str">
        <f t="shared" si="2"/>
        <v>Europe/Sweden-Europe/2007</v>
      </c>
      <c r="E1697" s="72">
        <v>52588.0</v>
      </c>
      <c r="F1697" s="72">
        <v>54521.0</v>
      </c>
      <c r="G1697" s="70">
        <f t="shared" si="3"/>
        <v>51560</v>
      </c>
      <c r="H1697" s="70">
        <f t="shared" si="4"/>
        <v>52825</v>
      </c>
      <c r="I1697" s="71" t="s">
        <v>1975</v>
      </c>
      <c r="J1697" s="70">
        <f t="array" ref="J1697:K1697">VLOOKUP(I1697,D:H,{4,5},0)</f>
        <v>49601</v>
      </c>
      <c r="K1697" s="70">
        <v>49105.0</v>
      </c>
      <c r="L1697" s="39">
        <f t="shared" si="5"/>
        <v>49601</v>
      </c>
      <c r="M1697" s="39">
        <f t="shared" si="6"/>
        <v>49105</v>
      </c>
    </row>
    <row r="1698">
      <c r="A1698" s="33" t="s">
        <v>148</v>
      </c>
      <c r="B1698" s="68" t="s">
        <v>192</v>
      </c>
      <c r="C1698" s="35" t="s">
        <v>55</v>
      </c>
      <c r="D1698" s="35" t="str">
        <f t="shared" si="2"/>
        <v>Europe/Sweden-Europe/2007</v>
      </c>
      <c r="E1698" s="72">
        <v>50532.0</v>
      </c>
      <c r="F1698" s="72">
        <v>51129.0</v>
      </c>
      <c r="G1698" s="70">
        <f t="shared" si="3"/>
        <v>50532</v>
      </c>
      <c r="H1698" s="70">
        <f t="shared" si="4"/>
        <v>51129</v>
      </c>
      <c r="I1698" s="71" t="s">
        <v>1976</v>
      </c>
      <c r="J1698" s="70"/>
      <c r="K1698" s="70"/>
      <c r="L1698" s="39" t="str">
        <f t="shared" si="5"/>
        <v/>
      </c>
      <c r="M1698" s="39" t="str">
        <f t="shared" si="6"/>
        <v/>
      </c>
    </row>
    <row r="1699">
      <c r="A1699" s="33" t="s">
        <v>148</v>
      </c>
      <c r="B1699" s="68" t="s">
        <v>192</v>
      </c>
      <c r="C1699" s="35" t="s">
        <v>57</v>
      </c>
      <c r="D1699" s="35" t="str">
        <f t="shared" si="2"/>
        <v>Europe/Sweden-Europe/2009</v>
      </c>
      <c r="E1699" s="72">
        <v>50060.0</v>
      </c>
      <c r="F1699" s="72">
        <v>48060.0</v>
      </c>
      <c r="G1699" s="70">
        <f t="shared" si="3"/>
        <v>50922</v>
      </c>
      <c r="H1699" s="70">
        <f t="shared" si="4"/>
        <v>52742.5</v>
      </c>
      <c r="I1699" s="71" t="s">
        <v>1977</v>
      </c>
      <c r="J1699" s="70">
        <f t="array" ref="J1699:K1699">VLOOKUP(I1699,D:H,{4,5},0)</f>
        <v>51560</v>
      </c>
      <c r="K1699" s="70">
        <v>52825.0</v>
      </c>
      <c r="L1699" s="39">
        <f t="shared" si="5"/>
        <v>51560</v>
      </c>
      <c r="M1699" s="39">
        <f t="shared" si="6"/>
        <v>52825</v>
      </c>
    </row>
    <row r="1700">
      <c r="A1700" s="33" t="s">
        <v>148</v>
      </c>
      <c r="B1700" s="68" t="s">
        <v>192</v>
      </c>
      <c r="C1700" s="35" t="s">
        <v>57</v>
      </c>
      <c r="D1700" s="35" t="str">
        <f t="shared" si="2"/>
        <v>Europe/Sweden-Europe/2009</v>
      </c>
      <c r="E1700" s="72">
        <v>51784.0</v>
      </c>
      <c r="F1700" s="72">
        <v>57425.0</v>
      </c>
      <c r="G1700" s="70">
        <f t="shared" si="3"/>
        <v>51784</v>
      </c>
      <c r="H1700" s="70">
        <f t="shared" si="4"/>
        <v>57425</v>
      </c>
      <c r="I1700" s="71" t="s">
        <v>1978</v>
      </c>
      <c r="J1700" s="70"/>
      <c r="K1700" s="70"/>
      <c r="L1700" s="39" t="str">
        <f t="shared" si="5"/>
        <v/>
      </c>
      <c r="M1700" s="39" t="str">
        <f t="shared" si="6"/>
        <v/>
      </c>
    </row>
    <row r="1701">
      <c r="A1701" s="33" t="s">
        <v>148</v>
      </c>
      <c r="B1701" s="68" t="s">
        <v>192</v>
      </c>
      <c r="C1701" s="35" t="s">
        <v>59</v>
      </c>
      <c r="D1701" s="35" t="str">
        <f t="shared" si="2"/>
        <v>Europe/Sweden-Europe/2011</v>
      </c>
      <c r="E1701" s="72">
        <v>51569.0</v>
      </c>
      <c r="F1701" s="72">
        <v>51562.0</v>
      </c>
      <c r="G1701" s="70">
        <f t="shared" si="3"/>
        <v>51569</v>
      </c>
      <c r="H1701" s="70">
        <f t="shared" si="4"/>
        <v>51562</v>
      </c>
      <c r="I1701" s="71" t="s">
        <v>1979</v>
      </c>
      <c r="J1701" s="70">
        <f t="array" ref="J1701:K1701">VLOOKUP(I1701,D:H,{4,5},0)</f>
        <v>50922</v>
      </c>
      <c r="K1701" s="70">
        <v>52742.5</v>
      </c>
      <c r="L1701" s="39">
        <f t="shared" si="5"/>
        <v>50922</v>
      </c>
      <c r="M1701" s="39">
        <f t="shared" si="6"/>
        <v>52742.5</v>
      </c>
    </row>
    <row r="1702">
      <c r="A1702" s="33" t="s">
        <v>148</v>
      </c>
      <c r="B1702" s="68" t="s">
        <v>192</v>
      </c>
      <c r="C1702" s="35" t="s">
        <v>60</v>
      </c>
      <c r="D1702" s="35" t="str">
        <f t="shared" si="2"/>
        <v>Europe/Sweden-Europe/2012</v>
      </c>
      <c r="E1702" s="72">
        <v>50207.0</v>
      </c>
      <c r="F1702" s="72">
        <v>49571.0</v>
      </c>
      <c r="G1702" s="70">
        <f t="shared" si="3"/>
        <v>50412.5</v>
      </c>
      <c r="H1702" s="70">
        <f t="shared" si="4"/>
        <v>52176</v>
      </c>
      <c r="I1702" s="71" t="s">
        <v>1980</v>
      </c>
      <c r="J1702" s="70"/>
      <c r="K1702" s="70"/>
      <c r="L1702" s="39" t="str">
        <f t="shared" si="5"/>
        <v/>
      </c>
      <c r="M1702" s="39" t="str">
        <f t="shared" si="6"/>
        <v/>
      </c>
    </row>
    <row r="1703">
      <c r="A1703" s="33" t="s">
        <v>148</v>
      </c>
      <c r="B1703" s="68" t="s">
        <v>192</v>
      </c>
      <c r="C1703" s="35" t="s">
        <v>60</v>
      </c>
      <c r="D1703" s="35" t="str">
        <f t="shared" si="2"/>
        <v>Europe/Sweden-Europe/2012</v>
      </c>
      <c r="E1703" s="72">
        <v>50618.0</v>
      </c>
      <c r="F1703" s="72">
        <v>54781.0</v>
      </c>
      <c r="G1703" s="70">
        <f t="shared" si="3"/>
        <v>49087</v>
      </c>
      <c r="H1703" s="70">
        <f t="shared" si="4"/>
        <v>52287.5</v>
      </c>
      <c r="I1703" s="71" t="s">
        <v>1981</v>
      </c>
      <c r="J1703" s="70">
        <f t="array" ref="J1703:K1703">VLOOKUP(I1703,D:H,{4,5},0)</f>
        <v>51569</v>
      </c>
      <c r="K1703" s="70">
        <v>51562.0</v>
      </c>
      <c r="L1703" s="39">
        <f t="shared" si="5"/>
        <v>51569</v>
      </c>
      <c r="M1703" s="39">
        <f t="shared" si="6"/>
        <v>51562</v>
      </c>
    </row>
    <row r="1704">
      <c r="A1704" s="33" t="s">
        <v>148</v>
      </c>
      <c r="B1704" s="68" t="s">
        <v>192</v>
      </c>
      <c r="C1704" s="35" t="s">
        <v>60</v>
      </c>
      <c r="D1704" s="35" t="str">
        <f t="shared" si="2"/>
        <v>Europe/Sweden-Europe/2012</v>
      </c>
      <c r="E1704" s="72">
        <v>47556.0</v>
      </c>
      <c r="F1704" s="72">
        <v>49794.0</v>
      </c>
      <c r="G1704" s="70">
        <f t="shared" si="3"/>
        <v>47556</v>
      </c>
      <c r="H1704" s="70">
        <f t="shared" si="4"/>
        <v>49794</v>
      </c>
      <c r="I1704" s="71" t="s">
        <v>1982</v>
      </c>
      <c r="J1704" s="70">
        <f t="array" ref="J1704:K1704">VLOOKUP(I1704,D:H,{4,5},0)</f>
        <v>50412.5</v>
      </c>
      <c r="K1704" s="70">
        <v>52176.0</v>
      </c>
      <c r="L1704" s="39">
        <f t="shared" si="5"/>
        <v>50412.5</v>
      </c>
      <c r="M1704" s="39">
        <f t="shared" si="6"/>
        <v>52176</v>
      </c>
    </row>
    <row r="1705">
      <c r="A1705" s="33" t="s">
        <v>148</v>
      </c>
      <c r="B1705" s="68" t="s">
        <v>193</v>
      </c>
      <c r="C1705" s="35" t="s">
        <v>48</v>
      </c>
      <c r="D1705" s="35" t="str">
        <f t="shared" si="2"/>
        <v>Europe/Switzerland-Europe/2000</v>
      </c>
      <c r="E1705" s="72">
        <v>25500.0</v>
      </c>
      <c r="F1705" s="69"/>
      <c r="G1705" s="70">
        <f t="shared" si="3"/>
        <v>25500</v>
      </c>
      <c r="H1705" s="70" t="str">
        <f t="shared" si="4"/>
        <v/>
      </c>
      <c r="I1705" s="71" t="s">
        <v>1983</v>
      </c>
      <c r="J1705" s="70">
        <f t="array" ref="J1705:K1705">VLOOKUP(I1705,D:H,{4,5},0)</f>
        <v>25500</v>
      </c>
      <c r="K1705" s="70"/>
      <c r="L1705" s="39">
        <f t="shared" si="5"/>
        <v>25500</v>
      </c>
      <c r="M1705" s="39" t="str">
        <f t="shared" si="6"/>
        <v/>
      </c>
    </row>
    <row r="1706">
      <c r="A1706" s="33" t="s">
        <v>148</v>
      </c>
      <c r="B1706" s="68" t="s">
        <v>193</v>
      </c>
      <c r="C1706" s="35" t="s">
        <v>49</v>
      </c>
      <c r="D1706" s="35" t="str">
        <f t="shared" si="2"/>
        <v>Europe/Switzerland-Europe/2001</v>
      </c>
      <c r="E1706" s="72">
        <v>25375.0</v>
      </c>
      <c r="F1706" s="69"/>
      <c r="G1706" s="70">
        <f t="shared" si="3"/>
        <v>25375</v>
      </c>
      <c r="H1706" s="70" t="str">
        <f t="shared" si="4"/>
        <v/>
      </c>
      <c r="I1706" s="71" t="s">
        <v>1984</v>
      </c>
      <c r="J1706" s="70">
        <f t="array" ref="J1706:K1706">VLOOKUP(I1706,D:H,{4,5},0)</f>
        <v>25375</v>
      </c>
      <c r="K1706" s="70"/>
      <c r="L1706" s="39">
        <f t="shared" si="5"/>
        <v>25375</v>
      </c>
      <c r="M1706" s="39" t="str">
        <f t="shared" si="6"/>
        <v/>
      </c>
    </row>
    <row r="1707">
      <c r="A1707" s="33" t="s">
        <v>148</v>
      </c>
      <c r="B1707" s="68" t="s">
        <v>193</v>
      </c>
      <c r="C1707" s="35" t="s">
        <v>50</v>
      </c>
      <c r="D1707" s="35" t="str">
        <f t="shared" si="2"/>
        <v>Europe/Switzerland-Europe/2002</v>
      </c>
      <c r="E1707" s="72">
        <v>26199.0</v>
      </c>
      <c r="F1707" s="72">
        <v>38757.0</v>
      </c>
      <c r="G1707" s="70">
        <f t="shared" si="3"/>
        <v>26199</v>
      </c>
      <c r="H1707" s="70">
        <f t="shared" si="4"/>
        <v>38757</v>
      </c>
      <c r="I1707" s="71" t="s">
        <v>1985</v>
      </c>
      <c r="J1707" s="70">
        <f t="array" ref="J1707:K1707">VLOOKUP(I1707,D:H,{4,5},0)</f>
        <v>26199</v>
      </c>
      <c r="K1707" s="70">
        <v>38757.0</v>
      </c>
      <c r="L1707" s="39">
        <f t="shared" si="5"/>
        <v>26199</v>
      </c>
      <c r="M1707" s="39">
        <f t="shared" si="6"/>
        <v>38757</v>
      </c>
    </row>
    <row r="1708">
      <c r="A1708" s="33" t="s">
        <v>148</v>
      </c>
      <c r="B1708" s="68" t="s">
        <v>193</v>
      </c>
      <c r="C1708" s="35" t="s">
        <v>51</v>
      </c>
      <c r="D1708" s="35" t="str">
        <f t="shared" si="2"/>
        <v>Europe/Switzerland-Europe/2003</v>
      </c>
      <c r="E1708" s="72">
        <v>26968.0</v>
      </c>
      <c r="F1708" s="72">
        <v>41598.0</v>
      </c>
      <c r="G1708" s="70">
        <f t="shared" si="3"/>
        <v>26968</v>
      </c>
      <c r="H1708" s="70">
        <f t="shared" si="4"/>
        <v>41598</v>
      </c>
      <c r="I1708" s="71" t="s">
        <v>1986</v>
      </c>
      <c r="J1708" s="70">
        <f t="array" ref="J1708:K1708">VLOOKUP(I1708,D:H,{4,5},0)</f>
        <v>26968</v>
      </c>
      <c r="K1708" s="70">
        <v>41598.0</v>
      </c>
      <c r="L1708" s="39">
        <f t="shared" si="5"/>
        <v>26968</v>
      </c>
      <c r="M1708" s="39">
        <f t="shared" si="6"/>
        <v>41598</v>
      </c>
    </row>
    <row r="1709">
      <c r="A1709" s="33" t="s">
        <v>148</v>
      </c>
      <c r="B1709" s="68" t="s">
        <v>193</v>
      </c>
      <c r="C1709" s="35" t="s">
        <v>53</v>
      </c>
      <c r="D1709" s="35" t="str">
        <f t="shared" si="2"/>
        <v>Europe/Switzerland-Europe/2005</v>
      </c>
      <c r="E1709" s="72">
        <v>26773.0</v>
      </c>
      <c r="F1709" s="72">
        <v>40392.0</v>
      </c>
      <c r="G1709" s="70">
        <f t="shared" si="3"/>
        <v>26773</v>
      </c>
      <c r="H1709" s="70">
        <f t="shared" si="4"/>
        <v>40392</v>
      </c>
      <c r="I1709" s="71" t="s">
        <v>1987</v>
      </c>
      <c r="J1709" s="70"/>
      <c r="K1709" s="70"/>
      <c r="L1709" s="39" t="str">
        <f t="shared" si="5"/>
        <v/>
      </c>
      <c r="M1709" s="39" t="str">
        <f t="shared" si="6"/>
        <v/>
      </c>
    </row>
    <row r="1710">
      <c r="A1710" s="33" t="s">
        <v>148</v>
      </c>
      <c r="B1710" s="68" t="s">
        <v>193</v>
      </c>
      <c r="C1710" s="35" t="s">
        <v>55</v>
      </c>
      <c r="D1710" s="35" t="str">
        <f t="shared" si="2"/>
        <v>Europe/Switzerland-Europe/2007</v>
      </c>
      <c r="E1710" s="72">
        <v>26090.0</v>
      </c>
      <c r="F1710" s="72">
        <v>40392.0</v>
      </c>
      <c r="G1710" s="70">
        <f t="shared" si="3"/>
        <v>26323.5</v>
      </c>
      <c r="H1710" s="70">
        <f t="shared" si="4"/>
        <v>41677.5</v>
      </c>
      <c r="I1710" s="71" t="s">
        <v>1988</v>
      </c>
      <c r="J1710" s="70">
        <f t="array" ref="J1710:K1710">VLOOKUP(I1710,D:H,{4,5},0)</f>
        <v>26773</v>
      </c>
      <c r="K1710" s="70">
        <v>40392.0</v>
      </c>
      <c r="L1710" s="39">
        <f t="shared" si="5"/>
        <v>26773</v>
      </c>
      <c r="M1710" s="39">
        <f t="shared" si="6"/>
        <v>40392</v>
      </c>
    </row>
    <row r="1711">
      <c r="A1711" s="33" t="s">
        <v>148</v>
      </c>
      <c r="B1711" s="68" t="s">
        <v>193</v>
      </c>
      <c r="C1711" s="35" t="s">
        <v>55</v>
      </c>
      <c r="D1711" s="35" t="str">
        <f t="shared" si="2"/>
        <v>Europe/Switzerland-Europe/2007</v>
      </c>
      <c r="E1711" s="72">
        <v>26557.0</v>
      </c>
      <c r="F1711" s="72">
        <v>42963.0</v>
      </c>
      <c r="G1711" s="70">
        <f t="shared" si="3"/>
        <v>26557</v>
      </c>
      <c r="H1711" s="70">
        <f t="shared" si="4"/>
        <v>42963</v>
      </c>
      <c r="I1711" s="71" t="s">
        <v>1989</v>
      </c>
      <c r="J1711" s="70"/>
      <c r="K1711" s="70"/>
      <c r="L1711" s="39" t="str">
        <f t="shared" si="5"/>
        <v/>
      </c>
      <c r="M1711" s="39" t="str">
        <f t="shared" si="6"/>
        <v/>
      </c>
    </row>
    <row r="1712">
      <c r="A1712" s="33" t="s">
        <v>148</v>
      </c>
      <c r="B1712" s="68" t="s">
        <v>193</v>
      </c>
      <c r="C1712" s="35" t="s">
        <v>57</v>
      </c>
      <c r="D1712" s="35" t="str">
        <f t="shared" si="2"/>
        <v>Europe/Switzerland-Europe/2009</v>
      </c>
      <c r="E1712" s="72">
        <v>25760.0</v>
      </c>
      <c r="F1712" s="72">
        <v>38019.0</v>
      </c>
      <c r="G1712" s="70">
        <f t="shared" si="3"/>
        <v>25824</v>
      </c>
      <c r="H1712" s="70">
        <f t="shared" si="4"/>
        <v>39368.5</v>
      </c>
      <c r="I1712" s="71" t="s">
        <v>1990</v>
      </c>
      <c r="J1712" s="70">
        <f t="array" ref="J1712:K1712">VLOOKUP(I1712,D:H,{4,5},0)</f>
        <v>26323.5</v>
      </c>
      <c r="K1712" s="70">
        <v>41677.5</v>
      </c>
      <c r="L1712" s="39">
        <f t="shared" si="5"/>
        <v>26323.5</v>
      </c>
      <c r="M1712" s="39">
        <f t="shared" si="6"/>
        <v>41677.5</v>
      </c>
    </row>
    <row r="1713">
      <c r="A1713" s="33" t="s">
        <v>148</v>
      </c>
      <c r="B1713" s="68" t="s">
        <v>193</v>
      </c>
      <c r="C1713" s="35" t="s">
        <v>57</v>
      </c>
      <c r="D1713" s="35" t="str">
        <f t="shared" si="2"/>
        <v>Europe/Switzerland-Europe/2009</v>
      </c>
      <c r="E1713" s="72">
        <v>25888.0</v>
      </c>
      <c r="F1713" s="72">
        <v>40718.0</v>
      </c>
      <c r="G1713" s="70">
        <f t="shared" si="3"/>
        <v>25888</v>
      </c>
      <c r="H1713" s="70">
        <f t="shared" si="4"/>
        <v>40718</v>
      </c>
      <c r="I1713" s="71" t="s">
        <v>1991</v>
      </c>
      <c r="J1713" s="70"/>
      <c r="K1713" s="70"/>
      <c r="L1713" s="39" t="str">
        <f t="shared" si="5"/>
        <v/>
      </c>
      <c r="M1713" s="39" t="str">
        <f t="shared" si="6"/>
        <v/>
      </c>
    </row>
    <row r="1714">
      <c r="A1714" s="33" t="s">
        <v>148</v>
      </c>
      <c r="B1714" s="68" t="s">
        <v>193</v>
      </c>
      <c r="C1714" s="35" t="s">
        <v>59</v>
      </c>
      <c r="D1714" s="35" t="str">
        <f t="shared" si="2"/>
        <v>Europe/Switzerland-Europe/2011</v>
      </c>
      <c r="E1714" s="72">
        <v>25941.0</v>
      </c>
      <c r="F1714" s="72">
        <v>41375.0</v>
      </c>
      <c r="G1714" s="70">
        <f t="shared" si="3"/>
        <v>25941</v>
      </c>
      <c r="H1714" s="70">
        <f t="shared" si="4"/>
        <v>41375</v>
      </c>
      <c r="I1714" s="71" t="s">
        <v>1992</v>
      </c>
      <c r="J1714" s="70">
        <f t="array" ref="J1714:K1714">VLOOKUP(I1714,D:H,{4,5},0)</f>
        <v>25824</v>
      </c>
      <c r="K1714" s="70">
        <v>39368.5</v>
      </c>
      <c r="L1714" s="39">
        <f t="shared" si="5"/>
        <v>25824</v>
      </c>
      <c r="M1714" s="39">
        <f t="shared" si="6"/>
        <v>39368.5</v>
      </c>
    </row>
    <row r="1715">
      <c r="A1715" s="33" t="s">
        <v>148</v>
      </c>
      <c r="B1715" s="68" t="s">
        <v>193</v>
      </c>
      <c r="C1715" s="35" t="s">
        <v>60</v>
      </c>
      <c r="D1715" s="35" t="str">
        <f t="shared" si="2"/>
        <v>Europe/Switzerland-Europe/2012</v>
      </c>
      <c r="E1715" s="72">
        <v>27084.0</v>
      </c>
      <c r="F1715" s="72">
        <v>41877.0</v>
      </c>
      <c r="G1715" s="70">
        <f t="shared" si="3"/>
        <v>26540</v>
      </c>
      <c r="H1715" s="70">
        <f t="shared" si="4"/>
        <v>41041</v>
      </c>
      <c r="I1715" s="71" t="s">
        <v>1993</v>
      </c>
      <c r="J1715" s="70"/>
      <c r="K1715" s="70"/>
      <c r="L1715" s="39" t="str">
        <f t="shared" si="5"/>
        <v/>
      </c>
      <c r="M1715" s="39" t="str">
        <f t="shared" si="6"/>
        <v/>
      </c>
    </row>
    <row r="1716">
      <c r="A1716" s="33" t="s">
        <v>148</v>
      </c>
      <c r="B1716" s="68" t="s">
        <v>193</v>
      </c>
      <c r="C1716" s="35" t="s">
        <v>60</v>
      </c>
      <c r="D1716" s="35" t="str">
        <f t="shared" si="2"/>
        <v>Europe/Switzerland-Europe/2012</v>
      </c>
      <c r="E1716" s="72">
        <v>25996.0</v>
      </c>
      <c r="F1716" s="72">
        <v>40205.0</v>
      </c>
      <c r="G1716" s="70">
        <f t="shared" si="3"/>
        <v>25500.5</v>
      </c>
      <c r="H1716" s="70">
        <f t="shared" si="4"/>
        <v>39627.5</v>
      </c>
      <c r="I1716" s="71" t="s">
        <v>1994</v>
      </c>
      <c r="J1716" s="70">
        <f t="array" ref="J1716:K1716">VLOOKUP(I1716,D:H,{4,5},0)</f>
        <v>25941</v>
      </c>
      <c r="K1716" s="70">
        <v>41375.0</v>
      </c>
      <c r="L1716" s="39">
        <f t="shared" si="5"/>
        <v>25941</v>
      </c>
      <c r="M1716" s="39">
        <f t="shared" si="6"/>
        <v>41375</v>
      </c>
    </row>
    <row r="1717">
      <c r="A1717" s="33" t="s">
        <v>148</v>
      </c>
      <c r="B1717" s="68" t="s">
        <v>193</v>
      </c>
      <c r="C1717" s="35" t="s">
        <v>60</v>
      </c>
      <c r="D1717" s="35" t="str">
        <f t="shared" si="2"/>
        <v>Europe/Switzerland-Europe/2012</v>
      </c>
      <c r="E1717" s="72">
        <v>25005.0</v>
      </c>
      <c r="F1717" s="72">
        <v>39050.0</v>
      </c>
      <c r="G1717" s="70">
        <f t="shared" si="3"/>
        <v>25005</v>
      </c>
      <c r="H1717" s="70">
        <f t="shared" si="4"/>
        <v>39050</v>
      </c>
      <c r="I1717" s="71" t="s">
        <v>1995</v>
      </c>
      <c r="J1717" s="70">
        <f t="array" ref="J1717:K1717">VLOOKUP(I1717,D:H,{4,5},0)</f>
        <v>26540</v>
      </c>
      <c r="K1717" s="70">
        <v>41041.0</v>
      </c>
      <c r="L1717" s="39">
        <f t="shared" si="5"/>
        <v>26540</v>
      </c>
      <c r="M1717" s="39">
        <f t="shared" si="6"/>
        <v>41041</v>
      </c>
    </row>
    <row r="1718">
      <c r="A1718" s="33" t="s">
        <v>148</v>
      </c>
      <c r="B1718" s="68" t="s">
        <v>194</v>
      </c>
      <c r="C1718" s="35" t="s">
        <v>48</v>
      </c>
      <c r="D1718" s="35" t="str">
        <f t="shared" si="2"/>
        <v>Europe/Turkey-Europe/2000</v>
      </c>
      <c r="E1718" s="72">
        <v>115701.0</v>
      </c>
      <c r="F1718" s="69"/>
      <c r="G1718" s="70">
        <f t="shared" si="3"/>
        <v>115701</v>
      </c>
      <c r="H1718" s="70" t="str">
        <f t="shared" si="4"/>
        <v/>
      </c>
      <c r="I1718" s="71" t="s">
        <v>1996</v>
      </c>
      <c r="J1718" s="70">
        <f t="array" ref="J1718:K1718">VLOOKUP(I1718,D:H,{4,5},0)</f>
        <v>115701</v>
      </c>
      <c r="K1718" s="70"/>
      <c r="L1718" s="39">
        <f t="shared" si="5"/>
        <v>115701</v>
      </c>
      <c r="M1718" s="39" t="str">
        <f t="shared" si="6"/>
        <v/>
      </c>
    </row>
    <row r="1719">
      <c r="A1719" s="33" t="s">
        <v>148</v>
      </c>
      <c r="B1719" s="68" t="s">
        <v>194</v>
      </c>
      <c r="C1719" s="35" t="s">
        <v>49</v>
      </c>
      <c r="D1719" s="35" t="str">
        <f t="shared" si="2"/>
        <v>Europe/Turkey-Europe/2001</v>
      </c>
      <c r="E1719" s="72">
        <v>112459.0</v>
      </c>
      <c r="F1719" s="69"/>
      <c r="G1719" s="70">
        <f t="shared" si="3"/>
        <v>112459</v>
      </c>
      <c r="H1719" s="70" t="str">
        <f t="shared" si="4"/>
        <v/>
      </c>
      <c r="I1719" s="71" t="s">
        <v>1997</v>
      </c>
      <c r="J1719" s="70">
        <f t="array" ref="J1719:K1719">VLOOKUP(I1719,D:H,{4,5},0)</f>
        <v>112459</v>
      </c>
      <c r="K1719" s="70"/>
      <c r="L1719" s="39">
        <f t="shared" si="5"/>
        <v>112459</v>
      </c>
      <c r="M1719" s="39" t="str">
        <f t="shared" si="6"/>
        <v/>
      </c>
    </row>
    <row r="1720">
      <c r="A1720" s="33" t="s">
        <v>148</v>
      </c>
      <c r="B1720" s="68" t="s">
        <v>194</v>
      </c>
      <c r="C1720" s="35" t="s">
        <v>50</v>
      </c>
      <c r="D1720" s="35" t="str">
        <f t="shared" si="2"/>
        <v>Europe/Turkey-Europe/2002</v>
      </c>
      <c r="E1720" s="72">
        <v>105133.0</v>
      </c>
      <c r="F1720" s="72">
        <v>298002.0</v>
      </c>
      <c r="G1720" s="70">
        <f t="shared" si="3"/>
        <v>105133</v>
      </c>
      <c r="H1720" s="70">
        <f t="shared" si="4"/>
        <v>298002</v>
      </c>
      <c r="I1720" s="71" t="s">
        <v>1998</v>
      </c>
      <c r="J1720" s="70">
        <f t="array" ref="J1720:K1720">VLOOKUP(I1720,D:H,{4,5},0)</f>
        <v>105133</v>
      </c>
      <c r="K1720" s="70">
        <v>298002.0</v>
      </c>
      <c r="L1720" s="39">
        <f t="shared" si="5"/>
        <v>105133</v>
      </c>
      <c r="M1720" s="39">
        <f t="shared" si="6"/>
        <v>298002</v>
      </c>
    </row>
    <row r="1721">
      <c r="A1721" s="33" t="s">
        <v>148</v>
      </c>
      <c r="B1721" s="68" t="s">
        <v>194</v>
      </c>
      <c r="C1721" s="35" t="s">
        <v>51</v>
      </c>
      <c r="D1721" s="35" t="str">
        <f t="shared" si="2"/>
        <v>Europe/Turkey-Europe/2003</v>
      </c>
      <c r="E1721" s="72">
        <v>97661.0</v>
      </c>
      <c r="F1721" s="72">
        <v>277845.0</v>
      </c>
      <c r="G1721" s="70">
        <f t="shared" si="3"/>
        <v>97661</v>
      </c>
      <c r="H1721" s="70">
        <f t="shared" si="4"/>
        <v>277845</v>
      </c>
      <c r="I1721" s="71" t="s">
        <v>1999</v>
      </c>
      <c r="J1721" s="70">
        <f t="array" ref="J1721:K1721">VLOOKUP(I1721,D:H,{4,5},0)</f>
        <v>97661</v>
      </c>
      <c r="K1721" s="70">
        <v>277845.0</v>
      </c>
      <c r="L1721" s="39">
        <f t="shared" si="5"/>
        <v>97661</v>
      </c>
      <c r="M1721" s="39">
        <f t="shared" si="6"/>
        <v>277845</v>
      </c>
    </row>
    <row r="1722">
      <c r="A1722" s="33" t="s">
        <v>148</v>
      </c>
      <c r="B1722" s="68" t="s">
        <v>194</v>
      </c>
      <c r="C1722" s="35" t="s">
        <v>53</v>
      </c>
      <c r="D1722" s="35" t="str">
        <f t="shared" si="2"/>
        <v>Europe/Turkey-Europe/2005</v>
      </c>
      <c r="E1722" s="72">
        <v>98502.0</v>
      </c>
      <c r="F1722" s="72">
        <v>285274.0</v>
      </c>
      <c r="G1722" s="70">
        <f t="shared" si="3"/>
        <v>95768.5</v>
      </c>
      <c r="H1722" s="70">
        <f t="shared" si="4"/>
        <v>273422.5</v>
      </c>
      <c r="I1722" s="71" t="s">
        <v>2000</v>
      </c>
      <c r="J1722" s="70"/>
      <c r="K1722" s="70"/>
      <c r="L1722" s="39" t="str">
        <f t="shared" si="5"/>
        <v/>
      </c>
      <c r="M1722" s="39" t="str">
        <f t="shared" si="6"/>
        <v/>
      </c>
    </row>
    <row r="1723">
      <c r="A1723" s="33" t="s">
        <v>148</v>
      </c>
      <c r="B1723" s="68" t="s">
        <v>194</v>
      </c>
      <c r="C1723" s="35" t="s">
        <v>53</v>
      </c>
      <c r="D1723" s="35" t="str">
        <f t="shared" si="2"/>
        <v>Europe/Turkey-Europe/2005</v>
      </c>
      <c r="E1723" s="72">
        <v>93035.0</v>
      </c>
      <c r="F1723" s="72">
        <v>261571.0</v>
      </c>
      <c r="G1723" s="70">
        <f t="shared" si="3"/>
        <v>93035</v>
      </c>
      <c r="H1723" s="70">
        <f t="shared" si="4"/>
        <v>261571</v>
      </c>
      <c r="I1723" s="71" t="s">
        <v>2001</v>
      </c>
      <c r="J1723" s="70">
        <f t="array" ref="J1723:K1723">VLOOKUP(I1723,D:H,{4,5},0)</f>
        <v>95768.5</v>
      </c>
      <c r="K1723" s="70">
        <v>273422.5</v>
      </c>
      <c r="L1723" s="39">
        <f t="shared" si="5"/>
        <v>95768.5</v>
      </c>
      <c r="M1723" s="39">
        <f t="shared" si="6"/>
        <v>273422.5</v>
      </c>
    </row>
    <row r="1724">
      <c r="A1724" s="33" t="s">
        <v>148</v>
      </c>
      <c r="B1724" s="68" t="s">
        <v>194</v>
      </c>
      <c r="C1724" s="35" t="s">
        <v>55</v>
      </c>
      <c r="D1724" s="35" t="str">
        <f t="shared" si="2"/>
        <v>Europe/Turkey-Europe/2007</v>
      </c>
      <c r="E1724" s="72">
        <v>70402.0</v>
      </c>
      <c r="F1724" s="72">
        <v>194538.0</v>
      </c>
      <c r="G1724" s="70">
        <f t="shared" si="3"/>
        <v>70402</v>
      </c>
      <c r="H1724" s="70">
        <f t="shared" si="4"/>
        <v>194538</v>
      </c>
      <c r="I1724" s="71" t="s">
        <v>2002</v>
      </c>
      <c r="J1724" s="70"/>
      <c r="K1724" s="70"/>
      <c r="L1724" s="39" t="str">
        <f t="shared" si="5"/>
        <v/>
      </c>
      <c r="M1724" s="39" t="str">
        <f t="shared" si="6"/>
        <v/>
      </c>
    </row>
    <row r="1725">
      <c r="A1725" s="33" t="s">
        <v>148</v>
      </c>
      <c r="B1725" s="68" t="s">
        <v>194</v>
      </c>
      <c r="C1725" s="35" t="s">
        <v>56</v>
      </c>
      <c r="D1725" s="35" t="str">
        <f t="shared" si="2"/>
        <v>Europe/Turkey-Europe/2008</v>
      </c>
      <c r="E1725" s="72">
        <v>80858.0</v>
      </c>
      <c r="F1725" s="72">
        <v>225407.0</v>
      </c>
      <c r="G1725" s="70">
        <f t="shared" si="3"/>
        <v>80858</v>
      </c>
      <c r="H1725" s="70">
        <f t="shared" si="4"/>
        <v>225407</v>
      </c>
      <c r="I1725" s="71" t="s">
        <v>2003</v>
      </c>
      <c r="J1725" s="70">
        <f t="array" ref="J1725:K1725">VLOOKUP(I1725,D:H,{4,5},0)</f>
        <v>70402</v>
      </c>
      <c r="K1725" s="70">
        <v>194538.0</v>
      </c>
      <c r="L1725" s="39">
        <f t="shared" si="5"/>
        <v>70402</v>
      </c>
      <c r="M1725" s="39">
        <f t="shared" si="6"/>
        <v>194538</v>
      </c>
    </row>
    <row r="1726">
      <c r="A1726" s="33" t="s">
        <v>148</v>
      </c>
      <c r="B1726" s="68" t="s">
        <v>194</v>
      </c>
      <c r="C1726" s="35" t="s">
        <v>57</v>
      </c>
      <c r="D1726" s="35" t="str">
        <f t="shared" si="2"/>
        <v>Europe/Turkey-Europe/2009</v>
      </c>
      <c r="E1726" s="72">
        <v>100005.0</v>
      </c>
      <c r="F1726" s="72">
        <v>284658.0</v>
      </c>
      <c r="G1726" s="70">
        <f t="shared" si="3"/>
        <v>100005</v>
      </c>
      <c r="H1726" s="70">
        <f t="shared" si="4"/>
        <v>284658</v>
      </c>
      <c r="I1726" s="71" t="s">
        <v>2004</v>
      </c>
      <c r="J1726" s="70">
        <f t="array" ref="J1726:K1726">VLOOKUP(I1726,D:H,{4,5},0)</f>
        <v>80858</v>
      </c>
      <c r="K1726" s="70">
        <v>225407.0</v>
      </c>
      <c r="L1726" s="39">
        <f t="shared" si="5"/>
        <v>80858</v>
      </c>
      <c r="M1726" s="39">
        <f t="shared" si="6"/>
        <v>225407</v>
      </c>
    </row>
    <row r="1727">
      <c r="A1727" s="33" t="s">
        <v>148</v>
      </c>
      <c r="B1727" s="68" t="s">
        <v>194</v>
      </c>
      <c r="C1727" s="35" t="s">
        <v>58</v>
      </c>
      <c r="D1727" s="35" t="str">
        <f t="shared" si="2"/>
        <v>Europe/Turkey-Europe/2010</v>
      </c>
      <c r="E1727" s="72">
        <v>74248.0</v>
      </c>
      <c r="F1727" s="72">
        <v>205678.0</v>
      </c>
      <c r="G1727" s="70">
        <f t="shared" si="3"/>
        <v>74248</v>
      </c>
      <c r="H1727" s="70">
        <f t="shared" si="4"/>
        <v>205678</v>
      </c>
      <c r="I1727" s="71" t="s">
        <v>2005</v>
      </c>
      <c r="J1727" s="70">
        <f t="array" ref="J1727:K1727">VLOOKUP(I1727,D:H,{4,5},0)</f>
        <v>100005</v>
      </c>
      <c r="K1727" s="70">
        <v>284658.0</v>
      </c>
      <c r="L1727" s="39">
        <f t="shared" si="5"/>
        <v>100005</v>
      </c>
      <c r="M1727" s="39">
        <f t="shared" si="6"/>
        <v>284658</v>
      </c>
    </row>
    <row r="1728">
      <c r="A1728" s="33" t="s">
        <v>148</v>
      </c>
      <c r="B1728" s="68" t="s">
        <v>194</v>
      </c>
      <c r="C1728" s="35" t="s">
        <v>59</v>
      </c>
      <c r="D1728" s="35" t="str">
        <f t="shared" si="2"/>
        <v>Europe/Turkey-Europe/2011</v>
      </c>
      <c r="E1728" s="72">
        <v>84379.0</v>
      </c>
      <c r="F1728" s="72">
        <v>237369.0</v>
      </c>
      <c r="G1728" s="70">
        <f t="shared" si="3"/>
        <v>84379</v>
      </c>
      <c r="H1728" s="70">
        <f t="shared" si="4"/>
        <v>237369</v>
      </c>
      <c r="I1728" s="71" t="s">
        <v>2006</v>
      </c>
      <c r="J1728" s="70">
        <f t="array" ref="J1728:K1728">VLOOKUP(I1728,D:H,{4,5},0)</f>
        <v>74248</v>
      </c>
      <c r="K1728" s="70">
        <v>205678.0</v>
      </c>
      <c r="L1728" s="39">
        <f t="shared" si="5"/>
        <v>74248</v>
      </c>
      <c r="M1728" s="39">
        <f t="shared" si="6"/>
        <v>205678</v>
      </c>
    </row>
    <row r="1729">
      <c r="A1729" s="33" t="s">
        <v>148</v>
      </c>
      <c r="B1729" s="68" t="s">
        <v>194</v>
      </c>
      <c r="C1729" s="35" t="s">
        <v>60</v>
      </c>
      <c r="D1729" s="35" t="str">
        <f t="shared" si="2"/>
        <v>Europe/Turkey-Europe/2012</v>
      </c>
      <c r="E1729" s="72">
        <v>77833.0</v>
      </c>
      <c r="F1729" s="72">
        <v>218509.0</v>
      </c>
      <c r="G1729" s="70">
        <f t="shared" si="3"/>
        <v>77090.5</v>
      </c>
      <c r="H1729" s="70">
        <f t="shared" si="4"/>
        <v>217328.5</v>
      </c>
      <c r="I1729" s="71" t="s">
        <v>2007</v>
      </c>
      <c r="J1729" s="70">
        <f t="array" ref="J1729:K1729">VLOOKUP(I1729,D:H,{4,5},0)</f>
        <v>84379</v>
      </c>
      <c r="K1729" s="70">
        <v>237369.0</v>
      </c>
      <c r="L1729" s="39">
        <f t="shared" si="5"/>
        <v>84379</v>
      </c>
      <c r="M1729" s="39">
        <f t="shared" si="6"/>
        <v>237369</v>
      </c>
    </row>
    <row r="1730">
      <c r="A1730" s="33" t="s">
        <v>148</v>
      </c>
      <c r="B1730" s="68" t="s">
        <v>194</v>
      </c>
      <c r="C1730" s="35" t="s">
        <v>60</v>
      </c>
      <c r="D1730" s="35" t="str">
        <f t="shared" si="2"/>
        <v>Europe/Turkey-Europe/2012</v>
      </c>
      <c r="E1730" s="72">
        <v>76348.0</v>
      </c>
      <c r="F1730" s="72">
        <v>216148.0</v>
      </c>
      <c r="G1730" s="70">
        <f t="shared" si="3"/>
        <v>76348</v>
      </c>
      <c r="H1730" s="70">
        <f t="shared" si="4"/>
        <v>216148</v>
      </c>
      <c r="I1730" s="71" t="s">
        <v>2008</v>
      </c>
      <c r="J1730" s="70">
        <f t="array" ref="J1730:K1730">VLOOKUP(I1730,D:H,{4,5},0)</f>
        <v>77090.5</v>
      </c>
      <c r="K1730" s="70">
        <v>217328.5</v>
      </c>
      <c r="L1730" s="39">
        <f t="shared" si="5"/>
        <v>77090.5</v>
      </c>
      <c r="M1730" s="39">
        <f t="shared" si="6"/>
        <v>217328.5</v>
      </c>
    </row>
    <row r="1731">
      <c r="A1731" s="33" t="s">
        <v>148</v>
      </c>
      <c r="B1731" s="68" t="s">
        <v>195</v>
      </c>
      <c r="C1731" s="35" t="s">
        <v>48</v>
      </c>
      <c r="D1731" s="35" t="str">
        <f t="shared" si="2"/>
        <v>Europe/Ukraine-Europe/2000</v>
      </c>
      <c r="E1731" s="69"/>
      <c r="F1731" s="69"/>
      <c r="G1731" s="70" t="str">
        <f t="shared" si="3"/>
        <v/>
      </c>
      <c r="H1731" s="70" t="str">
        <f t="shared" si="4"/>
        <v/>
      </c>
      <c r="I1731" s="71" t="s">
        <v>2009</v>
      </c>
      <c r="J1731" s="70" t="str">
        <f t="array" ref="J1731:K1731">VLOOKUP(I1731,D:H,{4,5},0)</f>
        <v/>
      </c>
      <c r="K1731" s="70"/>
      <c r="L1731" s="39" t="str">
        <f t="shared" si="5"/>
        <v/>
      </c>
      <c r="M1731" s="39" t="str">
        <f t="shared" si="6"/>
        <v/>
      </c>
    </row>
    <row r="1732">
      <c r="A1732" s="33" t="s">
        <v>148</v>
      </c>
      <c r="B1732" s="68" t="s">
        <v>195</v>
      </c>
      <c r="C1732" s="35" t="s">
        <v>49</v>
      </c>
      <c r="D1732" s="35" t="str">
        <f t="shared" si="2"/>
        <v>Europe/Ukraine-Europe/2001</v>
      </c>
      <c r="E1732" s="72">
        <v>126438.0</v>
      </c>
      <c r="F1732" s="69"/>
      <c r="G1732" s="70">
        <f t="shared" si="3"/>
        <v>126438</v>
      </c>
      <c r="H1732" s="70" t="str">
        <f t="shared" si="4"/>
        <v/>
      </c>
      <c r="I1732" s="71" t="s">
        <v>2010</v>
      </c>
      <c r="J1732" s="70">
        <f t="array" ref="J1732:K1732">VLOOKUP(I1732,D:H,{4,5},0)</f>
        <v>126438</v>
      </c>
      <c r="K1732" s="70"/>
      <c r="L1732" s="39">
        <f t="shared" si="5"/>
        <v>126438</v>
      </c>
      <c r="M1732" s="39" t="str">
        <f t="shared" si="6"/>
        <v/>
      </c>
    </row>
    <row r="1733">
      <c r="A1733" s="33" t="s">
        <v>148</v>
      </c>
      <c r="B1733" s="68" t="s">
        <v>195</v>
      </c>
      <c r="C1733" s="35" t="s">
        <v>50</v>
      </c>
      <c r="D1733" s="35" t="str">
        <f t="shared" si="2"/>
        <v>Europe/Ukraine-Europe/2002</v>
      </c>
      <c r="E1733" s="72">
        <v>132308.0</v>
      </c>
      <c r="F1733" s="72">
        <v>304805.0</v>
      </c>
      <c r="G1733" s="70">
        <f t="shared" si="3"/>
        <v>132308</v>
      </c>
      <c r="H1733" s="70">
        <f t="shared" si="4"/>
        <v>304805</v>
      </c>
      <c r="I1733" s="71" t="s">
        <v>2011</v>
      </c>
      <c r="J1733" s="70">
        <f t="array" ref="J1733:K1733">VLOOKUP(I1733,D:H,{4,5},0)</f>
        <v>132308</v>
      </c>
      <c r="K1733" s="70">
        <v>304805.0</v>
      </c>
      <c r="L1733" s="39">
        <f t="shared" si="5"/>
        <v>132308</v>
      </c>
      <c r="M1733" s="39">
        <f t="shared" si="6"/>
        <v>304805</v>
      </c>
    </row>
    <row r="1734">
      <c r="A1734" s="33" t="s">
        <v>148</v>
      </c>
      <c r="B1734" s="68" t="s">
        <v>195</v>
      </c>
      <c r="C1734" s="35" t="s">
        <v>51</v>
      </c>
      <c r="D1734" s="35" t="str">
        <f t="shared" si="2"/>
        <v>Europe/Ukraine-Europe/2003</v>
      </c>
      <c r="E1734" s="72">
        <v>114420.0</v>
      </c>
      <c r="F1734" s="72">
        <v>261813.0</v>
      </c>
      <c r="G1734" s="70">
        <f t="shared" si="3"/>
        <v>114420</v>
      </c>
      <c r="H1734" s="70">
        <f t="shared" si="4"/>
        <v>261813</v>
      </c>
      <c r="I1734" s="71" t="s">
        <v>2012</v>
      </c>
      <c r="J1734" s="70">
        <f t="array" ref="J1734:K1734">VLOOKUP(I1734,D:H,{4,5},0)</f>
        <v>114420</v>
      </c>
      <c r="K1734" s="70">
        <v>261813.0</v>
      </c>
      <c r="L1734" s="39">
        <f t="shared" si="5"/>
        <v>114420</v>
      </c>
      <c r="M1734" s="39">
        <f t="shared" si="6"/>
        <v>261813</v>
      </c>
    </row>
    <row r="1735">
      <c r="A1735" s="33" t="s">
        <v>148</v>
      </c>
      <c r="B1735" s="68" t="s">
        <v>195</v>
      </c>
      <c r="C1735" s="35" t="s">
        <v>53</v>
      </c>
      <c r="D1735" s="35" t="str">
        <f t="shared" si="2"/>
        <v>Europe/Ukraine-Europe/2005</v>
      </c>
      <c r="E1735" s="72">
        <v>134562.0</v>
      </c>
      <c r="F1735" s="72">
        <v>323459.0</v>
      </c>
      <c r="G1735" s="70">
        <f t="shared" si="3"/>
        <v>135947.5</v>
      </c>
      <c r="H1735" s="70">
        <f t="shared" si="4"/>
        <v>324969.5</v>
      </c>
      <c r="I1735" s="71" t="s">
        <v>2013</v>
      </c>
      <c r="J1735" s="70"/>
      <c r="K1735" s="70"/>
      <c r="L1735" s="39" t="str">
        <f t="shared" si="5"/>
        <v/>
      </c>
      <c r="M1735" s="39" t="str">
        <f t="shared" si="6"/>
        <v/>
      </c>
    </row>
    <row r="1736">
      <c r="A1736" s="33" t="s">
        <v>148</v>
      </c>
      <c r="B1736" s="68" t="s">
        <v>195</v>
      </c>
      <c r="C1736" s="35" t="s">
        <v>53</v>
      </c>
      <c r="D1736" s="35" t="str">
        <f t="shared" si="2"/>
        <v>Europe/Ukraine-Europe/2005</v>
      </c>
      <c r="E1736" s="72">
        <v>137333.0</v>
      </c>
      <c r="F1736" s="72">
        <v>326480.0</v>
      </c>
      <c r="G1736" s="70">
        <f t="shared" si="3"/>
        <v>137333</v>
      </c>
      <c r="H1736" s="70">
        <f t="shared" si="4"/>
        <v>326480</v>
      </c>
      <c r="I1736" s="71" t="s">
        <v>2014</v>
      </c>
      <c r="J1736" s="70">
        <f t="array" ref="J1736:K1736">VLOOKUP(I1736,D:H,{4,5},0)</f>
        <v>135947.5</v>
      </c>
      <c r="K1736" s="70">
        <v>324969.5</v>
      </c>
      <c r="L1736" s="39">
        <f t="shared" si="5"/>
        <v>135947.5</v>
      </c>
      <c r="M1736" s="39">
        <f t="shared" si="6"/>
        <v>324969.5</v>
      </c>
    </row>
    <row r="1737">
      <c r="A1737" s="33" t="s">
        <v>148</v>
      </c>
      <c r="B1737" s="68" t="s">
        <v>195</v>
      </c>
      <c r="C1737" s="35" t="s">
        <v>56</v>
      </c>
      <c r="D1737" s="35" t="str">
        <f t="shared" si="2"/>
        <v>Europe/Ukraine-Europe/2008</v>
      </c>
      <c r="E1737" s="72">
        <v>143843.0</v>
      </c>
      <c r="F1737" s="72">
        <v>343121.0</v>
      </c>
      <c r="G1737" s="70">
        <f t="shared" si="3"/>
        <v>138969.5</v>
      </c>
      <c r="H1737" s="70">
        <f t="shared" si="4"/>
        <v>332386</v>
      </c>
      <c r="I1737" s="71" t="s">
        <v>2015</v>
      </c>
      <c r="J1737" s="70"/>
      <c r="K1737" s="70"/>
      <c r="L1737" s="39" t="str">
        <f t="shared" si="5"/>
        <v/>
      </c>
      <c r="M1737" s="39" t="str">
        <f t="shared" si="6"/>
        <v/>
      </c>
    </row>
    <row r="1738">
      <c r="A1738" s="33" t="s">
        <v>148</v>
      </c>
      <c r="B1738" s="68" t="s">
        <v>195</v>
      </c>
      <c r="C1738" s="35" t="s">
        <v>56</v>
      </c>
      <c r="D1738" s="35" t="str">
        <f t="shared" si="2"/>
        <v>Europe/Ukraine-Europe/2008</v>
      </c>
      <c r="E1738" s="72">
        <v>134096.0</v>
      </c>
      <c r="F1738" s="72">
        <v>321651.0</v>
      </c>
      <c r="G1738" s="70">
        <f t="shared" si="3"/>
        <v>134096</v>
      </c>
      <c r="H1738" s="70">
        <f t="shared" si="4"/>
        <v>321651</v>
      </c>
      <c r="I1738" s="71" t="s">
        <v>2016</v>
      </c>
      <c r="J1738" s="70"/>
      <c r="K1738" s="70"/>
      <c r="L1738" s="39" t="str">
        <f t="shared" si="5"/>
        <v/>
      </c>
      <c r="M1738" s="39" t="str">
        <f t="shared" si="6"/>
        <v/>
      </c>
    </row>
    <row r="1739">
      <c r="A1739" s="33" t="s">
        <v>148</v>
      </c>
      <c r="B1739" s="68" t="s">
        <v>195</v>
      </c>
      <c r="C1739" s="35" t="s">
        <v>57</v>
      </c>
      <c r="D1739" s="35" t="str">
        <f t="shared" si="2"/>
        <v>Europe/Ukraine-Europe/2009</v>
      </c>
      <c r="E1739" s="72">
        <v>137343.0</v>
      </c>
      <c r="F1739" s="72">
        <v>327595.0</v>
      </c>
      <c r="G1739" s="70">
        <f t="shared" si="3"/>
        <v>137343</v>
      </c>
      <c r="H1739" s="70">
        <f t="shared" si="4"/>
        <v>327595</v>
      </c>
      <c r="I1739" s="71" t="s">
        <v>2017</v>
      </c>
      <c r="J1739" s="70">
        <f t="array" ref="J1739:K1739">VLOOKUP(I1739,D:H,{4,5},0)</f>
        <v>138969.5</v>
      </c>
      <c r="K1739" s="70">
        <v>332386.0</v>
      </c>
      <c r="L1739" s="39">
        <f t="shared" si="5"/>
        <v>138969.5</v>
      </c>
      <c r="M1739" s="39">
        <f t="shared" si="6"/>
        <v>332386</v>
      </c>
    </row>
    <row r="1740">
      <c r="A1740" s="33" t="s">
        <v>148</v>
      </c>
      <c r="B1740" s="68" t="s">
        <v>195</v>
      </c>
      <c r="C1740" s="35" t="s">
        <v>58</v>
      </c>
      <c r="D1740" s="35" t="str">
        <f t="shared" si="2"/>
        <v>Europe/Ukraine-Europe/2010</v>
      </c>
      <c r="E1740" s="72">
        <v>135601.0</v>
      </c>
      <c r="F1740" s="72">
        <v>318684.0</v>
      </c>
      <c r="G1740" s="70">
        <f t="shared" si="3"/>
        <v>135601</v>
      </c>
      <c r="H1740" s="70">
        <f t="shared" si="4"/>
        <v>318684</v>
      </c>
      <c r="I1740" s="71" t="s">
        <v>2018</v>
      </c>
      <c r="J1740" s="70">
        <f t="array" ref="J1740:K1740">VLOOKUP(I1740,D:H,{4,5},0)</f>
        <v>137343</v>
      </c>
      <c r="K1740" s="70">
        <v>327595.0</v>
      </c>
      <c r="L1740" s="39">
        <f t="shared" si="5"/>
        <v>137343</v>
      </c>
      <c r="M1740" s="39">
        <f t="shared" si="6"/>
        <v>327595</v>
      </c>
    </row>
    <row r="1741">
      <c r="A1741" s="33" t="s">
        <v>148</v>
      </c>
      <c r="B1741" s="68" t="s">
        <v>195</v>
      </c>
      <c r="C1741" s="35" t="s">
        <v>59</v>
      </c>
      <c r="D1741" s="35" t="str">
        <f t="shared" si="2"/>
        <v>Europe/Ukraine-Europe/2011</v>
      </c>
      <c r="E1741" s="72">
        <v>142883.0</v>
      </c>
      <c r="F1741" s="72">
        <v>333869.0</v>
      </c>
      <c r="G1741" s="70">
        <f t="shared" si="3"/>
        <v>142883</v>
      </c>
      <c r="H1741" s="70">
        <f t="shared" si="4"/>
        <v>333869</v>
      </c>
      <c r="I1741" s="71" t="s">
        <v>2019</v>
      </c>
      <c r="J1741" s="70">
        <f t="array" ref="J1741:K1741">VLOOKUP(I1741,D:H,{4,5},0)</f>
        <v>135601</v>
      </c>
      <c r="K1741" s="70">
        <v>318684.0</v>
      </c>
      <c r="L1741" s="39">
        <f t="shared" si="5"/>
        <v>135601</v>
      </c>
      <c r="M1741" s="39">
        <f t="shared" si="6"/>
        <v>318684</v>
      </c>
    </row>
    <row r="1742">
      <c r="A1742" s="33" t="s">
        <v>148</v>
      </c>
      <c r="B1742" s="68" t="s">
        <v>195</v>
      </c>
      <c r="C1742" s="35" t="s">
        <v>60</v>
      </c>
      <c r="D1742" s="35" t="str">
        <f t="shared" si="2"/>
        <v>Europe/Ukraine-Europe/2012</v>
      </c>
      <c r="E1742" s="72">
        <v>144641.0</v>
      </c>
      <c r="F1742" s="72">
        <v>352259.0</v>
      </c>
      <c r="G1742" s="70">
        <f t="shared" si="3"/>
        <v>139217.5</v>
      </c>
      <c r="H1742" s="70">
        <f t="shared" si="4"/>
        <v>336516.5</v>
      </c>
      <c r="I1742" s="71" t="s">
        <v>2020</v>
      </c>
      <c r="J1742" s="70">
        <f t="array" ref="J1742:K1742">VLOOKUP(I1742,D:H,{4,5},0)</f>
        <v>142883</v>
      </c>
      <c r="K1742" s="70">
        <v>333869.0</v>
      </c>
      <c r="L1742" s="39">
        <f t="shared" si="5"/>
        <v>142883</v>
      </c>
      <c r="M1742" s="39">
        <f t="shared" si="6"/>
        <v>333869</v>
      </c>
    </row>
    <row r="1743">
      <c r="A1743" s="33" t="s">
        <v>148</v>
      </c>
      <c r="B1743" s="68" t="s">
        <v>195</v>
      </c>
      <c r="C1743" s="35" t="s">
        <v>60</v>
      </c>
      <c r="D1743" s="35" t="str">
        <f t="shared" si="2"/>
        <v>Europe/Ukraine-Europe/2012</v>
      </c>
      <c r="E1743" s="72">
        <v>133794.0</v>
      </c>
      <c r="F1743" s="72">
        <v>320774.0</v>
      </c>
      <c r="G1743" s="70">
        <f t="shared" si="3"/>
        <v>133794</v>
      </c>
      <c r="H1743" s="70">
        <f t="shared" si="4"/>
        <v>320774</v>
      </c>
      <c r="I1743" s="71" t="s">
        <v>2021</v>
      </c>
      <c r="J1743" s="70">
        <f t="array" ref="J1743:K1743">VLOOKUP(I1743,D:H,{4,5},0)</f>
        <v>139217.5</v>
      </c>
      <c r="K1743" s="70">
        <v>336516.5</v>
      </c>
      <c r="L1743" s="39">
        <f t="shared" si="5"/>
        <v>139217.5</v>
      </c>
      <c r="M1743" s="39">
        <f t="shared" si="6"/>
        <v>336516.5</v>
      </c>
    </row>
    <row r="1744">
      <c r="A1744" s="33" t="s">
        <v>148</v>
      </c>
      <c r="B1744" s="68" t="s">
        <v>196</v>
      </c>
      <c r="C1744" s="35" t="s">
        <v>48</v>
      </c>
      <c r="D1744" s="35" t="str">
        <f t="shared" si="2"/>
        <v>Europe/United Kingdom-Europe/2000</v>
      </c>
      <c r="E1744" s="72">
        <v>192381.0</v>
      </c>
      <c r="F1744" s="69"/>
      <c r="G1744" s="70">
        <f t="shared" si="3"/>
        <v>192381</v>
      </c>
      <c r="H1744" s="70" t="str">
        <f t="shared" si="4"/>
        <v/>
      </c>
      <c r="I1744" s="71" t="s">
        <v>2022</v>
      </c>
      <c r="J1744" s="70">
        <f t="array" ref="J1744:K1744">VLOOKUP(I1744,D:H,{4,5},0)</f>
        <v>192381</v>
      </c>
      <c r="K1744" s="70"/>
      <c r="L1744" s="39">
        <f t="shared" si="5"/>
        <v>192381</v>
      </c>
      <c r="M1744" s="39" t="str">
        <f t="shared" si="6"/>
        <v/>
      </c>
    </row>
    <row r="1745">
      <c r="A1745" s="33" t="s">
        <v>148</v>
      </c>
      <c r="B1745" s="68" t="s">
        <v>196</v>
      </c>
      <c r="C1745" s="35" t="s">
        <v>49</v>
      </c>
      <c r="D1745" s="35" t="str">
        <f t="shared" si="2"/>
        <v>Europe/United Kingdom-Europe/2001</v>
      </c>
      <c r="E1745" s="72">
        <v>188074.0</v>
      </c>
      <c r="F1745" s="69"/>
      <c r="G1745" s="70">
        <f t="shared" si="3"/>
        <v>188074</v>
      </c>
      <c r="H1745" s="70" t="str">
        <f t="shared" si="4"/>
        <v/>
      </c>
      <c r="I1745" s="71" t="s">
        <v>2023</v>
      </c>
      <c r="J1745" s="70">
        <f t="array" ref="J1745:K1745">VLOOKUP(I1745,D:H,{4,5},0)</f>
        <v>188074</v>
      </c>
      <c r="K1745" s="70"/>
      <c r="L1745" s="39">
        <f t="shared" si="5"/>
        <v>188074</v>
      </c>
      <c r="M1745" s="39" t="str">
        <f t="shared" si="6"/>
        <v/>
      </c>
    </row>
    <row r="1746">
      <c r="A1746" s="33" t="s">
        <v>148</v>
      </c>
      <c r="B1746" s="68" t="s">
        <v>196</v>
      </c>
      <c r="C1746" s="35" t="s">
        <v>50</v>
      </c>
      <c r="D1746" s="35" t="str">
        <f t="shared" si="2"/>
        <v>Europe/United Kingdom-Europe/2002</v>
      </c>
      <c r="E1746" s="72">
        <v>201829.0</v>
      </c>
      <c r="F1746" s="72">
        <v>493505.0</v>
      </c>
      <c r="G1746" s="70">
        <f t="shared" si="3"/>
        <v>201829</v>
      </c>
      <c r="H1746" s="70">
        <f t="shared" si="4"/>
        <v>493505</v>
      </c>
      <c r="I1746" s="71" t="s">
        <v>2024</v>
      </c>
      <c r="J1746" s="70">
        <f t="array" ref="J1746:K1746">VLOOKUP(I1746,D:H,{4,5},0)</f>
        <v>201829</v>
      </c>
      <c r="K1746" s="70">
        <v>493505.0</v>
      </c>
      <c r="L1746" s="39">
        <f t="shared" si="5"/>
        <v>201829</v>
      </c>
      <c r="M1746" s="39">
        <f t="shared" si="6"/>
        <v>493505</v>
      </c>
    </row>
    <row r="1747">
      <c r="A1747" s="33" t="s">
        <v>148</v>
      </c>
      <c r="B1747" s="68" t="s">
        <v>196</v>
      </c>
      <c r="C1747" s="35" t="s">
        <v>51</v>
      </c>
      <c r="D1747" s="35" t="str">
        <f t="shared" si="2"/>
        <v>Europe/United Kingdom-Europe/2003</v>
      </c>
      <c r="E1747" s="72">
        <v>196485.0</v>
      </c>
      <c r="F1747" s="72">
        <v>475108.0</v>
      </c>
      <c r="G1747" s="70">
        <f t="shared" si="3"/>
        <v>196485</v>
      </c>
      <c r="H1747" s="70">
        <f t="shared" si="4"/>
        <v>475108</v>
      </c>
      <c r="I1747" s="71" t="s">
        <v>2025</v>
      </c>
      <c r="J1747" s="70">
        <f t="array" ref="J1747:K1747">VLOOKUP(I1747,D:H,{4,5},0)</f>
        <v>196485</v>
      </c>
      <c r="K1747" s="70">
        <v>475108.0</v>
      </c>
      <c r="L1747" s="39">
        <f t="shared" si="5"/>
        <v>196485</v>
      </c>
      <c r="M1747" s="39">
        <f t="shared" si="6"/>
        <v>475108</v>
      </c>
    </row>
    <row r="1748">
      <c r="A1748" s="33" t="s">
        <v>148</v>
      </c>
      <c r="B1748" s="68" t="s">
        <v>196</v>
      </c>
      <c r="C1748" s="35" t="s">
        <v>53</v>
      </c>
      <c r="D1748" s="35" t="str">
        <f t="shared" si="2"/>
        <v>Europe/United Kingdom-Europe/2005</v>
      </c>
      <c r="E1748" s="72">
        <v>208209.0</v>
      </c>
      <c r="F1748" s="72">
        <v>522467.0</v>
      </c>
      <c r="G1748" s="70">
        <f t="shared" si="3"/>
        <v>213585</v>
      </c>
      <c r="H1748" s="70">
        <f t="shared" si="4"/>
        <v>532254</v>
      </c>
      <c r="I1748" s="71" t="s">
        <v>2026</v>
      </c>
      <c r="J1748" s="70"/>
      <c r="K1748" s="70"/>
      <c r="L1748" s="39" t="str">
        <f t="shared" si="5"/>
        <v/>
      </c>
      <c r="M1748" s="39" t="str">
        <f t="shared" si="6"/>
        <v/>
      </c>
    </row>
    <row r="1749">
      <c r="A1749" s="33" t="s">
        <v>148</v>
      </c>
      <c r="B1749" s="68" t="s">
        <v>196</v>
      </c>
      <c r="C1749" s="35" t="s">
        <v>53</v>
      </c>
      <c r="D1749" s="35" t="str">
        <f t="shared" si="2"/>
        <v>Europe/United Kingdom-Europe/2005</v>
      </c>
      <c r="E1749" s="72">
        <v>218961.0</v>
      </c>
      <c r="F1749" s="72">
        <v>542041.0</v>
      </c>
      <c r="G1749" s="70">
        <f t="shared" si="3"/>
        <v>218961</v>
      </c>
      <c r="H1749" s="70">
        <f t="shared" si="4"/>
        <v>542041</v>
      </c>
      <c r="I1749" s="71" t="s">
        <v>2027</v>
      </c>
      <c r="J1749" s="70">
        <f t="array" ref="J1749:K1749">VLOOKUP(I1749,D:H,{4,5},0)</f>
        <v>213585</v>
      </c>
      <c r="K1749" s="70">
        <v>532254.0</v>
      </c>
      <c r="L1749" s="39">
        <f t="shared" si="5"/>
        <v>213585</v>
      </c>
      <c r="M1749" s="39">
        <f t="shared" si="6"/>
        <v>532254</v>
      </c>
    </row>
    <row r="1750">
      <c r="A1750" s="33" t="s">
        <v>148</v>
      </c>
      <c r="B1750" s="68" t="s">
        <v>196</v>
      </c>
      <c r="C1750" s="35" t="s">
        <v>56</v>
      </c>
      <c r="D1750" s="35" t="str">
        <f t="shared" si="2"/>
        <v>Europe/United Kingdom-Europe/2008</v>
      </c>
      <c r="E1750" s="72">
        <v>221558.0</v>
      </c>
      <c r="F1750" s="72">
        <v>540409.0</v>
      </c>
      <c r="G1750" s="70">
        <f t="shared" si="3"/>
        <v>222664</v>
      </c>
      <c r="H1750" s="70">
        <f t="shared" si="4"/>
        <v>545480.5</v>
      </c>
      <c r="I1750" s="71" t="s">
        <v>2028</v>
      </c>
      <c r="J1750" s="70"/>
      <c r="K1750" s="70"/>
      <c r="L1750" s="39" t="str">
        <f t="shared" si="5"/>
        <v/>
      </c>
      <c r="M1750" s="39" t="str">
        <f t="shared" si="6"/>
        <v/>
      </c>
    </row>
    <row r="1751">
      <c r="A1751" s="33" t="s">
        <v>148</v>
      </c>
      <c r="B1751" s="68" t="s">
        <v>196</v>
      </c>
      <c r="C1751" s="35" t="s">
        <v>56</v>
      </c>
      <c r="D1751" s="35" t="str">
        <f t="shared" si="2"/>
        <v>Europe/United Kingdom-Europe/2008</v>
      </c>
      <c r="E1751" s="72">
        <v>223770.0</v>
      </c>
      <c r="F1751" s="72">
        <v>550552.0</v>
      </c>
      <c r="G1751" s="70">
        <f t="shared" si="3"/>
        <v>223770</v>
      </c>
      <c r="H1751" s="70">
        <f t="shared" si="4"/>
        <v>550552</v>
      </c>
      <c r="I1751" s="71" t="s">
        <v>2029</v>
      </c>
      <c r="J1751" s="70"/>
      <c r="K1751" s="70"/>
      <c r="L1751" s="39" t="str">
        <f t="shared" si="5"/>
        <v/>
      </c>
      <c r="M1751" s="39" t="str">
        <f t="shared" si="6"/>
        <v/>
      </c>
    </row>
    <row r="1752">
      <c r="A1752" s="33" t="s">
        <v>148</v>
      </c>
      <c r="B1752" s="68" t="s">
        <v>196</v>
      </c>
      <c r="C1752" s="35" t="s">
        <v>57</v>
      </c>
      <c r="D1752" s="35" t="str">
        <f t="shared" si="2"/>
        <v>Europe/United Kingdom-Europe/2009</v>
      </c>
      <c r="E1752" s="72">
        <v>210993.0</v>
      </c>
      <c r="F1752" s="72">
        <v>528906.0</v>
      </c>
      <c r="G1752" s="70">
        <f t="shared" si="3"/>
        <v>210993</v>
      </c>
      <c r="H1752" s="70">
        <f t="shared" si="4"/>
        <v>528906</v>
      </c>
      <c r="I1752" s="71" t="s">
        <v>2030</v>
      </c>
      <c r="J1752" s="70">
        <f t="array" ref="J1752:K1752">VLOOKUP(I1752,D:H,{4,5},0)</f>
        <v>222664</v>
      </c>
      <c r="K1752" s="70">
        <v>545480.5</v>
      </c>
      <c r="L1752" s="39">
        <f t="shared" si="5"/>
        <v>222664</v>
      </c>
      <c r="M1752" s="39">
        <f t="shared" si="6"/>
        <v>545480.5</v>
      </c>
    </row>
    <row r="1753">
      <c r="A1753" s="33" t="s">
        <v>148</v>
      </c>
      <c r="B1753" s="68" t="s">
        <v>196</v>
      </c>
      <c r="C1753" s="35" t="s">
        <v>58</v>
      </c>
      <c r="D1753" s="35" t="str">
        <f t="shared" si="2"/>
        <v>Europe/United Kingdom-Europe/2010</v>
      </c>
      <c r="E1753" s="72">
        <v>218306.0</v>
      </c>
      <c r="F1753" s="72">
        <v>531939.0</v>
      </c>
      <c r="G1753" s="70">
        <f t="shared" si="3"/>
        <v>218306</v>
      </c>
      <c r="H1753" s="70">
        <f t="shared" si="4"/>
        <v>531939</v>
      </c>
      <c r="I1753" s="71" t="s">
        <v>2031</v>
      </c>
      <c r="J1753" s="70">
        <f t="array" ref="J1753:K1753">VLOOKUP(I1753,D:H,{4,5},0)</f>
        <v>210993</v>
      </c>
      <c r="K1753" s="70">
        <v>528906.0</v>
      </c>
      <c r="L1753" s="39">
        <f t="shared" si="5"/>
        <v>210993</v>
      </c>
      <c r="M1753" s="39">
        <f t="shared" si="6"/>
        <v>528906</v>
      </c>
    </row>
    <row r="1754">
      <c r="A1754" s="33" t="s">
        <v>148</v>
      </c>
      <c r="B1754" s="68" t="s">
        <v>196</v>
      </c>
      <c r="C1754" s="35" t="s">
        <v>59</v>
      </c>
      <c r="D1754" s="35" t="str">
        <f t="shared" si="2"/>
        <v>Europe/United Kingdom-Europe/2011</v>
      </c>
      <c r="E1754" s="72">
        <v>222638.0</v>
      </c>
      <c r="F1754" s="72">
        <v>541986.0</v>
      </c>
      <c r="G1754" s="70">
        <f t="shared" si="3"/>
        <v>222638</v>
      </c>
      <c r="H1754" s="70">
        <f t="shared" si="4"/>
        <v>541986</v>
      </c>
      <c r="I1754" s="71" t="s">
        <v>2032</v>
      </c>
      <c r="J1754" s="70">
        <f t="array" ref="J1754:K1754">VLOOKUP(I1754,D:H,{4,5},0)</f>
        <v>218306</v>
      </c>
      <c r="K1754" s="70">
        <v>531939.0</v>
      </c>
      <c r="L1754" s="39">
        <f t="shared" si="5"/>
        <v>218306</v>
      </c>
      <c r="M1754" s="39">
        <f t="shared" si="6"/>
        <v>531939</v>
      </c>
    </row>
    <row r="1755">
      <c r="A1755" s="33" t="s">
        <v>148</v>
      </c>
      <c r="B1755" s="68" t="s">
        <v>196</v>
      </c>
      <c r="C1755" s="35" t="s">
        <v>60</v>
      </c>
      <c r="D1755" s="35" t="str">
        <f t="shared" si="2"/>
        <v>Europe/United Kingdom-Europe/2012</v>
      </c>
      <c r="E1755" s="72">
        <v>222080.0</v>
      </c>
      <c r="F1755" s="72">
        <v>540640.0</v>
      </c>
      <c r="G1755" s="70">
        <f t="shared" si="3"/>
        <v>222510</v>
      </c>
      <c r="H1755" s="70">
        <f t="shared" si="4"/>
        <v>542151</v>
      </c>
      <c r="I1755" s="71" t="s">
        <v>2033</v>
      </c>
      <c r="J1755" s="70">
        <f t="array" ref="J1755:K1755">VLOOKUP(I1755,D:H,{4,5},0)</f>
        <v>222638</v>
      </c>
      <c r="K1755" s="70">
        <v>541986.0</v>
      </c>
      <c r="L1755" s="39">
        <f t="shared" si="5"/>
        <v>222638</v>
      </c>
      <c r="M1755" s="39">
        <f t="shared" si="6"/>
        <v>541986</v>
      </c>
    </row>
    <row r="1756">
      <c r="A1756" s="33" t="s">
        <v>148</v>
      </c>
      <c r="B1756" s="68" t="s">
        <v>196</v>
      </c>
      <c r="C1756" s="35" t="s">
        <v>60</v>
      </c>
      <c r="D1756" s="35" t="str">
        <f t="shared" si="2"/>
        <v>Europe/United Kingdom-Europe/2012</v>
      </c>
      <c r="E1756" s="72">
        <v>222940.0</v>
      </c>
      <c r="F1756" s="72">
        <v>543662.0</v>
      </c>
      <c r="G1756" s="70">
        <f t="shared" si="3"/>
        <v>222940</v>
      </c>
      <c r="H1756" s="70">
        <f t="shared" si="4"/>
        <v>543662</v>
      </c>
      <c r="I1756" s="71" t="s">
        <v>2034</v>
      </c>
      <c r="J1756" s="70">
        <f t="array" ref="J1756:K1756">VLOOKUP(I1756,D:H,{4,5},0)</f>
        <v>222510</v>
      </c>
      <c r="K1756" s="70">
        <v>542151.0</v>
      </c>
      <c r="L1756" s="39">
        <f t="shared" si="5"/>
        <v>222510</v>
      </c>
      <c r="M1756" s="39">
        <f t="shared" si="6"/>
        <v>542151</v>
      </c>
    </row>
    <row r="1757">
      <c r="A1757" s="33" t="s">
        <v>197</v>
      </c>
      <c r="B1757" s="68" t="s">
        <v>198</v>
      </c>
      <c r="C1757" s="35" t="s">
        <v>48</v>
      </c>
      <c r="D1757" s="35" t="str">
        <f t="shared" si="2"/>
        <v>Middle East/Bahrain-Middle East/2000</v>
      </c>
      <c r="E1757" s="69"/>
      <c r="F1757" s="69"/>
      <c r="G1757" s="70" t="str">
        <f t="shared" si="3"/>
        <v/>
      </c>
      <c r="H1757" s="70" t="str">
        <f t="shared" si="4"/>
        <v/>
      </c>
      <c r="I1757" s="71" t="s">
        <v>2035</v>
      </c>
      <c r="J1757" s="70" t="str">
        <f t="array" ref="J1757:K1757">VLOOKUP(I1757,D:H,{4,5},0)</f>
        <v/>
      </c>
      <c r="K1757" s="70"/>
      <c r="L1757" s="39" t="str">
        <f t="shared" si="5"/>
        <v/>
      </c>
      <c r="M1757" s="39" t="str">
        <f t="shared" si="6"/>
        <v/>
      </c>
    </row>
    <row r="1758">
      <c r="A1758" s="33" t="s">
        <v>197</v>
      </c>
      <c r="B1758" s="68" t="s">
        <v>198</v>
      </c>
      <c r="C1758" s="35" t="s">
        <v>49</v>
      </c>
      <c r="D1758" s="35" t="str">
        <f t="shared" si="2"/>
        <v>Middle East/Bahrain-Middle East/2001</v>
      </c>
      <c r="E1758" s="72">
        <v>9506.0</v>
      </c>
      <c r="F1758" s="69"/>
      <c r="G1758" s="70">
        <f t="shared" si="3"/>
        <v>9506</v>
      </c>
      <c r="H1758" s="70" t="str">
        <f t="shared" si="4"/>
        <v/>
      </c>
      <c r="I1758" s="71" t="s">
        <v>2036</v>
      </c>
      <c r="J1758" s="70">
        <f t="array" ref="J1758:K1758">VLOOKUP(I1758,D:H,{4,5},0)</f>
        <v>9506</v>
      </c>
      <c r="K1758" s="70"/>
      <c r="L1758" s="39">
        <f t="shared" si="5"/>
        <v>9506</v>
      </c>
      <c r="M1758" s="39" t="str">
        <f t="shared" si="6"/>
        <v/>
      </c>
    </row>
    <row r="1759">
      <c r="A1759" s="33" t="s">
        <v>197</v>
      </c>
      <c r="B1759" s="68" t="s">
        <v>198</v>
      </c>
      <c r="C1759" s="35" t="s">
        <v>50</v>
      </c>
      <c r="D1759" s="35" t="str">
        <f t="shared" si="2"/>
        <v>Middle East/Bahrain-Middle East/2002</v>
      </c>
      <c r="E1759" s="72">
        <v>9472.0</v>
      </c>
      <c r="F1759" s="72">
        <v>24202.0</v>
      </c>
      <c r="G1759" s="70">
        <f t="shared" si="3"/>
        <v>9472</v>
      </c>
      <c r="H1759" s="70">
        <f t="shared" si="4"/>
        <v>24202</v>
      </c>
      <c r="I1759" s="71" t="s">
        <v>2037</v>
      </c>
      <c r="J1759" s="70">
        <f t="array" ref="J1759:K1759">VLOOKUP(I1759,D:H,{4,5},0)</f>
        <v>9472</v>
      </c>
      <c r="K1759" s="70">
        <v>24202.0</v>
      </c>
      <c r="L1759" s="39">
        <f t="shared" si="5"/>
        <v>9472</v>
      </c>
      <c r="M1759" s="39">
        <f t="shared" si="6"/>
        <v>24202</v>
      </c>
    </row>
    <row r="1760">
      <c r="A1760" s="33" t="s">
        <v>197</v>
      </c>
      <c r="B1760" s="68" t="s">
        <v>198</v>
      </c>
      <c r="C1760" s="35" t="s">
        <v>51</v>
      </c>
      <c r="D1760" s="35" t="str">
        <f t="shared" si="2"/>
        <v>Middle East/Bahrain-Middle East/2003</v>
      </c>
      <c r="E1760" s="72">
        <v>9340.0</v>
      </c>
      <c r="F1760" s="72">
        <v>24169.0</v>
      </c>
      <c r="G1760" s="70">
        <f t="shared" si="3"/>
        <v>9340</v>
      </c>
      <c r="H1760" s="70">
        <f t="shared" si="4"/>
        <v>24169</v>
      </c>
      <c r="I1760" s="71" t="s">
        <v>2038</v>
      </c>
      <c r="J1760" s="70">
        <f t="array" ref="J1760:K1760">VLOOKUP(I1760,D:H,{4,5},0)</f>
        <v>9340</v>
      </c>
      <c r="K1760" s="70">
        <v>24169.0</v>
      </c>
      <c r="L1760" s="39">
        <f t="shared" si="5"/>
        <v>9340</v>
      </c>
      <c r="M1760" s="39">
        <f t="shared" si="6"/>
        <v>24169</v>
      </c>
    </row>
    <row r="1761">
      <c r="A1761" s="33" t="s">
        <v>197</v>
      </c>
      <c r="B1761" s="68" t="s">
        <v>198</v>
      </c>
      <c r="C1761" s="35" t="s">
        <v>52</v>
      </c>
      <c r="D1761" s="35" t="str">
        <f t="shared" si="2"/>
        <v>Middle East/Bahrain-Middle East/2004</v>
      </c>
      <c r="E1761" s="72">
        <v>9771.0</v>
      </c>
      <c r="F1761" s="72">
        <v>24301.0</v>
      </c>
      <c r="G1761" s="70">
        <f t="shared" si="3"/>
        <v>9771</v>
      </c>
      <c r="H1761" s="70">
        <f t="shared" si="4"/>
        <v>24301</v>
      </c>
      <c r="I1761" s="71" t="s">
        <v>2039</v>
      </c>
      <c r="J1761" s="70">
        <f t="array" ref="J1761:K1761">VLOOKUP(I1761,D:H,{4,5},0)</f>
        <v>9771</v>
      </c>
      <c r="K1761" s="70">
        <v>24301.0</v>
      </c>
      <c r="L1761" s="39">
        <f t="shared" si="5"/>
        <v>9771</v>
      </c>
      <c r="M1761" s="39">
        <f t="shared" si="6"/>
        <v>24301</v>
      </c>
    </row>
    <row r="1762">
      <c r="A1762" s="33" t="s">
        <v>197</v>
      </c>
      <c r="B1762" s="68" t="s">
        <v>198</v>
      </c>
      <c r="C1762" s="35" t="s">
        <v>53</v>
      </c>
      <c r="D1762" s="35" t="str">
        <f t="shared" si="2"/>
        <v>Middle East/Bahrain-Middle East/2005</v>
      </c>
      <c r="E1762" s="72">
        <v>8962.0</v>
      </c>
      <c r="F1762" s="72">
        <v>22398.0</v>
      </c>
      <c r="G1762" s="70">
        <f t="shared" si="3"/>
        <v>7697.5</v>
      </c>
      <c r="H1762" s="70">
        <f t="shared" si="4"/>
        <v>19048</v>
      </c>
      <c r="I1762" s="71" t="s">
        <v>2040</v>
      </c>
      <c r="J1762" s="70">
        <f t="array" ref="J1762:K1762">VLOOKUP(I1762,D:H,{4,5},0)</f>
        <v>7697.5</v>
      </c>
      <c r="K1762" s="70">
        <v>19048.0</v>
      </c>
      <c r="L1762" s="39">
        <f t="shared" si="5"/>
        <v>7697.5</v>
      </c>
      <c r="M1762" s="39">
        <f t="shared" si="6"/>
        <v>19048</v>
      </c>
    </row>
    <row r="1763">
      <c r="A1763" s="33" t="s">
        <v>197</v>
      </c>
      <c r="B1763" s="68" t="s">
        <v>198</v>
      </c>
      <c r="C1763" s="35" t="s">
        <v>53</v>
      </c>
      <c r="D1763" s="35" t="str">
        <f t="shared" si="2"/>
        <v>Middle East/Bahrain-Middle East/2005</v>
      </c>
      <c r="E1763" s="72">
        <v>6433.0</v>
      </c>
      <c r="F1763" s="72">
        <v>15698.0</v>
      </c>
      <c r="G1763" s="70">
        <f t="shared" si="3"/>
        <v>6433</v>
      </c>
      <c r="H1763" s="70">
        <f t="shared" si="4"/>
        <v>15698</v>
      </c>
      <c r="I1763" s="71" t="s">
        <v>2041</v>
      </c>
      <c r="J1763" s="70">
        <f t="array" ref="J1763:K1763">VLOOKUP(I1763,D:H,{4,5},0)</f>
        <v>7332</v>
      </c>
      <c r="K1763" s="70">
        <v>19208.0</v>
      </c>
      <c r="L1763" s="39">
        <f t="shared" si="5"/>
        <v>7332</v>
      </c>
      <c r="M1763" s="39">
        <f t="shared" si="6"/>
        <v>19208</v>
      </c>
    </row>
    <row r="1764">
      <c r="A1764" s="33" t="s">
        <v>197</v>
      </c>
      <c r="B1764" s="68" t="s">
        <v>198</v>
      </c>
      <c r="C1764" s="35" t="s">
        <v>54</v>
      </c>
      <c r="D1764" s="35" t="str">
        <f t="shared" si="2"/>
        <v>Middle East/Bahrain-Middle East/2006</v>
      </c>
      <c r="E1764" s="72">
        <v>7332.0</v>
      </c>
      <c r="F1764" s="72">
        <v>19208.0</v>
      </c>
      <c r="G1764" s="70">
        <f t="shared" si="3"/>
        <v>7332</v>
      </c>
      <c r="H1764" s="70">
        <f t="shared" si="4"/>
        <v>19208</v>
      </c>
      <c r="I1764" s="71" t="s">
        <v>2042</v>
      </c>
      <c r="J1764" s="70"/>
      <c r="K1764" s="70"/>
      <c r="L1764" s="39" t="str">
        <f t="shared" si="5"/>
        <v/>
      </c>
      <c r="M1764" s="39" t="str">
        <f t="shared" si="6"/>
        <v/>
      </c>
    </row>
    <row r="1765">
      <c r="A1765" s="33" t="s">
        <v>197</v>
      </c>
      <c r="B1765" s="68" t="s">
        <v>198</v>
      </c>
      <c r="C1765" s="35" t="s">
        <v>56</v>
      </c>
      <c r="D1765" s="35" t="str">
        <f t="shared" si="2"/>
        <v>Middle East/Bahrain-Middle East/2008</v>
      </c>
      <c r="E1765" s="72">
        <v>6752.0</v>
      </c>
      <c r="F1765" s="72">
        <v>16468.0</v>
      </c>
      <c r="G1765" s="70">
        <f t="shared" si="3"/>
        <v>6308.5</v>
      </c>
      <c r="H1765" s="70">
        <f t="shared" si="4"/>
        <v>17555.5</v>
      </c>
      <c r="I1765" s="71" t="s">
        <v>2043</v>
      </c>
      <c r="J1765" s="70">
        <f t="array" ref="J1765:K1765">VLOOKUP(I1765,D:H,{4,5},0)</f>
        <v>6308.5</v>
      </c>
      <c r="K1765" s="70">
        <v>17555.5</v>
      </c>
      <c r="L1765" s="39">
        <f t="shared" si="5"/>
        <v>6308.5</v>
      </c>
      <c r="M1765" s="39">
        <f t="shared" si="6"/>
        <v>17555.5</v>
      </c>
    </row>
    <row r="1766">
      <c r="A1766" s="33" t="s">
        <v>197</v>
      </c>
      <c r="B1766" s="68" t="s">
        <v>198</v>
      </c>
      <c r="C1766" s="35" t="s">
        <v>56</v>
      </c>
      <c r="D1766" s="35" t="str">
        <f t="shared" si="2"/>
        <v>Middle East/Bahrain-Middle East/2008</v>
      </c>
      <c r="E1766" s="72">
        <v>5865.0</v>
      </c>
      <c r="F1766" s="72">
        <v>18643.0</v>
      </c>
      <c r="G1766" s="70">
        <f t="shared" si="3"/>
        <v>5865</v>
      </c>
      <c r="H1766" s="70">
        <f t="shared" si="4"/>
        <v>18643</v>
      </c>
      <c r="I1766" s="71" t="s">
        <v>2044</v>
      </c>
      <c r="J1766" s="70">
        <f t="array" ref="J1766:K1766">VLOOKUP(I1766,D:H,{4,5},0)</f>
        <v>8093</v>
      </c>
      <c r="K1766" s="70">
        <v>19497.0</v>
      </c>
      <c r="L1766" s="39">
        <f t="shared" si="5"/>
        <v>8093</v>
      </c>
      <c r="M1766" s="39">
        <f t="shared" si="6"/>
        <v>19497</v>
      </c>
    </row>
    <row r="1767">
      <c r="A1767" s="33" t="s">
        <v>197</v>
      </c>
      <c r="B1767" s="68" t="s">
        <v>198</v>
      </c>
      <c r="C1767" s="35" t="s">
        <v>57</v>
      </c>
      <c r="D1767" s="35" t="str">
        <f t="shared" si="2"/>
        <v>Middle East/Bahrain-Middle East/2009</v>
      </c>
      <c r="E1767" s="72">
        <v>8093.0</v>
      </c>
      <c r="F1767" s="72">
        <v>19497.0</v>
      </c>
      <c r="G1767" s="70">
        <f t="shared" si="3"/>
        <v>8093</v>
      </c>
      <c r="H1767" s="70">
        <f t="shared" si="4"/>
        <v>19497</v>
      </c>
      <c r="I1767" s="71" t="s">
        <v>2045</v>
      </c>
      <c r="J1767" s="70"/>
      <c r="K1767" s="70"/>
      <c r="L1767" s="39" t="str">
        <f t="shared" si="5"/>
        <v/>
      </c>
      <c r="M1767" s="39" t="str">
        <f t="shared" si="6"/>
        <v/>
      </c>
    </row>
    <row r="1768">
      <c r="A1768" s="33" t="s">
        <v>197</v>
      </c>
      <c r="B1768" s="68" t="s">
        <v>198</v>
      </c>
      <c r="C1768" s="35" t="s">
        <v>60</v>
      </c>
      <c r="D1768" s="35" t="str">
        <f t="shared" si="2"/>
        <v>Middle East/Bahrain-Middle East/2012</v>
      </c>
      <c r="E1768" s="72">
        <v>6970.0</v>
      </c>
      <c r="F1768" s="72">
        <v>17510.0</v>
      </c>
      <c r="G1768" s="70">
        <f t="shared" si="3"/>
        <v>6519.5</v>
      </c>
      <c r="H1768" s="70">
        <f t="shared" si="4"/>
        <v>15718.5</v>
      </c>
      <c r="I1768" s="71" t="s">
        <v>2046</v>
      </c>
      <c r="J1768" s="70"/>
      <c r="K1768" s="70"/>
      <c r="L1768" s="39" t="str">
        <f t="shared" si="5"/>
        <v/>
      </c>
      <c r="M1768" s="39" t="str">
        <f t="shared" si="6"/>
        <v/>
      </c>
    </row>
    <row r="1769">
      <c r="A1769" s="33" t="s">
        <v>197</v>
      </c>
      <c r="B1769" s="68" t="s">
        <v>198</v>
      </c>
      <c r="C1769" s="35" t="s">
        <v>60</v>
      </c>
      <c r="D1769" s="35" t="str">
        <f t="shared" si="2"/>
        <v>Middle East/Bahrain-Middle East/2012</v>
      </c>
      <c r="E1769" s="72">
        <v>6069.0</v>
      </c>
      <c r="F1769" s="72">
        <v>13927.0</v>
      </c>
      <c r="G1769" s="70">
        <f t="shared" si="3"/>
        <v>6069</v>
      </c>
      <c r="H1769" s="70">
        <f t="shared" si="4"/>
        <v>13927</v>
      </c>
      <c r="I1769" s="71" t="s">
        <v>2047</v>
      </c>
      <c r="J1769" s="70">
        <f t="array" ref="J1769:K1769">VLOOKUP(I1769,D:H,{4,5},0)</f>
        <v>6519.5</v>
      </c>
      <c r="K1769" s="70">
        <v>15718.5</v>
      </c>
      <c r="L1769" s="39">
        <f t="shared" si="5"/>
        <v>6519.5</v>
      </c>
      <c r="M1769" s="39">
        <f t="shared" si="6"/>
        <v>15718.5</v>
      </c>
    </row>
    <row r="1770">
      <c r="A1770" s="33" t="s">
        <v>197</v>
      </c>
      <c r="B1770" s="68" t="s">
        <v>199</v>
      </c>
      <c r="C1770" s="35" t="s">
        <v>48</v>
      </c>
      <c r="D1770" s="35" t="str">
        <f t="shared" si="2"/>
        <v>Middle East/Iran-Middle East/2000</v>
      </c>
      <c r="E1770" s="69"/>
      <c r="F1770" s="69"/>
      <c r="G1770" s="70" t="str">
        <f t="shared" si="3"/>
        <v/>
      </c>
      <c r="H1770" s="70" t="str">
        <f t="shared" si="4"/>
        <v/>
      </c>
      <c r="I1770" s="71" t="s">
        <v>2048</v>
      </c>
      <c r="J1770" s="70" t="str">
        <f t="array" ref="J1770:K1770">VLOOKUP(I1770,D:H,{4,5},0)</f>
        <v/>
      </c>
      <c r="K1770" s="70"/>
      <c r="L1770" s="39" t="str">
        <f t="shared" si="5"/>
        <v/>
      </c>
      <c r="M1770" s="39" t="str">
        <f t="shared" si="6"/>
        <v/>
      </c>
    </row>
    <row r="1771">
      <c r="A1771" s="33" t="s">
        <v>197</v>
      </c>
      <c r="B1771" s="68" t="s">
        <v>199</v>
      </c>
      <c r="C1771" s="35" t="s">
        <v>49</v>
      </c>
      <c r="D1771" s="35" t="str">
        <f t="shared" si="2"/>
        <v>Middle East/Iran-Middle East/2001</v>
      </c>
      <c r="E1771" s="72">
        <v>212145.0</v>
      </c>
      <c r="F1771" s="69"/>
      <c r="G1771" s="70">
        <f t="shared" si="3"/>
        <v>212145</v>
      </c>
      <c r="H1771" s="70" t="str">
        <f t="shared" si="4"/>
        <v/>
      </c>
      <c r="I1771" s="71" t="s">
        <v>2049</v>
      </c>
      <c r="J1771" s="70">
        <f t="array" ref="J1771:K1771">VLOOKUP(I1771,D:H,{4,5},0)</f>
        <v>212145</v>
      </c>
      <c r="K1771" s="70"/>
      <c r="L1771" s="39">
        <f t="shared" si="5"/>
        <v>212145</v>
      </c>
      <c r="M1771" s="39" t="str">
        <f t="shared" si="6"/>
        <v/>
      </c>
    </row>
    <row r="1772">
      <c r="A1772" s="33" t="s">
        <v>197</v>
      </c>
      <c r="B1772" s="68" t="s">
        <v>199</v>
      </c>
      <c r="C1772" s="35" t="s">
        <v>50</v>
      </c>
      <c r="D1772" s="35" t="str">
        <f t="shared" si="2"/>
        <v>Middle East/Iran-Middle East/2002</v>
      </c>
      <c r="E1772" s="72">
        <v>210678.0</v>
      </c>
      <c r="F1772" s="72">
        <v>571612.0</v>
      </c>
      <c r="G1772" s="70">
        <f t="shared" si="3"/>
        <v>210678</v>
      </c>
      <c r="H1772" s="70">
        <f t="shared" si="4"/>
        <v>571612</v>
      </c>
      <c r="I1772" s="71" t="s">
        <v>2050</v>
      </c>
      <c r="J1772" s="70">
        <f t="array" ref="J1772:K1772">VLOOKUP(I1772,D:H,{4,5},0)</f>
        <v>210678</v>
      </c>
      <c r="K1772" s="70">
        <v>571612.0</v>
      </c>
      <c r="L1772" s="39">
        <f t="shared" si="5"/>
        <v>210678</v>
      </c>
      <c r="M1772" s="39">
        <f t="shared" si="6"/>
        <v>571612</v>
      </c>
    </row>
    <row r="1773">
      <c r="A1773" s="33" t="s">
        <v>197</v>
      </c>
      <c r="B1773" s="68" t="s">
        <v>199</v>
      </c>
      <c r="C1773" s="35" t="s">
        <v>51</v>
      </c>
      <c r="D1773" s="35" t="str">
        <f t="shared" si="2"/>
        <v>Middle East/Iran-Middle East/2003</v>
      </c>
      <c r="E1773" s="72">
        <v>213423.0</v>
      </c>
      <c r="F1773" s="72">
        <v>577483.0</v>
      </c>
      <c r="G1773" s="70">
        <f t="shared" si="3"/>
        <v>213423</v>
      </c>
      <c r="H1773" s="70">
        <f t="shared" si="4"/>
        <v>577483</v>
      </c>
      <c r="I1773" s="71" t="s">
        <v>2051</v>
      </c>
      <c r="J1773" s="70">
        <f t="array" ref="J1773:K1773">VLOOKUP(I1773,D:H,{4,5},0)</f>
        <v>213423</v>
      </c>
      <c r="K1773" s="70">
        <v>577483.0</v>
      </c>
      <c r="L1773" s="39">
        <f t="shared" si="5"/>
        <v>213423</v>
      </c>
      <c r="M1773" s="39">
        <f t="shared" si="6"/>
        <v>577483</v>
      </c>
    </row>
    <row r="1774">
      <c r="A1774" s="33" t="s">
        <v>197</v>
      </c>
      <c r="B1774" s="68" t="s">
        <v>199</v>
      </c>
      <c r="C1774" s="35" t="s">
        <v>52</v>
      </c>
      <c r="D1774" s="35" t="str">
        <f t="shared" si="2"/>
        <v>Middle East/Iran-Middle East/2004</v>
      </c>
      <c r="E1774" s="72">
        <v>204312.0</v>
      </c>
      <c r="F1774" s="72">
        <v>570574.0</v>
      </c>
      <c r="G1774" s="70">
        <f t="shared" si="3"/>
        <v>204312</v>
      </c>
      <c r="H1774" s="70">
        <f t="shared" si="4"/>
        <v>570574</v>
      </c>
      <c r="I1774" s="71" t="s">
        <v>2052</v>
      </c>
      <c r="J1774" s="70">
        <f t="array" ref="J1774:K1774">VLOOKUP(I1774,D:H,{4,5},0)</f>
        <v>204312</v>
      </c>
      <c r="K1774" s="70">
        <v>570574.0</v>
      </c>
      <c r="L1774" s="39">
        <f t="shared" si="5"/>
        <v>204312</v>
      </c>
      <c r="M1774" s="39">
        <f t="shared" si="6"/>
        <v>570574</v>
      </c>
    </row>
    <row r="1775">
      <c r="A1775" s="33" t="s">
        <v>197</v>
      </c>
      <c r="B1775" s="68" t="s">
        <v>199</v>
      </c>
      <c r="C1775" s="35" t="s">
        <v>53</v>
      </c>
      <c r="D1775" s="35" t="str">
        <f t="shared" si="2"/>
        <v>Middle East/Iran-Middle East/2005</v>
      </c>
      <c r="E1775" s="72">
        <v>155548.0</v>
      </c>
      <c r="F1775" s="72">
        <v>447480.0</v>
      </c>
      <c r="G1775" s="70">
        <f t="shared" si="3"/>
        <v>144491.5</v>
      </c>
      <c r="H1775" s="70">
        <f t="shared" si="4"/>
        <v>423153.5</v>
      </c>
      <c r="I1775" s="71" t="s">
        <v>2053</v>
      </c>
      <c r="J1775" s="70">
        <f t="array" ref="J1775:K1775">VLOOKUP(I1775,D:H,{4,5},0)</f>
        <v>144491.5</v>
      </c>
      <c r="K1775" s="70">
        <v>423153.5</v>
      </c>
      <c r="L1775" s="39">
        <f t="shared" si="5"/>
        <v>144491.5</v>
      </c>
      <c r="M1775" s="39">
        <f t="shared" si="6"/>
        <v>423153.5</v>
      </c>
    </row>
    <row r="1776">
      <c r="A1776" s="33" t="s">
        <v>197</v>
      </c>
      <c r="B1776" s="68" t="s">
        <v>199</v>
      </c>
      <c r="C1776" s="35" t="s">
        <v>53</v>
      </c>
      <c r="D1776" s="35" t="str">
        <f t="shared" si="2"/>
        <v>Middle East/Iran-Middle East/2005</v>
      </c>
      <c r="E1776" s="72">
        <v>133435.0</v>
      </c>
      <c r="F1776" s="72">
        <v>398827.0</v>
      </c>
      <c r="G1776" s="70">
        <f t="shared" si="3"/>
        <v>133435</v>
      </c>
      <c r="H1776" s="70">
        <f t="shared" si="4"/>
        <v>398827</v>
      </c>
      <c r="I1776" s="71" t="s">
        <v>2054</v>
      </c>
      <c r="J1776" s="70"/>
      <c r="K1776" s="70"/>
      <c r="L1776" s="39" t="str">
        <f t="shared" si="5"/>
        <v/>
      </c>
      <c r="M1776" s="39" t="str">
        <f t="shared" si="6"/>
        <v/>
      </c>
    </row>
    <row r="1777">
      <c r="A1777" s="33" t="s">
        <v>197</v>
      </c>
      <c r="B1777" s="68" t="s">
        <v>199</v>
      </c>
      <c r="C1777" s="35" t="s">
        <v>55</v>
      </c>
      <c r="D1777" s="35" t="str">
        <f t="shared" si="2"/>
        <v>Middle East/Iran-Middle East/2007</v>
      </c>
      <c r="E1777" s="72">
        <v>190620.0</v>
      </c>
      <c r="F1777" s="72">
        <v>539790.0</v>
      </c>
      <c r="G1777" s="70">
        <f t="shared" si="3"/>
        <v>190620</v>
      </c>
      <c r="H1777" s="70">
        <f t="shared" si="4"/>
        <v>539790</v>
      </c>
      <c r="I1777" s="71" t="s">
        <v>2055</v>
      </c>
      <c r="J1777" s="70">
        <f t="array" ref="J1777:K1777">VLOOKUP(I1777,D:H,{4,5},0)</f>
        <v>190620</v>
      </c>
      <c r="K1777" s="70">
        <v>539790.0</v>
      </c>
      <c r="L1777" s="39">
        <f t="shared" si="5"/>
        <v>190620</v>
      </c>
      <c r="M1777" s="39">
        <f t="shared" si="6"/>
        <v>539790</v>
      </c>
    </row>
    <row r="1778">
      <c r="A1778" s="33" t="s">
        <v>197</v>
      </c>
      <c r="B1778" s="68" t="s">
        <v>199</v>
      </c>
      <c r="C1778" s="35" t="s">
        <v>56</v>
      </c>
      <c r="D1778" s="35" t="str">
        <f t="shared" si="2"/>
        <v>Middle East/Iran-Middle East/2008</v>
      </c>
      <c r="E1778" s="72">
        <v>172442.0</v>
      </c>
      <c r="F1778" s="72">
        <v>469328.0</v>
      </c>
      <c r="G1778" s="70">
        <f t="shared" si="3"/>
        <v>172442</v>
      </c>
      <c r="H1778" s="70">
        <f t="shared" si="4"/>
        <v>469328</v>
      </c>
      <c r="I1778" s="71" t="s">
        <v>2056</v>
      </c>
      <c r="J1778" s="70">
        <f t="array" ref="J1778:K1778">VLOOKUP(I1778,D:H,{4,5},0)</f>
        <v>172442</v>
      </c>
      <c r="K1778" s="70">
        <v>469328.0</v>
      </c>
      <c r="L1778" s="39">
        <f t="shared" si="5"/>
        <v>172442</v>
      </c>
      <c r="M1778" s="39">
        <f t="shared" si="6"/>
        <v>469328</v>
      </c>
    </row>
    <row r="1779">
      <c r="A1779" s="33" t="s">
        <v>197</v>
      </c>
      <c r="B1779" s="68" t="s">
        <v>199</v>
      </c>
      <c r="C1779" s="35" t="s">
        <v>58</v>
      </c>
      <c r="D1779" s="35" t="str">
        <f t="shared" si="2"/>
        <v>Middle East/Iran-Middle East/2010</v>
      </c>
      <c r="E1779" s="72">
        <v>142649.0</v>
      </c>
      <c r="F1779" s="72">
        <v>418859.0</v>
      </c>
      <c r="G1779" s="70">
        <f t="shared" si="3"/>
        <v>140330</v>
      </c>
      <c r="H1779" s="70">
        <f t="shared" si="4"/>
        <v>410518.5</v>
      </c>
      <c r="I1779" s="71" t="s">
        <v>2057</v>
      </c>
      <c r="J1779" s="70"/>
      <c r="K1779" s="70"/>
      <c r="L1779" s="39" t="str">
        <f t="shared" si="5"/>
        <v/>
      </c>
      <c r="M1779" s="39" t="str">
        <f t="shared" si="6"/>
        <v/>
      </c>
    </row>
    <row r="1780">
      <c r="A1780" s="33" t="s">
        <v>197</v>
      </c>
      <c r="B1780" s="68" t="s">
        <v>199</v>
      </c>
      <c r="C1780" s="35" t="s">
        <v>58</v>
      </c>
      <c r="D1780" s="35" t="str">
        <f t="shared" si="2"/>
        <v>Middle East/Iran-Middle East/2010</v>
      </c>
      <c r="E1780" s="72">
        <v>138011.0</v>
      </c>
      <c r="F1780" s="72">
        <v>402178.0</v>
      </c>
      <c r="G1780" s="70">
        <f t="shared" si="3"/>
        <v>130497</v>
      </c>
      <c r="H1780" s="70">
        <f t="shared" si="4"/>
        <v>387440.5</v>
      </c>
      <c r="I1780" s="71" t="s">
        <v>2058</v>
      </c>
      <c r="J1780" s="70">
        <f t="array" ref="J1780:K1780">VLOOKUP(I1780,D:H,{4,5},0)</f>
        <v>140330</v>
      </c>
      <c r="K1780" s="70">
        <v>410518.5</v>
      </c>
      <c r="L1780" s="39">
        <f t="shared" si="5"/>
        <v>140330</v>
      </c>
      <c r="M1780" s="39">
        <f t="shared" si="6"/>
        <v>410518.5</v>
      </c>
    </row>
    <row r="1781">
      <c r="A1781" s="33" t="s">
        <v>197</v>
      </c>
      <c r="B1781" s="68" t="s">
        <v>199</v>
      </c>
      <c r="C1781" s="35" t="s">
        <v>58</v>
      </c>
      <c r="D1781" s="35" t="str">
        <f t="shared" si="2"/>
        <v>Middle East/Iran-Middle East/2010</v>
      </c>
      <c r="E1781" s="72">
        <v>122983.0</v>
      </c>
      <c r="F1781" s="72">
        <v>372703.0</v>
      </c>
      <c r="G1781" s="70">
        <f t="shared" si="3"/>
        <v>122983</v>
      </c>
      <c r="H1781" s="70">
        <f t="shared" si="4"/>
        <v>372703</v>
      </c>
      <c r="I1781" s="71" t="s">
        <v>2059</v>
      </c>
      <c r="J1781" s="70">
        <f t="array" ref="J1781:K1781">VLOOKUP(I1781,D:H,{4,5},0)</f>
        <v>180242</v>
      </c>
      <c r="K1781" s="70">
        <v>509889.0</v>
      </c>
      <c r="L1781" s="39">
        <f t="shared" si="5"/>
        <v>180242</v>
      </c>
      <c r="M1781" s="39">
        <f t="shared" si="6"/>
        <v>509889</v>
      </c>
    </row>
    <row r="1782">
      <c r="A1782" s="33" t="s">
        <v>197</v>
      </c>
      <c r="B1782" s="68" t="s">
        <v>199</v>
      </c>
      <c r="C1782" s="35" t="s">
        <v>59</v>
      </c>
      <c r="D1782" s="35" t="str">
        <f t="shared" si="2"/>
        <v>Middle East/Iran-Middle East/2011</v>
      </c>
      <c r="E1782" s="72">
        <v>180242.0</v>
      </c>
      <c r="F1782" s="72">
        <v>509889.0</v>
      </c>
      <c r="G1782" s="70">
        <f t="shared" si="3"/>
        <v>180242</v>
      </c>
      <c r="H1782" s="70">
        <f t="shared" si="4"/>
        <v>509889</v>
      </c>
      <c r="I1782" s="71" t="s">
        <v>2060</v>
      </c>
      <c r="J1782" s="70"/>
      <c r="K1782" s="70"/>
      <c r="L1782" s="39" t="str">
        <f t="shared" si="5"/>
        <v/>
      </c>
      <c r="M1782" s="39" t="str">
        <f t="shared" si="6"/>
        <v/>
      </c>
    </row>
    <row r="1783">
      <c r="A1783" s="33" t="s">
        <v>197</v>
      </c>
      <c r="B1783" s="68" t="s">
        <v>200</v>
      </c>
      <c r="C1783" s="35" t="s">
        <v>48</v>
      </c>
      <c r="D1783" s="35" t="str">
        <f t="shared" si="2"/>
        <v>Middle East/Iraq-Middle East/2000</v>
      </c>
      <c r="E1783" s="69"/>
      <c r="F1783" s="69"/>
      <c r="G1783" s="70" t="str">
        <f t="shared" si="3"/>
        <v/>
      </c>
      <c r="H1783" s="70" t="str">
        <f t="shared" si="4"/>
        <v/>
      </c>
      <c r="I1783" s="71" t="s">
        <v>2061</v>
      </c>
      <c r="J1783" s="70" t="str">
        <f t="array" ref="J1783:K1783">VLOOKUP(I1783,D:H,{4,5},0)</f>
        <v/>
      </c>
      <c r="K1783" s="70"/>
      <c r="L1783" s="39" t="str">
        <f t="shared" si="5"/>
        <v/>
      </c>
      <c r="M1783" s="39" t="str">
        <f t="shared" si="6"/>
        <v/>
      </c>
    </row>
    <row r="1784">
      <c r="A1784" s="33" t="s">
        <v>197</v>
      </c>
      <c r="B1784" s="68" t="s">
        <v>200</v>
      </c>
      <c r="C1784" s="35" t="s">
        <v>49</v>
      </c>
      <c r="D1784" s="35" t="str">
        <f t="shared" si="2"/>
        <v>Middle East/Iraq-Middle East/2001</v>
      </c>
      <c r="E1784" s="72">
        <v>40220.0</v>
      </c>
      <c r="F1784" s="69"/>
      <c r="G1784" s="70">
        <f t="shared" si="3"/>
        <v>40220</v>
      </c>
      <c r="H1784" s="70" t="str">
        <f t="shared" si="4"/>
        <v/>
      </c>
      <c r="I1784" s="71" t="s">
        <v>2062</v>
      </c>
      <c r="J1784" s="70">
        <f t="array" ref="J1784:K1784">VLOOKUP(I1784,D:H,{4,5},0)</f>
        <v>40220</v>
      </c>
      <c r="K1784" s="70"/>
      <c r="L1784" s="39">
        <f t="shared" si="5"/>
        <v>40220</v>
      </c>
      <c r="M1784" s="39" t="str">
        <f t="shared" si="6"/>
        <v/>
      </c>
    </row>
    <row r="1785">
      <c r="A1785" s="33" t="s">
        <v>197</v>
      </c>
      <c r="B1785" s="68" t="s">
        <v>200</v>
      </c>
      <c r="C1785" s="35" t="s">
        <v>50</v>
      </c>
      <c r="D1785" s="35" t="str">
        <f t="shared" si="2"/>
        <v>Middle East/Iraq-Middle East/2002</v>
      </c>
      <c r="E1785" s="72">
        <v>37845.0</v>
      </c>
      <c r="F1785" s="72">
        <v>114667.0</v>
      </c>
      <c r="G1785" s="70">
        <f t="shared" si="3"/>
        <v>37845</v>
      </c>
      <c r="H1785" s="70">
        <f t="shared" si="4"/>
        <v>114667</v>
      </c>
      <c r="I1785" s="71" t="s">
        <v>2063</v>
      </c>
      <c r="J1785" s="70">
        <f t="array" ref="J1785:K1785">VLOOKUP(I1785,D:H,{4,5},0)</f>
        <v>37845</v>
      </c>
      <c r="K1785" s="70">
        <v>114667.0</v>
      </c>
      <c r="L1785" s="39">
        <f t="shared" si="5"/>
        <v>37845</v>
      </c>
      <c r="M1785" s="39">
        <f t="shared" si="6"/>
        <v>114667</v>
      </c>
    </row>
    <row r="1786">
      <c r="A1786" s="33" t="s">
        <v>197</v>
      </c>
      <c r="B1786" s="68" t="s">
        <v>200</v>
      </c>
      <c r="C1786" s="35" t="s">
        <v>51</v>
      </c>
      <c r="D1786" s="35" t="str">
        <f t="shared" si="2"/>
        <v>Middle East/Iraq-Middle East/2003</v>
      </c>
      <c r="E1786" s="72">
        <v>32846.0</v>
      </c>
      <c r="F1786" s="72">
        <v>106651.0</v>
      </c>
      <c r="G1786" s="70">
        <f t="shared" si="3"/>
        <v>32846</v>
      </c>
      <c r="H1786" s="70">
        <f t="shared" si="4"/>
        <v>106651</v>
      </c>
      <c r="I1786" s="71" t="s">
        <v>2064</v>
      </c>
      <c r="J1786" s="70">
        <f t="array" ref="J1786:K1786">VLOOKUP(I1786,D:H,{4,5},0)</f>
        <v>32846</v>
      </c>
      <c r="K1786" s="70">
        <v>106651.0</v>
      </c>
      <c r="L1786" s="39">
        <f t="shared" si="5"/>
        <v>32846</v>
      </c>
      <c r="M1786" s="39">
        <f t="shared" si="6"/>
        <v>106651</v>
      </c>
    </row>
    <row r="1787">
      <c r="A1787" s="33" t="s">
        <v>197</v>
      </c>
      <c r="B1787" s="68" t="s">
        <v>200</v>
      </c>
      <c r="C1787" s="35" t="s">
        <v>52</v>
      </c>
      <c r="D1787" s="35" t="str">
        <f t="shared" si="2"/>
        <v>Middle East/Iraq-Middle East/2004</v>
      </c>
      <c r="E1787" s="72">
        <v>28806.0</v>
      </c>
      <c r="F1787" s="72">
        <v>94444.0</v>
      </c>
      <c r="G1787" s="70">
        <f t="shared" si="3"/>
        <v>28806</v>
      </c>
      <c r="H1787" s="70">
        <f t="shared" si="4"/>
        <v>94444</v>
      </c>
      <c r="I1787" s="71" t="s">
        <v>2065</v>
      </c>
      <c r="J1787" s="70">
        <f t="array" ref="J1787:K1787">VLOOKUP(I1787,D:H,{4,5},0)</f>
        <v>28806</v>
      </c>
      <c r="K1787" s="70">
        <v>94444.0</v>
      </c>
      <c r="L1787" s="39">
        <f t="shared" si="5"/>
        <v>28806</v>
      </c>
      <c r="M1787" s="39">
        <f t="shared" si="6"/>
        <v>94444</v>
      </c>
    </row>
    <row r="1788">
      <c r="A1788" s="33" t="s">
        <v>197</v>
      </c>
      <c r="B1788" s="68" t="s">
        <v>200</v>
      </c>
      <c r="C1788" s="35" t="s">
        <v>53</v>
      </c>
      <c r="D1788" s="35" t="str">
        <f t="shared" si="2"/>
        <v>Middle East/Iraq-Middle East/2005</v>
      </c>
      <c r="E1788" s="72">
        <v>26901.0</v>
      </c>
      <c r="F1788" s="72">
        <v>114084.0</v>
      </c>
      <c r="G1788" s="70">
        <f t="shared" si="3"/>
        <v>26918</v>
      </c>
      <c r="H1788" s="70">
        <f t="shared" si="4"/>
        <v>99713</v>
      </c>
      <c r="I1788" s="71" t="s">
        <v>2066</v>
      </c>
      <c r="J1788" s="70">
        <f t="array" ref="J1788:K1788">VLOOKUP(I1788,D:H,{4,5},0)</f>
        <v>26918</v>
      </c>
      <c r="K1788" s="70">
        <v>99713.0</v>
      </c>
      <c r="L1788" s="39">
        <f t="shared" si="5"/>
        <v>26918</v>
      </c>
      <c r="M1788" s="39">
        <f t="shared" si="6"/>
        <v>99713</v>
      </c>
    </row>
    <row r="1789">
      <c r="A1789" s="33" t="s">
        <v>197</v>
      </c>
      <c r="B1789" s="68" t="s">
        <v>200</v>
      </c>
      <c r="C1789" s="35" t="s">
        <v>53</v>
      </c>
      <c r="D1789" s="35" t="str">
        <f t="shared" si="2"/>
        <v>Middle East/Iraq-Middle East/2005</v>
      </c>
      <c r="E1789" s="72">
        <v>26935.0</v>
      </c>
      <c r="F1789" s="72">
        <v>85342.0</v>
      </c>
      <c r="G1789" s="70">
        <f t="shared" si="3"/>
        <v>26935</v>
      </c>
      <c r="H1789" s="70">
        <f t="shared" si="4"/>
        <v>85342</v>
      </c>
      <c r="I1789" s="71" t="s">
        <v>2067</v>
      </c>
      <c r="J1789" s="70"/>
      <c r="K1789" s="70"/>
      <c r="L1789" s="39" t="str">
        <f t="shared" si="5"/>
        <v/>
      </c>
      <c r="M1789" s="39" t="str">
        <f t="shared" si="6"/>
        <v/>
      </c>
    </row>
    <row r="1790">
      <c r="A1790" s="33" t="s">
        <v>197</v>
      </c>
      <c r="B1790" s="68" t="s">
        <v>200</v>
      </c>
      <c r="C1790" s="35" t="s">
        <v>55</v>
      </c>
      <c r="D1790" s="35" t="str">
        <f t="shared" si="2"/>
        <v>Middle East/Iraq-Middle East/2007</v>
      </c>
      <c r="E1790" s="72">
        <v>23696.0</v>
      </c>
      <c r="F1790" s="72">
        <v>62834.0</v>
      </c>
      <c r="G1790" s="70">
        <f t="shared" si="3"/>
        <v>23696</v>
      </c>
      <c r="H1790" s="70">
        <f t="shared" si="4"/>
        <v>62834</v>
      </c>
      <c r="I1790" s="71" t="s">
        <v>2068</v>
      </c>
      <c r="J1790" s="70">
        <f t="array" ref="J1790:K1790">VLOOKUP(I1790,D:H,{4,5},0)</f>
        <v>23696</v>
      </c>
      <c r="K1790" s="70">
        <v>62834.0</v>
      </c>
      <c r="L1790" s="39">
        <f t="shared" si="5"/>
        <v>23696</v>
      </c>
      <c r="M1790" s="39">
        <f t="shared" si="6"/>
        <v>62834</v>
      </c>
    </row>
    <row r="1791">
      <c r="A1791" s="33" t="s">
        <v>197</v>
      </c>
      <c r="B1791" s="68" t="s">
        <v>200</v>
      </c>
      <c r="C1791" s="35" t="s">
        <v>56</v>
      </c>
      <c r="D1791" s="35" t="str">
        <f t="shared" si="2"/>
        <v>Middle East/Iraq-Middle East/2008</v>
      </c>
      <c r="E1791" s="72">
        <v>26866.0</v>
      </c>
      <c r="F1791" s="72">
        <v>114770.0</v>
      </c>
      <c r="G1791" s="70">
        <f t="shared" si="3"/>
        <v>26866</v>
      </c>
      <c r="H1791" s="70">
        <f t="shared" si="4"/>
        <v>114770</v>
      </c>
      <c r="I1791" s="71" t="s">
        <v>2069</v>
      </c>
      <c r="J1791" s="70">
        <f t="array" ref="J1791:K1791">VLOOKUP(I1791,D:H,{4,5},0)</f>
        <v>26866</v>
      </c>
      <c r="K1791" s="70">
        <v>114770.0</v>
      </c>
      <c r="L1791" s="39">
        <f t="shared" si="5"/>
        <v>26866</v>
      </c>
      <c r="M1791" s="39">
        <f t="shared" si="6"/>
        <v>114770</v>
      </c>
    </row>
    <row r="1792">
      <c r="A1792" s="33" t="s">
        <v>197</v>
      </c>
      <c r="B1792" s="68" t="s">
        <v>200</v>
      </c>
      <c r="C1792" s="35" t="s">
        <v>58</v>
      </c>
      <c r="D1792" s="35" t="str">
        <f t="shared" si="2"/>
        <v>Middle East/Iraq-Middle East/2010</v>
      </c>
      <c r="E1792" s="72">
        <v>27086.0</v>
      </c>
      <c r="F1792" s="72">
        <v>91118.0</v>
      </c>
      <c r="G1792" s="70">
        <f t="shared" si="3"/>
        <v>27533.5</v>
      </c>
      <c r="H1792" s="70">
        <f t="shared" si="4"/>
        <v>89189</v>
      </c>
      <c r="I1792" s="71" t="s">
        <v>2070</v>
      </c>
      <c r="J1792" s="70"/>
      <c r="K1792" s="70"/>
      <c r="L1792" s="39" t="str">
        <f t="shared" si="5"/>
        <v/>
      </c>
      <c r="M1792" s="39" t="str">
        <f t="shared" si="6"/>
        <v/>
      </c>
    </row>
    <row r="1793">
      <c r="A1793" s="33" t="s">
        <v>197</v>
      </c>
      <c r="B1793" s="68" t="s">
        <v>200</v>
      </c>
      <c r="C1793" s="35" t="s">
        <v>58</v>
      </c>
      <c r="D1793" s="35" t="str">
        <f t="shared" si="2"/>
        <v>Middle East/Iraq-Middle East/2010</v>
      </c>
      <c r="E1793" s="72">
        <v>27981.0</v>
      </c>
      <c r="F1793" s="72">
        <v>87260.0</v>
      </c>
      <c r="G1793" s="70">
        <f t="shared" si="3"/>
        <v>26959</v>
      </c>
      <c r="H1793" s="70">
        <f t="shared" si="4"/>
        <v>79852.5</v>
      </c>
      <c r="I1793" s="71" t="s">
        <v>2071</v>
      </c>
      <c r="J1793" s="70">
        <f t="array" ref="J1793:K1793">VLOOKUP(I1793,D:H,{4,5},0)</f>
        <v>27533.5</v>
      </c>
      <c r="K1793" s="70">
        <v>89189.0</v>
      </c>
      <c r="L1793" s="39">
        <f t="shared" si="5"/>
        <v>27533.5</v>
      </c>
      <c r="M1793" s="39">
        <f t="shared" si="6"/>
        <v>89189</v>
      </c>
    </row>
    <row r="1794">
      <c r="A1794" s="33" t="s">
        <v>197</v>
      </c>
      <c r="B1794" s="68" t="s">
        <v>200</v>
      </c>
      <c r="C1794" s="35" t="s">
        <v>58</v>
      </c>
      <c r="D1794" s="35" t="str">
        <f t="shared" si="2"/>
        <v>Middle East/Iraq-Middle East/2010</v>
      </c>
      <c r="E1794" s="72">
        <v>25937.0</v>
      </c>
      <c r="F1794" s="72">
        <v>72445.0</v>
      </c>
      <c r="G1794" s="70">
        <f t="shared" si="3"/>
        <v>25937</v>
      </c>
      <c r="H1794" s="70">
        <f t="shared" si="4"/>
        <v>72445</v>
      </c>
      <c r="I1794" s="71" t="s">
        <v>2072</v>
      </c>
      <c r="J1794" s="70">
        <f t="array" ref="J1794:K1794">VLOOKUP(I1794,D:H,{4,5},0)</f>
        <v>21503</v>
      </c>
      <c r="K1794" s="70">
        <v>99544.0</v>
      </c>
      <c r="L1794" s="39">
        <f t="shared" si="5"/>
        <v>21503</v>
      </c>
      <c r="M1794" s="39">
        <f t="shared" si="6"/>
        <v>99544</v>
      </c>
    </row>
    <row r="1795">
      <c r="A1795" s="33" t="s">
        <v>197</v>
      </c>
      <c r="B1795" s="68" t="s">
        <v>200</v>
      </c>
      <c r="C1795" s="35" t="s">
        <v>59</v>
      </c>
      <c r="D1795" s="35" t="str">
        <f t="shared" si="2"/>
        <v>Middle East/Iraq-Middle East/2011</v>
      </c>
      <c r="E1795" s="72">
        <v>21503.0</v>
      </c>
      <c r="F1795" s="72">
        <v>99544.0</v>
      </c>
      <c r="G1795" s="70">
        <f t="shared" si="3"/>
        <v>21503</v>
      </c>
      <c r="H1795" s="70">
        <f t="shared" si="4"/>
        <v>99544</v>
      </c>
      <c r="I1795" s="71" t="s">
        <v>2073</v>
      </c>
      <c r="J1795" s="70"/>
      <c r="K1795" s="70"/>
      <c r="L1795" s="39" t="str">
        <f t="shared" si="5"/>
        <v/>
      </c>
      <c r="M1795" s="39" t="str">
        <f t="shared" si="6"/>
        <v/>
      </c>
    </row>
    <row r="1796">
      <c r="A1796" s="33" t="s">
        <v>197</v>
      </c>
      <c r="B1796" s="68" t="s">
        <v>201</v>
      </c>
      <c r="C1796" s="35" t="s">
        <v>48</v>
      </c>
      <c r="D1796" s="35" t="str">
        <f t="shared" si="2"/>
        <v>Middle East/Israel-Middle East/2000</v>
      </c>
      <c r="E1796" s="72">
        <v>24079.0</v>
      </c>
      <c r="F1796" s="69"/>
      <c r="G1796" s="70">
        <f t="shared" si="3"/>
        <v>24079</v>
      </c>
      <c r="H1796" s="70" t="str">
        <f t="shared" si="4"/>
        <v/>
      </c>
      <c r="I1796" s="71" t="s">
        <v>2074</v>
      </c>
      <c r="J1796" s="70">
        <f t="array" ref="J1796:K1796">VLOOKUP(I1796,D:H,{4,5},0)</f>
        <v>24079</v>
      </c>
      <c r="K1796" s="70"/>
      <c r="L1796" s="39">
        <f t="shared" si="5"/>
        <v>24079</v>
      </c>
      <c r="M1796" s="39" t="str">
        <f t="shared" si="6"/>
        <v/>
      </c>
    </row>
    <row r="1797">
      <c r="A1797" s="33" t="s">
        <v>197</v>
      </c>
      <c r="B1797" s="68" t="s">
        <v>201</v>
      </c>
      <c r="C1797" s="35" t="s">
        <v>49</v>
      </c>
      <c r="D1797" s="35" t="str">
        <f t="shared" si="2"/>
        <v>Middle East/Israel-Middle East/2001</v>
      </c>
      <c r="E1797" s="72">
        <v>23254.0</v>
      </c>
      <c r="F1797" s="69"/>
      <c r="G1797" s="70">
        <f t="shared" si="3"/>
        <v>23254</v>
      </c>
      <c r="H1797" s="70" t="str">
        <f t="shared" si="4"/>
        <v/>
      </c>
      <c r="I1797" s="71" t="s">
        <v>2075</v>
      </c>
      <c r="J1797" s="70">
        <f t="array" ref="J1797:K1797">VLOOKUP(I1797,D:H,{4,5},0)</f>
        <v>23254</v>
      </c>
      <c r="K1797" s="70"/>
      <c r="L1797" s="39">
        <f t="shared" si="5"/>
        <v>23254</v>
      </c>
      <c r="M1797" s="39" t="str">
        <f t="shared" si="6"/>
        <v/>
      </c>
    </row>
    <row r="1798">
      <c r="A1798" s="33" t="s">
        <v>197</v>
      </c>
      <c r="B1798" s="68" t="s">
        <v>201</v>
      </c>
      <c r="C1798" s="35" t="s">
        <v>50</v>
      </c>
      <c r="D1798" s="35" t="str">
        <f t="shared" si="2"/>
        <v>Middle East/Israel-Middle East/2002</v>
      </c>
      <c r="E1798" s="72">
        <v>23195.0</v>
      </c>
      <c r="F1798" s="72">
        <v>70656.0</v>
      </c>
      <c r="G1798" s="70">
        <f t="shared" si="3"/>
        <v>23195</v>
      </c>
      <c r="H1798" s="70">
        <f t="shared" si="4"/>
        <v>70656</v>
      </c>
      <c r="I1798" s="71" t="s">
        <v>2076</v>
      </c>
      <c r="J1798" s="70">
        <f t="array" ref="J1798:K1798">VLOOKUP(I1798,D:H,{4,5},0)</f>
        <v>23195</v>
      </c>
      <c r="K1798" s="70">
        <v>70656.0</v>
      </c>
      <c r="L1798" s="39">
        <f t="shared" si="5"/>
        <v>23195</v>
      </c>
      <c r="M1798" s="39">
        <f t="shared" si="6"/>
        <v>70656</v>
      </c>
    </row>
    <row r="1799">
      <c r="A1799" s="33" t="s">
        <v>197</v>
      </c>
      <c r="B1799" s="68" t="s">
        <v>201</v>
      </c>
      <c r="C1799" s="35" t="s">
        <v>51</v>
      </c>
      <c r="D1799" s="35" t="str">
        <f t="shared" si="2"/>
        <v>Middle East/Israel-Middle East/2003</v>
      </c>
      <c r="E1799" s="72">
        <v>21463.0</v>
      </c>
      <c r="F1799" s="72">
        <v>67029.0</v>
      </c>
      <c r="G1799" s="70">
        <f t="shared" si="3"/>
        <v>21463</v>
      </c>
      <c r="H1799" s="70">
        <f t="shared" si="4"/>
        <v>67029</v>
      </c>
      <c r="I1799" s="71" t="s">
        <v>2077</v>
      </c>
      <c r="J1799" s="70">
        <f t="array" ref="J1799:K1799">VLOOKUP(I1799,D:H,{4,5},0)</f>
        <v>21463</v>
      </c>
      <c r="K1799" s="70">
        <v>67029.0</v>
      </c>
      <c r="L1799" s="39">
        <f t="shared" si="5"/>
        <v>21463</v>
      </c>
      <c r="M1799" s="39">
        <f t="shared" si="6"/>
        <v>67029</v>
      </c>
    </row>
    <row r="1800">
      <c r="A1800" s="33" t="s">
        <v>197</v>
      </c>
      <c r="B1800" s="68" t="s">
        <v>201</v>
      </c>
      <c r="C1800" s="35" t="s">
        <v>52</v>
      </c>
      <c r="D1800" s="35" t="str">
        <f t="shared" si="2"/>
        <v>Middle East/Israel-Middle East/2004</v>
      </c>
      <c r="E1800" s="72">
        <v>22868.0</v>
      </c>
      <c r="F1800" s="72">
        <v>70938.0</v>
      </c>
      <c r="G1800" s="70">
        <f t="shared" si="3"/>
        <v>22868</v>
      </c>
      <c r="H1800" s="70">
        <f t="shared" si="4"/>
        <v>70938</v>
      </c>
      <c r="I1800" s="71" t="s">
        <v>2078</v>
      </c>
      <c r="J1800" s="70">
        <f t="array" ref="J1800:K1800">VLOOKUP(I1800,D:H,{4,5},0)</f>
        <v>22868</v>
      </c>
      <c r="K1800" s="70">
        <v>70938.0</v>
      </c>
      <c r="L1800" s="39">
        <f t="shared" si="5"/>
        <v>22868</v>
      </c>
      <c r="M1800" s="39">
        <f t="shared" si="6"/>
        <v>70938</v>
      </c>
    </row>
    <row r="1801">
      <c r="A1801" s="33" t="s">
        <v>197</v>
      </c>
      <c r="B1801" s="68" t="s">
        <v>201</v>
      </c>
      <c r="C1801" s="35" t="s">
        <v>53</v>
      </c>
      <c r="D1801" s="35" t="str">
        <f t="shared" si="2"/>
        <v>Middle East/Israel-Middle East/2005</v>
      </c>
      <c r="E1801" s="72">
        <v>19143.0</v>
      </c>
      <c r="F1801" s="72">
        <v>65749.0</v>
      </c>
      <c r="G1801" s="70">
        <f t="shared" si="3"/>
        <v>19143</v>
      </c>
      <c r="H1801" s="70">
        <f t="shared" si="4"/>
        <v>65749</v>
      </c>
      <c r="I1801" s="71" t="s">
        <v>2079</v>
      </c>
      <c r="J1801" s="70">
        <f t="array" ref="J1801:K1801">VLOOKUP(I1801,D:H,{4,5},0)</f>
        <v>19143</v>
      </c>
      <c r="K1801" s="70">
        <v>65749.0</v>
      </c>
      <c r="L1801" s="39">
        <f t="shared" si="5"/>
        <v>19143</v>
      </c>
      <c r="M1801" s="39">
        <f t="shared" si="6"/>
        <v>65749</v>
      </c>
    </row>
    <row r="1802">
      <c r="A1802" s="33" t="s">
        <v>197</v>
      </c>
      <c r="B1802" s="68" t="s">
        <v>201</v>
      </c>
      <c r="C1802" s="35" t="s">
        <v>54</v>
      </c>
      <c r="D1802" s="35" t="str">
        <f t="shared" si="2"/>
        <v>Middle East/Israel-Middle East/2006</v>
      </c>
      <c r="E1802" s="72">
        <v>19241.0</v>
      </c>
      <c r="F1802" s="72">
        <v>63201.0</v>
      </c>
      <c r="G1802" s="70">
        <f t="shared" si="3"/>
        <v>19241</v>
      </c>
      <c r="H1802" s="70">
        <f t="shared" si="4"/>
        <v>63201</v>
      </c>
      <c r="I1802" s="71" t="s">
        <v>2080</v>
      </c>
      <c r="J1802" s="70">
        <f t="array" ref="J1802:K1802">VLOOKUP(I1802,D:H,{4,5},0)</f>
        <v>19241</v>
      </c>
      <c r="K1802" s="70">
        <v>63201.0</v>
      </c>
      <c r="L1802" s="39">
        <f t="shared" si="5"/>
        <v>19241</v>
      </c>
      <c r="M1802" s="39">
        <f t="shared" si="6"/>
        <v>63201</v>
      </c>
    </row>
    <row r="1803">
      <c r="A1803" s="33" t="s">
        <v>197</v>
      </c>
      <c r="B1803" s="68" t="s">
        <v>201</v>
      </c>
      <c r="C1803" s="35" t="s">
        <v>55</v>
      </c>
      <c r="D1803" s="35" t="str">
        <f t="shared" si="2"/>
        <v>Middle East/Israel-Middle East/2007</v>
      </c>
      <c r="E1803" s="72">
        <v>20700.0</v>
      </c>
      <c r="F1803" s="72">
        <v>66424.0</v>
      </c>
      <c r="G1803" s="70">
        <f t="shared" si="3"/>
        <v>20700</v>
      </c>
      <c r="H1803" s="70">
        <f t="shared" si="4"/>
        <v>66424</v>
      </c>
      <c r="I1803" s="71" t="s">
        <v>2081</v>
      </c>
      <c r="J1803" s="70">
        <f t="array" ref="J1803:K1803">VLOOKUP(I1803,D:H,{4,5},0)</f>
        <v>20700</v>
      </c>
      <c r="K1803" s="70">
        <v>66424.0</v>
      </c>
      <c r="L1803" s="39">
        <f t="shared" si="5"/>
        <v>20700</v>
      </c>
      <c r="M1803" s="39">
        <f t="shared" si="6"/>
        <v>66424</v>
      </c>
    </row>
    <row r="1804">
      <c r="A1804" s="33" t="s">
        <v>197</v>
      </c>
      <c r="B1804" s="68" t="s">
        <v>201</v>
      </c>
      <c r="C1804" s="35" t="s">
        <v>56</v>
      </c>
      <c r="D1804" s="35" t="str">
        <f t="shared" si="2"/>
        <v>Middle East/Israel-Middle East/2008</v>
      </c>
      <c r="E1804" s="72">
        <v>18478.0</v>
      </c>
      <c r="F1804" s="72">
        <v>60245.0</v>
      </c>
      <c r="G1804" s="70">
        <f t="shared" si="3"/>
        <v>18478</v>
      </c>
      <c r="H1804" s="70">
        <f t="shared" si="4"/>
        <v>60245</v>
      </c>
      <c r="I1804" s="71" t="s">
        <v>2082</v>
      </c>
      <c r="J1804" s="70">
        <f t="array" ref="J1804:K1804">VLOOKUP(I1804,D:H,{4,5},0)</f>
        <v>18478</v>
      </c>
      <c r="K1804" s="70">
        <v>60245.0</v>
      </c>
      <c r="L1804" s="39">
        <f t="shared" si="5"/>
        <v>18478</v>
      </c>
      <c r="M1804" s="39">
        <f t="shared" si="6"/>
        <v>60245</v>
      </c>
    </row>
    <row r="1805">
      <c r="A1805" s="33" t="s">
        <v>197</v>
      </c>
      <c r="B1805" s="68" t="s">
        <v>201</v>
      </c>
      <c r="C1805" s="35" t="s">
        <v>58</v>
      </c>
      <c r="D1805" s="35" t="str">
        <f t="shared" si="2"/>
        <v>Middle East/Israel-Middle East/2010</v>
      </c>
      <c r="E1805" s="72">
        <v>19730.0</v>
      </c>
      <c r="F1805" s="72">
        <v>65122.0</v>
      </c>
      <c r="G1805" s="70">
        <f t="shared" si="3"/>
        <v>18982</v>
      </c>
      <c r="H1805" s="70">
        <f t="shared" si="4"/>
        <v>63906.5</v>
      </c>
      <c r="I1805" s="71" t="s">
        <v>2083</v>
      </c>
      <c r="J1805" s="70"/>
      <c r="K1805" s="70"/>
      <c r="L1805" s="39" t="str">
        <f t="shared" si="5"/>
        <v/>
      </c>
      <c r="M1805" s="39" t="str">
        <f t="shared" si="6"/>
        <v/>
      </c>
    </row>
    <row r="1806">
      <c r="A1806" s="33" t="s">
        <v>197</v>
      </c>
      <c r="B1806" s="68" t="s">
        <v>201</v>
      </c>
      <c r="C1806" s="35" t="s">
        <v>58</v>
      </c>
      <c r="D1806" s="35" t="str">
        <f t="shared" si="2"/>
        <v>Middle East/Israel-Middle East/2010</v>
      </c>
      <c r="E1806" s="72">
        <v>18234.0</v>
      </c>
      <c r="F1806" s="72">
        <v>62691.0</v>
      </c>
      <c r="G1806" s="70">
        <f t="shared" si="3"/>
        <v>18234</v>
      </c>
      <c r="H1806" s="70">
        <f t="shared" si="4"/>
        <v>62691</v>
      </c>
      <c r="I1806" s="71" t="s">
        <v>2084</v>
      </c>
      <c r="J1806" s="70">
        <f t="array" ref="J1806:K1806">VLOOKUP(I1806,D:H,{4,5},0)</f>
        <v>18982</v>
      </c>
      <c r="K1806" s="70">
        <v>63906.5</v>
      </c>
      <c r="L1806" s="39">
        <f t="shared" si="5"/>
        <v>18982</v>
      </c>
      <c r="M1806" s="39">
        <f t="shared" si="6"/>
        <v>63906.5</v>
      </c>
    </row>
    <row r="1807">
      <c r="A1807" s="33" t="s">
        <v>197</v>
      </c>
      <c r="B1807" s="68" t="s">
        <v>201</v>
      </c>
      <c r="C1807" s="35" t="s">
        <v>59</v>
      </c>
      <c r="D1807" s="35" t="str">
        <f t="shared" si="2"/>
        <v>Middle East/Israel-Middle East/2011</v>
      </c>
      <c r="E1807" s="72">
        <v>20380.0</v>
      </c>
      <c r="F1807" s="72">
        <v>65977.0</v>
      </c>
      <c r="G1807" s="70">
        <f t="shared" si="3"/>
        <v>19594.5</v>
      </c>
      <c r="H1807" s="70">
        <f t="shared" si="4"/>
        <v>64561.5</v>
      </c>
      <c r="I1807" s="71" t="s">
        <v>2085</v>
      </c>
      <c r="J1807" s="70">
        <f t="array" ref="J1807:K1807">VLOOKUP(I1807,D:H,{4,5},0)</f>
        <v>19594.5</v>
      </c>
      <c r="K1807" s="70">
        <v>64561.5</v>
      </c>
      <c r="L1807" s="39">
        <f t="shared" si="5"/>
        <v>19594.5</v>
      </c>
      <c r="M1807" s="39">
        <f t="shared" si="6"/>
        <v>64561.5</v>
      </c>
    </row>
    <row r="1808">
      <c r="A1808" s="33" t="s">
        <v>197</v>
      </c>
      <c r="B1808" s="68" t="s">
        <v>201</v>
      </c>
      <c r="C1808" s="35" t="s">
        <v>59</v>
      </c>
      <c r="D1808" s="35" t="str">
        <f t="shared" si="2"/>
        <v>Middle East/Israel-Middle East/2011</v>
      </c>
      <c r="E1808" s="72">
        <v>18809.0</v>
      </c>
      <c r="F1808" s="72">
        <v>63146.0</v>
      </c>
      <c r="G1808" s="70">
        <f t="shared" si="3"/>
        <v>18809</v>
      </c>
      <c r="H1808" s="70">
        <f t="shared" si="4"/>
        <v>63146</v>
      </c>
      <c r="I1808" s="71" t="s">
        <v>2086</v>
      </c>
      <c r="J1808" s="70"/>
      <c r="K1808" s="70"/>
      <c r="L1808" s="39" t="str">
        <f t="shared" si="5"/>
        <v/>
      </c>
      <c r="M1808" s="39" t="str">
        <f t="shared" si="6"/>
        <v/>
      </c>
    </row>
    <row r="1809">
      <c r="A1809" s="33" t="s">
        <v>197</v>
      </c>
      <c r="B1809" s="68" t="s">
        <v>202</v>
      </c>
      <c r="C1809" s="35" t="s">
        <v>48</v>
      </c>
      <c r="D1809" s="35" t="str">
        <f t="shared" si="2"/>
        <v>Middle East/Jordan-Middle East/2000</v>
      </c>
      <c r="E1809" s="69"/>
      <c r="F1809" s="69"/>
      <c r="G1809" s="70" t="str">
        <f t="shared" si="3"/>
        <v/>
      </c>
      <c r="H1809" s="70" t="str">
        <f t="shared" si="4"/>
        <v/>
      </c>
      <c r="I1809" s="71" t="s">
        <v>2087</v>
      </c>
      <c r="J1809" s="70" t="str">
        <f t="array" ref="J1809:K1809">VLOOKUP(I1809,D:H,{4,5},0)</f>
        <v/>
      </c>
      <c r="K1809" s="70"/>
      <c r="L1809" s="39" t="str">
        <f t="shared" si="5"/>
        <v/>
      </c>
      <c r="M1809" s="39" t="str">
        <f t="shared" si="6"/>
        <v/>
      </c>
    </row>
    <row r="1810">
      <c r="A1810" s="33" t="s">
        <v>197</v>
      </c>
      <c r="B1810" s="68" t="s">
        <v>202</v>
      </c>
      <c r="C1810" s="35" t="s">
        <v>49</v>
      </c>
      <c r="D1810" s="35" t="str">
        <f t="shared" si="2"/>
        <v>Middle East/Jordan-Middle East/2001</v>
      </c>
      <c r="E1810" s="72">
        <v>7064.0</v>
      </c>
      <c r="F1810" s="69"/>
      <c r="G1810" s="70">
        <f t="shared" si="3"/>
        <v>7064</v>
      </c>
      <c r="H1810" s="70" t="str">
        <f t="shared" si="4"/>
        <v/>
      </c>
      <c r="I1810" s="71" t="s">
        <v>2088</v>
      </c>
      <c r="J1810" s="70">
        <f t="array" ref="J1810:K1810">VLOOKUP(I1810,D:H,{4,5},0)</f>
        <v>7064</v>
      </c>
      <c r="K1810" s="70"/>
      <c r="L1810" s="39">
        <f t="shared" si="5"/>
        <v>7064</v>
      </c>
      <c r="M1810" s="39" t="str">
        <f t="shared" si="6"/>
        <v/>
      </c>
    </row>
    <row r="1811">
      <c r="A1811" s="33" t="s">
        <v>197</v>
      </c>
      <c r="B1811" s="68" t="s">
        <v>202</v>
      </c>
      <c r="C1811" s="35" t="s">
        <v>50</v>
      </c>
      <c r="D1811" s="35" t="str">
        <f t="shared" si="2"/>
        <v>Middle East/Jordan-Middle East/2002</v>
      </c>
      <c r="E1811" s="72">
        <v>7105.0</v>
      </c>
      <c r="F1811" s="72">
        <v>20821.0</v>
      </c>
      <c r="G1811" s="70">
        <f t="shared" si="3"/>
        <v>7105</v>
      </c>
      <c r="H1811" s="70">
        <f t="shared" si="4"/>
        <v>20821</v>
      </c>
      <c r="I1811" s="71" t="s">
        <v>2089</v>
      </c>
      <c r="J1811" s="70">
        <f t="array" ref="J1811:K1811">VLOOKUP(I1811,D:H,{4,5},0)</f>
        <v>7105</v>
      </c>
      <c r="K1811" s="70">
        <v>20821.0</v>
      </c>
      <c r="L1811" s="39">
        <f t="shared" si="5"/>
        <v>7105</v>
      </c>
      <c r="M1811" s="39">
        <f t="shared" si="6"/>
        <v>20821</v>
      </c>
    </row>
    <row r="1812">
      <c r="A1812" s="33" t="s">
        <v>197</v>
      </c>
      <c r="B1812" s="68" t="s">
        <v>202</v>
      </c>
      <c r="C1812" s="35" t="s">
        <v>51</v>
      </c>
      <c r="D1812" s="35" t="str">
        <f t="shared" si="2"/>
        <v>Middle East/Jordan-Middle East/2003</v>
      </c>
      <c r="E1812" s="72">
        <v>7458.0</v>
      </c>
      <c r="F1812" s="72">
        <v>21254.0</v>
      </c>
      <c r="G1812" s="70">
        <f t="shared" si="3"/>
        <v>7458</v>
      </c>
      <c r="H1812" s="70">
        <f t="shared" si="4"/>
        <v>21254</v>
      </c>
      <c r="I1812" s="71" t="s">
        <v>2090</v>
      </c>
      <c r="J1812" s="70">
        <f t="array" ref="J1812:K1812">VLOOKUP(I1812,D:H,{4,5},0)</f>
        <v>7458</v>
      </c>
      <c r="K1812" s="70">
        <v>21254.0</v>
      </c>
      <c r="L1812" s="39">
        <f t="shared" si="5"/>
        <v>7458</v>
      </c>
      <c r="M1812" s="39">
        <f t="shared" si="6"/>
        <v>21254</v>
      </c>
    </row>
    <row r="1813">
      <c r="A1813" s="33" t="s">
        <v>197</v>
      </c>
      <c r="B1813" s="68" t="s">
        <v>202</v>
      </c>
      <c r="C1813" s="35" t="s">
        <v>52</v>
      </c>
      <c r="D1813" s="35" t="str">
        <f t="shared" si="2"/>
        <v>Middle East/Jordan-Middle East/2004</v>
      </c>
      <c r="E1813" s="72">
        <v>7069.0</v>
      </c>
      <c r="F1813" s="72">
        <v>20763.0</v>
      </c>
      <c r="G1813" s="70">
        <f t="shared" si="3"/>
        <v>7069</v>
      </c>
      <c r="H1813" s="70">
        <f t="shared" si="4"/>
        <v>20763</v>
      </c>
      <c r="I1813" s="71" t="s">
        <v>2091</v>
      </c>
      <c r="J1813" s="70">
        <f t="array" ref="J1813:K1813">VLOOKUP(I1813,D:H,{4,5},0)</f>
        <v>7069</v>
      </c>
      <c r="K1813" s="70">
        <v>20763.0</v>
      </c>
      <c r="L1813" s="39">
        <f t="shared" si="5"/>
        <v>7069</v>
      </c>
      <c r="M1813" s="39">
        <f t="shared" si="6"/>
        <v>20763</v>
      </c>
    </row>
    <row r="1814">
      <c r="A1814" s="33" t="s">
        <v>197</v>
      </c>
      <c r="B1814" s="68" t="s">
        <v>202</v>
      </c>
      <c r="C1814" s="35" t="s">
        <v>53</v>
      </c>
      <c r="D1814" s="35" t="str">
        <f t="shared" si="2"/>
        <v>Middle East/Jordan-Middle East/2005</v>
      </c>
      <c r="E1814" s="72">
        <v>4818.0</v>
      </c>
      <c r="F1814" s="72">
        <v>16003.0</v>
      </c>
      <c r="G1814" s="70">
        <f t="shared" si="3"/>
        <v>4818</v>
      </c>
      <c r="H1814" s="70">
        <f t="shared" si="4"/>
        <v>16003</v>
      </c>
      <c r="I1814" s="71" t="s">
        <v>2092</v>
      </c>
      <c r="J1814" s="70">
        <f t="array" ref="J1814:K1814">VLOOKUP(I1814,D:H,{4,5},0)</f>
        <v>4818</v>
      </c>
      <c r="K1814" s="70">
        <v>16003.0</v>
      </c>
      <c r="L1814" s="39">
        <f t="shared" si="5"/>
        <v>4818</v>
      </c>
      <c r="M1814" s="39">
        <f t="shared" si="6"/>
        <v>16003</v>
      </c>
    </row>
    <row r="1815">
      <c r="A1815" s="33" t="s">
        <v>197</v>
      </c>
      <c r="B1815" s="68" t="s">
        <v>202</v>
      </c>
      <c r="C1815" s="35" t="s">
        <v>54</v>
      </c>
      <c r="D1815" s="35" t="str">
        <f t="shared" si="2"/>
        <v>Middle East/Jordan-Middle East/2006</v>
      </c>
      <c r="E1815" s="72">
        <v>6219.0</v>
      </c>
      <c r="F1815" s="72">
        <v>19241.0</v>
      </c>
      <c r="G1815" s="70">
        <f t="shared" si="3"/>
        <v>6219</v>
      </c>
      <c r="H1815" s="70">
        <f t="shared" si="4"/>
        <v>19241</v>
      </c>
      <c r="I1815" s="71" t="s">
        <v>2093</v>
      </c>
      <c r="J1815" s="70">
        <f t="array" ref="J1815:K1815">VLOOKUP(I1815,D:H,{4,5},0)</f>
        <v>6219</v>
      </c>
      <c r="K1815" s="70">
        <v>19241.0</v>
      </c>
      <c r="L1815" s="39">
        <f t="shared" si="5"/>
        <v>6219</v>
      </c>
      <c r="M1815" s="39">
        <f t="shared" si="6"/>
        <v>19241</v>
      </c>
    </row>
    <row r="1816">
      <c r="A1816" s="33" t="s">
        <v>197</v>
      </c>
      <c r="B1816" s="68" t="s">
        <v>202</v>
      </c>
      <c r="C1816" s="35" t="s">
        <v>55</v>
      </c>
      <c r="D1816" s="35" t="str">
        <f t="shared" si="2"/>
        <v>Middle East/Jordan-Middle East/2007</v>
      </c>
      <c r="E1816" s="72">
        <v>7209.0</v>
      </c>
      <c r="F1816" s="72">
        <v>21540.0</v>
      </c>
      <c r="G1816" s="70">
        <f t="shared" si="3"/>
        <v>7209</v>
      </c>
      <c r="H1816" s="70">
        <f t="shared" si="4"/>
        <v>21540</v>
      </c>
      <c r="I1816" s="71" t="s">
        <v>2094</v>
      </c>
      <c r="J1816" s="70">
        <f t="array" ref="J1816:K1816">VLOOKUP(I1816,D:H,{4,5},0)</f>
        <v>7209</v>
      </c>
      <c r="K1816" s="70">
        <v>21540.0</v>
      </c>
      <c r="L1816" s="39">
        <f t="shared" si="5"/>
        <v>7209</v>
      </c>
      <c r="M1816" s="39">
        <f t="shared" si="6"/>
        <v>21540</v>
      </c>
    </row>
    <row r="1817">
      <c r="A1817" s="33" t="s">
        <v>197</v>
      </c>
      <c r="B1817" s="68" t="s">
        <v>202</v>
      </c>
      <c r="C1817" s="35" t="s">
        <v>56</v>
      </c>
      <c r="D1817" s="35" t="str">
        <f t="shared" si="2"/>
        <v>Middle East/Jordan-Middle East/2008</v>
      </c>
      <c r="E1817" s="72">
        <v>6677.0</v>
      </c>
      <c r="F1817" s="72">
        <v>21027.0</v>
      </c>
      <c r="G1817" s="70">
        <f t="shared" si="3"/>
        <v>6677</v>
      </c>
      <c r="H1817" s="70">
        <f t="shared" si="4"/>
        <v>21027</v>
      </c>
      <c r="I1817" s="71" t="s">
        <v>2095</v>
      </c>
      <c r="J1817" s="70">
        <f t="array" ref="J1817:K1817">VLOOKUP(I1817,D:H,{4,5},0)</f>
        <v>6677</v>
      </c>
      <c r="K1817" s="70">
        <v>21027.0</v>
      </c>
      <c r="L1817" s="39">
        <f t="shared" si="5"/>
        <v>6677</v>
      </c>
      <c r="M1817" s="39">
        <f t="shared" si="6"/>
        <v>21027</v>
      </c>
    </row>
    <row r="1818">
      <c r="A1818" s="33" t="s">
        <v>197</v>
      </c>
      <c r="B1818" s="68" t="s">
        <v>202</v>
      </c>
      <c r="C1818" s="35" t="s">
        <v>58</v>
      </c>
      <c r="D1818" s="35" t="str">
        <f t="shared" si="2"/>
        <v>Middle East/Jordan-Middle East/2010</v>
      </c>
      <c r="E1818" s="72">
        <v>5176.0</v>
      </c>
      <c r="F1818" s="72">
        <v>17470.0</v>
      </c>
      <c r="G1818" s="70">
        <f t="shared" si="3"/>
        <v>5020</v>
      </c>
      <c r="H1818" s="70">
        <f t="shared" si="4"/>
        <v>16489</v>
      </c>
      <c r="I1818" s="71" t="s">
        <v>2096</v>
      </c>
      <c r="J1818" s="70"/>
      <c r="K1818" s="70"/>
      <c r="L1818" s="39" t="str">
        <f t="shared" si="5"/>
        <v/>
      </c>
      <c r="M1818" s="39" t="str">
        <f t="shared" si="6"/>
        <v/>
      </c>
    </row>
    <row r="1819">
      <c r="A1819" s="33" t="s">
        <v>197</v>
      </c>
      <c r="B1819" s="68" t="s">
        <v>202</v>
      </c>
      <c r="C1819" s="35" t="s">
        <v>58</v>
      </c>
      <c r="D1819" s="35" t="str">
        <f t="shared" si="2"/>
        <v>Middle East/Jordan-Middle East/2010</v>
      </c>
      <c r="E1819" s="72">
        <v>4864.0</v>
      </c>
      <c r="F1819" s="72">
        <v>15508.0</v>
      </c>
      <c r="G1819" s="70">
        <f t="shared" si="3"/>
        <v>4864</v>
      </c>
      <c r="H1819" s="70">
        <f t="shared" si="4"/>
        <v>15508</v>
      </c>
      <c r="I1819" s="71" t="s">
        <v>2097</v>
      </c>
      <c r="J1819" s="70">
        <f t="array" ref="J1819:K1819">VLOOKUP(I1819,D:H,{4,5},0)</f>
        <v>5020</v>
      </c>
      <c r="K1819" s="70">
        <v>16489.0</v>
      </c>
      <c r="L1819" s="39">
        <f t="shared" si="5"/>
        <v>5020</v>
      </c>
      <c r="M1819" s="39">
        <f t="shared" si="6"/>
        <v>16489</v>
      </c>
    </row>
    <row r="1820">
      <c r="A1820" s="33" t="s">
        <v>197</v>
      </c>
      <c r="B1820" s="68" t="s">
        <v>202</v>
      </c>
      <c r="C1820" s="35" t="s">
        <v>59</v>
      </c>
      <c r="D1820" s="35" t="str">
        <f t="shared" si="2"/>
        <v>Middle East/Jordan-Middle East/2011</v>
      </c>
      <c r="E1820" s="72">
        <v>6853.0</v>
      </c>
      <c r="F1820" s="72">
        <v>20733.0</v>
      </c>
      <c r="G1820" s="70">
        <f t="shared" si="3"/>
        <v>5956.5</v>
      </c>
      <c r="H1820" s="70">
        <f t="shared" si="4"/>
        <v>18810</v>
      </c>
      <c r="I1820" s="71" t="s">
        <v>2098</v>
      </c>
      <c r="J1820" s="70">
        <f t="array" ref="J1820:K1820">VLOOKUP(I1820,D:H,{4,5},0)</f>
        <v>5956.5</v>
      </c>
      <c r="K1820" s="70">
        <v>18810.0</v>
      </c>
      <c r="L1820" s="39">
        <f t="shared" si="5"/>
        <v>5956.5</v>
      </c>
      <c r="M1820" s="39">
        <f t="shared" si="6"/>
        <v>18810</v>
      </c>
    </row>
    <row r="1821">
      <c r="A1821" s="33" t="s">
        <v>197</v>
      </c>
      <c r="B1821" s="68" t="s">
        <v>202</v>
      </c>
      <c r="C1821" s="35" t="s">
        <v>59</v>
      </c>
      <c r="D1821" s="35" t="str">
        <f t="shared" si="2"/>
        <v>Middle East/Jordan-Middle East/2011</v>
      </c>
      <c r="E1821" s="72">
        <v>5060.0</v>
      </c>
      <c r="F1821" s="72">
        <v>16887.0</v>
      </c>
      <c r="G1821" s="70">
        <f t="shared" si="3"/>
        <v>5060</v>
      </c>
      <c r="H1821" s="70">
        <f t="shared" si="4"/>
        <v>16887</v>
      </c>
      <c r="I1821" s="71" t="s">
        <v>2099</v>
      </c>
      <c r="J1821" s="70"/>
      <c r="K1821" s="70"/>
      <c r="L1821" s="39" t="str">
        <f t="shared" si="5"/>
        <v/>
      </c>
      <c r="M1821" s="39" t="str">
        <f t="shared" si="6"/>
        <v/>
      </c>
    </row>
    <row r="1822">
      <c r="A1822" s="33" t="s">
        <v>197</v>
      </c>
      <c r="B1822" s="68" t="s">
        <v>203</v>
      </c>
      <c r="C1822" s="35" t="s">
        <v>48</v>
      </c>
      <c r="D1822" s="35" t="str">
        <f t="shared" si="2"/>
        <v>Middle East/Kuwait-Middle East/2000</v>
      </c>
      <c r="E1822" s="69"/>
      <c r="F1822" s="69"/>
      <c r="G1822" s="70" t="str">
        <f t="shared" si="3"/>
        <v/>
      </c>
      <c r="H1822" s="70" t="str">
        <f t="shared" si="4"/>
        <v/>
      </c>
      <c r="I1822" s="71" t="s">
        <v>2100</v>
      </c>
      <c r="J1822" s="70" t="str">
        <f t="array" ref="J1822:K1822">VLOOKUP(I1822,D:H,{4,5},0)</f>
        <v/>
      </c>
      <c r="K1822" s="70"/>
      <c r="L1822" s="39" t="str">
        <f t="shared" si="5"/>
        <v/>
      </c>
      <c r="M1822" s="39" t="str">
        <f t="shared" si="6"/>
        <v/>
      </c>
    </row>
    <row r="1823">
      <c r="A1823" s="33" t="s">
        <v>197</v>
      </c>
      <c r="B1823" s="68" t="s">
        <v>203</v>
      </c>
      <c r="C1823" s="35" t="s">
        <v>49</v>
      </c>
      <c r="D1823" s="35" t="str">
        <f t="shared" si="2"/>
        <v>Middle East/Kuwait-Middle East/2001</v>
      </c>
      <c r="E1823" s="72">
        <v>32523.0</v>
      </c>
      <c r="F1823" s="69"/>
      <c r="G1823" s="70">
        <f t="shared" si="3"/>
        <v>32523</v>
      </c>
      <c r="H1823" s="70" t="str">
        <f t="shared" si="4"/>
        <v/>
      </c>
      <c r="I1823" s="71" t="s">
        <v>2101</v>
      </c>
      <c r="J1823" s="70">
        <f t="array" ref="J1823:K1823">VLOOKUP(I1823,D:H,{4,5},0)</f>
        <v>32523</v>
      </c>
      <c r="K1823" s="70"/>
      <c r="L1823" s="39">
        <f t="shared" si="5"/>
        <v>32523</v>
      </c>
      <c r="M1823" s="39" t="str">
        <f t="shared" si="6"/>
        <v/>
      </c>
    </row>
    <row r="1824">
      <c r="A1824" s="33" t="s">
        <v>197</v>
      </c>
      <c r="B1824" s="68" t="s">
        <v>203</v>
      </c>
      <c r="C1824" s="35" t="s">
        <v>50</v>
      </c>
      <c r="D1824" s="35" t="str">
        <f t="shared" si="2"/>
        <v>Middle East/Kuwait-Middle East/2002</v>
      </c>
      <c r="E1824" s="72">
        <v>32586.0</v>
      </c>
      <c r="F1824" s="72">
        <v>93696.0</v>
      </c>
      <c r="G1824" s="70">
        <f t="shared" si="3"/>
        <v>32586</v>
      </c>
      <c r="H1824" s="70">
        <f t="shared" si="4"/>
        <v>93696</v>
      </c>
      <c r="I1824" s="71" t="s">
        <v>2102</v>
      </c>
      <c r="J1824" s="70">
        <f t="array" ref="J1824:K1824">VLOOKUP(I1824,D:H,{4,5},0)</f>
        <v>32586</v>
      </c>
      <c r="K1824" s="70">
        <v>93696.0</v>
      </c>
      <c r="L1824" s="39">
        <f t="shared" si="5"/>
        <v>32586</v>
      </c>
      <c r="M1824" s="39">
        <f t="shared" si="6"/>
        <v>93696</v>
      </c>
    </row>
    <row r="1825">
      <c r="A1825" s="33" t="s">
        <v>197</v>
      </c>
      <c r="B1825" s="68" t="s">
        <v>203</v>
      </c>
      <c r="C1825" s="35" t="s">
        <v>51</v>
      </c>
      <c r="D1825" s="35" t="str">
        <f t="shared" si="2"/>
        <v>Middle East/Kuwait-Middle East/2003</v>
      </c>
      <c r="E1825" s="72">
        <v>30815.0</v>
      </c>
      <c r="F1825" s="72">
        <v>81869.0</v>
      </c>
      <c r="G1825" s="70">
        <f t="shared" si="3"/>
        <v>30815</v>
      </c>
      <c r="H1825" s="70">
        <f t="shared" si="4"/>
        <v>81869</v>
      </c>
      <c r="I1825" s="71" t="s">
        <v>2103</v>
      </c>
      <c r="J1825" s="70">
        <f t="array" ref="J1825:K1825">VLOOKUP(I1825,D:H,{4,5},0)</f>
        <v>30815</v>
      </c>
      <c r="K1825" s="70">
        <v>81869.0</v>
      </c>
      <c r="L1825" s="39">
        <f t="shared" si="5"/>
        <v>30815</v>
      </c>
      <c r="M1825" s="39">
        <f t="shared" si="6"/>
        <v>81869</v>
      </c>
    </row>
    <row r="1826">
      <c r="A1826" s="33" t="s">
        <v>197</v>
      </c>
      <c r="B1826" s="68" t="s">
        <v>203</v>
      </c>
      <c r="C1826" s="35" t="s">
        <v>52</v>
      </c>
      <c r="D1826" s="35" t="str">
        <f t="shared" si="2"/>
        <v>Middle East/Kuwait-Middle East/2004</v>
      </c>
      <c r="E1826" s="72">
        <v>28843.0</v>
      </c>
      <c r="F1826" s="72">
        <v>79959.0</v>
      </c>
      <c r="G1826" s="70">
        <f t="shared" si="3"/>
        <v>28843</v>
      </c>
      <c r="H1826" s="70">
        <f t="shared" si="4"/>
        <v>79959</v>
      </c>
      <c r="I1826" s="71" t="s">
        <v>2104</v>
      </c>
      <c r="J1826" s="70">
        <f t="array" ref="J1826:K1826">VLOOKUP(I1826,D:H,{4,5},0)</f>
        <v>28843</v>
      </c>
      <c r="K1826" s="70">
        <v>79959.0</v>
      </c>
      <c r="L1826" s="39">
        <f t="shared" si="5"/>
        <v>28843</v>
      </c>
      <c r="M1826" s="39">
        <f t="shared" si="6"/>
        <v>79959</v>
      </c>
    </row>
    <row r="1827">
      <c r="A1827" s="33" t="s">
        <v>197</v>
      </c>
      <c r="B1827" s="68" t="s">
        <v>203</v>
      </c>
      <c r="C1827" s="35" t="s">
        <v>53</v>
      </c>
      <c r="D1827" s="35" t="str">
        <f t="shared" si="2"/>
        <v>Middle East/Kuwait-Middle East/2005</v>
      </c>
      <c r="E1827" s="72">
        <v>20067.0</v>
      </c>
      <c r="F1827" s="72">
        <v>55122.0</v>
      </c>
      <c r="G1827" s="70">
        <f t="shared" si="3"/>
        <v>20067</v>
      </c>
      <c r="H1827" s="70">
        <f t="shared" si="4"/>
        <v>55122</v>
      </c>
      <c r="I1827" s="71" t="s">
        <v>2105</v>
      </c>
      <c r="J1827" s="70">
        <f t="array" ref="J1827:K1827">VLOOKUP(I1827,D:H,{4,5},0)</f>
        <v>20067</v>
      </c>
      <c r="K1827" s="70">
        <v>55122.0</v>
      </c>
      <c r="L1827" s="39">
        <f t="shared" si="5"/>
        <v>20067</v>
      </c>
      <c r="M1827" s="39">
        <f t="shared" si="6"/>
        <v>55122</v>
      </c>
    </row>
    <row r="1828">
      <c r="A1828" s="33" t="s">
        <v>197</v>
      </c>
      <c r="B1828" s="68" t="s">
        <v>203</v>
      </c>
      <c r="C1828" s="35" t="s">
        <v>54</v>
      </c>
      <c r="D1828" s="35" t="str">
        <f t="shared" si="2"/>
        <v>Middle East/Kuwait-Middle East/2006</v>
      </c>
      <c r="E1828" s="72">
        <v>23469.0</v>
      </c>
      <c r="F1828" s="72">
        <v>63534.0</v>
      </c>
      <c r="G1828" s="70">
        <f t="shared" si="3"/>
        <v>23469</v>
      </c>
      <c r="H1828" s="70">
        <f t="shared" si="4"/>
        <v>63534</v>
      </c>
      <c r="I1828" s="71" t="s">
        <v>2106</v>
      </c>
      <c r="J1828" s="70">
        <f t="array" ref="J1828:K1828">VLOOKUP(I1828,D:H,{4,5},0)</f>
        <v>23469</v>
      </c>
      <c r="K1828" s="70">
        <v>63534.0</v>
      </c>
      <c r="L1828" s="39">
        <f t="shared" si="5"/>
        <v>23469</v>
      </c>
      <c r="M1828" s="39">
        <f t="shared" si="6"/>
        <v>63534</v>
      </c>
    </row>
    <row r="1829">
      <c r="A1829" s="33" t="s">
        <v>197</v>
      </c>
      <c r="B1829" s="68" t="s">
        <v>203</v>
      </c>
      <c r="C1829" s="35" t="s">
        <v>55</v>
      </c>
      <c r="D1829" s="35" t="str">
        <f t="shared" si="2"/>
        <v>Middle East/Kuwait-Middle East/2007</v>
      </c>
      <c r="E1829" s="72">
        <v>26389.0</v>
      </c>
      <c r="F1829" s="72">
        <v>75236.0</v>
      </c>
      <c r="G1829" s="70">
        <f t="shared" si="3"/>
        <v>26389</v>
      </c>
      <c r="H1829" s="70">
        <f t="shared" si="4"/>
        <v>75236</v>
      </c>
      <c r="I1829" s="71" t="s">
        <v>2107</v>
      </c>
      <c r="J1829" s="70">
        <f t="array" ref="J1829:K1829">VLOOKUP(I1829,D:H,{4,5},0)</f>
        <v>26389</v>
      </c>
      <c r="K1829" s="70">
        <v>75236.0</v>
      </c>
      <c r="L1829" s="39">
        <f t="shared" si="5"/>
        <v>26389</v>
      </c>
      <c r="M1829" s="39">
        <f t="shared" si="6"/>
        <v>75236</v>
      </c>
    </row>
    <row r="1830">
      <c r="A1830" s="33" t="s">
        <v>197</v>
      </c>
      <c r="B1830" s="68" t="s">
        <v>203</v>
      </c>
      <c r="C1830" s="35" t="s">
        <v>56</v>
      </c>
      <c r="D1830" s="35" t="str">
        <f t="shared" si="2"/>
        <v>Middle East/Kuwait-Middle East/2008</v>
      </c>
      <c r="E1830" s="72">
        <v>26399.0</v>
      </c>
      <c r="F1830" s="72">
        <v>71547.0</v>
      </c>
      <c r="G1830" s="70">
        <f t="shared" si="3"/>
        <v>26399</v>
      </c>
      <c r="H1830" s="70">
        <f t="shared" si="4"/>
        <v>71547</v>
      </c>
      <c r="I1830" s="71" t="s">
        <v>2108</v>
      </c>
      <c r="J1830" s="70">
        <f t="array" ref="J1830:K1830">VLOOKUP(I1830,D:H,{4,5},0)</f>
        <v>26399</v>
      </c>
      <c r="K1830" s="70">
        <v>71547.0</v>
      </c>
      <c r="L1830" s="39">
        <f t="shared" si="5"/>
        <v>26399</v>
      </c>
      <c r="M1830" s="39">
        <f t="shared" si="6"/>
        <v>71547</v>
      </c>
    </row>
    <row r="1831">
      <c r="A1831" s="33" t="s">
        <v>197</v>
      </c>
      <c r="B1831" s="68" t="s">
        <v>203</v>
      </c>
      <c r="C1831" s="35" t="s">
        <v>58</v>
      </c>
      <c r="D1831" s="35" t="str">
        <f t="shared" si="2"/>
        <v>Middle East/Kuwait-Middle East/2010</v>
      </c>
      <c r="E1831" s="72">
        <v>22001.0</v>
      </c>
      <c r="F1831" s="72">
        <v>61657.0</v>
      </c>
      <c r="G1831" s="70">
        <f t="shared" si="3"/>
        <v>20403</v>
      </c>
      <c r="H1831" s="70">
        <f t="shared" si="4"/>
        <v>58419</v>
      </c>
      <c r="I1831" s="71" t="s">
        <v>2109</v>
      </c>
      <c r="J1831" s="70"/>
      <c r="K1831" s="70"/>
      <c r="L1831" s="39" t="str">
        <f t="shared" si="5"/>
        <v/>
      </c>
      <c r="M1831" s="39" t="str">
        <f t="shared" si="6"/>
        <v/>
      </c>
    </row>
    <row r="1832">
      <c r="A1832" s="33" t="s">
        <v>197</v>
      </c>
      <c r="B1832" s="68" t="s">
        <v>203</v>
      </c>
      <c r="C1832" s="35" t="s">
        <v>58</v>
      </c>
      <c r="D1832" s="35" t="str">
        <f t="shared" si="2"/>
        <v>Middle East/Kuwait-Middle East/2010</v>
      </c>
      <c r="E1832" s="72">
        <v>18805.0</v>
      </c>
      <c r="F1832" s="72">
        <v>55181.0</v>
      </c>
      <c r="G1832" s="70">
        <f t="shared" si="3"/>
        <v>18805</v>
      </c>
      <c r="H1832" s="70">
        <f t="shared" si="4"/>
        <v>55181</v>
      </c>
      <c r="I1832" s="71" t="s">
        <v>2110</v>
      </c>
      <c r="J1832" s="70">
        <f t="array" ref="J1832:K1832">VLOOKUP(I1832,D:H,{4,5},0)</f>
        <v>20403</v>
      </c>
      <c r="K1832" s="70">
        <v>58419.0</v>
      </c>
      <c r="L1832" s="39">
        <f t="shared" si="5"/>
        <v>20403</v>
      </c>
      <c r="M1832" s="39">
        <f t="shared" si="6"/>
        <v>58419</v>
      </c>
    </row>
    <row r="1833">
      <c r="A1833" s="33" t="s">
        <v>197</v>
      </c>
      <c r="B1833" s="68" t="s">
        <v>203</v>
      </c>
      <c r="C1833" s="35" t="s">
        <v>59</v>
      </c>
      <c r="D1833" s="35" t="str">
        <f t="shared" si="2"/>
        <v>Middle East/Kuwait-Middle East/2011</v>
      </c>
      <c r="E1833" s="72">
        <v>25780.0</v>
      </c>
      <c r="F1833" s="72">
        <v>73769.0</v>
      </c>
      <c r="G1833" s="70">
        <f t="shared" si="3"/>
        <v>23209.5</v>
      </c>
      <c r="H1833" s="70">
        <f t="shared" si="4"/>
        <v>63261</v>
      </c>
      <c r="I1833" s="71" t="s">
        <v>2111</v>
      </c>
      <c r="J1833" s="70">
        <f t="array" ref="J1833:K1833">VLOOKUP(I1833,D:H,{4,5},0)</f>
        <v>23209.5</v>
      </c>
      <c r="K1833" s="70">
        <v>63261.0</v>
      </c>
      <c r="L1833" s="39">
        <f t="shared" si="5"/>
        <v>23209.5</v>
      </c>
      <c r="M1833" s="39">
        <f t="shared" si="6"/>
        <v>63261</v>
      </c>
    </row>
    <row r="1834">
      <c r="A1834" s="33" t="s">
        <v>197</v>
      </c>
      <c r="B1834" s="68" t="s">
        <v>203</v>
      </c>
      <c r="C1834" s="35" t="s">
        <v>59</v>
      </c>
      <c r="D1834" s="35" t="str">
        <f t="shared" si="2"/>
        <v>Middle East/Kuwait-Middle East/2011</v>
      </c>
      <c r="E1834" s="72">
        <v>20639.0</v>
      </c>
      <c r="F1834" s="72">
        <v>52753.0</v>
      </c>
      <c r="G1834" s="70">
        <f t="shared" si="3"/>
        <v>20639</v>
      </c>
      <c r="H1834" s="70">
        <f t="shared" si="4"/>
        <v>52753</v>
      </c>
      <c r="I1834" s="71" t="s">
        <v>2112</v>
      </c>
      <c r="J1834" s="70"/>
      <c r="K1834" s="70"/>
      <c r="L1834" s="39" t="str">
        <f t="shared" si="5"/>
        <v/>
      </c>
      <c r="M1834" s="39" t="str">
        <f t="shared" si="6"/>
        <v/>
      </c>
    </row>
    <row r="1835">
      <c r="A1835" s="33" t="s">
        <v>197</v>
      </c>
      <c r="B1835" s="68" t="s">
        <v>204</v>
      </c>
      <c r="C1835" s="35" t="s">
        <v>48</v>
      </c>
      <c r="D1835" s="35" t="str">
        <f t="shared" si="2"/>
        <v>Middle East/Lebanon-Middle East/2000</v>
      </c>
      <c r="E1835" s="69"/>
      <c r="F1835" s="69"/>
      <c r="G1835" s="70" t="str">
        <f t="shared" si="3"/>
        <v/>
      </c>
      <c r="H1835" s="70" t="str">
        <f t="shared" si="4"/>
        <v/>
      </c>
      <c r="I1835" s="71" t="s">
        <v>2113</v>
      </c>
      <c r="J1835" s="70" t="str">
        <f t="array" ref="J1835:K1835">VLOOKUP(I1835,D:H,{4,5},0)</f>
        <v/>
      </c>
      <c r="K1835" s="70"/>
      <c r="L1835" s="39" t="str">
        <f t="shared" si="5"/>
        <v/>
      </c>
      <c r="M1835" s="39" t="str">
        <f t="shared" si="6"/>
        <v/>
      </c>
    </row>
    <row r="1836">
      <c r="A1836" s="33" t="s">
        <v>197</v>
      </c>
      <c r="B1836" s="68" t="s">
        <v>204</v>
      </c>
      <c r="C1836" s="35" t="s">
        <v>49</v>
      </c>
      <c r="D1836" s="35" t="str">
        <f t="shared" si="2"/>
        <v>Middle East/Lebanon-Middle East/2001</v>
      </c>
      <c r="E1836" s="72">
        <v>6349.0</v>
      </c>
      <c r="F1836" s="69"/>
      <c r="G1836" s="70">
        <f t="shared" si="3"/>
        <v>6349</v>
      </c>
      <c r="H1836" s="70" t="str">
        <f t="shared" si="4"/>
        <v/>
      </c>
      <c r="I1836" s="71" t="s">
        <v>2114</v>
      </c>
      <c r="J1836" s="70">
        <f t="array" ref="J1836:K1836">VLOOKUP(I1836,D:H,{4,5},0)</f>
        <v>6349</v>
      </c>
      <c r="K1836" s="70"/>
      <c r="L1836" s="39">
        <f t="shared" si="5"/>
        <v>6349</v>
      </c>
      <c r="M1836" s="39" t="str">
        <f t="shared" si="6"/>
        <v/>
      </c>
    </row>
    <row r="1837">
      <c r="A1837" s="33" t="s">
        <v>197</v>
      </c>
      <c r="B1837" s="68" t="s">
        <v>204</v>
      </c>
      <c r="C1837" s="35" t="s">
        <v>50</v>
      </c>
      <c r="D1837" s="35" t="str">
        <f t="shared" si="2"/>
        <v>Middle East/Lebanon-Middle East/2002</v>
      </c>
      <c r="E1837" s="72">
        <v>6382.0</v>
      </c>
      <c r="F1837" s="72">
        <v>20403.0</v>
      </c>
      <c r="G1837" s="70">
        <f t="shared" si="3"/>
        <v>6382</v>
      </c>
      <c r="H1837" s="70">
        <f t="shared" si="4"/>
        <v>20403</v>
      </c>
      <c r="I1837" s="71" t="s">
        <v>2115</v>
      </c>
      <c r="J1837" s="70">
        <f t="array" ref="J1837:K1837">VLOOKUP(I1837,D:H,{4,5},0)</f>
        <v>6382</v>
      </c>
      <c r="K1837" s="70">
        <v>20403.0</v>
      </c>
      <c r="L1837" s="39">
        <f t="shared" si="5"/>
        <v>6382</v>
      </c>
      <c r="M1837" s="39">
        <f t="shared" si="6"/>
        <v>20403</v>
      </c>
    </row>
    <row r="1838">
      <c r="A1838" s="33" t="s">
        <v>197</v>
      </c>
      <c r="B1838" s="68" t="s">
        <v>204</v>
      </c>
      <c r="C1838" s="35" t="s">
        <v>51</v>
      </c>
      <c r="D1838" s="35" t="str">
        <f t="shared" si="2"/>
        <v>Middle East/Lebanon-Middle East/2003</v>
      </c>
      <c r="E1838" s="72">
        <v>6652.0</v>
      </c>
      <c r="F1838" s="72">
        <v>20917.0</v>
      </c>
      <c r="G1838" s="70">
        <f t="shared" si="3"/>
        <v>6652</v>
      </c>
      <c r="H1838" s="70">
        <f t="shared" si="4"/>
        <v>20917</v>
      </c>
      <c r="I1838" s="71" t="s">
        <v>2116</v>
      </c>
      <c r="J1838" s="70">
        <f t="array" ref="J1838:K1838">VLOOKUP(I1838,D:H,{4,5},0)</f>
        <v>6652</v>
      </c>
      <c r="K1838" s="70">
        <v>20917.0</v>
      </c>
      <c r="L1838" s="39">
        <f t="shared" si="5"/>
        <v>6652</v>
      </c>
      <c r="M1838" s="39">
        <f t="shared" si="6"/>
        <v>20917</v>
      </c>
    </row>
    <row r="1839">
      <c r="A1839" s="33" t="s">
        <v>197</v>
      </c>
      <c r="B1839" s="68" t="s">
        <v>204</v>
      </c>
      <c r="C1839" s="35" t="s">
        <v>52</v>
      </c>
      <c r="D1839" s="35" t="str">
        <f t="shared" si="2"/>
        <v>Middle East/Lebanon-Middle East/2004</v>
      </c>
      <c r="E1839" s="72">
        <v>5426.0</v>
      </c>
      <c r="F1839" s="72">
        <v>16656.0</v>
      </c>
      <c r="G1839" s="70">
        <f t="shared" si="3"/>
        <v>5426</v>
      </c>
      <c r="H1839" s="70">
        <f t="shared" si="4"/>
        <v>16656</v>
      </c>
      <c r="I1839" s="71" t="s">
        <v>2117</v>
      </c>
      <c r="J1839" s="70">
        <f t="array" ref="J1839:K1839">VLOOKUP(I1839,D:H,{4,5},0)</f>
        <v>5426</v>
      </c>
      <c r="K1839" s="70">
        <v>16656.0</v>
      </c>
      <c r="L1839" s="39">
        <f t="shared" si="5"/>
        <v>5426</v>
      </c>
      <c r="M1839" s="39">
        <f t="shared" si="6"/>
        <v>16656</v>
      </c>
    </row>
    <row r="1840">
      <c r="A1840" s="33" t="s">
        <v>197</v>
      </c>
      <c r="B1840" s="68" t="s">
        <v>204</v>
      </c>
      <c r="C1840" s="35" t="s">
        <v>53</v>
      </c>
      <c r="D1840" s="35" t="str">
        <f t="shared" si="2"/>
        <v>Middle East/Lebanon-Middle East/2005</v>
      </c>
      <c r="E1840" s="72">
        <v>5258.0</v>
      </c>
      <c r="F1840" s="72">
        <v>16208.0</v>
      </c>
      <c r="G1840" s="70">
        <f t="shared" si="3"/>
        <v>5258</v>
      </c>
      <c r="H1840" s="70">
        <f t="shared" si="4"/>
        <v>16208</v>
      </c>
      <c r="I1840" s="71" t="s">
        <v>2118</v>
      </c>
      <c r="J1840" s="70">
        <f t="array" ref="J1840:K1840">VLOOKUP(I1840,D:H,{4,5},0)</f>
        <v>5258</v>
      </c>
      <c r="K1840" s="70">
        <v>16208.0</v>
      </c>
      <c r="L1840" s="39">
        <f t="shared" si="5"/>
        <v>5258</v>
      </c>
      <c r="M1840" s="39">
        <f t="shared" si="6"/>
        <v>16208</v>
      </c>
    </row>
    <row r="1841">
      <c r="A1841" s="33" t="s">
        <v>197</v>
      </c>
      <c r="B1841" s="68" t="s">
        <v>204</v>
      </c>
      <c r="C1841" s="35" t="s">
        <v>54</v>
      </c>
      <c r="D1841" s="35" t="str">
        <f t="shared" si="2"/>
        <v>Middle East/Lebanon-Middle East/2006</v>
      </c>
      <c r="E1841" s="72">
        <v>5271.0</v>
      </c>
      <c r="F1841" s="72">
        <v>16835.0</v>
      </c>
      <c r="G1841" s="70">
        <f t="shared" si="3"/>
        <v>5271</v>
      </c>
      <c r="H1841" s="70">
        <f t="shared" si="4"/>
        <v>16835</v>
      </c>
      <c r="I1841" s="71" t="s">
        <v>2119</v>
      </c>
      <c r="J1841" s="70">
        <f t="array" ref="J1841:K1841">VLOOKUP(I1841,D:H,{4,5},0)</f>
        <v>5271</v>
      </c>
      <c r="K1841" s="70">
        <v>16835.0</v>
      </c>
      <c r="L1841" s="39">
        <f t="shared" si="5"/>
        <v>5271</v>
      </c>
      <c r="M1841" s="39">
        <f t="shared" si="6"/>
        <v>16835</v>
      </c>
    </row>
    <row r="1842">
      <c r="A1842" s="33" t="s">
        <v>197</v>
      </c>
      <c r="B1842" s="68" t="s">
        <v>204</v>
      </c>
      <c r="C1842" s="35" t="s">
        <v>55</v>
      </c>
      <c r="D1842" s="35" t="str">
        <f t="shared" si="2"/>
        <v>Middle East/Lebanon-Middle East/2007</v>
      </c>
      <c r="E1842" s="72">
        <v>4206.0</v>
      </c>
      <c r="F1842" s="72">
        <v>14972.0</v>
      </c>
      <c r="G1842" s="70">
        <f t="shared" si="3"/>
        <v>4206</v>
      </c>
      <c r="H1842" s="70">
        <f t="shared" si="4"/>
        <v>14972</v>
      </c>
      <c r="I1842" s="71" t="s">
        <v>2120</v>
      </c>
      <c r="J1842" s="70">
        <f t="array" ref="J1842:K1842">VLOOKUP(I1842,D:H,{4,5},0)</f>
        <v>4206</v>
      </c>
      <c r="K1842" s="70">
        <v>14972.0</v>
      </c>
      <c r="L1842" s="39">
        <f t="shared" si="5"/>
        <v>4206</v>
      </c>
      <c r="M1842" s="39">
        <f t="shared" si="6"/>
        <v>14972</v>
      </c>
    </row>
    <row r="1843">
      <c r="A1843" s="33" t="s">
        <v>197</v>
      </c>
      <c r="B1843" s="68" t="s">
        <v>204</v>
      </c>
      <c r="C1843" s="35" t="s">
        <v>56</v>
      </c>
      <c r="D1843" s="35" t="str">
        <f t="shared" si="2"/>
        <v>Middle East/Lebanon-Middle East/2008</v>
      </c>
      <c r="E1843" s="72">
        <v>5023.0</v>
      </c>
      <c r="F1843" s="72">
        <v>16245.0</v>
      </c>
      <c r="G1843" s="70">
        <f t="shared" si="3"/>
        <v>5023</v>
      </c>
      <c r="H1843" s="70">
        <f t="shared" si="4"/>
        <v>16245</v>
      </c>
      <c r="I1843" s="71" t="s">
        <v>2121</v>
      </c>
      <c r="J1843" s="70">
        <f t="array" ref="J1843:K1843">VLOOKUP(I1843,D:H,{4,5},0)</f>
        <v>5023</v>
      </c>
      <c r="K1843" s="70">
        <v>16245.0</v>
      </c>
      <c r="L1843" s="39">
        <f t="shared" si="5"/>
        <v>5023</v>
      </c>
      <c r="M1843" s="39">
        <f t="shared" si="6"/>
        <v>16245</v>
      </c>
    </row>
    <row r="1844">
      <c r="A1844" s="33" t="s">
        <v>197</v>
      </c>
      <c r="B1844" s="68" t="s">
        <v>204</v>
      </c>
      <c r="C1844" s="35" t="s">
        <v>58</v>
      </c>
      <c r="D1844" s="35" t="str">
        <f t="shared" si="2"/>
        <v>Middle East/Lebanon-Middle East/2010</v>
      </c>
      <c r="E1844" s="72">
        <v>5220.0</v>
      </c>
      <c r="F1844" s="72">
        <v>18221.0</v>
      </c>
      <c r="G1844" s="70">
        <f t="shared" si="3"/>
        <v>5063.5</v>
      </c>
      <c r="H1844" s="70">
        <f t="shared" si="4"/>
        <v>16787.5</v>
      </c>
      <c r="I1844" s="71" t="s">
        <v>2122</v>
      </c>
      <c r="J1844" s="70"/>
      <c r="K1844" s="70"/>
      <c r="L1844" s="39" t="str">
        <f t="shared" si="5"/>
        <v/>
      </c>
      <c r="M1844" s="39" t="str">
        <f t="shared" si="6"/>
        <v/>
      </c>
    </row>
    <row r="1845">
      <c r="A1845" s="33" t="s">
        <v>197</v>
      </c>
      <c r="B1845" s="68" t="s">
        <v>204</v>
      </c>
      <c r="C1845" s="35" t="s">
        <v>58</v>
      </c>
      <c r="D1845" s="35" t="str">
        <f t="shared" si="2"/>
        <v>Middle East/Lebanon-Middle East/2010</v>
      </c>
      <c r="E1845" s="72">
        <v>4907.0</v>
      </c>
      <c r="F1845" s="72">
        <v>15354.0</v>
      </c>
      <c r="G1845" s="70">
        <f t="shared" si="3"/>
        <v>4907</v>
      </c>
      <c r="H1845" s="70">
        <f t="shared" si="4"/>
        <v>15354</v>
      </c>
      <c r="I1845" s="71" t="s">
        <v>2123</v>
      </c>
      <c r="J1845" s="70">
        <f t="array" ref="J1845:K1845">VLOOKUP(I1845,D:H,{4,5},0)</f>
        <v>5063.5</v>
      </c>
      <c r="K1845" s="70">
        <v>16787.5</v>
      </c>
      <c r="L1845" s="39">
        <f t="shared" si="5"/>
        <v>5063.5</v>
      </c>
      <c r="M1845" s="39">
        <f t="shared" si="6"/>
        <v>16787.5</v>
      </c>
    </row>
    <row r="1846">
      <c r="A1846" s="33" t="s">
        <v>197</v>
      </c>
      <c r="B1846" s="68" t="s">
        <v>204</v>
      </c>
      <c r="C1846" s="35" t="s">
        <v>59</v>
      </c>
      <c r="D1846" s="35" t="str">
        <f t="shared" si="2"/>
        <v>Middle East/Lebanon-Middle East/2011</v>
      </c>
      <c r="E1846" s="72">
        <v>4774.0</v>
      </c>
      <c r="F1846" s="72">
        <v>14499.0</v>
      </c>
      <c r="G1846" s="70">
        <f t="shared" si="3"/>
        <v>4774</v>
      </c>
      <c r="H1846" s="70">
        <f t="shared" si="4"/>
        <v>14499</v>
      </c>
      <c r="I1846" s="71" t="s">
        <v>2124</v>
      </c>
      <c r="J1846" s="70">
        <f t="array" ref="J1846:K1846">VLOOKUP(I1846,D:H,{4,5},0)</f>
        <v>4774</v>
      </c>
      <c r="K1846" s="70">
        <v>14499.0</v>
      </c>
      <c r="L1846" s="39">
        <f t="shared" si="5"/>
        <v>4774</v>
      </c>
      <c r="M1846" s="39">
        <f t="shared" si="6"/>
        <v>14499</v>
      </c>
    </row>
    <row r="1847">
      <c r="A1847" s="33" t="s">
        <v>197</v>
      </c>
      <c r="B1847" s="68" t="s">
        <v>204</v>
      </c>
      <c r="C1847" s="35" t="s">
        <v>60</v>
      </c>
      <c r="D1847" s="35" t="str">
        <f t="shared" si="2"/>
        <v>Middle East/Lebanon-Middle East/2012</v>
      </c>
      <c r="E1847" s="72">
        <v>5220.0</v>
      </c>
      <c r="F1847" s="72">
        <v>16039.0</v>
      </c>
      <c r="G1847" s="70">
        <f t="shared" si="3"/>
        <v>5220</v>
      </c>
      <c r="H1847" s="70">
        <f t="shared" si="4"/>
        <v>16039</v>
      </c>
      <c r="I1847" s="71" t="s">
        <v>2125</v>
      </c>
      <c r="J1847" s="70">
        <f t="array" ref="J1847:K1847">VLOOKUP(I1847,D:H,{4,5},0)</f>
        <v>5220</v>
      </c>
      <c r="K1847" s="70">
        <v>16039.0</v>
      </c>
      <c r="L1847" s="39">
        <f t="shared" si="5"/>
        <v>5220</v>
      </c>
      <c r="M1847" s="39">
        <f t="shared" si="6"/>
        <v>16039</v>
      </c>
    </row>
    <row r="1848">
      <c r="A1848" s="33" t="s">
        <v>197</v>
      </c>
      <c r="B1848" s="68" t="s">
        <v>205</v>
      </c>
      <c r="C1848" s="35" t="s">
        <v>48</v>
      </c>
      <c r="D1848" s="35" t="str">
        <f t="shared" si="2"/>
        <v>Middle East/Oman-Middle East/2000</v>
      </c>
      <c r="E1848" s="69"/>
      <c r="F1848" s="69"/>
      <c r="G1848" s="70" t="str">
        <f t="shared" si="3"/>
        <v/>
      </c>
      <c r="H1848" s="70" t="str">
        <f t="shared" si="4"/>
        <v/>
      </c>
      <c r="I1848" s="71" t="s">
        <v>2126</v>
      </c>
      <c r="J1848" s="70" t="str">
        <f t="array" ref="J1848:K1848">VLOOKUP(I1848,D:H,{4,5},0)</f>
        <v/>
      </c>
      <c r="K1848" s="70"/>
      <c r="L1848" s="39" t="str">
        <f t="shared" si="5"/>
        <v/>
      </c>
      <c r="M1848" s="39" t="str">
        <f t="shared" si="6"/>
        <v/>
      </c>
    </row>
    <row r="1849">
      <c r="A1849" s="33" t="s">
        <v>197</v>
      </c>
      <c r="B1849" s="68" t="s">
        <v>205</v>
      </c>
      <c r="C1849" s="35" t="s">
        <v>49</v>
      </c>
      <c r="D1849" s="35" t="str">
        <f t="shared" si="2"/>
        <v>Middle East/Oman-Middle East/2001</v>
      </c>
      <c r="E1849" s="72">
        <v>25276.0</v>
      </c>
      <c r="F1849" s="69"/>
      <c r="G1849" s="70">
        <f t="shared" si="3"/>
        <v>25276</v>
      </c>
      <c r="H1849" s="70" t="str">
        <f t="shared" si="4"/>
        <v/>
      </c>
      <c r="I1849" s="71" t="s">
        <v>2127</v>
      </c>
      <c r="J1849" s="70">
        <f t="array" ref="J1849:K1849">VLOOKUP(I1849,D:H,{4,5},0)</f>
        <v>25276</v>
      </c>
      <c r="K1849" s="70"/>
      <c r="L1849" s="39">
        <f t="shared" si="5"/>
        <v>25276</v>
      </c>
      <c r="M1849" s="39" t="str">
        <f t="shared" si="6"/>
        <v/>
      </c>
    </row>
    <row r="1850">
      <c r="A1850" s="33" t="s">
        <v>197</v>
      </c>
      <c r="B1850" s="68" t="s">
        <v>205</v>
      </c>
      <c r="C1850" s="35" t="s">
        <v>50</v>
      </c>
      <c r="D1850" s="35" t="str">
        <f t="shared" si="2"/>
        <v>Middle East/Oman-Middle East/2002</v>
      </c>
      <c r="E1850" s="72">
        <v>23158.0</v>
      </c>
      <c r="F1850" s="72">
        <v>57202.0</v>
      </c>
      <c r="G1850" s="70">
        <f t="shared" si="3"/>
        <v>23158</v>
      </c>
      <c r="H1850" s="70">
        <f t="shared" si="4"/>
        <v>57202</v>
      </c>
      <c r="I1850" s="71" t="s">
        <v>2128</v>
      </c>
      <c r="J1850" s="70">
        <f t="array" ref="J1850:K1850">VLOOKUP(I1850,D:H,{4,5},0)</f>
        <v>23158</v>
      </c>
      <c r="K1850" s="70">
        <v>57202.0</v>
      </c>
      <c r="L1850" s="39">
        <f t="shared" si="5"/>
        <v>23158</v>
      </c>
      <c r="M1850" s="39">
        <f t="shared" si="6"/>
        <v>57202</v>
      </c>
    </row>
    <row r="1851">
      <c r="A1851" s="33" t="s">
        <v>197</v>
      </c>
      <c r="B1851" s="68" t="s">
        <v>205</v>
      </c>
      <c r="C1851" s="35" t="s">
        <v>51</v>
      </c>
      <c r="D1851" s="35" t="str">
        <f t="shared" si="2"/>
        <v>Middle East/Oman-Middle East/2003</v>
      </c>
      <c r="E1851" s="72">
        <v>18279.0</v>
      </c>
      <c r="F1851" s="72">
        <v>40264.0</v>
      </c>
      <c r="G1851" s="70">
        <f t="shared" si="3"/>
        <v>18279</v>
      </c>
      <c r="H1851" s="70">
        <f t="shared" si="4"/>
        <v>40264</v>
      </c>
      <c r="I1851" s="71" t="s">
        <v>2129</v>
      </c>
      <c r="J1851" s="70">
        <f t="array" ref="J1851:K1851">VLOOKUP(I1851,D:H,{4,5},0)</f>
        <v>18279</v>
      </c>
      <c r="K1851" s="70">
        <v>40264.0</v>
      </c>
      <c r="L1851" s="39">
        <f t="shared" si="5"/>
        <v>18279</v>
      </c>
      <c r="M1851" s="39">
        <f t="shared" si="6"/>
        <v>40264</v>
      </c>
    </row>
    <row r="1852">
      <c r="A1852" s="33" t="s">
        <v>197</v>
      </c>
      <c r="B1852" s="68" t="s">
        <v>205</v>
      </c>
      <c r="C1852" s="35" t="s">
        <v>52</v>
      </c>
      <c r="D1852" s="35" t="str">
        <f t="shared" si="2"/>
        <v>Middle East/Oman-Middle East/2004</v>
      </c>
      <c r="E1852" s="72">
        <v>18679.0</v>
      </c>
      <c r="F1852" s="72">
        <v>41067.0</v>
      </c>
      <c r="G1852" s="70">
        <f t="shared" si="3"/>
        <v>18679</v>
      </c>
      <c r="H1852" s="70">
        <f t="shared" si="4"/>
        <v>41067</v>
      </c>
      <c r="I1852" s="71" t="s">
        <v>2130</v>
      </c>
      <c r="J1852" s="70">
        <f t="array" ref="J1852:K1852">VLOOKUP(I1852,D:H,{4,5},0)</f>
        <v>18679</v>
      </c>
      <c r="K1852" s="70">
        <v>41067.0</v>
      </c>
      <c r="L1852" s="39">
        <f t="shared" si="5"/>
        <v>18679</v>
      </c>
      <c r="M1852" s="39">
        <f t="shared" si="6"/>
        <v>41067</v>
      </c>
    </row>
    <row r="1853">
      <c r="A1853" s="33" t="s">
        <v>197</v>
      </c>
      <c r="B1853" s="68" t="s">
        <v>205</v>
      </c>
      <c r="C1853" s="35" t="s">
        <v>54</v>
      </c>
      <c r="D1853" s="35" t="str">
        <f t="shared" si="2"/>
        <v>Middle East/Oman-Middle East/2006</v>
      </c>
      <c r="E1853" s="72">
        <v>8818.0</v>
      </c>
      <c r="F1853" s="72">
        <v>25471.0</v>
      </c>
      <c r="G1853" s="70">
        <f t="shared" si="3"/>
        <v>8619</v>
      </c>
      <c r="H1853" s="70">
        <f t="shared" si="4"/>
        <v>22878.5</v>
      </c>
      <c r="I1853" s="71" t="s">
        <v>2131</v>
      </c>
      <c r="J1853" s="70"/>
      <c r="K1853" s="70"/>
      <c r="L1853" s="39" t="str">
        <f t="shared" si="5"/>
        <v/>
      </c>
      <c r="M1853" s="39" t="str">
        <f t="shared" si="6"/>
        <v/>
      </c>
    </row>
    <row r="1854">
      <c r="A1854" s="33" t="s">
        <v>197</v>
      </c>
      <c r="B1854" s="68" t="s">
        <v>205</v>
      </c>
      <c r="C1854" s="35" t="s">
        <v>54</v>
      </c>
      <c r="D1854" s="35" t="str">
        <f t="shared" si="2"/>
        <v>Middle East/Oman-Middle East/2006</v>
      </c>
      <c r="E1854" s="72">
        <v>8420.0</v>
      </c>
      <c r="F1854" s="72">
        <v>20286.0</v>
      </c>
      <c r="G1854" s="70">
        <f t="shared" si="3"/>
        <v>8420</v>
      </c>
      <c r="H1854" s="70">
        <f t="shared" si="4"/>
        <v>20286</v>
      </c>
      <c r="I1854" s="71" t="s">
        <v>2132</v>
      </c>
      <c r="J1854" s="70">
        <f t="array" ref="J1854:K1854">VLOOKUP(I1854,D:H,{4,5},0)</f>
        <v>8619</v>
      </c>
      <c r="K1854" s="70">
        <v>22878.5</v>
      </c>
      <c r="L1854" s="39">
        <f t="shared" si="5"/>
        <v>8619</v>
      </c>
      <c r="M1854" s="39">
        <f t="shared" si="6"/>
        <v>22878.5</v>
      </c>
    </row>
    <row r="1855">
      <c r="A1855" s="33" t="s">
        <v>197</v>
      </c>
      <c r="B1855" s="68" t="s">
        <v>205</v>
      </c>
      <c r="C1855" s="35" t="s">
        <v>55</v>
      </c>
      <c r="D1855" s="35" t="str">
        <f t="shared" si="2"/>
        <v>Middle East/Oman-Middle East/2007</v>
      </c>
      <c r="E1855" s="72">
        <v>9603.0</v>
      </c>
      <c r="F1855" s="72">
        <v>27987.0</v>
      </c>
      <c r="G1855" s="70">
        <f t="shared" si="3"/>
        <v>9603</v>
      </c>
      <c r="H1855" s="70">
        <f t="shared" si="4"/>
        <v>27987</v>
      </c>
      <c r="I1855" s="71" t="s">
        <v>2133</v>
      </c>
      <c r="J1855" s="70">
        <f t="array" ref="J1855:K1855">VLOOKUP(I1855,D:H,{4,5},0)</f>
        <v>9603</v>
      </c>
      <c r="K1855" s="70">
        <v>27987.0</v>
      </c>
      <c r="L1855" s="39">
        <f t="shared" si="5"/>
        <v>9603</v>
      </c>
      <c r="M1855" s="39">
        <f t="shared" si="6"/>
        <v>27987</v>
      </c>
    </row>
    <row r="1856">
      <c r="A1856" s="33" t="s">
        <v>197</v>
      </c>
      <c r="B1856" s="68" t="s">
        <v>205</v>
      </c>
      <c r="C1856" s="35" t="s">
        <v>56</v>
      </c>
      <c r="D1856" s="35" t="str">
        <f t="shared" si="2"/>
        <v>Middle East/Oman-Middle East/2008</v>
      </c>
      <c r="E1856" s="72">
        <v>17583.0</v>
      </c>
      <c r="F1856" s="72">
        <v>44587.0</v>
      </c>
      <c r="G1856" s="70">
        <f t="shared" si="3"/>
        <v>17583</v>
      </c>
      <c r="H1856" s="70">
        <f t="shared" si="4"/>
        <v>44587</v>
      </c>
      <c r="I1856" s="71" t="s">
        <v>2134</v>
      </c>
      <c r="J1856" s="70">
        <f t="array" ref="J1856:K1856">VLOOKUP(I1856,D:H,{4,5},0)</f>
        <v>17583</v>
      </c>
      <c r="K1856" s="70">
        <v>44587.0</v>
      </c>
      <c r="L1856" s="39">
        <f t="shared" si="5"/>
        <v>17583</v>
      </c>
      <c r="M1856" s="39">
        <f t="shared" si="6"/>
        <v>44587</v>
      </c>
    </row>
    <row r="1857">
      <c r="A1857" s="33" t="s">
        <v>197</v>
      </c>
      <c r="B1857" s="68" t="s">
        <v>205</v>
      </c>
      <c r="C1857" s="35" t="s">
        <v>57</v>
      </c>
      <c r="D1857" s="35" t="str">
        <f t="shared" si="2"/>
        <v>Middle East/Oman-Middle East/2009</v>
      </c>
      <c r="E1857" s="72">
        <v>10772.0</v>
      </c>
      <c r="F1857" s="72">
        <v>29893.0</v>
      </c>
      <c r="G1857" s="70">
        <f t="shared" si="3"/>
        <v>10772</v>
      </c>
      <c r="H1857" s="70">
        <f t="shared" si="4"/>
        <v>29893</v>
      </c>
      <c r="I1857" s="71" t="s">
        <v>2135</v>
      </c>
      <c r="J1857" s="70">
        <f t="array" ref="J1857:K1857">VLOOKUP(I1857,D:H,{4,5},0)</f>
        <v>10772</v>
      </c>
      <c r="K1857" s="70">
        <v>29893.0</v>
      </c>
      <c r="L1857" s="39">
        <f t="shared" si="5"/>
        <v>10772</v>
      </c>
      <c r="M1857" s="39">
        <f t="shared" si="6"/>
        <v>29893</v>
      </c>
    </row>
    <row r="1858">
      <c r="A1858" s="33" t="s">
        <v>197</v>
      </c>
      <c r="B1858" s="68" t="s">
        <v>205</v>
      </c>
      <c r="C1858" s="35" t="s">
        <v>59</v>
      </c>
      <c r="D1858" s="35" t="str">
        <f t="shared" si="2"/>
        <v>Middle East/Oman-Middle East/2011</v>
      </c>
      <c r="E1858" s="72">
        <v>9350.0</v>
      </c>
      <c r="F1858" s="72">
        <v>32391.0</v>
      </c>
      <c r="G1858" s="70">
        <f t="shared" si="3"/>
        <v>8716.5</v>
      </c>
      <c r="H1858" s="70">
        <f t="shared" si="4"/>
        <v>27143.5</v>
      </c>
      <c r="I1858" s="71" t="s">
        <v>2136</v>
      </c>
      <c r="J1858" s="70"/>
      <c r="K1858" s="70"/>
      <c r="L1858" s="39" t="str">
        <f t="shared" si="5"/>
        <v/>
      </c>
      <c r="M1858" s="39" t="str">
        <f t="shared" si="6"/>
        <v/>
      </c>
    </row>
    <row r="1859">
      <c r="A1859" s="33" t="s">
        <v>197</v>
      </c>
      <c r="B1859" s="68" t="s">
        <v>205</v>
      </c>
      <c r="C1859" s="35" t="s">
        <v>59</v>
      </c>
      <c r="D1859" s="35" t="str">
        <f t="shared" si="2"/>
        <v>Middle East/Oman-Middle East/2011</v>
      </c>
      <c r="E1859" s="72">
        <v>8083.0</v>
      </c>
      <c r="F1859" s="72">
        <v>21896.0</v>
      </c>
      <c r="G1859" s="70">
        <f t="shared" si="3"/>
        <v>8083</v>
      </c>
      <c r="H1859" s="70">
        <f t="shared" si="4"/>
        <v>21896</v>
      </c>
      <c r="I1859" s="71" t="s">
        <v>2137</v>
      </c>
      <c r="J1859" s="70">
        <f t="array" ref="J1859:K1859">VLOOKUP(I1859,D:H,{4,5},0)</f>
        <v>8716.5</v>
      </c>
      <c r="K1859" s="70">
        <v>27143.5</v>
      </c>
      <c r="L1859" s="39">
        <f t="shared" si="5"/>
        <v>8716.5</v>
      </c>
      <c r="M1859" s="39">
        <f t="shared" si="6"/>
        <v>27143.5</v>
      </c>
    </row>
    <row r="1860">
      <c r="A1860" s="33" t="s">
        <v>197</v>
      </c>
      <c r="B1860" s="68" t="s">
        <v>205</v>
      </c>
      <c r="C1860" s="35" t="s">
        <v>60</v>
      </c>
      <c r="D1860" s="35" t="str">
        <f t="shared" si="2"/>
        <v>Middle East/Oman-Middle East/2012</v>
      </c>
      <c r="E1860" s="72">
        <v>15183.0</v>
      </c>
      <c r="F1860" s="72">
        <v>39604.0</v>
      </c>
      <c r="G1860" s="70">
        <f t="shared" si="3"/>
        <v>15183</v>
      </c>
      <c r="H1860" s="70">
        <f t="shared" si="4"/>
        <v>39604</v>
      </c>
      <c r="I1860" s="71" t="s">
        <v>2138</v>
      </c>
      <c r="J1860" s="70">
        <f t="array" ref="J1860:K1860">VLOOKUP(I1860,D:H,{4,5},0)</f>
        <v>15183</v>
      </c>
      <c r="K1860" s="70">
        <v>39604.0</v>
      </c>
      <c r="L1860" s="39">
        <f t="shared" si="5"/>
        <v>15183</v>
      </c>
      <c r="M1860" s="39">
        <f t="shared" si="6"/>
        <v>39604</v>
      </c>
    </row>
    <row r="1861">
      <c r="A1861" s="33" t="s">
        <v>197</v>
      </c>
      <c r="B1861" s="68" t="s">
        <v>206</v>
      </c>
      <c r="C1861" s="35" t="s">
        <v>48</v>
      </c>
      <c r="D1861" s="35" t="str">
        <f t="shared" si="2"/>
        <v>Middle East/Qatar-Middle East/2000</v>
      </c>
      <c r="E1861" s="69"/>
      <c r="F1861" s="69"/>
      <c r="G1861" s="70" t="str">
        <f t="shared" si="3"/>
        <v/>
      </c>
      <c r="H1861" s="70" t="str">
        <f t="shared" si="4"/>
        <v/>
      </c>
      <c r="I1861" s="71" t="s">
        <v>2139</v>
      </c>
      <c r="J1861" s="70" t="str">
        <f t="array" ref="J1861:K1861">VLOOKUP(I1861,D:H,{4,5},0)</f>
        <v/>
      </c>
      <c r="K1861" s="70"/>
      <c r="L1861" s="39" t="str">
        <f t="shared" si="5"/>
        <v/>
      </c>
      <c r="M1861" s="39" t="str">
        <f t="shared" si="6"/>
        <v/>
      </c>
    </row>
    <row r="1862">
      <c r="A1862" s="33" t="s">
        <v>197</v>
      </c>
      <c r="B1862" s="68" t="s">
        <v>206</v>
      </c>
      <c r="C1862" s="35" t="s">
        <v>49</v>
      </c>
      <c r="D1862" s="35" t="str">
        <f t="shared" si="2"/>
        <v>Middle East/Qatar-Middle East/2001</v>
      </c>
      <c r="E1862" s="72">
        <v>33285.0</v>
      </c>
      <c r="F1862" s="69"/>
      <c r="G1862" s="70">
        <f t="shared" si="3"/>
        <v>33285</v>
      </c>
      <c r="H1862" s="70" t="str">
        <f t="shared" si="4"/>
        <v/>
      </c>
      <c r="I1862" s="71" t="s">
        <v>2140</v>
      </c>
      <c r="J1862" s="70">
        <f t="array" ref="J1862:K1862">VLOOKUP(I1862,D:H,{4,5},0)</f>
        <v>33285</v>
      </c>
      <c r="K1862" s="70"/>
      <c r="L1862" s="39">
        <f t="shared" si="5"/>
        <v>33285</v>
      </c>
      <c r="M1862" s="39" t="str">
        <f t="shared" si="6"/>
        <v/>
      </c>
    </row>
    <row r="1863">
      <c r="A1863" s="33" t="s">
        <v>197</v>
      </c>
      <c r="B1863" s="68" t="s">
        <v>206</v>
      </c>
      <c r="C1863" s="35" t="s">
        <v>50</v>
      </c>
      <c r="D1863" s="35" t="str">
        <f t="shared" si="2"/>
        <v>Middle East/Qatar-Middle East/2002</v>
      </c>
      <c r="E1863" s="72">
        <v>28973.0</v>
      </c>
      <c r="F1863" s="72">
        <v>70531.0</v>
      </c>
      <c r="G1863" s="70">
        <f t="shared" si="3"/>
        <v>28973</v>
      </c>
      <c r="H1863" s="70">
        <f t="shared" si="4"/>
        <v>70531</v>
      </c>
      <c r="I1863" s="71" t="s">
        <v>2141</v>
      </c>
      <c r="J1863" s="70">
        <f t="array" ref="J1863:K1863">VLOOKUP(I1863,D:H,{4,5},0)</f>
        <v>28973</v>
      </c>
      <c r="K1863" s="70">
        <v>70531.0</v>
      </c>
      <c r="L1863" s="39">
        <f t="shared" si="5"/>
        <v>28973</v>
      </c>
      <c r="M1863" s="39">
        <f t="shared" si="6"/>
        <v>70531</v>
      </c>
    </row>
    <row r="1864">
      <c r="A1864" s="33" t="s">
        <v>197</v>
      </c>
      <c r="B1864" s="68" t="s">
        <v>206</v>
      </c>
      <c r="C1864" s="35" t="s">
        <v>51</v>
      </c>
      <c r="D1864" s="35" t="str">
        <f t="shared" si="2"/>
        <v>Middle East/Qatar-Middle East/2003</v>
      </c>
      <c r="E1864" s="72">
        <v>24942.0</v>
      </c>
      <c r="F1864" s="72">
        <v>66120.0</v>
      </c>
      <c r="G1864" s="70">
        <f t="shared" si="3"/>
        <v>24942</v>
      </c>
      <c r="H1864" s="70">
        <f t="shared" si="4"/>
        <v>66120</v>
      </c>
      <c r="I1864" s="71" t="s">
        <v>2142</v>
      </c>
      <c r="J1864" s="70">
        <f t="array" ref="J1864:K1864">VLOOKUP(I1864,D:H,{4,5},0)</f>
        <v>24942</v>
      </c>
      <c r="K1864" s="70">
        <v>66120.0</v>
      </c>
      <c r="L1864" s="39">
        <f t="shared" si="5"/>
        <v>24942</v>
      </c>
      <c r="M1864" s="39">
        <f t="shared" si="6"/>
        <v>66120</v>
      </c>
    </row>
    <row r="1865">
      <c r="A1865" s="33" t="s">
        <v>197</v>
      </c>
      <c r="B1865" s="68" t="s">
        <v>206</v>
      </c>
      <c r="C1865" s="35" t="s">
        <v>52</v>
      </c>
      <c r="D1865" s="35" t="str">
        <f t="shared" si="2"/>
        <v>Middle East/Qatar-Middle East/2004</v>
      </c>
      <c r="E1865" s="72">
        <v>23642.0</v>
      </c>
      <c r="F1865" s="72">
        <v>67997.0</v>
      </c>
      <c r="G1865" s="70">
        <f t="shared" si="3"/>
        <v>23642</v>
      </c>
      <c r="H1865" s="70">
        <f t="shared" si="4"/>
        <v>67997</v>
      </c>
      <c r="I1865" s="71" t="s">
        <v>2143</v>
      </c>
      <c r="J1865" s="70">
        <f t="array" ref="J1865:K1865">VLOOKUP(I1865,D:H,{4,5},0)</f>
        <v>23642</v>
      </c>
      <c r="K1865" s="70">
        <v>67997.0</v>
      </c>
      <c r="L1865" s="39">
        <f t="shared" si="5"/>
        <v>23642</v>
      </c>
      <c r="M1865" s="39">
        <f t="shared" si="6"/>
        <v>67997</v>
      </c>
    </row>
    <row r="1866">
      <c r="A1866" s="33" t="s">
        <v>197</v>
      </c>
      <c r="B1866" s="68" t="s">
        <v>206</v>
      </c>
      <c r="C1866" s="35" t="s">
        <v>55</v>
      </c>
      <c r="D1866" s="35" t="str">
        <f t="shared" si="2"/>
        <v>Middle East/Qatar-Middle East/2007</v>
      </c>
      <c r="E1866" s="72">
        <v>16648.0</v>
      </c>
      <c r="F1866" s="72">
        <v>44393.0</v>
      </c>
      <c r="G1866" s="70">
        <f t="shared" si="3"/>
        <v>15179.5</v>
      </c>
      <c r="H1866" s="70">
        <f t="shared" si="4"/>
        <v>36437.5</v>
      </c>
      <c r="I1866" s="71" t="s">
        <v>2144</v>
      </c>
      <c r="J1866" s="70"/>
      <c r="K1866" s="70"/>
      <c r="L1866" s="39" t="str">
        <f t="shared" si="5"/>
        <v/>
      </c>
      <c r="M1866" s="39" t="str">
        <f t="shared" si="6"/>
        <v/>
      </c>
    </row>
    <row r="1867">
      <c r="A1867" s="33" t="s">
        <v>197</v>
      </c>
      <c r="B1867" s="68" t="s">
        <v>206</v>
      </c>
      <c r="C1867" s="35" t="s">
        <v>55</v>
      </c>
      <c r="D1867" s="35" t="str">
        <f t="shared" si="2"/>
        <v>Middle East/Qatar-Middle East/2007</v>
      </c>
      <c r="E1867" s="72">
        <v>13711.0</v>
      </c>
      <c r="F1867" s="72">
        <v>28482.0</v>
      </c>
      <c r="G1867" s="70">
        <f t="shared" si="3"/>
        <v>13081.5</v>
      </c>
      <c r="H1867" s="70">
        <f t="shared" si="4"/>
        <v>29422.5</v>
      </c>
      <c r="I1867" s="71" t="s">
        <v>2145</v>
      </c>
      <c r="J1867" s="70"/>
      <c r="K1867" s="70"/>
      <c r="L1867" s="39" t="str">
        <f t="shared" si="5"/>
        <v/>
      </c>
      <c r="M1867" s="39" t="str">
        <f t="shared" si="6"/>
        <v/>
      </c>
    </row>
    <row r="1868">
      <c r="A1868" s="33" t="s">
        <v>197</v>
      </c>
      <c r="B1868" s="68" t="s">
        <v>206</v>
      </c>
      <c r="C1868" s="35" t="s">
        <v>55</v>
      </c>
      <c r="D1868" s="35" t="str">
        <f t="shared" si="2"/>
        <v>Middle East/Qatar-Middle East/2007</v>
      </c>
      <c r="E1868" s="72">
        <v>12452.0</v>
      </c>
      <c r="F1868" s="72">
        <v>30363.0</v>
      </c>
      <c r="G1868" s="70">
        <f t="shared" si="3"/>
        <v>12452</v>
      </c>
      <c r="H1868" s="70">
        <f t="shared" si="4"/>
        <v>30363</v>
      </c>
      <c r="I1868" s="71" t="s">
        <v>2146</v>
      </c>
      <c r="J1868" s="70">
        <f t="array" ref="J1868:K1868">VLOOKUP(I1868,D:H,{4,5},0)</f>
        <v>15179.5</v>
      </c>
      <c r="K1868" s="70">
        <v>36437.5</v>
      </c>
      <c r="L1868" s="39">
        <f t="shared" si="5"/>
        <v>15179.5</v>
      </c>
      <c r="M1868" s="39">
        <f t="shared" si="6"/>
        <v>36437.5</v>
      </c>
    </row>
    <row r="1869">
      <c r="A1869" s="33" t="s">
        <v>197</v>
      </c>
      <c r="B1869" s="68" t="s">
        <v>206</v>
      </c>
      <c r="C1869" s="35" t="s">
        <v>56</v>
      </c>
      <c r="D1869" s="35" t="str">
        <f t="shared" si="2"/>
        <v>Middle East/Qatar-Middle East/2008</v>
      </c>
      <c r="E1869" s="72">
        <v>22790.0</v>
      </c>
      <c r="F1869" s="72">
        <v>67242.0</v>
      </c>
      <c r="G1869" s="70">
        <f t="shared" si="3"/>
        <v>22790</v>
      </c>
      <c r="H1869" s="70">
        <f t="shared" si="4"/>
        <v>67242</v>
      </c>
      <c r="I1869" s="71" t="s">
        <v>2147</v>
      </c>
      <c r="J1869" s="70">
        <f t="array" ref="J1869:K1869">VLOOKUP(I1869,D:H,{4,5},0)</f>
        <v>22790</v>
      </c>
      <c r="K1869" s="70">
        <v>67242.0</v>
      </c>
      <c r="L1869" s="39">
        <f t="shared" si="5"/>
        <v>22790</v>
      </c>
      <c r="M1869" s="39">
        <f t="shared" si="6"/>
        <v>67242</v>
      </c>
    </row>
    <row r="1870">
      <c r="A1870" s="33" t="s">
        <v>197</v>
      </c>
      <c r="B1870" s="68" t="s">
        <v>206</v>
      </c>
      <c r="C1870" s="35" t="s">
        <v>58</v>
      </c>
      <c r="D1870" s="35" t="str">
        <f t="shared" si="2"/>
        <v>Middle East/Qatar-Middle East/2010</v>
      </c>
      <c r="E1870" s="72">
        <v>16638.0</v>
      </c>
      <c r="F1870" s="72">
        <v>51881.0</v>
      </c>
      <c r="G1870" s="70">
        <f t="shared" si="3"/>
        <v>16638</v>
      </c>
      <c r="H1870" s="70">
        <f t="shared" si="4"/>
        <v>51881</v>
      </c>
      <c r="I1870" s="71" t="s">
        <v>2148</v>
      </c>
      <c r="J1870" s="70"/>
      <c r="K1870" s="70"/>
      <c r="L1870" s="39" t="str">
        <f t="shared" si="5"/>
        <v/>
      </c>
      <c r="M1870" s="39" t="str">
        <f t="shared" si="6"/>
        <v/>
      </c>
    </row>
    <row r="1871">
      <c r="A1871" s="33" t="s">
        <v>197</v>
      </c>
      <c r="B1871" s="68" t="s">
        <v>206</v>
      </c>
      <c r="C1871" s="35" t="s">
        <v>59</v>
      </c>
      <c r="D1871" s="35" t="str">
        <f t="shared" si="2"/>
        <v>Middle East/Qatar-Middle East/2011</v>
      </c>
      <c r="E1871" s="72">
        <v>14185.0</v>
      </c>
      <c r="F1871" s="72">
        <v>36157.0</v>
      </c>
      <c r="G1871" s="70">
        <f t="shared" si="3"/>
        <v>12530.5</v>
      </c>
      <c r="H1871" s="70">
        <f t="shared" si="4"/>
        <v>35443.5</v>
      </c>
      <c r="I1871" s="71" t="s">
        <v>2149</v>
      </c>
      <c r="J1871" s="70">
        <f t="array" ref="J1871:K1871">VLOOKUP(I1871,D:H,{4,5},0)</f>
        <v>16638</v>
      </c>
      <c r="K1871" s="70">
        <v>51881.0</v>
      </c>
      <c r="L1871" s="39">
        <f t="shared" si="5"/>
        <v>16638</v>
      </c>
      <c r="M1871" s="39">
        <f t="shared" si="6"/>
        <v>51881</v>
      </c>
    </row>
    <row r="1872">
      <c r="A1872" s="33" t="s">
        <v>197</v>
      </c>
      <c r="B1872" s="68" t="s">
        <v>206</v>
      </c>
      <c r="C1872" s="35" t="s">
        <v>59</v>
      </c>
      <c r="D1872" s="35" t="str">
        <f t="shared" si="2"/>
        <v>Middle East/Qatar-Middle East/2011</v>
      </c>
      <c r="E1872" s="72">
        <v>10876.0</v>
      </c>
      <c r="F1872" s="72">
        <v>34730.0</v>
      </c>
      <c r="G1872" s="70">
        <f t="shared" si="3"/>
        <v>10876</v>
      </c>
      <c r="H1872" s="70">
        <f t="shared" si="4"/>
        <v>34730</v>
      </c>
      <c r="I1872" s="71" t="s">
        <v>2150</v>
      </c>
      <c r="J1872" s="70">
        <f t="array" ref="J1872:K1872">VLOOKUP(I1872,D:H,{4,5},0)</f>
        <v>12530.5</v>
      </c>
      <c r="K1872" s="70">
        <v>35443.5</v>
      </c>
      <c r="L1872" s="39">
        <f t="shared" si="5"/>
        <v>12530.5</v>
      </c>
      <c r="M1872" s="39">
        <f t="shared" si="6"/>
        <v>35443.5</v>
      </c>
    </row>
    <row r="1873">
      <c r="A1873" s="33" t="s">
        <v>197</v>
      </c>
      <c r="B1873" s="68" t="s">
        <v>206</v>
      </c>
      <c r="C1873" s="35" t="s">
        <v>60</v>
      </c>
      <c r="D1873" s="35" t="str">
        <f t="shared" si="2"/>
        <v>Middle East/Qatar-Middle East/2012</v>
      </c>
      <c r="E1873" s="72">
        <v>19606.0</v>
      </c>
      <c r="F1873" s="72">
        <v>56736.0</v>
      </c>
      <c r="G1873" s="70">
        <f t="shared" si="3"/>
        <v>19606</v>
      </c>
      <c r="H1873" s="70">
        <f t="shared" si="4"/>
        <v>56736</v>
      </c>
      <c r="I1873" s="71" t="s">
        <v>2151</v>
      </c>
      <c r="J1873" s="70">
        <f t="array" ref="J1873:K1873">VLOOKUP(I1873,D:H,{4,5},0)</f>
        <v>19606</v>
      </c>
      <c r="K1873" s="70">
        <v>56736.0</v>
      </c>
      <c r="L1873" s="39">
        <f t="shared" si="5"/>
        <v>19606</v>
      </c>
      <c r="M1873" s="39">
        <f t="shared" si="6"/>
        <v>56736</v>
      </c>
    </row>
    <row r="1874">
      <c r="A1874" s="33" t="s">
        <v>197</v>
      </c>
      <c r="B1874" s="68" t="s">
        <v>207</v>
      </c>
      <c r="C1874" s="35" t="s">
        <v>48</v>
      </c>
      <c r="D1874" s="35" t="str">
        <f t="shared" si="2"/>
        <v>Middle East/Saudi Arabia-Middle East/2000</v>
      </c>
      <c r="E1874" s="69"/>
      <c r="F1874" s="69"/>
      <c r="G1874" s="70" t="str">
        <f t="shared" si="3"/>
        <v/>
      </c>
      <c r="H1874" s="70" t="str">
        <f t="shared" si="4"/>
        <v/>
      </c>
      <c r="I1874" s="71" t="s">
        <v>2152</v>
      </c>
      <c r="J1874" s="70" t="str">
        <f t="array" ref="J1874:K1874">VLOOKUP(I1874,D:H,{4,5},0)</f>
        <v/>
      </c>
      <c r="K1874" s="70"/>
      <c r="L1874" s="39" t="str">
        <f t="shared" si="5"/>
        <v/>
      </c>
      <c r="M1874" s="39" t="str">
        <f t="shared" si="6"/>
        <v/>
      </c>
    </row>
    <row r="1875">
      <c r="A1875" s="33" t="s">
        <v>197</v>
      </c>
      <c r="B1875" s="68" t="s">
        <v>207</v>
      </c>
      <c r="C1875" s="35" t="s">
        <v>49</v>
      </c>
      <c r="D1875" s="35" t="str">
        <f t="shared" si="2"/>
        <v>Middle East/Saudi Arabia-Middle East/2001</v>
      </c>
      <c r="E1875" s="72">
        <v>187070.0</v>
      </c>
      <c r="F1875" s="69"/>
      <c r="G1875" s="70">
        <f t="shared" si="3"/>
        <v>187070</v>
      </c>
      <c r="H1875" s="70" t="str">
        <f t="shared" si="4"/>
        <v/>
      </c>
      <c r="I1875" s="71" t="s">
        <v>2153</v>
      </c>
      <c r="J1875" s="70">
        <f t="array" ref="J1875:K1875">VLOOKUP(I1875,D:H,{4,5},0)</f>
        <v>187070</v>
      </c>
      <c r="K1875" s="70"/>
      <c r="L1875" s="39">
        <f t="shared" si="5"/>
        <v>187070</v>
      </c>
      <c r="M1875" s="39" t="str">
        <f t="shared" si="6"/>
        <v/>
      </c>
    </row>
    <row r="1876">
      <c r="A1876" s="33" t="s">
        <v>197</v>
      </c>
      <c r="B1876" s="68" t="s">
        <v>207</v>
      </c>
      <c r="C1876" s="35" t="s">
        <v>50</v>
      </c>
      <c r="D1876" s="35" t="str">
        <f t="shared" si="2"/>
        <v>Middle East/Saudi Arabia-Middle East/2002</v>
      </c>
      <c r="E1876" s="72">
        <v>192004.0</v>
      </c>
      <c r="F1876" s="72">
        <v>464481.0</v>
      </c>
      <c r="G1876" s="70">
        <f t="shared" si="3"/>
        <v>192004</v>
      </c>
      <c r="H1876" s="70">
        <f t="shared" si="4"/>
        <v>464481</v>
      </c>
      <c r="I1876" s="71" t="s">
        <v>2154</v>
      </c>
      <c r="J1876" s="70">
        <f t="array" ref="J1876:K1876">VLOOKUP(I1876,D:H,{4,5},0)</f>
        <v>192004</v>
      </c>
      <c r="K1876" s="70">
        <v>464481.0</v>
      </c>
      <c r="L1876" s="39">
        <f t="shared" si="5"/>
        <v>192004</v>
      </c>
      <c r="M1876" s="39">
        <f t="shared" si="6"/>
        <v>464481</v>
      </c>
    </row>
    <row r="1877">
      <c r="A1877" s="33" t="s">
        <v>197</v>
      </c>
      <c r="B1877" s="68" t="s">
        <v>207</v>
      </c>
      <c r="C1877" s="35" t="s">
        <v>51</v>
      </c>
      <c r="D1877" s="35" t="str">
        <f t="shared" si="2"/>
        <v>Middle East/Saudi Arabia-Middle East/2003</v>
      </c>
      <c r="E1877" s="72">
        <v>175675.0</v>
      </c>
      <c r="F1877" s="72">
        <v>431027.0</v>
      </c>
      <c r="G1877" s="70">
        <f t="shared" si="3"/>
        <v>175675</v>
      </c>
      <c r="H1877" s="70">
        <f t="shared" si="4"/>
        <v>431027</v>
      </c>
      <c r="I1877" s="71" t="s">
        <v>2155</v>
      </c>
      <c r="J1877" s="70">
        <f t="array" ref="J1877:K1877">VLOOKUP(I1877,D:H,{4,5},0)</f>
        <v>175675</v>
      </c>
      <c r="K1877" s="70">
        <v>431027.0</v>
      </c>
      <c r="L1877" s="39">
        <f t="shared" si="5"/>
        <v>175675</v>
      </c>
      <c r="M1877" s="39">
        <f t="shared" si="6"/>
        <v>431027</v>
      </c>
    </row>
    <row r="1878">
      <c r="A1878" s="33" t="s">
        <v>197</v>
      </c>
      <c r="B1878" s="68" t="s">
        <v>207</v>
      </c>
      <c r="C1878" s="35" t="s">
        <v>52</v>
      </c>
      <c r="D1878" s="35" t="str">
        <f t="shared" si="2"/>
        <v>Middle East/Saudi Arabia-Middle East/2004</v>
      </c>
      <c r="E1878" s="72">
        <v>154076.0</v>
      </c>
      <c r="F1878" s="72">
        <v>418240.0</v>
      </c>
      <c r="G1878" s="70">
        <f t="shared" si="3"/>
        <v>154076</v>
      </c>
      <c r="H1878" s="70">
        <f t="shared" si="4"/>
        <v>418240</v>
      </c>
      <c r="I1878" s="71" t="s">
        <v>2156</v>
      </c>
      <c r="J1878" s="70">
        <f t="array" ref="J1878:K1878">VLOOKUP(I1878,D:H,{4,5},0)</f>
        <v>154076</v>
      </c>
      <c r="K1878" s="70">
        <v>418240.0</v>
      </c>
      <c r="L1878" s="39">
        <f t="shared" si="5"/>
        <v>154076</v>
      </c>
      <c r="M1878" s="39">
        <f t="shared" si="6"/>
        <v>418240</v>
      </c>
    </row>
    <row r="1879">
      <c r="A1879" s="33" t="s">
        <v>197</v>
      </c>
      <c r="B1879" s="68" t="s">
        <v>207</v>
      </c>
      <c r="C1879" s="35" t="s">
        <v>55</v>
      </c>
      <c r="D1879" s="35" t="str">
        <f t="shared" si="2"/>
        <v>Middle East/Saudi Arabia-Middle East/2007</v>
      </c>
      <c r="E1879" s="72">
        <v>143706.0</v>
      </c>
      <c r="F1879" s="72">
        <v>395834.0</v>
      </c>
      <c r="G1879" s="70">
        <f t="shared" si="3"/>
        <v>130329.5</v>
      </c>
      <c r="H1879" s="70">
        <f t="shared" si="4"/>
        <v>361120.5</v>
      </c>
      <c r="I1879" s="71" t="s">
        <v>2157</v>
      </c>
      <c r="J1879" s="70"/>
      <c r="K1879" s="70"/>
      <c r="L1879" s="39" t="str">
        <f t="shared" si="5"/>
        <v/>
      </c>
      <c r="M1879" s="39" t="str">
        <f t="shared" si="6"/>
        <v/>
      </c>
    </row>
    <row r="1880">
      <c r="A1880" s="33" t="s">
        <v>197</v>
      </c>
      <c r="B1880" s="68" t="s">
        <v>207</v>
      </c>
      <c r="C1880" s="35" t="s">
        <v>55</v>
      </c>
      <c r="D1880" s="35" t="str">
        <f t="shared" si="2"/>
        <v>Middle East/Saudi Arabia-Middle East/2007</v>
      </c>
      <c r="E1880" s="72">
        <v>116953.0</v>
      </c>
      <c r="F1880" s="72">
        <v>326407.0</v>
      </c>
      <c r="G1880" s="70">
        <f t="shared" si="3"/>
        <v>111805</v>
      </c>
      <c r="H1880" s="70">
        <f t="shared" si="4"/>
        <v>311810.5</v>
      </c>
      <c r="I1880" s="71" t="s">
        <v>2158</v>
      </c>
      <c r="J1880" s="70"/>
      <c r="K1880" s="70"/>
      <c r="L1880" s="39" t="str">
        <f t="shared" si="5"/>
        <v/>
      </c>
      <c r="M1880" s="39" t="str">
        <f t="shared" si="6"/>
        <v/>
      </c>
    </row>
    <row r="1881">
      <c r="A1881" s="33" t="s">
        <v>197</v>
      </c>
      <c r="B1881" s="68" t="s">
        <v>207</v>
      </c>
      <c r="C1881" s="35" t="s">
        <v>55</v>
      </c>
      <c r="D1881" s="35" t="str">
        <f t="shared" si="2"/>
        <v>Middle East/Saudi Arabia-Middle East/2007</v>
      </c>
      <c r="E1881" s="72">
        <v>106657.0</v>
      </c>
      <c r="F1881" s="72">
        <v>297214.0</v>
      </c>
      <c r="G1881" s="70">
        <f t="shared" si="3"/>
        <v>106657</v>
      </c>
      <c r="H1881" s="70">
        <f t="shared" si="4"/>
        <v>297214</v>
      </c>
      <c r="I1881" s="71" t="s">
        <v>2159</v>
      </c>
      <c r="J1881" s="70">
        <f t="array" ref="J1881:K1881">VLOOKUP(I1881,D:H,{4,5},0)</f>
        <v>130329.5</v>
      </c>
      <c r="K1881" s="70">
        <v>361120.5</v>
      </c>
      <c r="L1881" s="39">
        <f t="shared" si="5"/>
        <v>130329.5</v>
      </c>
      <c r="M1881" s="39">
        <f t="shared" si="6"/>
        <v>361120.5</v>
      </c>
    </row>
    <row r="1882">
      <c r="A1882" s="33" t="s">
        <v>197</v>
      </c>
      <c r="B1882" s="68" t="s">
        <v>207</v>
      </c>
      <c r="C1882" s="35" t="s">
        <v>56</v>
      </c>
      <c r="D1882" s="35" t="str">
        <f t="shared" si="2"/>
        <v>Middle East/Saudi Arabia-Middle East/2008</v>
      </c>
      <c r="E1882" s="72">
        <v>144109.0</v>
      </c>
      <c r="F1882" s="72">
        <v>393535.0</v>
      </c>
      <c r="G1882" s="70">
        <f t="shared" si="3"/>
        <v>144109</v>
      </c>
      <c r="H1882" s="70">
        <f t="shared" si="4"/>
        <v>393535</v>
      </c>
      <c r="I1882" s="71" t="s">
        <v>2160</v>
      </c>
      <c r="J1882" s="70">
        <f t="array" ref="J1882:K1882">VLOOKUP(I1882,D:H,{4,5},0)</f>
        <v>144109</v>
      </c>
      <c r="K1882" s="70">
        <v>393535.0</v>
      </c>
      <c r="L1882" s="39">
        <f t="shared" si="5"/>
        <v>144109</v>
      </c>
      <c r="M1882" s="39">
        <f t="shared" si="6"/>
        <v>393535</v>
      </c>
    </row>
    <row r="1883">
      <c r="A1883" s="33" t="s">
        <v>197</v>
      </c>
      <c r="B1883" s="68" t="s">
        <v>207</v>
      </c>
      <c r="C1883" s="35" t="s">
        <v>58</v>
      </c>
      <c r="D1883" s="35" t="str">
        <f t="shared" si="2"/>
        <v>Middle East/Saudi Arabia-Middle East/2010</v>
      </c>
      <c r="E1883" s="72">
        <v>145540.0</v>
      </c>
      <c r="F1883" s="72">
        <v>397642.0</v>
      </c>
      <c r="G1883" s="70">
        <f t="shared" si="3"/>
        <v>145540</v>
      </c>
      <c r="H1883" s="70">
        <f t="shared" si="4"/>
        <v>397642</v>
      </c>
      <c r="I1883" s="71" t="s">
        <v>2161</v>
      </c>
      <c r="J1883" s="70"/>
      <c r="K1883" s="70"/>
      <c r="L1883" s="39" t="str">
        <f t="shared" si="5"/>
        <v/>
      </c>
      <c r="M1883" s="39" t="str">
        <f t="shared" si="6"/>
        <v/>
      </c>
    </row>
    <row r="1884">
      <c r="A1884" s="33" t="s">
        <v>197</v>
      </c>
      <c r="B1884" s="68" t="s">
        <v>207</v>
      </c>
      <c r="C1884" s="35" t="s">
        <v>59</v>
      </c>
      <c r="D1884" s="35" t="str">
        <f t="shared" si="2"/>
        <v>Middle East/Saudi Arabia-Middle East/2011</v>
      </c>
      <c r="E1884" s="72">
        <v>121382.0</v>
      </c>
      <c r="F1884" s="72">
        <v>327272.0</v>
      </c>
      <c r="G1884" s="70">
        <f t="shared" si="3"/>
        <v>111353.5</v>
      </c>
      <c r="H1884" s="70">
        <f t="shared" si="4"/>
        <v>312103.5</v>
      </c>
      <c r="I1884" s="71" t="s">
        <v>2162</v>
      </c>
      <c r="J1884" s="70">
        <f t="array" ref="J1884:K1884">VLOOKUP(I1884,D:H,{4,5},0)</f>
        <v>145540</v>
      </c>
      <c r="K1884" s="70">
        <v>397642.0</v>
      </c>
      <c r="L1884" s="39">
        <f t="shared" si="5"/>
        <v>145540</v>
      </c>
      <c r="M1884" s="39">
        <f t="shared" si="6"/>
        <v>397642</v>
      </c>
    </row>
    <row r="1885">
      <c r="A1885" s="33" t="s">
        <v>197</v>
      </c>
      <c r="B1885" s="68" t="s">
        <v>207</v>
      </c>
      <c r="C1885" s="35" t="s">
        <v>59</v>
      </c>
      <c r="D1885" s="35" t="str">
        <f t="shared" si="2"/>
        <v>Middle East/Saudi Arabia-Middle East/2011</v>
      </c>
      <c r="E1885" s="72">
        <v>101325.0</v>
      </c>
      <c r="F1885" s="72">
        <v>296935.0</v>
      </c>
      <c r="G1885" s="70">
        <f t="shared" si="3"/>
        <v>101325</v>
      </c>
      <c r="H1885" s="70">
        <f t="shared" si="4"/>
        <v>296935</v>
      </c>
      <c r="I1885" s="71" t="s">
        <v>2163</v>
      </c>
      <c r="J1885" s="70">
        <f t="array" ref="J1885:K1885">VLOOKUP(I1885,D:H,{4,5},0)</f>
        <v>111353.5</v>
      </c>
      <c r="K1885" s="70">
        <v>312103.5</v>
      </c>
      <c r="L1885" s="39">
        <f t="shared" si="5"/>
        <v>111353.5</v>
      </c>
      <c r="M1885" s="39">
        <f t="shared" si="6"/>
        <v>312103.5</v>
      </c>
    </row>
    <row r="1886">
      <c r="A1886" s="33" t="s">
        <v>197</v>
      </c>
      <c r="B1886" s="68" t="s">
        <v>207</v>
      </c>
      <c r="C1886" s="35" t="s">
        <v>60</v>
      </c>
      <c r="D1886" s="35" t="str">
        <f t="shared" si="2"/>
        <v>Middle East/Saudi Arabia-Middle East/2012</v>
      </c>
      <c r="E1886" s="72">
        <v>158214.0</v>
      </c>
      <c r="F1886" s="72">
        <v>432739.0</v>
      </c>
      <c r="G1886" s="70">
        <f t="shared" si="3"/>
        <v>158214</v>
      </c>
      <c r="H1886" s="70">
        <f t="shared" si="4"/>
        <v>432739</v>
      </c>
      <c r="I1886" s="71" t="s">
        <v>2164</v>
      </c>
      <c r="J1886" s="70">
        <f t="array" ref="J1886:K1886">VLOOKUP(I1886,D:H,{4,5},0)</f>
        <v>158214</v>
      </c>
      <c r="K1886" s="70">
        <v>432739.0</v>
      </c>
      <c r="L1886" s="39">
        <f t="shared" si="5"/>
        <v>158214</v>
      </c>
      <c r="M1886" s="39">
        <f t="shared" si="6"/>
        <v>432739</v>
      </c>
    </row>
    <row r="1887">
      <c r="A1887" s="33" t="s">
        <v>197</v>
      </c>
      <c r="B1887" s="68" t="s">
        <v>208</v>
      </c>
      <c r="C1887" s="35" t="s">
        <v>48</v>
      </c>
      <c r="D1887" s="35" t="str">
        <f t="shared" si="2"/>
        <v>Middle East/Syria-Middle East/2000</v>
      </c>
      <c r="E1887" s="69"/>
      <c r="F1887" s="69"/>
      <c r="G1887" s="70" t="str">
        <f t="shared" si="3"/>
        <v/>
      </c>
      <c r="H1887" s="70" t="str">
        <f t="shared" si="4"/>
        <v/>
      </c>
      <c r="I1887" s="71" t="s">
        <v>2165</v>
      </c>
      <c r="J1887" s="70" t="str">
        <f t="array" ref="J1887:K1887">VLOOKUP(I1887,D:H,{4,5},0)</f>
        <v/>
      </c>
      <c r="K1887" s="70"/>
      <c r="L1887" s="39" t="str">
        <f t="shared" si="5"/>
        <v/>
      </c>
      <c r="M1887" s="39" t="str">
        <f t="shared" si="6"/>
        <v/>
      </c>
    </row>
    <row r="1888">
      <c r="A1888" s="33" t="s">
        <v>197</v>
      </c>
      <c r="B1888" s="68" t="s">
        <v>208</v>
      </c>
      <c r="C1888" s="35" t="s">
        <v>49</v>
      </c>
      <c r="D1888" s="35" t="str">
        <f t="shared" si="2"/>
        <v>Middle East/Syria-Middle East/2001</v>
      </c>
      <c r="E1888" s="72">
        <v>19986.0</v>
      </c>
      <c r="F1888" s="69"/>
      <c r="G1888" s="70">
        <f t="shared" si="3"/>
        <v>19986</v>
      </c>
      <c r="H1888" s="70" t="str">
        <f t="shared" si="4"/>
        <v/>
      </c>
      <c r="I1888" s="71" t="s">
        <v>2166</v>
      </c>
      <c r="J1888" s="70">
        <f t="array" ref="J1888:K1888">VLOOKUP(I1888,D:H,{4,5},0)</f>
        <v>19986</v>
      </c>
      <c r="K1888" s="70"/>
      <c r="L1888" s="39">
        <f t="shared" si="5"/>
        <v>19986</v>
      </c>
      <c r="M1888" s="39" t="str">
        <f t="shared" si="6"/>
        <v/>
      </c>
    </row>
    <row r="1889">
      <c r="A1889" s="33" t="s">
        <v>197</v>
      </c>
      <c r="B1889" s="68" t="s">
        <v>208</v>
      </c>
      <c r="C1889" s="35" t="s">
        <v>50</v>
      </c>
      <c r="D1889" s="35" t="str">
        <f t="shared" si="2"/>
        <v>Middle East/Syria-Middle East/2002</v>
      </c>
      <c r="E1889" s="72">
        <v>21649.0</v>
      </c>
      <c r="F1889" s="72">
        <v>61859.0</v>
      </c>
      <c r="G1889" s="70">
        <f t="shared" si="3"/>
        <v>21649</v>
      </c>
      <c r="H1889" s="70">
        <f t="shared" si="4"/>
        <v>61859</v>
      </c>
      <c r="I1889" s="71" t="s">
        <v>2167</v>
      </c>
      <c r="J1889" s="70">
        <f t="array" ref="J1889:K1889">VLOOKUP(I1889,D:H,{4,5},0)</f>
        <v>21649</v>
      </c>
      <c r="K1889" s="70">
        <v>61859.0</v>
      </c>
      <c r="L1889" s="39">
        <f t="shared" si="5"/>
        <v>21649</v>
      </c>
      <c r="M1889" s="39">
        <f t="shared" si="6"/>
        <v>61859</v>
      </c>
    </row>
    <row r="1890">
      <c r="A1890" s="33" t="s">
        <v>197</v>
      </c>
      <c r="B1890" s="68" t="s">
        <v>208</v>
      </c>
      <c r="C1890" s="35" t="s">
        <v>51</v>
      </c>
      <c r="D1890" s="35" t="str">
        <f t="shared" si="2"/>
        <v>Middle East/Syria-Middle East/2003</v>
      </c>
      <c r="E1890" s="72">
        <v>21233.0</v>
      </c>
      <c r="F1890" s="72">
        <v>62112.0</v>
      </c>
      <c r="G1890" s="70">
        <f t="shared" si="3"/>
        <v>21233</v>
      </c>
      <c r="H1890" s="70">
        <f t="shared" si="4"/>
        <v>62112</v>
      </c>
      <c r="I1890" s="71" t="s">
        <v>2168</v>
      </c>
      <c r="J1890" s="70">
        <f t="array" ref="J1890:K1890">VLOOKUP(I1890,D:H,{4,5},0)</f>
        <v>21233</v>
      </c>
      <c r="K1890" s="70">
        <v>62112.0</v>
      </c>
      <c r="L1890" s="39">
        <f t="shared" si="5"/>
        <v>21233</v>
      </c>
      <c r="M1890" s="39">
        <f t="shared" si="6"/>
        <v>62112</v>
      </c>
    </row>
    <row r="1891">
      <c r="A1891" s="33" t="s">
        <v>197</v>
      </c>
      <c r="B1891" s="68" t="s">
        <v>208</v>
      </c>
      <c r="C1891" s="35" t="s">
        <v>53</v>
      </c>
      <c r="D1891" s="35" t="str">
        <f t="shared" si="2"/>
        <v>Middle East/Syria-Middle East/2005</v>
      </c>
      <c r="E1891" s="72">
        <v>23052.0</v>
      </c>
      <c r="F1891" s="72">
        <v>67700.0</v>
      </c>
      <c r="G1891" s="70">
        <f t="shared" si="3"/>
        <v>22341</v>
      </c>
      <c r="H1891" s="70">
        <f t="shared" si="4"/>
        <v>60645</v>
      </c>
      <c r="I1891" s="71" t="s">
        <v>2169</v>
      </c>
      <c r="J1891" s="70"/>
      <c r="K1891" s="70"/>
      <c r="L1891" s="39" t="str">
        <f t="shared" si="5"/>
        <v/>
      </c>
      <c r="M1891" s="39" t="str">
        <f t="shared" si="6"/>
        <v/>
      </c>
    </row>
    <row r="1892">
      <c r="A1892" s="33" t="s">
        <v>197</v>
      </c>
      <c r="B1892" s="68" t="s">
        <v>208</v>
      </c>
      <c r="C1892" s="35" t="s">
        <v>53</v>
      </c>
      <c r="D1892" s="35" t="str">
        <f t="shared" si="2"/>
        <v>Middle East/Syria-Middle East/2005</v>
      </c>
      <c r="E1892" s="72">
        <v>21630.0</v>
      </c>
      <c r="F1892" s="72">
        <v>53590.0</v>
      </c>
      <c r="G1892" s="70">
        <f t="shared" si="3"/>
        <v>21630</v>
      </c>
      <c r="H1892" s="70">
        <f t="shared" si="4"/>
        <v>53590</v>
      </c>
      <c r="I1892" s="71" t="s">
        <v>2170</v>
      </c>
      <c r="J1892" s="70">
        <f t="array" ref="J1892:K1892">VLOOKUP(I1892,D:H,{4,5},0)</f>
        <v>22341</v>
      </c>
      <c r="K1892" s="70">
        <v>60645.0</v>
      </c>
      <c r="L1892" s="39">
        <f t="shared" si="5"/>
        <v>22341</v>
      </c>
      <c r="M1892" s="39">
        <f t="shared" si="6"/>
        <v>60645</v>
      </c>
    </row>
    <row r="1893">
      <c r="A1893" s="33" t="s">
        <v>197</v>
      </c>
      <c r="B1893" s="68" t="s">
        <v>208</v>
      </c>
      <c r="C1893" s="35" t="s">
        <v>55</v>
      </c>
      <c r="D1893" s="35" t="str">
        <f t="shared" si="2"/>
        <v>Middle East/Syria-Middle East/2007</v>
      </c>
      <c r="E1893" s="72">
        <v>17937.0</v>
      </c>
      <c r="F1893" s="72">
        <v>51111.0</v>
      </c>
      <c r="G1893" s="70">
        <f t="shared" si="3"/>
        <v>16787.5</v>
      </c>
      <c r="H1893" s="70">
        <f t="shared" si="4"/>
        <v>49948.5</v>
      </c>
      <c r="I1893" s="71" t="s">
        <v>2171</v>
      </c>
      <c r="J1893" s="70"/>
      <c r="K1893" s="70"/>
      <c r="L1893" s="39" t="str">
        <f t="shared" si="5"/>
        <v/>
      </c>
      <c r="M1893" s="39" t="str">
        <f t="shared" si="6"/>
        <v/>
      </c>
    </row>
    <row r="1894">
      <c r="A1894" s="33" t="s">
        <v>197</v>
      </c>
      <c r="B1894" s="68" t="s">
        <v>208</v>
      </c>
      <c r="C1894" s="35" t="s">
        <v>55</v>
      </c>
      <c r="D1894" s="35" t="str">
        <f t="shared" si="2"/>
        <v>Middle East/Syria-Middle East/2007</v>
      </c>
      <c r="E1894" s="72">
        <v>15638.0</v>
      </c>
      <c r="F1894" s="72">
        <v>48786.0</v>
      </c>
      <c r="G1894" s="70">
        <f t="shared" si="3"/>
        <v>15638</v>
      </c>
      <c r="H1894" s="70">
        <f t="shared" si="4"/>
        <v>48786</v>
      </c>
      <c r="I1894" s="71" t="s">
        <v>2172</v>
      </c>
      <c r="J1894" s="70">
        <f t="array" ref="J1894:K1894">VLOOKUP(I1894,D:H,{4,5},0)</f>
        <v>16787.5</v>
      </c>
      <c r="K1894" s="70">
        <v>49948.5</v>
      </c>
      <c r="L1894" s="39">
        <f t="shared" si="5"/>
        <v>16787.5</v>
      </c>
      <c r="M1894" s="39">
        <f t="shared" si="6"/>
        <v>49948.5</v>
      </c>
    </row>
    <row r="1895">
      <c r="A1895" s="33" t="s">
        <v>197</v>
      </c>
      <c r="B1895" s="68" t="s">
        <v>208</v>
      </c>
      <c r="C1895" s="35" t="s">
        <v>57</v>
      </c>
      <c r="D1895" s="35" t="str">
        <f t="shared" si="2"/>
        <v>Middle East/Syria-Middle East/2009</v>
      </c>
      <c r="E1895" s="72">
        <v>22803.0</v>
      </c>
      <c r="F1895" s="72">
        <v>57429.0</v>
      </c>
      <c r="G1895" s="70">
        <f t="shared" si="3"/>
        <v>19769</v>
      </c>
      <c r="H1895" s="70">
        <f t="shared" si="4"/>
        <v>48248.5</v>
      </c>
      <c r="I1895" s="71" t="s">
        <v>2173</v>
      </c>
      <c r="J1895" s="70"/>
      <c r="K1895" s="70"/>
      <c r="L1895" s="39" t="str">
        <f t="shared" si="5"/>
        <v/>
      </c>
      <c r="M1895" s="39" t="str">
        <f t="shared" si="6"/>
        <v/>
      </c>
    </row>
    <row r="1896">
      <c r="A1896" s="33" t="s">
        <v>197</v>
      </c>
      <c r="B1896" s="68" t="s">
        <v>208</v>
      </c>
      <c r="C1896" s="35" t="s">
        <v>57</v>
      </c>
      <c r="D1896" s="35" t="str">
        <f t="shared" si="2"/>
        <v>Middle East/Syria-Middle East/2009</v>
      </c>
      <c r="E1896" s="72">
        <v>16735.0</v>
      </c>
      <c r="F1896" s="72">
        <v>39068.0</v>
      </c>
      <c r="G1896" s="70">
        <f t="shared" si="3"/>
        <v>16735</v>
      </c>
      <c r="H1896" s="70">
        <f t="shared" si="4"/>
        <v>39068</v>
      </c>
      <c r="I1896" s="71" t="s">
        <v>2174</v>
      </c>
      <c r="J1896" s="70">
        <f t="array" ref="J1896:K1896">VLOOKUP(I1896,D:H,{4,5},0)</f>
        <v>19769</v>
      </c>
      <c r="K1896" s="70">
        <v>48248.5</v>
      </c>
      <c r="L1896" s="39">
        <f t="shared" si="5"/>
        <v>19769</v>
      </c>
      <c r="M1896" s="39">
        <f t="shared" si="6"/>
        <v>48248.5</v>
      </c>
    </row>
    <row r="1897">
      <c r="A1897" s="33" t="s">
        <v>197</v>
      </c>
      <c r="B1897" s="68" t="s">
        <v>208</v>
      </c>
      <c r="C1897" s="35" t="s">
        <v>59</v>
      </c>
      <c r="D1897" s="35" t="str">
        <f t="shared" si="2"/>
        <v>Middle East/Syria-Middle East/2011</v>
      </c>
      <c r="E1897" s="72">
        <v>20792.0</v>
      </c>
      <c r="F1897" s="72">
        <v>50634.0</v>
      </c>
      <c r="G1897" s="70">
        <f t="shared" si="3"/>
        <v>20792</v>
      </c>
      <c r="H1897" s="70">
        <f t="shared" si="4"/>
        <v>50634</v>
      </c>
      <c r="I1897" s="71" t="s">
        <v>2175</v>
      </c>
      <c r="J1897" s="70"/>
      <c r="K1897" s="70"/>
      <c r="L1897" s="39" t="str">
        <f t="shared" si="5"/>
        <v/>
      </c>
      <c r="M1897" s="39" t="str">
        <f t="shared" si="6"/>
        <v/>
      </c>
    </row>
    <row r="1898">
      <c r="A1898" s="33" t="s">
        <v>197</v>
      </c>
      <c r="B1898" s="68" t="s">
        <v>208</v>
      </c>
      <c r="C1898" s="35" t="s">
        <v>60</v>
      </c>
      <c r="D1898" s="35" t="str">
        <f t="shared" si="2"/>
        <v>Middle East/Syria-Middle East/2012</v>
      </c>
      <c r="E1898" s="72">
        <v>16543.0</v>
      </c>
      <c r="F1898" s="72">
        <v>54286.0</v>
      </c>
      <c r="G1898" s="70">
        <f t="shared" si="3"/>
        <v>16154</v>
      </c>
      <c r="H1898" s="70">
        <f t="shared" si="4"/>
        <v>52667</v>
      </c>
      <c r="I1898" s="71" t="s">
        <v>2176</v>
      </c>
      <c r="J1898" s="70">
        <f t="array" ref="J1898:K1898">VLOOKUP(I1898,D:H,{4,5},0)</f>
        <v>20792</v>
      </c>
      <c r="K1898" s="70">
        <v>50634.0</v>
      </c>
      <c r="L1898" s="39">
        <f t="shared" si="5"/>
        <v>20792</v>
      </c>
      <c r="M1898" s="39">
        <f t="shared" si="6"/>
        <v>50634</v>
      </c>
    </row>
    <row r="1899">
      <c r="A1899" s="33" t="s">
        <v>197</v>
      </c>
      <c r="B1899" s="68" t="s">
        <v>208</v>
      </c>
      <c r="C1899" s="35" t="s">
        <v>60</v>
      </c>
      <c r="D1899" s="35" t="str">
        <f t="shared" si="2"/>
        <v>Middle East/Syria-Middle East/2012</v>
      </c>
      <c r="E1899" s="72">
        <v>15765.0</v>
      </c>
      <c r="F1899" s="72">
        <v>51048.0</v>
      </c>
      <c r="G1899" s="70">
        <f t="shared" si="3"/>
        <v>15765</v>
      </c>
      <c r="H1899" s="70">
        <f t="shared" si="4"/>
        <v>51048</v>
      </c>
      <c r="I1899" s="71" t="s">
        <v>2177</v>
      </c>
      <c r="J1899" s="70">
        <f t="array" ref="J1899:K1899">VLOOKUP(I1899,D:H,{4,5},0)</f>
        <v>16154</v>
      </c>
      <c r="K1899" s="70">
        <v>52667.0</v>
      </c>
      <c r="L1899" s="39">
        <f t="shared" si="5"/>
        <v>16154</v>
      </c>
      <c r="M1899" s="39">
        <f t="shared" si="6"/>
        <v>52667</v>
      </c>
    </row>
    <row r="1900">
      <c r="A1900" s="33" t="s">
        <v>197</v>
      </c>
      <c r="B1900" s="68" t="s">
        <v>209</v>
      </c>
      <c r="C1900" s="35" t="s">
        <v>48</v>
      </c>
      <c r="D1900" s="35" t="str">
        <f t="shared" si="2"/>
        <v>Middle East/United Arab Emirates-Middle East/2000</v>
      </c>
      <c r="E1900" s="69"/>
      <c r="F1900" s="69"/>
      <c r="G1900" s="70" t="str">
        <f t="shared" si="3"/>
        <v/>
      </c>
      <c r="H1900" s="70" t="str">
        <f t="shared" si="4"/>
        <v/>
      </c>
      <c r="I1900" s="71" t="s">
        <v>2178</v>
      </c>
      <c r="J1900" s="70" t="str">
        <f t="array" ref="J1900:K1900">VLOOKUP(I1900,D:H,{4,5},0)</f>
        <v/>
      </c>
      <c r="K1900" s="70"/>
      <c r="L1900" s="39" t="str">
        <f t="shared" si="5"/>
        <v/>
      </c>
      <c r="M1900" s="39" t="str">
        <f t="shared" si="6"/>
        <v/>
      </c>
    </row>
    <row r="1901">
      <c r="A1901" s="33" t="s">
        <v>197</v>
      </c>
      <c r="B1901" s="68" t="s">
        <v>209</v>
      </c>
      <c r="C1901" s="35" t="s">
        <v>49</v>
      </c>
      <c r="D1901" s="35" t="str">
        <f t="shared" si="2"/>
        <v>Middle East/United Arab Emirates-Middle East/2001</v>
      </c>
      <c r="E1901" s="72">
        <v>66108.0</v>
      </c>
      <c r="F1901" s="69"/>
      <c r="G1901" s="70">
        <f t="shared" si="3"/>
        <v>66108</v>
      </c>
      <c r="H1901" s="70" t="str">
        <f t="shared" si="4"/>
        <v/>
      </c>
      <c r="I1901" s="71" t="s">
        <v>2179</v>
      </c>
      <c r="J1901" s="70">
        <f t="array" ref="J1901:K1901">VLOOKUP(I1901,D:H,{4,5},0)</f>
        <v>66108</v>
      </c>
      <c r="K1901" s="70"/>
      <c r="L1901" s="39">
        <f t="shared" si="5"/>
        <v>66108</v>
      </c>
      <c r="M1901" s="39" t="str">
        <f t="shared" si="6"/>
        <v/>
      </c>
    </row>
    <row r="1902">
      <c r="A1902" s="33" t="s">
        <v>197</v>
      </c>
      <c r="B1902" s="68" t="s">
        <v>209</v>
      </c>
      <c r="C1902" s="35" t="s">
        <v>50</v>
      </c>
      <c r="D1902" s="35" t="str">
        <f t="shared" si="2"/>
        <v>Middle East/United Arab Emirates-Middle East/2002</v>
      </c>
      <c r="E1902" s="72">
        <v>63099.0</v>
      </c>
      <c r="F1902" s="72">
        <v>167597.0</v>
      </c>
      <c r="G1902" s="70">
        <f t="shared" si="3"/>
        <v>63099</v>
      </c>
      <c r="H1902" s="70">
        <f t="shared" si="4"/>
        <v>167597</v>
      </c>
      <c r="I1902" s="71" t="s">
        <v>2180</v>
      </c>
      <c r="J1902" s="70">
        <f t="array" ref="J1902:K1902">VLOOKUP(I1902,D:H,{4,5},0)</f>
        <v>63099</v>
      </c>
      <c r="K1902" s="70">
        <v>167597.0</v>
      </c>
      <c r="L1902" s="39">
        <f t="shared" si="5"/>
        <v>63099</v>
      </c>
      <c r="M1902" s="39">
        <f t="shared" si="6"/>
        <v>167597</v>
      </c>
    </row>
    <row r="1903">
      <c r="A1903" s="33" t="s">
        <v>197</v>
      </c>
      <c r="B1903" s="68" t="s">
        <v>209</v>
      </c>
      <c r="C1903" s="35" t="s">
        <v>51</v>
      </c>
      <c r="D1903" s="35" t="str">
        <f t="shared" si="2"/>
        <v>Middle East/United Arab Emirates-Middle East/2003</v>
      </c>
      <c r="E1903" s="72">
        <v>60672.0</v>
      </c>
      <c r="F1903" s="72">
        <v>162602.0</v>
      </c>
      <c r="G1903" s="70">
        <f t="shared" si="3"/>
        <v>60672</v>
      </c>
      <c r="H1903" s="70">
        <f t="shared" si="4"/>
        <v>162602</v>
      </c>
      <c r="I1903" s="71" t="s">
        <v>2181</v>
      </c>
      <c r="J1903" s="70">
        <f t="array" ref="J1903:K1903">VLOOKUP(I1903,D:H,{4,5},0)</f>
        <v>60672</v>
      </c>
      <c r="K1903" s="70">
        <v>162602.0</v>
      </c>
      <c r="L1903" s="39">
        <f t="shared" si="5"/>
        <v>60672</v>
      </c>
      <c r="M1903" s="39">
        <f t="shared" si="6"/>
        <v>162602</v>
      </c>
    </row>
    <row r="1904">
      <c r="A1904" s="33" t="s">
        <v>197</v>
      </c>
      <c r="B1904" s="68" t="s">
        <v>209</v>
      </c>
      <c r="C1904" s="35" t="s">
        <v>53</v>
      </c>
      <c r="D1904" s="35" t="str">
        <f t="shared" si="2"/>
        <v>Middle East/United Arab Emirates-Middle East/2005</v>
      </c>
      <c r="E1904" s="72">
        <v>58347.0</v>
      </c>
      <c r="F1904" s="72">
        <v>158935.0</v>
      </c>
      <c r="G1904" s="70">
        <f t="shared" si="3"/>
        <v>52129</v>
      </c>
      <c r="H1904" s="70">
        <f t="shared" si="4"/>
        <v>141405</v>
      </c>
      <c r="I1904" s="71" t="s">
        <v>2182</v>
      </c>
      <c r="J1904" s="70"/>
      <c r="K1904" s="70"/>
      <c r="L1904" s="39" t="str">
        <f t="shared" si="5"/>
        <v/>
      </c>
      <c r="M1904" s="39" t="str">
        <f t="shared" si="6"/>
        <v/>
      </c>
    </row>
    <row r="1905">
      <c r="A1905" s="33" t="s">
        <v>197</v>
      </c>
      <c r="B1905" s="68" t="s">
        <v>209</v>
      </c>
      <c r="C1905" s="35" t="s">
        <v>53</v>
      </c>
      <c r="D1905" s="35" t="str">
        <f t="shared" si="2"/>
        <v>Middle East/United Arab Emirates-Middle East/2005</v>
      </c>
      <c r="E1905" s="72">
        <v>45911.0</v>
      </c>
      <c r="F1905" s="72">
        <v>123875.0</v>
      </c>
      <c r="G1905" s="70">
        <f t="shared" si="3"/>
        <v>45911</v>
      </c>
      <c r="H1905" s="70">
        <f t="shared" si="4"/>
        <v>123875</v>
      </c>
      <c r="I1905" s="71" t="s">
        <v>2183</v>
      </c>
      <c r="J1905" s="70">
        <f t="array" ref="J1905:K1905">VLOOKUP(I1905,D:H,{4,5},0)</f>
        <v>52129</v>
      </c>
      <c r="K1905" s="70">
        <v>141405.0</v>
      </c>
      <c r="L1905" s="39">
        <f t="shared" si="5"/>
        <v>52129</v>
      </c>
      <c r="M1905" s="39">
        <f t="shared" si="6"/>
        <v>141405</v>
      </c>
    </row>
    <row r="1906">
      <c r="A1906" s="33" t="s">
        <v>197</v>
      </c>
      <c r="B1906" s="68" t="s">
        <v>209</v>
      </c>
      <c r="C1906" s="35" t="s">
        <v>56</v>
      </c>
      <c r="D1906" s="35" t="str">
        <f t="shared" si="2"/>
        <v>Middle East/United Arab Emirates-Middle East/2008</v>
      </c>
      <c r="E1906" s="72">
        <v>42310.0</v>
      </c>
      <c r="F1906" s="72">
        <v>113241.0</v>
      </c>
      <c r="G1906" s="70">
        <f t="shared" si="3"/>
        <v>39837.5</v>
      </c>
      <c r="H1906" s="70">
        <f t="shared" si="4"/>
        <v>107328</v>
      </c>
      <c r="I1906" s="71" t="s">
        <v>2184</v>
      </c>
      <c r="J1906" s="70"/>
      <c r="K1906" s="70"/>
      <c r="L1906" s="39" t="str">
        <f t="shared" si="5"/>
        <v/>
      </c>
      <c r="M1906" s="39" t="str">
        <f t="shared" si="6"/>
        <v/>
      </c>
    </row>
    <row r="1907">
      <c r="A1907" s="33" t="s">
        <v>197</v>
      </c>
      <c r="B1907" s="68" t="s">
        <v>209</v>
      </c>
      <c r="C1907" s="35" t="s">
        <v>56</v>
      </c>
      <c r="D1907" s="35" t="str">
        <f t="shared" si="2"/>
        <v>Middle East/United Arab Emirates-Middle East/2008</v>
      </c>
      <c r="E1907" s="72">
        <v>37365.0</v>
      </c>
      <c r="F1907" s="72">
        <v>101415.0</v>
      </c>
      <c r="G1907" s="70">
        <f t="shared" si="3"/>
        <v>37365</v>
      </c>
      <c r="H1907" s="70">
        <f t="shared" si="4"/>
        <v>101415</v>
      </c>
      <c r="I1907" s="71" t="s">
        <v>2185</v>
      </c>
      <c r="J1907" s="70"/>
      <c r="K1907" s="70"/>
      <c r="L1907" s="39" t="str">
        <f t="shared" si="5"/>
        <v/>
      </c>
      <c r="M1907" s="39" t="str">
        <f t="shared" si="6"/>
        <v/>
      </c>
    </row>
    <row r="1908">
      <c r="A1908" s="33" t="s">
        <v>197</v>
      </c>
      <c r="B1908" s="68" t="s">
        <v>209</v>
      </c>
      <c r="C1908" s="35" t="s">
        <v>57</v>
      </c>
      <c r="D1908" s="35" t="str">
        <f t="shared" si="2"/>
        <v>Middle East/United Arab Emirates-Middle East/2009</v>
      </c>
      <c r="E1908" s="72">
        <v>51975.0</v>
      </c>
      <c r="F1908" s="72">
        <v>139405.0</v>
      </c>
      <c r="G1908" s="70">
        <f t="shared" si="3"/>
        <v>51975</v>
      </c>
      <c r="H1908" s="70">
        <f t="shared" si="4"/>
        <v>139405</v>
      </c>
      <c r="I1908" s="71" t="s">
        <v>2186</v>
      </c>
      <c r="J1908" s="70">
        <f t="array" ref="J1908:K1908">VLOOKUP(I1908,D:H,{4,5},0)</f>
        <v>39837.5</v>
      </c>
      <c r="K1908" s="70">
        <v>107328.0</v>
      </c>
      <c r="L1908" s="39">
        <f t="shared" si="5"/>
        <v>39837.5</v>
      </c>
      <c r="M1908" s="39">
        <f t="shared" si="6"/>
        <v>107328</v>
      </c>
    </row>
    <row r="1909">
      <c r="A1909" s="33" t="s">
        <v>197</v>
      </c>
      <c r="B1909" s="68" t="s">
        <v>209</v>
      </c>
      <c r="C1909" s="35" t="s">
        <v>58</v>
      </c>
      <c r="D1909" s="35" t="str">
        <f t="shared" si="2"/>
        <v>Middle East/United Arab Emirates-Middle East/2010</v>
      </c>
      <c r="E1909" s="72">
        <v>40578.0</v>
      </c>
      <c r="F1909" s="72">
        <v>84704.0</v>
      </c>
      <c r="G1909" s="70">
        <f t="shared" si="3"/>
        <v>40578</v>
      </c>
      <c r="H1909" s="70">
        <f t="shared" si="4"/>
        <v>84704</v>
      </c>
      <c r="I1909" s="71" t="s">
        <v>2187</v>
      </c>
      <c r="J1909" s="70">
        <f t="array" ref="J1909:K1909">VLOOKUP(I1909,D:H,{4,5},0)</f>
        <v>51975</v>
      </c>
      <c r="K1909" s="70">
        <v>139405.0</v>
      </c>
      <c r="L1909" s="39">
        <f t="shared" si="5"/>
        <v>51975</v>
      </c>
      <c r="M1909" s="39">
        <f t="shared" si="6"/>
        <v>139405</v>
      </c>
    </row>
    <row r="1910">
      <c r="A1910" s="33" t="s">
        <v>197</v>
      </c>
      <c r="B1910" s="68" t="s">
        <v>209</v>
      </c>
      <c r="C1910" s="35" t="s">
        <v>59</v>
      </c>
      <c r="D1910" s="35" t="str">
        <f t="shared" si="2"/>
        <v>Middle East/United Arab Emirates-Middle East/2011</v>
      </c>
      <c r="E1910" s="72">
        <v>43231.0</v>
      </c>
      <c r="F1910" s="72">
        <v>116149.0</v>
      </c>
      <c r="G1910" s="70">
        <f t="shared" si="3"/>
        <v>43231</v>
      </c>
      <c r="H1910" s="70">
        <f t="shared" si="4"/>
        <v>116149</v>
      </c>
      <c r="I1910" s="71" t="s">
        <v>2188</v>
      </c>
      <c r="J1910" s="70">
        <f t="array" ref="J1910:K1910">VLOOKUP(I1910,D:H,{4,5},0)</f>
        <v>40578</v>
      </c>
      <c r="K1910" s="70">
        <v>84704.0</v>
      </c>
      <c r="L1910" s="39">
        <f t="shared" si="5"/>
        <v>40578</v>
      </c>
      <c r="M1910" s="39">
        <f t="shared" si="6"/>
        <v>84704</v>
      </c>
    </row>
    <row r="1911">
      <c r="A1911" s="33" t="s">
        <v>197</v>
      </c>
      <c r="B1911" s="68" t="s">
        <v>209</v>
      </c>
      <c r="C1911" s="35" t="s">
        <v>60</v>
      </c>
      <c r="D1911" s="35" t="str">
        <f t="shared" si="2"/>
        <v>Middle East/United Arab Emirates-Middle East/2012</v>
      </c>
      <c r="E1911" s="72">
        <v>40190.0</v>
      </c>
      <c r="F1911" s="72">
        <v>106842.0</v>
      </c>
      <c r="G1911" s="70">
        <f t="shared" si="3"/>
        <v>37067</v>
      </c>
      <c r="H1911" s="70">
        <f t="shared" si="4"/>
        <v>109702</v>
      </c>
      <c r="I1911" s="71" t="s">
        <v>2189</v>
      </c>
      <c r="J1911" s="70">
        <f t="array" ref="J1911:K1911">VLOOKUP(I1911,D:H,{4,5},0)</f>
        <v>43231</v>
      </c>
      <c r="K1911" s="70">
        <v>116149.0</v>
      </c>
      <c r="L1911" s="39">
        <f t="shared" si="5"/>
        <v>43231</v>
      </c>
      <c r="M1911" s="39">
        <f t="shared" si="6"/>
        <v>116149</v>
      </c>
    </row>
    <row r="1912">
      <c r="A1912" s="33" t="s">
        <v>197</v>
      </c>
      <c r="B1912" s="68" t="s">
        <v>209</v>
      </c>
      <c r="C1912" s="35" t="s">
        <v>60</v>
      </c>
      <c r="D1912" s="35" t="str">
        <f t="shared" si="2"/>
        <v>Middle East/United Arab Emirates-Middle East/2012</v>
      </c>
      <c r="E1912" s="72">
        <v>33944.0</v>
      </c>
      <c r="F1912" s="72">
        <v>112562.0</v>
      </c>
      <c r="G1912" s="70">
        <f t="shared" si="3"/>
        <v>33944</v>
      </c>
      <c r="H1912" s="70">
        <f t="shared" si="4"/>
        <v>112562</v>
      </c>
      <c r="I1912" s="71" t="s">
        <v>2190</v>
      </c>
      <c r="J1912" s="70">
        <f t="array" ref="J1912:K1912">VLOOKUP(I1912,D:H,{4,5},0)</f>
        <v>37067</v>
      </c>
      <c r="K1912" s="70">
        <v>109702.0</v>
      </c>
      <c r="L1912" s="39">
        <f t="shared" si="5"/>
        <v>37067</v>
      </c>
      <c r="M1912" s="39">
        <f t="shared" si="6"/>
        <v>109702</v>
      </c>
    </row>
    <row r="1913">
      <c r="A1913" s="33" t="s">
        <v>197</v>
      </c>
      <c r="B1913" s="68" t="s">
        <v>210</v>
      </c>
      <c r="C1913" s="35" t="s">
        <v>48</v>
      </c>
      <c r="D1913" s="35" t="str">
        <f t="shared" si="2"/>
        <v>Middle East/Yemen-Middle East/2000</v>
      </c>
      <c r="E1913" s="69"/>
      <c r="F1913" s="69"/>
      <c r="G1913" s="70" t="str">
        <f t="shared" si="3"/>
        <v/>
      </c>
      <c r="H1913" s="70" t="str">
        <f t="shared" si="4"/>
        <v/>
      </c>
      <c r="I1913" s="71" t="s">
        <v>2191</v>
      </c>
      <c r="J1913" s="70" t="str">
        <f t="array" ref="J1913:K1913">VLOOKUP(I1913,D:H,{4,5},0)</f>
        <v/>
      </c>
      <c r="K1913" s="70"/>
      <c r="L1913" s="39" t="str">
        <f t="shared" si="5"/>
        <v/>
      </c>
      <c r="M1913" s="39" t="str">
        <f t="shared" si="6"/>
        <v/>
      </c>
    </row>
    <row r="1914">
      <c r="A1914" s="33" t="s">
        <v>197</v>
      </c>
      <c r="B1914" s="68" t="s">
        <v>210</v>
      </c>
      <c r="C1914" s="35" t="s">
        <v>49</v>
      </c>
      <c r="D1914" s="35" t="str">
        <f t="shared" si="2"/>
        <v>Middle East/Yemen-Middle East/2001</v>
      </c>
      <c r="E1914" s="72">
        <v>7260.0</v>
      </c>
      <c r="F1914" s="69"/>
      <c r="G1914" s="70">
        <f t="shared" si="3"/>
        <v>7260</v>
      </c>
      <c r="H1914" s="70" t="str">
        <f t="shared" si="4"/>
        <v/>
      </c>
      <c r="I1914" s="71" t="s">
        <v>2192</v>
      </c>
      <c r="J1914" s="70">
        <f t="array" ref="J1914:K1914">VLOOKUP(I1914,D:H,{4,5},0)</f>
        <v>7260</v>
      </c>
      <c r="K1914" s="70"/>
      <c r="L1914" s="39">
        <f t="shared" si="5"/>
        <v>7260</v>
      </c>
      <c r="M1914" s="39" t="str">
        <f t="shared" si="6"/>
        <v/>
      </c>
    </row>
    <row r="1915">
      <c r="A1915" s="33" t="s">
        <v>197</v>
      </c>
      <c r="B1915" s="68" t="s">
        <v>210</v>
      </c>
      <c r="C1915" s="35" t="s">
        <v>50</v>
      </c>
      <c r="D1915" s="35" t="str">
        <f t="shared" si="2"/>
        <v>Middle East/Yemen-Middle East/2002</v>
      </c>
      <c r="E1915" s="72">
        <v>8360.0</v>
      </c>
      <c r="F1915" s="72">
        <v>21852.0</v>
      </c>
      <c r="G1915" s="70">
        <f t="shared" si="3"/>
        <v>8360</v>
      </c>
      <c r="H1915" s="70">
        <f t="shared" si="4"/>
        <v>21852</v>
      </c>
      <c r="I1915" s="71" t="s">
        <v>2193</v>
      </c>
      <c r="J1915" s="70">
        <f t="array" ref="J1915:K1915">VLOOKUP(I1915,D:H,{4,5},0)</f>
        <v>8360</v>
      </c>
      <c r="K1915" s="70">
        <v>21852.0</v>
      </c>
      <c r="L1915" s="39">
        <f t="shared" si="5"/>
        <v>8360</v>
      </c>
      <c r="M1915" s="39">
        <f t="shared" si="6"/>
        <v>21852</v>
      </c>
    </row>
    <row r="1916">
      <c r="A1916" s="33" t="s">
        <v>197</v>
      </c>
      <c r="B1916" s="68" t="s">
        <v>210</v>
      </c>
      <c r="C1916" s="35" t="s">
        <v>51</v>
      </c>
      <c r="D1916" s="35" t="str">
        <f t="shared" si="2"/>
        <v>Middle East/Yemen-Middle East/2003</v>
      </c>
      <c r="E1916" s="72">
        <v>7764.0</v>
      </c>
      <c r="F1916" s="72">
        <v>23058.0</v>
      </c>
      <c r="G1916" s="70">
        <f t="shared" si="3"/>
        <v>7764</v>
      </c>
      <c r="H1916" s="70">
        <f t="shared" si="4"/>
        <v>23058</v>
      </c>
      <c r="I1916" s="71" t="s">
        <v>2194</v>
      </c>
      <c r="J1916" s="70">
        <f t="array" ref="J1916:K1916">VLOOKUP(I1916,D:H,{4,5},0)</f>
        <v>7764</v>
      </c>
      <c r="K1916" s="70">
        <v>23058.0</v>
      </c>
      <c r="L1916" s="39">
        <f t="shared" si="5"/>
        <v>7764</v>
      </c>
      <c r="M1916" s="39">
        <f t="shared" si="6"/>
        <v>23058</v>
      </c>
    </row>
    <row r="1917">
      <c r="A1917" s="33" t="s">
        <v>197</v>
      </c>
      <c r="B1917" s="68" t="s">
        <v>210</v>
      </c>
      <c r="C1917" s="35" t="s">
        <v>53</v>
      </c>
      <c r="D1917" s="35" t="str">
        <f t="shared" si="2"/>
        <v>Middle East/Yemen-Middle East/2005</v>
      </c>
      <c r="E1917" s="72">
        <v>7208.0</v>
      </c>
      <c r="F1917" s="72">
        <v>22207.0</v>
      </c>
      <c r="G1917" s="70">
        <f t="shared" si="3"/>
        <v>7131</v>
      </c>
      <c r="H1917" s="70">
        <f t="shared" si="4"/>
        <v>21501.5</v>
      </c>
      <c r="I1917" s="71" t="s">
        <v>2195</v>
      </c>
      <c r="J1917" s="70"/>
      <c r="K1917" s="70"/>
      <c r="L1917" s="39" t="str">
        <f t="shared" si="5"/>
        <v/>
      </c>
      <c r="M1917" s="39" t="str">
        <f t="shared" si="6"/>
        <v/>
      </c>
    </row>
    <row r="1918">
      <c r="A1918" s="33" t="s">
        <v>197</v>
      </c>
      <c r="B1918" s="68" t="s">
        <v>210</v>
      </c>
      <c r="C1918" s="35" t="s">
        <v>53</v>
      </c>
      <c r="D1918" s="35" t="str">
        <f t="shared" si="2"/>
        <v>Middle East/Yemen-Middle East/2005</v>
      </c>
      <c r="E1918" s="72">
        <v>7054.0</v>
      </c>
      <c r="F1918" s="72">
        <v>20796.0</v>
      </c>
      <c r="G1918" s="70">
        <f t="shared" si="3"/>
        <v>7054</v>
      </c>
      <c r="H1918" s="70">
        <f t="shared" si="4"/>
        <v>20796</v>
      </c>
      <c r="I1918" s="71" t="s">
        <v>2196</v>
      </c>
      <c r="J1918" s="70">
        <f t="array" ref="J1918:K1918">VLOOKUP(I1918,D:H,{4,5},0)</f>
        <v>7131</v>
      </c>
      <c r="K1918" s="70">
        <v>21501.5</v>
      </c>
      <c r="L1918" s="39">
        <f t="shared" si="5"/>
        <v>7131</v>
      </c>
      <c r="M1918" s="39">
        <f t="shared" si="6"/>
        <v>21501.5</v>
      </c>
    </row>
    <row r="1919">
      <c r="A1919" s="33" t="s">
        <v>197</v>
      </c>
      <c r="B1919" s="68" t="s">
        <v>210</v>
      </c>
      <c r="C1919" s="35" t="s">
        <v>56</v>
      </c>
      <c r="D1919" s="35" t="str">
        <f t="shared" si="2"/>
        <v>Middle East/Yemen-Middle East/2008</v>
      </c>
      <c r="E1919" s="72">
        <v>6186.0</v>
      </c>
      <c r="F1919" s="72">
        <v>18881.0</v>
      </c>
      <c r="G1919" s="70">
        <f t="shared" si="3"/>
        <v>5725.5</v>
      </c>
      <c r="H1919" s="70">
        <f t="shared" si="4"/>
        <v>17566.5</v>
      </c>
      <c r="I1919" s="71" t="s">
        <v>2197</v>
      </c>
      <c r="J1919" s="70"/>
      <c r="K1919" s="70"/>
      <c r="L1919" s="39" t="str">
        <f t="shared" si="5"/>
        <v/>
      </c>
      <c r="M1919" s="39" t="str">
        <f t="shared" si="6"/>
        <v/>
      </c>
    </row>
    <row r="1920">
      <c r="A1920" s="33" t="s">
        <v>197</v>
      </c>
      <c r="B1920" s="68" t="s">
        <v>210</v>
      </c>
      <c r="C1920" s="35" t="s">
        <v>56</v>
      </c>
      <c r="D1920" s="35" t="str">
        <f t="shared" si="2"/>
        <v>Middle East/Yemen-Middle East/2008</v>
      </c>
      <c r="E1920" s="72">
        <v>5265.0</v>
      </c>
      <c r="F1920" s="72">
        <v>16252.0</v>
      </c>
      <c r="G1920" s="70">
        <f t="shared" si="3"/>
        <v>5265</v>
      </c>
      <c r="H1920" s="70">
        <f t="shared" si="4"/>
        <v>16252</v>
      </c>
      <c r="I1920" s="71" t="s">
        <v>2198</v>
      </c>
      <c r="J1920" s="70"/>
      <c r="K1920" s="70"/>
      <c r="L1920" s="39" t="str">
        <f t="shared" si="5"/>
        <v/>
      </c>
      <c r="M1920" s="39" t="str">
        <f t="shared" si="6"/>
        <v/>
      </c>
    </row>
    <row r="1921">
      <c r="A1921" s="33" t="s">
        <v>197</v>
      </c>
      <c r="B1921" s="68" t="s">
        <v>210</v>
      </c>
      <c r="C1921" s="35" t="s">
        <v>57</v>
      </c>
      <c r="D1921" s="35" t="str">
        <f t="shared" si="2"/>
        <v>Middle East/Yemen-Middle East/2009</v>
      </c>
      <c r="E1921" s="72">
        <v>7014.0</v>
      </c>
      <c r="F1921" s="72">
        <v>21712.0</v>
      </c>
      <c r="G1921" s="70">
        <f t="shared" si="3"/>
        <v>7014</v>
      </c>
      <c r="H1921" s="70">
        <f t="shared" si="4"/>
        <v>21712</v>
      </c>
      <c r="I1921" s="71" t="s">
        <v>2199</v>
      </c>
      <c r="J1921" s="70">
        <f t="array" ref="J1921:K1921">VLOOKUP(I1921,D:H,{4,5},0)</f>
        <v>5725.5</v>
      </c>
      <c r="K1921" s="70">
        <v>17566.5</v>
      </c>
      <c r="L1921" s="39">
        <f t="shared" si="5"/>
        <v>5725.5</v>
      </c>
      <c r="M1921" s="39">
        <f t="shared" si="6"/>
        <v>17566.5</v>
      </c>
    </row>
    <row r="1922">
      <c r="A1922" s="33" t="s">
        <v>197</v>
      </c>
      <c r="B1922" s="68" t="s">
        <v>210</v>
      </c>
      <c r="C1922" s="35" t="s">
        <v>59</v>
      </c>
      <c r="D1922" s="35" t="str">
        <f t="shared" si="2"/>
        <v>Middle East/Yemen-Middle East/2011</v>
      </c>
      <c r="E1922" s="72">
        <v>6589.0</v>
      </c>
      <c r="F1922" s="72">
        <v>20044.0</v>
      </c>
      <c r="G1922" s="70">
        <f t="shared" si="3"/>
        <v>5844.5</v>
      </c>
      <c r="H1922" s="70">
        <f t="shared" si="4"/>
        <v>17904</v>
      </c>
      <c r="I1922" s="71" t="s">
        <v>2200</v>
      </c>
      <c r="J1922" s="70">
        <f t="array" ref="J1922:K1922">VLOOKUP(I1922,D:H,{4,5},0)</f>
        <v>7014</v>
      </c>
      <c r="K1922" s="70">
        <v>21712.0</v>
      </c>
      <c r="L1922" s="39">
        <f t="shared" si="5"/>
        <v>7014</v>
      </c>
      <c r="M1922" s="39">
        <f t="shared" si="6"/>
        <v>21712</v>
      </c>
    </row>
    <row r="1923">
      <c r="A1923" s="33" t="s">
        <v>197</v>
      </c>
      <c r="B1923" s="68" t="s">
        <v>210</v>
      </c>
      <c r="C1923" s="35" t="s">
        <v>59</v>
      </c>
      <c r="D1923" s="35" t="str">
        <f t="shared" si="2"/>
        <v>Middle East/Yemen-Middle East/2011</v>
      </c>
      <c r="E1923" s="72">
        <v>5100.0</v>
      </c>
      <c r="F1923" s="72">
        <v>15764.0</v>
      </c>
      <c r="G1923" s="70">
        <f t="shared" si="3"/>
        <v>5100</v>
      </c>
      <c r="H1923" s="70">
        <f t="shared" si="4"/>
        <v>15764</v>
      </c>
      <c r="I1923" s="71" t="s">
        <v>2201</v>
      </c>
      <c r="J1923" s="70"/>
      <c r="K1923" s="70"/>
      <c r="L1923" s="39" t="str">
        <f t="shared" si="5"/>
        <v/>
      </c>
      <c r="M1923" s="39" t="str">
        <f t="shared" si="6"/>
        <v/>
      </c>
    </row>
    <row r="1924">
      <c r="A1924" s="33" t="s">
        <v>197</v>
      </c>
      <c r="B1924" s="68" t="s">
        <v>210</v>
      </c>
      <c r="C1924" s="35" t="s">
        <v>60</v>
      </c>
      <c r="D1924" s="35" t="str">
        <f t="shared" si="2"/>
        <v>Middle East/Yemen-Middle East/2012</v>
      </c>
      <c r="E1924" s="72">
        <v>5667.0</v>
      </c>
      <c r="F1924" s="72">
        <v>17305.0</v>
      </c>
      <c r="G1924" s="70">
        <f t="shared" si="3"/>
        <v>5207</v>
      </c>
      <c r="H1924" s="70">
        <f t="shared" si="4"/>
        <v>15972</v>
      </c>
      <c r="I1924" s="71" t="s">
        <v>2202</v>
      </c>
      <c r="J1924" s="70">
        <f t="array" ref="J1924:K1924">VLOOKUP(I1924,D:H,{4,5},0)</f>
        <v>5844.5</v>
      </c>
      <c r="K1924" s="70">
        <v>17904.0</v>
      </c>
      <c r="L1924" s="39">
        <f t="shared" si="5"/>
        <v>5844.5</v>
      </c>
      <c r="M1924" s="39">
        <f t="shared" si="6"/>
        <v>17904</v>
      </c>
    </row>
    <row r="1925">
      <c r="A1925" s="33" t="s">
        <v>197</v>
      </c>
      <c r="B1925" s="68" t="s">
        <v>210</v>
      </c>
      <c r="C1925" s="35" t="s">
        <v>60</v>
      </c>
      <c r="D1925" s="35" t="str">
        <f t="shared" si="2"/>
        <v>Middle East/Yemen-Middle East/2012</v>
      </c>
      <c r="E1925" s="72">
        <v>4747.0</v>
      </c>
      <c r="F1925" s="72">
        <v>14639.0</v>
      </c>
      <c r="G1925" s="70">
        <f t="shared" si="3"/>
        <v>4747</v>
      </c>
      <c r="H1925" s="70">
        <f t="shared" si="4"/>
        <v>14639</v>
      </c>
      <c r="I1925" s="71" t="s">
        <v>2203</v>
      </c>
      <c r="J1925" s="70">
        <f t="array" ref="J1925:K1925">VLOOKUP(I1925,D:H,{4,5},0)</f>
        <v>5207</v>
      </c>
      <c r="K1925" s="70">
        <v>15972.0</v>
      </c>
      <c r="L1925" s="39">
        <f t="shared" si="5"/>
        <v>5207</v>
      </c>
      <c r="M1925" s="39">
        <f t="shared" si="6"/>
        <v>15972</v>
      </c>
    </row>
    <row r="1926">
      <c r="A1926" s="33" t="s">
        <v>211</v>
      </c>
      <c r="B1926" s="68" t="s">
        <v>212</v>
      </c>
      <c r="C1926" s="35" t="s">
        <v>48</v>
      </c>
      <c r="D1926" s="35" t="str">
        <f t="shared" si="2"/>
        <v>Oceania/American Samoa-Oceania/2000</v>
      </c>
      <c r="E1926" s="69"/>
      <c r="F1926" s="69"/>
      <c r="G1926" s="70" t="str">
        <f t="shared" si="3"/>
        <v/>
      </c>
      <c r="H1926" s="70" t="str">
        <f t="shared" si="4"/>
        <v/>
      </c>
      <c r="I1926" s="71" t="s">
        <v>2204</v>
      </c>
      <c r="J1926" s="70" t="str">
        <f t="array" ref="J1926:K1926">VLOOKUP(I1926,D:H,{4,5},0)</f>
        <v/>
      </c>
      <c r="K1926" s="70"/>
      <c r="L1926" s="39" t="str">
        <f t="shared" si="5"/>
        <v/>
      </c>
      <c r="M1926" s="39" t="str">
        <f t="shared" si="6"/>
        <v/>
      </c>
    </row>
    <row r="1927">
      <c r="A1927" s="33" t="s">
        <v>211</v>
      </c>
      <c r="B1927" s="68" t="s">
        <v>212</v>
      </c>
      <c r="C1927" s="35" t="s">
        <v>49</v>
      </c>
      <c r="D1927" s="35" t="str">
        <f t="shared" si="2"/>
        <v>Oceania/American Samoa-Oceania/2001</v>
      </c>
      <c r="E1927" s="69"/>
      <c r="F1927" s="69"/>
      <c r="G1927" s="70" t="str">
        <f t="shared" si="3"/>
        <v/>
      </c>
      <c r="H1927" s="70" t="str">
        <f t="shared" si="4"/>
        <v/>
      </c>
      <c r="I1927" s="71" t="s">
        <v>2205</v>
      </c>
      <c r="J1927" s="70" t="str">
        <f t="array" ref="J1927:K1927">VLOOKUP(I1927,D:H,{4,5},0)</f>
        <v/>
      </c>
      <c r="K1927" s="70"/>
      <c r="L1927" s="39" t="str">
        <f t="shared" si="5"/>
        <v/>
      </c>
      <c r="M1927" s="39" t="str">
        <f t="shared" si="6"/>
        <v/>
      </c>
    </row>
    <row r="1928">
      <c r="A1928" s="33" t="s">
        <v>211</v>
      </c>
      <c r="B1928" s="68" t="s">
        <v>212</v>
      </c>
      <c r="C1928" s="35" t="s">
        <v>50</v>
      </c>
      <c r="D1928" s="35" t="str">
        <f t="shared" si="2"/>
        <v>Oceania/American Samoa-Oceania/2002</v>
      </c>
      <c r="E1928" s="69"/>
      <c r="F1928" s="69"/>
      <c r="G1928" s="70" t="str">
        <f t="shared" si="3"/>
        <v/>
      </c>
      <c r="H1928" s="70" t="str">
        <f t="shared" si="4"/>
        <v/>
      </c>
      <c r="I1928" s="71" t="s">
        <v>2206</v>
      </c>
      <c r="J1928" s="70" t="str">
        <f t="array" ref="J1928:K1928">VLOOKUP(I1928,D:H,{4,5},0)</f>
        <v/>
      </c>
      <c r="K1928" s="70"/>
      <c r="L1928" s="39" t="str">
        <f t="shared" si="5"/>
        <v/>
      </c>
      <c r="M1928" s="39" t="str">
        <f t="shared" si="6"/>
        <v/>
      </c>
    </row>
    <row r="1929">
      <c r="A1929" s="33" t="s">
        <v>211</v>
      </c>
      <c r="B1929" s="68" t="s">
        <v>212</v>
      </c>
      <c r="C1929" s="35" t="s">
        <v>51</v>
      </c>
      <c r="D1929" s="35" t="str">
        <f t="shared" si="2"/>
        <v>Oceania/American Samoa-Oceania/2003</v>
      </c>
      <c r="E1929" s="69"/>
      <c r="F1929" s="69"/>
      <c r="G1929" s="70" t="str">
        <f t="shared" si="3"/>
        <v/>
      </c>
      <c r="H1929" s="70" t="str">
        <f t="shared" si="4"/>
        <v/>
      </c>
      <c r="I1929" s="71" t="s">
        <v>2207</v>
      </c>
      <c r="J1929" s="70" t="str">
        <f t="array" ref="J1929:K1929">VLOOKUP(I1929,D:H,{4,5},0)</f>
        <v/>
      </c>
      <c r="K1929" s="70"/>
      <c r="L1929" s="39" t="str">
        <f t="shared" si="5"/>
        <v/>
      </c>
      <c r="M1929" s="39" t="str">
        <f t="shared" si="6"/>
        <v/>
      </c>
    </row>
    <row r="1930">
      <c r="A1930" s="33" t="s">
        <v>211</v>
      </c>
      <c r="B1930" s="68" t="s">
        <v>212</v>
      </c>
      <c r="C1930" s="35" t="s">
        <v>52</v>
      </c>
      <c r="D1930" s="35" t="str">
        <f t="shared" si="2"/>
        <v>Oceania/American Samoa-Oceania/2004</v>
      </c>
      <c r="E1930" s="69"/>
      <c r="F1930" s="69"/>
      <c r="G1930" s="70" t="str">
        <f t="shared" si="3"/>
        <v/>
      </c>
      <c r="H1930" s="70" t="str">
        <f t="shared" si="4"/>
        <v/>
      </c>
      <c r="I1930" s="71" t="s">
        <v>2208</v>
      </c>
      <c r="J1930" s="70" t="str">
        <f t="array" ref="J1930:K1930">VLOOKUP(I1930,D:H,{4,5},0)</f>
        <v/>
      </c>
      <c r="K1930" s="70"/>
      <c r="L1930" s="39" t="str">
        <f t="shared" si="5"/>
        <v/>
      </c>
      <c r="M1930" s="39" t="str">
        <f t="shared" si="6"/>
        <v/>
      </c>
    </row>
    <row r="1931">
      <c r="A1931" s="33" t="s">
        <v>211</v>
      </c>
      <c r="B1931" s="68" t="s">
        <v>212</v>
      </c>
      <c r="C1931" s="35" t="s">
        <v>53</v>
      </c>
      <c r="D1931" s="35" t="str">
        <f t="shared" si="2"/>
        <v>Oceania/American Samoa-Oceania/2005</v>
      </c>
      <c r="E1931" s="69"/>
      <c r="F1931" s="69"/>
      <c r="G1931" s="70" t="str">
        <f t="shared" si="3"/>
        <v/>
      </c>
      <c r="H1931" s="70" t="str">
        <f t="shared" si="4"/>
        <v/>
      </c>
      <c r="I1931" s="71" t="s">
        <v>2209</v>
      </c>
      <c r="J1931" s="70" t="str">
        <f t="array" ref="J1931:K1931">VLOOKUP(I1931,D:H,{4,5},0)</f>
        <v/>
      </c>
      <c r="K1931" s="70"/>
      <c r="L1931" s="39" t="str">
        <f t="shared" si="5"/>
        <v/>
      </c>
      <c r="M1931" s="39" t="str">
        <f t="shared" si="6"/>
        <v/>
      </c>
    </row>
    <row r="1932">
      <c r="A1932" s="33" t="s">
        <v>211</v>
      </c>
      <c r="B1932" s="68" t="s">
        <v>212</v>
      </c>
      <c r="C1932" s="35" t="s">
        <v>53</v>
      </c>
      <c r="D1932" s="35" t="str">
        <f t="shared" si="2"/>
        <v>Oceania/American Samoa-Oceania/2005</v>
      </c>
      <c r="E1932" s="69"/>
      <c r="F1932" s="69"/>
      <c r="G1932" s="70" t="str">
        <f t="shared" si="3"/>
        <v/>
      </c>
      <c r="H1932" s="70" t="str">
        <f t="shared" si="4"/>
        <v/>
      </c>
      <c r="I1932" s="71" t="s">
        <v>2210</v>
      </c>
      <c r="J1932" s="70"/>
      <c r="K1932" s="70"/>
      <c r="L1932" s="39" t="str">
        <f t="shared" si="5"/>
        <v/>
      </c>
      <c r="M1932" s="39" t="str">
        <f t="shared" si="6"/>
        <v/>
      </c>
    </row>
    <row r="1933">
      <c r="A1933" s="33" t="s">
        <v>211</v>
      </c>
      <c r="B1933" s="68" t="s">
        <v>212</v>
      </c>
      <c r="C1933" s="35" t="s">
        <v>56</v>
      </c>
      <c r="D1933" s="35" t="str">
        <f t="shared" si="2"/>
        <v>Oceania/American Samoa-Oceania/2008</v>
      </c>
      <c r="E1933" s="69"/>
      <c r="F1933" s="69"/>
      <c r="G1933" s="70" t="str">
        <f t="shared" si="3"/>
        <v/>
      </c>
      <c r="H1933" s="70" t="str">
        <f t="shared" si="4"/>
        <v/>
      </c>
      <c r="I1933" s="71" t="s">
        <v>2211</v>
      </c>
      <c r="J1933" s="70"/>
      <c r="K1933" s="70"/>
      <c r="L1933" s="39" t="str">
        <f t="shared" si="5"/>
        <v/>
      </c>
      <c r="M1933" s="39" t="str">
        <f t="shared" si="6"/>
        <v/>
      </c>
    </row>
    <row r="1934">
      <c r="A1934" s="33" t="s">
        <v>211</v>
      </c>
      <c r="B1934" s="68" t="s">
        <v>212</v>
      </c>
      <c r="C1934" s="35" t="s">
        <v>56</v>
      </c>
      <c r="D1934" s="35" t="str">
        <f t="shared" si="2"/>
        <v>Oceania/American Samoa-Oceania/2008</v>
      </c>
      <c r="E1934" s="69"/>
      <c r="F1934" s="69"/>
      <c r="G1934" s="70" t="str">
        <f t="shared" si="3"/>
        <v/>
      </c>
      <c r="H1934" s="70" t="str">
        <f t="shared" si="4"/>
        <v/>
      </c>
      <c r="I1934" s="71" t="s">
        <v>2212</v>
      </c>
      <c r="J1934" s="70" t="str">
        <f t="array" ref="J1934:K1934">VLOOKUP(I1934,D:H,{4,5},0)</f>
        <v/>
      </c>
      <c r="K1934" s="70"/>
      <c r="L1934" s="39" t="str">
        <f t="shared" si="5"/>
        <v/>
      </c>
      <c r="M1934" s="39" t="str">
        <f t="shared" si="6"/>
        <v/>
      </c>
    </row>
    <row r="1935">
      <c r="A1935" s="33" t="s">
        <v>211</v>
      </c>
      <c r="B1935" s="68" t="s">
        <v>212</v>
      </c>
      <c r="C1935" s="35" t="s">
        <v>57</v>
      </c>
      <c r="D1935" s="35" t="str">
        <f t="shared" si="2"/>
        <v>Oceania/American Samoa-Oceania/2009</v>
      </c>
      <c r="E1935" s="69"/>
      <c r="F1935" s="69"/>
      <c r="G1935" s="70" t="str">
        <f t="shared" si="3"/>
        <v/>
      </c>
      <c r="H1935" s="70" t="str">
        <f t="shared" si="4"/>
        <v/>
      </c>
      <c r="I1935" s="71" t="s">
        <v>2213</v>
      </c>
      <c r="J1935" s="70" t="str">
        <f t="array" ref="J1935:K1935">VLOOKUP(I1935,D:H,{4,5},0)</f>
        <v/>
      </c>
      <c r="K1935" s="70"/>
      <c r="L1935" s="39" t="str">
        <f t="shared" si="5"/>
        <v/>
      </c>
      <c r="M1935" s="39" t="str">
        <f t="shared" si="6"/>
        <v/>
      </c>
    </row>
    <row r="1936">
      <c r="A1936" s="33" t="s">
        <v>211</v>
      </c>
      <c r="B1936" s="68" t="s">
        <v>212</v>
      </c>
      <c r="C1936" s="35" t="s">
        <v>59</v>
      </c>
      <c r="D1936" s="35" t="str">
        <f t="shared" si="2"/>
        <v>Oceania/American Samoa-Oceania/2011</v>
      </c>
      <c r="E1936" s="69"/>
      <c r="F1936" s="69"/>
      <c r="G1936" s="70" t="str">
        <f t="shared" si="3"/>
        <v/>
      </c>
      <c r="H1936" s="70" t="str">
        <f t="shared" si="4"/>
        <v/>
      </c>
      <c r="I1936" s="71" t="s">
        <v>2214</v>
      </c>
      <c r="J1936" s="70"/>
      <c r="K1936" s="70"/>
      <c r="L1936" s="39" t="str">
        <f t="shared" si="5"/>
        <v/>
      </c>
      <c r="M1936" s="39" t="str">
        <f t="shared" si="6"/>
        <v/>
      </c>
    </row>
    <row r="1937">
      <c r="A1937" s="33" t="s">
        <v>211</v>
      </c>
      <c r="B1937" s="68" t="s">
        <v>212</v>
      </c>
      <c r="C1937" s="35" t="s">
        <v>59</v>
      </c>
      <c r="D1937" s="35" t="str">
        <f t="shared" si="2"/>
        <v>Oceania/American Samoa-Oceania/2011</v>
      </c>
      <c r="E1937" s="69"/>
      <c r="F1937" s="69"/>
      <c r="G1937" s="70" t="str">
        <f t="shared" si="3"/>
        <v/>
      </c>
      <c r="H1937" s="70" t="str">
        <f t="shared" si="4"/>
        <v/>
      </c>
      <c r="I1937" s="71" t="s">
        <v>2215</v>
      </c>
      <c r="J1937" s="70" t="str">
        <f t="array" ref="J1937:K1937">VLOOKUP(I1937,D:H,{4,5},0)</f>
        <v/>
      </c>
      <c r="K1937" s="70"/>
      <c r="L1937" s="39" t="str">
        <f t="shared" si="5"/>
        <v/>
      </c>
      <c r="M1937" s="39" t="str">
        <f t="shared" si="6"/>
        <v/>
      </c>
    </row>
    <row r="1938">
      <c r="A1938" s="33" t="s">
        <v>211</v>
      </c>
      <c r="B1938" s="68" t="s">
        <v>212</v>
      </c>
      <c r="C1938" s="35" t="s">
        <v>60</v>
      </c>
      <c r="D1938" s="35" t="str">
        <f t="shared" si="2"/>
        <v>Oceania/American Samoa-Oceania/2012</v>
      </c>
      <c r="E1938" s="69"/>
      <c r="F1938" s="69"/>
      <c r="G1938" s="70" t="str">
        <f t="shared" si="3"/>
        <v/>
      </c>
      <c r="H1938" s="70" t="str">
        <f t="shared" si="4"/>
        <v/>
      </c>
      <c r="I1938" s="71" t="s">
        <v>2216</v>
      </c>
      <c r="J1938" s="70" t="str">
        <f t="array" ref="J1938:K1938">VLOOKUP(I1938,D:H,{4,5},0)</f>
        <v/>
      </c>
      <c r="K1938" s="70"/>
      <c r="L1938" s="39" t="str">
        <f t="shared" si="5"/>
        <v/>
      </c>
      <c r="M1938" s="39" t="str">
        <f t="shared" si="6"/>
        <v/>
      </c>
    </row>
    <row r="1939">
      <c r="A1939" s="33" t="s">
        <v>211</v>
      </c>
      <c r="B1939" s="68" t="s">
        <v>213</v>
      </c>
      <c r="C1939" s="35" t="s">
        <v>48</v>
      </c>
      <c r="D1939" s="35" t="str">
        <f t="shared" si="2"/>
        <v>Oceania/Australia-Oceania/2000</v>
      </c>
      <c r="E1939" s="72">
        <v>133681.0</v>
      </c>
      <c r="F1939" s="69"/>
      <c r="G1939" s="70">
        <f t="shared" si="3"/>
        <v>133681</v>
      </c>
      <c r="H1939" s="70" t="str">
        <f t="shared" si="4"/>
        <v/>
      </c>
      <c r="I1939" s="71" t="s">
        <v>2217</v>
      </c>
      <c r="J1939" s="70">
        <f t="array" ref="J1939:K1939">VLOOKUP(I1939,D:H,{4,5},0)</f>
        <v>133681</v>
      </c>
      <c r="K1939" s="70"/>
      <c r="L1939" s="39">
        <f t="shared" si="5"/>
        <v>133681</v>
      </c>
      <c r="M1939" s="39" t="str">
        <f t="shared" si="6"/>
        <v/>
      </c>
    </row>
    <row r="1940">
      <c r="A1940" s="33" t="s">
        <v>211</v>
      </c>
      <c r="B1940" s="68" t="s">
        <v>213</v>
      </c>
      <c r="C1940" s="35" t="s">
        <v>49</v>
      </c>
      <c r="D1940" s="35" t="str">
        <f t="shared" si="2"/>
        <v>Oceania/Australia-Oceania/2001</v>
      </c>
      <c r="E1940" s="72">
        <v>122888.0</v>
      </c>
      <c r="F1940" s="69"/>
      <c r="G1940" s="70">
        <f t="shared" si="3"/>
        <v>122888</v>
      </c>
      <c r="H1940" s="70" t="str">
        <f t="shared" si="4"/>
        <v/>
      </c>
      <c r="I1940" s="71" t="s">
        <v>2218</v>
      </c>
      <c r="J1940" s="70">
        <f t="array" ref="J1940:K1940">VLOOKUP(I1940,D:H,{4,5},0)</f>
        <v>122888</v>
      </c>
      <c r="K1940" s="70"/>
      <c r="L1940" s="39">
        <f t="shared" si="5"/>
        <v>122888</v>
      </c>
      <c r="M1940" s="39" t="str">
        <f t="shared" si="6"/>
        <v/>
      </c>
    </row>
    <row r="1941">
      <c r="A1941" s="33" t="s">
        <v>211</v>
      </c>
      <c r="B1941" s="68" t="s">
        <v>213</v>
      </c>
      <c r="C1941" s="35" t="s">
        <v>50</v>
      </c>
      <c r="D1941" s="35" t="str">
        <f t="shared" si="2"/>
        <v>Oceania/Australia-Oceania/2002</v>
      </c>
      <c r="E1941" s="72">
        <v>122512.0</v>
      </c>
      <c r="F1941" s="72">
        <v>373081.0</v>
      </c>
      <c r="G1941" s="70">
        <f t="shared" si="3"/>
        <v>122512</v>
      </c>
      <c r="H1941" s="70">
        <f t="shared" si="4"/>
        <v>373081</v>
      </c>
      <c r="I1941" s="71" t="s">
        <v>2219</v>
      </c>
      <c r="J1941" s="70">
        <f t="array" ref="J1941:K1941">VLOOKUP(I1941,D:H,{4,5},0)</f>
        <v>122512</v>
      </c>
      <c r="K1941" s="70">
        <v>373081.0</v>
      </c>
      <c r="L1941" s="39">
        <f t="shared" si="5"/>
        <v>122512</v>
      </c>
      <c r="M1941" s="39">
        <f t="shared" si="6"/>
        <v>373081</v>
      </c>
    </row>
    <row r="1942">
      <c r="A1942" s="33" t="s">
        <v>211</v>
      </c>
      <c r="B1942" s="68" t="s">
        <v>213</v>
      </c>
      <c r="C1942" s="35" t="s">
        <v>51</v>
      </c>
      <c r="D1942" s="35" t="str">
        <f t="shared" si="2"/>
        <v>Oceania/Australia-Oceania/2003</v>
      </c>
      <c r="E1942" s="72">
        <v>122108.0</v>
      </c>
      <c r="F1942" s="72">
        <v>395094.0</v>
      </c>
      <c r="G1942" s="70">
        <f t="shared" si="3"/>
        <v>122108</v>
      </c>
      <c r="H1942" s="70">
        <f t="shared" si="4"/>
        <v>395094</v>
      </c>
      <c r="I1942" s="71" t="s">
        <v>2220</v>
      </c>
      <c r="J1942" s="70">
        <f t="array" ref="J1942:K1942">VLOOKUP(I1942,D:H,{4,5},0)</f>
        <v>122108</v>
      </c>
      <c r="K1942" s="70">
        <v>395094.0</v>
      </c>
      <c r="L1942" s="39">
        <f t="shared" si="5"/>
        <v>122108</v>
      </c>
      <c r="M1942" s="39">
        <f t="shared" si="6"/>
        <v>395094</v>
      </c>
    </row>
    <row r="1943">
      <c r="A1943" s="33" t="s">
        <v>211</v>
      </c>
      <c r="B1943" s="68" t="s">
        <v>213</v>
      </c>
      <c r="C1943" s="35" t="s">
        <v>52</v>
      </c>
      <c r="D1943" s="35" t="str">
        <f t="shared" si="2"/>
        <v>Oceania/Australia-Oceania/2004</v>
      </c>
      <c r="E1943" s="72">
        <v>122519.0</v>
      </c>
      <c r="F1943" s="72">
        <v>387635.0</v>
      </c>
      <c r="G1943" s="70">
        <f t="shared" si="3"/>
        <v>122519</v>
      </c>
      <c r="H1943" s="70">
        <f t="shared" si="4"/>
        <v>387635</v>
      </c>
      <c r="I1943" s="71" t="s">
        <v>2221</v>
      </c>
      <c r="J1943" s="70">
        <f t="array" ref="J1943:K1943">VLOOKUP(I1943,D:H,{4,5},0)</f>
        <v>122519</v>
      </c>
      <c r="K1943" s="70">
        <v>387635.0</v>
      </c>
      <c r="L1943" s="39">
        <f t="shared" si="5"/>
        <v>122519</v>
      </c>
      <c r="M1943" s="39">
        <f t="shared" si="6"/>
        <v>387635</v>
      </c>
    </row>
    <row r="1944">
      <c r="A1944" s="33" t="s">
        <v>211</v>
      </c>
      <c r="B1944" s="68" t="s">
        <v>213</v>
      </c>
      <c r="C1944" s="35" t="s">
        <v>53</v>
      </c>
      <c r="D1944" s="35" t="str">
        <f t="shared" si="2"/>
        <v>Oceania/Australia-Oceania/2005</v>
      </c>
      <c r="E1944" s="72">
        <v>118655.0</v>
      </c>
      <c r="F1944" s="72">
        <v>377235.0</v>
      </c>
      <c r="G1944" s="70">
        <f t="shared" si="3"/>
        <v>114058</v>
      </c>
      <c r="H1944" s="70">
        <f t="shared" si="4"/>
        <v>359118.5</v>
      </c>
      <c r="I1944" s="71" t="s">
        <v>2222</v>
      </c>
      <c r="J1944" s="70">
        <f t="array" ref="J1944:K1944">VLOOKUP(I1944,D:H,{4,5},0)</f>
        <v>114058</v>
      </c>
      <c r="K1944" s="70">
        <v>359118.5</v>
      </c>
      <c r="L1944" s="39">
        <f t="shared" si="5"/>
        <v>114058</v>
      </c>
      <c r="M1944" s="39">
        <f t="shared" si="6"/>
        <v>359118.5</v>
      </c>
    </row>
    <row r="1945">
      <c r="A1945" s="33" t="s">
        <v>211</v>
      </c>
      <c r="B1945" s="68" t="s">
        <v>213</v>
      </c>
      <c r="C1945" s="35" t="s">
        <v>53</v>
      </c>
      <c r="D1945" s="35" t="str">
        <f t="shared" si="2"/>
        <v>Oceania/Australia-Oceania/2005</v>
      </c>
      <c r="E1945" s="72">
        <v>109461.0</v>
      </c>
      <c r="F1945" s="72">
        <v>341002.0</v>
      </c>
      <c r="G1945" s="70">
        <f t="shared" si="3"/>
        <v>109461</v>
      </c>
      <c r="H1945" s="70">
        <f t="shared" si="4"/>
        <v>341002</v>
      </c>
      <c r="I1945" s="71" t="s">
        <v>2223</v>
      </c>
      <c r="J1945" s="70">
        <f t="array" ref="J1945:K1945">VLOOKUP(I1945,D:H,{4,5},0)</f>
        <v>113503</v>
      </c>
      <c r="K1945" s="70">
        <v>362685.0</v>
      </c>
      <c r="L1945" s="39">
        <f t="shared" si="5"/>
        <v>113503</v>
      </c>
      <c r="M1945" s="39">
        <f t="shared" si="6"/>
        <v>362685</v>
      </c>
    </row>
    <row r="1946">
      <c r="A1946" s="33" t="s">
        <v>211</v>
      </c>
      <c r="B1946" s="68" t="s">
        <v>213</v>
      </c>
      <c r="C1946" s="35" t="s">
        <v>54</v>
      </c>
      <c r="D1946" s="35" t="str">
        <f t="shared" si="2"/>
        <v>Oceania/Australia-Oceania/2006</v>
      </c>
      <c r="E1946" s="72">
        <v>113503.0</v>
      </c>
      <c r="F1946" s="72">
        <v>362685.0</v>
      </c>
      <c r="G1946" s="70">
        <f t="shared" si="3"/>
        <v>113503</v>
      </c>
      <c r="H1946" s="70">
        <f t="shared" si="4"/>
        <v>362685</v>
      </c>
      <c r="I1946" s="71" t="s">
        <v>2224</v>
      </c>
      <c r="J1946" s="70"/>
      <c r="K1946" s="70"/>
      <c r="L1946" s="39" t="str">
        <f t="shared" si="5"/>
        <v/>
      </c>
      <c r="M1946" s="39" t="str">
        <f t="shared" si="6"/>
        <v/>
      </c>
    </row>
    <row r="1947">
      <c r="A1947" s="33" t="s">
        <v>211</v>
      </c>
      <c r="B1947" s="68" t="s">
        <v>213</v>
      </c>
      <c r="C1947" s="35" t="s">
        <v>56</v>
      </c>
      <c r="D1947" s="35" t="str">
        <f t="shared" si="2"/>
        <v>Oceania/Australia-Oceania/2008</v>
      </c>
      <c r="E1947" s="72">
        <v>110814.0</v>
      </c>
      <c r="F1947" s="72">
        <v>346476.0</v>
      </c>
      <c r="G1947" s="70">
        <f t="shared" si="3"/>
        <v>109462</v>
      </c>
      <c r="H1947" s="70">
        <f t="shared" si="4"/>
        <v>338040.5</v>
      </c>
      <c r="I1947" s="71" t="s">
        <v>2225</v>
      </c>
      <c r="J1947" s="70">
        <f t="array" ref="J1947:K1947">VLOOKUP(I1947,D:H,{4,5},0)</f>
        <v>109462</v>
      </c>
      <c r="K1947" s="70">
        <v>338040.5</v>
      </c>
      <c r="L1947" s="39">
        <f t="shared" si="5"/>
        <v>109462</v>
      </c>
      <c r="M1947" s="39">
        <f t="shared" si="6"/>
        <v>338040.5</v>
      </c>
    </row>
    <row r="1948">
      <c r="A1948" s="33" t="s">
        <v>211</v>
      </c>
      <c r="B1948" s="68" t="s">
        <v>213</v>
      </c>
      <c r="C1948" s="35" t="s">
        <v>56</v>
      </c>
      <c r="D1948" s="35" t="str">
        <f t="shared" si="2"/>
        <v>Oceania/Australia-Oceania/2008</v>
      </c>
      <c r="E1948" s="72">
        <v>108110.0</v>
      </c>
      <c r="F1948" s="72">
        <v>329605.0</v>
      </c>
      <c r="G1948" s="70">
        <f t="shared" si="3"/>
        <v>108110</v>
      </c>
      <c r="H1948" s="70">
        <f t="shared" si="4"/>
        <v>329605</v>
      </c>
      <c r="I1948" s="71" t="s">
        <v>2226</v>
      </c>
      <c r="J1948" s="70">
        <f t="array" ref="J1948:K1948">VLOOKUP(I1948,D:H,{4,5},0)</f>
        <v>115020</v>
      </c>
      <c r="K1948" s="70">
        <v>371214.0</v>
      </c>
      <c r="L1948" s="39">
        <f t="shared" si="5"/>
        <v>115020</v>
      </c>
      <c r="M1948" s="39">
        <f t="shared" si="6"/>
        <v>371214</v>
      </c>
    </row>
    <row r="1949">
      <c r="A1949" s="33" t="s">
        <v>211</v>
      </c>
      <c r="B1949" s="68" t="s">
        <v>213</v>
      </c>
      <c r="C1949" s="35" t="s">
        <v>57</v>
      </c>
      <c r="D1949" s="35" t="str">
        <f t="shared" si="2"/>
        <v>Oceania/Australia-Oceania/2009</v>
      </c>
      <c r="E1949" s="72">
        <v>115020.0</v>
      </c>
      <c r="F1949" s="72">
        <v>371214.0</v>
      </c>
      <c r="G1949" s="70">
        <f t="shared" si="3"/>
        <v>115020</v>
      </c>
      <c r="H1949" s="70">
        <f t="shared" si="4"/>
        <v>371214</v>
      </c>
      <c r="I1949" s="71" t="s">
        <v>2227</v>
      </c>
      <c r="J1949" s="70"/>
      <c r="K1949" s="70"/>
      <c r="L1949" s="39" t="str">
        <f t="shared" si="5"/>
        <v/>
      </c>
      <c r="M1949" s="39" t="str">
        <f t="shared" si="6"/>
        <v/>
      </c>
    </row>
    <row r="1950">
      <c r="A1950" s="33" t="s">
        <v>211</v>
      </c>
      <c r="B1950" s="68" t="s">
        <v>213</v>
      </c>
      <c r="C1950" s="35" t="s">
        <v>59</v>
      </c>
      <c r="D1950" s="35" t="str">
        <f t="shared" si="2"/>
        <v>Oceania/Australia-Oceania/2011</v>
      </c>
      <c r="E1950" s="72">
        <v>105751.0</v>
      </c>
      <c r="F1950" s="72">
        <v>324860.0</v>
      </c>
      <c r="G1950" s="70">
        <f t="shared" si="3"/>
        <v>105751</v>
      </c>
      <c r="H1950" s="70">
        <f t="shared" si="4"/>
        <v>324860</v>
      </c>
      <c r="I1950" s="71" t="s">
        <v>2228</v>
      </c>
      <c r="J1950" s="70">
        <f t="array" ref="J1950:K1950">VLOOKUP(I1950,D:H,{4,5},0)</f>
        <v>105751</v>
      </c>
      <c r="K1950" s="70">
        <v>324860.0</v>
      </c>
      <c r="L1950" s="39">
        <f t="shared" si="5"/>
        <v>105751</v>
      </c>
      <c r="M1950" s="39">
        <f t="shared" si="6"/>
        <v>324860</v>
      </c>
    </row>
    <row r="1951">
      <c r="A1951" s="33" t="s">
        <v>211</v>
      </c>
      <c r="B1951" s="68" t="s">
        <v>213</v>
      </c>
      <c r="C1951" s="35" t="s">
        <v>60</v>
      </c>
      <c r="D1951" s="35" t="str">
        <f t="shared" si="2"/>
        <v>Oceania/Australia-Oceania/2012</v>
      </c>
      <c r="E1951" s="72">
        <v>112696.0</v>
      </c>
      <c r="F1951" s="72">
        <v>348757.0</v>
      </c>
      <c r="G1951" s="70">
        <f t="shared" si="3"/>
        <v>112696</v>
      </c>
      <c r="H1951" s="70">
        <f t="shared" si="4"/>
        <v>348757</v>
      </c>
      <c r="I1951" s="71" t="s">
        <v>2229</v>
      </c>
      <c r="J1951" s="70">
        <f t="array" ref="J1951:K1951">VLOOKUP(I1951,D:H,{4,5},0)</f>
        <v>112696</v>
      </c>
      <c r="K1951" s="70">
        <v>348757.0</v>
      </c>
      <c r="L1951" s="39">
        <f t="shared" si="5"/>
        <v>112696</v>
      </c>
      <c r="M1951" s="39">
        <f t="shared" si="6"/>
        <v>348757</v>
      </c>
    </row>
    <row r="1952">
      <c r="A1952" s="33" t="s">
        <v>211</v>
      </c>
      <c r="B1952" s="68" t="s">
        <v>214</v>
      </c>
      <c r="C1952" s="35" t="s">
        <v>48</v>
      </c>
      <c r="D1952" s="35" t="str">
        <f t="shared" si="2"/>
        <v>Oceania/Fiji-Oceania/2000</v>
      </c>
      <c r="E1952" s="69"/>
      <c r="F1952" s="69"/>
      <c r="G1952" s="70" t="str">
        <f t="shared" si="3"/>
        <v/>
      </c>
      <c r="H1952" s="70" t="str">
        <f t="shared" si="4"/>
        <v/>
      </c>
      <c r="I1952" s="71" t="s">
        <v>2230</v>
      </c>
      <c r="J1952" s="70" t="str">
        <f t="array" ref="J1952:K1952">VLOOKUP(I1952,D:H,{4,5},0)</f>
        <v/>
      </c>
      <c r="K1952" s="70"/>
      <c r="L1952" s="39" t="str">
        <f t="shared" si="5"/>
        <v/>
      </c>
      <c r="M1952" s="39" t="str">
        <f t="shared" si="6"/>
        <v/>
      </c>
    </row>
    <row r="1953">
      <c r="A1953" s="33" t="s">
        <v>211</v>
      </c>
      <c r="B1953" s="68" t="s">
        <v>214</v>
      </c>
      <c r="C1953" s="35" t="s">
        <v>49</v>
      </c>
      <c r="D1953" s="35" t="str">
        <f t="shared" si="2"/>
        <v>Oceania/Fiji-Oceania/2001</v>
      </c>
      <c r="E1953" s="69"/>
      <c r="F1953" s="69"/>
      <c r="G1953" s="70" t="str">
        <f t="shared" si="3"/>
        <v/>
      </c>
      <c r="H1953" s="70" t="str">
        <f t="shared" si="4"/>
        <v/>
      </c>
      <c r="I1953" s="71" t="s">
        <v>2231</v>
      </c>
      <c r="J1953" s="70" t="str">
        <f t="array" ref="J1953:K1953">VLOOKUP(I1953,D:H,{4,5},0)</f>
        <v/>
      </c>
      <c r="K1953" s="70"/>
      <c r="L1953" s="39" t="str">
        <f t="shared" si="5"/>
        <v/>
      </c>
      <c r="M1953" s="39" t="str">
        <f t="shared" si="6"/>
        <v/>
      </c>
    </row>
    <row r="1954">
      <c r="A1954" s="33" t="s">
        <v>211</v>
      </c>
      <c r="B1954" s="68" t="s">
        <v>214</v>
      </c>
      <c r="C1954" s="35" t="s">
        <v>50</v>
      </c>
      <c r="D1954" s="35" t="str">
        <f t="shared" si="2"/>
        <v>Oceania/Fiji-Oceania/2002</v>
      </c>
      <c r="E1954" s="69"/>
      <c r="F1954" s="72">
        <v>1291.0</v>
      </c>
      <c r="G1954" s="70" t="str">
        <f t="shared" si="3"/>
        <v/>
      </c>
      <c r="H1954" s="70">
        <f t="shared" si="4"/>
        <v>1291</v>
      </c>
      <c r="I1954" s="71" t="s">
        <v>2232</v>
      </c>
      <c r="J1954" s="70" t="str">
        <f t="array" ref="J1954:K1954">VLOOKUP(I1954,D:H,{4,5},0)</f>
        <v/>
      </c>
      <c r="K1954" s="70">
        <v>1291.0</v>
      </c>
      <c r="L1954" s="39" t="str">
        <f t="shared" si="5"/>
        <v/>
      </c>
      <c r="M1954" s="39">
        <f t="shared" si="6"/>
        <v>1291</v>
      </c>
    </row>
    <row r="1955">
      <c r="A1955" s="33" t="s">
        <v>211</v>
      </c>
      <c r="B1955" s="68" t="s">
        <v>214</v>
      </c>
      <c r="C1955" s="35" t="s">
        <v>51</v>
      </c>
      <c r="D1955" s="35" t="str">
        <f t="shared" si="2"/>
        <v>Oceania/Fiji-Oceania/2003</v>
      </c>
      <c r="E1955" s="69"/>
      <c r="F1955" s="72">
        <v>847.0</v>
      </c>
      <c r="G1955" s="70" t="str">
        <f t="shared" si="3"/>
        <v/>
      </c>
      <c r="H1955" s="70">
        <f t="shared" si="4"/>
        <v>847</v>
      </c>
      <c r="I1955" s="71" t="s">
        <v>2233</v>
      </c>
      <c r="J1955" s="70" t="str">
        <f t="array" ref="J1955:K1955">VLOOKUP(I1955,D:H,{4,5},0)</f>
        <v/>
      </c>
      <c r="K1955" s="70">
        <v>847.0</v>
      </c>
      <c r="L1955" s="39" t="str">
        <f t="shared" si="5"/>
        <v/>
      </c>
      <c r="M1955" s="39">
        <f t="shared" si="6"/>
        <v>847</v>
      </c>
    </row>
    <row r="1956">
      <c r="A1956" s="33" t="s">
        <v>211</v>
      </c>
      <c r="B1956" s="68" t="s">
        <v>214</v>
      </c>
      <c r="C1956" s="35" t="s">
        <v>52</v>
      </c>
      <c r="D1956" s="35" t="str">
        <f t="shared" si="2"/>
        <v>Oceania/Fiji-Oceania/2004</v>
      </c>
      <c r="E1956" s="69"/>
      <c r="F1956" s="72">
        <v>1078.0</v>
      </c>
      <c r="G1956" s="70" t="str">
        <f t="shared" si="3"/>
        <v/>
      </c>
      <c r="H1956" s="70">
        <f t="shared" si="4"/>
        <v>1078</v>
      </c>
      <c r="I1956" s="71" t="s">
        <v>2234</v>
      </c>
      <c r="J1956" s="70" t="str">
        <f t="array" ref="J1956:K1956">VLOOKUP(I1956,D:H,{4,5},0)</f>
        <v/>
      </c>
      <c r="K1956" s="70">
        <v>1078.0</v>
      </c>
      <c r="L1956" s="39" t="str">
        <f t="shared" si="5"/>
        <v/>
      </c>
      <c r="M1956" s="39">
        <f t="shared" si="6"/>
        <v>1078</v>
      </c>
    </row>
    <row r="1957">
      <c r="A1957" s="33" t="s">
        <v>211</v>
      </c>
      <c r="B1957" s="68" t="s">
        <v>214</v>
      </c>
      <c r="C1957" s="35" t="s">
        <v>53</v>
      </c>
      <c r="D1957" s="35" t="str">
        <f t="shared" si="2"/>
        <v>Oceania/Fiji-Oceania/2005</v>
      </c>
      <c r="E1957" s="72">
        <v>666.0</v>
      </c>
      <c r="F1957" s="72">
        <v>1133.0</v>
      </c>
      <c r="G1957" s="70">
        <f t="shared" si="3"/>
        <v>666</v>
      </c>
      <c r="H1957" s="70">
        <f t="shared" si="4"/>
        <v>1124</v>
      </c>
      <c r="I1957" s="71" t="s">
        <v>2235</v>
      </c>
      <c r="J1957" s="70">
        <f t="array" ref="J1957:K1957">VLOOKUP(I1957,D:H,{4,5},0)</f>
        <v>666</v>
      </c>
      <c r="K1957" s="70">
        <v>1124.0</v>
      </c>
      <c r="L1957" s="39">
        <f t="shared" si="5"/>
        <v>666</v>
      </c>
      <c r="M1957" s="39">
        <f t="shared" si="6"/>
        <v>1124</v>
      </c>
    </row>
    <row r="1958">
      <c r="A1958" s="33" t="s">
        <v>211</v>
      </c>
      <c r="B1958" s="68" t="s">
        <v>214</v>
      </c>
      <c r="C1958" s="35" t="s">
        <v>53</v>
      </c>
      <c r="D1958" s="35" t="str">
        <f t="shared" si="2"/>
        <v>Oceania/Fiji-Oceania/2005</v>
      </c>
      <c r="E1958" s="69"/>
      <c r="F1958" s="72">
        <v>1115.0</v>
      </c>
      <c r="G1958" s="70" t="str">
        <f t="shared" si="3"/>
        <v/>
      </c>
      <c r="H1958" s="70">
        <f t="shared" si="4"/>
        <v>1115</v>
      </c>
      <c r="I1958" s="71" t="s">
        <v>2236</v>
      </c>
      <c r="J1958" s="70">
        <f t="array" ref="J1958:K1958">VLOOKUP(I1958,D:H,{4,5},0)</f>
        <v>524</v>
      </c>
      <c r="K1958" s="70">
        <v>1203.0</v>
      </c>
      <c r="L1958" s="39">
        <f t="shared" si="5"/>
        <v>524</v>
      </c>
      <c r="M1958" s="39">
        <f t="shared" si="6"/>
        <v>1203</v>
      </c>
    </row>
    <row r="1959">
      <c r="A1959" s="33" t="s">
        <v>211</v>
      </c>
      <c r="B1959" s="68" t="s">
        <v>214</v>
      </c>
      <c r="C1959" s="35" t="s">
        <v>54</v>
      </c>
      <c r="D1959" s="35" t="str">
        <f t="shared" si="2"/>
        <v>Oceania/Fiji-Oceania/2006</v>
      </c>
      <c r="E1959" s="72">
        <v>524.0</v>
      </c>
      <c r="F1959" s="72">
        <v>1203.0</v>
      </c>
      <c r="G1959" s="70">
        <f t="shared" si="3"/>
        <v>524</v>
      </c>
      <c r="H1959" s="70">
        <f t="shared" si="4"/>
        <v>1203</v>
      </c>
      <c r="I1959" s="71" t="s">
        <v>2237</v>
      </c>
      <c r="J1959" s="70">
        <f t="array" ref="J1959:K1959">VLOOKUP(I1959,D:H,{4,5},0)</f>
        <v>578</v>
      </c>
      <c r="K1959" s="70">
        <v>1364.0</v>
      </c>
      <c r="L1959" s="39">
        <f t="shared" si="5"/>
        <v>578</v>
      </c>
      <c r="M1959" s="39">
        <f t="shared" si="6"/>
        <v>1364</v>
      </c>
    </row>
    <row r="1960">
      <c r="A1960" s="33" t="s">
        <v>211</v>
      </c>
      <c r="B1960" s="68" t="s">
        <v>214</v>
      </c>
      <c r="C1960" s="35" t="s">
        <v>55</v>
      </c>
      <c r="D1960" s="35" t="str">
        <f t="shared" si="2"/>
        <v>Oceania/Fiji-Oceania/2007</v>
      </c>
      <c r="E1960" s="72">
        <v>578.0</v>
      </c>
      <c r="F1960" s="72">
        <v>1364.0</v>
      </c>
      <c r="G1960" s="70">
        <f t="shared" si="3"/>
        <v>578</v>
      </c>
      <c r="H1960" s="70">
        <f t="shared" si="4"/>
        <v>1364</v>
      </c>
      <c r="I1960" s="71" t="s">
        <v>2238</v>
      </c>
      <c r="J1960" s="70"/>
      <c r="K1960" s="70"/>
      <c r="L1960" s="39" t="str">
        <f t="shared" si="5"/>
        <v/>
      </c>
      <c r="M1960" s="39" t="str">
        <f t="shared" si="6"/>
        <v/>
      </c>
    </row>
    <row r="1961">
      <c r="A1961" s="33" t="s">
        <v>211</v>
      </c>
      <c r="B1961" s="68" t="s">
        <v>214</v>
      </c>
      <c r="C1961" s="35" t="s">
        <v>57</v>
      </c>
      <c r="D1961" s="35" t="str">
        <f t="shared" si="2"/>
        <v>Oceania/Fiji-Oceania/2009</v>
      </c>
      <c r="E1961" s="69"/>
      <c r="F1961" s="72">
        <v>862.0</v>
      </c>
      <c r="G1961" s="70" t="str">
        <f t="shared" si="3"/>
        <v/>
      </c>
      <c r="H1961" s="70">
        <f t="shared" si="4"/>
        <v>849</v>
      </c>
      <c r="I1961" s="71" t="s">
        <v>2239</v>
      </c>
      <c r="J1961" s="70" t="str">
        <f t="array" ref="J1961:K1961">VLOOKUP(I1961,D:H,{4,5},0)</f>
        <v/>
      </c>
      <c r="K1961" s="70">
        <v>849.0</v>
      </c>
      <c r="L1961" s="39" t="str">
        <f t="shared" si="5"/>
        <v/>
      </c>
      <c r="M1961" s="39">
        <f t="shared" si="6"/>
        <v>849</v>
      </c>
    </row>
    <row r="1962">
      <c r="A1962" s="33" t="s">
        <v>211</v>
      </c>
      <c r="B1962" s="68" t="s">
        <v>214</v>
      </c>
      <c r="C1962" s="35" t="s">
        <v>57</v>
      </c>
      <c r="D1962" s="35" t="str">
        <f t="shared" si="2"/>
        <v>Oceania/Fiji-Oceania/2009</v>
      </c>
      <c r="E1962" s="69"/>
      <c r="F1962" s="72">
        <v>836.0</v>
      </c>
      <c r="G1962" s="70" t="str">
        <f t="shared" si="3"/>
        <v/>
      </c>
      <c r="H1962" s="70">
        <f t="shared" si="4"/>
        <v>850.5</v>
      </c>
      <c r="I1962" s="71" t="s">
        <v>2240</v>
      </c>
      <c r="J1962" s="70">
        <f t="array" ref="J1962:K1962">VLOOKUP(I1962,D:H,{4,5},0)</f>
        <v>559</v>
      </c>
      <c r="K1962" s="70">
        <v>1360.0</v>
      </c>
      <c r="L1962" s="39">
        <f t="shared" si="5"/>
        <v>559</v>
      </c>
      <c r="M1962" s="39">
        <f t="shared" si="6"/>
        <v>1360</v>
      </c>
    </row>
    <row r="1963">
      <c r="A1963" s="33" t="s">
        <v>211</v>
      </c>
      <c r="B1963" s="68" t="s">
        <v>214</v>
      </c>
      <c r="C1963" s="35" t="s">
        <v>57</v>
      </c>
      <c r="D1963" s="35" t="str">
        <f t="shared" si="2"/>
        <v>Oceania/Fiji-Oceania/2009</v>
      </c>
      <c r="E1963" s="69"/>
      <c r="F1963" s="72">
        <v>865.0</v>
      </c>
      <c r="G1963" s="70" t="str">
        <f t="shared" si="3"/>
        <v/>
      </c>
      <c r="H1963" s="70">
        <f t="shared" si="4"/>
        <v>865</v>
      </c>
      <c r="I1963" s="71" t="s">
        <v>2241</v>
      </c>
      <c r="J1963" s="70"/>
      <c r="K1963" s="70"/>
      <c r="L1963" s="39" t="str">
        <f t="shared" si="5"/>
        <v/>
      </c>
      <c r="M1963" s="39" t="str">
        <f t="shared" si="6"/>
        <v/>
      </c>
    </row>
    <row r="1964">
      <c r="A1964" s="33" t="s">
        <v>211</v>
      </c>
      <c r="B1964" s="68" t="s">
        <v>214</v>
      </c>
      <c r="C1964" s="35" t="s">
        <v>58</v>
      </c>
      <c r="D1964" s="35" t="str">
        <f t="shared" si="2"/>
        <v>Oceania/Fiji-Oceania/2010</v>
      </c>
      <c r="E1964" s="72">
        <v>559.0</v>
      </c>
      <c r="F1964" s="72">
        <v>1360.0</v>
      </c>
      <c r="G1964" s="70">
        <f t="shared" si="3"/>
        <v>559</v>
      </c>
      <c r="H1964" s="70">
        <f t="shared" si="4"/>
        <v>1360</v>
      </c>
      <c r="I1964" s="71" t="s">
        <v>2242</v>
      </c>
      <c r="J1964" s="70"/>
      <c r="K1964" s="70"/>
      <c r="L1964" s="39" t="str">
        <f t="shared" si="5"/>
        <v/>
      </c>
      <c r="M1964" s="39" t="str">
        <f t="shared" si="6"/>
        <v/>
      </c>
    </row>
    <row r="1965">
      <c r="A1965" s="33" t="s">
        <v>211</v>
      </c>
      <c r="B1965" s="68" t="s">
        <v>215</v>
      </c>
      <c r="C1965" s="35" t="s">
        <v>48</v>
      </c>
      <c r="D1965" s="35" t="str">
        <f t="shared" si="2"/>
        <v>Oceania/French Polynesia-Oceania/2000</v>
      </c>
      <c r="E1965" s="69"/>
      <c r="F1965" s="69"/>
      <c r="G1965" s="70" t="str">
        <f t="shared" si="3"/>
        <v/>
      </c>
      <c r="H1965" s="70" t="str">
        <f t="shared" si="4"/>
        <v/>
      </c>
      <c r="I1965" s="71" t="s">
        <v>2243</v>
      </c>
      <c r="J1965" s="70" t="str">
        <f t="array" ref="J1965:K1965">VLOOKUP(I1965,D:H,{4,5},0)</f>
        <v/>
      </c>
      <c r="K1965" s="70"/>
      <c r="L1965" s="39" t="str">
        <f t="shared" si="5"/>
        <v/>
      </c>
      <c r="M1965" s="39" t="str">
        <f t="shared" si="6"/>
        <v/>
      </c>
    </row>
    <row r="1966">
      <c r="A1966" s="33" t="s">
        <v>211</v>
      </c>
      <c r="B1966" s="68" t="s">
        <v>215</v>
      </c>
      <c r="C1966" s="35" t="s">
        <v>49</v>
      </c>
      <c r="D1966" s="35" t="str">
        <f t="shared" si="2"/>
        <v>Oceania/French Polynesia-Oceania/2001</v>
      </c>
      <c r="E1966" s="69"/>
      <c r="F1966" s="69"/>
      <c r="G1966" s="70" t="str">
        <f t="shared" si="3"/>
        <v/>
      </c>
      <c r="H1966" s="70" t="str">
        <f t="shared" si="4"/>
        <v/>
      </c>
      <c r="I1966" s="71" t="s">
        <v>2244</v>
      </c>
      <c r="J1966" s="70" t="str">
        <f t="array" ref="J1966:K1966">VLOOKUP(I1966,D:H,{4,5},0)</f>
        <v/>
      </c>
      <c r="K1966" s="70"/>
      <c r="L1966" s="39" t="str">
        <f t="shared" si="5"/>
        <v/>
      </c>
      <c r="M1966" s="39" t="str">
        <f t="shared" si="6"/>
        <v/>
      </c>
    </row>
    <row r="1967">
      <c r="A1967" s="33" t="s">
        <v>211</v>
      </c>
      <c r="B1967" s="68" t="s">
        <v>215</v>
      </c>
      <c r="C1967" s="35" t="s">
        <v>50</v>
      </c>
      <c r="D1967" s="35" t="str">
        <f t="shared" si="2"/>
        <v>Oceania/French Polynesia-Oceania/2002</v>
      </c>
      <c r="E1967" s="69"/>
      <c r="F1967" s="72">
        <v>884.0</v>
      </c>
      <c r="G1967" s="70" t="str">
        <f t="shared" si="3"/>
        <v/>
      </c>
      <c r="H1967" s="70">
        <f t="shared" si="4"/>
        <v>884</v>
      </c>
      <c r="I1967" s="71" t="s">
        <v>2245</v>
      </c>
      <c r="J1967" s="70" t="str">
        <f t="array" ref="J1967:K1967">VLOOKUP(I1967,D:H,{4,5},0)</f>
        <v/>
      </c>
      <c r="K1967" s="70">
        <v>884.0</v>
      </c>
      <c r="L1967" s="39" t="str">
        <f t="shared" si="5"/>
        <v/>
      </c>
      <c r="M1967" s="39">
        <f t="shared" si="6"/>
        <v>884</v>
      </c>
    </row>
    <row r="1968">
      <c r="A1968" s="33" t="s">
        <v>211</v>
      </c>
      <c r="B1968" s="68" t="s">
        <v>215</v>
      </c>
      <c r="C1968" s="35" t="s">
        <v>51</v>
      </c>
      <c r="D1968" s="35" t="str">
        <f t="shared" si="2"/>
        <v>Oceania/French Polynesia-Oceania/2003</v>
      </c>
      <c r="E1968" s="69"/>
      <c r="F1968" s="72">
        <v>873.0</v>
      </c>
      <c r="G1968" s="70" t="str">
        <f t="shared" si="3"/>
        <v/>
      </c>
      <c r="H1968" s="70">
        <f t="shared" si="4"/>
        <v>873</v>
      </c>
      <c r="I1968" s="71" t="s">
        <v>2246</v>
      </c>
      <c r="J1968" s="70" t="str">
        <f t="array" ref="J1968:K1968">VLOOKUP(I1968,D:H,{4,5},0)</f>
        <v/>
      </c>
      <c r="K1968" s="70">
        <v>873.0</v>
      </c>
      <c r="L1968" s="39" t="str">
        <f t="shared" si="5"/>
        <v/>
      </c>
      <c r="M1968" s="39">
        <f t="shared" si="6"/>
        <v>873</v>
      </c>
    </row>
    <row r="1969">
      <c r="A1969" s="33" t="s">
        <v>211</v>
      </c>
      <c r="B1969" s="68" t="s">
        <v>215</v>
      </c>
      <c r="C1969" s="35" t="s">
        <v>52</v>
      </c>
      <c r="D1969" s="35" t="str">
        <f t="shared" si="2"/>
        <v>Oceania/French Polynesia-Oceania/2004</v>
      </c>
      <c r="E1969" s="69"/>
      <c r="F1969" s="72">
        <v>869.0</v>
      </c>
      <c r="G1969" s="70" t="str">
        <f t="shared" si="3"/>
        <v/>
      </c>
      <c r="H1969" s="70">
        <f t="shared" si="4"/>
        <v>869</v>
      </c>
      <c r="I1969" s="71" t="s">
        <v>2247</v>
      </c>
      <c r="J1969" s="70" t="str">
        <f t="array" ref="J1969:K1969">VLOOKUP(I1969,D:H,{4,5},0)</f>
        <v/>
      </c>
      <c r="K1969" s="70">
        <v>869.0</v>
      </c>
      <c r="L1969" s="39" t="str">
        <f t="shared" si="5"/>
        <v/>
      </c>
      <c r="M1969" s="39">
        <f t="shared" si="6"/>
        <v>869</v>
      </c>
    </row>
    <row r="1970">
      <c r="A1970" s="33" t="s">
        <v>211</v>
      </c>
      <c r="B1970" s="68" t="s">
        <v>215</v>
      </c>
      <c r="C1970" s="35" t="s">
        <v>53</v>
      </c>
      <c r="D1970" s="35" t="str">
        <f t="shared" si="2"/>
        <v>Oceania/French Polynesia-Oceania/2005</v>
      </c>
      <c r="E1970" s="69"/>
      <c r="F1970" s="72">
        <v>788.0</v>
      </c>
      <c r="G1970" s="70" t="str">
        <f t="shared" si="3"/>
        <v/>
      </c>
      <c r="H1970" s="70">
        <f t="shared" si="4"/>
        <v>762.5</v>
      </c>
      <c r="I1970" s="71" t="s">
        <v>2248</v>
      </c>
      <c r="J1970" s="70" t="str">
        <f t="array" ref="J1970:K1970">VLOOKUP(I1970,D:H,{4,5},0)</f>
        <v/>
      </c>
      <c r="K1970" s="70">
        <v>762.5</v>
      </c>
      <c r="L1970" s="39" t="str">
        <f t="shared" si="5"/>
        <v/>
      </c>
      <c r="M1970" s="39">
        <f t="shared" si="6"/>
        <v>762.5</v>
      </c>
    </row>
    <row r="1971">
      <c r="A1971" s="33" t="s">
        <v>211</v>
      </c>
      <c r="B1971" s="68" t="s">
        <v>215</v>
      </c>
      <c r="C1971" s="35" t="s">
        <v>53</v>
      </c>
      <c r="D1971" s="35" t="str">
        <f t="shared" si="2"/>
        <v>Oceania/French Polynesia-Oceania/2005</v>
      </c>
      <c r="E1971" s="69"/>
      <c r="F1971" s="72">
        <v>737.0</v>
      </c>
      <c r="G1971" s="70" t="str">
        <f t="shared" si="3"/>
        <v/>
      </c>
      <c r="H1971" s="70">
        <f t="shared" si="4"/>
        <v>737</v>
      </c>
      <c r="I1971" s="71" t="s">
        <v>2249</v>
      </c>
      <c r="J1971" s="70" t="str">
        <f t="array" ref="J1971:K1971">VLOOKUP(I1971,D:H,{4,5},0)</f>
        <v/>
      </c>
      <c r="K1971" s="70">
        <v>843.0</v>
      </c>
      <c r="L1971" s="39" t="str">
        <f t="shared" si="5"/>
        <v/>
      </c>
      <c r="M1971" s="39">
        <f t="shared" si="6"/>
        <v>843</v>
      </c>
    </row>
    <row r="1972">
      <c r="A1972" s="33" t="s">
        <v>211</v>
      </c>
      <c r="B1972" s="68" t="s">
        <v>215</v>
      </c>
      <c r="C1972" s="35" t="s">
        <v>54</v>
      </c>
      <c r="D1972" s="35" t="str">
        <f t="shared" si="2"/>
        <v>Oceania/French Polynesia-Oceania/2006</v>
      </c>
      <c r="E1972" s="69"/>
      <c r="F1972" s="72">
        <v>843.0</v>
      </c>
      <c r="G1972" s="70" t="str">
        <f t="shared" si="3"/>
        <v/>
      </c>
      <c r="H1972" s="70">
        <f t="shared" si="4"/>
        <v>843</v>
      </c>
      <c r="I1972" s="71" t="s">
        <v>2250</v>
      </c>
      <c r="J1972" s="70" t="str">
        <f t="array" ref="J1972:K1972">VLOOKUP(I1972,D:H,{4,5},0)</f>
        <v/>
      </c>
      <c r="K1972" s="70">
        <v>851.0</v>
      </c>
      <c r="L1972" s="39" t="str">
        <f t="shared" si="5"/>
        <v/>
      </c>
      <c r="M1972" s="39">
        <f t="shared" si="6"/>
        <v>851</v>
      </c>
    </row>
    <row r="1973">
      <c r="A1973" s="33" t="s">
        <v>211</v>
      </c>
      <c r="B1973" s="68" t="s">
        <v>215</v>
      </c>
      <c r="C1973" s="35" t="s">
        <v>55</v>
      </c>
      <c r="D1973" s="35" t="str">
        <f t="shared" si="2"/>
        <v>Oceania/French Polynesia-Oceania/2007</v>
      </c>
      <c r="E1973" s="69"/>
      <c r="F1973" s="72">
        <v>851.0</v>
      </c>
      <c r="G1973" s="70" t="str">
        <f t="shared" si="3"/>
        <v/>
      </c>
      <c r="H1973" s="70">
        <f t="shared" si="4"/>
        <v>851</v>
      </c>
      <c r="I1973" s="71" t="s">
        <v>2251</v>
      </c>
      <c r="J1973" s="70"/>
      <c r="K1973" s="70"/>
      <c r="L1973" s="39" t="str">
        <f t="shared" si="5"/>
        <v/>
      </c>
      <c r="M1973" s="39" t="str">
        <f t="shared" si="6"/>
        <v/>
      </c>
    </row>
    <row r="1974">
      <c r="A1974" s="33" t="s">
        <v>211</v>
      </c>
      <c r="B1974" s="68" t="s">
        <v>215</v>
      </c>
      <c r="C1974" s="35" t="s">
        <v>57</v>
      </c>
      <c r="D1974" s="35" t="str">
        <f t="shared" si="2"/>
        <v>Oceania/French Polynesia-Oceania/2009</v>
      </c>
      <c r="E1974" s="69"/>
      <c r="F1974" s="72">
        <v>799.0</v>
      </c>
      <c r="G1974" s="70" t="str">
        <f t="shared" si="3"/>
        <v/>
      </c>
      <c r="H1974" s="70">
        <f t="shared" si="4"/>
        <v>768</v>
      </c>
      <c r="I1974" s="71" t="s">
        <v>2252</v>
      </c>
      <c r="J1974" s="70" t="str">
        <f t="array" ref="J1974:K1974">VLOOKUP(I1974,D:H,{4,5},0)</f>
        <v/>
      </c>
      <c r="K1974" s="70">
        <v>768.0</v>
      </c>
      <c r="L1974" s="39" t="str">
        <f t="shared" si="5"/>
        <v/>
      </c>
      <c r="M1974" s="39">
        <f t="shared" si="6"/>
        <v>768</v>
      </c>
    </row>
    <row r="1975">
      <c r="A1975" s="33" t="s">
        <v>211</v>
      </c>
      <c r="B1975" s="68" t="s">
        <v>215</v>
      </c>
      <c r="C1975" s="35" t="s">
        <v>57</v>
      </c>
      <c r="D1975" s="35" t="str">
        <f t="shared" si="2"/>
        <v>Oceania/French Polynesia-Oceania/2009</v>
      </c>
      <c r="E1975" s="69"/>
      <c r="F1975" s="72">
        <v>737.0</v>
      </c>
      <c r="G1975" s="70" t="str">
        <f t="shared" si="3"/>
        <v/>
      </c>
      <c r="H1975" s="70">
        <f t="shared" si="4"/>
        <v>684</v>
      </c>
      <c r="I1975" s="71" t="s">
        <v>2253</v>
      </c>
      <c r="J1975" s="70" t="str">
        <f t="array" ref="J1975:K1975">VLOOKUP(I1975,D:H,{4,5},0)</f>
        <v/>
      </c>
      <c r="K1975" s="70">
        <v>851.0</v>
      </c>
      <c r="L1975" s="39" t="str">
        <f t="shared" si="5"/>
        <v/>
      </c>
      <c r="M1975" s="39">
        <f t="shared" si="6"/>
        <v>851</v>
      </c>
    </row>
    <row r="1976">
      <c r="A1976" s="33" t="s">
        <v>211</v>
      </c>
      <c r="B1976" s="68" t="s">
        <v>215</v>
      </c>
      <c r="C1976" s="35" t="s">
        <v>57</v>
      </c>
      <c r="D1976" s="35" t="str">
        <f t="shared" si="2"/>
        <v>Oceania/French Polynesia-Oceania/2009</v>
      </c>
      <c r="E1976" s="69"/>
      <c r="F1976" s="72">
        <v>631.0</v>
      </c>
      <c r="G1976" s="70" t="str">
        <f t="shared" si="3"/>
        <v/>
      </c>
      <c r="H1976" s="70">
        <f t="shared" si="4"/>
        <v>631</v>
      </c>
      <c r="I1976" s="71" t="s">
        <v>2254</v>
      </c>
      <c r="J1976" s="70"/>
      <c r="K1976" s="70"/>
      <c r="L1976" s="39" t="str">
        <f t="shared" si="5"/>
        <v/>
      </c>
      <c r="M1976" s="39" t="str">
        <f t="shared" si="6"/>
        <v/>
      </c>
    </row>
    <row r="1977">
      <c r="A1977" s="33" t="s">
        <v>211</v>
      </c>
      <c r="B1977" s="68" t="s">
        <v>215</v>
      </c>
      <c r="C1977" s="35" t="s">
        <v>58</v>
      </c>
      <c r="D1977" s="35" t="str">
        <f t="shared" si="2"/>
        <v>Oceania/French Polynesia-Oceania/2010</v>
      </c>
      <c r="E1977" s="69"/>
      <c r="F1977" s="72">
        <v>851.0</v>
      </c>
      <c r="G1977" s="70" t="str">
        <f t="shared" si="3"/>
        <v/>
      </c>
      <c r="H1977" s="70">
        <f t="shared" si="4"/>
        <v>851</v>
      </c>
      <c r="I1977" s="71" t="s">
        <v>2255</v>
      </c>
      <c r="J1977" s="70"/>
      <c r="K1977" s="70"/>
      <c r="L1977" s="39" t="str">
        <f t="shared" si="5"/>
        <v/>
      </c>
      <c r="M1977" s="39" t="str">
        <f t="shared" si="6"/>
        <v/>
      </c>
    </row>
    <row r="1978">
      <c r="A1978" s="33" t="s">
        <v>211</v>
      </c>
      <c r="B1978" s="68" t="s">
        <v>216</v>
      </c>
      <c r="C1978" s="35" t="s">
        <v>48</v>
      </c>
      <c r="D1978" s="35" t="str">
        <f t="shared" si="2"/>
        <v>Oceania/Guam-Oceania/2000</v>
      </c>
      <c r="E1978" s="69"/>
      <c r="F1978" s="69"/>
      <c r="G1978" s="70" t="str">
        <f t="shared" si="3"/>
        <v/>
      </c>
      <c r="H1978" s="70" t="str">
        <f t="shared" si="4"/>
        <v/>
      </c>
      <c r="I1978" s="71" t="s">
        <v>2256</v>
      </c>
      <c r="J1978" s="70" t="str">
        <f t="array" ref="J1978:K1978">VLOOKUP(I1978,D:H,{4,5},0)</f>
        <v/>
      </c>
      <c r="K1978" s="70"/>
      <c r="L1978" s="39" t="str">
        <f t="shared" si="5"/>
        <v/>
      </c>
      <c r="M1978" s="39" t="str">
        <f t="shared" si="6"/>
        <v/>
      </c>
    </row>
    <row r="1979">
      <c r="A1979" s="33" t="s">
        <v>211</v>
      </c>
      <c r="B1979" s="68" t="s">
        <v>216</v>
      </c>
      <c r="C1979" s="35" t="s">
        <v>49</v>
      </c>
      <c r="D1979" s="35" t="str">
        <f t="shared" si="2"/>
        <v>Oceania/Guam-Oceania/2001</v>
      </c>
      <c r="E1979" s="69"/>
      <c r="F1979" s="69"/>
      <c r="G1979" s="70" t="str">
        <f t="shared" si="3"/>
        <v/>
      </c>
      <c r="H1979" s="70" t="str">
        <f t="shared" si="4"/>
        <v/>
      </c>
      <c r="I1979" s="71" t="s">
        <v>2257</v>
      </c>
      <c r="J1979" s="70" t="str">
        <f t="array" ref="J1979:K1979">VLOOKUP(I1979,D:H,{4,5},0)</f>
        <v/>
      </c>
      <c r="K1979" s="70"/>
      <c r="L1979" s="39" t="str">
        <f t="shared" si="5"/>
        <v/>
      </c>
      <c r="M1979" s="39" t="str">
        <f t="shared" si="6"/>
        <v/>
      </c>
    </row>
    <row r="1980">
      <c r="A1980" s="33" t="s">
        <v>211</v>
      </c>
      <c r="B1980" s="68" t="s">
        <v>216</v>
      </c>
      <c r="C1980" s="35" t="s">
        <v>50</v>
      </c>
      <c r="D1980" s="35" t="str">
        <f t="shared" si="2"/>
        <v>Oceania/Guam-Oceania/2002</v>
      </c>
      <c r="E1980" s="69"/>
      <c r="F1980" s="69"/>
      <c r="G1980" s="70" t="str">
        <f t="shared" si="3"/>
        <v/>
      </c>
      <c r="H1980" s="70" t="str">
        <f t="shared" si="4"/>
        <v/>
      </c>
      <c r="I1980" s="71" t="s">
        <v>2258</v>
      </c>
      <c r="J1980" s="70" t="str">
        <f t="array" ref="J1980:K1980">VLOOKUP(I1980,D:H,{4,5},0)</f>
        <v/>
      </c>
      <c r="K1980" s="70"/>
      <c r="L1980" s="39" t="str">
        <f t="shared" si="5"/>
        <v/>
      </c>
      <c r="M1980" s="39" t="str">
        <f t="shared" si="6"/>
        <v/>
      </c>
    </row>
    <row r="1981">
      <c r="A1981" s="33" t="s">
        <v>211</v>
      </c>
      <c r="B1981" s="68" t="s">
        <v>216</v>
      </c>
      <c r="C1981" s="35" t="s">
        <v>51</v>
      </c>
      <c r="D1981" s="35" t="str">
        <f t="shared" si="2"/>
        <v>Oceania/Guam-Oceania/2003</v>
      </c>
      <c r="E1981" s="69"/>
      <c r="F1981" s="69"/>
      <c r="G1981" s="70" t="str">
        <f t="shared" si="3"/>
        <v/>
      </c>
      <c r="H1981" s="70" t="str">
        <f t="shared" si="4"/>
        <v/>
      </c>
      <c r="I1981" s="71" t="s">
        <v>2259</v>
      </c>
      <c r="J1981" s="70" t="str">
        <f t="array" ref="J1981:K1981">VLOOKUP(I1981,D:H,{4,5},0)</f>
        <v/>
      </c>
      <c r="K1981" s="70"/>
      <c r="L1981" s="39" t="str">
        <f t="shared" si="5"/>
        <v/>
      </c>
      <c r="M1981" s="39" t="str">
        <f t="shared" si="6"/>
        <v/>
      </c>
    </row>
    <row r="1982">
      <c r="A1982" s="33" t="s">
        <v>211</v>
      </c>
      <c r="B1982" s="68" t="s">
        <v>216</v>
      </c>
      <c r="C1982" s="35" t="s">
        <v>52</v>
      </c>
      <c r="D1982" s="35" t="str">
        <f t="shared" si="2"/>
        <v>Oceania/Guam-Oceania/2004</v>
      </c>
      <c r="E1982" s="69"/>
      <c r="F1982" s="69"/>
      <c r="G1982" s="70" t="str">
        <f t="shared" si="3"/>
        <v/>
      </c>
      <c r="H1982" s="70" t="str">
        <f t="shared" si="4"/>
        <v/>
      </c>
      <c r="I1982" s="71" t="s">
        <v>2260</v>
      </c>
      <c r="J1982" s="70" t="str">
        <f t="array" ref="J1982:K1982">VLOOKUP(I1982,D:H,{4,5},0)</f>
        <v/>
      </c>
      <c r="K1982" s="70"/>
      <c r="L1982" s="39" t="str">
        <f t="shared" si="5"/>
        <v/>
      </c>
      <c r="M1982" s="39" t="str">
        <f t="shared" si="6"/>
        <v/>
      </c>
    </row>
    <row r="1983">
      <c r="A1983" s="33" t="s">
        <v>211</v>
      </c>
      <c r="B1983" s="68" t="s">
        <v>216</v>
      </c>
      <c r="C1983" s="35" t="s">
        <v>53</v>
      </c>
      <c r="D1983" s="35" t="str">
        <f t="shared" si="2"/>
        <v>Oceania/Guam-Oceania/2005</v>
      </c>
      <c r="E1983" s="69"/>
      <c r="F1983" s="69"/>
      <c r="G1983" s="70" t="str">
        <f t="shared" si="3"/>
        <v/>
      </c>
      <c r="H1983" s="70" t="str">
        <f t="shared" si="4"/>
        <v/>
      </c>
      <c r="I1983" s="71" t="s">
        <v>2261</v>
      </c>
      <c r="J1983" s="70" t="str">
        <f t="array" ref="J1983:K1983">VLOOKUP(I1983,D:H,{4,5},0)</f>
        <v/>
      </c>
      <c r="K1983" s="70"/>
      <c r="L1983" s="39" t="str">
        <f t="shared" si="5"/>
        <v/>
      </c>
      <c r="M1983" s="39" t="str">
        <f t="shared" si="6"/>
        <v/>
      </c>
    </row>
    <row r="1984">
      <c r="A1984" s="33" t="s">
        <v>211</v>
      </c>
      <c r="B1984" s="68" t="s">
        <v>216</v>
      </c>
      <c r="C1984" s="35" t="s">
        <v>53</v>
      </c>
      <c r="D1984" s="35" t="str">
        <f t="shared" si="2"/>
        <v>Oceania/Guam-Oceania/2005</v>
      </c>
      <c r="E1984" s="69"/>
      <c r="F1984" s="69"/>
      <c r="G1984" s="70" t="str">
        <f t="shared" si="3"/>
        <v/>
      </c>
      <c r="H1984" s="70" t="str">
        <f t="shared" si="4"/>
        <v/>
      </c>
      <c r="I1984" s="71" t="s">
        <v>2262</v>
      </c>
      <c r="J1984" s="70"/>
      <c r="K1984" s="70"/>
      <c r="L1984" s="39" t="str">
        <f t="shared" si="5"/>
        <v/>
      </c>
      <c r="M1984" s="39" t="str">
        <f t="shared" si="6"/>
        <v/>
      </c>
    </row>
    <row r="1985">
      <c r="A1985" s="33" t="s">
        <v>211</v>
      </c>
      <c r="B1985" s="68" t="s">
        <v>216</v>
      </c>
      <c r="C1985" s="35" t="s">
        <v>55</v>
      </c>
      <c r="D1985" s="35" t="str">
        <f t="shared" si="2"/>
        <v>Oceania/Guam-Oceania/2007</v>
      </c>
      <c r="E1985" s="69"/>
      <c r="F1985" s="69"/>
      <c r="G1985" s="70" t="str">
        <f t="shared" si="3"/>
        <v/>
      </c>
      <c r="H1985" s="70" t="str">
        <f t="shared" si="4"/>
        <v/>
      </c>
      <c r="I1985" s="71" t="s">
        <v>2263</v>
      </c>
      <c r="J1985" s="70" t="str">
        <f t="array" ref="J1985:K1985">VLOOKUP(I1985,D:H,{4,5},0)</f>
        <v/>
      </c>
      <c r="K1985" s="70"/>
      <c r="L1985" s="39" t="str">
        <f t="shared" si="5"/>
        <v/>
      </c>
      <c r="M1985" s="39" t="str">
        <f t="shared" si="6"/>
        <v/>
      </c>
    </row>
    <row r="1986">
      <c r="A1986" s="33" t="s">
        <v>211</v>
      </c>
      <c r="B1986" s="68" t="s">
        <v>216</v>
      </c>
      <c r="C1986" s="35" t="s">
        <v>55</v>
      </c>
      <c r="D1986" s="35" t="str">
        <f t="shared" si="2"/>
        <v>Oceania/Guam-Oceania/2007</v>
      </c>
      <c r="E1986" s="69"/>
      <c r="F1986" s="69"/>
      <c r="G1986" s="70" t="str">
        <f t="shared" si="3"/>
        <v/>
      </c>
      <c r="H1986" s="70" t="str">
        <f t="shared" si="4"/>
        <v/>
      </c>
      <c r="I1986" s="71" t="s">
        <v>2264</v>
      </c>
      <c r="J1986" s="70"/>
      <c r="K1986" s="70"/>
      <c r="L1986" s="39" t="str">
        <f t="shared" si="5"/>
        <v/>
      </c>
      <c r="M1986" s="39" t="str">
        <f t="shared" si="6"/>
        <v/>
      </c>
    </row>
    <row r="1987">
      <c r="A1987" s="33" t="s">
        <v>211</v>
      </c>
      <c r="B1987" s="68" t="s">
        <v>216</v>
      </c>
      <c r="C1987" s="35" t="s">
        <v>57</v>
      </c>
      <c r="D1987" s="35" t="str">
        <f t="shared" si="2"/>
        <v>Oceania/Guam-Oceania/2009</v>
      </c>
      <c r="E1987" s="69"/>
      <c r="F1987" s="69"/>
      <c r="G1987" s="70" t="str">
        <f t="shared" si="3"/>
        <v/>
      </c>
      <c r="H1987" s="70" t="str">
        <f t="shared" si="4"/>
        <v/>
      </c>
      <c r="I1987" s="71" t="s">
        <v>2265</v>
      </c>
      <c r="J1987" s="70" t="str">
        <f t="array" ref="J1987:K1987">VLOOKUP(I1987,D:H,{4,5},0)</f>
        <v/>
      </c>
      <c r="K1987" s="70"/>
      <c r="L1987" s="39" t="str">
        <f t="shared" si="5"/>
        <v/>
      </c>
      <c r="M1987" s="39" t="str">
        <f t="shared" si="6"/>
        <v/>
      </c>
    </row>
    <row r="1988">
      <c r="A1988" s="33" t="s">
        <v>211</v>
      </c>
      <c r="B1988" s="68" t="s">
        <v>216</v>
      </c>
      <c r="C1988" s="35" t="s">
        <v>57</v>
      </c>
      <c r="D1988" s="35" t="str">
        <f t="shared" si="2"/>
        <v>Oceania/Guam-Oceania/2009</v>
      </c>
      <c r="E1988" s="69"/>
      <c r="F1988" s="69"/>
      <c r="G1988" s="70" t="str">
        <f t="shared" si="3"/>
        <v/>
      </c>
      <c r="H1988" s="70" t="str">
        <f t="shared" si="4"/>
        <v/>
      </c>
      <c r="I1988" s="71" t="s">
        <v>2266</v>
      </c>
      <c r="J1988" s="70" t="str">
        <f t="array" ref="J1988:K1988">VLOOKUP(I1988,D:H,{4,5},0)</f>
        <v/>
      </c>
      <c r="K1988" s="70"/>
      <c r="L1988" s="39" t="str">
        <f t="shared" si="5"/>
        <v/>
      </c>
      <c r="M1988" s="39" t="str">
        <f t="shared" si="6"/>
        <v/>
      </c>
    </row>
    <row r="1989">
      <c r="A1989" s="33" t="s">
        <v>211</v>
      </c>
      <c r="B1989" s="68" t="s">
        <v>216</v>
      </c>
      <c r="C1989" s="35" t="s">
        <v>58</v>
      </c>
      <c r="D1989" s="35" t="str">
        <f t="shared" si="2"/>
        <v>Oceania/Guam-Oceania/2010</v>
      </c>
      <c r="E1989" s="69"/>
      <c r="F1989" s="69"/>
      <c r="G1989" s="70" t="str">
        <f t="shared" si="3"/>
        <v/>
      </c>
      <c r="H1989" s="70" t="str">
        <f t="shared" si="4"/>
        <v/>
      </c>
      <c r="I1989" s="71" t="s">
        <v>2267</v>
      </c>
      <c r="J1989" s="70"/>
      <c r="K1989" s="70"/>
      <c r="L1989" s="39" t="str">
        <f t="shared" si="5"/>
        <v/>
      </c>
      <c r="M1989" s="39" t="str">
        <f t="shared" si="6"/>
        <v/>
      </c>
    </row>
    <row r="1990">
      <c r="A1990" s="33" t="s">
        <v>211</v>
      </c>
      <c r="B1990" s="68" t="s">
        <v>216</v>
      </c>
      <c r="C1990" s="35" t="s">
        <v>58</v>
      </c>
      <c r="D1990" s="35" t="str">
        <f t="shared" si="2"/>
        <v>Oceania/Guam-Oceania/2010</v>
      </c>
      <c r="E1990" s="69"/>
      <c r="F1990" s="69"/>
      <c r="G1990" s="70" t="str">
        <f t="shared" si="3"/>
        <v/>
      </c>
      <c r="H1990" s="70" t="str">
        <f t="shared" si="4"/>
        <v/>
      </c>
      <c r="I1990" s="71" t="s">
        <v>2268</v>
      </c>
      <c r="J1990" s="70"/>
      <c r="K1990" s="70"/>
      <c r="L1990" s="39" t="str">
        <f t="shared" si="5"/>
        <v/>
      </c>
      <c r="M1990" s="39" t="str">
        <f t="shared" si="6"/>
        <v/>
      </c>
    </row>
    <row r="1991">
      <c r="A1991" s="33" t="s">
        <v>211</v>
      </c>
      <c r="B1991" s="68" t="s">
        <v>217</v>
      </c>
      <c r="C1991" s="35" t="s">
        <v>48</v>
      </c>
      <c r="D1991" s="35" t="str">
        <f t="shared" si="2"/>
        <v>Oceania/Kiribati-Oceania/2000</v>
      </c>
      <c r="E1991" s="69"/>
      <c r="F1991" s="69"/>
      <c r="G1991" s="70" t="str">
        <f t="shared" si="3"/>
        <v/>
      </c>
      <c r="H1991" s="70" t="str">
        <f t="shared" si="4"/>
        <v/>
      </c>
      <c r="I1991" s="71" t="s">
        <v>2269</v>
      </c>
      <c r="J1991" s="70" t="str">
        <f t="array" ref="J1991:K1991">VLOOKUP(I1991,D:H,{4,5},0)</f>
        <v/>
      </c>
      <c r="K1991" s="70"/>
      <c r="L1991" s="39" t="str">
        <f t="shared" si="5"/>
        <v/>
      </c>
      <c r="M1991" s="39" t="str">
        <f t="shared" si="6"/>
        <v/>
      </c>
    </row>
    <row r="1992">
      <c r="A1992" s="33" t="s">
        <v>211</v>
      </c>
      <c r="B1992" s="68" t="s">
        <v>217</v>
      </c>
      <c r="C1992" s="35" t="s">
        <v>49</v>
      </c>
      <c r="D1992" s="35" t="str">
        <f t="shared" si="2"/>
        <v>Oceania/Kiribati-Oceania/2001</v>
      </c>
      <c r="E1992" s="69"/>
      <c r="F1992" s="69"/>
      <c r="G1992" s="70" t="str">
        <f t="shared" si="3"/>
        <v/>
      </c>
      <c r="H1992" s="70" t="str">
        <f t="shared" si="4"/>
        <v/>
      </c>
      <c r="I1992" s="71" t="s">
        <v>2270</v>
      </c>
      <c r="J1992" s="70" t="str">
        <f t="array" ref="J1992:K1992">VLOOKUP(I1992,D:H,{4,5},0)</f>
        <v/>
      </c>
      <c r="K1992" s="70"/>
      <c r="L1992" s="39" t="str">
        <f t="shared" si="5"/>
        <v/>
      </c>
      <c r="M1992" s="39" t="str">
        <f t="shared" si="6"/>
        <v/>
      </c>
    </row>
    <row r="1993">
      <c r="A1993" s="33" t="s">
        <v>211</v>
      </c>
      <c r="B1993" s="68" t="s">
        <v>217</v>
      </c>
      <c r="C1993" s="35" t="s">
        <v>50</v>
      </c>
      <c r="D1993" s="35" t="str">
        <f t="shared" si="2"/>
        <v>Oceania/Kiribati-Oceania/2002</v>
      </c>
      <c r="E1993" s="69"/>
      <c r="F1993" s="72">
        <v>62.0</v>
      </c>
      <c r="G1993" s="70" t="str">
        <f t="shared" si="3"/>
        <v/>
      </c>
      <c r="H1993" s="70">
        <f t="shared" si="4"/>
        <v>62</v>
      </c>
      <c r="I1993" s="71" t="s">
        <v>2271</v>
      </c>
      <c r="J1993" s="70" t="str">
        <f t="array" ref="J1993:K1993">VLOOKUP(I1993,D:H,{4,5},0)</f>
        <v/>
      </c>
      <c r="K1993" s="70">
        <v>62.0</v>
      </c>
      <c r="L1993" s="39" t="str">
        <f t="shared" si="5"/>
        <v/>
      </c>
      <c r="M1993" s="39">
        <f t="shared" si="6"/>
        <v>62</v>
      </c>
    </row>
    <row r="1994">
      <c r="A1994" s="33" t="s">
        <v>211</v>
      </c>
      <c r="B1994" s="68" t="s">
        <v>217</v>
      </c>
      <c r="C1994" s="35" t="s">
        <v>51</v>
      </c>
      <c r="D1994" s="35" t="str">
        <f t="shared" si="2"/>
        <v>Oceania/Kiribati-Oceania/2003</v>
      </c>
      <c r="E1994" s="69"/>
      <c r="F1994" s="72">
        <v>40.0</v>
      </c>
      <c r="G1994" s="70" t="str">
        <f t="shared" si="3"/>
        <v/>
      </c>
      <c r="H1994" s="70">
        <f t="shared" si="4"/>
        <v>40</v>
      </c>
      <c r="I1994" s="71" t="s">
        <v>2272</v>
      </c>
      <c r="J1994" s="70" t="str">
        <f t="array" ref="J1994:K1994">VLOOKUP(I1994,D:H,{4,5},0)</f>
        <v/>
      </c>
      <c r="K1994" s="70">
        <v>40.0</v>
      </c>
      <c r="L1994" s="39" t="str">
        <f t="shared" si="5"/>
        <v/>
      </c>
      <c r="M1994" s="39">
        <f t="shared" si="6"/>
        <v>40</v>
      </c>
    </row>
    <row r="1995">
      <c r="A1995" s="33" t="s">
        <v>211</v>
      </c>
      <c r="B1995" s="68" t="s">
        <v>217</v>
      </c>
      <c r="C1995" s="35" t="s">
        <v>52</v>
      </c>
      <c r="D1995" s="35" t="str">
        <f t="shared" si="2"/>
        <v>Oceania/Kiribati-Oceania/2004</v>
      </c>
      <c r="E1995" s="69"/>
      <c r="F1995" s="72">
        <v>55.0</v>
      </c>
      <c r="G1995" s="70" t="str">
        <f t="shared" si="3"/>
        <v/>
      </c>
      <c r="H1995" s="70">
        <f t="shared" si="4"/>
        <v>55</v>
      </c>
      <c r="I1995" s="71" t="s">
        <v>2273</v>
      </c>
      <c r="J1995" s="70" t="str">
        <f t="array" ref="J1995:K1995">VLOOKUP(I1995,D:H,{4,5},0)</f>
        <v/>
      </c>
      <c r="K1995" s="70">
        <v>55.0</v>
      </c>
      <c r="L1995" s="39" t="str">
        <f t="shared" si="5"/>
        <v/>
      </c>
      <c r="M1995" s="39">
        <f t="shared" si="6"/>
        <v>55</v>
      </c>
    </row>
    <row r="1996">
      <c r="A1996" s="33" t="s">
        <v>211</v>
      </c>
      <c r="B1996" s="68" t="s">
        <v>217</v>
      </c>
      <c r="C1996" s="35" t="s">
        <v>53</v>
      </c>
      <c r="D1996" s="35" t="str">
        <f t="shared" si="2"/>
        <v>Oceania/Kiribati-Oceania/2005</v>
      </c>
      <c r="E1996" s="69"/>
      <c r="F1996" s="72">
        <v>26.0</v>
      </c>
      <c r="G1996" s="70" t="str">
        <f t="shared" si="3"/>
        <v/>
      </c>
      <c r="H1996" s="70">
        <f t="shared" si="4"/>
        <v>26</v>
      </c>
      <c r="I1996" s="71" t="s">
        <v>2274</v>
      </c>
      <c r="J1996" s="70" t="str">
        <f t="array" ref="J1996:K1996">VLOOKUP(I1996,D:H,{4,5},0)</f>
        <v/>
      </c>
      <c r="K1996" s="70">
        <v>26.0</v>
      </c>
      <c r="L1996" s="39" t="str">
        <f t="shared" si="5"/>
        <v/>
      </c>
      <c r="M1996" s="39">
        <f t="shared" si="6"/>
        <v>26</v>
      </c>
    </row>
    <row r="1997">
      <c r="A1997" s="33" t="s">
        <v>211</v>
      </c>
      <c r="B1997" s="68" t="s">
        <v>217</v>
      </c>
      <c r="C1997" s="35" t="s">
        <v>54</v>
      </c>
      <c r="D1997" s="35" t="str">
        <f t="shared" si="2"/>
        <v>Oceania/Kiribati-Oceania/2006</v>
      </c>
      <c r="E1997" s="72">
        <v>8.0</v>
      </c>
      <c r="F1997" s="72">
        <v>44.0</v>
      </c>
      <c r="G1997" s="70">
        <f t="shared" si="3"/>
        <v>8</v>
      </c>
      <c r="H1997" s="70">
        <f t="shared" si="4"/>
        <v>44</v>
      </c>
      <c r="I1997" s="71" t="s">
        <v>2275</v>
      </c>
      <c r="J1997" s="70">
        <f t="array" ref="J1997:K1997">VLOOKUP(I1997,D:H,{4,5},0)</f>
        <v>8</v>
      </c>
      <c r="K1997" s="70">
        <v>44.0</v>
      </c>
      <c r="L1997" s="39">
        <f t="shared" si="5"/>
        <v>8</v>
      </c>
      <c r="M1997" s="39">
        <f t="shared" si="6"/>
        <v>44</v>
      </c>
    </row>
    <row r="1998">
      <c r="A1998" s="33" t="s">
        <v>211</v>
      </c>
      <c r="B1998" s="68" t="s">
        <v>217</v>
      </c>
      <c r="C1998" s="35" t="s">
        <v>55</v>
      </c>
      <c r="D1998" s="35" t="str">
        <f t="shared" si="2"/>
        <v>Oceania/Kiribati-Oceania/2007</v>
      </c>
      <c r="E1998" s="72">
        <v>11.0</v>
      </c>
      <c r="F1998" s="72">
        <v>51.0</v>
      </c>
      <c r="G1998" s="70">
        <f t="shared" si="3"/>
        <v>11</v>
      </c>
      <c r="H1998" s="70">
        <f t="shared" si="4"/>
        <v>51</v>
      </c>
      <c r="I1998" s="71" t="s">
        <v>2276</v>
      </c>
      <c r="J1998" s="70">
        <f t="array" ref="J1998:K1998">VLOOKUP(I1998,D:H,{4,5},0)</f>
        <v>11</v>
      </c>
      <c r="K1998" s="70">
        <v>51.0</v>
      </c>
      <c r="L1998" s="39">
        <f t="shared" si="5"/>
        <v>11</v>
      </c>
      <c r="M1998" s="39">
        <f t="shared" si="6"/>
        <v>51</v>
      </c>
    </row>
    <row r="1999">
      <c r="A1999" s="33" t="s">
        <v>211</v>
      </c>
      <c r="B1999" s="68" t="s">
        <v>217</v>
      </c>
      <c r="C1999" s="35" t="s">
        <v>56</v>
      </c>
      <c r="D1999" s="35" t="str">
        <f t="shared" si="2"/>
        <v>Oceania/Kiribati-Oceania/2008</v>
      </c>
      <c r="E1999" s="72">
        <v>8.0</v>
      </c>
      <c r="F1999" s="72">
        <v>62.0</v>
      </c>
      <c r="G1999" s="70">
        <f t="shared" si="3"/>
        <v>8</v>
      </c>
      <c r="H1999" s="70">
        <f t="shared" si="4"/>
        <v>62</v>
      </c>
      <c r="I1999" s="71" t="s">
        <v>2277</v>
      </c>
      <c r="J1999" s="70">
        <f t="array" ref="J1999:K1999">VLOOKUP(I1999,D:H,{4,5},0)</f>
        <v>8</v>
      </c>
      <c r="K1999" s="70">
        <v>62.0</v>
      </c>
      <c r="L1999" s="39">
        <f t="shared" si="5"/>
        <v>8</v>
      </c>
      <c r="M1999" s="39">
        <f t="shared" si="6"/>
        <v>62</v>
      </c>
    </row>
    <row r="2000">
      <c r="A2000" s="33" t="s">
        <v>211</v>
      </c>
      <c r="B2000" s="68" t="s">
        <v>217</v>
      </c>
      <c r="C2000" s="35" t="s">
        <v>58</v>
      </c>
      <c r="D2000" s="35" t="str">
        <f t="shared" si="2"/>
        <v>Oceania/Kiribati-Oceania/2010</v>
      </c>
      <c r="E2000" s="69"/>
      <c r="F2000" s="72">
        <v>40.0</v>
      </c>
      <c r="G2000" s="70" t="str">
        <f t="shared" si="3"/>
        <v/>
      </c>
      <c r="H2000" s="70">
        <f t="shared" si="4"/>
        <v>36.5</v>
      </c>
      <c r="I2000" s="71" t="s">
        <v>2278</v>
      </c>
      <c r="J2000" s="70"/>
      <c r="K2000" s="70"/>
      <c r="L2000" s="39" t="str">
        <f t="shared" si="5"/>
        <v/>
      </c>
      <c r="M2000" s="39" t="str">
        <f t="shared" si="6"/>
        <v/>
      </c>
    </row>
    <row r="2001">
      <c r="A2001" s="33" t="s">
        <v>211</v>
      </c>
      <c r="B2001" s="68" t="s">
        <v>217</v>
      </c>
      <c r="C2001" s="35" t="s">
        <v>58</v>
      </c>
      <c r="D2001" s="35" t="str">
        <f t="shared" si="2"/>
        <v>Oceania/Kiribati-Oceania/2010</v>
      </c>
      <c r="E2001" s="69"/>
      <c r="F2001" s="72">
        <v>33.0</v>
      </c>
      <c r="G2001" s="70" t="str">
        <f t="shared" si="3"/>
        <v/>
      </c>
      <c r="H2001" s="70">
        <f t="shared" si="4"/>
        <v>33</v>
      </c>
      <c r="I2001" s="71" t="s">
        <v>2279</v>
      </c>
      <c r="J2001" s="70" t="str">
        <f t="array" ref="J2001:K2001">VLOOKUP(I2001,D:H,{4,5},0)</f>
        <v/>
      </c>
      <c r="K2001" s="70">
        <v>36.5</v>
      </c>
      <c r="L2001" s="39" t="str">
        <f t="shared" si="5"/>
        <v/>
      </c>
      <c r="M2001" s="39">
        <f t="shared" si="6"/>
        <v>36.5</v>
      </c>
    </row>
    <row r="2002">
      <c r="A2002" s="33" t="s">
        <v>211</v>
      </c>
      <c r="B2002" s="68" t="s">
        <v>217</v>
      </c>
      <c r="C2002" s="35" t="s">
        <v>59</v>
      </c>
      <c r="D2002" s="35" t="str">
        <f t="shared" si="2"/>
        <v>Oceania/Kiribati-Oceania/2011</v>
      </c>
      <c r="E2002" s="72">
        <v>10.0</v>
      </c>
      <c r="F2002" s="72">
        <v>70.0</v>
      </c>
      <c r="G2002" s="70">
        <f t="shared" si="3"/>
        <v>10</v>
      </c>
      <c r="H2002" s="70">
        <f t="shared" si="4"/>
        <v>55</v>
      </c>
      <c r="I2002" s="71" t="s">
        <v>2280</v>
      </c>
      <c r="J2002" s="70">
        <f t="array" ref="J2002:K2002">VLOOKUP(I2002,D:H,{4,5},0)</f>
        <v>10</v>
      </c>
      <c r="K2002" s="70">
        <v>55.0</v>
      </c>
      <c r="L2002" s="39">
        <f t="shared" si="5"/>
        <v>10</v>
      </c>
      <c r="M2002" s="39">
        <f t="shared" si="6"/>
        <v>55</v>
      </c>
    </row>
    <row r="2003">
      <c r="A2003" s="33" t="s">
        <v>211</v>
      </c>
      <c r="B2003" s="68" t="s">
        <v>217</v>
      </c>
      <c r="C2003" s="35" t="s">
        <v>59</v>
      </c>
      <c r="D2003" s="35" t="str">
        <f t="shared" si="2"/>
        <v>Oceania/Kiribati-Oceania/2011</v>
      </c>
      <c r="E2003" s="69"/>
      <c r="F2003" s="72">
        <v>40.0</v>
      </c>
      <c r="G2003" s="70" t="str">
        <f t="shared" si="3"/>
        <v/>
      </c>
      <c r="H2003" s="70">
        <f t="shared" si="4"/>
        <v>40</v>
      </c>
      <c r="I2003" s="71" t="s">
        <v>2281</v>
      </c>
      <c r="J2003" s="70"/>
      <c r="K2003" s="70"/>
      <c r="L2003" s="39" t="str">
        <f t="shared" si="5"/>
        <v/>
      </c>
      <c r="M2003" s="39" t="str">
        <f t="shared" si="6"/>
        <v/>
      </c>
    </row>
    <row r="2004">
      <c r="A2004" s="33" t="s">
        <v>211</v>
      </c>
      <c r="B2004" s="68" t="s">
        <v>218</v>
      </c>
      <c r="C2004" s="35" t="s">
        <v>48</v>
      </c>
      <c r="D2004" s="35" t="str">
        <f t="shared" si="2"/>
        <v>Oceania/Marshall Islands-Oceania/2000</v>
      </c>
      <c r="E2004" s="69"/>
      <c r="F2004" s="69"/>
      <c r="G2004" s="70" t="str">
        <f t="shared" si="3"/>
        <v/>
      </c>
      <c r="H2004" s="70" t="str">
        <f t="shared" si="4"/>
        <v/>
      </c>
      <c r="I2004" s="71" t="s">
        <v>2282</v>
      </c>
      <c r="J2004" s="70" t="str">
        <f t="array" ref="J2004:K2004">VLOOKUP(I2004,D:H,{4,5},0)</f>
        <v/>
      </c>
      <c r="K2004" s="70"/>
      <c r="L2004" s="39" t="str">
        <f t="shared" si="5"/>
        <v/>
      </c>
      <c r="M2004" s="39" t="str">
        <f t="shared" si="6"/>
        <v/>
      </c>
    </row>
    <row r="2005">
      <c r="A2005" s="33" t="s">
        <v>211</v>
      </c>
      <c r="B2005" s="68" t="s">
        <v>218</v>
      </c>
      <c r="C2005" s="35" t="s">
        <v>49</v>
      </c>
      <c r="D2005" s="35" t="str">
        <f t="shared" si="2"/>
        <v>Oceania/Marshall Islands-Oceania/2001</v>
      </c>
      <c r="E2005" s="69"/>
      <c r="F2005" s="69"/>
      <c r="G2005" s="70" t="str">
        <f t="shared" si="3"/>
        <v/>
      </c>
      <c r="H2005" s="70" t="str">
        <f t="shared" si="4"/>
        <v/>
      </c>
      <c r="I2005" s="71" t="s">
        <v>2283</v>
      </c>
      <c r="J2005" s="70" t="str">
        <f t="array" ref="J2005:K2005">VLOOKUP(I2005,D:H,{4,5},0)</f>
        <v/>
      </c>
      <c r="K2005" s="70"/>
      <c r="L2005" s="39" t="str">
        <f t="shared" si="5"/>
        <v/>
      </c>
      <c r="M2005" s="39" t="str">
        <f t="shared" si="6"/>
        <v/>
      </c>
    </row>
    <row r="2006">
      <c r="A2006" s="33" t="s">
        <v>211</v>
      </c>
      <c r="B2006" s="68" t="s">
        <v>218</v>
      </c>
      <c r="C2006" s="35" t="s">
        <v>50</v>
      </c>
      <c r="D2006" s="35" t="str">
        <f t="shared" si="2"/>
        <v>Oceania/Marshall Islands-Oceania/2002</v>
      </c>
      <c r="E2006" s="69"/>
      <c r="F2006" s="72">
        <v>103.0</v>
      </c>
      <c r="G2006" s="70" t="str">
        <f t="shared" si="3"/>
        <v/>
      </c>
      <c r="H2006" s="70">
        <f t="shared" si="4"/>
        <v>103</v>
      </c>
      <c r="I2006" s="71" t="s">
        <v>2284</v>
      </c>
      <c r="J2006" s="70" t="str">
        <f t="array" ref="J2006:K2006">VLOOKUP(I2006,D:H,{4,5},0)</f>
        <v/>
      </c>
      <c r="K2006" s="70">
        <v>103.0</v>
      </c>
      <c r="L2006" s="39" t="str">
        <f t="shared" si="5"/>
        <v/>
      </c>
      <c r="M2006" s="39">
        <f t="shared" si="6"/>
        <v>103</v>
      </c>
    </row>
    <row r="2007">
      <c r="A2007" s="33" t="s">
        <v>211</v>
      </c>
      <c r="B2007" s="68" t="s">
        <v>218</v>
      </c>
      <c r="C2007" s="35" t="s">
        <v>51</v>
      </c>
      <c r="D2007" s="35" t="str">
        <f t="shared" si="2"/>
        <v>Oceania/Marshall Islands-Oceania/2003</v>
      </c>
      <c r="E2007" s="69"/>
      <c r="F2007" s="72">
        <v>103.0</v>
      </c>
      <c r="G2007" s="70" t="str">
        <f t="shared" si="3"/>
        <v/>
      </c>
      <c r="H2007" s="70">
        <f t="shared" si="4"/>
        <v>103</v>
      </c>
      <c r="I2007" s="71" t="s">
        <v>2285</v>
      </c>
      <c r="J2007" s="70" t="str">
        <f t="array" ref="J2007:K2007">VLOOKUP(I2007,D:H,{4,5},0)</f>
        <v/>
      </c>
      <c r="K2007" s="70">
        <v>103.0</v>
      </c>
      <c r="L2007" s="39" t="str">
        <f t="shared" si="5"/>
        <v/>
      </c>
      <c r="M2007" s="39">
        <f t="shared" si="6"/>
        <v>103</v>
      </c>
    </row>
    <row r="2008">
      <c r="A2008" s="33" t="s">
        <v>211</v>
      </c>
      <c r="B2008" s="68" t="s">
        <v>218</v>
      </c>
      <c r="C2008" s="35" t="s">
        <v>52</v>
      </c>
      <c r="D2008" s="35" t="str">
        <f t="shared" si="2"/>
        <v>Oceania/Marshall Islands-Oceania/2004</v>
      </c>
      <c r="E2008" s="69"/>
      <c r="F2008" s="72">
        <v>99.0</v>
      </c>
      <c r="G2008" s="70" t="str">
        <f t="shared" si="3"/>
        <v/>
      </c>
      <c r="H2008" s="70">
        <f t="shared" si="4"/>
        <v>99</v>
      </c>
      <c r="I2008" s="71" t="s">
        <v>2286</v>
      </c>
      <c r="J2008" s="70" t="str">
        <f t="array" ref="J2008:K2008">VLOOKUP(I2008,D:H,{4,5},0)</f>
        <v/>
      </c>
      <c r="K2008" s="70">
        <v>99.0</v>
      </c>
      <c r="L2008" s="39" t="str">
        <f t="shared" si="5"/>
        <v/>
      </c>
      <c r="M2008" s="39">
        <f t="shared" si="6"/>
        <v>99</v>
      </c>
    </row>
    <row r="2009">
      <c r="A2009" s="33" t="s">
        <v>211</v>
      </c>
      <c r="B2009" s="68" t="s">
        <v>218</v>
      </c>
      <c r="C2009" s="35" t="s">
        <v>53</v>
      </c>
      <c r="D2009" s="35" t="str">
        <f t="shared" si="2"/>
        <v>Oceania/Marshall Islands-Oceania/2005</v>
      </c>
      <c r="E2009" s="69"/>
      <c r="F2009" s="72">
        <v>84.0</v>
      </c>
      <c r="G2009" s="70" t="str">
        <f t="shared" si="3"/>
        <v/>
      </c>
      <c r="H2009" s="70">
        <f t="shared" si="4"/>
        <v>84</v>
      </c>
      <c r="I2009" s="71" t="s">
        <v>2287</v>
      </c>
      <c r="J2009" s="70" t="str">
        <f t="array" ref="J2009:K2009">VLOOKUP(I2009,D:H,{4,5},0)</f>
        <v/>
      </c>
      <c r="K2009" s="70">
        <v>84.0</v>
      </c>
      <c r="L2009" s="39" t="str">
        <f t="shared" si="5"/>
        <v/>
      </c>
      <c r="M2009" s="39">
        <f t="shared" si="6"/>
        <v>84</v>
      </c>
    </row>
    <row r="2010">
      <c r="A2010" s="33" t="s">
        <v>211</v>
      </c>
      <c r="B2010" s="68" t="s">
        <v>218</v>
      </c>
      <c r="C2010" s="35" t="s">
        <v>54</v>
      </c>
      <c r="D2010" s="35" t="str">
        <f t="shared" si="2"/>
        <v>Oceania/Marshall Islands-Oceania/2006</v>
      </c>
      <c r="E2010" s="72">
        <v>29.0</v>
      </c>
      <c r="F2010" s="72">
        <v>88.0</v>
      </c>
      <c r="G2010" s="70">
        <f t="shared" si="3"/>
        <v>29</v>
      </c>
      <c r="H2010" s="70">
        <f t="shared" si="4"/>
        <v>84.5</v>
      </c>
      <c r="I2010" s="71" t="s">
        <v>2288</v>
      </c>
      <c r="J2010" s="70">
        <f t="array" ref="J2010:K2010">VLOOKUP(I2010,D:H,{4,5},0)</f>
        <v>29</v>
      </c>
      <c r="K2010" s="70">
        <v>84.5</v>
      </c>
      <c r="L2010" s="39">
        <f t="shared" si="5"/>
        <v>29</v>
      </c>
      <c r="M2010" s="39">
        <f t="shared" si="6"/>
        <v>84.5</v>
      </c>
    </row>
    <row r="2011">
      <c r="A2011" s="33" t="s">
        <v>211</v>
      </c>
      <c r="B2011" s="68" t="s">
        <v>218</v>
      </c>
      <c r="C2011" s="35" t="s">
        <v>54</v>
      </c>
      <c r="D2011" s="35" t="str">
        <f t="shared" si="2"/>
        <v>Oceania/Marshall Islands-Oceania/2006</v>
      </c>
      <c r="E2011" s="69"/>
      <c r="F2011" s="72">
        <v>81.0</v>
      </c>
      <c r="G2011" s="70" t="str">
        <f t="shared" si="3"/>
        <v/>
      </c>
      <c r="H2011" s="70">
        <f t="shared" si="4"/>
        <v>81</v>
      </c>
      <c r="I2011" s="71" t="s">
        <v>2289</v>
      </c>
      <c r="J2011" s="70">
        <f t="array" ref="J2011:K2011">VLOOKUP(I2011,D:H,{4,5},0)</f>
        <v>32</v>
      </c>
      <c r="K2011" s="70">
        <v>99.0</v>
      </c>
      <c r="L2011" s="39">
        <f t="shared" si="5"/>
        <v>32</v>
      </c>
      <c r="M2011" s="39">
        <f t="shared" si="6"/>
        <v>99</v>
      </c>
    </row>
    <row r="2012">
      <c r="A2012" s="33" t="s">
        <v>211</v>
      </c>
      <c r="B2012" s="68" t="s">
        <v>218</v>
      </c>
      <c r="C2012" s="35" t="s">
        <v>55</v>
      </c>
      <c r="D2012" s="35" t="str">
        <f t="shared" si="2"/>
        <v>Oceania/Marshall Islands-Oceania/2007</v>
      </c>
      <c r="E2012" s="72">
        <v>32.0</v>
      </c>
      <c r="F2012" s="72">
        <v>99.0</v>
      </c>
      <c r="G2012" s="70">
        <f t="shared" si="3"/>
        <v>32</v>
      </c>
      <c r="H2012" s="70">
        <f t="shared" si="4"/>
        <v>99</v>
      </c>
      <c r="I2012" s="71" t="s">
        <v>2290</v>
      </c>
      <c r="J2012" s="70"/>
      <c r="K2012" s="70"/>
      <c r="L2012" s="39" t="str">
        <f t="shared" si="5"/>
        <v/>
      </c>
      <c r="M2012" s="39" t="str">
        <f t="shared" si="6"/>
        <v/>
      </c>
    </row>
    <row r="2013">
      <c r="A2013" s="33" t="s">
        <v>211</v>
      </c>
      <c r="B2013" s="68" t="s">
        <v>218</v>
      </c>
      <c r="C2013" s="35" t="s">
        <v>57</v>
      </c>
      <c r="D2013" s="35" t="str">
        <f t="shared" si="2"/>
        <v>Oceania/Marshall Islands-Oceania/2009</v>
      </c>
      <c r="E2013" s="72">
        <v>29.0</v>
      </c>
      <c r="F2013" s="72">
        <v>84.0</v>
      </c>
      <c r="G2013" s="70">
        <f t="shared" si="3"/>
        <v>29</v>
      </c>
      <c r="H2013" s="70">
        <f t="shared" si="4"/>
        <v>84</v>
      </c>
      <c r="I2013" s="71" t="s">
        <v>2291</v>
      </c>
      <c r="J2013" s="70">
        <f t="array" ref="J2013:K2013">VLOOKUP(I2013,D:H,{4,5},0)</f>
        <v>29</v>
      </c>
      <c r="K2013" s="70">
        <v>84.0</v>
      </c>
      <c r="L2013" s="39">
        <f t="shared" si="5"/>
        <v>29</v>
      </c>
      <c r="M2013" s="39">
        <f t="shared" si="6"/>
        <v>84</v>
      </c>
    </row>
    <row r="2014">
      <c r="A2014" s="33" t="s">
        <v>211</v>
      </c>
      <c r="B2014" s="68" t="s">
        <v>218</v>
      </c>
      <c r="C2014" s="35" t="s">
        <v>58</v>
      </c>
      <c r="D2014" s="35" t="str">
        <f t="shared" si="2"/>
        <v>Oceania/Marshall Islands-Oceania/2010</v>
      </c>
      <c r="E2014" s="69"/>
      <c r="F2014" s="72">
        <v>84.0</v>
      </c>
      <c r="G2014" s="70" t="str">
        <f t="shared" si="3"/>
        <v/>
      </c>
      <c r="H2014" s="70">
        <f t="shared" si="4"/>
        <v>80.5</v>
      </c>
      <c r="I2014" s="71" t="s">
        <v>2292</v>
      </c>
      <c r="J2014" s="70" t="str">
        <f t="array" ref="J2014:K2014">VLOOKUP(I2014,D:H,{4,5},0)</f>
        <v/>
      </c>
      <c r="K2014" s="70">
        <v>80.5</v>
      </c>
      <c r="L2014" s="39" t="str">
        <f t="shared" si="5"/>
        <v/>
      </c>
      <c r="M2014" s="39">
        <f t="shared" si="6"/>
        <v>80.5</v>
      </c>
    </row>
    <row r="2015">
      <c r="A2015" s="33" t="s">
        <v>211</v>
      </c>
      <c r="B2015" s="68" t="s">
        <v>218</v>
      </c>
      <c r="C2015" s="35" t="s">
        <v>58</v>
      </c>
      <c r="D2015" s="35" t="str">
        <f t="shared" si="2"/>
        <v>Oceania/Marshall Islands-Oceania/2010</v>
      </c>
      <c r="E2015" s="69"/>
      <c r="F2015" s="72">
        <v>77.0</v>
      </c>
      <c r="G2015" s="70" t="str">
        <f t="shared" si="3"/>
        <v/>
      </c>
      <c r="H2015" s="70">
        <f t="shared" si="4"/>
        <v>77</v>
      </c>
      <c r="I2015" s="71" t="s">
        <v>2293</v>
      </c>
      <c r="J2015" s="70">
        <f t="array" ref="J2015:K2015">VLOOKUP(I2015,D:H,{4,5},0)</f>
        <v>30</v>
      </c>
      <c r="K2015" s="70">
        <v>92.0</v>
      </c>
      <c r="L2015" s="39">
        <f t="shared" si="5"/>
        <v>30</v>
      </c>
      <c r="M2015" s="39">
        <f t="shared" si="6"/>
        <v>92</v>
      </c>
    </row>
    <row r="2016">
      <c r="A2016" s="33" t="s">
        <v>211</v>
      </c>
      <c r="B2016" s="68" t="s">
        <v>218</v>
      </c>
      <c r="C2016" s="35" t="s">
        <v>59</v>
      </c>
      <c r="D2016" s="35" t="str">
        <f t="shared" si="2"/>
        <v>Oceania/Marshall Islands-Oceania/2011</v>
      </c>
      <c r="E2016" s="72">
        <v>30.0</v>
      </c>
      <c r="F2016" s="72">
        <v>92.0</v>
      </c>
      <c r="G2016" s="70">
        <f t="shared" si="3"/>
        <v>30</v>
      </c>
      <c r="H2016" s="70">
        <f t="shared" si="4"/>
        <v>92</v>
      </c>
      <c r="I2016" s="71" t="s">
        <v>2294</v>
      </c>
      <c r="J2016" s="70"/>
      <c r="K2016" s="70"/>
      <c r="L2016" s="39" t="str">
        <f t="shared" si="5"/>
        <v/>
      </c>
      <c r="M2016" s="39" t="str">
        <f t="shared" si="6"/>
        <v/>
      </c>
    </row>
    <row r="2017">
      <c r="A2017" s="33" t="s">
        <v>211</v>
      </c>
      <c r="B2017" s="68" t="s">
        <v>219</v>
      </c>
      <c r="C2017" s="35" t="s">
        <v>48</v>
      </c>
      <c r="D2017" s="35" t="str">
        <f t="shared" si="2"/>
        <v>Oceania/Micronesia, Fed. Sts.-Oceania/2000</v>
      </c>
      <c r="E2017" s="69"/>
      <c r="F2017" s="69"/>
      <c r="G2017" s="70" t="str">
        <f t="shared" si="3"/>
        <v/>
      </c>
      <c r="H2017" s="70" t="str">
        <f t="shared" si="4"/>
        <v/>
      </c>
      <c r="I2017" s="71" t="s">
        <v>2295</v>
      </c>
      <c r="J2017" s="70" t="str">
        <f t="array" ref="J2017:K2017">VLOOKUP(I2017,D:H,{4,5},0)</f>
        <v/>
      </c>
      <c r="K2017" s="70"/>
      <c r="L2017" s="39" t="str">
        <f t="shared" si="5"/>
        <v/>
      </c>
      <c r="M2017" s="39" t="str">
        <f t="shared" si="6"/>
        <v/>
      </c>
    </row>
    <row r="2018">
      <c r="A2018" s="33" t="s">
        <v>211</v>
      </c>
      <c r="B2018" s="68" t="s">
        <v>219</v>
      </c>
      <c r="C2018" s="35" t="s">
        <v>49</v>
      </c>
      <c r="D2018" s="35" t="str">
        <f t="shared" si="2"/>
        <v>Oceania/Micronesia, Fed. Sts.-Oceania/2001</v>
      </c>
      <c r="E2018" s="69"/>
      <c r="F2018" s="69"/>
      <c r="G2018" s="70" t="str">
        <f t="shared" si="3"/>
        <v/>
      </c>
      <c r="H2018" s="70" t="str">
        <f t="shared" si="4"/>
        <v/>
      </c>
      <c r="I2018" s="71" t="s">
        <v>2296</v>
      </c>
      <c r="J2018" s="70" t="str">
        <f t="array" ref="J2018:K2018">VLOOKUP(I2018,D:H,{4,5},0)</f>
        <v/>
      </c>
      <c r="K2018" s="70"/>
      <c r="L2018" s="39" t="str">
        <f t="shared" si="5"/>
        <v/>
      </c>
      <c r="M2018" s="39" t="str">
        <f t="shared" si="6"/>
        <v/>
      </c>
    </row>
    <row r="2019">
      <c r="A2019" s="33" t="s">
        <v>211</v>
      </c>
      <c r="B2019" s="68" t="s">
        <v>219</v>
      </c>
      <c r="C2019" s="35" t="s">
        <v>50</v>
      </c>
      <c r="D2019" s="35" t="str">
        <f t="shared" si="2"/>
        <v>Oceania/Micronesia, Fed. Sts.-Oceania/2002</v>
      </c>
      <c r="E2019" s="69"/>
      <c r="F2019" s="72">
        <v>103.0</v>
      </c>
      <c r="G2019" s="70" t="str">
        <f t="shared" si="3"/>
        <v/>
      </c>
      <c r="H2019" s="70">
        <f t="shared" si="4"/>
        <v>103</v>
      </c>
      <c r="I2019" s="71" t="s">
        <v>2297</v>
      </c>
      <c r="J2019" s="70" t="str">
        <f t="array" ref="J2019:K2019">VLOOKUP(I2019,D:H,{4,5},0)</f>
        <v/>
      </c>
      <c r="K2019" s="70">
        <v>103.0</v>
      </c>
      <c r="L2019" s="39" t="str">
        <f t="shared" si="5"/>
        <v/>
      </c>
      <c r="M2019" s="39">
        <f t="shared" si="6"/>
        <v>103</v>
      </c>
    </row>
    <row r="2020">
      <c r="A2020" s="33" t="s">
        <v>211</v>
      </c>
      <c r="B2020" s="68" t="s">
        <v>219</v>
      </c>
      <c r="C2020" s="35" t="s">
        <v>51</v>
      </c>
      <c r="D2020" s="35" t="str">
        <f t="shared" si="2"/>
        <v>Oceania/Micronesia, Fed. Sts.-Oceania/2003</v>
      </c>
      <c r="E2020" s="69"/>
      <c r="F2020" s="72">
        <v>99.0</v>
      </c>
      <c r="G2020" s="70" t="str">
        <f t="shared" si="3"/>
        <v/>
      </c>
      <c r="H2020" s="70">
        <f t="shared" si="4"/>
        <v>99</v>
      </c>
      <c r="I2020" s="71" t="s">
        <v>2298</v>
      </c>
      <c r="J2020" s="70" t="str">
        <f t="array" ref="J2020:K2020">VLOOKUP(I2020,D:H,{4,5},0)</f>
        <v/>
      </c>
      <c r="K2020" s="70">
        <v>99.0</v>
      </c>
      <c r="L2020" s="39" t="str">
        <f t="shared" si="5"/>
        <v/>
      </c>
      <c r="M2020" s="39">
        <f t="shared" si="6"/>
        <v>99</v>
      </c>
    </row>
    <row r="2021">
      <c r="A2021" s="33" t="s">
        <v>211</v>
      </c>
      <c r="B2021" s="68" t="s">
        <v>219</v>
      </c>
      <c r="C2021" s="35" t="s">
        <v>52</v>
      </c>
      <c r="D2021" s="35" t="str">
        <f t="shared" si="2"/>
        <v>Oceania/Micronesia, Fed. Sts.-Oceania/2004</v>
      </c>
      <c r="E2021" s="69"/>
      <c r="F2021" s="72">
        <v>99.0</v>
      </c>
      <c r="G2021" s="70" t="str">
        <f t="shared" si="3"/>
        <v/>
      </c>
      <c r="H2021" s="70">
        <f t="shared" si="4"/>
        <v>99</v>
      </c>
      <c r="I2021" s="71" t="s">
        <v>2299</v>
      </c>
      <c r="J2021" s="70" t="str">
        <f t="array" ref="J2021:K2021">VLOOKUP(I2021,D:H,{4,5},0)</f>
        <v/>
      </c>
      <c r="K2021" s="70">
        <v>99.0</v>
      </c>
      <c r="L2021" s="39" t="str">
        <f t="shared" si="5"/>
        <v/>
      </c>
      <c r="M2021" s="39">
        <f t="shared" si="6"/>
        <v>99</v>
      </c>
    </row>
    <row r="2022">
      <c r="A2022" s="33" t="s">
        <v>211</v>
      </c>
      <c r="B2022" s="68" t="s">
        <v>219</v>
      </c>
      <c r="C2022" s="35" t="s">
        <v>53</v>
      </c>
      <c r="D2022" s="35" t="str">
        <f t="shared" si="2"/>
        <v>Oceania/Micronesia, Fed. Sts.-Oceania/2005</v>
      </c>
      <c r="E2022" s="69"/>
      <c r="F2022" s="72">
        <v>147.0</v>
      </c>
      <c r="G2022" s="70" t="str">
        <f t="shared" si="3"/>
        <v/>
      </c>
      <c r="H2022" s="70">
        <f t="shared" si="4"/>
        <v>147</v>
      </c>
      <c r="I2022" s="71" t="s">
        <v>2300</v>
      </c>
      <c r="J2022" s="70" t="str">
        <f t="array" ref="J2022:K2022">VLOOKUP(I2022,D:H,{4,5},0)</f>
        <v/>
      </c>
      <c r="K2022" s="70">
        <v>147.0</v>
      </c>
      <c r="L2022" s="39" t="str">
        <f t="shared" si="5"/>
        <v/>
      </c>
      <c r="M2022" s="39">
        <f t="shared" si="6"/>
        <v>147</v>
      </c>
    </row>
    <row r="2023">
      <c r="A2023" s="33" t="s">
        <v>211</v>
      </c>
      <c r="B2023" s="68" t="s">
        <v>219</v>
      </c>
      <c r="C2023" s="35" t="s">
        <v>54</v>
      </c>
      <c r="D2023" s="35" t="str">
        <f t="shared" si="2"/>
        <v>Oceania/Micronesia, Fed. Sts.-Oceania/2006</v>
      </c>
      <c r="E2023" s="69"/>
      <c r="F2023" s="72">
        <v>147.0</v>
      </c>
      <c r="G2023" s="70" t="str">
        <f t="shared" si="3"/>
        <v/>
      </c>
      <c r="H2023" s="70">
        <f t="shared" si="4"/>
        <v>161.5</v>
      </c>
      <c r="I2023" s="71" t="s">
        <v>2301</v>
      </c>
      <c r="J2023" s="70" t="str">
        <f t="array" ref="J2023:K2023">VLOOKUP(I2023,D:H,{4,5},0)</f>
        <v/>
      </c>
      <c r="K2023" s="70">
        <v>161.5</v>
      </c>
      <c r="L2023" s="39" t="str">
        <f t="shared" si="5"/>
        <v/>
      </c>
      <c r="M2023" s="39">
        <f t="shared" si="6"/>
        <v>161.5</v>
      </c>
    </row>
    <row r="2024">
      <c r="A2024" s="33" t="s">
        <v>211</v>
      </c>
      <c r="B2024" s="68" t="s">
        <v>219</v>
      </c>
      <c r="C2024" s="35" t="s">
        <v>54</v>
      </c>
      <c r="D2024" s="35" t="str">
        <f t="shared" si="2"/>
        <v>Oceania/Micronesia, Fed. Sts.-Oceania/2006</v>
      </c>
      <c r="E2024" s="69"/>
      <c r="F2024" s="72">
        <v>176.0</v>
      </c>
      <c r="G2024" s="70" t="str">
        <f t="shared" si="3"/>
        <v/>
      </c>
      <c r="H2024" s="70">
        <f t="shared" si="4"/>
        <v>176</v>
      </c>
      <c r="I2024" s="71" t="s">
        <v>2302</v>
      </c>
      <c r="J2024" s="70" t="str">
        <f t="array" ref="J2024:K2024">VLOOKUP(I2024,D:H,{4,5},0)</f>
        <v/>
      </c>
      <c r="K2024" s="70">
        <v>99.0</v>
      </c>
      <c r="L2024" s="39" t="str">
        <f t="shared" si="5"/>
        <v/>
      </c>
      <c r="M2024" s="39">
        <f t="shared" si="6"/>
        <v>99</v>
      </c>
    </row>
    <row r="2025">
      <c r="A2025" s="33" t="s">
        <v>211</v>
      </c>
      <c r="B2025" s="68" t="s">
        <v>219</v>
      </c>
      <c r="C2025" s="35" t="s">
        <v>55</v>
      </c>
      <c r="D2025" s="35" t="str">
        <f t="shared" si="2"/>
        <v>Oceania/Micronesia, Fed. Sts.-Oceania/2007</v>
      </c>
      <c r="E2025" s="69"/>
      <c r="F2025" s="72">
        <v>99.0</v>
      </c>
      <c r="G2025" s="70" t="str">
        <f t="shared" si="3"/>
        <v/>
      </c>
      <c r="H2025" s="70">
        <f t="shared" si="4"/>
        <v>99</v>
      </c>
      <c r="I2025" s="71" t="s">
        <v>2303</v>
      </c>
      <c r="J2025" s="70"/>
      <c r="K2025" s="70"/>
      <c r="L2025" s="39" t="str">
        <f t="shared" si="5"/>
        <v/>
      </c>
      <c r="M2025" s="39" t="str">
        <f t="shared" si="6"/>
        <v/>
      </c>
    </row>
    <row r="2026">
      <c r="A2026" s="33" t="s">
        <v>211</v>
      </c>
      <c r="B2026" s="68" t="s">
        <v>219</v>
      </c>
      <c r="C2026" s="35" t="s">
        <v>57</v>
      </c>
      <c r="D2026" s="35" t="str">
        <f t="shared" si="2"/>
        <v>Oceania/Micronesia, Fed. Sts.-Oceania/2009</v>
      </c>
      <c r="E2026" s="69"/>
      <c r="F2026" s="72">
        <v>117.0</v>
      </c>
      <c r="G2026" s="70" t="str">
        <f t="shared" si="3"/>
        <v/>
      </c>
      <c r="H2026" s="70">
        <f t="shared" si="4"/>
        <v>117</v>
      </c>
      <c r="I2026" s="71" t="s">
        <v>2304</v>
      </c>
      <c r="J2026" s="70" t="str">
        <f t="array" ref="J2026:K2026">VLOOKUP(I2026,D:H,{4,5},0)</f>
        <v/>
      </c>
      <c r="K2026" s="70">
        <v>117.0</v>
      </c>
      <c r="L2026" s="39" t="str">
        <f t="shared" si="5"/>
        <v/>
      </c>
      <c r="M2026" s="39">
        <f t="shared" si="6"/>
        <v>117</v>
      </c>
    </row>
    <row r="2027">
      <c r="A2027" s="33" t="s">
        <v>211</v>
      </c>
      <c r="B2027" s="68" t="s">
        <v>219</v>
      </c>
      <c r="C2027" s="35" t="s">
        <v>59</v>
      </c>
      <c r="D2027" s="35" t="str">
        <f t="shared" si="2"/>
        <v>Oceania/Micronesia, Fed. Sts.-Oceania/2011</v>
      </c>
      <c r="E2027" s="69"/>
      <c r="F2027" s="72">
        <v>103.0</v>
      </c>
      <c r="G2027" s="70" t="str">
        <f t="shared" si="3"/>
        <v/>
      </c>
      <c r="H2027" s="70">
        <f t="shared" si="4"/>
        <v>125</v>
      </c>
      <c r="I2027" s="71" t="s">
        <v>2305</v>
      </c>
      <c r="J2027" s="70"/>
      <c r="K2027" s="70"/>
      <c r="L2027" s="39" t="str">
        <f t="shared" si="5"/>
        <v/>
      </c>
      <c r="M2027" s="39" t="str">
        <f t="shared" si="6"/>
        <v/>
      </c>
    </row>
    <row r="2028">
      <c r="A2028" s="33" t="s">
        <v>211</v>
      </c>
      <c r="B2028" s="68" t="s">
        <v>219</v>
      </c>
      <c r="C2028" s="35" t="s">
        <v>59</v>
      </c>
      <c r="D2028" s="35" t="str">
        <f t="shared" si="2"/>
        <v>Oceania/Micronesia, Fed. Sts.-Oceania/2011</v>
      </c>
      <c r="E2028" s="69"/>
      <c r="F2028" s="72">
        <v>147.0</v>
      </c>
      <c r="G2028" s="70" t="str">
        <f t="shared" si="3"/>
        <v/>
      </c>
      <c r="H2028" s="70">
        <f t="shared" si="4"/>
        <v>141.5</v>
      </c>
      <c r="I2028" s="71" t="s">
        <v>2306</v>
      </c>
      <c r="J2028" s="70" t="str">
        <f t="array" ref="J2028:K2028">VLOOKUP(I2028,D:H,{4,5},0)</f>
        <v/>
      </c>
      <c r="K2028" s="70">
        <v>125.0</v>
      </c>
      <c r="L2028" s="39" t="str">
        <f t="shared" si="5"/>
        <v/>
      </c>
      <c r="M2028" s="39">
        <f t="shared" si="6"/>
        <v>125</v>
      </c>
    </row>
    <row r="2029">
      <c r="A2029" s="33" t="s">
        <v>211</v>
      </c>
      <c r="B2029" s="68" t="s">
        <v>219</v>
      </c>
      <c r="C2029" s="35" t="s">
        <v>59</v>
      </c>
      <c r="D2029" s="35" t="str">
        <f t="shared" si="2"/>
        <v>Oceania/Micronesia, Fed. Sts.-Oceania/2011</v>
      </c>
      <c r="E2029" s="69"/>
      <c r="F2029" s="72">
        <v>136.0</v>
      </c>
      <c r="G2029" s="70" t="str">
        <f t="shared" si="3"/>
        <v/>
      </c>
      <c r="H2029" s="70">
        <f t="shared" si="4"/>
        <v>136</v>
      </c>
      <c r="I2029" s="71" t="s">
        <v>2307</v>
      </c>
      <c r="J2029" s="70"/>
      <c r="K2029" s="70"/>
      <c r="L2029" s="39" t="str">
        <f t="shared" si="5"/>
        <v/>
      </c>
      <c r="M2029" s="39" t="str">
        <f t="shared" si="6"/>
        <v/>
      </c>
    </row>
    <row r="2030">
      <c r="A2030" s="33" t="s">
        <v>211</v>
      </c>
      <c r="B2030" s="68" t="s">
        <v>220</v>
      </c>
      <c r="C2030" s="35" t="s">
        <v>48</v>
      </c>
      <c r="D2030" s="35" t="str">
        <f t="shared" si="2"/>
        <v>Oceania/New Caledonia-Oceania/2000</v>
      </c>
      <c r="E2030" s="69"/>
      <c r="F2030" s="69"/>
      <c r="G2030" s="70" t="str">
        <f t="shared" si="3"/>
        <v/>
      </c>
      <c r="H2030" s="70" t="str">
        <f t="shared" si="4"/>
        <v/>
      </c>
      <c r="I2030" s="71" t="s">
        <v>2308</v>
      </c>
      <c r="J2030" s="70" t="str">
        <f t="array" ref="J2030:K2030">VLOOKUP(I2030,D:H,{4,5},0)</f>
        <v/>
      </c>
      <c r="K2030" s="70"/>
      <c r="L2030" s="39" t="str">
        <f t="shared" si="5"/>
        <v/>
      </c>
      <c r="M2030" s="39" t="str">
        <f t="shared" si="6"/>
        <v/>
      </c>
    </row>
    <row r="2031">
      <c r="A2031" s="33" t="s">
        <v>211</v>
      </c>
      <c r="B2031" s="68" t="s">
        <v>220</v>
      </c>
      <c r="C2031" s="35" t="s">
        <v>49</v>
      </c>
      <c r="D2031" s="35" t="str">
        <f t="shared" si="2"/>
        <v>Oceania/New Caledonia-Oceania/2001</v>
      </c>
      <c r="E2031" s="69"/>
      <c r="F2031" s="69"/>
      <c r="G2031" s="70" t="str">
        <f t="shared" si="3"/>
        <v/>
      </c>
      <c r="H2031" s="70" t="str">
        <f t="shared" si="4"/>
        <v/>
      </c>
      <c r="I2031" s="71" t="s">
        <v>2309</v>
      </c>
      <c r="J2031" s="70" t="str">
        <f t="array" ref="J2031:K2031">VLOOKUP(I2031,D:H,{4,5},0)</f>
        <v/>
      </c>
      <c r="K2031" s="70"/>
      <c r="L2031" s="39" t="str">
        <f t="shared" si="5"/>
        <v/>
      </c>
      <c r="M2031" s="39" t="str">
        <f t="shared" si="6"/>
        <v/>
      </c>
    </row>
    <row r="2032">
      <c r="A2032" s="33" t="s">
        <v>211</v>
      </c>
      <c r="B2032" s="68" t="s">
        <v>220</v>
      </c>
      <c r="C2032" s="35" t="s">
        <v>50</v>
      </c>
      <c r="D2032" s="35" t="str">
        <f t="shared" si="2"/>
        <v>Oceania/New Caledonia-Oceania/2002</v>
      </c>
      <c r="E2032" s="69"/>
      <c r="F2032" s="72">
        <v>3920.0</v>
      </c>
      <c r="G2032" s="70" t="str">
        <f t="shared" si="3"/>
        <v/>
      </c>
      <c r="H2032" s="70">
        <f t="shared" si="4"/>
        <v>3920</v>
      </c>
      <c r="I2032" s="71" t="s">
        <v>2310</v>
      </c>
      <c r="J2032" s="70" t="str">
        <f t="array" ref="J2032:K2032">VLOOKUP(I2032,D:H,{4,5},0)</f>
        <v/>
      </c>
      <c r="K2032" s="70">
        <v>3920.0</v>
      </c>
      <c r="L2032" s="39" t="str">
        <f t="shared" si="5"/>
        <v/>
      </c>
      <c r="M2032" s="39">
        <f t="shared" si="6"/>
        <v>3920</v>
      </c>
    </row>
    <row r="2033">
      <c r="A2033" s="33" t="s">
        <v>211</v>
      </c>
      <c r="B2033" s="68" t="s">
        <v>220</v>
      </c>
      <c r="C2033" s="35" t="s">
        <v>51</v>
      </c>
      <c r="D2033" s="35" t="str">
        <f t="shared" si="2"/>
        <v>Oceania/New Caledonia-Oceania/2003</v>
      </c>
      <c r="E2033" s="69"/>
      <c r="F2033" s="72">
        <v>2849.0</v>
      </c>
      <c r="G2033" s="70" t="str">
        <f t="shared" si="3"/>
        <v/>
      </c>
      <c r="H2033" s="70">
        <f t="shared" si="4"/>
        <v>2849</v>
      </c>
      <c r="I2033" s="71" t="s">
        <v>2311</v>
      </c>
      <c r="J2033" s="70" t="str">
        <f t="array" ref="J2033:K2033">VLOOKUP(I2033,D:H,{4,5},0)</f>
        <v/>
      </c>
      <c r="K2033" s="70">
        <v>2849.0</v>
      </c>
      <c r="L2033" s="39" t="str">
        <f t="shared" si="5"/>
        <v/>
      </c>
      <c r="M2033" s="39">
        <f t="shared" si="6"/>
        <v>2849</v>
      </c>
    </row>
    <row r="2034">
      <c r="A2034" s="33" t="s">
        <v>211</v>
      </c>
      <c r="B2034" s="68" t="s">
        <v>220</v>
      </c>
      <c r="C2034" s="35" t="s">
        <v>52</v>
      </c>
      <c r="D2034" s="35" t="str">
        <f t="shared" si="2"/>
        <v>Oceania/New Caledonia-Oceania/2004</v>
      </c>
      <c r="E2034" s="69"/>
      <c r="F2034" s="72">
        <v>3282.0</v>
      </c>
      <c r="G2034" s="70" t="str">
        <f t="shared" si="3"/>
        <v/>
      </c>
      <c r="H2034" s="70">
        <f t="shared" si="4"/>
        <v>3282</v>
      </c>
      <c r="I2034" s="71" t="s">
        <v>2312</v>
      </c>
      <c r="J2034" s="70" t="str">
        <f t="array" ref="J2034:K2034">VLOOKUP(I2034,D:H,{4,5},0)</f>
        <v/>
      </c>
      <c r="K2034" s="70">
        <v>3282.0</v>
      </c>
      <c r="L2034" s="39" t="str">
        <f t="shared" si="5"/>
        <v/>
      </c>
      <c r="M2034" s="39">
        <f t="shared" si="6"/>
        <v>3282</v>
      </c>
    </row>
    <row r="2035">
      <c r="A2035" s="33" t="s">
        <v>211</v>
      </c>
      <c r="B2035" s="68" t="s">
        <v>220</v>
      </c>
      <c r="C2035" s="35" t="s">
        <v>54</v>
      </c>
      <c r="D2035" s="35" t="str">
        <f t="shared" si="2"/>
        <v>Oceania/New Caledonia-Oceania/2006</v>
      </c>
      <c r="E2035" s="69"/>
      <c r="F2035" s="72">
        <v>2552.0</v>
      </c>
      <c r="G2035" s="70" t="str">
        <f t="shared" si="3"/>
        <v/>
      </c>
      <c r="H2035" s="70">
        <f t="shared" si="4"/>
        <v>2490</v>
      </c>
      <c r="I2035" s="71" t="s">
        <v>2313</v>
      </c>
      <c r="J2035" s="70"/>
      <c r="K2035" s="70"/>
      <c r="L2035" s="39" t="str">
        <f t="shared" si="5"/>
        <v/>
      </c>
      <c r="M2035" s="39" t="str">
        <f t="shared" si="6"/>
        <v/>
      </c>
    </row>
    <row r="2036">
      <c r="A2036" s="33" t="s">
        <v>211</v>
      </c>
      <c r="B2036" s="68" t="s">
        <v>220</v>
      </c>
      <c r="C2036" s="35" t="s">
        <v>54</v>
      </c>
      <c r="D2036" s="35" t="str">
        <f t="shared" si="2"/>
        <v>Oceania/New Caledonia-Oceania/2006</v>
      </c>
      <c r="E2036" s="69"/>
      <c r="F2036" s="72">
        <v>2428.0</v>
      </c>
      <c r="G2036" s="70" t="str">
        <f t="shared" si="3"/>
        <v/>
      </c>
      <c r="H2036" s="70">
        <f t="shared" si="4"/>
        <v>2167.5</v>
      </c>
      <c r="I2036" s="71" t="s">
        <v>2314</v>
      </c>
      <c r="J2036" s="70" t="str">
        <f t="array" ref="J2036:K2036">VLOOKUP(I2036,D:H,{4,5},0)</f>
        <v/>
      </c>
      <c r="K2036" s="70">
        <v>2490.0</v>
      </c>
      <c r="L2036" s="39" t="str">
        <f t="shared" si="5"/>
        <v/>
      </c>
      <c r="M2036" s="39">
        <f t="shared" si="6"/>
        <v>2490</v>
      </c>
    </row>
    <row r="2037">
      <c r="A2037" s="33" t="s">
        <v>211</v>
      </c>
      <c r="B2037" s="68" t="s">
        <v>220</v>
      </c>
      <c r="C2037" s="35" t="s">
        <v>54</v>
      </c>
      <c r="D2037" s="35" t="str">
        <f t="shared" si="2"/>
        <v>Oceania/New Caledonia-Oceania/2006</v>
      </c>
      <c r="E2037" s="69"/>
      <c r="F2037" s="72">
        <v>1907.0</v>
      </c>
      <c r="G2037" s="70" t="str">
        <f t="shared" si="3"/>
        <v/>
      </c>
      <c r="H2037" s="70">
        <f t="shared" si="4"/>
        <v>1907</v>
      </c>
      <c r="I2037" s="71" t="s">
        <v>2315</v>
      </c>
      <c r="J2037" s="70"/>
      <c r="K2037" s="70"/>
      <c r="L2037" s="39" t="str">
        <f t="shared" si="5"/>
        <v/>
      </c>
      <c r="M2037" s="39" t="str">
        <f t="shared" si="6"/>
        <v/>
      </c>
    </row>
    <row r="2038">
      <c r="A2038" s="33" t="s">
        <v>211</v>
      </c>
      <c r="B2038" s="68" t="s">
        <v>220</v>
      </c>
      <c r="C2038" s="35" t="s">
        <v>56</v>
      </c>
      <c r="D2038" s="35" t="str">
        <f t="shared" si="2"/>
        <v>Oceania/New Caledonia-Oceania/2008</v>
      </c>
      <c r="E2038" s="69"/>
      <c r="F2038" s="72">
        <v>2945.0</v>
      </c>
      <c r="G2038" s="70" t="str">
        <f t="shared" si="3"/>
        <v/>
      </c>
      <c r="H2038" s="70">
        <f t="shared" si="4"/>
        <v>2945</v>
      </c>
      <c r="I2038" s="71" t="s">
        <v>2316</v>
      </c>
      <c r="J2038" s="70" t="str">
        <f t="array" ref="J2038:K2038">VLOOKUP(I2038,D:H,{4,5},0)</f>
        <v/>
      </c>
      <c r="K2038" s="70">
        <v>2945.0</v>
      </c>
      <c r="L2038" s="39" t="str">
        <f t="shared" si="5"/>
        <v/>
      </c>
      <c r="M2038" s="39">
        <f t="shared" si="6"/>
        <v>2945</v>
      </c>
    </row>
    <row r="2039">
      <c r="A2039" s="33" t="s">
        <v>211</v>
      </c>
      <c r="B2039" s="68" t="s">
        <v>220</v>
      </c>
      <c r="C2039" s="35" t="s">
        <v>57</v>
      </c>
      <c r="D2039" s="35" t="str">
        <f t="shared" si="2"/>
        <v>Oceania/New Caledonia-Oceania/2009</v>
      </c>
      <c r="E2039" s="69"/>
      <c r="F2039" s="72">
        <v>2838.0</v>
      </c>
      <c r="G2039" s="70" t="str">
        <f t="shared" si="3"/>
        <v/>
      </c>
      <c r="H2039" s="70">
        <f t="shared" si="4"/>
        <v>2838</v>
      </c>
      <c r="I2039" s="71" t="s">
        <v>2317</v>
      </c>
      <c r="J2039" s="70" t="str">
        <f t="array" ref="J2039:K2039">VLOOKUP(I2039,D:H,{4,5},0)</f>
        <v/>
      </c>
      <c r="K2039" s="70">
        <v>2838.0</v>
      </c>
      <c r="L2039" s="39" t="str">
        <f t="shared" si="5"/>
        <v/>
      </c>
      <c r="M2039" s="39">
        <f t="shared" si="6"/>
        <v>2838</v>
      </c>
    </row>
    <row r="2040">
      <c r="A2040" s="33" t="s">
        <v>211</v>
      </c>
      <c r="B2040" s="68" t="s">
        <v>220</v>
      </c>
      <c r="C2040" s="35" t="s">
        <v>59</v>
      </c>
      <c r="D2040" s="35" t="str">
        <f t="shared" si="2"/>
        <v>Oceania/New Caledonia-Oceania/2011</v>
      </c>
      <c r="E2040" s="69"/>
      <c r="F2040" s="72">
        <v>2750.0</v>
      </c>
      <c r="G2040" s="70" t="str">
        <f t="shared" si="3"/>
        <v/>
      </c>
      <c r="H2040" s="70">
        <f t="shared" si="4"/>
        <v>2524.5</v>
      </c>
      <c r="I2040" s="71" t="s">
        <v>2318</v>
      </c>
      <c r="J2040" s="70"/>
      <c r="K2040" s="70"/>
      <c r="L2040" s="39" t="str">
        <f t="shared" si="5"/>
        <v/>
      </c>
      <c r="M2040" s="39" t="str">
        <f t="shared" si="6"/>
        <v/>
      </c>
    </row>
    <row r="2041">
      <c r="A2041" s="33" t="s">
        <v>211</v>
      </c>
      <c r="B2041" s="68" t="s">
        <v>220</v>
      </c>
      <c r="C2041" s="35" t="s">
        <v>59</v>
      </c>
      <c r="D2041" s="35" t="str">
        <f t="shared" si="2"/>
        <v>Oceania/New Caledonia-Oceania/2011</v>
      </c>
      <c r="E2041" s="69"/>
      <c r="F2041" s="72">
        <v>2299.0</v>
      </c>
      <c r="G2041" s="70" t="str">
        <f t="shared" si="3"/>
        <v/>
      </c>
      <c r="H2041" s="70">
        <f t="shared" si="4"/>
        <v>2299</v>
      </c>
      <c r="I2041" s="71" t="s">
        <v>2319</v>
      </c>
      <c r="J2041" s="70" t="str">
        <f t="array" ref="J2041:K2041">VLOOKUP(I2041,D:H,{4,5},0)</f>
        <v/>
      </c>
      <c r="K2041" s="70">
        <v>2524.5</v>
      </c>
      <c r="L2041" s="39" t="str">
        <f t="shared" si="5"/>
        <v/>
      </c>
      <c r="M2041" s="39">
        <f t="shared" si="6"/>
        <v>2524.5</v>
      </c>
    </row>
    <row r="2042">
      <c r="A2042" s="33" t="s">
        <v>211</v>
      </c>
      <c r="B2042" s="68" t="s">
        <v>220</v>
      </c>
      <c r="C2042" s="35" t="s">
        <v>60</v>
      </c>
      <c r="D2042" s="35" t="str">
        <f t="shared" si="2"/>
        <v>Oceania/New Caledonia-Oceania/2012</v>
      </c>
      <c r="E2042" s="69"/>
      <c r="F2042" s="72">
        <v>2780.0</v>
      </c>
      <c r="G2042" s="70" t="str">
        <f t="shared" si="3"/>
        <v/>
      </c>
      <c r="H2042" s="70">
        <f t="shared" si="4"/>
        <v>2780</v>
      </c>
      <c r="I2042" s="71" t="s">
        <v>2320</v>
      </c>
      <c r="J2042" s="70" t="str">
        <f t="array" ref="J2042:K2042">VLOOKUP(I2042,D:H,{4,5},0)</f>
        <v/>
      </c>
      <c r="K2042" s="70">
        <v>2780.0</v>
      </c>
      <c r="L2042" s="39" t="str">
        <f t="shared" si="5"/>
        <v/>
      </c>
      <c r="M2042" s="39">
        <f t="shared" si="6"/>
        <v>2780</v>
      </c>
    </row>
    <row r="2043">
      <c r="A2043" s="33" t="s">
        <v>211</v>
      </c>
      <c r="B2043" s="68" t="s">
        <v>221</v>
      </c>
      <c r="C2043" s="35" t="s">
        <v>48</v>
      </c>
      <c r="D2043" s="35" t="str">
        <f t="shared" si="2"/>
        <v>Oceania/New Zealand-Oceania/2000</v>
      </c>
      <c r="E2043" s="72">
        <v>18566.0</v>
      </c>
      <c r="F2043" s="69"/>
      <c r="G2043" s="70">
        <f t="shared" si="3"/>
        <v>18566</v>
      </c>
      <c r="H2043" s="70" t="str">
        <f t="shared" si="4"/>
        <v/>
      </c>
      <c r="I2043" s="71" t="s">
        <v>2321</v>
      </c>
      <c r="J2043" s="70">
        <f t="array" ref="J2043:K2043">VLOOKUP(I2043,D:H,{4,5},0)</f>
        <v>18566</v>
      </c>
      <c r="K2043" s="70"/>
      <c r="L2043" s="39">
        <f t="shared" si="5"/>
        <v>18566</v>
      </c>
      <c r="M2043" s="39" t="str">
        <f t="shared" si="6"/>
        <v/>
      </c>
    </row>
    <row r="2044">
      <c r="A2044" s="33" t="s">
        <v>211</v>
      </c>
      <c r="B2044" s="68" t="s">
        <v>221</v>
      </c>
      <c r="C2044" s="35" t="s">
        <v>49</v>
      </c>
      <c r="D2044" s="35" t="str">
        <f t="shared" si="2"/>
        <v>Oceania/New Zealand-Oceania/2001</v>
      </c>
      <c r="E2044" s="72">
        <v>18167.0</v>
      </c>
      <c r="F2044" s="69"/>
      <c r="G2044" s="70">
        <f t="shared" si="3"/>
        <v>18167</v>
      </c>
      <c r="H2044" s="70" t="str">
        <f t="shared" si="4"/>
        <v/>
      </c>
      <c r="I2044" s="71" t="s">
        <v>2322</v>
      </c>
      <c r="J2044" s="70">
        <f t="array" ref="J2044:K2044">VLOOKUP(I2044,D:H,{4,5},0)</f>
        <v>18167</v>
      </c>
      <c r="K2044" s="70"/>
      <c r="L2044" s="39">
        <f t="shared" si="5"/>
        <v>18167</v>
      </c>
      <c r="M2044" s="39" t="str">
        <f t="shared" si="6"/>
        <v/>
      </c>
    </row>
    <row r="2045">
      <c r="A2045" s="33" t="s">
        <v>211</v>
      </c>
      <c r="B2045" s="68" t="s">
        <v>221</v>
      </c>
      <c r="C2045" s="35" t="s">
        <v>50</v>
      </c>
      <c r="D2045" s="35" t="str">
        <f t="shared" si="2"/>
        <v>Oceania/New Zealand-Oceania/2002</v>
      </c>
      <c r="E2045" s="72">
        <v>18287.0</v>
      </c>
      <c r="F2045" s="72">
        <v>31551.0</v>
      </c>
      <c r="G2045" s="70">
        <f t="shared" si="3"/>
        <v>18287</v>
      </c>
      <c r="H2045" s="70">
        <f t="shared" si="4"/>
        <v>31551</v>
      </c>
      <c r="I2045" s="71" t="s">
        <v>2323</v>
      </c>
      <c r="J2045" s="70">
        <f t="array" ref="J2045:K2045">VLOOKUP(I2045,D:H,{4,5},0)</f>
        <v>18287</v>
      </c>
      <c r="K2045" s="70">
        <v>31551.0</v>
      </c>
      <c r="L2045" s="39">
        <f t="shared" si="5"/>
        <v>18287</v>
      </c>
      <c r="M2045" s="39">
        <f t="shared" si="6"/>
        <v>31551</v>
      </c>
    </row>
    <row r="2046">
      <c r="A2046" s="33" t="s">
        <v>211</v>
      </c>
      <c r="B2046" s="68" t="s">
        <v>221</v>
      </c>
      <c r="C2046" s="35" t="s">
        <v>51</v>
      </c>
      <c r="D2046" s="35" t="str">
        <f t="shared" si="2"/>
        <v>Oceania/New Zealand-Oceania/2003</v>
      </c>
      <c r="E2046" s="72">
        <v>17469.0</v>
      </c>
      <c r="F2046" s="72">
        <v>32325.0</v>
      </c>
      <c r="G2046" s="70">
        <f t="shared" si="3"/>
        <v>17469</v>
      </c>
      <c r="H2046" s="70">
        <f t="shared" si="4"/>
        <v>32325</v>
      </c>
      <c r="I2046" s="71" t="s">
        <v>2324</v>
      </c>
      <c r="J2046" s="70">
        <f t="array" ref="J2046:K2046">VLOOKUP(I2046,D:H,{4,5},0)</f>
        <v>17469</v>
      </c>
      <c r="K2046" s="70">
        <v>32325.0</v>
      </c>
      <c r="L2046" s="39">
        <f t="shared" si="5"/>
        <v>17469</v>
      </c>
      <c r="M2046" s="39">
        <f t="shared" si="6"/>
        <v>32325</v>
      </c>
    </row>
    <row r="2047">
      <c r="A2047" s="33" t="s">
        <v>211</v>
      </c>
      <c r="B2047" s="68" t="s">
        <v>221</v>
      </c>
      <c r="C2047" s="35" t="s">
        <v>52</v>
      </c>
      <c r="D2047" s="35" t="str">
        <f t="shared" si="2"/>
        <v>Oceania/New Zealand-Oceania/2004</v>
      </c>
      <c r="E2047" s="72">
        <v>17412.0</v>
      </c>
      <c r="F2047" s="72">
        <v>34264.0</v>
      </c>
      <c r="G2047" s="70">
        <f t="shared" si="3"/>
        <v>17412</v>
      </c>
      <c r="H2047" s="70">
        <f t="shared" si="4"/>
        <v>34264</v>
      </c>
      <c r="I2047" s="71" t="s">
        <v>2325</v>
      </c>
      <c r="J2047" s="70">
        <f t="array" ref="J2047:K2047">VLOOKUP(I2047,D:H,{4,5},0)</f>
        <v>17412</v>
      </c>
      <c r="K2047" s="70">
        <v>34264.0</v>
      </c>
      <c r="L2047" s="39">
        <f t="shared" si="5"/>
        <v>17412</v>
      </c>
      <c r="M2047" s="39">
        <f t="shared" si="6"/>
        <v>34264</v>
      </c>
    </row>
    <row r="2048">
      <c r="A2048" s="33" t="s">
        <v>211</v>
      </c>
      <c r="B2048" s="68" t="s">
        <v>221</v>
      </c>
      <c r="C2048" s="35" t="s">
        <v>54</v>
      </c>
      <c r="D2048" s="35" t="str">
        <f t="shared" si="2"/>
        <v>Oceania/New Zealand-Oceania/2006</v>
      </c>
      <c r="E2048" s="72">
        <v>17393.0</v>
      </c>
      <c r="F2048" s="72">
        <v>34759.0</v>
      </c>
      <c r="G2048" s="70">
        <f t="shared" si="3"/>
        <v>17256</v>
      </c>
      <c r="H2048" s="70">
        <f t="shared" si="4"/>
        <v>33980</v>
      </c>
      <c r="I2048" s="71" t="s">
        <v>2326</v>
      </c>
      <c r="J2048" s="70"/>
      <c r="K2048" s="70"/>
      <c r="L2048" s="39" t="str">
        <f t="shared" si="5"/>
        <v/>
      </c>
      <c r="M2048" s="39" t="str">
        <f t="shared" si="6"/>
        <v/>
      </c>
    </row>
    <row r="2049">
      <c r="A2049" s="33" t="s">
        <v>211</v>
      </c>
      <c r="B2049" s="68" t="s">
        <v>221</v>
      </c>
      <c r="C2049" s="35" t="s">
        <v>54</v>
      </c>
      <c r="D2049" s="35" t="str">
        <f t="shared" si="2"/>
        <v>Oceania/New Zealand-Oceania/2006</v>
      </c>
      <c r="E2049" s="72">
        <v>17119.0</v>
      </c>
      <c r="F2049" s="72">
        <v>33201.0</v>
      </c>
      <c r="G2049" s="70">
        <f t="shared" si="3"/>
        <v>17119.5</v>
      </c>
      <c r="H2049" s="70">
        <f t="shared" si="4"/>
        <v>33855.5</v>
      </c>
      <c r="I2049" s="71" t="s">
        <v>2327</v>
      </c>
      <c r="J2049" s="70">
        <f t="array" ref="J2049:K2049">VLOOKUP(I2049,D:H,{4,5},0)</f>
        <v>17256</v>
      </c>
      <c r="K2049" s="70">
        <v>33980.0</v>
      </c>
      <c r="L2049" s="39">
        <f t="shared" si="5"/>
        <v>17256</v>
      </c>
      <c r="M2049" s="39">
        <f t="shared" si="6"/>
        <v>33980</v>
      </c>
    </row>
    <row r="2050">
      <c r="A2050" s="33" t="s">
        <v>211</v>
      </c>
      <c r="B2050" s="68" t="s">
        <v>221</v>
      </c>
      <c r="C2050" s="35" t="s">
        <v>54</v>
      </c>
      <c r="D2050" s="35" t="str">
        <f t="shared" si="2"/>
        <v>Oceania/New Zealand-Oceania/2006</v>
      </c>
      <c r="E2050" s="72">
        <v>17120.0</v>
      </c>
      <c r="F2050" s="72">
        <v>34510.0</v>
      </c>
      <c r="G2050" s="70">
        <f t="shared" si="3"/>
        <v>17120</v>
      </c>
      <c r="H2050" s="70">
        <f t="shared" si="4"/>
        <v>34510</v>
      </c>
      <c r="I2050" s="71" t="s">
        <v>2328</v>
      </c>
      <c r="J2050" s="70"/>
      <c r="K2050" s="70"/>
      <c r="L2050" s="39" t="str">
        <f t="shared" si="5"/>
        <v/>
      </c>
      <c r="M2050" s="39" t="str">
        <f t="shared" si="6"/>
        <v/>
      </c>
    </row>
    <row r="2051">
      <c r="A2051" s="33" t="s">
        <v>211</v>
      </c>
      <c r="B2051" s="68" t="s">
        <v>221</v>
      </c>
      <c r="C2051" s="35" t="s">
        <v>56</v>
      </c>
      <c r="D2051" s="35" t="str">
        <f t="shared" si="2"/>
        <v>Oceania/New Zealand-Oceania/2008</v>
      </c>
      <c r="E2051" s="72">
        <v>17123.0</v>
      </c>
      <c r="F2051" s="72">
        <v>33648.0</v>
      </c>
      <c r="G2051" s="70">
        <f t="shared" si="3"/>
        <v>17123</v>
      </c>
      <c r="H2051" s="70">
        <f t="shared" si="4"/>
        <v>33648</v>
      </c>
      <c r="I2051" s="71" t="s">
        <v>2329</v>
      </c>
      <c r="J2051" s="70">
        <f t="array" ref="J2051:K2051">VLOOKUP(I2051,D:H,{4,5},0)</f>
        <v>17123</v>
      </c>
      <c r="K2051" s="70">
        <v>33648.0</v>
      </c>
      <c r="L2051" s="39">
        <f t="shared" si="5"/>
        <v>17123</v>
      </c>
      <c r="M2051" s="39">
        <f t="shared" si="6"/>
        <v>33648</v>
      </c>
    </row>
    <row r="2052">
      <c r="A2052" s="33" t="s">
        <v>211</v>
      </c>
      <c r="B2052" s="68" t="s">
        <v>221</v>
      </c>
      <c r="C2052" s="35" t="s">
        <v>57</v>
      </c>
      <c r="D2052" s="35" t="str">
        <f t="shared" si="2"/>
        <v>Oceania/New Zealand-Oceania/2009</v>
      </c>
      <c r="E2052" s="72">
        <v>16846.0</v>
      </c>
      <c r="F2052" s="72">
        <v>33920.0</v>
      </c>
      <c r="G2052" s="70">
        <f t="shared" si="3"/>
        <v>16846</v>
      </c>
      <c r="H2052" s="70">
        <f t="shared" si="4"/>
        <v>33920</v>
      </c>
      <c r="I2052" s="71" t="s">
        <v>2330</v>
      </c>
      <c r="J2052" s="70">
        <f t="array" ref="J2052:K2052">VLOOKUP(I2052,D:H,{4,5},0)</f>
        <v>16846</v>
      </c>
      <c r="K2052" s="70">
        <v>33920.0</v>
      </c>
      <c r="L2052" s="39">
        <f t="shared" si="5"/>
        <v>16846</v>
      </c>
      <c r="M2052" s="39">
        <f t="shared" si="6"/>
        <v>33920</v>
      </c>
    </row>
    <row r="2053">
      <c r="A2053" s="33" t="s">
        <v>211</v>
      </c>
      <c r="B2053" s="68" t="s">
        <v>221</v>
      </c>
      <c r="C2053" s="35" t="s">
        <v>59</v>
      </c>
      <c r="D2053" s="35" t="str">
        <f t="shared" si="2"/>
        <v>Oceania/New Zealand-Oceania/2011</v>
      </c>
      <c r="E2053" s="72">
        <v>16847.0</v>
      </c>
      <c r="F2053" s="72">
        <v>33938.0</v>
      </c>
      <c r="G2053" s="70">
        <f t="shared" si="3"/>
        <v>16951.5</v>
      </c>
      <c r="H2053" s="70">
        <f t="shared" si="4"/>
        <v>33417.5</v>
      </c>
      <c r="I2053" s="71" t="s">
        <v>2331</v>
      </c>
      <c r="J2053" s="70"/>
      <c r="K2053" s="70"/>
      <c r="L2053" s="39" t="str">
        <f t="shared" si="5"/>
        <v/>
      </c>
      <c r="M2053" s="39" t="str">
        <f t="shared" si="6"/>
        <v/>
      </c>
    </row>
    <row r="2054">
      <c r="A2054" s="33" t="s">
        <v>211</v>
      </c>
      <c r="B2054" s="68" t="s">
        <v>221</v>
      </c>
      <c r="C2054" s="35" t="s">
        <v>59</v>
      </c>
      <c r="D2054" s="35" t="str">
        <f t="shared" si="2"/>
        <v>Oceania/New Zealand-Oceania/2011</v>
      </c>
      <c r="E2054" s="72">
        <v>17056.0</v>
      </c>
      <c r="F2054" s="72">
        <v>32897.0</v>
      </c>
      <c r="G2054" s="70">
        <f t="shared" si="3"/>
        <v>17056</v>
      </c>
      <c r="H2054" s="70">
        <f t="shared" si="4"/>
        <v>32897</v>
      </c>
      <c r="I2054" s="71" t="s">
        <v>2332</v>
      </c>
      <c r="J2054" s="70">
        <f t="array" ref="J2054:K2054">VLOOKUP(I2054,D:H,{4,5},0)</f>
        <v>16951.5</v>
      </c>
      <c r="K2054" s="70">
        <v>33417.5</v>
      </c>
      <c r="L2054" s="39">
        <f t="shared" si="5"/>
        <v>16951.5</v>
      </c>
      <c r="M2054" s="39">
        <f t="shared" si="6"/>
        <v>33417.5</v>
      </c>
    </row>
    <row r="2055">
      <c r="A2055" s="33" t="s">
        <v>211</v>
      </c>
      <c r="B2055" s="68" t="s">
        <v>221</v>
      </c>
      <c r="C2055" s="35" t="s">
        <v>60</v>
      </c>
      <c r="D2055" s="35" t="str">
        <f t="shared" si="2"/>
        <v>Oceania/New Zealand-Oceania/2012</v>
      </c>
      <c r="E2055" s="72">
        <v>16965.0</v>
      </c>
      <c r="F2055" s="72">
        <v>33553.0</v>
      </c>
      <c r="G2055" s="70">
        <f t="shared" si="3"/>
        <v>16965</v>
      </c>
      <c r="H2055" s="70">
        <f t="shared" si="4"/>
        <v>33553</v>
      </c>
      <c r="I2055" s="71" t="s">
        <v>2333</v>
      </c>
      <c r="J2055" s="70">
        <f t="array" ref="J2055:K2055">VLOOKUP(I2055,D:H,{4,5},0)</f>
        <v>16965</v>
      </c>
      <c r="K2055" s="70">
        <v>33553.0</v>
      </c>
      <c r="L2055" s="39">
        <f t="shared" si="5"/>
        <v>16965</v>
      </c>
      <c r="M2055" s="39">
        <f t="shared" si="6"/>
        <v>33553</v>
      </c>
    </row>
    <row r="2056">
      <c r="A2056" s="33" t="s">
        <v>211</v>
      </c>
      <c r="B2056" s="68" t="s">
        <v>222</v>
      </c>
      <c r="C2056" s="35" t="s">
        <v>48</v>
      </c>
      <c r="D2056" s="35" t="str">
        <f t="shared" si="2"/>
        <v>Oceania/Papua New Guinea-Oceania/2000</v>
      </c>
      <c r="E2056" s="69"/>
      <c r="F2056" s="69"/>
      <c r="G2056" s="70" t="str">
        <f t="shared" si="3"/>
        <v/>
      </c>
      <c r="H2056" s="70" t="str">
        <f t="shared" si="4"/>
        <v/>
      </c>
      <c r="I2056" s="71" t="s">
        <v>2334</v>
      </c>
      <c r="J2056" s="70" t="str">
        <f t="array" ref="J2056:K2056">VLOOKUP(I2056,D:H,{4,5},0)</f>
        <v/>
      </c>
      <c r="K2056" s="70"/>
      <c r="L2056" s="39" t="str">
        <f t="shared" si="5"/>
        <v/>
      </c>
      <c r="M2056" s="39" t="str">
        <f t="shared" si="6"/>
        <v/>
      </c>
    </row>
    <row r="2057">
      <c r="A2057" s="33" t="s">
        <v>211</v>
      </c>
      <c r="B2057" s="68" t="s">
        <v>222</v>
      </c>
      <c r="C2057" s="35" t="s">
        <v>49</v>
      </c>
      <c r="D2057" s="35" t="str">
        <f t="shared" si="2"/>
        <v>Oceania/Papua New Guinea-Oceania/2001</v>
      </c>
      <c r="E2057" s="69"/>
      <c r="F2057" s="69"/>
      <c r="G2057" s="70" t="str">
        <f t="shared" si="3"/>
        <v/>
      </c>
      <c r="H2057" s="70" t="str">
        <f t="shared" si="4"/>
        <v/>
      </c>
      <c r="I2057" s="71" t="s">
        <v>2335</v>
      </c>
      <c r="J2057" s="70" t="str">
        <f t="array" ref="J2057:K2057">VLOOKUP(I2057,D:H,{4,5},0)</f>
        <v/>
      </c>
      <c r="K2057" s="70"/>
      <c r="L2057" s="39" t="str">
        <f t="shared" si="5"/>
        <v/>
      </c>
      <c r="M2057" s="39" t="str">
        <f t="shared" si="6"/>
        <v/>
      </c>
    </row>
    <row r="2058">
      <c r="A2058" s="33" t="s">
        <v>211</v>
      </c>
      <c r="B2058" s="68" t="s">
        <v>222</v>
      </c>
      <c r="C2058" s="35" t="s">
        <v>50</v>
      </c>
      <c r="D2058" s="35" t="str">
        <f t="shared" si="2"/>
        <v>Oceania/Papua New Guinea-Oceania/2002</v>
      </c>
      <c r="E2058" s="69"/>
      <c r="F2058" s="72">
        <v>3135.0</v>
      </c>
      <c r="G2058" s="70" t="str">
        <f t="shared" si="3"/>
        <v/>
      </c>
      <c r="H2058" s="70">
        <f t="shared" si="4"/>
        <v>3135</v>
      </c>
      <c r="I2058" s="71" t="s">
        <v>2336</v>
      </c>
      <c r="J2058" s="70" t="str">
        <f t="array" ref="J2058:K2058">VLOOKUP(I2058,D:H,{4,5},0)</f>
        <v/>
      </c>
      <c r="K2058" s="70">
        <v>3135.0</v>
      </c>
      <c r="L2058" s="39" t="str">
        <f t="shared" si="5"/>
        <v/>
      </c>
      <c r="M2058" s="39">
        <f t="shared" si="6"/>
        <v>3135</v>
      </c>
    </row>
    <row r="2059">
      <c r="A2059" s="33" t="s">
        <v>211</v>
      </c>
      <c r="B2059" s="68" t="s">
        <v>222</v>
      </c>
      <c r="C2059" s="35" t="s">
        <v>51</v>
      </c>
      <c r="D2059" s="35" t="str">
        <f t="shared" si="2"/>
        <v>Oceania/Papua New Guinea-Oceania/2003</v>
      </c>
      <c r="E2059" s="69"/>
      <c r="F2059" s="72">
        <v>3333.0</v>
      </c>
      <c r="G2059" s="70" t="str">
        <f t="shared" si="3"/>
        <v/>
      </c>
      <c r="H2059" s="70">
        <f t="shared" si="4"/>
        <v>3333</v>
      </c>
      <c r="I2059" s="71" t="s">
        <v>2337</v>
      </c>
      <c r="J2059" s="70" t="str">
        <f t="array" ref="J2059:K2059">VLOOKUP(I2059,D:H,{4,5},0)</f>
        <v/>
      </c>
      <c r="K2059" s="70">
        <v>3333.0</v>
      </c>
      <c r="L2059" s="39" t="str">
        <f t="shared" si="5"/>
        <v/>
      </c>
      <c r="M2059" s="39">
        <f t="shared" si="6"/>
        <v>3333</v>
      </c>
    </row>
    <row r="2060">
      <c r="A2060" s="33" t="s">
        <v>211</v>
      </c>
      <c r="B2060" s="68" t="s">
        <v>222</v>
      </c>
      <c r="C2060" s="35" t="s">
        <v>52</v>
      </c>
      <c r="D2060" s="35" t="str">
        <f t="shared" si="2"/>
        <v>Oceania/Papua New Guinea-Oceania/2004</v>
      </c>
      <c r="E2060" s="69"/>
      <c r="F2060" s="72">
        <v>3476.0</v>
      </c>
      <c r="G2060" s="70" t="str">
        <f t="shared" si="3"/>
        <v/>
      </c>
      <c r="H2060" s="70">
        <f t="shared" si="4"/>
        <v>3476</v>
      </c>
      <c r="I2060" s="71" t="s">
        <v>2338</v>
      </c>
      <c r="J2060" s="70" t="str">
        <f t="array" ref="J2060:K2060">VLOOKUP(I2060,D:H,{4,5},0)</f>
        <v/>
      </c>
      <c r="K2060" s="70">
        <v>3476.0</v>
      </c>
      <c r="L2060" s="39" t="str">
        <f t="shared" si="5"/>
        <v/>
      </c>
      <c r="M2060" s="39">
        <f t="shared" si="6"/>
        <v>3476</v>
      </c>
    </row>
    <row r="2061">
      <c r="A2061" s="33" t="s">
        <v>211</v>
      </c>
      <c r="B2061" s="68" t="s">
        <v>222</v>
      </c>
      <c r="C2061" s="35" t="s">
        <v>54</v>
      </c>
      <c r="D2061" s="35" t="str">
        <f t="shared" si="2"/>
        <v>Oceania/Papua New Guinea-Oceania/2006</v>
      </c>
      <c r="E2061" s="69"/>
      <c r="F2061" s="72">
        <v>3513.0</v>
      </c>
      <c r="G2061" s="70" t="str">
        <f t="shared" si="3"/>
        <v/>
      </c>
      <c r="H2061" s="70">
        <f t="shared" si="4"/>
        <v>3372</v>
      </c>
      <c r="I2061" s="71" t="s">
        <v>2339</v>
      </c>
      <c r="J2061" s="70"/>
      <c r="K2061" s="70"/>
      <c r="L2061" s="39" t="str">
        <f t="shared" si="5"/>
        <v/>
      </c>
      <c r="M2061" s="39" t="str">
        <f t="shared" si="6"/>
        <v/>
      </c>
    </row>
    <row r="2062">
      <c r="A2062" s="33" t="s">
        <v>211</v>
      </c>
      <c r="B2062" s="68" t="s">
        <v>222</v>
      </c>
      <c r="C2062" s="35" t="s">
        <v>54</v>
      </c>
      <c r="D2062" s="35" t="str">
        <f t="shared" si="2"/>
        <v>Oceania/Papua New Guinea-Oceania/2006</v>
      </c>
      <c r="E2062" s="69"/>
      <c r="F2062" s="72">
        <v>3231.0</v>
      </c>
      <c r="G2062" s="70" t="str">
        <f t="shared" si="3"/>
        <v/>
      </c>
      <c r="H2062" s="70">
        <f t="shared" si="4"/>
        <v>3231</v>
      </c>
      <c r="I2062" s="71" t="s">
        <v>2340</v>
      </c>
      <c r="J2062" s="70" t="str">
        <f t="array" ref="J2062:K2062">VLOOKUP(I2062,D:H,{4,5},0)</f>
        <v/>
      </c>
      <c r="K2062" s="70">
        <v>3372.0</v>
      </c>
      <c r="L2062" s="39" t="str">
        <f t="shared" si="5"/>
        <v/>
      </c>
      <c r="M2062" s="39">
        <f t="shared" si="6"/>
        <v>3372</v>
      </c>
    </row>
    <row r="2063">
      <c r="A2063" s="33" t="s">
        <v>211</v>
      </c>
      <c r="B2063" s="68" t="s">
        <v>222</v>
      </c>
      <c r="C2063" s="35" t="s">
        <v>55</v>
      </c>
      <c r="D2063" s="35" t="str">
        <f t="shared" si="2"/>
        <v>Oceania/Papua New Guinea-Oceania/2007</v>
      </c>
      <c r="E2063" s="69"/>
      <c r="F2063" s="72">
        <v>4481.0</v>
      </c>
      <c r="G2063" s="70" t="str">
        <f t="shared" si="3"/>
        <v/>
      </c>
      <c r="H2063" s="70">
        <f t="shared" si="4"/>
        <v>4481</v>
      </c>
      <c r="I2063" s="71" t="s">
        <v>2341</v>
      </c>
      <c r="J2063" s="70" t="str">
        <f t="array" ref="J2063:K2063">VLOOKUP(I2063,D:H,{4,5},0)</f>
        <v/>
      </c>
      <c r="K2063" s="70">
        <v>4481.0</v>
      </c>
      <c r="L2063" s="39" t="str">
        <f t="shared" si="5"/>
        <v/>
      </c>
      <c r="M2063" s="39">
        <f t="shared" si="6"/>
        <v>4481</v>
      </c>
    </row>
    <row r="2064">
      <c r="A2064" s="33" t="s">
        <v>211</v>
      </c>
      <c r="B2064" s="68" t="s">
        <v>222</v>
      </c>
      <c r="C2064" s="35" t="s">
        <v>56</v>
      </c>
      <c r="D2064" s="35" t="str">
        <f t="shared" si="2"/>
        <v>Oceania/Papua New Guinea-Oceania/2008</v>
      </c>
      <c r="E2064" s="69"/>
      <c r="F2064" s="72">
        <v>4903.0</v>
      </c>
      <c r="G2064" s="70" t="str">
        <f t="shared" si="3"/>
        <v/>
      </c>
      <c r="H2064" s="70">
        <f t="shared" si="4"/>
        <v>4903</v>
      </c>
      <c r="I2064" s="71" t="s">
        <v>2342</v>
      </c>
      <c r="J2064" s="70" t="str">
        <f t="array" ref="J2064:K2064">VLOOKUP(I2064,D:H,{4,5},0)</f>
        <v/>
      </c>
      <c r="K2064" s="70">
        <v>4903.0</v>
      </c>
      <c r="L2064" s="39" t="str">
        <f t="shared" si="5"/>
        <v/>
      </c>
      <c r="M2064" s="39">
        <f t="shared" si="6"/>
        <v>4903</v>
      </c>
    </row>
    <row r="2065">
      <c r="A2065" s="33" t="s">
        <v>211</v>
      </c>
      <c r="B2065" s="68" t="s">
        <v>222</v>
      </c>
      <c r="C2065" s="35" t="s">
        <v>57</v>
      </c>
      <c r="D2065" s="35" t="str">
        <f t="shared" si="2"/>
        <v>Oceania/Papua New Guinea-Oceania/2009</v>
      </c>
      <c r="E2065" s="69"/>
      <c r="F2065" s="72">
        <v>4613.0</v>
      </c>
      <c r="G2065" s="70" t="str">
        <f t="shared" si="3"/>
        <v/>
      </c>
      <c r="H2065" s="70">
        <f t="shared" si="4"/>
        <v>4613</v>
      </c>
      <c r="I2065" s="71" t="s">
        <v>2343</v>
      </c>
      <c r="J2065" s="70" t="str">
        <f t="array" ref="J2065:K2065">VLOOKUP(I2065,D:H,{4,5},0)</f>
        <v/>
      </c>
      <c r="K2065" s="70">
        <v>4613.0</v>
      </c>
      <c r="L2065" s="39" t="str">
        <f t="shared" si="5"/>
        <v/>
      </c>
      <c r="M2065" s="39">
        <f t="shared" si="6"/>
        <v>4613</v>
      </c>
    </row>
    <row r="2066">
      <c r="A2066" s="33" t="s">
        <v>211</v>
      </c>
      <c r="B2066" s="68" t="s">
        <v>222</v>
      </c>
      <c r="C2066" s="35" t="s">
        <v>59</v>
      </c>
      <c r="D2066" s="35" t="str">
        <f t="shared" si="2"/>
        <v>Oceania/Papua New Guinea-Oceania/2011</v>
      </c>
      <c r="E2066" s="69"/>
      <c r="F2066" s="72">
        <v>3968.0</v>
      </c>
      <c r="G2066" s="70" t="str">
        <f t="shared" si="3"/>
        <v/>
      </c>
      <c r="H2066" s="70">
        <f t="shared" si="4"/>
        <v>3328</v>
      </c>
      <c r="I2066" s="71" t="s">
        <v>2344</v>
      </c>
      <c r="J2066" s="70"/>
      <c r="K2066" s="70"/>
      <c r="L2066" s="39" t="str">
        <f t="shared" si="5"/>
        <v/>
      </c>
      <c r="M2066" s="39" t="str">
        <f t="shared" si="6"/>
        <v/>
      </c>
    </row>
    <row r="2067">
      <c r="A2067" s="33" t="s">
        <v>211</v>
      </c>
      <c r="B2067" s="68" t="s">
        <v>222</v>
      </c>
      <c r="C2067" s="35" t="s">
        <v>59</v>
      </c>
      <c r="D2067" s="35" t="str">
        <f t="shared" si="2"/>
        <v>Oceania/Papua New Guinea-Oceania/2011</v>
      </c>
      <c r="E2067" s="69"/>
      <c r="F2067" s="72">
        <v>2688.0</v>
      </c>
      <c r="G2067" s="70" t="str">
        <f t="shared" si="3"/>
        <v/>
      </c>
      <c r="H2067" s="70">
        <f t="shared" si="4"/>
        <v>2688</v>
      </c>
      <c r="I2067" s="71" t="s">
        <v>2345</v>
      </c>
      <c r="J2067" s="70" t="str">
        <f t="array" ref="J2067:K2067">VLOOKUP(I2067,D:H,{4,5},0)</f>
        <v/>
      </c>
      <c r="K2067" s="70">
        <v>3328.0</v>
      </c>
      <c r="L2067" s="39" t="str">
        <f t="shared" si="5"/>
        <v/>
      </c>
      <c r="M2067" s="39">
        <f t="shared" si="6"/>
        <v>3328</v>
      </c>
    </row>
    <row r="2068">
      <c r="A2068" s="33" t="s">
        <v>211</v>
      </c>
      <c r="B2068" s="68" t="s">
        <v>222</v>
      </c>
      <c r="C2068" s="35" t="s">
        <v>60</v>
      </c>
      <c r="D2068" s="35" t="str">
        <f t="shared" si="2"/>
        <v>Oceania/Papua New Guinea-Oceania/2012</v>
      </c>
      <c r="E2068" s="69"/>
      <c r="F2068" s="72">
        <v>4595.0</v>
      </c>
      <c r="G2068" s="70" t="str">
        <f t="shared" si="3"/>
        <v/>
      </c>
      <c r="H2068" s="70">
        <f t="shared" si="4"/>
        <v>4595</v>
      </c>
      <c r="I2068" s="71" t="s">
        <v>2346</v>
      </c>
      <c r="J2068" s="70" t="str">
        <f t="array" ref="J2068:K2068">VLOOKUP(I2068,D:H,{4,5},0)</f>
        <v/>
      </c>
      <c r="K2068" s="70">
        <v>4595.0</v>
      </c>
      <c r="L2068" s="39" t="str">
        <f t="shared" si="5"/>
        <v/>
      </c>
      <c r="M2068" s="39">
        <f t="shared" si="6"/>
        <v>4595</v>
      </c>
    </row>
    <row r="2069">
      <c r="A2069" s="33" t="s">
        <v>211</v>
      </c>
      <c r="B2069" s="68" t="s">
        <v>223</v>
      </c>
      <c r="C2069" s="35" t="s">
        <v>48</v>
      </c>
      <c r="D2069" s="35" t="str">
        <f t="shared" si="2"/>
        <v>Oceania/Samoa-Oceania/2000</v>
      </c>
      <c r="E2069" s="69"/>
      <c r="F2069" s="69"/>
      <c r="G2069" s="70" t="str">
        <f t="shared" si="3"/>
        <v/>
      </c>
      <c r="H2069" s="70" t="str">
        <f t="shared" si="4"/>
        <v/>
      </c>
      <c r="I2069" s="71" t="s">
        <v>2347</v>
      </c>
      <c r="J2069" s="70" t="str">
        <f t="array" ref="J2069:K2069">VLOOKUP(I2069,D:H,{4,5},0)</f>
        <v/>
      </c>
      <c r="K2069" s="70"/>
      <c r="L2069" s="39" t="str">
        <f t="shared" si="5"/>
        <v/>
      </c>
      <c r="M2069" s="39" t="str">
        <f t="shared" si="6"/>
        <v/>
      </c>
    </row>
    <row r="2070">
      <c r="A2070" s="33" t="s">
        <v>211</v>
      </c>
      <c r="B2070" s="68" t="s">
        <v>223</v>
      </c>
      <c r="C2070" s="35" t="s">
        <v>49</v>
      </c>
      <c r="D2070" s="35" t="str">
        <f t="shared" si="2"/>
        <v>Oceania/Samoa-Oceania/2001</v>
      </c>
      <c r="E2070" s="69"/>
      <c r="F2070" s="69"/>
      <c r="G2070" s="70" t="str">
        <f t="shared" si="3"/>
        <v/>
      </c>
      <c r="H2070" s="70" t="str">
        <f t="shared" si="4"/>
        <v/>
      </c>
      <c r="I2070" s="71" t="s">
        <v>2348</v>
      </c>
      <c r="J2070" s="70" t="str">
        <f t="array" ref="J2070:K2070">VLOOKUP(I2070,D:H,{4,5},0)</f>
        <v/>
      </c>
      <c r="K2070" s="70"/>
      <c r="L2070" s="39" t="str">
        <f t="shared" si="5"/>
        <v/>
      </c>
      <c r="M2070" s="39" t="str">
        <f t="shared" si="6"/>
        <v/>
      </c>
    </row>
    <row r="2071">
      <c r="A2071" s="33" t="s">
        <v>211</v>
      </c>
      <c r="B2071" s="68" t="s">
        <v>223</v>
      </c>
      <c r="C2071" s="35" t="s">
        <v>50</v>
      </c>
      <c r="D2071" s="35" t="str">
        <f t="shared" si="2"/>
        <v>Oceania/Samoa-Oceania/2002</v>
      </c>
      <c r="E2071" s="69"/>
      <c r="F2071" s="72">
        <v>161.0</v>
      </c>
      <c r="G2071" s="70" t="str">
        <f t="shared" si="3"/>
        <v/>
      </c>
      <c r="H2071" s="70">
        <f t="shared" si="4"/>
        <v>161</v>
      </c>
      <c r="I2071" s="71" t="s">
        <v>2349</v>
      </c>
      <c r="J2071" s="70" t="str">
        <f t="array" ref="J2071:K2071">VLOOKUP(I2071,D:H,{4,5},0)</f>
        <v/>
      </c>
      <c r="K2071" s="70">
        <v>161.0</v>
      </c>
      <c r="L2071" s="39" t="str">
        <f t="shared" si="5"/>
        <v/>
      </c>
      <c r="M2071" s="39">
        <f t="shared" si="6"/>
        <v>161</v>
      </c>
    </row>
    <row r="2072">
      <c r="A2072" s="33" t="s">
        <v>211</v>
      </c>
      <c r="B2072" s="68" t="s">
        <v>223</v>
      </c>
      <c r="C2072" s="35" t="s">
        <v>51</v>
      </c>
      <c r="D2072" s="35" t="str">
        <f t="shared" si="2"/>
        <v>Oceania/Samoa-Oceania/2003</v>
      </c>
      <c r="E2072" s="69"/>
      <c r="F2072" s="72">
        <v>161.0</v>
      </c>
      <c r="G2072" s="70" t="str">
        <f t="shared" si="3"/>
        <v/>
      </c>
      <c r="H2072" s="70">
        <f t="shared" si="4"/>
        <v>161</v>
      </c>
      <c r="I2072" s="71" t="s">
        <v>2350</v>
      </c>
      <c r="J2072" s="70" t="str">
        <f t="array" ref="J2072:K2072">VLOOKUP(I2072,D:H,{4,5},0)</f>
        <v/>
      </c>
      <c r="K2072" s="70">
        <v>161.0</v>
      </c>
      <c r="L2072" s="39" t="str">
        <f t="shared" si="5"/>
        <v/>
      </c>
      <c r="M2072" s="39">
        <f t="shared" si="6"/>
        <v>161</v>
      </c>
    </row>
    <row r="2073">
      <c r="A2073" s="33" t="s">
        <v>211</v>
      </c>
      <c r="B2073" s="68" t="s">
        <v>223</v>
      </c>
      <c r="C2073" s="35" t="s">
        <v>52</v>
      </c>
      <c r="D2073" s="35" t="str">
        <f t="shared" si="2"/>
        <v>Oceania/Samoa-Oceania/2004</v>
      </c>
      <c r="E2073" s="69"/>
      <c r="F2073" s="72">
        <v>161.0</v>
      </c>
      <c r="G2073" s="70" t="str">
        <f t="shared" si="3"/>
        <v/>
      </c>
      <c r="H2073" s="70">
        <f t="shared" si="4"/>
        <v>161</v>
      </c>
      <c r="I2073" s="71" t="s">
        <v>2351</v>
      </c>
      <c r="J2073" s="70" t="str">
        <f t="array" ref="J2073:K2073">VLOOKUP(I2073,D:H,{4,5},0)</f>
        <v/>
      </c>
      <c r="K2073" s="70">
        <v>161.0</v>
      </c>
      <c r="L2073" s="39" t="str">
        <f t="shared" si="5"/>
        <v/>
      </c>
      <c r="M2073" s="39">
        <f t="shared" si="6"/>
        <v>161</v>
      </c>
    </row>
    <row r="2074">
      <c r="A2074" s="33" t="s">
        <v>211</v>
      </c>
      <c r="B2074" s="68" t="s">
        <v>223</v>
      </c>
      <c r="C2074" s="35" t="s">
        <v>55</v>
      </c>
      <c r="D2074" s="35" t="str">
        <f t="shared" si="2"/>
        <v>Oceania/Samoa-Oceania/2007</v>
      </c>
      <c r="E2074" s="72">
        <v>56.0</v>
      </c>
      <c r="F2074" s="72">
        <v>154.0</v>
      </c>
      <c r="G2074" s="70">
        <f t="shared" si="3"/>
        <v>56</v>
      </c>
      <c r="H2074" s="70">
        <f t="shared" si="4"/>
        <v>148.5</v>
      </c>
      <c r="I2074" s="71" t="s">
        <v>2352</v>
      </c>
      <c r="J2074" s="70"/>
      <c r="K2074" s="70"/>
      <c r="L2074" s="39" t="str">
        <f t="shared" si="5"/>
        <v/>
      </c>
      <c r="M2074" s="39" t="str">
        <f t="shared" si="6"/>
        <v/>
      </c>
    </row>
    <row r="2075">
      <c r="A2075" s="33" t="s">
        <v>211</v>
      </c>
      <c r="B2075" s="68" t="s">
        <v>223</v>
      </c>
      <c r="C2075" s="35" t="s">
        <v>55</v>
      </c>
      <c r="D2075" s="35" t="str">
        <f t="shared" si="2"/>
        <v>Oceania/Samoa-Oceania/2007</v>
      </c>
      <c r="E2075" s="69"/>
      <c r="F2075" s="72">
        <v>143.0</v>
      </c>
      <c r="G2075" s="70" t="str">
        <f t="shared" si="3"/>
        <v/>
      </c>
      <c r="H2075" s="70">
        <f t="shared" si="4"/>
        <v>143</v>
      </c>
      <c r="I2075" s="71" t="s">
        <v>2353</v>
      </c>
      <c r="J2075" s="70"/>
      <c r="K2075" s="70"/>
      <c r="L2075" s="39" t="str">
        <f t="shared" si="5"/>
        <v/>
      </c>
      <c r="M2075" s="39" t="str">
        <f t="shared" si="6"/>
        <v/>
      </c>
    </row>
    <row r="2076">
      <c r="A2076" s="33" t="s">
        <v>211</v>
      </c>
      <c r="B2076" s="68" t="s">
        <v>223</v>
      </c>
      <c r="C2076" s="35" t="s">
        <v>55</v>
      </c>
      <c r="D2076" s="35" t="str">
        <f t="shared" si="2"/>
        <v>Oceania/Samoa-Oceania/2007</v>
      </c>
      <c r="E2076" s="69"/>
      <c r="F2076" s="72">
        <v>143.0</v>
      </c>
      <c r="G2076" s="70" t="str">
        <f t="shared" si="3"/>
        <v/>
      </c>
      <c r="H2076" s="70">
        <f t="shared" si="4"/>
        <v>143</v>
      </c>
      <c r="I2076" s="71" t="s">
        <v>2354</v>
      </c>
      <c r="J2076" s="70">
        <f t="array" ref="J2076:K2076">VLOOKUP(I2076,D:H,{4,5},0)</f>
        <v>56</v>
      </c>
      <c r="K2076" s="70">
        <v>148.5</v>
      </c>
      <c r="L2076" s="39">
        <f t="shared" si="5"/>
        <v>56</v>
      </c>
      <c r="M2076" s="39">
        <f t="shared" si="6"/>
        <v>148.5</v>
      </c>
    </row>
    <row r="2077">
      <c r="A2077" s="33" t="s">
        <v>211</v>
      </c>
      <c r="B2077" s="68" t="s">
        <v>223</v>
      </c>
      <c r="C2077" s="35" t="s">
        <v>56</v>
      </c>
      <c r="D2077" s="35" t="str">
        <f t="shared" si="2"/>
        <v>Oceania/Samoa-Oceania/2008</v>
      </c>
      <c r="E2077" s="72">
        <v>58.0</v>
      </c>
      <c r="F2077" s="72">
        <v>161.0</v>
      </c>
      <c r="G2077" s="70">
        <f t="shared" si="3"/>
        <v>58</v>
      </c>
      <c r="H2077" s="70">
        <f t="shared" si="4"/>
        <v>161</v>
      </c>
      <c r="I2077" s="71" t="s">
        <v>2355</v>
      </c>
      <c r="J2077" s="70">
        <f t="array" ref="J2077:K2077">VLOOKUP(I2077,D:H,{4,5},0)</f>
        <v>58</v>
      </c>
      <c r="K2077" s="70">
        <v>161.0</v>
      </c>
      <c r="L2077" s="39">
        <f t="shared" si="5"/>
        <v>58</v>
      </c>
      <c r="M2077" s="39">
        <f t="shared" si="6"/>
        <v>161</v>
      </c>
    </row>
    <row r="2078">
      <c r="A2078" s="33" t="s">
        <v>211</v>
      </c>
      <c r="B2078" s="68" t="s">
        <v>223</v>
      </c>
      <c r="C2078" s="35" t="s">
        <v>58</v>
      </c>
      <c r="D2078" s="35" t="str">
        <f t="shared" si="2"/>
        <v>Oceania/Samoa-Oceania/2010</v>
      </c>
      <c r="E2078" s="72">
        <v>57.0</v>
      </c>
      <c r="F2078" s="72">
        <v>158.0</v>
      </c>
      <c r="G2078" s="70">
        <f t="shared" si="3"/>
        <v>57</v>
      </c>
      <c r="H2078" s="70">
        <f t="shared" si="4"/>
        <v>158</v>
      </c>
      <c r="I2078" s="71" t="s">
        <v>2356</v>
      </c>
      <c r="J2078" s="70"/>
      <c r="K2078" s="70"/>
      <c r="L2078" s="39" t="str">
        <f t="shared" si="5"/>
        <v/>
      </c>
      <c r="M2078" s="39" t="str">
        <f t="shared" si="6"/>
        <v/>
      </c>
    </row>
    <row r="2079">
      <c r="A2079" s="33" t="s">
        <v>211</v>
      </c>
      <c r="B2079" s="68" t="s">
        <v>223</v>
      </c>
      <c r="C2079" s="35" t="s">
        <v>59</v>
      </c>
      <c r="D2079" s="35" t="str">
        <f t="shared" si="2"/>
        <v>Oceania/Samoa-Oceania/2011</v>
      </c>
      <c r="E2079" s="69"/>
      <c r="F2079" s="72">
        <v>150.0</v>
      </c>
      <c r="G2079" s="70" t="str">
        <f t="shared" si="3"/>
        <v/>
      </c>
      <c r="H2079" s="70">
        <f t="shared" si="4"/>
        <v>144.5</v>
      </c>
      <c r="I2079" s="71" t="s">
        <v>2357</v>
      </c>
      <c r="J2079" s="70">
        <f t="array" ref="J2079:K2079">VLOOKUP(I2079,D:H,{4,5},0)</f>
        <v>57</v>
      </c>
      <c r="K2079" s="70">
        <v>158.0</v>
      </c>
      <c r="L2079" s="39">
        <f t="shared" si="5"/>
        <v>57</v>
      </c>
      <c r="M2079" s="39">
        <f t="shared" si="6"/>
        <v>158</v>
      </c>
    </row>
    <row r="2080">
      <c r="A2080" s="33" t="s">
        <v>211</v>
      </c>
      <c r="B2080" s="68" t="s">
        <v>223</v>
      </c>
      <c r="C2080" s="35" t="s">
        <v>59</v>
      </c>
      <c r="D2080" s="35" t="str">
        <f t="shared" si="2"/>
        <v>Oceania/Samoa-Oceania/2011</v>
      </c>
      <c r="E2080" s="69"/>
      <c r="F2080" s="72">
        <v>139.0</v>
      </c>
      <c r="G2080" s="70" t="str">
        <f t="shared" si="3"/>
        <v/>
      </c>
      <c r="H2080" s="70">
        <f t="shared" si="4"/>
        <v>139</v>
      </c>
      <c r="I2080" s="71" t="s">
        <v>2358</v>
      </c>
      <c r="J2080" s="70" t="str">
        <f t="array" ref="J2080:K2080">VLOOKUP(I2080,D:H,{4,5},0)</f>
        <v/>
      </c>
      <c r="K2080" s="70">
        <v>144.5</v>
      </c>
      <c r="L2080" s="39" t="str">
        <f t="shared" si="5"/>
        <v/>
      </c>
      <c r="M2080" s="39">
        <f t="shared" si="6"/>
        <v>144.5</v>
      </c>
    </row>
    <row r="2081">
      <c r="A2081" s="33" t="s">
        <v>211</v>
      </c>
      <c r="B2081" s="68" t="s">
        <v>223</v>
      </c>
      <c r="C2081" s="35" t="s">
        <v>60</v>
      </c>
      <c r="D2081" s="35" t="str">
        <f t="shared" si="2"/>
        <v>Oceania/Samoa-Oceania/2012</v>
      </c>
      <c r="E2081" s="72">
        <v>57.0</v>
      </c>
      <c r="F2081" s="72">
        <v>158.0</v>
      </c>
      <c r="G2081" s="70">
        <f t="shared" si="3"/>
        <v>57</v>
      </c>
      <c r="H2081" s="70">
        <f t="shared" si="4"/>
        <v>158</v>
      </c>
      <c r="I2081" s="71" t="s">
        <v>2359</v>
      </c>
      <c r="J2081" s="70">
        <f t="array" ref="J2081:K2081">VLOOKUP(I2081,D:H,{4,5},0)</f>
        <v>57</v>
      </c>
      <c r="K2081" s="70">
        <v>158.0</v>
      </c>
      <c r="L2081" s="39">
        <f t="shared" si="5"/>
        <v>57</v>
      </c>
      <c r="M2081" s="39">
        <f t="shared" si="6"/>
        <v>158</v>
      </c>
    </row>
    <row r="2082">
      <c r="A2082" s="33" t="s">
        <v>211</v>
      </c>
      <c r="B2082" s="68" t="s">
        <v>224</v>
      </c>
      <c r="C2082" s="35" t="s">
        <v>48</v>
      </c>
      <c r="D2082" s="35" t="str">
        <f t="shared" si="2"/>
        <v>Oceania/Solomon Islands-Oceania/2000</v>
      </c>
      <c r="E2082" s="69"/>
      <c r="F2082" s="69"/>
      <c r="G2082" s="70" t="str">
        <f t="shared" si="3"/>
        <v/>
      </c>
      <c r="H2082" s="70" t="str">
        <f t="shared" si="4"/>
        <v/>
      </c>
      <c r="I2082" s="71" t="s">
        <v>2360</v>
      </c>
      <c r="J2082" s="70" t="str">
        <f t="array" ref="J2082:K2082">VLOOKUP(I2082,D:H,{4,5},0)</f>
        <v/>
      </c>
      <c r="K2082" s="70"/>
      <c r="L2082" s="39" t="str">
        <f t="shared" si="5"/>
        <v/>
      </c>
      <c r="M2082" s="39" t="str">
        <f t="shared" si="6"/>
        <v/>
      </c>
    </row>
    <row r="2083">
      <c r="A2083" s="33" t="s">
        <v>211</v>
      </c>
      <c r="B2083" s="68" t="s">
        <v>224</v>
      </c>
      <c r="C2083" s="35" t="s">
        <v>49</v>
      </c>
      <c r="D2083" s="35" t="str">
        <f t="shared" si="2"/>
        <v>Oceania/Solomon Islands-Oceania/2001</v>
      </c>
      <c r="E2083" s="69"/>
      <c r="F2083" s="69"/>
      <c r="G2083" s="70" t="str">
        <f t="shared" si="3"/>
        <v/>
      </c>
      <c r="H2083" s="70" t="str">
        <f t="shared" si="4"/>
        <v/>
      </c>
      <c r="I2083" s="71" t="s">
        <v>2361</v>
      </c>
      <c r="J2083" s="70" t="str">
        <f t="array" ref="J2083:K2083">VLOOKUP(I2083,D:H,{4,5},0)</f>
        <v/>
      </c>
      <c r="K2083" s="70"/>
      <c r="L2083" s="39" t="str">
        <f t="shared" si="5"/>
        <v/>
      </c>
      <c r="M2083" s="39" t="str">
        <f t="shared" si="6"/>
        <v/>
      </c>
    </row>
    <row r="2084">
      <c r="A2084" s="33" t="s">
        <v>211</v>
      </c>
      <c r="B2084" s="68" t="s">
        <v>224</v>
      </c>
      <c r="C2084" s="35" t="s">
        <v>50</v>
      </c>
      <c r="D2084" s="35" t="str">
        <f t="shared" si="2"/>
        <v>Oceania/Solomon Islands-Oceania/2002</v>
      </c>
      <c r="E2084" s="69"/>
      <c r="F2084" s="72">
        <v>202.0</v>
      </c>
      <c r="G2084" s="70" t="str">
        <f t="shared" si="3"/>
        <v/>
      </c>
      <c r="H2084" s="70">
        <f t="shared" si="4"/>
        <v>202</v>
      </c>
      <c r="I2084" s="71" t="s">
        <v>2362</v>
      </c>
      <c r="J2084" s="70" t="str">
        <f t="array" ref="J2084:K2084">VLOOKUP(I2084,D:H,{4,5},0)</f>
        <v/>
      </c>
      <c r="K2084" s="70">
        <v>202.0</v>
      </c>
      <c r="L2084" s="39" t="str">
        <f t="shared" si="5"/>
        <v/>
      </c>
      <c r="M2084" s="39">
        <f t="shared" si="6"/>
        <v>202</v>
      </c>
    </row>
    <row r="2085">
      <c r="A2085" s="33" t="s">
        <v>211</v>
      </c>
      <c r="B2085" s="68" t="s">
        <v>224</v>
      </c>
      <c r="C2085" s="35" t="s">
        <v>51</v>
      </c>
      <c r="D2085" s="35" t="str">
        <f t="shared" si="2"/>
        <v>Oceania/Solomon Islands-Oceania/2003</v>
      </c>
      <c r="E2085" s="69"/>
      <c r="F2085" s="72">
        <v>198.0</v>
      </c>
      <c r="G2085" s="70" t="str">
        <f t="shared" si="3"/>
        <v/>
      </c>
      <c r="H2085" s="70">
        <f t="shared" si="4"/>
        <v>198</v>
      </c>
      <c r="I2085" s="71" t="s">
        <v>2363</v>
      </c>
      <c r="J2085" s="70" t="str">
        <f t="array" ref="J2085:K2085">VLOOKUP(I2085,D:H,{4,5},0)</f>
        <v/>
      </c>
      <c r="K2085" s="70">
        <v>198.0</v>
      </c>
      <c r="L2085" s="39" t="str">
        <f t="shared" si="5"/>
        <v/>
      </c>
      <c r="M2085" s="39">
        <f t="shared" si="6"/>
        <v>198</v>
      </c>
    </row>
    <row r="2086">
      <c r="A2086" s="33" t="s">
        <v>211</v>
      </c>
      <c r="B2086" s="68" t="s">
        <v>224</v>
      </c>
      <c r="C2086" s="35" t="s">
        <v>52</v>
      </c>
      <c r="D2086" s="35" t="str">
        <f t="shared" si="2"/>
        <v>Oceania/Solomon Islands-Oceania/2004</v>
      </c>
      <c r="E2086" s="69"/>
      <c r="F2086" s="72">
        <v>198.0</v>
      </c>
      <c r="G2086" s="70" t="str">
        <f t="shared" si="3"/>
        <v/>
      </c>
      <c r="H2086" s="70">
        <f t="shared" si="4"/>
        <v>198</v>
      </c>
      <c r="I2086" s="71" t="s">
        <v>2364</v>
      </c>
      <c r="J2086" s="70" t="str">
        <f t="array" ref="J2086:K2086">VLOOKUP(I2086,D:H,{4,5},0)</f>
        <v/>
      </c>
      <c r="K2086" s="70">
        <v>198.0</v>
      </c>
      <c r="L2086" s="39" t="str">
        <f t="shared" si="5"/>
        <v/>
      </c>
      <c r="M2086" s="39">
        <f t="shared" si="6"/>
        <v>198</v>
      </c>
    </row>
    <row r="2087">
      <c r="A2087" s="33" t="s">
        <v>211</v>
      </c>
      <c r="B2087" s="68" t="s">
        <v>224</v>
      </c>
      <c r="C2087" s="35" t="s">
        <v>55</v>
      </c>
      <c r="D2087" s="35" t="str">
        <f t="shared" si="2"/>
        <v>Oceania/Solomon Islands-Oceania/2007</v>
      </c>
      <c r="E2087" s="72">
        <v>58.0</v>
      </c>
      <c r="F2087" s="72">
        <v>180.0</v>
      </c>
      <c r="G2087" s="70">
        <f t="shared" si="3"/>
        <v>58</v>
      </c>
      <c r="H2087" s="70">
        <f t="shared" si="4"/>
        <v>176</v>
      </c>
      <c r="I2087" s="71" t="s">
        <v>2365</v>
      </c>
      <c r="J2087" s="70"/>
      <c r="K2087" s="70"/>
      <c r="L2087" s="39" t="str">
        <f t="shared" si="5"/>
        <v/>
      </c>
      <c r="M2087" s="39" t="str">
        <f t="shared" si="6"/>
        <v/>
      </c>
    </row>
    <row r="2088">
      <c r="A2088" s="33" t="s">
        <v>211</v>
      </c>
      <c r="B2088" s="68" t="s">
        <v>224</v>
      </c>
      <c r="C2088" s="35" t="s">
        <v>55</v>
      </c>
      <c r="D2088" s="35" t="str">
        <f t="shared" si="2"/>
        <v>Oceania/Solomon Islands-Oceania/2007</v>
      </c>
      <c r="E2088" s="69"/>
      <c r="F2088" s="72">
        <v>172.0</v>
      </c>
      <c r="G2088" s="70" t="str">
        <f t="shared" si="3"/>
        <v/>
      </c>
      <c r="H2088" s="70">
        <f t="shared" si="4"/>
        <v>172</v>
      </c>
      <c r="I2088" s="71" t="s">
        <v>2366</v>
      </c>
      <c r="J2088" s="70"/>
      <c r="K2088" s="70"/>
      <c r="L2088" s="39" t="str">
        <f t="shared" si="5"/>
        <v/>
      </c>
      <c r="M2088" s="39" t="str">
        <f t="shared" si="6"/>
        <v/>
      </c>
    </row>
    <row r="2089">
      <c r="A2089" s="33" t="s">
        <v>211</v>
      </c>
      <c r="B2089" s="68" t="s">
        <v>224</v>
      </c>
      <c r="C2089" s="35" t="s">
        <v>56</v>
      </c>
      <c r="D2089" s="35" t="str">
        <f t="shared" si="2"/>
        <v>Oceania/Solomon Islands-Oceania/2008</v>
      </c>
      <c r="E2089" s="72">
        <v>64.0</v>
      </c>
      <c r="F2089" s="72">
        <v>198.0</v>
      </c>
      <c r="G2089" s="70">
        <f t="shared" si="3"/>
        <v>64</v>
      </c>
      <c r="H2089" s="70">
        <f t="shared" si="4"/>
        <v>185</v>
      </c>
      <c r="I2089" s="71" t="s">
        <v>2367</v>
      </c>
      <c r="J2089" s="70">
        <f t="array" ref="J2089:K2089">VLOOKUP(I2089,D:H,{4,5},0)</f>
        <v>58</v>
      </c>
      <c r="K2089" s="70">
        <v>176.0</v>
      </c>
      <c r="L2089" s="39">
        <f t="shared" si="5"/>
        <v>58</v>
      </c>
      <c r="M2089" s="39">
        <f t="shared" si="6"/>
        <v>176</v>
      </c>
    </row>
    <row r="2090">
      <c r="A2090" s="33" t="s">
        <v>211</v>
      </c>
      <c r="B2090" s="68" t="s">
        <v>224</v>
      </c>
      <c r="C2090" s="35" t="s">
        <v>56</v>
      </c>
      <c r="D2090" s="35" t="str">
        <f t="shared" si="2"/>
        <v>Oceania/Solomon Islands-Oceania/2008</v>
      </c>
      <c r="E2090" s="69"/>
      <c r="F2090" s="72">
        <v>172.0</v>
      </c>
      <c r="G2090" s="70" t="str">
        <f t="shared" si="3"/>
        <v/>
      </c>
      <c r="H2090" s="70">
        <f t="shared" si="4"/>
        <v>172</v>
      </c>
      <c r="I2090" s="71" t="s">
        <v>2368</v>
      </c>
      <c r="J2090" s="70">
        <f t="array" ref="J2090:K2090">VLOOKUP(I2090,D:H,{4,5},0)</f>
        <v>64</v>
      </c>
      <c r="K2090" s="70">
        <v>185.0</v>
      </c>
      <c r="L2090" s="39">
        <f t="shared" si="5"/>
        <v>64</v>
      </c>
      <c r="M2090" s="39">
        <f t="shared" si="6"/>
        <v>185</v>
      </c>
    </row>
    <row r="2091">
      <c r="A2091" s="33" t="s">
        <v>211</v>
      </c>
      <c r="B2091" s="68" t="s">
        <v>224</v>
      </c>
      <c r="C2091" s="35" t="s">
        <v>58</v>
      </c>
      <c r="D2091" s="35" t="str">
        <f t="shared" si="2"/>
        <v>Oceania/Solomon Islands-Oceania/2010</v>
      </c>
      <c r="E2091" s="72">
        <v>58.0</v>
      </c>
      <c r="F2091" s="72">
        <v>180.0</v>
      </c>
      <c r="G2091" s="70">
        <f t="shared" si="3"/>
        <v>58</v>
      </c>
      <c r="H2091" s="70">
        <f t="shared" si="4"/>
        <v>180</v>
      </c>
      <c r="I2091" s="71" t="s">
        <v>2369</v>
      </c>
      <c r="J2091" s="70"/>
      <c r="K2091" s="70"/>
      <c r="L2091" s="39" t="str">
        <f t="shared" si="5"/>
        <v/>
      </c>
      <c r="M2091" s="39" t="str">
        <f t="shared" si="6"/>
        <v/>
      </c>
    </row>
    <row r="2092">
      <c r="A2092" s="33" t="s">
        <v>211</v>
      </c>
      <c r="B2092" s="68" t="s">
        <v>224</v>
      </c>
      <c r="C2092" s="35" t="s">
        <v>59</v>
      </c>
      <c r="D2092" s="35" t="str">
        <f t="shared" si="2"/>
        <v>Oceania/Solomon Islands-Oceania/2011</v>
      </c>
      <c r="E2092" s="69"/>
      <c r="F2092" s="72">
        <v>180.0</v>
      </c>
      <c r="G2092" s="70" t="str">
        <f t="shared" si="3"/>
        <v/>
      </c>
      <c r="H2092" s="70">
        <f t="shared" si="4"/>
        <v>180</v>
      </c>
      <c r="I2092" s="71" t="s">
        <v>2370</v>
      </c>
      <c r="J2092" s="70">
        <f t="array" ref="J2092:K2092">VLOOKUP(I2092,D:H,{4,5},0)</f>
        <v>58</v>
      </c>
      <c r="K2092" s="70">
        <v>180.0</v>
      </c>
      <c r="L2092" s="39">
        <f t="shared" si="5"/>
        <v>58</v>
      </c>
      <c r="M2092" s="39">
        <f t="shared" si="6"/>
        <v>180</v>
      </c>
    </row>
    <row r="2093">
      <c r="A2093" s="33" t="s">
        <v>211</v>
      </c>
      <c r="B2093" s="68" t="s">
        <v>224</v>
      </c>
      <c r="C2093" s="35" t="s">
        <v>60</v>
      </c>
      <c r="D2093" s="35" t="str">
        <f t="shared" si="2"/>
        <v>Oceania/Solomon Islands-Oceania/2012</v>
      </c>
      <c r="E2093" s="72">
        <v>59.0</v>
      </c>
      <c r="F2093" s="72">
        <v>180.0</v>
      </c>
      <c r="G2093" s="70">
        <f t="shared" si="3"/>
        <v>59</v>
      </c>
      <c r="H2093" s="70">
        <f t="shared" si="4"/>
        <v>172.5</v>
      </c>
      <c r="I2093" s="71" t="s">
        <v>2371</v>
      </c>
      <c r="J2093" s="70" t="str">
        <f t="array" ref="J2093:K2093">VLOOKUP(I2093,D:H,{4,5},0)</f>
        <v/>
      </c>
      <c r="K2093" s="70">
        <v>180.0</v>
      </c>
      <c r="L2093" s="39" t="str">
        <f t="shared" si="5"/>
        <v/>
      </c>
      <c r="M2093" s="39">
        <f t="shared" si="6"/>
        <v>180</v>
      </c>
    </row>
    <row r="2094">
      <c r="A2094" s="33" t="s">
        <v>211</v>
      </c>
      <c r="B2094" s="68" t="s">
        <v>224</v>
      </c>
      <c r="C2094" s="35" t="s">
        <v>60</v>
      </c>
      <c r="D2094" s="35" t="str">
        <f t="shared" si="2"/>
        <v>Oceania/Solomon Islands-Oceania/2012</v>
      </c>
      <c r="E2094" s="69"/>
      <c r="F2094" s="72">
        <v>165.0</v>
      </c>
      <c r="G2094" s="70" t="str">
        <f t="shared" si="3"/>
        <v/>
      </c>
      <c r="H2094" s="70">
        <f t="shared" si="4"/>
        <v>165</v>
      </c>
      <c r="I2094" s="71" t="s">
        <v>2372</v>
      </c>
      <c r="J2094" s="70">
        <f t="array" ref="J2094:K2094">VLOOKUP(I2094,D:H,{4,5},0)</f>
        <v>59</v>
      </c>
      <c r="K2094" s="70">
        <v>172.5</v>
      </c>
      <c r="L2094" s="39">
        <f t="shared" si="5"/>
        <v>59</v>
      </c>
      <c r="M2094" s="39">
        <f t="shared" si="6"/>
        <v>172.5</v>
      </c>
    </row>
    <row r="2095">
      <c r="A2095" s="33" t="s">
        <v>211</v>
      </c>
      <c r="B2095" s="68" t="s">
        <v>225</v>
      </c>
      <c r="C2095" s="35" t="s">
        <v>48</v>
      </c>
      <c r="D2095" s="35" t="str">
        <f t="shared" si="2"/>
        <v>Oceania/Tonga-Oceania/2000</v>
      </c>
      <c r="E2095" s="69"/>
      <c r="F2095" s="69"/>
      <c r="G2095" s="70" t="str">
        <f t="shared" si="3"/>
        <v/>
      </c>
      <c r="H2095" s="70" t="str">
        <f t="shared" si="4"/>
        <v/>
      </c>
      <c r="I2095" s="71" t="s">
        <v>2373</v>
      </c>
      <c r="J2095" s="70" t="str">
        <f t="array" ref="J2095:K2095">VLOOKUP(I2095,D:H,{4,5},0)</f>
        <v/>
      </c>
      <c r="K2095" s="70"/>
      <c r="L2095" s="39" t="str">
        <f t="shared" si="5"/>
        <v/>
      </c>
      <c r="M2095" s="39" t="str">
        <f t="shared" si="6"/>
        <v/>
      </c>
    </row>
    <row r="2096">
      <c r="A2096" s="33" t="s">
        <v>211</v>
      </c>
      <c r="B2096" s="68" t="s">
        <v>225</v>
      </c>
      <c r="C2096" s="35" t="s">
        <v>49</v>
      </c>
      <c r="D2096" s="35" t="str">
        <f t="shared" si="2"/>
        <v>Oceania/Tonga-Oceania/2001</v>
      </c>
      <c r="E2096" s="69"/>
      <c r="F2096" s="69"/>
      <c r="G2096" s="70" t="str">
        <f t="shared" si="3"/>
        <v/>
      </c>
      <c r="H2096" s="70" t="str">
        <f t="shared" si="4"/>
        <v/>
      </c>
      <c r="I2096" s="71" t="s">
        <v>2374</v>
      </c>
      <c r="J2096" s="70" t="str">
        <f t="array" ref="J2096:K2096">VLOOKUP(I2096,D:H,{4,5},0)</f>
        <v/>
      </c>
      <c r="K2096" s="70"/>
      <c r="L2096" s="39" t="str">
        <f t="shared" si="5"/>
        <v/>
      </c>
      <c r="M2096" s="39" t="str">
        <f t="shared" si="6"/>
        <v/>
      </c>
    </row>
    <row r="2097">
      <c r="A2097" s="33" t="s">
        <v>211</v>
      </c>
      <c r="B2097" s="68" t="s">
        <v>225</v>
      </c>
      <c r="C2097" s="35" t="s">
        <v>50</v>
      </c>
      <c r="D2097" s="35" t="str">
        <f t="shared" si="2"/>
        <v>Oceania/Tonga-Oceania/2002</v>
      </c>
      <c r="E2097" s="69"/>
      <c r="F2097" s="72">
        <v>158.0</v>
      </c>
      <c r="G2097" s="70" t="str">
        <f t="shared" si="3"/>
        <v/>
      </c>
      <c r="H2097" s="70">
        <f t="shared" si="4"/>
        <v>158</v>
      </c>
      <c r="I2097" s="71" t="s">
        <v>2375</v>
      </c>
      <c r="J2097" s="70" t="str">
        <f t="array" ref="J2097:K2097">VLOOKUP(I2097,D:H,{4,5},0)</f>
        <v/>
      </c>
      <c r="K2097" s="70">
        <v>158.0</v>
      </c>
      <c r="L2097" s="39" t="str">
        <f t="shared" si="5"/>
        <v/>
      </c>
      <c r="M2097" s="39">
        <f t="shared" si="6"/>
        <v>158</v>
      </c>
    </row>
    <row r="2098">
      <c r="A2098" s="33" t="s">
        <v>211</v>
      </c>
      <c r="B2098" s="68" t="s">
        <v>225</v>
      </c>
      <c r="C2098" s="35" t="s">
        <v>51</v>
      </c>
      <c r="D2098" s="35" t="str">
        <f t="shared" si="2"/>
        <v>Oceania/Tonga-Oceania/2003</v>
      </c>
      <c r="E2098" s="69"/>
      <c r="F2098" s="72">
        <v>172.0</v>
      </c>
      <c r="G2098" s="70" t="str">
        <f t="shared" si="3"/>
        <v/>
      </c>
      <c r="H2098" s="70">
        <f t="shared" si="4"/>
        <v>172</v>
      </c>
      <c r="I2098" s="71" t="s">
        <v>2376</v>
      </c>
      <c r="J2098" s="70" t="str">
        <f t="array" ref="J2098:K2098">VLOOKUP(I2098,D:H,{4,5},0)</f>
        <v/>
      </c>
      <c r="K2098" s="70">
        <v>172.0</v>
      </c>
      <c r="L2098" s="39" t="str">
        <f t="shared" si="5"/>
        <v/>
      </c>
      <c r="M2098" s="39">
        <f t="shared" si="6"/>
        <v>172</v>
      </c>
    </row>
    <row r="2099">
      <c r="A2099" s="33" t="s">
        <v>211</v>
      </c>
      <c r="B2099" s="68" t="s">
        <v>225</v>
      </c>
      <c r="C2099" s="35" t="s">
        <v>53</v>
      </c>
      <c r="D2099" s="35" t="str">
        <f t="shared" si="2"/>
        <v>Oceania/Tonga-Oceania/2005</v>
      </c>
      <c r="E2099" s="69"/>
      <c r="F2099" s="72">
        <v>161.0</v>
      </c>
      <c r="G2099" s="70" t="str">
        <f t="shared" si="3"/>
        <v/>
      </c>
      <c r="H2099" s="70">
        <f t="shared" si="4"/>
        <v>168.5</v>
      </c>
      <c r="I2099" s="71" t="s">
        <v>2377</v>
      </c>
      <c r="J2099" s="70"/>
      <c r="K2099" s="70"/>
      <c r="L2099" s="39" t="str">
        <f t="shared" si="5"/>
        <v/>
      </c>
      <c r="M2099" s="39" t="str">
        <f t="shared" si="6"/>
        <v/>
      </c>
    </row>
    <row r="2100">
      <c r="A2100" s="33" t="s">
        <v>211</v>
      </c>
      <c r="B2100" s="68" t="s">
        <v>225</v>
      </c>
      <c r="C2100" s="35" t="s">
        <v>53</v>
      </c>
      <c r="D2100" s="35" t="str">
        <f t="shared" si="2"/>
        <v>Oceania/Tonga-Oceania/2005</v>
      </c>
      <c r="E2100" s="72">
        <v>57.0</v>
      </c>
      <c r="F2100" s="72">
        <v>176.0</v>
      </c>
      <c r="G2100" s="70">
        <f t="shared" si="3"/>
        <v>57</v>
      </c>
      <c r="H2100" s="70">
        <f t="shared" si="4"/>
        <v>176</v>
      </c>
      <c r="I2100" s="71" t="s">
        <v>2378</v>
      </c>
      <c r="J2100" s="70" t="str">
        <f t="array" ref="J2100:K2100">VLOOKUP(I2100,D:H,{4,5},0)</f>
        <v/>
      </c>
      <c r="K2100" s="70">
        <v>168.5</v>
      </c>
      <c r="L2100" s="39" t="str">
        <f t="shared" si="5"/>
        <v/>
      </c>
      <c r="M2100" s="39">
        <f t="shared" si="6"/>
        <v>168.5</v>
      </c>
    </row>
    <row r="2101">
      <c r="A2101" s="33" t="s">
        <v>211</v>
      </c>
      <c r="B2101" s="68" t="s">
        <v>225</v>
      </c>
      <c r="C2101" s="35" t="s">
        <v>55</v>
      </c>
      <c r="D2101" s="35" t="str">
        <f t="shared" si="2"/>
        <v>Oceania/Tonga-Oceania/2007</v>
      </c>
      <c r="E2101" s="69"/>
      <c r="F2101" s="72">
        <v>143.0</v>
      </c>
      <c r="G2101" s="70" t="str">
        <f t="shared" si="3"/>
        <v/>
      </c>
      <c r="H2101" s="70">
        <f t="shared" si="4"/>
        <v>143</v>
      </c>
      <c r="I2101" s="71" t="s">
        <v>2379</v>
      </c>
      <c r="J2101" s="70"/>
      <c r="K2101" s="70"/>
      <c r="L2101" s="39" t="str">
        <f t="shared" si="5"/>
        <v/>
      </c>
      <c r="M2101" s="39" t="str">
        <f t="shared" si="6"/>
        <v/>
      </c>
    </row>
    <row r="2102">
      <c r="A2102" s="33" t="s">
        <v>211</v>
      </c>
      <c r="B2102" s="68" t="s">
        <v>225</v>
      </c>
      <c r="C2102" s="35" t="s">
        <v>56</v>
      </c>
      <c r="D2102" s="35" t="str">
        <f t="shared" si="2"/>
        <v>Oceania/Tonga-Oceania/2008</v>
      </c>
      <c r="E2102" s="72">
        <v>57.0</v>
      </c>
      <c r="F2102" s="72">
        <v>172.0</v>
      </c>
      <c r="G2102" s="70">
        <f t="shared" si="3"/>
        <v>57</v>
      </c>
      <c r="H2102" s="70">
        <f t="shared" si="4"/>
        <v>172</v>
      </c>
      <c r="I2102" s="71" t="s">
        <v>2380</v>
      </c>
      <c r="J2102" s="70" t="str">
        <f t="array" ref="J2102:K2102">VLOOKUP(I2102,D:H,{4,5},0)</f>
        <v/>
      </c>
      <c r="K2102" s="70">
        <v>143.0</v>
      </c>
      <c r="L2102" s="39" t="str">
        <f t="shared" si="5"/>
        <v/>
      </c>
      <c r="M2102" s="39">
        <f t="shared" si="6"/>
        <v>143</v>
      </c>
    </row>
    <row r="2103">
      <c r="A2103" s="33" t="s">
        <v>211</v>
      </c>
      <c r="B2103" s="68" t="s">
        <v>225</v>
      </c>
      <c r="C2103" s="35" t="s">
        <v>57</v>
      </c>
      <c r="D2103" s="35" t="str">
        <f t="shared" si="2"/>
        <v>Oceania/Tonga-Oceania/2009</v>
      </c>
      <c r="E2103" s="72">
        <v>58.0</v>
      </c>
      <c r="F2103" s="72">
        <v>154.0</v>
      </c>
      <c r="G2103" s="70">
        <f t="shared" si="3"/>
        <v>58</v>
      </c>
      <c r="H2103" s="70">
        <f t="shared" si="4"/>
        <v>150.5</v>
      </c>
      <c r="I2103" s="71" t="s">
        <v>2381</v>
      </c>
      <c r="J2103" s="70">
        <f t="array" ref="J2103:K2103">VLOOKUP(I2103,D:H,{4,5},0)</f>
        <v>57</v>
      </c>
      <c r="K2103" s="70">
        <v>172.0</v>
      </c>
      <c r="L2103" s="39">
        <f t="shared" si="5"/>
        <v>57</v>
      </c>
      <c r="M2103" s="39">
        <f t="shared" si="6"/>
        <v>172</v>
      </c>
    </row>
    <row r="2104">
      <c r="A2104" s="33" t="s">
        <v>211</v>
      </c>
      <c r="B2104" s="68" t="s">
        <v>225</v>
      </c>
      <c r="C2104" s="35" t="s">
        <v>57</v>
      </c>
      <c r="D2104" s="35" t="str">
        <f t="shared" si="2"/>
        <v>Oceania/Tonga-Oceania/2009</v>
      </c>
      <c r="E2104" s="69"/>
      <c r="F2104" s="72">
        <v>147.0</v>
      </c>
      <c r="G2104" s="70" t="str">
        <f t="shared" si="3"/>
        <v/>
      </c>
      <c r="H2104" s="70">
        <f t="shared" si="4"/>
        <v>147</v>
      </c>
      <c r="I2104" s="71" t="s">
        <v>2382</v>
      </c>
      <c r="J2104" s="70">
        <f t="array" ref="J2104:K2104">VLOOKUP(I2104,D:H,{4,5},0)</f>
        <v>58</v>
      </c>
      <c r="K2104" s="70">
        <v>150.5</v>
      </c>
      <c r="L2104" s="39">
        <f t="shared" si="5"/>
        <v>58</v>
      </c>
      <c r="M2104" s="39">
        <f t="shared" si="6"/>
        <v>150.5</v>
      </c>
    </row>
    <row r="2105">
      <c r="A2105" s="33" t="s">
        <v>211</v>
      </c>
      <c r="B2105" s="68" t="s">
        <v>225</v>
      </c>
      <c r="C2105" s="35" t="s">
        <v>59</v>
      </c>
      <c r="D2105" s="35" t="str">
        <f t="shared" si="2"/>
        <v>Oceania/Tonga-Oceania/2011</v>
      </c>
      <c r="E2105" s="72">
        <v>57.0</v>
      </c>
      <c r="F2105" s="72">
        <v>158.0</v>
      </c>
      <c r="G2105" s="70">
        <f t="shared" si="3"/>
        <v>57</v>
      </c>
      <c r="H2105" s="70">
        <f t="shared" si="4"/>
        <v>158</v>
      </c>
      <c r="I2105" s="71" t="s">
        <v>2383</v>
      </c>
      <c r="J2105" s="70"/>
      <c r="K2105" s="70"/>
      <c r="L2105" s="39" t="str">
        <f t="shared" si="5"/>
        <v/>
      </c>
      <c r="M2105" s="39" t="str">
        <f t="shared" si="6"/>
        <v/>
      </c>
    </row>
    <row r="2106">
      <c r="A2106" s="33" t="s">
        <v>211</v>
      </c>
      <c r="B2106" s="68" t="s">
        <v>225</v>
      </c>
      <c r="C2106" s="35" t="s">
        <v>60</v>
      </c>
      <c r="D2106" s="35" t="str">
        <f t="shared" si="2"/>
        <v>Oceania/Tonga-Oceania/2012</v>
      </c>
      <c r="E2106" s="69"/>
      <c r="F2106" s="72">
        <v>176.0</v>
      </c>
      <c r="G2106" s="70" t="str">
        <f t="shared" si="3"/>
        <v/>
      </c>
      <c r="H2106" s="70">
        <f t="shared" si="4"/>
        <v>148.5</v>
      </c>
      <c r="I2106" s="71" t="s">
        <v>2384</v>
      </c>
      <c r="J2106" s="70">
        <f t="array" ref="J2106:K2106">VLOOKUP(I2106,D:H,{4,5},0)</f>
        <v>57</v>
      </c>
      <c r="K2106" s="70">
        <v>158.0</v>
      </c>
      <c r="L2106" s="39">
        <f t="shared" si="5"/>
        <v>57</v>
      </c>
      <c r="M2106" s="39">
        <f t="shared" si="6"/>
        <v>158</v>
      </c>
    </row>
    <row r="2107">
      <c r="A2107" s="33" t="s">
        <v>211</v>
      </c>
      <c r="B2107" s="68" t="s">
        <v>225</v>
      </c>
      <c r="C2107" s="35" t="s">
        <v>60</v>
      </c>
      <c r="D2107" s="35" t="str">
        <f t="shared" si="2"/>
        <v>Oceania/Tonga-Oceania/2012</v>
      </c>
      <c r="E2107" s="69"/>
      <c r="F2107" s="72">
        <v>121.0</v>
      </c>
      <c r="G2107" s="70" t="str">
        <f t="shared" si="3"/>
        <v/>
      </c>
      <c r="H2107" s="70">
        <f t="shared" si="4"/>
        <v>121</v>
      </c>
      <c r="I2107" s="71" t="s">
        <v>2385</v>
      </c>
      <c r="J2107" s="70" t="str">
        <f t="array" ref="J2107:K2107">VLOOKUP(I2107,D:H,{4,5},0)</f>
        <v/>
      </c>
      <c r="K2107" s="70">
        <v>148.5</v>
      </c>
      <c r="L2107" s="39" t="str">
        <f t="shared" si="5"/>
        <v/>
      </c>
      <c r="M2107" s="39">
        <f t="shared" si="6"/>
        <v>148.5</v>
      </c>
    </row>
    <row r="2108">
      <c r="A2108" s="33" t="s">
        <v>211</v>
      </c>
      <c r="B2108" s="68" t="s">
        <v>226</v>
      </c>
      <c r="C2108" s="35" t="s">
        <v>48</v>
      </c>
      <c r="D2108" s="35" t="str">
        <f t="shared" si="2"/>
        <v>Oceania/Vanuatu-Oceania/2000</v>
      </c>
      <c r="E2108" s="69"/>
      <c r="F2108" s="69"/>
      <c r="G2108" s="70" t="str">
        <f t="shared" si="3"/>
        <v/>
      </c>
      <c r="H2108" s="70" t="str">
        <f t="shared" si="4"/>
        <v/>
      </c>
      <c r="I2108" s="71" t="s">
        <v>2386</v>
      </c>
      <c r="J2108" s="70" t="str">
        <f t="array" ref="J2108:K2108">VLOOKUP(I2108,D:H,{4,5},0)</f>
        <v/>
      </c>
      <c r="K2108" s="70"/>
      <c r="L2108" s="39" t="str">
        <f t="shared" si="5"/>
        <v/>
      </c>
      <c r="M2108" s="39" t="str">
        <f t="shared" si="6"/>
        <v/>
      </c>
    </row>
    <row r="2109">
      <c r="A2109" s="33" t="s">
        <v>211</v>
      </c>
      <c r="B2109" s="68" t="s">
        <v>226</v>
      </c>
      <c r="C2109" s="35" t="s">
        <v>49</v>
      </c>
      <c r="D2109" s="35" t="str">
        <f t="shared" si="2"/>
        <v>Oceania/Vanuatu-Oceania/2001</v>
      </c>
      <c r="E2109" s="69"/>
      <c r="F2109" s="69"/>
      <c r="G2109" s="70" t="str">
        <f t="shared" si="3"/>
        <v/>
      </c>
      <c r="H2109" s="70" t="str">
        <f t="shared" si="4"/>
        <v/>
      </c>
      <c r="I2109" s="71" t="s">
        <v>2387</v>
      </c>
      <c r="J2109" s="70" t="str">
        <f t="array" ref="J2109:K2109">VLOOKUP(I2109,D:H,{4,5},0)</f>
        <v/>
      </c>
      <c r="K2109" s="70"/>
      <c r="L2109" s="39" t="str">
        <f t="shared" si="5"/>
        <v/>
      </c>
      <c r="M2109" s="39" t="str">
        <f t="shared" si="6"/>
        <v/>
      </c>
    </row>
    <row r="2110">
      <c r="A2110" s="33" t="s">
        <v>211</v>
      </c>
      <c r="B2110" s="68" t="s">
        <v>226</v>
      </c>
      <c r="C2110" s="35" t="s">
        <v>50</v>
      </c>
      <c r="D2110" s="35" t="str">
        <f t="shared" si="2"/>
        <v>Oceania/Vanuatu-Oceania/2002</v>
      </c>
      <c r="E2110" s="69"/>
      <c r="F2110" s="72">
        <v>117.0</v>
      </c>
      <c r="G2110" s="70" t="str">
        <f t="shared" si="3"/>
        <v/>
      </c>
      <c r="H2110" s="70">
        <f t="shared" si="4"/>
        <v>117</v>
      </c>
      <c r="I2110" s="71" t="s">
        <v>2388</v>
      </c>
      <c r="J2110" s="70" t="str">
        <f t="array" ref="J2110:K2110">VLOOKUP(I2110,D:H,{4,5},0)</f>
        <v/>
      </c>
      <c r="K2110" s="70">
        <v>117.0</v>
      </c>
      <c r="L2110" s="39" t="str">
        <f t="shared" si="5"/>
        <v/>
      </c>
      <c r="M2110" s="39">
        <f t="shared" si="6"/>
        <v>117</v>
      </c>
    </row>
    <row r="2111">
      <c r="A2111" s="33" t="s">
        <v>211</v>
      </c>
      <c r="B2111" s="68" t="s">
        <v>226</v>
      </c>
      <c r="C2111" s="35" t="s">
        <v>51</v>
      </c>
      <c r="D2111" s="35" t="str">
        <f t="shared" si="2"/>
        <v>Oceania/Vanuatu-Oceania/2003</v>
      </c>
      <c r="E2111" s="69"/>
      <c r="F2111" s="72">
        <v>117.0</v>
      </c>
      <c r="G2111" s="70" t="str">
        <f t="shared" si="3"/>
        <v/>
      </c>
      <c r="H2111" s="70">
        <f t="shared" si="4"/>
        <v>117</v>
      </c>
      <c r="I2111" s="71" t="s">
        <v>2389</v>
      </c>
      <c r="J2111" s="70" t="str">
        <f t="array" ref="J2111:K2111">VLOOKUP(I2111,D:H,{4,5},0)</f>
        <v/>
      </c>
      <c r="K2111" s="70">
        <v>117.0</v>
      </c>
      <c r="L2111" s="39" t="str">
        <f t="shared" si="5"/>
        <v/>
      </c>
      <c r="M2111" s="39">
        <f t="shared" si="6"/>
        <v>117</v>
      </c>
    </row>
    <row r="2112">
      <c r="A2112" s="33" t="s">
        <v>211</v>
      </c>
      <c r="B2112" s="68" t="s">
        <v>226</v>
      </c>
      <c r="C2112" s="35" t="s">
        <v>53</v>
      </c>
      <c r="D2112" s="35" t="str">
        <f t="shared" si="2"/>
        <v>Oceania/Vanuatu-Oceania/2005</v>
      </c>
      <c r="E2112" s="69"/>
      <c r="F2112" s="72">
        <v>92.0</v>
      </c>
      <c r="G2112" s="70" t="str">
        <f t="shared" si="3"/>
        <v/>
      </c>
      <c r="H2112" s="70">
        <f t="shared" si="4"/>
        <v>70</v>
      </c>
      <c r="I2112" s="71" t="s">
        <v>2390</v>
      </c>
      <c r="J2112" s="70"/>
      <c r="K2112" s="70"/>
      <c r="L2112" s="39" t="str">
        <f t="shared" si="5"/>
        <v/>
      </c>
      <c r="M2112" s="39" t="str">
        <f t="shared" si="6"/>
        <v/>
      </c>
    </row>
    <row r="2113">
      <c r="A2113" s="33" t="s">
        <v>211</v>
      </c>
      <c r="B2113" s="68" t="s">
        <v>226</v>
      </c>
      <c r="C2113" s="35" t="s">
        <v>53</v>
      </c>
      <c r="D2113" s="35" t="str">
        <f t="shared" si="2"/>
        <v>Oceania/Vanuatu-Oceania/2005</v>
      </c>
      <c r="E2113" s="72">
        <v>31.0</v>
      </c>
      <c r="F2113" s="72">
        <v>48.0</v>
      </c>
      <c r="G2113" s="70">
        <f t="shared" si="3"/>
        <v>31</v>
      </c>
      <c r="H2113" s="70">
        <f t="shared" si="4"/>
        <v>48</v>
      </c>
      <c r="I2113" s="71" t="s">
        <v>2391</v>
      </c>
      <c r="J2113" s="70" t="str">
        <f t="array" ref="J2113:K2113">VLOOKUP(I2113,D:H,{4,5},0)</f>
        <v/>
      </c>
      <c r="K2113" s="70">
        <v>70.0</v>
      </c>
      <c r="L2113" s="39" t="str">
        <f t="shared" si="5"/>
        <v/>
      </c>
      <c r="M2113" s="39">
        <f t="shared" si="6"/>
        <v>70</v>
      </c>
    </row>
    <row r="2114">
      <c r="A2114" s="33" t="s">
        <v>211</v>
      </c>
      <c r="B2114" s="68" t="s">
        <v>226</v>
      </c>
      <c r="C2114" s="35" t="s">
        <v>56</v>
      </c>
      <c r="D2114" s="35" t="str">
        <f t="shared" si="2"/>
        <v>Oceania/Vanuatu-Oceania/2008</v>
      </c>
      <c r="E2114" s="72">
        <v>30.0</v>
      </c>
      <c r="F2114" s="72">
        <v>55.0</v>
      </c>
      <c r="G2114" s="70">
        <f t="shared" si="3"/>
        <v>30</v>
      </c>
      <c r="H2114" s="70">
        <f t="shared" si="4"/>
        <v>71.5</v>
      </c>
      <c r="I2114" s="71" t="s">
        <v>2392</v>
      </c>
      <c r="J2114" s="70"/>
      <c r="K2114" s="70"/>
      <c r="L2114" s="39" t="str">
        <f t="shared" si="5"/>
        <v/>
      </c>
      <c r="M2114" s="39" t="str">
        <f t="shared" si="6"/>
        <v/>
      </c>
    </row>
    <row r="2115">
      <c r="A2115" s="33" t="s">
        <v>211</v>
      </c>
      <c r="B2115" s="68" t="s">
        <v>226</v>
      </c>
      <c r="C2115" s="35" t="s">
        <v>56</v>
      </c>
      <c r="D2115" s="35" t="str">
        <f t="shared" si="2"/>
        <v>Oceania/Vanuatu-Oceania/2008</v>
      </c>
      <c r="E2115" s="69"/>
      <c r="F2115" s="72">
        <v>88.0</v>
      </c>
      <c r="G2115" s="70" t="str">
        <f t="shared" si="3"/>
        <v/>
      </c>
      <c r="H2115" s="70">
        <f t="shared" si="4"/>
        <v>88</v>
      </c>
      <c r="I2115" s="71" t="s">
        <v>2393</v>
      </c>
      <c r="J2115" s="70"/>
      <c r="K2115" s="70"/>
      <c r="L2115" s="39" t="str">
        <f t="shared" si="5"/>
        <v/>
      </c>
      <c r="M2115" s="39" t="str">
        <f t="shared" si="6"/>
        <v/>
      </c>
    </row>
    <row r="2116">
      <c r="A2116" s="33" t="s">
        <v>211</v>
      </c>
      <c r="B2116" s="68" t="s">
        <v>226</v>
      </c>
      <c r="C2116" s="35" t="s">
        <v>57</v>
      </c>
      <c r="D2116" s="35" t="str">
        <f t="shared" si="2"/>
        <v>Oceania/Vanuatu-Oceania/2009</v>
      </c>
      <c r="E2116" s="72">
        <v>35.0</v>
      </c>
      <c r="F2116" s="72">
        <v>95.0</v>
      </c>
      <c r="G2116" s="70">
        <f t="shared" si="3"/>
        <v>35</v>
      </c>
      <c r="H2116" s="70">
        <f t="shared" si="4"/>
        <v>95</v>
      </c>
      <c r="I2116" s="71" t="s">
        <v>2394</v>
      </c>
      <c r="J2116" s="70">
        <f t="array" ref="J2116:K2116">VLOOKUP(I2116,D:H,{4,5},0)</f>
        <v>30</v>
      </c>
      <c r="K2116" s="70">
        <v>71.5</v>
      </c>
      <c r="L2116" s="39">
        <f t="shared" si="5"/>
        <v>30</v>
      </c>
      <c r="M2116" s="39">
        <f t="shared" si="6"/>
        <v>71.5</v>
      </c>
    </row>
    <row r="2117">
      <c r="A2117" s="33" t="s">
        <v>211</v>
      </c>
      <c r="B2117" s="68" t="s">
        <v>226</v>
      </c>
      <c r="C2117" s="35" t="s">
        <v>58</v>
      </c>
      <c r="D2117" s="35" t="str">
        <f t="shared" si="2"/>
        <v>Oceania/Vanuatu-Oceania/2010</v>
      </c>
      <c r="E2117" s="69"/>
      <c r="F2117" s="72">
        <v>84.0</v>
      </c>
      <c r="G2117" s="70" t="str">
        <f t="shared" si="3"/>
        <v/>
      </c>
      <c r="H2117" s="70">
        <f t="shared" si="4"/>
        <v>84</v>
      </c>
      <c r="I2117" s="71" t="s">
        <v>2395</v>
      </c>
      <c r="J2117" s="70">
        <f t="array" ref="J2117:K2117">VLOOKUP(I2117,D:H,{4,5},0)</f>
        <v>35</v>
      </c>
      <c r="K2117" s="70">
        <v>95.0</v>
      </c>
      <c r="L2117" s="39">
        <f t="shared" si="5"/>
        <v>35</v>
      </c>
      <c r="M2117" s="39">
        <f t="shared" si="6"/>
        <v>95</v>
      </c>
    </row>
    <row r="2118">
      <c r="A2118" s="33" t="s">
        <v>211</v>
      </c>
      <c r="B2118" s="68" t="s">
        <v>226</v>
      </c>
      <c r="C2118" s="35" t="s">
        <v>59</v>
      </c>
      <c r="D2118" s="35" t="str">
        <f t="shared" si="2"/>
        <v>Oceania/Vanuatu-Oceania/2011</v>
      </c>
      <c r="E2118" s="72">
        <v>30.0</v>
      </c>
      <c r="F2118" s="72">
        <v>55.0</v>
      </c>
      <c r="G2118" s="70">
        <f t="shared" si="3"/>
        <v>30</v>
      </c>
      <c r="H2118" s="70">
        <f t="shared" si="4"/>
        <v>55</v>
      </c>
      <c r="I2118" s="71" t="s">
        <v>2396</v>
      </c>
      <c r="J2118" s="70" t="str">
        <f t="array" ref="J2118:K2118">VLOOKUP(I2118,D:H,{4,5},0)</f>
        <v/>
      </c>
      <c r="K2118" s="70">
        <v>84.0</v>
      </c>
      <c r="L2118" s="39" t="str">
        <f t="shared" si="5"/>
        <v/>
      </c>
      <c r="M2118" s="39">
        <f t="shared" si="6"/>
        <v>84</v>
      </c>
    </row>
    <row r="2119">
      <c r="A2119" s="33" t="s">
        <v>211</v>
      </c>
      <c r="B2119" s="68" t="s">
        <v>226</v>
      </c>
      <c r="C2119" s="35" t="s">
        <v>60</v>
      </c>
      <c r="D2119" s="35" t="str">
        <f t="shared" si="2"/>
        <v>Oceania/Vanuatu-Oceania/2012</v>
      </c>
      <c r="E2119" s="69"/>
      <c r="F2119" s="72">
        <v>81.0</v>
      </c>
      <c r="G2119" s="70" t="str">
        <f t="shared" si="3"/>
        <v/>
      </c>
      <c r="H2119" s="70">
        <f t="shared" si="4"/>
        <v>81</v>
      </c>
      <c r="I2119" s="71" t="s">
        <v>2397</v>
      </c>
      <c r="J2119" s="70">
        <f t="array" ref="J2119:K2119">VLOOKUP(I2119,D:H,{4,5},0)</f>
        <v>30</v>
      </c>
      <c r="K2119" s="70">
        <v>55.0</v>
      </c>
      <c r="L2119" s="39">
        <f t="shared" si="5"/>
        <v>30</v>
      </c>
      <c r="M2119" s="39">
        <f t="shared" si="6"/>
        <v>55</v>
      </c>
    </row>
    <row r="2120">
      <c r="A2120" s="33" t="s">
        <v>211</v>
      </c>
      <c r="B2120" s="68" t="s">
        <v>226</v>
      </c>
      <c r="C2120" s="35" t="s">
        <v>60</v>
      </c>
      <c r="D2120" s="35" t="str">
        <f t="shared" si="2"/>
        <v>Oceania/Vanuatu-Oceania/2012</v>
      </c>
      <c r="E2120" s="69"/>
      <c r="F2120" s="72">
        <v>81.0</v>
      </c>
      <c r="G2120" s="70" t="str">
        <f t="shared" si="3"/>
        <v/>
      </c>
      <c r="H2120" s="70">
        <f t="shared" si="4"/>
        <v>81</v>
      </c>
      <c r="I2120" s="71" t="s">
        <v>2398</v>
      </c>
      <c r="J2120" s="70" t="str">
        <f t="array" ref="J2120:K2120">VLOOKUP(I2120,D:H,{4,5},0)</f>
        <v/>
      </c>
      <c r="K2120" s="70">
        <v>81.0</v>
      </c>
      <c r="L2120" s="39" t="str">
        <f t="shared" si="5"/>
        <v/>
      </c>
      <c r="M2120" s="39">
        <f t="shared" si="6"/>
        <v>81</v>
      </c>
    </row>
    <row r="2121">
      <c r="A2121" s="33" t="s">
        <v>227</v>
      </c>
      <c r="B2121" s="68" t="s">
        <v>228</v>
      </c>
      <c r="C2121" s="35" t="s">
        <v>48</v>
      </c>
      <c r="D2121" s="35" t="str">
        <f t="shared" si="2"/>
        <v>The Americas/Antigua and Barbuda-The Americas/2000</v>
      </c>
      <c r="E2121" s="69"/>
      <c r="F2121" s="69"/>
      <c r="G2121" s="70" t="str">
        <f t="shared" si="3"/>
        <v/>
      </c>
      <c r="H2121" s="70" t="str">
        <f t="shared" si="4"/>
        <v/>
      </c>
      <c r="I2121" s="71" t="s">
        <v>2399</v>
      </c>
      <c r="J2121" s="70" t="str">
        <f t="array" ref="J2121:K2121">VLOOKUP(I2121,D:H,{4,5},0)</f>
        <v/>
      </c>
      <c r="K2121" s="70"/>
      <c r="L2121" s="39" t="str">
        <f t="shared" si="5"/>
        <v/>
      </c>
      <c r="M2121" s="39" t="str">
        <f t="shared" si="6"/>
        <v/>
      </c>
    </row>
    <row r="2122">
      <c r="A2122" s="33" t="s">
        <v>227</v>
      </c>
      <c r="B2122" s="68" t="s">
        <v>228</v>
      </c>
      <c r="C2122" s="35" t="s">
        <v>49</v>
      </c>
      <c r="D2122" s="35" t="str">
        <f t="shared" si="2"/>
        <v>The Americas/Antigua and Barbuda-The Americas/2001</v>
      </c>
      <c r="E2122" s="69"/>
      <c r="F2122" s="69"/>
      <c r="G2122" s="70" t="str">
        <f t="shared" si="3"/>
        <v/>
      </c>
      <c r="H2122" s="70" t="str">
        <f t="shared" si="4"/>
        <v/>
      </c>
      <c r="I2122" s="71" t="s">
        <v>2400</v>
      </c>
      <c r="J2122" s="70" t="str">
        <f t="array" ref="J2122:K2122">VLOOKUP(I2122,D:H,{4,5},0)</f>
        <v/>
      </c>
      <c r="K2122" s="70"/>
      <c r="L2122" s="39" t="str">
        <f t="shared" si="5"/>
        <v/>
      </c>
      <c r="M2122" s="39" t="str">
        <f t="shared" si="6"/>
        <v/>
      </c>
    </row>
    <row r="2123">
      <c r="A2123" s="33" t="s">
        <v>227</v>
      </c>
      <c r="B2123" s="68" t="s">
        <v>228</v>
      </c>
      <c r="C2123" s="35" t="s">
        <v>50</v>
      </c>
      <c r="D2123" s="35" t="str">
        <f t="shared" si="2"/>
        <v>The Americas/Antigua and Barbuda-The Americas/2002</v>
      </c>
      <c r="E2123" s="69"/>
      <c r="F2123" s="72">
        <v>513.0</v>
      </c>
      <c r="G2123" s="70" t="str">
        <f t="shared" si="3"/>
        <v/>
      </c>
      <c r="H2123" s="70">
        <f t="shared" si="4"/>
        <v>513</v>
      </c>
      <c r="I2123" s="71" t="s">
        <v>2401</v>
      </c>
      <c r="J2123" s="70" t="str">
        <f t="array" ref="J2123:K2123">VLOOKUP(I2123,D:H,{4,5},0)</f>
        <v/>
      </c>
      <c r="K2123" s="70">
        <v>513.0</v>
      </c>
      <c r="L2123" s="39" t="str">
        <f t="shared" si="5"/>
        <v/>
      </c>
      <c r="M2123" s="39">
        <f t="shared" si="6"/>
        <v>513</v>
      </c>
    </row>
    <row r="2124">
      <c r="A2124" s="33" t="s">
        <v>227</v>
      </c>
      <c r="B2124" s="68" t="s">
        <v>228</v>
      </c>
      <c r="C2124" s="35" t="s">
        <v>51</v>
      </c>
      <c r="D2124" s="35" t="str">
        <f t="shared" si="2"/>
        <v>The Americas/Antigua and Barbuda-The Americas/2003</v>
      </c>
      <c r="E2124" s="69"/>
      <c r="F2124" s="72">
        <v>499.0</v>
      </c>
      <c r="G2124" s="70" t="str">
        <f t="shared" si="3"/>
        <v/>
      </c>
      <c r="H2124" s="70">
        <f t="shared" si="4"/>
        <v>499</v>
      </c>
      <c r="I2124" s="71" t="s">
        <v>2402</v>
      </c>
      <c r="J2124" s="70" t="str">
        <f t="array" ref="J2124:K2124">VLOOKUP(I2124,D:H,{4,5},0)</f>
        <v/>
      </c>
      <c r="K2124" s="70">
        <v>499.0</v>
      </c>
      <c r="L2124" s="39" t="str">
        <f t="shared" si="5"/>
        <v/>
      </c>
      <c r="M2124" s="39">
        <f t="shared" si="6"/>
        <v>499</v>
      </c>
    </row>
    <row r="2125">
      <c r="A2125" s="33" t="s">
        <v>227</v>
      </c>
      <c r="B2125" s="68" t="s">
        <v>228</v>
      </c>
      <c r="C2125" s="35" t="s">
        <v>52</v>
      </c>
      <c r="D2125" s="35" t="str">
        <f t="shared" si="2"/>
        <v>The Americas/Antigua and Barbuda-The Americas/2004</v>
      </c>
      <c r="E2125" s="69"/>
      <c r="F2125" s="72">
        <v>458.0</v>
      </c>
      <c r="G2125" s="70" t="str">
        <f t="shared" si="3"/>
        <v/>
      </c>
      <c r="H2125" s="70">
        <f t="shared" si="4"/>
        <v>458</v>
      </c>
      <c r="I2125" s="71" t="s">
        <v>2403</v>
      </c>
      <c r="J2125" s="70" t="str">
        <f t="array" ref="J2125:K2125">VLOOKUP(I2125,D:H,{4,5},0)</f>
        <v/>
      </c>
      <c r="K2125" s="70">
        <v>458.0</v>
      </c>
      <c r="L2125" s="39" t="str">
        <f t="shared" si="5"/>
        <v/>
      </c>
      <c r="M2125" s="39">
        <f t="shared" si="6"/>
        <v>458</v>
      </c>
    </row>
    <row r="2126">
      <c r="A2126" s="33" t="s">
        <v>227</v>
      </c>
      <c r="B2126" s="68" t="s">
        <v>228</v>
      </c>
      <c r="C2126" s="35" t="s">
        <v>53</v>
      </c>
      <c r="D2126" s="35" t="str">
        <f t="shared" si="2"/>
        <v>The Americas/Antigua and Barbuda-The Americas/2005</v>
      </c>
      <c r="E2126" s="72">
        <v>146.0</v>
      </c>
      <c r="F2126" s="72">
        <v>444.0</v>
      </c>
      <c r="G2126" s="70">
        <f t="shared" si="3"/>
        <v>141.5</v>
      </c>
      <c r="H2126" s="70">
        <f t="shared" si="4"/>
        <v>427.5</v>
      </c>
      <c r="I2126" s="71" t="s">
        <v>2404</v>
      </c>
      <c r="J2126" s="70">
        <f t="array" ref="J2126:K2126">VLOOKUP(I2126,D:H,{4,5},0)</f>
        <v>141.5</v>
      </c>
      <c r="K2126" s="70">
        <v>427.5</v>
      </c>
      <c r="L2126" s="39">
        <f t="shared" si="5"/>
        <v>141.5</v>
      </c>
      <c r="M2126" s="39">
        <f t="shared" si="6"/>
        <v>427.5</v>
      </c>
    </row>
    <row r="2127">
      <c r="A2127" s="33" t="s">
        <v>227</v>
      </c>
      <c r="B2127" s="68" t="s">
        <v>228</v>
      </c>
      <c r="C2127" s="35" t="s">
        <v>53</v>
      </c>
      <c r="D2127" s="35" t="str">
        <f t="shared" si="2"/>
        <v>The Americas/Antigua and Barbuda-The Americas/2005</v>
      </c>
      <c r="E2127" s="72">
        <v>137.0</v>
      </c>
      <c r="F2127" s="72">
        <v>411.0</v>
      </c>
      <c r="G2127" s="70">
        <f t="shared" si="3"/>
        <v>137</v>
      </c>
      <c r="H2127" s="70">
        <f t="shared" si="4"/>
        <v>411</v>
      </c>
      <c r="I2127" s="71" t="s">
        <v>2405</v>
      </c>
      <c r="J2127" s="70"/>
      <c r="K2127" s="70"/>
      <c r="L2127" s="39" t="str">
        <f t="shared" si="5"/>
        <v/>
      </c>
      <c r="M2127" s="39" t="str">
        <f t="shared" si="6"/>
        <v/>
      </c>
    </row>
    <row r="2128">
      <c r="A2128" s="33" t="s">
        <v>227</v>
      </c>
      <c r="B2128" s="68" t="s">
        <v>228</v>
      </c>
      <c r="C2128" s="35" t="s">
        <v>56</v>
      </c>
      <c r="D2128" s="35" t="str">
        <f t="shared" si="2"/>
        <v>The Americas/Antigua and Barbuda-The Americas/2008</v>
      </c>
      <c r="E2128" s="69"/>
      <c r="F2128" s="72">
        <v>389.0</v>
      </c>
      <c r="G2128" s="70" t="str">
        <f t="shared" si="3"/>
        <v/>
      </c>
      <c r="H2128" s="70">
        <f t="shared" si="4"/>
        <v>367</v>
      </c>
      <c r="I2128" s="71" t="s">
        <v>2406</v>
      </c>
      <c r="J2128" s="70"/>
      <c r="K2128" s="70"/>
      <c r="L2128" s="39" t="str">
        <f t="shared" si="5"/>
        <v/>
      </c>
      <c r="M2128" s="39" t="str">
        <f t="shared" si="6"/>
        <v/>
      </c>
    </row>
    <row r="2129">
      <c r="A2129" s="33" t="s">
        <v>227</v>
      </c>
      <c r="B2129" s="68" t="s">
        <v>228</v>
      </c>
      <c r="C2129" s="35" t="s">
        <v>56</v>
      </c>
      <c r="D2129" s="35" t="str">
        <f t="shared" si="2"/>
        <v>The Americas/Antigua and Barbuda-The Americas/2008</v>
      </c>
      <c r="E2129" s="69"/>
      <c r="F2129" s="72">
        <v>345.0</v>
      </c>
      <c r="G2129" s="70" t="str">
        <f t="shared" si="3"/>
        <v/>
      </c>
      <c r="H2129" s="70">
        <f t="shared" si="4"/>
        <v>345</v>
      </c>
      <c r="I2129" s="71" t="s">
        <v>2407</v>
      </c>
      <c r="J2129" s="70" t="str">
        <f t="array" ref="J2129:K2129">VLOOKUP(I2129,D:H,{4,5},0)</f>
        <v/>
      </c>
      <c r="K2129" s="70">
        <v>367.0</v>
      </c>
      <c r="L2129" s="39" t="str">
        <f t="shared" si="5"/>
        <v/>
      </c>
      <c r="M2129" s="39">
        <f t="shared" si="6"/>
        <v>367</v>
      </c>
    </row>
    <row r="2130">
      <c r="A2130" s="33" t="s">
        <v>227</v>
      </c>
      <c r="B2130" s="68" t="s">
        <v>228</v>
      </c>
      <c r="C2130" s="35" t="s">
        <v>57</v>
      </c>
      <c r="D2130" s="35" t="str">
        <f t="shared" si="2"/>
        <v>The Americas/Antigua and Barbuda-The Americas/2009</v>
      </c>
      <c r="E2130" s="72">
        <v>143.0</v>
      </c>
      <c r="F2130" s="72">
        <v>425.0</v>
      </c>
      <c r="G2130" s="70">
        <f t="shared" si="3"/>
        <v>143</v>
      </c>
      <c r="H2130" s="70">
        <f t="shared" si="4"/>
        <v>425</v>
      </c>
      <c r="I2130" s="71" t="s">
        <v>2408</v>
      </c>
      <c r="J2130" s="70">
        <f t="array" ref="J2130:K2130">VLOOKUP(I2130,D:H,{4,5},0)</f>
        <v>143</v>
      </c>
      <c r="K2130" s="70">
        <v>425.0</v>
      </c>
      <c r="L2130" s="39">
        <f t="shared" si="5"/>
        <v>143</v>
      </c>
      <c r="M2130" s="39">
        <f t="shared" si="6"/>
        <v>425</v>
      </c>
    </row>
    <row r="2131">
      <c r="A2131" s="33" t="s">
        <v>227</v>
      </c>
      <c r="B2131" s="68" t="s">
        <v>228</v>
      </c>
      <c r="C2131" s="35" t="s">
        <v>59</v>
      </c>
      <c r="D2131" s="35" t="str">
        <f t="shared" si="2"/>
        <v>The Americas/Antigua and Barbuda-The Americas/2011</v>
      </c>
      <c r="E2131" s="69"/>
      <c r="F2131" s="72">
        <v>345.0</v>
      </c>
      <c r="G2131" s="70" t="str">
        <f t="shared" si="3"/>
        <v/>
      </c>
      <c r="H2131" s="70">
        <f t="shared" si="4"/>
        <v>345</v>
      </c>
      <c r="I2131" s="71" t="s">
        <v>2409</v>
      </c>
      <c r="J2131" s="70"/>
      <c r="K2131" s="70"/>
      <c r="L2131" s="39" t="str">
        <f t="shared" si="5"/>
        <v/>
      </c>
      <c r="M2131" s="39" t="str">
        <f t="shared" si="6"/>
        <v/>
      </c>
    </row>
    <row r="2132">
      <c r="A2132" s="33" t="s">
        <v>227</v>
      </c>
      <c r="B2132" s="68" t="s">
        <v>228</v>
      </c>
      <c r="C2132" s="35" t="s">
        <v>60</v>
      </c>
      <c r="D2132" s="35" t="str">
        <f t="shared" si="2"/>
        <v>The Americas/Antigua and Barbuda-The Americas/2012</v>
      </c>
      <c r="E2132" s="72">
        <v>135.0</v>
      </c>
      <c r="F2132" s="72">
        <v>407.0</v>
      </c>
      <c r="G2132" s="70">
        <f t="shared" si="3"/>
        <v>135</v>
      </c>
      <c r="H2132" s="70">
        <f t="shared" si="4"/>
        <v>385</v>
      </c>
      <c r="I2132" s="71" t="s">
        <v>2410</v>
      </c>
      <c r="J2132" s="70" t="str">
        <f t="array" ref="J2132:K2132">VLOOKUP(I2132,D:H,{4,5},0)</f>
        <v/>
      </c>
      <c r="K2132" s="70">
        <v>345.0</v>
      </c>
      <c r="L2132" s="39" t="str">
        <f t="shared" si="5"/>
        <v/>
      </c>
      <c r="M2132" s="39">
        <f t="shared" si="6"/>
        <v>345</v>
      </c>
    </row>
    <row r="2133">
      <c r="A2133" s="33" t="s">
        <v>227</v>
      </c>
      <c r="B2133" s="68" t="s">
        <v>228</v>
      </c>
      <c r="C2133" s="35" t="s">
        <v>60</v>
      </c>
      <c r="D2133" s="35" t="str">
        <f t="shared" si="2"/>
        <v>The Americas/Antigua and Barbuda-The Americas/2012</v>
      </c>
      <c r="E2133" s="69"/>
      <c r="F2133" s="72">
        <v>363.0</v>
      </c>
      <c r="G2133" s="70" t="str">
        <f t="shared" si="3"/>
        <v/>
      </c>
      <c r="H2133" s="70">
        <f t="shared" si="4"/>
        <v>363</v>
      </c>
      <c r="I2133" s="71" t="s">
        <v>2411</v>
      </c>
      <c r="J2133" s="70">
        <f t="array" ref="J2133:K2133">VLOOKUP(I2133,D:H,{4,5},0)</f>
        <v>135</v>
      </c>
      <c r="K2133" s="70">
        <v>385.0</v>
      </c>
      <c r="L2133" s="39">
        <f t="shared" si="5"/>
        <v>135</v>
      </c>
      <c r="M2133" s="39">
        <f t="shared" si="6"/>
        <v>385</v>
      </c>
    </row>
    <row r="2134">
      <c r="A2134" s="33" t="s">
        <v>227</v>
      </c>
      <c r="B2134" s="68" t="s">
        <v>229</v>
      </c>
      <c r="C2134" s="35" t="s">
        <v>48</v>
      </c>
      <c r="D2134" s="35" t="str">
        <f t="shared" si="2"/>
        <v>The Americas/Argentina-The Americas/2000</v>
      </c>
      <c r="E2134" s="69"/>
      <c r="F2134" s="69"/>
      <c r="G2134" s="70" t="str">
        <f t="shared" si="3"/>
        <v/>
      </c>
      <c r="H2134" s="70" t="str">
        <f t="shared" si="4"/>
        <v/>
      </c>
      <c r="I2134" s="71" t="s">
        <v>2412</v>
      </c>
      <c r="J2134" s="70" t="str">
        <f t="array" ref="J2134:K2134">VLOOKUP(I2134,D:H,{4,5},0)</f>
        <v/>
      </c>
      <c r="K2134" s="70"/>
      <c r="L2134" s="39" t="str">
        <f t="shared" si="5"/>
        <v/>
      </c>
      <c r="M2134" s="39" t="str">
        <f t="shared" si="6"/>
        <v/>
      </c>
    </row>
    <row r="2135">
      <c r="A2135" s="33" t="s">
        <v>227</v>
      </c>
      <c r="B2135" s="68" t="s">
        <v>229</v>
      </c>
      <c r="C2135" s="35" t="s">
        <v>49</v>
      </c>
      <c r="D2135" s="35" t="str">
        <f t="shared" si="2"/>
        <v>The Americas/Argentina-The Americas/2001</v>
      </c>
      <c r="E2135" s="72">
        <v>80112.0</v>
      </c>
      <c r="F2135" s="69"/>
      <c r="G2135" s="70">
        <f t="shared" si="3"/>
        <v>80112</v>
      </c>
      <c r="H2135" s="70" t="str">
        <f t="shared" si="4"/>
        <v/>
      </c>
      <c r="I2135" s="71" t="s">
        <v>2413</v>
      </c>
      <c r="J2135" s="70">
        <f t="array" ref="J2135:K2135">VLOOKUP(I2135,D:H,{4,5},0)</f>
        <v>80112</v>
      </c>
      <c r="K2135" s="70"/>
      <c r="L2135" s="39">
        <f t="shared" si="5"/>
        <v>80112</v>
      </c>
      <c r="M2135" s="39" t="str">
        <f t="shared" si="6"/>
        <v/>
      </c>
    </row>
    <row r="2136">
      <c r="A2136" s="33" t="s">
        <v>227</v>
      </c>
      <c r="B2136" s="68" t="s">
        <v>229</v>
      </c>
      <c r="C2136" s="35" t="s">
        <v>50</v>
      </c>
      <c r="D2136" s="35" t="str">
        <f t="shared" si="2"/>
        <v>The Americas/Argentina-The Americas/2002</v>
      </c>
      <c r="E2136" s="72">
        <v>78162.0</v>
      </c>
      <c r="F2136" s="72">
        <v>180512.0</v>
      </c>
      <c r="G2136" s="70">
        <f t="shared" si="3"/>
        <v>78162</v>
      </c>
      <c r="H2136" s="70">
        <f t="shared" si="4"/>
        <v>180512</v>
      </c>
      <c r="I2136" s="71" t="s">
        <v>2414</v>
      </c>
      <c r="J2136" s="70">
        <f t="array" ref="J2136:K2136">VLOOKUP(I2136,D:H,{4,5},0)</f>
        <v>78162</v>
      </c>
      <c r="K2136" s="70">
        <v>180512.0</v>
      </c>
      <c r="L2136" s="39">
        <f t="shared" si="5"/>
        <v>78162</v>
      </c>
      <c r="M2136" s="39">
        <f t="shared" si="6"/>
        <v>180512</v>
      </c>
    </row>
    <row r="2137">
      <c r="A2137" s="33" t="s">
        <v>227</v>
      </c>
      <c r="B2137" s="68" t="s">
        <v>229</v>
      </c>
      <c r="C2137" s="35" t="s">
        <v>51</v>
      </c>
      <c r="D2137" s="35" t="str">
        <f t="shared" si="2"/>
        <v>The Americas/Argentina-The Americas/2003</v>
      </c>
      <c r="E2137" s="72">
        <v>76075.0</v>
      </c>
      <c r="F2137" s="72">
        <v>179639.0</v>
      </c>
      <c r="G2137" s="70">
        <f t="shared" si="3"/>
        <v>76075</v>
      </c>
      <c r="H2137" s="70">
        <f t="shared" si="4"/>
        <v>179639</v>
      </c>
      <c r="I2137" s="71" t="s">
        <v>2415</v>
      </c>
      <c r="J2137" s="70">
        <f t="array" ref="J2137:K2137">VLOOKUP(I2137,D:H,{4,5},0)</f>
        <v>76075</v>
      </c>
      <c r="K2137" s="70">
        <v>179639.0</v>
      </c>
      <c r="L2137" s="39">
        <f t="shared" si="5"/>
        <v>76075</v>
      </c>
      <c r="M2137" s="39">
        <f t="shared" si="6"/>
        <v>179639</v>
      </c>
    </row>
    <row r="2138">
      <c r="A2138" s="33" t="s">
        <v>227</v>
      </c>
      <c r="B2138" s="68" t="s">
        <v>229</v>
      </c>
      <c r="C2138" s="35" t="s">
        <v>52</v>
      </c>
      <c r="D2138" s="35" t="str">
        <f t="shared" si="2"/>
        <v>The Americas/Argentina-The Americas/2004</v>
      </c>
      <c r="E2138" s="72">
        <v>77794.0</v>
      </c>
      <c r="F2138" s="72">
        <v>190057.0</v>
      </c>
      <c r="G2138" s="70">
        <f t="shared" si="3"/>
        <v>77794</v>
      </c>
      <c r="H2138" s="70">
        <f t="shared" si="4"/>
        <v>190057</v>
      </c>
      <c r="I2138" s="71" t="s">
        <v>2416</v>
      </c>
      <c r="J2138" s="70">
        <f t="array" ref="J2138:K2138">VLOOKUP(I2138,D:H,{4,5},0)</f>
        <v>77794</v>
      </c>
      <c r="K2138" s="70">
        <v>190057.0</v>
      </c>
      <c r="L2138" s="39">
        <f t="shared" si="5"/>
        <v>77794</v>
      </c>
      <c r="M2138" s="39">
        <f t="shared" si="6"/>
        <v>190057</v>
      </c>
    </row>
    <row r="2139">
      <c r="A2139" s="33" t="s">
        <v>227</v>
      </c>
      <c r="B2139" s="68" t="s">
        <v>229</v>
      </c>
      <c r="C2139" s="35" t="s">
        <v>53</v>
      </c>
      <c r="D2139" s="35" t="str">
        <f t="shared" si="2"/>
        <v>The Americas/Argentina-The Americas/2005</v>
      </c>
      <c r="E2139" s="72">
        <v>73673.0</v>
      </c>
      <c r="F2139" s="72">
        <v>180416.0</v>
      </c>
      <c r="G2139" s="70">
        <f t="shared" si="3"/>
        <v>70323</v>
      </c>
      <c r="H2139" s="70">
        <f t="shared" si="4"/>
        <v>170684</v>
      </c>
      <c r="I2139" s="71" t="s">
        <v>2417</v>
      </c>
      <c r="J2139" s="70">
        <f t="array" ref="J2139:K2139">VLOOKUP(I2139,D:H,{4,5},0)</f>
        <v>70323</v>
      </c>
      <c r="K2139" s="70">
        <v>170684.0</v>
      </c>
      <c r="L2139" s="39">
        <f t="shared" si="5"/>
        <v>70323</v>
      </c>
      <c r="M2139" s="39">
        <f t="shared" si="6"/>
        <v>170684</v>
      </c>
    </row>
    <row r="2140">
      <c r="A2140" s="33" t="s">
        <v>227</v>
      </c>
      <c r="B2140" s="68" t="s">
        <v>229</v>
      </c>
      <c r="C2140" s="35" t="s">
        <v>53</v>
      </c>
      <c r="D2140" s="35" t="str">
        <f t="shared" si="2"/>
        <v>The Americas/Argentina-The Americas/2005</v>
      </c>
      <c r="E2140" s="72">
        <v>66973.0</v>
      </c>
      <c r="F2140" s="72">
        <v>160952.0</v>
      </c>
      <c r="G2140" s="70">
        <f t="shared" si="3"/>
        <v>66973</v>
      </c>
      <c r="H2140" s="70">
        <f t="shared" si="4"/>
        <v>160952</v>
      </c>
      <c r="I2140" s="71" t="s">
        <v>2418</v>
      </c>
      <c r="J2140" s="70"/>
      <c r="K2140" s="70"/>
      <c r="L2140" s="39" t="str">
        <f t="shared" si="5"/>
        <v/>
      </c>
      <c r="M2140" s="39" t="str">
        <f t="shared" si="6"/>
        <v/>
      </c>
    </row>
    <row r="2141">
      <c r="A2141" s="33" t="s">
        <v>227</v>
      </c>
      <c r="B2141" s="68" t="s">
        <v>229</v>
      </c>
      <c r="C2141" s="35" t="s">
        <v>56</v>
      </c>
      <c r="D2141" s="35" t="str">
        <f t="shared" si="2"/>
        <v>The Americas/Argentina-The Americas/2008</v>
      </c>
      <c r="E2141" s="72">
        <v>59047.0</v>
      </c>
      <c r="F2141" s="72">
        <v>133127.0</v>
      </c>
      <c r="G2141" s="70">
        <f t="shared" si="3"/>
        <v>60000.5</v>
      </c>
      <c r="H2141" s="70">
        <f t="shared" si="4"/>
        <v>137102</v>
      </c>
      <c r="I2141" s="71" t="s">
        <v>2419</v>
      </c>
      <c r="J2141" s="70"/>
      <c r="K2141" s="70"/>
      <c r="L2141" s="39" t="str">
        <f t="shared" si="5"/>
        <v/>
      </c>
      <c r="M2141" s="39" t="str">
        <f t="shared" si="6"/>
        <v/>
      </c>
    </row>
    <row r="2142">
      <c r="A2142" s="33" t="s">
        <v>227</v>
      </c>
      <c r="B2142" s="68" t="s">
        <v>229</v>
      </c>
      <c r="C2142" s="35" t="s">
        <v>56</v>
      </c>
      <c r="D2142" s="35" t="str">
        <f t="shared" si="2"/>
        <v>The Americas/Argentina-The Americas/2008</v>
      </c>
      <c r="E2142" s="72">
        <v>60954.0</v>
      </c>
      <c r="F2142" s="72">
        <v>141077.0</v>
      </c>
      <c r="G2142" s="70">
        <f t="shared" si="3"/>
        <v>60954</v>
      </c>
      <c r="H2142" s="70">
        <f t="shared" si="4"/>
        <v>141077</v>
      </c>
      <c r="I2142" s="71" t="s">
        <v>2420</v>
      </c>
      <c r="J2142" s="70">
        <f t="array" ref="J2142:K2142">VLOOKUP(I2142,D:H,{4,5},0)</f>
        <v>60000.5</v>
      </c>
      <c r="K2142" s="70">
        <v>137102.0</v>
      </c>
      <c r="L2142" s="39">
        <f t="shared" si="5"/>
        <v>60000.5</v>
      </c>
      <c r="M2142" s="39">
        <f t="shared" si="6"/>
        <v>137102</v>
      </c>
    </row>
    <row r="2143">
      <c r="A2143" s="33" t="s">
        <v>227</v>
      </c>
      <c r="B2143" s="68" t="s">
        <v>229</v>
      </c>
      <c r="C2143" s="35" t="s">
        <v>57</v>
      </c>
      <c r="D2143" s="35" t="str">
        <f t="shared" si="2"/>
        <v>The Americas/Argentina-The Americas/2009</v>
      </c>
      <c r="E2143" s="72">
        <v>73128.0</v>
      </c>
      <c r="F2143" s="72">
        <v>174238.0</v>
      </c>
      <c r="G2143" s="70">
        <f t="shared" si="3"/>
        <v>73128</v>
      </c>
      <c r="H2143" s="70">
        <f t="shared" si="4"/>
        <v>174238</v>
      </c>
      <c r="I2143" s="71" t="s">
        <v>2421</v>
      </c>
      <c r="J2143" s="70">
        <f t="array" ref="J2143:K2143">VLOOKUP(I2143,D:H,{4,5},0)</f>
        <v>73128</v>
      </c>
      <c r="K2143" s="70">
        <v>174238.0</v>
      </c>
      <c r="L2143" s="39">
        <f t="shared" si="5"/>
        <v>73128</v>
      </c>
      <c r="M2143" s="39">
        <f t="shared" si="6"/>
        <v>174238</v>
      </c>
    </row>
    <row r="2144">
      <c r="A2144" s="33" t="s">
        <v>227</v>
      </c>
      <c r="B2144" s="68" t="s">
        <v>229</v>
      </c>
      <c r="C2144" s="35" t="s">
        <v>59</v>
      </c>
      <c r="D2144" s="35" t="str">
        <f t="shared" si="2"/>
        <v>The Americas/Argentina-The Americas/2011</v>
      </c>
      <c r="E2144" s="72">
        <v>57835.0</v>
      </c>
      <c r="F2144" s="72">
        <v>132632.0</v>
      </c>
      <c r="G2144" s="70">
        <f t="shared" si="3"/>
        <v>57835</v>
      </c>
      <c r="H2144" s="70">
        <f t="shared" si="4"/>
        <v>132632</v>
      </c>
      <c r="I2144" s="71" t="s">
        <v>2422</v>
      </c>
      <c r="J2144" s="70"/>
      <c r="K2144" s="70"/>
      <c r="L2144" s="39" t="str">
        <f t="shared" si="5"/>
        <v/>
      </c>
      <c r="M2144" s="39" t="str">
        <f t="shared" si="6"/>
        <v/>
      </c>
    </row>
    <row r="2145">
      <c r="A2145" s="33" t="s">
        <v>227</v>
      </c>
      <c r="B2145" s="68" t="s">
        <v>229</v>
      </c>
      <c r="C2145" s="35" t="s">
        <v>60</v>
      </c>
      <c r="D2145" s="35" t="str">
        <f t="shared" si="2"/>
        <v>The Americas/Argentina-The Americas/2012</v>
      </c>
      <c r="E2145" s="72">
        <v>67303.0</v>
      </c>
      <c r="F2145" s="72">
        <v>156170.0</v>
      </c>
      <c r="G2145" s="70">
        <f t="shared" si="3"/>
        <v>61344.5</v>
      </c>
      <c r="H2145" s="70">
        <f t="shared" si="4"/>
        <v>139718</v>
      </c>
      <c r="I2145" s="71" t="s">
        <v>2423</v>
      </c>
      <c r="J2145" s="70">
        <f t="array" ref="J2145:K2145">VLOOKUP(I2145,D:H,{4,5},0)</f>
        <v>57835</v>
      </c>
      <c r="K2145" s="70">
        <v>132632.0</v>
      </c>
      <c r="L2145" s="39">
        <f t="shared" si="5"/>
        <v>57835</v>
      </c>
      <c r="M2145" s="39">
        <f t="shared" si="6"/>
        <v>132632</v>
      </c>
    </row>
    <row r="2146">
      <c r="A2146" s="33" t="s">
        <v>227</v>
      </c>
      <c r="B2146" s="68" t="s">
        <v>229</v>
      </c>
      <c r="C2146" s="35" t="s">
        <v>60</v>
      </c>
      <c r="D2146" s="35" t="str">
        <f t="shared" si="2"/>
        <v>The Americas/Argentina-The Americas/2012</v>
      </c>
      <c r="E2146" s="72">
        <v>55386.0</v>
      </c>
      <c r="F2146" s="72">
        <v>123266.0</v>
      </c>
      <c r="G2146" s="70">
        <f t="shared" si="3"/>
        <v>55386</v>
      </c>
      <c r="H2146" s="70">
        <f t="shared" si="4"/>
        <v>123266</v>
      </c>
      <c r="I2146" s="71" t="s">
        <v>2424</v>
      </c>
      <c r="J2146" s="70">
        <f t="array" ref="J2146:K2146">VLOOKUP(I2146,D:H,{4,5},0)</f>
        <v>61344.5</v>
      </c>
      <c r="K2146" s="70">
        <v>139718.0</v>
      </c>
      <c r="L2146" s="39">
        <f t="shared" si="5"/>
        <v>61344.5</v>
      </c>
      <c r="M2146" s="39">
        <f t="shared" si="6"/>
        <v>139718</v>
      </c>
    </row>
    <row r="2147">
      <c r="A2147" s="33" t="s">
        <v>227</v>
      </c>
      <c r="B2147" s="68" t="s">
        <v>230</v>
      </c>
      <c r="C2147" s="35" t="s">
        <v>48</v>
      </c>
      <c r="D2147" s="35" t="str">
        <f t="shared" si="2"/>
        <v>The Americas/Aruba-The Americas/2000</v>
      </c>
      <c r="E2147" s="69"/>
      <c r="F2147" s="69"/>
      <c r="G2147" s="70" t="str">
        <f t="shared" si="3"/>
        <v/>
      </c>
      <c r="H2147" s="70" t="str">
        <f t="shared" si="4"/>
        <v/>
      </c>
      <c r="I2147" s="71" t="s">
        <v>2425</v>
      </c>
      <c r="J2147" s="70" t="str">
        <f t="array" ref="J2147:K2147">VLOOKUP(I2147,D:H,{4,5},0)</f>
        <v/>
      </c>
      <c r="K2147" s="70"/>
      <c r="L2147" s="39" t="str">
        <f t="shared" si="5"/>
        <v/>
      </c>
      <c r="M2147" s="39" t="str">
        <f t="shared" si="6"/>
        <v/>
      </c>
    </row>
    <row r="2148">
      <c r="A2148" s="33" t="s">
        <v>227</v>
      </c>
      <c r="B2148" s="68" t="s">
        <v>230</v>
      </c>
      <c r="C2148" s="35" t="s">
        <v>49</v>
      </c>
      <c r="D2148" s="35" t="str">
        <f t="shared" si="2"/>
        <v>The Americas/Aruba-The Americas/2001</v>
      </c>
      <c r="E2148" s="69"/>
      <c r="F2148" s="69"/>
      <c r="G2148" s="70" t="str">
        <f t="shared" si="3"/>
        <v/>
      </c>
      <c r="H2148" s="70" t="str">
        <f t="shared" si="4"/>
        <v/>
      </c>
      <c r="I2148" s="71" t="s">
        <v>2426</v>
      </c>
      <c r="J2148" s="70" t="str">
        <f t="array" ref="J2148:K2148">VLOOKUP(I2148,D:H,{4,5},0)</f>
        <v/>
      </c>
      <c r="K2148" s="70"/>
      <c r="L2148" s="39" t="str">
        <f t="shared" si="5"/>
        <v/>
      </c>
      <c r="M2148" s="39" t="str">
        <f t="shared" si="6"/>
        <v/>
      </c>
    </row>
    <row r="2149">
      <c r="A2149" s="33" t="s">
        <v>227</v>
      </c>
      <c r="B2149" s="68" t="s">
        <v>230</v>
      </c>
      <c r="C2149" s="35" t="s">
        <v>50</v>
      </c>
      <c r="D2149" s="35" t="str">
        <f t="shared" si="2"/>
        <v>The Americas/Aruba-The Americas/2002</v>
      </c>
      <c r="E2149" s="69"/>
      <c r="F2149" s="72">
        <v>2321.0</v>
      </c>
      <c r="G2149" s="70" t="str">
        <f t="shared" si="3"/>
        <v/>
      </c>
      <c r="H2149" s="70">
        <f t="shared" si="4"/>
        <v>2321</v>
      </c>
      <c r="I2149" s="71" t="s">
        <v>2427</v>
      </c>
      <c r="J2149" s="70" t="str">
        <f t="array" ref="J2149:K2149">VLOOKUP(I2149,D:H,{4,5},0)</f>
        <v/>
      </c>
      <c r="K2149" s="70">
        <v>2321.0</v>
      </c>
      <c r="L2149" s="39" t="str">
        <f t="shared" si="5"/>
        <v/>
      </c>
      <c r="M2149" s="39">
        <f t="shared" si="6"/>
        <v>2321</v>
      </c>
    </row>
    <row r="2150">
      <c r="A2150" s="33" t="s">
        <v>227</v>
      </c>
      <c r="B2150" s="68" t="s">
        <v>230</v>
      </c>
      <c r="C2150" s="35" t="s">
        <v>51</v>
      </c>
      <c r="D2150" s="35" t="str">
        <f t="shared" si="2"/>
        <v>The Americas/Aruba-The Americas/2003</v>
      </c>
      <c r="E2150" s="69"/>
      <c r="F2150" s="72">
        <v>2296.0</v>
      </c>
      <c r="G2150" s="70" t="str">
        <f t="shared" si="3"/>
        <v/>
      </c>
      <c r="H2150" s="70">
        <f t="shared" si="4"/>
        <v>2296</v>
      </c>
      <c r="I2150" s="71" t="s">
        <v>2428</v>
      </c>
      <c r="J2150" s="70" t="str">
        <f t="array" ref="J2150:K2150">VLOOKUP(I2150,D:H,{4,5},0)</f>
        <v/>
      </c>
      <c r="K2150" s="70">
        <v>2296.0</v>
      </c>
      <c r="L2150" s="39" t="str">
        <f t="shared" si="5"/>
        <v/>
      </c>
      <c r="M2150" s="39">
        <f t="shared" si="6"/>
        <v>2296</v>
      </c>
    </row>
    <row r="2151">
      <c r="A2151" s="33" t="s">
        <v>227</v>
      </c>
      <c r="B2151" s="68" t="s">
        <v>230</v>
      </c>
      <c r="C2151" s="35" t="s">
        <v>52</v>
      </c>
      <c r="D2151" s="35" t="str">
        <f t="shared" si="2"/>
        <v>The Americas/Aruba-The Americas/2004</v>
      </c>
      <c r="E2151" s="69"/>
      <c r="F2151" s="72">
        <v>2288.0</v>
      </c>
      <c r="G2151" s="70" t="str">
        <f t="shared" si="3"/>
        <v/>
      </c>
      <c r="H2151" s="70">
        <f t="shared" si="4"/>
        <v>2288</v>
      </c>
      <c r="I2151" s="71" t="s">
        <v>2429</v>
      </c>
      <c r="J2151" s="70" t="str">
        <f t="array" ref="J2151:K2151">VLOOKUP(I2151,D:H,{4,5},0)</f>
        <v/>
      </c>
      <c r="K2151" s="70">
        <v>2288.0</v>
      </c>
      <c r="L2151" s="39" t="str">
        <f t="shared" si="5"/>
        <v/>
      </c>
      <c r="M2151" s="39">
        <f t="shared" si="6"/>
        <v>2288</v>
      </c>
    </row>
    <row r="2152">
      <c r="A2152" s="33" t="s">
        <v>227</v>
      </c>
      <c r="B2152" s="68" t="s">
        <v>230</v>
      </c>
      <c r="C2152" s="35" t="s">
        <v>53</v>
      </c>
      <c r="D2152" s="35" t="str">
        <f t="shared" si="2"/>
        <v>The Americas/Aruba-The Americas/2005</v>
      </c>
      <c r="E2152" s="69"/>
      <c r="F2152" s="72">
        <v>2358.0</v>
      </c>
      <c r="G2152" s="70" t="str">
        <f t="shared" si="3"/>
        <v/>
      </c>
      <c r="H2152" s="70">
        <f t="shared" si="4"/>
        <v>2358</v>
      </c>
      <c r="I2152" s="71" t="s">
        <v>2430</v>
      </c>
      <c r="J2152" s="70" t="str">
        <f t="array" ref="J2152:K2152">VLOOKUP(I2152,D:H,{4,5},0)</f>
        <v/>
      </c>
      <c r="K2152" s="70">
        <v>2358.0</v>
      </c>
      <c r="L2152" s="39" t="str">
        <f t="shared" si="5"/>
        <v/>
      </c>
      <c r="M2152" s="39">
        <f t="shared" si="6"/>
        <v>2358</v>
      </c>
    </row>
    <row r="2153">
      <c r="A2153" s="33" t="s">
        <v>227</v>
      </c>
      <c r="B2153" s="68" t="s">
        <v>230</v>
      </c>
      <c r="C2153" s="35" t="s">
        <v>54</v>
      </c>
      <c r="D2153" s="35" t="str">
        <f t="shared" si="2"/>
        <v>The Americas/Aruba-The Americas/2006</v>
      </c>
      <c r="E2153" s="69"/>
      <c r="F2153" s="72">
        <v>2274.0</v>
      </c>
      <c r="G2153" s="70" t="str">
        <f t="shared" si="3"/>
        <v/>
      </c>
      <c r="H2153" s="70">
        <f t="shared" si="4"/>
        <v>2274</v>
      </c>
      <c r="I2153" s="71" t="s">
        <v>2431</v>
      </c>
      <c r="J2153" s="70" t="str">
        <f t="array" ref="J2153:K2153">VLOOKUP(I2153,D:H,{4,5},0)</f>
        <v/>
      </c>
      <c r="K2153" s="70">
        <v>2274.0</v>
      </c>
      <c r="L2153" s="39" t="str">
        <f t="shared" si="5"/>
        <v/>
      </c>
      <c r="M2153" s="39">
        <f t="shared" si="6"/>
        <v>2274</v>
      </c>
    </row>
    <row r="2154">
      <c r="A2154" s="33" t="s">
        <v>227</v>
      </c>
      <c r="B2154" s="68" t="s">
        <v>230</v>
      </c>
      <c r="C2154" s="35" t="s">
        <v>56</v>
      </c>
      <c r="D2154" s="35" t="str">
        <f t="shared" si="2"/>
        <v>The Americas/Aruba-The Americas/2008</v>
      </c>
      <c r="E2154" s="69"/>
      <c r="F2154" s="72">
        <v>2255.0</v>
      </c>
      <c r="G2154" s="70" t="str">
        <f t="shared" si="3"/>
        <v/>
      </c>
      <c r="H2154" s="70">
        <f t="shared" si="4"/>
        <v>2244</v>
      </c>
      <c r="I2154" s="71" t="s">
        <v>2432</v>
      </c>
      <c r="J2154" s="70"/>
      <c r="K2154" s="70"/>
      <c r="L2154" s="39" t="str">
        <f t="shared" si="5"/>
        <v/>
      </c>
      <c r="M2154" s="39" t="str">
        <f t="shared" si="6"/>
        <v/>
      </c>
    </row>
    <row r="2155">
      <c r="A2155" s="33" t="s">
        <v>227</v>
      </c>
      <c r="B2155" s="68" t="s">
        <v>230</v>
      </c>
      <c r="C2155" s="35" t="s">
        <v>56</v>
      </c>
      <c r="D2155" s="35" t="str">
        <f t="shared" si="2"/>
        <v>The Americas/Aruba-The Americas/2008</v>
      </c>
      <c r="E2155" s="69"/>
      <c r="F2155" s="72">
        <v>2233.0</v>
      </c>
      <c r="G2155" s="70" t="str">
        <f t="shared" si="3"/>
        <v/>
      </c>
      <c r="H2155" s="70">
        <f t="shared" si="4"/>
        <v>2233</v>
      </c>
      <c r="I2155" s="71" t="s">
        <v>2433</v>
      </c>
      <c r="J2155" s="70" t="str">
        <f t="array" ref="J2155:K2155">VLOOKUP(I2155,D:H,{4,5},0)</f>
        <v/>
      </c>
      <c r="K2155" s="70">
        <v>2244.0</v>
      </c>
      <c r="L2155" s="39" t="str">
        <f t="shared" si="5"/>
        <v/>
      </c>
      <c r="M2155" s="39">
        <f t="shared" si="6"/>
        <v>2244</v>
      </c>
    </row>
    <row r="2156">
      <c r="A2156" s="33" t="s">
        <v>227</v>
      </c>
      <c r="B2156" s="68" t="s">
        <v>230</v>
      </c>
      <c r="C2156" s="35" t="s">
        <v>57</v>
      </c>
      <c r="D2156" s="35" t="str">
        <f t="shared" si="2"/>
        <v>The Americas/Aruba-The Americas/2009</v>
      </c>
      <c r="E2156" s="69"/>
      <c r="F2156" s="72">
        <v>2274.0</v>
      </c>
      <c r="G2156" s="70" t="str">
        <f t="shared" si="3"/>
        <v/>
      </c>
      <c r="H2156" s="70">
        <f t="shared" si="4"/>
        <v>2274</v>
      </c>
      <c r="I2156" s="71" t="s">
        <v>2434</v>
      </c>
      <c r="J2156" s="70" t="str">
        <f t="array" ref="J2156:K2156">VLOOKUP(I2156,D:H,{4,5},0)</f>
        <v/>
      </c>
      <c r="K2156" s="70">
        <v>2274.0</v>
      </c>
      <c r="L2156" s="39" t="str">
        <f t="shared" si="5"/>
        <v/>
      </c>
      <c r="M2156" s="39">
        <f t="shared" si="6"/>
        <v>2274</v>
      </c>
    </row>
    <row r="2157">
      <c r="A2157" s="33" t="s">
        <v>227</v>
      </c>
      <c r="B2157" s="68" t="s">
        <v>230</v>
      </c>
      <c r="C2157" s="35" t="s">
        <v>59</v>
      </c>
      <c r="D2157" s="35" t="str">
        <f t="shared" si="2"/>
        <v>The Americas/Aruba-The Americas/2011</v>
      </c>
      <c r="E2157" s="69"/>
      <c r="F2157" s="72">
        <v>2237.0</v>
      </c>
      <c r="G2157" s="70" t="str">
        <f t="shared" si="3"/>
        <v/>
      </c>
      <c r="H2157" s="70">
        <f t="shared" si="4"/>
        <v>2237</v>
      </c>
      <c r="I2157" s="71" t="s">
        <v>2435</v>
      </c>
      <c r="J2157" s="70"/>
      <c r="K2157" s="70"/>
      <c r="L2157" s="39" t="str">
        <f t="shared" si="5"/>
        <v/>
      </c>
      <c r="M2157" s="39" t="str">
        <f t="shared" si="6"/>
        <v/>
      </c>
    </row>
    <row r="2158">
      <c r="A2158" s="33" t="s">
        <v>227</v>
      </c>
      <c r="B2158" s="68" t="s">
        <v>230</v>
      </c>
      <c r="C2158" s="35" t="s">
        <v>60</v>
      </c>
      <c r="D2158" s="35" t="str">
        <f t="shared" si="2"/>
        <v>The Americas/Aruba-The Americas/2012</v>
      </c>
      <c r="E2158" s="69"/>
      <c r="F2158" s="72">
        <v>2259.0</v>
      </c>
      <c r="G2158" s="70" t="str">
        <f t="shared" si="3"/>
        <v/>
      </c>
      <c r="H2158" s="70">
        <f t="shared" si="4"/>
        <v>2257</v>
      </c>
      <c r="I2158" s="71" t="s">
        <v>2436</v>
      </c>
      <c r="J2158" s="70" t="str">
        <f t="array" ref="J2158:K2158">VLOOKUP(I2158,D:H,{4,5},0)</f>
        <v/>
      </c>
      <c r="K2158" s="70">
        <v>2237.0</v>
      </c>
      <c r="L2158" s="39" t="str">
        <f t="shared" si="5"/>
        <v/>
      </c>
      <c r="M2158" s="39">
        <f t="shared" si="6"/>
        <v>2237</v>
      </c>
    </row>
    <row r="2159">
      <c r="A2159" s="33" t="s">
        <v>227</v>
      </c>
      <c r="B2159" s="68" t="s">
        <v>230</v>
      </c>
      <c r="C2159" s="35" t="s">
        <v>60</v>
      </c>
      <c r="D2159" s="35" t="str">
        <f t="shared" si="2"/>
        <v>The Americas/Aruba-The Americas/2012</v>
      </c>
      <c r="E2159" s="69"/>
      <c r="F2159" s="72">
        <v>2255.0</v>
      </c>
      <c r="G2159" s="70" t="str">
        <f t="shared" si="3"/>
        <v/>
      </c>
      <c r="H2159" s="70">
        <f t="shared" si="4"/>
        <v>2255</v>
      </c>
      <c r="I2159" s="71" t="s">
        <v>2437</v>
      </c>
      <c r="J2159" s="70" t="str">
        <f t="array" ref="J2159:K2159">VLOOKUP(I2159,D:H,{4,5},0)</f>
        <v/>
      </c>
      <c r="K2159" s="70">
        <v>2257.0</v>
      </c>
      <c r="L2159" s="39" t="str">
        <f t="shared" si="5"/>
        <v/>
      </c>
      <c r="M2159" s="39">
        <f t="shared" si="6"/>
        <v>2257</v>
      </c>
    </row>
    <row r="2160">
      <c r="A2160" s="33" t="s">
        <v>227</v>
      </c>
      <c r="B2160" s="68" t="s">
        <v>231</v>
      </c>
      <c r="C2160" s="35" t="s">
        <v>48</v>
      </c>
      <c r="D2160" s="35" t="str">
        <f t="shared" si="2"/>
        <v>The Americas/Bahamas, The-The Americas/2000</v>
      </c>
      <c r="E2160" s="69"/>
      <c r="F2160" s="69"/>
      <c r="G2160" s="70" t="str">
        <f t="shared" si="3"/>
        <v/>
      </c>
      <c r="H2160" s="70" t="str">
        <f t="shared" si="4"/>
        <v/>
      </c>
      <c r="I2160" s="71" t="s">
        <v>2438</v>
      </c>
      <c r="J2160" s="70" t="str">
        <f t="array" ref="J2160:K2160">VLOOKUP(I2160,D:H,{4,5},0)</f>
        <v/>
      </c>
      <c r="K2160" s="70"/>
      <c r="L2160" s="39" t="str">
        <f t="shared" si="5"/>
        <v/>
      </c>
      <c r="M2160" s="39" t="str">
        <f t="shared" si="6"/>
        <v/>
      </c>
    </row>
    <row r="2161">
      <c r="A2161" s="33" t="s">
        <v>227</v>
      </c>
      <c r="B2161" s="68" t="s">
        <v>231</v>
      </c>
      <c r="C2161" s="35" t="s">
        <v>49</v>
      </c>
      <c r="D2161" s="35" t="str">
        <f t="shared" si="2"/>
        <v>The Americas/Bahamas, The-The Americas/2001</v>
      </c>
      <c r="E2161" s="69"/>
      <c r="F2161" s="69"/>
      <c r="G2161" s="70" t="str">
        <f t="shared" si="3"/>
        <v/>
      </c>
      <c r="H2161" s="70" t="str">
        <f t="shared" si="4"/>
        <v/>
      </c>
      <c r="I2161" s="71" t="s">
        <v>2439</v>
      </c>
      <c r="J2161" s="70" t="str">
        <f t="array" ref="J2161:K2161">VLOOKUP(I2161,D:H,{4,5},0)</f>
        <v/>
      </c>
      <c r="K2161" s="70"/>
      <c r="L2161" s="39" t="str">
        <f t="shared" si="5"/>
        <v/>
      </c>
      <c r="M2161" s="39" t="str">
        <f t="shared" si="6"/>
        <v/>
      </c>
    </row>
    <row r="2162">
      <c r="A2162" s="33" t="s">
        <v>227</v>
      </c>
      <c r="B2162" s="68" t="s">
        <v>231</v>
      </c>
      <c r="C2162" s="35" t="s">
        <v>50</v>
      </c>
      <c r="D2162" s="35" t="str">
        <f t="shared" si="2"/>
        <v>The Americas/Bahamas, The-The Americas/2002</v>
      </c>
      <c r="E2162" s="69"/>
      <c r="F2162" s="72">
        <v>2464.0</v>
      </c>
      <c r="G2162" s="70" t="str">
        <f t="shared" si="3"/>
        <v/>
      </c>
      <c r="H2162" s="70">
        <f t="shared" si="4"/>
        <v>2464</v>
      </c>
      <c r="I2162" s="71" t="s">
        <v>2440</v>
      </c>
      <c r="J2162" s="70" t="str">
        <f t="array" ref="J2162:K2162">VLOOKUP(I2162,D:H,{4,5},0)</f>
        <v/>
      </c>
      <c r="K2162" s="70">
        <v>2464.0</v>
      </c>
      <c r="L2162" s="39" t="str">
        <f t="shared" si="5"/>
        <v/>
      </c>
      <c r="M2162" s="39">
        <f t="shared" si="6"/>
        <v>2464</v>
      </c>
    </row>
    <row r="2163">
      <c r="A2163" s="33" t="s">
        <v>227</v>
      </c>
      <c r="B2163" s="68" t="s">
        <v>231</v>
      </c>
      <c r="C2163" s="35" t="s">
        <v>51</v>
      </c>
      <c r="D2163" s="35" t="str">
        <f t="shared" si="2"/>
        <v>The Americas/Bahamas, The-The Americas/2003</v>
      </c>
      <c r="E2163" s="69"/>
      <c r="F2163" s="72">
        <v>1643.0</v>
      </c>
      <c r="G2163" s="70" t="str">
        <f t="shared" si="3"/>
        <v/>
      </c>
      <c r="H2163" s="70">
        <f t="shared" si="4"/>
        <v>1643</v>
      </c>
      <c r="I2163" s="71" t="s">
        <v>2441</v>
      </c>
      <c r="J2163" s="70" t="str">
        <f t="array" ref="J2163:K2163">VLOOKUP(I2163,D:H,{4,5},0)</f>
        <v/>
      </c>
      <c r="K2163" s="70">
        <v>1643.0</v>
      </c>
      <c r="L2163" s="39" t="str">
        <f t="shared" si="5"/>
        <v/>
      </c>
      <c r="M2163" s="39">
        <f t="shared" si="6"/>
        <v>1643</v>
      </c>
    </row>
    <row r="2164">
      <c r="A2164" s="33" t="s">
        <v>227</v>
      </c>
      <c r="B2164" s="68" t="s">
        <v>231</v>
      </c>
      <c r="C2164" s="35" t="s">
        <v>52</v>
      </c>
      <c r="D2164" s="35" t="str">
        <f t="shared" si="2"/>
        <v>The Americas/Bahamas, The-The Americas/2004</v>
      </c>
      <c r="E2164" s="69"/>
      <c r="F2164" s="72">
        <v>1045.0</v>
      </c>
      <c r="G2164" s="70" t="str">
        <f t="shared" si="3"/>
        <v/>
      </c>
      <c r="H2164" s="70">
        <f t="shared" si="4"/>
        <v>1045</v>
      </c>
      <c r="I2164" s="71" t="s">
        <v>2442</v>
      </c>
      <c r="J2164" s="70" t="str">
        <f t="array" ref="J2164:K2164">VLOOKUP(I2164,D:H,{4,5},0)</f>
        <v/>
      </c>
      <c r="K2164" s="70">
        <v>1045.0</v>
      </c>
      <c r="L2164" s="39" t="str">
        <f t="shared" si="5"/>
        <v/>
      </c>
      <c r="M2164" s="39">
        <f t="shared" si="6"/>
        <v>1045</v>
      </c>
    </row>
    <row r="2165">
      <c r="A2165" s="33" t="s">
        <v>227</v>
      </c>
      <c r="B2165" s="68" t="s">
        <v>231</v>
      </c>
      <c r="C2165" s="35" t="s">
        <v>53</v>
      </c>
      <c r="D2165" s="35" t="str">
        <f t="shared" si="2"/>
        <v>The Americas/Bahamas, The-The Americas/2005</v>
      </c>
      <c r="E2165" s="72">
        <v>709.0</v>
      </c>
      <c r="F2165" s="72">
        <v>1547.0</v>
      </c>
      <c r="G2165" s="70">
        <f t="shared" si="3"/>
        <v>709</v>
      </c>
      <c r="H2165" s="70">
        <f t="shared" si="4"/>
        <v>1562</v>
      </c>
      <c r="I2165" s="71" t="s">
        <v>2443</v>
      </c>
      <c r="J2165" s="70">
        <f t="array" ref="J2165:K2165">VLOOKUP(I2165,D:H,{4,5},0)</f>
        <v>709</v>
      </c>
      <c r="K2165" s="70">
        <v>1562.0</v>
      </c>
      <c r="L2165" s="39">
        <f t="shared" si="5"/>
        <v>709</v>
      </c>
      <c r="M2165" s="39">
        <f t="shared" si="6"/>
        <v>1562</v>
      </c>
    </row>
    <row r="2166">
      <c r="A2166" s="33" t="s">
        <v>227</v>
      </c>
      <c r="B2166" s="68" t="s">
        <v>231</v>
      </c>
      <c r="C2166" s="35" t="s">
        <v>53</v>
      </c>
      <c r="D2166" s="35" t="str">
        <f t="shared" si="2"/>
        <v>The Americas/Bahamas, The-The Americas/2005</v>
      </c>
      <c r="E2166" s="69"/>
      <c r="F2166" s="72">
        <v>1577.0</v>
      </c>
      <c r="G2166" s="70" t="str">
        <f t="shared" si="3"/>
        <v/>
      </c>
      <c r="H2166" s="70">
        <f t="shared" si="4"/>
        <v>1577</v>
      </c>
      <c r="I2166" s="71" t="s">
        <v>2444</v>
      </c>
      <c r="J2166" s="70">
        <f t="array" ref="J2166:K2166">VLOOKUP(I2166,D:H,{4,5},0)</f>
        <v>696</v>
      </c>
      <c r="K2166" s="70">
        <v>1599.0</v>
      </c>
      <c r="L2166" s="39">
        <f t="shared" si="5"/>
        <v>696</v>
      </c>
      <c r="M2166" s="39">
        <f t="shared" si="6"/>
        <v>1599</v>
      </c>
    </row>
    <row r="2167">
      <c r="A2167" s="33" t="s">
        <v>227</v>
      </c>
      <c r="B2167" s="68" t="s">
        <v>231</v>
      </c>
      <c r="C2167" s="35" t="s">
        <v>54</v>
      </c>
      <c r="D2167" s="35" t="str">
        <f t="shared" si="2"/>
        <v>The Americas/Bahamas, The-The Americas/2006</v>
      </c>
      <c r="E2167" s="72">
        <v>696.0</v>
      </c>
      <c r="F2167" s="72">
        <v>1599.0</v>
      </c>
      <c r="G2167" s="70">
        <f t="shared" si="3"/>
        <v>696</v>
      </c>
      <c r="H2167" s="70">
        <f t="shared" si="4"/>
        <v>1599</v>
      </c>
      <c r="I2167" s="71" t="s">
        <v>2445</v>
      </c>
      <c r="J2167" s="70"/>
      <c r="K2167" s="70"/>
      <c r="L2167" s="39" t="str">
        <f t="shared" si="5"/>
        <v/>
      </c>
      <c r="M2167" s="39" t="str">
        <f t="shared" si="6"/>
        <v/>
      </c>
    </row>
    <row r="2168">
      <c r="A2168" s="33" t="s">
        <v>227</v>
      </c>
      <c r="B2168" s="68" t="s">
        <v>231</v>
      </c>
      <c r="C2168" s="35" t="s">
        <v>56</v>
      </c>
      <c r="D2168" s="35" t="str">
        <f t="shared" si="2"/>
        <v>The Americas/Bahamas, The-The Americas/2008</v>
      </c>
      <c r="E2168" s="69"/>
      <c r="F2168" s="72">
        <v>1518.0</v>
      </c>
      <c r="G2168" s="70" t="str">
        <f t="shared" si="3"/>
        <v/>
      </c>
      <c r="H2168" s="70">
        <f t="shared" si="4"/>
        <v>1593</v>
      </c>
      <c r="I2168" s="71" t="s">
        <v>2446</v>
      </c>
      <c r="J2168" s="70" t="str">
        <f t="array" ref="J2168:K2168">VLOOKUP(I2168,D:H,{4,5},0)</f>
        <v/>
      </c>
      <c r="K2168" s="70">
        <v>1593.0</v>
      </c>
      <c r="L2168" s="39" t="str">
        <f t="shared" si="5"/>
        <v/>
      </c>
      <c r="M2168" s="39">
        <f t="shared" si="6"/>
        <v>1593</v>
      </c>
    </row>
    <row r="2169">
      <c r="A2169" s="33" t="s">
        <v>227</v>
      </c>
      <c r="B2169" s="68" t="s">
        <v>231</v>
      </c>
      <c r="C2169" s="35" t="s">
        <v>56</v>
      </c>
      <c r="D2169" s="35" t="str">
        <f t="shared" si="2"/>
        <v>The Americas/Bahamas, The-The Americas/2008</v>
      </c>
      <c r="E2169" s="69"/>
      <c r="F2169" s="72">
        <v>1668.0</v>
      </c>
      <c r="G2169" s="70" t="str">
        <f t="shared" si="3"/>
        <v/>
      </c>
      <c r="H2169" s="70">
        <f t="shared" si="4"/>
        <v>1668</v>
      </c>
      <c r="I2169" s="71" t="s">
        <v>2447</v>
      </c>
      <c r="J2169" s="70">
        <f t="array" ref="J2169:K2169">VLOOKUP(I2169,D:H,{4,5},0)</f>
        <v>706</v>
      </c>
      <c r="K2169" s="70">
        <v>1522.0</v>
      </c>
      <c r="L2169" s="39">
        <f t="shared" si="5"/>
        <v>706</v>
      </c>
      <c r="M2169" s="39">
        <f t="shared" si="6"/>
        <v>1522</v>
      </c>
    </row>
    <row r="2170">
      <c r="A2170" s="33" t="s">
        <v>227</v>
      </c>
      <c r="B2170" s="68" t="s">
        <v>231</v>
      </c>
      <c r="C2170" s="35" t="s">
        <v>57</v>
      </c>
      <c r="D2170" s="35" t="str">
        <f t="shared" si="2"/>
        <v>The Americas/Bahamas, The-The Americas/2009</v>
      </c>
      <c r="E2170" s="72">
        <v>706.0</v>
      </c>
      <c r="F2170" s="72">
        <v>1522.0</v>
      </c>
      <c r="G2170" s="70">
        <f t="shared" si="3"/>
        <v>706</v>
      </c>
      <c r="H2170" s="70">
        <f t="shared" si="4"/>
        <v>1522</v>
      </c>
      <c r="I2170" s="71" t="s">
        <v>2448</v>
      </c>
      <c r="J2170" s="70"/>
      <c r="K2170" s="70"/>
      <c r="L2170" s="39" t="str">
        <f t="shared" si="5"/>
        <v/>
      </c>
      <c r="M2170" s="39" t="str">
        <f t="shared" si="6"/>
        <v/>
      </c>
    </row>
    <row r="2171">
      <c r="A2171" s="33" t="s">
        <v>227</v>
      </c>
      <c r="B2171" s="68" t="s">
        <v>231</v>
      </c>
      <c r="C2171" s="35" t="s">
        <v>60</v>
      </c>
      <c r="D2171" s="35" t="str">
        <f t="shared" si="2"/>
        <v>The Americas/Bahamas, The-The Americas/2012</v>
      </c>
      <c r="E2171" s="72">
        <v>664.0</v>
      </c>
      <c r="F2171" s="72">
        <v>1723.0</v>
      </c>
      <c r="G2171" s="70">
        <f t="shared" si="3"/>
        <v>664</v>
      </c>
      <c r="H2171" s="70">
        <f t="shared" si="4"/>
        <v>1646</v>
      </c>
      <c r="I2171" s="71" t="s">
        <v>2449</v>
      </c>
      <c r="J2171" s="70"/>
      <c r="K2171" s="70"/>
      <c r="L2171" s="39" t="str">
        <f t="shared" si="5"/>
        <v/>
      </c>
      <c r="M2171" s="39" t="str">
        <f t="shared" si="6"/>
        <v/>
      </c>
    </row>
    <row r="2172">
      <c r="A2172" s="33" t="s">
        <v>227</v>
      </c>
      <c r="B2172" s="68" t="s">
        <v>231</v>
      </c>
      <c r="C2172" s="35" t="s">
        <v>60</v>
      </c>
      <c r="D2172" s="35" t="str">
        <f t="shared" si="2"/>
        <v>The Americas/Bahamas, The-The Americas/2012</v>
      </c>
      <c r="E2172" s="69"/>
      <c r="F2172" s="72">
        <v>1569.0</v>
      </c>
      <c r="G2172" s="70" t="str">
        <f t="shared" si="3"/>
        <v/>
      </c>
      <c r="H2172" s="70">
        <f t="shared" si="4"/>
        <v>1569</v>
      </c>
      <c r="I2172" s="71" t="s">
        <v>2450</v>
      </c>
      <c r="J2172" s="70">
        <f t="array" ref="J2172:K2172">VLOOKUP(I2172,D:H,{4,5},0)</f>
        <v>664</v>
      </c>
      <c r="K2172" s="70">
        <v>1646.0</v>
      </c>
      <c r="L2172" s="39">
        <f t="shared" si="5"/>
        <v>664</v>
      </c>
      <c r="M2172" s="39">
        <f t="shared" si="6"/>
        <v>1646</v>
      </c>
    </row>
    <row r="2173">
      <c r="A2173" s="33" t="s">
        <v>227</v>
      </c>
      <c r="B2173" s="68" t="s">
        <v>232</v>
      </c>
      <c r="C2173" s="35" t="s">
        <v>48</v>
      </c>
      <c r="D2173" s="35" t="str">
        <f t="shared" si="2"/>
        <v>The Americas/Barbados-The Americas/2000</v>
      </c>
      <c r="E2173" s="69"/>
      <c r="F2173" s="69"/>
      <c r="G2173" s="70" t="str">
        <f t="shared" si="3"/>
        <v/>
      </c>
      <c r="H2173" s="70" t="str">
        <f t="shared" si="4"/>
        <v/>
      </c>
      <c r="I2173" s="71" t="s">
        <v>2451</v>
      </c>
      <c r="J2173" s="70" t="str">
        <f t="array" ref="J2173:K2173">VLOOKUP(I2173,D:H,{4,5},0)</f>
        <v/>
      </c>
      <c r="K2173" s="70"/>
      <c r="L2173" s="39" t="str">
        <f t="shared" si="5"/>
        <v/>
      </c>
      <c r="M2173" s="39" t="str">
        <f t="shared" si="6"/>
        <v/>
      </c>
    </row>
    <row r="2174">
      <c r="A2174" s="33" t="s">
        <v>227</v>
      </c>
      <c r="B2174" s="68" t="s">
        <v>232</v>
      </c>
      <c r="C2174" s="35" t="s">
        <v>49</v>
      </c>
      <c r="D2174" s="35" t="str">
        <f t="shared" si="2"/>
        <v>The Americas/Barbados-The Americas/2001</v>
      </c>
      <c r="E2174" s="69"/>
      <c r="F2174" s="69"/>
      <c r="G2174" s="70" t="str">
        <f t="shared" si="3"/>
        <v/>
      </c>
      <c r="H2174" s="70" t="str">
        <f t="shared" si="4"/>
        <v/>
      </c>
      <c r="I2174" s="71" t="s">
        <v>2452</v>
      </c>
      <c r="J2174" s="70" t="str">
        <f t="array" ref="J2174:K2174">VLOOKUP(I2174,D:H,{4,5},0)</f>
        <v/>
      </c>
      <c r="K2174" s="70"/>
      <c r="L2174" s="39" t="str">
        <f t="shared" si="5"/>
        <v/>
      </c>
      <c r="M2174" s="39" t="str">
        <f t="shared" si="6"/>
        <v/>
      </c>
    </row>
    <row r="2175">
      <c r="A2175" s="33" t="s">
        <v>227</v>
      </c>
      <c r="B2175" s="68" t="s">
        <v>232</v>
      </c>
      <c r="C2175" s="35" t="s">
        <v>50</v>
      </c>
      <c r="D2175" s="35" t="str">
        <f t="shared" si="2"/>
        <v>The Americas/Barbados-The Americas/2002</v>
      </c>
      <c r="E2175" s="69"/>
      <c r="F2175" s="72">
        <v>1503.0</v>
      </c>
      <c r="G2175" s="70" t="str">
        <f t="shared" si="3"/>
        <v/>
      </c>
      <c r="H2175" s="70">
        <f t="shared" si="4"/>
        <v>1503</v>
      </c>
      <c r="I2175" s="71" t="s">
        <v>2453</v>
      </c>
      <c r="J2175" s="70" t="str">
        <f t="array" ref="J2175:K2175">VLOOKUP(I2175,D:H,{4,5},0)</f>
        <v/>
      </c>
      <c r="K2175" s="70">
        <v>1503.0</v>
      </c>
      <c r="L2175" s="39" t="str">
        <f t="shared" si="5"/>
        <v/>
      </c>
      <c r="M2175" s="39">
        <f t="shared" si="6"/>
        <v>1503</v>
      </c>
    </row>
    <row r="2176">
      <c r="A2176" s="33" t="s">
        <v>227</v>
      </c>
      <c r="B2176" s="68" t="s">
        <v>232</v>
      </c>
      <c r="C2176" s="35" t="s">
        <v>51</v>
      </c>
      <c r="D2176" s="35" t="str">
        <f t="shared" si="2"/>
        <v>The Americas/Barbados-The Americas/2003</v>
      </c>
      <c r="E2176" s="69"/>
      <c r="F2176" s="72">
        <v>1624.0</v>
      </c>
      <c r="G2176" s="70" t="str">
        <f t="shared" si="3"/>
        <v/>
      </c>
      <c r="H2176" s="70">
        <f t="shared" si="4"/>
        <v>1624</v>
      </c>
      <c r="I2176" s="71" t="s">
        <v>2454</v>
      </c>
      <c r="J2176" s="70" t="str">
        <f t="array" ref="J2176:K2176">VLOOKUP(I2176,D:H,{4,5},0)</f>
        <v/>
      </c>
      <c r="K2176" s="70">
        <v>1624.0</v>
      </c>
      <c r="L2176" s="39" t="str">
        <f t="shared" si="5"/>
        <v/>
      </c>
      <c r="M2176" s="39">
        <f t="shared" si="6"/>
        <v>1624</v>
      </c>
    </row>
    <row r="2177">
      <c r="A2177" s="33" t="s">
        <v>227</v>
      </c>
      <c r="B2177" s="68" t="s">
        <v>232</v>
      </c>
      <c r="C2177" s="35" t="s">
        <v>52</v>
      </c>
      <c r="D2177" s="35" t="str">
        <f t="shared" si="2"/>
        <v>The Americas/Barbados-The Americas/2004</v>
      </c>
      <c r="E2177" s="69"/>
      <c r="F2177" s="72">
        <v>1635.0</v>
      </c>
      <c r="G2177" s="70" t="str">
        <f t="shared" si="3"/>
        <v/>
      </c>
      <c r="H2177" s="70">
        <f t="shared" si="4"/>
        <v>1635</v>
      </c>
      <c r="I2177" s="71" t="s">
        <v>2455</v>
      </c>
      <c r="J2177" s="70" t="str">
        <f t="array" ref="J2177:K2177">VLOOKUP(I2177,D:H,{4,5},0)</f>
        <v/>
      </c>
      <c r="K2177" s="70">
        <v>1635.0</v>
      </c>
      <c r="L2177" s="39" t="str">
        <f t="shared" si="5"/>
        <v/>
      </c>
      <c r="M2177" s="39">
        <f t="shared" si="6"/>
        <v>1635</v>
      </c>
    </row>
    <row r="2178">
      <c r="A2178" s="33" t="s">
        <v>227</v>
      </c>
      <c r="B2178" s="68" t="s">
        <v>232</v>
      </c>
      <c r="C2178" s="35" t="s">
        <v>53</v>
      </c>
      <c r="D2178" s="35" t="str">
        <f t="shared" si="2"/>
        <v>The Americas/Barbados-The Americas/2005</v>
      </c>
      <c r="E2178" s="72">
        <v>401.0</v>
      </c>
      <c r="F2178" s="72">
        <v>1426.0</v>
      </c>
      <c r="G2178" s="70">
        <f t="shared" si="3"/>
        <v>401</v>
      </c>
      <c r="H2178" s="70">
        <f t="shared" si="4"/>
        <v>1327</v>
      </c>
      <c r="I2178" s="71" t="s">
        <v>2456</v>
      </c>
      <c r="J2178" s="70">
        <f t="array" ref="J2178:K2178">VLOOKUP(I2178,D:H,{4,5},0)</f>
        <v>401</v>
      </c>
      <c r="K2178" s="70">
        <v>1327.0</v>
      </c>
      <c r="L2178" s="39">
        <f t="shared" si="5"/>
        <v>401</v>
      </c>
      <c r="M2178" s="39">
        <f t="shared" si="6"/>
        <v>1327</v>
      </c>
    </row>
    <row r="2179">
      <c r="A2179" s="33" t="s">
        <v>227</v>
      </c>
      <c r="B2179" s="68" t="s">
        <v>232</v>
      </c>
      <c r="C2179" s="35" t="s">
        <v>53</v>
      </c>
      <c r="D2179" s="35" t="str">
        <f t="shared" si="2"/>
        <v>The Americas/Barbados-The Americas/2005</v>
      </c>
      <c r="E2179" s="69"/>
      <c r="F2179" s="72">
        <v>1228.0</v>
      </c>
      <c r="G2179" s="70" t="str">
        <f t="shared" si="3"/>
        <v/>
      </c>
      <c r="H2179" s="70">
        <f t="shared" si="4"/>
        <v>1228</v>
      </c>
      <c r="I2179" s="71" t="s">
        <v>2457</v>
      </c>
      <c r="J2179" s="70">
        <f t="array" ref="J2179:K2179">VLOOKUP(I2179,D:H,{4,5},0)</f>
        <v>390</v>
      </c>
      <c r="K2179" s="70">
        <v>1353.0</v>
      </c>
      <c r="L2179" s="39">
        <f t="shared" si="5"/>
        <v>390</v>
      </c>
      <c r="M2179" s="39">
        <f t="shared" si="6"/>
        <v>1353</v>
      </c>
    </row>
    <row r="2180">
      <c r="A2180" s="33" t="s">
        <v>227</v>
      </c>
      <c r="B2180" s="68" t="s">
        <v>232</v>
      </c>
      <c r="C2180" s="35" t="s">
        <v>54</v>
      </c>
      <c r="D2180" s="35" t="str">
        <f t="shared" si="2"/>
        <v>The Americas/Barbados-The Americas/2006</v>
      </c>
      <c r="E2180" s="72">
        <v>390.0</v>
      </c>
      <c r="F2180" s="72">
        <v>1353.0</v>
      </c>
      <c r="G2180" s="70">
        <f t="shared" si="3"/>
        <v>390</v>
      </c>
      <c r="H2180" s="70">
        <f t="shared" si="4"/>
        <v>1353</v>
      </c>
      <c r="I2180" s="71" t="s">
        <v>2458</v>
      </c>
      <c r="J2180" s="70"/>
      <c r="K2180" s="70"/>
      <c r="L2180" s="39" t="str">
        <f t="shared" si="5"/>
        <v/>
      </c>
      <c r="M2180" s="39" t="str">
        <f t="shared" si="6"/>
        <v/>
      </c>
    </row>
    <row r="2181">
      <c r="A2181" s="33" t="s">
        <v>227</v>
      </c>
      <c r="B2181" s="68" t="s">
        <v>232</v>
      </c>
      <c r="C2181" s="35" t="s">
        <v>56</v>
      </c>
      <c r="D2181" s="35" t="str">
        <f t="shared" si="2"/>
        <v>The Americas/Barbados-The Americas/2008</v>
      </c>
      <c r="E2181" s="69"/>
      <c r="F2181" s="72">
        <v>1269.0</v>
      </c>
      <c r="G2181" s="70" t="str">
        <f t="shared" si="3"/>
        <v/>
      </c>
      <c r="H2181" s="70">
        <f t="shared" si="4"/>
        <v>1228.5</v>
      </c>
      <c r="I2181" s="71" t="s">
        <v>2459</v>
      </c>
      <c r="J2181" s="70" t="str">
        <f t="array" ref="J2181:K2181">VLOOKUP(I2181,D:H,{4,5},0)</f>
        <v/>
      </c>
      <c r="K2181" s="70">
        <v>1228.5</v>
      </c>
      <c r="L2181" s="39" t="str">
        <f t="shared" si="5"/>
        <v/>
      </c>
      <c r="M2181" s="39">
        <f t="shared" si="6"/>
        <v>1228.5</v>
      </c>
    </row>
    <row r="2182">
      <c r="A2182" s="33" t="s">
        <v>227</v>
      </c>
      <c r="B2182" s="68" t="s">
        <v>232</v>
      </c>
      <c r="C2182" s="35" t="s">
        <v>56</v>
      </c>
      <c r="D2182" s="35" t="str">
        <f t="shared" si="2"/>
        <v>The Americas/Barbados-The Americas/2008</v>
      </c>
      <c r="E2182" s="69"/>
      <c r="F2182" s="72">
        <v>1188.0</v>
      </c>
      <c r="G2182" s="70" t="str">
        <f t="shared" si="3"/>
        <v/>
      </c>
      <c r="H2182" s="70">
        <f t="shared" si="4"/>
        <v>1188</v>
      </c>
      <c r="I2182" s="71" t="s">
        <v>2460</v>
      </c>
      <c r="J2182" s="70">
        <f t="array" ref="J2182:K2182">VLOOKUP(I2182,D:H,{4,5},0)</f>
        <v>398</v>
      </c>
      <c r="K2182" s="70">
        <v>1371.0</v>
      </c>
      <c r="L2182" s="39">
        <f t="shared" si="5"/>
        <v>398</v>
      </c>
      <c r="M2182" s="39">
        <f t="shared" si="6"/>
        <v>1371</v>
      </c>
    </row>
    <row r="2183">
      <c r="A2183" s="33" t="s">
        <v>227</v>
      </c>
      <c r="B2183" s="68" t="s">
        <v>232</v>
      </c>
      <c r="C2183" s="35" t="s">
        <v>57</v>
      </c>
      <c r="D2183" s="35" t="str">
        <f t="shared" si="2"/>
        <v>The Americas/Barbados-The Americas/2009</v>
      </c>
      <c r="E2183" s="72">
        <v>398.0</v>
      </c>
      <c r="F2183" s="72">
        <v>1371.0</v>
      </c>
      <c r="G2183" s="70">
        <f t="shared" si="3"/>
        <v>398</v>
      </c>
      <c r="H2183" s="70">
        <f t="shared" si="4"/>
        <v>1371</v>
      </c>
      <c r="I2183" s="71" t="s">
        <v>2461</v>
      </c>
      <c r="J2183" s="70"/>
      <c r="K2183" s="70"/>
      <c r="L2183" s="39" t="str">
        <f t="shared" si="5"/>
        <v/>
      </c>
      <c r="M2183" s="39" t="str">
        <f t="shared" si="6"/>
        <v/>
      </c>
    </row>
    <row r="2184">
      <c r="A2184" s="33" t="s">
        <v>227</v>
      </c>
      <c r="B2184" s="68" t="s">
        <v>232</v>
      </c>
      <c r="C2184" s="35" t="s">
        <v>60</v>
      </c>
      <c r="D2184" s="35" t="str">
        <f t="shared" si="2"/>
        <v>The Americas/Barbados-The Americas/2012</v>
      </c>
      <c r="E2184" s="72">
        <v>375.0</v>
      </c>
      <c r="F2184" s="72">
        <v>1294.0</v>
      </c>
      <c r="G2184" s="70">
        <f t="shared" si="3"/>
        <v>375</v>
      </c>
      <c r="H2184" s="70">
        <f t="shared" si="4"/>
        <v>1257.5</v>
      </c>
      <c r="I2184" s="71" t="s">
        <v>2462</v>
      </c>
      <c r="J2184" s="70"/>
      <c r="K2184" s="70"/>
      <c r="L2184" s="39" t="str">
        <f t="shared" si="5"/>
        <v/>
      </c>
      <c r="M2184" s="39" t="str">
        <f t="shared" si="6"/>
        <v/>
      </c>
    </row>
    <row r="2185">
      <c r="A2185" s="33" t="s">
        <v>227</v>
      </c>
      <c r="B2185" s="68" t="s">
        <v>232</v>
      </c>
      <c r="C2185" s="35" t="s">
        <v>60</v>
      </c>
      <c r="D2185" s="35" t="str">
        <f t="shared" si="2"/>
        <v>The Americas/Barbados-The Americas/2012</v>
      </c>
      <c r="E2185" s="69"/>
      <c r="F2185" s="72">
        <v>1221.0</v>
      </c>
      <c r="G2185" s="70" t="str">
        <f t="shared" si="3"/>
        <v/>
      </c>
      <c r="H2185" s="70">
        <f t="shared" si="4"/>
        <v>1221</v>
      </c>
      <c r="I2185" s="71" t="s">
        <v>2463</v>
      </c>
      <c r="J2185" s="70">
        <f t="array" ref="J2185:K2185">VLOOKUP(I2185,D:H,{4,5},0)</f>
        <v>375</v>
      </c>
      <c r="K2185" s="70">
        <v>1257.5</v>
      </c>
      <c r="L2185" s="39">
        <f t="shared" si="5"/>
        <v>375</v>
      </c>
      <c r="M2185" s="39">
        <f t="shared" si="6"/>
        <v>1257.5</v>
      </c>
    </row>
    <row r="2186">
      <c r="A2186" s="33" t="s">
        <v>227</v>
      </c>
      <c r="B2186" s="68" t="s">
        <v>233</v>
      </c>
      <c r="C2186" s="35" t="s">
        <v>48</v>
      </c>
      <c r="D2186" s="35" t="str">
        <f t="shared" si="2"/>
        <v>The Americas/Belize-The Americas/2000</v>
      </c>
      <c r="E2186" s="69"/>
      <c r="F2186" s="69"/>
      <c r="G2186" s="70" t="str">
        <f t="shared" si="3"/>
        <v/>
      </c>
      <c r="H2186" s="70" t="str">
        <f t="shared" si="4"/>
        <v/>
      </c>
      <c r="I2186" s="71" t="s">
        <v>2464</v>
      </c>
      <c r="J2186" s="70" t="str">
        <f t="array" ref="J2186:K2186">VLOOKUP(I2186,D:H,{4,5},0)</f>
        <v/>
      </c>
      <c r="K2186" s="70"/>
      <c r="L2186" s="39" t="str">
        <f t="shared" si="5"/>
        <v/>
      </c>
      <c r="M2186" s="39" t="str">
        <f t="shared" si="6"/>
        <v/>
      </c>
    </row>
    <row r="2187">
      <c r="A2187" s="33" t="s">
        <v>227</v>
      </c>
      <c r="B2187" s="68" t="s">
        <v>233</v>
      </c>
      <c r="C2187" s="35" t="s">
        <v>49</v>
      </c>
      <c r="D2187" s="35" t="str">
        <f t="shared" si="2"/>
        <v>The Americas/Belize-The Americas/2001</v>
      </c>
      <c r="E2187" s="69"/>
      <c r="F2187" s="69"/>
      <c r="G2187" s="70" t="str">
        <f t="shared" si="3"/>
        <v/>
      </c>
      <c r="H2187" s="70" t="str">
        <f t="shared" si="4"/>
        <v/>
      </c>
      <c r="I2187" s="71" t="s">
        <v>2465</v>
      </c>
      <c r="J2187" s="70" t="str">
        <f t="array" ref="J2187:K2187">VLOOKUP(I2187,D:H,{4,5},0)</f>
        <v/>
      </c>
      <c r="K2187" s="70"/>
      <c r="L2187" s="39" t="str">
        <f t="shared" si="5"/>
        <v/>
      </c>
      <c r="M2187" s="39" t="str">
        <f t="shared" si="6"/>
        <v/>
      </c>
    </row>
    <row r="2188">
      <c r="A2188" s="33" t="s">
        <v>227</v>
      </c>
      <c r="B2188" s="68" t="s">
        <v>233</v>
      </c>
      <c r="C2188" s="35" t="s">
        <v>50</v>
      </c>
      <c r="D2188" s="35" t="str">
        <f t="shared" si="2"/>
        <v>The Americas/Belize-The Americas/2002</v>
      </c>
      <c r="E2188" s="69"/>
      <c r="F2188" s="72">
        <v>422.0</v>
      </c>
      <c r="G2188" s="70" t="str">
        <f t="shared" si="3"/>
        <v/>
      </c>
      <c r="H2188" s="70">
        <f t="shared" si="4"/>
        <v>422</v>
      </c>
      <c r="I2188" s="71" t="s">
        <v>2466</v>
      </c>
      <c r="J2188" s="70" t="str">
        <f t="array" ref="J2188:K2188">VLOOKUP(I2188,D:H,{4,5},0)</f>
        <v/>
      </c>
      <c r="K2188" s="70">
        <v>422.0</v>
      </c>
      <c r="L2188" s="39" t="str">
        <f t="shared" si="5"/>
        <v/>
      </c>
      <c r="M2188" s="39">
        <f t="shared" si="6"/>
        <v>422</v>
      </c>
    </row>
    <row r="2189">
      <c r="A2189" s="33" t="s">
        <v>227</v>
      </c>
      <c r="B2189" s="68" t="s">
        <v>233</v>
      </c>
      <c r="C2189" s="35" t="s">
        <v>51</v>
      </c>
      <c r="D2189" s="35" t="str">
        <f t="shared" si="2"/>
        <v>The Americas/Belize-The Americas/2003</v>
      </c>
      <c r="E2189" s="69"/>
      <c r="F2189" s="72">
        <v>414.0</v>
      </c>
      <c r="G2189" s="70" t="str">
        <f t="shared" si="3"/>
        <v/>
      </c>
      <c r="H2189" s="70">
        <f t="shared" si="4"/>
        <v>414</v>
      </c>
      <c r="I2189" s="71" t="s">
        <v>2467</v>
      </c>
      <c r="J2189" s="70" t="str">
        <f t="array" ref="J2189:K2189">VLOOKUP(I2189,D:H,{4,5},0)</f>
        <v/>
      </c>
      <c r="K2189" s="70">
        <v>414.0</v>
      </c>
      <c r="L2189" s="39" t="str">
        <f t="shared" si="5"/>
        <v/>
      </c>
      <c r="M2189" s="39">
        <f t="shared" si="6"/>
        <v>414</v>
      </c>
    </row>
    <row r="2190">
      <c r="A2190" s="33" t="s">
        <v>227</v>
      </c>
      <c r="B2190" s="68" t="s">
        <v>233</v>
      </c>
      <c r="C2190" s="35" t="s">
        <v>52</v>
      </c>
      <c r="D2190" s="35" t="str">
        <f t="shared" si="2"/>
        <v>The Americas/Belize-The Americas/2004</v>
      </c>
      <c r="E2190" s="69"/>
      <c r="F2190" s="72">
        <v>407.0</v>
      </c>
      <c r="G2190" s="70" t="str">
        <f t="shared" si="3"/>
        <v/>
      </c>
      <c r="H2190" s="70">
        <f t="shared" si="4"/>
        <v>407</v>
      </c>
      <c r="I2190" s="71" t="s">
        <v>2468</v>
      </c>
      <c r="J2190" s="70" t="str">
        <f t="array" ref="J2190:K2190">VLOOKUP(I2190,D:H,{4,5},0)</f>
        <v/>
      </c>
      <c r="K2190" s="70">
        <v>407.0</v>
      </c>
      <c r="L2190" s="39" t="str">
        <f t="shared" si="5"/>
        <v/>
      </c>
      <c r="M2190" s="39">
        <f t="shared" si="6"/>
        <v>407</v>
      </c>
    </row>
    <row r="2191">
      <c r="A2191" s="33" t="s">
        <v>227</v>
      </c>
      <c r="B2191" s="68" t="s">
        <v>233</v>
      </c>
      <c r="C2191" s="35" t="s">
        <v>53</v>
      </c>
      <c r="D2191" s="35" t="str">
        <f t="shared" si="2"/>
        <v>The Americas/Belize-The Americas/2005</v>
      </c>
      <c r="E2191" s="69"/>
      <c r="F2191" s="72">
        <v>359.0</v>
      </c>
      <c r="G2191" s="70" t="str">
        <f t="shared" si="3"/>
        <v/>
      </c>
      <c r="H2191" s="70">
        <f t="shared" si="4"/>
        <v>359</v>
      </c>
      <c r="I2191" s="71" t="s">
        <v>2469</v>
      </c>
      <c r="J2191" s="70" t="str">
        <f t="array" ref="J2191:K2191">VLOOKUP(I2191,D:H,{4,5},0)</f>
        <v/>
      </c>
      <c r="K2191" s="70">
        <v>359.0</v>
      </c>
      <c r="L2191" s="39" t="str">
        <f t="shared" si="5"/>
        <v/>
      </c>
      <c r="M2191" s="39">
        <f t="shared" si="6"/>
        <v>359</v>
      </c>
    </row>
    <row r="2192">
      <c r="A2192" s="33" t="s">
        <v>227</v>
      </c>
      <c r="B2192" s="68" t="s">
        <v>233</v>
      </c>
      <c r="C2192" s="35" t="s">
        <v>54</v>
      </c>
      <c r="D2192" s="35" t="str">
        <f t="shared" si="2"/>
        <v>The Americas/Belize-The Americas/2006</v>
      </c>
      <c r="E2192" s="72">
        <v>178.0</v>
      </c>
      <c r="F2192" s="72">
        <v>425.0</v>
      </c>
      <c r="G2192" s="70">
        <f t="shared" si="3"/>
        <v>169.5</v>
      </c>
      <c r="H2192" s="70">
        <f t="shared" si="4"/>
        <v>410.5</v>
      </c>
      <c r="I2192" s="71" t="s">
        <v>2470</v>
      </c>
      <c r="J2192" s="70">
        <f t="array" ref="J2192:K2192">VLOOKUP(I2192,D:H,{4,5},0)</f>
        <v>169.5</v>
      </c>
      <c r="K2192" s="70">
        <v>410.5</v>
      </c>
      <c r="L2192" s="39">
        <f t="shared" si="5"/>
        <v>169.5</v>
      </c>
      <c r="M2192" s="39">
        <f t="shared" si="6"/>
        <v>410.5</v>
      </c>
    </row>
    <row r="2193">
      <c r="A2193" s="33" t="s">
        <v>227</v>
      </c>
      <c r="B2193" s="68" t="s">
        <v>233</v>
      </c>
      <c r="C2193" s="35" t="s">
        <v>54</v>
      </c>
      <c r="D2193" s="35" t="str">
        <f t="shared" si="2"/>
        <v>The Americas/Belize-The Americas/2006</v>
      </c>
      <c r="E2193" s="72">
        <v>161.0</v>
      </c>
      <c r="F2193" s="72">
        <v>396.0</v>
      </c>
      <c r="G2193" s="70">
        <f t="shared" si="3"/>
        <v>161</v>
      </c>
      <c r="H2193" s="70">
        <f t="shared" si="4"/>
        <v>396</v>
      </c>
      <c r="I2193" s="71" t="s">
        <v>2471</v>
      </c>
      <c r="J2193" s="70"/>
      <c r="K2193" s="70"/>
      <c r="L2193" s="39" t="str">
        <f t="shared" si="5"/>
        <v/>
      </c>
      <c r="M2193" s="39" t="str">
        <f t="shared" si="6"/>
        <v/>
      </c>
    </row>
    <row r="2194">
      <c r="A2194" s="33" t="s">
        <v>227</v>
      </c>
      <c r="B2194" s="68" t="s">
        <v>233</v>
      </c>
      <c r="C2194" s="35" t="s">
        <v>56</v>
      </c>
      <c r="D2194" s="35" t="str">
        <f t="shared" si="2"/>
        <v>The Americas/Belize-The Americas/2008</v>
      </c>
      <c r="E2194" s="69"/>
      <c r="F2194" s="72">
        <v>374.0</v>
      </c>
      <c r="G2194" s="70" t="str">
        <f t="shared" si="3"/>
        <v/>
      </c>
      <c r="H2194" s="70">
        <f t="shared" si="4"/>
        <v>531.5</v>
      </c>
      <c r="I2194" s="71" t="s">
        <v>2472</v>
      </c>
      <c r="J2194" s="70" t="str">
        <f t="array" ref="J2194:K2194">VLOOKUP(I2194,D:H,{4,5},0)</f>
        <v/>
      </c>
      <c r="K2194" s="70">
        <v>531.5</v>
      </c>
      <c r="L2194" s="39" t="str">
        <f t="shared" si="5"/>
        <v/>
      </c>
      <c r="M2194" s="39">
        <f t="shared" si="6"/>
        <v>531.5</v>
      </c>
    </row>
    <row r="2195">
      <c r="A2195" s="33" t="s">
        <v>227</v>
      </c>
      <c r="B2195" s="68" t="s">
        <v>233</v>
      </c>
      <c r="C2195" s="35" t="s">
        <v>56</v>
      </c>
      <c r="D2195" s="35" t="str">
        <f t="shared" si="2"/>
        <v>The Americas/Belize-The Americas/2008</v>
      </c>
      <c r="E2195" s="69"/>
      <c r="F2195" s="72">
        <v>689.0</v>
      </c>
      <c r="G2195" s="70" t="str">
        <f t="shared" si="3"/>
        <v/>
      </c>
      <c r="H2195" s="70">
        <f t="shared" si="4"/>
        <v>689</v>
      </c>
      <c r="I2195" s="71" t="s">
        <v>2473</v>
      </c>
      <c r="J2195" s="70">
        <f t="array" ref="J2195:K2195">VLOOKUP(I2195,D:H,{4,5},0)</f>
        <v>172</v>
      </c>
      <c r="K2195" s="70">
        <v>407.0</v>
      </c>
      <c r="L2195" s="39">
        <f t="shared" si="5"/>
        <v>172</v>
      </c>
      <c r="M2195" s="39">
        <f t="shared" si="6"/>
        <v>407</v>
      </c>
    </row>
    <row r="2196">
      <c r="A2196" s="33" t="s">
        <v>227</v>
      </c>
      <c r="B2196" s="68" t="s">
        <v>233</v>
      </c>
      <c r="C2196" s="35" t="s">
        <v>57</v>
      </c>
      <c r="D2196" s="35" t="str">
        <f t="shared" si="2"/>
        <v>The Americas/Belize-The Americas/2009</v>
      </c>
      <c r="E2196" s="72">
        <v>172.0</v>
      </c>
      <c r="F2196" s="72">
        <v>407.0</v>
      </c>
      <c r="G2196" s="70">
        <f t="shared" si="3"/>
        <v>172</v>
      </c>
      <c r="H2196" s="70">
        <f t="shared" si="4"/>
        <v>407</v>
      </c>
      <c r="I2196" s="71" t="s">
        <v>2474</v>
      </c>
      <c r="J2196" s="70"/>
      <c r="K2196" s="70"/>
      <c r="L2196" s="39" t="str">
        <f t="shared" si="5"/>
        <v/>
      </c>
      <c r="M2196" s="39" t="str">
        <f t="shared" si="6"/>
        <v/>
      </c>
    </row>
    <row r="2197">
      <c r="A2197" s="33" t="s">
        <v>227</v>
      </c>
      <c r="B2197" s="68" t="s">
        <v>233</v>
      </c>
      <c r="C2197" s="35" t="s">
        <v>60</v>
      </c>
      <c r="D2197" s="35" t="str">
        <f t="shared" si="2"/>
        <v>The Americas/Belize-The Americas/2012</v>
      </c>
      <c r="E2197" s="72">
        <v>155.0</v>
      </c>
      <c r="F2197" s="72">
        <v>381.0</v>
      </c>
      <c r="G2197" s="70">
        <f t="shared" si="3"/>
        <v>155</v>
      </c>
      <c r="H2197" s="70">
        <f t="shared" si="4"/>
        <v>546</v>
      </c>
      <c r="I2197" s="71" t="s">
        <v>2475</v>
      </c>
      <c r="J2197" s="70"/>
      <c r="K2197" s="70"/>
      <c r="L2197" s="39" t="str">
        <f t="shared" si="5"/>
        <v/>
      </c>
      <c r="M2197" s="39" t="str">
        <f t="shared" si="6"/>
        <v/>
      </c>
    </row>
    <row r="2198">
      <c r="A2198" s="33" t="s">
        <v>227</v>
      </c>
      <c r="B2198" s="68" t="s">
        <v>233</v>
      </c>
      <c r="C2198" s="35" t="s">
        <v>60</v>
      </c>
      <c r="D2198" s="35" t="str">
        <f t="shared" si="2"/>
        <v>The Americas/Belize-The Americas/2012</v>
      </c>
      <c r="E2198" s="69"/>
      <c r="F2198" s="72">
        <v>711.0</v>
      </c>
      <c r="G2198" s="70" t="str">
        <f t="shared" si="3"/>
        <v/>
      </c>
      <c r="H2198" s="70">
        <f t="shared" si="4"/>
        <v>711</v>
      </c>
      <c r="I2198" s="71" t="s">
        <v>2476</v>
      </c>
      <c r="J2198" s="70">
        <f t="array" ref="J2198:K2198">VLOOKUP(I2198,D:H,{4,5},0)</f>
        <v>155</v>
      </c>
      <c r="K2198" s="70">
        <v>546.0</v>
      </c>
      <c r="L2198" s="39">
        <f t="shared" si="5"/>
        <v>155</v>
      </c>
      <c r="M2198" s="39">
        <f t="shared" si="6"/>
        <v>546</v>
      </c>
    </row>
    <row r="2199">
      <c r="A2199" s="33" t="s">
        <v>227</v>
      </c>
      <c r="B2199" s="68" t="s">
        <v>234</v>
      </c>
      <c r="C2199" s="35" t="s">
        <v>48</v>
      </c>
      <c r="D2199" s="35" t="str">
        <f t="shared" si="2"/>
        <v>The Americas/Bermuda-The Americas/2000</v>
      </c>
      <c r="E2199" s="69"/>
      <c r="F2199" s="69"/>
      <c r="G2199" s="70" t="str">
        <f t="shared" si="3"/>
        <v/>
      </c>
      <c r="H2199" s="70" t="str">
        <f t="shared" si="4"/>
        <v/>
      </c>
      <c r="I2199" s="71" t="s">
        <v>2477</v>
      </c>
      <c r="J2199" s="70" t="str">
        <f t="array" ref="J2199:K2199">VLOOKUP(I2199,D:H,{4,5},0)</f>
        <v/>
      </c>
      <c r="K2199" s="70"/>
      <c r="L2199" s="39" t="str">
        <f t="shared" si="5"/>
        <v/>
      </c>
      <c r="M2199" s="39" t="str">
        <f t="shared" si="6"/>
        <v/>
      </c>
    </row>
    <row r="2200">
      <c r="A2200" s="33" t="s">
        <v>227</v>
      </c>
      <c r="B2200" s="68" t="s">
        <v>234</v>
      </c>
      <c r="C2200" s="35" t="s">
        <v>49</v>
      </c>
      <c r="D2200" s="35" t="str">
        <f t="shared" si="2"/>
        <v>The Americas/Bermuda-The Americas/2001</v>
      </c>
      <c r="E2200" s="69"/>
      <c r="F2200" s="69"/>
      <c r="G2200" s="70" t="str">
        <f t="shared" si="3"/>
        <v/>
      </c>
      <c r="H2200" s="70" t="str">
        <f t="shared" si="4"/>
        <v/>
      </c>
      <c r="I2200" s="71" t="s">
        <v>2478</v>
      </c>
      <c r="J2200" s="70" t="str">
        <f t="array" ref="J2200:K2200">VLOOKUP(I2200,D:H,{4,5},0)</f>
        <v/>
      </c>
      <c r="K2200" s="70"/>
      <c r="L2200" s="39" t="str">
        <f t="shared" si="5"/>
        <v/>
      </c>
      <c r="M2200" s="39" t="str">
        <f t="shared" si="6"/>
        <v/>
      </c>
    </row>
    <row r="2201">
      <c r="A2201" s="33" t="s">
        <v>227</v>
      </c>
      <c r="B2201" s="68" t="s">
        <v>234</v>
      </c>
      <c r="C2201" s="35" t="s">
        <v>50</v>
      </c>
      <c r="D2201" s="35" t="str">
        <f t="shared" si="2"/>
        <v>The Americas/Bermuda-The Americas/2002</v>
      </c>
      <c r="E2201" s="69"/>
      <c r="F2201" s="72">
        <v>477.0</v>
      </c>
      <c r="G2201" s="70" t="str">
        <f t="shared" si="3"/>
        <v/>
      </c>
      <c r="H2201" s="70">
        <f t="shared" si="4"/>
        <v>477</v>
      </c>
      <c r="I2201" s="71" t="s">
        <v>2479</v>
      </c>
      <c r="J2201" s="70" t="str">
        <f t="array" ref="J2201:K2201">VLOOKUP(I2201,D:H,{4,5},0)</f>
        <v/>
      </c>
      <c r="K2201" s="70">
        <v>477.0</v>
      </c>
      <c r="L2201" s="39" t="str">
        <f t="shared" si="5"/>
        <v/>
      </c>
      <c r="M2201" s="39">
        <f t="shared" si="6"/>
        <v>477</v>
      </c>
    </row>
    <row r="2202">
      <c r="A2202" s="33" t="s">
        <v>227</v>
      </c>
      <c r="B2202" s="68" t="s">
        <v>234</v>
      </c>
      <c r="C2202" s="35" t="s">
        <v>51</v>
      </c>
      <c r="D2202" s="35" t="str">
        <f t="shared" si="2"/>
        <v>The Americas/Bermuda-The Americas/2003</v>
      </c>
      <c r="E2202" s="69"/>
      <c r="F2202" s="72">
        <v>466.0</v>
      </c>
      <c r="G2202" s="70" t="str">
        <f t="shared" si="3"/>
        <v/>
      </c>
      <c r="H2202" s="70">
        <f t="shared" si="4"/>
        <v>466</v>
      </c>
      <c r="I2202" s="71" t="s">
        <v>2480</v>
      </c>
      <c r="J2202" s="70" t="str">
        <f t="array" ref="J2202:K2202">VLOOKUP(I2202,D:H,{4,5},0)</f>
        <v/>
      </c>
      <c r="K2202" s="70">
        <v>466.0</v>
      </c>
      <c r="L2202" s="39" t="str">
        <f t="shared" si="5"/>
        <v/>
      </c>
      <c r="M2202" s="39">
        <f t="shared" si="6"/>
        <v>466</v>
      </c>
    </row>
    <row r="2203">
      <c r="A2203" s="33" t="s">
        <v>227</v>
      </c>
      <c r="B2203" s="68" t="s">
        <v>234</v>
      </c>
      <c r="C2203" s="35" t="s">
        <v>52</v>
      </c>
      <c r="D2203" s="35" t="str">
        <f t="shared" si="2"/>
        <v>The Americas/Bermuda-The Americas/2004</v>
      </c>
      <c r="E2203" s="69"/>
      <c r="F2203" s="72">
        <v>389.0</v>
      </c>
      <c r="G2203" s="70" t="str">
        <f t="shared" si="3"/>
        <v/>
      </c>
      <c r="H2203" s="70">
        <f t="shared" si="4"/>
        <v>389</v>
      </c>
      <c r="I2203" s="71" t="s">
        <v>2481</v>
      </c>
      <c r="J2203" s="70" t="str">
        <f t="array" ref="J2203:K2203">VLOOKUP(I2203,D:H,{4,5},0)</f>
        <v/>
      </c>
      <c r="K2203" s="70">
        <v>389.0</v>
      </c>
      <c r="L2203" s="39" t="str">
        <f t="shared" si="5"/>
        <v/>
      </c>
      <c r="M2203" s="39">
        <f t="shared" si="6"/>
        <v>389</v>
      </c>
    </row>
    <row r="2204">
      <c r="A2204" s="33" t="s">
        <v>227</v>
      </c>
      <c r="B2204" s="68" t="s">
        <v>234</v>
      </c>
      <c r="C2204" s="35" t="s">
        <v>53</v>
      </c>
      <c r="D2204" s="35" t="str">
        <f t="shared" si="2"/>
        <v>The Americas/Bermuda-The Americas/2005</v>
      </c>
      <c r="E2204" s="69"/>
      <c r="F2204" s="72">
        <v>524.0</v>
      </c>
      <c r="G2204" s="70" t="str">
        <f t="shared" si="3"/>
        <v/>
      </c>
      <c r="H2204" s="70">
        <f t="shared" si="4"/>
        <v>524</v>
      </c>
      <c r="I2204" s="71" t="s">
        <v>2482</v>
      </c>
      <c r="J2204" s="70" t="str">
        <f t="array" ref="J2204:K2204">VLOOKUP(I2204,D:H,{4,5},0)</f>
        <v/>
      </c>
      <c r="K2204" s="70">
        <v>524.0</v>
      </c>
      <c r="L2204" s="39" t="str">
        <f t="shared" si="5"/>
        <v/>
      </c>
      <c r="M2204" s="39">
        <f t="shared" si="6"/>
        <v>524</v>
      </c>
    </row>
    <row r="2205">
      <c r="A2205" s="33" t="s">
        <v>227</v>
      </c>
      <c r="B2205" s="68" t="s">
        <v>234</v>
      </c>
      <c r="C2205" s="35" t="s">
        <v>54</v>
      </c>
      <c r="D2205" s="35" t="str">
        <f t="shared" si="2"/>
        <v>The Americas/Bermuda-The Americas/2006</v>
      </c>
      <c r="E2205" s="69"/>
      <c r="F2205" s="72">
        <v>517.0</v>
      </c>
      <c r="G2205" s="70" t="str">
        <f t="shared" si="3"/>
        <v/>
      </c>
      <c r="H2205" s="70">
        <f t="shared" si="4"/>
        <v>480.5</v>
      </c>
      <c r="I2205" s="71" t="s">
        <v>2483</v>
      </c>
      <c r="J2205" s="70" t="str">
        <f t="array" ref="J2205:K2205">VLOOKUP(I2205,D:H,{4,5},0)</f>
        <v/>
      </c>
      <c r="K2205" s="70">
        <v>480.5</v>
      </c>
      <c r="L2205" s="39" t="str">
        <f t="shared" si="5"/>
        <v/>
      </c>
      <c r="M2205" s="39">
        <f t="shared" si="6"/>
        <v>480.5</v>
      </c>
    </row>
    <row r="2206">
      <c r="A2206" s="33" t="s">
        <v>227</v>
      </c>
      <c r="B2206" s="68" t="s">
        <v>234</v>
      </c>
      <c r="C2206" s="35" t="s">
        <v>54</v>
      </c>
      <c r="D2206" s="35" t="str">
        <f t="shared" si="2"/>
        <v>The Americas/Bermuda-The Americas/2006</v>
      </c>
      <c r="E2206" s="69"/>
      <c r="F2206" s="72">
        <v>444.0</v>
      </c>
      <c r="G2206" s="70" t="str">
        <f t="shared" si="3"/>
        <v/>
      </c>
      <c r="H2206" s="70">
        <f t="shared" si="4"/>
        <v>444</v>
      </c>
      <c r="I2206" s="71" t="s">
        <v>2484</v>
      </c>
      <c r="J2206" s="70"/>
      <c r="K2206" s="70"/>
      <c r="L2206" s="39" t="str">
        <f t="shared" si="5"/>
        <v/>
      </c>
      <c r="M2206" s="39" t="str">
        <f t="shared" si="6"/>
        <v/>
      </c>
    </row>
    <row r="2207">
      <c r="A2207" s="33" t="s">
        <v>227</v>
      </c>
      <c r="B2207" s="68" t="s">
        <v>234</v>
      </c>
      <c r="C2207" s="35" t="s">
        <v>56</v>
      </c>
      <c r="D2207" s="35" t="str">
        <f t="shared" si="2"/>
        <v>The Americas/Bermuda-The Americas/2008</v>
      </c>
      <c r="E2207" s="69"/>
      <c r="F2207" s="72">
        <v>510.0</v>
      </c>
      <c r="G2207" s="70" t="str">
        <f t="shared" si="3"/>
        <v/>
      </c>
      <c r="H2207" s="70">
        <f t="shared" si="4"/>
        <v>502.5</v>
      </c>
      <c r="I2207" s="71" t="s">
        <v>2485</v>
      </c>
      <c r="J2207" s="70" t="str">
        <f t="array" ref="J2207:K2207">VLOOKUP(I2207,D:H,{4,5},0)</f>
        <v/>
      </c>
      <c r="K2207" s="70">
        <v>502.5</v>
      </c>
      <c r="L2207" s="39" t="str">
        <f t="shared" si="5"/>
        <v/>
      </c>
      <c r="M2207" s="39">
        <f t="shared" si="6"/>
        <v>502.5</v>
      </c>
    </row>
    <row r="2208">
      <c r="A2208" s="33" t="s">
        <v>227</v>
      </c>
      <c r="B2208" s="68" t="s">
        <v>234</v>
      </c>
      <c r="C2208" s="35" t="s">
        <v>56</v>
      </c>
      <c r="D2208" s="35" t="str">
        <f t="shared" si="2"/>
        <v>The Americas/Bermuda-The Americas/2008</v>
      </c>
      <c r="E2208" s="69"/>
      <c r="F2208" s="72">
        <v>495.0</v>
      </c>
      <c r="G2208" s="70" t="str">
        <f t="shared" si="3"/>
        <v/>
      </c>
      <c r="H2208" s="70">
        <f t="shared" si="4"/>
        <v>495</v>
      </c>
      <c r="I2208" s="71" t="s">
        <v>2486</v>
      </c>
      <c r="J2208" s="70" t="str">
        <f t="array" ref="J2208:K2208">VLOOKUP(I2208,D:H,{4,5},0)</f>
        <v/>
      </c>
      <c r="K2208" s="70">
        <v>521.0</v>
      </c>
      <c r="L2208" s="39" t="str">
        <f t="shared" si="5"/>
        <v/>
      </c>
      <c r="M2208" s="39">
        <f t="shared" si="6"/>
        <v>521</v>
      </c>
    </row>
    <row r="2209">
      <c r="A2209" s="33" t="s">
        <v>227</v>
      </c>
      <c r="B2209" s="68" t="s">
        <v>234</v>
      </c>
      <c r="C2209" s="35" t="s">
        <v>57</v>
      </c>
      <c r="D2209" s="35" t="str">
        <f t="shared" si="2"/>
        <v>The Americas/Bermuda-The Americas/2009</v>
      </c>
      <c r="E2209" s="69"/>
      <c r="F2209" s="72">
        <v>521.0</v>
      </c>
      <c r="G2209" s="70" t="str">
        <f t="shared" si="3"/>
        <v/>
      </c>
      <c r="H2209" s="70">
        <f t="shared" si="4"/>
        <v>521</v>
      </c>
      <c r="I2209" s="71" t="s">
        <v>2487</v>
      </c>
      <c r="J2209" s="70"/>
      <c r="K2209" s="70"/>
      <c r="L2209" s="39" t="str">
        <f t="shared" si="5"/>
        <v/>
      </c>
      <c r="M2209" s="39" t="str">
        <f t="shared" si="6"/>
        <v/>
      </c>
    </row>
    <row r="2210">
      <c r="A2210" s="33" t="s">
        <v>227</v>
      </c>
      <c r="B2210" s="68" t="s">
        <v>234</v>
      </c>
      <c r="C2210" s="35" t="s">
        <v>60</v>
      </c>
      <c r="D2210" s="35" t="str">
        <f t="shared" si="2"/>
        <v>The Americas/Bermuda-The Americas/2012</v>
      </c>
      <c r="E2210" s="69"/>
      <c r="F2210" s="72">
        <v>671.0</v>
      </c>
      <c r="G2210" s="70" t="str">
        <f t="shared" si="3"/>
        <v/>
      </c>
      <c r="H2210" s="70">
        <f t="shared" si="4"/>
        <v>583</v>
      </c>
      <c r="I2210" s="71" t="s">
        <v>2488</v>
      </c>
      <c r="J2210" s="70"/>
      <c r="K2210" s="70"/>
      <c r="L2210" s="39" t="str">
        <f t="shared" si="5"/>
        <v/>
      </c>
      <c r="M2210" s="39" t="str">
        <f t="shared" si="6"/>
        <v/>
      </c>
    </row>
    <row r="2211">
      <c r="A2211" s="33" t="s">
        <v>227</v>
      </c>
      <c r="B2211" s="68" t="s">
        <v>234</v>
      </c>
      <c r="C2211" s="35" t="s">
        <v>60</v>
      </c>
      <c r="D2211" s="35" t="str">
        <f t="shared" si="2"/>
        <v>The Americas/Bermuda-The Americas/2012</v>
      </c>
      <c r="E2211" s="69"/>
      <c r="F2211" s="72">
        <v>495.0</v>
      </c>
      <c r="G2211" s="70" t="str">
        <f t="shared" si="3"/>
        <v/>
      </c>
      <c r="H2211" s="70">
        <f t="shared" si="4"/>
        <v>495</v>
      </c>
      <c r="I2211" s="71" t="s">
        <v>2489</v>
      </c>
      <c r="J2211" s="70" t="str">
        <f t="array" ref="J2211:K2211">VLOOKUP(I2211,D:H,{4,5},0)</f>
        <v/>
      </c>
      <c r="K2211" s="70">
        <v>583.0</v>
      </c>
      <c r="L2211" s="39" t="str">
        <f t="shared" si="5"/>
        <v/>
      </c>
      <c r="M2211" s="39">
        <f t="shared" si="6"/>
        <v>583</v>
      </c>
    </row>
    <row r="2212">
      <c r="A2212" s="33" t="s">
        <v>227</v>
      </c>
      <c r="B2212" s="68" t="s">
        <v>235</v>
      </c>
      <c r="C2212" s="35" t="s">
        <v>48</v>
      </c>
      <c r="D2212" s="35" t="str">
        <f t="shared" si="2"/>
        <v>The Americas/Bolivia-The Americas/2000</v>
      </c>
      <c r="E2212" s="69"/>
      <c r="F2212" s="69"/>
      <c r="G2212" s="70" t="str">
        <f t="shared" si="3"/>
        <v/>
      </c>
      <c r="H2212" s="70" t="str">
        <f t="shared" si="4"/>
        <v/>
      </c>
      <c r="I2212" s="71" t="s">
        <v>2490</v>
      </c>
      <c r="J2212" s="70" t="str">
        <f t="array" ref="J2212:K2212">VLOOKUP(I2212,D:H,{4,5},0)</f>
        <v/>
      </c>
      <c r="K2212" s="70"/>
      <c r="L2212" s="39" t="str">
        <f t="shared" si="5"/>
        <v/>
      </c>
      <c r="M2212" s="39" t="str">
        <f t="shared" si="6"/>
        <v/>
      </c>
    </row>
    <row r="2213">
      <c r="A2213" s="33" t="s">
        <v>227</v>
      </c>
      <c r="B2213" s="68" t="s">
        <v>235</v>
      </c>
      <c r="C2213" s="35" t="s">
        <v>49</v>
      </c>
      <c r="D2213" s="35" t="str">
        <f t="shared" si="2"/>
        <v>The Americas/Bolivia-The Americas/2001</v>
      </c>
      <c r="E2213" s="72">
        <v>7704.0</v>
      </c>
      <c r="F2213" s="69"/>
      <c r="G2213" s="70">
        <f t="shared" si="3"/>
        <v>7704</v>
      </c>
      <c r="H2213" s="70" t="str">
        <f t="shared" si="4"/>
        <v/>
      </c>
      <c r="I2213" s="71" t="s">
        <v>2491</v>
      </c>
      <c r="J2213" s="70">
        <f t="array" ref="J2213:K2213">VLOOKUP(I2213,D:H,{4,5},0)</f>
        <v>7704</v>
      </c>
      <c r="K2213" s="70"/>
      <c r="L2213" s="39">
        <f t="shared" si="5"/>
        <v>7704</v>
      </c>
      <c r="M2213" s="39" t="str">
        <f t="shared" si="6"/>
        <v/>
      </c>
    </row>
    <row r="2214">
      <c r="A2214" s="33" t="s">
        <v>227</v>
      </c>
      <c r="B2214" s="68" t="s">
        <v>235</v>
      </c>
      <c r="C2214" s="35" t="s">
        <v>50</v>
      </c>
      <c r="D2214" s="35" t="str">
        <f t="shared" si="2"/>
        <v>The Americas/Bolivia-The Americas/2002</v>
      </c>
      <c r="E2214" s="72">
        <v>7341.0</v>
      </c>
      <c r="F2214" s="72">
        <v>15456.0</v>
      </c>
      <c r="G2214" s="70">
        <f t="shared" si="3"/>
        <v>7341</v>
      </c>
      <c r="H2214" s="70">
        <f t="shared" si="4"/>
        <v>15456</v>
      </c>
      <c r="I2214" s="71" t="s">
        <v>2492</v>
      </c>
      <c r="J2214" s="70">
        <f t="array" ref="J2214:K2214">VLOOKUP(I2214,D:H,{4,5},0)</f>
        <v>7341</v>
      </c>
      <c r="K2214" s="70">
        <v>15456.0</v>
      </c>
      <c r="L2214" s="39">
        <f t="shared" si="5"/>
        <v>7341</v>
      </c>
      <c r="M2214" s="39">
        <f t="shared" si="6"/>
        <v>15456</v>
      </c>
    </row>
    <row r="2215">
      <c r="A2215" s="33" t="s">
        <v>227</v>
      </c>
      <c r="B2215" s="68" t="s">
        <v>235</v>
      </c>
      <c r="C2215" s="35" t="s">
        <v>51</v>
      </c>
      <c r="D2215" s="35" t="str">
        <f t="shared" si="2"/>
        <v>The Americas/Bolivia-The Americas/2003</v>
      </c>
      <c r="E2215" s="72">
        <v>6203.0</v>
      </c>
      <c r="F2215" s="72">
        <v>14408.0</v>
      </c>
      <c r="G2215" s="70">
        <f t="shared" si="3"/>
        <v>6203</v>
      </c>
      <c r="H2215" s="70">
        <f t="shared" si="4"/>
        <v>14408</v>
      </c>
      <c r="I2215" s="71" t="s">
        <v>2493</v>
      </c>
      <c r="J2215" s="70">
        <f t="array" ref="J2215:K2215">VLOOKUP(I2215,D:H,{4,5},0)</f>
        <v>6203</v>
      </c>
      <c r="K2215" s="70">
        <v>14408.0</v>
      </c>
      <c r="L2215" s="39">
        <f t="shared" si="5"/>
        <v>6203</v>
      </c>
      <c r="M2215" s="39">
        <f t="shared" si="6"/>
        <v>14408</v>
      </c>
    </row>
    <row r="2216">
      <c r="A2216" s="33" t="s">
        <v>227</v>
      </c>
      <c r="B2216" s="68" t="s">
        <v>235</v>
      </c>
      <c r="C2216" s="35" t="s">
        <v>52</v>
      </c>
      <c r="D2216" s="35" t="str">
        <f t="shared" si="2"/>
        <v>The Americas/Bolivia-The Americas/2004</v>
      </c>
      <c r="E2216" s="72">
        <v>5973.0</v>
      </c>
      <c r="F2216" s="72">
        <v>13773.0</v>
      </c>
      <c r="G2216" s="70">
        <f t="shared" si="3"/>
        <v>5973</v>
      </c>
      <c r="H2216" s="70">
        <f t="shared" si="4"/>
        <v>13773</v>
      </c>
      <c r="I2216" s="71" t="s">
        <v>2494</v>
      </c>
      <c r="J2216" s="70">
        <f t="array" ref="J2216:K2216">VLOOKUP(I2216,D:H,{4,5},0)</f>
        <v>5973</v>
      </c>
      <c r="K2216" s="70">
        <v>13773.0</v>
      </c>
      <c r="L2216" s="39">
        <f t="shared" si="5"/>
        <v>5973</v>
      </c>
      <c r="M2216" s="39">
        <f t="shared" si="6"/>
        <v>13773</v>
      </c>
    </row>
    <row r="2217">
      <c r="A2217" s="33" t="s">
        <v>227</v>
      </c>
      <c r="B2217" s="68" t="s">
        <v>235</v>
      </c>
      <c r="C2217" s="35" t="s">
        <v>54</v>
      </c>
      <c r="D2217" s="35" t="str">
        <f t="shared" si="2"/>
        <v>The Americas/Bolivia-The Americas/2006</v>
      </c>
      <c r="E2217" s="72">
        <v>5372.0</v>
      </c>
      <c r="F2217" s="72">
        <v>12757.0</v>
      </c>
      <c r="G2217" s="70">
        <f t="shared" si="3"/>
        <v>5277.5</v>
      </c>
      <c r="H2217" s="70">
        <f t="shared" si="4"/>
        <v>12541</v>
      </c>
      <c r="I2217" s="71" t="s">
        <v>2495</v>
      </c>
      <c r="J2217" s="70"/>
      <c r="K2217" s="70"/>
      <c r="L2217" s="39" t="str">
        <f t="shared" si="5"/>
        <v/>
      </c>
      <c r="M2217" s="39" t="str">
        <f t="shared" si="6"/>
        <v/>
      </c>
    </row>
    <row r="2218">
      <c r="A2218" s="33" t="s">
        <v>227</v>
      </c>
      <c r="B2218" s="68" t="s">
        <v>235</v>
      </c>
      <c r="C2218" s="35" t="s">
        <v>54</v>
      </c>
      <c r="D2218" s="35" t="str">
        <f t="shared" si="2"/>
        <v>The Americas/Bolivia-The Americas/2006</v>
      </c>
      <c r="E2218" s="72">
        <v>5183.0</v>
      </c>
      <c r="F2218" s="72">
        <v>12325.0</v>
      </c>
      <c r="G2218" s="70">
        <f t="shared" si="3"/>
        <v>4355</v>
      </c>
      <c r="H2218" s="70">
        <f t="shared" si="4"/>
        <v>10946</v>
      </c>
      <c r="I2218" s="71" t="s">
        <v>2496</v>
      </c>
      <c r="J2218" s="70">
        <f t="array" ref="J2218:K2218">VLOOKUP(I2218,D:H,{4,5},0)</f>
        <v>5277.5</v>
      </c>
      <c r="K2218" s="70">
        <v>12541.0</v>
      </c>
      <c r="L2218" s="39">
        <f t="shared" si="5"/>
        <v>5277.5</v>
      </c>
      <c r="M2218" s="39">
        <f t="shared" si="6"/>
        <v>12541</v>
      </c>
    </row>
    <row r="2219">
      <c r="A2219" s="33" t="s">
        <v>227</v>
      </c>
      <c r="B2219" s="68" t="s">
        <v>235</v>
      </c>
      <c r="C2219" s="35" t="s">
        <v>54</v>
      </c>
      <c r="D2219" s="35" t="str">
        <f t="shared" si="2"/>
        <v>The Americas/Bolivia-The Americas/2006</v>
      </c>
      <c r="E2219" s="72">
        <v>3527.0</v>
      </c>
      <c r="F2219" s="72">
        <v>9567.0</v>
      </c>
      <c r="G2219" s="70">
        <f t="shared" si="3"/>
        <v>3527</v>
      </c>
      <c r="H2219" s="70">
        <f t="shared" si="4"/>
        <v>9567</v>
      </c>
      <c r="I2219" s="71" t="s">
        <v>2497</v>
      </c>
      <c r="J2219" s="70"/>
      <c r="K2219" s="70"/>
      <c r="L2219" s="39" t="str">
        <f t="shared" si="5"/>
        <v/>
      </c>
      <c r="M2219" s="39" t="str">
        <f t="shared" si="6"/>
        <v/>
      </c>
    </row>
    <row r="2220">
      <c r="A2220" s="33" t="s">
        <v>227</v>
      </c>
      <c r="B2220" s="68" t="s">
        <v>235</v>
      </c>
      <c r="C2220" s="35" t="s">
        <v>56</v>
      </c>
      <c r="D2220" s="35" t="str">
        <f t="shared" si="2"/>
        <v>The Americas/Bolivia-The Americas/2008</v>
      </c>
      <c r="E2220" s="72">
        <v>3688.0</v>
      </c>
      <c r="F2220" s="72">
        <v>14129.0</v>
      </c>
      <c r="G2220" s="70">
        <f t="shared" si="3"/>
        <v>3712.5</v>
      </c>
      <c r="H2220" s="70">
        <f t="shared" si="4"/>
        <v>12176.5</v>
      </c>
      <c r="I2220" s="71" t="s">
        <v>2498</v>
      </c>
      <c r="J2220" s="70">
        <f t="array" ref="J2220:K2220">VLOOKUP(I2220,D:H,{4,5},0)</f>
        <v>3712.5</v>
      </c>
      <c r="K2220" s="70">
        <v>12176.5</v>
      </c>
      <c r="L2220" s="39">
        <f t="shared" si="5"/>
        <v>3712.5</v>
      </c>
      <c r="M2220" s="39">
        <f t="shared" si="6"/>
        <v>12176.5</v>
      </c>
    </row>
    <row r="2221">
      <c r="A2221" s="33" t="s">
        <v>227</v>
      </c>
      <c r="B2221" s="68" t="s">
        <v>235</v>
      </c>
      <c r="C2221" s="35" t="s">
        <v>56</v>
      </c>
      <c r="D2221" s="35" t="str">
        <f t="shared" si="2"/>
        <v>The Americas/Bolivia-The Americas/2008</v>
      </c>
      <c r="E2221" s="72">
        <v>3737.0</v>
      </c>
      <c r="F2221" s="72">
        <v>10224.0</v>
      </c>
      <c r="G2221" s="70">
        <f t="shared" si="3"/>
        <v>3737</v>
      </c>
      <c r="H2221" s="70">
        <f t="shared" si="4"/>
        <v>10224</v>
      </c>
      <c r="I2221" s="71" t="s">
        <v>2499</v>
      </c>
      <c r="J2221" s="70"/>
      <c r="K2221" s="70"/>
      <c r="L2221" s="39" t="str">
        <f t="shared" si="5"/>
        <v/>
      </c>
      <c r="M2221" s="39" t="str">
        <f t="shared" si="6"/>
        <v/>
      </c>
    </row>
    <row r="2222">
      <c r="A2222" s="33" t="s">
        <v>227</v>
      </c>
      <c r="B2222" s="68" t="s">
        <v>235</v>
      </c>
      <c r="C2222" s="35" t="s">
        <v>58</v>
      </c>
      <c r="D2222" s="35" t="str">
        <f t="shared" si="2"/>
        <v>The Americas/Bolivia-The Americas/2010</v>
      </c>
      <c r="E2222" s="72">
        <v>6439.0</v>
      </c>
      <c r="F2222" s="72">
        <v>14910.0</v>
      </c>
      <c r="G2222" s="70">
        <f t="shared" si="3"/>
        <v>6439</v>
      </c>
      <c r="H2222" s="70">
        <f t="shared" si="4"/>
        <v>14910</v>
      </c>
      <c r="I2222" s="71" t="s">
        <v>2500</v>
      </c>
      <c r="J2222" s="70">
        <f t="array" ref="J2222:K2222">VLOOKUP(I2222,D:H,{4,5},0)</f>
        <v>6439</v>
      </c>
      <c r="K2222" s="70">
        <v>14910.0</v>
      </c>
      <c r="L2222" s="39">
        <f t="shared" si="5"/>
        <v>6439</v>
      </c>
      <c r="M2222" s="39">
        <f t="shared" si="6"/>
        <v>14910</v>
      </c>
    </row>
    <row r="2223">
      <c r="A2223" s="33" t="s">
        <v>227</v>
      </c>
      <c r="B2223" s="68" t="s">
        <v>235</v>
      </c>
      <c r="C2223" s="35" t="s">
        <v>60</v>
      </c>
      <c r="D2223" s="35" t="str">
        <f t="shared" si="2"/>
        <v>The Americas/Bolivia-The Americas/2012</v>
      </c>
      <c r="E2223" s="72">
        <v>3622.0</v>
      </c>
      <c r="F2223" s="72">
        <v>13084.0</v>
      </c>
      <c r="G2223" s="70">
        <f t="shared" si="3"/>
        <v>3262.5</v>
      </c>
      <c r="H2223" s="70">
        <f t="shared" si="4"/>
        <v>11454</v>
      </c>
      <c r="I2223" s="71" t="s">
        <v>2501</v>
      </c>
      <c r="J2223" s="70"/>
      <c r="K2223" s="70"/>
      <c r="L2223" s="39" t="str">
        <f t="shared" si="5"/>
        <v/>
      </c>
      <c r="M2223" s="39" t="str">
        <f t="shared" si="6"/>
        <v/>
      </c>
    </row>
    <row r="2224">
      <c r="A2224" s="33" t="s">
        <v>227</v>
      </c>
      <c r="B2224" s="68" t="s">
        <v>235</v>
      </c>
      <c r="C2224" s="35" t="s">
        <v>60</v>
      </c>
      <c r="D2224" s="35" t="str">
        <f t="shared" si="2"/>
        <v>The Americas/Bolivia-The Americas/2012</v>
      </c>
      <c r="E2224" s="72">
        <v>2903.0</v>
      </c>
      <c r="F2224" s="72">
        <v>9824.0</v>
      </c>
      <c r="G2224" s="70">
        <f t="shared" si="3"/>
        <v>2903</v>
      </c>
      <c r="H2224" s="70">
        <f t="shared" si="4"/>
        <v>9824</v>
      </c>
      <c r="I2224" s="71" t="s">
        <v>2502</v>
      </c>
      <c r="J2224" s="70">
        <f t="array" ref="J2224:K2224">VLOOKUP(I2224,D:H,{4,5},0)</f>
        <v>3262.5</v>
      </c>
      <c r="K2224" s="70">
        <v>11454.0</v>
      </c>
      <c r="L2224" s="39">
        <f t="shared" si="5"/>
        <v>3262.5</v>
      </c>
      <c r="M2224" s="39">
        <f t="shared" si="6"/>
        <v>11454</v>
      </c>
    </row>
    <row r="2225">
      <c r="A2225" s="33" t="s">
        <v>227</v>
      </c>
      <c r="B2225" s="68" t="s">
        <v>236</v>
      </c>
      <c r="C2225" s="35" t="s">
        <v>48</v>
      </c>
      <c r="D2225" s="35" t="str">
        <f t="shared" si="2"/>
        <v>The Americas/Brazil-The Americas/2000</v>
      </c>
      <c r="E2225" s="69"/>
      <c r="F2225" s="69"/>
      <c r="G2225" s="70" t="str">
        <f t="shared" si="3"/>
        <v/>
      </c>
      <c r="H2225" s="70" t="str">
        <f t="shared" si="4"/>
        <v/>
      </c>
      <c r="I2225" s="71" t="s">
        <v>2503</v>
      </c>
      <c r="J2225" s="70" t="str">
        <f t="array" ref="J2225:K2225">VLOOKUP(I2225,D:H,{4,5},0)</f>
        <v/>
      </c>
      <c r="K2225" s="70"/>
      <c r="L2225" s="39" t="str">
        <f t="shared" si="5"/>
        <v/>
      </c>
      <c r="M2225" s="39" t="str">
        <f t="shared" si="6"/>
        <v/>
      </c>
    </row>
    <row r="2226">
      <c r="A2226" s="33" t="s">
        <v>227</v>
      </c>
      <c r="B2226" s="68" t="s">
        <v>236</v>
      </c>
      <c r="C2226" s="35" t="s">
        <v>49</v>
      </c>
      <c r="D2226" s="35" t="str">
        <f t="shared" si="2"/>
        <v>The Americas/Brazil-The Americas/2001</v>
      </c>
      <c r="E2226" s="72">
        <v>270028.0</v>
      </c>
      <c r="F2226" s="69"/>
      <c r="G2226" s="70">
        <f t="shared" si="3"/>
        <v>270028</v>
      </c>
      <c r="H2226" s="70" t="str">
        <f t="shared" si="4"/>
        <v/>
      </c>
      <c r="I2226" s="71" t="s">
        <v>2504</v>
      </c>
      <c r="J2226" s="70">
        <f t="array" ref="J2226:K2226">VLOOKUP(I2226,D:H,{4,5},0)</f>
        <v>270028</v>
      </c>
      <c r="K2226" s="70"/>
      <c r="L2226" s="39">
        <f t="shared" si="5"/>
        <v>270028</v>
      </c>
      <c r="M2226" s="39" t="str">
        <f t="shared" si="6"/>
        <v/>
      </c>
    </row>
    <row r="2227">
      <c r="A2227" s="33" t="s">
        <v>227</v>
      </c>
      <c r="B2227" s="68" t="s">
        <v>236</v>
      </c>
      <c r="C2227" s="35" t="s">
        <v>50</v>
      </c>
      <c r="D2227" s="35" t="str">
        <f t="shared" si="2"/>
        <v>The Americas/Brazil-The Americas/2002</v>
      </c>
      <c r="E2227" s="72">
        <v>265887.0</v>
      </c>
      <c r="F2227" s="72">
        <v>419754.0</v>
      </c>
      <c r="G2227" s="70">
        <f t="shared" si="3"/>
        <v>265887</v>
      </c>
      <c r="H2227" s="70">
        <f t="shared" si="4"/>
        <v>419754</v>
      </c>
      <c r="I2227" s="71" t="s">
        <v>2505</v>
      </c>
      <c r="J2227" s="70">
        <f t="array" ref="J2227:K2227">VLOOKUP(I2227,D:H,{4,5},0)</f>
        <v>265887</v>
      </c>
      <c r="K2227" s="70">
        <v>419754.0</v>
      </c>
      <c r="L2227" s="39">
        <f t="shared" si="5"/>
        <v>265887</v>
      </c>
      <c r="M2227" s="39">
        <f t="shared" si="6"/>
        <v>419754</v>
      </c>
    </row>
    <row r="2228">
      <c r="A2228" s="33" t="s">
        <v>227</v>
      </c>
      <c r="B2228" s="68" t="s">
        <v>236</v>
      </c>
      <c r="C2228" s="35" t="s">
        <v>51</v>
      </c>
      <c r="D2228" s="35" t="str">
        <f t="shared" si="2"/>
        <v>The Americas/Brazil-The Americas/2003</v>
      </c>
      <c r="E2228" s="72">
        <v>240464.0</v>
      </c>
      <c r="F2228" s="72">
        <v>367147.0</v>
      </c>
      <c r="G2228" s="70">
        <f t="shared" si="3"/>
        <v>240464</v>
      </c>
      <c r="H2228" s="70">
        <f t="shared" si="4"/>
        <v>367147</v>
      </c>
      <c r="I2228" s="71" t="s">
        <v>2506</v>
      </c>
      <c r="J2228" s="70">
        <f t="array" ref="J2228:K2228">VLOOKUP(I2228,D:H,{4,5},0)</f>
        <v>240464</v>
      </c>
      <c r="K2228" s="70">
        <v>367147.0</v>
      </c>
      <c r="L2228" s="39">
        <f t="shared" si="5"/>
        <v>240464</v>
      </c>
      <c r="M2228" s="39">
        <f t="shared" si="6"/>
        <v>367147</v>
      </c>
    </row>
    <row r="2229">
      <c r="A2229" s="33" t="s">
        <v>227</v>
      </c>
      <c r="B2229" s="68" t="s">
        <v>236</v>
      </c>
      <c r="C2229" s="35" t="s">
        <v>52</v>
      </c>
      <c r="D2229" s="35" t="str">
        <f t="shared" si="2"/>
        <v>The Americas/Brazil-The Americas/2004</v>
      </c>
      <c r="E2229" s="72">
        <v>248594.0</v>
      </c>
      <c r="F2229" s="72">
        <v>387675.0</v>
      </c>
      <c r="G2229" s="70">
        <f t="shared" si="3"/>
        <v>248594</v>
      </c>
      <c r="H2229" s="70">
        <f t="shared" si="4"/>
        <v>387675</v>
      </c>
      <c r="I2229" s="71" t="s">
        <v>2507</v>
      </c>
      <c r="J2229" s="70">
        <f t="array" ref="J2229:K2229">VLOOKUP(I2229,D:H,{4,5},0)</f>
        <v>248594</v>
      </c>
      <c r="K2229" s="70">
        <v>387675.0</v>
      </c>
      <c r="L2229" s="39">
        <f t="shared" si="5"/>
        <v>248594</v>
      </c>
      <c r="M2229" s="39">
        <f t="shared" si="6"/>
        <v>387675</v>
      </c>
    </row>
    <row r="2230">
      <c r="A2230" s="33" t="s">
        <v>227</v>
      </c>
      <c r="B2230" s="68" t="s">
        <v>236</v>
      </c>
      <c r="C2230" s="35" t="s">
        <v>54</v>
      </c>
      <c r="D2230" s="35" t="str">
        <f t="shared" si="2"/>
        <v>The Americas/Brazil-The Americas/2006</v>
      </c>
      <c r="E2230" s="72">
        <v>235460.0</v>
      </c>
      <c r="F2230" s="72">
        <v>363213.0</v>
      </c>
      <c r="G2230" s="70">
        <f t="shared" si="3"/>
        <v>225396</v>
      </c>
      <c r="H2230" s="70">
        <f t="shared" si="4"/>
        <v>355261</v>
      </c>
      <c r="I2230" s="71" t="s">
        <v>2508</v>
      </c>
      <c r="J2230" s="70"/>
      <c r="K2230" s="70"/>
      <c r="L2230" s="39" t="str">
        <f t="shared" si="5"/>
        <v/>
      </c>
      <c r="M2230" s="39" t="str">
        <f t="shared" si="6"/>
        <v/>
      </c>
    </row>
    <row r="2231">
      <c r="A2231" s="33" t="s">
        <v>227</v>
      </c>
      <c r="B2231" s="68" t="s">
        <v>236</v>
      </c>
      <c r="C2231" s="35" t="s">
        <v>54</v>
      </c>
      <c r="D2231" s="35" t="str">
        <f t="shared" si="2"/>
        <v>The Americas/Brazil-The Americas/2006</v>
      </c>
      <c r="E2231" s="72">
        <v>215332.0</v>
      </c>
      <c r="F2231" s="72">
        <v>347309.0</v>
      </c>
      <c r="G2231" s="70">
        <f t="shared" si="3"/>
        <v>205545.5</v>
      </c>
      <c r="H2231" s="70">
        <f t="shared" si="4"/>
        <v>339788</v>
      </c>
      <c r="I2231" s="71" t="s">
        <v>2509</v>
      </c>
      <c r="J2231" s="70">
        <f t="array" ref="J2231:K2231">VLOOKUP(I2231,D:H,{4,5},0)</f>
        <v>225396</v>
      </c>
      <c r="K2231" s="70">
        <v>355261.0</v>
      </c>
      <c r="L2231" s="39">
        <f t="shared" si="5"/>
        <v>225396</v>
      </c>
      <c r="M2231" s="39">
        <f t="shared" si="6"/>
        <v>355261</v>
      </c>
    </row>
    <row r="2232">
      <c r="A2232" s="33" t="s">
        <v>227</v>
      </c>
      <c r="B2232" s="68" t="s">
        <v>236</v>
      </c>
      <c r="C2232" s="35" t="s">
        <v>54</v>
      </c>
      <c r="D2232" s="35" t="str">
        <f t="shared" si="2"/>
        <v>The Americas/Brazil-The Americas/2006</v>
      </c>
      <c r="E2232" s="72">
        <v>195759.0</v>
      </c>
      <c r="F2232" s="72">
        <v>332267.0</v>
      </c>
      <c r="G2232" s="70">
        <f t="shared" si="3"/>
        <v>195759</v>
      </c>
      <c r="H2232" s="70">
        <f t="shared" si="4"/>
        <v>332267</v>
      </c>
      <c r="I2232" s="71" t="s">
        <v>2510</v>
      </c>
      <c r="J2232" s="70"/>
      <c r="K2232" s="70"/>
      <c r="L2232" s="39" t="str">
        <f t="shared" si="5"/>
        <v/>
      </c>
      <c r="M2232" s="39" t="str">
        <f t="shared" si="6"/>
        <v/>
      </c>
    </row>
    <row r="2233">
      <c r="A2233" s="33" t="s">
        <v>227</v>
      </c>
      <c r="B2233" s="68" t="s">
        <v>236</v>
      </c>
      <c r="C2233" s="35" t="s">
        <v>56</v>
      </c>
      <c r="D2233" s="35" t="str">
        <f t="shared" si="2"/>
        <v>The Americas/Brazil-The Americas/2008</v>
      </c>
      <c r="E2233" s="72">
        <v>187442.0</v>
      </c>
      <c r="F2233" s="72">
        <v>327984.0</v>
      </c>
      <c r="G2233" s="70">
        <f t="shared" si="3"/>
        <v>187442</v>
      </c>
      <c r="H2233" s="70">
        <f t="shared" si="4"/>
        <v>327984</v>
      </c>
      <c r="I2233" s="71" t="s">
        <v>2511</v>
      </c>
      <c r="J2233" s="70">
        <f t="array" ref="J2233:K2233">VLOOKUP(I2233,D:H,{4,5},0)</f>
        <v>187442</v>
      </c>
      <c r="K2233" s="70">
        <v>327984.0</v>
      </c>
      <c r="L2233" s="39">
        <f t="shared" si="5"/>
        <v>187442</v>
      </c>
      <c r="M2233" s="39">
        <f t="shared" si="6"/>
        <v>327984</v>
      </c>
    </row>
    <row r="2234">
      <c r="A2234" s="33" t="s">
        <v>227</v>
      </c>
      <c r="B2234" s="68" t="s">
        <v>236</v>
      </c>
      <c r="C2234" s="35" t="s">
        <v>57</v>
      </c>
      <c r="D2234" s="35" t="str">
        <f t="shared" si="2"/>
        <v>The Americas/Brazil-The Americas/2009</v>
      </c>
      <c r="E2234" s="72">
        <v>198976.0</v>
      </c>
      <c r="F2234" s="72">
        <v>321622.0</v>
      </c>
      <c r="G2234" s="70">
        <f t="shared" si="3"/>
        <v>198976</v>
      </c>
      <c r="H2234" s="70">
        <f t="shared" si="4"/>
        <v>321622</v>
      </c>
      <c r="I2234" s="71" t="s">
        <v>2512</v>
      </c>
      <c r="J2234" s="70">
        <f t="array" ref="J2234:K2234">VLOOKUP(I2234,D:H,{4,5},0)</f>
        <v>198976</v>
      </c>
      <c r="K2234" s="70">
        <v>321622.0</v>
      </c>
      <c r="L2234" s="39">
        <f t="shared" si="5"/>
        <v>198976</v>
      </c>
      <c r="M2234" s="39">
        <f t="shared" si="6"/>
        <v>321622</v>
      </c>
    </row>
    <row r="2235">
      <c r="A2235" s="33" t="s">
        <v>227</v>
      </c>
      <c r="B2235" s="68" t="s">
        <v>236</v>
      </c>
      <c r="C2235" s="35" t="s">
        <v>58</v>
      </c>
      <c r="D2235" s="35" t="str">
        <f t="shared" si="2"/>
        <v>The Americas/Brazil-The Americas/2010</v>
      </c>
      <c r="E2235" s="72">
        <v>222818.0</v>
      </c>
      <c r="F2235" s="72">
        <v>347668.0</v>
      </c>
      <c r="G2235" s="70">
        <f t="shared" si="3"/>
        <v>222818</v>
      </c>
      <c r="H2235" s="70">
        <f t="shared" si="4"/>
        <v>347668</v>
      </c>
      <c r="I2235" s="71" t="s">
        <v>2513</v>
      </c>
      <c r="J2235" s="70">
        <f t="array" ref="J2235:K2235">VLOOKUP(I2235,D:H,{4,5},0)</f>
        <v>222818</v>
      </c>
      <c r="K2235" s="70">
        <v>347668.0</v>
      </c>
      <c r="L2235" s="39">
        <f t="shared" si="5"/>
        <v>222818</v>
      </c>
      <c r="M2235" s="39">
        <f t="shared" si="6"/>
        <v>347668</v>
      </c>
    </row>
    <row r="2236">
      <c r="A2236" s="33" t="s">
        <v>227</v>
      </c>
      <c r="B2236" s="68" t="s">
        <v>236</v>
      </c>
      <c r="C2236" s="35" t="s">
        <v>60</v>
      </c>
      <c r="D2236" s="35" t="str">
        <f t="shared" si="2"/>
        <v>The Americas/Brazil-The Americas/2012</v>
      </c>
      <c r="E2236" s="72">
        <v>210042.0</v>
      </c>
      <c r="F2236" s="72">
        <v>337826.0</v>
      </c>
      <c r="G2236" s="70">
        <f t="shared" si="3"/>
        <v>200377</v>
      </c>
      <c r="H2236" s="70">
        <f t="shared" si="4"/>
        <v>337630</v>
      </c>
      <c r="I2236" s="71" t="s">
        <v>2514</v>
      </c>
      <c r="J2236" s="70"/>
      <c r="K2236" s="70"/>
      <c r="L2236" s="39" t="str">
        <f t="shared" si="5"/>
        <v/>
      </c>
      <c r="M2236" s="39" t="str">
        <f t="shared" si="6"/>
        <v/>
      </c>
    </row>
    <row r="2237">
      <c r="A2237" s="33" t="s">
        <v>227</v>
      </c>
      <c r="B2237" s="68" t="s">
        <v>236</v>
      </c>
      <c r="C2237" s="35" t="s">
        <v>60</v>
      </c>
      <c r="D2237" s="35" t="str">
        <f t="shared" si="2"/>
        <v>The Americas/Brazil-The Americas/2012</v>
      </c>
      <c r="E2237" s="72">
        <v>190712.0</v>
      </c>
      <c r="F2237" s="72">
        <v>337434.0</v>
      </c>
      <c r="G2237" s="70">
        <f t="shared" si="3"/>
        <v>190712</v>
      </c>
      <c r="H2237" s="70">
        <f t="shared" si="4"/>
        <v>337434</v>
      </c>
      <c r="I2237" s="71" t="s">
        <v>2515</v>
      </c>
      <c r="J2237" s="70">
        <f t="array" ref="J2237:K2237">VLOOKUP(I2237,D:H,{4,5},0)</f>
        <v>200377</v>
      </c>
      <c r="K2237" s="70">
        <v>337630.0</v>
      </c>
      <c r="L2237" s="39">
        <f t="shared" si="5"/>
        <v>200377</v>
      </c>
      <c r="M2237" s="39">
        <f t="shared" si="6"/>
        <v>337630</v>
      </c>
    </row>
    <row r="2238">
      <c r="A2238" s="33" t="s">
        <v>227</v>
      </c>
      <c r="B2238" s="68" t="s">
        <v>237</v>
      </c>
      <c r="C2238" s="35" t="s">
        <v>48</v>
      </c>
      <c r="D2238" s="35" t="str">
        <f t="shared" si="2"/>
        <v>The Americas/Canada-The Americas/2000</v>
      </c>
      <c r="E2238" s="72">
        <v>252651.0</v>
      </c>
      <c r="F2238" s="69"/>
      <c r="G2238" s="70">
        <f t="shared" si="3"/>
        <v>252651</v>
      </c>
      <c r="H2238" s="70" t="str">
        <f t="shared" si="4"/>
        <v/>
      </c>
      <c r="I2238" s="71" t="s">
        <v>2516</v>
      </c>
      <c r="J2238" s="70">
        <f t="array" ref="J2238:K2238">VLOOKUP(I2238,D:H,{4,5},0)</f>
        <v>252651</v>
      </c>
      <c r="K2238" s="70"/>
      <c r="L2238" s="39">
        <f t="shared" si="5"/>
        <v>252651</v>
      </c>
      <c r="M2238" s="39" t="str">
        <f t="shared" si="6"/>
        <v/>
      </c>
    </row>
    <row r="2239">
      <c r="A2239" s="33" t="s">
        <v>227</v>
      </c>
      <c r="B2239" s="68" t="s">
        <v>237</v>
      </c>
      <c r="C2239" s="35" t="s">
        <v>49</v>
      </c>
      <c r="D2239" s="35" t="str">
        <f t="shared" si="2"/>
        <v>The Americas/Canada-The Americas/2001</v>
      </c>
      <c r="E2239" s="72">
        <v>251845.0</v>
      </c>
      <c r="F2239" s="69"/>
      <c r="G2239" s="70">
        <f t="shared" si="3"/>
        <v>251845</v>
      </c>
      <c r="H2239" s="70" t="str">
        <f t="shared" si="4"/>
        <v/>
      </c>
      <c r="I2239" s="71" t="s">
        <v>2517</v>
      </c>
      <c r="J2239" s="70">
        <f t="array" ref="J2239:K2239">VLOOKUP(I2239,D:H,{4,5},0)</f>
        <v>251845</v>
      </c>
      <c r="K2239" s="70"/>
      <c r="L2239" s="39">
        <f t="shared" si="5"/>
        <v>251845</v>
      </c>
      <c r="M2239" s="39" t="str">
        <f t="shared" si="6"/>
        <v/>
      </c>
    </row>
    <row r="2240">
      <c r="A2240" s="33" t="s">
        <v>227</v>
      </c>
      <c r="B2240" s="68" t="s">
        <v>237</v>
      </c>
      <c r="C2240" s="35" t="s">
        <v>50</v>
      </c>
      <c r="D2240" s="35" t="str">
        <f t="shared" si="2"/>
        <v>The Americas/Canada-The Americas/2002</v>
      </c>
      <c r="E2240" s="72">
        <v>250992.0</v>
      </c>
      <c r="F2240" s="72">
        <v>499137.0</v>
      </c>
      <c r="G2240" s="70">
        <f t="shared" si="3"/>
        <v>250992</v>
      </c>
      <c r="H2240" s="70">
        <f t="shared" si="4"/>
        <v>499137</v>
      </c>
      <c r="I2240" s="71" t="s">
        <v>2518</v>
      </c>
      <c r="J2240" s="70">
        <f t="array" ref="J2240:K2240">VLOOKUP(I2240,D:H,{4,5},0)</f>
        <v>250992</v>
      </c>
      <c r="K2240" s="70">
        <v>499137.0</v>
      </c>
      <c r="L2240" s="39">
        <f t="shared" si="5"/>
        <v>250992</v>
      </c>
      <c r="M2240" s="39">
        <f t="shared" si="6"/>
        <v>499137</v>
      </c>
    </row>
    <row r="2241">
      <c r="A2241" s="33" t="s">
        <v>227</v>
      </c>
      <c r="B2241" s="68" t="s">
        <v>237</v>
      </c>
      <c r="C2241" s="35" t="s">
        <v>51</v>
      </c>
      <c r="D2241" s="35" t="str">
        <f t="shared" si="2"/>
        <v>The Americas/Canada-The Americas/2003</v>
      </c>
      <c r="E2241" s="72">
        <v>251326.0</v>
      </c>
      <c r="F2241" s="72">
        <v>513937.0</v>
      </c>
      <c r="G2241" s="70">
        <f t="shared" si="3"/>
        <v>251326</v>
      </c>
      <c r="H2241" s="70">
        <f t="shared" si="4"/>
        <v>513937</v>
      </c>
      <c r="I2241" s="71" t="s">
        <v>2519</v>
      </c>
      <c r="J2241" s="70">
        <f t="array" ref="J2241:K2241">VLOOKUP(I2241,D:H,{4,5},0)</f>
        <v>251326</v>
      </c>
      <c r="K2241" s="70">
        <v>513937.0</v>
      </c>
      <c r="L2241" s="39">
        <f t="shared" si="5"/>
        <v>251326</v>
      </c>
      <c r="M2241" s="39">
        <f t="shared" si="6"/>
        <v>513937</v>
      </c>
    </row>
    <row r="2242">
      <c r="A2242" s="33" t="s">
        <v>227</v>
      </c>
      <c r="B2242" s="68" t="s">
        <v>237</v>
      </c>
      <c r="C2242" s="35" t="s">
        <v>52</v>
      </c>
      <c r="D2242" s="35" t="str">
        <f t="shared" si="2"/>
        <v>The Americas/Canada-The Americas/2004</v>
      </c>
      <c r="E2242" s="72">
        <v>264724.0</v>
      </c>
      <c r="F2242" s="72">
        <v>544975.0</v>
      </c>
      <c r="G2242" s="70">
        <f t="shared" si="3"/>
        <v>256301</v>
      </c>
      <c r="H2242" s="70">
        <f t="shared" si="4"/>
        <v>535332.5</v>
      </c>
      <c r="I2242" s="71" t="s">
        <v>2520</v>
      </c>
      <c r="J2242" s="70">
        <f t="array" ref="J2242:K2242">VLOOKUP(I2242,D:H,{4,5},0)</f>
        <v>256301</v>
      </c>
      <c r="K2242" s="70">
        <v>535332.5</v>
      </c>
      <c r="L2242" s="39">
        <f t="shared" si="5"/>
        <v>256301</v>
      </c>
      <c r="M2242" s="39">
        <f t="shared" si="6"/>
        <v>535332.5</v>
      </c>
    </row>
    <row r="2243">
      <c r="A2243" s="33" t="s">
        <v>227</v>
      </c>
      <c r="B2243" s="68" t="s">
        <v>237</v>
      </c>
      <c r="C2243" s="35" t="s">
        <v>52</v>
      </c>
      <c r="D2243" s="35" t="str">
        <f t="shared" si="2"/>
        <v>The Americas/Canada-The Americas/2004</v>
      </c>
      <c r="E2243" s="72">
        <v>247878.0</v>
      </c>
      <c r="F2243" s="72">
        <v>525690.0</v>
      </c>
      <c r="G2243" s="70">
        <f t="shared" si="3"/>
        <v>247878</v>
      </c>
      <c r="H2243" s="70">
        <f t="shared" si="4"/>
        <v>525690</v>
      </c>
      <c r="I2243" s="71" t="s">
        <v>2521</v>
      </c>
      <c r="J2243" s="70"/>
      <c r="K2243" s="70"/>
      <c r="L2243" s="39" t="str">
        <f t="shared" si="5"/>
        <v/>
      </c>
      <c r="M2243" s="39" t="str">
        <f t="shared" si="6"/>
        <v/>
      </c>
    </row>
    <row r="2244">
      <c r="A2244" s="33" t="s">
        <v>227</v>
      </c>
      <c r="B2244" s="68" t="s">
        <v>237</v>
      </c>
      <c r="C2244" s="35" t="s">
        <v>54</v>
      </c>
      <c r="D2244" s="35" t="str">
        <f t="shared" si="2"/>
        <v>The Americas/Canada-The Americas/2006</v>
      </c>
      <c r="E2244" s="72">
        <v>271728.0</v>
      </c>
      <c r="F2244" s="72">
        <v>560802.0</v>
      </c>
      <c r="G2244" s="70">
        <f t="shared" si="3"/>
        <v>271967</v>
      </c>
      <c r="H2244" s="70">
        <f t="shared" si="4"/>
        <v>561937</v>
      </c>
      <c r="I2244" s="71" t="s">
        <v>2522</v>
      </c>
      <c r="J2244" s="70">
        <f t="array" ref="J2244:K2244">VLOOKUP(I2244,D:H,{4,5},0)</f>
        <v>271967</v>
      </c>
      <c r="K2244" s="70">
        <v>561937.0</v>
      </c>
      <c r="L2244" s="39">
        <f t="shared" si="5"/>
        <v>271967</v>
      </c>
      <c r="M2244" s="39">
        <f t="shared" si="6"/>
        <v>561937</v>
      </c>
    </row>
    <row r="2245">
      <c r="A2245" s="33" t="s">
        <v>227</v>
      </c>
      <c r="B2245" s="68" t="s">
        <v>237</v>
      </c>
      <c r="C2245" s="35" t="s">
        <v>54</v>
      </c>
      <c r="D2245" s="35" t="str">
        <f t="shared" si="2"/>
        <v>The Americas/Canada-The Americas/2006</v>
      </c>
      <c r="E2245" s="72">
        <v>272206.0</v>
      </c>
      <c r="F2245" s="72">
        <v>563072.0</v>
      </c>
      <c r="G2245" s="70">
        <f t="shared" si="3"/>
        <v>260213</v>
      </c>
      <c r="H2245" s="70">
        <f t="shared" si="4"/>
        <v>541117.5</v>
      </c>
      <c r="I2245" s="71" t="s">
        <v>2523</v>
      </c>
      <c r="J2245" s="70"/>
      <c r="K2245" s="70"/>
      <c r="L2245" s="39" t="str">
        <f t="shared" si="5"/>
        <v/>
      </c>
      <c r="M2245" s="39" t="str">
        <f t="shared" si="6"/>
        <v/>
      </c>
    </row>
    <row r="2246">
      <c r="A2246" s="33" t="s">
        <v>227</v>
      </c>
      <c r="B2246" s="68" t="s">
        <v>237</v>
      </c>
      <c r="C2246" s="35" t="s">
        <v>54</v>
      </c>
      <c r="D2246" s="35" t="str">
        <f t="shared" si="2"/>
        <v>The Americas/Canada-The Americas/2006</v>
      </c>
      <c r="E2246" s="72">
        <v>248220.0</v>
      </c>
      <c r="F2246" s="72">
        <v>519163.0</v>
      </c>
      <c r="G2246" s="70">
        <f t="shared" si="3"/>
        <v>248220</v>
      </c>
      <c r="H2246" s="70">
        <f t="shared" si="4"/>
        <v>519163</v>
      </c>
      <c r="I2246" s="71" t="s">
        <v>2524</v>
      </c>
      <c r="J2246" s="70"/>
      <c r="K2246" s="70"/>
      <c r="L2246" s="39" t="str">
        <f t="shared" si="5"/>
        <v/>
      </c>
      <c r="M2246" s="39" t="str">
        <f t="shared" si="6"/>
        <v/>
      </c>
    </row>
    <row r="2247">
      <c r="A2247" s="33" t="s">
        <v>227</v>
      </c>
      <c r="B2247" s="68" t="s">
        <v>237</v>
      </c>
      <c r="C2247" s="35" t="s">
        <v>57</v>
      </c>
      <c r="D2247" s="35" t="str">
        <f t="shared" si="2"/>
        <v>The Americas/Canada-The Americas/2009</v>
      </c>
      <c r="E2247" s="72">
        <v>262038.0</v>
      </c>
      <c r="F2247" s="72">
        <v>553185.0</v>
      </c>
      <c r="G2247" s="70">
        <f t="shared" si="3"/>
        <v>256744</v>
      </c>
      <c r="H2247" s="70">
        <f t="shared" si="4"/>
        <v>543834.5</v>
      </c>
      <c r="I2247" s="71" t="s">
        <v>2525</v>
      </c>
      <c r="J2247" s="70">
        <f t="array" ref="J2247:K2247">VLOOKUP(I2247,D:H,{4,5},0)</f>
        <v>256744</v>
      </c>
      <c r="K2247" s="70">
        <v>543834.5</v>
      </c>
      <c r="L2247" s="39">
        <f t="shared" si="5"/>
        <v>256744</v>
      </c>
      <c r="M2247" s="39">
        <f t="shared" si="6"/>
        <v>543834.5</v>
      </c>
    </row>
    <row r="2248">
      <c r="A2248" s="33" t="s">
        <v>227</v>
      </c>
      <c r="B2248" s="68" t="s">
        <v>237</v>
      </c>
      <c r="C2248" s="35" t="s">
        <v>57</v>
      </c>
      <c r="D2248" s="35" t="str">
        <f t="shared" si="2"/>
        <v>The Americas/Canada-The Americas/2009</v>
      </c>
      <c r="E2248" s="72">
        <v>251450.0</v>
      </c>
      <c r="F2248" s="72">
        <v>534484.0</v>
      </c>
      <c r="G2248" s="70">
        <f t="shared" si="3"/>
        <v>251450</v>
      </c>
      <c r="H2248" s="70">
        <f t="shared" si="4"/>
        <v>534484</v>
      </c>
      <c r="I2248" s="71" t="s">
        <v>2526</v>
      </c>
      <c r="J2248" s="70">
        <f t="array" ref="J2248:K2248">VLOOKUP(I2248,D:H,{4,5},0)</f>
        <v>268302</v>
      </c>
      <c r="K2248" s="70">
        <v>550233.0</v>
      </c>
      <c r="L2248" s="39">
        <f t="shared" si="5"/>
        <v>268302</v>
      </c>
      <c r="M2248" s="39">
        <f t="shared" si="6"/>
        <v>550233</v>
      </c>
    </row>
    <row r="2249">
      <c r="A2249" s="33" t="s">
        <v>227</v>
      </c>
      <c r="B2249" s="68" t="s">
        <v>237</v>
      </c>
      <c r="C2249" s="35" t="s">
        <v>58</v>
      </c>
      <c r="D2249" s="35" t="str">
        <f t="shared" si="2"/>
        <v>The Americas/Canada-The Americas/2010</v>
      </c>
      <c r="E2249" s="72">
        <v>268302.0</v>
      </c>
      <c r="F2249" s="72">
        <v>550233.0</v>
      </c>
      <c r="G2249" s="70">
        <f t="shared" si="3"/>
        <v>268302</v>
      </c>
      <c r="H2249" s="70">
        <f t="shared" si="4"/>
        <v>550233</v>
      </c>
      <c r="I2249" s="71" t="s">
        <v>2527</v>
      </c>
      <c r="J2249" s="70"/>
      <c r="K2249" s="70"/>
      <c r="L2249" s="39" t="str">
        <f t="shared" si="5"/>
        <v/>
      </c>
      <c r="M2249" s="39" t="str">
        <f t="shared" si="6"/>
        <v/>
      </c>
    </row>
    <row r="2250">
      <c r="A2250" s="33" t="s">
        <v>227</v>
      </c>
      <c r="B2250" s="68" t="s">
        <v>237</v>
      </c>
      <c r="C2250" s="35" t="s">
        <v>60</v>
      </c>
      <c r="D2250" s="35" t="str">
        <f t="shared" si="2"/>
        <v>The Americas/Canada-The Americas/2012</v>
      </c>
      <c r="E2250" s="72">
        <v>267619.0</v>
      </c>
      <c r="F2250" s="72">
        <v>552349.0</v>
      </c>
      <c r="G2250" s="70">
        <f t="shared" si="3"/>
        <v>267619</v>
      </c>
      <c r="H2250" s="70">
        <f t="shared" si="4"/>
        <v>552349</v>
      </c>
      <c r="I2250" s="71" t="s">
        <v>2528</v>
      </c>
      <c r="J2250" s="70">
        <f t="array" ref="J2250:K2250">VLOOKUP(I2250,D:H,{4,5},0)</f>
        <v>267619</v>
      </c>
      <c r="K2250" s="70">
        <v>552349.0</v>
      </c>
      <c r="L2250" s="39">
        <f t="shared" si="5"/>
        <v>267619</v>
      </c>
      <c r="M2250" s="39">
        <f t="shared" si="6"/>
        <v>552349</v>
      </c>
    </row>
    <row r="2251">
      <c r="A2251" s="33" t="s">
        <v>227</v>
      </c>
      <c r="B2251" s="68" t="s">
        <v>238</v>
      </c>
      <c r="C2251" s="35" t="s">
        <v>48</v>
      </c>
      <c r="D2251" s="35" t="str">
        <f t="shared" si="2"/>
        <v>The Americas/Cayman Islands-The Americas/2000</v>
      </c>
      <c r="E2251" s="69"/>
      <c r="F2251" s="69"/>
      <c r="G2251" s="70" t="str">
        <f t="shared" si="3"/>
        <v/>
      </c>
      <c r="H2251" s="70" t="str">
        <f t="shared" si="4"/>
        <v/>
      </c>
      <c r="I2251" s="71" t="s">
        <v>2529</v>
      </c>
      <c r="J2251" s="70" t="str">
        <f t="array" ref="J2251:K2251">VLOOKUP(I2251,D:H,{4,5},0)</f>
        <v/>
      </c>
      <c r="K2251" s="70"/>
      <c r="L2251" s="39" t="str">
        <f t="shared" si="5"/>
        <v/>
      </c>
      <c r="M2251" s="39" t="str">
        <f t="shared" si="6"/>
        <v/>
      </c>
    </row>
    <row r="2252">
      <c r="A2252" s="33" t="s">
        <v>227</v>
      </c>
      <c r="B2252" s="68" t="s">
        <v>238</v>
      </c>
      <c r="C2252" s="35" t="s">
        <v>49</v>
      </c>
      <c r="D2252" s="35" t="str">
        <f t="shared" si="2"/>
        <v>The Americas/Cayman Islands-The Americas/2001</v>
      </c>
      <c r="E2252" s="69"/>
      <c r="F2252" s="69"/>
      <c r="G2252" s="70" t="str">
        <f t="shared" si="3"/>
        <v/>
      </c>
      <c r="H2252" s="70" t="str">
        <f t="shared" si="4"/>
        <v/>
      </c>
      <c r="I2252" s="71" t="s">
        <v>2530</v>
      </c>
      <c r="J2252" s="70" t="str">
        <f t="array" ref="J2252:K2252">VLOOKUP(I2252,D:H,{4,5},0)</f>
        <v/>
      </c>
      <c r="K2252" s="70"/>
      <c r="L2252" s="39" t="str">
        <f t="shared" si="5"/>
        <v/>
      </c>
      <c r="M2252" s="39" t="str">
        <f t="shared" si="6"/>
        <v/>
      </c>
    </row>
    <row r="2253">
      <c r="A2253" s="33" t="s">
        <v>227</v>
      </c>
      <c r="B2253" s="68" t="s">
        <v>238</v>
      </c>
      <c r="C2253" s="35" t="s">
        <v>50</v>
      </c>
      <c r="D2253" s="35" t="str">
        <f t="shared" si="2"/>
        <v>The Americas/Cayman Islands-The Americas/2002</v>
      </c>
      <c r="E2253" s="69"/>
      <c r="F2253" s="72">
        <v>590.0</v>
      </c>
      <c r="G2253" s="70" t="str">
        <f t="shared" si="3"/>
        <v/>
      </c>
      <c r="H2253" s="70">
        <f t="shared" si="4"/>
        <v>590</v>
      </c>
      <c r="I2253" s="71" t="s">
        <v>2531</v>
      </c>
      <c r="J2253" s="70" t="str">
        <f t="array" ref="J2253:K2253">VLOOKUP(I2253,D:H,{4,5},0)</f>
        <v/>
      </c>
      <c r="K2253" s="70">
        <v>590.0</v>
      </c>
      <c r="L2253" s="39" t="str">
        <f t="shared" si="5"/>
        <v/>
      </c>
      <c r="M2253" s="39">
        <f t="shared" si="6"/>
        <v>590</v>
      </c>
    </row>
    <row r="2254">
      <c r="A2254" s="33" t="s">
        <v>227</v>
      </c>
      <c r="B2254" s="68" t="s">
        <v>238</v>
      </c>
      <c r="C2254" s="35" t="s">
        <v>51</v>
      </c>
      <c r="D2254" s="35" t="str">
        <f t="shared" si="2"/>
        <v>The Americas/Cayman Islands-The Americas/2003</v>
      </c>
      <c r="E2254" s="69"/>
      <c r="F2254" s="72">
        <v>587.0</v>
      </c>
      <c r="G2254" s="70" t="str">
        <f t="shared" si="3"/>
        <v/>
      </c>
      <c r="H2254" s="70">
        <f t="shared" si="4"/>
        <v>587</v>
      </c>
      <c r="I2254" s="71" t="s">
        <v>2532</v>
      </c>
      <c r="J2254" s="70" t="str">
        <f t="array" ref="J2254:K2254">VLOOKUP(I2254,D:H,{4,5},0)</f>
        <v/>
      </c>
      <c r="K2254" s="70">
        <v>587.0</v>
      </c>
      <c r="L2254" s="39" t="str">
        <f t="shared" si="5"/>
        <v/>
      </c>
      <c r="M2254" s="39">
        <f t="shared" si="6"/>
        <v>587</v>
      </c>
    </row>
    <row r="2255">
      <c r="A2255" s="33" t="s">
        <v>227</v>
      </c>
      <c r="B2255" s="68" t="s">
        <v>238</v>
      </c>
      <c r="C2255" s="35" t="s">
        <v>52</v>
      </c>
      <c r="D2255" s="35" t="str">
        <f t="shared" si="2"/>
        <v>The Americas/Cayman Islands-The Americas/2004</v>
      </c>
      <c r="E2255" s="69"/>
      <c r="F2255" s="72">
        <v>631.0</v>
      </c>
      <c r="G2255" s="70" t="str">
        <f t="shared" si="3"/>
        <v/>
      </c>
      <c r="H2255" s="70">
        <f t="shared" si="4"/>
        <v>543</v>
      </c>
      <c r="I2255" s="71" t="s">
        <v>2533</v>
      </c>
      <c r="J2255" s="70" t="str">
        <f t="array" ref="J2255:K2255">VLOOKUP(I2255,D:H,{4,5},0)</f>
        <v/>
      </c>
      <c r="K2255" s="70">
        <v>543.0</v>
      </c>
      <c r="L2255" s="39" t="str">
        <f t="shared" si="5"/>
        <v/>
      </c>
      <c r="M2255" s="39">
        <f t="shared" si="6"/>
        <v>543</v>
      </c>
    </row>
    <row r="2256">
      <c r="A2256" s="33" t="s">
        <v>227</v>
      </c>
      <c r="B2256" s="68" t="s">
        <v>238</v>
      </c>
      <c r="C2256" s="35" t="s">
        <v>52</v>
      </c>
      <c r="D2256" s="35" t="str">
        <f t="shared" si="2"/>
        <v>The Americas/Cayman Islands-The Americas/2004</v>
      </c>
      <c r="E2256" s="69"/>
      <c r="F2256" s="72">
        <v>455.0</v>
      </c>
      <c r="G2256" s="70" t="str">
        <f t="shared" si="3"/>
        <v/>
      </c>
      <c r="H2256" s="70">
        <f t="shared" si="4"/>
        <v>455</v>
      </c>
      <c r="I2256" s="71" t="s">
        <v>2534</v>
      </c>
      <c r="J2256" s="70"/>
      <c r="K2256" s="70"/>
      <c r="L2256" s="39" t="str">
        <f t="shared" si="5"/>
        <v/>
      </c>
      <c r="M2256" s="39" t="str">
        <f t="shared" si="6"/>
        <v/>
      </c>
    </row>
    <row r="2257">
      <c r="A2257" s="33" t="s">
        <v>227</v>
      </c>
      <c r="B2257" s="68" t="s">
        <v>238</v>
      </c>
      <c r="C2257" s="35" t="s">
        <v>54</v>
      </c>
      <c r="D2257" s="35" t="str">
        <f t="shared" si="2"/>
        <v>The Americas/Cayman Islands-The Americas/2006</v>
      </c>
      <c r="E2257" s="69"/>
      <c r="F2257" s="72">
        <v>612.0</v>
      </c>
      <c r="G2257" s="70" t="str">
        <f t="shared" si="3"/>
        <v/>
      </c>
      <c r="H2257" s="70">
        <f t="shared" si="4"/>
        <v>562.5</v>
      </c>
      <c r="I2257" s="71" t="s">
        <v>2535</v>
      </c>
      <c r="J2257" s="70" t="str">
        <f t="array" ref="J2257:K2257">VLOOKUP(I2257,D:H,{4,5},0)</f>
        <v/>
      </c>
      <c r="K2257" s="70">
        <v>562.5</v>
      </c>
      <c r="L2257" s="39" t="str">
        <f t="shared" si="5"/>
        <v/>
      </c>
      <c r="M2257" s="39">
        <f t="shared" si="6"/>
        <v>562.5</v>
      </c>
    </row>
    <row r="2258">
      <c r="A2258" s="33" t="s">
        <v>227</v>
      </c>
      <c r="B2258" s="68" t="s">
        <v>238</v>
      </c>
      <c r="C2258" s="35" t="s">
        <v>54</v>
      </c>
      <c r="D2258" s="35" t="str">
        <f t="shared" si="2"/>
        <v>The Americas/Cayman Islands-The Americas/2006</v>
      </c>
      <c r="E2258" s="69"/>
      <c r="F2258" s="72">
        <v>513.0</v>
      </c>
      <c r="G2258" s="70" t="str">
        <f t="shared" si="3"/>
        <v/>
      </c>
      <c r="H2258" s="70">
        <f t="shared" si="4"/>
        <v>491</v>
      </c>
      <c r="I2258" s="71" t="s">
        <v>2536</v>
      </c>
      <c r="J2258" s="70"/>
      <c r="K2258" s="70"/>
      <c r="L2258" s="39" t="str">
        <f t="shared" si="5"/>
        <v/>
      </c>
      <c r="M2258" s="39" t="str">
        <f t="shared" si="6"/>
        <v/>
      </c>
    </row>
    <row r="2259">
      <c r="A2259" s="33" t="s">
        <v>227</v>
      </c>
      <c r="B2259" s="68" t="s">
        <v>238</v>
      </c>
      <c r="C2259" s="35" t="s">
        <v>54</v>
      </c>
      <c r="D2259" s="35" t="str">
        <f t="shared" si="2"/>
        <v>The Americas/Cayman Islands-The Americas/2006</v>
      </c>
      <c r="E2259" s="69"/>
      <c r="F2259" s="72">
        <v>469.0</v>
      </c>
      <c r="G2259" s="70" t="str">
        <f t="shared" si="3"/>
        <v/>
      </c>
      <c r="H2259" s="70">
        <f t="shared" si="4"/>
        <v>469</v>
      </c>
      <c r="I2259" s="71" t="s">
        <v>2537</v>
      </c>
      <c r="J2259" s="70"/>
      <c r="K2259" s="70"/>
      <c r="L2259" s="39" t="str">
        <f t="shared" si="5"/>
        <v/>
      </c>
      <c r="M2259" s="39" t="str">
        <f t="shared" si="6"/>
        <v/>
      </c>
    </row>
    <row r="2260">
      <c r="A2260" s="33" t="s">
        <v>227</v>
      </c>
      <c r="B2260" s="68" t="s">
        <v>238</v>
      </c>
      <c r="C2260" s="35" t="s">
        <v>57</v>
      </c>
      <c r="D2260" s="35" t="str">
        <f t="shared" si="2"/>
        <v>The Americas/Cayman Islands-The Americas/2009</v>
      </c>
      <c r="E2260" s="69"/>
      <c r="F2260" s="72">
        <v>480.0</v>
      </c>
      <c r="G2260" s="70" t="str">
        <f t="shared" si="3"/>
        <v/>
      </c>
      <c r="H2260" s="70">
        <f t="shared" si="4"/>
        <v>467.5</v>
      </c>
      <c r="I2260" s="71" t="s">
        <v>2538</v>
      </c>
      <c r="J2260" s="70" t="str">
        <f t="array" ref="J2260:K2260">VLOOKUP(I2260,D:H,{4,5},0)</f>
        <v/>
      </c>
      <c r="K2260" s="70">
        <v>467.5</v>
      </c>
      <c r="L2260" s="39" t="str">
        <f t="shared" si="5"/>
        <v/>
      </c>
      <c r="M2260" s="39">
        <f t="shared" si="6"/>
        <v>467.5</v>
      </c>
    </row>
    <row r="2261">
      <c r="A2261" s="33" t="s">
        <v>227</v>
      </c>
      <c r="B2261" s="68" t="s">
        <v>238</v>
      </c>
      <c r="C2261" s="35" t="s">
        <v>57</v>
      </c>
      <c r="D2261" s="35" t="str">
        <f t="shared" si="2"/>
        <v>The Americas/Cayman Islands-The Americas/2009</v>
      </c>
      <c r="E2261" s="69"/>
      <c r="F2261" s="72">
        <v>455.0</v>
      </c>
      <c r="G2261" s="70" t="str">
        <f t="shared" si="3"/>
        <v/>
      </c>
      <c r="H2261" s="70">
        <f t="shared" si="4"/>
        <v>455</v>
      </c>
      <c r="I2261" s="71" t="s">
        <v>2539</v>
      </c>
      <c r="J2261" s="70" t="str">
        <f t="array" ref="J2261:K2261">VLOOKUP(I2261,D:H,{4,5},0)</f>
        <v/>
      </c>
      <c r="K2261" s="70">
        <v>517.0</v>
      </c>
      <c r="L2261" s="39" t="str">
        <f t="shared" si="5"/>
        <v/>
      </c>
      <c r="M2261" s="39">
        <f t="shared" si="6"/>
        <v>517</v>
      </c>
    </row>
    <row r="2262">
      <c r="A2262" s="33" t="s">
        <v>227</v>
      </c>
      <c r="B2262" s="68" t="s">
        <v>238</v>
      </c>
      <c r="C2262" s="35" t="s">
        <v>58</v>
      </c>
      <c r="D2262" s="35" t="str">
        <f t="shared" si="2"/>
        <v>The Americas/Cayman Islands-The Americas/2010</v>
      </c>
      <c r="E2262" s="69"/>
      <c r="F2262" s="72">
        <v>517.0</v>
      </c>
      <c r="G2262" s="70" t="str">
        <f t="shared" si="3"/>
        <v/>
      </c>
      <c r="H2262" s="70">
        <f t="shared" si="4"/>
        <v>517</v>
      </c>
      <c r="I2262" s="71" t="s">
        <v>2540</v>
      </c>
      <c r="J2262" s="70"/>
      <c r="K2262" s="70"/>
      <c r="L2262" s="39" t="str">
        <f t="shared" si="5"/>
        <v/>
      </c>
      <c r="M2262" s="39" t="str">
        <f t="shared" si="6"/>
        <v/>
      </c>
    </row>
    <row r="2263">
      <c r="A2263" s="33" t="s">
        <v>227</v>
      </c>
      <c r="B2263" s="68" t="s">
        <v>238</v>
      </c>
      <c r="C2263" s="35" t="s">
        <v>60</v>
      </c>
      <c r="D2263" s="35" t="str">
        <f t="shared" si="2"/>
        <v>The Americas/Cayman Islands-The Americas/2012</v>
      </c>
      <c r="E2263" s="69"/>
      <c r="F2263" s="72">
        <v>499.0</v>
      </c>
      <c r="G2263" s="70" t="str">
        <f t="shared" si="3"/>
        <v/>
      </c>
      <c r="H2263" s="70">
        <f t="shared" si="4"/>
        <v>499</v>
      </c>
      <c r="I2263" s="71" t="s">
        <v>2541</v>
      </c>
      <c r="J2263" s="70" t="str">
        <f t="array" ref="J2263:K2263">VLOOKUP(I2263,D:H,{4,5},0)</f>
        <v/>
      </c>
      <c r="K2263" s="70">
        <v>499.0</v>
      </c>
      <c r="L2263" s="39" t="str">
        <f t="shared" si="5"/>
        <v/>
      </c>
      <c r="M2263" s="39">
        <f t="shared" si="6"/>
        <v>499</v>
      </c>
    </row>
    <row r="2264">
      <c r="A2264" s="33" t="s">
        <v>227</v>
      </c>
      <c r="B2264" s="68" t="s">
        <v>239</v>
      </c>
      <c r="C2264" s="35" t="s">
        <v>48</v>
      </c>
      <c r="D2264" s="35" t="str">
        <f t="shared" si="2"/>
        <v>The Americas/Chile-The Americas/2000</v>
      </c>
      <c r="E2264" s="72">
        <v>32720.0</v>
      </c>
      <c r="F2264" s="69"/>
      <c r="G2264" s="70">
        <f t="shared" si="3"/>
        <v>32720</v>
      </c>
      <c r="H2264" s="70" t="str">
        <f t="shared" si="4"/>
        <v/>
      </c>
      <c r="I2264" s="71" t="s">
        <v>2542</v>
      </c>
      <c r="J2264" s="70">
        <f t="array" ref="J2264:K2264">VLOOKUP(I2264,D:H,{4,5},0)</f>
        <v>32720</v>
      </c>
      <c r="K2264" s="70"/>
      <c r="L2264" s="39">
        <f t="shared" si="5"/>
        <v>32720</v>
      </c>
      <c r="M2264" s="39" t="str">
        <f t="shared" si="6"/>
        <v/>
      </c>
    </row>
    <row r="2265">
      <c r="A2265" s="33" t="s">
        <v>227</v>
      </c>
      <c r="B2265" s="68" t="s">
        <v>239</v>
      </c>
      <c r="C2265" s="35" t="s">
        <v>49</v>
      </c>
      <c r="D2265" s="35" t="str">
        <f t="shared" si="2"/>
        <v>The Americas/Chile-The Americas/2001</v>
      </c>
      <c r="E2265" s="72">
        <v>33574.0</v>
      </c>
      <c r="F2265" s="69"/>
      <c r="G2265" s="70">
        <f t="shared" si="3"/>
        <v>33574</v>
      </c>
      <c r="H2265" s="70" t="str">
        <f t="shared" si="4"/>
        <v/>
      </c>
      <c r="I2265" s="71" t="s">
        <v>2543</v>
      </c>
      <c r="J2265" s="70">
        <f t="array" ref="J2265:K2265">VLOOKUP(I2265,D:H,{4,5},0)</f>
        <v>33574</v>
      </c>
      <c r="K2265" s="70"/>
      <c r="L2265" s="39">
        <f t="shared" si="5"/>
        <v>33574</v>
      </c>
      <c r="M2265" s="39" t="str">
        <f t="shared" si="6"/>
        <v/>
      </c>
    </row>
    <row r="2266">
      <c r="A2266" s="33" t="s">
        <v>227</v>
      </c>
      <c r="B2266" s="68" t="s">
        <v>239</v>
      </c>
      <c r="C2266" s="35" t="s">
        <v>50</v>
      </c>
      <c r="D2266" s="35" t="str">
        <f t="shared" si="2"/>
        <v>The Americas/Chile-The Americas/2002</v>
      </c>
      <c r="E2266" s="72">
        <v>30920.0</v>
      </c>
      <c r="F2266" s="72">
        <v>72258.0</v>
      </c>
      <c r="G2266" s="70">
        <f t="shared" si="3"/>
        <v>30920</v>
      </c>
      <c r="H2266" s="70">
        <f t="shared" si="4"/>
        <v>72258</v>
      </c>
      <c r="I2266" s="71" t="s">
        <v>2544</v>
      </c>
      <c r="J2266" s="70">
        <f t="array" ref="J2266:K2266">VLOOKUP(I2266,D:H,{4,5},0)</f>
        <v>30920</v>
      </c>
      <c r="K2266" s="70">
        <v>72258.0</v>
      </c>
      <c r="L2266" s="39">
        <f t="shared" si="5"/>
        <v>30920</v>
      </c>
      <c r="M2266" s="39">
        <f t="shared" si="6"/>
        <v>72258</v>
      </c>
    </row>
    <row r="2267">
      <c r="A2267" s="33" t="s">
        <v>227</v>
      </c>
      <c r="B2267" s="68" t="s">
        <v>239</v>
      </c>
      <c r="C2267" s="35" t="s">
        <v>51</v>
      </c>
      <c r="D2267" s="35" t="str">
        <f t="shared" si="2"/>
        <v>The Americas/Chile-The Americas/2003</v>
      </c>
      <c r="E2267" s="72">
        <v>29484.0</v>
      </c>
      <c r="F2267" s="72">
        <v>67267.0</v>
      </c>
      <c r="G2267" s="70">
        <f t="shared" si="3"/>
        <v>29484</v>
      </c>
      <c r="H2267" s="70">
        <f t="shared" si="4"/>
        <v>67267</v>
      </c>
      <c r="I2267" s="71" t="s">
        <v>2545</v>
      </c>
      <c r="J2267" s="70">
        <f t="array" ref="J2267:K2267">VLOOKUP(I2267,D:H,{4,5},0)</f>
        <v>29484</v>
      </c>
      <c r="K2267" s="70">
        <v>67267.0</v>
      </c>
      <c r="L2267" s="39">
        <f t="shared" si="5"/>
        <v>29484</v>
      </c>
      <c r="M2267" s="39">
        <f t="shared" si="6"/>
        <v>67267</v>
      </c>
    </row>
    <row r="2268">
      <c r="A2268" s="33" t="s">
        <v>227</v>
      </c>
      <c r="B2268" s="68" t="s">
        <v>239</v>
      </c>
      <c r="C2268" s="35" t="s">
        <v>52</v>
      </c>
      <c r="D2268" s="35" t="str">
        <f t="shared" si="2"/>
        <v>The Americas/Chile-The Americas/2004</v>
      </c>
      <c r="E2268" s="72">
        <v>30310.0</v>
      </c>
      <c r="F2268" s="72">
        <v>71224.0</v>
      </c>
      <c r="G2268" s="70">
        <f t="shared" si="3"/>
        <v>27503.5</v>
      </c>
      <c r="H2268" s="70">
        <f t="shared" si="4"/>
        <v>61990.5</v>
      </c>
      <c r="I2268" s="71" t="s">
        <v>2546</v>
      </c>
      <c r="J2268" s="70">
        <f t="array" ref="J2268:K2268">VLOOKUP(I2268,D:H,{4,5},0)</f>
        <v>27503.5</v>
      </c>
      <c r="K2268" s="70">
        <v>61990.5</v>
      </c>
      <c r="L2268" s="39">
        <f t="shared" si="5"/>
        <v>27503.5</v>
      </c>
      <c r="M2268" s="39">
        <f t="shared" si="6"/>
        <v>61990.5</v>
      </c>
    </row>
    <row r="2269">
      <c r="A2269" s="33" t="s">
        <v>227</v>
      </c>
      <c r="B2269" s="68" t="s">
        <v>239</v>
      </c>
      <c r="C2269" s="35" t="s">
        <v>52</v>
      </c>
      <c r="D2269" s="35" t="str">
        <f t="shared" si="2"/>
        <v>The Americas/Chile-The Americas/2004</v>
      </c>
      <c r="E2269" s="72">
        <v>24697.0</v>
      </c>
      <c r="F2269" s="72">
        <v>52757.0</v>
      </c>
      <c r="G2269" s="70">
        <f t="shared" si="3"/>
        <v>24697</v>
      </c>
      <c r="H2269" s="70">
        <f t="shared" si="4"/>
        <v>52757</v>
      </c>
      <c r="I2269" s="71" t="s">
        <v>2547</v>
      </c>
      <c r="J2269" s="70"/>
      <c r="K2269" s="70"/>
      <c r="L2269" s="39" t="str">
        <f t="shared" si="5"/>
        <v/>
      </c>
      <c r="M2269" s="39" t="str">
        <f t="shared" si="6"/>
        <v/>
      </c>
    </row>
    <row r="2270">
      <c r="A2270" s="33" t="s">
        <v>227</v>
      </c>
      <c r="B2270" s="68" t="s">
        <v>239</v>
      </c>
      <c r="C2270" s="35" t="s">
        <v>54</v>
      </c>
      <c r="D2270" s="35" t="str">
        <f t="shared" si="2"/>
        <v>The Americas/Chile-The Americas/2006</v>
      </c>
      <c r="E2270" s="72">
        <v>30565.0</v>
      </c>
      <c r="F2270" s="72">
        <v>71154.0</v>
      </c>
      <c r="G2270" s="70">
        <f t="shared" si="3"/>
        <v>29458.5</v>
      </c>
      <c r="H2270" s="70">
        <f t="shared" si="4"/>
        <v>66442</v>
      </c>
      <c r="I2270" s="71" t="s">
        <v>2548</v>
      </c>
      <c r="J2270" s="70">
        <f t="array" ref="J2270:K2270">VLOOKUP(I2270,D:H,{4,5},0)</f>
        <v>29458.5</v>
      </c>
      <c r="K2270" s="70">
        <v>66442.0</v>
      </c>
      <c r="L2270" s="39">
        <f t="shared" si="5"/>
        <v>29458.5</v>
      </c>
      <c r="M2270" s="39">
        <f t="shared" si="6"/>
        <v>66442</v>
      </c>
    </row>
    <row r="2271">
      <c r="A2271" s="33" t="s">
        <v>227</v>
      </c>
      <c r="B2271" s="68" t="s">
        <v>239</v>
      </c>
      <c r="C2271" s="35" t="s">
        <v>54</v>
      </c>
      <c r="D2271" s="35" t="str">
        <f t="shared" si="2"/>
        <v>The Americas/Chile-The Americas/2006</v>
      </c>
      <c r="E2271" s="72">
        <v>28352.0</v>
      </c>
      <c r="F2271" s="72">
        <v>61730.0</v>
      </c>
      <c r="G2271" s="70">
        <f t="shared" si="3"/>
        <v>28352</v>
      </c>
      <c r="H2271" s="70">
        <f t="shared" si="4"/>
        <v>61730</v>
      </c>
      <c r="I2271" s="71" t="s">
        <v>2549</v>
      </c>
      <c r="J2271" s="70">
        <f t="array" ref="J2271:K2271">VLOOKUP(I2271,D:H,{4,5},0)</f>
        <v>25568</v>
      </c>
      <c r="K2271" s="70">
        <v>55361.0</v>
      </c>
      <c r="L2271" s="39">
        <f t="shared" si="5"/>
        <v>25568</v>
      </c>
      <c r="M2271" s="39">
        <f t="shared" si="6"/>
        <v>55361</v>
      </c>
    </row>
    <row r="2272">
      <c r="A2272" s="33" t="s">
        <v>227</v>
      </c>
      <c r="B2272" s="68" t="s">
        <v>239</v>
      </c>
      <c r="C2272" s="35" t="s">
        <v>55</v>
      </c>
      <c r="D2272" s="35" t="str">
        <f t="shared" si="2"/>
        <v>The Americas/Chile-The Americas/2007</v>
      </c>
      <c r="E2272" s="72">
        <v>25568.0</v>
      </c>
      <c r="F2272" s="72">
        <v>55361.0</v>
      </c>
      <c r="G2272" s="70">
        <f t="shared" si="3"/>
        <v>25568</v>
      </c>
      <c r="H2272" s="70">
        <f t="shared" si="4"/>
        <v>55361</v>
      </c>
      <c r="I2272" s="71" t="s">
        <v>2550</v>
      </c>
      <c r="J2272" s="70"/>
      <c r="K2272" s="70"/>
      <c r="L2272" s="39" t="str">
        <f t="shared" si="5"/>
        <v/>
      </c>
      <c r="M2272" s="39" t="str">
        <f t="shared" si="6"/>
        <v/>
      </c>
    </row>
    <row r="2273">
      <c r="A2273" s="33" t="s">
        <v>227</v>
      </c>
      <c r="B2273" s="68" t="s">
        <v>239</v>
      </c>
      <c r="C2273" s="35" t="s">
        <v>57</v>
      </c>
      <c r="D2273" s="35" t="str">
        <f t="shared" si="2"/>
        <v>The Americas/Chile-The Americas/2009</v>
      </c>
      <c r="E2273" s="72">
        <v>25833.0</v>
      </c>
      <c r="F2273" s="72">
        <v>55078.0</v>
      </c>
      <c r="G2273" s="70">
        <f t="shared" si="3"/>
        <v>25503.5</v>
      </c>
      <c r="H2273" s="70">
        <f t="shared" si="4"/>
        <v>56886</v>
      </c>
      <c r="I2273" s="71" t="s">
        <v>2551</v>
      </c>
      <c r="J2273" s="70">
        <f t="array" ref="J2273:K2273">VLOOKUP(I2273,D:H,{4,5},0)</f>
        <v>25503.5</v>
      </c>
      <c r="K2273" s="70">
        <v>56886.0</v>
      </c>
      <c r="L2273" s="39">
        <f t="shared" si="5"/>
        <v>25503.5</v>
      </c>
      <c r="M2273" s="39">
        <f t="shared" si="6"/>
        <v>56886</v>
      </c>
    </row>
    <row r="2274">
      <c r="A2274" s="33" t="s">
        <v>227</v>
      </c>
      <c r="B2274" s="68" t="s">
        <v>239</v>
      </c>
      <c r="C2274" s="35" t="s">
        <v>57</v>
      </c>
      <c r="D2274" s="35" t="str">
        <f t="shared" si="2"/>
        <v>The Americas/Chile-The Americas/2009</v>
      </c>
      <c r="E2274" s="72">
        <v>25174.0</v>
      </c>
      <c r="F2274" s="72">
        <v>58694.0</v>
      </c>
      <c r="G2274" s="70">
        <f t="shared" si="3"/>
        <v>25174</v>
      </c>
      <c r="H2274" s="70">
        <f t="shared" si="4"/>
        <v>58694</v>
      </c>
      <c r="I2274" s="71" t="s">
        <v>2552</v>
      </c>
      <c r="J2274" s="70">
        <f t="array" ref="J2274:K2274">VLOOKUP(I2274,D:H,{4,5},0)</f>
        <v>29507</v>
      </c>
      <c r="K2274" s="70">
        <v>64393.0</v>
      </c>
      <c r="L2274" s="39">
        <f t="shared" si="5"/>
        <v>29507</v>
      </c>
      <c r="M2274" s="39">
        <f t="shared" si="6"/>
        <v>64393</v>
      </c>
    </row>
    <row r="2275">
      <c r="A2275" s="33" t="s">
        <v>227</v>
      </c>
      <c r="B2275" s="68" t="s">
        <v>239</v>
      </c>
      <c r="C2275" s="35" t="s">
        <v>58</v>
      </c>
      <c r="D2275" s="35" t="str">
        <f t="shared" si="2"/>
        <v>The Americas/Chile-The Americas/2010</v>
      </c>
      <c r="E2275" s="72">
        <v>29507.0</v>
      </c>
      <c r="F2275" s="72">
        <v>64393.0</v>
      </c>
      <c r="G2275" s="70">
        <f t="shared" si="3"/>
        <v>29507</v>
      </c>
      <c r="H2275" s="70">
        <f t="shared" si="4"/>
        <v>64393</v>
      </c>
      <c r="I2275" s="71" t="s">
        <v>2553</v>
      </c>
      <c r="J2275" s="70"/>
      <c r="K2275" s="70"/>
      <c r="L2275" s="39" t="str">
        <f t="shared" si="5"/>
        <v/>
      </c>
      <c r="M2275" s="39" t="str">
        <f t="shared" si="6"/>
        <v/>
      </c>
    </row>
    <row r="2276">
      <c r="A2276" s="33" t="s">
        <v>227</v>
      </c>
      <c r="B2276" s="68" t="s">
        <v>239</v>
      </c>
      <c r="C2276" s="35" t="s">
        <v>60</v>
      </c>
      <c r="D2276" s="35" t="str">
        <f t="shared" si="2"/>
        <v>The Americas/Chile-The Americas/2012</v>
      </c>
      <c r="E2276" s="72">
        <v>27514.0</v>
      </c>
      <c r="F2276" s="72">
        <v>60047.0</v>
      </c>
      <c r="G2276" s="70">
        <f t="shared" si="3"/>
        <v>27514</v>
      </c>
      <c r="H2276" s="70">
        <f t="shared" si="4"/>
        <v>60047</v>
      </c>
      <c r="I2276" s="71" t="s">
        <v>2554</v>
      </c>
      <c r="J2276" s="70">
        <f t="array" ref="J2276:K2276">VLOOKUP(I2276,D:H,{4,5},0)</f>
        <v>27514</v>
      </c>
      <c r="K2276" s="70">
        <v>60047.0</v>
      </c>
      <c r="L2276" s="39">
        <f t="shared" si="5"/>
        <v>27514</v>
      </c>
      <c r="M2276" s="39">
        <f t="shared" si="6"/>
        <v>60047</v>
      </c>
    </row>
    <row r="2277">
      <c r="A2277" s="33" t="s">
        <v>227</v>
      </c>
      <c r="B2277" s="68" t="s">
        <v>240</v>
      </c>
      <c r="C2277" s="35" t="s">
        <v>48</v>
      </c>
      <c r="D2277" s="35" t="str">
        <f t="shared" si="2"/>
        <v>The Americas/Colombia-The Americas/2000</v>
      </c>
      <c r="E2277" s="69"/>
      <c r="F2277" s="69"/>
      <c r="G2277" s="70" t="str">
        <f t="shared" si="3"/>
        <v/>
      </c>
      <c r="H2277" s="70" t="str">
        <f t="shared" si="4"/>
        <v/>
      </c>
      <c r="I2277" s="71" t="s">
        <v>2555</v>
      </c>
      <c r="J2277" s="70" t="str">
        <f t="array" ref="J2277:K2277">VLOOKUP(I2277,D:H,{4,5},0)</f>
        <v/>
      </c>
      <c r="K2277" s="70"/>
      <c r="L2277" s="39" t="str">
        <f t="shared" si="5"/>
        <v/>
      </c>
      <c r="M2277" s="39" t="str">
        <f t="shared" si="6"/>
        <v/>
      </c>
    </row>
    <row r="2278">
      <c r="A2278" s="33" t="s">
        <v>227</v>
      </c>
      <c r="B2278" s="68" t="s">
        <v>240</v>
      </c>
      <c r="C2278" s="35" t="s">
        <v>49</v>
      </c>
      <c r="D2278" s="35" t="str">
        <f t="shared" si="2"/>
        <v>The Americas/Colombia-The Americas/2001</v>
      </c>
      <c r="E2278" s="72">
        <v>31613.0</v>
      </c>
      <c r="F2278" s="69"/>
      <c r="G2278" s="70">
        <f t="shared" si="3"/>
        <v>31613</v>
      </c>
      <c r="H2278" s="70" t="str">
        <f t="shared" si="4"/>
        <v/>
      </c>
      <c r="I2278" s="71" t="s">
        <v>2556</v>
      </c>
      <c r="J2278" s="70">
        <f t="array" ref="J2278:K2278">VLOOKUP(I2278,D:H,{4,5},0)</f>
        <v>31613</v>
      </c>
      <c r="K2278" s="70"/>
      <c r="L2278" s="39">
        <f t="shared" si="5"/>
        <v>31613</v>
      </c>
      <c r="M2278" s="39" t="str">
        <f t="shared" si="6"/>
        <v/>
      </c>
    </row>
    <row r="2279">
      <c r="A2279" s="33" t="s">
        <v>227</v>
      </c>
      <c r="B2279" s="68" t="s">
        <v>240</v>
      </c>
      <c r="C2279" s="35" t="s">
        <v>50</v>
      </c>
      <c r="D2279" s="35" t="str">
        <f t="shared" si="2"/>
        <v>The Americas/Colombia-The Americas/2002</v>
      </c>
      <c r="E2279" s="72">
        <v>32235.0</v>
      </c>
      <c r="F2279" s="72">
        <v>75680.0</v>
      </c>
      <c r="G2279" s="70">
        <f t="shared" si="3"/>
        <v>32235</v>
      </c>
      <c r="H2279" s="70">
        <f t="shared" si="4"/>
        <v>75680</v>
      </c>
      <c r="I2279" s="71" t="s">
        <v>2557</v>
      </c>
      <c r="J2279" s="70">
        <f t="array" ref="J2279:K2279">VLOOKUP(I2279,D:H,{4,5},0)</f>
        <v>32235</v>
      </c>
      <c r="K2279" s="70">
        <v>75680.0</v>
      </c>
      <c r="L2279" s="39">
        <f t="shared" si="5"/>
        <v>32235</v>
      </c>
      <c r="M2279" s="39">
        <f t="shared" si="6"/>
        <v>75680</v>
      </c>
    </row>
    <row r="2280">
      <c r="A2280" s="33" t="s">
        <v>227</v>
      </c>
      <c r="B2280" s="68" t="s">
        <v>240</v>
      </c>
      <c r="C2280" s="35" t="s">
        <v>51</v>
      </c>
      <c r="D2280" s="35" t="str">
        <f t="shared" si="2"/>
        <v>The Americas/Colombia-The Americas/2003</v>
      </c>
      <c r="E2280" s="72">
        <v>30815.0</v>
      </c>
      <c r="F2280" s="72">
        <v>70850.0</v>
      </c>
      <c r="G2280" s="70">
        <f t="shared" si="3"/>
        <v>30815</v>
      </c>
      <c r="H2280" s="70">
        <f t="shared" si="4"/>
        <v>70850</v>
      </c>
      <c r="I2280" s="71" t="s">
        <v>2558</v>
      </c>
      <c r="J2280" s="70">
        <f t="array" ref="J2280:K2280">VLOOKUP(I2280,D:H,{4,5},0)</f>
        <v>30815</v>
      </c>
      <c r="K2280" s="70">
        <v>70850.0</v>
      </c>
      <c r="L2280" s="39">
        <f t="shared" si="5"/>
        <v>30815</v>
      </c>
      <c r="M2280" s="39">
        <f t="shared" si="6"/>
        <v>70850</v>
      </c>
    </row>
    <row r="2281">
      <c r="A2281" s="33" t="s">
        <v>227</v>
      </c>
      <c r="B2281" s="68" t="s">
        <v>240</v>
      </c>
      <c r="C2281" s="35" t="s">
        <v>52</v>
      </c>
      <c r="D2281" s="35" t="str">
        <f t="shared" si="2"/>
        <v>The Americas/Colombia-The Americas/2004</v>
      </c>
      <c r="E2281" s="72">
        <v>29208.0</v>
      </c>
      <c r="F2281" s="72">
        <v>66439.0</v>
      </c>
      <c r="G2281" s="70">
        <f t="shared" si="3"/>
        <v>27458</v>
      </c>
      <c r="H2281" s="70">
        <f t="shared" si="4"/>
        <v>61356.5</v>
      </c>
      <c r="I2281" s="71" t="s">
        <v>2559</v>
      </c>
      <c r="J2281" s="70">
        <f t="array" ref="J2281:K2281">VLOOKUP(I2281,D:H,{4,5},0)</f>
        <v>27458</v>
      </c>
      <c r="K2281" s="70">
        <v>61356.5</v>
      </c>
      <c r="L2281" s="39">
        <f t="shared" si="5"/>
        <v>27458</v>
      </c>
      <c r="M2281" s="39">
        <f t="shared" si="6"/>
        <v>61356.5</v>
      </c>
    </row>
    <row r="2282">
      <c r="A2282" s="33" t="s">
        <v>227</v>
      </c>
      <c r="B2282" s="68" t="s">
        <v>240</v>
      </c>
      <c r="C2282" s="35" t="s">
        <v>52</v>
      </c>
      <c r="D2282" s="35" t="str">
        <f t="shared" si="2"/>
        <v>The Americas/Colombia-The Americas/2004</v>
      </c>
      <c r="E2282" s="72">
        <v>25708.0</v>
      </c>
      <c r="F2282" s="72">
        <v>56274.0</v>
      </c>
      <c r="G2282" s="70">
        <f t="shared" si="3"/>
        <v>25708</v>
      </c>
      <c r="H2282" s="70">
        <f t="shared" si="4"/>
        <v>56274</v>
      </c>
      <c r="I2282" s="71" t="s">
        <v>2560</v>
      </c>
      <c r="J2282" s="70"/>
      <c r="K2282" s="70"/>
      <c r="L2282" s="39" t="str">
        <f t="shared" si="5"/>
        <v/>
      </c>
      <c r="M2282" s="39" t="str">
        <f t="shared" si="6"/>
        <v/>
      </c>
    </row>
    <row r="2283">
      <c r="A2283" s="33" t="s">
        <v>227</v>
      </c>
      <c r="B2283" s="68" t="s">
        <v>240</v>
      </c>
      <c r="C2283" s="35" t="s">
        <v>54</v>
      </c>
      <c r="D2283" s="35" t="str">
        <f t="shared" si="2"/>
        <v>The Americas/Colombia-The Americas/2006</v>
      </c>
      <c r="E2283" s="72">
        <v>27919.0</v>
      </c>
      <c r="F2283" s="72">
        <v>63439.0</v>
      </c>
      <c r="G2283" s="70">
        <f t="shared" si="3"/>
        <v>27502</v>
      </c>
      <c r="H2283" s="70">
        <f t="shared" si="4"/>
        <v>62192.5</v>
      </c>
      <c r="I2283" s="71" t="s">
        <v>2561</v>
      </c>
      <c r="J2283" s="70">
        <f t="array" ref="J2283:K2283">VLOOKUP(I2283,D:H,{4,5},0)</f>
        <v>27502</v>
      </c>
      <c r="K2283" s="70">
        <v>62192.5</v>
      </c>
      <c r="L2283" s="39">
        <f t="shared" si="5"/>
        <v>27502</v>
      </c>
      <c r="M2283" s="39">
        <f t="shared" si="6"/>
        <v>62192.5</v>
      </c>
    </row>
    <row r="2284">
      <c r="A2284" s="33" t="s">
        <v>227</v>
      </c>
      <c r="B2284" s="68" t="s">
        <v>240</v>
      </c>
      <c r="C2284" s="35" t="s">
        <v>54</v>
      </c>
      <c r="D2284" s="35" t="str">
        <f t="shared" si="2"/>
        <v>The Americas/Colombia-The Americas/2006</v>
      </c>
      <c r="E2284" s="72">
        <v>27085.0</v>
      </c>
      <c r="F2284" s="72">
        <v>60946.0</v>
      </c>
      <c r="G2284" s="70">
        <f t="shared" si="3"/>
        <v>27085</v>
      </c>
      <c r="H2284" s="70">
        <f t="shared" si="4"/>
        <v>60946</v>
      </c>
      <c r="I2284" s="71" t="s">
        <v>2562</v>
      </c>
      <c r="J2284" s="70">
        <f t="array" ref="J2284:K2284">VLOOKUP(I2284,D:H,{4,5},0)</f>
        <v>25205</v>
      </c>
      <c r="K2284" s="70">
        <v>55661.0</v>
      </c>
      <c r="L2284" s="39">
        <f t="shared" si="5"/>
        <v>25205</v>
      </c>
      <c r="M2284" s="39">
        <f t="shared" si="6"/>
        <v>55661</v>
      </c>
    </row>
    <row r="2285">
      <c r="A2285" s="33" t="s">
        <v>227</v>
      </c>
      <c r="B2285" s="68" t="s">
        <v>240</v>
      </c>
      <c r="C2285" s="35" t="s">
        <v>55</v>
      </c>
      <c r="D2285" s="35" t="str">
        <f t="shared" si="2"/>
        <v>The Americas/Colombia-The Americas/2007</v>
      </c>
      <c r="E2285" s="72">
        <v>25205.0</v>
      </c>
      <c r="F2285" s="72">
        <v>55661.0</v>
      </c>
      <c r="G2285" s="70">
        <f t="shared" si="3"/>
        <v>25205</v>
      </c>
      <c r="H2285" s="70">
        <f t="shared" si="4"/>
        <v>55661</v>
      </c>
      <c r="I2285" s="71" t="s">
        <v>2563</v>
      </c>
      <c r="J2285" s="70"/>
      <c r="K2285" s="70"/>
      <c r="L2285" s="39" t="str">
        <f t="shared" si="5"/>
        <v/>
      </c>
      <c r="M2285" s="39" t="str">
        <f t="shared" si="6"/>
        <v/>
      </c>
    </row>
    <row r="2286">
      <c r="A2286" s="33" t="s">
        <v>227</v>
      </c>
      <c r="B2286" s="68" t="s">
        <v>240</v>
      </c>
      <c r="C2286" s="35" t="s">
        <v>57</v>
      </c>
      <c r="D2286" s="35" t="str">
        <f t="shared" si="2"/>
        <v>The Americas/Colombia-The Americas/2009</v>
      </c>
      <c r="E2286" s="72">
        <v>25736.0</v>
      </c>
      <c r="F2286" s="72">
        <v>57422.0</v>
      </c>
      <c r="G2286" s="70">
        <f t="shared" si="3"/>
        <v>25775</v>
      </c>
      <c r="H2286" s="70">
        <f t="shared" si="4"/>
        <v>57673</v>
      </c>
      <c r="I2286" s="71" t="s">
        <v>2564</v>
      </c>
      <c r="J2286" s="70">
        <f t="array" ref="J2286:K2286">VLOOKUP(I2286,D:H,{4,5},0)</f>
        <v>25775</v>
      </c>
      <c r="K2286" s="70">
        <v>57673.0</v>
      </c>
      <c r="L2286" s="39">
        <f t="shared" si="5"/>
        <v>25775</v>
      </c>
      <c r="M2286" s="39">
        <f t="shared" si="6"/>
        <v>57673</v>
      </c>
    </row>
    <row r="2287">
      <c r="A2287" s="33" t="s">
        <v>227</v>
      </c>
      <c r="B2287" s="68" t="s">
        <v>240</v>
      </c>
      <c r="C2287" s="35" t="s">
        <v>57</v>
      </c>
      <c r="D2287" s="35" t="str">
        <f t="shared" si="2"/>
        <v>The Americas/Colombia-The Americas/2009</v>
      </c>
      <c r="E2287" s="72">
        <v>25814.0</v>
      </c>
      <c r="F2287" s="72">
        <v>57924.0</v>
      </c>
      <c r="G2287" s="70">
        <f t="shared" si="3"/>
        <v>25814</v>
      </c>
      <c r="H2287" s="70">
        <f t="shared" si="4"/>
        <v>57924</v>
      </c>
      <c r="I2287" s="71" t="s">
        <v>2565</v>
      </c>
      <c r="J2287" s="70">
        <f t="array" ref="J2287:K2287">VLOOKUP(I2287,D:H,{4,5},0)</f>
        <v>28568</v>
      </c>
      <c r="K2287" s="70">
        <v>62940.0</v>
      </c>
      <c r="L2287" s="39">
        <f t="shared" si="5"/>
        <v>28568</v>
      </c>
      <c r="M2287" s="39">
        <f t="shared" si="6"/>
        <v>62940</v>
      </c>
    </row>
    <row r="2288">
      <c r="A2288" s="33" t="s">
        <v>227</v>
      </c>
      <c r="B2288" s="68" t="s">
        <v>240</v>
      </c>
      <c r="C2288" s="35" t="s">
        <v>58</v>
      </c>
      <c r="D2288" s="35" t="str">
        <f t="shared" si="2"/>
        <v>The Americas/Colombia-The Americas/2010</v>
      </c>
      <c r="E2288" s="72">
        <v>28568.0</v>
      </c>
      <c r="F2288" s="72">
        <v>62940.0</v>
      </c>
      <c r="G2288" s="70">
        <f t="shared" si="3"/>
        <v>28568</v>
      </c>
      <c r="H2288" s="70">
        <f t="shared" si="4"/>
        <v>62940</v>
      </c>
      <c r="I2288" s="71" t="s">
        <v>2566</v>
      </c>
      <c r="J2288" s="70"/>
      <c r="K2288" s="70"/>
      <c r="L2288" s="39" t="str">
        <f t="shared" si="5"/>
        <v/>
      </c>
      <c r="M2288" s="39" t="str">
        <f t="shared" si="6"/>
        <v/>
      </c>
    </row>
    <row r="2289">
      <c r="A2289" s="33" t="s">
        <v>227</v>
      </c>
      <c r="B2289" s="68" t="s">
        <v>240</v>
      </c>
      <c r="C2289" s="35" t="s">
        <v>60</v>
      </c>
      <c r="D2289" s="35" t="str">
        <f t="shared" si="2"/>
        <v>The Americas/Colombia-The Americas/2012</v>
      </c>
      <c r="E2289" s="72">
        <v>26001.0</v>
      </c>
      <c r="F2289" s="72">
        <v>55071.0</v>
      </c>
      <c r="G2289" s="70">
        <f t="shared" si="3"/>
        <v>26001</v>
      </c>
      <c r="H2289" s="70">
        <f t="shared" si="4"/>
        <v>55071</v>
      </c>
      <c r="I2289" s="71" t="s">
        <v>2567</v>
      </c>
      <c r="J2289" s="70">
        <f t="array" ref="J2289:K2289">VLOOKUP(I2289,D:H,{4,5},0)</f>
        <v>26001</v>
      </c>
      <c r="K2289" s="70">
        <v>55071.0</v>
      </c>
      <c r="L2289" s="39">
        <f t="shared" si="5"/>
        <v>26001</v>
      </c>
      <c r="M2289" s="39">
        <f t="shared" si="6"/>
        <v>55071</v>
      </c>
    </row>
    <row r="2290">
      <c r="A2290" s="33" t="s">
        <v>227</v>
      </c>
      <c r="B2290" s="68" t="s">
        <v>241</v>
      </c>
      <c r="C2290" s="35" t="s">
        <v>48</v>
      </c>
      <c r="D2290" s="35" t="str">
        <f t="shared" si="2"/>
        <v>The Americas/Costa Rica-The Americas/2000</v>
      </c>
      <c r="E2290" s="69"/>
      <c r="F2290" s="69"/>
      <c r="G2290" s="70" t="str">
        <f t="shared" si="3"/>
        <v/>
      </c>
      <c r="H2290" s="70" t="str">
        <f t="shared" si="4"/>
        <v/>
      </c>
      <c r="I2290" s="71" t="s">
        <v>2568</v>
      </c>
      <c r="J2290" s="70" t="str">
        <f t="array" ref="J2290:K2290">VLOOKUP(I2290,D:H,{4,5},0)</f>
        <v/>
      </c>
      <c r="K2290" s="70"/>
      <c r="L2290" s="39" t="str">
        <f t="shared" si="5"/>
        <v/>
      </c>
      <c r="M2290" s="39" t="str">
        <f t="shared" si="6"/>
        <v/>
      </c>
    </row>
    <row r="2291">
      <c r="A2291" s="33" t="s">
        <v>227</v>
      </c>
      <c r="B2291" s="68" t="s">
        <v>241</v>
      </c>
      <c r="C2291" s="35" t="s">
        <v>49</v>
      </c>
      <c r="D2291" s="35" t="str">
        <f t="shared" si="2"/>
        <v>The Americas/Costa Rica-The Americas/2001</v>
      </c>
      <c r="E2291" s="72">
        <v>4655.0</v>
      </c>
      <c r="F2291" s="69"/>
      <c r="G2291" s="70">
        <f t="shared" si="3"/>
        <v>4655</v>
      </c>
      <c r="H2291" s="70" t="str">
        <f t="shared" si="4"/>
        <v/>
      </c>
      <c r="I2291" s="71" t="s">
        <v>2569</v>
      </c>
      <c r="J2291" s="70">
        <f t="array" ref="J2291:K2291">VLOOKUP(I2291,D:H,{4,5},0)</f>
        <v>4655</v>
      </c>
      <c r="K2291" s="70"/>
      <c r="L2291" s="39">
        <f t="shared" si="5"/>
        <v>4655</v>
      </c>
      <c r="M2291" s="39" t="str">
        <f t="shared" si="6"/>
        <v/>
      </c>
    </row>
    <row r="2292">
      <c r="A2292" s="33" t="s">
        <v>227</v>
      </c>
      <c r="B2292" s="68" t="s">
        <v>241</v>
      </c>
      <c r="C2292" s="35" t="s">
        <v>50</v>
      </c>
      <c r="D2292" s="35" t="str">
        <f t="shared" si="2"/>
        <v>The Americas/Costa Rica-The Americas/2002</v>
      </c>
      <c r="E2292" s="72">
        <v>4646.0</v>
      </c>
      <c r="F2292" s="72">
        <v>7770.0</v>
      </c>
      <c r="G2292" s="70">
        <f t="shared" si="3"/>
        <v>4646</v>
      </c>
      <c r="H2292" s="70">
        <f t="shared" si="4"/>
        <v>7770</v>
      </c>
      <c r="I2292" s="71" t="s">
        <v>2570</v>
      </c>
      <c r="J2292" s="70">
        <f t="array" ref="J2292:K2292">VLOOKUP(I2292,D:H,{4,5},0)</f>
        <v>4646</v>
      </c>
      <c r="K2292" s="70">
        <v>7770.0</v>
      </c>
      <c r="L2292" s="39">
        <f t="shared" si="5"/>
        <v>4646</v>
      </c>
      <c r="M2292" s="39">
        <f t="shared" si="6"/>
        <v>7770</v>
      </c>
    </row>
    <row r="2293">
      <c r="A2293" s="33" t="s">
        <v>227</v>
      </c>
      <c r="B2293" s="68" t="s">
        <v>241</v>
      </c>
      <c r="C2293" s="35" t="s">
        <v>51</v>
      </c>
      <c r="D2293" s="35" t="str">
        <f t="shared" si="2"/>
        <v>The Americas/Costa Rica-The Americas/2003</v>
      </c>
      <c r="E2293" s="72">
        <v>4561.0</v>
      </c>
      <c r="F2293" s="72">
        <v>7818.0</v>
      </c>
      <c r="G2293" s="70">
        <f t="shared" si="3"/>
        <v>4561</v>
      </c>
      <c r="H2293" s="70">
        <f t="shared" si="4"/>
        <v>7818</v>
      </c>
      <c r="I2293" s="71" t="s">
        <v>2571</v>
      </c>
      <c r="J2293" s="70">
        <f t="array" ref="J2293:K2293">VLOOKUP(I2293,D:H,{4,5},0)</f>
        <v>4561</v>
      </c>
      <c r="K2293" s="70">
        <v>7818.0</v>
      </c>
      <c r="L2293" s="39">
        <f t="shared" si="5"/>
        <v>4561</v>
      </c>
      <c r="M2293" s="39">
        <f t="shared" si="6"/>
        <v>7818</v>
      </c>
    </row>
    <row r="2294">
      <c r="A2294" s="33" t="s">
        <v>227</v>
      </c>
      <c r="B2294" s="68" t="s">
        <v>241</v>
      </c>
      <c r="C2294" s="35" t="s">
        <v>52</v>
      </c>
      <c r="D2294" s="35" t="str">
        <f t="shared" si="2"/>
        <v>The Americas/Costa Rica-The Americas/2004</v>
      </c>
      <c r="E2294" s="72">
        <v>4586.0</v>
      </c>
      <c r="F2294" s="72">
        <v>8647.0</v>
      </c>
      <c r="G2294" s="70">
        <f t="shared" si="3"/>
        <v>3737.5</v>
      </c>
      <c r="H2294" s="70">
        <f t="shared" si="4"/>
        <v>7204</v>
      </c>
      <c r="I2294" s="71" t="s">
        <v>2572</v>
      </c>
      <c r="J2294" s="70">
        <f t="array" ref="J2294:K2294">VLOOKUP(I2294,D:H,{4,5},0)</f>
        <v>3737.5</v>
      </c>
      <c r="K2294" s="70">
        <v>7204.0</v>
      </c>
      <c r="L2294" s="39">
        <f t="shared" si="5"/>
        <v>3737.5</v>
      </c>
      <c r="M2294" s="39">
        <f t="shared" si="6"/>
        <v>7204</v>
      </c>
    </row>
    <row r="2295">
      <c r="A2295" s="33" t="s">
        <v>227</v>
      </c>
      <c r="B2295" s="68" t="s">
        <v>241</v>
      </c>
      <c r="C2295" s="35" t="s">
        <v>52</v>
      </c>
      <c r="D2295" s="35" t="str">
        <f t="shared" si="2"/>
        <v>The Americas/Costa Rica-The Americas/2004</v>
      </c>
      <c r="E2295" s="72">
        <v>2889.0</v>
      </c>
      <c r="F2295" s="72">
        <v>5761.0</v>
      </c>
      <c r="G2295" s="70">
        <f t="shared" si="3"/>
        <v>2889</v>
      </c>
      <c r="H2295" s="70">
        <f t="shared" si="4"/>
        <v>5761</v>
      </c>
      <c r="I2295" s="71" t="s">
        <v>2573</v>
      </c>
      <c r="J2295" s="70">
        <f t="array" ref="J2295:K2295">VLOOKUP(I2295,D:H,{4,5},0)</f>
        <v>3880</v>
      </c>
      <c r="K2295" s="70">
        <v>6931.0</v>
      </c>
      <c r="L2295" s="39">
        <f t="shared" si="5"/>
        <v>3880</v>
      </c>
      <c r="M2295" s="39">
        <f t="shared" si="6"/>
        <v>6931</v>
      </c>
    </row>
    <row r="2296">
      <c r="A2296" s="33" t="s">
        <v>227</v>
      </c>
      <c r="B2296" s="68" t="s">
        <v>241</v>
      </c>
      <c r="C2296" s="35" t="s">
        <v>53</v>
      </c>
      <c r="D2296" s="35" t="str">
        <f t="shared" si="2"/>
        <v>The Americas/Costa Rica-The Americas/2005</v>
      </c>
      <c r="E2296" s="72">
        <v>3880.0</v>
      </c>
      <c r="F2296" s="72">
        <v>6931.0</v>
      </c>
      <c r="G2296" s="70">
        <f t="shared" si="3"/>
        <v>3880</v>
      </c>
      <c r="H2296" s="70">
        <f t="shared" si="4"/>
        <v>6931</v>
      </c>
      <c r="I2296" s="71" t="s">
        <v>2574</v>
      </c>
      <c r="J2296" s="70">
        <f t="array" ref="J2296:K2296">VLOOKUP(I2296,D:H,{4,5},0)</f>
        <v>4508</v>
      </c>
      <c r="K2296" s="70">
        <v>8573.0</v>
      </c>
      <c r="L2296" s="39">
        <f t="shared" si="5"/>
        <v>4508</v>
      </c>
      <c r="M2296" s="39">
        <f t="shared" si="6"/>
        <v>8573</v>
      </c>
    </row>
    <row r="2297">
      <c r="A2297" s="33" t="s">
        <v>227</v>
      </c>
      <c r="B2297" s="68" t="s">
        <v>241</v>
      </c>
      <c r="C2297" s="35" t="s">
        <v>54</v>
      </c>
      <c r="D2297" s="35" t="str">
        <f t="shared" si="2"/>
        <v>The Americas/Costa Rica-The Americas/2006</v>
      </c>
      <c r="E2297" s="72">
        <v>4508.0</v>
      </c>
      <c r="F2297" s="72">
        <v>8573.0</v>
      </c>
      <c r="G2297" s="70">
        <f t="shared" si="3"/>
        <v>4508</v>
      </c>
      <c r="H2297" s="70">
        <f t="shared" si="4"/>
        <v>8573</v>
      </c>
      <c r="I2297" s="71" t="s">
        <v>2575</v>
      </c>
      <c r="J2297" s="70">
        <f t="array" ref="J2297:K2297">VLOOKUP(I2297,D:H,{4,5},0)</f>
        <v>3469</v>
      </c>
      <c r="K2297" s="70">
        <v>6707.0</v>
      </c>
      <c r="L2297" s="39">
        <f t="shared" si="5"/>
        <v>3469</v>
      </c>
      <c r="M2297" s="39">
        <f t="shared" si="6"/>
        <v>6707</v>
      </c>
    </row>
    <row r="2298">
      <c r="A2298" s="33" t="s">
        <v>227</v>
      </c>
      <c r="B2298" s="68" t="s">
        <v>241</v>
      </c>
      <c r="C2298" s="35" t="s">
        <v>55</v>
      </c>
      <c r="D2298" s="35" t="str">
        <f t="shared" si="2"/>
        <v>The Americas/Costa Rica-The Americas/2007</v>
      </c>
      <c r="E2298" s="72">
        <v>3865.0</v>
      </c>
      <c r="F2298" s="72">
        <v>7088.0</v>
      </c>
      <c r="G2298" s="70">
        <f t="shared" si="3"/>
        <v>3469</v>
      </c>
      <c r="H2298" s="70">
        <f t="shared" si="4"/>
        <v>6707</v>
      </c>
      <c r="I2298" s="71" t="s">
        <v>2576</v>
      </c>
      <c r="J2298" s="70"/>
      <c r="K2298" s="70"/>
      <c r="L2298" s="39" t="str">
        <f t="shared" si="5"/>
        <v/>
      </c>
      <c r="M2298" s="39" t="str">
        <f t="shared" si="6"/>
        <v/>
      </c>
    </row>
    <row r="2299">
      <c r="A2299" s="33" t="s">
        <v>227</v>
      </c>
      <c r="B2299" s="68" t="s">
        <v>241</v>
      </c>
      <c r="C2299" s="35" t="s">
        <v>55</v>
      </c>
      <c r="D2299" s="35" t="str">
        <f t="shared" si="2"/>
        <v>The Americas/Costa Rica-The Americas/2007</v>
      </c>
      <c r="E2299" s="72">
        <v>3073.0</v>
      </c>
      <c r="F2299" s="72">
        <v>6326.0</v>
      </c>
      <c r="G2299" s="70">
        <f t="shared" si="3"/>
        <v>3073</v>
      </c>
      <c r="H2299" s="70">
        <f t="shared" si="4"/>
        <v>6326</v>
      </c>
      <c r="I2299" s="71" t="s">
        <v>2577</v>
      </c>
      <c r="J2299" s="70">
        <f t="array" ref="J2299:K2299">VLOOKUP(I2299,D:H,{4,5},0)</f>
        <v>3085.5</v>
      </c>
      <c r="K2299" s="70">
        <v>6050.5</v>
      </c>
      <c r="L2299" s="39">
        <f t="shared" si="5"/>
        <v>3085.5</v>
      </c>
      <c r="M2299" s="39">
        <f t="shared" si="6"/>
        <v>6050.5</v>
      </c>
    </row>
    <row r="2300">
      <c r="A2300" s="33" t="s">
        <v>227</v>
      </c>
      <c r="B2300" s="68" t="s">
        <v>241</v>
      </c>
      <c r="C2300" s="35" t="s">
        <v>57</v>
      </c>
      <c r="D2300" s="35" t="str">
        <f t="shared" si="2"/>
        <v>The Americas/Costa Rica-The Americas/2009</v>
      </c>
      <c r="E2300" s="72">
        <v>3297.0</v>
      </c>
      <c r="F2300" s="72">
        <v>6626.0</v>
      </c>
      <c r="G2300" s="70">
        <f t="shared" si="3"/>
        <v>3085.5</v>
      </c>
      <c r="H2300" s="70">
        <f t="shared" si="4"/>
        <v>6050.5</v>
      </c>
      <c r="I2300" s="71" t="s">
        <v>2578</v>
      </c>
      <c r="J2300" s="70">
        <f t="array" ref="J2300:K2300">VLOOKUP(I2300,D:H,{4,5},0)</f>
        <v>4182</v>
      </c>
      <c r="K2300" s="70">
        <v>7437.0</v>
      </c>
      <c r="L2300" s="39">
        <f t="shared" si="5"/>
        <v>4182</v>
      </c>
      <c r="M2300" s="39">
        <f t="shared" si="6"/>
        <v>7437</v>
      </c>
    </row>
    <row r="2301">
      <c r="A2301" s="33" t="s">
        <v>227</v>
      </c>
      <c r="B2301" s="68" t="s">
        <v>241</v>
      </c>
      <c r="C2301" s="35" t="s">
        <v>57</v>
      </c>
      <c r="D2301" s="35" t="str">
        <f t="shared" si="2"/>
        <v>The Americas/Costa Rica-The Americas/2009</v>
      </c>
      <c r="E2301" s="72">
        <v>2874.0</v>
      </c>
      <c r="F2301" s="72">
        <v>5475.0</v>
      </c>
      <c r="G2301" s="70">
        <f t="shared" si="3"/>
        <v>2874</v>
      </c>
      <c r="H2301" s="70">
        <f t="shared" si="4"/>
        <v>5475</v>
      </c>
      <c r="I2301" s="71" t="s">
        <v>2579</v>
      </c>
      <c r="J2301" s="70"/>
      <c r="K2301" s="70"/>
      <c r="L2301" s="39" t="str">
        <f t="shared" si="5"/>
        <v/>
      </c>
      <c r="M2301" s="39" t="str">
        <f t="shared" si="6"/>
        <v/>
      </c>
    </row>
    <row r="2302">
      <c r="A2302" s="33" t="s">
        <v>227</v>
      </c>
      <c r="B2302" s="68" t="s">
        <v>241</v>
      </c>
      <c r="C2302" s="35" t="s">
        <v>58</v>
      </c>
      <c r="D2302" s="35" t="str">
        <f t="shared" si="2"/>
        <v>The Americas/Costa Rica-The Americas/2010</v>
      </c>
      <c r="E2302" s="72">
        <v>4182.0</v>
      </c>
      <c r="F2302" s="72">
        <v>7437.0</v>
      </c>
      <c r="G2302" s="70">
        <f t="shared" si="3"/>
        <v>4182</v>
      </c>
      <c r="H2302" s="70">
        <f t="shared" si="4"/>
        <v>7437</v>
      </c>
      <c r="I2302" s="71" t="s">
        <v>2580</v>
      </c>
      <c r="J2302" s="70"/>
      <c r="K2302" s="70"/>
      <c r="L2302" s="39" t="str">
        <f t="shared" si="5"/>
        <v/>
      </c>
      <c r="M2302" s="39" t="str">
        <f t="shared" si="6"/>
        <v/>
      </c>
    </row>
    <row r="2303">
      <c r="A2303" s="33" t="s">
        <v>227</v>
      </c>
      <c r="B2303" s="68" t="s">
        <v>242</v>
      </c>
      <c r="C2303" s="35" t="s">
        <v>48</v>
      </c>
      <c r="D2303" s="35" t="str">
        <f t="shared" si="2"/>
        <v>The Americas/Cuba-The Americas/2000</v>
      </c>
      <c r="E2303" s="69"/>
      <c r="F2303" s="69"/>
      <c r="G2303" s="70" t="str">
        <f t="shared" si="3"/>
        <v/>
      </c>
      <c r="H2303" s="70" t="str">
        <f t="shared" si="4"/>
        <v/>
      </c>
      <c r="I2303" s="71" t="s">
        <v>2581</v>
      </c>
      <c r="J2303" s="70" t="str">
        <f t="array" ref="J2303:K2303">VLOOKUP(I2303,D:H,{4,5},0)</f>
        <v/>
      </c>
      <c r="K2303" s="70"/>
      <c r="L2303" s="39" t="str">
        <f t="shared" si="5"/>
        <v/>
      </c>
      <c r="M2303" s="39" t="str">
        <f t="shared" si="6"/>
        <v/>
      </c>
    </row>
    <row r="2304">
      <c r="A2304" s="33" t="s">
        <v>227</v>
      </c>
      <c r="B2304" s="68" t="s">
        <v>242</v>
      </c>
      <c r="C2304" s="35" t="s">
        <v>49</v>
      </c>
      <c r="D2304" s="35" t="str">
        <f t="shared" si="2"/>
        <v>The Americas/Cuba-The Americas/2001</v>
      </c>
      <c r="E2304" s="72">
        <v>11187.0</v>
      </c>
      <c r="F2304" s="69"/>
      <c r="G2304" s="70">
        <f t="shared" si="3"/>
        <v>11187</v>
      </c>
      <c r="H2304" s="70" t="str">
        <f t="shared" si="4"/>
        <v/>
      </c>
      <c r="I2304" s="71" t="s">
        <v>2582</v>
      </c>
      <c r="J2304" s="70">
        <f t="array" ref="J2304:K2304">VLOOKUP(I2304,D:H,{4,5},0)</f>
        <v>11187</v>
      </c>
      <c r="K2304" s="70"/>
      <c r="L2304" s="39">
        <f t="shared" si="5"/>
        <v>11187</v>
      </c>
      <c r="M2304" s="39" t="str">
        <f t="shared" si="6"/>
        <v/>
      </c>
    </row>
    <row r="2305">
      <c r="A2305" s="33" t="s">
        <v>227</v>
      </c>
      <c r="B2305" s="68" t="s">
        <v>242</v>
      </c>
      <c r="C2305" s="35" t="s">
        <v>50</v>
      </c>
      <c r="D2305" s="35" t="str">
        <f t="shared" si="2"/>
        <v>The Americas/Cuba-The Americas/2002</v>
      </c>
      <c r="E2305" s="72">
        <v>11308.0</v>
      </c>
      <c r="F2305" s="72">
        <v>38364.0</v>
      </c>
      <c r="G2305" s="70">
        <f t="shared" si="3"/>
        <v>11308</v>
      </c>
      <c r="H2305" s="70">
        <f t="shared" si="4"/>
        <v>38364</v>
      </c>
      <c r="I2305" s="71" t="s">
        <v>2583</v>
      </c>
      <c r="J2305" s="70">
        <f t="array" ref="J2305:K2305">VLOOKUP(I2305,D:H,{4,5},0)</f>
        <v>11308</v>
      </c>
      <c r="K2305" s="70">
        <v>38364.0</v>
      </c>
      <c r="L2305" s="39">
        <f t="shared" si="5"/>
        <v>11308</v>
      </c>
      <c r="M2305" s="39">
        <f t="shared" si="6"/>
        <v>38364</v>
      </c>
    </row>
    <row r="2306">
      <c r="A2306" s="33" t="s">
        <v>227</v>
      </c>
      <c r="B2306" s="68" t="s">
        <v>242</v>
      </c>
      <c r="C2306" s="35" t="s">
        <v>51</v>
      </c>
      <c r="D2306" s="35" t="str">
        <f t="shared" si="2"/>
        <v>The Americas/Cuba-The Americas/2003</v>
      </c>
      <c r="E2306" s="72">
        <v>12346.0</v>
      </c>
      <c r="F2306" s="72">
        <v>29901.0</v>
      </c>
      <c r="G2306" s="70">
        <f t="shared" si="3"/>
        <v>12346</v>
      </c>
      <c r="H2306" s="70">
        <f t="shared" si="4"/>
        <v>29901</v>
      </c>
      <c r="I2306" s="71" t="s">
        <v>2584</v>
      </c>
      <c r="J2306" s="70">
        <f t="array" ref="J2306:K2306">VLOOKUP(I2306,D:H,{4,5},0)</f>
        <v>12346</v>
      </c>
      <c r="K2306" s="70">
        <v>29901.0</v>
      </c>
      <c r="L2306" s="39">
        <f t="shared" si="5"/>
        <v>12346</v>
      </c>
      <c r="M2306" s="39">
        <f t="shared" si="6"/>
        <v>29901</v>
      </c>
    </row>
    <row r="2307">
      <c r="A2307" s="33" t="s">
        <v>227</v>
      </c>
      <c r="B2307" s="68" t="s">
        <v>242</v>
      </c>
      <c r="C2307" s="35" t="s">
        <v>52</v>
      </c>
      <c r="D2307" s="35" t="str">
        <f t="shared" si="2"/>
        <v>The Americas/Cuba-The Americas/2004</v>
      </c>
      <c r="E2307" s="72">
        <v>10566.0</v>
      </c>
      <c r="F2307" s="72">
        <v>30443.0</v>
      </c>
      <c r="G2307" s="70">
        <f t="shared" si="3"/>
        <v>11577</v>
      </c>
      <c r="H2307" s="70">
        <f t="shared" si="4"/>
        <v>27948</v>
      </c>
      <c r="I2307" s="71" t="s">
        <v>2585</v>
      </c>
      <c r="J2307" s="70">
        <f t="array" ref="J2307:K2307">VLOOKUP(I2307,D:H,{4,5},0)</f>
        <v>11577</v>
      </c>
      <c r="K2307" s="70">
        <v>27948.0</v>
      </c>
      <c r="L2307" s="39">
        <f t="shared" si="5"/>
        <v>11577</v>
      </c>
      <c r="M2307" s="39">
        <f t="shared" si="6"/>
        <v>27948</v>
      </c>
    </row>
    <row r="2308">
      <c r="A2308" s="33" t="s">
        <v>227</v>
      </c>
      <c r="B2308" s="68" t="s">
        <v>242</v>
      </c>
      <c r="C2308" s="35" t="s">
        <v>52</v>
      </c>
      <c r="D2308" s="35" t="str">
        <f t="shared" si="2"/>
        <v>The Americas/Cuba-The Americas/2004</v>
      </c>
      <c r="E2308" s="72">
        <v>12588.0</v>
      </c>
      <c r="F2308" s="72">
        <v>25453.0</v>
      </c>
      <c r="G2308" s="70">
        <f t="shared" si="3"/>
        <v>12588</v>
      </c>
      <c r="H2308" s="70">
        <f t="shared" si="4"/>
        <v>25453</v>
      </c>
      <c r="I2308" s="71" t="s">
        <v>2586</v>
      </c>
      <c r="J2308" s="70">
        <f t="array" ref="J2308:K2308">VLOOKUP(I2308,D:H,{4,5},0)</f>
        <v>11312</v>
      </c>
      <c r="K2308" s="70">
        <v>25005.0</v>
      </c>
      <c r="L2308" s="39">
        <f t="shared" si="5"/>
        <v>11312</v>
      </c>
      <c r="M2308" s="39">
        <f t="shared" si="6"/>
        <v>25005</v>
      </c>
    </row>
    <row r="2309">
      <c r="A2309" s="33" t="s">
        <v>227</v>
      </c>
      <c r="B2309" s="68" t="s">
        <v>242</v>
      </c>
      <c r="C2309" s="35" t="s">
        <v>53</v>
      </c>
      <c r="D2309" s="35" t="str">
        <f t="shared" si="2"/>
        <v>The Americas/Cuba-The Americas/2005</v>
      </c>
      <c r="E2309" s="72">
        <v>11312.0</v>
      </c>
      <c r="F2309" s="72">
        <v>25005.0</v>
      </c>
      <c r="G2309" s="70">
        <f t="shared" si="3"/>
        <v>11312</v>
      </c>
      <c r="H2309" s="70">
        <f t="shared" si="4"/>
        <v>25005</v>
      </c>
      <c r="I2309" s="71" t="s">
        <v>2587</v>
      </c>
      <c r="J2309" s="70">
        <f t="array" ref="J2309:K2309">VLOOKUP(I2309,D:H,{4,5},0)</f>
        <v>10137</v>
      </c>
      <c r="K2309" s="70">
        <v>26736.0</v>
      </c>
      <c r="L2309" s="39">
        <f t="shared" si="5"/>
        <v>10137</v>
      </c>
      <c r="M2309" s="39">
        <f t="shared" si="6"/>
        <v>26736</v>
      </c>
    </row>
    <row r="2310">
      <c r="A2310" s="33" t="s">
        <v>227</v>
      </c>
      <c r="B2310" s="68" t="s">
        <v>242</v>
      </c>
      <c r="C2310" s="35" t="s">
        <v>54</v>
      </c>
      <c r="D2310" s="35" t="str">
        <f t="shared" si="2"/>
        <v>The Americas/Cuba-The Americas/2006</v>
      </c>
      <c r="E2310" s="72">
        <v>10137.0</v>
      </c>
      <c r="F2310" s="72">
        <v>26736.0</v>
      </c>
      <c r="G2310" s="70">
        <f t="shared" si="3"/>
        <v>10137</v>
      </c>
      <c r="H2310" s="70">
        <f t="shared" si="4"/>
        <v>26736</v>
      </c>
      <c r="I2310" s="71" t="s">
        <v>2588</v>
      </c>
      <c r="J2310" s="70">
        <f t="array" ref="J2310:K2310">VLOOKUP(I2310,D:H,{4,5},0)</f>
        <v>11243.5</v>
      </c>
      <c r="K2310" s="70">
        <v>26048.5</v>
      </c>
      <c r="L2310" s="39">
        <f t="shared" si="5"/>
        <v>11243.5</v>
      </c>
      <c r="M2310" s="39">
        <f t="shared" si="6"/>
        <v>26048.5</v>
      </c>
    </row>
    <row r="2311">
      <c r="A2311" s="33" t="s">
        <v>227</v>
      </c>
      <c r="B2311" s="68" t="s">
        <v>242</v>
      </c>
      <c r="C2311" s="35" t="s">
        <v>55</v>
      </c>
      <c r="D2311" s="35" t="str">
        <f t="shared" si="2"/>
        <v>The Americas/Cuba-The Americas/2007</v>
      </c>
      <c r="E2311" s="72">
        <v>10758.0</v>
      </c>
      <c r="F2311" s="72">
        <v>26006.0</v>
      </c>
      <c r="G2311" s="70">
        <f t="shared" si="3"/>
        <v>11243.5</v>
      </c>
      <c r="H2311" s="70">
        <f t="shared" si="4"/>
        <v>26048.5</v>
      </c>
      <c r="I2311" s="71" t="s">
        <v>2589</v>
      </c>
      <c r="J2311" s="70"/>
      <c r="K2311" s="70"/>
      <c r="L2311" s="39" t="str">
        <f t="shared" si="5"/>
        <v/>
      </c>
      <c r="M2311" s="39" t="str">
        <f t="shared" si="6"/>
        <v/>
      </c>
    </row>
    <row r="2312">
      <c r="A2312" s="33" t="s">
        <v>227</v>
      </c>
      <c r="B2312" s="68" t="s">
        <v>242</v>
      </c>
      <c r="C2312" s="35" t="s">
        <v>55</v>
      </c>
      <c r="D2312" s="35" t="str">
        <f t="shared" si="2"/>
        <v>The Americas/Cuba-The Americas/2007</v>
      </c>
      <c r="E2312" s="72">
        <v>11729.0</v>
      </c>
      <c r="F2312" s="72">
        <v>26091.0</v>
      </c>
      <c r="G2312" s="70">
        <f t="shared" si="3"/>
        <v>11729</v>
      </c>
      <c r="H2312" s="70">
        <f t="shared" si="4"/>
        <v>26091</v>
      </c>
      <c r="I2312" s="71" t="s">
        <v>2590</v>
      </c>
      <c r="J2312" s="70">
        <f t="array" ref="J2312:K2312">VLOOKUP(I2312,D:H,{4,5},0)</f>
        <v>12260.5</v>
      </c>
      <c r="K2312" s="70">
        <v>25762.5</v>
      </c>
      <c r="L2312" s="39">
        <f t="shared" si="5"/>
        <v>12260.5</v>
      </c>
      <c r="M2312" s="39">
        <f t="shared" si="6"/>
        <v>25762.5</v>
      </c>
    </row>
    <row r="2313">
      <c r="A2313" s="33" t="s">
        <v>227</v>
      </c>
      <c r="B2313" s="68" t="s">
        <v>242</v>
      </c>
      <c r="C2313" s="35" t="s">
        <v>57</v>
      </c>
      <c r="D2313" s="35" t="str">
        <f t="shared" si="2"/>
        <v>The Americas/Cuba-The Americas/2009</v>
      </c>
      <c r="E2313" s="72">
        <v>11662.0</v>
      </c>
      <c r="F2313" s="72">
        <v>25486.0</v>
      </c>
      <c r="G2313" s="70">
        <f t="shared" si="3"/>
        <v>12260.5</v>
      </c>
      <c r="H2313" s="70">
        <f t="shared" si="4"/>
        <v>25762.5</v>
      </c>
      <c r="I2313" s="71" t="s">
        <v>2591</v>
      </c>
      <c r="J2313" s="70">
        <f t="array" ref="J2313:K2313">VLOOKUP(I2313,D:H,{4,5},0)</f>
        <v>10847</v>
      </c>
      <c r="K2313" s="70">
        <v>27407.0</v>
      </c>
      <c r="L2313" s="39">
        <f t="shared" si="5"/>
        <v>10847</v>
      </c>
      <c r="M2313" s="39">
        <f t="shared" si="6"/>
        <v>27407</v>
      </c>
    </row>
    <row r="2314">
      <c r="A2314" s="33" t="s">
        <v>227</v>
      </c>
      <c r="B2314" s="68" t="s">
        <v>242</v>
      </c>
      <c r="C2314" s="35" t="s">
        <v>57</v>
      </c>
      <c r="D2314" s="35" t="str">
        <f t="shared" si="2"/>
        <v>The Americas/Cuba-The Americas/2009</v>
      </c>
      <c r="E2314" s="72">
        <v>12859.0</v>
      </c>
      <c r="F2314" s="72">
        <v>26039.0</v>
      </c>
      <c r="G2314" s="70">
        <f t="shared" si="3"/>
        <v>12859</v>
      </c>
      <c r="H2314" s="70">
        <f t="shared" si="4"/>
        <v>26039</v>
      </c>
      <c r="I2314" s="71" t="s">
        <v>2592</v>
      </c>
      <c r="J2314" s="70"/>
      <c r="K2314" s="70"/>
      <c r="L2314" s="39" t="str">
        <f t="shared" si="5"/>
        <v/>
      </c>
      <c r="M2314" s="39" t="str">
        <f t="shared" si="6"/>
        <v/>
      </c>
    </row>
    <row r="2315">
      <c r="A2315" s="33" t="s">
        <v>227</v>
      </c>
      <c r="B2315" s="68" t="s">
        <v>242</v>
      </c>
      <c r="C2315" s="35" t="s">
        <v>58</v>
      </c>
      <c r="D2315" s="35" t="str">
        <f t="shared" si="2"/>
        <v>The Americas/Cuba-The Americas/2010</v>
      </c>
      <c r="E2315" s="72">
        <v>10847.0</v>
      </c>
      <c r="F2315" s="72">
        <v>27407.0</v>
      </c>
      <c r="G2315" s="70">
        <f t="shared" si="3"/>
        <v>10847</v>
      </c>
      <c r="H2315" s="70">
        <f t="shared" si="4"/>
        <v>27407</v>
      </c>
      <c r="I2315" s="71" t="s">
        <v>2593</v>
      </c>
      <c r="J2315" s="70"/>
      <c r="K2315" s="70"/>
      <c r="L2315" s="39" t="str">
        <f t="shared" si="5"/>
        <v/>
      </c>
      <c r="M2315" s="39" t="str">
        <f t="shared" si="6"/>
        <v/>
      </c>
    </row>
    <row r="2316">
      <c r="A2316" s="33" t="s">
        <v>227</v>
      </c>
      <c r="B2316" s="68" t="s">
        <v>243</v>
      </c>
      <c r="C2316" s="35" t="s">
        <v>48</v>
      </c>
      <c r="D2316" s="35" t="str">
        <f t="shared" si="2"/>
        <v>The Americas/Curacao-The Americas/2000</v>
      </c>
      <c r="E2316" s="69"/>
      <c r="F2316" s="69"/>
      <c r="G2316" s="70" t="str">
        <f t="shared" si="3"/>
        <v/>
      </c>
      <c r="H2316" s="70" t="str">
        <f t="shared" si="4"/>
        <v/>
      </c>
      <c r="I2316" s="71" t="s">
        <v>2594</v>
      </c>
      <c r="J2316" s="70" t="str">
        <f t="array" ref="J2316:K2316">VLOOKUP(I2316,D:H,{4,5},0)</f>
        <v/>
      </c>
      <c r="K2316" s="70"/>
      <c r="L2316" s="39" t="str">
        <f t="shared" si="5"/>
        <v/>
      </c>
      <c r="M2316" s="39" t="str">
        <f t="shared" si="6"/>
        <v/>
      </c>
    </row>
    <row r="2317">
      <c r="A2317" s="33" t="s">
        <v>227</v>
      </c>
      <c r="B2317" s="68" t="s">
        <v>243</v>
      </c>
      <c r="C2317" s="35" t="s">
        <v>49</v>
      </c>
      <c r="D2317" s="35" t="str">
        <f t="shared" si="2"/>
        <v>The Americas/Curacao-The Americas/2001</v>
      </c>
      <c r="E2317" s="69"/>
      <c r="F2317" s="69"/>
      <c r="G2317" s="70" t="str">
        <f t="shared" si="3"/>
        <v/>
      </c>
      <c r="H2317" s="70" t="str">
        <f t="shared" si="4"/>
        <v/>
      </c>
      <c r="I2317" s="71" t="s">
        <v>2595</v>
      </c>
      <c r="J2317" s="70" t="str">
        <f t="array" ref="J2317:K2317">VLOOKUP(I2317,D:H,{4,5},0)</f>
        <v/>
      </c>
      <c r="K2317" s="70"/>
      <c r="L2317" s="39" t="str">
        <f t="shared" si="5"/>
        <v/>
      </c>
      <c r="M2317" s="39" t="str">
        <f t="shared" si="6"/>
        <v/>
      </c>
    </row>
    <row r="2318">
      <c r="A2318" s="33" t="s">
        <v>227</v>
      </c>
      <c r="B2318" s="68" t="s">
        <v>243</v>
      </c>
      <c r="C2318" s="35" t="s">
        <v>50</v>
      </c>
      <c r="D2318" s="35" t="str">
        <f t="shared" si="2"/>
        <v>The Americas/Curacao-The Americas/2002</v>
      </c>
      <c r="E2318" s="69"/>
      <c r="F2318" s="69"/>
      <c r="G2318" s="70" t="str">
        <f t="shared" si="3"/>
        <v/>
      </c>
      <c r="H2318" s="70" t="str">
        <f t="shared" si="4"/>
        <v/>
      </c>
      <c r="I2318" s="71" t="s">
        <v>2596</v>
      </c>
      <c r="J2318" s="70" t="str">
        <f t="array" ref="J2318:K2318">VLOOKUP(I2318,D:H,{4,5},0)</f>
        <v/>
      </c>
      <c r="K2318" s="70"/>
      <c r="L2318" s="39" t="str">
        <f t="shared" si="5"/>
        <v/>
      </c>
      <c r="M2318" s="39" t="str">
        <f t="shared" si="6"/>
        <v/>
      </c>
    </row>
    <row r="2319">
      <c r="A2319" s="33" t="s">
        <v>227</v>
      </c>
      <c r="B2319" s="68" t="s">
        <v>243</v>
      </c>
      <c r="C2319" s="35" t="s">
        <v>51</v>
      </c>
      <c r="D2319" s="35" t="str">
        <f t="shared" si="2"/>
        <v>The Americas/Curacao-The Americas/2003</v>
      </c>
      <c r="E2319" s="69"/>
      <c r="F2319" s="69"/>
      <c r="G2319" s="70" t="str">
        <f t="shared" si="3"/>
        <v/>
      </c>
      <c r="H2319" s="70" t="str">
        <f t="shared" si="4"/>
        <v/>
      </c>
      <c r="I2319" s="71" t="s">
        <v>2597</v>
      </c>
      <c r="J2319" s="70" t="str">
        <f t="array" ref="J2319:K2319">VLOOKUP(I2319,D:H,{4,5},0)</f>
        <v/>
      </c>
      <c r="K2319" s="70"/>
      <c r="L2319" s="39" t="str">
        <f t="shared" si="5"/>
        <v/>
      </c>
      <c r="M2319" s="39" t="str">
        <f t="shared" si="6"/>
        <v/>
      </c>
    </row>
    <row r="2320">
      <c r="A2320" s="33" t="s">
        <v>227</v>
      </c>
      <c r="B2320" s="68" t="s">
        <v>243</v>
      </c>
      <c r="C2320" s="35" t="s">
        <v>52</v>
      </c>
      <c r="D2320" s="35" t="str">
        <f t="shared" si="2"/>
        <v>The Americas/Curacao-The Americas/2004</v>
      </c>
      <c r="E2320" s="69"/>
      <c r="F2320" s="69"/>
      <c r="G2320" s="70" t="str">
        <f t="shared" si="3"/>
        <v/>
      </c>
      <c r="H2320" s="70" t="str">
        <f t="shared" si="4"/>
        <v/>
      </c>
      <c r="I2320" s="71" t="s">
        <v>2598</v>
      </c>
      <c r="J2320" s="70" t="str">
        <f t="array" ref="J2320:K2320">VLOOKUP(I2320,D:H,{4,5},0)</f>
        <v/>
      </c>
      <c r="K2320" s="70"/>
      <c r="L2320" s="39" t="str">
        <f t="shared" si="5"/>
        <v/>
      </c>
      <c r="M2320" s="39" t="str">
        <f t="shared" si="6"/>
        <v/>
      </c>
    </row>
    <row r="2321">
      <c r="A2321" s="33" t="s">
        <v>227</v>
      </c>
      <c r="B2321" s="68" t="s">
        <v>243</v>
      </c>
      <c r="C2321" s="35" t="s">
        <v>52</v>
      </c>
      <c r="D2321" s="35" t="str">
        <f t="shared" si="2"/>
        <v>The Americas/Curacao-The Americas/2004</v>
      </c>
      <c r="E2321" s="69"/>
      <c r="F2321" s="69"/>
      <c r="G2321" s="70" t="str">
        <f t="shared" si="3"/>
        <v/>
      </c>
      <c r="H2321" s="70" t="str">
        <f t="shared" si="4"/>
        <v/>
      </c>
      <c r="I2321" s="71" t="s">
        <v>2599</v>
      </c>
      <c r="J2321" s="70" t="str">
        <f t="array" ref="J2321:K2321">VLOOKUP(I2321,D:H,{4,5},0)</f>
        <v/>
      </c>
      <c r="K2321" s="70"/>
      <c r="L2321" s="39" t="str">
        <f t="shared" si="5"/>
        <v/>
      </c>
      <c r="M2321" s="39" t="str">
        <f t="shared" si="6"/>
        <v/>
      </c>
    </row>
    <row r="2322">
      <c r="A2322" s="33" t="s">
        <v>227</v>
      </c>
      <c r="B2322" s="68" t="s">
        <v>243</v>
      </c>
      <c r="C2322" s="35" t="s">
        <v>53</v>
      </c>
      <c r="D2322" s="35" t="str">
        <f t="shared" si="2"/>
        <v>The Americas/Curacao-The Americas/2005</v>
      </c>
      <c r="E2322" s="69"/>
      <c r="F2322" s="69"/>
      <c r="G2322" s="70" t="str">
        <f t="shared" si="3"/>
        <v/>
      </c>
      <c r="H2322" s="70" t="str">
        <f t="shared" si="4"/>
        <v/>
      </c>
      <c r="I2322" s="71" t="s">
        <v>2600</v>
      </c>
      <c r="J2322" s="70" t="str">
        <f t="array" ref="J2322:K2322">VLOOKUP(I2322,D:H,{4,5},0)</f>
        <v/>
      </c>
      <c r="K2322" s="70"/>
      <c r="L2322" s="39" t="str">
        <f t="shared" si="5"/>
        <v/>
      </c>
      <c r="M2322" s="39" t="str">
        <f t="shared" si="6"/>
        <v/>
      </c>
    </row>
    <row r="2323">
      <c r="A2323" s="33" t="s">
        <v>227</v>
      </c>
      <c r="B2323" s="68" t="s">
        <v>243</v>
      </c>
      <c r="C2323" s="35" t="s">
        <v>54</v>
      </c>
      <c r="D2323" s="35" t="str">
        <f t="shared" si="2"/>
        <v>The Americas/Curacao-The Americas/2006</v>
      </c>
      <c r="E2323" s="69"/>
      <c r="F2323" s="69"/>
      <c r="G2323" s="70" t="str">
        <f t="shared" si="3"/>
        <v/>
      </c>
      <c r="H2323" s="70" t="str">
        <f t="shared" si="4"/>
        <v/>
      </c>
      <c r="I2323" s="71" t="s">
        <v>2601</v>
      </c>
      <c r="J2323" s="70" t="str">
        <f t="array" ref="J2323:K2323">VLOOKUP(I2323,D:H,{4,5},0)</f>
        <v/>
      </c>
      <c r="K2323" s="70"/>
      <c r="L2323" s="39" t="str">
        <f t="shared" si="5"/>
        <v/>
      </c>
      <c r="M2323" s="39" t="str">
        <f t="shared" si="6"/>
        <v/>
      </c>
    </row>
    <row r="2324">
      <c r="A2324" s="33" t="s">
        <v>227</v>
      </c>
      <c r="B2324" s="68" t="s">
        <v>243</v>
      </c>
      <c r="C2324" s="35" t="s">
        <v>55</v>
      </c>
      <c r="D2324" s="35" t="str">
        <f t="shared" si="2"/>
        <v>The Americas/Curacao-The Americas/2007</v>
      </c>
      <c r="E2324" s="69"/>
      <c r="F2324" s="69"/>
      <c r="G2324" s="70" t="str">
        <f t="shared" si="3"/>
        <v/>
      </c>
      <c r="H2324" s="70" t="str">
        <f t="shared" si="4"/>
        <v/>
      </c>
      <c r="I2324" s="71" t="s">
        <v>2602</v>
      </c>
      <c r="J2324" s="70"/>
      <c r="K2324" s="70"/>
      <c r="L2324" s="39" t="str">
        <f t="shared" si="5"/>
        <v/>
      </c>
      <c r="M2324" s="39" t="str">
        <f t="shared" si="6"/>
        <v/>
      </c>
    </row>
    <row r="2325">
      <c r="A2325" s="33" t="s">
        <v>227</v>
      </c>
      <c r="B2325" s="68" t="s">
        <v>243</v>
      </c>
      <c r="C2325" s="35" t="s">
        <v>55</v>
      </c>
      <c r="D2325" s="35" t="str">
        <f t="shared" si="2"/>
        <v>The Americas/Curacao-The Americas/2007</v>
      </c>
      <c r="E2325" s="69"/>
      <c r="F2325" s="69"/>
      <c r="G2325" s="70" t="str">
        <f t="shared" si="3"/>
        <v/>
      </c>
      <c r="H2325" s="70" t="str">
        <f t="shared" si="4"/>
        <v/>
      </c>
      <c r="I2325" s="71" t="s">
        <v>2603</v>
      </c>
      <c r="J2325" s="70" t="str">
        <f t="array" ref="J2325:K2325">VLOOKUP(I2325,D:H,{4,5},0)</f>
        <v/>
      </c>
      <c r="K2325" s="70"/>
      <c r="L2325" s="39" t="str">
        <f t="shared" si="5"/>
        <v/>
      </c>
      <c r="M2325" s="39" t="str">
        <f t="shared" si="6"/>
        <v/>
      </c>
    </row>
    <row r="2326">
      <c r="A2326" s="33" t="s">
        <v>227</v>
      </c>
      <c r="B2326" s="68" t="s">
        <v>243</v>
      </c>
      <c r="C2326" s="35" t="s">
        <v>57</v>
      </c>
      <c r="D2326" s="35" t="str">
        <f t="shared" si="2"/>
        <v>The Americas/Curacao-The Americas/2009</v>
      </c>
      <c r="E2326" s="69"/>
      <c r="F2326" s="69"/>
      <c r="G2326" s="70" t="str">
        <f t="shared" si="3"/>
        <v/>
      </c>
      <c r="H2326" s="70" t="str">
        <f t="shared" si="4"/>
        <v/>
      </c>
      <c r="I2326" s="71" t="s">
        <v>2604</v>
      </c>
      <c r="J2326" s="70" t="str">
        <f t="array" ref="J2326:K2326">VLOOKUP(I2326,D:H,{4,5},0)</f>
        <v/>
      </c>
      <c r="K2326" s="70"/>
      <c r="L2326" s="39" t="str">
        <f t="shared" si="5"/>
        <v/>
      </c>
      <c r="M2326" s="39" t="str">
        <f t="shared" si="6"/>
        <v/>
      </c>
    </row>
    <row r="2327">
      <c r="A2327" s="33" t="s">
        <v>227</v>
      </c>
      <c r="B2327" s="68" t="s">
        <v>243</v>
      </c>
      <c r="C2327" s="35" t="s">
        <v>57</v>
      </c>
      <c r="D2327" s="35" t="str">
        <f t="shared" si="2"/>
        <v>The Americas/Curacao-The Americas/2009</v>
      </c>
      <c r="E2327" s="69"/>
      <c r="F2327" s="69"/>
      <c r="G2327" s="70" t="str">
        <f t="shared" si="3"/>
        <v/>
      </c>
      <c r="H2327" s="70" t="str">
        <f t="shared" si="4"/>
        <v/>
      </c>
      <c r="I2327" s="71" t="s">
        <v>2605</v>
      </c>
      <c r="J2327" s="70"/>
      <c r="K2327" s="70"/>
      <c r="L2327" s="39" t="str">
        <f t="shared" si="5"/>
        <v/>
      </c>
      <c r="M2327" s="39" t="str">
        <f t="shared" si="6"/>
        <v/>
      </c>
    </row>
    <row r="2328">
      <c r="A2328" s="33" t="s">
        <v>227</v>
      </c>
      <c r="B2328" s="68" t="s">
        <v>243</v>
      </c>
      <c r="C2328" s="35" t="s">
        <v>58</v>
      </c>
      <c r="D2328" s="35" t="str">
        <f t="shared" si="2"/>
        <v>The Americas/Curacao-The Americas/2010</v>
      </c>
      <c r="E2328" s="69"/>
      <c r="F2328" s="69"/>
      <c r="G2328" s="70" t="str">
        <f t="shared" si="3"/>
        <v/>
      </c>
      <c r="H2328" s="70" t="str">
        <f t="shared" si="4"/>
        <v/>
      </c>
      <c r="I2328" s="71" t="s">
        <v>2606</v>
      </c>
      <c r="J2328" s="70"/>
      <c r="K2328" s="70"/>
      <c r="L2328" s="39" t="str">
        <f t="shared" si="5"/>
        <v/>
      </c>
      <c r="M2328" s="39" t="str">
        <f t="shared" si="6"/>
        <v/>
      </c>
    </row>
    <row r="2329">
      <c r="A2329" s="33" t="s">
        <v>227</v>
      </c>
      <c r="B2329" s="68" t="s">
        <v>244</v>
      </c>
      <c r="C2329" s="35" t="s">
        <v>48</v>
      </c>
      <c r="D2329" s="35" t="str">
        <f t="shared" si="2"/>
        <v>The Americas/Dominica-The Americas/2000</v>
      </c>
      <c r="E2329" s="69"/>
      <c r="F2329" s="69"/>
      <c r="G2329" s="70" t="str">
        <f t="shared" si="3"/>
        <v/>
      </c>
      <c r="H2329" s="70" t="str">
        <f t="shared" si="4"/>
        <v/>
      </c>
      <c r="I2329" s="71" t="s">
        <v>2607</v>
      </c>
      <c r="J2329" s="70" t="str">
        <f t="array" ref="J2329:K2329">VLOOKUP(I2329,D:H,{4,5},0)</f>
        <v/>
      </c>
      <c r="K2329" s="70"/>
      <c r="L2329" s="39" t="str">
        <f t="shared" si="5"/>
        <v/>
      </c>
      <c r="M2329" s="39" t="str">
        <f t="shared" si="6"/>
        <v/>
      </c>
    </row>
    <row r="2330">
      <c r="A2330" s="33" t="s">
        <v>227</v>
      </c>
      <c r="B2330" s="68" t="s">
        <v>244</v>
      </c>
      <c r="C2330" s="35" t="s">
        <v>49</v>
      </c>
      <c r="D2330" s="35" t="str">
        <f t="shared" si="2"/>
        <v>The Americas/Dominica-The Americas/2001</v>
      </c>
      <c r="E2330" s="69"/>
      <c r="F2330" s="69"/>
      <c r="G2330" s="70" t="str">
        <f t="shared" si="3"/>
        <v/>
      </c>
      <c r="H2330" s="70" t="str">
        <f t="shared" si="4"/>
        <v/>
      </c>
      <c r="I2330" s="71" t="s">
        <v>2608</v>
      </c>
      <c r="J2330" s="70" t="str">
        <f t="array" ref="J2330:K2330">VLOOKUP(I2330,D:H,{4,5},0)</f>
        <v/>
      </c>
      <c r="K2330" s="70"/>
      <c r="L2330" s="39" t="str">
        <f t="shared" si="5"/>
        <v/>
      </c>
      <c r="M2330" s="39" t="str">
        <f t="shared" si="6"/>
        <v/>
      </c>
    </row>
    <row r="2331">
      <c r="A2331" s="33" t="s">
        <v>227</v>
      </c>
      <c r="B2331" s="68" t="s">
        <v>244</v>
      </c>
      <c r="C2331" s="35" t="s">
        <v>50</v>
      </c>
      <c r="D2331" s="35" t="str">
        <f t="shared" si="2"/>
        <v>The Americas/Dominica-The Americas/2002</v>
      </c>
      <c r="E2331" s="69"/>
      <c r="F2331" s="72">
        <v>136.0</v>
      </c>
      <c r="G2331" s="70" t="str">
        <f t="shared" si="3"/>
        <v/>
      </c>
      <c r="H2331" s="70">
        <f t="shared" si="4"/>
        <v>136</v>
      </c>
      <c r="I2331" s="71" t="s">
        <v>2609</v>
      </c>
      <c r="J2331" s="70" t="str">
        <f t="array" ref="J2331:K2331">VLOOKUP(I2331,D:H,{4,5},0)</f>
        <v/>
      </c>
      <c r="K2331" s="70">
        <v>136.0</v>
      </c>
      <c r="L2331" s="39" t="str">
        <f t="shared" si="5"/>
        <v/>
      </c>
      <c r="M2331" s="39">
        <f t="shared" si="6"/>
        <v>136</v>
      </c>
    </row>
    <row r="2332">
      <c r="A2332" s="33" t="s">
        <v>227</v>
      </c>
      <c r="B2332" s="68" t="s">
        <v>244</v>
      </c>
      <c r="C2332" s="35" t="s">
        <v>51</v>
      </c>
      <c r="D2332" s="35" t="str">
        <f t="shared" si="2"/>
        <v>The Americas/Dominica-The Americas/2003</v>
      </c>
      <c r="E2332" s="69"/>
      <c r="F2332" s="72">
        <v>128.0</v>
      </c>
      <c r="G2332" s="70" t="str">
        <f t="shared" si="3"/>
        <v/>
      </c>
      <c r="H2332" s="70">
        <f t="shared" si="4"/>
        <v>128</v>
      </c>
      <c r="I2332" s="71" t="s">
        <v>2610</v>
      </c>
      <c r="J2332" s="70" t="str">
        <f t="array" ref="J2332:K2332">VLOOKUP(I2332,D:H,{4,5},0)</f>
        <v/>
      </c>
      <c r="K2332" s="70">
        <v>128.0</v>
      </c>
      <c r="L2332" s="39" t="str">
        <f t="shared" si="5"/>
        <v/>
      </c>
      <c r="M2332" s="39">
        <f t="shared" si="6"/>
        <v>128</v>
      </c>
    </row>
    <row r="2333">
      <c r="A2333" s="33" t="s">
        <v>227</v>
      </c>
      <c r="B2333" s="68" t="s">
        <v>244</v>
      </c>
      <c r="C2333" s="35" t="s">
        <v>52</v>
      </c>
      <c r="D2333" s="35" t="str">
        <f t="shared" si="2"/>
        <v>The Americas/Dominica-The Americas/2004</v>
      </c>
      <c r="E2333" s="69"/>
      <c r="F2333" s="72">
        <v>128.0</v>
      </c>
      <c r="G2333" s="70" t="str">
        <f t="shared" si="3"/>
        <v/>
      </c>
      <c r="H2333" s="70">
        <f t="shared" si="4"/>
        <v>121</v>
      </c>
      <c r="I2333" s="71" t="s">
        <v>2611</v>
      </c>
      <c r="J2333" s="70" t="str">
        <f t="array" ref="J2333:K2333">VLOOKUP(I2333,D:H,{4,5},0)</f>
        <v/>
      </c>
      <c r="K2333" s="70">
        <v>121.0</v>
      </c>
      <c r="L2333" s="39" t="str">
        <f t="shared" si="5"/>
        <v/>
      </c>
      <c r="M2333" s="39">
        <f t="shared" si="6"/>
        <v>121</v>
      </c>
    </row>
    <row r="2334">
      <c r="A2334" s="33" t="s">
        <v>227</v>
      </c>
      <c r="B2334" s="68" t="s">
        <v>244</v>
      </c>
      <c r="C2334" s="35" t="s">
        <v>52</v>
      </c>
      <c r="D2334" s="35" t="str">
        <f t="shared" si="2"/>
        <v>The Americas/Dominica-The Americas/2004</v>
      </c>
      <c r="E2334" s="69"/>
      <c r="F2334" s="72">
        <v>114.0</v>
      </c>
      <c r="G2334" s="70" t="str">
        <f t="shared" si="3"/>
        <v/>
      </c>
      <c r="H2334" s="70">
        <f t="shared" si="4"/>
        <v>114</v>
      </c>
      <c r="I2334" s="71" t="s">
        <v>2612</v>
      </c>
      <c r="J2334" s="70">
        <f t="array" ref="J2334:K2334">VLOOKUP(I2334,D:H,{4,5},0)</f>
        <v>39</v>
      </c>
      <c r="K2334" s="70">
        <v>110.0</v>
      </c>
      <c r="L2334" s="39">
        <f t="shared" si="5"/>
        <v>39</v>
      </c>
      <c r="M2334" s="39">
        <f t="shared" si="6"/>
        <v>110</v>
      </c>
    </row>
    <row r="2335">
      <c r="A2335" s="33" t="s">
        <v>227</v>
      </c>
      <c r="B2335" s="68" t="s">
        <v>244</v>
      </c>
      <c r="C2335" s="35" t="s">
        <v>53</v>
      </c>
      <c r="D2335" s="35" t="str">
        <f t="shared" si="2"/>
        <v>The Americas/Dominica-The Americas/2005</v>
      </c>
      <c r="E2335" s="72">
        <v>39.0</v>
      </c>
      <c r="F2335" s="72">
        <v>110.0</v>
      </c>
      <c r="G2335" s="70">
        <f t="shared" si="3"/>
        <v>39</v>
      </c>
      <c r="H2335" s="70">
        <f t="shared" si="4"/>
        <v>110</v>
      </c>
      <c r="I2335" s="71" t="s">
        <v>2613</v>
      </c>
      <c r="J2335" s="70">
        <f t="array" ref="J2335:K2335">VLOOKUP(I2335,D:H,{4,5},0)</f>
        <v>43</v>
      </c>
      <c r="K2335" s="70">
        <v>150.0</v>
      </c>
      <c r="L2335" s="39">
        <f t="shared" si="5"/>
        <v>43</v>
      </c>
      <c r="M2335" s="39">
        <f t="shared" si="6"/>
        <v>150</v>
      </c>
    </row>
    <row r="2336">
      <c r="A2336" s="33" t="s">
        <v>227</v>
      </c>
      <c r="B2336" s="68" t="s">
        <v>244</v>
      </c>
      <c r="C2336" s="35" t="s">
        <v>54</v>
      </c>
      <c r="D2336" s="35" t="str">
        <f t="shared" si="2"/>
        <v>The Americas/Dominica-The Americas/2006</v>
      </c>
      <c r="E2336" s="72">
        <v>43.0</v>
      </c>
      <c r="F2336" s="72">
        <v>150.0</v>
      </c>
      <c r="G2336" s="70">
        <f t="shared" si="3"/>
        <v>43</v>
      </c>
      <c r="H2336" s="70">
        <f t="shared" si="4"/>
        <v>150</v>
      </c>
      <c r="I2336" s="71" t="s">
        <v>2614</v>
      </c>
      <c r="J2336" s="70">
        <f t="array" ref="J2336:K2336">VLOOKUP(I2336,D:H,{4,5},0)</f>
        <v>41</v>
      </c>
      <c r="K2336" s="70">
        <v>114.0</v>
      </c>
      <c r="L2336" s="39">
        <f t="shared" si="5"/>
        <v>41</v>
      </c>
      <c r="M2336" s="39">
        <f t="shared" si="6"/>
        <v>114</v>
      </c>
    </row>
    <row r="2337">
      <c r="A2337" s="33" t="s">
        <v>227</v>
      </c>
      <c r="B2337" s="68" t="s">
        <v>244</v>
      </c>
      <c r="C2337" s="35" t="s">
        <v>55</v>
      </c>
      <c r="D2337" s="35" t="str">
        <f t="shared" si="2"/>
        <v>The Americas/Dominica-The Americas/2007</v>
      </c>
      <c r="E2337" s="72">
        <v>41.0</v>
      </c>
      <c r="F2337" s="72">
        <v>114.0</v>
      </c>
      <c r="G2337" s="70">
        <f t="shared" si="3"/>
        <v>41</v>
      </c>
      <c r="H2337" s="70">
        <f t="shared" si="4"/>
        <v>114</v>
      </c>
      <c r="I2337" s="71" t="s">
        <v>2615</v>
      </c>
      <c r="J2337" s="70" t="str">
        <f t="array" ref="J2337:K2337">VLOOKUP(I2337,D:H,{4,5},0)</f>
        <v/>
      </c>
      <c r="K2337" s="70">
        <v>103.0</v>
      </c>
      <c r="L2337" s="39" t="str">
        <f t="shared" si="5"/>
        <v/>
      </c>
      <c r="M2337" s="39">
        <f t="shared" si="6"/>
        <v>103</v>
      </c>
    </row>
    <row r="2338">
      <c r="A2338" s="33" t="s">
        <v>227</v>
      </c>
      <c r="B2338" s="68" t="s">
        <v>244</v>
      </c>
      <c r="C2338" s="35" t="s">
        <v>56</v>
      </c>
      <c r="D2338" s="35" t="str">
        <f t="shared" si="2"/>
        <v>The Americas/Dominica-The Americas/2008</v>
      </c>
      <c r="E2338" s="69"/>
      <c r="F2338" s="72">
        <v>103.0</v>
      </c>
      <c r="G2338" s="70" t="str">
        <f t="shared" si="3"/>
        <v/>
      </c>
      <c r="H2338" s="70">
        <f t="shared" si="4"/>
        <v>103</v>
      </c>
      <c r="I2338" s="71" t="s">
        <v>2616</v>
      </c>
      <c r="J2338" s="70" t="str">
        <f t="array" ref="J2338:K2338">VLOOKUP(I2338,D:H,{4,5},0)</f>
        <v/>
      </c>
      <c r="K2338" s="70">
        <v>108.5</v>
      </c>
      <c r="L2338" s="39" t="str">
        <f t="shared" si="5"/>
        <v/>
      </c>
      <c r="M2338" s="39">
        <f t="shared" si="6"/>
        <v>108.5</v>
      </c>
    </row>
    <row r="2339">
      <c r="A2339" s="33" t="s">
        <v>227</v>
      </c>
      <c r="B2339" s="68" t="s">
        <v>244</v>
      </c>
      <c r="C2339" s="35" t="s">
        <v>57</v>
      </c>
      <c r="D2339" s="35" t="str">
        <f t="shared" si="2"/>
        <v>The Americas/Dominica-The Americas/2009</v>
      </c>
      <c r="E2339" s="69"/>
      <c r="F2339" s="72">
        <v>114.0</v>
      </c>
      <c r="G2339" s="70" t="str">
        <f t="shared" si="3"/>
        <v/>
      </c>
      <c r="H2339" s="70">
        <f t="shared" si="4"/>
        <v>108.5</v>
      </c>
      <c r="I2339" s="71" t="s">
        <v>2617</v>
      </c>
      <c r="J2339" s="70">
        <f t="array" ref="J2339:K2339">VLOOKUP(I2339,D:H,{4,5},0)</f>
        <v>42</v>
      </c>
      <c r="K2339" s="70">
        <v>110.0</v>
      </c>
      <c r="L2339" s="39">
        <f t="shared" si="5"/>
        <v>42</v>
      </c>
      <c r="M2339" s="39">
        <f t="shared" si="6"/>
        <v>110</v>
      </c>
    </row>
    <row r="2340">
      <c r="A2340" s="33" t="s">
        <v>227</v>
      </c>
      <c r="B2340" s="68" t="s">
        <v>244</v>
      </c>
      <c r="C2340" s="35" t="s">
        <v>57</v>
      </c>
      <c r="D2340" s="35" t="str">
        <f t="shared" si="2"/>
        <v>The Americas/Dominica-The Americas/2009</v>
      </c>
      <c r="E2340" s="69"/>
      <c r="F2340" s="72">
        <v>103.0</v>
      </c>
      <c r="G2340" s="70" t="str">
        <f t="shared" si="3"/>
        <v/>
      </c>
      <c r="H2340" s="70">
        <f t="shared" si="4"/>
        <v>103</v>
      </c>
      <c r="I2340" s="71" t="s">
        <v>2618</v>
      </c>
      <c r="J2340" s="70"/>
      <c r="K2340" s="70"/>
      <c r="L2340" s="39" t="str">
        <f t="shared" si="5"/>
        <v/>
      </c>
      <c r="M2340" s="39" t="str">
        <f t="shared" si="6"/>
        <v/>
      </c>
    </row>
    <row r="2341">
      <c r="A2341" s="33" t="s">
        <v>227</v>
      </c>
      <c r="B2341" s="68" t="s">
        <v>244</v>
      </c>
      <c r="C2341" s="35" t="s">
        <v>58</v>
      </c>
      <c r="D2341" s="35" t="str">
        <f t="shared" si="2"/>
        <v>The Americas/Dominica-The Americas/2010</v>
      </c>
      <c r="E2341" s="72">
        <v>42.0</v>
      </c>
      <c r="F2341" s="72">
        <v>110.0</v>
      </c>
      <c r="G2341" s="70">
        <f t="shared" si="3"/>
        <v>42</v>
      </c>
      <c r="H2341" s="70">
        <f t="shared" si="4"/>
        <v>110</v>
      </c>
      <c r="I2341" s="71" t="s">
        <v>2619</v>
      </c>
      <c r="J2341" s="70"/>
      <c r="K2341" s="70"/>
      <c r="L2341" s="39" t="str">
        <f t="shared" si="5"/>
        <v/>
      </c>
      <c r="M2341" s="39" t="str">
        <f t="shared" si="6"/>
        <v/>
      </c>
    </row>
    <row r="2342">
      <c r="A2342" s="33" t="s">
        <v>227</v>
      </c>
      <c r="B2342" s="68" t="s">
        <v>245</v>
      </c>
      <c r="C2342" s="35" t="s">
        <v>48</v>
      </c>
      <c r="D2342" s="35" t="str">
        <f t="shared" si="2"/>
        <v>The Americas/Dominican Republic-The Americas/2000</v>
      </c>
      <c r="E2342" s="69"/>
      <c r="F2342" s="69"/>
      <c r="G2342" s="70" t="str">
        <f t="shared" si="3"/>
        <v/>
      </c>
      <c r="H2342" s="70" t="str">
        <f t="shared" si="4"/>
        <v/>
      </c>
      <c r="I2342" s="71" t="s">
        <v>2620</v>
      </c>
      <c r="J2342" s="70" t="str">
        <f t="array" ref="J2342:K2342">VLOOKUP(I2342,D:H,{4,5},0)</f>
        <v/>
      </c>
      <c r="K2342" s="70"/>
      <c r="L2342" s="39" t="str">
        <f t="shared" si="5"/>
        <v/>
      </c>
      <c r="M2342" s="39" t="str">
        <f t="shared" si="6"/>
        <v/>
      </c>
    </row>
    <row r="2343">
      <c r="A2343" s="33" t="s">
        <v>227</v>
      </c>
      <c r="B2343" s="68" t="s">
        <v>245</v>
      </c>
      <c r="C2343" s="35" t="s">
        <v>49</v>
      </c>
      <c r="D2343" s="35" t="str">
        <f t="shared" si="2"/>
        <v>The Americas/Dominican Republic-The Americas/2001</v>
      </c>
      <c r="E2343" s="72">
        <v>7382.0</v>
      </c>
      <c r="F2343" s="69"/>
      <c r="G2343" s="70">
        <f t="shared" si="3"/>
        <v>7382</v>
      </c>
      <c r="H2343" s="70" t="str">
        <f t="shared" si="4"/>
        <v/>
      </c>
      <c r="I2343" s="71" t="s">
        <v>2621</v>
      </c>
      <c r="J2343" s="70">
        <f t="array" ref="J2343:K2343">VLOOKUP(I2343,D:H,{4,5},0)</f>
        <v>7382</v>
      </c>
      <c r="K2343" s="70"/>
      <c r="L2343" s="39">
        <f t="shared" si="5"/>
        <v>7382</v>
      </c>
      <c r="M2343" s="39" t="str">
        <f t="shared" si="6"/>
        <v/>
      </c>
    </row>
    <row r="2344">
      <c r="A2344" s="33" t="s">
        <v>227</v>
      </c>
      <c r="B2344" s="68" t="s">
        <v>245</v>
      </c>
      <c r="C2344" s="35" t="s">
        <v>50</v>
      </c>
      <c r="D2344" s="35" t="str">
        <f t="shared" si="2"/>
        <v>The Americas/Dominican Republic-The Americas/2002</v>
      </c>
      <c r="E2344" s="72">
        <v>7178.0</v>
      </c>
      <c r="F2344" s="72">
        <v>20964.0</v>
      </c>
      <c r="G2344" s="70">
        <f t="shared" si="3"/>
        <v>7178</v>
      </c>
      <c r="H2344" s="70">
        <f t="shared" si="4"/>
        <v>20964</v>
      </c>
      <c r="I2344" s="71" t="s">
        <v>2622</v>
      </c>
      <c r="J2344" s="70">
        <f t="array" ref="J2344:K2344">VLOOKUP(I2344,D:H,{4,5},0)</f>
        <v>7178</v>
      </c>
      <c r="K2344" s="70">
        <v>20964.0</v>
      </c>
      <c r="L2344" s="39">
        <f t="shared" si="5"/>
        <v>7178</v>
      </c>
      <c r="M2344" s="39">
        <f t="shared" si="6"/>
        <v>20964</v>
      </c>
    </row>
    <row r="2345">
      <c r="A2345" s="33" t="s">
        <v>227</v>
      </c>
      <c r="B2345" s="68" t="s">
        <v>245</v>
      </c>
      <c r="C2345" s="35" t="s">
        <v>51</v>
      </c>
      <c r="D2345" s="35" t="str">
        <f t="shared" si="2"/>
        <v>The Americas/Dominican Republic-The Americas/2003</v>
      </c>
      <c r="E2345" s="72">
        <v>6941.0</v>
      </c>
      <c r="F2345" s="72">
        <v>20323.0</v>
      </c>
      <c r="G2345" s="70">
        <f t="shared" si="3"/>
        <v>6941</v>
      </c>
      <c r="H2345" s="70">
        <f t="shared" si="4"/>
        <v>20323</v>
      </c>
      <c r="I2345" s="71" t="s">
        <v>2623</v>
      </c>
      <c r="J2345" s="70">
        <f t="array" ref="J2345:K2345">VLOOKUP(I2345,D:H,{4,5},0)</f>
        <v>6941</v>
      </c>
      <c r="K2345" s="70">
        <v>20323.0</v>
      </c>
      <c r="L2345" s="39">
        <f t="shared" si="5"/>
        <v>6941</v>
      </c>
      <c r="M2345" s="39">
        <f t="shared" si="6"/>
        <v>20323</v>
      </c>
    </row>
    <row r="2346">
      <c r="A2346" s="33" t="s">
        <v>227</v>
      </c>
      <c r="B2346" s="68" t="s">
        <v>245</v>
      </c>
      <c r="C2346" s="35" t="s">
        <v>52</v>
      </c>
      <c r="D2346" s="35" t="str">
        <f t="shared" si="2"/>
        <v>The Americas/Dominican Republic-The Americas/2004</v>
      </c>
      <c r="E2346" s="72">
        <v>7104.0</v>
      </c>
      <c r="F2346" s="72">
        <v>21019.0</v>
      </c>
      <c r="G2346" s="70">
        <f t="shared" si="3"/>
        <v>7197.5</v>
      </c>
      <c r="H2346" s="70">
        <f t="shared" si="4"/>
        <v>20627</v>
      </c>
      <c r="I2346" s="71" t="s">
        <v>2624</v>
      </c>
      <c r="J2346" s="70">
        <f t="array" ref="J2346:K2346">VLOOKUP(I2346,D:H,{4,5},0)</f>
        <v>7197.5</v>
      </c>
      <c r="K2346" s="70">
        <v>20627.0</v>
      </c>
      <c r="L2346" s="39">
        <f t="shared" si="5"/>
        <v>7197.5</v>
      </c>
      <c r="M2346" s="39">
        <f t="shared" si="6"/>
        <v>20627</v>
      </c>
    </row>
    <row r="2347">
      <c r="A2347" s="33" t="s">
        <v>227</v>
      </c>
      <c r="B2347" s="68" t="s">
        <v>245</v>
      </c>
      <c r="C2347" s="35" t="s">
        <v>52</v>
      </c>
      <c r="D2347" s="35" t="str">
        <f t="shared" si="2"/>
        <v>The Americas/Dominican Republic-The Americas/2004</v>
      </c>
      <c r="E2347" s="72">
        <v>7291.0</v>
      </c>
      <c r="F2347" s="72">
        <v>20235.0</v>
      </c>
      <c r="G2347" s="70">
        <f t="shared" si="3"/>
        <v>7291</v>
      </c>
      <c r="H2347" s="70">
        <f t="shared" si="4"/>
        <v>20235</v>
      </c>
      <c r="I2347" s="71" t="s">
        <v>2625</v>
      </c>
      <c r="J2347" s="70">
        <f t="array" ref="J2347:K2347">VLOOKUP(I2347,D:H,{4,5},0)</f>
        <v>6528</v>
      </c>
      <c r="K2347" s="70">
        <v>18786.0</v>
      </c>
      <c r="L2347" s="39">
        <f t="shared" si="5"/>
        <v>6528</v>
      </c>
      <c r="M2347" s="39">
        <f t="shared" si="6"/>
        <v>18786</v>
      </c>
    </row>
    <row r="2348">
      <c r="A2348" s="33" t="s">
        <v>227</v>
      </c>
      <c r="B2348" s="68" t="s">
        <v>245</v>
      </c>
      <c r="C2348" s="35" t="s">
        <v>53</v>
      </c>
      <c r="D2348" s="35" t="str">
        <f t="shared" si="2"/>
        <v>The Americas/Dominican Republic-The Americas/2005</v>
      </c>
      <c r="E2348" s="72">
        <v>6528.0</v>
      </c>
      <c r="F2348" s="72">
        <v>18786.0</v>
      </c>
      <c r="G2348" s="70">
        <f t="shared" si="3"/>
        <v>6528</v>
      </c>
      <c r="H2348" s="70">
        <f t="shared" si="4"/>
        <v>18786</v>
      </c>
      <c r="I2348" s="71" t="s">
        <v>2626</v>
      </c>
      <c r="J2348" s="70">
        <f t="array" ref="J2348:K2348">VLOOKUP(I2348,D:H,{4,5},0)</f>
        <v>7058</v>
      </c>
      <c r="K2348" s="70">
        <v>21430.0</v>
      </c>
      <c r="L2348" s="39">
        <f t="shared" si="5"/>
        <v>7058</v>
      </c>
      <c r="M2348" s="39">
        <f t="shared" si="6"/>
        <v>21430</v>
      </c>
    </row>
    <row r="2349">
      <c r="A2349" s="33" t="s">
        <v>227</v>
      </c>
      <c r="B2349" s="68" t="s">
        <v>245</v>
      </c>
      <c r="C2349" s="35" t="s">
        <v>54</v>
      </c>
      <c r="D2349" s="35" t="str">
        <f t="shared" si="2"/>
        <v>The Americas/Dominican Republic-The Americas/2006</v>
      </c>
      <c r="E2349" s="72">
        <v>7058.0</v>
      </c>
      <c r="F2349" s="72">
        <v>21430.0</v>
      </c>
      <c r="G2349" s="70">
        <f t="shared" si="3"/>
        <v>7058</v>
      </c>
      <c r="H2349" s="70">
        <f t="shared" si="4"/>
        <v>21430</v>
      </c>
      <c r="I2349" s="71" t="s">
        <v>2627</v>
      </c>
      <c r="J2349" s="70">
        <f t="array" ref="J2349:K2349">VLOOKUP(I2349,D:H,{4,5},0)</f>
        <v>6840</v>
      </c>
      <c r="K2349" s="70">
        <v>19651.0</v>
      </c>
      <c r="L2349" s="39">
        <f t="shared" si="5"/>
        <v>6840</v>
      </c>
      <c r="M2349" s="39">
        <f t="shared" si="6"/>
        <v>19651</v>
      </c>
    </row>
    <row r="2350">
      <c r="A2350" s="33" t="s">
        <v>227</v>
      </c>
      <c r="B2350" s="68" t="s">
        <v>245</v>
      </c>
      <c r="C2350" s="35" t="s">
        <v>55</v>
      </c>
      <c r="D2350" s="35" t="str">
        <f t="shared" si="2"/>
        <v>The Americas/Dominican Republic-The Americas/2007</v>
      </c>
      <c r="E2350" s="72">
        <v>6840.0</v>
      </c>
      <c r="F2350" s="72">
        <v>19651.0</v>
      </c>
      <c r="G2350" s="70">
        <f t="shared" si="3"/>
        <v>6840</v>
      </c>
      <c r="H2350" s="70">
        <f t="shared" si="4"/>
        <v>19651</v>
      </c>
      <c r="I2350" s="71" t="s">
        <v>2628</v>
      </c>
      <c r="J2350" s="70">
        <f t="array" ref="J2350:K2350">VLOOKUP(I2350,D:H,{4,5},0)</f>
        <v>7476</v>
      </c>
      <c r="K2350" s="70">
        <v>21500.0</v>
      </c>
      <c r="L2350" s="39">
        <f t="shared" si="5"/>
        <v>7476</v>
      </c>
      <c r="M2350" s="39">
        <f t="shared" si="6"/>
        <v>21500</v>
      </c>
    </row>
    <row r="2351">
      <c r="A2351" s="33" t="s">
        <v>227</v>
      </c>
      <c r="B2351" s="68" t="s">
        <v>245</v>
      </c>
      <c r="C2351" s="35" t="s">
        <v>56</v>
      </c>
      <c r="D2351" s="35" t="str">
        <f t="shared" si="2"/>
        <v>The Americas/Dominican Republic-The Americas/2008</v>
      </c>
      <c r="E2351" s="72">
        <v>7476.0</v>
      </c>
      <c r="F2351" s="72">
        <v>21500.0</v>
      </c>
      <c r="G2351" s="70">
        <f t="shared" si="3"/>
        <v>7476</v>
      </c>
      <c r="H2351" s="70">
        <f t="shared" si="4"/>
        <v>21500</v>
      </c>
      <c r="I2351" s="71" t="s">
        <v>2629</v>
      </c>
      <c r="J2351" s="70">
        <f t="array" ref="J2351:K2351">VLOOKUP(I2351,D:H,{4,5},0)</f>
        <v>7489</v>
      </c>
      <c r="K2351" s="70">
        <v>21002.5</v>
      </c>
      <c r="L2351" s="39">
        <f t="shared" si="5"/>
        <v>7489</v>
      </c>
      <c r="M2351" s="39">
        <f t="shared" si="6"/>
        <v>21002.5</v>
      </c>
    </row>
    <row r="2352">
      <c r="A2352" s="33" t="s">
        <v>227</v>
      </c>
      <c r="B2352" s="68" t="s">
        <v>245</v>
      </c>
      <c r="C2352" s="35" t="s">
        <v>57</v>
      </c>
      <c r="D2352" s="35" t="str">
        <f t="shared" si="2"/>
        <v>The Americas/Dominican Republic-The Americas/2009</v>
      </c>
      <c r="E2352" s="72">
        <v>7479.0</v>
      </c>
      <c r="F2352" s="72">
        <v>21888.0</v>
      </c>
      <c r="G2352" s="70">
        <f t="shared" si="3"/>
        <v>7489</v>
      </c>
      <c r="H2352" s="70">
        <f t="shared" si="4"/>
        <v>21002.5</v>
      </c>
      <c r="I2352" s="71" t="s">
        <v>2630</v>
      </c>
      <c r="J2352" s="70">
        <f t="array" ref="J2352:K2352">VLOOKUP(I2352,D:H,{4,5},0)</f>
        <v>7068</v>
      </c>
      <c r="K2352" s="70">
        <v>20693.0</v>
      </c>
      <c r="L2352" s="39">
        <f t="shared" si="5"/>
        <v>7068</v>
      </c>
      <c r="M2352" s="39">
        <f t="shared" si="6"/>
        <v>20693</v>
      </c>
    </row>
    <row r="2353">
      <c r="A2353" s="33" t="s">
        <v>227</v>
      </c>
      <c r="B2353" s="68" t="s">
        <v>245</v>
      </c>
      <c r="C2353" s="35" t="s">
        <v>57</v>
      </c>
      <c r="D2353" s="35" t="str">
        <f t="shared" si="2"/>
        <v>The Americas/Dominican Republic-The Americas/2009</v>
      </c>
      <c r="E2353" s="72">
        <v>7499.0</v>
      </c>
      <c r="F2353" s="72">
        <v>20117.0</v>
      </c>
      <c r="G2353" s="70">
        <f t="shared" si="3"/>
        <v>7499</v>
      </c>
      <c r="H2353" s="70">
        <f t="shared" si="4"/>
        <v>20117</v>
      </c>
      <c r="I2353" s="71" t="s">
        <v>2631</v>
      </c>
      <c r="J2353" s="70"/>
      <c r="K2353" s="70"/>
      <c r="L2353" s="39" t="str">
        <f t="shared" si="5"/>
        <v/>
      </c>
      <c r="M2353" s="39" t="str">
        <f t="shared" si="6"/>
        <v/>
      </c>
    </row>
    <row r="2354">
      <c r="A2354" s="33" t="s">
        <v>227</v>
      </c>
      <c r="B2354" s="68" t="s">
        <v>245</v>
      </c>
      <c r="C2354" s="35" t="s">
        <v>58</v>
      </c>
      <c r="D2354" s="35" t="str">
        <f t="shared" si="2"/>
        <v>The Americas/Dominican Republic-The Americas/2010</v>
      </c>
      <c r="E2354" s="72">
        <v>7068.0</v>
      </c>
      <c r="F2354" s="72">
        <v>20693.0</v>
      </c>
      <c r="G2354" s="70">
        <f t="shared" si="3"/>
        <v>7068</v>
      </c>
      <c r="H2354" s="70">
        <f t="shared" si="4"/>
        <v>20693</v>
      </c>
      <c r="I2354" s="71" t="s">
        <v>2632</v>
      </c>
      <c r="J2354" s="70"/>
      <c r="K2354" s="70"/>
      <c r="L2354" s="39" t="str">
        <f t="shared" si="5"/>
        <v/>
      </c>
      <c r="M2354" s="39" t="str">
        <f t="shared" si="6"/>
        <v/>
      </c>
    </row>
    <row r="2355">
      <c r="A2355" s="33" t="s">
        <v>227</v>
      </c>
      <c r="B2355" s="68" t="s">
        <v>246</v>
      </c>
      <c r="C2355" s="35" t="s">
        <v>48</v>
      </c>
      <c r="D2355" s="35" t="str">
        <f t="shared" si="2"/>
        <v>The Americas/Ecuador-The Americas/2000</v>
      </c>
      <c r="E2355" s="69"/>
      <c r="F2355" s="69"/>
      <c r="G2355" s="70" t="str">
        <f t="shared" si="3"/>
        <v/>
      </c>
      <c r="H2355" s="70" t="str">
        <f t="shared" si="4"/>
        <v/>
      </c>
      <c r="I2355" s="71" t="s">
        <v>2633</v>
      </c>
      <c r="J2355" s="70" t="str">
        <f t="array" ref="J2355:K2355">VLOOKUP(I2355,D:H,{4,5},0)</f>
        <v/>
      </c>
      <c r="K2355" s="70"/>
      <c r="L2355" s="39" t="str">
        <f t="shared" si="5"/>
        <v/>
      </c>
      <c r="M2355" s="39" t="str">
        <f t="shared" si="6"/>
        <v/>
      </c>
    </row>
    <row r="2356">
      <c r="A2356" s="33" t="s">
        <v>227</v>
      </c>
      <c r="B2356" s="68" t="s">
        <v>246</v>
      </c>
      <c r="C2356" s="35" t="s">
        <v>49</v>
      </c>
      <c r="D2356" s="35" t="str">
        <f t="shared" si="2"/>
        <v>The Americas/Ecuador-The Americas/2001</v>
      </c>
      <c r="E2356" s="72">
        <v>12942.0</v>
      </c>
      <c r="F2356" s="69"/>
      <c r="G2356" s="70">
        <f t="shared" si="3"/>
        <v>12942</v>
      </c>
      <c r="H2356" s="70" t="str">
        <f t="shared" si="4"/>
        <v/>
      </c>
      <c r="I2356" s="71" t="s">
        <v>2634</v>
      </c>
      <c r="J2356" s="70">
        <f t="array" ref="J2356:K2356">VLOOKUP(I2356,D:H,{4,5},0)</f>
        <v>12942</v>
      </c>
      <c r="K2356" s="70"/>
      <c r="L2356" s="39">
        <f t="shared" si="5"/>
        <v>12942</v>
      </c>
      <c r="M2356" s="39" t="str">
        <f t="shared" si="6"/>
        <v/>
      </c>
    </row>
    <row r="2357">
      <c r="A2357" s="33" t="s">
        <v>227</v>
      </c>
      <c r="B2357" s="68" t="s">
        <v>246</v>
      </c>
      <c r="C2357" s="35" t="s">
        <v>50</v>
      </c>
      <c r="D2357" s="35" t="str">
        <f t="shared" si="2"/>
        <v>The Americas/Ecuador-The Americas/2002</v>
      </c>
      <c r="E2357" s="72">
        <v>12428.0</v>
      </c>
      <c r="F2357" s="72">
        <v>32636.0</v>
      </c>
      <c r="G2357" s="70">
        <f t="shared" si="3"/>
        <v>12428</v>
      </c>
      <c r="H2357" s="70">
        <f t="shared" si="4"/>
        <v>32636</v>
      </c>
      <c r="I2357" s="71" t="s">
        <v>2635</v>
      </c>
      <c r="J2357" s="70">
        <f t="array" ref="J2357:K2357">VLOOKUP(I2357,D:H,{4,5},0)</f>
        <v>12428</v>
      </c>
      <c r="K2357" s="70">
        <v>32636.0</v>
      </c>
      <c r="L2357" s="39">
        <f t="shared" si="5"/>
        <v>12428</v>
      </c>
      <c r="M2357" s="39">
        <f t="shared" si="6"/>
        <v>32636</v>
      </c>
    </row>
    <row r="2358">
      <c r="A2358" s="33" t="s">
        <v>227</v>
      </c>
      <c r="B2358" s="68" t="s">
        <v>246</v>
      </c>
      <c r="C2358" s="35" t="s">
        <v>51</v>
      </c>
      <c r="D2358" s="35" t="str">
        <f t="shared" si="2"/>
        <v>The Americas/Ecuador-The Americas/2003</v>
      </c>
      <c r="E2358" s="72">
        <v>12678.0</v>
      </c>
      <c r="F2358" s="72">
        <v>30473.0</v>
      </c>
      <c r="G2358" s="70">
        <f t="shared" si="3"/>
        <v>12678</v>
      </c>
      <c r="H2358" s="70">
        <f t="shared" si="4"/>
        <v>30473</v>
      </c>
      <c r="I2358" s="71" t="s">
        <v>2636</v>
      </c>
      <c r="J2358" s="70">
        <f t="array" ref="J2358:K2358">VLOOKUP(I2358,D:H,{4,5},0)</f>
        <v>12678</v>
      </c>
      <c r="K2358" s="70">
        <v>30473.0</v>
      </c>
      <c r="L2358" s="39">
        <f t="shared" si="5"/>
        <v>12678</v>
      </c>
      <c r="M2358" s="39">
        <f t="shared" si="6"/>
        <v>30473</v>
      </c>
    </row>
    <row r="2359">
      <c r="A2359" s="33" t="s">
        <v>227</v>
      </c>
      <c r="B2359" s="68" t="s">
        <v>246</v>
      </c>
      <c r="C2359" s="35" t="s">
        <v>52</v>
      </c>
      <c r="D2359" s="35" t="str">
        <f t="shared" si="2"/>
        <v>The Americas/Ecuador-The Americas/2004</v>
      </c>
      <c r="E2359" s="72">
        <v>10973.0</v>
      </c>
      <c r="F2359" s="72">
        <v>29670.0</v>
      </c>
      <c r="G2359" s="70">
        <f t="shared" si="3"/>
        <v>9707.5</v>
      </c>
      <c r="H2359" s="70">
        <f t="shared" si="4"/>
        <v>26558.5</v>
      </c>
      <c r="I2359" s="71" t="s">
        <v>2637</v>
      </c>
      <c r="J2359" s="70">
        <f t="array" ref="J2359:K2359">VLOOKUP(I2359,D:H,{4,5},0)</f>
        <v>9707.5</v>
      </c>
      <c r="K2359" s="70">
        <v>26558.5</v>
      </c>
      <c r="L2359" s="39">
        <f t="shared" si="5"/>
        <v>9707.5</v>
      </c>
      <c r="M2359" s="39">
        <f t="shared" si="6"/>
        <v>26558.5</v>
      </c>
    </row>
    <row r="2360">
      <c r="A2360" s="33" t="s">
        <v>227</v>
      </c>
      <c r="B2360" s="68" t="s">
        <v>246</v>
      </c>
      <c r="C2360" s="35" t="s">
        <v>52</v>
      </c>
      <c r="D2360" s="35" t="str">
        <f t="shared" si="2"/>
        <v>The Americas/Ecuador-The Americas/2004</v>
      </c>
      <c r="E2360" s="72">
        <v>8442.0</v>
      </c>
      <c r="F2360" s="72">
        <v>23447.0</v>
      </c>
      <c r="G2360" s="70">
        <f t="shared" si="3"/>
        <v>8442</v>
      </c>
      <c r="H2360" s="70">
        <f t="shared" si="4"/>
        <v>23447</v>
      </c>
      <c r="I2360" s="71" t="s">
        <v>2638</v>
      </c>
      <c r="J2360" s="70">
        <f t="array" ref="J2360:K2360">VLOOKUP(I2360,D:H,{4,5},0)</f>
        <v>10278</v>
      </c>
      <c r="K2360" s="70">
        <v>28658.0</v>
      </c>
      <c r="L2360" s="39">
        <f t="shared" si="5"/>
        <v>10278</v>
      </c>
      <c r="M2360" s="39">
        <f t="shared" si="6"/>
        <v>28658</v>
      </c>
    </row>
    <row r="2361">
      <c r="A2361" s="33" t="s">
        <v>227</v>
      </c>
      <c r="B2361" s="68" t="s">
        <v>246</v>
      </c>
      <c r="C2361" s="35" t="s">
        <v>53</v>
      </c>
      <c r="D2361" s="35" t="str">
        <f t="shared" si="2"/>
        <v>The Americas/Ecuador-The Americas/2005</v>
      </c>
      <c r="E2361" s="72">
        <v>10278.0</v>
      </c>
      <c r="F2361" s="72">
        <v>28658.0</v>
      </c>
      <c r="G2361" s="70">
        <f t="shared" si="3"/>
        <v>10278</v>
      </c>
      <c r="H2361" s="70">
        <f t="shared" si="4"/>
        <v>28658</v>
      </c>
      <c r="I2361" s="71" t="s">
        <v>2639</v>
      </c>
      <c r="J2361" s="70">
        <f t="array" ref="J2361:K2361">VLOOKUP(I2361,D:H,{4,5},0)</f>
        <v>11332</v>
      </c>
      <c r="K2361" s="70">
        <v>30759.0</v>
      </c>
      <c r="L2361" s="39">
        <f t="shared" si="5"/>
        <v>11332</v>
      </c>
      <c r="M2361" s="39">
        <f t="shared" si="6"/>
        <v>30759</v>
      </c>
    </row>
    <row r="2362">
      <c r="A2362" s="33" t="s">
        <v>227</v>
      </c>
      <c r="B2362" s="68" t="s">
        <v>246</v>
      </c>
      <c r="C2362" s="35" t="s">
        <v>54</v>
      </c>
      <c r="D2362" s="35" t="str">
        <f t="shared" si="2"/>
        <v>The Americas/Ecuador-The Americas/2006</v>
      </c>
      <c r="E2362" s="72">
        <v>11332.0</v>
      </c>
      <c r="F2362" s="72">
        <v>30759.0</v>
      </c>
      <c r="G2362" s="70">
        <f t="shared" si="3"/>
        <v>11332</v>
      </c>
      <c r="H2362" s="70">
        <f t="shared" si="4"/>
        <v>30759</v>
      </c>
      <c r="I2362" s="71" t="s">
        <v>2640</v>
      </c>
      <c r="J2362" s="70">
        <f t="array" ref="J2362:K2362">VLOOKUP(I2362,D:H,{4,5},0)</f>
        <v>11048</v>
      </c>
      <c r="K2362" s="70">
        <v>29908.0</v>
      </c>
      <c r="L2362" s="39">
        <f t="shared" si="5"/>
        <v>11048</v>
      </c>
      <c r="M2362" s="39">
        <f t="shared" si="6"/>
        <v>29908</v>
      </c>
    </row>
    <row r="2363">
      <c r="A2363" s="33" t="s">
        <v>227</v>
      </c>
      <c r="B2363" s="68" t="s">
        <v>246</v>
      </c>
      <c r="C2363" s="35" t="s">
        <v>55</v>
      </c>
      <c r="D2363" s="35" t="str">
        <f t="shared" si="2"/>
        <v>The Americas/Ecuador-The Americas/2007</v>
      </c>
      <c r="E2363" s="72">
        <v>11048.0</v>
      </c>
      <c r="F2363" s="72">
        <v>29908.0</v>
      </c>
      <c r="G2363" s="70">
        <f t="shared" si="3"/>
        <v>11048</v>
      </c>
      <c r="H2363" s="70">
        <f t="shared" si="4"/>
        <v>29908</v>
      </c>
      <c r="I2363" s="71" t="s">
        <v>2641</v>
      </c>
      <c r="J2363" s="70">
        <f t="array" ref="J2363:K2363">VLOOKUP(I2363,D:H,{4,5},0)</f>
        <v>9177</v>
      </c>
      <c r="K2363" s="70">
        <v>24690.0</v>
      </c>
      <c r="L2363" s="39">
        <f t="shared" si="5"/>
        <v>9177</v>
      </c>
      <c r="M2363" s="39">
        <f t="shared" si="6"/>
        <v>24690</v>
      </c>
    </row>
    <row r="2364">
      <c r="A2364" s="33" t="s">
        <v>227</v>
      </c>
      <c r="B2364" s="68" t="s">
        <v>246</v>
      </c>
      <c r="C2364" s="35" t="s">
        <v>56</v>
      </c>
      <c r="D2364" s="35" t="str">
        <f t="shared" si="2"/>
        <v>The Americas/Ecuador-The Americas/2008</v>
      </c>
      <c r="E2364" s="72">
        <v>9177.0</v>
      </c>
      <c r="F2364" s="72">
        <v>24690.0</v>
      </c>
      <c r="G2364" s="70">
        <f t="shared" si="3"/>
        <v>9177</v>
      </c>
      <c r="H2364" s="70">
        <f t="shared" si="4"/>
        <v>24690</v>
      </c>
      <c r="I2364" s="71" t="s">
        <v>2642</v>
      </c>
      <c r="J2364" s="70">
        <f t="array" ref="J2364:K2364">VLOOKUP(I2364,D:H,{4,5},0)</f>
        <v>8763.5</v>
      </c>
      <c r="K2364" s="70">
        <v>23732.5</v>
      </c>
      <c r="L2364" s="39">
        <f t="shared" si="5"/>
        <v>8763.5</v>
      </c>
      <c r="M2364" s="39">
        <f t="shared" si="6"/>
        <v>23732.5</v>
      </c>
    </row>
    <row r="2365">
      <c r="A2365" s="33" t="s">
        <v>227</v>
      </c>
      <c r="B2365" s="68" t="s">
        <v>246</v>
      </c>
      <c r="C2365" s="35" t="s">
        <v>57</v>
      </c>
      <c r="D2365" s="35" t="str">
        <f t="shared" si="2"/>
        <v>The Americas/Ecuador-The Americas/2009</v>
      </c>
      <c r="E2365" s="72">
        <v>9712.0</v>
      </c>
      <c r="F2365" s="72">
        <v>26523.0</v>
      </c>
      <c r="G2365" s="70">
        <f t="shared" si="3"/>
        <v>8763.5</v>
      </c>
      <c r="H2365" s="70">
        <f t="shared" si="4"/>
        <v>23732.5</v>
      </c>
      <c r="I2365" s="71" t="s">
        <v>2643</v>
      </c>
      <c r="J2365" s="70">
        <f t="array" ref="J2365:K2365">VLOOKUP(I2365,D:H,{4,5},0)</f>
        <v>10255</v>
      </c>
      <c r="K2365" s="70">
        <v>29688.0</v>
      </c>
      <c r="L2365" s="39">
        <f t="shared" si="5"/>
        <v>10255</v>
      </c>
      <c r="M2365" s="39">
        <f t="shared" si="6"/>
        <v>29688</v>
      </c>
    </row>
    <row r="2366">
      <c r="A2366" s="33" t="s">
        <v>227</v>
      </c>
      <c r="B2366" s="68" t="s">
        <v>246</v>
      </c>
      <c r="C2366" s="35" t="s">
        <v>57</v>
      </c>
      <c r="D2366" s="35" t="str">
        <f t="shared" si="2"/>
        <v>The Americas/Ecuador-The Americas/2009</v>
      </c>
      <c r="E2366" s="72">
        <v>7815.0</v>
      </c>
      <c r="F2366" s="72">
        <v>20942.0</v>
      </c>
      <c r="G2366" s="70">
        <f t="shared" si="3"/>
        <v>7815</v>
      </c>
      <c r="H2366" s="70">
        <f t="shared" si="4"/>
        <v>20942</v>
      </c>
      <c r="I2366" s="71" t="s">
        <v>2644</v>
      </c>
      <c r="J2366" s="70"/>
      <c r="K2366" s="70"/>
      <c r="L2366" s="39" t="str">
        <f t="shared" si="5"/>
        <v/>
      </c>
      <c r="M2366" s="39" t="str">
        <f t="shared" si="6"/>
        <v/>
      </c>
    </row>
    <row r="2367">
      <c r="A2367" s="33" t="s">
        <v>227</v>
      </c>
      <c r="B2367" s="68" t="s">
        <v>246</v>
      </c>
      <c r="C2367" s="35" t="s">
        <v>58</v>
      </c>
      <c r="D2367" s="35" t="str">
        <f t="shared" si="2"/>
        <v>The Americas/Ecuador-The Americas/2010</v>
      </c>
      <c r="E2367" s="72">
        <v>10255.0</v>
      </c>
      <c r="F2367" s="72">
        <v>29688.0</v>
      </c>
      <c r="G2367" s="70">
        <f t="shared" si="3"/>
        <v>10255</v>
      </c>
      <c r="H2367" s="70">
        <f t="shared" si="4"/>
        <v>29688</v>
      </c>
      <c r="I2367" s="71" t="s">
        <v>2645</v>
      </c>
      <c r="J2367" s="70"/>
      <c r="K2367" s="70"/>
      <c r="L2367" s="39" t="str">
        <f t="shared" si="5"/>
        <v/>
      </c>
      <c r="M2367" s="39" t="str">
        <f t="shared" si="6"/>
        <v/>
      </c>
    </row>
    <row r="2368">
      <c r="A2368" s="33" t="s">
        <v>227</v>
      </c>
      <c r="B2368" s="68" t="s">
        <v>247</v>
      </c>
      <c r="C2368" s="35" t="s">
        <v>48</v>
      </c>
      <c r="D2368" s="35" t="str">
        <f t="shared" si="2"/>
        <v>The Americas/El Salvador-The Americas/2000</v>
      </c>
      <c r="E2368" s="69"/>
      <c r="F2368" s="69"/>
      <c r="G2368" s="70" t="str">
        <f t="shared" si="3"/>
        <v/>
      </c>
      <c r="H2368" s="70" t="str">
        <f t="shared" si="4"/>
        <v/>
      </c>
      <c r="I2368" s="71" t="s">
        <v>2646</v>
      </c>
      <c r="J2368" s="70" t="str">
        <f t="array" ref="J2368:K2368">VLOOKUP(I2368,D:H,{4,5},0)</f>
        <v/>
      </c>
      <c r="K2368" s="70"/>
      <c r="L2368" s="39" t="str">
        <f t="shared" si="5"/>
        <v/>
      </c>
      <c r="M2368" s="39" t="str">
        <f t="shared" si="6"/>
        <v/>
      </c>
    </row>
    <row r="2369">
      <c r="A2369" s="33" t="s">
        <v>227</v>
      </c>
      <c r="B2369" s="68" t="s">
        <v>247</v>
      </c>
      <c r="C2369" s="35" t="s">
        <v>49</v>
      </c>
      <c r="D2369" s="35" t="str">
        <f t="shared" si="2"/>
        <v>The Americas/El Salvador-The Americas/2001</v>
      </c>
      <c r="E2369" s="72">
        <v>4319.0</v>
      </c>
      <c r="F2369" s="69"/>
      <c r="G2369" s="70">
        <f t="shared" si="3"/>
        <v>4319</v>
      </c>
      <c r="H2369" s="70" t="str">
        <f t="shared" si="4"/>
        <v/>
      </c>
      <c r="I2369" s="71" t="s">
        <v>2647</v>
      </c>
      <c r="J2369" s="70">
        <f t="array" ref="J2369:K2369">VLOOKUP(I2369,D:H,{4,5},0)</f>
        <v>4319</v>
      </c>
      <c r="K2369" s="70"/>
      <c r="L2369" s="39">
        <f t="shared" si="5"/>
        <v>4319</v>
      </c>
      <c r="M2369" s="39" t="str">
        <f t="shared" si="6"/>
        <v/>
      </c>
    </row>
    <row r="2370">
      <c r="A2370" s="33" t="s">
        <v>227</v>
      </c>
      <c r="B2370" s="68" t="s">
        <v>247</v>
      </c>
      <c r="C2370" s="35" t="s">
        <v>50</v>
      </c>
      <c r="D2370" s="35" t="str">
        <f t="shared" si="2"/>
        <v>The Americas/El Salvador-The Americas/2002</v>
      </c>
      <c r="E2370" s="72">
        <v>4210.0</v>
      </c>
      <c r="F2370" s="72">
        <v>6249.0</v>
      </c>
      <c r="G2370" s="70">
        <f t="shared" si="3"/>
        <v>4210</v>
      </c>
      <c r="H2370" s="70">
        <f t="shared" si="4"/>
        <v>6249</v>
      </c>
      <c r="I2370" s="71" t="s">
        <v>2648</v>
      </c>
      <c r="J2370" s="70">
        <f t="array" ref="J2370:K2370">VLOOKUP(I2370,D:H,{4,5},0)</f>
        <v>4210</v>
      </c>
      <c r="K2370" s="70">
        <v>6249.0</v>
      </c>
      <c r="L2370" s="39">
        <f t="shared" si="5"/>
        <v>4210</v>
      </c>
      <c r="M2370" s="39">
        <f t="shared" si="6"/>
        <v>6249</v>
      </c>
    </row>
    <row r="2371">
      <c r="A2371" s="33" t="s">
        <v>227</v>
      </c>
      <c r="B2371" s="68" t="s">
        <v>247</v>
      </c>
      <c r="C2371" s="35" t="s">
        <v>51</v>
      </c>
      <c r="D2371" s="35" t="str">
        <f t="shared" si="2"/>
        <v>The Americas/El Salvador-The Americas/2003</v>
      </c>
      <c r="E2371" s="72">
        <v>4214.0</v>
      </c>
      <c r="F2371" s="72">
        <v>6476.0</v>
      </c>
      <c r="G2371" s="70">
        <f t="shared" si="3"/>
        <v>4214</v>
      </c>
      <c r="H2371" s="70">
        <f t="shared" si="4"/>
        <v>6476</v>
      </c>
      <c r="I2371" s="71" t="s">
        <v>2649</v>
      </c>
      <c r="J2371" s="70">
        <f t="array" ref="J2371:K2371">VLOOKUP(I2371,D:H,{4,5},0)</f>
        <v>4214</v>
      </c>
      <c r="K2371" s="70">
        <v>6476.0</v>
      </c>
      <c r="L2371" s="39">
        <f t="shared" si="5"/>
        <v>4214</v>
      </c>
      <c r="M2371" s="39">
        <f t="shared" si="6"/>
        <v>6476</v>
      </c>
    </row>
    <row r="2372">
      <c r="A2372" s="33" t="s">
        <v>227</v>
      </c>
      <c r="B2372" s="68" t="s">
        <v>247</v>
      </c>
      <c r="C2372" s="35" t="s">
        <v>52</v>
      </c>
      <c r="D2372" s="35" t="str">
        <f t="shared" si="2"/>
        <v>The Americas/El Salvador-The Americas/2004</v>
      </c>
      <c r="E2372" s="72">
        <v>4499.0</v>
      </c>
      <c r="F2372" s="72">
        <v>6546.0</v>
      </c>
      <c r="G2372" s="70">
        <f t="shared" si="3"/>
        <v>4325</v>
      </c>
      <c r="H2372" s="70">
        <f t="shared" si="4"/>
        <v>6247</v>
      </c>
      <c r="I2372" s="71" t="s">
        <v>2650</v>
      </c>
      <c r="J2372" s="70">
        <f t="array" ref="J2372:K2372">VLOOKUP(I2372,D:H,{4,5},0)</f>
        <v>4325</v>
      </c>
      <c r="K2372" s="70">
        <v>6247.0</v>
      </c>
      <c r="L2372" s="39">
        <f t="shared" si="5"/>
        <v>4325</v>
      </c>
      <c r="M2372" s="39">
        <f t="shared" si="6"/>
        <v>6247</v>
      </c>
    </row>
    <row r="2373">
      <c r="A2373" s="33" t="s">
        <v>227</v>
      </c>
      <c r="B2373" s="68" t="s">
        <v>247</v>
      </c>
      <c r="C2373" s="35" t="s">
        <v>52</v>
      </c>
      <c r="D2373" s="35" t="str">
        <f t="shared" si="2"/>
        <v>The Americas/El Salvador-The Americas/2004</v>
      </c>
      <c r="E2373" s="72">
        <v>4151.0</v>
      </c>
      <c r="F2373" s="72">
        <v>5948.0</v>
      </c>
      <c r="G2373" s="70">
        <f t="shared" si="3"/>
        <v>4151</v>
      </c>
      <c r="H2373" s="70">
        <f t="shared" si="4"/>
        <v>5948</v>
      </c>
      <c r="I2373" s="71" t="s">
        <v>2651</v>
      </c>
      <c r="J2373" s="70">
        <f t="array" ref="J2373:K2373">VLOOKUP(I2373,D:H,{4,5},0)</f>
        <v>4382</v>
      </c>
      <c r="K2373" s="70">
        <v>6366.0</v>
      </c>
      <c r="L2373" s="39">
        <f t="shared" si="5"/>
        <v>4382</v>
      </c>
      <c r="M2373" s="39">
        <f t="shared" si="6"/>
        <v>6366</v>
      </c>
    </row>
    <row r="2374">
      <c r="A2374" s="33" t="s">
        <v>227</v>
      </c>
      <c r="B2374" s="68" t="s">
        <v>247</v>
      </c>
      <c r="C2374" s="35" t="s">
        <v>53</v>
      </c>
      <c r="D2374" s="35" t="str">
        <f t="shared" si="2"/>
        <v>The Americas/El Salvador-The Americas/2005</v>
      </c>
      <c r="E2374" s="72">
        <v>4382.0</v>
      </c>
      <c r="F2374" s="72">
        <v>6366.0</v>
      </c>
      <c r="G2374" s="70">
        <f t="shared" si="3"/>
        <v>4382</v>
      </c>
      <c r="H2374" s="70">
        <f t="shared" si="4"/>
        <v>6366</v>
      </c>
      <c r="I2374" s="71" t="s">
        <v>2652</v>
      </c>
      <c r="J2374" s="70">
        <f t="array" ref="J2374:K2374">VLOOKUP(I2374,D:H,{4,5},0)</f>
        <v>4479</v>
      </c>
      <c r="K2374" s="70">
        <v>6898.0</v>
      </c>
      <c r="L2374" s="39">
        <f t="shared" si="5"/>
        <v>4479</v>
      </c>
      <c r="M2374" s="39">
        <f t="shared" si="6"/>
        <v>6898</v>
      </c>
    </row>
    <row r="2375">
      <c r="A2375" s="33" t="s">
        <v>227</v>
      </c>
      <c r="B2375" s="68" t="s">
        <v>247</v>
      </c>
      <c r="C2375" s="35" t="s">
        <v>54</v>
      </c>
      <c r="D2375" s="35" t="str">
        <f t="shared" si="2"/>
        <v>The Americas/El Salvador-The Americas/2006</v>
      </c>
      <c r="E2375" s="72">
        <v>4479.0</v>
      </c>
      <c r="F2375" s="72">
        <v>6898.0</v>
      </c>
      <c r="G2375" s="70">
        <f t="shared" si="3"/>
        <v>4479</v>
      </c>
      <c r="H2375" s="70">
        <f t="shared" si="4"/>
        <v>6898</v>
      </c>
      <c r="I2375" s="71" t="s">
        <v>2653</v>
      </c>
      <c r="J2375" s="70">
        <f t="array" ref="J2375:K2375">VLOOKUP(I2375,D:H,{4,5},0)</f>
        <v>4509</v>
      </c>
      <c r="K2375" s="70">
        <v>6454.0</v>
      </c>
      <c r="L2375" s="39">
        <f t="shared" si="5"/>
        <v>4509</v>
      </c>
      <c r="M2375" s="39">
        <f t="shared" si="6"/>
        <v>6454</v>
      </c>
    </row>
    <row r="2376">
      <c r="A2376" s="33" t="s">
        <v>227</v>
      </c>
      <c r="B2376" s="68" t="s">
        <v>247</v>
      </c>
      <c r="C2376" s="35" t="s">
        <v>55</v>
      </c>
      <c r="D2376" s="35" t="str">
        <f t="shared" si="2"/>
        <v>The Americas/El Salvador-The Americas/2007</v>
      </c>
      <c r="E2376" s="72">
        <v>4509.0</v>
      </c>
      <c r="F2376" s="72">
        <v>6454.0</v>
      </c>
      <c r="G2376" s="70">
        <f t="shared" si="3"/>
        <v>4509</v>
      </c>
      <c r="H2376" s="70">
        <f t="shared" si="4"/>
        <v>6454</v>
      </c>
      <c r="I2376" s="71" t="s">
        <v>2654</v>
      </c>
      <c r="J2376" s="70">
        <f t="array" ref="J2376:K2376">VLOOKUP(I2376,D:H,{4,5},0)</f>
        <v>4232</v>
      </c>
      <c r="K2376" s="70">
        <v>6040.0</v>
      </c>
      <c r="L2376" s="39">
        <f t="shared" si="5"/>
        <v>4232</v>
      </c>
      <c r="M2376" s="39">
        <f t="shared" si="6"/>
        <v>6040</v>
      </c>
    </row>
    <row r="2377">
      <c r="A2377" s="33" t="s">
        <v>227</v>
      </c>
      <c r="B2377" s="68" t="s">
        <v>247</v>
      </c>
      <c r="C2377" s="35" t="s">
        <v>56</v>
      </c>
      <c r="D2377" s="35" t="str">
        <f t="shared" si="2"/>
        <v>The Americas/El Salvador-The Americas/2008</v>
      </c>
      <c r="E2377" s="72">
        <v>4232.0</v>
      </c>
      <c r="F2377" s="72">
        <v>6040.0</v>
      </c>
      <c r="G2377" s="70">
        <f t="shared" si="3"/>
        <v>4232</v>
      </c>
      <c r="H2377" s="70">
        <f t="shared" si="4"/>
        <v>6040</v>
      </c>
      <c r="I2377" s="71" t="s">
        <v>2655</v>
      </c>
      <c r="J2377" s="70">
        <f t="array" ref="J2377:K2377">VLOOKUP(I2377,D:H,{4,5},0)</f>
        <v>4193</v>
      </c>
      <c r="K2377" s="70">
        <v>6148.0</v>
      </c>
      <c r="L2377" s="39">
        <f t="shared" si="5"/>
        <v>4193</v>
      </c>
      <c r="M2377" s="39">
        <f t="shared" si="6"/>
        <v>6148</v>
      </c>
    </row>
    <row r="2378">
      <c r="A2378" s="33" t="s">
        <v>227</v>
      </c>
      <c r="B2378" s="68" t="s">
        <v>247</v>
      </c>
      <c r="C2378" s="35" t="s">
        <v>57</v>
      </c>
      <c r="D2378" s="35" t="str">
        <f t="shared" si="2"/>
        <v>The Americas/El Salvador-The Americas/2009</v>
      </c>
      <c r="E2378" s="72">
        <v>4418.0</v>
      </c>
      <c r="F2378" s="72">
        <v>6553.0</v>
      </c>
      <c r="G2378" s="70">
        <f t="shared" si="3"/>
        <v>4193</v>
      </c>
      <c r="H2378" s="70">
        <f t="shared" si="4"/>
        <v>6148</v>
      </c>
      <c r="I2378" s="71" t="s">
        <v>2656</v>
      </c>
      <c r="J2378" s="70">
        <f t="array" ref="J2378:K2378">VLOOKUP(I2378,D:H,{4,5},0)</f>
        <v>4735</v>
      </c>
      <c r="K2378" s="70">
        <v>6846.0</v>
      </c>
      <c r="L2378" s="39">
        <f t="shared" si="5"/>
        <v>4735</v>
      </c>
      <c r="M2378" s="39">
        <f t="shared" si="6"/>
        <v>6846</v>
      </c>
    </row>
    <row r="2379">
      <c r="A2379" s="33" t="s">
        <v>227</v>
      </c>
      <c r="B2379" s="68" t="s">
        <v>247</v>
      </c>
      <c r="C2379" s="35" t="s">
        <v>57</v>
      </c>
      <c r="D2379" s="35" t="str">
        <f t="shared" si="2"/>
        <v>The Americas/El Salvador-The Americas/2009</v>
      </c>
      <c r="E2379" s="72">
        <v>3968.0</v>
      </c>
      <c r="F2379" s="72">
        <v>5743.0</v>
      </c>
      <c r="G2379" s="70">
        <f t="shared" si="3"/>
        <v>3968</v>
      </c>
      <c r="H2379" s="70">
        <f t="shared" si="4"/>
        <v>5743</v>
      </c>
      <c r="I2379" s="71" t="s">
        <v>2657</v>
      </c>
      <c r="J2379" s="70"/>
      <c r="K2379" s="70"/>
      <c r="L2379" s="39" t="str">
        <f t="shared" si="5"/>
        <v/>
      </c>
      <c r="M2379" s="39" t="str">
        <f t="shared" si="6"/>
        <v/>
      </c>
    </row>
    <row r="2380">
      <c r="A2380" s="33" t="s">
        <v>227</v>
      </c>
      <c r="B2380" s="68" t="s">
        <v>247</v>
      </c>
      <c r="C2380" s="35" t="s">
        <v>58</v>
      </c>
      <c r="D2380" s="35" t="str">
        <f t="shared" si="2"/>
        <v>The Americas/El Salvador-The Americas/2010</v>
      </c>
      <c r="E2380" s="72">
        <v>4735.0</v>
      </c>
      <c r="F2380" s="72">
        <v>6846.0</v>
      </c>
      <c r="G2380" s="70">
        <f t="shared" si="3"/>
        <v>4735</v>
      </c>
      <c r="H2380" s="70">
        <f t="shared" si="4"/>
        <v>6846</v>
      </c>
      <c r="I2380" s="71" t="s">
        <v>2658</v>
      </c>
      <c r="J2380" s="70"/>
      <c r="K2380" s="70"/>
      <c r="L2380" s="39" t="str">
        <f t="shared" si="5"/>
        <v/>
      </c>
      <c r="M2380" s="39" t="str">
        <f t="shared" si="6"/>
        <v/>
      </c>
    </row>
    <row r="2381">
      <c r="A2381" s="33" t="s">
        <v>227</v>
      </c>
      <c r="B2381" s="68" t="s">
        <v>248</v>
      </c>
      <c r="C2381" s="35" t="s">
        <v>48</v>
      </c>
      <c r="D2381" s="35" t="str">
        <f t="shared" si="2"/>
        <v>The Americas/Greenland-The Americas/2000</v>
      </c>
      <c r="E2381" s="69"/>
      <c r="F2381" s="69"/>
      <c r="G2381" s="70" t="str">
        <f t="shared" si="3"/>
        <v/>
      </c>
      <c r="H2381" s="70" t="str">
        <f t="shared" si="4"/>
        <v/>
      </c>
      <c r="I2381" s="71" t="s">
        <v>2659</v>
      </c>
      <c r="J2381" s="70" t="str">
        <f t="array" ref="J2381:K2381">VLOOKUP(I2381,D:H,{4,5},0)</f>
        <v/>
      </c>
      <c r="K2381" s="70"/>
      <c r="L2381" s="39" t="str">
        <f t="shared" si="5"/>
        <v/>
      </c>
      <c r="M2381" s="39" t="str">
        <f t="shared" si="6"/>
        <v/>
      </c>
    </row>
    <row r="2382">
      <c r="A2382" s="33" t="s">
        <v>227</v>
      </c>
      <c r="B2382" s="68" t="s">
        <v>248</v>
      </c>
      <c r="C2382" s="35" t="s">
        <v>49</v>
      </c>
      <c r="D2382" s="35" t="str">
        <f t="shared" si="2"/>
        <v>The Americas/Greenland-The Americas/2001</v>
      </c>
      <c r="E2382" s="69"/>
      <c r="F2382" s="69"/>
      <c r="G2382" s="70" t="str">
        <f t="shared" si="3"/>
        <v/>
      </c>
      <c r="H2382" s="70" t="str">
        <f t="shared" si="4"/>
        <v/>
      </c>
      <c r="I2382" s="71" t="s">
        <v>2660</v>
      </c>
      <c r="J2382" s="70" t="str">
        <f t="array" ref="J2382:K2382">VLOOKUP(I2382,D:H,{4,5},0)</f>
        <v/>
      </c>
      <c r="K2382" s="70"/>
      <c r="L2382" s="39" t="str">
        <f t="shared" si="5"/>
        <v/>
      </c>
      <c r="M2382" s="39" t="str">
        <f t="shared" si="6"/>
        <v/>
      </c>
    </row>
    <row r="2383">
      <c r="A2383" s="33" t="s">
        <v>227</v>
      </c>
      <c r="B2383" s="68" t="s">
        <v>248</v>
      </c>
      <c r="C2383" s="35" t="s">
        <v>50</v>
      </c>
      <c r="D2383" s="35" t="str">
        <f t="shared" si="2"/>
        <v>The Americas/Greenland-The Americas/2002</v>
      </c>
      <c r="E2383" s="69"/>
      <c r="F2383" s="72">
        <v>634.0</v>
      </c>
      <c r="G2383" s="70" t="str">
        <f t="shared" si="3"/>
        <v/>
      </c>
      <c r="H2383" s="70">
        <f t="shared" si="4"/>
        <v>634</v>
      </c>
      <c r="I2383" s="71" t="s">
        <v>2661</v>
      </c>
      <c r="J2383" s="70" t="str">
        <f t="array" ref="J2383:K2383">VLOOKUP(I2383,D:H,{4,5},0)</f>
        <v/>
      </c>
      <c r="K2383" s="70">
        <v>634.0</v>
      </c>
      <c r="L2383" s="39" t="str">
        <f t="shared" si="5"/>
        <v/>
      </c>
      <c r="M2383" s="39">
        <f t="shared" si="6"/>
        <v>634</v>
      </c>
    </row>
    <row r="2384">
      <c r="A2384" s="33" t="s">
        <v>227</v>
      </c>
      <c r="B2384" s="68" t="s">
        <v>248</v>
      </c>
      <c r="C2384" s="35" t="s">
        <v>51</v>
      </c>
      <c r="D2384" s="35" t="str">
        <f t="shared" si="2"/>
        <v>The Americas/Greenland-The Americas/2003</v>
      </c>
      <c r="E2384" s="69"/>
      <c r="F2384" s="72">
        <v>557.0</v>
      </c>
      <c r="G2384" s="70" t="str">
        <f t="shared" si="3"/>
        <v/>
      </c>
      <c r="H2384" s="70">
        <f t="shared" si="4"/>
        <v>557</v>
      </c>
      <c r="I2384" s="71" t="s">
        <v>2662</v>
      </c>
      <c r="J2384" s="70" t="str">
        <f t="array" ref="J2384:K2384">VLOOKUP(I2384,D:H,{4,5},0)</f>
        <v/>
      </c>
      <c r="K2384" s="70">
        <v>557.0</v>
      </c>
      <c r="L2384" s="39" t="str">
        <f t="shared" si="5"/>
        <v/>
      </c>
      <c r="M2384" s="39">
        <f t="shared" si="6"/>
        <v>557</v>
      </c>
    </row>
    <row r="2385">
      <c r="A2385" s="33" t="s">
        <v>227</v>
      </c>
      <c r="B2385" s="68" t="s">
        <v>248</v>
      </c>
      <c r="C2385" s="35" t="s">
        <v>52</v>
      </c>
      <c r="D2385" s="35" t="str">
        <f t="shared" si="2"/>
        <v>The Americas/Greenland-The Americas/2004</v>
      </c>
      <c r="E2385" s="69"/>
      <c r="F2385" s="72">
        <v>638.0</v>
      </c>
      <c r="G2385" s="70" t="str">
        <f t="shared" si="3"/>
        <v/>
      </c>
      <c r="H2385" s="70">
        <f t="shared" si="4"/>
        <v>638</v>
      </c>
      <c r="I2385" s="71" t="s">
        <v>2663</v>
      </c>
      <c r="J2385" s="70" t="str">
        <f t="array" ref="J2385:K2385">VLOOKUP(I2385,D:H,{4,5},0)</f>
        <v/>
      </c>
      <c r="K2385" s="70">
        <v>638.0</v>
      </c>
      <c r="L2385" s="39" t="str">
        <f t="shared" si="5"/>
        <v/>
      </c>
      <c r="M2385" s="39">
        <f t="shared" si="6"/>
        <v>638</v>
      </c>
    </row>
    <row r="2386">
      <c r="A2386" s="33" t="s">
        <v>227</v>
      </c>
      <c r="B2386" s="68" t="s">
        <v>248</v>
      </c>
      <c r="C2386" s="35" t="s">
        <v>53</v>
      </c>
      <c r="D2386" s="35" t="str">
        <f t="shared" si="2"/>
        <v>The Americas/Greenland-The Americas/2005</v>
      </c>
      <c r="E2386" s="69"/>
      <c r="F2386" s="72">
        <v>583.0</v>
      </c>
      <c r="G2386" s="70" t="str">
        <f t="shared" si="3"/>
        <v/>
      </c>
      <c r="H2386" s="70">
        <f t="shared" si="4"/>
        <v>561</v>
      </c>
      <c r="I2386" s="71" t="s">
        <v>2664</v>
      </c>
      <c r="J2386" s="70" t="str">
        <f t="array" ref="J2386:K2386">VLOOKUP(I2386,D:H,{4,5},0)</f>
        <v/>
      </c>
      <c r="K2386" s="70">
        <v>561.0</v>
      </c>
      <c r="L2386" s="39" t="str">
        <f t="shared" si="5"/>
        <v/>
      </c>
      <c r="M2386" s="39">
        <f t="shared" si="6"/>
        <v>561</v>
      </c>
    </row>
    <row r="2387">
      <c r="A2387" s="33" t="s">
        <v>227</v>
      </c>
      <c r="B2387" s="68" t="s">
        <v>248</v>
      </c>
      <c r="C2387" s="35" t="s">
        <v>53</v>
      </c>
      <c r="D2387" s="35" t="str">
        <f t="shared" si="2"/>
        <v>The Americas/Greenland-The Americas/2005</v>
      </c>
      <c r="E2387" s="69"/>
      <c r="F2387" s="72">
        <v>539.0</v>
      </c>
      <c r="G2387" s="70" t="str">
        <f t="shared" si="3"/>
        <v/>
      </c>
      <c r="H2387" s="70">
        <f t="shared" si="4"/>
        <v>539</v>
      </c>
      <c r="I2387" s="71" t="s">
        <v>2665</v>
      </c>
      <c r="J2387" s="70"/>
      <c r="K2387" s="70"/>
      <c r="L2387" s="39" t="str">
        <f t="shared" si="5"/>
        <v/>
      </c>
      <c r="M2387" s="39" t="str">
        <f t="shared" si="6"/>
        <v/>
      </c>
    </row>
    <row r="2388">
      <c r="A2388" s="33" t="s">
        <v>227</v>
      </c>
      <c r="B2388" s="68" t="s">
        <v>248</v>
      </c>
      <c r="C2388" s="35" t="s">
        <v>55</v>
      </c>
      <c r="D2388" s="35" t="str">
        <f t="shared" si="2"/>
        <v>The Americas/Greenland-The Americas/2007</v>
      </c>
      <c r="E2388" s="69"/>
      <c r="F2388" s="72">
        <v>616.0</v>
      </c>
      <c r="G2388" s="70" t="str">
        <f t="shared" si="3"/>
        <v/>
      </c>
      <c r="H2388" s="70">
        <f t="shared" si="4"/>
        <v>612.5</v>
      </c>
      <c r="I2388" s="71" t="s">
        <v>2666</v>
      </c>
      <c r="J2388" s="70" t="str">
        <f t="array" ref="J2388:K2388">VLOOKUP(I2388,D:H,{4,5},0)</f>
        <v/>
      </c>
      <c r="K2388" s="70">
        <v>612.5</v>
      </c>
      <c r="L2388" s="39" t="str">
        <f t="shared" si="5"/>
        <v/>
      </c>
      <c r="M2388" s="39">
        <f t="shared" si="6"/>
        <v>612.5</v>
      </c>
    </row>
    <row r="2389">
      <c r="A2389" s="33" t="s">
        <v>227</v>
      </c>
      <c r="B2389" s="68" t="s">
        <v>248</v>
      </c>
      <c r="C2389" s="35" t="s">
        <v>55</v>
      </c>
      <c r="D2389" s="35" t="str">
        <f t="shared" si="2"/>
        <v>The Americas/Greenland-The Americas/2007</v>
      </c>
      <c r="E2389" s="69"/>
      <c r="F2389" s="72">
        <v>609.0</v>
      </c>
      <c r="G2389" s="70" t="str">
        <f t="shared" si="3"/>
        <v/>
      </c>
      <c r="H2389" s="70">
        <f t="shared" si="4"/>
        <v>609</v>
      </c>
      <c r="I2389" s="71" t="s">
        <v>2667</v>
      </c>
      <c r="J2389" s="70"/>
      <c r="K2389" s="70"/>
      <c r="L2389" s="39" t="str">
        <f t="shared" si="5"/>
        <v/>
      </c>
      <c r="M2389" s="39" t="str">
        <f t="shared" si="6"/>
        <v/>
      </c>
    </row>
    <row r="2390">
      <c r="A2390" s="33" t="s">
        <v>227</v>
      </c>
      <c r="B2390" s="68" t="s">
        <v>248</v>
      </c>
      <c r="C2390" s="35" t="s">
        <v>57</v>
      </c>
      <c r="D2390" s="35" t="str">
        <f t="shared" si="2"/>
        <v>The Americas/Greenland-The Americas/2009</v>
      </c>
      <c r="E2390" s="69"/>
      <c r="F2390" s="72">
        <v>532.0</v>
      </c>
      <c r="G2390" s="70" t="str">
        <f t="shared" si="3"/>
        <v/>
      </c>
      <c r="H2390" s="70">
        <f t="shared" si="4"/>
        <v>535.5</v>
      </c>
      <c r="I2390" s="71" t="s">
        <v>2668</v>
      </c>
      <c r="J2390" s="70" t="str">
        <f t="array" ref="J2390:K2390">VLOOKUP(I2390,D:H,{4,5},0)</f>
        <v/>
      </c>
      <c r="K2390" s="70">
        <v>535.5</v>
      </c>
      <c r="L2390" s="39" t="str">
        <f t="shared" si="5"/>
        <v/>
      </c>
      <c r="M2390" s="39">
        <f t="shared" si="6"/>
        <v>535.5</v>
      </c>
    </row>
    <row r="2391">
      <c r="A2391" s="33" t="s">
        <v>227</v>
      </c>
      <c r="B2391" s="68" t="s">
        <v>248</v>
      </c>
      <c r="C2391" s="35" t="s">
        <v>57</v>
      </c>
      <c r="D2391" s="35" t="str">
        <f t="shared" si="2"/>
        <v>The Americas/Greenland-The Americas/2009</v>
      </c>
      <c r="E2391" s="69"/>
      <c r="F2391" s="72">
        <v>539.0</v>
      </c>
      <c r="G2391" s="70" t="str">
        <f t="shared" si="3"/>
        <v/>
      </c>
      <c r="H2391" s="70">
        <f t="shared" si="4"/>
        <v>535.5</v>
      </c>
      <c r="I2391" s="71" t="s">
        <v>2669</v>
      </c>
      <c r="J2391" s="70" t="str">
        <f t="array" ref="J2391:K2391">VLOOKUP(I2391,D:H,{4,5},0)</f>
        <v/>
      </c>
      <c r="K2391" s="70">
        <v>627.0</v>
      </c>
      <c r="L2391" s="39" t="str">
        <f t="shared" si="5"/>
        <v/>
      </c>
      <c r="M2391" s="39">
        <f t="shared" si="6"/>
        <v>627</v>
      </c>
    </row>
    <row r="2392">
      <c r="A2392" s="33" t="s">
        <v>227</v>
      </c>
      <c r="B2392" s="68" t="s">
        <v>248</v>
      </c>
      <c r="C2392" s="35" t="s">
        <v>57</v>
      </c>
      <c r="D2392" s="35" t="str">
        <f t="shared" si="2"/>
        <v>The Americas/Greenland-The Americas/2009</v>
      </c>
      <c r="E2392" s="69"/>
      <c r="F2392" s="72">
        <v>532.0</v>
      </c>
      <c r="G2392" s="70" t="str">
        <f t="shared" si="3"/>
        <v/>
      </c>
      <c r="H2392" s="70">
        <f t="shared" si="4"/>
        <v>532</v>
      </c>
      <c r="I2392" s="71" t="s">
        <v>2670</v>
      </c>
      <c r="J2392" s="70"/>
      <c r="K2392" s="70"/>
      <c r="L2392" s="39" t="str">
        <f t="shared" si="5"/>
        <v/>
      </c>
      <c r="M2392" s="39" t="str">
        <f t="shared" si="6"/>
        <v/>
      </c>
    </row>
    <row r="2393">
      <c r="A2393" s="33" t="s">
        <v>227</v>
      </c>
      <c r="B2393" s="68" t="s">
        <v>248</v>
      </c>
      <c r="C2393" s="35" t="s">
        <v>58</v>
      </c>
      <c r="D2393" s="35" t="str">
        <f t="shared" si="2"/>
        <v>The Americas/Greenland-The Americas/2010</v>
      </c>
      <c r="E2393" s="69"/>
      <c r="F2393" s="72">
        <v>627.0</v>
      </c>
      <c r="G2393" s="70" t="str">
        <f t="shared" si="3"/>
        <v/>
      </c>
      <c r="H2393" s="70">
        <f t="shared" si="4"/>
        <v>627</v>
      </c>
      <c r="I2393" s="71" t="s">
        <v>2671</v>
      </c>
      <c r="J2393" s="70"/>
      <c r="K2393" s="70"/>
      <c r="L2393" s="39" t="str">
        <f t="shared" si="5"/>
        <v/>
      </c>
      <c r="M2393" s="39" t="str">
        <f t="shared" si="6"/>
        <v/>
      </c>
    </row>
    <row r="2394">
      <c r="A2394" s="33" t="s">
        <v>227</v>
      </c>
      <c r="B2394" s="68" t="s">
        <v>249</v>
      </c>
      <c r="C2394" s="35" t="s">
        <v>48</v>
      </c>
      <c r="D2394" s="35" t="str">
        <f t="shared" si="2"/>
        <v>The Americas/Grenada-The Americas/2000</v>
      </c>
      <c r="E2394" s="69"/>
      <c r="F2394" s="69"/>
      <c r="G2394" s="70" t="str">
        <f t="shared" si="3"/>
        <v/>
      </c>
      <c r="H2394" s="70" t="str">
        <f t="shared" si="4"/>
        <v/>
      </c>
      <c r="I2394" s="71" t="s">
        <v>2672</v>
      </c>
      <c r="J2394" s="70" t="str">
        <f t="array" ref="J2394:K2394">VLOOKUP(I2394,D:H,{4,5},0)</f>
        <v/>
      </c>
      <c r="K2394" s="70"/>
      <c r="L2394" s="39" t="str">
        <f t="shared" si="5"/>
        <v/>
      </c>
      <c r="M2394" s="39" t="str">
        <f t="shared" si="6"/>
        <v/>
      </c>
    </row>
    <row r="2395">
      <c r="A2395" s="33" t="s">
        <v>227</v>
      </c>
      <c r="B2395" s="68" t="s">
        <v>249</v>
      </c>
      <c r="C2395" s="35" t="s">
        <v>49</v>
      </c>
      <c r="D2395" s="35" t="str">
        <f t="shared" si="2"/>
        <v>The Americas/Grenada-The Americas/2001</v>
      </c>
      <c r="E2395" s="69"/>
      <c r="F2395" s="69"/>
      <c r="G2395" s="70" t="str">
        <f t="shared" si="3"/>
        <v/>
      </c>
      <c r="H2395" s="70" t="str">
        <f t="shared" si="4"/>
        <v/>
      </c>
      <c r="I2395" s="71" t="s">
        <v>2673</v>
      </c>
      <c r="J2395" s="70" t="str">
        <f t="array" ref="J2395:K2395">VLOOKUP(I2395,D:H,{4,5},0)</f>
        <v/>
      </c>
      <c r="K2395" s="70"/>
      <c r="L2395" s="39" t="str">
        <f t="shared" si="5"/>
        <v/>
      </c>
      <c r="M2395" s="39" t="str">
        <f t="shared" si="6"/>
        <v/>
      </c>
    </row>
    <row r="2396">
      <c r="A2396" s="33" t="s">
        <v>227</v>
      </c>
      <c r="B2396" s="68" t="s">
        <v>249</v>
      </c>
      <c r="C2396" s="35" t="s">
        <v>50</v>
      </c>
      <c r="D2396" s="35" t="str">
        <f t="shared" si="2"/>
        <v>The Americas/Grenada-The Americas/2002</v>
      </c>
      <c r="E2396" s="69"/>
      <c r="F2396" s="72">
        <v>260.0</v>
      </c>
      <c r="G2396" s="70" t="str">
        <f t="shared" si="3"/>
        <v/>
      </c>
      <c r="H2396" s="70">
        <f t="shared" si="4"/>
        <v>260</v>
      </c>
      <c r="I2396" s="71" t="s">
        <v>2674</v>
      </c>
      <c r="J2396" s="70" t="str">
        <f t="array" ref="J2396:K2396">VLOOKUP(I2396,D:H,{4,5},0)</f>
        <v/>
      </c>
      <c r="K2396" s="70">
        <v>260.0</v>
      </c>
      <c r="L2396" s="39" t="str">
        <f t="shared" si="5"/>
        <v/>
      </c>
      <c r="M2396" s="39">
        <f t="shared" si="6"/>
        <v>260</v>
      </c>
    </row>
    <row r="2397">
      <c r="A2397" s="33" t="s">
        <v>227</v>
      </c>
      <c r="B2397" s="68" t="s">
        <v>249</v>
      </c>
      <c r="C2397" s="35" t="s">
        <v>51</v>
      </c>
      <c r="D2397" s="35" t="str">
        <f t="shared" si="2"/>
        <v>The Americas/Grenada-The Americas/2003</v>
      </c>
      <c r="E2397" s="69"/>
      <c r="F2397" s="72">
        <v>253.0</v>
      </c>
      <c r="G2397" s="70" t="str">
        <f t="shared" si="3"/>
        <v/>
      </c>
      <c r="H2397" s="70">
        <f t="shared" si="4"/>
        <v>253</v>
      </c>
      <c r="I2397" s="71" t="s">
        <v>2675</v>
      </c>
      <c r="J2397" s="70" t="str">
        <f t="array" ref="J2397:K2397">VLOOKUP(I2397,D:H,{4,5},0)</f>
        <v/>
      </c>
      <c r="K2397" s="70">
        <v>253.0</v>
      </c>
      <c r="L2397" s="39" t="str">
        <f t="shared" si="5"/>
        <v/>
      </c>
      <c r="M2397" s="39">
        <f t="shared" si="6"/>
        <v>253</v>
      </c>
    </row>
    <row r="2398">
      <c r="A2398" s="33" t="s">
        <v>227</v>
      </c>
      <c r="B2398" s="68" t="s">
        <v>249</v>
      </c>
      <c r="C2398" s="35" t="s">
        <v>52</v>
      </c>
      <c r="D2398" s="35" t="str">
        <f t="shared" si="2"/>
        <v>The Americas/Grenada-The Americas/2004</v>
      </c>
      <c r="E2398" s="69"/>
      <c r="F2398" s="72">
        <v>260.0</v>
      </c>
      <c r="G2398" s="70" t="str">
        <f t="shared" si="3"/>
        <v/>
      </c>
      <c r="H2398" s="70">
        <f t="shared" si="4"/>
        <v>260</v>
      </c>
      <c r="I2398" s="71" t="s">
        <v>2676</v>
      </c>
      <c r="J2398" s="70" t="str">
        <f t="array" ref="J2398:K2398">VLOOKUP(I2398,D:H,{4,5},0)</f>
        <v/>
      </c>
      <c r="K2398" s="70">
        <v>260.0</v>
      </c>
      <c r="L2398" s="39" t="str">
        <f t="shared" si="5"/>
        <v/>
      </c>
      <c r="M2398" s="39">
        <f t="shared" si="6"/>
        <v>260</v>
      </c>
    </row>
    <row r="2399">
      <c r="A2399" s="33" t="s">
        <v>227</v>
      </c>
      <c r="B2399" s="68" t="s">
        <v>249</v>
      </c>
      <c r="C2399" s="35" t="s">
        <v>53</v>
      </c>
      <c r="D2399" s="35" t="str">
        <f t="shared" si="2"/>
        <v>The Americas/Grenada-The Americas/2005</v>
      </c>
      <c r="E2399" s="72">
        <v>74.0</v>
      </c>
      <c r="F2399" s="72">
        <v>205.0</v>
      </c>
      <c r="G2399" s="70">
        <f t="shared" si="3"/>
        <v>74</v>
      </c>
      <c r="H2399" s="70">
        <f t="shared" si="4"/>
        <v>199.5</v>
      </c>
      <c r="I2399" s="71" t="s">
        <v>2677</v>
      </c>
      <c r="J2399" s="70">
        <f t="array" ref="J2399:K2399">VLOOKUP(I2399,D:H,{4,5},0)</f>
        <v>74</v>
      </c>
      <c r="K2399" s="70">
        <v>199.5</v>
      </c>
      <c r="L2399" s="39">
        <f t="shared" si="5"/>
        <v>74</v>
      </c>
      <c r="M2399" s="39">
        <f t="shared" si="6"/>
        <v>199.5</v>
      </c>
    </row>
    <row r="2400">
      <c r="A2400" s="33" t="s">
        <v>227</v>
      </c>
      <c r="B2400" s="68" t="s">
        <v>249</v>
      </c>
      <c r="C2400" s="35" t="s">
        <v>53</v>
      </c>
      <c r="D2400" s="35" t="str">
        <f t="shared" si="2"/>
        <v>The Americas/Grenada-The Americas/2005</v>
      </c>
      <c r="E2400" s="69"/>
      <c r="F2400" s="72">
        <v>194.0</v>
      </c>
      <c r="G2400" s="70" t="str">
        <f t="shared" si="3"/>
        <v/>
      </c>
      <c r="H2400" s="70">
        <f t="shared" si="4"/>
        <v>194</v>
      </c>
      <c r="I2400" s="71" t="s">
        <v>2678</v>
      </c>
      <c r="J2400" s="70"/>
      <c r="K2400" s="70"/>
      <c r="L2400" s="39" t="str">
        <f t="shared" si="5"/>
        <v/>
      </c>
      <c r="M2400" s="39" t="str">
        <f t="shared" si="6"/>
        <v/>
      </c>
    </row>
    <row r="2401">
      <c r="A2401" s="33" t="s">
        <v>227</v>
      </c>
      <c r="B2401" s="68" t="s">
        <v>249</v>
      </c>
      <c r="C2401" s="35" t="s">
        <v>55</v>
      </c>
      <c r="D2401" s="35" t="str">
        <f t="shared" si="2"/>
        <v>The Americas/Grenada-The Americas/2007</v>
      </c>
      <c r="E2401" s="72">
        <v>81.0</v>
      </c>
      <c r="F2401" s="72">
        <v>238.0</v>
      </c>
      <c r="G2401" s="70">
        <f t="shared" si="3"/>
        <v>80</v>
      </c>
      <c r="H2401" s="70">
        <f t="shared" si="4"/>
        <v>227</v>
      </c>
      <c r="I2401" s="71" t="s">
        <v>2679</v>
      </c>
      <c r="J2401" s="70">
        <f t="array" ref="J2401:K2401">VLOOKUP(I2401,D:H,{4,5},0)</f>
        <v>80</v>
      </c>
      <c r="K2401" s="70">
        <v>227.0</v>
      </c>
      <c r="L2401" s="39">
        <f t="shared" si="5"/>
        <v>80</v>
      </c>
      <c r="M2401" s="39">
        <f t="shared" si="6"/>
        <v>227</v>
      </c>
    </row>
    <row r="2402">
      <c r="A2402" s="33" t="s">
        <v>227</v>
      </c>
      <c r="B2402" s="68" t="s">
        <v>249</v>
      </c>
      <c r="C2402" s="35" t="s">
        <v>55</v>
      </c>
      <c r="D2402" s="35" t="str">
        <f t="shared" si="2"/>
        <v>The Americas/Grenada-The Americas/2007</v>
      </c>
      <c r="E2402" s="72">
        <v>79.0</v>
      </c>
      <c r="F2402" s="72">
        <v>216.0</v>
      </c>
      <c r="G2402" s="70">
        <f t="shared" si="3"/>
        <v>79</v>
      </c>
      <c r="H2402" s="70">
        <f t="shared" si="4"/>
        <v>216</v>
      </c>
      <c r="I2402" s="71" t="s">
        <v>2680</v>
      </c>
      <c r="J2402" s="70"/>
      <c r="K2402" s="70"/>
      <c r="L2402" s="39" t="str">
        <f t="shared" si="5"/>
        <v/>
      </c>
      <c r="M2402" s="39" t="str">
        <f t="shared" si="6"/>
        <v/>
      </c>
    </row>
    <row r="2403">
      <c r="A2403" s="33" t="s">
        <v>227</v>
      </c>
      <c r="B2403" s="68" t="s">
        <v>249</v>
      </c>
      <c r="C2403" s="35" t="s">
        <v>57</v>
      </c>
      <c r="D2403" s="35" t="str">
        <f t="shared" si="2"/>
        <v>The Americas/Grenada-The Americas/2009</v>
      </c>
      <c r="E2403" s="69"/>
      <c r="F2403" s="72">
        <v>205.0</v>
      </c>
      <c r="G2403" s="70" t="str">
        <f t="shared" si="3"/>
        <v/>
      </c>
      <c r="H2403" s="70">
        <f t="shared" si="4"/>
        <v>198</v>
      </c>
      <c r="I2403" s="71" t="s">
        <v>2681</v>
      </c>
      <c r="J2403" s="70" t="str">
        <f t="array" ref="J2403:K2403">VLOOKUP(I2403,D:H,{4,5},0)</f>
        <v/>
      </c>
      <c r="K2403" s="70">
        <v>198.0</v>
      </c>
      <c r="L2403" s="39" t="str">
        <f t="shared" si="5"/>
        <v/>
      </c>
      <c r="M2403" s="39">
        <f t="shared" si="6"/>
        <v>198</v>
      </c>
    </row>
    <row r="2404">
      <c r="A2404" s="33" t="s">
        <v>227</v>
      </c>
      <c r="B2404" s="68" t="s">
        <v>249</v>
      </c>
      <c r="C2404" s="35" t="s">
        <v>57</v>
      </c>
      <c r="D2404" s="35" t="str">
        <f t="shared" si="2"/>
        <v>The Americas/Grenada-The Americas/2009</v>
      </c>
      <c r="E2404" s="69"/>
      <c r="F2404" s="72">
        <v>191.0</v>
      </c>
      <c r="G2404" s="70" t="str">
        <f t="shared" si="3"/>
        <v/>
      </c>
      <c r="H2404" s="70">
        <f t="shared" si="4"/>
        <v>191</v>
      </c>
      <c r="I2404" s="71" t="s">
        <v>2682</v>
      </c>
      <c r="J2404" s="70">
        <f t="array" ref="J2404:K2404">VLOOKUP(I2404,D:H,{4,5},0)</f>
        <v>81</v>
      </c>
      <c r="K2404" s="70">
        <v>223.5</v>
      </c>
      <c r="L2404" s="39">
        <f t="shared" si="5"/>
        <v>81</v>
      </c>
      <c r="M2404" s="39">
        <f t="shared" si="6"/>
        <v>223.5</v>
      </c>
    </row>
    <row r="2405">
      <c r="A2405" s="33" t="s">
        <v>227</v>
      </c>
      <c r="B2405" s="68" t="s">
        <v>249</v>
      </c>
      <c r="C2405" s="35" t="s">
        <v>58</v>
      </c>
      <c r="D2405" s="35" t="str">
        <f t="shared" si="2"/>
        <v>The Americas/Grenada-The Americas/2010</v>
      </c>
      <c r="E2405" s="72">
        <v>81.0</v>
      </c>
      <c r="F2405" s="72">
        <v>231.0</v>
      </c>
      <c r="G2405" s="70">
        <f t="shared" si="3"/>
        <v>81</v>
      </c>
      <c r="H2405" s="70">
        <f t="shared" si="4"/>
        <v>223.5</v>
      </c>
      <c r="I2405" s="71" t="s">
        <v>2683</v>
      </c>
      <c r="J2405" s="70"/>
      <c r="K2405" s="70"/>
      <c r="L2405" s="39" t="str">
        <f t="shared" si="5"/>
        <v/>
      </c>
      <c r="M2405" s="39" t="str">
        <f t="shared" si="6"/>
        <v/>
      </c>
    </row>
    <row r="2406">
      <c r="A2406" s="33" t="s">
        <v>227</v>
      </c>
      <c r="B2406" s="68" t="s">
        <v>249</v>
      </c>
      <c r="C2406" s="35" t="s">
        <v>58</v>
      </c>
      <c r="D2406" s="35" t="str">
        <f t="shared" si="2"/>
        <v>The Americas/Grenada-The Americas/2010</v>
      </c>
      <c r="E2406" s="69"/>
      <c r="F2406" s="72">
        <v>216.0</v>
      </c>
      <c r="G2406" s="70" t="str">
        <f t="shared" si="3"/>
        <v/>
      </c>
      <c r="H2406" s="70">
        <f t="shared" si="4"/>
        <v>216</v>
      </c>
      <c r="I2406" s="71" t="s">
        <v>2684</v>
      </c>
      <c r="J2406" s="70"/>
      <c r="K2406" s="70"/>
      <c r="L2406" s="39" t="str">
        <f t="shared" si="5"/>
        <v/>
      </c>
      <c r="M2406" s="39" t="str">
        <f t="shared" si="6"/>
        <v/>
      </c>
    </row>
    <row r="2407">
      <c r="A2407" s="33" t="s">
        <v>227</v>
      </c>
      <c r="B2407" s="68" t="s">
        <v>250</v>
      </c>
      <c r="C2407" s="35" t="s">
        <v>48</v>
      </c>
      <c r="D2407" s="35" t="str">
        <f t="shared" si="2"/>
        <v>The Americas/Guatemala-The Americas/2000</v>
      </c>
      <c r="E2407" s="69"/>
      <c r="F2407" s="69"/>
      <c r="G2407" s="70" t="str">
        <f t="shared" si="3"/>
        <v/>
      </c>
      <c r="H2407" s="70" t="str">
        <f t="shared" si="4"/>
        <v/>
      </c>
      <c r="I2407" s="71" t="s">
        <v>2685</v>
      </c>
      <c r="J2407" s="70" t="str">
        <f t="array" ref="J2407:K2407">VLOOKUP(I2407,D:H,{4,5},0)</f>
        <v/>
      </c>
      <c r="K2407" s="70"/>
      <c r="L2407" s="39" t="str">
        <f t="shared" si="5"/>
        <v/>
      </c>
      <c r="M2407" s="39" t="str">
        <f t="shared" si="6"/>
        <v/>
      </c>
    </row>
    <row r="2408">
      <c r="A2408" s="33" t="s">
        <v>227</v>
      </c>
      <c r="B2408" s="68" t="s">
        <v>250</v>
      </c>
      <c r="C2408" s="35" t="s">
        <v>49</v>
      </c>
      <c r="D2408" s="35" t="str">
        <f t="shared" si="2"/>
        <v>The Americas/Guatemala-The Americas/2001</v>
      </c>
      <c r="E2408" s="72">
        <v>10163.0</v>
      </c>
      <c r="F2408" s="69"/>
      <c r="G2408" s="70">
        <f t="shared" si="3"/>
        <v>10163</v>
      </c>
      <c r="H2408" s="70" t="str">
        <f t="shared" si="4"/>
        <v/>
      </c>
      <c r="I2408" s="71" t="s">
        <v>2686</v>
      </c>
      <c r="J2408" s="70">
        <f t="array" ref="J2408:K2408">VLOOKUP(I2408,D:H,{4,5},0)</f>
        <v>10163</v>
      </c>
      <c r="K2408" s="70"/>
      <c r="L2408" s="39">
        <f t="shared" si="5"/>
        <v>10163</v>
      </c>
      <c r="M2408" s="39" t="str">
        <f t="shared" si="6"/>
        <v/>
      </c>
    </row>
    <row r="2409">
      <c r="A2409" s="33" t="s">
        <v>227</v>
      </c>
      <c r="B2409" s="68" t="s">
        <v>250</v>
      </c>
      <c r="C2409" s="35" t="s">
        <v>50</v>
      </c>
      <c r="D2409" s="35" t="str">
        <f t="shared" si="2"/>
        <v>The Americas/Guatemala-The Americas/2002</v>
      </c>
      <c r="E2409" s="72">
        <v>10251.0</v>
      </c>
      <c r="F2409" s="72">
        <v>11118.0</v>
      </c>
      <c r="G2409" s="70">
        <f t="shared" si="3"/>
        <v>10251</v>
      </c>
      <c r="H2409" s="70">
        <f t="shared" si="4"/>
        <v>11118</v>
      </c>
      <c r="I2409" s="71" t="s">
        <v>2687</v>
      </c>
      <c r="J2409" s="70">
        <f t="array" ref="J2409:K2409">VLOOKUP(I2409,D:H,{4,5},0)</f>
        <v>10251</v>
      </c>
      <c r="K2409" s="70">
        <v>11118.0</v>
      </c>
      <c r="L2409" s="39">
        <f t="shared" si="5"/>
        <v>10251</v>
      </c>
      <c r="M2409" s="39">
        <f t="shared" si="6"/>
        <v>11118</v>
      </c>
    </row>
    <row r="2410">
      <c r="A2410" s="33" t="s">
        <v>227</v>
      </c>
      <c r="B2410" s="68" t="s">
        <v>250</v>
      </c>
      <c r="C2410" s="35" t="s">
        <v>51</v>
      </c>
      <c r="D2410" s="35" t="str">
        <f t="shared" si="2"/>
        <v>The Americas/Guatemala-The Americas/2003</v>
      </c>
      <c r="E2410" s="72">
        <v>9318.0</v>
      </c>
      <c r="F2410" s="72">
        <v>11844.0</v>
      </c>
      <c r="G2410" s="70">
        <f t="shared" si="3"/>
        <v>9318</v>
      </c>
      <c r="H2410" s="70">
        <f t="shared" si="4"/>
        <v>11844</v>
      </c>
      <c r="I2410" s="71" t="s">
        <v>2688</v>
      </c>
      <c r="J2410" s="70">
        <f t="array" ref="J2410:K2410">VLOOKUP(I2410,D:H,{4,5},0)</f>
        <v>9318</v>
      </c>
      <c r="K2410" s="70">
        <v>11844.0</v>
      </c>
      <c r="L2410" s="39">
        <f t="shared" si="5"/>
        <v>9318</v>
      </c>
      <c r="M2410" s="39">
        <f t="shared" si="6"/>
        <v>11844</v>
      </c>
    </row>
    <row r="2411">
      <c r="A2411" s="33" t="s">
        <v>227</v>
      </c>
      <c r="B2411" s="68" t="s">
        <v>250</v>
      </c>
      <c r="C2411" s="35" t="s">
        <v>52</v>
      </c>
      <c r="D2411" s="35" t="str">
        <f t="shared" si="2"/>
        <v>The Americas/Guatemala-The Americas/2004</v>
      </c>
      <c r="E2411" s="72">
        <v>8157.0</v>
      </c>
      <c r="F2411" s="72">
        <v>11441.0</v>
      </c>
      <c r="G2411" s="70">
        <f t="shared" si="3"/>
        <v>8157</v>
      </c>
      <c r="H2411" s="70">
        <f t="shared" si="4"/>
        <v>11441</v>
      </c>
      <c r="I2411" s="71" t="s">
        <v>2689</v>
      </c>
      <c r="J2411" s="70">
        <f t="array" ref="J2411:K2411">VLOOKUP(I2411,D:H,{4,5},0)</f>
        <v>8157</v>
      </c>
      <c r="K2411" s="70">
        <v>11441.0</v>
      </c>
      <c r="L2411" s="39">
        <f t="shared" si="5"/>
        <v>8157</v>
      </c>
      <c r="M2411" s="39">
        <f t="shared" si="6"/>
        <v>11441</v>
      </c>
    </row>
    <row r="2412">
      <c r="A2412" s="33" t="s">
        <v>227</v>
      </c>
      <c r="B2412" s="68" t="s">
        <v>250</v>
      </c>
      <c r="C2412" s="35" t="s">
        <v>53</v>
      </c>
      <c r="D2412" s="35" t="str">
        <f t="shared" si="2"/>
        <v>The Americas/Guatemala-The Americas/2005</v>
      </c>
      <c r="E2412" s="72">
        <v>7785.0</v>
      </c>
      <c r="F2412" s="72">
        <v>11621.0</v>
      </c>
      <c r="G2412" s="70">
        <f t="shared" si="3"/>
        <v>7486.5</v>
      </c>
      <c r="H2412" s="70">
        <f t="shared" si="4"/>
        <v>11124</v>
      </c>
      <c r="I2412" s="71" t="s">
        <v>2690</v>
      </c>
      <c r="J2412" s="70">
        <f t="array" ref="J2412:K2412">VLOOKUP(I2412,D:H,{4,5},0)</f>
        <v>7486.5</v>
      </c>
      <c r="K2412" s="70">
        <v>11124.0</v>
      </c>
      <c r="L2412" s="39">
        <f t="shared" si="5"/>
        <v>7486.5</v>
      </c>
      <c r="M2412" s="39">
        <f t="shared" si="6"/>
        <v>11124</v>
      </c>
    </row>
    <row r="2413">
      <c r="A2413" s="33" t="s">
        <v>227</v>
      </c>
      <c r="B2413" s="68" t="s">
        <v>250</v>
      </c>
      <c r="C2413" s="35" t="s">
        <v>53</v>
      </c>
      <c r="D2413" s="35" t="str">
        <f t="shared" si="2"/>
        <v>The Americas/Guatemala-The Americas/2005</v>
      </c>
      <c r="E2413" s="72">
        <v>7188.0</v>
      </c>
      <c r="F2413" s="72">
        <v>10627.0</v>
      </c>
      <c r="G2413" s="70">
        <f t="shared" si="3"/>
        <v>7188</v>
      </c>
      <c r="H2413" s="70">
        <f t="shared" si="4"/>
        <v>10627</v>
      </c>
      <c r="I2413" s="71" t="s">
        <v>2691</v>
      </c>
      <c r="J2413" s="70"/>
      <c r="K2413" s="70"/>
      <c r="L2413" s="39" t="str">
        <f t="shared" si="5"/>
        <v/>
      </c>
      <c r="M2413" s="39" t="str">
        <f t="shared" si="6"/>
        <v/>
      </c>
    </row>
    <row r="2414">
      <c r="A2414" s="33" t="s">
        <v>227</v>
      </c>
      <c r="B2414" s="68" t="s">
        <v>250</v>
      </c>
      <c r="C2414" s="35" t="s">
        <v>55</v>
      </c>
      <c r="D2414" s="35" t="str">
        <f t="shared" si="2"/>
        <v>The Americas/Guatemala-The Americas/2007</v>
      </c>
      <c r="E2414" s="72">
        <v>8528.0</v>
      </c>
      <c r="F2414" s="72">
        <v>12636.0</v>
      </c>
      <c r="G2414" s="70">
        <f t="shared" si="3"/>
        <v>8191.5</v>
      </c>
      <c r="H2414" s="70">
        <f t="shared" si="4"/>
        <v>12544.5</v>
      </c>
      <c r="I2414" s="71" t="s">
        <v>2692</v>
      </c>
      <c r="J2414" s="70">
        <f t="array" ref="J2414:K2414">VLOOKUP(I2414,D:H,{4,5},0)</f>
        <v>8191.5</v>
      </c>
      <c r="K2414" s="70">
        <v>12544.5</v>
      </c>
      <c r="L2414" s="39">
        <f t="shared" si="5"/>
        <v>8191.5</v>
      </c>
      <c r="M2414" s="39">
        <f t="shared" si="6"/>
        <v>12544.5</v>
      </c>
    </row>
    <row r="2415">
      <c r="A2415" s="33" t="s">
        <v>227</v>
      </c>
      <c r="B2415" s="68" t="s">
        <v>250</v>
      </c>
      <c r="C2415" s="35" t="s">
        <v>55</v>
      </c>
      <c r="D2415" s="35" t="str">
        <f t="shared" si="2"/>
        <v>The Americas/Guatemala-The Americas/2007</v>
      </c>
      <c r="E2415" s="72">
        <v>7855.0</v>
      </c>
      <c r="F2415" s="72">
        <v>12453.0</v>
      </c>
      <c r="G2415" s="70">
        <f t="shared" si="3"/>
        <v>7855</v>
      </c>
      <c r="H2415" s="70">
        <f t="shared" si="4"/>
        <v>12453</v>
      </c>
      <c r="I2415" s="71" t="s">
        <v>2693</v>
      </c>
      <c r="J2415" s="70"/>
      <c r="K2415" s="70"/>
      <c r="L2415" s="39" t="str">
        <f t="shared" si="5"/>
        <v/>
      </c>
      <c r="M2415" s="39" t="str">
        <f t="shared" si="6"/>
        <v/>
      </c>
    </row>
    <row r="2416">
      <c r="A2416" s="33" t="s">
        <v>227</v>
      </c>
      <c r="B2416" s="68" t="s">
        <v>250</v>
      </c>
      <c r="C2416" s="35" t="s">
        <v>58</v>
      </c>
      <c r="D2416" s="35" t="str">
        <f t="shared" si="2"/>
        <v>The Americas/Guatemala-The Americas/2010</v>
      </c>
      <c r="E2416" s="72">
        <v>7940.0</v>
      </c>
      <c r="F2416" s="72">
        <v>12526.0</v>
      </c>
      <c r="G2416" s="70">
        <f t="shared" si="3"/>
        <v>7688</v>
      </c>
      <c r="H2416" s="70">
        <f t="shared" si="4"/>
        <v>11514</v>
      </c>
      <c r="I2416" s="71" t="s">
        <v>2694</v>
      </c>
      <c r="J2416" s="70"/>
      <c r="K2416" s="70"/>
      <c r="L2416" s="39" t="str">
        <f t="shared" si="5"/>
        <v/>
      </c>
      <c r="M2416" s="39" t="str">
        <f t="shared" si="6"/>
        <v/>
      </c>
    </row>
    <row r="2417">
      <c r="A2417" s="33" t="s">
        <v>227</v>
      </c>
      <c r="B2417" s="68" t="s">
        <v>250</v>
      </c>
      <c r="C2417" s="35" t="s">
        <v>58</v>
      </c>
      <c r="D2417" s="35" t="str">
        <f t="shared" si="2"/>
        <v>The Americas/Guatemala-The Americas/2010</v>
      </c>
      <c r="E2417" s="72">
        <v>7436.0</v>
      </c>
      <c r="F2417" s="72">
        <v>10502.0</v>
      </c>
      <c r="G2417" s="70">
        <f t="shared" si="3"/>
        <v>7342</v>
      </c>
      <c r="H2417" s="70">
        <f t="shared" si="4"/>
        <v>10799</v>
      </c>
      <c r="I2417" s="71" t="s">
        <v>2695</v>
      </c>
      <c r="J2417" s="70">
        <f t="array" ref="J2417:K2417">VLOOKUP(I2417,D:H,{4,5},0)</f>
        <v>7688</v>
      </c>
      <c r="K2417" s="70">
        <v>11514.0</v>
      </c>
      <c r="L2417" s="39">
        <f t="shared" si="5"/>
        <v>7688</v>
      </c>
      <c r="M2417" s="39">
        <f t="shared" si="6"/>
        <v>11514</v>
      </c>
    </row>
    <row r="2418">
      <c r="A2418" s="33" t="s">
        <v>227</v>
      </c>
      <c r="B2418" s="68" t="s">
        <v>250</v>
      </c>
      <c r="C2418" s="35" t="s">
        <v>58</v>
      </c>
      <c r="D2418" s="35" t="str">
        <f t="shared" si="2"/>
        <v>The Americas/Guatemala-The Americas/2010</v>
      </c>
      <c r="E2418" s="72">
        <v>7248.0</v>
      </c>
      <c r="F2418" s="72">
        <v>11096.0</v>
      </c>
      <c r="G2418" s="70">
        <f t="shared" si="3"/>
        <v>7144.5</v>
      </c>
      <c r="H2418" s="70">
        <f t="shared" si="4"/>
        <v>10506</v>
      </c>
      <c r="I2418" s="71" t="s">
        <v>2696</v>
      </c>
      <c r="J2418" s="70"/>
      <c r="K2418" s="70"/>
      <c r="L2418" s="39" t="str">
        <f t="shared" si="5"/>
        <v/>
      </c>
      <c r="M2418" s="39" t="str">
        <f t="shared" si="6"/>
        <v/>
      </c>
    </row>
    <row r="2419">
      <c r="A2419" s="33" t="s">
        <v>227</v>
      </c>
      <c r="B2419" s="68" t="s">
        <v>250</v>
      </c>
      <c r="C2419" s="35" t="s">
        <v>58</v>
      </c>
      <c r="D2419" s="35" t="str">
        <f t="shared" si="2"/>
        <v>The Americas/Guatemala-The Americas/2010</v>
      </c>
      <c r="E2419" s="72">
        <v>7041.0</v>
      </c>
      <c r="F2419" s="72">
        <v>9916.0</v>
      </c>
      <c r="G2419" s="70">
        <f t="shared" si="3"/>
        <v>7041</v>
      </c>
      <c r="H2419" s="70">
        <f t="shared" si="4"/>
        <v>9916</v>
      </c>
      <c r="I2419" s="71" t="s">
        <v>2697</v>
      </c>
      <c r="J2419" s="70"/>
      <c r="K2419" s="70"/>
      <c r="L2419" s="39" t="str">
        <f t="shared" si="5"/>
        <v/>
      </c>
      <c r="M2419" s="39" t="str">
        <f t="shared" si="6"/>
        <v/>
      </c>
    </row>
    <row r="2420">
      <c r="A2420" s="33" t="s">
        <v>227</v>
      </c>
      <c r="B2420" s="68" t="s">
        <v>251</v>
      </c>
      <c r="C2420" s="35" t="s">
        <v>48</v>
      </c>
      <c r="D2420" s="35" t="str">
        <f t="shared" si="2"/>
        <v>The Americas/Guyana-The Americas/2000</v>
      </c>
      <c r="E2420" s="69"/>
      <c r="F2420" s="69"/>
      <c r="G2420" s="70" t="str">
        <f t="shared" si="3"/>
        <v/>
      </c>
      <c r="H2420" s="70" t="str">
        <f t="shared" si="4"/>
        <v/>
      </c>
      <c r="I2420" s="71" t="s">
        <v>2698</v>
      </c>
      <c r="J2420" s="70" t="str">
        <f t="array" ref="J2420:K2420">VLOOKUP(I2420,D:H,{4,5},0)</f>
        <v/>
      </c>
      <c r="K2420" s="70"/>
      <c r="L2420" s="39" t="str">
        <f t="shared" si="5"/>
        <v/>
      </c>
      <c r="M2420" s="39" t="str">
        <f t="shared" si="6"/>
        <v/>
      </c>
    </row>
    <row r="2421">
      <c r="A2421" s="33" t="s">
        <v>227</v>
      </c>
      <c r="B2421" s="68" t="s">
        <v>251</v>
      </c>
      <c r="C2421" s="35" t="s">
        <v>49</v>
      </c>
      <c r="D2421" s="35" t="str">
        <f t="shared" si="2"/>
        <v>The Americas/Guyana-The Americas/2001</v>
      </c>
      <c r="E2421" s="69"/>
      <c r="F2421" s="69"/>
      <c r="G2421" s="70" t="str">
        <f t="shared" si="3"/>
        <v/>
      </c>
      <c r="H2421" s="70" t="str">
        <f t="shared" si="4"/>
        <v/>
      </c>
      <c r="I2421" s="71" t="s">
        <v>2699</v>
      </c>
      <c r="J2421" s="70" t="str">
        <f t="array" ref="J2421:K2421">VLOOKUP(I2421,D:H,{4,5},0)</f>
        <v/>
      </c>
      <c r="K2421" s="70"/>
      <c r="L2421" s="39" t="str">
        <f t="shared" si="5"/>
        <v/>
      </c>
      <c r="M2421" s="39" t="str">
        <f t="shared" si="6"/>
        <v/>
      </c>
    </row>
    <row r="2422">
      <c r="A2422" s="33" t="s">
        <v>227</v>
      </c>
      <c r="B2422" s="68" t="s">
        <v>251</v>
      </c>
      <c r="C2422" s="35" t="s">
        <v>50</v>
      </c>
      <c r="D2422" s="35" t="str">
        <f t="shared" si="2"/>
        <v>The Americas/Guyana-The Americas/2002</v>
      </c>
      <c r="E2422" s="69"/>
      <c r="F2422" s="72">
        <v>1701.0</v>
      </c>
      <c r="G2422" s="70" t="str">
        <f t="shared" si="3"/>
        <v/>
      </c>
      <c r="H2422" s="70">
        <f t="shared" si="4"/>
        <v>1701</v>
      </c>
      <c r="I2422" s="71" t="s">
        <v>2700</v>
      </c>
      <c r="J2422" s="70" t="str">
        <f t="array" ref="J2422:K2422">VLOOKUP(I2422,D:H,{4,5},0)</f>
        <v/>
      </c>
      <c r="K2422" s="70">
        <v>1701.0</v>
      </c>
      <c r="L2422" s="39" t="str">
        <f t="shared" si="5"/>
        <v/>
      </c>
      <c r="M2422" s="39">
        <f t="shared" si="6"/>
        <v>1701</v>
      </c>
    </row>
    <row r="2423">
      <c r="A2423" s="33" t="s">
        <v>227</v>
      </c>
      <c r="B2423" s="68" t="s">
        <v>251</v>
      </c>
      <c r="C2423" s="35" t="s">
        <v>51</v>
      </c>
      <c r="D2423" s="35" t="str">
        <f t="shared" si="2"/>
        <v>The Americas/Guyana-The Americas/2003</v>
      </c>
      <c r="E2423" s="69"/>
      <c r="F2423" s="72">
        <v>1555.0</v>
      </c>
      <c r="G2423" s="70" t="str">
        <f t="shared" si="3"/>
        <v/>
      </c>
      <c r="H2423" s="70">
        <f t="shared" si="4"/>
        <v>1555</v>
      </c>
      <c r="I2423" s="71" t="s">
        <v>2701</v>
      </c>
      <c r="J2423" s="70" t="str">
        <f t="array" ref="J2423:K2423">VLOOKUP(I2423,D:H,{4,5},0)</f>
        <v/>
      </c>
      <c r="K2423" s="70">
        <v>1555.0</v>
      </c>
      <c r="L2423" s="39" t="str">
        <f t="shared" si="5"/>
        <v/>
      </c>
      <c r="M2423" s="39">
        <f t="shared" si="6"/>
        <v>1555</v>
      </c>
    </row>
    <row r="2424">
      <c r="A2424" s="33" t="s">
        <v>227</v>
      </c>
      <c r="B2424" s="68" t="s">
        <v>251</v>
      </c>
      <c r="C2424" s="35" t="s">
        <v>52</v>
      </c>
      <c r="D2424" s="35" t="str">
        <f t="shared" si="2"/>
        <v>The Americas/Guyana-The Americas/2004</v>
      </c>
      <c r="E2424" s="69"/>
      <c r="F2424" s="72">
        <v>1558.0</v>
      </c>
      <c r="G2424" s="70" t="str">
        <f t="shared" si="3"/>
        <v/>
      </c>
      <c r="H2424" s="70">
        <f t="shared" si="4"/>
        <v>1558</v>
      </c>
      <c r="I2424" s="71" t="s">
        <v>2702</v>
      </c>
      <c r="J2424" s="70" t="str">
        <f t="array" ref="J2424:K2424">VLOOKUP(I2424,D:H,{4,5},0)</f>
        <v/>
      </c>
      <c r="K2424" s="70">
        <v>1558.0</v>
      </c>
      <c r="L2424" s="39" t="str">
        <f t="shared" si="5"/>
        <v/>
      </c>
      <c r="M2424" s="39">
        <f t="shared" si="6"/>
        <v>1558</v>
      </c>
    </row>
    <row r="2425">
      <c r="A2425" s="33" t="s">
        <v>227</v>
      </c>
      <c r="B2425" s="68" t="s">
        <v>251</v>
      </c>
      <c r="C2425" s="35" t="s">
        <v>53</v>
      </c>
      <c r="D2425" s="35" t="str">
        <f t="shared" si="2"/>
        <v>The Americas/Guyana-The Americas/2005</v>
      </c>
      <c r="E2425" s="72">
        <v>479.0</v>
      </c>
      <c r="F2425" s="72">
        <v>1628.0</v>
      </c>
      <c r="G2425" s="70">
        <f t="shared" si="3"/>
        <v>479</v>
      </c>
      <c r="H2425" s="70">
        <f t="shared" si="4"/>
        <v>1611.5</v>
      </c>
      <c r="I2425" s="71" t="s">
        <v>2703</v>
      </c>
      <c r="J2425" s="70">
        <f t="array" ref="J2425:K2425">VLOOKUP(I2425,D:H,{4,5},0)</f>
        <v>479</v>
      </c>
      <c r="K2425" s="70">
        <v>1611.5</v>
      </c>
      <c r="L2425" s="39">
        <f t="shared" si="5"/>
        <v>479</v>
      </c>
      <c r="M2425" s="39">
        <f t="shared" si="6"/>
        <v>1611.5</v>
      </c>
    </row>
    <row r="2426">
      <c r="A2426" s="33" t="s">
        <v>227</v>
      </c>
      <c r="B2426" s="68" t="s">
        <v>251</v>
      </c>
      <c r="C2426" s="35" t="s">
        <v>53</v>
      </c>
      <c r="D2426" s="35" t="str">
        <f t="shared" si="2"/>
        <v>The Americas/Guyana-The Americas/2005</v>
      </c>
      <c r="E2426" s="69"/>
      <c r="F2426" s="72">
        <v>1595.0</v>
      </c>
      <c r="G2426" s="70" t="str">
        <f t="shared" si="3"/>
        <v/>
      </c>
      <c r="H2426" s="70">
        <f t="shared" si="4"/>
        <v>1595</v>
      </c>
      <c r="I2426" s="71" t="s">
        <v>2704</v>
      </c>
      <c r="J2426" s="70"/>
      <c r="K2426" s="70"/>
      <c r="L2426" s="39" t="str">
        <f t="shared" si="5"/>
        <v/>
      </c>
      <c r="M2426" s="39" t="str">
        <f t="shared" si="6"/>
        <v/>
      </c>
    </row>
    <row r="2427">
      <c r="A2427" s="33" t="s">
        <v>227</v>
      </c>
      <c r="B2427" s="68" t="s">
        <v>251</v>
      </c>
      <c r="C2427" s="35" t="s">
        <v>55</v>
      </c>
      <c r="D2427" s="35" t="str">
        <f t="shared" si="2"/>
        <v>The Americas/Guyana-The Americas/2007</v>
      </c>
      <c r="E2427" s="72">
        <v>500.0</v>
      </c>
      <c r="F2427" s="72">
        <v>1566.0</v>
      </c>
      <c r="G2427" s="70">
        <f t="shared" si="3"/>
        <v>500</v>
      </c>
      <c r="H2427" s="70">
        <f t="shared" si="4"/>
        <v>1566</v>
      </c>
      <c r="I2427" s="71" t="s">
        <v>2705</v>
      </c>
      <c r="J2427" s="70">
        <f t="array" ref="J2427:K2427">VLOOKUP(I2427,D:H,{4,5},0)</f>
        <v>500</v>
      </c>
      <c r="K2427" s="70">
        <v>1566.0</v>
      </c>
      <c r="L2427" s="39">
        <f t="shared" si="5"/>
        <v>500</v>
      </c>
      <c r="M2427" s="39">
        <f t="shared" si="6"/>
        <v>1566</v>
      </c>
    </row>
    <row r="2428">
      <c r="A2428" s="33" t="s">
        <v>227</v>
      </c>
      <c r="B2428" s="68" t="s">
        <v>251</v>
      </c>
      <c r="C2428" s="35" t="s">
        <v>56</v>
      </c>
      <c r="D2428" s="35" t="str">
        <f t="shared" si="2"/>
        <v>The Americas/Guyana-The Americas/2008</v>
      </c>
      <c r="E2428" s="72">
        <v>495.0</v>
      </c>
      <c r="F2428" s="72">
        <v>1434.0</v>
      </c>
      <c r="G2428" s="70">
        <f t="shared" si="3"/>
        <v>495</v>
      </c>
      <c r="H2428" s="70">
        <f t="shared" si="4"/>
        <v>1434</v>
      </c>
      <c r="I2428" s="71" t="s">
        <v>2706</v>
      </c>
      <c r="J2428" s="70">
        <f t="array" ref="J2428:K2428">VLOOKUP(I2428,D:H,{4,5},0)</f>
        <v>495</v>
      </c>
      <c r="K2428" s="70">
        <v>1434.0</v>
      </c>
      <c r="L2428" s="39">
        <f t="shared" si="5"/>
        <v>495</v>
      </c>
      <c r="M2428" s="39">
        <f t="shared" si="6"/>
        <v>1434</v>
      </c>
    </row>
    <row r="2429">
      <c r="A2429" s="33" t="s">
        <v>227</v>
      </c>
      <c r="B2429" s="68" t="s">
        <v>251</v>
      </c>
      <c r="C2429" s="35" t="s">
        <v>58</v>
      </c>
      <c r="D2429" s="35" t="str">
        <f t="shared" si="2"/>
        <v>The Americas/Guyana-The Americas/2010</v>
      </c>
      <c r="E2429" s="69"/>
      <c r="F2429" s="72">
        <v>1566.0</v>
      </c>
      <c r="G2429" s="70" t="str">
        <f t="shared" si="3"/>
        <v/>
      </c>
      <c r="H2429" s="70">
        <f t="shared" si="4"/>
        <v>1573</v>
      </c>
      <c r="I2429" s="71" t="s">
        <v>2707</v>
      </c>
      <c r="J2429" s="70"/>
      <c r="K2429" s="70"/>
      <c r="L2429" s="39" t="str">
        <f t="shared" si="5"/>
        <v/>
      </c>
      <c r="M2429" s="39" t="str">
        <f t="shared" si="6"/>
        <v/>
      </c>
    </row>
    <row r="2430">
      <c r="A2430" s="33" t="s">
        <v>227</v>
      </c>
      <c r="B2430" s="68" t="s">
        <v>251</v>
      </c>
      <c r="C2430" s="35" t="s">
        <v>58</v>
      </c>
      <c r="D2430" s="35" t="str">
        <f t="shared" si="2"/>
        <v>The Americas/Guyana-The Americas/2010</v>
      </c>
      <c r="E2430" s="69"/>
      <c r="F2430" s="72">
        <v>1580.0</v>
      </c>
      <c r="G2430" s="70" t="str">
        <f t="shared" si="3"/>
        <v/>
      </c>
      <c r="H2430" s="70">
        <f t="shared" si="4"/>
        <v>1595</v>
      </c>
      <c r="I2430" s="71" t="s">
        <v>2708</v>
      </c>
      <c r="J2430" s="70" t="str">
        <f t="array" ref="J2430:K2430">VLOOKUP(I2430,D:H,{4,5},0)</f>
        <v/>
      </c>
      <c r="K2430" s="70">
        <v>1573.0</v>
      </c>
      <c r="L2430" s="39" t="str">
        <f t="shared" si="5"/>
        <v/>
      </c>
      <c r="M2430" s="39">
        <f t="shared" si="6"/>
        <v>1573</v>
      </c>
    </row>
    <row r="2431">
      <c r="A2431" s="33" t="s">
        <v>227</v>
      </c>
      <c r="B2431" s="68" t="s">
        <v>251</v>
      </c>
      <c r="C2431" s="35" t="s">
        <v>58</v>
      </c>
      <c r="D2431" s="35" t="str">
        <f t="shared" si="2"/>
        <v>The Americas/Guyana-The Americas/2010</v>
      </c>
      <c r="E2431" s="69"/>
      <c r="F2431" s="72">
        <v>1610.0</v>
      </c>
      <c r="G2431" s="70" t="str">
        <f t="shared" si="3"/>
        <v/>
      </c>
      <c r="H2431" s="70">
        <f t="shared" si="4"/>
        <v>1610</v>
      </c>
      <c r="I2431" s="71" t="s">
        <v>2709</v>
      </c>
      <c r="J2431" s="70">
        <f t="array" ref="J2431:K2431">VLOOKUP(I2431,D:H,{4,5},0)</f>
        <v>500</v>
      </c>
      <c r="K2431" s="70">
        <v>1291.0</v>
      </c>
      <c r="L2431" s="39">
        <f t="shared" si="5"/>
        <v>500</v>
      </c>
      <c r="M2431" s="39">
        <f t="shared" si="6"/>
        <v>1291</v>
      </c>
    </row>
    <row r="2432">
      <c r="A2432" s="33" t="s">
        <v>227</v>
      </c>
      <c r="B2432" s="68" t="s">
        <v>251</v>
      </c>
      <c r="C2432" s="35" t="s">
        <v>59</v>
      </c>
      <c r="D2432" s="35" t="str">
        <f t="shared" si="2"/>
        <v>The Americas/Guyana-The Americas/2011</v>
      </c>
      <c r="E2432" s="72">
        <v>500.0</v>
      </c>
      <c r="F2432" s="72">
        <v>1291.0</v>
      </c>
      <c r="G2432" s="70">
        <f t="shared" si="3"/>
        <v>500</v>
      </c>
      <c r="H2432" s="70">
        <f t="shared" si="4"/>
        <v>1291</v>
      </c>
      <c r="I2432" s="71" t="s">
        <v>2710</v>
      </c>
      <c r="J2432" s="70"/>
      <c r="K2432" s="70"/>
      <c r="L2432" s="39" t="str">
        <f t="shared" si="5"/>
        <v/>
      </c>
      <c r="M2432" s="39" t="str">
        <f t="shared" si="6"/>
        <v/>
      </c>
    </row>
    <row r="2433">
      <c r="A2433" s="33" t="s">
        <v>227</v>
      </c>
      <c r="B2433" s="68" t="s">
        <v>252</v>
      </c>
      <c r="C2433" s="35" t="s">
        <v>48</v>
      </c>
      <c r="D2433" s="35" t="str">
        <f t="shared" si="2"/>
        <v>The Americas/Haiti-The Americas/2000</v>
      </c>
      <c r="E2433" s="69"/>
      <c r="F2433" s="69"/>
      <c r="G2433" s="70" t="str">
        <f t="shared" si="3"/>
        <v/>
      </c>
      <c r="H2433" s="70" t="str">
        <f t="shared" si="4"/>
        <v/>
      </c>
      <c r="I2433" s="71" t="s">
        <v>2711</v>
      </c>
      <c r="J2433" s="70" t="str">
        <f t="array" ref="J2433:K2433">VLOOKUP(I2433,D:H,{4,5},0)</f>
        <v/>
      </c>
      <c r="K2433" s="70"/>
      <c r="L2433" s="39" t="str">
        <f t="shared" si="5"/>
        <v/>
      </c>
      <c r="M2433" s="39" t="str">
        <f t="shared" si="6"/>
        <v/>
      </c>
    </row>
    <row r="2434">
      <c r="A2434" s="33" t="s">
        <v>227</v>
      </c>
      <c r="B2434" s="68" t="s">
        <v>252</v>
      </c>
      <c r="C2434" s="35" t="s">
        <v>49</v>
      </c>
      <c r="D2434" s="35" t="str">
        <f t="shared" si="2"/>
        <v>The Americas/Haiti-The Americas/2001</v>
      </c>
      <c r="E2434" s="72">
        <v>3211.0</v>
      </c>
      <c r="F2434" s="69"/>
      <c r="G2434" s="70">
        <f t="shared" si="3"/>
        <v>3211</v>
      </c>
      <c r="H2434" s="70" t="str">
        <f t="shared" si="4"/>
        <v/>
      </c>
      <c r="I2434" s="71" t="s">
        <v>2712</v>
      </c>
      <c r="J2434" s="70">
        <f t="array" ref="J2434:K2434">VLOOKUP(I2434,D:H,{4,5},0)</f>
        <v>3211</v>
      </c>
      <c r="K2434" s="70"/>
      <c r="L2434" s="39">
        <f t="shared" si="5"/>
        <v>3211</v>
      </c>
      <c r="M2434" s="39" t="str">
        <f t="shared" si="6"/>
        <v/>
      </c>
    </row>
    <row r="2435">
      <c r="A2435" s="33" t="s">
        <v>227</v>
      </c>
      <c r="B2435" s="68" t="s">
        <v>252</v>
      </c>
      <c r="C2435" s="35" t="s">
        <v>50</v>
      </c>
      <c r="D2435" s="35" t="str">
        <f t="shared" si="2"/>
        <v>The Americas/Haiti-The Americas/2002</v>
      </c>
      <c r="E2435" s="72">
        <v>2409.0</v>
      </c>
      <c r="F2435" s="72">
        <v>2120.0</v>
      </c>
      <c r="G2435" s="70">
        <f t="shared" si="3"/>
        <v>2409</v>
      </c>
      <c r="H2435" s="70">
        <f t="shared" si="4"/>
        <v>2120</v>
      </c>
      <c r="I2435" s="71" t="s">
        <v>2713</v>
      </c>
      <c r="J2435" s="70">
        <f t="array" ref="J2435:K2435">VLOOKUP(I2435,D:H,{4,5},0)</f>
        <v>2409</v>
      </c>
      <c r="K2435" s="70">
        <v>2120.0</v>
      </c>
      <c r="L2435" s="39">
        <f t="shared" si="5"/>
        <v>2409</v>
      </c>
      <c r="M2435" s="39">
        <f t="shared" si="6"/>
        <v>2120</v>
      </c>
    </row>
    <row r="2436">
      <c r="A2436" s="33" t="s">
        <v>227</v>
      </c>
      <c r="B2436" s="68" t="s">
        <v>252</v>
      </c>
      <c r="C2436" s="35" t="s">
        <v>51</v>
      </c>
      <c r="D2436" s="35" t="str">
        <f t="shared" si="2"/>
        <v>The Americas/Haiti-The Americas/2003</v>
      </c>
      <c r="E2436" s="72">
        <v>2732.0</v>
      </c>
      <c r="F2436" s="72">
        <v>2263.0</v>
      </c>
      <c r="G2436" s="70">
        <f t="shared" si="3"/>
        <v>2732</v>
      </c>
      <c r="H2436" s="70">
        <f t="shared" si="4"/>
        <v>2263</v>
      </c>
      <c r="I2436" s="71" t="s">
        <v>2714</v>
      </c>
      <c r="J2436" s="70">
        <f t="array" ref="J2436:K2436">VLOOKUP(I2436,D:H,{4,5},0)</f>
        <v>2732</v>
      </c>
      <c r="K2436" s="70">
        <v>2263.0</v>
      </c>
      <c r="L2436" s="39">
        <f t="shared" si="5"/>
        <v>2732</v>
      </c>
      <c r="M2436" s="39">
        <f t="shared" si="6"/>
        <v>2263</v>
      </c>
    </row>
    <row r="2437">
      <c r="A2437" s="33" t="s">
        <v>227</v>
      </c>
      <c r="B2437" s="68" t="s">
        <v>252</v>
      </c>
      <c r="C2437" s="35" t="s">
        <v>52</v>
      </c>
      <c r="D2437" s="35" t="str">
        <f t="shared" si="2"/>
        <v>The Americas/Haiti-The Americas/2004</v>
      </c>
      <c r="E2437" s="72">
        <v>2927.0</v>
      </c>
      <c r="F2437" s="72">
        <v>2428.0</v>
      </c>
      <c r="G2437" s="70">
        <f t="shared" si="3"/>
        <v>2927</v>
      </c>
      <c r="H2437" s="70">
        <f t="shared" si="4"/>
        <v>2428</v>
      </c>
      <c r="I2437" s="71" t="s">
        <v>2715</v>
      </c>
      <c r="J2437" s="70">
        <f t="array" ref="J2437:K2437">VLOOKUP(I2437,D:H,{4,5},0)</f>
        <v>2927</v>
      </c>
      <c r="K2437" s="70">
        <v>2428.0</v>
      </c>
      <c r="L2437" s="39">
        <f t="shared" si="5"/>
        <v>2927</v>
      </c>
      <c r="M2437" s="39">
        <f t="shared" si="6"/>
        <v>2428</v>
      </c>
    </row>
    <row r="2438">
      <c r="A2438" s="33" t="s">
        <v>227</v>
      </c>
      <c r="B2438" s="68" t="s">
        <v>252</v>
      </c>
      <c r="C2438" s="35" t="s">
        <v>53</v>
      </c>
      <c r="D2438" s="35" t="str">
        <f t="shared" si="2"/>
        <v>The Americas/Haiti-The Americas/2005</v>
      </c>
      <c r="E2438" s="72">
        <v>2288.0</v>
      </c>
      <c r="F2438" s="72">
        <v>1988.0</v>
      </c>
      <c r="G2438" s="70">
        <f t="shared" si="3"/>
        <v>2171</v>
      </c>
      <c r="H2438" s="70">
        <f t="shared" si="4"/>
        <v>1778.5</v>
      </c>
      <c r="I2438" s="71" t="s">
        <v>2716</v>
      </c>
      <c r="J2438" s="70">
        <f t="array" ref="J2438:K2438">VLOOKUP(I2438,D:H,{4,5},0)</f>
        <v>2171</v>
      </c>
      <c r="K2438" s="70">
        <v>1778.5</v>
      </c>
      <c r="L2438" s="39">
        <f t="shared" si="5"/>
        <v>2171</v>
      </c>
      <c r="M2438" s="39">
        <f t="shared" si="6"/>
        <v>1778.5</v>
      </c>
    </row>
    <row r="2439">
      <c r="A2439" s="33" t="s">
        <v>227</v>
      </c>
      <c r="B2439" s="68" t="s">
        <v>252</v>
      </c>
      <c r="C2439" s="35" t="s">
        <v>53</v>
      </c>
      <c r="D2439" s="35" t="str">
        <f t="shared" si="2"/>
        <v>The Americas/Haiti-The Americas/2005</v>
      </c>
      <c r="E2439" s="72">
        <v>2054.0</v>
      </c>
      <c r="F2439" s="72">
        <v>1569.0</v>
      </c>
      <c r="G2439" s="70">
        <f t="shared" si="3"/>
        <v>2054</v>
      </c>
      <c r="H2439" s="70">
        <f t="shared" si="4"/>
        <v>1569</v>
      </c>
      <c r="I2439" s="71" t="s">
        <v>2717</v>
      </c>
      <c r="J2439" s="70"/>
      <c r="K2439" s="70"/>
      <c r="L2439" s="39" t="str">
        <f t="shared" si="5"/>
        <v/>
      </c>
      <c r="M2439" s="39" t="str">
        <f t="shared" si="6"/>
        <v/>
      </c>
    </row>
    <row r="2440">
      <c r="A2440" s="33" t="s">
        <v>227</v>
      </c>
      <c r="B2440" s="68" t="s">
        <v>252</v>
      </c>
      <c r="C2440" s="35" t="s">
        <v>55</v>
      </c>
      <c r="D2440" s="35" t="str">
        <f t="shared" si="2"/>
        <v>The Americas/Haiti-The Americas/2007</v>
      </c>
      <c r="E2440" s="72">
        <v>2509.0</v>
      </c>
      <c r="F2440" s="72">
        <v>2391.0</v>
      </c>
      <c r="G2440" s="70">
        <f t="shared" si="3"/>
        <v>2509</v>
      </c>
      <c r="H2440" s="70">
        <f t="shared" si="4"/>
        <v>2391</v>
      </c>
      <c r="I2440" s="71" t="s">
        <v>2718</v>
      </c>
      <c r="J2440" s="70">
        <f t="array" ref="J2440:K2440">VLOOKUP(I2440,D:H,{4,5},0)</f>
        <v>2509</v>
      </c>
      <c r="K2440" s="70">
        <v>2391.0</v>
      </c>
      <c r="L2440" s="39">
        <f t="shared" si="5"/>
        <v>2509</v>
      </c>
      <c r="M2440" s="39">
        <f t="shared" si="6"/>
        <v>2391</v>
      </c>
    </row>
    <row r="2441">
      <c r="A2441" s="33" t="s">
        <v>227</v>
      </c>
      <c r="B2441" s="68" t="s">
        <v>252</v>
      </c>
      <c r="C2441" s="35" t="s">
        <v>56</v>
      </c>
      <c r="D2441" s="35" t="str">
        <f t="shared" si="2"/>
        <v>The Americas/Haiti-The Americas/2008</v>
      </c>
      <c r="E2441" s="72">
        <v>2585.0</v>
      </c>
      <c r="F2441" s="72">
        <v>2076.0</v>
      </c>
      <c r="G2441" s="70">
        <f t="shared" si="3"/>
        <v>2585</v>
      </c>
      <c r="H2441" s="70">
        <f t="shared" si="4"/>
        <v>2076</v>
      </c>
      <c r="I2441" s="71" t="s">
        <v>2719</v>
      </c>
      <c r="J2441" s="70">
        <f t="array" ref="J2441:K2441">VLOOKUP(I2441,D:H,{4,5},0)</f>
        <v>2585</v>
      </c>
      <c r="K2441" s="70">
        <v>2076.0</v>
      </c>
      <c r="L2441" s="39">
        <f t="shared" si="5"/>
        <v>2585</v>
      </c>
      <c r="M2441" s="39">
        <f t="shared" si="6"/>
        <v>2076</v>
      </c>
    </row>
    <row r="2442">
      <c r="A2442" s="33" t="s">
        <v>227</v>
      </c>
      <c r="B2442" s="68" t="s">
        <v>252</v>
      </c>
      <c r="C2442" s="35" t="s">
        <v>58</v>
      </c>
      <c r="D2442" s="35" t="str">
        <f t="shared" si="2"/>
        <v>The Americas/Haiti-The Americas/2010</v>
      </c>
      <c r="E2442" s="72">
        <v>2218.0</v>
      </c>
      <c r="F2442" s="72">
        <v>1734.0</v>
      </c>
      <c r="G2442" s="70">
        <f t="shared" si="3"/>
        <v>2263.5</v>
      </c>
      <c r="H2442" s="70">
        <f t="shared" si="4"/>
        <v>1780</v>
      </c>
      <c r="I2442" s="71" t="s">
        <v>2720</v>
      </c>
      <c r="J2442" s="70"/>
      <c r="K2442" s="70"/>
      <c r="L2442" s="39" t="str">
        <f t="shared" si="5"/>
        <v/>
      </c>
      <c r="M2442" s="39" t="str">
        <f t="shared" si="6"/>
        <v/>
      </c>
    </row>
    <row r="2443">
      <c r="A2443" s="33" t="s">
        <v>227</v>
      </c>
      <c r="B2443" s="68" t="s">
        <v>252</v>
      </c>
      <c r="C2443" s="35" t="s">
        <v>58</v>
      </c>
      <c r="D2443" s="35" t="str">
        <f t="shared" si="2"/>
        <v>The Americas/Haiti-The Americas/2010</v>
      </c>
      <c r="E2443" s="72">
        <v>2309.0</v>
      </c>
      <c r="F2443" s="72">
        <v>1826.0</v>
      </c>
      <c r="G2443" s="70">
        <f t="shared" si="3"/>
        <v>2159.5</v>
      </c>
      <c r="H2443" s="70">
        <f t="shared" si="4"/>
        <v>1597</v>
      </c>
      <c r="I2443" s="71" t="s">
        <v>2721</v>
      </c>
      <c r="J2443" s="70">
        <f t="array" ref="J2443:K2443">VLOOKUP(I2443,D:H,{4,5},0)</f>
        <v>2263.5</v>
      </c>
      <c r="K2443" s="70">
        <v>1780.0</v>
      </c>
      <c r="L2443" s="39">
        <f t="shared" si="5"/>
        <v>2263.5</v>
      </c>
      <c r="M2443" s="39">
        <f t="shared" si="6"/>
        <v>1780</v>
      </c>
    </row>
    <row r="2444">
      <c r="A2444" s="33" t="s">
        <v>227</v>
      </c>
      <c r="B2444" s="68" t="s">
        <v>252</v>
      </c>
      <c r="C2444" s="35" t="s">
        <v>58</v>
      </c>
      <c r="D2444" s="35" t="str">
        <f t="shared" si="2"/>
        <v>The Americas/Haiti-The Americas/2010</v>
      </c>
      <c r="E2444" s="72">
        <v>2010.0</v>
      </c>
      <c r="F2444" s="72">
        <v>1368.0</v>
      </c>
      <c r="G2444" s="70">
        <f t="shared" si="3"/>
        <v>2010</v>
      </c>
      <c r="H2444" s="70">
        <f t="shared" si="4"/>
        <v>1368</v>
      </c>
      <c r="I2444" s="71" t="s">
        <v>2722</v>
      </c>
      <c r="J2444" s="70">
        <f t="array" ref="J2444:K2444">VLOOKUP(I2444,D:H,{4,5},0)</f>
        <v>2645</v>
      </c>
      <c r="K2444" s="70">
        <v>2112.0</v>
      </c>
      <c r="L2444" s="39">
        <f t="shared" si="5"/>
        <v>2645</v>
      </c>
      <c r="M2444" s="39">
        <f t="shared" si="6"/>
        <v>2112</v>
      </c>
    </row>
    <row r="2445">
      <c r="A2445" s="33" t="s">
        <v>227</v>
      </c>
      <c r="B2445" s="68" t="s">
        <v>252</v>
      </c>
      <c r="C2445" s="35" t="s">
        <v>59</v>
      </c>
      <c r="D2445" s="35" t="str">
        <f t="shared" si="2"/>
        <v>The Americas/Haiti-The Americas/2011</v>
      </c>
      <c r="E2445" s="72">
        <v>2645.0</v>
      </c>
      <c r="F2445" s="72">
        <v>2112.0</v>
      </c>
      <c r="G2445" s="70">
        <f t="shared" si="3"/>
        <v>2645</v>
      </c>
      <c r="H2445" s="70">
        <f t="shared" si="4"/>
        <v>2112</v>
      </c>
      <c r="I2445" s="71" t="s">
        <v>2723</v>
      </c>
      <c r="J2445" s="70"/>
      <c r="K2445" s="70"/>
      <c r="L2445" s="39" t="str">
        <f t="shared" si="5"/>
        <v/>
      </c>
      <c r="M2445" s="39" t="str">
        <f t="shared" si="6"/>
        <v/>
      </c>
    </row>
    <row r="2446">
      <c r="A2446" s="33" t="s">
        <v>227</v>
      </c>
      <c r="B2446" s="68" t="s">
        <v>253</v>
      </c>
      <c r="C2446" s="35" t="s">
        <v>48</v>
      </c>
      <c r="D2446" s="35" t="str">
        <f t="shared" si="2"/>
        <v>The Americas/Honduras-The Americas/2000</v>
      </c>
      <c r="E2446" s="69"/>
      <c r="F2446" s="69"/>
      <c r="G2446" s="70" t="str">
        <f t="shared" si="3"/>
        <v/>
      </c>
      <c r="H2446" s="70" t="str">
        <f t="shared" si="4"/>
        <v/>
      </c>
      <c r="I2446" s="71" t="s">
        <v>2724</v>
      </c>
      <c r="J2446" s="70" t="str">
        <f t="array" ref="J2446:K2446">VLOOKUP(I2446,D:H,{4,5},0)</f>
        <v/>
      </c>
      <c r="K2446" s="70"/>
      <c r="L2446" s="39" t="str">
        <f t="shared" si="5"/>
        <v/>
      </c>
      <c r="M2446" s="39" t="str">
        <f t="shared" si="6"/>
        <v/>
      </c>
    </row>
    <row r="2447">
      <c r="A2447" s="33" t="s">
        <v>227</v>
      </c>
      <c r="B2447" s="68" t="s">
        <v>253</v>
      </c>
      <c r="C2447" s="35" t="s">
        <v>49</v>
      </c>
      <c r="D2447" s="35" t="str">
        <f t="shared" si="2"/>
        <v>The Americas/Honduras-The Americas/2001</v>
      </c>
      <c r="E2447" s="72">
        <v>4740.0</v>
      </c>
      <c r="F2447" s="69"/>
      <c r="G2447" s="70">
        <f t="shared" si="3"/>
        <v>4740</v>
      </c>
      <c r="H2447" s="70" t="str">
        <f t="shared" si="4"/>
        <v/>
      </c>
      <c r="I2447" s="71" t="s">
        <v>2725</v>
      </c>
      <c r="J2447" s="70">
        <f t="array" ref="J2447:K2447">VLOOKUP(I2447,D:H,{4,5},0)</f>
        <v>4740</v>
      </c>
      <c r="K2447" s="70"/>
      <c r="L2447" s="39">
        <f t="shared" si="5"/>
        <v>4740</v>
      </c>
      <c r="M2447" s="39" t="str">
        <f t="shared" si="6"/>
        <v/>
      </c>
    </row>
    <row r="2448">
      <c r="A2448" s="33" t="s">
        <v>227</v>
      </c>
      <c r="B2448" s="68" t="s">
        <v>253</v>
      </c>
      <c r="C2448" s="35" t="s">
        <v>50</v>
      </c>
      <c r="D2448" s="35" t="str">
        <f t="shared" si="2"/>
        <v>The Americas/Honduras-The Americas/2002</v>
      </c>
      <c r="E2448" s="72">
        <v>4567.0</v>
      </c>
      <c r="F2448" s="72">
        <v>8108.0</v>
      </c>
      <c r="G2448" s="70">
        <f t="shared" si="3"/>
        <v>4567</v>
      </c>
      <c r="H2448" s="70">
        <f t="shared" si="4"/>
        <v>8108</v>
      </c>
      <c r="I2448" s="71" t="s">
        <v>2726</v>
      </c>
      <c r="J2448" s="70">
        <f t="array" ref="J2448:K2448">VLOOKUP(I2448,D:H,{4,5},0)</f>
        <v>4567</v>
      </c>
      <c r="K2448" s="70">
        <v>8108.0</v>
      </c>
      <c r="L2448" s="39">
        <f t="shared" si="5"/>
        <v>4567</v>
      </c>
      <c r="M2448" s="39">
        <f t="shared" si="6"/>
        <v>8108</v>
      </c>
    </row>
    <row r="2449">
      <c r="A2449" s="33" t="s">
        <v>227</v>
      </c>
      <c r="B2449" s="68" t="s">
        <v>253</v>
      </c>
      <c r="C2449" s="35" t="s">
        <v>51</v>
      </c>
      <c r="D2449" s="35" t="str">
        <f t="shared" si="2"/>
        <v>The Americas/Honduras-The Americas/2003</v>
      </c>
      <c r="E2449" s="72">
        <v>4453.0</v>
      </c>
      <c r="F2449" s="72">
        <v>7866.0</v>
      </c>
      <c r="G2449" s="70">
        <f t="shared" si="3"/>
        <v>4453</v>
      </c>
      <c r="H2449" s="70">
        <f t="shared" si="4"/>
        <v>7866</v>
      </c>
      <c r="I2449" s="71" t="s">
        <v>2727</v>
      </c>
      <c r="J2449" s="70">
        <f t="array" ref="J2449:K2449">VLOOKUP(I2449,D:H,{4,5},0)</f>
        <v>4453</v>
      </c>
      <c r="K2449" s="70">
        <v>7866.0</v>
      </c>
      <c r="L2449" s="39">
        <f t="shared" si="5"/>
        <v>4453</v>
      </c>
      <c r="M2449" s="39">
        <f t="shared" si="6"/>
        <v>7866</v>
      </c>
    </row>
    <row r="2450">
      <c r="A2450" s="33" t="s">
        <v>227</v>
      </c>
      <c r="B2450" s="68" t="s">
        <v>253</v>
      </c>
      <c r="C2450" s="35" t="s">
        <v>52</v>
      </c>
      <c r="D2450" s="35" t="str">
        <f t="shared" si="2"/>
        <v>The Americas/Honduras-The Americas/2004</v>
      </c>
      <c r="E2450" s="72">
        <v>4648.0</v>
      </c>
      <c r="F2450" s="72">
        <v>8672.0</v>
      </c>
      <c r="G2450" s="70">
        <f t="shared" si="3"/>
        <v>4648</v>
      </c>
      <c r="H2450" s="70">
        <f t="shared" si="4"/>
        <v>8672</v>
      </c>
      <c r="I2450" s="71" t="s">
        <v>2728</v>
      </c>
      <c r="J2450" s="70">
        <f t="array" ref="J2450:K2450">VLOOKUP(I2450,D:H,{4,5},0)</f>
        <v>4648</v>
      </c>
      <c r="K2450" s="70">
        <v>8672.0</v>
      </c>
      <c r="L2450" s="39">
        <f t="shared" si="5"/>
        <v>4648</v>
      </c>
      <c r="M2450" s="39">
        <f t="shared" si="6"/>
        <v>8672</v>
      </c>
    </row>
    <row r="2451">
      <c r="A2451" s="33" t="s">
        <v>227</v>
      </c>
      <c r="B2451" s="68" t="s">
        <v>253</v>
      </c>
      <c r="C2451" s="35" t="s">
        <v>53</v>
      </c>
      <c r="D2451" s="35" t="str">
        <f t="shared" si="2"/>
        <v>The Americas/Honduras-The Americas/2005</v>
      </c>
      <c r="E2451" s="72">
        <v>3853.0</v>
      </c>
      <c r="F2451" s="72">
        <v>7367.0</v>
      </c>
      <c r="G2451" s="70">
        <f t="shared" si="3"/>
        <v>3538.5</v>
      </c>
      <c r="H2451" s="70">
        <f t="shared" si="4"/>
        <v>6540</v>
      </c>
      <c r="I2451" s="71" t="s">
        <v>2729</v>
      </c>
      <c r="J2451" s="70">
        <f t="array" ref="J2451:K2451">VLOOKUP(I2451,D:H,{4,5},0)</f>
        <v>3538.5</v>
      </c>
      <c r="K2451" s="70">
        <v>6540.0</v>
      </c>
      <c r="L2451" s="39">
        <f t="shared" si="5"/>
        <v>3538.5</v>
      </c>
      <c r="M2451" s="39">
        <f t="shared" si="6"/>
        <v>6540</v>
      </c>
    </row>
    <row r="2452">
      <c r="A2452" s="33" t="s">
        <v>227</v>
      </c>
      <c r="B2452" s="68" t="s">
        <v>253</v>
      </c>
      <c r="C2452" s="35" t="s">
        <v>53</v>
      </c>
      <c r="D2452" s="35" t="str">
        <f t="shared" si="2"/>
        <v>The Americas/Honduras-The Americas/2005</v>
      </c>
      <c r="E2452" s="72">
        <v>3224.0</v>
      </c>
      <c r="F2452" s="72">
        <v>5713.0</v>
      </c>
      <c r="G2452" s="70">
        <f t="shared" si="3"/>
        <v>3224</v>
      </c>
      <c r="H2452" s="70">
        <f t="shared" si="4"/>
        <v>5713</v>
      </c>
      <c r="I2452" s="71" t="s">
        <v>2730</v>
      </c>
      <c r="J2452" s="70"/>
      <c r="K2452" s="70"/>
      <c r="L2452" s="39" t="str">
        <f t="shared" si="5"/>
        <v/>
      </c>
      <c r="M2452" s="39" t="str">
        <f t="shared" si="6"/>
        <v/>
      </c>
    </row>
    <row r="2453">
      <c r="A2453" s="33" t="s">
        <v>227</v>
      </c>
      <c r="B2453" s="68" t="s">
        <v>253</v>
      </c>
      <c r="C2453" s="35" t="s">
        <v>55</v>
      </c>
      <c r="D2453" s="35" t="str">
        <f t="shared" si="2"/>
        <v>The Americas/Honduras-The Americas/2007</v>
      </c>
      <c r="E2453" s="72">
        <v>4692.0</v>
      </c>
      <c r="F2453" s="72">
        <v>8779.0</v>
      </c>
      <c r="G2453" s="70">
        <f t="shared" si="3"/>
        <v>4692</v>
      </c>
      <c r="H2453" s="70">
        <f t="shared" si="4"/>
        <v>8779</v>
      </c>
      <c r="I2453" s="71" t="s">
        <v>2731</v>
      </c>
      <c r="J2453" s="70">
        <f t="array" ref="J2453:K2453">VLOOKUP(I2453,D:H,{4,5},0)</f>
        <v>4692</v>
      </c>
      <c r="K2453" s="70">
        <v>8779.0</v>
      </c>
      <c r="L2453" s="39">
        <f t="shared" si="5"/>
        <v>4692</v>
      </c>
      <c r="M2453" s="39">
        <f t="shared" si="6"/>
        <v>8779</v>
      </c>
    </row>
    <row r="2454">
      <c r="A2454" s="33" t="s">
        <v>227</v>
      </c>
      <c r="B2454" s="68" t="s">
        <v>253</v>
      </c>
      <c r="C2454" s="35" t="s">
        <v>56</v>
      </c>
      <c r="D2454" s="35" t="str">
        <f t="shared" si="2"/>
        <v>The Americas/Honduras-The Americas/2008</v>
      </c>
      <c r="E2454" s="72">
        <v>3997.0</v>
      </c>
      <c r="F2454" s="72">
        <v>7554.0</v>
      </c>
      <c r="G2454" s="70">
        <f t="shared" si="3"/>
        <v>3997</v>
      </c>
      <c r="H2454" s="70">
        <f t="shared" si="4"/>
        <v>7554</v>
      </c>
      <c r="I2454" s="71" t="s">
        <v>2732</v>
      </c>
      <c r="J2454" s="70">
        <f t="array" ref="J2454:K2454">VLOOKUP(I2454,D:H,{4,5},0)</f>
        <v>3997</v>
      </c>
      <c r="K2454" s="70">
        <v>7554.0</v>
      </c>
      <c r="L2454" s="39">
        <f t="shared" si="5"/>
        <v>3997</v>
      </c>
      <c r="M2454" s="39">
        <f t="shared" si="6"/>
        <v>7554</v>
      </c>
    </row>
    <row r="2455">
      <c r="A2455" s="33" t="s">
        <v>227</v>
      </c>
      <c r="B2455" s="68" t="s">
        <v>253</v>
      </c>
      <c r="C2455" s="35" t="s">
        <v>58</v>
      </c>
      <c r="D2455" s="35" t="str">
        <f t="shared" si="2"/>
        <v>The Americas/Honduras-The Americas/2010</v>
      </c>
      <c r="E2455" s="72">
        <v>3647.0</v>
      </c>
      <c r="F2455" s="72">
        <v>6769.0</v>
      </c>
      <c r="G2455" s="70">
        <f t="shared" si="3"/>
        <v>3513.5</v>
      </c>
      <c r="H2455" s="70">
        <f t="shared" si="4"/>
        <v>6430</v>
      </c>
      <c r="I2455" s="71" t="s">
        <v>2733</v>
      </c>
      <c r="J2455" s="70"/>
      <c r="K2455" s="70"/>
      <c r="L2455" s="39" t="str">
        <f t="shared" si="5"/>
        <v/>
      </c>
      <c r="M2455" s="39" t="str">
        <f t="shared" si="6"/>
        <v/>
      </c>
    </row>
    <row r="2456">
      <c r="A2456" s="33" t="s">
        <v>227</v>
      </c>
      <c r="B2456" s="68" t="s">
        <v>253</v>
      </c>
      <c r="C2456" s="35" t="s">
        <v>58</v>
      </c>
      <c r="D2456" s="35" t="str">
        <f t="shared" si="2"/>
        <v>The Americas/Honduras-The Americas/2010</v>
      </c>
      <c r="E2456" s="72">
        <v>3380.0</v>
      </c>
      <c r="F2456" s="72">
        <v>6091.0</v>
      </c>
      <c r="G2456" s="70">
        <f t="shared" si="3"/>
        <v>3185</v>
      </c>
      <c r="H2456" s="70">
        <f t="shared" si="4"/>
        <v>5561</v>
      </c>
      <c r="I2456" s="71" t="s">
        <v>2734</v>
      </c>
      <c r="J2456" s="70">
        <f t="array" ref="J2456:K2456">VLOOKUP(I2456,D:H,{4,5},0)</f>
        <v>3513.5</v>
      </c>
      <c r="K2456" s="70">
        <v>6430.0</v>
      </c>
      <c r="L2456" s="39">
        <f t="shared" si="5"/>
        <v>3513.5</v>
      </c>
      <c r="M2456" s="39">
        <f t="shared" si="6"/>
        <v>6430</v>
      </c>
    </row>
    <row r="2457">
      <c r="A2457" s="33" t="s">
        <v>227</v>
      </c>
      <c r="B2457" s="68" t="s">
        <v>253</v>
      </c>
      <c r="C2457" s="35" t="s">
        <v>58</v>
      </c>
      <c r="D2457" s="35" t="str">
        <f t="shared" si="2"/>
        <v>The Americas/Honduras-The Americas/2010</v>
      </c>
      <c r="E2457" s="72">
        <v>2990.0</v>
      </c>
      <c r="F2457" s="72">
        <v>5031.0</v>
      </c>
      <c r="G2457" s="70">
        <f t="shared" si="3"/>
        <v>2990</v>
      </c>
      <c r="H2457" s="70">
        <f t="shared" si="4"/>
        <v>5031</v>
      </c>
      <c r="I2457" s="71" t="s">
        <v>2735</v>
      </c>
      <c r="J2457" s="70">
        <f t="array" ref="J2457:K2457">VLOOKUP(I2457,D:H,{4,5},0)</f>
        <v>3993</v>
      </c>
      <c r="K2457" s="70">
        <v>7008.0</v>
      </c>
      <c r="L2457" s="39">
        <f t="shared" si="5"/>
        <v>3993</v>
      </c>
      <c r="M2457" s="39">
        <f t="shared" si="6"/>
        <v>7008</v>
      </c>
    </row>
    <row r="2458">
      <c r="A2458" s="33" t="s">
        <v>227</v>
      </c>
      <c r="B2458" s="68" t="s">
        <v>253</v>
      </c>
      <c r="C2458" s="35" t="s">
        <v>59</v>
      </c>
      <c r="D2458" s="35" t="str">
        <f t="shared" si="2"/>
        <v>The Americas/Honduras-The Americas/2011</v>
      </c>
      <c r="E2458" s="72">
        <v>3993.0</v>
      </c>
      <c r="F2458" s="72">
        <v>7008.0</v>
      </c>
      <c r="G2458" s="70">
        <f t="shared" si="3"/>
        <v>3993</v>
      </c>
      <c r="H2458" s="70">
        <f t="shared" si="4"/>
        <v>7008</v>
      </c>
      <c r="I2458" s="71" t="s">
        <v>2736</v>
      </c>
      <c r="J2458" s="70"/>
      <c r="K2458" s="70"/>
      <c r="L2458" s="39" t="str">
        <f t="shared" si="5"/>
        <v/>
      </c>
      <c r="M2458" s="39" t="str">
        <f t="shared" si="6"/>
        <v/>
      </c>
    </row>
    <row r="2459">
      <c r="A2459" s="33" t="s">
        <v>227</v>
      </c>
      <c r="B2459" s="68" t="s">
        <v>254</v>
      </c>
      <c r="C2459" s="35" t="s">
        <v>48</v>
      </c>
      <c r="D2459" s="35" t="str">
        <f t="shared" si="2"/>
        <v>The Americas/Jamaica-The Americas/2000</v>
      </c>
      <c r="E2459" s="69"/>
      <c r="F2459" s="69"/>
      <c r="G2459" s="70" t="str">
        <f t="shared" si="3"/>
        <v/>
      </c>
      <c r="H2459" s="70" t="str">
        <f t="shared" si="4"/>
        <v/>
      </c>
      <c r="I2459" s="71" t="s">
        <v>2737</v>
      </c>
      <c r="J2459" s="70" t="str">
        <f t="array" ref="J2459:K2459">VLOOKUP(I2459,D:H,{4,5},0)</f>
        <v/>
      </c>
      <c r="K2459" s="70"/>
      <c r="L2459" s="39" t="str">
        <f t="shared" si="5"/>
        <v/>
      </c>
      <c r="M2459" s="39" t="str">
        <f t="shared" si="6"/>
        <v/>
      </c>
    </row>
    <row r="2460">
      <c r="A2460" s="33" t="s">
        <v>227</v>
      </c>
      <c r="B2460" s="68" t="s">
        <v>254</v>
      </c>
      <c r="C2460" s="35" t="s">
        <v>49</v>
      </c>
      <c r="D2460" s="35" t="str">
        <f t="shared" si="2"/>
        <v>The Americas/Jamaica-The Americas/2001</v>
      </c>
      <c r="E2460" s="72">
        <v>3066.0</v>
      </c>
      <c r="F2460" s="69"/>
      <c r="G2460" s="70">
        <f t="shared" si="3"/>
        <v>3066</v>
      </c>
      <c r="H2460" s="70" t="str">
        <f t="shared" si="4"/>
        <v/>
      </c>
      <c r="I2460" s="71" t="s">
        <v>2738</v>
      </c>
      <c r="J2460" s="70">
        <f t="array" ref="J2460:K2460">VLOOKUP(I2460,D:H,{4,5},0)</f>
        <v>3066</v>
      </c>
      <c r="K2460" s="70"/>
      <c r="L2460" s="39">
        <f t="shared" si="5"/>
        <v>3066</v>
      </c>
      <c r="M2460" s="39" t="str">
        <f t="shared" si="6"/>
        <v/>
      </c>
    </row>
    <row r="2461">
      <c r="A2461" s="33" t="s">
        <v>227</v>
      </c>
      <c r="B2461" s="68" t="s">
        <v>254</v>
      </c>
      <c r="C2461" s="35" t="s">
        <v>50</v>
      </c>
      <c r="D2461" s="35" t="str">
        <f t="shared" si="2"/>
        <v>The Americas/Jamaica-The Americas/2002</v>
      </c>
      <c r="E2461" s="72">
        <v>2830.0</v>
      </c>
      <c r="F2461" s="72">
        <v>7158.0</v>
      </c>
      <c r="G2461" s="70">
        <f t="shared" si="3"/>
        <v>2830</v>
      </c>
      <c r="H2461" s="70">
        <f t="shared" si="4"/>
        <v>7158</v>
      </c>
      <c r="I2461" s="71" t="s">
        <v>2739</v>
      </c>
      <c r="J2461" s="70">
        <f t="array" ref="J2461:K2461">VLOOKUP(I2461,D:H,{4,5},0)</f>
        <v>2830</v>
      </c>
      <c r="K2461" s="70">
        <v>7158.0</v>
      </c>
      <c r="L2461" s="39">
        <f t="shared" si="5"/>
        <v>2830</v>
      </c>
      <c r="M2461" s="39">
        <f t="shared" si="6"/>
        <v>7158</v>
      </c>
    </row>
    <row r="2462">
      <c r="A2462" s="33" t="s">
        <v>227</v>
      </c>
      <c r="B2462" s="68" t="s">
        <v>254</v>
      </c>
      <c r="C2462" s="35" t="s">
        <v>51</v>
      </c>
      <c r="D2462" s="35" t="str">
        <f t="shared" si="2"/>
        <v>The Americas/Jamaica-The Americas/2003</v>
      </c>
      <c r="E2462" s="72">
        <v>3022.0</v>
      </c>
      <c r="F2462" s="72">
        <v>8592.0</v>
      </c>
      <c r="G2462" s="70">
        <f t="shared" si="3"/>
        <v>3022</v>
      </c>
      <c r="H2462" s="70">
        <f t="shared" si="4"/>
        <v>8592</v>
      </c>
      <c r="I2462" s="71" t="s">
        <v>2740</v>
      </c>
      <c r="J2462" s="70">
        <f t="array" ref="J2462:K2462">VLOOKUP(I2462,D:H,{4,5},0)</f>
        <v>3022</v>
      </c>
      <c r="K2462" s="70">
        <v>8592.0</v>
      </c>
      <c r="L2462" s="39">
        <f t="shared" si="5"/>
        <v>3022</v>
      </c>
      <c r="M2462" s="39">
        <f t="shared" si="6"/>
        <v>8592</v>
      </c>
    </row>
    <row r="2463">
      <c r="A2463" s="33" t="s">
        <v>227</v>
      </c>
      <c r="B2463" s="68" t="s">
        <v>254</v>
      </c>
      <c r="C2463" s="35" t="s">
        <v>52</v>
      </c>
      <c r="D2463" s="35" t="str">
        <f t="shared" si="2"/>
        <v>The Americas/Jamaica-The Americas/2004</v>
      </c>
      <c r="E2463" s="72">
        <v>4078.0</v>
      </c>
      <c r="F2463" s="72">
        <v>11947.0</v>
      </c>
      <c r="G2463" s="70">
        <f t="shared" si="3"/>
        <v>4078</v>
      </c>
      <c r="H2463" s="70">
        <f t="shared" si="4"/>
        <v>11947</v>
      </c>
      <c r="I2463" s="71" t="s">
        <v>2741</v>
      </c>
      <c r="J2463" s="70">
        <f t="array" ref="J2463:K2463">VLOOKUP(I2463,D:H,{4,5},0)</f>
        <v>4078</v>
      </c>
      <c r="K2463" s="70">
        <v>11947.0</v>
      </c>
      <c r="L2463" s="39">
        <f t="shared" si="5"/>
        <v>4078</v>
      </c>
      <c r="M2463" s="39">
        <f t="shared" si="6"/>
        <v>11947</v>
      </c>
    </row>
    <row r="2464">
      <c r="A2464" s="33" t="s">
        <v>227</v>
      </c>
      <c r="B2464" s="68" t="s">
        <v>254</v>
      </c>
      <c r="C2464" s="35" t="s">
        <v>53</v>
      </c>
      <c r="D2464" s="35" t="str">
        <f t="shared" si="2"/>
        <v>The Americas/Jamaica-The Americas/2005</v>
      </c>
      <c r="E2464" s="72">
        <v>3841.0</v>
      </c>
      <c r="F2464" s="72">
        <v>10627.0</v>
      </c>
      <c r="G2464" s="70">
        <f t="shared" si="3"/>
        <v>3841</v>
      </c>
      <c r="H2464" s="70">
        <f t="shared" si="4"/>
        <v>10627</v>
      </c>
      <c r="I2464" s="71" t="s">
        <v>2742</v>
      </c>
      <c r="J2464" s="70">
        <f t="array" ref="J2464:K2464">VLOOKUP(I2464,D:H,{4,5},0)</f>
        <v>3841</v>
      </c>
      <c r="K2464" s="70">
        <v>10627.0</v>
      </c>
      <c r="L2464" s="39">
        <f t="shared" si="5"/>
        <v>3841</v>
      </c>
      <c r="M2464" s="39">
        <f t="shared" si="6"/>
        <v>10627</v>
      </c>
    </row>
    <row r="2465">
      <c r="A2465" s="33" t="s">
        <v>227</v>
      </c>
      <c r="B2465" s="68" t="s">
        <v>254</v>
      </c>
      <c r="C2465" s="35" t="s">
        <v>54</v>
      </c>
      <c r="D2465" s="35" t="str">
        <f t="shared" si="2"/>
        <v>The Americas/Jamaica-The Americas/2006</v>
      </c>
      <c r="E2465" s="72">
        <v>3769.0</v>
      </c>
      <c r="F2465" s="72">
        <v>10715.0</v>
      </c>
      <c r="G2465" s="70">
        <f t="shared" si="3"/>
        <v>3769</v>
      </c>
      <c r="H2465" s="70">
        <f t="shared" si="4"/>
        <v>10715</v>
      </c>
      <c r="I2465" s="71" t="s">
        <v>2743</v>
      </c>
      <c r="J2465" s="70">
        <f t="array" ref="J2465:K2465">VLOOKUP(I2465,D:H,{4,5},0)</f>
        <v>3769</v>
      </c>
      <c r="K2465" s="70">
        <v>10715.0</v>
      </c>
      <c r="L2465" s="39">
        <f t="shared" si="5"/>
        <v>3769</v>
      </c>
      <c r="M2465" s="39">
        <f t="shared" si="6"/>
        <v>10715</v>
      </c>
    </row>
    <row r="2466">
      <c r="A2466" s="33" t="s">
        <v>227</v>
      </c>
      <c r="B2466" s="68" t="s">
        <v>254</v>
      </c>
      <c r="C2466" s="35" t="s">
        <v>55</v>
      </c>
      <c r="D2466" s="35" t="str">
        <f t="shared" si="2"/>
        <v>The Americas/Jamaica-The Americas/2007</v>
      </c>
      <c r="E2466" s="72">
        <v>4200.0</v>
      </c>
      <c r="F2466" s="72">
        <v>13480.0</v>
      </c>
      <c r="G2466" s="70">
        <f t="shared" si="3"/>
        <v>4200</v>
      </c>
      <c r="H2466" s="70">
        <f t="shared" si="4"/>
        <v>13480</v>
      </c>
      <c r="I2466" s="71" t="s">
        <v>2744</v>
      </c>
      <c r="J2466" s="70">
        <f t="array" ref="J2466:K2466">VLOOKUP(I2466,D:H,{4,5},0)</f>
        <v>4200</v>
      </c>
      <c r="K2466" s="70">
        <v>13480.0</v>
      </c>
      <c r="L2466" s="39">
        <f t="shared" si="5"/>
        <v>4200</v>
      </c>
      <c r="M2466" s="39">
        <f t="shared" si="6"/>
        <v>13480</v>
      </c>
    </row>
    <row r="2467">
      <c r="A2467" s="33" t="s">
        <v>227</v>
      </c>
      <c r="B2467" s="68" t="s">
        <v>254</v>
      </c>
      <c r="C2467" s="35" t="s">
        <v>56</v>
      </c>
      <c r="D2467" s="35" t="str">
        <f t="shared" si="2"/>
        <v>The Americas/Jamaica-The Americas/2008</v>
      </c>
      <c r="E2467" s="72">
        <v>3717.0</v>
      </c>
      <c r="F2467" s="72">
        <v>10645.0</v>
      </c>
      <c r="G2467" s="70">
        <f t="shared" si="3"/>
        <v>3717</v>
      </c>
      <c r="H2467" s="70">
        <f t="shared" si="4"/>
        <v>10645</v>
      </c>
      <c r="I2467" s="71" t="s">
        <v>2745</v>
      </c>
      <c r="J2467" s="70">
        <f t="array" ref="J2467:K2467">VLOOKUP(I2467,D:H,{4,5},0)</f>
        <v>3717</v>
      </c>
      <c r="K2467" s="70">
        <v>10645.0</v>
      </c>
      <c r="L2467" s="39">
        <f t="shared" si="5"/>
        <v>3717</v>
      </c>
      <c r="M2467" s="39">
        <f t="shared" si="6"/>
        <v>10645</v>
      </c>
    </row>
    <row r="2468">
      <c r="A2468" s="33" t="s">
        <v>227</v>
      </c>
      <c r="B2468" s="68" t="s">
        <v>254</v>
      </c>
      <c r="C2468" s="35" t="s">
        <v>58</v>
      </c>
      <c r="D2468" s="35" t="str">
        <f t="shared" si="2"/>
        <v>The Americas/Jamaica-The Americas/2010</v>
      </c>
      <c r="E2468" s="72">
        <v>3728.0</v>
      </c>
      <c r="F2468" s="72">
        <v>10722.0</v>
      </c>
      <c r="G2468" s="70">
        <f t="shared" si="3"/>
        <v>3778.5</v>
      </c>
      <c r="H2468" s="70">
        <f t="shared" si="4"/>
        <v>10520.5</v>
      </c>
      <c r="I2468" s="71" t="s">
        <v>2746</v>
      </c>
      <c r="J2468" s="70"/>
      <c r="K2468" s="70"/>
      <c r="L2468" s="39" t="str">
        <f t="shared" si="5"/>
        <v/>
      </c>
      <c r="M2468" s="39" t="str">
        <f t="shared" si="6"/>
        <v/>
      </c>
    </row>
    <row r="2469">
      <c r="A2469" s="33" t="s">
        <v>227</v>
      </c>
      <c r="B2469" s="68" t="s">
        <v>254</v>
      </c>
      <c r="C2469" s="35" t="s">
        <v>58</v>
      </c>
      <c r="D2469" s="35" t="str">
        <f t="shared" si="2"/>
        <v>The Americas/Jamaica-The Americas/2010</v>
      </c>
      <c r="E2469" s="72">
        <v>3829.0</v>
      </c>
      <c r="F2469" s="72">
        <v>10319.0</v>
      </c>
      <c r="G2469" s="70">
        <f t="shared" si="3"/>
        <v>3829</v>
      </c>
      <c r="H2469" s="70">
        <f t="shared" si="4"/>
        <v>10319</v>
      </c>
      <c r="I2469" s="71" t="s">
        <v>2747</v>
      </c>
      <c r="J2469" s="70">
        <f t="array" ref="J2469:K2469">VLOOKUP(I2469,D:H,{4,5},0)</f>
        <v>3778.5</v>
      </c>
      <c r="K2469" s="70">
        <v>10520.5</v>
      </c>
      <c r="L2469" s="39">
        <f t="shared" si="5"/>
        <v>3778.5</v>
      </c>
      <c r="M2469" s="39">
        <f t="shared" si="6"/>
        <v>10520.5</v>
      </c>
    </row>
    <row r="2470">
      <c r="A2470" s="33" t="s">
        <v>227</v>
      </c>
      <c r="B2470" s="68" t="s">
        <v>254</v>
      </c>
      <c r="C2470" s="35" t="s">
        <v>59</v>
      </c>
      <c r="D2470" s="35" t="str">
        <f t="shared" si="2"/>
        <v>The Americas/Jamaica-The Americas/2011</v>
      </c>
      <c r="E2470" s="72">
        <v>4176.0</v>
      </c>
      <c r="F2470" s="72">
        <v>12020.0</v>
      </c>
      <c r="G2470" s="70">
        <f t="shared" si="3"/>
        <v>3881</v>
      </c>
      <c r="H2470" s="70">
        <f t="shared" si="4"/>
        <v>11160.5</v>
      </c>
      <c r="I2470" s="71" t="s">
        <v>2748</v>
      </c>
      <c r="J2470" s="70">
        <f t="array" ref="J2470:K2470">VLOOKUP(I2470,D:H,{4,5},0)</f>
        <v>3881</v>
      </c>
      <c r="K2470" s="70">
        <v>11160.5</v>
      </c>
      <c r="L2470" s="39">
        <f t="shared" si="5"/>
        <v>3881</v>
      </c>
      <c r="M2470" s="39">
        <f t="shared" si="6"/>
        <v>11160.5</v>
      </c>
    </row>
    <row r="2471">
      <c r="A2471" s="33" t="s">
        <v>227</v>
      </c>
      <c r="B2471" s="68" t="s">
        <v>254</v>
      </c>
      <c r="C2471" s="35" t="s">
        <v>59</v>
      </c>
      <c r="D2471" s="35" t="str">
        <f t="shared" si="2"/>
        <v>The Americas/Jamaica-The Americas/2011</v>
      </c>
      <c r="E2471" s="72">
        <v>3586.0</v>
      </c>
      <c r="F2471" s="72">
        <v>10301.0</v>
      </c>
      <c r="G2471" s="70">
        <f t="shared" si="3"/>
        <v>3586</v>
      </c>
      <c r="H2471" s="70">
        <f t="shared" si="4"/>
        <v>10301</v>
      </c>
      <c r="I2471" s="71" t="s">
        <v>2749</v>
      </c>
      <c r="J2471" s="70"/>
      <c r="K2471" s="70"/>
      <c r="L2471" s="39" t="str">
        <f t="shared" si="5"/>
        <v/>
      </c>
      <c r="M2471" s="39" t="str">
        <f t="shared" si="6"/>
        <v/>
      </c>
    </row>
    <row r="2472">
      <c r="A2472" s="33" t="s">
        <v>227</v>
      </c>
      <c r="B2472" s="68" t="s">
        <v>255</v>
      </c>
      <c r="C2472" s="35" t="s">
        <v>48</v>
      </c>
      <c r="D2472" s="35" t="str">
        <f t="shared" si="2"/>
        <v>The Americas/Mexico-The Americas/2000</v>
      </c>
      <c r="E2472" s="72">
        <v>191924.0</v>
      </c>
      <c r="F2472" s="69"/>
      <c r="G2472" s="70">
        <f t="shared" si="3"/>
        <v>191924</v>
      </c>
      <c r="H2472" s="70" t="str">
        <f t="shared" si="4"/>
        <v/>
      </c>
      <c r="I2472" s="71" t="s">
        <v>2750</v>
      </c>
      <c r="J2472" s="70">
        <f t="array" ref="J2472:K2472">VLOOKUP(I2472,D:H,{4,5},0)</f>
        <v>191924</v>
      </c>
      <c r="K2472" s="70"/>
      <c r="L2472" s="39">
        <f t="shared" si="5"/>
        <v>191924</v>
      </c>
      <c r="M2472" s="39" t="str">
        <f t="shared" si="6"/>
        <v/>
      </c>
    </row>
    <row r="2473">
      <c r="A2473" s="33" t="s">
        <v>227</v>
      </c>
      <c r="B2473" s="68" t="s">
        <v>255</v>
      </c>
      <c r="C2473" s="35" t="s">
        <v>49</v>
      </c>
      <c r="D2473" s="35" t="str">
        <f t="shared" si="2"/>
        <v>The Americas/Mexico-The Americas/2001</v>
      </c>
      <c r="E2473" s="72">
        <v>186171.0</v>
      </c>
      <c r="F2473" s="69"/>
      <c r="G2473" s="70">
        <f t="shared" si="3"/>
        <v>186171</v>
      </c>
      <c r="H2473" s="70" t="str">
        <f t="shared" si="4"/>
        <v/>
      </c>
      <c r="I2473" s="71" t="s">
        <v>2751</v>
      </c>
      <c r="J2473" s="70">
        <f t="array" ref="J2473:K2473">VLOOKUP(I2473,D:H,{4,5},0)</f>
        <v>186171</v>
      </c>
      <c r="K2473" s="70"/>
      <c r="L2473" s="39">
        <f t="shared" si="5"/>
        <v>186171</v>
      </c>
      <c r="M2473" s="39" t="str">
        <f t="shared" si="6"/>
        <v/>
      </c>
    </row>
    <row r="2474">
      <c r="A2474" s="33" t="s">
        <v>227</v>
      </c>
      <c r="B2474" s="68" t="s">
        <v>255</v>
      </c>
      <c r="C2474" s="35" t="s">
        <v>50</v>
      </c>
      <c r="D2474" s="35" t="str">
        <f t="shared" si="2"/>
        <v>The Americas/Mexico-The Americas/2002</v>
      </c>
      <c r="E2474" s="72">
        <v>178924.0</v>
      </c>
      <c r="F2474" s="72">
        <v>443674.0</v>
      </c>
      <c r="G2474" s="70">
        <f t="shared" si="3"/>
        <v>178924</v>
      </c>
      <c r="H2474" s="70">
        <f t="shared" si="4"/>
        <v>443674</v>
      </c>
      <c r="I2474" s="71" t="s">
        <v>2752</v>
      </c>
      <c r="J2474" s="70">
        <f t="array" ref="J2474:K2474">VLOOKUP(I2474,D:H,{4,5},0)</f>
        <v>178924</v>
      </c>
      <c r="K2474" s="70">
        <v>443674.0</v>
      </c>
      <c r="L2474" s="39">
        <f t="shared" si="5"/>
        <v>178924</v>
      </c>
      <c r="M2474" s="39">
        <f t="shared" si="6"/>
        <v>443674</v>
      </c>
    </row>
    <row r="2475">
      <c r="A2475" s="33" t="s">
        <v>227</v>
      </c>
      <c r="B2475" s="68" t="s">
        <v>255</v>
      </c>
      <c r="C2475" s="35" t="s">
        <v>51</v>
      </c>
      <c r="D2475" s="35" t="str">
        <f t="shared" si="2"/>
        <v>The Americas/Mexico-The Americas/2003</v>
      </c>
      <c r="E2475" s="72">
        <v>175752.0</v>
      </c>
      <c r="F2475" s="72">
        <v>446237.0</v>
      </c>
      <c r="G2475" s="70">
        <f t="shared" si="3"/>
        <v>175752</v>
      </c>
      <c r="H2475" s="70">
        <f t="shared" si="4"/>
        <v>446237</v>
      </c>
      <c r="I2475" s="71" t="s">
        <v>2753</v>
      </c>
      <c r="J2475" s="70">
        <f t="array" ref="J2475:K2475">VLOOKUP(I2475,D:H,{4,5},0)</f>
        <v>175752</v>
      </c>
      <c r="K2475" s="70">
        <v>446237.0</v>
      </c>
      <c r="L2475" s="39">
        <f t="shared" si="5"/>
        <v>175752</v>
      </c>
      <c r="M2475" s="39">
        <f t="shared" si="6"/>
        <v>446237</v>
      </c>
    </row>
    <row r="2476">
      <c r="A2476" s="33" t="s">
        <v>227</v>
      </c>
      <c r="B2476" s="68" t="s">
        <v>255</v>
      </c>
      <c r="C2476" s="35" t="s">
        <v>52</v>
      </c>
      <c r="D2476" s="35" t="str">
        <f t="shared" si="2"/>
        <v>The Americas/Mexico-The Americas/2004</v>
      </c>
      <c r="E2476" s="72">
        <v>181876.0</v>
      </c>
      <c r="F2476" s="72">
        <v>471444.0</v>
      </c>
      <c r="G2476" s="70">
        <f t="shared" si="3"/>
        <v>181876</v>
      </c>
      <c r="H2476" s="70">
        <f t="shared" si="4"/>
        <v>471444</v>
      </c>
      <c r="I2476" s="71" t="s">
        <v>2754</v>
      </c>
      <c r="J2476" s="70">
        <f t="array" ref="J2476:K2476">VLOOKUP(I2476,D:H,{4,5},0)</f>
        <v>181876</v>
      </c>
      <c r="K2476" s="70">
        <v>471444.0</v>
      </c>
      <c r="L2476" s="39">
        <f t="shared" si="5"/>
        <v>181876</v>
      </c>
      <c r="M2476" s="39">
        <f t="shared" si="6"/>
        <v>471444</v>
      </c>
    </row>
    <row r="2477">
      <c r="A2477" s="33" t="s">
        <v>227</v>
      </c>
      <c r="B2477" s="68" t="s">
        <v>255</v>
      </c>
      <c r="C2477" s="35" t="s">
        <v>53</v>
      </c>
      <c r="D2477" s="35" t="str">
        <f t="shared" si="2"/>
        <v>The Americas/Mexico-The Americas/2005</v>
      </c>
      <c r="E2477" s="72">
        <v>150843.0</v>
      </c>
      <c r="F2477" s="72">
        <v>391251.0</v>
      </c>
      <c r="G2477" s="70">
        <f t="shared" si="3"/>
        <v>150843</v>
      </c>
      <c r="H2477" s="70">
        <f t="shared" si="4"/>
        <v>391251</v>
      </c>
      <c r="I2477" s="71" t="s">
        <v>2755</v>
      </c>
      <c r="J2477" s="70">
        <f t="array" ref="J2477:K2477">VLOOKUP(I2477,D:H,{4,5},0)</f>
        <v>150843</v>
      </c>
      <c r="K2477" s="70">
        <v>391251.0</v>
      </c>
      <c r="L2477" s="39">
        <f t="shared" si="5"/>
        <v>150843</v>
      </c>
      <c r="M2477" s="39">
        <f t="shared" si="6"/>
        <v>391251</v>
      </c>
    </row>
    <row r="2478">
      <c r="A2478" s="33" t="s">
        <v>227</v>
      </c>
      <c r="B2478" s="68" t="s">
        <v>255</v>
      </c>
      <c r="C2478" s="35" t="s">
        <v>54</v>
      </c>
      <c r="D2478" s="35" t="str">
        <f t="shared" si="2"/>
        <v>The Americas/Mexico-The Americas/2006</v>
      </c>
      <c r="E2478" s="72">
        <v>159324.0</v>
      </c>
      <c r="F2478" s="72">
        <v>410744.0</v>
      </c>
      <c r="G2478" s="70">
        <f t="shared" si="3"/>
        <v>152813</v>
      </c>
      <c r="H2478" s="70">
        <f t="shared" si="4"/>
        <v>402772</v>
      </c>
      <c r="I2478" s="71" t="s">
        <v>2756</v>
      </c>
      <c r="J2478" s="70">
        <f t="array" ref="J2478:K2478">VLOOKUP(I2478,D:H,{4,5},0)</f>
        <v>152813</v>
      </c>
      <c r="K2478" s="70">
        <v>402772.0</v>
      </c>
      <c r="L2478" s="39">
        <f t="shared" si="5"/>
        <v>152813</v>
      </c>
      <c r="M2478" s="39">
        <f t="shared" si="6"/>
        <v>402772</v>
      </c>
    </row>
    <row r="2479">
      <c r="A2479" s="33" t="s">
        <v>227</v>
      </c>
      <c r="B2479" s="68" t="s">
        <v>255</v>
      </c>
      <c r="C2479" s="35" t="s">
        <v>54</v>
      </c>
      <c r="D2479" s="35" t="str">
        <f t="shared" si="2"/>
        <v>The Americas/Mexico-The Americas/2006</v>
      </c>
      <c r="E2479" s="72">
        <v>146302.0</v>
      </c>
      <c r="F2479" s="72">
        <v>394800.0</v>
      </c>
      <c r="G2479" s="70">
        <f t="shared" si="3"/>
        <v>146302</v>
      </c>
      <c r="H2479" s="70">
        <f t="shared" si="4"/>
        <v>394800</v>
      </c>
      <c r="I2479" s="71" t="s">
        <v>2757</v>
      </c>
      <c r="J2479" s="70">
        <f t="array" ref="J2479:K2479">VLOOKUP(I2479,D:H,{4,5},0)</f>
        <v>176711</v>
      </c>
      <c r="K2479" s="70">
        <v>455845.0</v>
      </c>
      <c r="L2479" s="39">
        <f t="shared" si="5"/>
        <v>176711</v>
      </c>
      <c r="M2479" s="39">
        <f t="shared" si="6"/>
        <v>455845</v>
      </c>
    </row>
    <row r="2480">
      <c r="A2480" s="33" t="s">
        <v>227</v>
      </c>
      <c r="B2480" s="68" t="s">
        <v>255</v>
      </c>
      <c r="C2480" s="35" t="s">
        <v>55</v>
      </c>
      <c r="D2480" s="35" t="str">
        <f t="shared" si="2"/>
        <v>The Americas/Mexico-The Americas/2007</v>
      </c>
      <c r="E2480" s="72">
        <v>176711.0</v>
      </c>
      <c r="F2480" s="72">
        <v>455845.0</v>
      </c>
      <c r="G2480" s="70">
        <f t="shared" si="3"/>
        <v>176711</v>
      </c>
      <c r="H2480" s="70">
        <f t="shared" si="4"/>
        <v>455845</v>
      </c>
      <c r="I2480" s="71" t="s">
        <v>2758</v>
      </c>
      <c r="J2480" s="70"/>
      <c r="K2480" s="70"/>
      <c r="L2480" s="39" t="str">
        <f t="shared" si="5"/>
        <v/>
      </c>
      <c r="M2480" s="39" t="str">
        <f t="shared" si="6"/>
        <v/>
      </c>
    </row>
    <row r="2481">
      <c r="A2481" s="33" t="s">
        <v>227</v>
      </c>
      <c r="B2481" s="68" t="s">
        <v>255</v>
      </c>
      <c r="C2481" s="35" t="s">
        <v>57</v>
      </c>
      <c r="D2481" s="35" t="str">
        <f t="shared" si="2"/>
        <v>The Americas/Mexico-The Americas/2009</v>
      </c>
      <c r="E2481" s="72">
        <v>170263.0</v>
      </c>
      <c r="F2481" s="72">
        <v>435046.0</v>
      </c>
      <c r="G2481" s="70">
        <f t="shared" si="3"/>
        <v>170263</v>
      </c>
      <c r="H2481" s="70">
        <f t="shared" si="4"/>
        <v>435046</v>
      </c>
      <c r="I2481" s="71" t="s">
        <v>2759</v>
      </c>
      <c r="J2481" s="70">
        <f t="array" ref="J2481:K2481">VLOOKUP(I2481,D:H,{4,5},0)</f>
        <v>170263</v>
      </c>
      <c r="K2481" s="70">
        <v>435046.0</v>
      </c>
      <c r="L2481" s="39">
        <f t="shared" si="5"/>
        <v>170263</v>
      </c>
      <c r="M2481" s="39">
        <f t="shared" si="6"/>
        <v>435046</v>
      </c>
    </row>
    <row r="2482">
      <c r="A2482" s="33" t="s">
        <v>227</v>
      </c>
      <c r="B2482" s="68" t="s">
        <v>255</v>
      </c>
      <c r="C2482" s="35" t="s">
        <v>58</v>
      </c>
      <c r="D2482" s="35" t="str">
        <f t="shared" si="2"/>
        <v>The Americas/Mexico-The Americas/2010</v>
      </c>
      <c r="E2482" s="72">
        <v>153665.0</v>
      </c>
      <c r="F2482" s="72">
        <v>405633.0</v>
      </c>
      <c r="G2482" s="70">
        <f t="shared" si="3"/>
        <v>153665</v>
      </c>
      <c r="H2482" s="70">
        <f t="shared" si="4"/>
        <v>405633</v>
      </c>
      <c r="I2482" s="71" t="s">
        <v>2760</v>
      </c>
      <c r="J2482" s="70">
        <f t="array" ref="J2482:K2482">VLOOKUP(I2482,D:H,{4,5},0)</f>
        <v>153665</v>
      </c>
      <c r="K2482" s="70">
        <v>405633.0</v>
      </c>
      <c r="L2482" s="39">
        <f t="shared" si="5"/>
        <v>153665</v>
      </c>
      <c r="M2482" s="39">
        <f t="shared" si="6"/>
        <v>405633</v>
      </c>
    </row>
    <row r="2483">
      <c r="A2483" s="33" t="s">
        <v>227</v>
      </c>
      <c r="B2483" s="68" t="s">
        <v>255</v>
      </c>
      <c r="C2483" s="35" t="s">
        <v>59</v>
      </c>
      <c r="D2483" s="35" t="str">
        <f t="shared" si="2"/>
        <v>The Americas/Mexico-The Americas/2011</v>
      </c>
      <c r="E2483" s="72">
        <v>172307.0</v>
      </c>
      <c r="F2483" s="72">
        <v>441796.0</v>
      </c>
      <c r="G2483" s="70">
        <f t="shared" si="3"/>
        <v>158845.5</v>
      </c>
      <c r="H2483" s="70">
        <f t="shared" si="4"/>
        <v>411657</v>
      </c>
      <c r="I2483" s="71" t="s">
        <v>2761</v>
      </c>
      <c r="J2483" s="70">
        <f t="array" ref="J2483:K2483">VLOOKUP(I2483,D:H,{4,5},0)</f>
        <v>158845.5</v>
      </c>
      <c r="K2483" s="70">
        <v>411657.0</v>
      </c>
      <c r="L2483" s="39">
        <f t="shared" si="5"/>
        <v>158845.5</v>
      </c>
      <c r="M2483" s="39">
        <f t="shared" si="6"/>
        <v>411657</v>
      </c>
    </row>
    <row r="2484">
      <c r="A2484" s="33" t="s">
        <v>227</v>
      </c>
      <c r="B2484" s="68" t="s">
        <v>255</v>
      </c>
      <c r="C2484" s="35" t="s">
        <v>59</v>
      </c>
      <c r="D2484" s="35" t="str">
        <f t="shared" si="2"/>
        <v>The Americas/Mexico-The Americas/2011</v>
      </c>
      <c r="E2484" s="72">
        <v>145384.0</v>
      </c>
      <c r="F2484" s="72">
        <v>381518.0</v>
      </c>
      <c r="G2484" s="70">
        <f t="shared" si="3"/>
        <v>145384</v>
      </c>
      <c r="H2484" s="70">
        <f t="shared" si="4"/>
        <v>381518</v>
      </c>
      <c r="I2484" s="71" t="s">
        <v>2762</v>
      </c>
      <c r="J2484" s="70"/>
      <c r="K2484" s="70"/>
      <c r="L2484" s="39" t="str">
        <f t="shared" si="5"/>
        <v/>
      </c>
      <c r="M2484" s="39" t="str">
        <f t="shared" si="6"/>
        <v/>
      </c>
    </row>
    <row r="2485">
      <c r="A2485" s="33" t="s">
        <v>227</v>
      </c>
      <c r="B2485" s="68" t="s">
        <v>256</v>
      </c>
      <c r="C2485" s="35" t="s">
        <v>48</v>
      </c>
      <c r="D2485" s="35" t="str">
        <f t="shared" si="2"/>
        <v>The Americas/Nicaragua-The Americas/2000</v>
      </c>
      <c r="E2485" s="69"/>
      <c r="F2485" s="69"/>
      <c r="G2485" s="70" t="str">
        <f t="shared" si="3"/>
        <v/>
      </c>
      <c r="H2485" s="70" t="str">
        <f t="shared" si="4"/>
        <v/>
      </c>
      <c r="I2485" s="71" t="s">
        <v>2763</v>
      </c>
      <c r="J2485" s="70" t="str">
        <f t="array" ref="J2485:K2485">VLOOKUP(I2485,D:H,{4,5},0)</f>
        <v/>
      </c>
      <c r="K2485" s="70"/>
      <c r="L2485" s="39" t="str">
        <f t="shared" si="5"/>
        <v/>
      </c>
      <c r="M2485" s="39" t="str">
        <f t="shared" si="6"/>
        <v/>
      </c>
    </row>
    <row r="2486">
      <c r="A2486" s="33" t="s">
        <v>227</v>
      </c>
      <c r="B2486" s="68" t="s">
        <v>256</v>
      </c>
      <c r="C2486" s="35" t="s">
        <v>49</v>
      </c>
      <c r="D2486" s="35" t="str">
        <f t="shared" si="2"/>
        <v>The Americas/Nicaragua-The Americas/2001</v>
      </c>
      <c r="E2486" s="72">
        <v>3038.0</v>
      </c>
      <c r="F2486" s="69"/>
      <c r="G2486" s="70">
        <f t="shared" si="3"/>
        <v>3038</v>
      </c>
      <c r="H2486" s="70" t="str">
        <f t="shared" si="4"/>
        <v/>
      </c>
      <c r="I2486" s="71" t="s">
        <v>2764</v>
      </c>
      <c r="J2486" s="70">
        <f t="array" ref="J2486:K2486">VLOOKUP(I2486,D:H,{4,5},0)</f>
        <v>3038</v>
      </c>
      <c r="K2486" s="70"/>
      <c r="L2486" s="39">
        <f t="shared" si="5"/>
        <v>3038</v>
      </c>
      <c r="M2486" s="39" t="str">
        <f t="shared" si="6"/>
        <v/>
      </c>
    </row>
    <row r="2487">
      <c r="A2487" s="33" t="s">
        <v>227</v>
      </c>
      <c r="B2487" s="68" t="s">
        <v>256</v>
      </c>
      <c r="C2487" s="35" t="s">
        <v>50</v>
      </c>
      <c r="D2487" s="35" t="str">
        <f t="shared" si="2"/>
        <v>The Americas/Nicaragua-The Americas/2002</v>
      </c>
      <c r="E2487" s="72">
        <v>2951.0</v>
      </c>
      <c r="F2487" s="72">
        <v>4547.0</v>
      </c>
      <c r="G2487" s="70">
        <f t="shared" si="3"/>
        <v>2951</v>
      </c>
      <c r="H2487" s="70">
        <f t="shared" si="4"/>
        <v>4547</v>
      </c>
      <c r="I2487" s="71" t="s">
        <v>2765</v>
      </c>
      <c r="J2487" s="70">
        <f t="array" ref="J2487:K2487">VLOOKUP(I2487,D:H,{4,5},0)</f>
        <v>2951</v>
      </c>
      <c r="K2487" s="70">
        <v>4547.0</v>
      </c>
      <c r="L2487" s="39">
        <f t="shared" si="5"/>
        <v>2951</v>
      </c>
      <c r="M2487" s="39">
        <f t="shared" si="6"/>
        <v>4547</v>
      </c>
    </row>
    <row r="2488">
      <c r="A2488" s="33" t="s">
        <v>227</v>
      </c>
      <c r="B2488" s="68" t="s">
        <v>256</v>
      </c>
      <c r="C2488" s="35" t="s">
        <v>51</v>
      </c>
      <c r="D2488" s="35" t="str">
        <f t="shared" si="2"/>
        <v>The Americas/Nicaragua-The Americas/2003</v>
      </c>
      <c r="E2488" s="72">
        <v>2903.0</v>
      </c>
      <c r="F2488" s="72">
        <v>4496.0</v>
      </c>
      <c r="G2488" s="70">
        <f t="shared" si="3"/>
        <v>2903</v>
      </c>
      <c r="H2488" s="70">
        <f t="shared" si="4"/>
        <v>4496</v>
      </c>
      <c r="I2488" s="71" t="s">
        <v>2766</v>
      </c>
      <c r="J2488" s="70">
        <f t="array" ref="J2488:K2488">VLOOKUP(I2488,D:H,{4,5},0)</f>
        <v>2903</v>
      </c>
      <c r="K2488" s="70">
        <v>4496.0</v>
      </c>
      <c r="L2488" s="39">
        <f t="shared" si="5"/>
        <v>2903</v>
      </c>
      <c r="M2488" s="39">
        <f t="shared" si="6"/>
        <v>4496</v>
      </c>
    </row>
    <row r="2489">
      <c r="A2489" s="33" t="s">
        <v>227</v>
      </c>
      <c r="B2489" s="68" t="s">
        <v>256</v>
      </c>
      <c r="C2489" s="35" t="s">
        <v>52</v>
      </c>
      <c r="D2489" s="35" t="str">
        <f t="shared" si="2"/>
        <v>The Americas/Nicaragua-The Americas/2004</v>
      </c>
      <c r="E2489" s="72">
        <v>2903.0</v>
      </c>
      <c r="F2489" s="72">
        <v>4386.0</v>
      </c>
      <c r="G2489" s="70">
        <f t="shared" si="3"/>
        <v>2903</v>
      </c>
      <c r="H2489" s="70">
        <f t="shared" si="4"/>
        <v>4386</v>
      </c>
      <c r="I2489" s="71" t="s">
        <v>2767</v>
      </c>
      <c r="J2489" s="70">
        <f t="array" ref="J2489:K2489">VLOOKUP(I2489,D:H,{4,5},0)</f>
        <v>2903</v>
      </c>
      <c r="K2489" s="70">
        <v>4386.0</v>
      </c>
      <c r="L2489" s="39">
        <f t="shared" si="5"/>
        <v>2903</v>
      </c>
      <c r="M2489" s="39">
        <f t="shared" si="6"/>
        <v>4386</v>
      </c>
    </row>
    <row r="2490">
      <c r="A2490" s="33" t="s">
        <v>227</v>
      </c>
      <c r="B2490" s="68" t="s">
        <v>256</v>
      </c>
      <c r="C2490" s="35" t="s">
        <v>54</v>
      </c>
      <c r="D2490" s="35" t="str">
        <f t="shared" si="2"/>
        <v>The Americas/Nicaragua-The Americas/2006</v>
      </c>
      <c r="E2490" s="72">
        <v>2821.0</v>
      </c>
      <c r="F2490" s="72">
        <v>4426.0</v>
      </c>
      <c r="G2490" s="70">
        <f t="shared" si="3"/>
        <v>2728.5</v>
      </c>
      <c r="H2490" s="70">
        <f t="shared" si="4"/>
        <v>4231.5</v>
      </c>
      <c r="I2490" s="71" t="s">
        <v>2768</v>
      </c>
      <c r="J2490" s="70"/>
      <c r="K2490" s="70"/>
      <c r="L2490" s="39" t="str">
        <f t="shared" si="5"/>
        <v/>
      </c>
      <c r="M2490" s="39" t="str">
        <f t="shared" si="6"/>
        <v/>
      </c>
    </row>
    <row r="2491">
      <c r="A2491" s="33" t="s">
        <v>227</v>
      </c>
      <c r="B2491" s="68" t="s">
        <v>256</v>
      </c>
      <c r="C2491" s="35" t="s">
        <v>54</v>
      </c>
      <c r="D2491" s="35" t="str">
        <f t="shared" si="2"/>
        <v>The Americas/Nicaragua-The Americas/2006</v>
      </c>
      <c r="E2491" s="72">
        <v>2636.0</v>
      </c>
      <c r="F2491" s="72">
        <v>4037.0</v>
      </c>
      <c r="G2491" s="70">
        <f t="shared" si="3"/>
        <v>2590</v>
      </c>
      <c r="H2491" s="70">
        <f t="shared" si="4"/>
        <v>4000.5</v>
      </c>
      <c r="I2491" s="71" t="s">
        <v>2769</v>
      </c>
      <c r="J2491" s="70">
        <f t="array" ref="J2491:K2491">VLOOKUP(I2491,D:H,{4,5},0)</f>
        <v>2728.5</v>
      </c>
      <c r="K2491" s="70">
        <v>4231.5</v>
      </c>
      <c r="L2491" s="39">
        <f t="shared" si="5"/>
        <v>2728.5</v>
      </c>
      <c r="M2491" s="39">
        <f t="shared" si="6"/>
        <v>4231.5</v>
      </c>
    </row>
    <row r="2492">
      <c r="A2492" s="33" t="s">
        <v>227</v>
      </c>
      <c r="B2492" s="68" t="s">
        <v>256</v>
      </c>
      <c r="C2492" s="35" t="s">
        <v>54</v>
      </c>
      <c r="D2492" s="35" t="str">
        <f t="shared" si="2"/>
        <v>The Americas/Nicaragua-The Americas/2006</v>
      </c>
      <c r="E2492" s="72">
        <v>2544.0</v>
      </c>
      <c r="F2492" s="72">
        <v>3964.0</v>
      </c>
      <c r="G2492" s="70">
        <f t="shared" si="3"/>
        <v>2544</v>
      </c>
      <c r="H2492" s="70">
        <f t="shared" si="4"/>
        <v>3964</v>
      </c>
      <c r="I2492" s="71" t="s">
        <v>2770</v>
      </c>
      <c r="J2492" s="70"/>
      <c r="K2492" s="70"/>
      <c r="L2492" s="39" t="str">
        <f t="shared" si="5"/>
        <v/>
      </c>
      <c r="M2492" s="39" t="str">
        <f t="shared" si="6"/>
        <v/>
      </c>
    </row>
    <row r="2493">
      <c r="A2493" s="33" t="s">
        <v>227</v>
      </c>
      <c r="B2493" s="68" t="s">
        <v>256</v>
      </c>
      <c r="C2493" s="35" t="s">
        <v>56</v>
      </c>
      <c r="D2493" s="35" t="str">
        <f t="shared" si="2"/>
        <v>The Americas/Nicaragua-The Americas/2008</v>
      </c>
      <c r="E2493" s="72">
        <v>2871.0</v>
      </c>
      <c r="F2493" s="72">
        <v>4595.0</v>
      </c>
      <c r="G2493" s="70">
        <f t="shared" si="3"/>
        <v>2871</v>
      </c>
      <c r="H2493" s="70">
        <f t="shared" si="4"/>
        <v>4595</v>
      </c>
      <c r="I2493" s="71" t="s">
        <v>2771</v>
      </c>
      <c r="J2493" s="70">
        <f t="array" ref="J2493:K2493">VLOOKUP(I2493,D:H,{4,5},0)</f>
        <v>2871</v>
      </c>
      <c r="K2493" s="70">
        <v>4595.0</v>
      </c>
      <c r="L2493" s="39">
        <f t="shared" si="5"/>
        <v>2871</v>
      </c>
      <c r="M2493" s="39">
        <f t="shared" si="6"/>
        <v>4595</v>
      </c>
    </row>
    <row r="2494">
      <c r="A2494" s="33" t="s">
        <v>227</v>
      </c>
      <c r="B2494" s="68" t="s">
        <v>256</v>
      </c>
      <c r="C2494" s="35" t="s">
        <v>57</v>
      </c>
      <c r="D2494" s="35" t="str">
        <f t="shared" si="2"/>
        <v>The Americas/Nicaragua-The Americas/2009</v>
      </c>
      <c r="E2494" s="72">
        <v>2836.0</v>
      </c>
      <c r="F2494" s="72">
        <v>4320.0</v>
      </c>
      <c r="G2494" s="70">
        <f t="shared" si="3"/>
        <v>2836</v>
      </c>
      <c r="H2494" s="70">
        <f t="shared" si="4"/>
        <v>4320</v>
      </c>
      <c r="I2494" s="71" t="s">
        <v>2772</v>
      </c>
      <c r="J2494" s="70">
        <f t="array" ref="J2494:K2494">VLOOKUP(I2494,D:H,{4,5},0)</f>
        <v>2836</v>
      </c>
      <c r="K2494" s="70">
        <v>4320.0</v>
      </c>
      <c r="L2494" s="39">
        <f t="shared" si="5"/>
        <v>2836</v>
      </c>
      <c r="M2494" s="39">
        <f t="shared" si="6"/>
        <v>4320</v>
      </c>
    </row>
    <row r="2495">
      <c r="A2495" s="33" t="s">
        <v>227</v>
      </c>
      <c r="B2495" s="68" t="s">
        <v>256</v>
      </c>
      <c r="C2495" s="35" t="s">
        <v>59</v>
      </c>
      <c r="D2495" s="35" t="str">
        <f t="shared" si="2"/>
        <v>The Americas/Nicaragua-The Americas/2011</v>
      </c>
      <c r="E2495" s="72">
        <v>2758.0</v>
      </c>
      <c r="F2495" s="72">
        <v>4411.0</v>
      </c>
      <c r="G2495" s="70">
        <f t="shared" si="3"/>
        <v>2640</v>
      </c>
      <c r="H2495" s="70">
        <f t="shared" si="4"/>
        <v>4086.5</v>
      </c>
      <c r="I2495" s="71" t="s">
        <v>2773</v>
      </c>
      <c r="J2495" s="70"/>
      <c r="K2495" s="70"/>
      <c r="L2495" s="39" t="str">
        <f t="shared" si="5"/>
        <v/>
      </c>
      <c r="M2495" s="39" t="str">
        <f t="shared" si="6"/>
        <v/>
      </c>
    </row>
    <row r="2496">
      <c r="A2496" s="33" t="s">
        <v>227</v>
      </c>
      <c r="B2496" s="68" t="s">
        <v>256</v>
      </c>
      <c r="C2496" s="35" t="s">
        <v>59</v>
      </c>
      <c r="D2496" s="35" t="str">
        <f t="shared" si="2"/>
        <v>The Americas/Nicaragua-The Americas/2011</v>
      </c>
      <c r="E2496" s="72">
        <v>2522.0</v>
      </c>
      <c r="F2496" s="72">
        <v>3762.0</v>
      </c>
      <c r="G2496" s="70">
        <f t="shared" si="3"/>
        <v>2522</v>
      </c>
      <c r="H2496" s="70">
        <f t="shared" si="4"/>
        <v>3762</v>
      </c>
      <c r="I2496" s="71" t="s">
        <v>2774</v>
      </c>
      <c r="J2496" s="70">
        <f t="array" ref="J2496:K2496">VLOOKUP(I2496,D:H,{4,5},0)</f>
        <v>2640</v>
      </c>
      <c r="K2496" s="70">
        <v>4086.5</v>
      </c>
      <c r="L2496" s="39">
        <f t="shared" si="5"/>
        <v>2640</v>
      </c>
      <c r="M2496" s="39">
        <f t="shared" si="6"/>
        <v>4086.5</v>
      </c>
    </row>
    <row r="2497">
      <c r="A2497" s="33" t="s">
        <v>227</v>
      </c>
      <c r="B2497" s="68" t="s">
        <v>256</v>
      </c>
      <c r="C2497" s="35" t="s">
        <v>60</v>
      </c>
      <c r="D2497" s="35" t="str">
        <f t="shared" si="2"/>
        <v>The Americas/Nicaragua-The Americas/2012</v>
      </c>
      <c r="E2497" s="72">
        <v>2824.0</v>
      </c>
      <c r="F2497" s="72">
        <v>4466.0</v>
      </c>
      <c r="G2497" s="70">
        <f t="shared" si="3"/>
        <v>2824</v>
      </c>
      <c r="H2497" s="70">
        <f t="shared" si="4"/>
        <v>4466</v>
      </c>
      <c r="I2497" s="71" t="s">
        <v>2775</v>
      </c>
      <c r="J2497" s="70">
        <f t="array" ref="J2497:K2497">VLOOKUP(I2497,D:H,{4,5},0)</f>
        <v>2824</v>
      </c>
      <c r="K2497" s="70">
        <v>4466.0</v>
      </c>
      <c r="L2497" s="39">
        <f t="shared" si="5"/>
        <v>2824</v>
      </c>
      <c r="M2497" s="39">
        <f t="shared" si="6"/>
        <v>4466</v>
      </c>
    </row>
    <row r="2498">
      <c r="A2498" s="33" t="s">
        <v>227</v>
      </c>
      <c r="B2498" s="68" t="s">
        <v>257</v>
      </c>
      <c r="C2498" s="35" t="s">
        <v>48</v>
      </c>
      <c r="D2498" s="35" t="str">
        <f t="shared" si="2"/>
        <v>The Americas/Panama-The Americas/2000</v>
      </c>
      <c r="E2498" s="69"/>
      <c r="F2498" s="69"/>
      <c r="G2498" s="70" t="str">
        <f t="shared" si="3"/>
        <v/>
      </c>
      <c r="H2498" s="70" t="str">
        <f t="shared" si="4"/>
        <v/>
      </c>
      <c r="I2498" s="71" t="s">
        <v>2776</v>
      </c>
      <c r="J2498" s="70" t="str">
        <f t="array" ref="J2498:K2498">VLOOKUP(I2498,D:H,{4,5},0)</f>
        <v/>
      </c>
      <c r="K2498" s="70"/>
      <c r="L2498" s="39" t="str">
        <f t="shared" si="5"/>
        <v/>
      </c>
      <c r="M2498" s="39" t="str">
        <f t="shared" si="6"/>
        <v/>
      </c>
    </row>
    <row r="2499">
      <c r="A2499" s="33" t="s">
        <v>227</v>
      </c>
      <c r="B2499" s="68" t="s">
        <v>257</v>
      </c>
      <c r="C2499" s="35" t="s">
        <v>49</v>
      </c>
      <c r="D2499" s="35" t="str">
        <f t="shared" si="2"/>
        <v>The Americas/Panama-The Americas/2001</v>
      </c>
      <c r="E2499" s="72">
        <v>4058.0</v>
      </c>
      <c r="F2499" s="69"/>
      <c r="G2499" s="70">
        <f t="shared" si="3"/>
        <v>4058</v>
      </c>
      <c r="H2499" s="70" t="str">
        <f t="shared" si="4"/>
        <v/>
      </c>
      <c r="I2499" s="71" t="s">
        <v>2777</v>
      </c>
      <c r="J2499" s="70">
        <f t="array" ref="J2499:K2499">VLOOKUP(I2499,D:H,{4,5},0)</f>
        <v>4058</v>
      </c>
      <c r="K2499" s="70"/>
      <c r="L2499" s="39">
        <f t="shared" si="5"/>
        <v>4058</v>
      </c>
      <c r="M2499" s="39" t="str">
        <f t="shared" si="6"/>
        <v/>
      </c>
    </row>
    <row r="2500">
      <c r="A2500" s="33" t="s">
        <v>227</v>
      </c>
      <c r="B2500" s="68" t="s">
        <v>257</v>
      </c>
      <c r="C2500" s="35" t="s">
        <v>50</v>
      </c>
      <c r="D2500" s="35" t="str">
        <f t="shared" si="2"/>
        <v>The Americas/Panama-The Americas/2002</v>
      </c>
      <c r="E2500" s="72">
        <v>3710.0</v>
      </c>
      <c r="F2500" s="72">
        <v>9633.0</v>
      </c>
      <c r="G2500" s="70">
        <f t="shared" si="3"/>
        <v>3710</v>
      </c>
      <c r="H2500" s="70">
        <f t="shared" si="4"/>
        <v>9633</v>
      </c>
      <c r="I2500" s="71" t="s">
        <v>2778</v>
      </c>
      <c r="J2500" s="70">
        <f t="array" ref="J2500:K2500">VLOOKUP(I2500,D:H,{4,5},0)</f>
        <v>3710</v>
      </c>
      <c r="K2500" s="70">
        <v>9633.0</v>
      </c>
      <c r="L2500" s="39">
        <f t="shared" si="5"/>
        <v>3710</v>
      </c>
      <c r="M2500" s="39">
        <f t="shared" si="6"/>
        <v>9633</v>
      </c>
    </row>
    <row r="2501">
      <c r="A2501" s="33" t="s">
        <v>227</v>
      </c>
      <c r="B2501" s="68" t="s">
        <v>257</v>
      </c>
      <c r="C2501" s="35" t="s">
        <v>51</v>
      </c>
      <c r="D2501" s="35" t="str">
        <f t="shared" si="2"/>
        <v>The Americas/Panama-The Americas/2003</v>
      </c>
      <c r="E2501" s="72">
        <v>3367.0</v>
      </c>
      <c r="F2501" s="72">
        <v>8636.0</v>
      </c>
      <c r="G2501" s="70">
        <f t="shared" si="3"/>
        <v>3367</v>
      </c>
      <c r="H2501" s="70">
        <f t="shared" si="4"/>
        <v>8636</v>
      </c>
      <c r="I2501" s="71" t="s">
        <v>2779</v>
      </c>
      <c r="J2501" s="70">
        <f t="array" ref="J2501:K2501">VLOOKUP(I2501,D:H,{4,5},0)</f>
        <v>3367</v>
      </c>
      <c r="K2501" s="70">
        <v>8636.0</v>
      </c>
      <c r="L2501" s="39">
        <f t="shared" si="5"/>
        <v>3367</v>
      </c>
      <c r="M2501" s="39">
        <f t="shared" si="6"/>
        <v>8636</v>
      </c>
    </row>
    <row r="2502">
      <c r="A2502" s="33" t="s">
        <v>227</v>
      </c>
      <c r="B2502" s="68" t="s">
        <v>257</v>
      </c>
      <c r="C2502" s="35" t="s">
        <v>52</v>
      </c>
      <c r="D2502" s="35" t="str">
        <f t="shared" si="2"/>
        <v>The Americas/Panama-The Americas/2004</v>
      </c>
      <c r="E2502" s="72">
        <v>3053.0</v>
      </c>
      <c r="F2502" s="72">
        <v>7576.0</v>
      </c>
      <c r="G2502" s="70">
        <f t="shared" si="3"/>
        <v>3053</v>
      </c>
      <c r="H2502" s="70">
        <f t="shared" si="4"/>
        <v>7576</v>
      </c>
      <c r="I2502" s="71" t="s">
        <v>2780</v>
      </c>
      <c r="J2502" s="70">
        <f t="array" ref="J2502:K2502">VLOOKUP(I2502,D:H,{4,5},0)</f>
        <v>3053</v>
      </c>
      <c r="K2502" s="70">
        <v>7576.0</v>
      </c>
      <c r="L2502" s="39">
        <f t="shared" si="5"/>
        <v>3053</v>
      </c>
      <c r="M2502" s="39">
        <f t="shared" si="6"/>
        <v>7576</v>
      </c>
    </row>
    <row r="2503">
      <c r="A2503" s="33" t="s">
        <v>227</v>
      </c>
      <c r="B2503" s="68" t="s">
        <v>257</v>
      </c>
      <c r="C2503" s="35" t="s">
        <v>54</v>
      </c>
      <c r="D2503" s="35" t="str">
        <f t="shared" si="2"/>
        <v>The Americas/Panama-The Americas/2006</v>
      </c>
      <c r="E2503" s="72">
        <v>2625.0</v>
      </c>
      <c r="F2503" s="72">
        <v>5871.0</v>
      </c>
      <c r="G2503" s="70">
        <f t="shared" si="3"/>
        <v>2720.5</v>
      </c>
      <c r="H2503" s="70">
        <f t="shared" si="4"/>
        <v>6439.5</v>
      </c>
      <c r="I2503" s="71" t="s">
        <v>2781</v>
      </c>
      <c r="J2503" s="70"/>
      <c r="K2503" s="70"/>
      <c r="L2503" s="39" t="str">
        <f t="shared" si="5"/>
        <v/>
      </c>
      <c r="M2503" s="39" t="str">
        <f t="shared" si="6"/>
        <v/>
      </c>
    </row>
    <row r="2504">
      <c r="A2504" s="33" t="s">
        <v>227</v>
      </c>
      <c r="B2504" s="68" t="s">
        <v>257</v>
      </c>
      <c r="C2504" s="35" t="s">
        <v>54</v>
      </c>
      <c r="D2504" s="35" t="str">
        <f t="shared" si="2"/>
        <v>The Americas/Panama-The Americas/2006</v>
      </c>
      <c r="E2504" s="72">
        <v>2816.0</v>
      </c>
      <c r="F2504" s="72">
        <v>7008.0</v>
      </c>
      <c r="G2504" s="70">
        <f t="shared" si="3"/>
        <v>2816</v>
      </c>
      <c r="H2504" s="70">
        <f t="shared" si="4"/>
        <v>7008</v>
      </c>
      <c r="I2504" s="71" t="s">
        <v>2782</v>
      </c>
      <c r="J2504" s="70">
        <f t="array" ref="J2504:K2504">VLOOKUP(I2504,D:H,{4,5},0)</f>
        <v>2720.5</v>
      </c>
      <c r="K2504" s="70">
        <v>6439.5</v>
      </c>
      <c r="L2504" s="39">
        <f t="shared" si="5"/>
        <v>2720.5</v>
      </c>
      <c r="M2504" s="39">
        <f t="shared" si="6"/>
        <v>6439.5</v>
      </c>
    </row>
    <row r="2505">
      <c r="A2505" s="33" t="s">
        <v>227</v>
      </c>
      <c r="B2505" s="68" t="s">
        <v>257</v>
      </c>
      <c r="C2505" s="35" t="s">
        <v>55</v>
      </c>
      <c r="D2505" s="35" t="str">
        <f t="shared" si="2"/>
        <v>The Americas/Panama-The Americas/2007</v>
      </c>
      <c r="E2505" s="72">
        <v>2613.0</v>
      </c>
      <c r="F2505" s="72">
        <v>5805.0</v>
      </c>
      <c r="G2505" s="70">
        <f t="shared" si="3"/>
        <v>2613</v>
      </c>
      <c r="H2505" s="70">
        <f t="shared" si="4"/>
        <v>5805</v>
      </c>
      <c r="I2505" s="71" t="s">
        <v>2783</v>
      </c>
      <c r="J2505" s="70">
        <f t="array" ref="J2505:K2505">VLOOKUP(I2505,D:H,{4,5},0)</f>
        <v>2613</v>
      </c>
      <c r="K2505" s="70">
        <v>5805.0</v>
      </c>
      <c r="L2505" s="39">
        <f t="shared" si="5"/>
        <v>2613</v>
      </c>
      <c r="M2505" s="39">
        <f t="shared" si="6"/>
        <v>5805</v>
      </c>
    </row>
    <row r="2506">
      <c r="A2506" s="33" t="s">
        <v>227</v>
      </c>
      <c r="B2506" s="68" t="s">
        <v>257</v>
      </c>
      <c r="C2506" s="35" t="s">
        <v>56</v>
      </c>
      <c r="D2506" s="35" t="str">
        <f t="shared" si="2"/>
        <v>The Americas/Panama-The Americas/2008</v>
      </c>
      <c r="E2506" s="72">
        <v>3024.0</v>
      </c>
      <c r="F2506" s="72">
        <v>7125.0</v>
      </c>
      <c r="G2506" s="70">
        <f t="shared" si="3"/>
        <v>3024</v>
      </c>
      <c r="H2506" s="70">
        <f t="shared" si="4"/>
        <v>7125</v>
      </c>
      <c r="I2506" s="71" t="s">
        <v>2784</v>
      </c>
      <c r="J2506" s="70">
        <f t="array" ref="J2506:K2506">VLOOKUP(I2506,D:H,{4,5},0)</f>
        <v>3024</v>
      </c>
      <c r="K2506" s="70">
        <v>7125.0</v>
      </c>
      <c r="L2506" s="39">
        <f t="shared" si="5"/>
        <v>3024</v>
      </c>
      <c r="M2506" s="39">
        <f t="shared" si="6"/>
        <v>7125</v>
      </c>
    </row>
    <row r="2507">
      <c r="A2507" s="33" t="s">
        <v>227</v>
      </c>
      <c r="B2507" s="68" t="s">
        <v>257</v>
      </c>
      <c r="C2507" s="35" t="s">
        <v>57</v>
      </c>
      <c r="D2507" s="35" t="str">
        <f t="shared" si="2"/>
        <v>The Americas/Panama-The Americas/2009</v>
      </c>
      <c r="E2507" s="72">
        <v>2884.0</v>
      </c>
      <c r="F2507" s="72">
        <v>6839.0</v>
      </c>
      <c r="G2507" s="70">
        <f t="shared" si="3"/>
        <v>2884</v>
      </c>
      <c r="H2507" s="70">
        <f t="shared" si="4"/>
        <v>6839</v>
      </c>
      <c r="I2507" s="71" t="s">
        <v>2785</v>
      </c>
      <c r="J2507" s="70">
        <f t="array" ref="J2507:K2507">VLOOKUP(I2507,D:H,{4,5},0)</f>
        <v>2884</v>
      </c>
      <c r="K2507" s="70">
        <v>6839.0</v>
      </c>
      <c r="L2507" s="39">
        <f t="shared" si="5"/>
        <v>2884</v>
      </c>
      <c r="M2507" s="39">
        <f t="shared" si="6"/>
        <v>6839</v>
      </c>
    </row>
    <row r="2508">
      <c r="A2508" s="33" t="s">
        <v>227</v>
      </c>
      <c r="B2508" s="68" t="s">
        <v>257</v>
      </c>
      <c r="C2508" s="35" t="s">
        <v>59</v>
      </c>
      <c r="D2508" s="35" t="str">
        <f t="shared" si="2"/>
        <v>The Americas/Panama-The Americas/2011</v>
      </c>
      <c r="E2508" s="72">
        <v>2649.0</v>
      </c>
      <c r="F2508" s="72">
        <v>6153.0</v>
      </c>
      <c r="G2508" s="70">
        <f t="shared" si="3"/>
        <v>2609</v>
      </c>
      <c r="H2508" s="70">
        <f t="shared" si="4"/>
        <v>5971.5</v>
      </c>
      <c r="I2508" s="71" t="s">
        <v>2786</v>
      </c>
      <c r="J2508" s="70"/>
      <c r="K2508" s="70"/>
      <c r="L2508" s="39" t="str">
        <f t="shared" si="5"/>
        <v/>
      </c>
      <c r="M2508" s="39" t="str">
        <f t="shared" si="6"/>
        <v/>
      </c>
    </row>
    <row r="2509">
      <c r="A2509" s="33" t="s">
        <v>227</v>
      </c>
      <c r="B2509" s="68" t="s">
        <v>257</v>
      </c>
      <c r="C2509" s="35" t="s">
        <v>59</v>
      </c>
      <c r="D2509" s="35" t="str">
        <f t="shared" si="2"/>
        <v>The Americas/Panama-The Americas/2011</v>
      </c>
      <c r="E2509" s="72">
        <v>2569.0</v>
      </c>
      <c r="F2509" s="72">
        <v>5790.0</v>
      </c>
      <c r="G2509" s="70">
        <f t="shared" si="3"/>
        <v>2569</v>
      </c>
      <c r="H2509" s="70">
        <f t="shared" si="4"/>
        <v>5790</v>
      </c>
      <c r="I2509" s="71" t="s">
        <v>2787</v>
      </c>
      <c r="J2509" s="70">
        <f t="array" ref="J2509:K2509">VLOOKUP(I2509,D:H,{4,5},0)</f>
        <v>2609</v>
      </c>
      <c r="K2509" s="70">
        <v>5971.5</v>
      </c>
      <c r="L2509" s="39">
        <f t="shared" si="5"/>
        <v>2609</v>
      </c>
      <c r="M2509" s="39">
        <f t="shared" si="6"/>
        <v>5971.5</v>
      </c>
    </row>
    <row r="2510">
      <c r="A2510" s="33" t="s">
        <v>227</v>
      </c>
      <c r="B2510" s="68" t="s">
        <v>257</v>
      </c>
      <c r="C2510" s="35" t="s">
        <v>60</v>
      </c>
      <c r="D2510" s="35" t="str">
        <f t="shared" si="2"/>
        <v>The Americas/Panama-The Americas/2012</v>
      </c>
      <c r="E2510" s="72">
        <v>3093.0</v>
      </c>
      <c r="F2510" s="72">
        <v>7371.0</v>
      </c>
      <c r="G2510" s="70">
        <f t="shared" si="3"/>
        <v>3093</v>
      </c>
      <c r="H2510" s="70">
        <f t="shared" si="4"/>
        <v>7371</v>
      </c>
      <c r="I2510" s="71" t="s">
        <v>2788</v>
      </c>
      <c r="J2510" s="70">
        <f t="array" ref="J2510:K2510">VLOOKUP(I2510,D:H,{4,5},0)</f>
        <v>3093</v>
      </c>
      <c r="K2510" s="70">
        <v>7371.0</v>
      </c>
      <c r="L2510" s="39">
        <f t="shared" si="5"/>
        <v>3093</v>
      </c>
      <c r="M2510" s="39">
        <f t="shared" si="6"/>
        <v>7371</v>
      </c>
    </row>
    <row r="2511">
      <c r="A2511" s="33" t="s">
        <v>227</v>
      </c>
      <c r="B2511" s="68" t="s">
        <v>258</v>
      </c>
      <c r="C2511" s="35" t="s">
        <v>48</v>
      </c>
      <c r="D2511" s="35" t="str">
        <f t="shared" si="2"/>
        <v>The Americas/Paraguay-The Americas/2000</v>
      </c>
      <c r="E2511" s="69"/>
      <c r="F2511" s="69"/>
      <c r="G2511" s="70" t="str">
        <f t="shared" si="3"/>
        <v/>
      </c>
      <c r="H2511" s="70" t="str">
        <f t="shared" si="4"/>
        <v/>
      </c>
      <c r="I2511" s="71" t="s">
        <v>2789</v>
      </c>
      <c r="J2511" s="70" t="str">
        <f t="array" ref="J2511:K2511">VLOOKUP(I2511,D:H,{4,5},0)</f>
        <v/>
      </c>
      <c r="K2511" s="70"/>
      <c r="L2511" s="39" t="str">
        <f t="shared" si="5"/>
        <v/>
      </c>
      <c r="M2511" s="39" t="str">
        <f t="shared" si="6"/>
        <v/>
      </c>
    </row>
    <row r="2512">
      <c r="A2512" s="33" t="s">
        <v>227</v>
      </c>
      <c r="B2512" s="68" t="s">
        <v>258</v>
      </c>
      <c r="C2512" s="35" t="s">
        <v>49</v>
      </c>
      <c r="D2512" s="35" t="str">
        <f t="shared" si="2"/>
        <v>The Americas/Paraguay-The Americas/2001</v>
      </c>
      <c r="E2512" s="72">
        <v>4858.0</v>
      </c>
      <c r="F2512" s="69"/>
      <c r="G2512" s="70">
        <f t="shared" si="3"/>
        <v>4858</v>
      </c>
      <c r="H2512" s="70" t="str">
        <f t="shared" si="4"/>
        <v/>
      </c>
      <c r="I2512" s="71" t="s">
        <v>2790</v>
      </c>
      <c r="J2512" s="70">
        <f t="array" ref="J2512:K2512">VLOOKUP(I2512,D:H,{4,5},0)</f>
        <v>4858</v>
      </c>
      <c r="K2512" s="70"/>
      <c r="L2512" s="39">
        <f t="shared" si="5"/>
        <v>4858</v>
      </c>
      <c r="M2512" s="39" t="str">
        <f t="shared" si="6"/>
        <v/>
      </c>
    </row>
    <row r="2513">
      <c r="A2513" s="33" t="s">
        <v>227</v>
      </c>
      <c r="B2513" s="68" t="s">
        <v>258</v>
      </c>
      <c r="C2513" s="35" t="s">
        <v>50</v>
      </c>
      <c r="D2513" s="35" t="str">
        <f t="shared" si="2"/>
        <v>The Americas/Paraguay-The Americas/2002</v>
      </c>
      <c r="E2513" s="72">
        <v>4789.0</v>
      </c>
      <c r="F2513" s="72">
        <v>5075.0</v>
      </c>
      <c r="G2513" s="70">
        <f t="shared" si="3"/>
        <v>4789</v>
      </c>
      <c r="H2513" s="70">
        <f t="shared" si="4"/>
        <v>5075</v>
      </c>
      <c r="I2513" s="71" t="s">
        <v>2791</v>
      </c>
      <c r="J2513" s="70">
        <f t="array" ref="J2513:K2513">VLOOKUP(I2513,D:H,{4,5},0)</f>
        <v>4789</v>
      </c>
      <c r="K2513" s="70">
        <v>5075.0</v>
      </c>
      <c r="L2513" s="39">
        <f t="shared" si="5"/>
        <v>4789</v>
      </c>
      <c r="M2513" s="39">
        <f t="shared" si="6"/>
        <v>5075</v>
      </c>
    </row>
    <row r="2514">
      <c r="A2514" s="33" t="s">
        <v>227</v>
      </c>
      <c r="B2514" s="68" t="s">
        <v>258</v>
      </c>
      <c r="C2514" s="35" t="s">
        <v>51</v>
      </c>
      <c r="D2514" s="35" t="str">
        <f t="shared" si="2"/>
        <v>The Americas/Paraguay-The Americas/2003</v>
      </c>
      <c r="E2514" s="72">
        <v>4476.0</v>
      </c>
      <c r="F2514" s="72">
        <v>4518.0</v>
      </c>
      <c r="G2514" s="70">
        <f t="shared" si="3"/>
        <v>4476</v>
      </c>
      <c r="H2514" s="70">
        <f t="shared" si="4"/>
        <v>4518</v>
      </c>
      <c r="I2514" s="71" t="s">
        <v>2792</v>
      </c>
      <c r="J2514" s="70">
        <f t="array" ref="J2514:K2514">VLOOKUP(I2514,D:H,{4,5},0)</f>
        <v>4476</v>
      </c>
      <c r="K2514" s="70">
        <v>4518.0</v>
      </c>
      <c r="L2514" s="39">
        <f t="shared" si="5"/>
        <v>4476</v>
      </c>
      <c r="M2514" s="39">
        <f t="shared" si="6"/>
        <v>4518</v>
      </c>
    </row>
    <row r="2515">
      <c r="A2515" s="33" t="s">
        <v>227</v>
      </c>
      <c r="B2515" s="68" t="s">
        <v>258</v>
      </c>
      <c r="C2515" s="35" t="s">
        <v>52</v>
      </c>
      <c r="D2515" s="35" t="str">
        <f t="shared" si="2"/>
        <v>The Americas/Paraguay-The Americas/2004</v>
      </c>
      <c r="E2515" s="72">
        <v>4348.0</v>
      </c>
      <c r="F2515" s="72">
        <v>4353.0</v>
      </c>
      <c r="G2515" s="70">
        <f t="shared" si="3"/>
        <v>4348</v>
      </c>
      <c r="H2515" s="70">
        <f t="shared" si="4"/>
        <v>4353</v>
      </c>
      <c r="I2515" s="71" t="s">
        <v>2793</v>
      </c>
      <c r="J2515" s="70">
        <f t="array" ref="J2515:K2515">VLOOKUP(I2515,D:H,{4,5},0)</f>
        <v>4348</v>
      </c>
      <c r="K2515" s="70">
        <v>4353.0</v>
      </c>
      <c r="L2515" s="39">
        <f t="shared" si="5"/>
        <v>4348</v>
      </c>
      <c r="M2515" s="39">
        <f t="shared" si="6"/>
        <v>4353</v>
      </c>
    </row>
    <row r="2516">
      <c r="A2516" s="33" t="s">
        <v>227</v>
      </c>
      <c r="B2516" s="68" t="s">
        <v>258</v>
      </c>
      <c r="C2516" s="35" t="s">
        <v>54</v>
      </c>
      <c r="D2516" s="35" t="str">
        <f t="shared" si="2"/>
        <v>The Americas/Paraguay-The Americas/2006</v>
      </c>
      <c r="E2516" s="72">
        <v>3919.0</v>
      </c>
      <c r="F2516" s="72">
        <v>3821.0</v>
      </c>
      <c r="G2516" s="70">
        <f t="shared" si="3"/>
        <v>3919</v>
      </c>
      <c r="H2516" s="70">
        <f t="shared" si="4"/>
        <v>3821</v>
      </c>
      <c r="I2516" s="71" t="s">
        <v>2794</v>
      </c>
      <c r="J2516" s="70"/>
      <c r="K2516" s="70"/>
      <c r="L2516" s="39" t="str">
        <f t="shared" si="5"/>
        <v/>
      </c>
      <c r="M2516" s="39" t="str">
        <f t="shared" si="6"/>
        <v/>
      </c>
    </row>
    <row r="2517">
      <c r="A2517" s="33" t="s">
        <v>227</v>
      </c>
      <c r="B2517" s="68" t="s">
        <v>258</v>
      </c>
      <c r="C2517" s="35" t="s">
        <v>55</v>
      </c>
      <c r="D2517" s="35" t="str">
        <f t="shared" si="2"/>
        <v>The Americas/Paraguay-The Americas/2007</v>
      </c>
      <c r="E2517" s="72">
        <v>4002.0</v>
      </c>
      <c r="F2517" s="72">
        <v>4089.0</v>
      </c>
      <c r="G2517" s="70">
        <f t="shared" si="3"/>
        <v>3943.5</v>
      </c>
      <c r="H2517" s="70">
        <f t="shared" si="4"/>
        <v>3993.5</v>
      </c>
      <c r="I2517" s="71" t="s">
        <v>2795</v>
      </c>
      <c r="J2517" s="70">
        <f t="array" ref="J2517:K2517">VLOOKUP(I2517,D:H,{4,5},0)</f>
        <v>3919</v>
      </c>
      <c r="K2517" s="70">
        <v>3821.0</v>
      </c>
      <c r="L2517" s="39">
        <f t="shared" si="5"/>
        <v>3919</v>
      </c>
      <c r="M2517" s="39">
        <f t="shared" si="6"/>
        <v>3821</v>
      </c>
    </row>
    <row r="2518">
      <c r="A2518" s="33" t="s">
        <v>227</v>
      </c>
      <c r="B2518" s="68" t="s">
        <v>258</v>
      </c>
      <c r="C2518" s="35" t="s">
        <v>55</v>
      </c>
      <c r="D2518" s="35" t="str">
        <f t="shared" si="2"/>
        <v>The Americas/Paraguay-The Americas/2007</v>
      </c>
      <c r="E2518" s="72">
        <v>3885.0</v>
      </c>
      <c r="F2518" s="72">
        <v>3898.0</v>
      </c>
      <c r="G2518" s="70">
        <f t="shared" si="3"/>
        <v>3885</v>
      </c>
      <c r="H2518" s="70">
        <f t="shared" si="4"/>
        <v>3898</v>
      </c>
      <c r="I2518" s="71" t="s">
        <v>2796</v>
      </c>
      <c r="J2518" s="70">
        <f t="array" ref="J2518:K2518">VLOOKUP(I2518,D:H,{4,5},0)</f>
        <v>3943.5</v>
      </c>
      <c r="K2518" s="70">
        <v>3993.5</v>
      </c>
      <c r="L2518" s="39">
        <f t="shared" si="5"/>
        <v>3943.5</v>
      </c>
      <c r="M2518" s="39">
        <f t="shared" si="6"/>
        <v>3993.5</v>
      </c>
    </row>
    <row r="2519">
      <c r="A2519" s="33" t="s">
        <v>227</v>
      </c>
      <c r="B2519" s="68" t="s">
        <v>258</v>
      </c>
      <c r="C2519" s="35" t="s">
        <v>56</v>
      </c>
      <c r="D2519" s="35" t="str">
        <f t="shared" si="2"/>
        <v>The Americas/Paraguay-The Americas/2008</v>
      </c>
      <c r="E2519" s="72">
        <v>4225.0</v>
      </c>
      <c r="F2519" s="72">
        <v>4136.0</v>
      </c>
      <c r="G2519" s="70">
        <f t="shared" si="3"/>
        <v>4225</v>
      </c>
      <c r="H2519" s="70">
        <f t="shared" si="4"/>
        <v>4136</v>
      </c>
      <c r="I2519" s="71" t="s">
        <v>2797</v>
      </c>
      <c r="J2519" s="70">
        <f t="array" ref="J2519:K2519">VLOOKUP(I2519,D:H,{4,5},0)</f>
        <v>4225</v>
      </c>
      <c r="K2519" s="70">
        <v>4136.0</v>
      </c>
      <c r="L2519" s="39">
        <f t="shared" si="5"/>
        <v>4225</v>
      </c>
      <c r="M2519" s="39">
        <f t="shared" si="6"/>
        <v>4136</v>
      </c>
    </row>
    <row r="2520">
      <c r="A2520" s="33" t="s">
        <v>227</v>
      </c>
      <c r="B2520" s="68" t="s">
        <v>258</v>
      </c>
      <c r="C2520" s="35" t="s">
        <v>57</v>
      </c>
      <c r="D2520" s="35" t="str">
        <f t="shared" si="2"/>
        <v>The Americas/Paraguay-The Americas/2009</v>
      </c>
      <c r="E2520" s="72">
        <v>3954.0</v>
      </c>
      <c r="F2520" s="72">
        <v>3832.0</v>
      </c>
      <c r="G2520" s="70">
        <f t="shared" si="3"/>
        <v>3954</v>
      </c>
      <c r="H2520" s="70">
        <f t="shared" si="4"/>
        <v>3832</v>
      </c>
      <c r="I2520" s="71" t="s">
        <v>2798</v>
      </c>
      <c r="J2520" s="70">
        <f t="array" ref="J2520:K2520">VLOOKUP(I2520,D:H,{4,5},0)</f>
        <v>3954</v>
      </c>
      <c r="K2520" s="70">
        <v>3832.0</v>
      </c>
      <c r="L2520" s="39">
        <f t="shared" si="5"/>
        <v>3954</v>
      </c>
      <c r="M2520" s="39">
        <f t="shared" si="6"/>
        <v>3832</v>
      </c>
    </row>
    <row r="2521">
      <c r="A2521" s="33" t="s">
        <v>227</v>
      </c>
      <c r="B2521" s="68" t="s">
        <v>258</v>
      </c>
      <c r="C2521" s="35" t="s">
        <v>59</v>
      </c>
      <c r="D2521" s="35" t="str">
        <f t="shared" si="2"/>
        <v>The Americas/Paraguay-The Americas/2011</v>
      </c>
      <c r="E2521" s="72">
        <v>3965.0</v>
      </c>
      <c r="F2521" s="72">
        <v>4070.0</v>
      </c>
      <c r="G2521" s="70">
        <f t="shared" si="3"/>
        <v>3907.5</v>
      </c>
      <c r="H2521" s="70">
        <f t="shared" si="4"/>
        <v>3879.5</v>
      </c>
      <c r="I2521" s="71" t="s">
        <v>2799</v>
      </c>
      <c r="J2521" s="70"/>
      <c r="K2521" s="70"/>
      <c r="L2521" s="39" t="str">
        <f t="shared" si="5"/>
        <v/>
      </c>
      <c r="M2521" s="39" t="str">
        <f t="shared" si="6"/>
        <v/>
      </c>
    </row>
    <row r="2522">
      <c r="A2522" s="33" t="s">
        <v>227</v>
      </c>
      <c r="B2522" s="68" t="s">
        <v>258</v>
      </c>
      <c r="C2522" s="35" t="s">
        <v>59</v>
      </c>
      <c r="D2522" s="35" t="str">
        <f t="shared" si="2"/>
        <v>The Americas/Paraguay-The Americas/2011</v>
      </c>
      <c r="E2522" s="72">
        <v>3850.0</v>
      </c>
      <c r="F2522" s="72">
        <v>3689.0</v>
      </c>
      <c r="G2522" s="70">
        <f t="shared" si="3"/>
        <v>3850</v>
      </c>
      <c r="H2522" s="70">
        <f t="shared" si="4"/>
        <v>3689</v>
      </c>
      <c r="I2522" s="71" t="s">
        <v>2800</v>
      </c>
      <c r="J2522" s="70">
        <f t="array" ref="J2522:K2522">VLOOKUP(I2522,D:H,{4,5},0)</f>
        <v>3907.5</v>
      </c>
      <c r="K2522" s="70">
        <v>3879.5</v>
      </c>
      <c r="L2522" s="39">
        <f t="shared" si="5"/>
        <v>3907.5</v>
      </c>
      <c r="M2522" s="39">
        <f t="shared" si="6"/>
        <v>3879.5</v>
      </c>
    </row>
    <row r="2523">
      <c r="A2523" s="33" t="s">
        <v>227</v>
      </c>
      <c r="B2523" s="68" t="s">
        <v>258</v>
      </c>
      <c r="C2523" s="35" t="s">
        <v>60</v>
      </c>
      <c r="D2523" s="35" t="str">
        <f t="shared" si="2"/>
        <v>The Americas/Paraguay-The Americas/2012</v>
      </c>
      <c r="E2523" s="72">
        <v>4076.0</v>
      </c>
      <c r="F2523" s="72">
        <v>3986.0</v>
      </c>
      <c r="G2523" s="70">
        <f t="shared" si="3"/>
        <v>4076</v>
      </c>
      <c r="H2523" s="70">
        <f t="shared" si="4"/>
        <v>3986</v>
      </c>
      <c r="I2523" s="71" t="s">
        <v>2801</v>
      </c>
      <c r="J2523" s="70">
        <f t="array" ref="J2523:K2523">VLOOKUP(I2523,D:H,{4,5},0)</f>
        <v>4076</v>
      </c>
      <c r="K2523" s="70">
        <v>3986.0</v>
      </c>
      <c r="L2523" s="39">
        <f t="shared" si="5"/>
        <v>4076</v>
      </c>
      <c r="M2523" s="39">
        <f t="shared" si="6"/>
        <v>3986</v>
      </c>
    </row>
    <row r="2524">
      <c r="A2524" s="33" t="s">
        <v>227</v>
      </c>
      <c r="B2524" s="68" t="s">
        <v>259</v>
      </c>
      <c r="C2524" s="35" t="s">
        <v>48</v>
      </c>
      <c r="D2524" s="35" t="str">
        <f t="shared" si="2"/>
        <v>The Americas/Peru-The Americas/2000</v>
      </c>
      <c r="E2524" s="69"/>
      <c r="F2524" s="69"/>
      <c r="G2524" s="70" t="str">
        <f t="shared" si="3"/>
        <v/>
      </c>
      <c r="H2524" s="70" t="str">
        <f t="shared" si="4"/>
        <v/>
      </c>
      <c r="I2524" s="71" t="s">
        <v>2802</v>
      </c>
      <c r="J2524" s="70" t="str">
        <f t="array" ref="J2524:K2524">VLOOKUP(I2524,D:H,{4,5},0)</f>
        <v/>
      </c>
      <c r="K2524" s="70"/>
      <c r="L2524" s="39" t="str">
        <f t="shared" si="5"/>
        <v/>
      </c>
      <c r="M2524" s="39" t="str">
        <f t="shared" si="6"/>
        <v/>
      </c>
    </row>
    <row r="2525">
      <c r="A2525" s="33" t="s">
        <v>227</v>
      </c>
      <c r="B2525" s="68" t="s">
        <v>259</v>
      </c>
      <c r="C2525" s="35" t="s">
        <v>49</v>
      </c>
      <c r="D2525" s="35" t="str">
        <f t="shared" si="2"/>
        <v>The Americas/Peru-The Americas/2001</v>
      </c>
      <c r="E2525" s="72">
        <v>20582.0</v>
      </c>
      <c r="F2525" s="69"/>
      <c r="G2525" s="70">
        <f t="shared" si="3"/>
        <v>20582</v>
      </c>
      <c r="H2525" s="70" t="str">
        <f t="shared" si="4"/>
        <v/>
      </c>
      <c r="I2525" s="71" t="s">
        <v>2803</v>
      </c>
      <c r="J2525" s="70">
        <f t="array" ref="J2525:K2525">VLOOKUP(I2525,D:H,{4,5},0)</f>
        <v>20582</v>
      </c>
      <c r="K2525" s="70"/>
      <c r="L2525" s="39">
        <f t="shared" si="5"/>
        <v>20582</v>
      </c>
      <c r="M2525" s="39" t="str">
        <f t="shared" si="6"/>
        <v/>
      </c>
    </row>
    <row r="2526">
      <c r="A2526" s="33" t="s">
        <v>227</v>
      </c>
      <c r="B2526" s="68" t="s">
        <v>259</v>
      </c>
      <c r="C2526" s="35" t="s">
        <v>50</v>
      </c>
      <c r="D2526" s="35" t="str">
        <f t="shared" si="2"/>
        <v>The Americas/Peru-The Americas/2002</v>
      </c>
      <c r="E2526" s="72">
        <v>19207.0</v>
      </c>
      <c r="F2526" s="72">
        <v>57579.0</v>
      </c>
      <c r="G2526" s="70">
        <f t="shared" si="3"/>
        <v>19207</v>
      </c>
      <c r="H2526" s="70">
        <f t="shared" si="4"/>
        <v>57579</v>
      </c>
      <c r="I2526" s="71" t="s">
        <v>2804</v>
      </c>
      <c r="J2526" s="70">
        <f t="array" ref="J2526:K2526">VLOOKUP(I2526,D:H,{4,5},0)</f>
        <v>19207</v>
      </c>
      <c r="K2526" s="70">
        <v>57579.0</v>
      </c>
      <c r="L2526" s="39">
        <f t="shared" si="5"/>
        <v>19207</v>
      </c>
      <c r="M2526" s="39">
        <f t="shared" si="6"/>
        <v>57579</v>
      </c>
    </row>
    <row r="2527">
      <c r="A2527" s="33" t="s">
        <v>227</v>
      </c>
      <c r="B2527" s="68" t="s">
        <v>259</v>
      </c>
      <c r="C2527" s="35" t="s">
        <v>51</v>
      </c>
      <c r="D2527" s="35" t="str">
        <f t="shared" si="2"/>
        <v>The Americas/Peru-The Americas/2003</v>
      </c>
      <c r="E2527" s="72">
        <v>17200.0</v>
      </c>
      <c r="F2527" s="72">
        <v>47356.0</v>
      </c>
      <c r="G2527" s="70">
        <f t="shared" si="3"/>
        <v>17200</v>
      </c>
      <c r="H2527" s="70">
        <f t="shared" si="4"/>
        <v>47356</v>
      </c>
      <c r="I2527" s="71" t="s">
        <v>2805</v>
      </c>
      <c r="J2527" s="70">
        <f t="array" ref="J2527:K2527">VLOOKUP(I2527,D:H,{4,5},0)</f>
        <v>17200</v>
      </c>
      <c r="K2527" s="70">
        <v>47356.0</v>
      </c>
      <c r="L2527" s="39">
        <f t="shared" si="5"/>
        <v>17200</v>
      </c>
      <c r="M2527" s="39">
        <f t="shared" si="6"/>
        <v>47356</v>
      </c>
    </row>
    <row r="2528">
      <c r="A2528" s="33" t="s">
        <v>227</v>
      </c>
      <c r="B2528" s="68" t="s">
        <v>259</v>
      </c>
      <c r="C2528" s="35" t="s">
        <v>52</v>
      </c>
      <c r="D2528" s="35" t="str">
        <f t="shared" si="2"/>
        <v>The Americas/Peru-The Americas/2004</v>
      </c>
      <c r="E2528" s="72">
        <v>15044.0</v>
      </c>
      <c r="F2528" s="72">
        <v>41279.0</v>
      </c>
      <c r="G2528" s="70">
        <f t="shared" si="3"/>
        <v>15044</v>
      </c>
      <c r="H2528" s="70">
        <f t="shared" si="4"/>
        <v>41279</v>
      </c>
      <c r="I2528" s="71" t="s">
        <v>2806</v>
      </c>
      <c r="J2528" s="70">
        <f t="array" ref="J2528:K2528">VLOOKUP(I2528,D:H,{4,5},0)</f>
        <v>15044</v>
      </c>
      <c r="K2528" s="70">
        <v>41279.0</v>
      </c>
      <c r="L2528" s="39">
        <f t="shared" si="5"/>
        <v>15044</v>
      </c>
      <c r="M2528" s="39">
        <f t="shared" si="6"/>
        <v>41279</v>
      </c>
    </row>
    <row r="2529">
      <c r="A2529" s="33" t="s">
        <v>227</v>
      </c>
      <c r="B2529" s="68" t="s">
        <v>259</v>
      </c>
      <c r="C2529" s="35" t="s">
        <v>54</v>
      </c>
      <c r="D2529" s="35" t="str">
        <f t="shared" si="2"/>
        <v>The Americas/Peru-The Americas/2006</v>
      </c>
      <c r="E2529" s="72">
        <v>11795.0</v>
      </c>
      <c r="F2529" s="72">
        <v>27165.0</v>
      </c>
      <c r="G2529" s="70">
        <f t="shared" si="3"/>
        <v>11795</v>
      </c>
      <c r="H2529" s="70">
        <f t="shared" si="4"/>
        <v>27165</v>
      </c>
      <c r="I2529" s="71" t="s">
        <v>2807</v>
      </c>
      <c r="J2529" s="70"/>
      <c r="K2529" s="70"/>
      <c r="L2529" s="39" t="str">
        <f t="shared" si="5"/>
        <v/>
      </c>
      <c r="M2529" s="39" t="str">
        <f t="shared" si="6"/>
        <v/>
      </c>
    </row>
    <row r="2530">
      <c r="A2530" s="33" t="s">
        <v>227</v>
      </c>
      <c r="B2530" s="68" t="s">
        <v>259</v>
      </c>
      <c r="C2530" s="35" t="s">
        <v>55</v>
      </c>
      <c r="D2530" s="35" t="str">
        <f t="shared" si="2"/>
        <v>The Americas/Peru-The Americas/2007</v>
      </c>
      <c r="E2530" s="72">
        <v>12875.0</v>
      </c>
      <c r="F2530" s="72">
        <v>31896.0</v>
      </c>
      <c r="G2530" s="70">
        <f t="shared" si="3"/>
        <v>12374</v>
      </c>
      <c r="H2530" s="70">
        <f t="shared" si="4"/>
        <v>29541.5</v>
      </c>
      <c r="I2530" s="71" t="s">
        <v>2808</v>
      </c>
      <c r="J2530" s="70">
        <f t="array" ref="J2530:K2530">VLOOKUP(I2530,D:H,{4,5},0)</f>
        <v>11795</v>
      </c>
      <c r="K2530" s="70">
        <v>27165.0</v>
      </c>
      <c r="L2530" s="39">
        <f t="shared" si="5"/>
        <v>11795</v>
      </c>
      <c r="M2530" s="39">
        <f t="shared" si="6"/>
        <v>27165</v>
      </c>
    </row>
    <row r="2531">
      <c r="A2531" s="33" t="s">
        <v>227</v>
      </c>
      <c r="B2531" s="68" t="s">
        <v>259</v>
      </c>
      <c r="C2531" s="35" t="s">
        <v>55</v>
      </c>
      <c r="D2531" s="35" t="str">
        <f t="shared" si="2"/>
        <v>The Americas/Peru-The Americas/2007</v>
      </c>
      <c r="E2531" s="72">
        <v>11873.0</v>
      </c>
      <c r="F2531" s="72">
        <v>27187.0</v>
      </c>
      <c r="G2531" s="70">
        <f t="shared" si="3"/>
        <v>11873</v>
      </c>
      <c r="H2531" s="70">
        <f t="shared" si="4"/>
        <v>27187</v>
      </c>
      <c r="I2531" s="71" t="s">
        <v>2809</v>
      </c>
      <c r="J2531" s="70">
        <f t="array" ref="J2531:K2531">VLOOKUP(I2531,D:H,{4,5},0)</f>
        <v>12374</v>
      </c>
      <c r="K2531" s="70">
        <v>29541.5</v>
      </c>
      <c r="L2531" s="39">
        <f t="shared" si="5"/>
        <v>12374</v>
      </c>
      <c r="M2531" s="39">
        <f t="shared" si="6"/>
        <v>29541.5</v>
      </c>
    </row>
    <row r="2532">
      <c r="A2532" s="33" t="s">
        <v>227</v>
      </c>
      <c r="B2532" s="68" t="s">
        <v>259</v>
      </c>
      <c r="C2532" s="35" t="s">
        <v>56</v>
      </c>
      <c r="D2532" s="35" t="str">
        <f t="shared" si="2"/>
        <v>The Americas/Peru-The Americas/2008</v>
      </c>
      <c r="E2532" s="72">
        <v>14334.0</v>
      </c>
      <c r="F2532" s="72">
        <v>43208.0</v>
      </c>
      <c r="G2532" s="70">
        <f t="shared" si="3"/>
        <v>14334</v>
      </c>
      <c r="H2532" s="70">
        <f t="shared" si="4"/>
        <v>43208</v>
      </c>
      <c r="I2532" s="71" t="s">
        <v>2810</v>
      </c>
      <c r="J2532" s="70">
        <f t="array" ref="J2532:K2532">VLOOKUP(I2532,D:H,{4,5},0)</f>
        <v>14334</v>
      </c>
      <c r="K2532" s="70">
        <v>43208.0</v>
      </c>
      <c r="L2532" s="39">
        <f t="shared" si="5"/>
        <v>14334</v>
      </c>
      <c r="M2532" s="39">
        <f t="shared" si="6"/>
        <v>43208</v>
      </c>
    </row>
    <row r="2533">
      <c r="A2533" s="33" t="s">
        <v>227</v>
      </c>
      <c r="B2533" s="68" t="s">
        <v>259</v>
      </c>
      <c r="C2533" s="35" t="s">
        <v>58</v>
      </c>
      <c r="D2533" s="35" t="str">
        <f t="shared" si="2"/>
        <v>The Americas/Peru-The Americas/2010</v>
      </c>
      <c r="E2533" s="72">
        <v>13646.0</v>
      </c>
      <c r="F2533" s="72">
        <v>37136.0</v>
      </c>
      <c r="G2533" s="70">
        <f t="shared" si="3"/>
        <v>13646</v>
      </c>
      <c r="H2533" s="70">
        <f t="shared" si="4"/>
        <v>37136</v>
      </c>
      <c r="I2533" s="71" t="s">
        <v>2811</v>
      </c>
      <c r="J2533" s="70"/>
      <c r="K2533" s="70"/>
      <c r="L2533" s="39" t="str">
        <f t="shared" si="5"/>
        <v/>
      </c>
      <c r="M2533" s="39" t="str">
        <f t="shared" si="6"/>
        <v/>
      </c>
    </row>
    <row r="2534">
      <c r="A2534" s="33" t="s">
        <v>227</v>
      </c>
      <c r="B2534" s="68" t="s">
        <v>259</v>
      </c>
      <c r="C2534" s="35" t="s">
        <v>59</v>
      </c>
      <c r="D2534" s="35" t="str">
        <f t="shared" si="2"/>
        <v>The Americas/Peru-The Americas/2011</v>
      </c>
      <c r="E2534" s="72">
        <v>11638.0</v>
      </c>
      <c r="F2534" s="72">
        <v>26380.0</v>
      </c>
      <c r="G2534" s="70">
        <f t="shared" si="3"/>
        <v>11930</v>
      </c>
      <c r="H2534" s="70">
        <f t="shared" si="4"/>
        <v>28338.5</v>
      </c>
      <c r="I2534" s="71" t="s">
        <v>2812</v>
      </c>
      <c r="J2534" s="70">
        <f t="array" ref="J2534:K2534">VLOOKUP(I2534,D:H,{4,5},0)</f>
        <v>13646</v>
      </c>
      <c r="K2534" s="70">
        <v>37136.0</v>
      </c>
      <c r="L2534" s="39">
        <f t="shared" si="5"/>
        <v>13646</v>
      </c>
      <c r="M2534" s="39">
        <f t="shared" si="6"/>
        <v>37136</v>
      </c>
    </row>
    <row r="2535">
      <c r="A2535" s="33" t="s">
        <v>227</v>
      </c>
      <c r="B2535" s="68" t="s">
        <v>259</v>
      </c>
      <c r="C2535" s="35" t="s">
        <v>59</v>
      </c>
      <c r="D2535" s="35" t="str">
        <f t="shared" si="2"/>
        <v>The Americas/Peru-The Americas/2011</v>
      </c>
      <c r="E2535" s="72">
        <v>12222.0</v>
      </c>
      <c r="F2535" s="72">
        <v>30297.0</v>
      </c>
      <c r="G2535" s="70">
        <f t="shared" si="3"/>
        <v>12222</v>
      </c>
      <c r="H2535" s="70">
        <f t="shared" si="4"/>
        <v>30297</v>
      </c>
      <c r="I2535" s="71" t="s">
        <v>2813</v>
      </c>
      <c r="J2535" s="70">
        <f t="array" ref="J2535:K2535">VLOOKUP(I2535,D:H,{4,5},0)</f>
        <v>11930</v>
      </c>
      <c r="K2535" s="70">
        <v>28338.5</v>
      </c>
      <c r="L2535" s="39">
        <f t="shared" si="5"/>
        <v>11930</v>
      </c>
      <c r="M2535" s="39">
        <f t="shared" si="6"/>
        <v>28338.5</v>
      </c>
    </row>
    <row r="2536">
      <c r="A2536" s="33" t="s">
        <v>227</v>
      </c>
      <c r="B2536" s="68" t="s">
        <v>259</v>
      </c>
      <c r="C2536" s="35" t="s">
        <v>60</v>
      </c>
      <c r="D2536" s="35" t="str">
        <f t="shared" si="2"/>
        <v>The Americas/Peru-The Americas/2012</v>
      </c>
      <c r="E2536" s="72">
        <v>13248.0</v>
      </c>
      <c r="F2536" s="72">
        <v>35064.0</v>
      </c>
      <c r="G2536" s="70">
        <f t="shared" si="3"/>
        <v>13248</v>
      </c>
      <c r="H2536" s="70">
        <f t="shared" si="4"/>
        <v>35064</v>
      </c>
      <c r="I2536" s="71" t="s">
        <v>2814</v>
      </c>
      <c r="J2536" s="70">
        <f t="array" ref="J2536:K2536">VLOOKUP(I2536,D:H,{4,5},0)</f>
        <v>13248</v>
      </c>
      <c r="K2536" s="70">
        <v>35064.0</v>
      </c>
      <c r="L2536" s="39">
        <f t="shared" si="5"/>
        <v>13248</v>
      </c>
      <c r="M2536" s="39">
        <f t="shared" si="6"/>
        <v>35064</v>
      </c>
    </row>
    <row r="2537">
      <c r="A2537" s="33" t="s">
        <v>227</v>
      </c>
      <c r="B2537" s="68" t="s">
        <v>260</v>
      </c>
      <c r="C2537" s="35" t="s">
        <v>48</v>
      </c>
      <c r="D2537" s="35" t="str">
        <f t="shared" si="2"/>
        <v>The Americas/Puerto Rico-The Americas/2000</v>
      </c>
      <c r="E2537" s="69"/>
      <c r="F2537" s="69"/>
      <c r="G2537" s="70" t="str">
        <f t="shared" si="3"/>
        <v/>
      </c>
      <c r="H2537" s="70" t="str">
        <f t="shared" si="4"/>
        <v/>
      </c>
      <c r="I2537" s="71" t="s">
        <v>2815</v>
      </c>
      <c r="J2537" s="70" t="str">
        <f t="array" ref="J2537:K2537">VLOOKUP(I2537,D:H,{4,5},0)</f>
        <v/>
      </c>
      <c r="K2537" s="70"/>
      <c r="L2537" s="39" t="str">
        <f t="shared" si="5"/>
        <v/>
      </c>
      <c r="M2537" s="39" t="str">
        <f t="shared" si="6"/>
        <v/>
      </c>
    </row>
    <row r="2538">
      <c r="A2538" s="33" t="s">
        <v>227</v>
      </c>
      <c r="B2538" s="68" t="s">
        <v>260</v>
      </c>
      <c r="C2538" s="35" t="s">
        <v>49</v>
      </c>
      <c r="D2538" s="35" t="str">
        <f t="shared" si="2"/>
        <v>The Americas/Puerto Rico-The Americas/2001</v>
      </c>
      <c r="E2538" s="69"/>
      <c r="F2538" s="69"/>
      <c r="G2538" s="70" t="str">
        <f t="shared" si="3"/>
        <v/>
      </c>
      <c r="H2538" s="70" t="str">
        <f t="shared" si="4"/>
        <v/>
      </c>
      <c r="I2538" s="71" t="s">
        <v>2816</v>
      </c>
      <c r="J2538" s="70" t="str">
        <f t="array" ref="J2538:K2538">VLOOKUP(I2538,D:H,{4,5},0)</f>
        <v/>
      </c>
      <c r="K2538" s="70"/>
      <c r="L2538" s="39" t="str">
        <f t="shared" si="5"/>
        <v/>
      </c>
      <c r="M2538" s="39" t="str">
        <f t="shared" si="6"/>
        <v/>
      </c>
    </row>
    <row r="2539">
      <c r="A2539" s="33" t="s">
        <v>227</v>
      </c>
      <c r="B2539" s="68" t="s">
        <v>260</v>
      </c>
      <c r="C2539" s="35" t="s">
        <v>50</v>
      </c>
      <c r="D2539" s="35" t="str">
        <f t="shared" si="2"/>
        <v>The Americas/Puerto Rico-The Americas/2002</v>
      </c>
      <c r="E2539" s="69"/>
      <c r="F2539" s="69"/>
      <c r="G2539" s="70" t="str">
        <f t="shared" si="3"/>
        <v/>
      </c>
      <c r="H2539" s="70" t="str">
        <f t="shared" si="4"/>
        <v/>
      </c>
      <c r="I2539" s="71" t="s">
        <v>2817</v>
      </c>
      <c r="J2539" s="70" t="str">
        <f t="array" ref="J2539:K2539">VLOOKUP(I2539,D:H,{4,5},0)</f>
        <v/>
      </c>
      <c r="K2539" s="70"/>
      <c r="L2539" s="39" t="str">
        <f t="shared" si="5"/>
        <v/>
      </c>
      <c r="M2539" s="39" t="str">
        <f t="shared" si="6"/>
        <v/>
      </c>
    </row>
    <row r="2540">
      <c r="A2540" s="33" t="s">
        <v>227</v>
      </c>
      <c r="B2540" s="68" t="s">
        <v>260</v>
      </c>
      <c r="C2540" s="35" t="s">
        <v>51</v>
      </c>
      <c r="D2540" s="35" t="str">
        <f t="shared" si="2"/>
        <v>The Americas/Puerto Rico-The Americas/2003</v>
      </c>
      <c r="E2540" s="69"/>
      <c r="F2540" s="69"/>
      <c r="G2540" s="70" t="str">
        <f t="shared" si="3"/>
        <v/>
      </c>
      <c r="H2540" s="70" t="str">
        <f t="shared" si="4"/>
        <v/>
      </c>
      <c r="I2540" s="71" t="s">
        <v>2818</v>
      </c>
      <c r="J2540" s="70" t="str">
        <f t="array" ref="J2540:K2540">VLOOKUP(I2540,D:H,{4,5},0)</f>
        <v/>
      </c>
      <c r="K2540" s="70"/>
      <c r="L2540" s="39" t="str">
        <f t="shared" si="5"/>
        <v/>
      </c>
      <c r="M2540" s="39" t="str">
        <f t="shared" si="6"/>
        <v/>
      </c>
    </row>
    <row r="2541">
      <c r="A2541" s="33" t="s">
        <v>227</v>
      </c>
      <c r="B2541" s="68" t="s">
        <v>260</v>
      </c>
      <c r="C2541" s="35" t="s">
        <v>52</v>
      </c>
      <c r="D2541" s="35" t="str">
        <f t="shared" si="2"/>
        <v>The Americas/Puerto Rico-The Americas/2004</v>
      </c>
      <c r="E2541" s="69"/>
      <c r="F2541" s="69"/>
      <c r="G2541" s="70" t="str">
        <f t="shared" si="3"/>
        <v/>
      </c>
      <c r="H2541" s="70" t="str">
        <f t="shared" si="4"/>
        <v/>
      </c>
      <c r="I2541" s="71" t="s">
        <v>2819</v>
      </c>
      <c r="J2541" s="70" t="str">
        <f t="array" ref="J2541:K2541">VLOOKUP(I2541,D:H,{4,5},0)</f>
        <v/>
      </c>
      <c r="K2541" s="70"/>
      <c r="L2541" s="39" t="str">
        <f t="shared" si="5"/>
        <v/>
      </c>
      <c r="M2541" s="39" t="str">
        <f t="shared" si="6"/>
        <v/>
      </c>
    </row>
    <row r="2542">
      <c r="A2542" s="33" t="s">
        <v>227</v>
      </c>
      <c r="B2542" s="68" t="s">
        <v>260</v>
      </c>
      <c r="C2542" s="35" t="s">
        <v>54</v>
      </c>
      <c r="D2542" s="35" t="str">
        <f t="shared" si="2"/>
        <v>The Americas/Puerto Rico-The Americas/2006</v>
      </c>
      <c r="E2542" s="69"/>
      <c r="F2542" s="69"/>
      <c r="G2542" s="70" t="str">
        <f t="shared" si="3"/>
        <v/>
      </c>
      <c r="H2542" s="70" t="str">
        <f t="shared" si="4"/>
        <v/>
      </c>
      <c r="I2542" s="71" t="s">
        <v>2820</v>
      </c>
      <c r="J2542" s="70"/>
      <c r="K2542" s="70"/>
      <c r="L2542" s="39" t="str">
        <f t="shared" si="5"/>
        <v/>
      </c>
      <c r="M2542" s="39" t="str">
        <f t="shared" si="6"/>
        <v/>
      </c>
    </row>
    <row r="2543">
      <c r="A2543" s="33" t="s">
        <v>227</v>
      </c>
      <c r="B2543" s="68" t="s">
        <v>260</v>
      </c>
      <c r="C2543" s="35" t="s">
        <v>55</v>
      </c>
      <c r="D2543" s="35" t="str">
        <f t="shared" si="2"/>
        <v>The Americas/Puerto Rico-The Americas/2007</v>
      </c>
      <c r="E2543" s="69"/>
      <c r="F2543" s="69"/>
      <c r="G2543" s="70" t="str">
        <f t="shared" si="3"/>
        <v/>
      </c>
      <c r="H2543" s="70" t="str">
        <f t="shared" si="4"/>
        <v/>
      </c>
      <c r="I2543" s="71" t="s">
        <v>2821</v>
      </c>
      <c r="J2543" s="70" t="str">
        <f t="array" ref="J2543:K2543">VLOOKUP(I2543,D:H,{4,5},0)</f>
        <v/>
      </c>
      <c r="K2543" s="70"/>
      <c r="L2543" s="39" t="str">
        <f t="shared" si="5"/>
        <v/>
      </c>
      <c r="M2543" s="39" t="str">
        <f t="shared" si="6"/>
        <v/>
      </c>
    </row>
    <row r="2544">
      <c r="A2544" s="33" t="s">
        <v>227</v>
      </c>
      <c r="B2544" s="68" t="s">
        <v>260</v>
      </c>
      <c r="C2544" s="35" t="s">
        <v>55</v>
      </c>
      <c r="D2544" s="35" t="str">
        <f t="shared" si="2"/>
        <v>The Americas/Puerto Rico-The Americas/2007</v>
      </c>
      <c r="E2544" s="69"/>
      <c r="F2544" s="69"/>
      <c r="G2544" s="70" t="str">
        <f t="shared" si="3"/>
        <v/>
      </c>
      <c r="H2544" s="70" t="str">
        <f t="shared" si="4"/>
        <v/>
      </c>
      <c r="I2544" s="71" t="s">
        <v>2822</v>
      </c>
      <c r="J2544" s="70" t="str">
        <f t="array" ref="J2544:K2544">VLOOKUP(I2544,D:H,{4,5},0)</f>
        <v/>
      </c>
      <c r="K2544" s="70"/>
      <c r="L2544" s="39" t="str">
        <f t="shared" si="5"/>
        <v/>
      </c>
      <c r="M2544" s="39" t="str">
        <f t="shared" si="6"/>
        <v/>
      </c>
    </row>
    <row r="2545">
      <c r="A2545" s="33" t="s">
        <v>227</v>
      </c>
      <c r="B2545" s="68" t="s">
        <v>260</v>
      </c>
      <c r="C2545" s="35" t="s">
        <v>56</v>
      </c>
      <c r="D2545" s="35" t="str">
        <f t="shared" si="2"/>
        <v>The Americas/Puerto Rico-The Americas/2008</v>
      </c>
      <c r="E2545" s="69"/>
      <c r="F2545" s="69"/>
      <c r="G2545" s="70" t="str">
        <f t="shared" si="3"/>
        <v/>
      </c>
      <c r="H2545" s="70" t="str">
        <f t="shared" si="4"/>
        <v/>
      </c>
      <c r="I2545" s="71" t="s">
        <v>2823</v>
      </c>
      <c r="J2545" s="70" t="str">
        <f t="array" ref="J2545:K2545">VLOOKUP(I2545,D:H,{4,5},0)</f>
        <v/>
      </c>
      <c r="K2545" s="70"/>
      <c r="L2545" s="39" t="str">
        <f t="shared" si="5"/>
        <v/>
      </c>
      <c r="M2545" s="39" t="str">
        <f t="shared" si="6"/>
        <v/>
      </c>
    </row>
    <row r="2546">
      <c r="A2546" s="33" t="s">
        <v>227</v>
      </c>
      <c r="B2546" s="68" t="s">
        <v>260</v>
      </c>
      <c r="C2546" s="35" t="s">
        <v>58</v>
      </c>
      <c r="D2546" s="35" t="str">
        <f t="shared" si="2"/>
        <v>The Americas/Puerto Rico-The Americas/2010</v>
      </c>
      <c r="E2546" s="69"/>
      <c r="F2546" s="69"/>
      <c r="G2546" s="70" t="str">
        <f t="shared" si="3"/>
        <v/>
      </c>
      <c r="H2546" s="70" t="str">
        <f t="shared" si="4"/>
        <v/>
      </c>
      <c r="I2546" s="71" t="s">
        <v>2824</v>
      </c>
      <c r="J2546" s="70"/>
      <c r="K2546" s="70"/>
      <c r="L2546" s="39" t="str">
        <f t="shared" si="5"/>
        <v/>
      </c>
      <c r="M2546" s="39" t="str">
        <f t="shared" si="6"/>
        <v/>
      </c>
    </row>
    <row r="2547">
      <c r="A2547" s="33" t="s">
        <v>227</v>
      </c>
      <c r="B2547" s="68" t="s">
        <v>260</v>
      </c>
      <c r="C2547" s="35" t="s">
        <v>59</v>
      </c>
      <c r="D2547" s="35" t="str">
        <f t="shared" si="2"/>
        <v>The Americas/Puerto Rico-The Americas/2011</v>
      </c>
      <c r="E2547" s="69"/>
      <c r="F2547" s="69"/>
      <c r="G2547" s="70" t="str">
        <f t="shared" si="3"/>
        <v/>
      </c>
      <c r="H2547" s="70" t="str">
        <f t="shared" si="4"/>
        <v/>
      </c>
      <c r="I2547" s="71" t="s">
        <v>2825</v>
      </c>
      <c r="J2547" s="70" t="str">
        <f t="array" ref="J2547:K2547">VLOOKUP(I2547,D:H,{4,5},0)</f>
        <v/>
      </c>
      <c r="K2547" s="70"/>
      <c r="L2547" s="39" t="str">
        <f t="shared" si="5"/>
        <v/>
      </c>
      <c r="M2547" s="39" t="str">
        <f t="shared" si="6"/>
        <v/>
      </c>
    </row>
    <row r="2548">
      <c r="A2548" s="33" t="s">
        <v>227</v>
      </c>
      <c r="B2548" s="68" t="s">
        <v>260</v>
      </c>
      <c r="C2548" s="35" t="s">
        <v>59</v>
      </c>
      <c r="D2548" s="35" t="str">
        <f t="shared" si="2"/>
        <v>The Americas/Puerto Rico-The Americas/2011</v>
      </c>
      <c r="E2548" s="69"/>
      <c r="F2548" s="69"/>
      <c r="G2548" s="70" t="str">
        <f t="shared" si="3"/>
        <v/>
      </c>
      <c r="H2548" s="70" t="str">
        <f t="shared" si="4"/>
        <v/>
      </c>
      <c r="I2548" s="71" t="s">
        <v>2826</v>
      </c>
      <c r="J2548" s="70" t="str">
        <f t="array" ref="J2548:K2548">VLOOKUP(I2548,D:H,{4,5},0)</f>
        <v/>
      </c>
      <c r="K2548" s="70"/>
      <c r="L2548" s="39" t="str">
        <f t="shared" si="5"/>
        <v/>
      </c>
      <c r="M2548" s="39" t="str">
        <f t="shared" si="6"/>
        <v/>
      </c>
    </row>
    <row r="2549">
      <c r="A2549" s="33" t="s">
        <v>227</v>
      </c>
      <c r="B2549" s="68" t="s">
        <v>260</v>
      </c>
      <c r="C2549" s="35" t="s">
        <v>60</v>
      </c>
      <c r="D2549" s="35" t="str">
        <f t="shared" si="2"/>
        <v>The Americas/Puerto Rico-The Americas/2012</v>
      </c>
      <c r="E2549" s="69"/>
      <c r="F2549" s="69"/>
      <c r="G2549" s="70" t="str">
        <f t="shared" si="3"/>
        <v/>
      </c>
      <c r="H2549" s="70" t="str">
        <f t="shared" si="4"/>
        <v/>
      </c>
      <c r="I2549" s="71" t="s">
        <v>2827</v>
      </c>
      <c r="J2549" s="70" t="str">
        <f t="array" ref="J2549:K2549">VLOOKUP(I2549,D:H,{4,5},0)</f>
        <v/>
      </c>
      <c r="K2549" s="70"/>
      <c r="L2549" s="39" t="str">
        <f t="shared" si="5"/>
        <v/>
      </c>
      <c r="M2549" s="39" t="str">
        <f t="shared" si="6"/>
        <v/>
      </c>
    </row>
    <row r="2550">
      <c r="A2550" s="33" t="s">
        <v>227</v>
      </c>
      <c r="B2550" s="68" t="s">
        <v>261</v>
      </c>
      <c r="C2550" s="35" t="s">
        <v>48</v>
      </c>
      <c r="D2550" s="35" t="str">
        <f t="shared" si="2"/>
        <v>The Americas/Sint Maarten (Dutch part)-The Americas/2000</v>
      </c>
      <c r="E2550" s="69"/>
      <c r="F2550" s="69"/>
      <c r="G2550" s="70" t="str">
        <f t="shared" si="3"/>
        <v/>
      </c>
      <c r="H2550" s="70" t="str">
        <f t="shared" si="4"/>
        <v/>
      </c>
      <c r="I2550" s="71" t="s">
        <v>2828</v>
      </c>
      <c r="J2550" s="70" t="str">
        <f t="array" ref="J2550:K2550">VLOOKUP(I2550,D:H,{4,5},0)</f>
        <v/>
      </c>
      <c r="K2550" s="70"/>
      <c r="L2550" s="39" t="str">
        <f t="shared" si="5"/>
        <v/>
      </c>
      <c r="M2550" s="39" t="str">
        <f t="shared" si="6"/>
        <v/>
      </c>
    </row>
    <row r="2551">
      <c r="A2551" s="33" t="s">
        <v>227</v>
      </c>
      <c r="B2551" s="68" t="s">
        <v>261</v>
      </c>
      <c r="C2551" s="35" t="s">
        <v>49</v>
      </c>
      <c r="D2551" s="35" t="str">
        <f t="shared" si="2"/>
        <v>The Americas/Sint Maarten (Dutch part)-The Americas/2001</v>
      </c>
      <c r="E2551" s="69"/>
      <c r="F2551" s="69"/>
      <c r="G2551" s="70" t="str">
        <f t="shared" si="3"/>
        <v/>
      </c>
      <c r="H2551" s="70" t="str">
        <f t="shared" si="4"/>
        <v/>
      </c>
      <c r="I2551" s="71" t="s">
        <v>2829</v>
      </c>
      <c r="J2551" s="70" t="str">
        <f t="array" ref="J2551:K2551">VLOOKUP(I2551,D:H,{4,5},0)</f>
        <v/>
      </c>
      <c r="K2551" s="70"/>
      <c r="L2551" s="39" t="str">
        <f t="shared" si="5"/>
        <v/>
      </c>
      <c r="M2551" s="39" t="str">
        <f t="shared" si="6"/>
        <v/>
      </c>
    </row>
    <row r="2552">
      <c r="A2552" s="33" t="s">
        <v>227</v>
      </c>
      <c r="B2552" s="68" t="s">
        <v>261</v>
      </c>
      <c r="C2552" s="35" t="s">
        <v>50</v>
      </c>
      <c r="D2552" s="35" t="str">
        <f t="shared" si="2"/>
        <v>The Americas/Sint Maarten (Dutch part)-The Americas/2002</v>
      </c>
      <c r="E2552" s="69"/>
      <c r="F2552" s="69"/>
      <c r="G2552" s="70" t="str">
        <f t="shared" si="3"/>
        <v/>
      </c>
      <c r="H2552" s="70" t="str">
        <f t="shared" si="4"/>
        <v/>
      </c>
      <c r="I2552" s="71" t="s">
        <v>2830</v>
      </c>
      <c r="J2552" s="70" t="str">
        <f t="array" ref="J2552:K2552">VLOOKUP(I2552,D:H,{4,5},0)</f>
        <v/>
      </c>
      <c r="K2552" s="70"/>
      <c r="L2552" s="39" t="str">
        <f t="shared" si="5"/>
        <v/>
      </c>
      <c r="M2552" s="39" t="str">
        <f t="shared" si="6"/>
        <v/>
      </c>
    </row>
    <row r="2553">
      <c r="A2553" s="33" t="s">
        <v>227</v>
      </c>
      <c r="B2553" s="68" t="s">
        <v>261</v>
      </c>
      <c r="C2553" s="35" t="s">
        <v>51</v>
      </c>
      <c r="D2553" s="35" t="str">
        <f t="shared" si="2"/>
        <v>The Americas/Sint Maarten (Dutch part)-The Americas/2003</v>
      </c>
      <c r="E2553" s="69"/>
      <c r="F2553" s="69"/>
      <c r="G2553" s="70" t="str">
        <f t="shared" si="3"/>
        <v/>
      </c>
      <c r="H2553" s="70" t="str">
        <f t="shared" si="4"/>
        <v/>
      </c>
      <c r="I2553" s="71" t="s">
        <v>2831</v>
      </c>
      <c r="J2553" s="70" t="str">
        <f t="array" ref="J2553:K2553">VLOOKUP(I2553,D:H,{4,5},0)</f>
        <v/>
      </c>
      <c r="K2553" s="70"/>
      <c r="L2553" s="39" t="str">
        <f t="shared" si="5"/>
        <v/>
      </c>
      <c r="M2553" s="39" t="str">
        <f t="shared" si="6"/>
        <v/>
      </c>
    </row>
    <row r="2554">
      <c r="A2554" s="33" t="s">
        <v>227</v>
      </c>
      <c r="B2554" s="68" t="s">
        <v>261</v>
      </c>
      <c r="C2554" s="35" t="s">
        <v>52</v>
      </c>
      <c r="D2554" s="35" t="str">
        <f t="shared" si="2"/>
        <v>The Americas/Sint Maarten (Dutch part)-The Americas/2004</v>
      </c>
      <c r="E2554" s="69"/>
      <c r="F2554" s="69"/>
      <c r="G2554" s="70" t="str">
        <f t="shared" si="3"/>
        <v/>
      </c>
      <c r="H2554" s="70" t="str">
        <f t="shared" si="4"/>
        <v/>
      </c>
      <c r="I2554" s="71" t="s">
        <v>2832</v>
      </c>
      <c r="J2554" s="70" t="str">
        <f t="array" ref="J2554:K2554">VLOOKUP(I2554,D:H,{4,5},0)</f>
        <v/>
      </c>
      <c r="K2554" s="70"/>
      <c r="L2554" s="39" t="str">
        <f t="shared" si="5"/>
        <v/>
      </c>
      <c r="M2554" s="39" t="str">
        <f t="shared" si="6"/>
        <v/>
      </c>
    </row>
    <row r="2555">
      <c r="A2555" s="33" t="s">
        <v>227</v>
      </c>
      <c r="B2555" s="68" t="s">
        <v>261</v>
      </c>
      <c r="C2555" s="35" t="s">
        <v>55</v>
      </c>
      <c r="D2555" s="35" t="str">
        <f t="shared" si="2"/>
        <v>The Americas/Sint Maarten (Dutch part)-The Americas/2007</v>
      </c>
      <c r="E2555" s="69"/>
      <c r="F2555" s="69"/>
      <c r="G2555" s="70" t="str">
        <f t="shared" si="3"/>
        <v/>
      </c>
      <c r="H2555" s="70" t="str">
        <f t="shared" si="4"/>
        <v/>
      </c>
      <c r="I2555" s="71" t="s">
        <v>2833</v>
      </c>
      <c r="J2555" s="70"/>
      <c r="K2555" s="70"/>
      <c r="L2555" s="39" t="str">
        <f t="shared" si="5"/>
        <v/>
      </c>
      <c r="M2555" s="39" t="str">
        <f t="shared" si="6"/>
        <v/>
      </c>
    </row>
    <row r="2556">
      <c r="A2556" s="33" t="s">
        <v>227</v>
      </c>
      <c r="B2556" s="68" t="s">
        <v>261</v>
      </c>
      <c r="C2556" s="35" t="s">
        <v>55</v>
      </c>
      <c r="D2556" s="35" t="str">
        <f t="shared" si="2"/>
        <v>The Americas/Sint Maarten (Dutch part)-The Americas/2007</v>
      </c>
      <c r="E2556" s="69"/>
      <c r="F2556" s="69"/>
      <c r="G2556" s="70" t="str">
        <f t="shared" si="3"/>
        <v/>
      </c>
      <c r="H2556" s="70" t="str">
        <f t="shared" si="4"/>
        <v/>
      </c>
      <c r="I2556" s="71" t="s">
        <v>2834</v>
      </c>
      <c r="J2556" s="70"/>
      <c r="K2556" s="70"/>
      <c r="L2556" s="39" t="str">
        <f t="shared" si="5"/>
        <v/>
      </c>
      <c r="M2556" s="39" t="str">
        <f t="shared" si="6"/>
        <v/>
      </c>
    </row>
    <row r="2557">
      <c r="A2557" s="33" t="s">
        <v>227</v>
      </c>
      <c r="B2557" s="68" t="s">
        <v>261</v>
      </c>
      <c r="C2557" s="35" t="s">
        <v>56</v>
      </c>
      <c r="D2557" s="35" t="str">
        <f t="shared" si="2"/>
        <v>The Americas/Sint Maarten (Dutch part)-The Americas/2008</v>
      </c>
      <c r="E2557" s="69"/>
      <c r="F2557" s="69"/>
      <c r="G2557" s="70" t="str">
        <f t="shared" si="3"/>
        <v/>
      </c>
      <c r="H2557" s="70" t="str">
        <f t="shared" si="4"/>
        <v/>
      </c>
      <c r="I2557" s="71" t="s">
        <v>2835</v>
      </c>
      <c r="J2557" s="70" t="str">
        <f t="array" ref="J2557:K2557">VLOOKUP(I2557,D:H,{4,5},0)</f>
        <v/>
      </c>
      <c r="K2557" s="70"/>
      <c r="L2557" s="39" t="str">
        <f t="shared" si="5"/>
        <v/>
      </c>
      <c r="M2557" s="39" t="str">
        <f t="shared" si="6"/>
        <v/>
      </c>
    </row>
    <row r="2558">
      <c r="A2558" s="33" t="s">
        <v>227</v>
      </c>
      <c r="B2558" s="68" t="s">
        <v>261</v>
      </c>
      <c r="C2558" s="35" t="s">
        <v>56</v>
      </c>
      <c r="D2558" s="35" t="str">
        <f t="shared" si="2"/>
        <v>The Americas/Sint Maarten (Dutch part)-The Americas/2008</v>
      </c>
      <c r="E2558" s="69"/>
      <c r="F2558" s="69"/>
      <c r="G2558" s="70" t="str">
        <f t="shared" si="3"/>
        <v/>
      </c>
      <c r="H2558" s="70" t="str">
        <f t="shared" si="4"/>
        <v/>
      </c>
      <c r="I2558" s="71" t="s">
        <v>2836</v>
      </c>
      <c r="J2558" s="70" t="str">
        <f t="array" ref="J2558:K2558">VLOOKUP(I2558,D:H,{4,5},0)</f>
        <v/>
      </c>
      <c r="K2558" s="70"/>
      <c r="L2558" s="39" t="str">
        <f t="shared" si="5"/>
        <v/>
      </c>
      <c r="M2558" s="39" t="str">
        <f t="shared" si="6"/>
        <v/>
      </c>
    </row>
    <row r="2559">
      <c r="A2559" s="33" t="s">
        <v>227</v>
      </c>
      <c r="B2559" s="68" t="s">
        <v>261</v>
      </c>
      <c r="C2559" s="35" t="s">
        <v>58</v>
      </c>
      <c r="D2559" s="35" t="str">
        <f t="shared" si="2"/>
        <v>The Americas/Sint Maarten (Dutch part)-The Americas/2010</v>
      </c>
      <c r="E2559" s="69"/>
      <c r="F2559" s="69"/>
      <c r="G2559" s="70" t="str">
        <f t="shared" si="3"/>
        <v/>
      </c>
      <c r="H2559" s="70" t="str">
        <f t="shared" si="4"/>
        <v/>
      </c>
      <c r="I2559" s="71" t="s">
        <v>2837</v>
      </c>
      <c r="J2559" s="70"/>
      <c r="K2559" s="70"/>
      <c r="L2559" s="39" t="str">
        <f t="shared" si="5"/>
        <v/>
      </c>
      <c r="M2559" s="39" t="str">
        <f t="shared" si="6"/>
        <v/>
      </c>
    </row>
    <row r="2560">
      <c r="A2560" s="33" t="s">
        <v>227</v>
      </c>
      <c r="B2560" s="68" t="s">
        <v>261</v>
      </c>
      <c r="C2560" s="35" t="s">
        <v>59</v>
      </c>
      <c r="D2560" s="35" t="str">
        <f t="shared" si="2"/>
        <v>The Americas/Sint Maarten (Dutch part)-The Americas/2011</v>
      </c>
      <c r="E2560" s="69"/>
      <c r="F2560" s="69"/>
      <c r="G2560" s="70" t="str">
        <f t="shared" si="3"/>
        <v/>
      </c>
      <c r="H2560" s="70" t="str">
        <f t="shared" si="4"/>
        <v/>
      </c>
      <c r="I2560" s="71" t="s">
        <v>2838</v>
      </c>
      <c r="J2560" s="70" t="str">
        <f t="array" ref="J2560:K2560">VLOOKUP(I2560,D:H,{4,5},0)</f>
        <v/>
      </c>
      <c r="K2560" s="70"/>
      <c r="L2560" s="39" t="str">
        <f t="shared" si="5"/>
        <v/>
      </c>
      <c r="M2560" s="39" t="str">
        <f t="shared" si="6"/>
        <v/>
      </c>
    </row>
    <row r="2561">
      <c r="A2561" s="33" t="s">
        <v>227</v>
      </c>
      <c r="B2561" s="68" t="s">
        <v>261</v>
      </c>
      <c r="C2561" s="35" t="s">
        <v>60</v>
      </c>
      <c r="D2561" s="35" t="str">
        <f t="shared" si="2"/>
        <v>The Americas/Sint Maarten (Dutch part)-The Americas/2012</v>
      </c>
      <c r="E2561" s="69"/>
      <c r="F2561" s="69"/>
      <c r="G2561" s="70" t="str">
        <f t="shared" si="3"/>
        <v/>
      </c>
      <c r="H2561" s="70" t="str">
        <f t="shared" si="4"/>
        <v/>
      </c>
      <c r="I2561" s="71" t="s">
        <v>2839</v>
      </c>
      <c r="J2561" s="70" t="str">
        <f t="array" ref="J2561:K2561">VLOOKUP(I2561,D:H,{4,5},0)</f>
        <v/>
      </c>
      <c r="K2561" s="70"/>
      <c r="L2561" s="39" t="str">
        <f t="shared" si="5"/>
        <v/>
      </c>
      <c r="M2561" s="39" t="str">
        <f t="shared" si="6"/>
        <v/>
      </c>
    </row>
    <row r="2562">
      <c r="A2562" s="33" t="s">
        <v>227</v>
      </c>
      <c r="B2562" s="68" t="s">
        <v>261</v>
      </c>
      <c r="C2562" s="35" t="s">
        <v>60</v>
      </c>
      <c r="D2562" s="35" t="str">
        <f t="shared" si="2"/>
        <v>The Americas/Sint Maarten (Dutch part)-The Americas/2012</v>
      </c>
      <c r="E2562" s="69"/>
      <c r="F2562" s="69"/>
      <c r="G2562" s="70" t="str">
        <f t="shared" si="3"/>
        <v/>
      </c>
      <c r="H2562" s="70" t="str">
        <f t="shared" si="4"/>
        <v/>
      </c>
      <c r="I2562" s="71" t="s">
        <v>2840</v>
      </c>
      <c r="J2562" s="70" t="str">
        <f t="array" ref="J2562:K2562">VLOOKUP(I2562,D:H,{4,5},0)</f>
        <v/>
      </c>
      <c r="K2562" s="70"/>
      <c r="L2562" s="39" t="str">
        <f t="shared" si="5"/>
        <v/>
      </c>
      <c r="M2562" s="39" t="str">
        <f t="shared" si="6"/>
        <v/>
      </c>
    </row>
    <row r="2563">
      <c r="A2563" s="33" t="s">
        <v>227</v>
      </c>
      <c r="B2563" s="68" t="s">
        <v>262</v>
      </c>
      <c r="C2563" s="35" t="s">
        <v>48</v>
      </c>
      <c r="D2563" s="35" t="str">
        <f t="shared" si="2"/>
        <v>The Americas/St. Kitts and Nevis-The Americas/2000</v>
      </c>
      <c r="E2563" s="69"/>
      <c r="F2563" s="69"/>
      <c r="G2563" s="70" t="str">
        <f t="shared" si="3"/>
        <v/>
      </c>
      <c r="H2563" s="70" t="str">
        <f t="shared" si="4"/>
        <v/>
      </c>
      <c r="I2563" s="71" t="s">
        <v>2841</v>
      </c>
      <c r="J2563" s="70" t="str">
        <f t="array" ref="J2563:K2563">VLOOKUP(I2563,D:H,{4,5},0)</f>
        <v/>
      </c>
      <c r="K2563" s="70"/>
      <c r="L2563" s="39" t="str">
        <f t="shared" si="5"/>
        <v/>
      </c>
      <c r="M2563" s="39" t="str">
        <f t="shared" si="6"/>
        <v/>
      </c>
    </row>
    <row r="2564">
      <c r="A2564" s="33" t="s">
        <v>227</v>
      </c>
      <c r="B2564" s="68" t="s">
        <v>262</v>
      </c>
      <c r="C2564" s="35" t="s">
        <v>49</v>
      </c>
      <c r="D2564" s="35" t="str">
        <f t="shared" si="2"/>
        <v>The Americas/St. Kitts and Nevis-The Americas/2001</v>
      </c>
      <c r="E2564" s="69"/>
      <c r="F2564" s="69"/>
      <c r="G2564" s="70" t="str">
        <f t="shared" si="3"/>
        <v/>
      </c>
      <c r="H2564" s="70" t="str">
        <f t="shared" si="4"/>
        <v/>
      </c>
      <c r="I2564" s="71" t="s">
        <v>2842</v>
      </c>
      <c r="J2564" s="70" t="str">
        <f t="array" ref="J2564:K2564">VLOOKUP(I2564,D:H,{4,5},0)</f>
        <v/>
      </c>
      <c r="K2564" s="70"/>
      <c r="L2564" s="39" t="str">
        <f t="shared" si="5"/>
        <v/>
      </c>
      <c r="M2564" s="39" t="str">
        <f t="shared" si="6"/>
        <v/>
      </c>
    </row>
    <row r="2565">
      <c r="A2565" s="33" t="s">
        <v>227</v>
      </c>
      <c r="B2565" s="68" t="s">
        <v>262</v>
      </c>
      <c r="C2565" s="35" t="s">
        <v>50</v>
      </c>
      <c r="D2565" s="35" t="str">
        <f t="shared" si="2"/>
        <v>The Americas/St. Kitts and Nevis-The Americas/2002</v>
      </c>
      <c r="E2565" s="69"/>
      <c r="F2565" s="72">
        <v>249.0</v>
      </c>
      <c r="G2565" s="70" t="str">
        <f t="shared" si="3"/>
        <v/>
      </c>
      <c r="H2565" s="70">
        <f t="shared" si="4"/>
        <v>249</v>
      </c>
      <c r="I2565" s="71" t="s">
        <v>2843</v>
      </c>
      <c r="J2565" s="70" t="str">
        <f t="array" ref="J2565:K2565">VLOOKUP(I2565,D:H,{4,5},0)</f>
        <v/>
      </c>
      <c r="K2565" s="70">
        <v>249.0</v>
      </c>
      <c r="L2565" s="39" t="str">
        <f t="shared" si="5"/>
        <v/>
      </c>
      <c r="M2565" s="39">
        <f t="shared" si="6"/>
        <v>249</v>
      </c>
    </row>
    <row r="2566">
      <c r="A2566" s="33" t="s">
        <v>227</v>
      </c>
      <c r="B2566" s="68" t="s">
        <v>262</v>
      </c>
      <c r="C2566" s="35" t="s">
        <v>51</v>
      </c>
      <c r="D2566" s="35" t="str">
        <f t="shared" si="2"/>
        <v>The Americas/St. Kitts and Nevis-The Americas/2003</v>
      </c>
      <c r="E2566" s="69"/>
      <c r="F2566" s="72">
        <v>260.0</v>
      </c>
      <c r="G2566" s="70" t="str">
        <f t="shared" si="3"/>
        <v/>
      </c>
      <c r="H2566" s="70">
        <f t="shared" si="4"/>
        <v>260</v>
      </c>
      <c r="I2566" s="71" t="s">
        <v>2844</v>
      </c>
      <c r="J2566" s="70" t="str">
        <f t="array" ref="J2566:K2566">VLOOKUP(I2566,D:H,{4,5},0)</f>
        <v/>
      </c>
      <c r="K2566" s="70">
        <v>260.0</v>
      </c>
      <c r="L2566" s="39" t="str">
        <f t="shared" si="5"/>
        <v/>
      </c>
      <c r="M2566" s="39">
        <f t="shared" si="6"/>
        <v>260</v>
      </c>
    </row>
    <row r="2567">
      <c r="A2567" s="33" t="s">
        <v>227</v>
      </c>
      <c r="B2567" s="68" t="s">
        <v>262</v>
      </c>
      <c r="C2567" s="35" t="s">
        <v>53</v>
      </c>
      <c r="D2567" s="35" t="str">
        <f t="shared" si="2"/>
        <v>The Americas/St. Kitts and Nevis-The Americas/2005</v>
      </c>
      <c r="E2567" s="69"/>
      <c r="F2567" s="72">
        <v>249.0</v>
      </c>
      <c r="G2567" s="70" t="str">
        <f t="shared" si="3"/>
        <v/>
      </c>
      <c r="H2567" s="70">
        <f t="shared" si="4"/>
        <v>249</v>
      </c>
      <c r="I2567" s="71" t="s">
        <v>2845</v>
      </c>
      <c r="J2567" s="70"/>
      <c r="K2567" s="70"/>
      <c r="L2567" s="39" t="str">
        <f t="shared" si="5"/>
        <v/>
      </c>
      <c r="M2567" s="39" t="str">
        <f t="shared" si="6"/>
        <v/>
      </c>
    </row>
    <row r="2568">
      <c r="A2568" s="33" t="s">
        <v>227</v>
      </c>
      <c r="B2568" s="68" t="s">
        <v>262</v>
      </c>
      <c r="C2568" s="35" t="s">
        <v>55</v>
      </c>
      <c r="D2568" s="35" t="str">
        <f t="shared" si="2"/>
        <v>The Americas/St. Kitts and Nevis-The Americas/2007</v>
      </c>
      <c r="E2568" s="72">
        <v>76.0</v>
      </c>
      <c r="F2568" s="72">
        <v>227.0</v>
      </c>
      <c r="G2568" s="70">
        <f t="shared" si="3"/>
        <v>76</v>
      </c>
      <c r="H2568" s="70">
        <f t="shared" si="4"/>
        <v>205</v>
      </c>
      <c r="I2568" s="71" t="s">
        <v>2846</v>
      </c>
      <c r="J2568" s="70" t="str">
        <f t="array" ref="J2568:K2568">VLOOKUP(I2568,D:H,{4,5},0)</f>
        <v/>
      </c>
      <c r="K2568" s="70">
        <v>249.0</v>
      </c>
      <c r="L2568" s="39" t="str">
        <f t="shared" si="5"/>
        <v/>
      </c>
      <c r="M2568" s="39">
        <f t="shared" si="6"/>
        <v>249</v>
      </c>
    </row>
    <row r="2569">
      <c r="A2569" s="33" t="s">
        <v>227</v>
      </c>
      <c r="B2569" s="68" t="s">
        <v>262</v>
      </c>
      <c r="C2569" s="35" t="s">
        <v>55</v>
      </c>
      <c r="D2569" s="35" t="str">
        <f t="shared" si="2"/>
        <v>The Americas/St. Kitts and Nevis-The Americas/2007</v>
      </c>
      <c r="E2569" s="69"/>
      <c r="F2569" s="72">
        <v>183.0</v>
      </c>
      <c r="G2569" s="70" t="str">
        <f t="shared" si="3"/>
        <v/>
      </c>
      <c r="H2569" s="70">
        <f t="shared" si="4"/>
        <v>183</v>
      </c>
      <c r="I2569" s="71" t="s">
        <v>2847</v>
      </c>
      <c r="J2569" s="70"/>
      <c r="K2569" s="70"/>
      <c r="L2569" s="39" t="str">
        <f t="shared" si="5"/>
        <v/>
      </c>
      <c r="M2569" s="39" t="str">
        <f t="shared" si="6"/>
        <v/>
      </c>
    </row>
    <row r="2570">
      <c r="A2570" s="33" t="s">
        <v>227</v>
      </c>
      <c r="B2570" s="68" t="s">
        <v>262</v>
      </c>
      <c r="C2570" s="35" t="s">
        <v>56</v>
      </c>
      <c r="D2570" s="35" t="str">
        <f t="shared" si="2"/>
        <v>The Americas/St. Kitts and Nevis-The Americas/2008</v>
      </c>
      <c r="E2570" s="72">
        <v>83.0</v>
      </c>
      <c r="F2570" s="72">
        <v>249.0</v>
      </c>
      <c r="G2570" s="70">
        <f t="shared" si="3"/>
        <v>83</v>
      </c>
      <c r="H2570" s="70">
        <f t="shared" si="4"/>
        <v>223.5</v>
      </c>
      <c r="I2570" s="71" t="s">
        <v>2848</v>
      </c>
      <c r="J2570" s="70">
        <f t="array" ref="J2570:K2570">VLOOKUP(I2570,D:H,{4,5},0)</f>
        <v>76</v>
      </c>
      <c r="K2570" s="70">
        <v>205.0</v>
      </c>
      <c r="L2570" s="39">
        <f t="shared" si="5"/>
        <v>76</v>
      </c>
      <c r="M2570" s="39">
        <f t="shared" si="6"/>
        <v>205</v>
      </c>
    </row>
    <row r="2571">
      <c r="A2571" s="33" t="s">
        <v>227</v>
      </c>
      <c r="B2571" s="68" t="s">
        <v>262</v>
      </c>
      <c r="C2571" s="35" t="s">
        <v>56</v>
      </c>
      <c r="D2571" s="35" t="str">
        <f t="shared" si="2"/>
        <v>The Americas/St. Kitts and Nevis-The Americas/2008</v>
      </c>
      <c r="E2571" s="69"/>
      <c r="F2571" s="72">
        <v>198.0</v>
      </c>
      <c r="G2571" s="70" t="str">
        <f t="shared" si="3"/>
        <v/>
      </c>
      <c r="H2571" s="70">
        <f t="shared" si="4"/>
        <v>198</v>
      </c>
      <c r="I2571" s="71" t="s">
        <v>2849</v>
      </c>
      <c r="J2571" s="70">
        <f t="array" ref="J2571:K2571">VLOOKUP(I2571,D:H,{4,5},0)</f>
        <v>83</v>
      </c>
      <c r="K2571" s="70">
        <v>223.5</v>
      </c>
      <c r="L2571" s="39">
        <f t="shared" si="5"/>
        <v>83</v>
      </c>
      <c r="M2571" s="39">
        <f t="shared" si="6"/>
        <v>223.5</v>
      </c>
    </row>
    <row r="2572">
      <c r="A2572" s="33" t="s">
        <v>227</v>
      </c>
      <c r="B2572" s="68" t="s">
        <v>262</v>
      </c>
      <c r="C2572" s="35" t="s">
        <v>58</v>
      </c>
      <c r="D2572" s="35" t="str">
        <f t="shared" si="2"/>
        <v>The Americas/St. Kitts and Nevis-The Americas/2010</v>
      </c>
      <c r="E2572" s="72">
        <v>79.0</v>
      </c>
      <c r="F2572" s="72">
        <v>235.0</v>
      </c>
      <c r="G2572" s="70">
        <f t="shared" si="3"/>
        <v>79</v>
      </c>
      <c r="H2572" s="70">
        <f t="shared" si="4"/>
        <v>235</v>
      </c>
      <c r="I2572" s="71" t="s">
        <v>2850</v>
      </c>
      <c r="J2572" s="70"/>
      <c r="K2572" s="70"/>
      <c r="L2572" s="39" t="str">
        <f t="shared" si="5"/>
        <v/>
      </c>
      <c r="M2572" s="39" t="str">
        <f t="shared" si="6"/>
        <v/>
      </c>
    </row>
    <row r="2573">
      <c r="A2573" s="33" t="s">
        <v>227</v>
      </c>
      <c r="B2573" s="68" t="s">
        <v>262</v>
      </c>
      <c r="C2573" s="35" t="s">
        <v>60</v>
      </c>
      <c r="D2573" s="35" t="str">
        <f t="shared" si="2"/>
        <v>The Americas/St. Kitts and Nevis-The Americas/2012</v>
      </c>
      <c r="E2573" s="72">
        <v>79.0</v>
      </c>
      <c r="F2573" s="72">
        <v>235.0</v>
      </c>
      <c r="G2573" s="70">
        <f t="shared" si="3"/>
        <v>79</v>
      </c>
      <c r="H2573" s="70">
        <f t="shared" si="4"/>
        <v>227.5</v>
      </c>
      <c r="I2573" s="71" t="s">
        <v>2851</v>
      </c>
      <c r="J2573" s="70">
        <f t="array" ref="J2573:K2573">VLOOKUP(I2573,D:H,{4,5},0)</f>
        <v>79</v>
      </c>
      <c r="K2573" s="70">
        <v>235.0</v>
      </c>
      <c r="L2573" s="39">
        <f t="shared" si="5"/>
        <v>79</v>
      </c>
      <c r="M2573" s="39">
        <f t="shared" si="6"/>
        <v>235</v>
      </c>
    </row>
    <row r="2574">
      <c r="A2574" s="33" t="s">
        <v>227</v>
      </c>
      <c r="B2574" s="68" t="s">
        <v>262</v>
      </c>
      <c r="C2574" s="35" t="s">
        <v>60</v>
      </c>
      <c r="D2574" s="35" t="str">
        <f t="shared" si="2"/>
        <v>The Americas/St. Kitts and Nevis-The Americas/2012</v>
      </c>
      <c r="E2574" s="69"/>
      <c r="F2574" s="72">
        <v>220.0</v>
      </c>
      <c r="G2574" s="70" t="str">
        <f t="shared" si="3"/>
        <v/>
      </c>
      <c r="H2574" s="70">
        <f t="shared" si="4"/>
        <v>161.5</v>
      </c>
      <c r="I2574" s="71" t="s">
        <v>2852</v>
      </c>
      <c r="J2574" s="70"/>
      <c r="K2574" s="70"/>
      <c r="L2574" s="39" t="str">
        <f t="shared" si="5"/>
        <v/>
      </c>
      <c r="M2574" s="39" t="str">
        <f t="shared" si="6"/>
        <v/>
      </c>
    </row>
    <row r="2575">
      <c r="A2575" s="33" t="s">
        <v>227</v>
      </c>
      <c r="B2575" s="68" t="s">
        <v>262</v>
      </c>
      <c r="C2575" s="35" t="s">
        <v>60</v>
      </c>
      <c r="D2575" s="35" t="str">
        <f t="shared" si="2"/>
        <v>The Americas/St. Kitts and Nevis-The Americas/2012</v>
      </c>
      <c r="E2575" s="69"/>
      <c r="F2575" s="72">
        <v>103.0</v>
      </c>
      <c r="G2575" s="70" t="str">
        <f t="shared" si="3"/>
        <v/>
      </c>
      <c r="H2575" s="70">
        <f t="shared" si="4"/>
        <v>103</v>
      </c>
      <c r="I2575" s="71" t="s">
        <v>2853</v>
      </c>
      <c r="J2575" s="70">
        <f t="array" ref="J2575:K2575">VLOOKUP(I2575,D:H,{4,5},0)</f>
        <v>79</v>
      </c>
      <c r="K2575" s="70">
        <v>227.5</v>
      </c>
      <c r="L2575" s="39">
        <f t="shared" si="5"/>
        <v>79</v>
      </c>
      <c r="M2575" s="39">
        <f t="shared" si="6"/>
        <v>227.5</v>
      </c>
    </row>
    <row r="2576">
      <c r="A2576" s="33" t="s">
        <v>227</v>
      </c>
      <c r="B2576" s="68" t="s">
        <v>263</v>
      </c>
      <c r="C2576" s="35" t="s">
        <v>48</v>
      </c>
      <c r="D2576" s="35" t="str">
        <f t="shared" si="2"/>
        <v>The Americas/St. Lucia-The Americas/2000</v>
      </c>
      <c r="E2576" s="69"/>
      <c r="F2576" s="69"/>
      <c r="G2576" s="70" t="str">
        <f t="shared" si="3"/>
        <v/>
      </c>
      <c r="H2576" s="70" t="str">
        <f t="shared" si="4"/>
        <v/>
      </c>
      <c r="I2576" s="71" t="s">
        <v>2854</v>
      </c>
      <c r="J2576" s="70" t="str">
        <f t="array" ref="J2576:K2576">VLOOKUP(I2576,D:H,{4,5},0)</f>
        <v/>
      </c>
      <c r="K2576" s="70"/>
      <c r="L2576" s="39" t="str">
        <f t="shared" si="5"/>
        <v/>
      </c>
      <c r="M2576" s="39" t="str">
        <f t="shared" si="6"/>
        <v/>
      </c>
    </row>
    <row r="2577">
      <c r="A2577" s="33" t="s">
        <v>227</v>
      </c>
      <c r="B2577" s="68" t="s">
        <v>263</v>
      </c>
      <c r="C2577" s="35" t="s">
        <v>49</v>
      </c>
      <c r="D2577" s="35" t="str">
        <f t="shared" si="2"/>
        <v>The Americas/St. Lucia-The Americas/2001</v>
      </c>
      <c r="E2577" s="69"/>
      <c r="F2577" s="69"/>
      <c r="G2577" s="70" t="str">
        <f t="shared" si="3"/>
        <v/>
      </c>
      <c r="H2577" s="70" t="str">
        <f t="shared" si="4"/>
        <v/>
      </c>
      <c r="I2577" s="71" t="s">
        <v>2855</v>
      </c>
      <c r="J2577" s="70" t="str">
        <f t="array" ref="J2577:K2577">VLOOKUP(I2577,D:H,{4,5},0)</f>
        <v/>
      </c>
      <c r="K2577" s="70"/>
      <c r="L2577" s="39" t="str">
        <f t="shared" si="5"/>
        <v/>
      </c>
      <c r="M2577" s="39" t="str">
        <f t="shared" si="6"/>
        <v/>
      </c>
    </row>
    <row r="2578">
      <c r="A2578" s="33" t="s">
        <v>227</v>
      </c>
      <c r="B2578" s="68" t="s">
        <v>263</v>
      </c>
      <c r="C2578" s="35" t="s">
        <v>50</v>
      </c>
      <c r="D2578" s="35" t="str">
        <f t="shared" si="2"/>
        <v>The Americas/St. Lucia-The Americas/2002</v>
      </c>
      <c r="E2578" s="69"/>
      <c r="F2578" s="72">
        <v>403.0</v>
      </c>
      <c r="G2578" s="70" t="str">
        <f t="shared" si="3"/>
        <v/>
      </c>
      <c r="H2578" s="70">
        <f t="shared" si="4"/>
        <v>403</v>
      </c>
      <c r="I2578" s="71" t="s">
        <v>2856</v>
      </c>
      <c r="J2578" s="70" t="str">
        <f t="array" ref="J2578:K2578">VLOOKUP(I2578,D:H,{4,5},0)</f>
        <v/>
      </c>
      <c r="K2578" s="70">
        <v>403.0</v>
      </c>
      <c r="L2578" s="39" t="str">
        <f t="shared" si="5"/>
        <v/>
      </c>
      <c r="M2578" s="39">
        <f t="shared" si="6"/>
        <v>403</v>
      </c>
    </row>
    <row r="2579">
      <c r="A2579" s="33" t="s">
        <v>227</v>
      </c>
      <c r="B2579" s="68" t="s">
        <v>263</v>
      </c>
      <c r="C2579" s="35" t="s">
        <v>51</v>
      </c>
      <c r="D2579" s="35" t="str">
        <f t="shared" si="2"/>
        <v>The Americas/St. Lucia-The Americas/2003</v>
      </c>
      <c r="E2579" s="69"/>
      <c r="F2579" s="72">
        <v>385.0</v>
      </c>
      <c r="G2579" s="70" t="str">
        <f t="shared" si="3"/>
        <v/>
      </c>
      <c r="H2579" s="70">
        <f t="shared" si="4"/>
        <v>385</v>
      </c>
      <c r="I2579" s="71" t="s">
        <v>2857</v>
      </c>
      <c r="J2579" s="70" t="str">
        <f t="array" ref="J2579:K2579">VLOOKUP(I2579,D:H,{4,5},0)</f>
        <v/>
      </c>
      <c r="K2579" s="70">
        <v>385.0</v>
      </c>
      <c r="L2579" s="39" t="str">
        <f t="shared" si="5"/>
        <v/>
      </c>
      <c r="M2579" s="39">
        <f t="shared" si="6"/>
        <v>385</v>
      </c>
    </row>
    <row r="2580">
      <c r="A2580" s="33" t="s">
        <v>227</v>
      </c>
      <c r="B2580" s="68" t="s">
        <v>263</v>
      </c>
      <c r="C2580" s="35" t="s">
        <v>53</v>
      </c>
      <c r="D2580" s="35" t="str">
        <f t="shared" si="2"/>
        <v>The Americas/St. Lucia-The Americas/2005</v>
      </c>
      <c r="E2580" s="69"/>
      <c r="F2580" s="72">
        <v>396.0</v>
      </c>
      <c r="G2580" s="70" t="str">
        <f t="shared" si="3"/>
        <v/>
      </c>
      <c r="H2580" s="70">
        <f t="shared" si="4"/>
        <v>396</v>
      </c>
      <c r="I2580" s="71" t="s">
        <v>2858</v>
      </c>
      <c r="J2580" s="70"/>
      <c r="K2580" s="70"/>
      <c r="L2580" s="39" t="str">
        <f t="shared" si="5"/>
        <v/>
      </c>
      <c r="M2580" s="39" t="str">
        <f t="shared" si="6"/>
        <v/>
      </c>
    </row>
    <row r="2581">
      <c r="A2581" s="33" t="s">
        <v>227</v>
      </c>
      <c r="B2581" s="68" t="s">
        <v>263</v>
      </c>
      <c r="C2581" s="35" t="s">
        <v>55</v>
      </c>
      <c r="D2581" s="35" t="str">
        <f t="shared" si="2"/>
        <v>The Americas/St. Lucia-The Americas/2007</v>
      </c>
      <c r="E2581" s="72">
        <v>120.0</v>
      </c>
      <c r="F2581" s="72">
        <v>356.0</v>
      </c>
      <c r="G2581" s="70">
        <f t="shared" si="3"/>
        <v>120</v>
      </c>
      <c r="H2581" s="70">
        <f t="shared" si="4"/>
        <v>359.5</v>
      </c>
      <c r="I2581" s="71" t="s">
        <v>2859</v>
      </c>
      <c r="J2581" s="70" t="str">
        <f t="array" ref="J2581:K2581">VLOOKUP(I2581,D:H,{4,5},0)</f>
        <v/>
      </c>
      <c r="K2581" s="70">
        <v>396.0</v>
      </c>
      <c r="L2581" s="39" t="str">
        <f t="shared" si="5"/>
        <v/>
      </c>
      <c r="M2581" s="39">
        <f t="shared" si="6"/>
        <v>396</v>
      </c>
    </row>
    <row r="2582">
      <c r="A2582" s="33" t="s">
        <v>227</v>
      </c>
      <c r="B2582" s="68" t="s">
        <v>263</v>
      </c>
      <c r="C2582" s="35" t="s">
        <v>55</v>
      </c>
      <c r="D2582" s="35" t="str">
        <f t="shared" si="2"/>
        <v>The Americas/St. Lucia-The Americas/2007</v>
      </c>
      <c r="E2582" s="69"/>
      <c r="F2582" s="72">
        <v>363.0</v>
      </c>
      <c r="G2582" s="70" t="str">
        <f t="shared" si="3"/>
        <v/>
      </c>
      <c r="H2582" s="70">
        <f t="shared" si="4"/>
        <v>363</v>
      </c>
      <c r="I2582" s="71" t="s">
        <v>2860</v>
      </c>
      <c r="J2582" s="70"/>
      <c r="K2582" s="70"/>
      <c r="L2582" s="39" t="str">
        <f t="shared" si="5"/>
        <v/>
      </c>
      <c r="M2582" s="39" t="str">
        <f t="shared" si="6"/>
        <v/>
      </c>
    </row>
    <row r="2583">
      <c r="A2583" s="33" t="s">
        <v>227</v>
      </c>
      <c r="B2583" s="68" t="s">
        <v>263</v>
      </c>
      <c r="C2583" s="35" t="s">
        <v>56</v>
      </c>
      <c r="D2583" s="35" t="str">
        <f t="shared" si="2"/>
        <v>The Americas/St. Lucia-The Americas/2008</v>
      </c>
      <c r="E2583" s="72">
        <v>128.0</v>
      </c>
      <c r="F2583" s="72">
        <v>385.0</v>
      </c>
      <c r="G2583" s="70">
        <f t="shared" si="3"/>
        <v>128</v>
      </c>
      <c r="H2583" s="70">
        <f t="shared" si="4"/>
        <v>385</v>
      </c>
      <c r="I2583" s="71" t="s">
        <v>2861</v>
      </c>
      <c r="J2583" s="70">
        <f t="array" ref="J2583:K2583">VLOOKUP(I2583,D:H,{4,5},0)</f>
        <v>120</v>
      </c>
      <c r="K2583" s="70">
        <v>359.5</v>
      </c>
      <c r="L2583" s="39">
        <f t="shared" si="5"/>
        <v>120</v>
      </c>
      <c r="M2583" s="39">
        <f t="shared" si="6"/>
        <v>359.5</v>
      </c>
    </row>
    <row r="2584">
      <c r="A2584" s="33" t="s">
        <v>227</v>
      </c>
      <c r="B2584" s="68" t="s">
        <v>263</v>
      </c>
      <c r="C2584" s="35" t="s">
        <v>57</v>
      </c>
      <c r="D2584" s="35" t="str">
        <f t="shared" si="2"/>
        <v>The Americas/St. Lucia-The Americas/2009</v>
      </c>
      <c r="E2584" s="69"/>
      <c r="F2584" s="72">
        <v>326.0</v>
      </c>
      <c r="G2584" s="70" t="str">
        <f t="shared" si="3"/>
        <v/>
      </c>
      <c r="H2584" s="70">
        <f t="shared" si="4"/>
        <v>326</v>
      </c>
      <c r="I2584" s="71" t="s">
        <v>2862</v>
      </c>
      <c r="J2584" s="70">
        <f t="array" ref="J2584:K2584">VLOOKUP(I2584,D:H,{4,5},0)</f>
        <v>128</v>
      </c>
      <c r="K2584" s="70">
        <v>385.0</v>
      </c>
      <c r="L2584" s="39">
        <f t="shared" si="5"/>
        <v>128</v>
      </c>
      <c r="M2584" s="39">
        <f t="shared" si="6"/>
        <v>385</v>
      </c>
    </row>
    <row r="2585">
      <c r="A2585" s="33" t="s">
        <v>227</v>
      </c>
      <c r="B2585" s="68" t="s">
        <v>263</v>
      </c>
      <c r="C2585" s="35" t="s">
        <v>58</v>
      </c>
      <c r="D2585" s="35" t="str">
        <f t="shared" si="2"/>
        <v>The Americas/St. Lucia-The Americas/2010</v>
      </c>
      <c r="E2585" s="72">
        <v>123.0</v>
      </c>
      <c r="F2585" s="72">
        <v>367.0</v>
      </c>
      <c r="G2585" s="70">
        <f t="shared" si="3"/>
        <v>123</v>
      </c>
      <c r="H2585" s="70">
        <f t="shared" si="4"/>
        <v>367</v>
      </c>
      <c r="I2585" s="71" t="s">
        <v>2863</v>
      </c>
      <c r="J2585" s="70" t="str">
        <f t="array" ref="J2585:K2585">VLOOKUP(I2585,D:H,{4,5},0)</f>
        <v/>
      </c>
      <c r="K2585" s="70">
        <v>326.0</v>
      </c>
      <c r="L2585" s="39" t="str">
        <f t="shared" si="5"/>
        <v/>
      </c>
      <c r="M2585" s="39">
        <f t="shared" si="6"/>
        <v>326</v>
      </c>
    </row>
    <row r="2586">
      <c r="A2586" s="33" t="s">
        <v>227</v>
      </c>
      <c r="B2586" s="68" t="s">
        <v>263</v>
      </c>
      <c r="C2586" s="35" t="s">
        <v>60</v>
      </c>
      <c r="D2586" s="35" t="str">
        <f t="shared" si="2"/>
        <v>The Americas/St. Lucia-The Americas/2012</v>
      </c>
      <c r="E2586" s="72">
        <v>119.0</v>
      </c>
      <c r="F2586" s="72">
        <v>367.0</v>
      </c>
      <c r="G2586" s="70">
        <f t="shared" si="3"/>
        <v>119</v>
      </c>
      <c r="H2586" s="70">
        <f t="shared" si="4"/>
        <v>363</v>
      </c>
      <c r="I2586" s="71" t="s">
        <v>2864</v>
      </c>
      <c r="J2586" s="70">
        <f t="array" ref="J2586:K2586">VLOOKUP(I2586,D:H,{4,5},0)</f>
        <v>123</v>
      </c>
      <c r="K2586" s="70">
        <v>367.0</v>
      </c>
      <c r="L2586" s="39">
        <f t="shared" si="5"/>
        <v>123</v>
      </c>
      <c r="M2586" s="39">
        <f t="shared" si="6"/>
        <v>367</v>
      </c>
    </row>
    <row r="2587">
      <c r="A2587" s="33" t="s">
        <v>227</v>
      </c>
      <c r="B2587" s="68" t="s">
        <v>263</v>
      </c>
      <c r="C2587" s="35" t="s">
        <v>60</v>
      </c>
      <c r="D2587" s="35" t="str">
        <f t="shared" si="2"/>
        <v>The Americas/St. Lucia-The Americas/2012</v>
      </c>
      <c r="E2587" s="69"/>
      <c r="F2587" s="72">
        <v>359.0</v>
      </c>
      <c r="G2587" s="70" t="str">
        <f t="shared" si="3"/>
        <v/>
      </c>
      <c r="H2587" s="70">
        <f t="shared" si="4"/>
        <v>344.5</v>
      </c>
      <c r="I2587" s="71" t="s">
        <v>2865</v>
      </c>
      <c r="J2587" s="70"/>
      <c r="K2587" s="70"/>
      <c r="L2587" s="39" t="str">
        <f t="shared" si="5"/>
        <v/>
      </c>
      <c r="M2587" s="39" t="str">
        <f t="shared" si="6"/>
        <v/>
      </c>
    </row>
    <row r="2588">
      <c r="A2588" s="33" t="s">
        <v>227</v>
      </c>
      <c r="B2588" s="68" t="s">
        <v>263</v>
      </c>
      <c r="C2588" s="35" t="s">
        <v>60</v>
      </c>
      <c r="D2588" s="35" t="str">
        <f t="shared" si="2"/>
        <v>The Americas/St. Lucia-The Americas/2012</v>
      </c>
      <c r="E2588" s="69"/>
      <c r="F2588" s="72">
        <v>330.0</v>
      </c>
      <c r="G2588" s="70" t="str">
        <f t="shared" si="3"/>
        <v/>
      </c>
      <c r="H2588" s="70">
        <f t="shared" si="4"/>
        <v>330</v>
      </c>
      <c r="I2588" s="71" t="s">
        <v>2866</v>
      </c>
      <c r="J2588" s="70">
        <f t="array" ref="J2588:K2588">VLOOKUP(I2588,D:H,{4,5},0)</f>
        <v>119</v>
      </c>
      <c r="K2588" s="70">
        <v>363.0</v>
      </c>
      <c r="L2588" s="39">
        <f t="shared" si="5"/>
        <v>119</v>
      </c>
      <c r="M2588" s="39">
        <f t="shared" si="6"/>
        <v>363</v>
      </c>
    </row>
    <row r="2589">
      <c r="A2589" s="33" t="s">
        <v>227</v>
      </c>
      <c r="B2589" s="68" t="s">
        <v>264</v>
      </c>
      <c r="C2589" s="35" t="s">
        <v>48</v>
      </c>
      <c r="D2589" s="35" t="str">
        <f t="shared" si="2"/>
        <v>The Americas/St. Martin (French part)-The Americas/2000</v>
      </c>
      <c r="E2589" s="69"/>
      <c r="F2589" s="69"/>
      <c r="G2589" s="70" t="str">
        <f t="shared" si="3"/>
        <v/>
      </c>
      <c r="H2589" s="70" t="str">
        <f t="shared" si="4"/>
        <v/>
      </c>
      <c r="I2589" s="71" t="s">
        <v>2867</v>
      </c>
      <c r="J2589" s="70" t="str">
        <f t="array" ref="J2589:K2589">VLOOKUP(I2589,D:H,{4,5},0)</f>
        <v/>
      </c>
      <c r="K2589" s="70"/>
      <c r="L2589" s="39" t="str">
        <f t="shared" si="5"/>
        <v/>
      </c>
      <c r="M2589" s="39" t="str">
        <f t="shared" si="6"/>
        <v/>
      </c>
    </row>
    <row r="2590">
      <c r="A2590" s="33" t="s">
        <v>227</v>
      </c>
      <c r="B2590" s="68" t="s">
        <v>264</v>
      </c>
      <c r="C2590" s="35" t="s">
        <v>49</v>
      </c>
      <c r="D2590" s="35" t="str">
        <f t="shared" si="2"/>
        <v>The Americas/St. Martin (French part)-The Americas/2001</v>
      </c>
      <c r="E2590" s="69"/>
      <c r="F2590" s="69"/>
      <c r="G2590" s="70" t="str">
        <f t="shared" si="3"/>
        <v/>
      </c>
      <c r="H2590" s="70" t="str">
        <f t="shared" si="4"/>
        <v/>
      </c>
      <c r="I2590" s="71" t="s">
        <v>2868</v>
      </c>
      <c r="J2590" s="70" t="str">
        <f t="array" ref="J2590:K2590">VLOOKUP(I2590,D:H,{4,5},0)</f>
        <v/>
      </c>
      <c r="K2590" s="70"/>
      <c r="L2590" s="39" t="str">
        <f t="shared" si="5"/>
        <v/>
      </c>
      <c r="M2590" s="39" t="str">
        <f t="shared" si="6"/>
        <v/>
      </c>
    </row>
    <row r="2591">
      <c r="A2591" s="33" t="s">
        <v>227</v>
      </c>
      <c r="B2591" s="68" t="s">
        <v>264</v>
      </c>
      <c r="C2591" s="35" t="s">
        <v>50</v>
      </c>
      <c r="D2591" s="35" t="str">
        <f t="shared" si="2"/>
        <v>The Americas/St. Martin (French part)-The Americas/2002</v>
      </c>
      <c r="E2591" s="69"/>
      <c r="F2591" s="69"/>
      <c r="G2591" s="70" t="str">
        <f t="shared" si="3"/>
        <v/>
      </c>
      <c r="H2591" s="70" t="str">
        <f t="shared" si="4"/>
        <v/>
      </c>
      <c r="I2591" s="71" t="s">
        <v>2869</v>
      </c>
      <c r="J2591" s="70" t="str">
        <f t="array" ref="J2591:K2591">VLOOKUP(I2591,D:H,{4,5},0)</f>
        <v/>
      </c>
      <c r="K2591" s="70"/>
      <c r="L2591" s="39" t="str">
        <f t="shared" si="5"/>
        <v/>
      </c>
      <c r="M2591" s="39" t="str">
        <f t="shared" si="6"/>
        <v/>
      </c>
    </row>
    <row r="2592">
      <c r="A2592" s="33" t="s">
        <v>227</v>
      </c>
      <c r="B2592" s="68" t="s">
        <v>264</v>
      </c>
      <c r="C2592" s="35" t="s">
        <v>51</v>
      </c>
      <c r="D2592" s="35" t="str">
        <f t="shared" si="2"/>
        <v>The Americas/St. Martin (French part)-The Americas/2003</v>
      </c>
      <c r="E2592" s="69"/>
      <c r="F2592" s="69"/>
      <c r="G2592" s="70" t="str">
        <f t="shared" si="3"/>
        <v/>
      </c>
      <c r="H2592" s="70" t="str">
        <f t="shared" si="4"/>
        <v/>
      </c>
      <c r="I2592" s="71" t="s">
        <v>2870</v>
      </c>
      <c r="J2592" s="70" t="str">
        <f t="array" ref="J2592:K2592">VLOOKUP(I2592,D:H,{4,5},0)</f>
        <v/>
      </c>
      <c r="K2592" s="70"/>
      <c r="L2592" s="39" t="str">
        <f t="shared" si="5"/>
        <v/>
      </c>
      <c r="M2592" s="39" t="str">
        <f t="shared" si="6"/>
        <v/>
      </c>
    </row>
    <row r="2593">
      <c r="A2593" s="33" t="s">
        <v>227</v>
      </c>
      <c r="B2593" s="68" t="s">
        <v>264</v>
      </c>
      <c r="C2593" s="35" t="s">
        <v>53</v>
      </c>
      <c r="D2593" s="35" t="str">
        <f t="shared" si="2"/>
        <v>The Americas/St. Martin (French part)-The Americas/2005</v>
      </c>
      <c r="E2593" s="69"/>
      <c r="F2593" s="69"/>
      <c r="G2593" s="70" t="str">
        <f t="shared" si="3"/>
        <v/>
      </c>
      <c r="H2593" s="70" t="str">
        <f t="shared" si="4"/>
        <v/>
      </c>
      <c r="I2593" s="71" t="s">
        <v>2871</v>
      </c>
      <c r="J2593" s="70"/>
      <c r="K2593" s="70"/>
      <c r="L2593" s="39" t="str">
        <f t="shared" si="5"/>
        <v/>
      </c>
      <c r="M2593" s="39" t="str">
        <f t="shared" si="6"/>
        <v/>
      </c>
    </row>
    <row r="2594">
      <c r="A2594" s="33" t="s">
        <v>227</v>
      </c>
      <c r="B2594" s="68" t="s">
        <v>264</v>
      </c>
      <c r="C2594" s="35" t="s">
        <v>55</v>
      </c>
      <c r="D2594" s="35" t="str">
        <f t="shared" si="2"/>
        <v>The Americas/St. Martin (French part)-The Americas/2007</v>
      </c>
      <c r="E2594" s="69"/>
      <c r="F2594" s="69"/>
      <c r="G2594" s="70" t="str">
        <f t="shared" si="3"/>
        <v/>
      </c>
      <c r="H2594" s="70" t="str">
        <f t="shared" si="4"/>
        <v/>
      </c>
      <c r="I2594" s="71" t="s">
        <v>2872</v>
      </c>
      <c r="J2594" s="70" t="str">
        <f t="array" ref="J2594:K2594">VLOOKUP(I2594,D:H,{4,5},0)</f>
        <v/>
      </c>
      <c r="K2594" s="70"/>
      <c r="L2594" s="39" t="str">
        <f t="shared" si="5"/>
        <v/>
      </c>
      <c r="M2594" s="39" t="str">
        <f t="shared" si="6"/>
        <v/>
      </c>
    </row>
    <row r="2595">
      <c r="A2595" s="33" t="s">
        <v>227</v>
      </c>
      <c r="B2595" s="68" t="s">
        <v>264</v>
      </c>
      <c r="C2595" s="35" t="s">
        <v>55</v>
      </c>
      <c r="D2595" s="35" t="str">
        <f t="shared" si="2"/>
        <v>The Americas/St. Martin (French part)-The Americas/2007</v>
      </c>
      <c r="E2595" s="69"/>
      <c r="F2595" s="69"/>
      <c r="G2595" s="70" t="str">
        <f t="shared" si="3"/>
        <v/>
      </c>
      <c r="H2595" s="70" t="str">
        <f t="shared" si="4"/>
        <v/>
      </c>
      <c r="I2595" s="71" t="s">
        <v>2873</v>
      </c>
      <c r="J2595" s="70"/>
      <c r="K2595" s="70"/>
      <c r="L2595" s="39" t="str">
        <f t="shared" si="5"/>
        <v/>
      </c>
      <c r="M2595" s="39" t="str">
        <f t="shared" si="6"/>
        <v/>
      </c>
    </row>
    <row r="2596">
      <c r="A2596" s="33" t="s">
        <v>227</v>
      </c>
      <c r="B2596" s="68" t="s">
        <v>264</v>
      </c>
      <c r="C2596" s="35" t="s">
        <v>56</v>
      </c>
      <c r="D2596" s="35" t="str">
        <f t="shared" si="2"/>
        <v>The Americas/St. Martin (French part)-The Americas/2008</v>
      </c>
      <c r="E2596" s="69"/>
      <c r="F2596" s="69"/>
      <c r="G2596" s="70" t="str">
        <f t="shared" si="3"/>
        <v/>
      </c>
      <c r="H2596" s="70" t="str">
        <f t="shared" si="4"/>
        <v/>
      </c>
      <c r="I2596" s="71" t="s">
        <v>2874</v>
      </c>
      <c r="J2596" s="70" t="str">
        <f t="array" ref="J2596:K2596">VLOOKUP(I2596,D:H,{4,5},0)</f>
        <v/>
      </c>
      <c r="K2596" s="70"/>
      <c r="L2596" s="39" t="str">
        <f t="shared" si="5"/>
        <v/>
      </c>
      <c r="M2596" s="39" t="str">
        <f t="shared" si="6"/>
        <v/>
      </c>
    </row>
    <row r="2597">
      <c r="A2597" s="33" t="s">
        <v>227</v>
      </c>
      <c r="B2597" s="68" t="s">
        <v>264</v>
      </c>
      <c r="C2597" s="35" t="s">
        <v>57</v>
      </c>
      <c r="D2597" s="35" t="str">
        <f t="shared" si="2"/>
        <v>The Americas/St. Martin (French part)-The Americas/2009</v>
      </c>
      <c r="E2597" s="69"/>
      <c r="F2597" s="69"/>
      <c r="G2597" s="70" t="str">
        <f t="shared" si="3"/>
        <v/>
      </c>
      <c r="H2597" s="70" t="str">
        <f t="shared" si="4"/>
        <v/>
      </c>
      <c r="I2597" s="71" t="s">
        <v>2875</v>
      </c>
      <c r="J2597" s="70" t="str">
        <f t="array" ref="J2597:K2597">VLOOKUP(I2597,D:H,{4,5},0)</f>
        <v/>
      </c>
      <c r="K2597" s="70"/>
      <c r="L2597" s="39" t="str">
        <f t="shared" si="5"/>
        <v/>
      </c>
      <c r="M2597" s="39" t="str">
        <f t="shared" si="6"/>
        <v/>
      </c>
    </row>
    <row r="2598">
      <c r="A2598" s="33" t="s">
        <v>227</v>
      </c>
      <c r="B2598" s="68" t="s">
        <v>264</v>
      </c>
      <c r="C2598" s="35" t="s">
        <v>58</v>
      </c>
      <c r="D2598" s="35" t="str">
        <f t="shared" si="2"/>
        <v>The Americas/St. Martin (French part)-The Americas/2010</v>
      </c>
      <c r="E2598" s="69"/>
      <c r="F2598" s="69"/>
      <c r="G2598" s="70" t="str">
        <f t="shared" si="3"/>
        <v/>
      </c>
      <c r="H2598" s="70" t="str">
        <f t="shared" si="4"/>
        <v/>
      </c>
      <c r="I2598" s="71" t="s">
        <v>2876</v>
      </c>
      <c r="J2598" s="70" t="str">
        <f t="array" ref="J2598:K2598">VLOOKUP(I2598,D:H,{4,5},0)</f>
        <v/>
      </c>
      <c r="K2598" s="70"/>
      <c r="L2598" s="39" t="str">
        <f t="shared" si="5"/>
        <v/>
      </c>
      <c r="M2598" s="39" t="str">
        <f t="shared" si="6"/>
        <v/>
      </c>
    </row>
    <row r="2599">
      <c r="A2599" s="33" t="s">
        <v>227</v>
      </c>
      <c r="B2599" s="68" t="s">
        <v>264</v>
      </c>
      <c r="C2599" s="35" t="s">
        <v>60</v>
      </c>
      <c r="D2599" s="35" t="str">
        <f t="shared" si="2"/>
        <v>The Americas/St. Martin (French part)-The Americas/2012</v>
      </c>
      <c r="E2599" s="69"/>
      <c r="F2599" s="69"/>
      <c r="G2599" s="70" t="str">
        <f t="shared" si="3"/>
        <v/>
      </c>
      <c r="H2599" s="70" t="str">
        <f t="shared" si="4"/>
        <v/>
      </c>
      <c r="I2599" s="71" t="s">
        <v>2877</v>
      </c>
      <c r="J2599" s="70" t="str">
        <f t="array" ref="J2599:K2599">VLOOKUP(I2599,D:H,{4,5},0)</f>
        <v/>
      </c>
      <c r="K2599" s="70"/>
      <c r="L2599" s="39" t="str">
        <f t="shared" si="5"/>
        <v/>
      </c>
      <c r="M2599" s="39" t="str">
        <f t="shared" si="6"/>
        <v/>
      </c>
    </row>
    <row r="2600">
      <c r="A2600" s="33" t="s">
        <v>227</v>
      </c>
      <c r="B2600" s="68" t="s">
        <v>264</v>
      </c>
      <c r="C2600" s="35" t="s">
        <v>60</v>
      </c>
      <c r="D2600" s="35" t="str">
        <f t="shared" si="2"/>
        <v>The Americas/St. Martin (French part)-The Americas/2012</v>
      </c>
      <c r="E2600" s="69"/>
      <c r="F2600" s="69"/>
      <c r="G2600" s="70" t="str">
        <f t="shared" si="3"/>
        <v/>
      </c>
      <c r="H2600" s="70" t="str">
        <f t="shared" si="4"/>
        <v/>
      </c>
      <c r="I2600" s="71" t="s">
        <v>2878</v>
      </c>
      <c r="J2600" s="70"/>
      <c r="K2600" s="70"/>
      <c r="L2600" s="39" t="str">
        <f t="shared" si="5"/>
        <v/>
      </c>
      <c r="M2600" s="39" t="str">
        <f t="shared" si="6"/>
        <v/>
      </c>
    </row>
    <row r="2601">
      <c r="A2601" s="33" t="s">
        <v>227</v>
      </c>
      <c r="B2601" s="68" t="s">
        <v>264</v>
      </c>
      <c r="C2601" s="35" t="s">
        <v>60</v>
      </c>
      <c r="D2601" s="35" t="str">
        <f t="shared" si="2"/>
        <v>The Americas/St. Martin (French part)-The Americas/2012</v>
      </c>
      <c r="E2601" s="69"/>
      <c r="F2601" s="69"/>
      <c r="G2601" s="70" t="str">
        <f t="shared" si="3"/>
        <v/>
      </c>
      <c r="H2601" s="70" t="str">
        <f t="shared" si="4"/>
        <v/>
      </c>
      <c r="I2601" s="71" t="s">
        <v>2879</v>
      </c>
      <c r="J2601" s="70" t="str">
        <f t="array" ref="J2601:K2601">VLOOKUP(I2601,D:H,{4,5},0)</f>
        <v/>
      </c>
      <c r="K2601" s="70"/>
      <c r="L2601" s="39" t="str">
        <f t="shared" si="5"/>
        <v/>
      </c>
      <c r="M2601" s="39" t="str">
        <f t="shared" si="6"/>
        <v/>
      </c>
    </row>
    <row r="2602">
      <c r="A2602" s="33" t="s">
        <v>227</v>
      </c>
      <c r="B2602" s="68" t="s">
        <v>265</v>
      </c>
      <c r="C2602" s="35" t="s">
        <v>48</v>
      </c>
      <c r="D2602" s="35" t="str">
        <f t="shared" si="2"/>
        <v>The Americas/St. Vincent and the Grenadines-The Americas/2000</v>
      </c>
      <c r="E2602" s="69"/>
      <c r="F2602" s="69"/>
      <c r="G2602" s="70" t="str">
        <f t="shared" si="3"/>
        <v/>
      </c>
      <c r="H2602" s="70" t="str">
        <f t="shared" si="4"/>
        <v/>
      </c>
      <c r="I2602" s="71" t="s">
        <v>2880</v>
      </c>
      <c r="J2602" s="70" t="str">
        <f t="array" ref="J2602:K2602">VLOOKUP(I2602,D:H,{4,5},0)</f>
        <v/>
      </c>
      <c r="K2602" s="70"/>
      <c r="L2602" s="39" t="str">
        <f t="shared" si="5"/>
        <v/>
      </c>
      <c r="M2602" s="39" t="str">
        <f t="shared" si="6"/>
        <v/>
      </c>
    </row>
    <row r="2603">
      <c r="A2603" s="33" t="s">
        <v>227</v>
      </c>
      <c r="B2603" s="68" t="s">
        <v>265</v>
      </c>
      <c r="C2603" s="35" t="s">
        <v>49</v>
      </c>
      <c r="D2603" s="35" t="str">
        <f t="shared" si="2"/>
        <v>The Americas/St. Vincent and the Grenadines-The Americas/2001</v>
      </c>
      <c r="E2603" s="69"/>
      <c r="F2603" s="69"/>
      <c r="G2603" s="70" t="str">
        <f t="shared" si="3"/>
        <v/>
      </c>
      <c r="H2603" s="70" t="str">
        <f t="shared" si="4"/>
        <v/>
      </c>
      <c r="I2603" s="71" t="s">
        <v>2881</v>
      </c>
      <c r="J2603" s="70" t="str">
        <f t="array" ref="J2603:K2603">VLOOKUP(I2603,D:H,{4,5},0)</f>
        <v/>
      </c>
      <c r="K2603" s="70"/>
      <c r="L2603" s="39" t="str">
        <f t="shared" si="5"/>
        <v/>
      </c>
      <c r="M2603" s="39" t="str">
        <f t="shared" si="6"/>
        <v/>
      </c>
    </row>
    <row r="2604">
      <c r="A2604" s="33" t="s">
        <v>227</v>
      </c>
      <c r="B2604" s="68" t="s">
        <v>265</v>
      </c>
      <c r="C2604" s="35" t="s">
        <v>50</v>
      </c>
      <c r="D2604" s="35" t="str">
        <f t="shared" si="2"/>
        <v>The Americas/St. Vincent and the Grenadines-The Americas/2002</v>
      </c>
      <c r="E2604" s="69"/>
      <c r="F2604" s="72">
        <v>209.0</v>
      </c>
      <c r="G2604" s="70" t="str">
        <f t="shared" si="3"/>
        <v/>
      </c>
      <c r="H2604" s="70">
        <f t="shared" si="4"/>
        <v>209</v>
      </c>
      <c r="I2604" s="71" t="s">
        <v>2882</v>
      </c>
      <c r="J2604" s="70" t="str">
        <f t="array" ref="J2604:K2604">VLOOKUP(I2604,D:H,{4,5},0)</f>
        <v/>
      </c>
      <c r="K2604" s="70">
        <v>209.0</v>
      </c>
      <c r="L2604" s="39" t="str">
        <f t="shared" si="5"/>
        <v/>
      </c>
      <c r="M2604" s="39">
        <f t="shared" si="6"/>
        <v>209</v>
      </c>
    </row>
    <row r="2605">
      <c r="A2605" s="33" t="s">
        <v>227</v>
      </c>
      <c r="B2605" s="68" t="s">
        <v>265</v>
      </c>
      <c r="C2605" s="35" t="s">
        <v>51</v>
      </c>
      <c r="D2605" s="35" t="str">
        <f t="shared" si="2"/>
        <v>The Americas/St. Vincent and the Grenadines-The Americas/2003</v>
      </c>
      <c r="E2605" s="69"/>
      <c r="F2605" s="72">
        <v>202.0</v>
      </c>
      <c r="G2605" s="70" t="str">
        <f t="shared" si="3"/>
        <v/>
      </c>
      <c r="H2605" s="70">
        <f t="shared" si="4"/>
        <v>202</v>
      </c>
      <c r="I2605" s="71" t="s">
        <v>2883</v>
      </c>
      <c r="J2605" s="70" t="str">
        <f t="array" ref="J2605:K2605">VLOOKUP(I2605,D:H,{4,5},0)</f>
        <v/>
      </c>
      <c r="K2605" s="70">
        <v>202.0</v>
      </c>
      <c r="L2605" s="39" t="str">
        <f t="shared" si="5"/>
        <v/>
      </c>
      <c r="M2605" s="39">
        <f t="shared" si="6"/>
        <v>202</v>
      </c>
    </row>
    <row r="2606">
      <c r="A2606" s="33" t="s">
        <v>227</v>
      </c>
      <c r="B2606" s="68" t="s">
        <v>265</v>
      </c>
      <c r="C2606" s="35" t="s">
        <v>53</v>
      </c>
      <c r="D2606" s="35" t="str">
        <f t="shared" si="2"/>
        <v>The Americas/St. Vincent and the Grenadines-The Americas/2005</v>
      </c>
      <c r="E2606" s="69"/>
      <c r="F2606" s="72">
        <v>202.0</v>
      </c>
      <c r="G2606" s="70" t="str">
        <f t="shared" si="3"/>
        <v/>
      </c>
      <c r="H2606" s="70">
        <f t="shared" si="4"/>
        <v>202</v>
      </c>
      <c r="I2606" s="71" t="s">
        <v>2884</v>
      </c>
      <c r="J2606" s="70"/>
      <c r="K2606" s="70"/>
      <c r="L2606" s="39" t="str">
        <f t="shared" si="5"/>
        <v/>
      </c>
      <c r="M2606" s="39" t="str">
        <f t="shared" si="6"/>
        <v/>
      </c>
    </row>
    <row r="2607">
      <c r="A2607" s="33" t="s">
        <v>227</v>
      </c>
      <c r="B2607" s="68" t="s">
        <v>265</v>
      </c>
      <c r="C2607" s="35" t="s">
        <v>55</v>
      </c>
      <c r="D2607" s="35" t="str">
        <f t="shared" si="2"/>
        <v>The Americas/St. Vincent and the Grenadines-The Americas/2007</v>
      </c>
      <c r="E2607" s="72">
        <v>66.0</v>
      </c>
      <c r="F2607" s="72">
        <v>194.0</v>
      </c>
      <c r="G2607" s="70">
        <f t="shared" si="3"/>
        <v>66</v>
      </c>
      <c r="H2607" s="70">
        <f t="shared" si="4"/>
        <v>187</v>
      </c>
      <c r="I2607" s="71" t="s">
        <v>2885</v>
      </c>
      <c r="J2607" s="70" t="str">
        <f t="array" ref="J2607:K2607">VLOOKUP(I2607,D:H,{4,5},0)</f>
        <v/>
      </c>
      <c r="K2607" s="70">
        <v>202.0</v>
      </c>
      <c r="L2607" s="39" t="str">
        <f t="shared" si="5"/>
        <v/>
      </c>
      <c r="M2607" s="39">
        <f t="shared" si="6"/>
        <v>202</v>
      </c>
    </row>
    <row r="2608">
      <c r="A2608" s="33" t="s">
        <v>227</v>
      </c>
      <c r="B2608" s="68" t="s">
        <v>265</v>
      </c>
      <c r="C2608" s="35" t="s">
        <v>55</v>
      </c>
      <c r="D2608" s="35" t="str">
        <f t="shared" si="2"/>
        <v>The Americas/St. Vincent and the Grenadines-The Americas/2007</v>
      </c>
      <c r="E2608" s="69"/>
      <c r="F2608" s="72">
        <v>180.0</v>
      </c>
      <c r="G2608" s="70" t="str">
        <f t="shared" si="3"/>
        <v/>
      </c>
      <c r="H2608" s="70">
        <f t="shared" si="4"/>
        <v>180</v>
      </c>
      <c r="I2608" s="71" t="s">
        <v>2886</v>
      </c>
      <c r="J2608" s="70"/>
      <c r="K2608" s="70"/>
      <c r="L2608" s="39" t="str">
        <f t="shared" si="5"/>
        <v/>
      </c>
      <c r="M2608" s="39" t="str">
        <f t="shared" si="6"/>
        <v/>
      </c>
    </row>
    <row r="2609">
      <c r="A2609" s="33" t="s">
        <v>227</v>
      </c>
      <c r="B2609" s="68" t="s">
        <v>265</v>
      </c>
      <c r="C2609" s="35" t="s">
        <v>56</v>
      </c>
      <c r="D2609" s="35" t="str">
        <f t="shared" si="2"/>
        <v>The Americas/St. Vincent and the Grenadines-The Americas/2008</v>
      </c>
      <c r="E2609" s="72">
        <v>70.0</v>
      </c>
      <c r="F2609" s="72">
        <v>202.0</v>
      </c>
      <c r="G2609" s="70">
        <f t="shared" si="3"/>
        <v>70</v>
      </c>
      <c r="H2609" s="70">
        <f t="shared" si="4"/>
        <v>202</v>
      </c>
      <c r="I2609" s="71" t="s">
        <v>2887</v>
      </c>
      <c r="J2609" s="70">
        <f t="array" ref="J2609:K2609">VLOOKUP(I2609,D:H,{4,5},0)</f>
        <v>66</v>
      </c>
      <c r="K2609" s="70">
        <v>187.0</v>
      </c>
      <c r="L2609" s="39">
        <f t="shared" si="5"/>
        <v>66</v>
      </c>
      <c r="M2609" s="39">
        <f t="shared" si="6"/>
        <v>187</v>
      </c>
    </row>
    <row r="2610">
      <c r="A2610" s="33" t="s">
        <v>227</v>
      </c>
      <c r="B2610" s="68" t="s">
        <v>265</v>
      </c>
      <c r="C2610" s="35" t="s">
        <v>57</v>
      </c>
      <c r="D2610" s="35" t="str">
        <f t="shared" si="2"/>
        <v>The Americas/St. Vincent and the Grenadines-The Americas/2009</v>
      </c>
      <c r="E2610" s="69"/>
      <c r="F2610" s="72">
        <v>187.0</v>
      </c>
      <c r="G2610" s="70" t="str">
        <f t="shared" si="3"/>
        <v/>
      </c>
      <c r="H2610" s="70">
        <f t="shared" si="4"/>
        <v>187</v>
      </c>
      <c r="I2610" s="71" t="s">
        <v>2888</v>
      </c>
      <c r="J2610" s="70">
        <f t="array" ref="J2610:K2610">VLOOKUP(I2610,D:H,{4,5},0)</f>
        <v>70</v>
      </c>
      <c r="K2610" s="70">
        <v>202.0</v>
      </c>
      <c r="L2610" s="39">
        <f t="shared" si="5"/>
        <v>70</v>
      </c>
      <c r="M2610" s="39">
        <f t="shared" si="6"/>
        <v>202</v>
      </c>
    </row>
    <row r="2611">
      <c r="A2611" s="33" t="s">
        <v>227</v>
      </c>
      <c r="B2611" s="68" t="s">
        <v>265</v>
      </c>
      <c r="C2611" s="35" t="s">
        <v>58</v>
      </c>
      <c r="D2611" s="35" t="str">
        <f t="shared" si="2"/>
        <v>The Americas/St. Vincent and the Grenadines-The Americas/2010</v>
      </c>
      <c r="E2611" s="72">
        <v>67.0</v>
      </c>
      <c r="F2611" s="72">
        <v>198.0</v>
      </c>
      <c r="G2611" s="70">
        <f t="shared" si="3"/>
        <v>67</v>
      </c>
      <c r="H2611" s="70">
        <f t="shared" si="4"/>
        <v>198</v>
      </c>
      <c r="I2611" s="71" t="s">
        <v>2889</v>
      </c>
      <c r="J2611" s="70" t="str">
        <f t="array" ref="J2611:K2611">VLOOKUP(I2611,D:H,{4,5},0)</f>
        <v/>
      </c>
      <c r="K2611" s="70">
        <v>187.0</v>
      </c>
      <c r="L2611" s="39" t="str">
        <f t="shared" si="5"/>
        <v/>
      </c>
      <c r="M2611" s="39">
        <f t="shared" si="6"/>
        <v>187</v>
      </c>
    </row>
    <row r="2612">
      <c r="A2612" s="33" t="s">
        <v>227</v>
      </c>
      <c r="B2612" s="68" t="s">
        <v>265</v>
      </c>
      <c r="C2612" s="35" t="s">
        <v>60</v>
      </c>
      <c r="D2612" s="35" t="str">
        <f t="shared" si="2"/>
        <v>The Americas/St. Vincent and the Grenadines-The Americas/2012</v>
      </c>
      <c r="E2612" s="72">
        <v>70.0</v>
      </c>
      <c r="F2612" s="72">
        <v>202.0</v>
      </c>
      <c r="G2612" s="70">
        <f t="shared" si="3"/>
        <v>70</v>
      </c>
      <c r="H2612" s="70">
        <f t="shared" si="4"/>
        <v>198</v>
      </c>
      <c r="I2612" s="71" t="s">
        <v>2890</v>
      </c>
      <c r="J2612" s="70">
        <f t="array" ref="J2612:K2612">VLOOKUP(I2612,D:H,{4,5},0)</f>
        <v>67</v>
      </c>
      <c r="K2612" s="70">
        <v>198.0</v>
      </c>
      <c r="L2612" s="39">
        <f t="shared" si="5"/>
        <v>67</v>
      </c>
      <c r="M2612" s="39">
        <f t="shared" si="6"/>
        <v>198</v>
      </c>
    </row>
    <row r="2613">
      <c r="A2613" s="33" t="s">
        <v>227</v>
      </c>
      <c r="B2613" s="68" t="s">
        <v>265</v>
      </c>
      <c r="C2613" s="35" t="s">
        <v>60</v>
      </c>
      <c r="D2613" s="35" t="str">
        <f t="shared" si="2"/>
        <v>The Americas/St. Vincent and the Grenadines-The Americas/2012</v>
      </c>
      <c r="E2613" s="69"/>
      <c r="F2613" s="72">
        <v>194.0</v>
      </c>
      <c r="G2613" s="70" t="str">
        <f t="shared" si="3"/>
        <v/>
      </c>
      <c r="H2613" s="70">
        <f t="shared" si="4"/>
        <v>176</v>
      </c>
      <c r="I2613" s="71" t="s">
        <v>2891</v>
      </c>
      <c r="J2613" s="70"/>
      <c r="K2613" s="70"/>
      <c r="L2613" s="39" t="str">
        <f t="shared" si="5"/>
        <v/>
      </c>
      <c r="M2613" s="39" t="str">
        <f t="shared" si="6"/>
        <v/>
      </c>
    </row>
    <row r="2614">
      <c r="A2614" s="33" t="s">
        <v>227</v>
      </c>
      <c r="B2614" s="68" t="s">
        <v>265</v>
      </c>
      <c r="C2614" s="35" t="s">
        <v>60</v>
      </c>
      <c r="D2614" s="35" t="str">
        <f t="shared" si="2"/>
        <v>The Americas/St. Vincent and the Grenadines-The Americas/2012</v>
      </c>
      <c r="E2614" s="69"/>
      <c r="F2614" s="72">
        <v>158.0</v>
      </c>
      <c r="G2614" s="70" t="str">
        <f t="shared" si="3"/>
        <v/>
      </c>
      <c r="H2614" s="70">
        <f t="shared" si="4"/>
        <v>158</v>
      </c>
      <c r="I2614" s="71" t="s">
        <v>2892</v>
      </c>
      <c r="J2614" s="70">
        <f t="array" ref="J2614:K2614">VLOOKUP(I2614,D:H,{4,5},0)</f>
        <v>70</v>
      </c>
      <c r="K2614" s="70">
        <v>198.0</v>
      </c>
      <c r="L2614" s="39">
        <f t="shared" si="5"/>
        <v>70</v>
      </c>
      <c r="M2614" s="39">
        <f t="shared" si="6"/>
        <v>198</v>
      </c>
    </row>
    <row r="2615">
      <c r="A2615" s="33" t="s">
        <v>227</v>
      </c>
      <c r="B2615" s="68" t="s">
        <v>266</v>
      </c>
      <c r="C2615" s="35" t="s">
        <v>48</v>
      </c>
      <c r="D2615" s="35" t="str">
        <f t="shared" si="2"/>
        <v>The Americas/Suriname-The Americas/2000</v>
      </c>
      <c r="E2615" s="69"/>
      <c r="F2615" s="69"/>
      <c r="G2615" s="70" t="str">
        <f t="shared" si="3"/>
        <v/>
      </c>
      <c r="H2615" s="70" t="str">
        <f t="shared" si="4"/>
        <v/>
      </c>
      <c r="I2615" s="71" t="s">
        <v>2893</v>
      </c>
      <c r="J2615" s="70" t="str">
        <f t="array" ref="J2615:K2615">VLOOKUP(I2615,D:H,{4,5},0)</f>
        <v/>
      </c>
      <c r="K2615" s="70"/>
      <c r="L2615" s="39" t="str">
        <f t="shared" si="5"/>
        <v/>
      </c>
      <c r="M2615" s="39" t="str">
        <f t="shared" si="6"/>
        <v/>
      </c>
    </row>
    <row r="2616">
      <c r="A2616" s="33" t="s">
        <v>227</v>
      </c>
      <c r="B2616" s="68" t="s">
        <v>266</v>
      </c>
      <c r="C2616" s="35" t="s">
        <v>49</v>
      </c>
      <c r="D2616" s="35" t="str">
        <f t="shared" si="2"/>
        <v>The Americas/Suriname-The Americas/2001</v>
      </c>
      <c r="E2616" s="69"/>
      <c r="F2616" s="69"/>
      <c r="G2616" s="70" t="str">
        <f t="shared" si="3"/>
        <v/>
      </c>
      <c r="H2616" s="70" t="str">
        <f t="shared" si="4"/>
        <v/>
      </c>
      <c r="I2616" s="71" t="s">
        <v>2894</v>
      </c>
      <c r="J2616" s="70" t="str">
        <f t="array" ref="J2616:K2616">VLOOKUP(I2616,D:H,{4,5},0)</f>
        <v/>
      </c>
      <c r="K2616" s="70"/>
      <c r="L2616" s="39" t="str">
        <f t="shared" si="5"/>
        <v/>
      </c>
      <c r="M2616" s="39" t="str">
        <f t="shared" si="6"/>
        <v/>
      </c>
    </row>
    <row r="2617">
      <c r="A2617" s="33" t="s">
        <v>227</v>
      </c>
      <c r="B2617" s="68" t="s">
        <v>266</v>
      </c>
      <c r="C2617" s="35" t="s">
        <v>50</v>
      </c>
      <c r="D2617" s="35" t="str">
        <f t="shared" si="2"/>
        <v>The Americas/Suriname-The Americas/2002</v>
      </c>
      <c r="E2617" s="69"/>
      <c r="F2617" s="72">
        <v>2384.0</v>
      </c>
      <c r="G2617" s="70" t="str">
        <f t="shared" si="3"/>
        <v/>
      </c>
      <c r="H2617" s="70">
        <f t="shared" si="4"/>
        <v>2384</v>
      </c>
      <c r="I2617" s="71" t="s">
        <v>2895</v>
      </c>
      <c r="J2617" s="70" t="str">
        <f t="array" ref="J2617:K2617">VLOOKUP(I2617,D:H,{4,5},0)</f>
        <v/>
      </c>
      <c r="K2617" s="70">
        <v>2384.0</v>
      </c>
      <c r="L2617" s="39" t="str">
        <f t="shared" si="5"/>
        <v/>
      </c>
      <c r="M2617" s="39">
        <f t="shared" si="6"/>
        <v>2384</v>
      </c>
    </row>
    <row r="2618">
      <c r="A2618" s="33" t="s">
        <v>227</v>
      </c>
      <c r="B2618" s="68" t="s">
        <v>266</v>
      </c>
      <c r="C2618" s="35" t="s">
        <v>51</v>
      </c>
      <c r="D2618" s="35" t="str">
        <f t="shared" si="2"/>
        <v>The Americas/Suriname-The Americas/2003</v>
      </c>
      <c r="E2618" s="69"/>
      <c r="F2618" s="72">
        <v>2468.0</v>
      </c>
      <c r="G2618" s="70" t="str">
        <f t="shared" si="3"/>
        <v/>
      </c>
      <c r="H2618" s="70">
        <f t="shared" si="4"/>
        <v>2468</v>
      </c>
      <c r="I2618" s="71" t="s">
        <v>2896</v>
      </c>
      <c r="J2618" s="70" t="str">
        <f t="array" ref="J2618:K2618">VLOOKUP(I2618,D:H,{4,5},0)</f>
        <v/>
      </c>
      <c r="K2618" s="70">
        <v>2468.0</v>
      </c>
      <c r="L2618" s="39" t="str">
        <f t="shared" si="5"/>
        <v/>
      </c>
      <c r="M2618" s="39">
        <f t="shared" si="6"/>
        <v>2468</v>
      </c>
    </row>
    <row r="2619">
      <c r="A2619" s="33" t="s">
        <v>227</v>
      </c>
      <c r="B2619" s="68" t="s">
        <v>266</v>
      </c>
      <c r="C2619" s="35" t="s">
        <v>53</v>
      </c>
      <c r="D2619" s="35" t="str">
        <f t="shared" si="2"/>
        <v>The Americas/Suriname-The Americas/2005</v>
      </c>
      <c r="E2619" s="69"/>
      <c r="F2619" s="72">
        <v>2442.0</v>
      </c>
      <c r="G2619" s="70" t="str">
        <f t="shared" si="3"/>
        <v/>
      </c>
      <c r="H2619" s="70">
        <f t="shared" si="4"/>
        <v>2442</v>
      </c>
      <c r="I2619" s="71" t="s">
        <v>2897</v>
      </c>
      <c r="J2619" s="70"/>
      <c r="K2619" s="70"/>
      <c r="L2619" s="39" t="str">
        <f t="shared" si="5"/>
        <v/>
      </c>
      <c r="M2619" s="39" t="str">
        <f t="shared" si="6"/>
        <v/>
      </c>
    </row>
    <row r="2620">
      <c r="A2620" s="33" t="s">
        <v>227</v>
      </c>
      <c r="B2620" s="68" t="s">
        <v>266</v>
      </c>
      <c r="C2620" s="35" t="s">
        <v>55</v>
      </c>
      <c r="D2620" s="35" t="str">
        <f t="shared" si="2"/>
        <v>The Americas/Suriname-The Americas/2007</v>
      </c>
      <c r="E2620" s="72">
        <v>664.0</v>
      </c>
      <c r="F2620" s="72">
        <v>2292.0</v>
      </c>
      <c r="G2620" s="70">
        <f t="shared" si="3"/>
        <v>664</v>
      </c>
      <c r="H2620" s="70">
        <f t="shared" si="4"/>
        <v>2279</v>
      </c>
      <c r="I2620" s="71" t="s">
        <v>2898</v>
      </c>
      <c r="J2620" s="70" t="str">
        <f t="array" ref="J2620:K2620">VLOOKUP(I2620,D:H,{4,5},0)</f>
        <v/>
      </c>
      <c r="K2620" s="70">
        <v>2442.0</v>
      </c>
      <c r="L2620" s="39" t="str">
        <f t="shared" si="5"/>
        <v/>
      </c>
      <c r="M2620" s="39">
        <f t="shared" si="6"/>
        <v>2442</v>
      </c>
    </row>
    <row r="2621">
      <c r="A2621" s="33" t="s">
        <v>227</v>
      </c>
      <c r="B2621" s="68" t="s">
        <v>266</v>
      </c>
      <c r="C2621" s="35" t="s">
        <v>55</v>
      </c>
      <c r="D2621" s="35" t="str">
        <f t="shared" si="2"/>
        <v>The Americas/Suriname-The Americas/2007</v>
      </c>
      <c r="E2621" s="69"/>
      <c r="F2621" s="72">
        <v>2266.0</v>
      </c>
      <c r="G2621" s="70" t="str">
        <f t="shared" si="3"/>
        <v/>
      </c>
      <c r="H2621" s="70">
        <f t="shared" si="4"/>
        <v>2266</v>
      </c>
      <c r="I2621" s="71" t="s">
        <v>2899</v>
      </c>
      <c r="J2621" s="70"/>
      <c r="K2621" s="70"/>
      <c r="L2621" s="39" t="str">
        <f t="shared" si="5"/>
        <v/>
      </c>
      <c r="M2621" s="39" t="str">
        <f t="shared" si="6"/>
        <v/>
      </c>
    </row>
    <row r="2622">
      <c r="A2622" s="33" t="s">
        <v>227</v>
      </c>
      <c r="B2622" s="68" t="s">
        <v>266</v>
      </c>
      <c r="C2622" s="35" t="s">
        <v>57</v>
      </c>
      <c r="D2622" s="35" t="str">
        <f t="shared" si="2"/>
        <v>The Americas/Suriname-The Americas/2009</v>
      </c>
      <c r="E2622" s="72">
        <v>714.0</v>
      </c>
      <c r="F2622" s="72">
        <v>2442.0</v>
      </c>
      <c r="G2622" s="70">
        <f t="shared" si="3"/>
        <v>714</v>
      </c>
      <c r="H2622" s="70">
        <f t="shared" si="4"/>
        <v>2347</v>
      </c>
      <c r="I2622" s="71" t="s">
        <v>2900</v>
      </c>
      <c r="J2622" s="70">
        <f t="array" ref="J2622:K2622">VLOOKUP(I2622,D:H,{4,5},0)</f>
        <v>664</v>
      </c>
      <c r="K2622" s="70">
        <v>2279.0</v>
      </c>
      <c r="L2622" s="39">
        <f t="shared" si="5"/>
        <v>664</v>
      </c>
      <c r="M2622" s="39">
        <f t="shared" si="6"/>
        <v>2279</v>
      </c>
    </row>
    <row r="2623">
      <c r="A2623" s="33" t="s">
        <v>227</v>
      </c>
      <c r="B2623" s="68" t="s">
        <v>266</v>
      </c>
      <c r="C2623" s="35" t="s">
        <v>57</v>
      </c>
      <c r="D2623" s="35" t="str">
        <f t="shared" si="2"/>
        <v>The Americas/Suriname-The Americas/2009</v>
      </c>
      <c r="E2623" s="69"/>
      <c r="F2623" s="72">
        <v>2252.0</v>
      </c>
      <c r="G2623" s="70" t="str">
        <f t="shared" si="3"/>
        <v/>
      </c>
      <c r="H2623" s="70">
        <f t="shared" si="4"/>
        <v>2252</v>
      </c>
      <c r="I2623" s="71" t="s">
        <v>2901</v>
      </c>
      <c r="J2623" s="70"/>
      <c r="K2623" s="70"/>
      <c r="L2623" s="39" t="str">
        <f t="shared" si="5"/>
        <v/>
      </c>
      <c r="M2623" s="39" t="str">
        <f t="shared" si="6"/>
        <v/>
      </c>
    </row>
    <row r="2624">
      <c r="A2624" s="33" t="s">
        <v>227</v>
      </c>
      <c r="B2624" s="68" t="s">
        <v>266</v>
      </c>
      <c r="C2624" s="35" t="s">
        <v>58</v>
      </c>
      <c r="D2624" s="35" t="str">
        <f t="shared" si="2"/>
        <v>The Americas/Suriname-The Americas/2010</v>
      </c>
      <c r="E2624" s="72">
        <v>696.0</v>
      </c>
      <c r="F2624" s="72">
        <v>2380.0</v>
      </c>
      <c r="G2624" s="70">
        <f t="shared" si="3"/>
        <v>696</v>
      </c>
      <c r="H2624" s="70">
        <f t="shared" si="4"/>
        <v>2380</v>
      </c>
      <c r="I2624" s="71" t="s">
        <v>2902</v>
      </c>
      <c r="J2624" s="70">
        <f t="array" ref="J2624:K2624">VLOOKUP(I2624,D:H,{4,5},0)</f>
        <v>714</v>
      </c>
      <c r="K2624" s="70">
        <v>2347.0</v>
      </c>
      <c r="L2624" s="39">
        <f t="shared" si="5"/>
        <v>714</v>
      </c>
      <c r="M2624" s="39">
        <f t="shared" si="6"/>
        <v>2347</v>
      </c>
    </row>
    <row r="2625">
      <c r="A2625" s="33" t="s">
        <v>227</v>
      </c>
      <c r="B2625" s="68" t="s">
        <v>266</v>
      </c>
      <c r="C2625" s="35" t="s">
        <v>60</v>
      </c>
      <c r="D2625" s="35" t="str">
        <f t="shared" si="2"/>
        <v>The Americas/Suriname-The Americas/2012</v>
      </c>
      <c r="E2625" s="72">
        <v>714.0</v>
      </c>
      <c r="F2625" s="72">
        <v>2442.0</v>
      </c>
      <c r="G2625" s="70">
        <f t="shared" si="3"/>
        <v>714</v>
      </c>
      <c r="H2625" s="70">
        <f t="shared" si="4"/>
        <v>2341.5</v>
      </c>
      <c r="I2625" s="71" t="s">
        <v>2903</v>
      </c>
      <c r="J2625" s="70">
        <f t="array" ref="J2625:K2625">VLOOKUP(I2625,D:H,{4,5},0)</f>
        <v>696</v>
      </c>
      <c r="K2625" s="70">
        <v>2380.0</v>
      </c>
      <c r="L2625" s="39">
        <f t="shared" si="5"/>
        <v>696</v>
      </c>
      <c r="M2625" s="39">
        <f t="shared" si="6"/>
        <v>2380</v>
      </c>
    </row>
    <row r="2626">
      <c r="A2626" s="33" t="s">
        <v>227</v>
      </c>
      <c r="B2626" s="68" t="s">
        <v>266</v>
      </c>
      <c r="C2626" s="35" t="s">
        <v>60</v>
      </c>
      <c r="D2626" s="35" t="str">
        <f t="shared" si="2"/>
        <v>The Americas/Suriname-The Americas/2012</v>
      </c>
      <c r="E2626" s="69"/>
      <c r="F2626" s="72">
        <v>2241.0</v>
      </c>
      <c r="G2626" s="70" t="str">
        <f t="shared" si="3"/>
        <v/>
      </c>
      <c r="H2626" s="70">
        <f t="shared" si="4"/>
        <v>2184</v>
      </c>
      <c r="I2626" s="71" t="s">
        <v>2904</v>
      </c>
      <c r="J2626" s="70"/>
      <c r="K2626" s="70"/>
      <c r="L2626" s="39" t="str">
        <f t="shared" si="5"/>
        <v/>
      </c>
      <c r="M2626" s="39" t="str">
        <f t="shared" si="6"/>
        <v/>
      </c>
    </row>
    <row r="2627">
      <c r="A2627" s="33" t="s">
        <v>227</v>
      </c>
      <c r="B2627" s="68" t="s">
        <v>266</v>
      </c>
      <c r="C2627" s="35" t="s">
        <v>60</v>
      </c>
      <c r="D2627" s="35" t="str">
        <f t="shared" si="2"/>
        <v>The Americas/Suriname-The Americas/2012</v>
      </c>
      <c r="E2627" s="69"/>
      <c r="F2627" s="72">
        <v>2127.0</v>
      </c>
      <c r="G2627" s="70" t="str">
        <f t="shared" si="3"/>
        <v/>
      </c>
      <c r="H2627" s="70">
        <f t="shared" si="4"/>
        <v>2127</v>
      </c>
      <c r="I2627" s="71" t="s">
        <v>2905</v>
      </c>
      <c r="J2627" s="70">
        <f t="array" ref="J2627:K2627">VLOOKUP(I2627,D:H,{4,5},0)</f>
        <v>714</v>
      </c>
      <c r="K2627" s="70">
        <v>2341.5</v>
      </c>
      <c r="L2627" s="39">
        <f t="shared" si="5"/>
        <v>714</v>
      </c>
      <c r="M2627" s="39">
        <f t="shared" si="6"/>
        <v>2341.5</v>
      </c>
    </row>
    <row r="2628">
      <c r="A2628" s="33" t="s">
        <v>227</v>
      </c>
      <c r="B2628" s="68" t="s">
        <v>267</v>
      </c>
      <c r="C2628" s="35" t="s">
        <v>48</v>
      </c>
      <c r="D2628" s="35" t="str">
        <f t="shared" si="2"/>
        <v>The Americas/Trinidad and Tobago-The Americas/2000</v>
      </c>
      <c r="E2628" s="69"/>
      <c r="F2628" s="69"/>
      <c r="G2628" s="70" t="str">
        <f t="shared" si="3"/>
        <v/>
      </c>
      <c r="H2628" s="70" t="str">
        <f t="shared" si="4"/>
        <v/>
      </c>
      <c r="I2628" s="71" t="s">
        <v>2906</v>
      </c>
      <c r="J2628" s="70" t="str">
        <f t="array" ref="J2628:K2628">VLOOKUP(I2628,D:H,{4,5},0)</f>
        <v/>
      </c>
      <c r="K2628" s="70"/>
      <c r="L2628" s="39" t="str">
        <f t="shared" si="5"/>
        <v/>
      </c>
      <c r="M2628" s="39" t="str">
        <f t="shared" si="6"/>
        <v/>
      </c>
    </row>
    <row r="2629">
      <c r="A2629" s="33" t="s">
        <v>227</v>
      </c>
      <c r="B2629" s="68" t="s">
        <v>267</v>
      </c>
      <c r="C2629" s="35" t="s">
        <v>49</v>
      </c>
      <c r="D2629" s="35" t="str">
        <f t="shared" si="2"/>
        <v>The Americas/Trinidad and Tobago-The Americas/2001</v>
      </c>
      <c r="E2629" s="72">
        <v>20918.0</v>
      </c>
      <c r="F2629" s="69"/>
      <c r="G2629" s="70">
        <f t="shared" si="3"/>
        <v>20918</v>
      </c>
      <c r="H2629" s="70" t="str">
        <f t="shared" si="4"/>
        <v/>
      </c>
      <c r="I2629" s="71" t="s">
        <v>2907</v>
      </c>
      <c r="J2629" s="70">
        <f t="array" ref="J2629:K2629">VLOOKUP(I2629,D:H,{4,5},0)</f>
        <v>20918</v>
      </c>
      <c r="K2629" s="70"/>
      <c r="L2629" s="39">
        <f t="shared" si="5"/>
        <v>20918</v>
      </c>
      <c r="M2629" s="39" t="str">
        <f t="shared" si="6"/>
        <v/>
      </c>
    </row>
    <row r="2630">
      <c r="A2630" s="33" t="s">
        <v>227</v>
      </c>
      <c r="B2630" s="68" t="s">
        <v>267</v>
      </c>
      <c r="C2630" s="35" t="s">
        <v>50</v>
      </c>
      <c r="D2630" s="35" t="str">
        <f t="shared" si="2"/>
        <v>The Americas/Trinidad and Tobago-The Americas/2002</v>
      </c>
      <c r="E2630" s="72">
        <v>21370.0</v>
      </c>
      <c r="F2630" s="72">
        <v>50682.0</v>
      </c>
      <c r="G2630" s="70">
        <f t="shared" si="3"/>
        <v>21370</v>
      </c>
      <c r="H2630" s="70">
        <f t="shared" si="4"/>
        <v>50682</v>
      </c>
      <c r="I2630" s="71" t="s">
        <v>2908</v>
      </c>
      <c r="J2630" s="70">
        <f t="array" ref="J2630:K2630">VLOOKUP(I2630,D:H,{4,5},0)</f>
        <v>21370</v>
      </c>
      <c r="K2630" s="70">
        <v>50682.0</v>
      </c>
      <c r="L2630" s="39">
        <f t="shared" si="5"/>
        <v>21370</v>
      </c>
      <c r="M2630" s="39">
        <f t="shared" si="6"/>
        <v>50682</v>
      </c>
    </row>
    <row r="2631">
      <c r="A2631" s="33" t="s">
        <v>227</v>
      </c>
      <c r="B2631" s="68" t="s">
        <v>267</v>
      </c>
      <c r="C2631" s="35" t="s">
        <v>51</v>
      </c>
      <c r="D2631" s="35" t="str">
        <f t="shared" si="2"/>
        <v>The Americas/Trinidad and Tobago-The Americas/2003</v>
      </c>
      <c r="E2631" s="72">
        <v>20277.0</v>
      </c>
      <c r="F2631" s="72">
        <v>48177.0</v>
      </c>
      <c r="G2631" s="70">
        <f t="shared" si="3"/>
        <v>20277</v>
      </c>
      <c r="H2631" s="70">
        <f t="shared" si="4"/>
        <v>48177</v>
      </c>
      <c r="I2631" s="71" t="s">
        <v>2909</v>
      </c>
      <c r="J2631" s="70">
        <f t="array" ref="J2631:K2631">VLOOKUP(I2631,D:H,{4,5},0)</f>
        <v>20277</v>
      </c>
      <c r="K2631" s="70">
        <v>48177.0</v>
      </c>
      <c r="L2631" s="39">
        <f t="shared" si="5"/>
        <v>20277</v>
      </c>
      <c r="M2631" s="39">
        <f t="shared" si="6"/>
        <v>48177</v>
      </c>
    </row>
    <row r="2632">
      <c r="A2632" s="33" t="s">
        <v>227</v>
      </c>
      <c r="B2632" s="68" t="s">
        <v>267</v>
      </c>
      <c r="C2632" s="35" t="s">
        <v>53</v>
      </c>
      <c r="D2632" s="35" t="str">
        <f t="shared" si="2"/>
        <v>The Americas/Trinidad and Tobago-The Americas/2005</v>
      </c>
      <c r="E2632" s="72">
        <v>19563.0</v>
      </c>
      <c r="F2632" s="72">
        <v>42541.0</v>
      </c>
      <c r="G2632" s="70">
        <f t="shared" si="3"/>
        <v>19574</v>
      </c>
      <c r="H2632" s="70">
        <f t="shared" si="4"/>
        <v>37346.5</v>
      </c>
      <c r="I2632" s="71" t="s">
        <v>2910</v>
      </c>
      <c r="J2632" s="70"/>
      <c r="K2632" s="70"/>
      <c r="L2632" s="39" t="str">
        <f t="shared" si="5"/>
        <v/>
      </c>
      <c r="M2632" s="39" t="str">
        <f t="shared" si="6"/>
        <v/>
      </c>
    </row>
    <row r="2633">
      <c r="A2633" s="33" t="s">
        <v>227</v>
      </c>
      <c r="B2633" s="68" t="s">
        <v>267</v>
      </c>
      <c r="C2633" s="35" t="s">
        <v>53</v>
      </c>
      <c r="D2633" s="35" t="str">
        <f t="shared" si="2"/>
        <v>The Americas/Trinidad and Tobago-The Americas/2005</v>
      </c>
      <c r="E2633" s="72">
        <v>19585.0</v>
      </c>
      <c r="F2633" s="72">
        <v>32152.0</v>
      </c>
      <c r="G2633" s="70">
        <f t="shared" si="3"/>
        <v>19585</v>
      </c>
      <c r="H2633" s="70">
        <f t="shared" si="4"/>
        <v>32152</v>
      </c>
      <c r="I2633" s="71" t="s">
        <v>2911</v>
      </c>
      <c r="J2633" s="70">
        <f t="array" ref="J2633:K2633">VLOOKUP(I2633,D:H,{4,5},0)</f>
        <v>19574</v>
      </c>
      <c r="K2633" s="70">
        <v>37346.5</v>
      </c>
      <c r="L2633" s="39">
        <f t="shared" si="5"/>
        <v>19574</v>
      </c>
      <c r="M2633" s="39">
        <f t="shared" si="6"/>
        <v>37346.5</v>
      </c>
    </row>
    <row r="2634">
      <c r="A2634" s="33" t="s">
        <v>227</v>
      </c>
      <c r="B2634" s="68" t="s">
        <v>267</v>
      </c>
      <c r="C2634" s="35" t="s">
        <v>55</v>
      </c>
      <c r="D2634" s="35" t="str">
        <f t="shared" si="2"/>
        <v>The Americas/Trinidad and Tobago-The Americas/2007</v>
      </c>
      <c r="E2634" s="72">
        <v>11762.0</v>
      </c>
      <c r="F2634" s="72">
        <v>25024.0</v>
      </c>
      <c r="G2634" s="70">
        <f t="shared" si="3"/>
        <v>11762</v>
      </c>
      <c r="H2634" s="70">
        <f t="shared" si="4"/>
        <v>25024</v>
      </c>
      <c r="I2634" s="71" t="s">
        <v>2912</v>
      </c>
      <c r="J2634" s="70"/>
      <c r="K2634" s="70"/>
      <c r="L2634" s="39" t="str">
        <f t="shared" si="5"/>
        <v/>
      </c>
      <c r="M2634" s="39" t="str">
        <f t="shared" si="6"/>
        <v/>
      </c>
    </row>
    <row r="2635">
      <c r="A2635" s="33" t="s">
        <v>227</v>
      </c>
      <c r="B2635" s="68" t="s">
        <v>267</v>
      </c>
      <c r="C2635" s="35" t="s">
        <v>56</v>
      </c>
      <c r="D2635" s="35" t="str">
        <f t="shared" si="2"/>
        <v>The Americas/Trinidad and Tobago-The Americas/2008</v>
      </c>
      <c r="E2635" s="72">
        <v>14115.0</v>
      </c>
      <c r="F2635" s="72">
        <v>30993.0</v>
      </c>
      <c r="G2635" s="70">
        <f t="shared" si="3"/>
        <v>14115</v>
      </c>
      <c r="H2635" s="70">
        <f t="shared" si="4"/>
        <v>30993</v>
      </c>
      <c r="I2635" s="71" t="s">
        <v>2913</v>
      </c>
      <c r="J2635" s="70">
        <f t="array" ref="J2635:K2635">VLOOKUP(I2635,D:H,{4,5},0)</f>
        <v>11762</v>
      </c>
      <c r="K2635" s="70">
        <v>25024.0</v>
      </c>
      <c r="L2635" s="39">
        <f t="shared" si="5"/>
        <v>11762</v>
      </c>
      <c r="M2635" s="39">
        <f t="shared" si="6"/>
        <v>25024</v>
      </c>
    </row>
    <row r="2636">
      <c r="A2636" s="33" t="s">
        <v>227</v>
      </c>
      <c r="B2636" s="68" t="s">
        <v>267</v>
      </c>
      <c r="C2636" s="35" t="s">
        <v>57</v>
      </c>
      <c r="D2636" s="35" t="str">
        <f t="shared" si="2"/>
        <v>The Americas/Trinidad and Tobago-The Americas/2009</v>
      </c>
      <c r="E2636" s="72">
        <v>20331.0</v>
      </c>
      <c r="F2636" s="72">
        <v>46461.0</v>
      </c>
      <c r="G2636" s="70">
        <f t="shared" si="3"/>
        <v>20331</v>
      </c>
      <c r="H2636" s="70">
        <f t="shared" si="4"/>
        <v>46461</v>
      </c>
      <c r="I2636" s="71" t="s">
        <v>2914</v>
      </c>
      <c r="J2636" s="70">
        <f t="array" ref="J2636:K2636">VLOOKUP(I2636,D:H,{4,5},0)</f>
        <v>14115</v>
      </c>
      <c r="K2636" s="70">
        <v>30993.0</v>
      </c>
      <c r="L2636" s="39">
        <f t="shared" si="5"/>
        <v>14115</v>
      </c>
      <c r="M2636" s="39">
        <f t="shared" si="6"/>
        <v>30993</v>
      </c>
    </row>
    <row r="2637">
      <c r="A2637" s="33" t="s">
        <v>227</v>
      </c>
      <c r="B2637" s="68" t="s">
        <v>267</v>
      </c>
      <c r="C2637" s="35" t="s">
        <v>58</v>
      </c>
      <c r="D2637" s="35" t="str">
        <f t="shared" si="2"/>
        <v>The Americas/Trinidad and Tobago-The Americas/2010</v>
      </c>
      <c r="E2637" s="72">
        <v>12540.0</v>
      </c>
      <c r="F2637" s="72">
        <v>26890.0</v>
      </c>
      <c r="G2637" s="70">
        <f t="shared" si="3"/>
        <v>12540</v>
      </c>
      <c r="H2637" s="70">
        <f t="shared" si="4"/>
        <v>26890</v>
      </c>
      <c r="I2637" s="71" t="s">
        <v>2915</v>
      </c>
      <c r="J2637" s="70">
        <f t="array" ref="J2637:K2637">VLOOKUP(I2637,D:H,{4,5},0)</f>
        <v>20331</v>
      </c>
      <c r="K2637" s="70">
        <v>46461.0</v>
      </c>
      <c r="L2637" s="39">
        <f t="shared" si="5"/>
        <v>20331</v>
      </c>
      <c r="M2637" s="39">
        <f t="shared" si="6"/>
        <v>46461</v>
      </c>
    </row>
    <row r="2638">
      <c r="A2638" s="33" t="s">
        <v>227</v>
      </c>
      <c r="B2638" s="68" t="s">
        <v>267</v>
      </c>
      <c r="C2638" s="35" t="s">
        <v>59</v>
      </c>
      <c r="D2638" s="35" t="str">
        <f t="shared" si="2"/>
        <v>The Americas/Trinidad and Tobago-The Americas/2011</v>
      </c>
      <c r="E2638" s="72">
        <v>16880.0</v>
      </c>
      <c r="F2638" s="72">
        <v>28581.0</v>
      </c>
      <c r="G2638" s="70">
        <f t="shared" si="3"/>
        <v>16880</v>
      </c>
      <c r="H2638" s="70">
        <f t="shared" si="4"/>
        <v>28581</v>
      </c>
      <c r="I2638" s="71" t="s">
        <v>2916</v>
      </c>
      <c r="J2638" s="70">
        <f t="array" ref="J2638:K2638">VLOOKUP(I2638,D:H,{4,5},0)</f>
        <v>12540</v>
      </c>
      <c r="K2638" s="70">
        <v>26890.0</v>
      </c>
      <c r="L2638" s="39">
        <f t="shared" si="5"/>
        <v>12540</v>
      </c>
      <c r="M2638" s="39">
        <f t="shared" si="6"/>
        <v>26890</v>
      </c>
    </row>
    <row r="2639">
      <c r="A2639" s="33" t="s">
        <v>227</v>
      </c>
      <c r="B2639" s="68" t="s">
        <v>267</v>
      </c>
      <c r="C2639" s="35" t="s">
        <v>60</v>
      </c>
      <c r="D2639" s="35" t="str">
        <f t="shared" si="2"/>
        <v>The Americas/Trinidad and Tobago-The Americas/2012</v>
      </c>
      <c r="E2639" s="72">
        <v>13541.0</v>
      </c>
      <c r="F2639" s="72">
        <v>27697.0</v>
      </c>
      <c r="G2639" s="70">
        <f t="shared" si="3"/>
        <v>12197.5</v>
      </c>
      <c r="H2639" s="70">
        <f t="shared" si="4"/>
        <v>26105.5</v>
      </c>
      <c r="I2639" s="71" t="s">
        <v>2917</v>
      </c>
      <c r="J2639" s="70">
        <f t="array" ref="J2639:K2639">VLOOKUP(I2639,D:H,{4,5},0)</f>
        <v>16880</v>
      </c>
      <c r="K2639" s="70">
        <v>28581.0</v>
      </c>
      <c r="L2639" s="39">
        <f t="shared" si="5"/>
        <v>16880</v>
      </c>
      <c r="M2639" s="39">
        <f t="shared" si="6"/>
        <v>28581</v>
      </c>
    </row>
    <row r="2640">
      <c r="A2640" s="33" t="s">
        <v>227</v>
      </c>
      <c r="B2640" s="68" t="s">
        <v>267</v>
      </c>
      <c r="C2640" s="35" t="s">
        <v>60</v>
      </c>
      <c r="D2640" s="35" t="str">
        <f t="shared" si="2"/>
        <v>The Americas/Trinidad and Tobago-The Americas/2012</v>
      </c>
      <c r="E2640" s="72">
        <v>10854.0</v>
      </c>
      <c r="F2640" s="72">
        <v>24514.0</v>
      </c>
      <c r="G2640" s="70">
        <f t="shared" si="3"/>
        <v>10854</v>
      </c>
      <c r="H2640" s="70">
        <f t="shared" si="4"/>
        <v>24514</v>
      </c>
      <c r="I2640" s="71" t="s">
        <v>2918</v>
      </c>
      <c r="J2640" s="70">
        <f t="array" ref="J2640:K2640">VLOOKUP(I2640,D:H,{4,5},0)</f>
        <v>12197.5</v>
      </c>
      <c r="K2640" s="70">
        <v>26105.5</v>
      </c>
      <c r="L2640" s="39">
        <f t="shared" si="5"/>
        <v>12197.5</v>
      </c>
      <c r="M2640" s="39">
        <f t="shared" si="6"/>
        <v>26105.5</v>
      </c>
    </row>
    <row r="2641">
      <c r="A2641" s="33" t="s">
        <v>227</v>
      </c>
      <c r="B2641" s="68" t="s">
        <v>268</v>
      </c>
      <c r="C2641" s="35" t="s">
        <v>48</v>
      </c>
      <c r="D2641" s="35" t="str">
        <f t="shared" si="2"/>
        <v>The Americas/Turks and Caicos Islands-The Americas/2000</v>
      </c>
      <c r="E2641" s="69"/>
      <c r="F2641" s="69"/>
      <c r="G2641" s="70" t="str">
        <f t="shared" si="3"/>
        <v/>
      </c>
      <c r="H2641" s="70" t="str">
        <f t="shared" si="4"/>
        <v/>
      </c>
      <c r="I2641" s="71" t="s">
        <v>2919</v>
      </c>
      <c r="J2641" s="70" t="str">
        <f t="array" ref="J2641:K2641">VLOOKUP(I2641,D:H,{4,5},0)</f>
        <v/>
      </c>
      <c r="K2641" s="70"/>
      <c r="L2641" s="39" t="str">
        <f t="shared" si="5"/>
        <v/>
      </c>
      <c r="M2641" s="39" t="str">
        <f t="shared" si="6"/>
        <v/>
      </c>
    </row>
    <row r="2642">
      <c r="A2642" s="33" t="s">
        <v>227</v>
      </c>
      <c r="B2642" s="68" t="s">
        <v>268</v>
      </c>
      <c r="C2642" s="35" t="s">
        <v>49</v>
      </c>
      <c r="D2642" s="35" t="str">
        <f t="shared" si="2"/>
        <v>The Americas/Turks and Caicos Islands-The Americas/2001</v>
      </c>
      <c r="E2642" s="69"/>
      <c r="F2642" s="69"/>
      <c r="G2642" s="70" t="str">
        <f t="shared" si="3"/>
        <v/>
      </c>
      <c r="H2642" s="70" t="str">
        <f t="shared" si="4"/>
        <v/>
      </c>
      <c r="I2642" s="71" t="s">
        <v>2920</v>
      </c>
      <c r="J2642" s="70" t="str">
        <f t="array" ref="J2642:K2642">VLOOKUP(I2642,D:H,{4,5},0)</f>
        <v/>
      </c>
      <c r="K2642" s="70"/>
      <c r="L2642" s="39" t="str">
        <f t="shared" si="5"/>
        <v/>
      </c>
      <c r="M2642" s="39" t="str">
        <f t="shared" si="6"/>
        <v/>
      </c>
    </row>
    <row r="2643">
      <c r="A2643" s="33" t="s">
        <v>227</v>
      </c>
      <c r="B2643" s="68" t="s">
        <v>268</v>
      </c>
      <c r="C2643" s="35" t="s">
        <v>50</v>
      </c>
      <c r="D2643" s="35" t="str">
        <f t="shared" si="2"/>
        <v>The Americas/Turks and Caicos Islands-The Americas/2002</v>
      </c>
      <c r="E2643" s="69"/>
      <c r="F2643" s="72">
        <v>161.0</v>
      </c>
      <c r="G2643" s="70" t="str">
        <f t="shared" si="3"/>
        <v/>
      </c>
      <c r="H2643" s="70">
        <f t="shared" si="4"/>
        <v>161</v>
      </c>
      <c r="I2643" s="71" t="s">
        <v>2921</v>
      </c>
      <c r="J2643" s="70" t="str">
        <f t="array" ref="J2643:K2643">VLOOKUP(I2643,D:H,{4,5},0)</f>
        <v/>
      </c>
      <c r="K2643" s="70">
        <v>161.0</v>
      </c>
      <c r="L2643" s="39" t="str">
        <f t="shared" si="5"/>
        <v/>
      </c>
      <c r="M2643" s="39">
        <f t="shared" si="6"/>
        <v>161</v>
      </c>
    </row>
    <row r="2644">
      <c r="A2644" s="33" t="s">
        <v>227</v>
      </c>
      <c r="B2644" s="68" t="s">
        <v>268</v>
      </c>
      <c r="C2644" s="35" t="s">
        <v>51</v>
      </c>
      <c r="D2644" s="35" t="str">
        <f t="shared" si="2"/>
        <v>The Americas/Turks and Caicos Islands-The Americas/2003</v>
      </c>
      <c r="E2644" s="69"/>
      <c r="F2644" s="72">
        <v>161.0</v>
      </c>
      <c r="G2644" s="70" t="str">
        <f t="shared" si="3"/>
        <v/>
      </c>
      <c r="H2644" s="70">
        <f t="shared" si="4"/>
        <v>161</v>
      </c>
      <c r="I2644" s="71" t="s">
        <v>2922</v>
      </c>
      <c r="J2644" s="70" t="str">
        <f t="array" ref="J2644:K2644">VLOOKUP(I2644,D:H,{4,5},0)</f>
        <v/>
      </c>
      <c r="K2644" s="70">
        <v>161.0</v>
      </c>
      <c r="L2644" s="39" t="str">
        <f t="shared" si="5"/>
        <v/>
      </c>
      <c r="M2644" s="39">
        <f t="shared" si="6"/>
        <v>161</v>
      </c>
    </row>
    <row r="2645">
      <c r="A2645" s="33" t="s">
        <v>227</v>
      </c>
      <c r="B2645" s="68" t="s">
        <v>268</v>
      </c>
      <c r="C2645" s="35" t="s">
        <v>53</v>
      </c>
      <c r="D2645" s="35" t="str">
        <f t="shared" si="2"/>
        <v>The Americas/Turks and Caicos Islands-The Americas/2005</v>
      </c>
      <c r="E2645" s="69"/>
      <c r="F2645" s="72">
        <v>158.0</v>
      </c>
      <c r="G2645" s="70" t="str">
        <f t="shared" si="3"/>
        <v/>
      </c>
      <c r="H2645" s="70">
        <f t="shared" si="4"/>
        <v>150.5</v>
      </c>
      <c r="I2645" s="71" t="s">
        <v>2923</v>
      </c>
      <c r="J2645" s="70"/>
      <c r="K2645" s="70"/>
      <c r="L2645" s="39" t="str">
        <f t="shared" si="5"/>
        <v/>
      </c>
      <c r="M2645" s="39" t="str">
        <f t="shared" si="6"/>
        <v/>
      </c>
    </row>
    <row r="2646">
      <c r="A2646" s="33" t="s">
        <v>227</v>
      </c>
      <c r="B2646" s="68" t="s">
        <v>268</v>
      </c>
      <c r="C2646" s="35" t="s">
        <v>53</v>
      </c>
      <c r="D2646" s="35" t="str">
        <f t="shared" si="2"/>
        <v>The Americas/Turks and Caicos Islands-The Americas/2005</v>
      </c>
      <c r="E2646" s="69"/>
      <c r="F2646" s="72">
        <v>143.0</v>
      </c>
      <c r="G2646" s="70" t="str">
        <f t="shared" si="3"/>
        <v/>
      </c>
      <c r="H2646" s="70">
        <f t="shared" si="4"/>
        <v>143</v>
      </c>
      <c r="I2646" s="71" t="s">
        <v>2924</v>
      </c>
      <c r="J2646" s="70" t="str">
        <f t="array" ref="J2646:K2646">VLOOKUP(I2646,D:H,{4,5},0)</f>
        <v/>
      </c>
      <c r="K2646" s="70">
        <v>150.5</v>
      </c>
      <c r="L2646" s="39" t="str">
        <f t="shared" si="5"/>
        <v/>
      </c>
      <c r="M2646" s="39">
        <f t="shared" si="6"/>
        <v>150.5</v>
      </c>
    </row>
    <row r="2647">
      <c r="A2647" s="33" t="s">
        <v>227</v>
      </c>
      <c r="B2647" s="68" t="s">
        <v>268</v>
      </c>
      <c r="C2647" s="35" t="s">
        <v>55</v>
      </c>
      <c r="D2647" s="35" t="str">
        <f t="shared" si="2"/>
        <v>The Americas/Turks and Caicos Islands-The Americas/2007</v>
      </c>
      <c r="E2647" s="69"/>
      <c r="F2647" s="72">
        <v>15.0</v>
      </c>
      <c r="G2647" s="70" t="str">
        <f t="shared" si="3"/>
        <v/>
      </c>
      <c r="H2647" s="70">
        <f t="shared" si="4"/>
        <v>15</v>
      </c>
      <c r="I2647" s="71" t="s">
        <v>2925</v>
      </c>
      <c r="J2647" s="70"/>
      <c r="K2647" s="70"/>
      <c r="L2647" s="39" t="str">
        <f t="shared" si="5"/>
        <v/>
      </c>
      <c r="M2647" s="39" t="str">
        <f t="shared" si="6"/>
        <v/>
      </c>
    </row>
    <row r="2648">
      <c r="A2648" s="33" t="s">
        <v>227</v>
      </c>
      <c r="B2648" s="68" t="s">
        <v>268</v>
      </c>
      <c r="C2648" s="35" t="s">
        <v>56</v>
      </c>
      <c r="D2648" s="35" t="str">
        <f t="shared" si="2"/>
        <v>The Americas/Turks and Caicos Islands-The Americas/2008</v>
      </c>
      <c r="E2648" s="69"/>
      <c r="F2648" s="72">
        <v>103.0</v>
      </c>
      <c r="G2648" s="70" t="str">
        <f t="shared" si="3"/>
        <v/>
      </c>
      <c r="H2648" s="70">
        <f t="shared" si="4"/>
        <v>103</v>
      </c>
      <c r="I2648" s="71" t="s">
        <v>2926</v>
      </c>
      <c r="J2648" s="70" t="str">
        <f t="array" ref="J2648:K2648">VLOOKUP(I2648,D:H,{4,5},0)</f>
        <v/>
      </c>
      <c r="K2648" s="70">
        <v>15.0</v>
      </c>
      <c r="L2648" s="39" t="str">
        <f t="shared" si="5"/>
        <v/>
      </c>
      <c r="M2648" s="39">
        <f t="shared" si="6"/>
        <v>15</v>
      </c>
    </row>
    <row r="2649">
      <c r="A2649" s="33" t="s">
        <v>227</v>
      </c>
      <c r="B2649" s="68" t="s">
        <v>268</v>
      </c>
      <c r="C2649" s="35" t="s">
        <v>57</v>
      </c>
      <c r="D2649" s="35" t="str">
        <f t="shared" si="2"/>
        <v>The Americas/Turks and Caicos Islands-The Americas/2009</v>
      </c>
      <c r="E2649" s="69"/>
      <c r="F2649" s="72">
        <v>158.0</v>
      </c>
      <c r="G2649" s="70" t="str">
        <f t="shared" si="3"/>
        <v/>
      </c>
      <c r="H2649" s="70">
        <f t="shared" si="4"/>
        <v>158</v>
      </c>
      <c r="I2649" s="71" t="s">
        <v>2927</v>
      </c>
      <c r="J2649" s="70" t="str">
        <f t="array" ref="J2649:K2649">VLOOKUP(I2649,D:H,{4,5},0)</f>
        <v/>
      </c>
      <c r="K2649" s="70">
        <v>103.0</v>
      </c>
      <c r="L2649" s="39" t="str">
        <f t="shared" si="5"/>
        <v/>
      </c>
      <c r="M2649" s="39">
        <f t="shared" si="6"/>
        <v>103</v>
      </c>
    </row>
    <row r="2650">
      <c r="A2650" s="33" t="s">
        <v>227</v>
      </c>
      <c r="B2650" s="68" t="s">
        <v>268</v>
      </c>
      <c r="C2650" s="35" t="s">
        <v>58</v>
      </c>
      <c r="D2650" s="35" t="str">
        <f t="shared" si="2"/>
        <v>The Americas/Turks and Caicos Islands-The Americas/2010</v>
      </c>
      <c r="E2650" s="69"/>
      <c r="F2650" s="72">
        <v>99.0</v>
      </c>
      <c r="G2650" s="70" t="str">
        <f t="shared" si="3"/>
        <v/>
      </c>
      <c r="H2650" s="70">
        <f t="shared" si="4"/>
        <v>99</v>
      </c>
      <c r="I2650" s="71" t="s">
        <v>2928</v>
      </c>
      <c r="J2650" s="70" t="str">
        <f t="array" ref="J2650:K2650">VLOOKUP(I2650,D:H,{4,5},0)</f>
        <v/>
      </c>
      <c r="K2650" s="70">
        <v>158.0</v>
      </c>
      <c r="L2650" s="39" t="str">
        <f t="shared" si="5"/>
        <v/>
      </c>
      <c r="M2650" s="39">
        <f t="shared" si="6"/>
        <v>158</v>
      </c>
    </row>
    <row r="2651">
      <c r="A2651" s="33" t="s">
        <v>227</v>
      </c>
      <c r="B2651" s="68" t="s">
        <v>268</v>
      </c>
      <c r="C2651" s="35" t="s">
        <v>59</v>
      </c>
      <c r="D2651" s="35" t="str">
        <f t="shared" si="2"/>
        <v>The Americas/Turks and Caicos Islands-The Americas/2011</v>
      </c>
      <c r="E2651" s="69"/>
      <c r="F2651" s="72">
        <v>121.0</v>
      </c>
      <c r="G2651" s="70" t="str">
        <f t="shared" si="3"/>
        <v/>
      </c>
      <c r="H2651" s="70">
        <f t="shared" si="4"/>
        <v>121</v>
      </c>
      <c r="I2651" s="71" t="s">
        <v>2929</v>
      </c>
      <c r="J2651" s="70" t="str">
        <f t="array" ref="J2651:K2651">VLOOKUP(I2651,D:H,{4,5},0)</f>
        <v/>
      </c>
      <c r="K2651" s="70">
        <v>99.0</v>
      </c>
      <c r="L2651" s="39" t="str">
        <f t="shared" si="5"/>
        <v/>
      </c>
      <c r="M2651" s="39">
        <f t="shared" si="6"/>
        <v>99</v>
      </c>
    </row>
    <row r="2652">
      <c r="A2652" s="33" t="s">
        <v>227</v>
      </c>
      <c r="B2652" s="68" t="s">
        <v>268</v>
      </c>
      <c r="C2652" s="35" t="s">
        <v>60</v>
      </c>
      <c r="D2652" s="35" t="str">
        <f t="shared" si="2"/>
        <v>The Americas/Turks and Caicos Islands-The Americas/2012</v>
      </c>
      <c r="E2652" s="69"/>
      <c r="F2652" s="72">
        <v>103.0</v>
      </c>
      <c r="G2652" s="70" t="str">
        <f t="shared" si="3"/>
        <v/>
      </c>
      <c r="H2652" s="70">
        <f t="shared" si="4"/>
        <v>59</v>
      </c>
      <c r="I2652" s="71" t="s">
        <v>2930</v>
      </c>
      <c r="J2652" s="70" t="str">
        <f t="array" ref="J2652:K2652">VLOOKUP(I2652,D:H,{4,5},0)</f>
        <v/>
      </c>
      <c r="K2652" s="70">
        <v>121.0</v>
      </c>
      <c r="L2652" s="39" t="str">
        <f t="shared" si="5"/>
        <v/>
      </c>
      <c r="M2652" s="39">
        <f t="shared" si="6"/>
        <v>121</v>
      </c>
    </row>
    <row r="2653">
      <c r="A2653" s="33" t="s">
        <v>227</v>
      </c>
      <c r="B2653" s="68" t="s">
        <v>268</v>
      </c>
      <c r="C2653" s="35" t="s">
        <v>60</v>
      </c>
      <c r="D2653" s="35" t="str">
        <f t="shared" si="2"/>
        <v>The Americas/Turks and Caicos Islands-The Americas/2012</v>
      </c>
      <c r="E2653" s="69"/>
      <c r="F2653" s="72">
        <v>15.0</v>
      </c>
      <c r="G2653" s="70" t="str">
        <f t="shared" si="3"/>
        <v/>
      </c>
      <c r="H2653" s="70">
        <f t="shared" si="4"/>
        <v>15</v>
      </c>
      <c r="I2653" s="71" t="s">
        <v>2931</v>
      </c>
      <c r="J2653" s="70" t="str">
        <f t="array" ref="J2653:K2653">VLOOKUP(I2653,D:H,{4,5},0)</f>
        <v/>
      </c>
      <c r="K2653" s="70">
        <v>59.0</v>
      </c>
      <c r="L2653" s="39" t="str">
        <f t="shared" si="5"/>
        <v/>
      </c>
      <c r="M2653" s="39">
        <f t="shared" si="6"/>
        <v>59</v>
      </c>
    </row>
    <row r="2654">
      <c r="A2654" s="33" t="s">
        <v>227</v>
      </c>
      <c r="B2654" s="68" t="s">
        <v>269</v>
      </c>
      <c r="C2654" s="35" t="s">
        <v>48</v>
      </c>
      <c r="D2654" s="35" t="str">
        <f t="shared" si="2"/>
        <v>The Americas/United States-The Americas/2000</v>
      </c>
      <c r="E2654" s="72">
        <v>2132446.0</v>
      </c>
      <c r="F2654" s="69"/>
      <c r="G2654" s="70">
        <f t="shared" si="3"/>
        <v>2132446</v>
      </c>
      <c r="H2654" s="70" t="str">
        <f t="shared" si="4"/>
        <v/>
      </c>
      <c r="I2654" s="71" t="s">
        <v>2932</v>
      </c>
      <c r="J2654" s="70">
        <f t="array" ref="J2654:K2654">VLOOKUP(I2654,D:H,{4,5},0)</f>
        <v>2132446</v>
      </c>
      <c r="K2654" s="70"/>
      <c r="L2654" s="39">
        <f t="shared" si="5"/>
        <v>2132446</v>
      </c>
      <c r="M2654" s="39" t="str">
        <f t="shared" si="6"/>
        <v/>
      </c>
    </row>
    <row r="2655">
      <c r="A2655" s="33" t="s">
        <v>227</v>
      </c>
      <c r="B2655" s="68" t="s">
        <v>269</v>
      </c>
      <c r="C2655" s="35" t="s">
        <v>49</v>
      </c>
      <c r="D2655" s="35" t="str">
        <f t="shared" si="2"/>
        <v>The Americas/United States-The Americas/2001</v>
      </c>
      <c r="E2655" s="72">
        <v>2191193.0</v>
      </c>
      <c r="F2655" s="69"/>
      <c r="G2655" s="70">
        <f t="shared" si="3"/>
        <v>2191193</v>
      </c>
      <c r="H2655" s="70" t="str">
        <f t="shared" si="4"/>
        <v/>
      </c>
      <c r="I2655" s="71" t="s">
        <v>2933</v>
      </c>
      <c r="J2655" s="70">
        <f t="array" ref="J2655:K2655">VLOOKUP(I2655,D:H,{4,5},0)</f>
        <v>2191193</v>
      </c>
      <c r="K2655" s="70"/>
      <c r="L2655" s="39">
        <f t="shared" si="5"/>
        <v>2191193</v>
      </c>
      <c r="M2655" s="39" t="str">
        <f t="shared" si="6"/>
        <v/>
      </c>
    </row>
    <row r="2656">
      <c r="A2656" s="33" t="s">
        <v>227</v>
      </c>
      <c r="B2656" s="68" t="s">
        <v>269</v>
      </c>
      <c r="C2656" s="35" t="s">
        <v>50</v>
      </c>
      <c r="D2656" s="35" t="str">
        <f t="shared" si="2"/>
        <v>The Americas/United States-The Americas/2002</v>
      </c>
      <c r="E2656" s="72">
        <v>2215504.0</v>
      </c>
      <c r="F2656" s="72">
        <v>5433057.0</v>
      </c>
      <c r="G2656" s="70">
        <f t="shared" si="3"/>
        <v>2215504</v>
      </c>
      <c r="H2656" s="70">
        <f t="shared" si="4"/>
        <v>5433057</v>
      </c>
      <c r="I2656" s="71" t="s">
        <v>2934</v>
      </c>
      <c r="J2656" s="70">
        <f t="array" ref="J2656:K2656">VLOOKUP(I2656,D:H,{4,5},0)</f>
        <v>2215504</v>
      </c>
      <c r="K2656" s="70">
        <v>5433057.0</v>
      </c>
      <c r="L2656" s="39">
        <f t="shared" si="5"/>
        <v>2215504</v>
      </c>
      <c r="M2656" s="39">
        <f t="shared" si="6"/>
        <v>5433057</v>
      </c>
    </row>
    <row r="2657">
      <c r="A2657" s="33" t="s">
        <v>227</v>
      </c>
      <c r="B2657" s="68" t="s">
        <v>269</v>
      </c>
      <c r="C2657" s="35" t="s">
        <v>51</v>
      </c>
      <c r="D2657" s="35" t="str">
        <f t="shared" si="2"/>
        <v>The Americas/United States-The Americas/2003</v>
      </c>
      <c r="E2657" s="72">
        <v>2164458.0</v>
      </c>
      <c r="F2657" s="72">
        <v>5311840.0</v>
      </c>
      <c r="G2657" s="70">
        <f t="shared" si="3"/>
        <v>2164458</v>
      </c>
      <c r="H2657" s="70">
        <f t="shared" si="4"/>
        <v>5311840</v>
      </c>
      <c r="I2657" s="71" t="s">
        <v>2935</v>
      </c>
      <c r="J2657" s="70">
        <f t="array" ref="J2657:K2657">VLOOKUP(I2657,D:H,{4,5},0)</f>
        <v>2164458</v>
      </c>
      <c r="K2657" s="70">
        <v>5311840.0</v>
      </c>
      <c r="L2657" s="39">
        <f t="shared" si="5"/>
        <v>2164458</v>
      </c>
      <c r="M2657" s="39">
        <f t="shared" si="6"/>
        <v>5311840</v>
      </c>
    </row>
    <row r="2658">
      <c r="A2658" s="33" t="s">
        <v>227</v>
      </c>
      <c r="B2658" s="68" t="s">
        <v>269</v>
      </c>
      <c r="C2658" s="35" t="s">
        <v>53</v>
      </c>
      <c r="D2658" s="35" t="str">
        <f t="shared" si="2"/>
        <v>The Americas/United States-The Americas/2005</v>
      </c>
      <c r="E2658" s="72">
        <v>2277034.0</v>
      </c>
      <c r="F2658" s="72">
        <v>5656839.0</v>
      </c>
      <c r="G2658" s="70">
        <f t="shared" si="3"/>
        <v>2286860</v>
      </c>
      <c r="H2658" s="70">
        <f t="shared" si="4"/>
        <v>5697227.5</v>
      </c>
      <c r="I2658" s="71" t="s">
        <v>2936</v>
      </c>
      <c r="J2658" s="70"/>
      <c r="K2658" s="70"/>
      <c r="L2658" s="39" t="str">
        <f t="shared" si="5"/>
        <v/>
      </c>
      <c r="M2658" s="39" t="str">
        <f t="shared" si="6"/>
        <v/>
      </c>
    </row>
    <row r="2659">
      <c r="A2659" s="33" t="s">
        <v>227</v>
      </c>
      <c r="B2659" s="68" t="s">
        <v>269</v>
      </c>
      <c r="C2659" s="35" t="s">
        <v>53</v>
      </c>
      <c r="D2659" s="35" t="str">
        <f t="shared" si="2"/>
        <v>The Americas/United States-The Americas/2005</v>
      </c>
      <c r="E2659" s="72">
        <v>2296686.0</v>
      </c>
      <c r="F2659" s="72">
        <v>5737616.0</v>
      </c>
      <c r="G2659" s="70">
        <f t="shared" si="3"/>
        <v>2296686</v>
      </c>
      <c r="H2659" s="70">
        <f t="shared" si="4"/>
        <v>5737616</v>
      </c>
      <c r="I2659" s="71" t="s">
        <v>2937</v>
      </c>
      <c r="J2659" s="70">
        <f t="array" ref="J2659:K2659">VLOOKUP(I2659,D:H,{4,5},0)</f>
        <v>2286860</v>
      </c>
      <c r="K2659" s="70">
        <v>5697227.5</v>
      </c>
      <c r="L2659" s="39">
        <f t="shared" si="5"/>
        <v>2286860</v>
      </c>
      <c r="M2659" s="39">
        <f t="shared" si="6"/>
        <v>5697227.5</v>
      </c>
    </row>
    <row r="2660">
      <c r="A2660" s="33" t="s">
        <v>227</v>
      </c>
      <c r="B2660" s="68" t="s">
        <v>269</v>
      </c>
      <c r="C2660" s="35" t="s">
        <v>56</v>
      </c>
      <c r="D2660" s="35" t="str">
        <f t="shared" si="2"/>
        <v>The Americas/United States-The Americas/2008</v>
      </c>
      <c r="E2660" s="72">
        <v>2307819.0</v>
      </c>
      <c r="F2660" s="72">
        <v>5790765.0</v>
      </c>
      <c r="G2660" s="70">
        <f t="shared" si="3"/>
        <v>2269318</v>
      </c>
      <c r="H2660" s="70">
        <f t="shared" si="4"/>
        <v>5696085</v>
      </c>
      <c r="I2660" s="71" t="s">
        <v>2938</v>
      </c>
      <c r="J2660" s="70"/>
      <c r="K2660" s="70"/>
      <c r="L2660" s="39" t="str">
        <f t="shared" si="5"/>
        <v/>
      </c>
      <c r="M2660" s="39" t="str">
        <f t="shared" si="6"/>
        <v/>
      </c>
    </row>
    <row r="2661">
      <c r="A2661" s="33" t="s">
        <v>227</v>
      </c>
      <c r="B2661" s="68" t="s">
        <v>269</v>
      </c>
      <c r="C2661" s="35" t="s">
        <v>56</v>
      </c>
      <c r="D2661" s="35" t="str">
        <f t="shared" si="2"/>
        <v>The Americas/United States-The Americas/2008</v>
      </c>
      <c r="E2661" s="72">
        <v>2230817.0</v>
      </c>
      <c r="F2661" s="72">
        <v>5601405.0</v>
      </c>
      <c r="G2661" s="70">
        <f t="shared" si="3"/>
        <v>2230817</v>
      </c>
      <c r="H2661" s="70">
        <f t="shared" si="4"/>
        <v>5601405</v>
      </c>
      <c r="I2661" s="71" t="s">
        <v>2939</v>
      </c>
      <c r="J2661" s="70"/>
      <c r="K2661" s="70"/>
      <c r="L2661" s="39" t="str">
        <f t="shared" si="5"/>
        <v/>
      </c>
      <c r="M2661" s="39" t="str">
        <f t="shared" si="6"/>
        <v/>
      </c>
    </row>
    <row r="2662">
      <c r="A2662" s="33" t="s">
        <v>227</v>
      </c>
      <c r="B2662" s="68" t="s">
        <v>269</v>
      </c>
      <c r="C2662" s="35" t="s">
        <v>57</v>
      </c>
      <c r="D2662" s="35" t="str">
        <f t="shared" si="2"/>
        <v>The Americas/United States-The Americas/2009</v>
      </c>
      <c r="E2662" s="72">
        <v>2337014.0</v>
      </c>
      <c r="F2662" s="72">
        <v>5828697.0</v>
      </c>
      <c r="G2662" s="70">
        <f t="shared" si="3"/>
        <v>2337014</v>
      </c>
      <c r="H2662" s="70">
        <f t="shared" si="4"/>
        <v>5828697</v>
      </c>
      <c r="I2662" s="71" t="s">
        <v>2940</v>
      </c>
      <c r="J2662" s="70">
        <f t="array" ref="J2662:K2662">VLOOKUP(I2662,D:H,{4,5},0)</f>
        <v>2269318</v>
      </c>
      <c r="K2662" s="70">
        <v>5696085.0</v>
      </c>
      <c r="L2662" s="39">
        <f t="shared" si="5"/>
        <v>2269318</v>
      </c>
      <c r="M2662" s="39">
        <f t="shared" si="6"/>
        <v>5696085</v>
      </c>
    </row>
    <row r="2663">
      <c r="A2663" s="33" t="s">
        <v>227</v>
      </c>
      <c r="B2663" s="68" t="s">
        <v>269</v>
      </c>
      <c r="C2663" s="35" t="s">
        <v>58</v>
      </c>
      <c r="D2663" s="35" t="str">
        <f t="shared" si="2"/>
        <v>The Americas/United States-The Americas/2010</v>
      </c>
      <c r="E2663" s="72">
        <v>2255957.0</v>
      </c>
      <c r="F2663" s="72">
        <v>5650950.0</v>
      </c>
      <c r="G2663" s="70">
        <f t="shared" si="3"/>
        <v>2255957</v>
      </c>
      <c r="H2663" s="70">
        <f t="shared" si="4"/>
        <v>5650950</v>
      </c>
      <c r="I2663" s="71" t="s">
        <v>2941</v>
      </c>
      <c r="J2663" s="70">
        <f t="array" ref="J2663:K2663">VLOOKUP(I2663,D:H,{4,5},0)</f>
        <v>2337014</v>
      </c>
      <c r="K2663" s="70">
        <v>5828697.0</v>
      </c>
      <c r="L2663" s="39">
        <f t="shared" si="5"/>
        <v>2337014</v>
      </c>
      <c r="M2663" s="39">
        <f t="shared" si="6"/>
        <v>5828697</v>
      </c>
    </row>
    <row r="2664">
      <c r="A2664" s="33" t="s">
        <v>227</v>
      </c>
      <c r="B2664" s="68" t="s">
        <v>269</v>
      </c>
      <c r="C2664" s="35" t="s">
        <v>59</v>
      </c>
      <c r="D2664" s="35" t="str">
        <f t="shared" si="2"/>
        <v>The Americas/United States-The Americas/2011</v>
      </c>
      <c r="E2664" s="72">
        <v>2318861.0</v>
      </c>
      <c r="F2664" s="72">
        <v>5826394.0</v>
      </c>
      <c r="G2664" s="70">
        <f t="shared" si="3"/>
        <v>2318861</v>
      </c>
      <c r="H2664" s="70">
        <f t="shared" si="4"/>
        <v>5826394</v>
      </c>
      <c r="I2664" s="71" t="s">
        <v>2942</v>
      </c>
      <c r="J2664" s="70">
        <f t="array" ref="J2664:K2664">VLOOKUP(I2664,D:H,{4,5},0)</f>
        <v>2255957</v>
      </c>
      <c r="K2664" s="70">
        <v>5650950.0</v>
      </c>
      <c r="L2664" s="39">
        <f t="shared" si="5"/>
        <v>2255957</v>
      </c>
      <c r="M2664" s="39">
        <f t="shared" si="6"/>
        <v>5650950</v>
      </c>
    </row>
    <row r="2665">
      <c r="A2665" s="33" t="s">
        <v>227</v>
      </c>
      <c r="B2665" s="68" t="s">
        <v>269</v>
      </c>
      <c r="C2665" s="35" t="s">
        <v>60</v>
      </c>
      <c r="D2665" s="35" t="str">
        <f t="shared" si="2"/>
        <v>The Americas/United States-The Americas/2012</v>
      </c>
      <c r="E2665" s="72">
        <v>2261151.0</v>
      </c>
      <c r="F2665" s="72">
        <v>5681664.0</v>
      </c>
      <c r="G2665" s="70">
        <f t="shared" si="3"/>
        <v>2267241.5</v>
      </c>
      <c r="H2665" s="70">
        <f t="shared" si="4"/>
        <v>5697612</v>
      </c>
      <c r="I2665" s="71" t="s">
        <v>2943</v>
      </c>
      <c r="J2665" s="70">
        <f t="array" ref="J2665:K2665">VLOOKUP(I2665,D:H,{4,5},0)</f>
        <v>2318861</v>
      </c>
      <c r="K2665" s="70">
        <v>5826394.0</v>
      </c>
      <c r="L2665" s="39">
        <f t="shared" si="5"/>
        <v>2318861</v>
      </c>
      <c r="M2665" s="39">
        <f t="shared" si="6"/>
        <v>5826394</v>
      </c>
    </row>
    <row r="2666">
      <c r="A2666" s="33" t="s">
        <v>227</v>
      </c>
      <c r="B2666" s="68" t="s">
        <v>269</v>
      </c>
      <c r="C2666" s="35" t="s">
        <v>60</v>
      </c>
      <c r="D2666" s="35" t="str">
        <f t="shared" si="2"/>
        <v>The Americas/United States-The Americas/2012</v>
      </c>
      <c r="E2666" s="72">
        <v>2273332.0</v>
      </c>
      <c r="F2666" s="72">
        <v>5713560.0</v>
      </c>
      <c r="G2666" s="70">
        <f t="shared" si="3"/>
        <v>2273332</v>
      </c>
      <c r="H2666" s="70">
        <f t="shared" si="4"/>
        <v>5713560</v>
      </c>
      <c r="I2666" s="71" t="s">
        <v>2944</v>
      </c>
      <c r="J2666" s="70">
        <f t="array" ref="J2666:K2666">VLOOKUP(I2666,D:H,{4,5},0)</f>
        <v>2267241.5</v>
      </c>
      <c r="K2666" s="70">
        <v>5697612.0</v>
      </c>
      <c r="L2666" s="39">
        <f t="shared" si="5"/>
        <v>2267241.5</v>
      </c>
      <c r="M2666" s="39">
        <f t="shared" si="6"/>
        <v>5697612</v>
      </c>
    </row>
    <row r="2667">
      <c r="A2667" s="33" t="s">
        <v>227</v>
      </c>
      <c r="B2667" s="68" t="s">
        <v>270</v>
      </c>
      <c r="C2667" s="35" t="s">
        <v>48</v>
      </c>
      <c r="D2667" s="35" t="str">
        <f t="shared" si="2"/>
        <v>The Americas/Uruguay-The Americas/2000</v>
      </c>
      <c r="E2667" s="69"/>
      <c r="F2667" s="69"/>
      <c r="G2667" s="70" t="str">
        <f t="shared" si="3"/>
        <v/>
      </c>
      <c r="H2667" s="70" t="str">
        <f t="shared" si="4"/>
        <v/>
      </c>
      <c r="I2667" s="71" t="s">
        <v>2945</v>
      </c>
      <c r="J2667" s="70" t="str">
        <f t="array" ref="J2667:K2667">VLOOKUP(I2667,D:H,{4,5},0)</f>
        <v/>
      </c>
      <c r="K2667" s="70"/>
      <c r="L2667" s="39" t="str">
        <f t="shared" si="5"/>
        <v/>
      </c>
      <c r="M2667" s="39" t="str">
        <f t="shared" si="6"/>
        <v/>
      </c>
    </row>
    <row r="2668">
      <c r="A2668" s="33" t="s">
        <v>227</v>
      </c>
      <c r="B2668" s="68" t="s">
        <v>270</v>
      </c>
      <c r="C2668" s="35" t="s">
        <v>49</v>
      </c>
      <c r="D2668" s="35" t="str">
        <f t="shared" si="2"/>
        <v>The Americas/Uruguay-The Americas/2001</v>
      </c>
      <c r="E2668" s="72">
        <v>4430.0</v>
      </c>
      <c r="F2668" s="69"/>
      <c r="G2668" s="70">
        <f t="shared" si="3"/>
        <v>4430</v>
      </c>
      <c r="H2668" s="70" t="str">
        <f t="shared" si="4"/>
        <v/>
      </c>
      <c r="I2668" s="71" t="s">
        <v>2946</v>
      </c>
      <c r="J2668" s="70">
        <f t="array" ref="J2668:K2668">VLOOKUP(I2668,D:H,{4,5},0)</f>
        <v>4430</v>
      </c>
      <c r="K2668" s="70"/>
      <c r="L2668" s="39">
        <f t="shared" si="5"/>
        <v>4430</v>
      </c>
      <c r="M2668" s="39" t="str">
        <f t="shared" si="6"/>
        <v/>
      </c>
    </row>
    <row r="2669">
      <c r="A2669" s="33" t="s">
        <v>227</v>
      </c>
      <c r="B2669" s="68" t="s">
        <v>270</v>
      </c>
      <c r="C2669" s="35" t="s">
        <v>50</v>
      </c>
      <c r="D2669" s="35" t="str">
        <f t="shared" si="2"/>
        <v>The Americas/Uruguay-The Americas/2002</v>
      </c>
      <c r="E2669" s="72">
        <v>4174.0</v>
      </c>
      <c r="F2669" s="72">
        <v>6645.0</v>
      </c>
      <c r="G2669" s="70">
        <f t="shared" si="3"/>
        <v>4174</v>
      </c>
      <c r="H2669" s="70">
        <f t="shared" si="4"/>
        <v>6645</v>
      </c>
      <c r="I2669" s="71" t="s">
        <v>2947</v>
      </c>
      <c r="J2669" s="70">
        <f t="array" ref="J2669:K2669">VLOOKUP(I2669,D:H,{4,5},0)</f>
        <v>4174</v>
      </c>
      <c r="K2669" s="70">
        <v>6645.0</v>
      </c>
      <c r="L2669" s="39">
        <f t="shared" si="5"/>
        <v>4174</v>
      </c>
      <c r="M2669" s="39">
        <f t="shared" si="6"/>
        <v>6645</v>
      </c>
    </row>
    <row r="2670">
      <c r="A2670" s="33" t="s">
        <v>227</v>
      </c>
      <c r="B2670" s="68" t="s">
        <v>270</v>
      </c>
      <c r="C2670" s="35" t="s">
        <v>51</v>
      </c>
      <c r="D2670" s="35" t="str">
        <f t="shared" si="2"/>
        <v>The Americas/Uruguay-The Americas/2003</v>
      </c>
      <c r="E2670" s="72">
        <v>4134.0</v>
      </c>
      <c r="F2670" s="72">
        <v>7891.0</v>
      </c>
      <c r="G2670" s="70">
        <f t="shared" si="3"/>
        <v>4134</v>
      </c>
      <c r="H2670" s="70">
        <f t="shared" si="4"/>
        <v>7891</v>
      </c>
      <c r="I2670" s="71" t="s">
        <v>2948</v>
      </c>
      <c r="J2670" s="70">
        <f t="array" ref="J2670:K2670">VLOOKUP(I2670,D:H,{4,5},0)</f>
        <v>4134</v>
      </c>
      <c r="K2670" s="70">
        <v>7891.0</v>
      </c>
      <c r="L2670" s="39">
        <f t="shared" si="5"/>
        <v>4134</v>
      </c>
      <c r="M2670" s="39">
        <f t="shared" si="6"/>
        <v>7891</v>
      </c>
    </row>
    <row r="2671">
      <c r="A2671" s="33" t="s">
        <v>227</v>
      </c>
      <c r="B2671" s="68" t="s">
        <v>270</v>
      </c>
      <c r="C2671" s="35" t="s">
        <v>53</v>
      </c>
      <c r="D2671" s="35" t="str">
        <f t="shared" si="2"/>
        <v>The Americas/Uruguay-The Americas/2005</v>
      </c>
      <c r="E2671" s="72">
        <v>4153.0</v>
      </c>
      <c r="F2671" s="72">
        <v>8331.0</v>
      </c>
      <c r="G2671" s="70">
        <f t="shared" si="3"/>
        <v>3668</v>
      </c>
      <c r="H2671" s="70">
        <f t="shared" si="4"/>
        <v>7489.5</v>
      </c>
      <c r="I2671" s="71" t="s">
        <v>2949</v>
      </c>
      <c r="J2671" s="70"/>
      <c r="K2671" s="70"/>
      <c r="L2671" s="39" t="str">
        <f t="shared" si="5"/>
        <v/>
      </c>
      <c r="M2671" s="39" t="str">
        <f t="shared" si="6"/>
        <v/>
      </c>
    </row>
    <row r="2672">
      <c r="A2672" s="33" t="s">
        <v>227</v>
      </c>
      <c r="B2672" s="68" t="s">
        <v>270</v>
      </c>
      <c r="C2672" s="35" t="s">
        <v>53</v>
      </c>
      <c r="D2672" s="35" t="str">
        <f t="shared" si="2"/>
        <v>The Americas/Uruguay-The Americas/2005</v>
      </c>
      <c r="E2672" s="72">
        <v>3183.0</v>
      </c>
      <c r="F2672" s="72">
        <v>6648.0</v>
      </c>
      <c r="G2672" s="70">
        <f t="shared" si="3"/>
        <v>3183</v>
      </c>
      <c r="H2672" s="70">
        <f t="shared" si="4"/>
        <v>6648</v>
      </c>
      <c r="I2672" s="71" t="s">
        <v>2950</v>
      </c>
      <c r="J2672" s="70">
        <f t="array" ref="J2672:K2672">VLOOKUP(I2672,D:H,{4,5},0)</f>
        <v>3668</v>
      </c>
      <c r="K2672" s="70">
        <v>7489.5</v>
      </c>
      <c r="L2672" s="39">
        <f t="shared" si="5"/>
        <v>3668</v>
      </c>
      <c r="M2672" s="39">
        <f t="shared" si="6"/>
        <v>7489.5</v>
      </c>
    </row>
    <row r="2673">
      <c r="A2673" s="33" t="s">
        <v>227</v>
      </c>
      <c r="B2673" s="68" t="s">
        <v>270</v>
      </c>
      <c r="C2673" s="35" t="s">
        <v>56</v>
      </c>
      <c r="D2673" s="35" t="str">
        <f t="shared" si="2"/>
        <v>The Americas/Uruguay-The Americas/2008</v>
      </c>
      <c r="E2673" s="72">
        <v>2869.0</v>
      </c>
      <c r="F2673" s="72">
        <v>5611.0</v>
      </c>
      <c r="G2673" s="70">
        <f t="shared" si="3"/>
        <v>2790.5</v>
      </c>
      <c r="H2673" s="70">
        <f t="shared" si="4"/>
        <v>5350.5</v>
      </c>
      <c r="I2673" s="71" t="s">
        <v>2951</v>
      </c>
      <c r="J2673" s="70"/>
      <c r="K2673" s="70"/>
      <c r="L2673" s="39" t="str">
        <f t="shared" si="5"/>
        <v/>
      </c>
      <c r="M2673" s="39" t="str">
        <f t="shared" si="6"/>
        <v/>
      </c>
    </row>
    <row r="2674">
      <c r="A2674" s="33" t="s">
        <v>227</v>
      </c>
      <c r="B2674" s="68" t="s">
        <v>270</v>
      </c>
      <c r="C2674" s="35" t="s">
        <v>56</v>
      </c>
      <c r="D2674" s="35" t="str">
        <f t="shared" si="2"/>
        <v>The Americas/Uruguay-The Americas/2008</v>
      </c>
      <c r="E2674" s="72">
        <v>2712.0</v>
      </c>
      <c r="F2674" s="72">
        <v>5090.0</v>
      </c>
      <c r="G2674" s="70">
        <f t="shared" si="3"/>
        <v>2712</v>
      </c>
      <c r="H2674" s="70">
        <f t="shared" si="4"/>
        <v>5090</v>
      </c>
      <c r="I2674" s="71" t="s">
        <v>2952</v>
      </c>
      <c r="J2674" s="70"/>
      <c r="K2674" s="70"/>
      <c r="L2674" s="39" t="str">
        <f t="shared" si="5"/>
        <v/>
      </c>
      <c r="M2674" s="39" t="str">
        <f t="shared" si="6"/>
        <v/>
      </c>
    </row>
    <row r="2675">
      <c r="A2675" s="33" t="s">
        <v>227</v>
      </c>
      <c r="B2675" s="68" t="s">
        <v>270</v>
      </c>
      <c r="C2675" s="35" t="s">
        <v>57</v>
      </c>
      <c r="D2675" s="35" t="str">
        <f t="shared" si="2"/>
        <v>The Americas/Uruguay-The Americas/2009</v>
      </c>
      <c r="E2675" s="72">
        <v>3172.0</v>
      </c>
      <c r="F2675" s="72">
        <v>5999.0</v>
      </c>
      <c r="G2675" s="70">
        <f t="shared" si="3"/>
        <v>3172</v>
      </c>
      <c r="H2675" s="70">
        <f t="shared" si="4"/>
        <v>5999</v>
      </c>
      <c r="I2675" s="71" t="s">
        <v>2953</v>
      </c>
      <c r="J2675" s="70">
        <f t="array" ref="J2675:K2675">VLOOKUP(I2675,D:H,{4,5},0)</f>
        <v>2790.5</v>
      </c>
      <c r="K2675" s="70">
        <v>5350.5</v>
      </c>
      <c r="L2675" s="39">
        <f t="shared" si="5"/>
        <v>2790.5</v>
      </c>
      <c r="M2675" s="39">
        <f t="shared" si="6"/>
        <v>5350.5</v>
      </c>
    </row>
    <row r="2676">
      <c r="A2676" s="33" t="s">
        <v>227</v>
      </c>
      <c r="B2676" s="68" t="s">
        <v>270</v>
      </c>
      <c r="C2676" s="35" t="s">
        <v>58</v>
      </c>
      <c r="D2676" s="35" t="str">
        <f t="shared" si="2"/>
        <v>The Americas/Uruguay-The Americas/2010</v>
      </c>
      <c r="E2676" s="72">
        <v>2538.0</v>
      </c>
      <c r="F2676" s="72">
        <v>4620.0</v>
      </c>
      <c r="G2676" s="70">
        <f t="shared" si="3"/>
        <v>2538</v>
      </c>
      <c r="H2676" s="70">
        <f t="shared" si="4"/>
        <v>4620</v>
      </c>
      <c r="I2676" s="71" t="s">
        <v>2954</v>
      </c>
      <c r="J2676" s="70">
        <f t="array" ref="J2676:K2676">VLOOKUP(I2676,D:H,{4,5},0)</f>
        <v>3172</v>
      </c>
      <c r="K2676" s="70">
        <v>5999.0</v>
      </c>
      <c r="L2676" s="39">
        <f t="shared" si="5"/>
        <v>3172</v>
      </c>
      <c r="M2676" s="39">
        <f t="shared" si="6"/>
        <v>5999</v>
      </c>
    </row>
    <row r="2677">
      <c r="A2677" s="33" t="s">
        <v>227</v>
      </c>
      <c r="B2677" s="68" t="s">
        <v>270</v>
      </c>
      <c r="C2677" s="35" t="s">
        <v>59</v>
      </c>
      <c r="D2677" s="35" t="str">
        <f t="shared" si="2"/>
        <v>The Americas/Uruguay-The Americas/2011</v>
      </c>
      <c r="E2677" s="72">
        <v>2957.0</v>
      </c>
      <c r="F2677" s="72">
        <v>5776.0</v>
      </c>
      <c r="G2677" s="70">
        <f t="shared" si="3"/>
        <v>2957</v>
      </c>
      <c r="H2677" s="70">
        <f t="shared" si="4"/>
        <v>5776</v>
      </c>
      <c r="I2677" s="71" t="s">
        <v>2955</v>
      </c>
      <c r="J2677" s="70">
        <f t="array" ref="J2677:K2677">VLOOKUP(I2677,D:H,{4,5},0)</f>
        <v>2538</v>
      </c>
      <c r="K2677" s="70">
        <v>4620.0</v>
      </c>
      <c r="L2677" s="39">
        <f t="shared" si="5"/>
        <v>2538</v>
      </c>
      <c r="M2677" s="39">
        <f t="shared" si="6"/>
        <v>4620</v>
      </c>
    </row>
    <row r="2678">
      <c r="A2678" s="33" t="s">
        <v>227</v>
      </c>
      <c r="B2678" s="68" t="s">
        <v>270</v>
      </c>
      <c r="C2678" s="35" t="s">
        <v>60</v>
      </c>
      <c r="D2678" s="35" t="str">
        <f t="shared" si="2"/>
        <v>The Americas/Uruguay-The Americas/2012</v>
      </c>
      <c r="E2678" s="72">
        <v>2523.0</v>
      </c>
      <c r="F2678" s="72">
        <v>4598.0</v>
      </c>
      <c r="G2678" s="70">
        <f t="shared" si="3"/>
        <v>2807.5</v>
      </c>
      <c r="H2678" s="70">
        <f t="shared" si="4"/>
        <v>4952</v>
      </c>
      <c r="I2678" s="71" t="s">
        <v>2956</v>
      </c>
      <c r="J2678" s="70">
        <f t="array" ref="J2678:K2678">VLOOKUP(I2678,D:H,{4,5},0)</f>
        <v>2957</v>
      </c>
      <c r="K2678" s="70">
        <v>5776.0</v>
      </c>
      <c r="L2678" s="39">
        <f t="shared" si="5"/>
        <v>2957</v>
      </c>
      <c r="M2678" s="39">
        <f t="shared" si="6"/>
        <v>5776</v>
      </c>
    </row>
    <row r="2679">
      <c r="A2679" s="33" t="s">
        <v>227</v>
      </c>
      <c r="B2679" s="68" t="s">
        <v>270</v>
      </c>
      <c r="C2679" s="35" t="s">
        <v>60</v>
      </c>
      <c r="D2679" s="35" t="str">
        <f t="shared" si="2"/>
        <v>The Americas/Uruguay-The Americas/2012</v>
      </c>
      <c r="E2679" s="72">
        <v>3092.0</v>
      </c>
      <c r="F2679" s="72">
        <v>5306.0</v>
      </c>
      <c r="G2679" s="70">
        <f t="shared" si="3"/>
        <v>3092</v>
      </c>
      <c r="H2679" s="70">
        <f t="shared" si="4"/>
        <v>5306</v>
      </c>
      <c r="I2679" s="71" t="s">
        <v>2957</v>
      </c>
      <c r="J2679" s="70">
        <f t="array" ref="J2679:K2679">VLOOKUP(I2679,D:H,{4,5},0)</f>
        <v>2807.5</v>
      </c>
      <c r="K2679" s="70">
        <v>4952.0</v>
      </c>
      <c r="L2679" s="39">
        <f t="shared" si="5"/>
        <v>2807.5</v>
      </c>
      <c r="M2679" s="39">
        <f t="shared" si="6"/>
        <v>4952</v>
      </c>
    </row>
    <row r="2680">
      <c r="A2680" s="33" t="s">
        <v>227</v>
      </c>
      <c r="B2680" s="68" t="s">
        <v>271</v>
      </c>
      <c r="C2680" s="35" t="s">
        <v>48</v>
      </c>
      <c r="D2680" s="35" t="str">
        <f t="shared" si="2"/>
        <v>The Americas/Venezuela-The Americas/2000</v>
      </c>
      <c r="E2680" s="69"/>
      <c r="F2680" s="69"/>
      <c r="G2680" s="70" t="str">
        <f t="shared" si="3"/>
        <v/>
      </c>
      <c r="H2680" s="70" t="str">
        <f t="shared" si="4"/>
        <v/>
      </c>
      <c r="I2680" s="71" t="s">
        <v>2958</v>
      </c>
      <c r="J2680" s="70" t="str">
        <f t="array" ref="J2680:K2680">VLOOKUP(I2680,D:H,{4,5},0)</f>
        <v/>
      </c>
      <c r="K2680" s="70"/>
      <c r="L2680" s="39" t="str">
        <f t="shared" si="5"/>
        <v/>
      </c>
      <c r="M2680" s="39" t="str">
        <f t="shared" si="6"/>
        <v/>
      </c>
    </row>
    <row r="2681">
      <c r="A2681" s="33" t="s">
        <v>227</v>
      </c>
      <c r="B2681" s="68" t="s">
        <v>271</v>
      </c>
      <c r="C2681" s="35" t="s">
        <v>49</v>
      </c>
      <c r="D2681" s="35" t="str">
        <f t="shared" si="2"/>
        <v>The Americas/Venezuela-The Americas/2001</v>
      </c>
      <c r="E2681" s="72">
        <v>70198.0</v>
      </c>
      <c r="F2681" s="69"/>
      <c r="G2681" s="70">
        <f t="shared" si="3"/>
        <v>70198</v>
      </c>
      <c r="H2681" s="70" t="str">
        <f t="shared" si="4"/>
        <v/>
      </c>
      <c r="I2681" s="71" t="s">
        <v>2959</v>
      </c>
      <c r="J2681" s="70">
        <f t="array" ref="J2681:K2681">VLOOKUP(I2681,D:H,{4,5},0)</f>
        <v>70198</v>
      </c>
      <c r="K2681" s="70"/>
      <c r="L2681" s="39">
        <f t="shared" si="5"/>
        <v>70198</v>
      </c>
      <c r="M2681" s="39" t="str">
        <f t="shared" si="6"/>
        <v/>
      </c>
    </row>
    <row r="2682">
      <c r="A2682" s="33" t="s">
        <v>227</v>
      </c>
      <c r="B2682" s="68" t="s">
        <v>271</v>
      </c>
      <c r="C2682" s="35" t="s">
        <v>50</v>
      </c>
      <c r="D2682" s="35" t="str">
        <f t="shared" si="2"/>
        <v>The Americas/Venezuela-The Americas/2002</v>
      </c>
      <c r="E2682" s="72">
        <v>75502.0</v>
      </c>
      <c r="F2682" s="72">
        <v>201747.0</v>
      </c>
      <c r="G2682" s="70">
        <f t="shared" si="3"/>
        <v>75502</v>
      </c>
      <c r="H2682" s="70">
        <f t="shared" si="4"/>
        <v>201747</v>
      </c>
      <c r="I2682" s="71" t="s">
        <v>2960</v>
      </c>
      <c r="J2682" s="70">
        <f t="array" ref="J2682:K2682">VLOOKUP(I2682,D:H,{4,5},0)</f>
        <v>75502</v>
      </c>
      <c r="K2682" s="70">
        <v>201747.0</v>
      </c>
      <c r="L2682" s="39">
        <f t="shared" si="5"/>
        <v>75502</v>
      </c>
      <c r="M2682" s="39">
        <f t="shared" si="6"/>
        <v>201747</v>
      </c>
    </row>
    <row r="2683">
      <c r="A2683" s="33" t="s">
        <v>227</v>
      </c>
      <c r="B2683" s="68" t="s">
        <v>271</v>
      </c>
      <c r="C2683" s="35" t="s">
        <v>51</v>
      </c>
      <c r="D2683" s="35" t="str">
        <f t="shared" si="2"/>
        <v>The Americas/Venezuela-The Americas/2003</v>
      </c>
      <c r="E2683" s="72">
        <v>69597.0</v>
      </c>
      <c r="F2683" s="72">
        <v>185341.0</v>
      </c>
      <c r="G2683" s="70">
        <f t="shared" si="3"/>
        <v>69597</v>
      </c>
      <c r="H2683" s="70">
        <f t="shared" si="4"/>
        <v>185341</v>
      </c>
      <c r="I2683" s="71" t="s">
        <v>2961</v>
      </c>
      <c r="J2683" s="70">
        <f t="array" ref="J2683:K2683">VLOOKUP(I2683,D:H,{4,5},0)</f>
        <v>69597</v>
      </c>
      <c r="K2683" s="70">
        <v>185341.0</v>
      </c>
      <c r="L2683" s="39">
        <f t="shared" si="5"/>
        <v>69597</v>
      </c>
      <c r="M2683" s="39">
        <f t="shared" si="6"/>
        <v>185341</v>
      </c>
    </row>
    <row r="2684">
      <c r="A2684" s="33" t="s">
        <v>227</v>
      </c>
      <c r="B2684" s="68" t="s">
        <v>271</v>
      </c>
      <c r="C2684" s="35" t="s">
        <v>53</v>
      </c>
      <c r="D2684" s="35" t="str">
        <f t="shared" si="2"/>
        <v>The Americas/Venezuela-The Americas/2005</v>
      </c>
      <c r="E2684" s="72">
        <v>69597.0</v>
      </c>
      <c r="F2684" s="72">
        <v>186812.0</v>
      </c>
      <c r="G2684" s="70">
        <f t="shared" si="3"/>
        <v>66651</v>
      </c>
      <c r="H2684" s="70">
        <f t="shared" si="4"/>
        <v>179318.5</v>
      </c>
      <c r="I2684" s="71" t="s">
        <v>2962</v>
      </c>
      <c r="J2684" s="70"/>
      <c r="K2684" s="70"/>
      <c r="L2684" s="39" t="str">
        <f t="shared" si="5"/>
        <v/>
      </c>
      <c r="M2684" s="39" t="str">
        <f t="shared" si="6"/>
        <v/>
      </c>
    </row>
    <row r="2685">
      <c r="A2685" s="33" t="s">
        <v>227</v>
      </c>
      <c r="B2685" s="68" t="s">
        <v>271</v>
      </c>
      <c r="C2685" s="35" t="s">
        <v>53</v>
      </c>
      <c r="D2685" s="35" t="str">
        <f t="shared" si="2"/>
        <v>The Americas/Venezuela-The Americas/2005</v>
      </c>
      <c r="E2685" s="72">
        <v>63705.0</v>
      </c>
      <c r="F2685" s="72">
        <v>171825.0</v>
      </c>
      <c r="G2685" s="70">
        <f t="shared" si="3"/>
        <v>63705</v>
      </c>
      <c r="H2685" s="70">
        <f t="shared" si="4"/>
        <v>171825</v>
      </c>
      <c r="I2685" s="71" t="s">
        <v>2963</v>
      </c>
      <c r="J2685" s="70">
        <f t="array" ref="J2685:K2685">VLOOKUP(I2685,D:H,{4,5},0)</f>
        <v>66651</v>
      </c>
      <c r="K2685" s="70">
        <v>179318.5</v>
      </c>
      <c r="L2685" s="39">
        <f t="shared" si="5"/>
        <v>66651</v>
      </c>
      <c r="M2685" s="39">
        <f t="shared" si="6"/>
        <v>179318.5</v>
      </c>
    </row>
    <row r="2686">
      <c r="A2686" s="33" t="s">
        <v>227</v>
      </c>
      <c r="B2686" s="68" t="s">
        <v>271</v>
      </c>
      <c r="C2686" s="35" t="s">
        <v>56</v>
      </c>
      <c r="D2686" s="35" t="str">
        <f t="shared" si="2"/>
        <v>The Americas/Venezuela-The Americas/2008</v>
      </c>
      <c r="E2686" s="72">
        <v>56441.0</v>
      </c>
      <c r="F2686" s="72">
        <v>168268.0</v>
      </c>
      <c r="G2686" s="70">
        <f t="shared" si="3"/>
        <v>57156</v>
      </c>
      <c r="H2686" s="70">
        <f t="shared" si="4"/>
        <v>170396.5</v>
      </c>
      <c r="I2686" s="71" t="s">
        <v>2964</v>
      </c>
      <c r="J2686" s="70"/>
      <c r="K2686" s="70"/>
      <c r="L2686" s="39" t="str">
        <f t="shared" si="5"/>
        <v/>
      </c>
      <c r="M2686" s="39" t="str">
        <f t="shared" si="6"/>
        <v/>
      </c>
    </row>
    <row r="2687">
      <c r="A2687" s="33" t="s">
        <v>227</v>
      </c>
      <c r="B2687" s="68" t="s">
        <v>271</v>
      </c>
      <c r="C2687" s="35" t="s">
        <v>56</v>
      </c>
      <c r="D2687" s="35" t="str">
        <f t="shared" si="2"/>
        <v>The Americas/Venezuela-The Americas/2008</v>
      </c>
      <c r="E2687" s="72">
        <v>57871.0</v>
      </c>
      <c r="F2687" s="72">
        <v>172525.0</v>
      </c>
      <c r="G2687" s="70">
        <f t="shared" si="3"/>
        <v>57871</v>
      </c>
      <c r="H2687" s="70">
        <f t="shared" si="4"/>
        <v>172525</v>
      </c>
      <c r="I2687" s="71" t="s">
        <v>2965</v>
      </c>
      <c r="J2687" s="70"/>
      <c r="K2687" s="70"/>
      <c r="L2687" s="39" t="str">
        <f t="shared" si="5"/>
        <v/>
      </c>
      <c r="M2687" s="39" t="str">
        <f t="shared" si="6"/>
        <v/>
      </c>
    </row>
    <row r="2688">
      <c r="A2688" s="33" t="s">
        <v>227</v>
      </c>
      <c r="B2688" s="68" t="s">
        <v>271</v>
      </c>
      <c r="C2688" s="35" t="s">
        <v>57</v>
      </c>
      <c r="D2688" s="35" t="str">
        <f t="shared" si="2"/>
        <v>The Americas/Venezuela-The Americas/2009</v>
      </c>
      <c r="E2688" s="72">
        <v>62934.0</v>
      </c>
      <c r="F2688" s="72">
        <v>175785.0</v>
      </c>
      <c r="G2688" s="70">
        <f t="shared" si="3"/>
        <v>62934</v>
      </c>
      <c r="H2688" s="70">
        <f t="shared" si="4"/>
        <v>175785</v>
      </c>
      <c r="I2688" s="71" t="s">
        <v>2966</v>
      </c>
      <c r="J2688" s="70">
        <f t="array" ref="J2688:K2688">VLOOKUP(I2688,D:H,{4,5},0)</f>
        <v>57156</v>
      </c>
      <c r="K2688" s="70">
        <v>170396.5</v>
      </c>
      <c r="L2688" s="39">
        <f t="shared" si="5"/>
        <v>57156</v>
      </c>
      <c r="M2688" s="39">
        <f t="shared" si="6"/>
        <v>170396.5</v>
      </c>
    </row>
    <row r="2689">
      <c r="A2689" s="33" t="s">
        <v>227</v>
      </c>
      <c r="B2689" s="68" t="s">
        <v>271</v>
      </c>
      <c r="C2689" s="35" t="s">
        <v>58</v>
      </c>
      <c r="D2689" s="35" t="str">
        <f t="shared" si="2"/>
        <v>The Americas/Venezuela-The Americas/2010</v>
      </c>
      <c r="E2689" s="72">
        <v>57515.0</v>
      </c>
      <c r="F2689" s="72">
        <v>193262.0</v>
      </c>
      <c r="G2689" s="70">
        <f t="shared" si="3"/>
        <v>57515</v>
      </c>
      <c r="H2689" s="70">
        <f t="shared" si="4"/>
        <v>193262</v>
      </c>
      <c r="I2689" s="71" t="s">
        <v>2967</v>
      </c>
      <c r="J2689" s="70">
        <f t="array" ref="J2689:K2689">VLOOKUP(I2689,D:H,{4,5},0)</f>
        <v>62934</v>
      </c>
      <c r="K2689" s="70">
        <v>175785.0</v>
      </c>
      <c r="L2689" s="39">
        <f t="shared" si="5"/>
        <v>62934</v>
      </c>
      <c r="M2689" s="39">
        <f t="shared" si="6"/>
        <v>175785</v>
      </c>
    </row>
    <row r="2690">
      <c r="A2690" s="33" t="s">
        <v>227</v>
      </c>
      <c r="B2690" s="68" t="s">
        <v>271</v>
      </c>
      <c r="C2690" s="35" t="s">
        <v>59</v>
      </c>
      <c r="D2690" s="35" t="str">
        <f t="shared" si="2"/>
        <v>The Americas/Venezuela-The Americas/2011</v>
      </c>
      <c r="E2690" s="72">
        <v>66558.0</v>
      </c>
      <c r="F2690" s="72">
        <v>181630.0</v>
      </c>
      <c r="G2690" s="70">
        <f t="shared" si="3"/>
        <v>66558</v>
      </c>
      <c r="H2690" s="70">
        <f t="shared" si="4"/>
        <v>181630</v>
      </c>
      <c r="I2690" s="71" t="s">
        <v>2968</v>
      </c>
      <c r="J2690" s="70">
        <f t="array" ref="J2690:K2690">VLOOKUP(I2690,D:H,{4,5},0)</f>
        <v>57515</v>
      </c>
      <c r="K2690" s="70">
        <v>193262.0</v>
      </c>
      <c r="L2690" s="39">
        <f t="shared" si="5"/>
        <v>57515</v>
      </c>
      <c r="M2690" s="39">
        <f t="shared" si="6"/>
        <v>193262</v>
      </c>
    </row>
    <row r="2691">
      <c r="A2691" s="33" t="s">
        <v>227</v>
      </c>
      <c r="B2691" s="68" t="s">
        <v>271</v>
      </c>
      <c r="C2691" s="35" t="s">
        <v>60</v>
      </c>
      <c r="D2691" s="35" t="str">
        <f t="shared" si="2"/>
        <v>The Americas/Venezuela-The Americas/2012</v>
      </c>
      <c r="E2691" s="72">
        <v>52881.0</v>
      </c>
      <c r="F2691" s="72">
        <v>192103.0</v>
      </c>
      <c r="G2691" s="70">
        <f t="shared" si="3"/>
        <v>54652.5</v>
      </c>
      <c r="H2691" s="70">
        <f t="shared" si="4"/>
        <v>172259</v>
      </c>
      <c r="I2691" s="71" t="s">
        <v>2969</v>
      </c>
      <c r="J2691" s="70">
        <f t="array" ref="J2691:K2691">VLOOKUP(I2691,D:H,{4,5},0)</f>
        <v>66558</v>
      </c>
      <c r="K2691" s="70">
        <v>181630.0</v>
      </c>
      <c r="L2691" s="39">
        <f t="shared" si="5"/>
        <v>66558</v>
      </c>
      <c r="M2691" s="39">
        <f t="shared" si="6"/>
        <v>181630</v>
      </c>
    </row>
    <row r="2692">
      <c r="A2692" s="33" t="s">
        <v>227</v>
      </c>
      <c r="B2692" s="68" t="s">
        <v>271</v>
      </c>
      <c r="C2692" s="35" t="s">
        <v>60</v>
      </c>
      <c r="D2692" s="35" t="str">
        <f t="shared" si="2"/>
        <v>The Americas/Venezuela-The Americas/2012</v>
      </c>
      <c r="E2692" s="72">
        <v>56424.0</v>
      </c>
      <c r="F2692" s="72">
        <v>152415.0</v>
      </c>
      <c r="G2692" s="70">
        <f t="shared" si="3"/>
        <v>56424</v>
      </c>
      <c r="H2692" s="70">
        <f t="shared" si="4"/>
        <v>152415</v>
      </c>
      <c r="I2692" s="71" t="s">
        <v>2970</v>
      </c>
      <c r="J2692" s="70">
        <f t="array" ref="J2692:K2692">VLOOKUP(I2692,D:H,{4,5},0)</f>
        <v>54652.5</v>
      </c>
      <c r="K2692" s="70">
        <v>172259.0</v>
      </c>
      <c r="L2692" s="39">
        <f t="shared" si="5"/>
        <v>54652.5</v>
      </c>
      <c r="M2692" s="39">
        <f t="shared" si="6"/>
        <v>172259</v>
      </c>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4.0"/>
    <col customWidth="1" min="2" max="2" width="24.75"/>
    <col customWidth="1" min="3" max="3" width="15.13"/>
    <col customWidth="1" min="4" max="4" width="40.0"/>
    <col customWidth="1" min="10" max="10" width="16.38"/>
  </cols>
  <sheetData>
    <row r="1">
      <c r="A1" s="20" t="s">
        <v>7</v>
      </c>
      <c r="B1" s="20" t="s">
        <v>8</v>
      </c>
      <c r="C1" s="22" t="s">
        <v>9</v>
      </c>
      <c r="D1" s="63" t="s">
        <v>10</v>
      </c>
      <c r="E1" s="49" t="s">
        <v>28</v>
      </c>
      <c r="F1" s="49" t="s">
        <v>29</v>
      </c>
      <c r="G1" s="49" t="s">
        <v>30</v>
      </c>
      <c r="H1" s="49" t="s">
        <v>31</v>
      </c>
      <c r="I1" s="49" t="s">
        <v>32</v>
      </c>
      <c r="J1" s="49" t="s">
        <v>33</v>
      </c>
      <c r="K1" s="50" t="str">
        <f t="shared" ref="K1:P1" si="1">CONCATENATE(E1," Clean")</f>
        <v>Business Tax Rate Clean</v>
      </c>
      <c r="L1" s="50" t="str">
        <f t="shared" si="1"/>
        <v>Days to Start Business Clean</v>
      </c>
      <c r="M1" s="50" t="str">
        <f t="shared" si="1"/>
        <v>Ease of Business Clean</v>
      </c>
      <c r="N1" s="50" t="str">
        <f t="shared" si="1"/>
        <v>Hours to do Tax Clean</v>
      </c>
      <c r="O1" s="50" t="str">
        <f t="shared" si="1"/>
        <v>Internet Usage Clean</v>
      </c>
      <c r="P1" s="50" t="str">
        <f t="shared" si="1"/>
        <v>Mobile Phone Usage Clean</v>
      </c>
      <c r="Q1" s="51"/>
      <c r="R1" s="51"/>
      <c r="S1" s="51"/>
      <c r="T1" s="51"/>
      <c r="U1" s="51"/>
      <c r="V1" s="51"/>
      <c r="W1" s="51"/>
      <c r="X1" s="51"/>
      <c r="Y1" s="51"/>
      <c r="Z1" s="51"/>
      <c r="AA1" s="51"/>
    </row>
    <row r="2">
      <c r="A2" s="33" t="s">
        <v>46</v>
      </c>
      <c r="B2" s="68" t="s">
        <v>47</v>
      </c>
      <c r="C2" s="35" t="s">
        <v>48</v>
      </c>
      <c r="D2" s="73" t="str">
        <f t="shared" ref="D2:D2692" si="2">CONCATENATE(A2,"/",B2,"/",C2)</f>
        <v>Africa/Algeria-Africa/2000</v>
      </c>
      <c r="E2" s="59"/>
      <c r="F2" s="69"/>
      <c r="G2" s="69"/>
      <c r="H2" s="69"/>
      <c r="I2" s="56">
        <v>0.005</v>
      </c>
      <c r="J2" s="56">
        <v>0.003</v>
      </c>
      <c r="K2" s="74" t="str">
        <f t="shared" ref="K2:K2692" si="3">IF(AND(ISBLANK(E2),B2=B1),K1,E2)</f>
        <v/>
      </c>
      <c r="L2" s="75" t="str">
        <f t="shared" ref="L2:L2692" si="4">IF(AND(ISBLANK(F2),B2=B1),L1,F2)</f>
        <v/>
      </c>
      <c r="M2" s="75" t="str">
        <f t="shared" ref="M2:M2692" si="5">IF(AND(ISBLANK(G2),B2=B1),M1,G2)</f>
        <v/>
      </c>
      <c r="N2" s="75" t="str">
        <f t="shared" ref="N2:N2692" si="6">IF(AND(ISBLANK(H2),B2=B1),N1,H2)</f>
        <v/>
      </c>
      <c r="O2" s="74">
        <f t="shared" ref="O2:O2692" si="7">IF(AND(ISBLANK(I2),B2=B1),O1,I2)</f>
        <v>0.005</v>
      </c>
      <c r="P2" s="74">
        <f t="shared" ref="P2:P2692" si="8">IF(AND(ISBLANK(J2),B2=B1),P1,J2)</f>
        <v>0.003</v>
      </c>
    </row>
    <row r="3">
      <c r="A3" s="33" t="s">
        <v>46</v>
      </c>
      <c r="B3" s="68" t="s">
        <v>47</v>
      </c>
      <c r="C3" s="35" t="s">
        <v>49</v>
      </c>
      <c r="D3" s="73" t="str">
        <f t="shared" si="2"/>
        <v>Africa/Algeria-Africa/2001</v>
      </c>
      <c r="E3" s="59"/>
      <c r="F3" s="69"/>
      <c r="G3" s="69"/>
      <c r="H3" s="69"/>
      <c r="I3" s="56">
        <v>0.006</v>
      </c>
      <c r="J3" s="56">
        <v>0.003</v>
      </c>
      <c r="K3" s="74" t="str">
        <f t="shared" si="3"/>
        <v/>
      </c>
      <c r="L3" s="75" t="str">
        <f t="shared" si="4"/>
        <v/>
      </c>
      <c r="M3" s="75" t="str">
        <f t="shared" si="5"/>
        <v/>
      </c>
      <c r="N3" s="75" t="str">
        <f t="shared" si="6"/>
        <v/>
      </c>
      <c r="O3" s="74">
        <f t="shared" si="7"/>
        <v>0.006</v>
      </c>
      <c r="P3" s="74">
        <f t="shared" si="8"/>
        <v>0.003</v>
      </c>
    </row>
    <row r="4">
      <c r="A4" s="33" t="s">
        <v>46</v>
      </c>
      <c r="B4" s="68" t="s">
        <v>47</v>
      </c>
      <c r="C4" s="35" t="s">
        <v>50</v>
      </c>
      <c r="D4" s="73" t="str">
        <f t="shared" si="2"/>
        <v>Africa/Algeria-Africa/2002</v>
      </c>
      <c r="E4" s="59"/>
      <c r="F4" s="69"/>
      <c r="G4" s="69"/>
      <c r="H4" s="69"/>
      <c r="I4" s="56">
        <v>0.016</v>
      </c>
      <c r="J4" s="56">
        <v>0.014</v>
      </c>
      <c r="K4" s="74" t="str">
        <f t="shared" si="3"/>
        <v/>
      </c>
      <c r="L4" s="75" t="str">
        <f t="shared" si="4"/>
        <v/>
      </c>
      <c r="M4" s="75" t="str">
        <f t="shared" si="5"/>
        <v/>
      </c>
      <c r="N4" s="75" t="str">
        <f t="shared" si="6"/>
        <v/>
      </c>
      <c r="O4" s="74">
        <f t="shared" si="7"/>
        <v>0.016</v>
      </c>
      <c r="P4" s="74">
        <f t="shared" si="8"/>
        <v>0.014</v>
      </c>
    </row>
    <row r="5">
      <c r="A5" s="33" t="s">
        <v>46</v>
      </c>
      <c r="B5" s="68" t="s">
        <v>47</v>
      </c>
      <c r="C5" s="35" t="s">
        <v>51</v>
      </c>
      <c r="D5" s="73" t="str">
        <f t="shared" si="2"/>
        <v>Africa/Algeria-Africa/2003</v>
      </c>
      <c r="E5" s="59"/>
      <c r="F5" s="72">
        <v>25.0</v>
      </c>
      <c r="G5" s="69"/>
      <c r="H5" s="69"/>
      <c r="I5" s="56">
        <v>0.022</v>
      </c>
      <c r="J5" s="56">
        <v>0.044</v>
      </c>
      <c r="K5" s="74" t="str">
        <f t="shared" si="3"/>
        <v/>
      </c>
      <c r="L5" s="75">
        <f t="shared" si="4"/>
        <v>25</v>
      </c>
      <c r="M5" s="75" t="str">
        <f t="shared" si="5"/>
        <v/>
      </c>
      <c r="N5" s="75" t="str">
        <f t="shared" si="6"/>
        <v/>
      </c>
      <c r="O5" s="74">
        <f t="shared" si="7"/>
        <v>0.022</v>
      </c>
      <c r="P5" s="74">
        <f t="shared" si="8"/>
        <v>0.044</v>
      </c>
    </row>
    <row r="6">
      <c r="A6" s="33" t="s">
        <v>46</v>
      </c>
      <c r="B6" s="68" t="s">
        <v>47</v>
      </c>
      <c r="C6" s="35" t="s">
        <v>52</v>
      </c>
      <c r="D6" s="73" t="str">
        <f t="shared" si="2"/>
        <v>Africa/Algeria-Africa/2004</v>
      </c>
      <c r="E6" s="59"/>
      <c r="F6" s="72">
        <v>25.0</v>
      </c>
      <c r="G6" s="69"/>
      <c r="H6" s="69"/>
      <c r="I6" s="56">
        <v>0.046</v>
      </c>
      <c r="J6" s="56">
        <v>0.146</v>
      </c>
      <c r="K6" s="74" t="str">
        <f t="shared" si="3"/>
        <v/>
      </c>
      <c r="L6" s="75">
        <f t="shared" si="4"/>
        <v>25</v>
      </c>
      <c r="M6" s="75" t="str">
        <f t="shared" si="5"/>
        <v/>
      </c>
      <c r="N6" s="75" t="str">
        <f t="shared" si="6"/>
        <v/>
      </c>
      <c r="O6" s="74">
        <f t="shared" si="7"/>
        <v>0.046</v>
      </c>
      <c r="P6" s="74">
        <f t="shared" si="8"/>
        <v>0.146</v>
      </c>
    </row>
    <row r="7">
      <c r="A7" s="33" t="s">
        <v>46</v>
      </c>
      <c r="B7" s="68" t="s">
        <v>47</v>
      </c>
      <c r="C7" s="35" t="s">
        <v>53</v>
      </c>
      <c r="D7" s="73" t="str">
        <f t="shared" si="2"/>
        <v>Africa/Algeria-Africa/2005</v>
      </c>
      <c r="E7" s="56">
        <v>0.769</v>
      </c>
      <c r="F7" s="72">
        <v>25.0</v>
      </c>
      <c r="G7" s="69"/>
      <c r="H7" s="72">
        <v>451.0</v>
      </c>
      <c r="I7" s="56">
        <v>0.058</v>
      </c>
      <c r="J7" s="56">
        <v>0.402</v>
      </c>
      <c r="K7" s="74">
        <f t="shared" si="3"/>
        <v>0.769</v>
      </c>
      <c r="L7" s="75">
        <f t="shared" si="4"/>
        <v>25</v>
      </c>
      <c r="M7" s="75" t="str">
        <f t="shared" si="5"/>
        <v/>
      </c>
      <c r="N7" s="75">
        <f t="shared" si="6"/>
        <v>451</v>
      </c>
      <c r="O7" s="74">
        <f t="shared" si="7"/>
        <v>0.058</v>
      </c>
      <c r="P7" s="74">
        <f t="shared" si="8"/>
        <v>0.402</v>
      </c>
    </row>
    <row r="8">
      <c r="A8" s="33" t="s">
        <v>46</v>
      </c>
      <c r="B8" s="68" t="s">
        <v>47</v>
      </c>
      <c r="C8" s="35" t="s">
        <v>54</v>
      </c>
      <c r="D8" s="73" t="str">
        <f t="shared" si="2"/>
        <v>Africa/Algeria-Africa/2006</v>
      </c>
      <c r="E8" s="56">
        <v>0.769</v>
      </c>
      <c r="F8" s="72">
        <v>25.0</v>
      </c>
      <c r="G8" s="69"/>
      <c r="H8" s="72">
        <v>451.0</v>
      </c>
      <c r="I8" s="56">
        <v>0.074</v>
      </c>
      <c r="J8" s="56">
        <v>0.609</v>
      </c>
      <c r="K8" s="74">
        <f t="shared" si="3"/>
        <v>0.769</v>
      </c>
      <c r="L8" s="75">
        <f t="shared" si="4"/>
        <v>25</v>
      </c>
      <c r="M8" s="75" t="str">
        <f t="shared" si="5"/>
        <v/>
      </c>
      <c r="N8" s="75">
        <f t="shared" si="6"/>
        <v>451</v>
      </c>
      <c r="O8" s="74">
        <f t="shared" si="7"/>
        <v>0.074</v>
      </c>
      <c r="P8" s="74">
        <f t="shared" si="8"/>
        <v>0.609</v>
      </c>
    </row>
    <row r="9">
      <c r="A9" s="33" t="s">
        <v>46</v>
      </c>
      <c r="B9" s="68" t="s">
        <v>47</v>
      </c>
      <c r="C9" s="35" t="s">
        <v>55</v>
      </c>
      <c r="D9" s="73" t="str">
        <f t="shared" si="2"/>
        <v>Africa/Algeria-Africa/2007</v>
      </c>
      <c r="E9" s="56">
        <v>0.742</v>
      </c>
      <c r="F9" s="72">
        <v>25.0</v>
      </c>
      <c r="G9" s="69"/>
      <c r="H9" s="72">
        <v>451.0</v>
      </c>
      <c r="I9" s="56">
        <v>0.095</v>
      </c>
      <c r="J9" s="56">
        <v>0.785</v>
      </c>
      <c r="K9" s="74">
        <f t="shared" si="3"/>
        <v>0.742</v>
      </c>
      <c r="L9" s="75">
        <f t="shared" si="4"/>
        <v>25</v>
      </c>
      <c r="M9" s="75" t="str">
        <f t="shared" si="5"/>
        <v/>
      </c>
      <c r="N9" s="75">
        <f t="shared" si="6"/>
        <v>451</v>
      </c>
      <c r="O9" s="74">
        <f t="shared" si="7"/>
        <v>0.095</v>
      </c>
      <c r="P9" s="74">
        <f t="shared" si="8"/>
        <v>0.785</v>
      </c>
    </row>
    <row r="10">
      <c r="A10" s="33" t="s">
        <v>46</v>
      </c>
      <c r="B10" s="68" t="s">
        <v>47</v>
      </c>
      <c r="C10" s="35" t="s">
        <v>56</v>
      </c>
      <c r="D10" s="73" t="str">
        <f t="shared" si="2"/>
        <v>Africa/Algeria-Africa/2008</v>
      </c>
      <c r="E10" s="56">
        <v>0.738</v>
      </c>
      <c r="F10" s="72">
        <v>25.0</v>
      </c>
      <c r="G10" s="69"/>
      <c r="H10" s="72">
        <v>451.0</v>
      </c>
      <c r="I10" s="56">
        <v>0.102</v>
      </c>
      <c r="J10" s="56">
        <v>0.757</v>
      </c>
      <c r="K10" s="74">
        <f t="shared" si="3"/>
        <v>0.738</v>
      </c>
      <c r="L10" s="75">
        <f t="shared" si="4"/>
        <v>25</v>
      </c>
      <c r="M10" s="75" t="str">
        <f t="shared" si="5"/>
        <v/>
      </c>
      <c r="N10" s="75">
        <f t="shared" si="6"/>
        <v>451</v>
      </c>
      <c r="O10" s="74">
        <f t="shared" si="7"/>
        <v>0.102</v>
      </c>
      <c r="P10" s="74">
        <f t="shared" si="8"/>
        <v>0.757</v>
      </c>
    </row>
    <row r="11">
      <c r="A11" s="33" t="s">
        <v>46</v>
      </c>
      <c r="B11" s="68" t="s">
        <v>47</v>
      </c>
      <c r="C11" s="35" t="s">
        <v>57</v>
      </c>
      <c r="D11" s="73" t="str">
        <f t="shared" si="2"/>
        <v>Africa/Algeria-Africa/2009</v>
      </c>
      <c r="E11" s="56">
        <v>0.72</v>
      </c>
      <c r="F11" s="72">
        <v>25.0</v>
      </c>
      <c r="G11" s="69"/>
      <c r="H11" s="72">
        <v>451.0</v>
      </c>
      <c r="I11" s="56">
        <v>0.112</v>
      </c>
      <c r="J11" s="56">
        <v>0.9</v>
      </c>
      <c r="K11" s="74">
        <f t="shared" si="3"/>
        <v>0.72</v>
      </c>
      <c r="L11" s="75">
        <f t="shared" si="4"/>
        <v>25</v>
      </c>
      <c r="M11" s="75" t="str">
        <f t="shared" si="5"/>
        <v/>
      </c>
      <c r="N11" s="75">
        <f t="shared" si="6"/>
        <v>451</v>
      </c>
      <c r="O11" s="74">
        <f t="shared" si="7"/>
        <v>0.112</v>
      </c>
      <c r="P11" s="74">
        <f t="shared" si="8"/>
        <v>0.9</v>
      </c>
    </row>
    <row r="12">
      <c r="A12" s="33" t="s">
        <v>46</v>
      </c>
      <c r="B12" s="68" t="s">
        <v>47</v>
      </c>
      <c r="C12" s="35" t="s">
        <v>58</v>
      </c>
      <c r="D12" s="73" t="str">
        <f t="shared" si="2"/>
        <v>Africa/Algeria-Africa/2010</v>
      </c>
      <c r="E12" s="56">
        <v>0.72</v>
      </c>
      <c r="F12" s="72">
        <v>25.0</v>
      </c>
      <c r="G12" s="69"/>
      <c r="H12" s="72">
        <v>451.0</v>
      </c>
      <c r="I12" s="56">
        <v>0.125</v>
      </c>
      <c r="J12" s="56">
        <v>0.884</v>
      </c>
      <c r="K12" s="74">
        <f t="shared" si="3"/>
        <v>0.72</v>
      </c>
      <c r="L12" s="75">
        <f t="shared" si="4"/>
        <v>25</v>
      </c>
      <c r="M12" s="75" t="str">
        <f t="shared" si="5"/>
        <v/>
      </c>
      <c r="N12" s="75">
        <f t="shared" si="6"/>
        <v>451</v>
      </c>
      <c r="O12" s="74">
        <f t="shared" si="7"/>
        <v>0.125</v>
      </c>
      <c r="P12" s="74">
        <f t="shared" si="8"/>
        <v>0.884</v>
      </c>
    </row>
    <row r="13">
      <c r="A13" s="33" t="s">
        <v>46</v>
      </c>
      <c r="B13" s="68" t="s">
        <v>47</v>
      </c>
      <c r="C13" s="35" t="s">
        <v>59</v>
      </c>
      <c r="D13" s="73" t="str">
        <f t="shared" si="2"/>
        <v>Africa/Algeria-Africa/2011</v>
      </c>
      <c r="E13" s="56">
        <v>0.72</v>
      </c>
      <c r="F13" s="72">
        <v>25.0</v>
      </c>
      <c r="G13" s="69"/>
      <c r="H13" s="72">
        <v>451.0</v>
      </c>
      <c r="I13" s="56">
        <v>0.14</v>
      </c>
      <c r="J13" s="56">
        <v>0.943</v>
      </c>
      <c r="K13" s="74">
        <f t="shared" si="3"/>
        <v>0.72</v>
      </c>
      <c r="L13" s="75">
        <f t="shared" si="4"/>
        <v>25</v>
      </c>
      <c r="M13" s="75" t="str">
        <f t="shared" si="5"/>
        <v/>
      </c>
      <c r="N13" s="75">
        <f t="shared" si="6"/>
        <v>451</v>
      </c>
      <c r="O13" s="74">
        <f t="shared" si="7"/>
        <v>0.14</v>
      </c>
      <c r="P13" s="74">
        <f t="shared" si="8"/>
        <v>0.943</v>
      </c>
    </row>
    <row r="14">
      <c r="A14" s="33" t="s">
        <v>46</v>
      </c>
      <c r="B14" s="68" t="s">
        <v>47</v>
      </c>
      <c r="C14" s="35" t="s">
        <v>60</v>
      </c>
      <c r="D14" s="73" t="str">
        <f t="shared" si="2"/>
        <v>Africa/Algeria-Africa/2012</v>
      </c>
      <c r="E14" s="56">
        <v>0.719</v>
      </c>
      <c r="F14" s="72">
        <v>25.0</v>
      </c>
      <c r="G14" s="72">
        <v>151.0</v>
      </c>
      <c r="H14" s="72">
        <v>451.0</v>
      </c>
      <c r="I14" s="56">
        <v>0.152</v>
      </c>
      <c r="J14" s="56">
        <v>0.975</v>
      </c>
      <c r="K14" s="74">
        <f t="shared" si="3"/>
        <v>0.719</v>
      </c>
      <c r="L14" s="75">
        <f t="shared" si="4"/>
        <v>25</v>
      </c>
      <c r="M14" s="75">
        <f t="shared" si="5"/>
        <v>151</v>
      </c>
      <c r="N14" s="75">
        <f t="shared" si="6"/>
        <v>451</v>
      </c>
      <c r="O14" s="74">
        <f t="shared" si="7"/>
        <v>0.152</v>
      </c>
      <c r="P14" s="74">
        <f t="shared" si="8"/>
        <v>0.975</v>
      </c>
    </row>
    <row r="15">
      <c r="A15" s="33" t="s">
        <v>46</v>
      </c>
      <c r="B15" s="68" t="s">
        <v>61</v>
      </c>
      <c r="C15" s="35" t="s">
        <v>48</v>
      </c>
      <c r="D15" s="73" t="str">
        <f t="shared" si="2"/>
        <v>Africa/Angola-Africa/2000</v>
      </c>
      <c r="E15" s="59"/>
      <c r="F15" s="69"/>
      <c r="G15" s="69"/>
      <c r="H15" s="69"/>
      <c r="I15" s="56">
        <v>0.001</v>
      </c>
      <c r="J15" s="56">
        <v>0.002</v>
      </c>
      <c r="K15" s="74" t="str">
        <f t="shared" si="3"/>
        <v/>
      </c>
      <c r="L15" s="75" t="str">
        <f t="shared" si="4"/>
        <v/>
      </c>
      <c r="M15" s="75" t="str">
        <f t="shared" si="5"/>
        <v/>
      </c>
      <c r="N15" s="75" t="str">
        <f t="shared" si="6"/>
        <v/>
      </c>
      <c r="O15" s="74">
        <f t="shared" si="7"/>
        <v>0.001</v>
      </c>
      <c r="P15" s="74">
        <f t="shared" si="8"/>
        <v>0.002</v>
      </c>
    </row>
    <row r="16">
      <c r="A16" s="33" t="s">
        <v>46</v>
      </c>
      <c r="B16" s="68" t="s">
        <v>61</v>
      </c>
      <c r="C16" s="35" t="s">
        <v>49</v>
      </c>
      <c r="D16" s="73" t="str">
        <f t="shared" si="2"/>
        <v>Africa/Angola-Africa/2001</v>
      </c>
      <c r="E16" s="59"/>
      <c r="F16" s="69"/>
      <c r="G16" s="69"/>
      <c r="H16" s="69"/>
      <c r="I16" s="56">
        <v>0.001</v>
      </c>
      <c r="J16" s="56">
        <v>0.005</v>
      </c>
      <c r="K16" s="74" t="str">
        <f t="shared" si="3"/>
        <v/>
      </c>
      <c r="L16" s="75" t="str">
        <f t="shared" si="4"/>
        <v/>
      </c>
      <c r="M16" s="75" t="str">
        <f t="shared" si="5"/>
        <v/>
      </c>
      <c r="N16" s="75" t="str">
        <f t="shared" si="6"/>
        <v/>
      </c>
      <c r="O16" s="74">
        <f t="shared" si="7"/>
        <v>0.001</v>
      </c>
      <c r="P16" s="74">
        <f t="shared" si="8"/>
        <v>0.005</v>
      </c>
    </row>
    <row r="17">
      <c r="A17" s="33" t="s">
        <v>46</v>
      </c>
      <c r="B17" s="68" t="s">
        <v>61</v>
      </c>
      <c r="C17" s="35" t="s">
        <v>50</v>
      </c>
      <c r="D17" s="73" t="str">
        <f t="shared" si="2"/>
        <v>Africa/Angola-Africa/2002</v>
      </c>
      <c r="E17" s="59"/>
      <c r="F17" s="69"/>
      <c r="G17" s="69"/>
      <c r="H17" s="69"/>
      <c r="I17" s="56">
        <v>0.003</v>
      </c>
      <c r="J17" s="56">
        <v>0.009</v>
      </c>
      <c r="K17" s="74" t="str">
        <f t="shared" si="3"/>
        <v/>
      </c>
      <c r="L17" s="75" t="str">
        <f t="shared" si="4"/>
        <v/>
      </c>
      <c r="M17" s="75" t="str">
        <f t="shared" si="5"/>
        <v/>
      </c>
      <c r="N17" s="75" t="str">
        <f t="shared" si="6"/>
        <v/>
      </c>
      <c r="O17" s="74">
        <f t="shared" si="7"/>
        <v>0.003</v>
      </c>
      <c r="P17" s="74">
        <f t="shared" si="8"/>
        <v>0.009</v>
      </c>
    </row>
    <row r="18">
      <c r="A18" s="33" t="s">
        <v>46</v>
      </c>
      <c r="B18" s="68" t="s">
        <v>61</v>
      </c>
      <c r="C18" s="35" t="s">
        <v>51</v>
      </c>
      <c r="D18" s="73" t="str">
        <f t="shared" si="2"/>
        <v>Africa/Angola-Africa/2003</v>
      </c>
      <c r="E18" s="59"/>
      <c r="F18" s="72">
        <v>119.0</v>
      </c>
      <c r="G18" s="69"/>
      <c r="H18" s="69"/>
      <c r="I18" s="56">
        <v>0.004</v>
      </c>
      <c r="J18" s="56">
        <v>0.023</v>
      </c>
      <c r="K18" s="74" t="str">
        <f t="shared" si="3"/>
        <v/>
      </c>
      <c r="L18" s="75">
        <f t="shared" si="4"/>
        <v>119</v>
      </c>
      <c r="M18" s="75" t="str">
        <f t="shared" si="5"/>
        <v/>
      </c>
      <c r="N18" s="75" t="str">
        <f t="shared" si="6"/>
        <v/>
      </c>
      <c r="O18" s="74">
        <f t="shared" si="7"/>
        <v>0.004</v>
      </c>
      <c r="P18" s="74">
        <f t="shared" si="8"/>
        <v>0.023</v>
      </c>
    </row>
    <row r="19">
      <c r="A19" s="33" t="s">
        <v>46</v>
      </c>
      <c r="B19" s="68" t="s">
        <v>61</v>
      </c>
      <c r="C19" s="35" t="s">
        <v>52</v>
      </c>
      <c r="D19" s="73" t="str">
        <f t="shared" si="2"/>
        <v>Africa/Angola-Africa/2004</v>
      </c>
      <c r="E19" s="59"/>
      <c r="F19" s="72">
        <v>119.0</v>
      </c>
      <c r="G19" s="69"/>
      <c r="H19" s="69"/>
      <c r="I19" s="56">
        <v>0.005</v>
      </c>
      <c r="J19" s="56">
        <v>0.046</v>
      </c>
      <c r="K19" s="74" t="str">
        <f t="shared" si="3"/>
        <v/>
      </c>
      <c r="L19" s="75">
        <f t="shared" si="4"/>
        <v>119</v>
      </c>
      <c r="M19" s="75" t="str">
        <f t="shared" si="5"/>
        <v/>
      </c>
      <c r="N19" s="75" t="str">
        <f t="shared" si="6"/>
        <v/>
      </c>
      <c r="O19" s="74">
        <f t="shared" si="7"/>
        <v>0.005</v>
      </c>
      <c r="P19" s="74">
        <f t="shared" si="8"/>
        <v>0.046</v>
      </c>
    </row>
    <row r="20">
      <c r="A20" s="33" t="s">
        <v>46</v>
      </c>
      <c r="B20" s="68" t="s">
        <v>61</v>
      </c>
      <c r="C20" s="35" t="s">
        <v>53</v>
      </c>
      <c r="D20" s="73" t="str">
        <f t="shared" si="2"/>
        <v>Africa/Angola-Africa/2005</v>
      </c>
      <c r="E20" s="56">
        <v>0.521</v>
      </c>
      <c r="F20" s="72">
        <v>119.0</v>
      </c>
      <c r="G20" s="69"/>
      <c r="H20" s="72">
        <v>272.0</v>
      </c>
      <c r="I20" s="56">
        <v>0.011</v>
      </c>
      <c r="J20" s="56">
        <v>0.097</v>
      </c>
      <c r="K20" s="74">
        <f t="shared" si="3"/>
        <v>0.521</v>
      </c>
      <c r="L20" s="75">
        <f t="shared" si="4"/>
        <v>119</v>
      </c>
      <c r="M20" s="75" t="str">
        <f t="shared" si="5"/>
        <v/>
      </c>
      <c r="N20" s="75">
        <f t="shared" si="6"/>
        <v>272</v>
      </c>
      <c r="O20" s="74">
        <f t="shared" si="7"/>
        <v>0.011</v>
      </c>
      <c r="P20" s="74">
        <f t="shared" si="8"/>
        <v>0.097</v>
      </c>
    </row>
    <row r="21">
      <c r="A21" s="33" t="s">
        <v>46</v>
      </c>
      <c r="B21" s="68" t="s">
        <v>61</v>
      </c>
      <c r="C21" s="35" t="s">
        <v>54</v>
      </c>
      <c r="D21" s="73" t="str">
        <f t="shared" si="2"/>
        <v>Africa/Angola-Africa/2006</v>
      </c>
      <c r="E21" s="56">
        <v>0.521</v>
      </c>
      <c r="F21" s="72">
        <v>119.0</v>
      </c>
      <c r="G21" s="69"/>
      <c r="H21" s="72">
        <v>272.0</v>
      </c>
      <c r="I21" s="56">
        <v>0.019</v>
      </c>
      <c r="J21" s="56">
        <v>0.178</v>
      </c>
      <c r="K21" s="74">
        <f t="shared" si="3"/>
        <v>0.521</v>
      </c>
      <c r="L21" s="75">
        <f t="shared" si="4"/>
        <v>119</v>
      </c>
      <c r="M21" s="75" t="str">
        <f t="shared" si="5"/>
        <v/>
      </c>
      <c r="N21" s="75">
        <f t="shared" si="6"/>
        <v>272</v>
      </c>
      <c r="O21" s="74">
        <f t="shared" si="7"/>
        <v>0.019</v>
      </c>
      <c r="P21" s="74">
        <f t="shared" si="8"/>
        <v>0.178</v>
      </c>
    </row>
    <row r="22">
      <c r="A22" s="33" t="s">
        <v>46</v>
      </c>
      <c r="B22" s="68" t="s">
        <v>61</v>
      </c>
      <c r="C22" s="35" t="s">
        <v>55</v>
      </c>
      <c r="D22" s="73" t="str">
        <f t="shared" si="2"/>
        <v>Africa/Angola-Africa/2007</v>
      </c>
      <c r="E22" s="56">
        <v>0.521</v>
      </c>
      <c r="F22" s="72">
        <v>119.0</v>
      </c>
      <c r="G22" s="69"/>
      <c r="H22" s="72">
        <v>272.0</v>
      </c>
      <c r="I22" s="56">
        <v>0.032</v>
      </c>
      <c r="J22" s="56">
        <v>0.28</v>
      </c>
      <c r="K22" s="74">
        <f t="shared" si="3"/>
        <v>0.521</v>
      </c>
      <c r="L22" s="75">
        <f t="shared" si="4"/>
        <v>119</v>
      </c>
      <c r="M22" s="75" t="str">
        <f t="shared" si="5"/>
        <v/>
      </c>
      <c r="N22" s="75">
        <f t="shared" si="6"/>
        <v>272</v>
      </c>
      <c r="O22" s="74">
        <f t="shared" si="7"/>
        <v>0.032</v>
      </c>
      <c r="P22" s="74">
        <f t="shared" si="8"/>
        <v>0.28</v>
      </c>
    </row>
    <row r="23">
      <c r="A23" s="33" t="s">
        <v>46</v>
      </c>
      <c r="B23" s="68" t="s">
        <v>61</v>
      </c>
      <c r="C23" s="35" t="s">
        <v>56</v>
      </c>
      <c r="D23" s="73" t="str">
        <f t="shared" si="2"/>
        <v>Africa/Angola-Africa/2008</v>
      </c>
      <c r="E23" s="56">
        <v>0.521</v>
      </c>
      <c r="F23" s="72">
        <v>68.0</v>
      </c>
      <c r="G23" s="69"/>
      <c r="H23" s="72">
        <v>272.0</v>
      </c>
      <c r="I23" s="56">
        <v>0.046</v>
      </c>
      <c r="J23" s="56">
        <v>0.37</v>
      </c>
      <c r="K23" s="74">
        <f t="shared" si="3"/>
        <v>0.521</v>
      </c>
      <c r="L23" s="75">
        <f t="shared" si="4"/>
        <v>68</v>
      </c>
      <c r="M23" s="75" t="str">
        <f t="shared" si="5"/>
        <v/>
      </c>
      <c r="N23" s="75">
        <f t="shared" si="6"/>
        <v>272</v>
      </c>
      <c r="O23" s="74">
        <f t="shared" si="7"/>
        <v>0.046</v>
      </c>
      <c r="P23" s="74">
        <f t="shared" si="8"/>
        <v>0.37</v>
      </c>
    </row>
    <row r="24">
      <c r="A24" s="33" t="s">
        <v>46</v>
      </c>
      <c r="B24" s="68" t="s">
        <v>61</v>
      </c>
      <c r="C24" s="35" t="s">
        <v>57</v>
      </c>
      <c r="D24" s="73" t="str">
        <f t="shared" si="2"/>
        <v>Africa/Angola-Africa/2009</v>
      </c>
      <c r="E24" s="56">
        <v>0.521</v>
      </c>
      <c r="F24" s="72">
        <v>68.0</v>
      </c>
      <c r="G24" s="69"/>
      <c r="H24" s="72">
        <v>272.0</v>
      </c>
      <c r="I24" s="56">
        <v>0.06</v>
      </c>
      <c r="J24" s="56">
        <v>0.428</v>
      </c>
      <c r="K24" s="74">
        <f t="shared" si="3"/>
        <v>0.521</v>
      </c>
      <c r="L24" s="75">
        <f t="shared" si="4"/>
        <v>68</v>
      </c>
      <c r="M24" s="75" t="str">
        <f t="shared" si="5"/>
        <v/>
      </c>
      <c r="N24" s="75">
        <f t="shared" si="6"/>
        <v>272</v>
      </c>
      <c r="O24" s="74">
        <f t="shared" si="7"/>
        <v>0.06</v>
      </c>
      <c r="P24" s="74">
        <f t="shared" si="8"/>
        <v>0.428</v>
      </c>
    </row>
    <row r="25">
      <c r="A25" s="33" t="s">
        <v>46</v>
      </c>
      <c r="B25" s="68" t="s">
        <v>61</v>
      </c>
      <c r="C25" s="35" t="s">
        <v>58</v>
      </c>
      <c r="D25" s="73" t="str">
        <f t="shared" si="2"/>
        <v>Africa/Angola-Africa/2010</v>
      </c>
      <c r="E25" s="56">
        <v>0.521</v>
      </c>
      <c r="F25" s="72">
        <v>66.0</v>
      </c>
      <c r="G25" s="69"/>
      <c r="H25" s="72">
        <v>282.0</v>
      </c>
      <c r="I25" s="56">
        <v>0.1</v>
      </c>
      <c r="J25" s="56">
        <v>0.481</v>
      </c>
      <c r="K25" s="74">
        <f t="shared" si="3"/>
        <v>0.521</v>
      </c>
      <c r="L25" s="75">
        <f t="shared" si="4"/>
        <v>66</v>
      </c>
      <c r="M25" s="75" t="str">
        <f t="shared" si="5"/>
        <v/>
      </c>
      <c r="N25" s="75">
        <f t="shared" si="6"/>
        <v>282</v>
      </c>
      <c r="O25" s="74">
        <f t="shared" si="7"/>
        <v>0.1</v>
      </c>
      <c r="P25" s="74">
        <f t="shared" si="8"/>
        <v>0.481</v>
      </c>
    </row>
    <row r="26">
      <c r="A26" s="33" t="s">
        <v>46</v>
      </c>
      <c r="B26" s="68" t="s">
        <v>61</v>
      </c>
      <c r="C26" s="35" t="s">
        <v>59</v>
      </c>
      <c r="D26" s="73" t="str">
        <f t="shared" si="2"/>
        <v>Africa/Angola-Africa/2011</v>
      </c>
      <c r="E26" s="56">
        <v>0.521</v>
      </c>
      <c r="F26" s="72">
        <v>66.0</v>
      </c>
      <c r="G26" s="69"/>
      <c r="H26" s="72">
        <v>282.0</v>
      </c>
      <c r="I26" s="56">
        <v>0.148</v>
      </c>
      <c r="J26" s="56">
        <v>0.53</v>
      </c>
      <c r="K26" s="74">
        <f t="shared" si="3"/>
        <v>0.521</v>
      </c>
      <c r="L26" s="75">
        <f t="shared" si="4"/>
        <v>66</v>
      </c>
      <c r="M26" s="75" t="str">
        <f t="shared" si="5"/>
        <v/>
      </c>
      <c r="N26" s="75">
        <f t="shared" si="6"/>
        <v>282</v>
      </c>
      <c r="O26" s="74">
        <f t="shared" si="7"/>
        <v>0.148</v>
      </c>
      <c r="P26" s="74">
        <f t="shared" si="8"/>
        <v>0.53</v>
      </c>
    </row>
    <row r="27">
      <c r="A27" s="33" t="s">
        <v>46</v>
      </c>
      <c r="B27" s="68" t="s">
        <v>61</v>
      </c>
      <c r="C27" s="35" t="s">
        <v>60</v>
      </c>
      <c r="D27" s="73" t="str">
        <f t="shared" si="2"/>
        <v>Africa/Angola-Africa/2012</v>
      </c>
      <c r="E27" s="56">
        <v>0.521</v>
      </c>
      <c r="F27" s="72">
        <v>66.0</v>
      </c>
      <c r="G27" s="72">
        <v>178.0</v>
      </c>
      <c r="H27" s="72">
        <v>282.0</v>
      </c>
      <c r="I27" s="56">
        <v>0.169</v>
      </c>
      <c r="J27" s="56">
        <v>0.614</v>
      </c>
      <c r="K27" s="74">
        <f t="shared" si="3"/>
        <v>0.521</v>
      </c>
      <c r="L27" s="75">
        <f t="shared" si="4"/>
        <v>66</v>
      </c>
      <c r="M27" s="75">
        <f t="shared" si="5"/>
        <v>178</v>
      </c>
      <c r="N27" s="75">
        <f t="shared" si="6"/>
        <v>282</v>
      </c>
      <c r="O27" s="74">
        <f t="shared" si="7"/>
        <v>0.169</v>
      </c>
      <c r="P27" s="74">
        <f t="shared" si="8"/>
        <v>0.614</v>
      </c>
    </row>
    <row r="28">
      <c r="A28" s="33" t="s">
        <v>46</v>
      </c>
      <c r="B28" s="68" t="s">
        <v>62</v>
      </c>
      <c r="C28" s="35" t="s">
        <v>48</v>
      </c>
      <c r="D28" s="73" t="str">
        <f t="shared" si="2"/>
        <v>Africa/Benin-Africa/2000</v>
      </c>
      <c r="E28" s="59"/>
      <c r="F28" s="69"/>
      <c r="G28" s="69"/>
      <c r="H28" s="69"/>
      <c r="I28" s="56">
        <v>0.002</v>
      </c>
      <c r="J28" s="56">
        <v>0.008</v>
      </c>
      <c r="K28" s="74" t="str">
        <f t="shared" si="3"/>
        <v/>
      </c>
      <c r="L28" s="75" t="str">
        <f t="shared" si="4"/>
        <v/>
      </c>
      <c r="M28" s="75" t="str">
        <f t="shared" si="5"/>
        <v/>
      </c>
      <c r="N28" s="75" t="str">
        <f t="shared" si="6"/>
        <v/>
      </c>
      <c r="O28" s="74">
        <f t="shared" si="7"/>
        <v>0.002</v>
      </c>
      <c r="P28" s="74">
        <f t="shared" si="8"/>
        <v>0.008</v>
      </c>
    </row>
    <row r="29">
      <c r="A29" s="33" t="s">
        <v>46</v>
      </c>
      <c r="B29" s="68" t="s">
        <v>62</v>
      </c>
      <c r="C29" s="35" t="s">
        <v>49</v>
      </c>
      <c r="D29" s="73" t="str">
        <f t="shared" si="2"/>
        <v>Africa/Benin-Africa/2001</v>
      </c>
      <c r="E29" s="59"/>
      <c r="F29" s="69"/>
      <c r="G29" s="69"/>
      <c r="H29" s="69"/>
      <c r="I29" s="56">
        <v>0.004</v>
      </c>
      <c r="J29" s="56">
        <v>0.017</v>
      </c>
      <c r="K29" s="74" t="str">
        <f t="shared" si="3"/>
        <v/>
      </c>
      <c r="L29" s="75" t="str">
        <f t="shared" si="4"/>
        <v/>
      </c>
      <c r="M29" s="75" t="str">
        <f t="shared" si="5"/>
        <v/>
      </c>
      <c r="N29" s="75" t="str">
        <f t="shared" si="6"/>
        <v/>
      </c>
      <c r="O29" s="74">
        <f t="shared" si="7"/>
        <v>0.004</v>
      </c>
      <c r="P29" s="74">
        <f t="shared" si="8"/>
        <v>0.017</v>
      </c>
    </row>
    <row r="30">
      <c r="A30" s="33" t="s">
        <v>46</v>
      </c>
      <c r="B30" s="68" t="s">
        <v>62</v>
      </c>
      <c r="C30" s="35" t="s">
        <v>50</v>
      </c>
      <c r="D30" s="73" t="str">
        <f t="shared" si="2"/>
        <v>Africa/Benin-Africa/2002</v>
      </c>
      <c r="E30" s="59"/>
      <c r="F30" s="69"/>
      <c r="G30" s="69"/>
      <c r="H30" s="69"/>
      <c r="I30" s="56">
        <v>0.007</v>
      </c>
      <c r="J30" s="56">
        <v>0.03</v>
      </c>
      <c r="K30" s="74" t="str">
        <f t="shared" si="3"/>
        <v/>
      </c>
      <c r="L30" s="75" t="str">
        <f t="shared" si="4"/>
        <v/>
      </c>
      <c r="M30" s="75" t="str">
        <f t="shared" si="5"/>
        <v/>
      </c>
      <c r="N30" s="75" t="str">
        <f t="shared" si="6"/>
        <v/>
      </c>
      <c r="O30" s="74">
        <f t="shared" si="7"/>
        <v>0.007</v>
      </c>
      <c r="P30" s="74">
        <f t="shared" si="8"/>
        <v>0.03</v>
      </c>
    </row>
    <row r="31">
      <c r="A31" s="33" t="s">
        <v>46</v>
      </c>
      <c r="B31" s="68" t="s">
        <v>62</v>
      </c>
      <c r="C31" s="35" t="s">
        <v>51</v>
      </c>
      <c r="D31" s="73" t="str">
        <f t="shared" si="2"/>
        <v>Africa/Benin-Africa/2003</v>
      </c>
      <c r="E31" s="59"/>
      <c r="F31" s="72">
        <v>32.0</v>
      </c>
      <c r="G31" s="69"/>
      <c r="H31" s="69"/>
      <c r="I31" s="56">
        <v>0.01</v>
      </c>
      <c r="J31" s="56">
        <v>0.031</v>
      </c>
      <c r="K31" s="74" t="str">
        <f t="shared" si="3"/>
        <v/>
      </c>
      <c r="L31" s="75">
        <f t="shared" si="4"/>
        <v>32</v>
      </c>
      <c r="M31" s="75" t="str">
        <f t="shared" si="5"/>
        <v/>
      </c>
      <c r="N31" s="75" t="str">
        <f t="shared" si="6"/>
        <v/>
      </c>
      <c r="O31" s="74">
        <f t="shared" si="7"/>
        <v>0.01</v>
      </c>
      <c r="P31" s="74">
        <f t="shared" si="8"/>
        <v>0.031</v>
      </c>
    </row>
    <row r="32">
      <c r="A32" s="33" t="s">
        <v>46</v>
      </c>
      <c r="B32" s="68" t="s">
        <v>62</v>
      </c>
      <c r="C32" s="35" t="s">
        <v>52</v>
      </c>
      <c r="D32" s="73" t="str">
        <f t="shared" si="2"/>
        <v>Africa/Benin-Africa/2004</v>
      </c>
      <c r="E32" s="59"/>
      <c r="F32" s="72">
        <v>31.0</v>
      </c>
      <c r="G32" s="69"/>
      <c r="H32" s="69"/>
      <c r="I32" s="56">
        <v>0.012</v>
      </c>
      <c r="J32" s="56">
        <v>0.058</v>
      </c>
      <c r="K32" s="74" t="str">
        <f t="shared" si="3"/>
        <v/>
      </c>
      <c r="L32" s="75">
        <f t="shared" si="4"/>
        <v>31</v>
      </c>
      <c r="M32" s="75" t="str">
        <f t="shared" si="5"/>
        <v/>
      </c>
      <c r="N32" s="75" t="str">
        <f t="shared" si="6"/>
        <v/>
      </c>
      <c r="O32" s="74">
        <f t="shared" si="7"/>
        <v>0.012</v>
      </c>
      <c r="P32" s="74">
        <f t="shared" si="8"/>
        <v>0.058</v>
      </c>
    </row>
    <row r="33">
      <c r="A33" s="33" t="s">
        <v>46</v>
      </c>
      <c r="B33" s="68" t="s">
        <v>62</v>
      </c>
      <c r="C33" s="35" t="s">
        <v>53</v>
      </c>
      <c r="D33" s="73" t="str">
        <f t="shared" si="2"/>
        <v>Africa/Benin-Africa/2005</v>
      </c>
      <c r="E33" s="56">
        <v>0.757</v>
      </c>
      <c r="F33" s="72">
        <v>31.0</v>
      </c>
      <c r="G33" s="69"/>
      <c r="H33" s="72">
        <v>270.0</v>
      </c>
      <c r="I33" s="56">
        <v>0.013</v>
      </c>
      <c r="J33" s="56">
        <v>0.073</v>
      </c>
      <c r="K33" s="74">
        <f t="shared" si="3"/>
        <v>0.757</v>
      </c>
      <c r="L33" s="75">
        <f t="shared" si="4"/>
        <v>31</v>
      </c>
      <c r="M33" s="75" t="str">
        <f t="shared" si="5"/>
        <v/>
      </c>
      <c r="N33" s="75">
        <f t="shared" si="6"/>
        <v>270</v>
      </c>
      <c r="O33" s="74">
        <f t="shared" si="7"/>
        <v>0.013</v>
      </c>
      <c r="P33" s="74">
        <f t="shared" si="8"/>
        <v>0.073</v>
      </c>
    </row>
    <row r="34">
      <c r="A34" s="33" t="s">
        <v>46</v>
      </c>
      <c r="B34" s="68" t="s">
        <v>62</v>
      </c>
      <c r="C34" s="35" t="s">
        <v>54</v>
      </c>
      <c r="D34" s="73" t="str">
        <f t="shared" si="2"/>
        <v>Africa/Benin-Africa/2006</v>
      </c>
      <c r="E34" s="56">
        <v>0.757</v>
      </c>
      <c r="F34" s="72">
        <v>31.0</v>
      </c>
      <c r="G34" s="69"/>
      <c r="H34" s="72">
        <v>270.0</v>
      </c>
      <c r="I34" s="56">
        <v>0.015</v>
      </c>
      <c r="J34" s="56">
        <v>0.125</v>
      </c>
      <c r="K34" s="74">
        <f t="shared" si="3"/>
        <v>0.757</v>
      </c>
      <c r="L34" s="75">
        <f t="shared" si="4"/>
        <v>31</v>
      </c>
      <c r="M34" s="75" t="str">
        <f t="shared" si="5"/>
        <v/>
      </c>
      <c r="N34" s="75">
        <f t="shared" si="6"/>
        <v>270</v>
      </c>
      <c r="O34" s="74">
        <f t="shared" si="7"/>
        <v>0.015</v>
      </c>
      <c r="P34" s="74">
        <f t="shared" si="8"/>
        <v>0.125</v>
      </c>
    </row>
    <row r="35">
      <c r="A35" s="33" t="s">
        <v>46</v>
      </c>
      <c r="B35" s="68" t="s">
        <v>62</v>
      </c>
      <c r="C35" s="35" t="s">
        <v>55</v>
      </c>
      <c r="D35" s="73" t="str">
        <f t="shared" si="2"/>
        <v>Africa/Benin-Africa/2007</v>
      </c>
      <c r="E35" s="56">
        <v>0.732</v>
      </c>
      <c r="F35" s="72">
        <v>31.0</v>
      </c>
      <c r="G35" s="69"/>
      <c r="H35" s="72">
        <v>270.0</v>
      </c>
      <c r="I35" s="56">
        <v>0.018</v>
      </c>
      <c r="J35" s="56">
        <v>0.236</v>
      </c>
      <c r="K35" s="74">
        <f t="shared" si="3"/>
        <v>0.732</v>
      </c>
      <c r="L35" s="75">
        <f t="shared" si="4"/>
        <v>31</v>
      </c>
      <c r="M35" s="75" t="str">
        <f t="shared" si="5"/>
        <v/>
      </c>
      <c r="N35" s="75">
        <f t="shared" si="6"/>
        <v>270</v>
      </c>
      <c r="O35" s="74">
        <f t="shared" si="7"/>
        <v>0.018</v>
      </c>
      <c r="P35" s="74">
        <f t="shared" si="8"/>
        <v>0.236</v>
      </c>
    </row>
    <row r="36">
      <c r="A36" s="33" t="s">
        <v>46</v>
      </c>
      <c r="B36" s="68" t="s">
        <v>62</v>
      </c>
      <c r="C36" s="35" t="s">
        <v>56</v>
      </c>
      <c r="D36" s="73" t="str">
        <f t="shared" si="2"/>
        <v>Africa/Benin-Africa/2008</v>
      </c>
      <c r="E36" s="56">
        <v>0.732</v>
      </c>
      <c r="F36" s="72">
        <v>31.0</v>
      </c>
      <c r="G36" s="69"/>
      <c r="H36" s="72">
        <v>270.0</v>
      </c>
      <c r="I36" s="56">
        <v>0.019</v>
      </c>
      <c r="J36" s="56">
        <v>0.404</v>
      </c>
      <c r="K36" s="74">
        <f t="shared" si="3"/>
        <v>0.732</v>
      </c>
      <c r="L36" s="75">
        <f t="shared" si="4"/>
        <v>31</v>
      </c>
      <c r="M36" s="75" t="str">
        <f t="shared" si="5"/>
        <v/>
      </c>
      <c r="N36" s="75">
        <f t="shared" si="6"/>
        <v>270</v>
      </c>
      <c r="O36" s="74">
        <f t="shared" si="7"/>
        <v>0.019</v>
      </c>
      <c r="P36" s="74">
        <f t="shared" si="8"/>
        <v>0.404</v>
      </c>
    </row>
    <row r="37">
      <c r="A37" s="33" t="s">
        <v>46</v>
      </c>
      <c r="B37" s="68" t="s">
        <v>62</v>
      </c>
      <c r="C37" s="35" t="s">
        <v>57</v>
      </c>
      <c r="D37" s="73" t="str">
        <f t="shared" si="2"/>
        <v>Africa/Benin-Africa/2009</v>
      </c>
      <c r="E37" s="56">
        <v>0.732</v>
      </c>
      <c r="F37" s="72">
        <v>31.0</v>
      </c>
      <c r="G37" s="69"/>
      <c r="H37" s="72">
        <v>270.0</v>
      </c>
      <c r="I37" s="56">
        <v>0.022</v>
      </c>
      <c r="J37" s="56">
        <v>0.545</v>
      </c>
      <c r="K37" s="74">
        <f t="shared" si="3"/>
        <v>0.732</v>
      </c>
      <c r="L37" s="75">
        <f t="shared" si="4"/>
        <v>31</v>
      </c>
      <c r="M37" s="75" t="str">
        <f t="shared" si="5"/>
        <v/>
      </c>
      <c r="N37" s="75">
        <f t="shared" si="6"/>
        <v>270</v>
      </c>
      <c r="O37" s="74">
        <f t="shared" si="7"/>
        <v>0.022</v>
      </c>
      <c r="P37" s="74">
        <f t="shared" si="8"/>
        <v>0.545</v>
      </c>
    </row>
    <row r="38">
      <c r="A38" s="33" t="s">
        <v>46</v>
      </c>
      <c r="B38" s="68" t="s">
        <v>62</v>
      </c>
      <c r="C38" s="35" t="s">
        <v>58</v>
      </c>
      <c r="D38" s="73" t="str">
        <f t="shared" si="2"/>
        <v>Africa/Benin-Africa/2010</v>
      </c>
      <c r="E38" s="56">
        <v>0.659</v>
      </c>
      <c r="F38" s="72">
        <v>31.0</v>
      </c>
      <c r="G38" s="69"/>
      <c r="H38" s="72">
        <v>270.0</v>
      </c>
      <c r="I38" s="56">
        <v>0.031</v>
      </c>
      <c r="J38" s="56">
        <v>0.744</v>
      </c>
      <c r="K38" s="74">
        <f t="shared" si="3"/>
        <v>0.659</v>
      </c>
      <c r="L38" s="75">
        <f t="shared" si="4"/>
        <v>31</v>
      </c>
      <c r="M38" s="75" t="str">
        <f t="shared" si="5"/>
        <v/>
      </c>
      <c r="N38" s="75">
        <f t="shared" si="6"/>
        <v>270</v>
      </c>
      <c r="O38" s="74">
        <f t="shared" si="7"/>
        <v>0.031</v>
      </c>
      <c r="P38" s="74">
        <f t="shared" si="8"/>
        <v>0.744</v>
      </c>
    </row>
    <row r="39">
      <c r="A39" s="33" t="s">
        <v>46</v>
      </c>
      <c r="B39" s="68" t="s">
        <v>62</v>
      </c>
      <c r="C39" s="35" t="s">
        <v>59</v>
      </c>
      <c r="D39" s="73" t="str">
        <f t="shared" si="2"/>
        <v>Africa/Benin-Africa/2011</v>
      </c>
      <c r="E39" s="56">
        <v>0.659</v>
      </c>
      <c r="F39" s="72">
        <v>29.0</v>
      </c>
      <c r="G39" s="69"/>
      <c r="H39" s="72">
        <v>270.0</v>
      </c>
      <c r="I39" s="56">
        <v>0.041</v>
      </c>
      <c r="J39" s="56">
        <v>0.794</v>
      </c>
      <c r="K39" s="74">
        <f t="shared" si="3"/>
        <v>0.659</v>
      </c>
      <c r="L39" s="75">
        <f t="shared" si="4"/>
        <v>29</v>
      </c>
      <c r="M39" s="75" t="str">
        <f t="shared" si="5"/>
        <v/>
      </c>
      <c r="N39" s="75">
        <f t="shared" si="6"/>
        <v>270</v>
      </c>
      <c r="O39" s="74">
        <f t="shared" si="7"/>
        <v>0.041</v>
      </c>
      <c r="P39" s="74">
        <f t="shared" si="8"/>
        <v>0.794</v>
      </c>
    </row>
    <row r="40">
      <c r="A40" s="33" t="s">
        <v>46</v>
      </c>
      <c r="B40" s="68" t="s">
        <v>62</v>
      </c>
      <c r="C40" s="35" t="s">
        <v>60</v>
      </c>
      <c r="D40" s="73" t="str">
        <f t="shared" si="2"/>
        <v>Africa/Benin-Africa/2012</v>
      </c>
      <c r="E40" s="56">
        <v>0.659</v>
      </c>
      <c r="F40" s="72">
        <v>26.0</v>
      </c>
      <c r="G40" s="72">
        <v>175.0</v>
      </c>
      <c r="H40" s="72">
        <v>270.0</v>
      </c>
      <c r="I40" s="56">
        <v>0.045</v>
      </c>
      <c r="J40" s="56">
        <v>0.837</v>
      </c>
      <c r="K40" s="74">
        <f t="shared" si="3"/>
        <v>0.659</v>
      </c>
      <c r="L40" s="75">
        <f t="shared" si="4"/>
        <v>26</v>
      </c>
      <c r="M40" s="75">
        <f t="shared" si="5"/>
        <v>175</v>
      </c>
      <c r="N40" s="75">
        <f t="shared" si="6"/>
        <v>270</v>
      </c>
      <c r="O40" s="74">
        <f t="shared" si="7"/>
        <v>0.045</v>
      </c>
      <c r="P40" s="74">
        <f t="shared" si="8"/>
        <v>0.837</v>
      </c>
    </row>
    <row r="41">
      <c r="A41" s="33" t="s">
        <v>46</v>
      </c>
      <c r="B41" s="68" t="s">
        <v>63</v>
      </c>
      <c r="C41" s="35" t="s">
        <v>48</v>
      </c>
      <c r="D41" s="73" t="str">
        <f t="shared" si="2"/>
        <v>Africa/Botswana-Africa/2000</v>
      </c>
      <c r="E41" s="59"/>
      <c r="F41" s="69"/>
      <c r="G41" s="69"/>
      <c r="H41" s="69"/>
      <c r="I41" s="56">
        <v>0.029</v>
      </c>
      <c r="J41" s="56">
        <v>0.127</v>
      </c>
      <c r="K41" s="74" t="str">
        <f t="shared" si="3"/>
        <v/>
      </c>
      <c r="L41" s="75" t="str">
        <f t="shared" si="4"/>
        <v/>
      </c>
      <c r="M41" s="75" t="str">
        <f t="shared" si="5"/>
        <v/>
      </c>
      <c r="N41" s="75" t="str">
        <f t="shared" si="6"/>
        <v/>
      </c>
      <c r="O41" s="74">
        <f t="shared" si="7"/>
        <v>0.029</v>
      </c>
      <c r="P41" s="74">
        <f t="shared" si="8"/>
        <v>0.127</v>
      </c>
    </row>
    <row r="42">
      <c r="A42" s="33" t="s">
        <v>46</v>
      </c>
      <c r="B42" s="68" t="s">
        <v>63</v>
      </c>
      <c r="C42" s="35" t="s">
        <v>49</v>
      </c>
      <c r="D42" s="73" t="str">
        <f t="shared" si="2"/>
        <v>Africa/Botswana-Africa/2001</v>
      </c>
      <c r="E42" s="59"/>
      <c r="F42" s="69"/>
      <c r="G42" s="69"/>
      <c r="H42" s="69"/>
      <c r="I42" s="56">
        <v>0.034</v>
      </c>
      <c r="J42" s="56">
        <v>0.186</v>
      </c>
      <c r="K42" s="74" t="str">
        <f t="shared" si="3"/>
        <v/>
      </c>
      <c r="L42" s="75" t="str">
        <f t="shared" si="4"/>
        <v/>
      </c>
      <c r="M42" s="75" t="str">
        <f t="shared" si="5"/>
        <v/>
      </c>
      <c r="N42" s="75" t="str">
        <f t="shared" si="6"/>
        <v/>
      </c>
      <c r="O42" s="74">
        <f t="shared" si="7"/>
        <v>0.034</v>
      </c>
      <c r="P42" s="74">
        <f t="shared" si="8"/>
        <v>0.186</v>
      </c>
    </row>
    <row r="43">
      <c r="A43" s="33" t="s">
        <v>46</v>
      </c>
      <c r="B43" s="68" t="s">
        <v>63</v>
      </c>
      <c r="C43" s="35" t="s">
        <v>50</v>
      </c>
      <c r="D43" s="73" t="str">
        <f t="shared" si="2"/>
        <v>Africa/Botswana-Africa/2002</v>
      </c>
      <c r="E43" s="59"/>
      <c r="F43" s="69"/>
      <c r="G43" s="69"/>
      <c r="H43" s="69"/>
      <c r="I43" s="56">
        <v>0.034</v>
      </c>
      <c r="J43" s="56">
        <v>0.184</v>
      </c>
      <c r="K43" s="74" t="str">
        <f t="shared" si="3"/>
        <v/>
      </c>
      <c r="L43" s="75" t="str">
        <f t="shared" si="4"/>
        <v/>
      </c>
      <c r="M43" s="75" t="str">
        <f t="shared" si="5"/>
        <v/>
      </c>
      <c r="N43" s="75" t="str">
        <f t="shared" si="6"/>
        <v/>
      </c>
      <c r="O43" s="74">
        <f t="shared" si="7"/>
        <v>0.034</v>
      </c>
      <c r="P43" s="74">
        <f t="shared" si="8"/>
        <v>0.184</v>
      </c>
    </row>
    <row r="44">
      <c r="A44" s="33" t="s">
        <v>46</v>
      </c>
      <c r="B44" s="68" t="s">
        <v>63</v>
      </c>
      <c r="C44" s="35" t="s">
        <v>51</v>
      </c>
      <c r="D44" s="73" t="str">
        <f t="shared" si="2"/>
        <v>Africa/Botswana-Africa/2003</v>
      </c>
      <c r="E44" s="59"/>
      <c r="F44" s="72">
        <v>107.0</v>
      </c>
      <c r="G44" s="69"/>
      <c r="H44" s="69"/>
      <c r="I44" s="56">
        <v>0.033</v>
      </c>
      <c r="J44" s="56">
        <v>0.243</v>
      </c>
      <c r="K44" s="74" t="str">
        <f t="shared" si="3"/>
        <v/>
      </c>
      <c r="L44" s="75">
        <f t="shared" si="4"/>
        <v>107</v>
      </c>
      <c r="M44" s="75" t="str">
        <f t="shared" si="5"/>
        <v/>
      </c>
      <c r="N44" s="75" t="str">
        <f t="shared" si="6"/>
        <v/>
      </c>
      <c r="O44" s="74">
        <f t="shared" si="7"/>
        <v>0.033</v>
      </c>
      <c r="P44" s="74">
        <f t="shared" si="8"/>
        <v>0.243</v>
      </c>
    </row>
    <row r="45">
      <c r="A45" s="33" t="s">
        <v>46</v>
      </c>
      <c r="B45" s="68" t="s">
        <v>63</v>
      </c>
      <c r="C45" s="35" t="s">
        <v>52</v>
      </c>
      <c r="D45" s="73" t="str">
        <f t="shared" si="2"/>
        <v>Africa/Botswana-Africa/2004</v>
      </c>
      <c r="E45" s="59"/>
      <c r="F45" s="72">
        <v>107.0</v>
      </c>
      <c r="G45" s="69"/>
      <c r="H45" s="69"/>
      <c r="I45" s="56">
        <v>0.033</v>
      </c>
      <c r="J45" s="56">
        <v>0.282</v>
      </c>
      <c r="K45" s="74" t="str">
        <f t="shared" si="3"/>
        <v/>
      </c>
      <c r="L45" s="75">
        <f t="shared" si="4"/>
        <v>107</v>
      </c>
      <c r="M45" s="75" t="str">
        <f t="shared" si="5"/>
        <v/>
      </c>
      <c r="N45" s="75" t="str">
        <f t="shared" si="6"/>
        <v/>
      </c>
      <c r="O45" s="74">
        <f t="shared" si="7"/>
        <v>0.033</v>
      </c>
      <c r="P45" s="74">
        <f t="shared" si="8"/>
        <v>0.282</v>
      </c>
    </row>
    <row r="46">
      <c r="A46" s="33" t="s">
        <v>46</v>
      </c>
      <c r="B46" s="68" t="s">
        <v>63</v>
      </c>
      <c r="C46" s="35" t="s">
        <v>53</v>
      </c>
      <c r="D46" s="73" t="str">
        <f t="shared" si="2"/>
        <v>Africa/Botswana-Africa/2005</v>
      </c>
      <c r="E46" s="56">
        <v>0.171</v>
      </c>
      <c r="F46" s="72">
        <v>107.0</v>
      </c>
      <c r="G46" s="69"/>
      <c r="H46" s="72">
        <v>140.0</v>
      </c>
      <c r="I46" s="56">
        <v>0.033</v>
      </c>
      <c r="J46" s="56">
        <v>0.301</v>
      </c>
      <c r="K46" s="74">
        <f t="shared" si="3"/>
        <v>0.171</v>
      </c>
      <c r="L46" s="75">
        <f t="shared" si="4"/>
        <v>107</v>
      </c>
      <c r="M46" s="75" t="str">
        <f t="shared" si="5"/>
        <v/>
      </c>
      <c r="N46" s="75">
        <f t="shared" si="6"/>
        <v>140</v>
      </c>
      <c r="O46" s="74">
        <f t="shared" si="7"/>
        <v>0.033</v>
      </c>
      <c r="P46" s="74">
        <f t="shared" si="8"/>
        <v>0.301</v>
      </c>
    </row>
    <row r="47">
      <c r="A47" s="33" t="s">
        <v>46</v>
      </c>
      <c r="B47" s="68" t="s">
        <v>63</v>
      </c>
      <c r="C47" s="35" t="s">
        <v>54</v>
      </c>
      <c r="D47" s="73" t="str">
        <f t="shared" si="2"/>
        <v>Africa/Botswana-Africa/2006</v>
      </c>
      <c r="E47" s="56">
        <v>0.171</v>
      </c>
      <c r="F47" s="72">
        <v>107.0</v>
      </c>
      <c r="G47" s="69"/>
      <c r="H47" s="72">
        <v>140.0</v>
      </c>
      <c r="I47" s="56">
        <v>0.043</v>
      </c>
      <c r="J47" s="56">
        <v>0.434</v>
      </c>
      <c r="K47" s="74">
        <f t="shared" si="3"/>
        <v>0.171</v>
      </c>
      <c r="L47" s="75">
        <f t="shared" si="4"/>
        <v>107</v>
      </c>
      <c r="M47" s="75" t="str">
        <f t="shared" si="5"/>
        <v/>
      </c>
      <c r="N47" s="75">
        <f t="shared" si="6"/>
        <v>140</v>
      </c>
      <c r="O47" s="74">
        <f t="shared" si="7"/>
        <v>0.043</v>
      </c>
      <c r="P47" s="74">
        <f t="shared" si="8"/>
        <v>0.434</v>
      </c>
    </row>
    <row r="48">
      <c r="A48" s="33" t="s">
        <v>46</v>
      </c>
      <c r="B48" s="68" t="s">
        <v>63</v>
      </c>
      <c r="C48" s="35" t="s">
        <v>55</v>
      </c>
      <c r="D48" s="73" t="str">
        <f t="shared" si="2"/>
        <v>Africa/Botswana-Africa/2007</v>
      </c>
      <c r="E48" s="56">
        <v>0.171</v>
      </c>
      <c r="F48" s="72">
        <v>107.0</v>
      </c>
      <c r="G48" s="69"/>
      <c r="H48" s="72">
        <v>140.0</v>
      </c>
      <c r="I48" s="56">
        <v>0.053</v>
      </c>
      <c r="J48" s="56">
        <v>0.601</v>
      </c>
      <c r="K48" s="74">
        <f t="shared" si="3"/>
        <v>0.171</v>
      </c>
      <c r="L48" s="75">
        <f t="shared" si="4"/>
        <v>107</v>
      </c>
      <c r="M48" s="75" t="str">
        <f t="shared" si="5"/>
        <v/>
      </c>
      <c r="N48" s="75">
        <f t="shared" si="6"/>
        <v>140</v>
      </c>
      <c r="O48" s="74">
        <f t="shared" si="7"/>
        <v>0.053</v>
      </c>
      <c r="P48" s="74">
        <f t="shared" si="8"/>
        <v>0.601</v>
      </c>
    </row>
    <row r="49">
      <c r="A49" s="33" t="s">
        <v>46</v>
      </c>
      <c r="B49" s="68" t="s">
        <v>63</v>
      </c>
      <c r="C49" s="35" t="s">
        <v>56</v>
      </c>
      <c r="D49" s="73" t="str">
        <f t="shared" si="2"/>
        <v>Africa/Botswana-Africa/2008</v>
      </c>
      <c r="E49" s="56">
        <v>0.171</v>
      </c>
      <c r="F49" s="72">
        <v>77.0</v>
      </c>
      <c r="G49" s="69"/>
      <c r="H49" s="72">
        <v>140.0</v>
      </c>
      <c r="I49" s="56">
        <v>0.063</v>
      </c>
      <c r="J49" s="56">
        <v>0.768</v>
      </c>
      <c r="K49" s="74">
        <f t="shared" si="3"/>
        <v>0.171</v>
      </c>
      <c r="L49" s="75">
        <f t="shared" si="4"/>
        <v>77</v>
      </c>
      <c r="M49" s="75" t="str">
        <f t="shared" si="5"/>
        <v/>
      </c>
      <c r="N49" s="75">
        <f t="shared" si="6"/>
        <v>140</v>
      </c>
      <c r="O49" s="74">
        <f t="shared" si="7"/>
        <v>0.063</v>
      </c>
      <c r="P49" s="74">
        <f t="shared" si="8"/>
        <v>0.768</v>
      </c>
    </row>
    <row r="50">
      <c r="A50" s="33" t="s">
        <v>46</v>
      </c>
      <c r="B50" s="68" t="s">
        <v>63</v>
      </c>
      <c r="C50" s="35" t="s">
        <v>57</v>
      </c>
      <c r="D50" s="73" t="str">
        <f t="shared" si="2"/>
        <v>Africa/Botswana-Africa/2009</v>
      </c>
      <c r="E50" s="56">
        <v>0.17</v>
      </c>
      <c r="F50" s="72">
        <v>60.0</v>
      </c>
      <c r="G50" s="69"/>
      <c r="H50" s="72">
        <v>140.0</v>
      </c>
      <c r="I50" s="56">
        <v>0.062</v>
      </c>
      <c r="J50" s="56">
        <v>0.96</v>
      </c>
      <c r="K50" s="74">
        <f t="shared" si="3"/>
        <v>0.17</v>
      </c>
      <c r="L50" s="75">
        <f t="shared" si="4"/>
        <v>60</v>
      </c>
      <c r="M50" s="75" t="str">
        <f t="shared" si="5"/>
        <v/>
      </c>
      <c r="N50" s="75">
        <f t="shared" si="6"/>
        <v>140</v>
      </c>
      <c r="O50" s="74">
        <f t="shared" si="7"/>
        <v>0.062</v>
      </c>
      <c r="P50" s="74">
        <f t="shared" si="8"/>
        <v>0.96</v>
      </c>
    </row>
    <row r="51">
      <c r="A51" s="33" t="s">
        <v>46</v>
      </c>
      <c r="B51" s="68" t="s">
        <v>63</v>
      </c>
      <c r="C51" s="35" t="s">
        <v>58</v>
      </c>
      <c r="D51" s="73" t="str">
        <f t="shared" si="2"/>
        <v>Africa/Botswana-Africa/2010</v>
      </c>
      <c r="E51" s="56">
        <v>0.195</v>
      </c>
      <c r="F51" s="72">
        <v>60.0</v>
      </c>
      <c r="G51" s="69"/>
      <c r="H51" s="72">
        <v>152.0</v>
      </c>
      <c r="I51" s="56">
        <v>0.06</v>
      </c>
      <c r="J51" s="56">
        <v>1.2</v>
      </c>
      <c r="K51" s="74">
        <f t="shared" si="3"/>
        <v>0.195</v>
      </c>
      <c r="L51" s="75">
        <f t="shared" si="4"/>
        <v>60</v>
      </c>
      <c r="M51" s="75" t="str">
        <f t="shared" si="5"/>
        <v/>
      </c>
      <c r="N51" s="75">
        <f t="shared" si="6"/>
        <v>152</v>
      </c>
      <c r="O51" s="74">
        <f t="shared" si="7"/>
        <v>0.06</v>
      </c>
      <c r="P51" s="74">
        <f t="shared" si="8"/>
        <v>1.2</v>
      </c>
    </row>
    <row r="52">
      <c r="A52" s="33" t="s">
        <v>46</v>
      </c>
      <c r="B52" s="68" t="s">
        <v>63</v>
      </c>
      <c r="C52" s="35" t="s">
        <v>59</v>
      </c>
      <c r="D52" s="73" t="str">
        <f t="shared" si="2"/>
        <v>Africa/Botswana-Africa/2011</v>
      </c>
      <c r="E52" s="56">
        <v>0.195</v>
      </c>
      <c r="F52" s="72">
        <v>60.0</v>
      </c>
      <c r="G52" s="69"/>
      <c r="H52" s="72">
        <v>152.0</v>
      </c>
      <c r="I52" s="56">
        <v>0.08</v>
      </c>
      <c r="J52" s="56">
        <v>1.46</v>
      </c>
      <c r="K52" s="74">
        <f t="shared" si="3"/>
        <v>0.195</v>
      </c>
      <c r="L52" s="75">
        <f t="shared" si="4"/>
        <v>60</v>
      </c>
      <c r="M52" s="75" t="str">
        <f t="shared" si="5"/>
        <v/>
      </c>
      <c r="N52" s="75">
        <f t="shared" si="6"/>
        <v>152</v>
      </c>
      <c r="O52" s="74">
        <f t="shared" si="7"/>
        <v>0.08</v>
      </c>
      <c r="P52" s="74">
        <f t="shared" si="8"/>
        <v>1.46</v>
      </c>
    </row>
    <row r="53">
      <c r="A53" s="33" t="s">
        <v>46</v>
      </c>
      <c r="B53" s="68" t="s">
        <v>63</v>
      </c>
      <c r="C53" s="35" t="s">
        <v>60</v>
      </c>
      <c r="D53" s="73" t="str">
        <f t="shared" si="2"/>
        <v>Africa/Botswana-Africa/2012</v>
      </c>
      <c r="E53" s="56">
        <v>0.254</v>
      </c>
      <c r="F53" s="72">
        <v>60.0</v>
      </c>
      <c r="G53" s="72">
        <v>65.0</v>
      </c>
      <c r="H53" s="72">
        <v>152.0</v>
      </c>
      <c r="I53" s="56">
        <v>0.115</v>
      </c>
      <c r="J53" s="56">
        <v>1.538</v>
      </c>
      <c r="K53" s="74">
        <f t="shared" si="3"/>
        <v>0.254</v>
      </c>
      <c r="L53" s="75">
        <f t="shared" si="4"/>
        <v>60</v>
      </c>
      <c r="M53" s="75">
        <f t="shared" si="5"/>
        <v>65</v>
      </c>
      <c r="N53" s="75">
        <f t="shared" si="6"/>
        <v>152</v>
      </c>
      <c r="O53" s="74">
        <f t="shared" si="7"/>
        <v>0.115</v>
      </c>
      <c r="P53" s="74">
        <f t="shared" si="8"/>
        <v>1.538</v>
      </c>
    </row>
    <row r="54">
      <c r="A54" s="33" t="s">
        <v>46</v>
      </c>
      <c r="B54" s="68" t="s">
        <v>64</v>
      </c>
      <c r="C54" s="35" t="s">
        <v>48</v>
      </c>
      <c r="D54" s="73" t="str">
        <f t="shared" si="2"/>
        <v>Africa/Burkina Faso-Africa/2000</v>
      </c>
      <c r="E54" s="59"/>
      <c r="F54" s="69"/>
      <c r="G54" s="69"/>
      <c r="H54" s="69"/>
      <c r="I54" s="56">
        <v>0.001</v>
      </c>
      <c r="J54" s="56">
        <v>0.002</v>
      </c>
      <c r="K54" s="74" t="str">
        <f t="shared" si="3"/>
        <v/>
      </c>
      <c r="L54" s="75" t="str">
        <f t="shared" si="4"/>
        <v/>
      </c>
      <c r="M54" s="75" t="str">
        <f t="shared" si="5"/>
        <v/>
      </c>
      <c r="N54" s="75" t="str">
        <f t="shared" si="6"/>
        <v/>
      </c>
      <c r="O54" s="74">
        <f t="shared" si="7"/>
        <v>0.001</v>
      </c>
      <c r="P54" s="74">
        <f t="shared" si="8"/>
        <v>0.002</v>
      </c>
    </row>
    <row r="55">
      <c r="A55" s="33" t="s">
        <v>46</v>
      </c>
      <c r="B55" s="68" t="s">
        <v>64</v>
      </c>
      <c r="C55" s="35" t="s">
        <v>49</v>
      </c>
      <c r="D55" s="73" t="str">
        <f t="shared" si="2"/>
        <v>Africa/Burkina Faso-Africa/2001</v>
      </c>
      <c r="E55" s="59"/>
      <c r="F55" s="69"/>
      <c r="G55" s="69"/>
      <c r="H55" s="69"/>
      <c r="I55" s="56">
        <v>0.002</v>
      </c>
      <c r="J55" s="56">
        <v>0.006</v>
      </c>
      <c r="K55" s="74" t="str">
        <f t="shared" si="3"/>
        <v/>
      </c>
      <c r="L55" s="75" t="str">
        <f t="shared" si="4"/>
        <v/>
      </c>
      <c r="M55" s="75" t="str">
        <f t="shared" si="5"/>
        <v/>
      </c>
      <c r="N55" s="75" t="str">
        <f t="shared" si="6"/>
        <v/>
      </c>
      <c r="O55" s="74">
        <f t="shared" si="7"/>
        <v>0.002</v>
      </c>
      <c r="P55" s="74">
        <f t="shared" si="8"/>
        <v>0.006</v>
      </c>
    </row>
    <row r="56">
      <c r="A56" s="33" t="s">
        <v>46</v>
      </c>
      <c r="B56" s="68" t="s">
        <v>64</v>
      </c>
      <c r="C56" s="35" t="s">
        <v>50</v>
      </c>
      <c r="D56" s="73" t="str">
        <f t="shared" si="2"/>
        <v>Africa/Burkina Faso-Africa/2002</v>
      </c>
      <c r="E56" s="59"/>
      <c r="F56" s="69"/>
      <c r="G56" s="69"/>
      <c r="H56" s="69"/>
      <c r="I56" s="56">
        <v>0.002</v>
      </c>
      <c r="J56" s="56">
        <v>0.009</v>
      </c>
      <c r="K56" s="74" t="str">
        <f t="shared" si="3"/>
        <v/>
      </c>
      <c r="L56" s="75" t="str">
        <f t="shared" si="4"/>
        <v/>
      </c>
      <c r="M56" s="75" t="str">
        <f t="shared" si="5"/>
        <v/>
      </c>
      <c r="N56" s="75" t="str">
        <f t="shared" si="6"/>
        <v/>
      </c>
      <c r="O56" s="74">
        <f t="shared" si="7"/>
        <v>0.002</v>
      </c>
      <c r="P56" s="74">
        <f t="shared" si="8"/>
        <v>0.009</v>
      </c>
    </row>
    <row r="57">
      <c r="A57" s="33" t="s">
        <v>46</v>
      </c>
      <c r="B57" s="68" t="s">
        <v>64</v>
      </c>
      <c r="C57" s="35" t="s">
        <v>51</v>
      </c>
      <c r="D57" s="73" t="str">
        <f t="shared" si="2"/>
        <v>Africa/Burkina Faso-Africa/2003</v>
      </c>
      <c r="E57" s="59"/>
      <c r="F57" s="72">
        <v>40.0</v>
      </c>
      <c r="G57" s="69"/>
      <c r="H57" s="69"/>
      <c r="I57" s="56">
        <v>0.004</v>
      </c>
      <c r="J57" s="56">
        <v>0.019</v>
      </c>
      <c r="K57" s="74" t="str">
        <f t="shared" si="3"/>
        <v/>
      </c>
      <c r="L57" s="75">
        <f t="shared" si="4"/>
        <v>40</v>
      </c>
      <c r="M57" s="75" t="str">
        <f t="shared" si="5"/>
        <v/>
      </c>
      <c r="N57" s="75" t="str">
        <f t="shared" si="6"/>
        <v/>
      </c>
      <c r="O57" s="74">
        <f t="shared" si="7"/>
        <v>0.004</v>
      </c>
      <c r="P57" s="74">
        <f t="shared" si="8"/>
        <v>0.019</v>
      </c>
    </row>
    <row r="58">
      <c r="A58" s="33" t="s">
        <v>46</v>
      </c>
      <c r="B58" s="68" t="s">
        <v>64</v>
      </c>
      <c r="C58" s="35" t="s">
        <v>52</v>
      </c>
      <c r="D58" s="73" t="str">
        <f t="shared" si="2"/>
        <v>Africa/Burkina Faso-Africa/2004</v>
      </c>
      <c r="E58" s="59"/>
      <c r="F58" s="72">
        <v>40.0</v>
      </c>
      <c r="G58" s="69"/>
      <c r="H58" s="69"/>
      <c r="I58" s="56">
        <v>0.004</v>
      </c>
      <c r="J58" s="56">
        <v>0.03</v>
      </c>
      <c r="K58" s="74" t="str">
        <f t="shared" si="3"/>
        <v/>
      </c>
      <c r="L58" s="75">
        <f t="shared" si="4"/>
        <v>40</v>
      </c>
      <c r="M58" s="75" t="str">
        <f t="shared" si="5"/>
        <v/>
      </c>
      <c r="N58" s="75" t="str">
        <f t="shared" si="6"/>
        <v/>
      </c>
      <c r="O58" s="74">
        <f t="shared" si="7"/>
        <v>0.004</v>
      </c>
      <c r="P58" s="74">
        <f t="shared" si="8"/>
        <v>0.03</v>
      </c>
    </row>
    <row r="59">
      <c r="A59" s="33" t="s">
        <v>46</v>
      </c>
      <c r="B59" s="68" t="s">
        <v>64</v>
      </c>
      <c r="C59" s="35" t="s">
        <v>53</v>
      </c>
      <c r="D59" s="73" t="str">
        <f t="shared" si="2"/>
        <v>Africa/Burkina Faso-Africa/2005</v>
      </c>
      <c r="E59" s="56">
        <v>0.475</v>
      </c>
      <c r="F59" s="72">
        <v>40.0</v>
      </c>
      <c r="G59" s="69"/>
      <c r="H59" s="72">
        <v>270.0</v>
      </c>
      <c r="I59" s="56">
        <v>0.005</v>
      </c>
      <c r="J59" s="56">
        <v>0.047</v>
      </c>
      <c r="K59" s="74">
        <f t="shared" si="3"/>
        <v>0.475</v>
      </c>
      <c r="L59" s="75">
        <f t="shared" si="4"/>
        <v>40</v>
      </c>
      <c r="M59" s="75" t="str">
        <f t="shared" si="5"/>
        <v/>
      </c>
      <c r="N59" s="75">
        <f t="shared" si="6"/>
        <v>270</v>
      </c>
      <c r="O59" s="74">
        <f t="shared" si="7"/>
        <v>0.005</v>
      </c>
      <c r="P59" s="74">
        <f t="shared" si="8"/>
        <v>0.047</v>
      </c>
    </row>
    <row r="60">
      <c r="A60" s="33" t="s">
        <v>46</v>
      </c>
      <c r="B60" s="68" t="s">
        <v>64</v>
      </c>
      <c r="C60" s="35" t="s">
        <v>54</v>
      </c>
      <c r="D60" s="73" t="str">
        <f t="shared" si="2"/>
        <v>Africa/Burkina Faso-Africa/2006</v>
      </c>
      <c r="E60" s="56">
        <v>0.476</v>
      </c>
      <c r="F60" s="72">
        <v>34.0</v>
      </c>
      <c r="G60" s="69"/>
      <c r="H60" s="72">
        <v>270.0</v>
      </c>
      <c r="I60" s="56">
        <v>0.006</v>
      </c>
      <c r="J60" s="56">
        <v>0.074</v>
      </c>
      <c r="K60" s="74">
        <f t="shared" si="3"/>
        <v>0.476</v>
      </c>
      <c r="L60" s="75">
        <f t="shared" si="4"/>
        <v>34</v>
      </c>
      <c r="M60" s="75" t="str">
        <f t="shared" si="5"/>
        <v/>
      </c>
      <c r="N60" s="75">
        <f t="shared" si="6"/>
        <v>270</v>
      </c>
      <c r="O60" s="74">
        <f t="shared" si="7"/>
        <v>0.006</v>
      </c>
      <c r="P60" s="74">
        <f t="shared" si="8"/>
        <v>0.074</v>
      </c>
    </row>
    <row r="61">
      <c r="A61" s="33" t="s">
        <v>46</v>
      </c>
      <c r="B61" s="68" t="s">
        <v>64</v>
      </c>
      <c r="C61" s="35" t="s">
        <v>55</v>
      </c>
      <c r="D61" s="73" t="str">
        <f t="shared" si="2"/>
        <v>Africa/Burkina Faso-Africa/2007</v>
      </c>
      <c r="E61" s="56">
        <v>0.476</v>
      </c>
      <c r="F61" s="72">
        <v>18.0</v>
      </c>
      <c r="G61" s="69"/>
      <c r="H61" s="72">
        <v>270.0</v>
      </c>
      <c r="I61" s="56">
        <v>0.008</v>
      </c>
      <c r="J61" s="56">
        <v>0.131</v>
      </c>
      <c r="K61" s="74">
        <f t="shared" si="3"/>
        <v>0.476</v>
      </c>
      <c r="L61" s="75">
        <f t="shared" si="4"/>
        <v>18</v>
      </c>
      <c r="M61" s="75" t="str">
        <f t="shared" si="5"/>
        <v/>
      </c>
      <c r="N61" s="75">
        <f t="shared" si="6"/>
        <v>270</v>
      </c>
      <c r="O61" s="74">
        <f t="shared" si="7"/>
        <v>0.008</v>
      </c>
      <c r="P61" s="74">
        <f t="shared" si="8"/>
        <v>0.131</v>
      </c>
    </row>
    <row r="62">
      <c r="A62" s="33" t="s">
        <v>46</v>
      </c>
      <c r="B62" s="68" t="s">
        <v>64</v>
      </c>
      <c r="C62" s="35" t="s">
        <v>56</v>
      </c>
      <c r="D62" s="73" t="str">
        <f t="shared" si="2"/>
        <v>Africa/Burkina Faso-Africa/2008</v>
      </c>
      <c r="E62" s="56">
        <v>0.445</v>
      </c>
      <c r="F62" s="72">
        <v>16.0</v>
      </c>
      <c r="G62" s="69"/>
      <c r="H62" s="72">
        <v>270.0</v>
      </c>
      <c r="I62" s="56">
        <v>0.009</v>
      </c>
      <c r="J62" s="56">
        <v>0.206</v>
      </c>
      <c r="K62" s="74">
        <f t="shared" si="3"/>
        <v>0.445</v>
      </c>
      <c r="L62" s="75">
        <f t="shared" si="4"/>
        <v>16</v>
      </c>
      <c r="M62" s="75" t="str">
        <f t="shared" si="5"/>
        <v/>
      </c>
      <c r="N62" s="75">
        <f t="shared" si="6"/>
        <v>270</v>
      </c>
      <c r="O62" s="74">
        <f t="shared" si="7"/>
        <v>0.009</v>
      </c>
      <c r="P62" s="74">
        <f t="shared" si="8"/>
        <v>0.206</v>
      </c>
    </row>
    <row r="63">
      <c r="A63" s="33" t="s">
        <v>46</v>
      </c>
      <c r="B63" s="68" t="s">
        <v>64</v>
      </c>
      <c r="C63" s="35" t="s">
        <v>57</v>
      </c>
      <c r="D63" s="73" t="str">
        <f t="shared" si="2"/>
        <v>Africa/Burkina Faso-Africa/2009</v>
      </c>
      <c r="E63" s="56">
        <v>0.449</v>
      </c>
      <c r="F63" s="72">
        <v>14.0</v>
      </c>
      <c r="G63" s="69"/>
      <c r="H63" s="72">
        <v>270.0</v>
      </c>
      <c r="I63" s="56">
        <v>0.011</v>
      </c>
      <c r="J63" s="56">
        <v>0.253</v>
      </c>
      <c r="K63" s="74">
        <f t="shared" si="3"/>
        <v>0.449</v>
      </c>
      <c r="L63" s="75">
        <f t="shared" si="4"/>
        <v>14</v>
      </c>
      <c r="M63" s="75" t="str">
        <f t="shared" si="5"/>
        <v/>
      </c>
      <c r="N63" s="75">
        <f t="shared" si="6"/>
        <v>270</v>
      </c>
      <c r="O63" s="74">
        <f t="shared" si="7"/>
        <v>0.011</v>
      </c>
      <c r="P63" s="74">
        <f t="shared" si="8"/>
        <v>0.253</v>
      </c>
    </row>
    <row r="64">
      <c r="A64" s="33" t="s">
        <v>46</v>
      </c>
      <c r="B64" s="68" t="s">
        <v>64</v>
      </c>
      <c r="C64" s="35" t="s">
        <v>58</v>
      </c>
      <c r="D64" s="73" t="str">
        <f t="shared" si="2"/>
        <v>Africa/Burkina Faso-Africa/2010</v>
      </c>
      <c r="E64" s="56">
        <v>0.448</v>
      </c>
      <c r="F64" s="72">
        <v>14.0</v>
      </c>
      <c r="G64" s="69"/>
      <c r="H64" s="72">
        <v>270.0</v>
      </c>
      <c r="I64" s="56">
        <v>0.024</v>
      </c>
      <c r="J64" s="56">
        <v>0.367</v>
      </c>
      <c r="K64" s="74">
        <f t="shared" si="3"/>
        <v>0.448</v>
      </c>
      <c r="L64" s="75">
        <f t="shared" si="4"/>
        <v>14</v>
      </c>
      <c r="M64" s="75" t="str">
        <f t="shared" si="5"/>
        <v/>
      </c>
      <c r="N64" s="75">
        <f t="shared" si="6"/>
        <v>270</v>
      </c>
      <c r="O64" s="74">
        <f t="shared" si="7"/>
        <v>0.024</v>
      </c>
      <c r="P64" s="74">
        <f t="shared" si="8"/>
        <v>0.367</v>
      </c>
    </row>
    <row r="65">
      <c r="A65" s="33" t="s">
        <v>46</v>
      </c>
      <c r="B65" s="68" t="s">
        <v>64</v>
      </c>
      <c r="C65" s="35" t="s">
        <v>59</v>
      </c>
      <c r="D65" s="73" t="str">
        <f t="shared" si="2"/>
        <v>Africa/Burkina Faso-Africa/2011</v>
      </c>
      <c r="E65" s="56">
        <v>0.435</v>
      </c>
      <c r="F65" s="72">
        <v>13.0</v>
      </c>
      <c r="G65" s="69"/>
      <c r="H65" s="72">
        <v>270.0</v>
      </c>
      <c r="I65" s="56">
        <v>0.03</v>
      </c>
      <c r="J65" s="56">
        <v>0.48</v>
      </c>
      <c r="K65" s="74">
        <f t="shared" si="3"/>
        <v>0.435</v>
      </c>
      <c r="L65" s="75">
        <f t="shared" si="4"/>
        <v>13</v>
      </c>
      <c r="M65" s="75" t="str">
        <f t="shared" si="5"/>
        <v/>
      </c>
      <c r="N65" s="75">
        <f t="shared" si="6"/>
        <v>270</v>
      </c>
      <c r="O65" s="74">
        <f t="shared" si="7"/>
        <v>0.03</v>
      </c>
      <c r="P65" s="74">
        <f t="shared" si="8"/>
        <v>0.48</v>
      </c>
    </row>
    <row r="66">
      <c r="A66" s="33" t="s">
        <v>46</v>
      </c>
      <c r="B66" s="68" t="s">
        <v>64</v>
      </c>
      <c r="C66" s="35" t="s">
        <v>60</v>
      </c>
      <c r="D66" s="73" t="str">
        <f t="shared" si="2"/>
        <v>Africa/Burkina Faso-Africa/2012</v>
      </c>
      <c r="E66" s="56">
        <v>0.435</v>
      </c>
      <c r="F66" s="72">
        <v>13.0</v>
      </c>
      <c r="G66" s="72">
        <v>154.0</v>
      </c>
      <c r="H66" s="72">
        <v>270.0</v>
      </c>
      <c r="I66" s="56">
        <v>0.037</v>
      </c>
      <c r="J66" s="56">
        <v>0.606</v>
      </c>
      <c r="K66" s="74">
        <f t="shared" si="3"/>
        <v>0.435</v>
      </c>
      <c r="L66" s="75">
        <f t="shared" si="4"/>
        <v>13</v>
      </c>
      <c r="M66" s="75">
        <f t="shared" si="5"/>
        <v>154</v>
      </c>
      <c r="N66" s="75">
        <f t="shared" si="6"/>
        <v>270</v>
      </c>
      <c r="O66" s="74">
        <f t="shared" si="7"/>
        <v>0.037</v>
      </c>
      <c r="P66" s="74">
        <f t="shared" si="8"/>
        <v>0.606</v>
      </c>
    </row>
    <row r="67">
      <c r="A67" s="33" t="s">
        <v>46</v>
      </c>
      <c r="B67" s="68" t="s">
        <v>65</v>
      </c>
      <c r="C67" s="35" t="s">
        <v>48</v>
      </c>
      <c r="D67" s="73" t="str">
        <f t="shared" si="2"/>
        <v>Africa/Burundi-Africa/2000</v>
      </c>
      <c r="E67" s="59"/>
      <c r="F67" s="69"/>
      <c r="G67" s="69"/>
      <c r="H67" s="69"/>
      <c r="I67" s="56">
        <v>0.001</v>
      </c>
      <c r="J67" s="56">
        <v>0.002</v>
      </c>
      <c r="K67" s="74" t="str">
        <f t="shared" si="3"/>
        <v/>
      </c>
      <c r="L67" s="75" t="str">
        <f t="shared" si="4"/>
        <v/>
      </c>
      <c r="M67" s="75" t="str">
        <f t="shared" si="5"/>
        <v/>
      </c>
      <c r="N67" s="75" t="str">
        <f t="shared" si="6"/>
        <v/>
      </c>
      <c r="O67" s="74">
        <f t="shared" si="7"/>
        <v>0.001</v>
      </c>
      <c r="P67" s="74">
        <f t="shared" si="8"/>
        <v>0.002</v>
      </c>
    </row>
    <row r="68">
      <c r="A68" s="33" t="s">
        <v>46</v>
      </c>
      <c r="B68" s="68" t="s">
        <v>65</v>
      </c>
      <c r="C68" s="35" t="s">
        <v>49</v>
      </c>
      <c r="D68" s="73" t="str">
        <f t="shared" si="2"/>
        <v>Africa/Burundi-Africa/2001</v>
      </c>
      <c r="E68" s="59"/>
      <c r="F68" s="69"/>
      <c r="G68" s="69"/>
      <c r="H68" s="69"/>
      <c r="I68" s="56">
        <v>0.001</v>
      </c>
      <c r="J68" s="56">
        <v>0.005</v>
      </c>
      <c r="K68" s="74" t="str">
        <f t="shared" si="3"/>
        <v/>
      </c>
      <c r="L68" s="75" t="str">
        <f t="shared" si="4"/>
        <v/>
      </c>
      <c r="M68" s="75" t="str">
        <f t="shared" si="5"/>
        <v/>
      </c>
      <c r="N68" s="75" t="str">
        <f t="shared" si="6"/>
        <v/>
      </c>
      <c r="O68" s="74">
        <f t="shared" si="7"/>
        <v>0.001</v>
      </c>
      <c r="P68" s="74">
        <f t="shared" si="8"/>
        <v>0.005</v>
      </c>
    </row>
    <row r="69">
      <c r="A69" s="33" t="s">
        <v>46</v>
      </c>
      <c r="B69" s="68" t="s">
        <v>65</v>
      </c>
      <c r="C69" s="35" t="s">
        <v>50</v>
      </c>
      <c r="D69" s="73" t="str">
        <f t="shared" si="2"/>
        <v>Africa/Burundi-Africa/2002</v>
      </c>
      <c r="E69" s="59"/>
      <c r="F69" s="69"/>
      <c r="G69" s="69"/>
      <c r="H69" s="69"/>
      <c r="I69" s="56">
        <v>0.001</v>
      </c>
      <c r="J69" s="56">
        <v>0.007</v>
      </c>
      <c r="K69" s="74" t="str">
        <f t="shared" si="3"/>
        <v/>
      </c>
      <c r="L69" s="75" t="str">
        <f t="shared" si="4"/>
        <v/>
      </c>
      <c r="M69" s="75" t="str">
        <f t="shared" si="5"/>
        <v/>
      </c>
      <c r="N69" s="75" t="str">
        <f t="shared" si="6"/>
        <v/>
      </c>
      <c r="O69" s="74">
        <f t="shared" si="7"/>
        <v>0.001</v>
      </c>
      <c r="P69" s="74">
        <f t="shared" si="8"/>
        <v>0.007</v>
      </c>
    </row>
    <row r="70">
      <c r="A70" s="33" t="s">
        <v>46</v>
      </c>
      <c r="B70" s="68" t="s">
        <v>65</v>
      </c>
      <c r="C70" s="35" t="s">
        <v>51</v>
      </c>
      <c r="D70" s="73" t="str">
        <f t="shared" si="2"/>
        <v>Africa/Burundi-Africa/2003</v>
      </c>
      <c r="E70" s="59"/>
      <c r="F70" s="72">
        <v>13.0</v>
      </c>
      <c r="G70" s="69"/>
      <c r="H70" s="69"/>
      <c r="I70" s="56">
        <v>0.002</v>
      </c>
      <c r="J70" s="56">
        <v>0.009</v>
      </c>
      <c r="K70" s="74" t="str">
        <f t="shared" si="3"/>
        <v/>
      </c>
      <c r="L70" s="75">
        <f t="shared" si="4"/>
        <v>13</v>
      </c>
      <c r="M70" s="75" t="str">
        <f t="shared" si="5"/>
        <v/>
      </c>
      <c r="N70" s="75" t="str">
        <f t="shared" si="6"/>
        <v/>
      </c>
      <c r="O70" s="74">
        <f t="shared" si="7"/>
        <v>0.002</v>
      </c>
      <c r="P70" s="74">
        <f t="shared" si="8"/>
        <v>0.009</v>
      </c>
    </row>
    <row r="71">
      <c r="A71" s="33" t="s">
        <v>46</v>
      </c>
      <c r="B71" s="68" t="s">
        <v>65</v>
      </c>
      <c r="C71" s="35" t="s">
        <v>52</v>
      </c>
      <c r="D71" s="73" t="str">
        <f t="shared" si="2"/>
        <v>Africa/Burundi-Africa/2004</v>
      </c>
      <c r="E71" s="59"/>
      <c r="F71" s="72">
        <v>13.0</v>
      </c>
      <c r="G71" s="69"/>
      <c r="H71" s="69"/>
      <c r="I71" s="56">
        <v>0.003</v>
      </c>
      <c r="J71" s="56">
        <v>0.013</v>
      </c>
      <c r="K71" s="74" t="str">
        <f t="shared" si="3"/>
        <v/>
      </c>
      <c r="L71" s="75">
        <f t="shared" si="4"/>
        <v>13</v>
      </c>
      <c r="M71" s="75" t="str">
        <f t="shared" si="5"/>
        <v/>
      </c>
      <c r="N71" s="75" t="str">
        <f t="shared" si="6"/>
        <v/>
      </c>
      <c r="O71" s="74">
        <f t="shared" si="7"/>
        <v>0.003</v>
      </c>
      <c r="P71" s="74">
        <f t="shared" si="8"/>
        <v>0.013</v>
      </c>
    </row>
    <row r="72">
      <c r="A72" s="33" t="s">
        <v>46</v>
      </c>
      <c r="B72" s="68" t="s">
        <v>65</v>
      </c>
      <c r="C72" s="35" t="s">
        <v>53</v>
      </c>
      <c r="D72" s="73" t="str">
        <f t="shared" si="2"/>
        <v>Africa/Burundi-Africa/2005</v>
      </c>
      <c r="E72" s="56">
        <v>2.797</v>
      </c>
      <c r="F72" s="72">
        <v>13.0</v>
      </c>
      <c r="G72" s="69"/>
      <c r="H72" s="72">
        <v>140.0</v>
      </c>
      <c r="I72" s="56">
        <v>0.005</v>
      </c>
      <c r="J72" s="56">
        <v>0.02</v>
      </c>
      <c r="K72" s="74">
        <f t="shared" si="3"/>
        <v>2.797</v>
      </c>
      <c r="L72" s="75">
        <f t="shared" si="4"/>
        <v>13</v>
      </c>
      <c r="M72" s="75" t="str">
        <f t="shared" si="5"/>
        <v/>
      </c>
      <c r="N72" s="75">
        <f t="shared" si="6"/>
        <v>140</v>
      </c>
      <c r="O72" s="74">
        <f t="shared" si="7"/>
        <v>0.005</v>
      </c>
      <c r="P72" s="74">
        <f t="shared" si="8"/>
        <v>0.02</v>
      </c>
    </row>
    <row r="73">
      <c r="A73" s="33" t="s">
        <v>46</v>
      </c>
      <c r="B73" s="68" t="s">
        <v>65</v>
      </c>
      <c r="C73" s="35" t="s">
        <v>54</v>
      </c>
      <c r="D73" s="73" t="str">
        <f t="shared" si="2"/>
        <v>Africa/Burundi-Africa/2006</v>
      </c>
      <c r="E73" s="56">
        <v>2.797</v>
      </c>
      <c r="F73" s="72">
        <v>13.0</v>
      </c>
      <c r="G73" s="69"/>
      <c r="H73" s="72">
        <v>140.0</v>
      </c>
      <c r="I73" s="56">
        <v>0.007</v>
      </c>
      <c r="J73" s="56">
        <v>0.025</v>
      </c>
      <c r="K73" s="74">
        <f t="shared" si="3"/>
        <v>2.797</v>
      </c>
      <c r="L73" s="75">
        <f t="shared" si="4"/>
        <v>13</v>
      </c>
      <c r="M73" s="75" t="str">
        <f t="shared" si="5"/>
        <v/>
      </c>
      <c r="N73" s="75">
        <f t="shared" si="6"/>
        <v>140</v>
      </c>
      <c r="O73" s="74">
        <f t="shared" si="7"/>
        <v>0.007</v>
      </c>
      <c r="P73" s="74">
        <f t="shared" si="8"/>
        <v>0.025</v>
      </c>
    </row>
    <row r="74">
      <c r="A74" s="33" t="s">
        <v>46</v>
      </c>
      <c r="B74" s="68" t="s">
        <v>65</v>
      </c>
      <c r="C74" s="35" t="s">
        <v>55</v>
      </c>
      <c r="D74" s="73" t="str">
        <f t="shared" si="2"/>
        <v>Africa/Burundi-Africa/2007</v>
      </c>
      <c r="E74" s="56">
        <v>2.797</v>
      </c>
      <c r="F74" s="72">
        <v>13.0</v>
      </c>
      <c r="G74" s="69"/>
      <c r="H74" s="72">
        <v>140.0</v>
      </c>
      <c r="I74" s="56">
        <v>0.007</v>
      </c>
      <c r="J74" s="56">
        <v>0.032</v>
      </c>
      <c r="K74" s="74">
        <f t="shared" si="3"/>
        <v>2.797</v>
      </c>
      <c r="L74" s="75">
        <f t="shared" si="4"/>
        <v>13</v>
      </c>
      <c r="M74" s="75" t="str">
        <f t="shared" si="5"/>
        <v/>
      </c>
      <c r="N74" s="75">
        <f t="shared" si="6"/>
        <v>140</v>
      </c>
      <c r="O74" s="74">
        <f t="shared" si="7"/>
        <v>0.007</v>
      </c>
      <c r="P74" s="74">
        <f t="shared" si="8"/>
        <v>0.032</v>
      </c>
    </row>
    <row r="75">
      <c r="A75" s="33" t="s">
        <v>46</v>
      </c>
      <c r="B75" s="68" t="s">
        <v>65</v>
      </c>
      <c r="C75" s="35" t="s">
        <v>56</v>
      </c>
      <c r="D75" s="73" t="str">
        <f t="shared" si="2"/>
        <v>Africa/Burundi-Africa/2008</v>
      </c>
      <c r="E75" s="56">
        <v>2.797</v>
      </c>
      <c r="F75" s="72">
        <v>13.0</v>
      </c>
      <c r="G75" s="69"/>
      <c r="H75" s="72">
        <v>140.0</v>
      </c>
      <c r="I75" s="56">
        <v>0.008</v>
      </c>
      <c r="J75" s="56">
        <v>0.056</v>
      </c>
      <c r="K75" s="74">
        <f t="shared" si="3"/>
        <v>2.797</v>
      </c>
      <c r="L75" s="75">
        <f t="shared" si="4"/>
        <v>13</v>
      </c>
      <c r="M75" s="75" t="str">
        <f t="shared" si="5"/>
        <v/>
      </c>
      <c r="N75" s="75">
        <f t="shared" si="6"/>
        <v>140</v>
      </c>
      <c r="O75" s="74">
        <f t="shared" si="7"/>
        <v>0.008</v>
      </c>
      <c r="P75" s="74">
        <f t="shared" si="8"/>
        <v>0.056</v>
      </c>
    </row>
    <row r="76">
      <c r="A76" s="33" t="s">
        <v>46</v>
      </c>
      <c r="B76" s="68" t="s">
        <v>65</v>
      </c>
      <c r="C76" s="35" t="s">
        <v>57</v>
      </c>
      <c r="D76" s="73" t="str">
        <f t="shared" si="2"/>
        <v>Africa/Burundi-Africa/2009</v>
      </c>
      <c r="E76" s="56">
        <v>2.797</v>
      </c>
      <c r="F76" s="72">
        <v>13.0</v>
      </c>
      <c r="G76" s="69"/>
      <c r="H76" s="72">
        <v>140.0</v>
      </c>
      <c r="I76" s="56">
        <v>0.009</v>
      </c>
      <c r="J76" s="56">
        <v>0.103</v>
      </c>
      <c r="K76" s="74">
        <f t="shared" si="3"/>
        <v>2.797</v>
      </c>
      <c r="L76" s="75">
        <f t="shared" si="4"/>
        <v>13</v>
      </c>
      <c r="M76" s="75" t="str">
        <f t="shared" si="5"/>
        <v/>
      </c>
      <c r="N76" s="75">
        <f t="shared" si="6"/>
        <v>140</v>
      </c>
      <c r="O76" s="74">
        <f t="shared" si="7"/>
        <v>0.009</v>
      </c>
      <c r="P76" s="74">
        <f t="shared" si="8"/>
        <v>0.103</v>
      </c>
    </row>
    <row r="77">
      <c r="A77" s="33" t="s">
        <v>46</v>
      </c>
      <c r="B77" s="68" t="s">
        <v>65</v>
      </c>
      <c r="C77" s="35" t="s">
        <v>58</v>
      </c>
      <c r="D77" s="73" t="str">
        <f t="shared" si="2"/>
        <v>Africa/Burundi-Africa/2010</v>
      </c>
      <c r="E77" s="56">
        <v>1.545</v>
      </c>
      <c r="F77" s="72">
        <v>13.0</v>
      </c>
      <c r="G77" s="69"/>
      <c r="H77" s="72">
        <v>211.0</v>
      </c>
      <c r="I77" s="56">
        <v>0.01</v>
      </c>
      <c r="J77" s="56">
        <v>0.182</v>
      </c>
      <c r="K77" s="74">
        <f t="shared" si="3"/>
        <v>1.545</v>
      </c>
      <c r="L77" s="75">
        <f t="shared" si="4"/>
        <v>13</v>
      </c>
      <c r="M77" s="75" t="str">
        <f t="shared" si="5"/>
        <v/>
      </c>
      <c r="N77" s="75">
        <f t="shared" si="6"/>
        <v>211</v>
      </c>
      <c r="O77" s="74">
        <f t="shared" si="7"/>
        <v>0.01</v>
      </c>
      <c r="P77" s="74">
        <f t="shared" si="8"/>
        <v>0.182</v>
      </c>
    </row>
    <row r="78">
      <c r="A78" s="33" t="s">
        <v>46</v>
      </c>
      <c r="B78" s="68" t="s">
        <v>65</v>
      </c>
      <c r="C78" s="35" t="s">
        <v>59</v>
      </c>
      <c r="D78" s="73" t="str">
        <f t="shared" si="2"/>
        <v>Africa/Burundi-Africa/2011</v>
      </c>
      <c r="E78" s="56">
        <v>0.516</v>
      </c>
      <c r="F78" s="72">
        <v>13.0</v>
      </c>
      <c r="G78" s="69"/>
      <c r="H78" s="72">
        <v>274.0</v>
      </c>
      <c r="I78" s="56">
        <v>0.011</v>
      </c>
      <c r="J78" s="56">
        <v>0.201</v>
      </c>
      <c r="K78" s="74">
        <f t="shared" si="3"/>
        <v>0.516</v>
      </c>
      <c r="L78" s="75">
        <f t="shared" si="4"/>
        <v>13</v>
      </c>
      <c r="M78" s="75" t="str">
        <f t="shared" si="5"/>
        <v/>
      </c>
      <c r="N78" s="75">
        <f t="shared" si="6"/>
        <v>274</v>
      </c>
      <c r="O78" s="74">
        <f t="shared" si="7"/>
        <v>0.011</v>
      </c>
      <c r="P78" s="74">
        <f t="shared" si="8"/>
        <v>0.201</v>
      </c>
    </row>
    <row r="79">
      <c r="A79" s="33" t="s">
        <v>46</v>
      </c>
      <c r="B79" s="68" t="s">
        <v>65</v>
      </c>
      <c r="C79" s="35" t="s">
        <v>60</v>
      </c>
      <c r="D79" s="73" t="str">
        <f t="shared" si="2"/>
        <v>Africa/Burundi-Africa/2012</v>
      </c>
      <c r="E79" s="56">
        <v>0.516</v>
      </c>
      <c r="F79" s="72">
        <v>8.0</v>
      </c>
      <c r="G79" s="72">
        <v>157.0</v>
      </c>
      <c r="H79" s="72">
        <v>274.0</v>
      </c>
      <c r="I79" s="56">
        <v>0.012</v>
      </c>
      <c r="J79" s="56">
        <v>0.228</v>
      </c>
      <c r="K79" s="74">
        <f t="shared" si="3"/>
        <v>0.516</v>
      </c>
      <c r="L79" s="75">
        <f t="shared" si="4"/>
        <v>8</v>
      </c>
      <c r="M79" s="75">
        <f t="shared" si="5"/>
        <v>157</v>
      </c>
      <c r="N79" s="75">
        <f t="shared" si="6"/>
        <v>274</v>
      </c>
      <c r="O79" s="74">
        <f t="shared" si="7"/>
        <v>0.012</v>
      </c>
      <c r="P79" s="74">
        <f t="shared" si="8"/>
        <v>0.228</v>
      </c>
    </row>
    <row r="80">
      <c r="A80" s="33" t="s">
        <v>46</v>
      </c>
      <c r="B80" s="68" t="s">
        <v>66</v>
      </c>
      <c r="C80" s="35" t="s">
        <v>48</v>
      </c>
      <c r="D80" s="73" t="str">
        <f t="shared" si="2"/>
        <v>Africa/Cameroon-Africa/2000</v>
      </c>
      <c r="E80" s="59"/>
      <c r="F80" s="69"/>
      <c r="G80" s="69"/>
      <c r="H80" s="69"/>
      <c r="I80" s="56">
        <v>0.003</v>
      </c>
      <c r="J80" s="56">
        <v>0.006</v>
      </c>
      <c r="K80" s="74" t="str">
        <f t="shared" si="3"/>
        <v/>
      </c>
      <c r="L80" s="75" t="str">
        <f t="shared" si="4"/>
        <v/>
      </c>
      <c r="M80" s="75" t="str">
        <f t="shared" si="5"/>
        <v/>
      </c>
      <c r="N80" s="75" t="str">
        <f t="shared" si="6"/>
        <v/>
      </c>
      <c r="O80" s="74">
        <f t="shared" si="7"/>
        <v>0.003</v>
      </c>
      <c r="P80" s="74">
        <f t="shared" si="8"/>
        <v>0.006</v>
      </c>
    </row>
    <row r="81">
      <c r="A81" s="33" t="s">
        <v>46</v>
      </c>
      <c r="B81" s="68" t="s">
        <v>66</v>
      </c>
      <c r="C81" s="35" t="s">
        <v>49</v>
      </c>
      <c r="D81" s="73" t="str">
        <f t="shared" si="2"/>
        <v>Africa/Cameroon-Africa/2001</v>
      </c>
      <c r="E81" s="59"/>
      <c r="F81" s="69"/>
      <c r="G81" s="69"/>
      <c r="H81" s="69"/>
      <c r="I81" s="56">
        <v>0.003</v>
      </c>
      <c r="J81" s="56">
        <v>0.026</v>
      </c>
      <c r="K81" s="74" t="str">
        <f t="shared" si="3"/>
        <v/>
      </c>
      <c r="L81" s="75" t="str">
        <f t="shared" si="4"/>
        <v/>
      </c>
      <c r="M81" s="75" t="str">
        <f t="shared" si="5"/>
        <v/>
      </c>
      <c r="N81" s="75" t="str">
        <f t="shared" si="6"/>
        <v/>
      </c>
      <c r="O81" s="74">
        <f t="shared" si="7"/>
        <v>0.003</v>
      </c>
      <c r="P81" s="74">
        <f t="shared" si="8"/>
        <v>0.026</v>
      </c>
    </row>
    <row r="82">
      <c r="A82" s="33" t="s">
        <v>46</v>
      </c>
      <c r="B82" s="68" t="s">
        <v>66</v>
      </c>
      <c r="C82" s="35" t="s">
        <v>50</v>
      </c>
      <c r="D82" s="73" t="str">
        <f t="shared" si="2"/>
        <v>Africa/Cameroon-Africa/2002</v>
      </c>
      <c r="E82" s="59"/>
      <c r="F82" s="69"/>
      <c r="G82" s="69"/>
      <c r="H82" s="69"/>
      <c r="I82" s="56">
        <v>0.004</v>
      </c>
      <c r="J82" s="56">
        <v>0.042</v>
      </c>
      <c r="K82" s="74" t="str">
        <f t="shared" si="3"/>
        <v/>
      </c>
      <c r="L82" s="75" t="str">
        <f t="shared" si="4"/>
        <v/>
      </c>
      <c r="M82" s="75" t="str">
        <f t="shared" si="5"/>
        <v/>
      </c>
      <c r="N82" s="75" t="str">
        <f t="shared" si="6"/>
        <v/>
      </c>
      <c r="O82" s="74">
        <f t="shared" si="7"/>
        <v>0.004</v>
      </c>
      <c r="P82" s="74">
        <f t="shared" si="8"/>
        <v>0.042</v>
      </c>
    </row>
    <row r="83">
      <c r="A83" s="33" t="s">
        <v>46</v>
      </c>
      <c r="B83" s="68" t="s">
        <v>66</v>
      </c>
      <c r="C83" s="35" t="s">
        <v>51</v>
      </c>
      <c r="D83" s="73" t="str">
        <f t="shared" si="2"/>
        <v>Africa/Cameroon-Africa/2003</v>
      </c>
      <c r="E83" s="59"/>
      <c r="F83" s="72">
        <v>45.0</v>
      </c>
      <c r="G83" s="69"/>
      <c r="H83" s="69"/>
      <c r="I83" s="56">
        <v>0.006</v>
      </c>
      <c r="J83" s="56">
        <v>0.063</v>
      </c>
      <c r="K83" s="74" t="str">
        <f t="shared" si="3"/>
        <v/>
      </c>
      <c r="L83" s="75">
        <f t="shared" si="4"/>
        <v>45</v>
      </c>
      <c r="M83" s="75" t="str">
        <f t="shared" si="5"/>
        <v/>
      </c>
      <c r="N83" s="75" t="str">
        <f t="shared" si="6"/>
        <v/>
      </c>
      <c r="O83" s="74">
        <f t="shared" si="7"/>
        <v>0.006</v>
      </c>
      <c r="P83" s="74">
        <f t="shared" si="8"/>
        <v>0.063</v>
      </c>
    </row>
    <row r="84">
      <c r="A84" s="33" t="s">
        <v>46</v>
      </c>
      <c r="B84" s="68" t="s">
        <v>66</v>
      </c>
      <c r="C84" s="35" t="s">
        <v>52</v>
      </c>
      <c r="D84" s="73" t="str">
        <f t="shared" si="2"/>
        <v>Africa/Cameroon-Africa/2004</v>
      </c>
      <c r="E84" s="59"/>
      <c r="F84" s="72">
        <v>45.0</v>
      </c>
      <c r="G84" s="69"/>
      <c r="H84" s="69"/>
      <c r="I84" s="56">
        <v>0.01</v>
      </c>
      <c r="J84" s="56">
        <v>0.087</v>
      </c>
      <c r="K84" s="74" t="str">
        <f t="shared" si="3"/>
        <v/>
      </c>
      <c r="L84" s="75">
        <f t="shared" si="4"/>
        <v>45</v>
      </c>
      <c r="M84" s="75" t="str">
        <f t="shared" si="5"/>
        <v/>
      </c>
      <c r="N84" s="75" t="str">
        <f t="shared" si="6"/>
        <v/>
      </c>
      <c r="O84" s="74">
        <f t="shared" si="7"/>
        <v>0.01</v>
      </c>
      <c r="P84" s="74">
        <f t="shared" si="8"/>
        <v>0.087</v>
      </c>
    </row>
    <row r="85">
      <c r="A85" s="33" t="s">
        <v>46</v>
      </c>
      <c r="B85" s="68" t="s">
        <v>66</v>
      </c>
      <c r="C85" s="35" t="s">
        <v>53</v>
      </c>
      <c r="D85" s="73" t="str">
        <f t="shared" si="2"/>
        <v>Africa/Cameroon-Africa/2005</v>
      </c>
      <c r="E85" s="56">
        <v>0.506</v>
      </c>
      <c r="F85" s="72">
        <v>45.0</v>
      </c>
      <c r="G85" s="69"/>
      <c r="H85" s="72">
        <v>654.0</v>
      </c>
      <c r="I85" s="56">
        <v>0.014</v>
      </c>
      <c r="J85" s="56">
        <v>0.124</v>
      </c>
      <c r="K85" s="74">
        <f t="shared" si="3"/>
        <v>0.506</v>
      </c>
      <c r="L85" s="75">
        <f t="shared" si="4"/>
        <v>45</v>
      </c>
      <c r="M85" s="75" t="str">
        <f t="shared" si="5"/>
        <v/>
      </c>
      <c r="N85" s="75">
        <f t="shared" si="6"/>
        <v>654</v>
      </c>
      <c r="O85" s="74">
        <f t="shared" si="7"/>
        <v>0.014</v>
      </c>
      <c r="P85" s="74">
        <f t="shared" si="8"/>
        <v>0.124</v>
      </c>
    </row>
    <row r="86">
      <c r="A86" s="33" t="s">
        <v>46</v>
      </c>
      <c r="B86" s="68" t="s">
        <v>66</v>
      </c>
      <c r="C86" s="35" t="s">
        <v>54</v>
      </c>
      <c r="D86" s="73" t="str">
        <f t="shared" si="2"/>
        <v>Africa/Cameroon-Africa/2006</v>
      </c>
      <c r="E86" s="56">
        <v>0.508</v>
      </c>
      <c r="F86" s="72">
        <v>45.0</v>
      </c>
      <c r="G86" s="69"/>
      <c r="H86" s="72">
        <v>654.0</v>
      </c>
      <c r="I86" s="56">
        <v>0.02</v>
      </c>
      <c r="J86" s="56">
        <v>0.168</v>
      </c>
      <c r="K86" s="74">
        <f t="shared" si="3"/>
        <v>0.508</v>
      </c>
      <c r="L86" s="75">
        <f t="shared" si="4"/>
        <v>45</v>
      </c>
      <c r="M86" s="75" t="str">
        <f t="shared" si="5"/>
        <v/>
      </c>
      <c r="N86" s="75">
        <f t="shared" si="6"/>
        <v>654</v>
      </c>
      <c r="O86" s="74">
        <f t="shared" si="7"/>
        <v>0.02</v>
      </c>
      <c r="P86" s="74">
        <f t="shared" si="8"/>
        <v>0.168</v>
      </c>
    </row>
    <row r="87">
      <c r="A87" s="33" t="s">
        <v>46</v>
      </c>
      <c r="B87" s="68" t="s">
        <v>66</v>
      </c>
      <c r="C87" s="35" t="s">
        <v>55</v>
      </c>
      <c r="D87" s="73" t="str">
        <f t="shared" si="2"/>
        <v>Africa/Cameroon-Africa/2007</v>
      </c>
      <c r="E87" s="56">
        <v>0.508</v>
      </c>
      <c r="F87" s="72">
        <v>38.0</v>
      </c>
      <c r="G87" s="69"/>
      <c r="H87" s="72">
        <v>654.0</v>
      </c>
      <c r="I87" s="56">
        <v>0.029</v>
      </c>
      <c r="J87" s="56">
        <v>0.238</v>
      </c>
      <c r="K87" s="74">
        <f t="shared" si="3"/>
        <v>0.508</v>
      </c>
      <c r="L87" s="75">
        <f t="shared" si="4"/>
        <v>38</v>
      </c>
      <c r="M87" s="75" t="str">
        <f t="shared" si="5"/>
        <v/>
      </c>
      <c r="N87" s="75">
        <f t="shared" si="6"/>
        <v>654</v>
      </c>
      <c r="O87" s="74">
        <f t="shared" si="7"/>
        <v>0.029</v>
      </c>
      <c r="P87" s="74">
        <f t="shared" si="8"/>
        <v>0.238</v>
      </c>
    </row>
    <row r="88">
      <c r="A88" s="33" t="s">
        <v>46</v>
      </c>
      <c r="B88" s="68" t="s">
        <v>66</v>
      </c>
      <c r="C88" s="35" t="s">
        <v>56</v>
      </c>
      <c r="D88" s="73" t="str">
        <f t="shared" si="2"/>
        <v>Africa/Cameroon-Africa/2008</v>
      </c>
      <c r="E88" s="56">
        <v>0.504</v>
      </c>
      <c r="F88" s="72">
        <v>38.0</v>
      </c>
      <c r="G88" s="69"/>
      <c r="H88" s="72">
        <v>654.0</v>
      </c>
      <c r="I88" s="56">
        <v>0.034</v>
      </c>
      <c r="J88" s="56">
        <v>0.314</v>
      </c>
      <c r="K88" s="74">
        <f t="shared" si="3"/>
        <v>0.504</v>
      </c>
      <c r="L88" s="75">
        <f t="shared" si="4"/>
        <v>38</v>
      </c>
      <c r="M88" s="75" t="str">
        <f t="shared" si="5"/>
        <v/>
      </c>
      <c r="N88" s="75">
        <f t="shared" si="6"/>
        <v>654</v>
      </c>
      <c r="O88" s="74">
        <f t="shared" si="7"/>
        <v>0.034</v>
      </c>
      <c r="P88" s="74">
        <f t="shared" si="8"/>
        <v>0.314</v>
      </c>
    </row>
    <row r="89">
      <c r="A89" s="33" t="s">
        <v>46</v>
      </c>
      <c r="B89" s="68" t="s">
        <v>66</v>
      </c>
      <c r="C89" s="35" t="s">
        <v>57</v>
      </c>
      <c r="D89" s="73" t="str">
        <f t="shared" si="2"/>
        <v>Africa/Cameroon-Africa/2009</v>
      </c>
      <c r="E89" s="56">
        <v>0.488</v>
      </c>
      <c r="F89" s="72">
        <v>35.0</v>
      </c>
      <c r="G89" s="69"/>
      <c r="H89" s="72">
        <v>654.0</v>
      </c>
      <c r="I89" s="56">
        <v>0.038</v>
      </c>
      <c r="J89" s="56">
        <v>0.398</v>
      </c>
      <c r="K89" s="74">
        <f t="shared" si="3"/>
        <v>0.488</v>
      </c>
      <c r="L89" s="75">
        <f t="shared" si="4"/>
        <v>35</v>
      </c>
      <c r="M89" s="75" t="str">
        <f t="shared" si="5"/>
        <v/>
      </c>
      <c r="N89" s="75">
        <f t="shared" si="6"/>
        <v>654</v>
      </c>
      <c r="O89" s="74">
        <f t="shared" si="7"/>
        <v>0.038</v>
      </c>
      <c r="P89" s="74">
        <f t="shared" si="8"/>
        <v>0.398</v>
      </c>
    </row>
    <row r="90">
      <c r="A90" s="33" t="s">
        <v>46</v>
      </c>
      <c r="B90" s="68" t="s">
        <v>66</v>
      </c>
      <c r="C90" s="35" t="s">
        <v>58</v>
      </c>
      <c r="D90" s="73" t="str">
        <f t="shared" si="2"/>
        <v>Africa/Cameroon-Africa/2010</v>
      </c>
      <c r="E90" s="56">
        <v>0.488</v>
      </c>
      <c r="F90" s="72">
        <v>19.0</v>
      </c>
      <c r="G90" s="69"/>
      <c r="H90" s="72">
        <v>654.0</v>
      </c>
      <c r="I90" s="56">
        <v>0.043</v>
      </c>
      <c r="J90" s="56">
        <v>0.419</v>
      </c>
      <c r="K90" s="74">
        <f t="shared" si="3"/>
        <v>0.488</v>
      </c>
      <c r="L90" s="75">
        <f t="shared" si="4"/>
        <v>19</v>
      </c>
      <c r="M90" s="75" t="str">
        <f t="shared" si="5"/>
        <v/>
      </c>
      <c r="N90" s="75">
        <f t="shared" si="6"/>
        <v>654</v>
      </c>
      <c r="O90" s="74">
        <f t="shared" si="7"/>
        <v>0.043</v>
      </c>
      <c r="P90" s="74">
        <f t="shared" si="8"/>
        <v>0.419</v>
      </c>
    </row>
    <row r="91">
      <c r="A91" s="33" t="s">
        <v>46</v>
      </c>
      <c r="B91" s="68" t="s">
        <v>66</v>
      </c>
      <c r="C91" s="35" t="s">
        <v>59</v>
      </c>
      <c r="D91" s="73" t="str">
        <f t="shared" si="2"/>
        <v>Africa/Cameroon-Africa/2011</v>
      </c>
      <c r="E91" s="56">
        <v>0.488</v>
      </c>
      <c r="F91" s="72">
        <v>15.0</v>
      </c>
      <c r="G91" s="69"/>
      <c r="H91" s="72">
        <v>654.0</v>
      </c>
      <c r="I91" s="56">
        <v>0.05</v>
      </c>
      <c r="J91" s="56">
        <v>0.496</v>
      </c>
      <c r="K91" s="74">
        <f t="shared" si="3"/>
        <v>0.488</v>
      </c>
      <c r="L91" s="75">
        <f t="shared" si="4"/>
        <v>15</v>
      </c>
      <c r="M91" s="75" t="str">
        <f t="shared" si="5"/>
        <v/>
      </c>
      <c r="N91" s="75">
        <f t="shared" si="6"/>
        <v>654</v>
      </c>
      <c r="O91" s="74">
        <f t="shared" si="7"/>
        <v>0.05</v>
      </c>
      <c r="P91" s="74">
        <f t="shared" si="8"/>
        <v>0.496</v>
      </c>
    </row>
    <row r="92">
      <c r="A92" s="33" t="s">
        <v>46</v>
      </c>
      <c r="B92" s="68" t="s">
        <v>66</v>
      </c>
      <c r="C92" s="35" t="s">
        <v>60</v>
      </c>
      <c r="D92" s="73" t="str">
        <f t="shared" si="2"/>
        <v>Africa/Cameroon-Africa/2012</v>
      </c>
      <c r="E92" s="56">
        <v>0.488</v>
      </c>
      <c r="F92" s="72">
        <v>15.0</v>
      </c>
      <c r="G92" s="72">
        <v>162.0</v>
      </c>
      <c r="H92" s="72">
        <v>654.0</v>
      </c>
      <c r="I92" s="56">
        <v>0.057</v>
      </c>
      <c r="J92" s="56">
        <v>0.604</v>
      </c>
      <c r="K92" s="74">
        <f t="shared" si="3"/>
        <v>0.488</v>
      </c>
      <c r="L92" s="75">
        <f t="shared" si="4"/>
        <v>15</v>
      </c>
      <c r="M92" s="75">
        <f t="shared" si="5"/>
        <v>162</v>
      </c>
      <c r="N92" s="75">
        <f t="shared" si="6"/>
        <v>654</v>
      </c>
      <c r="O92" s="74">
        <f t="shared" si="7"/>
        <v>0.057</v>
      </c>
      <c r="P92" s="74">
        <f t="shared" si="8"/>
        <v>0.604</v>
      </c>
    </row>
    <row r="93">
      <c r="A93" s="33" t="s">
        <v>46</v>
      </c>
      <c r="B93" s="68" t="s">
        <v>67</v>
      </c>
      <c r="C93" s="35" t="s">
        <v>48</v>
      </c>
      <c r="D93" s="73" t="str">
        <f t="shared" si="2"/>
        <v>Africa/Central African Republic-Africa/2000</v>
      </c>
      <c r="E93" s="59"/>
      <c r="F93" s="69"/>
      <c r="G93" s="69"/>
      <c r="H93" s="69"/>
      <c r="I93" s="56">
        <v>0.001</v>
      </c>
      <c r="J93" s="56">
        <v>0.001</v>
      </c>
      <c r="K93" s="74" t="str">
        <f t="shared" si="3"/>
        <v/>
      </c>
      <c r="L93" s="75" t="str">
        <f t="shared" si="4"/>
        <v/>
      </c>
      <c r="M93" s="75" t="str">
        <f t="shared" si="5"/>
        <v/>
      </c>
      <c r="N93" s="75" t="str">
        <f t="shared" si="6"/>
        <v/>
      </c>
      <c r="O93" s="74">
        <f t="shared" si="7"/>
        <v>0.001</v>
      </c>
      <c r="P93" s="74">
        <f t="shared" si="8"/>
        <v>0.001</v>
      </c>
    </row>
    <row r="94">
      <c r="A94" s="33" t="s">
        <v>46</v>
      </c>
      <c r="B94" s="68" t="s">
        <v>67</v>
      </c>
      <c r="C94" s="35" t="s">
        <v>49</v>
      </c>
      <c r="D94" s="73" t="str">
        <f t="shared" si="2"/>
        <v>Africa/Central African Republic-Africa/2001</v>
      </c>
      <c r="E94" s="59"/>
      <c r="F94" s="69"/>
      <c r="G94" s="69"/>
      <c r="H94" s="69"/>
      <c r="I94" s="56">
        <v>0.001</v>
      </c>
      <c r="J94" s="56">
        <v>0.003</v>
      </c>
      <c r="K94" s="74" t="str">
        <f t="shared" si="3"/>
        <v/>
      </c>
      <c r="L94" s="75" t="str">
        <f t="shared" si="4"/>
        <v/>
      </c>
      <c r="M94" s="75" t="str">
        <f t="shared" si="5"/>
        <v/>
      </c>
      <c r="N94" s="75" t="str">
        <f t="shared" si="6"/>
        <v/>
      </c>
      <c r="O94" s="74">
        <f t="shared" si="7"/>
        <v>0.001</v>
      </c>
      <c r="P94" s="74">
        <f t="shared" si="8"/>
        <v>0.003</v>
      </c>
    </row>
    <row r="95">
      <c r="A95" s="33" t="s">
        <v>46</v>
      </c>
      <c r="B95" s="68" t="s">
        <v>67</v>
      </c>
      <c r="C95" s="35" t="s">
        <v>50</v>
      </c>
      <c r="D95" s="73" t="str">
        <f t="shared" si="2"/>
        <v>Africa/Central African Republic-Africa/2002</v>
      </c>
      <c r="E95" s="59"/>
      <c r="F95" s="69"/>
      <c r="G95" s="69"/>
      <c r="H95" s="69"/>
      <c r="I95" s="56">
        <v>0.001</v>
      </c>
      <c r="J95" s="56">
        <v>0.003</v>
      </c>
      <c r="K95" s="74" t="str">
        <f t="shared" si="3"/>
        <v/>
      </c>
      <c r="L95" s="75" t="str">
        <f t="shared" si="4"/>
        <v/>
      </c>
      <c r="M95" s="75" t="str">
        <f t="shared" si="5"/>
        <v/>
      </c>
      <c r="N95" s="75" t="str">
        <f t="shared" si="6"/>
        <v/>
      </c>
      <c r="O95" s="74">
        <f t="shared" si="7"/>
        <v>0.001</v>
      </c>
      <c r="P95" s="74">
        <f t="shared" si="8"/>
        <v>0.003</v>
      </c>
    </row>
    <row r="96">
      <c r="A96" s="33" t="s">
        <v>46</v>
      </c>
      <c r="B96" s="68" t="s">
        <v>67</v>
      </c>
      <c r="C96" s="35" t="s">
        <v>51</v>
      </c>
      <c r="D96" s="73" t="str">
        <f t="shared" si="2"/>
        <v>Africa/Central African Republic-Africa/2003</v>
      </c>
      <c r="E96" s="59"/>
      <c r="F96" s="72">
        <v>22.0</v>
      </c>
      <c r="G96" s="69"/>
      <c r="H96" s="69"/>
      <c r="I96" s="56">
        <v>0.002</v>
      </c>
      <c r="J96" s="56">
        <v>0.01</v>
      </c>
      <c r="K96" s="74" t="str">
        <f t="shared" si="3"/>
        <v/>
      </c>
      <c r="L96" s="75">
        <f t="shared" si="4"/>
        <v>22</v>
      </c>
      <c r="M96" s="75" t="str">
        <f t="shared" si="5"/>
        <v/>
      </c>
      <c r="N96" s="75" t="str">
        <f t="shared" si="6"/>
        <v/>
      </c>
      <c r="O96" s="74">
        <f t="shared" si="7"/>
        <v>0.002</v>
      </c>
      <c r="P96" s="74">
        <f t="shared" si="8"/>
        <v>0.01</v>
      </c>
    </row>
    <row r="97">
      <c r="A97" s="33" t="s">
        <v>46</v>
      </c>
      <c r="B97" s="68" t="s">
        <v>67</v>
      </c>
      <c r="C97" s="35" t="s">
        <v>52</v>
      </c>
      <c r="D97" s="73" t="str">
        <f t="shared" si="2"/>
        <v>Africa/Central African Republic-Africa/2004</v>
      </c>
      <c r="E97" s="59"/>
      <c r="F97" s="72">
        <v>22.0</v>
      </c>
      <c r="G97" s="69"/>
      <c r="H97" s="69"/>
      <c r="I97" s="56">
        <v>0.002</v>
      </c>
      <c r="J97" s="56">
        <v>0.015</v>
      </c>
      <c r="K97" s="74" t="str">
        <f t="shared" si="3"/>
        <v/>
      </c>
      <c r="L97" s="75">
        <f t="shared" si="4"/>
        <v>22</v>
      </c>
      <c r="M97" s="75" t="str">
        <f t="shared" si="5"/>
        <v/>
      </c>
      <c r="N97" s="75" t="str">
        <f t="shared" si="6"/>
        <v/>
      </c>
      <c r="O97" s="74">
        <f t="shared" si="7"/>
        <v>0.002</v>
      </c>
      <c r="P97" s="74">
        <f t="shared" si="8"/>
        <v>0.015</v>
      </c>
    </row>
    <row r="98">
      <c r="A98" s="33" t="s">
        <v>46</v>
      </c>
      <c r="B98" s="68" t="s">
        <v>67</v>
      </c>
      <c r="C98" s="35" t="s">
        <v>53</v>
      </c>
      <c r="D98" s="73" t="str">
        <f t="shared" si="2"/>
        <v>Africa/Central African Republic-Africa/2005</v>
      </c>
      <c r="E98" s="56">
        <v>0.657</v>
      </c>
      <c r="F98" s="72">
        <v>22.0</v>
      </c>
      <c r="G98" s="69"/>
      <c r="H98" s="72">
        <v>504.0</v>
      </c>
      <c r="I98" s="56">
        <v>0.003</v>
      </c>
      <c r="J98" s="56">
        <v>0.025</v>
      </c>
      <c r="K98" s="74">
        <f t="shared" si="3"/>
        <v>0.657</v>
      </c>
      <c r="L98" s="75">
        <f t="shared" si="4"/>
        <v>22</v>
      </c>
      <c r="M98" s="75" t="str">
        <f t="shared" si="5"/>
        <v/>
      </c>
      <c r="N98" s="75">
        <f t="shared" si="6"/>
        <v>504</v>
      </c>
      <c r="O98" s="74">
        <f t="shared" si="7"/>
        <v>0.003</v>
      </c>
      <c r="P98" s="74">
        <f t="shared" si="8"/>
        <v>0.025</v>
      </c>
    </row>
    <row r="99">
      <c r="A99" s="33" t="s">
        <v>46</v>
      </c>
      <c r="B99" s="68" t="s">
        <v>67</v>
      </c>
      <c r="C99" s="35" t="s">
        <v>54</v>
      </c>
      <c r="D99" s="73" t="str">
        <f t="shared" si="2"/>
        <v>Africa/Central African Republic-Africa/2006</v>
      </c>
      <c r="E99" s="56">
        <v>2.038</v>
      </c>
      <c r="F99" s="72">
        <v>22.0</v>
      </c>
      <c r="G99" s="69"/>
      <c r="H99" s="72">
        <v>504.0</v>
      </c>
      <c r="I99" s="56">
        <v>0.003</v>
      </c>
      <c r="J99" s="56">
        <v>0.027</v>
      </c>
      <c r="K99" s="74">
        <f t="shared" si="3"/>
        <v>2.038</v>
      </c>
      <c r="L99" s="75">
        <f t="shared" si="4"/>
        <v>22</v>
      </c>
      <c r="M99" s="75" t="str">
        <f t="shared" si="5"/>
        <v/>
      </c>
      <c r="N99" s="75">
        <f t="shared" si="6"/>
        <v>504</v>
      </c>
      <c r="O99" s="74">
        <f t="shared" si="7"/>
        <v>0.003</v>
      </c>
      <c r="P99" s="74">
        <f t="shared" si="8"/>
        <v>0.027</v>
      </c>
    </row>
    <row r="100">
      <c r="A100" s="33" t="s">
        <v>46</v>
      </c>
      <c r="B100" s="68" t="s">
        <v>67</v>
      </c>
      <c r="C100" s="35" t="s">
        <v>55</v>
      </c>
      <c r="D100" s="73" t="str">
        <f t="shared" si="2"/>
        <v>Africa/Central African Republic-Africa/2007</v>
      </c>
      <c r="E100" s="56">
        <v>2.038</v>
      </c>
      <c r="F100" s="72">
        <v>22.0</v>
      </c>
      <c r="G100" s="69"/>
      <c r="H100" s="72">
        <v>504.0</v>
      </c>
      <c r="I100" s="56">
        <v>0.004</v>
      </c>
      <c r="J100" s="56">
        <v>0.083</v>
      </c>
      <c r="K100" s="74">
        <f t="shared" si="3"/>
        <v>2.038</v>
      </c>
      <c r="L100" s="75">
        <f t="shared" si="4"/>
        <v>22</v>
      </c>
      <c r="M100" s="75" t="str">
        <f t="shared" si="5"/>
        <v/>
      </c>
      <c r="N100" s="75">
        <f t="shared" si="6"/>
        <v>504</v>
      </c>
      <c r="O100" s="74">
        <f t="shared" si="7"/>
        <v>0.004</v>
      </c>
      <c r="P100" s="74">
        <f t="shared" si="8"/>
        <v>0.083</v>
      </c>
    </row>
    <row r="101">
      <c r="A101" s="33" t="s">
        <v>46</v>
      </c>
      <c r="B101" s="68" t="s">
        <v>67</v>
      </c>
      <c r="C101" s="35" t="s">
        <v>56</v>
      </c>
      <c r="D101" s="73" t="str">
        <f t="shared" si="2"/>
        <v>Africa/Central African Republic-Africa/2008</v>
      </c>
      <c r="E101" s="56">
        <v>2.038</v>
      </c>
      <c r="F101" s="72">
        <v>22.0</v>
      </c>
      <c r="G101" s="69"/>
      <c r="H101" s="72">
        <v>504.0</v>
      </c>
      <c r="I101" s="56">
        <v>0.01</v>
      </c>
      <c r="J101" s="56">
        <v>0.136</v>
      </c>
      <c r="K101" s="74">
        <f t="shared" si="3"/>
        <v>2.038</v>
      </c>
      <c r="L101" s="75">
        <f t="shared" si="4"/>
        <v>22</v>
      </c>
      <c r="M101" s="75" t="str">
        <f t="shared" si="5"/>
        <v/>
      </c>
      <c r="N101" s="75">
        <f t="shared" si="6"/>
        <v>504</v>
      </c>
      <c r="O101" s="74">
        <f t="shared" si="7"/>
        <v>0.01</v>
      </c>
      <c r="P101" s="74">
        <f t="shared" si="8"/>
        <v>0.136</v>
      </c>
    </row>
    <row r="102">
      <c r="A102" s="33" t="s">
        <v>46</v>
      </c>
      <c r="B102" s="68" t="s">
        <v>67</v>
      </c>
      <c r="C102" s="35" t="s">
        <v>57</v>
      </c>
      <c r="D102" s="73" t="str">
        <f t="shared" si="2"/>
        <v>Africa/Central African Republic-Africa/2009</v>
      </c>
      <c r="E102" s="56">
        <v>2.038</v>
      </c>
      <c r="F102" s="72">
        <v>23.0</v>
      </c>
      <c r="G102" s="69"/>
      <c r="H102" s="72">
        <v>504.0</v>
      </c>
      <c r="I102" s="56">
        <v>0.018</v>
      </c>
      <c r="J102" s="56">
        <v>0.202</v>
      </c>
      <c r="K102" s="74">
        <f t="shared" si="3"/>
        <v>2.038</v>
      </c>
      <c r="L102" s="75">
        <f t="shared" si="4"/>
        <v>23</v>
      </c>
      <c r="M102" s="75" t="str">
        <f t="shared" si="5"/>
        <v/>
      </c>
      <c r="N102" s="75">
        <f t="shared" si="6"/>
        <v>504</v>
      </c>
      <c r="O102" s="74">
        <f t="shared" si="7"/>
        <v>0.018</v>
      </c>
      <c r="P102" s="74">
        <f t="shared" si="8"/>
        <v>0.202</v>
      </c>
    </row>
    <row r="103">
      <c r="A103" s="33" t="s">
        <v>46</v>
      </c>
      <c r="B103" s="68" t="s">
        <v>67</v>
      </c>
      <c r="C103" s="35" t="s">
        <v>58</v>
      </c>
      <c r="D103" s="73" t="str">
        <f t="shared" si="2"/>
        <v>Africa/Central African Republic-Africa/2010</v>
      </c>
      <c r="E103" s="56">
        <v>2.038</v>
      </c>
      <c r="F103" s="72">
        <v>23.0</v>
      </c>
      <c r="G103" s="69"/>
      <c r="H103" s="72">
        <v>504.0</v>
      </c>
      <c r="I103" s="56">
        <v>0.02</v>
      </c>
      <c r="J103" s="56">
        <v>0.225</v>
      </c>
      <c r="K103" s="74">
        <f t="shared" si="3"/>
        <v>2.038</v>
      </c>
      <c r="L103" s="75">
        <f t="shared" si="4"/>
        <v>23</v>
      </c>
      <c r="M103" s="75" t="str">
        <f t="shared" si="5"/>
        <v/>
      </c>
      <c r="N103" s="75">
        <f t="shared" si="6"/>
        <v>504</v>
      </c>
      <c r="O103" s="74">
        <f t="shared" si="7"/>
        <v>0.02</v>
      </c>
      <c r="P103" s="74">
        <f t="shared" si="8"/>
        <v>0.225</v>
      </c>
    </row>
    <row r="104">
      <c r="A104" s="33" t="s">
        <v>46</v>
      </c>
      <c r="B104" s="68" t="s">
        <v>67</v>
      </c>
      <c r="C104" s="35" t="s">
        <v>59</v>
      </c>
      <c r="D104" s="73" t="str">
        <f t="shared" si="2"/>
        <v>Africa/Central African Republic-Africa/2011</v>
      </c>
      <c r="E104" s="56">
        <v>0.546</v>
      </c>
      <c r="F104" s="72">
        <v>22.0</v>
      </c>
      <c r="G104" s="69"/>
      <c r="H104" s="72">
        <v>504.0</v>
      </c>
      <c r="I104" s="56">
        <v>0.022</v>
      </c>
      <c r="J104" s="56">
        <v>0.224</v>
      </c>
      <c r="K104" s="74">
        <f t="shared" si="3"/>
        <v>0.546</v>
      </c>
      <c r="L104" s="75">
        <f t="shared" si="4"/>
        <v>22</v>
      </c>
      <c r="M104" s="75" t="str">
        <f t="shared" si="5"/>
        <v/>
      </c>
      <c r="N104" s="75">
        <f t="shared" si="6"/>
        <v>504</v>
      </c>
      <c r="O104" s="74">
        <f t="shared" si="7"/>
        <v>0.022</v>
      </c>
      <c r="P104" s="74">
        <f t="shared" si="8"/>
        <v>0.224</v>
      </c>
    </row>
    <row r="105">
      <c r="A105" s="33" t="s">
        <v>46</v>
      </c>
      <c r="B105" s="68" t="s">
        <v>67</v>
      </c>
      <c r="C105" s="35" t="s">
        <v>60</v>
      </c>
      <c r="D105" s="73" t="str">
        <f t="shared" si="2"/>
        <v>Africa/Central African Republic-Africa/2012</v>
      </c>
      <c r="E105" s="56">
        <v>0.674</v>
      </c>
      <c r="F105" s="72">
        <v>22.0</v>
      </c>
      <c r="G105" s="72">
        <v>187.0</v>
      </c>
      <c r="H105" s="72">
        <v>483.0</v>
      </c>
      <c r="I105" s="56">
        <v>0.03</v>
      </c>
      <c r="J105" s="56">
        <v>0.253</v>
      </c>
      <c r="K105" s="74">
        <f t="shared" si="3"/>
        <v>0.674</v>
      </c>
      <c r="L105" s="75">
        <f t="shared" si="4"/>
        <v>22</v>
      </c>
      <c r="M105" s="75">
        <f t="shared" si="5"/>
        <v>187</v>
      </c>
      <c r="N105" s="75">
        <f t="shared" si="6"/>
        <v>483</v>
      </c>
      <c r="O105" s="74">
        <f t="shared" si="7"/>
        <v>0.03</v>
      </c>
      <c r="P105" s="74">
        <f t="shared" si="8"/>
        <v>0.253</v>
      </c>
    </row>
    <row r="106">
      <c r="A106" s="33" t="s">
        <v>46</v>
      </c>
      <c r="B106" s="68" t="s">
        <v>68</v>
      </c>
      <c r="C106" s="35" t="s">
        <v>48</v>
      </c>
      <c r="D106" s="73" t="str">
        <f t="shared" si="2"/>
        <v>Africa/Chad-Africa/2000</v>
      </c>
      <c r="E106" s="59"/>
      <c r="F106" s="69"/>
      <c r="G106" s="69"/>
      <c r="H106" s="69"/>
      <c r="I106" s="56">
        <v>0.0</v>
      </c>
      <c r="J106" s="56">
        <v>0.001</v>
      </c>
      <c r="K106" s="74" t="str">
        <f t="shared" si="3"/>
        <v/>
      </c>
      <c r="L106" s="75" t="str">
        <f t="shared" si="4"/>
        <v/>
      </c>
      <c r="M106" s="75" t="str">
        <f t="shared" si="5"/>
        <v/>
      </c>
      <c r="N106" s="75" t="str">
        <f t="shared" si="6"/>
        <v/>
      </c>
      <c r="O106" s="74">
        <f t="shared" si="7"/>
        <v>0</v>
      </c>
      <c r="P106" s="74">
        <f t="shared" si="8"/>
        <v>0.001</v>
      </c>
    </row>
    <row r="107">
      <c r="A107" s="33" t="s">
        <v>46</v>
      </c>
      <c r="B107" s="68" t="s">
        <v>68</v>
      </c>
      <c r="C107" s="35" t="s">
        <v>49</v>
      </c>
      <c r="D107" s="73" t="str">
        <f t="shared" si="2"/>
        <v>Africa/Chad-Africa/2001</v>
      </c>
      <c r="E107" s="59"/>
      <c r="F107" s="69"/>
      <c r="G107" s="69"/>
      <c r="H107" s="69"/>
      <c r="I107" s="56">
        <v>0.0</v>
      </c>
      <c r="J107" s="56">
        <v>0.003</v>
      </c>
      <c r="K107" s="74" t="str">
        <f t="shared" si="3"/>
        <v/>
      </c>
      <c r="L107" s="75" t="str">
        <f t="shared" si="4"/>
        <v/>
      </c>
      <c r="M107" s="75" t="str">
        <f t="shared" si="5"/>
        <v/>
      </c>
      <c r="N107" s="75" t="str">
        <f t="shared" si="6"/>
        <v/>
      </c>
      <c r="O107" s="74">
        <f t="shared" si="7"/>
        <v>0</v>
      </c>
      <c r="P107" s="74">
        <f t="shared" si="8"/>
        <v>0.003</v>
      </c>
    </row>
    <row r="108">
      <c r="A108" s="33" t="s">
        <v>46</v>
      </c>
      <c r="B108" s="68" t="s">
        <v>68</v>
      </c>
      <c r="C108" s="35" t="s">
        <v>50</v>
      </c>
      <c r="D108" s="73" t="str">
        <f t="shared" si="2"/>
        <v>Africa/Chad-Africa/2002</v>
      </c>
      <c r="E108" s="59"/>
      <c r="F108" s="69"/>
      <c r="G108" s="69"/>
      <c r="H108" s="69"/>
      <c r="I108" s="56">
        <v>0.002</v>
      </c>
      <c r="J108" s="56">
        <v>0.004</v>
      </c>
      <c r="K108" s="74" t="str">
        <f t="shared" si="3"/>
        <v/>
      </c>
      <c r="L108" s="75" t="str">
        <f t="shared" si="4"/>
        <v/>
      </c>
      <c r="M108" s="75" t="str">
        <f t="shared" si="5"/>
        <v/>
      </c>
      <c r="N108" s="75" t="str">
        <f t="shared" si="6"/>
        <v/>
      </c>
      <c r="O108" s="74">
        <f t="shared" si="7"/>
        <v>0.002</v>
      </c>
      <c r="P108" s="74">
        <f t="shared" si="8"/>
        <v>0.004</v>
      </c>
    </row>
    <row r="109">
      <c r="A109" s="33" t="s">
        <v>46</v>
      </c>
      <c r="B109" s="68" t="s">
        <v>68</v>
      </c>
      <c r="C109" s="35" t="s">
        <v>51</v>
      </c>
      <c r="D109" s="73" t="str">
        <f t="shared" si="2"/>
        <v>Africa/Chad-Africa/2003</v>
      </c>
      <c r="E109" s="59"/>
      <c r="F109" s="72">
        <v>64.0</v>
      </c>
      <c r="G109" s="69"/>
      <c r="H109" s="69"/>
      <c r="I109" s="56">
        <v>0.003</v>
      </c>
      <c r="J109" s="56">
        <v>0.007</v>
      </c>
      <c r="K109" s="74" t="str">
        <f t="shared" si="3"/>
        <v/>
      </c>
      <c r="L109" s="75">
        <f t="shared" si="4"/>
        <v>64</v>
      </c>
      <c r="M109" s="75" t="str">
        <f t="shared" si="5"/>
        <v/>
      </c>
      <c r="N109" s="75" t="str">
        <f t="shared" si="6"/>
        <v/>
      </c>
      <c r="O109" s="74">
        <f t="shared" si="7"/>
        <v>0.003</v>
      </c>
      <c r="P109" s="74">
        <f t="shared" si="8"/>
        <v>0.007</v>
      </c>
    </row>
    <row r="110">
      <c r="A110" s="33" t="s">
        <v>46</v>
      </c>
      <c r="B110" s="68" t="s">
        <v>68</v>
      </c>
      <c r="C110" s="35" t="s">
        <v>52</v>
      </c>
      <c r="D110" s="73" t="str">
        <f t="shared" si="2"/>
        <v>Africa/Chad-Africa/2004</v>
      </c>
      <c r="E110" s="59"/>
      <c r="F110" s="72">
        <v>64.0</v>
      </c>
      <c r="G110" s="69"/>
      <c r="H110" s="69"/>
      <c r="I110" s="56">
        <v>0.004</v>
      </c>
      <c r="J110" s="56">
        <v>0.013</v>
      </c>
      <c r="K110" s="74" t="str">
        <f t="shared" si="3"/>
        <v/>
      </c>
      <c r="L110" s="75">
        <f t="shared" si="4"/>
        <v>64</v>
      </c>
      <c r="M110" s="75" t="str">
        <f t="shared" si="5"/>
        <v/>
      </c>
      <c r="N110" s="75" t="str">
        <f t="shared" si="6"/>
        <v/>
      </c>
      <c r="O110" s="74">
        <f t="shared" si="7"/>
        <v>0.004</v>
      </c>
      <c r="P110" s="74">
        <f t="shared" si="8"/>
        <v>0.013</v>
      </c>
    </row>
    <row r="111">
      <c r="A111" s="33" t="s">
        <v>46</v>
      </c>
      <c r="B111" s="68" t="s">
        <v>68</v>
      </c>
      <c r="C111" s="35" t="s">
        <v>53</v>
      </c>
      <c r="D111" s="73" t="str">
        <f t="shared" si="2"/>
        <v>Africa/Chad-Africa/2005</v>
      </c>
      <c r="E111" s="56">
        <v>0.74</v>
      </c>
      <c r="F111" s="72">
        <v>64.0</v>
      </c>
      <c r="G111" s="69"/>
      <c r="H111" s="72">
        <v>732.0</v>
      </c>
      <c r="I111" s="56">
        <v>0.004</v>
      </c>
      <c r="J111" s="56">
        <v>0.021</v>
      </c>
      <c r="K111" s="74">
        <f t="shared" si="3"/>
        <v>0.74</v>
      </c>
      <c r="L111" s="75">
        <f t="shared" si="4"/>
        <v>64</v>
      </c>
      <c r="M111" s="75" t="str">
        <f t="shared" si="5"/>
        <v/>
      </c>
      <c r="N111" s="75">
        <f t="shared" si="6"/>
        <v>732</v>
      </c>
      <c r="O111" s="74">
        <f t="shared" si="7"/>
        <v>0.004</v>
      </c>
      <c r="P111" s="74">
        <f t="shared" si="8"/>
        <v>0.021</v>
      </c>
    </row>
    <row r="112">
      <c r="A112" s="33" t="s">
        <v>46</v>
      </c>
      <c r="B112" s="68" t="s">
        <v>68</v>
      </c>
      <c r="C112" s="35" t="s">
        <v>54</v>
      </c>
      <c r="D112" s="73" t="str">
        <f t="shared" si="2"/>
        <v>Africa/Chad-Africa/2006</v>
      </c>
      <c r="E112" s="56">
        <v>0.74</v>
      </c>
      <c r="F112" s="72">
        <v>64.0</v>
      </c>
      <c r="G112" s="69"/>
      <c r="H112" s="72">
        <v>732.0</v>
      </c>
      <c r="I112" s="56">
        <v>0.006</v>
      </c>
      <c r="J112" s="56">
        <v>0.045</v>
      </c>
      <c r="K112" s="74">
        <f t="shared" si="3"/>
        <v>0.74</v>
      </c>
      <c r="L112" s="75">
        <f t="shared" si="4"/>
        <v>64</v>
      </c>
      <c r="M112" s="75" t="str">
        <f t="shared" si="5"/>
        <v/>
      </c>
      <c r="N112" s="75">
        <f t="shared" si="6"/>
        <v>732</v>
      </c>
      <c r="O112" s="74">
        <f t="shared" si="7"/>
        <v>0.006</v>
      </c>
      <c r="P112" s="74">
        <f t="shared" si="8"/>
        <v>0.045</v>
      </c>
    </row>
    <row r="113">
      <c r="A113" s="33" t="s">
        <v>46</v>
      </c>
      <c r="B113" s="68" t="s">
        <v>68</v>
      </c>
      <c r="C113" s="35" t="s">
        <v>55</v>
      </c>
      <c r="D113" s="73" t="str">
        <f t="shared" si="2"/>
        <v>Africa/Chad-Africa/2007</v>
      </c>
      <c r="E113" s="56">
        <v>0.74</v>
      </c>
      <c r="F113" s="72">
        <v>64.0</v>
      </c>
      <c r="G113" s="69"/>
      <c r="H113" s="72">
        <v>732.0</v>
      </c>
      <c r="I113" s="56">
        <v>0.008</v>
      </c>
      <c r="J113" s="56">
        <v>0.086</v>
      </c>
      <c r="K113" s="74">
        <f t="shared" si="3"/>
        <v>0.74</v>
      </c>
      <c r="L113" s="75">
        <f t="shared" si="4"/>
        <v>64</v>
      </c>
      <c r="M113" s="75" t="str">
        <f t="shared" si="5"/>
        <v/>
      </c>
      <c r="N113" s="75">
        <f t="shared" si="6"/>
        <v>732</v>
      </c>
      <c r="O113" s="74">
        <f t="shared" si="7"/>
        <v>0.008</v>
      </c>
      <c r="P113" s="74">
        <f t="shared" si="8"/>
        <v>0.086</v>
      </c>
    </row>
    <row r="114">
      <c r="A114" s="33" t="s">
        <v>46</v>
      </c>
      <c r="B114" s="68" t="s">
        <v>68</v>
      </c>
      <c r="C114" s="35" t="s">
        <v>56</v>
      </c>
      <c r="D114" s="73" t="str">
        <f t="shared" si="2"/>
        <v>Africa/Chad-Africa/2008</v>
      </c>
      <c r="E114" s="56">
        <v>0.713</v>
      </c>
      <c r="F114" s="72">
        <v>64.0</v>
      </c>
      <c r="G114" s="69"/>
      <c r="H114" s="72">
        <v>732.0</v>
      </c>
      <c r="I114" s="56">
        <v>0.012</v>
      </c>
      <c r="J114" s="56">
        <v>0.145</v>
      </c>
      <c r="K114" s="74">
        <f t="shared" si="3"/>
        <v>0.713</v>
      </c>
      <c r="L114" s="75">
        <f t="shared" si="4"/>
        <v>64</v>
      </c>
      <c r="M114" s="75" t="str">
        <f t="shared" si="5"/>
        <v/>
      </c>
      <c r="N114" s="75">
        <f t="shared" si="6"/>
        <v>732</v>
      </c>
      <c r="O114" s="74">
        <f t="shared" si="7"/>
        <v>0.012</v>
      </c>
      <c r="P114" s="74">
        <f t="shared" si="8"/>
        <v>0.145</v>
      </c>
    </row>
    <row r="115">
      <c r="A115" s="33" t="s">
        <v>46</v>
      </c>
      <c r="B115" s="68" t="s">
        <v>68</v>
      </c>
      <c r="C115" s="35" t="s">
        <v>57</v>
      </c>
      <c r="D115" s="73" t="str">
        <f t="shared" si="2"/>
        <v>Africa/Chad-Africa/2009</v>
      </c>
      <c r="E115" s="56">
        <v>0.713</v>
      </c>
      <c r="F115" s="72">
        <v>64.0</v>
      </c>
      <c r="G115" s="69"/>
      <c r="H115" s="72">
        <v>732.0</v>
      </c>
      <c r="I115" s="56">
        <v>0.015</v>
      </c>
      <c r="J115" s="56">
        <v>0.201</v>
      </c>
      <c r="K115" s="74">
        <f t="shared" si="3"/>
        <v>0.713</v>
      </c>
      <c r="L115" s="75">
        <f t="shared" si="4"/>
        <v>64</v>
      </c>
      <c r="M115" s="75" t="str">
        <f t="shared" si="5"/>
        <v/>
      </c>
      <c r="N115" s="75">
        <f t="shared" si="6"/>
        <v>732</v>
      </c>
      <c r="O115" s="74">
        <f t="shared" si="7"/>
        <v>0.015</v>
      </c>
      <c r="P115" s="74">
        <f t="shared" si="8"/>
        <v>0.201</v>
      </c>
    </row>
    <row r="116">
      <c r="A116" s="33" t="s">
        <v>46</v>
      </c>
      <c r="B116" s="68" t="s">
        <v>68</v>
      </c>
      <c r="C116" s="35" t="s">
        <v>58</v>
      </c>
      <c r="D116" s="73" t="str">
        <f t="shared" si="2"/>
        <v>Africa/Chad-Africa/2010</v>
      </c>
      <c r="E116" s="56">
        <v>0.758</v>
      </c>
      <c r="F116" s="72">
        <v>64.0</v>
      </c>
      <c r="G116" s="69"/>
      <c r="H116" s="72">
        <v>732.0</v>
      </c>
      <c r="I116" s="56">
        <v>0.017</v>
      </c>
      <c r="J116" s="56">
        <v>0.245</v>
      </c>
      <c r="K116" s="74">
        <f t="shared" si="3"/>
        <v>0.758</v>
      </c>
      <c r="L116" s="75">
        <f t="shared" si="4"/>
        <v>64</v>
      </c>
      <c r="M116" s="75" t="str">
        <f t="shared" si="5"/>
        <v/>
      </c>
      <c r="N116" s="75">
        <f t="shared" si="6"/>
        <v>732</v>
      </c>
      <c r="O116" s="74">
        <f t="shared" si="7"/>
        <v>0.017</v>
      </c>
      <c r="P116" s="74">
        <f t="shared" si="8"/>
        <v>0.245</v>
      </c>
    </row>
    <row r="117">
      <c r="A117" s="33" t="s">
        <v>46</v>
      </c>
      <c r="B117" s="68" t="s">
        <v>68</v>
      </c>
      <c r="C117" s="35" t="s">
        <v>59</v>
      </c>
      <c r="D117" s="73" t="str">
        <f t="shared" si="2"/>
        <v>Africa/Chad-Africa/2011</v>
      </c>
      <c r="E117" s="56">
        <v>0.758</v>
      </c>
      <c r="F117" s="72">
        <v>55.0</v>
      </c>
      <c r="G117" s="69"/>
      <c r="H117" s="72">
        <v>732.0</v>
      </c>
      <c r="I117" s="56">
        <v>0.019</v>
      </c>
      <c r="J117" s="56">
        <v>0.303</v>
      </c>
      <c r="K117" s="74">
        <f t="shared" si="3"/>
        <v>0.758</v>
      </c>
      <c r="L117" s="75">
        <f t="shared" si="4"/>
        <v>55</v>
      </c>
      <c r="M117" s="75" t="str">
        <f t="shared" si="5"/>
        <v/>
      </c>
      <c r="N117" s="75">
        <f t="shared" si="6"/>
        <v>732</v>
      </c>
      <c r="O117" s="74">
        <f t="shared" si="7"/>
        <v>0.019</v>
      </c>
      <c r="P117" s="74">
        <f t="shared" si="8"/>
        <v>0.303</v>
      </c>
    </row>
    <row r="118">
      <c r="A118" s="33" t="s">
        <v>46</v>
      </c>
      <c r="B118" s="68" t="s">
        <v>68</v>
      </c>
      <c r="C118" s="35" t="s">
        <v>60</v>
      </c>
      <c r="D118" s="73" t="str">
        <f t="shared" si="2"/>
        <v>Africa/Chad-Africa/2012</v>
      </c>
      <c r="E118" s="56">
        <v>0.757</v>
      </c>
      <c r="F118" s="72">
        <v>62.0</v>
      </c>
      <c r="G118" s="72">
        <v>189.0</v>
      </c>
      <c r="H118" s="72">
        <v>732.0</v>
      </c>
      <c r="I118" s="56">
        <v>0.021</v>
      </c>
      <c r="J118" s="56">
        <v>0.354</v>
      </c>
      <c r="K118" s="74">
        <f t="shared" si="3"/>
        <v>0.757</v>
      </c>
      <c r="L118" s="75">
        <f t="shared" si="4"/>
        <v>62</v>
      </c>
      <c r="M118" s="75">
        <f t="shared" si="5"/>
        <v>189</v>
      </c>
      <c r="N118" s="75">
        <f t="shared" si="6"/>
        <v>732</v>
      </c>
      <c r="O118" s="74">
        <f t="shared" si="7"/>
        <v>0.021</v>
      </c>
      <c r="P118" s="74">
        <f t="shared" si="8"/>
        <v>0.354</v>
      </c>
    </row>
    <row r="119">
      <c r="A119" s="33" t="s">
        <v>46</v>
      </c>
      <c r="B119" s="68" t="s">
        <v>69</v>
      </c>
      <c r="C119" s="35" t="s">
        <v>48</v>
      </c>
      <c r="D119" s="73" t="str">
        <f t="shared" si="2"/>
        <v>Africa/Comoros-Africa/2000</v>
      </c>
      <c r="E119" s="59"/>
      <c r="F119" s="69"/>
      <c r="G119" s="69"/>
      <c r="H119" s="69"/>
      <c r="I119" s="56">
        <v>0.003</v>
      </c>
      <c r="J119" s="59"/>
      <c r="K119" s="74" t="str">
        <f t="shared" si="3"/>
        <v/>
      </c>
      <c r="L119" s="75" t="str">
        <f t="shared" si="4"/>
        <v/>
      </c>
      <c r="M119" s="75" t="str">
        <f t="shared" si="5"/>
        <v/>
      </c>
      <c r="N119" s="75" t="str">
        <f t="shared" si="6"/>
        <v/>
      </c>
      <c r="O119" s="74">
        <f t="shared" si="7"/>
        <v>0.003</v>
      </c>
      <c r="P119" s="74" t="str">
        <f t="shared" si="8"/>
        <v/>
      </c>
    </row>
    <row r="120">
      <c r="A120" s="33" t="s">
        <v>46</v>
      </c>
      <c r="B120" s="68" t="s">
        <v>69</v>
      </c>
      <c r="C120" s="35" t="s">
        <v>49</v>
      </c>
      <c r="D120" s="73" t="str">
        <f t="shared" si="2"/>
        <v>Africa/Comoros-Africa/2001</v>
      </c>
      <c r="E120" s="59"/>
      <c r="F120" s="69"/>
      <c r="G120" s="69"/>
      <c r="H120" s="69"/>
      <c r="I120" s="56">
        <v>0.004</v>
      </c>
      <c r="J120" s="59"/>
      <c r="K120" s="74" t="str">
        <f t="shared" si="3"/>
        <v/>
      </c>
      <c r="L120" s="75" t="str">
        <f t="shared" si="4"/>
        <v/>
      </c>
      <c r="M120" s="75" t="str">
        <f t="shared" si="5"/>
        <v/>
      </c>
      <c r="N120" s="75" t="str">
        <f t="shared" si="6"/>
        <v/>
      </c>
      <c r="O120" s="74">
        <f t="shared" si="7"/>
        <v>0.004</v>
      </c>
      <c r="P120" s="74" t="str">
        <f t="shared" si="8"/>
        <v/>
      </c>
    </row>
    <row r="121">
      <c r="A121" s="33" t="s">
        <v>46</v>
      </c>
      <c r="B121" s="68" t="s">
        <v>69</v>
      </c>
      <c r="C121" s="35" t="s">
        <v>50</v>
      </c>
      <c r="D121" s="73" t="str">
        <f t="shared" si="2"/>
        <v>Africa/Comoros-Africa/2002</v>
      </c>
      <c r="E121" s="59"/>
      <c r="F121" s="69"/>
      <c r="G121" s="69"/>
      <c r="H121" s="69"/>
      <c r="I121" s="56">
        <v>0.006</v>
      </c>
      <c r="J121" s="59"/>
      <c r="K121" s="74" t="str">
        <f t="shared" si="3"/>
        <v/>
      </c>
      <c r="L121" s="75" t="str">
        <f t="shared" si="4"/>
        <v/>
      </c>
      <c r="M121" s="75" t="str">
        <f t="shared" si="5"/>
        <v/>
      </c>
      <c r="N121" s="75" t="str">
        <f t="shared" si="6"/>
        <v/>
      </c>
      <c r="O121" s="74">
        <f t="shared" si="7"/>
        <v>0.006</v>
      </c>
      <c r="P121" s="74" t="str">
        <f t="shared" si="8"/>
        <v/>
      </c>
    </row>
    <row r="122">
      <c r="A122" s="33" t="s">
        <v>46</v>
      </c>
      <c r="B122" s="68" t="s">
        <v>69</v>
      </c>
      <c r="C122" s="35" t="s">
        <v>51</v>
      </c>
      <c r="D122" s="73" t="str">
        <f t="shared" si="2"/>
        <v>Africa/Comoros-Africa/2003</v>
      </c>
      <c r="E122" s="59"/>
      <c r="F122" s="69"/>
      <c r="G122" s="69"/>
      <c r="H122" s="69"/>
      <c r="I122" s="56">
        <v>0.008</v>
      </c>
      <c r="J122" s="56">
        <v>0.004</v>
      </c>
      <c r="K122" s="74" t="str">
        <f t="shared" si="3"/>
        <v/>
      </c>
      <c r="L122" s="75" t="str">
        <f t="shared" si="4"/>
        <v/>
      </c>
      <c r="M122" s="75" t="str">
        <f t="shared" si="5"/>
        <v/>
      </c>
      <c r="N122" s="75" t="str">
        <f t="shared" si="6"/>
        <v/>
      </c>
      <c r="O122" s="74">
        <f t="shared" si="7"/>
        <v>0.008</v>
      </c>
      <c r="P122" s="74">
        <f t="shared" si="8"/>
        <v>0.004</v>
      </c>
    </row>
    <row r="123">
      <c r="A123" s="33" t="s">
        <v>46</v>
      </c>
      <c r="B123" s="68" t="s">
        <v>69</v>
      </c>
      <c r="C123" s="35" t="s">
        <v>52</v>
      </c>
      <c r="D123" s="73" t="str">
        <f t="shared" si="2"/>
        <v>Africa/Comoros-Africa/2004</v>
      </c>
      <c r="E123" s="59"/>
      <c r="F123" s="69"/>
      <c r="G123" s="69"/>
      <c r="H123" s="69"/>
      <c r="I123" s="56">
        <v>0.013</v>
      </c>
      <c r="J123" s="56">
        <v>0.014</v>
      </c>
      <c r="K123" s="74" t="str">
        <f t="shared" si="3"/>
        <v/>
      </c>
      <c r="L123" s="75" t="str">
        <f t="shared" si="4"/>
        <v/>
      </c>
      <c r="M123" s="75" t="str">
        <f t="shared" si="5"/>
        <v/>
      </c>
      <c r="N123" s="75" t="str">
        <f t="shared" si="6"/>
        <v/>
      </c>
      <c r="O123" s="74">
        <f t="shared" si="7"/>
        <v>0.013</v>
      </c>
      <c r="P123" s="74">
        <f t="shared" si="8"/>
        <v>0.014</v>
      </c>
    </row>
    <row r="124">
      <c r="A124" s="33" t="s">
        <v>46</v>
      </c>
      <c r="B124" s="68" t="s">
        <v>69</v>
      </c>
      <c r="C124" s="35" t="s">
        <v>53</v>
      </c>
      <c r="D124" s="73" t="str">
        <f t="shared" si="2"/>
        <v>Africa/Comoros-Africa/2005</v>
      </c>
      <c r="E124" s="56">
        <v>2.179</v>
      </c>
      <c r="F124" s="72">
        <v>24.0</v>
      </c>
      <c r="G124" s="69"/>
      <c r="H124" s="72">
        <v>100.0</v>
      </c>
      <c r="I124" s="56">
        <v>0.02</v>
      </c>
      <c r="J124" s="56">
        <v>0.026</v>
      </c>
      <c r="K124" s="74">
        <f t="shared" si="3"/>
        <v>2.179</v>
      </c>
      <c r="L124" s="75">
        <f t="shared" si="4"/>
        <v>24</v>
      </c>
      <c r="M124" s="75" t="str">
        <f t="shared" si="5"/>
        <v/>
      </c>
      <c r="N124" s="75">
        <f t="shared" si="6"/>
        <v>100</v>
      </c>
      <c r="O124" s="74">
        <f t="shared" si="7"/>
        <v>0.02</v>
      </c>
      <c r="P124" s="74">
        <f t="shared" si="8"/>
        <v>0.026</v>
      </c>
    </row>
    <row r="125">
      <c r="A125" s="33" t="s">
        <v>46</v>
      </c>
      <c r="B125" s="68" t="s">
        <v>69</v>
      </c>
      <c r="C125" s="35" t="s">
        <v>54</v>
      </c>
      <c r="D125" s="73" t="str">
        <f t="shared" si="2"/>
        <v>Africa/Comoros-Africa/2006</v>
      </c>
      <c r="E125" s="56">
        <v>2.179</v>
      </c>
      <c r="F125" s="72">
        <v>22.0</v>
      </c>
      <c r="G125" s="69"/>
      <c r="H125" s="72">
        <v>100.0</v>
      </c>
      <c r="I125" s="56">
        <v>0.022</v>
      </c>
      <c r="J125" s="56">
        <v>0.06</v>
      </c>
      <c r="K125" s="74">
        <f t="shared" si="3"/>
        <v>2.179</v>
      </c>
      <c r="L125" s="75">
        <f t="shared" si="4"/>
        <v>22</v>
      </c>
      <c r="M125" s="75" t="str">
        <f t="shared" si="5"/>
        <v/>
      </c>
      <c r="N125" s="75">
        <f t="shared" si="6"/>
        <v>100</v>
      </c>
      <c r="O125" s="74">
        <f t="shared" si="7"/>
        <v>0.022</v>
      </c>
      <c r="P125" s="74">
        <f t="shared" si="8"/>
        <v>0.06</v>
      </c>
    </row>
    <row r="126">
      <c r="A126" s="33" t="s">
        <v>46</v>
      </c>
      <c r="B126" s="68" t="s">
        <v>69</v>
      </c>
      <c r="C126" s="35" t="s">
        <v>55</v>
      </c>
      <c r="D126" s="73" t="str">
        <f t="shared" si="2"/>
        <v>Africa/Comoros-Africa/2007</v>
      </c>
      <c r="E126" s="56">
        <v>2.179</v>
      </c>
      <c r="F126" s="72">
        <v>22.0</v>
      </c>
      <c r="G126" s="69"/>
      <c r="H126" s="72">
        <v>100.0</v>
      </c>
      <c r="I126" s="56">
        <v>0.025</v>
      </c>
      <c r="J126" s="56">
        <v>0.098</v>
      </c>
      <c r="K126" s="74">
        <f t="shared" si="3"/>
        <v>2.179</v>
      </c>
      <c r="L126" s="75">
        <f t="shared" si="4"/>
        <v>22</v>
      </c>
      <c r="M126" s="75" t="str">
        <f t="shared" si="5"/>
        <v/>
      </c>
      <c r="N126" s="75">
        <f t="shared" si="6"/>
        <v>100</v>
      </c>
      <c r="O126" s="74">
        <f t="shared" si="7"/>
        <v>0.025</v>
      </c>
      <c r="P126" s="74">
        <f t="shared" si="8"/>
        <v>0.098</v>
      </c>
    </row>
    <row r="127">
      <c r="A127" s="33" t="s">
        <v>46</v>
      </c>
      <c r="B127" s="68" t="s">
        <v>69</v>
      </c>
      <c r="C127" s="35" t="s">
        <v>56</v>
      </c>
      <c r="D127" s="73" t="str">
        <f t="shared" si="2"/>
        <v>Africa/Comoros-Africa/2008</v>
      </c>
      <c r="E127" s="56">
        <v>2.179</v>
      </c>
      <c r="F127" s="72">
        <v>22.0</v>
      </c>
      <c r="G127" s="69"/>
      <c r="H127" s="72">
        <v>100.0</v>
      </c>
      <c r="I127" s="56">
        <v>0.03</v>
      </c>
      <c r="J127" s="56">
        <v>0.141</v>
      </c>
      <c r="K127" s="74">
        <f t="shared" si="3"/>
        <v>2.179</v>
      </c>
      <c r="L127" s="75">
        <f t="shared" si="4"/>
        <v>22</v>
      </c>
      <c r="M127" s="75" t="str">
        <f t="shared" si="5"/>
        <v/>
      </c>
      <c r="N127" s="75">
        <f t="shared" si="6"/>
        <v>100</v>
      </c>
      <c r="O127" s="74">
        <f t="shared" si="7"/>
        <v>0.03</v>
      </c>
      <c r="P127" s="74">
        <f t="shared" si="8"/>
        <v>0.141</v>
      </c>
    </row>
    <row r="128">
      <c r="A128" s="33" t="s">
        <v>46</v>
      </c>
      <c r="B128" s="68" t="s">
        <v>69</v>
      </c>
      <c r="C128" s="35" t="s">
        <v>57</v>
      </c>
      <c r="D128" s="73" t="str">
        <f t="shared" si="2"/>
        <v>Africa/Comoros-Africa/2009</v>
      </c>
      <c r="E128" s="56">
        <v>2.179</v>
      </c>
      <c r="F128" s="72">
        <v>22.0</v>
      </c>
      <c r="G128" s="69"/>
      <c r="H128" s="72">
        <v>100.0</v>
      </c>
      <c r="I128" s="56">
        <v>0.035</v>
      </c>
      <c r="J128" s="56">
        <v>0.184</v>
      </c>
      <c r="K128" s="74">
        <f t="shared" si="3"/>
        <v>2.179</v>
      </c>
      <c r="L128" s="75">
        <f t="shared" si="4"/>
        <v>22</v>
      </c>
      <c r="M128" s="75" t="str">
        <f t="shared" si="5"/>
        <v/>
      </c>
      <c r="N128" s="75">
        <f t="shared" si="6"/>
        <v>100</v>
      </c>
      <c r="O128" s="74">
        <f t="shared" si="7"/>
        <v>0.035</v>
      </c>
      <c r="P128" s="74">
        <f t="shared" si="8"/>
        <v>0.184</v>
      </c>
    </row>
    <row r="129">
      <c r="A129" s="33" t="s">
        <v>46</v>
      </c>
      <c r="B129" s="68" t="s">
        <v>69</v>
      </c>
      <c r="C129" s="35" t="s">
        <v>58</v>
      </c>
      <c r="D129" s="73" t="str">
        <f t="shared" si="2"/>
        <v>Africa/Comoros-Africa/2010</v>
      </c>
      <c r="E129" s="56">
        <v>2.179</v>
      </c>
      <c r="F129" s="72">
        <v>22.0</v>
      </c>
      <c r="G129" s="69"/>
      <c r="H129" s="72">
        <v>100.0</v>
      </c>
      <c r="I129" s="56">
        <v>0.051</v>
      </c>
      <c r="J129" s="56">
        <v>0.242</v>
      </c>
      <c r="K129" s="74">
        <f t="shared" si="3"/>
        <v>2.179</v>
      </c>
      <c r="L129" s="75">
        <f t="shared" si="4"/>
        <v>22</v>
      </c>
      <c r="M129" s="75" t="str">
        <f t="shared" si="5"/>
        <v/>
      </c>
      <c r="N129" s="75">
        <f t="shared" si="6"/>
        <v>100</v>
      </c>
      <c r="O129" s="74">
        <f t="shared" si="7"/>
        <v>0.051</v>
      </c>
      <c r="P129" s="74">
        <f t="shared" si="8"/>
        <v>0.242</v>
      </c>
    </row>
    <row r="130">
      <c r="A130" s="33" t="s">
        <v>46</v>
      </c>
      <c r="B130" s="68" t="s">
        <v>69</v>
      </c>
      <c r="C130" s="35" t="s">
        <v>59</v>
      </c>
      <c r="D130" s="73" t="str">
        <f t="shared" si="2"/>
        <v>Africa/Comoros-Africa/2011</v>
      </c>
      <c r="E130" s="56">
        <v>2.179</v>
      </c>
      <c r="F130" s="72">
        <v>22.0</v>
      </c>
      <c r="G130" s="69"/>
      <c r="H130" s="72">
        <v>100.0</v>
      </c>
      <c r="I130" s="56">
        <v>0.055</v>
      </c>
      <c r="J130" s="56">
        <v>0.309</v>
      </c>
      <c r="K130" s="74">
        <f t="shared" si="3"/>
        <v>2.179</v>
      </c>
      <c r="L130" s="75">
        <f t="shared" si="4"/>
        <v>22</v>
      </c>
      <c r="M130" s="75" t="str">
        <f t="shared" si="5"/>
        <v/>
      </c>
      <c r="N130" s="75">
        <f t="shared" si="6"/>
        <v>100</v>
      </c>
      <c r="O130" s="74">
        <f t="shared" si="7"/>
        <v>0.055</v>
      </c>
      <c r="P130" s="74">
        <f t="shared" si="8"/>
        <v>0.309</v>
      </c>
    </row>
    <row r="131">
      <c r="A131" s="33" t="s">
        <v>46</v>
      </c>
      <c r="B131" s="68" t="s">
        <v>69</v>
      </c>
      <c r="C131" s="35" t="s">
        <v>60</v>
      </c>
      <c r="D131" s="73" t="str">
        <f t="shared" si="2"/>
        <v>Africa/Comoros-Africa/2012</v>
      </c>
      <c r="E131" s="56">
        <v>2.179</v>
      </c>
      <c r="F131" s="72">
        <v>20.0</v>
      </c>
      <c r="G131" s="72">
        <v>160.0</v>
      </c>
      <c r="H131" s="72">
        <v>100.0</v>
      </c>
      <c r="I131" s="56">
        <v>0.06</v>
      </c>
      <c r="J131" s="56">
        <v>0.395</v>
      </c>
      <c r="K131" s="74">
        <f t="shared" si="3"/>
        <v>2.179</v>
      </c>
      <c r="L131" s="75">
        <f t="shared" si="4"/>
        <v>20</v>
      </c>
      <c r="M131" s="75">
        <f t="shared" si="5"/>
        <v>160</v>
      </c>
      <c r="N131" s="75">
        <f t="shared" si="6"/>
        <v>100</v>
      </c>
      <c r="O131" s="74">
        <f t="shared" si="7"/>
        <v>0.06</v>
      </c>
      <c r="P131" s="74">
        <f t="shared" si="8"/>
        <v>0.395</v>
      </c>
    </row>
    <row r="132">
      <c r="A132" s="33" t="s">
        <v>46</v>
      </c>
      <c r="B132" s="68" t="s">
        <v>70</v>
      </c>
      <c r="C132" s="35" t="s">
        <v>48</v>
      </c>
      <c r="D132" s="73" t="str">
        <f t="shared" si="2"/>
        <v>Africa/Congo (Brazzaville)-Africa/2000</v>
      </c>
      <c r="E132" s="59"/>
      <c r="F132" s="69"/>
      <c r="G132" s="69"/>
      <c r="H132" s="69"/>
      <c r="I132" s="56">
        <v>0.0</v>
      </c>
      <c r="J132" s="56">
        <v>0.022</v>
      </c>
      <c r="K132" s="74" t="str">
        <f t="shared" si="3"/>
        <v/>
      </c>
      <c r="L132" s="75" t="str">
        <f t="shared" si="4"/>
        <v/>
      </c>
      <c r="M132" s="75" t="str">
        <f t="shared" si="5"/>
        <v/>
      </c>
      <c r="N132" s="75" t="str">
        <f t="shared" si="6"/>
        <v/>
      </c>
      <c r="O132" s="74">
        <f t="shared" si="7"/>
        <v>0</v>
      </c>
      <c r="P132" s="74">
        <f t="shared" si="8"/>
        <v>0.022</v>
      </c>
    </row>
    <row r="133">
      <c r="A133" s="33" t="s">
        <v>46</v>
      </c>
      <c r="B133" s="68" t="s">
        <v>70</v>
      </c>
      <c r="C133" s="35" t="s">
        <v>49</v>
      </c>
      <c r="D133" s="73" t="str">
        <f t="shared" si="2"/>
        <v>Africa/Congo (Brazzaville)-Africa/2001</v>
      </c>
      <c r="E133" s="59"/>
      <c r="F133" s="69"/>
      <c r="G133" s="69"/>
      <c r="H133" s="69"/>
      <c r="I133" s="56">
        <v>0.0</v>
      </c>
      <c r="J133" s="56">
        <v>0.047</v>
      </c>
      <c r="K133" s="74" t="str">
        <f t="shared" si="3"/>
        <v/>
      </c>
      <c r="L133" s="75" t="str">
        <f t="shared" si="4"/>
        <v/>
      </c>
      <c r="M133" s="75" t="str">
        <f t="shared" si="5"/>
        <v/>
      </c>
      <c r="N133" s="75" t="str">
        <f t="shared" si="6"/>
        <v/>
      </c>
      <c r="O133" s="74">
        <f t="shared" si="7"/>
        <v>0</v>
      </c>
      <c r="P133" s="74">
        <f t="shared" si="8"/>
        <v>0.047</v>
      </c>
    </row>
    <row r="134">
      <c r="A134" s="33" t="s">
        <v>46</v>
      </c>
      <c r="B134" s="68" t="s">
        <v>70</v>
      </c>
      <c r="C134" s="35" t="s">
        <v>50</v>
      </c>
      <c r="D134" s="73" t="str">
        <f t="shared" si="2"/>
        <v>Africa/Congo (Brazzaville)-Africa/2002</v>
      </c>
      <c r="E134" s="59"/>
      <c r="F134" s="69"/>
      <c r="G134" s="69"/>
      <c r="H134" s="69"/>
      <c r="I134" s="56">
        <v>0.002</v>
      </c>
      <c r="J134" s="56">
        <v>0.068</v>
      </c>
      <c r="K134" s="74" t="str">
        <f t="shared" si="3"/>
        <v/>
      </c>
      <c r="L134" s="75" t="str">
        <f t="shared" si="4"/>
        <v/>
      </c>
      <c r="M134" s="75" t="str">
        <f t="shared" si="5"/>
        <v/>
      </c>
      <c r="N134" s="75" t="str">
        <f t="shared" si="6"/>
        <v/>
      </c>
      <c r="O134" s="74">
        <f t="shared" si="7"/>
        <v>0.002</v>
      </c>
      <c r="P134" s="74">
        <f t="shared" si="8"/>
        <v>0.068</v>
      </c>
    </row>
    <row r="135">
      <c r="A135" s="33" t="s">
        <v>46</v>
      </c>
      <c r="B135" s="68" t="s">
        <v>70</v>
      </c>
      <c r="C135" s="35" t="s">
        <v>51</v>
      </c>
      <c r="D135" s="73" t="str">
        <f t="shared" si="2"/>
        <v>Africa/Congo (Brazzaville)-Africa/2003</v>
      </c>
      <c r="E135" s="59"/>
      <c r="F135" s="72">
        <v>37.0</v>
      </c>
      <c r="G135" s="69"/>
      <c r="H135" s="69"/>
      <c r="I135" s="56">
        <v>0.005</v>
      </c>
      <c r="J135" s="56">
        <v>0.098</v>
      </c>
      <c r="K135" s="74" t="str">
        <f t="shared" si="3"/>
        <v/>
      </c>
      <c r="L135" s="75">
        <f t="shared" si="4"/>
        <v>37</v>
      </c>
      <c r="M135" s="75" t="str">
        <f t="shared" si="5"/>
        <v/>
      </c>
      <c r="N135" s="75" t="str">
        <f t="shared" si="6"/>
        <v/>
      </c>
      <c r="O135" s="74">
        <f t="shared" si="7"/>
        <v>0.005</v>
      </c>
      <c r="P135" s="74">
        <f t="shared" si="8"/>
        <v>0.098</v>
      </c>
    </row>
    <row r="136">
      <c r="A136" s="33" t="s">
        <v>46</v>
      </c>
      <c r="B136" s="68" t="s">
        <v>70</v>
      </c>
      <c r="C136" s="35" t="s">
        <v>52</v>
      </c>
      <c r="D136" s="73" t="str">
        <f t="shared" si="2"/>
        <v>Africa/Congo (Brazzaville)-Africa/2004</v>
      </c>
      <c r="E136" s="59"/>
      <c r="F136" s="72">
        <v>37.0</v>
      </c>
      <c r="G136" s="69"/>
      <c r="H136" s="69"/>
      <c r="I136" s="56">
        <v>0.011</v>
      </c>
      <c r="J136" s="56">
        <v>0.111</v>
      </c>
      <c r="K136" s="74" t="str">
        <f t="shared" si="3"/>
        <v/>
      </c>
      <c r="L136" s="75">
        <f t="shared" si="4"/>
        <v>37</v>
      </c>
      <c r="M136" s="75" t="str">
        <f t="shared" si="5"/>
        <v/>
      </c>
      <c r="N136" s="75" t="str">
        <f t="shared" si="6"/>
        <v/>
      </c>
      <c r="O136" s="74">
        <f t="shared" si="7"/>
        <v>0.011</v>
      </c>
      <c r="P136" s="74">
        <f t="shared" si="8"/>
        <v>0.111</v>
      </c>
    </row>
    <row r="137">
      <c r="A137" s="33" t="s">
        <v>46</v>
      </c>
      <c r="B137" s="68" t="s">
        <v>70</v>
      </c>
      <c r="C137" s="35" t="s">
        <v>53</v>
      </c>
      <c r="D137" s="73" t="str">
        <f t="shared" si="2"/>
        <v>Africa/Congo (Brazzaville)-Africa/2005</v>
      </c>
      <c r="E137" s="56">
        <v>0.649</v>
      </c>
      <c r="F137" s="72">
        <v>37.0</v>
      </c>
      <c r="G137" s="69"/>
      <c r="H137" s="72">
        <v>606.0</v>
      </c>
      <c r="I137" s="56">
        <v>0.015</v>
      </c>
      <c r="J137" s="56">
        <v>0.158</v>
      </c>
      <c r="K137" s="74">
        <f t="shared" si="3"/>
        <v>0.649</v>
      </c>
      <c r="L137" s="75">
        <f t="shared" si="4"/>
        <v>37</v>
      </c>
      <c r="M137" s="75" t="str">
        <f t="shared" si="5"/>
        <v/>
      </c>
      <c r="N137" s="75">
        <f t="shared" si="6"/>
        <v>606</v>
      </c>
      <c r="O137" s="74">
        <f t="shared" si="7"/>
        <v>0.015</v>
      </c>
      <c r="P137" s="74">
        <f t="shared" si="8"/>
        <v>0.158</v>
      </c>
    </row>
    <row r="138">
      <c r="A138" s="33" t="s">
        <v>46</v>
      </c>
      <c r="B138" s="68" t="s">
        <v>70</v>
      </c>
      <c r="C138" s="35" t="s">
        <v>54</v>
      </c>
      <c r="D138" s="73" t="str">
        <f t="shared" si="2"/>
        <v>Africa/Congo (Brazzaville)-Africa/2006</v>
      </c>
      <c r="E138" s="56">
        <v>0.649</v>
      </c>
      <c r="F138" s="72">
        <v>37.0</v>
      </c>
      <c r="G138" s="69"/>
      <c r="H138" s="72">
        <v>606.0</v>
      </c>
      <c r="I138" s="56">
        <v>0.02</v>
      </c>
      <c r="J138" s="56">
        <v>0.252</v>
      </c>
      <c r="K138" s="74">
        <f t="shared" si="3"/>
        <v>0.649</v>
      </c>
      <c r="L138" s="75">
        <f t="shared" si="4"/>
        <v>37</v>
      </c>
      <c r="M138" s="75" t="str">
        <f t="shared" si="5"/>
        <v/>
      </c>
      <c r="N138" s="75">
        <f t="shared" si="6"/>
        <v>606</v>
      </c>
      <c r="O138" s="74">
        <f t="shared" si="7"/>
        <v>0.02</v>
      </c>
      <c r="P138" s="74">
        <f t="shared" si="8"/>
        <v>0.252</v>
      </c>
    </row>
    <row r="139">
      <c r="A139" s="33" t="s">
        <v>46</v>
      </c>
      <c r="B139" s="68" t="s">
        <v>70</v>
      </c>
      <c r="C139" s="35" t="s">
        <v>55</v>
      </c>
      <c r="D139" s="73" t="str">
        <f t="shared" si="2"/>
        <v>Africa/Congo (Brazzaville)-Africa/2007</v>
      </c>
      <c r="E139" s="56">
        <v>0.649</v>
      </c>
      <c r="F139" s="72">
        <v>37.0</v>
      </c>
      <c r="G139" s="69"/>
      <c r="H139" s="72">
        <v>606.0</v>
      </c>
      <c r="I139" s="56">
        <v>0.028</v>
      </c>
      <c r="J139" s="56">
        <v>0.343</v>
      </c>
      <c r="K139" s="74">
        <f t="shared" si="3"/>
        <v>0.649</v>
      </c>
      <c r="L139" s="75">
        <f t="shared" si="4"/>
        <v>37</v>
      </c>
      <c r="M139" s="75" t="str">
        <f t="shared" si="5"/>
        <v/>
      </c>
      <c r="N139" s="75">
        <f t="shared" si="6"/>
        <v>606</v>
      </c>
      <c r="O139" s="74">
        <f t="shared" si="7"/>
        <v>0.028</v>
      </c>
      <c r="P139" s="74">
        <f t="shared" si="8"/>
        <v>0.343</v>
      </c>
    </row>
    <row r="140">
      <c r="A140" s="33" t="s">
        <v>46</v>
      </c>
      <c r="B140" s="68" t="s">
        <v>70</v>
      </c>
      <c r="C140" s="35" t="s">
        <v>56</v>
      </c>
      <c r="D140" s="73" t="str">
        <f t="shared" si="2"/>
        <v>Africa/Congo (Brazzaville)-Africa/2008</v>
      </c>
      <c r="E140" s="56">
        <v>0.659</v>
      </c>
      <c r="F140" s="72">
        <v>161.0</v>
      </c>
      <c r="G140" s="69"/>
      <c r="H140" s="72">
        <v>606.0</v>
      </c>
      <c r="I140" s="56">
        <v>0.043</v>
      </c>
      <c r="J140" s="56">
        <v>0.466</v>
      </c>
      <c r="K140" s="74">
        <f t="shared" si="3"/>
        <v>0.659</v>
      </c>
      <c r="L140" s="75">
        <f t="shared" si="4"/>
        <v>161</v>
      </c>
      <c r="M140" s="75" t="str">
        <f t="shared" si="5"/>
        <v/>
      </c>
      <c r="N140" s="75">
        <f t="shared" si="6"/>
        <v>606</v>
      </c>
      <c r="O140" s="74">
        <f t="shared" si="7"/>
        <v>0.043</v>
      </c>
      <c r="P140" s="74">
        <f t="shared" si="8"/>
        <v>0.466</v>
      </c>
    </row>
    <row r="141">
      <c r="A141" s="33" t="s">
        <v>46</v>
      </c>
      <c r="B141" s="68" t="s">
        <v>70</v>
      </c>
      <c r="C141" s="35" t="s">
        <v>57</v>
      </c>
      <c r="D141" s="73" t="str">
        <f t="shared" si="2"/>
        <v>Africa/Congo (Brazzaville)-Africa/2009</v>
      </c>
      <c r="E141" s="56">
        <v>0.659</v>
      </c>
      <c r="F141" s="72">
        <v>161.0</v>
      </c>
      <c r="G141" s="69"/>
      <c r="H141" s="72">
        <v>606.0</v>
      </c>
      <c r="I141" s="56">
        <v>0.045</v>
      </c>
      <c r="J141" s="56">
        <v>0.738</v>
      </c>
      <c r="K141" s="74">
        <f t="shared" si="3"/>
        <v>0.659</v>
      </c>
      <c r="L141" s="75">
        <f t="shared" si="4"/>
        <v>161</v>
      </c>
      <c r="M141" s="75" t="str">
        <f t="shared" si="5"/>
        <v/>
      </c>
      <c r="N141" s="75">
        <f t="shared" si="6"/>
        <v>606</v>
      </c>
      <c r="O141" s="74">
        <f t="shared" si="7"/>
        <v>0.045</v>
      </c>
      <c r="P141" s="74">
        <f t="shared" si="8"/>
        <v>0.738</v>
      </c>
    </row>
    <row r="142">
      <c r="A142" s="33" t="s">
        <v>46</v>
      </c>
      <c r="B142" s="68" t="s">
        <v>70</v>
      </c>
      <c r="C142" s="35" t="s">
        <v>58</v>
      </c>
      <c r="D142" s="73" t="str">
        <f t="shared" si="2"/>
        <v>Africa/Congo (Brazzaville)-Africa/2010</v>
      </c>
      <c r="E142" s="56">
        <v>0.663</v>
      </c>
      <c r="F142" s="72">
        <v>161.0</v>
      </c>
      <c r="G142" s="69"/>
      <c r="H142" s="72">
        <v>606.0</v>
      </c>
      <c r="I142" s="56">
        <v>0.05</v>
      </c>
      <c r="J142" s="56">
        <v>0.904</v>
      </c>
      <c r="K142" s="74">
        <f t="shared" si="3"/>
        <v>0.663</v>
      </c>
      <c r="L142" s="75">
        <f t="shared" si="4"/>
        <v>161</v>
      </c>
      <c r="M142" s="75" t="str">
        <f t="shared" si="5"/>
        <v/>
      </c>
      <c r="N142" s="75">
        <f t="shared" si="6"/>
        <v>606</v>
      </c>
      <c r="O142" s="74">
        <f t="shared" si="7"/>
        <v>0.05</v>
      </c>
      <c r="P142" s="74">
        <f t="shared" si="8"/>
        <v>0.904</v>
      </c>
    </row>
    <row r="143">
      <c r="A143" s="33" t="s">
        <v>46</v>
      </c>
      <c r="B143" s="68" t="s">
        <v>70</v>
      </c>
      <c r="C143" s="35" t="s">
        <v>59</v>
      </c>
      <c r="D143" s="73" t="str">
        <f t="shared" si="2"/>
        <v>Africa/Congo (Brazzaville)-Africa/2011</v>
      </c>
      <c r="E143" s="56">
        <v>0.653</v>
      </c>
      <c r="F143" s="72">
        <v>161.0</v>
      </c>
      <c r="G143" s="69"/>
      <c r="H143" s="72">
        <v>606.0</v>
      </c>
      <c r="I143" s="56">
        <v>0.056</v>
      </c>
      <c r="J143" s="56">
        <v>0.919</v>
      </c>
      <c r="K143" s="74">
        <f t="shared" si="3"/>
        <v>0.653</v>
      </c>
      <c r="L143" s="75">
        <f t="shared" si="4"/>
        <v>161</v>
      </c>
      <c r="M143" s="75" t="str">
        <f t="shared" si="5"/>
        <v/>
      </c>
      <c r="N143" s="75">
        <f t="shared" si="6"/>
        <v>606</v>
      </c>
      <c r="O143" s="74">
        <f t="shared" si="7"/>
        <v>0.056</v>
      </c>
      <c r="P143" s="74">
        <f t="shared" si="8"/>
        <v>0.919</v>
      </c>
    </row>
    <row r="144">
      <c r="A144" s="33" t="s">
        <v>46</v>
      </c>
      <c r="B144" s="68" t="s">
        <v>70</v>
      </c>
      <c r="C144" s="35" t="s">
        <v>60</v>
      </c>
      <c r="D144" s="73" t="str">
        <f t="shared" si="2"/>
        <v>Africa/Congo (Brazzaville)-Africa/2012</v>
      </c>
      <c r="E144" s="56">
        <v>0.649</v>
      </c>
      <c r="F144" s="72">
        <v>161.0</v>
      </c>
      <c r="G144" s="72">
        <v>186.0</v>
      </c>
      <c r="H144" s="72">
        <v>606.0</v>
      </c>
      <c r="I144" s="56">
        <v>0.061</v>
      </c>
      <c r="J144" s="56">
        <v>0.988</v>
      </c>
      <c r="K144" s="74">
        <f t="shared" si="3"/>
        <v>0.649</v>
      </c>
      <c r="L144" s="75">
        <f t="shared" si="4"/>
        <v>161</v>
      </c>
      <c r="M144" s="75">
        <f t="shared" si="5"/>
        <v>186</v>
      </c>
      <c r="N144" s="75">
        <f t="shared" si="6"/>
        <v>606</v>
      </c>
      <c r="O144" s="74">
        <f t="shared" si="7"/>
        <v>0.061</v>
      </c>
      <c r="P144" s="74">
        <f t="shared" si="8"/>
        <v>0.988</v>
      </c>
    </row>
    <row r="145">
      <c r="A145" s="33" t="s">
        <v>46</v>
      </c>
      <c r="B145" s="68" t="s">
        <v>71</v>
      </c>
      <c r="C145" s="35" t="s">
        <v>48</v>
      </c>
      <c r="D145" s="73" t="str">
        <f t="shared" si="2"/>
        <v>Africa/Congo (Kinshasa)-Africa/2000</v>
      </c>
      <c r="E145" s="59"/>
      <c r="F145" s="69"/>
      <c r="G145" s="69"/>
      <c r="H145" s="69"/>
      <c r="I145" s="56">
        <v>0.0</v>
      </c>
      <c r="J145" s="56">
        <v>0.0</v>
      </c>
      <c r="K145" s="74" t="str">
        <f t="shared" si="3"/>
        <v/>
      </c>
      <c r="L145" s="75" t="str">
        <f t="shared" si="4"/>
        <v/>
      </c>
      <c r="M145" s="75" t="str">
        <f t="shared" si="5"/>
        <v/>
      </c>
      <c r="N145" s="75" t="str">
        <f t="shared" si="6"/>
        <v/>
      </c>
      <c r="O145" s="74">
        <f t="shared" si="7"/>
        <v>0</v>
      </c>
      <c r="P145" s="74">
        <f t="shared" si="8"/>
        <v>0</v>
      </c>
    </row>
    <row r="146">
      <c r="A146" s="33" t="s">
        <v>46</v>
      </c>
      <c r="B146" s="68" t="s">
        <v>71</v>
      </c>
      <c r="C146" s="35" t="s">
        <v>49</v>
      </c>
      <c r="D146" s="73" t="str">
        <f t="shared" si="2"/>
        <v>Africa/Congo (Kinshasa)-Africa/2001</v>
      </c>
      <c r="E146" s="59"/>
      <c r="F146" s="69"/>
      <c r="G146" s="69"/>
      <c r="H146" s="69"/>
      <c r="I146" s="56">
        <v>0.0</v>
      </c>
      <c r="J146" s="56">
        <v>0.003</v>
      </c>
      <c r="K146" s="74" t="str">
        <f t="shared" si="3"/>
        <v/>
      </c>
      <c r="L146" s="75" t="str">
        <f t="shared" si="4"/>
        <v/>
      </c>
      <c r="M146" s="75" t="str">
        <f t="shared" si="5"/>
        <v/>
      </c>
      <c r="N146" s="75" t="str">
        <f t="shared" si="6"/>
        <v/>
      </c>
      <c r="O146" s="74">
        <f t="shared" si="7"/>
        <v>0</v>
      </c>
      <c r="P146" s="74">
        <f t="shared" si="8"/>
        <v>0.003</v>
      </c>
    </row>
    <row r="147">
      <c r="A147" s="33" t="s">
        <v>46</v>
      </c>
      <c r="B147" s="68" t="s">
        <v>71</v>
      </c>
      <c r="C147" s="35" t="s">
        <v>50</v>
      </c>
      <c r="D147" s="73" t="str">
        <f t="shared" si="2"/>
        <v>Africa/Congo (Kinshasa)-Africa/2002</v>
      </c>
      <c r="E147" s="59"/>
      <c r="F147" s="69"/>
      <c r="G147" s="69"/>
      <c r="H147" s="69"/>
      <c r="I147" s="56">
        <v>0.001</v>
      </c>
      <c r="J147" s="56">
        <v>0.011</v>
      </c>
      <c r="K147" s="74" t="str">
        <f t="shared" si="3"/>
        <v/>
      </c>
      <c r="L147" s="75" t="str">
        <f t="shared" si="4"/>
        <v/>
      </c>
      <c r="M147" s="75" t="str">
        <f t="shared" si="5"/>
        <v/>
      </c>
      <c r="N147" s="75" t="str">
        <f t="shared" si="6"/>
        <v/>
      </c>
      <c r="O147" s="74">
        <f t="shared" si="7"/>
        <v>0.001</v>
      </c>
      <c r="P147" s="74">
        <f t="shared" si="8"/>
        <v>0.011</v>
      </c>
    </row>
    <row r="148">
      <c r="A148" s="33" t="s">
        <v>46</v>
      </c>
      <c r="B148" s="68" t="s">
        <v>71</v>
      </c>
      <c r="C148" s="35" t="s">
        <v>51</v>
      </c>
      <c r="D148" s="73" t="str">
        <f t="shared" si="2"/>
        <v>Africa/Congo (Kinshasa)-Africa/2003</v>
      </c>
      <c r="E148" s="59"/>
      <c r="F148" s="72">
        <v>166.0</v>
      </c>
      <c r="G148" s="69"/>
      <c r="H148" s="69"/>
      <c r="I148" s="56">
        <v>0.001</v>
      </c>
      <c r="J148" s="56">
        <v>0.024</v>
      </c>
      <c r="K148" s="74" t="str">
        <f t="shared" si="3"/>
        <v/>
      </c>
      <c r="L148" s="75">
        <f t="shared" si="4"/>
        <v>166</v>
      </c>
      <c r="M148" s="75" t="str">
        <f t="shared" si="5"/>
        <v/>
      </c>
      <c r="N148" s="75" t="str">
        <f t="shared" si="6"/>
        <v/>
      </c>
      <c r="O148" s="74">
        <f t="shared" si="7"/>
        <v>0.001</v>
      </c>
      <c r="P148" s="74">
        <f t="shared" si="8"/>
        <v>0.024</v>
      </c>
    </row>
    <row r="149">
      <c r="A149" s="33" t="s">
        <v>46</v>
      </c>
      <c r="B149" s="68" t="s">
        <v>71</v>
      </c>
      <c r="C149" s="35" t="s">
        <v>52</v>
      </c>
      <c r="D149" s="73" t="str">
        <f t="shared" si="2"/>
        <v>Africa/Congo (Kinshasa)-Africa/2004</v>
      </c>
      <c r="E149" s="59"/>
      <c r="F149" s="72">
        <v>133.0</v>
      </c>
      <c r="G149" s="69"/>
      <c r="H149" s="69"/>
      <c r="I149" s="56">
        <v>0.002</v>
      </c>
      <c r="J149" s="56">
        <v>0.038</v>
      </c>
      <c r="K149" s="74" t="str">
        <f t="shared" si="3"/>
        <v/>
      </c>
      <c r="L149" s="75">
        <f t="shared" si="4"/>
        <v>133</v>
      </c>
      <c r="M149" s="75" t="str">
        <f t="shared" si="5"/>
        <v/>
      </c>
      <c r="N149" s="75" t="str">
        <f t="shared" si="6"/>
        <v/>
      </c>
      <c r="O149" s="74">
        <f t="shared" si="7"/>
        <v>0.002</v>
      </c>
      <c r="P149" s="74">
        <f t="shared" si="8"/>
        <v>0.038</v>
      </c>
    </row>
    <row r="150">
      <c r="A150" s="33" t="s">
        <v>46</v>
      </c>
      <c r="B150" s="68" t="s">
        <v>71</v>
      </c>
      <c r="C150" s="35" t="s">
        <v>53</v>
      </c>
      <c r="D150" s="73" t="str">
        <f t="shared" si="2"/>
        <v>Africa/Congo (Kinshasa)-Africa/2005</v>
      </c>
      <c r="E150" s="56">
        <v>2.865</v>
      </c>
      <c r="F150" s="72">
        <v>133.0</v>
      </c>
      <c r="G150" s="69"/>
      <c r="H150" s="72">
        <v>308.0</v>
      </c>
      <c r="I150" s="56">
        <v>0.002</v>
      </c>
      <c r="J150" s="56">
        <v>0.051</v>
      </c>
      <c r="K150" s="74">
        <f t="shared" si="3"/>
        <v>2.865</v>
      </c>
      <c r="L150" s="75">
        <f t="shared" si="4"/>
        <v>133</v>
      </c>
      <c r="M150" s="75" t="str">
        <f t="shared" si="5"/>
        <v/>
      </c>
      <c r="N150" s="75">
        <f t="shared" si="6"/>
        <v>308</v>
      </c>
      <c r="O150" s="74">
        <f t="shared" si="7"/>
        <v>0.002</v>
      </c>
      <c r="P150" s="74">
        <f t="shared" si="8"/>
        <v>0.051</v>
      </c>
    </row>
    <row r="151">
      <c r="A151" s="33" t="s">
        <v>46</v>
      </c>
      <c r="B151" s="68" t="s">
        <v>71</v>
      </c>
      <c r="C151" s="35" t="s">
        <v>54</v>
      </c>
      <c r="D151" s="73" t="str">
        <f t="shared" si="2"/>
        <v>Africa/Congo (Kinshasa)-Africa/2006</v>
      </c>
      <c r="E151" s="56">
        <v>2.865</v>
      </c>
      <c r="F151" s="72">
        <v>133.0</v>
      </c>
      <c r="G151" s="69"/>
      <c r="H151" s="72">
        <v>308.0</v>
      </c>
      <c r="I151" s="56">
        <v>0.003</v>
      </c>
      <c r="J151" s="56">
        <v>0.079</v>
      </c>
      <c r="K151" s="74">
        <f t="shared" si="3"/>
        <v>2.865</v>
      </c>
      <c r="L151" s="75">
        <f t="shared" si="4"/>
        <v>133</v>
      </c>
      <c r="M151" s="75" t="str">
        <f t="shared" si="5"/>
        <v/>
      </c>
      <c r="N151" s="75">
        <f t="shared" si="6"/>
        <v>308</v>
      </c>
      <c r="O151" s="74">
        <f t="shared" si="7"/>
        <v>0.003</v>
      </c>
      <c r="P151" s="74">
        <f t="shared" si="8"/>
        <v>0.079</v>
      </c>
    </row>
    <row r="152">
      <c r="A152" s="33" t="s">
        <v>46</v>
      </c>
      <c r="B152" s="68" t="s">
        <v>71</v>
      </c>
      <c r="C152" s="35" t="s">
        <v>55</v>
      </c>
      <c r="D152" s="73" t="str">
        <f t="shared" si="2"/>
        <v>Africa/Congo (Kinshasa)-Africa/2007</v>
      </c>
      <c r="E152" s="56">
        <v>2.881</v>
      </c>
      <c r="F152" s="72">
        <v>133.0</v>
      </c>
      <c r="G152" s="69"/>
      <c r="H152" s="72">
        <v>308.0</v>
      </c>
      <c r="I152" s="56">
        <v>0.004</v>
      </c>
      <c r="J152" s="56">
        <v>0.115</v>
      </c>
      <c r="K152" s="74">
        <f t="shared" si="3"/>
        <v>2.881</v>
      </c>
      <c r="L152" s="75">
        <f t="shared" si="4"/>
        <v>133</v>
      </c>
      <c r="M152" s="75" t="str">
        <f t="shared" si="5"/>
        <v/>
      </c>
      <c r="N152" s="75">
        <f t="shared" si="6"/>
        <v>308</v>
      </c>
      <c r="O152" s="74">
        <f t="shared" si="7"/>
        <v>0.004</v>
      </c>
      <c r="P152" s="74">
        <f t="shared" si="8"/>
        <v>0.115</v>
      </c>
    </row>
    <row r="153">
      <c r="A153" s="33" t="s">
        <v>46</v>
      </c>
      <c r="B153" s="68" t="s">
        <v>71</v>
      </c>
      <c r="C153" s="35" t="s">
        <v>56</v>
      </c>
      <c r="D153" s="73" t="str">
        <f t="shared" si="2"/>
        <v>Africa/Congo (Kinshasa)-Africa/2008</v>
      </c>
      <c r="E153" s="56">
        <v>2.881</v>
      </c>
      <c r="F153" s="72">
        <v>133.0</v>
      </c>
      <c r="G153" s="69"/>
      <c r="H153" s="72">
        <v>308.0</v>
      </c>
      <c r="I153" s="56">
        <v>0.004</v>
      </c>
      <c r="J153" s="56">
        <v>0.169</v>
      </c>
      <c r="K153" s="74">
        <f t="shared" si="3"/>
        <v>2.881</v>
      </c>
      <c r="L153" s="75">
        <f t="shared" si="4"/>
        <v>133</v>
      </c>
      <c r="M153" s="75" t="str">
        <f t="shared" si="5"/>
        <v/>
      </c>
      <c r="N153" s="75">
        <f t="shared" si="6"/>
        <v>308</v>
      </c>
      <c r="O153" s="74">
        <f t="shared" si="7"/>
        <v>0.004</v>
      </c>
      <c r="P153" s="74">
        <f t="shared" si="8"/>
        <v>0.169</v>
      </c>
    </row>
    <row r="154">
      <c r="A154" s="33" t="s">
        <v>46</v>
      </c>
      <c r="B154" s="68" t="s">
        <v>71</v>
      </c>
      <c r="C154" s="35" t="s">
        <v>57</v>
      </c>
      <c r="D154" s="73" t="str">
        <f t="shared" si="2"/>
        <v>Africa/Congo (Kinshasa)-Africa/2009</v>
      </c>
      <c r="E154" s="56">
        <v>2.927</v>
      </c>
      <c r="F154" s="72">
        <v>127.0</v>
      </c>
      <c r="G154" s="69"/>
      <c r="H154" s="72">
        <v>308.0</v>
      </c>
      <c r="I154" s="56">
        <v>0.006</v>
      </c>
      <c r="J154" s="56">
        <v>0.156</v>
      </c>
      <c r="K154" s="74">
        <f t="shared" si="3"/>
        <v>2.927</v>
      </c>
      <c r="L154" s="75">
        <f t="shared" si="4"/>
        <v>127</v>
      </c>
      <c r="M154" s="75" t="str">
        <f t="shared" si="5"/>
        <v/>
      </c>
      <c r="N154" s="75">
        <f t="shared" si="6"/>
        <v>308</v>
      </c>
      <c r="O154" s="74">
        <f t="shared" si="7"/>
        <v>0.006</v>
      </c>
      <c r="P154" s="74">
        <f t="shared" si="8"/>
        <v>0.156</v>
      </c>
    </row>
    <row r="155">
      <c r="A155" s="33" t="s">
        <v>46</v>
      </c>
      <c r="B155" s="68" t="s">
        <v>71</v>
      </c>
      <c r="C155" s="35" t="s">
        <v>58</v>
      </c>
      <c r="D155" s="73" t="str">
        <f t="shared" si="2"/>
        <v>Africa/Congo (Kinshasa)-Africa/2010</v>
      </c>
      <c r="E155" s="56">
        <v>3.391</v>
      </c>
      <c r="F155" s="72">
        <v>84.0</v>
      </c>
      <c r="G155" s="69"/>
      <c r="H155" s="72">
        <v>336.0</v>
      </c>
      <c r="I155" s="56">
        <v>0.007</v>
      </c>
      <c r="J155" s="56">
        <v>0.19</v>
      </c>
      <c r="K155" s="74">
        <f t="shared" si="3"/>
        <v>3.391</v>
      </c>
      <c r="L155" s="75">
        <f t="shared" si="4"/>
        <v>84</v>
      </c>
      <c r="M155" s="75" t="str">
        <f t="shared" si="5"/>
        <v/>
      </c>
      <c r="N155" s="75">
        <f t="shared" si="6"/>
        <v>336</v>
      </c>
      <c r="O155" s="74">
        <f t="shared" si="7"/>
        <v>0.007</v>
      </c>
      <c r="P155" s="74">
        <f t="shared" si="8"/>
        <v>0.19</v>
      </c>
    </row>
    <row r="156">
      <c r="A156" s="33" t="s">
        <v>46</v>
      </c>
      <c r="B156" s="68" t="s">
        <v>71</v>
      </c>
      <c r="C156" s="35" t="s">
        <v>59</v>
      </c>
      <c r="D156" s="73" t="str">
        <f t="shared" si="2"/>
        <v>Africa/Congo (Kinshasa)-Africa/2011</v>
      </c>
      <c r="E156" s="56">
        <v>3.391</v>
      </c>
      <c r="F156" s="72">
        <v>65.0</v>
      </c>
      <c r="G156" s="69"/>
      <c r="H156" s="72">
        <v>336.0</v>
      </c>
      <c r="I156" s="56">
        <v>0.012</v>
      </c>
      <c r="J156" s="56">
        <v>0.245</v>
      </c>
      <c r="K156" s="74">
        <f t="shared" si="3"/>
        <v>3.391</v>
      </c>
      <c r="L156" s="75">
        <f t="shared" si="4"/>
        <v>65</v>
      </c>
      <c r="M156" s="75" t="str">
        <f t="shared" si="5"/>
        <v/>
      </c>
      <c r="N156" s="75">
        <f t="shared" si="6"/>
        <v>336</v>
      </c>
      <c r="O156" s="74">
        <f t="shared" si="7"/>
        <v>0.012</v>
      </c>
      <c r="P156" s="74">
        <f t="shared" si="8"/>
        <v>0.245</v>
      </c>
    </row>
    <row r="157">
      <c r="A157" s="33" t="s">
        <v>46</v>
      </c>
      <c r="B157" s="68" t="s">
        <v>71</v>
      </c>
      <c r="C157" s="35" t="s">
        <v>60</v>
      </c>
      <c r="D157" s="73" t="str">
        <f t="shared" si="2"/>
        <v>Africa/Congo (Kinshasa)-Africa/2012</v>
      </c>
      <c r="E157" s="56">
        <v>3.391</v>
      </c>
      <c r="F157" s="72">
        <v>58.0</v>
      </c>
      <c r="G157" s="72">
        <v>183.0</v>
      </c>
      <c r="H157" s="72">
        <v>336.0</v>
      </c>
      <c r="I157" s="56">
        <v>0.017</v>
      </c>
      <c r="J157" s="56">
        <v>0.306</v>
      </c>
      <c r="K157" s="74">
        <f t="shared" si="3"/>
        <v>3.391</v>
      </c>
      <c r="L157" s="75">
        <f t="shared" si="4"/>
        <v>58</v>
      </c>
      <c r="M157" s="75">
        <f t="shared" si="5"/>
        <v>183</v>
      </c>
      <c r="N157" s="75">
        <f t="shared" si="6"/>
        <v>336</v>
      </c>
      <c r="O157" s="74">
        <f t="shared" si="7"/>
        <v>0.017</v>
      </c>
      <c r="P157" s="74">
        <f t="shared" si="8"/>
        <v>0.306</v>
      </c>
    </row>
    <row r="158">
      <c r="A158" s="33" t="s">
        <v>46</v>
      </c>
      <c r="B158" s="68" t="s">
        <v>72</v>
      </c>
      <c r="C158" s="35" t="s">
        <v>48</v>
      </c>
      <c r="D158" s="73" t="str">
        <f t="shared" si="2"/>
        <v>Africa/Cote d'Ivoire-Africa/2000</v>
      </c>
      <c r="E158" s="59"/>
      <c r="F158" s="69"/>
      <c r="G158" s="69"/>
      <c r="H158" s="69"/>
      <c r="I158" s="56">
        <v>0.002</v>
      </c>
      <c r="J158" s="56">
        <v>0.029</v>
      </c>
      <c r="K158" s="74" t="str">
        <f t="shared" si="3"/>
        <v/>
      </c>
      <c r="L158" s="75" t="str">
        <f t="shared" si="4"/>
        <v/>
      </c>
      <c r="M158" s="75" t="str">
        <f t="shared" si="5"/>
        <v/>
      </c>
      <c r="N158" s="75" t="str">
        <f t="shared" si="6"/>
        <v/>
      </c>
      <c r="O158" s="74">
        <f t="shared" si="7"/>
        <v>0.002</v>
      </c>
      <c r="P158" s="74">
        <f t="shared" si="8"/>
        <v>0.029</v>
      </c>
    </row>
    <row r="159">
      <c r="A159" s="33" t="s">
        <v>46</v>
      </c>
      <c r="B159" s="68" t="s">
        <v>72</v>
      </c>
      <c r="C159" s="35" t="s">
        <v>49</v>
      </c>
      <c r="D159" s="73" t="str">
        <f t="shared" si="2"/>
        <v>Africa/Cote d'Ivoire-Africa/2001</v>
      </c>
      <c r="E159" s="59"/>
      <c r="F159" s="69"/>
      <c r="G159" s="69"/>
      <c r="H159" s="69"/>
      <c r="I159" s="56">
        <v>0.004</v>
      </c>
      <c r="J159" s="56">
        <v>0.044</v>
      </c>
      <c r="K159" s="74" t="str">
        <f t="shared" si="3"/>
        <v/>
      </c>
      <c r="L159" s="75" t="str">
        <f t="shared" si="4"/>
        <v/>
      </c>
      <c r="M159" s="75" t="str">
        <f t="shared" si="5"/>
        <v/>
      </c>
      <c r="N159" s="75" t="str">
        <f t="shared" si="6"/>
        <v/>
      </c>
      <c r="O159" s="74">
        <f t="shared" si="7"/>
        <v>0.004</v>
      </c>
      <c r="P159" s="74">
        <f t="shared" si="8"/>
        <v>0.044</v>
      </c>
    </row>
    <row r="160">
      <c r="A160" s="33" t="s">
        <v>46</v>
      </c>
      <c r="B160" s="68" t="s">
        <v>72</v>
      </c>
      <c r="C160" s="35" t="s">
        <v>50</v>
      </c>
      <c r="D160" s="73" t="str">
        <f t="shared" si="2"/>
        <v>Africa/Cote d'Ivoire-Africa/2002</v>
      </c>
      <c r="E160" s="59"/>
      <c r="F160" s="69"/>
      <c r="G160" s="69"/>
      <c r="H160" s="69"/>
      <c r="I160" s="56">
        <v>0.005</v>
      </c>
      <c r="J160" s="56">
        <v>0.062</v>
      </c>
      <c r="K160" s="74" t="str">
        <f t="shared" si="3"/>
        <v/>
      </c>
      <c r="L160" s="75" t="str">
        <f t="shared" si="4"/>
        <v/>
      </c>
      <c r="M160" s="75" t="str">
        <f t="shared" si="5"/>
        <v/>
      </c>
      <c r="N160" s="75" t="str">
        <f t="shared" si="6"/>
        <v/>
      </c>
      <c r="O160" s="74">
        <f t="shared" si="7"/>
        <v>0.005</v>
      </c>
      <c r="P160" s="74">
        <f t="shared" si="8"/>
        <v>0.062</v>
      </c>
    </row>
    <row r="161">
      <c r="A161" s="33" t="s">
        <v>46</v>
      </c>
      <c r="B161" s="68" t="s">
        <v>72</v>
      </c>
      <c r="C161" s="35" t="s">
        <v>51</v>
      </c>
      <c r="D161" s="73" t="str">
        <f t="shared" si="2"/>
        <v>Africa/Cote d'Ivoire-Africa/2003</v>
      </c>
      <c r="E161" s="59"/>
      <c r="F161" s="72">
        <v>62.0</v>
      </c>
      <c r="G161" s="69"/>
      <c r="H161" s="69"/>
      <c r="I161" s="56">
        <v>0.008</v>
      </c>
      <c r="J161" s="56">
        <v>0.076</v>
      </c>
      <c r="K161" s="74" t="str">
        <f t="shared" si="3"/>
        <v/>
      </c>
      <c r="L161" s="75">
        <f t="shared" si="4"/>
        <v>62</v>
      </c>
      <c r="M161" s="75" t="str">
        <f t="shared" si="5"/>
        <v/>
      </c>
      <c r="N161" s="75" t="str">
        <f t="shared" si="6"/>
        <v/>
      </c>
      <c r="O161" s="74">
        <f t="shared" si="7"/>
        <v>0.008</v>
      </c>
      <c r="P161" s="74">
        <f t="shared" si="8"/>
        <v>0.076</v>
      </c>
    </row>
    <row r="162">
      <c r="A162" s="33" t="s">
        <v>46</v>
      </c>
      <c r="B162" s="68" t="s">
        <v>72</v>
      </c>
      <c r="C162" s="35" t="s">
        <v>52</v>
      </c>
      <c r="D162" s="73" t="str">
        <f t="shared" si="2"/>
        <v>Africa/Cote d'Ivoire-Africa/2004</v>
      </c>
      <c r="E162" s="59"/>
      <c r="F162" s="72">
        <v>58.0</v>
      </c>
      <c r="G162" s="69"/>
      <c r="H162" s="69"/>
      <c r="I162" s="56">
        <v>0.008</v>
      </c>
      <c r="J162" s="56">
        <v>0.098</v>
      </c>
      <c r="K162" s="74" t="str">
        <f t="shared" si="3"/>
        <v/>
      </c>
      <c r="L162" s="75">
        <f t="shared" si="4"/>
        <v>58</v>
      </c>
      <c r="M162" s="75" t="str">
        <f t="shared" si="5"/>
        <v/>
      </c>
      <c r="N162" s="75" t="str">
        <f t="shared" si="6"/>
        <v/>
      </c>
      <c r="O162" s="74">
        <f t="shared" si="7"/>
        <v>0.008</v>
      </c>
      <c r="P162" s="74">
        <f t="shared" si="8"/>
        <v>0.098</v>
      </c>
    </row>
    <row r="163">
      <c r="A163" s="33" t="s">
        <v>46</v>
      </c>
      <c r="B163" s="68" t="s">
        <v>72</v>
      </c>
      <c r="C163" s="35" t="s">
        <v>53</v>
      </c>
      <c r="D163" s="73" t="str">
        <f t="shared" si="2"/>
        <v>Africa/Cote d'Ivoire-Africa/2005</v>
      </c>
      <c r="E163" s="56">
        <v>0.473</v>
      </c>
      <c r="F163" s="72">
        <v>45.0</v>
      </c>
      <c r="G163" s="69"/>
      <c r="H163" s="72">
        <v>270.0</v>
      </c>
      <c r="I163" s="56">
        <v>0.01</v>
      </c>
      <c r="J163" s="56">
        <v>0.135</v>
      </c>
      <c r="K163" s="74">
        <f t="shared" si="3"/>
        <v>0.473</v>
      </c>
      <c r="L163" s="75">
        <f t="shared" si="4"/>
        <v>45</v>
      </c>
      <c r="M163" s="75" t="str">
        <f t="shared" si="5"/>
        <v/>
      </c>
      <c r="N163" s="75">
        <f t="shared" si="6"/>
        <v>270</v>
      </c>
      <c r="O163" s="74">
        <f t="shared" si="7"/>
        <v>0.01</v>
      </c>
      <c r="P163" s="74">
        <f t="shared" si="8"/>
        <v>0.135</v>
      </c>
    </row>
    <row r="164">
      <c r="A164" s="33" t="s">
        <v>46</v>
      </c>
      <c r="B164" s="68" t="s">
        <v>72</v>
      </c>
      <c r="C164" s="35" t="s">
        <v>54</v>
      </c>
      <c r="D164" s="73" t="str">
        <f t="shared" si="2"/>
        <v>Africa/Cote d'Ivoire-Africa/2006</v>
      </c>
      <c r="E164" s="56">
        <v>0.473</v>
      </c>
      <c r="F164" s="72">
        <v>45.0</v>
      </c>
      <c r="G164" s="69"/>
      <c r="H164" s="72">
        <v>270.0</v>
      </c>
      <c r="I164" s="56">
        <v>0.015</v>
      </c>
      <c r="J164" s="56">
        <v>0.23</v>
      </c>
      <c r="K164" s="74">
        <f t="shared" si="3"/>
        <v>0.473</v>
      </c>
      <c r="L164" s="75">
        <f t="shared" si="4"/>
        <v>45</v>
      </c>
      <c r="M164" s="75" t="str">
        <f t="shared" si="5"/>
        <v/>
      </c>
      <c r="N164" s="75">
        <f t="shared" si="6"/>
        <v>270</v>
      </c>
      <c r="O164" s="74">
        <f t="shared" si="7"/>
        <v>0.015</v>
      </c>
      <c r="P164" s="74">
        <f t="shared" si="8"/>
        <v>0.23</v>
      </c>
    </row>
    <row r="165">
      <c r="A165" s="33" t="s">
        <v>46</v>
      </c>
      <c r="B165" s="68" t="s">
        <v>72</v>
      </c>
      <c r="C165" s="35" t="s">
        <v>55</v>
      </c>
      <c r="D165" s="73" t="str">
        <f t="shared" si="2"/>
        <v>Africa/Cote d'Ivoire-Africa/2007</v>
      </c>
      <c r="E165" s="56">
        <v>0.446</v>
      </c>
      <c r="F165" s="72">
        <v>40.0</v>
      </c>
      <c r="G165" s="69"/>
      <c r="H165" s="72">
        <v>270.0</v>
      </c>
      <c r="I165" s="56">
        <v>0.018</v>
      </c>
      <c r="J165" s="56">
        <v>0.416</v>
      </c>
      <c r="K165" s="74">
        <f t="shared" si="3"/>
        <v>0.446</v>
      </c>
      <c r="L165" s="75">
        <f t="shared" si="4"/>
        <v>40</v>
      </c>
      <c r="M165" s="75" t="str">
        <f t="shared" si="5"/>
        <v/>
      </c>
      <c r="N165" s="75">
        <f t="shared" si="6"/>
        <v>270</v>
      </c>
      <c r="O165" s="74">
        <f t="shared" si="7"/>
        <v>0.018</v>
      </c>
      <c r="P165" s="74">
        <f t="shared" si="8"/>
        <v>0.416</v>
      </c>
    </row>
    <row r="166">
      <c r="A166" s="33" t="s">
        <v>46</v>
      </c>
      <c r="B166" s="68" t="s">
        <v>72</v>
      </c>
      <c r="C166" s="35" t="s">
        <v>56</v>
      </c>
      <c r="D166" s="73" t="str">
        <f t="shared" si="2"/>
        <v>Africa/Cote d'Ivoire-Africa/2008</v>
      </c>
      <c r="E166" s="56">
        <v>0.446</v>
      </c>
      <c r="F166" s="72">
        <v>40.0</v>
      </c>
      <c r="G166" s="69"/>
      <c r="H166" s="72">
        <v>270.0</v>
      </c>
      <c r="I166" s="56">
        <v>0.019</v>
      </c>
      <c r="J166" s="56">
        <v>0.572</v>
      </c>
      <c r="K166" s="74">
        <f t="shared" si="3"/>
        <v>0.446</v>
      </c>
      <c r="L166" s="75">
        <f t="shared" si="4"/>
        <v>40</v>
      </c>
      <c r="M166" s="75" t="str">
        <f t="shared" si="5"/>
        <v/>
      </c>
      <c r="N166" s="75">
        <f t="shared" si="6"/>
        <v>270</v>
      </c>
      <c r="O166" s="74">
        <f t="shared" si="7"/>
        <v>0.019</v>
      </c>
      <c r="P166" s="74">
        <f t="shared" si="8"/>
        <v>0.572</v>
      </c>
    </row>
    <row r="167">
      <c r="A167" s="33" t="s">
        <v>46</v>
      </c>
      <c r="B167" s="68" t="s">
        <v>72</v>
      </c>
      <c r="C167" s="35" t="s">
        <v>57</v>
      </c>
      <c r="D167" s="73" t="str">
        <f t="shared" si="2"/>
        <v>Africa/Cote d'Ivoire-Africa/2009</v>
      </c>
      <c r="E167" s="56">
        <v>0.444</v>
      </c>
      <c r="F167" s="72">
        <v>40.0</v>
      </c>
      <c r="G167" s="69"/>
      <c r="H167" s="72">
        <v>270.0</v>
      </c>
      <c r="I167" s="56">
        <v>0.02</v>
      </c>
      <c r="J167" s="56">
        <v>0.709</v>
      </c>
      <c r="K167" s="74">
        <f t="shared" si="3"/>
        <v>0.444</v>
      </c>
      <c r="L167" s="75">
        <f t="shared" si="4"/>
        <v>40</v>
      </c>
      <c r="M167" s="75" t="str">
        <f t="shared" si="5"/>
        <v/>
      </c>
      <c r="N167" s="75">
        <f t="shared" si="6"/>
        <v>270</v>
      </c>
      <c r="O167" s="74">
        <f t="shared" si="7"/>
        <v>0.02</v>
      </c>
      <c r="P167" s="74">
        <f t="shared" si="8"/>
        <v>0.709</v>
      </c>
    </row>
    <row r="168">
      <c r="A168" s="33" t="s">
        <v>46</v>
      </c>
      <c r="B168" s="68" t="s">
        <v>72</v>
      </c>
      <c r="C168" s="35" t="s">
        <v>58</v>
      </c>
      <c r="D168" s="73" t="str">
        <f t="shared" si="2"/>
        <v>Africa/Cote d'Ivoire-Africa/2010</v>
      </c>
      <c r="E168" s="56">
        <v>0.442</v>
      </c>
      <c r="F168" s="72">
        <v>40.0</v>
      </c>
      <c r="G168" s="69"/>
      <c r="H168" s="72">
        <v>270.0</v>
      </c>
      <c r="I168" s="56">
        <v>0.021</v>
      </c>
      <c r="J168" s="56">
        <v>0.822</v>
      </c>
      <c r="K168" s="74">
        <f t="shared" si="3"/>
        <v>0.442</v>
      </c>
      <c r="L168" s="75">
        <f t="shared" si="4"/>
        <v>40</v>
      </c>
      <c r="M168" s="75" t="str">
        <f t="shared" si="5"/>
        <v/>
      </c>
      <c r="N168" s="75">
        <f t="shared" si="6"/>
        <v>270</v>
      </c>
      <c r="O168" s="74">
        <f t="shared" si="7"/>
        <v>0.021</v>
      </c>
      <c r="P168" s="74">
        <f t="shared" si="8"/>
        <v>0.822</v>
      </c>
    </row>
    <row r="169">
      <c r="A169" s="33" t="s">
        <v>46</v>
      </c>
      <c r="B169" s="68" t="s">
        <v>72</v>
      </c>
      <c r="C169" s="35" t="s">
        <v>59</v>
      </c>
      <c r="D169" s="73" t="str">
        <f t="shared" si="2"/>
        <v>Africa/Cote d'Ivoire-Africa/2011</v>
      </c>
      <c r="E169" s="56">
        <v>0.44</v>
      </c>
      <c r="F169" s="72">
        <v>32.0</v>
      </c>
      <c r="G169" s="69"/>
      <c r="H169" s="72">
        <v>270.0</v>
      </c>
      <c r="I169" s="56">
        <v>0.022</v>
      </c>
      <c r="J169" s="56">
        <v>0.894</v>
      </c>
      <c r="K169" s="74">
        <f t="shared" si="3"/>
        <v>0.44</v>
      </c>
      <c r="L169" s="75">
        <f t="shared" si="4"/>
        <v>32</v>
      </c>
      <c r="M169" s="75" t="str">
        <f t="shared" si="5"/>
        <v/>
      </c>
      <c r="N169" s="75">
        <f t="shared" si="6"/>
        <v>270</v>
      </c>
      <c r="O169" s="74">
        <f t="shared" si="7"/>
        <v>0.022</v>
      </c>
      <c r="P169" s="74">
        <f t="shared" si="8"/>
        <v>0.894</v>
      </c>
    </row>
    <row r="170">
      <c r="A170" s="33" t="s">
        <v>46</v>
      </c>
      <c r="B170" s="68" t="s">
        <v>72</v>
      </c>
      <c r="C170" s="35" t="s">
        <v>60</v>
      </c>
      <c r="D170" s="73" t="str">
        <f t="shared" si="2"/>
        <v>Africa/Cote d'Ivoire-Africa/2012</v>
      </c>
      <c r="E170" s="56">
        <v>0.394</v>
      </c>
      <c r="F170" s="72">
        <v>32.0</v>
      </c>
      <c r="G170" s="72">
        <v>173.0</v>
      </c>
      <c r="H170" s="72">
        <v>270.0</v>
      </c>
      <c r="I170" s="56">
        <v>0.024</v>
      </c>
      <c r="J170" s="56">
        <v>0.912</v>
      </c>
      <c r="K170" s="74">
        <f t="shared" si="3"/>
        <v>0.394</v>
      </c>
      <c r="L170" s="75">
        <f t="shared" si="4"/>
        <v>32</v>
      </c>
      <c r="M170" s="75">
        <f t="shared" si="5"/>
        <v>173</v>
      </c>
      <c r="N170" s="75">
        <f t="shared" si="6"/>
        <v>270</v>
      </c>
      <c r="O170" s="74">
        <f t="shared" si="7"/>
        <v>0.024</v>
      </c>
      <c r="P170" s="74">
        <f t="shared" si="8"/>
        <v>0.912</v>
      </c>
    </row>
    <row r="171">
      <c r="A171" s="33" t="s">
        <v>46</v>
      </c>
      <c r="B171" s="68" t="s">
        <v>73</v>
      </c>
      <c r="C171" s="35" t="s">
        <v>48</v>
      </c>
      <c r="D171" s="73" t="str">
        <f t="shared" si="2"/>
        <v>Africa/Djibouti-Africa/2000</v>
      </c>
      <c r="E171" s="59"/>
      <c r="F171" s="69"/>
      <c r="G171" s="69"/>
      <c r="H171" s="69"/>
      <c r="I171" s="56">
        <v>0.002</v>
      </c>
      <c r="J171" s="56">
        <v>0.0</v>
      </c>
      <c r="K171" s="74" t="str">
        <f t="shared" si="3"/>
        <v/>
      </c>
      <c r="L171" s="75" t="str">
        <f t="shared" si="4"/>
        <v/>
      </c>
      <c r="M171" s="75" t="str">
        <f t="shared" si="5"/>
        <v/>
      </c>
      <c r="N171" s="75" t="str">
        <f t="shared" si="6"/>
        <v/>
      </c>
      <c r="O171" s="74">
        <f t="shared" si="7"/>
        <v>0.002</v>
      </c>
      <c r="P171" s="74">
        <f t="shared" si="8"/>
        <v>0</v>
      </c>
    </row>
    <row r="172">
      <c r="A172" s="33" t="s">
        <v>46</v>
      </c>
      <c r="B172" s="68" t="s">
        <v>73</v>
      </c>
      <c r="C172" s="35" t="s">
        <v>49</v>
      </c>
      <c r="D172" s="73" t="str">
        <f t="shared" si="2"/>
        <v>Africa/Djibouti-Africa/2001</v>
      </c>
      <c r="E172" s="59"/>
      <c r="F172" s="69"/>
      <c r="G172" s="69"/>
      <c r="H172" s="69"/>
      <c r="I172" s="56">
        <v>0.003</v>
      </c>
      <c r="J172" s="56">
        <v>0.004</v>
      </c>
      <c r="K172" s="74" t="str">
        <f t="shared" si="3"/>
        <v/>
      </c>
      <c r="L172" s="75" t="str">
        <f t="shared" si="4"/>
        <v/>
      </c>
      <c r="M172" s="75" t="str">
        <f t="shared" si="5"/>
        <v/>
      </c>
      <c r="N172" s="75" t="str">
        <f t="shared" si="6"/>
        <v/>
      </c>
      <c r="O172" s="74">
        <f t="shared" si="7"/>
        <v>0.003</v>
      </c>
      <c r="P172" s="74">
        <f t="shared" si="8"/>
        <v>0.004</v>
      </c>
    </row>
    <row r="173">
      <c r="A173" s="33" t="s">
        <v>46</v>
      </c>
      <c r="B173" s="68" t="s">
        <v>73</v>
      </c>
      <c r="C173" s="35" t="s">
        <v>50</v>
      </c>
      <c r="D173" s="73" t="str">
        <f t="shared" si="2"/>
        <v>Africa/Djibouti-Africa/2002</v>
      </c>
      <c r="E173" s="59"/>
      <c r="F173" s="69"/>
      <c r="G173" s="69"/>
      <c r="H173" s="69"/>
      <c r="I173" s="56">
        <v>0.005</v>
      </c>
      <c r="J173" s="56">
        <v>0.02</v>
      </c>
      <c r="K173" s="74" t="str">
        <f t="shared" si="3"/>
        <v/>
      </c>
      <c r="L173" s="75" t="str">
        <f t="shared" si="4"/>
        <v/>
      </c>
      <c r="M173" s="75" t="str">
        <f t="shared" si="5"/>
        <v/>
      </c>
      <c r="N173" s="75" t="str">
        <f t="shared" si="6"/>
        <v/>
      </c>
      <c r="O173" s="74">
        <f t="shared" si="7"/>
        <v>0.005</v>
      </c>
      <c r="P173" s="74">
        <f t="shared" si="8"/>
        <v>0.02</v>
      </c>
    </row>
    <row r="174">
      <c r="A174" s="33" t="s">
        <v>46</v>
      </c>
      <c r="B174" s="68" t="s">
        <v>73</v>
      </c>
      <c r="C174" s="35" t="s">
        <v>51</v>
      </c>
      <c r="D174" s="73" t="str">
        <f t="shared" si="2"/>
        <v>Africa/Djibouti-Africa/2003</v>
      </c>
      <c r="E174" s="59"/>
      <c r="F174" s="69"/>
      <c r="G174" s="69"/>
      <c r="H174" s="69"/>
      <c r="I174" s="56">
        <v>0.006</v>
      </c>
      <c r="J174" s="56">
        <v>0.03</v>
      </c>
      <c r="K174" s="74" t="str">
        <f t="shared" si="3"/>
        <v/>
      </c>
      <c r="L174" s="75" t="str">
        <f t="shared" si="4"/>
        <v/>
      </c>
      <c r="M174" s="75" t="str">
        <f t="shared" si="5"/>
        <v/>
      </c>
      <c r="N174" s="75" t="str">
        <f t="shared" si="6"/>
        <v/>
      </c>
      <c r="O174" s="74">
        <f t="shared" si="7"/>
        <v>0.006</v>
      </c>
      <c r="P174" s="74">
        <f t="shared" si="8"/>
        <v>0.03</v>
      </c>
    </row>
    <row r="175">
      <c r="A175" s="33" t="s">
        <v>46</v>
      </c>
      <c r="B175" s="68" t="s">
        <v>73</v>
      </c>
      <c r="C175" s="35" t="s">
        <v>52</v>
      </c>
      <c r="D175" s="73" t="str">
        <f t="shared" si="2"/>
        <v>Africa/Djibouti-Africa/2004</v>
      </c>
      <c r="E175" s="59"/>
      <c r="F175" s="69"/>
      <c r="G175" s="69"/>
      <c r="H175" s="69"/>
      <c r="I175" s="56">
        <v>0.008</v>
      </c>
      <c r="J175" s="56">
        <v>0.045</v>
      </c>
      <c r="K175" s="74" t="str">
        <f t="shared" si="3"/>
        <v/>
      </c>
      <c r="L175" s="75" t="str">
        <f t="shared" si="4"/>
        <v/>
      </c>
      <c r="M175" s="75" t="str">
        <f t="shared" si="5"/>
        <v/>
      </c>
      <c r="N175" s="75" t="str">
        <f t="shared" si="6"/>
        <v/>
      </c>
      <c r="O175" s="74">
        <f t="shared" si="7"/>
        <v>0.008</v>
      </c>
      <c r="P175" s="74">
        <f t="shared" si="8"/>
        <v>0.045</v>
      </c>
    </row>
    <row r="176">
      <c r="A176" s="33" t="s">
        <v>46</v>
      </c>
      <c r="B176" s="68" t="s">
        <v>73</v>
      </c>
      <c r="C176" s="35" t="s">
        <v>53</v>
      </c>
      <c r="D176" s="73" t="str">
        <f t="shared" si="2"/>
        <v>Africa/Djibouti-Africa/2005</v>
      </c>
      <c r="E176" s="56">
        <v>0.378</v>
      </c>
      <c r="F176" s="72">
        <v>37.0</v>
      </c>
      <c r="G176" s="69"/>
      <c r="H176" s="72">
        <v>66.0</v>
      </c>
      <c r="I176" s="56">
        <v>0.01</v>
      </c>
      <c r="J176" s="56">
        <v>0.057</v>
      </c>
      <c r="K176" s="74">
        <f t="shared" si="3"/>
        <v>0.378</v>
      </c>
      <c r="L176" s="75">
        <f t="shared" si="4"/>
        <v>37</v>
      </c>
      <c r="M176" s="75" t="str">
        <f t="shared" si="5"/>
        <v/>
      </c>
      <c r="N176" s="75">
        <f t="shared" si="6"/>
        <v>66</v>
      </c>
      <c r="O176" s="74">
        <f t="shared" si="7"/>
        <v>0.01</v>
      </c>
      <c r="P176" s="74">
        <f t="shared" si="8"/>
        <v>0.057</v>
      </c>
    </row>
    <row r="177">
      <c r="A177" s="33" t="s">
        <v>46</v>
      </c>
      <c r="B177" s="68" t="s">
        <v>73</v>
      </c>
      <c r="C177" s="35" t="s">
        <v>54</v>
      </c>
      <c r="D177" s="73" t="str">
        <f t="shared" si="2"/>
        <v>Africa/Djibouti-Africa/2006</v>
      </c>
      <c r="E177" s="56">
        <v>0.378</v>
      </c>
      <c r="F177" s="72">
        <v>37.0</v>
      </c>
      <c r="G177" s="69"/>
      <c r="H177" s="72">
        <v>66.0</v>
      </c>
      <c r="I177" s="56">
        <v>0.013</v>
      </c>
      <c r="J177" s="56">
        <v>0.057</v>
      </c>
      <c r="K177" s="74">
        <f t="shared" si="3"/>
        <v>0.378</v>
      </c>
      <c r="L177" s="75">
        <f t="shared" si="4"/>
        <v>37</v>
      </c>
      <c r="M177" s="75" t="str">
        <f t="shared" si="5"/>
        <v/>
      </c>
      <c r="N177" s="75">
        <f t="shared" si="6"/>
        <v>66</v>
      </c>
      <c r="O177" s="74">
        <f t="shared" si="7"/>
        <v>0.013</v>
      </c>
      <c r="P177" s="74">
        <f t="shared" si="8"/>
        <v>0.057</v>
      </c>
    </row>
    <row r="178">
      <c r="A178" s="33" t="s">
        <v>46</v>
      </c>
      <c r="B178" s="68" t="s">
        <v>73</v>
      </c>
      <c r="C178" s="35" t="s">
        <v>55</v>
      </c>
      <c r="D178" s="73" t="str">
        <f t="shared" si="2"/>
        <v>Africa/Djibouti-Africa/2007</v>
      </c>
      <c r="E178" s="56">
        <v>0.378</v>
      </c>
      <c r="F178" s="72">
        <v>37.0</v>
      </c>
      <c r="G178" s="69"/>
      <c r="H178" s="72">
        <v>66.0</v>
      </c>
      <c r="I178" s="56">
        <v>0.016</v>
      </c>
      <c r="J178" s="56">
        <v>0.087</v>
      </c>
      <c r="K178" s="74">
        <f t="shared" si="3"/>
        <v>0.378</v>
      </c>
      <c r="L178" s="75">
        <f t="shared" si="4"/>
        <v>37</v>
      </c>
      <c r="M178" s="75" t="str">
        <f t="shared" si="5"/>
        <v/>
      </c>
      <c r="N178" s="75">
        <f t="shared" si="6"/>
        <v>66</v>
      </c>
      <c r="O178" s="74">
        <f t="shared" si="7"/>
        <v>0.016</v>
      </c>
      <c r="P178" s="74">
        <f t="shared" si="8"/>
        <v>0.087</v>
      </c>
    </row>
    <row r="179">
      <c r="A179" s="33" t="s">
        <v>46</v>
      </c>
      <c r="B179" s="68" t="s">
        <v>73</v>
      </c>
      <c r="C179" s="35" t="s">
        <v>56</v>
      </c>
      <c r="D179" s="73" t="str">
        <f t="shared" si="2"/>
        <v>Africa/Djibouti-Africa/2008</v>
      </c>
      <c r="E179" s="56">
        <v>0.378</v>
      </c>
      <c r="F179" s="72">
        <v>37.0</v>
      </c>
      <c r="G179" s="69"/>
      <c r="H179" s="72">
        <v>66.0</v>
      </c>
      <c r="I179" s="56">
        <v>0.023</v>
      </c>
      <c r="J179" s="56">
        <v>0.139</v>
      </c>
      <c r="K179" s="74">
        <f t="shared" si="3"/>
        <v>0.378</v>
      </c>
      <c r="L179" s="75">
        <f t="shared" si="4"/>
        <v>37</v>
      </c>
      <c r="M179" s="75" t="str">
        <f t="shared" si="5"/>
        <v/>
      </c>
      <c r="N179" s="75">
        <f t="shared" si="6"/>
        <v>66</v>
      </c>
      <c r="O179" s="74">
        <f t="shared" si="7"/>
        <v>0.023</v>
      </c>
      <c r="P179" s="74">
        <f t="shared" si="8"/>
        <v>0.139</v>
      </c>
    </row>
    <row r="180">
      <c r="A180" s="33" t="s">
        <v>46</v>
      </c>
      <c r="B180" s="68" t="s">
        <v>73</v>
      </c>
      <c r="C180" s="35" t="s">
        <v>57</v>
      </c>
      <c r="D180" s="73" t="str">
        <f t="shared" si="2"/>
        <v>Africa/Djibouti-Africa/2009</v>
      </c>
      <c r="E180" s="56">
        <v>0.378</v>
      </c>
      <c r="F180" s="72">
        <v>37.0</v>
      </c>
      <c r="G180" s="69"/>
      <c r="H180" s="72">
        <v>66.0</v>
      </c>
      <c r="I180" s="56">
        <v>0.04</v>
      </c>
      <c r="J180" s="56">
        <v>0.157</v>
      </c>
      <c r="K180" s="74">
        <f t="shared" si="3"/>
        <v>0.378</v>
      </c>
      <c r="L180" s="75">
        <f t="shared" si="4"/>
        <v>37</v>
      </c>
      <c r="M180" s="75" t="str">
        <f t="shared" si="5"/>
        <v/>
      </c>
      <c r="N180" s="75">
        <f t="shared" si="6"/>
        <v>66</v>
      </c>
      <c r="O180" s="74">
        <f t="shared" si="7"/>
        <v>0.04</v>
      </c>
      <c r="P180" s="74">
        <f t="shared" si="8"/>
        <v>0.157</v>
      </c>
    </row>
    <row r="181">
      <c r="A181" s="33" t="s">
        <v>46</v>
      </c>
      <c r="B181" s="68" t="s">
        <v>73</v>
      </c>
      <c r="C181" s="35" t="s">
        <v>58</v>
      </c>
      <c r="D181" s="73" t="str">
        <f t="shared" si="2"/>
        <v>Africa/Djibouti-Africa/2010</v>
      </c>
      <c r="E181" s="56">
        <v>0.378</v>
      </c>
      <c r="F181" s="72">
        <v>37.0</v>
      </c>
      <c r="G181" s="69"/>
      <c r="H181" s="72">
        <v>90.0</v>
      </c>
      <c r="I181" s="56">
        <v>0.065</v>
      </c>
      <c r="J181" s="56">
        <v>0.199</v>
      </c>
      <c r="K181" s="74">
        <f t="shared" si="3"/>
        <v>0.378</v>
      </c>
      <c r="L181" s="75">
        <f t="shared" si="4"/>
        <v>37</v>
      </c>
      <c r="M181" s="75" t="str">
        <f t="shared" si="5"/>
        <v/>
      </c>
      <c r="N181" s="75">
        <f t="shared" si="6"/>
        <v>90</v>
      </c>
      <c r="O181" s="74">
        <f t="shared" si="7"/>
        <v>0.065</v>
      </c>
      <c r="P181" s="74">
        <f t="shared" si="8"/>
        <v>0.199</v>
      </c>
    </row>
    <row r="182">
      <c r="A182" s="33" t="s">
        <v>46</v>
      </c>
      <c r="B182" s="68" t="s">
        <v>73</v>
      </c>
      <c r="C182" s="35" t="s">
        <v>59</v>
      </c>
      <c r="D182" s="73" t="str">
        <f t="shared" si="2"/>
        <v>Africa/Djibouti-Africa/2011</v>
      </c>
      <c r="E182" s="56">
        <v>0.378</v>
      </c>
      <c r="F182" s="72">
        <v>37.0</v>
      </c>
      <c r="G182" s="69"/>
      <c r="H182" s="72">
        <v>82.0</v>
      </c>
      <c r="I182" s="56">
        <v>0.07</v>
      </c>
      <c r="J182" s="56">
        <v>0.228</v>
      </c>
      <c r="K182" s="74">
        <f t="shared" si="3"/>
        <v>0.378</v>
      </c>
      <c r="L182" s="75">
        <f t="shared" si="4"/>
        <v>37</v>
      </c>
      <c r="M182" s="75" t="str">
        <f t="shared" si="5"/>
        <v/>
      </c>
      <c r="N182" s="75">
        <f t="shared" si="6"/>
        <v>82</v>
      </c>
      <c r="O182" s="74">
        <f t="shared" si="7"/>
        <v>0.07</v>
      </c>
      <c r="P182" s="74">
        <f t="shared" si="8"/>
        <v>0.228</v>
      </c>
    </row>
    <row r="183">
      <c r="A183" s="33" t="s">
        <v>46</v>
      </c>
      <c r="B183" s="68" t="s">
        <v>73</v>
      </c>
      <c r="C183" s="35" t="s">
        <v>60</v>
      </c>
      <c r="D183" s="73" t="str">
        <f t="shared" si="2"/>
        <v>Africa/Djibouti-Africa/2012</v>
      </c>
      <c r="E183" s="56">
        <v>0.378</v>
      </c>
      <c r="F183" s="72">
        <v>37.0</v>
      </c>
      <c r="G183" s="72">
        <v>172.0</v>
      </c>
      <c r="H183" s="72">
        <v>82.0</v>
      </c>
      <c r="I183" s="56">
        <v>0.083</v>
      </c>
      <c r="J183" s="56">
        <v>0.247</v>
      </c>
      <c r="K183" s="74">
        <f t="shared" si="3"/>
        <v>0.378</v>
      </c>
      <c r="L183" s="75">
        <f t="shared" si="4"/>
        <v>37</v>
      </c>
      <c r="M183" s="75">
        <f t="shared" si="5"/>
        <v>172</v>
      </c>
      <c r="N183" s="75">
        <f t="shared" si="6"/>
        <v>82</v>
      </c>
      <c r="O183" s="74">
        <f t="shared" si="7"/>
        <v>0.083</v>
      </c>
      <c r="P183" s="74">
        <f t="shared" si="8"/>
        <v>0.247</v>
      </c>
    </row>
    <row r="184">
      <c r="A184" s="33" t="s">
        <v>46</v>
      </c>
      <c r="B184" s="68" t="s">
        <v>74</v>
      </c>
      <c r="C184" s="35" t="s">
        <v>48</v>
      </c>
      <c r="D184" s="73" t="str">
        <f t="shared" si="2"/>
        <v>Africa/Egypt-Africa/2000</v>
      </c>
      <c r="E184" s="59"/>
      <c r="F184" s="69"/>
      <c r="G184" s="69"/>
      <c r="H184" s="69"/>
      <c r="I184" s="56">
        <v>0.006</v>
      </c>
      <c r="J184" s="56">
        <v>0.021</v>
      </c>
      <c r="K184" s="74" t="str">
        <f t="shared" si="3"/>
        <v/>
      </c>
      <c r="L184" s="75" t="str">
        <f t="shared" si="4"/>
        <v/>
      </c>
      <c r="M184" s="75" t="str">
        <f t="shared" si="5"/>
        <v/>
      </c>
      <c r="N184" s="75" t="str">
        <f t="shared" si="6"/>
        <v/>
      </c>
      <c r="O184" s="74">
        <f t="shared" si="7"/>
        <v>0.006</v>
      </c>
      <c r="P184" s="74">
        <f t="shared" si="8"/>
        <v>0.021</v>
      </c>
    </row>
    <row r="185">
      <c r="A185" s="33" t="s">
        <v>46</v>
      </c>
      <c r="B185" s="68" t="s">
        <v>74</v>
      </c>
      <c r="C185" s="35" t="s">
        <v>49</v>
      </c>
      <c r="D185" s="73" t="str">
        <f t="shared" si="2"/>
        <v>Africa/Egypt-Africa/2001</v>
      </c>
      <c r="E185" s="59"/>
      <c r="F185" s="69"/>
      <c r="G185" s="69"/>
      <c r="H185" s="69"/>
      <c r="I185" s="56">
        <v>0.008</v>
      </c>
      <c r="J185" s="56">
        <v>0.042</v>
      </c>
      <c r="K185" s="74" t="str">
        <f t="shared" si="3"/>
        <v/>
      </c>
      <c r="L185" s="75" t="str">
        <f t="shared" si="4"/>
        <v/>
      </c>
      <c r="M185" s="75" t="str">
        <f t="shared" si="5"/>
        <v/>
      </c>
      <c r="N185" s="75" t="str">
        <f t="shared" si="6"/>
        <v/>
      </c>
      <c r="O185" s="74">
        <f t="shared" si="7"/>
        <v>0.008</v>
      </c>
      <c r="P185" s="74">
        <f t="shared" si="8"/>
        <v>0.042</v>
      </c>
    </row>
    <row r="186">
      <c r="A186" s="33" t="s">
        <v>46</v>
      </c>
      <c r="B186" s="68" t="s">
        <v>74</v>
      </c>
      <c r="C186" s="35" t="s">
        <v>50</v>
      </c>
      <c r="D186" s="73" t="str">
        <f t="shared" si="2"/>
        <v>Africa/Egypt-Africa/2002</v>
      </c>
      <c r="E186" s="59"/>
      <c r="F186" s="69"/>
      <c r="G186" s="69"/>
      <c r="H186" s="69"/>
      <c r="I186" s="56">
        <v>0.027</v>
      </c>
      <c r="J186" s="56">
        <v>0.066</v>
      </c>
      <c r="K186" s="74" t="str">
        <f t="shared" si="3"/>
        <v/>
      </c>
      <c r="L186" s="75" t="str">
        <f t="shared" si="4"/>
        <v/>
      </c>
      <c r="M186" s="75" t="str">
        <f t="shared" si="5"/>
        <v/>
      </c>
      <c r="N186" s="75" t="str">
        <f t="shared" si="6"/>
        <v/>
      </c>
      <c r="O186" s="74">
        <f t="shared" si="7"/>
        <v>0.027</v>
      </c>
      <c r="P186" s="74">
        <f t="shared" si="8"/>
        <v>0.066</v>
      </c>
    </row>
    <row r="187">
      <c r="A187" s="33" t="s">
        <v>46</v>
      </c>
      <c r="B187" s="68" t="s">
        <v>74</v>
      </c>
      <c r="C187" s="35" t="s">
        <v>51</v>
      </c>
      <c r="D187" s="73" t="str">
        <f t="shared" si="2"/>
        <v>Africa/Egypt-Africa/2003</v>
      </c>
      <c r="E187" s="59"/>
      <c r="F187" s="72">
        <v>37.0</v>
      </c>
      <c r="G187" s="69"/>
      <c r="H187" s="69"/>
      <c r="I187" s="56">
        <v>0.04</v>
      </c>
      <c r="J187" s="56">
        <v>0.083</v>
      </c>
      <c r="K187" s="74" t="str">
        <f t="shared" si="3"/>
        <v/>
      </c>
      <c r="L187" s="75">
        <f t="shared" si="4"/>
        <v>37</v>
      </c>
      <c r="M187" s="75" t="str">
        <f t="shared" si="5"/>
        <v/>
      </c>
      <c r="N187" s="75" t="str">
        <f t="shared" si="6"/>
        <v/>
      </c>
      <c r="O187" s="74">
        <f t="shared" si="7"/>
        <v>0.04</v>
      </c>
      <c r="P187" s="74">
        <f t="shared" si="8"/>
        <v>0.083</v>
      </c>
    </row>
    <row r="188">
      <c r="A188" s="33" t="s">
        <v>46</v>
      </c>
      <c r="B188" s="68" t="s">
        <v>74</v>
      </c>
      <c r="C188" s="35" t="s">
        <v>52</v>
      </c>
      <c r="D188" s="73" t="str">
        <f t="shared" si="2"/>
        <v>Africa/Egypt-Africa/2004</v>
      </c>
      <c r="E188" s="59"/>
      <c r="F188" s="72">
        <v>37.0</v>
      </c>
      <c r="G188" s="69"/>
      <c r="H188" s="69"/>
      <c r="I188" s="56">
        <v>0.119</v>
      </c>
      <c r="J188" s="56">
        <v>0.108</v>
      </c>
      <c r="K188" s="74" t="str">
        <f t="shared" si="3"/>
        <v/>
      </c>
      <c r="L188" s="75">
        <f t="shared" si="4"/>
        <v>37</v>
      </c>
      <c r="M188" s="75" t="str">
        <f t="shared" si="5"/>
        <v/>
      </c>
      <c r="N188" s="75" t="str">
        <f t="shared" si="6"/>
        <v/>
      </c>
      <c r="O188" s="74">
        <f t="shared" si="7"/>
        <v>0.119</v>
      </c>
      <c r="P188" s="74">
        <f t="shared" si="8"/>
        <v>0.108</v>
      </c>
    </row>
    <row r="189">
      <c r="A189" s="33" t="s">
        <v>46</v>
      </c>
      <c r="B189" s="68" t="s">
        <v>74</v>
      </c>
      <c r="C189" s="35" t="s">
        <v>53</v>
      </c>
      <c r="D189" s="73" t="str">
        <f t="shared" si="2"/>
        <v>Africa/Egypt-Africa/2005</v>
      </c>
      <c r="E189" s="56">
        <v>0.543</v>
      </c>
      <c r="F189" s="72">
        <v>22.0</v>
      </c>
      <c r="G189" s="69"/>
      <c r="H189" s="72">
        <v>504.0</v>
      </c>
      <c r="I189" s="56">
        <v>0.128</v>
      </c>
      <c r="J189" s="56">
        <v>0.19</v>
      </c>
      <c r="K189" s="74">
        <f t="shared" si="3"/>
        <v>0.543</v>
      </c>
      <c r="L189" s="75">
        <f t="shared" si="4"/>
        <v>22</v>
      </c>
      <c r="M189" s="75" t="str">
        <f t="shared" si="5"/>
        <v/>
      </c>
      <c r="N189" s="75">
        <f t="shared" si="6"/>
        <v>504</v>
      </c>
      <c r="O189" s="74">
        <f t="shared" si="7"/>
        <v>0.128</v>
      </c>
      <c r="P189" s="74">
        <f t="shared" si="8"/>
        <v>0.19</v>
      </c>
    </row>
    <row r="190">
      <c r="A190" s="33" t="s">
        <v>46</v>
      </c>
      <c r="B190" s="68" t="s">
        <v>74</v>
      </c>
      <c r="C190" s="35" t="s">
        <v>54</v>
      </c>
      <c r="D190" s="73" t="str">
        <f t="shared" si="2"/>
        <v>Africa/Egypt-Africa/2006</v>
      </c>
      <c r="E190" s="56">
        <v>0.464</v>
      </c>
      <c r="F190" s="72">
        <v>19.0</v>
      </c>
      <c r="G190" s="69"/>
      <c r="H190" s="72">
        <v>596.0</v>
      </c>
      <c r="I190" s="56">
        <v>0.137</v>
      </c>
      <c r="J190" s="56">
        <v>0.247</v>
      </c>
      <c r="K190" s="74">
        <f t="shared" si="3"/>
        <v>0.464</v>
      </c>
      <c r="L190" s="75">
        <f t="shared" si="4"/>
        <v>19</v>
      </c>
      <c r="M190" s="75" t="str">
        <f t="shared" si="5"/>
        <v/>
      </c>
      <c r="N190" s="75">
        <f t="shared" si="6"/>
        <v>596</v>
      </c>
      <c r="O190" s="74">
        <f t="shared" si="7"/>
        <v>0.137</v>
      </c>
      <c r="P190" s="74">
        <f t="shared" si="8"/>
        <v>0.247</v>
      </c>
    </row>
    <row r="191">
      <c r="A191" s="33" t="s">
        <v>46</v>
      </c>
      <c r="B191" s="68" t="s">
        <v>74</v>
      </c>
      <c r="C191" s="35" t="s">
        <v>55</v>
      </c>
      <c r="D191" s="73" t="str">
        <f t="shared" si="2"/>
        <v>Africa/Egypt-Africa/2007</v>
      </c>
      <c r="E191" s="56">
        <v>0.451</v>
      </c>
      <c r="F191" s="72">
        <v>10.0</v>
      </c>
      <c r="G191" s="69"/>
      <c r="H191" s="72">
        <v>711.0</v>
      </c>
      <c r="I191" s="56">
        <v>0.16</v>
      </c>
      <c r="J191" s="56">
        <v>0.405</v>
      </c>
      <c r="K191" s="74">
        <f t="shared" si="3"/>
        <v>0.451</v>
      </c>
      <c r="L191" s="75">
        <f t="shared" si="4"/>
        <v>10</v>
      </c>
      <c r="M191" s="75" t="str">
        <f t="shared" si="5"/>
        <v/>
      </c>
      <c r="N191" s="75">
        <f t="shared" si="6"/>
        <v>711</v>
      </c>
      <c r="O191" s="74">
        <f t="shared" si="7"/>
        <v>0.16</v>
      </c>
      <c r="P191" s="74">
        <f t="shared" si="8"/>
        <v>0.405</v>
      </c>
    </row>
    <row r="192">
      <c r="A192" s="33" t="s">
        <v>46</v>
      </c>
      <c r="B192" s="68" t="s">
        <v>74</v>
      </c>
      <c r="C192" s="35" t="s">
        <v>56</v>
      </c>
      <c r="D192" s="73" t="str">
        <f t="shared" si="2"/>
        <v>Africa/Egypt-Africa/2008</v>
      </c>
      <c r="E192" s="56">
        <v>0.44</v>
      </c>
      <c r="F192" s="72">
        <v>8.0</v>
      </c>
      <c r="G192" s="69"/>
      <c r="H192" s="72">
        <v>711.0</v>
      </c>
      <c r="I192" s="56">
        <v>0.18</v>
      </c>
      <c r="J192" s="56">
        <v>0.547</v>
      </c>
      <c r="K192" s="74">
        <f t="shared" si="3"/>
        <v>0.44</v>
      </c>
      <c r="L192" s="75">
        <f t="shared" si="4"/>
        <v>8</v>
      </c>
      <c r="M192" s="75" t="str">
        <f t="shared" si="5"/>
        <v/>
      </c>
      <c r="N192" s="75">
        <f t="shared" si="6"/>
        <v>711</v>
      </c>
      <c r="O192" s="74">
        <f t="shared" si="7"/>
        <v>0.18</v>
      </c>
      <c r="P192" s="74">
        <f t="shared" si="8"/>
        <v>0.547</v>
      </c>
    </row>
    <row r="193">
      <c r="A193" s="33" t="s">
        <v>46</v>
      </c>
      <c r="B193" s="68" t="s">
        <v>74</v>
      </c>
      <c r="C193" s="35" t="s">
        <v>57</v>
      </c>
      <c r="D193" s="73" t="str">
        <f t="shared" si="2"/>
        <v>Africa/Egypt-Africa/2009</v>
      </c>
      <c r="E193" s="56">
        <v>0.43</v>
      </c>
      <c r="F193" s="72">
        <v>8.0</v>
      </c>
      <c r="G193" s="69"/>
      <c r="H193" s="72">
        <v>480.0</v>
      </c>
      <c r="I193" s="56">
        <v>0.257</v>
      </c>
      <c r="J193" s="56">
        <v>0.721</v>
      </c>
      <c r="K193" s="74">
        <f t="shared" si="3"/>
        <v>0.43</v>
      </c>
      <c r="L193" s="75">
        <f t="shared" si="4"/>
        <v>8</v>
      </c>
      <c r="M193" s="75" t="str">
        <f t="shared" si="5"/>
        <v/>
      </c>
      <c r="N193" s="75">
        <f t="shared" si="6"/>
        <v>480</v>
      </c>
      <c r="O193" s="74">
        <f t="shared" si="7"/>
        <v>0.257</v>
      </c>
      <c r="P193" s="74">
        <f t="shared" si="8"/>
        <v>0.721</v>
      </c>
    </row>
    <row r="194">
      <c r="A194" s="33" t="s">
        <v>46</v>
      </c>
      <c r="B194" s="68" t="s">
        <v>74</v>
      </c>
      <c r="C194" s="35" t="s">
        <v>58</v>
      </c>
      <c r="D194" s="73" t="str">
        <f t="shared" si="2"/>
        <v>Africa/Egypt-Africa/2010</v>
      </c>
      <c r="E194" s="56">
        <v>0.426</v>
      </c>
      <c r="F194" s="72">
        <v>8.0</v>
      </c>
      <c r="G194" s="69"/>
      <c r="H194" s="72">
        <v>433.0</v>
      </c>
      <c r="I194" s="56">
        <v>0.314</v>
      </c>
      <c r="J194" s="56">
        <v>0.905</v>
      </c>
      <c r="K194" s="74">
        <f t="shared" si="3"/>
        <v>0.426</v>
      </c>
      <c r="L194" s="75">
        <f t="shared" si="4"/>
        <v>8</v>
      </c>
      <c r="M194" s="75" t="str">
        <f t="shared" si="5"/>
        <v/>
      </c>
      <c r="N194" s="75">
        <f t="shared" si="6"/>
        <v>433</v>
      </c>
      <c r="O194" s="74">
        <f t="shared" si="7"/>
        <v>0.314</v>
      </c>
      <c r="P194" s="74">
        <f t="shared" si="8"/>
        <v>0.905</v>
      </c>
    </row>
    <row r="195">
      <c r="A195" s="33" t="s">
        <v>46</v>
      </c>
      <c r="B195" s="68" t="s">
        <v>74</v>
      </c>
      <c r="C195" s="35" t="s">
        <v>59</v>
      </c>
      <c r="D195" s="73" t="str">
        <f t="shared" si="2"/>
        <v>Africa/Egypt-Africa/2011</v>
      </c>
      <c r="E195" s="56">
        <v>0.436</v>
      </c>
      <c r="F195" s="72">
        <v>8.0</v>
      </c>
      <c r="G195" s="69"/>
      <c r="H195" s="72">
        <v>433.0</v>
      </c>
      <c r="I195" s="56">
        <v>0.398</v>
      </c>
      <c r="J195" s="56">
        <v>1.051</v>
      </c>
      <c r="K195" s="74">
        <f t="shared" si="3"/>
        <v>0.436</v>
      </c>
      <c r="L195" s="75">
        <f t="shared" si="4"/>
        <v>8</v>
      </c>
      <c r="M195" s="75" t="str">
        <f t="shared" si="5"/>
        <v/>
      </c>
      <c r="N195" s="75">
        <f t="shared" si="6"/>
        <v>433</v>
      </c>
      <c r="O195" s="74">
        <f t="shared" si="7"/>
        <v>0.398</v>
      </c>
      <c r="P195" s="74">
        <f t="shared" si="8"/>
        <v>1.051</v>
      </c>
    </row>
    <row r="196">
      <c r="A196" s="33" t="s">
        <v>46</v>
      </c>
      <c r="B196" s="68" t="s">
        <v>74</v>
      </c>
      <c r="C196" s="35" t="s">
        <v>60</v>
      </c>
      <c r="D196" s="73" t="str">
        <f t="shared" si="2"/>
        <v>Africa/Egypt-Africa/2012</v>
      </c>
      <c r="E196" s="56">
        <v>0.426</v>
      </c>
      <c r="F196" s="72">
        <v>8.0</v>
      </c>
      <c r="G196" s="72">
        <v>127.0</v>
      </c>
      <c r="H196" s="72">
        <v>392.0</v>
      </c>
      <c r="I196" s="56">
        <v>0.44</v>
      </c>
      <c r="J196" s="56">
        <v>1.199</v>
      </c>
      <c r="K196" s="74">
        <f t="shared" si="3"/>
        <v>0.426</v>
      </c>
      <c r="L196" s="75">
        <f t="shared" si="4"/>
        <v>8</v>
      </c>
      <c r="M196" s="75">
        <f t="shared" si="5"/>
        <v>127</v>
      </c>
      <c r="N196" s="75">
        <f t="shared" si="6"/>
        <v>392</v>
      </c>
      <c r="O196" s="74">
        <f t="shared" si="7"/>
        <v>0.44</v>
      </c>
      <c r="P196" s="74">
        <f t="shared" si="8"/>
        <v>1.199</v>
      </c>
    </row>
    <row r="197">
      <c r="A197" s="33" t="s">
        <v>46</v>
      </c>
      <c r="B197" s="68" t="s">
        <v>75</v>
      </c>
      <c r="C197" s="35" t="s">
        <v>48</v>
      </c>
      <c r="D197" s="73" t="str">
        <f t="shared" si="2"/>
        <v>Africa/Equatorial Guinea-Africa/2000</v>
      </c>
      <c r="E197" s="59"/>
      <c r="F197" s="69"/>
      <c r="G197" s="69"/>
      <c r="H197" s="69"/>
      <c r="I197" s="56">
        <v>0.001</v>
      </c>
      <c r="J197" s="56">
        <v>0.01</v>
      </c>
      <c r="K197" s="74" t="str">
        <f t="shared" si="3"/>
        <v/>
      </c>
      <c r="L197" s="75" t="str">
        <f t="shared" si="4"/>
        <v/>
      </c>
      <c r="M197" s="75" t="str">
        <f t="shared" si="5"/>
        <v/>
      </c>
      <c r="N197" s="75" t="str">
        <f t="shared" si="6"/>
        <v/>
      </c>
      <c r="O197" s="74">
        <f t="shared" si="7"/>
        <v>0.001</v>
      </c>
      <c r="P197" s="74">
        <f t="shared" si="8"/>
        <v>0.01</v>
      </c>
    </row>
    <row r="198">
      <c r="A198" s="33" t="s">
        <v>46</v>
      </c>
      <c r="B198" s="68" t="s">
        <v>75</v>
      </c>
      <c r="C198" s="35" t="s">
        <v>49</v>
      </c>
      <c r="D198" s="73" t="str">
        <f t="shared" si="2"/>
        <v>Africa/Equatorial Guinea-Africa/2001</v>
      </c>
      <c r="E198" s="59"/>
      <c r="F198" s="69"/>
      <c r="G198" s="69"/>
      <c r="H198" s="69"/>
      <c r="I198" s="56">
        <v>0.002</v>
      </c>
      <c r="J198" s="56">
        <v>0.028</v>
      </c>
      <c r="K198" s="74" t="str">
        <f t="shared" si="3"/>
        <v/>
      </c>
      <c r="L198" s="75" t="str">
        <f t="shared" si="4"/>
        <v/>
      </c>
      <c r="M198" s="75" t="str">
        <f t="shared" si="5"/>
        <v/>
      </c>
      <c r="N198" s="75" t="str">
        <f t="shared" si="6"/>
        <v/>
      </c>
      <c r="O198" s="74">
        <f t="shared" si="7"/>
        <v>0.002</v>
      </c>
      <c r="P198" s="74">
        <f t="shared" si="8"/>
        <v>0.028</v>
      </c>
    </row>
    <row r="199">
      <c r="A199" s="33" t="s">
        <v>46</v>
      </c>
      <c r="B199" s="68" t="s">
        <v>75</v>
      </c>
      <c r="C199" s="35" t="s">
        <v>50</v>
      </c>
      <c r="D199" s="73" t="str">
        <f t="shared" si="2"/>
        <v>Africa/Equatorial Guinea-Africa/2002</v>
      </c>
      <c r="E199" s="59"/>
      <c r="F199" s="69"/>
      <c r="G199" s="69"/>
      <c r="H199" s="69"/>
      <c r="I199" s="56">
        <v>0.003</v>
      </c>
      <c r="J199" s="56">
        <v>0.058</v>
      </c>
      <c r="K199" s="74" t="str">
        <f t="shared" si="3"/>
        <v/>
      </c>
      <c r="L199" s="75" t="str">
        <f t="shared" si="4"/>
        <v/>
      </c>
      <c r="M199" s="75" t="str">
        <f t="shared" si="5"/>
        <v/>
      </c>
      <c r="N199" s="75" t="str">
        <f t="shared" si="6"/>
        <v/>
      </c>
      <c r="O199" s="74">
        <f t="shared" si="7"/>
        <v>0.003</v>
      </c>
      <c r="P199" s="74">
        <f t="shared" si="8"/>
        <v>0.058</v>
      </c>
    </row>
    <row r="200">
      <c r="A200" s="33" t="s">
        <v>46</v>
      </c>
      <c r="B200" s="68" t="s">
        <v>75</v>
      </c>
      <c r="C200" s="35" t="s">
        <v>51</v>
      </c>
      <c r="D200" s="73" t="str">
        <f t="shared" si="2"/>
        <v>Africa/Equatorial Guinea-Africa/2003</v>
      </c>
      <c r="E200" s="59"/>
      <c r="F200" s="69"/>
      <c r="G200" s="69"/>
      <c r="H200" s="69"/>
      <c r="I200" s="56">
        <v>0.005</v>
      </c>
      <c r="J200" s="56">
        <v>0.073</v>
      </c>
      <c r="K200" s="74" t="str">
        <f t="shared" si="3"/>
        <v/>
      </c>
      <c r="L200" s="75" t="str">
        <f t="shared" si="4"/>
        <v/>
      </c>
      <c r="M200" s="75" t="str">
        <f t="shared" si="5"/>
        <v/>
      </c>
      <c r="N200" s="75" t="str">
        <f t="shared" si="6"/>
        <v/>
      </c>
      <c r="O200" s="74">
        <f t="shared" si="7"/>
        <v>0.005</v>
      </c>
      <c r="P200" s="74">
        <f t="shared" si="8"/>
        <v>0.073</v>
      </c>
    </row>
    <row r="201">
      <c r="A201" s="33" t="s">
        <v>46</v>
      </c>
      <c r="B201" s="68" t="s">
        <v>75</v>
      </c>
      <c r="C201" s="35" t="s">
        <v>52</v>
      </c>
      <c r="D201" s="73" t="str">
        <f t="shared" si="2"/>
        <v>Africa/Equatorial Guinea-Africa/2004</v>
      </c>
      <c r="E201" s="59"/>
      <c r="F201" s="69"/>
      <c r="G201" s="69"/>
      <c r="H201" s="69"/>
      <c r="I201" s="56">
        <v>0.008</v>
      </c>
      <c r="J201" s="56">
        <v>0.106</v>
      </c>
      <c r="K201" s="74" t="str">
        <f t="shared" si="3"/>
        <v/>
      </c>
      <c r="L201" s="75" t="str">
        <f t="shared" si="4"/>
        <v/>
      </c>
      <c r="M201" s="75" t="str">
        <f t="shared" si="5"/>
        <v/>
      </c>
      <c r="N201" s="75" t="str">
        <f t="shared" si="6"/>
        <v/>
      </c>
      <c r="O201" s="74">
        <f t="shared" si="7"/>
        <v>0.008</v>
      </c>
      <c r="P201" s="74">
        <f t="shared" si="8"/>
        <v>0.106</v>
      </c>
    </row>
    <row r="202">
      <c r="A202" s="33" t="s">
        <v>46</v>
      </c>
      <c r="B202" s="68" t="s">
        <v>75</v>
      </c>
      <c r="C202" s="35" t="s">
        <v>53</v>
      </c>
      <c r="D202" s="73" t="str">
        <f t="shared" si="2"/>
        <v>Africa/Equatorial Guinea-Africa/2005</v>
      </c>
      <c r="E202" s="56">
        <v>0.441</v>
      </c>
      <c r="F202" s="72">
        <v>137.0</v>
      </c>
      <c r="G202" s="69"/>
      <c r="H202" s="72">
        <v>492.0</v>
      </c>
      <c r="I202" s="56">
        <v>0.011</v>
      </c>
      <c r="J202" s="56">
        <v>0.161</v>
      </c>
      <c r="K202" s="74">
        <f t="shared" si="3"/>
        <v>0.441</v>
      </c>
      <c r="L202" s="75">
        <f t="shared" si="4"/>
        <v>137</v>
      </c>
      <c r="M202" s="75" t="str">
        <f t="shared" si="5"/>
        <v/>
      </c>
      <c r="N202" s="75">
        <f t="shared" si="6"/>
        <v>492</v>
      </c>
      <c r="O202" s="74">
        <f t="shared" si="7"/>
        <v>0.011</v>
      </c>
      <c r="P202" s="74">
        <f t="shared" si="8"/>
        <v>0.161</v>
      </c>
    </row>
    <row r="203">
      <c r="A203" s="33" t="s">
        <v>46</v>
      </c>
      <c r="B203" s="68" t="s">
        <v>75</v>
      </c>
      <c r="C203" s="35" t="s">
        <v>54</v>
      </c>
      <c r="D203" s="73" t="str">
        <f t="shared" si="2"/>
        <v>Africa/Equatorial Guinea-Africa/2006</v>
      </c>
      <c r="E203" s="56">
        <v>0.441</v>
      </c>
      <c r="F203" s="72">
        <v>135.0</v>
      </c>
      <c r="G203" s="69"/>
      <c r="H203" s="72">
        <v>492.0</v>
      </c>
      <c r="I203" s="56">
        <v>0.013</v>
      </c>
      <c r="J203" s="56">
        <v>0.193</v>
      </c>
      <c r="K203" s="74">
        <f t="shared" si="3"/>
        <v>0.441</v>
      </c>
      <c r="L203" s="75">
        <f t="shared" si="4"/>
        <v>135</v>
      </c>
      <c r="M203" s="75" t="str">
        <f t="shared" si="5"/>
        <v/>
      </c>
      <c r="N203" s="75">
        <f t="shared" si="6"/>
        <v>492</v>
      </c>
      <c r="O203" s="74">
        <f t="shared" si="7"/>
        <v>0.013</v>
      </c>
      <c r="P203" s="74">
        <f t="shared" si="8"/>
        <v>0.193</v>
      </c>
    </row>
    <row r="204">
      <c r="A204" s="33" t="s">
        <v>46</v>
      </c>
      <c r="B204" s="68" t="s">
        <v>75</v>
      </c>
      <c r="C204" s="35" t="s">
        <v>55</v>
      </c>
      <c r="D204" s="73" t="str">
        <f t="shared" si="2"/>
        <v>Africa/Equatorial Guinea-Africa/2007</v>
      </c>
      <c r="E204" s="56">
        <v>0.441</v>
      </c>
      <c r="F204" s="72">
        <v>135.0</v>
      </c>
      <c r="G204" s="69"/>
      <c r="H204" s="72">
        <v>492.0</v>
      </c>
      <c r="I204" s="56">
        <v>0.016</v>
      </c>
      <c r="J204" s="56">
        <v>0.235</v>
      </c>
      <c r="K204" s="74">
        <f t="shared" si="3"/>
        <v>0.441</v>
      </c>
      <c r="L204" s="75">
        <f t="shared" si="4"/>
        <v>135</v>
      </c>
      <c r="M204" s="75" t="str">
        <f t="shared" si="5"/>
        <v/>
      </c>
      <c r="N204" s="75">
        <f t="shared" si="6"/>
        <v>492</v>
      </c>
      <c r="O204" s="74">
        <f t="shared" si="7"/>
        <v>0.016</v>
      </c>
      <c r="P204" s="74">
        <f t="shared" si="8"/>
        <v>0.235</v>
      </c>
    </row>
    <row r="205">
      <c r="A205" s="33" t="s">
        <v>46</v>
      </c>
      <c r="B205" s="68" t="s">
        <v>75</v>
      </c>
      <c r="C205" s="35" t="s">
        <v>56</v>
      </c>
      <c r="D205" s="73" t="str">
        <f t="shared" si="2"/>
        <v>Africa/Equatorial Guinea-Africa/2008</v>
      </c>
      <c r="E205" s="56">
        <v>0.441</v>
      </c>
      <c r="F205" s="72">
        <v>135.0</v>
      </c>
      <c r="G205" s="69"/>
      <c r="H205" s="72">
        <v>492.0</v>
      </c>
      <c r="I205" s="56">
        <v>0.018</v>
      </c>
      <c r="J205" s="56">
        <v>0.274</v>
      </c>
      <c r="K205" s="74">
        <f t="shared" si="3"/>
        <v>0.441</v>
      </c>
      <c r="L205" s="75">
        <f t="shared" si="4"/>
        <v>135</v>
      </c>
      <c r="M205" s="75" t="str">
        <f t="shared" si="5"/>
        <v/>
      </c>
      <c r="N205" s="75">
        <f t="shared" si="6"/>
        <v>492</v>
      </c>
      <c r="O205" s="74">
        <f t="shared" si="7"/>
        <v>0.018</v>
      </c>
      <c r="P205" s="74">
        <f t="shared" si="8"/>
        <v>0.274</v>
      </c>
    </row>
    <row r="206">
      <c r="A206" s="33" t="s">
        <v>46</v>
      </c>
      <c r="B206" s="68" t="s">
        <v>75</v>
      </c>
      <c r="C206" s="35" t="s">
        <v>57</v>
      </c>
      <c r="D206" s="73" t="str">
        <f t="shared" si="2"/>
        <v>Africa/Equatorial Guinea-Africa/2009</v>
      </c>
      <c r="E206" s="56">
        <v>0.441</v>
      </c>
      <c r="F206" s="72">
        <v>135.0</v>
      </c>
      <c r="G206" s="69"/>
      <c r="H206" s="72">
        <v>492.0</v>
      </c>
      <c r="I206" s="56">
        <v>0.021</v>
      </c>
      <c r="J206" s="56">
        <v>0.295</v>
      </c>
      <c r="K206" s="74">
        <f t="shared" si="3"/>
        <v>0.441</v>
      </c>
      <c r="L206" s="75">
        <f t="shared" si="4"/>
        <v>135</v>
      </c>
      <c r="M206" s="75" t="str">
        <f t="shared" si="5"/>
        <v/>
      </c>
      <c r="N206" s="75">
        <f t="shared" si="6"/>
        <v>492</v>
      </c>
      <c r="O206" s="74">
        <f t="shared" si="7"/>
        <v>0.021</v>
      </c>
      <c r="P206" s="74">
        <f t="shared" si="8"/>
        <v>0.295</v>
      </c>
    </row>
    <row r="207">
      <c r="A207" s="33" t="s">
        <v>46</v>
      </c>
      <c r="B207" s="68" t="s">
        <v>75</v>
      </c>
      <c r="C207" s="35" t="s">
        <v>58</v>
      </c>
      <c r="D207" s="73" t="str">
        <f t="shared" si="2"/>
        <v>Africa/Equatorial Guinea-Africa/2010</v>
      </c>
      <c r="E207" s="56">
        <v>0.441</v>
      </c>
      <c r="F207" s="72">
        <v>135.0</v>
      </c>
      <c r="G207" s="69"/>
      <c r="H207" s="72">
        <v>492.0</v>
      </c>
      <c r="I207" s="56">
        <v>0.06</v>
      </c>
      <c r="J207" s="56">
        <v>0.574</v>
      </c>
      <c r="K207" s="74">
        <f t="shared" si="3"/>
        <v>0.441</v>
      </c>
      <c r="L207" s="75">
        <f t="shared" si="4"/>
        <v>135</v>
      </c>
      <c r="M207" s="75" t="str">
        <f t="shared" si="5"/>
        <v/>
      </c>
      <c r="N207" s="75">
        <f t="shared" si="6"/>
        <v>492</v>
      </c>
      <c r="O207" s="74">
        <f t="shared" si="7"/>
        <v>0.06</v>
      </c>
      <c r="P207" s="74">
        <f t="shared" si="8"/>
        <v>0.574</v>
      </c>
    </row>
    <row r="208">
      <c r="A208" s="33" t="s">
        <v>46</v>
      </c>
      <c r="B208" s="68" t="s">
        <v>75</v>
      </c>
      <c r="C208" s="35" t="s">
        <v>59</v>
      </c>
      <c r="D208" s="73" t="str">
        <f t="shared" si="2"/>
        <v>Africa/Equatorial Guinea-Africa/2011</v>
      </c>
      <c r="E208" s="56">
        <v>0.441</v>
      </c>
      <c r="F208" s="72">
        <v>135.0</v>
      </c>
      <c r="G208" s="69"/>
      <c r="H208" s="72">
        <v>492.0</v>
      </c>
      <c r="I208" s="56">
        <v>0.115</v>
      </c>
      <c r="J208" s="56">
        <v>0.669</v>
      </c>
      <c r="K208" s="74">
        <f t="shared" si="3"/>
        <v>0.441</v>
      </c>
      <c r="L208" s="75">
        <f t="shared" si="4"/>
        <v>135</v>
      </c>
      <c r="M208" s="75" t="str">
        <f t="shared" si="5"/>
        <v/>
      </c>
      <c r="N208" s="75">
        <f t="shared" si="6"/>
        <v>492</v>
      </c>
      <c r="O208" s="74">
        <f t="shared" si="7"/>
        <v>0.115</v>
      </c>
      <c r="P208" s="74">
        <f t="shared" si="8"/>
        <v>0.669</v>
      </c>
    </row>
    <row r="209">
      <c r="A209" s="33" t="s">
        <v>46</v>
      </c>
      <c r="B209" s="68" t="s">
        <v>75</v>
      </c>
      <c r="C209" s="35" t="s">
        <v>60</v>
      </c>
      <c r="D209" s="73" t="str">
        <f t="shared" si="2"/>
        <v>Africa/Equatorial Guinea-Africa/2012</v>
      </c>
      <c r="E209" s="56">
        <v>0.441</v>
      </c>
      <c r="F209" s="72">
        <v>135.0</v>
      </c>
      <c r="G209" s="72">
        <v>164.0</v>
      </c>
      <c r="H209" s="72">
        <v>492.0</v>
      </c>
      <c r="I209" s="56">
        <v>0.139</v>
      </c>
      <c r="J209" s="56">
        <v>0.681</v>
      </c>
      <c r="K209" s="74">
        <f t="shared" si="3"/>
        <v>0.441</v>
      </c>
      <c r="L209" s="75">
        <f t="shared" si="4"/>
        <v>135</v>
      </c>
      <c r="M209" s="75">
        <f t="shared" si="5"/>
        <v>164</v>
      </c>
      <c r="N209" s="75">
        <f t="shared" si="6"/>
        <v>492</v>
      </c>
      <c r="O209" s="74">
        <f t="shared" si="7"/>
        <v>0.139</v>
      </c>
      <c r="P209" s="74">
        <f t="shared" si="8"/>
        <v>0.681</v>
      </c>
    </row>
    <row r="210">
      <c r="A210" s="33" t="s">
        <v>46</v>
      </c>
      <c r="B210" s="68" t="s">
        <v>76</v>
      </c>
      <c r="C210" s="35" t="s">
        <v>48</v>
      </c>
      <c r="D210" s="73" t="str">
        <f t="shared" si="2"/>
        <v>Africa/Eritrea-Africa/2000</v>
      </c>
      <c r="E210" s="59"/>
      <c r="F210" s="69"/>
      <c r="G210" s="69"/>
      <c r="H210" s="69"/>
      <c r="I210" s="56">
        <v>0.001</v>
      </c>
      <c r="J210" s="59"/>
      <c r="K210" s="74" t="str">
        <f t="shared" si="3"/>
        <v/>
      </c>
      <c r="L210" s="75" t="str">
        <f t="shared" si="4"/>
        <v/>
      </c>
      <c r="M210" s="75" t="str">
        <f t="shared" si="5"/>
        <v/>
      </c>
      <c r="N210" s="75" t="str">
        <f t="shared" si="6"/>
        <v/>
      </c>
      <c r="O210" s="74">
        <f t="shared" si="7"/>
        <v>0.001</v>
      </c>
      <c r="P210" s="74" t="str">
        <f t="shared" si="8"/>
        <v/>
      </c>
    </row>
    <row r="211">
      <c r="A211" s="33" t="s">
        <v>46</v>
      </c>
      <c r="B211" s="68" t="s">
        <v>76</v>
      </c>
      <c r="C211" s="35" t="s">
        <v>49</v>
      </c>
      <c r="D211" s="73" t="str">
        <f t="shared" si="2"/>
        <v>Africa/Eritrea-Africa/2001</v>
      </c>
      <c r="E211" s="59"/>
      <c r="F211" s="69"/>
      <c r="G211" s="69"/>
      <c r="H211" s="69"/>
      <c r="I211" s="56">
        <v>0.002</v>
      </c>
      <c r="J211" s="59"/>
      <c r="K211" s="74" t="str">
        <f t="shared" si="3"/>
        <v/>
      </c>
      <c r="L211" s="75" t="str">
        <f t="shared" si="4"/>
        <v/>
      </c>
      <c r="M211" s="75" t="str">
        <f t="shared" si="5"/>
        <v/>
      </c>
      <c r="N211" s="75" t="str">
        <f t="shared" si="6"/>
        <v/>
      </c>
      <c r="O211" s="74">
        <f t="shared" si="7"/>
        <v>0.002</v>
      </c>
      <c r="P211" s="74" t="str">
        <f t="shared" si="8"/>
        <v/>
      </c>
    </row>
    <row r="212">
      <c r="A212" s="33" t="s">
        <v>46</v>
      </c>
      <c r="B212" s="68" t="s">
        <v>76</v>
      </c>
      <c r="C212" s="35" t="s">
        <v>50</v>
      </c>
      <c r="D212" s="73" t="str">
        <f t="shared" si="2"/>
        <v>Africa/Eritrea-Africa/2002</v>
      </c>
      <c r="E212" s="59"/>
      <c r="F212" s="69"/>
      <c r="G212" s="69"/>
      <c r="H212" s="69"/>
      <c r="I212" s="56">
        <v>0.002</v>
      </c>
      <c r="J212" s="59"/>
      <c r="K212" s="74" t="str">
        <f t="shared" si="3"/>
        <v/>
      </c>
      <c r="L212" s="75" t="str">
        <f t="shared" si="4"/>
        <v/>
      </c>
      <c r="M212" s="75" t="str">
        <f t="shared" si="5"/>
        <v/>
      </c>
      <c r="N212" s="75" t="str">
        <f t="shared" si="6"/>
        <v/>
      </c>
      <c r="O212" s="74">
        <f t="shared" si="7"/>
        <v>0.002</v>
      </c>
      <c r="P212" s="74" t="str">
        <f t="shared" si="8"/>
        <v/>
      </c>
    </row>
    <row r="213">
      <c r="A213" s="33" t="s">
        <v>46</v>
      </c>
      <c r="B213" s="68" t="s">
        <v>76</v>
      </c>
      <c r="C213" s="35" t="s">
        <v>51</v>
      </c>
      <c r="D213" s="73" t="str">
        <f t="shared" si="2"/>
        <v>Africa/Eritrea-Africa/2003</v>
      </c>
      <c r="E213" s="59"/>
      <c r="F213" s="69"/>
      <c r="G213" s="69"/>
      <c r="H213" s="69"/>
      <c r="I213" s="59"/>
      <c r="J213" s="59"/>
      <c r="K213" s="74" t="str">
        <f t="shared" si="3"/>
        <v/>
      </c>
      <c r="L213" s="75" t="str">
        <f t="shared" si="4"/>
        <v/>
      </c>
      <c r="M213" s="75" t="str">
        <f t="shared" si="5"/>
        <v/>
      </c>
      <c r="N213" s="75" t="str">
        <f t="shared" si="6"/>
        <v/>
      </c>
      <c r="O213" s="74">
        <f t="shared" si="7"/>
        <v>0.002</v>
      </c>
      <c r="P213" s="74" t="str">
        <f t="shared" si="8"/>
        <v/>
      </c>
    </row>
    <row r="214">
      <c r="A214" s="33" t="s">
        <v>46</v>
      </c>
      <c r="B214" s="68" t="s">
        <v>76</v>
      </c>
      <c r="C214" s="35" t="s">
        <v>52</v>
      </c>
      <c r="D214" s="73" t="str">
        <f t="shared" si="2"/>
        <v>Africa/Eritrea-Africa/2004</v>
      </c>
      <c r="E214" s="59"/>
      <c r="F214" s="72">
        <v>91.0</v>
      </c>
      <c r="G214" s="69"/>
      <c r="H214" s="69"/>
      <c r="I214" s="59"/>
      <c r="J214" s="56">
        <v>0.004</v>
      </c>
      <c r="K214" s="74" t="str">
        <f t="shared" si="3"/>
        <v/>
      </c>
      <c r="L214" s="75">
        <f t="shared" si="4"/>
        <v>91</v>
      </c>
      <c r="M214" s="75" t="str">
        <f t="shared" si="5"/>
        <v/>
      </c>
      <c r="N214" s="75" t="str">
        <f t="shared" si="6"/>
        <v/>
      </c>
      <c r="O214" s="74">
        <f t="shared" si="7"/>
        <v>0.002</v>
      </c>
      <c r="P214" s="74">
        <f t="shared" si="8"/>
        <v>0.004</v>
      </c>
    </row>
    <row r="215">
      <c r="A215" s="33" t="s">
        <v>46</v>
      </c>
      <c r="B215" s="68" t="s">
        <v>76</v>
      </c>
      <c r="C215" s="35" t="s">
        <v>53</v>
      </c>
      <c r="D215" s="73" t="str">
        <f t="shared" si="2"/>
        <v>Africa/Eritrea-Africa/2005</v>
      </c>
      <c r="E215" s="56">
        <v>0.845</v>
      </c>
      <c r="F215" s="72">
        <v>76.0</v>
      </c>
      <c r="G215" s="69"/>
      <c r="H215" s="72">
        <v>216.0</v>
      </c>
      <c r="I215" s="59"/>
      <c r="J215" s="56">
        <v>0.008</v>
      </c>
      <c r="K215" s="74">
        <f t="shared" si="3"/>
        <v>0.845</v>
      </c>
      <c r="L215" s="75">
        <f t="shared" si="4"/>
        <v>76</v>
      </c>
      <c r="M215" s="75" t="str">
        <f t="shared" si="5"/>
        <v/>
      </c>
      <c r="N215" s="75">
        <f t="shared" si="6"/>
        <v>216</v>
      </c>
      <c r="O215" s="74">
        <f t="shared" si="7"/>
        <v>0.002</v>
      </c>
      <c r="P215" s="74">
        <f t="shared" si="8"/>
        <v>0.008</v>
      </c>
    </row>
    <row r="216">
      <c r="A216" s="33" t="s">
        <v>46</v>
      </c>
      <c r="B216" s="68" t="s">
        <v>76</v>
      </c>
      <c r="C216" s="35" t="s">
        <v>54</v>
      </c>
      <c r="D216" s="73" t="str">
        <f t="shared" si="2"/>
        <v>Africa/Eritrea-Africa/2006</v>
      </c>
      <c r="E216" s="56">
        <v>0.845</v>
      </c>
      <c r="F216" s="72">
        <v>76.0</v>
      </c>
      <c r="G216" s="69"/>
      <c r="H216" s="72">
        <v>216.0</v>
      </c>
      <c r="I216" s="59"/>
      <c r="J216" s="56">
        <v>0.012</v>
      </c>
      <c r="K216" s="74">
        <f t="shared" si="3"/>
        <v>0.845</v>
      </c>
      <c r="L216" s="75">
        <f t="shared" si="4"/>
        <v>76</v>
      </c>
      <c r="M216" s="75" t="str">
        <f t="shared" si="5"/>
        <v/>
      </c>
      <c r="N216" s="75">
        <f t="shared" si="6"/>
        <v>216</v>
      </c>
      <c r="O216" s="74">
        <f t="shared" si="7"/>
        <v>0.002</v>
      </c>
      <c r="P216" s="74">
        <f t="shared" si="8"/>
        <v>0.012</v>
      </c>
    </row>
    <row r="217">
      <c r="A217" s="33" t="s">
        <v>46</v>
      </c>
      <c r="B217" s="68" t="s">
        <v>76</v>
      </c>
      <c r="C217" s="35" t="s">
        <v>55</v>
      </c>
      <c r="D217" s="73" t="str">
        <f t="shared" si="2"/>
        <v>Africa/Eritrea-Africa/2007</v>
      </c>
      <c r="E217" s="56">
        <v>0.845</v>
      </c>
      <c r="F217" s="72">
        <v>84.0</v>
      </c>
      <c r="G217" s="69"/>
      <c r="H217" s="72">
        <v>216.0</v>
      </c>
      <c r="I217" s="56">
        <v>0.004</v>
      </c>
      <c r="J217" s="56">
        <v>0.016</v>
      </c>
      <c r="K217" s="74">
        <f t="shared" si="3"/>
        <v>0.845</v>
      </c>
      <c r="L217" s="75">
        <f t="shared" si="4"/>
        <v>84</v>
      </c>
      <c r="M217" s="75" t="str">
        <f t="shared" si="5"/>
        <v/>
      </c>
      <c r="N217" s="75">
        <f t="shared" si="6"/>
        <v>216</v>
      </c>
      <c r="O217" s="74">
        <f t="shared" si="7"/>
        <v>0.004</v>
      </c>
      <c r="P217" s="74">
        <f t="shared" si="8"/>
        <v>0.016</v>
      </c>
    </row>
    <row r="218">
      <c r="A218" s="33" t="s">
        <v>46</v>
      </c>
      <c r="B218" s="68" t="s">
        <v>76</v>
      </c>
      <c r="C218" s="35" t="s">
        <v>56</v>
      </c>
      <c r="D218" s="73" t="str">
        <f t="shared" si="2"/>
        <v>Africa/Eritrea-Africa/2008</v>
      </c>
      <c r="E218" s="56">
        <v>0.845</v>
      </c>
      <c r="F218" s="72">
        <v>84.0</v>
      </c>
      <c r="G218" s="69"/>
      <c r="H218" s="72">
        <v>216.0</v>
      </c>
      <c r="I218" s="56">
        <v>0.005</v>
      </c>
      <c r="J218" s="56">
        <v>0.02</v>
      </c>
      <c r="K218" s="74">
        <f t="shared" si="3"/>
        <v>0.845</v>
      </c>
      <c r="L218" s="75">
        <f t="shared" si="4"/>
        <v>84</v>
      </c>
      <c r="M218" s="75" t="str">
        <f t="shared" si="5"/>
        <v/>
      </c>
      <c r="N218" s="75">
        <f t="shared" si="6"/>
        <v>216</v>
      </c>
      <c r="O218" s="74">
        <f t="shared" si="7"/>
        <v>0.005</v>
      </c>
      <c r="P218" s="74">
        <f t="shared" si="8"/>
        <v>0.02</v>
      </c>
    </row>
    <row r="219">
      <c r="A219" s="33" t="s">
        <v>46</v>
      </c>
      <c r="B219" s="68" t="s">
        <v>76</v>
      </c>
      <c r="C219" s="35" t="s">
        <v>57</v>
      </c>
      <c r="D219" s="73" t="str">
        <f t="shared" si="2"/>
        <v>Africa/Eritrea-Africa/2009</v>
      </c>
      <c r="E219" s="56">
        <v>0.845</v>
      </c>
      <c r="F219" s="72">
        <v>84.0</v>
      </c>
      <c r="G219" s="69"/>
      <c r="H219" s="72">
        <v>216.0</v>
      </c>
      <c r="I219" s="56">
        <v>0.005</v>
      </c>
      <c r="J219" s="56">
        <v>0.025</v>
      </c>
      <c r="K219" s="74">
        <f t="shared" si="3"/>
        <v>0.845</v>
      </c>
      <c r="L219" s="75">
        <f t="shared" si="4"/>
        <v>84</v>
      </c>
      <c r="M219" s="75" t="str">
        <f t="shared" si="5"/>
        <v/>
      </c>
      <c r="N219" s="75">
        <f t="shared" si="6"/>
        <v>216</v>
      </c>
      <c r="O219" s="74">
        <f t="shared" si="7"/>
        <v>0.005</v>
      </c>
      <c r="P219" s="74">
        <f t="shared" si="8"/>
        <v>0.025</v>
      </c>
    </row>
    <row r="220">
      <c r="A220" s="33" t="s">
        <v>46</v>
      </c>
      <c r="B220" s="68" t="s">
        <v>76</v>
      </c>
      <c r="C220" s="35" t="s">
        <v>58</v>
      </c>
      <c r="D220" s="73" t="str">
        <f t="shared" si="2"/>
        <v>Africa/Eritrea-Africa/2010</v>
      </c>
      <c r="E220" s="56">
        <v>0.845</v>
      </c>
      <c r="F220" s="72">
        <v>84.0</v>
      </c>
      <c r="G220" s="69"/>
      <c r="H220" s="72">
        <v>216.0</v>
      </c>
      <c r="I220" s="56">
        <v>0.006</v>
      </c>
      <c r="J220" s="56">
        <v>0.032</v>
      </c>
      <c r="K220" s="74">
        <f t="shared" si="3"/>
        <v>0.845</v>
      </c>
      <c r="L220" s="75">
        <f t="shared" si="4"/>
        <v>84</v>
      </c>
      <c r="M220" s="75" t="str">
        <f t="shared" si="5"/>
        <v/>
      </c>
      <c r="N220" s="75">
        <f t="shared" si="6"/>
        <v>216</v>
      </c>
      <c r="O220" s="74">
        <f t="shared" si="7"/>
        <v>0.006</v>
      </c>
      <c r="P220" s="74">
        <f t="shared" si="8"/>
        <v>0.032</v>
      </c>
    </row>
    <row r="221">
      <c r="A221" s="33" t="s">
        <v>46</v>
      </c>
      <c r="B221" s="68" t="s">
        <v>76</v>
      </c>
      <c r="C221" s="35" t="s">
        <v>59</v>
      </c>
      <c r="D221" s="73" t="str">
        <f t="shared" si="2"/>
        <v>Africa/Eritrea-Africa/2011</v>
      </c>
      <c r="E221" s="56">
        <v>0.845</v>
      </c>
      <c r="F221" s="72">
        <v>84.0</v>
      </c>
      <c r="G221" s="69"/>
      <c r="H221" s="72">
        <v>216.0</v>
      </c>
      <c r="I221" s="56">
        <v>0.007</v>
      </c>
      <c r="J221" s="56">
        <v>0.041</v>
      </c>
      <c r="K221" s="74">
        <f t="shared" si="3"/>
        <v>0.845</v>
      </c>
      <c r="L221" s="75">
        <f t="shared" si="4"/>
        <v>84</v>
      </c>
      <c r="M221" s="75" t="str">
        <f t="shared" si="5"/>
        <v/>
      </c>
      <c r="N221" s="75">
        <f t="shared" si="6"/>
        <v>216</v>
      </c>
      <c r="O221" s="74">
        <f t="shared" si="7"/>
        <v>0.007</v>
      </c>
      <c r="P221" s="74">
        <f t="shared" si="8"/>
        <v>0.041</v>
      </c>
    </row>
    <row r="222">
      <c r="A222" s="33" t="s">
        <v>46</v>
      </c>
      <c r="B222" s="68" t="s">
        <v>76</v>
      </c>
      <c r="C222" s="35" t="s">
        <v>60</v>
      </c>
      <c r="D222" s="73" t="str">
        <f t="shared" si="2"/>
        <v>Africa/Eritrea-Africa/2012</v>
      </c>
      <c r="E222" s="56">
        <v>0.845</v>
      </c>
      <c r="F222" s="72">
        <v>84.0</v>
      </c>
      <c r="G222" s="72">
        <v>185.0</v>
      </c>
      <c r="H222" s="72">
        <v>216.0</v>
      </c>
      <c r="I222" s="56">
        <v>0.008</v>
      </c>
      <c r="J222" s="56">
        <v>0.05</v>
      </c>
      <c r="K222" s="74">
        <f t="shared" si="3"/>
        <v>0.845</v>
      </c>
      <c r="L222" s="75">
        <f t="shared" si="4"/>
        <v>84</v>
      </c>
      <c r="M222" s="75">
        <f t="shared" si="5"/>
        <v>185</v>
      </c>
      <c r="N222" s="75">
        <f t="shared" si="6"/>
        <v>216</v>
      </c>
      <c r="O222" s="74">
        <f t="shared" si="7"/>
        <v>0.008</v>
      </c>
      <c r="P222" s="74">
        <f t="shared" si="8"/>
        <v>0.05</v>
      </c>
    </row>
    <row r="223">
      <c r="A223" s="33" t="s">
        <v>46</v>
      </c>
      <c r="B223" s="68" t="s">
        <v>77</v>
      </c>
      <c r="C223" s="35" t="s">
        <v>48</v>
      </c>
      <c r="D223" s="73" t="str">
        <f t="shared" si="2"/>
        <v>Africa/Ethiopia-Africa/2000</v>
      </c>
      <c r="E223" s="59"/>
      <c r="F223" s="69"/>
      <c r="G223" s="69"/>
      <c r="H223" s="69"/>
      <c r="I223" s="56">
        <v>0.0</v>
      </c>
      <c r="J223" s="56">
        <v>0.0</v>
      </c>
      <c r="K223" s="74" t="str">
        <f t="shared" si="3"/>
        <v/>
      </c>
      <c r="L223" s="75" t="str">
        <f t="shared" si="4"/>
        <v/>
      </c>
      <c r="M223" s="75" t="str">
        <f t="shared" si="5"/>
        <v/>
      </c>
      <c r="N223" s="75" t="str">
        <f t="shared" si="6"/>
        <v/>
      </c>
      <c r="O223" s="74">
        <f t="shared" si="7"/>
        <v>0</v>
      </c>
      <c r="P223" s="74">
        <f t="shared" si="8"/>
        <v>0</v>
      </c>
    </row>
    <row r="224">
      <c r="A224" s="33" t="s">
        <v>46</v>
      </c>
      <c r="B224" s="68" t="s">
        <v>77</v>
      </c>
      <c r="C224" s="35" t="s">
        <v>49</v>
      </c>
      <c r="D224" s="73" t="str">
        <f t="shared" si="2"/>
        <v>Africa/Ethiopia-Africa/2001</v>
      </c>
      <c r="E224" s="59"/>
      <c r="F224" s="69"/>
      <c r="G224" s="69"/>
      <c r="H224" s="69"/>
      <c r="I224" s="56">
        <v>0.0</v>
      </c>
      <c r="J224" s="56">
        <v>0.0</v>
      </c>
      <c r="K224" s="74" t="str">
        <f t="shared" si="3"/>
        <v/>
      </c>
      <c r="L224" s="75" t="str">
        <f t="shared" si="4"/>
        <v/>
      </c>
      <c r="M224" s="75" t="str">
        <f t="shared" si="5"/>
        <v/>
      </c>
      <c r="N224" s="75" t="str">
        <f t="shared" si="6"/>
        <v/>
      </c>
      <c r="O224" s="74">
        <f t="shared" si="7"/>
        <v>0</v>
      </c>
      <c r="P224" s="74">
        <f t="shared" si="8"/>
        <v>0</v>
      </c>
    </row>
    <row r="225">
      <c r="A225" s="33" t="s">
        <v>46</v>
      </c>
      <c r="B225" s="68" t="s">
        <v>77</v>
      </c>
      <c r="C225" s="35" t="s">
        <v>50</v>
      </c>
      <c r="D225" s="73" t="str">
        <f t="shared" si="2"/>
        <v>Africa/Ethiopia-Africa/2002</v>
      </c>
      <c r="E225" s="59"/>
      <c r="F225" s="69"/>
      <c r="G225" s="69"/>
      <c r="H225" s="69"/>
      <c r="I225" s="56">
        <v>0.001</v>
      </c>
      <c r="J225" s="56">
        <v>0.001</v>
      </c>
      <c r="K225" s="74" t="str">
        <f t="shared" si="3"/>
        <v/>
      </c>
      <c r="L225" s="75" t="str">
        <f t="shared" si="4"/>
        <v/>
      </c>
      <c r="M225" s="75" t="str">
        <f t="shared" si="5"/>
        <v/>
      </c>
      <c r="N225" s="75" t="str">
        <f t="shared" si="6"/>
        <v/>
      </c>
      <c r="O225" s="74">
        <f t="shared" si="7"/>
        <v>0.001</v>
      </c>
      <c r="P225" s="74">
        <f t="shared" si="8"/>
        <v>0.001</v>
      </c>
    </row>
    <row r="226">
      <c r="A226" s="33" t="s">
        <v>46</v>
      </c>
      <c r="B226" s="68" t="s">
        <v>77</v>
      </c>
      <c r="C226" s="35" t="s">
        <v>51</v>
      </c>
      <c r="D226" s="73" t="str">
        <f t="shared" si="2"/>
        <v>Africa/Ethiopia-Africa/2003</v>
      </c>
      <c r="E226" s="59"/>
      <c r="F226" s="72">
        <v>46.0</v>
      </c>
      <c r="G226" s="69"/>
      <c r="H226" s="69"/>
      <c r="I226" s="56">
        <v>0.001</v>
      </c>
      <c r="J226" s="56">
        <v>0.001</v>
      </c>
      <c r="K226" s="74" t="str">
        <f t="shared" si="3"/>
        <v/>
      </c>
      <c r="L226" s="75">
        <f t="shared" si="4"/>
        <v>46</v>
      </c>
      <c r="M226" s="75" t="str">
        <f t="shared" si="5"/>
        <v/>
      </c>
      <c r="N226" s="75" t="str">
        <f t="shared" si="6"/>
        <v/>
      </c>
      <c r="O226" s="74">
        <f t="shared" si="7"/>
        <v>0.001</v>
      </c>
      <c r="P226" s="74">
        <f t="shared" si="8"/>
        <v>0.001</v>
      </c>
    </row>
    <row r="227">
      <c r="A227" s="33" t="s">
        <v>46</v>
      </c>
      <c r="B227" s="68" t="s">
        <v>77</v>
      </c>
      <c r="C227" s="35" t="s">
        <v>52</v>
      </c>
      <c r="D227" s="73" t="str">
        <f t="shared" si="2"/>
        <v>Africa/Ethiopia-Africa/2004</v>
      </c>
      <c r="E227" s="59"/>
      <c r="F227" s="72">
        <v>34.0</v>
      </c>
      <c r="G227" s="69"/>
      <c r="H227" s="69"/>
      <c r="I227" s="56">
        <v>0.002</v>
      </c>
      <c r="J227" s="56">
        <v>0.002</v>
      </c>
      <c r="K227" s="74" t="str">
        <f t="shared" si="3"/>
        <v/>
      </c>
      <c r="L227" s="75">
        <f t="shared" si="4"/>
        <v>34</v>
      </c>
      <c r="M227" s="75" t="str">
        <f t="shared" si="5"/>
        <v/>
      </c>
      <c r="N227" s="75" t="str">
        <f t="shared" si="6"/>
        <v/>
      </c>
      <c r="O227" s="74">
        <f t="shared" si="7"/>
        <v>0.002</v>
      </c>
      <c r="P227" s="74">
        <f t="shared" si="8"/>
        <v>0.002</v>
      </c>
    </row>
    <row r="228">
      <c r="A228" s="33" t="s">
        <v>46</v>
      </c>
      <c r="B228" s="68" t="s">
        <v>77</v>
      </c>
      <c r="C228" s="35" t="s">
        <v>53</v>
      </c>
      <c r="D228" s="73" t="str">
        <f t="shared" si="2"/>
        <v>Africa/Ethiopia-Africa/2005</v>
      </c>
      <c r="E228" s="56">
        <v>0.303</v>
      </c>
      <c r="F228" s="72">
        <v>34.0</v>
      </c>
      <c r="G228" s="69"/>
      <c r="H228" s="72">
        <v>212.0</v>
      </c>
      <c r="I228" s="56">
        <v>0.002</v>
      </c>
      <c r="J228" s="56">
        <v>0.005</v>
      </c>
      <c r="K228" s="74">
        <f t="shared" si="3"/>
        <v>0.303</v>
      </c>
      <c r="L228" s="75">
        <f t="shared" si="4"/>
        <v>34</v>
      </c>
      <c r="M228" s="75" t="str">
        <f t="shared" si="5"/>
        <v/>
      </c>
      <c r="N228" s="75">
        <f t="shared" si="6"/>
        <v>212</v>
      </c>
      <c r="O228" s="74">
        <f t="shared" si="7"/>
        <v>0.002</v>
      </c>
      <c r="P228" s="74">
        <f t="shared" si="8"/>
        <v>0.005</v>
      </c>
    </row>
    <row r="229">
      <c r="A229" s="33" t="s">
        <v>46</v>
      </c>
      <c r="B229" s="68" t="s">
        <v>77</v>
      </c>
      <c r="C229" s="35" t="s">
        <v>54</v>
      </c>
      <c r="D229" s="73" t="str">
        <f t="shared" si="2"/>
        <v>Africa/Ethiopia-Africa/2006</v>
      </c>
      <c r="E229" s="56">
        <v>0.303</v>
      </c>
      <c r="F229" s="72">
        <v>18.0</v>
      </c>
      <c r="G229" s="69"/>
      <c r="H229" s="72">
        <v>212.0</v>
      </c>
      <c r="I229" s="56">
        <v>0.003</v>
      </c>
      <c r="J229" s="56">
        <v>0.011</v>
      </c>
      <c r="K229" s="74">
        <f t="shared" si="3"/>
        <v>0.303</v>
      </c>
      <c r="L229" s="75">
        <f t="shared" si="4"/>
        <v>18</v>
      </c>
      <c r="M229" s="75" t="str">
        <f t="shared" si="5"/>
        <v/>
      </c>
      <c r="N229" s="75">
        <f t="shared" si="6"/>
        <v>212</v>
      </c>
      <c r="O229" s="74">
        <f t="shared" si="7"/>
        <v>0.003</v>
      </c>
      <c r="P229" s="74">
        <f t="shared" si="8"/>
        <v>0.011</v>
      </c>
    </row>
    <row r="230">
      <c r="A230" s="33" t="s">
        <v>46</v>
      </c>
      <c r="B230" s="68" t="s">
        <v>77</v>
      </c>
      <c r="C230" s="35" t="s">
        <v>55</v>
      </c>
      <c r="D230" s="73" t="str">
        <f t="shared" si="2"/>
        <v>Africa/Ethiopia-Africa/2007</v>
      </c>
      <c r="E230" s="56">
        <v>0.303</v>
      </c>
      <c r="F230" s="72">
        <v>18.0</v>
      </c>
      <c r="G230" s="69"/>
      <c r="H230" s="72">
        <v>198.0</v>
      </c>
      <c r="I230" s="56">
        <v>0.004</v>
      </c>
      <c r="J230" s="56">
        <v>0.015</v>
      </c>
      <c r="K230" s="74">
        <f t="shared" si="3"/>
        <v>0.303</v>
      </c>
      <c r="L230" s="75">
        <f t="shared" si="4"/>
        <v>18</v>
      </c>
      <c r="M230" s="75" t="str">
        <f t="shared" si="5"/>
        <v/>
      </c>
      <c r="N230" s="75">
        <f t="shared" si="6"/>
        <v>198</v>
      </c>
      <c r="O230" s="74">
        <f t="shared" si="7"/>
        <v>0.004</v>
      </c>
      <c r="P230" s="74">
        <f t="shared" si="8"/>
        <v>0.015</v>
      </c>
    </row>
    <row r="231">
      <c r="A231" s="33" t="s">
        <v>46</v>
      </c>
      <c r="B231" s="68" t="s">
        <v>77</v>
      </c>
      <c r="C231" s="35" t="s">
        <v>56</v>
      </c>
      <c r="D231" s="73" t="str">
        <f t="shared" si="2"/>
        <v>Africa/Ethiopia-Africa/2008</v>
      </c>
      <c r="E231" s="56">
        <v>0.303</v>
      </c>
      <c r="F231" s="72">
        <v>18.0</v>
      </c>
      <c r="G231" s="69"/>
      <c r="H231" s="72">
        <v>198.0</v>
      </c>
      <c r="I231" s="56">
        <v>0.005</v>
      </c>
      <c r="J231" s="56">
        <v>0.024</v>
      </c>
      <c r="K231" s="74">
        <f t="shared" si="3"/>
        <v>0.303</v>
      </c>
      <c r="L231" s="75">
        <f t="shared" si="4"/>
        <v>18</v>
      </c>
      <c r="M231" s="75" t="str">
        <f t="shared" si="5"/>
        <v/>
      </c>
      <c r="N231" s="75">
        <f t="shared" si="6"/>
        <v>198</v>
      </c>
      <c r="O231" s="74">
        <f t="shared" si="7"/>
        <v>0.005</v>
      </c>
      <c r="P231" s="74">
        <f t="shared" si="8"/>
        <v>0.024</v>
      </c>
    </row>
    <row r="232">
      <c r="A232" s="33" t="s">
        <v>46</v>
      </c>
      <c r="B232" s="68" t="s">
        <v>77</v>
      </c>
      <c r="C232" s="35" t="s">
        <v>57</v>
      </c>
      <c r="D232" s="73" t="str">
        <f t="shared" si="2"/>
        <v>Africa/Ethiopia-Africa/2009</v>
      </c>
      <c r="E232" s="56">
        <v>0.303</v>
      </c>
      <c r="F232" s="72">
        <v>15.0</v>
      </c>
      <c r="G232" s="69"/>
      <c r="H232" s="72">
        <v>198.0</v>
      </c>
      <c r="I232" s="56">
        <v>0.005</v>
      </c>
      <c r="J232" s="56">
        <v>0.048</v>
      </c>
      <c r="K232" s="74">
        <f t="shared" si="3"/>
        <v>0.303</v>
      </c>
      <c r="L232" s="75">
        <f t="shared" si="4"/>
        <v>15</v>
      </c>
      <c r="M232" s="75" t="str">
        <f t="shared" si="5"/>
        <v/>
      </c>
      <c r="N232" s="75">
        <f t="shared" si="6"/>
        <v>198</v>
      </c>
      <c r="O232" s="74">
        <f t="shared" si="7"/>
        <v>0.005</v>
      </c>
      <c r="P232" s="74">
        <f t="shared" si="8"/>
        <v>0.048</v>
      </c>
    </row>
    <row r="233">
      <c r="A233" s="33" t="s">
        <v>46</v>
      </c>
      <c r="B233" s="68" t="s">
        <v>77</v>
      </c>
      <c r="C233" s="35" t="s">
        <v>58</v>
      </c>
      <c r="D233" s="73" t="str">
        <f t="shared" si="2"/>
        <v>Africa/Ethiopia-Africa/2010</v>
      </c>
      <c r="E233" s="56">
        <v>0.303</v>
      </c>
      <c r="F233" s="72">
        <v>15.0</v>
      </c>
      <c r="G233" s="69"/>
      <c r="H233" s="72">
        <v>198.0</v>
      </c>
      <c r="I233" s="56">
        <v>0.008</v>
      </c>
      <c r="J233" s="56">
        <v>0.079</v>
      </c>
      <c r="K233" s="74">
        <f t="shared" si="3"/>
        <v>0.303</v>
      </c>
      <c r="L233" s="75">
        <f t="shared" si="4"/>
        <v>15</v>
      </c>
      <c r="M233" s="75" t="str">
        <f t="shared" si="5"/>
        <v/>
      </c>
      <c r="N233" s="75">
        <f t="shared" si="6"/>
        <v>198</v>
      </c>
      <c r="O233" s="74">
        <f t="shared" si="7"/>
        <v>0.008</v>
      </c>
      <c r="P233" s="74">
        <f t="shared" si="8"/>
        <v>0.079</v>
      </c>
    </row>
    <row r="234">
      <c r="A234" s="33" t="s">
        <v>46</v>
      </c>
      <c r="B234" s="68" t="s">
        <v>77</v>
      </c>
      <c r="C234" s="35" t="s">
        <v>59</v>
      </c>
      <c r="D234" s="73" t="str">
        <f t="shared" si="2"/>
        <v>Africa/Ethiopia-Africa/2011</v>
      </c>
      <c r="E234" s="56">
        <v>0.303</v>
      </c>
      <c r="F234" s="72">
        <v>15.0</v>
      </c>
      <c r="G234" s="69"/>
      <c r="H234" s="72">
        <v>198.0</v>
      </c>
      <c r="I234" s="56">
        <v>0.011</v>
      </c>
      <c r="J234" s="56">
        <v>0.158</v>
      </c>
      <c r="K234" s="74">
        <f t="shared" si="3"/>
        <v>0.303</v>
      </c>
      <c r="L234" s="75">
        <f t="shared" si="4"/>
        <v>15</v>
      </c>
      <c r="M234" s="75" t="str">
        <f t="shared" si="5"/>
        <v/>
      </c>
      <c r="N234" s="75">
        <f t="shared" si="6"/>
        <v>198</v>
      </c>
      <c r="O234" s="74">
        <f t="shared" si="7"/>
        <v>0.011</v>
      </c>
      <c r="P234" s="74">
        <f t="shared" si="8"/>
        <v>0.158</v>
      </c>
    </row>
    <row r="235">
      <c r="A235" s="33" t="s">
        <v>46</v>
      </c>
      <c r="B235" s="68" t="s">
        <v>77</v>
      </c>
      <c r="C235" s="35" t="s">
        <v>60</v>
      </c>
      <c r="D235" s="73" t="str">
        <f t="shared" si="2"/>
        <v>Africa/Ethiopia-Africa/2012</v>
      </c>
      <c r="E235" s="56">
        <v>0.325</v>
      </c>
      <c r="F235" s="72">
        <v>15.0</v>
      </c>
      <c r="G235" s="72">
        <v>124.0</v>
      </c>
      <c r="H235" s="72">
        <v>306.0</v>
      </c>
      <c r="I235" s="56">
        <v>0.015</v>
      </c>
      <c r="J235" s="56">
        <v>0.224</v>
      </c>
      <c r="K235" s="74">
        <f t="shared" si="3"/>
        <v>0.325</v>
      </c>
      <c r="L235" s="75">
        <f t="shared" si="4"/>
        <v>15</v>
      </c>
      <c r="M235" s="75">
        <f t="shared" si="5"/>
        <v>124</v>
      </c>
      <c r="N235" s="75">
        <f t="shared" si="6"/>
        <v>306</v>
      </c>
      <c r="O235" s="74">
        <f t="shared" si="7"/>
        <v>0.015</v>
      </c>
      <c r="P235" s="74">
        <f t="shared" si="8"/>
        <v>0.224</v>
      </c>
    </row>
    <row r="236">
      <c r="A236" s="33" t="s">
        <v>46</v>
      </c>
      <c r="B236" s="68" t="s">
        <v>78</v>
      </c>
      <c r="C236" s="35" t="s">
        <v>48</v>
      </c>
      <c r="D236" s="73" t="str">
        <f t="shared" si="2"/>
        <v>Africa/Gabon-Africa/2000</v>
      </c>
      <c r="E236" s="59"/>
      <c r="F236" s="69"/>
      <c r="G236" s="69"/>
      <c r="H236" s="69"/>
      <c r="I236" s="56">
        <v>0.012</v>
      </c>
      <c r="J236" s="56">
        <v>0.098</v>
      </c>
      <c r="K236" s="74" t="str">
        <f t="shared" si="3"/>
        <v/>
      </c>
      <c r="L236" s="75" t="str">
        <f t="shared" si="4"/>
        <v/>
      </c>
      <c r="M236" s="75" t="str">
        <f t="shared" si="5"/>
        <v/>
      </c>
      <c r="N236" s="75" t="str">
        <f t="shared" si="6"/>
        <v/>
      </c>
      <c r="O236" s="74">
        <f t="shared" si="7"/>
        <v>0.012</v>
      </c>
      <c r="P236" s="74">
        <f t="shared" si="8"/>
        <v>0.098</v>
      </c>
    </row>
    <row r="237">
      <c r="A237" s="33" t="s">
        <v>46</v>
      </c>
      <c r="B237" s="68" t="s">
        <v>78</v>
      </c>
      <c r="C237" s="35" t="s">
        <v>49</v>
      </c>
      <c r="D237" s="73" t="str">
        <f t="shared" si="2"/>
        <v>Africa/Gabon-Africa/2001</v>
      </c>
      <c r="E237" s="59"/>
      <c r="F237" s="69"/>
      <c r="G237" s="69"/>
      <c r="H237" s="69"/>
      <c r="I237" s="56">
        <v>0.013</v>
      </c>
      <c r="J237" s="56">
        <v>0.119</v>
      </c>
      <c r="K237" s="74" t="str">
        <f t="shared" si="3"/>
        <v/>
      </c>
      <c r="L237" s="75" t="str">
        <f t="shared" si="4"/>
        <v/>
      </c>
      <c r="M237" s="75" t="str">
        <f t="shared" si="5"/>
        <v/>
      </c>
      <c r="N237" s="75" t="str">
        <f t="shared" si="6"/>
        <v/>
      </c>
      <c r="O237" s="74">
        <f t="shared" si="7"/>
        <v>0.013</v>
      </c>
      <c r="P237" s="74">
        <f t="shared" si="8"/>
        <v>0.119</v>
      </c>
    </row>
    <row r="238">
      <c r="A238" s="33" t="s">
        <v>46</v>
      </c>
      <c r="B238" s="68" t="s">
        <v>78</v>
      </c>
      <c r="C238" s="35" t="s">
        <v>50</v>
      </c>
      <c r="D238" s="73" t="str">
        <f t="shared" si="2"/>
        <v>Africa/Gabon-Africa/2002</v>
      </c>
      <c r="E238" s="59"/>
      <c r="F238" s="69"/>
      <c r="G238" s="69"/>
      <c r="H238" s="69"/>
      <c r="I238" s="56">
        <v>0.019</v>
      </c>
      <c r="J238" s="56">
        <v>0.217</v>
      </c>
      <c r="K238" s="74" t="str">
        <f t="shared" si="3"/>
        <v/>
      </c>
      <c r="L238" s="75" t="str">
        <f t="shared" si="4"/>
        <v/>
      </c>
      <c r="M238" s="75" t="str">
        <f t="shared" si="5"/>
        <v/>
      </c>
      <c r="N238" s="75" t="str">
        <f t="shared" si="6"/>
        <v/>
      </c>
      <c r="O238" s="74">
        <f t="shared" si="7"/>
        <v>0.019</v>
      </c>
      <c r="P238" s="74">
        <f t="shared" si="8"/>
        <v>0.217</v>
      </c>
    </row>
    <row r="239">
      <c r="A239" s="33" t="s">
        <v>46</v>
      </c>
      <c r="B239" s="68" t="s">
        <v>78</v>
      </c>
      <c r="C239" s="35" t="s">
        <v>51</v>
      </c>
      <c r="D239" s="73" t="str">
        <f t="shared" si="2"/>
        <v>Africa/Gabon-Africa/2003</v>
      </c>
      <c r="E239" s="59"/>
      <c r="F239" s="69"/>
      <c r="G239" s="69"/>
      <c r="H239" s="69"/>
      <c r="I239" s="56">
        <v>0.027</v>
      </c>
      <c r="J239" s="56">
        <v>0.228</v>
      </c>
      <c r="K239" s="74" t="str">
        <f t="shared" si="3"/>
        <v/>
      </c>
      <c r="L239" s="75" t="str">
        <f t="shared" si="4"/>
        <v/>
      </c>
      <c r="M239" s="75" t="str">
        <f t="shared" si="5"/>
        <v/>
      </c>
      <c r="N239" s="75" t="str">
        <f t="shared" si="6"/>
        <v/>
      </c>
      <c r="O239" s="74">
        <f t="shared" si="7"/>
        <v>0.027</v>
      </c>
      <c r="P239" s="74">
        <f t="shared" si="8"/>
        <v>0.228</v>
      </c>
    </row>
    <row r="240">
      <c r="A240" s="33" t="s">
        <v>46</v>
      </c>
      <c r="B240" s="68" t="s">
        <v>78</v>
      </c>
      <c r="C240" s="35" t="s">
        <v>52</v>
      </c>
      <c r="D240" s="73" t="str">
        <f t="shared" si="2"/>
        <v>Africa/Gabon-Africa/2004</v>
      </c>
      <c r="E240" s="59"/>
      <c r="F240" s="69"/>
      <c r="G240" s="69"/>
      <c r="H240" s="69"/>
      <c r="I240" s="56">
        <v>0.03</v>
      </c>
      <c r="J240" s="56">
        <v>0.363</v>
      </c>
      <c r="K240" s="74" t="str">
        <f t="shared" si="3"/>
        <v/>
      </c>
      <c r="L240" s="75" t="str">
        <f t="shared" si="4"/>
        <v/>
      </c>
      <c r="M240" s="75" t="str">
        <f t="shared" si="5"/>
        <v/>
      </c>
      <c r="N240" s="75" t="str">
        <f t="shared" si="6"/>
        <v/>
      </c>
      <c r="O240" s="74">
        <f t="shared" si="7"/>
        <v>0.03</v>
      </c>
      <c r="P240" s="74">
        <f t="shared" si="8"/>
        <v>0.363</v>
      </c>
    </row>
    <row r="241">
      <c r="A241" s="33" t="s">
        <v>46</v>
      </c>
      <c r="B241" s="68" t="s">
        <v>78</v>
      </c>
      <c r="C241" s="35" t="s">
        <v>53</v>
      </c>
      <c r="D241" s="73" t="str">
        <f t="shared" si="2"/>
        <v>Africa/Gabon-Africa/2005</v>
      </c>
      <c r="E241" s="56">
        <v>0.451</v>
      </c>
      <c r="F241" s="72">
        <v>57.0</v>
      </c>
      <c r="G241" s="69"/>
      <c r="H241" s="72">
        <v>488.0</v>
      </c>
      <c r="I241" s="56">
        <v>0.049</v>
      </c>
      <c r="J241" s="56">
        <v>0.534</v>
      </c>
      <c r="K241" s="74">
        <f t="shared" si="3"/>
        <v>0.451</v>
      </c>
      <c r="L241" s="75">
        <f t="shared" si="4"/>
        <v>57</v>
      </c>
      <c r="M241" s="75" t="str">
        <f t="shared" si="5"/>
        <v/>
      </c>
      <c r="N241" s="75">
        <f t="shared" si="6"/>
        <v>488</v>
      </c>
      <c r="O241" s="74">
        <f t="shared" si="7"/>
        <v>0.049</v>
      </c>
      <c r="P241" s="74">
        <f t="shared" si="8"/>
        <v>0.534</v>
      </c>
    </row>
    <row r="242">
      <c r="A242" s="33" t="s">
        <v>46</v>
      </c>
      <c r="B242" s="68" t="s">
        <v>78</v>
      </c>
      <c r="C242" s="35" t="s">
        <v>54</v>
      </c>
      <c r="D242" s="73" t="str">
        <f t="shared" si="2"/>
        <v>Africa/Gabon-Africa/2006</v>
      </c>
      <c r="E242" s="56">
        <v>0.447</v>
      </c>
      <c r="F242" s="72">
        <v>57.0</v>
      </c>
      <c r="G242" s="69"/>
      <c r="H242" s="72">
        <v>488.0</v>
      </c>
      <c r="I242" s="56">
        <v>0.055</v>
      </c>
      <c r="J242" s="56">
        <v>0.636</v>
      </c>
      <c r="K242" s="74">
        <f t="shared" si="3"/>
        <v>0.447</v>
      </c>
      <c r="L242" s="75">
        <f t="shared" si="4"/>
        <v>57</v>
      </c>
      <c r="M242" s="75" t="str">
        <f t="shared" si="5"/>
        <v/>
      </c>
      <c r="N242" s="75">
        <f t="shared" si="6"/>
        <v>488</v>
      </c>
      <c r="O242" s="74">
        <f t="shared" si="7"/>
        <v>0.055</v>
      </c>
      <c r="P242" s="74">
        <f t="shared" si="8"/>
        <v>0.636</v>
      </c>
    </row>
    <row r="243">
      <c r="A243" s="33" t="s">
        <v>46</v>
      </c>
      <c r="B243" s="68" t="s">
        <v>78</v>
      </c>
      <c r="C243" s="35" t="s">
        <v>55</v>
      </c>
      <c r="D243" s="73" t="str">
        <f t="shared" si="2"/>
        <v>Africa/Gabon-Africa/2007</v>
      </c>
      <c r="E243" s="56">
        <v>0.447</v>
      </c>
      <c r="F243" s="72">
        <v>57.0</v>
      </c>
      <c r="G243" s="69"/>
      <c r="H243" s="72">
        <v>488.0</v>
      </c>
      <c r="I243" s="56">
        <v>0.058</v>
      </c>
      <c r="J243" s="56">
        <v>0.808</v>
      </c>
      <c r="K243" s="74">
        <f t="shared" si="3"/>
        <v>0.447</v>
      </c>
      <c r="L243" s="75">
        <f t="shared" si="4"/>
        <v>57</v>
      </c>
      <c r="M243" s="75" t="str">
        <f t="shared" si="5"/>
        <v/>
      </c>
      <c r="N243" s="75">
        <f t="shared" si="6"/>
        <v>488</v>
      </c>
      <c r="O243" s="74">
        <f t="shared" si="7"/>
        <v>0.058</v>
      </c>
      <c r="P243" s="74">
        <f t="shared" si="8"/>
        <v>0.808</v>
      </c>
    </row>
    <row r="244">
      <c r="A244" s="33" t="s">
        <v>46</v>
      </c>
      <c r="B244" s="68" t="s">
        <v>78</v>
      </c>
      <c r="C244" s="35" t="s">
        <v>56</v>
      </c>
      <c r="D244" s="73" t="str">
        <f t="shared" si="2"/>
        <v>Africa/Gabon-Africa/2008</v>
      </c>
      <c r="E244" s="56">
        <v>0.447</v>
      </c>
      <c r="F244" s="72">
        <v>57.0</v>
      </c>
      <c r="G244" s="69"/>
      <c r="H244" s="72">
        <v>488.0</v>
      </c>
      <c r="I244" s="56">
        <v>0.062</v>
      </c>
      <c r="J244" s="56">
        <v>0.877</v>
      </c>
      <c r="K244" s="74">
        <f t="shared" si="3"/>
        <v>0.447</v>
      </c>
      <c r="L244" s="75">
        <f t="shared" si="4"/>
        <v>57</v>
      </c>
      <c r="M244" s="75" t="str">
        <f t="shared" si="5"/>
        <v/>
      </c>
      <c r="N244" s="75">
        <f t="shared" si="6"/>
        <v>488</v>
      </c>
      <c r="O244" s="74">
        <f t="shared" si="7"/>
        <v>0.062</v>
      </c>
      <c r="P244" s="74">
        <f t="shared" si="8"/>
        <v>0.877</v>
      </c>
    </row>
    <row r="245">
      <c r="A245" s="33" t="s">
        <v>46</v>
      </c>
      <c r="B245" s="68" t="s">
        <v>78</v>
      </c>
      <c r="C245" s="35" t="s">
        <v>57</v>
      </c>
      <c r="D245" s="73" t="str">
        <f t="shared" si="2"/>
        <v>Africa/Gabon-Africa/2009</v>
      </c>
      <c r="E245" s="56">
        <v>0.447</v>
      </c>
      <c r="F245" s="72">
        <v>57.0</v>
      </c>
      <c r="G245" s="69"/>
      <c r="H245" s="72">
        <v>488.0</v>
      </c>
      <c r="I245" s="56">
        <v>0.067</v>
      </c>
      <c r="J245" s="56">
        <v>0.954</v>
      </c>
      <c r="K245" s="74">
        <f t="shared" si="3"/>
        <v>0.447</v>
      </c>
      <c r="L245" s="75">
        <f t="shared" si="4"/>
        <v>57</v>
      </c>
      <c r="M245" s="75" t="str">
        <f t="shared" si="5"/>
        <v/>
      </c>
      <c r="N245" s="75">
        <f t="shared" si="6"/>
        <v>488</v>
      </c>
      <c r="O245" s="74">
        <f t="shared" si="7"/>
        <v>0.067</v>
      </c>
      <c r="P245" s="74">
        <f t="shared" si="8"/>
        <v>0.954</v>
      </c>
    </row>
    <row r="246">
      <c r="A246" s="33" t="s">
        <v>46</v>
      </c>
      <c r="B246" s="68" t="s">
        <v>78</v>
      </c>
      <c r="C246" s="35" t="s">
        <v>58</v>
      </c>
      <c r="D246" s="73" t="str">
        <f t="shared" si="2"/>
        <v>Africa/Gabon-Africa/2010</v>
      </c>
      <c r="E246" s="56">
        <v>0.435</v>
      </c>
      <c r="F246" s="72">
        <v>57.0</v>
      </c>
      <c r="G246" s="69"/>
      <c r="H246" s="72">
        <v>488.0</v>
      </c>
      <c r="I246" s="56">
        <v>0.072</v>
      </c>
      <c r="J246" s="56">
        <v>1.035</v>
      </c>
      <c r="K246" s="74">
        <f t="shared" si="3"/>
        <v>0.435</v>
      </c>
      <c r="L246" s="75">
        <f t="shared" si="4"/>
        <v>57</v>
      </c>
      <c r="M246" s="75" t="str">
        <f t="shared" si="5"/>
        <v/>
      </c>
      <c r="N246" s="75">
        <f t="shared" si="6"/>
        <v>488</v>
      </c>
      <c r="O246" s="74">
        <f t="shared" si="7"/>
        <v>0.072</v>
      </c>
      <c r="P246" s="74">
        <f t="shared" si="8"/>
        <v>1.035</v>
      </c>
    </row>
    <row r="247">
      <c r="A247" s="33" t="s">
        <v>46</v>
      </c>
      <c r="B247" s="68" t="s">
        <v>78</v>
      </c>
      <c r="C247" s="35" t="s">
        <v>59</v>
      </c>
      <c r="D247" s="73" t="str">
        <f t="shared" si="2"/>
        <v>Africa/Gabon-Africa/2011</v>
      </c>
      <c r="E247" s="56">
        <v>0.435</v>
      </c>
      <c r="F247" s="72">
        <v>57.0</v>
      </c>
      <c r="G247" s="69"/>
      <c r="H247" s="72">
        <v>488.0</v>
      </c>
      <c r="I247" s="56">
        <v>0.08</v>
      </c>
      <c r="J247" s="56">
        <v>1.487</v>
      </c>
      <c r="K247" s="74">
        <f t="shared" si="3"/>
        <v>0.435</v>
      </c>
      <c r="L247" s="75">
        <f t="shared" si="4"/>
        <v>57</v>
      </c>
      <c r="M247" s="75" t="str">
        <f t="shared" si="5"/>
        <v/>
      </c>
      <c r="N247" s="75">
        <f t="shared" si="6"/>
        <v>488</v>
      </c>
      <c r="O247" s="74">
        <f t="shared" si="7"/>
        <v>0.08</v>
      </c>
      <c r="P247" s="74">
        <f t="shared" si="8"/>
        <v>1.487</v>
      </c>
    </row>
    <row r="248">
      <c r="A248" s="33" t="s">
        <v>46</v>
      </c>
      <c r="B248" s="68" t="s">
        <v>78</v>
      </c>
      <c r="C248" s="35" t="s">
        <v>60</v>
      </c>
      <c r="D248" s="73" t="str">
        <f t="shared" si="2"/>
        <v>Africa/Gabon-Africa/2012</v>
      </c>
      <c r="E248" s="56">
        <v>0.435</v>
      </c>
      <c r="F248" s="72">
        <v>57.0</v>
      </c>
      <c r="G248" s="72">
        <v>169.0</v>
      </c>
      <c r="H248" s="72">
        <v>488.0</v>
      </c>
      <c r="I248" s="56">
        <v>0.086</v>
      </c>
      <c r="J248" s="56">
        <v>1.795</v>
      </c>
      <c r="K248" s="74">
        <f t="shared" si="3"/>
        <v>0.435</v>
      </c>
      <c r="L248" s="75">
        <f t="shared" si="4"/>
        <v>57</v>
      </c>
      <c r="M248" s="75">
        <f t="shared" si="5"/>
        <v>169</v>
      </c>
      <c r="N248" s="75">
        <f t="shared" si="6"/>
        <v>488</v>
      </c>
      <c r="O248" s="74">
        <f t="shared" si="7"/>
        <v>0.086</v>
      </c>
      <c r="P248" s="74">
        <f t="shared" si="8"/>
        <v>1.795</v>
      </c>
    </row>
    <row r="249">
      <c r="A249" s="33" t="s">
        <v>46</v>
      </c>
      <c r="B249" s="68" t="s">
        <v>79</v>
      </c>
      <c r="C249" s="35" t="s">
        <v>48</v>
      </c>
      <c r="D249" s="73" t="str">
        <f t="shared" si="2"/>
        <v>Africa/Gambia, The-Africa/2000</v>
      </c>
      <c r="E249" s="59"/>
      <c r="F249" s="69"/>
      <c r="G249" s="69"/>
      <c r="H249" s="69"/>
      <c r="I249" s="56">
        <v>0.009</v>
      </c>
      <c r="J249" s="56">
        <v>0.005</v>
      </c>
      <c r="K249" s="74" t="str">
        <f t="shared" si="3"/>
        <v/>
      </c>
      <c r="L249" s="75" t="str">
        <f t="shared" si="4"/>
        <v/>
      </c>
      <c r="M249" s="75" t="str">
        <f t="shared" si="5"/>
        <v/>
      </c>
      <c r="N249" s="75" t="str">
        <f t="shared" si="6"/>
        <v/>
      </c>
      <c r="O249" s="74">
        <f t="shared" si="7"/>
        <v>0.009</v>
      </c>
      <c r="P249" s="74">
        <f t="shared" si="8"/>
        <v>0.005</v>
      </c>
    </row>
    <row r="250">
      <c r="A250" s="33" t="s">
        <v>46</v>
      </c>
      <c r="B250" s="68" t="s">
        <v>79</v>
      </c>
      <c r="C250" s="35" t="s">
        <v>49</v>
      </c>
      <c r="D250" s="73" t="str">
        <f t="shared" si="2"/>
        <v>Africa/Gambia, The-Africa/2001</v>
      </c>
      <c r="E250" s="59"/>
      <c r="F250" s="69"/>
      <c r="G250" s="69"/>
      <c r="H250" s="69"/>
      <c r="I250" s="56">
        <v>0.013</v>
      </c>
      <c r="J250" s="56">
        <v>0.043</v>
      </c>
      <c r="K250" s="74" t="str">
        <f t="shared" si="3"/>
        <v/>
      </c>
      <c r="L250" s="75" t="str">
        <f t="shared" si="4"/>
        <v/>
      </c>
      <c r="M250" s="75" t="str">
        <f t="shared" si="5"/>
        <v/>
      </c>
      <c r="N250" s="75" t="str">
        <f t="shared" si="6"/>
        <v/>
      </c>
      <c r="O250" s="74">
        <f t="shared" si="7"/>
        <v>0.013</v>
      </c>
      <c r="P250" s="74">
        <f t="shared" si="8"/>
        <v>0.043</v>
      </c>
    </row>
    <row r="251">
      <c r="A251" s="33" t="s">
        <v>46</v>
      </c>
      <c r="B251" s="68" t="s">
        <v>79</v>
      </c>
      <c r="C251" s="35" t="s">
        <v>50</v>
      </c>
      <c r="D251" s="73" t="str">
        <f t="shared" si="2"/>
        <v>Africa/Gambia, The-Africa/2002</v>
      </c>
      <c r="E251" s="59"/>
      <c r="F251" s="69"/>
      <c r="G251" s="69"/>
      <c r="H251" s="69"/>
      <c r="I251" s="56">
        <v>0.018</v>
      </c>
      <c r="J251" s="56">
        <v>0.077</v>
      </c>
      <c r="K251" s="74" t="str">
        <f t="shared" si="3"/>
        <v/>
      </c>
      <c r="L251" s="75" t="str">
        <f t="shared" si="4"/>
        <v/>
      </c>
      <c r="M251" s="75" t="str">
        <f t="shared" si="5"/>
        <v/>
      </c>
      <c r="N251" s="75" t="str">
        <f t="shared" si="6"/>
        <v/>
      </c>
      <c r="O251" s="74">
        <f t="shared" si="7"/>
        <v>0.018</v>
      </c>
      <c r="P251" s="74">
        <f t="shared" si="8"/>
        <v>0.077</v>
      </c>
    </row>
    <row r="252">
      <c r="A252" s="33" t="s">
        <v>46</v>
      </c>
      <c r="B252" s="68" t="s">
        <v>79</v>
      </c>
      <c r="C252" s="35" t="s">
        <v>51</v>
      </c>
      <c r="D252" s="73" t="str">
        <f t="shared" si="2"/>
        <v>Africa/Gambia, The-Africa/2003</v>
      </c>
      <c r="E252" s="59"/>
      <c r="F252" s="69"/>
      <c r="G252" s="69"/>
      <c r="H252" s="69"/>
      <c r="I252" s="56">
        <v>0.024</v>
      </c>
      <c r="J252" s="56">
        <v>0.111</v>
      </c>
      <c r="K252" s="74" t="str">
        <f t="shared" si="3"/>
        <v/>
      </c>
      <c r="L252" s="75" t="str">
        <f t="shared" si="4"/>
        <v/>
      </c>
      <c r="M252" s="75" t="str">
        <f t="shared" si="5"/>
        <v/>
      </c>
      <c r="N252" s="75" t="str">
        <f t="shared" si="6"/>
        <v/>
      </c>
      <c r="O252" s="74">
        <f t="shared" si="7"/>
        <v>0.024</v>
      </c>
      <c r="P252" s="74">
        <f t="shared" si="8"/>
        <v>0.111</v>
      </c>
    </row>
    <row r="253">
      <c r="A253" s="33" t="s">
        <v>46</v>
      </c>
      <c r="B253" s="68" t="s">
        <v>79</v>
      </c>
      <c r="C253" s="35" t="s">
        <v>52</v>
      </c>
      <c r="D253" s="73" t="str">
        <f t="shared" si="2"/>
        <v>Africa/Gambia, The-Africa/2004</v>
      </c>
      <c r="E253" s="59"/>
      <c r="F253" s="69"/>
      <c r="G253" s="69"/>
      <c r="H253" s="69"/>
      <c r="I253" s="56">
        <v>0.033</v>
      </c>
      <c r="J253" s="56">
        <v>0.126</v>
      </c>
      <c r="K253" s="74" t="str">
        <f t="shared" si="3"/>
        <v/>
      </c>
      <c r="L253" s="75" t="str">
        <f t="shared" si="4"/>
        <v/>
      </c>
      <c r="M253" s="75" t="str">
        <f t="shared" si="5"/>
        <v/>
      </c>
      <c r="N253" s="75" t="str">
        <f t="shared" si="6"/>
        <v/>
      </c>
      <c r="O253" s="74">
        <f t="shared" si="7"/>
        <v>0.033</v>
      </c>
      <c r="P253" s="74">
        <f t="shared" si="8"/>
        <v>0.126</v>
      </c>
    </row>
    <row r="254">
      <c r="A254" s="33" t="s">
        <v>46</v>
      </c>
      <c r="B254" s="68" t="s">
        <v>79</v>
      </c>
      <c r="C254" s="35" t="s">
        <v>53</v>
      </c>
      <c r="D254" s="73" t="str">
        <f t="shared" si="2"/>
        <v>Africa/Gambia, The-Africa/2005</v>
      </c>
      <c r="E254" s="56">
        <v>2.86</v>
      </c>
      <c r="F254" s="72">
        <v>27.0</v>
      </c>
      <c r="G254" s="69"/>
      <c r="H254" s="72">
        <v>376.0</v>
      </c>
      <c r="I254" s="56">
        <v>0.038</v>
      </c>
      <c r="J254" s="56">
        <v>0.172</v>
      </c>
      <c r="K254" s="74">
        <f t="shared" si="3"/>
        <v>2.86</v>
      </c>
      <c r="L254" s="75">
        <f t="shared" si="4"/>
        <v>27</v>
      </c>
      <c r="M254" s="75" t="str">
        <f t="shared" si="5"/>
        <v/>
      </c>
      <c r="N254" s="75">
        <f t="shared" si="6"/>
        <v>376</v>
      </c>
      <c r="O254" s="74">
        <f t="shared" si="7"/>
        <v>0.038</v>
      </c>
      <c r="P254" s="74">
        <f t="shared" si="8"/>
        <v>0.172</v>
      </c>
    </row>
    <row r="255">
      <c r="A255" s="33" t="s">
        <v>46</v>
      </c>
      <c r="B255" s="68" t="s">
        <v>79</v>
      </c>
      <c r="C255" s="35" t="s">
        <v>54</v>
      </c>
      <c r="D255" s="73" t="str">
        <f t="shared" si="2"/>
        <v>Africa/Gambia, The-Africa/2006</v>
      </c>
      <c r="E255" s="56">
        <v>2.921</v>
      </c>
      <c r="F255" s="72">
        <v>27.0</v>
      </c>
      <c r="G255" s="69"/>
      <c r="H255" s="72">
        <v>376.0</v>
      </c>
      <c r="I255" s="56">
        <v>0.052</v>
      </c>
      <c r="J255" s="56">
        <v>0.273</v>
      </c>
      <c r="K255" s="74">
        <f t="shared" si="3"/>
        <v>2.921</v>
      </c>
      <c r="L255" s="75">
        <f t="shared" si="4"/>
        <v>27</v>
      </c>
      <c r="M255" s="75" t="str">
        <f t="shared" si="5"/>
        <v/>
      </c>
      <c r="N255" s="75">
        <f t="shared" si="6"/>
        <v>376</v>
      </c>
      <c r="O255" s="74">
        <f t="shared" si="7"/>
        <v>0.052</v>
      </c>
      <c r="P255" s="74">
        <f t="shared" si="8"/>
        <v>0.273</v>
      </c>
    </row>
    <row r="256">
      <c r="A256" s="33" t="s">
        <v>46</v>
      </c>
      <c r="B256" s="68" t="s">
        <v>79</v>
      </c>
      <c r="C256" s="35" t="s">
        <v>55</v>
      </c>
      <c r="D256" s="73" t="str">
        <f t="shared" si="2"/>
        <v>Africa/Gambia, The-Africa/2007</v>
      </c>
      <c r="E256" s="56">
        <v>2.921</v>
      </c>
      <c r="F256" s="72">
        <v>32.0</v>
      </c>
      <c r="G256" s="69"/>
      <c r="H256" s="72">
        <v>376.0</v>
      </c>
      <c r="I256" s="56">
        <v>0.062</v>
      </c>
      <c r="J256" s="56">
        <v>0.523</v>
      </c>
      <c r="K256" s="74">
        <f t="shared" si="3"/>
        <v>2.921</v>
      </c>
      <c r="L256" s="75">
        <f t="shared" si="4"/>
        <v>32</v>
      </c>
      <c r="M256" s="75" t="str">
        <f t="shared" si="5"/>
        <v/>
      </c>
      <c r="N256" s="75">
        <f t="shared" si="6"/>
        <v>376</v>
      </c>
      <c r="O256" s="74">
        <f t="shared" si="7"/>
        <v>0.062</v>
      </c>
      <c r="P256" s="74">
        <f t="shared" si="8"/>
        <v>0.523</v>
      </c>
    </row>
    <row r="257">
      <c r="A257" s="33" t="s">
        <v>46</v>
      </c>
      <c r="B257" s="68" t="s">
        <v>79</v>
      </c>
      <c r="C257" s="35" t="s">
        <v>56</v>
      </c>
      <c r="D257" s="73" t="str">
        <f t="shared" si="2"/>
        <v>Africa/Gambia, The-Africa/2008</v>
      </c>
      <c r="E257" s="56">
        <v>2.921</v>
      </c>
      <c r="F257" s="72">
        <v>27.0</v>
      </c>
      <c r="G257" s="69"/>
      <c r="H257" s="72">
        <v>376.0</v>
      </c>
      <c r="I257" s="56">
        <v>0.069</v>
      </c>
      <c r="J257" s="56">
        <v>0.739</v>
      </c>
      <c r="K257" s="74">
        <f t="shared" si="3"/>
        <v>2.921</v>
      </c>
      <c r="L257" s="75">
        <f t="shared" si="4"/>
        <v>27</v>
      </c>
      <c r="M257" s="75" t="str">
        <f t="shared" si="5"/>
        <v/>
      </c>
      <c r="N257" s="75">
        <f t="shared" si="6"/>
        <v>376</v>
      </c>
      <c r="O257" s="74">
        <f t="shared" si="7"/>
        <v>0.069</v>
      </c>
      <c r="P257" s="74">
        <f t="shared" si="8"/>
        <v>0.739</v>
      </c>
    </row>
    <row r="258">
      <c r="A258" s="33" t="s">
        <v>46</v>
      </c>
      <c r="B258" s="68" t="s">
        <v>79</v>
      </c>
      <c r="C258" s="35" t="s">
        <v>57</v>
      </c>
      <c r="D258" s="73" t="str">
        <f t="shared" si="2"/>
        <v>Africa/Gambia, The-Africa/2009</v>
      </c>
      <c r="E258" s="56">
        <v>2.921</v>
      </c>
      <c r="F258" s="72">
        <v>27.0</v>
      </c>
      <c r="G258" s="69"/>
      <c r="H258" s="72">
        <v>376.0</v>
      </c>
      <c r="I258" s="56">
        <v>0.076</v>
      </c>
      <c r="J258" s="56">
        <v>0.806</v>
      </c>
      <c r="K258" s="74">
        <f t="shared" si="3"/>
        <v>2.921</v>
      </c>
      <c r="L258" s="75">
        <f t="shared" si="4"/>
        <v>27</v>
      </c>
      <c r="M258" s="75" t="str">
        <f t="shared" si="5"/>
        <v/>
      </c>
      <c r="N258" s="75">
        <f t="shared" si="6"/>
        <v>376</v>
      </c>
      <c r="O258" s="74">
        <f t="shared" si="7"/>
        <v>0.076</v>
      </c>
      <c r="P258" s="74">
        <f t="shared" si="8"/>
        <v>0.806</v>
      </c>
    </row>
    <row r="259">
      <c r="A259" s="33" t="s">
        <v>46</v>
      </c>
      <c r="B259" s="68" t="s">
        <v>79</v>
      </c>
      <c r="C259" s="35" t="s">
        <v>58</v>
      </c>
      <c r="D259" s="73" t="str">
        <f t="shared" si="2"/>
        <v>Africa/Gambia, The-Africa/2010</v>
      </c>
      <c r="E259" s="56">
        <v>2.921</v>
      </c>
      <c r="F259" s="72">
        <v>27.0</v>
      </c>
      <c r="G259" s="69"/>
      <c r="H259" s="72">
        <v>376.0</v>
      </c>
      <c r="I259" s="56">
        <v>0.092</v>
      </c>
      <c r="J259" s="56">
        <v>0.88</v>
      </c>
      <c r="K259" s="74">
        <f t="shared" si="3"/>
        <v>2.921</v>
      </c>
      <c r="L259" s="75">
        <f t="shared" si="4"/>
        <v>27</v>
      </c>
      <c r="M259" s="75" t="str">
        <f t="shared" si="5"/>
        <v/>
      </c>
      <c r="N259" s="75">
        <f t="shared" si="6"/>
        <v>376</v>
      </c>
      <c r="O259" s="74">
        <f t="shared" si="7"/>
        <v>0.092</v>
      </c>
      <c r="P259" s="74">
        <f t="shared" si="8"/>
        <v>0.88</v>
      </c>
    </row>
    <row r="260">
      <c r="A260" s="33" t="s">
        <v>46</v>
      </c>
      <c r="B260" s="68" t="s">
        <v>79</v>
      </c>
      <c r="C260" s="35" t="s">
        <v>59</v>
      </c>
      <c r="D260" s="73" t="str">
        <f t="shared" si="2"/>
        <v>Africa/Gambia, The-Africa/2011</v>
      </c>
      <c r="E260" s="56">
        <v>2.832</v>
      </c>
      <c r="F260" s="72">
        <v>27.0</v>
      </c>
      <c r="G260" s="69"/>
      <c r="H260" s="72">
        <v>376.0</v>
      </c>
      <c r="I260" s="56">
        <v>0.109</v>
      </c>
      <c r="J260" s="56">
        <v>0.808</v>
      </c>
      <c r="K260" s="74">
        <f t="shared" si="3"/>
        <v>2.832</v>
      </c>
      <c r="L260" s="75">
        <f t="shared" si="4"/>
        <v>27</v>
      </c>
      <c r="M260" s="75" t="str">
        <f t="shared" si="5"/>
        <v/>
      </c>
      <c r="N260" s="75">
        <f t="shared" si="6"/>
        <v>376</v>
      </c>
      <c r="O260" s="74">
        <f t="shared" si="7"/>
        <v>0.109</v>
      </c>
      <c r="P260" s="74">
        <f t="shared" si="8"/>
        <v>0.808</v>
      </c>
    </row>
    <row r="261">
      <c r="A261" s="33" t="s">
        <v>46</v>
      </c>
      <c r="B261" s="68" t="s">
        <v>79</v>
      </c>
      <c r="C261" s="35" t="s">
        <v>60</v>
      </c>
      <c r="D261" s="73" t="str">
        <f t="shared" si="2"/>
        <v>Africa/Gambia, The-Africa/2012</v>
      </c>
      <c r="E261" s="56">
        <v>2.832</v>
      </c>
      <c r="F261" s="72">
        <v>27.0</v>
      </c>
      <c r="G261" s="72">
        <v>148.0</v>
      </c>
      <c r="H261" s="72">
        <v>376.0</v>
      </c>
      <c r="I261" s="56">
        <v>0.124</v>
      </c>
      <c r="J261" s="56">
        <v>0.852</v>
      </c>
      <c r="K261" s="74">
        <f t="shared" si="3"/>
        <v>2.832</v>
      </c>
      <c r="L261" s="75">
        <f t="shared" si="4"/>
        <v>27</v>
      </c>
      <c r="M261" s="75">
        <f t="shared" si="5"/>
        <v>148</v>
      </c>
      <c r="N261" s="75">
        <f t="shared" si="6"/>
        <v>376</v>
      </c>
      <c r="O261" s="74">
        <f t="shared" si="7"/>
        <v>0.124</v>
      </c>
      <c r="P261" s="74">
        <f t="shared" si="8"/>
        <v>0.852</v>
      </c>
    </row>
    <row r="262">
      <c r="A262" s="33" t="s">
        <v>46</v>
      </c>
      <c r="B262" s="68" t="s">
        <v>80</v>
      </c>
      <c r="C262" s="35" t="s">
        <v>48</v>
      </c>
      <c r="D262" s="73" t="str">
        <f t="shared" si="2"/>
        <v>Africa/Ghana-Africa/2000</v>
      </c>
      <c r="E262" s="59"/>
      <c r="F262" s="69"/>
      <c r="G262" s="69"/>
      <c r="H262" s="69"/>
      <c r="I262" s="56">
        <v>0.002</v>
      </c>
      <c r="J262" s="56">
        <v>0.007</v>
      </c>
      <c r="K262" s="74" t="str">
        <f t="shared" si="3"/>
        <v/>
      </c>
      <c r="L262" s="75" t="str">
        <f t="shared" si="4"/>
        <v/>
      </c>
      <c r="M262" s="75" t="str">
        <f t="shared" si="5"/>
        <v/>
      </c>
      <c r="N262" s="75" t="str">
        <f t="shared" si="6"/>
        <v/>
      </c>
      <c r="O262" s="74">
        <f t="shared" si="7"/>
        <v>0.002</v>
      </c>
      <c r="P262" s="74">
        <f t="shared" si="8"/>
        <v>0.007</v>
      </c>
    </row>
    <row r="263">
      <c r="A263" s="33" t="s">
        <v>46</v>
      </c>
      <c r="B263" s="68" t="s">
        <v>80</v>
      </c>
      <c r="C263" s="35" t="s">
        <v>49</v>
      </c>
      <c r="D263" s="73" t="str">
        <f t="shared" si="2"/>
        <v>Africa/Ghana-Africa/2001</v>
      </c>
      <c r="E263" s="59"/>
      <c r="F263" s="69"/>
      <c r="G263" s="69"/>
      <c r="H263" s="69"/>
      <c r="I263" s="56">
        <v>0.002</v>
      </c>
      <c r="J263" s="56">
        <v>0.013</v>
      </c>
      <c r="K263" s="74" t="str">
        <f t="shared" si="3"/>
        <v/>
      </c>
      <c r="L263" s="75" t="str">
        <f t="shared" si="4"/>
        <v/>
      </c>
      <c r="M263" s="75" t="str">
        <f t="shared" si="5"/>
        <v/>
      </c>
      <c r="N263" s="75" t="str">
        <f t="shared" si="6"/>
        <v/>
      </c>
      <c r="O263" s="74">
        <f t="shared" si="7"/>
        <v>0.002</v>
      </c>
      <c r="P263" s="74">
        <f t="shared" si="8"/>
        <v>0.013</v>
      </c>
    </row>
    <row r="264">
      <c r="A264" s="33" t="s">
        <v>46</v>
      </c>
      <c r="B264" s="68" t="s">
        <v>80</v>
      </c>
      <c r="C264" s="35" t="s">
        <v>50</v>
      </c>
      <c r="D264" s="73" t="str">
        <f t="shared" si="2"/>
        <v>Africa/Ghana-Africa/2002</v>
      </c>
      <c r="E264" s="59"/>
      <c r="F264" s="69"/>
      <c r="G264" s="69"/>
      <c r="H264" s="69"/>
      <c r="I264" s="56">
        <v>0.008</v>
      </c>
      <c r="J264" s="56">
        <v>0.02</v>
      </c>
      <c r="K264" s="74" t="str">
        <f t="shared" si="3"/>
        <v/>
      </c>
      <c r="L264" s="75" t="str">
        <f t="shared" si="4"/>
        <v/>
      </c>
      <c r="M264" s="75" t="str">
        <f t="shared" si="5"/>
        <v/>
      </c>
      <c r="N264" s="75" t="str">
        <f t="shared" si="6"/>
        <v/>
      </c>
      <c r="O264" s="74">
        <f t="shared" si="7"/>
        <v>0.008</v>
      </c>
      <c r="P264" s="74">
        <f t="shared" si="8"/>
        <v>0.02</v>
      </c>
    </row>
    <row r="265">
      <c r="A265" s="33" t="s">
        <v>46</v>
      </c>
      <c r="B265" s="68" t="s">
        <v>80</v>
      </c>
      <c r="C265" s="35" t="s">
        <v>51</v>
      </c>
      <c r="D265" s="73" t="str">
        <f t="shared" si="2"/>
        <v>Africa/Ghana-Africa/2003</v>
      </c>
      <c r="E265" s="59"/>
      <c r="F265" s="72">
        <v>22.0</v>
      </c>
      <c r="G265" s="69"/>
      <c r="H265" s="69"/>
      <c r="I265" s="56">
        <v>0.012</v>
      </c>
      <c r="J265" s="56">
        <v>0.039</v>
      </c>
      <c r="K265" s="74" t="str">
        <f t="shared" si="3"/>
        <v/>
      </c>
      <c r="L265" s="75">
        <f t="shared" si="4"/>
        <v>22</v>
      </c>
      <c r="M265" s="75" t="str">
        <f t="shared" si="5"/>
        <v/>
      </c>
      <c r="N265" s="75" t="str">
        <f t="shared" si="6"/>
        <v/>
      </c>
      <c r="O265" s="74">
        <f t="shared" si="7"/>
        <v>0.012</v>
      </c>
      <c r="P265" s="74">
        <f t="shared" si="8"/>
        <v>0.039</v>
      </c>
    </row>
    <row r="266">
      <c r="A266" s="33" t="s">
        <v>46</v>
      </c>
      <c r="B266" s="68" t="s">
        <v>80</v>
      </c>
      <c r="C266" s="35" t="s">
        <v>52</v>
      </c>
      <c r="D266" s="73" t="str">
        <f t="shared" si="2"/>
        <v>Africa/Ghana-Africa/2004</v>
      </c>
      <c r="E266" s="59"/>
      <c r="F266" s="72">
        <v>22.0</v>
      </c>
      <c r="G266" s="69"/>
      <c r="H266" s="69"/>
      <c r="I266" s="56">
        <v>0.017</v>
      </c>
      <c r="J266" s="56">
        <v>0.081</v>
      </c>
      <c r="K266" s="74" t="str">
        <f t="shared" si="3"/>
        <v/>
      </c>
      <c r="L266" s="75">
        <f t="shared" si="4"/>
        <v>22</v>
      </c>
      <c r="M266" s="75" t="str">
        <f t="shared" si="5"/>
        <v/>
      </c>
      <c r="N266" s="75" t="str">
        <f t="shared" si="6"/>
        <v/>
      </c>
      <c r="O266" s="74">
        <f t="shared" si="7"/>
        <v>0.017</v>
      </c>
      <c r="P266" s="74">
        <f t="shared" si="8"/>
        <v>0.081</v>
      </c>
    </row>
    <row r="267">
      <c r="A267" s="33" t="s">
        <v>46</v>
      </c>
      <c r="B267" s="68" t="s">
        <v>80</v>
      </c>
      <c r="C267" s="35" t="s">
        <v>53</v>
      </c>
      <c r="D267" s="73" t="str">
        <f t="shared" si="2"/>
        <v>Africa/Ghana-Africa/2005</v>
      </c>
      <c r="E267" s="56">
        <v>0.398</v>
      </c>
      <c r="F267" s="72">
        <v>18.0</v>
      </c>
      <c r="G267" s="69"/>
      <c r="H267" s="72">
        <v>304.0</v>
      </c>
      <c r="I267" s="56">
        <v>0.018</v>
      </c>
      <c r="J267" s="56">
        <v>0.134</v>
      </c>
      <c r="K267" s="74">
        <f t="shared" si="3"/>
        <v>0.398</v>
      </c>
      <c r="L267" s="75">
        <f t="shared" si="4"/>
        <v>18</v>
      </c>
      <c r="M267" s="75" t="str">
        <f t="shared" si="5"/>
        <v/>
      </c>
      <c r="N267" s="75">
        <f t="shared" si="6"/>
        <v>304</v>
      </c>
      <c r="O267" s="74">
        <f t="shared" si="7"/>
        <v>0.018</v>
      </c>
      <c r="P267" s="74">
        <f t="shared" si="8"/>
        <v>0.134</v>
      </c>
    </row>
    <row r="268">
      <c r="A268" s="33" t="s">
        <v>46</v>
      </c>
      <c r="B268" s="68" t="s">
        <v>80</v>
      </c>
      <c r="C268" s="35" t="s">
        <v>54</v>
      </c>
      <c r="D268" s="73" t="str">
        <f t="shared" si="2"/>
        <v>Africa/Ghana-Africa/2006</v>
      </c>
      <c r="E268" s="56">
        <v>0.359</v>
      </c>
      <c r="F268" s="72">
        <v>18.0</v>
      </c>
      <c r="G268" s="69"/>
      <c r="H268" s="72">
        <v>304.0</v>
      </c>
      <c r="I268" s="56">
        <v>0.027</v>
      </c>
      <c r="J268" s="56">
        <v>0.237</v>
      </c>
      <c r="K268" s="74">
        <f t="shared" si="3"/>
        <v>0.359</v>
      </c>
      <c r="L268" s="75">
        <f t="shared" si="4"/>
        <v>18</v>
      </c>
      <c r="M268" s="75" t="str">
        <f t="shared" si="5"/>
        <v/>
      </c>
      <c r="N268" s="75">
        <f t="shared" si="6"/>
        <v>304</v>
      </c>
      <c r="O268" s="74">
        <f t="shared" si="7"/>
        <v>0.027</v>
      </c>
      <c r="P268" s="74">
        <f t="shared" si="8"/>
        <v>0.237</v>
      </c>
    </row>
    <row r="269">
      <c r="A269" s="33" t="s">
        <v>46</v>
      </c>
      <c r="B269" s="68" t="s">
        <v>80</v>
      </c>
      <c r="C269" s="35" t="s">
        <v>55</v>
      </c>
      <c r="D269" s="73" t="str">
        <f t="shared" si="2"/>
        <v>Africa/Ghana-Africa/2007</v>
      </c>
      <c r="E269" s="56">
        <v>0.327</v>
      </c>
      <c r="F269" s="72">
        <v>15.0</v>
      </c>
      <c r="G269" s="69"/>
      <c r="H269" s="72">
        <v>304.0</v>
      </c>
      <c r="I269" s="56">
        <v>0.039</v>
      </c>
      <c r="J269" s="56">
        <v>0.338</v>
      </c>
      <c r="K269" s="74">
        <f t="shared" si="3"/>
        <v>0.327</v>
      </c>
      <c r="L269" s="75">
        <f t="shared" si="4"/>
        <v>15</v>
      </c>
      <c r="M269" s="75" t="str">
        <f t="shared" si="5"/>
        <v/>
      </c>
      <c r="N269" s="75">
        <f t="shared" si="6"/>
        <v>304</v>
      </c>
      <c r="O269" s="74">
        <f t="shared" si="7"/>
        <v>0.039</v>
      </c>
      <c r="P269" s="74">
        <f t="shared" si="8"/>
        <v>0.338</v>
      </c>
    </row>
    <row r="270">
      <c r="A270" s="33" t="s">
        <v>46</v>
      </c>
      <c r="B270" s="68" t="s">
        <v>80</v>
      </c>
      <c r="C270" s="35" t="s">
        <v>56</v>
      </c>
      <c r="D270" s="73" t="str">
        <f t="shared" si="2"/>
        <v>Africa/Ghana-Africa/2008</v>
      </c>
      <c r="E270" s="56">
        <v>0.325</v>
      </c>
      <c r="F270" s="72">
        <v>13.0</v>
      </c>
      <c r="G270" s="69"/>
      <c r="H270" s="72">
        <v>224.0</v>
      </c>
      <c r="I270" s="56">
        <v>0.043</v>
      </c>
      <c r="J270" s="56">
        <v>0.501</v>
      </c>
      <c r="K270" s="74">
        <f t="shared" si="3"/>
        <v>0.325</v>
      </c>
      <c r="L270" s="75">
        <f t="shared" si="4"/>
        <v>13</v>
      </c>
      <c r="M270" s="75" t="str">
        <f t="shared" si="5"/>
        <v/>
      </c>
      <c r="N270" s="75">
        <f t="shared" si="6"/>
        <v>224</v>
      </c>
      <c r="O270" s="74">
        <f t="shared" si="7"/>
        <v>0.043</v>
      </c>
      <c r="P270" s="74">
        <f t="shared" si="8"/>
        <v>0.501</v>
      </c>
    </row>
    <row r="271">
      <c r="A271" s="33" t="s">
        <v>46</v>
      </c>
      <c r="B271" s="68" t="s">
        <v>80</v>
      </c>
      <c r="C271" s="35" t="s">
        <v>57</v>
      </c>
      <c r="D271" s="73" t="str">
        <f t="shared" si="2"/>
        <v>Africa/Ghana-Africa/2009</v>
      </c>
      <c r="E271" s="56">
        <v>0.325</v>
      </c>
      <c r="F271" s="72">
        <v>12.0</v>
      </c>
      <c r="G271" s="69"/>
      <c r="H271" s="72">
        <v>224.0</v>
      </c>
      <c r="I271" s="56">
        <v>0.054</v>
      </c>
      <c r="J271" s="56">
        <v>0.638</v>
      </c>
      <c r="K271" s="74">
        <f t="shared" si="3"/>
        <v>0.325</v>
      </c>
      <c r="L271" s="75">
        <f t="shared" si="4"/>
        <v>12</v>
      </c>
      <c r="M271" s="75" t="str">
        <f t="shared" si="5"/>
        <v/>
      </c>
      <c r="N271" s="75">
        <f t="shared" si="6"/>
        <v>224</v>
      </c>
      <c r="O271" s="74">
        <f t="shared" si="7"/>
        <v>0.054</v>
      </c>
      <c r="P271" s="74">
        <f t="shared" si="8"/>
        <v>0.638</v>
      </c>
    </row>
    <row r="272">
      <c r="A272" s="33" t="s">
        <v>46</v>
      </c>
      <c r="B272" s="68" t="s">
        <v>80</v>
      </c>
      <c r="C272" s="35" t="s">
        <v>58</v>
      </c>
      <c r="D272" s="73" t="str">
        <f t="shared" si="2"/>
        <v>Africa/Ghana-Africa/2010</v>
      </c>
      <c r="E272" s="56">
        <v>0.325</v>
      </c>
      <c r="F272" s="72">
        <v>12.0</v>
      </c>
      <c r="G272" s="69"/>
      <c r="H272" s="72">
        <v>224.0</v>
      </c>
      <c r="I272" s="56">
        <v>0.078</v>
      </c>
      <c r="J272" s="56">
        <v>0.719</v>
      </c>
      <c r="K272" s="74">
        <f t="shared" si="3"/>
        <v>0.325</v>
      </c>
      <c r="L272" s="75">
        <f t="shared" si="4"/>
        <v>12</v>
      </c>
      <c r="M272" s="75" t="str">
        <f t="shared" si="5"/>
        <v/>
      </c>
      <c r="N272" s="75">
        <f t="shared" si="6"/>
        <v>224</v>
      </c>
      <c r="O272" s="74">
        <f t="shared" si="7"/>
        <v>0.078</v>
      </c>
      <c r="P272" s="74">
        <f t="shared" si="8"/>
        <v>0.719</v>
      </c>
    </row>
    <row r="273">
      <c r="A273" s="33" t="s">
        <v>46</v>
      </c>
      <c r="B273" s="68" t="s">
        <v>80</v>
      </c>
      <c r="C273" s="35" t="s">
        <v>59</v>
      </c>
      <c r="D273" s="73" t="str">
        <f t="shared" si="2"/>
        <v>Africa/Ghana-Africa/2011</v>
      </c>
      <c r="E273" s="56">
        <v>0.334</v>
      </c>
      <c r="F273" s="72">
        <v>12.0</v>
      </c>
      <c r="G273" s="69"/>
      <c r="H273" s="72">
        <v>224.0</v>
      </c>
      <c r="I273" s="56">
        <v>0.141</v>
      </c>
      <c r="J273" s="56">
        <v>0.853</v>
      </c>
      <c r="K273" s="74">
        <f t="shared" si="3"/>
        <v>0.334</v>
      </c>
      <c r="L273" s="75">
        <f t="shared" si="4"/>
        <v>12</v>
      </c>
      <c r="M273" s="75" t="str">
        <f t="shared" si="5"/>
        <v/>
      </c>
      <c r="N273" s="75">
        <f t="shared" si="6"/>
        <v>224</v>
      </c>
      <c r="O273" s="74">
        <f t="shared" si="7"/>
        <v>0.141</v>
      </c>
      <c r="P273" s="74">
        <f t="shared" si="8"/>
        <v>0.853</v>
      </c>
    </row>
    <row r="274">
      <c r="A274" s="33" t="s">
        <v>46</v>
      </c>
      <c r="B274" s="68" t="s">
        <v>80</v>
      </c>
      <c r="C274" s="35" t="s">
        <v>60</v>
      </c>
      <c r="D274" s="73" t="str">
        <f t="shared" si="2"/>
        <v>Africa/Ghana-Africa/2012</v>
      </c>
      <c r="E274" s="56">
        <v>0.334</v>
      </c>
      <c r="F274" s="72">
        <v>12.0</v>
      </c>
      <c r="G274" s="72">
        <v>62.0</v>
      </c>
      <c r="H274" s="72">
        <v>224.0</v>
      </c>
      <c r="I274" s="56">
        <v>0.123</v>
      </c>
      <c r="J274" s="56">
        <v>1.01</v>
      </c>
      <c r="K274" s="74">
        <f t="shared" si="3"/>
        <v>0.334</v>
      </c>
      <c r="L274" s="75">
        <f t="shared" si="4"/>
        <v>12</v>
      </c>
      <c r="M274" s="75">
        <f t="shared" si="5"/>
        <v>62</v>
      </c>
      <c r="N274" s="75">
        <f t="shared" si="6"/>
        <v>224</v>
      </c>
      <c r="O274" s="74">
        <f t="shared" si="7"/>
        <v>0.123</v>
      </c>
      <c r="P274" s="74">
        <f t="shared" si="8"/>
        <v>1.01</v>
      </c>
    </row>
    <row r="275">
      <c r="A275" s="33" t="s">
        <v>46</v>
      </c>
      <c r="B275" s="68" t="s">
        <v>81</v>
      </c>
      <c r="C275" s="35" t="s">
        <v>48</v>
      </c>
      <c r="D275" s="73" t="str">
        <f t="shared" si="2"/>
        <v>Africa/Guinea-Africa/2000</v>
      </c>
      <c r="E275" s="59"/>
      <c r="F275" s="69"/>
      <c r="G275" s="69"/>
      <c r="H275" s="69"/>
      <c r="I275" s="56">
        <v>0.001</v>
      </c>
      <c r="J275" s="56">
        <v>0.005</v>
      </c>
      <c r="K275" s="74" t="str">
        <f t="shared" si="3"/>
        <v/>
      </c>
      <c r="L275" s="75" t="str">
        <f t="shared" si="4"/>
        <v/>
      </c>
      <c r="M275" s="75" t="str">
        <f t="shared" si="5"/>
        <v/>
      </c>
      <c r="N275" s="75" t="str">
        <f t="shared" si="6"/>
        <v/>
      </c>
      <c r="O275" s="74">
        <f t="shared" si="7"/>
        <v>0.001</v>
      </c>
      <c r="P275" s="74">
        <f t="shared" si="8"/>
        <v>0.005</v>
      </c>
    </row>
    <row r="276">
      <c r="A276" s="33" t="s">
        <v>46</v>
      </c>
      <c r="B276" s="68" t="s">
        <v>81</v>
      </c>
      <c r="C276" s="35" t="s">
        <v>49</v>
      </c>
      <c r="D276" s="73" t="str">
        <f t="shared" si="2"/>
        <v>Africa/Guinea-Africa/2001</v>
      </c>
      <c r="E276" s="59"/>
      <c r="F276" s="69"/>
      <c r="G276" s="69"/>
      <c r="H276" s="69"/>
      <c r="I276" s="56">
        <v>0.002</v>
      </c>
      <c r="J276" s="56">
        <v>0.006</v>
      </c>
      <c r="K276" s="74" t="str">
        <f t="shared" si="3"/>
        <v/>
      </c>
      <c r="L276" s="75" t="str">
        <f t="shared" si="4"/>
        <v/>
      </c>
      <c r="M276" s="75" t="str">
        <f t="shared" si="5"/>
        <v/>
      </c>
      <c r="N276" s="75" t="str">
        <f t="shared" si="6"/>
        <v/>
      </c>
      <c r="O276" s="74">
        <f t="shared" si="7"/>
        <v>0.002</v>
      </c>
      <c r="P276" s="74">
        <f t="shared" si="8"/>
        <v>0.006</v>
      </c>
    </row>
    <row r="277">
      <c r="A277" s="33" t="s">
        <v>46</v>
      </c>
      <c r="B277" s="68" t="s">
        <v>81</v>
      </c>
      <c r="C277" s="35" t="s">
        <v>50</v>
      </c>
      <c r="D277" s="73" t="str">
        <f t="shared" si="2"/>
        <v>Africa/Guinea-Africa/2002</v>
      </c>
      <c r="E277" s="59"/>
      <c r="F277" s="69"/>
      <c r="G277" s="69"/>
      <c r="H277" s="69"/>
      <c r="I277" s="56">
        <v>0.004</v>
      </c>
      <c r="J277" s="56">
        <v>0.01</v>
      </c>
      <c r="K277" s="74" t="str">
        <f t="shared" si="3"/>
        <v/>
      </c>
      <c r="L277" s="75" t="str">
        <f t="shared" si="4"/>
        <v/>
      </c>
      <c r="M277" s="75" t="str">
        <f t="shared" si="5"/>
        <v/>
      </c>
      <c r="N277" s="75" t="str">
        <f t="shared" si="6"/>
        <v/>
      </c>
      <c r="O277" s="74">
        <f t="shared" si="7"/>
        <v>0.004</v>
      </c>
      <c r="P277" s="74">
        <f t="shared" si="8"/>
        <v>0.01</v>
      </c>
    </row>
    <row r="278">
      <c r="A278" s="33" t="s">
        <v>46</v>
      </c>
      <c r="B278" s="68" t="s">
        <v>81</v>
      </c>
      <c r="C278" s="35" t="s">
        <v>51</v>
      </c>
      <c r="D278" s="73" t="str">
        <f t="shared" si="2"/>
        <v>Africa/Guinea-Africa/2003</v>
      </c>
      <c r="E278" s="59"/>
      <c r="F278" s="72">
        <v>40.0</v>
      </c>
      <c r="G278" s="69"/>
      <c r="H278" s="69"/>
      <c r="I278" s="56">
        <v>0.005</v>
      </c>
      <c r="J278" s="56">
        <v>0.012</v>
      </c>
      <c r="K278" s="74" t="str">
        <f t="shared" si="3"/>
        <v/>
      </c>
      <c r="L278" s="75">
        <f t="shared" si="4"/>
        <v>40</v>
      </c>
      <c r="M278" s="75" t="str">
        <f t="shared" si="5"/>
        <v/>
      </c>
      <c r="N278" s="75" t="str">
        <f t="shared" si="6"/>
        <v/>
      </c>
      <c r="O278" s="74">
        <f t="shared" si="7"/>
        <v>0.005</v>
      </c>
      <c r="P278" s="74">
        <f t="shared" si="8"/>
        <v>0.012</v>
      </c>
    </row>
    <row r="279">
      <c r="A279" s="33" t="s">
        <v>46</v>
      </c>
      <c r="B279" s="68" t="s">
        <v>81</v>
      </c>
      <c r="C279" s="35" t="s">
        <v>52</v>
      </c>
      <c r="D279" s="73" t="str">
        <f t="shared" si="2"/>
        <v>Africa/Guinea-Africa/2004</v>
      </c>
      <c r="E279" s="59"/>
      <c r="F279" s="72">
        <v>40.0</v>
      </c>
      <c r="G279" s="69"/>
      <c r="H279" s="69"/>
      <c r="I279" s="56">
        <v>0.005</v>
      </c>
      <c r="J279" s="56">
        <v>0.017</v>
      </c>
      <c r="K279" s="74" t="str">
        <f t="shared" si="3"/>
        <v/>
      </c>
      <c r="L279" s="75">
        <f t="shared" si="4"/>
        <v>40</v>
      </c>
      <c r="M279" s="75" t="str">
        <f t="shared" si="5"/>
        <v/>
      </c>
      <c r="N279" s="75" t="str">
        <f t="shared" si="6"/>
        <v/>
      </c>
      <c r="O279" s="74">
        <f t="shared" si="7"/>
        <v>0.005</v>
      </c>
      <c r="P279" s="74">
        <f t="shared" si="8"/>
        <v>0.017</v>
      </c>
    </row>
    <row r="280">
      <c r="A280" s="33" t="s">
        <v>46</v>
      </c>
      <c r="B280" s="68" t="s">
        <v>81</v>
      </c>
      <c r="C280" s="35" t="s">
        <v>53</v>
      </c>
      <c r="D280" s="73" t="str">
        <f t="shared" si="2"/>
        <v>Africa/Guinea-Africa/2005</v>
      </c>
      <c r="E280" s="56">
        <v>0.807</v>
      </c>
      <c r="F280" s="72">
        <v>40.0</v>
      </c>
      <c r="G280" s="69"/>
      <c r="H280" s="72">
        <v>416.0</v>
      </c>
      <c r="I280" s="56">
        <v>0.005</v>
      </c>
      <c r="J280" s="56">
        <v>0.02</v>
      </c>
      <c r="K280" s="74">
        <f t="shared" si="3"/>
        <v>0.807</v>
      </c>
      <c r="L280" s="75">
        <f t="shared" si="4"/>
        <v>40</v>
      </c>
      <c r="M280" s="75" t="str">
        <f t="shared" si="5"/>
        <v/>
      </c>
      <c r="N280" s="75">
        <f t="shared" si="6"/>
        <v>416</v>
      </c>
      <c r="O280" s="74">
        <f t="shared" si="7"/>
        <v>0.005</v>
      </c>
      <c r="P280" s="74">
        <f t="shared" si="8"/>
        <v>0.02</v>
      </c>
    </row>
    <row r="281">
      <c r="A281" s="33" t="s">
        <v>46</v>
      </c>
      <c r="B281" s="68" t="s">
        <v>81</v>
      </c>
      <c r="C281" s="35" t="s">
        <v>54</v>
      </c>
      <c r="D281" s="73" t="str">
        <f t="shared" si="2"/>
        <v>Africa/Guinea-Africa/2006</v>
      </c>
      <c r="E281" s="56">
        <v>0.807</v>
      </c>
      <c r="F281" s="72">
        <v>40.0</v>
      </c>
      <c r="G281" s="69"/>
      <c r="H281" s="72">
        <v>416.0</v>
      </c>
      <c r="I281" s="56">
        <v>0.006</v>
      </c>
      <c r="J281" s="59"/>
      <c r="K281" s="74">
        <f t="shared" si="3"/>
        <v>0.807</v>
      </c>
      <c r="L281" s="75">
        <f t="shared" si="4"/>
        <v>40</v>
      </c>
      <c r="M281" s="75" t="str">
        <f t="shared" si="5"/>
        <v/>
      </c>
      <c r="N281" s="75">
        <f t="shared" si="6"/>
        <v>416</v>
      </c>
      <c r="O281" s="74">
        <f t="shared" si="7"/>
        <v>0.006</v>
      </c>
      <c r="P281" s="74">
        <f t="shared" si="8"/>
        <v>0.02</v>
      </c>
    </row>
    <row r="282">
      <c r="A282" s="33" t="s">
        <v>46</v>
      </c>
      <c r="B282" s="68" t="s">
        <v>81</v>
      </c>
      <c r="C282" s="35" t="s">
        <v>55</v>
      </c>
      <c r="D282" s="73" t="str">
        <f t="shared" si="2"/>
        <v>Africa/Guinea-Africa/2007</v>
      </c>
      <c r="E282" s="56">
        <v>0.807</v>
      </c>
      <c r="F282" s="72">
        <v>40.0</v>
      </c>
      <c r="G282" s="69"/>
      <c r="H282" s="72">
        <v>416.0</v>
      </c>
      <c r="I282" s="56">
        <v>0.008</v>
      </c>
      <c r="J282" s="56">
        <v>0.199</v>
      </c>
      <c r="K282" s="74">
        <f t="shared" si="3"/>
        <v>0.807</v>
      </c>
      <c r="L282" s="75">
        <f t="shared" si="4"/>
        <v>40</v>
      </c>
      <c r="M282" s="75" t="str">
        <f t="shared" si="5"/>
        <v/>
      </c>
      <c r="N282" s="75">
        <f t="shared" si="6"/>
        <v>416</v>
      </c>
      <c r="O282" s="74">
        <f t="shared" si="7"/>
        <v>0.008</v>
      </c>
      <c r="P282" s="74">
        <f t="shared" si="8"/>
        <v>0.199</v>
      </c>
    </row>
    <row r="283">
      <c r="A283" s="33" t="s">
        <v>46</v>
      </c>
      <c r="B283" s="68" t="s">
        <v>81</v>
      </c>
      <c r="C283" s="35" t="s">
        <v>56</v>
      </c>
      <c r="D283" s="73" t="str">
        <f t="shared" si="2"/>
        <v>Africa/Guinea-Africa/2008</v>
      </c>
      <c r="E283" s="56">
        <v>0.807</v>
      </c>
      <c r="F283" s="72">
        <v>40.0</v>
      </c>
      <c r="G283" s="69"/>
      <c r="H283" s="72">
        <v>416.0</v>
      </c>
      <c r="I283" s="56">
        <v>0.009</v>
      </c>
      <c r="J283" s="56">
        <v>0.267</v>
      </c>
      <c r="K283" s="74">
        <f t="shared" si="3"/>
        <v>0.807</v>
      </c>
      <c r="L283" s="75">
        <f t="shared" si="4"/>
        <v>40</v>
      </c>
      <c r="M283" s="75" t="str">
        <f t="shared" si="5"/>
        <v/>
      </c>
      <c r="N283" s="75">
        <f t="shared" si="6"/>
        <v>416</v>
      </c>
      <c r="O283" s="74">
        <f t="shared" si="7"/>
        <v>0.009</v>
      </c>
      <c r="P283" s="74">
        <f t="shared" si="8"/>
        <v>0.267</v>
      </c>
    </row>
    <row r="284">
      <c r="A284" s="33" t="s">
        <v>46</v>
      </c>
      <c r="B284" s="68" t="s">
        <v>81</v>
      </c>
      <c r="C284" s="35" t="s">
        <v>57</v>
      </c>
      <c r="D284" s="73" t="str">
        <f t="shared" si="2"/>
        <v>Africa/Guinea-Africa/2009</v>
      </c>
      <c r="E284" s="56">
        <v>0.807</v>
      </c>
      <c r="F284" s="72">
        <v>40.0</v>
      </c>
      <c r="G284" s="69"/>
      <c r="H284" s="72">
        <v>416.0</v>
      </c>
      <c r="I284" s="56">
        <v>0.009</v>
      </c>
      <c r="J284" s="56">
        <v>0.329</v>
      </c>
      <c r="K284" s="74">
        <f t="shared" si="3"/>
        <v>0.807</v>
      </c>
      <c r="L284" s="75">
        <f t="shared" si="4"/>
        <v>40</v>
      </c>
      <c r="M284" s="75" t="str">
        <f t="shared" si="5"/>
        <v/>
      </c>
      <c r="N284" s="75">
        <f t="shared" si="6"/>
        <v>416</v>
      </c>
      <c r="O284" s="74">
        <f t="shared" si="7"/>
        <v>0.009</v>
      </c>
      <c r="P284" s="74">
        <f t="shared" si="8"/>
        <v>0.329</v>
      </c>
    </row>
    <row r="285">
      <c r="A285" s="33" t="s">
        <v>46</v>
      </c>
      <c r="B285" s="68" t="s">
        <v>81</v>
      </c>
      <c r="C285" s="35" t="s">
        <v>58</v>
      </c>
      <c r="D285" s="73" t="str">
        <f t="shared" si="2"/>
        <v>Africa/Guinea-Africa/2010</v>
      </c>
      <c r="E285" s="56">
        <v>0.879</v>
      </c>
      <c r="F285" s="72">
        <v>40.0</v>
      </c>
      <c r="G285" s="69"/>
      <c r="H285" s="72">
        <v>416.0</v>
      </c>
      <c r="I285" s="56">
        <v>0.01</v>
      </c>
      <c r="J285" s="56">
        <v>0.368</v>
      </c>
      <c r="K285" s="74">
        <f t="shared" si="3"/>
        <v>0.879</v>
      </c>
      <c r="L285" s="75">
        <f t="shared" si="4"/>
        <v>40</v>
      </c>
      <c r="M285" s="75" t="str">
        <f t="shared" si="5"/>
        <v/>
      </c>
      <c r="N285" s="75">
        <f t="shared" si="6"/>
        <v>416</v>
      </c>
      <c r="O285" s="74">
        <f t="shared" si="7"/>
        <v>0.01</v>
      </c>
      <c r="P285" s="74">
        <f t="shared" si="8"/>
        <v>0.368</v>
      </c>
    </row>
    <row r="286">
      <c r="A286" s="33" t="s">
        <v>46</v>
      </c>
      <c r="B286" s="68" t="s">
        <v>81</v>
      </c>
      <c r="C286" s="35" t="s">
        <v>59</v>
      </c>
      <c r="D286" s="73" t="str">
        <f t="shared" si="2"/>
        <v>Africa/Guinea-Africa/2011</v>
      </c>
      <c r="E286" s="56">
        <v>0.912</v>
      </c>
      <c r="F286" s="72">
        <v>40.0</v>
      </c>
      <c r="G286" s="69"/>
      <c r="H286" s="72">
        <v>416.0</v>
      </c>
      <c r="I286" s="56">
        <v>0.013</v>
      </c>
      <c r="J286" s="56">
        <v>0.435</v>
      </c>
      <c r="K286" s="74">
        <f t="shared" si="3"/>
        <v>0.912</v>
      </c>
      <c r="L286" s="75">
        <f t="shared" si="4"/>
        <v>40</v>
      </c>
      <c r="M286" s="75" t="str">
        <f t="shared" si="5"/>
        <v/>
      </c>
      <c r="N286" s="75">
        <f t="shared" si="6"/>
        <v>416</v>
      </c>
      <c r="O286" s="74">
        <f t="shared" si="7"/>
        <v>0.013</v>
      </c>
      <c r="P286" s="74">
        <f t="shared" si="8"/>
        <v>0.435</v>
      </c>
    </row>
    <row r="287">
      <c r="A287" s="33" t="s">
        <v>46</v>
      </c>
      <c r="B287" s="68" t="s">
        <v>81</v>
      </c>
      <c r="C287" s="35" t="s">
        <v>60</v>
      </c>
      <c r="D287" s="73" t="str">
        <f t="shared" si="2"/>
        <v>Africa/Guinea-Africa/2012</v>
      </c>
      <c r="E287" s="56">
        <v>0.912</v>
      </c>
      <c r="F287" s="72">
        <v>35.0</v>
      </c>
      <c r="G287" s="72">
        <v>179.0</v>
      </c>
      <c r="H287" s="72">
        <v>416.0</v>
      </c>
      <c r="I287" s="56">
        <v>0.015</v>
      </c>
      <c r="J287" s="56">
        <v>0.488</v>
      </c>
      <c r="K287" s="74">
        <f t="shared" si="3"/>
        <v>0.912</v>
      </c>
      <c r="L287" s="75">
        <f t="shared" si="4"/>
        <v>35</v>
      </c>
      <c r="M287" s="75">
        <f t="shared" si="5"/>
        <v>179</v>
      </c>
      <c r="N287" s="75">
        <f t="shared" si="6"/>
        <v>416</v>
      </c>
      <c r="O287" s="74">
        <f t="shared" si="7"/>
        <v>0.015</v>
      </c>
      <c r="P287" s="74">
        <f t="shared" si="8"/>
        <v>0.488</v>
      </c>
    </row>
    <row r="288">
      <c r="A288" s="33" t="s">
        <v>46</v>
      </c>
      <c r="B288" s="68" t="s">
        <v>82</v>
      </c>
      <c r="C288" s="35" t="s">
        <v>48</v>
      </c>
      <c r="D288" s="73" t="str">
        <f t="shared" si="2"/>
        <v>Africa/Guinea-Bissau-Africa/2000</v>
      </c>
      <c r="E288" s="59"/>
      <c r="F288" s="69"/>
      <c r="G288" s="69"/>
      <c r="H288" s="69"/>
      <c r="I288" s="56">
        <v>0.002</v>
      </c>
      <c r="J288" s="59"/>
      <c r="K288" s="74" t="str">
        <f t="shared" si="3"/>
        <v/>
      </c>
      <c r="L288" s="75" t="str">
        <f t="shared" si="4"/>
        <v/>
      </c>
      <c r="M288" s="75" t="str">
        <f t="shared" si="5"/>
        <v/>
      </c>
      <c r="N288" s="75" t="str">
        <f t="shared" si="6"/>
        <v/>
      </c>
      <c r="O288" s="74">
        <f t="shared" si="7"/>
        <v>0.002</v>
      </c>
      <c r="P288" s="74" t="str">
        <f t="shared" si="8"/>
        <v/>
      </c>
    </row>
    <row r="289">
      <c r="A289" s="33" t="s">
        <v>46</v>
      </c>
      <c r="B289" s="68" t="s">
        <v>82</v>
      </c>
      <c r="C289" s="35" t="s">
        <v>49</v>
      </c>
      <c r="D289" s="73" t="str">
        <f t="shared" si="2"/>
        <v>Africa/Guinea-Bissau-Africa/2001</v>
      </c>
      <c r="E289" s="59"/>
      <c r="F289" s="69"/>
      <c r="G289" s="69"/>
      <c r="H289" s="69"/>
      <c r="I289" s="56">
        <v>0.003</v>
      </c>
      <c r="J289" s="59"/>
      <c r="K289" s="74" t="str">
        <f t="shared" si="3"/>
        <v/>
      </c>
      <c r="L289" s="75" t="str">
        <f t="shared" si="4"/>
        <v/>
      </c>
      <c r="M289" s="75" t="str">
        <f t="shared" si="5"/>
        <v/>
      </c>
      <c r="N289" s="75" t="str">
        <f t="shared" si="6"/>
        <v/>
      </c>
      <c r="O289" s="74">
        <f t="shared" si="7"/>
        <v>0.003</v>
      </c>
      <c r="P289" s="74" t="str">
        <f t="shared" si="8"/>
        <v/>
      </c>
    </row>
    <row r="290">
      <c r="A290" s="33" t="s">
        <v>46</v>
      </c>
      <c r="B290" s="68" t="s">
        <v>82</v>
      </c>
      <c r="C290" s="35" t="s">
        <v>50</v>
      </c>
      <c r="D290" s="73" t="str">
        <f t="shared" si="2"/>
        <v>Africa/Guinea-Bissau-Africa/2002</v>
      </c>
      <c r="E290" s="59"/>
      <c r="F290" s="69"/>
      <c r="G290" s="69"/>
      <c r="H290" s="69"/>
      <c r="I290" s="56">
        <v>0.01</v>
      </c>
      <c r="J290" s="59"/>
      <c r="K290" s="74" t="str">
        <f t="shared" si="3"/>
        <v/>
      </c>
      <c r="L290" s="75" t="str">
        <f t="shared" si="4"/>
        <v/>
      </c>
      <c r="M290" s="75" t="str">
        <f t="shared" si="5"/>
        <v/>
      </c>
      <c r="N290" s="75" t="str">
        <f t="shared" si="6"/>
        <v/>
      </c>
      <c r="O290" s="74">
        <f t="shared" si="7"/>
        <v>0.01</v>
      </c>
      <c r="P290" s="74" t="str">
        <f t="shared" si="8"/>
        <v/>
      </c>
    </row>
    <row r="291">
      <c r="A291" s="33" t="s">
        <v>46</v>
      </c>
      <c r="B291" s="68" t="s">
        <v>82</v>
      </c>
      <c r="C291" s="35" t="s">
        <v>51</v>
      </c>
      <c r="D291" s="73" t="str">
        <f t="shared" si="2"/>
        <v>Africa/Guinea-Bissau-Africa/2003</v>
      </c>
      <c r="E291" s="59"/>
      <c r="F291" s="69"/>
      <c r="G291" s="69"/>
      <c r="H291" s="69"/>
      <c r="I291" s="56">
        <v>0.014</v>
      </c>
      <c r="J291" s="56">
        <v>0.001</v>
      </c>
      <c r="K291" s="74" t="str">
        <f t="shared" si="3"/>
        <v/>
      </c>
      <c r="L291" s="75" t="str">
        <f t="shared" si="4"/>
        <v/>
      </c>
      <c r="M291" s="75" t="str">
        <f t="shared" si="5"/>
        <v/>
      </c>
      <c r="N291" s="75" t="str">
        <f t="shared" si="6"/>
        <v/>
      </c>
      <c r="O291" s="74">
        <f t="shared" si="7"/>
        <v>0.014</v>
      </c>
      <c r="P291" s="74">
        <f t="shared" si="8"/>
        <v>0.001</v>
      </c>
    </row>
    <row r="292">
      <c r="A292" s="33" t="s">
        <v>46</v>
      </c>
      <c r="B292" s="68" t="s">
        <v>82</v>
      </c>
      <c r="C292" s="35" t="s">
        <v>52</v>
      </c>
      <c r="D292" s="73" t="str">
        <f t="shared" si="2"/>
        <v>Africa/Guinea-Bissau-Africa/2004</v>
      </c>
      <c r="E292" s="59"/>
      <c r="F292" s="69"/>
      <c r="G292" s="69"/>
      <c r="H292" s="69"/>
      <c r="I292" s="56">
        <v>0.018</v>
      </c>
      <c r="J292" s="56">
        <v>0.028</v>
      </c>
      <c r="K292" s="74" t="str">
        <f t="shared" si="3"/>
        <v/>
      </c>
      <c r="L292" s="75" t="str">
        <f t="shared" si="4"/>
        <v/>
      </c>
      <c r="M292" s="75" t="str">
        <f t="shared" si="5"/>
        <v/>
      </c>
      <c r="N292" s="75" t="str">
        <f t="shared" si="6"/>
        <v/>
      </c>
      <c r="O292" s="74">
        <f t="shared" si="7"/>
        <v>0.018</v>
      </c>
      <c r="P292" s="74">
        <f t="shared" si="8"/>
        <v>0.028</v>
      </c>
    </row>
    <row r="293">
      <c r="A293" s="33" t="s">
        <v>46</v>
      </c>
      <c r="B293" s="68" t="s">
        <v>82</v>
      </c>
      <c r="C293" s="35" t="s">
        <v>53</v>
      </c>
      <c r="D293" s="73" t="str">
        <f t="shared" si="2"/>
        <v>Africa/Guinea-Bissau-Africa/2005</v>
      </c>
      <c r="E293" s="56">
        <v>0.542</v>
      </c>
      <c r="F293" s="72">
        <v>259.0</v>
      </c>
      <c r="G293" s="69"/>
      <c r="H293" s="72">
        <v>208.0</v>
      </c>
      <c r="I293" s="56">
        <v>0.019</v>
      </c>
      <c r="J293" s="56">
        <v>0.07</v>
      </c>
      <c r="K293" s="74">
        <f t="shared" si="3"/>
        <v>0.542</v>
      </c>
      <c r="L293" s="75">
        <f t="shared" si="4"/>
        <v>259</v>
      </c>
      <c r="M293" s="75" t="str">
        <f t="shared" si="5"/>
        <v/>
      </c>
      <c r="N293" s="75">
        <f t="shared" si="6"/>
        <v>208</v>
      </c>
      <c r="O293" s="74">
        <f t="shared" si="7"/>
        <v>0.019</v>
      </c>
      <c r="P293" s="74">
        <f t="shared" si="8"/>
        <v>0.07</v>
      </c>
    </row>
    <row r="294">
      <c r="A294" s="33" t="s">
        <v>46</v>
      </c>
      <c r="B294" s="68" t="s">
        <v>82</v>
      </c>
      <c r="C294" s="35" t="s">
        <v>54</v>
      </c>
      <c r="D294" s="73" t="str">
        <f t="shared" si="2"/>
        <v>Africa/Guinea-Bissau-Africa/2006</v>
      </c>
      <c r="E294" s="56">
        <v>0.459</v>
      </c>
      <c r="F294" s="72">
        <v>259.0</v>
      </c>
      <c r="G294" s="69"/>
      <c r="H294" s="72">
        <v>208.0</v>
      </c>
      <c r="I294" s="56">
        <v>0.021</v>
      </c>
      <c r="J294" s="56">
        <v>0.108</v>
      </c>
      <c r="K294" s="74">
        <f t="shared" si="3"/>
        <v>0.459</v>
      </c>
      <c r="L294" s="75">
        <f t="shared" si="4"/>
        <v>259</v>
      </c>
      <c r="M294" s="75" t="str">
        <f t="shared" si="5"/>
        <v/>
      </c>
      <c r="N294" s="75">
        <f t="shared" si="6"/>
        <v>208</v>
      </c>
      <c r="O294" s="74">
        <f t="shared" si="7"/>
        <v>0.021</v>
      </c>
      <c r="P294" s="74">
        <f t="shared" si="8"/>
        <v>0.108</v>
      </c>
    </row>
    <row r="295">
      <c r="A295" s="33" t="s">
        <v>46</v>
      </c>
      <c r="B295" s="68" t="s">
        <v>82</v>
      </c>
      <c r="C295" s="35" t="s">
        <v>55</v>
      </c>
      <c r="D295" s="73" t="str">
        <f t="shared" si="2"/>
        <v>Africa/Guinea-Bissau-Africa/2007</v>
      </c>
      <c r="E295" s="56">
        <v>0.459</v>
      </c>
      <c r="F295" s="72">
        <v>259.0</v>
      </c>
      <c r="G295" s="69"/>
      <c r="H295" s="72">
        <v>208.0</v>
      </c>
      <c r="I295" s="56">
        <v>0.022</v>
      </c>
      <c r="J295" s="56">
        <v>0.2</v>
      </c>
      <c r="K295" s="74">
        <f t="shared" si="3"/>
        <v>0.459</v>
      </c>
      <c r="L295" s="75">
        <f t="shared" si="4"/>
        <v>259</v>
      </c>
      <c r="M295" s="75" t="str">
        <f t="shared" si="5"/>
        <v/>
      </c>
      <c r="N295" s="75">
        <f t="shared" si="6"/>
        <v>208</v>
      </c>
      <c r="O295" s="74">
        <f t="shared" si="7"/>
        <v>0.022</v>
      </c>
      <c r="P295" s="74">
        <f t="shared" si="8"/>
        <v>0.2</v>
      </c>
    </row>
    <row r="296">
      <c r="A296" s="33" t="s">
        <v>46</v>
      </c>
      <c r="B296" s="68" t="s">
        <v>82</v>
      </c>
      <c r="C296" s="35" t="s">
        <v>56</v>
      </c>
      <c r="D296" s="73" t="str">
        <f t="shared" si="2"/>
        <v>Africa/Guinea-Bissau-Africa/2008</v>
      </c>
      <c r="E296" s="56">
        <v>0.459</v>
      </c>
      <c r="F296" s="72">
        <v>259.0</v>
      </c>
      <c r="G296" s="69"/>
      <c r="H296" s="72">
        <v>208.0</v>
      </c>
      <c r="I296" s="56">
        <v>0.024</v>
      </c>
      <c r="J296" s="56">
        <v>0.33</v>
      </c>
      <c r="K296" s="74">
        <f t="shared" si="3"/>
        <v>0.459</v>
      </c>
      <c r="L296" s="75">
        <f t="shared" si="4"/>
        <v>259</v>
      </c>
      <c r="M296" s="75" t="str">
        <f t="shared" si="5"/>
        <v/>
      </c>
      <c r="N296" s="75">
        <f t="shared" si="6"/>
        <v>208</v>
      </c>
      <c r="O296" s="74">
        <f t="shared" si="7"/>
        <v>0.024</v>
      </c>
      <c r="P296" s="74">
        <f t="shared" si="8"/>
        <v>0.33</v>
      </c>
    </row>
    <row r="297">
      <c r="A297" s="33" t="s">
        <v>46</v>
      </c>
      <c r="B297" s="68" t="s">
        <v>82</v>
      </c>
      <c r="C297" s="35" t="s">
        <v>57</v>
      </c>
      <c r="D297" s="73" t="str">
        <f t="shared" si="2"/>
        <v>Africa/Guinea-Bissau-Africa/2009</v>
      </c>
      <c r="E297" s="56">
        <v>0.459</v>
      </c>
      <c r="F297" s="72">
        <v>216.0</v>
      </c>
      <c r="G297" s="69"/>
      <c r="H297" s="72">
        <v>208.0</v>
      </c>
      <c r="I297" s="56">
        <v>0.023</v>
      </c>
      <c r="J297" s="56">
        <v>0.361</v>
      </c>
      <c r="K297" s="74">
        <f t="shared" si="3"/>
        <v>0.459</v>
      </c>
      <c r="L297" s="75">
        <f t="shared" si="4"/>
        <v>216</v>
      </c>
      <c r="M297" s="75" t="str">
        <f t="shared" si="5"/>
        <v/>
      </c>
      <c r="N297" s="75">
        <f t="shared" si="6"/>
        <v>208</v>
      </c>
      <c r="O297" s="74">
        <f t="shared" si="7"/>
        <v>0.023</v>
      </c>
      <c r="P297" s="74">
        <f t="shared" si="8"/>
        <v>0.361</v>
      </c>
    </row>
    <row r="298">
      <c r="A298" s="33" t="s">
        <v>46</v>
      </c>
      <c r="B298" s="68" t="s">
        <v>82</v>
      </c>
      <c r="C298" s="35" t="s">
        <v>58</v>
      </c>
      <c r="D298" s="73" t="str">
        <f t="shared" si="2"/>
        <v>Africa/Guinea-Bissau-Africa/2010</v>
      </c>
      <c r="E298" s="56">
        <v>0.459</v>
      </c>
      <c r="F298" s="72">
        <v>216.0</v>
      </c>
      <c r="G298" s="69"/>
      <c r="H298" s="72">
        <v>208.0</v>
      </c>
      <c r="I298" s="56">
        <v>0.025</v>
      </c>
      <c r="J298" s="56">
        <v>0.427</v>
      </c>
      <c r="K298" s="74">
        <f t="shared" si="3"/>
        <v>0.459</v>
      </c>
      <c r="L298" s="75">
        <f t="shared" si="4"/>
        <v>216</v>
      </c>
      <c r="M298" s="75" t="str">
        <f t="shared" si="5"/>
        <v/>
      </c>
      <c r="N298" s="75">
        <f t="shared" si="6"/>
        <v>208</v>
      </c>
      <c r="O298" s="74">
        <f t="shared" si="7"/>
        <v>0.025</v>
      </c>
      <c r="P298" s="74">
        <f t="shared" si="8"/>
        <v>0.427</v>
      </c>
    </row>
    <row r="299">
      <c r="A299" s="33" t="s">
        <v>46</v>
      </c>
      <c r="B299" s="68" t="s">
        <v>82</v>
      </c>
      <c r="C299" s="35" t="s">
        <v>59</v>
      </c>
      <c r="D299" s="73" t="str">
        <f t="shared" si="2"/>
        <v>Africa/Guinea-Bissau-Africa/2011</v>
      </c>
      <c r="E299" s="56">
        <v>0.459</v>
      </c>
      <c r="F299" s="72">
        <v>9.0</v>
      </c>
      <c r="G299" s="69"/>
      <c r="H299" s="72">
        <v>208.0</v>
      </c>
      <c r="I299" s="56">
        <v>0.027</v>
      </c>
      <c r="J299" s="56">
        <v>0.451</v>
      </c>
      <c r="K299" s="74">
        <f t="shared" si="3"/>
        <v>0.459</v>
      </c>
      <c r="L299" s="75">
        <f t="shared" si="4"/>
        <v>9</v>
      </c>
      <c r="M299" s="75" t="str">
        <f t="shared" si="5"/>
        <v/>
      </c>
      <c r="N299" s="75">
        <f t="shared" si="6"/>
        <v>208</v>
      </c>
      <c r="O299" s="74">
        <f t="shared" si="7"/>
        <v>0.027</v>
      </c>
      <c r="P299" s="74">
        <f t="shared" si="8"/>
        <v>0.451</v>
      </c>
    </row>
    <row r="300">
      <c r="A300" s="33" t="s">
        <v>46</v>
      </c>
      <c r="B300" s="68" t="s">
        <v>82</v>
      </c>
      <c r="C300" s="35" t="s">
        <v>60</v>
      </c>
      <c r="D300" s="73" t="str">
        <f t="shared" si="2"/>
        <v>Africa/Guinea-Bissau-Africa/2012</v>
      </c>
      <c r="E300" s="56">
        <v>0.459</v>
      </c>
      <c r="F300" s="72">
        <v>9.0</v>
      </c>
      <c r="G300" s="72">
        <v>181.0</v>
      </c>
      <c r="H300" s="72">
        <v>208.0</v>
      </c>
      <c r="I300" s="56">
        <v>0.029</v>
      </c>
      <c r="J300" s="56">
        <v>0.631</v>
      </c>
      <c r="K300" s="74">
        <f t="shared" si="3"/>
        <v>0.459</v>
      </c>
      <c r="L300" s="75">
        <f t="shared" si="4"/>
        <v>9</v>
      </c>
      <c r="M300" s="75">
        <f t="shared" si="5"/>
        <v>181</v>
      </c>
      <c r="N300" s="75">
        <f t="shared" si="6"/>
        <v>208</v>
      </c>
      <c r="O300" s="74">
        <f t="shared" si="7"/>
        <v>0.029</v>
      </c>
      <c r="P300" s="74">
        <f t="shared" si="8"/>
        <v>0.631</v>
      </c>
    </row>
    <row r="301">
      <c r="A301" s="33" t="s">
        <v>46</v>
      </c>
      <c r="B301" s="68" t="s">
        <v>83</v>
      </c>
      <c r="C301" s="35" t="s">
        <v>48</v>
      </c>
      <c r="D301" s="73" t="str">
        <f t="shared" si="2"/>
        <v>Africa/Kenya-Africa/2000</v>
      </c>
      <c r="E301" s="59"/>
      <c r="F301" s="69"/>
      <c r="G301" s="69"/>
      <c r="H301" s="69"/>
      <c r="I301" s="56">
        <v>0.003</v>
      </c>
      <c r="J301" s="56">
        <v>0.004</v>
      </c>
      <c r="K301" s="74" t="str">
        <f t="shared" si="3"/>
        <v/>
      </c>
      <c r="L301" s="75" t="str">
        <f t="shared" si="4"/>
        <v/>
      </c>
      <c r="M301" s="75" t="str">
        <f t="shared" si="5"/>
        <v/>
      </c>
      <c r="N301" s="75" t="str">
        <f t="shared" si="6"/>
        <v/>
      </c>
      <c r="O301" s="74">
        <f t="shared" si="7"/>
        <v>0.003</v>
      </c>
      <c r="P301" s="74">
        <f t="shared" si="8"/>
        <v>0.004</v>
      </c>
    </row>
    <row r="302">
      <c r="A302" s="33" t="s">
        <v>46</v>
      </c>
      <c r="B302" s="68" t="s">
        <v>83</v>
      </c>
      <c r="C302" s="35" t="s">
        <v>49</v>
      </c>
      <c r="D302" s="73" t="str">
        <f t="shared" si="2"/>
        <v>Africa/Kenya-Africa/2001</v>
      </c>
      <c r="E302" s="59"/>
      <c r="F302" s="69"/>
      <c r="G302" s="69"/>
      <c r="H302" s="69"/>
      <c r="I302" s="56">
        <v>0.006</v>
      </c>
      <c r="J302" s="56">
        <v>0.019</v>
      </c>
      <c r="K302" s="74" t="str">
        <f t="shared" si="3"/>
        <v/>
      </c>
      <c r="L302" s="75" t="str">
        <f t="shared" si="4"/>
        <v/>
      </c>
      <c r="M302" s="75" t="str">
        <f t="shared" si="5"/>
        <v/>
      </c>
      <c r="N302" s="75" t="str">
        <f t="shared" si="6"/>
        <v/>
      </c>
      <c r="O302" s="74">
        <f t="shared" si="7"/>
        <v>0.006</v>
      </c>
      <c r="P302" s="74">
        <f t="shared" si="8"/>
        <v>0.019</v>
      </c>
    </row>
    <row r="303">
      <c r="A303" s="33" t="s">
        <v>46</v>
      </c>
      <c r="B303" s="68" t="s">
        <v>83</v>
      </c>
      <c r="C303" s="35" t="s">
        <v>50</v>
      </c>
      <c r="D303" s="73" t="str">
        <f t="shared" si="2"/>
        <v>Africa/Kenya-Africa/2002</v>
      </c>
      <c r="E303" s="59"/>
      <c r="F303" s="69"/>
      <c r="G303" s="69"/>
      <c r="H303" s="69"/>
      <c r="I303" s="56">
        <v>0.012</v>
      </c>
      <c r="J303" s="56">
        <v>0.036</v>
      </c>
      <c r="K303" s="74" t="str">
        <f t="shared" si="3"/>
        <v/>
      </c>
      <c r="L303" s="75" t="str">
        <f t="shared" si="4"/>
        <v/>
      </c>
      <c r="M303" s="75" t="str">
        <f t="shared" si="5"/>
        <v/>
      </c>
      <c r="N303" s="75" t="str">
        <f t="shared" si="6"/>
        <v/>
      </c>
      <c r="O303" s="74">
        <f t="shared" si="7"/>
        <v>0.012</v>
      </c>
      <c r="P303" s="74">
        <f t="shared" si="8"/>
        <v>0.036</v>
      </c>
    </row>
    <row r="304">
      <c r="A304" s="33" t="s">
        <v>46</v>
      </c>
      <c r="B304" s="68" t="s">
        <v>83</v>
      </c>
      <c r="C304" s="35" t="s">
        <v>51</v>
      </c>
      <c r="D304" s="73" t="str">
        <f t="shared" si="2"/>
        <v>Africa/Kenya-Africa/2003</v>
      </c>
      <c r="E304" s="59"/>
      <c r="F304" s="72">
        <v>60.0</v>
      </c>
      <c r="G304" s="69"/>
      <c r="H304" s="69"/>
      <c r="I304" s="56">
        <v>0.029</v>
      </c>
      <c r="J304" s="56">
        <v>0.047</v>
      </c>
      <c r="K304" s="74" t="str">
        <f t="shared" si="3"/>
        <v/>
      </c>
      <c r="L304" s="75">
        <f t="shared" si="4"/>
        <v>60</v>
      </c>
      <c r="M304" s="75" t="str">
        <f t="shared" si="5"/>
        <v/>
      </c>
      <c r="N304" s="75" t="str">
        <f t="shared" si="6"/>
        <v/>
      </c>
      <c r="O304" s="74">
        <f t="shared" si="7"/>
        <v>0.029</v>
      </c>
      <c r="P304" s="74">
        <f t="shared" si="8"/>
        <v>0.047</v>
      </c>
    </row>
    <row r="305">
      <c r="A305" s="33" t="s">
        <v>46</v>
      </c>
      <c r="B305" s="68" t="s">
        <v>83</v>
      </c>
      <c r="C305" s="35" t="s">
        <v>52</v>
      </c>
      <c r="D305" s="73" t="str">
        <f t="shared" si="2"/>
        <v>Africa/Kenya-Africa/2004</v>
      </c>
      <c r="E305" s="59"/>
      <c r="F305" s="72">
        <v>47.0</v>
      </c>
      <c r="G305" s="69"/>
      <c r="H305" s="69"/>
      <c r="I305" s="56">
        <v>0.03</v>
      </c>
      <c r="J305" s="56">
        <v>0.073</v>
      </c>
      <c r="K305" s="74" t="str">
        <f t="shared" si="3"/>
        <v/>
      </c>
      <c r="L305" s="75">
        <f t="shared" si="4"/>
        <v>47</v>
      </c>
      <c r="M305" s="75" t="str">
        <f t="shared" si="5"/>
        <v/>
      </c>
      <c r="N305" s="75" t="str">
        <f t="shared" si="6"/>
        <v/>
      </c>
      <c r="O305" s="74">
        <f t="shared" si="7"/>
        <v>0.03</v>
      </c>
      <c r="P305" s="74">
        <f t="shared" si="8"/>
        <v>0.073</v>
      </c>
    </row>
    <row r="306">
      <c r="A306" s="33" t="s">
        <v>46</v>
      </c>
      <c r="B306" s="68" t="s">
        <v>83</v>
      </c>
      <c r="C306" s="35" t="s">
        <v>53</v>
      </c>
      <c r="D306" s="73" t="str">
        <f t="shared" si="2"/>
        <v>Africa/Kenya-Africa/2005</v>
      </c>
      <c r="E306" s="56">
        <v>0.498</v>
      </c>
      <c r="F306" s="72">
        <v>54.0</v>
      </c>
      <c r="G306" s="69"/>
      <c r="H306" s="72">
        <v>372.0</v>
      </c>
      <c r="I306" s="56">
        <v>0.031</v>
      </c>
      <c r="J306" s="56">
        <v>0.129</v>
      </c>
      <c r="K306" s="74">
        <f t="shared" si="3"/>
        <v>0.498</v>
      </c>
      <c r="L306" s="75">
        <f t="shared" si="4"/>
        <v>54</v>
      </c>
      <c r="M306" s="75" t="str">
        <f t="shared" si="5"/>
        <v/>
      </c>
      <c r="N306" s="75">
        <f t="shared" si="6"/>
        <v>372</v>
      </c>
      <c r="O306" s="74">
        <f t="shared" si="7"/>
        <v>0.031</v>
      </c>
      <c r="P306" s="74">
        <f t="shared" si="8"/>
        <v>0.129</v>
      </c>
    </row>
    <row r="307">
      <c r="A307" s="33" t="s">
        <v>46</v>
      </c>
      <c r="B307" s="68" t="s">
        <v>83</v>
      </c>
      <c r="C307" s="35" t="s">
        <v>54</v>
      </c>
      <c r="D307" s="73" t="str">
        <f t="shared" si="2"/>
        <v>Africa/Kenya-Africa/2006</v>
      </c>
      <c r="E307" s="56">
        <v>0.498</v>
      </c>
      <c r="F307" s="72">
        <v>54.0</v>
      </c>
      <c r="G307" s="69"/>
      <c r="H307" s="72">
        <v>432.0</v>
      </c>
      <c r="I307" s="56">
        <v>0.075</v>
      </c>
      <c r="J307" s="56">
        <v>0.2</v>
      </c>
      <c r="K307" s="74">
        <f t="shared" si="3"/>
        <v>0.498</v>
      </c>
      <c r="L307" s="75">
        <f t="shared" si="4"/>
        <v>54</v>
      </c>
      <c r="M307" s="75" t="str">
        <f t="shared" si="5"/>
        <v/>
      </c>
      <c r="N307" s="75">
        <f t="shared" si="6"/>
        <v>432</v>
      </c>
      <c r="O307" s="74">
        <f t="shared" si="7"/>
        <v>0.075</v>
      </c>
      <c r="P307" s="74">
        <f t="shared" si="8"/>
        <v>0.2</v>
      </c>
    </row>
    <row r="308">
      <c r="A308" s="33" t="s">
        <v>46</v>
      </c>
      <c r="B308" s="68" t="s">
        <v>83</v>
      </c>
      <c r="C308" s="35" t="s">
        <v>55</v>
      </c>
      <c r="D308" s="73" t="str">
        <f t="shared" si="2"/>
        <v>Africa/Kenya-Africa/2007</v>
      </c>
      <c r="E308" s="56">
        <v>0.493</v>
      </c>
      <c r="F308" s="72">
        <v>44.0</v>
      </c>
      <c r="G308" s="69"/>
      <c r="H308" s="72">
        <v>432.0</v>
      </c>
      <c r="I308" s="56">
        <v>0.08</v>
      </c>
      <c r="J308" s="56">
        <v>0.301</v>
      </c>
      <c r="K308" s="74">
        <f t="shared" si="3"/>
        <v>0.493</v>
      </c>
      <c r="L308" s="75">
        <f t="shared" si="4"/>
        <v>44</v>
      </c>
      <c r="M308" s="75" t="str">
        <f t="shared" si="5"/>
        <v/>
      </c>
      <c r="N308" s="75">
        <f t="shared" si="6"/>
        <v>432</v>
      </c>
      <c r="O308" s="74">
        <f t="shared" si="7"/>
        <v>0.08</v>
      </c>
      <c r="P308" s="74">
        <f t="shared" si="8"/>
        <v>0.301</v>
      </c>
    </row>
    <row r="309">
      <c r="A309" s="33" t="s">
        <v>46</v>
      </c>
      <c r="B309" s="68" t="s">
        <v>83</v>
      </c>
      <c r="C309" s="35" t="s">
        <v>56</v>
      </c>
      <c r="D309" s="73" t="str">
        <f t="shared" si="2"/>
        <v>Africa/Kenya-Africa/2008</v>
      </c>
      <c r="E309" s="56">
        <v>0.493</v>
      </c>
      <c r="F309" s="72">
        <v>30.0</v>
      </c>
      <c r="G309" s="69"/>
      <c r="H309" s="72">
        <v>417.0</v>
      </c>
      <c r="I309" s="56">
        <v>0.087</v>
      </c>
      <c r="J309" s="56">
        <v>0.42</v>
      </c>
      <c r="K309" s="74">
        <f t="shared" si="3"/>
        <v>0.493</v>
      </c>
      <c r="L309" s="75">
        <f t="shared" si="4"/>
        <v>30</v>
      </c>
      <c r="M309" s="75" t="str">
        <f t="shared" si="5"/>
        <v/>
      </c>
      <c r="N309" s="75">
        <f t="shared" si="6"/>
        <v>417</v>
      </c>
      <c r="O309" s="74">
        <f t="shared" si="7"/>
        <v>0.087</v>
      </c>
      <c r="P309" s="74">
        <f t="shared" si="8"/>
        <v>0.42</v>
      </c>
    </row>
    <row r="310">
      <c r="A310" s="33" t="s">
        <v>46</v>
      </c>
      <c r="B310" s="68" t="s">
        <v>83</v>
      </c>
      <c r="C310" s="35" t="s">
        <v>57</v>
      </c>
      <c r="D310" s="73" t="str">
        <f t="shared" si="2"/>
        <v>Africa/Kenya-Africa/2009</v>
      </c>
      <c r="E310" s="56">
        <v>0.493</v>
      </c>
      <c r="F310" s="72">
        <v>34.0</v>
      </c>
      <c r="G310" s="69"/>
      <c r="H310" s="72">
        <v>417.0</v>
      </c>
      <c r="I310" s="56">
        <v>0.1</v>
      </c>
      <c r="J310" s="56">
        <v>0.486</v>
      </c>
      <c r="K310" s="74">
        <f t="shared" si="3"/>
        <v>0.493</v>
      </c>
      <c r="L310" s="75">
        <f t="shared" si="4"/>
        <v>34</v>
      </c>
      <c r="M310" s="75" t="str">
        <f t="shared" si="5"/>
        <v/>
      </c>
      <c r="N310" s="75">
        <f t="shared" si="6"/>
        <v>417</v>
      </c>
      <c r="O310" s="74">
        <f t="shared" si="7"/>
        <v>0.1</v>
      </c>
      <c r="P310" s="74">
        <f t="shared" si="8"/>
        <v>0.486</v>
      </c>
    </row>
    <row r="311">
      <c r="A311" s="33" t="s">
        <v>46</v>
      </c>
      <c r="B311" s="68" t="s">
        <v>83</v>
      </c>
      <c r="C311" s="35" t="s">
        <v>58</v>
      </c>
      <c r="D311" s="73" t="str">
        <f t="shared" si="2"/>
        <v>Africa/Kenya-Africa/2010</v>
      </c>
      <c r="E311" s="56">
        <v>0.493</v>
      </c>
      <c r="F311" s="72">
        <v>33.0</v>
      </c>
      <c r="G311" s="69"/>
      <c r="H311" s="72">
        <v>393.0</v>
      </c>
      <c r="I311" s="56">
        <v>0.14</v>
      </c>
      <c r="J311" s="56">
        <v>0.61</v>
      </c>
      <c r="K311" s="74">
        <f t="shared" si="3"/>
        <v>0.493</v>
      </c>
      <c r="L311" s="75">
        <f t="shared" si="4"/>
        <v>33</v>
      </c>
      <c r="M311" s="75" t="str">
        <f t="shared" si="5"/>
        <v/>
      </c>
      <c r="N311" s="75">
        <f t="shared" si="6"/>
        <v>393</v>
      </c>
      <c r="O311" s="74">
        <f t="shared" si="7"/>
        <v>0.14</v>
      </c>
      <c r="P311" s="74">
        <f t="shared" si="8"/>
        <v>0.61</v>
      </c>
    </row>
    <row r="312">
      <c r="A312" s="33" t="s">
        <v>46</v>
      </c>
      <c r="B312" s="68" t="s">
        <v>83</v>
      </c>
      <c r="C312" s="35" t="s">
        <v>59</v>
      </c>
      <c r="D312" s="73" t="str">
        <f t="shared" si="2"/>
        <v>Africa/Kenya-Africa/2011</v>
      </c>
      <c r="E312" s="56">
        <v>0.493</v>
      </c>
      <c r="F312" s="72">
        <v>33.0</v>
      </c>
      <c r="G312" s="69"/>
      <c r="H312" s="72">
        <v>393.0</v>
      </c>
      <c r="I312" s="56">
        <v>0.28</v>
      </c>
      <c r="J312" s="56">
        <v>0.668</v>
      </c>
      <c r="K312" s="74">
        <f t="shared" si="3"/>
        <v>0.493</v>
      </c>
      <c r="L312" s="75">
        <f t="shared" si="4"/>
        <v>33</v>
      </c>
      <c r="M312" s="75" t="str">
        <f t="shared" si="5"/>
        <v/>
      </c>
      <c r="N312" s="75">
        <f t="shared" si="6"/>
        <v>393</v>
      </c>
      <c r="O312" s="74">
        <f t="shared" si="7"/>
        <v>0.28</v>
      </c>
      <c r="P312" s="74">
        <f t="shared" si="8"/>
        <v>0.668</v>
      </c>
    </row>
    <row r="313">
      <c r="A313" s="33" t="s">
        <v>46</v>
      </c>
      <c r="B313" s="68" t="s">
        <v>83</v>
      </c>
      <c r="C313" s="35" t="s">
        <v>60</v>
      </c>
      <c r="D313" s="73" t="str">
        <f t="shared" si="2"/>
        <v>Africa/Kenya-Africa/2012</v>
      </c>
      <c r="E313" s="56">
        <v>0.442</v>
      </c>
      <c r="F313" s="72">
        <v>32.0</v>
      </c>
      <c r="G313" s="72">
        <v>122.0</v>
      </c>
      <c r="H313" s="72">
        <v>340.0</v>
      </c>
      <c r="I313" s="56">
        <v>0.321</v>
      </c>
      <c r="J313" s="56">
        <v>0.712</v>
      </c>
      <c r="K313" s="74">
        <f t="shared" si="3"/>
        <v>0.442</v>
      </c>
      <c r="L313" s="75">
        <f t="shared" si="4"/>
        <v>32</v>
      </c>
      <c r="M313" s="75">
        <f t="shared" si="5"/>
        <v>122</v>
      </c>
      <c r="N313" s="75">
        <f t="shared" si="6"/>
        <v>340</v>
      </c>
      <c r="O313" s="74">
        <f t="shared" si="7"/>
        <v>0.321</v>
      </c>
      <c r="P313" s="74">
        <f t="shared" si="8"/>
        <v>0.712</v>
      </c>
    </row>
    <row r="314">
      <c r="A314" s="33" t="s">
        <v>46</v>
      </c>
      <c r="B314" s="68" t="s">
        <v>84</v>
      </c>
      <c r="C314" s="35" t="s">
        <v>48</v>
      </c>
      <c r="D314" s="73" t="str">
        <f t="shared" si="2"/>
        <v>Africa/Lesotho-Africa/2000</v>
      </c>
      <c r="E314" s="59"/>
      <c r="F314" s="69"/>
      <c r="G314" s="69"/>
      <c r="H314" s="69"/>
      <c r="I314" s="56">
        <v>0.002</v>
      </c>
      <c r="J314" s="56">
        <v>0.012</v>
      </c>
      <c r="K314" s="74" t="str">
        <f t="shared" si="3"/>
        <v/>
      </c>
      <c r="L314" s="75" t="str">
        <f t="shared" si="4"/>
        <v/>
      </c>
      <c r="M314" s="75" t="str">
        <f t="shared" si="5"/>
        <v/>
      </c>
      <c r="N314" s="75" t="str">
        <f t="shared" si="6"/>
        <v/>
      </c>
      <c r="O314" s="74">
        <f t="shared" si="7"/>
        <v>0.002</v>
      </c>
      <c r="P314" s="74">
        <f t="shared" si="8"/>
        <v>0.012</v>
      </c>
    </row>
    <row r="315">
      <c r="A315" s="33" t="s">
        <v>46</v>
      </c>
      <c r="B315" s="68" t="s">
        <v>84</v>
      </c>
      <c r="C315" s="35" t="s">
        <v>49</v>
      </c>
      <c r="D315" s="73" t="str">
        <f t="shared" si="2"/>
        <v>Africa/Lesotho-Africa/2001</v>
      </c>
      <c r="E315" s="59"/>
      <c r="F315" s="69"/>
      <c r="G315" s="69"/>
      <c r="H315" s="69"/>
      <c r="I315" s="56">
        <v>0.003</v>
      </c>
      <c r="J315" s="56">
        <v>0.03</v>
      </c>
      <c r="K315" s="74" t="str">
        <f t="shared" si="3"/>
        <v/>
      </c>
      <c r="L315" s="75" t="str">
        <f t="shared" si="4"/>
        <v/>
      </c>
      <c r="M315" s="75" t="str">
        <f t="shared" si="5"/>
        <v/>
      </c>
      <c r="N315" s="75" t="str">
        <f t="shared" si="6"/>
        <v/>
      </c>
      <c r="O315" s="74">
        <f t="shared" si="7"/>
        <v>0.003</v>
      </c>
      <c r="P315" s="74">
        <f t="shared" si="8"/>
        <v>0.03</v>
      </c>
    </row>
    <row r="316">
      <c r="A316" s="33" t="s">
        <v>46</v>
      </c>
      <c r="B316" s="68" t="s">
        <v>84</v>
      </c>
      <c r="C316" s="35" t="s">
        <v>50</v>
      </c>
      <c r="D316" s="73" t="str">
        <f t="shared" si="2"/>
        <v>Africa/Lesotho-Africa/2002</v>
      </c>
      <c r="E316" s="59"/>
      <c r="F316" s="69"/>
      <c r="G316" s="69"/>
      <c r="H316" s="69"/>
      <c r="I316" s="56">
        <v>0.011</v>
      </c>
      <c r="J316" s="56">
        <v>0.073</v>
      </c>
      <c r="K316" s="74" t="str">
        <f t="shared" si="3"/>
        <v/>
      </c>
      <c r="L316" s="75" t="str">
        <f t="shared" si="4"/>
        <v/>
      </c>
      <c r="M316" s="75" t="str">
        <f t="shared" si="5"/>
        <v/>
      </c>
      <c r="N316" s="75" t="str">
        <f t="shared" si="6"/>
        <v/>
      </c>
      <c r="O316" s="74">
        <f t="shared" si="7"/>
        <v>0.011</v>
      </c>
      <c r="P316" s="74">
        <f t="shared" si="8"/>
        <v>0.073</v>
      </c>
    </row>
    <row r="317">
      <c r="A317" s="33" t="s">
        <v>46</v>
      </c>
      <c r="B317" s="68" t="s">
        <v>84</v>
      </c>
      <c r="C317" s="35" t="s">
        <v>51</v>
      </c>
      <c r="D317" s="73" t="str">
        <f t="shared" si="2"/>
        <v>Africa/Lesotho-Africa/2003</v>
      </c>
      <c r="E317" s="59"/>
      <c r="F317" s="72">
        <v>93.0</v>
      </c>
      <c r="G317" s="69"/>
      <c r="H317" s="69"/>
      <c r="I317" s="56">
        <v>0.015</v>
      </c>
      <c r="J317" s="56">
        <v>0.066</v>
      </c>
      <c r="K317" s="74" t="str">
        <f t="shared" si="3"/>
        <v/>
      </c>
      <c r="L317" s="75">
        <f t="shared" si="4"/>
        <v>93</v>
      </c>
      <c r="M317" s="75" t="str">
        <f t="shared" si="5"/>
        <v/>
      </c>
      <c r="N317" s="75" t="str">
        <f t="shared" si="6"/>
        <v/>
      </c>
      <c r="O317" s="74">
        <f t="shared" si="7"/>
        <v>0.015</v>
      </c>
      <c r="P317" s="74">
        <f t="shared" si="8"/>
        <v>0.066</v>
      </c>
    </row>
    <row r="318">
      <c r="A318" s="33" t="s">
        <v>46</v>
      </c>
      <c r="B318" s="68" t="s">
        <v>84</v>
      </c>
      <c r="C318" s="35" t="s">
        <v>52</v>
      </c>
      <c r="D318" s="73" t="str">
        <f t="shared" si="2"/>
        <v>Africa/Lesotho-Africa/2004</v>
      </c>
      <c r="E318" s="59"/>
      <c r="F318" s="72">
        <v>93.0</v>
      </c>
      <c r="G318" s="69"/>
      <c r="H318" s="69"/>
      <c r="I318" s="56">
        <v>0.022</v>
      </c>
      <c r="J318" s="56">
        <v>0.103</v>
      </c>
      <c r="K318" s="74" t="str">
        <f t="shared" si="3"/>
        <v/>
      </c>
      <c r="L318" s="75">
        <f t="shared" si="4"/>
        <v>93</v>
      </c>
      <c r="M318" s="75" t="str">
        <f t="shared" si="5"/>
        <v/>
      </c>
      <c r="N318" s="75" t="str">
        <f t="shared" si="6"/>
        <v/>
      </c>
      <c r="O318" s="74">
        <f t="shared" si="7"/>
        <v>0.022</v>
      </c>
      <c r="P318" s="74">
        <f t="shared" si="8"/>
        <v>0.103</v>
      </c>
    </row>
    <row r="319">
      <c r="A319" s="33" t="s">
        <v>46</v>
      </c>
      <c r="B319" s="68" t="s">
        <v>84</v>
      </c>
      <c r="C319" s="35" t="s">
        <v>53</v>
      </c>
      <c r="D319" s="73" t="str">
        <f t="shared" si="2"/>
        <v>Africa/Lesotho-Africa/2005</v>
      </c>
      <c r="E319" s="56">
        <v>0.288</v>
      </c>
      <c r="F319" s="72">
        <v>93.0</v>
      </c>
      <c r="G319" s="69"/>
      <c r="H319" s="72">
        <v>564.0</v>
      </c>
      <c r="I319" s="56">
        <v>0.026</v>
      </c>
      <c r="J319" s="56">
        <v>0.13</v>
      </c>
      <c r="K319" s="74">
        <f t="shared" si="3"/>
        <v>0.288</v>
      </c>
      <c r="L319" s="75">
        <f t="shared" si="4"/>
        <v>93</v>
      </c>
      <c r="M319" s="75" t="str">
        <f t="shared" si="5"/>
        <v/>
      </c>
      <c r="N319" s="75">
        <f t="shared" si="6"/>
        <v>564</v>
      </c>
      <c r="O319" s="74">
        <f t="shared" si="7"/>
        <v>0.026</v>
      </c>
      <c r="P319" s="74">
        <f t="shared" si="8"/>
        <v>0.13</v>
      </c>
    </row>
    <row r="320">
      <c r="A320" s="33" t="s">
        <v>46</v>
      </c>
      <c r="B320" s="68" t="s">
        <v>84</v>
      </c>
      <c r="C320" s="35" t="s">
        <v>54</v>
      </c>
      <c r="D320" s="73" t="str">
        <f t="shared" si="2"/>
        <v>Africa/Lesotho-Africa/2006</v>
      </c>
      <c r="E320" s="56">
        <v>0.288</v>
      </c>
      <c r="F320" s="72">
        <v>73.0</v>
      </c>
      <c r="G320" s="69"/>
      <c r="H320" s="72">
        <v>564.0</v>
      </c>
      <c r="I320" s="56">
        <v>0.03</v>
      </c>
      <c r="J320" s="56">
        <v>0.184</v>
      </c>
      <c r="K320" s="74">
        <f t="shared" si="3"/>
        <v>0.288</v>
      </c>
      <c r="L320" s="75">
        <f t="shared" si="4"/>
        <v>73</v>
      </c>
      <c r="M320" s="75" t="str">
        <f t="shared" si="5"/>
        <v/>
      </c>
      <c r="N320" s="75">
        <f t="shared" si="6"/>
        <v>564</v>
      </c>
      <c r="O320" s="74">
        <f t="shared" si="7"/>
        <v>0.03</v>
      </c>
      <c r="P320" s="74">
        <f t="shared" si="8"/>
        <v>0.184</v>
      </c>
    </row>
    <row r="321">
      <c r="A321" s="33" t="s">
        <v>46</v>
      </c>
      <c r="B321" s="68" t="s">
        <v>84</v>
      </c>
      <c r="C321" s="35" t="s">
        <v>55</v>
      </c>
      <c r="D321" s="73" t="str">
        <f t="shared" si="2"/>
        <v>Africa/Lesotho-Africa/2007</v>
      </c>
      <c r="E321" s="56">
        <v>0.224</v>
      </c>
      <c r="F321" s="72">
        <v>73.0</v>
      </c>
      <c r="G321" s="69"/>
      <c r="H321" s="72">
        <v>342.0</v>
      </c>
      <c r="I321" s="56">
        <v>0.034</v>
      </c>
      <c r="J321" s="56">
        <v>0.247</v>
      </c>
      <c r="K321" s="74">
        <f t="shared" si="3"/>
        <v>0.224</v>
      </c>
      <c r="L321" s="75">
        <f t="shared" si="4"/>
        <v>73</v>
      </c>
      <c r="M321" s="75" t="str">
        <f t="shared" si="5"/>
        <v/>
      </c>
      <c r="N321" s="75">
        <f t="shared" si="6"/>
        <v>342</v>
      </c>
      <c r="O321" s="74">
        <f t="shared" si="7"/>
        <v>0.034</v>
      </c>
      <c r="P321" s="74">
        <f t="shared" si="8"/>
        <v>0.247</v>
      </c>
    </row>
    <row r="322">
      <c r="A322" s="33" t="s">
        <v>46</v>
      </c>
      <c r="B322" s="68" t="s">
        <v>84</v>
      </c>
      <c r="C322" s="35" t="s">
        <v>56</v>
      </c>
      <c r="D322" s="73" t="str">
        <f t="shared" si="2"/>
        <v>Africa/Lesotho-Africa/2008</v>
      </c>
      <c r="E322" s="56">
        <v>0.196</v>
      </c>
      <c r="F322" s="72">
        <v>40.0</v>
      </c>
      <c r="G322" s="69"/>
      <c r="H322" s="72">
        <v>324.0</v>
      </c>
      <c r="I322" s="56">
        <v>0.036</v>
      </c>
      <c r="J322" s="56">
        <v>0.301</v>
      </c>
      <c r="K322" s="74">
        <f t="shared" si="3"/>
        <v>0.196</v>
      </c>
      <c r="L322" s="75">
        <f t="shared" si="4"/>
        <v>40</v>
      </c>
      <c r="M322" s="75" t="str">
        <f t="shared" si="5"/>
        <v/>
      </c>
      <c r="N322" s="75">
        <f t="shared" si="6"/>
        <v>324</v>
      </c>
      <c r="O322" s="74">
        <f t="shared" si="7"/>
        <v>0.036</v>
      </c>
      <c r="P322" s="74">
        <f t="shared" si="8"/>
        <v>0.301</v>
      </c>
    </row>
    <row r="323">
      <c r="A323" s="33" t="s">
        <v>46</v>
      </c>
      <c r="B323" s="68" t="s">
        <v>84</v>
      </c>
      <c r="C323" s="35" t="s">
        <v>57</v>
      </c>
      <c r="D323" s="73" t="str">
        <f t="shared" si="2"/>
        <v>Africa/Lesotho-Africa/2009</v>
      </c>
      <c r="E323" s="56">
        <v>0.199</v>
      </c>
      <c r="F323" s="72">
        <v>40.0</v>
      </c>
      <c r="G323" s="69"/>
      <c r="H323" s="72">
        <v>324.0</v>
      </c>
      <c r="I323" s="56">
        <v>0.037</v>
      </c>
      <c r="J323" s="56">
        <v>0.332</v>
      </c>
      <c r="K323" s="74">
        <f t="shared" si="3"/>
        <v>0.199</v>
      </c>
      <c r="L323" s="75">
        <f t="shared" si="4"/>
        <v>40</v>
      </c>
      <c r="M323" s="75" t="str">
        <f t="shared" si="5"/>
        <v/>
      </c>
      <c r="N323" s="75">
        <f t="shared" si="6"/>
        <v>324</v>
      </c>
      <c r="O323" s="74">
        <f t="shared" si="7"/>
        <v>0.037</v>
      </c>
      <c r="P323" s="74">
        <f t="shared" si="8"/>
        <v>0.332</v>
      </c>
    </row>
    <row r="324">
      <c r="A324" s="33" t="s">
        <v>46</v>
      </c>
      <c r="B324" s="68" t="s">
        <v>84</v>
      </c>
      <c r="C324" s="35" t="s">
        <v>58</v>
      </c>
      <c r="D324" s="73" t="str">
        <f t="shared" si="2"/>
        <v>Africa/Lesotho-Africa/2010</v>
      </c>
      <c r="E324" s="56">
        <v>0.196</v>
      </c>
      <c r="F324" s="72">
        <v>40.0</v>
      </c>
      <c r="G324" s="69"/>
      <c r="H324" s="72">
        <v>324.0</v>
      </c>
      <c r="I324" s="56">
        <v>0.039</v>
      </c>
      <c r="J324" s="56">
        <v>0.492</v>
      </c>
      <c r="K324" s="74">
        <f t="shared" si="3"/>
        <v>0.196</v>
      </c>
      <c r="L324" s="75">
        <f t="shared" si="4"/>
        <v>40</v>
      </c>
      <c r="M324" s="75" t="str">
        <f t="shared" si="5"/>
        <v/>
      </c>
      <c r="N324" s="75">
        <f t="shared" si="6"/>
        <v>324</v>
      </c>
      <c r="O324" s="74">
        <f t="shared" si="7"/>
        <v>0.039</v>
      </c>
      <c r="P324" s="74">
        <f t="shared" si="8"/>
        <v>0.492</v>
      </c>
    </row>
    <row r="325">
      <c r="A325" s="33" t="s">
        <v>46</v>
      </c>
      <c r="B325" s="68" t="s">
        <v>84</v>
      </c>
      <c r="C325" s="35" t="s">
        <v>59</v>
      </c>
      <c r="D325" s="73" t="str">
        <f t="shared" si="2"/>
        <v>Africa/Lesotho-Africa/2011</v>
      </c>
      <c r="E325" s="56">
        <v>0.16</v>
      </c>
      <c r="F325" s="72">
        <v>40.0</v>
      </c>
      <c r="G325" s="69"/>
      <c r="H325" s="72">
        <v>324.0</v>
      </c>
      <c r="I325" s="56">
        <v>0.042</v>
      </c>
      <c r="J325" s="56">
        <v>0.607</v>
      </c>
      <c r="K325" s="74">
        <f t="shared" si="3"/>
        <v>0.16</v>
      </c>
      <c r="L325" s="75">
        <f t="shared" si="4"/>
        <v>40</v>
      </c>
      <c r="M325" s="75" t="str">
        <f t="shared" si="5"/>
        <v/>
      </c>
      <c r="N325" s="75">
        <f t="shared" si="6"/>
        <v>324</v>
      </c>
      <c r="O325" s="74">
        <f t="shared" si="7"/>
        <v>0.042</v>
      </c>
      <c r="P325" s="74">
        <f t="shared" si="8"/>
        <v>0.607</v>
      </c>
    </row>
    <row r="326">
      <c r="A326" s="33" t="s">
        <v>46</v>
      </c>
      <c r="B326" s="68" t="s">
        <v>84</v>
      </c>
      <c r="C326" s="35" t="s">
        <v>60</v>
      </c>
      <c r="D326" s="73" t="str">
        <f t="shared" si="2"/>
        <v>Africa/Lesotho-Africa/2012</v>
      </c>
      <c r="E326" s="56">
        <v>0.16</v>
      </c>
      <c r="F326" s="72">
        <v>29.0</v>
      </c>
      <c r="G326" s="72">
        <v>139.0</v>
      </c>
      <c r="H326" s="72">
        <v>324.0</v>
      </c>
      <c r="I326" s="56">
        <v>0.046</v>
      </c>
      <c r="J326" s="56">
        <v>0.753</v>
      </c>
      <c r="K326" s="74">
        <f t="shared" si="3"/>
        <v>0.16</v>
      </c>
      <c r="L326" s="75">
        <f t="shared" si="4"/>
        <v>29</v>
      </c>
      <c r="M326" s="75">
        <f t="shared" si="5"/>
        <v>139</v>
      </c>
      <c r="N326" s="75">
        <f t="shared" si="6"/>
        <v>324</v>
      </c>
      <c r="O326" s="74">
        <f t="shared" si="7"/>
        <v>0.046</v>
      </c>
      <c r="P326" s="74">
        <f t="shared" si="8"/>
        <v>0.753</v>
      </c>
    </row>
    <row r="327">
      <c r="A327" s="33" t="s">
        <v>46</v>
      </c>
      <c r="B327" s="68" t="s">
        <v>85</v>
      </c>
      <c r="C327" s="35" t="s">
        <v>48</v>
      </c>
      <c r="D327" s="73" t="str">
        <f t="shared" si="2"/>
        <v>Africa/Liberia-Africa/2000</v>
      </c>
      <c r="E327" s="59"/>
      <c r="F327" s="69"/>
      <c r="G327" s="69"/>
      <c r="H327" s="69"/>
      <c r="I327" s="56">
        <v>0.0</v>
      </c>
      <c r="J327" s="56">
        <v>0.001</v>
      </c>
      <c r="K327" s="74" t="str">
        <f t="shared" si="3"/>
        <v/>
      </c>
      <c r="L327" s="75" t="str">
        <f t="shared" si="4"/>
        <v/>
      </c>
      <c r="M327" s="75" t="str">
        <f t="shared" si="5"/>
        <v/>
      </c>
      <c r="N327" s="75" t="str">
        <f t="shared" si="6"/>
        <v/>
      </c>
      <c r="O327" s="74">
        <f t="shared" si="7"/>
        <v>0</v>
      </c>
      <c r="P327" s="74">
        <f t="shared" si="8"/>
        <v>0.001</v>
      </c>
    </row>
    <row r="328">
      <c r="A328" s="33" t="s">
        <v>46</v>
      </c>
      <c r="B328" s="68" t="s">
        <v>85</v>
      </c>
      <c r="C328" s="35" t="s">
        <v>49</v>
      </c>
      <c r="D328" s="73" t="str">
        <f t="shared" si="2"/>
        <v>Africa/Liberia-Africa/2001</v>
      </c>
      <c r="E328" s="59"/>
      <c r="F328" s="69"/>
      <c r="G328" s="69"/>
      <c r="H328" s="69"/>
      <c r="I328" s="56">
        <v>0.0</v>
      </c>
      <c r="J328" s="56">
        <v>0.001</v>
      </c>
      <c r="K328" s="74" t="str">
        <f t="shared" si="3"/>
        <v/>
      </c>
      <c r="L328" s="75" t="str">
        <f t="shared" si="4"/>
        <v/>
      </c>
      <c r="M328" s="75" t="str">
        <f t="shared" si="5"/>
        <v/>
      </c>
      <c r="N328" s="75" t="str">
        <f t="shared" si="6"/>
        <v/>
      </c>
      <c r="O328" s="74">
        <f t="shared" si="7"/>
        <v>0</v>
      </c>
      <c r="P328" s="74">
        <f t="shared" si="8"/>
        <v>0.001</v>
      </c>
    </row>
    <row r="329">
      <c r="A329" s="33" t="s">
        <v>46</v>
      </c>
      <c r="B329" s="68" t="s">
        <v>85</v>
      </c>
      <c r="C329" s="35" t="s">
        <v>50</v>
      </c>
      <c r="D329" s="73" t="str">
        <f t="shared" si="2"/>
        <v>Africa/Liberia-Africa/2002</v>
      </c>
      <c r="E329" s="59"/>
      <c r="F329" s="69"/>
      <c r="G329" s="69"/>
      <c r="H329" s="69"/>
      <c r="I329" s="56">
        <v>0.0</v>
      </c>
      <c r="J329" s="56">
        <v>0.002</v>
      </c>
      <c r="K329" s="74" t="str">
        <f t="shared" si="3"/>
        <v/>
      </c>
      <c r="L329" s="75" t="str">
        <f t="shared" si="4"/>
        <v/>
      </c>
      <c r="M329" s="75" t="str">
        <f t="shared" si="5"/>
        <v/>
      </c>
      <c r="N329" s="75" t="str">
        <f t="shared" si="6"/>
        <v/>
      </c>
      <c r="O329" s="74">
        <f t="shared" si="7"/>
        <v>0</v>
      </c>
      <c r="P329" s="74">
        <f t="shared" si="8"/>
        <v>0.002</v>
      </c>
    </row>
    <row r="330">
      <c r="A330" s="33" t="s">
        <v>46</v>
      </c>
      <c r="B330" s="68" t="s">
        <v>85</v>
      </c>
      <c r="C330" s="35" t="s">
        <v>51</v>
      </c>
      <c r="D330" s="73" t="str">
        <f t="shared" si="2"/>
        <v>Africa/Liberia-Africa/2003</v>
      </c>
      <c r="E330" s="59"/>
      <c r="F330" s="69"/>
      <c r="G330" s="69"/>
      <c r="H330" s="69"/>
      <c r="I330" s="56">
        <v>0.0</v>
      </c>
      <c r="J330" s="56">
        <v>0.015</v>
      </c>
      <c r="K330" s="74" t="str">
        <f t="shared" si="3"/>
        <v/>
      </c>
      <c r="L330" s="75" t="str">
        <f t="shared" si="4"/>
        <v/>
      </c>
      <c r="M330" s="75" t="str">
        <f t="shared" si="5"/>
        <v/>
      </c>
      <c r="N330" s="75" t="str">
        <f t="shared" si="6"/>
        <v/>
      </c>
      <c r="O330" s="74">
        <f t="shared" si="7"/>
        <v>0</v>
      </c>
      <c r="P330" s="74">
        <f t="shared" si="8"/>
        <v>0.015</v>
      </c>
    </row>
    <row r="331">
      <c r="A331" s="33" t="s">
        <v>46</v>
      </c>
      <c r="B331" s="68" t="s">
        <v>85</v>
      </c>
      <c r="C331" s="35" t="s">
        <v>52</v>
      </c>
      <c r="D331" s="73" t="str">
        <f t="shared" si="2"/>
        <v>Africa/Liberia-Africa/2004</v>
      </c>
      <c r="E331" s="59"/>
      <c r="F331" s="69"/>
      <c r="G331" s="69"/>
      <c r="H331" s="69"/>
      <c r="I331" s="56">
        <v>0.0</v>
      </c>
      <c r="J331" s="56">
        <v>0.03</v>
      </c>
      <c r="K331" s="74" t="str">
        <f t="shared" si="3"/>
        <v/>
      </c>
      <c r="L331" s="75" t="str">
        <f t="shared" si="4"/>
        <v/>
      </c>
      <c r="M331" s="75" t="str">
        <f t="shared" si="5"/>
        <v/>
      </c>
      <c r="N331" s="75" t="str">
        <f t="shared" si="6"/>
        <v/>
      </c>
      <c r="O331" s="74">
        <f t="shared" si="7"/>
        <v>0</v>
      </c>
      <c r="P331" s="74">
        <f t="shared" si="8"/>
        <v>0.03</v>
      </c>
    </row>
    <row r="332">
      <c r="A332" s="33" t="s">
        <v>46</v>
      </c>
      <c r="B332" s="68" t="s">
        <v>85</v>
      </c>
      <c r="C332" s="35" t="s">
        <v>53</v>
      </c>
      <c r="D332" s="73" t="str">
        <f t="shared" si="2"/>
        <v>Africa/Liberia-Africa/2005</v>
      </c>
      <c r="E332" s="59"/>
      <c r="F332" s="69"/>
      <c r="G332" s="69"/>
      <c r="H332" s="69"/>
      <c r="I332" s="59"/>
      <c r="J332" s="56">
        <v>0.049</v>
      </c>
      <c r="K332" s="74" t="str">
        <f t="shared" si="3"/>
        <v/>
      </c>
      <c r="L332" s="75" t="str">
        <f t="shared" si="4"/>
        <v/>
      </c>
      <c r="M332" s="75" t="str">
        <f t="shared" si="5"/>
        <v/>
      </c>
      <c r="N332" s="75" t="str">
        <f t="shared" si="6"/>
        <v/>
      </c>
      <c r="O332" s="74">
        <f t="shared" si="7"/>
        <v>0</v>
      </c>
      <c r="P332" s="74">
        <f t="shared" si="8"/>
        <v>0.049</v>
      </c>
    </row>
    <row r="333">
      <c r="A333" s="33" t="s">
        <v>46</v>
      </c>
      <c r="B333" s="68" t="s">
        <v>85</v>
      </c>
      <c r="C333" s="35" t="s">
        <v>54</v>
      </c>
      <c r="D333" s="73" t="str">
        <f t="shared" si="2"/>
        <v>Africa/Liberia-Africa/2006</v>
      </c>
      <c r="E333" s="56">
        <v>0.429</v>
      </c>
      <c r="F333" s="72">
        <v>68.0</v>
      </c>
      <c r="G333" s="69"/>
      <c r="H333" s="72">
        <v>158.0</v>
      </c>
      <c r="I333" s="59"/>
      <c r="J333" s="56">
        <v>0.083</v>
      </c>
      <c r="K333" s="74">
        <f t="shared" si="3"/>
        <v>0.429</v>
      </c>
      <c r="L333" s="75">
        <f t="shared" si="4"/>
        <v>68</v>
      </c>
      <c r="M333" s="75" t="str">
        <f t="shared" si="5"/>
        <v/>
      </c>
      <c r="N333" s="75">
        <f t="shared" si="6"/>
        <v>158</v>
      </c>
      <c r="O333" s="74">
        <f t="shared" si="7"/>
        <v>0</v>
      </c>
      <c r="P333" s="74">
        <f t="shared" si="8"/>
        <v>0.083</v>
      </c>
    </row>
    <row r="334">
      <c r="A334" s="33" t="s">
        <v>46</v>
      </c>
      <c r="B334" s="68" t="s">
        <v>85</v>
      </c>
      <c r="C334" s="35" t="s">
        <v>55</v>
      </c>
      <c r="D334" s="73" t="str">
        <f t="shared" si="2"/>
        <v>Africa/Liberia-Africa/2007</v>
      </c>
      <c r="E334" s="56">
        <v>0.429</v>
      </c>
      <c r="F334" s="72">
        <v>68.0</v>
      </c>
      <c r="G334" s="69"/>
      <c r="H334" s="72">
        <v>158.0</v>
      </c>
      <c r="I334" s="56">
        <v>0.006</v>
      </c>
      <c r="J334" s="56">
        <v>0.16</v>
      </c>
      <c r="K334" s="74">
        <f t="shared" si="3"/>
        <v>0.429</v>
      </c>
      <c r="L334" s="75">
        <f t="shared" si="4"/>
        <v>68</v>
      </c>
      <c r="M334" s="75" t="str">
        <f t="shared" si="5"/>
        <v/>
      </c>
      <c r="N334" s="75">
        <f t="shared" si="6"/>
        <v>158</v>
      </c>
      <c r="O334" s="74">
        <f t="shared" si="7"/>
        <v>0.006</v>
      </c>
      <c r="P334" s="74">
        <f t="shared" si="8"/>
        <v>0.16</v>
      </c>
    </row>
    <row r="335">
      <c r="A335" s="33" t="s">
        <v>46</v>
      </c>
      <c r="B335" s="68" t="s">
        <v>85</v>
      </c>
      <c r="C335" s="35" t="s">
        <v>56</v>
      </c>
      <c r="D335" s="73" t="str">
        <f t="shared" si="2"/>
        <v>Africa/Liberia-Africa/2008</v>
      </c>
      <c r="E335" s="56">
        <v>0.429</v>
      </c>
      <c r="F335" s="72">
        <v>31.0</v>
      </c>
      <c r="G335" s="69"/>
      <c r="H335" s="72">
        <v>158.0</v>
      </c>
      <c r="I335" s="56">
        <v>0.005</v>
      </c>
      <c r="J335" s="56">
        <v>0.233</v>
      </c>
      <c r="K335" s="74">
        <f t="shared" si="3"/>
        <v>0.429</v>
      </c>
      <c r="L335" s="75">
        <f t="shared" si="4"/>
        <v>31</v>
      </c>
      <c r="M335" s="75" t="str">
        <f t="shared" si="5"/>
        <v/>
      </c>
      <c r="N335" s="75">
        <f t="shared" si="6"/>
        <v>158</v>
      </c>
      <c r="O335" s="74">
        <f t="shared" si="7"/>
        <v>0.005</v>
      </c>
      <c r="P335" s="74">
        <f t="shared" si="8"/>
        <v>0.233</v>
      </c>
    </row>
    <row r="336">
      <c r="A336" s="33" t="s">
        <v>46</v>
      </c>
      <c r="B336" s="68" t="s">
        <v>85</v>
      </c>
      <c r="C336" s="35" t="s">
        <v>57</v>
      </c>
      <c r="D336" s="73" t="str">
        <f t="shared" si="2"/>
        <v>Africa/Liberia-Africa/2009</v>
      </c>
      <c r="E336" s="56">
        <v>0.429</v>
      </c>
      <c r="F336" s="72">
        <v>20.0</v>
      </c>
      <c r="G336" s="69"/>
      <c r="H336" s="72">
        <v>158.0</v>
      </c>
      <c r="I336" s="56">
        <v>0.005</v>
      </c>
      <c r="J336" s="56">
        <v>0.284</v>
      </c>
      <c r="K336" s="74">
        <f t="shared" si="3"/>
        <v>0.429</v>
      </c>
      <c r="L336" s="75">
        <f t="shared" si="4"/>
        <v>20</v>
      </c>
      <c r="M336" s="75" t="str">
        <f t="shared" si="5"/>
        <v/>
      </c>
      <c r="N336" s="75">
        <f t="shared" si="6"/>
        <v>158</v>
      </c>
      <c r="O336" s="74">
        <f t="shared" si="7"/>
        <v>0.005</v>
      </c>
      <c r="P336" s="74">
        <f t="shared" si="8"/>
        <v>0.284</v>
      </c>
    </row>
    <row r="337">
      <c r="A337" s="33" t="s">
        <v>46</v>
      </c>
      <c r="B337" s="68" t="s">
        <v>85</v>
      </c>
      <c r="C337" s="35" t="s">
        <v>58</v>
      </c>
      <c r="D337" s="73" t="str">
        <f t="shared" si="2"/>
        <v>Africa/Liberia-Africa/2010</v>
      </c>
      <c r="E337" s="56">
        <v>0.429</v>
      </c>
      <c r="F337" s="72">
        <v>20.0</v>
      </c>
      <c r="G337" s="69"/>
      <c r="H337" s="72">
        <v>141.0</v>
      </c>
      <c r="I337" s="56">
        <v>0.023</v>
      </c>
      <c r="J337" s="56">
        <v>0.397</v>
      </c>
      <c r="K337" s="74">
        <f t="shared" si="3"/>
        <v>0.429</v>
      </c>
      <c r="L337" s="75">
        <f t="shared" si="4"/>
        <v>20</v>
      </c>
      <c r="M337" s="75" t="str">
        <f t="shared" si="5"/>
        <v/>
      </c>
      <c r="N337" s="75">
        <f t="shared" si="6"/>
        <v>141</v>
      </c>
      <c r="O337" s="74">
        <f t="shared" si="7"/>
        <v>0.023</v>
      </c>
      <c r="P337" s="74">
        <f t="shared" si="8"/>
        <v>0.397</v>
      </c>
    </row>
    <row r="338">
      <c r="A338" s="33" t="s">
        <v>46</v>
      </c>
      <c r="B338" s="68" t="s">
        <v>85</v>
      </c>
      <c r="C338" s="35" t="s">
        <v>59</v>
      </c>
      <c r="D338" s="73" t="str">
        <f t="shared" si="2"/>
        <v>Africa/Liberia-Africa/2011</v>
      </c>
      <c r="E338" s="56">
        <v>0.429</v>
      </c>
      <c r="F338" s="72">
        <v>6.0</v>
      </c>
      <c r="G338" s="69"/>
      <c r="H338" s="72">
        <v>158.0</v>
      </c>
      <c r="I338" s="56">
        <v>0.03</v>
      </c>
      <c r="J338" s="56">
        <v>0.498</v>
      </c>
      <c r="K338" s="74">
        <f t="shared" si="3"/>
        <v>0.429</v>
      </c>
      <c r="L338" s="75">
        <f t="shared" si="4"/>
        <v>6</v>
      </c>
      <c r="M338" s="75" t="str">
        <f t="shared" si="5"/>
        <v/>
      </c>
      <c r="N338" s="75">
        <f t="shared" si="6"/>
        <v>158</v>
      </c>
      <c r="O338" s="74">
        <f t="shared" si="7"/>
        <v>0.03</v>
      </c>
      <c r="P338" s="74">
        <f t="shared" si="8"/>
        <v>0.498</v>
      </c>
    </row>
    <row r="339">
      <c r="A339" s="33" t="s">
        <v>46</v>
      </c>
      <c r="B339" s="68" t="s">
        <v>85</v>
      </c>
      <c r="C339" s="35" t="s">
        <v>60</v>
      </c>
      <c r="D339" s="73" t="str">
        <f t="shared" si="2"/>
        <v>Africa/Liberia-Africa/2012</v>
      </c>
      <c r="E339" s="56">
        <v>0.266</v>
      </c>
      <c r="F339" s="72">
        <v>6.0</v>
      </c>
      <c r="G339" s="72">
        <v>149.0</v>
      </c>
      <c r="H339" s="72">
        <v>158.0</v>
      </c>
      <c r="I339" s="56">
        <v>0.038</v>
      </c>
      <c r="J339" s="56">
        <v>0.571</v>
      </c>
      <c r="K339" s="74">
        <f t="shared" si="3"/>
        <v>0.266</v>
      </c>
      <c r="L339" s="75">
        <f t="shared" si="4"/>
        <v>6</v>
      </c>
      <c r="M339" s="75">
        <f t="shared" si="5"/>
        <v>149</v>
      </c>
      <c r="N339" s="75">
        <f t="shared" si="6"/>
        <v>158</v>
      </c>
      <c r="O339" s="74">
        <f t="shared" si="7"/>
        <v>0.038</v>
      </c>
      <c r="P339" s="74">
        <f t="shared" si="8"/>
        <v>0.571</v>
      </c>
    </row>
    <row r="340">
      <c r="A340" s="33" t="s">
        <v>46</v>
      </c>
      <c r="B340" s="68" t="s">
        <v>86</v>
      </c>
      <c r="C340" s="35" t="s">
        <v>48</v>
      </c>
      <c r="D340" s="73" t="str">
        <f t="shared" si="2"/>
        <v>Africa/Libya-Africa/2000</v>
      </c>
      <c r="E340" s="59"/>
      <c r="F340" s="69"/>
      <c r="G340" s="69"/>
      <c r="H340" s="69"/>
      <c r="I340" s="56">
        <v>0.002</v>
      </c>
      <c r="J340" s="56">
        <v>0.008</v>
      </c>
      <c r="K340" s="74" t="str">
        <f t="shared" si="3"/>
        <v/>
      </c>
      <c r="L340" s="75" t="str">
        <f t="shared" si="4"/>
        <v/>
      </c>
      <c r="M340" s="75" t="str">
        <f t="shared" si="5"/>
        <v/>
      </c>
      <c r="N340" s="75" t="str">
        <f t="shared" si="6"/>
        <v/>
      </c>
      <c r="O340" s="74">
        <f t="shared" si="7"/>
        <v>0.002</v>
      </c>
      <c r="P340" s="74">
        <f t="shared" si="8"/>
        <v>0.008</v>
      </c>
    </row>
    <row r="341">
      <c r="A341" s="33" t="s">
        <v>46</v>
      </c>
      <c r="B341" s="68" t="s">
        <v>86</v>
      </c>
      <c r="C341" s="35" t="s">
        <v>49</v>
      </c>
      <c r="D341" s="73" t="str">
        <f t="shared" si="2"/>
        <v>Africa/Libya-Africa/2001</v>
      </c>
      <c r="E341" s="59"/>
      <c r="F341" s="69"/>
      <c r="G341" s="69"/>
      <c r="H341" s="69"/>
      <c r="I341" s="56">
        <v>0.004</v>
      </c>
      <c r="J341" s="56">
        <v>0.01</v>
      </c>
      <c r="K341" s="74" t="str">
        <f t="shared" si="3"/>
        <v/>
      </c>
      <c r="L341" s="75" t="str">
        <f t="shared" si="4"/>
        <v/>
      </c>
      <c r="M341" s="75" t="str">
        <f t="shared" si="5"/>
        <v/>
      </c>
      <c r="N341" s="75" t="str">
        <f t="shared" si="6"/>
        <v/>
      </c>
      <c r="O341" s="74">
        <f t="shared" si="7"/>
        <v>0.004</v>
      </c>
      <c r="P341" s="74">
        <f t="shared" si="8"/>
        <v>0.01</v>
      </c>
    </row>
    <row r="342">
      <c r="A342" s="33" t="s">
        <v>46</v>
      </c>
      <c r="B342" s="68" t="s">
        <v>86</v>
      </c>
      <c r="C342" s="35" t="s">
        <v>50</v>
      </c>
      <c r="D342" s="73" t="str">
        <f t="shared" si="2"/>
        <v>Africa/Libya-Africa/2002</v>
      </c>
      <c r="E342" s="59"/>
      <c r="F342" s="69"/>
      <c r="G342" s="69"/>
      <c r="H342" s="69"/>
      <c r="I342" s="56">
        <v>0.022</v>
      </c>
      <c r="J342" s="56">
        <v>0.013</v>
      </c>
      <c r="K342" s="74" t="str">
        <f t="shared" si="3"/>
        <v/>
      </c>
      <c r="L342" s="75" t="str">
        <f t="shared" si="4"/>
        <v/>
      </c>
      <c r="M342" s="75" t="str">
        <f t="shared" si="5"/>
        <v/>
      </c>
      <c r="N342" s="75" t="str">
        <f t="shared" si="6"/>
        <v/>
      </c>
      <c r="O342" s="74">
        <f t="shared" si="7"/>
        <v>0.022</v>
      </c>
      <c r="P342" s="74">
        <f t="shared" si="8"/>
        <v>0.013</v>
      </c>
    </row>
    <row r="343">
      <c r="A343" s="33" t="s">
        <v>46</v>
      </c>
      <c r="B343" s="68" t="s">
        <v>86</v>
      </c>
      <c r="C343" s="35" t="s">
        <v>51</v>
      </c>
      <c r="D343" s="73" t="str">
        <f t="shared" si="2"/>
        <v>Africa/Libya-Africa/2003</v>
      </c>
      <c r="E343" s="59"/>
      <c r="F343" s="69"/>
      <c r="G343" s="69"/>
      <c r="H343" s="69"/>
      <c r="I343" s="56">
        <v>0.028</v>
      </c>
      <c r="J343" s="56">
        <v>0.023</v>
      </c>
      <c r="K343" s="74" t="str">
        <f t="shared" si="3"/>
        <v/>
      </c>
      <c r="L343" s="75" t="str">
        <f t="shared" si="4"/>
        <v/>
      </c>
      <c r="M343" s="75" t="str">
        <f t="shared" si="5"/>
        <v/>
      </c>
      <c r="N343" s="75" t="str">
        <f t="shared" si="6"/>
        <v/>
      </c>
      <c r="O343" s="74">
        <f t="shared" si="7"/>
        <v>0.028</v>
      </c>
      <c r="P343" s="74">
        <f t="shared" si="8"/>
        <v>0.023</v>
      </c>
    </row>
    <row r="344">
      <c r="A344" s="33" t="s">
        <v>46</v>
      </c>
      <c r="B344" s="68" t="s">
        <v>86</v>
      </c>
      <c r="C344" s="35" t="s">
        <v>52</v>
      </c>
      <c r="D344" s="73" t="str">
        <f t="shared" si="2"/>
        <v>Africa/Libya-Africa/2004</v>
      </c>
      <c r="E344" s="59"/>
      <c r="F344" s="69"/>
      <c r="G344" s="69"/>
      <c r="H344" s="69"/>
      <c r="I344" s="56">
        <v>0.035</v>
      </c>
      <c r="J344" s="56">
        <v>0.091</v>
      </c>
      <c r="K344" s="74" t="str">
        <f t="shared" si="3"/>
        <v/>
      </c>
      <c r="L344" s="75" t="str">
        <f t="shared" si="4"/>
        <v/>
      </c>
      <c r="M344" s="75" t="str">
        <f t="shared" si="5"/>
        <v/>
      </c>
      <c r="N344" s="75" t="str">
        <f t="shared" si="6"/>
        <v/>
      </c>
      <c r="O344" s="74">
        <f t="shared" si="7"/>
        <v>0.035</v>
      </c>
      <c r="P344" s="74">
        <f t="shared" si="8"/>
        <v>0.091</v>
      </c>
    </row>
    <row r="345">
      <c r="A345" s="33" t="s">
        <v>46</v>
      </c>
      <c r="B345" s="68" t="s">
        <v>86</v>
      </c>
      <c r="C345" s="35" t="s">
        <v>53</v>
      </c>
      <c r="D345" s="73" t="str">
        <f t="shared" si="2"/>
        <v>Africa/Libya-Africa/2005</v>
      </c>
      <c r="E345" s="59"/>
      <c r="F345" s="69"/>
      <c r="G345" s="69"/>
      <c r="H345" s="69"/>
      <c r="I345" s="56">
        <v>0.039</v>
      </c>
      <c r="J345" s="56">
        <v>0.357</v>
      </c>
      <c r="K345" s="74" t="str">
        <f t="shared" si="3"/>
        <v/>
      </c>
      <c r="L345" s="75" t="str">
        <f t="shared" si="4"/>
        <v/>
      </c>
      <c r="M345" s="75" t="str">
        <f t="shared" si="5"/>
        <v/>
      </c>
      <c r="N345" s="75" t="str">
        <f t="shared" si="6"/>
        <v/>
      </c>
      <c r="O345" s="74">
        <f t="shared" si="7"/>
        <v>0.039</v>
      </c>
      <c r="P345" s="74">
        <f t="shared" si="8"/>
        <v>0.357</v>
      </c>
    </row>
    <row r="346">
      <c r="A346" s="33" t="s">
        <v>46</v>
      </c>
      <c r="B346" s="68" t="s">
        <v>86</v>
      </c>
      <c r="C346" s="35" t="s">
        <v>54</v>
      </c>
      <c r="D346" s="73" t="str">
        <f t="shared" si="2"/>
        <v>Africa/Libya-Africa/2006</v>
      </c>
      <c r="E346" s="59"/>
      <c r="F346" s="69"/>
      <c r="G346" s="69"/>
      <c r="H346" s="69"/>
      <c r="I346" s="56">
        <v>0.043</v>
      </c>
      <c r="J346" s="56">
        <v>0.691</v>
      </c>
      <c r="K346" s="74" t="str">
        <f t="shared" si="3"/>
        <v/>
      </c>
      <c r="L346" s="75" t="str">
        <f t="shared" si="4"/>
        <v/>
      </c>
      <c r="M346" s="75" t="str">
        <f t="shared" si="5"/>
        <v/>
      </c>
      <c r="N346" s="75" t="str">
        <f t="shared" si="6"/>
        <v/>
      </c>
      <c r="O346" s="74">
        <f t="shared" si="7"/>
        <v>0.043</v>
      </c>
      <c r="P346" s="74">
        <f t="shared" si="8"/>
        <v>0.691</v>
      </c>
    </row>
    <row r="347">
      <c r="A347" s="33" t="s">
        <v>46</v>
      </c>
      <c r="B347" s="68" t="s">
        <v>86</v>
      </c>
      <c r="C347" s="35" t="s">
        <v>55</v>
      </c>
      <c r="D347" s="73" t="str">
        <f t="shared" si="2"/>
        <v>Africa/Libya-Africa/2007</v>
      </c>
      <c r="E347" s="59"/>
      <c r="F347" s="69"/>
      <c r="G347" s="69"/>
      <c r="H347" s="69"/>
      <c r="I347" s="56">
        <v>0.047</v>
      </c>
      <c r="J347" s="56">
        <v>0.778</v>
      </c>
      <c r="K347" s="74" t="str">
        <f t="shared" si="3"/>
        <v/>
      </c>
      <c r="L347" s="75" t="str">
        <f t="shared" si="4"/>
        <v/>
      </c>
      <c r="M347" s="75" t="str">
        <f t="shared" si="5"/>
        <v/>
      </c>
      <c r="N347" s="75" t="str">
        <f t="shared" si="6"/>
        <v/>
      </c>
      <c r="O347" s="74">
        <f t="shared" si="7"/>
        <v>0.047</v>
      </c>
      <c r="P347" s="74">
        <f t="shared" si="8"/>
        <v>0.778</v>
      </c>
    </row>
    <row r="348">
      <c r="A348" s="33" t="s">
        <v>46</v>
      </c>
      <c r="B348" s="68" t="s">
        <v>86</v>
      </c>
      <c r="C348" s="35" t="s">
        <v>56</v>
      </c>
      <c r="D348" s="73" t="str">
        <f t="shared" si="2"/>
        <v>Africa/Libya-Africa/2008</v>
      </c>
      <c r="E348" s="59"/>
      <c r="F348" s="69"/>
      <c r="G348" s="69"/>
      <c r="H348" s="69"/>
      <c r="I348" s="56">
        <v>0.09</v>
      </c>
      <c r="J348" s="56">
        <v>1.256</v>
      </c>
      <c r="K348" s="74" t="str">
        <f t="shared" si="3"/>
        <v/>
      </c>
      <c r="L348" s="75" t="str">
        <f t="shared" si="4"/>
        <v/>
      </c>
      <c r="M348" s="75" t="str">
        <f t="shared" si="5"/>
        <v/>
      </c>
      <c r="N348" s="75" t="str">
        <f t="shared" si="6"/>
        <v/>
      </c>
      <c r="O348" s="74">
        <f t="shared" si="7"/>
        <v>0.09</v>
      </c>
      <c r="P348" s="74">
        <f t="shared" si="8"/>
        <v>1.256</v>
      </c>
    </row>
    <row r="349">
      <c r="A349" s="33" t="s">
        <v>46</v>
      </c>
      <c r="B349" s="68" t="s">
        <v>86</v>
      </c>
      <c r="C349" s="35" t="s">
        <v>57</v>
      </c>
      <c r="D349" s="73" t="str">
        <f t="shared" si="2"/>
        <v>Africa/Libya-Africa/2009</v>
      </c>
      <c r="E349" s="59"/>
      <c r="F349" s="69"/>
      <c r="G349" s="69"/>
      <c r="H349" s="69"/>
      <c r="I349" s="56">
        <v>0.108</v>
      </c>
      <c r="J349" s="56">
        <v>1.599</v>
      </c>
      <c r="K349" s="74" t="str">
        <f t="shared" si="3"/>
        <v/>
      </c>
      <c r="L349" s="75" t="str">
        <f t="shared" si="4"/>
        <v/>
      </c>
      <c r="M349" s="75" t="str">
        <f t="shared" si="5"/>
        <v/>
      </c>
      <c r="N349" s="75" t="str">
        <f t="shared" si="6"/>
        <v/>
      </c>
      <c r="O349" s="74">
        <f t="shared" si="7"/>
        <v>0.108</v>
      </c>
      <c r="P349" s="74">
        <f t="shared" si="8"/>
        <v>1.599</v>
      </c>
    </row>
    <row r="350">
      <c r="A350" s="33" t="s">
        <v>46</v>
      </c>
      <c r="B350" s="68" t="s">
        <v>86</v>
      </c>
      <c r="C350" s="35" t="s">
        <v>58</v>
      </c>
      <c r="D350" s="73" t="str">
        <f t="shared" si="2"/>
        <v>Africa/Libya-Africa/2010</v>
      </c>
      <c r="E350" s="59"/>
      <c r="F350" s="69"/>
      <c r="G350" s="69"/>
      <c r="H350" s="69"/>
      <c r="I350" s="56">
        <v>0.14</v>
      </c>
      <c r="J350" s="56">
        <v>1.804</v>
      </c>
      <c r="K350" s="74" t="str">
        <f t="shared" si="3"/>
        <v/>
      </c>
      <c r="L350" s="75" t="str">
        <f t="shared" si="4"/>
        <v/>
      </c>
      <c r="M350" s="75" t="str">
        <f t="shared" si="5"/>
        <v/>
      </c>
      <c r="N350" s="75" t="str">
        <f t="shared" si="6"/>
        <v/>
      </c>
      <c r="O350" s="74">
        <f t="shared" si="7"/>
        <v>0.14</v>
      </c>
      <c r="P350" s="74">
        <f t="shared" si="8"/>
        <v>1.804</v>
      </c>
    </row>
    <row r="351">
      <c r="A351" s="33" t="s">
        <v>46</v>
      </c>
      <c r="B351" s="68" t="s">
        <v>86</v>
      </c>
      <c r="C351" s="35" t="s">
        <v>59</v>
      </c>
      <c r="D351" s="73" t="str">
        <f t="shared" si="2"/>
        <v>Africa/Libya-Africa/2011</v>
      </c>
      <c r="E351" s="59"/>
      <c r="F351" s="69"/>
      <c r="G351" s="69"/>
      <c r="H351" s="69"/>
      <c r="I351" s="56">
        <v>0.14</v>
      </c>
      <c r="J351" s="56">
        <v>1.638</v>
      </c>
      <c r="K351" s="74" t="str">
        <f t="shared" si="3"/>
        <v/>
      </c>
      <c r="L351" s="75" t="str">
        <f t="shared" si="4"/>
        <v/>
      </c>
      <c r="M351" s="75" t="str">
        <f t="shared" si="5"/>
        <v/>
      </c>
      <c r="N351" s="75" t="str">
        <f t="shared" si="6"/>
        <v/>
      </c>
      <c r="O351" s="74">
        <f t="shared" si="7"/>
        <v>0.14</v>
      </c>
      <c r="P351" s="74">
        <f t="shared" si="8"/>
        <v>1.638</v>
      </c>
    </row>
    <row r="352">
      <c r="A352" s="33" t="s">
        <v>46</v>
      </c>
      <c r="B352" s="68" t="s">
        <v>86</v>
      </c>
      <c r="C352" s="35" t="s">
        <v>60</v>
      </c>
      <c r="D352" s="73" t="str">
        <f t="shared" si="2"/>
        <v>Africa/Libya-Africa/2012</v>
      </c>
      <c r="E352" s="56">
        <v>0.316</v>
      </c>
      <c r="F352" s="72">
        <v>35.0</v>
      </c>
      <c r="G352" s="72">
        <v>188.0</v>
      </c>
      <c r="H352" s="72">
        <v>889.0</v>
      </c>
      <c r="I352" s="59"/>
      <c r="J352" s="56">
        <v>1.558</v>
      </c>
      <c r="K352" s="74">
        <f t="shared" si="3"/>
        <v>0.316</v>
      </c>
      <c r="L352" s="75">
        <f t="shared" si="4"/>
        <v>35</v>
      </c>
      <c r="M352" s="75">
        <f t="shared" si="5"/>
        <v>188</v>
      </c>
      <c r="N352" s="75">
        <f t="shared" si="6"/>
        <v>889</v>
      </c>
      <c r="O352" s="74">
        <f t="shared" si="7"/>
        <v>0.14</v>
      </c>
      <c r="P352" s="74">
        <f t="shared" si="8"/>
        <v>1.558</v>
      </c>
    </row>
    <row r="353">
      <c r="A353" s="33" t="s">
        <v>46</v>
      </c>
      <c r="B353" s="68" t="s">
        <v>87</v>
      </c>
      <c r="C353" s="35" t="s">
        <v>48</v>
      </c>
      <c r="D353" s="73" t="str">
        <f t="shared" si="2"/>
        <v>Africa/Madagascar-Africa/2000</v>
      </c>
      <c r="E353" s="59"/>
      <c r="F353" s="69"/>
      <c r="G353" s="69"/>
      <c r="H353" s="69"/>
      <c r="I353" s="56">
        <v>0.002</v>
      </c>
      <c r="J353" s="56">
        <v>0.004</v>
      </c>
      <c r="K353" s="74" t="str">
        <f t="shared" si="3"/>
        <v/>
      </c>
      <c r="L353" s="75" t="str">
        <f t="shared" si="4"/>
        <v/>
      </c>
      <c r="M353" s="75" t="str">
        <f t="shared" si="5"/>
        <v/>
      </c>
      <c r="N353" s="75" t="str">
        <f t="shared" si="6"/>
        <v/>
      </c>
      <c r="O353" s="74">
        <f t="shared" si="7"/>
        <v>0.002</v>
      </c>
      <c r="P353" s="74">
        <f t="shared" si="8"/>
        <v>0.004</v>
      </c>
    </row>
    <row r="354">
      <c r="A354" s="33" t="s">
        <v>46</v>
      </c>
      <c r="B354" s="68" t="s">
        <v>87</v>
      </c>
      <c r="C354" s="35" t="s">
        <v>49</v>
      </c>
      <c r="D354" s="73" t="str">
        <f t="shared" si="2"/>
        <v>Africa/Madagascar-Africa/2001</v>
      </c>
      <c r="E354" s="59"/>
      <c r="F354" s="69"/>
      <c r="G354" s="69"/>
      <c r="H354" s="69"/>
      <c r="I354" s="56">
        <v>0.002</v>
      </c>
      <c r="J354" s="56">
        <v>0.009</v>
      </c>
      <c r="K354" s="74" t="str">
        <f t="shared" si="3"/>
        <v/>
      </c>
      <c r="L354" s="75" t="str">
        <f t="shared" si="4"/>
        <v/>
      </c>
      <c r="M354" s="75" t="str">
        <f t="shared" si="5"/>
        <v/>
      </c>
      <c r="N354" s="75" t="str">
        <f t="shared" si="6"/>
        <v/>
      </c>
      <c r="O354" s="74">
        <f t="shared" si="7"/>
        <v>0.002</v>
      </c>
      <c r="P354" s="74">
        <f t="shared" si="8"/>
        <v>0.009</v>
      </c>
    </row>
    <row r="355">
      <c r="A355" s="33" t="s">
        <v>46</v>
      </c>
      <c r="B355" s="68" t="s">
        <v>87</v>
      </c>
      <c r="C355" s="35" t="s">
        <v>50</v>
      </c>
      <c r="D355" s="73" t="str">
        <f t="shared" si="2"/>
        <v>Africa/Madagascar-Africa/2002</v>
      </c>
      <c r="E355" s="59"/>
      <c r="F355" s="69"/>
      <c r="G355" s="69"/>
      <c r="H355" s="69"/>
      <c r="I355" s="56">
        <v>0.003</v>
      </c>
      <c r="J355" s="56">
        <v>0.01</v>
      </c>
      <c r="K355" s="74" t="str">
        <f t="shared" si="3"/>
        <v/>
      </c>
      <c r="L355" s="75" t="str">
        <f t="shared" si="4"/>
        <v/>
      </c>
      <c r="M355" s="75" t="str">
        <f t="shared" si="5"/>
        <v/>
      </c>
      <c r="N355" s="75" t="str">
        <f t="shared" si="6"/>
        <v/>
      </c>
      <c r="O355" s="74">
        <f t="shared" si="7"/>
        <v>0.003</v>
      </c>
      <c r="P355" s="74">
        <f t="shared" si="8"/>
        <v>0.01</v>
      </c>
    </row>
    <row r="356">
      <c r="A356" s="33" t="s">
        <v>46</v>
      </c>
      <c r="B356" s="68" t="s">
        <v>87</v>
      </c>
      <c r="C356" s="35" t="s">
        <v>51</v>
      </c>
      <c r="D356" s="73" t="str">
        <f t="shared" si="2"/>
        <v>Africa/Madagascar-Africa/2003</v>
      </c>
      <c r="E356" s="59"/>
      <c r="F356" s="72">
        <v>67.0</v>
      </c>
      <c r="G356" s="69"/>
      <c r="H356" s="69"/>
      <c r="I356" s="56">
        <v>0.004</v>
      </c>
      <c r="J356" s="56">
        <v>0.016</v>
      </c>
      <c r="K356" s="74" t="str">
        <f t="shared" si="3"/>
        <v/>
      </c>
      <c r="L356" s="75">
        <f t="shared" si="4"/>
        <v>67</v>
      </c>
      <c r="M356" s="75" t="str">
        <f t="shared" si="5"/>
        <v/>
      </c>
      <c r="N356" s="75" t="str">
        <f t="shared" si="6"/>
        <v/>
      </c>
      <c r="O356" s="74">
        <f t="shared" si="7"/>
        <v>0.004</v>
      </c>
      <c r="P356" s="74">
        <f t="shared" si="8"/>
        <v>0.016</v>
      </c>
    </row>
    <row r="357">
      <c r="A357" s="33" t="s">
        <v>46</v>
      </c>
      <c r="B357" s="68" t="s">
        <v>87</v>
      </c>
      <c r="C357" s="35" t="s">
        <v>52</v>
      </c>
      <c r="D357" s="73" t="str">
        <f t="shared" si="2"/>
        <v>Africa/Madagascar-Africa/2004</v>
      </c>
      <c r="E357" s="59"/>
      <c r="F357" s="72">
        <v>44.0</v>
      </c>
      <c r="G357" s="69"/>
      <c r="H357" s="69"/>
      <c r="I357" s="56">
        <v>0.005</v>
      </c>
      <c r="J357" s="56">
        <v>0.019</v>
      </c>
      <c r="K357" s="74" t="str">
        <f t="shared" si="3"/>
        <v/>
      </c>
      <c r="L357" s="75">
        <f t="shared" si="4"/>
        <v>44</v>
      </c>
      <c r="M357" s="75" t="str">
        <f t="shared" si="5"/>
        <v/>
      </c>
      <c r="N357" s="75" t="str">
        <f t="shared" si="6"/>
        <v/>
      </c>
      <c r="O357" s="74">
        <f t="shared" si="7"/>
        <v>0.005</v>
      </c>
      <c r="P357" s="74">
        <f t="shared" si="8"/>
        <v>0.019</v>
      </c>
    </row>
    <row r="358">
      <c r="A358" s="33" t="s">
        <v>46</v>
      </c>
      <c r="B358" s="68" t="s">
        <v>87</v>
      </c>
      <c r="C358" s="35" t="s">
        <v>53</v>
      </c>
      <c r="D358" s="73" t="str">
        <f t="shared" si="2"/>
        <v>Africa/Madagascar-Africa/2005</v>
      </c>
      <c r="E358" s="56">
        <v>0.469</v>
      </c>
      <c r="F358" s="72">
        <v>38.0</v>
      </c>
      <c r="G358" s="69"/>
      <c r="H358" s="72">
        <v>400.0</v>
      </c>
      <c r="I358" s="56">
        <v>0.006</v>
      </c>
      <c r="J358" s="56">
        <v>0.028</v>
      </c>
      <c r="K358" s="74">
        <f t="shared" si="3"/>
        <v>0.469</v>
      </c>
      <c r="L358" s="75">
        <f t="shared" si="4"/>
        <v>38</v>
      </c>
      <c r="M358" s="75" t="str">
        <f t="shared" si="5"/>
        <v/>
      </c>
      <c r="N358" s="75">
        <f t="shared" si="6"/>
        <v>400</v>
      </c>
      <c r="O358" s="74">
        <f t="shared" si="7"/>
        <v>0.006</v>
      </c>
      <c r="P358" s="74">
        <f t="shared" si="8"/>
        <v>0.028</v>
      </c>
    </row>
    <row r="359">
      <c r="A359" s="33" t="s">
        <v>46</v>
      </c>
      <c r="B359" s="68" t="s">
        <v>87</v>
      </c>
      <c r="C359" s="35" t="s">
        <v>54</v>
      </c>
      <c r="D359" s="73" t="str">
        <f t="shared" si="2"/>
        <v>Africa/Madagascar-Africa/2006</v>
      </c>
      <c r="E359" s="56">
        <v>0.465</v>
      </c>
      <c r="F359" s="72">
        <v>21.0</v>
      </c>
      <c r="G359" s="69"/>
      <c r="H359" s="72">
        <v>304.0</v>
      </c>
      <c r="I359" s="56">
        <v>0.006</v>
      </c>
      <c r="J359" s="56">
        <v>0.056</v>
      </c>
      <c r="K359" s="74">
        <f t="shared" si="3"/>
        <v>0.465</v>
      </c>
      <c r="L359" s="75">
        <f t="shared" si="4"/>
        <v>21</v>
      </c>
      <c r="M359" s="75" t="str">
        <f t="shared" si="5"/>
        <v/>
      </c>
      <c r="N359" s="75">
        <f t="shared" si="6"/>
        <v>304</v>
      </c>
      <c r="O359" s="74">
        <f t="shared" si="7"/>
        <v>0.006</v>
      </c>
      <c r="P359" s="74">
        <f t="shared" si="8"/>
        <v>0.056</v>
      </c>
    </row>
    <row r="360">
      <c r="A360" s="33" t="s">
        <v>46</v>
      </c>
      <c r="B360" s="68" t="s">
        <v>87</v>
      </c>
      <c r="C360" s="35" t="s">
        <v>55</v>
      </c>
      <c r="D360" s="73" t="str">
        <f t="shared" si="2"/>
        <v>Africa/Madagascar-Africa/2007</v>
      </c>
      <c r="E360" s="56">
        <v>0.465</v>
      </c>
      <c r="F360" s="72">
        <v>7.0</v>
      </c>
      <c r="G360" s="69"/>
      <c r="H360" s="72">
        <v>238.0</v>
      </c>
      <c r="I360" s="56">
        <v>0.007</v>
      </c>
      <c r="J360" s="56">
        <v>0.114</v>
      </c>
      <c r="K360" s="74">
        <f t="shared" si="3"/>
        <v>0.465</v>
      </c>
      <c r="L360" s="75">
        <f t="shared" si="4"/>
        <v>7</v>
      </c>
      <c r="M360" s="75" t="str">
        <f t="shared" si="5"/>
        <v/>
      </c>
      <c r="N360" s="75">
        <f t="shared" si="6"/>
        <v>238</v>
      </c>
      <c r="O360" s="74">
        <f t="shared" si="7"/>
        <v>0.007</v>
      </c>
      <c r="P360" s="74">
        <f t="shared" si="8"/>
        <v>0.114</v>
      </c>
    </row>
    <row r="361">
      <c r="A361" s="33" t="s">
        <v>46</v>
      </c>
      <c r="B361" s="68" t="s">
        <v>87</v>
      </c>
      <c r="C361" s="35" t="s">
        <v>56</v>
      </c>
      <c r="D361" s="73" t="str">
        <f t="shared" si="2"/>
        <v>Africa/Madagascar-Africa/2008</v>
      </c>
      <c r="E361" s="56">
        <v>0.426</v>
      </c>
      <c r="F361" s="72">
        <v>7.0</v>
      </c>
      <c r="G361" s="69"/>
      <c r="H361" s="72">
        <v>238.0</v>
      </c>
      <c r="I361" s="56">
        <v>0.017</v>
      </c>
      <c r="J361" s="56">
        <v>0.243</v>
      </c>
      <c r="K361" s="74">
        <f t="shared" si="3"/>
        <v>0.426</v>
      </c>
      <c r="L361" s="75">
        <f t="shared" si="4"/>
        <v>7</v>
      </c>
      <c r="M361" s="75" t="str">
        <f t="shared" si="5"/>
        <v/>
      </c>
      <c r="N361" s="75">
        <f t="shared" si="6"/>
        <v>238</v>
      </c>
      <c r="O361" s="74">
        <f t="shared" si="7"/>
        <v>0.017</v>
      </c>
      <c r="P361" s="74">
        <f t="shared" si="8"/>
        <v>0.243</v>
      </c>
    </row>
    <row r="362">
      <c r="A362" s="33" t="s">
        <v>46</v>
      </c>
      <c r="B362" s="68" t="s">
        <v>87</v>
      </c>
      <c r="C362" s="35" t="s">
        <v>57</v>
      </c>
      <c r="D362" s="73" t="str">
        <f t="shared" si="2"/>
        <v>Africa/Madagascar-Africa/2009</v>
      </c>
      <c r="E362" s="56">
        <v>0.384</v>
      </c>
      <c r="F362" s="72">
        <v>7.0</v>
      </c>
      <c r="G362" s="69"/>
      <c r="H362" s="72">
        <v>201.0</v>
      </c>
      <c r="I362" s="56">
        <v>0.016</v>
      </c>
      <c r="J362" s="56">
        <v>0.307</v>
      </c>
      <c r="K362" s="74">
        <f t="shared" si="3"/>
        <v>0.384</v>
      </c>
      <c r="L362" s="75">
        <f t="shared" si="4"/>
        <v>7</v>
      </c>
      <c r="M362" s="75" t="str">
        <f t="shared" si="5"/>
        <v/>
      </c>
      <c r="N362" s="75">
        <f t="shared" si="6"/>
        <v>201</v>
      </c>
      <c r="O362" s="74">
        <f t="shared" si="7"/>
        <v>0.016</v>
      </c>
      <c r="P362" s="74">
        <f t="shared" si="8"/>
        <v>0.307</v>
      </c>
    </row>
    <row r="363">
      <c r="A363" s="33" t="s">
        <v>46</v>
      </c>
      <c r="B363" s="68" t="s">
        <v>87</v>
      </c>
      <c r="C363" s="35" t="s">
        <v>58</v>
      </c>
      <c r="D363" s="73" t="str">
        <f t="shared" si="2"/>
        <v>Africa/Madagascar-Africa/2010</v>
      </c>
      <c r="E363" s="56">
        <v>0.377</v>
      </c>
      <c r="F363" s="72">
        <v>7.0</v>
      </c>
      <c r="G363" s="69"/>
      <c r="H363" s="72">
        <v>201.0</v>
      </c>
      <c r="I363" s="56">
        <v>0.017</v>
      </c>
      <c r="J363" s="56">
        <v>0.366</v>
      </c>
      <c r="K363" s="74">
        <f t="shared" si="3"/>
        <v>0.377</v>
      </c>
      <c r="L363" s="75">
        <f t="shared" si="4"/>
        <v>7</v>
      </c>
      <c r="M363" s="75" t="str">
        <f t="shared" si="5"/>
        <v/>
      </c>
      <c r="N363" s="75">
        <f t="shared" si="6"/>
        <v>201</v>
      </c>
      <c r="O363" s="74">
        <f t="shared" si="7"/>
        <v>0.017</v>
      </c>
      <c r="P363" s="74">
        <f t="shared" si="8"/>
        <v>0.366</v>
      </c>
    </row>
    <row r="364">
      <c r="A364" s="33" t="s">
        <v>46</v>
      </c>
      <c r="B364" s="68" t="s">
        <v>87</v>
      </c>
      <c r="C364" s="35" t="s">
        <v>59</v>
      </c>
      <c r="D364" s="73" t="str">
        <f t="shared" si="2"/>
        <v>Africa/Madagascar-Africa/2011</v>
      </c>
      <c r="E364" s="56">
        <v>0.371</v>
      </c>
      <c r="F364" s="72">
        <v>8.0</v>
      </c>
      <c r="G364" s="69"/>
      <c r="H364" s="72">
        <v>201.0</v>
      </c>
      <c r="I364" s="56">
        <v>0.019</v>
      </c>
      <c r="J364" s="56">
        <v>0.4</v>
      </c>
      <c r="K364" s="74">
        <f t="shared" si="3"/>
        <v>0.371</v>
      </c>
      <c r="L364" s="75">
        <f t="shared" si="4"/>
        <v>8</v>
      </c>
      <c r="M364" s="75" t="str">
        <f t="shared" si="5"/>
        <v/>
      </c>
      <c r="N364" s="75">
        <f t="shared" si="6"/>
        <v>201</v>
      </c>
      <c r="O364" s="74">
        <f t="shared" si="7"/>
        <v>0.019</v>
      </c>
      <c r="P364" s="74">
        <f t="shared" si="8"/>
        <v>0.4</v>
      </c>
    </row>
    <row r="365">
      <c r="A365" s="33" t="s">
        <v>46</v>
      </c>
      <c r="B365" s="68" t="s">
        <v>87</v>
      </c>
      <c r="C365" s="35" t="s">
        <v>60</v>
      </c>
      <c r="D365" s="73" t="str">
        <f t="shared" si="2"/>
        <v>Africa/Madagascar-Africa/2012</v>
      </c>
      <c r="E365" s="56">
        <v>0.364</v>
      </c>
      <c r="F365" s="72">
        <v>8.0</v>
      </c>
      <c r="G365" s="72">
        <v>144.0</v>
      </c>
      <c r="H365" s="72">
        <v>201.0</v>
      </c>
      <c r="I365" s="56">
        <v>0.021</v>
      </c>
      <c r="J365" s="56">
        <v>0.394</v>
      </c>
      <c r="K365" s="74">
        <f t="shared" si="3"/>
        <v>0.364</v>
      </c>
      <c r="L365" s="75">
        <f t="shared" si="4"/>
        <v>8</v>
      </c>
      <c r="M365" s="75">
        <f t="shared" si="5"/>
        <v>144</v>
      </c>
      <c r="N365" s="75">
        <f t="shared" si="6"/>
        <v>201</v>
      </c>
      <c r="O365" s="74">
        <f t="shared" si="7"/>
        <v>0.021</v>
      </c>
      <c r="P365" s="74">
        <f t="shared" si="8"/>
        <v>0.394</v>
      </c>
    </row>
    <row r="366">
      <c r="A366" s="33" t="s">
        <v>46</v>
      </c>
      <c r="B366" s="68" t="s">
        <v>88</v>
      </c>
      <c r="C366" s="35" t="s">
        <v>48</v>
      </c>
      <c r="D366" s="73" t="str">
        <f t="shared" si="2"/>
        <v>Africa/Malawi-Africa/2000</v>
      </c>
      <c r="E366" s="59"/>
      <c r="F366" s="69"/>
      <c r="G366" s="69"/>
      <c r="H366" s="69"/>
      <c r="I366" s="56">
        <v>0.001</v>
      </c>
      <c r="J366" s="56">
        <v>0.004</v>
      </c>
      <c r="K366" s="74" t="str">
        <f t="shared" si="3"/>
        <v/>
      </c>
      <c r="L366" s="75" t="str">
        <f t="shared" si="4"/>
        <v/>
      </c>
      <c r="M366" s="75" t="str">
        <f t="shared" si="5"/>
        <v/>
      </c>
      <c r="N366" s="75" t="str">
        <f t="shared" si="6"/>
        <v/>
      </c>
      <c r="O366" s="74">
        <f t="shared" si="7"/>
        <v>0.001</v>
      </c>
      <c r="P366" s="74">
        <f t="shared" si="8"/>
        <v>0.004</v>
      </c>
    </row>
    <row r="367">
      <c r="A367" s="33" t="s">
        <v>46</v>
      </c>
      <c r="B367" s="68" t="s">
        <v>88</v>
      </c>
      <c r="C367" s="35" t="s">
        <v>49</v>
      </c>
      <c r="D367" s="73" t="str">
        <f t="shared" si="2"/>
        <v>Africa/Malawi-Africa/2001</v>
      </c>
      <c r="E367" s="59"/>
      <c r="F367" s="69"/>
      <c r="G367" s="69"/>
      <c r="H367" s="69"/>
      <c r="I367" s="56">
        <v>0.002</v>
      </c>
      <c r="J367" s="56">
        <v>0.005</v>
      </c>
      <c r="K367" s="74" t="str">
        <f t="shared" si="3"/>
        <v/>
      </c>
      <c r="L367" s="75" t="str">
        <f t="shared" si="4"/>
        <v/>
      </c>
      <c r="M367" s="75" t="str">
        <f t="shared" si="5"/>
        <v/>
      </c>
      <c r="N367" s="75" t="str">
        <f t="shared" si="6"/>
        <v/>
      </c>
      <c r="O367" s="74">
        <f t="shared" si="7"/>
        <v>0.002</v>
      </c>
      <c r="P367" s="74">
        <f t="shared" si="8"/>
        <v>0.005</v>
      </c>
    </row>
    <row r="368">
      <c r="A368" s="33" t="s">
        <v>46</v>
      </c>
      <c r="B368" s="68" t="s">
        <v>88</v>
      </c>
      <c r="C368" s="35" t="s">
        <v>50</v>
      </c>
      <c r="D368" s="73" t="str">
        <f t="shared" si="2"/>
        <v>Africa/Malawi-Africa/2002</v>
      </c>
      <c r="E368" s="59"/>
      <c r="F368" s="69"/>
      <c r="G368" s="69"/>
      <c r="H368" s="69"/>
      <c r="I368" s="56">
        <v>0.002</v>
      </c>
      <c r="J368" s="56">
        <v>0.007</v>
      </c>
      <c r="K368" s="74" t="str">
        <f t="shared" si="3"/>
        <v/>
      </c>
      <c r="L368" s="75" t="str">
        <f t="shared" si="4"/>
        <v/>
      </c>
      <c r="M368" s="75" t="str">
        <f t="shared" si="5"/>
        <v/>
      </c>
      <c r="N368" s="75" t="str">
        <f t="shared" si="6"/>
        <v/>
      </c>
      <c r="O368" s="74">
        <f t="shared" si="7"/>
        <v>0.002</v>
      </c>
      <c r="P368" s="74">
        <f t="shared" si="8"/>
        <v>0.007</v>
      </c>
    </row>
    <row r="369">
      <c r="A369" s="33" t="s">
        <v>46</v>
      </c>
      <c r="B369" s="68" t="s">
        <v>88</v>
      </c>
      <c r="C369" s="35" t="s">
        <v>51</v>
      </c>
      <c r="D369" s="73" t="str">
        <f t="shared" si="2"/>
        <v>Africa/Malawi-Africa/2003</v>
      </c>
      <c r="E369" s="59"/>
      <c r="F369" s="72">
        <v>45.0</v>
      </c>
      <c r="G369" s="69"/>
      <c r="H369" s="69"/>
      <c r="I369" s="56">
        <v>0.003</v>
      </c>
      <c r="J369" s="56">
        <v>0.011</v>
      </c>
      <c r="K369" s="74" t="str">
        <f t="shared" si="3"/>
        <v/>
      </c>
      <c r="L369" s="75">
        <f t="shared" si="4"/>
        <v>45</v>
      </c>
      <c r="M369" s="75" t="str">
        <f t="shared" si="5"/>
        <v/>
      </c>
      <c r="N369" s="75" t="str">
        <f t="shared" si="6"/>
        <v/>
      </c>
      <c r="O369" s="74">
        <f t="shared" si="7"/>
        <v>0.003</v>
      </c>
      <c r="P369" s="74">
        <f t="shared" si="8"/>
        <v>0.011</v>
      </c>
    </row>
    <row r="370">
      <c r="A370" s="33" t="s">
        <v>46</v>
      </c>
      <c r="B370" s="68" t="s">
        <v>88</v>
      </c>
      <c r="C370" s="35" t="s">
        <v>52</v>
      </c>
      <c r="D370" s="73" t="str">
        <f t="shared" si="2"/>
        <v>Africa/Malawi-Africa/2004</v>
      </c>
      <c r="E370" s="59"/>
      <c r="F370" s="72">
        <v>39.0</v>
      </c>
      <c r="G370" s="69"/>
      <c r="H370" s="69"/>
      <c r="I370" s="56">
        <v>0.003</v>
      </c>
      <c r="J370" s="56">
        <v>0.018</v>
      </c>
      <c r="K370" s="74" t="str">
        <f t="shared" si="3"/>
        <v/>
      </c>
      <c r="L370" s="75">
        <f t="shared" si="4"/>
        <v>39</v>
      </c>
      <c r="M370" s="75" t="str">
        <f t="shared" si="5"/>
        <v/>
      </c>
      <c r="N370" s="75" t="str">
        <f t="shared" si="6"/>
        <v/>
      </c>
      <c r="O370" s="74">
        <f t="shared" si="7"/>
        <v>0.003</v>
      </c>
      <c r="P370" s="74">
        <f t="shared" si="8"/>
        <v>0.018</v>
      </c>
    </row>
    <row r="371">
      <c r="A371" s="33" t="s">
        <v>46</v>
      </c>
      <c r="B371" s="68" t="s">
        <v>88</v>
      </c>
      <c r="C371" s="35" t="s">
        <v>53</v>
      </c>
      <c r="D371" s="73" t="str">
        <f t="shared" si="2"/>
        <v>Africa/Malawi-Africa/2005</v>
      </c>
      <c r="E371" s="56">
        <v>0.334</v>
      </c>
      <c r="F371" s="72">
        <v>39.0</v>
      </c>
      <c r="G371" s="69"/>
      <c r="H371" s="72">
        <v>370.0</v>
      </c>
      <c r="I371" s="56">
        <v>0.004</v>
      </c>
      <c r="J371" s="56">
        <v>0.033</v>
      </c>
      <c r="K371" s="74">
        <f t="shared" si="3"/>
        <v>0.334</v>
      </c>
      <c r="L371" s="75">
        <f t="shared" si="4"/>
        <v>39</v>
      </c>
      <c r="M371" s="75" t="str">
        <f t="shared" si="5"/>
        <v/>
      </c>
      <c r="N371" s="75">
        <f t="shared" si="6"/>
        <v>370</v>
      </c>
      <c r="O371" s="74">
        <f t="shared" si="7"/>
        <v>0.004</v>
      </c>
      <c r="P371" s="74">
        <f t="shared" si="8"/>
        <v>0.033</v>
      </c>
    </row>
    <row r="372">
      <c r="A372" s="33" t="s">
        <v>46</v>
      </c>
      <c r="B372" s="68" t="s">
        <v>88</v>
      </c>
      <c r="C372" s="35" t="s">
        <v>54</v>
      </c>
      <c r="D372" s="73" t="str">
        <f t="shared" si="2"/>
        <v>Africa/Malawi-Africa/2006</v>
      </c>
      <c r="E372" s="56">
        <v>0.334</v>
      </c>
      <c r="F372" s="72">
        <v>39.0</v>
      </c>
      <c r="G372" s="69"/>
      <c r="H372" s="72">
        <v>370.0</v>
      </c>
      <c r="I372" s="56">
        <v>0.004</v>
      </c>
      <c r="J372" s="56">
        <v>0.047</v>
      </c>
      <c r="K372" s="74">
        <f t="shared" si="3"/>
        <v>0.334</v>
      </c>
      <c r="L372" s="75">
        <f t="shared" si="4"/>
        <v>39</v>
      </c>
      <c r="M372" s="75" t="str">
        <f t="shared" si="5"/>
        <v/>
      </c>
      <c r="N372" s="75">
        <f t="shared" si="6"/>
        <v>370</v>
      </c>
      <c r="O372" s="74">
        <f t="shared" si="7"/>
        <v>0.004</v>
      </c>
      <c r="P372" s="74">
        <f t="shared" si="8"/>
        <v>0.047</v>
      </c>
    </row>
    <row r="373">
      <c r="A373" s="33" t="s">
        <v>46</v>
      </c>
      <c r="B373" s="68" t="s">
        <v>88</v>
      </c>
      <c r="C373" s="35" t="s">
        <v>55</v>
      </c>
      <c r="D373" s="73" t="str">
        <f t="shared" si="2"/>
        <v>Africa/Malawi-Africa/2007</v>
      </c>
      <c r="E373" s="56">
        <v>0.33</v>
      </c>
      <c r="F373" s="72">
        <v>39.0</v>
      </c>
      <c r="G373" s="69"/>
      <c r="H373" s="72">
        <v>370.0</v>
      </c>
      <c r="I373" s="56">
        <v>0.01</v>
      </c>
      <c r="J373" s="56">
        <v>0.077</v>
      </c>
      <c r="K373" s="74">
        <f t="shared" si="3"/>
        <v>0.33</v>
      </c>
      <c r="L373" s="75">
        <f t="shared" si="4"/>
        <v>39</v>
      </c>
      <c r="M373" s="75" t="str">
        <f t="shared" si="5"/>
        <v/>
      </c>
      <c r="N373" s="75">
        <f t="shared" si="6"/>
        <v>370</v>
      </c>
      <c r="O373" s="74">
        <f t="shared" si="7"/>
        <v>0.01</v>
      </c>
      <c r="P373" s="74">
        <f t="shared" si="8"/>
        <v>0.077</v>
      </c>
    </row>
    <row r="374">
      <c r="A374" s="33" t="s">
        <v>46</v>
      </c>
      <c r="B374" s="68" t="s">
        <v>88</v>
      </c>
      <c r="C374" s="35" t="s">
        <v>56</v>
      </c>
      <c r="D374" s="73" t="str">
        <f t="shared" si="2"/>
        <v>Africa/Malawi-Africa/2008</v>
      </c>
      <c r="E374" s="56">
        <v>0.322</v>
      </c>
      <c r="F374" s="72">
        <v>39.0</v>
      </c>
      <c r="G374" s="69"/>
      <c r="H374" s="72">
        <v>292.0</v>
      </c>
      <c r="I374" s="56">
        <v>0.007</v>
      </c>
      <c r="J374" s="56">
        <v>0.107</v>
      </c>
      <c r="K374" s="74">
        <f t="shared" si="3"/>
        <v>0.322</v>
      </c>
      <c r="L374" s="75">
        <f t="shared" si="4"/>
        <v>39</v>
      </c>
      <c r="M374" s="75" t="str">
        <f t="shared" si="5"/>
        <v/>
      </c>
      <c r="N374" s="75">
        <f t="shared" si="6"/>
        <v>292</v>
      </c>
      <c r="O374" s="74">
        <f t="shared" si="7"/>
        <v>0.007</v>
      </c>
      <c r="P374" s="74">
        <f t="shared" si="8"/>
        <v>0.107</v>
      </c>
    </row>
    <row r="375">
      <c r="A375" s="33" t="s">
        <v>46</v>
      </c>
      <c r="B375" s="68" t="s">
        <v>88</v>
      </c>
      <c r="C375" s="35" t="s">
        <v>57</v>
      </c>
      <c r="D375" s="73" t="str">
        <f t="shared" si="2"/>
        <v>Africa/Malawi-Africa/2009</v>
      </c>
      <c r="E375" s="56">
        <v>0.263</v>
      </c>
      <c r="F375" s="72">
        <v>39.0</v>
      </c>
      <c r="G375" s="69"/>
      <c r="H375" s="72">
        <v>157.0</v>
      </c>
      <c r="I375" s="56">
        <v>0.011</v>
      </c>
      <c r="J375" s="56">
        <v>0.171</v>
      </c>
      <c r="K375" s="74">
        <f t="shared" si="3"/>
        <v>0.263</v>
      </c>
      <c r="L375" s="75">
        <f t="shared" si="4"/>
        <v>39</v>
      </c>
      <c r="M375" s="75" t="str">
        <f t="shared" si="5"/>
        <v/>
      </c>
      <c r="N375" s="75">
        <f t="shared" si="6"/>
        <v>157</v>
      </c>
      <c r="O375" s="74">
        <f t="shared" si="7"/>
        <v>0.011</v>
      </c>
      <c r="P375" s="74">
        <f t="shared" si="8"/>
        <v>0.171</v>
      </c>
    </row>
    <row r="376">
      <c r="A376" s="33" t="s">
        <v>46</v>
      </c>
      <c r="B376" s="68" t="s">
        <v>88</v>
      </c>
      <c r="C376" s="35" t="s">
        <v>58</v>
      </c>
      <c r="D376" s="73" t="str">
        <f t="shared" si="2"/>
        <v>Africa/Malawi-Africa/2010</v>
      </c>
      <c r="E376" s="56">
        <v>0.259</v>
      </c>
      <c r="F376" s="72">
        <v>39.0</v>
      </c>
      <c r="G376" s="69"/>
      <c r="H376" s="72">
        <v>157.0</v>
      </c>
      <c r="I376" s="56">
        <v>0.023</v>
      </c>
      <c r="J376" s="56">
        <v>0.208</v>
      </c>
      <c r="K376" s="74">
        <f t="shared" si="3"/>
        <v>0.259</v>
      </c>
      <c r="L376" s="75">
        <f t="shared" si="4"/>
        <v>39</v>
      </c>
      <c r="M376" s="75" t="str">
        <f t="shared" si="5"/>
        <v/>
      </c>
      <c r="N376" s="75">
        <f t="shared" si="6"/>
        <v>157</v>
      </c>
      <c r="O376" s="74">
        <f t="shared" si="7"/>
        <v>0.023</v>
      </c>
      <c r="P376" s="74">
        <f t="shared" si="8"/>
        <v>0.208</v>
      </c>
    </row>
    <row r="377">
      <c r="A377" s="33" t="s">
        <v>46</v>
      </c>
      <c r="B377" s="68" t="s">
        <v>88</v>
      </c>
      <c r="C377" s="35" t="s">
        <v>59</v>
      </c>
      <c r="D377" s="73" t="str">
        <f t="shared" si="2"/>
        <v>Africa/Malawi-Africa/2011</v>
      </c>
      <c r="E377" s="56">
        <v>0.29</v>
      </c>
      <c r="F377" s="72">
        <v>39.0</v>
      </c>
      <c r="G377" s="69"/>
      <c r="H377" s="72">
        <v>157.0</v>
      </c>
      <c r="I377" s="56">
        <v>0.033</v>
      </c>
      <c r="J377" s="56">
        <v>0.256</v>
      </c>
      <c r="K377" s="74">
        <f t="shared" si="3"/>
        <v>0.29</v>
      </c>
      <c r="L377" s="75">
        <f t="shared" si="4"/>
        <v>39</v>
      </c>
      <c r="M377" s="75" t="str">
        <f t="shared" si="5"/>
        <v/>
      </c>
      <c r="N377" s="75">
        <f t="shared" si="6"/>
        <v>157</v>
      </c>
      <c r="O377" s="74">
        <f t="shared" si="7"/>
        <v>0.033</v>
      </c>
      <c r="P377" s="74">
        <f t="shared" si="8"/>
        <v>0.256</v>
      </c>
    </row>
    <row r="378">
      <c r="A378" s="33" t="s">
        <v>46</v>
      </c>
      <c r="B378" s="68" t="s">
        <v>88</v>
      </c>
      <c r="C378" s="35" t="s">
        <v>60</v>
      </c>
      <c r="D378" s="73" t="str">
        <f t="shared" si="2"/>
        <v>Africa/Malawi-Africa/2012</v>
      </c>
      <c r="E378" s="56">
        <v>0.324</v>
      </c>
      <c r="F378" s="72">
        <v>40.0</v>
      </c>
      <c r="G378" s="72">
        <v>161.0</v>
      </c>
      <c r="H378" s="72">
        <v>175.0</v>
      </c>
      <c r="I378" s="56">
        <v>0.044</v>
      </c>
      <c r="J378" s="56">
        <v>0.292</v>
      </c>
      <c r="K378" s="74">
        <f t="shared" si="3"/>
        <v>0.324</v>
      </c>
      <c r="L378" s="75">
        <f t="shared" si="4"/>
        <v>40</v>
      </c>
      <c r="M378" s="75">
        <f t="shared" si="5"/>
        <v>161</v>
      </c>
      <c r="N378" s="75">
        <f t="shared" si="6"/>
        <v>175</v>
      </c>
      <c r="O378" s="74">
        <f t="shared" si="7"/>
        <v>0.044</v>
      </c>
      <c r="P378" s="74">
        <f t="shared" si="8"/>
        <v>0.292</v>
      </c>
    </row>
    <row r="379">
      <c r="A379" s="33" t="s">
        <v>46</v>
      </c>
      <c r="B379" s="68" t="s">
        <v>89</v>
      </c>
      <c r="C379" s="35" t="s">
        <v>48</v>
      </c>
      <c r="D379" s="73" t="str">
        <f t="shared" si="2"/>
        <v>Africa/Mali-Africa/2000</v>
      </c>
      <c r="E379" s="59"/>
      <c r="F379" s="69"/>
      <c r="G379" s="69"/>
      <c r="H379" s="69"/>
      <c r="I379" s="56">
        <v>0.001</v>
      </c>
      <c r="J379" s="56">
        <v>0.001</v>
      </c>
      <c r="K379" s="74" t="str">
        <f t="shared" si="3"/>
        <v/>
      </c>
      <c r="L379" s="75" t="str">
        <f t="shared" si="4"/>
        <v/>
      </c>
      <c r="M379" s="75" t="str">
        <f t="shared" si="5"/>
        <v/>
      </c>
      <c r="N379" s="75" t="str">
        <f t="shared" si="6"/>
        <v/>
      </c>
      <c r="O379" s="74">
        <f t="shared" si="7"/>
        <v>0.001</v>
      </c>
      <c r="P379" s="74">
        <f t="shared" si="8"/>
        <v>0.001</v>
      </c>
    </row>
    <row r="380">
      <c r="A380" s="33" t="s">
        <v>46</v>
      </c>
      <c r="B380" s="68" t="s">
        <v>89</v>
      </c>
      <c r="C380" s="35" t="s">
        <v>49</v>
      </c>
      <c r="D380" s="73" t="str">
        <f t="shared" si="2"/>
        <v>Africa/Mali-Africa/2001</v>
      </c>
      <c r="E380" s="59"/>
      <c r="F380" s="69"/>
      <c r="G380" s="69"/>
      <c r="H380" s="69"/>
      <c r="I380" s="56">
        <v>0.002</v>
      </c>
      <c r="J380" s="56">
        <v>0.002</v>
      </c>
      <c r="K380" s="74" t="str">
        <f t="shared" si="3"/>
        <v/>
      </c>
      <c r="L380" s="75" t="str">
        <f t="shared" si="4"/>
        <v/>
      </c>
      <c r="M380" s="75" t="str">
        <f t="shared" si="5"/>
        <v/>
      </c>
      <c r="N380" s="75" t="str">
        <f t="shared" si="6"/>
        <v/>
      </c>
      <c r="O380" s="74">
        <f t="shared" si="7"/>
        <v>0.002</v>
      </c>
      <c r="P380" s="74">
        <f t="shared" si="8"/>
        <v>0.002</v>
      </c>
    </row>
    <row r="381">
      <c r="A381" s="33" t="s">
        <v>46</v>
      </c>
      <c r="B381" s="68" t="s">
        <v>89</v>
      </c>
      <c r="C381" s="35" t="s">
        <v>50</v>
      </c>
      <c r="D381" s="73" t="str">
        <f t="shared" si="2"/>
        <v>Africa/Mali-Africa/2002</v>
      </c>
      <c r="E381" s="59"/>
      <c r="F381" s="69"/>
      <c r="G381" s="69"/>
      <c r="H381" s="69"/>
      <c r="I381" s="56">
        <v>0.002</v>
      </c>
      <c r="J381" s="56">
        <v>0.004</v>
      </c>
      <c r="K381" s="74" t="str">
        <f t="shared" si="3"/>
        <v/>
      </c>
      <c r="L381" s="75" t="str">
        <f t="shared" si="4"/>
        <v/>
      </c>
      <c r="M381" s="75" t="str">
        <f t="shared" si="5"/>
        <v/>
      </c>
      <c r="N381" s="75" t="str">
        <f t="shared" si="6"/>
        <v/>
      </c>
      <c r="O381" s="74">
        <f t="shared" si="7"/>
        <v>0.002</v>
      </c>
      <c r="P381" s="74">
        <f t="shared" si="8"/>
        <v>0.004</v>
      </c>
    </row>
    <row r="382">
      <c r="A382" s="33" t="s">
        <v>46</v>
      </c>
      <c r="B382" s="68" t="s">
        <v>89</v>
      </c>
      <c r="C382" s="35" t="s">
        <v>51</v>
      </c>
      <c r="D382" s="73" t="str">
        <f t="shared" si="2"/>
        <v>Africa/Mali-Africa/2003</v>
      </c>
      <c r="E382" s="59"/>
      <c r="F382" s="72">
        <v>41.0</v>
      </c>
      <c r="G382" s="69"/>
      <c r="H382" s="69"/>
      <c r="I382" s="56">
        <v>0.003</v>
      </c>
      <c r="J382" s="56">
        <v>0.022</v>
      </c>
      <c r="K382" s="74" t="str">
        <f t="shared" si="3"/>
        <v/>
      </c>
      <c r="L382" s="75">
        <f t="shared" si="4"/>
        <v>41</v>
      </c>
      <c r="M382" s="75" t="str">
        <f t="shared" si="5"/>
        <v/>
      </c>
      <c r="N382" s="75" t="str">
        <f t="shared" si="6"/>
        <v/>
      </c>
      <c r="O382" s="74">
        <f t="shared" si="7"/>
        <v>0.003</v>
      </c>
      <c r="P382" s="74">
        <f t="shared" si="8"/>
        <v>0.022</v>
      </c>
    </row>
    <row r="383">
      <c r="A383" s="33" t="s">
        <v>46</v>
      </c>
      <c r="B383" s="68" t="s">
        <v>89</v>
      </c>
      <c r="C383" s="35" t="s">
        <v>52</v>
      </c>
      <c r="D383" s="73" t="str">
        <f t="shared" si="2"/>
        <v>Africa/Mali-Africa/2004</v>
      </c>
      <c r="E383" s="59"/>
      <c r="F383" s="72">
        <v>41.0</v>
      </c>
      <c r="G383" s="69"/>
      <c r="H383" s="69"/>
      <c r="I383" s="56">
        <v>0.004</v>
      </c>
      <c r="J383" s="56">
        <v>0.035</v>
      </c>
      <c r="K383" s="74" t="str">
        <f t="shared" si="3"/>
        <v/>
      </c>
      <c r="L383" s="75">
        <f t="shared" si="4"/>
        <v>41</v>
      </c>
      <c r="M383" s="75" t="str">
        <f t="shared" si="5"/>
        <v/>
      </c>
      <c r="N383" s="75" t="str">
        <f t="shared" si="6"/>
        <v/>
      </c>
      <c r="O383" s="74">
        <f t="shared" si="7"/>
        <v>0.004</v>
      </c>
      <c r="P383" s="74">
        <f t="shared" si="8"/>
        <v>0.035</v>
      </c>
    </row>
    <row r="384">
      <c r="A384" s="33" t="s">
        <v>46</v>
      </c>
      <c r="B384" s="68" t="s">
        <v>89</v>
      </c>
      <c r="C384" s="35" t="s">
        <v>53</v>
      </c>
      <c r="D384" s="73" t="str">
        <f t="shared" si="2"/>
        <v>Africa/Mali-Africa/2005</v>
      </c>
      <c r="E384" s="56">
        <v>0.514</v>
      </c>
      <c r="F384" s="72">
        <v>41.0</v>
      </c>
      <c r="G384" s="69"/>
      <c r="H384" s="72">
        <v>270.0</v>
      </c>
      <c r="I384" s="56">
        <v>0.005</v>
      </c>
      <c r="J384" s="56">
        <v>0.064</v>
      </c>
      <c r="K384" s="74">
        <f t="shared" si="3"/>
        <v>0.514</v>
      </c>
      <c r="L384" s="75">
        <f t="shared" si="4"/>
        <v>41</v>
      </c>
      <c r="M384" s="75" t="str">
        <f t="shared" si="5"/>
        <v/>
      </c>
      <c r="N384" s="75">
        <f t="shared" si="6"/>
        <v>270</v>
      </c>
      <c r="O384" s="74">
        <f t="shared" si="7"/>
        <v>0.005</v>
      </c>
      <c r="P384" s="74">
        <f t="shared" si="8"/>
        <v>0.064</v>
      </c>
    </row>
    <row r="385">
      <c r="A385" s="33" t="s">
        <v>46</v>
      </c>
      <c r="B385" s="68" t="s">
        <v>89</v>
      </c>
      <c r="C385" s="35" t="s">
        <v>54</v>
      </c>
      <c r="D385" s="73" t="str">
        <f t="shared" si="2"/>
        <v>Africa/Mali-Africa/2006</v>
      </c>
      <c r="E385" s="56">
        <v>0.514</v>
      </c>
      <c r="F385" s="72">
        <v>41.0</v>
      </c>
      <c r="G385" s="69"/>
      <c r="H385" s="72">
        <v>270.0</v>
      </c>
      <c r="I385" s="56">
        <v>0.007</v>
      </c>
      <c r="J385" s="56">
        <v>0.123</v>
      </c>
      <c r="K385" s="74">
        <f t="shared" si="3"/>
        <v>0.514</v>
      </c>
      <c r="L385" s="75">
        <f t="shared" si="4"/>
        <v>41</v>
      </c>
      <c r="M385" s="75" t="str">
        <f t="shared" si="5"/>
        <v/>
      </c>
      <c r="N385" s="75">
        <f t="shared" si="6"/>
        <v>270</v>
      </c>
      <c r="O385" s="74">
        <f t="shared" si="7"/>
        <v>0.007</v>
      </c>
      <c r="P385" s="74">
        <f t="shared" si="8"/>
        <v>0.123</v>
      </c>
    </row>
    <row r="386">
      <c r="A386" s="33" t="s">
        <v>46</v>
      </c>
      <c r="B386" s="68" t="s">
        <v>89</v>
      </c>
      <c r="C386" s="35" t="s">
        <v>55</v>
      </c>
      <c r="D386" s="73" t="str">
        <f t="shared" si="2"/>
        <v>Africa/Mali-Africa/2007</v>
      </c>
      <c r="E386" s="56">
        <v>0.514</v>
      </c>
      <c r="F386" s="72">
        <v>25.0</v>
      </c>
      <c r="G386" s="69"/>
      <c r="H386" s="72">
        <v>270.0</v>
      </c>
      <c r="I386" s="56">
        <v>0.008</v>
      </c>
      <c r="J386" s="56">
        <v>0.199</v>
      </c>
      <c r="K386" s="74">
        <f t="shared" si="3"/>
        <v>0.514</v>
      </c>
      <c r="L386" s="75">
        <f t="shared" si="4"/>
        <v>25</v>
      </c>
      <c r="M386" s="75" t="str">
        <f t="shared" si="5"/>
        <v/>
      </c>
      <c r="N386" s="75">
        <f t="shared" si="6"/>
        <v>270</v>
      </c>
      <c r="O386" s="74">
        <f t="shared" si="7"/>
        <v>0.008</v>
      </c>
      <c r="P386" s="74">
        <f t="shared" si="8"/>
        <v>0.199</v>
      </c>
    </row>
    <row r="387">
      <c r="A387" s="33" t="s">
        <v>46</v>
      </c>
      <c r="B387" s="68" t="s">
        <v>89</v>
      </c>
      <c r="C387" s="35" t="s">
        <v>56</v>
      </c>
      <c r="D387" s="73" t="str">
        <f t="shared" si="2"/>
        <v>Africa/Mali-Africa/2008</v>
      </c>
      <c r="E387" s="56">
        <v>0.514</v>
      </c>
      <c r="F387" s="72">
        <v>25.0</v>
      </c>
      <c r="G387" s="69"/>
      <c r="H387" s="72">
        <v>270.0</v>
      </c>
      <c r="I387" s="56">
        <v>0.016</v>
      </c>
      <c r="J387" s="56">
        <v>0.262</v>
      </c>
      <c r="K387" s="74">
        <f t="shared" si="3"/>
        <v>0.514</v>
      </c>
      <c r="L387" s="75">
        <f t="shared" si="4"/>
        <v>25</v>
      </c>
      <c r="M387" s="75" t="str">
        <f t="shared" si="5"/>
        <v/>
      </c>
      <c r="N387" s="75">
        <f t="shared" si="6"/>
        <v>270</v>
      </c>
      <c r="O387" s="74">
        <f t="shared" si="7"/>
        <v>0.016</v>
      </c>
      <c r="P387" s="74">
        <f t="shared" si="8"/>
        <v>0.262</v>
      </c>
    </row>
    <row r="388">
      <c r="A388" s="33" t="s">
        <v>46</v>
      </c>
      <c r="B388" s="68" t="s">
        <v>89</v>
      </c>
      <c r="C388" s="35" t="s">
        <v>57</v>
      </c>
      <c r="D388" s="73" t="str">
        <f t="shared" si="2"/>
        <v>Africa/Mali-Africa/2009</v>
      </c>
      <c r="E388" s="56">
        <v>0.514</v>
      </c>
      <c r="F388" s="72">
        <v>8.0</v>
      </c>
      <c r="G388" s="69"/>
      <c r="H388" s="72">
        <v>270.0</v>
      </c>
      <c r="I388" s="56">
        <v>0.018</v>
      </c>
      <c r="J388" s="56">
        <v>0.329</v>
      </c>
      <c r="K388" s="74">
        <f t="shared" si="3"/>
        <v>0.514</v>
      </c>
      <c r="L388" s="75">
        <f t="shared" si="4"/>
        <v>8</v>
      </c>
      <c r="M388" s="75" t="str">
        <f t="shared" si="5"/>
        <v/>
      </c>
      <c r="N388" s="75">
        <f t="shared" si="6"/>
        <v>270</v>
      </c>
      <c r="O388" s="74">
        <f t="shared" si="7"/>
        <v>0.018</v>
      </c>
      <c r="P388" s="74">
        <f t="shared" si="8"/>
        <v>0.329</v>
      </c>
    </row>
    <row r="389">
      <c r="A389" s="33" t="s">
        <v>46</v>
      </c>
      <c r="B389" s="68" t="s">
        <v>89</v>
      </c>
      <c r="C389" s="35" t="s">
        <v>58</v>
      </c>
      <c r="D389" s="73" t="str">
        <f t="shared" si="2"/>
        <v>Africa/Mali-Africa/2010</v>
      </c>
      <c r="E389" s="56">
        <v>0.514</v>
      </c>
      <c r="F389" s="72">
        <v>8.0</v>
      </c>
      <c r="G389" s="69"/>
      <c r="H389" s="72">
        <v>270.0</v>
      </c>
      <c r="I389" s="56">
        <v>0.019</v>
      </c>
      <c r="J389" s="56">
        <v>0.532</v>
      </c>
      <c r="K389" s="74">
        <f t="shared" si="3"/>
        <v>0.514</v>
      </c>
      <c r="L389" s="75">
        <f t="shared" si="4"/>
        <v>8</v>
      </c>
      <c r="M389" s="75" t="str">
        <f t="shared" si="5"/>
        <v/>
      </c>
      <c r="N389" s="75">
        <f t="shared" si="6"/>
        <v>270</v>
      </c>
      <c r="O389" s="74">
        <f t="shared" si="7"/>
        <v>0.019</v>
      </c>
      <c r="P389" s="74">
        <f t="shared" si="8"/>
        <v>0.532</v>
      </c>
    </row>
    <row r="390">
      <c r="A390" s="33" t="s">
        <v>46</v>
      </c>
      <c r="B390" s="68" t="s">
        <v>89</v>
      </c>
      <c r="C390" s="35" t="s">
        <v>59</v>
      </c>
      <c r="D390" s="73" t="str">
        <f t="shared" si="2"/>
        <v>Africa/Mali-Africa/2011</v>
      </c>
      <c r="E390" s="56">
        <v>0.511</v>
      </c>
      <c r="F390" s="72">
        <v>8.0</v>
      </c>
      <c r="G390" s="69"/>
      <c r="H390" s="72">
        <v>270.0</v>
      </c>
      <c r="I390" s="56">
        <v>0.02</v>
      </c>
      <c r="J390" s="56">
        <v>0.751</v>
      </c>
      <c r="K390" s="74">
        <f t="shared" si="3"/>
        <v>0.511</v>
      </c>
      <c r="L390" s="75">
        <f t="shared" si="4"/>
        <v>8</v>
      </c>
      <c r="M390" s="75" t="str">
        <f t="shared" si="5"/>
        <v/>
      </c>
      <c r="N390" s="75">
        <f t="shared" si="6"/>
        <v>270</v>
      </c>
      <c r="O390" s="74">
        <f t="shared" si="7"/>
        <v>0.02</v>
      </c>
      <c r="P390" s="74">
        <f t="shared" si="8"/>
        <v>0.751</v>
      </c>
    </row>
    <row r="391">
      <c r="A391" s="33" t="s">
        <v>46</v>
      </c>
      <c r="B391" s="68" t="s">
        <v>89</v>
      </c>
      <c r="C391" s="35" t="s">
        <v>60</v>
      </c>
      <c r="D391" s="73" t="str">
        <f t="shared" si="2"/>
        <v>Africa/Mali-Africa/2012</v>
      </c>
      <c r="E391" s="56">
        <v>0.511</v>
      </c>
      <c r="F391" s="72">
        <v>8.0</v>
      </c>
      <c r="G391" s="72">
        <v>153.0</v>
      </c>
      <c r="H391" s="72">
        <v>270.0</v>
      </c>
      <c r="I391" s="56">
        <v>0.022</v>
      </c>
      <c r="J391" s="56">
        <v>0.984</v>
      </c>
      <c r="K391" s="74">
        <f t="shared" si="3"/>
        <v>0.511</v>
      </c>
      <c r="L391" s="75">
        <f t="shared" si="4"/>
        <v>8</v>
      </c>
      <c r="M391" s="75">
        <f t="shared" si="5"/>
        <v>153</v>
      </c>
      <c r="N391" s="75">
        <f t="shared" si="6"/>
        <v>270</v>
      </c>
      <c r="O391" s="74">
        <f t="shared" si="7"/>
        <v>0.022</v>
      </c>
      <c r="P391" s="74">
        <f t="shared" si="8"/>
        <v>0.984</v>
      </c>
    </row>
    <row r="392">
      <c r="A392" s="33" t="s">
        <v>46</v>
      </c>
      <c r="B392" s="68" t="s">
        <v>90</v>
      </c>
      <c r="C392" s="35" t="s">
        <v>48</v>
      </c>
      <c r="D392" s="73" t="str">
        <f t="shared" si="2"/>
        <v>Africa/Mauritania-Africa/2000</v>
      </c>
      <c r="E392" s="59"/>
      <c r="F392" s="69"/>
      <c r="G392" s="69"/>
      <c r="H392" s="69"/>
      <c r="I392" s="56">
        <v>0.002</v>
      </c>
      <c r="J392" s="56">
        <v>0.006</v>
      </c>
      <c r="K392" s="74" t="str">
        <f t="shared" si="3"/>
        <v/>
      </c>
      <c r="L392" s="75" t="str">
        <f t="shared" si="4"/>
        <v/>
      </c>
      <c r="M392" s="75" t="str">
        <f t="shared" si="5"/>
        <v/>
      </c>
      <c r="N392" s="75" t="str">
        <f t="shared" si="6"/>
        <v/>
      </c>
      <c r="O392" s="74">
        <f t="shared" si="7"/>
        <v>0.002</v>
      </c>
      <c r="P392" s="74">
        <f t="shared" si="8"/>
        <v>0.006</v>
      </c>
    </row>
    <row r="393">
      <c r="A393" s="33" t="s">
        <v>46</v>
      </c>
      <c r="B393" s="68" t="s">
        <v>90</v>
      </c>
      <c r="C393" s="35" t="s">
        <v>49</v>
      </c>
      <c r="D393" s="73" t="str">
        <f t="shared" si="2"/>
        <v>Africa/Mauritania-Africa/2001</v>
      </c>
      <c r="E393" s="59"/>
      <c r="F393" s="69"/>
      <c r="G393" s="69"/>
      <c r="H393" s="69"/>
      <c r="I393" s="56">
        <v>0.003</v>
      </c>
      <c r="J393" s="56">
        <v>0.04</v>
      </c>
      <c r="K393" s="74" t="str">
        <f t="shared" si="3"/>
        <v/>
      </c>
      <c r="L393" s="75" t="str">
        <f t="shared" si="4"/>
        <v/>
      </c>
      <c r="M393" s="75" t="str">
        <f t="shared" si="5"/>
        <v/>
      </c>
      <c r="N393" s="75" t="str">
        <f t="shared" si="6"/>
        <v/>
      </c>
      <c r="O393" s="74">
        <f t="shared" si="7"/>
        <v>0.003</v>
      </c>
      <c r="P393" s="74">
        <f t="shared" si="8"/>
        <v>0.04</v>
      </c>
    </row>
    <row r="394">
      <c r="A394" s="33" t="s">
        <v>46</v>
      </c>
      <c r="B394" s="68" t="s">
        <v>90</v>
      </c>
      <c r="C394" s="35" t="s">
        <v>50</v>
      </c>
      <c r="D394" s="73" t="str">
        <f t="shared" si="2"/>
        <v>Africa/Mauritania-Africa/2002</v>
      </c>
      <c r="E394" s="59"/>
      <c r="F394" s="69"/>
      <c r="G394" s="69"/>
      <c r="H394" s="69"/>
      <c r="I394" s="56">
        <v>0.004</v>
      </c>
      <c r="J394" s="56">
        <v>0.086</v>
      </c>
      <c r="K394" s="74" t="str">
        <f t="shared" si="3"/>
        <v/>
      </c>
      <c r="L394" s="75" t="str">
        <f t="shared" si="4"/>
        <v/>
      </c>
      <c r="M394" s="75" t="str">
        <f t="shared" si="5"/>
        <v/>
      </c>
      <c r="N394" s="75" t="str">
        <f t="shared" si="6"/>
        <v/>
      </c>
      <c r="O394" s="74">
        <f t="shared" si="7"/>
        <v>0.004</v>
      </c>
      <c r="P394" s="74">
        <f t="shared" si="8"/>
        <v>0.086</v>
      </c>
    </row>
    <row r="395">
      <c r="A395" s="33" t="s">
        <v>46</v>
      </c>
      <c r="B395" s="68" t="s">
        <v>90</v>
      </c>
      <c r="C395" s="35" t="s">
        <v>51</v>
      </c>
      <c r="D395" s="73" t="str">
        <f t="shared" si="2"/>
        <v>Africa/Mauritania-Africa/2003</v>
      </c>
      <c r="E395" s="59"/>
      <c r="F395" s="72">
        <v>82.0</v>
      </c>
      <c r="G395" s="69"/>
      <c r="H395" s="69"/>
      <c r="I395" s="56">
        <v>0.004</v>
      </c>
      <c r="J395" s="56">
        <v>0.118</v>
      </c>
      <c r="K395" s="74" t="str">
        <f t="shared" si="3"/>
        <v/>
      </c>
      <c r="L395" s="75">
        <f t="shared" si="4"/>
        <v>82</v>
      </c>
      <c r="M395" s="75" t="str">
        <f t="shared" si="5"/>
        <v/>
      </c>
      <c r="N395" s="75" t="str">
        <f t="shared" si="6"/>
        <v/>
      </c>
      <c r="O395" s="74">
        <f t="shared" si="7"/>
        <v>0.004</v>
      </c>
      <c r="P395" s="74">
        <f t="shared" si="8"/>
        <v>0.118</v>
      </c>
    </row>
    <row r="396">
      <c r="A396" s="33" t="s">
        <v>46</v>
      </c>
      <c r="B396" s="68" t="s">
        <v>90</v>
      </c>
      <c r="C396" s="35" t="s">
        <v>52</v>
      </c>
      <c r="D396" s="73" t="str">
        <f t="shared" si="2"/>
        <v>Africa/Mauritania-Africa/2004</v>
      </c>
      <c r="E396" s="59"/>
      <c r="F396" s="72">
        <v>82.0</v>
      </c>
      <c r="G396" s="69"/>
      <c r="H396" s="69"/>
      <c r="I396" s="56">
        <v>0.005</v>
      </c>
      <c r="J396" s="56">
        <v>0.171</v>
      </c>
      <c r="K396" s="74" t="str">
        <f t="shared" si="3"/>
        <v/>
      </c>
      <c r="L396" s="75">
        <f t="shared" si="4"/>
        <v>82</v>
      </c>
      <c r="M396" s="75" t="str">
        <f t="shared" si="5"/>
        <v/>
      </c>
      <c r="N396" s="75" t="str">
        <f t="shared" si="6"/>
        <v/>
      </c>
      <c r="O396" s="74">
        <f t="shared" si="7"/>
        <v>0.005</v>
      </c>
      <c r="P396" s="74">
        <f t="shared" si="8"/>
        <v>0.171</v>
      </c>
    </row>
    <row r="397">
      <c r="A397" s="33" t="s">
        <v>46</v>
      </c>
      <c r="B397" s="68" t="s">
        <v>90</v>
      </c>
      <c r="C397" s="35" t="s">
        <v>53</v>
      </c>
      <c r="D397" s="73" t="str">
        <f t="shared" si="2"/>
        <v>Africa/Mauritania-Africa/2005</v>
      </c>
      <c r="E397" s="56">
        <v>0.947</v>
      </c>
      <c r="F397" s="72">
        <v>82.0</v>
      </c>
      <c r="G397" s="69"/>
      <c r="H397" s="72">
        <v>696.0</v>
      </c>
      <c r="I397" s="56">
        <v>0.007</v>
      </c>
      <c r="J397" s="56">
        <v>0.237</v>
      </c>
      <c r="K397" s="74">
        <f t="shared" si="3"/>
        <v>0.947</v>
      </c>
      <c r="L397" s="75">
        <f t="shared" si="4"/>
        <v>82</v>
      </c>
      <c r="M397" s="75" t="str">
        <f t="shared" si="5"/>
        <v/>
      </c>
      <c r="N397" s="75">
        <f t="shared" si="6"/>
        <v>696</v>
      </c>
      <c r="O397" s="74">
        <f t="shared" si="7"/>
        <v>0.007</v>
      </c>
      <c r="P397" s="74">
        <f t="shared" si="8"/>
        <v>0.237</v>
      </c>
    </row>
    <row r="398">
      <c r="A398" s="33" t="s">
        <v>46</v>
      </c>
      <c r="B398" s="68" t="s">
        <v>90</v>
      </c>
      <c r="C398" s="35" t="s">
        <v>54</v>
      </c>
      <c r="D398" s="73" t="str">
        <f t="shared" si="2"/>
        <v>Africa/Mauritania-Africa/2006</v>
      </c>
      <c r="E398" s="56">
        <v>0.947</v>
      </c>
      <c r="F398" s="72">
        <v>82.0</v>
      </c>
      <c r="G398" s="69"/>
      <c r="H398" s="72">
        <v>696.0</v>
      </c>
      <c r="I398" s="56">
        <v>0.01</v>
      </c>
      <c r="J398" s="56">
        <v>0.327</v>
      </c>
      <c r="K398" s="74">
        <f t="shared" si="3"/>
        <v>0.947</v>
      </c>
      <c r="L398" s="75">
        <f t="shared" si="4"/>
        <v>82</v>
      </c>
      <c r="M398" s="75" t="str">
        <f t="shared" si="5"/>
        <v/>
      </c>
      <c r="N398" s="75">
        <f t="shared" si="6"/>
        <v>696</v>
      </c>
      <c r="O398" s="74">
        <f t="shared" si="7"/>
        <v>0.01</v>
      </c>
      <c r="P398" s="74">
        <f t="shared" si="8"/>
        <v>0.327</v>
      </c>
    </row>
    <row r="399">
      <c r="A399" s="33" t="s">
        <v>46</v>
      </c>
      <c r="B399" s="68" t="s">
        <v>90</v>
      </c>
      <c r="C399" s="35" t="s">
        <v>55</v>
      </c>
      <c r="D399" s="73" t="str">
        <f t="shared" si="2"/>
        <v>Africa/Mauritania-Africa/2007</v>
      </c>
      <c r="E399" s="56">
        <v>0.947</v>
      </c>
      <c r="F399" s="72">
        <v>65.0</v>
      </c>
      <c r="G399" s="69"/>
      <c r="H399" s="72">
        <v>696.0</v>
      </c>
      <c r="I399" s="56">
        <v>0.014</v>
      </c>
      <c r="J399" s="56">
        <v>0.425</v>
      </c>
      <c r="K399" s="74">
        <f t="shared" si="3"/>
        <v>0.947</v>
      </c>
      <c r="L399" s="75">
        <f t="shared" si="4"/>
        <v>65</v>
      </c>
      <c r="M399" s="75" t="str">
        <f t="shared" si="5"/>
        <v/>
      </c>
      <c r="N399" s="75">
        <f t="shared" si="6"/>
        <v>696</v>
      </c>
      <c r="O399" s="74">
        <f t="shared" si="7"/>
        <v>0.014</v>
      </c>
      <c r="P399" s="74">
        <f t="shared" si="8"/>
        <v>0.425</v>
      </c>
    </row>
    <row r="400">
      <c r="A400" s="33" t="s">
        <v>46</v>
      </c>
      <c r="B400" s="68" t="s">
        <v>90</v>
      </c>
      <c r="C400" s="35" t="s">
        <v>56</v>
      </c>
      <c r="D400" s="73" t="str">
        <f t="shared" si="2"/>
        <v>Africa/Mauritania-Africa/2008</v>
      </c>
      <c r="E400" s="56">
        <v>0.858</v>
      </c>
      <c r="F400" s="72">
        <v>19.0</v>
      </c>
      <c r="G400" s="69"/>
      <c r="H400" s="72">
        <v>696.0</v>
      </c>
      <c r="I400" s="56">
        <v>0.019</v>
      </c>
      <c r="J400" s="56">
        <v>0.611</v>
      </c>
      <c r="K400" s="74">
        <f t="shared" si="3"/>
        <v>0.858</v>
      </c>
      <c r="L400" s="75">
        <f t="shared" si="4"/>
        <v>19</v>
      </c>
      <c r="M400" s="75" t="str">
        <f t="shared" si="5"/>
        <v/>
      </c>
      <c r="N400" s="75">
        <f t="shared" si="6"/>
        <v>696</v>
      </c>
      <c r="O400" s="74">
        <f t="shared" si="7"/>
        <v>0.019</v>
      </c>
      <c r="P400" s="74">
        <f t="shared" si="8"/>
        <v>0.611</v>
      </c>
    </row>
    <row r="401">
      <c r="A401" s="33" t="s">
        <v>46</v>
      </c>
      <c r="B401" s="68" t="s">
        <v>90</v>
      </c>
      <c r="C401" s="35" t="s">
        <v>57</v>
      </c>
      <c r="D401" s="73" t="str">
        <f t="shared" si="2"/>
        <v>Africa/Mauritania-Africa/2009</v>
      </c>
      <c r="E401" s="56">
        <v>0.858</v>
      </c>
      <c r="F401" s="72">
        <v>19.0</v>
      </c>
      <c r="G401" s="69"/>
      <c r="H401" s="72">
        <v>696.0</v>
      </c>
      <c r="I401" s="56">
        <v>0.023</v>
      </c>
      <c r="J401" s="56">
        <v>0.621</v>
      </c>
      <c r="K401" s="74">
        <f t="shared" si="3"/>
        <v>0.858</v>
      </c>
      <c r="L401" s="75">
        <f t="shared" si="4"/>
        <v>19</v>
      </c>
      <c r="M401" s="75" t="str">
        <f t="shared" si="5"/>
        <v/>
      </c>
      <c r="N401" s="75">
        <f t="shared" si="6"/>
        <v>696</v>
      </c>
      <c r="O401" s="74">
        <f t="shared" si="7"/>
        <v>0.023</v>
      </c>
      <c r="P401" s="74">
        <f t="shared" si="8"/>
        <v>0.621</v>
      </c>
    </row>
    <row r="402">
      <c r="A402" s="33" t="s">
        <v>46</v>
      </c>
      <c r="B402" s="68" t="s">
        <v>90</v>
      </c>
      <c r="C402" s="35" t="s">
        <v>58</v>
      </c>
      <c r="D402" s="73" t="str">
        <f t="shared" si="2"/>
        <v>Africa/Mauritania-Africa/2010</v>
      </c>
      <c r="E402" s="56">
        <v>0.682</v>
      </c>
      <c r="F402" s="72">
        <v>19.0</v>
      </c>
      <c r="G402" s="69"/>
      <c r="H402" s="72">
        <v>696.0</v>
      </c>
      <c r="I402" s="56">
        <v>0.04</v>
      </c>
      <c r="J402" s="56">
        <v>0.769</v>
      </c>
      <c r="K402" s="74">
        <f t="shared" si="3"/>
        <v>0.682</v>
      </c>
      <c r="L402" s="75">
        <f t="shared" si="4"/>
        <v>19</v>
      </c>
      <c r="M402" s="75" t="str">
        <f t="shared" si="5"/>
        <v/>
      </c>
      <c r="N402" s="75">
        <f t="shared" si="6"/>
        <v>696</v>
      </c>
      <c r="O402" s="74">
        <f t="shared" si="7"/>
        <v>0.04</v>
      </c>
      <c r="P402" s="74">
        <f t="shared" si="8"/>
        <v>0.769</v>
      </c>
    </row>
    <row r="403">
      <c r="A403" s="33" t="s">
        <v>46</v>
      </c>
      <c r="B403" s="68" t="s">
        <v>90</v>
      </c>
      <c r="C403" s="35" t="s">
        <v>59</v>
      </c>
      <c r="D403" s="73" t="str">
        <f t="shared" si="2"/>
        <v>Africa/Mauritania-Africa/2011</v>
      </c>
      <c r="E403" s="56">
        <v>0.682</v>
      </c>
      <c r="F403" s="72">
        <v>19.0</v>
      </c>
      <c r="G403" s="69"/>
      <c r="H403" s="72">
        <v>696.0</v>
      </c>
      <c r="I403" s="56">
        <v>0.045</v>
      </c>
      <c r="J403" s="56">
        <v>0.895</v>
      </c>
      <c r="K403" s="74">
        <f t="shared" si="3"/>
        <v>0.682</v>
      </c>
      <c r="L403" s="75">
        <f t="shared" si="4"/>
        <v>19</v>
      </c>
      <c r="M403" s="75" t="str">
        <f t="shared" si="5"/>
        <v/>
      </c>
      <c r="N403" s="75">
        <f t="shared" si="6"/>
        <v>696</v>
      </c>
      <c r="O403" s="74">
        <f t="shared" si="7"/>
        <v>0.045</v>
      </c>
      <c r="P403" s="74">
        <f t="shared" si="8"/>
        <v>0.895</v>
      </c>
    </row>
    <row r="404">
      <c r="A404" s="33" t="s">
        <v>46</v>
      </c>
      <c r="B404" s="68" t="s">
        <v>90</v>
      </c>
      <c r="C404" s="35" t="s">
        <v>60</v>
      </c>
      <c r="D404" s="73" t="str">
        <f t="shared" si="2"/>
        <v>Africa/Mauritania-Africa/2012</v>
      </c>
      <c r="E404" s="56">
        <v>0.682</v>
      </c>
      <c r="F404" s="72">
        <v>19.0</v>
      </c>
      <c r="G404" s="72">
        <v>171.0</v>
      </c>
      <c r="H404" s="72">
        <v>696.0</v>
      </c>
      <c r="I404" s="56">
        <v>0.054</v>
      </c>
      <c r="J404" s="56">
        <v>1.06</v>
      </c>
      <c r="K404" s="74">
        <f t="shared" si="3"/>
        <v>0.682</v>
      </c>
      <c r="L404" s="75">
        <f t="shared" si="4"/>
        <v>19</v>
      </c>
      <c r="M404" s="75">
        <f t="shared" si="5"/>
        <v>171</v>
      </c>
      <c r="N404" s="75">
        <f t="shared" si="6"/>
        <v>696</v>
      </c>
      <c r="O404" s="74">
        <f t="shared" si="7"/>
        <v>0.054</v>
      </c>
      <c r="P404" s="74">
        <f t="shared" si="8"/>
        <v>1.06</v>
      </c>
    </row>
    <row r="405">
      <c r="A405" s="33" t="s">
        <v>46</v>
      </c>
      <c r="B405" s="68" t="s">
        <v>91</v>
      </c>
      <c r="C405" s="35" t="s">
        <v>48</v>
      </c>
      <c r="D405" s="73" t="str">
        <f t="shared" si="2"/>
        <v>Africa/Mauritius-Africa/2000</v>
      </c>
      <c r="E405" s="59"/>
      <c r="F405" s="69"/>
      <c r="G405" s="69"/>
      <c r="H405" s="69"/>
      <c r="I405" s="56">
        <v>0.073</v>
      </c>
      <c r="J405" s="56">
        <v>0.152</v>
      </c>
      <c r="K405" s="74" t="str">
        <f t="shared" si="3"/>
        <v/>
      </c>
      <c r="L405" s="75" t="str">
        <f t="shared" si="4"/>
        <v/>
      </c>
      <c r="M405" s="75" t="str">
        <f t="shared" si="5"/>
        <v/>
      </c>
      <c r="N405" s="75" t="str">
        <f t="shared" si="6"/>
        <v/>
      </c>
      <c r="O405" s="74">
        <f t="shared" si="7"/>
        <v>0.073</v>
      </c>
      <c r="P405" s="74">
        <f t="shared" si="8"/>
        <v>0.152</v>
      </c>
    </row>
    <row r="406">
      <c r="A406" s="33" t="s">
        <v>46</v>
      </c>
      <c r="B406" s="68" t="s">
        <v>91</v>
      </c>
      <c r="C406" s="35" t="s">
        <v>49</v>
      </c>
      <c r="D406" s="73" t="str">
        <f t="shared" si="2"/>
        <v>Africa/Mauritius-Africa/2001</v>
      </c>
      <c r="E406" s="59"/>
      <c r="F406" s="69"/>
      <c r="G406" s="69"/>
      <c r="H406" s="69"/>
      <c r="I406" s="56">
        <v>0.088</v>
      </c>
      <c r="J406" s="56">
        <v>0.228</v>
      </c>
      <c r="K406" s="74" t="str">
        <f t="shared" si="3"/>
        <v/>
      </c>
      <c r="L406" s="75" t="str">
        <f t="shared" si="4"/>
        <v/>
      </c>
      <c r="M406" s="75" t="str">
        <f t="shared" si="5"/>
        <v/>
      </c>
      <c r="N406" s="75" t="str">
        <f t="shared" si="6"/>
        <v/>
      </c>
      <c r="O406" s="74">
        <f t="shared" si="7"/>
        <v>0.088</v>
      </c>
      <c r="P406" s="74">
        <f t="shared" si="8"/>
        <v>0.228</v>
      </c>
    </row>
    <row r="407">
      <c r="A407" s="33" t="s">
        <v>46</v>
      </c>
      <c r="B407" s="68" t="s">
        <v>91</v>
      </c>
      <c r="C407" s="35" t="s">
        <v>50</v>
      </c>
      <c r="D407" s="73" t="str">
        <f t="shared" si="2"/>
        <v>Africa/Mauritius-Africa/2002</v>
      </c>
      <c r="E407" s="59"/>
      <c r="F407" s="69"/>
      <c r="G407" s="69"/>
      <c r="H407" s="69"/>
      <c r="I407" s="56">
        <v>0.103</v>
      </c>
      <c r="J407" s="56">
        <v>0.29</v>
      </c>
      <c r="K407" s="74" t="str">
        <f t="shared" si="3"/>
        <v/>
      </c>
      <c r="L407" s="75" t="str">
        <f t="shared" si="4"/>
        <v/>
      </c>
      <c r="M407" s="75" t="str">
        <f t="shared" si="5"/>
        <v/>
      </c>
      <c r="N407" s="75" t="str">
        <f t="shared" si="6"/>
        <v/>
      </c>
      <c r="O407" s="74">
        <f t="shared" si="7"/>
        <v>0.103</v>
      </c>
      <c r="P407" s="74">
        <f t="shared" si="8"/>
        <v>0.29</v>
      </c>
    </row>
    <row r="408">
      <c r="A408" s="33" t="s">
        <v>46</v>
      </c>
      <c r="B408" s="68" t="s">
        <v>91</v>
      </c>
      <c r="C408" s="35" t="s">
        <v>51</v>
      </c>
      <c r="D408" s="73" t="str">
        <f t="shared" si="2"/>
        <v>Africa/Mauritius-Africa/2003</v>
      </c>
      <c r="E408" s="59"/>
      <c r="F408" s="69"/>
      <c r="G408" s="69"/>
      <c r="H408" s="69"/>
      <c r="I408" s="56">
        <v>0.122</v>
      </c>
      <c r="J408" s="56">
        <v>0.384</v>
      </c>
      <c r="K408" s="74" t="str">
        <f t="shared" si="3"/>
        <v/>
      </c>
      <c r="L408" s="75" t="str">
        <f t="shared" si="4"/>
        <v/>
      </c>
      <c r="M408" s="75" t="str">
        <f t="shared" si="5"/>
        <v/>
      </c>
      <c r="N408" s="75" t="str">
        <f t="shared" si="6"/>
        <v/>
      </c>
      <c r="O408" s="74">
        <f t="shared" si="7"/>
        <v>0.122</v>
      </c>
      <c r="P408" s="74">
        <f t="shared" si="8"/>
        <v>0.384</v>
      </c>
    </row>
    <row r="409">
      <c r="A409" s="33" t="s">
        <v>46</v>
      </c>
      <c r="B409" s="68" t="s">
        <v>91</v>
      </c>
      <c r="C409" s="35" t="s">
        <v>52</v>
      </c>
      <c r="D409" s="73" t="str">
        <f t="shared" si="2"/>
        <v>Africa/Mauritius-Africa/2004</v>
      </c>
      <c r="E409" s="59"/>
      <c r="F409" s="72">
        <v>46.0</v>
      </c>
      <c r="G409" s="69"/>
      <c r="H409" s="69"/>
      <c r="I409" s="56">
        <v>0.137</v>
      </c>
      <c r="J409" s="56">
        <v>0.453</v>
      </c>
      <c r="K409" s="74" t="str">
        <f t="shared" si="3"/>
        <v/>
      </c>
      <c r="L409" s="75">
        <f t="shared" si="4"/>
        <v>46</v>
      </c>
      <c r="M409" s="75" t="str">
        <f t="shared" si="5"/>
        <v/>
      </c>
      <c r="N409" s="75" t="str">
        <f t="shared" si="6"/>
        <v/>
      </c>
      <c r="O409" s="74">
        <f t="shared" si="7"/>
        <v>0.137</v>
      </c>
      <c r="P409" s="74">
        <f t="shared" si="8"/>
        <v>0.453</v>
      </c>
    </row>
    <row r="410">
      <c r="A410" s="33" t="s">
        <v>46</v>
      </c>
      <c r="B410" s="68" t="s">
        <v>91</v>
      </c>
      <c r="C410" s="35" t="s">
        <v>53</v>
      </c>
      <c r="D410" s="73" t="str">
        <f t="shared" si="2"/>
        <v>Africa/Mauritius-Africa/2005</v>
      </c>
      <c r="E410" s="56">
        <v>0.262</v>
      </c>
      <c r="F410" s="72">
        <v>46.0</v>
      </c>
      <c r="G410" s="69"/>
      <c r="H410" s="72">
        <v>161.0</v>
      </c>
      <c r="I410" s="56">
        <v>0.152</v>
      </c>
      <c r="J410" s="56">
        <v>0.542</v>
      </c>
      <c r="K410" s="74">
        <f t="shared" si="3"/>
        <v>0.262</v>
      </c>
      <c r="L410" s="75">
        <f t="shared" si="4"/>
        <v>46</v>
      </c>
      <c r="M410" s="75" t="str">
        <f t="shared" si="5"/>
        <v/>
      </c>
      <c r="N410" s="75">
        <f t="shared" si="6"/>
        <v>161</v>
      </c>
      <c r="O410" s="74">
        <f t="shared" si="7"/>
        <v>0.152</v>
      </c>
      <c r="P410" s="74">
        <f t="shared" si="8"/>
        <v>0.542</v>
      </c>
    </row>
    <row r="411">
      <c r="A411" s="33" t="s">
        <v>46</v>
      </c>
      <c r="B411" s="68" t="s">
        <v>91</v>
      </c>
      <c r="C411" s="35" t="s">
        <v>54</v>
      </c>
      <c r="D411" s="73" t="str">
        <f t="shared" si="2"/>
        <v>Africa/Mauritius-Africa/2006</v>
      </c>
      <c r="E411" s="56">
        <v>0.26</v>
      </c>
      <c r="F411" s="72">
        <v>46.0</v>
      </c>
      <c r="G411" s="69"/>
      <c r="H411" s="72">
        <v>161.0</v>
      </c>
      <c r="I411" s="56">
        <v>0.167</v>
      </c>
      <c r="J411" s="56">
        <v>0.635</v>
      </c>
      <c r="K411" s="74">
        <f t="shared" si="3"/>
        <v>0.26</v>
      </c>
      <c r="L411" s="75">
        <f t="shared" si="4"/>
        <v>46</v>
      </c>
      <c r="M411" s="75" t="str">
        <f t="shared" si="5"/>
        <v/>
      </c>
      <c r="N411" s="75">
        <f t="shared" si="6"/>
        <v>161</v>
      </c>
      <c r="O411" s="74">
        <f t="shared" si="7"/>
        <v>0.167</v>
      </c>
      <c r="P411" s="74">
        <f t="shared" si="8"/>
        <v>0.635</v>
      </c>
    </row>
    <row r="412">
      <c r="A412" s="33" t="s">
        <v>46</v>
      </c>
      <c r="B412" s="68" t="s">
        <v>91</v>
      </c>
      <c r="C412" s="35" t="s">
        <v>55</v>
      </c>
      <c r="D412" s="73" t="str">
        <f t="shared" si="2"/>
        <v>Africa/Mauritius-Africa/2007</v>
      </c>
      <c r="E412" s="56">
        <v>0.242</v>
      </c>
      <c r="F412" s="72">
        <v>7.0</v>
      </c>
      <c r="G412" s="69"/>
      <c r="H412" s="72">
        <v>161.0</v>
      </c>
      <c r="I412" s="56">
        <v>0.202</v>
      </c>
      <c r="J412" s="56">
        <v>0.761</v>
      </c>
      <c r="K412" s="74">
        <f t="shared" si="3"/>
        <v>0.242</v>
      </c>
      <c r="L412" s="75">
        <f t="shared" si="4"/>
        <v>7</v>
      </c>
      <c r="M412" s="75" t="str">
        <f t="shared" si="5"/>
        <v/>
      </c>
      <c r="N412" s="75">
        <f t="shared" si="6"/>
        <v>161</v>
      </c>
      <c r="O412" s="74">
        <f t="shared" si="7"/>
        <v>0.202</v>
      </c>
      <c r="P412" s="74">
        <f t="shared" si="8"/>
        <v>0.761</v>
      </c>
    </row>
    <row r="413">
      <c r="A413" s="33" t="s">
        <v>46</v>
      </c>
      <c r="B413" s="68" t="s">
        <v>91</v>
      </c>
      <c r="C413" s="35" t="s">
        <v>56</v>
      </c>
      <c r="D413" s="73" t="str">
        <f t="shared" si="2"/>
        <v>Africa/Mauritius-Africa/2008</v>
      </c>
      <c r="E413" s="56">
        <v>0.258</v>
      </c>
      <c r="F413" s="72">
        <v>6.0</v>
      </c>
      <c r="G413" s="69"/>
      <c r="H413" s="72">
        <v>161.0</v>
      </c>
      <c r="I413" s="56">
        <v>0.218</v>
      </c>
      <c r="J413" s="56">
        <v>0.845</v>
      </c>
      <c r="K413" s="74">
        <f t="shared" si="3"/>
        <v>0.258</v>
      </c>
      <c r="L413" s="75">
        <f t="shared" si="4"/>
        <v>6</v>
      </c>
      <c r="M413" s="75" t="str">
        <f t="shared" si="5"/>
        <v/>
      </c>
      <c r="N413" s="75">
        <f t="shared" si="6"/>
        <v>161</v>
      </c>
      <c r="O413" s="74">
        <f t="shared" si="7"/>
        <v>0.218</v>
      </c>
      <c r="P413" s="74">
        <f t="shared" si="8"/>
        <v>0.845</v>
      </c>
    </row>
    <row r="414">
      <c r="A414" s="33" t="s">
        <v>46</v>
      </c>
      <c r="B414" s="68" t="s">
        <v>91</v>
      </c>
      <c r="C414" s="35" t="s">
        <v>57</v>
      </c>
      <c r="D414" s="73" t="str">
        <f t="shared" si="2"/>
        <v>Africa/Mauritius-Africa/2009</v>
      </c>
      <c r="E414" s="56">
        <v>0.26</v>
      </c>
      <c r="F414" s="72">
        <v>6.0</v>
      </c>
      <c r="G414" s="69"/>
      <c r="H414" s="72">
        <v>161.0</v>
      </c>
      <c r="I414" s="56">
        <v>0.225</v>
      </c>
      <c r="J414" s="56">
        <v>0.886</v>
      </c>
      <c r="K414" s="74">
        <f t="shared" si="3"/>
        <v>0.26</v>
      </c>
      <c r="L414" s="75">
        <f t="shared" si="4"/>
        <v>6</v>
      </c>
      <c r="M414" s="75" t="str">
        <f t="shared" si="5"/>
        <v/>
      </c>
      <c r="N414" s="75">
        <f t="shared" si="6"/>
        <v>161</v>
      </c>
      <c r="O414" s="74">
        <f t="shared" si="7"/>
        <v>0.225</v>
      </c>
      <c r="P414" s="74">
        <f t="shared" si="8"/>
        <v>0.886</v>
      </c>
    </row>
    <row r="415">
      <c r="A415" s="33" t="s">
        <v>46</v>
      </c>
      <c r="B415" s="68" t="s">
        <v>91</v>
      </c>
      <c r="C415" s="35" t="s">
        <v>58</v>
      </c>
      <c r="D415" s="73" t="str">
        <f t="shared" si="2"/>
        <v>Africa/Mauritius-Africa/2010</v>
      </c>
      <c r="E415" s="56">
        <v>0.272</v>
      </c>
      <c r="F415" s="72">
        <v>6.0</v>
      </c>
      <c r="G415" s="69"/>
      <c r="H415" s="72">
        <v>161.0</v>
      </c>
      <c r="I415" s="56">
        <v>0.283</v>
      </c>
      <c r="J415" s="56">
        <v>0.968</v>
      </c>
      <c r="K415" s="74">
        <f t="shared" si="3"/>
        <v>0.272</v>
      </c>
      <c r="L415" s="75">
        <f t="shared" si="4"/>
        <v>6</v>
      </c>
      <c r="M415" s="75" t="str">
        <f t="shared" si="5"/>
        <v/>
      </c>
      <c r="N415" s="75">
        <f t="shared" si="6"/>
        <v>161</v>
      </c>
      <c r="O415" s="74">
        <f t="shared" si="7"/>
        <v>0.283</v>
      </c>
      <c r="P415" s="74">
        <f t="shared" si="8"/>
        <v>0.968</v>
      </c>
    </row>
    <row r="416">
      <c r="A416" s="33" t="s">
        <v>46</v>
      </c>
      <c r="B416" s="68" t="s">
        <v>91</v>
      </c>
      <c r="C416" s="35" t="s">
        <v>59</v>
      </c>
      <c r="D416" s="73" t="str">
        <f t="shared" si="2"/>
        <v>Africa/Mauritius-Africa/2011</v>
      </c>
      <c r="E416" s="56">
        <v>0.277</v>
      </c>
      <c r="F416" s="72">
        <v>6.0</v>
      </c>
      <c r="G416" s="69"/>
      <c r="H416" s="72">
        <v>161.0</v>
      </c>
      <c r="I416" s="56">
        <v>0.35</v>
      </c>
      <c r="J416" s="56">
        <v>1.048</v>
      </c>
      <c r="K416" s="74">
        <f t="shared" si="3"/>
        <v>0.277</v>
      </c>
      <c r="L416" s="75">
        <f t="shared" si="4"/>
        <v>6</v>
      </c>
      <c r="M416" s="75" t="str">
        <f t="shared" si="5"/>
        <v/>
      </c>
      <c r="N416" s="75">
        <f t="shared" si="6"/>
        <v>161</v>
      </c>
      <c r="O416" s="74">
        <f t="shared" si="7"/>
        <v>0.35</v>
      </c>
      <c r="P416" s="74">
        <f t="shared" si="8"/>
        <v>1.048</v>
      </c>
    </row>
    <row r="417">
      <c r="A417" s="33" t="s">
        <v>46</v>
      </c>
      <c r="B417" s="68" t="s">
        <v>91</v>
      </c>
      <c r="C417" s="35" t="s">
        <v>60</v>
      </c>
      <c r="D417" s="73" t="str">
        <f t="shared" si="2"/>
        <v>Africa/Mauritius-Africa/2012</v>
      </c>
      <c r="E417" s="56">
        <v>0.275</v>
      </c>
      <c r="F417" s="72">
        <v>6.0</v>
      </c>
      <c r="G417" s="72">
        <v>20.0</v>
      </c>
      <c r="H417" s="72">
        <v>161.0</v>
      </c>
      <c r="I417" s="56">
        <v>0.354</v>
      </c>
      <c r="J417" s="56">
        <v>1.199</v>
      </c>
      <c r="K417" s="74">
        <f t="shared" si="3"/>
        <v>0.275</v>
      </c>
      <c r="L417" s="75">
        <f t="shared" si="4"/>
        <v>6</v>
      </c>
      <c r="M417" s="75">
        <f t="shared" si="5"/>
        <v>20</v>
      </c>
      <c r="N417" s="75">
        <f t="shared" si="6"/>
        <v>161</v>
      </c>
      <c r="O417" s="74">
        <f t="shared" si="7"/>
        <v>0.354</v>
      </c>
      <c r="P417" s="74">
        <f t="shared" si="8"/>
        <v>1.199</v>
      </c>
    </row>
    <row r="418">
      <c r="A418" s="33" t="s">
        <v>46</v>
      </c>
      <c r="B418" s="68" t="s">
        <v>92</v>
      </c>
      <c r="C418" s="35" t="s">
        <v>48</v>
      </c>
      <c r="D418" s="73" t="str">
        <f t="shared" si="2"/>
        <v>Africa/Morocco-Africa/2000</v>
      </c>
      <c r="E418" s="59"/>
      <c r="F418" s="69"/>
      <c r="G418" s="69"/>
      <c r="H418" s="69"/>
      <c r="I418" s="56">
        <v>0.007</v>
      </c>
      <c r="J418" s="56">
        <v>0.082</v>
      </c>
      <c r="K418" s="74" t="str">
        <f t="shared" si="3"/>
        <v/>
      </c>
      <c r="L418" s="75" t="str">
        <f t="shared" si="4"/>
        <v/>
      </c>
      <c r="M418" s="75" t="str">
        <f t="shared" si="5"/>
        <v/>
      </c>
      <c r="N418" s="75" t="str">
        <f t="shared" si="6"/>
        <v/>
      </c>
      <c r="O418" s="74">
        <f t="shared" si="7"/>
        <v>0.007</v>
      </c>
      <c r="P418" s="74">
        <f t="shared" si="8"/>
        <v>0.082</v>
      </c>
    </row>
    <row r="419">
      <c r="A419" s="33" t="s">
        <v>46</v>
      </c>
      <c r="B419" s="68" t="s">
        <v>92</v>
      </c>
      <c r="C419" s="35" t="s">
        <v>49</v>
      </c>
      <c r="D419" s="73" t="str">
        <f t="shared" si="2"/>
        <v>Africa/Morocco-Africa/2001</v>
      </c>
      <c r="E419" s="59"/>
      <c r="F419" s="69"/>
      <c r="G419" s="69"/>
      <c r="H419" s="69"/>
      <c r="I419" s="56">
        <v>0.014</v>
      </c>
      <c r="J419" s="56">
        <v>0.164</v>
      </c>
      <c r="K419" s="74" t="str">
        <f t="shared" si="3"/>
        <v/>
      </c>
      <c r="L419" s="75" t="str">
        <f t="shared" si="4"/>
        <v/>
      </c>
      <c r="M419" s="75" t="str">
        <f t="shared" si="5"/>
        <v/>
      </c>
      <c r="N419" s="75" t="str">
        <f t="shared" si="6"/>
        <v/>
      </c>
      <c r="O419" s="74">
        <f t="shared" si="7"/>
        <v>0.014</v>
      </c>
      <c r="P419" s="74">
        <f t="shared" si="8"/>
        <v>0.164</v>
      </c>
    </row>
    <row r="420">
      <c r="A420" s="33" t="s">
        <v>46</v>
      </c>
      <c r="B420" s="68" t="s">
        <v>92</v>
      </c>
      <c r="C420" s="35" t="s">
        <v>50</v>
      </c>
      <c r="D420" s="73" t="str">
        <f t="shared" si="2"/>
        <v>Africa/Morocco-Africa/2002</v>
      </c>
      <c r="E420" s="59"/>
      <c r="F420" s="69"/>
      <c r="G420" s="69"/>
      <c r="H420" s="69"/>
      <c r="I420" s="56">
        <v>0.024</v>
      </c>
      <c r="J420" s="56">
        <v>0.211</v>
      </c>
      <c r="K420" s="74" t="str">
        <f t="shared" si="3"/>
        <v/>
      </c>
      <c r="L420" s="75" t="str">
        <f t="shared" si="4"/>
        <v/>
      </c>
      <c r="M420" s="75" t="str">
        <f t="shared" si="5"/>
        <v/>
      </c>
      <c r="N420" s="75" t="str">
        <f t="shared" si="6"/>
        <v/>
      </c>
      <c r="O420" s="74">
        <f t="shared" si="7"/>
        <v>0.024</v>
      </c>
      <c r="P420" s="74">
        <f t="shared" si="8"/>
        <v>0.211</v>
      </c>
    </row>
    <row r="421">
      <c r="A421" s="33" t="s">
        <v>46</v>
      </c>
      <c r="B421" s="68" t="s">
        <v>92</v>
      </c>
      <c r="C421" s="35" t="s">
        <v>51</v>
      </c>
      <c r="D421" s="73" t="str">
        <f t="shared" si="2"/>
        <v>Africa/Morocco-Africa/2003</v>
      </c>
      <c r="E421" s="59"/>
      <c r="F421" s="72">
        <v>36.0</v>
      </c>
      <c r="G421" s="69"/>
      <c r="H421" s="69"/>
      <c r="I421" s="56">
        <v>0.034</v>
      </c>
      <c r="J421" s="56">
        <v>0.249</v>
      </c>
      <c r="K421" s="74" t="str">
        <f t="shared" si="3"/>
        <v/>
      </c>
      <c r="L421" s="75">
        <f t="shared" si="4"/>
        <v>36</v>
      </c>
      <c r="M421" s="75" t="str">
        <f t="shared" si="5"/>
        <v/>
      </c>
      <c r="N421" s="75" t="str">
        <f t="shared" si="6"/>
        <v/>
      </c>
      <c r="O421" s="74">
        <f t="shared" si="7"/>
        <v>0.034</v>
      </c>
      <c r="P421" s="74">
        <f t="shared" si="8"/>
        <v>0.249</v>
      </c>
    </row>
    <row r="422">
      <c r="A422" s="33" t="s">
        <v>46</v>
      </c>
      <c r="B422" s="68" t="s">
        <v>92</v>
      </c>
      <c r="C422" s="35" t="s">
        <v>52</v>
      </c>
      <c r="D422" s="73" t="str">
        <f t="shared" si="2"/>
        <v>Africa/Morocco-Africa/2004</v>
      </c>
      <c r="E422" s="59"/>
      <c r="F422" s="72">
        <v>12.0</v>
      </c>
      <c r="G422" s="69"/>
      <c r="H422" s="69"/>
      <c r="I422" s="56">
        <v>0.116</v>
      </c>
      <c r="J422" s="56">
        <v>0.313</v>
      </c>
      <c r="K422" s="74" t="str">
        <f t="shared" si="3"/>
        <v/>
      </c>
      <c r="L422" s="75">
        <f t="shared" si="4"/>
        <v>12</v>
      </c>
      <c r="M422" s="75" t="str">
        <f t="shared" si="5"/>
        <v/>
      </c>
      <c r="N422" s="75" t="str">
        <f t="shared" si="6"/>
        <v/>
      </c>
      <c r="O422" s="74">
        <f t="shared" si="7"/>
        <v>0.116</v>
      </c>
      <c r="P422" s="74">
        <f t="shared" si="8"/>
        <v>0.313</v>
      </c>
    </row>
    <row r="423">
      <c r="A423" s="33" t="s">
        <v>46</v>
      </c>
      <c r="B423" s="68" t="s">
        <v>92</v>
      </c>
      <c r="C423" s="35" t="s">
        <v>53</v>
      </c>
      <c r="D423" s="73" t="str">
        <f t="shared" si="2"/>
        <v>Africa/Morocco-Africa/2005</v>
      </c>
      <c r="E423" s="56">
        <v>0.517</v>
      </c>
      <c r="F423" s="72">
        <v>12.0</v>
      </c>
      <c r="G423" s="69"/>
      <c r="H423" s="72">
        <v>358.0</v>
      </c>
      <c r="I423" s="56">
        <v>0.151</v>
      </c>
      <c r="J423" s="56">
        <v>0.411</v>
      </c>
      <c r="K423" s="74">
        <f t="shared" si="3"/>
        <v>0.517</v>
      </c>
      <c r="L423" s="75">
        <f t="shared" si="4"/>
        <v>12</v>
      </c>
      <c r="M423" s="75" t="str">
        <f t="shared" si="5"/>
        <v/>
      </c>
      <c r="N423" s="75">
        <f t="shared" si="6"/>
        <v>358</v>
      </c>
      <c r="O423" s="74">
        <f t="shared" si="7"/>
        <v>0.151</v>
      </c>
      <c r="P423" s="74">
        <f t="shared" si="8"/>
        <v>0.411</v>
      </c>
    </row>
    <row r="424">
      <c r="A424" s="33" t="s">
        <v>46</v>
      </c>
      <c r="B424" s="68" t="s">
        <v>92</v>
      </c>
      <c r="C424" s="35" t="s">
        <v>54</v>
      </c>
      <c r="D424" s="73" t="str">
        <f t="shared" si="2"/>
        <v>Africa/Morocco-Africa/2006</v>
      </c>
      <c r="E424" s="56">
        <v>0.517</v>
      </c>
      <c r="F424" s="72">
        <v>12.0</v>
      </c>
      <c r="G424" s="69"/>
      <c r="H424" s="72">
        <v>358.0</v>
      </c>
      <c r="I424" s="56">
        <v>0.198</v>
      </c>
      <c r="J424" s="56">
        <v>0.527</v>
      </c>
      <c r="K424" s="74">
        <f t="shared" si="3"/>
        <v>0.517</v>
      </c>
      <c r="L424" s="75">
        <f t="shared" si="4"/>
        <v>12</v>
      </c>
      <c r="M424" s="75" t="str">
        <f t="shared" si="5"/>
        <v/>
      </c>
      <c r="N424" s="75">
        <f t="shared" si="6"/>
        <v>358</v>
      </c>
      <c r="O424" s="74">
        <f t="shared" si="7"/>
        <v>0.198</v>
      </c>
      <c r="P424" s="74">
        <f t="shared" si="8"/>
        <v>0.527</v>
      </c>
    </row>
    <row r="425">
      <c r="A425" s="33" t="s">
        <v>46</v>
      </c>
      <c r="B425" s="68" t="s">
        <v>92</v>
      </c>
      <c r="C425" s="35" t="s">
        <v>55</v>
      </c>
      <c r="D425" s="73" t="str">
        <f t="shared" si="2"/>
        <v>Africa/Morocco-Africa/2007</v>
      </c>
      <c r="E425" s="56">
        <v>0.444</v>
      </c>
      <c r="F425" s="72">
        <v>12.0</v>
      </c>
      <c r="G425" s="69"/>
      <c r="H425" s="72">
        <v>358.0</v>
      </c>
      <c r="I425" s="56">
        <v>0.215</v>
      </c>
      <c r="J425" s="56">
        <v>0.653</v>
      </c>
      <c r="K425" s="74">
        <f t="shared" si="3"/>
        <v>0.444</v>
      </c>
      <c r="L425" s="75">
        <f t="shared" si="4"/>
        <v>12</v>
      </c>
      <c r="M425" s="75" t="str">
        <f t="shared" si="5"/>
        <v/>
      </c>
      <c r="N425" s="75">
        <f t="shared" si="6"/>
        <v>358</v>
      </c>
      <c r="O425" s="74">
        <f t="shared" si="7"/>
        <v>0.215</v>
      </c>
      <c r="P425" s="74">
        <f t="shared" si="8"/>
        <v>0.653</v>
      </c>
    </row>
    <row r="426">
      <c r="A426" s="33" t="s">
        <v>46</v>
      </c>
      <c r="B426" s="68" t="s">
        <v>92</v>
      </c>
      <c r="C426" s="35" t="s">
        <v>56</v>
      </c>
      <c r="D426" s="73" t="str">
        <f t="shared" si="2"/>
        <v>Africa/Morocco-Africa/2008</v>
      </c>
      <c r="E426" s="56">
        <v>0.529</v>
      </c>
      <c r="F426" s="72">
        <v>12.0</v>
      </c>
      <c r="G426" s="69"/>
      <c r="H426" s="72">
        <v>358.0</v>
      </c>
      <c r="I426" s="56">
        <v>0.331</v>
      </c>
      <c r="J426" s="56">
        <v>0.737</v>
      </c>
      <c r="K426" s="74">
        <f t="shared" si="3"/>
        <v>0.529</v>
      </c>
      <c r="L426" s="75">
        <f t="shared" si="4"/>
        <v>12</v>
      </c>
      <c r="M426" s="75" t="str">
        <f t="shared" si="5"/>
        <v/>
      </c>
      <c r="N426" s="75">
        <f t="shared" si="6"/>
        <v>358</v>
      </c>
      <c r="O426" s="74">
        <f t="shared" si="7"/>
        <v>0.331</v>
      </c>
      <c r="P426" s="74">
        <f t="shared" si="8"/>
        <v>0.737</v>
      </c>
    </row>
    <row r="427">
      <c r="A427" s="33" t="s">
        <v>46</v>
      </c>
      <c r="B427" s="68" t="s">
        <v>92</v>
      </c>
      <c r="C427" s="35" t="s">
        <v>57</v>
      </c>
      <c r="D427" s="73" t="str">
        <f t="shared" si="2"/>
        <v>Africa/Morocco-Africa/2009</v>
      </c>
      <c r="E427" s="56">
        <v>0.493</v>
      </c>
      <c r="F427" s="72">
        <v>12.0</v>
      </c>
      <c r="G427" s="69"/>
      <c r="H427" s="72">
        <v>358.0</v>
      </c>
      <c r="I427" s="56">
        <v>0.413</v>
      </c>
      <c r="J427" s="56">
        <v>0.809</v>
      </c>
      <c r="K427" s="74">
        <f t="shared" si="3"/>
        <v>0.493</v>
      </c>
      <c r="L427" s="75">
        <f t="shared" si="4"/>
        <v>12</v>
      </c>
      <c r="M427" s="75" t="str">
        <f t="shared" si="5"/>
        <v/>
      </c>
      <c r="N427" s="75">
        <f t="shared" si="6"/>
        <v>358</v>
      </c>
      <c r="O427" s="74">
        <f t="shared" si="7"/>
        <v>0.413</v>
      </c>
      <c r="P427" s="74">
        <f t="shared" si="8"/>
        <v>0.809</v>
      </c>
    </row>
    <row r="428">
      <c r="A428" s="33" t="s">
        <v>46</v>
      </c>
      <c r="B428" s="68" t="s">
        <v>92</v>
      </c>
      <c r="C428" s="35" t="s">
        <v>58</v>
      </c>
      <c r="D428" s="73" t="str">
        <f t="shared" si="2"/>
        <v>Africa/Morocco-Africa/2010</v>
      </c>
      <c r="E428" s="56">
        <v>0.496</v>
      </c>
      <c r="F428" s="72">
        <v>12.0</v>
      </c>
      <c r="G428" s="69"/>
      <c r="H428" s="72">
        <v>358.0</v>
      </c>
      <c r="I428" s="56">
        <v>0.52</v>
      </c>
      <c r="J428" s="56">
        <v>1.011</v>
      </c>
      <c r="K428" s="74">
        <f t="shared" si="3"/>
        <v>0.496</v>
      </c>
      <c r="L428" s="75">
        <f t="shared" si="4"/>
        <v>12</v>
      </c>
      <c r="M428" s="75" t="str">
        <f t="shared" si="5"/>
        <v/>
      </c>
      <c r="N428" s="75">
        <f t="shared" si="6"/>
        <v>358</v>
      </c>
      <c r="O428" s="74">
        <f t="shared" si="7"/>
        <v>0.52</v>
      </c>
      <c r="P428" s="74">
        <f t="shared" si="8"/>
        <v>1.011</v>
      </c>
    </row>
    <row r="429">
      <c r="A429" s="33" t="s">
        <v>46</v>
      </c>
      <c r="B429" s="68" t="s">
        <v>92</v>
      </c>
      <c r="C429" s="35" t="s">
        <v>59</v>
      </c>
      <c r="D429" s="73" t="str">
        <f t="shared" si="2"/>
        <v>Africa/Morocco-Africa/2011</v>
      </c>
      <c r="E429" s="56">
        <v>0.496</v>
      </c>
      <c r="F429" s="72">
        <v>12.0</v>
      </c>
      <c r="G429" s="69"/>
      <c r="H429" s="72">
        <v>238.0</v>
      </c>
      <c r="I429" s="56">
        <v>0.461</v>
      </c>
      <c r="J429" s="56">
        <v>1.14</v>
      </c>
      <c r="K429" s="74">
        <f t="shared" si="3"/>
        <v>0.496</v>
      </c>
      <c r="L429" s="75">
        <f t="shared" si="4"/>
        <v>12</v>
      </c>
      <c r="M429" s="75" t="str">
        <f t="shared" si="5"/>
        <v/>
      </c>
      <c r="N429" s="75">
        <f t="shared" si="6"/>
        <v>238</v>
      </c>
      <c r="O429" s="74">
        <f t="shared" si="7"/>
        <v>0.461</v>
      </c>
      <c r="P429" s="74">
        <f t="shared" si="8"/>
        <v>1.14</v>
      </c>
    </row>
    <row r="430">
      <c r="A430" s="33" t="s">
        <v>46</v>
      </c>
      <c r="B430" s="68" t="s">
        <v>92</v>
      </c>
      <c r="C430" s="35" t="s">
        <v>60</v>
      </c>
      <c r="D430" s="73" t="str">
        <f t="shared" si="2"/>
        <v>Africa/Morocco-Africa/2012</v>
      </c>
      <c r="E430" s="56">
        <v>0.496</v>
      </c>
      <c r="F430" s="72">
        <v>12.0</v>
      </c>
      <c r="G430" s="72">
        <v>95.0</v>
      </c>
      <c r="H430" s="72">
        <v>238.0</v>
      </c>
      <c r="I430" s="56">
        <v>0.554</v>
      </c>
      <c r="J430" s="56">
        <v>1.2</v>
      </c>
      <c r="K430" s="74">
        <f t="shared" si="3"/>
        <v>0.496</v>
      </c>
      <c r="L430" s="75">
        <f t="shared" si="4"/>
        <v>12</v>
      </c>
      <c r="M430" s="75">
        <f t="shared" si="5"/>
        <v>95</v>
      </c>
      <c r="N430" s="75">
        <f t="shared" si="6"/>
        <v>238</v>
      </c>
      <c r="O430" s="74">
        <f t="shared" si="7"/>
        <v>0.554</v>
      </c>
      <c r="P430" s="74">
        <f t="shared" si="8"/>
        <v>1.2</v>
      </c>
    </row>
    <row r="431">
      <c r="A431" s="33" t="s">
        <v>46</v>
      </c>
      <c r="B431" s="68" t="s">
        <v>93</v>
      </c>
      <c r="C431" s="35" t="s">
        <v>48</v>
      </c>
      <c r="D431" s="73" t="str">
        <f t="shared" si="2"/>
        <v>Africa/Mozambique-Africa/2000</v>
      </c>
      <c r="E431" s="59"/>
      <c r="F431" s="69"/>
      <c r="G431" s="69"/>
      <c r="H431" s="69"/>
      <c r="I431" s="56">
        <v>0.001</v>
      </c>
      <c r="J431" s="56">
        <v>0.003</v>
      </c>
      <c r="K431" s="74" t="str">
        <f t="shared" si="3"/>
        <v/>
      </c>
      <c r="L431" s="75" t="str">
        <f t="shared" si="4"/>
        <v/>
      </c>
      <c r="M431" s="75" t="str">
        <f t="shared" si="5"/>
        <v/>
      </c>
      <c r="N431" s="75" t="str">
        <f t="shared" si="6"/>
        <v/>
      </c>
      <c r="O431" s="74">
        <f t="shared" si="7"/>
        <v>0.001</v>
      </c>
      <c r="P431" s="74">
        <f t="shared" si="8"/>
        <v>0.003</v>
      </c>
    </row>
    <row r="432">
      <c r="A432" s="33" t="s">
        <v>46</v>
      </c>
      <c r="B432" s="68" t="s">
        <v>93</v>
      </c>
      <c r="C432" s="35" t="s">
        <v>49</v>
      </c>
      <c r="D432" s="73" t="str">
        <f t="shared" si="2"/>
        <v>Africa/Mozambique-Africa/2001</v>
      </c>
      <c r="E432" s="59"/>
      <c r="F432" s="69"/>
      <c r="G432" s="69"/>
      <c r="H432" s="69"/>
      <c r="I432" s="56">
        <v>0.002</v>
      </c>
      <c r="J432" s="56">
        <v>0.008</v>
      </c>
      <c r="K432" s="74" t="str">
        <f t="shared" si="3"/>
        <v/>
      </c>
      <c r="L432" s="75" t="str">
        <f t="shared" si="4"/>
        <v/>
      </c>
      <c r="M432" s="75" t="str">
        <f t="shared" si="5"/>
        <v/>
      </c>
      <c r="N432" s="75" t="str">
        <f t="shared" si="6"/>
        <v/>
      </c>
      <c r="O432" s="74">
        <f t="shared" si="7"/>
        <v>0.002</v>
      </c>
      <c r="P432" s="74">
        <f t="shared" si="8"/>
        <v>0.008</v>
      </c>
    </row>
    <row r="433">
      <c r="A433" s="33" t="s">
        <v>46</v>
      </c>
      <c r="B433" s="68" t="s">
        <v>93</v>
      </c>
      <c r="C433" s="35" t="s">
        <v>50</v>
      </c>
      <c r="D433" s="73" t="str">
        <f t="shared" si="2"/>
        <v>Africa/Mozambique-Africa/2002</v>
      </c>
      <c r="E433" s="59"/>
      <c r="F433" s="69"/>
      <c r="G433" s="69"/>
      <c r="H433" s="69"/>
      <c r="I433" s="56">
        <v>0.003</v>
      </c>
      <c r="J433" s="56">
        <v>0.013</v>
      </c>
      <c r="K433" s="74" t="str">
        <f t="shared" si="3"/>
        <v/>
      </c>
      <c r="L433" s="75" t="str">
        <f t="shared" si="4"/>
        <v/>
      </c>
      <c r="M433" s="75" t="str">
        <f t="shared" si="5"/>
        <v/>
      </c>
      <c r="N433" s="75" t="str">
        <f t="shared" si="6"/>
        <v/>
      </c>
      <c r="O433" s="74">
        <f t="shared" si="7"/>
        <v>0.003</v>
      </c>
      <c r="P433" s="74">
        <f t="shared" si="8"/>
        <v>0.013</v>
      </c>
    </row>
    <row r="434">
      <c r="A434" s="33" t="s">
        <v>46</v>
      </c>
      <c r="B434" s="68" t="s">
        <v>93</v>
      </c>
      <c r="C434" s="35" t="s">
        <v>51</v>
      </c>
      <c r="D434" s="73" t="str">
        <f t="shared" si="2"/>
        <v>Africa/Mozambique-Africa/2003</v>
      </c>
      <c r="E434" s="59"/>
      <c r="F434" s="72">
        <v>153.0</v>
      </c>
      <c r="G434" s="69"/>
      <c r="H434" s="69"/>
      <c r="I434" s="56">
        <v>0.004</v>
      </c>
      <c r="J434" s="56">
        <v>0.022</v>
      </c>
      <c r="K434" s="74" t="str">
        <f t="shared" si="3"/>
        <v/>
      </c>
      <c r="L434" s="75">
        <f t="shared" si="4"/>
        <v>153</v>
      </c>
      <c r="M434" s="75" t="str">
        <f t="shared" si="5"/>
        <v/>
      </c>
      <c r="N434" s="75" t="str">
        <f t="shared" si="6"/>
        <v/>
      </c>
      <c r="O434" s="74">
        <f t="shared" si="7"/>
        <v>0.004</v>
      </c>
      <c r="P434" s="74">
        <f t="shared" si="8"/>
        <v>0.022</v>
      </c>
    </row>
    <row r="435">
      <c r="A435" s="33" t="s">
        <v>46</v>
      </c>
      <c r="B435" s="68" t="s">
        <v>93</v>
      </c>
      <c r="C435" s="35" t="s">
        <v>52</v>
      </c>
      <c r="D435" s="73" t="str">
        <f t="shared" si="2"/>
        <v>Africa/Mozambique-Africa/2004</v>
      </c>
      <c r="E435" s="59"/>
      <c r="F435" s="72">
        <v>153.0</v>
      </c>
      <c r="G435" s="69"/>
      <c r="H435" s="69"/>
      <c r="I435" s="56">
        <v>0.007</v>
      </c>
      <c r="J435" s="56">
        <v>0.035</v>
      </c>
      <c r="K435" s="74" t="str">
        <f t="shared" si="3"/>
        <v/>
      </c>
      <c r="L435" s="75">
        <f t="shared" si="4"/>
        <v>153</v>
      </c>
      <c r="M435" s="75" t="str">
        <f t="shared" si="5"/>
        <v/>
      </c>
      <c r="N435" s="75" t="str">
        <f t="shared" si="6"/>
        <v/>
      </c>
      <c r="O435" s="74">
        <f t="shared" si="7"/>
        <v>0.007</v>
      </c>
      <c r="P435" s="74">
        <f t="shared" si="8"/>
        <v>0.035</v>
      </c>
    </row>
    <row r="436">
      <c r="A436" s="33" t="s">
        <v>46</v>
      </c>
      <c r="B436" s="68" t="s">
        <v>93</v>
      </c>
      <c r="C436" s="35" t="s">
        <v>53</v>
      </c>
      <c r="D436" s="73" t="str">
        <f t="shared" si="2"/>
        <v>Africa/Mozambique-Africa/2005</v>
      </c>
      <c r="E436" s="56">
        <v>0.375</v>
      </c>
      <c r="F436" s="72">
        <v>153.0</v>
      </c>
      <c r="G436" s="69"/>
      <c r="H436" s="72">
        <v>230.0</v>
      </c>
      <c r="I436" s="56">
        <v>0.009</v>
      </c>
      <c r="J436" s="56">
        <v>0.072</v>
      </c>
      <c r="K436" s="74">
        <f t="shared" si="3"/>
        <v>0.375</v>
      </c>
      <c r="L436" s="75">
        <f t="shared" si="4"/>
        <v>153</v>
      </c>
      <c r="M436" s="75" t="str">
        <f t="shared" si="5"/>
        <v/>
      </c>
      <c r="N436" s="75">
        <f t="shared" si="6"/>
        <v>230</v>
      </c>
      <c r="O436" s="74">
        <f t="shared" si="7"/>
        <v>0.009</v>
      </c>
      <c r="P436" s="74">
        <f t="shared" si="8"/>
        <v>0.072</v>
      </c>
    </row>
    <row r="437">
      <c r="A437" s="33" t="s">
        <v>46</v>
      </c>
      <c r="B437" s="68" t="s">
        <v>93</v>
      </c>
      <c r="C437" s="35" t="s">
        <v>54</v>
      </c>
      <c r="D437" s="73" t="str">
        <f t="shared" si="2"/>
        <v>Africa/Mozambique-Africa/2006</v>
      </c>
      <c r="E437" s="56">
        <v>0.375</v>
      </c>
      <c r="F437" s="72">
        <v>113.0</v>
      </c>
      <c r="G437" s="69"/>
      <c r="H437" s="72">
        <v>230.0</v>
      </c>
      <c r="I437" s="56">
        <v>0.008</v>
      </c>
      <c r="J437" s="56">
        <v>0.108</v>
      </c>
      <c r="K437" s="74">
        <f t="shared" si="3"/>
        <v>0.375</v>
      </c>
      <c r="L437" s="75">
        <f t="shared" si="4"/>
        <v>113</v>
      </c>
      <c r="M437" s="75" t="str">
        <f t="shared" si="5"/>
        <v/>
      </c>
      <c r="N437" s="75">
        <f t="shared" si="6"/>
        <v>230</v>
      </c>
      <c r="O437" s="74">
        <f t="shared" si="7"/>
        <v>0.008</v>
      </c>
      <c r="P437" s="74">
        <f t="shared" si="8"/>
        <v>0.108</v>
      </c>
    </row>
    <row r="438">
      <c r="A438" s="33" t="s">
        <v>46</v>
      </c>
      <c r="B438" s="68" t="s">
        <v>93</v>
      </c>
      <c r="C438" s="35" t="s">
        <v>55</v>
      </c>
      <c r="D438" s="73" t="str">
        <f t="shared" si="2"/>
        <v>Africa/Mozambique-Africa/2007</v>
      </c>
      <c r="E438" s="56">
        <v>0.375</v>
      </c>
      <c r="F438" s="72">
        <v>29.0</v>
      </c>
      <c r="G438" s="69"/>
      <c r="H438" s="72">
        <v>230.0</v>
      </c>
      <c r="I438" s="56">
        <v>0.009</v>
      </c>
      <c r="J438" s="56">
        <v>0.139</v>
      </c>
      <c r="K438" s="74">
        <f t="shared" si="3"/>
        <v>0.375</v>
      </c>
      <c r="L438" s="75">
        <f t="shared" si="4"/>
        <v>29</v>
      </c>
      <c r="M438" s="75" t="str">
        <f t="shared" si="5"/>
        <v/>
      </c>
      <c r="N438" s="75">
        <f t="shared" si="6"/>
        <v>230</v>
      </c>
      <c r="O438" s="74">
        <f t="shared" si="7"/>
        <v>0.009</v>
      </c>
      <c r="P438" s="74">
        <f t="shared" si="8"/>
        <v>0.139</v>
      </c>
    </row>
    <row r="439">
      <c r="A439" s="33" t="s">
        <v>46</v>
      </c>
      <c r="B439" s="68" t="s">
        <v>93</v>
      </c>
      <c r="C439" s="35" t="s">
        <v>56</v>
      </c>
      <c r="D439" s="73" t="str">
        <f t="shared" si="2"/>
        <v>Africa/Mozambique-Africa/2008</v>
      </c>
      <c r="E439" s="56">
        <v>0.375</v>
      </c>
      <c r="F439" s="72">
        <v>26.0</v>
      </c>
      <c r="G439" s="69"/>
      <c r="H439" s="72">
        <v>230.0</v>
      </c>
      <c r="I439" s="56">
        <v>0.016</v>
      </c>
      <c r="J439" s="56">
        <v>0.194</v>
      </c>
      <c r="K439" s="74">
        <f t="shared" si="3"/>
        <v>0.375</v>
      </c>
      <c r="L439" s="75">
        <f t="shared" si="4"/>
        <v>26</v>
      </c>
      <c r="M439" s="75" t="str">
        <f t="shared" si="5"/>
        <v/>
      </c>
      <c r="N439" s="75">
        <f t="shared" si="6"/>
        <v>230</v>
      </c>
      <c r="O439" s="74">
        <f t="shared" si="7"/>
        <v>0.016</v>
      </c>
      <c r="P439" s="74">
        <f t="shared" si="8"/>
        <v>0.194</v>
      </c>
    </row>
    <row r="440">
      <c r="A440" s="33" t="s">
        <v>46</v>
      </c>
      <c r="B440" s="68" t="s">
        <v>93</v>
      </c>
      <c r="C440" s="35" t="s">
        <v>57</v>
      </c>
      <c r="D440" s="73" t="str">
        <f t="shared" si="2"/>
        <v>Africa/Mozambique-Africa/2009</v>
      </c>
      <c r="E440" s="56">
        <v>0.375</v>
      </c>
      <c r="F440" s="72">
        <v>26.0</v>
      </c>
      <c r="G440" s="69"/>
      <c r="H440" s="72">
        <v>230.0</v>
      </c>
      <c r="I440" s="56">
        <v>0.027</v>
      </c>
      <c r="J440" s="56">
        <v>0.256</v>
      </c>
      <c r="K440" s="74">
        <f t="shared" si="3"/>
        <v>0.375</v>
      </c>
      <c r="L440" s="75">
        <f t="shared" si="4"/>
        <v>26</v>
      </c>
      <c r="M440" s="75" t="str">
        <f t="shared" si="5"/>
        <v/>
      </c>
      <c r="N440" s="75">
        <f t="shared" si="6"/>
        <v>230</v>
      </c>
      <c r="O440" s="74">
        <f t="shared" si="7"/>
        <v>0.027</v>
      </c>
      <c r="P440" s="74">
        <f t="shared" si="8"/>
        <v>0.256</v>
      </c>
    </row>
    <row r="441">
      <c r="A441" s="33" t="s">
        <v>46</v>
      </c>
      <c r="B441" s="68" t="s">
        <v>93</v>
      </c>
      <c r="C441" s="35" t="s">
        <v>58</v>
      </c>
      <c r="D441" s="73" t="str">
        <f t="shared" si="2"/>
        <v>Africa/Mozambique-Africa/2010</v>
      </c>
      <c r="E441" s="56">
        <v>0.375</v>
      </c>
      <c r="F441" s="72">
        <v>13.0</v>
      </c>
      <c r="G441" s="69"/>
      <c r="H441" s="72">
        <v>230.0</v>
      </c>
      <c r="I441" s="56">
        <v>0.042</v>
      </c>
      <c r="J441" s="56">
        <v>0.301</v>
      </c>
      <c r="K441" s="74">
        <f t="shared" si="3"/>
        <v>0.375</v>
      </c>
      <c r="L441" s="75">
        <f t="shared" si="4"/>
        <v>13</v>
      </c>
      <c r="M441" s="75" t="str">
        <f t="shared" si="5"/>
        <v/>
      </c>
      <c r="N441" s="75">
        <f t="shared" si="6"/>
        <v>230</v>
      </c>
      <c r="O441" s="74">
        <f t="shared" si="7"/>
        <v>0.042</v>
      </c>
      <c r="P441" s="74">
        <f t="shared" si="8"/>
        <v>0.301</v>
      </c>
    </row>
    <row r="442">
      <c r="A442" s="33" t="s">
        <v>46</v>
      </c>
      <c r="B442" s="68" t="s">
        <v>93</v>
      </c>
      <c r="C442" s="35" t="s">
        <v>59</v>
      </c>
      <c r="D442" s="73" t="str">
        <f t="shared" si="2"/>
        <v>Africa/Mozambique-Africa/2011</v>
      </c>
      <c r="E442" s="56">
        <v>0.375</v>
      </c>
      <c r="F442" s="72">
        <v>13.0</v>
      </c>
      <c r="G442" s="69"/>
      <c r="H442" s="72">
        <v>230.0</v>
      </c>
      <c r="I442" s="56">
        <v>0.043</v>
      </c>
      <c r="J442" s="56">
        <v>0.32</v>
      </c>
      <c r="K442" s="74">
        <f t="shared" si="3"/>
        <v>0.375</v>
      </c>
      <c r="L442" s="75">
        <f t="shared" si="4"/>
        <v>13</v>
      </c>
      <c r="M442" s="75" t="str">
        <f t="shared" si="5"/>
        <v/>
      </c>
      <c r="N442" s="75">
        <f t="shared" si="6"/>
        <v>230</v>
      </c>
      <c r="O442" s="74">
        <f t="shared" si="7"/>
        <v>0.043</v>
      </c>
      <c r="P442" s="74">
        <f t="shared" si="8"/>
        <v>0.32</v>
      </c>
    </row>
    <row r="443">
      <c r="A443" s="33" t="s">
        <v>46</v>
      </c>
      <c r="B443" s="68" t="s">
        <v>93</v>
      </c>
      <c r="C443" s="35" t="s">
        <v>60</v>
      </c>
      <c r="D443" s="73" t="str">
        <f t="shared" si="2"/>
        <v>Africa/Mozambique-Africa/2012</v>
      </c>
      <c r="E443" s="56">
        <v>0.375</v>
      </c>
      <c r="F443" s="72">
        <v>13.0</v>
      </c>
      <c r="G443" s="72">
        <v>142.0</v>
      </c>
      <c r="H443" s="72">
        <v>230.0</v>
      </c>
      <c r="I443" s="56">
        <v>0.048</v>
      </c>
      <c r="J443" s="56">
        <v>0.349</v>
      </c>
      <c r="K443" s="74">
        <f t="shared" si="3"/>
        <v>0.375</v>
      </c>
      <c r="L443" s="75">
        <f t="shared" si="4"/>
        <v>13</v>
      </c>
      <c r="M443" s="75">
        <f t="shared" si="5"/>
        <v>142</v>
      </c>
      <c r="N443" s="75">
        <f t="shared" si="6"/>
        <v>230</v>
      </c>
      <c r="O443" s="74">
        <f t="shared" si="7"/>
        <v>0.048</v>
      </c>
      <c r="P443" s="74">
        <f t="shared" si="8"/>
        <v>0.349</v>
      </c>
    </row>
    <row r="444">
      <c r="A444" s="33" t="s">
        <v>46</v>
      </c>
      <c r="B444" s="68" t="s">
        <v>94</v>
      </c>
      <c r="C444" s="35" t="s">
        <v>48</v>
      </c>
      <c r="D444" s="73" t="str">
        <f t="shared" si="2"/>
        <v>Africa/Namibia-Africa/2000</v>
      </c>
      <c r="E444" s="59"/>
      <c r="F444" s="69"/>
      <c r="G444" s="69"/>
      <c r="H444" s="69"/>
      <c r="I444" s="56">
        <v>0.016</v>
      </c>
      <c r="J444" s="56">
        <v>0.043</v>
      </c>
      <c r="K444" s="74" t="str">
        <f t="shared" si="3"/>
        <v/>
      </c>
      <c r="L444" s="75" t="str">
        <f t="shared" si="4"/>
        <v/>
      </c>
      <c r="M444" s="75" t="str">
        <f t="shared" si="5"/>
        <v/>
      </c>
      <c r="N444" s="75" t="str">
        <f t="shared" si="6"/>
        <v/>
      </c>
      <c r="O444" s="74">
        <f t="shared" si="7"/>
        <v>0.016</v>
      </c>
      <c r="P444" s="74">
        <f t="shared" si="8"/>
        <v>0.043</v>
      </c>
    </row>
    <row r="445">
      <c r="A445" s="33" t="s">
        <v>46</v>
      </c>
      <c r="B445" s="68" t="s">
        <v>94</v>
      </c>
      <c r="C445" s="35" t="s">
        <v>49</v>
      </c>
      <c r="D445" s="73" t="str">
        <f t="shared" si="2"/>
        <v>Africa/Namibia-Africa/2001</v>
      </c>
      <c r="E445" s="59"/>
      <c r="F445" s="69"/>
      <c r="G445" s="69"/>
      <c r="H445" s="69"/>
      <c r="I445" s="56">
        <v>0.024</v>
      </c>
      <c r="J445" s="56">
        <v>0.055</v>
      </c>
      <c r="K445" s="74" t="str">
        <f t="shared" si="3"/>
        <v/>
      </c>
      <c r="L445" s="75" t="str">
        <f t="shared" si="4"/>
        <v/>
      </c>
      <c r="M445" s="75" t="str">
        <f t="shared" si="5"/>
        <v/>
      </c>
      <c r="N445" s="75" t="str">
        <f t="shared" si="6"/>
        <v/>
      </c>
      <c r="O445" s="74">
        <f t="shared" si="7"/>
        <v>0.024</v>
      </c>
      <c r="P445" s="74">
        <f t="shared" si="8"/>
        <v>0.055</v>
      </c>
    </row>
    <row r="446">
      <c r="A446" s="33" t="s">
        <v>46</v>
      </c>
      <c r="B446" s="68" t="s">
        <v>94</v>
      </c>
      <c r="C446" s="35" t="s">
        <v>50</v>
      </c>
      <c r="D446" s="73" t="str">
        <f t="shared" si="2"/>
        <v>Africa/Namibia-Africa/2002</v>
      </c>
      <c r="E446" s="59"/>
      <c r="F446" s="69"/>
      <c r="G446" s="69"/>
      <c r="H446" s="69"/>
      <c r="I446" s="56">
        <v>0.026</v>
      </c>
      <c r="J446" s="56">
        <v>0.077</v>
      </c>
      <c r="K446" s="74" t="str">
        <f t="shared" si="3"/>
        <v/>
      </c>
      <c r="L446" s="75" t="str">
        <f t="shared" si="4"/>
        <v/>
      </c>
      <c r="M446" s="75" t="str">
        <f t="shared" si="5"/>
        <v/>
      </c>
      <c r="N446" s="75" t="str">
        <f t="shared" si="6"/>
        <v/>
      </c>
      <c r="O446" s="74">
        <f t="shared" si="7"/>
        <v>0.026</v>
      </c>
      <c r="P446" s="74">
        <f t="shared" si="8"/>
        <v>0.077</v>
      </c>
    </row>
    <row r="447">
      <c r="A447" s="33" t="s">
        <v>46</v>
      </c>
      <c r="B447" s="68" t="s">
        <v>94</v>
      </c>
      <c r="C447" s="35" t="s">
        <v>51</v>
      </c>
      <c r="D447" s="73" t="str">
        <f t="shared" si="2"/>
        <v>Africa/Namibia-Africa/2003</v>
      </c>
      <c r="E447" s="59"/>
      <c r="F447" s="72">
        <v>85.0</v>
      </c>
      <c r="G447" s="69"/>
      <c r="H447" s="69"/>
      <c r="I447" s="56">
        <v>0.034</v>
      </c>
      <c r="J447" s="56">
        <v>0.113</v>
      </c>
      <c r="K447" s="74" t="str">
        <f t="shared" si="3"/>
        <v/>
      </c>
      <c r="L447" s="75">
        <f t="shared" si="4"/>
        <v>85</v>
      </c>
      <c r="M447" s="75" t="str">
        <f t="shared" si="5"/>
        <v/>
      </c>
      <c r="N447" s="75" t="str">
        <f t="shared" si="6"/>
        <v/>
      </c>
      <c r="O447" s="74">
        <f t="shared" si="7"/>
        <v>0.034</v>
      </c>
      <c r="P447" s="74">
        <f t="shared" si="8"/>
        <v>0.113</v>
      </c>
    </row>
    <row r="448">
      <c r="A448" s="33" t="s">
        <v>46</v>
      </c>
      <c r="B448" s="68" t="s">
        <v>94</v>
      </c>
      <c r="C448" s="35" t="s">
        <v>52</v>
      </c>
      <c r="D448" s="73" t="str">
        <f t="shared" si="2"/>
        <v>Africa/Namibia-Africa/2004</v>
      </c>
      <c r="E448" s="59"/>
      <c r="F448" s="72">
        <v>85.0</v>
      </c>
      <c r="G448" s="69"/>
      <c r="H448" s="69"/>
      <c r="I448" s="56">
        <v>0.038</v>
      </c>
      <c r="J448" s="56">
        <v>0.143</v>
      </c>
      <c r="K448" s="74" t="str">
        <f t="shared" si="3"/>
        <v/>
      </c>
      <c r="L448" s="75">
        <f t="shared" si="4"/>
        <v>85</v>
      </c>
      <c r="M448" s="75" t="str">
        <f t="shared" si="5"/>
        <v/>
      </c>
      <c r="N448" s="75" t="str">
        <f t="shared" si="6"/>
        <v/>
      </c>
      <c r="O448" s="74">
        <f t="shared" si="7"/>
        <v>0.038</v>
      </c>
      <c r="P448" s="74">
        <f t="shared" si="8"/>
        <v>0.143</v>
      </c>
    </row>
    <row r="449">
      <c r="A449" s="33" t="s">
        <v>46</v>
      </c>
      <c r="B449" s="68" t="s">
        <v>94</v>
      </c>
      <c r="C449" s="35" t="s">
        <v>53</v>
      </c>
      <c r="D449" s="73" t="str">
        <f t="shared" si="2"/>
        <v>Africa/Namibia-Africa/2005</v>
      </c>
      <c r="E449" s="56">
        <v>0.258</v>
      </c>
      <c r="F449" s="72">
        <v>95.0</v>
      </c>
      <c r="G449" s="69"/>
      <c r="H449" s="72">
        <v>339.0</v>
      </c>
      <c r="I449" s="56">
        <v>0.04</v>
      </c>
      <c r="J449" s="56">
        <v>0.221</v>
      </c>
      <c r="K449" s="74">
        <f t="shared" si="3"/>
        <v>0.258</v>
      </c>
      <c r="L449" s="75">
        <f t="shared" si="4"/>
        <v>95</v>
      </c>
      <c r="M449" s="75" t="str">
        <f t="shared" si="5"/>
        <v/>
      </c>
      <c r="N449" s="75">
        <f t="shared" si="6"/>
        <v>339</v>
      </c>
      <c r="O449" s="74">
        <f t="shared" si="7"/>
        <v>0.04</v>
      </c>
      <c r="P449" s="74">
        <f t="shared" si="8"/>
        <v>0.221</v>
      </c>
    </row>
    <row r="450">
      <c r="A450" s="33" t="s">
        <v>46</v>
      </c>
      <c r="B450" s="68" t="s">
        <v>94</v>
      </c>
      <c r="C450" s="35" t="s">
        <v>54</v>
      </c>
      <c r="D450" s="73" t="str">
        <f t="shared" si="2"/>
        <v>Africa/Namibia-Africa/2006</v>
      </c>
      <c r="E450" s="56">
        <v>0.258</v>
      </c>
      <c r="F450" s="72">
        <v>95.0</v>
      </c>
      <c r="G450" s="69"/>
      <c r="H450" s="72">
        <v>339.0</v>
      </c>
      <c r="I450" s="56">
        <v>0.044</v>
      </c>
      <c r="J450" s="56">
        <v>0.297</v>
      </c>
      <c r="K450" s="74">
        <f t="shared" si="3"/>
        <v>0.258</v>
      </c>
      <c r="L450" s="75">
        <f t="shared" si="4"/>
        <v>95</v>
      </c>
      <c r="M450" s="75" t="str">
        <f t="shared" si="5"/>
        <v/>
      </c>
      <c r="N450" s="75">
        <f t="shared" si="6"/>
        <v>339</v>
      </c>
      <c r="O450" s="74">
        <f t="shared" si="7"/>
        <v>0.044</v>
      </c>
      <c r="P450" s="74">
        <f t="shared" si="8"/>
        <v>0.297</v>
      </c>
    </row>
    <row r="451">
      <c r="A451" s="33" t="s">
        <v>46</v>
      </c>
      <c r="B451" s="68" t="s">
        <v>94</v>
      </c>
      <c r="C451" s="35" t="s">
        <v>55</v>
      </c>
      <c r="D451" s="73" t="str">
        <f t="shared" si="2"/>
        <v>Africa/Namibia-Africa/2007</v>
      </c>
      <c r="E451" s="56">
        <v>0.258</v>
      </c>
      <c r="F451" s="72">
        <v>99.0</v>
      </c>
      <c r="G451" s="69"/>
      <c r="H451" s="72">
        <v>339.0</v>
      </c>
      <c r="I451" s="56">
        <v>0.048</v>
      </c>
      <c r="J451" s="56">
        <v>0.385</v>
      </c>
      <c r="K451" s="74">
        <f t="shared" si="3"/>
        <v>0.258</v>
      </c>
      <c r="L451" s="75">
        <f t="shared" si="4"/>
        <v>99</v>
      </c>
      <c r="M451" s="75" t="str">
        <f t="shared" si="5"/>
        <v/>
      </c>
      <c r="N451" s="75">
        <f t="shared" si="6"/>
        <v>339</v>
      </c>
      <c r="O451" s="74">
        <f t="shared" si="7"/>
        <v>0.048</v>
      </c>
      <c r="P451" s="74">
        <f t="shared" si="8"/>
        <v>0.385</v>
      </c>
    </row>
    <row r="452">
      <c r="A452" s="33" t="s">
        <v>46</v>
      </c>
      <c r="B452" s="68" t="s">
        <v>94</v>
      </c>
      <c r="C452" s="35" t="s">
        <v>56</v>
      </c>
      <c r="D452" s="73" t="str">
        <f t="shared" si="2"/>
        <v>Africa/Namibia-Africa/2008</v>
      </c>
      <c r="E452" s="56">
        <v>0.228</v>
      </c>
      <c r="F452" s="72">
        <v>66.0</v>
      </c>
      <c r="G452" s="69"/>
      <c r="H452" s="72">
        <v>339.0</v>
      </c>
      <c r="I452" s="56">
        <v>0.053</v>
      </c>
      <c r="J452" s="56">
        <v>0.498</v>
      </c>
      <c r="K452" s="74">
        <f t="shared" si="3"/>
        <v>0.228</v>
      </c>
      <c r="L452" s="75">
        <f t="shared" si="4"/>
        <v>66</v>
      </c>
      <c r="M452" s="75" t="str">
        <f t="shared" si="5"/>
        <v/>
      </c>
      <c r="N452" s="75">
        <f t="shared" si="6"/>
        <v>339</v>
      </c>
      <c r="O452" s="74">
        <f t="shared" si="7"/>
        <v>0.053</v>
      </c>
      <c r="P452" s="74">
        <f t="shared" si="8"/>
        <v>0.498</v>
      </c>
    </row>
    <row r="453">
      <c r="A453" s="33" t="s">
        <v>46</v>
      </c>
      <c r="B453" s="68" t="s">
        <v>94</v>
      </c>
      <c r="C453" s="35" t="s">
        <v>57</v>
      </c>
      <c r="D453" s="73" t="str">
        <f t="shared" si="2"/>
        <v>Africa/Namibia-Africa/2009</v>
      </c>
      <c r="E453" s="56">
        <v>0.223</v>
      </c>
      <c r="F453" s="72">
        <v>66.0</v>
      </c>
      <c r="G453" s="69"/>
      <c r="H453" s="72">
        <v>339.0</v>
      </c>
      <c r="I453" s="56">
        <v>0.065</v>
      </c>
      <c r="J453" s="56">
        <v>0.761</v>
      </c>
      <c r="K453" s="74">
        <f t="shared" si="3"/>
        <v>0.223</v>
      </c>
      <c r="L453" s="75">
        <f t="shared" si="4"/>
        <v>66</v>
      </c>
      <c r="M453" s="75" t="str">
        <f t="shared" si="5"/>
        <v/>
      </c>
      <c r="N453" s="75">
        <f t="shared" si="6"/>
        <v>339</v>
      </c>
      <c r="O453" s="74">
        <f t="shared" si="7"/>
        <v>0.065</v>
      </c>
      <c r="P453" s="74">
        <f t="shared" si="8"/>
        <v>0.761</v>
      </c>
    </row>
    <row r="454">
      <c r="A454" s="33" t="s">
        <v>46</v>
      </c>
      <c r="B454" s="68" t="s">
        <v>94</v>
      </c>
      <c r="C454" s="35" t="s">
        <v>58</v>
      </c>
      <c r="D454" s="73" t="str">
        <f t="shared" si="2"/>
        <v>Africa/Namibia-Africa/2010</v>
      </c>
      <c r="E454" s="56">
        <v>0.223</v>
      </c>
      <c r="F454" s="72">
        <v>66.0</v>
      </c>
      <c r="G454" s="69"/>
      <c r="H454" s="72">
        <v>339.0</v>
      </c>
      <c r="I454" s="56">
        <v>0.116</v>
      </c>
      <c r="J454" s="56">
        <v>0.895</v>
      </c>
      <c r="K454" s="74">
        <f t="shared" si="3"/>
        <v>0.223</v>
      </c>
      <c r="L454" s="75">
        <f t="shared" si="4"/>
        <v>66</v>
      </c>
      <c r="M454" s="75" t="str">
        <f t="shared" si="5"/>
        <v/>
      </c>
      <c r="N454" s="75">
        <f t="shared" si="6"/>
        <v>339</v>
      </c>
      <c r="O454" s="74">
        <f t="shared" si="7"/>
        <v>0.116</v>
      </c>
      <c r="P454" s="74">
        <f t="shared" si="8"/>
        <v>0.895</v>
      </c>
    </row>
    <row r="455">
      <c r="A455" s="33" t="s">
        <v>46</v>
      </c>
      <c r="B455" s="68" t="s">
        <v>94</v>
      </c>
      <c r="C455" s="35" t="s">
        <v>59</v>
      </c>
      <c r="D455" s="73" t="str">
        <f t="shared" si="2"/>
        <v>Africa/Namibia-Africa/2011</v>
      </c>
      <c r="E455" s="56">
        <v>0.218</v>
      </c>
      <c r="F455" s="72">
        <v>66.0</v>
      </c>
      <c r="G455" s="69"/>
      <c r="H455" s="72">
        <v>339.0</v>
      </c>
      <c r="I455" s="56">
        <v>0.12</v>
      </c>
      <c r="J455" s="56">
        <v>0.99</v>
      </c>
      <c r="K455" s="74">
        <f t="shared" si="3"/>
        <v>0.218</v>
      </c>
      <c r="L455" s="75">
        <f t="shared" si="4"/>
        <v>66</v>
      </c>
      <c r="M455" s="75" t="str">
        <f t="shared" si="5"/>
        <v/>
      </c>
      <c r="N455" s="75">
        <f t="shared" si="6"/>
        <v>339</v>
      </c>
      <c r="O455" s="74">
        <f t="shared" si="7"/>
        <v>0.12</v>
      </c>
      <c r="P455" s="74">
        <f t="shared" si="8"/>
        <v>0.99</v>
      </c>
    </row>
    <row r="456">
      <c r="A456" s="33" t="s">
        <v>46</v>
      </c>
      <c r="B456" s="68" t="s">
        <v>94</v>
      </c>
      <c r="C456" s="35" t="s">
        <v>60</v>
      </c>
      <c r="D456" s="73" t="str">
        <f t="shared" si="2"/>
        <v>Africa/Namibia-Africa/2012</v>
      </c>
      <c r="E456" s="56">
        <v>0.218</v>
      </c>
      <c r="F456" s="72">
        <v>66.0</v>
      </c>
      <c r="G456" s="72">
        <v>94.0</v>
      </c>
      <c r="H456" s="72">
        <v>314.0</v>
      </c>
      <c r="I456" s="56">
        <v>0.129</v>
      </c>
      <c r="J456" s="56">
        <v>0.95</v>
      </c>
      <c r="K456" s="74">
        <f t="shared" si="3"/>
        <v>0.218</v>
      </c>
      <c r="L456" s="75">
        <f t="shared" si="4"/>
        <v>66</v>
      </c>
      <c r="M456" s="75">
        <f t="shared" si="5"/>
        <v>94</v>
      </c>
      <c r="N456" s="75">
        <f t="shared" si="6"/>
        <v>314</v>
      </c>
      <c r="O456" s="74">
        <f t="shared" si="7"/>
        <v>0.129</v>
      </c>
      <c r="P456" s="74">
        <f t="shared" si="8"/>
        <v>0.95</v>
      </c>
    </row>
    <row r="457">
      <c r="A457" s="33" t="s">
        <v>46</v>
      </c>
      <c r="B457" s="68" t="s">
        <v>95</v>
      </c>
      <c r="C457" s="35" t="s">
        <v>48</v>
      </c>
      <c r="D457" s="73" t="str">
        <f t="shared" si="2"/>
        <v>Africa/Niger-Africa/2000</v>
      </c>
      <c r="E457" s="59"/>
      <c r="F457" s="69"/>
      <c r="G457" s="69"/>
      <c r="H457" s="69"/>
      <c r="I457" s="56">
        <v>0.0</v>
      </c>
      <c r="J457" s="56">
        <v>0.0</v>
      </c>
      <c r="K457" s="74" t="str">
        <f t="shared" si="3"/>
        <v/>
      </c>
      <c r="L457" s="75" t="str">
        <f t="shared" si="4"/>
        <v/>
      </c>
      <c r="M457" s="75" t="str">
        <f t="shared" si="5"/>
        <v/>
      </c>
      <c r="N457" s="75" t="str">
        <f t="shared" si="6"/>
        <v/>
      </c>
      <c r="O457" s="74">
        <f t="shared" si="7"/>
        <v>0</v>
      </c>
      <c r="P457" s="74">
        <f t="shared" si="8"/>
        <v>0</v>
      </c>
    </row>
    <row r="458">
      <c r="A458" s="33" t="s">
        <v>46</v>
      </c>
      <c r="B458" s="68" t="s">
        <v>95</v>
      </c>
      <c r="C458" s="35" t="s">
        <v>49</v>
      </c>
      <c r="D458" s="73" t="str">
        <f t="shared" si="2"/>
        <v>Africa/Niger-Africa/2001</v>
      </c>
      <c r="E458" s="59"/>
      <c r="F458" s="69"/>
      <c r="G458" s="69"/>
      <c r="H458" s="69"/>
      <c r="I458" s="56">
        <v>0.001</v>
      </c>
      <c r="J458" s="56">
        <v>0.0</v>
      </c>
      <c r="K458" s="74" t="str">
        <f t="shared" si="3"/>
        <v/>
      </c>
      <c r="L458" s="75" t="str">
        <f t="shared" si="4"/>
        <v/>
      </c>
      <c r="M458" s="75" t="str">
        <f t="shared" si="5"/>
        <v/>
      </c>
      <c r="N458" s="75" t="str">
        <f t="shared" si="6"/>
        <v/>
      </c>
      <c r="O458" s="74">
        <f t="shared" si="7"/>
        <v>0.001</v>
      </c>
      <c r="P458" s="74">
        <f t="shared" si="8"/>
        <v>0</v>
      </c>
    </row>
    <row r="459">
      <c r="A459" s="33" t="s">
        <v>46</v>
      </c>
      <c r="B459" s="68" t="s">
        <v>95</v>
      </c>
      <c r="C459" s="35" t="s">
        <v>50</v>
      </c>
      <c r="D459" s="73" t="str">
        <f t="shared" si="2"/>
        <v>Africa/Niger-Africa/2002</v>
      </c>
      <c r="E459" s="59"/>
      <c r="F459" s="69"/>
      <c r="G459" s="69"/>
      <c r="H459" s="69"/>
      <c r="I459" s="56">
        <v>0.001</v>
      </c>
      <c r="J459" s="56">
        <v>0.005</v>
      </c>
      <c r="K459" s="74" t="str">
        <f t="shared" si="3"/>
        <v/>
      </c>
      <c r="L459" s="75" t="str">
        <f t="shared" si="4"/>
        <v/>
      </c>
      <c r="M459" s="75" t="str">
        <f t="shared" si="5"/>
        <v/>
      </c>
      <c r="N459" s="75" t="str">
        <f t="shared" si="6"/>
        <v/>
      </c>
      <c r="O459" s="74">
        <f t="shared" si="7"/>
        <v>0.001</v>
      </c>
      <c r="P459" s="74">
        <f t="shared" si="8"/>
        <v>0.005</v>
      </c>
    </row>
    <row r="460">
      <c r="A460" s="33" t="s">
        <v>46</v>
      </c>
      <c r="B460" s="68" t="s">
        <v>95</v>
      </c>
      <c r="C460" s="35" t="s">
        <v>51</v>
      </c>
      <c r="D460" s="73" t="str">
        <f t="shared" si="2"/>
        <v>Africa/Niger-Africa/2003</v>
      </c>
      <c r="E460" s="59"/>
      <c r="F460" s="72">
        <v>35.0</v>
      </c>
      <c r="G460" s="69"/>
      <c r="H460" s="69"/>
      <c r="I460" s="56">
        <v>0.002</v>
      </c>
      <c r="J460" s="56">
        <v>0.007</v>
      </c>
      <c r="K460" s="74" t="str">
        <f t="shared" si="3"/>
        <v/>
      </c>
      <c r="L460" s="75">
        <f t="shared" si="4"/>
        <v>35</v>
      </c>
      <c r="M460" s="75" t="str">
        <f t="shared" si="5"/>
        <v/>
      </c>
      <c r="N460" s="75" t="str">
        <f t="shared" si="6"/>
        <v/>
      </c>
      <c r="O460" s="74">
        <f t="shared" si="7"/>
        <v>0.002</v>
      </c>
      <c r="P460" s="74">
        <f t="shared" si="8"/>
        <v>0.007</v>
      </c>
    </row>
    <row r="461">
      <c r="A461" s="33" t="s">
        <v>46</v>
      </c>
      <c r="B461" s="68" t="s">
        <v>95</v>
      </c>
      <c r="C461" s="35" t="s">
        <v>52</v>
      </c>
      <c r="D461" s="73" t="str">
        <f t="shared" si="2"/>
        <v>Africa/Niger-Africa/2004</v>
      </c>
      <c r="E461" s="59"/>
      <c r="F461" s="72">
        <v>35.0</v>
      </c>
      <c r="G461" s="69"/>
      <c r="H461" s="69"/>
      <c r="I461" s="56">
        <v>0.002</v>
      </c>
      <c r="J461" s="56">
        <v>0.014</v>
      </c>
      <c r="K461" s="74" t="str">
        <f t="shared" si="3"/>
        <v/>
      </c>
      <c r="L461" s="75">
        <f t="shared" si="4"/>
        <v>35</v>
      </c>
      <c r="M461" s="75" t="str">
        <f t="shared" si="5"/>
        <v/>
      </c>
      <c r="N461" s="75" t="str">
        <f t="shared" si="6"/>
        <v/>
      </c>
      <c r="O461" s="74">
        <f t="shared" si="7"/>
        <v>0.002</v>
      </c>
      <c r="P461" s="74">
        <f t="shared" si="8"/>
        <v>0.014</v>
      </c>
    </row>
    <row r="462">
      <c r="A462" s="33" t="s">
        <v>46</v>
      </c>
      <c r="B462" s="68" t="s">
        <v>95</v>
      </c>
      <c r="C462" s="35" t="s">
        <v>53</v>
      </c>
      <c r="D462" s="73" t="str">
        <f t="shared" si="2"/>
        <v>Africa/Niger-Africa/2005</v>
      </c>
      <c r="E462" s="56">
        <v>0.423</v>
      </c>
      <c r="F462" s="72">
        <v>35.0</v>
      </c>
      <c r="G462" s="69"/>
      <c r="H462" s="72">
        <v>270.0</v>
      </c>
      <c r="I462" s="56">
        <v>0.002</v>
      </c>
      <c r="J462" s="56">
        <v>0.025</v>
      </c>
      <c r="K462" s="74">
        <f t="shared" si="3"/>
        <v>0.423</v>
      </c>
      <c r="L462" s="75">
        <f t="shared" si="4"/>
        <v>35</v>
      </c>
      <c r="M462" s="75" t="str">
        <f t="shared" si="5"/>
        <v/>
      </c>
      <c r="N462" s="75">
        <f t="shared" si="6"/>
        <v>270</v>
      </c>
      <c r="O462" s="74">
        <f t="shared" si="7"/>
        <v>0.002</v>
      </c>
      <c r="P462" s="74">
        <f t="shared" si="8"/>
        <v>0.025</v>
      </c>
    </row>
    <row r="463">
      <c r="A463" s="33" t="s">
        <v>46</v>
      </c>
      <c r="B463" s="68" t="s">
        <v>95</v>
      </c>
      <c r="C463" s="35" t="s">
        <v>54</v>
      </c>
      <c r="D463" s="73" t="str">
        <f t="shared" si="2"/>
        <v>Africa/Niger-Africa/2006</v>
      </c>
      <c r="E463" s="56">
        <v>0.423</v>
      </c>
      <c r="F463" s="72">
        <v>24.0</v>
      </c>
      <c r="G463" s="69"/>
      <c r="H463" s="72">
        <v>270.0</v>
      </c>
      <c r="I463" s="56">
        <v>0.003</v>
      </c>
      <c r="J463" s="56">
        <v>0.035</v>
      </c>
      <c r="K463" s="74">
        <f t="shared" si="3"/>
        <v>0.423</v>
      </c>
      <c r="L463" s="75">
        <f t="shared" si="4"/>
        <v>24</v>
      </c>
      <c r="M463" s="75" t="str">
        <f t="shared" si="5"/>
        <v/>
      </c>
      <c r="N463" s="75">
        <f t="shared" si="6"/>
        <v>270</v>
      </c>
      <c r="O463" s="74">
        <f t="shared" si="7"/>
        <v>0.003</v>
      </c>
      <c r="P463" s="74">
        <f t="shared" si="8"/>
        <v>0.035</v>
      </c>
    </row>
    <row r="464">
      <c r="A464" s="33" t="s">
        <v>46</v>
      </c>
      <c r="B464" s="68" t="s">
        <v>95</v>
      </c>
      <c r="C464" s="35" t="s">
        <v>55</v>
      </c>
      <c r="D464" s="73" t="str">
        <f t="shared" si="2"/>
        <v>Africa/Niger-Africa/2007</v>
      </c>
      <c r="E464" s="56">
        <v>0.424</v>
      </c>
      <c r="F464" s="72">
        <v>23.0</v>
      </c>
      <c r="G464" s="69"/>
      <c r="H464" s="72">
        <v>270.0</v>
      </c>
      <c r="I464" s="56">
        <v>0.004</v>
      </c>
      <c r="J464" s="56">
        <v>0.063</v>
      </c>
      <c r="K464" s="74">
        <f t="shared" si="3"/>
        <v>0.424</v>
      </c>
      <c r="L464" s="75">
        <f t="shared" si="4"/>
        <v>23</v>
      </c>
      <c r="M464" s="75" t="str">
        <f t="shared" si="5"/>
        <v/>
      </c>
      <c r="N464" s="75">
        <f t="shared" si="6"/>
        <v>270</v>
      </c>
      <c r="O464" s="74">
        <f t="shared" si="7"/>
        <v>0.004</v>
      </c>
      <c r="P464" s="74">
        <f t="shared" si="8"/>
        <v>0.063</v>
      </c>
    </row>
    <row r="465">
      <c r="A465" s="33" t="s">
        <v>46</v>
      </c>
      <c r="B465" s="68" t="s">
        <v>95</v>
      </c>
      <c r="C465" s="35" t="s">
        <v>56</v>
      </c>
      <c r="D465" s="73" t="str">
        <f t="shared" si="2"/>
        <v>Africa/Niger-Africa/2008</v>
      </c>
      <c r="E465" s="56">
        <v>0.423</v>
      </c>
      <c r="F465" s="72">
        <v>19.0</v>
      </c>
      <c r="G465" s="69"/>
      <c r="H465" s="72">
        <v>270.0</v>
      </c>
      <c r="I465" s="56">
        <v>0.007</v>
      </c>
      <c r="J465" s="56">
        <v>0.129</v>
      </c>
      <c r="K465" s="74">
        <f t="shared" si="3"/>
        <v>0.423</v>
      </c>
      <c r="L465" s="75">
        <f t="shared" si="4"/>
        <v>19</v>
      </c>
      <c r="M465" s="75" t="str">
        <f t="shared" si="5"/>
        <v/>
      </c>
      <c r="N465" s="75">
        <f t="shared" si="6"/>
        <v>270</v>
      </c>
      <c r="O465" s="74">
        <f t="shared" si="7"/>
        <v>0.007</v>
      </c>
      <c r="P465" s="74">
        <f t="shared" si="8"/>
        <v>0.129</v>
      </c>
    </row>
    <row r="466">
      <c r="A466" s="33" t="s">
        <v>46</v>
      </c>
      <c r="B466" s="68" t="s">
        <v>95</v>
      </c>
      <c r="C466" s="35" t="s">
        <v>57</v>
      </c>
      <c r="D466" s="73" t="str">
        <f t="shared" si="2"/>
        <v>Africa/Niger-Africa/2009</v>
      </c>
      <c r="E466" s="56">
        <v>0.465</v>
      </c>
      <c r="F466" s="72">
        <v>17.0</v>
      </c>
      <c r="G466" s="69"/>
      <c r="H466" s="72">
        <v>270.0</v>
      </c>
      <c r="I466" s="56">
        <v>0.008</v>
      </c>
      <c r="J466" s="56">
        <v>0.17</v>
      </c>
      <c r="K466" s="74">
        <f t="shared" si="3"/>
        <v>0.465</v>
      </c>
      <c r="L466" s="75">
        <f t="shared" si="4"/>
        <v>17</v>
      </c>
      <c r="M466" s="75" t="str">
        <f t="shared" si="5"/>
        <v/>
      </c>
      <c r="N466" s="75">
        <f t="shared" si="6"/>
        <v>270</v>
      </c>
      <c r="O466" s="74">
        <f t="shared" si="7"/>
        <v>0.008</v>
      </c>
      <c r="P466" s="74">
        <f t="shared" si="8"/>
        <v>0.17</v>
      </c>
    </row>
    <row r="467">
      <c r="A467" s="33" t="s">
        <v>46</v>
      </c>
      <c r="B467" s="68" t="s">
        <v>95</v>
      </c>
      <c r="C467" s="35" t="s">
        <v>58</v>
      </c>
      <c r="D467" s="73" t="str">
        <f t="shared" si="2"/>
        <v>Africa/Niger-Africa/2010</v>
      </c>
      <c r="E467" s="56">
        <v>0.465</v>
      </c>
      <c r="F467" s="72">
        <v>17.0</v>
      </c>
      <c r="G467" s="69"/>
      <c r="H467" s="72">
        <v>270.0</v>
      </c>
      <c r="I467" s="56">
        <v>0.008</v>
      </c>
      <c r="J467" s="56">
        <v>0.231</v>
      </c>
      <c r="K467" s="74">
        <f t="shared" si="3"/>
        <v>0.465</v>
      </c>
      <c r="L467" s="75">
        <f t="shared" si="4"/>
        <v>17</v>
      </c>
      <c r="M467" s="75" t="str">
        <f t="shared" si="5"/>
        <v/>
      </c>
      <c r="N467" s="75">
        <f t="shared" si="6"/>
        <v>270</v>
      </c>
      <c r="O467" s="74">
        <f t="shared" si="7"/>
        <v>0.008</v>
      </c>
      <c r="P467" s="74">
        <f t="shared" si="8"/>
        <v>0.231</v>
      </c>
    </row>
    <row r="468">
      <c r="A468" s="33" t="s">
        <v>46</v>
      </c>
      <c r="B468" s="68" t="s">
        <v>95</v>
      </c>
      <c r="C468" s="35" t="s">
        <v>59</v>
      </c>
      <c r="D468" s="73" t="str">
        <f t="shared" si="2"/>
        <v>Africa/Niger-Africa/2011</v>
      </c>
      <c r="E468" s="56">
        <v>0.438</v>
      </c>
      <c r="F468" s="72">
        <v>17.0</v>
      </c>
      <c r="G468" s="69"/>
      <c r="H468" s="72">
        <v>270.0</v>
      </c>
      <c r="I468" s="56">
        <v>0.013</v>
      </c>
      <c r="J468" s="56">
        <v>0.287</v>
      </c>
      <c r="K468" s="74">
        <f t="shared" si="3"/>
        <v>0.438</v>
      </c>
      <c r="L468" s="75">
        <f t="shared" si="4"/>
        <v>17</v>
      </c>
      <c r="M468" s="75" t="str">
        <f t="shared" si="5"/>
        <v/>
      </c>
      <c r="N468" s="75">
        <f t="shared" si="6"/>
        <v>270</v>
      </c>
      <c r="O468" s="74">
        <f t="shared" si="7"/>
        <v>0.013</v>
      </c>
      <c r="P468" s="74">
        <f t="shared" si="8"/>
        <v>0.287</v>
      </c>
    </row>
    <row r="469">
      <c r="A469" s="33" t="s">
        <v>46</v>
      </c>
      <c r="B469" s="68" t="s">
        <v>95</v>
      </c>
      <c r="C469" s="35" t="s">
        <v>60</v>
      </c>
      <c r="D469" s="73" t="str">
        <f t="shared" si="2"/>
        <v>Africa/Niger-Africa/2012</v>
      </c>
      <c r="E469" s="56">
        <v>0.438</v>
      </c>
      <c r="F469" s="72">
        <v>17.0</v>
      </c>
      <c r="G469" s="72">
        <v>174.0</v>
      </c>
      <c r="H469" s="72">
        <v>270.0</v>
      </c>
      <c r="I469" s="56">
        <v>0.014</v>
      </c>
      <c r="J469" s="56">
        <v>0.314</v>
      </c>
      <c r="K469" s="74">
        <f t="shared" si="3"/>
        <v>0.438</v>
      </c>
      <c r="L469" s="75">
        <f t="shared" si="4"/>
        <v>17</v>
      </c>
      <c r="M469" s="75">
        <f t="shared" si="5"/>
        <v>174</v>
      </c>
      <c r="N469" s="75">
        <f t="shared" si="6"/>
        <v>270</v>
      </c>
      <c r="O469" s="74">
        <f t="shared" si="7"/>
        <v>0.014</v>
      </c>
      <c r="P469" s="74">
        <f t="shared" si="8"/>
        <v>0.314</v>
      </c>
    </row>
    <row r="470">
      <c r="A470" s="33" t="s">
        <v>46</v>
      </c>
      <c r="B470" s="68" t="s">
        <v>96</v>
      </c>
      <c r="C470" s="35" t="s">
        <v>48</v>
      </c>
      <c r="D470" s="73" t="str">
        <f t="shared" si="2"/>
        <v>Africa/Nigeria-Africa/2000</v>
      </c>
      <c r="E470" s="59"/>
      <c r="F470" s="69"/>
      <c r="G470" s="69"/>
      <c r="H470" s="69"/>
      <c r="I470" s="56">
        <v>0.001</v>
      </c>
      <c r="J470" s="56">
        <v>0.0</v>
      </c>
      <c r="K470" s="74" t="str">
        <f t="shared" si="3"/>
        <v/>
      </c>
      <c r="L470" s="75" t="str">
        <f t="shared" si="4"/>
        <v/>
      </c>
      <c r="M470" s="75" t="str">
        <f t="shared" si="5"/>
        <v/>
      </c>
      <c r="N470" s="75" t="str">
        <f t="shared" si="6"/>
        <v/>
      </c>
      <c r="O470" s="74">
        <f t="shared" si="7"/>
        <v>0.001</v>
      </c>
      <c r="P470" s="74">
        <f t="shared" si="8"/>
        <v>0</v>
      </c>
    </row>
    <row r="471">
      <c r="A471" s="33" t="s">
        <v>46</v>
      </c>
      <c r="B471" s="68" t="s">
        <v>96</v>
      </c>
      <c r="C471" s="35" t="s">
        <v>49</v>
      </c>
      <c r="D471" s="73" t="str">
        <f t="shared" si="2"/>
        <v>Africa/Nigeria-Africa/2001</v>
      </c>
      <c r="E471" s="59"/>
      <c r="F471" s="69"/>
      <c r="G471" s="69"/>
      <c r="H471" s="69"/>
      <c r="I471" s="56">
        <v>0.001</v>
      </c>
      <c r="J471" s="56">
        <v>0.002</v>
      </c>
      <c r="K471" s="74" t="str">
        <f t="shared" si="3"/>
        <v/>
      </c>
      <c r="L471" s="75" t="str">
        <f t="shared" si="4"/>
        <v/>
      </c>
      <c r="M471" s="75" t="str">
        <f t="shared" si="5"/>
        <v/>
      </c>
      <c r="N471" s="75" t="str">
        <f t="shared" si="6"/>
        <v/>
      </c>
      <c r="O471" s="74">
        <f t="shared" si="7"/>
        <v>0.001</v>
      </c>
      <c r="P471" s="74">
        <f t="shared" si="8"/>
        <v>0.002</v>
      </c>
    </row>
    <row r="472">
      <c r="A472" s="33" t="s">
        <v>46</v>
      </c>
      <c r="B472" s="68" t="s">
        <v>96</v>
      </c>
      <c r="C472" s="35" t="s">
        <v>50</v>
      </c>
      <c r="D472" s="73" t="str">
        <f t="shared" si="2"/>
        <v>Africa/Nigeria-Africa/2002</v>
      </c>
      <c r="E472" s="59"/>
      <c r="F472" s="69"/>
      <c r="G472" s="69"/>
      <c r="H472" s="69"/>
      <c r="I472" s="56">
        <v>0.003</v>
      </c>
      <c r="J472" s="56">
        <v>0.012</v>
      </c>
      <c r="K472" s="74" t="str">
        <f t="shared" si="3"/>
        <v/>
      </c>
      <c r="L472" s="75" t="str">
        <f t="shared" si="4"/>
        <v/>
      </c>
      <c r="M472" s="75" t="str">
        <f t="shared" si="5"/>
        <v/>
      </c>
      <c r="N472" s="75" t="str">
        <f t="shared" si="6"/>
        <v/>
      </c>
      <c r="O472" s="74">
        <f t="shared" si="7"/>
        <v>0.003</v>
      </c>
      <c r="P472" s="74">
        <f t="shared" si="8"/>
        <v>0.012</v>
      </c>
    </row>
    <row r="473">
      <c r="A473" s="33" t="s">
        <v>46</v>
      </c>
      <c r="B473" s="68" t="s">
        <v>96</v>
      </c>
      <c r="C473" s="35" t="s">
        <v>51</v>
      </c>
      <c r="D473" s="73" t="str">
        <f t="shared" si="2"/>
        <v>Africa/Nigeria-Africa/2003</v>
      </c>
      <c r="E473" s="59"/>
      <c r="F473" s="72">
        <v>36.0</v>
      </c>
      <c r="G473" s="69"/>
      <c r="H473" s="69"/>
      <c r="I473" s="56">
        <v>0.006</v>
      </c>
      <c r="J473" s="56">
        <v>0.024</v>
      </c>
      <c r="K473" s="74" t="str">
        <f t="shared" si="3"/>
        <v/>
      </c>
      <c r="L473" s="75">
        <f t="shared" si="4"/>
        <v>36</v>
      </c>
      <c r="M473" s="75" t="str">
        <f t="shared" si="5"/>
        <v/>
      </c>
      <c r="N473" s="75" t="str">
        <f t="shared" si="6"/>
        <v/>
      </c>
      <c r="O473" s="74">
        <f t="shared" si="7"/>
        <v>0.006</v>
      </c>
      <c r="P473" s="74">
        <f t="shared" si="8"/>
        <v>0.024</v>
      </c>
    </row>
    <row r="474">
      <c r="A474" s="33" t="s">
        <v>46</v>
      </c>
      <c r="B474" s="68" t="s">
        <v>96</v>
      </c>
      <c r="C474" s="35" t="s">
        <v>52</v>
      </c>
      <c r="D474" s="73" t="str">
        <f t="shared" si="2"/>
        <v>Africa/Nigeria-Africa/2004</v>
      </c>
      <c r="E474" s="59"/>
      <c r="F474" s="72">
        <v>36.0</v>
      </c>
      <c r="G474" s="69"/>
      <c r="H474" s="69"/>
      <c r="I474" s="56">
        <v>0.013</v>
      </c>
      <c r="J474" s="56">
        <v>0.067</v>
      </c>
      <c r="K474" s="74" t="str">
        <f t="shared" si="3"/>
        <v/>
      </c>
      <c r="L474" s="75">
        <f t="shared" si="4"/>
        <v>36</v>
      </c>
      <c r="M474" s="75" t="str">
        <f t="shared" si="5"/>
        <v/>
      </c>
      <c r="N474" s="75" t="str">
        <f t="shared" si="6"/>
        <v/>
      </c>
      <c r="O474" s="74">
        <f t="shared" si="7"/>
        <v>0.013</v>
      </c>
      <c r="P474" s="74">
        <f t="shared" si="8"/>
        <v>0.067</v>
      </c>
    </row>
    <row r="475">
      <c r="A475" s="33" t="s">
        <v>46</v>
      </c>
      <c r="B475" s="68" t="s">
        <v>96</v>
      </c>
      <c r="C475" s="35" t="s">
        <v>53</v>
      </c>
      <c r="D475" s="73" t="str">
        <f t="shared" si="2"/>
        <v>Africa/Nigeria-Africa/2005</v>
      </c>
      <c r="E475" s="56">
        <v>0.316</v>
      </c>
      <c r="F475" s="72">
        <v>35.0</v>
      </c>
      <c r="G475" s="69"/>
      <c r="H475" s="72">
        <v>1120.0</v>
      </c>
      <c r="I475" s="56">
        <v>0.035</v>
      </c>
      <c r="J475" s="56">
        <v>0.133</v>
      </c>
      <c r="K475" s="74">
        <f t="shared" si="3"/>
        <v>0.316</v>
      </c>
      <c r="L475" s="75">
        <f t="shared" si="4"/>
        <v>35</v>
      </c>
      <c r="M475" s="75" t="str">
        <f t="shared" si="5"/>
        <v/>
      </c>
      <c r="N475" s="75">
        <f t="shared" si="6"/>
        <v>1120</v>
      </c>
      <c r="O475" s="74">
        <f t="shared" si="7"/>
        <v>0.035</v>
      </c>
      <c r="P475" s="74">
        <f t="shared" si="8"/>
        <v>0.133</v>
      </c>
    </row>
    <row r="476">
      <c r="A476" s="33" t="s">
        <v>46</v>
      </c>
      <c r="B476" s="68" t="s">
        <v>96</v>
      </c>
      <c r="C476" s="35" t="s">
        <v>54</v>
      </c>
      <c r="D476" s="73" t="str">
        <f t="shared" si="2"/>
        <v>Africa/Nigeria-Africa/2006</v>
      </c>
      <c r="E476" s="56">
        <v>0.322</v>
      </c>
      <c r="F476" s="72">
        <v>35.0</v>
      </c>
      <c r="G476" s="69"/>
      <c r="H476" s="72">
        <v>1120.0</v>
      </c>
      <c r="I476" s="56">
        <v>0.055</v>
      </c>
      <c r="J476" s="56">
        <v>0.226</v>
      </c>
      <c r="K476" s="74">
        <f t="shared" si="3"/>
        <v>0.322</v>
      </c>
      <c r="L476" s="75">
        <f t="shared" si="4"/>
        <v>35</v>
      </c>
      <c r="M476" s="75" t="str">
        <f t="shared" si="5"/>
        <v/>
      </c>
      <c r="N476" s="75">
        <f t="shared" si="6"/>
        <v>1120</v>
      </c>
      <c r="O476" s="74">
        <f t="shared" si="7"/>
        <v>0.055</v>
      </c>
      <c r="P476" s="74">
        <f t="shared" si="8"/>
        <v>0.226</v>
      </c>
    </row>
    <row r="477">
      <c r="A477" s="33" t="s">
        <v>46</v>
      </c>
      <c r="B477" s="68" t="s">
        <v>96</v>
      </c>
      <c r="C477" s="35" t="s">
        <v>55</v>
      </c>
      <c r="D477" s="73" t="str">
        <f t="shared" si="2"/>
        <v>Africa/Nigeria-Africa/2007</v>
      </c>
      <c r="E477" s="56">
        <v>0.322</v>
      </c>
      <c r="F477" s="72">
        <v>27.0</v>
      </c>
      <c r="G477" s="69"/>
      <c r="H477" s="72">
        <v>1120.0</v>
      </c>
      <c r="I477" s="56">
        <v>0.068</v>
      </c>
      <c r="J477" s="56">
        <v>0.274</v>
      </c>
      <c r="K477" s="74">
        <f t="shared" si="3"/>
        <v>0.322</v>
      </c>
      <c r="L477" s="75">
        <f t="shared" si="4"/>
        <v>27</v>
      </c>
      <c r="M477" s="75" t="str">
        <f t="shared" si="5"/>
        <v/>
      </c>
      <c r="N477" s="75">
        <f t="shared" si="6"/>
        <v>1120</v>
      </c>
      <c r="O477" s="74">
        <f t="shared" si="7"/>
        <v>0.068</v>
      </c>
      <c r="P477" s="74">
        <f t="shared" si="8"/>
        <v>0.274</v>
      </c>
    </row>
    <row r="478">
      <c r="A478" s="33" t="s">
        <v>46</v>
      </c>
      <c r="B478" s="68" t="s">
        <v>96</v>
      </c>
      <c r="C478" s="35" t="s">
        <v>56</v>
      </c>
      <c r="D478" s="73" t="str">
        <f t="shared" si="2"/>
        <v>Africa/Nigeria-Africa/2008</v>
      </c>
      <c r="E478" s="56">
        <v>0.322</v>
      </c>
      <c r="F478" s="72">
        <v>25.0</v>
      </c>
      <c r="G478" s="69"/>
      <c r="H478" s="72">
        <v>938.0</v>
      </c>
      <c r="I478" s="56">
        <v>0.159</v>
      </c>
      <c r="J478" s="56">
        <v>0.417</v>
      </c>
      <c r="K478" s="74">
        <f t="shared" si="3"/>
        <v>0.322</v>
      </c>
      <c r="L478" s="75">
        <f t="shared" si="4"/>
        <v>25</v>
      </c>
      <c r="M478" s="75" t="str">
        <f t="shared" si="5"/>
        <v/>
      </c>
      <c r="N478" s="75">
        <f t="shared" si="6"/>
        <v>938</v>
      </c>
      <c r="O478" s="74">
        <f t="shared" si="7"/>
        <v>0.159</v>
      </c>
      <c r="P478" s="74">
        <f t="shared" si="8"/>
        <v>0.417</v>
      </c>
    </row>
    <row r="479">
      <c r="A479" s="33" t="s">
        <v>46</v>
      </c>
      <c r="B479" s="68" t="s">
        <v>96</v>
      </c>
      <c r="C479" s="35" t="s">
        <v>57</v>
      </c>
      <c r="D479" s="73" t="str">
        <f t="shared" si="2"/>
        <v>Africa/Nigeria-Africa/2009</v>
      </c>
      <c r="E479" s="56">
        <v>0.322</v>
      </c>
      <c r="F479" s="72">
        <v>25.0</v>
      </c>
      <c r="G479" s="69"/>
      <c r="H479" s="72">
        <v>938.0</v>
      </c>
      <c r="I479" s="56">
        <v>0.2</v>
      </c>
      <c r="J479" s="56">
        <v>0.48</v>
      </c>
      <c r="K479" s="74">
        <f t="shared" si="3"/>
        <v>0.322</v>
      </c>
      <c r="L479" s="75">
        <f t="shared" si="4"/>
        <v>25</v>
      </c>
      <c r="M479" s="75" t="str">
        <f t="shared" si="5"/>
        <v/>
      </c>
      <c r="N479" s="75">
        <f t="shared" si="6"/>
        <v>938</v>
      </c>
      <c r="O479" s="74">
        <f t="shared" si="7"/>
        <v>0.2</v>
      </c>
      <c r="P479" s="74">
        <f t="shared" si="8"/>
        <v>0.48</v>
      </c>
    </row>
    <row r="480">
      <c r="A480" s="33" t="s">
        <v>46</v>
      </c>
      <c r="B480" s="68" t="s">
        <v>96</v>
      </c>
      <c r="C480" s="35" t="s">
        <v>58</v>
      </c>
      <c r="D480" s="73" t="str">
        <f t="shared" si="2"/>
        <v>Africa/Nigeria-Africa/2010</v>
      </c>
      <c r="E480" s="56">
        <v>0.322</v>
      </c>
      <c r="F480" s="72">
        <v>25.0</v>
      </c>
      <c r="G480" s="69"/>
      <c r="H480" s="72">
        <v>938.0</v>
      </c>
      <c r="I480" s="56">
        <v>0.24</v>
      </c>
      <c r="J480" s="56">
        <v>0.547</v>
      </c>
      <c r="K480" s="74">
        <f t="shared" si="3"/>
        <v>0.322</v>
      </c>
      <c r="L480" s="75">
        <f t="shared" si="4"/>
        <v>25</v>
      </c>
      <c r="M480" s="75" t="str">
        <f t="shared" si="5"/>
        <v/>
      </c>
      <c r="N480" s="75">
        <f t="shared" si="6"/>
        <v>938</v>
      </c>
      <c r="O480" s="74">
        <f t="shared" si="7"/>
        <v>0.24</v>
      </c>
      <c r="P480" s="74">
        <f t="shared" si="8"/>
        <v>0.547</v>
      </c>
    </row>
    <row r="481">
      <c r="A481" s="33" t="s">
        <v>46</v>
      </c>
      <c r="B481" s="68" t="s">
        <v>96</v>
      </c>
      <c r="C481" s="35" t="s">
        <v>59</v>
      </c>
      <c r="D481" s="73" t="str">
        <f t="shared" si="2"/>
        <v>Africa/Nigeria-Africa/2011</v>
      </c>
      <c r="E481" s="56">
        <v>0.327</v>
      </c>
      <c r="F481" s="72">
        <v>28.0</v>
      </c>
      <c r="G481" s="69"/>
      <c r="H481" s="72">
        <v>938.0</v>
      </c>
      <c r="I481" s="56">
        <v>0.284</v>
      </c>
      <c r="J481" s="56">
        <v>0.58</v>
      </c>
      <c r="K481" s="74">
        <f t="shared" si="3"/>
        <v>0.327</v>
      </c>
      <c r="L481" s="75">
        <f t="shared" si="4"/>
        <v>28</v>
      </c>
      <c r="M481" s="75" t="str">
        <f t="shared" si="5"/>
        <v/>
      </c>
      <c r="N481" s="75">
        <f t="shared" si="6"/>
        <v>938</v>
      </c>
      <c r="O481" s="74">
        <f t="shared" si="7"/>
        <v>0.284</v>
      </c>
      <c r="P481" s="74">
        <f t="shared" si="8"/>
        <v>0.58</v>
      </c>
    </row>
    <row r="482">
      <c r="A482" s="33" t="s">
        <v>46</v>
      </c>
      <c r="B482" s="68" t="s">
        <v>96</v>
      </c>
      <c r="C482" s="35" t="s">
        <v>60</v>
      </c>
      <c r="D482" s="73" t="str">
        <f t="shared" si="2"/>
        <v>Africa/Nigeria-Africa/2012</v>
      </c>
      <c r="E482" s="56">
        <v>0.338</v>
      </c>
      <c r="F482" s="72">
        <v>28.0</v>
      </c>
      <c r="G482" s="72">
        <v>138.0</v>
      </c>
      <c r="H482" s="72">
        <v>956.0</v>
      </c>
      <c r="I482" s="56">
        <v>0.328</v>
      </c>
      <c r="J482" s="56">
        <v>0.668</v>
      </c>
      <c r="K482" s="74">
        <f t="shared" si="3"/>
        <v>0.338</v>
      </c>
      <c r="L482" s="75">
        <f t="shared" si="4"/>
        <v>28</v>
      </c>
      <c r="M482" s="75">
        <f t="shared" si="5"/>
        <v>138</v>
      </c>
      <c r="N482" s="75">
        <f t="shared" si="6"/>
        <v>956</v>
      </c>
      <c r="O482" s="74">
        <f t="shared" si="7"/>
        <v>0.328</v>
      </c>
      <c r="P482" s="74">
        <f t="shared" si="8"/>
        <v>0.668</v>
      </c>
    </row>
    <row r="483">
      <c r="A483" s="33" t="s">
        <v>46</v>
      </c>
      <c r="B483" s="68" t="s">
        <v>97</v>
      </c>
      <c r="C483" s="35" t="s">
        <v>48</v>
      </c>
      <c r="D483" s="73" t="str">
        <f t="shared" si="2"/>
        <v>Africa/Rwanda-Africa/2000</v>
      </c>
      <c r="E483" s="59"/>
      <c r="F483" s="69"/>
      <c r="G483" s="69"/>
      <c r="H483" s="69"/>
      <c r="I483" s="56">
        <v>0.001</v>
      </c>
      <c r="J483" s="56">
        <v>0.005</v>
      </c>
      <c r="K483" s="74" t="str">
        <f t="shared" si="3"/>
        <v/>
      </c>
      <c r="L483" s="75" t="str">
        <f t="shared" si="4"/>
        <v/>
      </c>
      <c r="M483" s="75" t="str">
        <f t="shared" si="5"/>
        <v/>
      </c>
      <c r="N483" s="75" t="str">
        <f t="shared" si="6"/>
        <v/>
      </c>
      <c r="O483" s="74">
        <f t="shared" si="7"/>
        <v>0.001</v>
      </c>
      <c r="P483" s="74">
        <f t="shared" si="8"/>
        <v>0.005</v>
      </c>
    </row>
    <row r="484">
      <c r="A484" s="33" t="s">
        <v>46</v>
      </c>
      <c r="B484" s="68" t="s">
        <v>97</v>
      </c>
      <c r="C484" s="35" t="s">
        <v>49</v>
      </c>
      <c r="D484" s="73" t="str">
        <f t="shared" si="2"/>
        <v>Africa/Rwanda-Africa/2001</v>
      </c>
      <c r="E484" s="59"/>
      <c r="F484" s="69"/>
      <c r="G484" s="69"/>
      <c r="H484" s="69"/>
      <c r="I484" s="56">
        <v>0.002</v>
      </c>
      <c r="J484" s="56">
        <v>0.007</v>
      </c>
      <c r="K484" s="74" t="str">
        <f t="shared" si="3"/>
        <v/>
      </c>
      <c r="L484" s="75" t="str">
        <f t="shared" si="4"/>
        <v/>
      </c>
      <c r="M484" s="75" t="str">
        <f t="shared" si="5"/>
        <v/>
      </c>
      <c r="N484" s="75" t="str">
        <f t="shared" si="6"/>
        <v/>
      </c>
      <c r="O484" s="74">
        <f t="shared" si="7"/>
        <v>0.002</v>
      </c>
      <c r="P484" s="74">
        <f t="shared" si="8"/>
        <v>0.007</v>
      </c>
    </row>
    <row r="485">
      <c r="A485" s="33" t="s">
        <v>46</v>
      </c>
      <c r="B485" s="68" t="s">
        <v>97</v>
      </c>
      <c r="C485" s="35" t="s">
        <v>50</v>
      </c>
      <c r="D485" s="73" t="str">
        <f t="shared" si="2"/>
        <v>Africa/Rwanda-Africa/2002</v>
      </c>
      <c r="E485" s="59"/>
      <c r="F485" s="69"/>
      <c r="G485" s="69"/>
      <c r="H485" s="69"/>
      <c r="I485" s="56">
        <v>0.003</v>
      </c>
      <c r="J485" s="56">
        <v>0.009</v>
      </c>
      <c r="K485" s="74" t="str">
        <f t="shared" si="3"/>
        <v/>
      </c>
      <c r="L485" s="75" t="str">
        <f t="shared" si="4"/>
        <v/>
      </c>
      <c r="M485" s="75" t="str">
        <f t="shared" si="5"/>
        <v/>
      </c>
      <c r="N485" s="75" t="str">
        <f t="shared" si="6"/>
        <v/>
      </c>
      <c r="O485" s="74">
        <f t="shared" si="7"/>
        <v>0.003</v>
      </c>
      <c r="P485" s="74">
        <f t="shared" si="8"/>
        <v>0.009</v>
      </c>
    </row>
    <row r="486">
      <c r="A486" s="33" t="s">
        <v>46</v>
      </c>
      <c r="B486" s="68" t="s">
        <v>97</v>
      </c>
      <c r="C486" s="35" t="s">
        <v>51</v>
      </c>
      <c r="D486" s="73" t="str">
        <f t="shared" si="2"/>
        <v>Africa/Rwanda-Africa/2003</v>
      </c>
      <c r="E486" s="59"/>
      <c r="F486" s="72">
        <v>18.0</v>
      </c>
      <c r="G486" s="69"/>
      <c r="H486" s="69"/>
      <c r="I486" s="56">
        <v>0.004</v>
      </c>
      <c r="J486" s="56">
        <v>0.014</v>
      </c>
      <c r="K486" s="74" t="str">
        <f t="shared" si="3"/>
        <v/>
      </c>
      <c r="L486" s="75">
        <f t="shared" si="4"/>
        <v>18</v>
      </c>
      <c r="M486" s="75" t="str">
        <f t="shared" si="5"/>
        <v/>
      </c>
      <c r="N486" s="75" t="str">
        <f t="shared" si="6"/>
        <v/>
      </c>
      <c r="O486" s="74">
        <f t="shared" si="7"/>
        <v>0.004</v>
      </c>
      <c r="P486" s="74">
        <f t="shared" si="8"/>
        <v>0.014</v>
      </c>
    </row>
    <row r="487">
      <c r="A487" s="33" t="s">
        <v>46</v>
      </c>
      <c r="B487" s="68" t="s">
        <v>97</v>
      </c>
      <c r="C487" s="35" t="s">
        <v>52</v>
      </c>
      <c r="D487" s="73" t="str">
        <f t="shared" si="2"/>
        <v>Africa/Rwanda-Africa/2004</v>
      </c>
      <c r="E487" s="59"/>
      <c r="F487" s="72">
        <v>18.0</v>
      </c>
      <c r="G487" s="69"/>
      <c r="H487" s="69"/>
      <c r="I487" s="56">
        <v>0.004</v>
      </c>
      <c r="J487" s="56">
        <v>0.015</v>
      </c>
      <c r="K487" s="74" t="str">
        <f t="shared" si="3"/>
        <v/>
      </c>
      <c r="L487" s="75">
        <f t="shared" si="4"/>
        <v>18</v>
      </c>
      <c r="M487" s="75" t="str">
        <f t="shared" si="5"/>
        <v/>
      </c>
      <c r="N487" s="75" t="str">
        <f t="shared" si="6"/>
        <v/>
      </c>
      <c r="O487" s="74">
        <f t="shared" si="7"/>
        <v>0.004</v>
      </c>
      <c r="P487" s="74">
        <f t="shared" si="8"/>
        <v>0.015</v>
      </c>
    </row>
    <row r="488">
      <c r="A488" s="33" t="s">
        <v>46</v>
      </c>
      <c r="B488" s="68" t="s">
        <v>97</v>
      </c>
      <c r="C488" s="35" t="s">
        <v>53</v>
      </c>
      <c r="D488" s="73" t="str">
        <f t="shared" si="2"/>
        <v>Africa/Rwanda-Africa/2005</v>
      </c>
      <c r="E488" s="56">
        <v>0.468</v>
      </c>
      <c r="F488" s="72">
        <v>18.0</v>
      </c>
      <c r="G488" s="69"/>
      <c r="H488" s="72">
        <v>168.0</v>
      </c>
      <c r="I488" s="56">
        <v>0.006</v>
      </c>
      <c r="J488" s="56">
        <v>0.024</v>
      </c>
      <c r="K488" s="74">
        <f t="shared" si="3"/>
        <v>0.468</v>
      </c>
      <c r="L488" s="75">
        <f t="shared" si="4"/>
        <v>18</v>
      </c>
      <c r="M488" s="75" t="str">
        <f t="shared" si="5"/>
        <v/>
      </c>
      <c r="N488" s="75">
        <f t="shared" si="6"/>
        <v>168</v>
      </c>
      <c r="O488" s="74">
        <f t="shared" si="7"/>
        <v>0.006</v>
      </c>
      <c r="P488" s="74">
        <f t="shared" si="8"/>
        <v>0.024</v>
      </c>
    </row>
    <row r="489">
      <c r="A489" s="33" t="s">
        <v>46</v>
      </c>
      <c r="B489" s="68" t="s">
        <v>97</v>
      </c>
      <c r="C489" s="35" t="s">
        <v>54</v>
      </c>
      <c r="D489" s="73" t="str">
        <f t="shared" si="2"/>
        <v>Africa/Rwanda-Africa/2006</v>
      </c>
      <c r="E489" s="56">
        <v>0.369</v>
      </c>
      <c r="F489" s="72">
        <v>16.0</v>
      </c>
      <c r="G489" s="69"/>
      <c r="H489" s="72">
        <v>168.0</v>
      </c>
      <c r="I489" s="59"/>
      <c r="J489" s="56">
        <v>0.033</v>
      </c>
      <c r="K489" s="74">
        <f t="shared" si="3"/>
        <v>0.369</v>
      </c>
      <c r="L489" s="75">
        <f t="shared" si="4"/>
        <v>16</v>
      </c>
      <c r="M489" s="75" t="str">
        <f t="shared" si="5"/>
        <v/>
      </c>
      <c r="N489" s="75">
        <f t="shared" si="6"/>
        <v>168</v>
      </c>
      <c r="O489" s="74">
        <f t="shared" si="7"/>
        <v>0.006</v>
      </c>
      <c r="P489" s="74">
        <f t="shared" si="8"/>
        <v>0.033</v>
      </c>
    </row>
    <row r="490">
      <c r="A490" s="33" t="s">
        <v>46</v>
      </c>
      <c r="B490" s="68" t="s">
        <v>97</v>
      </c>
      <c r="C490" s="35" t="s">
        <v>55</v>
      </c>
      <c r="D490" s="73" t="str">
        <f t="shared" si="2"/>
        <v>Africa/Rwanda-Africa/2007</v>
      </c>
      <c r="E490" s="56">
        <v>0.335</v>
      </c>
      <c r="F490" s="72">
        <v>16.0</v>
      </c>
      <c r="G490" s="69"/>
      <c r="H490" s="72">
        <v>168.0</v>
      </c>
      <c r="I490" s="56">
        <v>0.021</v>
      </c>
      <c r="J490" s="56">
        <v>0.064</v>
      </c>
      <c r="K490" s="74">
        <f t="shared" si="3"/>
        <v>0.335</v>
      </c>
      <c r="L490" s="75">
        <f t="shared" si="4"/>
        <v>16</v>
      </c>
      <c r="M490" s="75" t="str">
        <f t="shared" si="5"/>
        <v/>
      </c>
      <c r="N490" s="75">
        <f t="shared" si="6"/>
        <v>168</v>
      </c>
      <c r="O490" s="74">
        <f t="shared" si="7"/>
        <v>0.021</v>
      </c>
      <c r="P490" s="74">
        <f t="shared" si="8"/>
        <v>0.064</v>
      </c>
    </row>
    <row r="491">
      <c r="A491" s="33" t="s">
        <v>46</v>
      </c>
      <c r="B491" s="68" t="s">
        <v>97</v>
      </c>
      <c r="C491" s="35" t="s">
        <v>56</v>
      </c>
      <c r="D491" s="73" t="str">
        <f t="shared" si="2"/>
        <v>Africa/Rwanda-Africa/2008</v>
      </c>
      <c r="E491" s="56">
        <v>0.334</v>
      </c>
      <c r="F491" s="72">
        <v>14.0</v>
      </c>
      <c r="G491" s="69"/>
      <c r="H491" s="72">
        <v>160.0</v>
      </c>
      <c r="I491" s="56">
        <v>0.045</v>
      </c>
      <c r="J491" s="56">
        <v>0.129</v>
      </c>
      <c r="K491" s="74">
        <f t="shared" si="3"/>
        <v>0.334</v>
      </c>
      <c r="L491" s="75">
        <f t="shared" si="4"/>
        <v>14</v>
      </c>
      <c r="M491" s="75" t="str">
        <f t="shared" si="5"/>
        <v/>
      </c>
      <c r="N491" s="75">
        <f t="shared" si="6"/>
        <v>160</v>
      </c>
      <c r="O491" s="74">
        <f t="shared" si="7"/>
        <v>0.045</v>
      </c>
      <c r="P491" s="74">
        <f t="shared" si="8"/>
        <v>0.129</v>
      </c>
    </row>
    <row r="492">
      <c r="A492" s="33" t="s">
        <v>46</v>
      </c>
      <c r="B492" s="68" t="s">
        <v>97</v>
      </c>
      <c r="C492" s="35" t="s">
        <v>57</v>
      </c>
      <c r="D492" s="73" t="str">
        <f t="shared" si="2"/>
        <v>Africa/Rwanda-Africa/2009</v>
      </c>
      <c r="E492" s="56">
        <v>0.31</v>
      </c>
      <c r="F492" s="72">
        <v>3.0</v>
      </c>
      <c r="G492" s="69"/>
      <c r="H492" s="72">
        <v>160.0</v>
      </c>
      <c r="I492" s="56">
        <v>0.077</v>
      </c>
      <c r="J492" s="56">
        <v>0.231</v>
      </c>
      <c r="K492" s="74">
        <f t="shared" si="3"/>
        <v>0.31</v>
      </c>
      <c r="L492" s="75">
        <f t="shared" si="4"/>
        <v>3</v>
      </c>
      <c r="M492" s="75" t="str">
        <f t="shared" si="5"/>
        <v/>
      </c>
      <c r="N492" s="75">
        <f t="shared" si="6"/>
        <v>160</v>
      </c>
      <c r="O492" s="74">
        <f t="shared" si="7"/>
        <v>0.077</v>
      </c>
      <c r="P492" s="74">
        <f t="shared" si="8"/>
        <v>0.231</v>
      </c>
    </row>
    <row r="493">
      <c r="A493" s="33" t="s">
        <v>46</v>
      </c>
      <c r="B493" s="68" t="s">
        <v>97</v>
      </c>
      <c r="C493" s="35" t="s">
        <v>58</v>
      </c>
      <c r="D493" s="73" t="str">
        <f t="shared" si="2"/>
        <v>Africa/Rwanda-Africa/2010</v>
      </c>
      <c r="E493" s="56">
        <v>0.31</v>
      </c>
      <c r="F493" s="72">
        <v>3.0</v>
      </c>
      <c r="G493" s="69"/>
      <c r="H493" s="72">
        <v>148.0</v>
      </c>
      <c r="I493" s="56">
        <v>0.08</v>
      </c>
      <c r="J493" s="56">
        <v>0.327</v>
      </c>
      <c r="K493" s="74">
        <f t="shared" si="3"/>
        <v>0.31</v>
      </c>
      <c r="L493" s="75">
        <f t="shared" si="4"/>
        <v>3</v>
      </c>
      <c r="M493" s="75" t="str">
        <f t="shared" si="5"/>
        <v/>
      </c>
      <c r="N493" s="75">
        <f t="shared" si="6"/>
        <v>148</v>
      </c>
      <c r="O493" s="74">
        <f t="shared" si="7"/>
        <v>0.08</v>
      </c>
      <c r="P493" s="74">
        <f t="shared" si="8"/>
        <v>0.327</v>
      </c>
    </row>
    <row r="494">
      <c r="A494" s="33" t="s">
        <v>46</v>
      </c>
      <c r="B494" s="68" t="s">
        <v>97</v>
      </c>
      <c r="C494" s="35" t="s">
        <v>59</v>
      </c>
      <c r="D494" s="73" t="str">
        <f t="shared" si="2"/>
        <v>Africa/Rwanda-Africa/2011</v>
      </c>
      <c r="E494" s="56">
        <v>0.31</v>
      </c>
      <c r="F494" s="72">
        <v>3.0</v>
      </c>
      <c r="G494" s="69"/>
      <c r="H494" s="72">
        <v>148.0</v>
      </c>
      <c r="I494" s="56">
        <v>0.07</v>
      </c>
      <c r="J494" s="56">
        <v>0.399</v>
      </c>
      <c r="K494" s="74">
        <f t="shared" si="3"/>
        <v>0.31</v>
      </c>
      <c r="L494" s="75">
        <f t="shared" si="4"/>
        <v>3</v>
      </c>
      <c r="M494" s="75" t="str">
        <f t="shared" si="5"/>
        <v/>
      </c>
      <c r="N494" s="75">
        <f t="shared" si="6"/>
        <v>148</v>
      </c>
      <c r="O494" s="74">
        <f t="shared" si="7"/>
        <v>0.07</v>
      </c>
      <c r="P494" s="74">
        <f t="shared" si="8"/>
        <v>0.399</v>
      </c>
    </row>
    <row r="495">
      <c r="A495" s="33" t="s">
        <v>46</v>
      </c>
      <c r="B495" s="68" t="s">
        <v>97</v>
      </c>
      <c r="C495" s="35" t="s">
        <v>60</v>
      </c>
      <c r="D495" s="73" t="str">
        <f t="shared" si="2"/>
        <v>Africa/Rwanda-Africa/2012</v>
      </c>
      <c r="E495" s="56">
        <v>0.308</v>
      </c>
      <c r="F495" s="72">
        <v>3.0</v>
      </c>
      <c r="G495" s="72">
        <v>54.0</v>
      </c>
      <c r="H495" s="72">
        <v>134.0</v>
      </c>
      <c r="I495" s="56">
        <v>0.08</v>
      </c>
      <c r="J495" s="56">
        <v>0.497</v>
      </c>
      <c r="K495" s="74">
        <f t="shared" si="3"/>
        <v>0.308</v>
      </c>
      <c r="L495" s="75">
        <f t="shared" si="4"/>
        <v>3</v>
      </c>
      <c r="M495" s="75">
        <f t="shared" si="5"/>
        <v>54</v>
      </c>
      <c r="N495" s="75">
        <f t="shared" si="6"/>
        <v>134</v>
      </c>
      <c r="O495" s="74">
        <f t="shared" si="7"/>
        <v>0.08</v>
      </c>
      <c r="P495" s="74">
        <f t="shared" si="8"/>
        <v>0.497</v>
      </c>
    </row>
    <row r="496">
      <c r="A496" s="33" t="s">
        <v>46</v>
      </c>
      <c r="B496" s="68" t="s">
        <v>98</v>
      </c>
      <c r="C496" s="35" t="s">
        <v>48</v>
      </c>
      <c r="D496" s="73" t="str">
        <f t="shared" si="2"/>
        <v>Africa/Sao Tome and Principe-Africa/2000</v>
      </c>
      <c r="E496" s="59"/>
      <c r="F496" s="69"/>
      <c r="G496" s="69"/>
      <c r="H496" s="69"/>
      <c r="I496" s="56">
        <v>0.046</v>
      </c>
      <c r="J496" s="59"/>
      <c r="K496" s="74" t="str">
        <f t="shared" si="3"/>
        <v/>
      </c>
      <c r="L496" s="75" t="str">
        <f t="shared" si="4"/>
        <v/>
      </c>
      <c r="M496" s="75" t="str">
        <f t="shared" si="5"/>
        <v/>
      </c>
      <c r="N496" s="75" t="str">
        <f t="shared" si="6"/>
        <v/>
      </c>
      <c r="O496" s="74">
        <f t="shared" si="7"/>
        <v>0.046</v>
      </c>
      <c r="P496" s="74" t="str">
        <f t="shared" si="8"/>
        <v/>
      </c>
    </row>
    <row r="497">
      <c r="A497" s="33" t="s">
        <v>46</v>
      </c>
      <c r="B497" s="68" t="s">
        <v>98</v>
      </c>
      <c r="C497" s="35" t="s">
        <v>49</v>
      </c>
      <c r="D497" s="73" t="str">
        <f t="shared" si="2"/>
        <v>Africa/Sao Tome and Principe-Africa/2001</v>
      </c>
      <c r="E497" s="59"/>
      <c r="F497" s="69"/>
      <c r="G497" s="69"/>
      <c r="H497" s="69"/>
      <c r="I497" s="56">
        <v>0.063</v>
      </c>
      <c r="J497" s="59"/>
      <c r="K497" s="74" t="str">
        <f t="shared" si="3"/>
        <v/>
      </c>
      <c r="L497" s="75" t="str">
        <f t="shared" si="4"/>
        <v/>
      </c>
      <c r="M497" s="75" t="str">
        <f t="shared" si="5"/>
        <v/>
      </c>
      <c r="N497" s="75" t="str">
        <f t="shared" si="6"/>
        <v/>
      </c>
      <c r="O497" s="74">
        <f t="shared" si="7"/>
        <v>0.063</v>
      </c>
      <c r="P497" s="74" t="str">
        <f t="shared" si="8"/>
        <v/>
      </c>
    </row>
    <row r="498">
      <c r="A498" s="33" t="s">
        <v>46</v>
      </c>
      <c r="B498" s="68" t="s">
        <v>98</v>
      </c>
      <c r="C498" s="35" t="s">
        <v>50</v>
      </c>
      <c r="D498" s="73" t="str">
        <f t="shared" si="2"/>
        <v>Africa/Sao Tome and Principe-Africa/2002</v>
      </c>
      <c r="E498" s="59"/>
      <c r="F498" s="69"/>
      <c r="G498" s="69"/>
      <c r="H498" s="69"/>
      <c r="I498" s="56">
        <v>0.076</v>
      </c>
      <c r="J498" s="56">
        <v>0.014</v>
      </c>
      <c r="K498" s="74" t="str">
        <f t="shared" si="3"/>
        <v/>
      </c>
      <c r="L498" s="75" t="str">
        <f t="shared" si="4"/>
        <v/>
      </c>
      <c r="M498" s="75" t="str">
        <f t="shared" si="5"/>
        <v/>
      </c>
      <c r="N498" s="75" t="str">
        <f t="shared" si="6"/>
        <v/>
      </c>
      <c r="O498" s="74">
        <f t="shared" si="7"/>
        <v>0.076</v>
      </c>
      <c r="P498" s="74">
        <f t="shared" si="8"/>
        <v>0.014</v>
      </c>
    </row>
    <row r="499">
      <c r="A499" s="33" t="s">
        <v>46</v>
      </c>
      <c r="B499" s="68" t="s">
        <v>98</v>
      </c>
      <c r="C499" s="35" t="s">
        <v>51</v>
      </c>
      <c r="D499" s="73" t="str">
        <f t="shared" si="2"/>
        <v>Africa/Sao Tome and Principe-Africa/2003</v>
      </c>
      <c r="E499" s="59"/>
      <c r="F499" s="69"/>
      <c r="G499" s="69"/>
      <c r="H499" s="69"/>
      <c r="I499" s="56">
        <v>0.102</v>
      </c>
      <c r="J499" s="56">
        <v>0.033</v>
      </c>
      <c r="K499" s="74" t="str">
        <f t="shared" si="3"/>
        <v/>
      </c>
      <c r="L499" s="75" t="str">
        <f t="shared" si="4"/>
        <v/>
      </c>
      <c r="M499" s="75" t="str">
        <f t="shared" si="5"/>
        <v/>
      </c>
      <c r="N499" s="75" t="str">
        <f t="shared" si="6"/>
        <v/>
      </c>
      <c r="O499" s="74">
        <f t="shared" si="7"/>
        <v>0.102</v>
      </c>
      <c r="P499" s="74">
        <f t="shared" si="8"/>
        <v>0.033</v>
      </c>
    </row>
    <row r="500">
      <c r="A500" s="33" t="s">
        <v>46</v>
      </c>
      <c r="B500" s="68" t="s">
        <v>98</v>
      </c>
      <c r="C500" s="35" t="s">
        <v>52</v>
      </c>
      <c r="D500" s="73" t="str">
        <f t="shared" si="2"/>
        <v>Africa/Sao Tome and Principe-Africa/2004</v>
      </c>
      <c r="E500" s="59"/>
      <c r="F500" s="72">
        <v>192.0</v>
      </c>
      <c r="G500" s="69"/>
      <c r="H500" s="69"/>
      <c r="I500" s="56">
        <v>0.133</v>
      </c>
      <c r="J500" s="56">
        <v>0.051</v>
      </c>
      <c r="K500" s="74" t="str">
        <f t="shared" si="3"/>
        <v/>
      </c>
      <c r="L500" s="75">
        <f t="shared" si="4"/>
        <v>192</v>
      </c>
      <c r="M500" s="75" t="str">
        <f t="shared" si="5"/>
        <v/>
      </c>
      <c r="N500" s="75" t="str">
        <f t="shared" si="6"/>
        <v/>
      </c>
      <c r="O500" s="74">
        <f t="shared" si="7"/>
        <v>0.133</v>
      </c>
      <c r="P500" s="74">
        <f t="shared" si="8"/>
        <v>0.051</v>
      </c>
    </row>
    <row r="501">
      <c r="A501" s="33" t="s">
        <v>46</v>
      </c>
      <c r="B501" s="68" t="s">
        <v>98</v>
      </c>
      <c r="C501" s="35" t="s">
        <v>53</v>
      </c>
      <c r="D501" s="73" t="str">
        <f t="shared" si="2"/>
        <v>Africa/Sao Tome and Principe-Africa/2005</v>
      </c>
      <c r="E501" s="56">
        <v>0.469</v>
      </c>
      <c r="F501" s="72">
        <v>144.0</v>
      </c>
      <c r="G501" s="69"/>
      <c r="H501" s="72">
        <v>424.0</v>
      </c>
      <c r="I501" s="56">
        <v>0.138</v>
      </c>
      <c r="J501" s="56">
        <v>0.077</v>
      </c>
      <c r="K501" s="74">
        <f t="shared" si="3"/>
        <v>0.469</v>
      </c>
      <c r="L501" s="75">
        <f t="shared" si="4"/>
        <v>144</v>
      </c>
      <c r="M501" s="75" t="str">
        <f t="shared" si="5"/>
        <v/>
      </c>
      <c r="N501" s="75">
        <f t="shared" si="6"/>
        <v>424</v>
      </c>
      <c r="O501" s="74">
        <f t="shared" si="7"/>
        <v>0.138</v>
      </c>
      <c r="P501" s="74">
        <f t="shared" si="8"/>
        <v>0.077</v>
      </c>
    </row>
    <row r="502">
      <c r="A502" s="33" t="s">
        <v>46</v>
      </c>
      <c r="B502" s="68" t="s">
        <v>98</v>
      </c>
      <c r="C502" s="35" t="s">
        <v>54</v>
      </c>
      <c r="D502" s="73" t="str">
        <f t="shared" si="2"/>
        <v>Africa/Sao Tome and Principe-Africa/2006</v>
      </c>
      <c r="E502" s="56">
        <v>0.487</v>
      </c>
      <c r="F502" s="72">
        <v>144.0</v>
      </c>
      <c r="G502" s="69"/>
      <c r="H502" s="72">
        <v>424.0</v>
      </c>
      <c r="I502" s="56">
        <v>0.142</v>
      </c>
      <c r="J502" s="56">
        <v>0.116</v>
      </c>
      <c r="K502" s="74">
        <f t="shared" si="3"/>
        <v>0.487</v>
      </c>
      <c r="L502" s="75">
        <f t="shared" si="4"/>
        <v>144</v>
      </c>
      <c r="M502" s="75" t="str">
        <f t="shared" si="5"/>
        <v/>
      </c>
      <c r="N502" s="75">
        <f t="shared" si="6"/>
        <v>424</v>
      </c>
      <c r="O502" s="74">
        <f t="shared" si="7"/>
        <v>0.142</v>
      </c>
      <c r="P502" s="74">
        <f t="shared" si="8"/>
        <v>0.116</v>
      </c>
    </row>
    <row r="503">
      <c r="A503" s="33" t="s">
        <v>46</v>
      </c>
      <c r="B503" s="68" t="s">
        <v>98</v>
      </c>
      <c r="C503" s="35" t="s">
        <v>55</v>
      </c>
      <c r="D503" s="73" t="str">
        <f t="shared" si="2"/>
        <v>Africa/Sao Tome and Principe-Africa/2007</v>
      </c>
      <c r="E503" s="56">
        <v>0.487</v>
      </c>
      <c r="F503" s="72">
        <v>144.0</v>
      </c>
      <c r="G503" s="69"/>
      <c r="H503" s="72">
        <v>424.0</v>
      </c>
      <c r="I503" s="56">
        <v>0.146</v>
      </c>
      <c r="J503" s="56">
        <v>0.184</v>
      </c>
      <c r="K503" s="74">
        <f t="shared" si="3"/>
        <v>0.487</v>
      </c>
      <c r="L503" s="75">
        <f t="shared" si="4"/>
        <v>144</v>
      </c>
      <c r="M503" s="75" t="str">
        <f t="shared" si="5"/>
        <v/>
      </c>
      <c r="N503" s="75">
        <f t="shared" si="6"/>
        <v>424</v>
      </c>
      <c r="O503" s="74">
        <f t="shared" si="7"/>
        <v>0.146</v>
      </c>
      <c r="P503" s="74">
        <f t="shared" si="8"/>
        <v>0.184</v>
      </c>
    </row>
    <row r="504">
      <c r="A504" s="33" t="s">
        <v>46</v>
      </c>
      <c r="B504" s="68" t="s">
        <v>98</v>
      </c>
      <c r="C504" s="35" t="s">
        <v>56</v>
      </c>
      <c r="D504" s="73" t="str">
        <f t="shared" si="2"/>
        <v>Africa/Sao Tome and Principe-Africa/2008</v>
      </c>
      <c r="E504" s="56">
        <v>0.472</v>
      </c>
      <c r="F504" s="72">
        <v>144.0</v>
      </c>
      <c r="G504" s="69"/>
      <c r="H504" s="72">
        <v>424.0</v>
      </c>
      <c r="I504" s="56">
        <v>0.155</v>
      </c>
      <c r="J504" s="56">
        <v>0.3</v>
      </c>
      <c r="K504" s="74">
        <f t="shared" si="3"/>
        <v>0.472</v>
      </c>
      <c r="L504" s="75">
        <f t="shared" si="4"/>
        <v>144</v>
      </c>
      <c r="M504" s="75" t="str">
        <f t="shared" si="5"/>
        <v/>
      </c>
      <c r="N504" s="75">
        <f t="shared" si="6"/>
        <v>424</v>
      </c>
      <c r="O504" s="74">
        <f t="shared" si="7"/>
        <v>0.155</v>
      </c>
      <c r="P504" s="74">
        <f t="shared" si="8"/>
        <v>0.3</v>
      </c>
    </row>
    <row r="505">
      <c r="A505" s="33" t="s">
        <v>46</v>
      </c>
      <c r="B505" s="68" t="s">
        <v>98</v>
      </c>
      <c r="C505" s="35" t="s">
        <v>57</v>
      </c>
      <c r="D505" s="73" t="str">
        <f t="shared" si="2"/>
        <v>Africa/Sao Tome and Principe-Africa/2009</v>
      </c>
      <c r="E505" s="56">
        <v>0.472</v>
      </c>
      <c r="F505" s="72">
        <v>144.0</v>
      </c>
      <c r="G505" s="69"/>
      <c r="H505" s="72">
        <v>424.0</v>
      </c>
      <c r="I505" s="56">
        <v>0.164</v>
      </c>
      <c r="J505" s="56">
        <v>0.467</v>
      </c>
      <c r="K505" s="74">
        <f t="shared" si="3"/>
        <v>0.472</v>
      </c>
      <c r="L505" s="75">
        <f t="shared" si="4"/>
        <v>144</v>
      </c>
      <c r="M505" s="75" t="str">
        <f t="shared" si="5"/>
        <v/>
      </c>
      <c r="N505" s="75">
        <f t="shared" si="6"/>
        <v>424</v>
      </c>
      <c r="O505" s="74">
        <f t="shared" si="7"/>
        <v>0.164</v>
      </c>
      <c r="P505" s="74">
        <f t="shared" si="8"/>
        <v>0.467</v>
      </c>
    </row>
    <row r="506">
      <c r="A506" s="33" t="s">
        <v>46</v>
      </c>
      <c r="B506" s="68" t="s">
        <v>98</v>
      </c>
      <c r="C506" s="35" t="s">
        <v>58</v>
      </c>
      <c r="D506" s="73" t="str">
        <f t="shared" si="2"/>
        <v>Africa/Sao Tome and Principe-Africa/2010</v>
      </c>
      <c r="E506" s="56">
        <v>0.333</v>
      </c>
      <c r="F506" s="72">
        <v>144.0</v>
      </c>
      <c r="G506" s="69"/>
      <c r="H506" s="72">
        <v>424.0</v>
      </c>
      <c r="I506" s="56">
        <v>0.188</v>
      </c>
      <c r="J506" s="56">
        <v>0.576</v>
      </c>
      <c r="K506" s="74">
        <f t="shared" si="3"/>
        <v>0.333</v>
      </c>
      <c r="L506" s="75">
        <f t="shared" si="4"/>
        <v>144</v>
      </c>
      <c r="M506" s="75" t="str">
        <f t="shared" si="5"/>
        <v/>
      </c>
      <c r="N506" s="75">
        <f t="shared" si="6"/>
        <v>424</v>
      </c>
      <c r="O506" s="74">
        <f t="shared" si="7"/>
        <v>0.188</v>
      </c>
      <c r="P506" s="74">
        <f t="shared" si="8"/>
        <v>0.576</v>
      </c>
    </row>
    <row r="507">
      <c r="A507" s="33" t="s">
        <v>46</v>
      </c>
      <c r="B507" s="68" t="s">
        <v>98</v>
      </c>
      <c r="C507" s="35" t="s">
        <v>59</v>
      </c>
      <c r="D507" s="73" t="str">
        <f t="shared" si="2"/>
        <v>Africa/Sao Tome and Principe-Africa/2011</v>
      </c>
      <c r="E507" s="56">
        <v>0.325</v>
      </c>
      <c r="F507" s="72">
        <v>10.0</v>
      </c>
      <c r="G507" s="69"/>
      <c r="H507" s="72">
        <v>424.0</v>
      </c>
      <c r="I507" s="56">
        <v>0.202</v>
      </c>
      <c r="J507" s="56">
        <v>0.628</v>
      </c>
      <c r="K507" s="74">
        <f t="shared" si="3"/>
        <v>0.325</v>
      </c>
      <c r="L507" s="75">
        <f t="shared" si="4"/>
        <v>10</v>
      </c>
      <c r="M507" s="75" t="str">
        <f t="shared" si="5"/>
        <v/>
      </c>
      <c r="N507" s="75">
        <f t="shared" si="6"/>
        <v>424</v>
      </c>
      <c r="O507" s="74">
        <f t="shared" si="7"/>
        <v>0.202</v>
      </c>
      <c r="P507" s="74">
        <f t="shared" si="8"/>
        <v>0.628</v>
      </c>
    </row>
    <row r="508">
      <c r="A508" s="33" t="s">
        <v>46</v>
      </c>
      <c r="B508" s="68" t="s">
        <v>98</v>
      </c>
      <c r="C508" s="35" t="s">
        <v>60</v>
      </c>
      <c r="D508" s="73" t="str">
        <f t="shared" si="2"/>
        <v>Africa/Sao Tome and Principe-Africa/2012</v>
      </c>
      <c r="E508" s="56">
        <v>0.325</v>
      </c>
      <c r="F508" s="72">
        <v>5.0</v>
      </c>
      <c r="G508" s="72">
        <v>166.0</v>
      </c>
      <c r="H508" s="72">
        <v>424.0</v>
      </c>
      <c r="I508" s="56">
        <v>0.216</v>
      </c>
      <c r="J508" s="56">
        <v>0.65</v>
      </c>
      <c r="K508" s="74">
        <f t="shared" si="3"/>
        <v>0.325</v>
      </c>
      <c r="L508" s="75">
        <f t="shared" si="4"/>
        <v>5</v>
      </c>
      <c r="M508" s="75">
        <f t="shared" si="5"/>
        <v>166</v>
      </c>
      <c r="N508" s="75">
        <f t="shared" si="6"/>
        <v>424</v>
      </c>
      <c r="O508" s="74">
        <f t="shared" si="7"/>
        <v>0.216</v>
      </c>
      <c r="P508" s="74">
        <f t="shared" si="8"/>
        <v>0.65</v>
      </c>
    </row>
    <row r="509">
      <c r="A509" s="33" t="s">
        <v>46</v>
      </c>
      <c r="B509" s="68" t="s">
        <v>99</v>
      </c>
      <c r="C509" s="35" t="s">
        <v>48</v>
      </c>
      <c r="D509" s="73" t="str">
        <f t="shared" si="2"/>
        <v>Africa/Senegal-Africa/2000</v>
      </c>
      <c r="E509" s="59"/>
      <c r="F509" s="69"/>
      <c r="G509" s="69"/>
      <c r="H509" s="69"/>
      <c r="I509" s="56">
        <v>0.004</v>
      </c>
      <c r="J509" s="56">
        <v>0.025</v>
      </c>
      <c r="K509" s="74" t="str">
        <f t="shared" si="3"/>
        <v/>
      </c>
      <c r="L509" s="75" t="str">
        <f t="shared" si="4"/>
        <v/>
      </c>
      <c r="M509" s="75" t="str">
        <f t="shared" si="5"/>
        <v/>
      </c>
      <c r="N509" s="75" t="str">
        <f t="shared" si="6"/>
        <v/>
      </c>
      <c r="O509" s="74">
        <f t="shared" si="7"/>
        <v>0.004</v>
      </c>
      <c r="P509" s="74">
        <f t="shared" si="8"/>
        <v>0.025</v>
      </c>
    </row>
    <row r="510">
      <c r="A510" s="33" t="s">
        <v>46</v>
      </c>
      <c r="B510" s="68" t="s">
        <v>99</v>
      </c>
      <c r="C510" s="35" t="s">
        <v>49</v>
      </c>
      <c r="D510" s="73" t="str">
        <f t="shared" si="2"/>
        <v>Africa/Senegal-Africa/2001</v>
      </c>
      <c r="E510" s="59"/>
      <c r="F510" s="69"/>
      <c r="G510" s="69"/>
      <c r="H510" s="69"/>
      <c r="I510" s="56">
        <v>0.01</v>
      </c>
      <c r="J510" s="56">
        <v>0.03</v>
      </c>
      <c r="K510" s="74" t="str">
        <f t="shared" si="3"/>
        <v/>
      </c>
      <c r="L510" s="75" t="str">
        <f t="shared" si="4"/>
        <v/>
      </c>
      <c r="M510" s="75" t="str">
        <f t="shared" si="5"/>
        <v/>
      </c>
      <c r="N510" s="75" t="str">
        <f t="shared" si="6"/>
        <v/>
      </c>
      <c r="O510" s="74">
        <f t="shared" si="7"/>
        <v>0.01</v>
      </c>
      <c r="P510" s="74">
        <f t="shared" si="8"/>
        <v>0.03</v>
      </c>
    </row>
    <row r="511">
      <c r="A511" s="33" t="s">
        <v>46</v>
      </c>
      <c r="B511" s="68" t="s">
        <v>99</v>
      </c>
      <c r="C511" s="35" t="s">
        <v>50</v>
      </c>
      <c r="D511" s="73" t="str">
        <f t="shared" si="2"/>
        <v>Africa/Senegal-Africa/2002</v>
      </c>
      <c r="E511" s="59"/>
      <c r="F511" s="69"/>
      <c r="G511" s="69"/>
      <c r="H511" s="69"/>
      <c r="I511" s="56">
        <v>0.01</v>
      </c>
      <c r="J511" s="56">
        <v>0.053</v>
      </c>
      <c r="K511" s="74" t="str">
        <f t="shared" si="3"/>
        <v/>
      </c>
      <c r="L511" s="75" t="str">
        <f t="shared" si="4"/>
        <v/>
      </c>
      <c r="M511" s="75" t="str">
        <f t="shared" si="5"/>
        <v/>
      </c>
      <c r="N511" s="75" t="str">
        <f t="shared" si="6"/>
        <v/>
      </c>
      <c r="O511" s="74">
        <f t="shared" si="7"/>
        <v>0.01</v>
      </c>
      <c r="P511" s="74">
        <f t="shared" si="8"/>
        <v>0.053</v>
      </c>
    </row>
    <row r="512">
      <c r="A512" s="33" t="s">
        <v>46</v>
      </c>
      <c r="B512" s="68" t="s">
        <v>99</v>
      </c>
      <c r="C512" s="35" t="s">
        <v>51</v>
      </c>
      <c r="D512" s="73" t="str">
        <f t="shared" si="2"/>
        <v>Africa/Senegal-Africa/2003</v>
      </c>
      <c r="E512" s="59"/>
      <c r="F512" s="72">
        <v>59.0</v>
      </c>
      <c r="G512" s="69"/>
      <c r="H512" s="69"/>
      <c r="I512" s="56">
        <v>0.021</v>
      </c>
      <c r="J512" s="56">
        <v>0.073</v>
      </c>
      <c r="K512" s="74" t="str">
        <f t="shared" si="3"/>
        <v/>
      </c>
      <c r="L512" s="75">
        <f t="shared" si="4"/>
        <v>59</v>
      </c>
      <c r="M512" s="75" t="str">
        <f t="shared" si="5"/>
        <v/>
      </c>
      <c r="N512" s="75" t="str">
        <f t="shared" si="6"/>
        <v/>
      </c>
      <c r="O512" s="74">
        <f t="shared" si="7"/>
        <v>0.021</v>
      </c>
      <c r="P512" s="74">
        <f t="shared" si="8"/>
        <v>0.073</v>
      </c>
    </row>
    <row r="513">
      <c r="A513" s="33" t="s">
        <v>46</v>
      </c>
      <c r="B513" s="68" t="s">
        <v>99</v>
      </c>
      <c r="C513" s="35" t="s">
        <v>52</v>
      </c>
      <c r="D513" s="73" t="str">
        <f t="shared" si="2"/>
        <v>Africa/Senegal-Africa/2004</v>
      </c>
      <c r="E513" s="59"/>
      <c r="F513" s="72">
        <v>59.0</v>
      </c>
      <c r="G513" s="69"/>
      <c r="H513" s="69"/>
      <c r="I513" s="56">
        <v>0.044</v>
      </c>
      <c r="J513" s="56">
        <v>0.102</v>
      </c>
      <c r="K513" s="74" t="str">
        <f t="shared" si="3"/>
        <v/>
      </c>
      <c r="L513" s="75">
        <f t="shared" si="4"/>
        <v>59</v>
      </c>
      <c r="M513" s="75" t="str">
        <f t="shared" si="5"/>
        <v/>
      </c>
      <c r="N513" s="75" t="str">
        <f t="shared" si="6"/>
        <v/>
      </c>
      <c r="O513" s="74">
        <f t="shared" si="7"/>
        <v>0.044</v>
      </c>
      <c r="P513" s="74">
        <f t="shared" si="8"/>
        <v>0.102</v>
      </c>
    </row>
    <row r="514">
      <c r="A514" s="33" t="s">
        <v>46</v>
      </c>
      <c r="B514" s="68" t="s">
        <v>99</v>
      </c>
      <c r="C514" s="35" t="s">
        <v>53</v>
      </c>
      <c r="D514" s="73" t="str">
        <f t="shared" si="2"/>
        <v>Africa/Senegal-Africa/2005</v>
      </c>
      <c r="E514" s="56">
        <v>0.503</v>
      </c>
      <c r="F514" s="72">
        <v>59.0</v>
      </c>
      <c r="G514" s="69"/>
      <c r="H514" s="72">
        <v>696.0</v>
      </c>
      <c r="I514" s="56">
        <v>0.048</v>
      </c>
      <c r="J514" s="56">
        <v>0.154</v>
      </c>
      <c r="K514" s="74">
        <f t="shared" si="3"/>
        <v>0.503</v>
      </c>
      <c r="L514" s="75">
        <f t="shared" si="4"/>
        <v>59</v>
      </c>
      <c r="M514" s="75" t="str">
        <f t="shared" si="5"/>
        <v/>
      </c>
      <c r="N514" s="75">
        <f t="shared" si="6"/>
        <v>696</v>
      </c>
      <c r="O514" s="74">
        <f t="shared" si="7"/>
        <v>0.048</v>
      </c>
      <c r="P514" s="74">
        <f t="shared" si="8"/>
        <v>0.154</v>
      </c>
    </row>
    <row r="515">
      <c r="A515" s="33" t="s">
        <v>46</v>
      </c>
      <c r="B515" s="68" t="s">
        <v>99</v>
      </c>
      <c r="C515" s="35" t="s">
        <v>54</v>
      </c>
      <c r="D515" s="73" t="str">
        <f t="shared" si="2"/>
        <v>Africa/Senegal-Africa/2006</v>
      </c>
      <c r="E515" s="56">
        <v>0.455</v>
      </c>
      <c r="F515" s="72">
        <v>59.0</v>
      </c>
      <c r="G515" s="69"/>
      <c r="H515" s="72">
        <v>696.0</v>
      </c>
      <c r="I515" s="56">
        <v>0.056</v>
      </c>
      <c r="J515" s="56">
        <v>0.258</v>
      </c>
      <c r="K515" s="74">
        <f t="shared" si="3"/>
        <v>0.455</v>
      </c>
      <c r="L515" s="75">
        <f t="shared" si="4"/>
        <v>59</v>
      </c>
      <c r="M515" s="75" t="str">
        <f t="shared" si="5"/>
        <v/>
      </c>
      <c r="N515" s="75">
        <f t="shared" si="6"/>
        <v>696</v>
      </c>
      <c r="O515" s="74">
        <f t="shared" si="7"/>
        <v>0.056</v>
      </c>
      <c r="P515" s="74">
        <f t="shared" si="8"/>
        <v>0.258</v>
      </c>
    </row>
    <row r="516">
      <c r="A516" s="33" t="s">
        <v>46</v>
      </c>
      <c r="B516" s="68" t="s">
        <v>99</v>
      </c>
      <c r="C516" s="35" t="s">
        <v>55</v>
      </c>
      <c r="D516" s="73" t="str">
        <f t="shared" si="2"/>
        <v>Africa/Senegal-Africa/2007</v>
      </c>
      <c r="E516" s="56">
        <v>0.455</v>
      </c>
      <c r="F516" s="72">
        <v>59.0</v>
      </c>
      <c r="G516" s="69"/>
      <c r="H516" s="72">
        <v>696.0</v>
      </c>
      <c r="I516" s="56">
        <v>0.077</v>
      </c>
      <c r="J516" s="56">
        <v>0.305</v>
      </c>
      <c r="K516" s="74">
        <f t="shared" si="3"/>
        <v>0.455</v>
      </c>
      <c r="L516" s="75">
        <f t="shared" si="4"/>
        <v>59</v>
      </c>
      <c r="M516" s="75" t="str">
        <f t="shared" si="5"/>
        <v/>
      </c>
      <c r="N516" s="75">
        <f t="shared" si="6"/>
        <v>696</v>
      </c>
      <c r="O516" s="74">
        <f t="shared" si="7"/>
        <v>0.077</v>
      </c>
      <c r="P516" s="74">
        <f t="shared" si="8"/>
        <v>0.305</v>
      </c>
    </row>
    <row r="517">
      <c r="A517" s="33" t="s">
        <v>46</v>
      </c>
      <c r="B517" s="68" t="s">
        <v>99</v>
      </c>
      <c r="C517" s="35" t="s">
        <v>56</v>
      </c>
      <c r="D517" s="73" t="str">
        <f t="shared" si="2"/>
        <v>Africa/Senegal-Africa/2008</v>
      </c>
      <c r="E517" s="56">
        <v>0.455</v>
      </c>
      <c r="F517" s="72">
        <v>9.0</v>
      </c>
      <c r="G517" s="69"/>
      <c r="H517" s="72">
        <v>666.0</v>
      </c>
      <c r="I517" s="56">
        <v>0.106</v>
      </c>
      <c r="J517" s="56">
        <v>0.44</v>
      </c>
      <c r="K517" s="74">
        <f t="shared" si="3"/>
        <v>0.455</v>
      </c>
      <c r="L517" s="75">
        <f t="shared" si="4"/>
        <v>9</v>
      </c>
      <c r="M517" s="75" t="str">
        <f t="shared" si="5"/>
        <v/>
      </c>
      <c r="N517" s="75">
        <f t="shared" si="6"/>
        <v>666</v>
      </c>
      <c r="O517" s="74">
        <f t="shared" si="7"/>
        <v>0.106</v>
      </c>
      <c r="P517" s="74">
        <f t="shared" si="8"/>
        <v>0.44</v>
      </c>
    </row>
    <row r="518">
      <c r="A518" s="33" t="s">
        <v>46</v>
      </c>
      <c r="B518" s="68" t="s">
        <v>99</v>
      </c>
      <c r="C518" s="35" t="s">
        <v>57</v>
      </c>
      <c r="D518" s="73" t="str">
        <f t="shared" si="2"/>
        <v>Africa/Senegal-Africa/2009</v>
      </c>
      <c r="E518" s="56">
        <v>0.455</v>
      </c>
      <c r="F518" s="72">
        <v>9.0</v>
      </c>
      <c r="G518" s="69"/>
      <c r="H518" s="72">
        <v>666.0</v>
      </c>
      <c r="I518" s="56">
        <v>0.145</v>
      </c>
      <c r="J518" s="56">
        <v>0.548</v>
      </c>
      <c r="K518" s="74">
        <f t="shared" si="3"/>
        <v>0.455</v>
      </c>
      <c r="L518" s="75">
        <f t="shared" si="4"/>
        <v>9</v>
      </c>
      <c r="M518" s="75" t="str">
        <f t="shared" si="5"/>
        <v/>
      </c>
      <c r="N518" s="75">
        <f t="shared" si="6"/>
        <v>666</v>
      </c>
      <c r="O518" s="74">
        <f t="shared" si="7"/>
        <v>0.145</v>
      </c>
      <c r="P518" s="74">
        <f t="shared" si="8"/>
        <v>0.548</v>
      </c>
    </row>
    <row r="519">
      <c r="A519" s="33" t="s">
        <v>46</v>
      </c>
      <c r="B519" s="68" t="s">
        <v>99</v>
      </c>
      <c r="C519" s="35" t="s">
        <v>58</v>
      </c>
      <c r="D519" s="73" t="str">
        <f t="shared" si="2"/>
        <v>Africa/Senegal-Africa/2010</v>
      </c>
      <c r="E519" s="56">
        <v>0.455</v>
      </c>
      <c r="F519" s="72">
        <v>9.0</v>
      </c>
      <c r="G519" s="69"/>
      <c r="H519" s="72">
        <v>666.0</v>
      </c>
      <c r="I519" s="56">
        <v>0.16</v>
      </c>
      <c r="J519" s="56">
        <v>0.644</v>
      </c>
      <c r="K519" s="74">
        <f t="shared" si="3"/>
        <v>0.455</v>
      </c>
      <c r="L519" s="75">
        <f t="shared" si="4"/>
        <v>9</v>
      </c>
      <c r="M519" s="75" t="str">
        <f t="shared" si="5"/>
        <v/>
      </c>
      <c r="N519" s="75">
        <f t="shared" si="6"/>
        <v>666</v>
      </c>
      <c r="O519" s="74">
        <f t="shared" si="7"/>
        <v>0.16</v>
      </c>
      <c r="P519" s="74">
        <f t="shared" si="8"/>
        <v>0.644</v>
      </c>
    </row>
    <row r="520">
      <c r="A520" s="33" t="s">
        <v>46</v>
      </c>
      <c r="B520" s="68" t="s">
        <v>99</v>
      </c>
      <c r="C520" s="35" t="s">
        <v>59</v>
      </c>
      <c r="D520" s="73" t="str">
        <f t="shared" si="2"/>
        <v>Africa/Senegal-Africa/2011</v>
      </c>
      <c r="E520" s="56">
        <v>0.455</v>
      </c>
      <c r="F520" s="72">
        <v>6.0</v>
      </c>
      <c r="G520" s="69"/>
      <c r="H520" s="72">
        <v>666.0</v>
      </c>
      <c r="I520" s="56">
        <v>0.175</v>
      </c>
      <c r="J520" s="56">
        <v>0.702</v>
      </c>
      <c r="K520" s="74">
        <f t="shared" si="3"/>
        <v>0.455</v>
      </c>
      <c r="L520" s="75">
        <f t="shared" si="4"/>
        <v>6</v>
      </c>
      <c r="M520" s="75" t="str">
        <f t="shared" si="5"/>
        <v/>
      </c>
      <c r="N520" s="75">
        <f t="shared" si="6"/>
        <v>666</v>
      </c>
      <c r="O520" s="74">
        <f t="shared" si="7"/>
        <v>0.175</v>
      </c>
      <c r="P520" s="74">
        <f t="shared" si="8"/>
        <v>0.702</v>
      </c>
    </row>
    <row r="521">
      <c r="A521" s="33" t="s">
        <v>46</v>
      </c>
      <c r="B521" s="68" t="s">
        <v>99</v>
      </c>
      <c r="C521" s="35" t="s">
        <v>60</v>
      </c>
      <c r="D521" s="73" t="str">
        <f t="shared" si="2"/>
        <v>Africa/Senegal-Africa/2012</v>
      </c>
      <c r="E521" s="56">
        <v>0.455</v>
      </c>
      <c r="F521" s="72">
        <v>6.0</v>
      </c>
      <c r="G521" s="72">
        <v>176.0</v>
      </c>
      <c r="H521" s="72">
        <v>666.0</v>
      </c>
      <c r="I521" s="56">
        <v>0.192</v>
      </c>
      <c r="J521" s="56">
        <v>0.836</v>
      </c>
      <c r="K521" s="74">
        <f t="shared" si="3"/>
        <v>0.455</v>
      </c>
      <c r="L521" s="75">
        <f t="shared" si="4"/>
        <v>6</v>
      </c>
      <c r="M521" s="75">
        <f t="shared" si="5"/>
        <v>176</v>
      </c>
      <c r="N521" s="75">
        <f t="shared" si="6"/>
        <v>666</v>
      </c>
      <c r="O521" s="74">
        <f t="shared" si="7"/>
        <v>0.192</v>
      </c>
      <c r="P521" s="74">
        <f t="shared" si="8"/>
        <v>0.836</v>
      </c>
    </row>
    <row r="522">
      <c r="A522" s="33" t="s">
        <v>46</v>
      </c>
      <c r="B522" s="68" t="s">
        <v>100</v>
      </c>
      <c r="C522" s="35" t="s">
        <v>48</v>
      </c>
      <c r="D522" s="73" t="str">
        <f t="shared" si="2"/>
        <v>Africa/Seychelles-Africa/2000</v>
      </c>
      <c r="E522" s="59"/>
      <c r="F522" s="69"/>
      <c r="G522" s="69"/>
      <c r="H522" s="69"/>
      <c r="I522" s="56">
        <v>0.074</v>
      </c>
      <c r="J522" s="56">
        <v>0.325</v>
      </c>
      <c r="K522" s="74" t="str">
        <f t="shared" si="3"/>
        <v/>
      </c>
      <c r="L522" s="75" t="str">
        <f t="shared" si="4"/>
        <v/>
      </c>
      <c r="M522" s="75" t="str">
        <f t="shared" si="5"/>
        <v/>
      </c>
      <c r="N522" s="75" t="str">
        <f t="shared" si="6"/>
        <v/>
      </c>
      <c r="O522" s="74">
        <f t="shared" si="7"/>
        <v>0.074</v>
      </c>
      <c r="P522" s="74">
        <f t="shared" si="8"/>
        <v>0.325</v>
      </c>
    </row>
    <row r="523">
      <c r="A523" s="33" t="s">
        <v>46</v>
      </c>
      <c r="B523" s="68" t="s">
        <v>100</v>
      </c>
      <c r="C523" s="35" t="s">
        <v>49</v>
      </c>
      <c r="D523" s="73" t="str">
        <f t="shared" si="2"/>
        <v>Africa/Seychelles-Africa/2001</v>
      </c>
      <c r="E523" s="59"/>
      <c r="F523" s="69"/>
      <c r="G523" s="69"/>
      <c r="H523" s="69"/>
      <c r="I523" s="56">
        <v>0.11</v>
      </c>
      <c r="J523" s="56">
        <v>0.452</v>
      </c>
      <c r="K523" s="74" t="str">
        <f t="shared" si="3"/>
        <v/>
      </c>
      <c r="L523" s="75" t="str">
        <f t="shared" si="4"/>
        <v/>
      </c>
      <c r="M523" s="75" t="str">
        <f t="shared" si="5"/>
        <v/>
      </c>
      <c r="N523" s="75" t="str">
        <f t="shared" si="6"/>
        <v/>
      </c>
      <c r="O523" s="74">
        <f t="shared" si="7"/>
        <v>0.11</v>
      </c>
      <c r="P523" s="74">
        <f t="shared" si="8"/>
        <v>0.452</v>
      </c>
    </row>
    <row r="524">
      <c r="A524" s="33" t="s">
        <v>46</v>
      </c>
      <c r="B524" s="68" t="s">
        <v>100</v>
      </c>
      <c r="C524" s="35" t="s">
        <v>50</v>
      </c>
      <c r="D524" s="73" t="str">
        <f t="shared" si="2"/>
        <v>Africa/Seychelles-Africa/2002</v>
      </c>
      <c r="E524" s="59"/>
      <c r="F524" s="69"/>
      <c r="G524" s="69"/>
      <c r="H524" s="69"/>
      <c r="I524" s="56">
        <v>0.143</v>
      </c>
      <c r="J524" s="56">
        <v>0.541</v>
      </c>
      <c r="K524" s="74" t="str">
        <f t="shared" si="3"/>
        <v/>
      </c>
      <c r="L524" s="75" t="str">
        <f t="shared" si="4"/>
        <v/>
      </c>
      <c r="M524" s="75" t="str">
        <f t="shared" si="5"/>
        <v/>
      </c>
      <c r="N524" s="75" t="str">
        <f t="shared" si="6"/>
        <v/>
      </c>
      <c r="O524" s="74">
        <f t="shared" si="7"/>
        <v>0.143</v>
      </c>
      <c r="P524" s="74">
        <f t="shared" si="8"/>
        <v>0.541</v>
      </c>
    </row>
    <row r="525">
      <c r="A525" s="33" t="s">
        <v>46</v>
      </c>
      <c r="B525" s="68" t="s">
        <v>100</v>
      </c>
      <c r="C525" s="35" t="s">
        <v>51</v>
      </c>
      <c r="D525" s="73" t="str">
        <f t="shared" si="2"/>
        <v>Africa/Seychelles-Africa/2003</v>
      </c>
      <c r="E525" s="59"/>
      <c r="F525" s="69"/>
      <c r="G525" s="69"/>
      <c r="H525" s="69"/>
      <c r="I525" s="56">
        <v>0.146</v>
      </c>
      <c r="J525" s="56">
        <v>0.585</v>
      </c>
      <c r="K525" s="74" t="str">
        <f t="shared" si="3"/>
        <v/>
      </c>
      <c r="L525" s="75" t="str">
        <f t="shared" si="4"/>
        <v/>
      </c>
      <c r="M525" s="75" t="str">
        <f t="shared" si="5"/>
        <v/>
      </c>
      <c r="N525" s="75" t="str">
        <f t="shared" si="6"/>
        <v/>
      </c>
      <c r="O525" s="74">
        <f t="shared" si="7"/>
        <v>0.146</v>
      </c>
      <c r="P525" s="74">
        <f t="shared" si="8"/>
        <v>0.585</v>
      </c>
    </row>
    <row r="526">
      <c r="A526" s="33" t="s">
        <v>46</v>
      </c>
      <c r="B526" s="68" t="s">
        <v>100</v>
      </c>
      <c r="C526" s="35" t="s">
        <v>52</v>
      </c>
      <c r="D526" s="73" t="str">
        <f t="shared" si="2"/>
        <v>Africa/Seychelles-Africa/2004</v>
      </c>
      <c r="E526" s="59"/>
      <c r="F526" s="69"/>
      <c r="G526" s="69"/>
      <c r="H526" s="69"/>
      <c r="I526" s="56">
        <v>0.243</v>
      </c>
      <c r="J526" s="56">
        <v>0.634</v>
      </c>
      <c r="K526" s="74" t="str">
        <f t="shared" si="3"/>
        <v/>
      </c>
      <c r="L526" s="75" t="str">
        <f t="shared" si="4"/>
        <v/>
      </c>
      <c r="M526" s="75" t="str">
        <f t="shared" si="5"/>
        <v/>
      </c>
      <c r="N526" s="75" t="str">
        <f t="shared" si="6"/>
        <v/>
      </c>
      <c r="O526" s="74">
        <f t="shared" si="7"/>
        <v>0.243</v>
      </c>
      <c r="P526" s="74">
        <f t="shared" si="8"/>
        <v>0.634</v>
      </c>
    </row>
    <row r="527">
      <c r="A527" s="33" t="s">
        <v>46</v>
      </c>
      <c r="B527" s="68" t="s">
        <v>100</v>
      </c>
      <c r="C527" s="35" t="s">
        <v>53</v>
      </c>
      <c r="D527" s="73" t="str">
        <f t="shared" si="2"/>
        <v>Africa/Seychelles-Africa/2005</v>
      </c>
      <c r="E527" s="56">
        <v>0.484</v>
      </c>
      <c r="F527" s="72">
        <v>39.0</v>
      </c>
      <c r="G527" s="69"/>
      <c r="H527" s="72">
        <v>76.0</v>
      </c>
      <c r="I527" s="56">
        <v>0.254</v>
      </c>
      <c r="J527" s="56">
        <v>0.675</v>
      </c>
      <c r="K527" s="74">
        <f t="shared" si="3"/>
        <v>0.484</v>
      </c>
      <c r="L527" s="75">
        <f t="shared" si="4"/>
        <v>39</v>
      </c>
      <c r="M527" s="75" t="str">
        <f t="shared" si="5"/>
        <v/>
      </c>
      <c r="N527" s="75">
        <f t="shared" si="6"/>
        <v>76</v>
      </c>
      <c r="O527" s="74">
        <f t="shared" si="7"/>
        <v>0.254</v>
      </c>
      <c r="P527" s="74">
        <f t="shared" si="8"/>
        <v>0.675</v>
      </c>
    </row>
    <row r="528">
      <c r="A528" s="33" t="s">
        <v>46</v>
      </c>
      <c r="B528" s="68" t="s">
        <v>100</v>
      </c>
      <c r="C528" s="35" t="s">
        <v>54</v>
      </c>
      <c r="D528" s="73" t="str">
        <f t="shared" si="2"/>
        <v>Africa/Seychelles-Africa/2006</v>
      </c>
      <c r="E528" s="56">
        <v>0.484</v>
      </c>
      <c r="F528" s="72">
        <v>39.0</v>
      </c>
      <c r="G528" s="69"/>
      <c r="H528" s="72">
        <v>76.0</v>
      </c>
      <c r="I528" s="56">
        <v>0.35</v>
      </c>
      <c r="J528" s="56">
        <v>0.797</v>
      </c>
      <c r="K528" s="74">
        <f t="shared" si="3"/>
        <v>0.484</v>
      </c>
      <c r="L528" s="75">
        <f t="shared" si="4"/>
        <v>39</v>
      </c>
      <c r="M528" s="75" t="str">
        <f t="shared" si="5"/>
        <v/>
      </c>
      <c r="N528" s="75">
        <f t="shared" si="6"/>
        <v>76</v>
      </c>
      <c r="O528" s="74">
        <f t="shared" si="7"/>
        <v>0.35</v>
      </c>
      <c r="P528" s="74">
        <f t="shared" si="8"/>
        <v>0.797</v>
      </c>
    </row>
    <row r="529">
      <c r="A529" s="33" t="s">
        <v>46</v>
      </c>
      <c r="B529" s="68" t="s">
        <v>100</v>
      </c>
      <c r="C529" s="35" t="s">
        <v>55</v>
      </c>
      <c r="D529" s="73" t="str">
        <f t="shared" si="2"/>
        <v>Africa/Seychelles-Africa/2007</v>
      </c>
      <c r="E529" s="56">
        <v>0.484</v>
      </c>
      <c r="F529" s="72">
        <v>39.0</v>
      </c>
      <c r="G529" s="69"/>
      <c r="H529" s="72">
        <v>76.0</v>
      </c>
      <c r="I529" s="56">
        <v>0.384</v>
      </c>
      <c r="J529" s="56">
        <v>0.867</v>
      </c>
      <c r="K529" s="74">
        <f t="shared" si="3"/>
        <v>0.484</v>
      </c>
      <c r="L529" s="75">
        <f t="shared" si="4"/>
        <v>39</v>
      </c>
      <c r="M529" s="75" t="str">
        <f t="shared" si="5"/>
        <v/>
      </c>
      <c r="N529" s="75">
        <f t="shared" si="6"/>
        <v>76</v>
      </c>
      <c r="O529" s="74">
        <f t="shared" si="7"/>
        <v>0.384</v>
      </c>
      <c r="P529" s="74">
        <f t="shared" si="8"/>
        <v>0.867</v>
      </c>
    </row>
    <row r="530">
      <c r="A530" s="33" t="s">
        <v>46</v>
      </c>
      <c r="B530" s="68" t="s">
        <v>100</v>
      </c>
      <c r="C530" s="35" t="s">
        <v>56</v>
      </c>
      <c r="D530" s="73" t="str">
        <f t="shared" si="2"/>
        <v>Africa/Seychelles-Africa/2008</v>
      </c>
      <c r="E530" s="56">
        <v>0.466</v>
      </c>
      <c r="F530" s="72">
        <v>39.0</v>
      </c>
      <c r="G530" s="69"/>
      <c r="H530" s="72">
        <v>76.0</v>
      </c>
      <c r="I530" s="56">
        <v>0.404</v>
      </c>
      <c r="J530" s="56">
        <v>1.04</v>
      </c>
      <c r="K530" s="74">
        <f t="shared" si="3"/>
        <v>0.466</v>
      </c>
      <c r="L530" s="75">
        <f t="shared" si="4"/>
        <v>39</v>
      </c>
      <c r="M530" s="75" t="str">
        <f t="shared" si="5"/>
        <v/>
      </c>
      <c r="N530" s="75">
        <f t="shared" si="6"/>
        <v>76</v>
      </c>
      <c r="O530" s="74">
        <f t="shared" si="7"/>
        <v>0.404</v>
      </c>
      <c r="P530" s="74">
        <f t="shared" si="8"/>
        <v>1.04</v>
      </c>
    </row>
    <row r="531">
      <c r="A531" s="33" t="s">
        <v>46</v>
      </c>
      <c r="B531" s="68" t="s">
        <v>100</v>
      </c>
      <c r="C531" s="35" t="s">
        <v>57</v>
      </c>
      <c r="D531" s="73" t="str">
        <f t="shared" si="2"/>
        <v>Africa/Seychelles-Africa/2009</v>
      </c>
      <c r="E531" s="56">
        <v>0.441</v>
      </c>
      <c r="F531" s="72">
        <v>39.0</v>
      </c>
      <c r="G531" s="69"/>
      <c r="H531" s="72">
        <v>76.0</v>
      </c>
      <c r="I531" s="59"/>
      <c r="J531" s="56">
        <v>1.222</v>
      </c>
      <c r="K531" s="74">
        <f t="shared" si="3"/>
        <v>0.441</v>
      </c>
      <c r="L531" s="75">
        <f t="shared" si="4"/>
        <v>39</v>
      </c>
      <c r="M531" s="75" t="str">
        <f t="shared" si="5"/>
        <v/>
      </c>
      <c r="N531" s="75">
        <f t="shared" si="6"/>
        <v>76</v>
      </c>
      <c r="O531" s="74">
        <f t="shared" si="7"/>
        <v>0.404</v>
      </c>
      <c r="P531" s="74">
        <f t="shared" si="8"/>
        <v>1.222</v>
      </c>
    </row>
    <row r="532">
      <c r="A532" s="33" t="s">
        <v>46</v>
      </c>
      <c r="B532" s="68" t="s">
        <v>100</v>
      </c>
      <c r="C532" s="35" t="s">
        <v>58</v>
      </c>
      <c r="D532" s="73" t="str">
        <f t="shared" si="2"/>
        <v>Africa/Seychelles-Africa/2010</v>
      </c>
      <c r="E532" s="56">
        <v>0.441</v>
      </c>
      <c r="F532" s="72">
        <v>39.0</v>
      </c>
      <c r="G532" s="69"/>
      <c r="H532" s="72">
        <v>76.0</v>
      </c>
      <c r="I532" s="56">
        <v>0.41</v>
      </c>
      <c r="J532" s="56">
        <v>1.289</v>
      </c>
      <c r="K532" s="74">
        <f t="shared" si="3"/>
        <v>0.441</v>
      </c>
      <c r="L532" s="75">
        <f t="shared" si="4"/>
        <v>39</v>
      </c>
      <c r="M532" s="75" t="str">
        <f t="shared" si="5"/>
        <v/>
      </c>
      <c r="N532" s="75">
        <f t="shared" si="6"/>
        <v>76</v>
      </c>
      <c r="O532" s="74">
        <f t="shared" si="7"/>
        <v>0.41</v>
      </c>
      <c r="P532" s="74">
        <f t="shared" si="8"/>
        <v>1.289</v>
      </c>
    </row>
    <row r="533">
      <c r="A533" s="33" t="s">
        <v>46</v>
      </c>
      <c r="B533" s="68" t="s">
        <v>100</v>
      </c>
      <c r="C533" s="35" t="s">
        <v>59</v>
      </c>
      <c r="D533" s="73" t="str">
        <f t="shared" si="2"/>
        <v>Africa/Seychelles-Africa/2011</v>
      </c>
      <c r="E533" s="56">
        <v>0.322</v>
      </c>
      <c r="F533" s="72">
        <v>39.0</v>
      </c>
      <c r="G533" s="69"/>
      <c r="H533" s="72">
        <v>76.0</v>
      </c>
      <c r="I533" s="56">
        <v>0.432</v>
      </c>
      <c r="J533" s="56">
        <v>1.379</v>
      </c>
      <c r="K533" s="74">
        <f t="shared" si="3"/>
        <v>0.322</v>
      </c>
      <c r="L533" s="75">
        <f t="shared" si="4"/>
        <v>39</v>
      </c>
      <c r="M533" s="75" t="str">
        <f t="shared" si="5"/>
        <v/>
      </c>
      <c r="N533" s="75">
        <f t="shared" si="6"/>
        <v>76</v>
      </c>
      <c r="O533" s="74">
        <f t="shared" si="7"/>
        <v>0.432</v>
      </c>
      <c r="P533" s="74">
        <f t="shared" si="8"/>
        <v>1.379</v>
      </c>
    </row>
    <row r="534">
      <c r="A534" s="33" t="s">
        <v>46</v>
      </c>
      <c r="B534" s="68" t="s">
        <v>100</v>
      </c>
      <c r="C534" s="35" t="s">
        <v>60</v>
      </c>
      <c r="D534" s="73" t="str">
        <f t="shared" si="2"/>
        <v>Africa/Seychelles-Africa/2012</v>
      </c>
      <c r="E534" s="56">
        <v>0.257</v>
      </c>
      <c r="F534" s="72">
        <v>39.0</v>
      </c>
      <c r="G534" s="72">
        <v>77.0</v>
      </c>
      <c r="H534" s="72">
        <v>76.0</v>
      </c>
      <c r="I534" s="56">
        <v>0.471</v>
      </c>
      <c r="J534" s="56">
        <v>1.478</v>
      </c>
      <c r="K534" s="74">
        <f t="shared" si="3"/>
        <v>0.257</v>
      </c>
      <c r="L534" s="75">
        <f t="shared" si="4"/>
        <v>39</v>
      </c>
      <c r="M534" s="75">
        <f t="shared" si="5"/>
        <v>77</v>
      </c>
      <c r="N534" s="75">
        <f t="shared" si="6"/>
        <v>76</v>
      </c>
      <c r="O534" s="74">
        <f t="shared" si="7"/>
        <v>0.471</v>
      </c>
      <c r="P534" s="74">
        <f t="shared" si="8"/>
        <v>1.478</v>
      </c>
    </row>
    <row r="535">
      <c r="A535" s="33" t="s">
        <v>46</v>
      </c>
      <c r="B535" s="68" t="s">
        <v>101</v>
      </c>
      <c r="C535" s="35" t="s">
        <v>48</v>
      </c>
      <c r="D535" s="73" t="str">
        <f t="shared" si="2"/>
        <v>Africa/Sierra Leone-Africa/2000</v>
      </c>
      <c r="E535" s="59"/>
      <c r="F535" s="69"/>
      <c r="G535" s="69"/>
      <c r="H535" s="69"/>
      <c r="I535" s="56">
        <v>0.001</v>
      </c>
      <c r="J535" s="56">
        <v>0.003</v>
      </c>
      <c r="K535" s="74" t="str">
        <f t="shared" si="3"/>
        <v/>
      </c>
      <c r="L535" s="75" t="str">
        <f t="shared" si="4"/>
        <v/>
      </c>
      <c r="M535" s="75" t="str">
        <f t="shared" si="5"/>
        <v/>
      </c>
      <c r="N535" s="75" t="str">
        <f t="shared" si="6"/>
        <v/>
      </c>
      <c r="O535" s="74">
        <f t="shared" si="7"/>
        <v>0.001</v>
      </c>
      <c r="P535" s="74">
        <f t="shared" si="8"/>
        <v>0.003</v>
      </c>
    </row>
    <row r="536">
      <c r="A536" s="33" t="s">
        <v>46</v>
      </c>
      <c r="B536" s="68" t="s">
        <v>101</v>
      </c>
      <c r="C536" s="35" t="s">
        <v>49</v>
      </c>
      <c r="D536" s="73" t="str">
        <f t="shared" si="2"/>
        <v>Africa/Sierra Leone-Africa/2001</v>
      </c>
      <c r="E536" s="59"/>
      <c r="F536" s="69"/>
      <c r="G536" s="69"/>
      <c r="H536" s="69"/>
      <c r="I536" s="56">
        <v>0.002</v>
      </c>
      <c r="J536" s="56">
        <v>0.006</v>
      </c>
      <c r="K536" s="74" t="str">
        <f t="shared" si="3"/>
        <v/>
      </c>
      <c r="L536" s="75" t="str">
        <f t="shared" si="4"/>
        <v/>
      </c>
      <c r="M536" s="75" t="str">
        <f t="shared" si="5"/>
        <v/>
      </c>
      <c r="N536" s="75" t="str">
        <f t="shared" si="6"/>
        <v/>
      </c>
      <c r="O536" s="74">
        <f t="shared" si="7"/>
        <v>0.002</v>
      </c>
      <c r="P536" s="74">
        <f t="shared" si="8"/>
        <v>0.006</v>
      </c>
    </row>
    <row r="537">
      <c r="A537" s="33" t="s">
        <v>46</v>
      </c>
      <c r="B537" s="68" t="s">
        <v>101</v>
      </c>
      <c r="C537" s="35" t="s">
        <v>50</v>
      </c>
      <c r="D537" s="73" t="str">
        <f t="shared" si="2"/>
        <v>Africa/Sierra Leone-Africa/2002</v>
      </c>
      <c r="E537" s="59"/>
      <c r="F537" s="69"/>
      <c r="G537" s="69"/>
      <c r="H537" s="69"/>
      <c r="I537" s="56">
        <v>0.002</v>
      </c>
      <c r="J537" s="56">
        <v>0.015</v>
      </c>
      <c r="K537" s="74" t="str">
        <f t="shared" si="3"/>
        <v/>
      </c>
      <c r="L537" s="75" t="str">
        <f t="shared" si="4"/>
        <v/>
      </c>
      <c r="M537" s="75" t="str">
        <f t="shared" si="5"/>
        <v/>
      </c>
      <c r="N537" s="75" t="str">
        <f t="shared" si="6"/>
        <v/>
      </c>
      <c r="O537" s="74">
        <f t="shared" si="7"/>
        <v>0.002</v>
      </c>
      <c r="P537" s="74">
        <f t="shared" si="8"/>
        <v>0.015</v>
      </c>
    </row>
    <row r="538">
      <c r="A538" s="33" t="s">
        <v>46</v>
      </c>
      <c r="B538" s="68" t="s">
        <v>101</v>
      </c>
      <c r="C538" s="35" t="s">
        <v>51</v>
      </c>
      <c r="D538" s="73" t="str">
        <f t="shared" si="2"/>
        <v>Africa/Sierra Leone-Africa/2003</v>
      </c>
      <c r="E538" s="59"/>
      <c r="F538" s="72">
        <v>26.0</v>
      </c>
      <c r="G538" s="69"/>
      <c r="H538" s="69"/>
      <c r="I538" s="56">
        <v>0.002</v>
      </c>
      <c r="J538" s="56">
        <v>0.024</v>
      </c>
      <c r="K538" s="74" t="str">
        <f t="shared" si="3"/>
        <v/>
      </c>
      <c r="L538" s="75">
        <f t="shared" si="4"/>
        <v>26</v>
      </c>
      <c r="M538" s="75" t="str">
        <f t="shared" si="5"/>
        <v/>
      </c>
      <c r="N538" s="75" t="str">
        <f t="shared" si="6"/>
        <v/>
      </c>
      <c r="O538" s="74">
        <f t="shared" si="7"/>
        <v>0.002</v>
      </c>
      <c r="P538" s="74">
        <f t="shared" si="8"/>
        <v>0.024</v>
      </c>
    </row>
    <row r="539">
      <c r="A539" s="33" t="s">
        <v>46</v>
      </c>
      <c r="B539" s="68" t="s">
        <v>101</v>
      </c>
      <c r="C539" s="35" t="s">
        <v>52</v>
      </c>
      <c r="D539" s="73" t="str">
        <f t="shared" si="2"/>
        <v>Africa/Sierra Leone-Africa/2004</v>
      </c>
      <c r="E539" s="59"/>
      <c r="F539" s="72">
        <v>26.0</v>
      </c>
      <c r="G539" s="69"/>
      <c r="H539" s="69"/>
      <c r="I539" s="56">
        <v>0.002</v>
      </c>
      <c r="J539" s="59"/>
      <c r="K539" s="74" t="str">
        <f t="shared" si="3"/>
        <v/>
      </c>
      <c r="L539" s="75">
        <f t="shared" si="4"/>
        <v>26</v>
      </c>
      <c r="M539" s="75" t="str">
        <f t="shared" si="5"/>
        <v/>
      </c>
      <c r="N539" s="75" t="str">
        <f t="shared" si="6"/>
        <v/>
      </c>
      <c r="O539" s="74">
        <f t="shared" si="7"/>
        <v>0.002</v>
      </c>
      <c r="P539" s="74">
        <f t="shared" si="8"/>
        <v>0.024</v>
      </c>
    </row>
    <row r="540">
      <c r="A540" s="33" t="s">
        <v>46</v>
      </c>
      <c r="B540" s="68" t="s">
        <v>101</v>
      </c>
      <c r="C540" s="35" t="s">
        <v>53</v>
      </c>
      <c r="D540" s="73" t="str">
        <f t="shared" si="2"/>
        <v>Africa/Sierra Leone-Africa/2005</v>
      </c>
      <c r="E540" s="56">
        <v>2.72</v>
      </c>
      <c r="F540" s="72">
        <v>26.0</v>
      </c>
      <c r="G540" s="69"/>
      <c r="H540" s="72">
        <v>399.0</v>
      </c>
      <c r="I540" s="56">
        <v>0.002</v>
      </c>
      <c r="J540" s="59"/>
      <c r="K540" s="74">
        <f t="shared" si="3"/>
        <v>2.72</v>
      </c>
      <c r="L540" s="75">
        <f t="shared" si="4"/>
        <v>26</v>
      </c>
      <c r="M540" s="75" t="str">
        <f t="shared" si="5"/>
        <v/>
      </c>
      <c r="N540" s="75">
        <f t="shared" si="6"/>
        <v>399</v>
      </c>
      <c r="O540" s="74">
        <f t="shared" si="7"/>
        <v>0.002</v>
      </c>
      <c r="P540" s="74">
        <f t="shared" si="8"/>
        <v>0.024</v>
      </c>
    </row>
    <row r="541">
      <c r="A541" s="33" t="s">
        <v>46</v>
      </c>
      <c r="B541" s="68" t="s">
        <v>101</v>
      </c>
      <c r="C541" s="35" t="s">
        <v>54</v>
      </c>
      <c r="D541" s="73" t="str">
        <f t="shared" si="2"/>
        <v>Africa/Sierra Leone-Africa/2006</v>
      </c>
      <c r="E541" s="56">
        <v>2.72</v>
      </c>
      <c r="F541" s="72">
        <v>26.0</v>
      </c>
      <c r="G541" s="69"/>
      <c r="H541" s="72">
        <v>399.0</v>
      </c>
      <c r="I541" s="56">
        <v>0.002</v>
      </c>
      <c r="J541" s="59"/>
      <c r="K541" s="74">
        <f t="shared" si="3"/>
        <v>2.72</v>
      </c>
      <c r="L541" s="75">
        <f t="shared" si="4"/>
        <v>26</v>
      </c>
      <c r="M541" s="75" t="str">
        <f t="shared" si="5"/>
        <v/>
      </c>
      <c r="N541" s="75">
        <f t="shared" si="6"/>
        <v>399</v>
      </c>
      <c r="O541" s="74">
        <f t="shared" si="7"/>
        <v>0.002</v>
      </c>
      <c r="P541" s="74">
        <f t="shared" si="8"/>
        <v>0.024</v>
      </c>
    </row>
    <row r="542">
      <c r="A542" s="33" t="s">
        <v>46</v>
      </c>
      <c r="B542" s="68" t="s">
        <v>101</v>
      </c>
      <c r="C542" s="35" t="s">
        <v>55</v>
      </c>
      <c r="D542" s="73" t="str">
        <f t="shared" si="2"/>
        <v>Africa/Sierra Leone-Africa/2007</v>
      </c>
      <c r="E542" s="56">
        <v>2.352</v>
      </c>
      <c r="F542" s="72">
        <v>26.0</v>
      </c>
      <c r="G542" s="69"/>
      <c r="H542" s="72">
        <v>399.0</v>
      </c>
      <c r="I542" s="56">
        <v>0.002</v>
      </c>
      <c r="J542" s="56">
        <v>0.143</v>
      </c>
      <c r="K542" s="74">
        <f t="shared" si="3"/>
        <v>2.352</v>
      </c>
      <c r="L542" s="75">
        <f t="shared" si="4"/>
        <v>26</v>
      </c>
      <c r="M542" s="75" t="str">
        <f t="shared" si="5"/>
        <v/>
      </c>
      <c r="N542" s="75">
        <f t="shared" si="6"/>
        <v>399</v>
      </c>
      <c r="O542" s="74">
        <f t="shared" si="7"/>
        <v>0.002</v>
      </c>
      <c r="P542" s="74">
        <f t="shared" si="8"/>
        <v>0.143</v>
      </c>
    </row>
    <row r="543">
      <c r="A543" s="33" t="s">
        <v>46</v>
      </c>
      <c r="B543" s="68" t="s">
        <v>101</v>
      </c>
      <c r="C543" s="35" t="s">
        <v>56</v>
      </c>
      <c r="D543" s="73" t="str">
        <f t="shared" si="2"/>
        <v>Africa/Sierra Leone-Africa/2008</v>
      </c>
      <c r="E543" s="56">
        <v>2.352</v>
      </c>
      <c r="F543" s="72">
        <v>17.0</v>
      </c>
      <c r="G543" s="69"/>
      <c r="H543" s="72">
        <v>399.0</v>
      </c>
      <c r="I543" s="56">
        <v>0.003</v>
      </c>
      <c r="J543" s="56">
        <v>0.182</v>
      </c>
      <c r="K543" s="74">
        <f t="shared" si="3"/>
        <v>2.352</v>
      </c>
      <c r="L543" s="75">
        <f t="shared" si="4"/>
        <v>17</v>
      </c>
      <c r="M543" s="75" t="str">
        <f t="shared" si="5"/>
        <v/>
      </c>
      <c r="N543" s="75">
        <f t="shared" si="6"/>
        <v>399</v>
      </c>
      <c r="O543" s="74">
        <f t="shared" si="7"/>
        <v>0.003</v>
      </c>
      <c r="P543" s="74">
        <f t="shared" si="8"/>
        <v>0.182</v>
      </c>
    </row>
    <row r="544">
      <c r="A544" s="33" t="s">
        <v>46</v>
      </c>
      <c r="B544" s="68" t="s">
        <v>101</v>
      </c>
      <c r="C544" s="35" t="s">
        <v>57</v>
      </c>
      <c r="D544" s="73" t="str">
        <f t="shared" si="2"/>
        <v>Africa/Sierra Leone-Africa/2009</v>
      </c>
      <c r="E544" s="56">
        <v>2.352</v>
      </c>
      <c r="F544" s="72">
        <v>12.0</v>
      </c>
      <c r="G544" s="69"/>
      <c r="H544" s="72">
        <v>357.0</v>
      </c>
      <c r="I544" s="56">
        <v>0.003</v>
      </c>
      <c r="J544" s="56">
        <v>0.206</v>
      </c>
      <c r="K544" s="74">
        <f t="shared" si="3"/>
        <v>2.352</v>
      </c>
      <c r="L544" s="75">
        <f t="shared" si="4"/>
        <v>12</v>
      </c>
      <c r="M544" s="75" t="str">
        <f t="shared" si="5"/>
        <v/>
      </c>
      <c r="N544" s="75">
        <f t="shared" si="6"/>
        <v>357</v>
      </c>
      <c r="O544" s="74">
        <f t="shared" si="7"/>
        <v>0.003</v>
      </c>
      <c r="P544" s="74">
        <f t="shared" si="8"/>
        <v>0.206</v>
      </c>
    </row>
    <row r="545">
      <c r="A545" s="33" t="s">
        <v>46</v>
      </c>
      <c r="B545" s="68" t="s">
        <v>101</v>
      </c>
      <c r="C545" s="35" t="s">
        <v>58</v>
      </c>
      <c r="D545" s="73" t="str">
        <f t="shared" si="2"/>
        <v>Africa/Sierra Leone-Africa/2010</v>
      </c>
      <c r="E545" s="56">
        <v>2.352</v>
      </c>
      <c r="F545" s="72">
        <v>12.0</v>
      </c>
      <c r="G545" s="69"/>
      <c r="H545" s="72">
        <v>357.0</v>
      </c>
      <c r="I545" s="56">
        <v>0.006</v>
      </c>
      <c r="J545" s="56">
        <v>0.348</v>
      </c>
      <c r="K545" s="74">
        <f t="shared" si="3"/>
        <v>2.352</v>
      </c>
      <c r="L545" s="75">
        <f t="shared" si="4"/>
        <v>12</v>
      </c>
      <c r="M545" s="75" t="str">
        <f t="shared" si="5"/>
        <v/>
      </c>
      <c r="N545" s="75">
        <f t="shared" si="6"/>
        <v>357</v>
      </c>
      <c r="O545" s="74">
        <f t="shared" si="7"/>
        <v>0.006</v>
      </c>
      <c r="P545" s="74">
        <f t="shared" si="8"/>
        <v>0.348</v>
      </c>
    </row>
    <row r="546">
      <c r="A546" s="33" t="s">
        <v>46</v>
      </c>
      <c r="B546" s="68" t="s">
        <v>101</v>
      </c>
      <c r="C546" s="35" t="s">
        <v>59</v>
      </c>
      <c r="D546" s="73" t="str">
        <f t="shared" si="2"/>
        <v>Africa/Sierra Leone-Africa/2011</v>
      </c>
      <c r="E546" s="56">
        <v>0.324</v>
      </c>
      <c r="F546" s="72">
        <v>12.0</v>
      </c>
      <c r="G546" s="69"/>
      <c r="H546" s="72">
        <v>357.0</v>
      </c>
      <c r="I546" s="56">
        <v>0.009</v>
      </c>
      <c r="J546" s="56">
        <v>0.364</v>
      </c>
      <c r="K546" s="74">
        <f t="shared" si="3"/>
        <v>0.324</v>
      </c>
      <c r="L546" s="75">
        <f t="shared" si="4"/>
        <v>12</v>
      </c>
      <c r="M546" s="75" t="str">
        <f t="shared" si="5"/>
        <v/>
      </c>
      <c r="N546" s="75">
        <f t="shared" si="6"/>
        <v>357</v>
      </c>
      <c r="O546" s="74">
        <f t="shared" si="7"/>
        <v>0.009</v>
      </c>
      <c r="P546" s="74">
        <f t="shared" si="8"/>
        <v>0.364</v>
      </c>
    </row>
    <row r="547">
      <c r="A547" s="33" t="s">
        <v>46</v>
      </c>
      <c r="B547" s="68" t="s">
        <v>101</v>
      </c>
      <c r="C547" s="35" t="s">
        <v>60</v>
      </c>
      <c r="D547" s="73" t="str">
        <f t="shared" si="2"/>
        <v>Africa/Sierra Leone-Africa/2012</v>
      </c>
      <c r="E547" s="56">
        <v>0.324</v>
      </c>
      <c r="F547" s="72">
        <v>12.0</v>
      </c>
      <c r="G547" s="72">
        <v>137.0</v>
      </c>
      <c r="H547" s="72">
        <v>357.0</v>
      </c>
      <c r="I547" s="56">
        <v>0.013</v>
      </c>
      <c r="J547" s="56">
        <v>0.37</v>
      </c>
      <c r="K547" s="74">
        <f t="shared" si="3"/>
        <v>0.324</v>
      </c>
      <c r="L547" s="75">
        <f t="shared" si="4"/>
        <v>12</v>
      </c>
      <c r="M547" s="75">
        <f t="shared" si="5"/>
        <v>137</v>
      </c>
      <c r="N547" s="75">
        <f t="shared" si="6"/>
        <v>357</v>
      </c>
      <c r="O547" s="74">
        <f t="shared" si="7"/>
        <v>0.013</v>
      </c>
      <c r="P547" s="74">
        <f t="shared" si="8"/>
        <v>0.37</v>
      </c>
    </row>
    <row r="548">
      <c r="A548" s="33" t="s">
        <v>46</v>
      </c>
      <c r="B548" s="68" t="s">
        <v>102</v>
      </c>
      <c r="C548" s="35" t="s">
        <v>48</v>
      </c>
      <c r="D548" s="73" t="str">
        <f t="shared" si="2"/>
        <v>Africa/Somalia-Africa/2000</v>
      </c>
      <c r="E548" s="59"/>
      <c r="F548" s="69"/>
      <c r="G548" s="69"/>
      <c r="H548" s="69"/>
      <c r="I548" s="56">
        <v>0.0</v>
      </c>
      <c r="J548" s="56">
        <v>0.011</v>
      </c>
      <c r="K548" s="74" t="str">
        <f t="shared" si="3"/>
        <v/>
      </c>
      <c r="L548" s="75" t="str">
        <f t="shared" si="4"/>
        <v/>
      </c>
      <c r="M548" s="75" t="str">
        <f t="shared" si="5"/>
        <v/>
      </c>
      <c r="N548" s="75" t="str">
        <f t="shared" si="6"/>
        <v/>
      </c>
      <c r="O548" s="74">
        <f t="shared" si="7"/>
        <v>0</v>
      </c>
      <c r="P548" s="74">
        <f t="shared" si="8"/>
        <v>0.011</v>
      </c>
    </row>
    <row r="549">
      <c r="A549" s="33" t="s">
        <v>46</v>
      </c>
      <c r="B549" s="68" t="s">
        <v>102</v>
      </c>
      <c r="C549" s="35" t="s">
        <v>49</v>
      </c>
      <c r="D549" s="73" t="str">
        <f t="shared" si="2"/>
        <v>Africa/Somalia-Africa/2001</v>
      </c>
      <c r="E549" s="59"/>
      <c r="F549" s="69"/>
      <c r="G549" s="69"/>
      <c r="H549" s="69"/>
      <c r="I549" s="56">
        <v>0.001</v>
      </c>
      <c r="J549" s="56">
        <v>0.011</v>
      </c>
      <c r="K549" s="74" t="str">
        <f t="shared" si="3"/>
        <v/>
      </c>
      <c r="L549" s="75" t="str">
        <f t="shared" si="4"/>
        <v/>
      </c>
      <c r="M549" s="75" t="str">
        <f t="shared" si="5"/>
        <v/>
      </c>
      <c r="N549" s="75" t="str">
        <f t="shared" si="6"/>
        <v/>
      </c>
      <c r="O549" s="74">
        <f t="shared" si="7"/>
        <v>0.001</v>
      </c>
      <c r="P549" s="74">
        <f t="shared" si="8"/>
        <v>0.011</v>
      </c>
    </row>
    <row r="550">
      <c r="A550" s="33" t="s">
        <v>46</v>
      </c>
      <c r="B550" s="68" t="s">
        <v>102</v>
      </c>
      <c r="C550" s="35" t="s">
        <v>50</v>
      </c>
      <c r="D550" s="73" t="str">
        <f t="shared" si="2"/>
        <v>Africa/Somalia-Africa/2002</v>
      </c>
      <c r="E550" s="59"/>
      <c r="F550" s="69"/>
      <c r="G550" s="69"/>
      <c r="H550" s="69"/>
      <c r="I550" s="56">
        <v>0.001</v>
      </c>
      <c r="J550" s="56">
        <v>0.013</v>
      </c>
      <c r="K550" s="74" t="str">
        <f t="shared" si="3"/>
        <v/>
      </c>
      <c r="L550" s="75" t="str">
        <f t="shared" si="4"/>
        <v/>
      </c>
      <c r="M550" s="75" t="str">
        <f t="shared" si="5"/>
        <v/>
      </c>
      <c r="N550" s="75" t="str">
        <f t="shared" si="6"/>
        <v/>
      </c>
      <c r="O550" s="74">
        <f t="shared" si="7"/>
        <v>0.001</v>
      </c>
      <c r="P550" s="74">
        <f t="shared" si="8"/>
        <v>0.013</v>
      </c>
    </row>
    <row r="551">
      <c r="A551" s="33" t="s">
        <v>46</v>
      </c>
      <c r="B551" s="68" t="s">
        <v>102</v>
      </c>
      <c r="C551" s="35" t="s">
        <v>51</v>
      </c>
      <c r="D551" s="73" t="str">
        <f t="shared" si="2"/>
        <v>Africa/Somalia-Africa/2003</v>
      </c>
      <c r="E551" s="59"/>
      <c r="F551" s="69"/>
      <c r="G551" s="69"/>
      <c r="H551" s="69"/>
      <c r="I551" s="56">
        <v>0.004</v>
      </c>
      <c r="J551" s="56">
        <v>0.025</v>
      </c>
      <c r="K551" s="74" t="str">
        <f t="shared" si="3"/>
        <v/>
      </c>
      <c r="L551" s="75" t="str">
        <f t="shared" si="4"/>
        <v/>
      </c>
      <c r="M551" s="75" t="str">
        <f t="shared" si="5"/>
        <v/>
      </c>
      <c r="N551" s="75" t="str">
        <f t="shared" si="6"/>
        <v/>
      </c>
      <c r="O551" s="74">
        <f t="shared" si="7"/>
        <v>0.004</v>
      </c>
      <c r="P551" s="74">
        <f t="shared" si="8"/>
        <v>0.025</v>
      </c>
    </row>
    <row r="552">
      <c r="A552" s="33" t="s">
        <v>46</v>
      </c>
      <c r="B552" s="68" t="s">
        <v>102</v>
      </c>
      <c r="C552" s="35" t="s">
        <v>52</v>
      </c>
      <c r="D552" s="73" t="str">
        <f t="shared" si="2"/>
        <v>Africa/Somalia-Africa/2004</v>
      </c>
      <c r="E552" s="59"/>
      <c r="F552" s="69"/>
      <c r="G552" s="69"/>
      <c r="H552" s="69"/>
      <c r="I552" s="56">
        <v>0.011</v>
      </c>
      <c r="J552" s="56">
        <v>0.061</v>
      </c>
      <c r="K552" s="74" t="str">
        <f t="shared" si="3"/>
        <v/>
      </c>
      <c r="L552" s="75" t="str">
        <f t="shared" si="4"/>
        <v/>
      </c>
      <c r="M552" s="75" t="str">
        <f t="shared" si="5"/>
        <v/>
      </c>
      <c r="N552" s="75" t="str">
        <f t="shared" si="6"/>
        <v/>
      </c>
      <c r="O552" s="74">
        <f t="shared" si="7"/>
        <v>0.011</v>
      </c>
      <c r="P552" s="74">
        <f t="shared" si="8"/>
        <v>0.061</v>
      </c>
    </row>
    <row r="553">
      <c r="A553" s="33" t="s">
        <v>46</v>
      </c>
      <c r="B553" s="68" t="s">
        <v>102</v>
      </c>
      <c r="C553" s="35" t="s">
        <v>53</v>
      </c>
      <c r="D553" s="73" t="str">
        <f t="shared" si="2"/>
        <v>Africa/Somalia-Africa/2005</v>
      </c>
      <c r="E553" s="59"/>
      <c r="F553" s="69"/>
      <c r="G553" s="69"/>
      <c r="H553" s="69"/>
      <c r="I553" s="56">
        <v>0.011</v>
      </c>
      <c r="J553" s="56">
        <v>0.059</v>
      </c>
      <c r="K553" s="74" t="str">
        <f t="shared" si="3"/>
        <v/>
      </c>
      <c r="L553" s="75" t="str">
        <f t="shared" si="4"/>
        <v/>
      </c>
      <c r="M553" s="75" t="str">
        <f t="shared" si="5"/>
        <v/>
      </c>
      <c r="N553" s="75" t="str">
        <f t="shared" si="6"/>
        <v/>
      </c>
      <c r="O553" s="74">
        <f t="shared" si="7"/>
        <v>0.011</v>
      </c>
      <c r="P553" s="74">
        <f t="shared" si="8"/>
        <v>0.059</v>
      </c>
    </row>
    <row r="554">
      <c r="A554" s="33" t="s">
        <v>46</v>
      </c>
      <c r="B554" s="68" t="s">
        <v>102</v>
      </c>
      <c r="C554" s="35" t="s">
        <v>54</v>
      </c>
      <c r="D554" s="73" t="str">
        <f t="shared" si="2"/>
        <v>Africa/Somalia-Africa/2006</v>
      </c>
      <c r="E554" s="59"/>
      <c r="F554" s="69"/>
      <c r="G554" s="69"/>
      <c r="H554" s="69"/>
      <c r="I554" s="56">
        <v>0.011</v>
      </c>
      <c r="J554" s="56">
        <v>0.063</v>
      </c>
      <c r="K554" s="74" t="str">
        <f t="shared" si="3"/>
        <v/>
      </c>
      <c r="L554" s="75" t="str">
        <f t="shared" si="4"/>
        <v/>
      </c>
      <c r="M554" s="75" t="str">
        <f t="shared" si="5"/>
        <v/>
      </c>
      <c r="N554" s="75" t="str">
        <f t="shared" si="6"/>
        <v/>
      </c>
      <c r="O554" s="74">
        <f t="shared" si="7"/>
        <v>0.011</v>
      </c>
      <c r="P554" s="74">
        <f t="shared" si="8"/>
        <v>0.063</v>
      </c>
    </row>
    <row r="555">
      <c r="A555" s="33" t="s">
        <v>46</v>
      </c>
      <c r="B555" s="68" t="s">
        <v>102</v>
      </c>
      <c r="C555" s="35" t="s">
        <v>55</v>
      </c>
      <c r="D555" s="73" t="str">
        <f t="shared" si="2"/>
        <v>Africa/Somalia-Africa/2007</v>
      </c>
      <c r="E555" s="59"/>
      <c r="F555" s="69"/>
      <c r="G555" s="69"/>
      <c r="H555" s="69"/>
      <c r="I555" s="56">
        <v>0.011</v>
      </c>
      <c r="J555" s="56">
        <v>0.067</v>
      </c>
      <c r="K555" s="74" t="str">
        <f t="shared" si="3"/>
        <v/>
      </c>
      <c r="L555" s="75" t="str">
        <f t="shared" si="4"/>
        <v/>
      </c>
      <c r="M555" s="75" t="str">
        <f t="shared" si="5"/>
        <v/>
      </c>
      <c r="N555" s="75" t="str">
        <f t="shared" si="6"/>
        <v/>
      </c>
      <c r="O555" s="74">
        <f t="shared" si="7"/>
        <v>0.011</v>
      </c>
      <c r="P555" s="74">
        <f t="shared" si="8"/>
        <v>0.067</v>
      </c>
    </row>
    <row r="556">
      <c r="A556" s="33" t="s">
        <v>46</v>
      </c>
      <c r="B556" s="68" t="s">
        <v>102</v>
      </c>
      <c r="C556" s="35" t="s">
        <v>56</v>
      </c>
      <c r="D556" s="73" t="str">
        <f t="shared" si="2"/>
        <v>Africa/Somalia-Africa/2008</v>
      </c>
      <c r="E556" s="59"/>
      <c r="F556" s="69"/>
      <c r="G556" s="69"/>
      <c r="H556" s="69"/>
      <c r="I556" s="56">
        <v>0.011</v>
      </c>
      <c r="J556" s="56">
        <v>0.069</v>
      </c>
      <c r="K556" s="74" t="str">
        <f t="shared" si="3"/>
        <v/>
      </c>
      <c r="L556" s="75" t="str">
        <f t="shared" si="4"/>
        <v/>
      </c>
      <c r="M556" s="75" t="str">
        <f t="shared" si="5"/>
        <v/>
      </c>
      <c r="N556" s="75" t="str">
        <f t="shared" si="6"/>
        <v/>
      </c>
      <c r="O556" s="74">
        <f t="shared" si="7"/>
        <v>0.011</v>
      </c>
      <c r="P556" s="74">
        <f t="shared" si="8"/>
        <v>0.069</v>
      </c>
    </row>
    <row r="557">
      <c r="A557" s="33" t="s">
        <v>46</v>
      </c>
      <c r="B557" s="68" t="s">
        <v>102</v>
      </c>
      <c r="C557" s="35" t="s">
        <v>57</v>
      </c>
      <c r="D557" s="73" t="str">
        <f t="shared" si="2"/>
        <v>Africa/Somalia-Africa/2009</v>
      </c>
      <c r="E557" s="59"/>
      <c r="F557" s="69"/>
      <c r="G557" s="69"/>
      <c r="H557" s="69"/>
      <c r="I557" s="56">
        <v>0.012</v>
      </c>
      <c r="J557" s="56">
        <v>0.068</v>
      </c>
      <c r="K557" s="74" t="str">
        <f t="shared" si="3"/>
        <v/>
      </c>
      <c r="L557" s="75" t="str">
        <f t="shared" si="4"/>
        <v/>
      </c>
      <c r="M557" s="75" t="str">
        <f t="shared" si="5"/>
        <v/>
      </c>
      <c r="N557" s="75" t="str">
        <f t="shared" si="6"/>
        <v/>
      </c>
      <c r="O557" s="74">
        <f t="shared" si="7"/>
        <v>0.012</v>
      </c>
      <c r="P557" s="74">
        <f t="shared" si="8"/>
        <v>0.068</v>
      </c>
    </row>
    <row r="558">
      <c r="A558" s="33" t="s">
        <v>46</v>
      </c>
      <c r="B558" s="68" t="s">
        <v>102</v>
      </c>
      <c r="C558" s="35" t="s">
        <v>58</v>
      </c>
      <c r="D558" s="73" t="str">
        <f t="shared" si="2"/>
        <v>Africa/Somalia-Africa/2010</v>
      </c>
      <c r="E558" s="59"/>
      <c r="F558" s="69"/>
      <c r="G558" s="69"/>
      <c r="H558" s="69"/>
      <c r="I558" s="59"/>
      <c r="J558" s="56">
        <v>0.067</v>
      </c>
      <c r="K558" s="74" t="str">
        <f t="shared" si="3"/>
        <v/>
      </c>
      <c r="L558" s="75" t="str">
        <f t="shared" si="4"/>
        <v/>
      </c>
      <c r="M558" s="75" t="str">
        <f t="shared" si="5"/>
        <v/>
      </c>
      <c r="N558" s="75" t="str">
        <f t="shared" si="6"/>
        <v/>
      </c>
      <c r="O558" s="74">
        <f t="shared" si="7"/>
        <v>0.012</v>
      </c>
      <c r="P558" s="74">
        <f t="shared" si="8"/>
        <v>0.067</v>
      </c>
    </row>
    <row r="559">
      <c r="A559" s="33" t="s">
        <v>46</v>
      </c>
      <c r="B559" s="68" t="s">
        <v>102</v>
      </c>
      <c r="C559" s="35" t="s">
        <v>59</v>
      </c>
      <c r="D559" s="73" t="str">
        <f t="shared" si="2"/>
        <v>Africa/Somalia-Africa/2011</v>
      </c>
      <c r="E559" s="59"/>
      <c r="F559" s="69"/>
      <c r="G559" s="69"/>
      <c r="H559" s="69"/>
      <c r="I559" s="56">
        <v>0.013</v>
      </c>
      <c r="J559" s="56">
        <v>0.182</v>
      </c>
      <c r="K559" s="74" t="str">
        <f t="shared" si="3"/>
        <v/>
      </c>
      <c r="L559" s="75" t="str">
        <f t="shared" si="4"/>
        <v/>
      </c>
      <c r="M559" s="75" t="str">
        <f t="shared" si="5"/>
        <v/>
      </c>
      <c r="N559" s="75" t="str">
        <f t="shared" si="6"/>
        <v/>
      </c>
      <c r="O559" s="74">
        <f t="shared" si="7"/>
        <v>0.013</v>
      </c>
      <c r="P559" s="74">
        <f t="shared" si="8"/>
        <v>0.182</v>
      </c>
    </row>
    <row r="560">
      <c r="A560" s="33" t="s">
        <v>46</v>
      </c>
      <c r="B560" s="68" t="s">
        <v>102</v>
      </c>
      <c r="C560" s="35" t="s">
        <v>60</v>
      </c>
      <c r="D560" s="73" t="str">
        <f t="shared" si="2"/>
        <v>Africa/Somalia-Africa/2012</v>
      </c>
      <c r="E560" s="59"/>
      <c r="F560" s="69"/>
      <c r="G560" s="69"/>
      <c r="H560" s="69"/>
      <c r="I560" s="56">
        <v>0.014</v>
      </c>
      <c r="J560" s="56">
        <v>0.226</v>
      </c>
      <c r="K560" s="74" t="str">
        <f t="shared" si="3"/>
        <v/>
      </c>
      <c r="L560" s="75" t="str">
        <f t="shared" si="4"/>
        <v/>
      </c>
      <c r="M560" s="75" t="str">
        <f t="shared" si="5"/>
        <v/>
      </c>
      <c r="N560" s="75" t="str">
        <f t="shared" si="6"/>
        <v/>
      </c>
      <c r="O560" s="74">
        <f t="shared" si="7"/>
        <v>0.014</v>
      </c>
      <c r="P560" s="74">
        <f t="shared" si="8"/>
        <v>0.226</v>
      </c>
    </row>
    <row r="561">
      <c r="A561" s="33" t="s">
        <v>46</v>
      </c>
      <c r="B561" s="68" t="s">
        <v>103</v>
      </c>
      <c r="C561" s="35" t="s">
        <v>48</v>
      </c>
      <c r="D561" s="73" t="str">
        <f t="shared" si="2"/>
        <v>Africa/South Africa-Africa/2000</v>
      </c>
      <c r="E561" s="59"/>
      <c r="F561" s="69"/>
      <c r="G561" s="69"/>
      <c r="H561" s="69"/>
      <c r="I561" s="56">
        <v>0.053</v>
      </c>
      <c r="J561" s="56">
        <v>0.186</v>
      </c>
      <c r="K561" s="74" t="str">
        <f t="shared" si="3"/>
        <v/>
      </c>
      <c r="L561" s="75" t="str">
        <f t="shared" si="4"/>
        <v/>
      </c>
      <c r="M561" s="75" t="str">
        <f t="shared" si="5"/>
        <v/>
      </c>
      <c r="N561" s="75" t="str">
        <f t="shared" si="6"/>
        <v/>
      </c>
      <c r="O561" s="74">
        <f t="shared" si="7"/>
        <v>0.053</v>
      </c>
      <c r="P561" s="74">
        <f t="shared" si="8"/>
        <v>0.186</v>
      </c>
    </row>
    <row r="562">
      <c r="A562" s="33" t="s">
        <v>46</v>
      </c>
      <c r="B562" s="68" t="s">
        <v>103</v>
      </c>
      <c r="C562" s="35" t="s">
        <v>49</v>
      </c>
      <c r="D562" s="73" t="str">
        <f t="shared" si="2"/>
        <v>Africa/South Africa-Africa/2001</v>
      </c>
      <c r="E562" s="59"/>
      <c r="F562" s="69"/>
      <c r="G562" s="69"/>
      <c r="H562" s="69"/>
      <c r="I562" s="56">
        <v>0.063</v>
      </c>
      <c r="J562" s="56">
        <v>0.237</v>
      </c>
      <c r="K562" s="74" t="str">
        <f t="shared" si="3"/>
        <v/>
      </c>
      <c r="L562" s="75" t="str">
        <f t="shared" si="4"/>
        <v/>
      </c>
      <c r="M562" s="75" t="str">
        <f t="shared" si="5"/>
        <v/>
      </c>
      <c r="N562" s="75" t="str">
        <f t="shared" si="6"/>
        <v/>
      </c>
      <c r="O562" s="74">
        <f t="shared" si="7"/>
        <v>0.063</v>
      </c>
      <c r="P562" s="74">
        <f t="shared" si="8"/>
        <v>0.237</v>
      </c>
    </row>
    <row r="563">
      <c r="A563" s="33" t="s">
        <v>46</v>
      </c>
      <c r="B563" s="68" t="s">
        <v>103</v>
      </c>
      <c r="C563" s="35" t="s">
        <v>50</v>
      </c>
      <c r="D563" s="73" t="str">
        <f t="shared" si="2"/>
        <v>Africa/South Africa-Africa/2002</v>
      </c>
      <c r="E563" s="59"/>
      <c r="F563" s="69"/>
      <c r="G563" s="69"/>
      <c r="H563" s="69"/>
      <c r="I563" s="56">
        <v>0.067</v>
      </c>
      <c r="J563" s="56">
        <v>0.297</v>
      </c>
      <c r="K563" s="74" t="str">
        <f t="shared" si="3"/>
        <v/>
      </c>
      <c r="L563" s="75" t="str">
        <f t="shared" si="4"/>
        <v/>
      </c>
      <c r="M563" s="75" t="str">
        <f t="shared" si="5"/>
        <v/>
      </c>
      <c r="N563" s="75" t="str">
        <f t="shared" si="6"/>
        <v/>
      </c>
      <c r="O563" s="74">
        <f t="shared" si="7"/>
        <v>0.067</v>
      </c>
      <c r="P563" s="74">
        <f t="shared" si="8"/>
        <v>0.297</v>
      </c>
    </row>
    <row r="564">
      <c r="A564" s="33" t="s">
        <v>46</v>
      </c>
      <c r="B564" s="68" t="s">
        <v>103</v>
      </c>
      <c r="C564" s="35" t="s">
        <v>51</v>
      </c>
      <c r="D564" s="73" t="str">
        <f t="shared" si="2"/>
        <v>Africa/South Africa-Africa/2003</v>
      </c>
      <c r="E564" s="59"/>
      <c r="F564" s="72">
        <v>38.0</v>
      </c>
      <c r="G564" s="69"/>
      <c r="H564" s="69"/>
      <c r="I564" s="56">
        <v>0.07</v>
      </c>
      <c r="J564" s="56">
        <v>0.36</v>
      </c>
      <c r="K564" s="74" t="str">
        <f t="shared" si="3"/>
        <v/>
      </c>
      <c r="L564" s="75">
        <f t="shared" si="4"/>
        <v>38</v>
      </c>
      <c r="M564" s="75" t="str">
        <f t="shared" si="5"/>
        <v/>
      </c>
      <c r="N564" s="75" t="str">
        <f t="shared" si="6"/>
        <v/>
      </c>
      <c r="O564" s="74">
        <f t="shared" si="7"/>
        <v>0.07</v>
      </c>
      <c r="P564" s="74">
        <f t="shared" si="8"/>
        <v>0.36</v>
      </c>
    </row>
    <row r="565">
      <c r="A565" s="33" t="s">
        <v>46</v>
      </c>
      <c r="B565" s="68" t="s">
        <v>103</v>
      </c>
      <c r="C565" s="35" t="s">
        <v>52</v>
      </c>
      <c r="D565" s="73" t="str">
        <f t="shared" si="2"/>
        <v>Africa/South Africa-Africa/2004</v>
      </c>
      <c r="E565" s="59"/>
      <c r="F565" s="72">
        <v>38.0</v>
      </c>
      <c r="G565" s="69"/>
      <c r="H565" s="69"/>
      <c r="I565" s="56">
        <v>0.084</v>
      </c>
      <c r="J565" s="56">
        <v>0.438</v>
      </c>
      <c r="K565" s="74" t="str">
        <f t="shared" si="3"/>
        <v/>
      </c>
      <c r="L565" s="75">
        <f t="shared" si="4"/>
        <v>38</v>
      </c>
      <c r="M565" s="75" t="str">
        <f t="shared" si="5"/>
        <v/>
      </c>
      <c r="N565" s="75" t="str">
        <f t="shared" si="6"/>
        <v/>
      </c>
      <c r="O565" s="74">
        <f t="shared" si="7"/>
        <v>0.084</v>
      </c>
      <c r="P565" s="74">
        <f t="shared" si="8"/>
        <v>0.438</v>
      </c>
    </row>
    <row r="566">
      <c r="A566" s="33" t="s">
        <v>46</v>
      </c>
      <c r="B566" s="68" t="s">
        <v>103</v>
      </c>
      <c r="C566" s="35" t="s">
        <v>53</v>
      </c>
      <c r="D566" s="73" t="str">
        <f t="shared" si="2"/>
        <v>Africa/South Africa-Africa/2005</v>
      </c>
      <c r="E566" s="56">
        <v>0.376</v>
      </c>
      <c r="F566" s="72">
        <v>35.0</v>
      </c>
      <c r="G566" s="69"/>
      <c r="H566" s="72">
        <v>350.0</v>
      </c>
      <c r="I566" s="56">
        <v>0.075</v>
      </c>
      <c r="J566" s="56">
        <v>0.704</v>
      </c>
      <c r="K566" s="74">
        <f t="shared" si="3"/>
        <v>0.376</v>
      </c>
      <c r="L566" s="75">
        <f t="shared" si="4"/>
        <v>35</v>
      </c>
      <c r="M566" s="75" t="str">
        <f t="shared" si="5"/>
        <v/>
      </c>
      <c r="N566" s="75">
        <f t="shared" si="6"/>
        <v>350</v>
      </c>
      <c r="O566" s="74">
        <f t="shared" si="7"/>
        <v>0.075</v>
      </c>
      <c r="P566" s="74">
        <f t="shared" si="8"/>
        <v>0.704</v>
      </c>
    </row>
    <row r="567">
      <c r="A567" s="33" t="s">
        <v>46</v>
      </c>
      <c r="B567" s="68" t="s">
        <v>103</v>
      </c>
      <c r="C567" s="35" t="s">
        <v>54</v>
      </c>
      <c r="D567" s="73" t="str">
        <f t="shared" si="2"/>
        <v>Africa/South Africa-Africa/2006</v>
      </c>
      <c r="E567" s="56">
        <v>0.371</v>
      </c>
      <c r="F567" s="72">
        <v>35.0</v>
      </c>
      <c r="G567" s="69"/>
      <c r="H567" s="72">
        <v>350.0</v>
      </c>
      <c r="I567" s="56">
        <v>0.076</v>
      </c>
      <c r="J567" s="56">
        <v>0.811</v>
      </c>
      <c r="K567" s="74">
        <f t="shared" si="3"/>
        <v>0.371</v>
      </c>
      <c r="L567" s="75">
        <f t="shared" si="4"/>
        <v>35</v>
      </c>
      <c r="M567" s="75" t="str">
        <f t="shared" si="5"/>
        <v/>
      </c>
      <c r="N567" s="75">
        <f t="shared" si="6"/>
        <v>350</v>
      </c>
      <c r="O567" s="74">
        <f t="shared" si="7"/>
        <v>0.076</v>
      </c>
      <c r="P567" s="74">
        <f t="shared" si="8"/>
        <v>0.811</v>
      </c>
    </row>
    <row r="568">
      <c r="A568" s="33" t="s">
        <v>46</v>
      </c>
      <c r="B568" s="68" t="s">
        <v>103</v>
      </c>
      <c r="C568" s="35" t="s">
        <v>55</v>
      </c>
      <c r="D568" s="73" t="str">
        <f t="shared" si="2"/>
        <v>Africa/South Africa-Africa/2007</v>
      </c>
      <c r="E568" s="56">
        <v>0.365</v>
      </c>
      <c r="F568" s="72">
        <v>31.0</v>
      </c>
      <c r="G568" s="69"/>
      <c r="H568" s="72">
        <v>350.0</v>
      </c>
      <c r="I568" s="56">
        <v>0.081</v>
      </c>
      <c r="J568" s="56">
        <v>0.853</v>
      </c>
      <c r="K568" s="74">
        <f t="shared" si="3"/>
        <v>0.365</v>
      </c>
      <c r="L568" s="75">
        <f t="shared" si="4"/>
        <v>31</v>
      </c>
      <c r="M568" s="75" t="str">
        <f t="shared" si="5"/>
        <v/>
      </c>
      <c r="N568" s="75">
        <f t="shared" si="6"/>
        <v>350</v>
      </c>
      <c r="O568" s="74">
        <f t="shared" si="7"/>
        <v>0.081</v>
      </c>
      <c r="P568" s="74">
        <f t="shared" si="8"/>
        <v>0.853</v>
      </c>
    </row>
    <row r="569">
      <c r="A569" s="33" t="s">
        <v>46</v>
      </c>
      <c r="B569" s="68" t="s">
        <v>103</v>
      </c>
      <c r="C569" s="35" t="s">
        <v>56</v>
      </c>
      <c r="D569" s="73" t="str">
        <f t="shared" si="2"/>
        <v>Africa/South Africa-Africa/2008</v>
      </c>
      <c r="E569" s="56">
        <v>0.337</v>
      </c>
      <c r="F569" s="72">
        <v>22.0</v>
      </c>
      <c r="G569" s="69"/>
      <c r="H569" s="72">
        <v>200.0</v>
      </c>
      <c r="I569" s="56">
        <v>0.084</v>
      </c>
      <c r="J569" s="56">
        <v>0.895</v>
      </c>
      <c r="K569" s="74">
        <f t="shared" si="3"/>
        <v>0.337</v>
      </c>
      <c r="L569" s="75">
        <f t="shared" si="4"/>
        <v>22</v>
      </c>
      <c r="M569" s="75" t="str">
        <f t="shared" si="5"/>
        <v/>
      </c>
      <c r="N569" s="75">
        <f t="shared" si="6"/>
        <v>200</v>
      </c>
      <c r="O569" s="74">
        <f t="shared" si="7"/>
        <v>0.084</v>
      </c>
      <c r="P569" s="74">
        <f t="shared" si="8"/>
        <v>0.895</v>
      </c>
    </row>
    <row r="570">
      <c r="A570" s="33" t="s">
        <v>46</v>
      </c>
      <c r="B570" s="68" t="s">
        <v>103</v>
      </c>
      <c r="C570" s="35" t="s">
        <v>57</v>
      </c>
      <c r="D570" s="73" t="str">
        <f t="shared" si="2"/>
        <v>Africa/South Africa-Africa/2009</v>
      </c>
      <c r="E570" s="56">
        <v>0.298</v>
      </c>
      <c r="F570" s="72">
        <v>22.0</v>
      </c>
      <c r="G570" s="69"/>
      <c r="H570" s="72">
        <v>200.0</v>
      </c>
      <c r="I570" s="56">
        <v>0.1</v>
      </c>
      <c r="J570" s="56">
        <v>0.912</v>
      </c>
      <c r="K570" s="74">
        <f t="shared" si="3"/>
        <v>0.298</v>
      </c>
      <c r="L570" s="75">
        <f t="shared" si="4"/>
        <v>22</v>
      </c>
      <c r="M570" s="75" t="str">
        <f t="shared" si="5"/>
        <v/>
      </c>
      <c r="N570" s="75">
        <f t="shared" si="6"/>
        <v>200</v>
      </c>
      <c r="O570" s="74">
        <f t="shared" si="7"/>
        <v>0.1</v>
      </c>
      <c r="P570" s="74">
        <f t="shared" si="8"/>
        <v>0.912</v>
      </c>
    </row>
    <row r="571">
      <c r="A571" s="33" t="s">
        <v>46</v>
      </c>
      <c r="B571" s="68" t="s">
        <v>103</v>
      </c>
      <c r="C571" s="35" t="s">
        <v>58</v>
      </c>
      <c r="D571" s="73" t="str">
        <f t="shared" si="2"/>
        <v>Africa/South Africa-Africa/2010</v>
      </c>
      <c r="E571" s="56">
        <v>0.3</v>
      </c>
      <c r="F571" s="72">
        <v>22.0</v>
      </c>
      <c r="G571" s="69"/>
      <c r="H571" s="72">
        <v>200.0</v>
      </c>
      <c r="I571" s="56">
        <v>0.24</v>
      </c>
      <c r="J571" s="56">
        <v>0.979</v>
      </c>
      <c r="K571" s="74">
        <f t="shared" si="3"/>
        <v>0.3</v>
      </c>
      <c r="L571" s="75">
        <f t="shared" si="4"/>
        <v>22</v>
      </c>
      <c r="M571" s="75" t="str">
        <f t="shared" si="5"/>
        <v/>
      </c>
      <c r="N571" s="75">
        <f t="shared" si="6"/>
        <v>200</v>
      </c>
      <c r="O571" s="74">
        <f t="shared" si="7"/>
        <v>0.24</v>
      </c>
      <c r="P571" s="74">
        <f t="shared" si="8"/>
        <v>0.979</v>
      </c>
    </row>
    <row r="572">
      <c r="A572" s="33" t="s">
        <v>46</v>
      </c>
      <c r="B572" s="68" t="s">
        <v>103</v>
      </c>
      <c r="C572" s="35" t="s">
        <v>59</v>
      </c>
      <c r="D572" s="73" t="str">
        <f t="shared" si="2"/>
        <v>Africa/South Africa-Africa/2011</v>
      </c>
      <c r="E572" s="56">
        <v>0.324</v>
      </c>
      <c r="F572" s="72">
        <v>19.0</v>
      </c>
      <c r="G572" s="69"/>
      <c r="H572" s="72">
        <v>200.0</v>
      </c>
      <c r="I572" s="56">
        <v>0.34</v>
      </c>
      <c r="J572" s="56">
        <v>1.232</v>
      </c>
      <c r="K572" s="74">
        <f t="shared" si="3"/>
        <v>0.324</v>
      </c>
      <c r="L572" s="75">
        <f t="shared" si="4"/>
        <v>19</v>
      </c>
      <c r="M572" s="75" t="str">
        <f t="shared" si="5"/>
        <v/>
      </c>
      <c r="N572" s="75">
        <f t="shared" si="6"/>
        <v>200</v>
      </c>
      <c r="O572" s="74">
        <f t="shared" si="7"/>
        <v>0.34</v>
      </c>
      <c r="P572" s="74">
        <f t="shared" si="8"/>
        <v>1.232</v>
      </c>
    </row>
    <row r="573">
      <c r="A573" s="33" t="s">
        <v>46</v>
      </c>
      <c r="B573" s="68" t="s">
        <v>103</v>
      </c>
      <c r="C573" s="35" t="s">
        <v>60</v>
      </c>
      <c r="D573" s="73" t="str">
        <f t="shared" si="2"/>
        <v>Africa/South Africa-Africa/2012</v>
      </c>
      <c r="E573" s="56">
        <v>0.327</v>
      </c>
      <c r="F573" s="72">
        <v>19.0</v>
      </c>
      <c r="G573" s="72">
        <v>41.0</v>
      </c>
      <c r="H573" s="72">
        <v>200.0</v>
      </c>
      <c r="I573" s="56">
        <v>0.41</v>
      </c>
      <c r="J573" s="56">
        <v>1.306</v>
      </c>
      <c r="K573" s="74">
        <f t="shared" si="3"/>
        <v>0.327</v>
      </c>
      <c r="L573" s="75">
        <f t="shared" si="4"/>
        <v>19</v>
      </c>
      <c r="M573" s="75">
        <f t="shared" si="5"/>
        <v>41</v>
      </c>
      <c r="N573" s="75">
        <f t="shared" si="6"/>
        <v>200</v>
      </c>
      <c r="O573" s="74">
        <f t="shared" si="7"/>
        <v>0.41</v>
      </c>
      <c r="P573" s="74">
        <f t="shared" si="8"/>
        <v>1.306</v>
      </c>
    </row>
    <row r="574">
      <c r="A574" s="33" t="s">
        <v>46</v>
      </c>
      <c r="B574" s="68" t="s">
        <v>104</v>
      </c>
      <c r="C574" s="35" t="s">
        <v>48</v>
      </c>
      <c r="D574" s="73" t="str">
        <f t="shared" si="2"/>
        <v>Africa/South Sudan-Africa/2000</v>
      </c>
      <c r="E574" s="59"/>
      <c r="F574" s="69"/>
      <c r="G574" s="69"/>
      <c r="H574" s="69"/>
      <c r="I574" s="59"/>
      <c r="J574" s="59"/>
      <c r="K574" s="74" t="str">
        <f t="shared" si="3"/>
        <v/>
      </c>
      <c r="L574" s="75" t="str">
        <f t="shared" si="4"/>
        <v/>
      </c>
      <c r="M574" s="75" t="str">
        <f t="shared" si="5"/>
        <v/>
      </c>
      <c r="N574" s="75" t="str">
        <f t="shared" si="6"/>
        <v/>
      </c>
      <c r="O574" s="74" t="str">
        <f t="shared" si="7"/>
        <v/>
      </c>
      <c r="P574" s="74" t="str">
        <f t="shared" si="8"/>
        <v/>
      </c>
    </row>
    <row r="575">
      <c r="A575" s="33" t="s">
        <v>46</v>
      </c>
      <c r="B575" s="68" t="s">
        <v>104</v>
      </c>
      <c r="C575" s="35" t="s">
        <v>49</v>
      </c>
      <c r="D575" s="73" t="str">
        <f t="shared" si="2"/>
        <v>Africa/South Sudan-Africa/2001</v>
      </c>
      <c r="E575" s="59"/>
      <c r="F575" s="69"/>
      <c r="G575" s="69"/>
      <c r="H575" s="69"/>
      <c r="I575" s="59"/>
      <c r="J575" s="59"/>
      <c r="K575" s="74" t="str">
        <f t="shared" si="3"/>
        <v/>
      </c>
      <c r="L575" s="75" t="str">
        <f t="shared" si="4"/>
        <v/>
      </c>
      <c r="M575" s="75" t="str">
        <f t="shared" si="5"/>
        <v/>
      </c>
      <c r="N575" s="75" t="str">
        <f t="shared" si="6"/>
        <v/>
      </c>
      <c r="O575" s="74" t="str">
        <f t="shared" si="7"/>
        <v/>
      </c>
      <c r="P575" s="74" t="str">
        <f t="shared" si="8"/>
        <v/>
      </c>
    </row>
    <row r="576">
      <c r="A576" s="33" t="s">
        <v>46</v>
      </c>
      <c r="B576" s="68" t="s">
        <v>104</v>
      </c>
      <c r="C576" s="35" t="s">
        <v>50</v>
      </c>
      <c r="D576" s="73" t="str">
        <f t="shared" si="2"/>
        <v>Africa/South Sudan-Africa/2002</v>
      </c>
      <c r="E576" s="59"/>
      <c r="F576" s="69"/>
      <c r="G576" s="69"/>
      <c r="H576" s="69"/>
      <c r="I576" s="59"/>
      <c r="J576" s="59"/>
      <c r="K576" s="74" t="str">
        <f t="shared" si="3"/>
        <v/>
      </c>
      <c r="L576" s="75" t="str">
        <f t="shared" si="4"/>
        <v/>
      </c>
      <c r="M576" s="75" t="str">
        <f t="shared" si="5"/>
        <v/>
      </c>
      <c r="N576" s="75" t="str">
        <f t="shared" si="6"/>
        <v/>
      </c>
      <c r="O576" s="74" t="str">
        <f t="shared" si="7"/>
        <v/>
      </c>
      <c r="P576" s="74" t="str">
        <f t="shared" si="8"/>
        <v/>
      </c>
    </row>
    <row r="577">
      <c r="A577" s="33" t="s">
        <v>46</v>
      </c>
      <c r="B577" s="68" t="s">
        <v>104</v>
      </c>
      <c r="C577" s="35" t="s">
        <v>51</v>
      </c>
      <c r="D577" s="73" t="str">
        <f t="shared" si="2"/>
        <v>Africa/South Sudan-Africa/2003</v>
      </c>
      <c r="E577" s="59"/>
      <c r="F577" s="69"/>
      <c r="G577" s="69"/>
      <c r="H577" s="69"/>
      <c r="I577" s="59"/>
      <c r="J577" s="59"/>
      <c r="K577" s="74" t="str">
        <f t="shared" si="3"/>
        <v/>
      </c>
      <c r="L577" s="75" t="str">
        <f t="shared" si="4"/>
        <v/>
      </c>
      <c r="M577" s="75" t="str">
        <f t="shared" si="5"/>
        <v/>
      </c>
      <c r="N577" s="75" t="str">
        <f t="shared" si="6"/>
        <v/>
      </c>
      <c r="O577" s="74" t="str">
        <f t="shared" si="7"/>
        <v/>
      </c>
      <c r="P577" s="74" t="str">
        <f t="shared" si="8"/>
        <v/>
      </c>
    </row>
    <row r="578">
      <c r="A578" s="33" t="s">
        <v>46</v>
      </c>
      <c r="B578" s="68" t="s">
        <v>104</v>
      </c>
      <c r="C578" s="35" t="s">
        <v>52</v>
      </c>
      <c r="D578" s="73" t="str">
        <f t="shared" si="2"/>
        <v>Africa/South Sudan-Africa/2004</v>
      </c>
      <c r="E578" s="59"/>
      <c r="F578" s="69"/>
      <c r="G578" s="69"/>
      <c r="H578" s="69"/>
      <c r="I578" s="59"/>
      <c r="J578" s="59"/>
      <c r="K578" s="74" t="str">
        <f t="shared" si="3"/>
        <v/>
      </c>
      <c r="L578" s="75" t="str">
        <f t="shared" si="4"/>
        <v/>
      </c>
      <c r="M578" s="75" t="str">
        <f t="shared" si="5"/>
        <v/>
      </c>
      <c r="N578" s="75" t="str">
        <f t="shared" si="6"/>
        <v/>
      </c>
      <c r="O578" s="74" t="str">
        <f t="shared" si="7"/>
        <v/>
      </c>
      <c r="P578" s="74" t="str">
        <f t="shared" si="8"/>
        <v/>
      </c>
    </row>
    <row r="579">
      <c r="A579" s="33" t="s">
        <v>46</v>
      </c>
      <c r="B579" s="68" t="s">
        <v>104</v>
      </c>
      <c r="C579" s="35" t="s">
        <v>53</v>
      </c>
      <c r="D579" s="73" t="str">
        <f t="shared" si="2"/>
        <v>Africa/South Sudan-Africa/2005</v>
      </c>
      <c r="E579" s="59"/>
      <c r="F579" s="69"/>
      <c r="G579" s="69"/>
      <c r="H579" s="69"/>
      <c r="I579" s="59"/>
      <c r="J579" s="59"/>
      <c r="K579" s="74" t="str">
        <f t="shared" si="3"/>
        <v/>
      </c>
      <c r="L579" s="75" t="str">
        <f t="shared" si="4"/>
        <v/>
      </c>
      <c r="M579" s="75" t="str">
        <f t="shared" si="5"/>
        <v/>
      </c>
      <c r="N579" s="75" t="str">
        <f t="shared" si="6"/>
        <v/>
      </c>
      <c r="O579" s="74" t="str">
        <f t="shared" si="7"/>
        <v/>
      </c>
      <c r="P579" s="74" t="str">
        <f t="shared" si="8"/>
        <v/>
      </c>
    </row>
    <row r="580">
      <c r="A580" s="33" t="s">
        <v>46</v>
      </c>
      <c r="B580" s="68" t="s">
        <v>104</v>
      </c>
      <c r="C580" s="35" t="s">
        <v>54</v>
      </c>
      <c r="D580" s="73" t="str">
        <f t="shared" si="2"/>
        <v>Africa/South Sudan-Africa/2006</v>
      </c>
      <c r="E580" s="59"/>
      <c r="F580" s="69"/>
      <c r="G580" s="69"/>
      <c r="H580" s="69"/>
      <c r="I580" s="59"/>
      <c r="J580" s="59"/>
      <c r="K580" s="74" t="str">
        <f t="shared" si="3"/>
        <v/>
      </c>
      <c r="L580" s="75" t="str">
        <f t="shared" si="4"/>
        <v/>
      </c>
      <c r="M580" s="75" t="str">
        <f t="shared" si="5"/>
        <v/>
      </c>
      <c r="N580" s="75" t="str">
        <f t="shared" si="6"/>
        <v/>
      </c>
      <c r="O580" s="74" t="str">
        <f t="shared" si="7"/>
        <v/>
      </c>
      <c r="P580" s="74" t="str">
        <f t="shared" si="8"/>
        <v/>
      </c>
    </row>
    <row r="581">
      <c r="A581" s="33" t="s">
        <v>46</v>
      </c>
      <c r="B581" s="68" t="s">
        <v>104</v>
      </c>
      <c r="C581" s="35" t="s">
        <v>55</v>
      </c>
      <c r="D581" s="73" t="str">
        <f t="shared" si="2"/>
        <v>Africa/South Sudan-Africa/2007</v>
      </c>
      <c r="E581" s="59"/>
      <c r="F581" s="69"/>
      <c r="G581" s="69"/>
      <c r="H581" s="69"/>
      <c r="I581" s="59"/>
      <c r="J581" s="59"/>
      <c r="K581" s="74" t="str">
        <f t="shared" si="3"/>
        <v/>
      </c>
      <c r="L581" s="75" t="str">
        <f t="shared" si="4"/>
        <v/>
      </c>
      <c r="M581" s="75" t="str">
        <f t="shared" si="5"/>
        <v/>
      </c>
      <c r="N581" s="75" t="str">
        <f t="shared" si="6"/>
        <v/>
      </c>
      <c r="O581" s="74" t="str">
        <f t="shared" si="7"/>
        <v/>
      </c>
      <c r="P581" s="74" t="str">
        <f t="shared" si="8"/>
        <v/>
      </c>
    </row>
    <row r="582">
      <c r="A582" s="33" t="s">
        <v>46</v>
      </c>
      <c r="B582" s="68" t="s">
        <v>104</v>
      </c>
      <c r="C582" s="35" t="s">
        <v>56</v>
      </c>
      <c r="D582" s="73" t="str">
        <f t="shared" si="2"/>
        <v>Africa/South Sudan-Africa/2008</v>
      </c>
      <c r="E582" s="59"/>
      <c r="F582" s="69"/>
      <c r="G582" s="69"/>
      <c r="H582" s="69"/>
      <c r="I582" s="59"/>
      <c r="J582" s="59"/>
      <c r="K582" s="74" t="str">
        <f t="shared" si="3"/>
        <v/>
      </c>
      <c r="L582" s="75" t="str">
        <f t="shared" si="4"/>
        <v/>
      </c>
      <c r="M582" s="75" t="str">
        <f t="shared" si="5"/>
        <v/>
      </c>
      <c r="N582" s="75" t="str">
        <f t="shared" si="6"/>
        <v/>
      </c>
      <c r="O582" s="74" t="str">
        <f t="shared" si="7"/>
        <v/>
      </c>
      <c r="P582" s="74" t="str">
        <f t="shared" si="8"/>
        <v/>
      </c>
    </row>
    <row r="583">
      <c r="A583" s="33" t="s">
        <v>46</v>
      </c>
      <c r="B583" s="68" t="s">
        <v>104</v>
      </c>
      <c r="C583" s="35" t="s">
        <v>57</v>
      </c>
      <c r="D583" s="73" t="str">
        <f t="shared" si="2"/>
        <v>Africa/South Sudan-Africa/2009</v>
      </c>
      <c r="E583" s="59"/>
      <c r="F583" s="69"/>
      <c r="G583" s="69"/>
      <c r="H583" s="69"/>
      <c r="I583" s="59"/>
      <c r="J583" s="59"/>
      <c r="K583" s="74" t="str">
        <f t="shared" si="3"/>
        <v/>
      </c>
      <c r="L583" s="75" t="str">
        <f t="shared" si="4"/>
        <v/>
      </c>
      <c r="M583" s="75" t="str">
        <f t="shared" si="5"/>
        <v/>
      </c>
      <c r="N583" s="75" t="str">
        <f t="shared" si="6"/>
        <v/>
      </c>
      <c r="O583" s="74" t="str">
        <f t="shared" si="7"/>
        <v/>
      </c>
      <c r="P583" s="74" t="str">
        <f t="shared" si="8"/>
        <v/>
      </c>
    </row>
    <row r="584">
      <c r="A584" s="33" t="s">
        <v>46</v>
      </c>
      <c r="B584" s="68" t="s">
        <v>104</v>
      </c>
      <c r="C584" s="35" t="s">
        <v>58</v>
      </c>
      <c r="D584" s="73" t="str">
        <f t="shared" si="2"/>
        <v>Africa/South Sudan-Africa/2010</v>
      </c>
      <c r="E584" s="59"/>
      <c r="F584" s="69"/>
      <c r="G584" s="69"/>
      <c r="H584" s="69"/>
      <c r="I584" s="59"/>
      <c r="J584" s="59"/>
      <c r="K584" s="74" t="str">
        <f t="shared" si="3"/>
        <v/>
      </c>
      <c r="L584" s="75" t="str">
        <f t="shared" si="4"/>
        <v/>
      </c>
      <c r="M584" s="75" t="str">
        <f t="shared" si="5"/>
        <v/>
      </c>
      <c r="N584" s="75" t="str">
        <f t="shared" si="6"/>
        <v/>
      </c>
      <c r="O584" s="74" t="str">
        <f t="shared" si="7"/>
        <v/>
      </c>
      <c r="P584" s="74" t="str">
        <f t="shared" si="8"/>
        <v/>
      </c>
    </row>
    <row r="585">
      <c r="A585" s="33" t="s">
        <v>46</v>
      </c>
      <c r="B585" s="68" t="s">
        <v>104</v>
      </c>
      <c r="C585" s="35" t="s">
        <v>59</v>
      </c>
      <c r="D585" s="73" t="str">
        <f t="shared" si="2"/>
        <v>Africa/South Sudan-Africa/2011</v>
      </c>
      <c r="E585" s="59"/>
      <c r="F585" s="69"/>
      <c r="G585" s="69"/>
      <c r="H585" s="69"/>
      <c r="I585" s="59"/>
      <c r="J585" s="56">
        <v>0.173</v>
      </c>
      <c r="K585" s="74" t="str">
        <f t="shared" si="3"/>
        <v/>
      </c>
      <c r="L585" s="75" t="str">
        <f t="shared" si="4"/>
        <v/>
      </c>
      <c r="M585" s="75" t="str">
        <f t="shared" si="5"/>
        <v/>
      </c>
      <c r="N585" s="75" t="str">
        <f t="shared" si="6"/>
        <v/>
      </c>
      <c r="O585" s="74" t="str">
        <f t="shared" si="7"/>
        <v/>
      </c>
      <c r="P585" s="74">
        <f t="shared" si="8"/>
        <v>0.173</v>
      </c>
    </row>
    <row r="586">
      <c r="A586" s="33" t="s">
        <v>46</v>
      </c>
      <c r="B586" s="68" t="s">
        <v>104</v>
      </c>
      <c r="C586" s="35" t="s">
        <v>60</v>
      </c>
      <c r="D586" s="73" t="str">
        <f t="shared" si="2"/>
        <v>Africa/South Sudan-Africa/2012</v>
      </c>
      <c r="E586" s="56">
        <v>0.263</v>
      </c>
      <c r="F586" s="72">
        <v>17.0</v>
      </c>
      <c r="G586" s="72">
        <v>184.0</v>
      </c>
      <c r="H586" s="72">
        <v>218.0</v>
      </c>
      <c r="I586" s="59"/>
      <c r="J586" s="56">
        <v>0.212</v>
      </c>
      <c r="K586" s="74">
        <f t="shared" si="3"/>
        <v>0.263</v>
      </c>
      <c r="L586" s="75">
        <f t="shared" si="4"/>
        <v>17</v>
      </c>
      <c r="M586" s="75">
        <f t="shared" si="5"/>
        <v>184</v>
      </c>
      <c r="N586" s="75">
        <f t="shared" si="6"/>
        <v>218</v>
      </c>
      <c r="O586" s="74" t="str">
        <f t="shared" si="7"/>
        <v/>
      </c>
      <c r="P586" s="74">
        <f t="shared" si="8"/>
        <v>0.212</v>
      </c>
    </row>
    <row r="587">
      <c r="A587" s="33" t="s">
        <v>46</v>
      </c>
      <c r="B587" s="68" t="s">
        <v>105</v>
      </c>
      <c r="C587" s="35" t="s">
        <v>48</v>
      </c>
      <c r="D587" s="73" t="str">
        <f t="shared" si="2"/>
        <v>Africa/Sudan-Africa/2000</v>
      </c>
      <c r="E587" s="59"/>
      <c r="F587" s="69"/>
      <c r="G587" s="69"/>
      <c r="H587" s="69"/>
      <c r="I587" s="56">
        <v>0.0</v>
      </c>
      <c r="J587" s="56">
        <v>0.001</v>
      </c>
      <c r="K587" s="74" t="str">
        <f t="shared" si="3"/>
        <v/>
      </c>
      <c r="L587" s="75" t="str">
        <f t="shared" si="4"/>
        <v/>
      </c>
      <c r="M587" s="75" t="str">
        <f t="shared" si="5"/>
        <v/>
      </c>
      <c r="N587" s="75" t="str">
        <f t="shared" si="6"/>
        <v/>
      </c>
      <c r="O587" s="74">
        <f t="shared" si="7"/>
        <v>0</v>
      </c>
      <c r="P587" s="74">
        <f t="shared" si="8"/>
        <v>0.001</v>
      </c>
    </row>
    <row r="588">
      <c r="A588" s="33" t="s">
        <v>46</v>
      </c>
      <c r="B588" s="68" t="s">
        <v>105</v>
      </c>
      <c r="C588" s="35" t="s">
        <v>49</v>
      </c>
      <c r="D588" s="73" t="str">
        <f t="shared" si="2"/>
        <v>Africa/Sudan-Africa/2001</v>
      </c>
      <c r="E588" s="59"/>
      <c r="F588" s="69"/>
      <c r="G588" s="69"/>
      <c r="H588" s="69"/>
      <c r="I588" s="56">
        <v>0.001</v>
      </c>
      <c r="J588" s="56">
        <v>0.003</v>
      </c>
      <c r="K588" s="74" t="str">
        <f t="shared" si="3"/>
        <v/>
      </c>
      <c r="L588" s="75" t="str">
        <f t="shared" si="4"/>
        <v/>
      </c>
      <c r="M588" s="75" t="str">
        <f t="shared" si="5"/>
        <v/>
      </c>
      <c r="N588" s="75" t="str">
        <f t="shared" si="6"/>
        <v/>
      </c>
      <c r="O588" s="74">
        <f t="shared" si="7"/>
        <v>0.001</v>
      </c>
      <c r="P588" s="74">
        <f t="shared" si="8"/>
        <v>0.003</v>
      </c>
    </row>
    <row r="589">
      <c r="A589" s="33" t="s">
        <v>46</v>
      </c>
      <c r="B589" s="68" t="s">
        <v>105</v>
      </c>
      <c r="C589" s="35" t="s">
        <v>50</v>
      </c>
      <c r="D589" s="73" t="str">
        <f t="shared" si="2"/>
        <v>Africa/Sudan-Africa/2002</v>
      </c>
      <c r="E589" s="59"/>
      <c r="F589" s="69"/>
      <c r="G589" s="69"/>
      <c r="H589" s="69"/>
      <c r="I589" s="56">
        <v>0.004</v>
      </c>
      <c r="J589" s="56">
        <v>0.005</v>
      </c>
      <c r="K589" s="74" t="str">
        <f t="shared" si="3"/>
        <v/>
      </c>
      <c r="L589" s="75" t="str">
        <f t="shared" si="4"/>
        <v/>
      </c>
      <c r="M589" s="75" t="str">
        <f t="shared" si="5"/>
        <v/>
      </c>
      <c r="N589" s="75" t="str">
        <f t="shared" si="6"/>
        <v/>
      </c>
      <c r="O589" s="74">
        <f t="shared" si="7"/>
        <v>0.004</v>
      </c>
      <c r="P589" s="74">
        <f t="shared" si="8"/>
        <v>0.005</v>
      </c>
    </row>
    <row r="590">
      <c r="A590" s="33" t="s">
        <v>46</v>
      </c>
      <c r="B590" s="68" t="s">
        <v>105</v>
      </c>
      <c r="C590" s="35" t="s">
        <v>51</v>
      </c>
      <c r="D590" s="73" t="str">
        <f t="shared" si="2"/>
        <v>Africa/Sudan-Africa/2003</v>
      </c>
      <c r="E590" s="59"/>
      <c r="F590" s="69"/>
      <c r="G590" s="69"/>
      <c r="H590" s="69"/>
      <c r="I590" s="56">
        <v>0.005</v>
      </c>
      <c r="J590" s="56">
        <v>0.014</v>
      </c>
      <c r="K590" s="74" t="str">
        <f t="shared" si="3"/>
        <v/>
      </c>
      <c r="L590" s="75" t="str">
        <f t="shared" si="4"/>
        <v/>
      </c>
      <c r="M590" s="75" t="str">
        <f t="shared" si="5"/>
        <v/>
      </c>
      <c r="N590" s="75" t="str">
        <f t="shared" si="6"/>
        <v/>
      </c>
      <c r="O590" s="74">
        <f t="shared" si="7"/>
        <v>0.005</v>
      </c>
      <c r="P590" s="74">
        <f t="shared" si="8"/>
        <v>0.014</v>
      </c>
    </row>
    <row r="591">
      <c r="A591" s="33" t="s">
        <v>46</v>
      </c>
      <c r="B591" s="68" t="s">
        <v>105</v>
      </c>
      <c r="C591" s="35" t="s">
        <v>52</v>
      </c>
      <c r="D591" s="73" t="str">
        <f t="shared" si="2"/>
        <v>Africa/Sudan-Africa/2004</v>
      </c>
      <c r="E591" s="59"/>
      <c r="F591" s="72">
        <v>39.0</v>
      </c>
      <c r="G591" s="69"/>
      <c r="H591" s="69"/>
      <c r="I591" s="56">
        <v>0.008</v>
      </c>
      <c r="J591" s="56">
        <v>0.028</v>
      </c>
      <c r="K591" s="74" t="str">
        <f t="shared" si="3"/>
        <v/>
      </c>
      <c r="L591" s="75">
        <f t="shared" si="4"/>
        <v>39</v>
      </c>
      <c r="M591" s="75" t="str">
        <f t="shared" si="5"/>
        <v/>
      </c>
      <c r="N591" s="75" t="str">
        <f t="shared" si="6"/>
        <v/>
      </c>
      <c r="O591" s="74">
        <f t="shared" si="7"/>
        <v>0.008</v>
      </c>
      <c r="P591" s="74">
        <f t="shared" si="8"/>
        <v>0.028</v>
      </c>
    </row>
    <row r="592">
      <c r="A592" s="33" t="s">
        <v>46</v>
      </c>
      <c r="B592" s="68" t="s">
        <v>105</v>
      </c>
      <c r="C592" s="35" t="s">
        <v>53</v>
      </c>
      <c r="D592" s="73" t="str">
        <f t="shared" si="2"/>
        <v>Africa/Sudan-Africa/2005</v>
      </c>
      <c r="E592" s="56">
        <v>0.497</v>
      </c>
      <c r="F592" s="72">
        <v>39.0</v>
      </c>
      <c r="G592" s="69"/>
      <c r="H592" s="72">
        <v>180.0</v>
      </c>
      <c r="I592" s="56">
        <v>0.013</v>
      </c>
      <c r="J592" s="56">
        <v>0.048</v>
      </c>
      <c r="K592" s="74">
        <f t="shared" si="3"/>
        <v>0.497</v>
      </c>
      <c r="L592" s="75">
        <f t="shared" si="4"/>
        <v>39</v>
      </c>
      <c r="M592" s="75" t="str">
        <f t="shared" si="5"/>
        <v/>
      </c>
      <c r="N592" s="75">
        <f t="shared" si="6"/>
        <v>180</v>
      </c>
      <c r="O592" s="74">
        <f t="shared" si="7"/>
        <v>0.013</v>
      </c>
      <c r="P592" s="74">
        <f t="shared" si="8"/>
        <v>0.048</v>
      </c>
    </row>
    <row r="593">
      <c r="A593" s="33" t="s">
        <v>46</v>
      </c>
      <c r="B593" s="68" t="s">
        <v>105</v>
      </c>
      <c r="C593" s="35" t="s">
        <v>54</v>
      </c>
      <c r="D593" s="73" t="str">
        <f t="shared" si="2"/>
        <v>Africa/Sudan-Africa/2006</v>
      </c>
      <c r="E593" s="56">
        <v>0.361</v>
      </c>
      <c r="F593" s="72">
        <v>39.0</v>
      </c>
      <c r="G593" s="69"/>
      <c r="H593" s="72">
        <v>180.0</v>
      </c>
      <c r="I593" s="59"/>
      <c r="J593" s="56">
        <v>0.119</v>
      </c>
      <c r="K593" s="74">
        <f t="shared" si="3"/>
        <v>0.361</v>
      </c>
      <c r="L593" s="75">
        <f t="shared" si="4"/>
        <v>39</v>
      </c>
      <c r="M593" s="75" t="str">
        <f t="shared" si="5"/>
        <v/>
      </c>
      <c r="N593" s="75">
        <f t="shared" si="6"/>
        <v>180</v>
      </c>
      <c r="O593" s="74">
        <f t="shared" si="7"/>
        <v>0.013</v>
      </c>
      <c r="P593" s="74">
        <f t="shared" si="8"/>
        <v>0.119</v>
      </c>
    </row>
    <row r="594">
      <c r="A594" s="33" t="s">
        <v>46</v>
      </c>
      <c r="B594" s="68" t="s">
        <v>105</v>
      </c>
      <c r="C594" s="35" t="s">
        <v>55</v>
      </c>
      <c r="D594" s="73" t="str">
        <f t="shared" si="2"/>
        <v>Africa/Sudan-Africa/2007</v>
      </c>
      <c r="E594" s="56">
        <v>0.361</v>
      </c>
      <c r="F594" s="72">
        <v>39.0</v>
      </c>
      <c r="G594" s="69"/>
      <c r="H594" s="72">
        <v>180.0</v>
      </c>
      <c r="I594" s="56">
        <v>0.087</v>
      </c>
      <c r="J594" s="56">
        <v>0.204</v>
      </c>
      <c r="K594" s="74">
        <f t="shared" si="3"/>
        <v>0.361</v>
      </c>
      <c r="L594" s="75">
        <f t="shared" si="4"/>
        <v>39</v>
      </c>
      <c r="M594" s="75" t="str">
        <f t="shared" si="5"/>
        <v/>
      </c>
      <c r="N594" s="75">
        <f t="shared" si="6"/>
        <v>180</v>
      </c>
      <c r="O594" s="74">
        <f t="shared" si="7"/>
        <v>0.087</v>
      </c>
      <c r="P594" s="74">
        <f t="shared" si="8"/>
        <v>0.204</v>
      </c>
    </row>
    <row r="595">
      <c r="A595" s="33" t="s">
        <v>46</v>
      </c>
      <c r="B595" s="68" t="s">
        <v>105</v>
      </c>
      <c r="C595" s="35" t="s">
        <v>56</v>
      </c>
      <c r="D595" s="73" t="str">
        <f t="shared" si="2"/>
        <v>Africa/Sudan-Africa/2008</v>
      </c>
      <c r="E595" s="56">
        <v>0.361</v>
      </c>
      <c r="F595" s="72">
        <v>39.0</v>
      </c>
      <c r="G595" s="69"/>
      <c r="H595" s="72">
        <v>180.0</v>
      </c>
      <c r="I595" s="59"/>
      <c r="J595" s="56">
        <v>0.29</v>
      </c>
      <c r="K595" s="74">
        <f t="shared" si="3"/>
        <v>0.361</v>
      </c>
      <c r="L595" s="75">
        <f t="shared" si="4"/>
        <v>39</v>
      </c>
      <c r="M595" s="75" t="str">
        <f t="shared" si="5"/>
        <v/>
      </c>
      <c r="N595" s="75">
        <f t="shared" si="6"/>
        <v>180</v>
      </c>
      <c r="O595" s="74">
        <f t="shared" si="7"/>
        <v>0.087</v>
      </c>
      <c r="P595" s="74">
        <f t="shared" si="8"/>
        <v>0.29</v>
      </c>
    </row>
    <row r="596">
      <c r="A596" s="33" t="s">
        <v>46</v>
      </c>
      <c r="B596" s="68" t="s">
        <v>105</v>
      </c>
      <c r="C596" s="35" t="s">
        <v>57</v>
      </c>
      <c r="D596" s="73" t="str">
        <f t="shared" si="2"/>
        <v>Africa/Sudan-Africa/2009</v>
      </c>
      <c r="E596" s="56">
        <v>0.361</v>
      </c>
      <c r="F596" s="72">
        <v>36.0</v>
      </c>
      <c r="G596" s="69"/>
      <c r="H596" s="72">
        <v>180.0</v>
      </c>
      <c r="I596" s="59"/>
      <c r="J596" s="56">
        <v>0.361</v>
      </c>
      <c r="K596" s="74">
        <f t="shared" si="3"/>
        <v>0.361</v>
      </c>
      <c r="L596" s="75">
        <f t="shared" si="4"/>
        <v>36</v>
      </c>
      <c r="M596" s="75" t="str">
        <f t="shared" si="5"/>
        <v/>
      </c>
      <c r="N596" s="75">
        <f t="shared" si="6"/>
        <v>180</v>
      </c>
      <c r="O596" s="74">
        <f t="shared" si="7"/>
        <v>0.087</v>
      </c>
      <c r="P596" s="74">
        <f t="shared" si="8"/>
        <v>0.361</v>
      </c>
    </row>
    <row r="597">
      <c r="A597" s="33" t="s">
        <v>46</v>
      </c>
      <c r="B597" s="68" t="s">
        <v>105</v>
      </c>
      <c r="C597" s="35" t="s">
        <v>58</v>
      </c>
      <c r="D597" s="73" t="str">
        <f t="shared" si="2"/>
        <v>Africa/Sudan-Africa/2010</v>
      </c>
      <c r="E597" s="56">
        <v>0.361</v>
      </c>
      <c r="F597" s="72">
        <v>36.0</v>
      </c>
      <c r="G597" s="69"/>
      <c r="H597" s="72">
        <v>180.0</v>
      </c>
      <c r="I597" s="56">
        <v>0.167</v>
      </c>
      <c r="J597" s="56">
        <v>0.415</v>
      </c>
      <c r="K597" s="74">
        <f t="shared" si="3"/>
        <v>0.361</v>
      </c>
      <c r="L597" s="75">
        <f t="shared" si="4"/>
        <v>36</v>
      </c>
      <c r="M597" s="75" t="str">
        <f t="shared" si="5"/>
        <v/>
      </c>
      <c r="N597" s="75">
        <f t="shared" si="6"/>
        <v>180</v>
      </c>
      <c r="O597" s="74">
        <f t="shared" si="7"/>
        <v>0.167</v>
      </c>
      <c r="P597" s="74">
        <f t="shared" si="8"/>
        <v>0.415</v>
      </c>
    </row>
    <row r="598">
      <c r="A598" s="33" t="s">
        <v>46</v>
      </c>
      <c r="B598" s="68" t="s">
        <v>105</v>
      </c>
      <c r="C598" s="35" t="s">
        <v>59</v>
      </c>
      <c r="D598" s="73" t="str">
        <f t="shared" si="2"/>
        <v>Africa/Sudan-Africa/2011</v>
      </c>
      <c r="E598" s="56">
        <v>0.361</v>
      </c>
      <c r="F598" s="72">
        <v>36.0</v>
      </c>
      <c r="G598" s="69"/>
      <c r="H598" s="72">
        <v>180.0</v>
      </c>
      <c r="I598" s="56">
        <v>0.173</v>
      </c>
      <c r="J598" s="56">
        <v>0.688</v>
      </c>
      <c r="K598" s="74">
        <f t="shared" si="3"/>
        <v>0.361</v>
      </c>
      <c r="L598" s="75">
        <f t="shared" si="4"/>
        <v>36</v>
      </c>
      <c r="M598" s="75" t="str">
        <f t="shared" si="5"/>
        <v/>
      </c>
      <c r="N598" s="75">
        <f t="shared" si="6"/>
        <v>180</v>
      </c>
      <c r="O598" s="74">
        <f t="shared" si="7"/>
        <v>0.173</v>
      </c>
      <c r="P598" s="74">
        <f t="shared" si="8"/>
        <v>0.688</v>
      </c>
    </row>
    <row r="599">
      <c r="A599" s="33" t="s">
        <v>46</v>
      </c>
      <c r="B599" s="68" t="s">
        <v>105</v>
      </c>
      <c r="C599" s="35" t="s">
        <v>60</v>
      </c>
      <c r="D599" s="73" t="str">
        <f t="shared" si="2"/>
        <v>Africa/Sudan-Africa/2012</v>
      </c>
      <c r="E599" s="56">
        <v>0.361</v>
      </c>
      <c r="F599" s="72">
        <v>36.0</v>
      </c>
      <c r="G599" s="72">
        <v>143.0</v>
      </c>
      <c r="H599" s="72">
        <v>180.0</v>
      </c>
      <c r="I599" s="56">
        <v>0.21</v>
      </c>
      <c r="J599" s="56">
        <v>0.744</v>
      </c>
      <c r="K599" s="74">
        <f t="shared" si="3"/>
        <v>0.361</v>
      </c>
      <c r="L599" s="75">
        <f t="shared" si="4"/>
        <v>36</v>
      </c>
      <c r="M599" s="75">
        <f t="shared" si="5"/>
        <v>143</v>
      </c>
      <c r="N599" s="75">
        <f t="shared" si="6"/>
        <v>180</v>
      </c>
      <c r="O599" s="74">
        <f t="shared" si="7"/>
        <v>0.21</v>
      </c>
      <c r="P599" s="74">
        <f t="shared" si="8"/>
        <v>0.744</v>
      </c>
    </row>
    <row r="600">
      <c r="A600" s="33" t="s">
        <v>46</v>
      </c>
      <c r="B600" s="68" t="s">
        <v>106</v>
      </c>
      <c r="C600" s="35" t="s">
        <v>48</v>
      </c>
      <c r="D600" s="73" t="str">
        <f t="shared" si="2"/>
        <v>Africa/Swaziland-Africa/2000</v>
      </c>
      <c r="E600" s="59"/>
      <c r="F600" s="69"/>
      <c r="G600" s="69"/>
      <c r="H600" s="69"/>
      <c r="I600" s="56">
        <v>0.009</v>
      </c>
      <c r="J600" s="56">
        <v>0.031</v>
      </c>
      <c r="K600" s="74" t="str">
        <f t="shared" si="3"/>
        <v/>
      </c>
      <c r="L600" s="75" t="str">
        <f t="shared" si="4"/>
        <v/>
      </c>
      <c r="M600" s="75" t="str">
        <f t="shared" si="5"/>
        <v/>
      </c>
      <c r="N600" s="75" t="str">
        <f t="shared" si="6"/>
        <v/>
      </c>
      <c r="O600" s="74">
        <f t="shared" si="7"/>
        <v>0.009</v>
      </c>
      <c r="P600" s="74">
        <f t="shared" si="8"/>
        <v>0.031</v>
      </c>
    </row>
    <row r="601">
      <c r="A601" s="33" t="s">
        <v>46</v>
      </c>
      <c r="B601" s="68" t="s">
        <v>106</v>
      </c>
      <c r="C601" s="35" t="s">
        <v>49</v>
      </c>
      <c r="D601" s="73" t="str">
        <f t="shared" si="2"/>
        <v>Africa/Swaziland-Africa/2001</v>
      </c>
      <c r="E601" s="59"/>
      <c r="F601" s="69"/>
      <c r="G601" s="69"/>
      <c r="H601" s="69"/>
      <c r="I601" s="56">
        <v>0.013</v>
      </c>
      <c r="J601" s="56">
        <v>0.051</v>
      </c>
      <c r="K601" s="74" t="str">
        <f t="shared" si="3"/>
        <v/>
      </c>
      <c r="L601" s="75" t="str">
        <f t="shared" si="4"/>
        <v/>
      </c>
      <c r="M601" s="75" t="str">
        <f t="shared" si="5"/>
        <v/>
      </c>
      <c r="N601" s="75" t="str">
        <f t="shared" si="6"/>
        <v/>
      </c>
      <c r="O601" s="74">
        <f t="shared" si="7"/>
        <v>0.013</v>
      </c>
      <c r="P601" s="74">
        <f t="shared" si="8"/>
        <v>0.051</v>
      </c>
    </row>
    <row r="602">
      <c r="A602" s="33" t="s">
        <v>46</v>
      </c>
      <c r="B602" s="68" t="s">
        <v>106</v>
      </c>
      <c r="C602" s="35" t="s">
        <v>50</v>
      </c>
      <c r="D602" s="73" t="str">
        <f t="shared" si="2"/>
        <v>Africa/Swaziland-Africa/2002</v>
      </c>
      <c r="E602" s="59"/>
      <c r="F602" s="69"/>
      <c r="G602" s="69"/>
      <c r="H602" s="69"/>
      <c r="I602" s="56">
        <v>0.018</v>
      </c>
      <c r="J602" s="56">
        <v>0.063</v>
      </c>
      <c r="K602" s="74" t="str">
        <f t="shared" si="3"/>
        <v/>
      </c>
      <c r="L602" s="75" t="str">
        <f t="shared" si="4"/>
        <v/>
      </c>
      <c r="M602" s="75" t="str">
        <f t="shared" si="5"/>
        <v/>
      </c>
      <c r="N602" s="75" t="str">
        <f t="shared" si="6"/>
        <v/>
      </c>
      <c r="O602" s="74">
        <f t="shared" si="7"/>
        <v>0.018</v>
      </c>
      <c r="P602" s="74">
        <f t="shared" si="8"/>
        <v>0.063</v>
      </c>
    </row>
    <row r="603">
      <c r="A603" s="33" t="s">
        <v>46</v>
      </c>
      <c r="B603" s="68" t="s">
        <v>106</v>
      </c>
      <c r="C603" s="35" t="s">
        <v>51</v>
      </c>
      <c r="D603" s="73" t="str">
        <f t="shared" si="2"/>
        <v>Africa/Swaziland-Africa/2003</v>
      </c>
      <c r="E603" s="59"/>
      <c r="F603" s="69"/>
      <c r="G603" s="69"/>
      <c r="H603" s="69"/>
      <c r="I603" s="56">
        <v>0.024</v>
      </c>
      <c r="J603" s="56">
        <v>0.078</v>
      </c>
      <c r="K603" s="74" t="str">
        <f t="shared" si="3"/>
        <v/>
      </c>
      <c r="L603" s="75" t="str">
        <f t="shared" si="4"/>
        <v/>
      </c>
      <c r="M603" s="75" t="str">
        <f t="shared" si="5"/>
        <v/>
      </c>
      <c r="N603" s="75" t="str">
        <f t="shared" si="6"/>
        <v/>
      </c>
      <c r="O603" s="74">
        <f t="shared" si="7"/>
        <v>0.024</v>
      </c>
      <c r="P603" s="74">
        <f t="shared" si="8"/>
        <v>0.078</v>
      </c>
    </row>
    <row r="604">
      <c r="A604" s="33" t="s">
        <v>46</v>
      </c>
      <c r="B604" s="68" t="s">
        <v>106</v>
      </c>
      <c r="C604" s="35" t="s">
        <v>52</v>
      </c>
      <c r="D604" s="73" t="str">
        <f t="shared" si="2"/>
        <v>Africa/Swaziland-Africa/2004</v>
      </c>
      <c r="E604" s="59"/>
      <c r="F604" s="69"/>
      <c r="G604" s="69"/>
      <c r="H604" s="69"/>
      <c r="I604" s="56">
        <v>0.032</v>
      </c>
      <c r="J604" s="56">
        <v>0.132</v>
      </c>
      <c r="K604" s="74" t="str">
        <f t="shared" si="3"/>
        <v/>
      </c>
      <c r="L604" s="75" t="str">
        <f t="shared" si="4"/>
        <v/>
      </c>
      <c r="M604" s="75" t="str">
        <f t="shared" si="5"/>
        <v/>
      </c>
      <c r="N604" s="75" t="str">
        <f t="shared" si="6"/>
        <v/>
      </c>
      <c r="O604" s="74">
        <f t="shared" si="7"/>
        <v>0.032</v>
      </c>
      <c r="P604" s="74">
        <f t="shared" si="8"/>
        <v>0.132</v>
      </c>
    </row>
    <row r="605">
      <c r="A605" s="33" t="s">
        <v>46</v>
      </c>
      <c r="B605" s="68" t="s">
        <v>106</v>
      </c>
      <c r="C605" s="35" t="s">
        <v>53</v>
      </c>
      <c r="D605" s="73" t="str">
        <f t="shared" si="2"/>
        <v>Africa/Swaziland-Africa/2005</v>
      </c>
      <c r="E605" s="56">
        <v>0.363</v>
      </c>
      <c r="F605" s="72">
        <v>60.0</v>
      </c>
      <c r="G605" s="69"/>
      <c r="H605" s="72">
        <v>104.0</v>
      </c>
      <c r="I605" s="56">
        <v>0.037</v>
      </c>
      <c r="J605" s="56">
        <v>0.181</v>
      </c>
      <c r="K605" s="74">
        <f t="shared" si="3"/>
        <v>0.363</v>
      </c>
      <c r="L605" s="75">
        <f t="shared" si="4"/>
        <v>60</v>
      </c>
      <c r="M605" s="75" t="str">
        <f t="shared" si="5"/>
        <v/>
      </c>
      <c r="N605" s="75">
        <f t="shared" si="6"/>
        <v>104</v>
      </c>
      <c r="O605" s="74">
        <f t="shared" si="7"/>
        <v>0.037</v>
      </c>
      <c r="P605" s="74">
        <f t="shared" si="8"/>
        <v>0.181</v>
      </c>
    </row>
    <row r="606">
      <c r="A606" s="33" t="s">
        <v>46</v>
      </c>
      <c r="B606" s="68" t="s">
        <v>106</v>
      </c>
      <c r="C606" s="35" t="s">
        <v>54</v>
      </c>
      <c r="D606" s="73" t="str">
        <f t="shared" si="2"/>
        <v>Africa/Swaziland-Africa/2006</v>
      </c>
      <c r="E606" s="56">
        <v>0.363</v>
      </c>
      <c r="F606" s="72">
        <v>60.0</v>
      </c>
      <c r="G606" s="69"/>
      <c r="H606" s="72">
        <v>104.0</v>
      </c>
      <c r="I606" s="56">
        <v>0.037</v>
      </c>
      <c r="J606" s="56">
        <v>0.224</v>
      </c>
      <c r="K606" s="74">
        <f t="shared" si="3"/>
        <v>0.363</v>
      </c>
      <c r="L606" s="75">
        <f t="shared" si="4"/>
        <v>60</v>
      </c>
      <c r="M606" s="75" t="str">
        <f t="shared" si="5"/>
        <v/>
      </c>
      <c r="N606" s="75">
        <f t="shared" si="6"/>
        <v>104</v>
      </c>
      <c r="O606" s="74">
        <f t="shared" si="7"/>
        <v>0.037</v>
      </c>
      <c r="P606" s="74">
        <f t="shared" si="8"/>
        <v>0.224</v>
      </c>
    </row>
    <row r="607">
      <c r="A607" s="33" t="s">
        <v>46</v>
      </c>
      <c r="B607" s="68" t="s">
        <v>106</v>
      </c>
      <c r="C607" s="35" t="s">
        <v>55</v>
      </c>
      <c r="D607" s="73" t="str">
        <f t="shared" si="2"/>
        <v>Africa/Swaziland-Africa/2007</v>
      </c>
      <c r="E607" s="56">
        <v>0.363</v>
      </c>
      <c r="F607" s="72">
        <v>60.0</v>
      </c>
      <c r="G607" s="69"/>
      <c r="H607" s="72">
        <v>104.0</v>
      </c>
      <c r="I607" s="56">
        <v>0.041</v>
      </c>
      <c r="J607" s="56">
        <v>0.335</v>
      </c>
      <c r="K607" s="74">
        <f t="shared" si="3"/>
        <v>0.363</v>
      </c>
      <c r="L607" s="75">
        <f t="shared" si="4"/>
        <v>60</v>
      </c>
      <c r="M607" s="75" t="str">
        <f t="shared" si="5"/>
        <v/>
      </c>
      <c r="N607" s="75">
        <f t="shared" si="6"/>
        <v>104</v>
      </c>
      <c r="O607" s="74">
        <f t="shared" si="7"/>
        <v>0.041</v>
      </c>
      <c r="P607" s="74">
        <f t="shared" si="8"/>
        <v>0.335</v>
      </c>
    </row>
    <row r="608">
      <c r="A608" s="33" t="s">
        <v>46</v>
      </c>
      <c r="B608" s="68" t="s">
        <v>106</v>
      </c>
      <c r="C608" s="35" t="s">
        <v>56</v>
      </c>
      <c r="D608" s="73" t="str">
        <f t="shared" si="2"/>
        <v>Africa/Swaziland-Africa/2008</v>
      </c>
      <c r="E608" s="56">
        <v>0.363</v>
      </c>
      <c r="F608" s="72">
        <v>60.0</v>
      </c>
      <c r="G608" s="69"/>
      <c r="H608" s="72">
        <v>104.0</v>
      </c>
      <c r="I608" s="56">
        <v>0.069</v>
      </c>
      <c r="J608" s="56">
        <v>0.461</v>
      </c>
      <c r="K608" s="74">
        <f t="shared" si="3"/>
        <v>0.363</v>
      </c>
      <c r="L608" s="75">
        <f t="shared" si="4"/>
        <v>60</v>
      </c>
      <c r="M608" s="75" t="str">
        <f t="shared" si="5"/>
        <v/>
      </c>
      <c r="N608" s="75">
        <f t="shared" si="6"/>
        <v>104</v>
      </c>
      <c r="O608" s="74">
        <f t="shared" si="7"/>
        <v>0.069</v>
      </c>
      <c r="P608" s="74">
        <f t="shared" si="8"/>
        <v>0.461</v>
      </c>
    </row>
    <row r="609">
      <c r="A609" s="33" t="s">
        <v>46</v>
      </c>
      <c r="B609" s="68" t="s">
        <v>106</v>
      </c>
      <c r="C609" s="35" t="s">
        <v>57</v>
      </c>
      <c r="D609" s="73" t="str">
        <f t="shared" si="2"/>
        <v>Africa/Swaziland-Africa/2009</v>
      </c>
      <c r="E609" s="56">
        <v>0.363</v>
      </c>
      <c r="F609" s="72">
        <v>60.0</v>
      </c>
      <c r="G609" s="69"/>
      <c r="H609" s="72">
        <v>104.0</v>
      </c>
      <c r="I609" s="56">
        <v>0.089</v>
      </c>
      <c r="J609" s="56">
        <v>0.566</v>
      </c>
      <c r="K609" s="74">
        <f t="shared" si="3"/>
        <v>0.363</v>
      </c>
      <c r="L609" s="75">
        <f t="shared" si="4"/>
        <v>60</v>
      </c>
      <c r="M609" s="75" t="str">
        <f t="shared" si="5"/>
        <v/>
      </c>
      <c r="N609" s="75">
        <f t="shared" si="6"/>
        <v>104</v>
      </c>
      <c r="O609" s="74">
        <f t="shared" si="7"/>
        <v>0.089</v>
      </c>
      <c r="P609" s="74">
        <f t="shared" si="8"/>
        <v>0.566</v>
      </c>
    </row>
    <row r="610">
      <c r="A610" s="33" t="s">
        <v>46</v>
      </c>
      <c r="B610" s="68" t="s">
        <v>106</v>
      </c>
      <c r="C610" s="35" t="s">
        <v>58</v>
      </c>
      <c r="D610" s="73" t="str">
        <f t="shared" si="2"/>
        <v>Africa/Swaziland-Africa/2010</v>
      </c>
      <c r="E610" s="56">
        <v>0.365</v>
      </c>
      <c r="F610" s="72">
        <v>56.0</v>
      </c>
      <c r="G610" s="69"/>
      <c r="H610" s="72">
        <v>104.0</v>
      </c>
      <c r="I610" s="56">
        <v>0.11</v>
      </c>
      <c r="J610" s="56">
        <v>0.608</v>
      </c>
      <c r="K610" s="74">
        <f t="shared" si="3"/>
        <v>0.365</v>
      </c>
      <c r="L610" s="75">
        <f t="shared" si="4"/>
        <v>56</v>
      </c>
      <c r="M610" s="75" t="str">
        <f t="shared" si="5"/>
        <v/>
      </c>
      <c r="N610" s="75">
        <f t="shared" si="6"/>
        <v>104</v>
      </c>
      <c r="O610" s="74">
        <f t="shared" si="7"/>
        <v>0.11</v>
      </c>
      <c r="P610" s="74">
        <f t="shared" si="8"/>
        <v>0.608</v>
      </c>
    </row>
    <row r="611">
      <c r="A611" s="33" t="s">
        <v>46</v>
      </c>
      <c r="B611" s="68" t="s">
        <v>106</v>
      </c>
      <c r="C611" s="35" t="s">
        <v>59</v>
      </c>
      <c r="D611" s="73" t="str">
        <f t="shared" si="2"/>
        <v>Africa/Swaziland-Africa/2011</v>
      </c>
      <c r="E611" s="56">
        <v>0.365</v>
      </c>
      <c r="F611" s="72">
        <v>56.0</v>
      </c>
      <c r="G611" s="69"/>
      <c r="H611" s="72">
        <v>104.0</v>
      </c>
      <c r="I611" s="56">
        <v>0.181</v>
      </c>
      <c r="J611" s="56">
        <v>0.632</v>
      </c>
      <c r="K611" s="74">
        <f t="shared" si="3"/>
        <v>0.365</v>
      </c>
      <c r="L611" s="75">
        <f t="shared" si="4"/>
        <v>56</v>
      </c>
      <c r="M611" s="75" t="str">
        <f t="shared" si="5"/>
        <v/>
      </c>
      <c r="N611" s="75">
        <f t="shared" si="6"/>
        <v>104</v>
      </c>
      <c r="O611" s="74">
        <f t="shared" si="7"/>
        <v>0.181</v>
      </c>
      <c r="P611" s="74">
        <f t="shared" si="8"/>
        <v>0.632</v>
      </c>
    </row>
    <row r="612">
      <c r="A612" s="33" t="s">
        <v>46</v>
      </c>
      <c r="B612" s="68" t="s">
        <v>106</v>
      </c>
      <c r="C612" s="35" t="s">
        <v>60</v>
      </c>
      <c r="D612" s="73" t="str">
        <f t="shared" si="2"/>
        <v>Africa/Swaziland-Africa/2012</v>
      </c>
      <c r="E612" s="56">
        <v>0.365</v>
      </c>
      <c r="F612" s="72">
        <v>56.0</v>
      </c>
      <c r="G612" s="72">
        <v>120.0</v>
      </c>
      <c r="H612" s="72">
        <v>104.0</v>
      </c>
      <c r="I612" s="56">
        <v>0.208</v>
      </c>
      <c r="J612" s="56">
        <v>0.654</v>
      </c>
      <c r="K612" s="74">
        <f t="shared" si="3"/>
        <v>0.365</v>
      </c>
      <c r="L612" s="75">
        <f t="shared" si="4"/>
        <v>56</v>
      </c>
      <c r="M612" s="75">
        <f t="shared" si="5"/>
        <v>120</v>
      </c>
      <c r="N612" s="75">
        <f t="shared" si="6"/>
        <v>104</v>
      </c>
      <c r="O612" s="74">
        <f t="shared" si="7"/>
        <v>0.208</v>
      </c>
      <c r="P612" s="74">
        <f t="shared" si="8"/>
        <v>0.654</v>
      </c>
    </row>
    <row r="613">
      <c r="A613" s="33" t="s">
        <v>46</v>
      </c>
      <c r="B613" s="68" t="s">
        <v>107</v>
      </c>
      <c r="C613" s="35" t="s">
        <v>48</v>
      </c>
      <c r="D613" s="73" t="str">
        <f t="shared" si="2"/>
        <v>Africa/Tanzania-Africa/2000</v>
      </c>
      <c r="E613" s="59"/>
      <c r="F613" s="69"/>
      <c r="G613" s="69"/>
      <c r="H613" s="69"/>
      <c r="I613" s="56">
        <v>0.001</v>
      </c>
      <c r="J613" s="56">
        <v>0.003</v>
      </c>
      <c r="K613" s="74" t="str">
        <f t="shared" si="3"/>
        <v/>
      </c>
      <c r="L613" s="75" t="str">
        <f t="shared" si="4"/>
        <v/>
      </c>
      <c r="M613" s="75" t="str">
        <f t="shared" si="5"/>
        <v/>
      </c>
      <c r="N613" s="75" t="str">
        <f t="shared" si="6"/>
        <v/>
      </c>
      <c r="O613" s="74">
        <f t="shared" si="7"/>
        <v>0.001</v>
      </c>
      <c r="P613" s="74">
        <f t="shared" si="8"/>
        <v>0.003</v>
      </c>
    </row>
    <row r="614">
      <c r="A614" s="33" t="s">
        <v>46</v>
      </c>
      <c r="B614" s="68" t="s">
        <v>107</v>
      </c>
      <c r="C614" s="35" t="s">
        <v>49</v>
      </c>
      <c r="D614" s="73" t="str">
        <f t="shared" si="2"/>
        <v>Africa/Tanzania-Africa/2001</v>
      </c>
      <c r="E614" s="59"/>
      <c r="F614" s="69"/>
      <c r="G614" s="69"/>
      <c r="H614" s="69"/>
      <c r="I614" s="56">
        <v>0.002</v>
      </c>
      <c r="J614" s="56">
        <v>0.008</v>
      </c>
      <c r="K614" s="74" t="str">
        <f t="shared" si="3"/>
        <v/>
      </c>
      <c r="L614" s="75" t="str">
        <f t="shared" si="4"/>
        <v/>
      </c>
      <c r="M614" s="75" t="str">
        <f t="shared" si="5"/>
        <v/>
      </c>
      <c r="N614" s="75" t="str">
        <f t="shared" si="6"/>
        <v/>
      </c>
      <c r="O614" s="74">
        <f t="shared" si="7"/>
        <v>0.002</v>
      </c>
      <c r="P614" s="74">
        <f t="shared" si="8"/>
        <v>0.008</v>
      </c>
    </row>
    <row r="615">
      <c r="A615" s="33" t="s">
        <v>46</v>
      </c>
      <c r="B615" s="68" t="s">
        <v>107</v>
      </c>
      <c r="C615" s="35" t="s">
        <v>50</v>
      </c>
      <c r="D615" s="73" t="str">
        <f t="shared" si="2"/>
        <v>Africa/Tanzania-Africa/2002</v>
      </c>
      <c r="E615" s="59"/>
      <c r="F615" s="69"/>
      <c r="G615" s="69"/>
      <c r="H615" s="69"/>
      <c r="I615" s="56">
        <v>0.002</v>
      </c>
      <c r="J615" s="56">
        <v>0.017</v>
      </c>
      <c r="K615" s="74" t="str">
        <f t="shared" si="3"/>
        <v/>
      </c>
      <c r="L615" s="75" t="str">
        <f t="shared" si="4"/>
        <v/>
      </c>
      <c r="M615" s="75" t="str">
        <f t="shared" si="5"/>
        <v/>
      </c>
      <c r="N615" s="75" t="str">
        <f t="shared" si="6"/>
        <v/>
      </c>
      <c r="O615" s="74">
        <f t="shared" si="7"/>
        <v>0.002</v>
      </c>
      <c r="P615" s="74">
        <f t="shared" si="8"/>
        <v>0.017</v>
      </c>
    </row>
    <row r="616">
      <c r="A616" s="33" t="s">
        <v>46</v>
      </c>
      <c r="B616" s="68" t="s">
        <v>107</v>
      </c>
      <c r="C616" s="35" t="s">
        <v>51</v>
      </c>
      <c r="D616" s="73" t="str">
        <f t="shared" si="2"/>
        <v>Africa/Tanzania-Africa/2003</v>
      </c>
      <c r="E616" s="59"/>
      <c r="F616" s="72">
        <v>28.0</v>
      </c>
      <c r="G616" s="69"/>
      <c r="H616" s="69"/>
      <c r="I616" s="56">
        <v>0.007</v>
      </c>
      <c r="J616" s="56">
        <v>0.035</v>
      </c>
      <c r="K616" s="74" t="str">
        <f t="shared" si="3"/>
        <v/>
      </c>
      <c r="L616" s="75">
        <f t="shared" si="4"/>
        <v>28</v>
      </c>
      <c r="M616" s="75" t="str">
        <f t="shared" si="5"/>
        <v/>
      </c>
      <c r="N616" s="75" t="str">
        <f t="shared" si="6"/>
        <v/>
      </c>
      <c r="O616" s="74">
        <f t="shared" si="7"/>
        <v>0.007</v>
      </c>
      <c r="P616" s="74">
        <f t="shared" si="8"/>
        <v>0.035</v>
      </c>
    </row>
    <row r="617">
      <c r="A617" s="33" t="s">
        <v>46</v>
      </c>
      <c r="B617" s="68" t="s">
        <v>107</v>
      </c>
      <c r="C617" s="35" t="s">
        <v>52</v>
      </c>
      <c r="D617" s="73" t="str">
        <f t="shared" si="2"/>
        <v>Africa/Tanzania-Africa/2004</v>
      </c>
      <c r="E617" s="59"/>
      <c r="F617" s="72">
        <v>28.0</v>
      </c>
      <c r="G617" s="69"/>
      <c r="H617" s="69"/>
      <c r="I617" s="56">
        <v>0.009</v>
      </c>
      <c r="J617" s="56">
        <v>0.051</v>
      </c>
      <c r="K617" s="74" t="str">
        <f t="shared" si="3"/>
        <v/>
      </c>
      <c r="L617" s="75">
        <f t="shared" si="4"/>
        <v>28</v>
      </c>
      <c r="M617" s="75" t="str">
        <f t="shared" si="5"/>
        <v/>
      </c>
      <c r="N617" s="75" t="str">
        <f t="shared" si="6"/>
        <v/>
      </c>
      <c r="O617" s="74">
        <f t="shared" si="7"/>
        <v>0.009</v>
      </c>
      <c r="P617" s="74">
        <f t="shared" si="8"/>
        <v>0.051</v>
      </c>
    </row>
    <row r="618">
      <c r="A618" s="33" t="s">
        <v>46</v>
      </c>
      <c r="B618" s="68" t="s">
        <v>107</v>
      </c>
      <c r="C618" s="35" t="s">
        <v>53</v>
      </c>
      <c r="D618" s="73" t="str">
        <f t="shared" si="2"/>
        <v>Africa/Tanzania-Africa/2005</v>
      </c>
      <c r="E618" s="56">
        <v>0.438</v>
      </c>
      <c r="F618" s="72">
        <v>28.0</v>
      </c>
      <c r="G618" s="69"/>
      <c r="H618" s="72">
        <v>172.0</v>
      </c>
      <c r="I618" s="56">
        <v>0.011</v>
      </c>
      <c r="J618" s="56">
        <v>0.076</v>
      </c>
      <c r="K618" s="74">
        <f t="shared" si="3"/>
        <v>0.438</v>
      </c>
      <c r="L618" s="75">
        <f t="shared" si="4"/>
        <v>28</v>
      </c>
      <c r="M618" s="75" t="str">
        <f t="shared" si="5"/>
        <v/>
      </c>
      <c r="N618" s="75">
        <f t="shared" si="6"/>
        <v>172</v>
      </c>
      <c r="O618" s="74">
        <f t="shared" si="7"/>
        <v>0.011</v>
      </c>
      <c r="P618" s="74">
        <f t="shared" si="8"/>
        <v>0.076</v>
      </c>
    </row>
    <row r="619">
      <c r="A619" s="33" t="s">
        <v>46</v>
      </c>
      <c r="B619" s="68" t="s">
        <v>107</v>
      </c>
      <c r="C619" s="35" t="s">
        <v>54</v>
      </c>
      <c r="D619" s="73" t="str">
        <f t="shared" si="2"/>
        <v>Africa/Tanzania-Africa/2006</v>
      </c>
      <c r="E619" s="56">
        <v>0.438</v>
      </c>
      <c r="F619" s="72">
        <v>27.0</v>
      </c>
      <c r="G619" s="69"/>
      <c r="H619" s="72">
        <v>172.0</v>
      </c>
      <c r="I619" s="56">
        <v>0.013</v>
      </c>
      <c r="J619" s="56">
        <v>0.14</v>
      </c>
      <c r="K619" s="74">
        <f t="shared" si="3"/>
        <v>0.438</v>
      </c>
      <c r="L619" s="75">
        <f t="shared" si="4"/>
        <v>27</v>
      </c>
      <c r="M619" s="75" t="str">
        <f t="shared" si="5"/>
        <v/>
      </c>
      <c r="N619" s="75">
        <f t="shared" si="6"/>
        <v>172</v>
      </c>
      <c r="O619" s="74">
        <f t="shared" si="7"/>
        <v>0.013</v>
      </c>
      <c r="P619" s="74">
        <f t="shared" si="8"/>
        <v>0.14</v>
      </c>
    </row>
    <row r="620">
      <c r="A620" s="33" t="s">
        <v>46</v>
      </c>
      <c r="B620" s="68" t="s">
        <v>107</v>
      </c>
      <c r="C620" s="35" t="s">
        <v>55</v>
      </c>
      <c r="D620" s="73" t="str">
        <f t="shared" si="2"/>
        <v>Africa/Tanzania-Africa/2007</v>
      </c>
      <c r="E620" s="56">
        <v>0.439</v>
      </c>
      <c r="F620" s="72">
        <v>26.0</v>
      </c>
      <c r="G620" s="69"/>
      <c r="H620" s="72">
        <v>172.0</v>
      </c>
      <c r="I620" s="56">
        <v>0.016</v>
      </c>
      <c r="J620" s="56">
        <v>0.201</v>
      </c>
      <c r="K620" s="74">
        <f t="shared" si="3"/>
        <v>0.439</v>
      </c>
      <c r="L620" s="75">
        <f t="shared" si="4"/>
        <v>26</v>
      </c>
      <c r="M620" s="75" t="str">
        <f t="shared" si="5"/>
        <v/>
      </c>
      <c r="N620" s="75">
        <f t="shared" si="6"/>
        <v>172</v>
      </c>
      <c r="O620" s="74">
        <f t="shared" si="7"/>
        <v>0.016</v>
      </c>
      <c r="P620" s="74">
        <f t="shared" si="8"/>
        <v>0.201</v>
      </c>
    </row>
    <row r="621">
      <c r="A621" s="33" t="s">
        <v>46</v>
      </c>
      <c r="B621" s="68" t="s">
        <v>107</v>
      </c>
      <c r="C621" s="35" t="s">
        <v>56</v>
      </c>
      <c r="D621" s="73" t="str">
        <f t="shared" si="2"/>
        <v>Africa/Tanzania-Africa/2008</v>
      </c>
      <c r="E621" s="56">
        <v>0.444</v>
      </c>
      <c r="F621" s="72">
        <v>26.0</v>
      </c>
      <c r="G621" s="69"/>
      <c r="H621" s="72">
        <v>172.0</v>
      </c>
      <c r="I621" s="56">
        <v>0.019</v>
      </c>
      <c r="J621" s="56">
        <v>0.307</v>
      </c>
      <c r="K621" s="74">
        <f t="shared" si="3"/>
        <v>0.444</v>
      </c>
      <c r="L621" s="75">
        <f t="shared" si="4"/>
        <v>26</v>
      </c>
      <c r="M621" s="75" t="str">
        <f t="shared" si="5"/>
        <v/>
      </c>
      <c r="N621" s="75">
        <f t="shared" si="6"/>
        <v>172</v>
      </c>
      <c r="O621" s="74">
        <f t="shared" si="7"/>
        <v>0.019</v>
      </c>
      <c r="P621" s="74">
        <f t="shared" si="8"/>
        <v>0.307</v>
      </c>
    </row>
    <row r="622">
      <c r="A622" s="33" t="s">
        <v>46</v>
      </c>
      <c r="B622" s="68" t="s">
        <v>107</v>
      </c>
      <c r="C622" s="35" t="s">
        <v>57</v>
      </c>
      <c r="D622" s="73" t="str">
        <f t="shared" si="2"/>
        <v>Africa/Tanzania-Africa/2009</v>
      </c>
      <c r="E622" s="56">
        <v>0.444</v>
      </c>
      <c r="F622" s="72">
        <v>26.0</v>
      </c>
      <c r="G622" s="69"/>
      <c r="H622" s="72">
        <v>172.0</v>
      </c>
      <c r="I622" s="56">
        <v>0.024</v>
      </c>
      <c r="J622" s="56">
        <v>0.4</v>
      </c>
      <c r="K622" s="74">
        <f t="shared" si="3"/>
        <v>0.444</v>
      </c>
      <c r="L622" s="75">
        <f t="shared" si="4"/>
        <v>26</v>
      </c>
      <c r="M622" s="75" t="str">
        <f t="shared" si="5"/>
        <v/>
      </c>
      <c r="N622" s="75">
        <f t="shared" si="6"/>
        <v>172</v>
      </c>
      <c r="O622" s="74">
        <f t="shared" si="7"/>
        <v>0.024</v>
      </c>
      <c r="P622" s="74">
        <f t="shared" si="8"/>
        <v>0.4</v>
      </c>
    </row>
    <row r="623">
      <c r="A623" s="33" t="s">
        <v>46</v>
      </c>
      <c r="B623" s="68" t="s">
        <v>107</v>
      </c>
      <c r="C623" s="35" t="s">
        <v>58</v>
      </c>
      <c r="D623" s="73" t="str">
        <f t="shared" si="2"/>
        <v>Africa/Tanzania-Africa/2010</v>
      </c>
      <c r="E623" s="56">
        <v>0.444</v>
      </c>
      <c r="F623" s="72">
        <v>26.0</v>
      </c>
      <c r="G623" s="69"/>
      <c r="H623" s="72">
        <v>172.0</v>
      </c>
      <c r="I623" s="56">
        <v>0.029</v>
      </c>
      <c r="J623" s="56">
        <v>0.467</v>
      </c>
      <c r="K623" s="74">
        <f t="shared" si="3"/>
        <v>0.444</v>
      </c>
      <c r="L623" s="75">
        <f t="shared" si="4"/>
        <v>26</v>
      </c>
      <c r="M623" s="75" t="str">
        <f t="shared" si="5"/>
        <v/>
      </c>
      <c r="N623" s="75">
        <f t="shared" si="6"/>
        <v>172</v>
      </c>
      <c r="O623" s="74">
        <f t="shared" si="7"/>
        <v>0.029</v>
      </c>
      <c r="P623" s="74">
        <f t="shared" si="8"/>
        <v>0.467</v>
      </c>
    </row>
    <row r="624">
      <c r="A624" s="33" t="s">
        <v>46</v>
      </c>
      <c r="B624" s="68" t="s">
        <v>107</v>
      </c>
      <c r="C624" s="35" t="s">
        <v>59</v>
      </c>
      <c r="D624" s="73" t="str">
        <f t="shared" si="2"/>
        <v>Africa/Tanzania-Africa/2011</v>
      </c>
      <c r="E624" s="56">
        <v>0.449</v>
      </c>
      <c r="F624" s="72">
        <v>26.0</v>
      </c>
      <c r="G624" s="69"/>
      <c r="H624" s="72">
        <v>172.0</v>
      </c>
      <c r="I624" s="56">
        <v>0.035</v>
      </c>
      <c r="J624" s="56">
        <v>0.554</v>
      </c>
      <c r="K624" s="74">
        <f t="shared" si="3"/>
        <v>0.449</v>
      </c>
      <c r="L624" s="75">
        <f t="shared" si="4"/>
        <v>26</v>
      </c>
      <c r="M624" s="75" t="str">
        <f t="shared" si="5"/>
        <v/>
      </c>
      <c r="N624" s="75">
        <f t="shared" si="6"/>
        <v>172</v>
      </c>
      <c r="O624" s="74">
        <f t="shared" si="7"/>
        <v>0.035</v>
      </c>
      <c r="P624" s="74">
        <f t="shared" si="8"/>
        <v>0.554</v>
      </c>
    </row>
    <row r="625">
      <c r="A625" s="33" t="s">
        <v>46</v>
      </c>
      <c r="B625" s="68" t="s">
        <v>107</v>
      </c>
      <c r="C625" s="35" t="s">
        <v>60</v>
      </c>
      <c r="D625" s="73" t="str">
        <f t="shared" si="2"/>
        <v>Africa/Tanzania-Africa/2012</v>
      </c>
      <c r="E625" s="56">
        <v>0.449</v>
      </c>
      <c r="F625" s="72">
        <v>26.0</v>
      </c>
      <c r="G625" s="72">
        <v>136.0</v>
      </c>
      <c r="H625" s="72">
        <v>172.0</v>
      </c>
      <c r="I625" s="56">
        <v>0.04</v>
      </c>
      <c r="J625" s="56">
        <v>0.57</v>
      </c>
      <c r="K625" s="74">
        <f t="shared" si="3"/>
        <v>0.449</v>
      </c>
      <c r="L625" s="75">
        <f t="shared" si="4"/>
        <v>26</v>
      </c>
      <c r="M625" s="75">
        <f t="shared" si="5"/>
        <v>136</v>
      </c>
      <c r="N625" s="75">
        <f t="shared" si="6"/>
        <v>172</v>
      </c>
      <c r="O625" s="74">
        <f t="shared" si="7"/>
        <v>0.04</v>
      </c>
      <c r="P625" s="74">
        <f t="shared" si="8"/>
        <v>0.57</v>
      </c>
    </row>
    <row r="626">
      <c r="A626" s="33" t="s">
        <v>46</v>
      </c>
      <c r="B626" s="68" t="s">
        <v>108</v>
      </c>
      <c r="C626" s="35" t="s">
        <v>48</v>
      </c>
      <c r="D626" s="73" t="str">
        <f t="shared" si="2"/>
        <v>Africa/Togo-Africa/2000</v>
      </c>
      <c r="E626" s="59"/>
      <c r="F626" s="69"/>
      <c r="G626" s="69"/>
      <c r="H626" s="69"/>
      <c r="I626" s="56">
        <v>0.008</v>
      </c>
      <c r="J626" s="56">
        <v>0.01</v>
      </c>
      <c r="K626" s="74" t="str">
        <f t="shared" si="3"/>
        <v/>
      </c>
      <c r="L626" s="75" t="str">
        <f t="shared" si="4"/>
        <v/>
      </c>
      <c r="M626" s="75" t="str">
        <f t="shared" si="5"/>
        <v/>
      </c>
      <c r="N626" s="75" t="str">
        <f t="shared" si="6"/>
        <v/>
      </c>
      <c r="O626" s="74">
        <f t="shared" si="7"/>
        <v>0.008</v>
      </c>
      <c r="P626" s="74">
        <f t="shared" si="8"/>
        <v>0.01</v>
      </c>
    </row>
    <row r="627">
      <c r="A627" s="33" t="s">
        <v>46</v>
      </c>
      <c r="B627" s="68" t="s">
        <v>108</v>
      </c>
      <c r="C627" s="35" t="s">
        <v>49</v>
      </c>
      <c r="D627" s="73" t="str">
        <f t="shared" si="2"/>
        <v>Africa/Togo-Africa/2001</v>
      </c>
      <c r="E627" s="59"/>
      <c r="F627" s="69"/>
      <c r="G627" s="69"/>
      <c r="H627" s="69"/>
      <c r="I627" s="56">
        <v>0.009</v>
      </c>
      <c r="J627" s="56">
        <v>0.019</v>
      </c>
      <c r="K627" s="74" t="str">
        <f t="shared" si="3"/>
        <v/>
      </c>
      <c r="L627" s="75" t="str">
        <f t="shared" si="4"/>
        <v/>
      </c>
      <c r="M627" s="75" t="str">
        <f t="shared" si="5"/>
        <v/>
      </c>
      <c r="N627" s="75" t="str">
        <f t="shared" si="6"/>
        <v/>
      </c>
      <c r="O627" s="74">
        <f t="shared" si="7"/>
        <v>0.009</v>
      </c>
      <c r="P627" s="74">
        <f t="shared" si="8"/>
        <v>0.019</v>
      </c>
    </row>
    <row r="628">
      <c r="A628" s="33" t="s">
        <v>46</v>
      </c>
      <c r="B628" s="68" t="s">
        <v>108</v>
      </c>
      <c r="C628" s="35" t="s">
        <v>50</v>
      </c>
      <c r="D628" s="73" t="str">
        <f t="shared" si="2"/>
        <v>Africa/Togo-Africa/2002</v>
      </c>
      <c r="E628" s="59"/>
      <c r="F628" s="69"/>
      <c r="G628" s="69"/>
      <c r="H628" s="69"/>
      <c r="I628" s="56">
        <v>0.01</v>
      </c>
      <c r="J628" s="56">
        <v>0.032</v>
      </c>
      <c r="K628" s="74" t="str">
        <f t="shared" si="3"/>
        <v/>
      </c>
      <c r="L628" s="75" t="str">
        <f t="shared" si="4"/>
        <v/>
      </c>
      <c r="M628" s="75" t="str">
        <f t="shared" si="5"/>
        <v/>
      </c>
      <c r="N628" s="75" t="str">
        <f t="shared" si="6"/>
        <v/>
      </c>
      <c r="O628" s="74">
        <f t="shared" si="7"/>
        <v>0.01</v>
      </c>
      <c r="P628" s="74">
        <f t="shared" si="8"/>
        <v>0.032</v>
      </c>
    </row>
    <row r="629">
      <c r="A629" s="33" t="s">
        <v>46</v>
      </c>
      <c r="B629" s="68" t="s">
        <v>108</v>
      </c>
      <c r="C629" s="35" t="s">
        <v>51</v>
      </c>
      <c r="D629" s="73" t="str">
        <f t="shared" si="2"/>
        <v>Africa/Togo-Africa/2003</v>
      </c>
      <c r="E629" s="59"/>
      <c r="F629" s="72">
        <v>65.0</v>
      </c>
      <c r="G629" s="69"/>
      <c r="H629" s="69"/>
      <c r="I629" s="56">
        <v>0.012</v>
      </c>
      <c r="J629" s="56">
        <v>0.046</v>
      </c>
      <c r="K629" s="74" t="str">
        <f t="shared" si="3"/>
        <v/>
      </c>
      <c r="L629" s="75">
        <f t="shared" si="4"/>
        <v>65</v>
      </c>
      <c r="M629" s="75" t="str">
        <f t="shared" si="5"/>
        <v/>
      </c>
      <c r="N629" s="75" t="str">
        <f t="shared" si="6"/>
        <v/>
      </c>
      <c r="O629" s="74">
        <f t="shared" si="7"/>
        <v>0.012</v>
      </c>
      <c r="P629" s="74">
        <f t="shared" si="8"/>
        <v>0.046</v>
      </c>
    </row>
    <row r="630">
      <c r="A630" s="33" t="s">
        <v>46</v>
      </c>
      <c r="B630" s="68" t="s">
        <v>108</v>
      </c>
      <c r="C630" s="35" t="s">
        <v>52</v>
      </c>
      <c r="D630" s="73" t="str">
        <f t="shared" si="2"/>
        <v>Africa/Togo-Africa/2004</v>
      </c>
      <c r="E630" s="59"/>
      <c r="F630" s="72">
        <v>65.0</v>
      </c>
      <c r="G630" s="69"/>
      <c r="H630" s="69"/>
      <c r="I630" s="56">
        <v>0.015</v>
      </c>
      <c r="J630" s="56">
        <v>0.062</v>
      </c>
      <c r="K630" s="74" t="str">
        <f t="shared" si="3"/>
        <v/>
      </c>
      <c r="L630" s="75">
        <f t="shared" si="4"/>
        <v>65</v>
      </c>
      <c r="M630" s="75" t="str">
        <f t="shared" si="5"/>
        <v/>
      </c>
      <c r="N630" s="75" t="str">
        <f t="shared" si="6"/>
        <v/>
      </c>
      <c r="O630" s="74">
        <f t="shared" si="7"/>
        <v>0.015</v>
      </c>
      <c r="P630" s="74">
        <f t="shared" si="8"/>
        <v>0.062</v>
      </c>
    </row>
    <row r="631">
      <c r="A631" s="33" t="s">
        <v>46</v>
      </c>
      <c r="B631" s="68" t="s">
        <v>108</v>
      </c>
      <c r="C631" s="35" t="s">
        <v>53</v>
      </c>
      <c r="D631" s="73" t="str">
        <f t="shared" si="2"/>
        <v>Africa/Togo-Africa/2005</v>
      </c>
      <c r="E631" s="56">
        <v>0.525</v>
      </c>
      <c r="F631" s="72">
        <v>65.0</v>
      </c>
      <c r="G631" s="69"/>
      <c r="H631" s="72">
        <v>270.0</v>
      </c>
      <c r="I631" s="56">
        <v>0.018</v>
      </c>
      <c r="J631" s="56">
        <v>0.078</v>
      </c>
      <c r="K631" s="74">
        <f t="shared" si="3"/>
        <v>0.525</v>
      </c>
      <c r="L631" s="75">
        <f t="shared" si="4"/>
        <v>65</v>
      </c>
      <c r="M631" s="75" t="str">
        <f t="shared" si="5"/>
        <v/>
      </c>
      <c r="N631" s="75">
        <f t="shared" si="6"/>
        <v>270</v>
      </c>
      <c r="O631" s="74">
        <f t="shared" si="7"/>
        <v>0.018</v>
      </c>
      <c r="P631" s="74">
        <f t="shared" si="8"/>
        <v>0.078</v>
      </c>
    </row>
    <row r="632">
      <c r="A632" s="33" t="s">
        <v>46</v>
      </c>
      <c r="B632" s="68" t="s">
        <v>108</v>
      </c>
      <c r="C632" s="35" t="s">
        <v>54</v>
      </c>
      <c r="D632" s="73" t="str">
        <f t="shared" si="2"/>
        <v>Africa/Togo-Africa/2006</v>
      </c>
      <c r="E632" s="56">
        <v>0.525</v>
      </c>
      <c r="F632" s="72">
        <v>64.0</v>
      </c>
      <c r="G632" s="69"/>
      <c r="H632" s="72">
        <v>270.0</v>
      </c>
      <c r="I632" s="56">
        <v>0.02</v>
      </c>
      <c r="J632" s="56">
        <v>0.125</v>
      </c>
      <c r="K632" s="74">
        <f t="shared" si="3"/>
        <v>0.525</v>
      </c>
      <c r="L632" s="75">
        <f t="shared" si="4"/>
        <v>64</v>
      </c>
      <c r="M632" s="75" t="str">
        <f t="shared" si="5"/>
        <v/>
      </c>
      <c r="N632" s="75">
        <f t="shared" si="6"/>
        <v>270</v>
      </c>
      <c r="O632" s="74">
        <f t="shared" si="7"/>
        <v>0.02</v>
      </c>
      <c r="P632" s="74">
        <f t="shared" si="8"/>
        <v>0.125</v>
      </c>
    </row>
    <row r="633">
      <c r="A633" s="33" t="s">
        <v>46</v>
      </c>
      <c r="B633" s="68" t="s">
        <v>108</v>
      </c>
      <c r="C633" s="35" t="s">
        <v>55</v>
      </c>
      <c r="D633" s="73" t="str">
        <f t="shared" si="2"/>
        <v>Africa/Togo-Africa/2007</v>
      </c>
      <c r="E633" s="56">
        <v>0.526</v>
      </c>
      <c r="F633" s="72">
        <v>62.0</v>
      </c>
      <c r="G633" s="69"/>
      <c r="H633" s="72">
        <v>270.0</v>
      </c>
      <c r="I633" s="56">
        <v>0.022</v>
      </c>
      <c r="J633" s="56">
        <v>0.204</v>
      </c>
      <c r="K633" s="74">
        <f t="shared" si="3"/>
        <v>0.526</v>
      </c>
      <c r="L633" s="75">
        <f t="shared" si="4"/>
        <v>62</v>
      </c>
      <c r="M633" s="75" t="str">
        <f t="shared" si="5"/>
        <v/>
      </c>
      <c r="N633" s="75">
        <f t="shared" si="6"/>
        <v>270</v>
      </c>
      <c r="O633" s="74">
        <f t="shared" si="7"/>
        <v>0.022</v>
      </c>
      <c r="P633" s="74">
        <f t="shared" si="8"/>
        <v>0.204</v>
      </c>
    </row>
    <row r="634">
      <c r="A634" s="33" t="s">
        <v>46</v>
      </c>
      <c r="B634" s="68" t="s">
        <v>108</v>
      </c>
      <c r="C634" s="35" t="s">
        <v>56</v>
      </c>
      <c r="D634" s="73" t="str">
        <f t="shared" si="2"/>
        <v>Africa/Togo-Africa/2008</v>
      </c>
      <c r="E634" s="56">
        <v>0.526</v>
      </c>
      <c r="F634" s="72">
        <v>62.0</v>
      </c>
      <c r="G634" s="69"/>
      <c r="H634" s="72">
        <v>270.0</v>
      </c>
      <c r="I634" s="56">
        <v>0.024</v>
      </c>
      <c r="J634" s="56">
        <v>0.259</v>
      </c>
      <c r="K634" s="74">
        <f t="shared" si="3"/>
        <v>0.526</v>
      </c>
      <c r="L634" s="75">
        <f t="shared" si="4"/>
        <v>62</v>
      </c>
      <c r="M634" s="75" t="str">
        <f t="shared" si="5"/>
        <v/>
      </c>
      <c r="N634" s="75">
        <f t="shared" si="6"/>
        <v>270</v>
      </c>
      <c r="O634" s="74">
        <f t="shared" si="7"/>
        <v>0.024</v>
      </c>
      <c r="P634" s="74">
        <f t="shared" si="8"/>
        <v>0.259</v>
      </c>
    </row>
    <row r="635">
      <c r="A635" s="33" t="s">
        <v>46</v>
      </c>
      <c r="B635" s="68" t="s">
        <v>108</v>
      </c>
      <c r="C635" s="35" t="s">
        <v>57</v>
      </c>
      <c r="D635" s="73" t="str">
        <f t="shared" si="2"/>
        <v>Africa/Togo-Africa/2009</v>
      </c>
      <c r="E635" s="56">
        <v>0.525</v>
      </c>
      <c r="F635" s="72">
        <v>84.0</v>
      </c>
      <c r="G635" s="69"/>
      <c r="H635" s="72">
        <v>270.0</v>
      </c>
      <c r="I635" s="56">
        <v>0.026</v>
      </c>
      <c r="J635" s="56">
        <v>0.356</v>
      </c>
      <c r="K635" s="74">
        <f t="shared" si="3"/>
        <v>0.525</v>
      </c>
      <c r="L635" s="75">
        <f t="shared" si="4"/>
        <v>84</v>
      </c>
      <c r="M635" s="75" t="str">
        <f t="shared" si="5"/>
        <v/>
      </c>
      <c r="N635" s="75">
        <f t="shared" si="6"/>
        <v>270</v>
      </c>
      <c r="O635" s="74">
        <f t="shared" si="7"/>
        <v>0.026</v>
      </c>
      <c r="P635" s="74">
        <f t="shared" si="8"/>
        <v>0.356</v>
      </c>
    </row>
    <row r="636">
      <c r="A636" s="33" t="s">
        <v>46</v>
      </c>
      <c r="B636" s="68" t="s">
        <v>108</v>
      </c>
      <c r="C636" s="35" t="s">
        <v>58</v>
      </c>
      <c r="D636" s="73" t="str">
        <f t="shared" si="2"/>
        <v>Africa/Togo-Africa/2010</v>
      </c>
      <c r="E636" s="56">
        <v>0.503</v>
      </c>
      <c r="F636" s="72">
        <v>84.0</v>
      </c>
      <c r="G636" s="69"/>
      <c r="H636" s="72">
        <v>270.0</v>
      </c>
      <c r="I636" s="56">
        <v>0.03</v>
      </c>
      <c r="J636" s="56">
        <v>0.413</v>
      </c>
      <c r="K636" s="74">
        <f t="shared" si="3"/>
        <v>0.503</v>
      </c>
      <c r="L636" s="75">
        <f t="shared" si="4"/>
        <v>84</v>
      </c>
      <c r="M636" s="75" t="str">
        <f t="shared" si="5"/>
        <v/>
      </c>
      <c r="N636" s="75">
        <f t="shared" si="6"/>
        <v>270</v>
      </c>
      <c r="O636" s="74">
        <f t="shared" si="7"/>
        <v>0.03</v>
      </c>
      <c r="P636" s="74">
        <f t="shared" si="8"/>
        <v>0.413</v>
      </c>
    </row>
    <row r="637">
      <c r="A637" s="33" t="s">
        <v>46</v>
      </c>
      <c r="B637" s="68" t="s">
        <v>108</v>
      </c>
      <c r="C637" s="35" t="s">
        <v>59</v>
      </c>
      <c r="D637" s="73" t="str">
        <f t="shared" si="2"/>
        <v>Africa/Togo-Africa/2011</v>
      </c>
      <c r="E637" s="56">
        <v>0.489</v>
      </c>
      <c r="F637" s="72">
        <v>84.0</v>
      </c>
      <c r="G637" s="69"/>
      <c r="H637" s="72">
        <v>270.0</v>
      </c>
      <c r="I637" s="56">
        <v>0.035</v>
      </c>
      <c r="J637" s="56">
        <v>0.416</v>
      </c>
      <c r="K637" s="74">
        <f t="shared" si="3"/>
        <v>0.489</v>
      </c>
      <c r="L637" s="75">
        <f t="shared" si="4"/>
        <v>84</v>
      </c>
      <c r="M637" s="75" t="str">
        <f t="shared" si="5"/>
        <v/>
      </c>
      <c r="N637" s="75">
        <f t="shared" si="6"/>
        <v>270</v>
      </c>
      <c r="O637" s="74">
        <f t="shared" si="7"/>
        <v>0.035</v>
      </c>
      <c r="P637" s="74">
        <f t="shared" si="8"/>
        <v>0.416</v>
      </c>
    </row>
    <row r="638">
      <c r="A638" s="33" t="s">
        <v>46</v>
      </c>
      <c r="B638" s="68" t="s">
        <v>108</v>
      </c>
      <c r="C638" s="35" t="s">
        <v>60</v>
      </c>
      <c r="D638" s="73" t="str">
        <f t="shared" si="2"/>
        <v>Africa/Togo-Africa/2012</v>
      </c>
      <c r="E638" s="56">
        <v>0.489</v>
      </c>
      <c r="F638" s="72">
        <v>38.0</v>
      </c>
      <c r="G638" s="72">
        <v>159.0</v>
      </c>
      <c r="H638" s="72">
        <v>270.0</v>
      </c>
      <c r="I638" s="56">
        <v>0.04</v>
      </c>
      <c r="J638" s="56">
        <v>0.499</v>
      </c>
      <c r="K638" s="74">
        <f t="shared" si="3"/>
        <v>0.489</v>
      </c>
      <c r="L638" s="75">
        <f t="shared" si="4"/>
        <v>38</v>
      </c>
      <c r="M638" s="75">
        <f t="shared" si="5"/>
        <v>159</v>
      </c>
      <c r="N638" s="75">
        <f t="shared" si="6"/>
        <v>270</v>
      </c>
      <c r="O638" s="74">
        <f t="shared" si="7"/>
        <v>0.04</v>
      </c>
      <c r="P638" s="74">
        <f t="shared" si="8"/>
        <v>0.499</v>
      </c>
    </row>
    <row r="639">
      <c r="A639" s="33" t="s">
        <v>46</v>
      </c>
      <c r="B639" s="68" t="s">
        <v>109</v>
      </c>
      <c r="C639" s="35" t="s">
        <v>48</v>
      </c>
      <c r="D639" s="73" t="str">
        <f t="shared" si="2"/>
        <v>Africa/Tunisia-Africa/2000</v>
      </c>
      <c r="E639" s="59"/>
      <c r="F639" s="69"/>
      <c r="G639" s="69"/>
      <c r="H639" s="69"/>
      <c r="I639" s="56">
        <v>0.028</v>
      </c>
      <c r="J639" s="56">
        <v>0.012</v>
      </c>
      <c r="K639" s="74" t="str">
        <f t="shared" si="3"/>
        <v/>
      </c>
      <c r="L639" s="75" t="str">
        <f t="shared" si="4"/>
        <v/>
      </c>
      <c r="M639" s="75" t="str">
        <f t="shared" si="5"/>
        <v/>
      </c>
      <c r="N639" s="75" t="str">
        <f t="shared" si="6"/>
        <v/>
      </c>
      <c r="O639" s="74">
        <f t="shared" si="7"/>
        <v>0.028</v>
      </c>
      <c r="P639" s="74">
        <f t="shared" si="8"/>
        <v>0.012</v>
      </c>
    </row>
    <row r="640">
      <c r="A640" s="33" t="s">
        <v>46</v>
      </c>
      <c r="B640" s="68" t="s">
        <v>109</v>
      </c>
      <c r="C640" s="35" t="s">
        <v>49</v>
      </c>
      <c r="D640" s="73" t="str">
        <f t="shared" si="2"/>
        <v>Africa/Tunisia-Africa/2001</v>
      </c>
      <c r="E640" s="59"/>
      <c r="F640" s="69"/>
      <c r="G640" s="69"/>
      <c r="H640" s="69"/>
      <c r="I640" s="56">
        <v>0.043</v>
      </c>
      <c r="J640" s="56">
        <v>0.04</v>
      </c>
      <c r="K640" s="74" t="str">
        <f t="shared" si="3"/>
        <v/>
      </c>
      <c r="L640" s="75" t="str">
        <f t="shared" si="4"/>
        <v/>
      </c>
      <c r="M640" s="75" t="str">
        <f t="shared" si="5"/>
        <v/>
      </c>
      <c r="N640" s="75" t="str">
        <f t="shared" si="6"/>
        <v/>
      </c>
      <c r="O640" s="74">
        <f t="shared" si="7"/>
        <v>0.043</v>
      </c>
      <c r="P640" s="74">
        <f t="shared" si="8"/>
        <v>0.04</v>
      </c>
    </row>
    <row r="641">
      <c r="A641" s="33" t="s">
        <v>46</v>
      </c>
      <c r="B641" s="68" t="s">
        <v>109</v>
      </c>
      <c r="C641" s="35" t="s">
        <v>50</v>
      </c>
      <c r="D641" s="73" t="str">
        <f t="shared" si="2"/>
        <v>Africa/Tunisia-Africa/2002</v>
      </c>
      <c r="E641" s="59"/>
      <c r="F641" s="69"/>
      <c r="G641" s="69"/>
      <c r="H641" s="69"/>
      <c r="I641" s="56">
        <v>0.053</v>
      </c>
      <c r="J641" s="56">
        <v>0.059</v>
      </c>
      <c r="K641" s="74" t="str">
        <f t="shared" si="3"/>
        <v/>
      </c>
      <c r="L641" s="75" t="str">
        <f t="shared" si="4"/>
        <v/>
      </c>
      <c r="M641" s="75" t="str">
        <f t="shared" si="5"/>
        <v/>
      </c>
      <c r="N641" s="75" t="str">
        <f t="shared" si="6"/>
        <v/>
      </c>
      <c r="O641" s="74">
        <f t="shared" si="7"/>
        <v>0.053</v>
      </c>
      <c r="P641" s="74">
        <f t="shared" si="8"/>
        <v>0.059</v>
      </c>
    </row>
    <row r="642">
      <c r="A642" s="33" t="s">
        <v>46</v>
      </c>
      <c r="B642" s="68" t="s">
        <v>109</v>
      </c>
      <c r="C642" s="35" t="s">
        <v>51</v>
      </c>
      <c r="D642" s="73" t="str">
        <f t="shared" si="2"/>
        <v>Africa/Tunisia-Africa/2003</v>
      </c>
      <c r="E642" s="59"/>
      <c r="F642" s="72">
        <v>11.0</v>
      </c>
      <c r="G642" s="69"/>
      <c r="H642" s="69"/>
      <c r="I642" s="56">
        <v>0.065</v>
      </c>
      <c r="J642" s="56">
        <v>0.195</v>
      </c>
      <c r="K642" s="74" t="str">
        <f t="shared" si="3"/>
        <v/>
      </c>
      <c r="L642" s="75">
        <f t="shared" si="4"/>
        <v>11</v>
      </c>
      <c r="M642" s="75" t="str">
        <f t="shared" si="5"/>
        <v/>
      </c>
      <c r="N642" s="75" t="str">
        <f t="shared" si="6"/>
        <v/>
      </c>
      <c r="O642" s="74">
        <f t="shared" si="7"/>
        <v>0.065</v>
      </c>
      <c r="P642" s="74">
        <f t="shared" si="8"/>
        <v>0.195</v>
      </c>
    </row>
    <row r="643">
      <c r="A643" s="33" t="s">
        <v>46</v>
      </c>
      <c r="B643" s="68" t="s">
        <v>109</v>
      </c>
      <c r="C643" s="35" t="s">
        <v>52</v>
      </c>
      <c r="D643" s="73" t="str">
        <f t="shared" si="2"/>
        <v>Africa/Tunisia-Africa/2004</v>
      </c>
      <c r="E643" s="59"/>
      <c r="F643" s="72">
        <v>11.0</v>
      </c>
      <c r="G643" s="69"/>
      <c r="H643" s="69"/>
      <c r="I643" s="56">
        <v>0.085</v>
      </c>
      <c r="J643" s="56">
        <v>0.376</v>
      </c>
      <c r="K643" s="74" t="str">
        <f t="shared" si="3"/>
        <v/>
      </c>
      <c r="L643" s="75">
        <f t="shared" si="4"/>
        <v>11</v>
      </c>
      <c r="M643" s="75" t="str">
        <f t="shared" si="5"/>
        <v/>
      </c>
      <c r="N643" s="75" t="str">
        <f t="shared" si="6"/>
        <v/>
      </c>
      <c r="O643" s="74">
        <f t="shared" si="7"/>
        <v>0.085</v>
      </c>
      <c r="P643" s="74">
        <f t="shared" si="8"/>
        <v>0.376</v>
      </c>
    </row>
    <row r="644">
      <c r="A644" s="33" t="s">
        <v>46</v>
      </c>
      <c r="B644" s="68" t="s">
        <v>109</v>
      </c>
      <c r="C644" s="35" t="s">
        <v>53</v>
      </c>
      <c r="D644" s="73" t="str">
        <f t="shared" si="2"/>
        <v>Africa/Tunisia-Africa/2005</v>
      </c>
      <c r="E644" s="56">
        <v>0.606</v>
      </c>
      <c r="F644" s="72">
        <v>11.0</v>
      </c>
      <c r="G644" s="69"/>
      <c r="H644" s="72">
        <v>268.0</v>
      </c>
      <c r="I644" s="56">
        <v>0.097</v>
      </c>
      <c r="J644" s="56">
        <v>0.565</v>
      </c>
      <c r="K644" s="74">
        <f t="shared" si="3"/>
        <v>0.606</v>
      </c>
      <c r="L644" s="75">
        <f t="shared" si="4"/>
        <v>11</v>
      </c>
      <c r="M644" s="75" t="str">
        <f t="shared" si="5"/>
        <v/>
      </c>
      <c r="N644" s="75">
        <f t="shared" si="6"/>
        <v>268</v>
      </c>
      <c r="O644" s="74">
        <f t="shared" si="7"/>
        <v>0.097</v>
      </c>
      <c r="P644" s="74">
        <f t="shared" si="8"/>
        <v>0.565</v>
      </c>
    </row>
    <row r="645">
      <c r="A645" s="33" t="s">
        <v>46</v>
      </c>
      <c r="B645" s="68" t="s">
        <v>109</v>
      </c>
      <c r="C645" s="35" t="s">
        <v>54</v>
      </c>
      <c r="D645" s="73" t="str">
        <f t="shared" si="2"/>
        <v>Africa/Tunisia-Africa/2006</v>
      </c>
      <c r="E645" s="56">
        <v>0.606</v>
      </c>
      <c r="F645" s="72">
        <v>11.0</v>
      </c>
      <c r="G645" s="69"/>
      <c r="H645" s="72">
        <v>268.0</v>
      </c>
      <c r="I645" s="56">
        <v>0.13</v>
      </c>
      <c r="J645" s="56">
        <v>0.722</v>
      </c>
      <c r="K645" s="74">
        <f t="shared" si="3"/>
        <v>0.606</v>
      </c>
      <c r="L645" s="75">
        <f t="shared" si="4"/>
        <v>11</v>
      </c>
      <c r="M645" s="75" t="str">
        <f t="shared" si="5"/>
        <v/>
      </c>
      <c r="N645" s="75">
        <f t="shared" si="6"/>
        <v>268</v>
      </c>
      <c r="O645" s="74">
        <f t="shared" si="7"/>
        <v>0.13</v>
      </c>
      <c r="P645" s="74">
        <f t="shared" si="8"/>
        <v>0.722</v>
      </c>
    </row>
    <row r="646">
      <c r="A646" s="33" t="s">
        <v>46</v>
      </c>
      <c r="B646" s="68" t="s">
        <v>109</v>
      </c>
      <c r="C646" s="35" t="s">
        <v>55</v>
      </c>
      <c r="D646" s="73" t="str">
        <f t="shared" si="2"/>
        <v>Africa/Tunisia-Africa/2007</v>
      </c>
      <c r="E646" s="56">
        <v>0.606</v>
      </c>
      <c r="F646" s="72">
        <v>11.0</v>
      </c>
      <c r="G646" s="69"/>
      <c r="H646" s="72">
        <v>268.0</v>
      </c>
      <c r="I646" s="56">
        <v>0.171</v>
      </c>
      <c r="J646" s="56">
        <v>0.763</v>
      </c>
      <c r="K646" s="74">
        <f t="shared" si="3"/>
        <v>0.606</v>
      </c>
      <c r="L646" s="75">
        <f t="shared" si="4"/>
        <v>11</v>
      </c>
      <c r="M646" s="75" t="str">
        <f t="shared" si="5"/>
        <v/>
      </c>
      <c r="N646" s="75">
        <f t="shared" si="6"/>
        <v>268</v>
      </c>
      <c r="O646" s="74">
        <f t="shared" si="7"/>
        <v>0.171</v>
      </c>
      <c r="P646" s="74">
        <f t="shared" si="8"/>
        <v>0.763</v>
      </c>
    </row>
    <row r="647">
      <c r="A647" s="33" t="s">
        <v>46</v>
      </c>
      <c r="B647" s="68" t="s">
        <v>109</v>
      </c>
      <c r="C647" s="35" t="s">
        <v>56</v>
      </c>
      <c r="D647" s="73" t="str">
        <f t="shared" si="2"/>
        <v>Africa/Tunisia-Africa/2008</v>
      </c>
      <c r="E647" s="56">
        <v>0.586</v>
      </c>
      <c r="F647" s="72">
        <v>11.0</v>
      </c>
      <c r="G647" s="69"/>
      <c r="H647" s="72">
        <v>228.0</v>
      </c>
      <c r="I647" s="56">
        <v>0.275</v>
      </c>
      <c r="J647" s="56">
        <v>0.828</v>
      </c>
      <c r="K647" s="74">
        <f t="shared" si="3"/>
        <v>0.586</v>
      </c>
      <c r="L647" s="75">
        <f t="shared" si="4"/>
        <v>11</v>
      </c>
      <c r="M647" s="75" t="str">
        <f t="shared" si="5"/>
        <v/>
      </c>
      <c r="N647" s="75">
        <f t="shared" si="6"/>
        <v>228</v>
      </c>
      <c r="O647" s="74">
        <f t="shared" si="7"/>
        <v>0.275</v>
      </c>
      <c r="P647" s="74">
        <f t="shared" si="8"/>
        <v>0.828</v>
      </c>
    </row>
    <row r="648">
      <c r="A648" s="33" t="s">
        <v>46</v>
      </c>
      <c r="B648" s="68" t="s">
        <v>109</v>
      </c>
      <c r="C648" s="35" t="s">
        <v>57</v>
      </c>
      <c r="D648" s="73" t="str">
        <f t="shared" si="2"/>
        <v>Africa/Tunisia-Africa/2009</v>
      </c>
      <c r="E648" s="56">
        <v>0.623</v>
      </c>
      <c r="F648" s="72">
        <v>11.0</v>
      </c>
      <c r="G648" s="69"/>
      <c r="H648" s="72">
        <v>228.0</v>
      </c>
      <c r="I648" s="56">
        <v>0.341</v>
      </c>
      <c r="J648" s="56">
        <v>0.932</v>
      </c>
      <c r="K648" s="74">
        <f t="shared" si="3"/>
        <v>0.623</v>
      </c>
      <c r="L648" s="75">
        <f t="shared" si="4"/>
        <v>11</v>
      </c>
      <c r="M648" s="75" t="str">
        <f t="shared" si="5"/>
        <v/>
      </c>
      <c r="N648" s="75">
        <f t="shared" si="6"/>
        <v>228</v>
      </c>
      <c r="O648" s="74">
        <f t="shared" si="7"/>
        <v>0.341</v>
      </c>
      <c r="P648" s="74">
        <f t="shared" si="8"/>
        <v>0.932</v>
      </c>
    </row>
    <row r="649">
      <c r="A649" s="33" t="s">
        <v>46</v>
      </c>
      <c r="B649" s="68" t="s">
        <v>109</v>
      </c>
      <c r="C649" s="35" t="s">
        <v>58</v>
      </c>
      <c r="D649" s="73" t="str">
        <f t="shared" si="2"/>
        <v>Africa/Tunisia-Africa/2010</v>
      </c>
      <c r="E649" s="56">
        <v>0.623</v>
      </c>
      <c r="F649" s="72">
        <v>11.0</v>
      </c>
      <c r="G649" s="69"/>
      <c r="H649" s="72">
        <v>144.0</v>
      </c>
      <c r="I649" s="56">
        <v>0.368</v>
      </c>
      <c r="J649" s="56">
        <v>1.045</v>
      </c>
      <c r="K649" s="74">
        <f t="shared" si="3"/>
        <v>0.623</v>
      </c>
      <c r="L649" s="75">
        <f t="shared" si="4"/>
        <v>11</v>
      </c>
      <c r="M649" s="75" t="str">
        <f t="shared" si="5"/>
        <v/>
      </c>
      <c r="N649" s="75">
        <f t="shared" si="6"/>
        <v>144</v>
      </c>
      <c r="O649" s="74">
        <f t="shared" si="7"/>
        <v>0.368</v>
      </c>
      <c r="P649" s="74">
        <f t="shared" si="8"/>
        <v>1.045</v>
      </c>
    </row>
    <row r="650">
      <c r="A650" s="33" t="s">
        <v>46</v>
      </c>
      <c r="B650" s="68" t="s">
        <v>109</v>
      </c>
      <c r="C650" s="35" t="s">
        <v>59</v>
      </c>
      <c r="D650" s="73" t="str">
        <f t="shared" si="2"/>
        <v>Africa/Tunisia-Africa/2011</v>
      </c>
      <c r="E650" s="56">
        <v>0.624</v>
      </c>
      <c r="F650" s="72">
        <v>11.0</v>
      </c>
      <c r="G650" s="69"/>
      <c r="H650" s="72">
        <v>144.0</v>
      </c>
      <c r="I650" s="56">
        <v>0.391</v>
      </c>
      <c r="J650" s="56">
        <v>1.152</v>
      </c>
      <c r="K650" s="74">
        <f t="shared" si="3"/>
        <v>0.624</v>
      </c>
      <c r="L650" s="75">
        <f t="shared" si="4"/>
        <v>11</v>
      </c>
      <c r="M650" s="75" t="str">
        <f t="shared" si="5"/>
        <v/>
      </c>
      <c r="N650" s="75">
        <f t="shared" si="6"/>
        <v>144</v>
      </c>
      <c r="O650" s="74">
        <f t="shared" si="7"/>
        <v>0.391</v>
      </c>
      <c r="P650" s="74">
        <f t="shared" si="8"/>
        <v>1.152</v>
      </c>
    </row>
    <row r="651">
      <c r="A651" s="33" t="s">
        <v>46</v>
      </c>
      <c r="B651" s="68" t="s">
        <v>109</v>
      </c>
      <c r="C651" s="35" t="s">
        <v>60</v>
      </c>
      <c r="D651" s="73" t="str">
        <f t="shared" si="2"/>
        <v>Africa/Tunisia-Africa/2012</v>
      </c>
      <c r="E651" s="56">
        <v>0.624</v>
      </c>
      <c r="F651" s="72">
        <v>11.0</v>
      </c>
      <c r="G651" s="72">
        <v>49.0</v>
      </c>
      <c r="H651" s="72">
        <v>144.0</v>
      </c>
      <c r="I651" s="56">
        <v>0.414</v>
      </c>
      <c r="J651" s="56">
        <v>1.181</v>
      </c>
      <c r="K651" s="74">
        <f t="shared" si="3"/>
        <v>0.624</v>
      </c>
      <c r="L651" s="75">
        <f t="shared" si="4"/>
        <v>11</v>
      </c>
      <c r="M651" s="75">
        <f t="shared" si="5"/>
        <v>49</v>
      </c>
      <c r="N651" s="75">
        <f t="shared" si="6"/>
        <v>144</v>
      </c>
      <c r="O651" s="74">
        <f t="shared" si="7"/>
        <v>0.414</v>
      </c>
      <c r="P651" s="74">
        <f t="shared" si="8"/>
        <v>1.181</v>
      </c>
    </row>
    <row r="652">
      <c r="A652" s="33" t="s">
        <v>46</v>
      </c>
      <c r="B652" s="68" t="s">
        <v>110</v>
      </c>
      <c r="C652" s="35" t="s">
        <v>48</v>
      </c>
      <c r="D652" s="73" t="str">
        <f t="shared" si="2"/>
        <v>Africa/Uganda-Africa/2000</v>
      </c>
      <c r="E652" s="59"/>
      <c r="F652" s="69"/>
      <c r="G652" s="69"/>
      <c r="H652" s="69"/>
      <c r="I652" s="56">
        <v>0.002</v>
      </c>
      <c r="J652" s="56">
        <v>0.005</v>
      </c>
      <c r="K652" s="74" t="str">
        <f t="shared" si="3"/>
        <v/>
      </c>
      <c r="L652" s="75" t="str">
        <f t="shared" si="4"/>
        <v/>
      </c>
      <c r="M652" s="75" t="str">
        <f t="shared" si="5"/>
        <v/>
      </c>
      <c r="N652" s="75" t="str">
        <f t="shared" si="6"/>
        <v/>
      </c>
      <c r="O652" s="74">
        <f t="shared" si="7"/>
        <v>0.002</v>
      </c>
      <c r="P652" s="74">
        <f t="shared" si="8"/>
        <v>0.005</v>
      </c>
    </row>
    <row r="653">
      <c r="A653" s="33" t="s">
        <v>46</v>
      </c>
      <c r="B653" s="68" t="s">
        <v>110</v>
      </c>
      <c r="C653" s="35" t="s">
        <v>49</v>
      </c>
      <c r="D653" s="73" t="str">
        <f t="shared" si="2"/>
        <v>Africa/Uganda-Africa/2001</v>
      </c>
      <c r="E653" s="59"/>
      <c r="F653" s="69"/>
      <c r="G653" s="69"/>
      <c r="H653" s="69"/>
      <c r="I653" s="56">
        <v>0.002</v>
      </c>
      <c r="J653" s="56">
        <v>0.011</v>
      </c>
      <c r="K653" s="74" t="str">
        <f t="shared" si="3"/>
        <v/>
      </c>
      <c r="L653" s="75" t="str">
        <f t="shared" si="4"/>
        <v/>
      </c>
      <c r="M653" s="75" t="str">
        <f t="shared" si="5"/>
        <v/>
      </c>
      <c r="N653" s="75" t="str">
        <f t="shared" si="6"/>
        <v/>
      </c>
      <c r="O653" s="74">
        <f t="shared" si="7"/>
        <v>0.002</v>
      </c>
      <c r="P653" s="74">
        <f t="shared" si="8"/>
        <v>0.011</v>
      </c>
    </row>
    <row r="654">
      <c r="A654" s="33" t="s">
        <v>46</v>
      </c>
      <c r="B654" s="68" t="s">
        <v>110</v>
      </c>
      <c r="C654" s="35" t="s">
        <v>50</v>
      </c>
      <c r="D654" s="73" t="str">
        <f t="shared" si="2"/>
        <v>Africa/Uganda-Africa/2002</v>
      </c>
      <c r="E654" s="59"/>
      <c r="F654" s="69"/>
      <c r="G654" s="69"/>
      <c r="H654" s="69"/>
      <c r="I654" s="56">
        <v>0.004</v>
      </c>
      <c r="J654" s="56">
        <v>0.015</v>
      </c>
      <c r="K654" s="74" t="str">
        <f t="shared" si="3"/>
        <v/>
      </c>
      <c r="L654" s="75" t="str">
        <f t="shared" si="4"/>
        <v/>
      </c>
      <c r="M654" s="75" t="str">
        <f t="shared" si="5"/>
        <v/>
      </c>
      <c r="N654" s="75" t="str">
        <f t="shared" si="6"/>
        <v/>
      </c>
      <c r="O654" s="74">
        <f t="shared" si="7"/>
        <v>0.004</v>
      </c>
      <c r="P654" s="74">
        <f t="shared" si="8"/>
        <v>0.015</v>
      </c>
    </row>
    <row r="655">
      <c r="A655" s="33" t="s">
        <v>46</v>
      </c>
      <c r="B655" s="68" t="s">
        <v>110</v>
      </c>
      <c r="C655" s="35" t="s">
        <v>51</v>
      </c>
      <c r="D655" s="73" t="str">
        <f t="shared" si="2"/>
        <v>Africa/Uganda-Africa/2003</v>
      </c>
      <c r="E655" s="59"/>
      <c r="F655" s="72">
        <v>34.0</v>
      </c>
      <c r="G655" s="69"/>
      <c r="H655" s="69"/>
      <c r="I655" s="56">
        <v>0.005</v>
      </c>
      <c r="J655" s="56">
        <v>0.029</v>
      </c>
      <c r="K655" s="74" t="str">
        <f t="shared" si="3"/>
        <v/>
      </c>
      <c r="L655" s="75">
        <f t="shared" si="4"/>
        <v>34</v>
      </c>
      <c r="M655" s="75" t="str">
        <f t="shared" si="5"/>
        <v/>
      </c>
      <c r="N655" s="75" t="str">
        <f t="shared" si="6"/>
        <v/>
      </c>
      <c r="O655" s="74">
        <f t="shared" si="7"/>
        <v>0.005</v>
      </c>
      <c r="P655" s="74">
        <f t="shared" si="8"/>
        <v>0.029</v>
      </c>
    </row>
    <row r="656">
      <c r="A656" s="33" t="s">
        <v>46</v>
      </c>
      <c r="B656" s="68" t="s">
        <v>110</v>
      </c>
      <c r="C656" s="35" t="s">
        <v>52</v>
      </c>
      <c r="D656" s="73" t="str">
        <f t="shared" si="2"/>
        <v>Africa/Uganda-Africa/2004</v>
      </c>
      <c r="E656" s="59"/>
      <c r="F656" s="72">
        <v>34.0</v>
      </c>
      <c r="G656" s="69"/>
      <c r="H656" s="69"/>
      <c r="I656" s="56">
        <v>0.007</v>
      </c>
      <c r="J656" s="56">
        <v>0.042</v>
      </c>
      <c r="K656" s="74" t="str">
        <f t="shared" si="3"/>
        <v/>
      </c>
      <c r="L656" s="75">
        <f t="shared" si="4"/>
        <v>34</v>
      </c>
      <c r="M656" s="75" t="str">
        <f t="shared" si="5"/>
        <v/>
      </c>
      <c r="N656" s="75" t="str">
        <f t="shared" si="6"/>
        <v/>
      </c>
      <c r="O656" s="74">
        <f t="shared" si="7"/>
        <v>0.007</v>
      </c>
      <c r="P656" s="74">
        <f t="shared" si="8"/>
        <v>0.042</v>
      </c>
    </row>
    <row r="657">
      <c r="A657" s="33" t="s">
        <v>46</v>
      </c>
      <c r="B657" s="68" t="s">
        <v>110</v>
      </c>
      <c r="C657" s="35" t="s">
        <v>53</v>
      </c>
      <c r="D657" s="73" t="str">
        <f t="shared" si="2"/>
        <v>Africa/Uganda-Africa/2005</v>
      </c>
      <c r="E657" s="56">
        <v>0.369</v>
      </c>
      <c r="F657" s="72">
        <v>34.0</v>
      </c>
      <c r="G657" s="69"/>
      <c r="H657" s="72">
        <v>237.0</v>
      </c>
      <c r="I657" s="56">
        <v>0.017</v>
      </c>
      <c r="J657" s="56">
        <v>0.046</v>
      </c>
      <c r="K657" s="74">
        <f t="shared" si="3"/>
        <v>0.369</v>
      </c>
      <c r="L657" s="75">
        <f t="shared" si="4"/>
        <v>34</v>
      </c>
      <c r="M657" s="75" t="str">
        <f t="shared" si="5"/>
        <v/>
      </c>
      <c r="N657" s="75">
        <f t="shared" si="6"/>
        <v>237</v>
      </c>
      <c r="O657" s="74">
        <f t="shared" si="7"/>
        <v>0.017</v>
      </c>
      <c r="P657" s="74">
        <f t="shared" si="8"/>
        <v>0.046</v>
      </c>
    </row>
    <row r="658">
      <c r="A658" s="33" t="s">
        <v>46</v>
      </c>
      <c r="B658" s="68" t="s">
        <v>110</v>
      </c>
      <c r="C658" s="35" t="s">
        <v>54</v>
      </c>
      <c r="D658" s="73" t="str">
        <f t="shared" si="2"/>
        <v>Africa/Uganda-Africa/2006</v>
      </c>
      <c r="E658" s="56">
        <v>0.352</v>
      </c>
      <c r="F658" s="72">
        <v>28.0</v>
      </c>
      <c r="G658" s="69"/>
      <c r="H658" s="72">
        <v>237.0</v>
      </c>
      <c r="I658" s="56">
        <v>0.025</v>
      </c>
      <c r="J658" s="56">
        <v>0.068</v>
      </c>
      <c r="K658" s="74">
        <f t="shared" si="3"/>
        <v>0.352</v>
      </c>
      <c r="L658" s="75">
        <f t="shared" si="4"/>
        <v>28</v>
      </c>
      <c r="M658" s="75" t="str">
        <f t="shared" si="5"/>
        <v/>
      </c>
      <c r="N658" s="75">
        <f t="shared" si="6"/>
        <v>237</v>
      </c>
      <c r="O658" s="74">
        <f t="shared" si="7"/>
        <v>0.025</v>
      </c>
      <c r="P658" s="74">
        <f t="shared" si="8"/>
        <v>0.068</v>
      </c>
    </row>
    <row r="659">
      <c r="A659" s="33" t="s">
        <v>46</v>
      </c>
      <c r="B659" s="68" t="s">
        <v>110</v>
      </c>
      <c r="C659" s="35" t="s">
        <v>55</v>
      </c>
      <c r="D659" s="73" t="str">
        <f t="shared" si="2"/>
        <v>Africa/Uganda-Africa/2007</v>
      </c>
      <c r="E659" s="56">
        <v>0.368</v>
      </c>
      <c r="F659" s="72">
        <v>28.0</v>
      </c>
      <c r="G659" s="69"/>
      <c r="H659" s="72">
        <v>237.0</v>
      </c>
      <c r="I659" s="56">
        <v>0.037</v>
      </c>
      <c r="J659" s="56">
        <v>0.137</v>
      </c>
      <c r="K659" s="74">
        <f t="shared" si="3"/>
        <v>0.368</v>
      </c>
      <c r="L659" s="75">
        <f t="shared" si="4"/>
        <v>28</v>
      </c>
      <c r="M659" s="75" t="str">
        <f t="shared" si="5"/>
        <v/>
      </c>
      <c r="N659" s="75">
        <f t="shared" si="6"/>
        <v>237</v>
      </c>
      <c r="O659" s="74">
        <f t="shared" si="7"/>
        <v>0.037</v>
      </c>
      <c r="P659" s="74">
        <f t="shared" si="8"/>
        <v>0.137</v>
      </c>
    </row>
    <row r="660">
      <c r="A660" s="33" t="s">
        <v>46</v>
      </c>
      <c r="B660" s="68" t="s">
        <v>110</v>
      </c>
      <c r="C660" s="35" t="s">
        <v>56</v>
      </c>
      <c r="D660" s="73" t="str">
        <f t="shared" si="2"/>
        <v>Africa/Uganda-Africa/2008</v>
      </c>
      <c r="E660" s="56">
        <v>0.34</v>
      </c>
      <c r="F660" s="72">
        <v>25.0</v>
      </c>
      <c r="G660" s="69"/>
      <c r="H660" s="72">
        <v>222.0</v>
      </c>
      <c r="I660" s="56">
        <v>0.079</v>
      </c>
      <c r="J660" s="56">
        <v>0.269</v>
      </c>
      <c r="K660" s="74">
        <f t="shared" si="3"/>
        <v>0.34</v>
      </c>
      <c r="L660" s="75">
        <f t="shared" si="4"/>
        <v>25</v>
      </c>
      <c r="M660" s="75" t="str">
        <f t="shared" si="5"/>
        <v/>
      </c>
      <c r="N660" s="75">
        <f t="shared" si="6"/>
        <v>222</v>
      </c>
      <c r="O660" s="74">
        <f t="shared" si="7"/>
        <v>0.079</v>
      </c>
      <c r="P660" s="74">
        <f t="shared" si="8"/>
        <v>0.269</v>
      </c>
    </row>
    <row r="661">
      <c r="A661" s="33" t="s">
        <v>46</v>
      </c>
      <c r="B661" s="68" t="s">
        <v>110</v>
      </c>
      <c r="C661" s="35" t="s">
        <v>57</v>
      </c>
      <c r="D661" s="73" t="str">
        <f t="shared" si="2"/>
        <v>Africa/Uganda-Africa/2009</v>
      </c>
      <c r="E661" s="56">
        <v>0.35</v>
      </c>
      <c r="F661" s="72">
        <v>25.0</v>
      </c>
      <c r="G661" s="69"/>
      <c r="H661" s="72">
        <v>161.0</v>
      </c>
      <c r="I661" s="56">
        <v>0.098</v>
      </c>
      <c r="J661" s="56">
        <v>0.286</v>
      </c>
      <c r="K661" s="74">
        <f t="shared" si="3"/>
        <v>0.35</v>
      </c>
      <c r="L661" s="75">
        <f t="shared" si="4"/>
        <v>25</v>
      </c>
      <c r="M661" s="75" t="str">
        <f t="shared" si="5"/>
        <v/>
      </c>
      <c r="N661" s="75">
        <f t="shared" si="6"/>
        <v>161</v>
      </c>
      <c r="O661" s="74">
        <f t="shared" si="7"/>
        <v>0.098</v>
      </c>
      <c r="P661" s="74">
        <f t="shared" si="8"/>
        <v>0.286</v>
      </c>
    </row>
    <row r="662">
      <c r="A662" s="33" t="s">
        <v>46</v>
      </c>
      <c r="B662" s="68" t="s">
        <v>110</v>
      </c>
      <c r="C662" s="35" t="s">
        <v>58</v>
      </c>
      <c r="D662" s="73" t="str">
        <f t="shared" si="2"/>
        <v>Africa/Uganda-Africa/2010</v>
      </c>
      <c r="E662" s="56">
        <v>0.35</v>
      </c>
      <c r="F662" s="72">
        <v>24.0</v>
      </c>
      <c r="G662" s="69"/>
      <c r="H662" s="72">
        <v>161.0</v>
      </c>
      <c r="I662" s="56">
        <v>0.125</v>
      </c>
      <c r="J662" s="56">
        <v>0.377</v>
      </c>
      <c r="K662" s="74">
        <f t="shared" si="3"/>
        <v>0.35</v>
      </c>
      <c r="L662" s="75">
        <f t="shared" si="4"/>
        <v>24</v>
      </c>
      <c r="M662" s="75" t="str">
        <f t="shared" si="5"/>
        <v/>
      </c>
      <c r="N662" s="75">
        <f t="shared" si="6"/>
        <v>161</v>
      </c>
      <c r="O662" s="74">
        <f t="shared" si="7"/>
        <v>0.125</v>
      </c>
      <c r="P662" s="74">
        <f t="shared" si="8"/>
        <v>0.377</v>
      </c>
    </row>
    <row r="663">
      <c r="A663" s="33" t="s">
        <v>46</v>
      </c>
      <c r="B663" s="68" t="s">
        <v>110</v>
      </c>
      <c r="C663" s="35" t="s">
        <v>59</v>
      </c>
      <c r="D663" s="73" t="str">
        <f t="shared" si="2"/>
        <v>Africa/Uganda-Africa/2011</v>
      </c>
      <c r="E663" s="56">
        <v>0.35</v>
      </c>
      <c r="F663" s="72">
        <v>33.0</v>
      </c>
      <c r="G663" s="69"/>
      <c r="H663" s="72">
        <v>213.0</v>
      </c>
      <c r="I663" s="56">
        <v>0.13</v>
      </c>
      <c r="J663" s="56">
        <v>0.475</v>
      </c>
      <c r="K663" s="74">
        <f t="shared" si="3"/>
        <v>0.35</v>
      </c>
      <c r="L663" s="75">
        <f t="shared" si="4"/>
        <v>33</v>
      </c>
      <c r="M663" s="75" t="str">
        <f t="shared" si="5"/>
        <v/>
      </c>
      <c r="N663" s="75">
        <f t="shared" si="6"/>
        <v>213</v>
      </c>
      <c r="O663" s="74">
        <f t="shared" si="7"/>
        <v>0.13</v>
      </c>
      <c r="P663" s="74">
        <f t="shared" si="8"/>
        <v>0.475</v>
      </c>
    </row>
    <row r="664">
      <c r="A664" s="33" t="s">
        <v>46</v>
      </c>
      <c r="B664" s="68" t="s">
        <v>110</v>
      </c>
      <c r="C664" s="35" t="s">
        <v>60</v>
      </c>
      <c r="D664" s="73" t="str">
        <f t="shared" si="2"/>
        <v>Africa/Uganda-Africa/2012</v>
      </c>
      <c r="E664" s="56">
        <v>0.366</v>
      </c>
      <c r="F664" s="72">
        <v>33.0</v>
      </c>
      <c r="G664" s="72">
        <v>126.0</v>
      </c>
      <c r="H664" s="72">
        <v>213.0</v>
      </c>
      <c r="I664" s="56">
        <v>0.147</v>
      </c>
      <c r="J664" s="56">
        <v>0.45</v>
      </c>
      <c r="K664" s="74">
        <f t="shared" si="3"/>
        <v>0.366</v>
      </c>
      <c r="L664" s="75">
        <f t="shared" si="4"/>
        <v>33</v>
      </c>
      <c r="M664" s="75">
        <f t="shared" si="5"/>
        <v>126</v>
      </c>
      <c r="N664" s="75">
        <f t="shared" si="6"/>
        <v>213</v>
      </c>
      <c r="O664" s="74">
        <f t="shared" si="7"/>
        <v>0.147</v>
      </c>
      <c r="P664" s="74">
        <f t="shared" si="8"/>
        <v>0.45</v>
      </c>
    </row>
    <row r="665">
      <c r="A665" s="33" t="s">
        <v>46</v>
      </c>
      <c r="B665" s="68" t="s">
        <v>111</v>
      </c>
      <c r="C665" s="35" t="s">
        <v>48</v>
      </c>
      <c r="D665" s="73" t="str">
        <f t="shared" si="2"/>
        <v>Africa/Zambia-Africa/2000</v>
      </c>
      <c r="E665" s="59"/>
      <c r="F665" s="69"/>
      <c r="G665" s="69"/>
      <c r="H665" s="69"/>
      <c r="I665" s="56">
        <v>0.002</v>
      </c>
      <c r="J665" s="56">
        <v>0.01</v>
      </c>
      <c r="K665" s="74" t="str">
        <f t="shared" si="3"/>
        <v/>
      </c>
      <c r="L665" s="75" t="str">
        <f t="shared" si="4"/>
        <v/>
      </c>
      <c r="M665" s="75" t="str">
        <f t="shared" si="5"/>
        <v/>
      </c>
      <c r="N665" s="75" t="str">
        <f t="shared" si="6"/>
        <v/>
      </c>
      <c r="O665" s="74">
        <f t="shared" si="7"/>
        <v>0.002</v>
      </c>
      <c r="P665" s="74">
        <f t="shared" si="8"/>
        <v>0.01</v>
      </c>
    </row>
    <row r="666">
      <c r="A666" s="33" t="s">
        <v>46</v>
      </c>
      <c r="B666" s="68" t="s">
        <v>111</v>
      </c>
      <c r="C666" s="35" t="s">
        <v>49</v>
      </c>
      <c r="D666" s="73" t="str">
        <f t="shared" si="2"/>
        <v>Africa/Zambia-Africa/2001</v>
      </c>
      <c r="E666" s="59"/>
      <c r="F666" s="69"/>
      <c r="G666" s="69"/>
      <c r="H666" s="69"/>
      <c r="I666" s="56">
        <v>0.002</v>
      </c>
      <c r="J666" s="56">
        <v>0.012</v>
      </c>
      <c r="K666" s="74" t="str">
        <f t="shared" si="3"/>
        <v/>
      </c>
      <c r="L666" s="75" t="str">
        <f t="shared" si="4"/>
        <v/>
      </c>
      <c r="M666" s="75" t="str">
        <f t="shared" si="5"/>
        <v/>
      </c>
      <c r="N666" s="75" t="str">
        <f t="shared" si="6"/>
        <v/>
      </c>
      <c r="O666" s="74">
        <f t="shared" si="7"/>
        <v>0.002</v>
      </c>
      <c r="P666" s="74">
        <f t="shared" si="8"/>
        <v>0.012</v>
      </c>
    </row>
    <row r="667">
      <c r="A667" s="33" t="s">
        <v>46</v>
      </c>
      <c r="B667" s="68" t="s">
        <v>111</v>
      </c>
      <c r="C667" s="35" t="s">
        <v>50</v>
      </c>
      <c r="D667" s="73" t="str">
        <f t="shared" si="2"/>
        <v>Africa/Zambia-Africa/2002</v>
      </c>
      <c r="E667" s="59"/>
      <c r="F667" s="69"/>
      <c r="G667" s="69"/>
      <c r="H667" s="69"/>
      <c r="I667" s="56">
        <v>0.005</v>
      </c>
      <c r="J667" s="56">
        <v>0.013</v>
      </c>
      <c r="K667" s="74" t="str">
        <f t="shared" si="3"/>
        <v/>
      </c>
      <c r="L667" s="75" t="str">
        <f t="shared" si="4"/>
        <v/>
      </c>
      <c r="M667" s="75" t="str">
        <f t="shared" si="5"/>
        <v/>
      </c>
      <c r="N667" s="75" t="str">
        <f t="shared" si="6"/>
        <v/>
      </c>
      <c r="O667" s="74">
        <f t="shared" si="7"/>
        <v>0.005</v>
      </c>
      <c r="P667" s="74">
        <f t="shared" si="8"/>
        <v>0.013</v>
      </c>
    </row>
    <row r="668">
      <c r="A668" s="33" t="s">
        <v>46</v>
      </c>
      <c r="B668" s="68" t="s">
        <v>111</v>
      </c>
      <c r="C668" s="35" t="s">
        <v>51</v>
      </c>
      <c r="D668" s="73" t="str">
        <f t="shared" si="2"/>
        <v>Africa/Zambia-Africa/2003</v>
      </c>
      <c r="E668" s="59"/>
      <c r="F668" s="72">
        <v>35.0</v>
      </c>
      <c r="G668" s="69"/>
      <c r="H668" s="69"/>
      <c r="I668" s="56">
        <v>0.01</v>
      </c>
      <c r="J668" s="56">
        <v>0.022</v>
      </c>
      <c r="K668" s="74" t="str">
        <f t="shared" si="3"/>
        <v/>
      </c>
      <c r="L668" s="75">
        <f t="shared" si="4"/>
        <v>35</v>
      </c>
      <c r="M668" s="75" t="str">
        <f t="shared" si="5"/>
        <v/>
      </c>
      <c r="N668" s="75" t="str">
        <f t="shared" si="6"/>
        <v/>
      </c>
      <c r="O668" s="74">
        <f t="shared" si="7"/>
        <v>0.01</v>
      </c>
      <c r="P668" s="74">
        <f t="shared" si="8"/>
        <v>0.022</v>
      </c>
    </row>
    <row r="669">
      <c r="A669" s="33" t="s">
        <v>46</v>
      </c>
      <c r="B669" s="68" t="s">
        <v>111</v>
      </c>
      <c r="C669" s="35" t="s">
        <v>52</v>
      </c>
      <c r="D669" s="73" t="str">
        <f t="shared" si="2"/>
        <v>Africa/Zambia-Africa/2004</v>
      </c>
      <c r="E669" s="59"/>
      <c r="F669" s="72">
        <v>35.0</v>
      </c>
      <c r="G669" s="69"/>
      <c r="H669" s="69"/>
      <c r="I669" s="56">
        <v>0.02</v>
      </c>
      <c r="J669" s="56">
        <v>0.042</v>
      </c>
      <c r="K669" s="74" t="str">
        <f t="shared" si="3"/>
        <v/>
      </c>
      <c r="L669" s="75">
        <f t="shared" si="4"/>
        <v>35</v>
      </c>
      <c r="M669" s="75" t="str">
        <f t="shared" si="5"/>
        <v/>
      </c>
      <c r="N669" s="75" t="str">
        <f t="shared" si="6"/>
        <v/>
      </c>
      <c r="O669" s="74">
        <f t="shared" si="7"/>
        <v>0.02</v>
      </c>
      <c r="P669" s="74">
        <f t="shared" si="8"/>
        <v>0.042</v>
      </c>
    </row>
    <row r="670">
      <c r="A670" s="33" t="s">
        <v>46</v>
      </c>
      <c r="B670" s="68" t="s">
        <v>111</v>
      </c>
      <c r="C670" s="35" t="s">
        <v>53</v>
      </c>
      <c r="D670" s="73" t="str">
        <f t="shared" si="2"/>
        <v>Africa/Zambia-Africa/2005</v>
      </c>
      <c r="E670" s="56">
        <v>0.154</v>
      </c>
      <c r="F670" s="72">
        <v>35.0</v>
      </c>
      <c r="G670" s="69"/>
      <c r="H670" s="72">
        <v>183.0</v>
      </c>
      <c r="I670" s="56">
        <v>0.029</v>
      </c>
      <c r="J670" s="56">
        <v>0.083</v>
      </c>
      <c r="K670" s="74">
        <f t="shared" si="3"/>
        <v>0.154</v>
      </c>
      <c r="L670" s="75">
        <f t="shared" si="4"/>
        <v>35</v>
      </c>
      <c r="M670" s="75" t="str">
        <f t="shared" si="5"/>
        <v/>
      </c>
      <c r="N670" s="75">
        <f t="shared" si="6"/>
        <v>183</v>
      </c>
      <c r="O670" s="74">
        <f t="shared" si="7"/>
        <v>0.029</v>
      </c>
      <c r="P670" s="74">
        <f t="shared" si="8"/>
        <v>0.083</v>
      </c>
    </row>
    <row r="671">
      <c r="A671" s="33" t="s">
        <v>46</v>
      </c>
      <c r="B671" s="68" t="s">
        <v>111</v>
      </c>
      <c r="C671" s="35" t="s">
        <v>54</v>
      </c>
      <c r="D671" s="73" t="str">
        <f t="shared" si="2"/>
        <v>Africa/Zambia-Africa/2006</v>
      </c>
      <c r="E671" s="56">
        <v>0.154</v>
      </c>
      <c r="F671" s="72">
        <v>35.0</v>
      </c>
      <c r="G671" s="69"/>
      <c r="H671" s="72">
        <v>183.0</v>
      </c>
      <c r="I671" s="56">
        <v>0.042</v>
      </c>
      <c r="J671" s="56">
        <v>0.141</v>
      </c>
      <c r="K671" s="74">
        <f t="shared" si="3"/>
        <v>0.154</v>
      </c>
      <c r="L671" s="75">
        <f t="shared" si="4"/>
        <v>35</v>
      </c>
      <c r="M671" s="75" t="str">
        <f t="shared" si="5"/>
        <v/>
      </c>
      <c r="N671" s="75">
        <f t="shared" si="6"/>
        <v>183</v>
      </c>
      <c r="O671" s="74">
        <f t="shared" si="7"/>
        <v>0.042</v>
      </c>
      <c r="P671" s="74">
        <f t="shared" si="8"/>
        <v>0.141</v>
      </c>
    </row>
    <row r="672">
      <c r="A672" s="33" t="s">
        <v>46</v>
      </c>
      <c r="B672" s="68" t="s">
        <v>111</v>
      </c>
      <c r="C672" s="35" t="s">
        <v>55</v>
      </c>
      <c r="D672" s="73" t="str">
        <f t="shared" si="2"/>
        <v>Africa/Zambia-Africa/2007</v>
      </c>
      <c r="E672" s="56">
        <v>0.15</v>
      </c>
      <c r="F672" s="72">
        <v>33.0</v>
      </c>
      <c r="G672" s="69"/>
      <c r="H672" s="72">
        <v>183.0</v>
      </c>
      <c r="I672" s="56">
        <v>0.049</v>
      </c>
      <c r="J672" s="56">
        <v>0.218</v>
      </c>
      <c r="K672" s="74">
        <f t="shared" si="3"/>
        <v>0.15</v>
      </c>
      <c r="L672" s="75">
        <f t="shared" si="4"/>
        <v>33</v>
      </c>
      <c r="M672" s="75" t="str">
        <f t="shared" si="5"/>
        <v/>
      </c>
      <c r="N672" s="75">
        <f t="shared" si="6"/>
        <v>183</v>
      </c>
      <c r="O672" s="74">
        <f t="shared" si="7"/>
        <v>0.049</v>
      </c>
      <c r="P672" s="74">
        <f t="shared" si="8"/>
        <v>0.218</v>
      </c>
    </row>
    <row r="673">
      <c r="A673" s="33" t="s">
        <v>46</v>
      </c>
      <c r="B673" s="68" t="s">
        <v>111</v>
      </c>
      <c r="C673" s="35" t="s">
        <v>56</v>
      </c>
      <c r="D673" s="73" t="str">
        <f t="shared" si="2"/>
        <v>Africa/Zambia-Africa/2008</v>
      </c>
      <c r="E673" s="56">
        <v>0.15</v>
      </c>
      <c r="F673" s="72">
        <v>18.0</v>
      </c>
      <c r="G673" s="69"/>
      <c r="H673" s="72">
        <v>183.0</v>
      </c>
      <c r="I673" s="56">
        <v>0.056</v>
      </c>
      <c r="J673" s="56">
        <v>0.284</v>
      </c>
      <c r="K673" s="74">
        <f t="shared" si="3"/>
        <v>0.15</v>
      </c>
      <c r="L673" s="75">
        <f t="shared" si="4"/>
        <v>18</v>
      </c>
      <c r="M673" s="75" t="str">
        <f t="shared" si="5"/>
        <v/>
      </c>
      <c r="N673" s="75">
        <f t="shared" si="6"/>
        <v>183</v>
      </c>
      <c r="O673" s="74">
        <f t="shared" si="7"/>
        <v>0.056</v>
      </c>
      <c r="P673" s="74">
        <f t="shared" si="8"/>
        <v>0.284</v>
      </c>
    </row>
    <row r="674">
      <c r="A674" s="33" t="s">
        <v>46</v>
      </c>
      <c r="B674" s="68" t="s">
        <v>111</v>
      </c>
      <c r="C674" s="35" t="s">
        <v>57</v>
      </c>
      <c r="D674" s="73" t="str">
        <f t="shared" si="2"/>
        <v>Africa/Zambia-Africa/2009</v>
      </c>
      <c r="E674" s="56">
        <v>0.15</v>
      </c>
      <c r="F674" s="72">
        <v>18.0</v>
      </c>
      <c r="G674" s="69"/>
      <c r="H674" s="72">
        <v>183.0</v>
      </c>
      <c r="I674" s="56">
        <v>0.063</v>
      </c>
      <c r="J674" s="56">
        <v>0.344</v>
      </c>
      <c r="K674" s="74">
        <f t="shared" si="3"/>
        <v>0.15</v>
      </c>
      <c r="L674" s="75">
        <f t="shared" si="4"/>
        <v>18</v>
      </c>
      <c r="M674" s="75" t="str">
        <f t="shared" si="5"/>
        <v/>
      </c>
      <c r="N674" s="75">
        <f t="shared" si="6"/>
        <v>183</v>
      </c>
      <c r="O674" s="74">
        <f t="shared" si="7"/>
        <v>0.063</v>
      </c>
      <c r="P674" s="74">
        <f t="shared" si="8"/>
        <v>0.344</v>
      </c>
    </row>
    <row r="675">
      <c r="A675" s="33" t="s">
        <v>46</v>
      </c>
      <c r="B675" s="68" t="s">
        <v>111</v>
      </c>
      <c r="C675" s="35" t="s">
        <v>58</v>
      </c>
      <c r="D675" s="73" t="str">
        <f t="shared" si="2"/>
        <v>Africa/Zambia-Africa/2010</v>
      </c>
      <c r="E675" s="56">
        <v>0.143</v>
      </c>
      <c r="F675" s="72">
        <v>18.0</v>
      </c>
      <c r="G675" s="69"/>
      <c r="H675" s="72">
        <v>183.0</v>
      </c>
      <c r="I675" s="56">
        <v>0.1</v>
      </c>
      <c r="J675" s="56">
        <v>0.412</v>
      </c>
      <c r="K675" s="74">
        <f t="shared" si="3"/>
        <v>0.143</v>
      </c>
      <c r="L675" s="75">
        <f t="shared" si="4"/>
        <v>18</v>
      </c>
      <c r="M675" s="75" t="str">
        <f t="shared" si="5"/>
        <v/>
      </c>
      <c r="N675" s="75">
        <f t="shared" si="6"/>
        <v>183</v>
      </c>
      <c r="O675" s="74">
        <f t="shared" si="7"/>
        <v>0.1</v>
      </c>
      <c r="P675" s="74">
        <f t="shared" si="8"/>
        <v>0.412</v>
      </c>
    </row>
    <row r="676">
      <c r="A676" s="33" t="s">
        <v>46</v>
      </c>
      <c r="B676" s="68" t="s">
        <v>111</v>
      </c>
      <c r="C676" s="35" t="s">
        <v>59</v>
      </c>
      <c r="D676" s="73" t="str">
        <f t="shared" si="2"/>
        <v>Africa/Zambia-Africa/2011</v>
      </c>
      <c r="E676" s="56">
        <v>0.144</v>
      </c>
      <c r="F676" s="72">
        <v>18.0</v>
      </c>
      <c r="G676" s="69"/>
      <c r="H676" s="72">
        <v>183.0</v>
      </c>
      <c r="I676" s="56">
        <v>0.115</v>
      </c>
      <c r="J676" s="56">
        <v>0.599</v>
      </c>
      <c r="K676" s="74">
        <f t="shared" si="3"/>
        <v>0.144</v>
      </c>
      <c r="L676" s="75">
        <f t="shared" si="4"/>
        <v>18</v>
      </c>
      <c r="M676" s="75" t="str">
        <f t="shared" si="5"/>
        <v/>
      </c>
      <c r="N676" s="75">
        <f t="shared" si="6"/>
        <v>183</v>
      </c>
      <c r="O676" s="74">
        <f t="shared" si="7"/>
        <v>0.115</v>
      </c>
      <c r="P676" s="74">
        <f t="shared" si="8"/>
        <v>0.599</v>
      </c>
    </row>
    <row r="677">
      <c r="A677" s="33" t="s">
        <v>46</v>
      </c>
      <c r="B677" s="68" t="s">
        <v>111</v>
      </c>
      <c r="C677" s="35" t="s">
        <v>60</v>
      </c>
      <c r="D677" s="73" t="str">
        <f t="shared" si="2"/>
        <v>Africa/Zambia-Africa/2012</v>
      </c>
      <c r="E677" s="56">
        <v>0.151</v>
      </c>
      <c r="F677" s="72">
        <v>17.0</v>
      </c>
      <c r="G677" s="72">
        <v>90.0</v>
      </c>
      <c r="H677" s="72">
        <v>183.0</v>
      </c>
      <c r="I677" s="56">
        <v>0.135</v>
      </c>
      <c r="J677" s="56">
        <v>0.748</v>
      </c>
      <c r="K677" s="74">
        <f t="shared" si="3"/>
        <v>0.151</v>
      </c>
      <c r="L677" s="75">
        <f t="shared" si="4"/>
        <v>17</v>
      </c>
      <c r="M677" s="75">
        <f t="shared" si="5"/>
        <v>90</v>
      </c>
      <c r="N677" s="75">
        <f t="shared" si="6"/>
        <v>183</v>
      </c>
      <c r="O677" s="74">
        <f t="shared" si="7"/>
        <v>0.135</v>
      </c>
      <c r="P677" s="74">
        <f t="shared" si="8"/>
        <v>0.748</v>
      </c>
    </row>
    <row r="678">
      <c r="A678" s="33" t="s">
        <v>46</v>
      </c>
      <c r="B678" s="68" t="s">
        <v>112</v>
      </c>
      <c r="C678" s="35" t="s">
        <v>48</v>
      </c>
      <c r="D678" s="73" t="str">
        <f t="shared" si="2"/>
        <v>Africa/Zimbabwe-Africa/2000</v>
      </c>
      <c r="E678" s="59"/>
      <c r="F678" s="69"/>
      <c r="G678" s="69"/>
      <c r="H678" s="69"/>
      <c r="I678" s="56">
        <v>0.004</v>
      </c>
      <c r="J678" s="56">
        <v>0.021</v>
      </c>
      <c r="K678" s="74" t="str">
        <f t="shared" si="3"/>
        <v/>
      </c>
      <c r="L678" s="75" t="str">
        <f t="shared" si="4"/>
        <v/>
      </c>
      <c r="M678" s="75" t="str">
        <f t="shared" si="5"/>
        <v/>
      </c>
      <c r="N678" s="75" t="str">
        <f t="shared" si="6"/>
        <v/>
      </c>
      <c r="O678" s="74">
        <f t="shared" si="7"/>
        <v>0.004</v>
      </c>
      <c r="P678" s="74">
        <f t="shared" si="8"/>
        <v>0.021</v>
      </c>
    </row>
    <row r="679">
      <c r="A679" s="33" t="s">
        <v>46</v>
      </c>
      <c r="B679" s="68" t="s">
        <v>112</v>
      </c>
      <c r="C679" s="35" t="s">
        <v>49</v>
      </c>
      <c r="D679" s="73" t="str">
        <f t="shared" si="2"/>
        <v>Africa/Zimbabwe-Africa/2001</v>
      </c>
      <c r="E679" s="59"/>
      <c r="F679" s="69"/>
      <c r="G679" s="69"/>
      <c r="H679" s="69"/>
      <c r="I679" s="56">
        <v>0.008</v>
      </c>
      <c r="J679" s="56">
        <v>0.025</v>
      </c>
      <c r="K679" s="74" t="str">
        <f t="shared" si="3"/>
        <v/>
      </c>
      <c r="L679" s="75" t="str">
        <f t="shared" si="4"/>
        <v/>
      </c>
      <c r="M679" s="75" t="str">
        <f t="shared" si="5"/>
        <v/>
      </c>
      <c r="N679" s="75" t="str">
        <f t="shared" si="6"/>
        <v/>
      </c>
      <c r="O679" s="74">
        <f t="shared" si="7"/>
        <v>0.008</v>
      </c>
      <c r="P679" s="74">
        <f t="shared" si="8"/>
        <v>0.025</v>
      </c>
    </row>
    <row r="680">
      <c r="A680" s="33" t="s">
        <v>46</v>
      </c>
      <c r="B680" s="68" t="s">
        <v>112</v>
      </c>
      <c r="C680" s="35" t="s">
        <v>50</v>
      </c>
      <c r="D680" s="73" t="str">
        <f t="shared" si="2"/>
        <v>Africa/Zimbabwe-Africa/2002</v>
      </c>
      <c r="E680" s="59"/>
      <c r="F680" s="69"/>
      <c r="G680" s="69"/>
      <c r="H680" s="69"/>
      <c r="I680" s="56">
        <v>0.04</v>
      </c>
      <c r="J680" s="56">
        <v>0.027</v>
      </c>
      <c r="K680" s="74" t="str">
        <f t="shared" si="3"/>
        <v/>
      </c>
      <c r="L680" s="75" t="str">
        <f t="shared" si="4"/>
        <v/>
      </c>
      <c r="M680" s="75" t="str">
        <f t="shared" si="5"/>
        <v/>
      </c>
      <c r="N680" s="75" t="str">
        <f t="shared" si="6"/>
        <v/>
      </c>
      <c r="O680" s="74">
        <f t="shared" si="7"/>
        <v>0.04</v>
      </c>
      <c r="P680" s="74">
        <f t="shared" si="8"/>
        <v>0.027</v>
      </c>
    </row>
    <row r="681">
      <c r="A681" s="33" t="s">
        <v>46</v>
      </c>
      <c r="B681" s="68" t="s">
        <v>112</v>
      </c>
      <c r="C681" s="35" t="s">
        <v>51</v>
      </c>
      <c r="D681" s="73" t="str">
        <f t="shared" si="2"/>
        <v>Africa/Zimbabwe-Africa/2003</v>
      </c>
      <c r="E681" s="59"/>
      <c r="F681" s="72">
        <v>97.0</v>
      </c>
      <c r="G681" s="69"/>
      <c r="H681" s="69"/>
      <c r="I681" s="56">
        <v>0.064</v>
      </c>
      <c r="J681" s="56">
        <v>0.029</v>
      </c>
      <c r="K681" s="74" t="str">
        <f t="shared" si="3"/>
        <v/>
      </c>
      <c r="L681" s="75">
        <f t="shared" si="4"/>
        <v>97</v>
      </c>
      <c r="M681" s="75" t="str">
        <f t="shared" si="5"/>
        <v/>
      </c>
      <c r="N681" s="75" t="str">
        <f t="shared" si="6"/>
        <v/>
      </c>
      <c r="O681" s="74">
        <f t="shared" si="7"/>
        <v>0.064</v>
      </c>
      <c r="P681" s="74">
        <f t="shared" si="8"/>
        <v>0.029</v>
      </c>
    </row>
    <row r="682">
      <c r="A682" s="33" t="s">
        <v>46</v>
      </c>
      <c r="B682" s="68" t="s">
        <v>112</v>
      </c>
      <c r="C682" s="35" t="s">
        <v>52</v>
      </c>
      <c r="D682" s="73" t="str">
        <f t="shared" si="2"/>
        <v>Africa/Zimbabwe-Africa/2004</v>
      </c>
      <c r="E682" s="59"/>
      <c r="F682" s="72">
        <v>97.0</v>
      </c>
      <c r="G682" s="69"/>
      <c r="H682" s="69"/>
      <c r="I682" s="56">
        <v>0.066</v>
      </c>
      <c r="J682" s="56">
        <v>0.034</v>
      </c>
      <c r="K682" s="74" t="str">
        <f t="shared" si="3"/>
        <v/>
      </c>
      <c r="L682" s="75">
        <f t="shared" si="4"/>
        <v>97</v>
      </c>
      <c r="M682" s="75" t="str">
        <f t="shared" si="5"/>
        <v/>
      </c>
      <c r="N682" s="75" t="str">
        <f t="shared" si="6"/>
        <v/>
      </c>
      <c r="O682" s="74">
        <f t="shared" si="7"/>
        <v>0.066</v>
      </c>
      <c r="P682" s="74">
        <f t="shared" si="8"/>
        <v>0.034</v>
      </c>
    </row>
    <row r="683">
      <c r="A683" s="33" t="s">
        <v>46</v>
      </c>
      <c r="B683" s="68" t="s">
        <v>112</v>
      </c>
      <c r="C683" s="35" t="s">
        <v>53</v>
      </c>
      <c r="D683" s="73" t="str">
        <f t="shared" si="2"/>
        <v>Africa/Zimbabwe-Africa/2005</v>
      </c>
      <c r="E683" s="56">
        <v>0.323</v>
      </c>
      <c r="F683" s="72">
        <v>97.0</v>
      </c>
      <c r="G683" s="69"/>
      <c r="H683" s="72">
        <v>216.0</v>
      </c>
      <c r="I683" s="56">
        <v>0.08</v>
      </c>
      <c r="J683" s="56">
        <v>0.051</v>
      </c>
      <c r="K683" s="74">
        <f t="shared" si="3"/>
        <v>0.323</v>
      </c>
      <c r="L683" s="75">
        <f t="shared" si="4"/>
        <v>97</v>
      </c>
      <c r="M683" s="75" t="str">
        <f t="shared" si="5"/>
        <v/>
      </c>
      <c r="N683" s="75">
        <f t="shared" si="6"/>
        <v>216</v>
      </c>
      <c r="O683" s="74">
        <f t="shared" si="7"/>
        <v>0.08</v>
      </c>
      <c r="P683" s="74">
        <f t="shared" si="8"/>
        <v>0.051</v>
      </c>
    </row>
    <row r="684">
      <c r="A684" s="33" t="s">
        <v>46</v>
      </c>
      <c r="B684" s="68" t="s">
        <v>112</v>
      </c>
      <c r="C684" s="35" t="s">
        <v>54</v>
      </c>
      <c r="D684" s="73" t="str">
        <f t="shared" si="2"/>
        <v>Africa/Zimbabwe-Africa/2006</v>
      </c>
      <c r="E684" s="56">
        <v>0.323</v>
      </c>
      <c r="F684" s="72">
        <v>97.0</v>
      </c>
      <c r="G684" s="69"/>
      <c r="H684" s="72">
        <v>216.0</v>
      </c>
      <c r="I684" s="56">
        <v>0.098</v>
      </c>
      <c r="J684" s="56">
        <v>0.067</v>
      </c>
      <c r="K684" s="74">
        <f t="shared" si="3"/>
        <v>0.323</v>
      </c>
      <c r="L684" s="75">
        <f t="shared" si="4"/>
        <v>97</v>
      </c>
      <c r="M684" s="75" t="str">
        <f t="shared" si="5"/>
        <v/>
      </c>
      <c r="N684" s="75">
        <f t="shared" si="6"/>
        <v>216</v>
      </c>
      <c r="O684" s="74">
        <f t="shared" si="7"/>
        <v>0.098</v>
      </c>
      <c r="P684" s="74">
        <f t="shared" si="8"/>
        <v>0.067</v>
      </c>
    </row>
    <row r="685">
      <c r="A685" s="33" t="s">
        <v>46</v>
      </c>
      <c r="B685" s="68" t="s">
        <v>112</v>
      </c>
      <c r="C685" s="35" t="s">
        <v>55</v>
      </c>
      <c r="D685" s="73" t="str">
        <f t="shared" si="2"/>
        <v>Africa/Zimbabwe-Africa/2007</v>
      </c>
      <c r="E685" s="56">
        <v>0.514</v>
      </c>
      <c r="F685" s="72">
        <v>97.0</v>
      </c>
      <c r="G685" s="69"/>
      <c r="H685" s="72">
        <v>256.0</v>
      </c>
      <c r="I685" s="56">
        <v>0.109</v>
      </c>
      <c r="J685" s="56">
        <v>0.096</v>
      </c>
      <c r="K685" s="74">
        <f t="shared" si="3"/>
        <v>0.514</v>
      </c>
      <c r="L685" s="75">
        <f t="shared" si="4"/>
        <v>97</v>
      </c>
      <c r="M685" s="75" t="str">
        <f t="shared" si="5"/>
        <v/>
      </c>
      <c r="N685" s="75">
        <f t="shared" si="6"/>
        <v>256</v>
      </c>
      <c r="O685" s="74">
        <f t="shared" si="7"/>
        <v>0.109</v>
      </c>
      <c r="P685" s="74">
        <f t="shared" si="8"/>
        <v>0.096</v>
      </c>
    </row>
    <row r="686">
      <c r="A686" s="33" t="s">
        <v>46</v>
      </c>
      <c r="B686" s="68" t="s">
        <v>112</v>
      </c>
      <c r="C686" s="35" t="s">
        <v>56</v>
      </c>
      <c r="D686" s="73" t="str">
        <f t="shared" si="2"/>
        <v>Africa/Zimbabwe-Africa/2008</v>
      </c>
      <c r="E686" s="56">
        <v>0.684</v>
      </c>
      <c r="F686" s="72">
        <v>97.0</v>
      </c>
      <c r="G686" s="69"/>
      <c r="H686" s="72">
        <v>256.0</v>
      </c>
      <c r="I686" s="56">
        <v>0.114</v>
      </c>
      <c r="J686" s="56">
        <v>0.129</v>
      </c>
      <c r="K686" s="74">
        <f t="shared" si="3"/>
        <v>0.684</v>
      </c>
      <c r="L686" s="75">
        <f t="shared" si="4"/>
        <v>97</v>
      </c>
      <c r="M686" s="75" t="str">
        <f t="shared" si="5"/>
        <v/>
      </c>
      <c r="N686" s="75">
        <f t="shared" si="6"/>
        <v>256</v>
      </c>
      <c r="O686" s="74">
        <f t="shared" si="7"/>
        <v>0.114</v>
      </c>
      <c r="P686" s="74">
        <f t="shared" si="8"/>
        <v>0.129</v>
      </c>
    </row>
    <row r="687">
      <c r="A687" s="33" t="s">
        <v>46</v>
      </c>
      <c r="B687" s="68" t="s">
        <v>112</v>
      </c>
      <c r="C687" s="35" t="s">
        <v>57</v>
      </c>
      <c r="D687" s="73" t="str">
        <f t="shared" si="2"/>
        <v>Africa/Zimbabwe-Africa/2009</v>
      </c>
      <c r="E687" s="56">
        <v>0.382</v>
      </c>
      <c r="F687" s="72">
        <v>97.0</v>
      </c>
      <c r="G687" s="69"/>
      <c r="H687" s="72">
        <v>270.0</v>
      </c>
      <c r="I687" s="56">
        <v>0.114</v>
      </c>
      <c r="J687" s="56">
        <v>0.31</v>
      </c>
      <c r="K687" s="74">
        <f t="shared" si="3"/>
        <v>0.382</v>
      </c>
      <c r="L687" s="75">
        <f t="shared" si="4"/>
        <v>97</v>
      </c>
      <c r="M687" s="75" t="str">
        <f t="shared" si="5"/>
        <v/>
      </c>
      <c r="N687" s="75">
        <f t="shared" si="6"/>
        <v>270</v>
      </c>
      <c r="O687" s="74">
        <f t="shared" si="7"/>
        <v>0.114</v>
      </c>
      <c r="P687" s="74">
        <f t="shared" si="8"/>
        <v>0.31</v>
      </c>
    </row>
    <row r="688">
      <c r="A688" s="33" t="s">
        <v>46</v>
      </c>
      <c r="B688" s="68" t="s">
        <v>112</v>
      </c>
      <c r="C688" s="35" t="s">
        <v>58</v>
      </c>
      <c r="D688" s="73" t="str">
        <f t="shared" si="2"/>
        <v>Africa/Zimbabwe-Africa/2010</v>
      </c>
      <c r="E688" s="56">
        <v>0.391</v>
      </c>
      <c r="F688" s="72">
        <v>90.0</v>
      </c>
      <c r="G688" s="69"/>
      <c r="H688" s="72">
        <v>242.0</v>
      </c>
      <c r="I688" s="56">
        <v>0.115</v>
      </c>
      <c r="J688" s="56">
        <v>0.589</v>
      </c>
      <c r="K688" s="74">
        <f t="shared" si="3"/>
        <v>0.391</v>
      </c>
      <c r="L688" s="75">
        <f t="shared" si="4"/>
        <v>90</v>
      </c>
      <c r="M688" s="75" t="str">
        <f t="shared" si="5"/>
        <v/>
      </c>
      <c r="N688" s="75">
        <f t="shared" si="6"/>
        <v>242</v>
      </c>
      <c r="O688" s="74">
        <f t="shared" si="7"/>
        <v>0.115</v>
      </c>
      <c r="P688" s="74">
        <f t="shared" si="8"/>
        <v>0.589</v>
      </c>
    </row>
    <row r="689">
      <c r="A689" s="33" t="s">
        <v>46</v>
      </c>
      <c r="B689" s="68" t="s">
        <v>112</v>
      </c>
      <c r="C689" s="35" t="s">
        <v>59</v>
      </c>
      <c r="D689" s="73" t="str">
        <f t="shared" si="2"/>
        <v>Africa/Zimbabwe-Africa/2011</v>
      </c>
      <c r="E689" s="56">
        <v>0.343</v>
      </c>
      <c r="F689" s="72">
        <v>90.0</v>
      </c>
      <c r="G689" s="69"/>
      <c r="H689" s="72">
        <v>242.0</v>
      </c>
      <c r="I689" s="56">
        <v>0.157</v>
      </c>
      <c r="J689" s="56">
        <v>0.689</v>
      </c>
      <c r="K689" s="74">
        <f t="shared" si="3"/>
        <v>0.343</v>
      </c>
      <c r="L689" s="75">
        <f t="shared" si="4"/>
        <v>90</v>
      </c>
      <c r="M689" s="75" t="str">
        <f t="shared" si="5"/>
        <v/>
      </c>
      <c r="N689" s="75">
        <f t="shared" si="6"/>
        <v>242</v>
      </c>
      <c r="O689" s="74">
        <f t="shared" si="7"/>
        <v>0.157</v>
      </c>
      <c r="P689" s="74">
        <f t="shared" si="8"/>
        <v>0.689</v>
      </c>
    </row>
    <row r="690">
      <c r="A690" s="33" t="s">
        <v>46</v>
      </c>
      <c r="B690" s="68" t="s">
        <v>112</v>
      </c>
      <c r="C690" s="35" t="s">
        <v>60</v>
      </c>
      <c r="D690" s="73" t="str">
        <f t="shared" si="2"/>
        <v>Africa/Zimbabwe-Africa/2012</v>
      </c>
      <c r="E690" s="56">
        <v>0.345</v>
      </c>
      <c r="F690" s="72">
        <v>90.0</v>
      </c>
      <c r="G690" s="72">
        <v>168.0</v>
      </c>
      <c r="H690" s="72">
        <v>242.0</v>
      </c>
      <c r="I690" s="56">
        <v>0.171</v>
      </c>
      <c r="J690" s="56">
        <v>0.919</v>
      </c>
      <c r="K690" s="74">
        <f t="shared" si="3"/>
        <v>0.345</v>
      </c>
      <c r="L690" s="75">
        <f t="shared" si="4"/>
        <v>90</v>
      </c>
      <c r="M690" s="75">
        <f t="shared" si="5"/>
        <v>168</v>
      </c>
      <c r="N690" s="75">
        <f t="shared" si="6"/>
        <v>242</v>
      </c>
      <c r="O690" s="74">
        <f t="shared" si="7"/>
        <v>0.171</v>
      </c>
      <c r="P690" s="74">
        <f t="shared" si="8"/>
        <v>0.919</v>
      </c>
    </row>
    <row r="691">
      <c r="A691" s="33" t="s">
        <v>113</v>
      </c>
      <c r="B691" s="68" t="s">
        <v>114</v>
      </c>
      <c r="C691" s="35" t="s">
        <v>48</v>
      </c>
      <c r="D691" s="73" t="str">
        <f t="shared" si="2"/>
        <v>Asia/Afghanistan-Asia/2000</v>
      </c>
      <c r="E691" s="59"/>
      <c r="F691" s="69"/>
      <c r="G691" s="69"/>
      <c r="H691" s="69"/>
      <c r="I691" s="59"/>
      <c r="J691" s="59"/>
      <c r="K691" s="74" t="str">
        <f t="shared" si="3"/>
        <v/>
      </c>
      <c r="L691" s="75" t="str">
        <f t="shared" si="4"/>
        <v/>
      </c>
      <c r="M691" s="75" t="str">
        <f t="shared" si="5"/>
        <v/>
      </c>
      <c r="N691" s="75" t="str">
        <f t="shared" si="6"/>
        <v/>
      </c>
      <c r="O691" s="74" t="str">
        <f t="shared" si="7"/>
        <v/>
      </c>
      <c r="P691" s="74" t="str">
        <f t="shared" si="8"/>
        <v/>
      </c>
    </row>
    <row r="692">
      <c r="A692" s="33" t="s">
        <v>113</v>
      </c>
      <c r="B692" s="68" t="s">
        <v>114</v>
      </c>
      <c r="C692" s="35" t="s">
        <v>49</v>
      </c>
      <c r="D692" s="73" t="str">
        <f t="shared" si="2"/>
        <v>Asia/Afghanistan-Asia/2001</v>
      </c>
      <c r="E692" s="59"/>
      <c r="F692" s="69"/>
      <c r="G692" s="69"/>
      <c r="H692" s="69"/>
      <c r="I692" s="56">
        <v>0.0</v>
      </c>
      <c r="J692" s="59"/>
      <c r="K692" s="74" t="str">
        <f t="shared" si="3"/>
        <v/>
      </c>
      <c r="L692" s="75" t="str">
        <f t="shared" si="4"/>
        <v/>
      </c>
      <c r="M692" s="75" t="str">
        <f t="shared" si="5"/>
        <v/>
      </c>
      <c r="N692" s="75" t="str">
        <f t="shared" si="6"/>
        <v/>
      </c>
      <c r="O692" s="74">
        <f t="shared" si="7"/>
        <v>0</v>
      </c>
      <c r="P692" s="74" t="str">
        <f t="shared" si="8"/>
        <v/>
      </c>
    </row>
    <row r="693">
      <c r="A693" s="33" t="s">
        <v>113</v>
      </c>
      <c r="B693" s="68" t="s">
        <v>114</v>
      </c>
      <c r="C693" s="35" t="s">
        <v>50</v>
      </c>
      <c r="D693" s="73" t="str">
        <f t="shared" si="2"/>
        <v>Asia/Afghanistan-Asia/2002</v>
      </c>
      <c r="E693" s="59"/>
      <c r="F693" s="69"/>
      <c r="G693" s="69"/>
      <c r="H693" s="69"/>
      <c r="I693" s="56">
        <v>0.0</v>
      </c>
      <c r="J693" s="56">
        <v>0.001</v>
      </c>
      <c r="K693" s="74" t="str">
        <f t="shared" si="3"/>
        <v/>
      </c>
      <c r="L693" s="75" t="str">
        <f t="shared" si="4"/>
        <v/>
      </c>
      <c r="M693" s="75" t="str">
        <f t="shared" si="5"/>
        <v/>
      </c>
      <c r="N693" s="75" t="str">
        <f t="shared" si="6"/>
        <v/>
      </c>
      <c r="O693" s="74">
        <f t="shared" si="7"/>
        <v>0</v>
      </c>
      <c r="P693" s="74">
        <f t="shared" si="8"/>
        <v>0.001</v>
      </c>
    </row>
    <row r="694">
      <c r="A694" s="33" t="s">
        <v>113</v>
      </c>
      <c r="B694" s="68" t="s">
        <v>114</v>
      </c>
      <c r="C694" s="35" t="s">
        <v>51</v>
      </c>
      <c r="D694" s="73" t="str">
        <f t="shared" si="2"/>
        <v>Asia/Afghanistan-Asia/2003</v>
      </c>
      <c r="E694" s="59"/>
      <c r="F694" s="69"/>
      <c r="G694" s="69"/>
      <c r="H694" s="69"/>
      <c r="I694" s="56">
        <v>0.001</v>
      </c>
      <c r="J694" s="56">
        <v>0.009</v>
      </c>
      <c r="K694" s="74" t="str">
        <f t="shared" si="3"/>
        <v/>
      </c>
      <c r="L694" s="75" t="str">
        <f t="shared" si="4"/>
        <v/>
      </c>
      <c r="M694" s="75" t="str">
        <f t="shared" si="5"/>
        <v/>
      </c>
      <c r="N694" s="75" t="str">
        <f t="shared" si="6"/>
        <v/>
      </c>
      <c r="O694" s="74">
        <f t="shared" si="7"/>
        <v>0.001</v>
      </c>
      <c r="P694" s="74">
        <f t="shared" si="8"/>
        <v>0.009</v>
      </c>
    </row>
    <row r="695">
      <c r="A695" s="33" t="s">
        <v>113</v>
      </c>
      <c r="B695" s="68" t="s">
        <v>114</v>
      </c>
      <c r="C695" s="35" t="s">
        <v>52</v>
      </c>
      <c r="D695" s="73" t="str">
        <f t="shared" si="2"/>
        <v>Asia/Afghanistan-Asia/2004</v>
      </c>
      <c r="E695" s="59"/>
      <c r="F695" s="72">
        <v>9.0</v>
      </c>
      <c r="G695" s="69"/>
      <c r="H695" s="69"/>
      <c r="I695" s="56">
        <v>0.001</v>
      </c>
      <c r="J695" s="56">
        <v>0.025</v>
      </c>
      <c r="K695" s="74" t="str">
        <f t="shared" si="3"/>
        <v/>
      </c>
      <c r="L695" s="75">
        <f t="shared" si="4"/>
        <v>9</v>
      </c>
      <c r="M695" s="75" t="str">
        <f t="shared" si="5"/>
        <v/>
      </c>
      <c r="N695" s="75" t="str">
        <f t="shared" si="6"/>
        <v/>
      </c>
      <c r="O695" s="74">
        <f t="shared" si="7"/>
        <v>0.001</v>
      </c>
      <c r="P695" s="74">
        <f t="shared" si="8"/>
        <v>0.025</v>
      </c>
    </row>
    <row r="696">
      <c r="A696" s="33" t="s">
        <v>113</v>
      </c>
      <c r="B696" s="68" t="s">
        <v>114</v>
      </c>
      <c r="C696" s="35" t="s">
        <v>53</v>
      </c>
      <c r="D696" s="73" t="str">
        <f t="shared" si="2"/>
        <v>Asia/Afghanistan-Asia/2005</v>
      </c>
      <c r="E696" s="56">
        <v>0.363</v>
      </c>
      <c r="F696" s="72">
        <v>9.0</v>
      </c>
      <c r="G696" s="69"/>
      <c r="H696" s="72">
        <v>275.0</v>
      </c>
      <c r="I696" s="56">
        <v>0.012</v>
      </c>
      <c r="J696" s="56">
        <v>0.048</v>
      </c>
      <c r="K696" s="74">
        <f t="shared" si="3"/>
        <v>0.363</v>
      </c>
      <c r="L696" s="75">
        <f t="shared" si="4"/>
        <v>9</v>
      </c>
      <c r="M696" s="75" t="str">
        <f t="shared" si="5"/>
        <v/>
      </c>
      <c r="N696" s="75">
        <f t="shared" si="6"/>
        <v>275</v>
      </c>
      <c r="O696" s="74">
        <f t="shared" si="7"/>
        <v>0.012</v>
      </c>
      <c r="P696" s="74">
        <f t="shared" si="8"/>
        <v>0.048</v>
      </c>
    </row>
    <row r="697">
      <c r="A697" s="33" t="s">
        <v>113</v>
      </c>
      <c r="B697" s="68" t="s">
        <v>114</v>
      </c>
      <c r="C697" s="35" t="s">
        <v>54</v>
      </c>
      <c r="D697" s="73" t="str">
        <f t="shared" si="2"/>
        <v>Asia/Afghanistan-Asia/2006</v>
      </c>
      <c r="E697" s="56">
        <v>0.363</v>
      </c>
      <c r="F697" s="72">
        <v>9.0</v>
      </c>
      <c r="G697" s="69"/>
      <c r="H697" s="72">
        <v>275.0</v>
      </c>
      <c r="I697" s="56">
        <v>0.021</v>
      </c>
      <c r="J697" s="56">
        <v>0.098</v>
      </c>
      <c r="K697" s="74">
        <f t="shared" si="3"/>
        <v>0.363</v>
      </c>
      <c r="L697" s="75">
        <f t="shared" si="4"/>
        <v>9</v>
      </c>
      <c r="M697" s="75" t="str">
        <f t="shared" si="5"/>
        <v/>
      </c>
      <c r="N697" s="75">
        <f t="shared" si="6"/>
        <v>275</v>
      </c>
      <c r="O697" s="74">
        <f t="shared" si="7"/>
        <v>0.021</v>
      </c>
      <c r="P697" s="74">
        <f t="shared" si="8"/>
        <v>0.098</v>
      </c>
    </row>
    <row r="698">
      <c r="A698" s="33" t="s">
        <v>113</v>
      </c>
      <c r="B698" s="68" t="s">
        <v>114</v>
      </c>
      <c r="C698" s="35" t="s">
        <v>55</v>
      </c>
      <c r="D698" s="73" t="str">
        <f t="shared" si="2"/>
        <v>Asia/Afghanistan-Asia/2007</v>
      </c>
      <c r="E698" s="56">
        <v>0.363</v>
      </c>
      <c r="F698" s="72">
        <v>9.0</v>
      </c>
      <c r="G698" s="69"/>
      <c r="H698" s="72">
        <v>275.0</v>
      </c>
      <c r="I698" s="56">
        <v>0.019</v>
      </c>
      <c r="J698" s="56">
        <v>0.177</v>
      </c>
      <c r="K698" s="74">
        <f t="shared" si="3"/>
        <v>0.363</v>
      </c>
      <c r="L698" s="75">
        <f t="shared" si="4"/>
        <v>9</v>
      </c>
      <c r="M698" s="75" t="str">
        <f t="shared" si="5"/>
        <v/>
      </c>
      <c r="N698" s="75">
        <f t="shared" si="6"/>
        <v>275</v>
      </c>
      <c r="O698" s="74">
        <f t="shared" si="7"/>
        <v>0.019</v>
      </c>
      <c r="P698" s="74">
        <f t="shared" si="8"/>
        <v>0.177</v>
      </c>
    </row>
    <row r="699">
      <c r="A699" s="33" t="s">
        <v>113</v>
      </c>
      <c r="B699" s="68" t="s">
        <v>114</v>
      </c>
      <c r="C699" s="35" t="s">
        <v>56</v>
      </c>
      <c r="D699" s="73" t="str">
        <f t="shared" si="2"/>
        <v>Asia/Afghanistan-Asia/2008</v>
      </c>
      <c r="E699" s="56">
        <v>0.363</v>
      </c>
      <c r="F699" s="72">
        <v>9.0</v>
      </c>
      <c r="G699" s="69"/>
      <c r="H699" s="72">
        <v>275.0</v>
      </c>
      <c r="I699" s="56">
        <v>0.018</v>
      </c>
      <c r="J699" s="56">
        <v>0.292</v>
      </c>
      <c r="K699" s="74">
        <f t="shared" si="3"/>
        <v>0.363</v>
      </c>
      <c r="L699" s="75">
        <f t="shared" si="4"/>
        <v>9</v>
      </c>
      <c r="M699" s="75" t="str">
        <f t="shared" si="5"/>
        <v/>
      </c>
      <c r="N699" s="75">
        <f t="shared" si="6"/>
        <v>275</v>
      </c>
      <c r="O699" s="74">
        <f t="shared" si="7"/>
        <v>0.018</v>
      </c>
      <c r="P699" s="74">
        <f t="shared" si="8"/>
        <v>0.292</v>
      </c>
    </row>
    <row r="700">
      <c r="A700" s="33" t="s">
        <v>113</v>
      </c>
      <c r="B700" s="68" t="s">
        <v>114</v>
      </c>
      <c r="C700" s="35" t="s">
        <v>57</v>
      </c>
      <c r="D700" s="73" t="str">
        <f t="shared" si="2"/>
        <v>Asia/Afghanistan-Asia/2009</v>
      </c>
      <c r="E700" s="56">
        <v>0.363</v>
      </c>
      <c r="F700" s="72">
        <v>7.0</v>
      </c>
      <c r="G700" s="69"/>
      <c r="H700" s="72">
        <v>275.0</v>
      </c>
      <c r="I700" s="56">
        <v>0.036</v>
      </c>
      <c r="J700" s="56">
        <v>0.379</v>
      </c>
      <c r="K700" s="74">
        <f t="shared" si="3"/>
        <v>0.363</v>
      </c>
      <c r="L700" s="75">
        <f t="shared" si="4"/>
        <v>7</v>
      </c>
      <c r="M700" s="75" t="str">
        <f t="shared" si="5"/>
        <v/>
      </c>
      <c r="N700" s="75">
        <f t="shared" si="6"/>
        <v>275</v>
      </c>
      <c r="O700" s="74">
        <f t="shared" si="7"/>
        <v>0.036</v>
      </c>
      <c r="P700" s="74">
        <f t="shared" si="8"/>
        <v>0.379</v>
      </c>
    </row>
    <row r="701">
      <c r="A701" s="33" t="s">
        <v>113</v>
      </c>
      <c r="B701" s="68" t="s">
        <v>114</v>
      </c>
      <c r="C701" s="35" t="s">
        <v>58</v>
      </c>
      <c r="D701" s="73" t="str">
        <f t="shared" si="2"/>
        <v>Asia/Afghanistan-Asia/2010</v>
      </c>
      <c r="E701" s="56">
        <v>0.363</v>
      </c>
      <c r="F701" s="72">
        <v>7.0</v>
      </c>
      <c r="G701" s="69"/>
      <c r="H701" s="72">
        <v>275.0</v>
      </c>
      <c r="I701" s="56">
        <v>0.04</v>
      </c>
      <c r="J701" s="56">
        <v>0.458</v>
      </c>
      <c r="K701" s="74">
        <f t="shared" si="3"/>
        <v>0.363</v>
      </c>
      <c r="L701" s="75">
        <f t="shared" si="4"/>
        <v>7</v>
      </c>
      <c r="M701" s="75" t="str">
        <f t="shared" si="5"/>
        <v/>
      </c>
      <c r="N701" s="75">
        <f t="shared" si="6"/>
        <v>275</v>
      </c>
      <c r="O701" s="74">
        <f t="shared" si="7"/>
        <v>0.04</v>
      </c>
      <c r="P701" s="74">
        <f t="shared" si="8"/>
        <v>0.458</v>
      </c>
    </row>
    <row r="702">
      <c r="A702" s="33" t="s">
        <v>113</v>
      </c>
      <c r="B702" s="68" t="s">
        <v>114</v>
      </c>
      <c r="C702" s="35" t="s">
        <v>59</v>
      </c>
      <c r="D702" s="73" t="str">
        <f t="shared" si="2"/>
        <v>Asia/Afghanistan-Asia/2011</v>
      </c>
      <c r="E702" s="56">
        <v>0.363</v>
      </c>
      <c r="F702" s="72">
        <v>7.0</v>
      </c>
      <c r="G702" s="69"/>
      <c r="H702" s="72">
        <v>275.0</v>
      </c>
      <c r="I702" s="56">
        <v>0.05</v>
      </c>
      <c r="J702" s="56">
        <v>0.603</v>
      </c>
      <c r="K702" s="74">
        <f t="shared" si="3"/>
        <v>0.363</v>
      </c>
      <c r="L702" s="75">
        <f t="shared" si="4"/>
        <v>7</v>
      </c>
      <c r="M702" s="75" t="str">
        <f t="shared" si="5"/>
        <v/>
      </c>
      <c r="N702" s="75">
        <f t="shared" si="6"/>
        <v>275</v>
      </c>
      <c r="O702" s="74">
        <f t="shared" si="7"/>
        <v>0.05</v>
      </c>
      <c r="P702" s="74">
        <f t="shared" si="8"/>
        <v>0.603</v>
      </c>
    </row>
    <row r="703">
      <c r="A703" s="33" t="s">
        <v>113</v>
      </c>
      <c r="B703" s="68" t="s">
        <v>114</v>
      </c>
      <c r="C703" s="35" t="s">
        <v>60</v>
      </c>
      <c r="D703" s="73" t="str">
        <f t="shared" si="2"/>
        <v>Asia/Afghanistan-Asia/2012</v>
      </c>
      <c r="E703" s="56">
        <v>0.363</v>
      </c>
      <c r="F703" s="72">
        <v>7.0</v>
      </c>
      <c r="G703" s="72">
        <v>170.0</v>
      </c>
      <c r="H703" s="72">
        <v>275.0</v>
      </c>
      <c r="I703" s="56">
        <v>0.055</v>
      </c>
      <c r="J703" s="56">
        <v>0.655</v>
      </c>
      <c r="K703" s="74">
        <f t="shared" si="3"/>
        <v>0.363</v>
      </c>
      <c r="L703" s="75">
        <f t="shared" si="4"/>
        <v>7</v>
      </c>
      <c r="M703" s="75">
        <f t="shared" si="5"/>
        <v>170</v>
      </c>
      <c r="N703" s="75">
        <f t="shared" si="6"/>
        <v>275</v>
      </c>
      <c r="O703" s="74">
        <f t="shared" si="7"/>
        <v>0.055</v>
      </c>
      <c r="P703" s="74">
        <f t="shared" si="8"/>
        <v>0.655</v>
      </c>
    </row>
    <row r="704">
      <c r="A704" s="33" t="s">
        <v>113</v>
      </c>
      <c r="B704" s="68" t="s">
        <v>115</v>
      </c>
      <c r="C704" s="35" t="s">
        <v>48</v>
      </c>
      <c r="D704" s="73" t="str">
        <f t="shared" si="2"/>
        <v>Asia/Armenia-Asia/2000</v>
      </c>
      <c r="E704" s="59"/>
      <c r="F704" s="69"/>
      <c r="G704" s="69"/>
      <c r="H704" s="69"/>
      <c r="I704" s="56">
        <v>0.013</v>
      </c>
      <c r="J704" s="56">
        <v>0.006</v>
      </c>
      <c r="K704" s="74" t="str">
        <f t="shared" si="3"/>
        <v/>
      </c>
      <c r="L704" s="75" t="str">
        <f t="shared" si="4"/>
        <v/>
      </c>
      <c r="M704" s="75" t="str">
        <f t="shared" si="5"/>
        <v/>
      </c>
      <c r="N704" s="75" t="str">
        <f t="shared" si="6"/>
        <v/>
      </c>
      <c r="O704" s="74">
        <f t="shared" si="7"/>
        <v>0.013</v>
      </c>
      <c r="P704" s="74">
        <f t="shared" si="8"/>
        <v>0.006</v>
      </c>
    </row>
    <row r="705">
      <c r="A705" s="33" t="s">
        <v>113</v>
      </c>
      <c r="B705" s="68" t="s">
        <v>115</v>
      </c>
      <c r="C705" s="35" t="s">
        <v>49</v>
      </c>
      <c r="D705" s="73" t="str">
        <f t="shared" si="2"/>
        <v>Asia/Armenia-Asia/2001</v>
      </c>
      <c r="E705" s="59"/>
      <c r="F705" s="69"/>
      <c r="G705" s="69"/>
      <c r="H705" s="69"/>
      <c r="I705" s="56">
        <v>0.016</v>
      </c>
      <c r="J705" s="56">
        <v>0.008</v>
      </c>
      <c r="K705" s="74" t="str">
        <f t="shared" si="3"/>
        <v/>
      </c>
      <c r="L705" s="75" t="str">
        <f t="shared" si="4"/>
        <v/>
      </c>
      <c r="M705" s="75" t="str">
        <f t="shared" si="5"/>
        <v/>
      </c>
      <c r="N705" s="75" t="str">
        <f t="shared" si="6"/>
        <v/>
      </c>
      <c r="O705" s="74">
        <f t="shared" si="7"/>
        <v>0.016</v>
      </c>
      <c r="P705" s="74">
        <f t="shared" si="8"/>
        <v>0.008</v>
      </c>
    </row>
    <row r="706">
      <c r="A706" s="33" t="s">
        <v>113</v>
      </c>
      <c r="B706" s="68" t="s">
        <v>115</v>
      </c>
      <c r="C706" s="35" t="s">
        <v>50</v>
      </c>
      <c r="D706" s="73" t="str">
        <f t="shared" si="2"/>
        <v>Asia/Armenia-Asia/2002</v>
      </c>
      <c r="E706" s="59"/>
      <c r="F706" s="69"/>
      <c r="G706" s="69"/>
      <c r="H706" s="69"/>
      <c r="I706" s="56">
        <v>0.02</v>
      </c>
      <c r="J706" s="56">
        <v>0.023</v>
      </c>
      <c r="K706" s="74" t="str">
        <f t="shared" si="3"/>
        <v/>
      </c>
      <c r="L706" s="75" t="str">
        <f t="shared" si="4"/>
        <v/>
      </c>
      <c r="M706" s="75" t="str">
        <f t="shared" si="5"/>
        <v/>
      </c>
      <c r="N706" s="75" t="str">
        <f t="shared" si="6"/>
        <v/>
      </c>
      <c r="O706" s="74">
        <f t="shared" si="7"/>
        <v>0.02</v>
      </c>
      <c r="P706" s="74">
        <f t="shared" si="8"/>
        <v>0.023</v>
      </c>
    </row>
    <row r="707">
      <c r="A707" s="33" t="s">
        <v>113</v>
      </c>
      <c r="B707" s="68" t="s">
        <v>115</v>
      </c>
      <c r="C707" s="35" t="s">
        <v>51</v>
      </c>
      <c r="D707" s="73" t="str">
        <f t="shared" si="2"/>
        <v>Asia/Armenia-Asia/2003</v>
      </c>
      <c r="E707" s="59"/>
      <c r="F707" s="72">
        <v>18.0</v>
      </c>
      <c r="G707" s="69"/>
      <c r="H707" s="69"/>
      <c r="I707" s="56">
        <v>0.046</v>
      </c>
      <c r="J707" s="56">
        <v>0.038</v>
      </c>
      <c r="K707" s="74" t="str">
        <f t="shared" si="3"/>
        <v/>
      </c>
      <c r="L707" s="75">
        <f t="shared" si="4"/>
        <v>18</v>
      </c>
      <c r="M707" s="75" t="str">
        <f t="shared" si="5"/>
        <v/>
      </c>
      <c r="N707" s="75" t="str">
        <f t="shared" si="6"/>
        <v/>
      </c>
      <c r="O707" s="74">
        <f t="shared" si="7"/>
        <v>0.046</v>
      </c>
      <c r="P707" s="74">
        <f t="shared" si="8"/>
        <v>0.038</v>
      </c>
    </row>
    <row r="708">
      <c r="A708" s="33" t="s">
        <v>113</v>
      </c>
      <c r="B708" s="68" t="s">
        <v>115</v>
      </c>
      <c r="C708" s="35" t="s">
        <v>52</v>
      </c>
      <c r="D708" s="73" t="str">
        <f t="shared" si="2"/>
        <v>Asia/Armenia-Asia/2004</v>
      </c>
      <c r="E708" s="59"/>
      <c r="F708" s="72">
        <v>18.0</v>
      </c>
      <c r="G708" s="69"/>
      <c r="H708" s="69"/>
      <c r="I708" s="56">
        <v>0.049</v>
      </c>
      <c r="J708" s="56">
        <v>0.067</v>
      </c>
      <c r="K708" s="74" t="str">
        <f t="shared" si="3"/>
        <v/>
      </c>
      <c r="L708" s="75">
        <f t="shared" si="4"/>
        <v>18</v>
      </c>
      <c r="M708" s="75" t="str">
        <f t="shared" si="5"/>
        <v/>
      </c>
      <c r="N708" s="75" t="str">
        <f t="shared" si="6"/>
        <v/>
      </c>
      <c r="O708" s="74">
        <f t="shared" si="7"/>
        <v>0.049</v>
      </c>
      <c r="P708" s="74">
        <f t="shared" si="8"/>
        <v>0.067</v>
      </c>
    </row>
    <row r="709">
      <c r="A709" s="33" t="s">
        <v>113</v>
      </c>
      <c r="B709" s="68" t="s">
        <v>115</v>
      </c>
      <c r="C709" s="35" t="s">
        <v>53</v>
      </c>
      <c r="D709" s="73" t="str">
        <f t="shared" si="2"/>
        <v>Asia/Armenia-Asia/2005</v>
      </c>
      <c r="E709" s="56">
        <v>0.366</v>
      </c>
      <c r="F709" s="72">
        <v>18.0</v>
      </c>
      <c r="G709" s="69"/>
      <c r="H709" s="72">
        <v>580.0</v>
      </c>
      <c r="I709" s="56">
        <v>0.053</v>
      </c>
      <c r="J709" s="56">
        <v>0.105</v>
      </c>
      <c r="K709" s="74">
        <f t="shared" si="3"/>
        <v>0.366</v>
      </c>
      <c r="L709" s="75">
        <f t="shared" si="4"/>
        <v>18</v>
      </c>
      <c r="M709" s="75" t="str">
        <f t="shared" si="5"/>
        <v/>
      </c>
      <c r="N709" s="75">
        <f t="shared" si="6"/>
        <v>580</v>
      </c>
      <c r="O709" s="74">
        <f t="shared" si="7"/>
        <v>0.053</v>
      </c>
      <c r="P709" s="74">
        <f t="shared" si="8"/>
        <v>0.105</v>
      </c>
    </row>
    <row r="710">
      <c r="A710" s="33" t="s">
        <v>113</v>
      </c>
      <c r="B710" s="68" t="s">
        <v>115</v>
      </c>
      <c r="C710" s="35" t="s">
        <v>54</v>
      </c>
      <c r="D710" s="73" t="str">
        <f t="shared" si="2"/>
        <v>Asia/Armenia-Asia/2006</v>
      </c>
      <c r="E710" s="56">
        <v>0.366</v>
      </c>
      <c r="F710" s="72">
        <v>17.0</v>
      </c>
      <c r="G710" s="69"/>
      <c r="H710" s="72">
        <v>580.0</v>
      </c>
      <c r="I710" s="56">
        <v>0.056</v>
      </c>
      <c r="J710" s="56">
        <v>0.42</v>
      </c>
      <c r="K710" s="74">
        <f t="shared" si="3"/>
        <v>0.366</v>
      </c>
      <c r="L710" s="75">
        <f t="shared" si="4"/>
        <v>17</v>
      </c>
      <c r="M710" s="75" t="str">
        <f t="shared" si="5"/>
        <v/>
      </c>
      <c r="N710" s="75">
        <f t="shared" si="6"/>
        <v>580</v>
      </c>
      <c r="O710" s="74">
        <f t="shared" si="7"/>
        <v>0.056</v>
      </c>
      <c r="P710" s="74">
        <f t="shared" si="8"/>
        <v>0.42</v>
      </c>
    </row>
    <row r="711">
      <c r="A711" s="33" t="s">
        <v>113</v>
      </c>
      <c r="B711" s="68" t="s">
        <v>115</v>
      </c>
      <c r="C711" s="35" t="s">
        <v>55</v>
      </c>
      <c r="D711" s="73" t="str">
        <f t="shared" si="2"/>
        <v>Asia/Armenia-Asia/2007</v>
      </c>
      <c r="E711" s="56">
        <v>0.388</v>
      </c>
      <c r="F711" s="72">
        <v>17.0</v>
      </c>
      <c r="G711" s="69"/>
      <c r="H711" s="72">
        <v>581.0</v>
      </c>
      <c r="I711" s="56">
        <v>0.06</v>
      </c>
      <c r="J711" s="56">
        <v>0.628</v>
      </c>
      <c r="K711" s="74">
        <f t="shared" si="3"/>
        <v>0.388</v>
      </c>
      <c r="L711" s="75">
        <f t="shared" si="4"/>
        <v>17</v>
      </c>
      <c r="M711" s="75" t="str">
        <f t="shared" si="5"/>
        <v/>
      </c>
      <c r="N711" s="75">
        <f t="shared" si="6"/>
        <v>581</v>
      </c>
      <c r="O711" s="74">
        <f t="shared" si="7"/>
        <v>0.06</v>
      </c>
      <c r="P711" s="74">
        <f t="shared" si="8"/>
        <v>0.628</v>
      </c>
    </row>
    <row r="712">
      <c r="A712" s="33" t="s">
        <v>113</v>
      </c>
      <c r="B712" s="68" t="s">
        <v>115</v>
      </c>
      <c r="C712" s="35" t="s">
        <v>56</v>
      </c>
      <c r="D712" s="73" t="str">
        <f t="shared" si="2"/>
        <v>Asia/Armenia-Asia/2008</v>
      </c>
      <c r="E712" s="56">
        <v>0.386</v>
      </c>
      <c r="F712" s="72">
        <v>17.0</v>
      </c>
      <c r="G712" s="69"/>
      <c r="H712" s="72">
        <v>581.0</v>
      </c>
      <c r="I712" s="56">
        <v>0.062</v>
      </c>
      <c r="J712" s="56">
        <v>0.484</v>
      </c>
      <c r="K712" s="74">
        <f t="shared" si="3"/>
        <v>0.386</v>
      </c>
      <c r="L712" s="75">
        <f t="shared" si="4"/>
        <v>17</v>
      </c>
      <c r="M712" s="75" t="str">
        <f t="shared" si="5"/>
        <v/>
      </c>
      <c r="N712" s="75">
        <f t="shared" si="6"/>
        <v>581</v>
      </c>
      <c r="O712" s="74">
        <f t="shared" si="7"/>
        <v>0.062</v>
      </c>
      <c r="P712" s="74">
        <f t="shared" si="8"/>
        <v>0.484</v>
      </c>
    </row>
    <row r="713">
      <c r="A713" s="33" t="s">
        <v>113</v>
      </c>
      <c r="B713" s="68" t="s">
        <v>115</v>
      </c>
      <c r="C713" s="35" t="s">
        <v>57</v>
      </c>
      <c r="D713" s="73" t="str">
        <f t="shared" si="2"/>
        <v>Asia/Armenia-Asia/2009</v>
      </c>
      <c r="E713" s="56">
        <v>0.386</v>
      </c>
      <c r="F713" s="72">
        <v>14.0</v>
      </c>
      <c r="G713" s="69"/>
      <c r="H713" s="72">
        <v>581.0</v>
      </c>
      <c r="I713" s="56">
        <v>0.153</v>
      </c>
      <c r="J713" s="56">
        <v>0.738</v>
      </c>
      <c r="K713" s="74">
        <f t="shared" si="3"/>
        <v>0.386</v>
      </c>
      <c r="L713" s="75">
        <f t="shared" si="4"/>
        <v>14</v>
      </c>
      <c r="M713" s="75" t="str">
        <f t="shared" si="5"/>
        <v/>
      </c>
      <c r="N713" s="75">
        <f t="shared" si="6"/>
        <v>581</v>
      </c>
      <c r="O713" s="74">
        <f t="shared" si="7"/>
        <v>0.153</v>
      </c>
      <c r="P713" s="74">
        <f t="shared" si="8"/>
        <v>0.738</v>
      </c>
    </row>
    <row r="714">
      <c r="A714" s="33" t="s">
        <v>113</v>
      </c>
      <c r="B714" s="68" t="s">
        <v>115</v>
      </c>
      <c r="C714" s="35" t="s">
        <v>58</v>
      </c>
      <c r="D714" s="73" t="str">
        <f t="shared" si="2"/>
        <v>Asia/Armenia-Asia/2010</v>
      </c>
      <c r="E714" s="56">
        <v>0.386</v>
      </c>
      <c r="F714" s="72">
        <v>14.0</v>
      </c>
      <c r="G714" s="69"/>
      <c r="H714" s="72">
        <v>581.0</v>
      </c>
      <c r="I714" s="56">
        <v>0.25</v>
      </c>
      <c r="J714" s="56">
        <v>1.304</v>
      </c>
      <c r="K714" s="74">
        <f t="shared" si="3"/>
        <v>0.386</v>
      </c>
      <c r="L714" s="75">
        <f t="shared" si="4"/>
        <v>14</v>
      </c>
      <c r="M714" s="75" t="str">
        <f t="shared" si="5"/>
        <v/>
      </c>
      <c r="N714" s="75">
        <f t="shared" si="6"/>
        <v>581</v>
      </c>
      <c r="O714" s="74">
        <f t="shared" si="7"/>
        <v>0.25</v>
      </c>
      <c r="P714" s="74">
        <f t="shared" si="8"/>
        <v>1.304</v>
      </c>
    </row>
    <row r="715">
      <c r="A715" s="33" t="s">
        <v>113</v>
      </c>
      <c r="B715" s="68" t="s">
        <v>115</v>
      </c>
      <c r="C715" s="35" t="s">
        <v>59</v>
      </c>
      <c r="D715" s="73" t="str">
        <f t="shared" si="2"/>
        <v>Asia/Armenia-Asia/2011</v>
      </c>
      <c r="E715" s="56">
        <v>0.388</v>
      </c>
      <c r="F715" s="72">
        <v>8.0</v>
      </c>
      <c r="G715" s="69"/>
      <c r="H715" s="72">
        <v>500.0</v>
      </c>
      <c r="I715" s="56">
        <v>0.32</v>
      </c>
      <c r="J715" s="56">
        <v>1.083</v>
      </c>
      <c r="K715" s="74">
        <f t="shared" si="3"/>
        <v>0.388</v>
      </c>
      <c r="L715" s="75">
        <f t="shared" si="4"/>
        <v>8</v>
      </c>
      <c r="M715" s="75" t="str">
        <f t="shared" si="5"/>
        <v/>
      </c>
      <c r="N715" s="75">
        <f t="shared" si="6"/>
        <v>500</v>
      </c>
      <c r="O715" s="74">
        <f t="shared" si="7"/>
        <v>0.32</v>
      </c>
      <c r="P715" s="74">
        <f t="shared" si="8"/>
        <v>1.083</v>
      </c>
    </row>
    <row r="716">
      <c r="A716" s="33" t="s">
        <v>113</v>
      </c>
      <c r="B716" s="68" t="s">
        <v>115</v>
      </c>
      <c r="C716" s="35" t="s">
        <v>60</v>
      </c>
      <c r="D716" s="73" t="str">
        <f t="shared" si="2"/>
        <v>Asia/Armenia-Asia/2012</v>
      </c>
      <c r="E716" s="56">
        <v>0.388</v>
      </c>
      <c r="F716" s="72">
        <v>8.0</v>
      </c>
      <c r="G716" s="72">
        <v>40.0</v>
      </c>
      <c r="H716" s="72">
        <v>380.0</v>
      </c>
      <c r="I716" s="56">
        <v>0.392</v>
      </c>
      <c r="J716" s="56">
        <v>1.119</v>
      </c>
      <c r="K716" s="74">
        <f t="shared" si="3"/>
        <v>0.388</v>
      </c>
      <c r="L716" s="75">
        <f t="shared" si="4"/>
        <v>8</v>
      </c>
      <c r="M716" s="75">
        <f t="shared" si="5"/>
        <v>40</v>
      </c>
      <c r="N716" s="75">
        <f t="shared" si="6"/>
        <v>380</v>
      </c>
      <c r="O716" s="74">
        <f t="shared" si="7"/>
        <v>0.392</v>
      </c>
      <c r="P716" s="74">
        <f t="shared" si="8"/>
        <v>1.119</v>
      </c>
    </row>
    <row r="717">
      <c r="A717" s="33" t="s">
        <v>113</v>
      </c>
      <c r="B717" s="68" t="s">
        <v>116</v>
      </c>
      <c r="C717" s="35" t="s">
        <v>48</v>
      </c>
      <c r="D717" s="73" t="str">
        <f t="shared" si="2"/>
        <v>Asia/Azerbaijan-Asia/2000</v>
      </c>
      <c r="E717" s="59"/>
      <c r="F717" s="69"/>
      <c r="G717" s="69"/>
      <c r="H717" s="69"/>
      <c r="I717" s="56">
        <v>0.001</v>
      </c>
      <c r="J717" s="56">
        <v>0.052</v>
      </c>
      <c r="K717" s="74" t="str">
        <f t="shared" si="3"/>
        <v/>
      </c>
      <c r="L717" s="75" t="str">
        <f t="shared" si="4"/>
        <v/>
      </c>
      <c r="M717" s="75" t="str">
        <f t="shared" si="5"/>
        <v/>
      </c>
      <c r="N717" s="75" t="str">
        <f t="shared" si="6"/>
        <v/>
      </c>
      <c r="O717" s="74">
        <f t="shared" si="7"/>
        <v>0.001</v>
      </c>
      <c r="P717" s="74">
        <f t="shared" si="8"/>
        <v>0.052</v>
      </c>
    </row>
    <row r="718">
      <c r="A718" s="33" t="s">
        <v>113</v>
      </c>
      <c r="B718" s="68" t="s">
        <v>116</v>
      </c>
      <c r="C718" s="35" t="s">
        <v>49</v>
      </c>
      <c r="D718" s="73" t="str">
        <f t="shared" si="2"/>
        <v>Asia/Azerbaijan-Asia/2001</v>
      </c>
      <c r="E718" s="59"/>
      <c r="F718" s="69"/>
      <c r="G718" s="69"/>
      <c r="H718" s="69"/>
      <c r="I718" s="56">
        <v>0.003</v>
      </c>
      <c r="J718" s="56">
        <v>0.089</v>
      </c>
      <c r="K718" s="74" t="str">
        <f t="shared" si="3"/>
        <v/>
      </c>
      <c r="L718" s="75" t="str">
        <f t="shared" si="4"/>
        <v/>
      </c>
      <c r="M718" s="75" t="str">
        <f t="shared" si="5"/>
        <v/>
      </c>
      <c r="N718" s="75" t="str">
        <f t="shared" si="6"/>
        <v/>
      </c>
      <c r="O718" s="74">
        <f t="shared" si="7"/>
        <v>0.003</v>
      </c>
      <c r="P718" s="74">
        <f t="shared" si="8"/>
        <v>0.089</v>
      </c>
    </row>
    <row r="719">
      <c r="A719" s="33" t="s">
        <v>113</v>
      </c>
      <c r="B719" s="68" t="s">
        <v>116</v>
      </c>
      <c r="C719" s="35" t="s">
        <v>50</v>
      </c>
      <c r="D719" s="73" t="str">
        <f t="shared" si="2"/>
        <v>Asia/Azerbaijan-Asia/2002</v>
      </c>
      <c r="E719" s="59"/>
      <c r="F719" s="69"/>
      <c r="G719" s="69"/>
      <c r="H719" s="69"/>
      <c r="I719" s="56">
        <v>0.05</v>
      </c>
      <c r="J719" s="56">
        <v>0.096</v>
      </c>
      <c r="K719" s="74" t="str">
        <f t="shared" si="3"/>
        <v/>
      </c>
      <c r="L719" s="75" t="str">
        <f t="shared" si="4"/>
        <v/>
      </c>
      <c r="M719" s="75" t="str">
        <f t="shared" si="5"/>
        <v/>
      </c>
      <c r="N719" s="75" t="str">
        <f t="shared" si="6"/>
        <v/>
      </c>
      <c r="O719" s="74">
        <f t="shared" si="7"/>
        <v>0.05</v>
      </c>
      <c r="P719" s="74">
        <f t="shared" si="8"/>
        <v>0.096</v>
      </c>
    </row>
    <row r="720">
      <c r="A720" s="33" t="s">
        <v>113</v>
      </c>
      <c r="B720" s="68" t="s">
        <v>116</v>
      </c>
      <c r="C720" s="35" t="s">
        <v>51</v>
      </c>
      <c r="D720" s="73" t="str">
        <f t="shared" si="2"/>
        <v>Asia/Azerbaijan-Asia/2003</v>
      </c>
      <c r="E720" s="59"/>
      <c r="F720" s="72">
        <v>105.0</v>
      </c>
      <c r="G720" s="69"/>
      <c r="H720" s="69"/>
      <c r="I720" s="59"/>
      <c r="J720" s="56">
        <v>0.126</v>
      </c>
      <c r="K720" s="74" t="str">
        <f t="shared" si="3"/>
        <v/>
      </c>
      <c r="L720" s="75">
        <f t="shared" si="4"/>
        <v>105</v>
      </c>
      <c r="M720" s="75" t="str">
        <f t="shared" si="5"/>
        <v/>
      </c>
      <c r="N720" s="75" t="str">
        <f t="shared" si="6"/>
        <v/>
      </c>
      <c r="O720" s="74">
        <f t="shared" si="7"/>
        <v>0.05</v>
      </c>
      <c r="P720" s="74">
        <f t="shared" si="8"/>
        <v>0.126</v>
      </c>
    </row>
    <row r="721">
      <c r="A721" s="33" t="s">
        <v>113</v>
      </c>
      <c r="B721" s="68" t="s">
        <v>116</v>
      </c>
      <c r="C721" s="35" t="s">
        <v>52</v>
      </c>
      <c r="D721" s="73" t="str">
        <f t="shared" si="2"/>
        <v>Asia/Azerbaijan-Asia/2004</v>
      </c>
      <c r="E721" s="59"/>
      <c r="F721" s="72">
        <v>121.0</v>
      </c>
      <c r="G721" s="69"/>
      <c r="H721" s="69"/>
      <c r="I721" s="59"/>
      <c r="J721" s="56">
        <v>0.172</v>
      </c>
      <c r="K721" s="74" t="str">
        <f t="shared" si="3"/>
        <v/>
      </c>
      <c r="L721" s="75">
        <f t="shared" si="4"/>
        <v>121</v>
      </c>
      <c r="M721" s="75" t="str">
        <f t="shared" si="5"/>
        <v/>
      </c>
      <c r="N721" s="75" t="str">
        <f t="shared" si="6"/>
        <v/>
      </c>
      <c r="O721" s="74">
        <f t="shared" si="7"/>
        <v>0.05</v>
      </c>
      <c r="P721" s="74">
        <f t="shared" si="8"/>
        <v>0.172</v>
      </c>
    </row>
    <row r="722">
      <c r="A722" s="33" t="s">
        <v>113</v>
      </c>
      <c r="B722" s="68" t="s">
        <v>116</v>
      </c>
      <c r="C722" s="35" t="s">
        <v>53</v>
      </c>
      <c r="D722" s="73" t="str">
        <f t="shared" si="2"/>
        <v>Asia/Azerbaijan-Asia/2005</v>
      </c>
      <c r="E722" s="56">
        <v>0.464</v>
      </c>
      <c r="F722" s="72">
        <v>113.0</v>
      </c>
      <c r="G722" s="69"/>
      <c r="H722" s="72">
        <v>756.0</v>
      </c>
      <c r="I722" s="56">
        <v>0.08</v>
      </c>
      <c r="J722" s="56">
        <v>0.262</v>
      </c>
      <c r="K722" s="74">
        <f t="shared" si="3"/>
        <v>0.464</v>
      </c>
      <c r="L722" s="75">
        <f t="shared" si="4"/>
        <v>113</v>
      </c>
      <c r="M722" s="75" t="str">
        <f t="shared" si="5"/>
        <v/>
      </c>
      <c r="N722" s="75">
        <f t="shared" si="6"/>
        <v>756</v>
      </c>
      <c r="O722" s="74">
        <f t="shared" si="7"/>
        <v>0.08</v>
      </c>
      <c r="P722" s="74">
        <f t="shared" si="8"/>
        <v>0.262</v>
      </c>
    </row>
    <row r="723">
      <c r="A723" s="33" t="s">
        <v>113</v>
      </c>
      <c r="B723" s="68" t="s">
        <v>116</v>
      </c>
      <c r="C723" s="35" t="s">
        <v>54</v>
      </c>
      <c r="D723" s="73" t="str">
        <f t="shared" si="2"/>
        <v>Asia/Azerbaijan-Asia/2006</v>
      </c>
      <c r="E723" s="56">
        <v>0.422</v>
      </c>
      <c r="F723" s="72">
        <v>51.0</v>
      </c>
      <c r="G723" s="69"/>
      <c r="H723" s="72">
        <v>1000.0</v>
      </c>
      <c r="I723" s="56">
        <v>0.12</v>
      </c>
      <c r="J723" s="56">
        <v>0.384</v>
      </c>
      <c r="K723" s="74">
        <f t="shared" si="3"/>
        <v>0.422</v>
      </c>
      <c r="L723" s="75">
        <f t="shared" si="4"/>
        <v>51</v>
      </c>
      <c r="M723" s="75" t="str">
        <f t="shared" si="5"/>
        <v/>
      </c>
      <c r="N723" s="75">
        <f t="shared" si="6"/>
        <v>1000</v>
      </c>
      <c r="O723" s="74">
        <f t="shared" si="7"/>
        <v>0.12</v>
      </c>
      <c r="P723" s="74">
        <f t="shared" si="8"/>
        <v>0.384</v>
      </c>
    </row>
    <row r="724">
      <c r="A724" s="33" t="s">
        <v>113</v>
      </c>
      <c r="B724" s="68" t="s">
        <v>116</v>
      </c>
      <c r="C724" s="35" t="s">
        <v>55</v>
      </c>
      <c r="D724" s="73" t="str">
        <f t="shared" si="2"/>
        <v>Asia/Azerbaijan-Asia/2007</v>
      </c>
      <c r="E724" s="56">
        <v>0.409</v>
      </c>
      <c r="F724" s="72">
        <v>36.0</v>
      </c>
      <c r="G724" s="69"/>
      <c r="H724" s="72">
        <v>952.0</v>
      </c>
      <c r="I724" s="56">
        <v>0.145</v>
      </c>
      <c r="J724" s="56">
        <v>0.515</v>
      </c>
      <c r="K724" s="74">
        <f t="shared" si="3"/>
        <v>0.409</v>
      </c>
      <c r="L724" s="75">
        <f t="shared" si="4"/>
        <v>36</v>
      </c>
      <c r="M724" s="75" t="str">
        <f t="shared" si="5"/>
        <v/>
      </c>
      <c r="N724" s="75">
        <f t="shared" si="6"/>
        <v>952</v>
      </c>
      <c r="O724" s="74">
        <f t="shared" si="7"/>
        <v>0.145</v>
      </c>
      <c r="P724" s="74">
        <f t="shared" si="8"/>
        <v>0.515</v>
      </c>
    </row>
    <row r="725">
      <c r="A725" s="33" t="s">
        <v>113</v>
      </c>
      <c r="B725" s="68" t="s">
        <v>116</v>
      </c>
      <c r="C725" s="35" t="s">
        <v>56</v>
      </c>
      <c r="D725" s="73" t="str">
        <f t="shared" si="2"/>
        <v>Asia/Azerbaijan-Asia/2008</v>
      </c>
      <c r="E725" s="56">
        <v>0.409</v>
      </c>
      <c r="F725" s="72">
        <v>10.0</v>
      </c>
      <c r="G725" s="69"/>
      <c r="H725" s="72">
        <v>376.0</v>
      </c>
      <c r="I725" s="56">
        <v>0.171</v>
      </c>
      <c r="J725" s="56">
        <v>0.738</v>
      </c>
      <c r="K725" s="74">
        <f t="shared" si="3"/>
        <v>0.409</v>
      </c>
      <c r="L725" s="75">
        <f t="shared" si="4"/>
        <v>10</v>
      </c>
      <c r="M725" s="75" t="str">
        <f t="shared" si="5"/>
        <v/>
      </c>
      <c r="N725" s="75">
        <f t="shared" si="6"/>
        <v>376</v>
      </c>
      <c r="O725" s="74">
        <f t="shared" si="7"/>
        <v>0.171</v>
      </c>
      <c r="P725" s="74">
        <f t="shared" si="8"/>
        <v>0.738</v>
      </c>
    </row>
    <row r="726">
      <c r="A726" s="33" t="s">
        <v>113</v>
      </c>
      <c r="B726" s="68" t="s">
        <v>116</v>
      </c>
      <c r="C726" s="35" t="s">
        <v>57</v>
      </c>
      <c r="D726" s="73" t="str">
        <f t="shared" si="2"/>
        <v>Asia/Azerbaijan-Asia/2009</v>
      </c>
      <c r="E726" s="56">
        <v>0.409</v>
      </c>
      <c r="F726" s="72">
        <v>10.0</v>
      </c>
      <c r="G726" s="69"/>
      <c r="H726" s="72">
        <v>376.0</v>
      </c>
      <c r="I726" s="56">
        <v>0.274</v>
      </c>
      <c r="J726" s="56">
        <v>0.863</v>
      </c>
      <c r="K726" s="74">
        <f t="shared" si="3"/>
        <v>0.409</v>
      </c>
      <c r="L726" s="75">
        <f t="shared" si="4"/>
        <v>10</v>
      </c>
      <c r="M726" s="75" t="str">
        <f t="shared" si="5"/>
        <v/>
      </c>
      <c r="N726" s="75">
        <f t="shared" si="6"/>
        <v>376</v>
      </c>
      <c r="O726" s="74">
        <f t="shared" si="7"/>
        <v>0.274</v>
      </c>
      <c r="P726" s="74">
        <f t="shared" si="8"/>
        <v>0.863</v>
      </c>
    </row>
    <row r="727">
      <c r="A727" s="33" t="s">
        <v>113</v>
      </c>
      <c r="B727" s="68" t="s">
        <v>116</v>
      </c>
      <c r="C727" s="35" t="s">
        <v>58</v>
      </c>
      <c r="D727" s="73" t="str">
        <f t="shared" si="2"/>
        <v>Asia/Azerbaijan-Asia/2010</v>
      </c>
      <c r="E727" s="56">
        <v>0.409</v>
      </c>
      <c r="F727" s="72">
        <v>8.0</v>
      </c>
      <c r="G727" s="69"/>
      <c r="H727" s="72">
        <v>306.0</v>
      </c>
      <c r="I727" s="56">
        <v>0.46</v>
      </c>
      <c r="J727" s="56">
        <v>1.001</v>
      </c>
      <c r="K727" s="74">
        <f t="shared" si="3"/>
        <v>0.409</v>
      </c>
      <c r="L727" s="75">
        <f t="shared" si="4"/>
        <v>8</v>
      </c>
      <c r="M727" s="75" t="str">
        <f t="shared" si="5"/>
        <v/>
      </c>
      <c r="N727" s="75">
        <f t="shared" si="6"/>
        <v>306</v>
      </c>
      <c r="O727" s="74">
        <f t="shared" si="7"/>
        <v>0.46</v>
      </c>
      <c r="P727" s="74">
        <f t="shared" si="8"/>
        <v>1.001</v>
      </c>
    </row>
    <row r="728">
      <c r="A728" s="33" t="s">
        <v>113</v>
      </c>
      <c r="B728" s="68" t="s">
        <v>116</v>
      </c>
      <c r="C728" s="35" t="s">
        <v>59</v>
      </c>
      <c r="D728" s="73" t="str">
        <f t="shared" si="2"/>
        <v>Asia/Azerbaijan-Asia/2011</v>
      </c>
      <c r="E728" s="56">
        <v>0.4</v>
      </c>
      <c r="F728" s="72">
        <v>8.0</v>
      </c>
      <c r="G728" s="69"/>
      <c r="H728" s="72">
        <v>225.0</v>
      </c>
      <c r="I728" s="56">
        <v>0.5</v>
      </c>
      <c r="J728" s="56">
        <v>1.1</v>
      </c>
      <c r="K728" s="74">
        <f t="shared" si="3"/>
        <v>0.4</v>
      </c>
      <c r="L728" s="75">
        <f t="shared" si="4"/>
        <v>8</v>
      </c>
      <c r="M728" s="75" t="str">
        <f t="shared" si="5"/>
        <v/>
      </c>
      <c r="N728" s="75">
        <f t="shared" si="6"/>
        <v>225</v>
      </c>
      <c r="O728" s="74">
        <f t="shared" si="7"/>
        <v>0.5</v>
      </c>
      <c r="P728" s="74">
        <f t="shared" si="8"/>
        <v>1.1</v>
      </c>
    </row>
    <row r="729">
      <c r="A729" s="33" t="s">
        <v>113</v>
      </c>
      <c r="B729" s="68" t="s">
        <v>116</v>
      </c>
      <c r="C729" s="35" t="s">
        <v>60</v>
      </c>
      <c r="D729" s="73" t="str">
        <f t="shared" si="2"/>
        <v>Asia/Azerbaijan-Asia/2012</v>
      </c>
      <c r="E729" s="56">
        <v>0.4</v>
      </c>
      <c r="F729" s="72">
        <v>8.0</v>
      </c>
      <c r="G729" s="72">
        <v>71.0</v>
      </c>
      <c r="H729" s="72">
        <v>214.0</v>
      </c>
      <c r="I729" s="56">
        <v>0.542</v>
      </c>
      <c r="J729" s="56">
        <v>1.088</v>
      </c>
      <c r="K729" s="74">
        <f t="shared" si="3"/>
        <v>0.4</v>
      </c>
      <c r="L729" s="75">
        <f t="shared" si="4"/>
        <v>8</v>
      </c>
      <c r="M729" s="75">
        <f t="shared" si="5"/>
        <v>71</v>
      </c>
      <c r="N729" s="75">
        <f t="shared" si="6"/>
        <v>214</v>
      </c>
      <c r="O729" s="74">
        <f t="shared" si="7"/>
        <v>0.542</v>
      </c>
      <c r="P729" s="74">
        <f t="shared" si="8"/>
        <v>1.088</v>
      </c>
    </row>
    <row r="730">
      <c r="A730" s="33" t="s">
        <v>113</v>
      </c>
      <c r="B730" s="68" t="s">
        <v>117</v>
      </c>
      <c r="C730" s="35" t="s">
        <v>48</v>
      </c>
      <c r="D730" s="73" t="str">
        <f t="shared" si="2"/>
        <v>Asia/Bangladesh-Asia/2000</v>
      </c>
      <c r="E730" s="59"/>
      <c r="F730" s="69"/>
      <c r="G730" s="69"/>
      <c r="H730" s="69"/>
      <c r="I730" s="56">
        <v>0.001</v>
      </c>
      <c r="J730" s="56">
        <v>0.002</v>
      </c>
      <c r="K730" s="74" t="str">
        <f t="shared" si="3"/>
        <v/>
      </c>
      <c r="L730" s="75" t="str">
        <f t="shared" si="4"/>
        <v/>
      </c>
      <c r="M730" s="75" t="str">
        <f t="shared" si="5"/>
        <v/>
      </c>
      <c r="N730" s="75" t="str">
        <f t="shared" si="6"/>
        <v/>
      </c>
      <c r="O730" s="74">
        <f t="shared" si="7"/>
        <v>0.001</v>
      </c>
      <c r="P730" s="74">
        <f t="shared" si="8"/>
        <v>0.002</v>
      </c>
    </row>
    <row r="731">
      <c r="A731" s="33" t="s">
        <v>113</v>
      </c>
      <c r="B731" s="68" t="s">
        <v>117</v>
      </c>
      <c r="C731" s="35" t="s">
        <v>49</v>
      </c>
      <c r="D731" s="73" t="str">
        <f t="shared" si="2"/>
        <v>Asia/Bangladesh-Asia/2001</v>
      </c>
      <c r="E731" s="59"/>
      <c r="F731" s="69"/>
      <c r="G731" s="69"/>
      <c r="H731" s="69"/>
      <c r="I731" s="56">
        <v>0.001</v>
      </c>
      <c r="J731" s="56">
        <v>0.004</v>
      </c>
      <c r="K731" s="74" t="str">
        <f t="shared" si="3"/>
        <v/>
      </c>
      <c r="L731" s="75" t="str">
        <f t="shared" si="4"/>
        <v/>
      </c>
      <c r="M731" s="75" t="str">
        <f t="shared" si="5"/>
        <v/>
      </c>
      <c r="N731" s="75" t="str">
        <f t="shared" si="6"/>
        <v/>
      </c>
      <c r="O731" s="74">
        <f t="shared" si="7"/>
        <v>0.001</v>
      </c>
      <c r="P731" s="74">
        <f t="shared" si="8"/>
        <v>0.004</v>
      </c>
    </row>
    <row r="732">
      <c r="A732" s="33" t="s">
        <v>113</v>
      </c>
      <c r="B732" s="68" t="s">
        <v>117</v>
      </c>
      <c r="C732" s="35" t="s">
        <v>50</v>
      </c>
      <c r="D732" s="73" t="str">
        <f t="shared" si="2"/>
        <v>Asia/Bangladesh-Asia/2002</v>
      </c>
      <c r="E732" s="59"/>
      <c r="F732" s="69"/>
      <c r="G732" s="69"/>
      <c r="H732" s="69"/>
      <c r="I732" s="56">
        <v>0.001</v>
      </c>
      <c r="J732" s="56">
        <v>0.008</v>
      </c>
      <c r="K732" s="74" t="str">
        <f t="shared" si="3"/>
        <v/>
      </c>
      <c r="L732" s="75" t="str">
        <f t="shared" si="4"/>
        <v/>
      </c>
      <c r="M732" s="75" t="str">
        <f t="shared" si="5"/>
        <v/>
      </c>
      <c r="N732" s="75" t="str">
        <f t="shared" si="6"/>
        <v/>
      </c>
      <c r="O732" s="74">
        <f t="shared" si="7"/>
        <v>0.001</v>
      </c>
      <c r="P732" s="74">
        <f t="shared" si="8"/>
        <v>0.008</v>
      </c>
    </row>
    <row r="733">
      <c r="A733" s="33" t="s">
        <v>113</v>
      </c>
      <c r="B733" s="68" t="s">
        <v>117</v>
      </c>
      <c r="C733" s="35" t="s">
        <v>51</v>
      </c>
      <c r="D733" s="73" t="str">
        <f t="shared" si="2"/>
        <v>Asia/Bangladesh-Asia/2003</v>
      </c>
      <c r="E733" s="59"/>
      <c r="F733" s="72">
        <v>50.0</v>
      </c>
      <c r="G733" s="69"/>
      <c r="H733" s="69"/>
      <c r="I733" s="56">
        <v>0.002</v>
      </c>
      <c r="J733" s="56">
        <v>0.01</v>
      </c>
      <c r="K733" s="74" t="str">
        <f t="shared" si="3"/>
        <v/>
      </c>
      <c r="L733" s="75">
        <f t="shared" si="4"/>
        <v>50</v>
      </c>
      <c r="M733" s="75" t="str">
        <f t="shared" si="5"/>
        <v/>
      </c>
      <c r="N733" s="75" t="str">
        <f t="shared" si="6"/>
        <v/>
      </c>
      <c r="O733" s="74">
        <f t="shared" si="7"/>
        <v>0.002</v>
      </c>
      <c r="P733" s="74">
        <f t="shared" si="8"/>
        <v>0.01</v>
      </c>
    </row>
    <row r="734">
      <c r="A734" s="33" t="s">
        <v>113</v>
      </c>
      <c r="B734" s="68" t="s">
        <v>117</v>
      </c>
      <c r="C734" s="35" t="s">
        <v>52</v>
      </c>
      <c r="D734" s="73" t="str">
        <f t="shared" si="2"/>
        <v>Asia/Bangladesh-Asia/2004</v>
      </c>
      <c r="E734" s="59"/>
      <c r="F734" s="72">
        <v>50.0</v>
      </c>
      <c r="G734" s="69"/>
      <c r="H734" s="69"/>
      <c r="I734" s="56">
        <v>0.002</v>
      </c>
      <c r="J734" s="56">
        <v>0.02</v>
      </c>
      <c r="K734" s="74" t="str">
        <f t="shared" si="3"/>
        <v/>
      </c>
      <c r="L734" s="75">
        <f t="shared" si="4"/>
        <v>50</v>
      </c>
      <c r="M734" s="75" t="str">
        <f t="shared" si="5"/>
        <v/>
      </c>
      <c r="N734" s="75" t="str">
        <f t="shared" si="6"/>
        <v/>
      </c>
      <c r="O734" s="74">
        <f t="shared" si="7"/>
        <v>0.002</v>
      </c>
      <c r="P734" s="74">
        <f t="shared" si="8"/>
        <v>0.02</v>
      </c>
    </row>
    <row r="735">
      <c r="A735" s="33" t="s">
        <v>113</v>
      </c>
      <c r="B735" s="68" t="s">
        <v>117</v>
      </c>
      <c r="C735" s="35" t="s">
        <v>53</v>
      </c>
      <c r="D735" s="73" t="str">
        <f t="shared" si="2"/>
        <v>Asia/Bangladesh-Asia/2005</v>
      </c>
      <c r="E735" s="56">
        <v>0.353</v>
      </c>
      <c r="F735" s="72">
        <v>50.0</v>
      </c>
      <c r="G735" s="69"/>
      <c r="H735" s="72">
        <v>400.0</v>
      </c>
      <c r="I735" s="56">
        <v>0.002</v>
      </c>
      <c r="J735" s="56">
        <v>0.063</v>
      </c>
      <c r="K735" s="74">
        <f t="shared" si="3"/>
        <v>0.353</v>
      </c>
      <c r="L735" s="75">
        <f t="shared" si="4"/>
        <v>50</v>
      </c>
      <c r="M735" s="75" t="str">
        <f t="shared" si="5"/>
        <v/>
      </c>
      <c r="N735" s="75">
        <f t="shared" si="6"/>
        <v>400</v>
      </c>
      <c r="O735" s="74">
        <f t="shared" si="7"/>
        <v>0.002</v>
      </c>
      <c r="P735" s="74">
        <f t="shared" si="8"/>
        <v>0.063</v>
      </c>
    </row>
    <row r="736">
      <c r="A736" s="33" t="s">
        <v>113</v>
      </c>
      <c r="B736" s="68" t="s">
        <v>117</v>
      </c>
      <c r="C736" s="35" t="s">
        <v>54</v>
      </c>
      <c r="D736" s="73" t="str">
        <f t="shared" si="2"/>
        <v>Asia/Bangladesh-Asia/2006</v>
      </c>
      <c r="E736" s="56">
        <v>0.353</v>
      </c>
      <c r="F736" s="72">
        <v>50.0</v>
      </c>
      <c r="G736" s="69"/>
      <c r="H736" s="72">
        <v>400.0</v>
      </c>
      <c r="I736" s="56">
        <v>0.01</v>
      </c>
      <c r="J736" s="56">
        <v>0.132</v>
      </c>
      <c r="K736" s="74">
        <f t="shared" si="3"/>
        <v>0.353</v>
      </c>
      <c r="L736" s="75">
        <f t="shared" si="4"/>
        <v>50</v>
      </c>
      <c r="M736" s="75" t="str">
        <f t="shared" si="5"/>
        <v/>
      </c>
      <c r="N736" s="75">
        <f t="shared" si="6"/>
        <v>400</v>
      </c>
      <c r="O736" s="74">
        <f t="shared" si="7"/>
        <v>0.01</v>
      </c>
      <c r="P736" s="74">
        <f t="shared" si="8"/>
        <v>0.132</v>
      </c>
    </row>
    <row r="737">
      <c r="A737" s="33" t="s">
        <v>113</v>
      </c>
      <c r="B737" s="68" t="s">
        <v>117</v>
      </c>
      <c r="C737" s="35" t="s">
        <v>55</v>
      </c>
      <c r="D737" s="73" t="str">
        <f t="shared" si="2"/>
        <v>Asia/Bangladesh-Asia/2007</v>
      </c>
      <c r="E737" s="56">
        <v>0.37</v>
      </c>
      <c r="F737" s="72">
        <v>74.0</v>
      </c>
      <c r="G737" s="69"/>
      <c r="H737" s="72">
        <v>400.0</v>
      </c>
      <c r="I737" s="56">
        <v>0.018</v>
      </c>
      <c r="J737" s="56">
        <v>0.235</v>
      </c>
      <c r="K737" s="74">
        <f t="shared" si="3"/>
        <v>0.37</v>
      </c>
      <c r="L737" s="75">
        <f t="shared" si="4"/>
        <v>74</v>
      </c>
      <c r="M737" s="75" t="str">
        <f t="shared" si="5"/>
        <v/>
      </c>
      <c r="N737" s="75">
        <f t="shared" si="6"/>
        <v>400</v>
      </c>
      <c r="O737" s="74">
        <f t="shared" si="7"/>
        <v>0.018</v>
      </c>
      <c r="P737" s="74">
        <f t="shared" si="8"/>
        <v>0.235</v>
      </c>
    </row>
    <row r="738">
      <c r="A738" s="33" t="s">
        <v>113</v>
      </c>
      <c r="B738" s="68" t="s">
        <v>117</v>
      </c>
      <c r="C738" s="35" t="s">
        <v>56</v>
      </c>
      <c r="D738" s="73" t="str">
        <f t="shared" si="2"/>
        <v>Asia/Bangladesh-Asia/2008</v>
      </c>
      <c r="E738" s="56">
        <v>0.361</v>
      </c>
      <c r="F738" s="72">
        <v>73.0</v>
      </c>
      <c r="G738" s="69"/>
      <c r="H738" s="72">
        <v>302.0</v>
      </c>
      <c r="I738" s="56">
        <v>0.025</v>
      </c>
      <c r="J738" s="56">
        <v>0.302</v>
      </c>
      <c r="K738" s="74">
        <f t="shared" si="3"/>
        <v>0.361</v>
      </c>
      <c r="L738" s="75">
        <f t="shared" si="4"/>
        <v>73</v>
      </c>
      <c r="M738" s="75" t="str">
        <f t="shared" si="5"/>
        <v/>
      </c>
      <c r="N738" s="75">
        <f t="shared" si="6"/>
        <v>302</v>
      </c>
      <c r="O738" s="74">
        <f t="shared" si="7"/>
        <v>0.025</v>
      </c>
      <c r="P738" s="74">
        <f t="shared" si="8"/>
        <v>0.302</v>
      </c>
    </row>
    <row r="739">
      <c r="A739" s="33" t="s">
        <v>113</v>
      </c>
      <c r="B739" s="68" t="s">
        <v>117</v>
      </c>
      <c r="C739" s="35" t="s">
        <v>57</v>
      </c>
      <c r="D739" s="73" t="str">
        <f t="shared" si="2"/>
        <v>Asia/Bangladesh-Asia/2009</v>
      </c>
      <c r="E739" s="56">
        <v>0.35</v>
      </c>
      <c r="F739" s="72">
        <v>43.0</v>
      </c>
      <c r="G739" s="69"/>
      <c r="H739" s="72">
        <v>302.0</v>
      </c>
      <c r="I739" s="56">
        <v>0.031</v>
      </c>
      <c r="J739" s="56">
        <v>0.344</v>
      </c>
      <c r="K739" s="74">
        <f t="shared" si="3"/>
        <v>0.35</v>
      </c>
      <c r="L739" s="75">
        <f t="shared" si="4"/>
        <v>43</v>
      </c>
      <c r="M739" s="75" t="str">
        <f t="shared" si="5"/>
        <v/>
      </c>
      <c r="N739" s="75">
        <f t="shared" si="6"/>
        <v>302</v>
      </c>
      <c r="O739" s="74">
        <f t="shared" si="7"/>
        <v>0.031</v>
      </c>
      <c r="P739" s="74">
        <f t="shared" si="8"/>
        <v>0.344</v>
      </c>
    </row>
    <row r="740">
      <c r="A740" s="33" t="s">
        <v>113</v>
      </c>
      <c r="B740" s="68" t="s">
        <v>117</v>
      </c>
      <c r="C740" s="35" t="s">
        <v>58</v>
      </c>
      <c r="D740" s="73" t="str">
        <f t="shared" si="2"/>
        <v>Asia/Bangladesh-Asia/2010</v>
      </c>
      <c r="E740" s="56">
        <v>0.35</v>
      </c>
      <c r="F740" s="72">
        <v>19.0</v>
      </c>
      <c r="G740" s="69"/>
      <c r="H740" s="72">
        <v>302.0</v>
      </c>
      <c r="I740" s="56">
        <v>0.037</v>
      </c>
      <c r="J740" s="56">
        <v>0.449</v>
      </c>
      <c r="K740" s="74">
        <f t="shared" si="3"/>
        <v>0.35</v>
      </c>
      <c r="L740" s="75">
        <f t="shared" si="4"/>
        <v>19</v>
      </c>
      <c r="M740" s="75" t="str">
        <f t="shared" si="5"/>
        <v/>
      </c>
      <c r="N740" s="75">
        <f t="shared" si="6"/>
        <v>302</v>
      </c>
      <c r="O740" s="74">
        <f t="shared" si="7"/>
        <v>0.037</v>
      </c>
      <c r="P740" s="74">
        <f t="shared" si="8"/>
        <v>0.449</v>
      </c>
    </row>
    <row r="741">
      <c r="A741" s="33" t="s">
        <v>113</v>
      </c>
      <c r="B741" s="68" t="s">
        <v>117</v>
      </c>
      <c r="C741" s="35" t="s">
        <v>59</v>
      </c>
      <c r="D741" s="73" t="str">
        <f t="shared" si="2"/>
        <v>Asia/Bangladesh-Asia/2011</v>
      </c>
      <c r="E741" s="56">
        <v>0.35</v>
      </c>
      <c r="F741" s="72">
        <v>19.0</v>
      </c>
      <c r="G741" s="69"/>
      <c r="H741" s="72">
        <v>302.0</v>
      </c>
      <c r="I741" s="56">
        <v>0.05</v>
      </c>
      <c r="J741" s="56">
        <v>0.552</v>
      </c>
      <c r="K741" s="74">
        <f t="shared" si="3"/>
        <v>0.35</v>
      </c>
      <c r="L741" s="75">
        <f t="shared" si="4"/>
        <v>19</v>
      </c>
      <c r="M741" s="75" t="str">
        <f t="shared" si="5"/>
        <v/>
      </c>
      <c r="N741" s="75">
        <f t="shared" si="6"/>
        <v>302</v>
      </c>
      <c r="O741" s="74">
        <f t="shared" si="7"/>
        <v>0.05</v>
      </c>
      <c r="P741" s="74">
        <f t="shared" si="8"/>
        <v>0.552</v>
      </c>
    </row>
    <row r="742">
      <c r="A742" s="33" t="s">
        <v>113</v>
      </c>
      <c r="B742" s="68" t="s">
        <v>117</v>
      </c>
      <c r="C742" s="35" t="s">
        <v>60</v>
      </c>
      <c r="D742" s="73" t="str">
        <f t="shared" si="2"/>
        <v>Asia/Bangladesh-Asia/2012</v>
      </c>
      <c r="E742" s="56">
        <v>0.35</v>
      </c>
      <c r="F742" s="72">
        <v>19.0</v>
      </c>
      <c r="G742" s="72">
        <v>132.0</v>
      </c>
      <c r="H742" s="72">
        <v>302.0</v>
      </c>
      <c r="I742" s="56">
        <v>0.058</v>
      </c>
      <c r="J742" s="56">
        <v>0.628</v>
      </c>
      <c r="K742" s="74">
        <f t="shared" si="3"/>
        <v>0.35</v>
      </c>
      <c r="L742" s="75">
        <f t="shared" si="4"/>
        <v>19</v>
      </c>
      <c r="M742" s="75">
        <f t="shared" si="5"/>
        <v>132</v>
      </c>
      <c r="N742" s="75">
        <f t="shared" si="6"/>
        <v>302</v>
      </c>
      <c r="O742" s="74">
        <f t="shared" si="7"/>
        <v>0.058</v>
      </c>
      <c r="P742" s="74">
        <f t="shared" si="8"/>
        <v>0.628</v>
      </c>
    </row>
    <row r="743">
      <c r="A743" s="33" t="s">
        <v>113</v>
      </c>
      <c r="B743" s="68" t="s">
        <v>118</v>
      </c>
      <c r="C743" s="35" t="s">
        <v>48</v>
      </c>
      <c r="D743" s="73" t="str">
        <f t="shared" si="2"/>
        <v>Asia/Bhutan-Asia/2000</v>
      </c>
      <c r="E743" s="59"/>
      <c r="F743" s="69"/>
      <c r="G743" s="69"/>
      <c r="H743" s="69"/>
      <c r="I743" s="56">
        <v>0.004</v>
      </c>
      <c r="J743" s="59"/>
      <c r="K743" s="74" t="str">
        <f t="shared" si="3"/>
        <v/>
      </c>
      <c r="L743" s="75" t="str">
        <f t="shared" si="4"/>
        <v/>
      </c>
      <c r="M743" s="75" t="str">
        <f t="shared" si="5"/>
        <v/>
      </c>
      <c r="N743" s="75" t="str">
        <f t="shared" si="6"/>
        <v/>
      </c>
      <c r="O743" s="74">
        <f t="shared" si="7"/>
        <v>0.004</v>
      </c>
      <c r="P743" s="74" t="str">
        <f t="shared" si="8"/>
        <v/>
      </c>
    </row>
    <row r="744">
      <c r="A744" s="33" t="s">
        <v>113</v>
      </c>
      <c r="B744" s="68" t="s">
        <v>118</v>
      </c>
      <c r="C744" s="35" t="s">
        <v>49</v>
      </c>
      <c r="D744" s="73" t="str">
        <f t="shared" si="2"/>
        <v>Asia/Bhutan-Asia/2001</v>
      </c>
      <c r="E744" s="59"/>
      <c r="F744" s="69"/>
      <c r="G744" s="69"/>
      <c r="H744" s="69"/>
      <c r="I744" s="56">
        <v>0.009</v>
      </c>
      <c r="J744" s="59"/>
      <c r="K744" s="74" t="str">
        <f t="shared" si="3"/>
        <v/>
      </c>
      <c r="L744" s="75" t="str">
        <f t="shared" si="4"/>
        <v/>
      </c>
      <c r="M744" s="75" t="str">
        <f t="shared" si="5"/>
        <v/>
      </c>
      <c r="N744" s="75" t="str">
        <f t="shared" si="6"/>
        <v/>
      </c>
      <c r="O744" s="74">
        <f t="shared" si="7"/>
        <v>0.009</v>
      </c>
      <c r="P744" s="74" t="str">
        <f t="shared" si="8"/>
        <v/>
      </c>
    </row>
    <row r="745">
      <c r="A745" s="33" t="s">
        <v>113</v>
      </c>
      <c r="B745" s="68" t="s">
        <v>118</v>
      </c>
      <c r="C745" s="35" t="s">
        <v>50</v>
      </c>
      <c r="D745" s="73" t="str">
        <f t="shared" si="2"/>
        <v>Asia/Bhutan-Asia/2002</v>
      </c>
      <c r="E745" s="59"/>
      <c r="F745" s="69"/>
      <c r="G745" s="69"/>
      <c r="H745" s="69"/>
      <c r="I745" s="56">
        <v>0.017</v>
      </c>
      <c r="J745" s="59"/>
      <c r="K745" s="74" t="str">
        <f t="shared" si="3"/>
        <v/>
      </c>
      <c r="L745" s="75" t="str">
        <f t="shared" si="4"/>
        <v/>
      </c>
      <c r="M745" s="75" t="str">
        <f t="shared" si="5"/>
        <v/>
      </c>
      <c r="N745" s="75" t="str">
        <f t="shared" si="6"/>
        <v/>
      </c>
      <c r="O745" s="74">
        <f t="shared" si="7"/>
        <v>0.017</v>
      </c>
      <c r="P745" s="74" t="str">
        <f t="shared" si="8"/>
        <v/>
      </c>
    </row>
    <row r="746">
      <c r="A746" s="33" t="s">
        <v>113</v>
      </c>
      <c r="B746" s="68" t="s">
        <v>118</v>
      </c>
      <c r="C746" s="35" t="s">
        <v>51</v>
      </c>
      <c r="D746" s="73" t="str">
        <f t="shared" si="2"/>
        <v>Asia/Bhutan-Asia/2003</v>
      </c>
      <c r="E746" s="59"/>
      <c r="F746" s="72">
        <v>62.0</v>
      </c>
      <c r="G746" s="69"/>
      <c r="H746" s="69"/>
      <c r="I746" s="56">
        <v>0.024</v>
      </c>
      <c r="J746" s="56">
        <v>0.004</v>
      </c>
      <c r="K746" s="74" t="str">
        <f t="shared" si="3"/>
        <v/>
      </c>
      <c r="L746" s="75">
        <f t="shared" si="4"/>
        <v>62</v>
      </c>
      <c r="M746" s="75" t="str">
        <f t="shared" si="5"/>
        <v/>
      </c>
      <c r="N746" s="75" t="str">
        <f t="shared" si="6"/>
        <v/>
      </c>
      <c r="O746" s="74">
        <f t="shared" si="7"/>
        <v>0.024</v>
      </c>
      <c r="P746" s="74">
        <f t="shared" si="8"/>
        <v>0.004</v>
      </c>
    </row>
    <row r="747">
      <c r="A747" s="33" t="s">
        <v>113</v>
      </c>
      <c r="B747" s="68" t="s">
        <v>118</v>
      </c>
      <c r="C747" s="35" t="s">
        <v>52</v>
      </c>
      <c r="D747" s="73" t="str">
        <f t="shared" si="2"/>
        <v>Asia/Bhutan-Asia/2004</v>
      </c>
      <c r="E747" s="59"/>
      <c r="F747" s="72">
        <v>62.0</v>
      </c>
      <c r="G747" s="69"/>
      <c r="H747" s="69"/>
      <c r="I747" s="56">
        <v>0.032</v>
      </c>
      <c r="J747" s="56">
        <v>0.03</v>
      </c>
      <c r="K747" s="74" t="str">
        <f t="shared" si="3"/>
        <v/>
      </c>
      <c r="L747" s="75">
        <f t="shared" si="4"/>
        <v>62</v>
      </c>
      <c r="M747" s="75" t="str">
        <f t="shared" si="5"/>
        <v/>
      </c>
      <c r="N747" s="75" t="str">
        <f t="shared" si="6"/>
        <v/>
      </c>
      <c r="O747" s="74">
        <f t="shared" si="7"/>
        <v>0.032</v>
      </c>
      <c r="P747" s="74">
        <f t="shared" si="8"/>
        <v>0.03</v>
      </c>
    </row>
    <row r="748">
      <c r="A748" s="33" t="s">
        <v>113</v>
      </c>
      <c r="B748" s="68" t="s">
        <v>118</v>
      </c>
      <c r="C748" s="35" t="s">
        <v>53</v>
      </c>
      <c r="D748" s="73" t="str">
        <f t="shared" si="2"/>
        <v>Asia/Bhutan-Asia/2005</v>
      </c>
      <c r="E748" s="56">
        <v>0.408</v>
      </c>
      <c r="F748" s="72">
        <v>62.0</v>
      </c>
      <c r="G748" s="69"/>
      <c r="H748" s="72">
        <v>274.0</v>
      </c>
      <c r="I748" s="56">
        <v>0.038</v>
      </c>
      <c r="J748" s="56">
        <v>0.055</v>
      </c>
      <c r="K748" s="74">
        <f t="shared" si="3"/>
        <v>0.408</v>
      </c>
      <c r="L748" s="75">
        <f t="shared" si="4"/>
        <v>62</v>
      </c>
      <c r="M748" s="75" t="str">
        <f t="shared" si="5"/>
        <v/>
      </c>
      <c r="N748" s="75">
        <f t="shared" si="6"/>
        <v>274</v>
      </c>
      <c r="O748" s="74">
        <f t="shared" si="7"/>
        <v>0.038</v>
      </c>
      <c r="P748" s="74">
        <f t="shared" si="8"/>
        <v>0.055</v>
      </c>
    </row>
    <row r="749">
      <c r="A749" s="33" t="s">
        <v>113</v>
      </c>
      <c r="B749" s="68" t="s">
        <v>118</v>
      </c>
      <c r="C749" s="35" t="s">
        <v>54</v>
      </c>
      <c r="D749" s="73" t="str">
        <f t="shared" si="2"/>
        <v>Asia/Bhutan-Asia/2006</v>
      </c>
      <c r="E749" s="56">
        <v>0.408</v>
      </c>
      <c r="F749" s="72">
        <v>62.0</v>
      </c>
      <c r="G749" s="69"/>
      <c r="H749" s="72">
        <v>274.0</v>
      </c>
      <c r="I749" s="56">
        <v>0.045</v>
      </c>
      <c r="J749" s="56">
        <v>0.123</v>
      </c>
      <c r="K749" s="74">
        <f t="shared" si="3"/>
        <v>0.408</v>
      </c>
      <c r="L749" s="75">
        <f t="shared" si="4"/>
        <v>62</v>
      </c>
      <c r="M749" s="75" t="str">
        <f t="shared" si="5"/>
        <v/>
      </c>
      <c r="N749" s="75">
        <f t="shared" si="6"/>
        <v>274</v>
      </c>
      <c r="O749" s="74">
        <f t="shared" si="7"/>
        <v>0.045</v>
      </c>
      <c r="P749" s="74">
        <f t="shared" si="8"/>
        <v>0.123</v>
      </c>
    </row>
    <row r="750">
      <c r="A750" s="33" t="s">
        <v>113</v>
      </c>
      <c r="B750" s="68" t="s">
        <v>118</v>
      </c>
      <c r="C750" s="35" t="s">
        <v>55</v>
      </c>
      <c r="D750" s="73" t="str">
        <f t="shared" si="2"/>
        <v>Asia/Bhutan-Asia/2007</v>
      </c>
      <c r="E750" s="56">
        <v>0.408</v>
      </c>
      <c r="F750" s="72">
        <v>48.0</v>
      </c>
      <c r="G750" s="69"/>
      <c r="H750" s="72">
        <v>274.0</v>
      </c>
      <c r="I750" s="56">
        <v>0.059</v>
      </c>
      <c r="J750" s="56">
        <v>0.22</v>
      </c>
      <c r="K750" s="74">
        <f t="shared" si="3"/>
        <v>0.408</v>
      </c>
      <c r="L750" s="75">
        <f t="shared" si="4"/>
        <v>48</v>
      </c>
      <c r="M750" s="75" t="str">
        <f t="shared" si="5"/>
        <v/>
      </c>
      <c r="N750" s="75">
        <f t="shared" si="6"/>
        <v>274</v>
      </c>
      <c r="O750" s="74">
        <f t="shared" si="7"/>
        <v>0.059</v>
      </c>
      <c r="P750" s="74">
        <f t="shared" si="8"/>
        <v>0.22</v>
      </c>
    </row>
    <row r="751">
      <c r="A751" s="33" t="s">
        <v>113</v>
      </c>
      <c r="B751" s="68" t="s">
        <v>118</v>
      </c>
      <c r="C751" s="35" t="s">
        <v>56</v>
      </c>
      <c r="D751" s="73" t="str">
        <f t="shared" si="2"/>
        <v>Asia/Bhutan-Asia/2008</v>
      </c>
      <c r="E751" s="56">
        <v>0.408</v>
      </c>
      <c r="F751" s="72">
        <v>46.0</v>
      </c>
      <c r="G751" s="69"/>
      <c r="H751" s="72">
        <v>274.0</v>
      </c>
      <c r="I751" s="56">
        <v>0.066</v>
      </c>
      <c r="J751" s="56">
        <v>0.366</v>
      </c>
      <c r="K751" s="74">
        <f t="shared" si="3"/>
        <v>0.408</v>
      </c>
      <c r="L751" s="75">
        <f t="shared" si="4"/>
        <v>46</v>
      </c>
      <c r="M751" s="75" t="str">
        <f t="shared" si="5"/>
        <v/>
      </c>
      <c r="N751" s="75">
        <f t="shared" si="6"/>
        <v>274</v>
      </c>
      <c r="O751" s="74">
        <f t="shared" si="7"/>
        <v>0.066</v>
      </c>
      <c r="P751" s="74">
        <f t="shared" si="8"/>
        <v>0.366</v>
      </c>
    </row>
    <row r="752">
      <c r="A752" s="33" t="s">
        <v>113</v>
      </c>
      <c r="B752" s="68" t="s">
        <v>118</v>
      </c>
      <c r="C752" s="35" t="s">
        <v>57</v>
      </c>
      <c r="D752" s="73" t="str">
        <f t="shared" si="2"/>
        <v>Asia/Bhutan-Asia/2009</v>
      </c>
      <c r="E752" s="56">
        <v>0.408</v>
      </c>
      <c r="F752" s="72">
        <v>46.0</v>
      </c>
      <c r="G752" s="69"/>
      <c r="H752" s="72">
        <v>274.0</v>
      </c>
      <c r="I752" s="56">
        <v>0.072</v>
      </c>
      <c r="J752" s="56">
        <v>0.481</v>
      </c>
      <c r="K752" s="74">
        <f t="shared" si="3"/>
        <v>0.408</v>
      </c>
      <c r="L752" s="75">
        <f t="shared" si="4"/>
        <v>46</v>
      </c>
      <c r="M752" s="75" t="str">
        <f t="shared" si="5"/>
        <v/>
      </c>
      <c r="N752" s="75">
        <f t="shared" si="6"/>
        <v>274</v>
      </c>
      <c r="O752" s="74">
        <f t="shared" si="7"/>
        <v>0.072</v>
      </c>
      <c r="P752" s="74">
        <f t="shared" si="8"/>
        <v>0.481</v>
      </c>
    </row>
    <row r="753">
      <c r="A753" s="33" t="s">
        <v>113</v>
      </c>
      <c r="B753" s="68" t="s">
        <v>118</v>
      </c>
      <c r="C753" s="35" t="s">
        <v>58</v>
      </c>
      <c r="D753" s="73" t="str">
        <f t="shared" si="2"/>
        <v>Asia/Bhutan-Asia/2010</v>
      </c>
      <c r="E753" s="56">
        <v>0.408</v>
      </c>
      <c r="F753" s="72">
        <v>46.0</v>
      </c>
      <c r="G753" s="69"/>
      <c r="H753" s="72">
        <v>274.0</v>
      </c>
      <c r="I753" s="56">
        <v>0.136</v>
      </c>
      <c r="J753" s="56">
        <v>0.55</v>
      </c>
      <c r="K753" s="74">
        <f t="shared" si="3"/>
        <v>0.408</v>
      </c>
      <c r="L753" s="75">
        <f t="shared" si="4"/>
        <v>46</v>
      </c>
      <c r="M753" s="75" t="str">
        <f t="shared" si="5"/>
        <v/>
      </c>
      <c r="N753" s="75">
        <f t="shared" si="6"/>
        <v>274</v>
      </c>
      <c r="O753" s="74">
        <f t="shared" si="7"/>
        <v>0.136</v>
      </c>
      <c r="P753" s="74">
        <f t="shared" si="8"/>
        <v>0.55</v>
      </c>
    </row>
    <row r="754">
      <c r="A754" s="33" t="s">
        <v>113</v>
      </c>
      <c r="B754" s="68" t="s">
        <v>118</v>
      </c>
      <c r="C754" s="35" t="s">
        <v>59</v>
      </c>
      <c r="D754" s="73" t="str">
        <f t="shared" si="2"/>
        <v>Asia/Bhutan-Asia/2011</v>
      </c>
      <c r="E754" s="56">
        <v>0.408</v>
      </c>
      <c r="F754" s="72">
        <v>36.0</v>
      </c>
      <c r="G754" s="69"/>
      <c r="H754" s="72">
        <v>274.0</v>
      </c>
      <c r="I754" s="56">
        <v>0.21</v>
      </c>
      <c r="J754" s="56">
        <v>0.664</v>
      </c>
      <c r="K754" s="74">
        <f t="shared" si="3"/>
        <v>0.408</v>
      </c>
      <c r="L754" s="75">
        <f t="shared" si="4"/>
        <v>36</v>
      </c>
      <c r="M754" s="75" t="str">
        <f t="shared" si="5"/>
        <v/>
      </c>
      <c r="N754" s="75">
        <f t="shared" si="6"/>
        <v>274</v>
      </c>
      <c r="O754" s="74">
        <f t="shared" si="7"/>
        <v>0.21</v>
      </c>
      <c r="P754" s="74">
        <f t="shared" si="8"/>
        <v>0.664</v>
      </c>
    </row>
    <row r="755">
      <c r="A755" s="33" t="s">
        <v>113</v>
      </c>
      <c r="B755" s="68" t="s">
        <v>118</v>
      </c>
      <c r="C755" s="35" t="s">
        <v>60</v>
      </c>
      <c r="D755" s="73" t="str">
        <f t="shared" si="2"/>
        <v>Asia/Bhutan-Asia/2012</v>
      </c>
      <c r="E755" s="56">
        <v>0.408</v>
      </c>
      <c r="F755" s="72">
        <v>36.0</v>
      </c>
      <c r="G755" s="72">
        <v>146.0</v>
      </c>
      <c r="H755" s="72">
        <v>274.0</v>
      </c>
      <c r="I755" s="56">
        <v>0.254</v>
      </c>
      <c r="J755" s="56">
        <v>0.756</v>
      </c>
      <c r="K755" s="74">
        <f t="shared" si="3"/>
        <v>0.408</v>
      </c>
      <c r="L755" s="75">
        <f t="shared" si="4"/>
        <v>36</v>
      </c>
      <c r="M755" s="75">
        <f t="shared" si="5"/>
        <v>146</v>
      </c>
      <c r="N755" s="75">
        <f t="shared" si="6"/>
        <v>274</v>
      </c>
      <c r="O755" s="74">
        <f t="shared" si="7"/>
        <v>0.254</v>
      </c>
      <c r="P755" s="74">
        <f t="shared" si="8"/>
        <v>0.756</v>
      </c>
    </row>
    <row r="756">
      <c r="A756" s="33" t="s">
        <v>113</v>
      </c>
      <c r="B756" s="68" t="s">
        <v>119</v>
      </c>
      <c r="C756" s="35" t="s">
        <v>48</v>
      </c>
      <c r="D756" s="73" t="str">
        <f t="shared" si="2"/>
        <v>Asia/Brunei-Asia/2000</v>
      </c>
      <c r="E756" s="59"/>
      <c r="F756" s="69"/>
      <c r="G756" s="69"/>
      <c r="H756" s="69"/>
      <c r="I756" s="56">
        <v>0.09</v>
      </c>
      <c r="J756" s="56">
        <v>0.286</v>
      </c>
      <c r="K756" s="74" t="str">
        <f t="shared" si="3"/>
        <v/>
      </c>
      <c r="L756" s="75" t="str">
        <f t="shared" si="4"/>
        <v/>
      </c>
      <c r="M756" s="75" t="str">
        <f t="shared" si="5"/>
        <v/>
      </c>
      <c r="N756" s="75" t="str">
        <f t="shared" si="6"/>
        <v/>
      </c>
      <c r="O756" s="74">
        <f t="shared" si="7"/>
        <v>0.09</v>
      </c>
      <c r="P756" s="74">
        <f t="shared" si="8"/>
        <v>0.286</v>
      </c>
    </row>
    <row r="757">
      <c r="A757" s="33" t="s">
        <v>113</v>
      </c>
      <c r="B757" s="68" t="s">
        <v>119</v>
      </c>
      <c r="C757" s="35" t="s">
        <v>49</v>
      </c>
      <c r="D757" s="73" t="str">
        <f t="shared" si="2"/>
        <v>Asia/Brunei-Asia/2001</v>
      </c>
      <c r="E757" s="59"/>
      <c r="F757" s="69"/>
      <c r="G757" s="69"/>
      <c r="H757" s="69"/>
      <c r="I757" s="56">
        <v>0.129</v>
      </c>
      <c r="J757" s="56">
        <v>0.422</v>
      </c>
      <c r="K757" s="74" t="str">
        <f t="shared" si="3"/>
        <v/>
      </c>
      <c r="L757" s="75" t="str">
        <f t="shared" si="4"/>
        <v/>
      </c>
      <c r="M757" s="75" t="str">
        <f t="shared" si="5"/>
        <v/>
      </c>
      <c r="N757" s="75" t="str">
        <f t="shared" si="6"/>
        <v/>
      </c>
      <c r="O757" s="74">
        <f t="shared" si="7"/>
        <v>0.129</v>
      </c>
      <c r="P757" s="74">
        <f t="shared" si="8"/>
        <v>0.422</v>
      </c>
    </row>
    <row r="758">
      <c r="A758" s="33" t="s">
        <v>113</v>
      </c>
      <c r="B758" s="68" t="s">
        <v>119</v>
      </c>
      <c r="C758" s="35" t="s">
        <v>50</v>
      </c>
      <c r="D758" s="73" t="str">
        <f t="shared" si="2"/>
        <v>Asia/Brunei-Asia/2002</v>
      </c>
      <c r="E758" s="59"/>
      <c r="F758" s="69"/>
      <c r="G758" s="69"/>
      <c r="H758" s="69"/>
      <c r="I758" s="56">
        <v>0.153</v>
      </c>
      <c r="J758" s="56">
        <v>0.444</v>
      </c>
      <c r="K758" s="74" t="str">
        <f t="shared" si="3"/>
        <v/>
      </c>
      <c r="L758" s="75" t="str">
        <f t="shared" si="4"/>
        <v/>
      </c>
      <c r="M758" s="75" t="str">
        <f t="shared" si="5"/>
        <v/>
      </c>
      <c r="N758" s="75" t="str">
        <f t="shared" si="6"/>
        <v/>
      </c>
      <c r="O758" s="74">
        <f t="shared" si="7"/>
        <v>0.153</v>
      </c>
      <c r="P758" s="74">
        <f t="shared" si="8"/>
        <v>0.444</v>
      </c>
    </row>
    <row r="759">
      <c r="A759" s="33" t="s">
        <v>113</v>
      </c>
      <c r="B759" s="68" t="s">
        <v>119</v>
      </c>
      <c r="C759" s="35" t="s">
        <v>51</v>
      </c>
      <c r="D759" s="73" t="str">
        <f t="shared" si="2"/>
        <v>Asia/Brunei-Asia/2003</v>
      </c>
      <c r="E759" s="59"/>
      <c r="F759" s="69"/>
      <c r="G759" s="69"/>
      <c r="H759" s="69"/>
      <c r="I759" s="56">
        <v>0.196</v>
      </c>
      <c r="J759" s="56">
        <v>0.502</v>
      </c>
      <c r="K759" s="74" t="str">
        <f t="shared" si="3"/>
        <v/>
      </c>
      <c r="L759" s="75" t="str">
        <f t="shared" si="4"/>
        <v/>
      </c>
      <c r="M759" s="75" t="str">
        <f t="shared" si="5"/>
        <v/>
      </c>
      <c r="N759" s="75" t="str">
        <f t="shared" si="6"/>
        <v/>
      </c>
      <c r="O759" s="74">
        <f t="shared" si="7"/>
        <v>0.196</v>
      </c>
      <c r="P759" s="74">
        <f t="shared" si="8"/>
        <v>0.502</v>
      </c>
    </row>
    <row r="760">
      <c r="A760" s="33" t="s">
        <v>113</v>
      </c>
      <c r="B760" s="68" t="s">
        <v>119</v>
      </c>
      <c r="C760" s="35" t="s">
        <v>52</v>
      </c>
      <c r="D760" s="73" t="str">
        <f t="shared" si="2"/>
        <v>Asia/Brunei-Asia/2004</v>
      </c>
      <c r="E760" s="59"/>
      <c r="F760" s="69"/>
      <c r="G760" s="69"/>
      <c r="H760" s="69"/>
      <c r="I760" s="56">
        <v>0.297</v>
      </c>
      <c r="J760" s="56">
        <v>0.561</v>
      </c>
      <c r="K760" s="74" t="str">
        <f t="shared" si="3"/>
        <v/>
      </c>
      <c r="L760" s="75" t="str">
        <f t="shared" si="4"/>
        <v/>
      </c>
      <c r="M760" s="75" t="str">
        <f t="shared" si="5"/>
        <v/>
      </c>
      <c r="N760" s="75" t="str">
        <f t="shared" si="6"/>
        <v/>
      </c>
      <c r="O760" s="74">
        <f t="shared" si="7"/>
        <v>0.297</v>
      </c>
      <c r="P760" s="74">
        <f t="shared" si="8"/>
        <v>0.561</v>
      </c>
    </row>
    <row r="761">
      <c r="A761" s="33" t="s">
        <v>113</v>
      </c>
      <c r="B761" s="68" t="s">
        <v>119</v>
      </c>
      <c r="C761" s="35" t="s">
        <v>53</v>
      </c>
      <c r="D761" s="73" t="str">
        <f t="shared" si="2"/>
        <v>Asia/Brunei-Asia/2005</v>
      </c>
      <c r="E761" s="59"/>
      <c r="F761" s="69"/>
      <c r="G761" s="69"/>
      <c r="H761" s="69"/>
      <c r="I761" s="56">
        <v>0.365</v>
      </c>
      <c r="J761" s="56">
        <v>0.633</v>
      </c>
      <c r="K761" s="74" t="str">
        <f t="shared" si="3"/>
        <v/>
      </c>
      <c r="L761" s="75" t="str">
        <f t="shared" si="4"/>
        <v/>
      </c>
      <c r="M761" s="75" t="str">
        <f t="shared" si="5"/>
        <v/>
      </c>
      <c r="N761" s="75" t="str">
        <f t="shared" si="6"/>
        <v/>
      </c>
      <c r="O761" s="74">
        <f t="shared" si="7"/>
        <v>0.365</v>
      </c>
      <c r="P761" s="74">
        <f t="shared" si="8"/>
        <v>0.633</v>
      </c>
    </row>
    <row r="762">
      <c r="A762" s="33" t="s">
        <v>113</v>
      </c>
      <c r="B762" s="68" t="s">
        <v>119</v>
      </c>
      <c r="C762" s="35" t="s">
        <v>54</v>
      </c>
      <c r="D762" s="73" t="str">
        <f t="shared" si="2"/>
        <v>Asia/Brunei-Asia/2006</v>
      </c>
      <c r="E762" s="56">
        <v>0.374</v>
      </c>
      <c r="F762" s="72">
        <v>116.0</v>
      </c>
      <c r="G762" s="69"/>
      <c r="H762" s="72">
        <v>144.0</v>
      </c>
      <c r="I762" s="56">
        <v>0.422</v>
      </c>
      <c r="J762" s="56">
        <v>0.804</v>
      </c>
      <c r="K762" s="74">
        <f t="shared" si="3"/>
        <v>0.374</v>
      </c>
      <c r="L762" s="75">
        <f t="shared" si="4"/>
        <v>116</v>
      </c>
      <c r="M762" s="75" t="str">
        <f t="shared" si="5"/>
        <v/>
      </c>
      <c r="N762" s="75">
        <f t="shared" si="6"/>
        <v>144</v>
      </c>
      <c r="O762" s="74">
        <f t="shared" si="7"/>
        <v>0.422</v>
      </c>
      <c r="P762" s="74">
        <f t="shared" si="8"/>
        <v>0.804</v>
      </c>
    </row>
    <row r="763">
      <c r="A763" s="33" t="s">
        <v>113</v>
      </c>
      <c r="B763" s="68" t="s">
        <v>119</v>
      </c>
      <c r="C763" s="35" t="s">
        <v>55</v>
      </c>
      <c r="D763" s="73" t="str">
        <f t="shared" si="2"/>
        <v>Asia/Brunei-Asia/2007</v>
      </c>
      <c r="E763" s="56">
        <v>0.374</v>
      </c>
      <c r="F763" s="72">
        <v>116.0</v>
      </c>
      <c r="G763" s="69"/>
      <c r="H763" s="72">
        <v>144.0</v>
      </c>
      <c r="I763" s="56">
        <v>0.447</v>
      </c>
      <c r="J763" s="56">
        <v>0.96</v>
      </c>
      <c r="K763" s="74">
        <f t="shared" si="3"/>
        <v>0.374</v>
      </c>
      <c r="L763" s="75">
        <f t="shared" si="4"/>
        <v>116</v>
      </c>
      <c r="M763" s="75" t="str">
        <f t="shared" si="5"/>
        <v/>
      </c>
      <c r="N763" s="75">
        <f t="shared" si="6"/>
        <v>144</v>
      </c>
      <c r="O763" s="74">
        <f t="shared" si="7"/>
        <v>0.447</v>
      </c>
      <c r="P763" s="74">
        <f t="shared" si="8"/>
        <v>0.96</v>
      </c>
    </row>
    <row r="764">
      <c r="A764" s="33" t="s">
        <v>113</v>
      </c>
      <c r="B764" s="68" t="s">
        <v>119</v>
      </c>
      <c r="C764" s="35" t="s">
        <v>56</v>
      </c>
      <c r="D764" s="73" t="str">
        <f t="shared" si="2"/>
        <v>Asia/Brunei-Asia/2008</v>
      </c>
      <c r="E764" s="56">
        <v>0.374</v>
      </c>
      <c r="F764" s="72">
        <v>116.0</v>
      </c>
      <c r="G764" s="69"/>
      <c r="H764" s="72">
        <v>144.0</v>
      </c>
      <c r="I764" s="56">
        <v>0.46</v>
      </c>
      <c r="J764" s="56">
        <v>1.028</v>
      </c>
      <c r="K764" s="74">
        <f t="shared" si="3"/>
        <v>0.374</v>
      </c>
      <c r="L764" s="75">
        <f t="shared" si="4"/>
        <v>116</v>
      </c>
      <c r="M764" s="75" t="str">
        <f t="shared" si="5"/>
        <v/>
      </c>
      <c r="N764" s="75">
        <f t="shared" si="6"/>
        <v>144</v>
      </c>
      <c r="O764" s="74">
        <f t="shared" si="7"/>
        <v>0.46</v>
      </c>
      <c r="P764" s="74">
        <f t="shared" si="8"/>
        <v>1.028</v>
      </c>
    </row>
    <row r="765">
      <c r="A765" s="33" t="s">
        <v>113</v>
      </c>
      <c r="B765" s="68" t="s">
        <v>119</v>
      </c>
      <c r="C765" s="35" t="s">
        <v>57</v>
      </c>
      <c r="D765" s="73" t="str">
        <f t="shared" si="2"/>
        <v>Asia/Brunei-Asia/2009</v>
      </c>
      <c r="E765" s="56">
        <v>0.303</v>
      </c>
      <c r="F765" s="72">
        <v>116.0</v>
      </c>
      <c r="G765" s="69"/>
      <c r="H765" s="72">
        <v>144.0</v>
      </c>
      <c r="I765" s="56">
        <v>0.49</v>
      </c>
      <c r="J765" s="56">
        <v>1.047</v>
      </c>
      <c r="K765" s="74">
        <f t="shared" si="3"/>
        <v>0.303</v>
      </c>
      <c r="L765" s="75">
        <f t="shared" si="4"/>
        <v>116</v>
      </c>
      <c r="M765" s="75" t="str">
        <f t="shared" si="5"/>
        <v/>
      </c>
      <c r="N765" s="75">
        <f t="shared" si="6"/>
        <v>144</v>
      </c>
      <c r="O765" s="74">
        <f t="shared" si="7"/>
        <v>0.49</v>
      </c>
      <c r="P765" s="74">
        <f t="shared" si="8"/>
        <v>1.047</v>
      </c>
    </row>
    <row r="766">
      <c r="A766" s="33" t="s">
        <v>113</v>
      </c>
      <c r="B766" s="68" t="s">
        <v>119</v>
      </c>
      <c r="C766" s="35" t="s">
        <v>58</v>
      </c>
      <c r="D766" s="73" t="str">
        <f t="shared" si="2"/>
        <v>Asia/Brunei-Asia/2010</v>
      </c>
      <c r="E766" s="56">
        <v>0.173</v>
      </c>
      <c r="F766" s="72">
        <v>105.0</v>
      </c>
      <c r="G766" s="69"/>
      <c r="H766" s="72">
        <v>144.0</v>
      </c>
      <c r="I766" s="56">
        <v>0.53</v>
      </c>
      <c r="J766" s="56">
        <v>1.086</v>
      </c>
      <c r="K766" s="74">
        <f t="shared" si="3"/>
        <v>0.173</v>
      </c>
      <c r="L766" s="75">
        <f t="shared" si="4"/>
        <v>105</v>
      </c>
      <c r="M766" s="75" t="str">
        <f t="shared" si="5"/>
        <v/>
      </c>
      <c r="N766" s="75">
        <f t="shared" si="6"/>
        <v>144</v>
      </c>
      <c r="O766" s="74">
        <f t="shared" si="7"/>
        <v>0.53</v>
      </c>
      <c r="P766" s="74">
        <f t="shared" si="8"/>
        <v>1.086</v>
      </c>
    </row>
    <row r="767">
      <c r="A767" s="33" t="s">
        <v>113</v>
      </c>
      <c r="B767" s="68" t="s">
        <v>119</v>
      </c>
      <c r="C767" s="35" t="s">
        <v>59</v>
      </c>
      <c r="D767" s="73" t="str">
        <f t="shared" si="2"/>
        <v>Asia/Brunei-Asia/2011</v>
      </c>
      <c r="E767" s="56">
        <v>0.168</v>
      </c>
      <c r="F767" s="72">
        <v>101.0</v>
      </c>
      <c r="G767" s="69"/>
      <c r="H767" s="72">
        <v>96.0</v>
      </c>
      <c r="I767" s="56">
        <v>0.56</v>
      </c>
      <c r="J767" s="56">
        <v>1.09</v>
      </c>
      <c r="K767" s="74">
        <f t="shared" si="3"/>
        <v>0.168</v>
      </c>
      <c r="L767" s="75">
        <f t="shared" si="4"/>
        <v>101</v>
      </c>
      <c r="M767" s="75" t="str">
        <f t="shared" si="5"/>
        <v/>
      </c>
      <c r="N767" s="75">
        <f t="shared" si="6"/>
        <v>96</v>
      </c>
      <c r="O767" s="74">
        <f t="shared" si="7"/>
        <v>0.56</v>
      </c>
      <c r="P767" s="74">
        <f t="shared" si="8"/>
        <v>1.09</v>
      </c>
    </row>
    <row r="768">
      <c r="A768" s="33" t="s">
        <v>113</v>
      </c>
      <c r="B768" s="68" t="s">
        <v>119</v>
      </c>
      <c r="C768" s="35" t="s">
        <v>60</v>
      </c>
      <c r="D768" s="73" t="str">
        <f t="shared" si="2"/>
        <v>Asia/Brunei-Asia/2012</v>
      </c>
      <c r="E768" s="56">
        <v>0.168</v>
      </c>
      <c r="F768" s="72">
        <v>101.0</v>
      </c>
      <c r="G768" s="72">
        <v>79.0</v>
      </c>
      <c r="H768" s="72">
        <v>96.0</v>
      </c>
      <c r="I768" s="56">
        <v>0.603</v>
      </c>
      <c r="J768" s="56">
        <v>1.139</v>
      </c>
      <c r="K768" s="74">
        <f t="shared" si="3"/>
        <v>0.168</v>
      </c>
      <c r="L768" s="75">
        <f t="shared" si="4"/>
        <v>101</v>
      </c>
      <c r="M768" s="75">
        <f t="shared" si="5"/>
        <v>79</v>
      </c>
      <c r="N768" s="75">
        <f t="shared" si="6"/>
        <v>96</v>
      </c>
      <c r="O768" s="74">
        <f t="shared" si="7"/>
        <v>0.603</v>
      </c>
      <c r="P768" s="74">
        <f t="shared" si="8"/>
        <v>1.139</v>
      </c>
    </row>
    <row r="769">
      <c r="A769" s="33" t="s">
        <v>113</v>
      </c>
      <c r="B769" s="68" t="s">
        <v>120</v>
      </c>
      <c r="C769" s="35" t="s">
        <v>48</v>
      </c>
      <c r="D769" s="73" t="str">
        <f t="shared" si="2"/>
        <v>Asia/Cambodia-Asia/2000</v>
      </c>
      <c r="E769" s="59"/>
      <c r="F769" s="69"/>
      <c r="G769" s="69"/>
      <c r="H769" s="69"/>
      <c r="I769" s="56">
        <v>0.0</v>
      </c>
      <c r="J769" s="56">
        <v>0.011</v>
      </c>
      <c r="K769" s="74" t="str">
        <f t="shared" si="3"/>
        <v/>
      </c>
      <c r="L769" s="75" t="str">
        <f t="shared" si="4"/>
        <v/>
      </c>
      <c r="M769" s="75" t="str">
        <f t="shared" si="5"/>
        <v/>
      </c>
      <c r="N769" s="75" t="str">
        <f t="shared" si="6"/>
        <v/>
      </c>
      <c r="O769" s="74">
        <f t="shared" si="7"/>
        <v>0</v>
      </c>
      <c r="P769" s="74">
        <f t="shared" si="8"/>
        <v>0.011</v>
      </c>
    </row>
    <row r="770">
      <c r="A770" s="33" t="s">
        <v>113</v>
      </c>
      <c r="B770" s="68" t="s">
        <v>120</v>
      </c>
      <c r="C770" s="35" t="s">
        <v>49</v>
      </c>
      <c r="D770" s="73" t="str">
        <f t="shared" si="2"/>
        <v>Asia/Cambodia-Asia/2001</v>
      </c>
      <c r="E770" s="59"/>
      <c r="F770" s="69"/>
      <c r="G770" s="69"/>
      <c r="H770" s="69"/>
      <c r="I770" s="56">
        <v>0.001</v>
      </c>
      <c r="J770" s="56">
        <v>0.018</v>
      </c>
      <c r="K770" s="74" t="str">
        <f t="shared" si="3"/>
        <v/>
      </c>
      <c r="L770" s="75" t="str">
        <f t="shared" si="4"/>
        <v/>
      </c>
      <c r="M770" s="75" t="str">
        <f t="shared" si="5"/>
        <v/>
      </c>
      <c r="N770" s="75" t="str">
        <f t="shared" si="6"/>
        <v/>
      </c>
      <c r="O770" s="74">
        <f t="shared" si="7"/>
        <v>0.001</v>
      </c>
      <c r="P770" s="74">
        <f t="shared" si="8"/>
        <v>0.018</v>
      </c>
    </row>
    <row r="771">
      <c r="A771" s="33" t="s">
        <v>113</v>
      </c>
      <c r="B771" s="68" t="s">
        <v>120</v>
      </c>
      <c r="C771" s="35" t="s">
        <v>50</v>
      </c>
      <c r="D771" s="73" t="str">
        <f t="shared" si="2"/>
        <v>Asia/Cambodia-Asia/2002</v>
      </c>
      <c r="E771" s="59"/>
      <c r="F771" s="69"/>
      <c r="G771" s="69"/>
      <c r="H771" s="69"/>
      <c r="I771" s="56">
        <v>0.002</v>
      </c>
      <c r="J771" s="56">
        <v>0.03</v>
      </c>
      <c r="K771" s="74" t="str">
        <f t="shared" si="3"/>
        <v/>
      </c>
      <c r="L771" s="75" t="str">
        <f t="shared" si="4"/>
        <v/>
      </c>
      <c r="M771" s="75" t="str">
        <f t="shared" si="5"/>
        <v/>
      </c>
      <c r="N771" s="75" t="str">
        <f t="shared" si="6"/>
        <v/>
      </c>
      <c r="O771" s="74">
        <f t="shared" si="7"/>
        <v>0.002</v>
      </c>
      <c r="P771" s="74">
        <f t="shared" si="8"/>
        <v>0.03</v>
      </c>
    </row>
    <row r="772">
      <c r="A772" s="33" t="s">
        <v>113</v>
      </c>
      <c r="B772" s="68" t="s">
        <v>120</v>
      </c>
      <c r="C772" s="35" t="s">
        <v>51</v>
      </c>
      <c r="D772" s="73" t="str">
        <f t="shared" si="2"/>
        <v>Asia/Cambodia-Asia/2003</v>
      </c>
      <c r="E772" s="59"/>
      <c r="F772" s="72">
        <v>94.0</v>
      </c>
      <c r="G772" s="69"/>
      <c r="H772" s="69"/>
      <c r="I772" s="56">
        <v>0.003</v>
      </c>
      <c r="J772" s="56">
        <v>0.039</v>
      </c>
      <c r="K772" s="74" t="str">
        <f t="shared" si="3"/>
        <v/>
      </c>
      <c r="L772" s="75">
        <f t="shared" si="4"/>
        <v>94</v>
      </c>
      <c r="M772" s="75" t="str">
        <f t="shared" si="5"/>
        <v/>
      </c>
      <c r="N772" s="75" t="str">
        <f t="shared" si="6"/>
        <v/>
      </c>
      <c r="O772" s="74">
        <f t="shared" si="7"/>
        <v>0.003</v>
      </c>
      <c r="P772" s="74">
        <f t="shared" si="8"/>
        <v>0.039</v>
      </c>
    </row>
    <row r="773">
      <c r="A773" s="33" t="s">
        <v>113</v>
      </c>
      <c r="B773" s="68" t="s">
        <v>120</v>
      </c>
      <c r="C773" s="35" t="s">
        <v>52</v>
      </c>
      <c r="D773" s="73" t="str">
        <f t="shared" si="2"/>
        <v>Asia/Cambodia-Asia/2004</v>
      </c>
      <c r="E773" s="59"/>
      <c r="F773" s="72">
        <v>94.0</v>
      </c>
      <c r="G773" s="69"/>
      <c r="H773" s="69"/>
      <c r="I773" s="56">
        <v>0.003</v>
      </c>
      <c r="J773" s="56">
        <v>0.066</v>
      </c>
      <c r="K773" s="74" t="str">
        <f t="shared" si="3"/>
        <v/>
      </c>
      <c r="L773" s="75">
        <f t="shared" si="4"/>
        <v>94</v>
      </c>
      <c r="M773" s="75" t="str">
        <f t="shared" si="5"/>
        <v/>
      </c>
      <c r="N773" s="75" t="str">
        <f t="shared" si="6"/>
        <v/>
      </c>
      <c r="O773" s="74">
        <f t="shared" si="7"/>
        <v>0.003</v>
      </c>
      <c r="P773" s="74">
        <f t="shared" si="8"/>
        <v>0.066</v>
      </c>
    </row>
    <row r="774">
      <c r="A774" s="33" t="s">
        <v>113</v>
      </c>
      <c r="B774" s="68" t="s">
        <v>120</v>
      </c>
      <c r="C774" s="35" t="s">
        <v>53</v>
      </c>
      <c r="D774" s="73" t="str">
        <f t="shared" si="2"/>
        <v>Asia/Cambodia-Asia/2005</v>
      </c>
      <c r="E774" s="56">
        <v>0.215</v>
      </c>
      <c r="F774" s="72">
        <v>86.0</v>
      </c>
      <c r="G774" s="69"/>
      <c r="H774" s="72">
        <v>137.0</v>
      </c>
      <c r="I774" s="56">
        <v>0.003</v>
      </c>
      <c r="J774" s="56">
        <v>0.08</v>
      </c>
      <c r="K774" s="74">
        <f t="shared" si="3"/>
        <v>0.215</v>
      </c>
      <c r="L774" s="75">
        <f t="shared" si="4"/>
        <v>86</v>
      </c>
      <c r="M774" s="75" t="str">
        <f t="shared" si="5"/>
        <v/>
      </c>
      <c r="N774" s="75">
        <f t="shared" si="6"/>
        <v>137</v>
      </c>
      <c r="O774" s="74">
        <f t="shared" si="7"/>
        <v>0.003</v>
      </c>
      <c r="P774" s="74">
        <f t="shared" si="8"/>
        <v>0.08</v>
      </c>
    </row>
    <row r="775">
      <c r="A775" s="33" t="s">
        <v>113</v>
      </c>
      <c r="B775" s="68" t="s">
        <v>120</v>
      </c>
      <c r="C775" s="35" t="s">
        <v>54</v>
      </c>
      <c r="D775" s="73" t="str">
        <f t="shared" si="2"/>
        <v>Asia/Cambodia-Asia/2006</v>
      </c>
      <c r="E775" s="56">
        <v>0.215</v>
      </c>
      <c r="F775" s="72">
        <v>86.0</v>
      </c>
      <c r="G775" s="69"/>
      <c r="H775" s="72">
        <v>137.0</v>
      </c>
      <c r="I775" s="56">
        <v>0.005</v>
      </c>
      <c r="J775" s="56">
        <v>0.127</v>
      </c>
      <c r="K775" s="74">
        <f t="shared" si="3"/>
        <v>0.215</v>
      </c>
      <c r="L775" s="75">
        <f t="shared" si="4"/>
        <v>86</v>
      </c>
      <c r="M775" s="75" t="str">
        <f t="shared" si="5"/>
        <v/>
      </c>
      <c r="N775" s="75">
        <f t="shared" si="6"/>
        <v>137</v>
      </c>
      <c r="O775" s="74">
        <f t="shared" si="7"/>
        <v>0.005</v>
      </c>
      <c r="P775" s="74">
        <f t="shared" si="8"/>
        <v>0.127</v>
      </c>
    </row>
    <row r="776">
      <c r="A776" s="33" t="s">
        <v>113</v>
      </c>
      <c r="B776" s="68" t="s">
        <v>120</v>
      </c>
      <c r="C776" s="35" t="s">
        <v>55</v>
      </c>
      <c r="D776" s="73" t="str">
        <f t="shared" si="2"/>
        <v>Asia/Cambodia-Asia/2007</v>
      </c>
      <c r="E776" s="56">
        <v>0.215</v>
      </c>
      <c r="F776" s="72">
        <v>86.0</v>
      </c>
      <c r="G776" s="69"/>
      <c r="H776" s="72">
        <v>137.0</v>
      </c>
      <c r="I776" s="56">
        <v>0.005</v>
      </c>
      <c r="J776" s="56">
        <v>0.188</v>
      </c>
      <c r="K776" s="74">
        <f t="shared" si="3"/>
        <v>0.215</v>
      </c>
      <c r="L776" s="75">
        <f t="shared" si="4"/>
        <v>86</v>
      </c>
      <c r="M776" s="75" t="str">
        <f t="shared" si="5"/>
        <v/>
      </c>
      <c r="N776" s="75">
        <f t="shared" si="6"/>
        <v>137</v>
      </c>
      <c r="O776" s="74">
        <f t="shared" si="7"/>
        <v>0.005</v>
      </c>
      <c r="P776" s="74">
        <f t="shared" si="8"/>
        <v>0.188</v>
      </c>
    </row>
    <row r="777">
      <c r="A777" s="33" t="s">
        <v>113</v>
      </c>
      <c r="B777" s="68" t="s">
        <v>120</v>
      </c>
      <c r="C777" s="35" t="s">
        <v>56</v>
      </c>
      <c r="D777" s="73" t="str">
        <f t="shared" si="2"/>
        <v>Asia/Cambodia-Asia/2008</v>
      </c>
      <c r="E777" s="56">
        <v>0.215</v>
      </c>
      <c r="F777" s="72">
        <v>102.0</v>
      </c>
      <c r="G777" s="69"/>
      <c r="H777" s="72">
        <v>137.0</v>
      </c>
      <c r="I777" s="56">
        <v>0.005</v>
      </c>
      <c r="J777" s="56">
        <v>0.304</v>
      </c>
      <c r="K777" s="74">
        <f t="shared" si="3"/>
        <v>0.215</v>
      </c>
      <c r="L777" s="75">
        <f t="shared" si="4"/>
        <v>102</v>
      </c>
      <c r="M777" s="75" t="str">
        <f t="shared" si="5"/>
        <v/>
      </c>
      <c r="N777" s="75">
        <f t="shared" si="6"/>
        <v>137</v>
      </c>
      <c r="O777" s="74">
        <f t="shared" si="7"/>
        <v>0.005</v>
      </c>
      <c r="P777" s="74">
        <f t="shared" si="8"/>
        <v>0.304</v>
      </c>
    </row>
    <row r="778">
      <c r="A778" s="33" t="s">
        <v>113</v>
      </c>
      <c r="B778" s="68" t="s">
        <v>120</v>
      </c>
      <c r="C778" s="35" t="s">
        <v>57</v>
      </c>
      <c r="D778" s="73" t="str">
        <f t="shared" si="2"/>
        <v>Asia/Cambodia-Asia/2009</v>
      </c>
      <c r="E778" s="56">
        <v>0.217</v>
      </c>
      <c r="F778" s="72">
        <v>102.0</v>
      </c>
      <c r="G778" s="69"/>
      <c r="H778" s="72">
        <v>173.0</v>
      </c>
      <c r="I778" s="56">
        <v>0.005</v>
      </c>
      <c r="J778" s="56">
        <v>0.443</v>
      </c>
      <c r="K778" s="74">
        <f t="shared" si="3"/>
        <v>0.217</v>
      </c>
      <c r="L778" s="75">
        <f t="shared" si="4"/>
        <v>102</v>
      </c>
      <c r="M778" s="75" t="str">
        <f t="shared" si="5"/>
        <v/>
      </c>
      <c r="N778" s="75">
        <f t="shared" si="6"/>
        <v>173</v>
      </c>
      <c r="O778" s="74">
        <f t="shared" si="7"/>
        <v>0.005</v>
      </c>
      <c r="P778" s="74">
        <f t="shared" si="8"/>
        <v>0.443</v>
      </c>
    </row>
    <row r="779">
      <c r="A779" s="33" t="s">
        <v>113</v>
      </c>
      <c r="B779" s="68" t="s">
        <v>120</v>
      </c>
      <c r="C779" s="35" t="s">
        <v>58</v>
      </c>
      <c r="D779" s="73" t="str">
        <f t="shared" si="2"/>
        <v>Asia/Cambodia-Asia/2010</v>
      </c>
      <c r="E779" s="56">
        <v>0.214</v>
      </c>
      <c r="F779" s="72">
        <v>102.0</v>
      </c>
      <c r="G779" s="69"/>
      <c r="H779" s="72">
        <v>173.0</v>
      </c>
      <c r="I779" s="56">
        <v>0.013</v>
      </c>
      <c r="J779" s="56">
        <v>0.567</v>
      </c>
      <c r="K779" s="74">
        <f t="shared" si="3"/>
        <v>0.214</v>
      </c>
      <c r="L779" s="75">
        <f t="shared" si="4"/>
        <v>102</v>
      </c>
      <c r="M779" s="75" t="str">
        <f t="shared" si="5"/>
        <v/>
      </c>
      <c r="N779" s="75">
        <f t="shared" si="6"/>
        <v>173</v>
      </c>
      <c r="O779" s="74">
        <f t="shared" si="7"/>
        <v>0.013</v>
      </c>
      <c r="P779" s="74">
        <f t="shared" si="8"/>
        <v>0.567</v>
      </c>
    </row>
    <row r="780">
      <c r="A780" s="33" t="s">
        <v>113</v>
      </c>
      <c r="B780" s="68" t="s">
        <v>120</v>
      </c>
      <c r="C780" s="35" t="s">
        <v>59</v>
      </c>
      <c r="D780" s="73" t="str">
        <f t="shared" si="2"/>
        <v>Asia/Cambodia-Asia/2011</v>
      </c>
      <c r="E780" s="56">
        <v>0.214</v>
      </c>
      <c r="F780" s="72">
        <v>102.0</v>
      </c>
      <c r="G780" s="69"/>
      <c r="H780" s="72">
        <v>173.0</v>
      </c>
      <c r="I780" s="56">
        <v>0.031</v>
      </c>
      <c r="J780" s="56">
        <v>0.942</v>
      </c>
      <c r="K780" s="74">
        <f t="shared" si="3"/>
        <v>0.214</v>
      </c>
      <c r="L780" s="75">
        <f t="shared" si="4"/>
        <v>102</v>
      </c>
      <c r="M780" s="75" t="str">
        <f t="shared" si="5"/>
        <v/>
      </c>
      <c r="N780" s="75">
        <f t="shared" si="6"/>
        <v>173</v>
      </c>
      <c r="O780" s="74">
        <f t="shared" si="7"/>
        <v>0.031</v>
      </c>
      <c r="P780" s="74">
        <f t="shared" si="8"/>
        <v>0.942</v>
      </c>
    </row>
    <row r="781">
      <c r="A781" s="33" t="s">
        <v>113</v>
      </c>
      <c r="B781" s="68" t="s">
        <v>120</v>
      </c>
      <c r="C781" s="35" t="s">
        <v>60</v>
      </c>
      <c r="D781" s="73" t="str">
        <f t="shared" si="2"/>
        <v>Asia/Cambodia-Asia/2012</v>
      </c>
      <c r="E781" s="56">
        <v>0.214</v>
      </c>
      <c r="F781" s="72">
        <v>102.0</v>
      </c>
      <c r="G781" s="72">
        <v>135.0</v>
      </c>
      <c r="H781" s="72">
        <v>173.0</v>
      </c>
      <c r="I781" s="56">
        <v>0.049</v>
      </c>
      <c r="J781" s="56">
        <v>1.285</v>
      </c>
      <c r="K781" s="74">
        <f t="shared" si="3"/>
        <v>0.214</v>
      </c>
      <c r="L781" s="75">
        <f t="shared" si="4"/>
        <v>102</v>
      </c>
      <c r="M781" s="75">
        <f t="shared" si="5"/>
        <v>135</v>
      </c>
      <c r="N781" s="75">
        <f t="shared" si="6"/>
        <v>173</v>
      </c>
      <c r="O781" s="74">
        <f t="shared" si="7"/>
        <v>0.049</v>
      </c>
      <c r="P781" s="74">
        <f t="shared" si="8"/>
        <v>1.285</v>
      </c>
    </row>
    <row r="782">
      <c r="A782" s="33" t="s">
        <v>113</v>
      </c>
      <c r="B782" s="68" t="s">
        <v>121</v>
      </c>
      <c r="C782" s="35" t="s">
        <v>48</v>
      </c>
      <c r="D782" s="73" t="str">
        <f t="shared" si="2"/>
        <v>Asia/China-Asia/2000</v>
      </c>
      <c r="E782" s="59"/>
      <c r="F782" s="69"/>
      <c r="G782" s="69"/>
      <c r="H782" s="69"/>
      <c r="I782" s="56">
        <v>0.018</v>
      </c>
      <c r="J782" s="56">
        <v>0.067</v>
      </c>
      <c r="K782" s="74" t="str">
        <f t="shared" si="3"/>
        <v/>
      </c>
      <c r="L782" s="75" t="str">
        <f t="shared" si="4"/>
        <v/>
      </c>
      <c r="M782" s="75" t="str">
        <f t="shared" si="5"/>
        <v/>
      </c>
      <c r="N782" s="75" t="str">
        <f t="shared" si="6"/>
        <v/>
      </c>
      <c r="O782" s="74">
        <f t="shared" si="7"/>
        <v>0.018</v>
      </c>
      <c r="P782" s="74">
        <f t="shared" si="8"/>
        <v>0.067</v>
      </c>
    </row>
    <row r="783">
      <c r="A783" s="33" t="s">
        <v>113</v>
      </c>
      <c r="B783" s="68" t="s">
        <v>121</v>
      </c>
      <c r="C783" s="35" t="s">
        <v>49</v>
      </c>
      <c r="D783" s="73" t="str">
        <f t="shared" si="2"/>
        <v>Asia/China-Asia/2001</v>
      </c>
      <c r="E783" s="59"/>
      <c r="F783" s="69"/>
      <c r="G783" s="69"/>
      <c r="H783" s="69"/>
      <c r="I783" s="56">
        <v>0.026</v>
      </c>
      <c r="J783" s="56">
        <v>0.112</v>
      </c>
      <c r="K783" s="74" t="str">
        <f t="shared" si="3"/>
        <v/>
      </c>
      <c r="L783" s="75" t="str">
        <f t="shared" si="4"/>
        <v/>
      </c>
      <c r="M783" s="75" t="str">
        <f t="shared" si="5"/>
        <v/>
      </c>
      <c r="N783" s="75" t="str">
        <f t="shared" si="6"/>
        <v/>
      </c>
      <c r="O783" s="74">
        <f t="shared" si="7"/>
        <v>0.026</v>
      </c>
      <c r="P783" s="74">
        <f t="shared" si="8"/>
        <v>0.112</v>
      </c>
    </row>
    <row r="784">
      <c r="A784" s="33" t="s">
        <v>113</v>
      </c>
      <c r="B784" s="68" t="s">
        <v>121</v>
      </c>
      <c r="C784" s="35" t="s">
        <v>50</v>
      </c>
      <c r="D784" s="73" t="str">
        <f t="shared" si="2"/>
        <v>Asia/China-Asia/2002</v>
      </c>
      <c r="E784" s="59"/>
      <c r="F784" s="69"/>
      <c r="G784" s="69"/>
      <c r="H784" s="69"/>
      <c r="I784" s="56">
        <v>0.046</v>
      </c>
      <c r="J784" s="56">
        <v>0.159</v>
      </c>
      <c r="K784" s="74" t="str">
        <f t="shared" si="3"/>
        <v/>
      </c>
      <c r="L784" s="75" t="str">
        <f t="shared" si="4"/>
        <v/>
      </c>
      <c r="M784" s="75" t="str">
        <f t="shared" si="5"/>
        <v/>
      </c>
      <c r="N784" s="75" t="str">
        <f t="shared" si="6"/>
        <v/>
      </c>
      <c r="O784" s="74">
        <f t="shared" si="7"/>
        <v>0.046</v>
      </c>
      <c r="P784" s="74">
        <f t="shared" si="8"/>
        <v>0.159</v>
      </c>
    </row>
    <row r="785">
      <c r="A785" s="33" t="s">
        <v>113</v>
      </c>
      <c r="B785" s="68" t="s">
        <v>121</v>
      </c>
      <c r="C785" s="35" t="s">
        <v>51</v>
      </c>
      <c r="D785" s="73" t="str">
        <f t="shared" si="2"/>
        <v>Asia/China-Asia/2003</v>
      </c>
      <c r="E785" s="59"/>
      <c r="F785" s="72">
        <v>48.0</v>
      </c>
      <c r="G785" s="69"/>
      <c r="H785" s="69"/>
      <c r="I785" s="56">
        <v>0.062</v>
      </c>
      <c r="J785" s="56">
        <v>0.207</v>
      </c>
      <c r="K785" s="74" t="str">
        <f t="shared" si="3"/>
        <v/>
      </c>
      <c r="L785" s="75">
        <f t="shared" si="4"/>
        <v>48</v>
      </c>
      <c r="M785" s="75" t="str">
        <f t="shared" si="5"/>
        <v/>
      </c>
      <c r="N785" s="75" t="str">
        <f t="shared" si="6"/>
        <v/>
      </c>
      <c r="O785" s="74">
        <f t="shared" si="7"/>
        <v>0.062</v>
      </c>
      <c r="P785" s="74">
        <f t="shared" si="8"/>
        <v>0.207</v>
      </c>
    </row>
    <row r="786">
      <c r="A786" s="33" t="s">
        <v>113</v>
      </c>
      <c r="B786" s="68" t="s">
        <v>121</v>
      </c>
      <c r="C786" s="35" t="s">
        <v>52</v>
      </c>
      <c r="D786" s="73" t="str">
        <f t="shared" si="2"/>
        <v>Asia/China-Asia/2004</v>
      </c>
      <c r="E786" s="59"/>
      <c r="F786" s="72">
        <v>48.0</v>
      </c>
      <c r="G786" s="69"/>
      <c r="H786" s="69"/>
      <c r="I786" s="56">
        <v>0.073</v>
      </c>
      <c r="J786" s="56">
        <v>0.256</v>
      </c>
      <c r="K786" s="74" t="str">
        <f t="shared" si="3"/>
        <v/>
      </c>
      <c r="L786" s="75">
        <f t="shared" si="4"/>
        <v>48</v>
      </c>
      <c r="M786" s="75" t="str">
        <f t="shared" si="5"/>
        <v/>
      </c>
      <c r="N786" s="75" t="str">
        <f t="shared" si="6"/>
        <v/>
      </c>
      <c r="O786" s="74">
        <f t="shared" si="7"/>
        <v>0.073</v>
      </c>
      <c r="P786" s="74">
        <f t="shared" si="8"/>
        <v>0.256</v>
      </c>
    </row>
    <row r="787">
      <c r="A787" s="33" t="s">
        <v>113</v>
      </c>
      <c r="B787" s="68" t="s">
        <v>121</v>
      </c>
      <c r="C787" s="35" t="s">
        <v>53</v>
      </c>
      <c r="D787" s="73" t="str">
        <f t="shared" si="2"/>
        <v>Asia/China-Asia/2005</v>
      </c>
      <c r="E787" s="56">
        <v>0.8</v>
      </c>
      <c r="F787" s="72">
        <v>48.0</v>
      </c>
      <c r="G787" s="69"/>
      <c r="H787" s="72">
        <v>832.0</v>
      </c>
      <c r="I787" s="56">
        <v>0.085</v>
      </c>
      <c r="J787" s="56">
        <v>0.298</v>
      </c>
      <c r="K787" s="74">
        <f t="shared" si="3"/>
        <v>0.8</v>
      </c>
      <c r="L787" s="75">
        <f t="shared" si="4"/>
        <v>48</v>
      </c>
      <c r="M787" s="75" t="str">
        <f t="shared" si="5"/>
        <v/>
      </c>
      <c r="N787" s="75">
        <f t="shared" si="6"/>
        <v>832</v>
      </c>
      <c r="O787" s="74">
        <f t="shared" si="7"/>
        <v>0.085</v>
      </c>
      <c r="P787" s="74">
        <f t="shared" si="8"/>
        <v>0.298</v>
      </c>
    </row>
    <row r="788">
      <c r="A788" s="33" t="s">
        <v>113</v>
      </c>
      <c r="B788" s="68" t="s">
        <v>121</v>
      </c>
      <c r="C788" s="35" t="s">
        <v>54</v>
      </c>
      <c r="D788" s="73" t="str">
        <f t="shared" si="2"/>
        <v>Asia/China-Asia/2006</v>
      </c>
      <c r="E788" s="56">
        <v>0.807</v>
      </c>
      <c r="F788" s="72">
        <v>35.0</v>
      </c>
      <c r="G788" s="69"/>
      <c r="H788" s="72">
        <v>832.0</v>
      </c>
      <c r="I788" s="56">
        <v>0.105</v>
      </c>
      <c r="J788" s="56">
        <v>0.348</v>
      </c>
      <c r="K788" s="74">
        <f t="shared" si="3"/>
        <v>0.807</v>
      </c>
      <c r="L788" s="75">
        <f t="shared" si="4"/>
        <v>35</v>
      </c>
      <c r="M788" s="75" t="str">
        <f t="shared" si="5"/>
        <v/>
      </c>
      <c r="N788" s="75">
        <f t="shared" si="6"/>
        <v>832</v>
      </c>
      <c r="O788" s="74">
        <f t="shared" si="7"/>
        <v>0.105</v>
      </c>
      <c r="P788" s="74">
        <f t="shared" si="8"/>
        <v>0.348</v>
      </c>
    </row>
    <row r="789">
      <c r="A789" s="33" t="s">
        <v>113</v>
      </c>
      <c r="B789" s="68" t="s">
        <v>121</v>
      </c>
      <c r="C789" s="35" t="s">
        <v>55</v>
      </c>
      <c r="D789" s="73" t="str">
        <f t="shared" si="2"/>
        <v>Asia/China-Asia/2007</v>
      </c>
      <c r="E789" s="56">
        <v>0.812</v>
      </c>
      <c r="F789" s="72">
        <v>35.0</v>
      </c>
      <c r="G789" s="69"/>
      <c r="H789" s="72">
        <v>832.0</v>
      </c>
      <c r="I789" s="56">
        <v>0.16</v>
      </c>
      <c r="J789" s="56">
        <v>0.41</v>
      </c>
      <c r="K789" s="74">
        <f t="shared" si="3"/>
        <v>0.812</v>
      </c>
      <c r="L789" s="75">
        <f t="shared" si="4"/>
        <v>35</v>
      </c>
      <c r="M789" s="75" t="str">
        <f t="shared" si="5"/>
        <v/>
      </c>
      <c r="N789" s="75">
        <f t="shared" si="6"/>
        <v>832</v>
      </c>
      <c r="O789" s="74">
        <f t="shared" si="7"/>
        <v>0.16</v>
      </c>
      <c r="P789" s="74">
        <f t="shared" si="8"/>
        <v>0.41</v>
      </c>
    </row>
    <row r="790">
      <c r="A790" s="33" t="s">
        <v>113</v>
      </c>
      <c r="B790" s="68" t="s">
        <v>121</v>
      </c>
      <c r="C790" s="35" t="s">
        <v>56</v>
      </c>
      <c r="D790" s="73" t="str">
        <f t="shared" si="2"/>
        <v>Asia/China-Asia/2008</v>
      </c>
      <c r="E790" s="56">
        <v>0.799</v>
      </c>
      <c r="F790" s="72">
        <v>41.0</v>
      </c>
      <c r="G790" s="69"/>
      <c r="H790" s="72">
        <v>464.0</v>
      </c>
      <c r="I790" s="56">
        <v>0.226</v>
      </c>
      <c r="J790" s="56">
        <v>0.478</v>
      </c>
      <c r="K790" s="74">
        <f t="shared" si="3"/>
        <v>0.799</v>
      </c>
      <c r="L790" s="75">
        <f t="shared" si="4"/>
        <v>41</v>
      </c>
      <c r="M790" s="75" t="str">
        <f t="shared" si="5"/>
        <v/>
      </c>
      <c r="N790" s="75">
        <f t="shared" si="6"/>
        <v>464</v>
      </c>
      <c r="O790" s="74">
        <f t="shared" si="7"/>
        <v>0.226</v>
      </c>
      <c r="P790" s="74">
        <f t="shared" si="8"/>
        <v>0.478</v>
      </c>
    </row>
    <row r="791">
      <c r="A791" s="33" t="s">
        <v>113</v>
      </c>
      <c r="B791" s="68" t="s">
        <v>121</v>
      </c>
      <c r="C791" s="35" t="s">
        <v>57</v>
      </c>
      <c r="D791" s="73" t="str">
        <f t="shared" si="2"/>
        <v>Asia/China-Asia/2009</v>
      </c>
      <c r="E791" s="56">
        <v>0.638</v>
      </c>
      <c r="F791" s="72">
        <v>38.0</v>
      </c>
      <c r="G791" s="69"/>
      <c r="H791" s="72">
        <v>464.0</v>
      </c>
      <c r="I791" s="56">
        <v>0.289</v>
      </c>
      <c r="J791" s="56">
        <v>0.553</v>
      </c>
      <c r="K791" s="74">
        <f t="shared" si="3"/>
        <v>0.638</v>
      </c>
      <c r="L791" s="75">
        <f t="shared" si="4"/>
        <v>38</v>
      </c>
      <c r="M791" s="75" t="str">
        <f t="shared" si="5"/>
        <v/>
      </c>
      <c r="N791" s="75">
        <f t="shared" si="6"/>
        <v>464</v>
      </c>
      <c r="O791" s="74">
        <f t="shared" si="7"/>
        <v>0.289</v>
      </c>
      <c r="P791" s="74">
        <f t="shared" si="8"/>
        <v>0.553</v>
      </c>
    </row>
    <row r="792">
      <c r="A792" s="33" t="s">
        <v>113</v>
      </c>
      <c r="B792" s="68" t="s">
        <v>121</v>
      </c>
      <c r="C792" s="35" t="s">
        <v>58</v>
      </c>
      <c r="D792" s="73" t="str">
        <f t="shared" si="2"/>
        <v>Asia/China-Asia/2010</v>
      </c>
      <c r="E792" s="56">
        <v>0.635</v>
      </c>
      <c r="F792" s="72">
        <v>38.0</v>
      </c>
      <c r="G792" s="69"/>
      <c r="H792" s="72">
        <v>358.0</v>
      </c>
      <c r="I792" s="56">
        <v>0.343</v>
      </c>
      <c r="J792" s="56">
        <v>0.632</v>
      </c>
      <c r="K792" s="74">
        <f t="shared" si="3"/>
        <v>0.635</v>
      </c>
      <c r="L792" s="75">
        <f t="shared" si="4"/>
        <v>38</v>
      </c>
      <c r="M792" s="75" t="str">
        <f t="shared" si="5"/>
        <v/>
      </c>
      <c r="N792" s="75">
        <f t="shared" si="6"/>
        <v>358</v>
      </c>
      <c r="O792" s="74">
        <f t="shared" si="7"/>
        <v>0.343</v>
      </c>
      <c r="P792" s="74">
        <f t="shared" si="8"/>
        <v>0.632</v>
      </c>
    </row>
    <row r="793">
      <c r="A793" s="33" t="s">
        <v>113</v>
      </c>
      <c r="B793" s="68" t="s">
        <v>121</v>
      </c>
      <c r="C793" s="35" t="s">
        <v>59</v>
      </c>
      <c r="D793" s="73" t="str">
        <f t="shared" si="2"/>
        <v>Asia/China-Asia/2011</v>
      </c>
      <c r="E793" s="56">
        <v>0.635</v>
      </c>
      <c r="F793" s="72">
        <v>38.0</v>
      </c>
      <c r="G793" s="69"/>
      <c r="H793" s="72">
        <v>358.0</v>
      </c>
      <c r="I793" s="56">
        <v>0.383</v>
      </c>
      <c r="J793" s="56">
        <v>0.721</v>
      </c>
      <c r="K793" s="74">
        <f t="shared" si="3"/>
        <v>0.635</v>
      </c>
      <c r="L793" s="75">
        <f t="shared" si="4"/>
        <v>38</v>
      </c>
      <c r="M793" s="75" t="str">
        <f t="shared" si="5"/>
        <v/>
      </c>
      <c r="N793" s="75">
        <f t="shared" si="6"/>
        <v>358</v>
      </c>
      <c r="O793" s="74">
        <f t="shared" si="7"/>
        <v>0.383</v>
      </c>
      <c r="P793" s="74">
        <f t="shared" si="8"/>
        <v>0.721</v>
      </c>
    </row>
    <row r="794">
      <c r="A794" s="33" t="s">
        <v>113</v>
      </c>
      <c r="B794" s="68" t="s">
        <v>121</v>
      </c>
      <c r="C794" s="35" t="s">
        <v>60</v>
      </c>
      <c r="D794" s="73" t="str">
        <f t="shared" si="2"/>
        <v>Asia/China-Asia/2012</v>
      </c>
      <c r="E794" s="56">
        <v>0.637</v>
      </c>
      <c r="F794" s="72">
        <v>33.0</v>
      </c>
      <c r="G794" s="72">
        <v>99.0</v>
      </c>
      <c r="H794" s="72">
        <v>338.0</v>
      </c>
      <c r="I794" s="56">
        <v>0.423</v>
      </c>
      <c r="J794" s="56">
        <v>0.808</v>
      </c>
      <c r="K794" s="74">
        <f t="shared" si="3"/>
        <v>0.637</v>
      </c>
      <c r="L794" s="75">
        <f t="shared" si="4"/>
        <v>33</v>
      </c>
      <c r="M794" s="75">
        <f t="shared" si="5"/>
        <v>99</v>
      </c>
      <c r="N794" s="75">
        <f t="shared" si="6"/>
        <v>338</v>
      </c>
      <c r="O794" s="74">
        <f t="shared" si="7"/>
        <v>0.423</v>
      </c>
      <c r="P794" s="74">
        <f t="shared" si="8"/>
        <v>0.808</v>
      </c>
    </row>
    <row r="795">
      <c r="A795" s="33" t="s">
        <v>113</v>
      </c>
      <c r="B795" s="68" t="s">
        <v>122</v>
      </c>
      <c r="C795" s="35" t="s">
        <v>48</v>
      </c>
      <c r="D795" s="73" t="str">
        <f t="shared" si="2"/>
        <v>Asia/Georgia-Asia/2000</v>
      </c>
      <c r="E795" s="59"/>
      <c r="F795" s="69"/>
      <c r="G795" s="69"/>
      <c r="H795" s="69"/>
      <c r="I795" s="56">
        <v>0.005</v>
      </c>
      <c r="J795" s="56">
        <v>0.041</v>
      </c>
      <c r="K795" s="74" t="str">
        <f t="shared" si="3"/>
        <v/>
      </c>
      <c r="L795" s="75" t="str">
        <f t="shared" si="4"/>
        <v/>
      </c>
      <c r="M795" s="75" t="str">
        <f t="shared" si="5"/>
        <v/>
      </c>
      <c r="N795" s="75" t="str">
        <f t="shared" si="6"/>
        <v/>
      </c>
      <c r="O795" s="74">
        <f t="shared" si="7"/>
        <v>0.005</v>
      </c>
      <c r="P795" s="74">
        <f t="shared" si="8"/>
        <v>0.041</v>
      </c>
    </row>
    <row r="796">
      <c r="A796" s="33" t="s">
        <v>113</v>
      </c>
      <c r="B796" s="68" t="s">
        <v>122</v>
      </c>
      <c r="C796" s="35" t="s">
        <v>49</v>
      </c>
      <c r="D796" s="73" t="str">
        <f t="shared" si="2"/>
        <v>Asia/Georgia-Asia/2001</v>
      </c>
      <c r="E796" s="59"/>
      <c r="F796" s="69"/>
      <c r="G796" s="69"/>
      <c r="H796" s="69"/>
      <c r="I796" s="56">
        <v>0.01</v>
      </c>
      <c r="J796" s="56">
        <v>0.064</v>
      </c>
      <c r="K796" s="74" t="str">
        <f t="shared" si="3"/>
        <v/>
      </c>
      <c r="L796" s="75" t="str">
        <f t="shared" si="4"/>
        <v/>
      </c>
      <c r="M796" s="75" t="str">
        <f t="shared" si="5"/>
        <v/>
      </c>
      <c r="N796" s="75" t="str">
        <f t="shared" si="6"/>
        <v/>
      </c>
      <c r="O796" s="74">
        <f t="shared" si="7"/>
        <v>0.01</v>
      </c>
      <c r="P796" s="74">
        <f t="shared" si="8"/>
        <v>0.064</v>
      </c>
    </row>
    <row r="797">
      <c r="A797" s="33" t="s">
        <v>113</v>
      </c>
      <c r="B797" s="68" t="s">
        <v>122</v>
      </c>
      <c r="C797" s="35" t="s">
        <v>50</v>
      </c>
      <c r="D797" s="73" t="str">
        <f t="shared" si="2"/>
        <v>Asia/Georgia-Asia/2002</v>
      </c>
      <c r="E797" s="59"/>
      <c r="F797" s="69"/>
      <c r="G797" s="69"/>
      <c r="H797" s="69"/>
      <c r="I797" s="56">
        <v>0.016</v>
      </c>
      <c r="J797" s="56">
        <v>0.109</v>
      </c>
      <c r="K797" s="74" t="str">
        <f t="shared" si="3"/>
        <v/>
      </c>
      <c r="L797" s="75" t="str">
        <f t="shared" si="4"/>
        <v/>
      </c>
      <c r="M797" s="75" t="str">
        <f t="shared" si="5"/>
        <v/>
      </c>
      <c r="N797" s="75" t="str">
        <f t="shared" si="6"/>
        <v/>
      </c>
      <c r="O797" s="74">
        <f t="shared" si="7"/>
        <v>0.016</v>
      </c>
      <c r="P797" s="74">
        <f t="shared" si="8"/>
        <v>0.109</v>
      </c>
    </row>
    <row r="798">
      <c r="A798" s="33" t="s">
        <v>113</v>
      </c>
      <c r="B798" s="68" t="s">
        <v>122</v>
      </c>
      <c r="C798" s="35" t="s">
        <v>51</v>
      </c>
      <c r="D798" s="73" t="str">
        <f t="shared" si="2"/>
        <v>Asia/Georgia-Asia/2003</v>
      </c>
      <c r="E798" s="59"/>
      <c r="F798" s="72">
        <v>25.0</v>
      </c>
      <c r="G798" s="69"/>
      <c r="H798" s="69"/>
      <c r="I798" s="56">
        <v>0.026</v>
      </c>
      <c r="J798" s="56">
        <v>0.156</v>
      </c>
      <c r="K798" s="74" t="str">
        <f t="shared" si="3"/>
        <v/>
      </c>
      <c r="L798" s="75">
        <f t="shared" si="4"/>
        <v>25</v>
      </c>
      <c r="M798" s="75" t="str">
        <f t="shared" si="5"/>
        <v/>
      </c>
      <c r="N798" s="75" t="str">
        <f t="shared" si="6"/>
        <v/>
      </c>
      <c r="O798" s="74">
        <f t="shared" si="7"/>
        <v>0.026</v>
      </c>
      <c r="P798" s="74">
        <f t="shared" si="8"/>
        <v>0.156</v>
      </c>
    </row>
    <row r="799">
      <c r="A799" s="33" t="s">
        <v>113</v>
      </c>
      <c r="B799" s="68" t="s">
        <v>122</v>
      </c>
      <c r="C799" s="35" t="s">
        <v>52</v>
      </c>
      <c r="D799" s="73" t="str">
        <f t="shared" si="2"/>
        <v>Asia/Georgia-Asia/2004</v>
      </c>
      <c r="E799" s="59"/>
      <c r="F799" s="72">
        <v>25.0</v>
      </c>
      <c r="G799" s="69"/>
      <c r="H799" s="69"/>
      <c r="I799" s="56">
        <v>0.039</v>
      </c>
      <c r="J799" s="56">
        <v>0.186</v>
      </c>
      <c r="K799" s="74" t="str">
        <f t="shared" si="3"/>
        <v/>
      </c>
      <c r="L799" s="75">
        <f t="shared" si="4"/>
        <v>25</v>
      </c>
      <c r="M799" s="75" t="str">
        <f t="shared" si="5"/>
        <v/>
      </c>
      <c r="N799" s="75" t="str">
        <f t="shared" si="6"/>
        <v/>
      </c>
      <c r="O799" s="74">
        <f t="shared" si="7"/>
        <v>0.039</v>
      </c>
      <c r="P799" s="74">
        <f t="shared" si="8"/>
        <v>0.186</v>
      </c>
    </row>
    <row r="800">
      <c r="A800" s="33" t="s">
        <v>113</v>
      </c>
      <c r="B800" s="68" t="s">
        <v>122</v>
      </c>
      <c r="C800" s="35" t="s">
        <v>53</v>
      </c>
      <c r="D800" s="73" t="str">
        <f t="shared" si="2"/>
        <v>Asia/Georgia-Asia/2005</v>
      </c>
      <c r="E800" s="56">
        <v>0.57</v>
      </c>
      <c r="F800" s="72">
        <v>21.0</v>
      </c>
      <c r="G800" s="69"/>
      <c r="H800" s="72">
        <v>448.0</v>
      </c>
      <c r="I800" s="56">
        <v>0.061</v>
      </c>
      <c r="J800" s="56">
        <v>0.262</v>
      </c>
      <c r="K800" s="74">
        <f t="shared" si="3"/>
        <v>0.57</v>
      </c>
      <c r="L800" s="75">
        <f t="shared" si="4"/>
        <v>21</v>
      </c>
      <c r="M800" s="75" t="str">
        <f t="shared" si="5"/>
        <v/>
      </c>
      <c r="N800" s="75">
        <f t="shared" si="6"/>
        <v>448</v>
      </c>
      <c r="O800" s="74">
        <f t="shared" si="7"/>
        <v>0.061</v>
      </c>
      <c r="P800" s="74">
        <f t="shared" si="8"/>
        <v>0.262</v>
      </c>
    </row>
    <row r="801">
      <c r="A801" s="33" t="s">
        <v>113</v>
      </c>
      <c r="B801" s="68" t="s">
        <v>122</v>
      </c>
      <c r="C801" s="35" t="s">
        <v>54</v>
      </c>
      <c r="D801" s="73" t="str">
        <f t="shared" si="2"/>
        <v>Asia/Georgia-Asia/2006</v>
      </c>
      <c r="E801" s="56">
        <v>0.386</v>
      </c>
      <c r="F801" s="72">
        <v>16.0</v>
      </c>
      <c r="G801" s="69"/>
      <c r="H801" s="72">
        <v>387.0</v>
      </c>
      <c r="I801" s="56">
        <v>0.075</v>
      </c>
      <c r="J801" s="56">
        <v>0.383</v>
      </c>
      <c r="K801" s="74">
        <f t="shared" si="3"/>
        <v>0.386</v>
      </c>
      <c r="L801" s="75">
        <f t="shared" si="4"/>
        <v>16</v>
      </c>
      <c r="M801" s="75" t="str">
        <f t="shared" si="5"/>
        <v/>
      </c>
      <c r="N801" s="75">
        <f t="shared" si="6"/>
        <v>387</v>
      </c>
      <c r="O801" s="74">
        <f t="shared" si="7"/>
        <v>0.075</v>
      </c>
      <c r="P801" s="74">
        <f t="shared" si="8"/>
        <v>0.383</v>
      </c>
    </row>
    <row r="802">
      <c r="A802" s="33" t="s">
        <v>113</v>
      </c>
      <c r="B802" s="68" t="s">
        <v>122</v>
      </c>
      <c r="C802" s="35" t="s">
        <v>55</v>
      </c>
      <c r="D802" s="73" t="str">
        <f t="shared" si="2"/>
        <v>Asia/Georgia-Asia/2007</v>
      </c>
      <c r="E802" s="56">
        <v>0.386</v>
      </c>
      <c r="F802" s="72">
        <v>11.0</v>
      </c>
      <c r="G802" s="69"/>
      <c r="H802" s="72">
        <v>387.0</v>
      </c>
      <c r="I802" s="56">
        <v>0.083</v>
      </c>
      <c r="J802" s="56">
        <v>0.587</v>
      </c>
      <c r="K802" s="74">
        <f t="shared" si="3"/>
        <v>0.386</v>
      </c>
      <c r="L802" s="75">
        <f t="shared" si="4"/>
        <v>11</v>
      </c>
      <c r="M802" s="75" t="str">
        <f t="shared" si="5"/>
        <v/>
      </c>
      <c r="N802" s="75">
        <f t="shared" si="6"/>
        <v>387</v>
      </c>
      <c r="O802" s="74">
        <f t="shared" si="7"/>
        <v>0.083</v>
      </c>
      <c r="P802" s="74">
        <f t="shared" si="8"/>
        <v>0.587</v>
      </c>
    </row>
    <row r="803">
      <c r="A803" s="33" t="s">
        <v>113</v>
      </c>
      <c r="B803" s="68" t="s">
        <v>122</v>
      </c>
      <c r="C803" s="35" t="s">
        <v>56</v>
      </c>
      <c r="D803" s="73" t="str">
        <f t="shared" si="2"/>
        <v>Asia/Georgia-Asia/2008</v>
      </c>
      <c r="E803" s="56">
        <v>0.386</v>
      </c>
      <c r="F803" s="72">
        <v>3.0</v>
      </c>
      <c r="G803" s="69"/>
      <c r="H803" s="72">
        <v>387.0</v>
      </c>
      <c r="I803" s="56">
        <v>0.1</v>
      </c>
      <c r="J803" s="56">
        <v>0.624</v>
      </c>
      <c r="K803" s="74">
        <f t="shared" si="3"/>
        <v>0.386</v>
      </c>
      <c r="L803" s="75">
        <f t="shared" si="4"/>
        <v>3</v>
      </c>
      <c r="M803" s="75" t="str">
        <f t="shared" si="5"/>
        <v/>
      </c>
      <c r="N803" s="75">
        <f t="shared" si="6"/>
        <v>387</v>
      </c>
      <c r="O803" s="74">
        <f t="shared" si="7"/>
        <v>0.1</v>
      </c>
      <c r="P803" s="74">
        <f t="shared" si="8"/>
        <v>0.624</v>
      </c>
    </row>
    <row r="804">
      <c r="A804" s="33" t="s">
        <v>113</v>
      </c>
      <c r="B804" s="68" t="s">
        <v>122</v>
      </c>
      <c r="C804" s="35" t="s">
        <v>57</v>
      </c>
      <c r="D804" s="73" t="str">
        <f t="shared" si="2"/>
        <v>Asia/Georgia-Asia/2009</v>
      </c>
      <c r="E804" s="56">
        <v>0.153</v>
      </c>
      <c r="F804" s="72">
        <v>3.0</v>
      </c>
      <c r="G804" s="69"/>
      <c r="H804" s="72">
        <v>387.0</v>
      </c>
      <c r="I804" s="56">
        <v>0.201</v>
      </c>
      <c r="J804" s="56">
        <v>0.645</v>
      </c>
      <c r="K804" s="74">
        <f t="shared" si="3"/>
        <v>0.153</v>
      </c>
      <c r="L804" s="75">
        <f t="shared" si="4"/>
        <v>3</v>
      </c>
      <c r="M804" s="75" t="str">
        <f t="shared" si="5"/>
        <v/>
      </c>
      <c r="N804" s="75">
        <f t="shared" si="6"/>
        <v>387</v>
      </c>
      <c r="O804" s="74">
        <f t="shared" si="7"/>
        <v>0.201</v>
      </c>
      <c r="P804" s="74">
        <f t="shared" si="8"/>
        <v>0.645</v>
      </c>
    </row>
    <row r="805">
      <c r="A805" s="33" t="s">
        <v>113</v>
      </c>
      <c r="B805" s="68" t="s">
        <v>122</v>
      </c>
      <c r="C805" s="35" t="s">
        <v>58</v>
      </c>
      <c r="D805" s="73" t="str">
        <f t="shared" si="2"/>
        <v>Asia/Georgia-Asia/2010</v>
      </c>
      <c r="E805" s="56">
        <v>0.153</v>
      </c>
      <c r="F805" s="72">
        <v>3.0</v>
      </c>
      <c r="G805" s="69"/>
      <c r="H805" s="72">
        <v>387.0</v>
      </c>
      <c r="I805" s="56">
        <v>0.269</v>
      </c>
      <c r="J805" s="56">
        <v>0.906</v>
      </c>
      <c r="K805" s="74">
        <f t="shared" si="3"/>
        <v>0.153</v>
      </c>
      <c r="L805" s="75">
        <f t="shared" si="4"/>
        <v>3</v>
      </c>
      <c r="M805" s="75" t="str">
        <f t="shared" si="5"/>
        <v/>
      </c>
      <c r="N805" s="75">
        <f t="shared" si="6"/>
        <v>387</v>
      </c>
      <c r="O805" s="74">
        <f t="shared" si="7"/>
        <v>0.269</v>
      </c>
      <c r="P805" s="74">
        <f t="shared" si="8"/>
        <v>0.906</v>
      </c>
    </row>
    <row r="806">
      <c r="A806" s="33" t="s">
        <v>113</v>
      </c>
      <c r="B806" s="68" t="s">
        <v>122</v>
      </c>
      <c r="C806" s="35" t="s">
        <v>59</v>
      </c>
      <c r="D806" s="73" t="str">
        <f t="shared" si="2"/>
        <v>Asia/Georgia-Asia/2011</v>
      </c>
      <c r="E806" s="56">
        <v>0.165</v>
      </c>
      <c r="F806" s="72">
        <v>2.0</v>
      </c>
      <c r="G806" s="69"/>
      <c r="H806" s="72">
        <v>387.0</v>
      </c>
      <c r="I806" s="56">
        <v>0.315</v>
      </c>
      <c r="J806" s="56">
        <v>1.013</v>
      </c>
      <c r="K806" s="74">
        <f t="shared" si="3"/>
        <v>0.165</v>
      </c>
      <c r="L806" s="75">
        <f t="shared" si="4"/>
        <v>2</v>
      </c>
      <c r="M806" s="75" t="str">
        <f t="shared" si="5"/>
        <v/>
      </c>
      <c r="N806" s="75">
        <f t="shared" si="6"/>
        <v>387</v>
      </c>
      <c r="O806" s="74">
        <f t="shared" si="7"/>
        <v>0.315</v>
      </c>
      <c r="P806" s="74">
        <f t="shared" si="8"/>
        <v>1.013</v>
      </c>
    </row>
    <row r="807">
      <c r="A807" s="33" t="s">
        <v>113</v>
      </c>
      <c r="B807" s="68" t="s">
        <v>122</v>
      </c>
      <c r="C807" s="35" t="s">
        <v>60</v>
      </c>
      <c r="D807" s="73" t="str">
        <f t="shared" si="2"/>
        <v>Asia/Georgia-Asia/2012</v>
      </c>
      <c r="E807" s="56">
        <v>0.165</v>
      </c>
      <c r="F807" s="72">
        <v>2.0</v>
      </c>
      <c r="G807" s="72">
        <v>9.0</v>
      </c>
      <c r="H807" s="72">
        <v>280.0</v>
      </c>
      <c r="I807" s="56">
        <v>0.369</v>
      </c>
      <c r="J807" s="56">
        <v>1.078</v>
      </c>
      <c r="K807" s="74">
        <f t="shared" si="3"/>
        <v>0.165</v>
      </c>
      <c r="L807" s="75">
        <f t="shared" si="4"/>
        <v>2</v>
      </c>
      <c r="M807" s="75">
        <f t="shared" si="5"/>
        <v>9</v>
      </c>
      <c r="N807" s="75">
        <f t="shared" si="6"/>
        <v>280</v>
      </c>
      <c r="O807" s="74">
        <f t="shared" si="7"/>
        <v>0.369</v>
      </c>
      <c r="P807" s="74">
        <f t="shared" si="8"/>
        <v>1.078</v>
      </c>
    </row>
    <row r="808">
      <c r="A808" s="33" t="s">
        <v>113</v>
      </c>
      <c r="B808" s="68" t="s">
        <v>123</v>
      </c>
      <c r="C808" s="35" t="s">
        <v>48</v>
      </c>
      <c r="D808" s="73" t="str">
        <f t="shared" si="2"/>
        <v>Asia/Hong Kong SAR-Asia/2000</v>
      </c>
      <c r="E808" s="59"/>
      <c r="F808" s="69"/>
      <c r="G808" s="69"/>
      <c r="H808" s="69"/>
      <c r="I808" s="56">
        <v>0.278</v>
      </c>
      <c r="J808" s="56">
        <v>0.797</v>
      </c>
      <c r="K808" s="74" t="str">
        <f t="shared" si="3"/>
        <v/>
      </c>
      <c r="L808" s="75" t="str">
        <f t="shared" si="4"/>
        <v/>
      </c>
      <c r="M808" s="75" t="str">
        <f t="shared" si="5"/>
        <v/>
      </c>
      <c r="N808" s="75" t="str">
        <f t="shared" si="6"/>
        <v/>
      </c>
      <c r="O808" s="74">
        <f t="shared" si="7"/>
        <v>0.278</v>
      </c>
      <c r="P808" s="74">
        <f t="shared" si="8"/>
        <v>0.797</v>
      </c>
    </row>
    <row r="809">
      <c r="A809" s="33" t="s">
        <v>113</v>
      </c>
      <c r="B809" s="68" t="s">
        <v>123</v>
      </c>
      <c r="C809" s="35" t="s">
        <v>49</v>
      </c>
      <c r="D809" s="73" t="str">
        <f t="shared" si="2"/>
        <v>Asia/Hong Kong SAR-Asia/2001</v>
      </c>
      <c r="E809" s="59"/>
      <c r="F809" s="69"/>
      <c r="G809" s="69"/>
      <c r="H809" s="69"/>
      <c r="I809" s="56">
        <v>0.387</v>
      </c>
      <c r="J809" s="56">
        <v>0.838</v>
      </c>
      <c r="K809" s="74" t="str">
        <f t="shared" si="3"/>
        <v/>
      </c>
      <c r="L809" s="75" t="str">
        <f t="shared" si="4"/>
        <v/>
      </c>
      <c r="M809" s="75" t="str">
        <f t="shared" si="5"/>
        <v/>
      </c>
      <c r="N809" s="75" t="str">
        <f t="shared" si="6"/>
        <v/>
      </c>
      <c r="O809" s="74">
        <f t="shared" si="7"/>
        <v>0.387</v>
      </c>
      <c r="P809" s="74">
        <f t="shared" si="8"/>
        <v>0.838</v>
      </c>
    </row>
    <row r="810">
      <c r="A810" s="33" t="s">
        <v>113</v>
      </c>
      <c r="B810" s="68" t="s">
        <v>123</v>
      </c>
      <c r="C810" s="35" t="s">
        <v>50</v>
      </c>
      <c r="D810" s="73" t="str">
        <f t="shared" si="2"/>
        <v>Asia/Hong Kong SAR-Asia/2002</v>
      </c>
      <c r="E810" s="59"/>
      <c r="F810" s="69"/>
      <c r="G810" s="69"/>
      <c r="H810" s="69"/>
      <c r="I810" s="56">
        <v>0.431</v>
      </c>
      <c r="J810" s="56">
        <v>0.925</v>
      </c>
      <c r="K810" s="74" t="str">
        <f t="shared" si="3"/>
        <v/>
      </c>
      <c r="L810" s="75" t="str">
        <f t="shared" si="4"/>
        <v/>
      </c>
      <c r="M810" s="75" t="str">
        <f t="shared" si="5"/>
        <v/>
      </c>
      <c r="N810" s="75" t="str">
        <f t="shared" si="6"/>
        <v/>
      </c>
      <c r="O810" s="74">
        <f t="shared" si="7"/>
        <v>0.431</v>
      </c>
      <c r="P810" s="74">
        <f t="shared" si="8"/>
        <v>0.925</v>
      </c>
    </row>
    <row r="811">
      <c r="A811" s="33" t="s">
        <v>113</v>
      </c>
      <c r="B811" s="68" t="s">
        <v>123</v>
      </c>
      <c r="C811" s="35" t="s">
        <v>51</v>
      </c>
      <c r="D811" s="73" t="str">
        <f t="shared" si="2"/>
        <v>Asia/Hong Kong SAR-Asia/2003</v>
      </c>
      <c r="E811" s="59"/>
      <c r="F811" s="72">
        <v>11.0</v>
      </c>
      <c r="G811" s="69"/>
      <c r="H811" s="69"/>
      <c r="I811" s="56">
        <v>0.522</v>
      </c>
      <c r="J811" s="56">
        <v>1.064</v>
      </c>
      <c r="K811" s="74" t="str">
        <f t="shared" si="3"/>
        <v/>
      </c>
      <c r="L811" s="75">
        <f t="shared" si="4"/>
        <v>11</v>
      </c>
      <c r="M811" s="75" t="str">
        <f t="shared" si="5"/>
        <v/>
      </c>
      <c r="N811" s="75" t="str">
        <f t="shared" si="6"/>
        <v/>
      </c>
      <c r="O811" s="74">
        <f t="shared" si="7"/>
        <v>0.522</v>
      </c>
      <c r="P811" s="74">
        <f t="shared" si="8"/>
        <v>1.064</v>
      </c>
    </row>
    <row r="812">
      <c r="A812" s="33" t="s">
        <v>113</v>
      </c>
      <c r="B812" s="68" t="s">
        <v>123</v>
      </c>
      <c r="C812" s="35" t="s">
        <v>52</v>
      </c>
      <c r="D812" s="73" t="str">
        <f t="shared" si="2"/>
        <v>Asia/Hong Kong SAR-Asia/2004</v>
      </c>
      <c r="E812" s="59"/>
      <c r="F812" s="72">
        <v>11.0</v>
      </c>
      <c r="G812" s="69"/>
      <c r="H812" s="69"/>
      <c r="I812" s="56">
        <v>0.564</v>
      </c>
      <c r="J812" s="56">
        <v>1.191</v>
      </c>
      <c r="K812" s="74" t="str">
        <f t="shared" si="3"/>
        <v/>
      </c>
      <c r="L812" s="75">
        <f t="shared" si="4"/>
        <v>11</v>
      </c>
      <c r="M812" s="75" t="str">
        <f t="shared" si="5"/>
        <v/>
      </c>
      <c r="N812" s="75" t="str">
        <f t="shared" si="6"/>
        <v/>
      </c>
      <c r="O812" s="74">
        <f t="shared" si="7"/>
        <v>0.564</v>
      </c>
      <c r="P812" s="74">
        <f t="shared" si="8"/>
        <v>1.191</v>
      </c>
    </row>
    <row r="813">
      <c r="A813" s="33" t="s">
        <v>113</v>
      </c>
      <c r="B813" s="68" t="s">
        <v>123</v>
      </c>
      <c r="C813" s="35" t="s">
        <v>53</v>
      </c>
      <c r="D813" s="73" t="str">
        <f t="shared" si="2"/>
        <v>Asia/Hong Kong SAR-Asia/2005</v>
      </c>
      <c r="E813" s="56">
        <v>0.241</v>
      </c>
      <c r="F813" s="72">
        <v>11.0</v>
      </c>
      <c r="G813" s="69"/>
      <c r="H813" s="72">
        <v>80.0</v>
      </c>
      <c r="I813" s="56">
        <v>0.569</v>
      </c>
      <c r="J813" s="56">
        <v>1.239</v>
      </c>
      <c r="K813" s="74">
        <f t="shared" si="3"/>
        <v>0.241</v>
      </c>
      <c r="L813" s="75">
        <f t="shared" si="4"/>
        <v>11</v>
      </c>
      <c r="M813" s="75" t="str">
        <f t="shared" si="5"/>
        <v/>
      </c>
      <c r="N813" s="75">
        <f t="shared" si="6"/>
        <v>80</v>
      </c>
      <c r="O813" s="74">
        <f t="shared" si="7"/>
        <v>0.569</v>
      </c>
      <c r="P813" s="74">
        <f t="shared" si="8"/>
        <v>1.239</v>
      </c>
    </row>
    <row r="814">
      <c r="A814" s="33" t="s">
        <v>113</v>
      </c>
      <c r="B814" s="68" t="s">
        <v>123</v>
      </c>
      <c r="C814" s="35" t="s">
        <v>54</v>
      </c>
      <c r="D814" s="73" t="str">
        <f t="shared" si="2"/>
        <v>Asia/Hong Kong SAR-Asia/2006</v>
      </c>
      <c r="E814" s="56">
        <v>0.241</v>
      </c>
      <c r="F814" s="72">
        <v>11.0</v>
      </c>
      <c r="G814" s="69"/>
      <c r="H814" s="72">
        <v>80.0</v>
      </c>
      <c r="I814" s="56">
        <v>0.608</v>
      </c>
      <c r="J814" s="56">
        <v>1.367</v>
      </c>
      <c r="K814" s="74">
        <f t="shared" si="3"/>
        <v>0.241</v>
      </c>
      <c r="L814" s="75">
        <f t="shared" si="4"/>
        <v>11</v>
      </c>
      <c r="M814" s="75" t="str">
        <f t="shared" si="5"/>
        <v/>
      </c>
      <c r="N814" s="75">
        <f t="shared" si="6"/>
        <v>80</v>
      </c>
      <c r="O814" s="74">
        <f t="shared" si="7"/>
        <v>0.608</v>
      </c>
      <c r="P814" s="74">
        <f t="shared" si="8"/>
        <v>1.367</v>
      </c>
    </row>
    <row r="815">
      <c r="A815" s="33" t="s">
        <v>113</v>
      </c>
      <c r="B815" s="68" t="s">
        <v>123</v>
      </c>
      <c r="C815" s="35" t="s">
        <v>55</v>
      </c>
      <c r="D815" s="73" t="str">
        <f t="shared" si="2"/>
        <v>Asia/Hong Kong SAR-Asia/2007</v>
      </c>
      <c r="E815" s="56">
        <v>0.241</v>
      </c>
      <c r="F815" s="72">
        <v>11.0</v>
      </c>
      <c r="G815" s="69"/>
      <c r="H815" s="72">
        <v>80.0</v>
      </c>
      <c r="I815" s="56">
        <v>0.648</v>
      </c>
      <c r="J815" s="56">
        <v>1.55</v>
      </c>
      <c r="K815" s="74">
        <f t="shared" si="3"/>
        <v>0.241</v>
      </c>
      <c r="L815" s="75">
        <f t="shared" si="4"/>
        <v>11</v>
      </c>
      <c r="M815" s="75" t="str">
        <f t="shared" si="5"/>
        <v/>
      </c>
      <c r="N815" s="75">
        <f t="shared" si="6"/>
        <v>80</v>
      </c>
      <c r="O815" s="74">
        <f t="shared" si="7"/>
        <v>0.648</v>
      </c>
      <c r="P815" s="74">
        <f t="shared" si="8"/>
        <v>1.55</v>
      </c>
    </row>
    <row r="816">
      <c r="A816" s="33" t="s">
        <v>113</v>
      </c>
      <c r="B816" s="68" t="s">
        <v>123</v>
      </c>
      <c r="C816" s="35" t="s">
        <v>56</v>
      </c>
      <c r="D816" s="73" t="str">
        <f t="shared" si="2"/>
        <v>Asia/Hong Kong SAR-Asia/2008</v>
      </c>
      <c r="E816" s="56">
        <v>0.241</v>
      </c>
      <c r="F816" s="72">
        <v>11.0</v>
      </c>
      <c r="G816" s="69"/>
      <c r="H816" s="72">
        <v>80.0</v>
      </c>
      <c r="I816" s="56">
        <v>0.667</v>
      </c>
      <c r="J816" s="56">
        <v>1.662</v>
      </c>
      <c r="K816" s="74">
        <f t="shared" si="3"/>
        <v>0.241</v>
      </c>
      <c r="L816" s="75">
        <f t="shared" si="4"/>
        <v>11</v>
      </c>
      <c r="M816" s="75" t="str">
        <f t="shared" si="5"/>
        <v/>
      </c>
      <c r="N816" s="75">
        <f t="shared" si="6"/>
        <v>80</v>
      </c>
      <c r="O816" s="74">
        <f t="shared" si="7"/>
        <v>0.667</v>
      </c>
      <c r="P816" s="74">
        <f t="shared" si="8"/>
        <v>1.662</v>
      </c>
    </row>
    <row r="817">
      <c r="A817" s="33" t="s">
        <v>113</v>
      </c>
      <c r="B817" s="68" t="s">
        <v>123</v>
      </c>
      <c r="C817" s="35" t="s">
        <v>57</v>
      </c>
      <c r="D817" s="73" t="str">
        <f t="shared" si="2"/>
        <v>Asia/Hong Kong SAR-Asia/2009</v>
      </c>
      <c r="E817" s="56">
        <v>0.23</v>
      </c>
      <c r="F817" s="72">
        <v>6.0</v>
      </c>
      <c r="G817" s="69"/>
      <c r="H817" s="72">
        <v>80.0</v>
      </c>
      <c r="I817" s="56">
        <v>0.694</v>
      </c>
      <c r="J817" s="56">
        <v>1.798</v>
      </c>
      <c r="K817" s="74">
        <f t="shared" si="3"/>
        <v>0.23</v>
      </c>
      <c r="L817" s="75">
        <f t="shared" si="4"/>
        <v>6</v>
      </c>
      <c r="M817" s="75" t="str">
        <f t="shared" si="5"/>
        <v/>
      </c>
      <c r="N817" s="75">
        <f t="shared" si="6"/>
        <v>80</v>
      </c>
      <c r="O817" s="74">
        <f t="shared" si="7"/>
        <v>0.694</v>
      </c>
      <c r="P817" s="74">
        <f t="shared" si="8"/>
        <v>1.798</v>
      </c>
    </row>
    <row r="818">
      <c r="A818" s="33" t="s">
        <v>113</v>
      </c>
      <c r="B818" s="68" t="s">
        <v>123</v>
      </c>
      <c r="C818" s="35" t="s">
        <v>58</v>
      </c>
      <c r="D818" s="73" t="str">
        <f t="shared" si="2"/>
        <v>Asia/Hong Kong SAR-Asia/2010</v>
      </c>
      <c r="E818" s="56">
        <v>0.23</v>
      </c>
      <c r="F818" s="72">
        <v>6.0</v>
      </c>
      <c r="G818" s="69"/>
      <c r="H818" s="72">
        <v>80.0</v>
      </c>
      <c r="I818" s="56">
        <v>0.72</v>
      </c>
      <c r="J818" s="56">
        <v>1.957</v>
      </c>
      <c r="K818" s="74">
        <f t="shared" si="3"/>
        <v>0.23</v>
      </c>
      <c r="L818" s="75">
        <f t="shared" si="4"/>
        <v>6</v>
      </c>
      <c r="M818" s="75" t="str">
        <f t="shared" si="5"/>
        <v/>
      </c>
      <c r="N818" s="75">
        <f t="shared" si="6"/>
        <v>80</v>
      </c>
      <c r="O818" s="74">
        <f t="shared" si="7"/>
        <v>0.72</v>
      </c>
      <c r="P818" s="74">
        <f t="shared" si="8"/>
        <v>1.957</v>
      </c>
    </row>
    <row r="819">
      <c r="A819" s="33" t="s">
        <v>113</v>
      </c>
      <c r="B819" s="68" t="s">
        <v>123</v>
      </c>
      <c r="C819" s="35" t="s">
        <v>59</v>
      </c>
      <c r="D819" s="73" t="str">
        <f t="shared" si="2"/>
        <v>Asia/Hong Kong SAR-Asia/2011</v>
      </c>
      <c r="E819" s="56">
        <v>0.23</v>
      </c>
      <c r="F819" s="72">
        <v>3.0</v>
      </c>
      <c r="G819" s="69"/>
      <c r="H819" s="72">
        <v>80.0</v>
      </c>
      <c r="I819" s="56">
        <v>0.722</v>
      </c>
      <c r="J819" s="56">
        <v>2.155</v>
      </c>
      <c r="K819" s="74">
        <f t="shared" si="3"/>
        <v>0.23</v>
      </c>
      <c r="L819" s="75">
        <f t="shared" si="4"/>
        <v>3</v>
      </c>
      <c r="M819" s="75" t="str">
        <f t="shared" si="5"/>
        <v/>
      </c>
      <c r="N819" s="75">
        <f t="shared" si="6"/>
        <v>80</v>
      </c>
      <c r="O819" s="74">
        <f t="shared" si="7"/>
        <v>0.722</v>
      </c>
      <c r="P819" s="74">
        <f t="shared" si="8"/>
        <v>2.155</v>
      </c>
    </row>
    <row r="820">
      <c r="A820" s="33" t="s">
        <v>113</v>
      </c>
      <c r="B820" s="68" t="s">
        <v>123</v>
      </c>
      <c r="C820" s="35" t="s">
        <v>60</v>
      </c>
      <c r="D820" s="73" t="str">
        <f t="shared" si="2"/>
        <v>Asia/Hong Kong SAR-Asia/2012</v>
      </c>
      <c r="E820" s="56">
        <v>0.23</v>
      </c>
      <c r="F820" s="72">
        <v>3.0</v>
      </c>
      <c r="G820" s="72">
        <v>2.0</v>
      </c>
      <c r="H820" s="72">
        <v>78.0</v>
      </c>
      <c r="I820" s="56">
        <v>0.729</v>
      </c>
      <c r="J820" s="56">
        <v>2.292</v>
      </c>
      <c r="K820" s="74">
        <f t="shared" si="3"/>
        <v>0.23</v>
      </c>
      <c r="L820" s="75">
        <f t="shared" si="4"/>
        <v>3</v>
      </c>
      <c r="M820" s="75">
        <f t="shared" si="5"/>
        <v>2</v>
      </c>
      <c r="N820" s="75">
        <f t="shared" si="6"/>
        <v>78</v>
      </c>
      <c r="O820" s="74">
        <f t="shared" si="7"/>
        <v>0.729</v>
      </c>
      <c r="P820" s="74">
        <f t="shared" si="8"/>
        <v>2.292</v>
      </c>
    </row>
    <row r="821">
      <c r="A821" s="33" t="s">
        <v>113</v>
      </c>
      <c r="B821" s="68" t="s">
        <v>124</v>
      </c>
      <c r="C821" s="35" t="s">
        <v>48</v>
      </c>
      <c r="D821" s="73" t="str">
        <f t="shared" si="2"/>
        <v>Asia/India-Asia/2000</v>
      </c>
      <c r="E821" s="59"/>
      <c r="F821" s="69"/>
      <c r="G821" s="69"/>
      <c r="H821" s="69"/>
      <c r="I821" s="56">
        <v>0.005</v>
      </c>
      <c r="J821" s="56">
        <v>0.003</v>
      </c>
      <c r="K821" s="74" t="str">
        <f t="shared" si="3"/>
        <v/>
      </c>
      <c r="L821" s="75" t="str">
        <f t="shared" si="4"/>
        <v/>
      </c>
      <c r="M821" s="75" t="str">
        <f t="shared" si="5"/>
        <v/>
      </c>
      <c r="N821" s="75" t="str">
        <f t="shared" si="6"/>
        <v/>
      </c>
      <c r="O821" s="74">
        <f t="shared" si="7"/>
        <v>0.005</v>
      </c>
      <c r="P821" s="74">
        <f t="shared" si="8"/>
        <v>0.003</v>
      </c>
    </row>
    <row r="822">
      <c r="A822" s="33" t="s">
        <v>113</v>
      </c>
      <c r="B822" s="68" t="s">
        <v>124</v>
      </c>
      <c r="C822" s="35" t="s">
        <v>49</v>
      </c>
      <c r="D822" s="73" t="str">
        <f t="shared" si="2"/>
        <v>Asia/India-Asia/2001</v>
      </c>
      <c r="E822" s="59"/>
      <c r="F822" s="69"/>
      <c r="G822" s="69"/>
      <c r="H822" s="69"/>
      <c r="I822" s="56">
        <v>0.007</v>
      </c>
      <c r="J822" s="56">
        <v>0.006</v>
      </c>
      <c r="K822" s="74" t="str">
        <f t="shared" si="3"/>
        <v/>
      </c>
      <c r="L822" s="75" t="str">
        <f t="shared" si="4"/>
        <v/>
      </c>
      <c r="M822" s="75" t="str">
        <f t="shared" si="5"/>
        <v/>
      </c>
      <c r="N822" s="75" t="str">
        <f t="shared" si="6"/>
        <v/>
      </c>
      <c r="O822" s="74">
        <f t="shared" si="7"/>
        <v>0.007</v>
      </c>
      <c r="P822" s="74">
        <f t="shared" si="8"/>
        <v>0.006</v>
      </c>
    </row>
    <row r="823">
      <c r="A823" s="33" t="s">
        <v>113</v>
      </c>
      <c r="B823" s="68" t="s">
        <v>124</v>
      </c>
      <c r="C823" s="35" t="s">
        <v>50</v>
      </c>
      <c r="D823" s="73" t="str">
        <f t="shared" si="2"/>
        <v>Asia/India-Asia/2002</v>
      </c>
      <c r="E823" s="59"/>
      <c r="F823" s="69"/>
      <c r="G823" s="69"/>
      <c r="H823" s="69"/>
      <c r="I823" s="56">
        <v>0.015</v>
      </c>
      <c r="J823" s="56">
        <v>0.012</v>
      </c>
      <c r="K823" s="74" t="str">
        <f t="shared" si="3"/>
        <v/>
      </c>
      <c r="L823" s="75" t="str">
        <f t="shared" si="4"/>
        <v/>
      </c>
      <c r="M823" s="75" t="str">
        <f t="shared" si="5"/>
        <v/>
      </c>
      <c r="N823" s="75" t="str">
        <f t="shared" si="6"/>
        <v/>
      </c>
      <c r="O823" s="74">
        <f t="shared" si="7"/>
        <v>0.015</v>
      </c>
      <c r="P823" s="74">
        <f t="shared" si="8"/>
        <v>0.012</v>
      </c>
    </row>
    <row r="824">
      <c r="A824" s="33" t="s">
        <v>113</v>
      </c>
      <c r="B824" s="68" t="s">
        <v>124</v>
      </c>
      <c r="C824" s="35" t="s">
        <v>51</v>
      </c>
      <c r="D824" s="73" t="str">
        <f t="shared" si="2"/>
        <v>Asia/India-Asia/2003</v>
      </c>
      <c r="E824" s="59"/>
      <c r="F824" s="72">
        <v>89.0</v>
      </c>
      <c r="G824" s="69"/>
      <c r="H824" s="69"/>
      <c r="I824" s="56">
        <v>0.017</v>
      </c>
      <c r="J824" s="56">
        <v>0.031</v>
      </c>
      <c r="K824" s="74" t="str">
        <f t="shared" si="3"/>
        <v/>
      </c>
      <c r="L824" s="75">
        <f t="shared" si="4"/>
        <v>89</v>
      </c>
      <c r="M824" s="75" t="str">
        <f t="shared" si="5"/>
        <v/>
      </c>
      <c r="N824" s="75" t="str">
        <f t="shared" si="6"/>
        <v/>
      </c>
      <c r="O824" s="74">
        <f t="shared" si="7"/>
        <v>0.017</v>
      </c>
      <c r="P824" s="74">
        <f t="shared" si="8"/>
        <v>0.031</v>
      </c>
    </row>
    <row r="825">
      <c r="A825" s="33" t="s">
        <v>113</v>
      </c>
      <c r="B825" s="68" t="s">
        <v>124</v>
      </c>
      <c r="C825" s="35" t="s">
        <v>52</v>
      </c>
      <c r="D825" s="73" t="str">
        <f t="shared" si="2"/>
        <v>Asia/India-Asia/2004</v>
      </c>
      <c r="E825" s="59"/>
      <c r="F825" s="72">
        <v>89.0</v>
      </c>
      <c r="G825" s="69"/>
      <c r="H825" s="69"/>
      <c r="I825" s="56">
        <v>0.02</v>
      </c>
      <c r="J825" s="56">
        <v>0.047</v>
      </c>
      <c r="K825" s="74" t="str">
        <f t="shared" si="3"/>
        <v/>
      </c>
      <c r="L825" s="75">
        <f t="shared" si="4"/>
        <v>89</v>
      </c>
      <c r="M825" s="75" t="str">
        <f t="shared" si="5"/>
        <v/>
      </c>
      <c r="N825" s="75" t="str">
        <f t="shared" si="6"/>
        <v/>
      </c>
      <c r="O825" s="74">
        <f t="shared" si="7"/>
        <v>0.02</v>
      </c>
      <c r="P825" s="74">
        <f t="shared" si="8"/>
        <v>0.047</v>
      </c>
    </row>
    <row r="826">
      <c r="A826" s="33" t="s">
        <v>113</v>
      </c>
      <c r="B826" s="68" t="s">
        <v>124</v>
      </c>
      <c r="C826" s="35" t="s">
        <v>53</v>
      </c>
      <c r="D826" s="73" t="str">
        <f t="shared" si="2"/>
        <v>Asia/India-Asia/2005</v>
      </c>
      <c r="E826" s="56">
        <v>0.666</v>
      </c>
      <c r="F826" s="72">
        <v>71.0</v>
      </c>
      <c r="G826" s="69"/>
      <c r="H826" s="72">
        <v>264.0</v>
      </c>
      <c r="I826" s="56">
        <v>0.024</v>
      </c>
      <c r="J826" s="56">
        <v>0.08</v>
      </c>
      <c r="K826" s="74">
        <f t="shared" si="3"/>
        <v>0.666</v>
      </c>
      <c r="L826" s="75">
        <f t="shared" si="4"/>
        <v>71</v>
      </c>
      <c r="M826" s="75" t="str">
        <f t="shared" si="5"/>
        <v/>
      </c>
      <c r="N826" s="75">
        <f t="shared" si="6"/>
        <v>264</v>
      </c>
      <c r="O826" s="74">
        <f t="shared" si="7"/>
        <v>0.024</v>
      </c>
      <c r="P826" s="74">
        <f t="shared" si="8"/>
        <v>0.08</v>
      </c>
    </row>
    <row r="827">
      <c r="A827" s="33" t="s">
        <v>113</v>
      </c>
      <c r="B827" s="68" t="s">
        <v>124</v>
      </c>
      <c r="C827" s="35" t="s">
        <v>54</v>
      </c>
      <c r="D827" s="73" t="str">
        <f t="shared" si="2"/>
        <v>Asia/India-Asia/2006</v>
      </c>
      <c r="E827" s="56">
        <v>0.74</v>
      </c>
      <c r="F827" s="72">
        <v>35.0</v>
      </c>
      <c r="G827" s="69"/>
      <c r="H827" s="72">
        <v>264.0</v>
      </c>
      <c r="I827" s="56">
        <v>0.028</v>
      </c>
      <c r="J827" s="56">
        <v>0.145</v>
      </c>
      <c r="K827" s="74">
        <f t="shared" si="3"/>
        <v>0.74</v>
      </c>
      <c r="L827" s="75">
        <f t="shared" si="4"/>
        <v>35</v>
      </c>
      <c r="M827" s="75" t="str">
        <f t="shared" si="5"/>
        <v/>
      </c>
      <c r="N827" s="75">
        <f t="shared" si="6"/>
        <v>264</v>
      </c>
      <c r="O827" s="74">
        <f t="shared" si="7"/>
        <v>0.028</v>
      </c>
      <c r="P827" s="74">
        <f t="shared" si="8"/>
        <v>0.145</v>
      </c>
    </row>
    <row r="828">
      <c r="A828" s="33" t="s">
        <v>113</v>
      </c>
      <c r="B828" s="68" t="s">
        <v>124</v>
      </c>
      <c r="C828" s="35" t="s">
        <v>55</v>
      </c>
      <c r="D828" s="73" t="str">
        <f t="shared" si="2"/>
        <v>Asia/India-Asia/2007</v>
      </c>
      <c r="E828" s="56">
        <v>0.727</v>
      </c>
      <c r="F828" s="72">
        <v>33.0</v>
      </c>
      <c r="G828" s="69"/>
      <c r="H828" s="72">
        <v>271.0</v>
      </c>
      <c r="I828" s="56">
        <v>0.04</v>
      </c>
      <c r="J828" s="56">
        <v>0.202</v>
      </c>
      <c r="K828" s="74">
        <f t="shared" si="3"/>
        <v>0.727</v>
      </c>
      <c r="L828" s="75">
        <f t="shared" si="4"/>
        <v>33</v>
      </c>
      <c r="M828" s="75" t="str">
        <f t="shared" si="5"/>
        <v/>
      </c>
      <c r="N828" s="75">
        <f t="shared" si="6"/>
        <v>271</v>
      </c>
      <c r="O828" s="74">
        <f t="shared" si="7"/>
        <v>0.04</v>
      </c>
      <c r="P828" s="74">
        <f t="shared" si="8"/>
        <v>0.202</v>
      </c>
    </row>
    <row r="829">
      <c r="A829" s="33" t="s">
        <v>113</v>
      </c>
      <c r="B829" s="68" t="s">
        <v>124</v>
      </c>
      <c r="C829" s="35" t="s">
        <v>56</v>
      </c>
      <c r="D829" s="73" t="str">
        <f t="shared" si="2"/>
        <v>Asia/India-Asia/2008</v>
      </c>
      <c r="E829" s="56">
        <v>0.703</v>
      </c>
      <c r="F829" s="72">
        <v>30.0</v>
      </c>
      <c r="G829" s="69"/>
      <c r="H829" s="72">
        <v>271.0</v>
      </c>
      <c r="I829" s="56">
        <v>0.044</v>
      </c>
      <c r="J829" s="56">
        <v>0.295</v>
      </c>
      <c r="K829" s="74">
        <f t="shared" si="3"/>
        <v>0.703</v>
      </c>
      <c r="L829" s="75">
        <f t="shared" si="4"/>
        <v>30</v>
      </c>
      <c r="M829" s="75" t="str">
        <f t="shared" si="5"/>
        <v/>
      </c>
      <c r="N829" s="75">
        <f t="shared" si="6"/>
        <v>271</v>
      </c>
      <c r="O829" s="74">
        <f t="shared" si="7"/>
        <v>0.044</v>
      </c>
      <c r="P829" s="74">
        <f t="shared" si="8"/>
        <v>0.295</v>
      </c>
    </row>
    <row r="830">
      <c r="A830" s="33" t="s">
        <v>113</v>
      </c>
      <c r="B830" s="68" t="s">
        <v>124</v>
      </c>
      <c r="C830" s="35" t="s">
        <v>57</v>
      </c>
      <c r="D830" s="73" t="str">
        <f t="shared" si="2"/>
        <v>Asia/India-Asia/2009</v>
      </c>
      <c r="E830" s="56">
        <v>0.66</v>
      </c>
      <c r="F830" s="72">
        <v>30.0</v>
      </c>
      <c r="G830" s="69"/>
      <c r="H830" s="72">
        <v>271.0</v>
      </c>
      <c r="I830" s="56">
        <v>0.051</v>
      </c>
      <c r="J830" s="56">
        <v>0.441</v>
      </c>
      <c r="K830" s="74">
        <f t="shared" si="3"/>
        <v>0.66</v>
      </c>
      <c r="L830" s="75">
        <f t="shared" si="4"/>
        <v>30</v>
      </c>
      <c r="M830" s="75" t="str">
        <f t="shared" si="5"/>
        <v/>
      </c>
      <c r="N830" s="75">
        <f t="shared" si="6"/>
        <v>271</v>
      </c>
      <c r="O830" s="74">
        <f t="shared" si="7"/>
        <v>0.051</v>
      </c>
      <c r="P830" s="74">
        <f t="shared" si="8"/>
        <v>0.441</v>
      </c>
    </row>
    <row r="831">
      <c r="A831" s="33" t="s">
        <v>113</v>
      </c>
      <c r="B831" s="68" t="s">
        <v>124</v>
      </c>
      <c r="C831" s="35" t="s">
        <v>58</v>
      </c>
      <c r="D831" s="73" t="str">
        <f t="shared" si="2"/>
        <v>Asia/India-Asia/2010</v>
      </c>
      <c r="E831" s="56">
        <v>0.649</v>
      </c>
      <c r="F831" s="72">
        <v>29.0</v>
      </c>
      <c r="G831" s="69"/>
      <c r="H831" s="72">
        <v>258.0</v>
      </c>
      <c r="I831" s="56">
        <v>0.075</v>
      </c>
      <c r="J831" s="56">
        <v>0.624</v>
      </c>
      <c r="K831" s="74">
        <f t="shared" si="3"/>
        <v>0.649</v>
      </c>
      <c r="L831" s="75">
        <f t="shared" si="4"/>
        <v>29</v>
      </c>
      <c r="M831" s="75" t="str">
        <f t="shared" si="5"/>
        <v/>
      </c>
      <c r="N831" s="75">
        <f t="shared" si="6"/>
        <v>258</v>
      </c>
      <c r="O831" s="74">
        <f t="shared" si="7"/>
        <v>0.075</v>
      </c>
      <c r="P831" s="74">
        <f t="shared" si="8"/>
        <v>0.624</v>
      </c>
    </row>
    <row r="832">
      <c r="A832" s="33" t="s">
        <v>113</v>
      </c>
      <c r="B832" s="68" t="s">
        <v>124</v>
      </c>
      <c r="C832" s="35" t="s">
        <v>59</v>
      </c>
      <c r="D832" s="73" t="str">
        <f t="shared" si="2"/>
        <v>Asia/India-Asia/2011</v>
      </c>
      <c r="E832" s="56">
        <v>0.629</v>
      </c>
      <c r="F832" s="72">
        <v>29.0</v>
      </c>
      <c r="G832" s="69"/>
      <c r="H832" s="72">
        <v>254.0</v>
      </c>
      <c r="I832" s="56">
        <v>0.101</v>
      </c>
      <c r="J832" s="56">
        <v>0.732</v>
      </c>
      <c r="K832" s="74">
        <f t="shared" si="3"/>
        <v>0.629</v>
      </c>
      <c r="L832" s="75">
        <f t="shared" si="4"/>
        <v>29</v>
      </c>
      <c r="M832" s="75" t="str">
        <f t="shared" si="5"/>
        <v/>
      </c>
      <c r="N832" s="75">
        <f t="shared" si="6"/>
        <v>254</v>
      </c>
      <c r="O832" s="74">
        <f t="shared" si="7"/>
        <v>0.101</v>
      </c>
      <c r="P832" s="74">
        <f t="shared" si="8"/>
        <v>0.732</v>
      </c>
    </row>
    <row r="833">
      <c r="A833" s="33" t="s">
        <v>113</v>
      </c>
      <c r="B833" s="68" t="s">
        <v>124</v>
      </c>
      <c r="C833" s="35" t="s">
        <v>60</v>
      </c>
      <c r="D833" s="73" t="str">
        <f t="shared" si="2"/>
        <v>Asia/India-Asia/2012</v>
      </c>
      <c r="E833" s="56">
        <v>0.628</v>
      </c>
      <c r="F833" s="72">
        <v>27.0</v>
      </c>
      <c r="G833" s="72">
        <v>131.0</v>
      </c>
      <c r="H833" s="72">
        <v>243.0</v>
      </c>
      <c r="I833" s="56">
        <v>0.126</v>
      </c>
      <c r="J833" s="56">
        <v>0.699</v>
      </c>
      <c r="K833" s="74">
        <f t="shared" si="3"/>
        <v>0.628</v>
      </c>
      <c r="L833" s="75">
        <f t="shared" si="4"/>
        <v>27</v>
      </c>
      <c r="M833" s="75">
        <f t="shared" si="5"/>
        <v>131</v>
      </c>
      <c r="N833" s="75">
        <f t="shared" si="6"/>
        <v>243</v>
      </c>
      <c r="O833" s="74">
        <f t="shared" si="7"/>
        <v>0.126</v>
      </c>
      <c r="P833" s="74">
        <f t="shared" si="8"/>
        <v>0.699</v>
      </c>
    </row>
    <row r="834">
      <c r="A834" s="33" t="s">
        <v>113</v>
      </c>
      <c r="B834" s="68" t="s">
        <v>125</v>
      </c>
      <c r="C834" s="35" t="s">
        <v>48</v>
      </c>
      <c r="D834" s="73" t="str">
        <f t="shared" si="2"/>
        <v>Asia/Indonesia-Asia/2000</v>
      </c>
      <c r="E834" s="59"/>
      <c r="F834" s="69"/>
      <c r="G834" s="69"/>
      <c r="H834" s="69"/>
      <c r="I834" s="56">
        <v>0.009</v>
      </c>
      <c r="J834" s="56">
        <v>0.018</v>
      </c>
      <c r="K834" s="74" t="str">
        <f t="shared" si="3"/>
        <v/>
      </c>
      <c r="L834" s="75" t="str">
        <f t="shared" si="4"/>
        <v/>
      </c>
      <c r="M834" s="75" t="str">
        <f t="shared" si="5"/>
        <v/>
      </c>
      <c r="N834" s="75" t="str">
        <f t="shared" si="6"/>
        <v/>
      </c>
      <c r="O834" s="74">
        <f t="shared" si="7"/>
        <v>0.009</v>
      </c>
      <c r="P834" s="74">
        <f t="shared" si="8"/>
        <v>0.018</v>
      </c>
    </row>
    <row r="835">
      <c r="A835" s="33" t="s">
        <v>113</v>
      </c>
      <c r="B835" s="68" t="s">
        <v>125</v>
      </c>
      <c r="C835" s="35" t="s">
        <v>49</v>
      </c>
      <c r="D835" s="73" t="str">
        <f t="shared" si="2"/>
        <v>Asia/Indonesia-Asia/2001</v>
      </c>
      <c r="E835" s="59"/>
      <c r="F835" s="69"/>
      <c r="G835" s="69"/>
      <c r="H835" s="69"/>
      <c r="I835" s="56">
        <v>0.02</v>
      </c>
      <c r="J835" s="56">
        <v>0.031</v>
      </c>
      <c r="K835" s="74" t="str">
        <f t="shared" si="3"/>
        <v/>
      </c>
      <c r="L835" s="75" t="str">
        <f t="shared" si="4"/>
        <v/>
      </c>
      <c r="M835" s="75" t="str">
        <f t="shared" si="5"/>
        <v/>
      </c>
      <c r="N835" s="75" t="str">
        <f t="shared" si="6"/>
        <v/>
      </c>
      <c r="O835" s="74">
        <f t="shared" si="7"/>
        <v>0.02</v>
      </c>
      <c r="P835" s="74">
        <f t="shared" si="8"/>
        <v>0.031</v>
      </c>
    </row>
    <row r="836">
      <c r="A836" s="33" t="s">
        <v>113</v>
      </c>
      <c r="B836" s="68" t="s">
        <v>125</v>
      </c>
      <c r="C836" s="35" t="s">
        <v>50</v>
      </c>
      <c r="D836" s="73" t="str">
        <f t="shared" si="2"/>
        <v>Asia/Indonesia-Asia/2002</v>
      </c>
      <c r="E836" s="59"/>
      <c r="F836" s="69"/>
      <c r="G836" s="69"/>
      <c r="H836" s="69"/>
      <c r="I836" s="56">
        <v>0.021</v>
      </c>
      <c r="J836" s="56">
        <v>0.054</v>
      </c>
      <c r="K836" s="74" t="str">
        <f t="shared" si="3"/>
        <v/>
      </c>
      <c r="L836" s="75" t="str">
        <f t="shared" si="4"/>
        <v/>
      </c>
      <c r="M836" s="75" t="str">
        <f t="shared" si="5"/>
        <v/>
      </c>
      <c r="N836" s="75" t="str">
        <f t="shared" si="6"/>
        <v/>
      </c>
      <c r="O836" s="74">
        <f t="shared" si="7"/>
        <v>0.021</v>
      </c>
      <c r="P836" s="74">
        <f t="shared" si="8"/>
        <v>0.054</v>
      </c>
    </row>
    <row r="837">
      <c r="A837" s="33" t="s">
        <v>113</v>
      </c>
      <c r="B837" s="68" t="s">
        <v>125</v>
      </c>
      <c r="C837" s="35" t="s">
        <v>51</v>
      </c>
      <c r="D837" s="73" t="str">
        <f t="shared" si="2"/>
        <v>Asia/Indonesia-Asia/2003</v>
      </c>
      <c r="E837" s="59"/>
      <c r="F837" s="72">
        <v>168.0</v>
      </c>
      <c r="G837" s="69"/>
      <c r="H837" s="69"/>
      <c r="I837" s="56">
        <v>0.024</v>
      </c>
      <c r="J837" s="56">
        <v>0.085</v>
      </c>
      <c r="K837" s="74" t="str">
        <f t="shared" si="3"/>
        <v/>
      </c>
      <c r="L837" s="75">
        <f t="shared" si="4"/>
        <v>168</v>
      </c>
      <c r="M837" s="75" t="str">
        <f t="shared" si="5"/>
        <v/>
      </c>
      <c r="N837" s="75" t="str">
        <f t="shared" si="6"/>
        <v/>
      </c>
      <c r="O837" s="74">
        <f t="shared" si="7"/>
        <v>0.024</v>
      </c>
      <c r="P837" s="74">
        <f t="shared" si="8"/>
        <v>0.085</v>
      </c>
    </row>
    <row r="838">
      <c r="A838" s="33" t="s">
        <v>113</v>
      </c>
      <c r="B838" s="68" t="s">
        <v>125</v>
      </c>
      <c r="C838" s="35" t="s">
        <v>52</v>
      </c>
      <c r="D838" s="73" t="str">
        <f t="shared" si="2"/>
        <v>Asia/Indonesia-Asia/2004</v>
      </c>
      <c r="E838" s="59"/>
      <c r="F838" s="72">
        <v>151.0</v>
      </c>
      <c r="G838" s="69"/>
      <c r="H838" s="69"/>
      <c r="I838" s="56">
        <v>0.026</v>
      </c>
      <c r="J838" s="56">
        <v>0.137</v>
      </c>
      <c r="K838" s="74" t="str">
        <f t="shared" si="3"/>
        <v/>
      </c>
      <c r="L838" s="75">
        <f t="shared" si="4"/>
        <v>151</v>
      </c>
      <c r="M838" s="75" t="str">
        <f t="shared" si="5"/>
        <v/>
      </c>
      <c r="N838" s="75" t="str">
        <f t="shared" si="6"/>
        <v/>
      </c>
      <c r="O838" s="74">
        <f t="shared" si="7"/>
        <v>0.026</v>
      </c>
      <c r="P838" s="74">
        <f t="shared" si="8"/>
        <v>0.137</v>
      </c>
    </row>
    <row r="839">
      <c r="A839" s="33" t="s">
        <v>113</v>
      </c>
      <c r="B839" s="68" t="s">
        <v>125</v>
      </c>
      <c r="C839" s="35" t="s">
        <v>53</v>
      </c>
      <c r="D839" s="73" t="str">
        <f t="shared" si="2"/>
        <v>Asia/Indonesia-Asia/2005</v>
      </c>
      <c r="E839" s="56">
        <v>0.375</v>
      </c>
      <c r="F839" s="72">
        <v>151.0</v>
      </c>
      <c r="G839" s="69"/>
      <c r="H839" s="72">
        <v>560.0</v>
      </c>
      <c r="I839" s="56">
        <v>0.036</v>
      </c>
      <c r="J839" s="56">
        <v>0.209</v>
      </c>
      <c r="K839" s="74">
        <f t="shared" si="3"/>
        <v>0.375</v>
      </c>
      <c r="L839" s="75">
        <f t="shared" si="4"/>
        <v>151</v>
      </c>
      <c r="M839" s="75" t="str">
        <f t="shared" si="5"/>
        <v/>
      </c>
      <c r="N839" s="75">
        <f t="shared" si="6"/>
        <v>560</v>
      </c>
      <c r="O839" s="74">
        <f t="shared" si="7"/>
        <v>0.036</v>
      </c>
      <c r="P839" s="74">
        <f t="shared" si="8"/>
        <v>0.209</v>
      </c>
    </row>
    <row r="840">
      <c r="A840" s="33" t="s">
        <v>113</v>
      </c>
      <c r="B840" s="68" t="s">
        <v>125</v>
      </c>
      <c r="C840" s="35" t="s">
        <v>54</v>
      </c>
      <c r="D840" s="73" t="str">
        <f t="shared" si="2"/>
        <v>Asia/Indonesia-Asia/2006</v>
      </c>
      <c r="E840" s="56">
        <v>0.375</v>
      </c>
      <c r="F840" s="72">
        <v>97.0</v>
      </c>
      <c r="G840" s="69"/>
      <c r="H840" s="72">
        <v>576.0</v>
      </c>
      <c r="I840" s="56">
        <v>0.048</v>
      </c>
      <c r="J840" s="56">
        <v>0.28</v>
      </c>
      <c r="K840" s="74">
        <f t="shared" si="3"/>
        <v>0.375</v>
      </c>
      <c r="L840" s="75">
        <f t="shared" si="4"/>
        <v>97</v>
      </c>
      <c r="M840" s="75" t="str">
        <f t="shared" si="5"/>
        <v/>
      </c>
      <c r="N840" s="75">
        <f t="shared" si="6"/>
        <v>576</v>
      </c>
      <c r="O840" s="74">
        <f t="shared" si="7"/>
        <v>0.048</v>
      </c>
      <c r="P840" s="74">
        <f t="shared" si="8"/>
        <v>0.28</v>
      </c>
    </row>
    <row r="841">
      <c r="A841" s="33" t="s">
        <v>113</v>
      </c>
      <c r="B841" s="68" t="s">
        <v>125</v>
      </c>
      <c r="C841" s="35" t="s">
        <v>55</v>
      </c>
      <c r="D841" s="73" t="str">
        <f t="shared" si="2"/>
        <v>Asia/Indonesia-Asia/2007</v>
      </c>
      <c r="E841" s="56">
        <v>0.375</v>
      </c>
      <c r="F841" s="72">
        <v>105.0</v>
      </c>
      <c r="G841" s="69"/>
      <c r="H841" s="72">
        <v>266.0</v>
      </c>
      <c r="I841" s="56">
        <v>0.058</v>
      </c>
      <c r="J841" s="56">
        <v>0.404</v>
      </c>
      <c r="K841" s="74">
        <f t="shared" si="3"/>
        <v>0.375</v>
      </c>
      <c r="L841" s="75">
        <f t="shared" si="4"/>
        <v>105</v>
      </c>
      <c r="M841" s="75" t="str">
        <f t="shared" si="5"/>
        <v/>
      </c>
      <c r="N841" s="75">
        <f t="shared" si="6"/>
        <v>266</v>
      </c>
      <c r="O841" s="74">
        <f t="shared" si="7"/>
        <v>0.058</v>
      </c>
      <c r="P841" s="74">
        <f t="shared" si="8"/>
        <v>0.404</v>
      </c>
    </row>
    <row r="842">
      <c r="A842" s="33" t="s">
        <v>113</v>
      </c>
      <c r="B842" s="68" t="s">
        <v>125</v>
      </c>
      <c r="C842" s="35" t="s">
        <v>56</v>
      </c>
      <c r="D842" s="73" t="str">
        <f t="shared" si="2"/>
        <v>Asia/Indonesia-Asia/2008</v>
      </c>
      <c r="E842" s="56">
        <v>0.375</v>
      </c>
      <c r="F842" s="72">
        <v>77.0</v>
      </c>
      <c r="G842" s="69"/>
      <c r="H842" s="72">
        <v>266.0</v>
      </c>
      <c r="I842" s="56">
        <v>0.079</v>
      </c>
      <c r="J842" s="56">
        <v>0.6</v>
      </c>
      <c r="K842" s="74">
        <f t="shared" si="3"/>
        <v>0.375</v>
      </c>
      <c r="L842" s="75">
        <f t="shared" si="4"/>
        <v>77</v>
      </c>
      <c r="M842" s="75" t="str">
        <f t="shared" si="5"/>
        <v/>
      </c>
      <c r="N842" s="75">
        <f t="shared" si="6"/>
        <v>266</v>
      </c>
      <c r="O842" s="74">
        <f t="shared" si="7"/>
        <v>0.079</v>
      </c>
      <c r="P842" s="74">
        <f t="shared" si="8"/>
        <v>0.6</v>
      </c>
    </row>
    <row r="843">
      <c r="A843" s="33" t="s">
        <v>113</v>
      </c>
      <c r="B843" s="68" t="s">
        <v>125</v>
      </c>
      <c r="C843" s="35" t="s">
        <v>57</v>
      </c>
      <c r="D843" s="73" t="str">
        <f t="shared" si="2"/>
        <v>Asia/Indonesia-Asia/2009</v>
      </c>
      <c r="E843" s="56">
        <v>0.378</v>
      </c>
      <c r="F843" s="72">
        <v>63.0</v>
      </c>
      <c r="G843" s="69"/>
      <c r="H843" s="72">
        <v>266.0</v>
      </c>
      <c r="I843" s="56">
        <v>0.069</v>
      </c>
      <c r="J843" s="56">
        <v>0.689</v>
      </c>
      <c r="K843" s="74">
        <f t="shared" si="3"/>
        <v>0.378</v>
      </c>
      <c r="L843" s="75">
        <f t="shared" si="4"/>
        <v>63</v>
      </c>
      <c r="M843" s="75" t="str">
        <f t="shared" si="5"/>
        <v/>
      </c>
      <c r="N843" s="75">
        <f t="shared" si="6"/>
        <v>266</v>
      </c>
      <c r="O843" s="74">
        <f t="shared" si="7"/>
        <v>0.069</v>
      </c>
      <c r="P843" s="74">
        <f t="shared" si="8"/>
        <v>0.689</v>
      </c>
    </row>
    <row r="844">
      <c r="A844" s="33" t="s">
        <v>113</v>
      </c>
      <c r="B844" s="68" t="s">
        <v>125</v>
      </c>
      <c r="C844" s="35" t="s">
        <v>58</v>
      </c>
      <c r="D844" s="73" t="str">
        <f t="shared" si="2"/>
        <v>Asia/Indonesia-Asia/2010</v>
      </c>
      <c r="E844" s="56">
        <v>0.322</v>
      </c>
      <c r="F844" s="72">
        <v>50.0</v>
      </c>
      <c r="G844" s="69"/>
      <c r="H844" s="72">
        <v>266.0</v>
      </c>
      <c r="I844" s="56">
        <v>0.109</v>
      </c>
      <c r="J844" s="56">
        <v>0.878</v>
      </c>
      <c r="K844" s="74">
        <f t="shared" si="3"/>
        <v>0.322</v>
      </c>
      <c r="L844" s="75">
        <f t="shared" si="4"/>
        <v>50</v>
      </c>
      <c r="M844" s="75" t="str">
        <f t="shared" si="5"/>
        <v/>
      </c>
      <c r="N844" s="75">
        <f t="shared" si="6"/>
        <v>266</v>
      </c>
      <c r="O844" s="74">
        <f t="shared" si="7"/>
        <v>0.109</v>
      </c>
      <c r="P844" s="74">
        <f t="shared" si="8"/>
        <v>0.878</v>
      </c>
    </row>
    <row r="845">
      <c r="A845" s="33" t="s">
        <v>113</v>
      </c>
      <c r="B845" s="68" t="s">
        <v>125</v>
      </c>
      <c r="C845" s="35" t="s">
        <v>59</v>
      </c>
      <c r="D845" s="73" t="str">
        <f t="shared" si="2"/>
        <v>Asia/Indonesia-Asia/2011</v>
      </c>
      <c r="E845" s="56">
        <v>0.322</v>
      </c>
      <c r="F845" s="72">
        <v>48.0</v>
      </c>
      <c r="G845" s="69"/>
      <c r="H845" s="72">
        <v>266.0</v>
      </c>
      <c r="I845" s="56">
        <v>0.111</v>
      </c>
      <c r="J845" s="56">
        <v>1.025</v>
      </c>
      <c r="K845" s="74">
        <f t="shared" si="3"/>
        <v>0.322</v>
      </c>
      <c r="L845" s="75">
        <f t="shared" si="4"/>
        <v>48</v>
      </c>
      <c r="M845" s="75" t="str">
        <f t="shared" si="5"/>
        <v/>
      </c>
      <c r="N845" s="75">
        <f t="shared" si="6"/>
        <v>266</v>
      </c>
      <c r="O845" s="74">
        <f t="shared" si="7"/>
        <v>0.111</v>
      </c>
      <c r="P845" s="74">
        <f t="shared" si="8"/>
        <v>1.025</v>
      </c>
    </row>
    <row r="846">
      <c r="A846" s="33" t="s">
        <v>113</v>
      </c>
      <c r="B846" s="68" t="s">
        <v>125</v>
      </c>
      <c r="C846" s="35" t="s">
        <v>60</v>
      </c>
      <c r="D846" s="73" t="str">
        <f t="shared" si="2"/>
        <v>Asia/Indonesia-Asia/2012</v>
      </c>
      <c r="E846" s="56">
        <v>0.322</v>
      </c>
      <c r="F846" s="72">
        <v>48.0</v>
      </c>
      <c r="G846" s="72">
        <v>116.0</v>
      </c>
      <c r="H846" s="72">
        <v>259.0</v>
      </c>
      <c r="I846" s="56">
        <v>0.147</v>
      </c>
      <c r="J846" s="56">
        <v>1.142</v>
      </c>
      <c r="K846" s="74">
        <f t="shared" si="3"/>
        <v>0.322</v>
      </c>
      <c r="L846" s="75">
        <f t="shared" si="4"/>
        <v>48</v>
      </c>
      <c r="M846" s="75">
        <f t="shared" si="5"/>
        <v>116</v>
      </c>
      <c r="N846" s="75">
        <f t="shared" si="6"/>
        <v>259</v>
      </c>
      <c r="O846" s="74">
        <f t="shared" si="7"/>
        <v>0.147</v>
      </c>
      <c r="P846" s="74">
        <f t="shared" si="8"/>
        <v>1.142</v>
      </c>
    </row>
    <row r="847">
      <c r="A847" s="33" t="s">
        <v>113</v>
      </c>
      <c r="B847" s="68" t="s">
        <v>126</v>
      </c>
      <c r="C847" s="35" t="s">
        <v>48</v>
      </c>
      <c r="D847" s="73" t="str">
        <f t="shared" si="2"/>
        <v>Asia/Japan-Asia/2000</v>
      </c>
      <c r="E847" s="59"/>
      <c r="F847" s="69"/>
      <c r="G847" s="69"/>
      <c r="H847" s="69"/>
      <c r="I847" s="56">
        <v>0.3</v>
      </c>
      <c r="J847" s="56">
        <v>0.531</v>
      </c>
      <c r="K847" s="74" t="str">
        <f t="shared" si="3"/>
        <v/>
      </c>
      <c r="L847" s="75" t="str">
        <f t="shared" si="4"/>
        <v/>
      </c>
      <c r="M847" s="75" t="str">
        <f t="shared" si="5"/>
        <v/>
      </c>
      <c r="N847" s="75" t="str">
        <f t="shared" si="6"/>
        <v/>
      </c>
      <c r="O847" s="74">
        <f t="shared" si="7"/>
        <v>0.3</v>
      </c>
      <c r="P847" s="74">
        <f t="shared" si="8"/>
        <v>0.531</v>
      </c>
    </row>
    <row r="848">
      <c r="A848" s="33" t="s">
        <v>113</v>
      </c>
      <c r="B848" s="68" t="s">
        <v>126</v>
      </c>
      <c r="C848" s="35" t="s">
        <v>49</v>
      </c>
      <c r="D848" s="73" t="str">
        <f t="shared" si="2"/>
        <v>Asia/Japan-Asia/2001</v>
      </c>
      <c r="E848" s="59"/>
      <c r="F848" s="69"/>
      <c r="G848" s="69"/>
      <c r="H848" s="69"/>
      <c r="I848" s="56">
        <v>0.385</v>
      </c>
      <c r="J848" s="56">
        <v>0.594</v>
      </c>
      <c r="K848" s="74" t="str">
        <f t="shared" si="3"/>
        <v/>
      </c>
      <c r="L848" s="75" t="str">
        <f t="shared" si="4"/>
        <v/>
      </c>
      <c r="M848" s="75" t="str">
        <f t="shared" si="5"/>
        <v/>
      </c>
      <c r="N848" s="75" t="str">
        <f t="shared" si="6"/>
        <v/>
      </c>
      <c r="O848" s="74">
        <f t="shared" si="7"/>
        <v>0.385</v>
      </c>
      <c r="P848" s="74">
        <f t="shared" si="8"/>
        <v>0.594</v>
      </c>
    </row>
    <row r="849">
      <c r="A849" s="33" t="s">
        <v>113</v>
      </c>
      <c r="B849" s="68" t="s">
        <v>126</v>
      </c>
      <c r="C849" s="35" t="s">
        <v>50</v>
      </c>
      <c r="D849" s="73" t="str">
        <f t="shared" si="2"/>
        <v>Asia/Japan-Asia/2002</v>
      </c>
      <c r="E849" s="59"/>
      <c r="F849" s="69"/>
      <c r="G849" s="69"/>
      <c r="H849" s="69"/>
      <c r="I849" s="56">
        <v>0.466</v>
      </c>
      <c r="J849" s="56">
        <v>0.643</v>
      </c>
      <c r="K849" s="74" t="str">
        <f t="shared" si="3"/>
        <v/>
      </c>
      <c r="L849" s="75" t="str">
        <f t="shared" si="4"/>
        <v/>
      </c>
      <c r="M849" s="75" t="str">
        <f t="shared" si="5"/>
        <v/>
      </c>
      <c r="N849" s="75" t="str">
        <f t="shared" si="6"/>
        <v/>
      </c>
      <c r="O849" s="74">
        <f t="shared" si="7"/>
        <v>0.466</v>
      </c>
      <c r="P849" s="74">
        <f t="shared" si="8"/>
        <v>0.643</v>
      </c>
    </row>
    <row r="850">
      <c r="A850" s="33" t="s">
        <v>113</v>
      </c>
      <c r="B850" s="68" t="s">
        <v>126</v>
      </c>
      <c r="C850" s="35" t="s">
        <v>51</v>
      </c>
      <c r="D850" s="73" t="str">
        <f t="shared" si="2"/>
        <v>Asia/Japan-Asia/2003</v>
      </c>
      <c r="E850" s="59"/>
      <c r="F850" s="72">
        <v>31.0</v>
      </c>
      <c r="G850" s="69"/>
      <c r="H850" s="69"/>
      <c r="I850" s="56">
        <v>0.484</v>
      </c>
      <c r="J850" s="56">
        <v>0.685</v>
      </c>
      <c r="K850" s="74" t="str">
        <f t="shared" si="3"/>
        <v/>
      </c>
      <c r="L850" s="75">
        <f t="shared" si="4"/>
        <v>31</v>
      </c>
      <c r="M850" s="75" t="str">
        <f t="shared" si="5"/>
        <v/>
      </c>
      <c r="N850" s="75" t="str">
        <f t="shared" si="6"/>
        <v/>
      </c>
      <c r="O850" s="74">
        <f t="shared" si="7"/>
        <v>0.484</v>
      </c>
      <c r="P850" s="74">
        <f t="shared" si="8"/>
        <v>0.685</v>
      </c>
    </row>
    <row r="851">
      <c r="A851" s="33" t="s">
        <v>113</v>
      </c>
      <c r="B851" s="68" t="s">
        <v>126</v>
      </c>
      <c r="C851" s="35" t="s">
        <v>52</v>
      </c>
      <c r="D851" s="73" t="str">
        <f t="shared" si="2"/>
        <v>Asia/Japan-Asia/2004</v>
      </c>
      <c r="E851" s="59"/>
      <c r="F851" s="72">
        <v>31.0</v>
      </c>
      <c r="G851" s="69"/>
      <c r="H851" s="69"/>
      <c r="I851" s="56">
        <v>0.624</v>
      </c>
      <c r="J851" s="56">
        <v>0.722</v>
      </c>
      <c r="K851" s="74" t="str">
        <f t="shared" si="3"/>
        <v/>
      </c>
      <c r="L851" s="75">
        <f t="shared" si="4"/>
        <v>31</v>
      </c>
      <c r="M851" s="75" t="str">
        <f t="shared" si="5"/>
        <v/>
      </c>
      <c r="N851" s="75" t="str">
        <f t="shared" si="6"/>
        <v/>
      </c>
      <c r="O851" s="74">
        <f t="shared" si="7"/>
        <v>0.624</v>
      </c>
      <c r="P851" s="74">
        <f t="shared" si="8"/>
        <v>0.722</v>
      </c>
    </row>
    <row r="852">
      <c r="A852" s="33" t="s">
        <v>113</v>
      </c>
      <c r="B852" s="68" t="s">
        <v>126</v>
      </c>
      <c r="C852" s="35" t="s">
        <v>53</v>
      </c>
      <c r="D852" s="73" t="str">
        <f t="shared" si="2"/>
        <v>Asia/Japan-Asia/2005</v>
      </c>
      <c r="E852" s="56">
        <v>0.525</v>
      </c>
      <c r="F852" s="72">
        <v>30.0</v>
      </c>
      <c r="G852" s="69"/>
      <c r="H852" s="72">
        <v>315.0</v>
      </c>
      <c r="I852" s="56">
        <v>0.669</v>
      </c>
      <c r="J852" s="56">
        <v>0.76</v>
      </c>
      <c r="K852" s="74">
        <f t="shared" si="3"/>
        <v>0.525</v>
      </c>
      <c r="L852" s="75">
        <f t="shared" si="4"/>
        <v>30</v>
      </c>
      <c r="M852" s="75" t="str">
        <f t="shared" si="5"/>
        <v/>
      </c>
      <c r="N852" s="75">
        <f t="shared" si="6"/>
        <v>315</v>
      </c>
      <c r="O852" s="74">
        <f t="shared" si="7"/>
        <v>0.669</v>
      </c>
      <c r="P852" s="74">
        <f t="shared" si="8"/>
        <v>0.76</v>
      </c>
    </row>
    <row r="853">
      <c r="A853" s="33" t="s">
        <v>113</v>
      </c>
      <c r="B853" s="68" t="s">
        <v>126</v>
      </c>
      <c r="C853" s="35" t="s">
        <v>54</v>
      </c>
      <c r="D853" s="73" t="str">
        <f t="shared" si="2"/>
        <v>Asia/Japan-Asia/2006</v>
      </c>
      <c r="E853" s="56">
        <v>0.525</v>
      </c>
      <c r="F853" s="72">
        <v>22.0</v>
      </c>
      <c r="G853" s="69"/>
      <c r="H853" s="72">
        <v>350.0</v>
      </c>
      <c r="I853" s="56">
        <v>0.687</v>
      </c>
      <c r="J853" s="56">
        <v>0.785</v>
      </c>
      <c r="K853" s="74">
        <f t="shared" si="3"/>
        <v>0.525</v>
      </c>
      <c r="L853" s="75">
        <f t="shared" si="4"/>
        <v>22</v>
      </c>
      <c r="M853" s="75" t="str">
        <f t="shared" si="5"/>
        <v/>
      </c>
      <c r="N853" s="75">
        <f t="shared" si="6"/>
        <v>350</v>
      </c>
      <c r="O853" s="74">
        <f t="shared" si="7"/>
        <v>0.687</v>
      </c>
      <c r="P853" s="74">
        <f t="shared" si="8"/>
        <v>0.785</v>
      </c>
    </row>
    <row r="854">
      <c r="A854" s="33" t="s">
        <v>113</v>
      </c>
      <c r="B854" s="68" t="s">
        <v>126</v>
      </c>
      <c r="C854" s="35" t="s">
        <v>55</v>
      </c>
      <c r="D854" s="73" t="str">
        <f t="shared" si="2"/>
        <v>Asia/Japan-Asia/2007</v>
      </c>
      <c r="E854" s="56">
        <v>0.525</v>
      </c>
      <c r="F854" s="72">
        <v>22.0</v>
      </c>
      <c r="G854" s="69"/>
      <c r="H854" s="72">
        <v>350.0</v>
      </c>
      <c r="I854" s="56">
        <v>0.743</v>
      </c>
      <c r="J854" s="56">
        <v>0.844</v>
      </c>
      <c r="K854" s="74">
        <f t="shared" si="3"/>
        <v>0.525</v>
      </c>
      <c r="L854" s="75">
        <f t="shared" si="4"/>
        <v>22</v>
      </c>
      <c r="M854" s="75" t="str">
        <f t="shared" si="5"/>
        <v/>
      </c>
      <c r="N854" s="75">
        <f t="shared" si="6"/>
        <v>350</v>
      </c>
      <c r="O854" s="74">
        <f t="shared" si="7"/>
        <v>0.743</v>
      </c>
      <c r="P854" s="74">
        <f t="shared" si="8"/>
        <v>0.844</v>
      </c>
    </row>
    <row r="855">
      <c r="A855" s="33" t="s">
        <v>113</v>
      </c>
      <c r="B855" s="68" t="s">
        <v>126</v>
      </c>
      <c r="C855" s="35" t="s">
        <v>56</v>
      </c>
      <c r="D855" s="73" t="str">
        <f t="shared" si="2"/>
        <v>Asia/Japan-Asia/2008</v>
      </c>
      <c r="E855" s="56">
        <v>0.55</v>
      </c>
      <c r="F855" s="72">
        <v>22.0</v>
      </c>
      <c r="G855" s="69"/>
      <c r="H855" s="72">
        <v>355.0</v>
      </c>
      <c r="I855" s="56">
        <v>0.754</v>
      </c>
      <c r="J855" s="56">
        <v>0.867</v>
      </c>
      <c r="K855" s="74">
        <f t="shared" si="3"/>
        <v>0.55</v>
      </c>
      <c r="L855" s="75">
        <f t="shared" si="4"/>
        <v>22</v>
      </c>
      <c r="M855" s="75" t="str">
        <f t="shared" si="5"/>
        <v/>
      </c>
      <c r="N855" s="75">
        <f t="shared" si="6"/>
        <v>355</v>
      </c>
      <c r="O855" s="74">
        <f t="shared" si="7"/>
        <v>0.754</v>
      </c>
      <c r="P855" s="74">
        <f t="shared" si="8"/>
        <v>0.867</v>
      </c>
    </row>
    <row r="856">
      <c r="A856" s="33" t="s">
        <v>113</v>
      </c>
      <c r="B856" s="68" t="s">
        <v>126</v>
      </c>
      <c r="C856" s="35" t="s">
        <v>57</v>
      </c>
      <c r="D856" s="73" t="str">
        <f t="shared" si="2"/>
        <v>Asia/Japan-Asia/2009</v>
      </c>
      <c r="E856" s="56">
        <v>0.553</v>
      </c>
      <c r="F856" s="72">
        <v>22.0</v>
      </c>
      <c r="G856" s="69"/>
      <c r="H856" s="72">
        <v>355.0</v>
      </c>
      <c r="I856" s="56">
        <v>0.78</v>
      </c>
      <c r="J856" s="56">
        <v>0.913</v>
      </c>
      <c r="K856" s="74">
        <f t="shared" si="3"/>
        <v>0.553</v>
      </c>
      <c r="L856" s="75">
        <f t="shared" si="4"/>
        <v>22</v>
      </c>
      <c r="M856" s="75" t="str">
        <f t="shared" si="5"/>
        <v/>
      </c>
      <c r="N856" s="75">
        <f t="shared" si="6"/>
        <v>355</v>
      </c>
      <c r="O856" s="74">
        <f t="shared" si="7"/>
        <v>0.78</v>
      </c>
      <c r="P856" s="74">
        <f t="shared" si="8"/>
        <v>0.913</v>
      </c>
    </row>
    <row r="857">
      <c r="A857" s="33" t="s">
        <v>113</v>
      </c>
      <c r="B857" s="68" t="s">
        <v>126</v>
      </c>
      <c r="C857" s="35" t="s">
        <v>58</v>
      </c>
      <c r="D857" s="73" t="str">
        <f t="shared" si="2"/>
        <v>Asia/Japan-Asia/2010</v>
      </c>
      <c r="E857" s="56">
        <v>0.476</v>
      </c>
      <c r="F857" s="72">
        <v>22.0</v>
      </c>
      <c r="G857" s="69"/>
      <c r="H857" s="72">
        <v>355.0</v>
      </c>
      <c r="I857" s="56">
        <v>0.782</v>
      </c>
      <c r="J857" s="56">
        <v>0.968</v>
      </c>
      <c r="K857" s="74">
        <f t="shared" si="3"/>
        <v>0.476</v>
      </c>
      <c r="L857" s="75">
        <f t="shared" si="4"/>
        <v>22</v>
      </c>
      <c r="M857" s="75" t="str">
        <f t="shared" si="5"/>
        <v/>
      </c>
      <c r="N857" s="75">
        <f t="shared" si="6"/>
        <v>355</v>
      </c>
      <c r="O857" s="74">
        <f t="shared" si="7"/>
        <v>0.782</v>
      </c>
      <c r="P857" s="74">
        <f t="shared" si="8"/>
        <v>0.968</v>
      </c>
    </row>
    <row r="858">
      <c r="A858" s="33" t="s">
        <v>113</v>
      </c>
      <c r="B858" s="68" t="s">
        <v>126</v>
      </c>
      <c r="C858" s="35" t="s">
        <v>59</v>
      </c>
      <c r="D858" s="73" t="str">
        <f t="shared" si="2"/>
        <v>Asia/Japan-Asia/2011</v>
      </c>
      <c r="E858" s="56">
        <v>0.484</v>
      </c>
      <c r="F858" s="72">
        <v>22.0</v>
      </c>
      <c r="G858" s="69"/>
      <c r="H858" s="72">
        <v>330.0</v>
      </c>
      <c r="I858" s="56">
        <v>0.791</v>
      </c>
      <c r="J858" s="56">
        <v>1.02</v>
      </c>
      <c r="K858" s="74">
        <f t="shared" si="3"/>
        <v>0.484</v>
      </c>
      <c r="L858" s="75">
        <f t="shared" si="4"/>
        <v>22</v>
      </c>
      <c r="M858" s="75" t="str">
        <f t="shared" si="5"/>
        <v/>
      </c>
      <c r="N858" s="75">
        <f t="shared" si="6"/>
        <v>330</v>
      </c>
      <c r="O858" s="74">
        <f t="shared" si="7"/>
        <v>0.791</v>
      </c>
      <c r="P858" s="74">
        <f t="shared" si="8"/>
        <v>1.02</v>
      </c>
    </row>
    <row r="859">
      <c r="A859" s="33" t="s">
        <v>113</v>
      </c>
      <c r="B859" s="68" t="s">
        <v>126</v>
      </c>
      <c r="C859" s="35" t="s">
        <v>60</v>
      </c>
      <c r="D859" s="73" t="str">
        <f t="shared" si="2"/>
        <v>Asia/Japan-Asia/2012</v>
      </c>
      <c r="E859" s="56">
        <v>0.494</v>
      </c>
      <c r="F859" s="72">
        <v>22.0</v>
      </c>
      <c r="G859" s="72">
        <v>23.0</v>
      </c>
      <c r="H859" s="72">
        <v>330.0</v>
      </c>
      <c r="I859" s="56">
        <v>0.863</v>
      </c>
      <c r="J859" s="56">
        <v>1.087</v>
      </c>
      <c r="K859" s="74">
        <f t="shared" si="3"/>
        <v>0.494</v>
      </c>
      <c r="L859" s="75">
        <f t="shared" si="4"/>
        <v>22</v>
      </c>
      <c r="M859" s="75">
        <f t="shared" si="5"/>
        <v>23</v>
      </c>
      <c r="N859" s="75">
        <f t="shared" si="6"/>
        <v>330</v>
      </c>
      <c r="O859" s="74">
        <f t="shared" si="7"/>
        <v>0.863</v>
      </c>
      <c r="P859" s="74">
        <f t="shared" si="8"/>
        <v>1.087</v>
      </c>
    </row>
    <row r="860">
      <c r="A860" s="33" t="s">
        <v>113</v>
      </c>
      <c r="B860" s="68" t="s">
        <v>127</v>
      </c>
      <c r="C860" s="35" t="s">
        <v>48</v>
      </c>
      <c r="D860" s="73" t="str">
        <f t="shared" si="2"/>
        <v>Asia/Kazakhstan-Asia/2000</v>
      </c>
      <c r="E860" s="59"/>
      <c r="F860" s="69"/>
      <c r="G860" s="69"/>
      <c r="H860" s="69"/>
      <c r="I860" s="56">
        <v>0.007</v>
      </c>
      <c r="J860" s="56">
        <v>0.014</v>
      </c>
      <c r="K860" s="74" t="str">
        <f t="shared" si="3"/>
        <v/>
      </c>
      <c r="L860" s="75" t="str">
        <f t="shared" si="4"/>
        <v/>
      </c>
      <c r="M860" s="75" t="str">
        <f t="shared" si="5"/>
        <v/>
      </c>
      <c r="N860" s="75" t="str">
        <f t="shared" si="6"/>
        <v/>
      </c>
      <c r="O860" s="74">
        <f t="shared" si="7"/>
        <v>0.007</v>
      </c>
      <c r="P860" s="74">
        <f t="shared" si="8"/>
        <v>0.014</v>
      </c>
    </row>
    <row r="861">
      <c r="A861" s="33" t="s">
        <v>113</v>
      </c>
      <c r="B861" s="68" t="s">
        <v>127</v>
      </c>
      <c r="C861" s="35" t="s">
        <v>49</v>
      </c>
      <c r="D861" s="73" t="str">
        <f t="shared" si="2"/>
        <v>Asia/Kazakhstan-Asia/2001</v>
      </c>
      <c r="E861" s="59"/>
      <c r="F861" s="69"/>
      <c r="G861" s="69"/>
      <c r="H861" s="69"/>
      <c r="I861" s="56">
        <v>0.01</v>
      </c>
      <c r="J861" s="56">
        <v>0.04</v>
      </c>
      <c r="K861" s="74" t="str">
        <f t="shared" si="3"/>
        <v/>
      </c>
      <c r="L861" s="75" t="str">
        <f t="shared" si="4"/>
        <v/>
      </c>
      <c r="M861" s="75" t="str">
        <f t="shared" si="5"/>
        <v/>
      </c>
      <c r="N861" s="75" t="str">
        <f t="shared" si="6"/>
        <v/>
      </c>
      <c r="O861" s="74">
        <f t="shared" si="7"/>
        <v>0.01</v>
      </c>
      <c r="P861" s="74">
        <f t="shared" si="8"/>
        <v>0.04</v>
      </c>
    </row>
    <row r="862">
      <c r="A862" s="33" t="s">
        <v>113</v>
      </c>
      <c r="B862" s="68" t="s">
        <v>127</v>
      </c>
      <c r="C862" s="35" t="s">
        <v>50</v>
      </c>
      <c r="D862" s="73" t="str">
        <f t="shared" si="2"/>
        <v>Asia/Kazakhstan-Asia/2002</v>
      </c>
      <c r="E862" s="59"/>
      <c r="F862" s="69"/>
      <c r="G862" s="69"/>
      <c r="H862" s="69"/>
      <c r="I862" s="56">
        <v>0.017</v>
      </c>
      <c r="J862" s="56">
        <v>0.07</v>
      </c>
      <c r="K862" s="74" t="str">
        <f t="shared" si="3"/>
        <v/>
      </c>
      <c r="L862" s="75" t="str">
        <f t="shared" si="4"/>
        <v/>
      </c>
      <c r="M862" s="75" t="str">
        <f t="shared" si="5"/>
        <v/>
      </c>
      <c r="N862" s="75" t="str">
        <f t="shared" si="6"/>
        <v/>
      </c>
      <c r="O862" s="74">
        <f t="shared" si="7"/>
        <v>0.017</v>
      </c>
      <c r="P862" s="74">
        <f t="shared" si="8"/>
        <v>0.07</v>
      </c>
    </row>
    <row r="863">
      <c r="A863" s="33" t="s">
        <v>113</v>
      </c>
      <c r="B863" s="68" t="s">
        <v>127</v>
      </c>
      <c r="C863" s="35" t="s">
        <v>51</v>
      </c>
      <c r="D863" s="73" t="str">
        <f t="shared" si="2"/>
        <v>Asia/Kazakhstan-Asia/2003</v>
      </c>
      <c r="E863" s="59"/>
      <c r="F863" s="72">
        <v>26.0</v>
      </c>
      <c r="G863" s="69"/>
      <c r="H863" s="69"/>
      <c r="I863" s="56">
        <v>0.02</v>
      </c>
      <c r="J863" s="56">
        <v>0.09</v>
      </c>
      <c r="K863" s="74" t="str">
        <f t="shared" si="3"/>
        <v/>
      </c>
      <c r="L863" s="75">
        <f t="shared" si="4"/>
        <v>26</v>
      </c>
      <c r="M863" s="75" t="str">
        <f t="shared" si="5"/>
        <v/>
      </c>
      <c r="N863" s="75" t="str">
        <f t="shared" si="6"/>
        <v/>
      </c>
      <c r="O863" s="74">
        <f t="shared" si="7"/>
        <v>0.02</v>
      </c>
      <c r="P863" s="74">
        <f t="shared" si="8"/>
        <v>0.09</v>
      </c>
    </row>
    <row r="864">
      <c r="A864" s="33" t="s">
        <v>113</v>
      </c>
      <c r="B864" s="68" t="s">
        <v>127</v>
      </c>
      <c r="C864" s="35" t="s">
        <v>52</v>
      </c>
      <c r="D864" s="73" t="str">
        <f t="shared" si="2"/>
        <v>Asia/Kazakhstan-Asia/2004</v>
      </c>
      <c r="E864" s="59"/>
      <c r="F864" s="72">
        <v>26.0</v>
      </c>
      <c r="G864" s="69"/>
      <c r="H864" s="69"/>
      <c r="I864" s="56">
        <v>0.027</v>
      </c>
      <c r="J864" s="56">
        <v>0.164</v>
      </c>
      <c r="K864" s="74" t="str">
        <f t="shared" si="3"/>
        <v/>
      </c>
      <c r="L864" s="75">
        <f t="shared" si="4"/>
        <v>26</v>
      </c>
      <c r="M864" s="75" t="str">
        <f t="shared" si="5"/>
        <v/>
      </c>
      <c r="N864" s="75" t="str">
        <f t="shared" si="6"/>
        <v/>
      </c>
      <c r="O864" s="74">
        <f t="shared" si="7"/>
        <v>0.027</v>
      </c>
      <c r="P864" s="74">
        <f t="shared" si="8"/>
        <v>0.164</v>
      </c>
    </row>
    <row r="865">
      <c r="A865" s="33" t="s">
        <v>113</v>
      </c>
      <c r="B865" s="68" t="s">
        <v>127</v>
      </c>
      <c r="C865" s="35" t="s">
        <v>53</v>
      </c>
      <c r="D865" s="73" t="str">
        <f t="shared" si="2"/>
        <v>Asia/Kazakhstan-Asia/2005</v>
      </c>
      <c r="E865" s="56">
        <v>0.441</v>
      </c>
      <c r="F865" s="72">
        <v>25.0</v>
      </c>
      <c r="G865" s="69"/>
      <c r="H865" s="72">
        <v>271.0</v>
      </c>
      <c r="I865" s="56">
        <v>0.03</v>
      </c>
      <c r="J865" s="56">
        <v>0.358</v>
      </c>
      <c r="K865" s="74">
        <f t="shared" si="3"/>
        <v>0.441</v>
      </c>
      <c r="L865" s="75">
        <f t="shared" si="4"/>
        <v>25</v>
      </c>
      <c r="M865" s="75" t="str">
        <f t="shared" si="5"/>
        <v/>
      </c>
      <c r="N865" s="75">
        <f t="shared" si="6"/>
        <v>271</v>
      </c>
      <c r="O865" s="74">
        <f t="shared" si="7"/>
        <v>0.03</v>
      </c>
      <c r="P865" s="74">
        <f t="shared" si="8"/>
        <v>0.358</v>
      </c>
    </row>
    <row r="866">
      <c r="A866" s="33" t="s">
        <v>113</v>
      </c>
      <c r="B866" s="68" t="s">
        <v>127</v>
      </c>
      <c r="C866" s="35" t="s">
        <v>54</v>
      </c>
      <c r="D866" s="73" t="str">
        <f t="shared" si="2"/>
        <v>Asia/Kazakhstan-Asia/2006</v>
      </c>
      <c r="E866" s="56">
        <v>0.442</v>
      </c>
      <c r="F866" s="72">
        <v>21.0</v>
      </c>
      <c r="G866" s="69"/>
      <c r="H866" s="72">
        <v>271.0</v>
      </c>
      <c r="I866" s="56">
        <v>0.033</v>
      </c>
      <c r="J866" s="56">
        <v>0.511</v>
      </c>
      <c r="K866" s="74">
        <f t="shared" si="3"/>
        <v>0.442</v>
      </c>
      <c r="L866" s="75">
        <f t="shared" si="4"/>
        <v>21</v>
      </c>
      <c r="M866" s="75" t="str">
        <f t="shared" si="5"/>
        <v/>
      </c>
      <c r="N866" s="75">
        <f t="shared" si="6"/>
        <v>271</v>
      </c>
      <c r="O866" s="74">
        <f t="shared" si="7"/>
        <v>0.033</v>
      </c>
      <c r="P866" s="74">
        <f t="shared" si="8"/>
        <v>0.511</v>
      </c>
    </row>
    <row r="867">
      <c r="A867" s="33" t="s">
        <v>113</v>
      </c>
      <c r="B867" s="68" t="s">
        <v>127</v>
      </c>
      <c r="C867" s="35" t="s">
        <v>55</v>
      </c>
      <c r="D867" s="73" t="str">
        <f t="shared" si="2"/>
        <v>Asia/Kazakhstan-Asia/2007</v>
      </c>
      <c r="E867" s="56">
        <v>0.414</v>
      </c>
      <c r="F867" s="72">
        <v>21.0</v>
      </c>
      <c r="G867" s="69"/>
      <c r="H867" s="72">
        <v>271.0</v>
      </c>
      <c r="I867" s="56">
        <v>0.04</v>
      </c>
      <c r="J867" s="56">
        <v>0.8</v>
      </c>
      <c r="K867" s="74">
        <f t="shared" si="3"/>
        <v>0.414</v>
      </c>
      <c r="L867" s="75">
        <f t="shared" si="4"/>
        <v>21</v>
      </c>
      <c r="M867" s="75" t="str">
        <f t="shared" si="5"/>
        <v/>
      </c>
      <c r="N867" s="75">
        <f t="shared" si="6"/>
        <v>271</v>
      </c>
      <c r="O867" s="74">
        <f t="shared" si="7"/>
        <v>0.04</v>
      </c>
      <c r="P867" s="74">
        <f t="shared" si="8"/>
        <v>0.8</v>
      </c>
    </row>
    <row r="868">
      <c r="A868" s="33" t="s">
        <v>113</v>
      </c>
      <c r="B868" s="68" t="s">
        <v>127</v>
      </c>
      <c r="C868" s="35" t="s">
        <v>56</v>
      </c>
      <c r="D868" s="73" t="str">
        <f t="shared" si="2"/>
        <v>Asia/Kazakhstan-Asia/2008</v>
      </c>
      <c r="E868" s="56">
        <v>0.415</v>
      </c>
      <c r="F868" s="72">
        <v>21.0</v>
      </c>
      <c r="G868" s="69"/>
      <c r="H868" s="72">
        <v>271.0</v>
      </c>
      <c r="I868" s="56">
        <v>0.11</v>
      </c>
      <c r="J868" s="56">
        <v>0.958</v>
      </c>
      <c r="K868" s="74">
        <f t="shared" si="3"/>
        <v>0.415</v>
      </c>
      <c r="L868" s="75">
        <f t="shared" si="4"/>
        <v>21</v>
      </c>
      <c r="M868" s="75" t="str">
        <f t="shared" si="5"/>
        <v/>
      </c>
      <c r="N868" s="75">
        <f t="shared" si="6"/>
        <v>271</v>
      </c>
      <c r="O868" s="74">
        <f t="shared" si="7"/>
        <v>0.11</v>
      </c>
      <c r="P868" s="74">
        <f t="shared" si="8"/>
        <v>0.958</v>
      </c>
    </row>
    <row r="869">
      <c r="A869" s="33" t="s">
        <v>113</v>
      </c>
      <c r="B869" s="68" t="s">
        <v>127</v>
      </c>
      <c r="C869" s="35" t="s">
        <v>57</v>
      </c>
      <c r="D869" s="73" t="str">
        <f t="shared" si="2"/>
        <v>Asia/Kazakhstan-Asia/2009</v>
      </c>
      <c r="E869" s="56">
        <v>0.347</v>
      </c>
      <c r="F869" s="72">
        <v>20.0</v>
      </c>
      <c r="G869" s="69"/>
      <c r="H869" s="72">
        <v>271.0</v>
      </c>
      <c r="I869" s="56">
        <v>0.182</v>
      </c>
      <c r="J869" s="56">
        <v>1.084</v>
      </c>
      <c r="K869" s="74">
        <f t="shared" si="3"/>
        <v>0.347</v>
      </c>
      <c r="L869" s="75">
        <f t="shared" si="4"/>
        <v>20</v>
      </c>
      <c r="M869" s="75" t="str">
        <f t="shared" si="5"/>
        <v/>
      </c>
      <c r="N869" s="75">
        <f t="shared" si="6"/>
        <v>271</v>
      </c>
      <c r="O869" s="74">
        <f t="shared" si="7"/>
        <v>0.182</v>
      </c>
      <c r="P869" s="74">
        <f t="shared" si="8"/>
        <v>1.084</v>
      </c>
    </row>
    <row r="870">
      <c r="A870" s="33" t="s">
        <v>113</v>
      </c>
      <c r="B870" s="68" t="s">
        <v>127</v>
      </c>
      <c r="C870" s="35" t="s">
        <v>58</v>
      </c>
      <c r="D870" s="73" t="str">
        <f t="shared" si="2"/>
        <v>Asia/Kazakhstan-Asia/2010</v>
      </c>
      <c r="E870" s="56">
        <v>0.286</v>
      </c>
      <c r="F870" s="72">
        <v>19.0</v>
      </c>
      <c r="G870" s="69"/>
      <c r="H870" s="72">
        <v>271.0</v>
      </c>
      <c r="I870" s="56">
        <v>0.316</v>
      </c>
      <c r="J870" s="56">
        <v>1.219</v>
      </c>
      <c r="K870" s="74">
        <f t="shared" si="3"/>
        <v>0.286</v>
      </c>
      <c r="L870" s="75">
        <f t="shared" si="4"/>
        <v>19</v>
      </c>
      <c r="M870" s="75" t="str">
        <f t="shared" si="5"/>
        <v/>
      </c>
      <c r="N870" s="75">
        <f t="shared" si="6"/>
        <v>271</v>
      </c>
      <c r="O870" s="74">
        <f t="shared" si="7"/>
        <v>0.316</v>
      </c>
      <c r="P870" s="74">
        <f t="shared" si="8"/>
        <v>1.219</v>
      </c>
    </row>
    <row r="871">
      <c r="A871" s="33" t="s">
        <v>113</v>
      </c>
      <c r="B871" s="68" t="s">
        <v>127</v>
      </c>
      <c r="C871" s="35" t="s">
        <v>59</v>
      </c>
      <c r="D871" s="73" t="str">
        <f t="shared" si="2"/>
        <v>Asia/Kazakhstan-Asia/2011</v>
      </c>
      <c r="E871" s="56">
        <v>0.286</v>
      </c>
      <c r="F871" s="72">
        <v>19.0</v>
      </c>
      <c r="G871" s="69"/>
      <c r="H871" s="72">
        <v>188.0</v>
      </c>
      <c r="I871" s="56">
        <v>0.506</v>
      </c>
      <c r="J871" s="56">
        <v>1.568</v>
      </c>
      <c r="K871" s="74">
        <f t="shared" si="3"/>
        <v>0.286</v>
      </c>
      <c r="L871" s="75">
        <f t="shared" si="4"/>
        <v>19</v>
      </c>
      <c r="M871" s="75" t="str">
        <f t="shared" si="5"/>
        <v/>
      </c>
      <c r="N871" s="75">
        <f t="shared" si="6"/>
        <v>188</v>
      </c>
      <c r="O871" s="74">
        <f t="shared" si="7"/>
        <v>0.506</v>
      </c>
      <c r="P871" s="74">
        <f t="shared" si="8"/>
        <v>1.568</v>
      </c>
    </row>
    <row r="872">
      <c r="A872" s="33" t="s">
        <v>113</v>
      </c>
      <c r="B872" s="68" t="s">
        <v>127</v>
      </c>
      <c r="C872" s="35" t="s">
        <v>60</v>
      </c>
      <c r="D872" s="73" t="str">
        <f t="shared" si="2"/>
        <v>Asia/Kazakhstan-Asia/2012</v>
      </c>
      <c r="E872" s="56">
        <v>0.286</v>
      </c>
      <c r="F872" s="72">
        <v>19.0</v>
      </c>
      <c r="G872" s="72">
        <v>53.0</v>
      </c>
      <c r="H872" s="72">
        <v>188.0</v>
      </c>
      <c r="I872" s="56">
        <v>0.533</v>
      </c>
      <c r="J872" s="56">
        <v>1.858</v>
      </c>
      <c r="K872" s="74">
        <f t="shared" si="3"/>
        <v>0.286</v>
      </c>
      <c r="L872" s="75">
        <f t="shared" si="4"/>
        <v>19</v>
      </c>
      <c r="M872" s="75">
        <f t="shared" si="5"/>
        <v>53</v>
      </c>
      <c r="N872" s="75">
        <f t="shared" si="6"/>
        <v>188</v>
      </c>
      <c r="O872" s="74">
        <f t="shared" si="7"/>
        <v>0.533</v>
      </c>
      <c r="P872" s="74">
        <f t="shared" si="8"/>
        <v>1.858</v>
      </c>
    </row>
    <row r="873">
      <c r="A873" s="33" t="s">
        <v>113</v>
      </c>
      <c r="B873" s="68" t="s">
        <v>128</v>
      </c>
      <c r="C873" s="35" t="s">
        <v>48</v>
      </c>
      <c r="D873" s="73" t="str">
        <f t="shared" si="2"/>
        <v>Asia/Kyrgyzstan-Asia/2000</v>
      </c>
      <c r="E873" s="59"/>
      <c r="F873" s="69"/>
      <c r="G873" s="69"/>
      <c r="H873" s="69"/>
      <c r="I873" s="56">
        <v>0.01</v>
      </c>
      <c r="J873" s="56">
        <v>0.002</v>
      </c>
      <c r="K873" s="74" t="str">
        <f t="shared" si="3"/>
        <v/>
      </c>
      <c r="L873" s="75" t="str">
        <f t="shared" si="4"/>
        <v/>
      </c>
      <c r="M873" s="75" t="str">
        <f t="shared" si="5"/>
        <v/>
      </c>
      <c r="N873" s="75" t="str">
        <f t="shared" si="6"/>
        <v/>
      </c>
      <c r="O873" s="74">
        <f t="shared" si="7"/>
        <v>0.01</v>
      </c>
      <c r="P873" s="74">
        <f t="shared" si="8"/>
        <v>0.002</v>
      </c>
    </row>
    <row r="874">
      <c r="A874" s="33" t="s">
        <v>113</v>
      </c>
      <c r="B874" s="68" t="s">
        <v>128</v>
      </c>
      <c r="C874" s="35" t="s">
        <v>49</v>
      </c>
      <c r="D874" s="73" t="str">
        <f t="shared" si="2"/>
        <v>Asia/Kyrgyzstan-Asia/2001</v>
      </c>
      <c r="E874" s="59"/>
      <c r="F874" s="69"/>
      <c r="G874" s="69"/>
      <c r="H874" s="69"/>
      <c r="I874" s="56">
        <v>0.03</v>
      </c>
      <c r="J874" s="56">
        <v>0.005</v>
      </c>
      <c r="K874" s="74" t="str">
        <f t="shared" si="3"/>
        <v/>
      </c>
      <c r="L874" s="75" t="str">
        <f t="shared" si="4"/>
        <v/>
      </c>
      <c r="M874" s="75" t="str">
        <f t="shared" si="5"/>
        <v/>
      </c>
      <c r="N874" s="75" t="str">
        <f t="shared" si="6"/>
        <v/>
      </c>
      <c r="O874" s="74">
        <f t="shared" si="7"/>
        <v>0.03</v>
      </c>
      <c r="P874" s="74">
        <f t="shared" si="8"/>
        <v>0.005</v>
      </c>
    </row>
    <row r="875">
      <c r="A875" s="33" t="s">
        <v>113</v>
      </c>
      <c r="B875" s="68" t="s">
        <v>128</v>
      </c>
      <c r="C875" s="35" t="s">
        <v>50</v>
      </c>
      <c r="D875" s="73" t="str">
        <f t="shared" si="2"/>
        <v>Asia/Kyrgyzstan-Asia/2002</v>
      </c>
      <c r="E875" s="59"/>
      <c r="F875" s="69"/>
      <c r="G875" s="69"/>
      <c r="H875" s="69"/>
      <c r="I875" s="56">
        <v>0.03</v>
      </c>
      <c r="J875" s="56">
        <v>0.011</v>
      </c>
      <c r="K875" s="74" t="str">
        <f t="shared" si="3"/>
        <v/>
      </c>
      <c r="L875" s="75" t="str">
        <f t="shared" si="4"/>
        <v/>
      </c>
      <c r="M875" s="75" t="str">
        <f t="shared" si="5"/>
        <v/>
      </c>
      <c r="N875" s="75" t="str">
        <f t="shared" si="6"/>
        <v/>
      </c>
      <c r="O875" s="74">
        <f t="shared" si="7"/>
        <v>0.03</v>
      </c>
      <c r="P875" s="74">
        <f t="shared" si="8"/>
        <v>0.011</v>
      </c>
    </row>
    <row r="876">
      <c r="A876" s="33" t="s">
        <v>113</v>
      </c>
      <c r="B876" s="68" t="s">
        <v>128</v>
      </c>
      <c r="C876" s="35" t="s">
        <v>51</v>
      </c>
      <c r="D876" s="73" t="str">
        <f t="shared" si="2"/>
        <v>Asia/Kyrgyzstan-Asia/2003</v>
      </c>
      <c r="E876" s="59"/>
      <c r="F876" s="72">
        <v>21.0</v>
      </c>
      <c r="G876" s="69"/>
      <c r="H876" s="69"/>
      <c r="I876" s="56">
        <v>0.039</v>
      </c>
      <c r="J876" s="56">
        <v>0.028</v>
      </c>
      <c r="K876" s="74" t="str">
        <f t="shared" si="3"/>
        <v/>
      </c>
      <c r="L876" s="75">
        <f t="shared" si="4"/>
        <v>21</v>
      </c>
      <c r="M876" s="75" t="str">
        <f t="shared" si="5"/>
        <v/>
      </c>
      <c r="N876" s="75" t="str">
        <f t="shared" si="6"/>
        <v/>
      </c>
      <c r="O876" s="74">
        <f t="shared" si="7"/>
        <v>0.039</v>
      </c>
      <c r="P876" s="74">
        <f t="shared" si="8"/>
        <v>0.028</v>
      </c>
    </row>
    <row r="877">
      <c r="A877" s="33" t="s">
        <v>113</v>
      </c>
      <c r="B877" s="68" t="s">
        <v>128</v>
      </c>
      <c r="C877" s="35" t="s">
        <v>52</v>
      </c>
      <c r="D877" s="73" t="str">
        <f t="shared" si="2"/>
        <v>Asia/Kyrgyzstan-Asia/2004</v>
      </c>
      <c r="E877" s="59"/>
      <c r="F877" s="72">
        <v>21.0</v>
      </c>
      <c r="G877" s="69"/>
      <c r="H877" s="69"/>
      <c r="I877" s="56">
        <v>0.051</v>
      </c>
      <c r="J877" s="56">
        <v>0.052</v>
      </c>
      <c r="K877" s="74" t="str">
        <f t="shared" si="3"/>
        <v/>
      </c>
      <c r="L877" s="75">
        <f t="shared" si="4"/>
        <v>21</v>
      </c>
      <c r="M877" s="75" t="str">
        <f t="shared" si="5"/>
        <v/>
      </c>
      <c r="N877" s="75" t="str">
        <f t="shared" si="6"/>
        <v/>
      </c>
      <c r="O877" s="74">
        <f t="shared" si="7"/>
        <v>0.051</v>
      </c>
      <c r="P877" s="74">
        <f t="shared" si="8"/>
        <v>0.052</v>
      </c>
    </row>
    <row r="878">
      <c r="A878" s="33" t="s">
        <v>113</v>
      </c>
      <c r="B878" s="68" t="s">
        <v>128</v>
      </c>
      <c r="C878" s="35" t="s">
        <v>53</v>
      </c>
      <c r="D878" s="73" t="str">
        <f t="shared" si="2"/>
        <v>Asia/Kyrgyzstan-Asia/2005</v>
      </c>
      <c r="E878" s="56">
        <v>0.681</v>
      </c>
      <c r="F878" s="72">
        <v>21.0</v>
      </c>
      <c r="G878" s="69"/>
      <c r="H878" s="72">
        <v>202.0</v>
      </c>
      <c r="I878" s="56">
        <v>0.105</v>
      </c>
      <c r="J878" s="56">
        <v>0.107</v>
      </c>
      <c r="K878" s="74">
        <f t="shared" si="3"/>
        <v>0.681</v>
      </c>
      <c r="L878" s="75">
        <f t="shared" si="4"/>
        <v>21</v>
      </c>
      <c r="M878" s="75" t="str">
        <f t="shared" si="5"/>
        <v/>
      </c>
      <c r="N878" s="75">
        <f t="shared" si="6"/>
        <v>202</v>
      </c>
      <c r="O878" s="74">
        <f t="shared" si="7"/>
        <v>0.105</v>
      </c>
      <c r="P878" s="74">
        <f t="shared" si="8"/>
        <v>0.107</v>
      </c>
    </row>
    <row r="879">
      <c r="A879" s="33" t="s">
        <v>113</v>
      </c>
      <c r="B879" s="68" t="s">
        <v>128</v>
      </c>
      <c r="C879" s="35" t="s">
        <v>54</v>
      </c>
      <c r="D879" s="73" t="str">
        <f t="shared" si="2"/>
        <v>Asia/Kyrgyzstan-Asia/2006</v>
      </c>
      <c r="E879" s="56">
        <v>0.672</v>
      </c>
      <c r="F879" s="72">
        <v>21.0</v>
      </c>
      <c r="G879" s="69"/>
      <c r="H879" s="72">
        <v>202.0</v>
      </c>
      <c r="I879" s="56">
        <v>0.123</v>
      </c>
      <c r="J879" s="56">
        <v>0.248</v>
      </c>
      <c r="K879" s="74">
        <f t="shared" si="3"/>
        <v>0.672</v>
      </c>
      <c r="L879" s="75">
        <f t="shared" si="4"/>
        <v>21</v>
      </c>
      <c r="M879" s="75" t="str">
        <f t="shared" si="5"/>
        <v/>
      </c>
      <c r="N879" s="75">
        <f t="shared" si="6"/>
        <v>202</v>
      </c>
      <c r="O879" s="74">
        <f t="shared" si="7"/>
        <v>0.123</v>
      </c>
      <c r="P879" s="74">
        <f t="shared" si="8"/>
        <v>0.248</v>
      </c>
    </row>
    <row r="880">
      <c r="A880" s="33" t="s">
        <v>113</v>
      </c>
      <c r="B880" s="68" t="s">
        <v>128</v>
      </c>
      <c r="C880" s="35" t="s">
        <v>55</v>
      </c>
      <c r="D880" s="73" t="str">
        <f t="shared" si="2"/>
        <v>Asia/Kyrgyzstan-Asia/2007</v>
      </c>
      <c r="E880" s="56">
        <v>0.614</v>
      </c>
      <c r="F880" s="72">
        <v>21.0</v>
      </c>
      <c r="G880" s="69"/>
      <c r="H880" s="72">
        <v>202.0</v>
      </c>
      <c r="I880" s="56">
        <v>0.14</v>
      </c>
      <c r="J880" s="56">
        <v>0.422</v>
      </c>
      <c r="K880" s="74">
        <f t="shared" si="3"/>
        <v>0.614</v>
      </c>
      <c r="L880" s="75">
        <f t="shared" si="4"/>
        <v>21</v>
      </c>
      <c r="M880" s="75" t="str">
        <f t="shared" si="5"/>
        <v/>
      </c>
      <c r="N880" s="75">
        <f t="shared" si="6"/>
        <v>202</v>
      </c>
      <c r="O880" s="74">
        <f t="shared" si="7"/>
        <v>0.14</v>
      </c>
      <c r="P880" s="74">
        <f t="shared" si="8"/>
        <v>0.422</v>
      </c>
    </row>
    <row r="881">
      <c r="A881" s="33" t="s">
        <v>113</v>
      </c>
      <c r="B881" s="68" t="s">
        <v>128</v>
      </c>
      <c r="C881" s="35" t="s">
        <v>56</v>
      </c>
      <c r="D881" s="73" t="str">
        <f t="shared" si="2"/>
        <v>Asia/Kyrgyzstan-Asia/2008</v>
      </c>
      <c r="E881" s="56">
        <v>0.614</v>
      </c>
      <c r="F881" s="72">
        <v>15.0</v>
      </c>
      <c r="G881" s="69"/>
      <c r="H881" s="72">
        <v>202.0</v>
      </c>
      <c r="I881" s="56">
        <v>0.157</v>
      </c>
      <c r="J881" s="56">
        <v>0.653</v>
      </c>
      <c r="K881" s="74">
        <f t="shared" si="3"/>
        <v>0.614</v>
      </c>
      <c r="L881" s="75">
        <f t="shared" si="4"/>
        <v>15</v>
      </c>
      <c r="M881" s="75" t="str">
        <f t="shared" si="5"/>
        <v/>
      </c>
      <c r="N881" s="75">
        <f t="shared" si="6"/>
        <v>202</v>
      </c>
      <c r="O881" s="74">
        <f t="shared" si="7"/>
        <v>0.157</v>
      </c>
      <c r="P881" s="74">
        <f t="shared" si="8"/>
        <v>0.653</v>
      </c>
    </row>
    <row r="882">
      <c r="A882" s="33" t="s">
        <v>113</v>
      </c>
      <c r="B882" s="68" t="s">
        <v>128</v>
      </c>
      <c r="C882" s="35" t="s">
        <v>57</v>
      </c>
      <c r="D882" s="73" t="str">
        <f t="shared" si="2"/>
        <v>Asia/Kyrgyzstan-Asia/2009</v>
      </c>
      <c r="E882" s="56">
        <v>0.594</v>
      </c>
      <c r="F882" s="72">
        <v>11.0</v>
      </c>
      <c r="G882" s="69"/>
      <c r="H882" s="72">
        <v>202.0</v>
      </c>
      <c r="I882" s="56">
        <v>0.17</v>
      </c>
      <c r="J882" s="56">
        <v>0.852</v>
      </c>
      <c r="K882" s="74">
        <f t="shared" si="3"/>
        <v>0.594</v>
      </c>
      <c r="L882" s="75">
        <f t="shared" si="4"/>
        <v>11</v>
      </c>
      <c r="M882" s="75" t="str">
        <f t="shared" si="5"/>
        <v/>
      </c>
      <c r="N882" s="75">
        <f t="shared" si="6"/>
        <v>202</v>
      </c>
      <c r="O882" s="74">
        <f t="shared" si="7"/>
        <v>0.17</v>
      </c>
      <c r="P882" s="74">
        <f t="shared" si="8"/>
        <v>0.852</v>
      </c>
    </row>
    <row r="883">
      <c r="A883" s="33" t="s">
        <v>113</v>
      </c>
      <c r="B883" s="68" t="s">
        <v>128</v>
      </c>
      <c r="C883" s="35" t="s">
        <v>58</v>
      </c>
      <c r="D883" s="73" t="str">
        <f t="shared" si="2"/>
        <v>Asia/Kyrgyzstan-Asia/2010</v>
      </c>
      <c r="E883" s="56">
        <v>0.306</v>
      </c>
      <c r="F883" s="72">
        <v>10.0</v>
      </c>
      <c r="G883" s="69"/>
      <c r="H883" s="72">
        <v>202.0</v>
      </c>
      <c r="I883" s="56">
        <v>0.184</v>
      </c>
      <c r="J883" s="56">
        <v>0.989</v>
      </c>
      <c r="K883" s="74">
        <f t="shared" si="3"/>
        <v>0.306</v>
      </c>
      <c r="L883" s="75">
        <f t="shared" si="4"/>
        <v>10</v>
      </c>
      <c r="M883" s="75" t="str">
        <f t="shared" si="5"/>
        <v/>
      </c>
      <c r="N883" s="75">
        <f t="shared" si="6"/>
        <v>202</v>
      </c>
      <c r="O883" s="74">
        <f t="shared" si="7"/>
        <v>0.184</v>
      </c>
      <c r="P883" s="74">
        <f t="shared" si="8"/>
        <v>0.989</v>
      </c>
    </row>
    <row r="884">
      <c r="A884" s="33" t="s">
        <v>113</v>
      </c>
      <c r="B884" s="68" t="s">
        <v>128</v>
      </c>
      <c r="C884" s="35" t="s">
        <v>59</v>
      </c>
      <c r="D884" s="73" t="str">
        <f t="shared" si="2"/>
        <v>Asia/Kyrgyzstan-Asia/2011</v>
      </c>
      <c r="E884" s="56">
        <v>0.334</v>
      </c>
      <c r="F884" s="72">
        <v>10.0</v>
      </c>
      <c r="G884" s="69"/>
      <c r="H884" s="72">
        <v>210.0</v>
      </c>
      <c r="I884" s="56">
        <v>0.2</v>
      </c>
      <c r="J884" s="56">
        <v>1.162</v>
      </c>
      <c r="K884" s="74">
        <f t="shared" si="3"/>
        <v>0.334</v>
      </c>
      <c r="L884" s="75">
        <f t="shared" si="4"/>
        <v>10</v>
      </c>
      <c r="M884" s="75" t="str">
        <f t="shared" si="5"/>
        <v/>
      </c>
      <c r="N884" s="75">
        <f t="shared" si="6"/>
        <v>210</v>
      </c>
      <c r="O884" s="74">
        <f t="shared" si="7"/>
        <v>0.2</v>
      </c>
      <c r="P884" s="74">
        <f t="shared" si="8"/>
        <v>1.162</v>
      </c>
    </row>
    <row r="885">
      <c r="A885" s="33" t="s">
        <v>113</v>
      </c>
      <c r="B885" s="68" t="s">
        <v>128</v>
      </c>
      <c r="C885" s="35" t="s">
        <v>60</v>
      </c>
      <c r="D885" s="73" t="str">
        <f t="shared" si="2"/>
        <v>Asia/Kyrgyzstan-Asia/2012</v>
      </c>
      <c r="E885" s="56">
        <v>0.334</v>
      </c>
      <c r="F885" s="72">
        <v>10.0</v>
      </c>
      <c r="G885" s="72">
        <v>70.0</v>
      </c>
      <c r="H885" s="72">
        <v>210.0</v>
      </c>
      <c r="I885" s="56">
        <v>0.217</v>
      </c>
      <c r="J885" s="56">
        <v>1.242</v>
      </c>
      <c r="K885" s="74">
        <f t="shared" si="3"/>
        <v>0.334</v>
      </c>
      <c r="L885" s="75">
        <f t="shared" si="4"/>
        <v>10</v>
      </c>
      <c r="M885" s="75">
        <f t="shared" si="5"/>
        <v>70</v>
      </c>
      <c r="N885" s="75">
        <f t="shared" si="6"/>
        <v>210</v>
      </c>
      <c r="O885" s="74">
        <f t="shared" si="7"/>
        <v>0.217</v>
      </c>
      <c r="P885" s="74">
        <f t="shared" si="8"/>
        <v>1.242</v>
      </c>
    </row>
    <row r="886">
      <c r="A886" s="33" t="s">
        <v>113</v>
      </c>
      <c r="B886" s="68" t="s">
        <v>129</v>
      </c>
      <c r="C886" s="35" t="s">
        <v>48</v>
      </c>
      <c r="D886" s="73" t="str">
        <f t="shared" si="2"/>
        <v>Asia/Laos-Asia/2000</v>
      </c>
      <c r="E886" s="59"/>
      <c r="F886" s="69"/>
      <c r="G886" s="69"/>
      <c r="H886" s="69"/>
      <c r="I886" s="56">
        <v>0.001</v>
      </c>
      <c r="J886" s="56">
        <v>0.002</v>
      </c>
      <c r="K886" s="74" t="str">
        <f t="shared" si="3"/>
        <v/>
      </c>
      <c r="L886" s="75" t="str">
        <f t="shared" si="4"/>
        <v/>
      </c>
      <c r="M886" s="75" t="str">
        <f t="shared" si="5"/>
        <v/>
      </c>
      <c r="N886" s="75" t="str">
        <f t="shared" si="6"/>
        <v/>
      </c>
      <c r="O886" s="74">
        <f t="shared" si="7"/>
        <v>0.001</v>
      </c>
      <c r="P886" s="74">
        <f t="shared" si="8"/>
        <v>0.002</v>
      </c>
    </row>
    <row r="887">
      <c r="A887" s="33" t="s">
        <v>113</v>
      </c>
      <c r="B887" s="68" t="s">
        <v>129</v>
      </c>
      <c r="C887" s="35" t="s">
        <v>49</v>
      </c>
      <c r="D887" s="73" t="str">
        <f t="shared" si="2"/>
        <v>Asia/Laos-Asia/2001</v>
      </c>
      <c r="E887" s="59"/>
      <c r="F887" s="69"/>
      <c r="G887" s="69"/>
      <c r="H887" s="69"/>
      <c r="I887" s="56">
        <v>0.002</v>
      </c>
      <c r="J887" s="56">
        <v>0.005</v>
      </c>
      <c r="K887" s="74" t="str">
        <f t="shared" si="3"/>
        <v/>
      </c>
      <c r="L887" s="75" t="str">
        <f t="shared" si="4"/>
        <v/>
      </c>
      <c r="M887" s="75" t="str">
        <f t="shared" si="5"/>
        <v/>
      </c>
      <c r="N887" s="75" t="str">
        <f t="shared" si="6"/>
        <v/>
      </c>
      <c r="O887" s="74">
        <f t="shared" si="7"/>
        <v>0.002</v>
      </c>
      <c r="P887" s="74">
        <f t="shared" si="8"/>
        <v>0.005</v>
      </c>
    </row>
    <row r="888">
      <c r="A888" s="33" t="s">
        <v>113</v>
      </c>
      <c r="B888" s="68" t="s">
        <v>129</v>
      </c>
      <c r="C888" s="35" t="s">
        <v>50</v>
      </c>
      <c r="D888" s="73" t="str">
        <f t="shared" si="2"/>
        <v>Asia/Laos-Asia/2002</v>
      </c>
      <c r="E888" s="59"/>
      <c r="F888" s="69"/>
      <c r="G888" s="69"/>
      <c r="H888" s="69"/>
      <c r="I888" s="56">
        <v>0.003</v>
      </c>
      <c r="J888" s="56">
        <v>0.01</v>
      </c>
      <c r="K888" s="74" t="str">
        <f t="shared" si="3"/>
        <v/>
      </c>
      <c r="L888" s="75" t="str">
        <f t="shared" si="4"/>
        <v/>
      </c>
      <c r="M888" s="75" t="str">
        <f t="shared" si="5"/>
        <v/>
      </c>
      <c r="N888" s="75" t="str">
        <f t="shared" si="6"/>
        <v/>
      </c>
      <c r="O888" s="74">
        <f t="shared" si="7"/>
        <v>0.003</v>
      </c>
      <c r="P888" s="74">
        <f t="shared" si="8"/>
        <v>0.01</v>
      </c>
    </row>
    <row r="889">
      <c r="A889" s="33" t="s">
        <v>113</v>
      </c>
      <c r="B889" s="68" t="s">
        <v>129</v>
      </c>
      <c r="C889" s="35" t="s">
        <v>51</v>
      </c>
      <c r="D889" s="73" t="str">
        <f t="shared" si="2"/>
        <v>Asia/Laos-Asia/2003</v>
      </c>
      <c r="E889" s="59"/>
      <c r="F889" s="72">
        <v>153.0</v>
      </c>
      <c r="G889" s="69"/>
      <c r="H889" s="69"/>
      <c r="I889" s="56">
        <v>0.003</v>
      </c>
      <c r="J889" s="56">
        <v>0.02</v>
      </c>
      <c r="K889" s="74" t="str">
        <f t="shared" si="3"/>
        <v/>
      </c>
      <c r="L889" s="75">
        <f t="shared" si="4"/>
        <v>153</v>
      </c>
      <c r="M889" s="75" t="str">
        <f t="shared" si="5"/>
        <v/>
      </c>
      <c r="N889" s="75" t="str">
        <f t="shared" si="6"/>
        <v/>
      </c>
      <c r="O889" s="74">
        <f t="shared" si="7"/>
        <v>0.003</v>
      </c>
      <c r="P889" s="74">
        <f t="shared" si="8"/>
        <v>0.02</v>
      </c>
    </row>
    <row r="890">
      <c r="A890" s="33" t="s">
        <v>113</v>
      </c>
      <c r="B890" s="68" t="s">
        <v>129</v>
      </c>
      <c r="C890" s="35" t="s">
        <v>52</v>
      </c>
      <c r="D890" s="73" t="str">
        <f t="shared" si="2"/>
        <v>Asia/Laos-Asia/2004</v>
      </c>
      <c r="E890" s="59"/>
      <c r="F890" s="72">
        <v>153.0</v>
      </c>
      <c r="G890" s="69"/>
      <c r="H890" s="69"/>
      <c r="I890" s="56">
        <v>0.004</v>
      </c>
      <c r="J890" s="56">
        <v>0.036</v>
      </c>
      <c r="K890" s="74" t="str">
        <f t="shared" si="3"/>
        <v/>
      </c>
      <c r="L890" s="75">
        <f t="shared" si="4"/>
        <v>153</v>
      </c>
      <c r="M890" s="75" t="str">
        <f t="shared" si="5"/>
        <v/>
      </c>
      <c r="N890" s="75" t="str">
        <f t="shared" si="6"/>
        <v/>
      </c>
      <c r="O890" s="74">
        <f t="shared" si="7"/>
        <v>0.004</v>
      </c>
      <c r="P890" s="74">
        <f t="shared" si="8"/>
        <v>0.036</v>
      </c>
    </row>
    <row r="891">
      <c r="A891" s="33" t="s">
        <v>113</v>
      </c>
      <c r="B891" s="68" t="s">
        <v>129</v>
      </c>
      <c r="C891" s="35" t="s">
        <v>53</v>
      </c>
      <c r="D891" s="73" t="str">
        <f t="shared" si="2"/>
        <v>Asia/Laos-Asia/2005</v>
      </c>
      <c r="E891" s="56">
        <v>0.352</v>
      </c>
      <c r="F891" s="72">
        <v>153.0</v>
      </c>
      <c r="G891" s="69"/>
      <c r="H891" s="72">
        <v>672.0</v>
      </c>
      <c r="I891" s="56">
        <v>0.009</v>
      </c>
      <c r="J891" s="56">
        <v>0.114</v>
      </c>
      <c r="K891" s="74">
        <f t="shared" si="3"/>
        <v>0.352</v>
      </c>
      <c r="L891" s="75">
        <f t="shared" si="4"/>
        <v>153</v>
      </c>
      <c r="M891" s="75" t="str">
        <f t="shared" si="5"/>
        <v/>
      </c>
      <c r="N891" s="75">
        <f t="shared" si="6"/>
        <v>672</v>
      </c>
      <c r="O891" s="74">
        <f t="shared" si="7"/>
        <v>0.009</v>
      </c>
      <c r="P891" s="74">
        <f t="shared" si="8"/>
        <v>0.114</v>
      </c>
    </row>
    <row r="892">
      <c r="A892" s="33" t="s">
        <v>113</v>
      </c>
      <c r="B892" s="68" t="s">
        <v>129</v>
      </c>
      <c r="C892" s="35" t="s">
        <v>54</v>
      </c>
      <c r="D892" s="73" t="str">
        <f t="shared" si="2"/>
        <v>Asia/Laos-Asia/2006</v>
      </c>
      <c r="E892" s="56">
        <v>0.352</v>
      </c>
      <c r="F892" s="72">
        <v>123.0</v>
      </c>
      <c r="G892" s="69"/>
      <c r="H892" s="72">
        <v>672.0</v>
      </c>
      <c r="I892" s="56">
        <v>0.012</v>
      </c>
      <c r="J892" s="56">
        <v>0.171</v>
      </c>
      <c r="K892" s="74">
        <f t="shared" si="3"/>
        <v>0.352</v>
      </c>
      <c r="L892" s="75">
        <f t="shared" si="4"/>
        <v>123</v>
      </c>
      <c r="M892" s="75" t="str">
        <f t="shared" si="5"/>
        <v/>
      </c>
      <c r="N892" s="75">
        <f t="shared" si="6"/>
        <v>672</v>
      </c>
      <c r="O892" s="74">
        <f t="shared" si="7"/>
        <v>0.012</v>
      </c>
      <c r="P892" s="74">
        <f t="shared" si="8"/>
        <v>0.171</v>
      </c>
    </row>
    <row r="893">
      <c r="A893" s="33" t="s">
        <v>113</v>
      </c>
      <c r="B893" s="68" t="s">
        <v>129</v>
      </c>
      <c r="C893" s="35" t="s">
        <v>55</v>
      </c>
      <c r="D893" s="73" t="str">
        <f t="shared" si="2"/>
        <v>Asia/Laos-Asia/2007</v>
      </c>
      <c r="E893" s="56">
        <v>0.352</v>
      </c>
      <c r="F893" s="72">
        <v>93.0</v>
      </c>
      <c r="G893" s="69"/>
      <c r="H893" s="72">
        <v>672.0</v>
      </c>
      <c r="I893" s="56">
        <v>0.016</v>
      </c>
      <c r="J893" s="56">
        <v>0.246</v>
      </c>
      <c r="K893" s="74">
        <f t="shared" si="3"/>
        <v>0.352</v>
      </c>
      <c r="L893" s="75">
        <f t="shared" si="4"/>
        <v>93</v>
      </c>
      <c r="M893" s="75" t="str">
        <f t="shared" si="5"/>
        <v/>
      </c>
      <c r="N893" s="75">
        <f t="shared" si="6"/>
        <v>672</v>
      </c>
      <c r="O893" s="74">
        <f t="shared" si="7"/>
        <v>0.016</v>
      </c>
      <c r="P893" s="74">
        <f t="shared" si="8"/>
        <v>0.246</v>
      </c>
    </row>
    <row r="894">
      <c r="A894" s="33" t="s">
        <v>113</v>
      </c>
      <c r="B894" s="68" t="s">
        <v>129</v>
      </c>
      <c r="C894" s="35" t="s">
        <v>56</v>
      </c>
      <c r="D894" s="73" t="str">
        <f t="shared" si="2"/>
        <v>Asia/Laos-Asia/2008</v>
      </c>
      <c r="E894" s="56">
        <v>0.334</v>
      </c>
      <c r="F894" s="72">
        <v>93.0</v>
      </c>
      <c r="G894" s="69"/>
      <c r="H894" s="72">
        <v>560.0</v>
      </c>
      <c r="I894" s="56">
        <v>0.036</v>
      </c>
      <c r="J894" s="56">
        <v>0.329</v>
      </c>
      <c r="K894" s="74">
        <f t="shared" si="3"/>
        <v>0.334</v>
      </c>
      <c r="L894" s="75">
        <f t="shared" si="4"/>
        <v>93</v>
      </c>
      <c r="M894" s="75" t="str">
        <f t="shared" si="5"/>
        <v/>
      </c>
      <c r="N894" s="75">
        <f t="shared" si="6"/>
        <v>560</v>
      </c>
      <c r="O894" s="74">
        <f t="shared" si="7"/>
        <v>0.036</v>
      </c>
      <c r="P894" s="74">
        <f t="shared" si="8"/>
        <v>0.329</v>
      </c>
    </row>
    <row r="895">
      <c r="A895" s="33" t="s">
        <v>113</v>
      </c>
      <c r="B895" s="68" t="s">
        <v>129</v>
      </c>
      <c r="C895" s="35" t="s">
        <v>57</v>
      </c>
      <c r="D895" s="73" t="str">
        <f t="shared" si="2"/>
        <v>Asia/Laos-Asia/2009</v>
      </c>
      <c r="E895" s="56">
        <v>0.323</v>
      </c>
      <c r="F895" s="72">
        <v>93.0</v>
      </c>
      <c r="G895" s="69"/>
      <c r="H895" s="72">
        <v>362.0</v>
      </c>
      <c r="I895" s="56">
        <v>0.06</v>
      </c>
      <c r="J895" s="56">
        <v>0.516</v>
      </c>
      <c r="K895" s="74">
        <f t="shared" si="3"/>
        <v>0.323</v>
      </c>
      <c r="L895" s="75">
        <f t="shared" si="4"/>
        <v>93</v>
      </c>
      <c r="M895" s="75" t="str">
        <f t="shared" si="5"/>
        <v/>
      </c>
      <c r="N895" s="75">
        <f t="shared" si="6"/>
        <v>362</v>
      </c>
      <c r="O895" s="74">
        <f t="shared" si="7"/>
        <v>0.06</v>
      </c>
      <c r="P895" s="74">
        <f t="shared" si="8"/>
        <v>0.516</v>
      </c>
    </row>
    <row r="896">
      <c r="A896" s="33" t="s">
        <v>113</v>
      </c>
      <c r="B896" s="68" t="s">
        <v>129</v>
      </c>
      <c r="C896" s="35" t="s">
        <v>58</v>
      </c>
      <c r="D896" s="73" t="str">
        <f t="shared" si="2"/>
        <v>Asia/Laos-Asia/2010</v>
      </c>
      <c r="E896" s="56">
        <v>0.323</v>
      </c>
      <c r="F896" s="72">
        <v>93.0</v>
      </c>
      <c r="G896" s="69"/>
      <c r="H896" s="72">
        <v>362.0</v>
      </c>
      <c r="I896" s="56">
        <v>0.07</v>
      </c>
      <c r="J896" s="56">
        <v>0.626</v>
      </c>
      <c r="K896" s="74">
        <f t="shared" si="3"/>
        <v>0.323</v>
      </c>
      <c r="L896" s="75">
        <f t="shared" si="4"/>
        <v>93</v>
      </c>
      <c r="M896" s="75" t="str">
        <f t="shared" si="5"/>
        <v/>
      </c>
      <c r="N896" s="75">
        <f t="shared" si="6"/>
        <v>362</v>
      </c>
      <c r="O896" s="74">
        <f t="shared" si="7"/>
        <v>0.07</v>
      </c>
      <c r="P896" s="74">
        <f t="shared" si="8"/>
        <v>0.626</v>
      </c>
    </row>
    <row r="897">
      <c r="A897" s="33" t="s">
        <v>113</v>
      </c>
      <c r="B897" s="68" t="s">
        <v>129</v>
      </c>
      <c r="C897" s="35" t="s">
        <v>59</v>
      </c>
      <c r="D897" s="73" t="str">
        <f t="shared" si="2"/>
        <v>Asia/Laos-Asia/2011</v>
      </c>
      <c r="E897" s="56">
        <v>0.319</v>
      </c>
      <c r="F897" s="72">
        <v>93.0</v>
      </c>
      <c r="G897" s="69"/>
      <c r="H897" s="72">
        <v>362.0</v>
      </c>
      <c r="I897" s="56">
        <v>0.09</v>
      </c>
      <c r="J897" s="56">
        <v>0.84</v>
      </c>
      <c r="K897" s="74">
        <f t="shared" si="3"/>
        <v>0.319</v>
      </c>
      <c r="L897" s="75">
        <f t="shared" si="4"/>
        <v>93</v>
      </c>
      <c r="M897" s="75" t="str">
        <f t="shared" si="5"/>
        <v/>
      </c>
      <c r="N897" s="75">
        <f t="shared" si="6"/>
        <v>362</v>
      </c>
      <c r="O897" s="74">
        <f t="shared" si="7"/>
        <v>0.09</v>
      </c>
      <c r="P897" s="74">
        <f t="shared" si="8"/>
        <v>0.84</v>
      </c>
    </row>
    <row r="898">
      <c r="A898" s="33" t="s">
        <v>113</v>
      </c>
      <c r="B898" s="68" t="s">
        <v>129</v>
      </c>
      <c r="C898" s="35" t="s">
        <v>60</v>
      </c>
      <c r="D898" s="73" t="str">
        <f t="shared" si="2"/>
        <v>Asia/Laos-Asia/2012</v>
      </c>
      <c r="E898" s="56">
        <v>0.319</v>
      </c>
      <c r="F898" s="72">
        <v>92.0</v>
      </c>
      <c r="G898" s="72">
        <v>163.0</v>
      </c>
      <c r="H898" s="72">
        <v>362.0</v>
      </c>
      <c r="I898" s="56">
        <v>0.107</v>
      </c>
      <c r="J898" s="56">
        <v>0.647</v>
      </c>
      <c r="K898" s="74">
        <f t="shared" si="3"/>
        <v>0.319</v>
      </c>
      <c r="L898" s="75">
        <f t="shared" si="4"/>
        <v>92</v>
      </c>
      <c r="M898" s="75">
        <f t="shared" si="5"/>
        <v>163</v>
      </c>
      <c r="N898" s="75">
        <f t="shared" si="6"/>
        <v>362</v>
      </c>
      <c r="O898" s="74">
        <f t="shared" si="7"/>
        <v>0.107</v>
      </c>
      <c r="P898" s="74">
        <f t="shared" si="8"/>
        <v>0.647</v>
      </c>
    </row>
    <row r="899">
      <c r="A899" s="33" t="s">
        <v>113</v>
      </c>
      <c r="B899" s="68" t="s">
        <v>130</v>
      </c>
      <c r="C899" s="35" t="s">
        <v>48</v>
      </c>
      <c r="D899" s="73" t="str">
        <f t="shared" si="2"/>
        <v>Asia/Macao SAR-Asia/2000</v>
      </c>
      <c r="E899" s="59"/>
      <c r="F899" s="69"/>
      <c r="G899" s="69"/>
      <c r="H899" s="69"/>
      <c r="I899" s="56">
        <v>0.136</v>
      </c>
      <c r="J899" s="56">
        <v>0.327</v>
      </c>
      <c r="K899" s="74" t="str">
        <f t="shared" si="3"/>
        <v/>
      </c>
      <c r="L899" s="75" t="str">
        <f t="shared" si="4"/>
        <v/>
      </c>
      <c r="M899" s="75" t="str">
        <f t="shared" si="5"/>
        <v/>
      </c>
      <c r="N899" s="75" t="str">
        <f t="shared" si="6"/>
        <v/>
      </c>
      <c r="O899" s="74">
        <f t="shared" si="7"/>
        <v>0.136</v>
      </c>
      <c r="P899" s="74">
        <f t="shared" si="8"/>
        <v>0.327</v>
      </c>
    </row>
    <row r="900">
      <c r="A900" s="33" t="s">
        <v>113</v>
      </c>
      <c r="B900" s="68" t="s">
        <v>130</v>
      </c>
      <c r="C900" s="35" t="s">
        <v>49</v>
      </c>
      <c r="D900" s="73" t="str">
        <f t="shared" si="2"/>
        <v>Asia/Macao SAR-Asia/2001</v>
      </c>
      <c r="E900" s="59"/>
      <c r="F900" s="69"/>
      <c r="G900" s="69"/>
      <c r="H900" s="69"/>
      <c r="I900" s="56">
        <v>0.225</v>
      </c>
      <c r="J900" s="56">
        <v>0.444</v>
      </c>
      <c r="K900" s="74" t="str">
        <f t="shared" si="3"/>
        <v/>
      </c>
      <c r="L900" s="75" t="str">
        <f t="shared" si="4"/>
        <v/>
      </c>
      <c r="M900" s="75" t="str">
        <f t="shared" si="5"/>
        <v/>
      </c>
      <c r="N900" s="75" t="str">
        <f t="shared" si="6"/>
        <v/>
      </c>
      <c r="O900" s="74">
        <f t="shared" si="7"/>
        <v>0.225</v>
      </c>
      <c r="P900" s="74">
        <f t="shared" si="8"/>
        <v>0.444</v>
      </c>
    </row>
    <row r="901">
      <c r="A901" s="33" t="s">
        <v>113</v>
      </c>
      <c r="B901" s="68" t="s">
        <v>130</v>
      </c>
      <c r="C901" s="35" t="s">
        <v>50</v>
      </c>
      <c r="D901" s="73" t="str">
        <f t="shared" si="2"/>
        <v>Asia/Macao SAR-Asia/2002</v>
      </c>
      <c r="E901" s="59"/>
      <c r="F901" s="69"/>
      <c r="G901" s="69"/>
      <c r="H901" s="69"/>
      <c r="I901" s="56">
        <v>0.252</v>
      </c>
      <c r="J901" s="56">
        <v>0.622</v>
      </c>
      <c r="K901" s="74" t="str">
        <f t="shared" si="3"/>
        <v/>
      </c>
      <c r="L901" s="75" t="str">
        <f t="shared" si="4"/>
        <v/>
      </c>
      <c r="M901" s="75" t="str">
        <f t="shared" si="5"/>
        <v/>
      </c>
      <c r="N901" s="75" t="str">
        <f t="shared" si="6"/>
        <v/>
      </c>
      <c r="O901" s="74">
        <f t="shared" si="7"/>
        <v>0.252</v>
      </c>
      <c r="P901" s="74">
        <f t="shared" si="8"/>
        <v>0.622</v>
      </c>
    </row>
    <row r="902">
      <c r="A902" s="33" t="s">
        <v>113</v>
      </c>
      <c r="B902" s="68" t="s">
        <v>130</v>
      </c>
      <c r="C902" s="35" t="s">
        <v>51</v>
      </c>
      <c r="D902" s="73" t="str">
        <f t="shared" si="2"/>
        <v>Asia/Macao SAR-Asia/2003</v>
      </c>
      <c r="E902" s="59"/>
      <c r="F902" s="69"/>
      <c r="G902" s="69"/>
      <c r="H902" s="69"/>
      <c r="I902" s="56">
        <v>0.257</v>
      </c>
      <c r="J902" s="56">
        <v>0.808</v>
      </c>
      <c r="K902" s="74" t="str">
        <f t="shared" si="3"/>
        <v/>
      </c>
      <c r="L902" s="75" t="str">
        <f t="shared" si="4"/>
        <v/>
      </c>
      <c r="M902" s="75" t="str">
        <f t="shared" si="5"/>
        <v/>
      </c>
      <c r="N902" s="75" t="str">
        <f t="shared" si="6"/>
        <v/>
      </c>
      <c r="O902" s="74">
        <f t="shared" si="7"/>
        <v>0.257</v>
      </c>
      <c r="P902" s="74">
        <f t="shared" si="8"/>
        <v>0.808</v>
      </c>
    </row>
    <row r="903">
      <c r="A903" s="33" t="s">
        <v>113</v>
      </c>
      <c r="B903" s="68" t="s">
        <v>130</v>
      </c>
      <c r="C903" s="35" t="s">
        <v>52</v>
      </c>
      <c r="D903" s="73" t="str">
        <f t="shared" si="2"/>
        <v>Asia/Macao SAR-Asia/2004</v>
      </c>
      <c r="E903" s="59"/>
      <c r="F903" s="69"/>
      <c r="G903" s="69"/>
      <c r="H903" s="69"/>
      <c r="I903" s="56">
        <v>0.315</v>
      </c>
      <c r="J903" s="56">
        <v>0.943</v>
      </c>
      <c r="K903" s="74" t="str">
        <f t="shared" si="3"/>
        <v/>
      </c>
      <c r="L903" s="75" t="str">
        <f t="shared" si="4"/>
        <v/>
      </c>
      <c r="M903" s="75" t="str">
        <f t="shared" si="5"/>
        <v/>
      </c>
      <c r="N903" s="75" t="str">
        <f t="shared" si="6"/>
        <v/>
      </c>
      <c r="O903" s="74">
        <f t="shared" si="7"/>
        <v>0.315</v>
      </c>
      <c r="P903" s="74">
        <f t="shared" si="8"/>
        <v>0.943</v>
      </c>
    </row>
    <row r="904">
      <c r="A904" s="33" t="s">
        <v>113</v>
      </c>
      <c r="B904" s="68" t="s">
        <v>130</v>
      </c>
      <c r="C904" s="35" t="s">
        <v>53</v>
      </c>
      <c r="D904" s="73" t="str">
        <f t="shared" si="2"/>
        <v>Asia/Macao SAR-Asia/2005</v>
      </c>
      <c r="E904" s="59"/>
      <c r="F904" s="69"/>
      <c r="G904" s="69"/>
      <c r="H904" s="69"/>
      <c r="I904" s="56">
        <v>0.349</v>
      </c>
      <c r="J904" s="56">
        <v>1.138</v>
      </c>
      <c r="K904" s="74" t="str">
        <f t="shared" si="3"/>
        <v/>
      </c>
      <c r="L904" s="75" t="str">
        <f t="shared" si="4"/>
        <v/>
      </c>
      <c r="M904" s="75" t="str">
        <f t="shared" si="5"/>
        <v/>
      </c>
      <c r="N904" s="75" t="str">
        <f t="shared" si="6"/>
        <v/>
      </c>
      <c r="O904" s="74">
        <f t="shared" si="7"/>
        <v>0.349</v>
      </c>
      <c r="P904" s="74">
        <f t="shared" si="8"/>
        <v>1.138</v>
      </c>
    </row>
    <row r="905">
      <c r="A905" s="33" t="s">
        <v>113</v>
      </c>
      <c r="B905" s="68" t="s">
        <v>130</v>
      </c>
      <c r="C905" s="35" t="s">
        <v>54</v>
      </c>
      <c r="D905" s="73" t="str">
        <f t="shared" si="2"/>
        <v>Asia/Macao SAR-Asia/2006</v>
      </c>
      <c r="E905" s="59"/>
      <c r="F905" s="69"/>
      <c r="G905" s="69"/>
      <c r="H905" s="69"/>
      <c r="I905" s="56">
        <v>0.464</v>
      </c>
      <c r="J905" s="56">
        <v>1.326</v>
      </c>
      <c r="K905" s="74" t="str">
        <f t="shared" si="3"/>
        <v/>
      </c>
      <c r="L905" s="75" t="str">
        <f t="shared" si="4"/>
        <v/>
      </c>
      <c r="M905" s="75" t="str">
        <f t="shared" si="5"/>
        <v/>
      </c>
      <c r="N905" s="75" t="str">
        <f t="shared" si="6"/>
        <v/>
      </c>
      <c r="O905" s="74">
        <f t="shared" si="7"/>
        <v>0.464</v>
      </c>
      <c r="P905" s="74">
        <f t="shared" si="8"/>
        <v>1.326</v>
      </c>
    </row>
    <row r="906">
      <c r="A906" s="33" t="s">
        <v>113</v>
      </c>
      <c r="B906" s="68" t="s">
        <v>130</v>
      </c>
      <c r="C906" s="35" t="s">
        <v>55</v>
      </c>
      <c r="D906" s="73" t="str">
        <f t="shared" si="2"/>
        <v>Asia/Macao SAR-Asia/2007</v>
      </c>
      <c r="E906" s="59"/>
      <c r="F906" s="69"/>
      <c r="G906" s="69"/>
      <c r="H906" s="69"/>
      <c r="I906" s="56">
        <v>0.473</v>
      </c>
      <c r="J906" s="56">
        <v>1.611</v>
      </c>
      <c r="K906" s="74" t="str">
        <f t="shared" si="3"/>
        <v/>
      </c>
      <c r="L906" s="75" t="str">
        <f t="shared" si="4"/>
        <v/>
      </c>
      <c r="M906" s="75" t="str">
        <f t="shared" si="5"/>
        <v/>
      </c>
      <c r="N906" s="75" t="str">
        <f t="shared" si="6"/>
        <v/>
      </c>
      <c r="O906" s="74">
        <f t="shared" si="7"/>
        <v>0.473</v>
      </c>
      <c r="P906" s="74">
        <f t="shared" si="8"/>
        <v>1.611</v>
      </c>
    </row>
    <row r="907">
      <c r="A907" s="33" t="s">
        <v>113</v>
      </c>
      <c r="B907" s="68" t="s">
        <v>130</v>
      </c>
      <c r="C907" s="35" t="s">
        <v>56</v>
      </c>
      <c r="D907" s="73" t="str">
        <f t="shared" si="2"/>
        <v>Asia/Macao SAR-Asia/2008</v>
      </c>
      <c r="E907" s="59"/>
      <c r="F907" s="69"/>
      <c r="G907" s="69"/>
      <c r="H907" s="69"/>
      <c r="I907" s="56">
        <v>0.492</v>
      </c>
      <c r="J907" s="56">
        <v>1.838</v>
      </c>
      <c r="K907" s="74" t="str">
        <f t="shared" si="3"/>
        <v/>
      </c>
      <c r="L907" s="75" t="str">
        <f t="shared" si="4"/>
        <v/>
      </c>
      <c r="M907" s="75" t="str">
        <f t="shared" si="5"/>
        <v/>
      </c>
      <c r="N907" s="75" t="str">
        <f t="shared" si="6"/>
        <v/>
      </c>
      <c r="O907" s="74">
        <f t="shared" si="7"/>
        <v>0.492</v>
      </c>
      <c r="P907" s="74">
        <f t="shared" si="8"/>
        <v>1.838</v>
      </c>
    </row>
    <row r="908">
      <c r="A908" s="33" t="s">
        <v>113</v>
      </c>
      <c r="B908" s="68" t="s">
        <v>130</v>
      </c>
      <c r="C908" s="35" t="s">
        <v>57</v>
      </c>
      <c r="D908" s="73" t="str">
        <f t="shared" si="2"/>
        <v>Asia/Macao SAR-Asia/2009</v>
      </c>
      <c r="E908" s="59"/>
      <c r="F908" s="69"/>
      <c r="G908" s="69"/>
      <c r="H908" s="69"/>
      <c r="I908" s="56">
        <v>0.54</v>
      </c>
      <c r="J908" s="56">
        <v>1.989</v>
      </c>
      <c r="K908" s="74" t="str">
        <f t="shared" si="3"/>
        <v/>
      </c>
      <c r="L908" s="75" t="str">
        <f t="shared" si="4"/>
        <v/>
      </c>
      <c r="M908" s="75" t="str">
        <f t="shared" si="5"/>
        <v/>
      </c>
      <c r="N908" s="75" t="str">
        <f t="shared" si="6"/>
        <v/>
      </c>
      <c r="O908" s="74">
        <f t="shared" si="7"/>
        <v>0.54</v>
      </c>
      <c r="P908" s="74">
        <f t="shared" si="8"/>
        <v>1.989</v>
      </c>
    </row>
    <row r="909">
      <c r="A909" s="33" t="s">
        <v>113</v>
      </c>
      <c r="B909" s="68" t="s">
        <v>130</v>
      </c>
      <c r="C909" s="35" t="s">
        <v>58</v>
      </c>
      <c r="D909" s="73" t="str">
        <f t="shared" si="2"/>
        <v>Asia/Macao SAR-Asia/2010</v>
      </c>
      <c r="E909" s="59"/>
      <c r="F909" s="69"/>
      <c r="G909" s="69"/>
      <c r="H909" s="69"/>
      <c r="I909" s="56">
        <v>0.552</v>
      </c>
      <c r="J909" s="56">
        <v>2.099</v>
      </c>
      <c r="K909" s="74" t="str">
        <f t="shared" si="3"/>
        <v/>
      </c>
      <c r="L909" s="75" t="str">
        <f t="shared" si="4"/>
        <v/>
      </c>
      <c r="M909" s="75" t="str">
        <f t="shared" si="5"/>
        <v/>
      </c>
      <c r="N909" s="75" t="str">
        <f t="shared" si="6"/>
        <v/>
      </c>
      <c r="O909" s="74">
        <f t="shared" si="7"/>
        <v>0.552</v>
      </c>
      <c r="P909" s="74">
        <f t="shared" si="8"/>
        <v>2.099</v>
      </c>
    </row>
    <row r="910">
      <c r="A910" s="33" t="s">
        <v>113</v>
      </c>
      <c r="B910" s="68" t="s">
        <v>130</v>
      </c>
      <c r="C910" s="35" t="s">
        <v>59</v>
      </c>
      <c r="D910" s="73" t="str">
        <f t="shared" si="2"/>
        <v>Asia/Macao SAR-Asia/2011</v>
      </c>
      <c r="E910" s="59"/>
      <c r="F910" s="69"/>
      <c r="G910" s="69"/>
      <c r="H910" s="69"/>
      <c r="I910" s="56">
        <v>0.602</v>
      </c>
      <c r="J910" s="56">
        <v>2.477</v>
      </c>
      <c r="K910" s="74" t="str">
        <f t="shared" si="3"/>
        <v/>
      </c>
      <c r="L910" s="75" t="str">
        <f t="shared" si="4"/>
        <v/>
      </c>
      <c r="M910" s="75" t="str">
        <f t="shared" si="5"/>
        <v/>
      </c>
      <c r="N910" s="75" t="str">
        <f t="shared" si="6"/>
        <v/>
      </c>
      <c r="O910" s="74">
        <f t="shared" si="7"/>
        <v>0.602</v>
      </c>
      <c r="P910" s="74">
        <f t="shared" si="8"/>
        <v>2.477</v>
      </c>
    </row>
    <row r="911">
      <c r="A911" s="33" t="s">
        <v>113</v>
      </c>
      <c r="B911" s="68" t="s">
        <v>130</v>
      </c>
      <c r="C911" s="35" t="s">
        <v>60</v>
      </c>
      <c r="D911" s="73" t="str">
        <f t="shared" si="2"/>
        <v>Asia/Macao SAR-Asia/2012</v>
      </c>
      <c r="E911" s="59"/>
      <c r="F911" s="69"/>
      <c r="G911" s="69"/>
      <c r="H911" s="69"/>
      <c r="I911" s="56">
        <v>0.613</v>
      </c>
      <c r="J911" s="56">
        <v>2.898</v>
      </c>
      <c r="K911" s="74" t="str">
        <f t="shared" si="3"/>
        <v/>
      </c>
      <c r="L911" s="75" t="str">
        <f t="shared" si="4"/>
        <v/>
      </c>
      <c r="M911" s="75" t="str">
        <f t="shared" si="5"/>
        <v/>
      </c>
      <c r="N911" s="75" t="str">
        <f t="shared" si="6"/>
        <v/>
      </c>
      <c r="O911" s="74">
        <f t="shared" si="7"/>
        <v>0.613</v>
      </c>
      <c r="P911" s="74">
        <f t="shared" si="8"/>
        <v>2.898</v>
      </c>
    </row>
    <row r="912">
      <c r="A912" s="33" t="s">
        <v>113</v>
      </c>
      <c r="B912" s="68" t="s">
        <v>131</v>
      </c>
      <c r="C912" s="35" t="s">
        <v>48</v>
      </c>
      <c r="D912" s="73" t="str">
        <f t="shared" si="2"/>
        <v>Asia/Malaysia-Asia/2000</v>
      </c>
      <c r="E912" s="59"/>
      <c r="F912" s="69"/>
      <c r="G912" s="69"/>
      <c r="H912" s="69"/>
      <c r="I912" s="56">
        <v>0.214</v>
      </c>
      <c r="J912" s="56">
        <v>0.219</v>
      </c>
      <c r="K912" s="74" t="str">
        <f t="shared" si="3"/>
        <v/>
      </c>
      <c r="L912" s="75" t="str">
        <f t="shared" si="4"/>
        <v/>
      </c>
      <c r="M912" s="75" t="str">
        <f t="shared" si="5"/>
        <v/>
      </c>
      <c r="N912" s="75" t="str">
        <f t="shared" si="6"/>
        <v/>
      </c>
      <c r="O912" s="74">
        <f t="shared" si="7"/>
        <v>0.214</v>
      </c>
      <c r="P912" s="74">
        <f t="shared" si="8"/>
        <v>0.219</v>
      </c>
    </row>
    <row r="913">
      <c r="A913" s="33" t="s">
        <v>113</v>
      </c>
      <c r="B913" s="68" t="s">
        <v>131</v>
      </c>
      <c r="C913" s="35" t="s">
        <v>49</v>
      </c>
      <c r="D913" s="73" t="str">
        <f t="shared" si="2"/>
        <v>Asia/Malaysia-Asia/2001</v>
      </c>
      <c r="E913" s="59"/>
      <c r="F913" s="69"/>
      <c r="G913" s="69"/>
      <c r="H913" s="69"/>
      <c r="I913" s="56">
        <v>0.267</v>
      </c>
      <c r="J913" s="56">
        <v>0.309</v>
      </c>
      <c r="K913" s="74" t="str">
        <f t="shared" si="3"/>
        <v/>
      </c>
      <c r="L913" s="75" t="str">
        <f t="shared" si="4"/>
        <v/>
      </c>
      <c r="M913" s="75" t="str">
        <f t="shared" si="5"/>
        <v/>
      </c>
      <c r="N913" s="75" t="str">
        <f t="shared" si="6"/>
        <v/>
      </c>
      <c r="O913" s="74">
        <f t="shared" si="7"/>
        <v>0.267</v>
      </c>
      <c r="P913" s="74">
        <f t="shared" si="8"/>
        <v>0.309</v>
      </c>
    </row>
    <row r="914">
      <c r="A914" s="33" t="s">
        <v>113</v>
      </c>
      <c r="B914" s="68" t="s">
        <v>131</v>
      </c>
      <c r="C914" s="35" t="s">
        <v>50</v>
      </c>
      <c r="D914" s="73" t="str">
        <f t="shared" si="2"/>
        <v>Asia/Malaysia-Asia/2002</v>
      </c>
      <c r="E914" s="59"/>
      <c r="F914" s="69"/>
      <c r="G914" s="69"/>
      <c r="H914" s="69"/>
      <c r="I914" s="56">
        <v>0.323</v>
      </c>
      <c r="J914" s="56">
        <v>0.371</v>
      </c>
      <c r="K914" s="74" t="str">
        <f t="shared" si="3"/>
        <v/>
      </c>
      <c r="L914" s="75" t="str">
        <f t="shared" si="4"/>
        <v/>
      </c>
      <c r="M914" s="75" t="str">
        <f t="shared" si="5"/>
        <v/>
      </c>
      <c r="N914" s="75" t="str">
        <f t="shared" si="6"/>
        <v/>
      </c>
      <c r="O914" s="74">
        <f t="shared" si="7"/>
        <v>0.323</v>
      </c>
      <c r="P914" s="74">
        <f t="shared" si="8"/>
        <v>0.371</v>
      </c>
    </row>
    <row r="915">
      <c r="A915" s="33" t="s">
        <v>113</v>
      </c>
      <c r="B915" s="68" t="s">
        <v>131</v>
      </c>
      <c r="C915" s="35" t="s">
        <v>51</v>
      </c>
      <c r="D915" s="73" t="str">
        <f t="shared" si="2"/>
        <v>Asia/Malaysia-Asia/2003</v>
      </c>
      <c r="E915" s="59"/>
      <c r="F915" s="72">
        <v>37.0</v>
      </c>
      <c r="G915" s="69"/>
      <c r="H915" s="69"/>
      <c r="I915" s="56">
        <v>0.35</v>
      </c>
      <c r="J915" s="56">
        <v>0.447</v>
      </c>
      <c r="K915" s="74" t="str">
        <f t="shared" si="3"/>
        <v/>
      </c>
      <c r="L915" s="75">
        <f t="shared" si="4"/>
        <v>37</v>
      </c>
      <c r="M915" s="75" t="str">
        <f t="shared" si="5"/>
        <v/>
      </c>
      <c r="N915" s="75" t="str">
        <f t="shared" si="6"/>
        <v/>
      </c>
      <c r="O915" s="74">
        <f t="shared" si="7"/>
        <v>0.35</v>
      </c>
      <c r="P915" s="74">
        <f t="shared" si="8"/>
        <v>0.447</v>
      </c>
    </row>
    <row r="916">
      <c r="A916" s="33" t="s">
        <v>113</v>
      </c>
      <c r="B916" s="68" t="s">
        <v>131</v>
      </c>
      <c r="C916" s="35" t="s">
        <v>52</v>
      </c>
      <c r="D916" s="73" t="str">
        <f t="shared" si="2"/>
        <v>Asia/Malaysia-Asia/2004</v>
      </c>
      <c r="E916" s="59"/>
      <c r="F916" s="72">
        <v>37.0</v>
      </c>
      <c r="G916" s="69"/>
      <c r="H916" s="69"/>
      <c r="I916" s="56">
        <v>0.423</v>
      </c>
      <c r="J916" s="56">
        <v>0.576</v>
      </c>
      <c r="K916" s="74" t="str">
        <f t="shared" si="3"/>
        <v/>
      </c>
      <c r="L916" s="75">
        <f t="shared" si="4"/>
        <v>37</v>
      </c>
      <c r="M916" s="75" t="str">
        <f t="shared" si="5"/>
        <v/>
      </c>
      <c r="N916" s="75" t="str">
        <f t="shared" si="6"/>
        <v/>
      </c>
      <c r="O916" s="74">
        <f t="shared" si="7"/>
        <v>0.423</v>
      </c>
      <c r="P916" s="74">
        <f t="shared" si="8"/>
        <v>0.576</v>
      </c>
    </row>
    <row r="917">
      <c r="A917" s="33" t="s">
        <v>113</v>
      </c>
      <c r="B917" s="68" t="s">
        <v>131</v>
      </c>
      <c r="C917" s="35" t="s">
        <v>53</v>
      </c>
      <c r="D917" s="73" t="str">
        <f t="shared" si="2"/>
        <v>Asia/Malaysia-Asia/2005</v>
      </c>
      <c r="E917" s="56">
        <v>0.36</v>
      </c>
      <c r="F917" s="72">
        <v>37.0</v>
      </c>
      <c r="G917" s="69"/>
      <c r="H917" s="72">
        <v>190.0</v>
      </c>
      <c r="I917" s="56">
        <v>0.486</v>
      </c>
      <c r="J917" s="56">
        <v>0.756</v>
      </c>
      <c r="K917" s="74">
        <f t="shared" si="3"/>
        <v>0.36</v>
      </c>
      <c r="L917" s="75">
        <f t="shared" si="4"/>
        <v>37</v>
      </c>
      <c r="M917" s="75" t="str">
        <f t="shared" si="5"/>
        <v/>
      </c>
      <c r="N917" s="75">
        <f t="shared" si="6"/>
        <v>190</v>
      </c>
      <c r="O917" s="74">
        <f t="shared" si="7"/>
        <v>0.486</v>
      </c>
      <c r="P917" s="74">
        <f t="shared" si="8"/>
        <v>0.756</v>
      </c>
    </row>
    <row r="918">
      <c r="A918" s="33" t="s">
        <v>113</v>
      </c>
      <c r="B918" s="68" t="s">
        <v>131</v>
      </c>
      <c r="C918" s="35" t="s">
        <v>54</v>
      </c>
      <c r="D918" s="73" t="str">
        <f t="shared" si="2"/>
        <v>Asia/Malaysia-Asia/2006</v>
      </c>
      <c r="E918" s="56">
        <v>0.36</v>
      </c>
      <c r="F918" s="72">
        <v>37.0</v>
      </c>
      <c r="G918" s="69"/>
      <c r="H918" s="72">
        <v>190.0</v>
      </c>
      <c r="I918" s="56">
        <v>0.516</v>
      </c>
      <c r="J918" s="56">
        <v>0.739</v>
      </c>
      <c r="K918" s="74">
        <f t="shared" si="3"/>
        <v>0.36</v>
      </c>
      <c r="L918" s="75">
        <f t="shared" si="4"/>
        <v>37</v>
      </c>
      <c r="M918" s="75" t="str">
        <f t="shared" si="5"/>
        <v/>
      </c>
      <c r="N918" s="75">
        <f t="shared" si="6"/>
        <v>190</v>
      </c>
      <c r="O918" s="74">
        <f t="shared" si="7"/>
        <v>0.516</v>
      </c>
      <c r="P918" s="74">
        <f t="shared" si="8"/>
        <v>0.739</v>
      </c>
    </row>
    <row r="919">
      <c r="A919" s="33" t="s">
        <v>113</v>
      </c>
      <c r="B919" s="68" t="s">
        <v>131</v>
      </c>
      <c r="C919" s="35" t="s">
        <v>55</v>
      </c>
      <c r="D919" s="73" t="str">
        <f t="shared" si="2"/>
        <v>Asia/Malaysia-Asia/2007</v>
      </c>
      <c r="E919" s="56">
        <v>0.36</v>
      </c>
      <c r="F919" s="72">
        <v>31.0</v>
      </c>
      <c r="G919" s="69"/>
      <c r="H919" s="72">
        <v>166.0</v>
      </c>
      <c r="I919" s="56">
        <v>0.557</v>
      </c>
      <c r="J919" s="56">
        <v>0.871</v>
      </c>
      <c r="K919" s="74">
        <f t="shared" si="3"/>
        <v>0.36</v>
      </c>
      <c r="L919" s="75">
        <f t="shared" si="4"/>
        <v>31</v>
      </c>
      <c r="M919" s="75" t="str">
        <f t="shared" si="5"/>
        <v/>
      </c>
      <c r="N919" s="75">
        <f t="shared" si="6"/>
        <v>166</v>
      </c>
      <c r="O919" s="74">
        <f t="shared" si="7"/>
        <v>0.557</v>
      </c>
      <c r="P919" s="74">
        <f t="shared" si="8"/>
        <v>0.871</v>
      </c>
    </row>
    <row r="920">
      <c r="A920" s="33" t="s">
        <v>113</v>
      </c>
      <c r="B920" s="68" t="s">
        <v>131</v>
      </c>
      <c r="C920" s="35" t="s">
        <v>56</v>
      </c>
      <c r="D920" s="73" t="str">
        <f t="shared" si="2"/>
        <v>Asia/Malaysia-Asia/2008</v>
      </c>
      <c r="E920" s="56">
        <v>0.345</v>
      </c>
      <c r="F920" s="72">
        <v>20.0</v>
      </c>
      <c r="G920" s="69"/>
      <c r="H920" s="72">
        <v>145.0</v>
      </c>
      <c r="I920" s="56">
        <v>0.558</v>
      </c>
      <c r="J920" s="56">
        <v>1.015</v>
      </c>
      <c r="K920" s="74">
        <f t="shared" si="3"/>
        <v>0.345</v>
      </c>
      <c r="L920" s="75">
        <f t="shared" si="4"/>
        <v>20</v>
      </c>
      <c r="M920" s="75" t="str">
        <f t="shared" si="5"/>
        <v/>
      </c>
      <c r="N920" s="75">
        <f t="shared" si="6"/>
        <v>145</v>
      </c>
      <c r="O920" s="74">
        <f t="shared" si="7"/>
        <v>0.558</v>
      </c>
      <c r="P920" s="74">
        <f t="shared" si="8"/>
        <v>1.015</v>
      </c>
    </row>
    <row r="921">
      <c r="A921" s="33" t="s">
        <v>113</v>
      </c>
      <c r="B921" s="68" t="s">
        <v>131</v>
      </c>
      <c r="C921" s="35" t="s">
        <v>57</v>
      </c>
      <c r="D921" s="73" t="str">
        <f t="shared" si="2"/>
        <v>Asia/Malaysia-Asia/2009</v>
      </c>
      <c r="E921" s="56">
        <v>0.342</v>
      </c>
      <c r="F921" s="72">
        <v>18.0</v>
      </c>
      <c r="G921" s="69"/>
      <c r="H921" s="72">
        <v>145.0</v>
      </c>
      <c r="I921" s="56">
        <v>0.559</v>
      </c>
      <c r="J921" s="56">
        <v>1.085</v>
      </c>
      <c r="K921" s="74">
        <f t="shared" si="3"/>
        <v>0.342</v>
      </c>
      <c r="L921" s="75">
        <f t="shared" si="4"/>
        <v>18</v>
      </c>
      <c r="M921" s="75" t="str">
        <f t="shared" si="5"/>
        <v/>
      </c>
      <c r="N921" s="75">
        <f t="shared" si="6"/>
        <v>145</v>
      </c>
      <c r="O921" s="74">
        <f t="shared" si="7"/>
        <v>0.559</v>
      </c>
      <c r="P921" s="74">
        <f t="shared" si="8"/>
        <v>1.085</v>
      </c>
    </row>
    <row r="922">
      <c r="A922" s="33" t="s">
        <v>113</v>
      </c>
      <c r="B922" s="68" t="s">
        <v>131</v>
      </c>
      <c r="C922" s="35" t="s">
        <v>58</v>
      </c>
      <c r="D922" s="73" t="str">
        <f t="shared" si="2"/>
        <v>Asia/Malaysia-Asia/2010</v>
      </c>
      <c r="E922" s="56">
        <v>0.337</v>
      </c>
      <c r="F922" s="72">
        <v>17.0</v>
      </c>
      <c r="G922" s="69"/>
      <c r="H922" s="72">
        <v>145.0</v>
      </c>
      <c r="I922" s="56">
        <v>0.563</v>
      </c>
      <c r="J922" s="56">
        <v>1.197</v>
      </c>
      <c r="K922" s="74">
        <f t="shared" si="3"/>
        <v>0.337</v>
      </c>
      <c r="L922" s="75">
        <f t="shared" si="4"/>
        <v>17</v>
      </c>
      <c r="M922" s="75" t="str">
        <f t="shared" si="5"/>
        <v/>
      </c>
      <c r="N922" s="75">
        <f t="shared" si="6"/>
        <v>145</v>
      </c>
      <c r="O922" s="74">
        <f t="shared" si="7"/>
        <v>0.563</v>
      </c>
      <c r="P922" s="74">
        <f t="shared" si="8"/>
        <v>1.197</v>
      </c>
    </row>
    <row r="923">
      <c r="A923" s="33" t="s">
        <v>113</v>
      </c>
      <c r="B923" s="68" t="s">
        <v>131</v>
      </c>
      <c r="C923" s="35" t="s">
        <v>59</v>
      </c>
      <c r="D923" s="73" t="str">
        <f t="shared" si="2"/>
        <v>Asia/Malaysia-Asia/2011</v>
      </c>
      <c r="E923" s="56">
        <v>0.34</v>
      </c>
      <c r="F923" s="72">
        <v>6.0</v>
      </c>
      <c r="G923" s="69"/>
      <c r="H923" s="72">
        <v>133.0</v>
      </c>
      <c r="I923" s="56">
        <v>0.61</v>
      </c>
      <c r="J923" s="56">
        <v>1.275</v>
      </c>
      <c r="K923" s="74">
        <f t="shared" si="3"/>
        <v>0.34</v>
      </c>
      <c r="L923" s="75">
        <f t="shared" si="4"/>
        <v>6</v>
      </c>
      <c r="M923" s="75" t="str">
        <f t="shared" si="5"/>
        <v/>
      </c>
      <c r="N923" s="75">
        <f t="shared" si="6"/>
        <v>133</v>
      </c>
      <c r="O923" s="74">
        <f t="shared" si="7"/>
        <v>0.61</v>
      </c>
      <c r="P923" s="74">
        <f t="shared" si="8"/>
        <v>1.275</v>
      </c>
    </row>
    <row r="924">
      <c r="A924" s="33" t="s">
        <v>113</v>
      </c>
      <c r="B924" s="68" t="s">
        <v>131</v>
      </c>
      <c r="C924" s="35" t="s">
        <v>60</v>
      </c>
      <c r="D924" s="73" t="str">
        <f t="shared" si="2"/>
        <v>Asia/Malaysia-Asia/2012</v>
      </c>
      <c r="E924" s="56">
        <v>0.245</v>
      </c>
      <c r="F924" s="72">
        <v>6.0</v>
      </c>
      <c r="G924" s="72">
        <v>8.0</v>
      </c>
      <c r="H924" s="72">
        <v>133.0</v>
      </c>
      <c r="I924" s="56">
        <v>0.658</v>
      </c>
      <c r="J924" s="56">
        <v>1.413</v>
      </c>
      <c r="K924" s="74">
        <f t="shared" si="3"/>
        <v>0.245</v>
      </c>
      <c r="L924" s="75">
        <f t="shared" si="4"/>
        <v>6</v>
      </c>
      <c r="M924" s="75">
        <f t="shared" si="5"/>
        <v>8</v>
      </c>
      <c r="N924" s="75">
        <f t="shared" si="6"/>
        <v>133</v>
      </c>
      <c r="O924" s="74">
        <f t="shared" si="7"/>
        <v>0.658</v>
      </c>
      <c r="P924" s="74">
        <f t="shared" si="8"/>
        <v>1.413</v>
      </c>
    </row>
    <row r="925">
      <c r="A925" s="33" t="s">
        <v>113</v>
      </c>
      <c r="B925" s="68" t="s">
        <v>132</v>
      </c>
      <c r="C925" s="35" t="s">
        <v>48</v>
      </c>
      <c r="D925" s="73" t="str">
        <f t="shared" si="2"/>
        <v>Asia/Maldives-Asia/2000</v>
      </c>
      <c r="E925" s="59"/>
      <c r="F925" s="69"/>
      <c r="G925" s="69"/>
      <c r="H925" s="69"/>
      <c r="I925" s="56">
        <v>0.022</v>
      </c>
      <c r="J925" s="56">
        <v>0.028</v>
      </c>
      <c r="K925" s="74" t="str">
        <f t="shared" si="3"/>
        <v/>
      </c>
      <c r="L925" s="75" t="str">
        <f t="shared" si="4"/>
        <v/>
      </c>
      <c r="M925" s="75" t="str">
        <f t="shared" si="5"/>
        <v/>
      </c>
      <c r="N925" s="75" t="str">
        <f t="shared" si="6"/>
        <v/>
      </c>
      <c r="O925" s="74">
        <f t="shared" si="7"/>
        <v>0.022</v>
      </c>
      <c r="P925" s="74">
        <f t="shared" si="8"/>
        <v>0.028</v>
      </c>
    </row>
    <row r="926">
      <c r="A926" s="33" t="s">
        <v>113</v>
      </c>
      <c r="B926" s="68" t="s">
        <v>132</v>
      </c>
      <c r="C926" s="35" t="s">
        <v>49</v>
      </c>
      <c r="D926" s="73" t="str">
        <f t="shared" si="2"/>
        <v>Asia/Maldives-Asia/2001</v>
      </c>
      <c r="E926" s="59"/>
      <c r="F926" s="69"/>
      <c r="G926" s="69"/>
      <c r="H926" s="69"/>
      <c r="I926" s="56">
        <v>0.036</v>
      </c>
      <c r="J926" s="56">
        <v>0.068</v>
      </c>
      <c r="K926" s="74" t="str">
        <f t="shared" si="3"/>
        <v/>
      </c>
      <c r="L926" s="75" t="str">
        <f t="shared" si="4"/>
        <v/>
      </c>
      <c r="M926" s="75" t="str">
        <f t="shared" si="5"/>
        <v/>
      </c>
      <c r="N926" s="75" t="str">
        <f t="shared" si="6"/>
        <v/>
      </c>
      <c r="O926" s="74">
        <f t="shared" si="7"/>
        <v>0.036</v>
      </c>
      <c r="P926" s="74">
        <f t="shared" si="8"/>
        <v>0.068</v>
      </c>
    </row>
    <row r="927">
      <c r="A927" s="33" t="s">
        <v>113</v>
      </c>
      <c r="B927" s="68" t="s">
        <v>132</v>
      </c>
      <c r="C927" s="35" t="s">
        <v>50</v>
      </c>
      <c r="D927" s="73" t="str">
        <f t="shared" si="2"/>
        <v>Asia/Maldives-Asia/2002</v>
      </c>
      <c r="E927" s="59"/>
      <c r="F927" s="69"/>
      <c r="G927" s="69"/>
      <c r="H927" s="69"/>
      <c r="I927" s="56">
        <v>0.053</v>
      </c>
      <c r="J927" s="56">
        <v>0.148</v>
      </c>
      <c r="K927" s="74" t="str">
        <f t="shared" si="3"/>
        <v/>
      </c>
      <c r="L927" s="75" t="str">
        <f t="shared" si="4"/>
        <v/>
      </c>
      <c r="M927" s="75" t="str">
        <f t="shared" si="5"/>
        <v/>
      </c>
      <c r="N927" s="75" t="str">
        <f t="shared" si="6"/>
        <v/>
      </c>
      <c r="O927" s="74">
        <f t="shared" si="7"/>
        <v>0.053</v>
      </c>
      <c r="P927" s="74">
        <f t="shared" si="8"/>
        <v>0.148</v>
      </c>
    </row>
    <row r="928">
      <c r="A928" s="33" t="s">
        <v>113</v>
      </c>
      <c r="B928" s="68" t="s">
        <v>132</v>
      </c>
      <c r="C928" s="35" t="s">
        <v>51</v>
      </c>
      <c r="D928" s="73" t="str">
        <f t="shared" si="2"/>
        <v>Asia/Maldives-Asia/2003</v>
      </c>
      <c r="E928" s="59"/>
      <c r="F928" s="72">
        <v>13.0</v>
      </c>
      <c r="G928" s="69"/>
      <c r="H928" s="69"/>
      <c r="I928" s="56">
        <v>0.06</v>
      </c>
      <c r="J928" s="56">
        <v>0.231</v>
      </c>
      <c r="K928" s="74" t="str">
        <f t="shared" si="3"/>
        <v/>
      </c>
      <c r="L928" s="75">
        <f t="shared" si="4"/>
        <v>13</v>
      </c>
      <c r="M928" s="75" t="str">
        <f t="shared" si="5"/>
        <v/>
      </c>
      <c r="N928" s="75" t="str">
        <f t="shared" si="6"/>
        <v/>
      </c>
      <c r="O928" s="74">
        <f t="shared" si="7"/>
        <v>0.06</v>
      </c>
      <c r="P928" s="74">
        <f t="shared" si="8"/>
        <v>0.231</v>
      </c>
    </row>
    <row r="929">
      <c r="A929" s="33" t="s">
        <v>113</v>
      </c>
      <c r="B929" s="68" t="s">
        <v>132</v>
      </c>
      <c r="C929" s="35" t="s">
        <v>52</v>
      </c>
      <c r="D929" s="73" t="str">
        <f t="shared" si="2"/>
        <v>Asia/Maldives-Asia/2004</v>
      </c>
      <c r="E929" s="59"/>
      <c r="F929" s="72">
        <v>9.0</v>
      </c>
      <c r="G929" s="69"/>
      <c r="H929" s="69"/>
      <c r="I929" s="56">
        <v>0.066</v>
      </c>
      <c r="J929" s="56">
        <v>0.387</v>
      </c>
      <c r="K929" s="74" t="str">
        <f t="shared" si="3"/>
        <v/>
      </c>
      <c r="L929" s="75">
        <f t="shared" si="4"/>
        <v>9</v>
      </c>
      <c r="M929" s="75" t="str">
        <f t="shared" si="5"/>
        <v/>
      </c>
      <c r="N929" s="75" t="str">
        <f t="shared" si="6"/>
        <v/>
      </c>
      <c r="O929" s="74">
        <f t="shared" si="7"/>
        <v>0.066</v>
      </c>
      <c r="P929" s="74">
        <f t="shared" si="8"/>
        <v>0.387</v>
      </c>
    </row>
    <row r="930">
      <c r="A930" s="33" t="s">
        <v>113</v>
      </c>
      <c r="B930" s="68" t="s">
        <v>132</v>
      </c>
      <c r="C930" s="35" t="s">
        <v>53</v>
      </c>
      <c r="D930" s="73" t="str">
        <f t="shared" si="2"/>
        <v>Asia/Maldives-Asia/2005</v>
      </c>
      <c r="E930" s="56">
        <v>0.093</v>
      </c>
      <c r="F930" s="72">
        <v>9.0</v>
      </c>
      <c r="G930" s="69"/>
      <c r="H930" s="69"/>
      <c r="I930" s="56">
        <v>0.069</v>
      </c>
      <c r="J930" s="56">
        <v>0.684</v>
      </c>
      <c r="K930" s="74">
        <f t="shared" si="3"/>
        <v>0.093</v>
      </c>
      <c r="L930" s="75">
        <f t="shared" si="4"/>
        <v>9</v>
      </c>
      <c r="M930" s="75" t="str">
        <f t="shared" si="5"/>
        <v/>
      </c>
      <c r="N930" s="75" t="str">
        <f t="shared" si="6"/>
        <v/>
      </c>
      <c r="O930" s="74">
        <f t="shared" si="7"/>
        <v>0.069</v>
      </c>
      <c r="P930" s="74">
        <f t="shared" si="8"/>
        <v>0.684</v>
      </c>
    </row>
    <row r="931">
      <c r="A931" s="33" t="s">
        <v>113</v>
      </c>
      <c r="B931" s="68" t="s">
        <v>132</v>
      </c>
      <c r="C931" s="35" t="s">
        <v>54</v>
      </c>
      <c r="D931" s="73" t="str">
        <f t="shared" si="2"/>
        <v>Asia/Maldives-Asia/2006</v>
      </c>
      <c r="E931" s="56">
        <v>0.093</v>
      </c>
      <c r="F931" s="72">
        <v>9.0</v>
      </c>
      <c r="G931" s="69"/>
      <c r="H931" s="69"/>
      <c r="I931" s="56">
        <v>0.11</v>
      </c>
      <c r="J931" s="56">
        <v>0.895</v>
      </c>
      <c r="K931" s="74">
        <f t="shared" si="3"/>
        <v>0.093</v>
      </c>
      <c r="L931" s="75">
        <f t="shared" si="4"/>
        <v>9</v>
      </c>
      <c r="M931" s="75" t="str">
        <f t="shared" si="5"/>
        <v/>
      </c>
      <c r="N931" s="75" t="str">
        <f t="shared" si="6"/>
        <v/>
      </c>
      <c r="O931" s="74">
        <f t="shared" si="7"/>
        <v>0.11</v>
      </c>
      <c r="P931" s="74">
        <f t="shared" si="8"/>
        <v>0.895</v>
      </c>
    </row>
    <row r="932">
      <c r="A932" s="33" t="s">
        <v>113</v>
      </c>
      <c r="B932" s="68" t="s">
        <v>132</v>
      </c>
      <c r="C932" s="35" t="s">
        <v>55</v>
      </c>
      <c r="D932" s="73" t="str">
        <f t="shared" si="2"/>
        <v>Asia/Maldives-Asia/2007</v>
      </c>
      <c r="E932" s="56">
        <v>0.093</v>
      </c>
      <c r="F932" s="72">
        <v>9.0</v>
      </c>
      <c r="G932" s="69"/>
      <c r="H932" s="69"/>
      <c r="I932" s="56">
        <v>0.163</v>
      </c>
      <c r="J932" s="56">
        <v>1.017</v>
      </c>
      <c r="K932" s="74">
        <f t="shared" si="3"/>
        <v>0.093</v>
      </c>
      <c r="L932" s="75">
        <f t="shared" si="4"/>
        <v>9</v>
      </c>
      <c r="M932" s="75" t="str">
        <f t="shared" si="5"/>
        <v/>
      </c>
      <c r="N932" s="75" t="str">
        <f t="shared" si="6"/>
        <v/>
      </c>
      <c r="O932" s="74">
        <f t="shared" si="7"/>
        <v>0.163</v>
      </c>
      <c r="P932" s="74">
        <f t="shared" si="8"/>
        <v>1.017</v>
      </c>
    </row>
    <row r="933">
      <c r="A933" s="33" t="s">
        <v>113</v>
      </c>
      <c r="B933" s="68" t="s">
        <v>132</v>
      </c>
      <c r="C933" s="35" t="s">
        <v>56</v>
      </c>
      <c r="D933" s="73" t="str">
        <f t="shared" si="2"/>
        <v>Asia/Maldives-Asia/2008</v>
      </c>
      <c r="E933" s="56">
        <v>0.093</v>
      </c>
      <c r="F933" s="72">
        <v>9.0</v>
      </c>
      <c r="G933" s="69"/>
      <c r="H933" s="69"/>
      <c r="I933" s="56">
        <v>0.232</v>
      </c>
      <c r="J933" s="56">
        <v>1.388</v>
      </c>
      <c r="K933" s="74">
        <f t="shared" si="3"/>
        <v>0.093</v>
      </c>
      <c r="L933" s="75">
        <f t="shared" si="4"/>
        <v>9</v>
      </c>
      <c r="M933" s="75" t="str">
        <f t="shared" si="5"/>
        <v/>
      </c>
      <c r="N933" s="75" t="str">
        <f t="shared" si="6"/>
        <v/>
      </c>
      <c r="O933" s="74">
        <f t="shared" si="7"/>
        <v>0.232</v>
      </c>
      <c r="P933" s="74">
        <f t="shared" si="8"/>
        <v>1.388</v>
      </c>
    </row>
    <row r="934">
      <c r="A934" s="33" t="s">
        <v>113</v>
      </c>
      <c r="B934" s="68" t="s">
        <v>132</v>
      </c>
      <c r="C934" s="35" t="s">
        <v>57</v>
      </c>
      <c r="D934" s="73" t="str">
        <f t="shared" si="2"/>
        <v>Asia/Maldives-Asia/2009</v>
      </c>
      <c r="E934" s="56">
        <v>0.093</v>
      </c>
      <c r="F934" s="72">
        <v>9.0</v>
      </c>
      <c r="G934" s="69"/>
      <c r="H934" s="69"/>
      <c r="I934" s="56">
        <v>0.248</v>
      </c>
      <c r="J934" s="56">
        <v>1.432</v>
      </c>
      <c r="K934" s="74">
        <f t="shared" si="3"/>
        <v>0.093</v>
      </c>
      <c r="L934" s="75">
        <f t="shared" si="4"/>
        <v>9</v>
      </c>
      <c r="M934" s="75" t="str">
        <f t="shared" si="5"/>
        <v/>
      </c>
      <c r="N934" s="75" t="str">
        <f t="shared" si="6"/>
        <v/>
      </c>
      <c r="O934" s="74">
        <f t="shared" si="7"/>
        <v>0.248</v>
      </c>
      <c r="P934" s="74">
        <f t="shared" si="8"/>
        <v>1.432</v>
      </c>
    </row>
    <row r="935">
      <c r="A935" s="33" t="s">
        <v>113</v>
      </c>
      <c r="B935" s="68" t="s">
        <v>132</v>
      </c>
      <c r="C935" s="35" t="s">
        <v>58</v>
      </c>
      <c r="D935" s="73" t="str">
        <f t="shared" si="2"/>
        <v>Asia/Maldives-Asia/2010</v>
      </c>
      <c r="E935" s="56">
        <v>0.093</v>
      </c>
      <c r="F935" s="72">
        <v>9.0</v>
      </c>
      <c r="G935" s="69"/>
      <c r="H935" s="69"/>
      <c r="I935" s="56">
        <v>0.265</v>
      </c>
      <c r="J935" s="56">
        <v>1.518</v>
      </c>
      <c r="K935" s="74">
        <f t="shared" si="3"/>
        <v>0.093</v>
      </c>
      <c r="L935" s="75">
        <f t="shared" si="4"/>
        <v>9</v>
      </c>
      <c r="M935" s="75" t="str">
        <f t="shared" si="5"/>
        <v/>
      </c>
      <c r="N935" s="75" t="str">
        <f t="shared" si="6"/>
        <v/>
      </c>
      <c r="O935" s="74">
        <f t="shared" si="7"/>
        <v>0.265</v>
      </c>
      <c r="P935" s="74">
        <f t="shared" si="8"/>
        <v>1.518</v>
      </c>
    </row>
    <row r="936">
      <c r="A936" s="33" t="s">
        <v>113</v>
      </c>
      <c r="B936" s="68" t="s">
        <v>132</v>
      </c>
      <c r="C936" s="35" t="s">
        <v>59</v>
      </c>
      <c r="D936" s="73" t="str">
        <f t="shared" si="2"/>
        <v>Asia/Maldives-Asia/2011</v>
      </c>
      <c r="E936" s="56">
        <v>0.093</v>
      </c>
      <c r="F936" s="72">
        <v>9.0</v>
      </c>
      <c r="G936" s="69"/>
      <c r="H936" s="69"/>
      <c r="I936" s="56">
        <v>0.34</v>
      </c>
      <c r="J936" s="56">
        <v>1.598</v>
      </c>
      <c r="K936" s="74">
        <f t="shared" si="3"/>
        <v>0.093</v>
      </c>
      <c r="L936" s="75">
        <f t="shared" si="4"/>
        <v>9</v>
      </c>
      <c r="M936" s="75" t="str">
        <f t="shared" si="5"/>
        <v/>
      </c>
      <c r="N936" s="75" t="str">
        <f t="shared" si="6"/>
        <v/>
      </c>
      <c r="O936" s="74">
        <f t="shared" si="7"/>
        <v>0.34</v>
      </c>
      <c r="P936" s="74">
        <f t="shared" si="8"/>
        <v>1.598</v>
      </c>
    </row>
    <row r="937">
      <c r="A937" s="33" t="s">
        <v>113</v>
      </c>
      <c r="B937" s="68" t="s">
        <v>132</v>
      </c>
      <c r="C937" s="35" t="s">
        <v>60</v>
      </c>
      <c r="D937" s="73" t="str">
        <f t="shared" si="2"/>
        <v>Asia/Maldives-Asia/2012</v>
      </c>
      <c r="E937" s="56">
        <v>0.268</v>
      </c>
      <c r="F937" s="72">
        <v>9.0</v>
      </c>
      <c r="G937" s="72">
        <v>81.0</v>
      </c>
      <c r="H937" s="72">
        <v>252.0</v>
      </c>
      <c r="I937" s="56">
        <v>0.389</v>
      </c>
      <c r="J937" s="56">
        <v>1.656</v>
      </c>
      <c r="K937" s="74">
        <f t="shared" si="3"/>
        <v>0.268</v>
      </c>
      <c r="L937" s="75">
        <f t="shared" si="4"/>
        <v>9</v>
      </c>
      <c r="M937" s="75">
        <f t="shared" si="5"/>
        <v>81</v>
      </c>
      <c r="N937" s="75">
        <f t="shared" si="6"/>
        <v>252</v>
      </c>
      <c r="O937" s="74">
        <f t="shared" si="7"/>
        <v>0.389</v>
      </c>
      <c r="P937" s="74">
        <f t="shared" si="8"/>
        <v>1.656</v>
      </c>
    </row>
    <row r="938">
      <c r="A938" s="33" t="s">
        <v>113</v>
      </c>
      <c r="B938" s="68" t="s">
        <v>133</v>
      </c>
      <c r="C938" s="35" t="s">
        <v>48</v>
      </c>
      <c r="D938" s="73" t="str">
        <f t="shared" si="2"/>
        <v>Asia/Mongolia-Asia/2000</v>
      </c>
      <c r="E938" s="59"/>
      <c r="F938" s="69"/>
      <c r="G938" s="69"/>
      <c r="H938" s="69"/>
      <c r="I938" s="56">
        <v>0.013</v>
      </c>
      <c r="J938" s="56">
        <v>0.064</v>
      </c>
      <c r="K938" s="74" t="str">
        <f t="shared" si="3"/>
        <v/>
      </c>
      <c r="L938" s="75" t="str">
        <f t="shared" si="4"/>
        <v/>
      </c>
      <c r="M938" s="75" t="str">
        <f t="shared" si="5"/>
        <v/>
      </c>
      <c r="N938" s="75" t="str">
        <f t="shared" si="6"/>
        <v/>
      </c>
      <c r="O938" s="74">
        <f t="shared" si="7"/>
        <v>0.013</v>
      </c>
      <c r="P938" s="74">
        <f t="shared" si="8"/>
        <v>0.064</v>
      </c>
    </row>
    <row r="939">
      <c r="A939" s="33" t="s">
        <v>113</v>
      </c>
      <c r="B939" s="68" t="s">
        <v>133</v>
      </c>
      <c r="C939" s="35" t="s">
        <v>49</v>
      </c>
      <c r="D939" s="73" t="str">
        <f t="shared" si="2"/>
        <v>Asia/Mongolia-Asia/2001</v>
      </c>
      <c r="E939" s="59"/>
      <c r="F939" s="69"/>
      <c r="G939" s="69"/>
      <c r="H939" s="69"/>
      <c r="I939" s="56">
        <v>0.017</v>
      </c>
      <c r="J939" s="56">
        <v>0.081</v>
      </c>
      <c r="K939" s="74" t="str">
        <f t="shared" si="3"/>
        <v/>
      </c>
      <c r="L939" s="75" t="str">
        <f t="shared" si="4"/>
        <v/>
      </c>
      <c r="M939" s="75" t="str">
        <f t="shared" si="5"/>
        <v/>
      </c>
      <c r="N939" s="75" t="str">
        <f t="shared" si="6"/>
        <v/>
      </c>
      <c r="O939" s="74">
        <f t="shared" si="7"/>
        <v>0.017</v>
      </c>
      <c r="P939" s="74">
        <f t="shared" si="8"/>
        <v>0.081</v>
      </c>
    </row>
    <row r="940">
      <c r="A940" s="33" t="s">
        <v>113</v>
      </c>
      <c r="B940" s="68" t="s">
        <v>133</v>
      </c>
      <c r="C940" s="35" t="s">
        <v>50</v>
      </c>
      <c r="D940" s="73" t="str">
        <f t="shared" si="2"/>
        <v>Asia/Mongolia-Asia/2002</v>
      </c>
      <c r="E940" s="59"/>
      <c r="F940" s="69"/>
      <c r="G940" s="69"/>
      <c r="H940" s="69"/>
      <c r="I940" s="56">
        <v>0.02</v>
      </c>
      <c r="J940" s="56">
        <v>0.088</v>
      </c>
      <c r="K940" s="74" t="str">
        <f t="shared" si="3"/>
        <v/>
      </c>
      <c r="L940" s="75" t="str">
        <f t="shared" si="4"/>
        <v/>
      </c>
      <c r="M940" s="75" t="str">
        <f t="shared" si="5"/>
        <v/>
      </c>
      <c r="N940" s="75" t="str">
        <f t="shared" si="6"/>
        <v/>
      </c>
      <c r="O940" s="74">
        <f t="shared" si="7"/>
        <v>0.02</v>
      </c>
      <c r="P940" s="74">
        <f t="shared" si="8"/>
        <v>0.088</v>
      </c>
    </row>
    <row r="941">
      <c r="A941" s="33" t="s">
        <v>113</v>
      </c>
      <c r="B941" s="68" t="s">
        <v>133</v>
      </c>
      <c r="C941" s="35" t="s">
        <v>51</v>
      </c>
      <c r="D941" s="73" t="str">
        <f t="shared" si="2"/>
        <v>Asia/Mongolia-Asia/2003</v>
      </c>
      <c r="E941" s="59"/>
      <c r="F941" s="72">
        <v>20.0</v>
      </c>
      <c r="G941" s="69"/>
      <c r="H941" s="69"/>
      <c r="I941" s="59"/>
      <c r="J941" s="56">
        <v>0.129</v>
      </c>
      <c r="K941" s="74" t="str">
        <f t="shared" si="3"/>
        <v/>
      </c>
      <c r="L941" s="75">
        <f t="shared" si="4"/>
        <v>20</v>
      </c>
      <c r="M941" s="75" t="str">
        <f t="shared" si="5"/>
        <v/>
      </c>
      <c r="N941" s="75" t="str">
        <f t="shared" si="6"/>
        <v/>
      </c>
      <c r="O941" s="74">
        <f t="shared" si="7"/>
        <v>0.02</v>
      </c>
      <c r="P941" s="74">
        <f t="shared" si="8"/>
        <v>0.129</v>
      </c>
    </row>
    <row r="942">
      <c r="A942" s="33" t="s">
        <v>113</v>
      </c>
      <c r="B942" s="68" t="s">
        <v>133</v>
      </c>
      <c r="C942" s="35" t="s">
        <v>52</v>
      </c>
      <c r="D942" s="73" t="str">
        <f t="shared" si="2"/>
        <v>Asia/Mongolia-Asia/2004</v>
      </c>
      <c r="E942" s="59"/>
      <c r="F942" s="72">
        <v>13.0</v>
      </c>
      <c r="G942" s="69"/>
      <c r="H942" s="69"/>
      <c r="I942" s="59"/>
      <c r="J942" s="56">
        <v>0.172</v>
      </c>
      <c r="K942" s="74" t="str">
        <f t="shared" si="3"/>
        <v/>
      </c>
      <c r="L942" s="75">
        <f t="shared" si="4"/>
        <v>13</v>
      </c>
      <c r="M942" s="75" t="str">
        <f t="shared" si="5"/>
        <v/>
      </c>
      <c r="N942" s="75" t="str">
        <f t="shared" si="6"/>
        <v/>
      </c>
      <c r="O942" s="74">
        <f t="shared" si="7"/>
        <v>0.02</v>
      </c>
      <c r="P942" s="74">
        <f t="shared" si="8"/>
        <v>0.172</v>
      </c>
    </row>
    <row r="943">
      <c r="A943" s="33" t="s">
        <v>113</v>
      </c>
      <c r="B943" s="68" t="s">
        <v>133</v>
      </c>
      <c r="C943" s="35" t="s">
        <v>53</v>
      </c>
      <c r="D943" s="73" t="str">
        <f t="shared" si="2"/>
        <v>Asia/Mongolia-Asia/2005</v>
      </c>
      <c r="E943" s="56">
        <v>0.398</v>
      </c>
      <c r="F943" s="72">
        <v>13.0</v>
      </c>
      <c r="G943" s="69"/>
      <c r="H943" s="72">
        <v>204.0</v>
      </c>
      <c r="I943" s="59"/>
      <c r="J943" s="56">
        <v>0.221</v>
      </c>
      <c r="K943" s="74">
        <f t="shared" si="3"/>
        <v>0.398</v>
      </c>
      <c r="L943" s="75">
        <f t="shared" si="4"/>
        <v>13</v>
      </c>
      <c r="M943" s="75" t="str">
        <f t="shared" si="5"/>
        <v/>
      </c>
      <c r="N943" s="75">
        <f t="shared" si="6"/>
        <v>204</v>
      </c>
      <c r="O943" s="74">
        <f t="shared" si="7"/>
        <v>0.02</v>
      </c>
      <c r="P943" s="74">
        <f t="shared" si="8"/>
        <v>0.221</v>
      </c>
    </row>
    <row r="944">
      <c r="A944" s="33" t="s">
        <v>113</v>
      </c>
      <c r="B944" s="68" t="s">
        <v>133</v>
      </c>
      <c r="C944" s="35" t="s">
        <v>54</v>
      </c>
      <c r="D944" s="73" t="str">
        <f t="shared" si="2"/>
        <v>Asia/Mongolia-Asia/2006</v>
      </c>
      <c r="E944" s="56">
        <v>0.398</v>
      </c>
      <c r="F944" s="72">
        <v>13.0</v>
      </c>
      <c r="G944" s="69"/>
      <c r="H944" s="72">
        <v>204.0</v>
      </c>
      <c r="I944" s="59"/>
      <c r="J944" s="56">
        <v>0.303</v>
      </c>
      <c r="K944" s="74">
        <f t="shared" si="3"/>
        <v>0.398</v>
      </c>
      <c r="L944" s="75">
        <f t="shared" si="4"/>
        <v>13</v>
      </c>
      <c r="M944" s="75" t="str">
        <f t="shared" si="5"/>
        <v/>
      </c>
      <c r="N944" s="75">
        <f t="shared" si="6"/>
        <v>204</v>
      </c>
      <c r="O944" s="74">
        <f t="shared" si="7"/>
        <v>0.02</v>
      </c>
      <c r="P944" s="74">
        <f t="shared" si="8"/>
        <v>0.303</v>
      </c>
    </row>
    <row r="945">
      <c r="A945" s="33" t="s">
        <v>113</v>
      </c>
      <c r="B945" s="68" t="s">
        <v>133</v>
      </c>
      <c r="C945" s="35" t="s">
        <v>55</v>
      </c>
      <c r="D945" s="73" t="str">
        <f t="shared" si="2"/>
        <v>Asia/Mongolia-Asia/2007</v>
      </c>
      <c r="E945" s="56">
        <v>0.398</v>
      </c>
      <c r="F945" s="72">
        <v>13.0</v>
      </c>
      <c r="G945" s="69"/>
      <c r="H945" s="72">
        <v>204.0</v>
      </c>
      <c r="I945" s="56">
        <v>0.09</v>
      </c>
      <c r="J945" s="56">
        <v>0.46</v>
      </c>
      <c r="K945" s="74">
        <f t="shared" si="3"/>
        <v>0.398</v>
      </c>
      <c r="L945" s="75">
        <f t="shared" si="4"/>
        <v>13</v>
      </c>
      <c r="M945" s="75" t="str">
        <f t="shared" si="5"/>
        <v/>
      </c>
      <c r="N945" s="75">
        <f t="shared" si="6"/>
        <v>204</v>
      </c>
      <c r="O945" s="74">
        <f t="shared" si="7"/>
        <v>0.09</v>
      </c>
      <c r="P945" s="74">
        <f t="shared" si="8"/>
        <v>0.46</v>
      </c>
    </row>
    <row r="946">
      <c r="A946" s="33" t="s">
        <v>113</v>
      </c>
      <c r="B946" s="68" t="s">
        <v>133</v>
      </c>
      <c r="C946" s="35" t="s">
        <v>56</v>
      </c>
      <c r="D946" s="73" t="str">
        <f t="shared" si="2"/>
        <v>Asia/Mongolia-Asia/2008</v>
      </c>
      <c r="E946" s="56">
        <v>0.338</v>
      </c>
      <c r="F946" s="72">
        <v>13.0</v>
      </c>
      <c r="G946" s="69"/>
      <c r="H946" s="72">
        <v>204.0</v>
      </c>
      <c r="I946" s="56">
        <v>0.098</v>
      </c>
      <c r="J946" s="56">
        <v>0.67</v>
      </c>
      <c r="K946" s="74">
        <f t="shared" si="3"/>
        <v>0.338</v>
      </c>
      <c r="L946" s="75">
        <f t="shared" si="4"/>
        <v>13</v>
      </c>
      <c r="M946" s="75" t="str">
        <f t="shared" si="5"/>
        <v/>
      </c>
      <c r="N946" s="75">
        <f t="shared" si="6"/>
        <v>204</v>
      </c>
      <c r="O946" s="74">
        <f t="shared" si="7"/>
        <v>0.098</v>
      </c>
      <c r="P946" s="74">
        <f t="shared" si="8"/>
        <v>0.67</v>
      </c>
    </row>
    <row r="947">
      <c r="A947" s="33" t="s">
        <v>113</v>
      </c>
      <c r="B947" s="68" t="s">
        <v>133</v>
      </c>
      <c r="C947" s="35" t="s">
        <v>57</v>
      </c>
      <c r="D947" s="73" t="str">
        <f t="shared" si="2"/>
        <v>Asia/Mongolia-Asia/2009</v>
      </c>
      <c r="E947" s="56">
        <v>0.243</v>
      </c>
      <c r="F947" s="72">
        <v>13.0</v>
      </c>
      <c r="G947" s="69"/>
      <c r="H947" s="72">
        <v>192.0</v>
      </c>
      <c r="I947" s="56">
        <v>0.1</v>
      </c>
      <c r="J947" s="56">
        <v>0.842</v>
      </c>
      <c r="K947" s="74">
        <f t="shared" si="3"/>
        <v>0.243</v>
      </c>
      <c r="L947" s="75">
        <f t="shared" si="4"/>
        <v>13</v>
      </c>
      <c r="M947" s="75" t="str">
        <f t="shared" si="5"/>
        <v/>
      </c>
      <c r="N947" s="75">
        <f t="shared" si="6"/>
        <v>192</v>
      </c>
      <c r="O947" s="74">
        <f t="shared" si="7"/>
        <v>0.1</v>
      </c>
      <c r="P947" s="74">
        <f t="shared" si="8"/>
        <v>0.842</v>
      </c>
    </row>
    <row r="948">
      <c r="A948" s="33" t="s">
        <v>113</v>
      </c>
      <c r="B948" s="68" t="s">
        <v>133</v>
      </c>
      <c r="C948" s="35" t="s">
        <v>58</v>
      </c>
      <c r="D948" s="73" t="str">
        <f t="shared" si="2"/>
        <v>Asia/Mongolia-Asia/2010</v>
      </c>
      <c r="E948" s="56">
        <v>0.243</v>
      </c>
      <c r="F948" s="72">
        <v>13.0</v>
      </c>
      <c r="G948" s="69"/>
      <c r="H948" s="72">
        <v>192.0</v>
      </c>
      <c r="I948" s="56">
        <v>0.102</v>
      </c>
      <c r="J948" s="56">
        <v>0.925</v>
      </c>
      <c r="K948" s="74">
        <f t="shared" si="3"/>
        <v>0.243</v>
      </c>
      <c r="L948" s="75">
        <f t="shared" si="4"/>
        <v>13</v>
      </c>
      <c r="M948" s="75" t="str">
        <f t="shared" si="5"/>
        <v/>
      </c>
      <c r="N948" s="75">
        <f t="shared" si="6"/>
        <v>192</v>
      </c>
      <c r="O948" s="74">
        <f t="shared" si="7"/>
        <v>0.102</v>
      </c>
      <c r="P948" s="74">
        <f t="shared" si="8"/>
        <v>0.925</v>
      </c>
    </row>
    <row r="949">
      <c r="A949" s="33" t="s">
        <v>113</v>
      </c>
      <c r="B949" s="68" t="s">
        <v>133</v>
      </c>
      <c r="C949" s="35" t="s">
        <v>59</v>
      </c>
      <c r="D949" s="73" t="str">
        <f t="shared" si="2"/>
        <v>Asia/Mongolia-Asia/2011</v>
      </c>
      <c r="E949" s="56">
        <v>0.246</v>
      </c>
      <c r="F949" s="72">
        <v>13.0</v>
      </c>
      <c r="G949" s="69"/>
      <c r="H949" s="72">
        <v>192.0</v>
      </c>
      <c r="I949" s="56">
        <v>0.125</v>
      </c>
      <c r="J949" s="56">
        <v>1.068</v>
      </c>
      <c r="K949" s="74">
        <f t="shared" si="3"/>
        <v>0.246</v>
      </c>
      <c r="L949" s="75">
        <f t="shared" si="4"/>
        <v>13</v>
      </c>
      <c r="M949" s="75" t="str">
        <f t="shared" si="5"/>
        <v/>
      </c>
      <c r="N949" s="75">
        <f t="shared" si="6"/>
        <v>192</v>
      </c>
      <c r="O949" s="74">
        <f t="shared" si="7"/>
        <v>0.125</v>
      </c>
      <c r="P949" s="74">
        <f t="shared" si="8"/>
        <v>1.068</v>
      </c>
    </row>
    <row r="950">
      <c r="A950" s="33" t="s">
        <v>113</v>
      </c>
      <c r="B950" s="68" t="s">
        <v>133</v>
      </c>
      <c r="C950" s="35" t="s">
        <v>60</v>
      </c>
      <c r="D950" s="73" t="str">
        <f t="shared" si="2"/>
        <v>Asia/Mongolia-Asia/2012</v>
      </c>
      <c r="E950" s="56">
        <v>0.246</v>
      </c>
      <c r="F950" s="72">
        <v>12.0</v>
      </c>
      <c r="G950" s="72">
        <v>80.0</v>
      </c>
      <c r="H950" s="72">
        <v>192.0</v>
      </c>
      <c r="I950" s="56">
        <v>0.164</v>
      </c>
      <c r="J950" s="56">
        <v>1.207</v>
      </c>
      <c r="K950" s="74">
        <f t="shared" si="3"/>
        <v>0.246</v>
      </c>
      <c r="L950" s="75">
        <f t="shared" si="4"/>
        <v>12</v>
      </c>
      <c r="M950" s="75">
        <f t="shared" si="5"/>
        <v>80</v>
      </c>
      <c r="N950" s="75">
        <f t="shared" si="6"/>
        <v>192</v>
      </c>
      <c r="O950" s="74">
        <f t="shared" si="7"/>
        <v>0.164</v>
      </c>
      <c r="P950" s="74">
        <f t="shared" si="8"/>
        <v>1.207</v>
      </c>
    </row>
    <row r="951">
      <c r="A951" s="33" t="s">
        <v>113</v>
      </c>
      <c r="B951" s="68" t="s">
        <v>134</v>
      </c>
      <c r="C951" s="35" t="s">
        <v>48</v>
      </c>
      <c r="D951" s="73" t="str">
        <f t="shared" si="2"/>
        <v>Asia/Myanmar-Asia/2000</v>
      </c>
      <c r="E951" s="59"/>
      <c r="F951" s="69"/>
      <c r="G951" s="69"/>
      <c r="H951" s="69"/>
      <c r="I951" s="59"/>
      <c r="J951" s="56">
        <v>0.0</v>
      </c>
      <c r="K951" s="74" t="str">
        <f t="shared" si="3"/>
        <v/>
      </c>
      <c r="L951" s="75" t="str">
        <f t="shared" si="4"/>
        <v/>
      </c>
      <c r="M951" s="75" t="str">
        <f t="shared" si="5"/>
        <v/>
      </c>
      <c r="N951" s="75" t="str">
        <f t="shared" si="6"/>
        <v/>
      </c>
      <c r="O951" s="74" t="str">
        <f t="shared" si="7"/>
        <v/>
      </c>
      <c r="P951" s="74">
        <f t="shared" si="8"/>
        <v>0</v>
      </c>
    </row>
    <row r="952">
      <c r="A952" s="33" t="s">
        <v>113</v>
      </c>
      <c r="B952" s="68" t="s">
        <v>134</v>
      </c>
      <c r="C952" s="35" t="s">
        <v>49</v>
      </c>
      <c r="D952" s="73" t="str">
        <f t="shared" si="2"/>
        <v>Asia/Myanmar-Asia/2001</v>
      </c>
      <c r="E952" s="59"/>
      <c r="F952" s="69"/>
      <c r="G952" s="69"/>
      <c r="H952" s="69"/>
      <c r="I952" s="56">
        <v>0.0</v>
      </c>
      <c r="J952" s="56">
        <v>0.0</v>
      </c>
      <c r="K952" s="74" t="str">
        <f t="shared" si="3"/>
        <v/>
      </c>
      <c r="L952" s="75" t="str">
        <f t="shared" si="4"/>
        <v/>
      </c>
      <c r="M952" s="75" t="str">
        <f t="shared" si="5"/>
        <v/>
      </c>
      <c r="N952" s="75" t="str">
        <f t="shared" si="6"/>
        <v/>
      </c>
      <c r="O952" s="74">
        <f t="shared" si="7"/>
        <v>0</v>
      </c>
      <c r="P952" s="74">
        <f t="shared" si="8"/>
        <v>0</v>
      </c>
    </row>
    <row r="953">
      <c r="A953" s="33" t="s">
        <v>113</v>
      </c>
      <c r="B953" s="68" t="s">
        <v>134</v>
      </c>
      <c r="C953" s="35" t="s">
        <v>50</v>
      </c>
      <c r="D953" s="73" t="str">
        <f t="shared" si="2"/>
        <v>Asia/Myanmar-Asia/2002</v>
      </c>
      <c r="E953" s="59"/>
      <c r="F953" s="69"/>
      <c r="G953" s="69"/>
      <c r="H953" s="69"/>
      <c r="I953" s="56">
        <v>0.0</v>
      </c>
      <c r="J953" s="56">
        <v>0.001</v>
      </c>
      <c r="K953" s="74" t="str">
        <f t="shared" si="3"/>
        <v/>
      </c>
      <c r="L953" s="75" t="str">
        <f t="shared" si="4"/>
        <v/>
      </c>
      <c r="M953" s="75" t="str">
        <f t="shared" si="5"/>
        <v/>
      </c>
      <c r="N953" s="75" t="str">
        <f t="shared" si="6"/>
        <v/>
      </c>
      <c r="O953" s="74">
        <f t="shared" si="7"/>
        <v>0</v>
      </c>
      <c r="P953" s="74">
        <f t="shared" si="8"/>
        <v>0.001</v>
      </c>
    </row>
    <row r="954">
      <c r="A954" s="33" t="s">
        <v>113</v>
      </c>
      <c r="B954" s="68" t="s">
        <v>134</v>
      </c>
      <c r="C954" s="35" t="s">
        <v>51</v>
      </c>
      <c r="D954" s="73" t="str">
        <f t="shared" si="2"/>
        <v>Asia/Myanmar-Asia/2003</v>
      </c>
      <c r="E954" s="59"/>
      <c r="F954" s="69"/>
      <c r="G954" s="69"/>
      <c r="H954" s="69"/>
      <c r="I954" s="56">
        <v>0.0</v>
      </c>
      <c r="J954" s="56">
        <v>0.001</v>
      </c>
      <c r="K954" s="74" t="str">
        <f t="shared" si="3"/>
        <v/>
      </c>
      <c r="L954" s="75" t="str">
        <f t="shared" si="4"/>
        <v/>
      </c>
      <c r="M954" s="75" t="str">
        <f t="shared" si="5"/>
        <v/>
      </c>
      <c r="N954" s="75" t="str">
        <f t="shared" si="6"/>
        <v/>
      </c>
      <c r="O954" s="74">
        <f t="shared" si="7"/>
        <v>0</v>
      </c>
      <c r="P954" s="74">
        <f t="shared" si="8"/>
        <v>0.001</v>
      </c>
    </row>
    <row r="955">
      <c r="A955" s="33" t="s">
        <v>113</v>
      </c>
      <c r="B955" s="68" t="s">
        <v>134</v>
      </c>
      <c r="C955" s="35" t="s">
        <v>52</v>
      </c>
      <c r="D955" s="73" t="str">
        <f t="shared" si="2"/>
        <v>Asia/Myanmar-Asia/2004</v>
      </c>
      <c r="E955" s="59"/>
      <c r="F955" s="69"/>
      <c r="G955" s="69"/>
      <c r="H955" s="69"/>
      <c r="I955" s="56">
        <v>0.0</v>
      </c>
      <c r="J955" s="56">
        <v>0.002</v>
      </c>
      <c r="K955" s="74" t="str">
        <f t="shared" si="3"/>
        <v/>
      </c>
      <c r="L955" s="75" t="str">
        <f t="shared" si="4"/>
        <v/>
      </c>
      <c r="M955" s="75" t="str">
        <f t="shared" si="5"/>
        <v/>
      </c>
      <c r="N955" s="75" t="str">
        <f t="shared" si="6"/>
        <v/>
      </c>
      <c r="O955" s="74">
        <f t="shared" si="7"/>
        <v>0</v>
      </c>
      <c r="P955" s="74">
        <f t="shared" si="8"/>
        <v>0.002</v>
      </c>
    </row>
    <row r="956">
      <c r="A956" s="33" t="s">
        <v>113</v>
      </c>
      <c r="B956" s="68" t="s">
        <v>134</v>
      </c>
      <c r="C956" s="35" t="s">
        <v>53</v>
      </c>
      <c r="D956" s="73" t="str">
        <f t="shared" si="2"/>
        <v>Asia/Myanmar-Asia/2005</v>
      </c>
      <c r="E956" s="59"/>
      <c r="F956" s="69"/>
      <c r="G956" s="69"/>
      <c r="H956" s="69"/>
      <c r="I956" s="56">
        <v>0.001</v>
      </c>
      <c r="J956" s="56">
        <v>0.003</v>
      </c>
      <c r="K956" s="74" t="str">
        <f t="shared" si="3"/>
        <v/>
      </c>
      <c r="L956" s="75" t="str">
        <f t="shared" si="4"/>
        <v/>
      </c>
      <c r="M956" s="75" t="str">
        <f t="shared" si="5"/>
        <v/>
      </c>
      <c r="N956" s="75" t="str">
        <f t="shared" si="6"/>
        <v/>
      </c>
      <c r="O956" s="74">
        <f t="shared" si="7"/>
        <v>0.001</v>
      </c>
      <c r="P956" s="74">
        <f t="shared" si="8"/>
        <v>0.003</v>
      </c>
    </row>
    <row r="957">
      <c r="A957" s="33" t="s">
        <v>113</v>
      </c>
      <c r="B957" s="68" t="s">
        <v>134</v>
      </c>
      <c r="C957" s="35" t="s">
        <v>54</v>
      </c>
      <c r="D957" s="73" t="str">
        <f t="shared" si="2"/>
        <v>Asia/Myanmar-Asia/2006</v>
      </c>
      <c r="E957" s="59"/>
      <c r="F957" s="69"/>
      <c r="G957" s="69"/>
      <c r="H957" s="69"/>
      <c r="I957" s="56">
        <v>0.002</v>
      </c>
      <c r="J957" s="56">
        <v>0.004</v>
      </c>
      <c r="K957" s="74" t="str">
        <f t="shared" si="3"/>
        <v/>
      </c>
      <c r="L957" s="75" t="str">
        <f t="shared" si="4"/>
        <v/>
      </c>
      <c r="M957" s="75" t="str">
        <f t="shared" si="5"/>
        <v/>
      </c>
      <c r="N957" s="75" t="str">
        <f t="shared" si="6"/>
        <v/>
      </c>
      <c r="O957" s="74">
        <f t="shared" si="7"/>
        <v>0.002</v>
      </c>
      <c r="P957" s="74">
        <f t="shared" si="8"/>
        <v>0.004</v>
      </c>
    </row>
    <row r="958">
      <c r="A958" s="33" t="s">
        <v>113</v>
      </c>
      <c r="B958" s="68" t="s">
        <v>134</v>
      </c>
      <c r="C958" s="35" t="s">
        <v>55</v>
      </c>
      <c r="D958" s="73" t="str">
        <f t="shared" si="2"/>
        <v>Asia/Myanmar-Asia/2007</v>
      </c>
      <c r="E958" s="59"/>
      <c r="F958" s="69"/>
      <c r="G958" s="69"/>
      <c r="H958" s="69"/>
      <c r="I958" s="56">
        <v>0.002</v>
      </c>
      <c r="J958" s="56">
        <v>0.005</v>
      </c>
      <c r="K958" s="74" t="str">
        <f t="shared" si="3"/>
        <v/>
      </c>
      <c r="L958" s="75" t="str">
        <f t="shared" si="4"/>
        <v/>
      </c>
      <c r="M958" s="75" t="str">
        <f t="shared" si="5"/>
        <v/>
      </c>
      <c r="N958" s="75" t="str">
        <f t="shared" si="6"/>
        <v/>
      </c>
      <c r="O958" s="74">
        <f t="shared" si="7"/>
        <v>0.002</v>
      </c>
      <c r="P958" s="74">
        <f t="shared" si="8"/>
        <v>0.005</v>
      </c>
    </row>
    <row r="959">
      <c r="A959" s="33" t="s">
        <v>113</v>
      </c>
      <c r="B959" s="68" t="s">
        <v>134</v>
      </c>
      <c r="C959" s="35" t="s">
        <v>56</v>
      </c>
      <c r="D959" s="73" t="str">
        <f t="shared" si="2"/>
        <v>Asia/Myanmar-Asia/2008</v>
      </c>
      <c r="E959" s="59"/>
      <c r="F959" s="69"/>
      <c r="G959" s="69"/>
      <c r="H959" s="69"/>
      <c r="I959" s="56">
        <v>0.002</v>
      </c>
      <c r="J959" s="56">
        <v>0.007</v>
      </c>
      <c r="K959" s="74" t="str">
        <f t="shared" si="3"/>
        <v/>
      </c>
      <c r="L959" s="75" t="str">
        <f t="shared" si="4"/>
        <v/>
      </c>
      <c r="M959" s="75" t="str">
        <f t="shared" si="5"/>
        <v/>
      </c>
      <c r="N959" s="75" t="str">
        <f t="shared" si="6"/>
        <v/>
      </c>
      <c r="O959" s="74">
        <f t="shared" si="7"/>
        <v>0.002</v>
      </c>
      <c r="P959" s="74">
        <f t="shared" si="8"/>
        <v>0.007</v>
      </c>
    </row>
    <row r="960">
      <c r="A960" s="33" t="s">
        <v>113</v>
      </c>
      <c r="B960" s="68" t="s">
        <v>134</v>
      </c>
      <c r="C960" s="35" t="s">
        <v>57</v>
      </c>
      <c r="D960" s="73" t="str">
        <f t="shared" si="2"/>
        <v>Asia/Myanmar-Asia/2009</v>
      </c>
      <c r="E960" s="59"/>
      <c r="F960" s="69"/>
      <c r="G960" s="69"/>
      <c r="H960" s="69"/>
      <c r="I960" s="56">
        <v>0.002</v>
      </c>
      <c r="J960" s="56">
        <v>0.01</v>
      </c>
      <c r="K960" s="74" t="str">
        <f t="shared" si="3"/>
        <v/>
      </c>
      <c r="L960" s="75" t="str">
        <f t="shared" si="4"/>
        <v/>
      </c>
      <c r="M960" s="75" t="str">
        <f t="shared" si="5"/>
        <v/>
      </c>
      <c r="N960" s="75" t="str">
        <f t="shared" si="6"/>
        <v/>
      </c>
      <c r="O960" s="74">
        <f t="shared" si="7"/>
        <v>0.002</v>
      </c>
      <c r="P960" s="74">
        <f t="shared" si="8"/>
        <v>0.01</v>
      </c>
    </row>
    <row r="961">
      <c r="A961" s="33" t="s">
        <v>113</v>
      </c>
      <c r="B961" s="68" t="s">
        <v>134</v>
      </c>
      <c r="C961" s="35" t="s">
        <v>58</v>
      </c>
      <c r="D961" s="73" t="str">
        <f t="shared" si="2"/>
        <v>Asia/Myanmar-Asia/2010</v>
      </c>
      <c r="E961" s="59"/>
      <c r="F961" s="69"/>
      <c r="G961" s="69"/>
      <c r="H961" s="69"/>
      <c r="I961" s="56">
        <v>0.003</v>
      </c>
      <c r="J961" s="56">
        <v>0.011</v>
      </c>
      <c r="K961" s="74" t="str">
        <f t="shared" si="3"/>
        <v/>
      </c>
      <c r="L961" s="75" t="str">
        <f t="shared" si="4"/>
        <v/>
      </c>
      <c r="M961" s="75" t="str">
        <f t="shared" si="5"/>
        <v/>
      </c>
      <c r="N961" s="75" t="str">
        <f t="shared" si="6"/>
        <v/>
      </c>
      <c r="O961" s="74">
        <f t="shared" si="7"/>
        <v>0.003</v>
      </c>
      <c r="P961" s="74">
        <f t="shared" si="8"/>
        <v>0.011</v>
      </c>
    </row>
    <row r="962">
      <c r="A962" s="33" t="s">
        <v>113</v>
      </c>
      <c r="B962" s="68" t="s">
        <v>134</v>
      </c>
      <c r="C962" s="35" t="s">
        <v>59</v>
      </c>
      <c r="D962" s="73" t="str">
        <f t="shared" si="2"/>
        <v>Asia/Myanmar-Asia/2011</v>
      </c>
      <c r="E962" s="59"/>
      <c r="F962" s="69"/>
      <c r="G962" s="69"/>
      <c r="H962" s="69"/>
      <c r="I962" s="56">
        <v>0.01</v>
      </c>
      <c r="J962" s="56">
        <v>0.024</v>
      </c>
      <c r="K962" s="74" t="str">
        <f t="shared" si="3"/>
        <v/>
      </c>
      <c r="L962" s="75" t="str">
        <f t="shared" si="4"/>
        <v/>
      </c>
      <c r="M962" s="75" t="str">
        <f t="shared" si="5"/>
        <v/>
      </c>
      <c r="N962" s="75" t="str">
        <f t="shared" si="6"/>
        <v/>
      </c>
      <c r="O962" s="74">
        <f t="shared" si="7"/>
        <v>0.01</v>
      </c>
      <c r="P962" s="74">
        <f t="shared" si="8"/>
        <v>0.024</v>
      </c>
    </row>
    <row r="963">
      <c r="A963" s="33" t="s">
        <v>113</v>
      </c>
      <c r="B963" s="68" t="s">
        <v>134</v>
      </c>
      <c r="C963" s="35" t="s">
        <v>60</v>
      </c>
      <c r="D963" s="73" t="str">
        <f t="shared" si="2"/>
        <v>Asia/Myanmar-Asia/2012</v>
      </c>
      <c r="E963" s="56">
        <v>0.527</v>
      </c>
      <c r="F963" s="72">
        <v>72.0</v>
      </c>
      <c r="G963" s="72">
        <v>182.0</v>
      </c>
      <c r="H963" s="72">
        <v>155.0</v>
      </c>
      <c r="I963" s="56">
        <v>0.011</v>
      </c>
      <c r="J963" s="56">
        <v>0.071</v>
      </c>
      <c r="K963" s="74">
        <f t="shared" si="3"/>
        <v>0.527</v>
      </c>
      <c r="L963" s="75">
        <f t="shared" si="4"/>
        <v>72</v>
      </c>
      <c r="M963" s="75">
        <f t="shared" si="5"/>
        <v>182</v>
      </c>
      <c r="N963" s="75">
        <f t="shared" si="6"/>
        <v>155</v>
      </c>
      <c r="O963" s="74">
        <f t="shared" si="7"/>
        <v>0.011</v>
      </c>
      <c r="P963" s="74">
        <f t="shared" si="8"/>
        <v>0.071</v>
      </c>
    </row>
    <row r="964">
      <c r="A964" s="33" t="s">
        <v>113</v>
      </c>
      <c r="B964" s="68" t="s">
        <v>135</v>
      </c>
      <c r="C964" s="35" t="s">
        <v>48</v>
      </c>
      <c r="D964" s="73" t="str">
        <f t="shared" si="2"/>
        <v>Asia/Nepal-Asia/2000</v>
      </c>
      <c r="E964" s="59"/>
      <c r="F964" s="69"/>
      <c r="G964" s="69"/>
      <c r="H964" s="69"/>
      <c r="I964" s="56">
        <v>0.002</v>
      </c>
      <c r="J964" s="56">
        <v>0.0</v>
      </c>
      <c r="K964" s="74" t="str">
        <f t="shared" si="3"/>
        <v/>
      </c>
      <c r="L964" s="75" t="str">
        <f t="shared" si="4"/>
        <v/>
      </c>
      <c r="M964" s="75" t="str">
        <f t="shared" si="5"/>
        <v/>
      </c>
      <c r="N964" s="75" t="str">
        <f t="shared" si="6"/>
        <v/>
      </c>
      <c r="O964" s="74">
        <f t="shared" si="7"/>
        <v>0.002</v>
      </c>
      <c r="P964" s="74">
        <f t="shared" si="8"/>
        <v>0</v>
      </c>
    </row>
    <row r="965">
      <c r="A965" s="33" t="s">
        <v>113</v>
      </c>
      <c r="B965" s="68" t="s">
        <v>135</v>
      </c>
      <c r="C965" s="35" t="s">
        <v>49</v>
      </c>
      <c r="D965" s="73" t="str">
        <f t="shared" si="2"/>
        <v>Asia/Nepal-Asia/2001</v>
      </c>
      <c r="E965" s="59"/>
      <c r="F965" s="69"/>
      <c r="G965" s="69"/>
      <c r="H965" s="69"/>
      <c r="I965" s="56">
        <v>0.002</v>
      </c>
      <c r="J965" s="56">
        <v>0.001</v>
      </c>
      <c r="K965" s="74" t="str">
        <f t="shared" si="3"/>
        <v/>
      </c>
      <c r="L965" s="75" t="str">
        <f t="shared" si="4"/>
        <v/>
      </c>
      <c r="M965" s="75" t="str">
        <f t="shared" si="5"/>
        <v/>
      </c>
      <c r="N965" s="75" t="str">
        <f t="shared" si="6"/>
        <v/>
      </c>
      <c r="O965" s="74">
        <f t="shared" si="7"/>
        <v>0.002</v>
      </c>
      <c r="P965" s="74">
        <f t="shared" si="8"/>
        <v>0.001</v>
      </c>
    </row>
    <row r="966">
      <c r="A966" s="33" t="s">
        <v>113</v>
      </c>
      <c r="B966" s="68" t="s">
        <v>135</v>
      </c>
      <c r="C966" s="35" t="s">
        <v>50</v>
      </c>
      <c r="D966" s="73" t="str">
        <f t="shared" si="2"/>
        <v>Asia/Nepal-Asia/2002</v>
      </c>
      <c r="E966" s="59"/>
      <c r="F966" s="69"/>
      <c r="G966" s="69"/>
      <c r="H966" s="69"/>
      <c r="I966" s="56">
        <v>0.003</v>
      </c>
      <c r="J966" s="56">
        <v>0.001</v>
      </c>
      <c r="K966" s="74" t="str">
        <f t="shared" si="3"/>
        <v/>
      </c>
      <c r="L966" s="75" t="str">
        <f t="shared" si="4"/>
        <v/>
      </c>
      <c r="M966" s="75" t="str">
        <f t="shared" si="5"/>
        <v/>
      </c>
      <c r="N966" s="75" t="str">
        <f t="shared" si="6"/>
        <v/>
      </c>
      <c r="O966" s="74">
        <f t="shared" si="7"/>
        <v>0.003</v>
      </c>
      <c r="P966" s="74">
        <f t="shared" si="8"/>
        <v>0.001</v>
      </c>
    </row>
    <row r="967">
      <c r="A967" s="33" t="s">
        <v>113</v>
      </c>
      <c r="B967" s="68" t="s">
        <v>135</v>
      </c>
      <c r="C967" s="35" t="s">
        <v>51</v>
      </c>
      <c r="D967" s="73" t="str">
        <f t="shared" si="2"/>
        <v>Asia/Nepal-Asia/2003</v>
      </c>
      <c r="E967" s="59"/>
      <c r="F967" s="72">
        <v>31.0</v>
      </c>
      <c r="G967" s="69"/>
      <c r="H967" s="69"/>
      <c r="I967" s="56">
        <v>0.004</v>
      </c>
      <c r="J967" s="56">
        <v>0.003</v>
      </c>
      <c r="K967" s="74" t="str">
        <f t="shared" si="3"/>
        <v/>
      </c>
      <c r="L967" s="75">
        <f t="shared" si="4"/>
        <v>31</v>
      </c>
      <c r="M967" s="75" t="str">
        <f t="shared" si="5"/>
        <v/>
      </c>
      <c r="N967" s="75" t="str">
        <f t="shared" si="6"/>
        <v/>
      </c>
      <c r="O967" s="74">
        <f t="shared" si="7"/>
        <v>0.004</v>
      </c>
      <c r="P967" s="74">
        <f t="shared" si="8"/>
        <v>0.003</v>
      </c>
    </row>
    <row r="968">
      <c r="A968" s="33" t="s">
        <v>113</v>
      </c>
      <c r="B968" s="68" t="s">
        <v>135</v>
      </c>
      <c r="C968" s="35" t="s">
        <v>52</v>
      </c>
      <c r="D968" s="73" t="str">
        <f t="shared" si="2"/>
        <v>Asia/Nepal-Asia/2004</v>
      </c>
      <c r="E968" s="59"/>
      <c r="F968" s="72">
        <v>31.0</v>
      </c>
      <c r="G968" s="69"/>
      <c r="H968" s="69"/>
      <c r="I968" s="56">
        <v>0.004</v>
      </c>
      <c r="J968" s="56">
        <v>0.005</v>
      </c>
      <c r="K968" s="74" t="str">
        <f t="shared" si="3"/>
        <v/>
      </c>
      <c r="L968" s="75">
        <f t="shared" si="4"/>
        <v>31</v>
      </c>
      <c r="M968" s="75" t="str">
        <f t="shared" si="5"/>
        <v/>
      </c>
      <c r="N968" s="75" t="str">
        <f t="shared" si="6"/>
        <v/>
      </c>
      <c r="O968" s="74">
        <f t="shared" si="7"/>
        <v>0.004</v>
      </c>
      <c r="P968" s="74">
        <f t="shared" si="8"/>
        <v>0.005</v>
      </c>
    </row>
    <row r="969">
      <c r="A969" s="33" t="s">
        <v>113</v>
      </c>
      <c r="B969" s="68" t="s">
        <v>135</v>
      </c>
      <c r="C969" s="35" t="s">
        <v>53</v>
      </c>
      <c r="D969" s="73" t="str">
        <f t="shared" si="2"/>
        <v>Asia/Nepal-Asia/2005</v>
      </c>
      <c r="E969" s="56">
        <v>0.325</v>
      </c>
      <c r="F969" s="72">
        <v>31.0</v>
      </c>
      <c r="G969" s="69"/>
      <c r="H969" s="72">
        <v>408.0</v>
      </c>
      <c r="I969" s="56">
        <v>0.008</v>
      </c>
      <c r="J969" s="56">
        <v>0.009</v>
      </c>
      <c r="K969" s="74">
        <f t="shared" si="3"/>
        <v>0.325</v>
      </c>
      <c r="L969" s="75">
        <f t="shared" si="4"/>
        <v>31</v>
      </c>
      <c r="M969" s="75" t="str">
        <f t="shared" si="5"/>
        <v/>
      </c>
      <c r="N969" s="75">
        <f t="shared" si="6"/>
        <v>408</v>
      </c>
      <c r="O969" s="74">
        <f t="shared" si="7"/>
        <v>0.008</v>
      </c>
      <c r="P969" s="74">
        <f t="shared" si="8"/>
        <v>0.009</v>
      </c>
    </row>
    <row r="970">
      <c r="A970" s="33" t="s">
        <v>113</v>
      </c>
      <c r="B970" s="68" t="s">
        <v>135</v>
      </c>
      <c r="C970" s="35" t="s">
        <v>54</v>
      </c>
      <c r="D970" s="73" t="str">
        <f t="shared" si="2"/>
        <v>Asia/Nepal-Asia/2006</v>
      </c>
      <c r="E970" s="56">
        <v>0.325</v>
      </c>
      <c r="F970" s="72">
        <v>31.0</v>
      </c>
      <c r="G970" s="69"/>
      <c r="H970" s="72">
        <v>408.0</v>
      </c>
      <c r="I970" s="56">
        <v>0.011</v>
      </c>
      <c r="J970" s="56">
        <v>0.045</v>
      </c>
      <c r="K970" s="74">
        <f t="shared" si="3"/>
        <v>0.325</v>
      </c>
      <c r="L970" s="75">
        <f t="shared" si="4"/>
        <v>31</v>
      </c>
      <c r="M970" s="75" t="str">
        <f t="shared" si="5"/>
        <v/>
      </c>
      <c r="N970" s="75">
        <f t="shared" si="6"/>
        <v>408</v>
      </c>
      <c r="O970" s="74">
        <f t="shared" si="7"/>
        <v>0.011</v>
      </c>
      <c r="P970" s="74">
        <f t="shared" si="8"/>
        <v>0.045</v>
      </c>
    </row>
    <row r="971">
      <c r="A971" s="33" t="s">
        <v>113</v>
      </c>
      <c r="B971" s="68" t="s">
        <v>135</v>
      </c>
      <c r="C971" s="35" t="s">
        <v>55</v>
      </c>
      <c r="D971" s="73" t="str">
        <f t="shared" si="2"/>
        <v>Asia/Nepal-Asia/2007</v>
      </c>
      <c r="E971" s="56">
        <v>0.328</v>
      </c>
      <c r="F971" s="72">
        <v>31.0</v>
      </c>
      <c r="G971" s="69"/>
      <c r="H971" s="72">
        <v>408.0</v>
      </c>
      <c r="I971" s="56">
        <v>0.014</v>
      </c>
      <c r="J971" s="56">
        <v>0.126</v>
      </c>
      <c r="K971" s="74">
        <f t="shared" si="3"/>
        <v>0.328</v>
      </c>
      <c r="L971" s="75">
        <f t="shared" si="4"/>
        <v>31</v>
      </c>
      <c r="M971" s="75" t="str">
        <f t="shared" si="5"/>
        <v/>
      </c>
      <c r="N971" s="75">
        <f t="shared" si="6"/>
        <v>408</v>
      </c>
      <c r="O971" s="74">
        <f t="shared" si="7"/>
        <v>0.014</v>
      </c>
      <c r="P971" s="74">
        <f t="shared" si="8"/>
        <v>0.126</v>
      </c>
    </row>
    <row r="972">
      <c r="A972" s="33" t="s">
        <v>113</v>
      </c>
      <c r="B972" s="68" t="s">
        <v>135</v>
      </c>
      <c r="C972" s="35" t="s">
        <v>56</v>
      </c>
      <c r="D972" s="73" t="str">
        <f t="shared" si="2"/>
        <v>Asia/Nepal-Asia/2008</v>
      </c>
      <c r="E972" s="56">
        <v>0.341</v>
      </c>
      <c r="F972" s="72">
        <v>31.0</v>
      </c>
      <c r="G972" s="69"/>
      <c r="H972" s="72">
        <v>408.0</v>
      </c>
      <c r="I972" s="56">
        <v>0.017</v>
      </c>
      <c r="J972" s="56">
        <v>0.16</v>
      </c>
      <c r="K972" s="74">
        <f t="shared" si="3"/>
        <v>0.341</v>
      </c>
      <c r="L972" s="75">
        <f t="shared" si="4"/>
        <v>31</v>
      </c>
      <c r="M972" s="75" t="str">
        <f t="shared" si="5"/>
        <v/>
      </c>
      <c r="N972" s="75">
        <f t="shared" si="6"/>
        <v>408</v>
      </c>
      <c r="O972" s="74">
        <f t="shared" si="7"/>
        <v>0.017</v>
      </c>
      <c r="P972" s="74">
        <f t="shared" si="8"/>
        <v>0.16</v>
      </c>
    </row>
    <row r="973">
      <c r="A973" s="33" t="s">
        <v>113</v>
      </c>
      <c r="B973" s="68" t="s">
        <v>135</v>
      </c>
      <c r="C973" s="35" t="s">
        <v>57</v>
      </c>
      <c r="D973" s="73" t="str">
        <f t="shared" si="2"/>
        <v>Asia/Nepal-Asia/2009</v>
      </c>
      <c r="E973" s="56">
        <v>0.325</v>
      </c>
      <c r="F973" s="72">
        <v>31.0</v>
      </c>
      <c r="G973" s="69"/>
      <c r="H973" s="72">
        <v>338.0</v>
      </c>
      <c r="I973" s="56">
        <v>0.02</v>
      </c>
      <c r="J973" s="56">
        <v>0.211</v>
      </c>
      <c r="K973" s="74">
        <f t="shared" si="3"/>
        <v>0.325</v>
      </c>
      <c r="L973" s="75">
        <f t="shared" si="4"/>
        <v>31</v>
      </c>
      <c r="M973" s="75" t="str">
        <f t="shared" si="5"/>
        <v/>
      </c>
      <c r="N973" s="75">
        <f t="shared" si="6"/>
        <v>338</v>
      </c>
      <c r="O973" s="74">
        <f t="shared" si="7"/>
        <v>0.02</v>
      </c>
      <c r="P973" s="74">
        <f t="shared" si="8"/>
        <v>0.211</v>
      </c>
    </row>
    <row r="974">
      <c r="A974" s="33" t="s">
        <v>113</v>
      </c>
      <c r="B974" s="68" t="s">
        <v>135</v>
      </c>
      <c r="C974" s="35" t="s">
        <v>58</v>
      </c>
      <c r="D974" s="73" t="str">
        <f t="shared" si="2"/>
        <v>Asia/Nepal-Asia/2010</v>
      </c>
      <c r="E974" s="56">
        <v>0.317</v>
      </c>
      <c r="F974" s="72">
        <v>31.0</v>
      </c>
      <c r="G974" s="69"/>
      <c r="H974" s="72">
        <v>338.0</v>
      </c>
      <c r="I974" s="56">
        <v>0.079</v>
      </c>
      <c r="J974" s="56">
        <v>0.343</v>
      </c>
      <c r="K974" s="74">
        <f t="shared" si="3"/>
        <v>0.317</v>
      </c>
      <c r="L974" s="75">
        <f t="shared" si="4"/>
        <v>31</v>
      </c>
      <c r="M974" s="75" t="str">
        <f t="shared" si="5"/>
        <v/>
      </c>
      <c r="N974" s="75">
        <f t="shared" si="6"/>
        <v>338</v>
      </c>
      <c r="O974" s="74">
        <f t="shared" si="7"/>
        <v>0.079</v>
      </c>
      <c r="P974" s="74">
        <f t="shared" si="8"/>
        <v>0.343</v>
      </c>
    </row>
    <row r="975">
      <c r="A975" s="33" t="s">
        <v>113</v>
      </c>
      <c r="B975" s="68" t="s">
        <v>135</v>
      </c>
      <c r="C975" s="35" t="s">
        <v>59</v>
      </c>
      <c r="D975" s="73" t="str">
        <f t="shared" si="2"/>
        <v>Asia/Nepal-Asia/2011</v>
      </c>
      <c r="E975" s="56">
        <v>0.315</v>
      </c>
      <c r="F975" s="72">
        <v>29.0</v>
      </c>
      <c r="G975" s="69"/>
      <c r="H975" s="72">
        <v>326.0</v>
      </c>
      <c r="I975" s="56">
        <v>0.09</v>
      </c>
      <c r="J975" s="56">
        <v>0.492</v>
      </c>
      <c r="K975" s="74">
        <f t="shared" si="3"/>
        <v>0.315</v>
      </c>
      <c r="L975" s="75">
        <f t="shared" si="4"/>
        <v>29</v>
      </c>
      <c r="M975" s="75" t="str">
        <f t="shared" si="5"/>
        <v/>
      </c>
      <c r="N975" s="75">
        <f t="shared" si="6"/>
        <v>326</v>
      </c>
      <c r="O975" s="74">
        <f t="shared" si="7"/>
        <v>0.09</v>
      </c>
      <c r="P975" s="74">
        <f t="shared" si="8"/>
        <v>0.492</v>
      </c>
    </row>
    <row r="976">
      <c r="A976" s="33" t="s">
        <v>113</v>
      </c>
      <c r="B976" s="68" t="s">
        <v>135</v>
      </c>
      <c r="C976" s="35" t="s">
        <v>60</v>
      </c>
      <c r="D976" s="73" t="str">
        <f t="shared" si="2"/>
        <v>Asia/Nepal-Asia/2012</v>
      </c>
      <c r="E976" s="56">
        <v>0.315</v>
      </c>
      <c r="F976" s="72">
        <v>29.0</v>
      </c>
      <c r="G976" s="72">
        <v>103.0</v>
      </c>
      <c r="H976" s="72">
        <v>326.0</v>
      </c>
      <c r="I976" s="56">
        <v>0.111</v>
      </c>
      <c r="J976" s="56">
        <v>0.605</v>
      </c>
      <c r="K976" s="74">
        <f t="shared" si="3"/>
        <v>0.315</v>
      </c>
      <c r="L976" s="75">
        <f t="shared" si="4"/>
        <v>29</v>
      </c>
      <c r="M976" s="75">
        <f t="shared" si="5"/>
        <v>103</v>
      </c>
      <c r="N976" s="75">
        <f t="shared" si="6"/>
        <v>326</v>
      </c>
      <c r="O976" s="74">
        <f t="shared" si="7"/>
        <v>0.111</v>
      </c>
      <c r="P976" s="74">
        <f t="shared" si="8"/>
        <v>0.605</v>
      </c>
    </row>
    <row r="977">
      <c r="A977" s="33" t="s">
        <v>113</v>
      </c>
      <c r="B977" s="68" t="s">
        <v>136</v>
      </c>
      <c r="C977" s="35" t="s">
        <v>48</v>
      </c>
      <c r="D977" s="73" t="str">
        <f t="shared" si="2"/>
        <v>Asia/North Korea-Asia/2000</v>
      </c>
      <c r="E977" s="59"/>
      <c r="F977" s="69"/>
      <c r="G977" s="69"/>
      <c r="H977" s="69"/>
      <c r="I977" s="59"/>
      <c r="J977" s="59"/>
      <c r="K977" s="74" t="str">
        <f t="shared" si="3"/>
        <v/>
      </c>
      <c r="L977" s="75" t="str">
        <f t="shared" si="4"/>
        <v/>
      </c>
      <c r="M977" s="75" t="str">
        <f t="shared" si="5"/>
        <v/>
      </c>
      <c r="N977" s="75" t="str">
        <f t="shared" si="6"/>
        <v/>
      </c>
      <c r="O977" s="74" t="str">
        <f t="shared" si="7"/>
        <v/>
      </c>
      <c r="P977" s="74" t="str">
        <f t="shared" si="8"/>
        <v/>
      </c>
    </row>
    <row r="978">
      <c r="A978" s="33" t="s">
        <v>113</v>
      </c>
      <c r="B978" s="68" t="s">
        <v>136</v>
      </c>
      <c r="C978" s="35" t="s">
        <v>49</v>
      </c>
      <c r="D978" s="73" t="str">
        <f t="shared" si="2"/>
        <v>Asia/North Korea-Asia/2001</v>
      </c>
      <c r="E978" s="59"/>
      <c r="F978" s="69"/>
      <c r="G978" s="69"/>
      <c r="H978" s="69"/>
      <c r="I978" s="59"/>
      <c r="J978" s="59"/>
      <c r="K978" s="74" t="str">
        <f t="shared" si="3"/>
        <v/>
      </c>
      <c r="L978" s="75" t="str">
        <f t="shared" si="4"/>
        <v/>
      </c>
      <c r="M978" s="75" t="str">
        <f t="shared" si="5"/>
        <v/>
      </c>
      <c r="N978" s="75" t="str">
        <f t="shared" si="6"/>
        <v/>
      </c>
      <c r="O978" s="74" t="str">
        <f t="shared" si="7"/>
        <v/>
      </c>
      <c r="P978" s="74" t="str">
        <f t="shared" si="8"/>
        <v/>
      </c>
    </row>
    <row r="979">
      <c r="A979" s="33" t="s">
        <v>113</v>
      </c>
      <c r="B979" s="68" t="s">
        <v>136</v>
      </c>
      <c r="C979" s="35" t="s">
        <v>50</v>
      </c>
      <c r="D979" s="73" t="str">
        <f t="shared" si="2"/>
        <v>Asia/North Korea-Asia/2002</v>
      </c>
      <c r="E979" s="59"/>
      <c r="F979" s="69"/>
      <c r="G979" s="69"/>
      <c r="H979" s="69"/>
      <c r="I979" s="59"/>
      <c r="J979" s="59"/>
      <c r="K979" s="74" t="str">
        <f t="shared" si="3"/>
        <v/>
      </c>
      <c r="L979" s="75" t="str">
        <f t="shared" si="4"/>
        <v/>
      </c>
      <c r="M979" s="75" t="str">
        <f t="shared" si="5"/>
        <v/>
      </c>
      <c r="N979" s="75" t="str">
        <f t="shared" si="6"/>
        <v/>
      </c>
      <c r="O979" s="74" t="str">
        <f t="shared" si="7"/>
        <v/>
      </c>
      <c r="P979" s="74" t="str">
        <f t="shared" si="8"/>
        <v/>
      </c>
    </row>
    <row r="980">
      <c r="A980" s="33" t="s">
        <v>113</v>
      </c>
      <c r="B980" s="68" t="s">
        <v>136</v>
      </c>
      <c r="C980" s="35" t="s">
        <v>51</v>
      </c>
      <c r="D980" s="73" t="str">
        <f t="shared" si="2"/>
        <v>Asia/North Korea-Asia/2003</v>
      </c>
      <c r="E980" s="59"/>
      <c r="F980" s="69"/>
      <c r="G980" s="69"/>
      <c r="H980" s="69"/>
      <c r="I980" s="59"/>
      <c r="J980" s="59"/>
      <c r="K980" s="74" t="str">
        <f t="shared" si="3"/>
        <v/>
      </c>
      <c r="L980" s="75" t="str">
        <f t="shared" si="4"/>
        <v/>
      </c>
      <c r="M980" s="75" t="str">
        <f t="shared" si="5"/>
        <v/>
      </c>
      <c r="N980" s="75" t="str">
        <f t="shared" si="6"/>
        <v/>
      </c>
      <c r="O980" s="74" t="str">
        <f t="shared" si="7"/>
        <v/>
      </c>
      <c r="P980" s="74" t="str">
        <f t="shared" si="8"/>
        <v/>
      </c>
    </row>
    <row r="981">
      <c r="A981" s="33" t="s">
        <v>113</v>
      </c>
      <c r="B981" s="68" t="s">
        <v>136</v>
      </c>
      <c r="C981" s="35" t="s">
        <v>52</v>
      </c>
      <c r="D981" s="73" t="str">
        <f t="shared" si="2"/>
        <v>Asia/North Korea-Asia/2004</v>
      </c>
      <c r="E981" s="59"/>
      <c r="F981" s="69"/>
      <c r="G981" s="69"/>
      <c r="H981" s="69"/>
      <c r="I981" s="59"/>
      <c r="J981" s="59"/>
      <c r="K981" s="74" t="str">
        <f t="shared" si="3"/>
        <v/>
      </c>
      <c r="L981" s="75" t="str">
        <f t="shared" si="4"/>
        <v/>
      </c>
      <c r="M981" s="75" t="str">
        <f t="shared" si="5"/>
        <v/>
      </c>
      <c r="N981" s="75" t="str">
        <f t="shared" si="6"/>
        <v/>
      </c>
      <c r="O981" s="74" t="str">
        <f t="shared" si="7"/>
        <v/>
      </c>
      <c r="P981" s="74" t="str">
        <f t="shared" si="8"/>
        <v/>
      </c>
    </row>
    <row r="982">
      <c r="A982" s="33" t="s">
        <v>113</v>
      </c>
      <c r="B982" s="68" t="s">
        <v>136</v>
      </c>
      <c r="C982" s="35" t="s">
        <v>53</v>
      </c>
      <c r="D982" s="73" t="str">
        <f t="shared" si="2"/>
        <v>Asia/North Korea-Asia/2005</v>
      </c>
      <c r="E982" s="59"/>
      <c r="F982" s="69"/>
      <c r="G982" s="69"/>
      <c r="H982" s="69"/>
      <c r="I982" s="59"/>
      <c r="J982" s="59"/>
      <c r="K982" s="74" t="str">
        <f t="shared" si="3"/>
        <v/>
      </c>
      <c r="L982" s="75" t="str">
        <f t="shared" si="4"/>
        <v/>
      </c>
      <c r="M982" s="75" t="str">
        <f t="shared" si="5"/>
        <v/>
      </c>
      <c r="N982" s="75" t="str">
        <f t="shared" si="6"/>
        <v/>
      </c>
      <c r="O982" s="74" t="str">
        <f t="shared" si="7"/>
        <v/>
      </c>
      <c r="P982" s="74" t="str">
        <f t="shared" si="8"/>
        <v/>
      </c>
    </row>
    <row r="983">
      <c r="A983" s="33" t="s">
        <v>113</v>
      </c>
      <c r="B983" s="68" t="s">
        <v>136</v>
      </c>
      <c r="C983" s="35" t="s">
        <v>54</v>
      </c>
      <c r="D983" s="73" t="str">
        <f t="shared" si="2"/>
        <v>Asia/North Korea-Asia/2006</v>
      </c>
      <c r="E983" s="59"/>
      <c r="F983" s="69"/>
      <c r="G983" s="69"/>
      <c r="H983" s="69"/>
      <c r="I983" s="59"/>
      <c r="J983" s="59"/>
      <c r="K983" s="74" t="str">
        <f t="shared" si="3"/>
        <v/>
      </c>
      <c r="L983" s="75" t="str">
        <f t="shared" si="4"/>
        <v/>
      </c>
      <c r="M983" s="75" t="str">
        <f t="shared" si="5"/>
        <v/>
      </c>
      <c r="N983" s="75" t="str">
        <f t="shared" si="6"/>
        <v/>
      </c>
      <c r="O983" s="74" t="str">
        <f t="shared" si="7"/>
        <v/>
      </c>
      <c r="P983" s="74" t="str">
        <f t="shared" si="8"/>
        <v/>
      </c>
    </row>
    <row r="984">
      <c r="A984" s="33" t="s">
        <v>113</v>
      </c>
      <c r="B984" s="68" t="s">
        <v>136</v>
      </c>
      <c r="C984" s="35" t="s">
        <v>55</v>
      </c>
      <c r="D984" s="73" t="str">
        <f t="shared" si="2"/>
        <v>Asia/North Korea-Asia/2007</v>
      </c>
      <c r="E984" s="59"/>
      <c r="F984" s="69"/>
      <c r="G984" s="69"/>
      <c r="H984" s="69"/>
      <c r="I984" s="59"/>
      <c r="J984" s="59"/>
      <c r="K984" s="74" t="str">
        <f t="shared" si="3"/>
        <v/>
      </c>
      <c r="L984" s="75" t="str">
        <f t="shared" si="4"/>
        <v/>
      </c>
      <c r="M984" s="75" t="str">
        <f t="shared" si="5"/>
        <v/>
      </c>
      <c r="N984" s="75" t="str">
        <f t="shared" si="6"/>
        <v/>
      </c>
      <c r="O984" s="74" t="str">
        <f t="shared" si="7"/>
        <v/>
      </c>
      <c r="P984" s="74" t="str">
        <f t="shared" si="8"/>
        <v/>
      </c>
    </row>
    <row r="985">
      <c r="A985" s="33" t="s">
        <v>113</v>
      </c>
      <c r="B985" s="68" t="s">
        <v>136</v>
      </c>
      <c r="C985" s="35" t="s">
        <v>56</v>
      </c>
      <c r="D985" s="73" t="str">
        <f t="shared" si="2"/>
        <v>Asia/North Korea-Asia/2008</v>
      </c>
      <c r="E985" s="59"/>
      <c r="F985" s="69"/>
      <c r="G985" s="69"/>
      <c r="H985" s="69"/>
      <c r="I985" s="59"/>
      <c r="J985" s="59"/>
      <c r="K985" s="74" t="str">
        <f t="shared" si="3"/>
        <v/>
      </c>
      <c r="L985" s="75" t="str">
        <f t="shared" si="4"/>
        <v/>
      </c>
      <c r="M985" s="75" t="str">
        <f t="shared" si="5"/>
        <v/>
      </c>
      <c r="N985" s="75" t="str">
        <f t="shared" si="6"/>
        <v/>
      </c>
      <c r="O985" s="74" t="str">
        <f t="shared" si="7"/>
        <v/>
      </c>
      <c r="P985" s="74" t="str">
        <f t="shared" si="8"/>
        <v/>
      </c>
    </row>
    <row r="986">
      <c r="A986" s="33" t="s">
        <v>113</v>
      </c>
      <c r="B986" s="68" t="s">
        <v>136</v>
      </c>
      <c r="C986" s="35" t="s">
        <v>57</v>
      </c>
      <c r="D986" s="73" t="str">
        <f t="shared" si="2"/>
        <v>Asia/North Korea-Asia/2009</v>
      </c>
      <c r="E986" s="59"/>
      <c r="F986" s="69"/>
      <c r="G986" s="69"/>
      <c r="H986" s="69"/>
      <c r="I986" s="59"/>
      <c r="J986" s="56">
        <v>0.003</v>
      </c>
      <c r="K986" s="74" t="str">
        <f t="shared" si="3"/>
        <v/>
      </c>
      <c r="L986" s="75" t="str">
        <f t="shared" si="4"/>
        <v/>
      </c>
      <c r="M986" s="75" t="str">
        <f t="shared" si="5"/>
        <v/>
      </c>
      <c r="N986" s="75" t="str">
        <f t="shared" si="6"/>
        <v/>
      </c>
      <c r="O986" s="74" t="str">
        <f t="shared" si="7"/>
        <v/>
      </c>
      <c r="P986" s="74">
        <f t="shared" si="8"/>
        <v>0.003</v>
      </c>
    </row>
    <row r="987">
      <c r="A987" s="33" t="s">
        <v>113</v>
      </c>
      <c r="B987" s="68" t="s">
        <v>136</v>
      </c>
      <c r="C987" s="35" t="s">
        <v>58</v>
      </c>
      <c r="D987" s="73" t="str">
        <f t="shared" si="2"/>
        <v>Asia/North Korea-Asia/2010</v>
      </c>
      <c r="E987" s="59"/>
      <c r="F987" s="69"/>
      <c r="G987" s="69"/>
      <c r="H987" s="69"/>
      <c r="I987" s="59"/>
      <c r="J987" s="56">
        <v>0.018</v>
      </c>
      <c r="K987" s="74" t="str">
        <f t="shared" si="3"/>
        <v/>
      </c>
      <c r="L987" s="75" t="str">
        <f t="shared" si="4"/>
        <v/>
      </c>
      <c r="M987" s="75" t="str">
        <f t="shared" si="5"/>
        <v/>
      </c>
      <c r="N987" s="75" t="str">
        <f t="shared" si="6"/>
        <v/>
      </c>
      <c r="O987" s="74" t="str">
        <f t="shared" si="7"/>
        <v/>
      </c>
      <c r="P987" s="74">
        <f t="shared" si="8"/>
        <v>0.018</v>
      </c>
    </row>
    <row r="988">
      <c r="A988" s="33" t="s">
        <v>113</v>
      </c>
      <c r="B988" s="68" t="s">
        <v>136</v>
      </c>
      <c r="C988" s="35" t="s">
        <v>59</v>
      </c>
      <c r="D988" s="73" t="str">
        <f t="shared" si="2"/>
        <v>Asia/North Korea-Asia/2011</v>
      </c>
      <c r="E988" s="59"/>
      <c r="F988" s="69"/>
      <c r="G988" s="69"/>
      <c r="H988" s="69"/>
      <c r="I988" s="59"/>
      <c r="J988" s="56">
        <v>0.041</v>
      </c>
      <c r="K988" s="74" t="str">
        <f t="shared" si="3"/>
        <v/>
      </c>
      <c r="L988" s="75" t="str">
        <f t="shared" si="4"/>
        <v/>
      </c>
      <c r="M988" s="75" t="str">
        <f t="shared" si="5"/>
        <v/>
      </c>
      <c r="N988" s="75" t="str">
        <f t="shared" si="6"/>
        <v/>
      </c>
      <c r="O988" s="74" t="str">
        <f t="shared" si="7"/>
        <v/>
      </c>
      <c r="P988" s="74">
        <f t="shared" si="8"/>
        <v>0.041</v>
      </c>
    </row>
    <row r="989">
      <c r="A989" s="33" t="s">
        <v>113</v>
      </c>
      <c r="B989" s="68" t="s">
        <v>136</v>
      </c>
      <c r="C989" s="35" t="s">
        <v>60</v>
      </c>
      <c r="D989" s="73" t="str">
        <f t="shared" si="2"/>
        <v>Asia/North Korea-Asia/2012</v>
      </c>
      <c r="E989" s="59"/>
      <c r="F989" s="69"/>
      <c r="G989" s="69"/>
      <c r="H989" s="69"/>
      <c r="I989" s="59"/>
      <c r="J989" s="56">
        <v>0.069</v>
      </c>
      <c r="K989" s="74" t="str">
        <f t="shared" si="3"/>
        <v/>
      </c>
      <c r="L989" s="75" t="str">
        <f t="shared" si="4"/>
        <v/>
      </c>
      <c r="M989" s="75" t="str">
        <f t="shared" si="5"/>
        <v/>
      </c>
      <c r="N989" s="75" t="str">
        <f t="shared" si="6"/>
        <v/>
      </c>
      <c r="O989" s="74" t="str">
        <f t="shared" si="7"/>
        <v/>
      </c>
      <c r="P989" s="74">
        <f t="shared" si="8"/>
        <v>0.069</v>
      </c>
    </row>
    <row r="990">
      <c r="A990" s="33" t="s">
        <v>113</v>
      </c>
      <c r="B990" s="68" t="s">
        <v>137</v>
      </c>
      <c r="C990" s="35" t="s">
        <v>48</v>
      </c>
      <c r="D990" s="73" t="str">
        <f t="shared" si="2"/>
        <v>Asia/Pakistan-Asia/2000</v>
      </c>
      <c r="E990" s="59"/>
      <c r="F990" s="69"/>
      <c r="G990" s="69"/>
      <c r="H990" s="69"/>
      <c r="I990" s="59"/>
      <c r="J990" s="56">
        <v>0.002</v>
      </c>
      <c r="K990" s="74" t="str">
        <f t="shared" si="3"/>
        <v/>
      </c>
      <c r="L990" s="75" t="str">
        <f t="shared" si="4"/>
        <v/>
      </c>
      <c r="M990" s="75" t="str">
        <f t="shared" si="5"/>
        <v/>
      </c>
      <c r="N990" s="75" t="str">
        <f t="shared" si="6"/>
        <v/>
      </c>
      <c r="O990" s="74" t="str">
        <f t="shared" si="7"/>
        <v/>
      </c>
      <c r="P990" s="74">
        <f t="shared" si="8"/>
        <v>0.002</v>
      </c>
    </row>
    <row r="991">
      <c r="A991" s="33" t="s">
        <v>113</v>
      </c>
      <c r="B991" s="68" t="s">
        <v>137</v>
      </c>
      <c r="C991" s="35" t="s">
        <v>49</v>
      </c>
      <c r="D991" s="73" t="str">
        <f t="shared" si="2"/>
        <v>Asia/Pakistan-Asia/2001</v>
      </c>
      <c r="E991" s="59"/>
      <c r="F991" s="69"/>
      <c r="G991" s="69"/>
      <c r="H991" s="69"/>
      <c r="I991" s="56">
        <v>0.013</v>
      </c>
      <c r="J991" s="56">
        <v>0.005</v>
      </c>
      <c r="K991" s="74" t="str">
        <f t="shared" si="3"/>
        <v/>
      </c>
      <c r="L991" s="75" t="str">
        <f t="shared" si="4"/>
        <v/>
      </c>
      <c r="M991" s="75" t="str">
        <f t="shared" si="5"/>
        <v/>
      </c>
      <c r="N991" s="75" t="str">
        <f t="shared" si="6"/>
        <v/>
      </c>
      <c r="O991" s="74">
        <f t="shared" si="7"/>
        <v>0.013</v>
      </c>
      <c r="P991" s="74">
        <f t="shared" si="8"/>
        <v>0.005</v>
      </c>
    </row>
    <row r="992">
      <c r="A992" s="33" t="s">
        <v>113</v>
      </c>
      <c r="B992" s="68" t="s">
        <v>137</v>
      </c>
      <c r="C992" s="35" t="s">
        <v>50</v>
      </c>
      <c r="D992" s="73" t="str">
        <f t="shared" si="2"/>
        <v>Asia/Pakistan-Asia/2002</v>
      </c>
      <c r="E992" s="59"/>
      <c r="F992" s="69"/>
      <c r="G992" s="69"/>
      <c r="H992" s="69"/>
      <c r="I992" s="56">
        <v>0.026</v>
      </c>
      <c r="J992" s="56">
        <v>0.011</v>
      </c>
      <c r="K992" s="74" t="str">
        <f t="shared" si="3"/>
        <v/>
      </c>
      <c r="L992" s="75" t="str">
        <f t="shared" si="4"/>
        <v/>
      </c>
      <c r="M992" s="75" t="str">
        <f t="shared" si="5"/>
        <v/>
      </c>
      <c r="N992" s="75" t="str">
        <f t="shared" si="6"/>
        <v/>
      </c>
      <c r="O992" s="74">
        <f t="shared" si="7"/>
        <v>0.026</v>
      </c>
      <c r="P992" s="74">
        <f t="shared" si="8"/>
        <v>0.011</v>
      </c>
    </row>
    <row r="993">
      <c r="A993" s="33" t="s">
        <v>113</v>
      </c>
      <c r="B993" s="68" t="s">
        <v>137</v>
      </c>
      <c r="C993" s="35" t="s">
        <v>51</v>
      </c>
      <c r="D993" s="73" t="str">
        <f t="shared" si="2"/>
        <v>Asia/Pakistan-Asia/2003</v>
      </c>
      <c r="E993" s="59"/>
      <c r="F993" s="72">
        <v>24.0</v>
      </c>
      <c r="G993" s="69"/>
      <c r="H993" s="69"/>
      <c r="I993" s="56">
        <v>0.05</v>
      </c>
      <c r="J993" s="56">
        <v>0.016</v>
      </c>
      <c r="K993" s="74" t="str">
        <f t="shared" si="3"/>
        <v/>
      </c>
      <c r="L993" s="75">
        <f t="shared" si="4"/>
        <v>24</v>
      </c>
      <c r="M993" s="75" t="str">
        <f t="shared" si="5"/>
        <v/>
      </c>
      <c r="N993" s="75" t="str">
        <f t="shared" si="6"/>
        <v/>
      </c>
      <c r="O993" s="74">
        <f t="shared" si="7"/>
        <v>0.05</v>
      </c>
      <c r="P993" s="74">
        <f t="shared" si="8"/>
        <v>0.016</v>
      </c>
    </row>
    <row r="994">
      <c r="A994" s="33" t="s">
        <v>113</v>
      </c>
      <c r="B994" s="68" t="s">
        <v>137</v>
      </c>
      <c r="C994" s="35" t="s">
        <v>52</v>
      </c>
      <c r="D994" s="73" t="str">
        <f t="shared" si="2"/>
        <v>Asia/Pakistan-Asia/2004</v>
      </c>
      <c r="E994" s="59"/>
      <c r="F994" s="72">
        <v>24.0</v>
      </c>
      <c r="G994" s="69"/>
      <c r="H994" s="69"/>
      <c r="I994" s="56">
        <v>0.062</v>
      </c>
      <c r="J994" s="56">
        <v>0.032</v>
      </c>
      <c r="K994" s="74" t="str">
        <f t="shared" si="3"/>
        <v/>
      </c>
      <c r="L994" s="75">
        <f t="shared" si="4"/>
        <v>24</v>
      </c>
      <c r="M994" s="75" t="str">
        <f t="shared" si="5"/>
        <v/>
      </c>
      <c r="N994" s="75" t="str">
        <f t="shared" si="6"/>
        <v/>
      </c>
      <c r="O994" s="74">
        <f t="shared" si="7"/>
        <v>0.062</v>
      </c>
      <c r="P994" s="74">
        <f t="shared" si="8"/>
        <v>0.032</v>
      </c>
    </row>
    <row r="995">
      <c r="A995" s="33" t="s">
        <v>113</v>
      </c>
      <c r="B995" s="68" t="s">
        <v>137</v>
      </c>
      <c r="C995" s="35" t="s">
        <v>53</v>
      </c>
      <c r="D995" s="73" t="str">
        <f t="shared" si="2"/>
        <v>Asia/Pakistan-Asia/2005</v>
      </c>
      <c r="E995" s="56">
        <v>0.431</v>
      </c>
      <c r="F995" s="72">
        <v>24.0</v>
      </c>
      <c r="G995" s="69"/>
      <c r="H995" s="72">
        <v>560.0</v>
      </c>
      <c r="I995" s="56">
        <v>0.063</v>
      </c>
      <c r="J995" s="56">
        <v>0.081</v>
      </c>
      <c r="K995" s="74">
        <f t="shared" si="3"/>
        <v>0.431</v>
      </c>
      <c r="L995" s="75">
        <f t="shared" si="4"/>
        <v>24</v>
      </c>
      <c r="M995" s="75" t="str">
        <f t="shared" si="5"/>
        <v/>
      </c>
      <c r="N995" s="75">
        <f t="shared" si="6"/>
        <v>560</v>
      </c>
      <c r="O995" s="74">
        <f t="shared" si="7"/>
        <v>0.063</v>
      </c>
      <c r="P995" s="74">
        <f t="shared" si="8"/>
        <v>0.081</v>
      </c>
    </row>
    <row r="996">
      <c r="A996" s="33" t="s">
        <v>113</v>
      </c>
      <c r="B996" s="68" t="s">
        <v>137</v>
      </c>
      <c r="C996" s="35" t="s">
        <v>54</v>
      </c>
      <c r="D996" s="73" t="str">
        <f t="shared" si="2"/>
        <v>Asia/Pakistan-Asia/2006</v>
      </c>
      <c r="E996" s="56">
        <v>0.416</v>
      </c>
      <c r="F996" s="72">
        <v>24.0</v>
      </c>
      <c r="G996" s="69"/>
      <c r="H996" s="72">
        <v>560.0</v>
      </c>
      <c r="I996" s="56">
        <v>0.065</v>
      </c>
      <c r="J996" s="56">
        <v>0.214</v>
      </c>
      <c r="K996" s="74">
        <f t="shared" si="3"/>
        <v>0.416</v>
      </c>
      <c r="L996" s="75">
        <f t="shared" si="4"/>
        <v>24</v>
      </c>
      <c r="M996" s="75" t="str">
        <f t="shared" si="5"/>
        <v/>
      </c>
      <c r="N996" s="75">
        <f t="shared" si="6"/>
        <v>560</v>
      </c>
      <c r="O996" s="74">
        <f t="shared" si="7"/>
        <v>0.065</v>
      </c>
      <c r="P996" s="74">
        <f t="shared" si="8"/>
        <v>0.214</v>
      </c>
    </row>
    <row r="997">
      <c r="A997" s="33" t="s">
        <v>113</v>
      </c>
      <c r="B997" s="68" t="s">
        <v>137</v>
      </c>
      <c r="C997" s="35" t="s">
        <v>55</v>
      </c>
      <c r="D997" s="73" t="str">
        <f t="shared" si="2"/>
        <v>Asia/Pakistan-Asia/2007</v>
      </c>
      <c r="E997" s="56">
        <v>0.402</v>
      </c>
      <c r="F997" s="72">
        <v>24.0</v>
      </c>
      <c r="G997" s="69"/>
      <c r="H997" s="72">
        <v>560.0</v>
      </c>
      <c r="I997" s="56">
        <v>0.068</v>
      </c>
      <c r="J997" s="56">
        <v>0.383</v>
      </c>
      <c r="K997" s="74">
        <f t="shared" si="3"/>
        <v>0.402</v>
      </c>
      <c r="L997" s="75">
        <f t="shared" si="4"/>
        <v>24</v>
      </c>
      <c r="M997" s="75" t="str">
        <f t="shared" si="5"/>
        <v/>
      </c>
      <c r="N997" s="75">
        <f t="shared" si="6"/>
        <v>560</v>
      </c>
      <c r="O997" s="74">
        <f t="shared" si="7"/>
        <v>0.068</v>
      </c>
      <c r="P997" s="74">
        <f t="shared" si="8"/>
        <v>0.383</v>
      </c>
    </row>
    <row r="998">
      <c r="A998" s="33" t="s">
        <v>113</v>
      </c>
      <c r="B998" s="68" t="s">
        <v>137</v>
      </c>
      <c r="C998" s="35" t="s">
        <v>56</v>
      </c>
      <c r="D998" s="73" t="str">
        <f t="shared" si="2"/>
        <v>Asia/Pakistan-Asia/2008</v>
      </c>
      <c r="E998" s="56">
        <v>0.288</v>
      </c>
      <c r="F998" s="72">
        <v>24.0</v>
      </c>
      <c r="G998" s="69"/>
      <c r="H998" s="72">
        <v>560.0</v>
      </c>
      <c r="I998" s="56">
        <v>0.07</v>
      </c>
      <c r="J998" s="56">
        <v>0.527</v>
      </c>
      <c r="K998" s="74">
        <f t="shared" si="3"/>
        <v>0.288</v>
      </c>
      <c r="L998" s="75">
        <f t="shared" si="4"/>
        <v>24</v>
      </c>
      <c r="M998" s="75" t="str">
        <f t="shared" si="5"/>
        <v/>
      </c>
      <c r="N998" s="75">
        <f t="shared" si="6"/>
        <v>560</v>
      </c>
      <c r="O998" s="74">
        <f t="shared" si="7"/>
        <v>0.07</v>
      </c>
      <c r="P998" s="74">
        <f t="shared" si="8"/>
        <v>0.527</v>
      </c>
    </row>
    <row r="999">
      <c r="A999" s="33" t="s">
        <v>113</v>
      </c>
      <c r="B999" s="68" t="s">
        <v>137</v>
      </c>
      <c r="C999" s="35" t="s">
        <v>57</v>
      </c>
      <c r="D999" s="73" t="str">
        <f t="shared" si="2"/>
        <v>Asia/Pakistan-Asia/2009</v>
      </c>
      <c r="E999" s="56">
        <v>0.309</v>
      </c>
      <c r="F999" s="72">
        <v>21.0</v>
      </c>
      <c r="G999" s="69"/>
      <c r="H999" s="72">
        <v>560.0</v>
      </c>
      <c r="I999" s="56">
        <v>0.075</v>
      </c>
      <c r="J999" s="56">
        <v>0.555</v>
      </c>
      <c r="K999" s="74">
        <f t="shared" si="3"/>
        <v>0.309</v>
      </c>
      <c r="L999" s="75">
        <f t="shared" si="4"/>
        <v>21</v>
      </c>
      <c r="M999" s="75" t="str">
        <f t="shared" si="5"/>
        <v/>
      </c>
      <c r="N999" s="75">
        <f t="shared" si="6"/>
        <v>560</v>
      </c>
      <c r="O999" s="74">
        <f t="shared" si="7"/>
        <v>0.075</v>
      </c>
      <c r="P999" s="74">
        <f t="shared" si="8"/>
        <v>0.555</v>
      </c>
    </row>
    <row r="1000">
      <c r="A1000" s="33" t="s">
        <v>113</v>
      </c>
      <c r="B1000" s="68" t="s">
        <v>137</v>
      </c>
      <c r="C1000" s="35" t="s">
        <v>58</v>
      </c>
      <c r="D1000" s="73" t="str">
        <f t="shared" si="2"/>
        <v>Asia/Pakistan-Asia/2010</v>
      </c>
      <c r="E1000" s="56">
        <v>0.309</v>
      </c>
      <c r="F1000" s="72">
        <v>21.0</v>
      </c>
      <c r="G1000" s="69"/>
      <c r="H1000" s="72">
        <v>560.0</v>
      </c>
      <c r="I1000" s="56">
        <v>0.08</v>
      </c>
      <c r="J1000" s="56">
        <v>0.573</v>
      </c>
      <c r="K1000" s="74">
        <f t="shared" si="3"/>
        <v>0.309</v>
      </c>
      <c r="L1000" s="75">
        <f t="shared" si="4"/>
        <v>21</v>
      </c>
      <c r="M1000" s="75" t="str">
        <f t="shared" si="5"/>
        <v/>
      </c>
      <c r="N1000" s="75">
        <f t="shared" si="6"/>
        <v>560</v>
      </c>
      <c r="O1000" s="74">
        <f t="shared" si="7"/>
        <v>0.08</v>
      </c>
      <c r="P1000" s="74">
        <f t="shared" si="8"/>
        <v>0.573</v>
      </c>
    </row>
    <row r="1001">
      <c r="A1001" s="33" t="s">
        <v>113</v>
      </c>
      <c r="B1001" s="68" t="s">
        <v>137</v>
      </c>
      <c r="C1001" s="35" t="s">
        <v>59</v>
      </c>
      <c r="D1001" s="73" t="str">
        <f t="shared" si="2"/>
        <v>Asia/Pakistan-Asia/2011</v>
      </c>
      <c r="E1001" s="56">
        <v>0.346</v>
      </c>
      <c r="F1001" s="72">
        <v>21.0</v>
      </c>
      <c r="G1001" s="69"/>
      <c r="H1001" s="72">
        <v>560.0</v>
      </c>
      <c r="I1001" s="56">
        <v>0.09</v>
      </c>
      <c r="J1001" s="56">
        <v>0.618</v>
      </c>
      <c r="K1001" s="74">
        <f t="shared" si="3"/>
        <v>0.346</v>
      </c>
      <c r="L1001" s="75">
        <f t="shared" si="4"/>
        <v>21</v>
      </c>
      <c r="M1001" s="75" t="str">
        <f t="shared" si="5"/>
        <v/>
      </c>
      <c r="N1001" s="75">
        <f t="shared" si="6"/>
        <v>560</v>
      </c>
      <c r="O1001" s="74">
        <f t="shared" si="7"/>
        <v>0.09</v>
      </c>
      <c r="P1001" s="74">
        <f t="shared" si="8"/>
        <v>0.618</v>
      </c>
    </row>
    <row r="1002">
      <c r="A1002" s="33" t="s">
        <v>113</v>
      </c>
      <c r="B1002" s="68" t="s">
        <v>137</v>
      </c>
      <c r="C1002" s="35" t="s">
        <v>60</v>
      </c>
      <c r="D1002" s="73" t="str">
        <f t="shared" si="2"/>
        <v>Asia/Pakistan-Asia/2012</v>
      </c>
      <c r="E1002" s="56">
        <v>0.346</v>
      </c>
      <c r="F1002" s="72">
        <v>21.0</v>
      </c>
      <c r="G1002" s="72">
        <v>106.0</v>
      </c>
      <c r="H1002" s="72">
        <v>560.0</v>
      </c>
      <c r="I1002" s="56">
        <v>0.1</v>
      </c>
      <c r="J1002" s="56">
        <v>0.671</v>
      </c>
      <c r="K1002" s="74">
        <f t="shared" si="3"/>
        <v>0.346</v>
      </c>
      <c r="L1002" s="75">
        <f t="shared" si="4"/>
        <v>21</v>
      </c>
      <c r="M1002" s="75">
        <f t="shared" si="5"/>
        <v>106</v>
      </c>
      <c r="N1002" s="75">
        <f t="shared" si="6"/>
        <v>560</v>
      </c>
      <c r="O1002" s="74">
        <f t="shared" si="7"/>
        <v>0.1</v>
      </c>
      <c r="P1002" s="74">
        <f t="shared" si="8"/>
        <v>0.671</v>
      </c>
    </row>
    <row r="1003">
      <c r="A1003" s="33" t="s">
        <v>113</v>
      </c>
      <c r="B1003" s="68" t="s">
        <v>138</v>
      </c>
      <c r="C1003" s="35" t="s">
        <v>48</v>
      </c>
      <c r="D1003" s="73" t="str">
        <f t="shared" si="2"/>
        <v>Asia/Philippines-Asia/2000</v>
      </c>
      <c r="E1003" s="59"/>
      <c r="F1003" s="69"/>
      <c r="G1003" s="69"/>
      <c r="H1003" s="69"/>
      <c r="I1003" s="56">
        <v>0.02</v>
      </c>
      <c r="J1003" s="56">
        <v>0.083</v>
      </c>
      <c r="K1003" s="74" t="str">
        <f t="shared" si="3"/>
        <v/>
      </c>
      <c r="L1003" s="75" t="str">
        <f t="shared" si="4"/>
        <v/>
      </c>
      <c r="M1003" s="75" t="str">
        <f t="shared" si="5"/>
        <v/>
      </c>
      <c r="N1003" s="75" t="str">
        <f t="shared" si="6"/>
        <v/>
      </c>
      <c r="O1003" s="74">
        <f t="shared" si="7"/>
        <v>0.02</v>
      </c>
      <c r="P1003" s="74">
        <f t="shared" si="8"/>
        <v>0.083</v>
      </c>
    </row>
    <row r="1004">
      <c r="A1004" s="33" t="s">
        <v>113</v>
      </c>
      <c r="B1004" s="68" t="s">
        <v>138</v>
      </c>
      <c r="C1004" s="35" t="s">
        <v>49</v>
      </c>
      <c r="D1004" s="73" t="str">
        <f t="shared" si="2"/>
        <v>Asia/Philippines-Asia/2001</v>
      </c>
      <c r="E1004" s="59"/>
      <c r="F1004" s="69"/>
      <c r="G1004" s="69"/>
      <c r="H1004" s="69"/>
      <c r="I1004" s="56">
        <v>0.025</v>
      </c>
      <c r="J1004" s="56">
        <v>0.153</v>
      </c>
      <c r="K1004" s="74" t="str">
        <f t="shared" si="3"/>
        <v/>
      </c>
      <c r="L1004" s="75" t="str">
        <f t="shared" si="4"/>
        <v/>
      </c>
      <c r="M1004" s="75" t="str">
        <f t="shared" si="5"/>
        <v/>
      </c>
      <c r="N1004" s="75" t="str">
        <f t="shared" si="6"/>
        <v/>
      </c>
      <c r="O1004" s="74">
        <f t="shared" si="7"/>
        <v>0.025</v>
      </c>
      <c r="P1004" s="74">
        <f t="shared" si="8"/>
        <v>0.153</v>
      </c>
    </row>
    <row r="1005">
      <c r="A1005" s="33" t="s">
        <v>113</v>
      </c>
      <c r="B1005" s="68" t="s">
        <v>138</v>
      </c>
      <c r="C1005" s="35" t="s">
        <v>50</v>
      </c>
      <c r="D1005" s="73" t="str">
        <f t="shared" si="2"/>
        <v>Asia/Philippines-Asia/2002</v>
      </c>
      <c r="E1005" s="59"/>
      <c r="F1005" s="69"/>
      <c r="G1005" s="69"/>
      <c r="H1005" s="69"/>
      <c r="I1005" s="56">
        <v>0.043</v>
      </c>
      <c r="J1005" s="56">
        <v>0.19</v>
      </c>
      <c r="K1005" s="74" t="str">
        <f t="shared" si="3"/>
        <v/>
      </c>
      <c r="L1005" s="75" t="str">
        <f t="shared" si="4"/>
        <v/>
      </c>
      <c r="M1005" s="75" t="str">
        <f t="shared" si="5"/>
        <v/>
      </c>
      <c r="N1005" s="75" t="str">
        <f t="shared" si="6"/>
        <v/>
      </c>
      <c r="O1005" s="74">
        <f t="shared" si="7"/>
        <v>0.043</v>
      </c>
      <c r="P1005" s="74">
        <f t="shared" si="8"/>
        <v>0.19</v>
      </c>
    </row>
    <row r="1006">
      <c r="A1006" s="33" t="s">
        <v>113</v>
      </c>
      <c r="B1006" s="68" t="s">
        <v>138</v>
      </c>
      <c r="C1006" s="35" t="s">
        <v>51</v>
      </c>
      <c r="D1006" s="73" t="str">
        <f t="shared" si="2"/>
        <v>Asia/Philippines-Asia/2003</v>
      </c>
      <c r="E1006" s="59"/>
      <c r="F1006" s="72">
        <v>49.0</v>
      </c>
      <c r="G1006" s="69"/>
      <c r="H1006" s="69"/>
      <c r="I1006" s="56">
        <v>0.049</v>
      </c>
      <c r="J1006" s="56">
        <v>0.272</v>
      </c>
      <c r="K1006" s="74" t="str">
        <f t="shared" si="3"/>
        <v/>
      </c>
      <c r="L1006" s="75">
        <f t="shared" si="4"/>
        <v>49</v>
      </c>
      <c r="M1006" s="75" t="str">
        <f t="shared" si="5"/>
        <v/>
      </c>
      <c r="N1006" s="75" t="str">
        <f t="shared" si="6"/>
        <v/>
      </c>
      <c r="O1006" s="74">
        <f t="shared" si="7"/>
        <v>0.049</v>
      </c>
      <c r="P1006" s="74">
        <f t="shared" si="8"/>
        <v>0.272</v>
      </c>
    </row>
    <row r="1007">
      <c r="A1007" s="33" t="s">
        <v>113</v>
      </c>
      <c r="B1007" s="68" t="s">
        <v>138</v>
      </c>
      <c r="C1007" s="35" t="s">
        <v>52</v>
      </c>
      <c r="D1007" s="73" t="str">
        <f t="shared" si="2"/>
        <v>Asia/Philippines-Asia/2004</v>
      </c>
      <c r="E1007" s="59"/>
      <c r="F1007" s="72">
        <v>49.0</v>
      </c>
      <c r="G1007" s="69"/>
      <c r="H1007" s="69"/>
      <c r="I1007" s="56">
        <v>0.052</v>
      </c>
      <c r="J1007" s="56">
        <v>0.391</v>
      </c>
      <c r="K1007" s="74" t="str">
        <f t="shared" si="3"/>
        <v/>
      </c>
      <c r="L1007" s="75">
        <f t="shared" si="4"/>
        <v>49</v>
      </c>
      <c r="M1007" s="75" t="str">
        <f t="shared" si="5"/>
        <v/>
      </c>
      <c r="N1007" s="75" t="str">
        <f t="shared" si="6"/>
        <v/>
      </c>
      <c r="O1007" s="74">
        <f t="shared" si="7"/>
        <v>0.052</v>
      </c>
      <c r="P1007" s="74">
        <f t="shared" si="8"/>
        <v>0.391</v>
      </c>
    </row>
    <row r="1008">
      <c r="A1008" s="33" t="s">
        <v>113</v>
      </c>
      <c r="B1008" s="68" t="s">
        <v>138</v>
      </c>
      <c r="C1008" s="35" t="s">
        <v>53</v>
      </c>
      <c r="D1008" s="73" t="str">
        <f t="shared" si="2"/>
        <v>Asia/Philippines-Asia/2005</v>
      </c>
      <c r="E1008" s="56">
        <v>0.472</v>
      </c>
      <c r="F1008" s="72">
        <v>47.0</v>
      </c>
      <c r="G1008" s="69"/>
      <c r="H1008" s="72">
        <v>195.0</v>
      </c>
      <c r="I1008" s="56">
        <v>0.054</v>
      </c>
      <c r="J1008" s="56">
        <v>0.405</v>
      </c>
      <c r="K1008" s="74">
        <f t="shared" si="3"/>
        <v>0.472</v>
      </c>
      <c r="L1008" s="75">
        <f t="shared" si="4"/>
        <v>47</v>
      </c>
      <c r="M1008" s="75" t="str">
        <f t="shared" si="5"/>
        <v/>
      </c>
      <c r="N1008" s="75">
        <f t="shared" si="6"/>
        <v>195</v>
      </c>
      <c r="O1008" s="74">
        <f t="shared" si="7"/>
        <v>0.054</v>
      </c>
      <c r="P1008" s="74">
        <f t="shared" si="8"/>
        <v>0.405</v>
      </c>
    </row>
    <row r="1009">
      <c r="A1009" s="33" t="s">
        <v>113</v>
      </c>
      <c r="B1009" s="68" t="s">
        <v>138</v>
      </c>
      <c r="C1009" s="35" t="s">
        <v>54</v>
      </c>
      <c r="D1009" s="73" t="str">
        <f t="shared" si="2"/>
        <v>Asia/Philippines-Asia/2006</v>
      </c>
      <c r="E1009" s="56">
        <v>0.476</v>
      </c>
      <c r="F1009" s="72">
        <v>47.0</v>
      </c>
      <c r="G1009" s="69"/>
      <c r="H1009" s="72">
        <v>195.0</v>
      </c>
      <c r="I1009" s="56">
        <v>0.057</v>
      </c>
      <c r="J1009" s="56">
        <v>0.491</v>
      </c>
      <c r="K1009" s="74">
        <f t="shared" si="3"/>
        <v>0.476</v>
      </c>
      <c r="L1009" s="75">
        <f t="shared" si="4"/>
        <v>47</v>
      </c>
      <c r="M1009" s="75" t="str">
        <f t="shared" si="5"/>
        <v/>
      </c>
      <c r="N1009" s="75">
        <f t="shared" si="6"/>
        <v>195</v>
      </c>
      <c r="O1009" s="74">
        <f t="shared" si="7"/>
        <v>0.057</v>
      </c>
      <c r="P1009" s="74">
        <f t="shared" si="8"/>
        <v>0.491</v>
      </c>
    </row>
    <row r="1010">
      <c r="A1010" s="33" t="s">
        <v>113</v>
      </c>
      <c r="B1010" s="68" t="s">
        <v>138</v>
      </c>
      <c r="C1010" s="35" t="s">
        <v>55</v>
      </c>
      <c r="D1010" s="73" t="str">
        <f t="shared" si="2"/>
        <v>Asia/Philippines-Asia/2007</v>
      </c>
      <c r="E1010" s="56">
        <v>0.491</v>
      </c>
      <c r="F1010" s="72">
        <v>47.0</v>
      </c>
      <c r="G1010" s="69"/>
      <c r="H1010" s="72">
        <v>195.0</v>
      </c>
      <c r="I1010" s="56">
        <v>0.06</v>
      </c>
      <c r="J1010" s="56">
        <v>0.645</v>
      </c>
      <c r="K1010" s="74">
        <f t="shared" si="3"/>
        <v>0.491</v>
      </c>
      <c r="L1010" s="75">
        <f t="shared" si="4"/>
        <v>47</v>
      </c>
      <c r="M1010" s="75" t="str">
        <f t="shared" si="5"/>
        <v/>
      </c>
      <c r="N1010" s="75">
        <f t="shared" si="6"/>
        <v>195</v>
      </c>
      <c r="O1010" s="74">
        <f t="shared" si="7"/>
        <v>0.06</v>
      </c>
      <c r="P1010" s="74">
        <f t="shared" si="8"/>
        <v>0.645</v>
      </c>
    </row>
    <row r="1011">
      <c r="A1011" s="33" t="s">
        <v>113</v>
      </c>
      <c r="B1011" s="68" t="s">
        <v>138</v>
      </c>
      <c r="C1011" s="35" t="s">
        <v>56</v>
      </c>
      <c r="D1011" s="73" t="str">
        <f t="shared" si="2"/>
        <v>Asia/Philippines-Asia/2008</v>
      </c>
      <c r="E1011" s="56">
        <v>0.471</v>
      </c>
      <c r="F1011" s="72">
        <v>41.0</v>
      </c>
      <c r="G1011" s="69"/>
      <c r="H1011" s="72">
        <v>195.0</v>
      </c>
      <c r="I1011" s="56">
        <v>0.062</v>
      </c>
      <c r="J1011" s="56">
        <v>0.754</v>
      </c>
      <c r="K1011" s="74">
        <f t="shared" si="3"/>
        <v>0.471</v>
      </c>
      <c r="L1011" s="75">
        <f t="shared" si="4"/>
        <v>41</v>
      </c>
      <c r="M1011" s="75" t="str">
        <f t="shared" si="5"/>
        <v/>
      </c>
      <c r="N1011" s="75">
        <f t="shared" si="6"/>
        <v>195</v>
      </c>
      <c r="O1011" s="74">
        <f t="shared" si="7"/>
        <v>0.062</v>
      </c>
      <c r="P1011" s="74">
        <f t="shared" si="8"/>
        <v>0.754</v>
      </c>
    </row>
    <row r="1012">
      <c r="A1012" s="33" t="s">
        <v>113</v>
      </c>
      <c r="B1012" s="68" t="s">
        <v>138</v>
      </c>
      <c r="C1012" s="35" t="s">
        <v>57</v>
      </c>
      <c r="D1012" s="73" t="str">
        <f t="shared" si="2"/>
        <v>Asia/Philippines-Asia/2009</v>
      </c>
      <c r="E1012" s="56">
        <v>0.471</v>
      </c>
      <c r="F1012" s="72">
        <v>42.0</v>
      </c>
      <c r="G1012" s="69"/>
      <c r="H1012" s="72">
        <v>195.0</v>
      </c>
      <c r="I1012" s="56">
        <v>0.09</v>
      </c>
      <c r="J1012" s="56">
        <v>0.823</v>
      </c>
      <c r="K1012" s="74">
        <f t="shared" si="3"/>
        <v>0.471</v>
      </c>
      <c r="L1012" s="75">
        <f t="shared" si="4"/>
        <v>42</v>
      </c>
      <c r="M1012" s="75" t="str">
        <f t="shared" si="5"/>
        <v/>
      </c>
      <c r="N1012" s="75">
        <f t="shared" si="6"/>
        <v>195</v>
      </c>
      <c r="O1012" s="74">
        <f t="shared" si="7"/>
        <v>0.09</v>
      </c>
      <c r="P1012" s="74">
        <f t="shared" si="8"/>
        <v>0.823</v>
      </c>
    </row>
    <row r="1013">
      <c r="A1013" s="33" t="s">
        <v>113</v>
      </c>
      <c r="B1013" s="68" t="s">
        <v>138</v>
      </c>
      <c r="C1013" s="35" t="s">
        <v>58</v>
      </c>
      <c r="D1013" s="73" t="str">
        <f t="shared" si="2"/>
        <v>Asia/Philippines-Asia/2010</v>
      </c>
      <c r="E1013" s="56">
        <v>0.438</v>
      </c>
      <c r="F1013" s="72">
        <v>37.0</v>
      </c>
      <c r="G1013" s="69"/>
      <c r="H1013" s="72">
        <v>195.0</v>
      </c>
      <c r="I1013" s="56">
        <v>0.25</v>
      </c>
      <c r="J1013" s="56">
        <v>0.89</v>
      </c>
      <c r="K1013" s="74">
        <f t="shared" si="3"/>
        <v>0.438</v>
      </c>
      <c r="L1013" s="75">
        <f t="shared" si="4"/>
        <v>37</v>
      </c>
      <c r="M1013" s="75" t="str">
        <f t="shared" si="5"/>
        <v/>
      </c>
      <c r="N1013" s="75">
        <f t="shared" si="6"/>
        <v>195</v>
      </c>
      <c r="O1013" s="74">
        <f t="shared" si="7"/>
        <v>0.25</v>
      </c>
      <c r="P1013" s="74">
        <f t="shared" si="8"/>
        <v>0.89</v>
      </c>
    </row>
    <row r="1014">
      <c r="A1014" s="33" t="s">
        <v>113</v>
      </c>
      <c r="B1014" s="68" t="s">
        <v>138</v>
      </c>
      <c r="C1014" s="35" t="s">
        <v>59</v>
      </c>
      <c r="D1014" s="73" t="str">
        <f t="shared" si="2"/>
        <v>Asia/Philippines-Asia/2011</v>
      </c>
      <c r="E1014" s="56">
        <v>0.445</v>
      </c>
      <c r="F1014" s="72">
        <v>36.0</v>
      </c>
      <c r="G1014" s="69"/>
      <c r="H1014" s="72">
        <v>195.0</v>
      </c>
      <c r="I1014" s="56">
        <v>0.29</v>
      </c>
      <c r="J1014" s="56">
        <v>0.991</v>
      </c>
      <c r="K1014" s="74">
        <f t="shared" si="3"/>
        <v>0.445</v>
      </c>
      <c r="L1014" s="75">
        <f t="shared" si="4"/>
        <v>36</v>
      </c>
      <c r="M1014" s="75" t="str">
        <f t="shared" si="5"/>
        <v/>
      </c>
      <c r="N1014" s="75">
        <f t="shared" si="6"/>
        <v>195</v>
      </c>
      <c r="O1014" s="74">
        <f t="shared" si="7"/>
        <v>0.29</v>
      </c>
      <c r="P1014" s="74">
        <f t="shared" si="8"/>
        <v>0.991</v>
      </c>
    </row>
    <row r="1015">
      <c r="A1015" s="33" t="s">
        <v>113</v>
      </c>
      <c r="B1015" s="68" t="s">
        <v>138</v>
      </c>
      <c r="C1015" s="35" t="s">
        <v>60</v>
      </c>
      <c r="D1015" s="73" t="str">
        <f t="shared" si="2"/>
        <v>Asia/Philippines-Asia/2012</v>
      </c>
      <c r="E1015" s="56">
        <v>0.445</v>
      </c>
      <c r="F1015" s="72">
        <v>36.0</v>
      </c>
      <c r="G1015" s="72">
        <v>133.0</v>
      </c>
      <c r="H1015" s="72">
        <v>193.0</v>
      </c>
      <c r="I1015" s="56">
        <v>0.362</v>
      </c>
      <c r="J1015" s="56">
        <v>1.055</v>
      </c>
      <c r="K1015" s="74">
        <f t="shared" si="3"/>
        <v>0.445</v>
      </c>
      <c r="L1015" s="75">
        <f t="shared" si="4"/>
        <v>36</v>
      </c>
      <c r="M1015" s="75">
        <f t="shared" si="5"/>
        <v>133</v>
      </c>
      <c r="N1015" s="75">
        <f t="shared" si="6"/>
        <v>193</v>
      </c>
      <c r="O1015" s="74">
        <f t="shared" si="7"/>
        <v>0.362</v>
      </c>
      <c r="P1015" s="74">
        <f t="shared" si="8"/>
        <v>1.055</v>
      </c>
    </row>
    <row r="1016">
      <c r="A1016" s="33" t="s">
        <v>113</v>
      </c>
      <c r="B1016" s="68" t="s">
        <v>139</v>
      </c>
      <c r="C1016" s="35" t="s">
        <v>48</v>
      </c>
      <c r="D1016" s="73" t="str">
        <f t="shared" si="2"/>
        <v>Asia/Singapore-Asia/2000</v>
      </c>
      <c r="E1016" s="59"/>
      <c r="F1016" s="69"/>
      <c r="G1016" s="69"/>
      <c r="H1016" s="69"/>
      <c r="I1016" s="56">
        <v>0.36</v>
      </c>
      <c r="J1016" s="56">
        <v>0.701</v>
      </c>
      <c r="K1016" s="74" t="str">
        <f t="shared" si="3"/>
        <v/>
      </c>
      <c r="L1016" s="75" t="str">
        <f t="shared" si="4"/>
        <v/>
      </c>
      <c r="M1016" s="75" t="str">
        <f t="shared" si="5"/>
        <v/>
      </c>
      <c r="N1016" s="75" t="str">
        <f t="shared" si="6"/>
        <v/>
      </c>
      <c r="O1016" s="74">
        <f t="shared" si="7"/>
        <v>0.36</v>
      </c>
      <c r="P1016" s="74">
        <f t="shared" si="8"/>
        <v>0.701</v>
      </c>
    </row>
    <row r="1017">
      <c r="A1017" s="33" t="s">
        <v>113</v>
      </c>
      <c r="B1017" s="68" t="s">
        <v>139</v>
      </c>
      <c r="C1017" s="35" t="s">
        <v>49</v>
      </c>
      <c r="D1017" s="73" t="str">
        <f t="shared" si="2"/>
        <v>Asia/Singapore-Asia/2001</v>
      </c>
      <c r="E1017" s="59"/>
      <c r="F1017" s="69"/>
      <c r="G1017" s="69"/>
      <c r="H1017" s="69"/>
      <c r="I1017" s="56">
        <v>0.417</v>
      </c>
      <c r="J1017" s="56">
        <v>0.744</v>
      </c>
      <c r="K1017" s="74" t="str">
        <f t="shared" si="3"/>
        <v/>
      </c>
      <c r="L1017" s="75" t="str">
        <f t="shared" si="4"/>
        <v/>
      </c>
      <c r="M1017" s="75" t="str">
        <f t="shared" si="5"/>
        <v/>
      </c>
      <c r="N1017" s="75" t="str">
        <f t="shared" si="6"/>
        <v/>
      </c>
      <c r="O1017" s="74">
        <f t="shared" si="7"/>
        <v>0.417</v>
      </c>
      <c r="P1017" s="74">
        <f t="shared" si="8"/>
        <v>0.744</v>
      </c>
    </row>
    <row r="1018">
      <c r="A1018" s="33" t="s">
        <v>113</v>
      </c>
      <c r="B1018" s="68" t="s">
        <v>139</v>
      </c>
      <c r="C1018" s="35" t="s">
        <v>50</v>
      </c>
      <c r="D1018" s="73" t="str">
        <f t="shared" si="2"/>
        <v>Asia/Singapore-Asia/2002</v>
      </c>
      <c r="E1018" s="59"/>
      <c r="F1018" s="69"/>
      <c r="G1018" s="69"/>
      <c r="H1018" s="69"/>
      <c r="I1018" s="56">
        <v>0.47</v>
      </c>
      <c r="J1018" s="56">
        <v>0.801</v>
      </c>
      <c r="K1018" s="74" t="str">
        <f t="shared" si="3"/>
        <v/>
      </c>
      <c r="L1018" s="75" t="str">
        <f t="shared" si="4"/>
        <v/>
      </c>
      <c r="M1018" s="75" t="str">
        <f t="shared" si="5"/>
        <v/>
      </c>
      <c r="N1018" s="75" t="str">
        <f t="shared" si="6"/>
        <v/>
      </c>
      <c r="O1018" s="74">
        <f t="shared" si="7"/>
        <v>0.47</v>
      </c>
      <c r="P1018" s="74">
        <f t="shared" si="8"/>
        <v>0.801</v>
      </c>
    </row>
    <row r="1019">
      <c r="A1019" s="33" t="s">
        <v>113</v>
      </c>
      <c r="B1019" s="68" t="s">
        <v>139</v>
      </c>
      <c r="C1019" s="35" t="s">
        <v>51</v>
      </c>
      <c r="D1019" s="73" t="str">
        <f t="shared" si="2"/>
        <v>Asia/Singapore-Asia/2003</v>
      </c>
      <c r="E1019" s="59"/>
      <c r="F1019" s="72">
        <v>8.0</v>
      </c>
      <c r="G1019" s="69"/>
      <c r="H1019" s="69"/>
      <c r="I1019" s="56">
        <v>0.538</v>
      </c>
      <c r="J1019" s="56">
        <v>0.841</v>
      </c>
      <c r="K1019" s="74" t="str">
        <f t="shared" si="3"/>
        <v/>
      </c>
      <c r="L1019" s="75">
        <f t="shared" si="4"/>
        <v>8</v>
      </c>
      <c r="M1019" s="75" t="str">
        <f t="shared" si="5"/>
        <v/>
      </c>
      <c r="N1019" s="75" t="str">
        <f t="shared" si="6"/>
        <v/>
      </c>
      <c r="O1019" s="74">
        <f t="shared" si="7"/>
        <v>0.538</v>
      </c>
      <c r="P1019" s="74">
        <f t="shared" si="8"/>
        <v>0.841</v>
      </c>
    </row>
    <row r="1020">
      <c r="A1020" s="33" t="s">
        <v>113</v>
      </c>
      <c r="B1020" s="68" t="s">
        <v>139</v>
      </c>
      <c r="C1020" s="35" t="s">
        <v>52</v>
      </c>
      <c r="D1020" s="73" t="str">
        <f t="shared" si="2"/>
        <v>Asia/Singapore-Asia/2004</v>
      </c>
      <c r="E1020" s="59"/>
      <c r="F1020" s="72">
        <v>8.0</v>
      </c>
      <c r="G1020" s="69"/>
      <c r="H1020" s="69"/>
      <c r="I1020" s="56">
        <v>0.62</v>
      </c>
      <c r="J1020" s="56">
        <v>0.912</v>
      </c>
      <c r="K1020" s="74" t="str">
        <f t="shared" si="3"/>
        <v/>
      </c>
      <c r="L1020" s="75">
        <f t="shared" si="4"/>
        <v>8</v>
      </c>
      <c r="M1020" s="75" t="str">
        <f t="shared" si="5"/>
        <v/>
      </c>
      <c r="N1020" s="75" t="str">
        <f t="shared" si="6"/>
        <v/>
      </c>
      <c r="O1020" s="74">
        <f t="shared" si="7"/>
        <v>0.62</v>
      </c>
      <c r="P1020" s="74">
        <f t="shared" si="8"/>
        <v>0.912</v>
      </c>
    </row>
    <row r="1021">
      <c r="A1021" s="33" t="s">
        <v>113</v>
      </c>
      <c r="B1021" s="68" t="s">
        <v>139</v>
      </c>
      <c r="C1021" s="35" t="s">
        <v>53</v>
      </c>
      <c r="D1021" s="73" t="str">
        <f t="shared" si="2"/>
        <v>Asia/Singapore-Asia/2005</v>
      </c>
      <c r="E1021" s="56">
        <v>0.277</v>
      </c>
      <c r="F1021" s="72">
        <v>6.0</v>
      </c>
      <c r="G1021" s="69"/>
      <c r="H1021" s="72">
        <v>80.0</v>
      </c>
      <c r="I1021" s="56">
        <v>0.61</v>
      </c>
      <c r="J1021" s="56">
        <v>0.975</v>
      </c>
      <c r="K1021" s="74">
        <f t="shared" si="3"/>
        <v>0.277</v>
      </c>
      <c r="L1021" s="75">
        <f t="shared" si="4"/>
        <v>6</v>
      </c>
      <c r="M1021" s="75" t="str">
        <f t="shared" si="5"/>
        <v/>
      </c>
      <c r="N1021" s="75">
        <f t="shared" si="6"/>
        <v>80</v>
      </c>
      <c r="O1021" s="74">
        <f t="shared" si="7"/>
        <v>0.61</v>
      </c>
      <c r="P1021" s="74">
        <f t="shared" si="8"/>
        <v>0.975</v>
      </c>
    </row>
    <row r="1022">
      <c r="A1022" s="33" t="s">
        <v>113</v>
      </c>
      <c r="B1022" s="68" t="s">
        <v>139</v>
      </c>
      <c r="C1022" s="35" t="s">
        <v>54</v>
      </c>
      <c r="D1022" s="73" t="str">
        <f t="shared" si="2"/>
        <v>Asia/Singapore-Asia/2006</v>
      </c>
      <c r="E1022" s="56">
        <v>0.238</v>
      </c>
      <c r="F1022" s="72">
        <v>6.0</v>
      </c>
      <c r="G1022" s="69"/>
      <c r="H1022" s="72">
        <v>80.0</v>
      </c>
      <c r="I1022" s="56">
        <v>0.59</v>
      </c>
      <c r="J1022" s="56">
        <v>1.038</v>
      </c>
      <c r="K1022" s="74">
        <f t="shared" si="3"/>
        <v>0.238</v>
      </c>
      <c r="L1022" s="75">
        <f t="shared" si="4"/>
        <v>6</v>
      </c>
      <c r="M1022" s="75" t="str">
        <f t="shared" si="5"/>
        <v/>
      </c>
      <c r="N1022" s="75">
        <f t="shared" si="6"/>
        <v>80</v>
      </c>
      <c r="O1022" s="74">
        <f t="shared" si="7"/>
        <v>0.59</v>
      </c>
      <c r="P1022" s="74">
        <f t="shared" si="8"/>
        <v>1.038</v>
      </c>
    </row>
    <row r="1023">
      <c r="A1023" s="33" t="s">
        <v>113</v>
      </c>
      <c r="B1023" s="68" t="s">
        <v>139</v>
      </c>
      <c r="C1023" s="35" t="s">
        <v>55</v>
      </c>
      <c r="D1023" s="73" t="str">
        <f t="shared" si="2"/>
        <v>Asia/Singapore-Asia/2007</v>
      </c>
      <c r="E1023" s="56">
        <v>0.232</v>
      </c>
      <c r="F1023" s="72">
        <v>5.0</v>
      </c>
      <c r="G1023" s="69"/>
      <c r="H1023" s="72">
        <v>80.0</v>
      </c>
      <c r="I1023" s="56">
        <v>0.699</v>
      </c>
      <c r="J1023" s="56">
        <v>1.252</v>
      </c>
      <c r="K1023" s="74">
        <f t="shared" si="3"/>
        <v>0.232</v>
      </c>
      <c r="L1023" s="75">
        <f t="shared" si="4"/>
        <v>5</v>
      </c>
      <c r="M1023" s="75" t="str">
        <f t="shared" si="5"/>
        <v/>
      </c>
      <c r="N1023" s="75">
        <f t="shared" si="6"/>
        <v>80</v>
      </c>
      <c r="O1023" s="74">
        <f t="shared" si="7"/>
        <v>0.699</v>
      </c>
      <c r="P1023" s="74">
        <f t="shared" si="8"/>
        <v>1.252</v>
      </c>
    </row>
    <row r="1024">
      <c r="A1024" s="33" t="s">
        <v>113</v>
      </c>
      <c r="B1024" s="68" t="s">
        <v>139</v>
      </c>
      <c r="C1024" s="35" t="s">
        <v>56</v>
      </c>
      <c r="D1024" s="73" t="str">
        <f t="shared" si="2"/>
        <v>Asia/Singapore-Asia/2008</v>
      </c>
      <c r="E1024" s="56">
        <v>0.279</v>
      </c>
      <c r="F1024" s="72">
        <v>4.0</v>
      </c>
      <c r="G1024" s="69"/>
      <c r="H1024" s="72">
        <v>84.0</v>
      </c>
      <c r="I1024" s="56">
        <v>0.69</v>
      </c>
      <c r="J1024" s="56">
        <v>1.323</v>
      </c>
      <c r="K1024" s="74">
        <f t="shared" si="3"/>
        <v>0.279</v>
      </c>
      <c r="L1024" s="75">
        <f t="shared" si="4"/>
        <v>4</v>
      </c>
      <c r="M1024" s="75" t="str">
        <f t="shared" si="5"/>
        <v/>
      </c>
      <c r="N1024" s="75">
        <f t="shared" si="6"/>
        <v>84</v>
      </c>
      <c r="O1024" s="74">
        <f t="shared" si="7"/>
        <v>0.69</v>
      </c>
      <c r="P1024" s="74">
        <f t="shared" si="8"/>
        <v>1.323</v>
      </c>
    </row>
    <row r="1025">
      <c r="A1025" s="33" t="s">
        <v>113</v>
      </c>
      <c r="B1025" s="68" t="s">
        <v>139</v>
      </c>
      <c r="C1025" s="35" t="s">
        <v>57</v>
      </c>
      <c r="D1025" s="73" t="str">
        <f t="shared" si="2"/>
        <v>Asia/Singapore-Asia/2009</v>
      </c>
      <c r="E1025" s="56">
        <v>0.278</v>
      </c>
      <c r="F1025" s="72">
        <v>3.0</v>
      </c>
      <c r="G1025" s="69"/>
      <c r="H1025" s="72">
        <v>84.0</v>
      </c>
      <c r="I1025" s="56">
        <v>0.69</v>
      </c>
      <c r="J1025" s="56">
        <v>1.387</v>
      </c>
      <c r="K1025" s="74">
        <f t="shared" si="3"/>
        <v>0.278</v>
      </c>
      <c r="L1025" s="75">
        <f t="shared" si="4"/>
        <v>3</v>
      </c>
      <c r="M1025" s="75" t="str">
        <f t="shared" si="5"/>
        <v/>
      </c>
      <c r="N1025" s="75">
        <f t="shared" si="6"/>
        <v>84</v>
      </c>
      <c r="O1025" s="74">
        <f t="shared" si="7"/>
        <v>0.69</v>
      </c>
      <c r="P1025" s="74">
        <f t="shared" si="8"/>
        <v>1.387</v>
      </c>
    </row>
    <row r="1026">
      <c r="A1026" s="33" t="s">
        <v>113</v>
      </c>
      <c r="B1026" s="68" t="s">
        <v>139</v>
      </c>
      <c r="C1026" s="35" t="s">
        <v>58</v>
      </c>
      <c r="D1026" s="73" t="str">
        <f t="shared" si="2"/>
        <v>Asia/Singapore-Asia/2010</v>
      </c>
      <c r="E1026" s="56">
        <v>0.254</v>
      </c>
      <c r="F1026" s="72">
        <v>3.0</v>
      </c>
      <c r="G1026" s="69"/>
      <c r="H1026" s="72">
        <v>84.0</v>
      </c>
      <c r="I1026" s="56">
        <v>0.71</v>
      </c>
      <c r="J1026" s="56">
        <v>1.454</v>
      </c>
      <c r="K1026" s="74">
        <f t="shared" si="3"/>
        <v>0.254</v>
      </c>
      <c r="L1026" s="75">
        <f t="shared" si="4"/>
        <v>3</v>
      </c>
      <c r="M1026" s="75" t="str">
        <f t="shared" si="5"/>
        <v/>
      </c>
      <c r="N1026" s="75">
        <f t="shared" si="6"/>
        <v>84</v>
      </c>
      <c r="O1026" s="74">
        <f t="shared" si="7"/>
        <v>0.71</v>
      </c>
      <c r="P1026" s="74">
        <f t="shared" si="8"/>
        <v>1.454</v>
      </c>
    </row>
    <row r="1027">
      <c r="A1027" s="33" t="s">
        <v>113</v>
      </c>
      <c r="B1027" s="68" t="s">
        <v>139</v>
      </c>
      <c r="C1027" s="35" t="s">
        <v>59</v>
      </c>
      <c r="D1027" s="73" t="str">
        <f t="shared" si="2"/>
        <v>Asia/Singapore-Asia/2011</v>
      </c>
      <c r="E1027" s="56">
        <v>0.271</v>
      </c>
      <c r="F1027" s="72">
        <v>3.0</v>
      </c>
      <c r="G1027" s="69"/>
      <c r="H1027" s="72">
        <v>84.0</v>
      </c>
      <c r="I1027" s="56">
        <v>0.71</v>
      </c>
      <c r="J1027" s="56">
        <v>1.501</v>
      </c>
      <c r="K1027" s="74">
        <f t="shared" si="3"/>
        <v>0.271</v>
      </c>
      <c r="L1027" s="75">
        <f t="shared" si="4"/>
        <v>3</v>
      </c>
      <c r="M1027" s="75" t="str">
        <f t="shared" si="5"/>
        <v/>
      </c>
      <c r="N1027" s="75">
        <f t="shared" si="6"/>
        <v>84</v>
      </c>
      <c r="O1027" s="74">
        <f t="shared" si="7"/>
        <v>0.71</v>
      </c>
      <c r="P1027" s="74">
        <f t="shared" si="8"/>
        <v>1.501</v>
      </c>
    </row>
    <row r="1028">
      <c r="A1028" s="33" t="s">
        <v>113</v>
      </c>
      <c r="B1028" s="68" t="s">
        <v>139</v>
      </c>
      <c r="C1028" s="35" t="s">
        <v>60</v>
      </c>
      <c r="D1028" s="73" t="str">
        <f t="shared" si="2"/>
        <v>Asia/Singapore-Asia/2012</v>
      </c>
      <c r="E1028" s="56">
        <v>0.276</v>
      </c>
      <c r="F1028" s="72">
        <v>3.0</v>
      </c>
      <c r="G1028" s="72">
        <v>1.0</v>
      </c>
      <c r="H1028" s="72">
        <v>82.0</v>
      </c>
      <c r="I1028" s="56">
        <v>0.72</v>
      </c>
      <c r="J1028" s="56">
        <v>1.521</v>
      </c>
      <c r="K1028" s="74">
        <f t="shared" si="3"/>
        <v>0.276</v>
      </c>
      <c r="L1028" s="75">
        <f t="shared" si="4"/>
        <v>3</v>
      </c>
      <c r="M1028" s="75">
        <f t="shared" si="5"/>
        <v>1</v>
      </c>
      <c r="N1028" s="75">
        <f t="shared" si="6"/>
        <v>82</v>
      </c>
      <c r="O1028" s="74">
        <f t="shared" si="7"/>
        <v>0.72</v>
      </c>
      <c r="P1028" s="74">
        <f t="shared" si="8"/>
        <v>1.521</v>
      </c>
    </row>
    <row r="1029">
      <c r="A1029" s="33" t="s">
        <v>113</v>
      </c>
      <c r="B1029" s="68" t="s">
        <v>140</v>
      </c>
      <c r="C1029" s="35" t="s">
        <v>48</v>
      </c>
      <c r="D1029" s="73" t="str">
        <f t="shared" si="2"/>
        <v>Asia/South Korea-Asia/2000</v>
      </c>
      <c r="E1029" s="59"/>
      <c r="F1029" s="69"/>
      <c r="G1029" s="69"/>
      <c r="H1029" s="69"/>
      <c r="I1029" s="56">
        <v>0.447</v>
      </c>
      <c r="J1029" s="56">
        <v>0.583</v>
      </c>
      <c r="K1029" s="74" t="str">
        <f t="shared" si="3"/>
        <v/>
      </c>
      <c r="L1029" s="75" t="str">
        <f t="shared" si="4"/>
        <v/>
      </c>
      <c r="M1029" s="75" t="str">
        <f t="shared" si="5"/>
        <v/>
      </c>
      <c r="N1029" s="75" t="str">
        <f t="shared" si="6"/>
        <v/>
      </c>
      <c r="O1029" s="74">
        <f t="shared" si="7"/>
        <v>0.447</v>
      </c>
      <c r="P1029" s="74">
        <f t="shared" si="8"/>
        <v>0.583</v>
      </c>
    </row>
    <row r="1030">
      <c r="A1030" s="33" t="s">
        <v>113</v>
      </c>
      <c r="B1030" s="68" t="s">
        <v>140</v>
      </c>
      <c r="C1030" s="35" t="s">
        <v>49</v>
      </c>
      <c r="D1030" s="73" t="str">
        <f t="shared" si="2"/>
        <v>Asia/South Korea-Asia/2001</v>
      </c>
      <c r="E1030" s="59"/>
      <c r="F1030" s="69"/>
      <c r="G1030" s="69"/>
      <c r="H1030" s="69"/>
      <c r="I1030" s="56">
        <v>0.566</v>
      </c>
      <c r="J1030" s="56">
        <v>0.629</v>
      </c>
      <c r="K1030" s="74" t="str">
        <f t="shared" si="3"/>
        <v/>
      </c>
      <c r="L1030" s="75" t="str">
        <f t="shared" si="4"/>
        <v/>
      </c>
      <c r="M1030" s="75" t="str">
        <f t="shared" si="5"/>
        <v/>
      </c>
      <c r="N1030" s="75" t="str">
        <f t="shared" si="6"/>
        <v/>
      </c>
      <c r="O1030" s="74">
        <f t="shared" si="7"/>
        <v>0.566</v>
      </c>
      <c r="P1030" s="74">
        <f t="shared" si="8"/>
        <v>0.629</v>
      </c>
    </row>
    <row r="1031">
      <c r="A1031" s="33" t="s">
        <v>113</v>
      </c>
      <c r="B1031" s="68" t="s">
        <v>140</v>
      </c>
      <c r="C1031" s="35" t="s">
        <v>50</v>
      </c>
      <c r="D1031" s="73" t="str">
        <f t="shared" si="2"/>
        <v>Asia/South Korea-Asia/2002</v>
      </c>
      <c r="E1031" s="59"/>
      <c r="F1031" s="69"/>
      <c r="G1031" s="69"/>
      <c r="H1031" s="69"/>
      <c r="I1031" s="56">
        <v>0.594</v>
      </c>
      <c r="J1031" s="56">
        <v>0.697</v>
      </c>
      <c r="K1031" s="74" t="str">
        <f t="shared" si="3"/>
        <v/>
      </c>
      <c r="L1031" s="75" t="str">
        <f t="shared" si="4"/>
        <v/>
      </c>
      <c r="M1031" s="75" t="str">
        <f t="shared" si="5"/>
        <v/>
      </c>
      <c r="N1031" s="75" t="str">
        <f t="shared" si="6"/>
        <v/>
      </c>
      <c r="O1031" s="74">
        <f t="shared" si="7"/>
        <v>0.594</v>
      </c>
      <c r="P1031" s="74">
        <f t="shared" si="8"/>
        <v>0.697</v>
      </c>
    </row>
    <row r="1032">
      <c r="A1032" s="33" t="s">
        <v>113</v>
      </c>
      <c r="B1032" s="68" t="s">
        <v>140</v>
      </c>
      <c r="C1032" s="35" t="s">
        <v>51</v>
      </c>
      <c r="D1032" s="73" t="str">
        <f t="shared" si="2"/>
        <v>Asia/South Korea-Asia/2003</v>
      </c>
      <c r="E1032" s="59"/>
      <c r="F1032" s="72">
        <v>17.0</v>
      </c>
      <c r="G1032" s="69"/>
      <c r="H1032" s="69"/>
      <c r="I1032" s="56">
        <v>0.655</v>
      </c>
      <c r="J1032" s="56">
        <v>0.721</v>
      </c>
      <c r="K1032" s="74" t="str">
        <f t="shared" si="3"/>
        <v/>
      </c>
      <c r="L1032" s="75">
        <f t="shared" si="4"/>
        <v>17</v>
      </c>
      <c r="M1032" s="75" t="str">
        <f t="shared" si="5"/>
        <v/>
      </c>
      <c r="N1032" s="75" t="str">
        <f t="shared" si="6"/>
        <v/>
      </c>
      <c r="O1032" s="74">
        <f t="shared" si="7"/>
        <v>0.655</v>
      </c>
      <c r="P1032" s="74">
        <f t="shared" si="8"/>
        <v>0.721</v>
      </c>
    </row>
    <row r="1033">
      <c r="A1033" s="33" t="s">
        <v>113</v>
      </c>
      <c r="B1033" s="68" t="s">
        <v>140</v>
      </c>
      <c r="C1033" s="35" t="s">
        <v>52</v>
      </c>
      <c r="D1033" s="73" t="str">
        <f t="shared" si="2"/>
        <v>Asia/South Korea-Asia/2004</v>
      </c>
      <c r="E1033" s="59"/>
      <c r="F1033" s="72">
        <v>17.0</v>
      </c>
      <c r="G1033" s="69"/>
      <c r="H1033" s="69"/>
      <c r="I1033" s="56">
        <v>0.727</v>
      </c>
      <c r="J1033" s="56">
        <v>0.782</v>
      </c>
      <c r="K1033" s="74" t="str">
        <f t="shared" si="3"/>
        <v/>
      </c>
      <c r="L1033" s="75">
        <f t="shared" si="4"/>
        <v>17</v>
      </c>
      <c r="M1033" s="75" t="str">
        <f t="shared" si="5"/>
        <v/>
      </c>
      <c r="N1033" s="75" t="str">
        <f t="shared" si="6"/>
        <v/>
      </c>
      <c r="O1033" s="74">
        <f t="shared" si="7"/>
        <v>0.727</v>
      </c>
      <c r="P1033" s="74">
        <f t="shared" si="8"/>
        <v>0.782</v>
      </c>
    </row>
    <row r="1034">
      <c r="A1034" s="33" t="s">
        <v>113</v>
      </c>
      <c r="B1034" s="68" t="s">
        <v>140</v>
      </c>
      <c r="C1034" s="35" t="s">
        <v>53</v>
      </c>
      <c r="D1034" s="73" t="str">
        <f t="shared" si="2"/>
        <v>Asia/South Korea-Asia/2005</v>
      </c>
      <c r="E1034" s="56">
        <v>0.354</v>
      </c>
      <c r="F1034" s="72">
        <v>17.0</v>
      </c>
      <c r="G1034" s="69"/>
      <c r="H1034" s="72">
        <v>290.0</v>
      </c>
      <c r="I1034" s="56">
        <v>0.735</v>
      </c>
      <c r="J1034" s="56">
        <v>0.815</v>
      </c>
      <c r="K1034" s="74">
        <f t="shared" si="3"/>
        <v>0.354</v>
      </c>
      <c r="L1034" s="75">
        <f t="shared" si="4"/>
        <v>17</v>
      </c>
      <c r="M1034" s="75" t="str">
        <f t="shared" si="5"/>
        <v/>
      </c>
      <c r="N1034" s="75">
        <f t="shared" si="6"/>
        <v>290</v>
      </c>
      <c r="O1034" s="74">
        <f t="shared" si="7"/>
        <v>0.735</v>
      </c>
      <c r="P1034" s="74">
        <f t="shared" si="8"/>
        <v>0.815</v>
      </c>
    </row>
    <row r="1035">
      <c r="A1035" s="33" t="s">
        <v>113</v>
      </c>
      <c r="B1035" s="68" t="s">
        <v>140</v>
      </c>
      <c r="C1035" s="35" t="s">
        <v>54</v>
      </c>
      <c r="D1035" s="73" t="str">
        <f t="shared" si="2"/>
        <v>Asia/South Korea-Asia/2006</v>
      </c>
      <c r="E1035" s="56">
        <v>0.311</v>
      </c>
      <c r="F1035" s="72">
        <v>17.0</v>
      </c>
      <c r="G1035" s="69"/>
      <c r="H1035" s="72">
        <v>290.0</v>
      </c>
      <c r="I1035" s="56">
        <v>0.781</v>
      </c>
      <c r="J1035" s="56">
        <v>0.85</v>
      </c>
      <c r="K1035" s="74">
        <f t="shared" si="3"/>
        <v>0.311</v>
      </c>
      <c r="L1035" s="75">
        <f t="shared" si="4"/>
        <v>17</v>
      </c>
      <c r="M1035" s="75" t="str">
        <f t="shared" si="5"/>
        <v/>
      </c>
      <c r="N1035" s="75">
        <f t="shared" si="6"/>
        <v>290</v>
      </c>
      <c r="O1035" s="74">
        <f t="shared" si="7"/>
        <v>0.781</v>
      </c>
      <c r="P1035" s="74">
        <f t="shared" si="8"/>
        <v>0.85</v>
      </c>
    </row>
    <row r="1036">
      <c r="A1036" s="33" t="s">
        <v>113</v>
      </c>
      <c r="B1036" s="68" t="s">
        <v>140</v>
      </c>
      <c r="C1036" s="35" t="s">
        <v>55</v>
      </c>
      <c r="D1036" s="73" t="str">
        <f t="shared" si="2"/>
        <v>Asia/South Korea-Asia/2007</v>
      </c>
      <c r="E1036" s="56">
        <v>0.302</v>
      </c>
      <c r="F1036" s="72">
        <v>17.0</v>
      </c>
      <c r="G1036" s="69"/>
      <c r="H1036" s="72">
        <v>290.0</v>
      </c>
      <c r="I1036" s="56">
        <v>0.788</v>
      </c>
      <c r="J1036" s="56">
        <v>0.933</v>
      </c>
      <c r="K1036" s="74">
        <f t="shared" si="3"/>
        <v>0.302</v>
      </c>
      <c r="L1036" s="75">
        <f t="shared" si="4"/>
        <v>17</v>
      </c>
      <c r="M1036" s="75" t="str">
        <f t="shared" si="5"/>
        <v/>
      </c>
      <c r="N1036" s="75">
        <f t="shared" si="6"/>
        <v>290</v>
      </c>
      <c r="O1036" s="74">
        <f t="shared" si="7"/>
        <v>0.788</v>
      </c>
      <c r="P1036" s="74">
        <f t="shared" si="8"/>
        <v>0.933</v>
      </c>
    </row>
    <row r="1037">
      <c r="A1037" s="33" t="s">
        <v>113</v>
      </c>
      <c r="B1037" s="68" t="s">
        <v>140</v>
      </c>
      <c r="C1037" s="35" t="s">
        <v>56</v>
      </c>
      <c r="D1037" s="73" t="str">
        <f t="shared" si="2"/>
        <v>Asia/South Korea-Asia/2008</v>
      </c>
      <c r="E1037" s="56">
        <v>0.325</v>
      </c>
      <c r="F1037" s="72">
        <v>17.0</v>
      </c>
      <c r="G1037" s="69"/>
      <c r="H1037" s="72">
        <v>250.0</v>
      </c>
      <c r="I1037" s="56">
        <v>0.81</v>
      </c>
      <c r="J1037" s="56">
        <v>0.953</v>
      </c>
      <c r="K1037" s="74">
        <f t="shared" si="3"/>
        <v>0.325</v>
      </c>
      <c r="L1037" s="75">
        <f t="shared" si="4"/>
        <v>17</v>
      </c>
      <c r="M1037" s="75" t="str">
        <f t="shared" si="5"/>
        <v/>
      </c>
      <c r="N1037" s="75">
        <f t="shared" si="6"/>
        <v>250</v>
      </c>
      <c r="O1037" s="74">
        <f t="shared" si="7"/>
        <v>0.81</v>
      </c>
      <c r="P1037" s="74">
        <f t="shared" si="8"/>
        <v>0.953</v>
      </c>
    </row>
    <row r="1038">
      <c r="A1038" s="33" t="s">
        <v>113</v>
      </c>
      <c r="B1038" s="68" t="s">
        <v>140</v>
      </c>
      <c r="C1038" s="35" t="s">
        <v>57</v>
      </c>
      <c r="D1038" s="73" t="str">
        <f t="shared" si="2"/>
        <v>Asia/South Korea-Asia/2009</v>
      </c>
      <c r="E1038" s="56">
        <v>0.31</v>
      </c>
      <c r="F1038" s="72">
        <v>14.0</v>
      </c>
      <c r="G1038" s="69"/>
      <c r="H1038" s="72">
        <v>250.0</v>
      </c>
      <c r="I1038" s="56">
        <v>0.816</v>
      </c>
      <c r="J1038" s="56">
        <v>0.995</v>
      </c>
      <c r="K1038" s="74">
        <f t="shared" si="3"/>
        <v>0.31</v>
      </c>
      <c r="L1038" s="75">
        <f t="shared" si="4"/>
        <v>14</v>
      </c>
      <c r="M1038" s="75" t="str">
        <f t="shared" si="5"/>
        <v/>
      </c>
      <c r="N1038" s="75">
        <f t="shared" si="6"/>
        <v>250</v>
      </c>
      <c r="O1038" s="74">
        <f t="shared" si="7"/>
        <v>0.816</v>
      </c>
      <c r="P1038" s="74">
        <f t="shared" si="8"/>
        <v>0.995</v>
      </c>
    </row>
    <row r="1039">
      <c r="A1039" s="33" t="s">
        <v>113</v>
      </c>
      <c r="B1039" s="68" t="s">
        <v>140</v>
      </c>
      <c r="C1039" s="35" t="s">
        <v>58</v>
      </c>
      <c r="D1039" s="73" t="str">
        <f t="shared" si="2"/>
        <v>Asia/South Korea-Asia/2010</v>
      </c>
      <c r="E1039" s="56">
        <v>0.288</v>
      </c>
      <c r="F1039" s="72">
        <v>14.0</v>
      </c>
      <c r="G1039" s="69"/>
      <c r="H1039" s="72">
        <v>250.0</v>
      </c>
      <c r="I1039" s="56">
        <v>0.837</v>
      </c>
      <c r="J1039" s="56">
        <v>1.048</v>
      </c>
      <c r="K1039" s="74">
        <f t="shared" si="3"/>
        <v>0.288</v>
      </c>
      <c r="L1039" s="75">
        <f t="shared" si="4"/>
        <v>14</v>
      </c>
      <c r="M1039" s="75" t="str">
        <f t="shared" si="5"/>
        <v/>
      </c>
      <c r="N1039" s="75">
        <f t="shared" si="6"/>
        <v>250</v>
      </c>
      <c r="O1039" s="74">
        <f t="shared" si="7"/>
        <v>0.837</v>
      </c>
      <c r="P1039" s="74">
        <f t="shared" si="8"/>
        <v>1.048</v>
      </c>
    </row>
    <row r="1040">
      <c r="A1040" s="33" t="s">
        <v>113</v>
      </c>
      <c r="B1040" s="68" t="s">
        <v>140</v>
      </c>
      <c r="C1040" s="35" t="s">
        <v>59</v>
      </c>
      <c r="D1040" s="73" t="str">
        <f t="shared" si="2"/>
        <v>Asia/South Korea-Asia/2011</v>
      </c>
      <c r="E1040" s="56">
        <v>0.287</v>
      </c>
      <c r="F1040" s="72">
        <v>6.0</v>
      </c>
      <c r="G1040" s="69"/>
      <c r="H1040" s="72">
        <v>225.0</v>
      </c>
      <c r="I1040" s="56">
        <v>0.838</v>
      </c>
      <c r="J1040" s="56">
        <v>1.077</v>
      </c>
      <c r="K1040" s="74">
        <f t="shared" si="3"/>
        <v>0.287</v>
      </c>
      <c r="L1040" s="75">
        <f t="shared" si="4"/>
        <v>6</v>
      </c>
      <c r="M1040" s="75" t="str">
        <f t="shared" si="5"/>
        <v/>
      </c>
      <c r="N1040" s="75">
        <f t="shared" si="6"/>
        <v>225</v>
      </c>
      <c r="O1040" s="74">
        <f t="shared" si="7"/>
        <v>0.838</v>
      </c>
      <c r="P1040" s="74">
        <f t="shared" si="8"/>
        <v>1.077</v>
      </c>
    </row>
    <row r="1041">
      <c r="A1041" s="33" t="s">
        <v>113</v>
      </c>
      <c r="B1041" s="68" t="s">
        <v>140</v>
      </c>
      <c r="C1041" s="35" t="s">
        <v>60</v>
      </c>
      <c r="D1041" s="73" t="str">
        <f t="shared" si="2"/>
        <v>Asia/South Korea-Asia/2012</v>
      </c>
      <c r="E1041" s="56">
        <v>0.29</v>
      </c>
      <c r="F1041" s="72">
        <v>6.0</v>
      </c>
      <c r="G1041" s="72">
        <v>6.0</v>
      </c>
      <c r="H1041" s="72">
        <v>207.0</v>
      </c>
      <c r="I1041" s="56">
        <v>0.841</v>
      </c>
      <c r="J1041" s="56">
        <v>1.094</v>
      </c>
      <c r="K1041" s="74">
        <f t="shared" si="3"/>
        <v>0.29</v>
      </c>
      <c r="L1041" s="75">
        <f t="shared" si="4"/>
        <v>6</v>
      </c>
      <c r="M1041" s="75">
        <f t="shared" si="5"/>
        <v>6</v>
      </c>
      <c r="N1041" s="75">
        <f t="shared" si="6"/>
        <v>207</v>
      </c>
      <c r="O1041" s="74">
        <f t="shared" si="7"/>
        <v>0.841</v>
      </c>
      <c r="P1041" s="74">
        <f t="shared" si="8"/>
        <v>1.094</v>
      </c>
    </row>
    <row r="1042">
      <c r="A1042" s="33" t="s">
        <v>113</v>
      </c>
      <c r="B1042" s="68" t="s">
        <v>141</v>
      </c>
      <c r="C1042" s="35" t="s">
        <v>48</v>
      </c>
      <c r="D1042" s="73" t="str">
        <f t="shared" si="2"/>
        <v>Asia/Sri Lanka-Asia/2000</v>
      </c>
      <c r="E1042" s="59"/>
      <c r="F1042" s="69"/>
      <c r="G1042" s="69"/>
      <c r="H1042" s="69"/>
      <c r="I1042" s="56">
        <v>0.006</v>
      </c>
      <c r="J1042" s="56">
        <v>0.023</v>
      </c>
      <c r="K1042" s="74" t="str">
        <f t="shared" si="3"/>
        <v/>
      </c>
      <c r="L1042" s="75" t="str">
        <f t="shared" si="4"/>
        <v/>
      </c>
      <c r="M1042" s="75" t="str">
        <f t="shared" si="5"/>
        <v/>
      </c>
      <c r="N1042" s="75" t="str">
        <f t="shared" si="6"/>
        <v/>
      </c>
      <c r="O1042" s="74">
        <f t="shared" si="7"/>
        <v>0.006</v>
      </c>
      <c r="P1042" s="74">
        <f t="shared" si="8"/>
        <v>0.023</v>
      </c>
    </row>
    <row r="1043">
      <c r="A1043" s="33" t="s">
        <v>113</v>
      </c>
      <c r="B1043" s="68" t="s">
        <v>141</v>
      </c>
      <c r="C1043" s="35" t="s">
        <v>49</v>
      </c>
      <c r="D1043" s="73" t="str">
        <f t="shared" si="2"/>
        <v>Asia/Sri Lanka-Asia/2001</v>
      </c>
      <c r="E1043" s="59"/>
      <c r="F1043" s="69"/>
      <c r="G1043" s="69"/>
      <c r="H1043" s="69"/>
      <c r="I1043" s="56">
        <v>0.008</v>
      </c>
      <c r="J1043" s="56">
        <v>0.035</v>
      </c>
      <c r="K1043" s="74" t="str">
        <f t="shared" si="3"/>
        <v/>
      </c>
      <c r="L1043" s="75" t="str">
        <f t="shared" si="4"/>
        <v/>
      </c>
      <c r="M1043" s="75" t="str">
        <f t="shared" si="5"/>
        <v/>
      </c>
      <c r="N1043" s="75" t="str">
        <f t="shared" si="6"/>
        <v/>
      </c>
      <c r="O1043" s="74">
        <f t="shared" si="7"/>
        <v>0.008</v>
      </c>
      <c r="P1043" s="74">
        <f t="shared" si="8"/>
        <v>0.035</v>
      </c>
    </row>
    <row r="1044">
      <c r="A1044" s="33" t="s">
        <v>113</v>
      </c>
      <c r="B1044" s="68" t="s">
        <v>141</v>
      </c>
      <c r="C1044" s="35" t="s">
        <v>50</v>
      </c>
      <c r="D1044" s="73" t="str">
        <f t="shared" si="2"/>
        <v>Asia/Sri Lanka-Asia/2002</v>
      </c>
      <c r="E1044" s="59"/>
      <c r="F1044" s="69"/>
      <c r="G1044" s="69"/>
      <c r="H1044" s="69"/>
      <c r="I1044" s="56">
        <v>0.011</v>
      </c>
      <c r="J1044" s="56">
        <v>0.048</v>
      </c>
      <c r="K1044" s="74" t="str">
        <f t="shared" si="3"/>
        <v/>
      </c>
      <c r="L1044" s="75" t="str">
        <f t="shared" si="4"/>
        <v/>
      </c>
      <c r="M1044" s="75" t="str">
        <f t="shared" si="5"/>
        <v/>
      </c>
      <c r="N1044" s="75" t="str">
        <f t="shared" si="6"/>
        <v/>
      </c>
      <c r="O1044" s="74">
        <f t="shared" si="7"/>
        <v>0.011</v>
      </c>
      <c r="P1044" s="74">
        <f t="shared" si="8"/>
        <v>0.048</v>
      </c>
    </row>
    <row r="1045">
      <c r="A1045" s="33" t="s">
        <v>113</v>
      </c>
      <c r="B1045" s="68" t="s">
        <v>141</v>
      </c>
      <c r="C1045" s="35" t="s">
        <v>51</v>
      </c>
      <c r="D1045" s="73" t="str">
        <f t="shared" si="2"/>
        <v>Asia/Sri Lanka-Asia/2003</v>
      </c>
      <c r="E1045" s="59"/>
      <c r="F1045" s="72">
        <v>58.0</v>
      </c>
      <c r="G1045" s="69"/>
      <c r="H1045" s="69"/>
      <c r="I1045" s="56">
        <v>0.015</v>
      </c>
      <c r="J1045" s="56">
        <v>0.071</v>
      </c>
      <c r="K1045" s="74" t="str">
        <f t="shared" si="3"/>
        <v/>
      </c>
      <c r="L1045" s="75">
        <f t="shared" si="4"/>
        <v>58</v>
      </c>
      <c r="M1045" s="75" t="str">
        <f t="shared" si="5"/>
        <v/>
      </c>
      <c r="N1045" s="75" t="str">
        <f t="shared" si="6"/>
        <v/>
      </c>
      <c r="O1045" s="74">
        <f t="shared" si="7"/>
        <v>0.015</v>
      </c>
      <c r="P1045" s="74">
        <f t="shared" si="8"/>
        <v>0.071</v>
      </c>
    </row>
    <row r="1046">
      <c r="A1046" s="33" t="s">
        <v>113</v>
      </c>
      <c r="B1046" s="68" t="s">
        <v>141</v>
      </c>
      <c r="C1046" s="35" t="s">
        <v>52</v>
      </c>
      <c r="D1046" s="73" t="str">
        <f t="shared" si="2"/>
        <v>Asia/Sri Lanka-Asia/2004</v>
      </c>
      <c r="E1046" s="59"/>
      <c r="F1046" s="72">
        <v>48.0</v>
      </c>
      <c r="G1046" s="69"/>
      <c r="H1046" s="69"/>
      <c r="I1046" s="56">
        <v>0.014</v>
      </c>
      <c r="J1046" s="56">
        <v>0.112</v>
      </c>
      <c r="K1046" s="74" t="str">
        <f t="shared" si="3"/>
        <v/>
      </c>
      <c r="L1046" s="75">
        <f t="shared" si="4"/>
        <v>48</v>
      </c>
      <c r="M1046" s="75" t="str">
        <f t="shared" si="5"/>
        <v/>
      </c>
      <c r="N1046" s="75" t="str">
        <f t="shared" si="6"/>
        <v/>
      </c>
      <c r="O1046" s="74">
        <f t="shared" si="7"/>
        <v>0.014</v>
      </c>
      <c r="P1046" s="74">
        <f t="shared" si="8"/>
        <v>0.112</v>
      </c>
    </row>
    <row r="1047">
      <c r="A1047" s="33" t="s">
        <v>113</v>
      </c>
      <c r="B1047" s="68" t="s">
        <v>141</v>
      </c>
      <c r="C1047" s="35" t="s">
        <v>53</v>
      </c>
      <c r="D1047" s="73" t="str">
        <f t="shared" si="2"/>
        <v>Asia/Sri Lanka-Asia/2005</v>
      </c>
      <c r="E1047" s="56">
        <v>0.567</v>
      </c>
      <c r="F1047" s="72">
        <v>48.0</v>
      </c>
      <c r="G1047" s="69"/>
      <c r="H1047" s="72">
        <v>256.0</v>
      </c>
      <c r="I1047" s="56">
        <v>0.018</v>
      </c>
      <c r="J1047" s="56">
        <v>0.168</v>
      </c>
      <c r="K1047" s="74">
        <f t="shared" si="3"/>
        <v>0.567</v>
      </c>
      <c r="L1047" s="75">
        <f t="shared" si="4"/>
        <v>48</v>
      </c>
      <c r="M1047" s="75" t="str">
        <f t="shared" si="5"/>
        <v/>
      </c>
      <c r="N1047" s="75">
        <f t="shared" si="6"/>
        <v>256</v>
      </c>
      <c r="O1047" s="74">
        <f t="shared" si="7"/>
        <v>0.018</v>
      </c>
      <c r="P1047" s="74">
        <f t="shared" si="8"/>
        <v>0.168</v>
      </c>
    </row>
    <row r="1048">
      <c r="A1048" s="33" t="s">
        <v>113</v>
      </c>
      <c r="B1048" s="68" t="s">
        <v>141</v>
      </c>
      <c r="C1048" s="35" t="s">
        <v>54</v>
      </c>
      <c r="D1048" s="73" t="str">
        <f t="shared" si="2"/>
        <v>Asia/Sri Lanka-Asia/2006</v>
      </c>
      <c r="E1048" s="56">
        <v>0.598</v>
      </c>
      <c r="F1048" s="72">
        <v>48.0</v>
      </c>
      <c r="G1048" s="69"/>
      <c r="H1048" s="72">
        <v>256.0</v>
      </c>
      <c r="I1048" s="56">
        <v>0.025</v>
      </c>
      <c r="J1048" s="56">
        <v>0.269</v>
      </c>
      <c r="K1048" s="74">
        <f t="shared" si="3"/>
        <v>0.598</v>
      </c>
      <c r="L1048" s="75">
        <f t="shared" si="4"/>
        <v>48</v>
      </c>
      <c r="M1048" s="75" t="str">
        <f t="shared" si="5"/>
        <v/>
      </c>
      <c r="N1048" s="75">
        <f t="shared" si="6"/>
        <v>256</v>
      </c>
      <c r="O1048" s="74">
        <f t="shared" si="7"/>
        <v>0.025</v>
      </c>
      <c r="P1048" s="74">
        <f t="shared" si="8"/>
        <v>0.269</v>
      </c>
    </row>
    <row r="1049">
      <c r="A1049" s="33" t="s">
        <v>113</v>
      </c>
      <c r="B1049" s="68" t="s">
        <v>141</v>
      </c>
      <c r="C1049" s="35" t="s">
        <v>55</v>
      </c>
      <c r="D1049" s="73" t="str">
        <f t="shared" si="2"/>
        <v>Asia/Sri Lanka-Asia/2007</v>
      </c>
      <c r="E1049" s="56">
        <v>0.617</v>
      </c>
      <c r="F1049" s="72">
        <v>40.0</v>
      </c>
      <c r="G1049" s="69"/>
      <c r="H1049" s="72">
        <v>256.0</v>
      </c>
      <c r="I1049" s="56">
        <v>0.039</v>
      </c>
      <c r="J1049" s="56">
        <v>0.393</v>
      </c>
      <c r="K1049" s="74">
        <f t="shared" si="3"/>
        <v>0.617</v>
      </c>
      <c r="L1049" s="75">
        <f t="shared" si="4"/>
        <v>40</v>
      </c>
      <c r="M1049" s="75" t="str">
        <f t="shared" si="5"/>
        <v/>
      </c>
      <c r="N1049" s="75">
        <f t="shared" si="6"/>
        <v>256</v>
      </c>
      <c r="O1049" s="74">
        <f t="shared" si="7"/>
        <v>0.039</v>
      </c>
      <c r="P1049" s="74">
        <f t="shared" si="8"/>
        <v>0.393</v>
      </c>
    </row>
    <row r="1050">
      <c r="A1050" s="33" t="s">
        <v>113</v>
      </c>
      <c r="B1050" s="68" t="s">
        <v>141</v>
      </c>
      <c r="C1050" s="35" t="s">
        <v>56</v>
      </c>
      <c r="D1050" s="73" t="str">
        <f t="shared" si="2"/>
        <v>Asia/Sri Lanka-Asia/2008</v>
      </c>
      <c r="E1050" s="56">
        <v>0.617</v>
      </c>
      <c r="F1050" s="72">
        <v>40.0</v>
      </c>
      <c r="G1050" s="69"/>
      <c r="H1050" s="72">
        <v>256.0</v>
      </c>
      <c r="I1050" s="56">
        <v>0.058</v>
      </c>
      <c r="J1050" s="56">
        <v>0.542</v>
      </c>
      <c r="K1050" s="74">
        <f t="shared" si="3"/>
        <v>0.617</v>
      </c>
      <c r="L1050" s="75">
        <f t="shared" si="4"/>
        <v>40</v>
      </c>
      <c r="M1050" s="75" t="str">
        <f t="shared" si="5"/>
        <v/>
      </c>
      <c r="N1050" s="75">
        <f t="shared" si="6"/>
        <v>256</v>
      </c>
      <c r="O1050" s="74">
        <f t="shared" si="7"/>
        <v>0.058</v>
      </c>
      <c r="P1050" s="74">
        <f t="shared" si="8"/>
        <v>0.542</v>
      </c>
    </row>
    <row r="1051">
      <c r="A1051" s="33" t="s">
        <v>113</v>
      </c>
      <c r="B1051" s="68" t="s">
        <v>141</v>
      </c>
      <c r="C1051" s="35" t="s">
        <v>57</v>
      </c>
      <c r="D1051" s="73" t="str">
        <f t="shared" si="2"/>
        <v>Asia/Sri Lanka-Asia/2009</v>
      </c>
      <c r="E1051" s="56">
        <v>0.617</v>
      </c>
      <c r="F1051" s="72">
        <v>40.0</v>
      </c>
      <c r="G1051" s="69"/>
      <c r="H1051" s="72">
        <v>256.0</v>
      </c>
      <c r="I1051" s="56">
        <v>0.088</v>
      </c>
      <c r="J1051" s="56">
        <v>0.791</v>
      </c>
      <c r="K1051" s="74">
        <f t="shared" si="3"/>
        <v>0.617</v>
      </c>
      <c r="L1051" s="75">
        <f t="shared" si="4"/>
        <v>40</v>
      </c>
      <c r="M1051" s="75" t="str">
        <f t="shared" si="5"/>
        <v/>
      </c>
      <c r="N1051" s="75">
        <f t="shared" si="6"/>
        <v>256</v>
      </c>
      <c r="O1051" s="74">
        <f t="shared" si="7"/>
        <v>0.088</v>
      </c>
      <c r="P1051" s="74">
        <f t="shared" si="8"/>
        <v>0.791</v>
      </c>
    </row>
    <row r="1052">
      <c r="A1052" s="33" t="s">
        <v>113</v>
      </c>
      <c r="B1052" s="68" t="s">
        <v>141</v>
      </c>
      <c r="C1052" s="35" t="s">
        <v>58</v>
      </c>
      <c r="D1052" s="73" t="str">
        <f t="shared" si="2"/>
        <v>Asia/Sri Lanka-Asia/2010</v>
      </c>
      <c r="E1052" s="56">
        <v>0.966</v>
      </c>
      <c r="F1052" s="72">
        <v>37.0</v>
      </c>
      <c r="G1052" s="69"/>
      <c r="H1052" s="72">
        <v>256.0</v>
      </c>
      <c r="I1052" s="56">
        <v>0.12</v>
      </c>
      <c r="J1052" s="56">
        <v>0.836</v>
      </c>
      <c r="K1052" s="74">
        <f t="shared" si="3"/>
        <v>0.966</v>
      </c>
      <c r="L1052" s="75">
        <f t="shared" si="4"/>
        <v>37</v>
      </c>
      <c r="M1052" s="75" t="str">
        <f t="shared" si="5"/>
        <v/>
      </c>
      <c r="N1052" s="75">
        <f t="shared" si="6"/>
        <v>256</v>
      </c>
      <c r="O1052" s="74">
        <f t="shared" si="7"/>
        <v>0.12</v>
      </c>
      <c r="P1052" s="74">
        <f t="shared" si="8"/>
        <v>0.836</v>
      </c>
    </row>
    <row r="1053">
      <c r="A1053" s="33" t="s">
        <v>113</v>
      </c>
      <c r="B1053" s="68" t="s">
        <v>141</v>
      </c>
      <c r="C1053" s="35" t="s">
        <v>59</v>
      </c>
      <c r="D1053" s="73" t="str">
        <f t="shared" si="2"/>
        <v>Asia/Sri Lanka-Asia/2011</v>
      </c>
      <c r="E1053" s="56">
        <v>1.129</v>
      </c>
      <c r="F1053" s="72">
        <v>37.0</v>
      </c>
      <c r="G1053" s="69"/>
      <c r="H1053" s="72">
        <v>256.0</v>
      </c>
      <c r="I1053" s="56">
        <v>0.15</v>
      </c>
      <c r="J1053" s="56">
        <v>0.875</v>
      </c>
      <c r="K1053" s="74">
        <f t="shared" si="3"/>
        <v>1.129</v>
      </c>
      <c r="L1053" s="75">
        <f t="shared" si="4"/>
        <v>37</v>
      </c>
      <c r="M1053" s="75" t="str">
        <f t="shared" si="5"/>
        <v/>
      </c>
      <c r="N1053" s="75">
        <f t="shared" si="6"/>
        <v>256</v>
      </c>
      <c r="O1053" s="74">
        <f t="shared" si="7"/>
        <v>0.15</v>
      </c>
      <c r="P1053" s="74">
        <f t="shared" si="8"/>
        <v>0.875</v>
      </c>
    </row>
    <row r="1054">
      <c r="A1054" s="33" t="s">
        <v>113</v>
      </c>
      <c r="B1054" s="68" t="s">
        <v>141</v>
      </c>
      <c r="C1054" s="35" t="s">
        <v>60</v>
      </c>
      <c r="D1054" s="73" t="str">
        <f t="shared" si="2"/>
        <v>Asia/Sri Lanka-Asia/2012</v>
      </c>
      <c r="E1054" s="56">
        <v>0.553</v>
      </c>
      <c r="F1054" s="72">
        <v>8.0</v>
      </c>
      <c r="G1054" s="72">
        <v>83.0</v>
      </c>
      <c r="H1054" s="72">
        <v>254.0</v>
      </c>
      <c r="I1054" s="56">
        <v>0.183</v>
      </c>
      <c r="J1054" s="56">
        <v>0.916</v>
      </c>
      <c r="K1054" s="74">
        <f t="shared" si="3"/>
        <v>0.553</v>
      </c>
      <c r="L1054" s="75">
        <f t="shared" si="4"/>
        <v>8</v>
      </c>
      <c r="M1054" s="75">
        <f t="shared" si="5"/>
        <v>83</v>
      </c>
      <c r="N1054" s="75">
        <f t="shared" si="6"/>
        <v>254</v>
      </c>
      <c r="O1054" s="74">
        <f t="shared" si="7"/>
        <v>0.183</v>
      </c>
      <c r="P1054" s="74">
        <f t="shared" si="8"/>
        <v>0.916</v>
      </c>
    </row>
    <row r="1055">
      <c r="A1055" s="33" t="s">
        <v>113</v>
      </c>
      <c r="B1055" s="68" t="s">
        <v>142</v>
      </c>
      <c r="C1055" s="35" t="s">
        <v>48</v>
      </c>
      <c r="D1055" s="73" t="str">
        <f t="shared" si="2"/>
        <v>Asia/Tajikistan-Asia/2000</v>
      </c>
      <c r="E1055" s="59"/>
      <c r="F1055" s="69"/>
      <c r="G1055" s="69"/>
      <c r="H1055" s="69"/>
      <c r="I1055" s="56">
        <v>0.0</v>
      </c>
      <c r="J1055" s="56">
        <v>0.0</v>
      </c>
      <c r="K1055" s="74" t="str">
        <f t="shared" si="3"/>
        <v/>
      </c>
      <c r="L1055" s="75" t="str">
        <f t="shared" si="4"/>
        <v/>
      </c>
      <c r="M1055" s="75" t="str">
        <f t="shared" si="5"/>
        <v/>
      </c>
      <c r="N1055" s="75" t="str">
        <f t="shared" si="6"/>
        <v/>
      </c>
      <c r="O1055" s="74">
        <f t="shared" si="7"/>
        <v>0</v>
      </c>
      <c r="P1055" s="74">
        <f t="shared" si="8"/>
        <v>0</v>
      </c>
    </row>
    <row r="1056">
      <c r="A1056" s="33" t="s">
        <v>113</v>
      </c>
      <c r="B1056" s="68" t="s">
        <v>142</v>
      </c>
      <c r="C1056" s="35" t="s">
        <v>49</v>
      </c>
      <c r="D1056" s="73" t="str">
        <f t="shared" si="2"/>
        <v>Asia/Tajikistan-Asia/2001</v>
      </c>
      <c r="E1056" s="59"/>
      <c r="F1056" s="69"/>
      <c r="G1056" s="69"/>
      <c r="H1056" s="69"/>
      <c r="I1056" s="56">
        <v>0.001</v>
      </c>
      <c r="J1056" s="56">
        <v>0.0</v>
      </c>
      <c r="K1056" s="74" t="str">
        <f t="shared" si="3"/>
        <v/>
      </c>
      <c r="L1056" s="75" t="str">
        <f t="shared" si="4"/>
        <v/>
      </c>
      <c r="M1056" s="75" t="str">
        <f t="shared" si="5"/>
        <v/>
      </c>
      <c r="N1056" s="75" t="str">
        <f t="shared" si="6"/>
        <v/>
      </c>
      <c r="O1056" s="74">
        <f t="shared" si="7"/>
        <v>0.001</v>
      </c>
      <c r="P1056" s="74">
        <f t="shared" si="8"/>
        <v>0</v>
      </c>
    </row>
    <row r="1057">
      <c r="A1057" s="33" t="s">
        <v>113</v>
      </c>
      <c r="B1057" s="68" t="s">
        <v>142</v>
      </c>
      <c r="C1057" s="35" t="s">
        <v>50</v>
      </c>
      <c r="D1057" s="73" t="str">
        <f t="shared" si="2"/>
        <v>Asia/Tajikistan-Asia/2002</v>
      </c>
      <c r="E1057" s="59"/>
      <c r="F1057" s="69"/>
      <c r="G1057" s="69"/>
      <c r="H1057" s="69"/>
      <c r="I1057" s="56">
        <v>0.001</v>
      </c>
      <c r="J1057" s="56">
        <v>0.002</v>
      </c>
      <c r="K1057" s="74" t="str">
        <f t="shared" si="3"/>
        <v/>
      </c>
      <c r="L1057" s="75" t="str">
        <f t="shared" si="4"/>
        <v/>
      </c>
      <c r="M1057" s="75" t="str">
        <f t="shared" si="5"/>
        <v/>
      </c>
      <c r="N1057" s="75" t="str">
        <f t="shared" si="6"/>
        <v/>
      </c>
      <c r="O1057" s="74">
        <f t="shared" si="7"/>
        <v>0.001</v>
      </c>
      <c r="P1057" s="74">
        <f t="shared" si="8"/>
        <v>0.002</v>
      </c>
    </row>
    <row r="1058">
      <c r="A1058" s="33" t="s">
        <v>113</v>
      </c>
      <c r="B1058" s="68" t="s">
        <v>142</v>
      </c>
      <c r="C1058" s="35" t="s">
        <v>51</v>
      </c>
      <c r="D1058" s="73" t="str">
        <f t="shared" si="2"/>
        <v>Asia/Tajikistan-Asia/2003</v>
      </c>
      <c r="E1058" s="59"/>
      <c r="F1058" s="69"/>
      <c r="G1058" s="69"/>
      <c r="H1058" s="69"/>
      <c r="I1058" s="56">
        <v>0.001</v>
      </c>
      <c r="J1058" s="56">
        <v>0.007</v>
      </c>
      <c r="K1058" s="74" t="str">
        <f t="shared" si="3"/>
        <v/>
      </c>
      <c r="L1058" s="75" t="str">
        <f t="shared" si="4"/>
        <v/>
      </c>
      <c r="M1058" s="75" t="str">
        <f t="shared" si="5"/>
        <v/>
      </c>
      <c r="N1058" s="75" t="str">
        <f t="shared" si="6"/>
        <v/>
      </c>
      <c r="O1058" s="74">
        <f t="shared" si="7"/>
        <v>0.001</v>
      </c>
      <c r="P1058" s="74">
        <f t="shared" si="8"/>
        <v>0.007</v>
      </c>
    </row>
    <row r="1059">
      <c r="A1059" s="33" t="s">
        <v>113</v>
      </c>
      <c r="B1059" s="68" t="s">
        <v>142</v>
      </c>
      <c r="C1059" s="35" t="s">
        <v>52</v>
      </c>
      <c r="D1059" s="73" t="str">
        <f t="shared" si="2"/>
        <v>Asia/Tajikistan-Asia/2004</v>
      </c>
      <c r="E1059" s="59"/>
      <c r="F1059" s="69"/>
      <c r="G1059" s="69"/>
      <c r="H1059" s="69"/>
      <c r="I1059" s="56">
        <v>0.001</v>
      </c>
      <c r="J1059" s="56">
        <v>0.02</v>
      </c>
      <c r="K1059" s="74" t="str">
        <f t="shared" si="3"/>
        <v/>
      </c>
      <c r="L1059" s="75" t="str">
        <f t="shared" si="4"/>
        <v/>
      </c>
      <c r="M1059" s="75" t="str">
        <f t="shared" si="5"/>
        <v/>
      </c>
      <c r="N1059" s="75" t="str">
        <f t="shared" si="6"/>
        <v/>
      </c>
      <c r="O1059" s="74">
        <f t="shared" si="7"/>
        <v>0.001</v>
      </c>
      <c r="P1059" s="74">
        <f t="shared" si="8"/>
        <v>0.02</v>
      </c>
    </row>
    <row r="1060">
      <c r="A1060" s="33" t="s">
        <v>113</v>
      </c>
      <c r="B1060" s="68" t="s">
        <v>142</v>
      </c>
      <c r="C1060" s="35" t="s">
        <v>53</v>
      </c>
      <c r="D1060" s="73" t="str">
        <f t="shared" si="2"/>
        <v>Asia/Tajikistan-Asia/2005</v>
      </c>
      <c r="E1060" s="56">
        <v>0.799</v>
      </c>
      <c r="F1060" s="72">
        <v>80.0</v>
      </c>
      <c r="G1060" s="69"/>
      <c r="H1060" s="72">
        <v>224.0</v>
      </c>
      <c r="I1060" s="56">
        <v>0.003</v>
      </c>
      <c r="J1060" s="56">
        <v>0.039</v>
      </c>
      <c r="K1060" s="74">
        <f t="shared" si="3"/>
        <v>0.799</v>
      </c>
      <c r="L1060" s="75">
        <f t="shared" si="4"/>
        <v>80</v>
      </c>
      <c r="M1060" s="75" t="str">
        <f t="shared" si="5"/>
        <v/>
      </c>
      <c r="N1060" s="75">
        <f t="shared" si="6"/>
        <v>224</v>
      </c>
      <c r="O1060" s="74">
        <f t="shared" si="7"/>
        <v>0.003</v>
      </c>
      <c r="P1060" s="74">
        <f t="shared" si="8"/>
        <v>0.039</v>
      </c>
    </row>
    <row r="1061">
      <c r="A1061" s="33" t="s">
        <v>113</v>
      </c>
      <c r="B1061" s="68" t="s">
        <v>142</v>
      </c>
      <c r="C1061" s="35" t="s">
        <v>54</v>
      </c>
      <c r="D1061" s="73" t="str">
        <f t="shared" si="2"/>
        <v>Asia/Tajikistan-Asia/2006</v>
      </c>
      <c r="E1061" s="56">
        <v>0.799</v>
      </c>
      <c r="F1061" s="72">
        <v>80.0</v>
      </c>
      <c r="G1061" s="69"/>
      <c r="H1061" s="72">
        <v>224.0</v>
      </c>
      <c r="I1061" s="56">
        <v>0.038</v>
      </c>
      <c r="J1061" s="56">
        <v>0.309</v>
      </c>
      <c r="K1061" s="74">
        <f t="shared" si="3"/>
        <v>0.799</v>
      </c>
      <c r="L1061" s="75">
        <f t="shared" si="4"/>
        <v>80</v>
      </c>
      <c r="M1061" s="75" t="str">
        <f t="shared" si="5"/>
        <v/>
      </c>
      <c r="N1061" s="75">
        <f t="shared" si="6"/>
        <v>224</v>
      </c>
      <c r="O1061" s="74">
        <f t="shared" si="7"/>
        <v>0.038</v>
      </c>
      <c r="P1061" s="74">
        <f t="shared" si="8"/>
        <v>0.309</v>
      </c>
    </row>
    <row r="1062">
      <c r="A1062" s="33" t="s">
        <v>113</v>
      </c>
      <c r="B1062" s="68" t="s">
        <v>142</v>
      </c>
      <c r="C1062" s="35" t="s">
        <v>55</v>
      </c>
      <c r="D1062" s="73" t="str">
        <f t="shared" si="2"/>
        <v>Asia/Tajikistan-Asia/2007</v>
      </c>
      <c r="E1062" s="56">
        <v>0.8</v>
      </c>
      <c r="F1062" s="72">
        <v>62.0</v>
      </c>
      <c r="G1062" s="69"/>
      <c r="H1062" s="72">
        <v>224.0</v>
      </c>
      <c r="I1062" s="56">
        <v>0.072</v>
      </c>
      <c r="J1062" s="56">
        <v>0.3</v>
      </c>
      <c r="K1062" s="74">
        <f t="shared" si="3"/>
        <v>0.8</v>
      </c>
      <c r="L1062" s="75">
        <f t="shared" si="4"/>
        <v>62</v>
      </c>
      <c r="M1062" s="75" t="str">
        <f t="shared" si="5"/>
        <v/>
      </c>
      <c r="N1062" s="75">
        <f t="shared" si="6"/>
        <v>224</v>
      </c>
      <c r="O1062" s="74">
        <f t="shared" si="7"/>
        <v>0.072</v>
      </c>
      <c r="P1062" s="74">
        <f t="shared" si="8"/>
        <v>0.3</v>
      </c>
    </row>
    <row r="1063">
      <c r="A1063" s="33" t="s">
        <v>113</v>
      </c>
      <c r="B1063" s="68" t="s">
        <v>142</v>
      </c>
      <c r="C1063" s="35" t="s">
        <v>56</v>
      </c>
      <c r="D1063" s="73" t="str">
        <f t="shared" si="2"/>
        <v>Asia/Tajikistan-Asia/2008</v>
      </c>
      <c r="E1063" s="56">
        <v>0.834</v>
      </c>
      <c r="F1063" s="72">
        <v>62.0</v>
      </c>
      <c r="G1063" s="69"/>
      <c r="H1063" s="72">
        <v>224.0</v>
      </c>
      <c r="I1063" s="56">
        <v>0.088</v>
      </c>
      <c r="J1063" s="56">
        <v>0.505</v>
      </c>
      <c r="K1063" s="74">
        <f t="shared" si="3"/>
        <v>0.834</v>
      </c>
      <c r="L1063" s="75">
        <f t="shared" si="4"/>
        <v>62</v>
      </c>
      <c r="M1063" s="75" t="str">
        <f t="shared" si="5"/>
        <v/>
      </c>
      <c r="N1063" s="75">
        <f t="shared" si="6"/>
        <v>224</v>
      </c>
      <c r="O1063" s="74">
        <f t="shared" si="7"/>
        <v>0.088</v>
      </c>
      <c r="P1063" s="74">
        <f t="shared" si="8"/>
        <v>0.505</v>
      </c>
    </row>
    <row r="1064">
      <c r="A1064" s="33" t="s">
        <v>113</v>
      </c>
      <c r="B1064" s="68" t="s">
        <v>142</v>
      </c>
      <c r="C1064" s="35" t="s">
        <v>57</v>
      </c>
      <c r="D1064" s="73" t="str">
        <f t="shared" si="2"/>
        <v>Asia/Tajikistan-Asia/2009</v>
      </c>
      <c r="E1064" s="56">
        <v>0.838</v>
      </c>
      <c r="F1064" s="72">
        <v>38.0</v>
      </c>
      <c r="G1064" s="69"/>
      <c r="H1064" s="72">
        <v>224.0</v>
      </c>
      <c r="I1064" s="56">
        <v>0.101</v>
      </c>
      <c r="J1064" s="56">
        <v>0.658</v>
      </c>
      <c r="K1064" s="74">
        <f t="shared" si="3"/>
        <v>0.838</v>
      </c>
      <c r="L1064" s="75">
        <f t="shared" si="4"/>
        <v>38</v>
      </c>
      <c r="M1064" s="75" t="str">
        <f t="shared" si="5"/>
        <v/>
      </c>
      <c r="N1064" s="75">
        <f t="shared" si="6"/>
        <v>224</v>
      </c>
      <c r="O1064" s="74">
        <f t="shared" si="7"/>
        <v>0.101</v>
      </c>
      <c r="P1064" s="74">
        <f t="shared" si="8"/>
        <v>0.658</v>
      </c>
    </row>
    <row r="1065">
      <c r="A1065" s="33" t="s">
        <v>113</v>
      </c>
      <c r="B1065" s="68" t="s">
        <v>142</v>
      </c>
      <c r="C1065" s="35" t="s">
        <v>58</v>
      </c>
      <c r="D1065" s="73" t="str">
        <f t="shared" si="2"/>
        <v>Asia/Tajikistan-Asia/2010</v>
      </c>
      <c r="E1065" s="56">
        <v>0.84</v>
      </c>
      <c r="F1065" s="72">
        <v>27.0</v>
      </c>
      <c r="G1065" s="69"/>
      <c r="H1065" s="72">
        <v>224.0</v>
      </c>
      <c r="I1065" s="56">
        <v>0.116</v>
      </c>
      <c r="J1065" s="56">
        <v>0.779</v>
      </c>
      <c r="K1065" s="74">
        <f t="shared" si="3"/>
        <v>0.84</v>
      </c>
      <c r="L1065" s="75">
        <f t="shared" si="4"/>
        <v>27</v>
      </c>
      <c r="M1065" s="75" t="str">
        <f t="shared" si="5"/>
        <v/>
      </c>
      <c r="N1065" s="75">
        <f t="shared" si="6"/>
        <v>224</v>
      </c>
      <c r="O1065" s="74">
        <f t="shared" si="7"/>
        <v>0.116</v>
      </c>
      <c r="P1065" s="74">
        <f t="shared" si="8"/>
        <v>0.779</v>
      </c>
    </row>
    <row r="1066">
      <c r="A1066" s="33" t="s">
        <v>113</v>
      </c>
      <c r="B1066" s="68" t="s">
        <v>142</v>
      </c>
      <c r="C1066" s="35" t="s">
        <v>59</v>
      </c>
      <c r="D1066" s="73" t="str">
        <f t="shared" si="2"/>
        <v>Asia/Tajikistan-Asia/2011</v>
      </c>
      <c r="E1066" s="56">
        <v>0.845</v>
      </c>
      <c r="F1066" s="72">
        <v>24.0</v>
      </c>
      <c r="G1066" s="69"/>
      <c r="H1066" s="72">
        <v>224.0</v>
      </c>
      <c r="I1066" s="56">
        <v>0.13</v>
      </c>
      <c r="J1066" s="56">
        <v>0.809</v>
      </c>
      <c r="K1066" s="74">
        <f t="shared" si="3"/>
        <v>0.845</v>
      </c>
      <c r="L1066" s="75">
        <f t="shared" si="4"/>
        <v>24</v>
      </c>
      <c r="M1066" s="75" t="str">
        <f t="shared" si="5"/>
        <v/>
      </c>
      <c r="N1066" s="75">
        <f t="shared" si="6"/>
        <v>224</v>
      </c>
      <c r="O1066" s="74">
        <f t="shared" si="7"/>
        <v>0.13</v>
      </c>
      <c r="P1066" s="74">
        <f t="shared" si="8"/>
        <v>0.809</v>
      </c>
    </row>
    <row r="1067">
      <c r="A1067" s="33" t="s">
        <v>113</v>
      </c>
      <c r="B1067" s="68" t="s">
        <v>142</v>
      </c>
      <c r="C1067" s="35" t="s">
        <v>60</v>
      </c>
      <c r="D1067" s="73" t="str">
        <f t="shared" si="2"/>
        <v>Asia/Tajikistan-Asia/2012</v>
      </c>
      <c r="E1067" s="56">
        <v>0.845</v>
      </c>
      <c r="F1067" s="72">
        <v>24.0</v>
      </c>
      <c r="G1067" s="72">
        <v>141.0</v>
      </c>
      <c r="H1067" s="72">
        <v>224.0</v>
      </c>
      <c r="I1067" s="56">
        <v>0.145</v>
      </c>
      <c r="J1067" s="56">
        <v>0.815</v>
      </c>
      <c r="K1067" s="74">
        <f t="shared" si="3"/>
        <v>0.845</v>
      </c>
      <c r="L1067" s="75">
        <f t="shared" si="4"/>
        <v>24</v>
      </c>
      <c r="M1067" s="75">
        <f t="shared" si="5"/>
        <v>141</v>
      </c>
      <c r="N1067" s="75">
        <f t="shared" si="6"/>
        <v>224</v>
      </c>
      <c r="O1067" s="74">
        <f t="shared" si="7"/>
        <v>0.145</v>
      </c>
      <c r="P1067" s="74">
        <f t="shared" si="8"/>
        <v>0.815</v>
      </c>
    </row>
    <row r="1068">
      <c r="A1068" s="33" t="s">
        <v>113</v>
      </c>
      <c r="B1068" s="68" t="s">
        <v>143</v>
      </c>
      <c r="C1068" s="35" t="s">
        <v>48</v>
      </c>
      <c r="D1068" s="73" t="str">
        <f t="shared" si="2"/>
        <v>Asia/Thailand-Asia/2000</v>
      </c>
      <c r="E1068" s="59"/>
      <c r="F1068" s="69"/>
      <c r="G1068" s="69"/>
      <c r="H1068" s="69"/>
      <c r="I1068" s="56">
        <v>0.037</v>
      </c>
      <c r="J1068" s="56">
        <v>0.049</v>
      </c>
      <c r="K1068" s="74" t="str">
        <f t="shared" si="3"/>
        <v/>
      </c>
      <c r="L1068" s="75" t="str">
        <f t="shared" si="4"/>
        <v/>
      </c>
      <c r="M1068" s="75" t="str">
        <f t="shared" si="5"/>
        <v/>
      </c>
      <c r="N1068" s="75" t="str">
        <f t="shared" si="6"/>
        <v/>
      </c>
      <c r="O1068" s="74">
        <f t="shared" si="7"/>
        <v>0.037</v>
      </c>
      <c r="P1068" s="74">
        <f t="shared" si="8"/>
        <v>0.049</v>
      </c>
    </row>
    <row r="1069">
      <c r="A1069" s="33" t="s">
        <v>113</v>
      </c>
      <c r="B1069" s="68" t="s">
        <v>143</v>
      </c>
      <c r="C1069" s="35" t="s">
        <v>49</v>
      </c>
      <c r="D1069" s="73" t="str">
        <f t="shared" si="2"/>
        <v>Asia/Thailand-Asia/2001</v>
      </c>
      <c r="E1069" s="59"/>
      <c r="F1069" s="69"/>
      <c r="G1069" s="69"/>
      <c r="H1069" s="69"/>
      <c r="I1069" s="56">
        <v>0.056</v>
      </c>
      <c r="J1069" s="56">
        <v>0.12</v>
      </c>
      <c r="K1069" s="74" t="str">
        <f t="shared" si="3"/>
        <v/>
      </c>
      <c r="L1069" s="75" t="str">
        <f t="shared" si="4"/>
        <v/>
      </c>
      <c r="M1069" s="75" t="str">
        <f t="shared" si="5"/>
        <v/>
      </c>
      <c r="N1069" s="75" t="str">
        <f t="shared" si="6"/>
        <v/>
      </c>
      <c r="O1069" s="74">
        <f t="shared" si="7"/>
        <v>0.056</v>
      </c>
      <c r="P1069" s="74">
        <f t="shared" si="8"/>
        <v>0.12</v>
      </c>
    </row>
    <row r="1070">
      <c r="A1070" s="33" t="s">
        <v>113</v>
      </c>
      <c r="B1070" s="68" t="s">
        <v>143</v>
      </c>
      <c r="C1070" s="35" t="s">
        <v>50</v>
      </c>
      <c r="D1070" s="73" t="str">
        <f t="shared" si="2"/>
        <v>Asia/Thailand-Asia/2002</v>
      </c>
      <c r="E1070" s="59"/>
      <c r="F1070" s="69"/>
      <c r="G1070" s="69"/>
      <c r="H1070" s="69"/>
      <c r="I1070" s="56">
        <v>0.075</v>
      </c>
      <c r="J1070" s="56">
        <v>0.274</v>
      </c>
      <c r="K1070" s="74" t="str">
        <f t="shared" si="3"/>
        <v/>
      </c>
      <c r="L1070" s="75" t="str">
        <f t="shared" si="4"/>
        <v/>
      </c>
      <c r="M1070" s="75" t="str">
        <f t="shared" si="5"/>
        <v/>
      </c>
      <c r="N1070" s="75" t="str">
        <f t="shared" si="6"/>
        <v/>
      </c>
      <c r="O1070" s="74">
        <f t="shared" si="7"/>
        <v>0.075</v>
      </c>
      <c r="P1070" s="74">
        <f t="shared" si="8"/>
        <v>0.274</v>
      </c>
    </row>
    <row r="1071">
      <c r="A1071" s="33" t="s">
        <v>113</v>
      </c>
      <c r="B1071" s="68" t="s">
        <v>143</v>
      </c>
      <c r="C1071" s="35" t="s">
        <v>51</v>
      </c>
      <c r="D1071" s="73" t="str">
        <f t="shared" si="2"/>
        <v>Asia/Thailand-Asia/2003</v>
      </c>
      <c r="E1071" s="59"/>
      <c r="F1071" s="72">
        <v>33.0</v>
      </c>
      <c r="G1071" s="69"/>
      <c r="H1071" s="69"/>
      <c r="I1071" s="56">
        <v>0.093</v>
      </c>
      <c r="J1071" s="56">
        <v>0.335</v>
      </c>
      <c r="K1071" s="74" t="str">
        <f t="shared" si="3"/>
        <v/>
      </c>
      <c r="L1071" s="75">
        <f t="shared" si="4"/>
        <v>33</v>
      </c>
      <c r="M1071" s="75" t="str">
        <f t="shared" si="5"/>
        <v/>
      </c>
      <c r="N1071" s="75" t="str">
        <f t="shared" si="6"/>
        <v/>
      </c>
      <c r="O1071" s="74">
        <f t="shared" si="7"/>
        <v>0.093</v>
      </c>
      <c r="P1071" s="74">
        <f t="shared" si="8"/>
        <v>0.335</v>
      </c>
    </row>
    <row r="1072">
      <c r="A1072" s="33" t="s">
        <v>113</v>
      </c>
      <c r="B1072" s="68" t="s">
        <v>143</v>
      </c>
      <c r="C1072" s="35" t="s">
        <v>52</v>
      </c>
      <c r="D1072" s="73" t="str">
        <f t="shared" si="2"/>
        <v>Asia/Thailand-Asia/2004</v>
      </c>
      <c r="E1072" s="59"/>
      <c r="F1072" s="72">
        <v>33.0</v>
      </c>
      <c r="G1072" s="69"/>
      <c r="H1072" s="69"/>
      <c r="I1072" s="56">
        <v>0.107</v>
      </c>
      <c r="J1072" s="56">
        <v>0.414</v>
      </c>
      <c r="K1072" s="74" t="str">
        <f t="shared" si="3"/>
        <v/>
      </c>
      <c r="L1072" s="75">
        <f t="shared" si="4"/>
        <v>33</v>
      </c>
      <c r="M1072" s="75" t="str">
        <f t="shared" si="5"/>
        <v/>
      </c>
      <c r="N1072" s="75" t="str">
        <f t="shared" si="6"/>
        <v/>
      </c>
      <c r="O1072" s="74">
        <f t="shared" si="7"/>
        <v>0.107</v>
      </c>
      <c r="P1072" s="74">
        <f t="shared" si="8"/>
        <v>0.414</v>
      </c>
    </row>
    <row r="1073">
      <c r="A1073" s="33" t="s">
        <v>113</v>
      </c>
      <c r="B1073" s="68" t="s">
        <v>143</v>
      </c>
      <c r="C1073" s="35" t="s">
        <v>53</v>
      </c>
      <c r="D1073" s="73" t="str">
        <f t="shared" si="2"/>
        <v>Asia/Thailand-Asia/2005</v>
      </c>
      <c r="E1073" s="56">
        <v>0.375</v>
      </c>
      <c r="F1073" s="72">
        <v>33.0</v>
      </c>
      <c r="G1073" s="69"/>
      <c r="H1073" s="72">
        <v>264.0</v>
      </c>
      <c r="I1073" s="56">
        <v>0.15</v>
      </c>
      <c r="J1073" s="56">
        <v>0.465</v>
      </c>
      <c r="K1073" s="74">
        <f t="shared" si="3"/>
        <v>0.375</v>
      </c>
      <c r="L1073" s="75">
        <f t="shared" si="4"/>
        <v>33</v>
      </c>
      <c r="M1073" s="75" t="str">
        <f t="shared" si="5"/>
        <v/>
      </c>
      <c r="N1073" s="75">
        <f t="shared" si="6"/>
        <v>264</v>
      </c>
      <c r="O1073" s="74">
        <f t="shared" si="7"/>
        <v>0.15</v>
      </c>
      <c r="P1073" s="74">
        <f t="shared" si="8"/>
        <v>0.465</v>
      </c>
    </row>
    <row r="1074">
      <c r="A1074" s="33" t="s">
        <v>113</v>
      </c>
      <c r="B1074" s="68" t="s">
        <v>143</v>
      </c>
      <c r="C1074" s="35" t="s">
        <v>54</v>
      </c>
      <c r="D1074" s="73" t="str">
        <f t="shared" si="2"/>
        <v>Asia/Thailand-Asia/2006</v>
      </c>
      <c r="E1074" s="56">
        <v>0.374</v>
      </c>
      <c r="F1074" s="72">
        <v>33.0</v>
      </c>
      <c r="G1074" s="69"/>
      <c r="H1074" s="72">
        <v>264.0</v>
      </c>
      <c r="I1074" s="56">
        <v>0.172</v>
      </c>
      <c r="J1074" s="56">
        <v>0.609</v>
      </c>
      <c r="K1074" s="74">
        <f t="shared" si="3"/>
        <v>0.374</v>
      </c>
      <c r="L1074" s="75">
        <f t="shared" si="4"/>
        <v>33</v>
      </c>
      <c r="M1074" s="75" t="str">
        <f t="shared" si="5"/>
        <v/>
      </c>
      <c r="N1074" s="75">
        <f t="shared" si="6"/>
        <v>264</v>
      </c>
      <c r="O1074" s="74">
        <f t="shared" si="7"/>
        <v>0.172</v>
      </c>
      <c r="P1074" s="74">
        <f t="shared" si="8"/>
        <v>0.609</v>
      </c>
    </row>
    <row r="1075">
      <c r="A1075" s="33" t="s">
        <v>113</v>
      </c>
      <c r="B1075" s="68" t="s">
        <v>143</v>
      </c>
      <c r="C1075" s="35" t="s">
        <v>55</v>
      </c>
      <c r="D1075" s="73" t="str">
        <f t="shared" si="2"/>
        <v>Asia/Thailand-Asia/2007</v>
      </c>
      <c r="E1075" s="56">
        <v>0.374</v>
      </c>
      <c r="F1075" s="72">
        <v>33.0</v>
      </c>
      <c r="G1075" s="69"/>
      <c r="H1075" s="72">
        <v>264.0</v>
      </c>
      <c r="I1075" s="56">
        <v>0.2</v>
      </c>
      <c r="J1075" s="56">
        <v>0.802</v>
      </c>
      <c r="K1075" s="74">
        <f t="shared" si="3"/>
        <v>0.374</v>
      </c>
      <c r="L1075" s="75">
        <f t="shared" si="4"/>
        <v>33</v>
      </c>
      <c r="M1075" s="75" t="str">
        <f t="shared" si="5"/>
        <v/>
      </c>
      <c r="N1075" s="75">
        <f t="shared" si="6"/>
        <v>264</v>
      </c>
      <c r="O1075" s="74">
        <f t="shared" si="7"/>
        <v>0.2</v>
      </c>
      <c r="P1075" s="74">
        <f t="shared" si="8"/>
        <v>0.802</v>
      </c>
    </row>
    <row r="1076">
      <c r="A1076" s="33" t="s">
        <v>113</v>
      </c>
      <c r="B1076" s="68" t="s">
        <v>143</v>
      </c>
      <c r="C1076" s="35" t="s">
        <v>56</v>
      </c>
      <c r="D1076" s="73" t="str">
        <f t="shared" si="2"/>
        <v>Asia/Thailand-Asia/2008</v>
      </c>
      <c r="E1076" s="56">
        <v>0.375</v>
      </c>
      <c r="F1076" s="72">
        <v>33.0</v>
      </c>
      <c r="G1076" s="69"/>
      <c r="H1076" s="72">
        <v>264.0</v>
      </c>
      <c r="I1076" s="56">
        <v>0.182</v>
      </c>
      <c r="J1076" s="56">
        <v>0.934</v>
      </c>
      <c r="K1076" s="74">
        <f t="shared" si="3"/>
        <v>0.375</v>
      </c>
      <c r="L1076" s="75">
        <f t="shared" si="4"/>
        <v>33</v>
      </c>
      <c r="M1076" s="75" t="str">
        <f t="shared" si="5"/>
        <v/>
      </c>
      <c r="N1076" s="75">
        <f t="shared" si="6"/>
        <v>264</v>
      </c>
      <c r="O1076" s="74">
        <f t="shared" si="7"/>
        <v>0.182</v>
      </c>
      <c r="P1076" s="74">
        <f t="shared" si="8"/>
        <v>0.934</v>
      </c>
    </row>
    <row r="1077">
      <c r="A1077" s="33" t="s">
        <v>113</v>
      </c>
      <c r="B1077" s="68" t="s">
        <v>143</v>
      </c>
      <c r="C1077" s="35" t="s">
        <v>57</v>
      </c>
      <c r="D1077" s="73" t="str">
        <f t="shared" si="2"/>
        <v>Asia/Thailand-Asia/2009</v>
      </c>
      <c r="E1077" s="56">
        <v>0.369</v>
      </c>
      <c r="F1077" s="72">
        <v>32.0</v>
      </c>
      <c r="G1077" s="69"/>
      <c r="H1077" s="72">
        <v>264.0</v>
      </c>
      <c r="I1077" s="56">
        <v>0.201</v>
      </c>
      <c r="J1077" s="56">
        <v>0.995</v>
      </c>
      <c r="K1077" s="74">
        <f t="shared" si="3"/>
        <v>0.369</v>
      </c>
      <c r="L1077" s="75">
        <f t="shared" si="4"/>
        <v>32</v>
      </c>
      <c r="M1077" s="75" t="str">
        <f t="shared" si="5"/>
        <v/>
      </c>
      <c r="N1077" s="75">
        <f t="shared" si="6"/>
        <v>264</v>
      </c>
      <c r="O1077" s="74">
        <f t="shared" si="7"/>
        <v>0.201</v>
      </c>
      <c r="P1077" s="74">
        <f t="shared" si="8"/>
        <v>0.995</v>
      </c>
    </row>
    <row r="1078">
      <c r="A1078" s="33" t="s">
        <v>113</v>
      </c>
      <c r="B1078" s="68" t="s">
        <v>143</v>
      </c>
      <c r="C1078" s="35" t="s">
        <v>58</v>
      </c>
      <c r="D1078" s="73" t="str">
        <f t="shared" si="2"/>
        <v>Asia/Thailand-Asia/2010</v>
      </c>
      <c r="E1078" s="56">
        <v>0.369</v>
      </c>
      <c r="F1078" s="72">
        <v>32.0</v>
      </c>
      <c r="G1078" s="69"/>
      <c r="H1078" s="72">
        <v>264.0</v>
      </c>
      <c r="I1078" s="56">
        <v>0.224</v>
      </c>
      <c r="J1078" s="56">
        <v>1.08</v>
      </c>
      <c r="K1078" s="74">
        <f t="shared" si="3"/>
        <v>0.369</v>
      </c>
      <c r="L1078" s="75">
        <f t="shared" si="4"/>
        <v>32</v>
      </c>
      <c r="M1078" s="75" t="str">
        <f t="shared" si="5"/>
        <v/>
      </c>
      <c r="N1078" s="75">
        <f t="shared" si="6"/>
        <v>264</v>
      </c>
      <c r="O1078" s="74">
        <f t="shared" si="7"/>
        <v>0.224</v>
      </c>
      <c r="P1078" s="74">
        <f t="shared" si="8"/>
        <v>1.08</v>
      </c>
    </row>
    <row r="1079">
      <c r="A1079" s="33" t="s">
        <v>113</v>
      </c>
      <c r="B1079" s="68" t="s">
        <v>143</v>
      </c>
      <c r="C1079" s="35" t="s">
        <v>59</v>
      </c>
      <c r="D1079" s="73" t="str">
        <f t="shared" si="2"/>
        <v>Asia/Thailand-Asia/2011</v>
      </c>
      <c r="E1079" s="56">
        <v>0.369</v>
      </c>
      <c r="F1079" s="72">
        <v>29.0</v>
      </c>
      <c r="G1079" s="69"/>
      <c r="H1079" s="72">
        <v>264.0</v>
      </c>
      <c r="I1079" s="56">
        <v>0.237</v>
      </c>
      <c r="J1079" s="56">
        <v>1.163</v>
      </c>
      <c r="K1079" s="74">
        <f t="shared" si="3"/>
        <v>0.369</v>
      </c>
      <c r="L1079" s="75">
        <f t="shared" si="4"/>
        <v>29</v>
      </c>
      <c r="M1079" s="75" t="str">
        <f t="shared" si="5"/>
        <v/>
      </c>
      <c r="N1079" s="75">
        <f t="shared" si="6"/>
        <v>264</v>
      </c>
      <c r="O1079" s="74">
        <f t="shared" si="7"/>
        <v>0.237</v>
      </c>
      <c r="P1079" s="74">
        <f t="shared" si="8"/>
        <v>1.163</v>
      </c>
    </row>
    <row r="1080">
      <c r="A1080" s="33" t="s">
        <v>113</v>
      </c>
      <c r="B1080" s="68" t="s">
        <v>143</v>
      </c>
      <c r="C1080" s="35" t="s">
        <v>60</v>
      </c>
      <c r="D1080" s="73" t="str">
        <f t="shared" si="2"/>
        <v>Asia/Thailand-Asia/2012</v>
      </c>
      <c r="E1080" s="56">
        <v>0.372</v>
      </c>
      <c r="F1080" s="72">
        <v>29.0</v>
      </c>
      <c r="G1080" s="72">
        <v>18.0</v>
      </c>
      <c r="H1080" s="72">
        <v>264.0</v>
      </c>
      <c r="I1080" s="56">
        <v>0.265</v>
      </c>
      <c r="J1080" s="56">
        <v>1.273</v>
      </c>
      <c r="K1080" s="74">
        <f t="shared" si="3"/>
        <v>0.372</v>
      </c>
      <c r="L1080" s="75">
        <f t="shared" si="4"/>
        <v>29</v>
      </c>
      <c r="M1080" s="75">
        <f t="shared" si="5"/>
        <v>18</v>
      </c>
      <c r="N1080" s="75">
        <f t="shared" si="6"/>
        <v>264</v>
      </c>
      <c r="O1080" s="74">
        <f t="shared" si="7"/>
        <v>0.265</v>
      </c>
      <c r="P1080" s="74">
        <f t="shared" si="8"/>
        <v>1.273</v>
      </c>
    </row>
    <row r="1081">
      <c r="A1081" s="33" t="s">
        <v>113</v>
      </c>
      <c r="B1081" s="68" t="s">
        <v>144</v>
      </c>
      <c r="C1081" s="35" t="s">
        <v>48</v>
      </c>
      <c r="D1081" s="73" t="str">
        <f t="shared" si="2"/>
        <v>Asia/Timor-Leste-Asia/2000</v>
      </c>
      <c r="E1081" s="59"/>
      <c r="F1081" s="69"/>
      <c r="G1081" s="69"/>
      <c r="H1081" s="69"/>
      <c r="I1081" s="59"/>
      <c r="J1081" s="59"/>
      <c r="K1081" s="74" t="str">
        <f t="shared" si="3"/>
        <v/>
      </c>
      <c r="L1081" s="75" t="str">
        <f t="shared" si="4"/>
        <v/>
      </c>
      <c r="M1081" s="75" t="str">
        <f t="shared" si="5"/>
        <v/>
      </c>
      <c r="N1081" s="75" t="str">
        <f t="shared" si="6"/>
        <v/>
      </c>
      <c r="O1081" s="74" t="str">
        <f t="shared" si="7"/>
        <v/>
      </c>
      <c r="P1081" s="74" t="str">
        <f t="shared" si="8"/>
        <v/>
      </c>
    </row>
    <row r="1082">
      <c r="A1082" s="33" t="s">
        <v>113</v>
      </c>
      <c r="B1082" s="68" t="s">
        <v>144</v>
      </c>
      <c r="C1082" s="35" t="s">
        <v>49</v>
      </c>
      <c r="D1082" s="73" t="str">
        <f t="shared" si="2"/>
        <v>Asia/Timor-Leste-Asia/2001</v>
      </c>
      <c r="E1082" s="59"/>
      <c r="F1082" s="69"/>
      <c r="G1082" s="69"/>
      <c r="H1082" s="69"/>
      <c r="I1082" s="59"/>
      <c r="J1082" s="59"/>
      <c r="K1082" s="74" t="str">
        <f t="shared" si="3"/>
        <v/>
      </c>
      <c r="L1082" s="75" t="str">
        <f t="shared" si="4"/>
        <v/>
      </c>
      <c r="M1082" s="75" t="str">
        <f t="shared" si="5"/>
        <v/>
      </c>
      <c r="N1082" s="75" t="str">
        <f t="shared" si="6"/>
        <v/>
      </c>
      <c r="O1082" s="74" t="str">
        <f t="shared" si="7"/>
        <v/>
      </c>
      <c r="P1082" s="74" t="str">
        <f t="shared" si="8"/>
        <v/>
      </c>
    </row>
    <row r="1083">
      <c r="A1083" s="33" t="s">
        <v>113</v>
      </c>
      <c r="B1083" s="68" t="s">
        <v>144</v>
      </c>
      <c r="C1083" s="35" t="s">
        <v>50</v>
      </c>
      <c r="D1083" s="73" t="str">
        <f t="shared" si="2"/>
        <v>Asia/Timor-Leste-Asia/2002</v>
      </c>
      <c r="E1083" s="59"/>
      <c r="F1083" s="69"/>
      <c r="G1083" s="69"/>
      <c r="H1083" s="69"/>
      <c r="I1083" s="59"/>
      <c r="J1083" s="59"/>
      <c r="K1083" s="74" t="str">
        <f t="shared" si="3"/>
        <v/>
      </c>
      <c r="L1083" s="75" t="str">
        <f t="shared" si="4"/>
        <v/>
      </c>
      <c r="M1083" s="75" t="str">
        <f t="shared" si="5"/>
        <v/>
      </c>
      <c r="N1083" s="75" t="str">
        <f t="shared" si="6"/>
        <v/>
      </c>
      <c r="O1083" s="74" t="str">
        <f t="shared" si="7"/>
        <v/>
      </c>
      <c r="P1083" s="74" t="str">
        <f t="shared" si="8"/>
        <v/>
      </c>
    </row>
    <row r="1084">
      <c r="A1084" s="33" t="s">
        <v>113</v>
      </c>
      <c r="B1084" s="68" t="s">
        <v>144</v>
      </c>
      <c r="C1084" s="35" t="s">
        <v>51</v>
      </c>
      <c r="D1084" s="73" t="str">
        <f t="shared" si="2"/>
        <v>Asia/Timor-Leste-Asia/2003</v>
      </c>
      <c r="E1084" s="59"/>
      <c r="F1084" s="69"/>
      <c r="G1084" s="69"/>
      <c r="H1084" s="69"/>
      <c r="I1084" s="59"/>
      <c r="J1084" s="56">
        <v>0.021</v>
      </c>
      <c r="K1084" s="74" t="str">
        <f t="shared" si="3"/>
        <v/>
      </c>
      <c r="L1084" s="75" t="str">
        <f t="shared" si="4"/>
        <v/>
      </c>
      <c r="M1084" s="75" t="str">
        <f t="shared" si="5"/>
        <v/>
      </c>
      <c r="N1084" s="75" t="str">
        <f t="shared" si="6"/>
        <v/>
      </c>
      <c r="O1084" s="74" t="str">
        <f t="shared" si="7"/>
        <v/>
      </c>
      <c r="P1084" s="74">
        <f t="shared" si="8"/>
        <v>0.021</v>
      </c>
    </row>
    <row r="1085">
      <c r="A1085" s="33" t="s">
        <v>113</v>
      </c>
      <c r="B1085" s="68" t="s">
        <v>144</v>
      </c>
      <c r="C1085" s="35" t="s">
        <v>52</v>
      </c>
      <c r="D1085" s="73" t="str">
        <f t="shared" si="2"/>
        <v>Asia/Timor-Leste-Asia/2004</v>
      </c>
      <c r="E1085" s="59"/>
      <c r="F1085" s="72">
        <v>158.0</v>
      </c>
      <c r="G1085" s="69"/>
      <c r="H1085" s="69"/>
      <c r="I1085" s="59"/>
      <c r="J1085" s="56">
        <v>0.027</v>
      </c>
      <c r="K1085" s="74" t="str">
        <f t="shared" si="3"/>
        <v/>
      </c>
      <c r="L1085" s="75">
        <f t="shared" si="4"/>
        <v>158</v>
      </c>
      <c r="M1085" s="75" t="str">
        <f t="shared" si="5"/>
        <v/>
      </c>
      <c r="N1085" s="75" t="str">
        <f t="shared" si="6"/>
        <v/>
      </c>
      <c r="O1085" s="74" t="str">
        <f t="shared" si="7"/>
        <v/>
      </c>
      <c r="P1085" s="74">
        <f t="shared" si="8"/>
        <v>0.027</v>
      </c>
    </row>
    <row r="1086">
      <c r="A1086" s="33" t="s">
        <v>113</v>
      </c>
      <c r="B1086" s="68" t="s">
        <v>144</v>
      </c>
      <c r="C1086" s="35" t="s">
        <v>53</v>
      </c>
      <c r="D1086" s="73" t="str">
        <f t="shared" si="2"/>
        <v>Asia/Timor-Leste-Asia/2005</v>
      </c>
      <c r="E1086" s="56">
        <v>0.484</v>
      </c>
      <c r="F1086" s="72">
        <v>167.0</v>
      </c>
      <c r="G1086" s="69"/>
      <c r="H1086" s="72">
        <v>640.0</v>
      </c>
      <c r="I1086" s="56">
        <v>0.001</v>
      </c>
      <c r="J1086" s="56">
        <v>0.033</v>
      </c>
      <c r="K1086" s="74">
        <f t="shared" si="3"/>
        <v>0.484</v>
      </c>
      <c r="L1086" s="75">
        <f t="shared" si="4"/>
        <v>167</v>
      </c>
      <c r="M1086" s="75" t="str">
        <f t="shared" si="5"/>
        <v/>
      </c>
      <c r="N1086" s="75">
        <f t="shared" si="6"/>
        <v>640</v>
      </c>
      <c r="O1086" s="74">
        <f t="shared" si="7"/>
        <v>0.001</v>
      </c>
      <c r="P1086" s="74">
        <f t="shared" si="8"/>
        <v>0.033</v>
      </c>
    </row>
    <row r="1087">
      <c r="A1087" s="33" t="s">
        <v>113</v>
      </c>
      <c r="B1087" s="68" t="s">
        <v>144</v>
      </c>
      <c r="C1087" s="35" t="s">
        <v>54</v>
      </c>
      <c r="D1087" s="73" t="str">
        <f t="shared" si="2"/>
        <v>Asia/Timor-Leste-Asia/2006</v>
      </c>
      <c r="E1087" s="56">
        <v>0.484</v>
      </c>
      <c r="F1087" s="72">
        <v>167.0</v>
      </c>
      <c r="G1087" s="69"/>
      <c r="H1087" s="72">
        <v>640.0</v>
      </c>
      <c r="I1087" s="56">
        <v>0.001</v>
      </c>
      <c r="J1087" s="56">
        <v>0.048</v>
      </c>
      <c r="K1087" s="74">
        <f t="shared" si="3"/>
        <v>0.484</v>
      </c>
      <c r="L1087" s="75">
        <f t="shared" si="4"/>
        <v>167</v>
      </c>
      <c r="M1087" s="75" t="str">
        <f t="shared" si="5"/>
        <v/>
      </c>
      <c r="N1087" s="75">
        <f t="shared" si="6"/>
        <v>640</v>
      </c>
      <c r="O1087" s="74">
        <f t="shared" si="7"/>
        <v>0.001</v>
      </c>
      <c r="P1087" s="74">
        <f t="shared" si="8"/>
        <v>0.048</v>
      </c>
    </row>
    <row r="1088">
      <c r="A1088" s="33" t="s">
        <v>113</v>
      </c>
      <c r="B1088" s="68" t="s">
        <v>144</v>
      </c>
      <c r="C1088" s="35" t="s">
        <v>55</v>
      </c>
      <c r="D1088" s="73" t="str">
        <f t="shared" si="2"/>
        <v>Asia/Timor-Leste-Asia/2007</v>
      </c>
      <c r="E1088" s="56">
        <v>0.484</v>
      </c>
      <c r="F1088" s="72">
        <v>158.0</v>
      </c>
      <c r="G1088" s="69"/>
      <c r="H1088" s="72">
        <v>640.0</v>
      </c>
      <c r="I1088" s="56">
        <v>0.001</v>
      </c>
      <c r="J1088" s="56">
        <v>0.076</v>
      </c>
      <c r="K1088" s="74">
        <f t="shared" si="3"/>
        <v>0.484</v>
      </c>
      <c r="L1088" s="75">
        <f t="shared" si="4"/>
        <v>158</v>
      </c>
      <c r="M1088" s="75" t="str">
        <f t="shared" si="5"/>
        <v/>
      </c>
      <c r="N1088" s="75">
        <f t="shared" si="6"/>
        <v>640</v>
      </c>
      <c r="O1088" s="74">
        <f t="shared" si="7"/>
        <v>0.001</v>
      </c>
      <c r="P1088" s="74">
        <f t="shared" si="8"/>
        <v>0.076</v>
      </c>
    </row>
    <row r="1089">
      <c r="A1089" s="33" t="s">
        <v>113</v>
      </c>
      <c r="B1089" s="68" t="s">
        <v>144</v>
      </c>
      <c r="C1089" s="35" t="s">
        <v>56</v>
      </c>
      <c r="D1089" s="73" t="str">
        <f t="shared" si="2"/>
        <v>Asia/Timor-Leste-Asia/2008</v>
      </c>
      <c r="E1089" s="56">
        <v>0.326</v>
      </c>
      <c r="F1089" s="72">
        <v>157.0</v>
      </c>
      <c r="G1089" s="69"/>
      <c r="H1089" s="72">
        <v>640.0</v>
      </c>
      <c r="I1089" s="56">
        <v>0.002</v>
      </c>
      <c r="J1089" s="56">
        <v>0.119</v>
      </c>
      <c r="K1089" s="74">
        <f t="shared" si="3"/>
        <v>0.326</v>
      </c>
      <c r="L1089" s="75">
        <f t="shared" si="4"/>
        <v>157</v>
      </c>
      <c r="M1089" s="75" t="str">
        <f t="shared" si="5"/>
        <v/>
      </c>
      <c r="N1089" s="75">
        <f t="shared" si="6"/>
        <v>640</v>
      </c>
      <c r="O1089" s="74">
        <f t="shared" si="7"/>
        <v>0.002</v>
      </c>
      <c r="P1089" s="74">
        <f t="shared" si="8"/>
        <v>0.119</v>
      </c>
    </row>
    <row r="1090">
      <c r="A1090" s="33" t="s">
        <v>113</v>
      </c>
      <c r="B1090" s="68" t="s">
        <v>144</v>
      </c>
      <c r="C1090" s="35" t="s">
        <v>57</v>
      </c>
      <c r="D1090" s="73" t="str">
        <f t="shared" si="2"/>
        <v>Asia/Timor-Leste-Asia/2009</v>
      </c>
      <c r="E1090" s="56">
        <v>0.11</v>
      </c>
      <c r="F1090" s="72">
        <v>157.0</v>
      </c>
      <c r="G1090" s="69"/>
      <c r="H1090" s="72">
        <v>276.0</v>
      </c>
      <c r="I1090" s="56">
        <v>0.002</v>
      </c>
      <c r="J1090" s="56">
        <v>0.33</v>
      </c>
      <c r="K1090" s="74">
        <f t="shared" si="3"/>
        <v>0.11</v>
      </c>
      <c r="L1090" s="75">
        <f t="shared" si="4"/>
        <v>157</v>
      </c>
      <c r="M1090" s="75" t="str">
        <f t="shared" si="5"/>
        <v/>
      </c>
      <c r="N1090" s="75">
        <f t="shared" si="6"/>
        <v>276</v>
      </c>
      <c r="O1090" s="74">
        <f t="shared" si="7"/>
        <v>0.002</v>
      </c>
      <c r="P1090" s="74">
        <f t="shared" si="8"/>
        <v>0.33</v>
      </c>
    </row>
    <row r="1091">
      <c r="A1091" s="33" t="s">
        <v>113</v>
      </c>
      <c r="B1091" s="68" t="s">
        <v>144</v>
      </c>
      <c r="C1091" s="35" t="s">
        <v>58</v>
      </c>
      <c r="D1091" s="73" t="str">
        <f t="shared" si="2"/>
        <v>Asia/Timor-Leste-Asia/2010</v>
      </c>
      <c r="E1091" s="56">
        <v>0.11</v>
      </c>
      <c r="F1091" s="72">
        <v>110.0</v>
      </c>
      <c r="G1091" s="69"/>
      <c r="H1091" s="72">
        <v>276.0</v>
      </c>
      <c r="I1091" s="56">
        <v>0.002</v>
      </c>
      <c r="J1091" s="56">
        <v>0.438</v>
      </c>
      <c r="K1091" s="74">
        <f t="shared" si="3"/>
        <v>0.11</v>
      </c>
      <c r="L1091" s="75">
        <f t="shared" si="4"/>
        <v>110</v>
      </c>
      <c r="M1091" s="75" t="str">
        <f t="shared" si="5"/>
        <v/>
      </c>
      <c r="N1091" s="75">
        <f t="shared" si="6"/>
        <v>276</v>
      </c>
      <c r="O1091" s="74">
        <f t="shared" si="7"/>
        <v>0.002</v>
      </c>
      <c r="P1091" s="74">
        <f t="shared" si="8"/>
        <v>0.438</v>
      </c>
    </row>
    <row r="1092">
      <c r="A1092" s="33" t="s">
        <v>113</v>
      </c>
      <c r="B1092" s="68" t="s">
        <v>144</v>
      </c>
      <c r="C1092" s="35" t="s">
        <v>59</v>
      </c>
      <c r="D1092" s="73" t="str">
        <f t="shared" si="2"/>
        <v>Asia/Timor-Leste-Asia/2011</v>
      </c>
      <c r="E1092" s="56">
        <v>0.11</v>
      </c>
      <c r="F1092" s="72">
        <v>94.0</v>
      </c>
      <c r="G1092" s="69"/>
      <c r="H1092" s="72">
        <v>276.0</v>
      </c>
      <c r="I1092" s="56">
        <v>0.009</v>
      </c>
      <c r="J1092" s="56">
        <v>0.56</v>
      </c>
      <c r="K1092" s="74">
        <f t="shared" si="3"/>
        <v>0.11</v>
      </c>
      <c r="L1092" s="75">
        <f t="shared" si="4"/>
        <v>94</v>
      </c>
      <c r="M1092" s="75" t="str">
        <f t="shared" si="5"/>
        <v/>
      </c>
      <c r="N1092" s="75">
        <f t="shared" si="6"/>
        <v>276</v>
      </c>
      <c r="O1092" s="74">
        <f t="shared" si="7"/>
        <v>0.009</v>
      </c>
      <c r="P1092" s="74">
        <f t="shared" si="8"/>
        <v>0.56</v>
      </c>
    </row>
    <row r="1093">
      <c r="A1093" s="33" t="s">
        <v>113</v>
      </c>
      <c r="B1093" s="68" t="s">
        <v>144</v>
      </c>
      <c r="C1093" s="35" t="s">
        <v>60</v>
      </c>
      <c r="D1093" s="73" t="str">
        <f t="shared" si="2"/>
        <v>Asia/Timor-Leste-Asia/2012</v>
      </c>
      <c r="E1093" s="56">
        <v>0.11</v>
      </c>
      <c r="F1093" s="72">
        <v>94.0</v>
      </c>
      <c r="G1093" s="72">
        <v>167.0</v>
      </c>
      <c r="H1093" s="72">
        <v>276.0</v>
      </c>
      <c r="I1093" s="56">
        <v>0.009</v>
      </c>
      <c r="J1093" s="56">
        <v>0.557</v>
      </c>
      <c r="K1093" s="74">
        <f t="shared" si="3"/>
        <v>0.11</v>
      </c>
      <c r="L1093" s="75">
        <f t="shared" si="4"/>
        <v>94</v>
      </c>
      <c r="M1093" s="75">
        <f t="shared" si="5"/>
        <v>167</v>
      </c>
      <c r="N1093" s="75">
        <f t="shared" si="6"/>
        <v>276</v>
      </c>
      <c r="O1093" s="74">
        <f t="shared" si="7"/>
        <v>0.009</v>
      </c>
      <c r="P1093" s="74">
        <f t="shared" si="8"/>
        <v>0.557</v>
      </c>
    </row>
    <row r="1094">
      <c r="A1094" s="33" t="s">
        <v>113</v>
      </c>
      <c r="B1094" s="68" t="s">
        <v>145</v>
      </c>
      <c r="C1094" s="35" t="s">
        <v>48</v>
      </c>
      <c r="D1094" s="73" t="str">
        <f t="shared" si="2"/>
        <v>Asia/Turkmenistan-Asia/2000</v>
      </c>
      <c r="E1094" s="59"/>
      <c r="F1094" s="69"/>
      <c r="G1094" s="69"/>
      <c r="H1094" s="69"/>
      <c r="I1094" s="56">
        <v>0.001</v>
      </c>
      <c r="J1094" s="56">
        <v>0.002</v>
      </c>
      <c r="K1094" s="74" t="str">
        <f t="shared" si="3"/>
        <v/>
      </c>
      <c r="L1094" s="75" t="str">
        <f t="shared" si="4"/>
        <v/>
      </c>
      <c r="M1094" s="75" t="str">
        <f t="shared" si="5"/>
        <v/>
      </c>
      <c r="N1094" s="75" t="str">
        <f t="shared" si="6"/>
        <v/>
      </c>
      <c r="O1094" s="74">
        <f t="shared" si="7"/>
        <v>0.001</v>
      </c>
      <c r="P1094" s="74">
        <f t="shared" si="8"/>
        <v>0.002</v>
      </c>
    </row>
    <row r="1095">
      <c r="A1095" s="33" t="s">
        <v>113</v>
      </c>
      <c r="B1095" s="68" t="s">
        <v>145</v>
      </c>
      <c r="C1095" s="35" t="s">
        <v>49</v>
      </c>
      <c r="D1095" s="73" t="str">
        <f t="shared" si="2"/>
        <v>Asia/Turkmenistan-Asia/2001</v>
      </c>
      <c r="E1095" s="59"/>
      <c r="F1095" s="69"/>
      <c r="G1095" s="69"/>
      <c r="H1095" s="69"/>
      <c r="I1095" s="56">
        <v>0.002</v>
      </c>
      <c r="J1095" s="56">
        <v>0.002</v>
      </c>
      <c r="K1095" s="74" t="str">
        <f t="shared" si="3"/>
        <v/>
      </c>
      <c r="L1095" s="75" t="str">
        <f t="shared" si="4"/>
        <v/>
      </c>
      <c r="M1095" s="75" t="str">
        <f t="shared" si="5"/>
        <v/>
      </c>
      <c r="N1095" s="75" t="str">
        <f t="shared" si="6"/>
        <v/>
      </c>
      <c r="O1095" s="74">
        <f t="shared" si="7"/>
        <v>0.002</v>
      </c>
      <c r="P1095" s="74">
        <f t="shared" si="8"/>
        <v>0.002</v>
      </c>
    </row>
    <row r="1096">
      <c r="A1096" s="33" t="s">
        <v>113</v>
      </c>
      <c r="B1096" s="68" t="s">
        <v>145</v>
      </c>
      <c r="C1096" s="35" t="s">
        <v>50</v>
      </c>
      <c r="D1096" s="73" t="str">
        <f t="shared" si="2"/>
        <v>Asia/Turkmenistan-Asia/2002</v>
      </c>
      <c r="E1096" s="59"/>
      <c r="F1096" s="69"/>
      <c r="G1096" s="69"/>
      <c r="H1096" s="69"/>
      <c r="I1096" s="56">
        <v>0.003</v>
      </c>
      <c r="J1096" s="56">
        <v>0.002</v>
      </c>
      <c r="K1096" s="74" t="str">
        <f t="shared" si="3"/>
        <v/>
      </c>
      <c r="L1096" s="75" t="str">
        <f t="shared" si="4"/>
        <v/>
      </c>
      <c r="M1096" s="75" t="str">
        <f t="shared" si="5"/>
        <v/>
      </c>
      <c r="N1096" s="75" t="str">
        <f t="shared" si="6"/>
        <v/>
      </c>
      <c r="O1096" s="74">
        <f t="shared" si="7"/>
        <v>0.003</v>
      </c>
      <c r="P1096" s="74">
        <f t="shared" si="8"/>
        <v>0.002</v>
      </c>
    </row>
    <row r="1097">
      <c r="A1097" s="33" t="s">
        <v>113</v>
      </c>
      <c r="B1097" s="68" t="s">
        <v>145</v>
      </c>
      <c r="C1097" s="35" t="s">
        <v>51</v>
      </c>
      <c r="D1097" s="73" t="str">
        <f t="shared" si="2"/>
        <v>Asia/Turkmenistan-Asia/2003</v>
      </c>
      <c r="E1097" s="59"/>
      <c r="F1097" s="69"/>
      <c r="G1097" s="69"/>
      <c r="H1097" s="69"/>
      <c r="I1097" s="56">
        <v>0.004</v>
      </c>
      <c r="J1097" s="56">
        <v>0.002</v>
      </c>
      <c r="K1097" s="74" t="str">
        <f t="shared" si="3"/>
        <v/>
      </c>
      <c r="L1097" s="75" t="str">
        <f t="shared" si="4"/>
        <v/>
      </c>
      <c r="M1097" s="75" t="str">
        <f t="shared" si="5"/>
        <v/>
      </c>
      <c r="N1097" s="75" t="str">
        <f t="shared" si="6"/>
        <v/>
      </c>
      <c r="O1097" s="74">
        <f t="shared" si="7"/>
        <v>0.004</v>
      </c>
      <c r="P1097" s="74">
        <f t="shared" si="8"/>
        <v>0.002</v>
      </c>
    </row>
    <row r="1098">
      <c r="A1098" s="33" t="s">
        <v>113</v>
      </c>
      <c r="B1098" s="68" t="s">
        <v>145</v>
      </c>
      <c r="C1098" s="35" t="s">
        <v>52</v>
      </c>
      <c r="D1098" s="73" t="str">
        <f t="shared" si="2"/>
        <v>Asia/Turkmenistan-Asia/2004</v>
      </c>
      <c r="E1098" s="59"/>
      <c r="F1098" s="69"/>
      <c r="G1098" s="69"/>
      <c r="H1098" s="69"/>
      <c r="I1098" s="56">
        <v>0.008</v>
      </c>
      <c r="J1098" s="56">
        <v>0.011</v>
      </c>
      <c r="K1098" s="74" t="str">
        <f t="shared" si="3"/>
        <v/>
      </c>
      <c r="L1098" s="75" t="str">
        <f t="shared" si="4"/>
        <v/>
      </c>
      <c r="M1098" s="75" t="str">
        <f t="shared" si="5"/>
        <v/>
      </c>
      <c r="N1098" s="75" t="str">
        <f t="shared" si="6"/>
        <v/>
      </c>
      <c r="O1098" s="74">
        <f t="shared" si="7"/>
        <v>0.008</v>
      </c>
      <c r="P1098" s="74">
        <f t="shared" si="8"/>
        <v>0.011</v>
      </c>
    </row>
    <row r="1099">
      <c r="A1099" s="33" t="s">
        <v>113</v>
      </c>
      <c r="B1099" s="68" t="s">
        <v>145</v>
      </c>
      <c r="C1099" s="35" t="s">
        <v>53</v>
      </c>
      <c r="D1099" s="73" t="str">
        <f t="shared" si="2"/>
        <v>Asia/Turkmenistan-Asia/2005</v>
      </c>
      <c r="E1099" s="59"/>
      <c r="F1099" s="69"/>
      <c r="G1099" s="69"/>
      <c r="H1099" s="69"/>
      <c r="I1099" s="56">
        <v>0.01</v>
      </c>
      <c r="J1099" s="56">
        <v>0.022</v>
      </c>
      <c r="K1099" s="74" t="str">
        <f t="shared" si="3"/>
        <v/>
      </c>
      <c r="L1099" s="75" t="str">
        <f t="shared" si="4"/>
        <v/>
      </c>
      <c r="M1099" s="75" t="str">
        <f t="shared" si="5"/>
        <v/>
      </c>
      <c r="N1099" s="75" t="str">
        <f t="shared" si="6"/>
        <v/>
      </c>
      <c r="O1099" s="74">
        <f t="shared" si="7"/>
        <v>0.01</v>
      </c>
      <c r="P1099" s="74">
        <f t="shared" si="8"/>
        <v>0.022</v>
      </c>
    </row>
    <row r="1100">
      <c r="A1100" s="33" t="s">
        <v>113</v>
      </c>
      <c r="B1100" s="68" t="s">
        <v>145</v>
      </c>
      <c r="C1100" s="35" t="s">
        <v>54</v>
      </c>
      <c r="D1100" s="73" t="str">
        <f t="shared" si="2"/>
        <v>Asia/Turkmenistan-Asia/2006</v>
      </c>
      <c r="E1100" s="59"/>
      <c r="F1100" s="69"/>
      <c r="G1100" s="69"/>
      <c r="H1100" s="69"/>
      <c r="I1100" s="56">
        <v>0.013</v>
      </c>
      <c r="J1100" s="56">
        <v>0.045</v>
      </c>
      <c r="K1100" s="74" t="str">
        <f t="shared" si="3"/>
        <v/>
      </c>
      <c r="L1100" s="75" t="str">
        <f t="shared" si="4"/>
        <v/>
      </c>
      <c r="M1100" s="75" t="str">
        <f t="shared" si="5"/>
        <v/>
      </c>
      <c r="N1100" s="75" t="str">
        <f t="shared" si="6"/>
        <v/>
      </c>
      <c r="O1100" s="74">
        <f t="shared" si="7"/>
        <v>0.013</v>
      </c>
      <c r="P1100" s="74">
        <f t="shared" si="8"/>
        <v>0.045</v>
      </c>
    </row>
    <row r="1101">
      <c r="A1101" s="33" t="s">
        <v>113</v>
      </c>
      <c r="B1101" s="68" t="s">
        <v>145</v>
      </c>
      <c r="C1101" s="35" t="s">
        <v>55</v>
      </c>
      <c r="D1101" s="73" t="str">
        <f t="shared" si="2"/>
        <v>Asia/Turkmenistan-Asia/2007</v>
      </c>
      <c r="E1101" s="59"/>
      <c r="F1101" s="69"/>
      <c r="G1101" s="69"/>
      <c r="H1101" s="69"/>
      <c r="I1101" s="56">
        <v>0.014</v>
      </c>
      <c r="J1101" s="56">
        <v>0.079</v>
      </c>
      <c r="K1101" s="74" t="str">
        <f t="shared" si="3"/>
        <v/>
      </c>
      <c r="L1101" s="75" t="str">
        <f t="shared" si="4"/>
        <v/>
      </c>
      <c r="M1101" s="75" t="str">
        <f t="shared" si="5"/>
        <v/>
      </c>
      <c r="N1101" s="75" t="str">
        <f t="shared" si="6"/>
        <v/>
      </c>
      <c r="O1101" s="74">
        <f t="shared" si="7"/>
        <v>0.014</v>
      </c>
      <c r="P1101" s="74">
        <f t="shared" si="8"/>
        <v>0.079</v>
      </c>
    </row>
    <row r="1102">
      <c r="A1102" s="33" t="s">
        <v>113</v>
      </c>
      <c r="B1102" s="68" t="s">
        <v>145</v>
      </c>
      <c r="C1102" s="35" t="s">
        <v>56</v>
      </c>
      <c r="D1102" s="73" t="str">
        <f t="shared" si="2"/>
        <v>Asia/Turkmenistan-Asia/2008</v>
      </c>
      <c r="E1102" s="59"/>
      <c r="F1102" s="69"/>
      <c r="G1102" s="69"/>
      <c r="H1102" s="69"/>
      <c r="I1102" s="56">
        <v>0.018</v>
      </c>
      <c r="J1102" s="56">
        <v>0.231</v>
      </c>
      <c r="K1102" s="74" t="str">
        <f t="shared" si="3"/>
        <v/>
      </c>
      <c r="L1102" s="75" t="str">
        <f t="shared" si="4"/>
        <v/>
      </c>
      <c r="M1102" s="75" t="str">
        <f t="shared" si="5"/>
        <v/>
      </c>
      <c r="N1102" s="75" t="str">
        <f t="shared" si="6"/>
        <v/>
      </c>
      <c r="O1102" s="74">
        <f t="shared" si="7"/>
        <v>0.018</v>
      </c>
      <c r="P1102" s="74">
        <f t="shared" si="8"/>
        <v>0.231</v>
      </c>
    </row>
    <row r="1103">
      <c r="A1103" s="33" t="s">
        <v>113</v>
      </c>
      <c r="B1103" s="68" t="s">
        <v>145</v>
      </c>
      <c r="C1103" s="35" t="s">
        <v>57</v>
      </c>
      <c r="D1103" s="73" t="str">
        <f t="shared" si="2"/>
        <v>Asia/Turkmenistan-Asia/2009</v>
      </c>
      <c r="E1103" s="59"/>
      <c r="F1103" s="69"/>
      <c r="G1103" s="69"/>
      <c r="H1103" s="69"/>
      <c r="I1103" s="56">
        <v>0.02</v>
      </c>
      <c r="J1103" s="56">
        <v>0.428</v>
      </c>
      <c r="K1103" s="74" t="str">
        <f t="shared" si="3"/>
        <v/>
      </c>
      <c r="L1103" s="75" t="str">
        <f t="shared" si="4"/>
        <v/>
      </c>
      <c r="M1103" s="75" t="str">
        <f t="shared" si="5"/>
        <v/>
      </c>
      <c r="N1103" s="75" t="str">
        <f t="shared" si="6"/>
        <v/>
      </c>
      <c r="O1103" s="74">
        <f t="shared" si="7"/>
        <v>0.02</v>
      </c>
      <c r="P1103" s="74">
        <f t="shared" si="8"/>
        <v>0.428</v>
      </c>
    </row>
    <row r="1104">
      <c r="A1104" s="33" t="s">
        <v>113</v>
      </c>
      <c r="B1104" s="68" t="s">
        <v>145</v>
      </c>
      <c r="C1104" s="35" t="s">
        <v>58</v>
      </c>
      <c r="D1104" s="73" t="str">
        <f t="shared" si="2"/>
        <v>Asia/Turkmenistan-Asia/2010</v>
      </c>
      <c r="E1104" s="59"/>
      <c r="F1104" s="69"/>
      <c r="G1104" s="69"/>
      <c r="H1104" s="69"/>
      <c r="I1104" s="56">
        <v>0.03</v>
      </c>
      <c r="J1104" s="56">
        <v>0.634</v>
      </c>
      <c r="K1104" s="74" t="str">
        <f t="shared" si="3"/>
        <v/>
      </c>
      <c r="L1104" s="75" t="str">
        <f t="shared" si="4"/>
        <v/>
      </c>
      <c r="M1104" s="75" t="str">
        <f t="shared" si="5"/>
        <v/>
      </c>
      <c r="N1104" s="75" t="str">
        <f t="shared" si="6"/>
        <v/>
      </c>
      <c r="O1104" s="74">
        <f t="shared" si="7"/>
        <v>0.03</v>
      </c>
      <c r="P1104" s="74">
        <f t="shared" si="8"/>
        <v>0.634</v>
      </c>
    </row>
    <row r="1105">
      <c r="A1105" s="33" t="s">
        <v>113</v>
      </c>
      <c r="B1105" s="68" t="s">
        <v>145</v>
      </c>
      <c r="C1105" s="35" t="s">
        <v>59</v>
      </c>
      <c r="D1105" s="73" t="str">
        <f t="shared" si="2"/>
        <v>Asia/Turkmenistan-Asia/2011</v>
      </c>
      <c r="E1105" s="59"/>
      <c r="F1105" s="69"/>
      <c r="G1105" s="69"/>
      <c r="H1105" s="69"/>
      <c r="I1105" s="56">
        <v>0.05</v>
      </c>
      <c r="J1105" s="56">
        <v>1.038</v>
      </c>
      <c r="K1105" s="74" t="str">
        <f t="shared" si="3"/>
        <v/>
      </c>
      <c r="L1105" s="75" t="str">
        <f t="shared" si="4"/>
        <v/>
      </c>
      <c r="M1105" s="75" t="str">
        <f t="shared" si="5"/>
        <v/>
      </c>
      <c r="N1105" s="75" t="str">
        <f t="shared" si="6"/>
        <v/>
      </c>
      <c r="O1105" s="74">
        <f t="shared" si="7"/>
        <v>0.05</v>
      </c>
      <c r="P1105" s="74">
        <f t="shared" si="8"/>
        <v>1.038</v>
      </c>
    </row>
    <row r="1106">
      <c r="A1106" s="33" t="s">
        <v>113</v>
      </c>
      <c r="B1106" s="68" t="s">
        <v>145</v>
      </c>
      <c r="C1106" s="35" t="s">
        <v>60</v>
      </c>
      <c r="D1106" s="73" t="str">
        <f t="shared" si="2"/>
        <v>Asia/Turkmenistan-Asia/2012</v>
      </c>
      <c r="E1106" s="59"/>
      <c r="F1106" s="69"/>
      <c r="G1106" s="69"/>
      <c r="H1106" s="69"/>
      <c r="I1106" s="56">
        <v>0.072</v>
      </c>
      <c r="J1106" s="56">
        <v>1.141</v>
      </c>
      <c r="K1106" s="74" t="str">
        <f t="shared" si="3"/>
        <v/>
      </c>
      <c r="L1106" s="75" t="str">
        <f t="shared" si="4"/>
        <v/>
      </c>
      <c r="M1106" s="75" t="str">
        <f t="shared" si="5"/>
        <v/>
      </c>
      <c r="N1106" s="75" t="str">
        <f t="shared" si="6"/>
        <v/>
      </c>
      <c r="O1106" s="74">
        <f t="shared" si="7"/>
        <v>0.072</v>
      </c>
      <c r="P1106" s="74">
        <f t="shared" si="8"/>
        <v>1.141</v>
      </c>
    </row>
    <row r="1107">
      <c r="A1107" s="33" t="s">
        <v>113</v>
      </c>
      <c r="B1107" s="68" t="s">
        <v>146</v>
      </c>
      <c r="C1107" s="35" t="s">
        <v>48</v>
      </c>
      <c r="D1107" s="73" t="str">
        <f t="shared" si="2"/>
        <v>Asia/Uzbekistan-Asia/2000</v>
      </c>
      <c r="E1107" s="59"/>
      <c r="F1107" s="69"/>
      <c r="G1107" s="69"/>
      <c r="H1107" s="69"/>
      <c r="I1107" s="56">
        <v>0.005</v>
      </c>
      <c r="J1107" s="56">
        <v>0.002</v>
      </c>
      <c r="K1107" s="74" t="str">
        <f t="shared" si="3"/>
        <v/>
      </c>
      <c r="L1107" s="75" t="str">
        <f t="shared" si="4"/>
        <v/>
      </c>
      <c r="M1107" s="75" t="str">
        <f t="shared" si="5"/>
        <v/>
      </c>
      <c r="N1107" s="75" t="str">
        <f t="shared" si="6"/>
        <v/>
      </c>
      <c r="O1107" s="74">
        <f t="shared" si="7"/>
        <v>0.005</v>
      </c>
      <c r="P1107" s="74">
        <f t="shared" si="8"/>
        <v>0.002</v>
      </c>
    </row>
    <row r="1108">
      <c r="A1108" s="33" t="s">
        <v>113</v>
      </c>
      <c r="B1108" s="68" t="s">
        <v>146</v>
      </c>
      <c r="C1108" s="35" t="s">
        <v>49</v>
      </c>
      <c r="D1108" s="73" t="str">
        <f t="shared" si="2"/>
        <v>Asia/Uzbekistan-Asia/2001</v>
      </c>
      <c r="E1108" s="59"/>
      <c r="F1108" s="69"/>
      <c r="G1108" s="69"/>
      <c r="H1108" s="69"/>
      <c r="I1108" s="56">
        <v>0.006</v>
      </c>
      <c r="J1108" s="56">
        <v>0.005</v>
      </c>
      <c r="K1108" s="74" t="str">
        <f t="shared" si="3"/>
        <v/>
      </c>
      <c r="L1108" s="75" t="str">
        <f t="shared" si="4"/>
        <v/>
      </c>
      <c r="M1108" s="75" t="str">
        <f t="shared" si="5"/>
        <v/>
      </c>
      <c r="N1108" s="75" t="str">
        <f t="shared" si="6"/>
        <v/>
      </c>
      <c r="O1108" s="74">
        <f t="shared" si="7"/>
        <v>0.006</v>
      </c>
      <c r="P1108" s="74">
        <f t="shared" si="8"/>
        <v>0.005</v>
      </c>
    </row>
    <row r="1109">
      <c r="A1109" s="33" t="s">
        <v>113</v>
      </c>
      <c r="B1109" s="68" t="s">
        <v>146</v>
      </c>
      <c r="C1109" s="35" t="s">
        <v>50</v>
      </c>
      <c r="D1109" s="73" t="str">
        <f t="shared" si="2"/>
        <v>Asia/Uzbekistan-Asia/2002</v>
      </c>
      <c r="E1109" s="59"/>
      <c r="F1109" s="69"/>
      <c r="G1109" s="69"/>
      <c r="H1109" s="69"/>
      <c r="I1109" s="56">
        <v>0.011</v>
      </c>
      <c r="J1109" s="56">
        <v>0.007</v>
      </c>
      <c r="K1109" s="74" t="str">
        <f t="shared" si="3"/>
        <v/>
      </c>
      <c r="L1109" s="75" t="str">
        <f t="shared" si="4"/>
        <v/>
      </c>
      <c r="M1109" s="75" t="str">
        <f t="shared" si="5"/>
        <v/>
      </c>
      <c r="N1109" s="75" t="str">
        <f t="shared" si="6"/>
        <v/>
      </c>
      <c r="O1109" s="74">
        <f t="shared" si="7"/>
        <v>0.011</v>
      </c>
      <c r="P1109" s="74">
        <f t="shared" si="8"/>
        <v>0.007</v>
      </c>
    </row>
    <row r="1110">
      <c r="A1110" s="33" t="s">
        <v>113</v>
      </c>
      <c r="B1110" s="68" t="s">
        <v>146</v>
      </c>
      <c r="C1110" s="35" t="s">
        <v>51</v>
      </c>
      <c r="D1110" s="73" t="str">
        <f t="shared" si="2"/>
        <v>Asia/Uzbekistan-Asia/2003</v>
      </c>
      <c r="E1110" s="59"/>
      <c r="F1110" s="72">
        <v>29.0</v>
      </c>
      <c r="G1110" s="69"/>
      <c r="H1110" s="69"/>
      <c r="I1110" s="56">
        <v>0.019</v>
      </c>
      <c r="J1110" s="56">
        <v>0.013</v>
      </c>
      <c r="K1110" s="74" t="str">
        <f t="shared" si="3"/>
        <v/>
      </c>
      <c r="L1110" s="75">
        <f t="shared" si="4"/>
        <v>29</v>
      </c>
      <c r="M1110" s="75" t="str">
        <f t="shared" si="5"/>
        <v/>
      </c>
      <c r="N1110" s="75" t="str">
        <f t="shared" si="6"/>
        <v/>
      </c>
      <c r="O1110" s="74">
        <f t="shared" si="7"/>
        <v>0.019</v>
      </c>
      <c r="P1110" s="74">
        <f t="shared" si="8"/>
        <v>0.013</v>
      </c>
    </row>
    <row r="1111">
      <c r="A1111" s="33" t="s">
        <v>113</v>
      </c>
      <c r="B1111" s="68" t="s">
        <v>146</v>
      </c>
      <c r="C1111" s="35" t="s">
        <v>52</v>
      </c>
      <c r="D1111" s="73" t="str">
        <f t="shared" si="2"/>
        <v>Asia/Uzbekistan-Asia/2004</v>
      </c>
      <c r="E1111" s="59"/>
      <c r="F1111" s="72">
        <v>29.0</v>
      </c>
      <c r="G1111" s="69"/>
      <c r="H1111" s="69"/>
      <c r="I1111" s="56">
        <v>0.026</v>
      </c>
      <c r="J1111" s="56">
        <v>0.021</v>
      </c>
      <c r="K1111" s="74" t="str">
        <f t="shared" si="3"/>
        <v/>
      </c>
      <c r="L1111" s="75">
        <f t="shared" si="4"/>
        <v>29</v>
      </c>
      <c r="M1111" s="75" t="str">
        <f t="shared" si="5"/>
        <v/>
      </c>
      <c r="N1111" s="75" t="str">
        <f t="shared" si="6"/>
        <v/>
      </c>
      <c r="O1111" s="74">
        <f t="shared" si="7"/>
        <v>0.026</v>
      </c>
      <c r="P1111" s="74">
        <f t="shared" si="8"/>
        <v>0.021</v>
      </c>
    </row>
    <row r="1112">
      <c r="A1112" s="33" t="s">
        <v>113</v>
      </c>
      <c r="B1112" s="68" t="s">
        <v>146</v>
      </c>
      <c r="C1112" s="35" t="s">
        <v>53</v>
      </c>
      <c r="D1112" s="73" t="str">
        <f t="shared" si="2"/>
        <v>Asia/Uzbekistan-Asia/2005</v>
      </c>
      <c r="E1112" s="56">
        <v>0.967</v>
      </c>
      <c r="F1112" s="72">
        <v>29.0</v>
      </c>
      <c r="G1112" s="69"/>
      <c r="H1112" s="72">
        <v>196.0</v>
      </c>
      <c r="I1112" s="56">
        <v>0.033</v>
      </c>
      <c r="J1112" s="56">
        <v>0.028</v>
      </c>
      <c r="K1112" s="74">
        <f t="shared" si="3"/>
        <v>0.967</v>
      </c>
      <c r="L1112" s="75">
        <f t="shared" si="4"/>
        <v>29</v>
      </c>
      <c r="M1112" s="75" t="str">
        <f t="shared" si="5"/>
        <v/>
      </c>
      <c r="N1112" s="75">
        <f t="shared" si="6"/>
        <v>196</v>
      </c>
      <c r="O1112" s="74">
        <f t="shared" si="7"/>
        <v>0.033</v>
      </c>
      <c r="P1112" s="74">
        <f t="shared" si="8"/>
        <v>0.028</v>
      </c>
    </row>
    <row r="1113">
      <c r="A1113" s="33" t="s">
        <v>113</v>
      </c>
      <c r="B1113" s="68" t="s">
        <v>146</v>
      </c>
      <c r="C1113" s="35" t="s">
        <v>54</v>
      </c>
      <c r="D1113" s="73" t="str">
        <f t="shared" si="2"/>
        <v>Asia/Uzbekistan-Asia/2006</v>
      </c>
      <c r="E1113" s="56">
        <v>1.121</v>
      </c>
      <c r="F1113" s="72">
        <v>29.0</v>
      </c>
      <c r="G1113" s="69"/>
      <c r="H1113" s="72">
        <v>196.0</v>
      </c>
      <c r="I1113" s="56">
        <v>0.064</v>
      </c>
      <c r="J1113" s="56">
        <v>0.096</v>
      </c>
      <c r="K1113" s="74">
        <f t="shared" si="3"/>
        <v>1.121</v>
      </c>
      <c r="L1113" s="75">
        <f t="shared" si="4"/>
        <v>29</v>
      </c>
      <c r="M1113" s="75" t="str">
        <f t="shared" si="5"/>
        <v/>
      </c>
      <c r="N1113" s="75">
        <f t="shared" si="6"/>
        <v>196</v>
      </c>
      <c r="O1113" s="74">
        <f t="shared" si="7"/>
        <v>0.064</v>
      </c>
      <c r="P1113" s="74">
        <f t="shared" si="8"/>
        <v>0.096</v>
      </c>
    </row>
    <row r="1114">
      <c r="A1114" s="33" t="s">
        <v>113</v>
      </c>
      <c r="B1114" s="68" t="s">
        <v>146</v>
      </c>
      <c r="C1114" s="35" t="s">
        <v>55</v>
      </c>
      <c r="D1114" s="73" t="str">
        <f t="shared" si="2"/>
        <v>Asia/Uzbekistan-Asia/2007</v>
      </c>
      <c r="E1114" s="56">
        <v>0.903</v>
      </c>
      <c r="F1114" s="72">
        <v>15.0</v>
      </c>
      <c r="G1114" s="69"/>
      <c r="H1114" s="72">
        <v>196.0</v>
      </c>
      <c r="I1114" s="56">
        <v>0.075</v>
      </c>
      <c r="J1114" s="56">
        <v>0.213</v>
      </c>
      <c r="K1114" s="74">
        <f t="shared" si="3"/>
        <v>0.903</v>
      </c>
      <c r="L1114" s="75">
        <f t="shared" si="4"/>
        <v>15</v>
      </c>
      <c r="M1114" s="75" t="str">
        <f t="shared" si="5"/>
        <v/>
      </c>
      <c r="N1114" s="75">
        <f t="shared" si="6"/>
        <v>196</v>
      </c>
      <c r="O1114" s="74">
        <f t="shared" si="7"/>
        <v>0.075</v>
      </c>
      <c r="P1114" s="74">
        <f t="shared" si="8"/>
        <v>0.213</v>
      </c>
    </row>
    <row r="1115">
      <c r="A1115" s="33" t="s">
        <v>113</v>
      </c>
      <c r="B1115" s="68" t="s">
        <v>146</v>
      </c>
      <c r="C1115" s="35" t="s">
        <v>56</v>
      </c>
      <c r="D1115" s="73" t="str">
        <f t="shared" si="2"/>
        <v>Asia/Uzbekistan-Asia/2008</v>
      </c>
      <c r="E1115" s="56">
        <v>0.898</v>
      </c>
      <c r="F1115" s="72">
        <v>15.0</v>
      </c>
      <c r="G1115" s="69"/>
      <c r="H1115" s="72">
        <v>205.0</v>
      </c>
      <c r="I1115" s="56">
        <v>0.091</v>
      </c>
      <c r="J1115" s="56">
        <v>0.458</v>
      </c>
      <c r="K1115" s="74">
        <f t="shared" si="3"/>
        <v>0.898</v>
      </c>
      <c r="L1115" s="75">
        <f t="shared" si="4"/>
        <v>15</v>
      </c>
      <c r="M1115" s="75" t="str">
        <f t="shared" si="5"/>
        <v/>
      </c>
      <c r="N1115" s="75">
        <f t="shared" si="6"/>
        <v>205</v>
      </c>
      <c r="O1115" s="74">
        <f t="shared" si="7"/>
        <v>0.091</v>
      </c>
      <c r="P1115" s="74">
        <f t="shared" si="8"/>
        <v>0.458</v>
      </c>
    </row>
    <row r="1116">
      <c r="A1116" s="33" t="s">
        <v>113</v>
      </c>
      <c r="B1116" s="68" t="s">
        <v>146</v>
      </c>
      <c r="C1116" s="35" t="s">
        <v>57</v>
      </c>
      <c r="D1116" s="73" t="str">
        <f t="shared" si="2"/>
        <v>Asia/Uzbekistan-Asia/2009</v>
      </c>
      <c r="E1116" s="56">
        <v>0.948</v>
      </c>
      <c r="F1116" s="72">
        <v>15.0</v>
      </c>
      <c r="G1116" s="69"/>
      <c r="H1116" s="72">
        <v>205.0</v>
      </c>
      <c r="I1116" s="56">
        <v>0.171</v>
      </c>
      <c r="J1116" s="56">
        <v>0.599</v>
      </c>
      <c r="K1116" s="74">
        <f t="shared" si="3"/>
        <v>0.948</v>
      </c>
      <c r="L1116" s="75">
        <f t="shared" si="4"/>
        <v>15</v>
      </c>
      <c r="M1116" s="75" t="str">
        <f t="shared" si="5"/>
        <v/>
      </c>
      <c r="N1116" s="75">
        <f t="shared" si="6"/>
        <v>205</v>
      </c>
      <c r="O1116" s="74">
        <f t="shared" si="7"/>
        <v>0.171</v>
      </c>
      <c r="P1116" s="74">
        <f t="shared" si="8"/>
        <v>0.599</v>
      </c>
    </row>
    <row r="1117">
      <c r="A1117" s="33" t="s">
        <v>113</v>
      </c>
      <c r="B1117" s="68" t="s">
        <v>146</v>
      </c>
      <c r="C1117" s="35" t="s">
        <v>58</v>
      </c>
      <c r="D1117" s="73" t="str">
        <f t="shared" si="2"/>
        <v>Asia/Uzbekistan-Asia/2010</v>
      </c>
      <c r="E1117" s="56">
        <v>0.956</v>
      </c>
      <c r="F1117" s="72">
        <v>15.0</v>
      </c>
      <c r="G1117" s="69"/>
      <c r="H1117" s="72">
        <v>205.0</v>
      </c>
      <c r="I1117" s="56">
        <v>0.2</v>
      </c>
      <c r="J1117" s="56">
        <v>0.755</v>
      </c>
      <c r="K1117" s="74">
        <f t="shared" si="3"/>
        <v>0.956</v>
      </c>
      <c r="L1117" s="75">
        <f t="shared" si="4"/>
        <v>15</v>
      </c>
      <c r="M1117" s="75" t="str">
        <f t="shared" si="5"/>
        <v/>
      </c>
      <c r="N1117" s="75">
        <f t="shared" si="6"/>
        <v>205</v>
      </c>
      <c r="O1117" s="74">
        <f t="shared" si="7"/>
        <v>0.2</v>
      </c>
      <c r="P1117" s="74">
        <f t="shared" si="8"/>
        <v>0.755</v>
      </c>
    </row>
    <row r="1118">
      <c r="A1118" s="33" t="s">
        <v>113</v>
      </c>
      <c r="B1118" s="68" t="s">
        <v>146</v>
      </c>
      <c r="C1118" s="35" t="s">
        <v>59</v>
      </c>
      <c r="D1118" s="73" t="str">
        <f t="shared" si="2"/>
        <v>Asia/Uzbekistan-Asia/2011</v>
      </c>
      <c r="E1118" s="56">
        <v>0.975</v>
      </c>
      <c r="F1118" s="72">
        <v>14.0</v>
      </c>
      <c r="G1118" s="69"/>
      <c r="H1118" s="72">
        <v>205.0</v>
      </c>
      <c r="I1118" s="56">
        <v>0.302</v>
      </c>
      <c r="J1118" s="56">
        <v>0.904</v>
      </c>
      <c r="K1118" s="74">
        <f t="shared" si="3"/>
        <v>0.975</v>
      </c>
      <c r="L1118" s="75">
        <f t="shared" si="4"/>
        <v>14</v>
      </c>
      <c r="M1118" s="75" t="str">
        <f t="shared" si="5"/>
        <v/>
      </c>
      <c r="N1118" s="75">
        <f t="shared" si="6"/>
        <v>205</v>
      </c>
      <c r="O1118" s="74">
        <f t="shared" si="7"/>
        <v>0.302</v>
      </c>
      <c r="P1118" s="74">
        <f t="shared" si="8"/>
        <v>0.904</v>
      </c>
    </row>
    <row r="1119">
      <c r="A1119" s="33" t="s">
        <v>113</v>
      </c>
      <c r="B1119" s="68" t="s">
        <v>146</v>
      </c>
      <c r="C1119" s="35" t="s">
        <v>60</v>
      </c>
      <c r="D1119" s="73" t="str">
        <f t="shared" si="2"/>
        <v>Asia/Uzbekistan-Asia/2012</v>
      </c>
      <c r="E1119" s="56">
        <v>0.985</v>
      </c>
      <c r="F1119" s="72">
        <v>12.0</v>
      </c>
      <c r="G1119" s="72">
        <v>156.0</v>
      </c>
      <c r="H1119" s="72">
        <v>205.0</v>
      </c>
      <c r="I1119" s="56">
        <v>0.365</v>
      </c>
      <c r="J1119" s="56">
        <v>0.71</v>
      </c>
      <c r="K1119" s="74">
        <f t="shared" si="3"/>
        <v>0.985</v>
      </c>
      <c r="L1119" s="75">
        <f t="shared" si="4"/>
        <v>12</v>
      </c>
      <c r="M1119" s="75">
        <f t="shared" si="5"/>
        <v>156</v>
      </c>
      <c r="N1119" s="75">
        <f t="shared" si="6"/>
        <v>205</v>
      </c>
      <c r="O1119" s="74">
        <f t="shared" si="7"/>
        <v>0.365</v>
      </c>
      <c r="P1119" s="74">
        <f t="shared" si="8"/>
        <v>0.71</v>
      </c>
    </row>
    <row r="1120">
      <c r="A1120" s="33" t="s">
        <v>113</v>
      </c>
      <c r="B1120" s="68" t="s">
        <v>147</v>
      </c>
      <c r="C1120" s="35" t="s">
        <v>48</v>
      </c>
      <c r="D1120" s="73" t="str">
        <f t="shared" si="2"/>
        <v>Asia/Vietnam-Asia/2000</v>
      </c>
      <c r="E1120" s="59"/>
      <c r="F1120" s="69"/>
      <c r="G1120" s="69"/>
      <c r="H1120" s="69"/>
      <c r="I1120" s="56">
        <v>0.003</v>
      </c>
      <c r="J1120" s="56">
        <v>0.01</v>
      </c>
      <c r="K1120" s="74" t="str">
        <f t="shared" si="3"/>
        <v/>
      </c>
      <c r="L1120" s="75" t="str">
        <f t="shared" si="4"/>
        <v/>
      </c>
      <c r="M1120" s="75" t="str">
        <f t="shared" si="5"/>
        <v/>
      </c>
      <c r="N1120" s="75" t="str">
        <f t="shared" si="6"/>
        <v/>
      </c>
      <c r="O1120" s="74">
        <f t="shared" si="7"/>
        <v>0.003</v>
      </c>
      <c r="P1120" s="74">
        <f t="shared" si="8"/>
        <v>0.01</v>
      </c>
    </row>
    <row r="1121">
      <c r="A1121" s="33" t="s">
        <v>113</v>
      </c>
      <c r="B1121" s="68" t="s">
        <v>147</v>
      </c>
      <c r="C1121" s="35" t="s">
        <v>49</v>
      </c>
      <c r="D1121" s="73" t="str">
        <f t="shared" si="2"/>
        <v>Asia/Vietnam-Asia/2001</v>
      </c>
      <c r="E1121" s="59"/>
      <c r="F1121" s="69"/>
      <c r="G1121" s="69"/>
      <c r="H1121" s="69"/>
      <c r="I1121" s="56">
        <v>0.013</v>
      </c>
      <c r="J1121" s="56">
        <v>0.015</v>
      </c>
      <c r="K1121" s="74" t="str">
        <f t="shared" si="3"/>
        <v/>
      </c>
      <c r="L1121" s="75" t="str">
        <f t="shared" si="4"/>
        <v/>
      </c>
      <c r="M1121" s="75" t="str">
        <f t="shared" si="5"/>
        <v/>
      </c>
      <c r="N1121" s="75" t="str">
        <f t="shared" si="6"/>
        <v/>
      </c>
      <c r="O1121" s="74">
        <f t="shared" si="7"/>
        <v>0.013</v>
      </c>
      <c r="P1121" s="74">
        <f t="shared" si="8"/>
        <v>0.015</v>
      </c>
    </row>
    <row r="1122">
      <c r="A1122" s="33" t="s">
        <v>113</v>
      </c>
      <c r="B1122" s="68" t="s">
        <v>147</v>
      </c>
      <c r="C1122" s="35" t="s">
        <v>50</v>
      </c>
      <c r="D1122" s="73" t="str">
        <f t="shared" si="2"/>
        <v>Asia/Vietnam-Asia/2002</v>
      </c>
      <c r="E1122" s="59"/>
      <c r="F1122" s="69"/>
      <c r="G1122" s="69"/>
      <c r="H1122" s="69"/>
      <c r="I1122" s="56">
        <v>0.019</v>
      </c>
      <c r="J1122" s="56">
        <v>0.023</v>
      </c>
      <c r="K1122" s="74" t="str">
        <f t="shared" si="3"/>
        <v/>
      </c>
      <c r="L1122" s="75" t="str">
        <f t="shared" si="4"/>
        <v/>
      </c>
      <c r="M1122" s="75" t="str">
        <f t="shared" si="5"/>
        <v/>
      </c>
      <c r="N1122" s="75" t="str">
        <f t="shared" si="6"/>
        <v/>
      </c>
      <c r="O1122" s="74">
        <f t="shared" si="7"/>
        <v>0.019</v>
      </c>
      <c r="P1122" s="74">
        <f t="shared" si="8"/>
        <v>0.023</v>
      </c>
    </row>
    <row r="1123">
      <c r="A1123" s="33" t="s">
        <v>113</v>
      </c>
      <c r="B1123" s="68" t="s">
        <v>147</v>
      </c>
      <c r="C1123" s="35" t="s">
        <v>51</v>
      </c>
      <c r="D1123" s="73" t="str">
        <f t="shared" si="2"/>
        <v>Asia/Vietnam-Asia/2003</v>
      </c>
      <c r="E1123" s="59"/>
      <c r="F1123" s="72">
        <v>59.0</v>
      </c>
      <c r="G1123" s="69"/>
      <c r="H1123" s="69"/>
      <c r="I1123" s="56">
        <v>0.038</v>
      </c>
      <c r="J1123" s="56">
        <v>0.033</v>
      </c>
      <c r="K1123" s="74" t="str">
        <f t="shared" si="3"/>
        <v/>
      </c>
      <c r="L1123" s="75">
        <f t="shared" si="4"/>
        <v>59</v>
      </c>
      <c r="M1123" s="75" t="str">
        <f t="shared" si="5"/>
        <v/>
      </c>
      <c r="N1123" s="75" t="str">
        <f t="shared" si="6"/>
        <v/>
      </c>
      <c r="O1123" s="74">
        <f t="shared" si="7"/>
        <v>0.038</v>
      </c>
      <c r="P1123" s="74">
        <f t="shared" si="8"/>
        <v>0.033</v>
      </c>
    </row>
    <row r="1124">
      <c r="A1124" s="33" t="s">
        <v>113</v>
      </c>
      <c r="B1124" s="68" t="s">
        <v>147</v>
      </c>
      <c r="C1124" s="35" t="s">
        <v>52</v>
      </c>
      <c r="D1124" s="73" t="str">
        <f t="shared" si="2"/>
        <v>Asia/Vietnam-Asia/2004</v>
      </c>
      <c r="E1124" s="59"/>
      <c r="F1124" s="72">
        <v>51.0</v>
      </c>
      <c r="G1124" s="69"/>
      <c r="H1124" s="69"/>
      <c r="I1124" s="56">
        <v>0.076</v>
      </c>
      <c r="J1124" s="56">
        <v>0.059</v>
      </c>
      <c r="K1124" s="74" t="str">
        <f t="shared" si="3"/>
        <v/>
      </c>
      <c r="L1124" s="75">
        <f t="shared" si="4"/>
        <v>51</v>
      </c>
      <c r="M1124" s="75" t="str">
        <f t="shared" si="5"/>
        <v/>
      </c>
      <c r="N1124" s="75" t="str">
        <f t="shared" si="6"/>
        <v/>
      </c>
      <c r="O1124" s="74">
        <f t="shared" si="7"/>
        <v>0.076</v>
      </c>
      <c r="P1124" s="74">
        <f t="shared" si="8"/>
        <v>0.059</v>
      </c>
    </row>
    <row r="1125">
      <c r="A1125" s="33" t="s">
        <v>113</v>
      </c>
      <c r="B1125" s="68" t="s">
        <v>147</v>
      </c>
      <c r="C1125" s="35" t="s">
        <v>53</v>
      </c>
      <c r="D1125" s="73" t="str">
        <f t="shared" si="2"/>
        <v>Asia/Vietnam-Asia/2005</v>
      </c>
      <c r="E1125" s="56">
        <v>0.399</v>
      </c>
      <c r="F1125" s="72">
        <v>45.0</v>
      </c>
      <c r="G1125" s="69"/>
      <c r="H1125" s="72">
        <v>1050.0</v>
      </c>
      <c r="I1125" s="56">
        <v>0.127</v>
      </c>
      <c r="J1125" s="56">
        <v>0.113</v>
      </c>
      <c r="K1125" s="74">
        <f t="shared" si="3"/>
        <v>0.399</v>
      </c>
      <c r="L1125" s="75">
        <f t="shared" si="4"/>
        <v>45</v>
      </c>
      <c r="M1125" s="75" t="str">
        <f t="shared" si="5"/>
        <v/>
      </c>
      <c r="N1125" s="75">
        <f t="shared" si="6"/>
        <v>1050</v>
      </c>
      <c r="O1125" s="74">
        <f t="shared" si="7"/>
        <v>0.127</v>
      </c>
      <c r="P1125" s="74">
        <f t="shared" si="8"/>
        <v>0.113</v>
      </c>
    </row>
    <row r="1126">
      <c r="A1126" s="33" t="s">
        <v>113</v>
      </c>
      <c r="B1126" s="68" t="s">
        <v>147</v>
      </c>
      <c r="C1126" s="35" t="s">
        <v>54</v>
      </c>
      <c r="D1126" s="73" t="str">
        <f t="shared" si="2"/>
        <v>Asia/Vietnam-Asia/2006</v>
      </c>
      <c r="E1126" s="56">
        <v>0.399</v>
      </c>
      <c r="F1126" s="72">
        <v>50.0</v>
      </c>
      <c r="G1126" s="69"/>
      <c r="H1126" s="72">
        <v>1050.0</v>
      </c>
      <c r="I1126" s="56">
        <v>0.173</v>
      </c>
      <c r="J1126" s="56">
        <v>0.22</v>
      </c>
      <c r="K1126" s="74">
        <f t="shared" si="3"/>
        <v>0.399</v>
      </c>
      <c r="L1126" s="75">
        <f t="shared" si="4"/>
        <v>50</v>
      </c>
      <c r="M1126" s="75" t="str">
        <f t="shared" si="5"/>
        <v/>
      </c>
      <c r="N1126" s="75">
        <f t="shared" si="6"/>
        <v>1050</v>
      </c>
      <c r="O1126" s="74">
        <f t="shared" si="7"/>
        <v>0.173</v>
      </c>
      <c r="P1126" s="74">
        <f t="shared" si="8"/>
        <v>0.22</v>
      </c>
    </row>
    <row r="1127">
      <c r="A1127" s="33" t="s">
        <v>113</v>
      </c>
      <c r="B1127" s="68" t="s">
        <v>147</v>
      </c>
      <c r="C1127" s="35" t="s">
        <v>55</v>
      </c>
      <c r="D1127" s="73" t="str">
        <f t="shared" si="2"/>
        <v>Asia/Vietnam-Asia/2007</v>
      </c>
      <c r="E1127" s="56">
        <v>0.399</v>
      </c>
      <c r="F1127" s="72">
        <v>39.0</v>
      </c>
      <c r="G1127" s="69"/>
      <c r="H1127" s="72">
        <v>1050.0</v>
      </c>
      <c r="I1127" s="56">
        <v>0.208</v>
      </c>
      <c r="J1127" s="56">
        <v>0.52</v>
      </c>
      <c r="K1127" s="74">
        <f t="shared" si="3"/>
        <v>0.399</v>
      </c>
      <c r="L1127" s="75">
        <f t="shared" si="4"/>
        <v>39</v>
      </c>
      <c r="M1127" s="75" t="str">
        <f t="shared" si="5"/>
        <v/>
      </c>
      <c r="N1127" s="75">
        <f t="shared" si="6"/>
        <v>1050</v>
      </c>
      <c r="O1127" s="74">
        <f t="shared" si="7"/>
        <v>0.208</v>
      </c>
      <c r="P1127" s="74">
        <f t="shared" si="8"/>
        <v>0.52</v>
      </c>
    </row>
    <row r="1128">
      <c r="A1128" s="33" t="s">
        <v>113</v>
      </c>
      <c r="B1128" s="68" t="s">
        <v>147</v>
      </c>
      <c r="C1128" s="35" t="s">
        <v>56</v>
      </c>
      <c r="D1128" s="73" t="str">
        <f t="shared" si="2"/>
        <v>Asia/Vietnam-Asia/2008</v>
      </c>
      <c r="E1128" s="56">
        <v>0.399</v>
      </c>
      <c r="F1128" s="72">
        <v>39.0</v>
      </c>
      <c r="G1128" s="69"/>
      <c r="H1128" s="72">
        <v>1050.0</v>
      </c>
      <c r="I1128" s="56">
        <v>0.239</v>
      </c>
      <c r="J1128" s="56">
        <v>0.857</v>
      </c>
      <c r="K1128" s="74">
        <f t="shared" si="3"/>
        <v>0.399</v>
      </c>
      <c r="L1128" s="75">
        <f t="shared" si="4"/>
        <v>39</v>
      </c>
      <c r="M1128" s="75" t="str">
        <f t="shared" si="5"/>
        <v/>
      </c>
      <c r="N1128" s="75">
        <f t="shared" si="6"/>
        <v>1050</v>
      </c>
      <c r="O1128" s="74">
        <f t="shared" si="7"/>
        <v>0.239</v>
      </c>
      <c r="P1128" s="74">
        <f t="shared" si="8"/>
        <v>0.857</v>
      </c>
    </row>
    <row r="1129">
      <c r="A1129" s="33" t="s">
        <v>113</v>
      </c>
      <c r="B1129" s="68" t="s">
        <v>147</v>
      </c>
      <c r="C1129" s="35" t="s">
        <v>57</v>
      </c>
      <c r="D1129" s="73" t="str">
        <f t="shared" si="2"/>
        <v>Asia/Vietnam-Asia/2009</v>
      </c>
      <c r="E1129" s="56">
        <v>0.399</v>
      </c>
      <c r="F1129" s="72">
        <v>39.0</v>
      </c>
      <c r="G1129" s="69"/>
      <c r="H1129" s="72">
        <v>1050.0</v>
      </c>
      <c r="I1129" s="56">
        <v>0.266</v>
      </c>
      <c r="J1129" s="56">
        <v>1.114</v>
      </c>
      <c r="K1129" s="74">
        <f t="shared" si="3"/>
        <v>0.399</v>
      </c>
      <c r="L1129" s="75">
        <f t="shared" si="4"/>
        <v>39</v>
      </c>
      <c r="M1129" s="75" t="str">
        <f t="shared" si="5"/>
        <v/>
      </c>
      <c r="N1129" s="75">
        <f t="shared" si="6"/>
        <v>1050</v>
      </c>
      <c r="O1129" s="74">
        <f t="shared" si="7"/>
        <v>0.266</v>
      </c>
      <c r="P1129" s="74">
        <f t="shared" si="8"/>
        <v>1.114</v>
      </c>
    </row>
    <row r="1130">
      <c r="A1130" s="33" t="s">
        <v>113</v>
      </c>
      <c r="B1130" s="68" t="s">
        <v>147</v>
      </c>
      <c r="C1130" s="35" t="s">
        <v>58</v>
      </c>
      <c r="D1130" s="73" t="str">
        <f t="shared" si="2"/>
        <v>Asia/Vietnam-Asia/2010</v>
      </c>
      <c r="E1130" s="56">
        <v>0.329</v>
      </c>
      <c r="F1130" s="72">
        <v>38.0</v>
      </c>
      <c r="G1130" s="69"/>
      <c r="H1130" s="72">
        <v>941.0</v>
      </c>
      <c r="I1130" s="56">
        <v>0.307</v>
      </c>
      <c r="J1130" s="56">
        <v>1.253</v>
      </c>
      <c r="K1130" s="74">
        <f t="shared" si="3"/>
        <v>0.329</v>
      </c>
      <c r="L1130" s="75">
        <f t="shared" si="4"/>
        <v>38</v>
      </c>
      <c r="M1130" s="75" t="str">
        <f t="shared" si="5"/>
        <v/>
      </c>
      <c r="N1130" s="75">
        <f t="shared" si="6"/>
        <v>941</v>
      </c>
      <c r="O1130" s="74">
        <f t="shared" si="7"/>
        <v>0.307</v>
      </c>
      <c r="P1130" s="74">
        <f t="shared" si="8"/>
        <v>1.253</v>
      </c>
    </row>
    <row r="1131">
      <c r="A1131" s="33" t="s">
        <v>113</v>
      </c>
      <c r="B1131" s="68" t="s">
        <v>147</v>
      </c>
      <c r="C1131" s="35" t="s">
        <v>59</v>
      </c>
      <c r="D1131" s="73" t="str">
        <f t="shared" si="2"/>
        <v>Asia/Vietnam-Asia/2011</v>
      </c>
      <c r="E1131" s="56">
        <v>0.4</v>
      </c>
      <c r="F1131" s="72">
        <v>38.0</v>
      </c>
      <c r="G1131" s="69"/>
      <c r="H1131" s="72">
        <v>941.0</v>
      </c>
      <c r="I1131" s="56">
        <v>0.351</v>
      </c>
      <c r="J1131" s="56">
        <v>1.416</v>
      </c>
      <c r="K1131" s="74">
        <f t="shared" si="3"/>
        <v>0.4</v>
      </c>
      <c r="L1131" s="75">
        <f t="shared" si="4"/>
        <v>38</v>
      </c>
      <c r="M1131" s="75" t="str">
        <f t="shared" si="5"/>
        <v/>
      </c>
      <c r="N1131" s="75">
        <f t="shared" si="6"/>
        <v>941</v>
      </c>
      <c r="O1131" s="74">
        <f t="shared" si="7"/>
        <v>0.351</v>
      </c>
      <c r="P1131" s="74">
        <f t="shared" si="8"/>
        <v>1.416</v>
      </c>
    </row>
    <row r="1132">
      <c r="A1132" s="33" t="s">
        <v>113</v>
      </c>
      <c r="B1132" s="68" t="s">
        <v>147</v>
      </c>
      <c r="C1132" s="35" t="s">
        <v>60</v>
      </c>
      <c r="D1132" s="73" t="str">
        <f t="shared" si="2"/>
        <v>Asia/Vietnam-Asia/2012</v>
      </c>
      <c r="E1132" s="56">
        <v>0.343</v>
      </c>
      <c r="F1132" s="72">
        <v>34.0</v>
      </c>
      <c r="G1132" s="72">
        <v>98.0</v>
      </c>
      <c r="H1132" s="72">
        <v>872.0</v>
      </c>
      <c r="I1132" s="56">
        <v>0.395</v>
      </c>
      <c r="J1132" s="56">
        <v>1.477</v>
      </c>
      <c r="K1132" s="74">
        <f t="shared" si="3"/>
        <v>0.343</v>
      </c>
      <c r="L1132" s="75">
        <f t="shared" si="4"/>
        <v>34</v>
      </c>
      <c r="M1132" s="75">
        <f t="shared" si="5"/>
        <v>98</v>
      </c>
      <c r="N1132" s="75">
        <f t="shared" si="6"/>
        <v>872</v>
      </c>
      <c r="O1132" s="74">
        <f t="shared" si="7"/>
        <v>0.395</v>
      </c>
      <c r="P1132" s="74">
        <f t="shared" si="8"/>
        <v>1.477</v>
      </c>
    </row>
    <row r="1133">
      <c r="A1133" s="33" t="s">
        <v>148</v>
      </c>
      <c r="B1133" s="68" t="s">
        <v>149</v>
      </c>
      <c r="C1133" s="35" t="s">
        <v>48</v>
      </c>
      <c r="D1133" s="73" t="str">
        <f t="shared" si="2"/>
        <v>Europe/Albania-Europe/2000</v>
      </c>
      <c r="E1133" s="59"/>
      <c r="F1133" s="69"/>
      <c r="G1133" s="69"/>
      <c r="H1133" s="69"/>
      <c r="I1133" s="56">
        <v>0.001</v>
      </c>
      <c r="J1133" s="56">
        <v>0.009</v>
      </c>
      <c r="K1133" s="74" t="str">
        <f t="shared" si="3"/>
        <v/>
      </c>
      <c r="L1133" s="75" t="str">
        <f t="shared" si="4"/>
        <v/>
      </c>
      <c r="M1133" s="75" t="str">
        <f t="shared" si="5"/>
        <v/>
      </c>
      <c r="N1133" s="75" t="str">
        <f t="shared" si="6"/>
        <v/>
      </c>
      <c r="O1133" s="74">
        <f t="shared" si="7"/>
        <v>0.001</v>
      </c>
      <c r="P1133" s="74">
        <f t="shared" si="8"/>
        <v>0.009</v>
      </c>
    </row>
    <row r="1134">
      <c r="A1134" s="33" t="s">
        <v>148</v>
      </c>
      <c r="B1134" s="68" t="s">
        <v>149</v>
      </c>
      <c r="C1134" s="35" t="s">
        <v>49</v>
      </c>
      <c r="D1134" s="73" t="str">
        <f t="shared" si="2"/>
        <v>Europe/Albania-Europe/2001</v>
      </c>
      <c r="E1134" s="59"/>
      <c r="F1134" s="69"/>
      <c r="G1134" s="69"/>
      <c r="H1134" s="69"/>
      <c r="I1134" s="56">
        <v>0.003</v>
      </c>
      <c r="J1134" s="56">
        <v>0.119</v>
      </c>
      <c r="K1134" s="74" t="str">
        <f t="shared" si="3"/>
        <v/>
      </c>
      <c r="L1134" s="75" t="str">
        <f t="shared" si="4"/>
        <v/>
      </c>
      <c r="M1134" s="75" t="str">
        <f t="shared" si="5"/>
        <v/>
      </c>
      <c r="N1134" s="75" t="str">
        <f t="shared" si="6"/>
        <v/>
      </c>
      <c r="O1134" s="74">
        <f t="shared" si="7"/>
        <v>0.003</v>
      </c>
      <c r="P1134" s="74">
        <f t="shared" si="8"/>
        <v>0.119</v>
      </c>
    </row>
    <row r="1135">
      <c r="A1135" s="33" t="s">
        <v>148</v>
      </c>
      <c r="B1135" s="68" t="s">
        <v>149</v>
      </c>
      <c r="C1135" s="35" t="s">
        <v>50</v>
      </c>
      <c r="D1135" s="73" t="str">
        <f t="shared" si="2"/>
        <v>Europe/Albania-Europe/2002</v>
      </c>
      <c r="E1135" s="59"/>
      <c r="F1135" s="69"/>
      <c r="G1135" s="69"/>
      <c r="H1135" s="69"/>
      <c r="I1135" s="56">
        <v>0.004</v>
      </c>
      <c r="J1135" s="56">
        <v>0.261</v>
      </c>
      <c r="K1135" s="74" t="str">
        <f t="shared" si="3"/>
        <v/>
      </c>
      <c r="L1135" s="75" t="str">
        <f t="shared" si="4"/>
        <v/>
      </c>
      <c r="M1135" s="75" t="str">
        <f t="shared" si="5"/>
        <v/>
      </c>
      <c r="N1135" s="75" t="str">
        <f t="shared" si="6"/>
        <v/>
      </c>
      <c r="O1135" s="74">
        <f t="shared" si="7"/>
        <v>0.004</v>
      </c>
      <c r="P1135" s="74">
        <f t="shared" si="8"/>
        <v>0.261</v>
      </c>
    </row>
    <row r="1136">
      <c r="A1136" s="33" t="s">
        <v>148</v>
      </c>
      <c r="B1136" s="68" t="s">
        <v>149</v>
      </c>
      <c r="C1136" s="35" t="s">
        <v>51</v>
      </c>
      <c r="D1136" s="73" t="str">
        <f t="shared" si="2"/>
        <v>Europe/Albania-Europe/2003</v>
      </c>
      <c r="E1136" s="59"/>
      <c r="F1136" s="72">
        <v>41.0</v>
      </c>
      <c r="G1136" s="69"/>
      <c r="H1136" s="69"/>
      <c r="I1136" s="56">
        <v>0.01</v>
      </c>
      <c r="J1136" s="56">
        <v>0.34</v>
      </c>
      <c r="K1136" s="74" t="str">
        <f t="shared" si="3"/>
        <v/>
      </c>
      <c r="L1136" s="75">
        <f t="shared" si="4"/>
        <v>41</v>
      </c>
      <c r="M1136" s="75" t="str">
        <f t="shared" si="5"/>
        <v/>
      </c>
      <c r="N1136" s="75" t="str">
        <f t="shared" si="6"/>
        <v/>
      </c>
      <c r="O1136" s="74">
        <f t="shared" si="7"/>
        <v>0.01</v>
      </c>
      <c r="P1136" s="74">
        <f t="shared" si="8"/>
        <v>0.34</v>
      </c>
    </row>
    <row r="1137">
      <c r="A1137" s="33" t="s">
        <v>148</v>
      </c>
      <c r="B1137" s="68" t="s">
        <v>149</v>
      </c>
      <c r="C1137" s="35" t="s">
        <v>52</v>
      </c>
      <c r="D1137" s="73" t="str">
        <f t="shared" si="2"/>
        <v>Europe/Albania-Europe/2004</v>
      </c>
      <c r="E1137" s="59"/>
      <c r="F1137" s="72">
        <v>41.0</v>
      </c>
      <c r="G1137" s="69"/>
      <c r="H1137" s="69"/>
      <c r="I1137" s="56">
        <v>0.024</v>
      </c>
      <c r="J1137" s="56">
        <v>0.392</v>
      </c>
      <c r="K1137" s="74" t="str">
        <f t="shared" si="3"/>
        <v/>
      </c>
      <c r="L1137" s="75">
        <f t="shared" si="4"/>
        <v>41</v>
      </c>
      <c r="M1137" s="75" t="str">
        <f t="shared" si="5"/>
        <v/>
      </c>
      <c r="N1137" s="75" t="str">
        <f t="shared" si="6"/>
        <v/>
      </c>
      <c r="O1137" s="74">
        <f t="shared" si="7"/>
        <v>0.024</v>
      </c>
      <c r="P1137" s="74">
        <f t="shared" si="8"/>
        <v>0.392</v>
      </c>
    </row>
    <row r="1138">
      <c r="A1138" s="33" t="s">
        <v>148</v>
      </c>
      <c r="B1138" s="68" t="s">
        <v>149</v>
      </c>
      <c r="C1138" s="35" t="s">
        <v>53</v>
      </c>
      <c r="D1138" s="73" t="str">
        <f t="shared" si="2"/>
        <v>Europe/Albania-Europe/2005</v>
      </c>
      <c r="E1138" s="56">
        <v>0.582</v>
      </c>
      <c r="F1138" s="72">
        <v>41.0</v>
      </c>
      <c r="G1138" s="69"/>
      <c r="H1138" s="72">
        <v>364.0</v>
      </c>
      <c r="I1138" s="56">
        <v>0.06</v>
      </c>
      <c r="J1138" s="56">
        <v>0.479</v>
      </c>
      <c r="K1138" s="74">
        <f t="shared" si="3"/>
        <v>0.582</v>
      </c>
      <c r="L1138" s="75">
        <f t="shared" si="4"/>
        <v>41</v>
      </c>
      <c r="M1138" s="75" t="str">
        <f t="shared" si="5"/>
        <v/>
      </c>
      <c r="N1138" s="75">
        <f t="shared" si="6"/>
        <v>364</v>
      </c>
      <c r="O1138" s="74">
        <f t="shared" si="7"/>
        <v>0.06</v>
      </c>
      <c r="P1138" s="74">
        <f t="shared" si="8"/>
        <v>0.479</v>
      </c>
    </row>
    <row r="1139">
      <c r="A1139" s="33" t="s">
        <v>148</v>
      </c>
      <c r="B1139" s="68" t="s">
        <v>149</v>
      </c>
      <c r="C1139" s="35" t="s">
        <v>54</v>
      </c>
      <c r="D1139" s="73" t="str">
        <f t="shared" si="2"/>
        <v>Europe/Albania-Europe/2006</v>
      </c>
      <c r="E1139" s="56">
        <v>0.565</v>
      </c>
      <c r="F1139" s="72">
        <v>39.0</v>
      </c>
      <c r="G1139" s="69"/>
      <c r="H1139" s="72">
        <v>364.0</v>
      </c>
      <c r="I1139" s="56">
        <v>0.096</v>
      </c>
      <c r="J1139" s="56">
        <v>0.601</v>
      </c>
      <c r="K1139" s="74">
        <f t="shared" si="3"/>
        <v>0.565</v>
      </c>
      <c r="L1139" s="75">
        <f t="shared" si="4"/>
        <v>39</v>
      </c>
      <c r="M1139" s="75" t="str">
        <f t="shared" si="5"/>
        <v/>
      </c>
      <c r="N1139" s="75">
        <f t="shared" si="6"/>
        <v>364</v>
      </c>
      <c r="O1139" s="74">
        <f t="shared" si="7"/>
        <v>0.096</v>
      </c>
      <c r="P1139" s="74">
        <f t="shared" si="8"/>
        <v>0.601</v>
      </c>
    </row>
    <row r="1140">
      <c r="A1140" s="33" t="s">
        <v>148</v>
      </c>
      <c r="B1140" s="68" t="s">
        <v>149</v>
      </c>
      <c r="C1140" s="35" t="s">
        <v>55</v>
      </c>
      <c r="D1140" s="73" t="str">
        <f t="shared" si="2"/>
        <v>Europe/Albania-Europe/2007</v>
      </c>
      <c r="E1140" s="56">
        <v>0.459</v>
      </c>
      <c r="F1140" s="72">
        <v>36.0</v>
      </c>
      <c r="G1140" s="69"/>
      <c r="H1140" s="72">
        <v>364.0</v>
      </c>
      <c r="I1140" s="56">
        <v>0.15</v>
      </c>
      <c r="J1140" s="56">
        <v>0.734</v>
      </c>
      <c r="K1140" s="74">
        <f t="shared" si="3"/>
        <v>0.459</v>
      </c>
      <c r="L1140" s="75">
        <f t="shared" si="4"/>
        <v>36</v>
      </c>
      <c r="M1140" s="75" t="str">
        <f t="shared" si="5"/>
        <v/>
      </c>
      <c r="N1140" s="75">
        <f t="shared" si="6"/>
        <v>364</v>
      </c>
      <c r="O1140" s="74">
        <f t="shared" si="7"/>
        <v>0.15</v>
      </c>
      <c r="P1140" s="74">
        <f t="shared" si="8"/>
        <v>0.734</v>
      </c>
    </row>
    <row r="1141">
      <c r="A1141" s="33" t="s">
        <v>148</v>
      </c>
      <c r="B1141" s="68" t="s">
        <v>149</v>
      </c>
      <c r="C1141" s="35" t="s">
        <v>56</v>
      </c>
      <c r="D1141" s="73" t="str">
        <f t="shared" si="2"/>
        <v>Europe/Albania-Europe/2008</v>
      </c>
      <c r="E1141" s="56">
        <v>0.462</v>
      </c>
      <c r="F1141" s="72">
        <v>9.0</v>
      </c>
      <c r="G1141" s="69"/>
      <c r="H1141" s="72">
        <v>368.0</v>
      </c>
      <c r="I1141" s="56">
        <v>0.239</v>
      </c>
      <c r="J1141" s="56">
        <v>0.589</v>
      </c>
      <c r="K1141" s="74">
        <f t="shared" si="3"/>
        <v>0.462</v>
      </c>
      <c r="L1141" s="75">
        <f t="shared" si="4"/>
        <v>9</v>
      </c>
      <c r="M1141" s="75" t="str">
        <f t="shared" si="5"/>
        <v/>
      </c>
      <c r="N1141" s="75">
        <f t="shared" si="6"/>
        <v>368</v>
      </c>
      <c r="O1141" s="74">
        <f t="shared" si="7"/>
        <v>0.239</v>
      </c>
      <c r="P1141" s="74">
        <f t="shared" si="8"/>
        <v>0.589</v>
      </c>
    </row>
    <row r="1142">
      <c r="A1142" s="33" t="s">
        <v>148</v>
      </c>
      <c r="B1142" s="68" t="s">
        <v>149</v>
      </c>
      <c r="C1142" s="35" t="s">
        <v>57</v>
      </c>
      <c r="D1142" s="73" t="str">
        <f t="shared" si="2"/>
        <v>Europe/Albania-Europe/2009</v>
      </c>
      <c r="E1142" s="56">
        <v>0.37</v>
      </c>
      <c r="F1142" s="72">
        <v>6.0</v>
      </c>
      <c r="G1142" s="69"/>
      <c r="H1142" s="72">
        <v>368.0</v>
      </c>
      <c r="I1142" s="56">
        <v>0.412</v>
      </c>
      <c r="J1142" s="56">
        <v>0.782</v>
      </c>
      <c r="K1142" s="74">
        <f t="shared" si="3"/>
        <v>0.37</v>
      </c>
      <c r="L1142" s="75">
        <f t="shared" si="4"/>
        <v>6</v>
      </c>
      <c r="M1142" s="75" t="str">
        <f t="shared" si="5"/>
        <v/>
      </c>
      <c r="N1142" s="75">
        <f t="shared" si="6"/>
        <v>368</v>
      </c>
      <c r="O1142" s="74">
        <f t="shared" si="7"/>
        <v>0.412</v>
      </c>
      <c r="P1142" s="74">
        <f t="shared" si="8"/>
        <v>0.782</v>
      </c>
    </row>
    <row r="1143">
      <c r="A1143" s="33" t="s">
        <v>148</v>
      </c>
      <c r="B1143" s="68" t="s">
        <v>149</v>
      </c>
      <c r="C1143" s="35" t="s">
        <v>58</v>
      </c>
      <c r="D1143" s="73" t="str">
        <f t="shared" si="2"/>
        <v>Europe/Albania-Europe/2010</v>
      </c>
      <c r="E1143" s="56">
        <v>0.331</v>
      </c>
      <c r="F1143" s="72">
        <v>6.0</v>
      </c>
      <c r="G1143" s="69"/>
      <c r="H1143" s="72">
        <v>360.0</v>
      </c>
      <c r="I1143" s="56">
        <v>0.45</v>
      </c>
      <c r="J1143" s="56">
        <v>0.855</v>
      </c>
      <c r="K1143" s="74">
        <f t="shared" si="3"/>
        <v>0.331</v>
      </c>
      <c r="L1143" s="75">
        <f t="shared" si="4"/>
        <v>6</v>
      </c>
      <c r="M1143" s="75" t="str">
        <f t="shared" si="5"/>
        <v/>
      </c>
      <c r="N1143" s="75">
        <f t="shared" si="6"/>
        <v>360</v>
      </c>
      <c r="O1143" s="74">
        <f t="shared" si="7"/>
        <v>0.45</v>
      </c>
      <c r="P1143" s="74">
        <f t="shared" si="8"/>
        <v>0.855</v>
      </c>
    </row>
    <row r="1144">
      <c r="A1144" s="33" t="s">
        <v>148</v>
      </c>
      <c r="B1144" s="68" t="s">
        <v>149</v>
      </c>
      <c r="C1144" s="35" t="s">
        <v>59</v>
      </c>
      <c r="D1144" s="73" t="str">
        <f t="shared" si="2"/>
        <v>Europe/Albania-Europe/2011</v>
      </c>
      <c r="E1144" s="56">
        <v>0.315</v>
      </c>
      <c r="F1144" s="72">
        <v>6.0</v>
      </c>
      <c r="G1144" s="69"/>
      <c r="H1144" s="72">
        <v>371.0</v>
      </c>
      <c r="I1144" s="56">
        <v>0.49</v>
      </c>
      <c r="J1144" s="56">
        <v>0.983</v>
      </c>
      <c r="K1144" s="74">
        <f t="shared" si="3"/>
        <v>0.315</v>
      </c>
      <c r="L1144" s="75">
        <f t="shared" si="4"/>
        <v>6</v>
      </c>
      <c r="M1144" s="75" t="str">
        <f t="shared" si="5"/>
        <v/>
      </c>
      <c r="N1144" s="75">
        <f t="shared" si="6"/>
        <v>371</v>
      </c>
      <c r="O1144" s="74">
        <f t="shared" si="7"/>
        <v>0.49</v>
      </c>
      <c r="P1144" s="74">
        <f t="shared" si="8"/>
        <v>0.983</v>
      </c>
    </row>
    <row r="1145">
      <c r="A1145" s="33" t="s">
        <v>148</v>
      </c>
      <c r="B1145" s="68" t="s">
        <v>149</v>
      </c>
      <c r="C1145" s="35" t="s">
        <v>60</v>
      </c>
      <c r="D1145" s="73" t="str">
        <f t="shared" si="2"/>
        <v>Europe/Albania-Europe/2012</v>
      </c>
      <c r="E1145" s="56">
        <v>0.32</v>
      </c>
      <c r="F1145" s="72">
        <v>5.0</v>
      </c>
      <c r="G1145" s="72">
        <v>82.0</v>
      </c>
      <c r="H1145" s="72">
        <v>357.0</v>
      </c>
      <c r="I1145" s="56">
        <v>0.547</v>
      </c>
      <c r="J1145" s="56">
        <v>1.107</v>
      </c>
      <c r="K1145" s="74">
        <f t="shared" si="3"/>
        <v>0.32</v>
      </c>
      <c r="L1145" s="75">
        <f t="shared" si="4"/>
        <v>5</v>
      </c>
      <c r="M1145" s="75">
        <f t="shared" si="5"/>
        <v>82</v>
      </c>
      <c r="N1145" s="75">
        <f t="shared" si="6"/>
        <v>357</v>
      </c>
      <c r="O1145" s="74">
        <f t="shared" si="7"/>
        <v>0.547</v>
      </c>
      <c r="P1145" s="74">
        <f t="shared" si="8"/>
        <v>1.107</v>
      </c>
    </row>
    <row r="1146">
      <c r="A1146" s="33" t="s">
        <v>148</v>
      </c>
      <c r="B1146" s="68" t="s">
        <v>150</v>
      </c>
      <c r="C1146" s="35" t="s">
        <v>48</v>
      </c>
      <c r="D1146" s="73" t="str">
        <f t="shared" si="2"/>
        <v>Europe/Andorra-Europe/2000</v>
      </c>
      <c r="E1146" s="59"/>
      <c r="F1146" s="69"/>
      <c r="G1146" s="69"/>
      <c r="H1146" s="69"/>
      <c r="I1146" s="56">
        <v>0.105</v>
      </c>
      <c r="J1146" s="56">
        <v>0.36</v>
      </c>
      <c r="K1146" s="74" t="str">
        <f t="shared" si="3"/>
        <v/>
      </c>
      <c r="L1146" s="75" t="str">
        <f t="shared" si="4"/>
        <v/>
      </c>
      <c r="M1146" s="75" t="str">
        <f t="shared" si="5"/>
        <v/>
      </c>
      <c r="N1146" s="75" t="str">
        <f t="shared" si="6"/>
        <v/>
      </c>
      <c r="O1146" s="74">
        <f t="shared" si="7"/>
        <v>0.105</v>
      </c>
      <c r="P1146" s="74">
        <f t="shared" si="8"/>
        <v>0.36</v>
      </c>
    </row>
    <row r="1147">
      <c r="A1147" s="33" t="s">
        <v>148</v>
      </c>
      <c r="B1147" s="68" t="s">
        <v>150</v>
      </c>
      <c r="C1147" s="35" t="s">
        <v>49</v>
      </c>
      <c r="D1147" s="73" t="str">
        <f t="shared" si="2"/>
        <v>Europe/Andorra-Europe/2001</v>
      </c>
      <c r="E1147" s="59"/>
      <c r="F1147" s="69"/>
      <c r="G1147" s="69"/>
      <c r="H1147" s="69"/>
      <c r="I1147" s="59"/>
      <c r="J1147" s="56">
        <v>0.433</v>
      </c>
      <c r="K1147" s="74" t="str">
        <f t="shared" si="3"/>
        <v/>
      </c>
      <c r="L1147" s="75" t="str">
        <f t="shared" si="4"/>
        <v/>
      </c>
      <c r="M1147" s="75" t="str">
        <f t="shared" si="5"/>
        <v/>
      </c>
      <c r="N1147" s="75" t="str">
        <f t="shared" si="6"/>
        <v/>
      </c>
      <c r="O1147" s="74">
        <f t="shared" si="7"/>
        <v>0.105</v>
      </c>
      <c r="P1147" s="74">
        <f t="shared" si="8"/>
        <v>0.433</v>
      </c>
    </row>
    <row r="1148">
      <c r="A1148" s="33" t="s">
        <v>148</v>
      </c>
      <c r="B1148" s="68" t="s">
        <v>150</v>
      </c>
      <c r="C1148" s="35" t="s">
        <v>50</v>
      </c>
      <c r="D1148" s="73" t="str">
        <f t="shared" si="2"/>
        <v>Europe/Andorra-Europe/2002</v>
      </c>
      <c r="E1148" s="59"/>
      <c r="F1148" s="69"/>
      <c r="G1148" s="69"/>
      <c r="H1148" s="69"/>
      <c r="I1148" s="56">
        <v>0.113</v>
      </c>
      <c r="J1148" s="56">
        <v>0.458</v>
      </c>
      <c r="K1148" s="74" t="str">
        <f t="shared" si="3"/>
        <v/>
      </c>
      <c r="L1148" s="75" t="str">
        <f t="shared" si="4"/>
        <v/>
      </c>
      <c r="M1148" s="75" t="str">
        <f t="shared" si="5"/>
        <v/>
      </c>
      <c r="N1148" s="75" t="str">
        <f t="shared" si="6"/>
        <v/>
      </c>
      <c r="O1148" s="74">
        <f t="shared" si="7"/>
        <v>0.113</v>
      </c>
      <c r="P1148" s="74">
        <f t="shared" si="8"/>
        <v>0.458</v>
      </c>
    </row>
    <row r="1149">
      <c r="A1149" s="33" t="s">
        <v>148</v>
      </c>
      <c r="B1149" s="68" t="s">
        <v>150</v>
      </c>
      <c r="C1149" s="35" t="s">
        <v>51</v>
      </c>
      <c r="D1149" s="73" t="str">
        <f t="shared" si="2"/>
        <v>Europe/Andorra-Europe/2003</v>
      </c>
      <c r="E1149" s="59"/>
      <c r="F1149" s="69"/>
      <c r="G1149" s="69"/>
      <c r="H1149" s="69"/>
      <c r="I1149" s="56">
        <v>0.135</v>
      </c>
      <c r="J1149" s="56">
        <v>0.686</v>
      </c>
      <c r="K1149" s="74" t="str">
        <f t="shared" si="3"/>
        <v/>
      </c>
      <c r="L1149" s="75" t="str">
        <f t="shared" si="4"/>
        <v/>
      </c>
      <c r="M1149" s="75" t="str">
        <f t="shared" si="5"/>
        <v/>
      </c>
      <c r="N1149" s="75" t="str">
        <f t="shared" si="6"/>
        <v/>
      </c>
      <c r="O1149" s="74">
        <f t="shared" si="7"/>
        <v>0.135</v>
      </c>
      <c r="P1149" s="74">
        <f t="shared" si="8"/>
        <v>0.686</v>
      </c>
    </row>
    <row r="1150">
      <c r="A1150" s="33" t="s">
        <v>148</v>
      </c>
      <c r="B1150" s="68" t="s">
        <v>150</v>
      </c>
      <c r="C1150" s="35" t="s">
        <v>52</v>
      </c>
      <c r="D1150" s="73" t="str">
        <f t="shared" si="2"/>
        <v>Europe/Andorra-Europe/2004</v>
      </c>
      <c r="E1150" s="59"/>
      <c r="F1150" s="69"/>
      <c r="G1150" s="69"/>
      <c r="H1150" s="69"/>
      <c r="I1150" s="56">
        <v>0.268</v>
      </c>
      <c r="J1150" s="56">
        <v>0.738</v>
      </c>
      <c r="K1150" s="74" t="str">
        <f t="shared" si="3"/>
        <v/>
      </c>
      <c r="L1150" s="75" t="str">
        <f t="shared" si="4"/>
        <v/>
      </c>
      <c r="M1150" s="75" t="str">
        <f t="shared" si="5"/>
        <v/>
      </c>
      <c r="N1150" s="75" t="str">
        <f t="shared" si="6"/>
        <v/>
      </c>
      <c r="O1150" s="74">
        <f t="shared" si="7"/>
        <v>0.268</v>
      </c>
      <c r="P1150" s="74">
        <f t="shared" si="8"/>
        <v>0.738</v>
      </c>
    </row>
    <row r="1151">
      <c r="A1151" s="33" t="s">
        <v>148</v>
      </c>
      <c r="B1151" s="68" t="s">
        <v>150</v>
      </c>
      <c r="C1151" s="35" t="s">
        <v>53</v>
      </c>
      <c r="D1151" s="73" t="str">
        <f t="shared" si="2"/>
        <v>Europe/Andorra-Europe/2005</v>
      </c>
      <c r="E1151" s="59"/>
      <c r="F1151" s="69"/>
      <c r="G1151" s="69"/>
      <c r="H1151" s="69"/>
      <c r="I1151" s="56">
        <v>0.376</v>
      </c>
      <c r="J1151" s="56">
        <v>0.795</v>
      </c>
      <c r="K1151" s="74" t="str">
        <f t="shared" si="3"/>
        <v/>
      </c>
      <c r="L1151" s="75" t="str">
        <f t="shared" si="4"/>
        <v/>
      </c>
      <c r="M1151" s="75" t="str">
        <f t="shared" si="5"/>
        <v/>
      </c>
      <c r="N1151" s="75" t="str">
        <f t="shared" si="6"/>
        <v/>
      </c>
      <c r="O1151" s="74">
        <f t="shared" si="7"/>
        <v>0.376</v>
      </c>
      <c r="P1151" s="74">
        <f t="shared" si="8"/>
        <v>0.795</v>
      </c>
    </row>
    <row r="1152">
      <c r="A1152" s="33" t="s">
        <v>148</v>
      </c>
      <c r="B1152" s="68" t="s">
        <v>150</v>
      </c>
      <c r="C1152" s="35" t="s">
        <v>54</v>
      </c>
      <c r="D1152" s="73" t="str">
        <f t="shared" si="2"/>
        <v>Europe/Andorra-Europe/2006</v>
      </c>
      <c r="E1152" s="59"/>
      <c r="F1152" s="69"/>
      <c r="G1152" s="69"/>
      <c r="H1152" s="69"/>
      <c r="I1152" s="56">
        <v>0.489</v>
      </c>
      <c r="J1152" s="56">
        <v>0.843</v>
      </c>
      <c r="K1152" s="74" t="str">
        <f t="shared" si="3"/>
        <v/>
      </c>
      <c r="L1152" s="75" t="str">
        <f t="shared" si="4"/>
        <v/>
      </c>
      <c r="M1152" s="75" t="str">
        <f t="shared" si="5"/>
        <v/>
      </c>
      <c r="N1152" s="75" t="str">
        <f t="shared" si="6"/>
        <v/>
      </c>
      <c r="O1152" s="74">
        <f t="shared" si="7"/>
        <v>0.489</v>
      </c>
      <c r="P1152" s="74">
        <f t="shared" si="8"/>
        <v>0.843</v>
      </c>
    </row>
    <row r="1153">
      <c r="A1153" s="33" t="s">
        <v>148</v>
      </c>
      <c r="B1153" s="68" t="s">
        <v>150</v>
      </c>
      <c r="C1153" s="35" t="s">
        <v>55</v>
      </c>
      <c r="D1153" s="73" t="str">
        <f t="shared" si="2"/>
        <v>Europe/Andorra-Europe/2007</v>
      </c>
      <c r="E1153" s="59"/>
      <c r="F1153" s="69"/>
      <c r="G1153" s="69"/>
      <c r="H1153" s="69"/>
      <c r="I1153" s="56">
        <v>0.709</v>
      </c>
      <c r="J1153" s="56">
        <v>0.781</v>
      </c>
      <c r="K1153" s="74" t="str">
        <f t="shared" si="3"/>
        <v/>
      </c>
      <c r="L1153" s="75" t="str">
        <f t="shared" si="4"/>
        <v/>
      </c>
      <c r="M1153" s="75" t="str">
        <f t="shared" si="5"/>
        <v/>
      </c>
      <c r="N1153" s="75" t="str">
        <f t="shared" si="6"/>
        <v/>
      </c>
      <c r="O1153" s="74">
        <f t="shared" si="7"/>
        <v>0.709</v>
      </c>
      <c r="P1153" s="74">
        <f t="shared" si="8"/>
        <v>0.781</v>
      </c>
    </row>
    <row r="1154">
      <c r="A1154" s="33" t="s">
        <v>148</v>
      </c>
      <c r="B1154" s="68" t="s">
        <v>150</v>
      </c>
      <c r="C1154" s="35" t="s">
        <v>56</v>
      </c>
      <c r="D1154" s="73" t="str">
        <f t="shared" si="2"/>
        <v>Europe/Andorra-Europe/2008</v>
      </c>
      <c r="E1154" s="59"/>
      <c r="F1154" s="69"/>
      <c r="G1154" s="69"/>
      <c r="H1154" s="69"/>
      <c r="I1154" s="56">
        <v>0.7</v>
      </c>
      <c r="J1154" s="56">
        <v>0.803</v>
      </c>
      <c r="K1154" s="74" t="str">
        <f t="shared" si="3"/>
        <v/>
      </c>
      <c r="L1154" s="75" t="str">
        <f t="shared" si="4"/>
        <v/>
      </c>
      <c r="M1154" s="75" t="str">
        <f t="shared" si="5"/>
        <v/>
      </c>
      <c r="N1154" s="75" t="str">
        <f t="shared" si="6"/>
        <v/>
      </c>
      <c r="O1154" s="74">
        <f t="shared" si="7"/>
        <v>0.7</v>
      </c>
      <c r="P1154" s="74">
        <f t="shared" si="8"/>
        <v>0.803</v>
      </c>
    </row>
    <row r="1155">
      <c r="A1155" s="33" t="s">
        <v>148</v>
      </c>
      <c r="B1155" s="68" t="s">
        <v>150</v>
      </c>
      <c r="C1155" s="35" t="s">
        <v>57</v>
      </c>
      <c r="D1155" s="73" t="str">
        <f t="shared" si="2"/>
        <v>Europe/Andorra-Europe/2009</v>
      </c>
      <c r="E1155" s="59"/>
      <c r="F1155" s="69"/>
      <c r="G1155" s="69"/>
      <c r="H1155" s="69"/>
      <c r="I1155" s="56">
        <v>0.785</v>
      </c>
      <c r="J1155" s="56">
        <v>0.821</v>
      </c>
      <c r="K1155" s="74" t="str">
        <f t="shared" si="3"/>
        <v/>
      </c>
      <c r="L1155" s="75" t="str">
        <f t="shared" si="4"/>
        <v/>
      </c>
      <c r="M1155" s="75" t="str">
        <f t="shared" si="5"/>
        <v/>
      </c>
      <c r="N1155" s="75" t="str">
        <f t="shared" si="6"/>
        <v/>
      </c>
      <c r="O1155" s="74">
        <f t="shared" si="7"/>
        <v>0.785</v>
      </c>
      <c r="P1155" s="74">
        <f t="shared" si="8"/>
        <v>0.821</v>
      </c>
    </row>
    <row r="1156">
      <c r="A1156" s="33" t="s">
        <v>148</v>
      </c>
      <c r="B1156" s="68" t="s">
        <v>150</v>
      </c>
      <c r="C1156" s="35" t="s">
        <v>58</v>
      </c>
      <c r="D1156" s="73" t="str">
        <f t="shared" si="2"/>
        <v>Europe/Andorra-Europe/2010</v>
      </c>
      <c r="E1156" s="59"/>
      <c r="F1156" s="69"/>
      <c r="G1156" s="69"/>
      <c r="H1156" s="69"/>
      <c r="I1156" s="56">
        <v>0.81</v>
      </c>
      <c r="J1156" s="56">
        <v>0.841</v>
      </c>
      <c r="K1156" s="74" t="str">
        <f t="shared" si="3"/>
        <v/>
      </c>
      <c r="L1156" s="75" t="str">
        <f t="shared" si="4"/>
        <v/>
      </c>
      <c r="M1156" s="75" t="str">
        <f t="shared" si="5"/>
        <v/>
      </c>
      <c r="N1156" s="75" t="str">
        <f t="shared" si="6"/>
        <v/>
      </c>
      <c r="O1156" s="74">
        <f t="shared" si="7"/>
        <v>0.81</v>
      </c>
      <c r="P1156" s="74">
        <f t="shared" si="8"/>
        <v>0.841</v>
      </c>
    </row>
    <row r="1157">
      <c r="A1157" s="33" t="s">
        <v>148</v>
      </c>
      <c r="B1157" s="68" t="s">
        <v>150</v>
      </c>
      <c r="C1157" s="35" t="s">
        <v>59</v>
      </c>
      <c r="D1157" s="73" t="str">
        <f t="shared" si="2"/>
        <v>Europe/Andorra-Europe/2011</v>
      </c>
      <c r="E1157" s="59"/>
      <c r="F1157" s="69"/>
      <c r="G1157" s="69"/>
      <c r="H1157" s="69"/>
      <c r="I1157" s="56">
        <v>0.81</v>
      </c>
      <c r="J1157" s="56">
        <v>0.835</v>
      </c>
      <c r="K1157" s="74" t="str">
        <f t="shared" si="3"/>
        <v/>
      </c>
      <c r="L1157" s="75" t="str">
        <f t="shared" si="4"/>
        <v/>
      </c>
      <c r="M1157" s="75" t="str">
        <f t="shared" si="5"/>
        <v/>
      </c>
      <c r="N1157" s="75" t="str">
        <f t="shared" si="6"/>
        <v/>
      </c>
      <c r="O1157" s="74">
        <f t="shared" si="7"/>
        <v>0.81</v>
      </c>
      <c r="P1157" s="74">
        <f t="shared" si="8"/>
        <v>0.835</v>
      </c>
    </row>
    <row r="1158">
      <c r="A1158" s="33" t="s">
        <v>148</v>
      </c>
      <c r="B1158" s="68" t="s">
        <v>150</v>
      </c>
      <c r="C1158" s="35" t="s">
        <v>60</v>
      </c>
      <c r="D1158" s="73" t="str">
        <f t="shared" si="2"/>
        <v>Europe/Andorra-Europe/2012</v>
      </c>
      <c r="E1158" s="59"/>
      <c r="F1158" s="69"/>
      <c r="G1158" s="69"/>
      <c r="H1158" s="69"/>
      <c r="I1158" s="56">
        <v>0.864</v>
      </c>
      <c r="J1158" s="56">
        <v>0.815</v>
      </c>
      <c r="K1158" s="74" t="str">
        <f t="shared" si="3"/>
        <v/>
      </c>
      <c r="L1158" s="75" t="str">
        <f t="shared" si="4"/>
        <v/>
      </c>
      <c r="M1158" s="75" t="str">
        <f t="shared" si="5"/>
        <v/>
      </c>
      <c r="N1158" s="75" t="str">
        <f t="shared" si="6"/>
        <v/>
      </c>
      <c r="O1158" s="74">
        <f t="shared" si="7"/>
        <v>0.864</v>
      </c>
      <c r="P1158" s="74">
        <f t="shared" si="8"/>
        <v>0.815</v>
      </c>
    </row>
    <row r="1159">
      <c r="A1159" s="33" t="s">
        <v>148</v>
      </c>
      <c r="B1159" s="68" t="s">
        <v>151</v>
      </c>
      <c r="C1159" s="35" t="s">
        <v>48</v>
      </c>
      <c r="D1159" s="73" t="str">
        <f t="shared" si="2"/>
        <v>Europe/Austria-Europe/2000</v>
      </c>
      <c r="E1159" s="59"/>
      <c r="F1159" s="69"/>
      <c r="G1159" s="69"/>
      <c r="H1159" s="69"/>
      <c r="I1159" s="56">
        <v>0.337</v>
      </c>
      <c r="J1159" s="56">
        <v>0.763</v>
      </c>
      <c r="K1159" s="74" t="str">
        <f t="shared" si="3"/>
        <v/>
      </c>
      <c r="L1159" s="75" t="str">
        <f t="shared" si="4"/>
        <v/>
      </c>
      <c r="M1159" s="75" t="str">
        <f t="shared" si="5"/>
        <v/>
      </c>
      <c r="N1159" s="75" t="str">
        <f t="shared" si="6"/>
        <v/>
      </c>
      <c r="O1159" s="74">
        <f t="shared" si="7"/>
        <v>0.337</v>
      </c>
      <c r="P1159" s="74">
        <f t="shared" si="8"/>
        <v>0.763</v>
      </c>
    </row>
    <row r="1160">
      <c r="A1160" s="33" t="s">
        <v>148</v>
      </c>
      <c r="B1160" s="68" t="s">
        <v>151</v>
      </c>
      <c r="C1160" s="35" t="s">
        <v>49</v>
      </c>
      <c r="D1160" s="73" t="str">
        <f t="shared" si="2"/>
        <v>Europe/Austria-Europe/2001</v>
      </c>
      <c r="E1160" s="59"/>
      <c r="F1160" s="69"/>
      <c r="G1160" s="69"/>
      <c r="H1160" s="69"/>
      <c r="I1160" s="56">
        <v>0.392</v>
      </c>
      <c r="J1160" s="56">
        <v>0.813</v>
      </c>
      <c r="K1160" s="74" t="str">
        <f t="shared" si="3"/>
        <v/>
      </c>
      <c r="L1160" s="75" t="str">
        <f t="shared" si="4"/>
        <v/>
      </c>
      <c r="M1160" s="75" t="str">
        <f t="shared" si="5"/>
        <v/>
      </c>
      <c r="N1160" s="75" t="str">
        <f t="shared" si="6"/>
        <v/>
      </c>
      <c r="O1160" s="74">
        <f t="shared" si="7"/>
        <v>0.392</v>
      </c>
      <c r="P1160" s="74">
        <f t="shared" si="8"/>
        <v>0.813</v>
      </c>
    </row>
    <row r="1161">
      <c r="A1161" s="33" t="s">
        <v>148</v>
      </c>
      <c r="B1161" s="68" t="s">
        <v>151</v>
      </c>
      <c r="C1161" s="35" t="s">
        <v>50</v>
      </c>
      <c r="D1161" s="73" t="str">
        <f t="shared" si="2"/>
        <v>Europe/Austria-Europe/2002</v>
      </c>
      <c r="E1161" s="59"/>
      <c r="F1161" s="69"/>
      <c r="G1161" s="69"/>
      <c r="H1161" s="69"/>
      <c r="I1161" s="56">
        <v>0.366</v>
      </c>
      <c r="J1161" s="56">
        <v>0.832</v>
      </c>
      <c r="K1161" s="74" t="str">
        <f t="shared" si="3"/>
        <v/>
      </c>
      <c r="L1161" s="75" t="str">
        <f t="shared" si="4"/>
        <v/>
      </c>
      <c r="M1161" s="75" t="str">
        <f t="shared" si="5"/>
        <v/>
      </c>
      <c r="N1161" s="75" t="str">
        <f t="shared" si="6"/>
        <v/>
      </c>
      <c r="O1161" s="74">
        <f t="shared" si="7"/>
        <v>0.366</v>
      </c>
      <c r="P1161" s="74">
        <f t="shared" si="8"/>
        <v>0.832</v>
      </c>
    </row>
    <row r="1162">
      <c r="A1162" s="33" t="s">
        <v>148</v>
      </c>
      <c r="B1162" s="68" t="s">
        <v>151</v>
      </c>
      <c r="C1162" s="35" t="s">
        <v>51</v>
      </c>
      <c r="D1162" s="73" t="str">
        <f t="shared" si="2"/>
        <v>Europe/Austria-Europe/2003</v>
      </c>
      <c r="E1162" s="59"/>
      <c r="F1162" s="72">
        <v>25.0</v>
      </c>
      <c r="G1162" s="69"/>
      <c r="H1162" s="69"/>
      <c r="I1162" s="56">
        <v>0.427</v>
      </c>
      <c r="J1162" s="56">
        <v>0.893</v>
      </c>
      <c r="K1162" s="74" t="str">
        <f t="shared" si="3"/>
        <v/>
      </c>
      <c r="L1162" s="75">
        <f t="shared" si="4"/>
        <v>25</v>
      </c>
      <c r="M1162" s="75" t="str">
        <f t="shared" si="5"/>
        <v/>
      </c>
      <c r="N1162" s="75" t="str">
        <f t="shared" si="6"/>
        <v/>
      </c>
      <c r="O1162" s="74">
        <f t="shared" si="7"/>
        <v>0.427</v>
      </c>
      <c r="P1162" s="74">
        <f t="shared" si="8"/>
        <v>0.893</v>
      </c>
    </row>
    <row r="1163">
      <c r="A1163" s="33" t="s">
        <v>148</v>
      </c>
      <c r="B1163" s="68" t="s">
        <v>151</v>
      </c>
      <c r="C1163" s="35" t="s">
        <v>52</v>
      </c>
      <c r="D1163" s="73" t="str">
        <f t="shared" si="2"/>
        <v>Europe/Austria-Europe/2004</v>
      </c>
      <c r="E1163" s="59"/>
      <c r="F1163" s="72">
        <v>25.0</v>
      </c>
      <c r="G1163" s="69"/>
      <c r="H1163" s="69"/>
      <c r="I1163" s="56">
        <v>0.543</v>
      </c>
      <c r="J1163" s="56">
        <v>0.975</v>
      </c>
      <c r="K1163" s="74" t="str">
        <f t="shared" si="3"/>
        <v/>
      </c>
      <c r="L1163" s="75">
        <f t="shared" si="4"/>
        <v>25</v>
      </c>
      <c r="M1163" s="75" t="str">
        <f t="shared" si="5"/>
        <v/>
      </c>
      <c r="N1163" s="75" t="str">
        <f t="shared" si="6"/>
        <v/>
      </c>
      <c r="O1163" s="74">
        <f t="shared" si="7"/>
        <v>0.543</v>
      </c>
      <c r="P1163" s="74">
        <f t="shared" si="8"/>
        <v>0.975</v>
      </c>
    </row>
    <row r="1164">
      <c r="A1164" s="33" t="s">
        <v>148</v>
      </c>
      <c r="B1164" s="68" t="s">
        <v>151</v>
      </c>
      <c r="C1164" s="35" t="s">
        <v>53</v>
      </c>
      <c r="D1164" s="73" t="str">
        <f t="shared" si="2"/>
        <v>Europe/Austria-Europe/2005</v>
      </c>
      <c r="E1164" s="56">
        <v>0.582</v>
      </c>
      <c r="F1164" s="72">
        <v>25.0</v>
      </c>
      <c r="G1164" s="69"/>
      <c r="H1164" s="72">
        <v>170.0</v>
      </c>
      <c r="I1164" s="56">
        <v>0.58</v>
      </c>
      <c r="J1164" s="56">
        <v>1.052</v>
      </c>
      <c r="K1164" s="74">
        <f t="shared" si="3"/>
        <v>0.582</v>
      </c>
      <c r="L1164" s="75">
        <f t="shared" si="4"/>
        <v>25</v>
      </c>
      <c r="M1164" s="75" t="str">
        <f t="shared" si="5"/>
        <v/>
      </c>
      <c r="N1164" s="75">
        <f t="shared" si="6"/>
        <v>170</v>
      </c>
      <c r="O1164" s="74">
        <f t="shared" si="7"/>
        <v>0.58</v>
      </c>
      <c r="P1164" s="74">
        <f t="shared" si="8"/>
        <v>1.052</v>
      </c>
    </row>
    <row r="1165">
      <c r="A1165" s="33" t="s">
        <v>148</v>
      </c>
      <c r="B1165" s="68" t="s">
        <v>151</v>
      </c>
      <c r="C1165" s="35" t="s">
        <v>54</v>
      </c>
      <c r="D1165" s="73" t="str">
        <f t="shared" si="2"/>
        <v>Europe/Austria-Europe/2006</v>
      </c>
      <c r="E1165" s="56">
        <v>0.524</v>
      </c>
      <c r="F1165" s="72">
        <v>25.0</v>
      </c>
      <c r="G1165" s="69"/>
      <c r="H1165" s="72">
        <v>170.0</v>
      </c>
      <c r="I1165" s="56">
        <v>0.636</v>
      </c>
      <c r="J1165" s="56">
        <v>1.121</v>
      </c>
      <c r="K1165" s="74">
        <f t="shared" si="3"/>
        <v>0.524</v>
      </c>
      <c r="L1165" s="75">
        <f t="shared" si="4"/>
        <v>25</v>
      </c>
      <c r="M1165" s="75" t="str">
        <f t="shared" si="5"/>
        <v/>
      </c>
      <c r="N1165" s="75">
        <f t="shared" si="6"/>
        <v>170</v>
      </c>
      <c r="O1165" s="74">
        <f t="shared" si="7"/>
        <v>0.636</v>
      </c>
      <c r="P1165" s="74">
        <f t="shared" si="8"/>
        <v>1.121</v>
      </c>
    </row>
    <row r="1166">
      <c r="A1166" s="33" t="s">
        <v>148</v>
      </c>
      <c r="B1166" s="68" t="s">
        <v>151</v>
      </c>
      <c r="C1166" s="35" t="s">
        <v>55</v>
      </c>
      <c r="D1166" s="73" t="str">
        <f t="shared" si="2"/>
        <v>Europe/Austria-Europe/2007</v>
      </c>
      <c r="E1166" s="56">
        <v>0.524</v>
      </c>
      <c r="F1166" s="72">
        <v>25.0</v>
      </c>
      <c r="G1166" s="69"/>
      <c r="H1166" s="72">
        <v>170.0</v>
      </c>
      <c r="I1166" s="56">
        <v>0.694</v>
      </c>
      <c r="J1166" s="56">
        <v>1.193</v>
      </c>
      <c r="K1166" s="74">
        <f t="shared" si="3"/>
        <v>0.524</v>
      </c>
      <c r="L1166" s="75">
        <f t="shared" si="4"/>
        <v>25</v>
      </c>
      <c r="M1166" s="75" t="str">
        <f t="shared" si="5"/>
        <v/>
      </c>
      <c r="N1166" s="75">
        <f t="shared" si="6"/>
        <v>170</v>
      </c>
      <c r="O1166" s="74">
        <f t="shared" si="7"/>
        <v>0.694</v>
      </c>
      <c r="P1166" s="74">
        <f t="shared" si="8"/>
        <v>1.193</v>
      </c>
    </row>
    <row r="1167">
      <c r="A1167" s="33" t="s">
        <v>148</v>
      </c>
      <c r="B1167" s="68" t="s">
        <v>151</v>
      </c>
      <c r="C1167" s="35" t="s">
        <v>56</v>
      </c>
      <c r="D1167" s="73" t="str">
        <f t="shared" si="2"/>
        <v>Europe/Austria-Europe/2008</v>
      </c>
      <c r="E1167" s="56">
        <v>0.524</v>
      </c>
      <c r="F1167" s="72">
        <v>25.0</v>
      </c>
      <c r="G1167" s="69"/>
      <c r="H1167" s="72">
        <v>170.0</v>
      </c>
      <c r="I1167" s="56">
        <v>0.729</v>
      </c>
      <c r="J1167" s="56">
        <v>1.297</v>
      </c>
      <c r="K1167" s="74">
        <f t="shared" si="3"/>
        <v>0.524</v>
      </c>
      <c r="L1167" s="75">
        <f t="shared" si="4"/>
        <v>25</v>
      </c>
      <c r="M1167" s="75" t="str">
        <f t="shared" si="5"/>
        <v/>
      </c>
      <c r="N1167" s="75">
        <f t="shared" si="6"/>
        <v>170</v>
      </c>
      <c r="O1167" s="74">
        <f t="shared" si="7"/>
        <v>0.729</v>
      </c>
      <c r="P1167" s="74">
        <f t="shared" si="8"/>
        <v>1.297</v>
      </c>
    </row>
    <row r="1168">
      <c r="A1168" s="33" t="s">
        <v>148</v>
      </c>
      <c r="B1168" s="68" t="s">
        <v>151</v>
      </c>
      <c r="C1168" s="35" t="s">
        <v>57</v>
      </c>
      <c r="D1168" s="73" t="str">
        <f t="shared" si="2"/>
        <v>Europe/Austria-Europe/2009</v>
      </c>
      <c r="E1168" s="56">
        <v>0.534</v>
      </c>
      <c r="F1168" s="72">
        <v>25.0</v>
      </c>
      <c r="G1168" s="69"/>
      <c r="H1168" s="72">
        <v>170.0</v>
      </c>
      <c r="I1168" s="56">
        <v>0.735</v>
      </c>
      <c r="J1168" s="56">
        <v>1.366</v>
      </c>
      <c r="K1168" s="74">
        <f t="shared" si="3"/>
        <v>0.534</v>
      </c>
      <c r="L1168" s="75">
        <f t="shared" si="4"/>
        <v>25</v>
      </c>
      <c r="M1168" s="75" t="str">
        <f t="shared" si="5"/>
        <v/>
      </c>
      <c r="N1168" s="75">
        <f t="shared" si="6"/>
        <v>170</v>
      </c>
      <c r="O1168" s="74">
        <f t="shared" si="7"/>
        <v>0.735</v>
      </c>
      <c r="P1168" s="74">
        <f t="shared" si="8"/>
        <v>1.366</v>
      </c>
    </row>
    <row r="1169">
      <c r="A1169" s="33" t="s">
        <v>148</v>
      </c>
      <c r="B1169" s="68" t="s">
        <v>151</v>
      </c>
      <c r="C1169" s="35" t="s">
        <v>58</v>
      </c>
      <c r="D1169" s="73" t="str">
        <f t="shared" si="2"/>
        <v>Europe/Austria-Europe/2010</v>
      </c>
      <c r="E1169" s="56">
        <v>0.532</v>
      </c>
      <c r="F1169" s="72">
        <v>25.0</v>
      </c>
      <c r="G1169" s="69"/>
      <c r="H1169" s="72">
        <v>170.0</v>
      </c>
      <c r="I1169" s="56">
        <v>0.752</v>
      </c>
      <c r="J1169" s="56">
        <v>1.457</v>
      </c>
      <c r="K1169" s="74">
        <f t="shared" si="3"/>
        <v>0.532</v>
      </c>
      <c r="L1169" s="75">
        <f t="shared" si="4"/>
        <v>25</v>
      </c>
      <c r="M1169" s="75" t="str">
        <f t="shared" si="5"/>
        <v/>
      </c>
      <c r="N1169" s="75">
        <f t="shared" si="6"/>
        <v>170</v>
      </c>
      <c r="O1169" s="74">
        <f t="shared" si="7"/>
        <v>0.752</v>
      </c>
      <c r="P1169" s="74">
        <f t="shared" si="8"/>
        <v>1.457</v>
      </c>
    </row>
    <row r="1170">
      <c r="A1170" s="33" t="s">
        <v>148</v>
      </c>
      <c r="B1170" s="68" t="s">
        <v>151</v>
      </c>
      <c r="C1170" s="35" t="s">
        <v>59</v>
      </c>
      <c r="D1170" s="73" t="str">
        <f t="shared" si="2"/>
        <v>Europe/Austria-Europe/2011</v>
      </c>
      <c r="E1170" s="56">
        <v>0.523</v>
      </c>
      <c r="F1170" s="72">
        <v>25.0</v>
      </c>
      <c r="G1170" s="69"/>
      <c r="H1170" s="72">
        <v>170.0</v>
      </c>
      <c r="I1170" s="56">
        <v>0.787</v>
      </c>
      <c r="J1170" s="56">
        <v>1.544</v>
      </c>
      <c r="K1170" s="74">
        <f t="shared" si="3"/>
        <v>0.523</v>
      </c>
      <c r="L1170" s="75">
        <f t="shared" si="4"/>
        <v>25</v>
      </c>
      <c r="M1170" s="75" t="str">
        <f t="shared" si="5"/>
        <v/>
      </c>
      <c r="N1170" s="75">
        <f t="shared" si="6"/>
        <v>170</v>
      </c>
      <c r="O1170" s="74">
        <f t="shared" si="7"/>
        <v>0.787</v>
      </c>
      <c r="P1170" s="74">
        <f t="shared" si="8"/>
        <v>1.544</v>
      </c>
    </row>
    <row r="1171">
      <c r="A1171" s="33" t="s">
        <v>148</v>
      </c>
      <c r="B1171" s="68" t="s">
        <v>151</v>
      </c>
      <c r="C1171" s="35" t="s">
        <v>60</v>
      </c>
      <c r="D1171" s="73" t="str">
        <f t="shared" si="2"/>
        <v>Europe/Austria-Europe/2012</v>
      </c>
      <c r="E1171" s="56">
        <v>0.524</v>
      </c>
      <c r="F1171" s="72">
        <v>25.0</v>
      </c>
      <c r="G1171" s="72">
        <v>28.0</v>
      </c>
      <c r="H1171" s="72">
        <v>170.0</v>
      </c>
      <c r="I1171" s="56">
        <v>0.8</v>
      </c>
      <c r="J1171" s="56">
        <v>1.605</v>
      </c>
      <c r="K1171" s="74">
        <f t="shared" si="3"/>
        <v>0.524</v>
      </c>
      <c r="L1171" s="75">
        <f t="shared" si="4"/>
        <v>25</v>
      </c>
      <c r="M1171" s="75">
        <f t="shared" si="5"/>
        <v>28</v>
      </c>
      <c r="N1171" s="75">
        <f t="shared" si="6"/>
        <v>170</v>
      </c>
      <c r="O1171" s="74">
        <f t="shared" si="7"/>
        <v>0.8</v>
      </c>
      <c r="P1171" s="74">
        <f t="shared" si="8"/>
        <v>1.605</v>
      </c>
    </row>
    <row r="1172">
      <c r="A1172" s="33" t="s">
        <v>148</v>
      </c>
      <c r="B1172" s="68" t="s">
        <v>152</v>
      </c>
      <c r="C1172" s="35" t="s">
        <v>48</v>
      </c>
      <c r="D1172" s="73" t="str">
        <f t="shared" si="2"/>
        <v>Europe/Belarus-Europe/2000</v>
      </c>
      <c r="E1172" s="59"/>
      <c r="F1172" s="69"/>
      <c r="G1172" s="69"/>
      <c r="H1172" s="69"/>
      <c r="I1172" s="56">
        <v>0.019</v>
      </c>
      <c r="J1172" s="56">
        <v>0.005</v>
      </c>
      <c r="K1172" s="74" t="str">
        <f t="shared" si="3"/>
        <v/>
      </c>
      <c r="L1172" s="75" t="str">
        <f t="shared" si="4"/>
        <v/>
      </c>
      <c r="M1172" s="75" t="str">
        <f t="shared" si="5"/>
        <v/>
      </c>
      <c r="N1172" s="75" t="str">
        <f t="shared" si="6"/>
        <v/>
      </c>
      <c r="O1172" s="74">
        <f t="shared" si="7"/>
        <v>0.019</v>
      </c>
      <c r="P1172" s="74">
        <f t="shared" si="8"/>
        <v>0.005</v>
      </c>
    </row>
    <row r="1173">
      <c r="A1173" s="33" t="s">
        <v>148</v>
      </c>
      <c r="B1173" s="68" t="s">
        <v>152</v>
      </c>
      <c r="C1173" s="35" t="s">
        <v>49</v>
      </c>
      <c r="D1173" s="73" t="str">
        <f t="shared" si="2"/>
        <v>Europe/Belarus-Europe/2001</v>
      </c>
      <c r="E1173" s="59"/>
      <c r="F1173" s="69"/>
      <c r="G1173" s="69"/>
      <c r="H1173" s="69"/>
      <c r="I1173" s="56">
        <v>0.043</v>
      </c>
      <c r="J1173" s="56">
        <v>0.014</v>
      </c>
      <c r="K1173" s="74" t="str">
        <f t="shared" si="3"/>
        <v/>
      </c>
      <c r="L1173" s="75" t="str">
        <f t="shared" si="4"/>
        <v/>
      </c>
      <c r="M1173" s="75" t="str">
        <f t="shared" si="5"/>
        <v/>
      </c>
      <c r="N1173" s="75" t="str">
        <f t="shared" si="6"/>
        <v/>
      </c>
      <c r="O1173" s="74">
        <f t="shared" si="7"/>
        <v>0.043</v>
      </c>
      <c r="P1173" s="74">
        <f t="shared" si="8"/>
        <v>0.014</v>
      </c>
    </row>
    <row r="1174">
      <c r="A1174" s="33" t="s">
        <v>148</v>
      </c>
      <c r="B1174" s="68" t="s">
        <v>152</v>
      </c>
      <c r="C1174" s="35" t="s">
        <v>50</v>
      </c>
      <c r="D1174" s="73" t="str">
        <f t="shared" si="2"/>
        <v>Europe/Belarus-Europe/2002</v>
      </c>
      <c r="E1174" s="59"/>
      <c r="F1174" s="69"/>
      <c r="G1174" s="69"/>
      <c r="H1174" s="69"/>
      <c r="I1174" s="56">
        <v>0.09</v>
      </c>
      <c r="J1174" s="56">
        <v>0.047</v>
      </c>
      <c r="K1174" s="74" t="str">
        <f t="shared" si="3"/>
        <v/>
      </c>
      <c r="L1174" s="75" t="str">
        <f t="shared" si="4"/>
        <v/>
      </c>
      <c r="M1174" s="75" t="str">
        <f t="shared" si="5"/>
        <v/>
      </c>
      <c r="N1174" s="75" t="str">
        <f t="shared" si="6"/>
        <v/>
      </c>
      <c r="O1174" s="74">
        <f t="shared" si="7"/>
        <v>0.09</v>
      </c>
      <c r="P1174" s="74">
        <f t="shared" si="8"/>
        <v>0.047</v>
      </c>
    </row>
    <row r="1175">
      <c r="A1175" s="33" t="s">
        <v>148</v>
      </c>
      <c r="B1175" s="68" t="s">
        <v>152</v>
      </c>
      <c r="C1175" s="35" t="s">
        <v>51</v>
      </c>
      <c r="D1175" s="73" t="str">
        <f t="shared" si="2"/>
        <v>Europe/Belarus-Europe/2003</v>
      </c>
      <c r="E1175" s="59"/>
      <c r="F1175" s="72">
        <v>79.0</v>
      </c>
      <c r="G1175" s="69"/>
      <c r="H1175" s="69"/>
      <c r="I1175" s="59"/>
      <c r="J1175" s="56">
        <v>0.114</v>
      </c>
      <c r="K1175" s="74" t="str">
        <f t="shared" si="3"/>
        <v/>
      </c>
      <c r="L1175" s="75">
        <f t="shared" si="4"/>
        <v>79</v>
      </c>
      <c r="M1175" s="75" t="str">
        <f t="shared" si="5"/>
        <v/>
      </c>
      <c r="N1175" s="75" t="str">
        <f t="shared" si="6"/>
        <v/>
      </c>
      <c r="O1175" s="74">
        <f t="shared" si="7"/>
        <v>0.09</v>
      </c>
      <c r="P1175" s="74">
        <f t="shared" si="8"/>
        <v>0.114</v>
      </c>
    </row>
    <row r="1176">
      <c r="A1176" s="33" t="s">
        <v>148</v>
      </c>
      <c r="B1176" s="68" t="s">
        <v>152</v>
      </c>
      <c r="C1176" s="35" t="s">
        <v>52</v>
      </c>
      <c r="D1176" s="73" t="str">
        <f t="shared" si="2"/>
        <v>Europe/Belarus-Europe/2004</v>
      </c>
      <c r="E1176" s="59"/>
      <c r="F1176" s="72">
        <v>79.0</v>
      </c>
      <c r="G1176" s="69"/>
      <c r="H1176" s="69"/>
      <c r="I1176" s="59"/>
      <c r="J1176" s="56">
        <v>0.23</v>
      </c>
      <c r="K1176" s="74" t="str">
        <f t="shared" si="3"/>
        <v/>
      </c>
      <c r="L1176" s="75">
        <f t="shared" si="4"/>
        <v>79</v>
      </c>
      <c r="M1176" s="75" t="str">
        <f t="shared" si="5"/>
        <v/>
      </c>
      <c r="N1176" s="75" t="str">
        <f t="shared" si="6"/>
        <v/>
      </c>
      <c r="O1176" s="74">
        <f t="shared" si="7"/>
        <v>0.09</v>
      </c>
      <c r="P1176" s="74">
        <f t="shared" si="8"/>
        <v>0.23</v>
      </c>
    </row>
    <row r="1177">
      <c r="A1177" s="33" t="s">
        <v>148</v>
      </c>
      <c r="B1177" s="68" t="s">
        <v>152</v>
      </c>
      <c r="C1177" s="35" t="s">
        <v>53</v>
      </c>
      <c r="D1177" s="73" t="str">
        <f t="shared" si="2"/>
        <v>Europe/Belarus-Europe/2005</v>
      </c>
      <c r="E1177" s="56">
        <v>1.373</v>
      </c>
      <c r="F1177" s="72">
        <v>79.0</v>
      </c>
      <c r="G1177" s="69"/>
      <c r="H1177" s="72">
        <v>987.0</v>
      </c>
      <c r="I1177" s="59"/>
      <c r="J1177" s="56">
        <v>0.424</v>
      </c>
      <c r="K1177" s="74">
        <f t="shared" si="3"/>
        <v>1.373</v>
      </c>
      <c r="L1177" s="75">
        <f t="shared" si="4"/>
        <v>79</v>
      </c>
      <c r="M1177" s="75" t="str">
        <f t="shared" si="5"/>
        <v/>
      </c>
      <c r="N1177" s="75">
        <f t="shared" si="6"/>
        <v>987</v>
      </c>
      <c r="O1177" s="74">
        <f t="shared" si="7"/>
        <v>0.09</v>
      </c>
      <c r="P1177" s="74">
        <f t="shared" si="8"/>
        <v>0.424</v>
      </c>
    </row>
    <row r="1178">
      <c r="A1178" s="33" t="s">
        <v>148</v>
      </c>
      <c r="B1178" s="68" t="s">
        <v>152</v>
      </c>
      <c r="C1178" s="35" t="s">
        <v>54</v>
      </c>
      <c r="D1178" s="73" t="str">
        <f t="shared" si="2"/>
        <v>Europe/Belarus-Europe/2006</v>
      </c>
      <c r="E1178" s="56">
        <v>1.373</v>
      </c>
      <c r="F1178" s="72">
        <v>69.0</v>
      </c>
      <c r="G1178" s="69"/>
      <c r="H1178" s="72">
        <v>987.0</v>
      </c>
      <c r="I1178" s="56">
        <v>0.162</v>
      </c>
      <c r="J1178" s="56">
        <v>0.62</v>
      </c>
      <c r="K1178" s="74">
        <f t="shared" si="3"/>
        <v>1.373</v>
      </c>
      <c r="L1178" s="75">
        <f t="shared" si="4"/>
        <v>69</v>
      </c>
      <c r="M1178" s="75" t="str">
        <f t="shared" si="5"/>
        <v/>
      </c>
      <c r="N1178" s="75">
        <f t="shared" si="6"/>
        <v>987</v>
      </c>
      <c r="O1178" s="74">
        <f t="shared" si="7"/>
        <v>0.162</v>
      </c>
      <c r="P1178" s="74">
        <f t="shared" si="8"/>
        <v>0.62</v>
      </c>
    </row>
    <row r="1179">
      <c r="A1179" s="33" t="s">
        <v>148</v>
      </c>
      <c r="B1179" s="68" t="s">
        <v>152</v>
      </c>
      <c r="C1179" s="35" t="s">
        <v>55</v>
      </c>
      <c r="D1179" s="73" t="str">
        <f t="shared" si="2"/>
        <v>Europe/Belarus-Europe/2007</v>
      </c>
      <c r="E1179" s="56">
        <v>1.208</v>
      </c>
      <c r="F1179" s="72">
        <v>48.0</v>
      </c>
      <c r="G1179" s="69"/>
      <c r="H1179" s="72">
        <v>987.0</v>
      </c>
      <c r="I1179" s="56">
        <v>0.197</v>
      </c>
      <c r="J1179" s="56">
        <v>0.726</v>
      </c>
      <c r="K1179" s="74">
        <f t="shared" si="3"/>
        <v>1.208</v>
      </c>
      <c r="L1179" s="75">
        <f t="shared" si="4"/>
        <v>48</v>
      </c>
      <c r="M1179" s="75" t="str">
        <f t="shared" si="5"/>
        <v/>
      </c>
      <c r="N1179" s="75">
        <f t="shared" si="6"/>
        <v>987</v>
      </c>
      <c r="O1179" s="74">
        <f t="shared" si="7"/>
        <v>0.197</v>
      </c>
      <c r="P1179" s="74">
        <f t="shared" si="8"/>
        <v>0.726</v>
      </c>
    </row>
    <row r="1180">
      <c r="A1180" s="33" t="s">
        <v>148</v>
      </c>
      <c r="B1180" s="68" t="s">
        <v>152</v>
      </c>
      <c r="C1180" s="35" t="s">
        <v>56</v>
      </c>
      <c r="D1180" s="73" t="str">
        <f t="shared" si="2"/>
        <v>Europe/Belarus-Europe/2008</v>
      </c>
      <c r="E1180" s="56">
        <v>1.175</v>
      </c>
      <c r="F1180" s="72">
        <v>31.0</v>
      </c>
      <c r="G1180" s="69"/>
      <c r="H1180" s="72">
        <v>987.0</v>
      </c>
      <c r="I1180" s="56">
        <v>0.23</v>
      </c>
      <c r="J1180" s="56">
        <v>0.851</v>
      </c>
      <c r="K1180" s="74">
        <f t="shared" si="3"/>
        <v>1.175</v>
      </c>
      <c r="L1180" s="75">
        <f t="shared" si="4"/>
        <v>31</v>
      </c>
      <c r="M1180" s="75" t="str">
        <f t="shared" si="5"/>
        <v/>
      </c>
      <c r="N1180" s="75">
        <f t="shared" si="6"/>
        <v>987</v>
      </c>
      <c r="O1180" s="74">
        <f t="shared" si="7"/>
        <v>0.23</v>
      </c>
      <c r="P1180" s="74">
        <f t="shared" si="8"/>
        <v>0.851</v>
      </c>
    </row>
    <row r="1181">
      <c r="A1181" s="33" t="s">
        <v>148</v>
      </c>
      <c r="B1181" s="68" t="s">
        <v>152</v>
      </c>
      <c r="C1181" s="35" t="s">
        <v>57</v>
      </c>
      <c r="D1181" s="73" t="str">
        <f t="shared" si="2"/>
        <v>Europe/Belarus-Europe/2009</v>
      </c>
      <c r="E1181" s="56">
        <v>0.997</v>
      </c>
      <c r="F1181" s="72">
        <v>10.0</v>
      </c>
      <c r="G1181" s="69"/>
      <c r="H1181" s="72">
        <v>900.0</v>
      </c>
      <c r="I1181" s="56">
        <v>0.274</v>
      </c>
      <c r="J1181" s="56">
        <v>1.017</v>
      </c>
      <c r="K1181" s="74">
        <f t="shared" si="3"/>
        <v>0.997</v>
      </c>
      <c r="L1181" s="75">
        <f t="shared" si="4"/>
        <v>10</v>
      </c>
      <c r="M1181" s="75" t="str">
        <f t="shared" si="5"/>
        <v/>
      </c>
      <c r="N1181" s="75">
        <f t="shared" si="6"/>
        <v>900</v>
      </c>
      <c r="O1181" s="74">
        <f t="shared" si="7"/>
        <v>0.274</v>
      </c>
      <c r="P1181" s="74">
        <f t="shared" si="8"/>
        <v>1.017</v>
      </c>
    </row>
    <row r="1182">
      <c r="A1182" s="33" t="s">
        <v>148</v>
      </c>
      <c r="B1182" s="68" t="s">
        <v>152</v>
      </c>
      <c r="C1182" s="35" t="s">
        <v>58</v>
      </c>
      <c r="D1182" s="73" t="str">
        <f t="shared" si="2"/>
        <v>Europe/Belarus-Europe/2010</v>
      </c>
      <c r="E1182" s="56">
        <v>0.805</v>
      </c>
      <c r="F1182" s="72">
        <v>10.0</v>
      </c>
      <c r="G1182" s="69"/>
      <c r="H1182" s="72">
        <v>798.0</v>
      </c>
      <c r="I1182" s="56">
        <v>0.318</v>
      </c>
      <c r="J1182" s="56">
        <v>1.089</v>
      </c>
      <c r="K1182" s="74">
        <f t="shared" si="3"/>
        <v>0.805</v>
      </c>
      <c r="L1182" s="75">
        <f t="shared" si="4"/>
        <v>10</v>
      </c>
      <c r="M1182" s="75" t="str">
        <f t="shared" si="5"/>
        <v/>
      </c>
      <c r="N1182" s="75">
        <f t="shared" si="6"/>
        <v>798</v>
      </c>
      <c r="O1182" s="74">
        <f t="shared" si="7"/>
        <v>0.318</v>
      </c>
      <c r="P1182" s="74">
        <f t="shared" si="8"/>
        <v>1.089</v>
      </c>
    </row>
    <row r="1183">
      <c r="A1183" s="33" t="s">
        <v>148</v>
      </c>
      <c r="B1183" s="68" t="s">
        <v>152</v>
      </c>
      <c r="C1183" s="35" t="s">
        <v>59</v>
      </c>
      <c r="D1183" s="73" t="str">
        <f t="shared" si="2"/>
        <v>Europe/Belarus-Europe/2011</v>
      </c>
      <c r="E1183" s="56">
        <v>0.623</v>
      </c>
      <c r="F1183" s="72">
        <v>10.0</v>
      </c>
      <c r="G1183" s="69"/>
      <c r="H1183" s="72">
        <v>654.0</v>
      </c>
      <c r="I1183" s="56">
        <v>0.396</v>
      </c>
      <c r="J1183" s="56">
        <v>1.132</v>
      </c>
      <c r="K1183" s="74">
        <f t="shared" si="3"/>
        <v>0.623</v>
      </c>
      <c r="L1183" s="75">
        <f t="shared" si="4"/>
        <v>10</v>
      </c>
      <c r="M1183" s="75" t="str">
        <f t="shared" si="5"/>
        <v/>
      </c>
      <c r="N1183" s="75">
        <f t="shared" si="6"/>
        <v>654</v>
      </c>
      <c r="O1183" s="74">
        <f t="shared" si="7"/>
        <v>0.396</v>
      </c>
      <c r="P1183" s="74">
        <f t="shared" si="8"/>
        <v>1.132</v>
      </c>
    </row>
    <row r="1184">
      <c r="A1184" s="33" t="s">
        <v>148</v>
      </c>
      <c r="B1184" s="68" t="s">
        <v>152</v>
      </c>
      <c r="C1184" s="35" t="s">
        <v>60</v>
      </c>
      <c r="D1184" s="73" t="str">
        <f t="shared" si="2"/>
        <v>Europe/Belarus-Europe/2012</v>
      </c>
      <c r="E1184" s="56">
        <v>0.605</v>
      </c>
      <c r="F1184" s="72">
        <v>10.0</v>
      </c>
      <c r="G1184" s="72">
        <v>64.0</v>
      </c>
      <c r="H1184" s="72">
        <v>338.0</v>
      </c>
      <c r="I1184" s="56">
        <v>0.469</v>
      </c>
      <c r="J1184" s="56">
        <v>1.135</v>
      </c>
      <c r="K1184" s="74">
        <f t="shared" si="3"/>
        <v>0.605</v>
      </c>
      <c r="L1184" s="75">
        <f t="shared" si="4"/>
        <v>10</v>
      </c>
      <c r="M1184" s="75">
        <f t="shared" si="5"/>
        <v>64</v>
      </c>
      <c r="N1184" s="75">
        <f t="shared" si="6"/>
        <v>338</v>
      </c>
      <c r="O1184" s="74">
        <f t="shared" si="7"/>
        <v>0.469</v>
      </c>
      <c r="P1184" s="74">
        <f t="shared" si="8"/>
        <v>1.135</v>
      </c>
    </row>
    <row r="1185">
      <c r="A1185" s="33" t="s">
        <v>148</v>
      </c>
      <c r="B1185" s="68" t="s">
        <v>153</v>
      </c>
      <c r="C1185" s="35" t="s">
        <v>48</v>
      </c>
      <c r="D1185" s="73" t="str">
        <f t="shared" si="2"/>
        <v>Europe/Belgium-Europe/2000</v>
      </c>
      <c r="E1185" s="59"/>
      <c r="F1185" s="69"/>
      <c r="G1185" s="69"/>
      <c r="H1185" s="69"/>
      <c r="I1185" s="56">
        <v>0.294</v>
      </c>
      <c r="J1185" s="56">
        <v>0.548</v>
      </c>
      <c r="K1185" s="74" t="str">
        <f t="shared" si="3"/>
        <v/>
      </c>
      <c r="L1185" s="75" t="str">
        <f t="shared" si="4"/>
        <v/>
      </c>
      <c r="M1185" s="75" t="str">
        <f t="shared" si="5"/>
        <v/>
      </c>
      <c r="N1185" s="75" t="str">
        <f t="shared" si="6"/>
        <v/>
      </c>
      <c r="O1185" s="74">
        <f t="shared" si="7"/>
        <v>0.294</v>
      </c>
      <c r="P1185" s="74">
        <f t="shared" si="8"/>
        <v>0.548</v>
      </c>
    </row>
    <row r="1186">
      <c r="A1186" s="33" t="s">
        <v>148</v>
      </c>
      <c r="B1186" s="68" t="s">
        <v>153</v>
      </c>
      <c r="C1186" s="35" t="s">
        <v>49</v>
      </c>
      <c r="D1186" s="73" t="str">
        <f t="shared" si="2"/>
        <v>Europe/Belgium-Europe/2001</v>
      </c>
      <c r="E1186" s="59"/>
      <c r="F1186" s="69"/>
      <c r="G1186" s="69"/>
      <c r="H1186" s="69"/>
      <c r="I1186" s="56">
        <v>0.313</v>
      </c>
      <c r="J1186" s="56">
        <v>0.747</v>
      </c>
      <c r="K1186" s="74" t="str">
        <f t="shared" si="3"/>
        <v/>
      </c>
      <c r="L1186" s="75" t="str">
        <f t="shared" si="4"/>
        <v/>
      </c>
      <c r="M1186" s="75" t="str">
        <f t="shared" si="5"/>
        <v/>
      </c>
      <c r="N1186" s="75" t="str">
        <f t="shared" si="6"/>
        <v/>
      </c>
      <c r="O1186" s="74">
        <f t="shared" si="7"/>
        <v>0.313</v>
      </c>
      <c r="P1186" s="74">
        <f t="shared" si="8"/>
        <v>0.747</v>
      </c>
    </row>
    <row r="1187">
      <c r="A1187" s="33" t="s">
        <v>148</v>
      </c>
      <c r="B1187" s="68" t="s">
        <v>153</v>
      </c>
      <c r="C1187" s="35" t="s">
        <v>50</v>
      </c>
      <c r="D1187" s="73" t="str">
        <f t="shared" si="2"/>
        <v>Europe/Belgium-Europe/2002</v>
      </c>
      <c r="E1187" s="59"/>
      <c r="F1187" s="69"/>
      <c r="G1187" s="69"/>
      <c r="H1187" s="69"/>
      <c r="I1187" s="56">
        <v>0.463</v>
      </c>
      <c r="J1187" s="56">
        <v>0.784</v>
      </c>
      <c r="K1187" s="74" t="str">
        <f t="shared" si="3"/>
        <v/>
      </c>
      <c r="L1187" s="75" t="str">
        <f t="shared" si="4"/>
        <v/>
      </c>
      <c r="M1187" s="75" t="str">
        <f t="shared" si="5"/>
        <v/>
      </c>
      <c r="N1187" s="75" t="str">
        <f t="shared" si="6"/>
        <v/>
      </c>
      <c r="O1187" s="74">
        <f t="shared" si="7"/>
        <v>0.463</v>
      </c>
      <c r="P1187" s="74">
        <f t="shared" si="8"/>
        <v>0.784</v>
      </c>
    </row>
    <row r="1188">
      <c r="A1188" s="33" t="s">
        <v>148</v>
      </c>
      <c r="B1188" s="68" t="s">
        <v>153</v>
      </c>
      <c r="C1188" s="35" t="s">
        <v>51</v>
      </c>
      <c r="D1188" s="73" t="str">
        <f t="shared" si="2"/>
        <v>Europe/Belgium-Europe/2003</v>
      </c>
      <c r="E1188" s="59"/>
      <c r="F1188" s="72">
        <v>56.0</v>
      </c>
      <c r="G1188" s="69"/>
      <c r="H1188" s="69"/>
      <c r="I1188" s="56">
        <v>0.5</v>
      </c>
      <c r="J1188" s="56">
        <v>0.829</v>
      </c>
      <c r="K1188" s="74" t="str">
        <f t="shared" si="3"/>
        <v/>
      </c>
      <c r="L1188" s="75">
        <f t="shared" si="4"/>
        <v>56</v>
      </c>
      <c r="M1188" s="75" t="str">
        <f t="shared" si="5"/>
        <v/>
      </c>
      <c r="N1188" s="75" t="str">
        <f t="shared" si="6"/>
        <v/>
      </c>
      <c r="O1188" s="74">
        <f t="shared" si="7"/>
        <v>0.5</v>
      </c>
      <c r="P1188" s="74">
        <f t="shared" si="8"/>
        <v>0.829</v>
      </c>
    </row>
    <row r="1189">
      <c r="A1189" s="33" t="s">
        <v>148</v>
      </c>
      <c r="B1189" s="68" t="s">
        <v>153</v>
      </c>
      <c r="C1189" s="35" t="s">
        <v>52</v>
      </c>
      <c r="D1189" s="73" t="str">
        <f t="shared" si="2"/>
        <v>Europe/Belgium-Europe/2004</v>
      </c>
      <c r="E1189" s="59"/>
      <c r="F1189" s="72">
        <v>34.0</v>
      </c>
      <c r="G1189" s="69"/>
      <c r="H1189" s="69"/>
      <c r="I1189" s="56">
        <v>0.539</v>
      </c>
      <c r="J1189" s="56">
        <v>0.875</v>
      </c>
      <c r="K1189" s="74" t="str">
        <f t="shared" si="3"/>
        <v/>
      </c>
      <c r="L1189" s="75">
        <f t="shared" si="4"/>
        <v>34</v>
      </c>
      <c r="M1189" s="75" t="str">
        <f t="shared" si="5"/>
        <v/>
      </c>
      <c r="N1189" s="75" t="str">
        <f t="shared" si="6"/>
        <v/>
      </c>
      <c r="O1189" s="74">
        <f t="shared" si="7"/>
        <v>0.539</v>
      </c>
      <c r="P1189" s="74">
        <f t="shared" si="8"/>
        <v>0.875</v>
      </c>
    </row>
    <row r="1190">
      <c r="A1190" s="33" t="s">
        <v>148</v>
      </c>
      <c r="B1190" s="68" t="s">
        <v>153</v>
      </c>
      <c r="C1190" s="35" t="s">
        <v>53</v>
      </c>
      <c r="D1190" s="73" t="str">
        <f t="shared" si="2"/>
        <v>Europe/Belgium-Europe/2005</v>
      </c>
      <c r="E1190" s="56">
        <v>0.595</v>
      </c>
      <c r="F1190" s="72">
        <v>34.0</v>
      </c>
      <c r="G1190" s="69"/>
      <c r="H1190" s="72">
        <v>156.0</v>
      </c>
      <c r="I1190" s="56">
        <v>0.558</v>
      </c>
      <c r="J1190" s="56">
        <v>0.914</v>
      </c>
      <c r="K1190" s="74">
        <f t="shared" si="3"/>
        <v>0.595</v>
      </c>
      <c r="L1190" s="75">
        <f t="shared" si="4"/>
        <v>34</v>
      </c>
      <c r="M1190" s="75" t="str">
        <f t="shared" si="5"/>
        <v/>
      </c>
      <c r="N1190" s="75">
        <f t="shared" si="6"/>
        <v>156</v>
      </c>
      <c r="O1190" s="74">
        <f t="shared" si="7"/>
        <v>0.558</v>
      </c>
      <c r="P1190" s="74">
        <f t="shared" si="8"/>
        <v>0.914</v>
      </c>
    </row>
    <row r="1191">
      <c r="A1191" s="33" t="s">
        <v>148</v>
      </c>
      <c r="B1191" s="68" t="s">
        <v>153</v>
      </c>
      <c r="C1191" s="35" t="s">
        <v>54</v>
      </c>
      <c r="D1191" s="73" t="str">
        <f t="shared" si="2"/>
        <v>Europe/Belgium-Europe/2006</v>
      </c>
      <c r="E1191" s="56">
        <v>0.593</v>
      </c>
      <c r="F1191" s="72">
        <v>27.0</v>
      </c>
      <c r="G1191" s="69"/>
      <c r="H1191" s="72">
        <v>156.0</v>
      </c>
      <c r="I1191" s="56">
        <v>0.597</v>
      </c>
      <c r="J1191" s="56">
        <v>0.93</v>
      </c>
      <c r="K1191" s="74">
        <f t="shared" si="3"/>
        <v>0.593</v>
      </c>
      <c r="L1191" s="75">
        <f t="shared" si="4"/>
        <v>27</v>
      </c>
      <c r="M1191" s="75" t="str">
        <f t="shared" si="5"/>
        <v/>
      </c>
      <c r="N1191" s="75">
        <f t="shared" si="6"/>
        <v>156</v>
      </c>
      <c r="O1191" s="74">
        <f t="shared" si="7"/>
        <v>0.597</v>
      </c>
      <c r="P1191" s="74">
        <f t="shared" si="8"/>
        <v>0.93</v>
      </c>
    </row>
    <row r="1192">
      <c r="A1192" s="33" t="s">
        <v>148</v>
      </c>
      <c r="B1192" s="68" t="s">
        <v>153</v>
      </c>
      <c r="C1192" s="35" t="s">
        <v>55</v>
      </c>
      <c r="D1192" s="73" t="str">
        <f t="shared" si="2"/>
        <v>Europe/Belgium-Europe/2007</v>
      </c>
      <c r="E1192" s="56">
        <v>0.573</v>
      </c>
      <c r="F1192" s="72">
        <v>4.0</v>
      </c>
      <c r="G1192" s="69"/>
      <c r="H1192" s="72">
        <v>156.0</v>
      </c>
      <c r="I1192" s="56">
        <v>0.644</v>
      </c>
      <c r="J1192" s="56">
        <v>1.006</v>
      </c>
      <c r="K1192" s="74">
        <f t="shared" si="3"/>
        <v>0.573</v>
      </c>
      <c r="L1192" s="75">
        <f t="shared" si="4"/>
        <v>4</v>
      </c>
      <c r="M1192" s="75" t="str">
        <f t="shared" si="5"/>
        <v/>
      </c>
      <c r="N1192" s="75">
        <f t="shared" si="6"/>
        <v>156</v>
      </c>
      <c r="O1192" s="74">
        <f t="shared" si="7"/>
        <v>0.644</v>
      </c>
      <c r="P1192" s="74">
        <f t="shared" si="8"/>
        <v>1.006</v>
      </c>
    </row>
    <row r="1193">
      <c r="A1193" s="33" t="s">
        <v>148</v>
      </c>
      <c r="B1193" s="68" t="s">
        <v>153</v>
      </c>
      <c r="C1193" s="35" t="s">
        <v>56</v>
      </c>
      <c r="D1193" s="73" t="str">
        <f t="shared" si="2"/>
        <v>Europe/Belgium-Europe/2008</v>
      </c>
      <c r="E1193" s="56">
        <v>0.552</v>
      </c>
      <c r="F1193" s="72">
        <v>4.0</v>
      </c>
      <c r="G1193" s="69"/>
      <c r="H1193" s="72">
        <v>156.0</v>
      </c>
      <c r="I1193" s="56">
        <v>0.66</v>
      </c>
      <c r="J1193" s="56">
        <v>1.053</v>
      </c>
      <c r="K1193" s="74">
        <f t="shared" si="3"/>
        <v>0.552</v>
      </c>
      <c r="L1193" s="75">
        <f t="shared" si="4"/>
        <v>4</v>
      </c>
      <c r="M1193" s="75" t="str">
        <f t="shared" si="5"/>
        <v/>
      </c>
      <c r="N1193" s="75">
        <f t="shared" si="6"/>
        <v>156</v>
      </c>
      <c r="O1193" s="74">
        <f t="shared" si="7"/>
        <v>0.66</v>
      </c>
      <c r="P1193" s="74">
        <f t="shared" si="8"/>
        <v>1.053</v>
      </c>
    </row>
    <row r="1194">
      <c r="A1194" s="33" t="s">
        <v>148</v>
      </c>
      <c r="B1194" s="68" t="s">
        <v>153</v>
      </c>
      <c r="C1194" s="35" t="s">
        <v>57</v>
      </c>
      <c r="D1194" s="73" t="str">
        <f t="shared" si="2"/>
        <v>Europe/Belgium-Europe/2009</v>
      </c>
      <c r="E1194" s="56">
        <v>0.545</v>
      </c>
      <c r="F1194" s="72">
        <v>4.0</v>
      </c>
      <c r="G1194" s="69"/>
      <c r="H1194" s="72">
        <v>156.0</v>
      </c>
      <c r="I1194" s="56">
        <v>0.7</v>
      </c>
      <c r="J1194" s="56">
        <v>1.084</v>
      </c>
      <c r="K1194" s="74">
        <f t="shared" si="3"/>
        <v>0.545</v>
      </c>
      <c r="L1194" s="75">
        <f t="shared" si="4"/>
        <v>4</v>
      </c>
      <c r="M1194" s="75" t="str">
        <f t="shared" si="5"/>
        <v/>
      </c>
      <c r="N1194" s="75">
        <f t="shared" si="6"/>
        <v>156</v>
      </c>
      <c r="O1194" s="74">
        <f t="shared" si="7"/>
        <v>0.7</v>
      </c>
      <c r="P1194" s="74">
        <f t="shared" si="8"/>
        <v>1.084</v>
      </c>
    </row>
    <row r="1195">
      <c r="A1195" s="33" t="s">
        <v>148</v>
      </c>
      <c r="B1195" s="68" t="s">
        <v>153</v>
      </c>
      <c r="C1195" s="35" t="s">
        <v>58</v>
      </c>
      <c r="D1195" s="73" t="str">
        <f t="shared" si="2"/>
        <v>Europe/Belgium-Europe/2010</v>
      </c>
      <c r="E1195" s="56">
        <v>0.567</v>
      </c>
      <c r="F1195" s="72">
        <v>4.0</v>
      </c>
      <c r="G1195" s="69"/>
      <c r="H1195" s="72">
        <v>156.0</v>
      </c>
      <c r="I1195" s="56">
        <v>0.75</v>
      </c>
      <c r="J1195" s="56">
        <v>1.111</v>
      </c>
      <c r="K1195" s="74">
        <f t="shared" si="3"/>
        <v>0.567</v>
      </c>
      <c r="L1195" s="75">
        <f t="shared" si="4"/>
        <v>4</v>
      </c>
      <c r="M1195" s="75" t="str">
        <f t="shared" si="5"/>
        <v/>
      </c>
      <c r="N1195" s="75">
        <f t="shared" si="6"/>
        <v>156</v>
      </c>
      <c r="O1195" s="74">
        <f t="shared" si="7"/>
        <v>0.75</v>
      </c>
      <c r="P1195" s="74">
        <f t="shared" si="8"/>
        <v>1.111</v>
      </c>
    </row>
    <row r="1196">
      <c r="A1196" s="33" t="s">
        <v>148</v>
      </c>
      <c r="B1196" s="68" t="s">
        <v>153</v>
      </c>
      <c r="C1196" s="35" t="s">
        <v>59</v>
      </c>
      <c r="D1196" s="73" t="str">
        <f t="shared" si="2"/>
        <v>Europe/Belgium-Europe/2011</v>
      </c>
      <c r="E1196" s="56">
        <v>0.57</v>
      </c>
      <c r="F1196" s="72">
        <v>4.0</v>
      </c>
      <c r="G1196" s="69"/>
      <c r="H1196" s="72">
        <v>156.0</v>
      </c>
      <c r="I1196" s="56">
        <v>0.816</v>
      </c>
      <c r="J1196" s="56">
        <v>1.135</v>
      </c>
      <c r="K1196" s="74">
        <f t="shared" si="3"/>
        <v>0.57</v>
      </c>
      <c r="L1196" s="75">
        <f t="shared" si="4"/>
        <v>4</v>
      </c>
      <c r="M1196" s="75" t="str">
        <f t="shared" si="5"/>
        <v/>
      </c>
      <c r="N1196" s="75">
        <f t="shared" si="6"/>
        <v>156</v>
      </c>
      <c r="O1196" s="74">
        <f t="shared" si="7"/>
        <v>0.816</v>
      </c>
      <c r="P1196" s="74">
        <f t="shared" si="8"/>
        <v>1.135</v>
      </c>
    </row>
    <row r="1197">
      <c r="A1197" s="33" t="s">
        <v>148</v>
      </c>
      <c r="B1197" s="68" t="s">
        <v>153</v>
      </c>
      <c r="C1197" s="35" t="s">
        <v>60</v>
      </c>
      <c r="D1197" s="73" t="str">
        <f t="shared" si="2"/>
        <v>Europe/Belgium-Europe/2012</v>
      </c>
      <c r="E1197" s="56">
        <v>0.576</v>
      </c>
      <c r="F1197" s="72">
        <v>4.0</v>
      </c>
      <c r="G1197" s="72">
        <v>32.0</v>
      </c>
      <c r="H1197" s="72">
        <v>156.0</v>
      </c>
      <c r="I1197" s="56">
        <v>0.807</v>
      </c>
      <c r="J1197" s="56">
        <v>1.113</v>
      </c>
      <c r="K1197" s="74">
        <f t="shared" si="3"/>
        <v>0.576</v>
      </c>
      <c r="L1197" s="75">
        <f t="shared" si="4"/>
        <v>4</v>
      </c>
      <c r="M1197" s="75">
        <f t="shared" si="5"/>
        <v>32</v>
      </c>
      <c r="N1197" s="75">
        <f t="shared" si="6"/>
        <v>156</v>
      </c>
      <c r="O1197" s="74">
        <f t="shared" si="7"/>
        <v>0.807</v>
      </c>
      <c r="P1197" s="74">
        <f t="shared" si="8"/>
        <v>1.113</v>
      </c>
    </row>
    <row r="1198">
      <c r="A1198" s="33" t="s">
        <v>148</v>
      </c>
      <c r="B1198" s="68" t="s">
        <v>154</v>
      </c>
      <c r="C1198" s="35" t="s">
        <v>48</v>
      </c>
      <c r="D1198" s="73" t="str">
        <f t="shared" si="2"/>
        <v>Europe/Bosnia and Herzegovina-Europe/2000</v>
      </c>
      <c r="E1198" s="59"/>
      <c r="F1198" s="69"/>
      <c r="G1198" s="69"/>
      <c r="H1198" s="69"/>
      <c r="I1198" s="56">
        <v>0.011</v>
      </c>
      <c r="J1198" s="56">
        <v>0.024</v>
      </c>
      <c r="K1198" s="74" t="str">
        <f t="shared" si="3"/>
        <v/>
      </c>
      <c r="L1198" s="75" t="str">
        <f t="shared" si="4"/>
        <v/>
      </c>
      <c r="M1198" s="75" t="str">
        <f t="shared" si="5"/>
        <v/>
      </c>
      <c r="N1198" s="75" t="str">
        <f t="shared" si="6"/>
        <v/>
      </c>
      <c r="O1198" s="74">
        <f t="shared" si="7"/>
        <v>0.011</v>
      </c>
      <c r="P1198" s="74">
        <f t="shared" si="8"/>
        <v>0.024</v>
      </c>
    </row>
    <row r="1199">
      <c r="A1199" s="33" t="s">
        <v>148</v>
      </c>
      <c r="B1199" s="68" t="s">
        <v>154</v>
      </c>
      <c r="C1199" s="35" t="s">
        <v>49</v>
      </c>
      <c r="D1199" s="73" t="str">
        <f t="shared" si="2"/>
        <v>Europe/Bosnia and Herzegovina-Europe/2001</v>
      </c>
      <c r="E1199" s="59"/>
      <c r="F1199" s="69"/>
      <c r="G1199" s="69"/>
      <c r="H1199" s="69"/>
      <c r="I1199" s="56">
        <v>0.012</v>
      </c>
      <c r="J1199" s="56">
        <v>0.115</v>
      </c>
      <c r="K1199" s="74" t="str">
        <f t="shared" si="3"/>
        <v/>
      </c>
      <c r="L1199" s="75" t="str">
        <f t="shared" si="4"/>
        <v/>
      </c>
      <c r="M1199" s="75" t="str">
        <f t="shared" si="5"/>
        <v/>
      </c>
      <c r="N1199" s="75" t="str">
        <f t="shared" si="6"/>
        <v/>
      </c>
      <c r="O1199" s="74">
        <f t="shared" si="7"/>
        <v>0.012</v>
      </c>
      <c r="P1199" s="74">
        <f t="shared" si="8"/>
        <v>0.115</v>
      </c>
    </row>
    <row r="1200">
      <c r="A1200" s="33" t="s">
        <v>148</v>
      </c>
      <c r="B1200" s="68" t="s">
        <v>154</v>
      </c>
      <c r="C1200" s="35" t="s">
        <v>50</v>
      </c>
      <c r="D1200" s="73" t="str">
        <f t="shared" si="2"/>
        <v>Europe/Bosnia and Herzegovina-Europe/2002</v>
      </c>
      <c r="E1200" s="59"/>
      <c r="F1200" s="69"/>
      <c r="G1200" s="69"/>
      <c r="H1200" s="69"/>
      <c r="I1200" s="56">
        <v>0.026</v>
      </c>
      <c r="J1200" s="56">
        <v>0.192</v>
      </c>
      <c r="K1200" s="74" t="str">
        <f t="shared" si="3"/>
        <v/>
      </c>
      <c r="L1200" s="75" t="str">
        <f t="shared" si="4"/>
        <v/>
      </c>
      <c r="M1200" s="75" t="str">
        <f t="shared" si="5"/>
        <v/>
      </c>
      <c r="N1200" s="75" t="str">
        <f t="shared" si="6"/>
        <v/>
      </c>
      <c r="O1200" s="74">
        <f t="shared" si="7"/>
        <v>0.026</v>
      </c>
      <c r="P1200" s="74">
        <f t="shared" si="8"/>
        <v>0.192</v>
      </c>
    </row>
    <row r="1201">
      <c r="A1201" s="33" t="s">
        <v>148</v>
      </c>
      <c r="B1201" s="68" t="s">
        <v>154</v>
      </c>
      <c r="C1201" s="35" t="s">
        <v>51</v>
      </c>
      <c r="D1201" s="73" t="str">
        <f t="shared" si="2"/>
        <v>Europe/Bosnia and Herzegovina-Europe/2003</v>
      </c>
      <c r="E1201" s="59"/>
      <c r="F1201" s="72">
        <v>68.0</v>
      </c>
      <c r="G1201" s="69"/>
      <c r="H1201" s="69"/>
      <c r="I1201" s="56">
        <v>0.04</v>
      </c>
      <c r="J1201" s="56">
        <v>0.276</v>
      </c>
      <c r="K1201" s="74" t="str">
        <f t="shared" si="3"/>
        <v/>
      </c>
      <c r="L1201" s="75">
        <f t="shared" si="4"/>
        <v>68</v>
      </c>
      <c r="M1201" s="75" t="str">
        <f t="shared" si="5"/>
        <v/>
      </c>
      <c r="N1201" s="75" t="str">
        <f t="shared" si="6"/>
        <v/>
      </c>
      <c r="O1201" s="74">
        <f t="shared" si="7"/>
        <v>0.04</v>
      </c>
      <c r="P1201" s="74">
        <f t="shared" si="8"/>
        <v>0.276</v>
      </c>
    </row>
    <row r="1202">
      <c r="A1202" s="33" t="s">
        <v>148</v>
      </c>
      <c r="B1202" s="68" t="s">
        <v>154</v>
      </c>
      <c r="C1202" s="35" t="s">
        <v>52</v>
      </c>
      <c r="D1202" s="73" t="str">
        <f t="shared" si="2"/>
        <v>Europe/Bosnia and Herzegovina-Europe/2004</v>
      </c>
      <c r="E1202" s="59"/>
      <c r="F1202" s="72">
        <v>63.0</v>
      </c>
      <c r="G1202" s="69"/>
      <c r="H1202" s="69"/>
      <c r="I1202" s="56">
        <v>0.155</v>
      </c>
      <c r="J1202" s="56">
        <v>0.362</v>
      </c>
      <c r="K1202" s="74" t="str">
        <f t="shared" si="3"/>
        <v/>
      </c>
      <c r="L1202" s="75">
        <f t="shared" si="4"/>
        <v>63</v>
      </c>
      <c r="M1202" s="75" t="str">
        <f t="shared" si="5"/>
        <v/>
      </c>
      <c r="N1202" s="75" t="str">
        <f t="shared" si="6"/>
        <v/>
      </c>
      <c r="O1202" s="74">
        <f t="shared" si="7"/>
        <v>0.155</v>
      </c>
      <c r="P1202" s="74">
        <f t="shared" si="8"/>
        <v>0.362</v>
      </c>
    </row>
    <row r="1203">
      <c r="A1203" s="33" t="s">
        <v>148</v>
      </c>
      <c r="B1203" s="68" t="s">
        <v>154</v>
      </c>
      <c r="C1203" s="35" t="s">
        <v>53</v>
      </c>
      <c r="D1203" s="73" t="str">
        <f t="shared" si="2"/>
        <v>Europe/Bosnia and Herzegovina-Europe/2005</v>
      </c>
      <c r="E1203" s="56">
        <v>0.428</v>
      </c>
      <c r="F1203" s="72">
        <v>63.0</v>
      </c>
      <c r="G1203" s="69"/>
      <c r="H1203" s="72">
        <v>368.0</v>
      </c>
      <c r="I1203" s="56">
        <v>0.213</v>
      </c>
      <c r="J1203" s="56">
        <v>0.411</v>
      </c>
      <c r="K1203" s="74">
        <f t="shared" si="3"/>
        <v>0.428</v>
      </c>
      <c r="L1203" s="75">
        <f t="shared" si="4"/>
        <v>63</v>
      </c>
      <c r="M1203" s="75" t="str">
        <f t="shared" si="5"/>
        <v/>
      </c>
      <c r="N1203" s="75">
        <f t="shared" si="6"/>
        <v>368</v>
      </c>
      <c r="O1203" s="74">
        <f t="shared" si="7"/>
        <v>0.213</v>
      </c>
      <c r="P1203" s="74">
        <f t="shared" si="8"/>
        <v>0.411</v>
      </c>
    </row>
    <row r="1204">
      <c r="A1204" s="33" t="s">
        <v>148</v>
      </c>
      <c r="B1204" s="68" t="s">
        <v>154</v>
      </c>
      <c r="C1204" s="35" t="s">
        <v>54</v>
      </c>
      <c r="D1204" s="73" t="str">
        <f t="shared" si="2"/>
        <v>Europe/Bosnia and Herzegovina-Europe/2006</v>
      </c>
      <c r="E1204" s="56">
        <v>0.427</v>
      </c>
      <c r="F1204" s="72">
        <v>63.0</v>
      </c>
      <c r="G1204" s="69"/>
      <c r="H1204" s="72">
        <v>368.0</v>
      </c>
      <c r="I1204" s="56">
        <v>0.251</v>
      </c>
      <c r="J1204" s="56">
        <v>0.487</v>
      </c>
      <c r="K1204" s="74">
        <f t="shared" si="3"/>
        <v>0.427</v>
      </c>
      <c r="L1204" s="75">
        <f t="shared" si="4"/>
        <v>63</v>
      </c>
      <c r="M1204" s="75" t="str">
        <f t="shared" si="5"/>
        <v/>
      </c>
      <c r="N1204" s="75">
        <f t="shared" si="6"/>
        <v>368</v>
      </c>
      <c r="O1204" s="74">
        <f t="shared" si="7"/>
        <v>0.251</v>
      </c>
      <c r="P1204" s="74">
        <f t="shared" si="8"/>
        <v>0.487</v>
      </c>
    </row>
    <row r="1205">
      <c r="A1205" s="33" t="s">
        <v>148</v>
      </c>
      <c r="B1205" s="68" t="s">
        <v>154</v>
      </c>
      <c r="C1205" s="35" t="s">
        <v>55</v>
      </c>
      <c r="D1205" s="73" t="str">
        <f t="shared" si="2"/>
        <v>Europe/Bosnia and Herzegovina-Europe/2007</v>
      </c>
      <c r="E1205" s="56">
        <v>0.428</v>
      </c>
      <c r="F1205" s="72">
        <v>63.0</v>
      </c>
      <c r="G1205" s="69"/>
      <c r="H1205" s="72">
        <v>368.0</v>
      </c>
      <c r="I1205" s="56">
        <v>0.279</v>
      </c>
      <c r="J1205" s="56">
        <v>0.633</v>
      </c>
      <c r="K1205" s="74">
        <f t="shared" si="3"/>
        <v>0.428</v>
      </c>
      <c r="L1205" s="75">
        <f t="shared" si="4"/>
        <v>63</v>
      </c>
      <c r="M1205" s="75" t="str">
        <f t="shared" si="5"/>
        <v/>
      </c>
      <c r="N1205" s="75">
        <f t="shared" si="6"/>
        <v>368</v>
      </c>
      <c r="O1205" s="74">
        <f t="shared" si="7"/>
        <v>0.279</v>
      </c>
      <c r="P1205" s="74">
        <f t="shared" si="8"/>
        <v>0.633</v>
      </c>
    </row>
    <row r="1206">
      <c r="A1206" s="33" t="s">
        <v>148</v>
      </c>
      <c r="B1206" s="68" t="s">
        <v>154</v>
      </c>
      <c r="C1206" s="35" t="s">
        <v>56</v>
      </c>
      <c r="D1206" s="73" t="str">
        <f t="shared" si="2"/>
        <v>Europe/Bosnia and Herzegovina-Europe/2008</v>
      </c>
      <c r="E1206" s="56">
        <v>0.428</v>
      </c>
      <c r="F1206" s="72">
        <v>69.0</v>
      </c>
      <c r="G1206" s="69"/>
      <c r="H1206" s="72">
        <v>428.0</v>
      </c>
      <c r="I1206" s="56">
        <v>0.347</v>
      </c>
      <c r="J1206" s="56">
        <v>0.823</v>
      </c>
      <c r="K1206" s="74">
        <f t="shared" si="3"/>
        <v>0.428</v>
      </c>
      <c r="L1206" s="75">
        <f t="shared" si="4"/>
        <v>69</v>
      </c>
      <c r="M1206" s="75" t="str">
        <f t="shared" si="5"/>
        <v/>
      </c>
      <c r="N1206" s="75">
        <f t="shared" si="6"/>
        <v>428</v>
      </c>
      <c r="O1206" s="74">
        <f t="shared" si="7"/>
        <v>0.347</v>
      </c>
      <c r="P1206" s="74">
        <f t="shared" si="8"/>
        <v>0.823</v>
      </c>
    </row>
    <row r="1207">
      <c r="A1207" s="33" t="s">
        <v>148</v>
      </c>
      <c r="B1207" s="68" t="s">
        <v>154</v>
      </c>
      <c r="C1207" s="35" t="s">
        <v>57</v>
      </c>
      <c r="D1207" s="73" t="str">
        <f t="shared" si="2"/>
        <v>Europe/Bosnia and Herzegovina-Europe/2009</v>
      </c>
      <c r="E1207" s="56">
        <v>0.259</v>
      </c>
      <c r="F1207" s="72">
        <v>69.0</v>
      </c>
      <c r="G1207" s="69"/>
      <c r="H1207" s="72">
        <v>422.0</v>
      </c>
      <c r="I1207" s="56">
        <v>0.377</v>
      </c>
      <c r="J1207" s="56">
        <v>0.845</v>
      </c>
      <c r="K1207" s="74">
        <f t="shared" si="3"/>
        <v>0.259</v>
      </c>
      <c r="L1207" s="75">
        <f t="shared" si="4"/>
        <v>69</v>
      </c>
      <c r="M1207" s="75" t="str">
        <f t="shared" si="5"/>
        <v/>
      </c>
      <c r="N1207" s="75">
        <f t="shared" si="6"/>
        <v>422</v>
      </c>
      <c r="O1207" s="74">
        <f t="shared" si="7"/>
        <v>0.377</v>
      </c>
      <c r="P1207" s="74">
        <f t="shared" si="8"/>
        <v>0.845</v>
      </c>
    </row>
    <row r="1208">
      <c r="A1208" s="33" t="s">
        <v>148</v>
      </c>
      <c r="B1208" s="68" t="s">
        <v>154</v>
      </c>
      <c r="C1208" s="35" t="s">
        <v>58</v>
      </c>
      <c r="D1208" s="73" t="str">
        <f t="shared" si="2"/>
        <v>Europe/Bosnia and Herzegovina-Europe/2010</v>
      </c>
      <c r="E1208" s="56">
        <v>0.222</v>
      </c>
      <c r="F1208" s="72">
        <v>64.0</v>
      </c>
      <c r="G1208" s="69"/>
      <c r="H1208" s="72">
        <v>422.0</v>
      </c>
      <c r="I1208" s="56">
        <v>0.52</v>
      </c>
      <c r="J1208" s="56">
        <v>0.809</v>
      </c>
      <c r="K1208" s="74">
        <f t="shared" si="3"/>
        <v>0.222</v>
      </c>
      <c r="L1208" s="75">
        <f t="shared" si="4"/>
        <v>64</v>
      </c>
      <c r="M1208" s="75" t="str">
        <f t="shared" si="5"/>
        <v/>
      </c>
      <c r="N1208" s="75">
        <f t="shared" si="6"/>
        <v>422</v>
      </c>
      <c r="O1208" s="74">
        <f t="shared" si="7"/>
        <v>0.52</v>
      </c>
      <c r="P1208" s="74">
        <f t="shared" si="8"/>
        <v>0.809</v>
      </c>
    </row>
    <row r="1209">
      <c r="A1209" s="33" t="s">
        <v>148</v>
      </c>
      <c r="B1209" s="68" t="s">
        <v>154</v>
      </c>
      <c r="C1209" s="35" t="s">
        <v>59</v>
      </c>
      <c r="D1209" s="73" t="str">
        <f t="shared" si="2"/>
        <v>Europe/Bosnia and Herzegovina-Europe/2011</v>
      </c>
      <c r="E1209" s="56">
        <v>0.237</v>
      </c>
      <c r="F1209" s="72">
        <v>40.0</v>
      </c>
      <c r="G1209" s="69"/>
      <c r="H1209" s="72">
        <v>422.0</v>
      </c>
      <c r="I1209" s="56">
        <v>0.6</v>
      </c>
      <c r="J1209" s="56">
        <v>0.826</v>
      </c>
      <c r="K1209" s="74">
        <f t="shared" si="3"/>
        <v>0.237</v>
      </c>
      <c r="L1209" s="75">
        <f t="shared" si="4"/>
        <v>40</v>
      </c>
      <c r="M1209" s="75" t="str">
        <f t="shared" si="5"/>
        <v/>
      </c>
      <c r="N1209" s="75">
        <f t="shared" si="6"/>
        <v>422</v>
      </c>
      <c r="O1209" s="74">
        <f t="shared" si="7"/>
        <v>0.6</v>
      </c>
      <c r="P1209" s="74">
        <f t="shared" si="8"/>
        <v>0.826</v>
      </c>
    </row>
    <row r="1210">
      <c r="A1210" s="33" t="s">
        <v>148</v>
      </c>
      <c r="B1210" s="68" t="s">
        <v>154</v>
      </c>
      <c r="C1210" s="35" t="s">
        <v>60</v>
      </c>
      <c r="D1210" s="73" t="str">
        <f t="shared" si="2"/>
        <v>Europe/Bosnia and Herzegovina-Europe/2012</v>
      </c>
      <c r="E1210" s="56">
        <v>0.237</v>
      </c>
      <c r="F1210" s="72">
        <v>37.0</v>
      </c>
      <c r="G1210" s="72">
        <v>130.0</v>
      </c>
      <c r="H1210" s="72">
        <v>407.0</v>
      </c>
      <c r="I1210" s="56">
        <v>0.654</v>
      </c>
      <c r="J1210" s="56">
        <v>0.876</v>
      </c>
      <c r="K1210" s="74">
        <f t="shared" si="3"/>
        <v>0.237</v>
      </c>
      <c r="L1210" s="75">
        <f t="shared" si="4"/>
        <v>37</v>
      </c>
      <c r="M1210" s="75">
        <f t="shared" si="5"/>
        <v>130</v>
      </c>
      <c r="N1210" s="75">
        <f t="shared" si="6"/>
        <v>407</v>
      </c>
      <c r="O1210" s="74">
        <f t="shared" si="7"/>
        <v>0.654</v>
      </c>
      <c r="P1210" s="74">
        <f t="shared" si="8"/>
        <v>0.876</v>
      </c>
    </row>
    <row r="1211">
      <c r="A1211" s="33" t="s">
        <v>148</v>
      </c>
      <c r="B1211" s="68" t="s">
        <v>155</v>
      </c>
      <c r="C1211" s="35" t="s">
        <v>48</v>
      </c>
      <c r="D1211" s="73" t="str">
        <f t="shared" si="2"/>
        <v>Europe/Bulgaria-Europe/2000</v>
      </c>
      <c r="E1211" s="59"/>
      <c r="F1211" s="69"/>
      <c r="G1211" s="69"/>
      <c r="H1211" s="69"/>
      <c r="I1211" s="56">
        <v>0.054</v>
      </c>
      <c r="J1211" s="56">
        <v>0.092</v>
      </c>
      <c r="K1211" s="74" t="str">
        <f t="shared" si="3"/>
        <v/>
      </c>
      <c r="L1211" s="75" t="str">
        <f t="shared" si="4"/>
        <v/>
      </c>
      <c r="M1211" s="75" t="str">
        <f t="shared" si="5"/>
        <v/>
      </c>
      <c r="N1211" s="75" t="str">
        <f t="shared" si="6"/>
        <v/>
      </c>
      <c r="O1211" s="74">
        <f t="shared" si="7"/>
        <v>0.054</v>
      </c>
      <c r="P1211" s="74">
        <f t="shared" si="8"/>
        <v>0.092</v>
      </c>
    </row>
    <row r="1212">
      <c r="A1212" s="33" t="s">
        <v>148</v>
      </c>
      <c r="B1212" s="68" t="s">
        <v>155</v>
      </c>
      <c r="C1212" s="35" t="s">
        <v>49</v>
      </c>
      <c r="D1212" s="73" t="str">
        <f t="shared" si="2"/>
        <v>Europe/Bulgaria-Europe/2001</v>
      </c>
      <c r="E1212" s="59"/>
      <c r="F1212" s="69"/>
      <c r="G1212" s="69"/>
      <c r="H1212" s="69"/>
      <c r="I1212" s="56">
        <v>0.076</v>
      </c>
      <c r="J1212" s="56">
        <v>0.195</v>
      </c>
      <c r="K1212" s="74" t="str">
        <f t="shared" si="3"/>
        <v/>
      </c>
      <c r="L1212" s="75" t="str">
        <f t="shared" si="4"/>
        <v/>
      </c>
      <c r="M1212" s="75" t="str">
        <f t="shared" si="5"/>
        <v/>
      </c>
      <c r="N1212" s="75" t="str">
        <f t="shared" si="6"/>
        <v/>
      </c>
      <c r="O1212" s="74">
        <f t="shared" si="7"/>
        <v>0.076</v>
      </c>
      <c r="P1212" s="74">
        <f t="shared" si="8"/>
        <v>0.195</v>
      </c>
    </row>
    <row r="1213">
      <c r="A1213" s="33" t="s">
        <v>148</v>
      </c>
      <c r="B1213" s="68" t="s">
        <v>155</v>
      </c>
      <c r="C1213" s="35" t="s">
        <v>50</v>
      </c>
      <c r="D1213" s="73" t="str">
        <f t="shared" si="2"/>
        <v>Europe/Bulgaria-Europe/2002</v>
      </c>
      <c r="E1213" s="59"/>
      <c r="F1213" s="69"/>
      <c r="G1213" s="69"/>
      <c r="H1213" s="69"/>
      <c r="I1213" s="56">
        <v>0.091</v>
      </c>
      <c r="J1213" s="56">
        <v>0.33</v>
      </c>
      <c r="K1213" s="74" t="str">
        <f t="shared" si="3"/>
        <v/>
      </c>
      <c r="L1213" s="75" t="str">
        <f t="shared" si="4"/>
        <v/>
      </c>
      <c r="M1213" s="75" t="str">
        <f t="shared" si="5"/>
        <v/>
      </c>
      <c r="N1213" s="75" t="str">
        <f t="shared" si="6"/>
        <v/>
      </c>
      <c r="O1213" s="74">
        <f t="shared" si="7"/>
        <v>0.091</v>
      </c>
      <c r="P1213" s="74">
        <f t="shared" si="8"/>
        <v>0.33</v>
      </c>
    </row>
    <row r="1214">
      <c r="A1214" s="33" t="s">
        <v>148</v>
      </c>
      <c r="B1214" s="68" t="s">
        <v>155</v>
      </c>
      <c r="C1214" s="35" t="s">
        <v>51</v>
      </c>
      <c r="D1214" s="73" t="str">
        <f t="shared" si="2"/>
        <v>Europe/Bulgaria-Europe/2003</v>
      </c>
      <c r="E1214" s="59"/>
      <c r="F1214" s="72">
        <v>32.0</v>
      </c>
      <c r="G1214" s="69"/>
      <c r="H1214" s="69"/>
      <c r="I1214" s="56">
        <v>0.12</v>
      </c>
      <c r="J1214" s="56">
        <v>0.448</v>
      </c>
      <c r="K1214" s="74" t="str">
        <f t="shared" si="3"/>
        <v/>
      </c>
      <c r="L1214" s="75">
        <f t="shared" si="4"/>
        <v>32</v>
      </c>
      <c r="M1214" s="75" t="str">
        <f t="shared" si="5"/>
        <v/>
      </c>
      <c r="N1214" s="75" t="str">
        <f t="shared" si="6"/>
        <v/>
      </c>
      <c r="O1214" s="74">
        <f t="shared" si="7"/>
        <v>0.12</v>
      </c>
      <c r="P1214" s="74">
        <f t="shared" si="8"/>
        <v>0.448</v>
      </c>
    </row>
    <row r="1215">
      <c r="A1215" s="33" t="s">
        <v>148</v>
      </c>
      <c r="B1215" s="68" t="s">
        <v>155</v>
      </c>
      <c r="C1215" s="35" t="s">
        <v>52</v>
      </c>
      <c r="D1215" s="73" t="str">
        <f t="shared" si="2"/>
        <v>Europe/Bulgaria-Europe/2004</v>
      </c>
      <c r="E1215" s="59"/>
      <c r="F1215" s="72">
        <v>32.0</v>
      </c>
      <c r="G1215" s="69"/>
      <c r="H1215" s="69"/>
      <c r="I1215" s="56">
        <v>0.181</v>
      </c>
      <c r="J1215" s="56">
        <v>0.611</v>
      </c>
      <c r="K1215" s="74" t="str">
        <f t="shared" si="3"/>
        <v/>
      </c>
      <c r="L1215" s="75">
        <f t="shared" si="4"/>
        <v>32</v>
      </c>
      <c r="M1215" s="75" t="str">
        <f t="shared" si="5"/>
        <v/>
      </c>
      <c r="N1215" s="75" t="str">
        <f t="shared" si="6"/>
        <v/>
      </c>
      <c r="O1215" s="74">
        <f t="shared" si="7"/>
        <v>0.181</v>
      </c>
      <c r="P1215" s="74">
        <f t="shared" si="8"/>
        <v>0.611</v>
      </c>
    </row>
    <row r="1216">
      <c r="A1216" s="33" t="s">
        <v>148</v>
      </c>
      <c r="B1216" s="68" t="s">
        <v>155</v>
      </c>
      <c r="C1216" s="35" t="s">
        <v>53</v>
      </c>
      <c r="D1216" s="73" t="str">
        <f t="shared" si="2"/>
        <v>Europe/Bulgaria-Europe/2005</v>
      </c>
      <c r="E1216" s="56">
        <v>0.452</v>
      </c>
      <c r="F1216" s="72">
        <v>32.0</v>
      </c>
      <c r="G1216" s="69"/>
      <c r="H1216" s="72">
        <v>616.0</v>
      </c>
      <c r="I1216" s="56">
        <v>0.2</v>
      </c>
      <c r="J1216" s="56">
        <v>0.813</v>
      </c>
      <c r="K1216" s="74">
        <f t="shared" si="3"/>
        <v>0.452</v>
      </c>
      <c r="L1216" s="75">
        <f t="shared" si="4"/>
        <v>32</v>
      </c>
      <c r="M1216" s="75" t="str">
        <f t="shared" si="5"/>
        <v/>
      </c>
      <c r="N1216" s="75">
        <f t="shared" si="6"/>
        <v>616</v>
      </c>
      <c r="O1216" s="74">
        <f t="shared" si="7"/>
        <v>0.2</v>
      </c>
      <c r="P1216" s="74">
        <f t="shared" si="8"/>
        <v>0.813</v>
      </c>
    </row>
    <row r="1217">
      <c r="A1217" s="33" t="s">
        <v>148</v>
      </c>
      <c r="B1217" s="68" t="s">
        <v>155</v>
      </c>
      <c r="C1217" s="35" t="s">
        <v>54</v>
      </c>
      <c r="D1217" s="73" t="str">
        <f t="shared" si="2"/>
        <v>Europe/Bulgaria-Europe/2006</v>
      </c>
      <c r="E1217" s="56">
        <v>0.416</v>
      </c>
      <c r="F1217" s="72">
        <v>32.0</v>
      </c>
      <c r="G1217" s="69"/>
      <c r="H1217" s="72">
        <v>616.0</v>
      </c>
      <c r="I1217" s="56">
        <v>0.271</v>
      </c>
      <c r="J1217" s="56">
        <v>1.083</v>
      </c>
      <c r="K1217" s="74">
        <f t="shared" si="3"/>
        <v>0.416</v>
      </c>
      <c r="L1217" s="75">
        <f t="shared" si="4"/>
        <v>32</v>
      </c>
      <c r="M1217" s="75" t="str">
        <f t="shared" si="5"/>
        <v/>
      </c>
      <c r="N1217" s="75">
        <f t="shared" si="6"/>
        <v>616</v>
      </c>
      <c r="O1217" s="74">
        <f t="shared" si="7"/>
        <v>0.271</v>
      </c>
      <c r="P1217" s="74">
        <f t="shared" si="8"/>
        <v>1.083</v>
      </c>
    </row>
    <row r="1218">
      <c r="A1218" s="33" t="s">
        <v>148</v>
      </c>
      <c r="B1218" s="68" t="s">
        <v>155</v>
      </c>
      <c r="C1218" s="35" t="s">
        <v>55</v>
      </c>
      <c r="D1218" s="73" t="str">
        <f t="shared" si="2"/>
        <v>Europe/Bulgaria-Europe/2007</v>
      </c>
      <c r="E1218" s="56">
        <v>0.358</v>
      </c>
      <c r="F1218" s="72">
        <v>32.0</v>
      </c>
      <c r="G1218" s="69"/>
      <c r="H1218" s="72">
        <v>616.0</v>
      </c>
      <c r="I1218" s="56">
        <v>0.336</v>
      </c>
      <c r="J1218" s="56">
        <v>1.309</v>
      </c>
      <c r="K1218" s="74">
        <f t="shared" si="3"/>
        <v>0.358</v>
      </c>
      <c r="L1218" s="75">
        <f t="shared" si="4"/>
        <v>32</v>
      </c>
      <c r="M1218" s="75" t="str">
        <f t="shared" si="5"/>
        <v/>
      </c>
      <c r="N1218" s="75">
        <f t="shared" si="6"/>
        <v>616</v>
      </c>
      <c r="O1218" s="74">
        <f t="shared" si="7"/>
        <v>0.336</v>
      </c>
      <c r="P1218" s="74">
        <f t="shared" si="8"/>
        <v>1.309</v>
      </c>
    </row>
    <row r="1219">
      <c r="A1219" s="33" t="s">
        <v>148</v>
      </c>
      <c r="B1219" s="68" t="s">
        <v>155</v>
      </c>
      <c r="C1219" s="35" t="s">
        <v>56</v>
      </c>
      <c r="D1219" s="73" t="str">
        <f t="shared" si="2"/>
        <v>Europe/Bulgaria-Europe/2008</v>
      </c>
      <c r="E1219" s="56">
        <v>0.339</v>
      </c>
      <c r="F1219" s="72">
        <v>49.0</v>
      </c>
      <c r="G1219" s="69"/>
      <c r="H1219" s="72">
        <v>616.0</v>
      </c>
      <c r="I1219" s="56">
        <v>0.397</v>
      </c>
      <c r="J1219" s="56">
        <v>1.39</v>
      </c>
      <c r="K1219" s="74">
        <f t="shared" si="3"/>
        <v>0.339</v>
      </c>
      <c r="L1219" s="75">
        <f t="shared" si="4"/>
        <v>49</v>
      </c>
      <c r="M1219" s="75" t="str">
        <f t="shared" si="5"/>
        <v/>
      </c>
      <c r="N1219" s="75">
        <f t="shared" si="6"/>
        <v>616</v>
      </c>
      <c r="O1219" s="74">
        <f t="shared" si="7"/>
        <v>0.397</v>
      </c>
      <c r="P1219" s="74">
        <f t="shared" si="8"/>
        <v>1.39</v>
      </c>
    </row>
    <row r="1220">
      <c r="A1220" s="33" t="s">
        <v>148</v>
      </c>
      <c r="B1220" s="68" t="s">
        <v>155</v>
      </c>
      <c r="C1220" s="35" t="s">
        <v>57</v>
      </c>
      <c r="D1220" s="73" t="str">
        <f t="shared" si="2"/>
        <v>Europe/Bulgaria-Europe/2009</v>
      </c>
      <c r="E1220" s="56">
        <v>0.304</v>
      </c>
      <c r="F1220" s="72">
        <v>18.0</v>
      </c>
      <c r="G1220" s="69"/>
      <c r="H1220" s="72">
        <v>616.0</v>
      </c>
      <c r="I1220" s="56">
        <v>0.45</v>
      </c>
      <c r="J1220" s="56">
        <v>1.404</v>
      </c>
      <c r="K1220" s="74">
        <f t="shared" si="3"/>
        <v>0.304</v>
      </c>
      <c r="L1220" s="75">
        <f t="shared" si="4"/>
        <v>18</v>
      </c>
      <c r="M1220" s="75" t="str">
        <f t="shared" si="5"/>
        <v/>
      </c>
      <c r="N1220" s="75">
        <f t="shared" si="6"/>
        <v>616</v>
      </c>
      <c r="O1220" s="74">
        <f t="shared" si="7"/>
        <v>0.45</v>
      </c>
      <c r="P1220" s="74">
        <f t="shared" si="8"/>
        <v>1.404</v>
      </c>
    </row>
    <row r="1221">
      <c r="A1221" s="33" t="s">
        <v>148</v>
      </c>
      <c r="B1221" s="68" t="s">
        <v>155</v>
      </c>
      <c r="C1221" s="35" t="s">
        <v>58</v>
      </c>
      <c r="D1221" s="73" t="str">
        <f t="shared" si="2"/>
        <v>Europe/Bulgaria-Europe/2010</v>
      </c>
      <c r="E1221" s="56">
        <v>0.28</v>
      </c>
      <c r="F1221" s="72">
        <v>18.0</v>
      </c>
      <c r="G1221" s="69"/>
      <c r="H1221" s="72">
        <v>616.0</v>
      </c>
      <c r="I1221" s="56">
        <v>0.462</v>
      </c>
      <c r="J1221" s="56">
        <v>1.38</v>
      </c>
      <c r="K1221" s="74">
        <f t="shared" si="3"/>
        <v>0.28</v>
      </c>
      <c r="L1221" s="75">
        <f t="shared" si="4"/>
        <v>18</v>
      </c>
      <c r="M1221" s="75" t="str">
        <f t="shared" si="5"/>
        <v/>
      </c>
      <c r="N1221" s="75">
        <f t="shared" si="6"/>
        <v>616</v>
      </c>
      <c r="O1221" s="74">
        <f t="shared" si="7"/>
        <v>0.462</v>
      </c>
      <c r="P1221" s="74">
        <f t="shared" si="8"/>
        <v>1.38</v>
      </c>
    </row>
    <row r="1222">
      <c r="A1222" s="33" t="s">
        <v>148</v>
      </c>
      <c r="B1222" s="68" t="s">
        <v>155</v>
      </c>
      <c r="C1222" s="35" t="s">
        <v>59</v>
      </c>
      <c r="D1222" s="73" t="str">
        <f t="shared" si="2"/>
        <v>Europe/Bulgaria-Europe/2011</v>
      </c>
      <c r="E1222" s="56">
        <v>0.272</v>
      </c>
      <c r="F1222" s="72">
        <v>18.0</v>
      </c>
      <c r="G1222" s="69"/>
      <c r="H1222" s="72">
        <v>500.0</v>
      </c>
      <c r="I1222" s="56">
        <v>0.48</v>
      </c>
      <c r="J1222" s="56">
        <v>1.428</v>
      </c>
      <c r="K1222" s="74">
        <f t="shared" si="3"/>
        <v>0.272</v>
      </c>
      <c r="L1222" s="75">
        <f t="shared" si="4"/>
        <v>18</v>
      </c>
      <c r="M1222" s="75" t="str">
        <f t="shared" si="5"/>
        <v/>
      </c>
      <c r="N1222" s="75">
        <f t="shared" si="6"/>
        <v>500</v>
      </c>
      <c r="O1222" s="74">
        <f t="shared" si="7"/>
        <v>0.48</v>
      </c>
      <c r="P1222" s="74">
        <f t="shared" si="8"/>
        <v>1.428</v>
      </c>
    </row>
    <row r="1223">
      <c r="A1223" s="33" t="s">
        <v>148</v>
      </c>
      <c r="B1223" s="68" t="s">
        <v>155</v>
      </c>
      <c r="C1223" s="35" t="s">
        <v>60</v>
      </c>
      <c r="D1223" s="73" t="str">
        <f t="shared" si="2"/>
        <v>Europe/Bulgaria-Europe/2012</v>
      </c>
      <c r="E1223" s="56">
        <v>0.277</v>
      </c>
      <c r="F1223" s="72">
        <v>18.0</v>
      </c>
      <c r="G1223" s="72">
        <v>57.0</v>
      </c>
      <c r="H1223" s="72">
        <v>454.0</v>
      </c>
      <c r="I1223" s="56">
        <v>0.519</v>
      </c>
      <c r="J1223" s="56">
        <v>1.481</v>
      </c>
      <c r="K1223" s="74">
        <f t="shared" si="3"/>
        <v>0.277</v>
      </c>
      <c r="L1223" s="75">
        <f t="shared" si="4"/>
        <v>18</v>
      </c>
      <c r="M1223" s="75">
        <f t="shared" si="5"/>
        <v>57</v>
      </c>
      <c r="N1223" s="75">
        <f t="shared" si="6"/>
        <v>454</v>
      </c>
      <c r="O1223" s="74">
        <f t="shared" si="7"/>
        <v>0.519</v>
      </c>
      <c r="P1223" s="74">
        <f t="shared" si="8"/>
        <v>1.481</v>
      </c>
    </row>
    <row r="1224">
      <c r="A1224" s="33" t="s">
        <v>148</v>
      </c>
      <c r="B1224" s="68" t="s">
        <v>156</v>
      </c>
      <c r="C1224" s="35" t="s">
        <v>48</v>
      </c>
      <c r="D1224" s="73" t="str">
        <f t="shared" si="2"/>
        <v>Europe/Croatia-Europe/2000</v>
      </c>
      <c r="E1224" s="59"/>
      <c r="F1224" s="69"/>
      <c r="G1224" s="69"/>
      <c r="H1224" s="69"/>
      <c r="I1224" s="56">
        <v>0.066</v>
      </c>
      <c r="J1224" s="56">
        <v>0.231</v>
      </c>
      <c r="K1224" s="74" t="str">
        <f t="shared" si="3"/>
        <v/>
      </c>
      <c r="L1224" s="75" t="str">
        <f t="shared" si="4"/>
        <v/>
      </c>
      <c r="M1224" s="75" t="str">
        <f t="shared" si="5"/>
        <v/>
      </c>
      <c r="N1224" s="75" t="str">
        <f t="shared" si="6"/>
        <v/>
      </c>
      <c r="O1224" s="74">
        <f t="shared" si="7"/>
        <v>0.066</v>
      </c>
      <c r="P1224" s="74">
        <f t="shared" si="8"/>
        <v>0.231</v>
      </c>
    </row>
    <row r="1225">
      <c r="A1225" s="33" t="s">
        <v>148</v>
      </c>
      <c r="B1225" s="68" t="s">
        <v>156</v>
      </c>
      <c r="C1225" s="35" t="s">
        <v>49</v>
      </c>
      <c r="D1225" s="73" t="str">
        <f t="shared" si="2"/>
        <v>Europe/Croatia-Europe/2001</v>
      </c>
      <c r="E1225" s="59"/>
      <c r="F1225" s="69"/>
      <c r="G1225" s="69"/>
      <c r="H1225" s="69"/>
      <c r="I1225" s="56">
        <v>0.116</v>
      </c>
      <c r="J1225" s="56">
        <v>0.395</v>
      </c>
      <c r="K1225" s="74" t="str">
        <f t="shared" si="3"/>
        <v/>
      </c>
      <c r="L1225" s="75" t="str">
        <f t="shared" si="4"/>
        <v/>
      </c>
      <c r="M1225" s="75" t="str">
        <f t="shared" si="5"/>
        <v/>
      </c>
      <c r="N1225" s="75" t="str">
        <f t="shared" si="6"/>
        <v/>
      </c>
      <c r="O1225" s="74">
        <f t="shared" si="7"/>
        <v>0.116</v>
      </c>
      <c r="P1225" s="74">
        <f t="shared" si="8"/>
        <v>0.395</v>
      </c>
    </row>
    <row r="1226">
      <c r="A1226" s="33" t="s">
        <v>148</v>
      </c>
      <c r="B1226" s="68" t="s">
        <v>156</v>
      </c>
      <c r="C1226" s="35" t="s">
        <v>50</v>
      </c>
      <c r="D1226" s="73" t="str">
        <f t="shared" si="2"/>
        <v>Europe/Croatia-Europe/2002</v>
      </c>
      <c r="E1226" s="59"/>
      <c r="F1226" s="69"/>
      <c r="G1226" s="69"/>
      <c r="H1226" s="69"/>
      <c r="I1226" s="56">
        <v>0.178</v>
      </c>
      <c r="J1226" s="56">
        <v>0.522</v>
      </c>
      <c r="K1226" s="74" t="str">
        <f t="shared" si="3"/>
        <v/>
      </c>
      <c r="L1226" s="75" t="str">
        <f t="shared" si="4"/>
        <v/>
      </c>
      <c r="M1226" s="75" t="str">
        <f t="shared" si="5"/>
        <v/>
      </c>
      <c r="N1226" s="75" t="str">
        <f t="shared" si="6"/>
        <v/>
      </c>
      <c r="O1226" s="74">
        <f t="shared" si="7"/>
        <v>0.178</v>
      </c>
      <c r="P1226" s="74">
        <f t="shared" si="8"/>
        <v>0.522</v>
      </c>
    </row>
    <row r="1227">
      <c r="A1227" s="33" t="s">
        <v>148</v>
      </c>
      <c r="B1227" s="68" t="s">
        <v>156</v>
      </c>
      <c r="C1227" s="35" t="s">
        <v>51</v>
      </c>
      <c r="D1227" s="73" t="str">
        <f t="shared" si="2"/>
        <v>Europe/Croatia-Europe/2003</v>
      </c>
      <c r="E1227" s="59"/>
      <c r="F1227" s="72">
        <v>29.0</v>
      </c>
      <c r="G1227" s="69"/>
      <c r="H1227" s="69"/>
      <c r="I1227" s="56">
        <v>0.228</v>
      </c>
      <c r="J1227" s="56">
        <v>0.575</v>
      </c>
      <c r="K1227" s="74" t="str">
        <f t="shared" si="3"/>
        <v/>
      </c>
      <c r="L1227" s="75">
        <f t="shared" si="4"/>
        <v>29</v>
      </c>
      <c r="M1227" s="75" t="str">
        <f t="shared" si="5"/>
        <v/>
      </c>
      <c r="N1227" s="75" t="str">
        <f t="shared" si="6"/>
        <v/>
      </c>
      <c r="O1227" s="74">
        <f t="shared" si="7"/>
        <v>0.228</v>
      </c>
      <c r="P1227" s="74">
        <f t="shared" si="8"/>
        <v>0.575</v>
      </c>
    </row>
    <row r="1228">
      <c r="A1228" s="33" t="s">
        <v>148</v>
      </c>
      <c r="B1228" s="68" t="s">
        <v>156</v>
      </c>
      <c r="C1228" s="35" t="s">
        <v>52</v>
      </c>
      <c r="D1228" s="73" t="str">
        <f t="shared" si="2"/>
        <v>Europe/Croatia-Europe/2004</v>
      </c>
      <c r="E1228" s="59"/>
      <c r="F1228" s="72">
        <v>29.0</v>
      </c>
      <c r="G1228" s="69"/>
      <c r="H1228" s="69"/>
      <c r="I1228" s="56">
        <v>0.309</v>
      </c>
      <c r="J1228" s="56">
        <v>0.644</v>
      </c>
      <c r="K1228" s="74" t="str">
        <f t="shared" si="3"/>
        <v/>
      </c>
      <c r="L1228" s="75">
        <f t="shared" si="4"/>
        <v>29</v>
      </c>
      <c r="M1228" s="75" t="str">
        <f t="shared" si="5"/>
        <v/>
      </c>
      <c r="N1228" s="75" t="str">
        <f t="shared" si="6"/>
        <v/>
      </c>
      <c r="O1228" s="74">
        <f t="shared" si="7"/>
        <v>0.309</v>
      </c>
      <c r="P1228" s="74">
        <f t="shared" si="8"/>
        <v>0.644</v>
      </c>
    </row>
    <row r="1229">
      <c r="A1229" s="33" t="s">
        <v>148</v>
      </c>
      <c r="B1229" s="68" t="s">
        <v>156</v>
      </c>
      <c r="C1229" s="35" t="s">
        <v>53</v>
      </c>
      <c r="D1229" s="73" t="str">
        <f t="shared" si="2"/>
        <v>Europe/Croatia-Europe/2005</v>
      </c>
      <c r="E1229" s="56">
        <v>0.214</v>
      </c>
      <c r="F1229" s="72">
        <v>29.0</v>
      </c>
      <c r="G1229" s="69"/>
      <c r="H1229" s="72">
        <v>232.0</v>
      </c>
      <c r="I1229" s="56">
        <v>0.331</v>
      </c>
      <c r="J1229" s="56">
        <v>0.832</v>
      </c>
      <c r="K1229" s="74">
        <f t="shared" si="3"/>
        <v>0.214</v>
      </c>
      <c r="L1229" s="75">
        <f t="shared" si="4"/>
        <v>29</v>
      </c>
      <c r="M1229" s="75" t="str">
        <f t="shared" si="5"/>
        <v/>
      </c>
      <c r="N1229" s="75">
        <f t="shared" si="6"/>
        <v>232</v>
      </c>
      <c r="O1229" s="74">
        <f t="shared" si="7"/>
        <v>0.331</v>
      </c>
      <c r="P1229" s="74">
        <f t="shared" si="8"/>
        <v>0.832</v>
      </c>
    </row>
    <row r="1230">
      <c r="A1230" s="33" t="s">
        <v>148</v>
      </c>
      <c r="B1230" s="68" t="s">
        <v>156</v>
      </c>
      <c r="C1230" s="35" t="s">
        <v>54</v>
      </c>
      <c r="D1230" s="73" t="str">
        <f t="shared" si="2"/>
        <v>Europe/Croatia-Europe/2006</v>
      </c>
      <c r="E1230" s="56">
        <v>0.214</v>
      </c>
      <c r="F1230" s="72">
        <v>25.0</v>
      </c>
      <c r="G1230" s="69"/>
      <c r="H1230" s="72">
        <v>196.0</v>
      </c>
      <c r="I1230" s="56">
        <v>0.38</v>
      </c>
      <c r="J1230" s="56">
        <v>1.004</v>
      </c>
      <c r="K1230" s="74">
        <f t="shared" si="3"/>
        <v>0.214</v>
      </c>
      <c r="L1230" s="75">
        <f t="shared" si="4"/>
        <v>25</v>
      </c>
      <c r="M1230" s="75" t="str">
        <f t="shared" si="5"/>
        <v/>
      </c>
      <c r="N1230" s="75">
        <f t="shared" si="6"/>
        <v>196</v>
      </c>
      <c r="O1230" s="74">
        <f t="shared" si="7"/>
        <v>0.38</v>
      </c>
      <c r="P1230" s="74">
        <f t="shared" si="8"/>
        <v>1.004</v>
      </c>
    </row>
    <row r="1231">
      <c r="A1231" s="33" t="s">
        <v>148</v>
      </c>
      <c r="B1231" s="68" t="s">
        <v>156</v>
      </c>
      <c r="C1231" s="35" t="s">
        <v>55</v>
      </c>
      <c r="D1231" s="73" t="str">
        <f t="shared" si="2"/>
        <v>Europe/Croatia-Europe/2007</v>
      </c>
      <c r="E1231" s="56">
        <v>0.214</v>
      </c>
      <c r="F1231" s="72">
        <v>22.0</v>
      </c>
      <c r="G1231" s="69"/>
      <c r="H1231" s="72">
        <v>196.0</v>
      </c>
      <c r="I1231" s="56">
        <v>0.414</v>
      </c>
      <c r="J1231" s="56">
        <v>1.152</v>
      </c>
      <c r="K1231" s="74">
        <f t="shared" si="3"/>
        <v>0.214</v>
      </c>
      <c r="L1231" s="75">
        <f t="shared" si="4"/>
        <v>22</v>
      </c>
      <c r="M1231" s="75" t="str">
        <f t="shared" si="5"/>
        <v/>
      </c>
      <c r="N1231" s="75">
        <f t="shared" si="6"/>
        <v>196</v>
      </c>
      <c r="O1231" s="74">
        <f t="shared" si="7"/>
        <v>0.414</v>
      </c>
      <c r="P1231" s="74">
        <f t="shared" si="8"/>
        <v>1.152</v>
      </c>
    </row>
    <row r="1232">
      <c r="A1232" s="33" t="s">
        <v>148</v>
      </c>
      <c r="B1232" s="68" t="s">
        <v>156</v>
      </c>
      <c r="C1232" s="35" t="s">
        <v>56</v>
      </c>
      <c r="D1232" s="73" t="str">
        <f t="shared" si="2"/>
        <v>Europe/Croatia-Europe/2008</v>
      </c>
      <c r="E1232" s="56">
        <v>0.214</v>
      </c>
      <c r="F1232" s="72">
        <v>22.0</v>
      </c>
      <c r="G1232" s="69"/>
      <c r="H1232" s="72">
        <v>196.0</v>
      </c>
      <c r="I1232" s="56">
        <v>0.442</v>
      </c>
      <c r="J1232" s="56">
        <v>1.045</v>
      </c>
      <c r="K1232" s="74">
        <f t="shared" si="3"/>
        <v>0.214</v>
      </c>
      <c r="L1232" s="75">
        <f t="shared" si="4"/>
        <v>22</v>
      </c>
      <c r="M1232" s="75" t="str">
        <f t="shared" si="5"/>
        <v/>
      </c>
      <c r="N1232" s="75">
        <f t="shared" si="6"/>
        <v>196</v>
      </c>
      <c r="O1232" s="74">
        <f t="shared" si="7"/>
        <v>0.442</v>
      </c>
      <c r="P1232" s="74">
        <f t="shared" si="8"/>
        <v>1.045</v>
      </c>
    </row>
    <row r="1233">
      <c r="A1233" s="33" t="s">
        <v>148</v>
      </c>
      <c r="B1233" s="68" t="s">
        <v>156</v>
      </c>
      <c r="C1233" s="35" t="s">
        <v>57</v>
      </c>
      <c r="D1233" s="73" t="str">
        <f t="shared" si="2"/>
        <v>Europe/Croatia-Europe/2009</v>
      </c>
      <c r="E1233" s="56">
        <v>0.214</v>
      </c>
      <c r="F1233" s="72">
        <v>22.0</v>
      </c>
      <c r="G1233" s="69"/>
      <c r="H1233" s="72">
        <v>196.0</v>
      </c>
      <c r="I1233" s="56">
        <v>0.506</v>
      </c>
      <c r="J1233" s="56">
        <v>1.075</v>
      </c>
      <c r="K1233" s="74">
        <f t="shared" si="3"/>
        <v>0.214</v>
      </c>
      <c r="L1233" s="75">
        <f t="shared" si="4"/>
        <v>22</v>
      </c>
      <c r="M1233" s="75" t="str">
        <f t="shared" si="5"/>
        <v/>
      </c>
      <c r="N1233" s="75">
        <f t="shared" si="6"/>
        <v>196</v>
      </c>
      <c r="O1233" s="74">
        <f t="shared" si="7"/>
        <v>0.506</v>
      </c>
      <c r="P1233" s="74">
        <f t="shared" si="8"/>
        <v>1.075</v>
      </c>
    </row>
    <row r="1234">
      <c r="A1234" s="33" t="s">
        <v>148</v>
      </c>
      <c r="B1234" s="68" t="s">
        <v>156</v>
      </c>
      <c r="C1234" s="35" t="s">
        <v>58</v>
      </c>
      <c r="D1234" s="73" t="str">
        <f t="shared" si="2"/>
        <v>Europe/Croatia-Europe/2010</v>
      </c>
      <c r="E1234" s="56">
        <v>0.221</v>
      </c>
      <c r="F1234" s="72">
        <v>9.0</v>
      </c>
      <c r="G1234" s="69"/>
      <c r="H1234" s="72">
        <v>196.0</v>
      </c>
      <c r="I1234" s="56">
        <v>0.566</v>
      </c>
      <c r="J1234" s="56">
        <v>1.136</v>
      </c>
      <c r="K1234" s="74">
        <f t="shared" si="3"/>
        <v>0.221</v>
      </c>
      <c r="L1234" s="75">
        <f t="shared" si="4"/>
        <v>9</v>
      </c>
      <c r="M1234" s="75" t="str">
        <f t="shared" si="5"/>
        <v/>
      </c>
      <c r="N1234" s="75">
        <f t="shared" si="6"/>
        <v>196</v>
      </c>
      <c r="O1234" s="74">
        <f t="shared" si="7"/>
        <v>0.566</v>
      </c>
      <c r="P1234" s="74">
        <f t="shared" si="8"/>
        <v>1.136</v>
      </c>
    </row>
    <row r="1235">
      <c r="A1235" s="33" t="s">
        <v>148</v>
      </c>
      <c r="B1235" s="68" t="s">
        <v>156</v>
      </c>
      <c r="C1235" s="35" t="s">
        <v>59</v>
      </c>
      <c r="D1235" s="73" t="str">
        <f t="shared" si="2"/>
        <v>Europe/Croatia-Europe/2011</v>
      </c>
      <c r="E1235" s="56">
        <v>0.219</v>
      </c>
      <c r="F1235" s="72">
        <v>8.0</v>
      </c>
      <c r="G1235" s="69"/>
      <c r="H1235" s="72">
        <v>196.0</v>
      </c>
      <c r="I1235" s="56">
        <v>0.578</v>
      </c>
      <c r="J1235" s="56">
        <v>1.183</v>
      </c>
      <c r="K1235" s="74">
        <f t="shared" si="3"/>
        <v>0.219</v>
      </c>
      <c r="L1235" s="75">
        <f t="shared" si="4"/>
        <v>8</v>
      </c>
      <c r="M1235" s="75" t="str">
        <f t="shared" si="5"/>
        <v/>
      </c>
      <c r="N1235" s="75">
        <f t="shared" si="6"/>
        <v>196</v>
      </c>
      <c r="O1235" s="74">
        <f t="shared" si="7"/>
        <v>0.578</v>
      </c>
      <c r="P1235" s="74">
        <f t="shared" si="8"/>
        <v>1.183</v>
      </c>
    </row>
    <row r="1236">
      <c r="A1236" s="33" t="s">
        <v>148</v>
      </c>
      <c r="B1236" s="68" t="s">
        <v>156</v>
      </c>
      <c r="C1236" s="35" t="s">
        <v>60</v>
      </c>
      <c r="D1236" s="73" t="str">
        <f t="shared" si="2"/>
        <v>Europe/Croatia-Europe/2012</v>
      </c>
      <c r="E1236" s="56">
        <v>0.218</v>
      </c>
      <c r="F1236" s="72">
        <v>8.0</v>
      </c>
      <c r="G1236" s="72">
        <v>88.0</v>
      </c>
      <c r="H1236" s="72">
        <v>196.0</v>
      </c>
      <c r="I1236" s="56">
        <v>0.619</v>
      </c>
      <c r="J1236" s="56">
        <v>1.154</v>
      </c>
      <c r="K1236" s="74">
        <f t="shared" si="3"/>
        <v>0.218</v>
      </c>
      <c r="L1236" s="75">
        <f t="shared" si="4"/>
        <v>8</v>
      </c>
      <c r="M1236" s="75">
        <f t="shared" si="5"/>
        <v>88</v>
      </c>
      <c r="N1236" s="75">
        <f t="shared" si="6"/>
        <v>196</v>
      </c>
      <c r="O1236" s="74">
        <f t="shared" si="7"/>
        <v>0.619</v>
      </c>
      <c r="P1236" s="74">
        <f t="shared" si="8"/>
        <v>1.154</v>
      </c>
    </row>
    <row r="1237">
      <c r="A1237" s="33" t="s">
        <v>148</v>
      </c>
      <c r="B1237" s="68" t="s">
        <v>157</v>
      </c>
      <c r="C1237" s="35" t="s">
        <v>48</v>
      </c>
      <c r="D1237" s="73" t="str">
        <f t="shared" si="2"/>
        <v>Europe/Cyprus-Europe/2000</v>
      </c>
      <c r="E1237" s="59"/>
      <c r="F1237" s="69"/>
      <c r="G1237" s="69"/>
      <c r="H1237" s="69"/>
      <c r="I1237" s="56">
        <v>0.153</v>
      </c>
      <c r="J1237" s="56">
        <v>0.231</v>
      </c>
      <c r="K1237" s="74" t="str">
        <f t="shared" si="3"/>
        <v/>
      </c>
      <c r="L1237" s="75" t="str">
        <f t="shared" si="4"/>
        <v/>
      </c>
      <c r="M1237" s="75" t="str">
        <f t="shared" si="5"/>
        <v/>
      </c>
      <c r="N1237" s="75" t="str">
        <f t="shared" si="6"/>
        <v/>
      </c>
      <c r="O1237" s="74">
        <f t="shared" si="7"/>
        <v>0.153</v>
      </c>
      <c r="P1237" s="74">
        <f t="shared" si="8"/>
        <v>0.231</v>
      </c>
    </row>
    <row r="1238">
      <c r="A1238" s="33" t="s">
        <v>148</v>
      </c>
      <c r="B1238" s="68" t="s">
        <v>157</v>
      </c>
      <c r="C1238" s="35" t="s">
        <v>49</v>
      </c>
      <c r="D1238" s="73" t="str">
        <f t="shared" si="2"/>
        <v>Europe/Cyprus-Europe/2001</v>
      </c>
      <c r="E1238" s="59"/>
      <c r="F1238" s="69"/>
      <c r="G1238" s="69"/>
      <c r="H1238" s="69"/>
      <c r="I1238" s="56">
        <v>0.188</v>
      </c>
      <c r="J1238" s="56">
        <v>0.327</v>
      </c>
      <c r="K1238" s="74" t="str">
        <f t="shared" si="3"/>
        <v/>
      </c>
      <c r="L1238" s="75" t="str">
        <f t="shared" si="4"/>
        <v/>
      </c>
      <c r="M1238" s="75" t="str">
        <f t="shared" si="5"/>
        <v/>
      </c>
      <c r="N1238" s="75" t="str">
        <f t="shared" si="6"/>
        <v/>
      </c>
      <c r="O1238" s="74">
        <f t="shared" si="7"/>
        <v>0.188</v>
      </c>
      <c r="P1238" s="74">
        <f t="shared" si="8"/>
        <v>0.327</v>
      </c>
    </row>
    <row r="1239">
      <c r="A1239" s="33" t="s">
        <v>148</v>
      </c>
      <c r="B1239" s="68" t="s">
        <v>157</v>
      </c>
      <c r="C1239" s="35" t="s">
        <v>50</v>
      </c>
      <c r="D1239" s="73" t="str">
        <f t="shared" si="2"/>
        <v>Europe/Cyprus-Europe/2002</v>
      </c>
      <c r="E1239" s="59"/>
      <c r="F1239" s="69"/>
      <c r="G1239" s="69"/>
      <c r="H1239" s="69"/>
      <c r="I1239" s="56">
        <v>0.283</v>
      </c>
      <c r="J1239" s="56">
        <v>0.427</v>
      </c>
      <c r="K1239" s="74" t="str">
        <f t="shared" si="3"/>
        <v/>
      </c>
      <c r="L1239" s="75" t="str">
        <f t="shared" si="4"/>
        <v/>
      </c>
      <c r="M1239" s="75" t="str">
        <f t="shared" si="5"/>
        <v/>
      </c>
      <c r="N1239" s="75" t="str">
        <f t="shared" si="6"/>
        <v/>
      </c>
      <c r="O1239" s="74">
        <f t="shared" si="7"/>
        <v>0.283</v>
      </c>
      <c r="P1239" s="74">
        <f t="shared" si="8"/>
        <v>0.427</v>
      </c>
    </row>
    <row r="1240">
      <c r="A1240" s="33" t="s">
        <v>148</v>
      </c>
      <c r="B1240" s="68" t="s">
        <v>157</v>
      </c>
      <c r="C1240" s="35" t="s">
        <v>51</v>
      </c>
      <c r="D1240" s="73" t="str">
        <f t="shared" si="2"/>
        <v>Europe/Cyprus-Europe/2003</v>
      </c>
      <c r="E1240" s="59"/>
      <c r="F1240" s="69"/>
      <c r="G1240" s="69"/>
      <c r="H1240" s="69"/>
      <c r="I1240" s="56">
        <v>0.301</v>
      </c>
      <c r="J1240" s="56">
        <v>0.553</v>
      </c>
      <c r="K1240" s="74" t="str">
        <f t="shared" si="3"/>
        <v/>
      </c>
      <c r="L1240" s="75" t="str">
        <f t="shared" si="4"/>
        <v/>
      </c>
      <c r="M1240" s="75" t="str">
        <f t="shared" si="5"/>
        <v/>
      </c>
      <c r="N1240" s="75" t="str">
        <f t="shared" si="6"/>
        <v/>
      </c>
      <c r="O1240" s="74">
        <f t="shared" si="7"/>
        <v>0.301</v>
      </c>
      <c r="P1240" s="74">
        <f t="shared" si="8"/>
        <v>0.553</v>
      </c>
    </row>
    <row r="1241">
      <c r="A1241" s="33" t="s">
        <v>148</v>
      </c>
      <c r="B1241" s="68" t="s">
        <v>157</v>
      </c>
      <c r="C1241" s="35" t="s">
        <v>52</v>
      </c>
      <c r="D1241" s="73" t="str">
        <f t="shared" si="2"/>
        <v>Europe/Cyprus-Europe/2004</v>
      </c>
      <c r="E1241" s="59"/>
      <c r="F1241" s="69"/>
      <c r="G1241" s="69"/>
      <c r="H1241" s="69"/>
      <c r="I1241" s="56">
        <v>0.338</v>
      </c>
      <c r="J1241" s="56">
        <v>0.648</v>
      </c>
      <c r="K1241" s="74" t="str">
        <f t="shared" si="3"/>
        <v/>
      </c>
      <c r="L1241" s="75" t="str">
        <f t="shared" si="4"/>
        <v/>
      </c>
      <c r="M1241" s="75" t="str">
        <f t="shared" si="5"/>
        <v/>
      </c>
      <c r="N1241" s="75" t="str">
        <f t="shared" si="6"/>
        <v/>
      </c>
      <c r="O1241" s="74">
        <f t="shared" si="7"/>
        <v>0.338</v>
      </c>
      <c r="P1241" s="74">
        <f t="shared" si="8"/>
        <v>0.648</v>
      </c>
    </row>
    <row r="1242">
      <c r="A1242" s="33" t="s">
        <v>148</v>
      </c>
      <c r="B1242" s="68" t="s">
        <v>157</v>
      </c>
      <c r="C1242" s="35" t="s">
        <v>53</v>
      </c>
      <c r="D1242" s="73" t="str">
        <f t="shared" si="2"/>
        <v>Europe/Cyprus-Europe/2005</v>
      </c>
      <c r="E1242" s="59"/>
      <c r="F1242" s="69"/>
      <c r="G1242" s="69"/>
      <c r="H1242" s="69"/>
      <c r="I1242" s="56">
        <v>0.328</v>
      </c>
      <c r="J1242" s="56">
        <v>0.758</v>
      </c>
      <c r="K1242" s="74" t="str">
        <f t="shared" si="3"/>
        <v/>
      </c>
      <c r="L1242" s="75" t="str">
        <f t="shared" si="4"/>
        <v/>
      </c>
      <c r="M1242" s="75" t="str">
        <f t="shared" si="5"/>
        <v/>
      </c>
      <c r="N1242" s="75" t="str">
        <f t="shared" si="6"/>
        <v/>
      </c>
      <c r="O1242" s="74">
        <f t="shared" si="7"/>
        <v>0.328</v>
      </c>
      <c r="P1242" s="74">
        <f t="shared" si="8"/>
        <v>0.758</v>
      </c>
    </row>
    <row r="1243">
      <c r="A1243" s="33" t="s">
        <v>148</v>
      </c>
      <c r="B1243" s="68" t="s">
        <v>157</v>
      </c>
      <c r="C1243" s="35" t="s">
        <v>54</v>
      </c>
      <c r="D1243" s="73" t="str">
        <f t="shared" si="2"/>
        <v>Europe/Cyprus-Europe/2006</v>
      </c>
      <c r="E1243" s="59"/>
      <c r="F1243" s="69"/>
      <c r="G1243" s="69"/>
      <c r="H1243" s="69"/>
      <c r="I1243" s="56">
        <v>0.358</v>
      </c>
      <c r="J1243" s="56">
        <v>0.828</v>
      </c>
      <c r="K1243" s="74" t="str">
        <f t="shared" si="3"/>
        <v/>
      </c>
      <c r="L1243" s="75" t="str">
        <f t="shared" si="4"/>
        <v/>
      </c>
      <c r="M1243" s="75" t="str">
        <f t="shared" si="5"/>
        <v/>
      </c>
      <c r="N1243" s="75" t="str">
        <f t="shared" si="6"/>
        <v/>
      </c>
      <c r="O1243" s="74">
        <f t="shared" si="7"/>
        <v>0.358</v>
      </c>
      <c r="P1243" s="74">
        <f t="shared" si="8"/>
        <v>0.828</v>
      </c>
    </row>
    <row r="1244">
      <c r="A1244" s="33" t="s">
        <v>148</v>
      </c>
      <c r="B1244" s="68" t="s">
        <v>157</v>
      </c>
      <c r="C1244" s="35" t="s">
        <v>55</v>
      </c>
      <c r="D1244" s="73" t="str">
        <f t="shared" si="2"/>
        <v>Europe/Cyprus-Europe/2007</v>
      </c>
      <c r="E1244" s="59"/>
      <c r="F1244" s="69"/>
      <c r="G1244" s="69"/>
      <c r="H1244" s="69"/>
      <c r="I1244" s="56">
        <v>0.408</v>
      </c>
      <c r="J1244" s="56">
        <v>0.93</v>
      </c>
      <c r="K1244" s="74" t="str">
        <f t="shared" si="3"/>
        <v/>
      </c>
      <c r="L1244" s="75" t="str">
        <f t="shared" si="4"/>
        <v/>
      </c>
      <c r="M1244" s="75" t="str">
        <f t="shared" si="5"/>
        <v/>
      </c>
      <c r="N1244" s="75" t="str">
        <f t="shared" si="6"/>
        <v/>
      </c>
      <c r="O1244" s="74">
        <f t="shared" si="7"/>
        <v>0.408</v>
      </c>
      <c r="P1244" s="74">
        <f t="shared" si="8"/>
        <v>0.93</v>
      </c>
    </row>
    <row r="1245">
      <c r="A1245" s="33" t="s">
        <v>148</v>
      </c>
      <c r="B1245" s="68" t="s">
        <v>157</v>
      </c>
      <c r="C1245" s="35" t="s">
        <v>56</v>
      </c>
      <c r="D1245" s="73" t="str">
        <f t="shared" si="2"/>
        <v>Europe/Cyprus-Europe/2008</v>
      </c>
      <c r="E1245" s="56">
        <v>0.206</v>
      </c>
      <c r="F1245" s="72">
        <v>8.0</v>
      </c>
      <c r="G1245" s="69"/>
      <c r="H1245" s="72">
        <v>149.0</v>
      </c>
      <c r="I1245" s="56">
        <v>0.423</v>
      </c>
      <c r="J1245" s="56">
        <v>0.944</v>
      </c>
      <c r="K1245" s="74">
        <f t="shared" si="3"/>
        <v>0.206</v>
      </c>
      <c r="L1245" s="75">
        <f t="shared" si="4"/>
        <v>8</v>
      </c>
      <c r="M1245" s="75" t="str">
        <f t="shared" si="5"/>
        <v/>
      </c>
      <c r="N1245" s="75">
        <f t="shared" si="6"/>
        <v>149</v>
      </c>
      <c r="O1245" s="74">
        <f t="shared" si="7"/>
        <v>0.423</v>
      </c>
      <c r="P1245" s="74">
        <f t="shared" si="8"/>
        <v>0.944</v>
      </c>
    </row>
    <row r="1246">
      <c r="A1246" s="33" t="s">
        <v>148</v>
      </c>
      <c r="B1246" s="68" t="s">
        <v>157</v>
      </c>
      <c r="C1246" s="35" t="s">
        <v>57</v>
      </c>
      <c r="D1246" s="73" t="str">
        <f t="shared" si="2"/>
        <v>Europe/Cyprus-Europe/2009</v>
      </c>
      <c r="E1246" s="56">
        <v>0.206</v>
      </c>
      <c r="F1246" s="72">
        <v>8.0</v>
      </c>
      <c r="G1246" s="69"/>
      <c r="H1246" s="72">
        <v>149.0</v>
      </c>
      <c r="I1246" s="56">
        <v>0.498</v>
      </c>
      <c r="J1246" s="56">
        <v>0.896</v>
      </c>
      <c r="K1246" s="74">
        <f t="shared" si="3"/>
        <v>0.206</v>
      </c>
      <c r="L1246" s="75">
        <f t="shared" si="4"/>
        <v>8</v>
      </c>
      <c r="M1246" s="75" t="str">
        <f t="shared" si="5"/>
        <v/>
      </c>
      <c r="N1246" s="75">
        <f t="shared" si="6"/>
        <v>149</v>
      </c>
      <c r="O1246" s="74">
        <f t="shared" si="7"/>
        <v>0.498</v>
      </c>
      <c r="P1246" s="74">
        <f t="shared" si="8"/>
        <v>0.896</v>
      </c>
    </row>
    <row r="1247">
      <c r="A1247" s="33" t="s">
        <v>148</v>
      </c>
      <c r="B1247" s="68" t="s">
        <v>157</v>
      </c>
      <c r="C1247" s="35" t="s">
        <v>58</v>
      </c>
      <c r="D1247" s="73" t="str">
        <f t="shared" si="2"/>
        <v>Europe/Cyprus-Europe/2010</v>
      </c>
      <c r="E1247" s="56">
        <v>0.223</v>
      </c>
      <c r="F1247" s="72">
        <v>8.0</v>
      </c>
      <c r="G1247" s="69"/>
      <c r="H1247" s="72">
        <v>149.0</v>
      </c>
      <c r="I1247" s="56">
        <v>0.53</v>
      </c>
      <c r="J1247" s="56">
        <v>0.937</v>
      </c>
      <c r="K1247" s="74">
        <f t="shared" si="3"/>
        <v>0.223</v>
      </c>
      <c r="L1247" s="75">
        <f t="shared" si="4"/>
        <v>8</v>
      </c>
      <c r="M1247" s="75" t="str">
        <f t="shared" si="5"/>
        <v/>
      </c>
      <c r="N1247" s="75">
        <f t="shared" si="6"/>
        <v>149</v>
      </c>
      <c r="O1247" s="74">
        <f t="shared" si="7"/>
        <v>0.53</v>
      </c>
      <c r="P1247" s="74">
        <f t="shared" si="8"/>
        <v>0.937</v>
      </c>
    </row>
    <row r="1248">
      <c r="A1248" s="33" t="s">
        <v>148</v>
      </c>
      <c r="B1248" s="68" t="s">
        <v>157</v>
      </c>
      <c r="C1248" s="35" t="s">
        <v>59</v>
      </c>
      <c r="D1248" s="73" t="str">
        <f t="shared" si="2"/>
        <v>Europe/Cyprus-Europe/2011</v>
      </c>
      <c r="E1248" s="56">
        <v>0.22</v>
      </c>
      <c r="F1248" s="72">
        <v>8.0</v>
      </c>
      <c r="G1248" s="69"/>
      <c r="H1248" s="72">
        <v>149.0</v>
      </c>
      <c r="I1248" s="56">
        <v>0.569</v>
      </c>
      <c r="J1248" s="56">
        <v>0.977</v>
      </c>
      <c r="K1248" s="74">
        <f t="shared" si="3"/>
        <v>0.22</v>
      </c>
      <c r="L1248" s="75">
        <f t="shared" si="4"/>
        <v>8</v>
      </c>
      <c r="M1248" s="75" t="str">
        <f t="shared" si="5"/>
        <v/>
      </c>
      <c r="N1248" s="75">
        <f t="shared" si="6"/>
        <v>149</v>
      </c>
      <c r="O1248" s="74">
        <f t="shared" si="7"/>
        <v>0.569</v>
      </c>
      <c r="P1248" s="74">
        <f t="shared" si="8"/>
        <v>0.977</v>
      </c>
    </row>
    <row r="1249">
      <c r="A1249" s="33" t="s">
        <v>148</v>
      </c>
      <c r="B1249" s="68" t="s">
        <v>157</v>
      </c>
      <c r="C1249" s="35" t="s">
        <v>60</v>
      </c>
      <c r="D1249" s="73" t="str">
        <f t="shared" si="2"/>
        <v>Europe/Cyprus-Europe/2012</v>
      </c>
      <c r="E1249" s="56">
        <v>0.222</v>
      </c>
      <c r="F1249" s="72">
        <v>8.0</v>
      </c>
      <c r="G1249" s="72">
        <v>38.0</v>
      </c>
      <c r="H1249" s="72">
        <v>147.0</v>
      </c>
      <c r="I1249" s="56">
        <v>0.607</v>
      </c>
      <c r="J1249" s="56">
        <v>0.984</v>
      </c>
      <c r="K1249" s="74">
        <f t="shared" si="3"/>
        <v>0.222</v>
      </c>
      <c r="L1249" s="75">
        <f t="shared" si="4"/>
        <v>8</v>
      </c>
      <c r="M1249" s="75">
        <f t="shared" si="5"/>
        <v>38</v>
      </c>
      <c r="N1249" s="75">
        <f t="shared" si="6"/>
        <v>147</v>
      </c>
      <c r="O1249" s="74">
        <f t="shared" si="7"/>
        <v>0.607</v>
      </c>
      <c r="P1249" s="74">
        <f t="shared" si="8"/>
        <v>0.984</v>
      </c>
    </row>
    <row r="1250">
      <c r="A1250" s="33" t="s">
        <v>148</v>
      </c>
      <c r="B1250" s="68" t="s">
        <v>158</v>
      </c>
      <c r="C1250" s="35" t="s">
        <v>48</v>
      </c>
      <c r="D1250" s="73" t="str">
        <f t="shared" si="2"/>
        <v>Europe/Czech Republic-Europe/2000</v>
      </c>
      <c r="E1250" s="59"/>
      <c r="F1250" s="69"/>
      <c r="G1250" s="69"/>
      <c r="H1250" s="69"/>
      <c r="I1250" s="56">
        <v>0.098</v>
      </c>
      <c r="J1250" s="56">
        <v>0.424</v>
      </c>
      <c r="K1250" s="74" t="str">
        <f t="shared" si="3"/>
        <v/>
      </c>
      <c r="L1250" s="75" t="str">
        <f t="shared" si="4"/>
        <v/>
      </c>
      <c r="M1250" s="75" t="str">
        <f t="shared" si="5"/>
        <v/>
      </c>
      <c r="N1250" s="75" t="str">
        <f t="shared" si="6"/>
        <v/>
      </c>
      <c r="O1250" s="74">
        <f t="shared" si="7"/>
        <v>0.098</v>
      </c>
      <c r="P1250" s="74">
        <f t="shared" si="8"/>
        <v>0.424</v>
      </c>
    </row>
    <row r="1251">
      <c r="A1251" s="33" t="s">
        <v>148</v>
      </c>
      <c r="B1251" s="68" t="s">
        <v>158</v>
      </c>
      <c r="C1251" s="35" t="s">
        <v>49</v>
      </c>
      <c r="D1251" s="73" t="str">
        <f t="shared" si="2"/>
        <v>Europe/Czech Republic-Europe/2001</v>
      </c>
      <c r="E1251" s="59"/>
      <c r="F1251" s="69"/>
      <c r="G1251" s="69"/>
      <c r="H1251" s="69"/>
      <c r="I1251" s="56">
        <v>0.147</v>
      </c>
      <c r="J1251" s="56">
        <v>0.679</v>
      </c>
      <c r="K1251" s="74" t="str">
        <f t="shared" si="3"/>
        <v/>
      </c>
      <c r="L1251" s="75" t="str">
        <f t="shared" si="4"/>
        <v/>
      </c>
      <c r="M1251" s="75" t="str">
        <f t="shared" si="5"/>
        <v/>
      </c>
      <c r="N1251" s="75" t="str">
        <f t="shared" si="6"/>
        <v/>
      </c>
      <c r="O1251" s="74">
        <f t="shared" si="7"/>
        <v>0.147</v>
      </c>
      <c r="P1251" s="74">
        <f t="shared" si="8"/>
        <v>0.679</v>
      </c>
    </row>
    <row r="1252">
      <c r="A1252" s="33" t="s">
        <v>148</v>
      </c>
      <c r="B1252" s="68" t="s">
        <v>158</v>
      </c>
      <c r="C1252" s="35" t="s">
        <v>50</v>
      </c>
      <c r="D1252" s="73" t="str">
        <f t="shared" si="2"/>
        <v>Europe/Czech Republic-Europe/2002</v>
      </c>
      <c r="E1252" s="59"/>
      <c r="F1252" s="69"/>
      <c r="G1252" s="69"/>
      <c r="H1252" s="69"/>
      <c r="I1252" s="56">
        <v>0.239</v>
      </c>
      <c r="J1252" s="56">
        <v>0.843</v>
      </c>
      <c r="K1252" s="74" t="str">
        <f t="shared" si="3"/>
        <v/>
      </c>
      <c r="L1252" s="75" t="str">
        <f t="shared" si="4"/>
        <v/>
      </c>
      <c r="M1252" s="75" t="str">
        <f t="shared" si="5"/>
        <v/>
      </c>
      <c r="N1252" s="75" t="str">
        <f t="shared" si="6"/>
        <v/>
      </c>
      <c r="O1252" s="74">
        <f t="shared" si="7"/>
        <v>0.239</v>
      </c>
      <c r="P1252" s="74">
        <f t="shared" si="8"/>
        <v>0.843</v>
      </c>
    </row>
    <row r="1253">
      <c r="A1253" s="33" t="s">
        <v>148</v>
      </c>
      <c r="B1253" s="68" t="s">
        <v>158</v>
      </c>
      <c r="C1253" s="35" t="s">
        <v>51</v>
      </c>
      <c r="D1253" s="73" t="str">
        <f t="shared" si="2"/>
        <v>Europe/Czech Republic-Europe/2003</v>
      </c>
      <c r="E1253" s="59"/>
      <c r="F1253" s="72">
        <v>40.0</v>
      </c>
      <c r="G1253" s="69"/>
      <c r="H1253" s="69"/>
      <c r="I1253" s="56">
        <v>0.343</v>
      </c>
      <c r="J1253" s="56">
        <v>0.951</v>
      </c>
      <c r="K1253" s="74" t="str">
        <f t="shared" si="3"/>
        <v/>
      </c>
      <c r="L1253" s="75">
        <f t="shared" si="4"/>
        <v>40</v>
      </c>
      <c r="M1253" s="75" t="str">
        <f t="shared" si="5"/>
        <v/>
      </c>
      <c r="N1253" s="75" t="str">
        <f t="shared" si="6"/>
        <v/>
      </c>
      <c r="O1253" s="74">
        <f t="shared" si="7"/>
        <v>0.343</v>
      </c>
      <c r="P1253" s="74">
        <f t="shared" si="8"/>
        <v>0.951</v>
      </c>
    </row>
    <row r="1254">
      <c r="A1254" s="33" t="s">
        <v>148</v>
      </c>
      <c r="B1254" s="68" t="s">
        <v>158</v>
      </c>
      <c r="C1254" s="35" t="s">
        <v>52</v>
      </c>
      <c r="D1254" s="73" t="str">
        <f t="shared" si="2"/>
        <v>Europe/Czech Republic-Europe/2004</v>
      </c>
      <c r="E1254" s="59"/>
      <c r="F1254" s="72">
        <v>40.0</v>
      </c>
      <c r="G1254" s="69"/>
      <c r="H1254" s="69"/>
      <c r="I1254" s="56">
        <v>0.355</v>
      </c>
      <c r="J1254" s="56">
        <v>1.056</v>
      </c>
      <c r="K1254" s="74" t="str">
        <f t="shared" si="3"/>
        <v/>
      </c>
      <c r="L1254" s="75">
        <f t="shared" si="4"/>
        <v>40</v>
      </c>
      <c r="M1254" s="75" t="str">
        <f t="shared" si="5"/>
        <v/>
      </c>
      <c r="N1254" s="75" t="str">
        <f t="shared" si="6"/>
        <v/>
      </c>
      <c r="O1254" s="74">
        <f t="shared" si="7"/>
        <v>0.355</v>
      </c>
      <c r="P1254" s="74">
        <f t="shared" si="8"/>
        <v>1.056</v>
      </c>
    </row>
    <row r="1255">
      <c r="A1255" s="33" t="s">
        <v>148</v>
      </c>
      <c r="B1255" s="68" t="s">
        <v>158</v>
      </c>
      <c r="C1255" s="35" t="s">
        <v>53</v>
      </c>
      <c r="D1255" s="73" t="str">
        <f t="shared" si="2"/>
        <v>Europe/Czech Republic-Europe/2005</v>
      </c>
      <c r="E1255" s="56">
        <v>0.488</v>
      </c>
      <c r="F1255" s="72">
        <v>40.0</v>
      </c>
      <c r="G1255" s="69"/>
      <c r="H1255" s="72">
        <v>930.0</v>
      </c>
      <c r="I1255" s="56">
        <v>0.353</v>
      </c>
      <c r="J1255" s="56">
        <v>1.151</v>
      </c>
      <c r="K1255" s="74">
        <f t="shared" si="3"/>
        <v>0.488</v>
      </c>
      <c r="L1255" s="75">
        <f t="shared" si="4"/>
        <v>40</v>
      </c>
      <c r="M1255" s="75" t="str">
        <f t="shared" si="5"/>
        <v/>
      </c>
      <c r="N1255" s="75">
        <f t="shared" si="6"/>
        <v>930</v>
      </c>
      <c r="O1255" s="74">
        <f t="shared" si="7"/>
        <v>0.353</v>
      </c>
      <c r="P1255" s="74">
        <f t="shared" si="8"/>
        <v>1.151</v>
      </c>
    </row>
    <row r="1256">
      <c r="A1256" s="33" t="s">
        <v>148</v>
      </c>
      <c r="B1256" s="68" t="s">
        <v>158</v>
      </c>
      <c r="C1256" s="35" t="s">
        <v>54</v>
      </c>
      <c r="D1256" s="73" t="str">
        <f t="shared" si="2"/>
        <v>Europe/Czech Republic-Europe/2006</v>
      </c>
      <c r="E1256" s="56">
        <v>0.482</v>
      </c>
      <c r="F1256" s="72">
        <v>24.0</v>
      </c>
      <c r="G1256" s="69"/>
      <c r="H1256" s="72">
        <v>930.0</v>
      </c>
      <c r="I1256" s="56">
        <v>0.479</v>
      </c>
      <c r="J1256" s="56">
        <v>1.207</v>
      </c>
      <c r="K1256" s="74">
        <f t="shared" si="3"/>
        <v>0.482</v>
      </c>
      <c r="L1256" s="75">
        <f t="shared" si="4"/>
        <v>24</v>
      </c>
      <c r="M1256" s="75" t="str">
        <f t="shared" si="5"/>
        <v/>
      </c>
      <c r="N1256" s="75">
        <f t="shared" si="6"/>
        <v>930</v>
      </c>
      <c r="O1256" s="74">
        <f t="shared" si="7"/>
        <v>0.479</v>
      </c>
      <c r="P1256" s="74">
        <f t="shared" si="8"/>
        <v>1.207</v>
      </c>
    </row>
    <row r="1257">
      <c r="A1257" s="33" t="s">
        <v>148</v>
      </c>
      <c r="B1257" s="68" t="s">
        <v>158</v>
      </c>
      <c r="C1257" s="35" t="s">
        <v>55</v>
      </c>
      <c r="D1257" s="73" t="str">
        <f t="shared" si="2"/>
        <v>Europe/Czech Republic-Europe/2007</v>
      </c>
      <c r="E1257" s="56">
        <v>0.477</v>
      </c>
      <c r="F1257" s="72">
        <v>17.0</v>
      </c>
      <c r="G1257" s="69"/>
      <c r="H1257" s="72">
        <v>808.0</v>
      </c>
      <c r="I1257" s="56">
        <v>0.519</v>
      </c>
      <c r="J1257" s="56">
        <v>1.28</v>
      </c>
      <c r="K1257" s="74">
        <f t="shared" si="3"/>
        <v>0.477</v>
      </c>
      <c r="L1257" s="75">
        <f t="shared" si="4"/>
        <v>17</v>
      </c>
      <c r="M1257" s="75" t="str">
        <f t="shared" si="5"/>
        <v/>
      </c>
      <c r="N1257" s="75">
        <f t="shared" si="6"/>
        <v>808</v>
      </c>
      <c r="O1257" s="74">
        <f t="shared" si="7"/>
        <v>0.519</v>
      </c>
      <c r="P1257" s="74">
        <f t="shared" si="8"/>
        <v>1.28</v>
      </c>
    </row>
    <row r="1258">
      <c r="A1258" s="33" t="s">
        <v>148</v>
      </c>
      <c r="B1258" s="68" t="s">
        <v>158</v>
      </c>
      <c r="C1258" s="35" t="s">
        <v>56</v>
      </c>
      <c r="D1258" s="73" t="str">
        <f t="shared" si="2"/>
        <v>Europe/Czech Republic-Europe/2008</v>
      </c>
      <c r="E1258" s="56">
        <v>0.477</v>
      </c>
      <c r="F1258" s="72">
        <v>20.0</v>
      </c>
      <c r="G1258" s="69"/>
      <c r="H1258" s="72">
        <v>808.0</v>
      </c>
      <c r="I1258" s="56">
        <v>0.63</v>
      </c>
      <c r="J1258" s="56">
        <v>1.324</v>
      </c>
      <c r="K1258" s="74">
        <f t="shared" si="3"/>
        <v>0.477</v>
      </c>
      <c r="L1258" s="75">
        <f t="shared" si="4"/>
        <v>20</v>
      </c>
      <c r="M1258" s="75" t="str">
        <f t="shared" si="5"/>
        <v/>
      </c>
      <c r="N1258" s="75">
        <f t="shared" si="6"/>
        <v>808</v>
      </c>
      <c r="O1258" s="74">
        <f t="shared" si="7"/>
        <v>0.63</v>
      </c>
      <c r="P1258" s="74">
        <f t="shared" si="8"/>
        <v>1.324</v>
      </c>
    </row>
    <row r="1259">
      <c r="A1259" s="33" t="s">
        <v>148</v>
      </c>
      <c r="B1259" s="68" t="s">
        <v>158</v>
      </c>
      <c r="C1259" s="35" t="s">
        <v>57</v>
      </c>
      <c r="D1259" s="73" t="str">
        <f t="shared" si="2"/>
        <v>Europe/Czech Republic-Europe/2009</v>
      </c>
      <c r="E1259" s="56">
        <v>0.464</v>
      </c>
      <c r="F1259" s="72">
        <v>20.0</v>
      </c>
      <c r="G1259" s="69"/>
      <c r="H1259" s="72">
        <v>613.0</v>
      </c>
      <c r="I1259" s="56">
        <v>0.644</v>
      </c>
      <c r="J1259" s="56">
        <v>1.246</v>
      </c>
      <c r="K1259" s="74">
        <f t="shared" si="3"/>
        <v>0.464</v>
      </c>
      <c r="L1259" s="75">
        <f t="shared" si="4"/>
        <v>20</v>
      </c>
      <c r="M1259" s="75" t="str">
        <f t="shared" si="5"/>
        <v/>
      </c>
      <c r="N1259" s="75">
        <f t="shared" si="6"/>
        <v>613</v>
      </c>
      <c r="O1259" s="74">
        <f t="shared" si="7"/>
        <v>0.644</v>
      </c>
      <c r="P1259" s="74">
        <f t="shared" si="8"/>
        <v>1.246</v>
      </c>
    </row>
    <row r="1260">
      <c r="A1260" s="33" t="s">
        <v>148</v>
      </c>
      <c r="B1260" s="68" t="s">
        <v>158</v>
      </c>
      <c r="C1260" s="35" t="s">
        <v>58</v>
      </c>
      <c r="D1260" s="73" t="str">
        <f t="shared" si="2"/>
        <v>Europe/Czech Republic-Europe/2010</v>
      </c>
      <c r="E1260" s="56">
        <v>0.48</v>
      </c>
      <c r="F1260" s="72">
        <v>20.0</v>
      </c>
      <c r="G1260" s="69"/>
      <c r="H1260" s="72">
        <v>557.0</v>
      </c>
      <c r="I1260" s="56">
        <v>0.688</v>
      </c>
      <c r="J1260" s="56">
        <v>1.226</v>
      </c>
      <c r="K1260" s="74">
        <f t="shared" si="3"/>
        <v>0.48</v>
      </c>
      <c r="L1260" s="75">
        <f t="shared" si="4"/>
        <v>20</v>
      </c>
      <c r="M1260" s="75" t="str">
        <f t="shared" si="5"/>
        <v/>
      </c>
      <c r="N1260" s="75">
        <f t="shared" si="6"/>
        <v>557</v>
      </c>
      <c r="O1260" s="74">
        <f t="shared" si="7"/>
        <v>0.688</v>
      </c>
      <c r="P1260" s="74">
        <f t="shared" si="8"/>
        <v>1.226</v>
      </c>
    </row>
    <row r="1261">
      <c r="A1261" s="33" t="s">
        <v>148</v>
      </c>
      <c r="B1261" s="68" t="s">
        <v>158</v>
      </c>
      <c r="C1261" s="35" t="s">
        <v>59</v>
      </c>
      <c r="D1261" s="73" t="str">
        <f t="shared" si="2"/>
        <v>Europe/Czech Republic-Europe/2011</v>
      </c>
      <c r="E1261" s="56">
        <v>0.481</v>
      </c>
      <c r="F1261" s="72">
        <v>20.0</v>
      </c>
      <c r="G1261" s="69"/>
      <c r="H1261" s="72">
        <v>557.0</v>
      </c>
      <c r="I1261" s="56">
        <v>0.705</v>
      </c>
      <c r="J1261" s="56">
        <v>1.241</v>
      </c>
      <c r="K1261" s="74">
        <f t="shared" si="3"/>
        <v>0.481</v>
      </c>
      <c r="L1261" s="75">
        <f t="shared" si="4"/>
        <v>20</v>
      </c>
      <c r="M1261" s="75" t="str">
        <f t="shared" si="5"/>
        <v/>
      </c>
      <c r="N1261" s="75">
        <f t="shared" si="6"/>
        <v>557</v>
      </c>
      <c r="O1261" s="74">
        <f t="shared" si="7"/>
        <v>0.705</v>
      </c>
      <c r="P1261" s="74">
        <f t="shared" si="8"/>
        <v>1.241</v>
      </c>
    </row>
    <row r="1262">
      <c r="A1262" s="33" t="s">
        <v>148</v>
      </c>
      <c r="B1262" s="68" t="s">
        <v>158</v>
      </c>
      <c r="C1262" s="35" t="s">
        <v>60</v>
      </c>
      <c r="D1262" s="73" t="str">
        <f t="shared" si="2"/>
        <v>Europe/Czech Republic-Europe/2012</v>
      </c>
      <c r="E1262" s="56">
        <v>0.481</v>
      </c>
      <c r="F1262" s="72">
        <v>20.0</v>
      </c>
      <c r="G1262" s="72">
        <v>68.0</v>
      </c>
      <c r="H1262" s="72">
        <v>413.0</v>
      </c>
      <c r="I1262" s="56">
        <v>0.734</v>
      </c>
      <c r="J1262" s="56">
        <v>1.268</v>
      </c>
      <c r="K1262" s="74">
        <f t="shared" si="3"/>
        <v>0.481</v>
      </c>
      <c r="L1262" s="75">
        <f t="shared" si="4"/>
        <v>20</v>
      </c>
      <c r="M1262" s="75">
        <f t="shared" si="5"/>
        <v>68</v>
      </c>
      <c r="N1262" s="75">
        <f t="shared" si="6"/>
        <v>413</v>
      </c>
      <c r="O1262" s="74">
        <f t="shared" si="7"/>
        <v>0.734</v>
      </c>
      <c r="P1262" s="74">
        <f t="shared" si="8"/>
        <v>1.268</v>
      </c>
    </row>
    <row r="1263">
      <c r="A1263" s="33" t="s">
        <v>148</v>
      </c>
      <c r="B1263" s="68" t="s">
        <v>159</v>
      </c>
      <c r="C1263" s="35" t="s">
        <v>48</v>
      </c>
      <c r="D1263" s="73" t="str">
        <f t="shared" si="2"/>
        <v>Europe/Denmark-Europe/2000</v>
      </c>
      <c r="E1263" s="59"/>
      <c r="F1263" s="69"/>
      <c r="G1263" s="69"/>
      <c r="H1263" s="69"/>
      <c r="I1263" s="56">
        <v>0.392</v>
      </c>
      <c r="J1263" s="56">
        <v>0.63</v>
      </c>
      <c r="K1263" s="74" t="str">
        <f t="shared" si="3"/>
        <v/>
      </c>
      <c r="L1263" s="75" t="str">
        <f t="shared" si="4"/>
        <v/>
      </c>
      <c r="M1263" s="75" t="str">
        <f t="shared" si="5"/>
        <v/>
      </c>
      <c r="N1263" s="75" t="str">
        <f t="shared" si="6"/>
        <v/>
      </c>
      <c r="O1263" s="74">
        <f t="shared" si="7"/>
        <v>0.392</v>
      </c>
      <c r="P1263" s="74">
        <f t="shared" si="8"/>
        <v>0.63</v>
      </c>
    </row>
    <row r="1264">
      <c r="A1264" s="33" t="s">
        <v>148</v>
      </c>
      <c r="B1264" s="68" t="s">
        <v>159</v>
      </c>
      <c r="C1264" s="35" t="s">
        <v>49</v>
      </c>
      <c r="D1264" s="73" t="str">
        <f t="shared" si="2"/>
        <v>Europe/Denmark-Europe/2001</v>
      </c>
      <c r="E1264" s="59"/>
      <c r="F1264" s="69"/>
      <c r="G1264" s="69"/>
      <c r="H1264" s="69"/>
      <c r="I1264" s="56">
        <v>0.43</v>
      </c>
      <c r="J1264" s="56">
        <v>0.74</v>
      </c>
      <c r="K1264" s="74" t="str">
        <f t="shared" si="3"/>
        <v/>
      </c>
      <c r="L1264" s="75" t="str">
        <f t="shared" si="4"/>
        <v/>
      </c>
      <c r="M1264" s="75" t="str">
        <f t="shared" si="5"/>
        <v/>
      </c>
      <c r="N1264" s="75" t="str">
        <f t="shared" si="6"/>
        <v/>
      </c>
      <c r="O1264" s="74">
        <f t="shared" si="7"/>
        <v>0.43</v>
      </c>
      <c r="P1264" s="74">
        <f t="shared" si="8"/>
        <v>0.74</v>
      </c>
    </row>
    <row r="1265">
      <c r="A1265" s="33" t="s">
        <v>148</v>
      </c>
      <c r="B1265" s="68" t="s">
        <v>159</v>
      </c>
      <c r="C1265" s="35" t="s">
        <v>50</v>
      </c>
      <c r="D1265" s="73" t="str">
        <f t="shared" si="2"/>
        <v>Europe/Denmark-Europe/2002</v>
      </c>
      <c r="E1265" s="59"/>
      <c r="F1265" s="69"/>
      <c r="G1265" s="69"/>
      <c r="H1265" s="69"/>
      <c r="I1265" s="56">
        <v>0.643</v>
      </c>
      <c r="J1265" s="56">
        <v>0.834</v>
      </c>
      <c r="K1265" s="74" t="str">
        <f t="shared" si="3"/>
        <v/>
      </c>
      <c r="L1265" s="75" t="str">
        <f t="shared" si="4"/>
        <v/>
      </c>
      <c r="M1265" s="75" t="str">
        <f t="shared" si="5"/>
        <v/>
      </c>
      <c r="N1265" s="75" t="str">
        <f t="shared" si="6"/>
        <v/>
      </c>
      <c r="O1265" s="74">
        <f t="shared" si="7"/>
        <v>0.643</v>
      </c>
      <c r="P1265" s="74">
        <f t="shared" si="8"/>
        <v>0.834</v>
      </c>
    </row>
    <row r="1266">
      <c r="A1266" s="33" t="s">
        <v>148</v>
      </c>
      <c r="B1266" s="68" t="s">
        <v>159</v>
      </c>
      <c r="C1266" s="35" t="s">
        <v>51</v>
      </c>
      <c r="D1266" s="73" t="str">
        <f t="shared" si="2"/>
        <v>Europe/Denmark-Europe/2003</v>
      </c>
      <c r="E1266" s="59"/>
      <c r="F1266" s="72">
        <v>7.0</v>
      </c>
      <c r="G1266" s="69"/>
      <c r="H1266" s="69"/>
      <c r="I1266" s="56">
        <v>0.763</v>
      </c>
      <c r="J1266" s="56">
        <v>0.886</v>
      </c>
      <c r="K1266" s="74" t="str">
        <f t="shared" si="3"/>
        <v/>
      </c>
      <c r="L1266" s="75">
        <f t="shared" si="4"/>
        <v>7</v>
      </c>
      <c r="M1266" s="75" t="str">
        <f t="shared" si="5"/>
        <v/>
      </c>
      <c r="N1266" s="75" t="str">
        <f t="shared" si="6"/>
        <v/>
      </c>
      <c r="O1266" s="74">
        <f t="shared" si="7"/>
        <v>0.763</v>
      </c>
      <c r="P1266" s="74">
        <f t="shared" si="8"/>
        <v>0.886</v>
      </c>
    </row>
    <row r="1267">
      <c r="A1267" s="33" t="s">
        <v>148</v>
      </c>
      <c r="B1267" s="68" t="s">
        <v>159</v>
      </c>
      <c r="C1267" s="35" t="s">
        <v>52</v>
      </c>
      <c r="D1267" s="73" t="str">
        <f t="shared" si="2"/>
        <v>Europe/Denmark-Europe/2004</v>
      </c>
      <c r="E1267" s="59"/>
      <c r="F1267" s="72">
        <v>7.0</v>
      </c>
      <c r="G1267" s="69"/>
      <c r="H1267" s="69"/>
      <c r="I1267" s="56">
        <v>0.809</v>
      </c>
      <c r="J1267" s="56">
        <v>0.957</v>
      </c>
      <c r="K1267" s="74" t="str">
        <f t="shared" si="3"/>
        <v/>
      </c>
      <c r="L1267" s="75">
        <f t="shared" si="4"/>
        <v>7</v>
      </c>
      <c r="M1267" s="75" t="str">
        <f t="shared" si="5"/>
        <v/>
      </c>
      <c r="N1267" s="75" t="str">
        <f t="shared" si="6"/>
        <v/>
      </c>
      <c r="O1267" s="74">
        <f t="shared" si="7"/>
        <v>0.809</v>
      </c>
      <c r="P1267" s="74">
        <f t="shared" si="8"/>
        <v>0.957</v>
      </c>
    </row>
    <row r="1268">
      <c r="A1268" s="33" t="s">
        <v>148</v>
      </c>
      <c r="B1268" s="68" t="s">
        <v>159</v>
      </c>
      <c r="C1268" s="35" t="s">
        <v>53</v>
      </c>
      <c r="D1268" s="73" t="str">
        <f t="shared" si="2"/>
        <v>Europe/Denmark-Europe/2005</v>
      </c>
      <c r="E1268" s="56">
        <v>0.333</v>
      </c>
      <c r="F1268" s="72">
        <v>6.0</v>
      </c>
      <c r="G1268" s="69"/>
      <c r="H1268" s="72">
        <v>135.0</v>
      </c>
      <c r="I1268" s="56">
        <v>0.827</v>
      </c>
      <c r="J1268" s="56">
        <v>1.006</v>
      </c>
      <c r="K1268" s="74">
        <f t="shared" si="3"/>
        <v>0.333</v>
      </c>
      <c r="L1268" s="75">
        <f t="shared" si="4"/>
        <v>6</v>
      </c>
      <c r="M1268" s="75" t="str">
        <f t="shared" si="5"/>
        <v/>
      </c>
      <c r="N1268" s="75">
        <f t="shared" si="6"/>
        <v>135</v>
      </c>
      <c r="O1268" s="74">
        <f t="shared" si="7"/>
        <v>0.827</v>
      </c>
      <c r="P1268" s="74">
        <f t="shared" si="8"/>
        <v>1.006</v>
      </c>
    </row>
    <row r="1269">
      <c r="A1269" s="33" t="s">
        <v>148</v>
      </c>
      <c r="B1269" s="68" t="s">
        <v>159</v>
      </c>
      <c r="C1269" s="35" t="s">
        <v>54</v>
      </c>
      <c r="D1269" s="73" t="str">
        <f t="shared" si="2"/>
        <v>Europe/Denmark-Europe/2006</v>
      </c>
      <c r="E1269" s="56">
        <v>0.315</v>
      </c>
      <c r="F1269" s="72">
        <v>6.0</v>
      </c>
      <c r="G1269" s="69"/>
      <c r="H1269" s="72">
        <v>135.0</v>
      </c>
      <c r="I1269" s="56">
        <v>0.867</v>
      </c>
      <c r="J1269" s="56">
        <v>1.071</v>
      </c>
      <c r="K1269" s="74">
        <f t="shared" si="3"/>
        <v>0.315</v>
      </c>
      <c r="L1269" s="75">
        <f t="shared" si="4"/>
        <v>6</v>
      </c>
      <c r="M1269" s="75" t="str">
        <f t="shared" si="5"/>
        <v/>
      </c>
      <c r="N1269" s="75">
        <f t="shared" si="6"/>
        <v>135</v>
      </c>
      <c r="O1269" s="74">
        <f t="shared" si="7"/>
        <v>0.867</v>
      </c>
      <c r="P1269" s="74">
        <f t="shared" si="8"/>
        <v>1.071</v>
      </c>
    </row>
    <row r="1270">
      <c r="A1270" s="33" t="s">
        <v>148</v>
      </c>
      <c r="B1270" s="68" t="s">
        <v>159</v>
      </c>
      <c r="C1270" s="35" t="s">
        <v>55</v>
      </c>
      <c r="D1270" s="73" t="str">
        <f t="shared" si="2"/>
        <v>Europe/Denmark-Europe/2007</v>
      </c>
      <c r="E1270" s="56">
        <v>0.32</v>
      </c>
      <c r="F1270" s="72">
        <v>6.0</v>
      </c>
      <c r="G1270" s="69"/>
      <c r="H1270" s="72">
        <v>135.0</v>
      </c>
      <c r="I1270" s="56">
        <v>0.85</v>
      </c>
      <c r="J1270" s="56">
        <v>1.154</v>
      </c>
      <c r="K1270" s="74">
        <f t="shared" si="3"/>
        <v>0.32</v>
      </c>
      <c r="L1270" s="75">
        <f t="shared" si="4"/>
        <v>6</v>
      </c>
      <c r="M1270" s="75" t="str">
        <f t="shared" si="5"/>
        <v/>
      </c>
      <c r="N1270" s="75">
        <f t="shared" si="6"/>
        <v>135</v>
      </c>
      <c r="O1270" s="74">
        <f t="shared" si="7"/>
        <v>0.85</v>
      </c>
      <c r="P1270" s="74">
        <f t="shared" si="8"/>
        <v>1.154</v>
      </c>
    </row>
    <row r="1271">
      <c r="A1271" s="33" t="s">
        <v>148</v>
      </c>
      <c r="B1271" s="68" t="s">
        <v>159</v>
      </c>
      <c r="C1271" s="35" t="s">
        <v>56</v>
      </c>
      <c r="D1271" s="73" t="str">
        <f t="shared" si="2"/>
        <v>Europe/Denmark-Europe/2008</v>
      </c>
      <c r="E1271" s="56">
        <v>0.292</v>
      </c>
      <c r="F1271" s="72">
        <v>6.0</v>
      </c>
      <c r="G1271" s="69"/>
      <c r="H1271" s="72">
        <v>135.0</v>
      </c>
      <c r="I1271" s="56">
        <v>0.85</v>
      </c>
      <c r="J1271" s="56">
        <v>1.193</v>
      </c>
      <c r="K1271" s="74">
        <f t="shared" si="3"/>
        <v>0.292</v>
      </c>
      <c r="L1271" s="75">
        <f t="shared" si="4"/>
        <v>6</v>
      </c>
      <c r="M1271" s="75" t="str">
        <f t="shared" si="5"/>
        <v/>
      </c>
      <c r="N1271" s="75">
        <f t="shared" si="6"/>
        <v>135</v>
      </c>
      <c r="O1271" s="74">
        <f t="shared" si="7"/>
        <v>0.85</v>
      </c>
      <c r="P1271" s="74">
        <f t="shared" si="8"/>
        <v>1.193</v>
      </c>
    </row>
    <row r="1272">
      <c r="A1272" s="33" t="s">
        <v>148</v>
      </c>
      <c r="B1272" s="68" t="s">
        <v>159</v>
      </c>
      <c r="C1272" s="35" t="s">
        <v>57</v>
      </c>
      <c r="D1272" s="73" t="str">
        <f t="shared" si="2"/>
        <v>Europe/Denmark-Europe/2009</v>
      </c>
      <c r="E1272" s="56">
        <v>0.282</v>
      </c>
      <c r="F1272" s="72">
        <v>6.0</v>
      </c>
      <c r="G1272" s="69"/>
      <c r="H1272" s="72">
        <v>135.0</v>
      </c>
      <c r="I1272" s="56">
        <v>0.868</v>
      </c>
      <c r="J1272" s="56">
        <v>1.237</v>
      </c>
      <c r="K1272" s="74">
        <f t="shared" si="3"/>
        <v>0.282</v>
      </c>
      <c r="L1272" s="75">
        <f t="shared" si="4"/>
        <v>6</v>
      </c>
      <c r="M1272" s="75" t="str">
        <f t="shared" si="5"/>
        <v/>
      </c>
      <c r="N1272" s="75">
        <f t="shared" si="6"/>
        <v>135</v>
      </c>
      <c r="O1272" s="74">
        <f t="shared" si="7"/>
        <v>0.868</v>
      </c>
      <c r="P1272" s="74">
        <f t="shared" si="8"/>
        <v>1.237</v>
      </c>
    </row>
    <row r="1273">
      <c r="A1273" s="33" t="s">
        <v>148</v>
      </c>
      <c r="B1273" s="68" t="s">
        <v>159</v>
      </c>
      <c r="C1273" s="35" t="s">
        <v>58</v>
      </c>
      <c r="D1273" s="73" t="str">
        <f t="shared" si="2"/>
        <v>Europe/Denmark-Europe/2010</v>
      </c>
      <c r="E1273" s="56">
        <v>0.281</v>
      </c>
      <c r="F1273" s="72">
        <v>6.0</v>
      </c>
      <c r="G1273" s="69"/>
      <c r="H1273" s="72">
        <v>135.0</v>
      </c>
      <c r="I1273" s="56">
        <v>0.887</v>
      </c>
      <c r="J1273" s="56">
        <v>1.157</v>
      </c>
      <c r="K1273" s="74">
        <f t="shared" si="3"/>
        <v>0.281</v>
      </c>
      <c r="L1273" s="75">
        <f t="shared" si="4"/>
        <v>6</v>
      </c>
      <c r="M1273" s="75" t="str">
        <f t="shared" si="5"/>
        <v/>
      </c>
      <c r="N1273" s="75">
        <f t="shared" si="6"/>
        <v>135</v>
      </c>
      <c r="O1273" s="74">
        <f t="shared" si="7"/>
        <v>0.887</v>
      </c>
      <c r="P1273" s="74">
        <f t="shared" si="8"/>
        <v>1.157</v>
      </c>
    </row>
    <row r="1274">
      <c r="A1274" s="33" t="s">
        <v>148</v>
      </c>
      <c r="B1274" s="68" t="s">
        <v>159</v>
      </c>
      <c r="C1274" s="35" t="s">
        <v>59</v>
      </c>
      <c r="D1274" s="73" t="str">
        <f t="shared" si="2"/>
        <v>Europe/Denmark-Europe/2011</v>
      </c>
      <c r="E1274" s="56">
        <v>0.264</v>
      </c>
      <c r="F1274" s="72">
        <v>6.0</v>
      </c>
      <c r="G1274" s="69"/>
      <c r="H1274" s="72">
        <v>135.0</v>
      </c>
      <c r="I1274" s="56">
        <v>0.898</v>
      </c>
      <c r="J1274" s="56">
        <v>1.287</v>
      </c>
      <c r="K1274" s="74">
        <f t="shared" si="3"/>
        <v>0.264</v>
      </c>
      <c r="L1274" s="75">
        <f t="shared" si="4"/>
        <v>6</v>
      </c>
      <c r="M1274" s="75" t="str">
        <f t="shared" si="5"/>
        <v/>
      </c>
      <c r="N1274" s="75">
        <f t="shared" si="6"/>
        <v>135</v>
      </c>
      <c r="O1274" s="74">
        <f t="shared" si="7"/>
        <v>0.898</v>
      </c>
      <c r="P1274" s="74">
        <f t="shared" si="8"/>
        <v>1.287</v>
      </c>
    </row>
    <row r="1275">
      <c r="A1275" s="33" t="s">
        <v>148</v>
      </c>
      <c r="B1275" s="68" t="s">
        <v>159</v>
      </c>
      <c r="C1275" s="35" t="s">
        <v>60</v>
      </c>
      <c r="D1275" s="73" t="str">
        <f t="shared" si="2"/>
        <v>Europe/Denmark-Europe/2012</v>
      </c>
      <c r="E1275" s="56">
        <v>0.27</v>
      </c>
      <c r="F1275" s="72">
        <v>6.0</v>
      </c>
      <c r="G1275" s="72">
        <v>5.0</v>
      </c>
      <c r="H1275" s="72">
        <v>130.0</v>
      </c>
      <c r="I1275" s="56">
        <v>0.923</v>
      </c>
      <c r="J1275" s="56">
        <v>1.303</v>
      </c>
      <c r="K1275" s="74">
        <f t="shared" si="3"/>
        <v>0.27</v>
      </c>
      <c r="L1275" s="75">
        <f t="shared" si="4"/>
        <v>6</v>
      </c>
      <c r="M1275" s="75">
        <f t="shared" si="5"/>
        <v>5</v>
      </c>
      <c r="N1275" s="75">
        <f t="shared" si="6"/>
        <v>130</v>
      </c>
      <c r="O1275" s="74">
        <f t="shared" si="7"/>
        <v>0.923</v>
      </c>
      <c r="P1275" s="74">
        <f t="shared" si="8"/>
        <v>1.303</v>
      </c>
    </row>
    <row r="1276">
      <c r="A1276" s="33" t="s">
        <v>148</v>
      </c>
      <c r="B1276" s="68" t="s">
        <v>160</v>
      </c>
      <c r="C1276" s="35" t="s">
        <v>48</v>
      </c>
      <c r="D1276" s="73" t="str">
        <f t="shared" si="2"/>
        <v>Europe/Estonia-Europe/2000</v>
      </c>
      <c r="E1276" s="59"/>
      <c r="F1276" s="69"/>
      <c r="G1276" s="69"/>
      <c r="H1276" s="69"/>
      <c r="I1276" s="56">
        <v>0.286</v>
      </c>
      <c r="J1276" s="56">
        <v>0.408</v>
      </c>
      <c r="K1276" s="74" t="str">
        <f t="shared" si="3"/>
        <v/>
      </c>
      <c r="L1276" s="75" t="str">
        <f t="shared" si="4"/>
        <v/>
      </c>
      <c r="M1276" s="75" t="str">
        <f t="shared" si="5"/>
        <v/>
      </c>
      <c r="N1276" s="75" t="str">
        <f t="shared" si="6"/>
        <v/>
      </c>
      <c r="O1276" s="74">
        <f t="shared" si="7"/>
        <v>0.286</v>
      </c>
      <c r="P1276" s="74">
        <f t="shared" si="8"/>
        <v>0.408</v>
      </c>
    </row>
    <row r="1277">
      <c r="A1277" s="33" t="s">
        <v>148</v>
      </c>
      <c r="B1277" s="68" t="s">
        <v>160</v>
      </c>
      <c r="C1277" s="35" t="s">
        <v>49</v>
      </c>
      <c r="D1277" s="73" t="str">
        <f t="shared" si="2"/>
        <v>Europe/Estonia-Europe/2001</v>
      </c>
      <c r="E1277" s="59"/>
      <c r="F1277" s="69"/>
      <c r="G1277" s="69"/>
      <c r="H1277" s="69"/>
      <c r="I1277" s="56">
        <v>0.315</v>
      </c>
      <c r="J1277" s="56">
        <v>0.48</v>
      </c>
      <c r="K1277" s="74" t="str">
        <f t="shared" si="3"/>
        <v/>
      </c>
      <c r="L1277" s="75" t="str">
        <f t="shared" si="4"/>
        <v/>
      </c>
      <c r="M1277" s="75" t="str">
        <f t="shared" si="5"/>
        <v/>
      </c>
      <c r="N1277" s="75" t="str">
        <f t="shared" si="6"/>
        <v/>
      </c>
      <c r="O1277" s="74">
        <f t="shared" si="7"/>
        <v>0.315</v>
      </c>
      <c r="P1277" s="74">
        <f t="shared" si="8"/>
        <v>0.48</v>
      </c>
    </row>
    <row r="1278">
      <c r="A1278" s="33" t="s">
        <v>148</v>
      </c>
      <c r="B1278" s="68" t="s">
        <v>160</v>
      </c>
      <c r="C1278" s="35" t="s">
        <v>50</v>
      </c>
      <c r="D1278" s="73" t="str">
        <f t="shared" si="2"/>
        <v>Europe/Estonia-Europe/2002</v>
      </c>
      <c r="E1278" s="59"/>
      <c r="F1278" s="69"/>
      <c r="G1278" s="69"/>
      <c r="H1278" s="69"/>
      <c r="I1278" s="56">
        <v>0.415</v>
      </c>
      <c r="J1278" s="56">
        <v>0.654</v>
      </c>
      <c r="K1278" s="74" t="str">
        <f t="shared" si="3"/>
        <v/>
      </c>
      <c r="L1278" s="75" t="str">
        <f t="shared" si="4"/>
        <v/>
      </c>
      <c r="M1278" s="75" t="str">
        <f t="shared" si="5"/>
        <v/>
      </c>
      <c r="N1278" s="75" t="str">
        <f t="shared" si="6"/>
        <v/>
      </c>
      <c r="O1278" s="74">
        <f t="shared" si="7"/>
        <v>0.415</v>
      </c>
      <c r="P1278" s="74">
        <f t="shared" si="8"/>
        <v>0.654</v>
      </c>
    </row>
    <row r="1279">
      <c r="A1279" s="33" t="s">
        <v>148</v>
      </c>
      <c r="B1279" s="68" t="s">
        <v>160</v>
      </c>
      <c r="C1279" s="35" t="s">
        <v>51</v>
      </c>
      <c r="D1279" s="73" t="str">
        <f t="shared" si="2"/>
        <v>Europe/Estonia-Europe/2003</v>
      </c>
      <c r="E1279" s="59"/>
      <c r="F1279" s="72">
        <v>72.0</v>
      </c>
      <c r="G1279" s="69"/>
      <c r="H1279" s="69"/>
      <c r="I1279" s="56">
        <v>0.453</v>
      </c>
      <c r="J1279" s="56">
        <v>0.784</v>
      </c>
      <c r="K1279" s="74" t="str">
        <f t="shared" si="3"/>
        <v/>
      </c>
      <c r="L1279" s="75">
        <f t="shared" si="4"/>
        <v>72</v>
      </c>
      <c r="M1279" s="75" t="str">
        <f t="shared" si="5"/>
        <v/>
      </c>
      <c r="N1279" s="75" t="str">
        <f t="shared" si="6"/>
        <v/>
      </c>
      <c r="O1279" s="74">
        <f t="shared" si="7"/>
        <v>0.453</v>
      </c>
      <c r="P1279" s="74">
        <f t="shared" si="8"/>
        <v>0.784</v>
      </c>
    </row>
    <row r="1280">
      <c r="A1280" s="33" t="s">
        <v>148</v>
      </c>
      <c r="B1280" s="68" t="s">
        <v>160</v>
      </c>
      <c r="C1280" s="35" t="s">
        <v>52</v>
      </c>
      <c r="D1280" s="73" t="str">
        <f t="shared" si="2"/>
        <v>Europe/Estonia-Europe/2004</v>
      </c>
      <c r="E1280" s="59"/>
      <c r="F1280" s="72">
        <v>72.0</v>
      </c>
      <c r="G1280" s="69"/>
      <c r="H1280" s="69"/>
      <c r="I1280" s="56">
        <v>0.532</v>
      </c>
      <c r="J1280" s="56">
        <v>0.943</v>
      </c>
      <c r="K1280" s="74" t="str">
        <f t="shared" si="3"/>
        <v/>
      </c>
      <c r="L1280" s="75">
        <f t="shared" si="4"/>
        <v>72</v>
      </c>
      <c r="M1280" s="75" t="str">
        <f t="shared" si="5"/>
        <v/>
      </c>
      <c r="N1280" s="75" t="str">
        <f t="shared" si="6"/>
        <v/>
      </c>
      <c r="O1280" s="74">
        <f t="shared" si="7"/>
        <v>0.532</v>
      </c>
      <c r="P1280" s="74">
        <f t="shared" si="8"/>
        <v>0.943</v>
      </c>
    </row>
    <row r="1281">
      <c r="A1281" s="33" t="s">
        <v>148</v>
      </c>
      <c r="B1281" s="68" t="s">
        <v>160</v>
      </c>
      <c r="C1281" s="35" t="s">
        <v>53</v>
      </c>
      <c r="D1281" s="73" t="str">
        <f t="shared" si="2"/>
        <v>Europe/Estonia-Europe/2005</v>
      </c>
      <c r="E1281" s="56">
        <v>0.503</v>
      </c>
      <c r="F1281" s="72">
        <v>35.0</v>
      </c>
      <c r="G1281" s="69"/>
      <c r="H1281" s="72">
        <v>81.0</v>
      </c>
      <c r="I1281" s="56">
        <v>0.615</v>
      </c>
      <c r="J1281" s="56">
        <v>1.091</v>
      </c>
      <c r="K1281" s="74">
        <f t="shared" si="3"/>
        <v>0.503</v>
      </c>
      <c r="L1281" s="75">
        <f t="shared" si="4"/>
        <v>35</v>
      </c>
      <c r="M1281" s="75" t="str">
        <f t="shared" si="5"/>
        <v/>
      </c>
      <c r="N1281" s="75">
        <f t="shared" si="6"/>
        <v>81</v>
      </c>
      <c r="O1281" s="74">
        <f t="shared" si="7"/>
        <v>0.615</v>
      </c>
      <c r="P1281" s="74">
        <f t="shared" si="8"/>
        <v>1.091</v>
      </c>
    </row>
    <row r="1282">
      <c r="A1282" s="33" t="s">
        <v>148</v>
      </c>
      <c r="B1282" s="68" t="s">
        <v>160</v>
      </c>
      <c r="C1282" s="35" t="s">
        <v>54</v>
      </c>
      <c r="D1282" s="73" t="str">
        <f t="shared" si="2"/>
        <v>Europe/Estonia-Europe/2006</v>
      </c>
      <c r="E1282" s="56">
        <v>0.491</v>
      </c>
      <c r="F1282" s="72">
        <v>35.0</v>
      </c>
      <c r="G1282" s="69"/>
      <c r="H1282" s="72">
        <v>81.0</v>
      </c>
      <c r="I1282" s="56">
        <v>0.635</v>
      </c>
      <c r="J1282" s="56">
        <v>1.258</v>
      </c>
      <c r="K1282" s="74">
        <f t="shared" si="3"/>
        <v>0.491</v>
      </c>
      <c r="L1282" s="75">
        <f t="shared" si="4"/>
        <v>35</v>
      </c>
      <c r="M1282" s="75" t="str">
        <f t="shared" si="5"/>
        <v/>
      </c>
      <c r="N1282" s="75">
        <f t="shared" si="6"/>
        <v>81</v>
      </c>
      <c r="O1282" s="74">
        <f t="shared" si="7"/>
        <v>0.635</v>
      </c>
      <c r="P1282" s="74">
        <f t="shared" si="8"/>
        <v>1.258</v>
      </c>
    </row>
    <row r="1283">
      <c r="A1283" s="33" t="s">
        <v>148</v>
      </c>
      <c r="B1283" s="68" t="s">
        <v>160</v>
      </c>
      <c r="C1283" s="35" t="s">
        <v>55</v>
      </c>
      <c r="D1283" s="73" t="str">
        <f t="shared" si="2"/>
        <v>Europe/Estonia-Europe/2007</v>
      </c>
      <c r="E1283" s="56">
        <v>0.484</v>
      </c>
      <c r="F1283" s="72">
        <v>7.0</v>
      </c>
      <c r="G1283" s="69"/>
      <c r="H1283" s="72">
        <v>81.0</v>
      </c>
      <c r="I1283" s="56">
        <v>0.662</v>
      </c>
      <c r="J1283" s="56">
        <v>1.281</v>
      </c>
      <c r="K1283" s="74">
        <f t="shared" si="3"/>
        <v>0.484</v>
      </c>
      <c r="L1283" s="75">
        <f t="shared" si="4"/>
        <v>7</v>
      </c>
      <c r="M1283" s="75" t="str">
        <f t="shared" si="5"/>
        <v/>
      </c>
      <c r="N1283" s="75">
        <f t="shared" si="6"/>
        <v>81</v>
      </c>
      <c r="O1283" s="74">
        <f t="shared" si="7"/>
        <v>0.662</v>
      </c>
      <c r="P1283" s="74">
        <f t="shared" si="8"/>
        <v>1.281</v>
      </c>
    </row>
    <row r="1284">
      <c r="A1284" s="33" t="s">
        <v>148</v>
      </c>
      <c r="B1284" s="68" t="s">
        <v>160</v>
      </c>
      <c r="C1284" s="35" t="s">
        <v>56</v>
      </c>
      <c r="D1284" s="73" t="str">
        <f t="shared" si="2"/>
        <v>Europe/Estonia-Europe/2008</v>
      </c>
      <c r="E1284" s="56">
        <v>0.479</v>
      </c>
      <c r="F1284" s="72">
        <v>7.0</v>
      </c>
      <c r="G1284" s="69"/>
      <c r="H1284" s="72">
        <v>81.0</v>
      </c>
      <c r="I1284" s="56">
        <v>0.706</v>
      </c>
      <c r="J1284" s="56">
        <v>1.242</v>
      </c>
      <c r="K1284" s="74">
        <f t="shared" si="3"/>
        <v>0.479</v>
      </c>
      <c r="L1284" s="75">
        <f t="shared" si="4"/>
        <v>7</v>
      </c>
      <c r="M1284" s="75" t="str">
        <f t="shared" si="5"/>
        <v/>
      </c>
      <c r="N1284" s="75">
        <f t="shared" si="6"/>
        <v>81</v>
      </c>
      <c r="O1284" s="74">
        <f t="shared" si="7"/>
        <v>0.706</v>
      </c>
      <c r="P1284" s="74">
        <f t="shared" si="8"/>
        <v>1.242</v>
      </c>
    </row>
    <row r="1285">
      <c r="A1285" s="33" t="s">
        <v>148</v>
      </c>
      <c r="B1285" s="68" t="s">
        <v>160</v>
      </c>
      <c r="C1285" s="35" t="s">
        <v>57</v>
      </c>
      <c r="D1285" s="73" t="str">
        <f t="shared" si="2"/>
        <v>Europe/Estonia-Europe/2009</v>
      </c>
      <c r="E1285" s="56">
        <v>0.481</v>
      </c>
      <c r="F1285" s="72">
        <v>7.0</v>
      </c>
      <c r="G1285" s="69"/>
      <c r="H1285" s="72">
        <v>81.0</v>
      </c>
      <c r="I1285" s="56">
        <v>0.725</v>
      </c>
      <c r="J1285" s="56">
        <v>1.205</v>
      </c>
      <c r="K1285" s="74">
        <f t="shared" si="3"/>
        <v>0.481</v>
      </c>
      <c r="L1285" s="75">
        <f t="shared" si="4"/>
        <v>7</v>
      </c>
      <c r="M1285" s="75" t="str">
        <f t="shared" si="5"/>
        <v/>
      </c>
      <c r="N1285" s="75">
        <f t="shared" si="6"/>
        <v>81</v>
      </c>
      <c r="O1285" s="74">
        <f t="shared" si="7"/>
        <v>0.725</v>
      </c>
      <c r="P1285" s="74">
        <f t="shared" si="8"/>
        <v>1.205</v>
      </c>
    </row>
    <row r="1286">
      <c r="A1286" s="33" t="s">
        <v>148</v>
      </c>
      <c r="B1286" s="68" t="s">
        <v>160</v>
      </c>
      <c r="C1286" s="35" t="s">
        <v>58</v>
      </c>
      <c r="D1286" s="73" t="str">
        <f t="shared" si="2"/>
        <v>Europe/Estonia-Europe/2010</v>
      </c>
      <c r="E1286" s="56">
        <v>0.486</v>
      </c>
      <c r="F1286" s="72">
        <v>7.0</v>
      </c>
      <c r="G1286" s="69"/>
      <c r="H1286" s="72">
        <v>81.0</v>
      </c>
      <c r="I1286" s="56">
        <v>0.741</v>
      </c>
      <c r="J1286" s="56">
        <v>1.273</v>
      </c>
      <c r="K1286" s="74">
        <f t="shared" si="3"/>
        <v>0.486</v>
      </c>
      <c r="L1286" s="75">
        <f t="shared" si="4"/>
        <v>7</v>
      </c>
      <c r="M1286" s="75" t="str">
        <f t="shared" si="5"/>
        <v/>
      </c>
      <c r="N1286" s="75">
        <f t="shared" si="6"/>
        <v>81</v>
      </c>
      <c r="O1286" s="74">
        <f t="shared" si="7"/>
        <v>0.741</v>
      </c>
      <c r="P1286" s="74">
        <f t="shared" si="8"/>
        <v>1.273</v>
      </c>
    </row>
    <row r="1287">
      <c r="A1287" s="33" t="s">
        <v>148</v>
      </c>
      <c r="B1287" s="68" t="s">
        <v>160</v>
      </c>
      <c r="C1287" s="35" t="s">
        <v>59</v>
      </c>
      <c r="D1287" s="73" t="str">
        <f t="shared" si="2"/>
        <v>Europe/Estonia-Europe/2011</v>
      </c>
      <c r="E1287" s="56">
        <v>0.576</v>
      </c>
      <c r="F1287" s="72">
        <v>7.0</v>
      </c>
      <c r="G1287" s="69"/>
      <c r="H1287" s="72">
        <v>81.0</v>
      </c>
      <c r="I1287" s="56">
        <v>0.765</v>
      </c>
      <c r="J1287" s="56">
        <v>1.439</v>
      </c>
      <c r="K1287" s="74">
        <f t="shared" si="3"/>
        <v>0.576</v>
      </c>
      <c r="L1287" s="75">
        <f t="shared" si="4"/>
        <v>7</v>
      </c>
      <c r="M1287" s="75" t="str">
        <f t="shared" si="5"/>
        <v/>
      </c>
      <c r="N1287" s="75">
        <f t="shared" si="6"/>
        <v>81</v>
      </c>
      <c r="O1287" s="74">
        <f t="shared" si="7"/>
        <v>0.765</v>
      </c>
      <c r="P1287" s="74">
        <f t="shared" si="8"/>
        <v>1.439</v>
      </c>
    </row>
    <row r="1288">
      <c r="A1288" s="33" t="s">
        <v>148</v>
      </c>
      <c r="B1288" s="68" t="s">
        <v>160</v>
      </c>
      <c r="C1288" s="35" t="s">
        <v>60</v>
      </c>
      <c r="D1288" s="73" t="str">
        <f t="shared" si="2"/>
        <v>Europe/Estonia-Europe/2012</v>
      </c>
      <c r="E1288" s="56">
        <v>0.664</v>
      </c>
      <c r="F1288" s="72">
        <v>7.0</v>
      </c>
      <c r="G1288" s="72">
        <v>21.0</v>
      </c>
      <c r="H1288" s="72">
        <v>81.0</v>
      </c>
      <c r="I1288" s="56">
        <v>0.784</v>
      </c>
      <c r="J1288" s="56">
        <v>1.604</v>
      </c>
      <c r="K1288" s="74">
        <f t="shared" si="3"/>
        <v>0.664</v>
      </c>
      <c r="L1288" s="75">
        <f t="shared" si="4"/>
        <v>7</v>
      </c>
      <c r="M1288" s="75">
        <f t="shared" si="5"/>
        <v>21</v>
      </c>
      <c r="N1288" s="75">
        <f t="shared" si="6"/>
        <v>81</v>
      </c>
      <c r="O1288" s="74">
        <f t="shared" si="7"/>
        <v>0.784</v>
      </c>
      <c r="P1288" s="74">
        <f t="shared" si="8"/>
        <v>1.604</v>
      </c>
    </row>
    <row r="1289">
      <c r="A1289" s="33" t="s">
        <v>148</v>
      </c>
      <c r="B1289" s="68" t="s">
        <v>161</v>
      </c>
      <c r="C1289" s="35" t="s">
        <v>48</v>
      </c>
      <c r="D1289" s="73" t="str">
        <f t="shared" si="2"/>
        <v>Europe/Faeroe Islands-Europe/2000</v>
      </c>
      <c r="E1289" s="59"/>
      <c r="F1289" s="69"/>
      <c r="G1289" s="69"/>
      <c r="H1289" s="69"/>
      <c r="I1289" s="56">
        <v>0.329</v>
      </c>
      <c r="J1289" s="56">
        <v>0.365</v>
      </c>
      <c r="K1289" s="74" t="str">
        <f t="shared" si="3"/>
        <v/>
      </c>
      <c r="L1289" s="75" t="str">
        <f t="shared" si="4"/>
        <v/>
      </c>
      <c r="M1289" s="75" t="str">
        <f t="shared" si="5"/>
        <v/>
      </c>
      <c r="N1289" s="75" t="str">
        <f t="shared" si="6"/>
        <v/>
      </c>
      <c r="O1289" s="74">
        <f t="shared" si="7"/>
        <v>0.329</v>
      </c>
      <c r="P1289" s="74">
        <f t="shared" si="8"/>
        <v>0.365</v>
      </c>
    </row>
    <row r="1290">
      <c r="A1290" s="33" t="s">
        <v>148</v>
      </c>
      <c r="B1290" s="68" t="s">
        <v>161</v>
      </c>
      <c r="C1290" s="35" t="s">
        <v>49</v>
      </c>
      <c r="D1290" s="73" t="str">
        <f t="shared" si="2"/>
        <v>Europe/Faeroe Islands-Europe/2001</v>
      </c>
      <c r="E1290" s="59"/>
      <c r="F1290" s="69"/>
      <c r="G1290" s="69"/>
      <c r="H1290" s="69"/>
      <c r="I1290" s="56">
        <v>0.432</v>
      </c>
      <c r="J1290" s="56">
        <v>0.52</v>
      </c>
      <c r="K1290" s="74" t="str">
        <f t="shared" si="3"/>
        <v/>
      </c>
      <c r="L1290" s="75" t="str">
        <f t="shared" si="4"/>
        <v/>
      </c>
      <c r="M1290" s="75" t="str">
        <f t="shared" si="5"/>
        <v/>
      </c>
      <c r="N1290" s="75" t="str">
        <f t="shared" si="6"/>
        <v/>
      </c>
      <c r="O1290" s="74">
        <f t="shared" si="7"/>
        <v>0.432</v>
      </c>
      <c r="P1290" s="74">
        <f t="shared" si="8"/>
        <v>0.52</v>
      </c>
    </row>
    <row r="1291">
      <c r="A1291" s="33" t="s">
        <v>148</v>
      </c>
      <c r="B1291" s="68" t="s">
        <v>161</v>
      </c>
      <c r="C1291" s="35" t="s">
        <v>50</v>
      </c>
      <c r="D1291" s="73" t="str">
        <f t="shared" si="2"/>
        <v>Europe/Faeroe Islands-Europe/2002</v>
      </c>
      <c r="E1291" s="59"/>
      <c r="F1291" s="69"/>
      <c r="G1291" s="69"/>
      <c r="H1291" s="69"/>
      <c r="I1291" s="56">
        <v>0.533</v>
      </c>
      <c r="J1291" s="56">
        <v>0.727</v>
      </c>
      <c r="K1291" s="74" t="str">
        <f t="shared" si="3"/>
        <v/>
      </c>
      <c r="L1291" s="75" t="str">
        <f t="shared" si="4"/>
        <v/>
      </c>
      <c r="M1291" s="75" t="str">
        <f t="shared" si="5"/>
        <v/>
      </c>
      <c r="N1291" s="75" t="str">
        <f t="shared" si="6"/>
        <v/>
      </c>
      <c r="O1291" s="74">
        <f t="shared" si="7"/>
        <v>0.533</v>
      </c>
      <c r="P1291" s="74">
        <f t="shared" si="8"/>
        <v>0.727</v>
      </c>
    </row>
    <row r="1292">
      <c r="A1292" s="33" t="s">
        <v>148</v>
      </c>
      <c r="B1292" s="68" t="s">
        <v>161</v>
      </c>
      <c r="C1292" s="35" t="s">
        <v>51</v>
      </c>
      <c r="D1292" s="73" t="str">
        <f t="shared" si="2"/>
        <v>Europe/Faeroe Islands-Europe/2003</v>
      </c>
      <c r="E1292" s="59"/>
      <c r="F1292" s="69"/>
      <c r="G1292" s="69"/>
      <c r="H1292" s="69"/>
      <c r="I1292" s="56">
        <v>0.589</v>
      </c>
      <c r="J1292" s="56">
        <v>0.787</v>
      </c>
      <c r="K1292" s="74" t="str">
        <f t="shared" si="3"/>
        <v/>
      </c>
      <c r="L1292" s="75" t="str">
        <f t="shared" si="4"/>
        <v/>
      </c>
      <c r="M1292" s="75" t="str">
        <f t="shared" si="5"/>
        <v/>
      </c>
      <c r="N1292" s="75" t="str">
        <f t="shared" si="6"/>
        <v/>
      </c>
      <c r="O1292" s="74">
        <f t="shared" si="7"/>
        <v>0.589</v>
      </c>
      <c r="P1292" s="74">
        <f t="shared" si="8"/>
        <v>0.787</v>
      </c>
    </row>
    <row r="1293">
      <c r="A1293" s="33" t="s">
        <v>148</v>
      </c>
      <c r="B1293" s="68" t="s">
        <v>161</v>
      </c>
      <c r="C1293" s="35" t="s">
        <v>52</v>
      </c>
      <c r="D1293" s="73" t="str">
        <f t="shared" si="2"/>
        <v>Europe/Faeroe Islands-Europe/2004</v>
      </c>
      <c r="E1293" s="59"/>
      <c r="F1293" s="69"/>
      <c r="G1293" s="69"/>
      <c r="H1293" s="69"/>
      <c r="I1293" s="56">
        <v>0.665</v>
      </c>
      <c r="J1293" s="56">
        <v>0.847</v>
      </c>
      <c r="K1293" s="74" t="str">
        <f t="shared" si="3"/>
        <v/>
      </c>
      <c r="L1293" s="75" t="str">
        <f t="shared" si="4"/>
        <v/>
      </c>
      <c r="M1293" s="75" t="str">
        <f t="shared" si="5"/>
        <v/>
      </c>
      <c r="N1293" s="75" t="str">
        <f t="shared" si="6"/>
        <v/>
      </c>
      <c r="O1293" s="74">
        <f t="shared" si="7"/>
        <v>0.665</v>
      </c>
      <c r="P1293" s="74">
        <f t="shared" si="8"/>
        <v>0.847</v>
      </c>
    </row>
    <row r="1294">
      <c r="A1294" s="33" t="s">
        <v>148</v>
      </c>
      <c r="B1294" s="68" t="s">
        <v>161</v>
      </c>
      <c r="C1294" s="35" t="s">
        <v>53</v>
      </c>
      <c r="D1294" s="73" t="str">
        <f t="shared" si="2"/>
        <v>Europe/Faeroe Islands-Europe/2005</v>
      </c>
      <c r="E1294" s="59"/>
      <c r="F1294" s="69"/>
      <c r="G1294" s="69"/>
      <c r="H1294" s="69"/>
      <c r="I1294" s="56">
        <v>0.679</v>
      </c>
      <c r="J1294" s="56">
        <v>0.855</v>
      </c>
      <c r="K1294" s="74" t="str">
        <f t="shared" si="3"/>
        <v/>
      </c>
      <c r="L1294" s="75" t="str">
        <f t="shared" si="4"/>
        <v/>
      </c>
      <c r="M1294" s="75" t="str">
        <f t="shared" si="5"/>
        <v/>
      </c>
      <c r="N1294" s="75" t="str">
        <f t="shared" si="6"/>
        <v/>
      </c>
      <c r="O1294" s="74">
        <f t="shared" si="7"/>
        <v>0.679</v>
      </c>
      <c r="P1294" s="74">
        <f t="shared" si="8"/>
        <v>0.855</v>
      </c>
    </row>
    <row r="1295">
      <c r="A1295" s="33" t="s">
        <v>148</v>
      </c>
      <c r="B1295" s="68" t="s">
        <v>161</v>
      </c>
      <c r="C1295" s="35" t="s">
        <v>54</v>
      </c>
      <c r="D1295" s="73" t="str">
        <f t="shared" si="2"/>
        <v>Europe/Faeroe Islands-Europe/2006</v>
      </c>
      <c r="E1295" s="59"/>
      <c r="F1295" s="69"/>
      <c r="G1295" s="69"/>
      <c r="H1295" s="69"/>
      <c r="I1295" s="56">
        <v>0.694</v>
      </c>
      <c r="J1295" s="56">
        <v>1.011</v>
      </c>
      <c r="K1295" s="74" t="str">
        <f t="shared" si="3"/>
        <v/>
      </c>
      <c r="L1295" s="75" t="str">
        <f t="shared" si="4"/>
        <v/>
      </c>
      <c r="M1295" s="75" t="str">
        <f t="shared" si="5"/>
        <v/>
      </c>
      <c r="N1295" s="75" t="str">
        <f t="shared" si="6"/>
        <v/>
      </c>
      <c r="O1295" s="74">
        <f t="shared" si="7"/>
        <v>0.694</v>
      </c>
      <c r="P1295" s="74">
        <f t="shared" si="8"/>
        <v>1.011</v>
      </c>
    </row>
    <row r="1296">
      <c r="A1296" s="33" t="s">
        <v>148</v>
      </c>
      <c r="B1296" s="68" t="s">
        <v>161</v>
      </c>
      <c r="C1296" s="35" t="s">
        <v>55</v>
      </c>
      <c r="D1296" s="73" t="str">
        <f t="shared" si="2"/>
        <v>Europe/Faeroe Islands-Europe/2007</v>
      </c>
      <c r="E1296" s="59"/>
      <c r="F1296" s="69"/>
      <c r="G1296" s="69"/>
      <c r="H1296" s="69"/>
      <c r="I1296" s="56">
        <v>0.76</v>
      </c>
      <c r="J1296" s="56">
        <v>1.053</v>
      </c>
      <c r="K1296" s="74" t="str">
        <f t="shared" si="3"/>
        <v/>
      </c>
      <c r="L1296" s="75" t="str">
        <f t="shared" si="4"/>
        <v/>
      </c>
      <c r="M1296" s="75" t="str">
        <f t="shared" si="5"/>
        <v/>
      </c>
      <c r="N1296" s="75" t="str">
        <f t="shared" si="6"/>
        <v/>
      </c>
      <c r="O1296" s="74">
        <f t="shared" si="7"/>
        <v>0.76</v>
      </c>
      <c r="P1296" s="74">
        <f t="shared" si="8"/>
        <v>1.053</v>
      </c>
    </row>
    <row r="1297">
      <c r="A1297" s="33" t="s">
        <v>148</v>
      </c>
      <c r="B1297" s="68" t="s">
        <v>161</v>
      </c>
      <c r="C1297" s="35" t="s">
        <v>56</v>
      </c>
      <c r="D1297" s="73" t="str">
        <f t="shared" si="2"/>
        <v>Europe/Faeroe Islands-Europe/2008</v>
      </c>
      <c r="E1297" s="59"/>
      <c r="F1297" s="69"/>
      <c r="G1297" s="69"/>
      <c r="H1297" s="69"/>
      <c r="I1297" s="56">
        <v>0.756</v>
      </c>
      <c r="J1297" s="56">
        <v>1.106</v>
      </c>
      <c r="K1297" s="74" t="str">
        <f t="shared" si="3"/>
        <v/>
      </c>
      <c r="L1297" s="75" t="str">
        <f t="shared" si="4"/>
        <v/>
      </c>
      <c r="M1297" s="75" t="str">
        <f t="shared" si="5"/>
        <v/>
      </c>
      <c r="N1297" s="75" t="str">
        <f t="shared" si="6"/>
        <v/>
      </c>
      <c r="O1297" s="74">
        <f t="shared" si="7"/>
        <v>0.756</v>
      </c>
      <c r="P1297" s="74">
        <f t="shared" si="8"/>
        <v>1.106</v>
      </c>
    </row>
    <row r="1298">
      <c r="A1298" s="33" t="s">
        <v>148</v>
      </c>
      <c r="B1298" s="68" t="s">
        <v>161</v>
      </c>
      <c r="C1298" s="35" t="s">
        <v>57</v>
      </c>
      <c r="D1298" s="73" t="str">
        <f t="shared" si="2"/>
        <v>Europe/Faeroe Islands-Europe/2009</v>
      </c>
      <c r="E1298" s="59"/>
      <c r="F1298" s="69"/>
      <c r="G1298" s="69"/>
      <c r="H1298" s="69"/>
      <c r="I1298" s="56">
        <v>0.752</v>
      </c>
      <c r="J1298" s="56">
        <v>1.149</v>
      </c>
      <c r="K1298" s="74" t="str">
        <f t="shared" si="3"/>
        <v/>
      </c>
      <c r="L1298" s="75" t="str">
        <f t="shared" si="4"/>
        <v/>
      </c>
      <c r="M1298" s="75" t="str">
        <f t="shared" si="5"/>
        <v/>
      </c>
      <c r="N1298" s="75" t="str">
        <f t="shared" si="6"/>
        <v/>
      </c>
      <c r="O1298" s="74">
        <f t="shared" si="7"/>
        <v>0.752</v>
      </c>
      <c r="P1298" s="74">
        <f t="shared" si="8"/>
        <v>1.149</v>
      </c>
    </row>
    <row r="1299">
      <c r="A1299" s="33" t="s">
        <v>148</v>
      </c>
      <c r="B1299" s="68" t="s">
        <v>161</v>
      </c>
      <c r="C1299" s="35" t="s">
        <v>58</v>
      </c>
      <c r="D1299" s="73" t="str">
        <f t="shared" si="2"/>
        <v>Europe/Faeroe Islands-Europe/2010</v>
      </c>
      <c r="E1299" s="59"/>
      <c r="F1299" s="69"/>
      <c r="G1299" s="69"/>
      <c r="H1299" s="69"/>
      <c r="I1299" s="56">
        <v>0.752</v>
      </c>
      <c r="J1299" s="56">
        <v>1.199</v>
      </c>
      <c r="K1299" s="74" t="str">
        <f t="shared" si="3"/>
        <v/>
      </c>
      <c r="L1299" s="75" t="str">
        <f t="shared" si="4"/>
        <v/>
      </c>
      <c r="M1299" s="75" t="str">
        <f t="shared" si="5"/>
        <v/>
      </c>
      <c r="N1299" s="75" t="str">
        <f t="shared" si="6"/>
        <v/>
      </c>
      <c r="O1299" s="74">
        <f t="shared" si="7"/>
        <v>0.752</v>
      </c>
      <c r="P1299" s="74">
        <f t="shared" si="8"/>
        <v>1.199</v>
      </c>
    </row>
    <row r="1300">
      <c r="A1300" s="33" t="s">
        <v>148</v>
      </c>
      <c r="B1300" s="68" t="s">
        <v>161</v>
      </c>
      <c r="C1300" s="35" t="s">
        <v>59</v>
      </c>
      <c r="D1300" s="73" t="str">
        <f t="shared" si="2"/>
        <v>Europe/Faeroe Islands-Europe/2011</v>
      </c>
      <c r="E1300" s="59"/>
      <c r="F1300" s="69"/>
      <c r="G1300" s="69"/>
      <c r="H1300" s="69"/>
      <c r="I1300" s="56">
        <v>0.807</v>
      </c>
      <c r="J1300" s="56">
        <v>1.18</v>
      </c>
      <c r="K1300" s="74" t="str">
        <f t="shared" si="3"/>
        <v/>
      </c>
      <c r="L1300" s="75" t="str">
        <f t="shared" si="4"/>
        <v/>
      </c>
      <c r="M1300" s="75" t="str">
        <f t="shared" si="5"/>
        <v/>
      </c>
      <c r="N1300" s="75" t="str">
        <f t="shared" si="6"/>
        <v/>
      </c>
      <c r="O1300" s="74">
        <f t="shared" si="7"/>
        <v>0.807</v>
      </c>
      <c r="P1300" s="74">
        <f t="shared" si="8"/>
        <v>1.18</v>
      </c>
    </row>
    <row r="1301">
      <c r="A1301" s="33" t="s">
        <v>148</v>
      </c>
      <c r="B1301" s="68" t="s">
        <v>161</v>
      </c>
      <c r="C1301" s="35" t="s">
        <v>60</v>
      </c>
      <c r="D1301" s="73" t="str">
        <f t="shared" si="2"/>
        <v>Europe/Faeroe Islands-Europe/2012</v>
      </c>
      <c r="E1301" s="59"/>
      <c r="F1301" s="69"/>
      <c r="G1301" s="69"/>
      <c r="H1301" s="69"/>
      <c r="I1301" s="56">
        <v>0.853</v>
      </c>
      <c r="J1301" s="56">
        <v>1.186</v>
      </c>
      <c r="K1301" s="74" t="str">
        <f t="shared" si="3"/>
        <v/>
      </c>
      <c r="L1301" s="75" t="str">
        <f t="shared" si="4"/>
        <v/>
      </c>
      <c r="M1301" s="75" t="str">
        <f t="shared" si="5"/>
        <v/>
      </c>
      <c r="N1301" s="75" t="str">
        <f t="shared" si="6"/>
        <v/>
      </c>
      <c r="O1301" s="74">
        <f t="shared" si="7"/>
        <v>0.853</v>
      </c>
      <c r="P1301" s="74">
        <f t="shared" si="8"/>
        <v>1.186</v>
      </c>
    </row>
    <row r="1302">
      <c r="A1302" s="33" t="s">
        <v>148</v>
      </c>
      <c r="B1302" s="68" t="s">
        <v>162</v>
      </c>
      <c r="C1302" s="35" t="s">
        <v>48</v>
      </c>
      <c r="D1302" s="73" t="str">
        <f t="shared" si="2"/>
        <v>Europe/Finland-Europe/2000</v>
      </c>
      <c r="E1302" s="59"/>
      <c r="F1302" s="69"/>
      <c r="G1302" s="69"/>
      <c r="H1302" s="69"/>
      <c r="I1302" s="56">
        <v>0.372</v>
      </c>
      <c r="J1302" s="56">
        <v>0.72</v>
      </c>
      <c r="K1302" s="74" t="str">
        <f t="shared" si="3"/>
        <v/>
      </c>
      <c r="L1302" s="75" t="str">
        <f t="shared" si="4"/>
        <v/>
      </c>
      <c r="M1302" s="75" t="str">
        <f t="shared" si="5"/>
        <v/>
      </c>
      <c r="N1302" s="75" t="str">
        <f t="shared" si="6"/>
        <v/>
      </c>
      <c r="O1302" s="74">
        <f t="shared" si="7"/>
        <v>0.372</v>
      </c>
      <c r="P1302" s="74">
        <f t="shared" si="8"/>
        <v>0.72</v>
      </c>
    </row>
    <row r="1303">
      <c r="A1303" s="33" t="s">
        <v>148</v>
      </c>
      <c r="B1303" s="68" t="s">
        <v>162</v>
      </c>
      <c r="C1303" s="35" t="s">
        <v>49</v>
      </c>
      <c r="D1303" s="73" t="str">
        <f t="shared" si="2"/>
        <v>Europe/Finland-Europe/2001</v>
      </c>
      <c r="E1303" s="59"/>
      <c r="F1303" s="69"/>
      <c r="G1303" s="69"/>
      <c r="H1303" s="69"/>
      <c r="I1303" s="56">
        <v>0.431</v>
      </c>
      <c r="J1303" s="56">
        <v>0.805</v>
      </c>
      <c r="K1303" s="74" t="str">
        <f t="shared" si="3"/>
        <v/>
      </c>
      <c r="L1303" s="75" t="str">
        <f t="shared" si="4"/>
        <v/>
      </c>
      <c r="M1303" s="75" t="str">
        <f t="shared" si="5"/>
        <v/>
      </c>
      <c r="N1303" s="75" t="str">
        <f t="shared" si="6"/>
        <v/>
      </c>
      <c r="O1303" s="74">
        <f t="shared" si="7"/>
        <v>0.431</v>
      </c>
      <c r="P1303" s="74">
        <f t="shared" si="8"/>
        <v>0.805</v>
      </c>
    </row>
    <row r="1304">
      <c r="A1304" s="33" t="s">
        <v>148</v>
      </c>
      <c r="B1304" s="68" t="s">
        <v>162</v>
      </c>
      <c r="C1304" s="35" t="s">
        <v>50</v>
      </c>
      <c r="D1304" s="73" t="str">
        <f t="shared" si="2"/>
        <v>Europe/Finland-Europe/2002</v>
      </c>
      <c r="E1304" s="59"/>
      <c r="F1304" s="69"/>
      <c r="G1304" s="69"/>
      <c r="H1304" s="69"/>
      <c r="I1304" s="56">
        <v>0.624</v>
      </c>
      <c r="J1304" s="56">
        <v>0.869</v>
      </c>
      <c r="K1304" s="74" t="str">
        <f t="shared" si="3"/>
        <v/>
      </c>
      <c r="L1304" s="75" t="str">
        <f t="shared" si="4"/>
        <v/>
      </c>
      <c r="M1304" s="75" t="str">
        <f t="shared" si="5"/>
        <v/>
      </c>
      <c r="N1304" s="75" t="str">
        <f t="shared" si="6"/>
        <v/>
      </c>
      <c r="O1304" s="74">
        <f t="shared" si="7"/>
        <v>0.624</v>
      </c>
      <c r="P1304" s="74">
        <f t="shared" si="8"/>
        <v>0.869</v>
      </c>
    </row>
    <row r="1305">
      <c r="A1305" s="33" t="s">
        <v>148</v>
      </c>
      <c r="B1305" s="68" t="s">
        <v>162</v>
      </c>
      <c r="C1305" s="35" t="s">
        <v>51</v>
      </c>
      <c r="D1305" s="73" t="str">
        <f t="shared" si="2"/>
        <v>Europe/Finland-Europe/2003</v>
      </c>
      <c r="E1305" s="59"/>
      <c r="F1305" s="72">
        <v>31.0</v>
      </c>
      <c r="G1305" s="69"/>
      <c r="H1305" s="69"/>
      <c r="I1305" s="56">
        <v>0.692</v>
      </c>
      <c r="J1305" s="56">
        <v>0.911</v>
      </c>
      <c r="K1305" s="74" t="str">
        <f t="shared" si="3"/>
        <v/>
      </c>
      <c r="L1305" s="75">
        <f t="shared" si="4"/>
        <v>31</v>
      </c>
      <c r="M1305" s="75" t="str">
        <f t="shared" si="5"/>
        <v/>
      </c>
      <c r="N1305" s="75" t="str">
        <f t="shared" si="6"/>
        <v/>
      </c>
      <c r="O1305" s="74">
        <f t="shared" si="7"/>
        <v>0.692</v>
      </c>
      <c r="P1305" s="74">
        <f t="shared" si="8"/>
        <v>0.911</v>
      </c>
    </row>
    <row r="1306">
      <c r="A1306" s="33" t="s">
        <v>148</v>
      </c>
      <c r="B1306" s="68" t="s">
        <v>162</v>
      </c>
      <c r="C1306" s="35" t="s">
        <v>52</v>
      </c>
      <c r="D1306" s="73" t="str">
        <f t="shared" si="2"/>
        <v>Europe/Finland-Europe/2004</v>
      </c>
      <c r="E1306" s="59"/>
      <c r="F1306" s="72">
        <v>14.0</v>
      </c>
      <c r="G1306" s="69"/>
      <c r="H1306" s="69"/>
      <c r="I1306" s="56">
        <v>0.724</v>
      </c>
      <c r="J1306" s="56">
        <v>0.954</v>
      </c>
      <c r="K1306" s="74" t="str">
        <f t="shared" si="3"/>
        <v/>
      </c>
      <c r="L1306" s="75">
        <f t="shared" si="4"/>
        <v>14</v>
      </c>
      <c r="M1306" s="75" t="str">
        <f t="shared" si="5"/>
        <v/>
      </c>
      <c r="N1306" s="75" t="str">
        <f t="shared" si="6"/>
        <v/>
      </c>
      <c r="O1306" s="74">
        <f t="shared" si="7"/>
        <v>0.724</v>
      </c>
      <c r="P1306" s="74">
        <f t="shared" si="8"/>
        <v>0.954</v>
      </c>
    </row>
    <row r="1307">
      <c r="A1307" s="33" t="s">
        <v>148</v>
      </c>
      <c r="B1307" s="68" t="s">
        <v>162</v>
      </c>
      <c r="C1307" s="35" t="s">
        <v>53</v>
      </c>
      <c r="D1307" s="73" t="str">
        <f t="shared" si="2"/>
        <v>Europe/Finland-Europe/2005</v>
      </c>
      <c r="E1307" s="56">
        <v>0.495</v>
      </c>
      <c r="F1307" s="72">
        <v>14.0</v>
      </c>
      <c r="G1307" s="69"/>
      <c r="H1307" s="72">
        <v>269.0</v>
      </c>
      <c r="I1307" s="56">
        <v>0.745</v>
      </c>
      <c r="J1307" s="56">
        <v>1.005</v>
      </c>
      <c r="K1307" s="74">
        <f t="shared" si="3"/>
        <v>0.495</v>
      </c>
      <c r="L1307" s="75">
        <f t="shared" si="4"/>
        <v>14</v>
      </c>
      <c r="M1307" s="75" t="str">
        <f t="shared" si="5"/>
        <v/>
      </c>
      <c r="N1307" s="75">
        <f t="shared" si="6"/>
        <v>269</v>
      </c>
      <c r="O1307" s="74">
        <f t="shared" si="7"/>
        <v>0.745</v>
      </c>
      <c r="P1307" s="74">
        <f t="shared" si="8"/>
        <v>1.005</v>
      </c>
    </row>
    <row r="1308">
      <c r="A1308" s="33" t="s">
        <v>148</v>
      </c>
      <c r="B1308" s="68" t="s">
        <v>162</v>
      </c>
      <c r="C1308" s="35" t="s">
        <v>54</v>
      </c>
      <c r="D1308" s="73" t="str">
        <f t="shared" si="2"/>
        <v>Europe/Finland-Europe/2006</v>
      </c>
      <c r="E1308" s="56">
        <v>0.477</v>
      </c>
      <c r="F1308" s="72">
        <v>14.0</v>
      </c>
      <c r="G1308" s="69"/>
      <c r="H1308" s="72">
        <v>269.0</v>
      </c>
      <c r="I1308" s="56">
        <v>0.797</v>
      </c>
      <c r="J1308" s="56">
        <v>1.076</v>
      </c>
      <c r="K1308" s="74">
        <f t="shared" si="3"/>
        <v>0.477</v>
      </c>
      <c r="L1308" s="75">
        <f t="shared" si="4"/>
        <v>14</v>
      </c>
      <c r="M1308" s="75" t="str">
        <f t="shared" si="5"/>
        <v/>
      </c>
      <c r="N1308" s="75">
        <f t="shared" si="6"/>
        <v>269</v>
      </c>
      <c r="O1308" s="74">
        <f t="shared" si="7"/>
        <v>0.797</v>
      </c>
      <c r="P1308" s="74">
        <f t="shared" si="8"/>
        <v>1.076</v>
      </c>
    </row>
    <row r="1309">
      <c r="A1309" s="33" t="s">
        <v>148</v>
      </c>
      <c r="B1309" s="68" t="s">
        <v>162</v>
      </c>
      <c r="C1309" s="35" t="s">
        <v>55</v>
      </c>
      <c r="D1309" s="73" t="str">
        <f t="shared" si="2"/>
        <v>Europe/Finland-Europe/2007</v>
      </c>
      <c r="E1309" s="56">
        <v>0.478</v>
      </c>
      <c r="F1309" s="72">
        <v>14.0</v>
      </c>
      <c r="G1309" s="69"/>
      <c r="H1309" s="72">
        <v>269.0</v>
      </c>
      <c r="I1309" s="56">
        <v>0.808</v>
      </c>
      <c r="J1309" s="56">
        <v>1.149</v>
      </c>
      <c r="K1309" s="74">
        <f t="shared" si="3"/>
        <v>0.478</v>
      </c>
      <c r="L1309" s="75">
        <f t="shared" si="4"/>
        <v>14</v>
      </c>
      <c r="M1309" s="75" t="str">
        <f t="shared" si="5"/>
        <v/>
      </c>
      <c r="N1309" s="75">
        <f t="shared" si="6"/>
        <v>269</v>
      </c>
      <c r="O1309" s="74">
        <f t="shared" si="7"/>
        <v>0.808</v>
      </c>
      <c r="P1309" s="74">
        <f t="shared" si="8"/>
        <v>1.149</v>
      </c>
    </row>
    <row r="1310">
      <c r="A1310" s="33" t="s">
        <v>148</v>
      </c>
      <c r="B1310" s="68" t="s">
        <v>162</v>
      </c>
      <c r="C1310" s="35" t="s">
        <v>56</v>
      </c>
      <c r="D1310" s="73" t="str">
        <f t="shared" si="2"/>
        <v>Europe/Finland-Europe/2008</v>
      </c>
      <c r="E1310" s="56">
        <v>0.478</v>
      </c>
      <c r="F1310" s="72">
        <v>14.0</v>
      </c>
      <c r="G1310" s="69"/>
      <c r="H1310" s="72">
        <v>269.0</v>
      </c>
      <c r="I1310" s="56">
        <v>0.837</v>
      </c>
      <c r="J1310" s="56">
        <v>1.284</v>
      </c>
      <c r="K1310" s="74">
        <f t="shared" si="3"/>
        <v>0.478</v>
      </c>
      <c r="L1310" s="75">
        <f t="shared" si="4"/>
        <v>14</v>
      </c>
      <c r="M1310" s="75" t="str">
        <f t="shared" si="5"/>
        <v/>
      </c>
      <c r="N1310" s="75">
        <f t="shared" si="6"/>
        <v>269</v>
      </c>
      <c r="O1310" s="74">
        <f t="shared" si="7"/>
        <v>0.837</v>
      </c>
      <c r="P1310" s="74">
        <f t="shared" si="8"/>
        <v>1.284</v>
      </c>
    </row>
    <row r="1311">
      <c r="A1311" s="33" t="s">
        <v>148</v>
      </c>
      <c r="B1311" s="68" t="s">
        <v>162</v>
      </c>
      <c r="C1311" s="35" t="s">
        <v>57</v>
      </c>
      <c r="D1311" s="73" t="str">
        <f t="shared" si="2"/>
        <v>Europe/Finland-Europe/2009</v>
      </c>
      <c r="E1311" s="56">
        <v>0.477</v>
      </c>
      <c r="F1311" s="72">
        <v>14.0</v>
      </c>
      <c r="G1311" s="69"/>
      <c r="H1311" s="72">
        <v>243.0</v>
      </c>
      <c r="I1311" s="56">
        <v>0.825</v>
      </c>
      <c r="J1311" s="56">
        <v>1.441</v>
      </c>
      <c r="K1311" s="74">
        <f t="shared" si="3"/>
        <v>0.477</v>
      </c>
      <c r="L1311" s="75">
        <f t="shared" si="4"/>
        <v>14</v>
      </c>
      <c r="M1311" s="75" t="str">
        <f t="shared" si="5"/>
        <v/>
      </c>
      <c r="N1311" s="75">
        <f t="shared" si="6"/>
        <v>243</v>
      </c>
      <c r="O1311" s="74">
        <f t="shared" si="7"/>
        <v>0.825</v>
      </c>
      <c r="P1311" s="74">
        <f t="shared" si="8"/>
        <v>1.441</v>
      </c>
    </row>
    <row r="1312">
      <c r="A1312" s="33" t="s">
        <v>148</v>
      </c>
      <c r="B1312" s="68" t="s">
        <v>162</v>
      </c>
      <c r="C1312" s="35" t="s">
        <v>58</v>
      </c>
      <c r="D1312" s="73" t="str">
        <f t="shared" si="2"/>
        <v>Europe/Finland-Europe/2010</v>
      </c>
      <c r="E1312" s="56">
        <v>0.408</v>
      </c>
      <c r="F1312" s="72">
        <v>14.0</v>
      </c>
      <c r="G1312" s="69"/>
      <c r="H1312" s="72">
        <v>243.0</v>
      </c>
      <c r="I1312" s="56">
        <v>0.869</v>
      </c>
      <c r="J1312" s="56">
        <v>1.563</v>
      </c>
      <c r="K1312" s="74">
        <f t="shared" si="3"/>
        <v>0.408</v>
      </c>
      <c r="L1312" s="75">
        <f t="shared" si="4"/>
        <v>14</v>
      </c>
      <c r="M1312" s="75" t="str">
        <f t="shared" si="5"/>
        <v/>
      </c>
      <c r="N1312" s="75">
        <f t="shared" si="6"/>
        <v>243</v>
      </c>
      <c r="O1312" s="74">
        <f t="shared" si="7"/>
        <v>0.869</v>
      </c>
      <c r="P1312" s="74">
        <f t="shared" si="8"/>
        <v>1.563</v>
      </c>
    </row>
    <row r="1313">
      <c r="A1313" s="33" t="s">
        <v>148</v>
      </c>
      <c r="B1313" s="68" t="s">
        <v>162</v>
      </c>
      <c r="C1313" s="35" t="s">
        <v>59</v>
      </c>
      <c r="D1313" s="73" t="str">
        <f t="shared" si="2"/>
        <v>Europe/Finland-Europe/2011</v>
      </c>
      <c r="E1313" s="56">
        <v>0.39</v>
      </c>
      <c r="F1313" s="72">
        <v>14.0</v>
      </c>
      <c r="G1313" s="69"/>
      <c r="H1313" s="72">
        <v>93.0</v>
      </c>
      <c r="I1313" s="56">
        <v>0.887</v>
      </c>
      <c r="J1313" s="56">
        <v>1.659</v>
      </c>
      <c r="K1313" s="74">
        <f t="shared" si="3"/>
        <v>0.39</v>
      </c>
      <c r="L1313" s="75">
        <f t="shared" si="4"/>
        <v>14</v>
      </c>
      <c r="M1313" s="75" t="str">
        <f t="shared" si="5"/>
        <v/>
      </c>
      <c r="N1313" s="75">
        <f t="shared" si="6"/>
        <v>93</v>
      </c>
      <c r="O1313" s="74">
        <f t="shared" si="7"/>
        <v>0.887</v>
      </c>
      <c r="P1313" s="74">
        <f t="shared" si="8"/>
        <v>1.659</v>
      </c>
    </row>
    <row r="1314">
      <c r="A1314" s="33" t="s">
        <v>148</v>
      </c>
      <c r="B1314" s="68" t="s">
        <v>162</v>
      </c>
      <c r="C1314" s="35" t="s">
        <v>60</v>
      </c>
      <c r="D1314" s="73" t="str">
        <f t="shared" si="2"/>
        <v>Europe/Finland-Europe/2012</v>
      </c>
      <c r="E1314" s="56">
        <v>0.406</v>
      </c>
      <c r="F1314" s="72">
        <v>14.0</v>
      </c>
      <c r="G1314" s="72">
        <v>12.0</v>
      </c>
      <c r="H1314" s="72">
        <v>93.0</v>
      </c>
      <c r="I1314" s="56">
        <v>0.899</v>
      </c>
      <c r="J1314" s="56">
        <v>1.723</v>
      </c>
      <c r="K1314" s="74">
        <f t="shared" si="3"/>
        <v>0.406</v>
      </c>
      <c r="L1314" s="75">
        <f t="shared" si="4"/>
        <v>14</v>
      </c>
      <c r="M1314" s="75">
        <f t="shared" si="5"/>
        <v>12</v>
      </c>
      <c r="N1314" s="75">
        <f t="shared" si="6"/>
        <v>93</v>
      </c>
      <c r="O1314" s="74">
        <f t="shared" si="7"/>
        <v>0.899</v>
      </c>
      <c r="P1314" s="74">
        <f t="shared" si="8"/>
        <v>1.723</v>
      </c>
    </row>
    <row r="1315">
      <c r="A1315" s="33" t="s">
        <v>148</v>
      </c>
      <c r="B1315" s="68" t="s">
        <v>163</v>
      </c>
      <c r="C1315" s="35" t="s">
        <v>48</v>
      </c>
      <c r="D1315" s="73" t="str">
        <f t="shared" si="2"/>
        <v>Europe/France-Europe/2000</v>
      </c>
      <c r="E1315" s="59"/>
      <c r="F1315" s="69"/>
      <c r="G1315" s="69"/>
      <c r="H1315" s="69"/>
      <c r="I1315" s="56">
        <v>0.143</v>
      </c>
      <c r="J1315" s="56">
        <v>0.491</v>
      </c>
      <c r="K1315" s="74" t="str">
        <f t="shared" si="3"/>
        <v/>
      </c>
      <c r="L1315" s="75" t="str">
        <f t="shared" si="4"/>
        <v/>
      </c>
      <c r="M1315" s="75" t="str">
        <f t="shared" si="5"/>
        <v/>
      </c>
      <c r="N1315" s="75" t="str">
        <f t="shared" si="6"/>
        <v/>
      </c>
      <c r="O1315" s="74">
        <f t="shared" si="7"/>
        <v>0.143</v>
      </c>
      <c r="P1315" s="74">
        <f t="shared" si="8"/>
        <v>0.491</v>
      </c>
    </row>
    <row r="1316">
      <c r="A1316" s="33" t="s">
        <v>148</v>
      </c>
      <c r="B1316" s="68" t="s">
        <v>163</v>
      </c>
      <c r="C1316" s="35" t="s">
        <v>49</v>
      </c>
      <c r="D1316" s="73" t="str">
        <f t="shared" si="2"/>
        <v>Europe/France-Europe/2001</v>
      </c>
      <c r="E1316" s="59"/>
      <c r="F1316" s="69"/>
      <c r="G1316" s="69"/>
      <c r="H1316" s="69"/>
      <c r="I1316" s="56">
        <v>0.263</v>
      </c>
      <c r="J1316" s="56">
        <v>0.621</v>
      </c>
      <c r="K1316" s="74" t="str">
        <f t="shared" si="3"/>
        <v/>
      </c>
      <c r="L1316" s="75" t="str">
        <f t="shared" si="4"/>
        <v/>
      </c>
      <c r="M1316" s="75" t="str">
        <f t="shared" si="5"/>
        <v/>
      </c>
      <c r="N1316" s="75" t="str">
        <f t="shared" si="6"/>
        <v/>
      </c>
      <c r="O1316" s="74">
        <f t="shared" si="7"/>
        <v>0.263</v>
      </c>
      <c r="P1316" s="74">
        <f t="shared" si="8"/>
        <v>0.621</v>
      </c>
    </row>
    <row r="1317">
      <c r="A1317" s="33" t="s">
        <v>148</v>
      </c>
      <c r="B1317" s="68" t="s">
        <v>163</v>
      </c>
      <c r="C1317" s="35" t="s">
        <v>50</v>
      </c>
      <c r="D1317" s="73" t="str">
        <f t="shared" si="2"/>
        <v>Europe/France-Europe/2002</v>
      </c>
      <c r="E1317" s="59"/>
      <c r="F1317" s="69"/>
      <c r="G1317" s="69"/>
      <c r="H1317" s="69"/>
      <c r="I1317" s="56">
        <v>0.302</v>
      </c>
      <c r="J1317" s="56">
        <v>0.643</v>
      </c>
      <c r="K1317" s="74" t="str">
        <f t="shared" si="3"/>
        <v/>
      </c>
      <c r="L1317" s="75" t="str">
        <f t="shared" si="4"/>
        <v/>
      </c>
      <c r="M1317" s="75" t="str">
        <f t="shared" si="5"/>
        <v/>
      </c>
      <c r="N1317" s="75" t="str">
        <f t="shared" si="6"/>
        <v/>
      </c>
      <c r="O1317" s="74">
        <f t="shared" si="7"/>
        <v>0.302</v>
      </c>
      <c r="P1317" s="74">
        <f t="shared" si="8"/>
        <v>0.643</v>
      </c>
    </row>
    <row r="1318">
      <c r="A1318" s="33" t="s">
        <v>148</v>
      </c>
      <c r="B1318" s="68" t="s">
        <v>163</v>
      </c>
      <c r="C1318" s="35" t="s">
        <v>51</v>
      </c>
      <c r="D1318" s="73" t="str">
        <f t="shared" si="2"/>
        <v>Europe/France-Europe/2003</v>
      </c>
      <c r="E1318" s="59"/>
      <c r="F1318" s="72">
        <v>41.0</v>
      </c>
      <c r="G1318" s="69"/>
      <c r="H1318" s="69"/>
      <c r="I1318" s="56">
        <v>0.361</v>
      </c>
      <c r="J1318" s="56">
        <v>0.689</v>
      </c>
      <c r="K1318" s="74" t="str">
        <f t="shared" si="3"/>
        <v/>
      </c>
      <c r="L1318" s="75">
        <f t="shared" si="4"/>
        <v>41</v>
      </c>
      <c r="M1318" s="75" t="str">
        <f t="shared" si="5"/>
        <v/>
      </c>
      <c r="N1318" s="75" t="str">
        <f t="shared" si="6"/>
        <v/>
      </c>
      <c r="O1318" s="74">
        <f t="shared" si="7"/>
        <v>0.361</v>
      </c>
      <c r="P1318" s="74">
        <f t="shared" si="8"/>
        <v>0.689</v>
      </c>
    </row>
    <row r="1319">
      <c r="A1319" s="33" t="s">
        <v>148</v>
      </c>
      <c r="B1319" s="68" t="s">
        <v>163</v>
      </c>
      <c r="C1319" s="35" t="s">
        <v>52</v>
      </c>
      <c r="D1319" s="73" t="str">
        <f t="shared" si="2"/>
        <v>Europe/France-Europe/2004</v>
      </c>
      <c r="E1319" s="59"/>
      <c r="F1319" s="72">
        <v>7.0</v>
      </c>
      <c r="G1319" s="69"/>
      <c r="H1319" s="69"/>
      <c r="I1319" s="56">
        <v>0.392</v>
      </c>
      <c r="J1319" s="56">
        <v>0.73</v>
      </c>
      <c r="K1319" s="74" t="str">
        <f t="shared" si="3"/>
        <v/>
      </c>
      <c r="L1319" s="75">
        <f t="shared" si="4"/>
        <v>7</v>
      </c>
      <c r="M1319" s="75" t="str">
        <f t="shared" si="5"/>
        <v/>
      </c>
      <c r="N1319" s="75" t="str">
        <f t="shared" si="6"/>
        <v/>
      </c>
      <c r="O1319" s="74">
        <f t="shared" si="7"/>
        <v>0.392</v>
      </c>
      <c r="P1319" s="74">
        <f t="shared" si="8"/>
        <v>0.73</v>
      </c>
    </row>
    <row r="1320">
      <c r="A1320" s="33" t="s">
        <v>148</v>
      </c>
      <c r="B1320" s="68" t="s">
        <v>163</v>
      </c>
      <c r="C1320" s="35" t="s">
        <v>53</v>
      </c>
      <c r="D1320" s="73" t="str">
        <f t="shared" si="2"/>
        <v>Europe/France-Europe/2005</v>
      </c>
      <c r="E1320" s="56">
        <v>0.651</v>
      </c>
      <c r="F1320" s="72">
        <v>7.0</v>
      </c>
      <c r="G1320" s="69"/>
      <c r="H1320" s="72">
        <v>132.0</v>
      </c>
      <c r="I1320" s="56">
        <v>0.429</v>
      </c>
      <c r="J1320" s="56">
        <v>0.783</v>
      </c>
      <c r="K1320" s="74">
        <f t="shared" si="3"/>
        <v>0.651</v>
      </c>
      <c r="L1320" s="75">
        <f t="shared" si="4"/>
        <v>7</v>
      </c>
      <c r="M1320" s="75" t="str">
        <f t="shared" si="5"/>
        <v/>
      </c>
      <c r="N1320" s="75">
        <f t="shared" si="6"/>
        <v>132</v>
      </c>
      <c r="O1320" s="74">
        <f t="shared" si="7"/>
        <v>0.429</v>
      </c>
      <c r="P1320" s="74">
        <f t="shared" si="8"/>
        <v>0.783</v>
      </c>
    </row>
    <row r="1321">
      <c r="A1321" s="33" t="s">
        <v>148</v>
      </c>
      <c r="B1321" s="68" t="s">
        <v>163</v>
      </c>
      <c r="C1321" s="35" t="s">
        <v>54</v>
      </c>
      <c r="D1321" s="73" t="str">
        <f t="shared" si="2"/>
        <v>Europe/France-Europe/2006</v>
      </c>
      <c r="E1321" s="56">
        <v>0.65</v>
      </c>
      <c r="F1321" s="72">
        <v>7.0</v>
      </c>
      <c r="G1321" s="69"/>
      <c r="H1321" s="72">
        <v>132.0</v>
      </c>
      <c r="I1321" s="56">
        <v>0.469</v>
      </c>
      <c r="J1321" s="56">
        <v>0.835</v>
      </c>
      <c r="K1321" s="74">
        <f t="shared" si="3"/>
        <v>0.65</v>
      </c>
      <c r="L1321" s="75">
        <f t="shared" si="4"/>
        <v>7</v>
      </c>
      <c r="M1321" s="75" t="str">
        <f t="shared" si="5"/>
        <v/>
      </c>
      <c r="N1321" s="75">
        <f t="shared" si="6"/>
        <v>132</v>
      </c>
      <c r="O1321" s="74">
        <f t="shared" si="7"/>
        <v>0.469</v>
      </c>
      <c r="P1321" s="74">
        <f t="shared" si="8"/>
        <v>0.835</v>
      </c>
    </row>
    <row r="1322">
      <c r="A1322" s="33" t="s">
        <v>148</v>
      </c>
      <c r="B1322" s="68" t="s">
        <v>163</v>
      </c>
      <c r="C1322" s="35" t="s">
        <v>55</v>
      </c>
      <c r="D1322" s="73" t="str">
        <f t="shared" si="2"/>
        <v>Europe/France-Europe/2007</v>
      </c>
      <c r="E1322" s="56">
        <v>0.65</v>
      </c>
      <c r="F1322" s="72">
        <v>7.0</v>
      </c>
      <c r="G1322" s="69"/>
      <c r="H1322" s="72">
        <v>132.0</v>
      </c>
      <c r="I1322" s="56">
        <v>0.661</v>
      </c>
      <c r="J1322" s="56">
        <v>0.89</v>
      </c>
      <c r="K1322" s="74">
        <f t="shared" si="3"/>
        <v>0.65</v>
      </c>
      <c r="L1322" s="75">
        <f t="shared" si="4"/>
        <v>7</v>
      </c>
      <c r="M1322" s="75" t="str">
        <f t="shared" si="5"/>
        <v/>
      </c>
      <c r="N1322" s="75">
        <f t="shared" si="6"/>
        <v>132</v>
      </c>
      <c r="O1322" s="74">
        <f t="shared" si="7"/>
        <v>0.661</v>
      </c>
      <c r="P1322" s="74">
        <f t="shared" si="8"/>
        <v>0.89</v>
      </c>
    </row>
    <row r="1323">
      <c r="A1323" s="33" t="s">
        <v>148</v>
      </c>
      <c r="B1323" s="68" t="s">
        <v>163</v>
      </c>
      <c r="C1323" s="35" t="s">
        <v>56</v>
      </c>
      <c r="D1323" s="73" t="str">
        <f t="shared" si="2"/>
        <v>Europe/France-Europe/2008</v>
      </c>
      <c r="E1323" s="56">
        <v>0.645</v>
      </c>
      <c r="F1323" s="72">
        <v>7.0</v>
      </c>
      <c r="G1323" s="69"/>
      <c r="H1323" s="72">
        <v>132.0</v>
      </c>
      <c r="I1323" s="56">
        <v>0.707</v>
      </c>
      <c r="J1323" s="56">
        <v>0.927</v>
      </c>
      <c r="K1323" s="74">
        <f t="shared" si="3"/>
        <v>0.645</v>
      </c>
      <c r="L1323" s="75">
        <f t="shared" si="4"/>
        <v>7</v>
      </c>
      <c r="M1323" s="75" t="str">
        <f t="shared" si="5"/>
        <v/>
      </c>
      <c r="N1323" s="75">
        <f t="shared" si="6"/>
        <v>132</v>
      </c>
      <c r="O1323" s="74">
        <f t="shared" si="7"/>
        <v>0.707</v>
      </c>
      <c r="P1323" s="74">
        <f t="shared" si="8"/>
        <v>0.927</v>
      </c>
    </row>
    <row r="1324">
      <c r="A1324" s="33" t="s">
        <v>148</v>
      </c>
      <c r="B1324" s="68" t="s">
        <v>163</v>
      </c>
      <c r="C1324" s="35" t="s">
        <v>57</v>
      </c>
      <c r="D1324" s="73" t="str">
        <f t="shared" si="2"/>
        <v>Europe/France-Europe/2009</v>
      </c>
      <c r="E1324" s="56">
        <v>0.648</v>
      </c>
      <c r="F1324" s="72">
        <v>7.0</v>
      </c>
      <c r="G1324" s="69"/>
      <c r="H1324" s="72">
        <v>132.0</v>
      </c>
      <c r="I1324" s="56">
        <v>0.716</v>
      </c>
      <c r="J1324" s="56">
        <v>0.921</v>
      </c>
      <c r="K1324" s="74">
        <f t="shared" si="3"/>
        <v>0.648</v>
      </c>
      <c r="L1324" s="75">
        <f t="shared" si="4"/>
        <v>7</v>
      </c>
      <c r="M1324" s="75" t="str">
        <f t="shared" si="5"/>
        <v/>
      </c>
      <c r="N1324" s="75">
        <f t="shared" si="6"/>
        <v>132</v>
      </c>
      <c r="O1324" s="74">
        <f t="shared" si="7"/>
        <v>0.716</v>
      </c>
      <c r="P1324" s="74">
        <f t="shared" si="8"/>
        <v>0.921</v>
      </c>
    </row>
    <row r="1325">
      <c r="A1325" s="33" t="s">
        <v>148</v>
      </c>
      <c r="B1325" s="68" t="s">
        <v>163</v>
      </c>
      <c r="C1325" s="35" t="s">
        <v>58</v>
      </c>
      <c r="D1325" s="73" t="str">
        <f t="shared" si="2"/>
        <v>Europe/France-Europe/2010</v>
      </c>
      <c r="E1325" s="56">
        <v>0.648</v>
      </c>
      <c r="F1325" s="72">
        <v>7.0</v>
      </c>
      <c r="G1325" s="69"/>
      <c r="H1325" s="72">
        <v>132.0</v>
      </c>
      <c r="I1325" s="56">
        <v>0.773</v>
      </c>
      <c r="J1325" s="56">
        <v>0.914</v>
      </c>
      <c r="K1325" s="74">
        <f t="shared" si="3"/>
        <v>0.648</v>
      </c>
      <c r="L1325" s="75">
        <f t="shared" si="4"/>
        <v>7</v>
      </c>
      <c r="M1325" s="75" t="str">
        <f t="shared" si="5"/>
        <v/>
      </c>
      <c r="N1325" s="75">
        <f t="shared" si="6"/>
        <v>132</v>
      </c>
      <c r="O1325" s="74">
        <f t="shared" si="7"/>
        <v>0.773</v>
      </c>
      <c r="P1325" s="74">
        <f t="shared" si="8"/>
        <v>0.914</v>
      </c>
    </row>
    <row r="1326">
      <c r="A1326" s="33" t="s">
        <v>148</v>
      </c>
      <c r="B1326" s="68" t="s">
        <v>163</v>
      </c>
      <c r="C1326" s="35" t="s">
        <v>59</v>
      </c>
      <c r="D1326" s="73" t="str">
        <f t="shared" si="2"/>
        <v>Europe/France-Europe/2011</v>
      </c>
      <c r="E1326" s="56">
        <v>0.647</v>
      </c>
      <c r="F1326" s="72">
        <v>7.0</v>
      </c>
      <c r="G1326" s="69"/>
      <c r="H1326" s="72">
        <v>132.0</v>
      </c>
      <c r="I1326" s="56">
        <v>0.778</v>
      </c>
      <c r="J1326" s="56">
        <v>0.941</v>
      </c>
      <c r="K1326" s="74">
        <f t="shared" si="3"/>
        <v>0.647</v>
      </c>
      <c r="L1326" s="75">
        <f t="shared" si="4"/>
        <v>7</v>
      </c>
      <c r="M1326" s="75" t="str">
        <f t="shared" si="5"/>
        <v/>
      </c>
      <c r="N1326" s="75">
        <f t="shared" si="6"/>
        <v>132</v>
      </c>
      <c r="O1326" s="74">
        <f t="shared" si="7"/>
        <v>0.778</v>
      </c>
      <c r="P1326" s="74">
        <f t="shared" si="8"/>
        <v>0.941</v>
      </c>
    </row>
    <row r="1327">
      <c r="A1327" s="33" t="s">
        <v>148</v>
      </c>
      <c r="B1327" s="68" t="s">
        <v>163</v>
      </c>
      <c r="C1327" s="35" t="s">
        <v>60</v>
      </c>
      <c r="D1327" s="73" t="str">
        <f t="shared" si="2"/>
        <v>Europe/France-Europe/2012</v>
      </c>
      <c r="E1327" s="56">
        <v>0.647</v>
      </c>
      <c r="F1327" s="72">
        <v>7.0</v>
      </c>
      <c r="G1327" s="72">
        <v>35.0</v>
      </c>
      <c r="H1327" s="72">
        <v>132.0</v>
      </c>
      <c r="I1327" s="56">
        <v>0.814</v>
      </c>
      <c r="J1327" s="56">
        <v>0.974</v>
      </c>
      <c r="K1327" s="74">
        <f t="shared" si="3"/>
        <v>0.647</v>
      </c>
      <c r="L1327" s="75">
        <f t="shared" si="4"/>
        <v>7</v>
      </c>
      <c r="M1327" s="75">
        <f t="shared" si="5"/>
        <v>35</v>
      </c>
      <c r="N1327" s="75">
        <f t="shared" si="6"/>
        <v>132</v>
      </c>
      <c r="O1327" s="74">
        <f t="shared" si="7"/>
        <v>0.814</v>
      </c>
      <c r="P1327" s="74">
        <f t="shared" si="8"/>
        <v>0.974</v>
      </c>
    </row>
    <row r="1328">
      <c r="A1328" s="33" t="s">
        <v>148</v>
      </c>
      <c r="B1328" s="68" t="s">
        <v>164</v>
      </c>
      <c r="C1328" s="35" t="s">
        <v>48</v>
      </c>
      <c r="D1328" s="73" t="str">
        <f t="shared" si="2"/>
        <v>Europe/Germany-Europe/2000</v>
      </c>
      <c r="E1328" s="59"/>
      <c r="F1328" s="69"/>
      <c r="G1328" s="69"/>
      <c r="H1328" s="69"/>
      <c r="I1328" s="56">
        <v>0.302</v>
      </c>
      <c r="J1328" s="56">
        <v>0.577</v>
      </c>
      <c r="K1328" s="74" t="str">
        <f t="shared" si="3"/>
        <v/>
      </c>
      <c r="L1328" s="75" t="str">
        <f t="shared" si="4"/>
        <v/>
      </c>
      <c r="M1328" s="75" t="str">
        <f t="shared" si="5"/>
        <v/>
      </c>
      <c r="N1328" s="75" t="str">
        <f t="shared" si="6"/>
        <v/>
      </c>
      <c r="O1328" s="74">
        <f t="shared" si="7"/>
        <v>0.302</v>
      </c>
      <c r="P1328" s="74">
        <f t="shared" si="8"/>
        <v>0.577</v>
      </c>
    </row>
    <row r="1329">
      <c r="A1329" s="33" t="s">
        <v>148</v>
      </c>
      <c r="B1329" s="68" t="s">
        <v>164</v>
      </c>
      <c r="C1329" s="35" t="s">
        <v>49</v>
      </c>
      <c r="D1329" s="73" t="str">
        <f t="shared" si="2"/>
        <v>Europe/Germany-Europe/2001</v>
      </c>
      <c r="E1329" s="59"/>
      <c r="F1329" s="69"/>
      <c r="G1329" s="69"/>
      <c r="H1329" s="69"/>
      <c r="I1329" s="56">
        <v>0.317</v>
      </c>
      <c r="J1329" s="56">
        <v>0.671</v>
      </c>
      <c r="K1329" s="74" t="str">
        <f t="shared" si="3"/>
        <v/>
      </c>
      <c r="L1329" s="75" t="str">
        <f t="shared" si="4"/>
        <v/>
      </c>
      <c r="M1329" s="75" t="str">
        <f t="shared" si="5"/>
        <v/>
      </c>
      <c r="N1329" s="75" t="str">
        <f t="shared" si="6"/>
        <v/>
      </c>
      <c r="O1329" s="74">
        <f t="shared" si="7"/>
        <v>0.317</v>
      </c>
      <c r="P1329" s="74">
        <f t="shared" si="8"/>
        <v>0.671</v>
      </c>
    </row>
    <row r="1330">
      <c r="A1330" s="33" t="s">
        <v>148</v>
      </c>
      <c r="B1330" s="68" t="s">
        <v>164</v>
      </c>
      <c r="C1330" s="35" t="s">
        <v>50</v>
      </c>
      <c r="D1330" s="73" t="str">
        <f t="shared" si="2"/>
        <v>Europe/Germany-Europe/2002</v>
      </c>
      <c r="E1330" s="59"/>
      <c r="F1330" s="69"/>
      <c r="G1330" s="69"/>
      <c r="H1330" s="69"/>
      <c r="I1330" s="56">
        <v>0.488</v>
      </c>
      <c r="J1330" s="56">
        <v>0.707</v>
      </c>
      <c r="K1330" s="74" t="str">
        <f t="shared" si="3"/>
        <v/>
      </c>
      <c r="L1330" s="75" t="str">
        <f t="shared" si="4"/>
        <v/>
      </c>
      <c r="M1330" s="75" t="str">
        <f t="shared" si="5"/>
        <v/>
      </c>
      <c r="N1330" s="75" t="str">
        <f t="shared" si="6"/>
        <v/>
      </c>
      <c r="O1330" s="74">
        <f t="shared" si="7"/>
        <v>0.488</v>
      </c>
      <c r="P1330" s="74">
        <f t="shared" si="8"/>
        <v>0.707</v>
      </c>
    </row>
    <row r="1331">
      <c r="A1331" s="33" t="s">
        <v>148</v>
      </c>
      <c r="B1331" s="68" t="s">
        <v>164</v>
      </c>
      <c r="C1331" s="35" t="s">
        <v>51</v>
      </c>
      <c r="D1331" s="73" t="str">
        <f t="shared" si="2"/>
        <v>Europe/Germany-Europe/2003</v>
      </c>
      <c r="E1331" s="59"/>
      <c r="F1331" s="72">
        <v>45.0</v>
      </c>
      <c r="G1331" s="69"/>
      <c r="H1331" s="69"/>
      <c r="I1331" s="56">
        <v>0.559</v>
      </c>
      <c r="J1331" s="56">
        <v>0.773</v>
      </c>
      <c r="K1331" s="74" t="str">
        <f t="shared" si="3"/>
        <v/>
      </c>
      <c r="L1331" s="75">
        <f t="shared" si="4"/>
        <v>45</v>
      </c>
      <c r="M1331" s="75" t="str">
        <f t="shared" si="5"/>
        <v/>
      </c>
      <c r="N1331" s="75" t="str">
        <f t="shared" si="6"/>
        <v/>
      </c>
      <c r="O1331" s="74">
        <f t="shared" si="7"/>
        <v>0.559</v>
      </c>
      <c r="P1331" s="74">
        <f t="shared" si="8"/>
        <v>0.773</v>
      </c>
    </row>
    <row r="1332">
      <c r="A1332" s="33" t="s">
        <v>148</v>
      </c>
      <c r="B1332" s="68" t="s">
        <v>164</v>
      </c>
      <c r="C1332" s="35" t="s">
        <v>52</v>
      </c>
      <c r="D1332" s="73" t="str">
        <f t="shared" si="2"/>
        <v>Europe/Germany-Europe/2004</v>
      </c>
      <c r="E1332" s="59"/>
      <c r="F1332" s="72">
        <v>45.0</v>
      </c>
      <c r="G1332" s="69"/>
      <c r="H1332" s="69"/>
      <c r="I1332" s="56">
        <v>0.647</v>
      </c>
      <c r="J1332" s="56">
        <v>0.851</v>
      </c>
      <c r="K1332" s="74" t="str">
        <f t="shared" si="3"/>
        <v/>
      </c>
      <c r="L1332" s="75">
        <f t="shared" si="4"/>
        <v>45</v>
      </c>
      <c r="M1332" s="75" t="str">
        <f t="shared" si="5"/>
        <v/>
      </c>
      <c r="N1332" s="75" t="str">
        <f t="shared" si="6"/>
        <v/>
      </c>
      <c r="O1332" s="74">
        <f t="shared" si="7"/>
        <v>0.647</v>
      </c>
      <c r="P1332" s="74">
        <f t="shared" si="8"/>
        <v>0.851</v>
      </c>
    </row>
    <row r="1333">
      <c r="A1333" s="33" t="s">
        <v>148</v>
      </c>
      <c r="B1333" s="68" t="s">
        <v>164</v>
      </c>
      <c r="C1333" s="35" t="s">
        <v>53</v>
      </c>
      <c r="D1333" s="73" t="str">
        <f t="shared" si="2"/>
        <v>Europe/Germany-Europe/2005</v>
      </c>
      <c r="E1333" s="56">
        <v>0.477</v>
      </c>
      <c r="F1333" s="72">
        <v>45.0</v>
      </c>
      <c r="G1333" s="69"/>
      <c r="H1333" s="72">
        <v>196.0</v>
      </c>
      <c r="I1333" s="56">
        <v>0.687</v>
      </c>
      <c r="J1333" s="56">
        <v>0.946</v>
      </c>
      <c r="K1333" s="74">
        <f t="shared" si="3"/>
        <v>0.477</v>
      </c>
      <c r="L1333" s="75">
        <f t="shared" si="4"/>
        <v>45</v>
      </c>
      <c r="M1333" s="75" t="str">
        <f t="shared" si="5"/>
        <v/>
      </c>
      <c r="N1333" s="75">
        <f t="shared" si="6"/>
        <v>196</v>
      </c>
      <c r="O1333" s="74">
        <f t="shared" si="7"/>
        <v>0.687</v>
      </c>
      <c r="P1333" s="74">
        <f t="shared" si="8"/>
        <v>0.946</v>
      </c>
    </row>
    <row r="1334">
      <c r="A1334" s="33" t="s">
        <v>148</v>
      </c>
      <c r="B1334" s="68" t="s">
        <v>164</v>
      </c>
      <c r="C1334" s="35" t="s">
        <v>54</v>
      </c>
      <c r="D1334" s="73" t="str">
        <f t="shared" si="2"/>
        <v>Europe/Germany-Europe/2006</v>
      </c>
      <c r="E1334" s="56">
        <v>0.474</v>
      </c>
      <c r="F1334" s="72">
        <v>24.0</v>
      </c>
      <c r="G1334" s="69"/>
      <c r="H1334" s="72">
        <v>196.0</v>
      </c>
      <c r="I1334" s="56">
        <v>0.722</v>
      </c>
      <c r="J1334" s="56">
        <v>1.023</v>
      </c>
      <c r="K1334" s="74">
        <f t="shared" si="3"/>
        <v>0.474</v>
      </c>
      <c r="L1334" s="75">
        <f t="shared" si="4"/>
        <v>24</v>
      </c>
      <c r="M1334" s="75" t="str">
        <f t="shared" si="5"/>
        <v/>
      </c>
      <c r="N1334" s="75">
        <f t="shared" si="6"/>
        <v>196</v>
      </c>
      <c r="O1334" s="74">
        <f t="shared" si="7"/>
        <v>0.722</v>
      </c>
      <c r="P1334" s="74">
        <f t="shared" si="8"/>
        <v>1.023</v>
      </c>
    </row>
    <row r="1335">
      <c r="A1335" s="33" t="s">
        <v>148</v>
      </c>
      <c r="B1335" s="68" t="s">
        <v>164</v>
      </c>
      <c r="C1335" s="35" t="s">
        <v>55</v>
      </c>
      <c r="D1335" s="73" t="str">
        <f t="shared" si="2"/>
        <v>Europe/Germany-Europe/2007</v>
      </c>
      <c r="E1335" s="56">
        <v>0.49</v>
      </c>
      <c r="F1335" s="72">
        <v>18.0</v>
      </c>
      <c r="G1335" s="69"/>
      <c r="H1335" s="72">
        <v>196.0</v>
      </c>
      <c r="I1335" s="56">
        <v>0.752</v>
      </c>
      <c r="J1335" s="56">
        <v>1.151</v>
      </c>
      <c r="K1335" s="74">
        <f t="shared" si="3"/>
        <v>0.49</v>
      </c>
      <c r="L1335" s="75">
        <f t="shared" si="4"/>
        <v>18</v>
      </c>
      <c r="M1335" s="75" t="str">
        <f t="shared" si="5"/>
        <v/>
      </c>
      <c r="N1335" s="75">
        <f t="shared" si="6"/>
        <v>196</v>
      </c>
      <c r="O1335" s="74">
        <f t="shared" si="7"/>
        <v>0.752</v>
      </c>
      <c r="P1335" s="74">
        <f t="shared" si="8"/>
        <v>1.151</v>
      </c>
    </row>
    <row r="1336">
      <c r="A1336" s="33" t="s">
        <v>148</v>
      </c>
      <c r="B1336" s="68" t="s">
        <v>164</v>
      </c>
      <c r="C1336" s="35" t="s">
        <v>56</v>
      </c>
      <c r="D1336" s="73" t="str">
        <f t="shared" si="2"/>
        <v>Europe/Germany-Europe/2008</v>
      </c>
      <c r="E1336" s="56">
        <v>0.494</v>
      </c>
      <c r="F1336" s="72">
        <v>18.0</v>
      </c>
      <c r="G1336" s="69"/>
      <c r="H1336" s="72">
        <v>196.0</v>
      </c>
      <c r="I1336" s="56">
        <v>0.78</v>
      </c>
      <c r="J1336" s="56">
        <v>1.266</v>
      </c>
      <c r="K1336" s="74">
        <f t="shared" si="3"/>
        <v>0.494</v>
      </c>
      <c r="L1336" s="75">
        <f t="shared" si="4"/>
        <v>18</v>
      </c>
      <c r="M1336" s="75" t="str">
        <f t="shared" si="5"/>
        <v/>
      </c>
      <c r="N1336" s="75">
        <f t="shared" si="6"/>
        <v>196</v>
      </c>
      <c r="O1336" s="74">
        <f t="shared" si="7"/>
        <v>0.78</v>
      </c>
      <c r="P1336" s="74">
        <f t="shared" si="8"/>
        <v>1.266</v>
      </c>
    </row>
    <row r="1337">
      <c r="A1337" s="33" t="s">
        <v>148</v>
      </c>
      <c r="B1337" s="68" t="s">
        <v>164</v>
      </c>
      <c r="C1337" s="35" t="s">
        <v>57</v>
      </c>
      <c r="D1337" s="73" t="str">
        <f t="shared" si="2"/>
        <v>Europe/Germany-Europe/2009</v>
      </c>
      <c r="E1337" s="56">
        <v>0.439</v>
      </c>
      <c r="F1337" s="72">
        <v>18.0</v>
      </c>
      <c r="G1337" s="69"/>
      <c r="H1337" s="72">
        <v>196.0</v>
      </c>
      <c r="I1337" s="56">
        <v>0.79</v>
      </c>
      <c r="J1337" s="56">
        <v>1.262</v>
      </c>
      <c r="K1337" s="74">
        <f t="shared" si="3"/>
        <v>0.439</v>
      </c>
      <c r="L1337" s="75">
        <f t="shared" si="4"/>
        <v>18</v>
      </c>
      <c r="M1337" s="75" t="str">
        <f t="shared" si="5"/>
        <v/>
      </c>
      <c r="N1337" s="75">
        <f t="shared" si="6"/>
        <v>196</v>
      </c>
      <c r="O1337" s="74">
        <f t="shared" si="7"/>
        <v>0.79</v>
      </c>
      <c r="P1337" s="74">
        <f t="shared" si="8"/>
        <v>1.262</v>
      </c>
    </row>
    <row r="1338">
      <c r="A1338" s="33" t="s">
        <v>148</v>
      </c>
      <c r="B1338" s="68" t="s">
        <v>164</v>
      </c>
      <c r="C1338" s="35" t="s">
        <v>58</v>
      </c>
      <c r="D1338" s="73" t="str">
        <f t="shared" si="2"/>
        <v>Europe/Germany-Europe/2010</v>
      </c>
      <c r="E1338" s="56">
        <v>0.47</v>
      </c>
      <c r="F1338" s="72">
        <v>15.0</v>
      </c>
      <c r="G1338" s="69"/>
      <c r="H1338" s="72">
        <v>215.0</v>
      </c>
      <c r="I1338" s="56">
        <v>0.82</v>
      </c>
      <c r="J1338" s="56">
        <v>1.065</v>
      </c>
      <c r="K1338" s="74">
        <f t="shared" si="3"/>
        <v>0.47</v>
      </c>
      <c r="L1338" s="75">
        <f t="shared" si="4"/>
        <v>15</v>
      </c>
      <c r="M1338" s="75" t="str">
        <f t="shared" si="5"/>
        <v/>
      </c>
      <c r="N1338" s="75">
        <f t="shared" si="6"/>
        <v>215</v>
      </c>
      <c r="O1338" s="74">
        <f t="shared" si="7"/>
        <v>0.82</v>
      </c>
      <c r="P1338" s="74">
        <f t="shared" si="8"/>
        <v>1.065</v>
      </c>
    </row>
    <row r="1339">
      <c r="A1339" s="33" t="s">
        <v>148</v>
      </c>
      <c r="B1339" s="68" t="s">
        <v>164</v>
      </c>
      <c r="C1339" s="35" t="s">
        <v>59</v>
      </c>
      <c r="D1339" s="73" t="str">
        <f t="shared" si="2"/>
        <v>Europe/Germany-Europe/2011</v>
      </c>
      <c r="E1339" s="56">
        <v>0.456</v>
      </c>
      <c r="F1339" s="72">
        <v>15.0</v>
      </c>
      <c r="G1339" s="69"/>
      <c r="H1339" s="72">
        <v>221.0</v>
      </c>
      <c r="I1339" s="56">
        <v>0.813</v>
      </c>
      <c r="J1339" s="56">
        <v>1.097</v>
      </c>
      <c r="K1339" s="74">
        <f t="shared" si="3"/>
        <v>0.456</v>
      </c>
      <c r="L1339" s="75">
        <f t="shared" si="4"/>
        <v>15</v>
      </c>
      <c r="M1339" s="75" t="str">
        <f t="shared" si="5"/>
        <v/>
      </c>
      <c r="N1339" s="75">
        <f t="shared" si="6"/>
        <v>221</v>
      </c>
      <c r="O1339" s="74">
        <f t="shared" si="7"/>
        <v>0.813</v>
      </c>
      <c r="P1339" s="74">
        <f t="shared" si="8"/>
        <v>1.097</v>
      </c>
    </row>
    <row r="1340">
      <c r="A1340" s="33" t="s">
        <v>148</v>
      </c>
      <c r="B1340" s="68" t="s">
        <v>164</v>
      </c>
      <c r="C1340" s="35" t="s">
        <v>60</v>
      </c>
      <c r="D1340" s="73" t="str">
        <f t="shared" si="2"/>
        <v>Europe/Germany-Europe/2012</v>
      </c>
      <c r="E1340" s="56">
        <v>0.459</v>
      </c>
      <c r="F1340" s="72">
        <v>15.0</v>
      </c>
      <c r="G1340" s="72">
        <v>19.0</v>
      </c>
      <c r="H1340" s="72">
        <v>207.0</v>
      </c>
      <c r="I1340" s="56">
        <v>0.823</v>
      </c>
      <c r="J1340" s="56">
        <v>1.116</v>
      </c>
      <c r="K1340" s="74">
        <f t="shared" si="3"/>
        <v>0.459</v>
      </c>
      <c r="L1340" s="75">
        <f t="shared" si="4"/>
        <v>15</v>
      </c>
      <c r="M1340" s="75">
        <f t="shared" si="5"/>
        <v>19</v>
      </c>
      <c r="N1340" s="75">
        <f t="shared" si="6"/>
        <v>207</v>
      </c>
      <c r="O1340" s="74">
        <f t="shared" si="7"/>
        <v>0.823</v>
      </c>
      <c r="P1340" s="74">
        <f t="shared" si="8"/>
        <v>1.116</v>
      </c>
    </row>
    <row r="1341">
      <c r="A1341" s="33" t="s">
        <v>148</v>
      </c>
      <c r="B1341" s="68" t="s">
        <v>165</v>
      </c>
      <c r="C1341" s="35" t="s">
        <v>48</v>
      </c>
      <c r="D1341" s="73" t="str">
        <f t="shared" si="2"/>
        <v>Europe/Greece-Europe/2000</v>
      </c>
      <c r="E1341" s="59"/>
      <c r="F1341" s="69"/>
      <c r="G1341" s="69"/>
      <c r="H1341" s="69"/>
      <c r="I1341" s="56">
        <v>0.091</v>
      </c>
      <c r="J1341" s="56">
        <v>0.54</v>
      </c>
      <c r="K1341" s="74" t="str">
        <f t="shared" si="3"/>
        <v/>
      </c>
      <c r="L1341" s="75" t="str">
        <f t="shared" si="4"/>
        <v/>
      </c>
      <c r="M1341" s="75" t="str">
        <f t="shared" si="5"/>
        <v/>
      </c>
      <c r="N1341" s="75" t="str">
        <f t="shared" si="6"/>
        <v/>
      </c>
      <c r="O1341" s="74">
        <f t="shared" si="7"/>
        <v>0.091</v>
      </c>
      <c r="P1341" s="74">
        <f t="shared" si="8"/>
        <v>0.54</v>
      </c>
    </row>
    <row r="1342">
      <c r="A1342" s="33" t="s">
        <v>148</v>
      </c>
      <c r="B1342" s="68" t="s">
        <v>165</v>
      </c>
      <c r="C1342" s="35" t="s">
        <v>49</v>
      </c>
      <c r="D1342" s="73" t="str">
        <f t="shared" si="2"/>
        <v>Europe/Greece-Europe/2001</v>
      </c>
      <c r="E1342" s="59"/>
      <c r="F1342" s="69"/>
      <c r="G1342" s="69"/>
      <c r="H1342" s="69"/>
      <c r="I1342" s="56">
        <v>0.109</v>
      </c>
      <c r="J1342" s="56">
        <v>0.723</v>
      </c>
      <c r="K1342" s="74" t="str">
        <f t="shared" si="3"/>
        <v/>
      </c>
      <c r="L1342" s="75" t="str">
        <f t="shared" si="4"/>
        <v/>
      </c>
      <c r="M1342" s="75" t="str">
        <f t="shared" si="5"/>
        <v/>
      </c>
      <c r="N1342" s="75" t="str">
        <f t="shared" si="6"/>
        <v/>
      </c>
      <c r="O1342" s="74">
        <f t="shared" si="7"/>
        <v>0.109</v>
      </c>
      <c r="P1342" s="74">
        <f t="shared" si="8"/>
        <v>0.723</v>
      </c>
    </row>
    <row r="1343">
      <c r="A1343" s="33" t="s">
        <v>148</v>
      </c>
      <c r="B1343" s="68" t="s">
        <v>165</v>
      </c>
      <c r="C1343" s="35" t="s">
        <v>50</v>
      </c>
      <c r="D1343" s="73" t="str">
        <f t="shared" si="2"/>
        <v>Europe/Greece-Europe/2002</v>
      </c>
      <c r="E1343" s="59"/>
      <c r="F1343" s="69"/>
      <c r="G1343" s="69"/>
      <c r="H1343" s="69"/>
      <c r="I1343" s="56">
        <v>0.147</v>
      </c>
      <c r="J1343" s="56">
        <v>0.845</v>
      </c>
      <c r="K1343" s="74" t="str">
        <f t="shared" si="3"/>
        <v/>
      </c>
      <c r="L1343" s="75" t="str">
        <f t="shared" si="4"/>
        <v/>
      </c>
      <c r="M1343" s="75" t="str">
        <f t="shared" si="5"/>
        <v/>
      </c>
      <c r="N1343" s="75" t="str">
        <f t="shared" si="6"/>
        <v/>
      </c>
      <c r="O1343" s="74">
        <f t="shared" si="7"/>
        <v>0.147</v>
      </c>
      <c r="P1343" s="74">
        <f t="shared" si="8"/>
        <v>0.845</v>
      </c>
    </row>
    <row r="1344">
      <c r="A1344" s="33" t="s">
        <v>148</v>
      </c>
      <c r="B1344" s="68" t="s">
        <v>165</v>
      </c>
      <c r="C1344" s="35" t="s">
        <v>51</v>
      </c>
      <c r="D1344" s="73" t="str">
        <f t="shared" si="2"/>
        <v>Europe/Greece-Europe/2003</v>
      </c>
      <c r="E1344" s="59"/>
      <c r="F1344" s="72">
        <v>38.0</v>
      </c>
      <c r="G1344" s="69"/>
      <c r="H1344" s="69"/>
      <c r="I1344" s="56">
        <v>0.178</v>
      </c>
      <c r="J1344" s="56">
        <v>0.81</v>
      </c>
      <c r="K1344" s="74" t="str">
        <f t="shared" si="3"/>
        <v/>
      </c>
      <c r="L1344" s="75">
        <f t="shared" si="4"/>
        <v>38</v>
      </c>
      <c r="M1344" s="75" t="str">
        <f t="shared" si="5"/>
        <v/>
      </c>
      <c r="N1344" s="75" t="str">
        <f t="shared" si="6"/>
        <v/>
      </c>
      <c r="O1344" s="74">
        <f t="shared" si="7"/>
        <v>0.178</v>
      </c>
      <c r="P1344" s="74">
        <f t="shared" si="8"/>
        <v>0.81</v>
      </c>
    </row>
    <row r="1345">
      <c r="A1345" s="33" t="s">
        <v>148</v>
      </c>
      <c r="B1345" s="68" t="s">
        <v>165</v>
      </c>
      <c r="C1345" s="35" t="s">
        <v>52</v>
      </c>
      <c r="D1345" s="73" t="str">
        <f t="shared" si="2"/>
        <v>Europe/Greece-Europe/2004</v>
      </c>
      <c r="E1345" s="59"/>
      <c r="F1345" s="72">
        <v>38.0</v>
      </c>
      <c r="G1345" s="69"/>
      <c r="H1345" s="69"/>
      <c r="I1345" s="56">
        <v>0.214</v>
      </c>
      <c r="J1345" s="56">
        <v>0.845</v>
      </c>
      <c r="K1345" s="74" t="str">
        <f t="shared" si="3"/>
        <v/>
      </c>
      <c r="L1345" s="75">
        <f t="shared" si="4"/>
        <v>38</v>
      </c>
      <c r="M1345" s="75" t="str">
        <f t="shared" si="5"/>
        <v/>
      </c>
      <c r="N1345" s="75" t="str">
        <f t="shared" si="6"/>
        <v/>
      </c>
      <c r="O1345" s="74">
        <f t="shared" si="7"/>
        <v>0.214</v>
      </c>
      <c r="P1345" s="74">
        <f t="shared" si="8"/>
        <v>0.845</v>
      </c>
    </row>
    <row r="1346">
      <c r="A1346" s="33" t="s">
        <v>148</v>
      </c>
      <c r="B1346" s="68" t="s">
        <v>165</v>
      </c>
      <c r="C1346" s="35" t="s">
        <v>53</v>
      </c>
      <c r="D1346" s="73" t="str">
        <f t="shared" si="2"/>
        <v>Europe/Greece-Europe/2005</v>
      </c>
      <c r="E1346" s="56">
        <v>0.54</v>
      </c>
      <c r="F1346" s="72">
        <v>38.0</v>
      </c>
      <c r="G1346" s="69"/>
      <c r="H1346" s="72">
        <v>264.0</v>
      </c>
      <c r="I1346" s="56">
        <v>0.24</v>
      </c>
      <c r="J1346" s="56">
        <v>0.929</v>
      </c>
      <c r="K1346" s="74">
        <f t="shared" si="3"/>
        <v>0.54</v>
      </c>
      <c r="L1346" s="75">
        <f t="shared" si="4"/>
        <v>38</v>
      </c>
      <c r="M1346" s="75" t="str">
        <f t="shared" si="5"/>
        <v/>
      </c>
      <c r="N1346" s="75">
        <f t="shared" si="6"/>
        <v>264</v>
      </c>
      <c r="O1346" s="74">
        <f t="shared" si="7"/>
        <v>0.24</v>
      </c>
      <c r="P1346" s="74">
        <f t="shared" si="8"/>
        <v>0.929</v>
      </c>
    </row>
    <row r="1347">
      <c r="A1347" s="33" t="s">
        <v>148</v>
      </c>
      <c r="B1347" s="68" t="s">
        <v>165</v>
      </c>
      <c r="C1347" s="35" t="s">
        <v>54</v>
      </c>
      <c r="D1347" s="73" t="str">
        <f t="shared" si="2"/>
        <v>Europe/Greece-Europe/2006</v>
      </c>
      <c r="E1347" s="56">
        <v>0.495</v>
      </c>
      <c r="F1347" s="72">
        <v>38.0</v>
      </c>
      <c r="G1347" s="69"/>
      <c r="H1347" s="72">
        <v>264.0</v>
      </c>
      <c r="I1347" s="56">
        <v>0.323</v>
      </c>
      <c r="J1347" s="56">
        <v>0.993</v>
      </c>
      <c r="K1347" s="74">
        <f t="shared" si="3"/>
        <v>0.495</v>
      </c>
      <c r="L1347" s="75">
        <f t="shared" si="4"/>
        <v>38</v>
      </c>
      <c r="M1347" s="75" t="str">
        <f t="shared" si="5"/>
        <v/>
      </c>
      <c r="N1347" s="75">
        <f t="shared" si="6"/>
        <v>264</v>
      </c>
      <c r="O1347" s="74">
        <f t="shared" si="7"/>
        <v>0.323</v>
      </c>
      <c r="P1347" s="74">
        <f t="shared" si="8"/>
        <v>0.993</v>
      </c>
    </row>
    <row r="1348">
      <c r="A1348" s="33" t="s">
        <v>148</v>
      </c>
      <c r="B1348" s="68" t="s">
        <v>165</v>
      </c>
      <c r="C1348" s="35" t="s">
        <v>55</v>
      </c>
      <c r="D1348" s="73" t="str">
        <f t="shared" si="2"/>
        <v>Europe/Greece-Europe/2007</v>
      </c>
      <c r="E1348" s="56">
        <v>0.489</v>
      </c>
      <c r="F1348" s="72">
        <v>38.0</v>
      </c>
      <c r="G1348" s="69"/>
      <c r="H1348" s="72">
        <v>264.0</v>
      </c>
      <c r="I1348" s="56">
        <v>0.359</v>
      </c>
      <c r="J1348" s="56">
        <v>1.111</v>
      </c>
      <c r="K1348" s="74">
        <f t="shared" si="3"/>
        <v>0.489</v>
      </c>
      <c r="L1348" s="75">
        <f t="shared" si="4"/>
        <v>38</v>
      </c>
      <c r="M1348" s="75" t="str">
        <f t="shared" si="5"/>
        <v/>
      </c>
      <c r="N1348" s="75">
        <f t="shared" si="6"/>
        <v>264</v>
      </c>
      <c r="O1348" s="74">
        <f t="shared" si="7"/>
        <v>0.359</v>
      </c>
      <c r="P1348" s="74">
        <f t="shared" si="8"/>
        <v>1.111</v>
      </c>
    </row>
    <row r="1349">
      <c r="A1349" s="33" t="s">
        <v>148</v>
      </c>
      <c r="B1349" s="68" t="s">
        <v>165</v>
      </c>
      <c r="C1349" s="35" t="s">
        <v>56</v>
      </c>
      <c r="D1349" s="73" t="str">
        <f t="shared" si="2"/>
        <v>Europe/Greece-Europe/2008</v>
      </c>
      <c r="E1349" s="56">
        <v>0.467</v>
      </c>
      <c r="F1349" s="72">
        <v>19.0</v>
      </c>
      <c r="G1349" s="69"/>
      <c r="H1349" s="72">
        <v>224.0</v>
      </c>
      <c r="I1349" s="56">
        <v>0.382</v>
      </c>
      <c r="J1349" s="56">
        <v>1.245</v>
      </c>
      <c r="K1349" s="74">
        <f t="shared" si="3"/>
        <v>0.467</v>
      </c>
      <c r="L1349" s="75">
        <f t="shared" si="4"/>
        <v>19</v>
      </c>
      <c r="M1349" s="75" t="str">
        <f t="shared" si="5"/>
        <v/>
      </c>
      <c r="N1349" s="75">
        <f t="shared" si="6"/>
        <v>224</v>
      </c>
      <c r="O1349" s="74">
        <f t="shared" si="7"/>
        <v>0.382</v>
      </c>
      <c r="P1349" s="74">
        <f t="shared" si="8"/>
        <v>1.245</v>
      </c>
    </row>
    <row r="1350">
      <c r="A1350" s="33" t="s">
        <v>148</v>
      </c>
      <c r="B1350" s="68" t="s">
        <v>165</v>
      </c>
      <c r="C1350" s="35" t="s">
        <v>57</v>
      </c>
      <c r="D1350" s="73" t="str">
        <f t="shared" si="2"/>
        <v>Europe/Greece-Europe/2009</v>
      </c>
      <c r="E1350" s="56">
        <v>0.467</v>
      </c>
      <c r="F1350" s="72">
        <v>19.0</v>
      </c>
      <c r="G1350" s="69"/>
      <c r="H1350" s="72">
        <v>224.0</v>
      </c>
      <c r="I1350" s="56">
        <v>0.424</v>
      </c>
      <c r="J1350" s="56">
        <v>1.198</v>
      </c>
      <c r="K1350" s="74">
        <f t="shared" si="3"/>
        <v>0.467</v>
      </c>
      <c r="L1350" s="75">
        <f t="shared" si="4"/>
        <v>19</v>
      </c>
      <c r="M1350" s="75" t="str">
        <f t="shared" si="5"/>
        <v/>
      </c>
      <c r="N1350" s="75">
        <f t="shared" si="6"/>
        <v>224</v>
      </c>
      <c r="O1350" s="74">
        <f t="shared" si="7"/>
        <v>0.424</v>
      </c>
      <c r="P1350" s="74">
        <f t="shared" si="8"/>
        <v>1.198</v>
      </c>
    </row>
    <row r="1351">
      <c r="A1351" s="33" t="s">
        <v>148</v>
      </c>
      <c r="B1351" s="68" t="s">
        <v>165</v>
      </c>
      <c r="C1351" s="35" t="s">
        <v>58</v>
      </c>
      <c r="D1351" s="73" t="str">
        <f t="shared" si="2"/>
        <v>Europe/Greece-Europe/2010</v>
      </c>
      <c r="E1351" s="56">
        <v>0.467</v>
      </c>
      <c r="F1351" s="72">
        <v>19.0</v>
      </c>
      <c r="G1351" s="69"/>
      <c r="H1351" s="72">
        <v>224.0</v>
      </c>
      <c r="I1351" s="56">
        <v>0.444</v>
      </c>
      <c r="J1351" s="56">
        <v>1.106</v>
      </c>
      <c r="K1351" s="74">
        <f t="shared" si="3"/>
        <v>0.467</v>
      </c>
      <c r="L1351" s="75">
        <f t="shared" si="4"/>
        <v>19</v>
      </c>
      <c r="M1351" s="75" t="str">
        <f t="shared" si="5"/>
        <v/>
      </c>
      <c r="N1351" s="75">
        <f t="shared" si="6"/>
        <v>224</v>
      </c>
      <c r="O1351" s="74">
        <f t="shared" si="7"/>
        <v>0.444</v>
      </c>
      <c r="P1351" s="74">
        <f t="shared" si="8"/>
        <v>1.106</v>
      </c>
    </row>
    <row r="1352">
      <c r="A1352" s="33" t="s">
        <v>148</v>
      </c>
      <c r="B1352" s="68" t="s">
        <v>165</v>
      </c>
      <c r="C1352" s="35" t="s">
        <v>59</v>
      </c>
      <c r="D1352" s="73" t="str">
        <f t="shared" si="2"/>
        <v>Europe/Greece-Europe/2011</v>
      </c>
      <c r="E1352" s="56">
        <v>0.459</v>
      </c>
      <c r="F1352" s="72">
        <v>11.0</v>
      </c>
      <c r="G1352" s="69"/>
      <c r="H1352" s="72">
        <v>224.0</v>
      </c>
      <c r="I1352" s="56">
        <v>0.516</v>
      </c>
      <c r="J1352" s="56">
        <v>1.091</v>
      </c>
      <c r="K1352" s="74">
        <f t="shared" si="3"/>
        <v>0.459</v>
      </c>
      <c r="L1352" s="75">
        <f t="shared" si="4"/>
        <v>11</v>
      </c>
      <c r="M1352" s="75" t="str">
        <f t="shared" si="5"/>
        <v/>
      </c>
      <c r="N1352" s="75">
        <f t="shared" si="6"/>
        <v>224</v>
      </c>
      <c r="O1352" s="74">
        <f t="shared" si="7"/>
        <v>0.516</v>
      </c>
      <c r="P1352" s="74">
        <f t="shared" si="8"/>
        <v>1.091</v>
      </c>
    </row>
    <row r="1353">
      <c r="A1353" s="33" t="s">
        <v>148</v>
      </c>
      <c r="B1353" s="68" t="s">
        <v>165</v>
      </c>
      <c r="C1353" s="35" t="s">
        <v>60</v>
      </c>
      <c r="D1353" s="73" t="str">
        <f t="shared" si="2"/>
        <v>Europe/Greece-Europe/2012</v>
      </c>
      <c r="E1353" s="56">
        <v>0.441</v>
      </c>
      <c r="F1353" s="72">
        <v>12.0</v>
      </c>
      <c r="G1353" s="72">
        <v>89.0</v>
      </c>
      <c r="H1353" s="72">
        <v>202.0</v>
      </c>
      <c r="I1353" s="56">
        <v>0.551</v>
      </c>
      <c r="J1353" s="56">
        <v>1.201</v>
      </c>
      <c r="K1353" s="74">
        <f t="shared" si="3"/>
        <v>0.441</v>
      </c>
      <c r="L1353" s="75">
        <f t="shared" si="4"/>
        <v>12</v>
      </c>
      <c r="M1353" s="75">
        <f t="shared" si="5"/>
        <v>89</v>
      </c>
      <c r="N1353" s="75">
        <f t="shared" si="6"/>
        <v>202</v>
      </c>
      <c r="O1353" s="74">
        <f t="shared" si="7"/>
        <v>0.551</v>
      </c>
      <c r="P1353" s="74">
        <f t="shared" si="8"/>
        <v>1.201</v>
      </c>
    </row>
    <row r="1354">
      <c r="A1354" s="33" t="s">
        <v>148</v>
      </c>
      <c r="B1354" s="68" t="s">
        <v>166</v>
      </c>
      <c r="C1354" s="35" t="s">
        <v>48</v>
      </c>
      <c r="D1354" s="73" t="str">
        <f t="shared" si="2"/>
        <v>Europe/Hungary-Europe/2000</v>
      </c>
      <c r="E1354" s="59"/>
      <c r="F1354" s="69"/>
      <c r="G1354" s="69"/>
      <c r="H1354" s="69"/>
      <c r="I1354" s="56">
        <v>0.07</v>
      </c>
      <c r="J1354" s="56">
        <v>0.301</v>
      </c>
      <c r="K1354" s="74" t="str">
        <f t="shared" si="3"/>
        <v/>
      </c>
      <c r="L1354" s="75" t="str">
        <f t="shared" si="4"/>
        <v/>
      </c>
      <c r="M1354" s="75" t="str">
        <f t="shared" si="5"/>
        <v/>
      </c>
      <c r="N1354" s="75" t="str">
        <f t="shared" si="6"/>
        <v/>
      </c>
      <c r="O1354" s="74">
        <f t="shared" si="7"/>
        <v>0.07</v>
      </c>
      <c r="P1354" s="74">
        <f t="shared" si="8"/>
        <v>0.301</v>
      </c>
    </row>
    <row r="1355">
      <c r="A1355" s="33" t="s">
        <v>148</v>
      </c>
      <c r="B1355" s="68" t="s">
        <v>166</v>
      </c>
      <c r="C1355" s="35" t="s">
        <v>49</v>
      </c>
      <c r="D1355" s="73" t="str">
        <f t="shared" si="2"/>
        <v>Europe/Hungary-Europe/2001</v>
      </c>
      <c r="E1355" s="59"/>
      <c r="F1355" s="69"/>
      <c r="G1355" s="69"/>
      <c r="H1355" s="69"/>
      <c r="I1355" s="56">
        <v>0.145</v>
      </c>
      <c r="J1355" s="56">
        <v>0.487</v>
      </c>
      <c r="K1355" s="74" t="str">
        <f t="shared" si="3"/>
        <v/>
      </c>
      <c r="L1355" s="75" t="str">
        <f t="shared" si="4"/>
        <v/>
      </c>
      <c r="M1355" s="75" t="str">
        <f t="shared" si="5"/>
        <v/>
      </c>
      <c r="N1355" s="75" t="str">
        <f t="shared" si="6"/>
        <v/>
      </c>
      <c r="O1355" s="74">
        <f t="shared" si="7"/>
        <v>0.145</v>
      </c>
      <c r="P1355" s="74">
        <f t="shared" si="8"/>
        <v>0.487</v>
      </c>
    </row>
    <row r="1356">
      <c r="A1356" s="33" t="s">
        <v>148</v>
      </c>
      <c r="B1356" s="68" t="s">
        <v>166</v>
      </c>
      <c r="C1356" s="35" t="s">
        <v>50</v>
      </c>
      <c r="D1356" s="73" t="str">
        <f t="shared" si="2"/>
        <v>Europe/Hungary-Europe/2002</v>
      </c>
      <c r="E1356" s="59"/>
      <c r="F1356" s="69"/>
      <c r="G1356" s="69"/>
      <c r="H1356" s="69"/>
      <c r="I1356" s="56">
        <v>0.167</v>
      </c>
      <c r="J1356" s="56">
        <v>0.677</v>
      </c>
      <c r="K1356" s="74" t="str">
        <f t="shared" si="3"/>
        <v/>
      </c>
      <c r="L1356" s="75" t="str">
        <f t="shared" si="4"/>
        <v/>
      </c>
      <c r="M1356" s="75" t="str">
        <f t="shared" si="5"/>
        <v/>
      </c>
      <c r="N1356" s="75" t="str">
        <f t="shared" si="6"/>
        <v/>
      </c>
      <c r="O1356" s="74">
        <f t="shared" si="7"/>
        <v>0.167</v>
      </c>
      <c r="P1356" s="74">
        <f t="shared" si="8"/>
        <v>0.677</v>
      </c>
    </row>
    <row r="1357">
      <c r="A1357" s="33" t="s">
        <v>148</v>
      </c>
      <c r="B1357" s="68" t="s">
        <v>166</v>
      </c>
      <c r="C1357" s="35" t="s">
        <v>51</v>
      </c>
      <c r="D1357" s="73" t="str">
        <f t="shared" si="2"/>
        <v>Europe/Hungary-Europe/2003</v>
      </c>
      <c r="E1357" s="59"/>
      <c r="F1357" s="72">
        <v>52.0</v>
      </c>
      <c r="G1357" s="69"/>
      <c r="H1357" s="69"/>
      <c r="I1357" s="56">
        <v>0.216</v>
      </c>
      <c r="J1357" s="56">
        <v>0.783</v>
      </c>
      <c r="K1357" s="74" t="str">
        <f t="shared" si="3"/>
        <v/>
      </c>
      <c r="L1357" s="75">
        <f t="shared" si="4"/>
        <v>52</v>
      </c>
      <c r="M1357" s="75" t="str">
        <f t="shared" si="5"/>
        <v/>
      </c>
      <c r="N1357" s="75" t="str">
        <f t="shared" si="6"/>
        <v/>
      </c>
      <c r="O1357" s="74">
        <f t="shared" si="7"/>
        <v>0.216</v>
      </c>
      <c r="P1357" s="74">
        <f t="shared" si="8"/>
        <v>0.783</v>
      </c>
    </row>
    <row r="1358">
      <c r="A1358" s="33" t="s">
        <v>148</v>
      </c>
      <c r="B1358" s="68" t="s">
        <v>166</v>
      </c>
      <c r="C1358" s="35" t="s">
        <v>52</v>
      </c>
      <c r="D1358" s="73" t="str">
        <f t="shared" si="2"/>
        <v>Europe/Hungary-Europe/2004</v>
      </c>
      <c r="E1358" s="59"/>
      <c r="F1358" s="72">
        <v>52.0</v>
      </c>
      <c r="G1358" s="69"/>
      <c r="H1358" s="69"/>
      <c r="I1358" s="56">
        <v>0.277</v>
      </c>
      <c r="J1358" s="56">
        <v>0.863</v>
      </c>
      <c r="K1358" s="74" t="str">
        <f t="shared" si="3"/>
        <v/>
      </c>
      <c r="L1358" s="75">
        <f t="shared" si="4"/>
        <v>52</v>
      </c>
      <c r="M1358" s="75" t="str">
        <f t="shared" si="5"/>
        <v/>
      </c>
      <c r="N1358" s="75" t="str">
        <f t="shared" si="6"/>
        <v/>
      </c>
      <c r="O1358" s="74">
        <f t="shared" si="7"/>
        <v>0.277</v>
      </c>
      <c r="P1358" s="74">
        <f t="shared" si="8"/>
        <v>0.863</v>
      </c>
    </row>
    <row r="1359">
      <c r="A1359" s="33" t="s">
        <v>148</v>
      </c>
      <c r="B1359" s="68" t="s">
        <v>166</v>
      </c>
      <c r="C1359" s="35" t="s">
        <v>53</v>
      </c>
      <c r="D1359" s="73" t="str">
        <f t="shared" si="2"/>
        <v>Europe/Hungary-Europe/2005</v>
      </c>
      <c r="E1359" s="56">
        <v>0.566</v>
      </c>
      <c r="F1359" s="72">
        <v>38.0</v>
      </c>
      <c r="G1359" s="69"/>
      <c r="H1359" s="72">
        <v>340.0</v>
      </c>
      <c r="I1359" s="56">
        <v>0.39</v>
      </c>
      <c r="J1359" s="56">
        <v>0.923</v>
      </c>
      <c r="K1359" s="74">
        <f t="shared" si="3"/>
        <v>0.566</v>
      </c>
      <c r="L1359" s="75">
        <f t="shared" si="4"/>
        <v>38</v>
      </c>
      <c r="M1359" s="75" t="str">
        <f t="shared" si="5"/>
        <v/>
      </c>
      <c r="N1359" s="75">
        <f t="shared" si="6"/>
        <v>340</v>
      </c>
      <c r="O1359" s="74">
        <f t="shared" si="7"/>
        <v>0.39</v>
      </c>
      <c r="P1359" s="74">
        <f t="shared" si="8"/>
        <v>0.923</v>
      </c>
    </row>
    <row r="1360">
      <c r="A1360" s="33" t="s">
        <v>148</v>
      </c>
      <c r="B1360" s="68" t="s">
        <v>166</v>
      </c>
      <c r="C1360" s="35" t="s">
        <v>54</v>
      </c>
      <c r="D1360" s="73" t="str">
        <f t="shared" si="2"/>
        <v>Europe/Hungary-Europe/2006</v>
      </c>
      <c r="E1360" s="56">
        <v>0.557</v>
      </c>
      <c r="F1360" s="72">
        <v>38.0</v>
      </c>
      <c r="G1360" s="69"/>
      <c r="H1360" s="72">
        <v>340.0</v>
      </c>
      <c r="I1360" s="56">
        <v>0.471</v>
      </c>
      <c r="J1360" s="56">
        <v>0.989</v>
      </c>
      <c r="K1360" s="74">
        <f t="shared" si="3"/>
        <v>0.557</v>
      </c>
      <c r="L1360" s="75">
        <f t="shared" si="4"/>
        <v>38</v>
      </c>
      <c r="M1360" s="75" t="str">
        <f t="shared" si="5"/>
        <v/>
      </c>
      <c r="N1360" s="75">
        <f t="shared" si="6"/>
        <v>340</v>
      </c>
      <c r="O1360" s="74">
        <f t="shared" si="7"/>
        <v>0.471</v>
      </c>
      <c r="P1360" s="74">
        <f t="shared" si="8"/>
        <v>0.989</v>
      </c>
    </row>
    <row r="1361">
      <c r="A1361" s="33" t="s">
        <v>148</v>
      </c>
      <c r="B1361" s="68" t="s">
        <v>166</v>
      </c>
      <c r="C1361" s="35" t="s">
        <v>55</v>
      </c>
      <c r="D1361" s="73" t="str">
        <f t="shared" si="2"/>
        <v>Europe/Hungary-Europe/2007</v>
      </c>
      <c r="E1361" s="56">
        <v>0.553</v>
      </c>
      <c r="F1361" s="72">
        <v>16.0</v>
      </c>
      <c r="G1361" s="69"/>
      <c r="H1361" s="72">
        <v>340.0</v>
      </c>
      <c r="I1361" s="56">
        <v>0.533</v>
      </c>
      <c r="J1361" s="56">
        <v>1.096</v>
      </c>
      <c r="K1361" s="74">
        <f t="shared" si="3"/>
        <v>0.553</v>
      </c>
      <c r="L1361" s="75">
        <f t="shared" si="4"/>
        <v>16</v>
      </c>
      <c r="M1361" s="75" t="str">
        <f t="shared" si="5"/>
        <v/>
      </c>
      <c r="N1361" s="75">
        <f t="shared" si="6"/>
        <v>340</v>
      </c>
      <c r="O1361" s="74">
        <f t="shared" si="7"/>
        <v>0.533</v>
      </c>
      <c r="P1361" s="74">
        <f t="shared" si="8"/>
        <v>1.096</v>
      </c>
    </row>
    <row r="1362">
      <c r="A1362" s="33" t="s">
        <v>148</v>
      </c>
      <c r="B1362" s="68" t="s">
        <v>166</v>
      </c>
      <c r="C1362" s="35" t="s">
        <v>56</v>
      </c>
      <c r="D1362" s="73" t="str">
        <f t="shared" si="2"/>
        <v>Europe/Hungary-Europe/2008</v>
      </c>
      <c r="E1362" s="56">
        <v>0.566</v>
      </c>
      <c r="F1362" s="72">
        <v>5.0</v>
      </c>
      <c r="G1362" s="69"/>
      <c r="H1362" s="72">
        <v>330.0</v>
      </c>
      <c r="I1362" s="56">
        <v>0.61</v>
      </c>
      <c r="J1362" s="56">
        <v>1.217</v>
      </c>
      <c r="K1362" s="74">
        <f t="shared" si="3"/>
        <v>0.566</v>
      </c>
      <c r="L1362" s="75">
        <f t="shared" si="4"/>
        <v>5</v>
      </c>
      <c r="M1362" s="75" t="str">
        <f t="shared" si="5"/>
        <v/>
      </c>
      <c r="N1362" s="75">
        <f t="shared" si="6"/>
        <v>330</v>
      </c>
      <c r="O1362" s="74">
        <f t="shared" si="7"/>
        <v>0.61</v>
      </c>
      <c r="P1362" s="74">
        <f t="shared" si="8"/>
        <v>1.217</v>
      </c>
    </row>
    <row r="1363">
      <c r="A1363" s="33" t="s">
        <v>148</v>
      </c>
      <c r="B1363" s="68" t="s">
        <v>166</v>
      </c>
      <c r="C1363" s="35" t="s">
        <v>57</v>
      </c>
      <c r="D1363" s="73" t="str">
        <f t="shared" si="2"/>
        <v>Europe/Hungary-Europe/2009</v>
      </c>
      <c r="E1363" s="56">
        <v>0.566</v>
      </c>
      <c r="F1363" s="72">
        <v>4.0</v>
      </c>
      <c r="G1363" s="69"/>
      <c r="H1363" s="72">
        <v>330.0</v>
      </c>
      <c r="I1363" s="56">
        <v>0.62</v>
      </c>
      <c r="J1363" s="56">
        <v>1.176</v>
      </c>
      <c r="K1363" s="74">
        <f t="shared" si="3"/>
        <v>0.566</v>
      </c>
      <c r="L1363" s="75">
        <f t="shared" si="4"/>
        <v>4</v>
      </c>
      <c r="M1363" s="75" t="str">
        <f t="shared" si="5"/>
        <v/>
      </c>
      <c r="N1363" s="75">
        <f t="shared" si="6"/>
        <v>330</v>
      </c>
      <c r="O1363" s="74">
        <f t="shared" si="7"/>
        <v>0.62</v>
      </c>
      <c r="P1363" s="74">
        <f t="shared" si="8"/>
        <v>1.176</v>
      </c>
    </row>
    <row r="1364">
      <c r="A1364" s="33" t="s">
        <v>148</v>
      </c>
      <c r="B1364" s="68" t="s">
        <v>166</v>
      </c>
      <c r="C1364" s="35" t="s">
        <v>58</v>
      </c>
      <c r="D1364" s="73" t="str">
        <f t="shared" si="2"/>
        <v>Europe/Hungary-Europe/2010</v>
      </c>
      <c r="E1364" s="56">
        <v>0.546</v>
      </c>
      <c r="F1364" s="72">
        <v>4.0</v>
      </c>
      <c r="G1364" s="69"/>
      <c r="H1364" s="72">
        <v>277.0</v>
      </c>
      <c r="I1364" s="56">
        <v>0.65</v>
      </c>
      <c r="J1364" s="56">
        <v>1.199</v>
      </c>
      <c r="K1364" s="74">
        <f t="shared" si="3"/>
        <v>0.546</v>
      </c>
      <c r="L1364" s="75">
        <f t="shared" si="4"/>
        <v>4</v>
      </c>
      <c r="M1364" s="75" t="str">
        <f t="shared" si="5"/>
        <v/>
      </c>
      <c r="N1364" s="75">
        <f t="shared" si="6"/>
        <v>277</v>
      </c>
      <c r="O1364" s="74">
        <f t="shared" si="7"/>
        <v>0.65</v>
      </c>
      <c r="P1364" s="74">
        <f t="shared" si="8"/>
        <v>1.199</v>
      </c>
    </row>
    <row r="1365">
      <c r="A1365" s="33" t="s">
        <v>148</v>
      </c>
      <c r="B1365" s="68" t="s">
        <v>166</v>
      </c>
      <c r="C1365" s="35" t="s">
        <v>59</v>
      </c>
      <c r="D1365" s="73" t="str">
        <f t="shared" si="2"/>
        <v>Europe/Hungary-Europe/2011</v>
      </c>
      <c r="E1365" s="56">
        <v>0.52</v>
      </c>
      <c r="F1365" s="72">
        <v>4.0</v>
      </c>
      <c r="G1365" s="69"/>
      <c r="H1365" s="72">
        <v>277.0</v>
      </c>
      <c r="I1365" s="56">
        <v>0.68</v>
      </c>
      <c r="J1365" s="56">
        <v>1.169</v>
      </c>
      <c r="K1365" s="74">
        <f t="shared" si="3"/>
        <v>0.52</v>
      </c>
      <c r="L1365" s="75">
        <f t="shared" si="4"/>
        <v>4</v>
      </c>
      <c r="M1365" s="75" t="str">
        <f t="shared" si="5"/>
        <v/>
      </c>
      <c r="N1365" s="75">
        <f t="shared" si="6"/>
        <v>277</v>
      </c>
      <c r="O1365" s="74">
        <f t="shared" si="7"/>
        <v>0.68</v>
      </c>
      <c r="P1365" s="74">
        <f t="shared" si="8"/>
        <v>1.169</v>
      </c>
    </row>
    <row r="1366">
      <c r="A1366" s="33" t="s">
        <v>148</v>
      </c>
      <c r="B1366" s="68" t="s">
        <v>166</v>
      </c>
      <c r="C1366" s="35" t="s">
        <v>60</v>
      </c>
      <c r="D1366" s="73" t="str">
        <f t="shared" si="2"/>
        <v>Europe/Hungary-Europe/2012</v>
      </c>
      <c r="E1366" s="56">
        <v>0.495</v>
      </c>
      <c r="F1366" s="72">
        <v>5.0</v>
      </c>
      <c r="G1366" s="72">
        <v>52.0</v>
      </c>
      <c r="H1366" s="72">
        <v>277.0</v>
      </c>
      <c r="I1366" s="56">
        <v>0.706</v>
      </c>
      <c r="J1366" s="56">
        <v>1.161</v>
      </c>
      <c r="K1366" s="74">
        <f t="shared" si="3"/>
        <v>0.495</v>
      </c>
      <c r="L1366" s="75">
        <f t="shared" si="4"/>
        <v>5</v>
      </c>
      <c r="M1366" s="75">
        <f t="shared" si="5"/>
        <v>52</v>
      </c>
      <c r="N1366" s="75">
        <f t="shared" si="6"/>
        <v>277</v>
      </c>
      <c r="O1366" s="74">
        <f t="shared" si="7"/>
        <v>0.706</v>
      </c>
      <c r="P1366" s="74">
        <f t="shared" si="8"/>
        <v>1.161</v>
      </c>
    </row>
    <row r="1367">
      <c r="A1367" s="33" t="s">
        <v>148</v>
      </c>
      <c r="B1367" s="68" t="s">
        <v>167</v>
      </c>
      <c r="C1367" s="35" t="s">
        <v>48</v>
      </c>
      <c r="D1367" s="73" t="str">
        <f t="shared" si="2"/>
        <v>Europe/Iceland-Europe/2000</v>
      </c>
      <c r="E1367" s="59"/>
      <c r="F1367" s="69"/>
      <c r="G1367" s="69"/>
      <c r="H1367" s="69"/>
      <c r="I1367" s="56">
        <v>0.445</v>
      </c>
      <c r="J1367" s="56">
        <v>0.764</v>
      </c>
      <c r="K1367" s="74" t="str">
        <f t="shared" si="3"/>
        <v/>
      </c>
      <c r="L1367" s="75" t="str">
        <f t="shared" si="4"/>
        <v/>
      </c>
      <c r="M1367" s="75" t="str">
        <f t="shared" si="5"/>
        <v/>
      </c>
      <c r="N1367" s="75" t="str">
        <f t="shared" si="6"/>
        <v/>
      </c>
      <c r="O1367" s="74">
        <f t="shared" si="7"/>
        <v>0.445</v>
      </c>
      <c r="P1367" s="74">
        <f t="shared" si="8"/>
        <v>0.764</v>
      </c>
    </row>
    <row r="1368">
      <c r="A1368" s="33" t="s">
        <v>148</v>
      </c>
      <c r="B1368" s="68" t="s">
        <v>167</v>
      </c>
      <c r="C1368" s="35" t="s">
        <v>49</v>
      </c>
      <c r="D1368" s="73" t="str">
        <f t="shared" si="2"/>
        <v>Europe/Iceland-Europe/2001</v>
      </c>
      <c r="E1368" s="59"/>
      <c r="F1368" s="69"/>
      <c r="G1368" s="69"/>
      <c r="H1368" s="69"/>
      <c r="I1368" s="56">
        <v>0.494</v>
      </c>
      <c r="J1368" s="56">
        <v>0.874</v>
      </c>
      <c r="K1368" s="74" t="str">
        <f t="shared" si="3"/>
        <v/>
      </c>
      <c r="L1368" s="75" t="str">
        <f t="shared" si="4"/>
        <v/>
      </c>
      <c r="M1368" s="75" t="str">
        <f t="shared" si="5"/>
        <v/>
      </c>
      <c r="N1368" s="75" t="str">
        <f t="shared" si="6"/>
        <v/>
      </c>
      <c r="O1368" s="74">
        <f t="shared" si="7"/>
        <v>0.494</v>
      </c>
      <c r="P1368" s="74">
        <f t="shared" si="8"/>
        <v>0.874</v>
      </c>
    </row>
    <row r="1369">
      <c r="A1369" s="33" t="s">
        <v>148</v>
      </c>
      <c r="B1369" s="68" t="s">
        <v>167</v>
      </c>
      <c r="C1369" s="35" t="s">
        <v>50</v>
      </c>
      <c r="D1369" s="73" t="str">
        <f t="shared" si="2"/>
        <v>Europe/Iceland-Europe/2002</v>
      </c>
      <c r="E1369" s="59"/>
      <c r="F1369" s="69"/>
      <c r="G1369" s="69"/>
      <c r="H1369" s="69"/>
      <c r="I1369" s="56">
        <v>0.791</v>
      </c>
      <c r="J1369" s="56">
        <v>0.908</v>
      </c>
      <c r="K1369" s="74" t="str">
        <f t="shared" si="3"/>
        <v/>
      </c>
      <c r="L1369" s="75" t="str">
        <f t="shared" si="4"/>
        <v/>
      </c>
      <c r="M1369" s="75" t="str">
        <f t="shared" si="5"/>
        <v/>
      </c>
      <c r="N1369" s="75" t="str">
        <f t="shared" si="6"/>
        <v/>
      </c>
      <c r="O1369" s="74">
        <f t="shared" si="7"/>
        <v>0.791</v>
      </c>
      <c r="P1369" s="74">
        <f t="shared" si="8"/>
        <v>0.908</v>
      </c>
    </row>
    <row r="1370">
      <c r="A1370" s="33" t="s">
        <v>148</v>
      </c>
      <c r="B1370" s="68" t="s">
        <v>167</v>
      </c>
      <c r="C1370" s="35" t="s">
        <v>51</v>
      </c>
      <c r="D1370" s="73" t="str">
        <f t="shared" si="2"/>
        <v>Europe/Iceland-Europe/2003</v>
      </c>
      <c r="E1370" s="59"/>
      <c r="F1370" s="69"/>
      <c r="G1370" s="69"/>
      <c r="H1370" s="69"/>
      <c r="I1370" s="56">
        <v>0.831</v>
      </c>
      <c r="J1370" s="56">
        <v>0.965</v>
      </c>
      <c r="K1370" s="74" t="str">
        <f t="shared" si="3"/>
        <v/>
      </c>
      <c r="L1370" s="75" t="str">
        <f t="shared" si="4"/>
        <v/>
      </c>
      <c r="M1370" s="75" t="str">
        <f t="shared" si="5"/>
        <v/>
      </c>
      <c r="N1370" s="75" t="str">
        <f t="shared" si="6"/>
        <v/>
      </c>
      <c r="O1370" s="74">
        <f t="shared" si="7"/>
        <v>0.831</v>
      </c>
      <c r="P1370" s="74">
        <f t="shared" si="8"/>
        <v>0.965</v>
      </c>
    </row>
    <row r="1371">
      <c r="A1371" s="33" t="s">
        <v>148</v>
      </c>
      <c r="B1371" s="68" t="s">
        <v>167</v>
      </c>
      <c r="C1371" s="35" t="s">
        <v>52</v>
      </c>
      <c r="D1371" s="73" t="str">
        <f t="shared" si="2"/>
        <v>Europe/Iceland-Europe/2004</v>
      </c>
      <c r="E1371" s="59"/>
      <c r="F1371" s="72">
        <v>5.0</v>
      </c>
      <c r="G1371" s="69"/>
      <c r="H1371" s="69"/>
      <c r="I1371" s="56">
        <v>0.839</v>
      </c>
      <c r="J1371" s="56">
        <v>0.989</v>
      </c>
      <c r="K1371" s="74" t="str">
        <f t="shared" si="3"/>
        <v/>
      </c>
      <c r="L1371" s="75">
        <f t="shared" si="4"/>
        <v>5</v>
      </c>
      <c r="M1371" s="75" t="str">
        <f t="shared" si="5"/>
        <v/>
      </c>
      <c r="N1371" s="75" t="str">
        <f t="shared" si="6"/>
        <v/>
      </c>
      <c r="O1371" s="74">
        <f t="shared" si="7"/>
        <v>0.839</v>
      </c>
      <c r="P1371" s="74">
        <f t="shared" si="8"/>
        <v>0.989</v>
      </c>
    </row>
    <row r="1372">
      <c r="A1372" s="33" t="s">
        <v>148</v>
      </c>
      <c r="B1372" s="68" t="s">
        <v>167</v>
      </c>
      <c r="C1372" s="35" t="s">
        <v>53</v>
      </c>
      <c r="D1372" s="73" t="str">
        <f t="shared" si="2"/>
        <v>Europe/Iceland-Europe/2005</v>
      </c>
      <c r="E1372" s="56">
        <v>0.264</v>
      </c>
      <c r="F1372" s="72">
        <v>5.0</v>
      </c>
      <c r="G1372" s="69"/>
      <c r="H1372" s="72">
        <v>140.0</v>
      </c>
      <c r="I1372" s="56">
        <v>0.87</v>
      </c>
      <c r="J1372" s="56">
        <v>0.954</v>
      </c>
      <c r="K1372" s="74">
        <f t="shared" si="3"/>
        <v>0.264</v>
      </c>
      <c r="L1372" s="75">
        <f t="shared" si="4"/>
        <v>5</v>
      </c>
      <c r="M1372" s="75" t="str">
        <f t="shared" si="5"/>
        <v/>
      </c>
      <c r="N1372" s="75">
        <f t="shared" si="6"/>
        <v>140</v>
      </c>
      <c r="O1372" s="74">
        <f t="shared" si="7"/>
        <v>0.87</v>
      </c>
      <c r="P1372" s="74">
        <f t="shared" si="8"/>
        <v>0.954</v>
      </c>
    </row>
    <row r="1373">
      <c r="A1373" s="33" t="s">
        <v>148</v>
      </c>
      <c r="B1373" s="68" t="s">
        <v>167</v>
      </c>
      <c r="C1373" s="35" t="s">
        <v>54</v>
      </c>
      <c r="D1373" s="73" t="str">
        <f t="shared" si="2"/>
        <v>Europe/Iceland-Europe/2006</v>
      </c>
      <c r="E1373" s="56">
        <v>0.265</v>
      </c>
      <c r="F1373" s="72">
        <v>5.0</v>
      </c>
      <c r="G1373" s="69"/>
      <c r="H1373" s="72">
        <v>140.0</v>
      </c>
      <c r="I1373" s="56">
        <v>0.895</v>
      </c>
      <c r="J1373" s="56">
        <v>1.004</v>
      </c>
      <c r="K1373" s="74">
        <f t="shared" si="3"/>
        <v>0.265</v>
      </c>
      <c r="L1373" s="75">
        <f t="shared" si="4"/>
        <v>5</v>
      </c>
      <c r="M1373" s="75" t="str">
        <f t="shared" si="5"/>
        <v/>
      </c>
      <c r="N1373" s="75">
        <f t="shared" si="6"/>
        <v>140</v>
      </c>
      <c r="O1373" s="74">
        <f t="shared" si="7"/>
        <v>0.895</v>
      </c>
      <c r="P1373" s="74">
        <f t="shared" si="8"/>
        <v>1.004</v>
      </c>
    </row>
    <row r="1374">
      <c r="A1374" s="33" t="s">
        <v>148</v>
      </c>
      <c r="B1374" s="68" t="s">
        <v>167</v>
      </c>
      <c r="C1374" s="35" t="s">
        <v>55</v>
      </c>
      <c r="D1374" s="73" t="str">
        <f t="shared" si="2"/>
        <v>Europe/Iceland-Europe/2007</v>
      </c>
      <c r="E1374" s="56">
        <v>0.262</v>
      </c>
      <c r="F1374" s="72">
        <v>5.0</v>
      </c>
      <c r="G1374" s="69"/>
      <c r="H1374" s="72">
        <v>140.0</v>
      </c>
      <c r="I1374" s="56">
        <v>0.906</v>
      </c>
      <c r="J1374" s="56">
        <v>1.069</v>
      </c>
      <c r="K1374" s="74">
        <f t="shared" si="3"/>
        <v>0.262</v>
      </c>
      <c r="L1374" s="75">
        <f t="shared" si="4"/>
        <v>5</v>
      </c>
      <c r="M1374" s="75" t="str">
        <f t="shared" si="5"/>
        <v/>
      </c>
      <c r="N1374" s="75">
        <f t="shared" si="6"/>
        <v>140</v>
      </c>
      <c r="O1374" s="74">
        <f t="shared" si="7"/>
        <v>0.906</v>
      </c>
      <c r="P1374" s="74">
        <f t="shared" si="8"/>
        <v>1.069</v>
      </c>
    </row>
    <row r="1375">
      <c r="A1375" s="33" t="s">
        <v>148</v>
      </c>
      <c r="B1375" s="68" t="s">
        <v>167</v>
      </c>
      <c r="C1375" s="35" t="s">
        <v>56</v>
      </c>
      <c r="D1375" s="73" t="str">
        <f t="shared" si="2"/>
        <v>Europe/Iceland-Europe/2008</v>
      </c>
      <c r="E1375" s="56">
        <v>0.258</v>
      </c>
      <c r="F1375" s="72">
        <v>5.0</v>
      </c>
      <c r="G1375" s="69"/>
      <c r="H1375" s="72">
        <v>140.0</v>
      </c>
      <c r="I1375" s="56">
        <v>0.91</v>
      </c>
      <c r="J1375" s="56">
        <v>1.089</v>
      </c>
      <c r="K1375" s="74">
        <f t="shared" si="3"/>
        <v>0.258</v>
      </c>
      <c r="L1375" s="75">
        <f t="shared" si="4"/>
        <v>5</v>
      </c>
      <c r="M1375" s="75" t="str">
        <f t="shared" si="5"/>
        <v/>
      </c>
      <c r="N1375" s="75">
        <f t="shared" si="6"/>
        <v>140</v>
      </c>
      <c r="O1375" s="74">
        <f t="shared" si="7"/>
        <v>0.91</v>
      </c>
      <c r="P1375" s="74">
        <f t="shared" si="8"/>
        <v>1.089</v>
      </c>
    </row>
    <row r="1376">
      <c r="A1376" s="33" t="s">
        <v>148</v>
      </c>
      <c r="B1376" s="68" t="s">
        <v>167</v>
      </c>
      <c r="C1376" s="35" t="s">
        <v>57</v>
      </c>
      <c r="D1376" s="73" t="str">
        <f t="shared" si="2"/>
        <v>Europe/Iceland-Europe/2009</v>
      </c>
      <c r="E1376" s="56">
        <v>0.243</v>
      </c>
      <c r="F1376" s="72">
        <v>5.0</v>
      </c>
      <c r="G1376" s="69"/>
      <c r="H1376" s="72">
        <v>140.0</v>
      </c>
      <c r="I1376" s="56">
        <v>0.93</v>
      </c>
      <c r="J1376" s="56">
        <v>1.083</v>
      </c>
      <c r="K1376" s="74">
        <f t="shared" si="3"/>
        <v>0.243</v>
      </c>
      <c r="L1376" s="75">
        <f t="shared" si="4"/>
        <v>5</v>
      </c>
      <c r="M1376" s="75" t="str">
        <f t="shared" si="5"/>
        <v/>
      </c>
      <c r="N1376" s="75">
        <f t="shared" si="6"/>
        <v>140</v>
      </c>
      <c r="O1376" s="74">
        <f t="shared" si="7"/>
        <v>0.93</v>
      </c>
      <c r="P1376" s="74">
        <f t="shared" si="8"/>
        <v>1.083</v>
      </c>
    </row>
    <row r="1377">
      <c r="A1377" s="33" t="s">
        <v>148</v>
      </c>
      <c r="B1377" s="68" t="s">
        <v>167</v>
      </c>
      <c r="C1377" s="35" t="s">
        <v>58</v>
      </c>
      <c r="D1377" s="73" t="str">
        <f t="shared" si="2"/>
        <v>Europe/Iceland-Europe/2010</v>
      </c>
      <c r="E1377" s="56">
        <v>0.261</v>
      </c>
      <c r="F1377" s="72">
        <v>5.0</v>
      </c>
      <c r="G1377" s="69"/>
      <c r="H1377" s="72">
        <v>140.0</v>
      </c>
      <c r="I1377" s="56">
        <v>0.934</v>
      </c>
      <c r="J1377" s="56">
        <v>1.072</v>
      </c>
      <c r="K1377" s="74">
        <f t="shared" si="3"/>
        <v>0.261</v>
      </c>
      <c r="L1377" s="75">
        <f t="shared" si="4"/>
        <v>5</v>
      </c>
      <c r="M1377" s="75" t="str">
        <f t="shared" si="5"/>
        <v/>
      </c>
      <c r="N1377" s="75">
        <f t="shared" si="6"/>
        <v>140</v>
      </c>
      <c r="O1377" s="74">
        <f t="shared" si="7"/>
        <v>0.934</v>
      </c>
      <c r="P1377" s="74">
        <f t="shared" si="8"/>
        <v>1.072</v>
      </c>
    </row>
    <row r="1378">
      <c r="A1378" s="33" t="s">
        <v>148</v>
      </c>
      <c r="B1378" s="68" t="s">
        <v>167</v>
      </c>
      <c r="C1378" s="35" t="s">
        <v>59</v>
      </c>
      <c r="D1378" s="73" t="str">
        <f t="shared" si="2"/>
        <v>Europe/Iceland-Europe/2011</v>
      </c>
      <c r="E1378" s="56">
        <v>0.296</v>
      </c>
      <c r="F1378" s="72">
        <v>5.0</v>
      </c>
      <c r="G1378" s="69"/>
      <c r="H1378" s="72">
        <v>140.0</v>
      </c>
      <c r="I1378" s="56">
        <v>0.948</v>
      </c>
      <c r="J1378" s="56">
        <v>1.068</v>
      </c>
      <c r="K1378" s="74">
        <f t="shared" si="3"/>
        <v>0.296</v>
      </c>
      <c r="L1378" s="75">
        <f t="shared" si="4"/>
        <v>5</v>
      </c>
      <c r="M1378" s="75" t="str">
        <f t="shared" si="5"/>
        <v/>
      </c>
      <c r="N1378" s="75">
        <f t="shared" si="6"/>
        <v>140</v>
      </c>
      <c r="O1378" s="74">
        <f t="shared" si="7"/>
        <v>0.948</v>
      </c>
      <c r="P1378" s="74">
        <f t="shared" si="8"/>
        <v>1.068</v>
      </c>
    </row>
    <row r="1379">
      <c r="A1379" s="33" t="s">
        <v>148</v>
      </c>
      <c r="B1379" s="68" t="s">
        <v>167</v>
      </c>
      <c r="C1379" s="35" t="s">
        <v>60</v>
      </c>
      <c r="D1379" s="73" t="str">
        <f t="shared" si="2"/>
        <v>Europe/Iceland-Europe/2012</v>
      </c>
      <c r="E1379" s="56">
        <v>0.306</v>
      </c>
      <c r="F1379" s="72">
        <v>5.0</v>
      </c>
      <c r="G1379" s="72">
        <v>13.0</v>
      </c>
      <c r="H1379" s="72">
        <v>140.0</v>
      </c>
      <c r="I1379" s="56">
        <v>0.962</v>
      </c>
      <c r="J1379" s="56">
        <v>1.081</v>
      </c>
      <c r="K1379" s="74">
        <f t="shared" si="3"/>
        <v>0.306</v>
      </c>
      <c r="L1379" s="75">
        <f t="shared" si="4"/>
        <v>5</v>
      </c>
      <c r="M1379" s="75">
        <f t="shared" si="5"/>
        <v>13</v>
      </c>
      <c r="N1379" s="75">
        <f t="shared" si="6"/>
        <v>140</v>
      </c>
      <c r="O1379" s="74">
        <f t="shared" si="7"/>
        <v>0.962</v>
      </c>
      <c r="P1379" s="74">
        <f t="shared" si="8"/>
        <v>1.081</v>
      </c>
    </row>
    <row r="1380">
      <c r="A1380" s="33" t="s">
        <v>148</v>
      </c>
      <c r="B1380" s="68" t="s">
        <v>168</v>
      </c>
      <c r="C1380" s="35" t="s">
        <v>48</v>
      </c>
      <c r="D1380" s="73" t="str">
        <f t="shared" si="2"/>
        <v>Europe/Ireland-Europe/2000</v>
      </c>
      <c r="E1380" s="59"/>
      <c r="F1380" s="69"/>
      <c r="G1380" s="69"/>
      <c r="H1380" s="69"/>
      <c r="I1380" s="56">
        <v>0.179</v>
      </c>
      <c r="J1380" s="56">
        <v>0.647</v>
      </c>
      <c r="K1380" s="74" t="str">
        <f t="shared" si="3"/>
        <v/>
      </c>
      <c r="L1380" s="75" t="str">
        <f t="shared" si="4"/>
        <v/>
      </c>
      <c r="M1380" s="75" t="str">
        <f t="shared" si="5"/>
        <v/>
      </c>
      <c r="N1380" s="75" t="str">
        <f t="shared" si="6"/>
        <v/>
      </c>
      <c r="O1380" s="74">
        <f t="shared" si="7"/>
        <v>0.179</v>
      </c>
      <c r="P1380" s="74">
        <f t="shared" si="8"/>
        <v>0.647</v>
      </c>
    </row>
    <row r="1381">
      <c r="A1381" s="33" t="s">
        <v>148</v>
      </c>
      <c r="B1381" s="68" t="s">
        <v>168</v>
      </c>
      <c r="C1381" s="35" t="s">
        <v>49</v>
      </c>
      <c r="D1381" s="73" t="str">
        <f t="shared" si="2"/>
        <v>Europe/Ireland-Europe/2001</v>
      </c>
      <c r="E1381" s="59"/>
      <c r="F1381" s="69"/>
      <c r="G1381" s="69"/>
      <c r="H1381" s="69"/>
      <c r="I1381" s="56">
        <v>0.231</v>
      </c>
      <c r="J1381" s="56">
        <v>0.768</v>
      </c>
      <c r="K1381" s="74" t="str">
        <f t="shared" si="3"/>
        <v/>
      </c>
      <c r="L1381" s="75" t="str">
        <f t="shared" si="4"/>
        <v/>
      </c>
      <c r="M1381" s="75" t="str">
        <f t="shared" si="5"/>
        <v/>
      </c>
      <c r="N1381" s="75" t="str">
        <f t="shared" si="6"/>
        <v/>
      </c>
      <c r="O1381" s="74">
        <f t="shared" si="7"/>
        <v>0.231</v>
      </c>
      <c r="P1381" s="74">
        <f t="shared" si="8"/>
        <v>0.768</v>
      </c>
    </row>
    <row r="1382">
      <c r="A1382" s="33" t="s">
        <v>148</v>
      </c>
      <c r="B1382" s="68" t="s">
        <v>168</v>
      </c>
      <c r="C1382" s="35" t="s">
        <v>50</v>
      </c>
      <c r="D1382" s="73" t="str">
        <f t="shared" si="2"/>
        <v>Europe/Ireland-Europe/2002</v>
      </c>
      <c r="E1382" s="59"/>
      <c r="F1382" s="69"/>
      <c r="G1382" s="69"/>
      <c r="H1382" s="69"/>
      <c r="I1382" s="56">
        <v>0.259</v>
      </c>
      <c r="J1382" s="56">
        <v>0.762</v>
      </c>
      <c r="K1382" s="74" t="str">
        <f t="shared" si="3"/>
        <v/>
      </c>
      <c r="L1382" s="75" t="str">
        <f t="shared" si="4"/>
        <v/>
      </c>
      <c r="M1382" s="75" t="str">
        <f t="shared" si="5"/>
        <v/>
      </c>
      <c r="N1382" s="75" t="str">
        <f t="shared" si="6"/>
        <v/>
      </c>
      <c r="O1382" s="74">
        <f t="shared" si="7"/>
        <v>0.259</v>
      </c>
      <c r="P1382" s="74">
        <f t="shared" si="8"/>
        <v>0.762</v>
      </c>
    </row>
    <row r="1383">
      <c r="A1383" s="33" t="s">
        <v>148</v>
      </c>
      <c r="B1383" s="68" t="s">
        <v>168</v>
      </c>
      <c r="C1383" s="35" t="s">
        <v>51</v>
      </c>
      <c r="D1383" s="73" t="str">
        <f t="shared" si="2"/>
        <v>Europe/Ireland-Europe/2003</v>
      </c>
      <c r="E1383" s="59"/>
      <c r="F1383" s="72">
        <v>18.0</v>
      </c>
      <c r="G1383" s="69"/>
      <c r="H1383" s="69"/>
      <c r="I1383" s="56">
        <v>0.343</v>
      </c>
      <c r="J1383" s="56">
        <v>0.873</v>
      </c>
      <c r="K1383" s="74" t="str">
        <f t="shared" si="3"/>
        <v/>
      </c>
      <c r="L1383" s="75">
        <f t="shared" si="4"/>
        <v>18</v>
      </c>
      <c r="M1383" s="75" t="str">
        <f t="shared" si="5"/>
        <v/>
      </c>
      <c r="N1383" s="75" t="str">
        <f t="shared" si="6"/>
        <v/>
      </c>
      <c r="O1383" s="74">
        <f t="shared" si="7"/>
        <v>0.343</v>
      </c>
      <c r="P1383" s="74">
        <f t="shared" si="8"/>
        <v>0.873</v>
      </c>
    </row>
    <row r="1384">
      <c r="A1384" s="33" t="s">
        <v>148</v>
      </c>
      <c r="B1384" s="68" t="s">
        <v>168</v>
      </c>
      <c r="C1384" s="35" t="s">
        <v>52</v>
      </c>
      <c r="D1384" s="73" t="str">
        <f t="shared" si="2"/>
        <v>Europe/Ireland-Europe/2004</v>
      </c>
      <c r="E1384" s="59"/>
      <c r="F1384" s="72">
        <v>18.0</v>
      </c>
      <c r="G1384" s="69"/>
      <c r="H1384" s="69"/>
      <c r="I1384" s="56">
        <v>0.37</v>
      </c>
      <c r="J1384" s="56">
        <v>0.945</v>
      </c>
      <c r="K1384" s="74" t="str">
        <f t="shared" si="3"/>
        <v/>
      </c>
      <c r="L1384" s="75">
        <f t="shared" si="4"/>
        <v>18</v>
      </c>
      <c r="M1384" s="75" t="str">
        <f t="shared" si="5"/>
        <v/>
      </c>
      <c r="N1384" s="75" t="str">
        <f t="shared" si="6"/>
        <v/>
      </c>
      <c r="O1384" s="74">
        <f t="shared" si="7"/>
        <v>0.37</v>
      </c>
      <c r="P1384" s="74">
        <f t="shared" si="8"/>
        <v>0.945</v>
      </c>
    </row>
    <row r="1385">
      <c r="A1385" s="33" t="s">
        <v>148</v>
      </c>
      <c r="B1385" s="68" t="s">
        <v>168</v>
      </c>
      <c r="C1385" s="35" t="s">
        <v>53</v>
      </c>
      <c r="D1385" s="73" t="str">
        <f t="shared" si="2"/>
        <v>Europe/Ireland-Europe/2005</v>
      </c>
      <c r="E1385" s="56">
        <v>0.253</v>
      </c>
      <c r="F1385" s="72">
        <v>18.0</v>
      </c>
      <c r="G1385" s="69"/>
      <c r="H1385" s="72">
        <v>76.0</v>
      </c>
      <c r="I1385" s="56">
        <v>0.416</v>
      </c>
      <c r="J1385" s="56">
        <v>1.027</v>
      </c>
      <c r="K1385" s="74">
        <f t="shared" si="3"/>
        <v>0.253</v>
      </c>
      <c r="L1385" s="75">
        <f t="shared" si="4"/>
        <v>18</v>
      </c>
      <c r="M1385" s="75" t="str">
        <f t="shared" si="5"/>
        <v/>
      </c>
      <c r="N1385" s="75">
        <f t="shared" si="6"/>
        <v>76</v>
      </c>
      <c r="O1385" s="74">
        <f t="shared" si="7"/>
        <v>0.416</v>
      </c>
      <c r="P1385" s="74">
        <f t="shared" si="8"/>
        <v>1.027</v>
      </c>
    </row>
    <row r="1386">
      <c r="A1386" s="33" t="s">
        <v>148</v>
      </c>
      <c r="B1386" s="68" t="s">
        <v>168</v>
      </c>
      <c r="C1386" s="35" t="s">
        <v>54</v>
      </c>
      <c r="D1386" s="73" t="str">
        <f t="shared" si="2"/>
        <v>Europe/Ireland-Europe/2006</v>
      </c>
      <c r="E1386" s="56">
        <v>0.253</v>
      </c>
      <c r="F1386" s="72">
        <v>13.0</v>
      </c>
      <c r="G1386" s="69"/>
      <c r="H1386" s="72">
        <v>76.0</v>
      </c>
      <c r="I1386" s="56">
        <v>0.548</v>
      </c>
      <c r="J1386" s="56">
        <v>1.11</v>
      </c>
      <c r="K1386" s="74">
        <f t="shared" si="3"/>
        <v>0.253</v>
      </c>
      <c r="L1386" s="75">
        <f t="shared" si="4"/>
        <v>13</v>
      </c>
      <c r="M1386" s="75" t="str">
        <f t="shared" si="5"/>
        <v/>
      </c>
      <c r="N1386" s="75">
        <f t="shared" si="6"/>
        <v>76</v>
      </c>
      <c r="O1386" s="74">
        <f t="shared" si="7"/>
        <v>0.548</v>
      </c>
      <c r="P1386" s="74">
        <f t="shared" si="8"/>
        <v>1.11</v>
      </c>
    </row>
    <row r="1387">
      <c r="A1387" s="33" t="s">
        <v>148</v>
      </c>
      <c r="B1387" s="68" t="s">
        <v>168</v>
      </c>
      <c r="C1387" s="35" t="s">
        <v>55</v>
      </c>
      <c r="D1387" s="73" t="str">
        <f t="shared" si="2"/>
        <v>Europe/Ireland-Europe/2007</v>
      </c>
      <c r="E1387" s="56">
        <v>0.253</v>
      </c>
      <c r="F1387" s="72">
        <v>13.0</v>
      </c>
      <c r="G1387" s="69"/>
      <c r="H1387" s="72">
        <v>76.0</v>
      </c>
      <c r="I1387" s="56">
        <v>0.612</v>
      </c>
      <c r="J1387" s="56">
        <v>1.159</v>
      </c>
      <c r="K1387" s="74">
        <f t="shared" si="3"/>
        <v>0.253</v>
      </c>
      <c r="L1387" s="75">
        <f t="shared" si="4"/>
        <v>13</v>
      </c>
      <c r="M1387" s="75" t="str">
        <f t="shared" si="5"/>
        <v/>
      </c>
      <c r="N1387" s="75">
        <f t="shared" si="6"/>
        <v>76</v>
      </c>
      <c r="O1387" s="74">
        <f t="shared" si="7"/>
        <v>0.612</v>
      </c>
      <c r="P1387" s="74">
        <f t="shared" si="8"/>
        <v>1.159</v>
      </c>
    </row>
    <row r="1388">
      <c r="A1388" s="33" t="s">
        <v>148</v>
      </c>
      <c r="B1388" s="68" t="s">
        <v>168</v>
      </c>
      <c r="C1388" s="35" t="s">
        <v>56</v>
      </c>
      <c r="D1388" s="73" t="str">
        <f t="shared" si="2"/>
        <v>Europe/Ireland-Europe/2008</v>
      </c>
      <c r="E1388" s="56">
        <v>0.254</v>
      </c>
      <c r="F1388" s="72">
        <v>13.0</v>
      </c>
      <c r="G1388" s="69"/>
      <c r="H1388" s="72">
        <v>76.0</v>
      </c>
      <c r="I1388" s="56">
        <v>0.653</v>
      </c>
      <c r="J1388" s="56">
        <v>1.16</v>
      </c>
      <c r="K1388" s="74">
        <f t="shared" si="3"/>
        <v>0.254</v>
      </c>
      <c r="L1388" s="75">
        <f t="shared" si="4"/>
        <v>13</v>
      </c>
      <c r="M1388" s="75" t="str">
        <f t="shared" si="5"/>
        <v/>
      </c>
      <c r="N1388" s="75">
        <f t="shared" si="6"/>
        <v>76</v>
      </c>
      <c r="O1388" s="74">
        <f t="shared" si="7"/>
        <v>0.653</v>
      </c>
      <c r="P1388" s="74">
        <f t="shared" si="8"/>
        <v>1.16</v>
      </c>
    </row>
    <row r="1389">
      <c r="A1389" s="33" t="s">
        <v>148</v>
      </c>
      <c r="B1389" s="68" t="s">
        <v>168</v>
      </c>
      <c r="C1389" s="35" t="s">
        <v>57</v>
      </c>
      <c r="D1389" s="73" t="str">
        <f t="shared" si="2"/>
        <v>Europe/Ireland-Europe/2009</v>
      </c>
      <c r="E1389" s="56">
        <v>0.255</v>
      </c>
      <c r="F1389" s="72">
        <v>13.0</v>
      </c>
      <c r="G1389" s="69"/>
      <c r="H1389" s="72">
        <v>76.0</v>
      </c>
      <c r="I1389" s="56">
        <v>0.674</v>
      </c>
      <c r="J1389" s="56">
        <v>1.067</v>
      </c>
      <c r="K1389" s="74">
        <f t="shared" si="3"/>
        <v>0.255</v>
      </c>
      <c r="L1389" s="75">
        <f t="shared" si="4"/>
        <v>13</v>
      </c>
      <c r="M1389" s="75" t="str">
        <f t="shared" si="5"/>
        <v/>
      </c>
      <c r="N1389" s="75">
        <f t="shared" si="6"/>
        <v>76</v>
      </c>
      <c r="O1389" s="74">
        <f t="shared" si="7"/>
        <v>0.674</v>
      </c>
      <c r="P1389" s="74">
        <f t="shared" si="8"/>
        <v>1.067</v>
      </c>
    </row>
    <row r="1390">
      <c r="A1390" s="33" t="s">
        <v>148</v>
      </c>
      <c r="B1390" s="68" t="s">
        <v>168</v>
      </c>
      <c r="C1390" s="35" t="s">
        <v>58</v>
      </c>
      <c r="D1390" s="73" t="str">
        <f t="shared" si="2"/>
        <v>Europe/Ireland-Europe/2010</v>
      </c>
      <c r="E1390" s="56">
        <v>0.253</v>
      </c>
      <c r="F1390" s="72">
        <v>13.0</v>
      </c>
      <c r="G1390" s="69"/>
      <c r="H1390" s="72">
        <v>76.0</v>
      </c>
      <c r="I1390" s="56">
        <v>0.699</v>
      </c>
      <c r="J1390" s="56">
        <v>1.052</v>
      </c>
      <c r="K1390" s="74">
        <f t="shared" si="3"/>
        <v>0.253</v>
      </c>
      <c r="L1390" s="75">
        <f t="shared" si="4"/>
        <v>13</v>
      </c>
      <c r="M1390" s="75" t="str">
        <f t="shared" si="5"/>
        <v/>
      </c>
      <c r="N1390" s="75">
        <f t="shared" si="6"/>
        <v>76</v>
      </c>
      <c r="O1390" s="74">
        <f t="shared" si="7"/>
        <v>0.699</v>
      </c>
      <c r="P1390" s="74">
        <f t="shared" si="8"/>
        <v>1.052</v>
      </c>
    </row>
    <row r="1391">
      <c r="A1391" s="33" t="s">
        <v>148</v>
      </c>
      <c r="B1391" s="68" t="s">
        <v>168</v>
      </c>
      <c r="C1391" s="35" t="s">
        <v>59</v>
      </c>
      <c r="D1391" s="73" t="str">
        <f t="shared" si="2"/>
        <v>Europe/Ireland-Europe/2011</v>
      </c>
      <c r="E1391" s="56">
        <v>0.254</v>
      </c>
      <c r="F1391" s="72">
        <v>13.0</v>
      </c>
      <c r="G1391" s="69"/>
      <c r="H1391" s="72">
        <v>76.0</v>
      </c>
      <c r="I1391" s="56">
        <v>0.749</v>
      </c>
      <c r="J1391" s="56">
        <v>1.085</v>
      </c>
      <c r="K1391" s="74">
        <f t="shared" si="3"/>
        <v>0.254</v>
      </c>
      <c r="L1391" s="75">
        <f t="shared" si="4"/>
        <v>13</v>
      </c>
      <c r="M1391" s="75" t="str">
        <f t="shared" si="5"/>
        <v/>
      </c>
      <c r="N1391" s="75">
        <f t="shared" si="6"/>
        <v>76</v>
      </c>
      <c r="O1391" s="74">
        <f t="shared" si="7"/>
        <v>0.749</v>
      </c>
      <c r="P1391" s="74">
        <f t="shared" si="8"/>
        <v>1.085</v>
      </c>
    </row>
    <row r="1392">
      <c r="A1392" s="33" t="s">
        <v>148</v>
      </c>
      <c r="B1392" s="68" t="s">
        <v>168</v>
      </c>
      <c r="C1392" s="35" t="s">
        <v>60</v>
      </c>
      <c r="D1392" s="73" t="str">
        <f t="shared" si="2"/>
        <v>Europe/Ireland-Europe/2012</v>
      </c>
      <c r="E1392" s="56">
        <v>0.255</v>
      </c>
      <c r="F1392" s="72">
        <v>10.0</v>
      </c>
      <c r="G1392" s="72">
        <v>15.0</v>
      </c>
      <c r="H1392" s="72">
        <v>80.0</v>
      </c>
      <c r="I1392" s="56">
        <v>0.769</v>
      </c>
      <c r="J1392" s="56">
        <v>1.072</v>
      </c>
      <c r="K1392" s="74">
        <f t="shared" si="3"/>
        <v>0.255</v>
      </c>
      <c r="L1392" s="75">
        <f t="shared" si="4"/>
        <v>10</v>
      </c>
      <c r="M1392" s="75">
        <f t="shared" si="5"/>
        <v>15</v>
      </c>
      <c r="N1392" s="75">
        <f t="shared" si="6"/>
        <v>80</v>
      </c>
      <c r="O1392" s="74">
        <f t="shared" si="7"/>
        <v>0.769</v>
      </c>
      <c r="P1392" s="74">
        <f t="shared" si="8"/>
        <v>1.072</v>
      </c>
    </row>
    <row r="1393">
      <c r="A1393" s="33" t="s">
        <v>148</v>
      </c>
      <c r="B1393" s="68" t="s">
        <v>169</v>
      </c>
      <c r="C1393" s="35" t="s">
        <v>48</v>
      </c>
      <c r="D1393" s="73" t="str">
        <f t="shared" si="2"/>
        <v>Europe/Isle of Man-Europe/2000</v>
      </c>
      <c r="E1393" s="59"/>
      <c r="F1393" s="69"/>
      <c r="G1393" s="69"/>
      <c r="H1393" s="69"/>
      <c r="I1393" s="59"/>
      <c r="J1393" s="59"/>
      <c r="K1393" s="74" t="str">
        <f t="shared" si="3"/>
        <v/>
      </c>
      <c r="L1393" s="75" t="str">
        <f t="shared" si="4"/>
        <v/>
      </c>
      <c r="M1393" s="75" t="str">
        <f t="shared" si="5"/>
        <v/>
      </c>
      <c r="N1393" s="75" t="str">
        <f t="shared" si="6"/>
        <v/>
      </c>
      <c r="O1393" s="74" t="str">
        <f t="shared" si="7"/>
        <v/>
      </c>
      <c r="P1393" s="74" t="str">
        <f t="shared" si="8"/>
        <v/>
      </c>
    </row>
    <row r="1394">
      <c r="A1394" s="33" t="s">
        <v>148</v>
      </c>
      <c r="B1394" s="68" t="s">
        <v>169</v>
      </c>
      <c r="C1394" s="35" t="s">
        <v>49</v>
      </c>
      <c r="D1394" s="73" t="str">
        <f t="shared" si="2"/>
        <v>Europe/Isle of Man-Europe/2001</v>
      </c>
      <c r="E1394" s="59"/>
      <c r="F1394" s="69"/>
      <c r="G1394" s="69"/>
      <c r="H1394" s="69"/>
      <c r="I1394" s="59"/>
      <c r="J1394" s="59"/>
      <c r="K1394" s="74" t="str">
        <f t="shared" si="3"/>
        <v/>
      </c>
      <c r="L1394" s="75" t="str">
        <f t="shared" si="4"/>
        <v/>
      </c>
      <c r="M1394" s="75" t="str">
        <f t="shared" si="5"/>
        <v/>
      </c>
      <c r="N1394" s="75" t="str">
        <f t="shared" si="6"/>
        <v/>
      </c>
      <c r="O1394" s="74" t="str">
        <f t="shared" si="7"/>
        <v/>
      </c>
      <c r="P1394" s="74" t="str">
        <f t="shared" si="8"/>
        <v/>
      </c>
    </row>
    <row r="1395">
      <c r="A1395" s="33" t="s">
        <v>148</v>
      </c>
      <c r="B1395" s="68" t="s">
        <v>169</v>
      </c>
      <c r="C1395" s="35" t="s">
        <v>50</v>
      </c>
      <c r="D1395" s="73" t="str">
        <f t="shared" si="2"/>
        <v>Europe/Isle of Man-Europe/2002</v>
      </c>
      <c r="E1395" s="59"/>
      <c r="F1395" s="69"/>
      <c r="G1395" s="69"/>
      <c r="H1395" s="69"/>
      <c r="I1395" s="59"/>
      <c r="J1395" s="59"/>
      <c r="K1395" s="74" t="str">
        <f t="shared" si="3"/>
        <v/>
      </c>
      <c r="L1395" s="75" t="str">
        <f t="shared" si="4"/>
        <v/>
      </c>
      <c r="M1395" s="75" t="str">
        <f t="shared" si="5"/>
        <v/>
      </c>
      <c r="N1395" s="75" t="str">
        <f t="shared" si="6"/>
        <v/>
      </c>
      <c r="O1395" s="74" t="str">
        <f t="shared" si="7"/>
        <v/>
      </c>
      <c r="P1395" s="74" t="str">
        <f t="shared" si="8"/>
        <v/>
      </c>
    </row>
    <row r="1396">
      <c r="A1396" s="33" t="s">
        <v>148</v>
      </c>
      <c r="B1396" s="68" t="s">
        <v>169</v>
      </c>
      <c r="C1396" s="35" t="s">
        <v>51</v>
      </c>
      <c r="D1396" s="73" t="str">
        <f t="shared" si="2"/>
        <v>Europe/Isle of Man-Europe/2003</v>
      </c>
      <c r="E1396" s="59"/>
      <c r="F1396" s="69"/>
      <c r="G1396" s="69"/>
      <c r="H1396" s="69"/>
      <c r="I1396" s="59"/>
      <c r="J1396" s="59"/>
      <c r="K1396" s="74" t="str">
        <f t="shared" si="3"/>
        <v/>
      </c>
      <c r="L1396" s="75" t="str">
        <f t="shared" si="4"/>
        <v/>
      </c>
      <c r="M1396" s="75" t="str">
        <f t="shared" si="5"/>
        <v/>
      </c>
      <c r="N1396" s="75" t="str">
        <f t="shared" si="6"/>
        <v/>
      </c>
      <c r="O1396" s="74" t="str">
        <f t="shared" si="7"/>
        <v/>
      </c>
      <c r="P1396" s="74" t="str">
        <f t="shared" si="8"/>
        <v/>
      </c>
    </row>
    <row r="1397">
      <c r="A1397" s="33" t="s">
        <v>148</v>
      </c>
      <c r="B1397" s="68" t="s">
        <v>169</v>
      </c>
      <c r="C1397" s="35" t="s">
        <v>52</v>
      </c>
      <c r="D1397" s="73" t="str">
        <f t="shared" si="2"/>
        <v>Europe/Isle of Man-Europe/2004</v>
      </c>
      <c r="E1397" s="59"/>
      <c r="F1397" s="69"/>
      <c r="G1397" s="69"/>
      <c r="H1397" s="69"/>
      <c r="I1397" s="59"/>
      <c r="J1397" s="59"/>
      <c r="K1397" s="74" t="str">
        <f t="shared" si="3"/>
        <v/>
      </c>
      <c r="L1397" s="75" t="str">
        <f t="shared" si="4"/>
        <v/>
      </c>
      <c r="M1397" s="75" t="str">
        <f t="shared" si="5"/>
        <v/>
      </c>
      <c r="N1397" s="75" t="str">
        <f t="shared" si="6"/>
        <v/>
      </c>
      <c r="O1397" s="74" t="str">
        <f t="shared" si="7"/>
        <v/>
      </c>
      <c r="P1397" s="74" t="str">
        <f t="shared" si="8"/>
        <v/>
      </c>
    </row>
    <row r="1398">
      <c r="A1398" s="33" t="s">
        <v>148</v>
      </c>
      <c r="B1398" s="68" t="s">
        <v>169</v>
      </c>
      <c r="C1398" s="35" t="s">
        <v>53</v>
      </c>
      <c r="D1398" s="73" t="str">
        <f t="shared" si="2"/>
        <v>Europe/Isle of Man-Europe/2005</v>
      </c>
      <c r="E1398" s="59"/>
      <c r="F1398" s="69"/>
      <c r="G1398" s="69"/>
      <c r="H1398" s="69"/>
      <c r="I1398" s="59"/>
      <c r="J1398" s="59"/>
      <c r="K1398" s="74" t="str">
        <f t="shared" si="3"/>
        <v/>
      </c>
      <c r="L1398" s="75" t="str">
        <f t="shared" si="4"/>
        <v/>
      </c>
      <c r="M1398" s="75" t="str">
        <f t="shared" si="5"/>
        <v/>
      </c>
      <c r="N1398" s="75" t="str">
        <f t="shared" si="6"/>
        <v/>
      </c>
      <c r="O1398" s="74" t="str">
        <f t="shared" si="7"/>
        <v/>
      </c>
      <c r="P1398" s="74" t="str">
        <f t="shared" si="8"/>
        <v/>
      </c>
    </row>
    <row r="1399">
      <c r="A1399" s="33" t="s">
        <v>148</v>
      </c>
      <c r="B1399" s="68" t="s">
        <v>169</v>
      </c>
      <c r="C1399" s="35" t="s">
        <v>54</v>
      </c>
      <c r="D1399" s="73" t="str">
        <f t="shared" si="2"/>
        <v>Europe/Isle of Man-Europe/2006</v>
      </c>
      <c r="E1399" s="59"/>
      <c r="F1399" s="69"/>
      <c r="G1399" s="69"/>
      <c r="H1399" s="69"/>
      <c r="I1399" s="59"/>
      <c r="J1399" s="59"/>
      <c r="K1399" s="74" t="str">
        <f t="shared" si="3"/>
        <v/>
      </c>
      <c r="L1399" s="75" t="str">
        <f t="shared" si="4"/>
        <v/>
      </c>
      <c r="M1399" s="75" t="str">
        <f t="shared" si="5"/>
        <v/>
      </c>
      <c r="N1399" s="75" t="str">
        <f t="shared" si="6"/>
        <v/>
      </c>
      <c r="O1399" s="74" t="str">
        <f t="shared" si="7"/>
        <v/>
      </c>
      <c r="P1399" s="74" t="str">
        <f t="shared" si="8"/>
        <v/>
      </c>
    </row>
    <row r="1400">
      <c r="A1400" s="33" t="s">
        <v>148</v>
      </c>
      <c r="B1400" s="68" t="s">
        <v>169</v>
      </c>
      <c r="C1400" s="35" t="s">
        <v>55</v>
      </c>
      <c r="D1400" s="73" t="str">
        <f t="shared" si="2"/>
        <v>Europe/Isle of Man-Europe/2007</v>
      </c>
      <c r="E1400" s="59"/>
      <c r="F1400" s="69"/>
      <c r="G1400" s="69"/>
      <c r="H1400" s="69"/>
      <c r="I1400" s="59"/>
      <c r="J1400" s="59"/>
      <c r="K1400" s="74" t="str">
        <f t="shared" si="3"/>
        <v/>
      </c>
      <c r="L1400" s="75" t="str">
        <f t="shared" si="4"/>
        <v/>
      </c>
      <c r="M1400" s="75" t="str">
        <f t="shared" si="5"/>
        <v/>
      </c>
      <c r="N1400" s="75" t="str">
        <f t="shared" si="6"/>
        <v/>
      </c>
      <c r="O1400" s="74" t="str">
        <f t="shared" si="7"/>
        <v/>
      </c>
      <c r="P1400" s="74" t="str">
        <f t="shared" si="8"/>
        <v/>
      </c>
    </row>
    <row r="1401">
      <c r="A1401" s="33" t="s">
        <v>148</v>
      </c>
      <c r="B1401" s="68" t="s">
        <v>169</v>
      </c>
      <c r="C1401" s="35" t="s">
        <v>56</v>
      </c>
      <c r="D1401" s="73" t="str">
        <f t="shared" si="2"/>
        <v>Europe/Isle of Man-Europe/2008</v>
      </c>
      <c r="E1401" s="59"/>
      <c r="F1401" s="69"/>
      <c r="G1401" s="69"/>
      <c r="H1401" s="69"/>
      <c r="I1401" s="59"/>
      <c r="J1401" s="59"/>
      <c r="K1401" s="74" t="str">
        <f t="shared" si="3"/>
        <v/>
      </c>
      <c r="L1401" s="75" t="str">
        <f t="shared" si="4"/>
        <v/>
      </c>
      <c r="M1401" s="75" t="str">
        <f t="shared" si="5"/>
        <v/>
      </c>
      <c r="N1401" s="75" t="str">
        <f t="shared" si="6"/>
        <v/>
      </c>
      <c r="O1401" s="74" t="str">
        <f t="shared" si="7"/>
        <v/>
      </c>
      <c r="P1401" s="74" t="str">
        <f t="shared" si="8"/>
        <v/>
      </c>
    </row>
    <row r="1402">
      <c r="A1402" s="33" t="s">
        <v>148</v>
      </c>
      <c r="B1402" s="68" t="s">
        <v>169</v>
      </c>
      <c r="C1402" s="35" t="s">
        <v>57</v>
      </c>
      <c r="D1402" s="73" t="str">
        <f t="shared" si="2"/>
        <v>Europe/Isle of Man-Europe/2009</v>
      </c>
      <c r="E1402" s="59"/>
      <c r="F1402" s="69"/>
      <c r="G1402" s="69"/>
      <c r="H1402" s="69"/>
      <c r="I1402" s="59"/>
      <c r="J1402" s="59"/>
      <c r="K1402" s="74" t="str">
        <f t="shared" si="3"/>
        <v/>
      </c>
      <c r="L1402" s="75" t="str">
        <f t="shared" si="4"/>
        <v/>
      </c>
      <c r="M1402" s="75" t="str">
        <f t="shared" si="5"/>
        <v/>
      </c>
      <c r="N1402" s="75" t="str">
        <f t="shared" si="6"/>
        <v/>
      </c>
      <c r="O1402" s="74" t="str">
        <f t="shared" si="7"/>
        <v/>
      </c>
      <c r="P1402" s="74" t="str">
        <f t="shared" si="8"/>
        <v/>
      </c>
    </row>
    <row r="1403">
      <c r="A1403" s="33" t="s">
        <v>148</v>
      </c>
      <c r="B1403" s="68" t="s">
        <v>169</v>
      </c>
      <c r="C1403" s="35" t="s">
        <v>58</v>
      </c>
      <c r="D1403" s="73" t="str">
        <f t="shared" si="2"/>
        <v>Europe/Isle of Man-Europe/2010</v>
      </c>
      <c r="E1403" s="59"/>
      <c r="F1403" s="69"/>
      <c r="G1403" s="69"/>
      <c r="H1403" s="69"/>
      <c r="I1403" s="59"/>
      <c r="J1403" s="59"/>
      <c r="K1403" s="74" t="str">
        <f t="shared" si="3"/>
        <v/>
      </c>
      <c r="L1403" s="75" t="str">
        <f t="shared" si="4"/>
        <v/>
      </c>
      <c r="M1403" s="75" t="str">
        <f t="shared" si="5"/>
        <v/>
      </c>
      <c r="N1403" s="75" t="str">
        <f t="shared" si="6"/>
        <v/>
      </c>
      <c r="O1403" s="74" t="str">
        <f t="shared" si="7"/>
        <v/>
      </c>
      <c r="P1403" s="74" t="str">
        <f t="shared" si="8"/>
        <v/>
      </c>
    </row>
    <row r="1404">
      <c r="A1404" s="33" t="s">
        <v>148</v>
      </c>
      <c r="B1404" s="68" t="s">
        <v>169</v>
      </c>
      <c r="C1404" s="35" t="s">
        <v>59</v>
      </c>
      <c r="D1404" s="73" t="str">
        <f t="shared" si="2"/>
        <v>Europe/Isle of Man-Europe/2011</v>
      </c>
      <c r="E1404" s="59"/>
      <c r="F1404" s="69"/>
      <c r="G1404" s="69"/>
      <c r="H1404" s="69"/>
      <c r="I1404" s="59"/>
      <c r="J1404" s="59"/>
      <c r="K1404" s="74" t="str">
        <f t="shared" si="3"/>
        <v/>
      </c>
      <c r="L1404" s="75" t="str">
        <f t="shared" si="4"/>
        <v/>
      </c>
      <c r="M1404" s="75" t="str">
        <f t="shared" si="5"/>
        <v/>
      </c>
      <c r="N1404" s="75" t="str">
        <f t="shared" si="6"/>
        <v/>
      </c>
      <c r="O1404" s="74" t="str">
        <f t="shared" si="7"/>
        <v/>
      </c>
      <c r="P1404" s="74" t="str">
        <f t="shared" si="8"/>
        <v/>
      </c>
    </row>
    <row r="1405">
      <c r="A1405" s="33" t="s">
        <v>148</v>
      </c>
      <c r="B1405" s="68" t="s">
        <v>169</v>
      </c>
      <c r="C1405" s="35" t="s">
        <v>60</v>
      </c>
      <c r="D1405" s="73" t="str">
        <f t="shared" si="2"/>
        <v>Europe/Isle of Man-Europe/2012</v>
      </c>
      <c r="E1405" s="59"/>
      <c r="F1405" s="69"/>
      <c r="G1405" s="69"/>
      <c r="H1405" s="69"/>
      <c r="I1405" s="59"/>
      <c r="J1405" s="59"/>
      <c r="K1405" s="74" t="str">
        <f t="shared" si="3"/>
        <v/>
      </c>
      <c r="L1405" s="75" t="str">
        <f t="shared" si="4"/>
        <v/>
      </c>
      <c r="M1405" s="75" t="str">
        <f t="shared" si="5"/>
        <v/>
      </c>
      <c r="N1405" s="75" t="str">
        <f t="shared" si="6"/>
        <v/>
      </c>
      <c r="O1405" s="74" t="str">
        <f t="shared" si="7"/>
        <v/>
      </c>
      <c r="P1405" s="74" t="str">
        <f t="shared" si="8"/>
        <v/>
      </c>
    </row>
    <row r="1406">
      <c r="A1406" s="33" t="s">
        <v>148</v>
      </c>
      <c r="B1406" s="68" t="s">
        <v>170</v>
      </c>
      <c r="C1406" s="35" t="s">
        <v>48</v>
      </c>
      <c r="D1406" s="73" t="str">
        <f t="shared" si="2"/>
        <v>Europe/Italy-Europe/2000</v>
      </c>
      <c r="E1406" s="59"/>
      <c r="F1406" s="69"/>
      <c r="G1406" s="69"/>
      <c r="H1406" s="69"/>
      <c r="I1406" s="56">
        <v>0.231</v>
      </c>
      <c r="J1406" s="56">
        <v>0.741</v>
      </c>
      <c r="K1406" s="74" t="str">
        <f t="shared" si="3"/>
        <v/>
      </c>
      <c r="L1406" s="75" t="str">
        <f t="shared" si="4"/>
        <v/>
      </c>
      <c r="M1406" s="75" t="str">
        <f t="shared" si="5"/>
        <v/>
      </c>
      <c r="N1406" s="75" t="str">
        <f t="shared" si="6"/>
        <v/>
      </c>
      <c r="O1406" s="74">
        <f t="shared" si="7"/>
        <v>0.231</v>
      </c>
      <c r="P1406" s="74">
        <f t="shared" si="8"/>
        <v>0.741</v>
      </c>
    </row>
    <row r="1407">
      <c r="A1407" s="33" t="s">
        <v>148</v>
      </c>
      <c r="B1407" s="68" t="s">
        <v>170</v>
      </c>
      <c r="C1407" s="35" t="s">
        <v>49</v>
      </c>
      <c r="D1407" s="73" t="str">
        <f t="shared" si="2"/>
        <v>Europe/Italy-Europe/2001</v>
      </c>
      <c r="E1407" s="59"/>
      <c r="F1407" s="69"/>
      <c r="G1407" s="69"/>
      <c r="H1407" s="69"/>
      <c r="I1407" s="56">
        <v>0.272</v>
      </c>
      <c r="J1407" s="56">
        <v>0.896</v>
      </c>
      <c r="K1407" s="74" t="str">
        <f t="shared" si="3"/>
        <v/>
      </c>
      <c r="L1407" s="75" t="str">
        <f t="shared" si="4"/>
        <v/>
      </c>
      <c r="M1407" s="75" t="str">
        <f t="shared" si="5"/>
        <v/>
      </c>
      <c r="N1407" s="75" t="str">
        <f t="shared" si="6"/>
        <v/>
      </c>
      <c r="O1407" s="74">
        <f t="shared" si="7"/>
        <v>0.272</v>
      </c>
      <c r="P1407" s="74">
        <f t="shared" si="8"/>
        <v>0.896</v>
      </c>
    </row>
    <row r="1408">
      <c r="A1408" s="33" t="s">
        <v>148</v>
      </c>
      <c r="B1408" s="68" t="s">
        <v>170</v>
      </c>
      <c r="C1408" s="35" t="s">
        <v>50</v>
      </c>
      <c r="D1408" s="73" t="str">
        <f t="shared" si="2"/>
        <v>Europe/Italy-Europe/2002</v>
      </c>
      <c r="E1408" s="59"/>
      <c r="F1408" s="69"/>
      <c r="G1408" s="69"/>
      <c r="H1408" s="69"/>
      <c r="I1408" s="56">
        <v>0.28</v>
      </c>
      <c r="J1408" s="56">
        <v>0.943</v>
      </c>
      <c r="K1408" s="74" t="str">
        <f t="shared" si="3"/>
        <v/>
      </c>
      <c r="L1408" s="75" t="str">
        <f t="shared" si="4"/>
        <v/>
      </c>
      <c r="M1408" s="75" t="str">
        <f t="shared" si="5"/>
        <v/>
      </c>
      <c r="N1408" s="75" t="str">
        <f t="shared" si="6"/>
        <v/>
      </c>
      <c r="O1408" s="74">
        <f t="shared" si="7"/>
        <v>0.28</v>
      </c>
      <c r="P1408" s="74">
        <f t="shared" si="8"/>
        <v>0.943</v>
      </c>
    </row>
    <row r="1409">
      <c r="A1409" s="33" t="s">
        <v>148</v>
      </c>
      <c r="B1409" s="68" t="s">
        <v>170</v>
      </c>
      <c r="C1409" s="35" t="s">
        <v>51</v>
      </c>
      <c r="D1409" s="73" t="str">
        <f t="shared" si="2"/>
        <v>Europe/Italy-Europe/2003</v>
      </c>
      <c r="E1409" s="59"/>
      <c r="F1409" s="72">
        <v>23.0</v>
      </c>
      <c r="G1409" s="69"/>
      <c r="H1409" s="69"/>
      <c r="I1409" s="56">
        <v>0.29</v>
      </c>
      <c r="J1409" s="56">
        <v>0.981</v>
      </c>
      <c r="K1409" s="74" t="str">
        <f t="shared" si="3"/>
        <v/>
      </c>
      <c r="L1409" s="75">
        <f t="shared" si="4"/>
        <v>23</v>
      </c>
      <c r="M1409" s="75" t="str">
        <f t="shared" si="5"/>
        <v/>
      </c>
      <c r="N1409" s="75" t="str">
        <f t="shared" si="6"/>
        <v/>
      </c>
      <c r="O1409" s="74">
        <f t="shared" si="7"/>
        <v>0.29</v>
      </c>
      <c r="P1409" s="74">
        <f t="shared" si="8"/>
        <v>0.981</v>
      </c>
    </row>
    <row r="1410">
      <c r="A1410" s="33" t="s">
        <v>148</v>
      </c>
      <c r="B1410" s="68" t="s">
        <v>170</v>
      </c>
      <c r="C1410" s="35" t="s">
        <v>52</v>
      </c>
      <c r="D1410" s="73" t="str">
        <f t="shared" si="2"/>
        <v>Europe/Italy-Europe/2004</v>
      </c>
      <c r="E1410" s="59"/>
      <c r="F1410" s="72">
        <v>13.0</v>
      </c>
      <c r="G1410" s="69"/>
      <c r="H1410" s="69"/>
      <c r="I1410" s="56">
        <v>0.332</v>
      </c>
      <c r="J1410" s="56">
        <v>1.077</v>
      </c>
      <c r="K1410" s="74" t="str">
        <f t="shared" si="3"/>
        <v/>
      </c>
      <c r="L1410" s="75">
        <f t="shared" si="4"/>
        <v>13</v>
      </c>
      <c r="M1410" s="75" t="str">
        <f t="shared" si="5"/>
        <v/>
      </c>
      <c r="N1410" s="75" t="str">
        <f t="shared" si="6"/>
        <v/>
      </c>
      <c r="O1410" s="74">
        <f t="shared" si="7"/>
        <v>0.332</v>
      </c>
      <c r="P1410" s="74">
        <f t="shared" si="8"/>
        <v>1.077</v>
      </c>
    </row>
    <row r="1411">
      <c r="A1411" s="33" t="s">
        <v>148</v>
      </c>
      <c r="B1411" s="68" t="s">
        <v>170</v>
      </c>
      <c r="C1411" s="35" t="s">
        <v>53</v>
      </c>
      <c r="D1411" s="73" t="str">
        <f t="shared" si="2"/>
        <v>Europe/Italy-Europe/2005</v>
      </c>
      <c r="E1411" s="56">
        <v>0.768</v>
      </c>
      <c r="F1411" s="72">
        <v>13.0</v>
      </c>
      <c r="G1411" s="69"/>
      <c r="H1411" s="72">
        <v>340.0</v>
      </c>
      <c r="I1411" s="56">
        <v>0.35</v>
      </c>
      <c r="J1411" s="56">
        <v>1.219</v>
      </c>
      <c r="K1411" s="74">
        <f t="shared" si="3"/>
        <v>0.768</v>
      </c>
      <c r="L1411" s="75">
        <f t="shared" si="4"/>
        <v>13</v>
      </c>
      <c r="M1411" s="75" t="str">
        <f t="shared" si="5"/>
        <v/>
      </c>
      <c r="N1411" s="75">
        <f t="shared" si="6"/>
        <v>340</v>
      </c>
      <c r="O1411" s="74">
        <f t="shared" si="7"/>
        <v>0.35</v>
      </c>
      <c r="P1411" s="74">
        <f t="shared" si="8"/>
        <v>1.219</v>
      </c>
    </row>
    <row r="1412">
      <c r="A1412" s="33" t="s">
        <v>148</v>
      </c>
      <c r="B1412" s="68" t="s">
        <v>170</v>
      </c>
      <c r="C1412" s="35" t="s">
        <v>54</v>
      </c>
      <c r="D1412" s="73" t="str">
        <f t="shared" si="2"/>
        <v>Europe/Italy-Europe/2006</v>
      </c>
      <c r="E1412" s="56">
        <v>0.754</v>
      </c>
      <c r="F1412" s="72">
        <v>13.0</v>
      </c>
      <c r="G1412" s="69"/>
      <c r="H1412" s="72">
        <v>340.0</v>
      </c>
      <c r="I1412" s="56">
        <v>0.38</v>
      </c>
      <c r="J1412" s="56">
        <v>1.361</v>
      </c>
      <c r="K1412" s="74">
        <f t="shared" si="3"/>
        <v>0.754</v>
      </c>
      <c r="L1412" s="75">
        <f t="shared" si="4"/>
        <v>13</v>
      </c>
      <c r="M1412" s="75" t="str">
        <f t="shared" si="5"/>
        <v/>
      </c>
      <c r="N1412" s="75">
        <f t="shared" si="6"/>
        <v>340</v>
      </c>
      <c r="O1412" s="74">
        <f t="shared" si="7"/>
        <v>0.38</v>
      </c>
      <c r="P1412" s="74">
        <f t="shared" si="8"/>
        <v>1.361</v>
      </c>
    </row>
    <row r="1413">
      <c r="A1413" s="33" t="s">
        <v>148</v>
      </c>
      <c r="B1413" s="68" t="s">
        <v>170</v>
      </c>
      <c r="C1413" s="35" t="s">
        <v>55</v>
      </c>
      <c r="D1413" s="73" t="str">
        <f t="shared" si="2"/>
        <v>Europe/Italy-Europe/2007</v>
      </c>
      <c r="E1413" s="56">
        <v>0.754</v>
      </c>
      <c r="F1413" s="72">
        <v>13.0</v>
      </c>
      <c r="G1413" s="69"/>
      <c r="H1413" s="72">
        <v>340.0</v>
      </c>
      <c r="I1413" s="56">
        <v>0.408</v>
      </c>
      <c r="J1413" s="56">
        <v>1.51</v>
      </c>
      <c r="K1413" s="74">
        <f t="shared" si="3"/>
        <v>0.754</v>
      </c>
      <c r="L1413" s="75">
        <f t="shared" si="4"/>
        <v>13</v>
      </c>
      <c r="M1413" s="75" t="str">
        <f t="shared" si="5"/>
        <v/>
      </c>
      <c r="N1413" s="75">
        <f t="shared" si="6"/>
        <v>340</v>
      </c>
      <c r="O1413" s="74">
        <f t="shared" si="7"/>
        <v>0.408</v>
      </c>
      <c r="P1413" s="74">
        <f t="shared" si="8"/>
        <v>1.51</v>
      </c>
    </row>
    <row r="1414">
      <c r="A1414" s="33" t="s">
        <v>148</v>
      </c>
      <c r="B1414" s="68" t="s">
        <v>170</v>
      </c>
      <c r="C1414" s="35" t="s">
        <v>56</v>
      </c>
      <c r="D1414" s="73" t="str">
        <f t="shared" si="2"/>
        <v>Europe/Italy-Europe/2008</v>
      </c>
      <c r="E1414" s="56">
        <v>0.725</v>
      </c>
      <c r="F1414" s="72">
        <v>10.0</v>
      </c>
      <c r="G1414" s="69"/>
      <c r="H1414" s="72">
        <v>314.0</v>
      </c>
      <c r="I1414" s="56">
        <v>0.445</v>
      </c>
      <c r="J1414" s="56">
        <v>1.509</v>
      </c>
      <c r="K1414" s="74">
        <f t="shared" si="3"/>
        <v>0.725</v>
      </c>
      <c r="L1414" s="75">
        <f t="shared" si="4"/>
        <v>10</v>
      </c>
      <c r="M1414" s="75" t="str">
        <f t="shared" si="5"/>
        <v/>
      </c>
      <c r="N1414" s="75">
        <f t="shared" si="6"/>
        <v>314</v>
      </c>
      <c r="O1414" s="74">
        <f t="shared" si="7"/>
        <v>0.445</v>
      </c>
      <c r="P1414" s="74">
        <f t="shared" si="8"/>
        <v>1.509</v>
      </c>
    </row>
    <row r="1415">
      <c r="A1415" s="33" t="s">
        <v>148</v>
      </c>
      <c r="B1415" s="68" t="s">
        <v>170</v>
      </c>
      <c r="C1415" s="35" t="s">
        <v>57</v>
      </c>
      <c r="D1415" s="73" t="str">
        <f t="shared" si="2"/>
        <v>Europe/Italy-Europe/2009</v>
      </c>
      <c r="E1415" s="56">
        <v>0.677</v>
      </c>
      <c r="F1415" s="72">
        <v>10.0</v>
      </c>
      <c r="G1415" s="69"/>
      <c r="H1415" s="72">
        <v>314.0</v>
      </c>
      <c r="I1415" s="56">
        <v>0.488</v>
      </c>
      <c r="J1415" s="56">
        <v>1.495</v>
      </c>
      <c r="K1415" s="74">
        <f t="shared" si="3"/>
        <v>0.677</v>
      </c>
      <c r="L1415" s="75">
        <f t="shared" si="4"/>
        <v>10</v>
      </c>
      <c r="M1415" s="75" t="str">
        <f t="shared" si="5"/>
        <v/>
      </c>
      <c r="N1415" s="75">
        <f t="shared" si="6"/>
        <v>314</v>
      </c>
      <c r="O1415" s="74">
        <f t="shared" si="7"/>
        <v>0.488</v>
      </c>
      <c r="P1415" s="74">
        <f t="shared" si="8"/>
        <v>1.495</v>
      </c>
    </row>
    <row r="1416">
      <c r="A1416" s="33" t="s">
        <v>148</v>
      </c>
      <c r="B1416" s="68" t="s">
        <v>170</v>
      </c>
      <c r="C1416" s="35" t="s">
        <v>58</v>
      </c>
      <c r="D1416" s="73" t="str">
        <f t="shared" si="2"/>
        <v>Europe/Italy-Europe/2010</v>
      </c>
      <c r="E1416" s="56">
        <v>0.677</v>
      </c>
      <c r="F1416" s="72">
        <v>6.0</v>
      </c>
      <c r="G1416" s="69"/>
      <c r="H1416" s="72">
        <v>285.0</v>
      </c>
      <c r="I1416" s="56">
        <v>0.537</v>
      </c>
      <c r="J1416" s="56">
        <v>1.548</v>
      </c>
      <c r="K1416" s="74">
        <f t="shared" si="3"/>
        <v>0.677</v>
      </c>
      <c r="L1416" s="75">
        <f t="shared" si="4"/>
        <v>6</v>
      </c>
      <c r="M1416" s="75" t="str">
        <f t="shared" si="5"/>
        <v/>
      </c>
      <c r="N1416" s="75">
        <f t="shared" si="6"/>
        <v>285</v>
      </c>
      <c r="O1416" s="74">
        <f t="shared" si="7"/>
        <v>0.537</v>
      </c>
      <c r="P1416" s="74">
        <f t="shared" si="8"/>
        <v>1.548</v>
      </c>
    </row>
    <row r="1417">
      <c r="A1417" s="33" t="s">
        <v>148</v>
      </c>
      <c r="B1417" s="68" t="s">
        <v>170</v>
      </c>
      <c r="C1417" s="35" t="s">
        <v>59</v>
      </c>
      <c r="D1417" s="73" t="str">
        <f t="shared" si="2"/>
        <v>Europe/Italy-Europe/2011</v>
      </c>
      <c r="E1417" s="56">
        <v>0.677</v>
      </c>
      <c r="F1417" s="72">
        <v>6.0</v>
      </c>
      <c r="G1417" s="69"/>
      <c r="H1417" s="72">
        <v>285.0</v>
      </c>
      <c r="I1417" s="56">
        <v>0.544</v>
      </c>
      <c r="J1417" s="56">
        <v>1.581</v>
      </c>
      <c r="K1417" s="74">
        <f t="shared" si="3"/>
        <v>0.677</v>
      </c>
      <c r="L1417" s="75">
        <f t="shared" si="4"/>
        <v>6</v>
      </c>
      <c r="M1417" s="75" t="str">
        <f t="shared" si="5"/>
        <v/>
      </c>
      <c r="N1417" s="75">
        <f t="shared" si="6"/>
        <v>285</v>
      </c>
      <c r="O1417" s="74">
        <f t="shared" si="7"/>
        <v>0.544</v>
      </c>
      <c r="P1417" s="74">
        <f t="shared" si="8"/>
        <v>1.581</v>
      </c>
    </row>
    <row r="1418">
      <c r="A1418" s="33" t="s">
        <v>148</v>
      </c>
      <c r="B1418" s="68" t="s">
        <v>170</v>
      </c>
      <c r="C1418" s="35" t="s">
        <v>60</v>
      </c>
      <c r="D1418" s="73" t="str">
        <f t="shared" si="2"/>
        <v>Europe/Italy-Europe/2012</v>
      </c>
      <c r="E1418" s="56">
        <v>0.677</v>
      </c>
      <c r="F1418" s="72">
        <v>6.0</v>
      </c>
      <c r="G1418" s="72">
        <v>67.0</v>
      </c>
      <c r="H1418" s="72">
        <v>269.0</v>
      </c>
      <c r="I1418" s="56">
        <v>0.558</v>
      </c>
      <c r="J1418" s="56">
        <v>1.597</v>
      </c>
      <c r="K1418" s="74">
        <f t="shared" si="3"/>
        <v>0.677</v>
      </c>
      <c r="L1418" s="75">
        <f t="shared" si="4"/>
        <v>6</v>
      </c>
      <c r="M1418" s="75">
        <f t="shared" si="5"/>
        <v>67</v>
      </c>
      <c r="N1418" s="75">
        <f t="shared" si="6"/>
        <v>269</v>
      </c>
      <c r="O1418" s="74">
        <f t="shared" si="7"/>
        <v>0.558</v>
      </c>
      <c r="P1418" s="74">
        <f t="shared" si="8"/>
        <v>1.597</v>
      </c>
    </row>
    <row r="1419">
      <c r="A1419" s="33" t="s">
        <v>148</v>
      </c>
      <c r="B1419" s="68" t="s">
        <v>171</v>
      </c>
      <c r="C1419" s="35" t="s">
        <v>48</v>
      </c>
      <c r="D1419" s="73" t="str">
        <f t="shared" si="2"/>
        <v>Europe/Kosovo-Europe/2000</v>
      </c>
      <c r="E1419" s="59"/>
      <c r="F1419" s="69"/>
      <c r="G1419" s="69"/>
      <c r="H1419" s="69"/>
      <c r="I1419" s="59"/>
      <c r="J1419" s="59"/>
      <c r="K1419" s="74" t="str">
        <f t="shared" si="3"/>
        <v/>
      </c>
      <c r="L1419" s="75" t="str">
        <f t="shared" si="4"/>
        <v/>
      </c>
      <c r="M1419" s="75" t="str">
        <f t="shared" si="5"/>
        <v/>
      </c>
      <c r="N1419" s="75" t="str">
        <f t="shared" si="6"/>
        <v/>
      </c>
      <c r="O1419" s="74" t="str">
        <f t="shared" si="7"/>
        <v/>
      </c>
      <c r="P1419" s="74" t="str">
        <f t="shared" si="8"/>
        <v/>
      </c>
    </row>
    <row r="1420">
      <c r="A1420" s="33" t="s">
        <v>148</v>
      </c>
      <c r="B1420" s="68" t="s">
        <v>171</v>
      </c>
      <c r="C1420" s="35" t="s">
        <v>49</v>
      </c>
      <c r="D1420" s="73" t="str">
        <f t="shared" si="2"/>
        <v>Europe/Kosovo-Europe/2001</v>
      </c>
      <c r="E1420" s="59"/>
      <c r="F1420" s="69"/>
      <c r="G1420" s="69"/>
      <c r="H1420" s="69"/>
      <c r="I1420" s="59"/>
      <c r="J1420" s="59"/>
      <c r="K1420" s="74" t="str">
        <f t="shared" si="3"/>
        <v/>
      </c>
      <c r="L1420" s="75" t="str">
        <f t="shared" si="4"/>
        <v/>
      </c>
      <c r="M1420" s="75" t="str">
        <f t="shared" si="5"/>
        <v/>
      </c>
      <c r="N1420" s="75" t="str">
        <f t="shared" si="6"/>
        <v/>
      </c>
      <c r="O1420" s="74" t="str">
        <f t="shared" si="7"/>
        <v/>
      </c>
      <c r="P1420" s="74" t="str">
        <f t="shared" si="8"/>
        <v/>
      </c>
    </row>
    <row r="1421">
      <c r="A1421" s="33" t="s">
        <v>148</v>
      </c>
      <c r="B1421" s="68" t="s">
        <v>171</v>
      </c>
      <c r="C1421" s="35" t="s">
        <v>50</v>
      </c>
      <c r="D1421" s="73" t="str">
        <f t="shared" si="2"/>
        <v>Europe/Kosovo-Europe/2002</v>
      </c>
      <c r="E1421" s="59"/>
      <c r="F1421" s="69"/>
      <c r="G1421" s="69"/>
      <c r="H1421" s="69"/>
      <c r="I1421" s="59"/>
      <c r="J1421" s="59"/>
      <c r="K1421" s="74" t="str">
        <f t="shared" si="3"/>
        <v/>
      </c>
      <c r="L1421" s="75" t="str">
        <f t="shared" si="4"/>
        <v/>
      </c>
      <c r="M1421" s="75" t="str">
        <f t="shared" si="5"/>
        <v/>
      </c>
      <c r="N1421" s="75" t="str">
        <f t="shared" si="6"/>
        <v/>
      </c>
      <c r="O1421" s="74" t="str">
        <f t="shared" si="7"/>
        <v/>
      </c>
      <c r="P1421" s="74" t="str">
        <f t="shared" si="8"/>
        <v/>
      </c>
    </row>
    <row r="1422">
      <c r="A1422" s="33" t="s">
        <v>148</v>
      </c>
      <c r="B1422" s="68" t="s">
        <v>171</v>
      </c>
      <c r="C1422" s="35" t="s">
        <v>51</v>
      </c>
      <c r="D1422" s="73" t="str">
        <f t="shared" si="2"/>
        <v>Europe/Kosovo-Europe/2003</v>
      </c>
      <c r="E1422" s="59"/>
      <c r="F1422" s="69"/>
      <c r="G1422" s="69"/>
      <c r="H1422" s="69"/>
      <c r="I1422" s="59"/>
      <c r="J1422" s="59"/>
      <c r="K1422" s="74" t="str">
        <f t="shared" si="3"/>
        <v/>
      </c>
      <c r="L1422" s="75" t="str">
        <f t="shared" si="4"/>
        <v/>
      </c>
      <c r="M1422" s="75" t="str">
        <f t="shared" si="5"/>
        <v/>
      </c>
      <c r="N1422" s="75" t="str">
        <f t="shared" si="6"/>
        <v/>
      </c>
      <c r="O1422" s="74" t="str">
        <f t="shared" si="7"/>
        <v/>
      </c>
      <c r="P1422" s="74" t="str">
        <f t="shared" si="8"/>
        <v/>
      </c>
    </row>
    <row r="1423">
      <c r="A1423" s="33" t="s">
        <v>148</v>
      </c>
      <c r="B1423" s="68" t="s">
        <v>171</v>
      </c>
      <c r="C1423" s="35" t="s">
        <v>52</v>
      </c>
      <c r="D1423" s="73" t="str">
        <f t="shared" si="2"/>
        <v>Europe/Kosovo-Europe/2004</v>
      </c>
      <c r="E1423" s="59"/>
      <c r="F1423" s="69"/>
      <c r="G1423" s="69"/>
      <c r="H1423" s="69"/>
      <c r="I1423" s="59"/>
      <c r="J1423" s="59"/>
      <c r="K1423" s="74" t="str">
        <f t="shared" si="3"/>
        <v/>
      </c>
      <c r="L1423" s="75" t="str">
        <f t="shared" si="4"/>
        <v/>
      </c>
      <c r="M1423" s="75" t="str">
        <f t="shared" si="5"/>
        <v/>
      </c>
      <c r="N1423" s="75" t="str">
        <f t="shared" si="6"/>
        <v/>
      </c>
      <c r="O1423" s="74" t="str">
        <f t="shared" si="7"/>
        <v/>
      </c>
      <c r="P1423" s="74" t="str">
        <f t="shared" si="8"/>
        <v/>
      </c>
    </row>
    <row r="1424">
      <c r="A1424" s="33" t="s">
        <v>148</v>
      </c>
      <c r="B1424" s="68" t="s">
        <v>171</v>
      </c>
      <c r="C1424" s="35" t="s">
        <v>53</v>
      </c>
      <c r="D1424" s="73" t="str">
        <f t="shared" si="2"/>
        <v>Europe/Kosovo-Europe/2005</v>
      </c>
      <c r="E1424" s="59"/>
      <c r="F1424" s="69"/>
      <c r="G1424" s="69"/>
      <c r="H1424" s="69"/>
      <c r="I1424" s="59"/>
      <c r="J1424" s="59"/>
      <c r="K1424" s="74" t="str">
        <f t="shared" si="3"/>
        <v/>
      </c>
      <c r="L1424" s="75" t="str">
        <f t="shared" si="4"/>
        <v/>
      </c>
      <c r="M1424" s="75" t="str">
        <f t="shared" si="5"/>
        <v/>
      </c>
      <c r="N1424" s="75" t="str">
        <f t="shared" si="6"/>
        <v/>
      </c>
      <c r="O1424" s="74" t="str">
        <f t="shared" si="7"/>
        <v/>
      </c>
      <c r="P1424" s="74" t="str">
        <f t="shared" si="8"/>
        <v/>
      </c>
    </row>
    <row r="1425">
      <c r="A1425" s="33" t="s">
        <v>148</v>
      </c>
      <c r="B1425" s="68" t="s">
        <v>171</v>
      </c>
      <c r="C1425" s="35" t="s">
        <v>54</v>
      </c>
      <c r="D1425" s="73" t="str">
        <f t="shared" si="2"/>
        <v>Europe/Kosovo-Europe/2006</v>
      </c>
      <c r="E1425" s="59"/>
      <c r="F1425" s="69"/>
      <c r="G1425" s="69"/>
      <c r="H1425" s="69"/>
      <c r="I1425" s="59"/>
      <c r="J1425" s="59"/>
      <c r="K1425" s="74" t="str">
        <f t="shared" si="3"/>
        <v/>
      </c>
      <c r="L1425" s="75" t="str">
        <f t="shared" si="4"/>
        <v/>
      </c>
      <c r="M1425" s="75" t="str">
        <f t="shared" si="5"/>
        <v/>
      </c>
      <c r="N1425" s="75" t="str">
        <f t="shared" si="6"/>
        <v/>
      </c>
      <c r="O1425" s="74" t="str">
        <f t="shared" si="7"/>
        <v/>
      </c>
      <c r="P1425" s="74" t="str">
        <f t="shared" si="8"/>
        <v/>
      </c>
    </row>
    <row r="1426">
      <c r="A1426" s="33" t="s">
        <v>148</v>
      </c>
      <c r="B1426" s="68" t="s">
        <v>171</v>
      </c>
      <c r="C1426" s="35" t="s">
        <v>55</v>
      </c>
      <c r="D1426" s="73" t="str">
        <f t="shared" si="2"/>
        <v>Europe/Kosovo-Europe/2007</v>
      </c>
      <c r="E1426" s="59"/>
      <c r="F1426" s="69"/>
      <c r="G1426" s="69"/>
      <c r="H1426" s="69"/>
      <c r="I1426" s="59"/>
      <c r="J1426" s="59"/>
      <c r="K1426" s="74" t="str">
        <f t="shared" si="3"/>
        <v/>
      </c>
      <c r="L1426" s="75" t="str">
        <f t="shared" si="4"/>
        <v/>
      </c>
      <c r="M1426" s="75" t="str">
        <f t="shared" si="5"/>
        <v/>
      </c>
      <c r="N1426" s="75" t="str">
        <f t="shared" si="6"/>
        <v/>
      </c>
      <c r="O1426" s="74" t="str">
        <f t="shared" si="7"/>
        <v/>
      </c>
      <c r="P1426" s="74" t="str">
        <f t="shared" si="8"/>
        <v/>
      </c>
    </row>
    <row r="1427">
      <c r="A1427" s="33" t="s">
        <v>148</v>
      </c>
      <c r="B1427" s="68" t="s">
        <v>171</v>
      </c>
      <c r="C1427" s="35" t="s">
        <v>56</v>
      </c>
      <c r="D1427" s="73" t="str">
        <f t="shared" si="2"/>
        <v>Europe/Kosovo-Europe/2008</v>
      </c>
      <c r="E1427" s="59"/>
      <c r="F1427" s="69"/>
      <c r="G1427" s="69"/>
      <c r="H1427" s="69"/>
      <c r="I1427" s="59"/>
      <c r="J1427" s="59"/>
      <c r="K1427" s="74" t="str">
        <f t="shared" si="3"/>
        <v/>
      </c>
      <c r="L1427" s="75" t="str">
        <f t="shared" si="4"/>
        <v/>
      </c>
      <c r="M1427" s="75" t="str">
        <f t="shared" si="5"/>
        <v/>
      </c>
      <c r="N1427" s="75" t="str">
        <f t="shared" si="6"/>
        <v/>
      </c>
      <c r="O1427" s="74" t="str">
        <f t="shared" si="7"/>
        <v/>
      </c>
      <c r="P1427" s="74" t="str">
        <f t="shared" si="8"/>
        <v/>
      </c>
    </row>
    <row r="1428">
      <c r="A1428" s="33" t="s">
        <v>148</v>
      </c>
      <c r="B1428" s="68" t="s">
        <v>171</v>
      </c>
      <c r="C1428" s="35" t="s">
        <v>57</v>
      </c>
      <c r="D1428" s="73" t="str">
        <f t="shared" si="2"/>
        <v>Europe/Kosovo-Europe/2009</v>
      </c>
      <c r="E1428" s="56">
        <v>0.283</v>
      </c>
      <c r="F1428" s="72">
        <v>52.0</v>
      </c>
      <c r="G1428" s="69"/>
      <c r="H1428" s="72">
        <v>163.0</v>
      </c>
      <c r="I1428" s="59"/>
      <c r="J1428" s="59"/>
      <c r="K1428" s="74">
        <f t="shared" si="3"/>
        <v>0.283</v>
      </c>
      <c r="L1428" s="75">
        <f t="shared" si="4"/>
        <v>52</v>
      </c>
      <c r="M1428" s="75" t="str">
        <f t="shared" si="5"/>
        <v/>
      </c>
      <c r="N1428" s="75">
        <f t="shared" si="6"/>
        <v>163</v>
      </c>
      <c r="O1428" s="74" t="str">
        <f t="shared" si="7"/>
        <v/>
      </c>
      <c r="P1428" s="74" t="str">
        <f t="shared" si="8"/>
        <v/>
      </c>
    </row>
    <row r="1429">
      <c r="A1429" s="33" t="s">
        <v>148</v>
      </c>
      <c r="B1429" s="68" t="s">
        <v>171</v>
      </c>
      <c r="C1429" s="35" t="s">
        <v>58</v>
      </c>
      <c r="D1429" s="73" t="str">
        <f t="shared" si="2"/>
        <v>Europe/Kosovo-Europe/2010</v>
      </c>
      <c r="E1429" s="56">
        <v>0.165</v>
      </c>
      <c r="F1429" s="72">
        <v>58.0</v>
      </c>
      <c r="G1429" s="69"/>
      <c r="H1429" s="72">
        <v>163.0</v>
      </c>
      <c r="I1429" s="59"/>
      <c r="J1429" s="59"/>
      <c r="K1429" s="74">
        <f t="shared" si="3"/>
        <v>0.165</v>
      </c>
      <c r="L1429" s="75">
        <f t="shared" si="4"/>
        <v>58</v>
      </c>
      <c r="M1429" s="75" t="str">
        <f t="shared" si="5"/>
        <v/>
      </c>
      <c r="N1429" s="75">
        <f t="shared" si="6"/>
        <v>163</v>
      </c>
      <c r="O1429" s="74" t="str">
        <f t="shared" si="7"/>
        <v/>
      </c>
      <c r="P1429" s="74" t="str">
        <f t="shared" si="8"/>
        <v/>
      </c>
    </row>
    <row r="1430">
      <c r="A1430" s="33" t="s">
        <v>148</v>
      </c>
      <c r="B1430" s="68" t="s">
        <v>171</v>
      </c>
      <c r="C1430" s="35" t="s">
        <v>59</v>
      </c>
      <c r="D1430" s="73" t="str">
        <f t="shared" si="2"/>
        <v>Europe/Kosovo-Europe/2011</v>
      </c>
      <c r="E1430" s="56">
        <v>0.154</v>
      </c>
      <c r="F1430" s="72">
        <v>58.0</v>
      </c>
      <c r="G1430" s="69"/>
      <c r="H1430" s="72">
        <v>164.0</v>
      </c>
      <c r="I1430" s="59"/>
      <c r="J1430" s="59"/>
      <c r="K1430" s="74">
        <f t="shared" si="3"/>
        <v>0.154</v>
      </c>
      <c r="L1430" s="75">
        <f t="shared" si="4"/>
        <v>58</v>
      </c>
      <c r="M1430" s="75" t="str">
        <f t="shared" si="5"/>
        <v/>
      </c>
      <c r="N1430" s="75">
        <f t="shared" si="6"/>
        <v>164</v>
      </c>
      <c r="O1430" s="74" t="str">
        <f t="shared" si="7"/>
        <v/>
      </c>
      <c r="P1430" s="74" t="str">
        <f t="shared" si="8"/>
        <v/>
      </c>
    </row>
    <row r="1431">
      <c r="A1431" s="33" t="s">
        <v>148</v>
      </c>
      <c r="B1431" s="68" t="s">
        <v>171</v>
      </c>
      <c r="C1431" s="35" t="s">
        <v>60</v>
      </c>
      <c r="D1431" s="73" t="str">
        <f t="shared" si="2"/>
        <v>Europe/Kosovo-Europe/2012</v>
      </c>
      <c r="E1431" s="56">
        <v>0.154</v>
      </c>
      <c r="F1431" s="72">
        <v>52.0</v>
      </c>
      <c r="G1431" s="72">
        <v>96.0</v>
      </c>
      <c r="H1431" s="72">
        <v>164.0</v>
      </c>
      <c r="I1431" s="59"/>
      <c r="J1431" s="59"/>
      <c r="K1431" s="74">
        <f t="shared" si="3"/>
        <v>0.154</v>
      </c>
      <c r="L1431" s="75">
        <f t="shared" si="4"/>
        <v>52</v>
      </c>
      <c r="M1431" s="75">
        <f t="shared" si="5"/>
        <v>96</v>
      </c>
      <c r="N1431" s="75">
        <f t="shared" si="6"/>
        <v>164</v>
      </c>
      <c r="O1431" s="74" t="str">
        <f t="shared" si="7"/>
        <v/>
      </c>
      <c r="P1431" s="74" t="str">
        <f t="shared" si="8"/>
        <v/>
      </c>
    </row>
    <row r="1432">
      <c r="A1432" s="33" t="s">
        <v>148</v>
      </c>
      <c r="B1432" s="68" t="s">
        <v>172</v>
      </c>
      <c r="C1432" s="35" t="s">
        <v>48</v>
      </c>
      <c r="D1432" s="73" t="str">
        <f t="shared" si="2"/>
        <v>Europe/Latvia-Europe/2000</v>
      </c>
      <c r="E1432" s="59"/>
      <c r="F1432" s="69"/>
      <c r="G1432" s="69"/>
      <c r="H1432" s="69"/>
      <c r="I1432" s="56">
        <v>0.063</v>
      </c>
      <c r="J1432" s="56">
        <v>0.169</v>
      </c>
      <c r="K1432" s="74" t="str">
        <f t="shared" si="3"/>
        <v/>
      </c>
      <c r="L1432" s="75" t="str">
        <f t="shared" si="4"/>
        <v/>
      </c>
      <c r="M1432" s="75" t="str">
        <f t="shared" si="5"/>
        <v/>
      </c>
      <c r="N1432" s="75" t="str">
        <f t="shared" si="6"/>
        <v/>
      </c>
      <c r="O1432" s="74">
        <f t="shared" si="7"/>
        <v>0.063</v>
      </c>
      <c r="P1432" s="74">
        <f t="shared" si="8"/>
        <v>0.169</v>
      </c>
    </row>
    <row r="1433">
      <c r="A1433" s="33" t="s">
        <v>148</v>
      </c>
      <c r="B1433" s="68" t="s">
        <v>172</v>
      </c>
      <c r="C1433" s="35" t="s">
        <v>49</v>
      </c>
      <c r="D1433" s="73" t="str">
        <f t="shared" si="2"/>
        <v>Europe/Latvia-Europe/2001</v>
      </c>
      <c r="E1433" s="59"/>
      <c r="F1433" s="69"/>
      <c r="G1433" s="69"/>
      <c r="H1433" s="69"/>
      <c r="I1433" s="56">
        <v>0.072</v>
      </c>
      <c r="J1433" s="56">
        <v>0.28</v>
      </c>
      <c r="K1433" s="74" t="str">
        <f t="shared" si="3"/>
        <v/>
      </c>
      <c r="L1433" s="75" t="str">
        <f t="shared" si="4"/>
        <v/>
      </c>
      <c r="M1433" s="75" t="str">
        <f t="shared" si="5"/>
        <v/>
      </c>
      <c r="N1433" s="75" t="str">
        <f t="shared" si="6"/>
        <v/>
      </c>
      <c r="O1433" s="74">
        <f t="shared" si="7"/>
        <v>0.072</v>
      </c>
      <c r="P1433" s="74">
        <f t="shared" si="8"/>
        <v>0.28</v>
      </c>
    </row>
    <row r="1434">
      <c r="A1434" s="33" t="s">
        <v>148</v>
      </c>
      <c r="B1434" s="68" t="s">
        <v>172</v>
      </c>
      <c r="C1434" s="35" t="s">
        <v>50</v>
      </c>
      <c r="D1434" s="73" t="str">
        <f t="shared" si="2"/>
        <v>Europe/Latvia-Europe/2002</v>
      </c>
      <c r="E1434" s="59"/>
      <c r="F1434" s="69"/>
      <c r="G1434" s="69"/>
      <c r="H1434" s="69"/>
      <c r="I1434" s="56">
        <v>0.219</v>
      </c>
      <c r="J1434" s="56">
        <v>0.396</v>
      </c>
      <c r="K1434" s="74" t="str">
        <f t="shared" si="3"/>
        <v/>
      </c>
      <c r="L1434" s="75" t="str">
        <f t="shared" si="4"/>
        <v/>
      </c>
      <c r="M1434" s="75" t="str">
        <f t="shared" si="5"/>
        <v/>
      </c>
      <c r="N1434" s="75" t="str">
        <f t="shared" si="6"/>
        <v/>
      </c>
      <c r="O1434" s="74">
        <f t="shared" si="7"/>
        <v>0.219</v>
      </c>
      <c r="P1434" s="74">
        <f t="shared" si="8"/>
        <v>0.396</v>
      </c>
    </row>
    <row r="1435">
      <c r="A1435" s="33" t="s">
        <v>148</v>
      </c>
      <c r="B1435" s="68" t="s">
        <v>172</v>
      </c>
      <c r="C1435" s="35" t="s">
        <v>51</v>
      </c>
      <c r="D1435" s="73" t="str">
        <f t="shared" si="2"/>
        <v>Europe/Latvia-Europe/2003</v>
      </c>
      <c r="E1435" s="59"/>
      <c r="F1435" s="72">
        <v>16.0</v>
      </c>
      <c r="G1435" s="69"/>
      <c r="H1435" s="69"/>
      <c r="I1435" s="56">
        <v>0.27</v>
      </c>
      <c r="J1435" s="56">
        <v>0.533</v>
      </c>
      <c r="K1435" s="74" t="str">
        <f t="shared" si="3"/>
        <v/>
      </c>
      <c r="L1435" s="75">
        <f t="shared" si="4"/>
        <v>16</v>
      </c>
      <c r="M1435" s="75" t="str">
        <f t="shared" si="5"/>
        <v/>
      </c>
      <c r="N1435" s="75" t="str">
        <f t="shared" si="6"/>
        <v/>
      </c>
      <c r="O1435" s="74">
        <f t="shared" si="7"/>
        <v>0.27</v>
      </c>
      <c r="P1435" s="74">
        <f t="shared" si="8"/>
        <v>0.533</v>
      </c>
    </row>
    <row r="1436">
      <c r="A1436" s="33" t="s">
        <v>148</v>
      </c>
      <c r="B1436" s="68" t="s">
        <v>172</v>
      </c>
      <c r="C1436" s="35" t="s">
        <v>52</v>
      </c>
      <c r="D1436" s="73" t="str">
        <f t="shared" si="2"/>
        <v>Europe/Latvia-Europe/2004</v>
      </c>
      <c r="E1436" s="59"/>
      <c r="F1436" s="72">
        <v>16.0</v>
      </c>
      <c r="G1436" s="69"/>
      <c r="H1436" s="69"/>
      <c r="I1436" s="56">
        <v>0.386</v>
      </c>
      <c r="J1436" s="56">
        <v>0.681</v>
      </c>
      <c r="K1436" s="74" t="str">
        <f t="shared" si="3"/>
        <v/>
      </c>
      <c r="L1436" s="75">
        <f t="shared" si="4"/>
        <v>16</v>
      </c>
      <c r="M1436" s="75" t="str">
        <f t="shared" si="5"/>
        <v/>
      </c>
      <c r="N1436" s="75" t="str">
        <f t="shared" si="6"/>
        <v/>
      </c>
      <c r="O1436" s="74">
        <f t="shared" si="7"/>
        <v>0.386</v>
      </c>
      <c r="P1436" s="74">
        <f t="shared" si="8"/>
        <v>0.681</v>
      </c>
    </row>
    <row r="1437">
      <c r="A1437" s="33" t="s">
        <v>148</v>
      </c>
      <c r="B1437" s="68" t="s">
        <v>172</v>
      </c>
      <c r="C1437" s="35" t="s">
        <v>53</v>
      </c>
      <c r="D1437" s="73" t="str">
        <f t="shared" si="2"/>
        <v>Europe/Latvia-Europe/2005</v>
      </c>
      <c r="E1437" s="56">
        <v>0.364</v>
      </c>
      <c r="F1437" s="72">
        <v>16.0</v>
      </c>
      <c r="G1437" s="69"/>
      <c r="H1437" s="72">
        <v>320.0</v>
      </c>
      <c r="I1437" s="56">
        <v>0.46</v>
      </c>
      <c r="J1437" s="56">
        <v>0.84</v>
      </c>
      <c r="K1437" s="74">
        <f t="shared" si="3"/>
        <v>0.364</v>
      </c>
      <c r="L1437" s="75">
        <f t="shared" si="4"/>
        <v>16</v>
      </c>
      <c r="M1437" s="75" t="str">
        <f t="shared" si="5"/>
        <v/>
      </c>
      <c r="N1437" s="75">
        <f t="shared" si="6"/>
        <v>320</v>
      </c>
      <c r="O1437" s="74">
        <f t="shared" si="7"/>
        <v>0.46</v>
      </c>
      <c r="P1437" s="74">
        <f t="shared" si="8"/>
        <v>0.84</v>
      </c>
    </row>
    <row r="1438">
      <c r="A1438" s="33" t="s">
        <v>148</v>
      </c>
      <c r="B1438" s="68" t="s">
        <v>172</v>
      </c>
      <c r="C1438" s="35" t="s">
        <v>54</v>
      </c>
      <c r="D1438" s="73" t="str">
        <f t="shared" si="2"/>
        <v>Europe/Latvia-Europe/2006</v>
      </c>
      <c r="E1438" s="56">
        <v>0.364</v>
      </c>
      <c r="F1438" s="72">
        <v>16.0</v>
      </c>
      <c r="G1438" s="69"/>
      <c r="H1438" s="72">
        <v>320.0</v>
      </c>
      <c r="I1438" s="56">
        <v>0.536</v>
      </c>
      <c r="J1438" s="56">
        <v>0.994</v>
      </c>
      <c r="K1438" s="74">
        <f t="shared" si="3"/>
        <v>0.364</v>
      </c>
      <c r="L1438" s="75">
        <f t="shared" si="4"/>
        <v>16</v>
      </c>
      <c r="M1438" s="75" t="str">
        <f t="shared" si="5"/>
        <v/>
      </c>
      <c r="N1438" s="75">
        <f t="shared" si="6"/>
        <v>320</v>
      </c>
      <c r="O1438" s="74">
        <f t="shared" si="7"/>
        <v>0.536</v>
      </c>
      <c r="P1438" s="74">
        <f t="shared" si="8"/>
        <v>0.994</v>
      </c>
    </row>
    <row r="1439">
      <c r="A1439" s="33" t="s">
        <v>148</v>
      </c>
      <c r="B1439" s="68" t="s">
        <v>172</v>
      </c>
      <c r="C1439" s="35" t="s">
        <v>55</v>
      </c>
      <c r="D1439" s="73" t="str">
        <f t="shared" si="2"/>
        <v>Europe/Latvia-Europe/2007</v>
      </c>
      <c r="E1439" s="56">
        <v>0.364</v>
      </c>
      <c r="F1439" s="72">
        <v>16.0</v>
      </c>
      <c r="G1439" s="69"/>
      <c r="H1439" s="72">
        <v>279.0</v>
      </c>
      <c r="I1439" s="56">
        <v>0.592</v>
      </c>
      <c r="J1439" s="56">
        <v>1.023</v>
      </c>
      <c r="K1439" s="74">
        <f t="shared" si="3"/>
        <v>0.364</v>
      </c>
      <c r="L1439" s="75">
        <f t="shared" si="4"/>
        <v>16</v>
      </c>
      <c r="M1439" s="75" t="str">
        <f t="shared" si="5"/>
        <v/>
      </c>
      <c r="N1439" s="75">
        <f t="shared" si="6"/>
        <v>279</v>
      </c>
      <c r="O1439" s="74">
        <f t="shared" si="7"/>
        <v>0.592</v>
      </c>
      <c r="P1439" s="74">
        <f t="shared" si="8"/>
        <v>1.023</v>
      </c>
    </row>
    <row r="1440">
      <c r="A1440" s="33" t="s">
        <v>148</v>
      </c>
      <c r="B1440" s="68" t="s">
        <v>172</v>
      </c>
      <c r="C1440" s="35" t="s">
        <v>56</v>
      </c>
      <c r="D1440" s="73" t="str">
        <f t="shared" si="2"/>
        <v>Europe/Latvia-Europe/2008</v>
      </c>
      <c r="E1440" s="56">
        <v>0.368</v>
      </c>
      <c r="F1440" s="72">
        <v>16.0</v>
      </c>
      <c r="G1440" s="69"/>
      <c r="H1440" s="72">
        <v>279.0</v>
      </c>
      <c r="I1440" s="56">
        <v>0.634</v>
      </c>
      <c r="J1440" s="56">
        <v>1.075</v>
      </c>
      <c r="K1440" s="74">
        <f t="shared" si="3"/>
        <v>0.368</v>
      </c>
      <c r="L1440" s="75">
        <f t="shared" si="4"/>
        <v>16</v>
      </c>
      <c r="M1440" s="75" t="str">
        <f t="shared" si="5"/>
        <v/>
      </c>
      <c r="N1440" s="75">
        <f t="shared" si="6"/>
        <v>279</v>
      </c>
      <c r="O1440" s="74">
        <f t="shared" si="7"/>
        <v>0.634</v>
      </c>
      <c r="P1440" s="74">
        <f t="shared" si="8"/>
        <v>1.075</v>
      </c>
    </row>
    <row r="1441">
      <c r="A1441" s="33" t="s">
        <v>148</v>
      </c>
      <c r="B1441" s="68" t="s">
        <v>172</v>
      </c>
      <c r="C1441" s="35" t="s">
        <v>57</v>
      </c>
      <c r="D1441" s="73" t="str">
        <f t="shared" si="2"/>
        <v>Europe/Latvia-Europe/2009</v>
      </c>
      <c r="E1441" s="56">
        <v>0.377</v>
      </c>
      <c r="F1441" s="72">
        <v>16.0</v>
      </c>
      <c r="G1441" s="69"/>
      <c r="H1441" s="72">
        <v>279.0</v>
      </c>
      <c r="I1441" s="56">
        <v>0.668</v>
      </c>
      <c r="J1441" s="56">
        <v>1.091</v>
      </c>
      <c r="K1441" s="74">
        <f t="shared" si="3"/>
        <v>0.377</v>
      </c>
      <c r="L1441" s="75">
        <f t="shared" si="4"/>
        <v>16</v>
      </c>
      <c r="M1441" s="75" t="str">
        <f t="shared" si="5"/>
        <v/>
      </c>
      <c r="N1441" s="75">
        <f t="shared" si="6"/>
        <v>279</v>
      </c>
      <c r="O1441" s="74">
        <f t="shared" si="7"/>
        <v>0.668</v>
      </c>
      <c r="P1441" s="74">
        <f t="shared" si="8"/>
        <v>1.091</v>
      </c>
    </row>
    <row r="1442">
      <c r="A1442" s="33" t="s">
        <v>148</v>
      </c>
      <c r="B1442" s="68" t="s">
        <v>172</v>
      </c>
      <c r="C1442" s="35" t="s">
        <v>58</v>
      </c>
      <c r="D1442" s="73" t="str">
        <f t="shared" si="2"/>
        <v>Europe/Latvia-Europe/2010</v>
      </c>
      <c r="E1442" s="56">
        <v>0.376</v>
      </c>
      <c r="F1442" s="72">
        <v>16.0</v>
      </c>
      <c r="G1442" s="69"/>
      <c r="H1442" s="72">
        <v>293.0</v>
      </c>
      <c r="I1442" s="56">
        <v>0.684</v>
      </c>
      <c r="J1442" s="56">
        <v>1.103</v>
      </c>
      <c r="K1442" s="74">
        <f t="shared" si="3"/>
        <v>0.376</v>
      </c>
      <c r="L1442" s="75">
        <f t="shared" si="4"/>
        <v>16</v>
      </c>
      <c r="M1442" s="75" t="str">
        <f t="shared" si="5"/>
        <v/>
      </c>
      <c r="N1442" s="75">
        <f t="shared" si="6"/>
        <v>293</v>
      </c>
      <c r="O1442" s="74">
        <f t="shared" si="7"/>
        <v>0.684</v>
      </c>
      <c r="P1442" s="74">
        <f t="shared" si="8"/>
        <v>1.103</v>
      </c>
    </row>
    <row r="1443">
      <c r="A1443" s="33" t="s">
        <v>148</v>
      </c>
      <c r="B1443" s="68" t="s">
        <v>172</v>
      </c>
      <c r="C1443" s="35" t="s">
        <v>59</v>
      </c>
      <c r="D1443" s="73" t="str">
        <f t="shared" si="2"/>
        <v>Europe/Latvia-Europe/2011</v>
      </c>
      <c r="E1443" s="56">
        <v>0.371</v>
      </c>
      <c r="F1443" s="72">
        <v>16.0</v>
      </c>
      <c r="G1443" s="69"/>
      <c r="H1443" s="72">
        <v>290.0</v>
      </c>
      <c r="I1443" s="56">
        <v>0.697</v>
      </c>
      <c r="J1443" s="56">
        <v>1.114</v>
      </c>
      <c r="K1443" s="74">
        <f t="shared" si="3"/>
        <v>0.371</v>
      </c>
      <c r="L1443" s="75">
        <f t="shared" si="4"/>
        <v>16</v>
      </c>
      <c r="M1443" s="75" t="str">
        <f t="shared" si="5"/>
        <v/>
      </c>
      <c r="N1443" s="75">
        <f t="shared" si="6"/>
        <v>290</v>
      </c>
      <c r="O1443" s="74">
        <f t="shared" si="7"/>
        <v>0.697</v>
      </c>
      <c r="P1443" s="74">
        <f t="shared" si="8"/>
        <v>1.114</v>
      </c>
    </row>
    <row r="1444">
      <c r="A1444" s="33" t="s">
        <v>148</v>
      </c>
      <c r="B1444" s="68" t="s">
        <v>172</v>
      </c>
      <c r="C1444" s="35" t="s">
        <v>60</v>
      </c>
      <c r="D1444" s="73" t="str">
        <f t="shared" si="2"/>
        <v>Europe/Latvia-Europe/2012</v>
      </c>
      <c r="E1444" s="56">
        <v>0.359</v>
      </c>
      <c r="F1444" s="72">
        <v>16.0</v>
      </c>
      <c r="G1444" s="72">
        <v>24.0</v>
      </c>
      <c r="H1444" s="72">
        <v>264.0</v>
      </c>
      <c r="I1444" s="56">
        <v>0.731</v>
      </c>
      <c r="J1444" s="56">
        <v>1.121</v>
      </c>
      <c r="K1444" s="74">
        <f t="shared" si="3"/>
        <v>0.359</v>
      </c>
      <c r="L1444" s="75">
        <f t="shared" si="4"/>
        <v>16</v>
      </c>
      <c r="M1444" s="75">
        <f t="shared" si="5"/>
        <v>24</v>
      </c>
      <c r="N1444" s="75">
        <f t="shared" si="6"/>
        <v>264</v>
      </c>
      <c r="O1444" s="74">
        <f t="shared" si="7"/>
        <v>0.731</v>
      </c>
      <c r="P1444" s="74">
        <f t="shared" si="8"/>
        <v>1.121</v>
      </c>
    </row>
    <row r="1445">
      <c r="A1445" s="33" t="s">
        <v>148</v>
      </c>
      <c r="B1445" s="68" t="s">
        <v>173</v>
      </c>
      <c r="C1445" s="35" t="s">
        <v>48</v>
      </c>
      <c r="D1445" s="73" t="str">
        <f t="shared" si="2"/>
        <v>Europe/Liechtenstein-Europe/2000</v>
      </c>
      <c r="E1445" s="59"/>
      <c r="F1445" s="69"/>
      <c r="G1445" s="69"/>
      <c r="H1445" s="69"/>
      <c r="I1445" s="56">
        <v>0.365</v>
      </c>
      <c r="J1445" s="56">
        <v>0.302</v>
      </c>
      <c r="K1445" s="74" t="str">
        <f t="shared" si="3"/>
        <v/>
      </c>
      <c r="L1445" s="75" t="str">
        <f t="shared" si="4"/>
        <v/>
      </c>
      <c r="M1445" s="75" t="str">
        <f t="shared" si="5"/>
        <v/>
      </c>
      <c r="N1445" s="75" t="str">
        <f t="shared" si="6"/>
        <v/>
      </c>
      <c r="O1445" s="74">
        <f t="shared" si="7"/>
        <v>0.365</v>
      </c>
      <c r="P1445" s="74">
        <f t="shared" si="8"/>
        <v>0.302</v>
      </c>
    </row>
    <row r="1446">
      <c r="A1446" s="33" t="s">
        <v>148</v>
      </c>
      <c r="B1446" s="68" t="s">
        <v>173</v>
      </c>
      <c r="C1446" s="35" t="s">
        <v>49</v>
      </c>
      <c r="D1446" s="73" t="str">
        <f t="shared" si="2"/>
        <v>Europe/Liechtenstein-Europe/2001</v>
      </c>
      <c r="E1446" s="59"/>
      <c r="F1446" s="69"/>
      <c r="G1446" s="69"/>
      <c r="H1446" s="69"/>
      <c r="I1446" s="56">
        <v>0.451</v>
      </c>
      <c r="J1446" s="56">
        <v>0.329</v>
      </c>
      <c r="K1446" s="74" t="str">
        <f t="shared" si="3"/>
        <v/>
      </c>
      <c r="L1446" s="75" t="str">
        <f t="shared" si="4"/>
        <v/>
      </c>
      <c r="M1446" s="75" t="str">
        <f t="shared" si="5"/>
        <v/>
      </c>
      <c r="N1446" s="75" t="str">
        <f t="shared" si="6"/>
        <v/>
      </c>
      <c r="O1446" s="74">
        <f t="shared" si="7"/>
        <v>0.451</v>
      </c>
      <c r="P1446" s="74">
        <f t="shared" si="8"/>
        <v>0.329</v>
      </c>
    </row>
    <row r="1447">
      <c r="A1447" s="33" t="s">
        <v>148</v>
      </c>
      <c r="B1447" s="68" t="s">
        <v>173</v>
      </c>
      <c r="C1447" s="35" t="s">
        <v>50</v>
      </c>
      <c r="D1447" s="73" t="str">
        <f t="shared" si="2"/>
        <v>Europe/Liechtenstein-Europe/2002</v>
      </c>
      <c r="E1447" s="59"/>
      <c r="F1447" s="69"/>
      <c r="G1447" s="69"/>
      <c r="H1447" s="69"/>
      <c r="I1447" s="56">
        <v>0.595</v>
      </c>
      <c r="J1447" s="56">
        <v>0.337</v>
      </c>
      <c r="K1447" s="74" t="str">
        <f t="shared" si="3"/>
        <v/>
      </c>
      <c r="L1447" s="75" t="str">
        <f t="shared" si="4"/>
        <v/>
      </c>
      <c r="M1447" s="75" t="str">
        <f t="shared" si="5"/>
        <v/>
      </c>
      <c r="N1447" s="75" t="str">
        <f t="shared" si="6"/>
        <v/>
      </c>
      <c r="O1447" s="74">
        <f t="shared" si="7"/>
        <v>0.595</v>
      </c>
      <c r="P1447" s="74">
        <f t="shared" si="8"/>
        <v>0.337</v>
      </c>
    </row>
    <row r="1448">
      <c r="A1448" s="33" t="s">
        <v>148</v>
      </c>
      <c r="B1448" s="68" t="s">
        <v>173</v>
      </c>
      <c r="C1448" s="35" t="s">
        <v>51</v>
      </c>
      <c r="D1448" s="73" t="str">
        <f t="shared" si="2"/>
        <v>Europe/Liechtenstein-Europe/2003</v>
      </c>
      <c r="E1448" s="59"/>
      <c r="F1448" s="69"/>
      <c r="G1448" s="69"/>
      <c r="H1448" s="69"/>
      <c r="I1448" s="56">
        <v>0.588</v>
      </c>
      <c r="J1448" s="56">
        <v>0.732</v>
      </c>
      <c r="K1448" s="74" t="str">
        <f t="shared" si="3"/>
        <v/>
      </c>
      <c r="L1448" s="75" t="str">
        <f t="shared" si="4"/>
        <v/>
      </c>
      <c r="M1448" s="75" t="str">
        <f t="shared" si="5"/>
        <v/>
      </c>
      <c r="N1448" s="75" t="str">
        <f t="shared" si="6"/>
        <v/>
      </c>
      <c r="O1448" s="74">
        <f t="shared" si="7"/>
        <v>0.588</v>
      </c>
      <c r="P1448" s="74">
        <f t="shared" si="8"/>
        <v>0.732</v>
      </c>
    </row>
    <row r="1449">
      <c r="A1449" s="33" t="s">
        <v>148</v>
      </c>
      <c r="B1449" s="68" t="s">
        <v>173</v>
      </c>
      <c r="C1449" s="35" t="s">
        <v>52</v>
      </c>
      <c r="D1449" s="73" t="str">
        <f t="shared" si="2"/>
        <v>Europe/Liechtenstein-Europe/2004</v>
      </c>
      <c r="E1449" s="59"/>
      <c r="F1449" s="69"/>
      <c r="G1449" s="69"/>
      <c r="H1449" s="69"/>
      <c r="I1449" s="56">
        <v>0.64</v>
      </c>
      <c r="J1449" s="56">
        <v>0.74</v>
      </c>
      <c r="K1449" s="74" t="str">
        <f t="shared" si="3"/>
        <v/>
      </c>
      <c r="L1449" s="75" t="str">
        <f t="shared" si="4"/>
        <v/>
      </c>
      <c r="M1449" s="75" t="str">
        <f t="shared" si="5"/>
        <v/>
      </c>
      <c r="N1449" s="75" t="str">
        <f t="shared" si="6"/>
        <v/>
      </c>
      <c r="O1449" s="74">
        <f t="shared" si="7"/>
        <v>0.64</v>
      </c>
      <c r="P1449" s="74">
        <f t="shared" si="8"/>
        <v>0.74</v>
      </c>
    </row>
    <row r="1450">
      <c r="A1450" s="33" t="s">
        <v>148</v>
      </c>
      <c r="B1450" s="68" t="s">
        <v>173</v>
      </c>
      <c r="C1450" s="35" t="s">
        <v>53</v>
      </c>
      <c r="D1450" s="73" t="str">
        <f t="shared" si="2"/>
        <v>Europe/Liechtenstein-Europe/2005</v>
      </c>
      <c r="E1450" s="59"/>
      <c r="F1450" s="69"/>
      <c r="G1450" s="69"/>
      <c r="H1450" s="69"/>
      <c r="I1450" s="56">
        <v>0.634</v>
      </c>
      <c r="J1450" s="56">
        <v>0.792</v>
      </c>
      <c r="K1450" s="74" t="str">
        <f t="shared" si="3"/>
        <v/>
      </c>
      <c r="L1450" s="75" t="str">
        <f t="shared" si="4"/>
        <v/>
      </c>
      <c r="M1450" s="75" t="str">
        <f t="shared" si="5"/>
        <v/>
      </c>
      <c r="N1450" s="75" t="str">
        <f t="shared" si="6"/>
        <v/>
      </c>
      <c r="O1450" s="74">
        <f t="shared" si="7"/>
        <v>0.634</v>
      </c>
      <c r="P1450" s="74">
        <f t="shared" si="8"/>
        <v>0.792</v>
      </c>
    </row>
    <row r="1451">
      <c r="A1451" s="33" t="s">
        <v>148</v>
      </c>
      <c r="B1451" s="68" t="s">
        <v>173</v>
      </c>
      <c r="C1451" s="35" t="s">
        <v>54</v>
      </c>
      <c r="D1451" s="73" t="str">
        <f t="shared" si="2"/>
        <v>Europe/Liechtenstein-Europe/2006</v>
      </c>
      <c r="E1451" s="59"/>
      <c r="F1451" s="69"/>
      <c r="G1451" s="69"/>
      <c r="H1451" s="69"/>
      <c r="I1451" s="56">
        <v>0.642</v>
      </c>
      <c r="J1451" s="56">
        <v>0.821</v>
      </c>
      <c r="K1451" s="74" t="str">
        <f t="shared" si="3"/>
        <v/>
      </c>
      <c r="L1451" s="75" t="str">
        <f t="shared" si="4"/>
        <v/>
      </c>
      <c r="M1451" s="75" t="str">
        <f t="shared" si="5"/>
        <v/>
      </c>
      <c r="N1451" s="75" t="str">
        <f t="shared" si="6"/>
        <v/>
      </c>
      <c r="O1451" s="74">
        <f t="shared" si="7"/>
        <v>0.642</v>
      </c>
      <c r="P1451" s="74">
        <f t="shared" si="8"/>
        <v>0.821</v>
      </c>
    </row>
    <row r="1452">
      <c r="A1452" s="33" t="s">
        <v>148</v>
      </c>
      <c r="B1452" s="68" t="s">
        <v>173</v>
      </c>
      <c r="C1452" s="35" t="s">
        <v>55</v>
      </c>
      <c r="D1452" s="73" t="str">
        <f t="shared" si="2"/>
        <v>Europe/Liechtenstein-Europe/2007</v>
      </c>
      <c r="E1452" s="59"/>
      <c r="F1452" s="69"/>
      <c r="G1452" s="69"/>
      <c r="H1452" s="69"/>
      <c r="I1452" s="56">
        <v>0.651</v>
      </c>
      <c r="J1452" s="56">
        <v>0.907</v>
      </c>
      <c r="K1452" s="74" t="str">
        <f t="shared" si="3"/>
        <v/>
      </c>
      <c r="L1452" s="75" t="str">
        <f t="shared" si="4"/>
        <v/>
      </c>
      <c r="M1452" s="75" t="str">
        <f t="shared" si="5"/>
        <v/>
      </c>
      <c r="N1452" s="75" t="str">
        <f t="shared" si="6"/>
        <v/>
      </c>
      <c r="O1452" s="74">
        <f t="shared" si="7"/>
        <v>0.651</v>
      </c>
      <c r="P1452" s="74">
        <f t="shared" si="8"/>
        <v>0.907</v>
      </c>
    </row>
    <row r="1453">
      <c r="A1453" s="33" t="s">
        <v>148</v>
      </c>
      <c r="B1453" s="68" t="s">
        <v>173</v>
      </c>
      <c r="C1453" s="35" t="s">
        <v>56</v>
      </c>
      <c r="D1453" s="73" t="str">
        <f t="shared" si="2"/>
        <v>Europe/Liechtenstein-Europe/2008</v>
      </c>
      <c r="E1453" s="59"/>
      <c r="F1453" s="69"/>
      <c r="G1453" s="69"/>
      <c r="H1453" s="69"/>
      <c r="I1453" s="56">
        <v>0.7</v>
      </c>
      <c r="J1453" s="56">
        <v>0.956</v>
      </c>
      <c r="K1453" s="74" t="str">
        <f t="shared" si="3"/>
        <v/>
      </c>
      <c r="L1453" s="75" t="str">
        <f t="shared" si="4"/>
        <v/>
      </c>
      <c r="M1453" s="75" t="str">
        <f t="shared" si="5"/>
        <v/>
      </c>
      <c r="N1453" s="75" t="str">
        <f t="shared" si="6"/>
        <v/>
      </c>
      <c r="O1453" s="74">
        <f t="shared" si="7"/>
        <v>0.7</v>
      </c>
      <c r="P1453" s="74">
        <f t="shared" si="8"/>
        <v>0.956</v>
      </c>
    </row>
    <row r="1454">
      <c r="A1454" s="33" t="s">
        <v>148</v>
      </c>
      <c r="B1454" s="68" t="s">
        <v>173</v>
      </c>
      <c r="C1454" s="35" t="s">
        <v>57</v>
      </c>
      <c r="D1454" s="73" t="str">
        <f t="shared" si="2"/>
        <v>Europe/Liechtenstein-Europe/2009</v>
      </c>
      <c r="E1454" s="59"/>
      <c r="F1454" s="69"/>
      <c r="G1454" s="69"/>
      <c r="H1454" s="69"/>
      <c r="I1454" s="56">
        <v>0.75</v>
      </c>
      <c r="J1454" s="56">
        <v>0.976</v>
      </c>
      <c r="K1454" s="74" t="str">
        <f t="shared" si="3"/>
        <v/>
      </c>
      <c r="L1454" s="75" t="str">
        <f t="shared" si="4"/>
        <v/>
      </c>
      <c r="M1454" s="75" t="str">
        <f t="shared" si="5"/>
        <v/>
      </c>
      <c r="N1454" s="75" t="str">
        <f t="shared" si="6"/>
        <v/>
      </c>
      <c r="O1454" s="74">
        <f t="shared" si="7"/>
        <v>0.75</v>
      </c>
      <c r="P1454" s="74">
        <f t="shared" si="8"/>
        <v>0.976</v>
      </c>
    </row>
    <row r="1455">
      <c r="A1455" s="33" t="s">
        <v>148</v>
      </c>
      <c r="B1455" s="68" t="s">
        <v>173</v>
      </c>
      <c r="C1455" s="35" t="s">
        <v>58</v>
      </c>
      <c r="D1455" s="73" t="str">
        <f t="shared" si="2"/>
        <v>Europe/Liechtenstein-Europe/2010</v>
      </c>
      <c r="E1455" s="59"/>
      <c r="F1455" s="69"/>
      <c r="G1455" s="69"/>
      <c r="H1455" s="69"/>
      <c r="I1455" s="56">
        <v>0.8</v>
      </c>
      <c r="J1455" s="56">
        <v>0.983</v>
      </c>
      <c r="K1455" s="74" t="str">
        <f t="shared" si="3"/>
        <v/>
      </c>
      <c r="L1455" s="75" t="str">
        <f t="shared" si="4"/>
        <v/>
      </c>
      <c r="M1455" s="75" t="str">
        <f t="shared" si="5"/>
        <v/>
      </c>
      <c r="N1455" s="75" t="str">
        <f t="shared" si="6"/>
        <v/>
      </c>
      <c r="O1455" s="74">
        <f t="shared" si="7"/>
        <v>0.8</v>
      </c>
      <c r="P1455" s="74">
        <f t="shared" si="8"/>
        <v>0.983</v>
      </c>
    </row>
    <row r="1456">
      <c r="A1456" s="33" t="s">
        <v>148</v>
      </c>
      <c r="B1456" s="68" t="s">
        <v>173</v>
      </c>
      <c r="C1456" s="35" t="s">
        <v>59</v>
      </c>
      <c r="D1456" s="73" t="str">
        <f t="shared" si="2"/>
        <v>Europe/Liechtenstein-Europe/2011</v>
      </c>
      <c r="E1456" s="59"/>
      <c r="F1456" s="69"/>
      <c r="G1456" s="69"/>
      <c r="H1456" s="69"/>
      <c r="I1456" s="56">
        <v>0.85</v>
      </c>
      <c r="J1456" s="56">
        <v>1.016</v>
      </c>
      <c r="K1456" s="74" t="str">
        <f t="shared" si="3"/>
        <v/>
      </c>
      <c r="L1456" s="75" t="str">
        <f t="shared" si="4"/>
        <v/>
      </c>
      <c r="M1456" s="75" t="str">
        <f t="shared" si="5"/>
        <v/>
      </c>
      <c r="N1456" s="75" t="str">
        <f t="shared" si="6"/>
        <v/>
      </c>
      <c r="O1456" s="74">
        <f t="shared" si="7"/>
        <v>0.85</v>
      </c>
      <c r="P1456" s="74">
        <f t="shared" si="8"/>
        <v>1.016</v>
      </c>
    </row>
    <row r="1457">
      <c r="A1457" s="33" t="s">
        <v>148</v>
      </c>
      <c r="B1457" s="68" t="s">
        <v>173</v>
      </c>
      <c r="C1457" s="35" t="s">
        <v>60</v>
      </c>
      <c r="D1457" s="73" t="str">
        <f t="shared" si="2"/>
        <v>Europe/Liechtenstein-Europe/2012</v>
      </c>
      <c r="E1457" s="59"/>
      <c r="F1457" s="69"/>
      <c r="G1457" s="69"/>
      <c r="H1457" s="69"/>
      <c r="I1457" s="56">
        <v>0.894</v>
      </c>
      <c r="J1457" s="56">
        <v>0.974</v>
      </c>
      <c r="K1457" s="74" t="str">
        <f t="shared" si="3"/>
        <v/>
      </c>
      <c r="L1457" s="75" t="str">
        <f t="shared" si="4"/>
        <v/>
      </c>
      <c r="M1457" s="75" t="str">
        <f t="shared" si="5"/>
        <v/>
      </c>
      <c r="N1457" s="75" t="str">
        <f t="shared" si="6"/>
        <v/>
      </c>
      <c r="O1457" s="74">
        <f t="shared" si="7"/>
        <v>0.894</v>
      </c>
      <c r="P1457" s="74">
        <f t="shared" si="8"/>
        <v>0.974</v>
      </c>
    </row>
    <row r="1458">
      <c r="A1458" s="33" t="s">
        <v>148</v>
      </c>
      <c r="B1458" s="68" t="s">
        <v>174</v>
      </c>
      <c r="C1458" s="35" t="s">
        <v>48</v>
      </c>
      <c r="D1458" s="73" t="str">
        <f t="shared" si="2"/>
        <v>Europe/Lithuania-Europe/2000</v>
      </c>
      <c r="E1458" s="59"/>
      <c r="F1458" s="69"/>
      <c r="G1458" s="69"/>
      <c r="H1458" s="69"/>
      <c r="I1458" s="56">
        <v>0.064</v>
      </c>
      <c r="J1458" s="56">
        <v>0.15</v>
      </c>
      <c r="K1458" s="74" t="str">
        <f t="shared" si="3"/>
        <v/>
      </c>
      <c r="L1458" s="75" t="str">
        <f t="shared" si="4"/>
        <v/>
      </c>
      <c r="M1458" s="75" t="str">
        <f t="shared" si="5"/>
        <v/>
      </c>
      <c r="N1458" s="75" t="str">
        <f t="shared" si="6"/>
        <v/>
      </c>
      <c r="O1458" s="74">
        <f t="shared" si="7"/>
        <v>0.064</v>
      </c>
      <c r="P1458" s="74">
        <f t="shared" si="8"/>
        <v>0.15</v>
      </c>
    </row>
    <row r="1459">
      <c r="A1459" s="33" t="s">
        <v>148</v>
      </c>
      <c r="B1459" s="68" t="s">
        <v>174</v>
      </c>
      <c r="C1459" s="35" t="s">
        <v>49</v>
      </c>
      <c r="D1459" s="73" t="str">
        <f t="shared" si="2"/>
        <v>Europe/Lithuania-Europe/2001</v>
      </c>
      <c r="E1459" s="59"/>
      <c r="F1459" s="69"/>
      <c r="G1459" s="69"/>
      <c r="H1459" s="69"/>
      <c r="I1459" s="56">
        <v>0.072</v>
      </c>
      <c r="J1459" s="56">
        <v>0.294</v>
      </c>
      <c r="K1459" s="74" t="str">
        <f t="shared" si="3"/>
        <v/>
      </c>
      <c r="L1459" s="75" t="str">
        <f t="shared" si="4"/>
        <v/>
      </c>
      <c r="M1459" s="75" t="str">
        <f t="shared" si="5"/>
        <v/>
      </c>
      <c r="N1459" s="75" t="str">
        <f t="shared" si="6"/>
        <v/>
      </c>
      <c r="O1459" s="74">
        <f t="shared" si="7"/>
        <v>0.072</v>
      </c>
      <c r="P1459" s="74">
        <f t="shared" si="8"/>
        <v>0.294</v>
      </c>
    </row>
    <row r="1460">
      <c r="A1460" s="33" t="s">
        <v>148</v>
      </c>
      <c r="B1460" s="68" t="s">
        <v>174</v>
      </c>
      <c r="C1460" s="35" t="s">
        <v>50</v>
      </c>
      <c r="D1460" s="73" t="str">
        <f t="shared" si="2"/>
        <v>Europe/Lithuania-Europe/2002</v>
      </c>
      <c r="E1460" s="59"/>
      <c r="F1460" s="69"/>
      <c r="G1460" s="69"/>
      <c r="H1460" s="69"/>
      <c r="I1460" s="56">
        <v>0.177</v>
      </c>
      <c r="J1460" s="56">
        <v>0.481</v>
      </c>
      <c r="K1460" s="74" t="str">
        <f t="shared" si="3"/>
        <v/>
      </c>
      <c r="L1460" s="75" t="str">
        <f t="shared" si="4"/>
        <v/>
      </c>
      <c r="M1460" s="75" t="str">
        <f t="shared" si="5"/>
        <v/>
      </c>
      <c r="N1460" s="75" t="str">
        <f t="shared" si="6"/>
        <v/>
      </c>
      <c r="O1460" s="74">
        <f t="shared" si="7"/>
        <v>0.177</v>
      </c>
      <c r="P1460" s="74">
        <f t="shared" si="8"/>
        <v>0.481</v>
      </c>
    </row>
    <row r="1461">
      <c r="A1461" s="33" t="s">
        <v>148</v>
      </c>
      <c r="B1461" s="68" t="s">
        <v>174</v>
      </c>
      <c r="C1461" s="35" t="s">
        <v>51</v>
      </c>
      <c r="D1461" s="73" t="str">
        <f t="shared" si="2"/>
        <v>Europe/Lithuania-Europe/2003</v>
      </c>
      <c r="E1461" s="59"/>
      <c r="F1461" s="72">
        <v>26.0</v>
      </c>
      <c r="G1461" s="69"/>
      <c r="H1461" s="69"/>
      <c r="I1461" s="56">
        <v>0.259</v>
      </c>
      <c r="J1461" s="56">
        <v>0.622</v>
      </c>
      <c r="K1461" s="74" t="str">
        <f t="shared" si="3"/>
        <v/>
      </c>
      <c r="L1461" s="75">
        <f t="shared" si="4"/>
        <v>26</v>
      </c>
      <c r="M1461" s="75" t="str">
        <f t="shared" si="5"/>
        <v/>
      </c>
      <c r="N1461" s="75" t="str">
        <f t="shared" si="6"/>
        <v/>
      </c>
      <c r="O1461" s="74">
        <f t="shared" si="7"/>
        <v>0.259</v>
      </c>
      <c r="P1461" s="74">
        <f t="shared" si="8"/>
        <v>0.622</v>
      </c>
    </row>
    <row r="1462">
      <c r="A1462" s="33" t="s">
        <v>148</v>
      </c>
      <c r="B1462" s="68" t="s">
        <v>174</v>
      </c>
      <c r="C1462" s="35" t="s">
        <v>52</v>
      </c>
      <c r="D1462" s="73" t="str">
        <f t="shared" si="2"/>
        <v>Europe/Lithuania-Europe/2004</v>
      </c>
      <c r="E1462" s="59"/>
      <c r="F1462" s="72">
        <v>26.0</v>
      </c>
      <c r="G1462" s="69"/>
      <c r="H1462" s="69"/>
      <c r="I1462" s="56">
        <v>0.312</v>
      </c>
      <c r="J1462" s="56">
        <v>0.915</v>
      </c>
      <c r="K1462" s="74" t="str">
        <f t="shared" si="3"/>
        <v/>
      </c>
      <c r="L1462" s="75">
        <f t="shared" si="4"/>
        <v>26</v>
      </c>
      <c r="M1462" s="75" t="str">
        <f t="shared" si="5"/>
        <v/>
      </c>
      <c r="N1462" s="75" t="str">
        <f t="shared" si="6"/>
        <v/>
      </c>
      <c r="O1462" s="74">
        <f t="shared" si="7"/>
        <v>0.312</v>
      </c>
      <c r="P1462" s="74">
        <f t="shared" si="8"/>
        <v>0.915</v>
      </c>
    </row>
    <row r="1463">
      <c r="A1463" s="33" t="s">
        <v>148</v>
      </c>
      <c r="B1463" s="68" t="s">
        <v>174</v>
      </c>
      <c r="C1463" s="35" t="s">
        <v>53</v>
      </c>
      <c r="D1463" s="73" t="str">
        <f t="shared" si="2"/>
        <v>Europe/Lithuania-Europe/2005</v>
      </c>
      <c r="E1463" s="56">
        <v>0.512</v>
      </c>
      <c r="F1463" s="72">
        <v>26.0</v>
      </c>
      <c r="G1463" s="69"/>
      <c r="H1463" s="72">
        <v>166.0</v>
      </c>
      <c r="I1463" s="56">
        <v>0.362</v>
      </c>
      <c r="J1463" s="56">
        <v>1.325</v>
      </c>
      <c r="K1463" s="74">
        <f t="shared" si="3"/>
        <v>0.512</v>
      </c>
      <c r="L1463" s="75">
        <f t="shared" si="4"/>
        <v>26</v>
      </c>
      <c r="M1463" s="75" t="str">
        <f t="shared" si="5"/>
        <v/>
      </c>
      <c r="N1463" s="75">
        <f t="shared" si="6"/>
        <v>166</v>
      </c>
      <c r="O1463" s="74">
        <f t="shared" si="7"/>
        <v>0.362</v>
      </c>
      <c r="P1463" s="74">
        <f t="shared" si="8"/>
        <v>1.325</v>
      </c>
    </row>
    <row r="1464">
      <c r="A1464" s="33" t="s">
        <v>148</v>
      </c>
      <c r="B1464" s="68" t="s">
        <v>174</v>
      </c>
      <c r="C1464" s="35" t="s">
        <v>54</v>
      </c>
      <c r="D1464" s="73" t="str">
        <f t="shared" si="2"/>
        <v>Europe/Lithuania-Europe/2006</v>
      </c>
      <c r="E1464" s="56">
        <v>0.476</v>
      </c>
      <c r="F1464" s="72">
        <v>26.0</v>
      </c>
      <c r="G1464" s="69"/>
      <c r="H1464" s="72">
        <v>166.0</v>
      </c>
      <c r="I1464" s="56">
        <v>0.439</v>
      </c>
      <c r="J1464" s="56">
        <v>1.457</v>
      </c>
      <c r="K1464" s="74">
        <f t="shared" si="3"/>
        <v>0.476</v>
      </c>
      <c r="L1464" s="75">
        <f t="shared" si="4"/>
        <v>26</v>
      </c>
      <c r="M1464" s="75" t="str">
        <f t="shared" si="5"/>
        <v/>
      </c>
      <c r="N1464" s="75">
        <f t="shared" si="6"/>
        <v>166</v>
      </c>
      <c r="O1464" s="74">
        <f t="shared" si="7"/>
        <v>0.439</v>
      </c>
      <c r="P1464" s="74">
        <f t="shared" si="8"/>
        <v>1.457</v>
      </c>
    </row>
    <row r="1465">
      <c r="A1465" s="33" t="s">
        <v>148</v>
      </c>
      <c r="B1465" s="68" t="s">
        <v>174</v>
      </c>
      <c r="C1465" s="35" t="s">
        <v>55</v>
      </c>
      <c r="D1465" s="73" t="str">
        <f t="shared" si="2"/>
        <v>Europe/Lithuania-Europe/2007</v>
      </c>
      <c r="E1465" s="56">
        <v>0.462</v>
      </c>
      <c r="F1465" s="72">
        <v>26.0</v>
      </c>
      <c r="G1465" s="69"/>
      <c r="H1465" s="72">
        <v>166.0</v>
      </c>
      <c r="I1465" s="56">
        <v>0.499</v>
      </c>
      <c r="J1465" s="56">
        <v>1.54</v>
      </c>
      <c r="K1465" s="74">
        <f t="shared" si="3"/>
        <v>0.462</v>
      </c>
      <c r="L1465" s="75">
        <f t="shared" si="4"/>
        <v>26</v>
      </c>
      <c r="M1465" s="75" t="str">
        <f t="shared" si="5"/>
        <v/>
      </c>
      <c r="N1465" s="75">
        <f t="shared" si="6"/>
        <v>166</v>
      </c>
      <c r="O1465" s="74">
        <f t="shared" si="7"/>
        <v>0.499</v>
      </c>
      <c r="P1465" s="74">
        <f t="shared" si="8"/>
        <v>1.54</v>
      </c>
    </row>
    <row r="1466">
      <c r="A1466" s="33" t="s">
        <v>148</v>
      </c>
      <c r="B1466" s="68" t="s">
        <v>174</v>
      </c>
      <c r="C1466" s="35" t="s">
        <v>56</v>
      </c>
      <c r="D1466" s="73" t="str">
        <f t="shared" si="2"/>
        <v>Europe/Lithuania-Europe/2008</v>
      </c>
      <c r="E1466" s="56">
        <v>0.456</v>
      </c>
      <c r="F1466" s="72">
        <v>26.0</v>
      </c>
      <c r="G1466" s="69"/>
      <c r="H1466" s="72">
        <v>166.0</v>
      </c>
      <c r="I1466" s="56">
        <v>0.552</v>
      </c>
      <c r="J1466" s="56">
        <v>1.598</v>
      </c>
      <c r="K1466" s="74">
        <f t="shared" si="3"/>
        <v>0.456</v>
      </c>
      <c r="L1466" s="75">
        <f t="shared" si="4"/>
        <v>26</v>
      </c>
      <c r="M1466" s="75" t="str">
        <f t="shared" si="5"/>
        <v/>
      </c>
      <c r="N1466" s="75">
        <f t="shared" si="6"/>
        <v>166</v>
      </c>
      <c r="O1466" s="74">
        <f t="shared" si="7"/>
        <v>0.552</v>
      </c>
      <c r="P1466" s="74">
        <f t="shared" si="8"/>
        <v>1.598</v>
      </c>
    </row>
    <row r="1467">
      <c r="A1467" s="33" t="s">
        <v>148</v>
      </c>
      <c r="B1467" s="68" t="s">
        <v>174</v>
      </c>
      <c r="C1467" s="35" t="s">
        <v>57</v>
      </c>
      <c r="D1467" s="73" t="str">
        <f t="shared" si="2"/>
        <v>Europe/Lithuania-Europe/2009</v>
      </c>
      <c r="E1467" s="56">
        <v>0.436</v>
      </c>
      <c r="F1467" s="72">
        <v>26.0</v>
      </c>
      <c r="G1467" s="69"/>
      <c r="H1467" s="72">
        <v>166.0</v>
      </c>
      <c r="I1467" s="56">
        <v>0.598</v>
      </c>
      <c r="J1467" s="56">
        <v>1.599</v>
      </c>
      <c r="K1467" s="74">
        <f t="shared" si="3"/>
        <v>0.436</v>
      </c>
      <c r="L1467" s="75">
        <f t="shared" si="4"/>
        <v>26</v>
      </c>
      <c r="M1467" s="75" t="str">
        <f t="shared" si="5"/>
        <v/>
      </c>
      <c r="N1467" s="75">
        <f t="shared" si="6"/>
        <v>166</v>
      </c>
      <c r="O1467" s="74">
        <f t="shared" si="7"/>
        <v>0.598</v>
      </c>
      <c r="P1467" s="74">
        <f t="shared" si="8"/>
        <v>1.599</v>
      </c>
    </row>
    <row r="1468">
      <c r="A1468" s="33" t="s">
        <v>148</v>
      </c>
      <c r="B1468" s="68" t="s">
        <v>174</v>
      </c>
      <c r="C1468" s="35" t="s">
        <v>58</v>
      </c>
      <c r="D1468" s="73" t="str">
        <f t="shared" si="2"/>
        <v>Europe/Lithuania-Europe/2010</v>
      </c>
      <c r="E1468" s="56">
        <v>0.451</v>
      </c>
      <c r="F1468" s="72">
        <v>22.0</v>
      </c>
      <c r="G1468" s="69"/>
      <c r="H1468" s="72">
        <v>175.0</v>
      </c>
      <c r="I1468" s="56">
        <v>0.621</v>
      </c>
      <c r="J1468" s="56">
        <v>1.594</v>
      </c>
      <c r="K1468" s="74">
        <f t="shared" si="3"/>
        <v>0.451</v>
      </c>
      <c r="L1468" s="75">
        <f t="shared" si="4"/>
        <v>22</v>
      </c>
      <c r="M1468" s="75" t="str">
        <f t="shared" si="5"/>
        <v/>
      </c>
      <c r="N1468" s="75">
        <f t="shared" si="6"/>
        <v>175</v>
      </c>
      <c r="O1468" s="74">
        <f t="shared" si="7"/>
        <v>0.621</v>
      </c>
      <c r="P1468" s="74">
        <f t="shared" si="8"/>
        <v>1.594</v>
      </c>
    </row>
    <row r="1469">
      <c r="A1469" s="33" t="s">
        <v>148</v>
      </c>
      <c r="B1469" s="68" t="s">
        <v>174</v>
      </c>
      <c r="C1469" s="35" t="s">
        <v>59</v>
      </c>
      <c r="D1469" s="73" t="str">
        <f t="shared" si="2"/>
        <v>Europe/Lithuania-Europe/2011</v>
      </c>
      <c r="E1469" s="56">
        <v>0.431</v>
      </c>
      <c r="F1469" s="72">
        <v>22.0</v>
      </c>
      <c r="G1469" s="69"/>
      <c r="H1469" s="72">
        <v>175.0</v>
      </c>
      <c r="I1469" s="56">
        <v>0.636</v>
      </c>
      <c r="J1469" s="56">
        <v>1.622</v>
      </c>
      <c r="K1469" s="74">
        <f t="shared" si="3"/>
        <v>0.431</v>
      </c>
      <c r="L1469" s="75">
        <f t="shared" si="4"/>
        <v>22</v>
      </c>
      <c r="M1469" s="75" t="str">
        <f t="shared" si="5"/>
        <v/>
      </c>
      <c r="N1469" s="75">
        <f t="shared" si="6"/>
        <v>175</v>
      </c>
      <c r="O1469" s="74">
        <f t="shared" si="7"/>
        <v>0.636</v>
      </c>
      <c r="P1469" s="74">
        <f t="shared" si="8"/>
        <v>1.622</v>
      </c>
    </row>
    <row r="1470">
      <c r="A1470" s="33" t="s">
        <v>148</v>
      </c>
      <c r="B1470" s="68" t="s">
        <v>174</v>
      </c>
      <c r="C1470" s="35" t="s">
        <v>60</v>
      </c>
      <c r="D1470" s="73" t="str">
        <f t="shared" si="2"/>
        <v>Europe/Lithuania-Europe/2012</v>
      </c>
      <c r="E1470" s="56">
        <v>0.43</v>
      </c>
      <c r="F1470" s="72">
        <v>20.0</v>
      </c>
      <c r="G1470" s="72">
        <v>25.0</v>
      </c>
      <c r="H1470" s="72">
        <v>175.0</v>
      </c>
      <c r="I1470" s="56">
        <v>0.672</v>
      </c>
      <c r="J1470" s="56">
        <v>1.651</v>
      </c>
      <c r="K1470" s="74">
        <f t="shared" si="3"/>
        <v>0.43</v>
      </c>
      <c r="L1470" s="75">
        <f t="shared" si="4"/>
        <v>20</v>
      </c>
      <c r="M1470" s="75">
        <f t="shared" si="5"/>
        <v>25</v>
      </c>
      <c r="N1470" s="75">
        <f t="shared" si="6"/>
        <v>175</v>
      </c>
      <c r="O1470" s="74">
        <f t="shared" si="7"/>
        <v>0.672</v>
      </c>
      <c r="P1470" s="74">
        <f t="shared" si="8"/>
        <v>1.651</v>
      </c>
    </row>
    <row r="1471">
      <c r="A1471" s="33" t="s">
        <v>148</v>
      </c>
      <c r="B1471" s="68" t="s">
        <v>175</v>
      </c>
      <c r="C1471" s="35" t="s">
        <v>48</v>
      </c>
      <c r="D1471" s="73" t="str">
        <f t="shared" si="2"/>
        <v>Europe/Luxembourg-Europe/2000</v>
      </c>
      <c r="E1471" s="59"/>
      <c r="F1471" s="69"/>
      <c r="G1471" s="69"/>
      <c r="H1471" s="69"/>
      <c r="I1471" s="56">
        <v>0.229</v>
      </c>
      <c r="J1471" s="56">
        <v>0.695</v>
      </c>
      <c r="K1471" s="74" t="str">
        <f t="shared" si="3"/>
        <v/>
      </c>
      <c r="L1471" s="75" t="str">
        <f t="shared" si="4"/>
        <v/>
      </c>
      <c r="M1471" s="75" t="str">
        <f t="shared" si="5"/>
        <v/>
      </c>
      <c r="N1471" s="75" t="str">
        <f t="shared" si="6"/>
        <v/>
      </c>
      <c r="O1471" s="74">
        <f t="shared" si="7"/>
        <v>0.229</v>
      </c>
      <c r="P1471" s="74">
        <f t="shared" si="8"/>
        <v>0.695</v>
      </c>
    </row>
    <row r="1472">
      <c r="A1472" s="33" t="s">
        <v>148</v>
      </c>
      <c r="B1472" s="68" t="s">
        <v>175</v>
      </c>
      <c r="C1472" s="35" t="s">
        <v>49</v>
      </c>
      <c r="D1472" s="73" t="str">
        <f t="shared" si="2"/>
        <v>Europe/Luxembourg-Europe/2001</v>
      </c>
      <c r="E1472" s="59"/>
      <c r="F1472" s="69"/>
      <c r="G1472" s="69"/>
      <c r="H1472" s="69"/>
      <c r="I1472" s="56">
        <v>0.362</v>
      </c>
      <c r="J1472" s="56">
        <v>0.929</v>
      </c>
      <c r="K1472" s="74" t="str">
        <f t="shared" si="3"/>
        <v/>
      </c>
      <c r="L1472" s="75" t="str">
        <f t="shared" si="4"/>
        <v/>
      </c>
      <c r="M1472" s="75" t="str">
        <f t="shared" si="5"/>
        <v/>
      </c>
      <c r="N1472" s="75" t="str">
        <f t="shared" si="6"/>
        <v/>
      </c>
      <c r="O1472" s="74">
        <f t="shared" si="7"/>
        <v>0.362</v>
      </c>
      <c r="P1472" s="74">
        <f t="shared" si="8"/>
        <v>0.929</v>
      </c>
    </row>
    <row r="1473">
      <c r="A1473" s="33" t="s">
        <v>148</v>
      </c>
      <c r="B1473" s="68" t="s">
        <v>175</v>
      </c>
      <c r="C1473" s="35" t="s">
        <v>50</v>
      </c>
      <c r="D1473" s="73" t="str">
        <f t="shared" si="2"/>
        <v>Europe/Luxembourg-Europe/2002</v>
      </c>
      <c r="E1473" s="59"/>
      <c r="F1473" s="69"/>
      <c r="G1473" s="69"/>
      <c r="H1473" s="69"/>
      <c r="I1473" s="56">
        <v>0.398</v>
      </c>
      <c r="J1473" s="56">
        <v>1.066</v>
      </c>
      <c r="K1473" s="74" t="str">
        <f t="shared" si="3"/>
        <v/>
      </c>
      <c r="L1473" s="75" t="str">
        <f t="shared" si="4"/>
        <v/>
      </c>
      <c r="M1473" s="75" t="str">
        <f t="shared" si="5"/>
        <v/>
      </c>
      <c r="N1473" s="75" t="str">
        <f t="shared" si="6"/>
        <v/>
      </c>
      <c r="O1473" s="74">
        <f t="shared" si="7"/>
        <v>0.398</v>
      </c>
      <c r="P1473" s="74">
        <f t="shared" si="8"/>
        <v>1.066</v>
      </c>
    </row>
    <row r="1474">
      <c r="A1474" s="33" t="s">
        <v>148</v>
      </c>
      <c r="B1474" s="68" t="s">
        <v>175</v>
      </c>
      <c r="C1474" s="35" t="s">
        <v>51</v>
      </c>
      <c r="D1474" s="73" t="str">
        <f t="shared" si="2"/>
        <v>Europe/Luxembourg-Europe/2003</v>
      </c>
      <c r="E1474" s="59"/>
      <c r="F1474" s="69"/>
      <c r="G1474" s="69"/>
      <c r="H1474" s="69"/>
      <c r="I1474" s="56">
        <v>0.546</v>
      </c>
      <c r="J1474" s="56">
        <v>1.206</v>
      </c>
      <c r="K1474" s="74" t="str">
        <f t="shared" si="3"/>
        <v/>
      </c>
      <c r="L1474" s="75" t="str">
        <f t="shared" si="4"/>
        <v/>
      </c>
      <c r="M1474" s="75" t="str">
        <f t="shared" si="5"/>
        <v/>
      </c>
      <c r="N1474" s="75" t="str">
        <f t="shared" si="6"/>
        <v/>
      </c>
      <c r="O1474" s="74">
        <f t="shared" si="7"/>
        <v>0.546</v>
      </c>
      <c r="P1474" s="74">
        <f t="shared" si="8"/>
        <v>1.206</v>
      </c>
    </row>
    <row r="1475">
      <c r="A1475" s="33" t="s">
        <v>148</v>
      </c>
      <c r="B1475" s="68" t="s">
        <v>175</v>
      </c>
      <c r="C1475" s="35" t="s">
        <v>52</v>
      </c>
      <c r="D1475" s="73" t="str">
        <f t="shared" si="2"/>
        <v>Europe/Luxembourg-Europe/2004</v>
      </c>
      <c r="E1475" s="59"/>
      <c r="F1475" s="69"/>
      <c r="G1475" s="69"/>
      <c r="H1475" s="69"/>
      <c r="I1475" s="56">
        <v>0.659</v>
      </c>
      <c r="J1475" s="56">
        <v>1.041</v>
      </c>
      <c r="K1475" s="74" t="str">
        <f t="shared" si="3"/>
        <v/>
      </c>
      <c r="L1475" s="75" t="str">
        <f t="shared" si="4"/>
        <v/>
      </c>
      <c r="M1475" s="75" t="str">
        <f t="shared" si="5"/>
        <v/>
      </c>
      <c r="N1475" s="75" t="str">
        <f t="shared" si="6"/>
        <v/>
      </c>
      <c r="O1475" s="74">
        <f t="shared" si="7"/>
        <v>0.659</v>
      </c>
      <c r="P1475" s="74">
        <f t="shared" si="8"/>
        <v>1.041</v>
      </c>
    </row>
    <row r="1476">
      <c r="A1476" s="33" t="s">
        <v>148</v>
      </c>
      <c r="B1476" s="68" t="s">
        <v>175</v>
      </c>
      <c r="C1476" s="35" t="s">
        <v>53</v>
      </c>
      <c r="D1476" s="73" t="str">
        <f t="shared" si="2"/>
        <v>Europe/Luxembourg-Europe/2005</v>
      </c>
      <c r="E1476" s="59"/>
      <c r="F1476" s="69"/>
      <c r="G1476" s="69"/>
      <c r="H1476" s="69"/>
      <c r="I1476" s="56">
        <v>0.7</v>
      </c>
      <c r="J1476" s="56">
        <v>1.114</v>
      </c>
      <c r="K1476" s="74" t="str">
        <f t="shared" si="3"/>
        <v/>
      </c>
      <c r="L1476" s="75" t="str">
        <f t="shared" si="4"/>
        <v/>
      </c>
      <c r="M1476" s="75" t="str">
        <f t="shared" si="5"/>
        <v/>
      </c>
      <c r="N1476" s="75" t="str">
        <f t="shared" si="6"/>
        <v/>
      </c>
      <c r="O1476" s="74">
        <f t="shared" si="7"/>
        <v>0.7</v>
      </c>
      <c r="P1476" s="74">
        <f t="shared" si="8"/>
        <v>1.114</v>
      </c>
    </row>
    <row r="1477">
      <c r="A1477" s="33" t="s">
        <v>148</v>
      </c>
      <c r="B1477" s="68" t="s">
        <v>175</v>
      </c>
      <c r="C1477" s="35" t="s">
        <v>54</v>
      </c>
      <c r="D1477" s="73" t="str">
        <f t="shared" si="2"/>
        <v>Europe/Luxembourg-Europe/2006</v>
      </c>
      <c r="E1477" s="56">
        <v>0.204</v>
      </c>
      <c r="F1477" s="72">
        <v>26.0</v>
      </c>
      <c r="G1477" s="69"/>
      <c r="H1477" s="72">
        <v>59.0</v>
      </c>
      <c r="I1477" s="56">
        <v>0.725</v>
      </c>
      <c r="J1477" s="56">
        <v>1.529</v>
      </c>
      <c r="K1477" s="74">
        <f t="shared" si="3"/>
        <v>0.204</v>
      </c>
      <c r="L1477" s="75">
        <f t="shared" si="4"/>
        <v>26</v>
      </c>
      <c r="M1477" s="75" t="str">
        <f t="shared" si="5"/>
        <v/>
      </c>
      <c r="N1477" s="75">
        <f t="shared" si="6"/>
        <v>59</v>
      </c>
      <c r="O1477" s="74">
        <f t="shared" si="7"/>
        <v>0.725</v>
      </c>
      <c r="P1477" s="74">
        <f t="shared" si="8"/>
        <v>1.529</v>
      </c>
    </row>
    <row r="1478">
      <c r="A1478" s="33" t="s">
        <v>148</v>
      </c>
      <c r="B1478" s="68" t="s">
        <v>175</v>
      </c>
      <c r="C1478" s="35" t="s">
        <v>55</v>
      </c>
      <c r="D1478" s="73" t="str">
        <f t="shared" si="2"/>
        <v>Europe/Luxembourg-Europe/2007</v>
      </c>
      <c r="E1478" s="56">
        <v>0.2</v>
      </c>
      <c r="F1478" s="72">
        <v>26.0</v>
      </c>
      <c r="G1478" s="69"/>
      <c r="H1478" s="72">
        <v>59.0</v>
      </c>
      <c r="I1478" s="56">
        <v>0.789</v>
      </c>
      <c r="J1478" s="56">
        <v>1.437</v>
      </c>
      <c r="K1478" s="74">
        <f t="shared" si="3"/>
        <v>0.2</v>
      </c>
      <c r="L1478" s="75">
        <f t="shared" si="4"/>
        <v>26</v>
      </c>
      <c r="M1478" s="75" t="str">
        <f t="shared" si="5"/>
        <v/>
      </c>
      <c r="N1478" s="75">
        <f t="shared" si="6"/>
        <v>59</v>
      </c>
      <c r="O1478" s="74">
        <f t="shared" si="7"/>
        <v>0.789</v>
      </c>
      <c r="P1478" s="74">
        <f t="shared" si="8"/>
        <v>1.437</v>
      </c>
    </row>
    <row r="1479">
      <c r="A1479" s="33" t="s">
        <v>148</v>
      </c>
      <c r="B1479" s="68" t="s">
        <v>175</v>
      </c>
      <c r="C1479" s="35" t="s">
        <v>56</v>
      </c>
      <c r="D1479" s="73" t="str">
        <f t="shared" si="2"/>
        <v>Europe/Luxembourg-Europe/2008</v>
      </c>
      <c r="E1479" s="56">
        <v>0.2</v>
      </c>
      <c r="F1479" s="72">
        <v>26.0</v>
      </c>
      <c r="G1479" s="69"/>
      <c r="H1479" s="72">
        <v>59.0</v>
      </c>
      <c r="I1479" s="56">
        <v>0.822</v>
      </c>
      <c r="J1479" s="56">
        <v>1.451</v>
      </c>
      <c r="K1479" s="74">
        <f t="shared" si="3"/>
        <v>0.2</v>
      </c>
      <c r="L1479" s="75">
        <f t="shared" si="4"/>
        <v>26</v>
      </c>
      <c r="M1479" s="75" t="str">
        <f t="shared" si="5"/>
        <v/>
      </c>
      <c r="N1479" s="75">
        <f t="shared" si="6"/>
        <v>59</v>
      </c>
      <c r="O1479" s="74">
        <f t="shared" si="7"/>
        <v>0.822</v>
      </c>
      <c r="P1479" s="74">
        <f t="shared" si="8"/>
        <v>1.451</v>
      </c>
    </row>
    <row r="1480">
      <c r="A1480" s="33" t="s">
        <v>148</v>
      </c>
      <c r="B1480" s="68" t="s">
        <v>175</v>
      </c>
      <c r="C1480" s="35" t="s">
        <v>57</v>
      </c>
      <c r="D1480" s="73" t="str">
        <f t="shared" si="2"/>
        <v>Europe/Luxembourg-Europe/2009</v>
      </c>
      <c r="E1480" s="56">
        <v>0.2</v>
      </c>
      <c r="F1480" s="72">
        <v>24.0</v>
      </c>
      <c r="G1480" s="69"/>
      <c r="H1480" s="72">
        <v>59.0</v>
      </c>
      <c r="I1480" s="56">
        <v>0.873</v>
      </c>
      <c r="J1480" s="56">
        <v>1.445</v>
      </c>
      <c r="K1480" s="74">
        <f t="shared" si="3"/>
        <v>0.2</v>
      </c>
      <c r="L1480" s="75">
        <f t="shared" si="4"/>
        <v>24</v>
      </c>
      <c r="M1480" s="75" t="str">
        <f t="shared" si="5"/>
        <v/>
      </c>
      <c r="N1480" s="75">
        <f t="shared" si="6"/>
        <v>59</v>
      </c>
      <c r="O1480" s="74">
        <f t="shared" si="7"/>
        <v>0.873</v>
      </c>
      <c r="P1480" s="74">
        <f t="shared" si="8"/>
        <v>1.445</v>
      </c>
    </row>
    <row r="1481">
      <c r="A1481" s="33" t="s">
        <v>148</v>
      </c>
      <c r="B1481" s="68" t="s">
        <v>175</v>
      </c>
      <c r="C1481" s="35" t="s">
        <v>58</v>
      </c>
      <c r="D1481" s="73" t="str">
        <f t="shared" si="2"/>
        <v>Europe/Luxembourg-Europe/2010</v>
      </c>
      <c r="E1481" s="56">
        <v>0.2</v>
      </c>
      <c r="F1481" s="72">
        <v>19.0</v>
      </c>
      <c r="G1481" s="69"/>
      <c r="H1481" s="72">
        <v>59.0</v>
      </c>
      <c r="I1481" s="56">
        <v>0.906</v>
      </c>
      <c r="J1481" s="56">
        <v>1.431</v>
      </c>
      <c r="K1481" s="74">
        <f t="shared" si="3"/>
        <v>0.2</v>
      </c>
      <c r="L1481" s="75">
        <f t="shared" si="4"/>
        <v>19</v>
      </c>
      <c r="M1481" s="75" t="str">
        <f t="shared" si="5"/>
        <v/>
      </c>
      <c r="N1481" s="75">
        <f t="shared" si="6"/>
        <v>59</v>
      </c>
      <c r="O1481" s="74">
        <f t="shared" si="7"/>
        <v>0.906</v>
      </c>
      <c r="P1481" s="74">
        <f t="shared" si="8"/>
        <v>1.431</v>
      </c>
    </row>
    <row r="1482">
      <c r="A1482" s="33" t="s">
        <v>148</v>
      </c>
      <c r="B1482" s="68" t="s">
        <v>175</v>
      </c>
      <c r="C1482" s="35" t="s">
        <v>59</v>
      </c>
      <c r="D1482" s="73" t="str">
        <f t="shared" si="2"/>
        <v>Europe/Luxembourg-Europe/2011</v>
      </c>
      <c r="E1482" s="56">
        <v>0.198</v>
      </c>
      <c r="F1482" s="72">
        <v>19.0</v>
      </c>
      <c r="G1482" s="69"/>
      <c r="H1482" s="72">
        <v>59.0</v>
      </c>
      <c r="I1482" s="56">
        <v>0.9</v>
      </c>
      <c r="J1482" s="56">
        <v>1.482</v>
      </c>
      <c r="K1482" s="74">
        <f t="shared" si="3"/>
        <v>0.198</v>
      </c>
      <c r="L1482" s="75">
        <f t="shared" si="4"/>
        <v>19</v>
      </c>
      <c r="M1482" s="75" t="str">
        <f t="shared" si="5"/>
        <v/>
      </c>
      <c r="N1482" s="75">
        <f t="shared" si="6"/>
        <v>59</v>
      </c>
      <c r="O1482" s="74">
        <f t="shared" si="7"/>
        <v>0.9</v>
      </c>
      <c r="P1482" s="74">
        <f t="shared" si="8"/>
        <v>1.482</v>
      </c>
    </row>
    <row r="1483">
      <c r="A1483" s="33" t="s">
        <v>148</v>
      </c>
      <c r="B1483" s="68" t="s">
        <v>175</v>
      </c>
      <c r="C1483" s="35" t="s">
        <v>60</v>
      </c>
      <c r="D1483" s="73" t="str">
        <f t="shared" si="2"/>
        <v>Europe/Luxembourg-Europe/2012</v>
      </c>
      <c r="E1483" s="56">
        <v>0.2</v>
      </c>
      <c r="F1483" s="72">
        <v>19.0</v>
      </c>
      <c r="G1483" s="72">
        <v>56.0</v>
      </c>
      <c r="H1483" s="72">
        <v>59.0</v>
      </c>
      <c r="I1483" s="56">
        <v>0.919</v>
      </c>
      <c r="J1483" s="56">
        <v>1.454</v>
      </c>
      <c r="K1483" s="74">
        <f t="shared" si="3"/>
        <v>0.2</v>
      </c>
      <c r="L1483" s="75">
        <f t="shared" si="4"/>
        <v>19</v>
      </c>
      <c r="M1483" s="75">
        <f t="shared" si="5"/>
        <v>56</v>
      </c>
      <c r="N1483" s="75">
        <f t="shared" si="6"/>
        <v>59</v>
      </c>
      <c r="O1483" s="74">
        <f t="shared" si="7"/>
        <v>0.919</v>
      </c>
      <c r="P1483" s="74">
        <f t="shared" si="8"/>
        <v>1.454</v>
      </c>
    </row>
    <row r="1484">
      <c r="A1484" s="33" t="s">
        <v>148</v>
      </c>
      <c r="B1484" s="68" t="s">
        <v>176</v>
      </c>
      <c r="C1484" s="35" t="s">
        <v>48</v>
      </c>
      <c r="D1484" s="73" t="str">
        <f t="shared" si="2"/>
        <v>Europe/Malta-Europe/2000</v>
      </c>
      <c r="E1484" s="59"/>
      <c r="F1484" s="69"/>
      <c r="G1484" s="69"/>
      <c r="H1484" s="69"/>
      <c r="I1484" s="56">
        <v>0.131</v>
      </c>
      <c r="J1484" s="56">
        <v>0.281</v>
      </c>
      <c r="K1484" s="74" t="str">
        <f t="shared" si="3"/>
        <v/>
      </c>
      <c r="L1484" s="75" t="str">
        <f t="shared" si="4"/>
        <v/>
      </c>
      <c r="M1484" s="75" t="str">
        <f t="shared" si="5"/>
        <v/>
      </c>
      <c r="N1484" s="75" t="str">
        <f t="shared" si="6"/>
        <v/>
      </c>
      <c r="O1484" s="74">
        <f t="shared" si="7"/>
        <v>0.131</v>
      </c>
      <c r="P1484" s="74">
        <f t="shared" si="8"/>
        <v>0.281</v>
      </c>
    </row>
    <row r="1485">
      <c r="A1485" s="33" t="s">
        <v>148</v>
      </c>
      <c r="B1485" s="68" t="s">
        <v>176</v>
      </c>
      <c r="C1485" s="35" t="s">
        <v>49</v>
      </c>
      <c r="D1485" s="73" t="str">
        <f t="shared" si="2"/>
        <v>Europe/Malta-Europe/2001</v>
      </c>
      <c r="E1485" s="59"/>
      <c r="F1485" s="69"/>
      <c r="G1485" s="69"/>
      <c r="H1485" s="69"/>
      <c r="I1485" s="56">
        <v>0.179</v>
      </c>
      <c r="J1485" s="56">
        <v>0.585</v>
      </c>
      <c r="K1485" s="74" t="str">
        <f t="shared" si="3"/>
        <v/>
      </c>
      <c r="L1485" s="75" t="str">
        <f t="shared" si="4"/>
        <v/>
      </c>
      <c r="M1485" s="75" t="str">
        <f t="shared" si="5"/>
        <v/>
      </c>
      <c r="N1485" s="75" t="str">
        <f t="shared" si="6"/>
        <v/>
      </c>
      <c r="O1485" s="74">
        <f t="shared" si="7"/>
        <v>0.179</v>
      </c>
      <c r="P1485" s="74">
        <f t="shared" si="8"/>
        <v>0.585</v>
      </c>
    </row>
    <row r="1486">
      <c r="A1486" s="33" t="s">
        <v>148</v>
      </c>
      <c r="B1486" s="68" t="s">
        <v>176</v>
      </c>
      <c r="C1486" s="35" t="s">
        <v>50</v>
      </c>
      <c r="D1486" s="73" t="str">
        <f t="shared" si="2"/>
        <v>Europe/Malta-Europe/2002</v>
      </c>
      <c r="E1486" s="59"/>
      <c r="F1486" s="69"/>
      <c r="G1486" s="69"/>
      <c r="H1486" s="69"/>
      <c r="I1486" s="56">
        <v>0.289</v>
      </c>
      <c r="J1486" s="56">
        <v>0.674</v>
      </c>
      <c r="K1486" s="74" t="str">
        <f t="shared" si="3"/>
        <v/>
      </c>
      <c r="L1486" s="75" t="str">
        <f t="shared" si="4"/>
        <v/>
      </c>
      <c r="M1486" s="75" t="str">
        <f t="shared" si="5"/>
        <v/>
      </c>
      <c r="N1486" s="75" t="str">
        <f t="shared" si="6"/>
        <v/>
      </c>
      <c r="O1486" s="74">
        <f t="shared" si="7"/>
        <v>0.289</v>
      </c>
      <c r="P1486" s="74">
        <f t="shared" si="8"/>
        <v>0.674</v>
      </c>
    </row>
    <row r="1487">
      <c r="A1487" s="33" t="s">
        <v>148</v>
      </c>
      <c r="B1487" s="68" t="s">
        <v>176</v>
      </c>
      <c r="C1487" s="35" t="s">
        <v>51</v>
      </c>
      <c r="D1487" s="73" t="str">
        <f t="shared" si="2"/>
        <v>Europe/Malta-Europe/2003</v>
      </c>
      <c r="E1487" s="59"/>
      <c r="F1487" s="69"/>
      <c r="G1487" s="69"/>
      <c r="H1487" s="69"/>
      <c r="I1487" s="56">
        <v>0.316</v>
      </c>
      <c r="J1487" s="56">
        <v>0.704</v>
      </c>
      <c r="K1487" s="74" t="str">
        <f t="shared" si="3"/>
        <v/>
      </c>
      <c r="L1487" s="75" t="str">
        <f t="shared" si="4"/>
        <v/>
      </c>
      <c r="M1487" s="75" t="str">
        <f t="shared" si="5"/>
        <v/>
      </c>
      <c r="N1487" s="75" t="str">
        <f t="shared" si="6"/>
        <v/>
      </c>
      <c r="O1487" s="74">
        <f t="shared" si="7"/>
        <v>0.316</v>
      </c>
      <c r="P1487" s="74">
        <f t="shared" si="8"/>
        <v>0.704</v>
      </c>
    </row>
    <row r="1488">
      <c r="A1488" s="33" t="s">
        <v>148</v>
      </c>
      <c r="B1488" s="68" t="s">
        <v>176</v>
      </c>
      <c r="C1488" s="35" t="s">
        <v>52</v>
      </c>
      <c r="D1488" s="73" t="str">
        <f t="shared" si="2"/>
        <v>Europe/Malta-Europe/2004</v>
      </c>
      <c r="E1488" s="59"/>
      <c r="F1488" s="69"/>
      <c r="G1488" s="69"/>
      <c r="H1488" s="69"/>
      <c r="I1488" s="56">
        <v>0.346</v>
      </c>
      <c r="J1488" s="56">
        <v>0.741</v>
      </c>
      <c r="K1488" s="74" t="str">
        <f t="shared" si="3"/>
        <v/>
      </c>
      <c r="L1488" s="75" t="str">
        <f t="shared" si="4"/>
        <v/>
      </c>
      <c r="M1488" s="75" t="str">
        <f t="shared" si="5"/>
        <v/>
      </c>
      <c r="N1488" s="75" t="str">
        <f t="shared" si="6"/>
        <v/>
      </c>
      <c r="O1488" s="74">
        <f t="shared" si="7"/>
        <v>0.346</v>
      </c>
      <c r="P1488" s="74">
        <f t="shared" si="8"/>
        <v>0.741</v>
      </c>
    </row>
    <row r="1489">
      <c r="A1489" s="33" t="s">
        <v>148</v>
      </c>
      <c r="B1489" s="68" t="s">
        <v>176</v>
      </c>
      <c r="C1489" s="35" t="s">
        <v>53</v>
      </c>
      <c r="D1489" s="73" t="str">
        <f t="shared" si="2"/>
        <v>Europe/Malta-Europe/2005</v>
      </c>
      <c r="E1489" s="59"/>
      <c r="F1489" s="69"/>
      <c r="G1489" s="69"/>
      <c r="H1489" s="69"/>
      <c r="I1489" s="56">
        <v>0.412</v>
      </c>
      <c r="J1489" s="56">
        <v>0.781</v>
      </c>
      <c r="K1489" s="74" t="str">
        <f t="shared" si="3"/>
        <v/>
      </c>
      <c r="L1489" s="75" t="str">
        <f t="shared" si="4"/>
        <v/>
      </c>
      <c r="M1489" s="75" t="str">
        <f t="shared" si="5"/>
        <v/>
      </c>
      <c r="N1489" s="75" t="str">
        <f t="shared" si="6"/>
        <v/>
      </c>
      <c r="O1489" s="74">
        <f t="shared" si="7"/>
        <v>0.412</v>
      </c>
      <c r="P1489" s="74">
        <f t="shared" si="8"/>
        <v>0.781</v>
      </c>
    </row>
    <row r="1490">
      <c r="A1490" s="33" t="s">
        <v>148</v>
      </c>
      <c r="B1490" s="68" t="s">
        <v>176</v>
      </c>
      <c r="C1490" s="35" t="s">
        <v>54</v>
      </c>
      <c r="D1490" s="73" t="str">
        <f t="shared" si="2"/>
        <v>Europe/Malta-Europe/2006</v>
      </c>
      <c r="E1490" s="59"/>
      <c r="F1490" s="69"/>
      <c r="G1490" s="69"/>
      <c r="H1490" s="69"/>
      <c r="I1490" s="56">
        <v>0.404</v>
      </c>
      <c r="J1490" s="56">
        <v>0.832</v>
      </c>
      <c r="K1490" s="74" t="str">
        <f t="shared" si="3"/>
        <v/>
      </c>
      <c r="L1490" s="75" t="str">
        <f t="shared" si="4"/>
        <v/>
      </c>
      <c r="M1490" s="75" t="str">
        <f t="shared" si="5"/>
        <v/>
      </c>
      <c r="N1490" s="75" t="str">
        <f t="shared" si="6"/>
        <v/>
      </c>
      <c r="O1490" s="74">
        <f t="shared" si="7"/>
        <v>0.404</v>
      </c>
      <c r="P1490" s="74">
        <f t="shared" si="8"/>
        <v>0.832</v>
      </c>
    </row>
    <row r="1491">
      <c r="A1491" s="33" t="s">
        <v>148</v>
      </c>
      <c r="B1491" s="68" t="s">
        <v>176</v>
      </c>
      <c r="C1491" s="35" t="s">
        <v>55</v>
      </c>
      <c r="D1491" s="73" t="str">
        <f t="shared" si="2"/>
        <v>Europe/Malta-Europe/2007</v>
      </c>
      <c r="E1491" s="59"/>
      <c r="F1491" s="69"/>
      <c r="G1491" s="69"/>
      <c r="H1491" s="69"/>
      <c r="I1491" s="56">
        <v>0.469</v>
      </c>
      <c r="J1491" s="56">
        <v>0.88</v>
      </c>
      <c r="K1491" s="74" t="str">
        <f t="shared" si="3"/>
        <v/>
      </c>
      <c r="L1491" s="75" t="str">
        <f t="shared" si="4"/>
        <v/>
      </c>
      <c r="M1491" s="75" t="str">
        <f t="shared" si="5"/>
        <v/>
      </c>
      <c r="N1491" s="75" t="str">
        <f t="shared" si="6"/>
        <v/>
      </c>
      <c r="O1491" s="74">
        <f t="shared" si="7"/>
        <v>0.469</v>
      </c>
      <c r="P1491" s="74">
        <f t="shared" si="8"/>
        <v>0.88</v>
      </c>
    </row>
    <row r="1492">
      <c r="A1492" s="33" t="s">
        <v>148</v>
      </c>
      <c r="B1492" s="68" t="s">
        <v>176</v>
      </c>
      <c r="C1492" s="35" t="s">
        <v>56</v>
      </c>
      <c r="D1492" s="73" t="str">
        <f t="shared" si="2"/>
        <v>Europe/Malta-Europe/2008</v>
      </c>
      <c r="E1492" s="59"/>
      <c r="F1492" s="69"/>
      <c r="G1492" s="69"/>
      <c r="H1492" s="69"/>
      <c r="I1492" s="56">
        <v>0.501</v>
      </c>
      <c r="J1492" s="56">
        <v>0.916</v>
      </c>
      <c r="K1492" s="74" t="str">
        <f t="shared" si="3"/>
        <v/>
      </c>
      <c r="L1492" s="75" t="str">
        <f t="shared" si="4"/>
        <v/>
      </c>
      <c r="M1492" s="75" t="str">
        <f t="shared" si="5"/>
        <v/>
      </c>
      <c r="N1492" s="75" t="str">
        <f t="shared" si="6"/>
        <v/>
      </c>
      <c r="O1492" s="74">
        <f t="shared" si="7"/>
        <v>0.501</v>
      </c>
      <c r="P1492" s="74">
        <f t="shared" si="8"/>
        <v>0.916</v>
      </c>
    </row>
    <row r="1493">
      <c r="A1493" s="33" t="s">
        <v>148</v>
      </c>
      <c r="B1493" s="68" t="s">
        <v>176</v>
      </c>
      <c r="C1493" s="35" t="s">
        <v>57</v>
      </c>
      <c r="D1493" s="73" t="str">
        <f t="shared" si="2"/>
        <v>Europe/Malta-Europe/2009</v>
      </c>
      <c r="E1493" s="59"/>
      <c r="F1493" s="69"/>
      <c r="G1493" s="69"/>
      <c r="H1493" s="69"/>
      <c r="I1493" s="56">
        <v>0.589</v>
      </c>
      <c r="J1493" s="56">
        <v>0.998</v>
      </c>
      <c r="K1493" s="74" t="str">
        <f t="shared" si="3"/>
        <v/>
      </c>
      <c r="L1493" s="75" t="str">
        <f t="shared" si="4"/>
        <v/>
      </c>
      <c r="M1493" s="75" t="str">
        <f t="shared" si="5"/>
        <v/>
      </c>
      <c r="N1493" s="75" t="str">
        <f t="shared" si="6"/>
        <v/>
      </c>
      <c r="O1493" s="74">
        <f t="shared" si="7"/>
        <v>0.589</v>
      </c>
      <c r="P1493" s="74">
        <f t="shared" si="8"/>
        <v>0.998</v>
      </c>
    </row>
    <row r="1494">
      <c r="A1494" s="33" t="s">
        <v>148</v>
      </c>
      <c r="B1494" s="68" t="s">
        <v>176</v>
      </c>
      <c r="C1494" s="35" t="s">
        <v>58</v>
      </c>
      <c r="D1494" s="73" t="str">
        <f t="shared" si="2"/>
        <v>Europe/Malta-Europe/2010</v>
      </c>
      <c r="E1494" s="59"/>
      <c r="F1494" s="69"/>
      <c r="G1494" s="69"/>
      <c r="H1494" s="69"/>
      <c r="I1494" s="56">
        <v>0.63</v>
      </c>
      <c r="J1494" s="56">
        <v>1.073</v>
      </c>
      <c r="K1494" s="74" t="str">
        <f t="shared" si="3"/>
        <v/>
      </c>
      <c r="L1494" s="75" t="str">
        <f t="shared" si="4"/>
        <v/>
      </c>
      <c r="M1494" s="75" t="str">
        <f t="shared" si="5"/>
        <v/>
      </c>
      <c r="N1494" s="75" t="str">
        <f t="shared" si="6"/>
        <v/>
      </c>
      <c r="O1494" s="74">
        <f t="shared" si="7"/>
        <v>0.63</v>
      </c>
      <c r="P1494" s="74">
        <f t="shared" si="8"/>
        <v>1.073</v>
      </c>
    </row>
    <row r="1495">
      <c r="A1495" s="33" t="s">
        <v>148</v>
      </c>
      <c r="B1495" s="68" t="s">
        <v>176</v>
      </c>
      <c r="C1495" s="35" t="s">
        <v>59</v>
      </c>
      <c r="D1495" s="73" t="str">
        <f t="shared" si="2"/>
        <v>Europe/Malta-Europe/2011</v>
      </c>
      <c r="E1495" s="56">
        <v>0.41</v>
      </c>
      <c r="F1495" s="72">
        <v>40.0</v>
      </c>
      <c r="G1495" s="69"/>
      <c r="H1495" s="72">
        <v>139.0</v>
      </c>
      <c r="I1495" s="56">
        <v>0.68</v>
      </c>
      <c r="J1495" s="56">
        <v>1.224</v>
      </c>
      <c r="K1495" s="74">
        <f t="shared" si="3"/>
        <v>0.41</v>
      </c>
      <c r="L1495" s="75">
        <f t="shared" si="4"/>
        <v>40</v>
      </c>
      <c r="M1495" s="75" t="str">
        <f t="shared" si="5"/>
        <v/>
      </c>
      <c r="N1495" s="75">
        <f t="shared" si="6"/>
        <v>139</v>
      </c>
      <c r="O1495" s="74">
        <f t="shared" si="7"/>
        <v>0.68</v>
      </c>
      <c r="P1495" s="74">
        <f t="shared" si="8"/>
        <v>1.224</v>
      </c>
    </row>
    <row r="1496">
      <c r="A1496" s="33" t="s">
        <v>148</v>
      </c>
      <c r="B1496" s="68" t="s">
        <v>176</v>
      </c>
      <c r="C1496" s="35" t="s">
        <v>60</v>
      </c>
      <c r="D1496" s="73" t="str">
        <f t="shared" si="2"/>
        <v>Europe/Malta-Europe/2012</v>
      </c>
      <c r="E1496" s="56">
        <v>0.409</v>
      </c>
      <c r="F1496" s="72">
        <v>40.0</v>
      </c>
      <c r="G1496" s="72">
        <v>100.0</v>
      </c>
      <c r="H1496" s="72">
        <v>139.0</v>
      </c>
      <c r="I1496" s="56">
        <v>0.682</v>
      </c>
      <c r="J1496" s="56">
        <v>1.244</v>
      </c>
      <c r="K1496" s="74">
        <f t="shared" si="3"/>
        <v>0.409</v>
      </c>
      <c r="L1496" s="75">
        <f t="shared" si="4"/>
        <v>40</v>
      </c>
      <c r="M1496" s="75">
        <f t="shared" si="5"/>
        <v>100</v>
      </c>
      <c r="N1496" s="75">
        <f t="shared" si="6"/>
        <v>139</v>
      </c>
      <c r="O1496" s="74">
        <f t="shared" si="7"/>
        <v>0.682</v>
      </c>
      <c r="P1496" s="74">
        <f t="shared" si="8"/>
        <v>1.244</v>
      </c>
    </row>
    <row r="1497">
      <c r="A1497" s="33" t="s">
        <v>148</v>
      </c>
      <c r="B1497" s="68" t="s">
        <v>177</v>
      </c>
      <c r="C1497" s="35" t="s">
        <v>48</v>
      </c>
      <c r="D1497" s="73" t="str">
        <f t="shared" si="2"/>
        <v>Europe/Moldova-Europe/2000</v>
      </c>
      <c r="E1497" s="59"/>
      <c r="F1497" s="69"/>
      <c r="G1497" s="69"/>
      <c r="H1497" s="69"/>
      <c r="I1497" s="56">
        <v>0.013</v>
      </c>
      <c r="J1497" s="56">
        <v>0.034</v>
      </c>
      <c r="K1497" s="74" t="str">
        <f t="shared" si="3"/>
        <v/>
      </c>
      <c r="L1497" s="75" t="str">
        <f t="shared" si="4"/>
        <v/>
      </c>
      <c r="M1497" s="75" t="str">
        <f t="shared" si="5"/>
        <v/>
      </c>
      <c r="N1497" s="75" t="str">
        <f t="shared" si="6"/>
        <v/>
      </c>
      <c r="O1497" s="74">
        <f t="shared" si="7"/>
        <v>0.013</v>
      </c>
      <c r="P1497" s="74">
        <f t="shared" si="8"/>
        <v>0.034</v>
      </c>
    </row>
    <row r="1498">
      <c r="A1498" s="33" t="s">
        <v>148</v>
      </c>
      <c r="B1498" s="68" t="s">
        <v>177</v>
      </c>
      <c r="C1498" s="35" t="s">
        <v>49</v>
      </c>
      <c r="D1498" s="73" t="str">
        <f t="shared" si="2"/>
        <v>Europe/Moldova-Europe/2001</v>
      </c>
      <c r="E1498" s="59"/>
      <c r="F1498" s="69"/>
      <c r="G1498" s="69"/>
      <c r="H1498" s="69"/>
      <c r="I1498" s="56">
        <v>0.015</v>
      </c>
      <c r="J1498" s="56">
        <v>0.056</v>
      </c>
      <c r="K1498" s="74" t="str">
        <f t="shared" si="3"/>
        <v/>
      </c>
      <c r="L1498" s="75" t="str">
        <f t="shared" si="4"/>
        <v/>
      </c>
      <c r="M1498" s="75" t="str">
        <f t="shared" si="5"/>
        <v/>
      </c>
      <c r="N1498" s="75" t="str">
        <f t="shared" si="6"/>
        <v/>
      </c>
      <c r="O1498" s="74">
        <f t="shared" si="7"/>
        <v>0.015</v>
      </c>
      <c r="P1498" s="74">
        <f t="shared" si="8"/>
        <v>0.056</v>
      </c>
    </row>
    <row r="1499">
      <c r="A1499" s="33" t="s">
        <v>148</v>
      </c>
      <c r="B1499" s="68" t="s">
        <v>177</v>
      </c>
      <c r="C1499" s="35" t="s">
        <v>50</v>
      </c>
      <c r="D1499" s="73" t="str">
        <f t="shared" si="2"/>
        <v>Europe/Moldova-Europe/2002</v>
      </c>
      <c r="E1499" s="59"/>
      <c r="F1499" s="69"/>
      <c r="G1499" s="69"/>
      <c r="H1499" s="69"/>
      <c r="I1499" s="56">
        <v>0.038</v>
      </c>
      <c r="J1499" s="56">
        <v>0.085</v>
      </c>
      <c r="K1499" s="74" t="str">
        <f t="shared" si="3"/>
        <v/>
      </c>
      <c r="L1499" s="75" t="str">
        <f t="shared" si="4"/>
        <v/>
      </c>
      <c r="M1499" s="75" t="str">
        <f t="shared" si="5"/>
        <v/>
      </c>
      <c r="N1499" s="75" t="str">
        <f t="shared" si="6"/>
        <v/>
      </c>
      <c r="O1499" s="74">
        <f t="shared" si="7"/>
        <v>0.038</v>
      </c>
      <c r="P1499" s="74">
        <f t="shared" si="8"/>
        <v>0.085</v>
      </c>
    </row>
    <row r="1500">
      <c r="A1500" s="33" t="s">
        <v>148</v>
      </c>
      <c r="B1500" s="68" t="s">
        <v>177</v>
      </c>
      <c r="C1500" s="35" t="s">
        <v>51</v>
      </c>
      <c r="D1500" s="73" t="str">
        <f t="shared" si="2"/>
        <v>Europe/Moldova-Europe/2003</v>
      </c>
      <c r="E1500" s="59"/>
      <c r="F1500" s="72">
        <v>42.0</v>
      </c>
      <c r="G1500" s="69"/>
      <c r="H1500" s="69"/>
      <c r="I1500" s="56">
        <v>0.074</v>
      </c>
      <c r="J1500" s="56">
        <v>0.122</v>
      </c>
      <c r="K1500" s="74" t="str">
        <f t="shared" si="3"/>
        <v/>
      </c>
      <c r="L1500" s="75">
        <f t="shared" si="4"/>
        <v>42</v>
      </c>
      <c r="M1500" s="75" t="str">
        <f t="shared" si="5"/>
        <v/>
      </c>
      <c r="N1500" s="75" t="str">
        <f t="shared" si="6"/>
        <v/>
      </c>
      <c r="O1500" s="74">
        <f t="shared" si="7"/>
        <v>0.074</v>
      </c>
      <c r="P1500" s="74">
        <f t="shared" si="8"/>
        <v>0.122</v>
      </c>
    </row>
    <row r="1501">
      <c r="A1501" s="33" t="s">
        <v>148</v>
      </c>
      <c r="B1501" s="68" t="s">
        <v>177</v>
      </c>
      <c r="C1501" s="35" t="s">
        <v>52</v>
      </c>
      <c r="D1501" s="73" t="str">
        <f t="shared" si="2"/>
        <v>Europe/Moldova-Europe/2004</v>
      </c>
      <c r="E1501" s="59"/>
      <c r="F1501" s="72">
        <v>30.0</v>
      </c>
      <c r="G1501" s="69"/>
      <c r="H1501" s="69"/>
      <c r="I1501" s="56">
        <v>0.106</v>
      </c>
      <c r="J1501" s="56">
        <v>0.206</v>
      </c>
      <c r="K1501" s="74" t="str">
        <f t="shared" si="3"/>
        <v/>
      </c>
      <c r="L1501" s="75">
        <f t="shared" si="4"/>
        <v>30</v>
      </c>
      <c r="M1501" s="75" t="str">
        <f t="shared" si="5"/>
        <v/>
      </c>
      <c r="N1501" s="75" t="str">
        <f t="shared" si="6"/>
        <v/>
      </c>
      <c r="O1501" s="74">
        <f t="shared" si="7"/>
        <v>0.106</v>
      </c>
      <c r="P1501" s="74">
        <f t="shared" si="8"/>
        <v>0.206</v>
      </c>
    </row>
    <row r="1502">
      <c r="A1502" s="33" t="s">
        <v>148</v>
      </c>
      <c r="B1502" s="68" t="s">
        <v>177</v>
      </c>
      <c r="C1502" s="35" t="s">
        <v>53</v>
      </c>
      <c r="D1502" s="73" t="str">
        <f t="shared" si="2"/>
        <v>Europe/Moldova-Europe/2005</v>
      </c>
      <c r="E1502" s="56">
        <v>0.48</v>
      </c>
      <c r="F1502" s="72">
        <v>30.0</v>
      </c>
      <c r="G1502" s="69"/>
      <c r="H1502" s="72">
        <v>234.0</v>
      </c>
      <c r="I1502" s="56">
        <v>0.146</v>
      </c>
      <c r="J1502" s="56">
        <v>0.289</v>
      </c>
      <c r="K1502" s="74">
        <f t="shared" si="3"/>
        <v>0.48</v>
      </c>
      <c r="L1502" s="75">
        <f t="shared" si="4"/>
        <v>30</v>
      </c>
      <c r="M1502" s="75" t="str">
        <f t="shared" si="5"/>
        <v/>
      </c>
      <c r="N1502" s="75">
        <f t="shared" si="6"/>
        <v>234</v>
      </c>
      <c r="O1502" s="74">
        <f t="shared" si="7"/>
        <v>0.146</v>
      </c>
      <c r="P1502" s="74">
        <f t="shared" si="8"/>
        <v>0.289</v>
      </c>
    </row>
    <row r="1503">
      <c r="A1503" s="33" t="s">
        <v>148</v>
      </c>
      <c r="B1503" s="68" t="s">
        <v>177</v>
      </c>
      <c r="C1503" s="35" t="s">
        <v>54</v>
      </c>
      <c r="D1503" s="73" t="str">
        <f t="shared" si="2"/>
        <v>Europe/Moldova-Europe/2006</v>
      </c>
      <c r="E1503" s="56">
        <v>0.459</v>
      </c>
      <c r="F1503" s="72">
        <v>30.0</v>
      </c>
      <c r="G1503" s="69"/>
      <c r="H1503" s="72">
        <v>232.0</v>
      </c>
      <c r="I1503" s="56">
        <v>0.196</v>
      </c>
      <c r="J1503" s="56">
        <v>0.366</v>
      </c>
      <c r="K1503" s="74">
        <f t="shared" si="3"/>
        <v>0.459</v>
      </c>
      <c r="L1503" s="75">
        <f t="shared" si="4"/>
        <v>30</v>
      </c>
      <c r="M1503" s="75" t="str">
        <f t="shared" si="5"/>
        <v/>
      </c>
      <c r="N1503" s="75">
        <f t="shared" si="6"/>
        <v>232</v>
      </c>
      <c r="O1503" s="74">
        <f t="shared" si="7"/>
        <v>0.196</v>
      </c>
      <c r="P1503" s="74">
        <f t="shared" si="8"/>
        <v>0.366</v>
      </c>
    </row>
    <row r="1504">
      <c r="A1504" s="33" t="s">
        <v>148</v>
      </c>
      <c r="B1504" s="68" t="s">
        <v>177</v>
      </c>
      <c r="C1504" s="35" t="s">
        <v>55</v>
      </c>
      <c r="D1504" s="73" t="str">
        <f t="shared" si="2"/>
        <v>Europe/Moldova-Europe/2007</v>
      </c>
      <c r="E1504" s="56">
        <v>0.425</v>
      </c>
      <c r="F1504" s="72">
        <v>23.0</v>
      </c>
      <c r="G1504" s="69"/>
      <c r="H1504" s="72">
        <v>234.0</v>
      </c>
      <c r="I1504" s="56">
        <v>0.205</v>
      </c>
      <c r="J1504" s="56">
        <v>0.513</v>
      </c>
      <c r="K1504" s="74">
        <f t="shared" si="3"/>
        <v>0.425</v>
      </c>
      <c r="L1504" s="75">
        <f t="shared" si="4"/>
        <v>23</v>
      </c>
      <c r="M1504" s="75" t="str">
        <f t="shared" si="5"/>
        <v/>
      </c>
      <c r="N1504" s="75">
        <f t="shared" si="6"/>
        <v>234</v>
      </c>
      <c r="O1504" s="74">
        <f t="shared" si="7"/>
        <v>0.205</v>
      </c>
      <c r="P1504" s="74">
        <f t="shared" si="8"/>
        <v>0.513</v>
      </c>
    </row>
    <row r="1505">
      <c r="A1505" s="33" t="s">
        <v>148</v>
      </c>
      <c r="B1505" s="68" t="s">
        <v>177</v>
      </c>
      <c r="C1505" s="35" t="s">
        <v>56</v>
      </c>
      <c r="D1505" s="73" t="str">
        <f t="shared" si="2"/>
        <v>Europe/Moldova-Europe/2008</v>
      </c>
      <c r="E1505" s="56">
        <v>0.42</v>
      </c>
      <c r="F1505" s="72">
        <v>15.0</v>
      </c>
      <c r="G1505" s="69"/>
      <c r="H1505" s="72">
        <v>234.0</v>
      </c>
      <c r="I1505" s="56">
        <v>0.234</v>
      </c>
      <c r="J1505" s="56">
        <v>0.666</v>
      </c>
      <c r="K1505" s="74">
        <f t="shared" si="3"/>
        <v>0.42</v>
      </c>
      <c r="L1505" s="75">
        <f t="shared" si="4"/>
        <v>15</v>
      </c>
      <c r="M1505" s="75" t="str">
        <f t="shared" si="5"/>
        <v/>
      </c>
      <c r="N1505" s="75">
        <f t="shared" si="6"/>
        <v>234</v>
      </c>
      <c r="O1505" s="74">
        <f t="shared" si="7"/>
        <v>0.234</v>
      </c>
      <c r="P1505" s="74">
        <f t="shared" si="8"/>
        <v>0.666</v>
      </c>
    </row>
    <row r="1506">
      <c r="A1506" s="33" t="s">
        <v>148</v>
      </c>
      <c r="B1506" s="68" t="s">
        <v>177</v>
      </c>
      <c r="C1506" s="35" t="s">
        <v>57</v>
      </c>
      <c r="D1506" s="73" t="str">
        <f t="shared" si="2"/>
        <v>Europe/Moldova-Europe/2009</v>
      </c>
      <c r="E1506" s="56">
        <v>0.31</v>
      </c>
      <c r="F1506" s="72">
        <v>10.0</v>
      </c>
      <c r="G1506" s="69"/>
      <c r="H1506" s="72">
        <v>228.0</v>
      </c>
      <c r="I1506" s="56">
        <v>0.275</v>
      </c>
      <c r="J1506" s="56">
        <v>0.593</v>
      </c>
      <c r="K1506" s="74">
        <f t="shared" si="3"/>
        <v>0.31</v>
      </c>
      <c r="L1506" s="75">
        <f t="shared" si="4"/>
        <v>10</v>
      </c>
      <c r="M1506" s="75" t="str">
        <f t="shared" si="5"/>
        <v/>
      </c>
      <c r="N1506" s="75">
        <f t="shared" si="6"/>
        <v>228</v>
      </c>
      <c r="O1506" s="74">
        <f t="shared" si="7"/>
        <v>0.275</v>
      </c>
      <c r="P1506" s="74">
        <f t="shared" si="8"/>
        <v>0.593</v>
      </c>
    </row>
    <row r="1507">
      <c r="A1507" s="33" t="s">
        <v>148</v>
      </c>
      <c r="B1507" s="68" t="s">
        <v>177</v>
      </c>
      <c r="C1507" s="35" t="s">
        <v>58</v>
      </c>
      <c r="D1507" s="73" t="str">
        <f t="shared" si="2"/>
        <v>Europe/Moldova-Europe/2010</v>
      </c>
      <c r="E1507" s="56">
        <v>0.304</v>
      </c>
      <c r="F1507" s="72">
        <v>10.0</v>
      </c>
      <c r="G1507" s="69"/>
      <c r="H1507" s="72">
        <v>228.0</v>
      </c>
      <c r="I1507" s="56">
        <v>0.323</v>
      </c>
      <c r="J1507" s="56">
        <v>0.714</v>
      </c>
      <c r="K1507" s="74">
        <f t="shared" si="3"/>
        <v>0.304</v>
      </c>
      <c r="L1507" s="75">
        <f t="shared" si="4"/>
        <v>10</v>
      </c>
      <c r="M1507" s="75" t="str">
        <f t="shared" si="5"/>
        <v/>
      </c>
      <c r="N1507" s="75">
        <f t="shared" si="6"/>
        <v>228</v>
      </c>
      <c r="O1507" s="74">
        <f t="shared" si="7"/>
        <v>0.323</v>
      </c>
      <c r="P1507" s="74">
        <f t="shared" si="8"/>
        <v>0.714</v>
      </c>
    </row>
    <row r="1508">
      <c r="A1508" s="33" t="s">
        <v>148</v>
      </c>
      <c r="B1508" s="68" t="s">
        <v>177</v>
      </c>
      <c r="C1508" s="35" t="s">
        <v>59</v>
      </c>
      <c r="D1508" s="73" t="str">
        <f t="shared" si="2"/>
        <v>Europe/Moldova-Europe/2011</v>
      </c>
      <c r="E1508" s="56">
        <v>0.308</v>
      </c>
      <c r="F1508" s="72">
        <v>9.0</v>
      </c>
      <c r="G1508" s="69"/>
      <c r="H1508" s="72">
        <v>228.0</v>
      </c>
      <c r="I1508" s="56">
        <v>0.38</v>
      </c>
      <c r="J1508" s="56">
        <v>0.908</v>
      </c>
      <c r="K1508" s="74">
        <f t="shared" si="3"/>
        <v>0.308</v>
      </c>
      <c r="L1508" s="75">
        <f t="shared" si="4"/>
        <v>9</v>
      </c>
      <c r="M1508" s="75" t="str">
        <f t="shared" si="5"/>
        <v/>
      </c>
      <c r="N1508" s="75">
        <f t="shared" si="6"/>
        <v>228</v>
      </c>
      <c r="O1508" s="74">
        <f t="shared" si="7"/>
        <v>0.38</v>
      </c>
      <c r="P1508" s="74">
        <f t="shared" si="8"/>
        <v>0.908</v>
      </c>
    </row>
    <row r="1509">
      <c r="A1509" s="33" t="s">
        <v>148</v>
      </c>
      <c r="B1509" s="68" t="s">
        <v>177</v>
      </c>
      <c r="C1509" s="35" t="s">
        <v>60</v>
      </c>
      <c r="D1509" s="73" t="str">
        <f t="shared" si="2"/>
        <v>Europe/Moldova-Europe/2012</v>
      </c>
      <c r="E1509" s="56">
        <v>0.308</v>
      </c>
      <c r="F1509" s="72">
        <v>9.0</v>
      </c>
      <c r="G1509" s="72">
        <v>86.0</v>
      </c>
      <c r="H1509" s="72">
        <v>220.0</v>
      </c>
      <c r="I1509" s="56">
        <v>0.434</v>
      </c>
      <c r="J1509" s="56">
        <v>1.02</v>
      </c>
      <c r="K1509" s="74">
        <f t="shared" si="3"/>
        <v>0.308</v>
      </c>
      <c r="L1509" s="75">
        <f t="shared" si="4"/>
        <v>9</v>
      </c>
      <c r="M1509" s="75">
        <f t="shared" si="5"/>
        <v>86</v>
      </c>
      <c r="N1509" s="75">
        <f t="shared" si="6"/>
        <v>220</v>
      </c>
      <c r="O1509" s="74">
        <f t="shared" si="7"/>
        <v>0.434</v>
      </c>
      <c r="P1509" s="74">
        <f t="shared" si="8"/>
        <v>1.02</v>
      </c>
    </row>
    <row r="1510">
      <c r="A1510" s="33" t="s">
        <v>148</v>
      </c>
      <c r="B1510" s="68" t="s">
        <v>178</v>
      </c>
      <c r="C1510" s="35" t="s">
        <v>48</v>
      </c>
      <c r="D1510" s="73" t="str">
        <f t="shared" si="2"/>
        <v>Europe/Monaco-Europe/2000</v>
      </c>
      <c r="E1510" s="59"/>
      <c r="F1510" s="69"/>
      <c r="G1510" s="69"/>
      <c r="H1510" s="69"/>
      <c r="I1510" s="56">
        <v>0.422</v>
      </c>
      <c r="J1510" s="56">
        <v>0.434</v>
      </c>
      <c r="K1510" s="74" t="str">
        <f t="shared" si="3"/>
        <v/>
      </c>
      <c r="L1510" s="75" t="str">
        <f t="shared" si="4"/>
        <v/>
      </c>
      <c r="M1510" s="75" t="str">
        <f t="shared" si="5"/>
        <v/>
      </c>
      <c r="N1510" s="75" t="str">
        <f t="shared" si="6"/>
        <v/>
      </c>
      <c r="O1510" s="74">
        <f t="shared" si="7"/>
        <v>0.422</v>
      </c>
      <c r="P1510" s="74">
        <f t="shared" si="8"/>
        <v>0.434</v>
      </c>
    </row>
    <row r="1511">
      <c r="A1511" s="33" t="s">
        <v>148</v>
      </c>
      <c r="B1511" s="68" t="s">
        <v>178</v>
      </c>
      <c r="C1511" s="35" t="s">
        <v>49</v>
      </c>
      <c r="D1511" s="73" t="str">
        <f t="shared" si="2"/>
        <v>Europe/Monaco-Europe/2001</v>
      </c>
      <c r="E1511" s="59"/>
      <c r="F1511" s="69"/>
      <c r="G1511" s="69"/>
      <c r="H1511" s="69"/>
      <c r="I1511" s="56">
        <v>0.466</v>
      </c>
      <c r="J1511" s="56">
        <v>0.442</v>
      </c>
      <c r="K1511" s="74" t="str">
        <f t="shared" si="3"/>
        <v/>
      </c>
      <c r="L1511" s="75" t="str">
        <f t="shared" si="4"/>
        <v/>
      </c>
      <c r="M1511" s="75" t="str">
        <f t="shared" si="5"/>
        <v/>
      </c>
      <c r="N1511" s="75" t="str">
        <f t="shared" si="6"/>
        <v/>
      </c>
      <c r="O1511" s="74">
        <f t="shared" si="7"/>
        <v>0.466</v>
      </c>
      <c r="P1511" s="74">
        <f t="shared" si="8"/>
        <v>0.442</v>
      </c>
    </row>
    <row r="1512">
      <c r="A1512" s="33" t="s">
        <v>148</v>
      </c>
      <c r="B1512" s="68" t="s">
        <v>178</v>
      </c>
      <c r="C1512" s="35" t="s">
        <v>50</v>
      </c>
      <c r="D1512" s="73" t="str">
        <f t="shared" si="2"/>
        <v>Europe/Monaco-Europe/2002</v>
      </c>
      <c r="E1512" s="59"/>
      <c r="F1512" s="69"/>
      <c r="G1512" s="69"/>
      <c r="H1512" s="69"/>
      <c r="I1512" s="56">
        <v>0.48</v>
      </c>
      <c r="J1512" s="56">
        <v>0.456</v>
      </c>
      <c r="K1512" s="74" t="str">
        <f t="shared" si="3"/>
        <v/>
      </c>
      <c r="L1512" s="75" t="str">
        <f t="shared" si="4"/>
        <v/>
      </c>
      <c r="M1512" s="75" t="str">
        <f t="shared" si="5"/>
        <v/>
      </c>
      <c r="N1512" s="75" t="str">
        <f t="shared" si="6"/>
        <v/>
      </c>
      <c r="O1512" s="74">
        <f t="shared" si="7"/>
        <v>0.48</v>
      </c>
      <c r="P1512" s="74">
        <f t="shared" si="8"/>
        <v>0.456</v>
      </c>
    </row>
    <row r="1513">
      <c r="A1513" s="33" t="s">
        <v>148</v>
      </c>
      <c r="B1513" s="68" t="s">
        <v>178</v>
      </c>
      <c r="C1513" s="35" t="s">
        <v>51</v>
      </c>
      <c r="D1513" s="73" t="str">
        <f t="shared" si="2"/>
        <v>Europe/Monaco-Europe/2003</v>
      </c>
      <c r="E1513" s="59"/>
      <c r="F1513" s="69"/>
      <c r="G1513" s="69"/>
      <c r="H1513" s="69"/>
      <c r="I1513" s="56">
        <v>0.495</v>
      </c>
      <c r="J1513" s="56">
        <v>0.457</v>
      </c>
      <c r="K1513" s="74" t="str">
        <f t="shared" si="3"/>
        <v/>
      </c>
      <c r="L1513" s="75" t="str">
        <f t="shared" si="4"/>
        <v/>
      </c>
      <c r="M1513" s="75" t="str">
        <f t="shared" si="5"/>
        <v/>
      </c>
      <c r="N1513" s="75" t="str">
        <f t="shared" si="6"/>
        <v/>
      </c>
      <c r="O1513" s="74">
        <f t="shared" si="7"/>
        <v>0.495</v>
      </c>
      <c r="P1513" s="74">
        <f t="shared" si="8"/>
        <v>0.457</v>
      </c>
    </row>
    <row r="1514">
      <c r="A1514" s="33" t="s">
        <v>148</v>
      </c>
      <c r="B1514" s="68" t="s">
        <v>178</v>
      </c>
      <c r="C1514" s="35" t="s">
        <v>52</v>
      </c>
      <c r="D1514" s="73" t="str">
        <f t="shared" si="2"/>
        <v>Europe/Monaco-Europe/2004</v>
      </c>
      <c r="E1514" s="59"/>
      <c r="F1514" s="69"/>
      <c r="G1514" s="69"/>
      <c r="H1514" s="69"/>
      <c r="I1514" s="56">
        <v>0.525</v>
      </c>
      <c r="J1514" s="56">
        <v>0.472</v>
      </c>
      <c r="K1514" s="74" t="str">
        <f t="shared" si="3"/>
        <v/>
      </c>
      <c r="L1514" s="75" t="str">
        <f t="shared" si="4"/>
        <v/>
      </c>
      <c r="M1514" s="75" t="str">
        <f t="shared" si="5"/>
        <v/>
      </c>
      <c r="N1514" s="75" t="str">
        <f t="shared" si="6"/>
        <v/>
      </c>
      <c r="O1514" s="74">
        <f t="shared" si="7"/>
        <v>0.525</v>
      </c>
      <c r="P1514" s="74">
        <f t="shared" si="8"/>
        <v>0.472</v>
      </c>
    </row>
    <row r="1515">
      <c r="A1515" s="33" t="s">
        <v>148</v>
      </c>
      <c r="B1515" s="68" t="s">
        <v>178</v>
      </c>
      <c r="C1515" s="35" t="s">
        <v>53</v>
      </c>
      <c r="D1515" s="73" t="str">
        <f t="shared" si="2"/>
        <v>Europe/Monaco-Europe/2005</v>
      </c>
      <c r="E1515" s="59"/>
      <c r="F1515" s="69"/>
      <c r="G1515" s="69"/>
      <c r="H1515" s="69"/>
      <c r="I1515" s="56">
        <v>0.555</v>
      </c>
      <c r="J1515" s="56">
        <v>0.508</v>
      </c>
      <c r="K1515" s="74" t="str">
        <f t="shared" si="3"/>
        <v/>
      </c>
      <c r="L1515" s="75" t="str">
        <f t="shared" si="4"/>
        <v/>
      </c>
      <c r="M1515" s="75" t="str">
        <f t="shared" si="5"/>
        <v/>
      </c>
      <c r="N1515" s="75" t="str">
        <f t="shared" si="6"/>
        <v/>
      </c>
      <c r="O1515" s="74">
        <f t="shared" si="7"/>
        <v>0.555</v>
      </c>
      <c r="P1515" s="74">
        <f t="shared" si="8"/>
        <v>0.508</v>
      </c>
    </row>
    <row r="1516">
      <c r="A1516" s="33" t="s">
        <v>148</v>
      </c>
      <c r="B1516" s="68" t="s">
        <v>178</v>
      </c>
      <c r="C1516" s="35" t="s">
        <v>54</v>
      </c>
      <c r="D1516" s="73" t="str">
        <f t="shared" si="2"/>
        <v>Europe/Monaco-Europe/2006</v>
      </c>
      <c r="E1516" s="59"/>
      <c r="F1516" s="69"/>
      <c r="G1516" s="69"/>
      <c r="H1516" s="69"/>
      <c r="I1516" s="56">
        <v>0.615</v>
      </c>
      <c r="J1516" s="56">
        <v>0.533</v>
      </c>
      <c r="K1516" s="74" t="str">
        <f t="shared" si="3"/>
        <v/>
      </c>
      <c r="L1516" s="75" t="str">
        <f t="shared" si="4"/>
        <v/>
      </c>
      <c r="M1516" s="75" t="str">
        <f t="shared" si="5"/>
        <v/>
      </c>
      <c r="N1516" s="75" t="str">
        <f t="shared" si="6"/>
        <v/>
      </c>
      <c r="O1516" s="74">
        <f t="shared" si="7"/>
        <v>0.615</v>
      </c>
      <c r="P1516" s="74">
        <f t="shared" si="8"/>
        <v>0.533</v>
      </c>
    </row>
    <row r="1517">
      <c r="A1517" s="33" t="s">
        <v>148</v>
      </c>
      <c r="B1517" s="68" t="s">
        <v>178</v>
      </c>
      <c r="C1517" s="35" t="s">
        <v>55</v>
      </c>
      <c r="D1517" s="73" t="str">
        <f t="shared" si="2"/>
        <v>Europe/Monaco-Europe/2007</v>
      </c>
      <c r="E1517" s="59"/>
      <c r="F1517" s="69"/>
      <c r="G1517" s="69"/>
      <c r="H1517" s="69"/>
      <c r="I1517" s="56">
        <v>0.644</v>
      </c>
      <c r="J1517" s="56">
        <v>0.583</v>
      </c>
      <c r="K1517" s="74" t="str">
        <f t="shared" si="3"/>
        <v/>
      </c>
      <c r="L1517" s="75" t="str">
        <f t="shared" si="4"/>
        <v/>
      </c>
      <c r="M1517" s="75" t="str">
        <f t="shared" si="5"/>
        <v/>
      </c>
      <c r="N1517" s="75" t="str">
        <f t="shared" si="6"/>
        <v/>
      </c>
      <c r="O1517" s="74">
        <f t="shared" si="7"/>
        <v>0.644</v>
      </c>
      <c r="P1517" s="74">
        <f t="shared" si="8"/>
        <v>0.583</v>
      </c>
    </row>
    <row r="1518">
      <c r="A1518" s="33" t="s">
        <v>148</v>
      </c>
      <c r="B1518" s="68" t="s">
        <v>178</v>
      </c>
      <c r="C1518" s="35" t="s">
        <v>56</v>
      </c>
      <c r="D1518" s="73" t="str">
        <f t="shared" si="2"/>
        <v>Europe/Monaco-Europe/2008</v>
      </c>
      <c r="E1518" s="59"/>
      <c r="F1518" s="69"/>
      <c r="G1518" s="69"/>
      <c r="H1518" s="69"/>
      <c r="I1518" s="56">
        <v>0.673</v>
      </c>
      <c r="J1518" s="56">
        <v>0.616</v>
      </c>
      <c r="K1518" s="74" t="str">
        <f t="shared" si="3"/>
        <v/>
      </c>
      <c r="L1518" s="75" t="str">
        <f t="shared" si="4"/>
        <v/>
      </c>
      <c r="M1518" s="75" t="str">
        <f t="shared" si="5"/>
        <v/>
      </c>
      <c r="N1518" s="75" t="str">
        <f t="shared" si="6"/>
        <v/>
      </c>
      <c r="O1518" s="74">
        <f t="shared" si="7"/>
        <v>0.673</v>
      </c>
      <c r="P1518" s="74">
        <f t="shared" si="8"/>
        <v>0.616</v>
      </c>
    </row>
    <row r="1519">
      <c r="A1519" s="33" t="s">
        <v>148</v>
      </c>
      <c r="B1519" s="68" t="s">
        <v>178</v>
      </c>
      <c r="C1519" s="35" t="s">
        <v>57</v>
      </c>
      <c r="D1519" s="73" t="str">
        <f t="shared" si="2"/>
        <v>Europe/Monaco-Europe/2009</v>
      </c>
      <c r="E1519" s="59"/>
      <c r="F1519" s="69"/>
      <c r="G1519" s="69"/>
      <c r="H1519" s="69"/>
      <c r="I1519" s="56">
        <v>0.701</v>
      </c>
      <c r="J1519" s="56">
        <v>0.633</v>
      </c>
      <c r="K1519" s="74" t="str">
        <f t="shared" si="3"/>
        <v/>
      </c>
      <c r="L1519" s="75" t="str">
        <f t="shared" si="4"/>
        <v/>
      </c>
      <c r="M1519" s="75" t="str">
        <f t="shared" si="5"/>
        <v/>
      </c>
      <c r="N1519" s="75" t="str">
        <f t="shared" si="6"/>
        <v/>
      </c>
      <c r="O1519" s="74">
        <f t="shared" si="7"/>
        <v>0.701</v>
      </c>
      <c r="P1519" s="74">
        <f t="shared" si="8"/>
        <v>0.633</v>
      </c>
    </row>
    <row r="1520">
      <c r="A1520" s="33" t="s">
        <v>148</v>
      </c>
      <c r="B1520" s="68" t="s">
        <v>178</v>
      </c>
      <c r="C1520" s="35" t="s">
        <v>58</v>
      </c>
      <c r="D1520" s="73" t="str">
        <f t="shared" si="2"/>
        <v>Europe/Monaco-Europe/2010</v>
      </c>
      <c r="E1520" s="59"/>
      <c r="F1520" s="69"/>
      <c r="G1520" s="69"/>
      <c r="H1520" s="69"/>
      <c r="I1520" s="56">
        <v>0.75</v>
      </c>
      <c r="J1520" s="56">
        <v>0.635</v>
      </c>
      <c r="K1520" s="74" t="str">
        <f t="shared" si="3"/>
        <v/>
      </c>
      <c r="L1520" s="75" t="str">
        <f t="shared" si="4"/>
        <v/>
      </c>
      <c r="M1520" s="75" t="str">
        <f t="shared" si="5"/>
        <v/>
      </c>
      <c r="N1520" s="75" t="str">
        <f t="shared" si="6"/>
        <v/>
      </c>
      <c r="O1520" s="74">
        <f t="shared" si="7"/>
        <v>0.75</v>
      </c>
      <c r="P1520" s="74">
        <f t="shared" si="8"/>
        <v>0.635</v>
      </c>
    </row>
    <row r="1521">
      <c r="A1521" s="33" t="s">
        <v>148</v>
      </c>
      <c r="B1521" s="68" t="s">
        <v>178</v>
      </c>
      <c r="C1521" s="35" t="s">
        <v>59</v>
      </c>
      <c r="D1521" s="73" t="str">
        <f t="shared" si="2"/>
        <v>Europe/Monaco-Europe/2011</v>
      </c>
      <c r="E1521" s="59"/>
      <c r="F1521" s="69"/>
      <c r="G1521" s="69"/>
      <c r="H1521" s="69"/>
      <c r="I1521" s="56">
        <v>0.803</v>
      </c>
      <c r="J1521" s="56">
        <v>0.853</v>
      </c>
      <c r="K1521" s="74" t="str">
        <f t="shared" si="3"/>
        <v/>
      </c>
      <c r="L1521" s="75" t="str">
        <f t="shared" si="4"/>
        <v/>
      </c>
      <c r="M1521" s="75" t="str">
        <f t="shared" si="5"/>
        <v/>
      </c>
      <c r="N1521" s="75" t="str">
        <f t="shared" si="6"/>
        <v/>
      </c>
      <c r="O1521" s="74">
        <f t="shared" si="7"/>
        <v>0.803</v>
      </c>
      <c r="P1521" s="74">
        <f t="shared" si="8"/>
        <v>0.853</v>
      </c>
    </row>
    <row r="1522">
      <c r="A1522" s="33" t="s">
        <v>148</v>
      </c>
      <c r="B1522" s="68" t="s">
        <v>178</v>
      </c>
      <c r="C1522" s="35" t="s">
        <v>60</v>
      </c>
      <c r="D1522" s="73" t="str">
        <f t="shared" si="2"/>
        <v>Europe/Monaco-Europe/2012</v>
      </c>
      <c r="E1522" s="59"/>
      <c r="F1522" s="69"/>
      <c r="G1522" s="69"/>
      <c r="H1522" s="69"/>
      <c r="I1522" s="56">
        <v>0.87</v>
      </c>
      <c r="J1522" s="56">
        <v>0.883</v>
      </c>
      <c r="K1522" s="74" t="str">
        <f t="shared" si="3"/>
        <v/>
      </c>
      <c r="L1522" s="75" t="str">
        <f t="shared" si="4"/>
        <v/>
      </c>
      <c r="M1522" s="75" t="str">
        <f t="shared" si="5"/>
        <v/>
      </c>
      <c r="N1522" s="75" t="str">
        <f t="shared" si="6"/>
        <v/>
      </c>
      <c r="O1522" s="74">
        <f t="shared" si="7"/>
        <v>0.87</v>
      </c>
      <c r="P1522" s="74">
        <f t="shared" si="8"/>
        <v>0.883</v>
      </c>
    </row>
    <row r="1523">
      <c r="A1523" s="33" t="s">
        <v>148</v>
      </c>
      <c r="B1523" s="68" t="s">
        <v>179</v>
      </c>
      <c r="C1523" s="35" t="s">
        <v>48</v>
      </c>
      <c r="D1523" s="73" t="str">
        <f t="shared" si="2"/>
        <v>Europe/Montenegro-Europe/2000</v>
      </c>
      <c r="E1523" s="59"/>
      <c r="F1523" s="69"/>
      <c r="G1523" s="69"/>
      <c r="H1523" s="69"/>
      <c r="I1523" s="59"/>
      <c r="J1523" s="59"/>
      <c r="K1523" s="74" t="str">
        <f t="shared" si="3"/>
        <v/>
      </c>
      <c r="L1523" s="75" t="str">
        <f t="shared" si="4"/>
        <v/>
      </c>
      <c r="M1523" s="75" t="str">
        <f t="shared" si="5"/>
        <v/>
      </c>
      <c r="N1523" s="75" t="str">
        <f t="shared" si="6"/>
        <v/>
      </c>
      <c r="O1523" s="74" t="str">
        <f t="shared" si="7"/>
        <v/>
      </c>
      <c r="P1523" s="74" t="str">
        <f t="shared" si="8"/>
        <v/>
      </c>
    </row>
    <row r="1524">
      <c r="A1524" s="33" t="s">
        <v>148</v>
      </c>
      <c r="B1524" s="68" t="s">
        <v>179</v>
      </c>
      <c r="C1524" s="35" t="s">
        <v>49</v>
      </c>
      <c r="D1524" s="73" t="str">
        <f t="shared" si="2"/>
        <v>Europe/Montenegro-Europe/2001</v>
      </c>
      <c r="E1524" s="59"/>
      <c r="F1524" s="69"/>
      <c r="G1524" s="69"/>
      <c r="H1524" s="69"/>
      <c r="I1524" s="59"/>
      <c r="J1524" s="59"/>
      <c r="K1524" s="74" t="str">
        <f t="shared" si="3"/>
        <v/>
      </c>
      <c r="L1524" s="75" t="str">
        <f t="shared" si="4"/>
        <v/>
      </c>
      <c r="M1524" s="75" t="str">
        <f t="shared" si="5"/>
        <v/>
      </c>
      <c r="N1524" s="75" t="str">
        <f t="shared" si="6"/>
        <v/>
      </c>
      <c r="O1524" s="74" t="str">
        <f t="shared" si="7"/>
        <v/>
      </c>
      <c r="P1524" s="74" t="str">
        <f t="shared" si="8"/>
        <v/>
      </c>
    </row>
    <row r="1525">
      <c r="A1525" s="33" t="s">
        <v>148</v>
      </c>
      <c r="B1525" s="68" t="s">
        <v>179</v>
      </c>
      <c r="C1525" s="35" t="s">
        <v>50</v>
      </c>
      <c r="D1525" s="73" t="str">
        <f t="shared" si="2"/>
        <v>Europe/Montenegro-Europe/2002</v>
      </c>
      <c r="E1525" s="59"/>
      <c r="F1525" s="69"/>
      <c r="G1525" s="69"/>
      <c r="H1525" s="69"/>
      <c r="I1525" s="59"/>
      <c r="J1525" s="59"/>
      <c r="K1525" s="74" t="str">
        <f t="shared" si="3"/>
        <v/>
      </c>
      <c r="L1525" s="75" t="str">
        <f t="shared" si="4"/>
        <v/>
      </c>
      <c r="M1525" s="75" t="str">
        <f t="shared" si="5"/>
        <v/>
      </c>
      <c r="N1525" s="75" t="str">
        <f t="shared" si="6"/>
        <v/>
      </c>
      <c r="O1525" s="74" t="str">
        <f t="shared" si="7"/>
        <v/>
      </c>
      <c r="P1525" s="74" t="str">
        <f t="shared" si="8"/>
        <v/>
      </c>
    </row>
    <row r="1526">
      <c r="A1526" s="33" t="s">
        <v>148</v>
      </c>
      <c r="B1526" s="68" t="s">
        <v>179</v>
      </c>
      <c r="C1526" s="35" t="s">
        <v>51</v>
      </c>
      <c r="D1526" s="73" t="str">
        <f t="shared" si="2"/>
        <v>Europe/Montenegro-Europe/2003</v>
      </c>
      <c r="E1526" s="59"/>
      <c r="F1526" s="69"/>
      <c r="G1526" s="69"/>
      <c r="H1526" s="69"/>
      <c r="I1526" s="59"/>
      <c r="J1526" s="59"/>
      <c r="K1526" s="74" t="str">
        <f t="shared" si="3"/>
        <v/>
      </c>
      <c r="L1526" s="75" t="str">
        <f t="shared" si="4"/>
        <v/>
      </c>
      <c r="M1526" s="75" t="str">
        <f t="shared" si="5"/>
        <v/>
      </c>
      <c r="N1526" s="75" t="str">
        <f t="shared" si="6"/>
        <v/>
      </c>
      <c r="O1526" s="74" t="str">
        <f t="shared" si="7"/>
        <v/>
      </c>
      <c r="P1526" s="74" t="str">
        <f t="shared" si="8"/>
        <v/>
      </c>
    </row>
    <row r="1527">
      <c r="A1527" s="33" t="s">
        <v>148</v>
      </c>
      <c r="B1527" s="68" t="s">
        <v>179</v>
      </c>
      <c r="C1527" s="35" t="s">
        <v>52</v>
      </c>
      <c r="D1527" s="73" t="str">
        <f t="shared" si="2"/>
        <v>Europe/Montenegro-Europe/2004</v>
      </c>
      <c r="E1527" s="59"/>
      <c r="F1527" s="69"/>
      <c r="G1527" s="69"/>
      <c r="H1527" s="69"/>
      <c r="I1527" s="56">
        <v>0.254</v>
      </c>
      <c r="J1527" s="56">
        <v>0.787</v>
      </c>
      <c r="K1527" s="74" t="str">
        <f t="shared" si="3"/>
        <v/>
      </c>
      <c r="L1527" s="75" t="str">
        <f t="shared" si="4"/>
        <v/>
      </c>
      <c r="M1527" s="75" t="str">
        <f t="shared" si="5"/>
        <v/>
      </c>
      <c r="N1527" s="75" t="str">
        <f t="shared" si="6"/>
        <v/>
      </c>
      <c r="O1527" s="74">
        <f t="shared" si="7"/>
        <v>0.254</v>
      </c>
      <c r="P1527" s="74">
        <f t="shared" si="8"/>
        <v>0.787</v>
      </c>
    </row>
    <row r="1528">
      <c r="A1528" s="33" t="s">
        <v>148</v>
      </c>
      <c r="B1528" s="68" t="s">
        <v>179</v>
      </c>
      <c r="C1528" s="35" t="s">
        <v>53</v>
      </c>
      <c r="D1528" s="73" t="str">
        <f t="shared" si="2"/>
        <v>Europe/Montenegro-Europe/2005</v>
      </c>
      <c r="E1528" s="59"/>
      <c r="F1528" s="69"/>
      <c r="G1528" s="69"/>
      <c r="H1528" s="69"/>
      <c r="I1528" s="56">
        <v>0.271</v>
      </c>
      <c r="J1528" s="56">
        <v>0.882</v>
      </c>
      <c r="K1528" s="74" t="str">
        <f t="shared" si="3"/>
        <v/>
      </c>
      <c r="L1528" s="75" t="str">
        <f t="shared" si="4"/>
        <v/>
      </c>
      <c r="M1528" s="75" t="str">
        <f t="shared" si="5"/>
        <v/>
      </c>
      <c r="N1528" s="75" t="str">
        <f t="shared" si="6"/>
        <v/>
      </c>
      <c r="O1528" s="74">
        <f t="shared" si="7"/>
        <v>0.271</v>
      </c>
      <c r="P1528" s="74">
        <f t="shared" si="8"/>
        <v>0.882</v>
      </c>
    </row>
    <row r="1529">
      <c r="A1529" s="33" t="s">
        <v>148</v>
      </c>
      <c r="B1529" s="68" t="s">
        <v>179</v>
      </c>
      <c r="C1529" s="35" t="s">
        <v>54</v>
      </c>
      <c r="D1529" s="73" t="str">
        <f t="shared" si="2"/>
        <v>Europe/Montenegro-Europe/2006</v>
      </c>
      <c r="E1529" s="56">
        <v>0.304</v>
      </c>
      <c r="F1529" s="72">
        <v>24.0</v>
      </c>
      <c r="G1529" s="69"/>
      <c r="H1529" s="72">
        <v>372.0</v>
      </c>
      <c r="I1529" s="56">
        <v>0.289</v>
      </c>
      <c r="J1529" s="56">
        <v>1.043</v>
      </c>
      <c r="K1529" s="74">
        <f t="shared" si="3"/>
        <v>0.304</v>
      </c>
      <c r="L1529" s="75">
        <f t="shared" si="4"/>
        <v>24</v>
      </c>
      <c r="M1529" s="75" t="str">
        <f t="shared" si="5"/>
        <v/>
      </c>
      <c r="N1529" s="75">
        <f t="shared" si="6"/>
        <v>372</v>
      </c>
      <c r="O1529" s="74">
        <f t="shared" si="7"/>
        <v>0.289</v>
      </c>
      <c r="P1529" s="74">
        <f t="shared" si="8"/>
        <v>1.043</v>
      </c>
    </row>
    <row r="1530">
      <c r="A1530" s="33" t="s">
        <v>148</v>
      </c>
      <c r="B1530" s="68" t="s">
        <v>179</v>
      </c>
      <c r="C1530" s="35" t="s">
        <v>55</v>
      </c>
      <c r="D1530" s="73" t="str">
        <f t="shared" si="2"/>
        <v>Europe/Montenegro-Europe/2007</v>
      </c>
      <c r="E1530" s="56">
        <v>0.304</v>
      </c>
      <c r="F1530" s="72">
        <v>24.0</v>
      </c>
      <c r="G1530" s="69"/>
      <c r="H1530" s="72">
        <v>372.0</v>
      </c>
      <c r="I1530" s="56">
        <v>0.308</v>
      </c>
      <c r="J1530" s="56">
        <v>1.457</v>
      </c>
      <c r="K1530" s="74">
        <f t="shared" si="3"/>
        <v>0.304</v>
      </c>
      <c r="L1530" s="75">
        <f t="shared" si="4"/>
        <v>24</v>
      </c>
      <c r="M1530" s="75" t="str">
        <f t="shared" si="5"/>
        <v/>
      </c>
      <c r="N1530" s="75">
        <f t="shared" si="6"/>
        <v>372</v>
      </c>
      <c r="O1530" s="74">
        <f t="shared" si="7"/>
        <v>0.308</v>
      </c>
      <c r="P1530" s="74">
        <f t="shared" si="8"/>
        <v>1.457</v>
      </c>
    </row>
    <row r="1531">
      <c r="A1531" s="33" t="s">
        <v>148</v>
      </c>
      <c r="B1531" s="68" t="s">
        <v>179</v>
      </c>
      <c r="C1531" s="35" t="s">
        <v>56</v>
      </c>
      <c r="D1531" s="73" t="str">
        <f t="shared" si="2"/>
        <v>Europe/Montenegro-Europe/2008</v>
      </c>
      <c r="E1531" s="56">
        <v>0.31</v>
      </c>
      <c r="F1531" s="72">
        <v>21.0</v>
      </c>
      <c r="G1531" s="69"/>
      <c r="H1531" s="72">
        <v>372.0</v>
      </c>
      <c r="I1531" s="56">
        <v>0.329</v>
      </c>
      <c r="J1531" s="56">
        <v>1.872</v>
      </c>
      <c r="K1531" s="74">
        <f t="shared" si="3"/>
        <v>0.31</v>
      </c>
      <c r="L1531" s="75">
        <f t="shared" si="4"/>
        <v>21</v>
      </c>
      <c r="M1531" s="75" t="str">
        <f t="shared" si="5"/>
        <v/>
      </c>
      <c r="N1531" s="75">
        <f t="shared" si="6"/>
        <v>372</v>
      </c>
      <c r="O1531" s="74">
        <f t="shared" si="7"/>
        <v>0.329</v>
      </c>
      <c r="P1531" s="74">
        <f t="shared" si="8"/>
        <v>1.872</v>
      </c>
    </row>
    <row r="1532">
      <c r="A1532" s="33" t="s">
        <v>148</v>
      </c>
      <c r="B1532" s="68" t="s">
        <v>179</v>
      </c>
      <c r="C1532" s="35" t="s">
        <v>57</v>
      </c>
      <c r="D1532" s="73" t="str">
        <f t="shared" si="2"/>
        <v>Europe/Montenegro-Europe/2009</v>
      </c>
      <c r="E1532" s="56">
        <v>0.263</v>
      </c>
      <c r="F1532" s="72">
        <v>12.0</v>
      </c>
      <c r="G1532" s="69"/>
      <c r="H1532" s="72">
        <v>372.0</v>
      </c>
      <c r="I1532" s="56">
        <v>0.351</v>
      </c>
      <c r="J1532" s="56">
        <v>2.089</v>
      </c>
      <c r="K1532" s="74">
        <f t="shared" si="3"/>
        <v>0.263</v>
      </c>
      <c r="L1532" s="75">
        <f t="shared" si="4"/>
        <v>12</v>
      </c>
      <c r="M1532" s="75" t="str">
        <f t="shared" si="5"/>
        <v/>
      </c>
      <c r="N1532" s="75">
        <f t="shared" si="6"/>
        <v>372</v>
      </c>
      <c r="O1532" s="74">
        <f t="shared" si="7"/>
        <v>0.351</v>
      </c>
      <c r="P1532" s="74">
        <f t="shared" si="8"/>
        <v>2.089</v>
      </c>
    </row>
    <row r="1533">
      <c r="A1533" s="33" t="s">
        <v>148</v>
      </c>
      <c r="B1533" s="68" t="s">
        <v>179</v>
      </c>
      <c r="C1533" s="35" t="s">
        <v>58</v>
      </c>
      <c r="D1533" s="73" t="str">
        <f t="shared" si="2"/>
        <v>Europe/Montenegro-Europe/2010</v>
      </c>
      <c r="E1533" s="56">
        <v>0.254</v>
      </c>
      <c r="F1533" s="72">
        <v>10.0</v>
      </c>
      <c r="G1533" s="69"/>
      <c r="H1533" s="72">
        <v>372.0</v>
      </c>
      <c r="I1533" s="56">
        <v>0.375</v>
      </c>
      <c r="J1533" s="56">
        <v>1.887</v>
      </c>
      <c r="K1533" s="74">
        <f t="shared" si="3"/>
        <v>0.254</v>
      </c>
      <c r="L1533" s="75">
        <f t="shared" si="4"/>
        <v>10</v>
      </c>
      <c r="M1533" s="75" t="str">
        <f t="shared" si="5"/>
        <v/>
      </c>
      <c r="N1533" s="75">
        <f t="shared" si="6"/>
        <v>372</v>
      </c>
      <c r="O1533" s="74">
        <f t="shared" si="7"/>
        <v>0.375</v>
      </c>
      <c r="P1533" s="74">
        <f t="shared" si="8"/>
        <v>1.887</v>
      </c>
    </row>
    <row r="1534">
      <c r="A1534" s="33" t="s">
        <v>148</v>
      </c>
      <c r="B1534" s="68" t="s">
        <v>179</v>
      </c>
      <c r="C1534" s="35" t="s">
        <v>59</v>
      </c>
      <c r="D1534" s="73" t="str">
        <f t="shared" si="2"/>
        <v>Europe/Montenegro-Europe/2011</v>
      </c>
      <c r="E1534" s="56">
        <v>0.209</v>
      </c>
      <c r="F1534" s="72">
        <v>10.0</v>
      </c>
      <c r="G1534" s="69"/>
      <c r="H1534" s="72">
        <v>372.0</v>
      </c>
      <c r="I1534" s="56">
        <v>0.356</v>
      </c>
      <c r="J1534" s="56">
        <v>1.868</v>
      </c>
      <c r="K1534" s="74">
        <f t="shared" si="3"/>
        <v>0.209</v>
      </c>
      <c r="L1534" s="75">
        <f t="shared" si="4"/>
        <v>10</v>
      </c>
      <c r="M1534" s="75" t="str">
        <f t="shared" si="5"/>
        <v/>
      </c>
      <c r="N1534" s="75">
        <f t="shared" si="6"/>
        <v>372</v>
      </c>
      <c r="O1534" s="74">
        <f t="shared" si="7"/>
        <v>0.356</v>
      </c>
      <c r="P1534" s="74">
        <f t="shared" si="8"/>
        <v>1.868</v>
      </c>
    </row>
    <row r="1535">
      <c r="A1535" s="33" t="s">
        <v>148</v>
      </c>
      <c r="B1535" s="68" t="s">
        <v>179</v>
      </c>
      <c r="C1535" s="35" t="s">
        <v>60</v>
      </c>
      <c r="D1535" s="73" t="str">
        <f t="shared" si="2"/>
        <v>Europe/Montenegro-Europe/2012</v>
      </c>
      <c r="E1535" s="56">
        <v>0.209</v>
      </c>
      <c r="F1535" s="72">
        <v>10.0</v>
      </c>
      <c r="G1535" s="72">
        <v>50.0</v>
      </c>
      <c r="H1535" s="72">
        <v>320.0</v>
      </c>
      <c r="I1535" s="56">
        <v>0.568</v>
      </c>
      <c r="J1535" s="56">
        <v>1.595</v>
      </c>
      <c r="K1535" s="74">
        <f t="shared" si="3"/>
        <v>0.209</v>
      </c>
      <c r="L1535" s="75">
        <f t="shared" si="4"/>
        <v>10</v>
      </c>
      <c r="M1535" s="75">
        <f t="shared" si="5"/>
        <v>50</v>
      </c>
      <c r="N1535" s="75">
        <f t="shared" si="6"/>
        <v>320</v>
      </c>
      <c r="O1535" s="74">
        <f t="shared" si="7"/>
        <v>0.568</v>
      </c>
      <c r="P1535" s="74">
        <f t="shared" si="8"/>
        <v>1.595</v>
      </c>
    </row>
    <row r="1536">
      <c r="A1536" s="33" t="s">
        <v>148</v>
      </c>
      <c r="B1536" s="68" t="s">
        <v>180</v>
      </c>
      <c r="C1536" s="35" t="s">
        <v>48</v>
      </c>
      <c r="D1536" s="73" t="str">
        <f t="shared" si="2"/>
        <v>Europe/Netherlands-Europe/2000</v>
      </c>
      <c r="E1536" s="59"/>
      <c r="F1536" s="69"/>
      <c r="G1536" s="69"/>
      <c r="H1536" s="69"/>
      <c r="I1536" s="56">
        <v>0.44</v>
      </c>
      <c r="J1536" s="56">
        <v>0.678</v>
      </c>
      <c r="K1536" s="74" t="str">
        <f t="shared" si="3"/>
        <v/>
      </c>
      <c r="L1536" s="75" t="str">
        <f t="shared" si="4"/>
        <v/>
      </c>
      <c r="M1536" s="75" t="str">
        <f t="shared" si="5"/>
        <v/>
      </c>
      <c r="N1536" s="75" t="str">
        <f t="shared" si="6"/>
        <v/>
      </c>
      <c r="O1536" s="74">
        <f t="shared" si="7"/>
        <v>0.44</v>
      </c>
      <c r="P1536" s="74">
        <f t="shared" si="8"/>
        <v>0.678</v>
      </c>
    </row>
    <row r="1537">
      <c r="A1537" s="33" t="s">
        <v>148</v>
      </c>
      <c r="B1537" s="68" t="s">
        <v>180</v>
      </c>
      <c r="C1537" s="35" t="s">
        <v>49</v>
      </c>
      <c r="D1537" s="73" t="str">
        <f t="shared" si="2"/>
        <v>Europe/Netherlands-Europe/2001</v>
      </c>
      <c r="E1537" s="59"/>
      <c r="F1537" s="69"/>
      <c r="G1537" s="69"/>
      <c r="H1537" s="69"/>
      <c r="I1537" s="56">
        <v>0.494</v>
      </c>
      <c r="J1537" s="56">
        <v>0.765</v>
      </c>
      <c r="K1537" s="74" t="str">
        <f t="shared" si="3"/>
        <v/>
      </c>
      <c r="L1537" s="75" t="str">
        <f t="shared" si="4"/>
        <v/>
      </c>
      <c r="M1537" s="75" t="str">
        <f t="shared" si="5"/>
        <v/>
      </c>
      <c r="N1537" s="75" t="str">
        <f t="shared" si="6"/>
        <v/>
      </c>
      <c r="O1537" s="74">
        <f t="shared" si="7"/>
        <v>0.494</v>
      </c>
      <c r="P1537" s="74">
        <f t="shared" si="8"/>
        <v>0.765</v>
      </c>
    </row>
    <row r="1538">
      <c r="A1538" s="33" t="s">
        <v>148</v>
      </c>
      <c r="B1538" s="68" t="s">
        <v>180</v>
      </c>
      <c r="C1538" s="35" t="s">
        <v>50</v>
      </c>
      <c r="D1538" s="73" t="str">
        <f t="shared" si="2"/>
        <v>Europe/Netherlands-Europe/2002</v>
      </c>
      <c r="E1538" s="59"/>
      <c r="F1538" s="69"/>
      <c r="G1538" s="69"/>
      <c r="H1538" s="69"/>
      <c r="I1538" s="56">
        <v>0.613</v>
      </c>
      <c r="J1538" s="56">
        <v>0.754</v>
      </c>
      <c r="K1538" s="74" t="str">
        <f t="shared" si="3"/>
        <v/>
      </c>
      <c r="L1538" s="75" t="str">
        <f t="shared" si="4"/>
        <v/>
      </c>
      <c r="M1538" s="75" t="str">
        <f t="shared" si="5"/>
        <v/>
      </c>
      <c r="N1538" s="75" t="str">
        <f t="shared" si="6"/>
        <v/>
      </c>
      <c r="O1538" s="74">
        <f t="shared" si="7"/>
        <v>0.613</v>
      </c>
      <c r="P1538" s="74">
        <f t="shared" si="8"/>
        <v>0.754</v>
      </c>
    </row>
    <row r="1539">
      <c r="A1539" s="33" t="s">
        <v>148</v>
      </c>
      <c r="B1539" s="68" t="s">
        <v>180</v>
      </c>
      <c r="C1539" s="35" t="s">
        <v>51</v>
      </c>
      <c r="D1539" s="73" t="str">
        <f t="shared" si="2"/>
        <v>Europe/Netherlands-Europe/2003</v>
      </c>
      <c r="E1539" s="59"/>
      <c r="F1539" s="72">
        <v>9.0</v>
      </c>
      <c r="G1539" s="69"/>
      <c r="H1539" s="69"/>
      <c r="I1539" s="56">
        <v>0.644</v>
      </c>
      <c r="J1539" s="56">
        <v>0.818</v>
      </c>
      <c r="K1539" s="74" t="str">
        <f t="shared" si="3"/>
        <v/>
      </c>
      <c r="L1539" s="75">
        <f t="shared" si="4"/>
        <v>9</v>
      </c>
      <c r="M1539" s="75" t="str">
        <f t="shared" si="5"/>
        <v/>
      </c>
      <c r="N1539" s="75" t="str">
        <f t="shared" si="6"/>
        <v/>
      </c>
      <c r="O1539" s="74">
        <f t="shared" si="7"/>
        <v>0.644</v>
      </c>
      <c r="P1539" s="74">
        <f t="shared" si="8"/>
        <v>0.818</v>
      </c>
    </row>
    <row r="1540">
      <c r="A1540" s="33" t="s">
        <v>148</v>
      </c>
      <c r="B1540" s="68" t="s">
        <v>180</v>
      </c>
      <c r="C1540" s="35" t="s">
        <v>52</v>
      </c>
      <c r="D1540" s="73" t="str">
        <f t="shared" si="2"/>
        <v>Europe/Netherlands-Europe/2004</v>
      </c>
      <c r="E1540" s="59"/>
      <c r="F1540" s="72">
        <v>9.0</v>
      </c>
      <c r="G1540" s="69"/>
      <c r="H1540" s="69"/>
      <c r="I1540" s="56">
        <v>0.685</v>
      </c>
      <c r="J1540" s="56">
        <v>0.912</v>
      </c>
      <c r="K1540" s="74" t="str">
        <f t="shared" si="3"/>
        <v/>
      </c>
      <c r="L1540" s="75">
        <f t="shared" si="4"/>
        <v>9</v>
      </c>
      <c r="M1540" s="75" t="str">
        <f t="shared" si="5"/>
        <v/>
      </c>
      <c r="N1540" s="75" t="str">
        <f t="shared" si="6"/>
        <v/>
      </c>
      <c r="O1540" s="74">
        <f t="shared" si="7"/>
        <v>0.685</v>
      </c>
      <c r="P1540" s="74">
        <f t="shared" si="8"/>
        <v>0.912</v>
      </c>
    </row>
    <row r="1541">
      <c r="A1541" s="33" t="s">
        <v>148</v>
      </c>
      <c r="B1541" s="68" t="s">
        <v>180</v>
      </c>
      <c r="C1541" s="35" t="s">
        <v>53</v>
      </c>
      <c r="D1541" s="73" t="str">
        <f t="shared" si="2"/>
        <v>Europe/Netherlands-Europe/2005</v>
      </c>
      <c r="E1541" s="56">
        <v>0.477</v>
      </c>
      <c r="F1541" s="72">
        <v>9.0</v>
      </c>
      <c r="G1541" s="69"/>
      <c r="H1541" s="72">
        <v>250.0</v>
      </c>
      <c r="I1541" s="56">
        <v>0.81</v>
      </c>
      <c r="J1541" s="56">
        <v>0.971</v>
      </c>
      <c r="K1541" s="74">
        <f t="shared" si="3"/>
        <v>0.477</v>
      </c>
      <c r="L1541" s="75">
        <f t="shared" si="4"/>
        <v>9</v>
      </c>
      <c r="M1541" s="75" t="str">
        <f t="shared" si="5"/>
        <v/>
      </c>
      <c r="N1541" s="75">
        <f t="shared" si="6"/>
        <v>250</v>
      </c>
      <c r="O1541" s="74">
        <f t="shared" si="7"/>
        <v>0.81</v>
      </c>
      <c r="P1541" s="74">
        <f t="shared" si="8"/>
        <v>0.971</v>
      </c>
    </row>
    <row r="1542">
      <c r="A1542" s="33" t="s">
        <v>148</v>
      </c>
      <c r="B1542" s="68" t="s">
        <v>180</v>
      </c>
      <c r="C1542" s="35" t="s">
        <v>54</v>
      </c>
      <c r="D1542" s="73" t="str">
        <f t="shared" si="2"/>
        <v>Europe/Netherlands-Europe/2006</v>
      </c>
      <c r="E1542" s="56">
        <v>0.446</v>
      </c>
      <c r="F1542" s="72">
        <v>8.0</v>
      </c>
      <c r="G1542" s="69"/>
      <c r="H1542" s="72">
        <v>250.0</v>
      </c>
      <c r="I1542" s="56">
        <v>0.837</v>
      </c>
      <c r="J1542" s="56">
        <v>1.056</v>
      </c>
      <c r="K1542" s="74">
        <f t="shared" si="3"/>
        <v>0.446</v>
      </c>
      <c r="L1542" s="75">
        <f t="shared" si="4"/>
        <v>8</v>
      </c>
      <c r="M1542" s="75" t="str">
        <f t="shared" si="5"/>
        <v/>
      </c>
      <c r="N1542" s="75">
        <f t="shared" si="6"/>
        <v>250</v>
      </c>
      <c r="O1542" s="74">
        <f t="shared" si="7"/>
        <v>0.837</v>
      </c>
      <c r="P1542" s="74">
        <f t="shared" si="8"/>
        <v>1.056</v>
      </c>
    </row>
    <row r="1543">
      <c r="A1543" s="33" t="s">
        <v>148</v>
      </c>
      <c r="B1543" s="68" t="s">
        <v>180</v>
      </c>
      <c r="C1543" s="35" t="s">
        <v>55</v>
      </c>
      <c r="D1543" s="73" t="str">
        <f t="shared" si="2"/>
        <v>Europe/Netherlands-Europe/2007</v>
      </c>
      <c r="E1543" s="56">
        <v>0.418</v>
      </c>
      <c r="F1543" s="72">
        <v>8.0</v>
      </c>
      <c r="G1543" s="69"/>
      <c r="H1543" s="72">
        <v>180.0</v>
      </c>
      <c r="I1543" s="56">
        <v>0.858</v>
      </c>
      <c r="J1543" s="56">
        <v>1.173</v>
      </c>
      <c r="K1543" s="74">
        <f t="shared" si="3"/>
        <v>0.418</v>
      </c>
      <c r="L1543" s="75">
        <f t="shared" si="4"/>
        <v>8</v>
      </c>
      <c r="M1543" s="75" t="str">
        <f t="shared" si="5"/>
        <v/>
      </c>
      <c r="N1543" s="75">
        <f t="shared" si="6"/>
        <v>180</v>
      </c>
      <c r="O1543" s="74">
        <f t="shared" si="7"/>
        <v>0.858</v>
      </c>
      <c r="P1543" s="74">
        <f t="shared" si="8"/>
        <v>1.173</v>
      </c>
    </row>
    <row r="1544">
      <c r="A1544" s="33" t="s">
        <v>148</v>
      </c>
      <c r="B1544" s="68" t="s">
        <v>180</v>
      </c>
      <c r="C1544" s="35" t="s">
        <v>56</v>
      </c>
      <c r="D1544" s="73" t="str">
        <f t="shared" si="2"/>
        <v>Europe/Netherlands-Europe/2008</v>
      </c>
      <c r="E1544" s="56">
        <v>0.382</v>
      </c>
      <c r="F1544" s="72">
        <v>8.0</v>
      </c>
      <c r="G1544" s="69"/>
      <c r="H1544" s="72">
        <v>180.0</v>
      </c>
      <c r="I1544" s="56">
        <v>0.874</v>
      </c>
      <c r="J1544" s="56">
        <v>1.25</v>
      </c>
      <c r="K1544" s="74">
        <f t="shared" si="3"/>
        <v>0.382</v>
      </c>
      <c r="L1544" s="75">
        <f t="shared" si="4"/>
        <v>8</v>
      </c>
      <c r="M1544" s="75" t="str">
        <f t="shared" si="5"/>
        <v/>
      </c>
      <c r="N1544" s="75">
        <f t="shared" si="6"/>
        <v>180</v>
      </c>
      <c r="O1544" s="74">
        <f t="shared" si="7"/>
        <v>0.874</v>
      </c>
      <c r="P1544" s="74">
        <f t="shared" si="8"/>
        <v>1.25</v>
      </c>
    </row>
    <row r="1545">
      <c r="A1545" s="33" t="s">
        <v>148</v>
      </c>
      <c r="B1545" s="68" t="s">
        <v>180</v>
      </c>
      <c r="C1545" s="35" t="s">
        <v>57</v>
      </c>
      <c r="D1545" s="73" t="str">
        <f t="shared" si="2"/>
        <v>Europe/Netherlands-Europe/2009</v>
      </c>
      <c r="E1545" s="56">
        <v>0.385</v>
      </c>
      <c r="F1545" s="72">
        <v>8.0</v>
      </c>
      <c r="G1545" s="69"/>
      <c r="H1545" s="72">
        <v>164.0</v>
      </c>
      <c r="I1545" s="56">
        <v>0.896</v>
      </c>
      <c r="J1545" s="56">
        <v>1.217</v>
      </c>
      <c r="K1545" s="74">
        <f t="shared" si="3"/>
        <v>0.385</v>
      </c>
      <c r="L1545" s="75">
        <f t="shared" si="4"/>
        <v>8</v>
      </c>
      <c r="M1545" s="75" t="str">
        <f t="shared" si="5"/>
        <v/>
      </c>
      <c r="N1545" s="75">
        <f t="shared" si="6"/>
        <v>164</v>
      </c>
      <c r="O1545" s="74">
        <f t="shared" si="7"/>
        <v>0.896</v>
      </c>
      <c r="P1545" s="74">
        <f t="shared" si="8"/>
        <v>1.217</v>
      </c>
    </row>
    <row r="1546">
      <c r="A1546" s="33" t="s">
        <v>148</v>
      </c>
      <c r="B1546" s="68" t="s">
        <v>180</v>
      </c>
      <c r="C1546" s="35" t="s">
        <v>58</v>
      </c>
      <c r="D1546" s="73" t="str">
        <f t="shared" si="2"/>
        <v>Europe/Netherlands-Europe/2010</v>
      </c>
      <c r="E1546" s="56">
        <v>0.394</v>
      </c>
      <c r="F1546" s="72">
        <v>8.0</v>
      </c>
      <c r="G1546" s="69"/>
      <c r="H1546" s="72">
        <v>134.0</v>
      </c>
      <c r="I1546" s="56">
        <v>0.907</v>
      </c>
      <c r="J1546" s="56">
        <v>1.154</v>
      </c>
      <c r="K1546" s="74">
        <f t="shared" si="3"/>
        <v>0.394</v>
      </c>
      <c r="L1546" s="75">
        <f t="shared" si="4"/>
        <v>8</v>
      </c>
      <c r="M1546" s="75" t="str">
        <f t="shared" si="5"/>
        <v/>
      </c>
      <c r="N1546" s="75">
        <f t="shared" si="6"/>
        <v>134</v>
      </c>
      <c r="O1546" s="74">
        <f t="shared" si="7"/>
        <v>0.907</v>
      </c>
      <c r="P1546" s="74">
        <f t="shared" si="8"/>
        <v>1.154</v>
      </c>
    </row>
    <row r="1547">
      <c r="A1547" s="33" t="s">
        <v>148</v>
      </c>
      <c r="B1547" s="68" t="s">
        <v>180</v>
      </c>
      <c r="C1547" s="35" t="s">
        <v>59</v>
      </c>
      <c r="D1547" s="73" t="str">
        <f t="shared" si="2"/>
        <v>Europe/Netherlands-Europe/2011</v>
      </c>
      <c r="E1547" s="56">
        <v>0.396</v>
      </c>
      <c r="F1547" s="72">
        <v>8.0</v>
      </c>
      <c r="G1547" s="69"/>
      <c r="H1547" s="72">
        <v>127.0</v>
      </c>
      <c r="I1547" s="56">
        <v>0.914</v>
      </c>
      <c r="J1547" s="56">
        <v>1.19</v>
      </c>
      <c r="K1547" s="74">
        <f t="shared" si="3"/>
        <v>0.396</v>
      </c>
      <c r="L1547" s="75">
        <f t="shared" si="4"/>
        <v>8</v>
      </c>
      <c r="M1547" s="75" t="str">
        <f t="shared" si="5"/>
        <v/>
      </c>
      <c r="N1547" s="75">
        <f t="shared" si="6"/>
        <v>127</v>
      </c>
      <c r="O1547" s="74">
        <f t="shared" si="7"/>
        <v>0.914</v>
      </c>
      <c r="P1547" s="74">
        <f t="shared" si="8"/>
        <v>1.19</v>
      </c>
    </row>
    <row r="1548">
      <c r="A1548" s="33" t="s">
        <v>148</v>
      </c>
      <c r="B1548" s="68" t="s">
        <v>180</v>
      </c>
      <c r="C1548" s="35" t="s">
        <v>60</v>
      </c>
      <c r="D1548" s="73" t="str">
        <f t="shared" si="2"/>
        <v>Europe/Netherlands-Europe/2012</v>
      </c>
      <c r="E1548" s="56">
        <v>0.392</v>
      </c>
      <c r="F1548" s="72">
        <v>5.0</v>
      </c>
      <c r="G1548" s="72">
        <v>30.0</v>
      </c>
      <c r="H1548" s="72">
        <v>127.0</v>
      </c>
      <c r="I1548" s="56">
        <v>0.929</v>
      </c>
      <c r="J1548" s="56">
        <v>1.18</v>
      </c>
      <c r="K1548" s="74">
        <f t="shared" si="3"/>
        <v>0.392</v>
      </c>
      <c r="L1548" s="75">
        <f t="shared" si="4"/>
        <v>5</v>
      </c>
      <c r="M1548" s="75">
        <f t="shared" si="5"/>
        <v>30</v>
      </c>
      <c r="N1548" s="75">
        <f t="shared" si="6"/>
        <v>127</v>
      </c>
      <c r="O1548" s="74">
        <f t="shared" si="7"/>
        <v>0.929</v>
      </c>
      <c r="P1548" s="74">
        <f t="shared" si="8"/>
        <v>1.18</v>
      </c>
    </row>
    <row r="1549">
      <c r="A1549" s="33" t="s">
        <v>148</v>
      </c>
      <c r="B1549" s="68" t="s">
        <v>181</v>
      </c>
      <c r="C1549" s="35" t="s">
        <v>48</v>
      </c>
      <c r="D1549" s="73" t="str">
        <f t="shared" si="2"/>
        <v>Europe/North Macedonia-Europe/2000</v>
      </c>
      <c r="E1549" s="59"/>
      <c r="F1549" s="69"/>
      <c r="G1549" s="69"/>
      <c r="H1549" s="69"/>
      <c r="I1549" s="56">
        <v>0.025</v>
      </c>
      <c r="J1549" s="56">
        <v>0.056</v>
      </c>
      <c r="K1549" s="74" t="str">
        <f t="shared" si="3"/>
        <v/>
      </c>
      <c r="L1549" s="75" t="str">
        <f t="shared" si="4"/>
        <v/>
      </c>
      <c r="M1549" s="75" t="str">
        <f t="shared" si="5"/>
        <v/>
      </c>
      <c r="N1549" s="75" t="str">
        <f t="shared" si="6"/>
        <v/>
      </c>
      <c r="O1549" s="74">
        <f t="shared" si="7"/>
        <v>0.025</v>
      </c>
      <c r="P1549" s="74">
        <f t="shared" si="8"/>
        <v>0.056</v>
      </c>
    </row>
    <row r="1550">
      <c r="A1550" s="33" t="s">
        <v>148</v>
      </c>
      <c r="B1550" s="68" t="s">
        <v>181</v>
      </c>
      <c r="C1550" s="35" t="s">
        <v>49</v>
      </c>
      <c r="D1550" s="73" t="str">
        <f t="shared" si="2"/>
        <v>Europe/North Macedonia-Europe/2001</v>
      </c>
      <c r="E1550" s="59"/>
      <c r="F1550" s="69"/>
      <c r="G1550" s="69"/>
      <c r="H1550" s="69"/>
      <c r="I1550" s="56">
        <v>0.035</v>
      </c>
      <c r="J1550" s="56">
        <v>0.108</v>
      </c>
      <c r="K1550" s="74" t="str">
        <f t="shared" si="3"/>
        <v/>
      </c>
      <c r="L1550" s="75" t="str">
        <f t="shared" si="4"/>
        <v/>
      </c>
      <c r="M1550" s="75" t="str">
        <f t="shared" si="5"/>
        <v/>
      </c>
      <c r="N1550" s="75" t="str">
        <f t="shared" si="6"/>
        <v/>
      </c>
      <c r="O1550" s="74">
        <f t="shared" si="7"/>
        <v>0.035</v>
      </c>
      <c r="P1550" s="74">
        <f t="shared" si="8"/>
        <v>0.108</v>
      </c>
    </row>
    <row r="1551">
      <c r="A1551" s="33" t="s">
        <v>148</v>
      </c>
      <c r="B1551" s="68" t="s">
        <v>181</v>
      </c>
      <c r="C1551" s="35" t="s">
        <v>50</v>
      </c>
      <c r="D1551" s="73" t="str">
        <f t="shared" si="2"/>
        <v>Europe/North Macedonia-Europe/2002</v>
      </c>
      <c r="E1551" s="59"/>
      <c r="F1551" s="69"/>
      <c r="G1551" s="69"/>
      <c r="H1551" s="69"/>
      <c r="I1551" s="56">
        <v>0.173</v>
      </c>
      <c r="J1551" s="56">
        <v>0.176</v>
      </c>
      <c r="K1551" s="74" t="str">
        <f t="shared" si="3"/>
        <v/>
      </c>
      <c r="L1551" s="75" t="str">
        <f t="shared" si="4"/>
        <v/>
      </c>
      <c r="M1551" s="75" t="str">
        <f t="shared" si="5"/>
        <v/>
      </c>
      <c r="N1551" s="75" t="str">
        <f t="shared" si="6"/>
        <v/>
      </c>
      <c r="O1551" s="74">
        <f t="shared" si="7"/>
        <v>0.173</v>
      </c>
      <c r="P1551" s="74">
        <f t="shared" si="8"/>
        <v>0.176</v>
      </c>
    </row>
    <row r="1552">
      <c r="A1552" s="33" t="s">
        <v>148</v>
      </c>
      <c r="B1552" s="68" t="s">
        <v>181</v>
      </c>
      <c r="C1552" s="35" t="s">
        <v>51</v>
      </c>
      <c r="D1552" s="73" t="str">
        <f t="shared" si="2"/>
        <v>Europe/North Macedonia-Europe/2003</v>
      </c>
      <c r="E1552" s="59"/>
      <c r="F1552" s="72">
        <v>48.0</v>
      </c>
      <c r="G1552" s="69"/>
      <c r="H1552" s="69"/>
      <c r="I1552" s="56">
        <v>0.191</v>
      </c>
      <c r="J1552" s="56">
        <v>0.373</v>
      </c>
      <c r="K1552" s="74" t="str">
        <f t="shared" si="3"/>
        <v/>
      </c>
      <c r="L1552" s="75">
        <f t="shared" si="4"/>
        <v>48</v>
      </c>
      <c r="M1552" s="75" t="str">
        <f t="shared" si="5"/>
        <v/>
      </c>
      <c r="N1552" s="75" t="str">
        <f t="shared" si="6"/>
        <v/>
      </c>
      <c r="O1552" s="74">
        <f t="shared" si="7"/>
        <v>0.191</v>
      </c>
      <c r="P1552" s="74">
        <f t="shared" si="8"/>
        <v>0.373</v>
      </c>
    </row>
    <row r="1553">
      <c r="A1553" s="33" t="s">
        <v>148</v>
      </c>
      <c r="B1553" s="68" t="s">
        <v>181</v>
      </c>
      <c r="C1553" s="35" t="s">
        <v>52</v>
      </c>
      <c r="D1553" s="73" t="str">
        <f t="shared" si="2"/>
        <v>Europe/North Macedonia-Europe/2004</v>
      </c>
      <c r="E1553" s="59"/>
      <c r="F1553" s="72">
        <v>48.0</v>
      </c>
      <c r="G1553" s="69"/>
      <c r="H1553" s="69"/>
      <c r="I1553" s="56">
        <v>0.244</v>
      </c>
      <c r="J1553" s="56">
        <v>0.473</v>
      </c>
      <c r="K1553" s="74" t="str">
        <f t="shared" si="3"/>
        <v/>
      </c>
      <c r="L1553" s="75">
        <f t="shared" si="4"/>
        <v>48</v>
      </c>
      <c r="M1553" s="75" t="str">
        <f t="shared" si="5"/>
        <v/>
      </c>
      <c r="N1553" s="75" t="str">
        <f t="shared" si="6"/>
        <v/>
      </c>
      <c r="O1553" s="74">
        <f t="shared" si="7"/>
        <v>0.244</v>
      </c>
      <c r="P1553" s="74">
        <f t="shared" si="8"/>
        <v>0.473</v>
      </c>
    </row>
    <row r="1554">
      <c r="A1554" s="33" t="s">
        <v>148</v>
      </c>
      <c r="B1554" s="68" t="s">
        <v>181</v>
      </c>
      <c r="C1554" s="35" t="s">
        <v>53</v>
      </c>
      <c r="D1554" s="73" t="str">
        <f t="shared" si="2"/>
        <v>Europe/North Macedonia-Europe/2005</v>
      </c>
      <c r="E1554" s="56">
        <v>0.203</v>
      </c>
      <c r="F1554" s="72">
        <v>48.0</v>
      </c>
      <c r="G1554" s="69"/>
      <c r="H1554" s="72">
        <v>192.0</v>
      </c>
      <c r="I1554" s="56">
        <v>0.265</v>
      </c>
      <c r="J1554" s="56">
        <v>0.541</v>
      </c>
      <c r="K1554" s="74">
        <f t="shared" si="3"/>
        <v>0.203</v>
      </c>
      <c r="L1554" s="75">
        <f t="shared" si="4"/>
        <v>48</v>
      </c>
      <c r="M1554" s="75" t="str">
        <f t="shared" si="5"/>
        <v/>
      </c>
      <c r="N1554" s="75">
        <f t="shared" si="6"/>
        <v>192</v>
      </c>
      <c r="O1554" s="74">
        <f t="shared" si="7"/>
        <v>0.265</v>
      </c>
      <c r="P1554" s="74">
        <f t="shared" si="8"/>
        <v>0.541</v>
      </c>
    </row>
    <row r="1555">
      <c r="A1555" s="33" t="s">
        <v>148</v>
      </c>
      <c r="B1555" s="68" t="s">
        <v>181</v>
      </c>
      <c r="C1555" s="35" t="s">
        <v>54</v>
      </c>
      <c r="D1555" s="73" t="str">
        <f t="shared" si="2"/>
        <v>Europe/North Macedonia-Europe/2006</v>
      </c>
      <c r="E1555" s="56">
        <v>0.203</v>
      </c>
      <c r="F1555" s="72">
        <v>18.0</v>
      </c>
      <c r="G1555" s="69"/>
      <c r="H1555" s="72">
        <v>192.0</v>
      </c>
      <c r="I1555" s="56">
        <v>0.286</v>
      </c>
      <c r="J1555" s="56">
        <v>0.604</v>
      </c>
      <c r="K1555" s="74">
        <f t="shared" si="3"/>
        <v>0.203</v>
      </c>
      <c r="L1555" s="75">
        <f t="shared" si="4"/>
        <v>18</v>
      </c>
      <c r="M1555" s="75" t="str">
        <f t="shared" si="5"/>
        <v/>
      </c>
      <c r="N1555" s="75">
        <f t="shared" si="6"/>
        <v>192</v>
      </c>
      <c r="O1555" s="74">
        <f t="shared" si="7"/>
        <v>0.286</v>
      </c>
      <c r="P1555" s="74">
        <f t="shared" si="8"/>
        <v>0.604</v>
      </c>
    </row>
    <row r="1556">
      <c r="A1556" s="33" t="s">
        <v>148</v>
      </c>
      <c r="B1556" s="68" t="s">
        <v>181</v>
      </c>
      <c r="C1556" s="35" t="s">
        <v>55</v>
      </c>
      <c r="D1556" s="73" t="str">
        <f t="shared" si="2"/>
        <v>Europe/North Macedonia-Europe/2007</v>
      </c>
      <c r="E1556" s="56">
        <v>0.203</v>
      </c>
      <c r="F1556" s="72">
        <v>15.0</v>
      </c>
      <c r="G1556" s="69"/>
      <c r="H1556" s="72">
        <v>192.0</v>
      </c>
      <c r="I1556" s="56">
        <v>0.363</v>
      </c>
      <c r="J1556" s="56">
        <v>0.856</v>
      </c>
      <c r="K1556" s="74">
        <f t="shared" si="3"/>
        <v>0.203</v>
      </c>
      <c r="L1556" s="75">
        <f t="shared" si="4"/>
        <v>15</v>
      </c>
      <c r="M1556" s="75" t="str">
        <f t="shared" si="5"/>
        <v/>
      </c>
      <c r="N1556" s="75">
        <f t="shared" si="6"/>
        <v>192</v>
      </c>
      <c r="O1556" s="74">
        <f t="shared" si="7"/>
        <v>0.363</v>
      </c>
      <c r="P1556" s="74">
        <f t="shared" si="8"/>
        <v>0.856</v>
      </c>
    </row>
    <row r="1557">
      <c r="A1557" s="33" t="s">
        <v>148</v>
      </c>
      <c r="B1557" s="68" t="s">
        <v>181</v>
      </c>
      <c r="C1557" s="35" t="s">
        <v>56</v>
      </c>
      <c r="D1557" s="73" t="str">
        <f t="shared" si="2"/>
        <v>Europe/North Macedonia-Europe/2008</v>
      </c>
      <c r="E1557" s="56">
        <v>0.174</v>
      </c>
      <c r="F1557" s="72">
        <v>9.0</v>
      </c>
      <c r="G1557" s="69"/>
      <c r="H1557" s="72">
        <v>150.0</v>
      </c>
      <c r="I1557" s="56">
        <v>0.46</v>
      </c>
      <c r="J1557" s="56">
        <v>0.937</v>
      </c>
      <c r="K1557" s="74">
        <f t="shared" si="3"/>
        <v>0.174</v>
      </c>
      <c r="L1557" s="75">
        <f t="shared" si="4"/>
        <v>9</v>
      </c>
      <c r="M1557" s="75" t="str">
        <f t="shared" si="5"/>
        <v/>
      </c>
      <c r="N1557" s="75">
        <f t="shared" si="6"/>
        <v>150</v>
      </c>
      <c r="O1557" s="74">
        <f t="shared" si="7"/>
        <v>0.46</v>
      </c>
      <c r="P1557" s="74">
        <f t="shared" si="8"/>
        <v>0.937</v>
      </c>
    </row>
    <row r="1558">
      <c r="A1558" s="33" t="s">
        <v>148</v>
      </c>
      <c r="B1558" s="68" t="s">
        <v>181</v>
      </c>
      <c r="C1558" s="35" t="s">
        <v>57</v>
      </c>
      <c r="D1558" s="73" t="str">
        <f t="shared" si="2"/>
        <v>Europe/North Macedonia-Europe/2009</v>
      </c>
      <c r="E1558" s="56">
        <v>0.146</v>
      </c>
      <c r="F1558" s="72">
        <v>4.0</v>
      </c>
      <c r="G1558" s="69"/>
      <c r="H1558" s="72">
        <v>150.0</v>
      </c>
      <c r="I1558" s="56">
        <v>0.518</v>
      </c>
      <c r="J1558" s="56">
        <v>0.925</v>
      </c>
      <c r="K1558" s="74">
        <f t="shared" si="3"/>
        <v>0.146</v>
      </c>
      <c r="L1558" s="75">
        <f t="shared" si="4"/>
        <v>4</v>
      </c>
      <c r="M1558" s="75" t="str">
        <f t="shared" si="5"/>
        <v/>
      </c>
      <c r="N1558" s="75">
        <f t="shared" si="6"/>
        <v>150</v>
      </c>
      <c r="O1558" s="74">
        <f t="shared" si="7"/>
        <v>0.518</v>
      </c>
      <c r="P1558" s="74">
        <f t="shared" si="8"/>
        <v>0.925</v>
      </c>
    </row>
    <row r="1559">
      <c r="A1559" s="33" t="s">
        <v>148</v>
      </c>
      <c r="B1559" s="68" t="s">
        <v>181</v>
      </c>
      <c r="C1559" s="35" t="s">
        <v>58</v>
      </c>
      <c r="D1559" s="73" t="str">
        <f t="shared" si="2"/>
        <v>Europe/North Macedonia-Europe/2010</v>
      </c>
      <c r="E1559" s="56">
        <v>0.083</v>
      </c>
      <c r="F1559" s="72">
        <v>3.0</v>
      </c>
      <c r="G1559" s="69"/>
      <c r="H1559" s="72">
        <v>119.0</v>
      </c>
      <c r="I1559" s="56">
        <v>0.519</v>
      </c>
      <c r="J1559" s="56">
        <v>1.024</v>
      </c>
      <c r="K1559" s="74">
        <f t="shared" si="3"/>
        <v>0.083</v>
      </c>
      <c r="L1559" s="75">
        <f t="shared" si="4"/>
        <v>3</v>
      </c>
      <c r="M1559" s="75" t="str">
        <f t="shared" si="5"/>
        <v/>
      </c>
      <c r="N1559" s="75">
        <f t="shared" si="6"/>
        <v>119</v>
      </c>
      <c r="O1559" s="74">
        <f t="shared" si="7"/>
        <v>0.519</v>
      </c>
      <c r="P1559" s="74">
        <f t="shared" si="8"/>
        <v>1.024</v>
      </c>
    </row>
    <row r="1560">
      <c r="A1560" s="33" t="s">
        <v>148</v>
      </c>
      <c r="B1560" s="68" t="s">
        <v>181</v>
      </c>
      <c r="C1560" s="35" t="s">
        <v>59</v>
      </c>
      <c r="D1560" s="73" t="str">
        <f t="shared" si="2"/>
        <v>Europe/North Macedonia-Europe/2011</v>
      </c>
      <c r="E1560" s="56">
        <v>0.084</v>
      </c>
      <c r="F1560" s="72">
        <v>3.0</v>
      </c>
      <c r="G1560" s="69"/>
      <c r="H1560" s="72">
        <v>119.0</v>
      </c>
      <c r="I1560" s="56">
        <v>0.567</v>
      </c>
      <c r="J1560" s="56">
        <v>1.052</v>
      </c>
      <c r="K1560" s="74">
        <f t="shared" si="3"/>
        <v>0.084</v>
      </c>
      <c r="L1560" s="75">
        <f t="shared" si="4"/>
        <v>3</v>
      </c>
      <c r="M1560" s="75" t="str">
        <f t="shared" si="5"/>
        <v/>
      </c>
      <c r="N1560" s="75">
        <f t="shared" si="6"/>
        <v>119</v>
      </c>
      <c r="O1560" s="74">
        <f t="shared" si="7"/>
        <v>0.567</v>
      </c>
      <c r="P1560" s="74">
        <f t="shared" si="8"/>
        <v>1.052</v>
      </c>
    </row>
    <row r="1561">
      <c r="A1561" s="33" t="s">
        <v>148</v>
      </c>
      <c r="B1561" s="68" t="s">
        <v>181</v>
      </c>
      <c r="C1561" s="35" t="s">
        <v>60</v>
      </c>
      <c r="D1561" s="73" t="str">
        <f t="shared" si="2"/>
        <v>Europe/North Macedonia-Europe/2012</v>
      </c>
      <c r="E1561" s="56">
        <v>0.082</v>
      </c>
      <c r="F1561" s="72">
        <v>2.0</v>
      </c>
      <c r="G1561" s="72">
        <v>36.0</v>
      </c>
      <c r="H1561" s="72">
        <v>119.0</v>
      </c>
      <c r="I1561" s="56">
        <v>0.574</v>
      </c>
      <c r="J1561" s="56">
        <v>1.062</v>
      </c>
      <c r="K1561" s="74">
        <f t="shared" si="3"/>
        <v>0.082</v>
      </c>
      <c r="L1561" s="75">
        <f t="shared" si="4"/>
        <v>2</v>
      </c>
      <c r="M1561" s="75">
        <f t="shared" si="5"/>
        <v>36</v>
      </c>
      <c r="N1561" s="75">
        <f t="shared" si="6"/>
        <v>119</v>
      </c>
      <c r="O1561" s="74">
        <f t="shared" si="7"/>
        <v>0.574</v>
      </c>
      <c r="P1561" s="74">
        <f t="shared" si="8"/>
        <v>1.062</v>
      </c>
    </row>
    <row r="1562">
      <c r="A1562" s="33" t="s">
        <v>148</v>
      </c>
      <c r="B1562" s="68" t="s">
        <v>182</v>
      </c>
      <c r="C1562" s="35" t="s">
        <v>48</v>
      </c>
      <c r="D1562" s="73" t="str">
        <f t="shared" si="2"/>
        <v>Europe/Norway-Europe/2000</v>
      </c>
      <c r="E1562" s="59"/>
      <c r="F1562" s="69"/>
      <c r="G1562" s="69"/>
      <c r="H1562" s="69"/>
      <c r="I1562" s="56">
        <v>0.52</v>
      </c>
      <c r="J1562" s="56">
        <v>0.718</v>
      </c>
      <c r="K1562" s="74" t="str">
        <f t="shared" si="3"/>
        <v/>
      </c>
      <c r="L1562" s="75" t="str">
        <f t="shared" si="4"/>
        <v/>
      </c>
      <c r="M1562" s="75" t="str">
        <f t="shared" si="5"/>
        <v/>
      </c>
      <c r="N1562" s="75" t="str">
        <f t="shared" si="6"/>
        <v/>
      </c>
      <c r="O1562" s="74">
        <f t="shared" si="7"/>
        <v>0.52</v>
      </c>
      <c r="P1562" s="74">
        <f t="shared" si="8"/>
        <v>0.718</v>
      </c>
    </row>
    <row r="1563">
      <c r="A1563" s="33" t="s">
        <v>148</v>
      </c>
      <c r="B1563" s="68" t="s">
        <v>182</v>
      </c>
      <c r="C1563" s="35" t="s">
        <v>49</v>
      </c>
      <c r="D1563" s="73" t="str">
        <f t="shared" si="2"/>
        <v>Europe/Norway-Europe/2001</v>
      </c>
      <c r="E1563" s="59"/>
      <c r="F1563" s="69"/>
      <c r="G1563" s="69"/>
      <c r="H1563" s="69"/>
      <c r="I1563" s="56">
        <v>0.64</v>
      </c>
      <c r="J1563" s="56">
        <v>0.796</v>
      </c>
      <c r="K1563" s="74" t="str">
        <f t="shared" si="3"/>
        <v/>
      </c>
      <c r="L1563" s="75" t="str">
        <f t="shared" si="4"/>
        <v/>
      </c>
      <c r="M1563" s="75" t="str">
        <f t="shared" si="5"/>
        <v/>
      </c>
      <c r="N1563" s="75" t="str">
        <f t="shared" si="6"/>
        <v/>
      </c>
      <c r="O1563" s="74">
        <f t="shared" si="7"/>
        <v>0.64</v>
      </c>
      <c r="P1563" s="74">
        <f t="shared" si="8"/>
        <v>0.796</v>
      </c>
    </row>
    <row r="1564">
      <c r="A1564" s="33" t="s">
        <v>148</v>
      </c>
      <c r="B1564" s="68" t="s">
        <v>182</v>
      </c>
      <c r="C1564" s="35" t="s">
        <v>50</v>
      </c>
      <c r="D1564" s="73" t="str">
        <f t="shared" si="2"/>
        <v>Europe/Norway-Europe/2002</v>
      </c>
      <c r="E1564" s="59"/>
      <c r="F1564" s="69"/>
      <c r="G1564" s="69"/>
      <c r="H1564" s="69"/>
      <c r="I1564" s="56">
        <v>0.728</v>
      </c>
      <c r="J1564" s="56">
        <v>0.835</v>
      </c>
      <c r="K1564" s="74" t="str">
        <f t="shared" si="3"/>
        <v/>
      </c>
      <c r="L1564" s="75" t="str">
        <f t="shared" si="4"/>
        <v/>
      </c>
      <c r="M1564" s="75" t="str">
        <f t="shared" si="5"/>
        <v/>
      </c>
      <c r="N1564" s="75" t="str">
        <f t="shared" si="6"/>
        <v/>
      </c>
      <c r="O1564" s="74">
        <f t="shared" si="7"/>
        <v>0.728</v>
      </c>
      <c r="P1564" s="74">
        <f t="shared" si="8"/>
        <v>0.835</v>
      </c>
    </row>
    <row r="1565">
      <c r="A1565" s="33" t="s">
        <v>148</v>
      </c>
      <c r="B1565" s="68" t="s">
        <v>182</v>
      </c>
      <c r="C1565" s="35" t="s">
        <v>51</v>
      </c>
      <c r="D1565" s="73" t="str">
        <f t="shared" si="2"/>
        <v>Europe/Norway-Europe/2003</v>
      </c>
      <c r="E1565" s="59"/>
      <c r="F1565" s="72">
        <v>18.0</v>
      </c>
      <c r="G1565" s="69"/>
      <c r="H1565" s="69"/>
      <c r="I1565" s="56">
        <v>0.781</v>
      </c>
      <c r="J1565" s="56">
        <v>0.891</v>
      </c>
      <c r="K1565" s="74" t="str">
        <f t="shared" si="3"/>
        <v/>
      </c>
      <c r="L1565" s="75">
        <f t="shared" si="4"/>
        <v>18</v>
      </c>
      <c r="M1565" s="75" t="str">
        <f t="shared" si="5"/>
        <v/>
      </c>
      <c r="N1565" s="75" t="str">
        <f t="shared" si="6"/>
        <v/>
      </c>
      <c r="O1565" s="74">
        <f t="shared" si="7"/>
        <v>0.781</v>
      </c>
      <c r="P1565" s="74">
        <f t="shared" si="8"/>
        <v>0.891</v>
      </c>
    </row>
    <row r="1566">
      <c r="A1566" s="33" t="s">
        <v>148</v>
      </c>
      <c r="B1566" s="68" t="s">
        <v>182</v>
      </c>
      <c r="C1566" s="35" t="s">
        <v>52</v>
      </c>
      <c r="D1566" s="73" t="str">
        <f t="shared" si="2"/>
        <v>Europe/Norway-Europe/2004</v>
      </c>
      <c r="E1566" s="59"/>
      <c r="F1566" s="72">
        <v>18.0</v>
      </c>
      <c r="G1566" s="69"/>
      <c r="H1566" s="69"/>
      <c r="I1566" s="56">
        <v>0.777</v>
      </c>
      <c r="J1566" s="56">
        <v>0.986</v>
      </c>
      <c r="K1566" s="74" t="str">
        <f t="shared" si="3"/>
        <v/>
      </c>
      <c r="L1566" s="75">
        <f t="shared" si="4"/>
        <v>18</v>
      </c>
      <c r="M1566" s="75" t="str">
        <f t="shared" si="5"/>
        <v/>
      </c>
      <c r="N1566" s="75" t="str">
        <f t="shared" si="6"/>
        <v/>
      </c>
      <c r="O1566" s="74">
        <f t="shared" si="7"/>
        <v>0.777</v>
      </c>
      <c r="P1566" s="74">
        <f t="shared" si="8"/>
        <v>0.986</v>
      </c>
    </row>
    <row r="1567">
      <c r="A1567" s="33" t="s">
        <v>148</v>
      </c>
      <c r="B1567" s="68" t="s">
        <v>182</v>
      </c>
      <c r="C1567" s="35" t="s">
        <v>53</v>
      </c>
      <c r="D1567" s="73" t="str">
        <f t="shared" si="2"/>
        <v>Europe/Norway-Europe/2005</v>
      </c>
      <c r="E1567" s="56">
        <v>0.411</v>
      </c>
      <c r="F1567" s="72">
        <v>8.0</v>
      </c>
      <c r="G1567" s="69"/>
      <c r="H1567" s="72">
        <v>87.0</v>
      </c>
      <c r="I1567" s="56">
        <v>0.82</v>
      </c>
      <c r="J1567" s="56">
        <v>1.028</v>
      </c>
      <c r="K1567" s="74">
        <f t="shared" si="3"/>
        <v>0.411</v>
      </c>
      <c r="L1567" s="75">
        <f t="shared" si="4"/>
        <v>8</v>
      </c>
      <c r="M1567" s="75" t="str">
        <f t="shared" si="5"/>
        <v/>
      </c>
      <c r="N1567" s="75">
        <f t="shared" si="6"/>
        <v>87</v>
      </c>
      <c r="O1567" s="74">
        <f t="shared" si="7"/>
        <v>0.82</v>
      </c>
      <c r="P1567" s="74">
        <f t="shared" si="8"/>
        <v>1.028</v>
      </c>
    </row>
    <row r="1568">
      <c r="A1568" s="33" t="s">
        <v>148</v>
      </c>
      <c r="B1568" s="68" t="s">
        <v>182</v>
      </c>
      <c r="C1568" s="35" t="s">
        <v>54</v>
      </c>
      <c r="D1568" s="73" t="str">
        <f t="shared" si="2"/>
        <v>Europe/Norway-Europe/2006</v>
      </c>
      <c r="E1568" s="56">
        <v>0.411</v>
      </c>
      <c r="F1568" s="72">
        <v>7.0</v>
      </c>
      <c r="G1568" s="69"/>
      <c r="H1568" s="72">
        <v>87.0</v>
      </c>
      <c r="I1568" s="56">
        <v>0.826</v>
      </c>
      <c r="J1568" s="56">
        <v>1.043</v>
      </c>
      <c r="K1568" s="74">
        <f t="shared" si="3"/>
        <v>0.411</v>
      </c>
      <c r="L1568" s="75">
        <f t="shared" si="4"/>
        <v>7</v>
      </c>
      <c r="M1568" s="75" t="str">
        <f t="shared" si="5"/>
        <v/>
      </c>
      <c r="N1568" s="75">
        <f t="shared" si="6"/>
        <v>87</v>
      </c>
      <c r="O1568" s="74">
        <f t="shared" si="7"/>
        <v>0.826</v>
      </c>
      <c r="P1568" s="74">
        <f t="shared" si="8"/>
        <v>1.043</v>
      </c>
    </row>
    <row r="1569">
      <c r="A1569" s="33" t="s">
        <v>148</v>
      </c>
      <c r="B1569" s="68" t="s">
        <v>182</v>
      </c>
      <c r="C1569" s="35" t="s">
        <v>55</v>
      </c>
      <c r="D1569" s="73" t="str">
        <f t="shared" si="2"/>
        <v>Europe/Norway-Europe/2007</v>
      </c>
      <c r="E1569" s="56">
        <v>0.411</v>
      </c>
      <c r="F1569" s="72">
        <v>7.0</v>
      </c>
      <c r="G1569" s="69"/>
      <c r="H1569" s="72">
        <v>87.0</v>
      </c>
      <c r="I1569" s="56">
        <v>0.869</v>
      </c>
      <c r="J1569" s="56">
        <v>1.067</v>
      </c>
      <c r="K1569" s="74">
        <f t="shared" si="3"/>
        <v>0.411</v>
      </c>
      <c r="L1569" s="75">
        <f t="shared" si="4"/>
        <v>7</v>
      </c>
      <c r="M1569" s="75" t="str">
        <f t="shared" si="5"/>
        <v/>
      </c>
      <c r="N1569" s="75">
        <f t="shared" si="6"/>
        <v>87</v>
      </c>
      <c r="O1569" s="74">
        <f t="shared" si="7"/>
        <v>0.869</v>
      </c>
      <c r="P1569" s="74">
        <f t="shared" si="8"/>
        <v>1.067</v>
      </c>
    </row>
    <row r="1570">
      <c r="A1570" s="33" t="s">
        <v>148</v>
      </c>
      <c r="B1570" s="68" t="s">
        <v>182</v>
      </c>
      <c r="C1570" s="35" t="s">
        <v>56</v>
      </c>
      <c r="D1570" s="73" t="str">
        <f t="shared" si="2"/>
        <v>Europe/Norway-Europe/2008</v>
      </c>
      <c r="E1570" s="56">
        <v>0.407</v>
      </c>
      <c r="F1570" s="72">
        <v>7.0</v>
      </c>
      <c r="G1570" s="69"/>
      <c r="H1570" s="72">
        <v>87.0</v>
      </c>
      <c r="I1570" s="56">
        <v>0.906</v>
      </c>
      <c r="J1570" s="56">
        <v>1.091</v>
      </c>
      <c r="K1570" s="74">
        <f t="shared" si="3"/>
        <v>0.407</v>
      </c>
      <c r="L1570" s="75">
        <f t="shared" si="4"/>
        <v>7</v>
      </c>
      <c r="M1570" s="75" t="str">
        <f t="shared" si="5"/>
        <v/>
      </c>
      <c r="N1570" s="75">
        <f t="shared" si="6"/>
        <v>87</v>
      </c>
      <c r="O1570" s="74">
        <f t="shared" si="7"/>
        <v>0.906</v>
      </c>
      <c r="P1570" s="74">
        <f t="shared" si="8"/>
        <v>1.091</v>
      </c>
    </row>
    <row r="1571">
      <c r="A1571" s="33" t="s">
        <v>148</v>
      </c>
      <c r="B1571" s="68" t="s">
        <v>182</v>
      </c>
      <c r="C1571" s="35" t="s">
        <v>57</v>
      </c>
      <c r="D1571" s="73" t="str">
        <f t="shared" si="2"/>
        <v>Europe/Norway-Europe/2009</v>
      </c>
      <c r="E1571" s="56">
        <v>0.407</v>
      </c>
      <c r="F1571" s="72">
        <v>7.0</v>
      </c>
      <c r="G1571" s="69"/>
      <c r="H1571" s="72">
        <v>87.0</v>
      </c>
      <c r="I1571" s="56">
        <v>0.921</v>
      </c>
      <c r="J1571" s="56">
        <v>1.107</v>
      </c>
      <c r="K1571" s="74">
        <f t="shared" si="3"/>
        <v>0.407</v>
      </c>
      <c r="L1571" s="75">
        <f t="shared" si="4"/>
        <v>7</v>
      </c>
      <c r="M1571" s="75" t="str">
        <f t="shared" si="5"/>
        <v/>
      </c>
      <c r="N1571" s="75">
        <f t="shared" si="6"/>
        <v>87</v>
      </c>
      <c r="O1571" s="74">
        <f t="shared" si="7"/>
        <v>0.921</v>
      </c>
      <c r="P1571" s="74">
        <f t="shared" si="8"/>
        <v>1.107</v>
      </c>
    </row>
    <row r="1572">
      <c r="A1572" s="33" t="s">
        <v>148</v>
      </c>
      <c r="B1572" s="68" t="s">
        <v>182</v>
      </c>
      <c r="C1572" s="35" t="s">
        <v>58</v>
      </c>
      <c r="D1572" s="73" t="str">
        <f t="shared" si="2"/>
        <v>Europe/Norway-Europe/2010</v>
      </c>
      <c r="E1572" s="56">
        <v>0.407</v>
      </c>
      <c r="F1572" s="72">
        <v>7.0</v>
      </c>
      <c r="G1572" s="69"/>
      <c r="H1572" s="72">
        <v>87.0</v>
      </c>
      <c r="I1572" s="56">
        <v>0.934</v>
      </c>
      <c r="J1572" s="56">
        <v>1.145</v>
      </c>
      <c r="K1572" s="74">
        <f t="shared" si="3"/>
        <v>0.407</v>
      </c>
      <c r="L1572" s="75">
        <f t="shared" si="4"/>
        <v>7</v>
      </c>
      <c r="M1572" s="75" t="str">
        <f t="shared" si="5"/>
        <v/>
      </c>
      <c r="N1572" s="75">
        <f t="shared" si="6"/>
        <v>87</v>
      </c>
      <c r="O1572" s="74">
        <f t="shared" si="7"/>
        <v>0.934</v>
      </c>
      <c r="P1572" s="74">
        <f t="shared" si="8"/>
        <v>1.145</v>
      </c>
    </row>
    <row r="1573">
      <c r="A1573" s="33" t="s">
        <v>148</v>
      </c>
      <c r="B1573" s="68" t="s">
        <v>182</v>
      </c>
      <c r="C1573" s="35" t="s">
        <v>59</v>
      </c>
      <c r="D1573" s="73" t="str">
        <f t="shared" si="2"/>
        <v>Europe/Norway-Europe/2011</v>
      </c>
      <c r="E1573" s="56">
        <v>0.407</v>
      </c>
      <c r="F1573" s="72">
        <v>7.0</v>
      </c>
      <c r="G1573" s="69"/>
      <c r="H1573" s="72">
        <v>87.0</v>
      </c>
      <c r="I1573" s="56">
        <v>0.935</v>
      </c>
      <c r="J1573" s="56">
        <v>1.158</v>
      </c>
      <c r="K1573" s="74">
        <f t="shared" si="3"/>
        <v>0.407</v>
      </c>
      <c r="L1573" s="75">
        <f t="shared" si="4"/>
        <v>7</v>
      </c>
      <c r="M1573" s="75" t="str">
        <f t="shared" si="5"/>
        <v/>
      </c>
      <c r="N1573" s="75">
        <f t="shared" si="6"/>
        <v>87</v>
      </c>
      <c r="O1573" s="74">
        <f t="shared" si="7"/>
        <v>0.935</v>
      </c>
      <c r="P1573" s="74">
        <f t="shared" si="8"/>
        <v>1.158</v>
      </c>
    </row>
    <row r="1574">
      <c r="A1574" s="33" t="s">
        <v>148</v>
      </c>
      <c r="B1574" s="68" t="s">
        <v>182</v>
      </c>
      <c r="C1574" s="35" t="s">
        <v>60</v>
      </c>
      <c r="D1574" s="73" t="str">
        <f t="shared" si="2"/>
        <v>Europe/Norway-Europe/2012</v>
      </c>
      <c r="E1574" s="56">
        <v>0.407</v>
      </c>
      <c r="F1574" s="72">
        <v>7.0</v>
      </c>
      <c r="G1574" s="72">
        <v>7.0</v>
      </c>
      <c r="H1574" s="72">
        <v>87.0</v>
      </c>
      <c r="I1574" s="56">
        <v>0.946</v>
      </c>
      <c r="J1574" s="56">
        <v>1.167</v>
      </c>
      <c r="K1574" s="74">
        <f t="shared" si="3"/>
        <v>0.407</v>
      </c>
      <c r="L1574" s="75">
        <f t="shared" si="4"/>
        <v>7</v>
      </c>
      <c r="M1574" s="75">
        <f t="shared" si="5"/>
        <v>7</v>
      </c>
      <c r="N1574" s="75">
        <f t="shared" si="6"/>
        <v>87</v>
      </c>
      <c r="O1574" s="74">
        <f t="shared" si="7"/>
        <v>0.946</v>
      </c>
      <c r="P1574" s="74">
        <f t="shared" si="8"/>
        <v>1.167</v>
      </c>
    </row>
    <row r="1575">
      <c r="A1575" s="33" t="s">
        <v>148</v>
      </c>
      <c r="B1575" s="68" t="s">
        <v>183</v>
      </c>
      <c r="C1575" s="35" t="s">
        <v>48</v>
      </c>
      <c r="D1575" s="73" t="str">
        <f t="shared" si="2"/>
        <v>Europe/Poland-Europe/2000</v>
      </c>
      <c r="E1575" s="59"/>
      <c r="F1575" s="69"/>
      <c r="G1575" s="69"/>
      <c r="H1575" s="69"/>
      <c r="I1575" s="56">
        <v>0.073</v>
      </c>
      <c r="J1575" s="56">
        <v>0.176</v>
      </c>
      <c r="K1575" s="74" t="str">
        <f t="shared" si="3"/>
        <v/>
      </c>
      <c r="L1575" s="75" t="str">
        <f t="shared" si="4"/>
        <v/>
      </c>
      <c r="M1575" s="75" t="str">
        <f t="shared" si="5"/>
        <v/>
      </c>
      <c r="N1575" s="75" t="str">
        <f t="shared" si="6"/>
        <v/>
      </c>
      <c r="O1575" s="74">
        <f t="shared" si="7"/>
        <v>0.073</v>
      </c>
      <c r="P1575" s="74">
        <f t="shared" si="8"/>
        <v>0.176</v>
      </c>
    </row>
    <row r="1576">
      <c r="A1576" s="33" t="s">
        <v>148</v>
      </c>
      <c r="B1576" s="68" t="s">
        <v>183</v>
      </c>
      <c r="C1576" s="35" t="s">
        <v>49</v>
      </c>
      <c r="D1576" s="73" t="str">
        <f t="shared" si="2"/>
        <v>Europe/Poland-Europe/2001</v>
      </c>
      <c r="E1576" s="59"/>
      <c r="F1576" s="69"/>
      <c r="G1576" s="69"/>
      <c r="H1576" s="69"/>
      <c r="I1576" s="56">
        <v>0.099</v>
      </c>
      <c r="J1576" s="56">
        <v>0.261</v>
      </c>
      <c r="K1576" s="74" t="str">
        <f t="shared" si="3"/>
        <v/>
      </c>
      <c r="L1576" s="75" t="str">
        <f t="shared" si="4"/>
        <v/>
      </c>
      <c r="M1576" s="75" t="str">
        <f t="shared" si="5"/>
        <v/>
      </c>
      <c r="N1576" s="75" t="str">
        <f t="shared" si="6"/>
        <v/>
      </c>
      <c r="O1576" s="74">
        <f t="shared" si="7"/>
        <v>0.099</v>
      </c>
      <c r="P1576" s="74">
        <f t="shared" si="8"/>
        <v>0.261</v>
      </c>
    </row>
    <row r="1577">
      <c r="A1577" s="33" t="s">
        <v>148</v>
      </c>
      <c r="B1577" s="68" t="s">
        <v>183</v>
      </c>
      <c r="C1577" s="35" t="s">
        <v>50</v>
      </c>
      <c r="D1577" s="73" t="str">
        <f t="shared" si="2"/>
        <v>Europe/Poland-Europe/2002</v>
      </c>
      <c r="E1577" s="59"/>
      <c r="F1577" s="69"/>
      <c r="G1577" s="69"/>
      <c r="H1577" s="69"/>
      <c r="I1577" s="56">
        <v>0.212</v>
      </c>
      <c r="J1577" s="56">
        <v>0.363</v>
      </c>
      <c r="K1577" s="74" t="str">
        <f t="shared" si="3"/>
        <v/>
      </c>
      <c r="L1577" s="75" t="str">
        <f t="shared" si="4"/>
        <v/>
      </c>
      <c r="M1577" s="75" t="str">
        <f t="shared" si="5"/>
        <v/>
      </c>
      <c r="N1577" s="75" t="str">
        <f t="shared" si="6"/>
        <v/>
      </c>
      <c r="O1577" s="74">
        <f t="shared" si="7"/>
        <v>0.212</v>
      </c>
      <c r="P1577" s="74">
        <f t="shared" si="8"/>
        <v>0.363</v>
      </c>
    </row>
    <row r="1578">
      <c r="A1578" s="33" t="s">
        <v>148</v>
      </c>
      <c r="B1578" s="68" t="s">
        <v>183</v>
      </c>
      <c r="C1578" s="35" t="s">
        <v>51</v>
      </c>
      <c r="D1578" s="73" t="str">
        <f t="shared" si="2"/>
        <v>Europe/Poland-Europe/2003</v>
      </c>
      <c r="E1578" s="59"/>
      <c r="F1578" s="72">
        <v>31.0</v>
      </c>
      <c r="G1578" s="69"/>
      <c r="H1578" s="69"/>
      <c r="I1578" s="56">
        <v>0.249</v>
      </c>
      <c r="J1578" s="56">
        <v>0.455</v>
      </c>
      <c r="K1578" s="74" t="str">
        <f t="shared" si="3"/>
        <v/>
      </c>
      <c r="L1578" s="75">
        <f t="shared" si="4"/>
        <v>31</v>
      </c>
      <c r="M1578" s="75" t="str">
        <f t="shared" si="5"/>
        <v/>
      </c>
      <c r="N1578" s="75" t="str">
        <f t="shared" si="6"/>
        <v/>
      </c>
      <c r="O1578" s="74">
        <f t="shared" si="7"/>
        <v>0.249</v>
      </c>
      <c r="P1578" s="74">
        <f t="shared" si="8"/>
        <v>0.455</v>
      </c>
    </row>
    <row r="1579">
      <c r="A1579" s="33" t="s">
        <v>148</v>
      </c>
      <c r="B1579" s="68" t="s">
        <v>183</v>
      </c>
      <c r="C1579" s="35" t="s">
        <v>52</v>
      </c>
      <c r="D1579" s="73" t="str">
        <f t="shared" si="2"/>
        <v>Europe/Poland-Europe/2004</v>
      </c>
      <c r="E1579" s="59"/>
      <c r="F1579" s="72">
        <v>31.0</v>
      </c>
      <c r="G1579" s="69"/>
      <c r="H1579" s="69"/>
      <c r="I1579" s="56">
        <v>0.325</v>
      </c>
      <c r="J1579" s="56">
        <v>0.604</v>
      </c>
      <c r="K1579" s="74" t="str">
        <f t="shared" si="3"/>
        <v/>
      </c>
      <c r="L1579" s="75">
        <f t="shared" si="4"/>
        <v>31</v>
      </c>
      <c r="M1579" s="75" t="str">
        <f t="shared" si="5"/>
        <v/>
      </c>
      <c r="N1579" s="75" t="str">
        <f t="shared" si="6"/>
        <v/>
      </c>
      <c r="O1579" s="74">
        <f t="shared" si="7"/>
        <v>0.325</v>
      </c>
      <c r="P1579" s="74">
        <f t="shared" si="8"/>
        <v>0.604</v>
      </c>
    </row>
    <row r="1580">
      <c r="A1580" s="33" t="s">
        <v>148</v>
      </c>
      <c r="B1580" s="68" t="s">
        <v>183</v>
      </c>
      <c r="C1580" s="35" t="s">
        <v>53</v>
      </c>
      <c r="D1580" s="73" t="str">
        <f t="shared" si="2"/>
        <v>Europe/Poland-Europe/2005</v>
      </c>
      <c r="E1580" s="56">
        <v>0.432</v>
      </c>
      <c r="F1580" s="72">
        <v>31.0</v>
      </c>
      <c r="G1580" s="69"/>
      <c r="H1580" s="72">
        <v>418.0</v>
      </c>
      <c r="I1580" s="56">
        <v>0.388</v>
      </c>
      <c r="J1580" s="56">
        <v>0.763</v>
      </c>
      <c r="K1580" s="74">
        <f t="shared" si="3"/>
        <v>0.432</v>
      </c>
      <c r="L1580" s="75">
        <f t="shared" si="4"/>
        <v>31</v>
      </c>
      <c r="M1580" s="75" t="str">
        <f t="shared" si="5"/>
        <v/>
      </c>
      <c r="N1580" s="75">
        <f t="shared" si="6"/>
        <v>418</v>
      </c>
      <c r="O1580" s="74">
        <f t="shared" si="7"/>
        <v>0.388</v>
      </c>
      <c r="P1580" s="74">
        <f t="shared" si="8"/>
        <v>0.763</v>
      </c>
    </row>
    <row r="1581">
      <c r="A1581" s="33" t="s">
        <v>148</v>
      </c>
      <c r="B1581" s="68" t="s">
        <v>183</v>
      </c>
      <c r="C1581" s="35" t="s">
        <v>54</v>
      </c>
      <c r="D1581" s="73" t="str">
        <f t="shared" si="2"/>
        <v>Europe/Poland-Europe/2006</v>
      </c>
      <c r="E1581" s="56">
        <v>0.432</v>
      </c>
      <c r="F1581" s="72">
        <v>31.0</v>
      </c>
      <c r="G1581" s="69"/>
      <c r="H1581" s="72">
        <v>418.0</v>
      </c>
      <c r="I1581" s="56">
        <v>0.446</v>
      </c>
      <c r="J1581" s="56">
        <v>0.962</v>
      </c>
      <c r="K1581" s="74">
        <f t="shared" si="3"/>
        <v>0.432</v>
      </c>
      <c r="L1581" s="75">
        <f t="shared" si="4"/>
        <v>31</v>
      </c>
      <c r="M1581" s="75" t="str">
        <f t="shared" si="5"/>
        <v/>
      </c>
      <c r="N1581" s="75">
        <f t="shared" si="6"/>
        <v>418</v>
      </c>
      <c r="O1581" s="74">
        <f t="shared" si="7"/>
        <v>0.446</v>
      </c>
      <c r="P1581" s="74">
        <f t="shared" si="8"/>
        <v>0.962</v>
      </c>
    </row>
    <row r="1582">
      <c r="A1582" s="33" t="s">
        <v>148</v>
      </c>
      <c r="B1582" s="68" t="s">
        <v>183</v>
      </c>
      <c r="C1582" s="35" t="s">
        <v>55</v>
      </c>
      <c r="D1582" s="73" t="str">
        <f t="shared" si="2"/>
        <v>Europe/Poland-Europe/2007</v>
      </c>
      <c r="E1582" s="56">
        <v>0.434</v>
      </c>
      <c r="F1582" s="72">
        <v>31.0</v>
      </c>
      <c r="G1582" s="69"/>
      <c r="H1582" s="72">
        <v>418.0</v>
      </c>
      <c r="I1582" s="56">
        <v>0.486</v>
      </c>
      <c r="J1582" s="56">
        <v>1.084</v>
      </c>
      <c r="K1582" s="74">
        <f t="shared" si="3"/>
        <v>0.434</v>
      </c>
      <c r="L1582" s="75">
        <f t="shared" si="4"/>
        <v>31</v>
      </c>
      <c r="M1582" s="75" t="str">
        <f t="shared" si="5"/>
        <v/>
      </c>
      <c r="N1582" s="75">
        <f t="shared" si="6"/>
        <v>418</v>
      </c>
      <c r="O1582" s="74">
        <f t="shared" si="7"/>
        <v>0.486</v>
      </c>
      <c r="P1582" s="74">
        <f t="shared" si="8"/>
        <v>1.084</v>
      </c>
    </row>
    <row r="1583">
      <c r="A1583" s="33" t="s">
        <v>148</v>
      </c>
      <c r="B1583" s="68" t="s">
        <v>183</v>
      </c>
      <c r="C1583" s="35" t="s">
        <v>56</v>
      </c>
      <c r="D1583" s="73" t="str">
        <f t="shared" si="2"/>
        <v>Europe/Poland-Europe/2008</v>
      </c>
      <c r="E1583" s="56">
        <v>0.451</v>
      </c>
      <c r="F1583" s="72">
        <v>31.0</v>
      </c>
      <c r="G1583" s="69"/>
      <c r="H1583" s="72">
        <v>418.0</v>
      </c>
      <c r="I1583" s="56">
        <v>0.531</v>
      </c>
      <c r="J1583" s="56">
        <v>1.15</v>
      </c>
      <c r="K1583" s="74">
        <f t="shared" si="3"/>
        <v>0.451</v>
      </c>
      <c r="L1583" s="75">
        <f t="shared" si="4"/>
        <v>31</v>
      </c>
      <c r="M1583" s="75" t="str">
        <f t="shared" si="5"/>
        <v/>
      </c>
      <c r="N1583" s="75">
        <f t="shared" si="6"/>
        <v>418</v>
      </c>
      <c r="O1583" s="74">
        <f t="shared" si="7"/>
        <v>0.531</v>
      </c>
      <c r="P1583" s="74">
        <f t="shared" si="8"/>
        <v>1.15</v>
      </c>
    </row>
    <row r="1584">
      <c r="A1584" s="33" t="s">
        <v>148</v>
      </c>
      <c r="B1584" s="68" t="s">
        <v>183</v>
      </c>
      <c r="C1584" s="35" t="s">
        <v>57</v>
      </c>
      <c r="D1584" s="73" t="str">
        <f t="shared" si="2"/>
        <v>Europe/Poland-Europe/2009</v>
      </c>
      <c r="E1584" s="56">
        <v>0.422</v>
      </c>
      <c r="F1584" s="72">
        <v>32.0</v>
      </c>
      <c r="G1584" s="69"/>
      <c r="H1584" s="72">
        <v>395.0</v>
      </c>
      <c r="I1584" s="56">
        <v>0.59</v>
      </c>
      <c r="J1584" s="56">
        <v>1.173</v>
      </c>
      <c r="K1584" s="74">
        <f t="shared" si="3"/>
        <v>0.422</v>
      </c>
      <c r="L1584" s="75">
        <f t="shared" si="4"/>
        <v>32</v>
      </c>
      <c r="M1584" s="75" t="str">
        <f t="shared" si="5"/>
        <v/>
      </c>
      <c r="N1584" s="75">
        <f t="shared" si="6"/>
        <v>395</v>
      </c>
      <c r="O1584" s="74">
        <f t="shared" si="7"/>
        <v>0.59</v>
      </c>
      <c r="P1584" s="74">
        <f t="shared" si="8"/>
        <v>1.173</v>
      </c>
    </row>
    <row r="1585">
      <c r="A1585" s="33" t="s">
        <v>148</v>
      </c>
      <c r="B1585" s="68" t="s">
        <v>183</v>
      </c>
      <c r="C1585" s="35" t="s">
        <v>58</v>
      </c>
      <c r="D1585" s="73" t="str">
        <f t="shared" si="2"/>
        <v>Europe/Poland-Europe/2010</v>
      </c>
      <c r="E1585" s="56">
        <v>0.401</v>
      </c>
      <c r="F1585" s="72">
        <v>32.0</v>
      </c>
      <c r="G1585" s="69"/>
      <c r="H1585" s="72">
        <v>325.0</v>
      </c>
      <c r="I1585" s="56">
        <v>0.623</v>
      </c>
      <c r="J1585" s="56">
        <v>1.229</v>
      </c>
      <c r="K1585" s="74">
        <f t="shared" si="3"/>
        <v>0.401</v>
      </c>
      <c r="L1585" s="75">
        <f t="shared" si="4"/>
        <v>32</v>
      </c>
      <c r="M1585" s="75" t="str">
        <f t="shared" si="5"/>
        <v/>
      </c>
      <c r="N1585" s="75">
        <f t="shared" si="6"/>
        <v>325</v>
      </c>
      <c r="O1585" s="74">
        <f t="shared" si="7"/>
        <v>0.623</v>
      </c>
      <c r="P1585" s="74">
        <f t="shared" si="8"/>
        <v>1.229</v>
      </c>
    </row>
    <row r="1586">
      <c r="A1586" s="33" t="s">
        <v>148</v>
      </c>
      <c r="B1586" s="68" t="s">
        <v>183</v>
      </c>
      <c r="C1586" s="35" t="s">
        <v>59</v>
      </c>
      <c r="D1586" s="73" t="str">
        <f t="shared" si="2"/>
        <v>Europe/Poland-Europe/2011</v>
      </c>
      <c r="E1586" s="56">
        <v>0.395</v>
      </c>
      <c r="F1586" s="72">
        <v>32.0</v>
      </c>
      <c r="G1586" s="69"/>
      <c r="H1586" s="72">
        <v>296.0</v>
      </c>
      <c r="I1586" s="56">
        <v>0.619</v>
      </c>
      <c r="J1586" s="56">
        <v>1.313</v>
      </c>
      <c r="K1586" s="74">
        <f t="shared" si="3"/>
        <v>0.395</v>
      </c>
      <c r="L1586" s="75">
        <f t="shared" si="4"/>
        <v>32</v>
      </c>
      <c r="M1586" s="75" t="str">
        <f t="shared" si="5"/>
        <v/>
      </c>
      <c r="N1586" s="75">
        <f t="shared" si="6"/>
        <v>296</v>
      </c>
      <c r="O1586" s="74">
        <f t="shared" si="7"/>
        <v>0.619</v>
      </c>
      <c r="P1586" s="74">
        <f t="shared" si="8"/>
        <v>1.313</v>
      </c>
    </row>
    <row r="1587">
      <c r="A1587" s="33" t="s">
        <v>148</v>
      </c>
      <c r="B1587" s="68" t="s">
        <v>183</v>
      </c>
      <c r="C1587" s="35" t="s">
        <v>60</v>
      </c>
      <c r="D1587" s="73" t="str">
        <f t="shared" si="2"/>
        <v>Europe/Poland-Europe/2012</v>
      </c>
      <c r="E1587" s="56">
        <v>0.398</v>
      </c>
      <c r="F1587" s="72">
        <v>32.0</v>
      </c>
      <c r="G1587" s="72">
        <v>48.0</v>
      </c>
      <c r="H1587" s="72">
        <v>286.0</v>
      </c>
      <c r="I1587" s="56">
        <v>0.623</v>
      </c>
      <c r="J1587" s="56">
        <v>1.415</v>
      </c>
      <c r="K1587" s="74">
        <f t="shared" si="3"/>
        <v>0.398</v>
      </c>
      <c r="L1587" s="75">
        <f t="shared" si="4"/>
        <v>32</v>
      </c>
      <c r="M1587" s="75">
        <f t="shared" si="5"/>
        <v>48</v>
      </c>
      <c r="N1587" s="75">
        <f t="shared" si="6"/>
        <v>286</v>
      </c>
      <c r="O1587" s="74">
        <f t="shared" si="7"/>
        <v>0.623</v>
      </c>
      <c r="P1587" s="74">
        <f t="shared" si="8"/>
        <v>1.415</v>
      </c>
    </row>
    <row r="1588">
      <c r="A1588" s="33" t="s">
        <v>148</v>
      </c>
      <c r="B1588" s="68" t="s">
        <v>184</v>
      </c>
      <c r="C1588" s="35" t="s">
        <v>48</v>
      </c>
      <c r="D1588" s="73" t="str">
        <f t="shared" si="2"/>
        <v>Europe/Portugal-Europe/2000</v>
      </c>
      <c r="E1588" s="59"/>
      <c r="F1588" s="69"/>
      <c r="G1588" s="69"/>
      <c r="H1588" s="69"/>
      <c r="I1588" s="56">
        <v>0.164</v>
      </c>
      <c r="J1588" s="56">
        <v>0.647</v>
      </c>
      <c r="K1588" s="74" t="str">
        <f t="shared" si="3"/>
        <v/>
      </c>
      <c r="L1588" s="75" t="str">
        <f t="shared" si="4"/>
        <v/>
      </c>
      <c r="M1588" s="75" t="str">
        <f t="shared" si="5"/>
        <v/>
      </c>
      <c r="N1588" s="75" t="str">
        <f t="shared" si="6"/>
        <v/>
      </c>
      <c r="O1588" s="74">
        <f t="shared" si="7"/>
        <v>0.164</v>
      </c>
      <c r="P1588" s="74">
        <f t="shared" si="8"/>
        <v>0.647</v>
      </c>
    </row>
    <row r="1589">
      <c r="A1589" s="33" t="s">
        <v>148</v>
      </c>
      <c r="B1589" s="68" t="s">
        <v>184</v>
      </c>
      <c r="C1589" s="35" t="s">
        <v>49</v>
      </c>
      <c r="D1589" s="73" t="str">
        <f t="shared" si="2"/>
        <v>Europe/Portugal-Europe/2001</v>
      </c>
      <c r="E1589" s="59"/>
      <c r="F1589" s="69"/>
      <c r="G1589" s="69"/>
      <c r="H1589" s="69"/>
      <c r="I1589" s="56">
        <v>0.181</v>
      </c>
      <c r="J1589" s="56">
        <v>0.771</v>
      </c>
      <c r="K1589" s="74" t="str">
        <f t="shared" si="3"/>
        <v/>
      </c>
      <c r="L1589" s="75" t="str">
        <f t="shared" si="4"/>
        <v/>
      </c>
      <c r="M1589" s="75" t="str">
        <f t="shared" si="5"/>
        <v/>
      </c>
      <c r="N1589" s="75" t="str">
        <f t="shared" si="6"/>
        <v/>
      </c>
      <c r="O1589" s="74">
        <f t="shared" si="7"/>
        <v>0.181</v>
      </c>
      <c r="P1589" s="74">
        <f t="shared" si="8"/>
        <v>0.771</v>
      </c>
    </row>
    <row r="1590">
      <c r="A1590" s="33" t="s">
        <v>148</v>
      </c>
      <c r="B1590" s="68" t="s">
        <v>184</v>
      </c>
      <c r="C1590" s="35" t="s">
        <v>50</v>
      </c>
      <c r="D1590" s="73" t="str">
        <f t="shared" si="2"/>
        <v>Europe/Portugal-Europe/2002</v>
      </c>
      <c r="E1590" s="59"/>
      <c r="F1590" s="69"/>
      <c r="G1590" s="69"/>
      <c r="H1590" s="69"/>
      <c r="I1590" s="56">
        <v>0.194</v>
      </c>
      <c r="J1590" s="56">
        <v>0.834</v>
      </c>
      <c r="K1590" s="74" t="str">
        <f t="shared" si="3"/>
        <v/>
      </c>
      <c r="L1590" s="75" t="str">
        <f t="shared" si="4"/>
        <v/>
      </c>
      <c r="M1590" s="75" t="str">
        <f t="shared" si="5"/>
        <v/>
      </c>
      <c r="N1590" s="75" t="str">
        <f t="shared" si="6"/>
        <v/>
      </c>
      <c r="O1590" s="74">
        <f t="shared" si="7"/>
        <v>0.194</v>
      </c>
      <c r="P1590" s="74">
        <f t="shared" si="8"/>
        <v>0.834</v>
      </c>
    </row>
    <row r="1591">
      <c r="A1591" s="33" t="s">
        <v>148</v>
      </c>
      <c r="B1591" s="68" t="s">
        <v>184</v>
      </c>
      <c r="C1591" s="35" t="s">
        <v>51</v>
      </c>
      <c r="D1591" s="73" t="str">
        <f t="shared" si="2"/>
        <v>Europe/Portugal-Europe/2003</v>
      </c>
      <c r="E1591" s="59"/>
      <c r="F1591" s="72">
        <v>78.0</v>
      </c>
      <c r="G1591" s="69"/>
      <c r="H1591" s="69"/>
      <c r="I1591" s="56">
        <v>0.297</v>
      </c>
      <c r="J1591" s="56">
        <v>0.958</v>
      </c>
      <c r="K1591" s="74" t="str">
        <f t="shared" si="3"/>
        <v/>
      </c>
      <c r="L1591" s="75">
        <f t="shared" si="4"/>
        <v>78</v>
      </c>
      <c r="M1591" s="75" t="str">
        <f t="shared" si="5"/>
        <v/>
      </c>
      <c r="N1591" s="75" t="str">
        <f t="shared" si="6"/>
        <v/>
      </c>
      <c r="O1591" s="74">
        <f t="shared" si="7"/>
        <v>0.297</v>
      </c>
      <c r="P1591" s="74">
        <f t="shared" si="8"/>
        <v>0.958</v>
      </c>
    </row>
    <row r="1592">
      <c r="A1592" s="33" t="s">
        <v>148</v>
      </c>
      <c r="B1592" s="68" t="s">
        <v>184</v>
      </c>
      <c r="C1592" s="35" t="s">
        <v>52</v>
      </c>
      <c r="D1592" s="73" t="str">
        <f t="shared" si="2"/>
        <v>Europe/Portugal-Europe/2004</v>
      </c>
      <c r="E1592" s="59"/>
      <c r="F1592" s="72">
        <v>78.0</v>
      </c>
      <c r="G1592" s="69"/>
      <c r="H1592" s="69"/>
      <c r="I1592" s="56">
        <v>0.318</v>
      </c>
      <c r="J1592" s="56">
        <v>1.009</v>
      </c>
      <c r="K1592" s="74" t="str">
        <f t="shared" si="3"/>
        <v/>
      </c>
      <c r="L1592" s="75">
        <f t="shared" si="4"/>
        <v>78</v>
      </c>
      <c r="M1592" s="75" t="str">
        <f t="shared" si="5"/>
        <v/>
      </c>
      <c r="N1592" s="75" t="str">
        <f t="shared" si="6"/>
        <v/>
      </c>
      <c r="O1592" s="74">
        <f t="shared" si="7"/>
        <v>0.318</v>
      </c>
      <c r="P1592" s="74">
        <f t="shared" si="8"/>
        <v>1.009</v>
      </c>
    </row>
    <row r="1593">
      <c r="A1593" s="33" t="s">
        <v>148</v>
      </c>
      <c r="B1593" s="68" t="s">
        <v>184</v>
      </c>
      <c r="C1593" s="35" t="s">
        <v>53</v>
      </c>
      <c r="D1593" s="73" t="str">
        <f t="shared" si="2"/>
        <v>Europe/Portugal-Europe/2005</v>
      </c>
      <c r="E1593" s="56">
        <v>0.438</v>
      </c>
      <c r="F1593" s="72">
        <v>54.0</v>
      </c>
      <c r="G1593" s="69"/>
      <c r="H1593" s="72">
        <v>328.0</v>
      </c>
      <c r="I1593" s="56">
        <v>0.35</v>
      </c>
      <c r="J1593" s="56">
        <v>1.089</v>
      </c>
      <c r="K1593" s="74">
        <f t="shared" si="3"/>
        <v>0.438</v>
      </c>
      <c r="L1593" s="75">
        <f t="shared" si="4"/>
        <v>54</v>
      </c>
      <c r="M1593" s="75" t="str">
        <f t="shared" si="5"/>
        <v/>
      </c>
      <c r="N1593" s="75">
        <f t="shared" si="6"/>
        <v>328</v>
      </c>
      <c r="O1593" s="74">
        <f t="shared" si="7"/>
        <v>0.35</v>
      </c>
      <c r="P1593" s="74">
        <f t="shared" si="8"/>
        <v>1.089</v>
      </c>
    </row>
    <row r="1594">
      <c r="A1594" s="33" t="s">
        <v>148</v>
      </c>
      <c r="B1594" s="68" t="s">
        <v>184</v>
      </c>
      <c r="C1594" s="35" t="s">
        <v>54</v>
      </c>
      <c r="D1594" s="73" t="str">
        <f t="shared" si="2"/>
        <v>Europe/Portugal-Europe/2006</v>
      </c>
      <c r="E1594" s="56">
        <v>0.438</v>
      </c>
      <c r="F1594" s="72">
        <v>7.0</v>
      </c>
      <c r="G1594" s="69"/>
      <c r="H1594" s="72">
        <v>328.0</v>
      </c>
      <c r="I1594" s="56">
        <v>0.38</v>
      </c>
      <c r="J1594" s="56">
        <v>1.16</v>
      </c>
      <c r="K1594" s="74">
        <f t="shared" si="3"/>
        <v>0.438</v>
      </c>
      <c r="L1594" s="75">
        <f t="shared" si="4"/>
        <v>7</v>
      </c>
      <c r="M1594" s="75" t="str">
        <f t="shared" si="5"/>
        <v/>
      </c>
      <c r="N1594" s="75">
        <f t="shared" si="6"/>
        <v>328</v>
      </c>
      <c r="O1594" s="74">
        <f t="shared" si="7"/>
        <v>0.38</v>
      </c>
      <c r="P1594" s="74">
        <f t="shared" si="8"/>
        <v>1.16</v>
      </c>
    </row>
    <row r="1595">
      <c r="A1595" s="33" t="s">
        <v>148</v>
      </c>
      <c r="B1595" s="68" t="s">
        <v>184</v>
      </c>
      <c r="C1595" s="35" t="s">
        <v>55</v>
      </c>
      <c r="D1595" s="73" t="str">
        <f t="shared" si="2"/>
        <v>Europe/Portugal-Europe/2007</v>
      </c>
      <c r="E1595" s="56">
        <v>0.429</v>
      </c>
      <c r="F1595" s="72">
        <v>6.0</v>
      </c>
      <c r="G1595" s="69"/>
      <c r="H1595" s="72">
        <v>328.0</v>
      </c>
      <c r="I1595" s="56">
        <v>0.421</v>
      </c>
      <c r="J1595" s="56">
        <v>1.277</v>
      </c>
      <c r="K1595" s="74">
        <f t="shared" si="3"/>
        <v>0.429</v>
      </c>
      <c r="L1595" s="75">
        <f t="shared" si="4"/>
        <v>6</v>
      </c>
      <c r="M1595" s="75" t="str">
        <f t="shared" si="5"/>
        <v/>
      </c>
      <c r="N1595" s="75">
        <f t="shared" si="6"/>
        <v>328</v>
      </c>
      <c r="O1595" s="74">
        <f t="shared" si="7"/>
        <v>0.421</v>
      </c>
      <c r="P1595" s="74">
        <f t="shared" si="8"/>
        <v>1.277</v>
      </c>
    </row>
    <row r="1596">
      <c r="A1596" s="33" t="s">
        <v>148</v>
      </c>
      <c r="B1596" s="68" t="s">
        <v>184</v>
      </c>
      <c r="C1596" s="35" t="s">
        <v>56</v>
      </c>
      <c r="D1596" s="73" t="str">
        <f t="shared" si="2"/>
        <v>Europe/Portugal-Europe/2008</v>
      </c>
      <c r="E1596" s="56">
        <v>0.425</v>
      </c>
      <c r="F1596" s="72">
        <v>5.0</v>
      </c>
      <c r="G1596" s="69"/>
      <c r="H1596" s="72">
        <v>328.0</v>
      </c>
      <c r="I1596" s="56">
        <v>0.441</v>
      </c>
      <c r="J1596" s="56">
        <v>1.329</v>
      </c>
      <c r="K1596" s="74">
        <f t="shared" si="3"/>
        <v>0.425</v>
      </c>
      <c r="L1596" s="75">
        <f t="shared" si="4"/>
        <v>5</v>
      </c>
      <c r="M1596" s="75" t="str">
        <f t="shared" si="5"/>
        <v/>
      </c>
      <c r="N1596" s="75">
        <f t="shared" si="6"/>
        <v>328</v>
      </c>
      <c r="O1596" s="74">
        <f t="shared" si="7"/>
        <v>0.441</v>
      </c>
      <c r="P1596" s="74">
        <f t="shared" si="8"/>
        <v>1.329</v>
      </c>
    </row>
    <row r="1597">
      <c r="A1597" s="33" t="s">
        <v>148</v>
      </c>
      <c r="B1597" s="68" t="s">
        <v>184</v>
      </c>
      <c r="C1597" s="35" t="s">
        <v>57</v>
      </c>
      <c r="D1597" s="73" t="str">
        <f t="shared" si="2"/>
        <v>Europe/Portugal-Europe/2009</v>
      </c>
      <c r="E1597" s="56">
        <v>0.423</v>
      </c>
      <c r="F1597" s="72">
        <v>5.0</v>
      </c>
      <c r="G1597" s="69"/>
      <c r="H1597" s="72">
        <v>328.0</v>
      </c>
      <c r="I1597" s="56">
        <v>0.483</v>
      </c>
      <c r="J1597" s="56">
        <v>1.115</v>
      </c>
      <c r="K1597" s="74">
        <f t="shared" si="3"/>
        <v>0.423</v>
      </c>
      <c r="L1597" s="75">
        <f t="shared" si="4"/>
        <v>5</v>
      </c>
      <c r="M1597" s="75" t="str">
        <f t="shared" si="5"/>
        <v/>
      </c>
      <c r="N1597" s="75">
        <f t="shared" si="6"/>
        <v>328</v>
      </c>
      <c r="O1597" s="74">
        <f t="shared" si="7"/>
        <v>0.483</v>
      </c>
      <c r="P1597" s="74">
        <f t="shared" si="8"/>
        <v>1.115</v>
      </c>
    </row>
    <row r="1598">
      <c r="A1598" s="33" t="s">
        <v>148</v>
      </c>
      <c r="B1598" s="68" t="s">
        <v>184</v>
      </c>
      <c r="C1598" s="35" t="s">
        <v>58</v>
      </c>
      <c r="D1598" s="73" t="str">
        <f t="shared" si="2"/>
        <v>Europe/Portugal-Europe/2010</v>
      </c>
      <c r="E1598" s="56">
        <v>0.426</v>
      </c>
      <c r="F1598" s="72">
        <v>5.0</v>
      </c>
      <c r="G1598" s="69"/>
      <c r="H1598" s="72">
        <v>298.0</v>
      </c>
      <c r="I1598" s="56">
        <v>0.533</v>
      </c>
      <c r="J1598" s="56">
        <v>1.153</v>
      </c>
      <c r="K1598" s="74">
        <f t="shared" si="3"/>
        <v>0.426</v>
      </c>
      <c r="L1598" s="75">
        <f t="shared" si="4"/>
        <v>5</v>
      </c>
      <c r="M1598" s="75" t="str">
        <f t="shared" si="5"/>
        <v/>
      </c>
      <c r="N1598" s="75">
        <f t="shared" si="6"/>
        <v>298</v>
      </c>
      <c r="O1598" s="74">
        <f t="shared" si="7"/>
        <v>0.533</v>
      </c>
      <c r="P1598" s="74">
        <f t="shared" si="8"/>
        <v>1.153</v>
      </c>
    </row>
    <row r="1599">
      <c r="A1599" s="33" t="s">
        <v>148</v>
      </c>
      <c r="B1599" s="68" t="s">
        <v>184</v>
      </c>
      <c r="C1599" s="35" t="s">
        <v>59</v>
      </c>
      <c r="D1599" s="73" t="str">
        <f t="shared" si="2"/>
        <v>Europe/Portugal-Europe/2011</v>
      </c>
      <c r="E1599" s="56">
        <v>0.427</v>
      </c>
      <c r="F1599" s="72">
        <v>4.0</v>
      </c>
      <c r="G1599" s="69"/>
      <c r="H1599" s="72">
        <v>275.0</v>
      </c>
      <c r="I1599" s="56">
        <v>0.552</v>
      </c>
      <c r="J1599" s="56">
        <v>1.164</v>
      </c>
      <c r="K1599" s="74">
        <f t="shared" si="3"/>
        <v>0.427</v>
      </c>
      <c r="L1599" s="75">
        <f t="shared" si="4"/>
        <v>4</v>
      </c>
      <c r="M1599" s="75" t="str">
        <f t="shared" si="5"/>
        <v/>
      </c>
      <c r="N1599" s="75">
        <f t="shared" si="6"/>
        <v>275</v>
      </c>
      <c r="O1599" s="74">
        <f t="shared" si="7"/>
        <v>0.552</v>
      </c>
      <c r="P1599" s="74">
        <f t="shared" si="8"/>
        <v>1.164</v>
      </c>
    </row>
    <row r="1600">
      <c r="A1600" s="33" t="s">
        <v>148</v>
      </c>
      <c r="B1600" s="68" t="s">
        <v>184</v>
      </c>
      <c r="C1600" s="35" t="s">
        <v>60</v>
      </c>
      <c r="D1600" s="73" t="str">
        <f t="shared" si="2"/>
        <v>Europe/Portugal-Europe/2012</v>
      </c>
      <c r="E1600" s="56">
        <v>0.42</v>
      </c>
      <c r="F1600" s="72">
        <v>4.0</v>
      </c>
      <c r="G1600" s="72">
        <v>29.0</v>
      </c>
      <c r="H1600" s="72">
        <v>275.0</v>
      </c>
      <c r="I1600" s="56">
        <v>0.603</v>
      </c>
      <c r="J1600" s="56">
        <v>1.14</v>
      </c>
      <c r="K1600" s="74">
        <f t="shared" si="3"/>
        <v>0.42</v>
      </c>
      <c r="L1600" s="75">
        <f t="shared" si="4"/>
        <v>4</v>
      </c>
      <c r="M1600" s="75">
        <f t="shared" si="5"/>
        <v>29</v>
      </c>
      <c r="N1600" s="75">
        <f t="shared" si="6"/>
        <v>275</v>
      </c>
      <c r="O1600" s="74">
        <f t="shared" si="7"/>
        <v>0.603</v>
      </c>
      <c r="P1600" s="74">
        <f t="shared" si="8"/>
        <v>1.14</v>
      </c>
    </row>
    <row r="1601">
      <c r="A1601" s="33" t="s">
        <v>148</v>
      </c>
      <c r="B1601" s="68" t="s">
        <v>185</v>
      </c>
      <c r="C1601" s="35" t="s">
        <v>48</v>
      </c>
      <c r="D1601" s="73" t="str">
        <f t="shared" si="2"/>
        <v>Europe/Romania-Europe/2000</v>
      </c>
      <c r="E1601" s="59"/>
      <c r="F1601" s="69"/>
      <c r="G1601" s="69"/>
      <c r="H1601" s="69"/>
      <c r="I1601" s="56">
        <v>0.036</v>
      </c>
      <c r="J1601" s="56">
        <v>0.112</v>
      </c>
      <c r="K1601" s="74" t="str">
        <f t="shared" si="3"/>
        <v/>
      </c>
      <c r="L1601" s="75" t="str">
        <f t="shared" si="4"/>
        <v/>
      </c>
      <c r="M1601" s="75" t="str">
        <f t="shared" si="5"/>
        <v/>
      </c>
      <c r="N1601" s="75" t="str">
        <f t="shared" si="6"/>
        <v/>
      </c>
      <c r="O1601" s="74">
        <f t="shared" si="7"/>
        <v>0.036</v>
      </c>
      <c r="P1601" s="74">
        <f t="shared" si="8"/>
        <v>0.112</v>
      </c>
    </row>
    <row r="1602">
      <c r="A1602" s="33" t="s">
        <v>148</v>
      </c>
      <c r="B1602" s="68" t="s">
        <v>185</v>
      </c>
      <c r="C1602" s="35" t="s">
        <v>49</v>
      </c>
      <c r="D1602" s="73" t="str">
        <f t="shared" si="2"/>
        <v>Europe/Romania-Europe/2001</v>
      </c>
      <c r="E1602" s="59"/>
      <c r="F1602" s="69"/>
      <c r="G1602" s="69"/>
      <c r="H1602" s="69"/>
      <c r="I1602" s="56">
        <v>0.045</v>
      </c>
      <c r="J1602" s="56">
        <v>0.172</v>
      </c>
      <c r="K1602" s="74" t="str">
        <f t="shared" si="3"/>
        <v/>
      </c>
      <c r="L1602" s="75" t="str">
        <f t="shared" si="4"/>
        <v/>
      </c>
      <c r="M1602" s="75" t="str">
        <f t="shared" si="5"/>
        <v/>
      </c>
      <c r="N1602" s="75" t="str">
        <f t="shared" si="6"/>
        <v/>
      </c>
      <c r="O1602" s="74">
        <f t="shared" si="7"/>
        <v>0.045</v>
      </c>
      <c r="P1602" s="74">
        <f t="shared" si="8"/>
        <v>0.172</v>
      </c>
    </row>
    <row r="1603">
      <c r="A1603" s="33" t="s">
        <v>148</v>
      </c>
      <c r="B1603" s="68" t="s">
        <v>185</v>
      </c>
      <c r="C1603" s="35" t="s">
        <v>50</v>
      </c>
      <c r="D1603" s="73" t="str">
        <f t="shared" si="2"/>
        <v>Europe/Romania-Europe/2002</v>
      </c>
      <c r="E1603" s="59"/>
      <c r="F1603" s="69"/>
      <c r="G1603" s="69"/>
      <c r="H1603" s="69"/>
      <c r="I1603" s="56">
        <v>0.066</v>
      </c>
      <c r="J1603" s="56">
        <v>0.23</v>
      </c>
      <c r="K1603" s="74" t="str">
        <f t="shared" si="3"/>
        <v/>
      </c>
      <c r="L1603" s="75" t="str">
        <f t="shared" si="4"/>
        <v/>
      </c>
      <c r="M1603" s="75" t="str">
        <f t="shared" si="5"/>
        <v/>
      </c>
      <c r="N1603" s="75" t="str">
        <f t="shared" si="6"/>
        <v/>
      </c>
      <c r="O1603" s="74">
        <f t="shared" si="7"/>
        <v>0.066</v>
      </c>
      <c r="P1603" s="74">
        <f t="shared" si="8"/>
        <v>0.23</v>
      </c>
    </row>
    <row r="1604">
      <c r="A1604" s="33" t="s">
        <v>148</v>
      </c>
      <c r="B1604" s="68" t="s">
        <v>185</v>
      </c>
      <c r="C1604" s="35" t="s">
        <v>51</v>
      </c>
      <c r="D1604" s="73" t="str">
        <f t="shared" si="2"/>
        <v>Europe/Romania-Europe/2003</v>
      </c>
      <c r="E1604" s="59"/>
      <c r="F1604" s="72">
        <v>29.0</v>
      </c>
      <c r="G1604" s="69"/>
      <c r="H1604" s="69"/>
      <c r="I1604" s="56">
        <v>0.089</v>
      </c>
      <c r="J1604" s="56">
        <v>0.317</v>
      </c>
      <c r="K1604" s="74" t="str">
        <f t="shared" si="3"/>
        <v/>
      </c>
      <c r="L1604" s="75">
        <f t="shared" si="4"/>
        <v>29</v>
      </c>
      <c r="M1604" s="75" t="str">
        <f t="shared" si="5"/>
        <v/>
      </c>
      <c r="N1604" s="75" t="str">
        <f t="shared" si="6"/>
        <v/>
      </c>
      <c r="O1604" s="74">
        <f t="shared" si="7"/>
        <v>0.089</v>
      </c>
      <c r="P1604" s="74">
        <f t="shared" si="8"/>
        <v>0.317</v>
      </c>
    </row>
    <row r="1605">
      <c r="A1605" s="33" t="s">
        <v>148</v>
      </c>
      <c r="B1605" s="68" t="s">
        <v>185</v>
      </c>
      <c r="C1605" s="35" t="s">
        <v>52</v>
      </c>
      <c r="D1605" s="73" t="str">
        <f t="shared" si="2"/>
        <v>Europe/Romania-Europe/2004</v>
      </c>
      <c r="E1605" s="59"/>
      <c r="F1605" s="72">
        <v>28.0</v>
      </c>
      <c r="G1605" s="69"/>
      <c r="H1605" s="69"/>
      <c r="I1605" s="56">
        <v>0.15</v>
      </c>
      <c r="J1605" s="56">
        <v>0.461</v>
      </c>
      <c r="K1605" s="74" t="str">
        <f t="shared" si="3"/>
        <v/>
      </c>
      <c r="L1605" s="75">
        <f t="shared" si="4"/>
        <v>28</v>
      </c>
      <c r="M1605" s="75" t="str">
        <f t="shared" si="5"/>
        <v/>
      </c>
      <c r="N1605" s="75" t="str">
        <f t="shared" si="6"/>
        <v/>
      </c>
      <c r="O1605" s="74">
        <f t="shared" si="7"/>
        <v>0.15</v>
      </c>
      <c r="P1605" s="74">
        <f t="shared" si="8"/>
        <v>0.461</v>
      </c>
    </row>
    <row r="1606">
      <c r="A1606" s="33" t="s">
        <v>148</v>
      </c>
      <c r="B1606" s="68" t="s">
        <v>185</v>
      </c>
      <c r="C1606" s="35" t="s">
        <v>53</v>
      </c>
      <c r="D1606" s="73" t="str">
        <f t="shared" si="2"/>
        <v>Europe/Romania-Europe/2005</v>
      </c>
      <c r="E1606" s="56">
        <v>0.558</v>
      </c>
      <c r="F1606" s="72">
        <v>11.0</v>
      </c>
      <c r="G1606" s="69"/>
      <c r="H1606" s="72">
        <v>190.0</v>
      </c>
      <c r="I1606" s="56">
        <v>0.215</v>
      </c>
      <c r="J1606" s="56">
        <v>0.604</v>
      </c>
      <c r="K1606" s="74">
        <f t="shared" si="3"/>
        <v>0.558</v>
      </c>
      <c r="L1606" s="75">
        <f t="shared" si="4"/>
        <v>11</v>
      </c>
      <c r="M1606" s="75" t="str">
        <f t="shared" si="5"/>
        <v/>
      </c>
      <c r="N1606" s="75">
        <f t="shared" si="6"/>
        <v>190</v>
      </c>
      <c r="O1606" s="74">
        <f t="shared" si="7"/>
        <v>0.215</v>
      </c>
      <c r="P1606" s="74">
        <f t="shared" si="8"/>
        <v>0.604</v>
      </c>
    </row>
    <row r="1607">
      <c r="A1607" s="33" t="s">
        <v>148</v>
      </c>
      <c r="B1607" s="68" t="s">
        <v>185</v>
      </c>
      <c r="C1607" s="35" t="s">
        <v>54</v>
      </c>
      <c r="D1607" s="73" t="str">
        <f t="shared" si="2"/>
        <v>Europe/Romania-Europe/2006</v>
      </c>
      <c r="E1607" s="56">
        <v>0.482</v>
      </c>
      <c r="F1607" s="72">
        <v>11.0</v>
      </c>
      <c r="G1607" s="69"/>
      <c r="H1607" s="72">
        <v>193.0</v>
      </c>
      <c r="I1607" s="56">
        <v>0.247</v>
      </c>
      <c r="J1607" s="56">
        <v>0.725</v>
      </c>
      <c r="K1607" s="74">
        <f t="shared" si="3"/>
        <v>0.482</v>
      </c>
      <c r="L1607" s="75">
        <f t="shared" si="4"/>
        <v>11</v>
      </c>
      <c r="M1607" s="75" t="str">
        <f t="shared" si="5"/>
        <v/>
      </c>
      <c r="N1607" s="75">
        <f t="shared" si="6"/>
        <v>193</v>
      </c>
      <c r="O1607" s="74">
        <f t="shared" si="7"/>
        <v>0.247</v>
      </c>
      <c r="P1607" s="74">
        <f t="shared" si="8"/>
        <v>0.725</v>
      </c>
    </row>
    <row r="1608">
      <c r="A1608" s="33" t="s">
        <v>148</v>
      </c>
      <c r="B1608" s="68" t="s">
        <v>185</v>
      </c>
      <c r="C1608" s="35" t="s">
        <v>55</v>
      </c>
      <c r="D1608" s="73" t="str">
        <f t="shared" si="2"/>
        <v>Europe/Romania-Europe/2007</v>
      </c>
      <c r="E1608" s="56">
        <v>0.456</v>
      </c>
      <c r="F1608" s="72">
        <v>9.0</v>
      </c>
      <c r="G1608" s="69"/>
      <c r="H1608" s="72">
        <v>202.0</v>
      </c>
      <c r="I1608" s="56">
        <v>0.283</v>
      </c>
      <c r="J1608" s="56">
        <v>0.927</v>
      </c>
      <c r="K1608" s="74">
        <f t="shared" si="3"/>
        <v>0.456</v>
      </c>
      <c r="L1608" s="75">
        <f t="shared" si="4"/>
        <v>9</v>
      </c>
      <c r="M1608" s="75" t="str">
        <f t="shared" si="5"/>
        <v/>
      </c>
      <c r="N1608" s="75">
        <f t="shared" si="6"/>
        <v>202</v>
      </c>
      <c r="O1608" s="74">
        <f t="shared" si="7"/>
        <v>0.283</v>
      </c>
      <c r="P1608" s="74">
        <f t="shared" si="8"/>
        <v>0.927</v>
      </c>
    </row>
    <row r="1609">
      <c r="A1609" s="33" t="s">
        <v>148</v>
      </c>
      <c r="B1609" s="68" t="s">
        <v>185</v>
      </c>
      <c r="C1609" s="35" t="s">
        <v>56</v>
      </c>
      <c r="D1609" s="73" t="str">
        <f t="shared" si="2"/>
        <v>Europe/Romania-Europe/2008</v>
      </c>
      <c r="E1609" s="56">
        <v>0.454</v>
      </c>
      <c r="F1609" s="72">
        <v>9.0</v>
      </c>
      <c r="G1609" s="69"/>
      <c r="H1609" s="72">
        <v>202.0</v>
      </c>
      <c r="I1609" s="56">
        <v>0.324</v>
      </c>
      <c r="J1609" s="56">
        <v>1.114</v>
      </c>
      <c r="K1609" s="74">
        <f t="shared" si="3"/>
        <v>0.454</v>
      </c>
      <c r="L1609" s="75">
        <f t="shared" si="4"/>
        <v>9</v>
      </c>
      <c r="M1609" s="75" t="str">
        <f t="shared" si="5"/>
        <v/>
      </c>
      <c r="N1609" s="75">
        <f t="shared" si="6"/>
        <v>202</v>
      </c>
      <c r="O1609" s="74">
        <f t="shared" si="7"/>
        <v>0.324</v>
      </c>
      <c r="P1609" s="74">
        <f t="shared" si="8"/>
        <v>1.114</v>
      </c>
    </row>
    <row r="1610">
      <c r="A1610" s="33" t="s">
        <v>148</v>
      </c>
      <c r="B1610" s="68" t="s">
        <v>185</v>
      </c>
      <c r="C1610" s="35" t="s">
        <v>57</v>
      </c>
      <c r="D1610" s="73" t="str">
        <f t="shared" si="2"/>
        <v>Europe/Romania-Europe/2009</v>
      </c>
      <c r="E1610" s="56">
        <v>0.451</v>
      </c>
      <c r="F1610" s="72">
        <v>9.0</v>
      </c>
      <c r="G1610" s="69"/>
      <c r="H1610" s="72">
        <v>202.0</v>
      </c>
      <c r="I1610" s="56">
        <v>0.366</v>
      </c>
      <c r="J1610" s="56">
        <v>1.145</v>
      </c>
      <c r="K1610" s="74">
        <f t="shared" si="3"/>
        <v>0.451</v>
      </c>
      <c r="L1610" s="75">
        <f t="shared" si="4"/>
        <v>9</v>
      </c>
      <c r="M1610" s="75" t="str">
        <f t="shared" si="5"/>
        <v/>
      </c>
      <c r="N1610" s="75">
        <f t="shared" si="6"/>
        <v>202</v>
      </c>
      <c r="O1610" s="74">
        <f t="shared" si="7"/>
        <v>0.366</v>
      </c>
      <c r="P1610" s="74">
        <f t="shared" si="8"/>
        <v>1.145</v>
      </c>
    </row>
    <row r="1611">
      <c r="A1611" s="33" t="s">
        <v>148</v>
      </c>
      <c r="B1611" s="68" t="s">
        <v>185</v>
      </c>
      <c r="C1611" s="35" t="s">
        <v>58</v>
      </c>
      <c r="D1611" s="73" t="str">
        <f t="shared" si="2"/>
        <v>Europe/Romania-Europe/2010</v>
      </c>
      <c r="E1611" s="56">
        <v>0.435</v>
      </c>
      <c r="F1611" s="72">
        <v>9.0</v>
      </c>
      <c r="G1611" s="69"/>
      <c r="H1611" s="72">
        <v>222.0</v>
      </c>
      <c r="I1611" s="56">
        <v>0.399</v>
      </c>
      <c r="J1611" s="56">
        <v>1.114</v>
      </c>
      <c r="K1611" s="74">
        <f t="shared" si="3"/>
        <v>0.435</v>
      </c>
      <c r="L1611" s="75">
        <f t="shared" si="4"/>
        <v>9</v>
      </c>
      <c r="M1611" s="75" t="str">
        <f t="shared" si="5"/>
        <v/>
      </c>
      <c r="N1611" s="75">
        <f t="shared" si="6"/>
        <v>222</v>
      </c>
      <c r="O1611" s="74">
        <f t="shared" si="7"/>
        <v>0.399</v>
      </c>
      <c r="P1611" s="74">
        <f t="shared" si="8"/>
        <v>1.114</v>
      </c>
    </row>
    <row r="1612">
      <c r="A1612" s="33" t="s">
        <v>148</v>
      </c>
      <c r="B1612" s="68" t="s">
        <v>185</v>
      </c>
      <c r="C1612" s="35" t="s">
        <v>59</v>
      </c>
      <c r="D1612" s="73" t="str">
        <f t="shared" si="2"/>
        <v>Europe/Romania-Europe/2011</v>
      </c>
      <c r="E1612" s="56">
        <v>0.431</v>
      </c>
      <c r="F1612" s="72">
        <v>14.0</v>
      </c>
      <c r="G1612" s="69"/>
      <c r="H1612" s="72">
        <v>222.0</v>
      </c>
      <c r="I1612" s="56">
        <v>0.4</v>
      </c>
      <c r="J1612" s="56">
        <v>1.074</v>
      </c>
      <c r="K1612" s="74">
        <f t="shared" si="3"/>
        <v>0.431</v>
      </c>
      <c r="L1612" s="75">
        <f t="shared" si="4"/>
        <v>14</v>
      </c>
      <c r="M1612" s="75" t="str">
        <f t="shared" si="5"/>
        <v/>
      </c>
      <c r="N1612" s="75">
        <f t="shared" si="6"/>
        <v>222</v>
      </c>
      <c r="O1612" s="74">
        <f t="shared" si="7"/>
        <v>0.4</v>
      </c>
      <c r="P1612" s="74">
        <f t="shared" si="8"/>
        <v>1.074</v>
      </c>
    </row>
    <row r="1613">
      <c r="A1613" s="33" t="s">
        <v>148</v>
      </c>
      <c r="B1613" s="68" t="s">
        <v>185</v>
      </c>
      <c r="C1613" s="35" t="s">
        <v>60</v>
      </c>
      <c r="D1613" s="73" t="str">
        <f t="shared" si="2"/>
        <v>Europe/Romania-Europe/2012</v>
      </c>
      <c r="E1613" s="56">
        <v>0.429</v>
      </c>
      <c r="F1613" s="72">
        <v>10.0</v>
      </c>
      <c r="G1613" s="72">
        <v>73.0</v>
      </c>
      <c r="H1613" s="72">
        <v>216.0</v>
      </c>
      <c r="I1613" s="56">
        <v>0.459</v>
      </c>
      <c r="J1613" s="56">
        <v>1.05</v>
      </c>
      <c r="K1613" s="74">
        <f t="shared" si="3"/>
        <v>0.429</v>
      </c>
      <c r="L1613" s="75">
        <f t="shared" si="4"/>
        <v>10</v>
      </c>
      <c r="M1613" s="75">
        <f t="shared" si="5"/>
        <v>73</v>
      </c>
      <c r="N1613" s="75">
        <f t="shared" si="6"/>
        <v>216</v>
      </c>
      <c r="O1613" s="74">
        <f t="shared" si="7"/>
        <v>0.459</v>
      </c>
      <c r="P1613" s="74">
        <f t="shared" si="8"/>
        <v>1.05</v>
      </c>
    </row>
    <row r="1614">
      <c r="A1614" s="33" t="s">
        <v>148</v>
      </c>
      <c r="B1614" s="68" t="s">
        <v>186</v>
      </c>
      <c r="C1614" s="35" t="s">
        <v>48</v>
      </c>
      <c r="D1614" s="73" t="str">
        <f t="shared" si="2"/>
        <v>Europe/Russia-Europe/2000</v>
      </c>
      <c r="E1614" s="59"/>
      <c r="F1614" s="69"/>
      <c r="G1614" s="69"/>
      <c r="H1614" s="69"/>
      <c r="I1614" s="56">
        <v>0.02</v>
      </c>
      <c r="J1614" s="56">
        <v>0.022</v>
      </c>
      <c r="K1614" s="74" t="str">
        <f t="shared" si="3"/>
        <v/>
      </c>
      <c r="L1614" s="75" t="str">
        <f t="shared" si="4"/>
        <v/>
      </c>
      <c r="M1614" s="75" t="str">
        <f t="shared" si="5"/>
        <v/>
      </c>
      <c r="N1614" s="75" t="str">
        <f t="shared" si="6"/>
        <v/>
      </c>
      <c r="O1614" s="74">
        <f t="shared" si="7"/>
        <v>0.02</v>
      </c>
      <c r="P1614" s="74">
        <f t="shared" si="8"/>
        <v>0.022</v>
      </c>
    </row>
    <row r="1615">
      <c r="A1615" s="33" t="s">
        <v>148</v>
      </c>
      <c r="B1615" s="68" t="s">
        <v>186</v>
      </c>
      <c r="C1615" s="35" t="s">
        <v>49</v>
      </c>
      <c r="D1615" s="73" t="str">
        <f t="shared" si="2"/>
        <v>Europe/Russia-Europe/2001</v>
      </c>
      <c r="E1615" s="59"/>
      <c r="F1615" s="69"/>
      <c r="G1615" s="69"/>
      <c r="H1615" s="69"/>
      <c r="I1615" s="56">
        <v>0.029</v>
      </c>
      <c r="J1615" s="56">
        <v>0.053</v>
      </c>
      <c r="K1615" s="74" t="str">
        <f t="shared" si="3"/>
        <v/>
      </c>
      <c r="L1615" s="75" t="str">
        <f t="shared" si="4"/>
        <v/>
      </c>
      <c r="M1615" s="75" t="str">
        <f t="shared" si="5"/>
        <v/>
      </c>
      <c r="N1615" s="75" t="str">
        <f t="shared" si="6"/>
        <v/>
      </c>
      <c r="O1615" s="74">
        <f t="shared" si="7"/>
        <v>0.029</v>
      </c>
      <c r="P1615" s="74">
        <f t="shared" si="8"/>
        <v>0.053</v>
      </c>
    </row>
    <row r="1616">
      <c r="A1616" s="33" t="s">
        <v>148</v>
      </c>
      <c r="B1616" s="68" t="s">
        <v>186</v>
      </c>
      <c r="C1616" s="35" t="s">
        <v>50</v>
      </c>
      <c r="D1616" s="73" t="str">
        <f t="shared" si="2"/>
        <v>Europe/Russia-Europe/2002</v>
      </c>
      <c r="E1616" s="59"/>
      <c r="F1616" s="69"/>
      <c r="G1616" s="69"/>
      <c r="H1616" s="69"/>
      <c r="I1616" s="56">
        <v>0.041</v>
      </c>
      <c r="J1616" s="56">
        <v>0.121</v>
      </c>
      <c r="K1616" s="74" t="str">
        <f t="shared" si="3"/>
        <v/>
      </c>
      <c r="L1616" s="75" t="str">
        <f t="shared" si="4"/>
        <v/>
      </c>
      <c r="M1616" s="75" t="str">
        <f t="shared" si="5"/>
        <v/>
      </c>
      <c r="N1616" s="75" t="str">
        <f t="shared" si="6"/>
        <v/>
      </c>
      <c r="O1616" s="74">
        <f t="shared" si="7"/>
        <v>0.041</v>
      </c>
      <c r="P1616" s="74">
        <f t="shared" si="8"/>
        <v>0.121</v>
      </c>
    </row>
    <row r="1617">
      <c r="A1617" s="33" t="s">
        <v>148</v>
      </c>
      <c r="B1617" s="68" t="s">
        <v>186</v>
      </c>
      <c r="C1617" s="35" t="s">
        <v>51</v>
      </c>
      <c r="D1617" s="73" t="str">
        <f t="shared" si="2"/>
        <v>Europe/Russia-Europe/2003</v>
      </c>
      <c r="E1617" s="59"/>
      <c r="F1617" s="72">
        <v>43.0</v>
      </c>
      <c r="G1617" s="69"/>
      <c r="H1617" s="69"/>
      <c r="I1617" s="56">
        <v>0.083</v>
      </c>
      <c r="J1617" s="56">
        <v>0.249</v>
      </c>
      <c r="K1617" s="74" t="str">
        <f t="shared" si="3"/>
        <v/>
      </c>
      <c r="L1617" s="75">
        <f t="shared" si="4"/>
        <v>43</v>
      </c>
      <c r="M1617" s="75" t="str">
        <f t="shared" si="5"/>
        <v/>
      </c>
      <c r="N1617" s="75" t="str">
        <f t="shared" si="6"/>
        <v/>
      </c>
      <c r="O1617" s="74">
        <f t="shared" si="7"/>
        <v>0.083</v>
      </c>
      <c r="P1617" s="74">
        <f t="shared" si="8"/>
        <v>0.249</v>
      </c>
    </row>
    <row r="1618">
      <c r="A1618" s="33" t="s">
        <v>148</v>
      </c>
      <c r="B1618" s="68" t="s">
        <v>186</v>
      </c>
      <c r="C1618" s="35" t="s">
        <v>52</v>
      </c>
      <c r="D1618" s="73" t="str">
        <f t="shared" si="2"/>
        <v>Europe/Russia-Europe/2004</v>
      </c>
      <c r="E1618" s="59"/>
      <c r="F1618" s="72">
        <v>30.0</v>
      </c>
      <c r="G1618" s="69"/>
      <c r="H1618" s="69"/>
      <c r="I1618" s="56">
        <v>0.129</v>
      </c>
      <c r="J1618" s="56">
        <v>0.511</v>
      </c>
      <c r="K1618" s="74" t="str">
        <f t="shared" si="3"/>
        <v/>
      </c>
      <c r="L1618" s="75">
        <f t="shared" si="4"/>
        <v>30</v>
      </c>
      <c r="M1618" s="75" t="str">
        <f t="shared" si="5"/>
        <v/>
      </c>
      <c r="N1618" s="75" t="str">
        <f t="shared" si="6"/>
        <v/>
      </c>
      <c r="O1618" s="74">
        <f t="shared" si="7"/>
        <v>0.129</v>
      </c>
      <c r="P1618" s="74">
        <f t="shared" si="8"/>
        <v>0.511</v>
      </c>
    </row>
    <row r="1619">
      <c r="A1619" s="33" t="s">
        <v>148</v>
      </c>
      <c r="B1619" s="68" t="s">
        <v>186</v>
      </c>
      <c r="C1619" s="35" t="s">
        <v>53</v>
      </c>
      <c r="D1619" s="73" t="str">
        <f t="shared" si="2"/>
        <v>Europe/Russia-Europe/2005</v>
      </c>
      <c r="E1619" s="56">
        <v>0.6</v>
      </c>
      <c r="F1619" s="72">
        <v>29.0</v>
      </c>
      <c r="G1619" s="69"/>
      <c r="H1619" s="72">
        <v>448.0</v>
      </c>
      <c r="I1619" s="56">
        <v>0.152</v>
      </c>
      <c r="J1619" s="56">
        <v>0.834</v>
      </c>
      <c r="K1619" s="74">
        <f t="shared" si="3"/>
        <v>0.6</v>
      </c>
      <c r="L1619" s="75">
        <f t="shared" si="4"/>
        <v>29</v>
      </c>
      <c r="M1619" s="75" t="str">
        <f t="shared" si="5"/>
        <v/>
      </c>
      <c r="N1619" s="75">
        <f t="shared" si="6"/>
        <v>448</v>
      </c>
      <c r="O1619" s="74">
        <f t="shared" si="7"/>
        <v>0.152</v>
      </c>
      <c r="P1619" s="74">
        <f t="shared" si="8"/>
        <v>0.834</v>
      </c>
    </row>
    <row r="1620">
      <c r="A1620" s="33" t="s">
        <v>148</v>
      </c>
      <c r="B1620" s="68" t="s">
        <v>186</v>
      </c>
      <c r="C1620" s="35" t="s">
        <v>54</v>
      </c>
      <c r="D1620" s="73" t="str">
        <f t="shared" si="2"/>
        <v>Europe/Russia-Europe/2006</v>
      </c>
      <c r="E1620" s="56">
        <v>0.512</v>
      </c>
      <c r="F1620" s="72">
        <v>29.0</v>
      </c>
      <c r="G1620" s="69"/>
      <c r="H1620" s="72">
        <v>448.0</v>
      </c>
      <c r="I1620" s="56">
        <v>0.18</v>
      </c>
      <c r="J1620" s="56">
        <v>1.048</v>
      </c>
      <c r="K1620" s="74">
        <f t="shared" si="3"/>
        <v>0.512</v>
      </c>
      <c r="L1620" s="75">
        <f t="shared" si="4"/>
        <v>29</v>
      </c>
      <c r="M1620" s="75" t="str">
        <f t="shared" si="5"/>
        <v/>
      </c>
      <c r="N1620" s="75">
        <f t="shared" si="6"/>
        <v>448</v>
      </c>
      <c r="O1620" s="74">
        <f t="shared" si="7"/>
        <v>0.18</v>
      </c>
      <c r="P1620" s="74">
        <f t="shared" si="8"/>
        <v>1.048</v>
      </c>
    </row>
    <row r="1621">
      <c r="A1621" s="33" t="s">
        <v>148</v>
      </c>
      <c r="B1621" s="68" t="s">
        <v>186</v>
      </c>
      <c r="C1621" s="35" t="s">
        <v>55</v>
      </c>
      <c r="D1621" s="73" t="str">
        <f t="shared" si="2"/>
        <v>Europe/Russia-Europe/2007</v>
      </c>
      <c r="E1621" s="56">
        <v>0.512</v>
      </c>
      <c r="F1621" s="72">
        <v>29.0</v>
      </c>
      <c r="G1621" s="69"/>
      <c r="H1621" s="72">
        <v>448.0</v>
      </c>
      <c r="I1621" s="56">
        <v>0.247</v>
      </c>
      <c r="J1621" s="56">
        <v>1.192</v>
      </c>
      <c r="K1621" s="74">
        <f t="shared" si="3"/>
        <v>0.512</v>
      </c>
      <c r="L1621" s="75">
        <f t="shared" si="4"/>
        <v>29</v>
      </c>
      <c r="M1621" s="75" t="str">
        <f t="shared" si="5"/>
        <v/>
      </c>
      <c r="N1621" s="75">
        <f t="shared" si="6"/>
        <v>448</v>
      </c>
      <c r="O1621" s="74">
        <f t="shared" si="7"/>
        <v>0.247</v>
      </c>
      <c r="P1621" s="74">
        <f t="shared" si="8"/>
        <v>1.192</v>
      </c>
    </row>
    <row r="1622">
      <c r="A1622" s="33" t="s">
        <v>148</v>
      </c>
      <c r="B1622" s="68" t="s">
        <v>186</v>
      </c>
      <c r="C1622" s="35" t="s">
        <v>56</v>
      </c>
      <c r="D1622" s="73" t="str">
        <f t="shared" si="2"/>
        <v>Europe/Russia-Europe/2008</v>
      </c>
      <c r="E1622" s="56">
        <v>0.483</v>
      </c>
      <c r="F1622" s="72">
        <v>29.0</v>
      </c>
      <c r="G1622" s="69"/>
      <c r="H1622" s="72">
        <v>448.0</v>
      </c>
      <c r="I1622" s="56">
        <v>0.268</v>
      </c>
      <c r="J1622" s="56">
        <v>1.389</v>
      </c>
      <c r="K1622" s="74">
        <f t="shared" si="3"/>
        <v>0.483</v>
      </c>
      <c r="L1622" s="75">
        <f t="shared" si="4"/>
        <v>29</v>
      </c>
      <c r="M1622" s="75" t="str">
        <f t="shared" si="5"/>
        <v/>
      </c>
      <c r="N1622" s="75">
        <f t="shared" si="6"/>
        <v>448</v>
      </c>
      <c r="O1622" s="74">
        <f t="shared" si="7"/>
        <v>0.268</v>
      </c>
      <c r="P1622" s="74">
        <f t="shared" si="8"/>
        <v>1.389</v>
      </c>
    </row>
    <row r="1623">
      <c r="A1623" s="33" t="s">
        <v>148</v>
      </c>
      <c r="B1623" s="68" t="s">
        <v>186</v>
      </c>
      <c r="C1623" s="35" t="s">
        <v>57</v>
      </c>
      <c r="D1623" s="73" t="str">
        <f t="shared" si="2"/>
        <v>Europe/Russia-Europe/2009</v>
      </c>
      <c r="E1623" s="56">
        <v>0.483</v>
      </c>
      <c r="F1623" s="72">
        <v>29.0</v>
      </c>
      <c r="G1623" s="69"/>
      <c r="H1623" s="72">
        <v>320.0</v>
      </c>
      <c r="I1623" s="56">
        <v>0.29</v>
      </c>
      <c r="J1623" s="56">
        <v>1.601</v>
      </c>
      <c r="K1623" s="74">
        <f t="shared" si="3"/>
        <v>0.483</v>
      </c>
      <c r="L1623" s="75">
        <f t="shared" si="4"/>
        <v>29</v>
      </c>
      <c r="M1623" s="75" t="str">
        <f t="shared" si="5"/>
        <v/>
      </c>
      <c r="N1623" s="75">
        <f t="shared" si="6"/>
        <v>320</v>
      </c>
      <c r="O1623" s="74">
        <f t="shared" si="7"/>
        <v>0.29</v>
      </c>
      <c r="P1623" s="74">
        <f t="shared" si="8"/>
        <v>1.601</v>
      </c>
    </row>
    <row r="1624">
      <c r="A1624" s="33" t="s">
        <v>148</v>
      </c>
      <c r="B1624" s="68" t="s">
        <v>186</v>
      </c>
      <c r="C1624" s="35" t="s">
        <v>58</v>
      </c>
      <c r="D1624" s="73" t="str">
        <f t="shared" si="2"/>
        <v>Europe/Russia-Europe/2010</v>
      </c>
      <c r="E1624" s="56">
        <v>0.465</v>
      </c>
      <c r="F1624" s="72">
        <v>29.0</v>
      </c>
      <c r="G1624" s="69"/>
      <c r="H1624" s="72">
        <v>320.0</v>
      </c>
      <c r="I1624" s="56">
        <v>0.43</v>
      </c>
      <c r="J1624" s="56">
        <v>1.655</v>
      </c>
      <c r="K1624" s="74">
        <f t="shared" si="3"/>
        <v>0.465</v>
      </c>
      <c r="L1624" s="75">
        <f t="shared" si="4"/>
        <v>29</v>
      </c>
      <c r="M1624" s="75" t="str">
        <f t="shared" si="5"/>
        <v/>
      </c>
      <c r="N1624" s="75">
        <f t="shared" si="6"/>
        <v>320</v>
      </c>
      <c r="O1624" s="74">
        <f t="shared" si="7"/>
        <v>0.43</v>
      </c>
      <c r="P1624" s="74">
        <f t="shared" si="8"/>
        <v>1.655</v>
      </c>
    </row>
    <row r="1625">
      <c r="A1625" s="33" t="s">
        <v>148</v>
      </c>
      <c r="B1625" s="68" t="s">
        <v>186</v>
      </c>
      <c r="C1625" s="35" t="s">
        <v>59</v>
      </c>
      <c r="D1625" s="73" t="str">
        <f t="shared" si="2"/>
        <v>Europe/Russia-Europe/2011</v>
      </c>
      <c r="E1625" s="56">
        <v>0.469</v>
      </c>
      <c r="F1625" s="72">
        <v>29.0</v>
      </c>
      <c r="G1625" s="69"/>
      <c r="H1625" s="72">
        <v>290.0</v>
      </c>
      <c r="I1625" s="56">
        <v>0.49</v>
      </c>
      <c r="J1625" s="56">
        <v>1.42</v>
      </c>
      <c r="K1625" s="74">
        <f t="shared" si="3"/>
        <v>0.469</v>
      </c>
      <c r="L1625" s="75">
        <f t="shared" si="4"/>
        <v>29</v>
      </c>
      <c r="M1625" s="75" t="str">
        <f t="shared" si="5"/>
        <v/>
      </c>
      <c r="N1625" s="75">
        <f t="shared" si="6"/>
        <v>290</v>
      </c>
      <c r="O1625" s="74">
        <f t="shared" si="7"/>
        <v>0.49</v>
      </c>
      <c r="P1625" s="74">
        <f t="shared" si="8"/>
        <v>1.42</v>
      </c>
    </row>
    <row r="1626">
      <c r="A1626" s="33" t="s">
        <v>148</v>
      </c>
      <c r="B1626" s="68" t="s">
        <v>186</v>
      </c>
      <c r="C1626" s="35" t="s">
        <v>60</v>
      </c>
      <c r="D1626" s="73" t="str">
        <f t="shared" si="2"/>
        <v>Europe/Russia-Europe/2012</v>
      </c>
      <c r="E1626" s="56">
        <v>0.541</v>
      </c>
      <c r="F1626" s="72">
        <v>18.0</v>
      </c>
      <c r="G1626" s="72">
        <v>111.0</v>
      </c>
      <c r="H1626" s="72">
        <v>177.0</v>
      </c>
      <c r="I1626" s="56">
        <v>0.638</v>
      </c>
      <c r="J1626" s="56">
        <v>1.453</v>
      </c>
      <c r="K1626" s="74">
        <f t="shared" si="3"/>
        <v>0.541</v>
      </c>
      <c r="L1626" s="75">
        <f t="shared" si="4"/>
        <v>18</v>
      </c>
      <c r="M1626" s="75">
        <f t="shared" si="5"/>
        <v>111</v>
      </c>
      <c r="N1626" s="75">
        <f t="shared" si="6"/>
        <v>177</v>
      </c>
      <c r="O1626" s="74">
        <f t="shared" si="7"/>
        <v>0.638</v>
      </c>
      <c r="P1626" s="74">
        <f t="shared" si="8"/>
        <v>1.453</v>
      </c>
    </row>
    <row r="1627">
      <c r="A1627" s="33" t="s">
        <v>148</v>
      </c>
      <c r="B1627" s="68" t="s">
        <v>187</v>
      </c>
      <c r="C1627" s="35" t="s">
        <v>48</v>
      </c>
      <c r="D1627" s="73" t="str">
        <f t="shared" si="2"/>
        <v>Europe/San Marino-Europe/2000</v>
      </c>
      <c r="E1627" s="59"/>
      <c r="F1627" s="69"/>
      <c r="G1627" s="69"/>
      <c r="H1627" s="69"/>
      <c r="I1627" s="56">
        <v>0.488</v>
      </c>
      <c r="J1627" s="56">
        <v>0.538</v>
      </c>
      <c r="K1627" s="74" t="str">
        <f t="shared" si="3"/>
        <v/>
      </c>
      <c r="L1627" s="75" t="str">
        <f t="shared" si="4"/>
        <v/>
      </c>
      <c r="M1627" s="75" t="str">
        <f t="shared" si="5"/>
        <v/>
      </c>
      <c r="N1627" s="75" t="str">
        <f t="shared" si="6"/>
        <v/>
      </c>
      <c r="O1627" s="74">
        <f t="shared" si="7"/>
        <v>0.488</v>
      </c>
      <c r="P1627" s="74">
        <f t="shared" si="8"/>
        <v>0.538</v>
      </c>
    </row>
    <row r="1628">
      <c r="A1628" s="33" t="s">
        <v>148</v>
      </c>
      <c r="B1628" s="68" t="s">
        <v>187</v>
      </c>
      <c r="C1628" s="35" t="s">
        <v>49</v>
      </c>
      <c r="D1628" s="73" t="str">
        <f t="shared" si="2"/>
        <v>Europe/San Marino-Europe/2001</v>
      </c>
      <c r="E1628" s="59"/>
      <c r="F1628" s="69"/>
      <c r="G1628" s="69"/>
      <c r="H1628" s="69"/>
      <c r="I1628" s="56">
        <v>0.503</v>
      </c>
      <c r="J1628" s="56">
        <v>0.577</v>
      </c>
      <c r="K1628" s="74" t="str">
        <f t="shared" si="3"/>
        <v/>
      </c>
      <c r="L1628" s="75" t="str">
        <f t="shared" si="4"/>
        <v/>
      </c>
      <c r="M1628" s="75" t="str">
        <f t="shared" si="5"/>
        <v/>
      </c>
      <c r="N1628" s="75" t="str">
        <f t="shared" si="6"/>
        <v/>
      </c>
      <c r="O1628" s="74">
        <f t="shared" si="7"/>
        <v>0.503</v>
      </c>
      <c r="P1628" s="74">
        <f t="shared" si="8"/>
        <v>0.577</v>
      </c>
    </row>
    <row r="1629">
      <c r="A1629" s="33" t="s">
        <v>148</v>
      </c>
      <c r="B1629" s="68" t="s">
        <v>187</v>
      </c>
      <c r="C1629" s="35" t="s">
        <v>50</v>
      </c>
      <c r="D1629" s="73" t="str">
        <f t="shared" si="2"/>
        <v>Europe/San Marino-Europe/2002</v>
      </c>
      <c r="E1629" s="59"/>
      <c r="F1629" s="69"/>
      <c r="G1629" s="69"/>
      <c r="H1629" s="69"/>
      <c r="I1629" s="56">
        <v>0.508</v>
      </c>
      <c r="J1629" s="56">
        <v>0.597</v>
      </c>
      <c r="K1629" s="74" t="str">
        <f t="shared" si="3"/>
        <v/>
      </c>
      <c r="L1629" s="75" t="str">
        <f t="shared" si="4"/>
        <v/>
      </c>
      <c r="M1629" s="75" t="str">
        <f t="shared" si="5"/>
        <v/>
      </c>
      <c r="N1629" s="75" t="str">
        <f t="shared" si="6"/>
        <v/>
      </c>
      <c r="O1629" s="74">
        <f t="shared" si="7"/>
        <v>0.508</v>
      </c>
      <c r="P1629" s="74">
        <f t="shared" si="8"/>
        <v>0.597</v>
      </c>
    </row>
    <row r="1630">
      <c r="A1630" s="33" t="s">
        <v>148</v>
      </c>
      <c r="B1630" s="68" t="s">
        <v>187</v>
      </c>
      <c r="C1630" s="35" t="s">
        <v>51</v>
      </c>
      <c r="D1630" s="73" t="str">
        <f t="shared" si="2"/>
        <v>Europe/San Marino-Europe/2003</v>
      </c>
      <c r="E1630" s="59"/>
      <c r="F1630" s="69"/>
      <c r="G1630" s="69"/>
      <c r="H1630" s="69"/>
      <c r="I1630" s="56">
        <v>0.5</v>
      </c>
      <c r="J1630" s="56">
        <v>0.589</v>
      </c>
      <c r="K1630" s="74" t="str">
        <f t="shared" si="3"/>
        <v/>
      </c>
      <c r="L1630" s="75" t="str">
        <f t="shared" si="4"/>
        <v/>
      </c>
      <c r="M1630" s="75" t="str">
        <f t="shared" si="5"/>
        <v/>
      </c>
      <c r="N1630" s="75" t="str">
        <f t="shared" si="6"/>
        <v/>
      </c>
      <c r="O1630" s="74">
        <f t="shared" si="7"/>
        <v>0.5</v>
      </c>
      <c r="P1630" s="74">
        <f t="shared" si="8"/>
        <v>0.589</v>
      </c>
    </row>
    <row r="1631">
      <c r="A1631" s="33" t="s">
        <v>148</v>
      </c>
      <c r="B1631" s="68" t="s">
        <v>187</v>
      </c>
      <c r="C1631" s="35" t="s">
        <v>52</v>
      </c>
      <c r="D1631" s="73" t="str">
        <f t="shared" si="2"/>
        <v>Europe/San Marino-Europe/2004</v>
      </c>
      <c r="E1631" s="59"/>
      <c r="F1631" s="69"/>
      <c r="G1631" s="69"/>
      <c r="H1631" s="69"/>
      <c r="I1631" s="56">
        <v>0.506</v>
      </c>
      <c r="J1631" s="56">
        <v>0.583</v>
      </c>
      <c r="K1631" s="74" t="str">
        <f t="shared" si="3"/>
        <v/>
      </c>
      <c r="L1631" s="75" t="str">
        <f t="shared" si="4"/>
        <v/>
      </c>
      <c r="M1631" s="75" t="str">
        <f t="shared" si="5"/>
        <v/>
      </c>
      <c r="N1631" s="75" t="str">
        <f t="shared" si="6"/>
        <v/>
      </c>
      <c r="O1631" s="74">
        <f t="shared" si="7"/>
        <v>0.506</v>
      </c>
      <c r="P1631" s="74">
        <f t="shared" si="8"/>
        <v>0.583</v>
      </c>
    </row>
    <row r="1632">
      <c r="A1632" s="33" t="s">
        <v>148</v>
      </c>
      <c r="B1632" s="68" t="s">
        <v>187</v>
      </c>
      <c r="C1632" s="35" t="s">
        <v>53</v>
      </c>
      <c r="D1632" s="73" t="str">
        <f t="shared" si="2"/>
        <v>Europe/San Marino-Europe/2005</v>
      </c>
      <c r="E1632" s="59"/>
      <c r="F1632" s="69"/>
      <c r="G1632" s="69"/>
      <c r="H1632" s="69"/>
      <c r="I1632" s="56">
        <v>0.503</v>
      </c>
      <c r="J1632" s="56">
        <v>0.576</v>
      </c>
      <c r="K1632" s="74" t="str">
        <f t="shared" si="3"/>
        <v/>
      </c>
      <c r="L1632" s="75" t="str">
        <f t="shared" si="4"/>
        <v/>
      </c>
      <c r="M1632" s="75" t="str">
        <f t="shared" si="5"/>
        <v/>
      </c>
      <c r="N1632" s="75" t="str">
        <f t="shared" si="6"/>
        <v/>
      </c>
      <c r="O1632" s="74">
        <f t="shared" si="7"/>
        <v>0.503</v>
      </c>
      <c r="P1632" s="74">
        <f t="shared" si="8"/>
        <v>0.576</v>
      </c>
    </row>
    <row r="1633">
      <c r="A1633" s="33" t="s">
        <v>148</v>
      </c>
      <c r="B1633" s="68" t="s">
        <v>187</v>
      </c>
      <c r="C1633" s="35" t="s">
        <v>54</v>
      </c>
      <c r="D1633" s="73" t="str">
        <f t="shared" si="2"/>
        <v>Europe/San Marino-Europe/2006</v>
      </c>
      <c r="E1633" s="59"/>
      <c r="F1633" s="69"/>
      <c r="G1633" s="69"/>
      <c r="H1633" s="69"/>
      <c r="I1633" s="56">
        <v>0.502</v>
      </c>
      <c r="J1633" s="56">
        <v>0.577</v>
      </c>
      <c r="K1633" s="74" t="str">
        <f t="shared" si="3"/>
        <v/>
      </c>
      <c r="L1633" s="75" t="str">
        <f t="shared" si="4"/>
        <v/>
      </c>
      <c r="M1633" s="75" t="str">
        <f t="shared" si="5"/>
        <v/>
      </c>
      <c r="N1633" s="75" t="str">
        <f t="shared" si="6"/>
        <v/>
      </c>
      <c r="O1633" s="74">
        <f t="shared" si="7"/>
        <v>0.502</v>
      </c>
      <c r="P1633" s="74">
        <f t="shared" si="8"/>
        <v>0.577</v>
      </c>
    </row>
    <row r="1634">
      <c r="A1634" s="33" t="s">
        <v>148</v>
      </c>
      <c r="B1634" s="68" t="s">
        <v>187</v>
      </c>
      <c r="C1634" s="35" t="s">
        <v>55</v>
      </c>
      <c r="D1634" s="73" t="str">
        <f t="shared" si="2"/>
        <v>Europe/San Marino-Europe/2007</v>
      </c>
      <c r="E1634" s="59"/>
      <c r="F1634" s="69"/>
      <c r="G1634" s="69"/>
      <c r="H1634" s="69"/>
      <c r="I1634" s="56">
        <v>0.504</v>
      </c>
      <c r="J1634" s="56">
        <v>0.576</v>
      </c>
      <c r="K1634" s="74" t="str">
        <f t="shared" si="3"/>
        <v/>
      </c>
      <c r="L1634" s="75" t="str">
        <f t="shared" si="4"/>
        <v/>
      </c>
      <c r="M1634" s="75" t="str">
        <f t="shared" si="5"/>
        <v/>
      </c>
      <c r="N1634" s="75" t="str">
        <f t="shared" si="6"/>
        <v/>
      </c>
      <c r="O1634" s="74">
        <f t="shared" si="7"/>
        <v>0.504</v>
      </c>
      <c r="P1634" s="74">
        <f t="shared" si="8"/>
        <v>0.576</v>
      </c>
    </row>
    <row r="1635">
      <c r="A1635" s="33" t="s">
        <v>148</v>
      </c>
      <c r="B1635" s="68" t="s">
        <v>187</v>
      </c>
      <c r="C1635" s="35" t="s">
        <v>56</v>
      </c>
      <c r="D1635" s="73" t="str">
        <f t="shared" si="2"/>
        <v>Europe/San Marino-Europe/2008</v>
      </c>
      <c r="E1635" s="59"/>
      <c r="F1635" s="69"/>
      <c r="G1635" s="69"/>
      <c r="H1635" s="69"/>
      <c r="I1635" s="56">
        <v>0.545</v>
      </c>
      <c r="J1635" s="56">
        <v>0.799</v>
      </c>
      <c r="K1635" s="74" t="str">
        <f t="shared" si="3"/>
        <v/>
      </c>
      <c r="L1635" s="75" t="str">
        <f t="shared" si="4"/>
        <v/>
      </c>
      <c r="M1635" s="75" t="str">
        <f t="shared" si="5"/>
        <v/>
      </c>
      <c r="N1635" s="75" t="str">
        <f t="shared" si="6"/>
        <v/>
      </c>
      <c r="O1635" s="74">
        <f t="shared" si="7"/>
        <v>0.545</v>
      </c>
      <c r="P1635" s="74">
        <f t="shared" si="8"/>
        <v>0.799</v>
      </c>
    </row>
    <row r="1636">
      <c r="A1636" s="33" t="s">
        <v>148</v>
      </c>
      <c r="B1636" s="68" t="s">
        <v>187</v>
      </c>
      <c r="C1636" s="35" t="s">
        <v>57</v>
      </c>
      <c r="D1636" s="73" t="str">
        <f t="shared" si="2"/>
        <v>Europe/San Marino-Europe/2009</v>
      </c>
      <c r="E1636" s="59"/>
      <c r="F1636" s="69"/>
      <c r="G1636" s="69"/>
      <c r="H1636" s="69"/>
      <c r="I1636" s="56">
        <v>0.542</v>
      </c>
      <c r="J1636" s="56">
        <v>0.976</v>
      </c>
      <c r="K1636" s="74" t="str">
        <f t="shared" si="3"/>
        <v/>
      </c>
      <c r="L1636" s="75" t="str">
        <f t="shared" si="4"/>
        <v/>
      </c>
      <c r="M1636" s="75" t="str">
        <f t="shared" si="5"/>
        <v/>
      </c>
      <c r="N1636" s="75" t="str">
        <f t="shared" si="6"/>
        <v/>
      </c>
      <c r="O1636" s="74">
        <f t="shared" si="7"/>
        <v>0.542</v>
      </c>
      <c r="P1636" s="74">
        <f t="shared" si="8"/>
        <v>0.976</v>
      </c>
    </row>
    <row r="1637">
      <c r="A1637" s="33" t="s">
        <v>148</v>
      </c>
      <c r="B1637" s="68" t="s">
        <v>187</v>
      </c>
      <c r="C1637" s="35" t="s">
        <v>58</v>
      </c>
      <c r="D1637" s="73" t="str">
        <f t="shared" si="2"/>
        <v>Europe/San Marino-Europe/2010</v>
      </c>
      <c r="E1637" s="59"/>
      <c r="F1637" s="69"/>
      <c r="G1637" s="69"/>
      <c r="H1637" s="69"/>
      <c r="I1637" s="59"/>
      <c r="J1637" s="56">
        <v>0.991</v>
      </c>
      <c r="K1637" s="74" t="str">
        <f t="shared" si="3"/>
        <v/>
      </c>
      <c r="L1637" s="75" t="str">
        <f t="shared" si="4"/>
        <v/>
      </c>
      <c r="M1637" s="75" t="str">
        <f t="shared" si="5"/>
        <v/>
      </c>
      <c r="N1637" s="75" t="str">
        <f t="shared" si="6"/>
        <v/>
      </c>
      <c r="O1637" s="74">
        <f t="shared" si="7"/>
        <v>0.542</v>
      </c>
      <c r="P1637" s="74">
        <f t="shared" si="8"/>
        <v>0.991</v>
      </c>
    </row>
    <row r="1638">
      <c r="A1638" s="33" t="s">
        <v>148</v>
      </c>
      <c r="B1638" s="68" t="s">
        <v>187</v>
      </c>
      <c r="C1638" s="35" t="s">
        <v>59</v>
      </c>
      <c r="D1638" s="73" t="str">
        <f t="shared" si="2"/>
        <v>Europe/San Marino-Europe/2011</v>
      </c>
      <c r="E1638" s="59"/>
      <c r="F1638" s="69"/>
      <c r="G1638" s="69"/>
      <c r="H1638" s="69"/>
      <c r="I1638" s="56">
        <v>0.496</v>
      </c>
      <c r="J1638" s="56">
        <v>1.142</v>
      </c>
      <c r="K1638" s="74" t="str">
        <f t="shared" si="3"/>
        <v/>
      </c>
      <c r="L1638" s="75" t="str">
        <f t="shared" si="4"/>
        <v/>
      </c>
      <c r="M1638" s="75" t="str">
        <f t="shared" si="5"/>
        <v/>
      </c>
      <c r="N1638" s="75" t="str">
        <f t="shared" si="6"/>
        <v/>
      </c>
      <c r="O1638" s="74">
        <f t="shared" si="7"/>
        <v>0.496</v>
      </c>
      <c r="P1638" s="74">
        <f t="shared" si="8"/>
        <v>1.142</v>
      </c>
    </row>
    <row r="1639">
      <c r="A1639" s="33" t="s">
        <v>148</v>
      </c>
      <c r="B1639" s="68" t="s">
        <v>187</v>
      </c>
      <c r="C1639" s="35" t="s">
        <v>60</v>
      </c>
      <c r="D1639" s="73" t="str">
        <f t="shared" si="2"/>
        <v>Europe/San Marino-Europe/2012</v>
      </c>
      <c r="E1639" s="56">
        <v>0.422</v>
      </c>
      <c r="F1639" s="72">
        <v>40.0</v>
      </c>
      <c r="G1639" s="72">
        <v>74.0</v>
      </c>
      <c r="H1639" s="72">
        <v>52.0</v>
      </c>
      <c r="I1639" s="56">
        <v>0.509</v>
      </c>
      <c r="J1639" s="56">
        <v>1.152</v>
      </c>
      <c r="K1639" s="74">
        <f t="shared" si="3"/>
        <v>0.422</v>
      </c>
      <c r="L1639" s="75">
        <f t="shared" si="4"/>
        <v>40</v>
      </c>
      <c r="M1639" s="75">
        <f t="shared" si="5"/>
        <v>74</v>
      </c>
      <c r="N1639" s="75">
        <f t="shared" si="6"/>
        <v>52</v>
      </c>
      <c r="O1639" s="74">
        <f t="shared" si="7"/>
        <v>0.509</v>
      </c>
      <c r="P1639" s="74">
        <f t="shared" si="8"/>
        <v>1.152</v>
      </c>
    </row>
    <row r="1640">
      <c r="A1640" s="33" t="s">
        <v>148</v>
      </c>
      <c r="B1640" s="68" t="s">
        <v>188</v>
      </c>
      <c r="C1640" s="35" t="s">
        <v>48</v>
      </c>
      <c r="D1640" s="73" t="str">
        <f t="shared" si="2"/>
        <v>Europe/Serbia-Europe/2000</v>
      </c>
      <c r="E1640" s="59"/>
      <c r="F1640" s="69"/>
      <c r="G1640" s="69"/>
      <c r="H1640" s="69"/>
      <c r="I1640" s="59"/>
      <c r="J1640" s="59"/>
      <c r="K1640" s="74" t="str">
        <f t="shared" si="3"/>
        <v/>
      </c>
      <c r="L1640" s="75" t="str">
        <f t="shared" si="4"/>
        <v/>
      </c>
      <c r="M1640" s="75" t="str">
        <f t="shared" si="5"/>
        <v/>
      </c>
      <c r="N1640" s="75" t="str">
        <f t="shared" si="6"/>
        <v/>
      </c>
      <c r="O1640" s="74" t="str">
        <f t="shared" si="7"/>
        <v/>
      </c>
      <c r="P1640" s="74" t="str">
        <f t="shared" si="8"/>
        <v/>
      </c>
    </row>
    <row r="1641">
      <c r="A1641" s="33" t="s">
        <v>148</v>
      </c>
      <c r="B1641" s="68" t="s">
        <v>188</v>
      </c>
      <c r="C1641" s="35" t="s">
        <v>49</v>
      </c>
      <c r="D1641" s="73" t="str">
        <f t="shared" si="2"/>
        <v>Europe/Serbia-Europe/2001</v>
      </c>
      <c r="E1641" s="59"/>
      <c r="F1641" s="69"/>
      <c r="G1641" s="69"/>
      <c r="H1641" s="69"/>
      <c r="I1641" s="59"/>
      <c r="J1641" s="59"/>
      <c r="K1641" s="74" t="str">
        <f t="shared" si="3"/>
        <v/>
      </c>
      <c r="L1641" s="75" t="str">
        <f t="shared" si="4"/>
        <v/>
      </c>
      <c r="M1641" s="75" t="str">
        <f t="shared" si="5"/>
        <v/>
      </c>
      <c r="N1641" s="75" t="str">
        <f t="shared" si="6"/>
        <v/>
      </c>
      <c r="O1641" s="74" t="str">
        <f t="shared" si="7"/>
        <v/>
      </c>
      <c r="P1641" s="74" t="str">
        <f t="shared" si="8"/>
        <v/>
      </c>
    </row>
    <row r="1642">
      <c r="A1642" s="33" t="s">
        <v>148</v>
      </c>
      <c r="B1642" s="68" t="s">
        <v>188</v>
      </c>
      <c r="C1642" s="35" t="s">
        <v>50</v>
      </c>
      <c r="D1642" s="73" t="str">
        <f t="shared" si="2"/>
        <v>Europe/Serbia-Europe/2002</v>
      </c>
      <c r="E1642" s="59"/>
      <c r="F1642" s="69"/>
      <c r="G1642" s="69"/>
      <c r="H1642" s="69"/>
      <c r="I1642" s="59"/>
      <c r="J1642" s="59"/>
      <c r="K1642" s="74" t="str">
        <f t="shared" si="3"/>
        <v/>
      </c>
      <c r="L1642" s="75" t="str">
        <f t="shared" si="4"/>
        <v/>
      </c>
      <c r="M1642" s="75" t="str">
        <f t="shared" si="5"/>
        <v/>
      </c>
      <c r="N1642" s="75" t="str">
        <f t="shared" si="6"/>
        <v/>
      </c>
      <c r="O1642" s="74" t="str">
        <f t="shared" si="7"/>
        <v/>
      </c>
      <c r="P1642" s="74" t="str">
        <f t="shared" si="8"/>
        <v/>
      </c>
    </row>
    <row r="1643">
      <c r="A1643" s="33" t="s">
        <v>148</v>
      </c>
      <c r="B1643" s="68" t="s">
        <v>188</v>
      </c>
      <c r="C1643" s="35" t="s">
        <v>51</v>
      </c>
      <c r="D1643" s="73" t="str">
        <f t="shared" si="2"/>
        <v>Europe/Serbia-Europe/2003</v>
      </c>
      <c r="E1643" s="59"/>
      <c r="F1643" s="72">
        <v>56.0</v>
      </c>
      <c r="G1643" s="69"/>
      <c r="H1643" s="69"/>
      <c r="I1643" s="59"/>
      <c r="J1643" s="59"/>
      <c r="K1643" s="74" t="str">
        <f t="shared" si="3"/>
        <v/>
      </c>
      <c r="L1643" s="75">
        <f t="shared" si="4"/>
        <v>56</v>
      </c>
      <c r="M1643" s="75" t="str">
        <f t="shared" si="5"/>
        <v/>
      </c>
      <c r="N1643" s="75" t="str">
        <f t="shared" si="6"/>
        <v/>
      </c>
      <c r="O1643" s="74" t="str">
        <f t="shared" si="7"/>
        <v/>
      </c>
      <c r="P1643" s="74" t="str">
        <f t="shared" si="8"/>
        <v/>
      </c>
    </row>
    <row r="1644">
      <c r="A1644" s="33" t="s">
        <v>148</v>
      </c>
      <c r="B1644" s="68" t="s">
        <v>188</v>
      </c>
      <c r="C1644" s="35" t="s">
        <v>52</v>
      </c>
      <c r="D1644" s="73" t="str">
        <f t="shared" si="2"/>
        <v>Europe/Serbia-Europe/2004</v>
      </c>
      <c r="E1644" s="59"/>
      <c r="F1644" s="72">
        <v>56.0</v>
      </c>
      <c r="G1644" s="69"/>
      <c r="H1644" s="69"/>
      <c r="I1644" s="56">
        <v>0.235</v>
      </c>
      <c r="J1644" s="56">
        <v>0.472</v>
      </c>
      <c r="K1644" s="74" t="str">
        <f t="shared" si="3"/>
        <v/>
      </c>
      <c r="L1644" s="75">
        <f t="shared" si="4"/>
        <v>56</v>
      </c>
      <c r="M1644" s="75" t="str">
        <f t="shared" si="5"/>
        <v/>
      </c>
      <c r="N1644" s="75" t="str">
        <f t="shared" si="6"/>
        <v/>
      </c>
      <c r="O1644" s="74">
        <f t="shared" si="7"/>
        <v>0.235</v>
      </c>
      <c r="P1644" s="74">
        <f t="shared" si="8"/>
        <v>0.472</v>
      </c>
    </row>
    <row r="1645">
      <c r="A1645" s="33" t="s">
        <v>148</v>
      </c>
      <c r="B1645" s="68" t="s">
        <v>188</v>
      </c>
      <c r="C1645" s="35" t="s">
        <v>53</v>
      </c>
      <c r="D1645" s="73" t="str">
        <f t="shared" si="2"/>
        <v>Europe/Serbia-Europe/2005</v>
      </c>
      <c r="E1645" s="56">
        <v>0.358</v>
      </c>
      <c r="F1645" s="72">
        <v>23.0</v>
      </c>
      <c r="G1645" s="69"/>
      <c r="H1645" s="72">
        <v>279.0</v>
      </c>
      <c r="I1645" s="56">
        <v>0.263</v>
      </c>
      <c r="J1645" s="56">
        <v>0.67</v>
      </c>
      <c r="K1645" s="74">
        <f t="shared" si="3"/>
        <v>0.358</v>
      </c>
      <c r="L1645" s="75">
        <f t="shared" si="4"/>
        <v>23</v>
      </c>
      <c r="M1645" s="75" t="str">
        <f t="shared" si="5"/>
        <v/>
      </c>
      <c r="N1645" s="75">
        <f t="shared" si="6"/>
        <v>279</v>
      </c>
      <c r="O1645" s="74">
        <f t="shared" si="7"/>
        <v>0.263</v>
      </c>
      <c r="P1645" s="74">
        <f t="shared" si="8"/>
        <v>0.67</v>
      </c>
    </row>
    <row r="1646">
      <c r="A1646" s="33" t="s">
        <v>148</v>
      </c>
      <c r="B1646" s="68" t="s">
        <v>188</v>
      </c>
      <c r="C1646" s="35" t="s">
        <v>54</v>
      </c>
      <c r="D1646" s="73" t="str">
        <f t="shared" si="2"/>
        <v>Europe/Serbia-Europe/2006</v>
      </c>
      <c r="E1646" s="56">
        <v>0.358</v>
      </c>
      <c r="F1646" s="72">
        <v>23.0</v>
      </c>
      <c r="G1646" s="69"/>
      <c r="H1646" s="72">
        <v>279.0</v>
      </c>
      <c r="I1646" s="56">
        <v>0.272</v>
      </c>
      <c r="J1646" s="56">
        <v>0.815</v>
      </c>
      <c r="K1646" s="74">
        <f t="shared" si="3"/>
        <v>0.358</v>
      </c>
      <c r="L1646" s="75">
        <f t="shared" si="4"/>
        <v>23</v>
      </c>
      <c r="M1646" s="75" t="str">
        <f t="shared" si="5"/>
        <v/>
      </c>
      <c r="N1646" s="75">
        <f t="shared" si="6"/>
        <v>279</v>
      </c>
      <c r="O1646" s="74">
        <f t="shared" si="7"/>
        <v>0.272</v>
      </c>
      <c r="P1646" s="74">
        <f t="shared" si="8"/>
        <v>0.815</v>
      </c>
    </row>
    <row r="1647">
      <c r="A1647" s="33" t="s">
        <v>148</v>
      </c>
      <c r="B1647" s="68" t="s">
        <v>188</v>
      </c>
      <c r="C1647" s="35" t="s">
        <v>55</v>
      </c>
      <c r="D1647" s="73" t="str">
        <f t="shared" si="2"/>
        <v>Europe/Serbia-Europe/2007</v>
      </c>
      <c r="E1647" s="56">
        <v>0.358</v>
      </c>
      <c r="F1647" s="72">
        <v>23.0</v>
      </c>
      <c r="G1647" s="69"/>
      <c r="H1647" s="72">
        <v>279.0</v>
      </c>
      <c r="I1647" s="56">
        <v>0.332</v>
      </c>
      <c r="J1647" s="56">
        <v>1.045</v>
      </c>
      <c r="K1647" s="74">
        <f t="shared" si="3"/>
        <v>0.358</v>
      </c>
      <c r="L1647" s="75">
        <f t="shared" si="4"/>
        <v>23</v>
      </c>
      <c r="M1647" s="75" t="str">
        <f t="shared" si="5"/>
        <v/>
      </c>
      <c r="N1647" s="75">
        <f t="shared" si="6"/>
        <v>279</v>
      </c>
      <c r="O1647" s="74">
        <f t="shared" si="7"/>
        <v>0.332</v>
      </c>
      <c r="P1647" s="74">
        <f t="shared" si="8"/>
        <v>1.045</v>
      </c>
    </row>
    <row r="1648">
      <c r="A1648" s="33" t="s">
        <v>148</v>
      </c>
      <c r="B1648" s="68" t="s">
        <v>188</v>
      </c>
      <c r="C1648" s="35" t="s">
        <v>56</v>
      </c>
      <c r="D1648" s="73" t="str">
        <f t="shared" si="2"/>
        <v>Europe/Serbia-Europe/2008</v>
      </c>
      <c r="E1648" s="56">
        <v>0.34</v>
      </c>
      <c r="F1648" s="72">
        <v>23.0</v>
      </c>
      <c r="G1648" s="69"/>
      <c r="H1648" s="72">
        <v>279.0</v>
      </c>
      <c r="I1648" s="56">
        <v>0.356</v>
      </c>
      <c r="J1648" s="56">
        <v>1.198</v>
      </c>
      <c r="K1648" s="74">
        <f t="shared" si="3"/>
        <v>0.34</v>
      </c>
      <c r="L1648" s="75">
        <f t="shared" si="4"/>
        <v>23</v>
      </c>
      <c r="M1648" s="75" t="str">
        <f t="shared" si="5"/>
        <v/>
      </c>
      <c r="N1648" s="75">
        <f t="shared" si="6"/>
        <v>279</v>
      </c>
      <c r="O1648" s="74">
        <f t="shared" si="7"/>
        <v>0.356</v>
      </c>
      <c r="P1648" s="74">
        <f t="shared" si="8"/>
        <v>1.198</v>
      </c>
    </row>
    <row r="1649">
      <c r="A1649" s="33" t="s">
        <v>148</v>
      </c>
      <c r="B1649" s="68" t="s">
        <v>188</v>
      </c>
      <c r="C1649" s="35" t="s">
        <v>57</v>
      </c>
      <c r="D1649" s="73" t="str">
        <f t="shared" si="2"/>
        <v>Europe/Serbia-Europe/2009</v>
      </c>
      <c r="E1649" s="56">
        <v>0.34</v>
      </c>
      <c r="F1649" s="72">
        <v>13.0</v>
      </c>
      <c r="G1649" s="69"/>
      <c r="H1649" s="72">
        <v>279.0</v>
      </c>
      <c r="I1649" s="56">
        <v>0.381</v>
      </c>
      <c r="J1649" s="56">
        <v>1.244</v>
      </c>
      <c r="K1649" s="74">
        <f t="shared" si="3"/>
        <v>0.34</v>
      </c>
      <c r="L1649" s="75">
        <f t="shared" si="4"/>
        <v>13</v>
      </c>
      <c r="M1649" s="75" t="str">
        <f t="shared" si="5"/>
        <v/>
      </c>
      <c r="N1649" s="75">
        <f t="shared" si="6"/>
        <v>279</v>
      </c>
      <c r="O1649" s="74">
        <f t="shared" si="7"/>
        <v>0.381</v>
      </c>
      <c r="P1649" s="74">
        <f t="shared" si="8"/>
        <v>1.244</v>
      </c>
    </row>
    <row r="1650">
      <c r="A1650" s="33" t="s">
        <v>148</v>
      </c>
      <c r="B1650" s="68" t="s">
        <v>188</v>
      </c>
      <c r="C1650" s="35" t="s">
        <v>58</v>
      </c>
      <c r="D1650" s="73" t="str">
        <f t="shared" si="2"/>
        <v>Europe/Serbia-Europe/2010</v>
      </c>
      <c r="E1650" s="56">
        <v>0.34</v>
      </c>
      <c r="F1650" s="72">
        <v>13.0</v>
      </c>
      <c r="G1650" s="69"/>
      <c r="H1650" s="72">
        <v>279.0</v>
      </c>
      <c r="I1650" s="56">
        <v>0.409</v>
      </c>
      <c r="J1650" s="56">
        <v>1.253</v>
      </c>
      <c r="K1650" s="74">
        <f t="shared" si="3"/>
        <v>0.34</v>
      </c>
      <c r="L1650" s="75">
        <f t="shared" si="4"/>
        <v>13</v>
      </c>
      <c r="M1650" s="75" t="str">
        <f t="shared" si="5"/>
        <v/>
      </c>
      <c r="N1650" s="75">
        <f t="shared" si="6"/>
        <v>279</v>
      </c>
      <c r="O1650" s="74">
        <f t="shared" si="7"/>
        <v>0.409</v>
      </c>
      <c r="P1650" s="74">
        <f t="shared" si="8"/>
        <v>1.253</v>
      </c>
    </row>
    <row r="1651">
      <c r="A1651" s="33" t="s">
        <v>148</v>
      </c>
      <c r="B1651" s="68" t="s">
        <v>188</v>
      </c>
      <c r="C1651" s="35" t="s">
        <v>59</v>
      </c>
      <c r="D1651" s="73" t="str">
        <f t="shared" si="2"/>
        <v>Europe/Serbia-Europe/2011</v>
      </c>
      <c r="E1651" s="56">
        <v>0.34</v>
      </c>
      <c r="F1651" s="72">
        <v>13.0</v>
      </c>
      <c r="G1651" s="69"/>
      <c r="H1651" s="72">
        <v>279.0</v>
      </c>
      <c r="I1651" s="56">
        <v>0.422</v>
      </c>
      <c r="J1651" s="56">
        <v>1.302</v>
      </c>
      <c r="K1651" s="74">
        <f t="shared" si="3"/>
        <v>0.34</v>
      </c>
      <c r="L1651" s="75">
        <f t="shared" si="4"/>
        <v>13</v>
      </c>
      <c r="M1651" s="75" t="str">
        <f t="shared" si="5"/>
        <v/>
      </c>
      <c r="N1651" s="75">
        <f t="shared" si="6"/>
        <v>279</v>
      </c>
      <c r="O1651" s="74">
        <f t="shared" si="7"/>
        <v>0.422</v>
      </c>
      <c r="P1651" s="74">
        <f t="shared" si="8"/>
        <v>1.302</v>
      </c>
    </row>
    <row r="1652">
      <c r="A1652" s="33" t="s">
        <v>148</v>
      </c>
      <c r="B1652" s="68" t="s">
        <v>188</v>
      </c>
      <c r="C1652" s="35" t="s">
        <v>60</v>
      </c>
      <c r="D1652" s="73" t="str">
        <f t="shared" si="2"/>
        <v>Europe/Serbia-Europe/2012</v>
      </c>
      <c r="E1652" s="56">
        <v>0.34</v>
      </c>
      <c r="F1652" s="72">
        <v>12.0</v>
      </c>
      <c r="G1652" s="72">
        <v>87.0</v>
      </c>
      <c r="H1652" s="72">
        <v>279.0</v>
      </c>
      <c r="I1652" s="56">
        <v>0.481</v>
      </c>
      <c r="J1652" s="56">
        <v>1.178</v>
      </c>
      <c r="K1652" s="74">
        <f t="shared" si="3"/>
        <v>0.34</v>
      </c>
      <c r="L1652" s="75">
        <f t="shared" si="4"/>
        <v>12</v>
      </c>
      <c r="M1652" s="75">
        <f t="shared" si="5"/>
        <v>87</v>
      </c>
      <c r="N1652" s="75">
        <f t="shared" si="6"/>
        <v>279</v>
      </c>
      <c r="O1652" s="74">
        <f t="shared" si="7"/>
        <v>0.481</v>
      </c>
      <c r="P1652" s="74">
        <f t="shared" si="8"/>
        <v>1.178</v>
      </c>
    </row>
    <row r="1653">
      <c r="A1653" s="33" t="s">
        <v>148</v>
      </c>
      <c r="B1653" s="68" t="s">
        <v>189</v>
      </c>
      <c r="C1653" s="35" t="s">
        <v>48</v>
      </c>
      <c r="D1653" s="73" t="str">
        <f t="shared" si="2"/>
        <v>Europe/Slovakia-Europe/2000</v>
      </c>
      <c r="E1653" s="59"/>
      <c r="F1653" s="69"/>
      <c r="G1653" s="69"/>
      <c r="H1653" s="69"/>
      <c r="I1653" s="56">
        <v>0.094</v>
      </c>
      <c r="J1653" s="56">
        <v>0.231</v>
      </c>
      <c r="K1653" s="74" t="str">
        <f t="shared" si="3"/>
        <v/>
      </c>
      <c r="L1653" s="75" t="str">
        <f t="shared" si="4"/>
        <v/>
      </c>
      <c r="M1653" s="75" t="str">
        <f t="shared" si="5"/>
        <v/>
      </c>
      <c r="N1653" s="75" t="str">
        <f t="shared" si="6"/>
        <v/>
      </c>
      <c r="O1653" s="74">
        <f t="shared" si="7"/>
        <v>0.094</v>
      </c>
      <c r="P1653" s="74">
        <f t="shared" si="8"/>
        <v>0.231</v>
      </c>
    </row>
    <row r="1654">
      <c r="A1654" s="33" t="s">
        <v>148</v>
      </c>
      <c r="B1654" s="68" t="s">
        <v>189</v>
      </c>
      <c r="C1654" s="35" t="s">
        <v>49</v>
      </c>
      <c r="D1654" s="73" t="str">
        <f t="shared" si="2"/>
        <v>Europe/Slovakia-Europe/2001</v>
      </c>
      <c r="E1654" s="59"/>
      <c r="F1654" s="69"/>
      <c r="G1654" s="69"/>
      <c r="H1654" s="69"/>
      <c r="I1654" s="56">
        <v>0.125</v>
      </c>
      <c r="J1654" s="56">
        <v>0.399</v>
      </c>
      <c r="K1654" s="74" t="str">
        <f t="shared" si="3"/>
        <v/>
      </c>
      <c r="L1654" s="75" t="str">
        <f t="shared" si="4"/>
        <v/>
      </c>
      <c r="M1654" s="75" t="str">
        <f t="shared" si="5"/>
        <v/>
      </c>
      <c r="N1654" s="75" t="str">
        <f t="shared" si="6"/>
        <v/>
      </c>
      <c r="O1654" s="74">
        <f t="shared" si="7"/>
        <v>0.125</v>
      </c>
      <c r="P1654" s="74">
        <f t="shared" si="8"/>
        <v>0.399</v>
      </c>
    </row>
    <row r="1655">
      <c r="A1655" s="33" t="s">
        <v>148</v>
      </c>
      <c r="B1655" s="68" t="s">
        <v>189</v>
      </c>
      <c r="C1655" s="35" t="s">
        <v>50</v>
      </c>
      <c r="D1655" s="73" t="str">
        <f t="shared" si="2"/>
        <v>Europe/Slovakia-Europe/2002</v>
      </c>
      <c r="E1655" s="59"/>
      <c r="F1655" s="69"/>
      <c r="G1655" s="69"/>
      <c r="H1655" s="69"/>
      <c r="I1655" s="56">
        <v>0.401</v>
      </c>
      <c r="J1655" s="56">
        <v>0.543</v>
      </c>
      <c r="K1655" s="74" t="str">
        <f t="shared" si="3"/>
        <v/>
      </c>
      <c r="L1655" s="75" t="str">
        <f t="shared" si="4"/>
        <v/>
      </c>
      <c r="M1655" s="75" t="str">
        <f t="shared" si="5"/>
        <v/>
      </c>
      <c r="N1655" s="75" t="str">
        <f t="shared" si="6"/>
        <v/>
      </c>
      <c r="O1655" s="74">
        <f t="shared" si="7"/>
        <v>0.401</v>
      </c>
      <c r="P1655" s="74">
        <f t="shared" si="8"/>
        <v>0.543</v>
      </c>
    </row>
    <row r="1656">
      <c r="A1656" s="33" t="s">
        <v>148</v>
      </c>
      <c r="B1656" s="68" t="s">
        <v>189</v>
      </c>
      <c r="C1656" s="35" t="s">
        <v>51</v>
      </c>
      <c r="D1656" s="73" t="str">
        <f t="shared" si="2"/>
        <v>Europe/Slovakia-Europe/2003</v>
      </c>
      <c r="E1656" s="59"/>
      <c r="F1656" s="72">
        <v>103.0</v>
      </c>
      <c r="G1656" s="69"/>
      <c r="H1656" s="69"/>
      <c r="I1656" s="56">
        <v>0.43</v>
      </c>
      <c r="J1656" s="56">
        <v>0.683</v>
      </c>
      <c r="K1656" s="74" t="str">
        <f t="shared" si="3"/>
        <v/>
      </c>
      <c r="L1656" s="75">
        <f t="shared" si="4"/>
        <v>103</v>
      </c>
      <c r="M1656" s="75" t="str">
        <f t="shared" si="5"/>
        <v/>
      </c>
      <c r="N1656" s="75" t="str">
        <f t="shared" si="6"/>
        <v/>
      </c>
      <c r="O1656" s="74">
        <f t="shared" si="7"/>
        <v>0.43</v>
      </c>
      <c r="P1656" s="74">
        <f t="shared" si="8"/>
        <v>0.683</v>
      </c>
    </row>
    <row r="1657">
      <c r="A1657" s="33" t="s">
        <v>148</v>
      </c>
      <c r="B1657" s="68" t="s">
        <v>189</v>
      </c>
      <c r="C1657" s="35" t="s">
        <v>52</v>
      </c>
      <c r="D1657" s="73" t="str">
        <f t="shared" si="2"/>
        <v>Europe/Slovakia-Europe/2004</v>
      </c>
      <c r="E1657" s="59"/>
      <c r="F1657" s="72">
        <v>52.0</v>
      </c>
      <c r="G1657" s="69"/>
      <c r="H1657" s="69"/>
      <c r="I1657" s="56">
        <v>0.529</v>
      </c>
      <c r="J1657" s="56">
        <v>0.793</v>
      </c>
      <c r="K1657" s="74" t="str">
        <f t="shared" si="3"/>
        <v/>
      </c>
      <c r="L1657" s="75">
        <f t="shared" si="4"/>
        <v>52</v>
      </c>
      <c r="M1657" s="75" t="str">
        <f t="shared" si="5"/>
        <v/>
      </c>
      <c r="N1657" s="75" t="str">
        <f t="shared" si="6"/>
        <v/>
      </c>
      <c r="O1657" s="74">
        <f t="shared" si="7"/>
        <v>0.529</v>
      </c>
      <c r="P1657" s="74">
        <f t="shared" si="8"/>
        <v>0.793</v>
      </c>
    </row>
    <row r="1658">
      <c r="A1658" s="33" t="s">
        <v>148</v>
      </c>
      <c r="B1658" s="68" t="s">
        <v>189</v>
      </c>
      <c r="C1658" s="35" t="s">
        <v>53</v>
      </c>
      <c r="D1658" s="73" t="str">
        <f t="shared" si="2"/>
        <v>Europe/Slovakia-Europe/2005</v>
      </c>
      <c r="E1658" s="56">
        <v>0.487</v>
      </c>
      <c r="F1658" s="72">
        <v>27.0</v>
      </c>
      <c r="G1658" s="69"/>
      <c r="H1658" s="72">
        <v>325.0</v>
      </c>
      <c r="I1658" s="56">
        <v>0.552</v>
      </c>
      <c r="J1658" s="56">
        <v>0.842</v>
      </c>
      <c r="K1658" s="74">
        <f t="shared" si="3"/>
        <v>0.487</v>
      </c>
      <c r="L1658" s="75">
        <f t="shared" si="4"/>
        <v>27</v>
      </c>
      <c r="M1658" s="75" t="str">
        <f t="shared" si="5"/>
        <v/>
      </c>
      <c r="N1658" s="75">
        <f t="shared" si="6"/>
        <v>325</v>
      </c>
      <c r="O1658" s="74">
        <f t="shared" si="7"/>
        <v>0.552</v>
      </c>
      <c r="P1658" s="74">
        <f t="shared" si="8"/>
        <v>0.842</v>
      </c>
    </row>
    <row r="1659">
      <c r="A1659" s="33" t="s">
        <v>148</v>
      </c>
      <c r="B1659" s="68" t="s">
        <v>189</v>
      </c>
      <c r="C1659" s="35" t="s">
        <v>54</v>
      </c>
      <c r="D1659" s="73" t="str">
        <f t="shared" si="2"/>
        <v>Europe/Slovakia-Europe/2006</v>
      </c>
      <c r="E1659" s="56">
        <v>0.473</v>
      </c>
      <c r="F1659" s="72">
        <v>27.0</v>
      </c>
      <c r="G1659" s="69"/>
      <c r="H1659" s="72">
        <v>325.0</v>
      </c>
      <c r="I1659" s="56">
        <v>0.561</v>
      </c>
      <c r="J1659" s="56">
        <v>0.907</v>
      </c>
      <c r="K1659" s="74">
        <f t="shared" si="3"/>
        <v>0.473</v>
      </c>
      <c r="L1659" s="75">
        <f t="shared" si="4"/>
        <v>27</v>
      </c>
      <c r="M1659" s="75" t="str">
        <f t="shared" si="5"/>
        <v/>
      </c>
      <c r="N1659" s="75">
        <f t="shared" si="6"/>
        <v>325</v>
      </c>
      <c r="O1659" s="74">
        <f t="shared" si="7"/>
        <v>0.561</v>
      </c>
      <c r="P1659" s="74">
        <f t="shared" si="8"/>
        <v>0.907</v>
      </c>
    </row>
    <row r="1660">
      <c r="A1660" s="33" t="s">
        <v>148</v>
      </c>
      <c r="B1660" s="68" t="s">
        <v>189</v>
      </c>
      <c r="C1660" s="35" t="s">
        <v>55</v>
      </c>
      <c r="D1660" s="73" t="str">
        <f t="shared" si="2"/>
        <v>Europe/Slovakia-Europe/2007</v>
      </c>
      <c r="E1660" s="56">
        <v>0.473</v>
      </c>
      <c r="F1660" s="72">
        <v>27.0</v>
      </c>
      <c r="G1660" s="69"/>
      <c r="H1660" s="72">
        <v>325.0</v>
      </c>
      <c r="I1660" s="56">
        <v>0.618</v>
      </c>
      <c r="J1660" s="56">
        <v>1.123</v>
      </c>
      <c r="K1660" s="74">
        <f t="shared" si="3"/>
        <v>0.473</v>
      </c>
      <c r="L1660" s="75">
        <f t="shared" si="4"/>
        <v>27</v>
      </c>
      <c r="M1660" s="75" t="str">
        <f t="shared" si="5"/>
        <v/>
      </c>
      <c r="N1660" s="75">
        <f t="shared" si="6"/>
        <v>325</v>
      </c>
      <c r="O1660" s="74">
        <f t="shared" si="7"/>
        <v>0.618</v>
      </c>
      <c r="P1660" s="74">
        <f t="shared" si="8"/>
        <v>1.123</v>
      </c>
    </row>
    <row r="1661">
      <c r="A1661" s="33" t="s">
        <v>148</v>
      </c>
      <c r="B1661" s="68" t="s">
        <v>189</v>
      </c>
      <c r="C1661" s="35" t="s">
        <v>56</v>
      </c>
      <c r="D1661" s="73" t="str">
        <f t="shared" si="2"/>
        <v>Europe/Slovakia-Europe/2008</v>
      </c>
      <c r="E1661" s="56">
        <v>0.465</v>
      </c>
      <c r="F1661" s="72">
        <v>18.0</v>
      </c>
      <c r="G1661" s="69"/>
      <c r="H1661" s="72">
        <v>325.0</v>
      </c>
      <c r="I1661" s="56">
        <v>0.661</v>
      </c>
      <c r="J1661" s="56">
        <v>1.019</v>
      </c>
      <c r="K1661" s="74">
        <f t="shared" si="3"/>
        <v>0.465</v>
      </c>
      <c r="L1661" s="75">
        <f t="shared" si="4"/>
        <v>18</v>
      </c>
      <c r="M1661" s="75" t="str">
        <f t="shared" si="5"/>
        <v/>
      </c>
      <c r="N1661" s="75">
        <f t="shared" si="6"/>
        <v>325</v>
      </c>
      <c r="O1661" s="74">
        <f t="shared" si="7"/>
        <v>0.661</v>
      </c>
      <c r="P1661" s="74">
        <f t="shared" si="8"/>
        <v>1.019</v>
      </c>
    </row>
    <row r="1662">
      <c r="A1662" s="33" t="s">
        <v>148</v>
      </c>
      <c r="B1662" s="68" t="s">
        <v>189</v>
      </c>
      <c r="C1662" s="35" t="s">
        <v>57</v>
      </c>
      <c r="D1662" s="73" t="str">
        <f t="shared" si="2"/>
        <v>Europe/Slovakia-Europe/2009</v>
      </c>
      <c r="E1662" s="56">
        <v>0.475</v>
      </c>
      <c r="F1662" s="72">
        <v>18.0</v>
      </c>
      <c r="G1662" s="69"/>
      <c r="H1662" s="72">
        <v>257.0</v>
      </c>
      <c r="I1662" s="56">
        <v>0.7</v>
      </c>
      <c r="J1662" s="56">
        <v>1.013</v>
      </c>
      <c r="K1662" s="74">
        <f t="shared" si="3"/>
        <v>0.475</v>
      </c>
      <c r="L1662" s="75">
        <f t="shared" si="4"/>
        <v>18</v>
      </c>
      <c r="M1662" s="75" t="str">
        <f t="shared" si="5"/>
        <v/>
      </c>
      <c r="N1662" s="75">
        <f t="shared" si="6"/>
        <v>257</v>
      </c>
      <c r="O1662" s="74">
        <f t="shared" si="7"/>
        <v>0.7</v>
      </c>
      <c r="P1662" s="74">
        <f t="shared" si="8"/>
        <v>1.013</v>
      </c>
    </row>
    <row r="1663">
      <c r="A1663" s="33" t="s">
        <v>148</v>
      </c>
      <c r="B1663" s="68" t="s">
        <v>189</v>
      </c>
      <c r="C1663" s="35" t="s">
        <v>58</v>
      </c>
      <c r="D1663" s="73" t="str">
        <f t="shared" si="2"/>
        <v>Europe/Slovakia-Europe/2010</v>
      </c>
      <c r="E1663" s="56">
        <v>0.474</v>
      </c>
      <c r="F1663" s="72">
        <v>18.0</v>
      </c>
      <c r="G1663" s="69"/>
      <c r="H1663" s="72">
        <v>257.0</v>
      </c>
      <c r="I1663" s="56">
        <v>0.757</v>
      </c>
      <c r="J1663" s="56">
        <v>1.09</v>
      </c>
      <c r="K1663" s="74">
        <f t="shared" si="3"/>
        <v>0.474</v>
      </c>
      <c r="L1663" s="75">
        <f t="shared" si="4"/>
        <v>18</v>
      </c>
      <c r="M1663" s="75" t="str">
        <f t="shared" si="5"/>
        <v/>
      </c>
      <c r="N1663" s="75">
        <f t="shared" si="6"/>
        <v>257</v>
      </c>
      <c r="O1663" s="74">
        <f t="shared" si="7"/>
        <v>0.757</v>
      </c>
      <c r="P1663" s="74">
        <f t="shared" si="8"/>
        <v>1.09</v>
      </c>
    </row>
    <row r="1664">
      <c r="A1664" s="33" t="s">
        <v>148</v>
      </c>
      <c r="B1664" s="68" t="s">
        <v>189</v>
      </c>
      <c r="C1664" s="35" t="s">
        <v>59</v>
      </c>
      <c r="D1664" s="73" t="str">
        <f t="shared" si="2"/>
        <v>Europe/Slovakia-Europe/2011</v>
      </c>
      <c r="E1664" s="56">
        <v>0.476</v>
      </c>
      <c r="F1664" s="72">
        <v>18.0</v>
      </c>
      <c r="G1664" s="69"/>
      <c r="H1664" s="72">
        <v>231.0</v>
      </c>
      <c r="I1664" s="56">
        <v>0.744</v>
      </c>
      <c r="J1664" s="56">
        <v>1.1</v>
      </c>
      <c r="K1664" s="74">
        <f t="shared" si="3"/>
        <v>0.476</v>
      </c>
      <c r="L1664" s="75">
        <f t="shared" si="4"/>
        <v>18</v>
      </c>
      <c r="M1664" s="75" t="str">
        <f t="shared" si="5"/>
        <v/>
      </c>
      <c r="N1664" s="75">
        <f t="shared" si="6"/>
        <v>231</v>
      </c>
      <c r="O1664" s="74">
        <f t="shared" si="7"/>
        <v>0.744</v>
      </c>
      <c r="P1664" s="74">
        <f t="shared" si="8"/>
        <v>1.1</v>
      </c>
    </row>
    <row r="1665">
      <c r="A1665" s="33" t="s">
        <v>148</v>
      </c>
      <c r="B1665" s="68" t="s">
        <v>189</v>
      </c>
      <c r="C1665" s="35" t="s">
        <v>60</v>
      </c>
      <c r="D1665" s="73" t="str">
        <f t="shared" si="2"/>
        <v>Europe/Slovakia-Europe/2012</v>
      </c>
      <c r="E1665" s="56">
        <v>0.471</v>
      </c>
      <c r="F1665" s="72">
        <v>14.0</v>
      </c>
      <c r="G1665" s="72">
        <v>43.0</v>
      </c>
      <c r="H1665" s="72">
        <v>207.0</v>
      </c>
      <c r="I1665" s="56">
        <v>0.767</v>
      </c>
      <c r="J1665" s="56">
        <v>1.119</v>
      </c>
      <c r="K1665" s="74">
        <f t="shared" si="3"/>
        <v>0.471</v>
      </c>
      <c r="L1665" s="75">
        <f t="shared" si="4"/>
        <v>14</v>
      </c>
      <c r="M1665" s="75">
        <f t="shared" si="5"/>
        <v>43</v>
      </c>
      <c r="N1665" s="75">
        <f t="shared" si="6"/>
        <v>207</v>
      </c>
      <c r="O1665" s="74">
        <f t="shared" si="7"/>
        <v>0.767</v>
      </c>
      <c r="P1665" s="74">
        <f t="shared" si="8"/>
        <v>1.119</v>
      </c>
    </row>
    <row r="1666">
      <c r="A1666" s="33" t="s">
        <v>148</v>
      </c>
      <c r="B1666" s="68" t="s">
        <v>190</v>
      </c>
      <c r="C1666" s="35" t="s">
        <v>48</v>
      </c>
      <c r="D1666" s="73" t="str">
        <f t="shared" si="2"/>
        <v>Europe/Slovenia-Europe/2000</v>
      </c>
      <c r="E1666" s="59"/>
      <c r="F1666" s="69"/>
      <c r="G1666" s="69"/>
      <c r="H1666" s="69"/>
      <c r="I1666" s="56">
        <v>0.151</v>
      </c>
      <c r="J1666" s="56">
        <v>0.611</v>
      </c>
      <c r="K1666" s="74" t="str">
        <f t="shared" si="3"/>
        <v/>
      </c>
      <c r="L1666" s="75" t="str">
        <f t="shared" si="4"/>
        <v/>
      </c>
      <c r="M1666" s="75" t="str">
        <f t="shared" si="5"/>
        <v/>
      </c>
      <c r="N1666" s="75" t="str">
        <f t="shared" si="6"/>
        <v/>
      </c>
      <c r="O1666" s="74">
        <f t="shared" si="7"/>
        <v>0.151</v>
      </c>
      <c r="P1666" s="74">
        <f t="shared" si="8"/>
        <v>0.611</v>
      </c>
    </row>
    <row r="1667">
      <c r="A1667" s="33" t="s">
        <v>148</v>
      </c>
      <c r="B1667" s="68" t="s">
        <v>190</v>
      </c>
      <c r="C1667" s="35" t="s">
        <v>49</v>
      </c>
      <c r="D1667" s="73" t="str">
        <f t="shared" si="2"/>
        <v>Europe/Slovenia-Europe/2001</v>
      </c>
      <c r="E1667" s="59"/>
      <c r="F1667" s="69"/>
      <c r="G1667" s="69"/>
      <c r="H1667" s="69"/>
      <c r="I1667" s="56">
        <v>0.302</v>
      </c>
      <c r="J1667" s="56">
        <v>0.739</v>
      </c>
      <c r="K1667" s="74" t="str">
        <f t="shared" si="3"/>
        <v/>
      </c>
      <c r="L1667" s="75" t="str">
        <f t="shared" si="4"/>
        <v/>
      </c>
      <c r="M1667" s="75" t="str">
        <f t="shared" si="5"/>
        <v/>
      </c>
      <c r="N1667" s="75" t="str">
        <f t="shared" si="6"/>
        <v/>
      </c>
      <c r="O1667" s="74">
        <f t="shared" si="7"/>
        <v>0.302</v>
      </c>
      <c r="P1667" s="74">
        <f t="shared" si="8"/>
        <v>0.739</v>
      </c>
    </row>
    <row r="1668">
      <c r="A1668" s="33" t="s">
        <v>148</v>
      </c>
      <c r="B1668" s="68" t="s">
        <v>190</v>
      </c>
      <c r="C1668" s="35" t="s">
        <v>50</v>
      </c>
      <c r="D1668" s="73" t="str">
        <f t="shared" si="2"/>
        <v>Europe/Slovenia-Europe/2002</v>
      </c>
      <c r="E1668" s="59"/>
      <c r="F1668" s="69"/>
      <c r="G1668" s="69"/>
      <c r="H1668" s="69"/>
      <c r="I1668" s="56">
        <v>0.278</v>
      </c>
      <c r="J1668" s="56">
        <v>0.838</v>
      </c>
      <c r="K1668" s="74" t="str">
        <f t="shared" si="3"/>
        <v/>
      </c>
      <c r="L1668" s="75" t="str">
        <f t="shared" si="4"/>
        <v/>
      </c>
      <c r="M1668" s="75" t="str">
        <f t="shared" si="5"/>
        <v/>
      </c>
      <c r="N1668" s="75" t="str">
        <f t="shared" si="6"/>
        <v/>
      </c>
      <c r="O1668" s="74">
        <f t="shared" si="7"/>
        <v>0.278</v>
      </c>
      <c r="P1668" s="74">
        <f t="shared" si="8"/>
        <v>0.838</v>
      </c>
    </row>
    <row r="1669">
      <c r="A1669" s="33" t="s">
        <v>148</v>
      </c>
      <c r="B1669" s="68" t="s">
        <v>190</v>
      </c>
      <c r="C1669" s="35" t="s">
        <v>51</v>
      </c>
      <c r="D1669" s="73" t="str">
        <f t="shared" si="2"/>
        <v>Europe/Slovenia-Europe/2003</v>
      </c>
      <c r="E1669" s="59"/>
      <c r="F1669" s="72">
        <v>60.0</v>
      </c>
      <c r="G1669" s="69"/>
      <c r="H1669" s="69"/>
      <c r="I1669" s="56">
        <v>0.319</v>
      </c>
      <c r="J1669" s="56">
        <v>0.873</v>
      </c>
      <c r="K1669" s="74" t="str">
        <f t="shared" si="3"/>
        <v/>
      </c>
      <c r="L1669" s="75">
        <f t="shared" si="4"/>
        <v>60</v>
      </c>
      <c r="M1669" s="75" t="str">
        <f t="shared" si="5"/>
        <v/>
      </c>
      <c r="N1669" s="75" t="str">
        <f t="shared" si="6"/>
        <v/>
      </c>
      <c r="O1669" s="74">
        <f t="shared" si="7"/>
        <v>0.319</v>
      </c>
      <c r="P1669" s="74">
        <f t="shared" si="8"/>
        <v>0.873</v>
      </c>
    </row>
    <row r="1670">
      <c r="A1670" s="33" t="s">
        <v>148</v>
      </c>
      <c r="B1670" s="68" t="s">
        <v>190</v>
      </c>
      <c r="C1670" s="35" t="s">
        <v>52</v>
      </c>
      <c r="D1670" s="73" t="str">
        <f t="shared" si="2"/>
        <v>Europe/Slovenia-Europe/2004</v>
      </c>
      <c r="E1670" s="59"/>
      <c r="F1670" s="72">
        <v>60.0</v>
      </c>
      <c r="G1670" s="69"/>
      <c r="H1670" s="69"/>
      <c r="I1670" s="56">
        <v>0.408</v>
      </c>
      <c r="J1670" s="56">
        <v>0.927</v>
      </c>
      <c r="K1670" s="74" t="str">
        <f t="shared" si="3"/>
        <v/>
      </c>
      <c r="L1670" s="75">
        <f t="shared" si="4"/>
        <v>60</v>
      </c>
      <c r="M1670" s="75" t="str">
        <f t="shared" si="5"/>
        <v/>
      </c>
      <c r="N1670" s="75" t="str">
        <f t="shared" si="6"/>
        <v/>
      </c>
      <c r="O1670" s="74">
        <f t="shared" si="7"/>
        <v>0.408</v>
      </c>
      <c r="P1670" s="74">
        <f t="shared" si="8"/>
        <v>0.927</v>
      </c>
    </row>
    <row r="1671">
      <c r="A1671" s="33" t="s">
        <v>148</v>
      </c>
      <c r="B1671" s="68" t="s">
        <v>190</v>
      </c>
      <c r="C1671" s="35" t="s">
        <v>53</v>
      </c>
      <c r="D1671" s="73" t="str">
        <f t="shared" si="2"/>
        <v>Europe/Slovenia-Europe/2005</v>
      </c>
      <c r="E1671" s="56">
        <v>0.392</v>
      </c>
      <c r="F1671" s="72">
        <v>60.0</v>
      </c>
      <c r="G1671" s="69"/>
      <c r="H1671" s="72">
        <v>260.0</v>
      </c>
      <c r="I1671" s="56">
        <v>0.468</v>
      </c>
      <c r="J1671" s="56">
        <v>0.879</v>
      </c>
      <c r="K1671" s="74">
        <f t="shared" si="3"/>
        <v>0.392</v>
      </c>
      <c r="L1671" s="75">
        <f t="shared" si="4"/>
        <v>60</v>
      </c>
      <c r="M1671" s="75" t="str">
        <f t="shared" si="5"/>
        <v/>
      </c>
      <c r="N1671" s="75">
        <f t="shared" si="6"/>
        <v>260</v>
      </c>
      <c r="O1671" s="74">
        <f t="shared" si="7"/>
        <v>0.468</v>
      </c>
      <c r="P1671" s="74">
        <f t="shared" si="8"/>
        <v>0.879</v>
      </c>
    </row>
    <row r="1672">
      <c r="A1672" s="33" t="s">
        <v>148</v>
      </c>
      <c r="B1672" s="68" t="s">
        <v>190</v>
      </c>
      <c r="C1672" s="35" t="s">
        <v>54</v>
      </c>
      <c r="D1672" s="73" t="str">
        <f t="shared" si="2"/>
        <v>Europe/Slovenia-Europe/2006</v>
      </c>
      <c r="E1672" s="56">
        <v>0.392</v>
      </c>
      <c r="F1672" s="72">
        <v>60.0</v>
      </c>
      <c r="G1672" s="69"/>
      <c r="H1672" s="72">
        <v>260.0</v>
      </c>
      <c r="I1672" s="56">
        <v>0.54</v>
      </c>
      <c r="J1672" s="56">
        <v>0.906</v>
      </c>
      <c r="K1672" s="74">
        <f t="shared" si="3"/>
        <v>0.392</v>
      </c>
      <c r="L1672" s="75">
        <f t="shared" si="4"/>
        <v>60</v>
      </c>
      <c r="M1672" s="75" t="str">
        <f t="shared" si="5"/>
        <v/>
      </c>
      <c r="N1672" s="75">
        <f t="shared" si="6"/>
        <v>260</v>
      </c>
      <c r="O1672" s="74">
        <f t="shared" si="7"/>
        <v>0.54</v>
      </c>
      <c r="P1672" s="74">
        <f t="shared" si="8"/>
        <v>0.906</v>
      </c>
    </row>
    <row r="1673">
      <c r="A1673" s="33" t="s">
        <v>148</v>
      </c>
      <c r="B1673" s="68" t="s">
        <v>190</v>
      </c>
      <c r="C1673" s="35" t="s">
        <v>55</v>
      </c>
      <c r="D1673" s="73" t="str">
        <f t="shared" si="2"/>
        <v>Europe/Slovenia-Europe/2007</v>
      </c>
      <c r="E1673" s="56">
        <v>0.384</v>
      </c>
      <c r="F1673" s="72">
        <v>60.0</v>
      </c>
      <c r="G1673" s="69"/>
      <c r="H1673" s="72">
        <v>260.0</v>
      </c>
      <c r="I1673" s="56">
        <v>0.567</v>
      </c>
      <c r="J1673" s="56">
        <v>0.955</v>
      </c>
      <c r="K1673" s="74">
        <f t="shared" si="3"/>
        <v>0.384</v>
      </c>
      <c r="L1673" s="75">
        <f t="shared" si="4"/>
        <v>60</v>
      </c>
      <c r="M1673" s="75" t="str">
        <f t="shared" si="5"/>
        <v/>
      </c>
      <c r="N1673" s="75">
        <f t="shared" si="6"/>
        <v>260</v>
      </c>
      <c r="O1673" s="74">
        <f t="shared" si="7"/>
        <v>0.567</v>
      </c>
      <c r="P1673" s="74">
        <f t="shared" si="8"/>
        <v>0.955</v>
      </c>
    </row>
    <row r="1674">
      <c r="A1674" s="33" t="s">
        <v>148</v>
      </c>
      <c r="B1674" s="68" t="s">
        <v>190</v>
      </c>
      <c r="C1674" s="35" t="s">
        <v>56</v>
      </c>
      <c r="D1674" s="73" t="str">
        <f t="shared" si="2"/>
        <v>Europe/Slovenia-Europe/2008</v>
      </c>
      <c r="E1674" s="56">
        <v>0.358</v>
      </c>
      <c r="F1674" s="72">
        <v>19.0</v>
      </c>
      <c r="G1674" s="69"/>
      <c r="H1674" s="72">
        <v>260.0</v>
      </c>
      <c r="I1674" s="56">
        <v>0.58</v>
      </c>
      <c r="J1674" s="56">
        <v>1.011</v>
      </c>
      <c r="K1674" s="74">
        <f t="shared" si="3"/>
        <v>0.358</v>
      </c>
      <c r="L1674" s="75">
        <f t="shared" si="4"/>
        <v>19</v>
      </c>
      <c r="M1674" s="75" t="str">
        <f t="shared" si="5"/>
        <v/>
      </c>
      <c r="N1674" s="75">
        <f t="shared" si="6"/>
        <v>260</v>
      </c>
      <c r="O1674" s="74">
        <f t="shared" si="7"/>
        <v>0.58</v>
      </c>
      <c r="P1674" s="74">
        <f t="shared" si="8"/>
        <v>1.011</v>
      </c>
    </row>
    <row r="1675">
      <c r="A1675" s="33" t="s">
        <v>148</v>
      </c>
      <c r="B1675" s="68" t="s">
        <v>190</v>
      </c>
      <c r="C1675" s="35" t="s">
        <v>57</v>
      </c>
      <c r="D1675" s="73" t="str">
        <f t="shared" si="2"/>
        <v>Europe/Slovenia-Europe/2009</v>
      </c>
      <c r="E1675" s="56">
        <v>0.367</v>
      </c>
      <c r="F1675" s="72">
        <v>6.0</v>
      </c>
      <c r="G1675" s="69"/>
      <c r="H1675" s="72">
        <v>260.0</v>
      </c>
      <c r="I1675" s="56">
        <v>0.64</v>
      </c>
      <c r="J1675" s="56">
        <v>1.027</v>
      </c>
      <c r="K1675" s="74">
        <f t="shared" si="3"/>
        <v>0.367</v>
      </c>
      <c r="L1675" s="75">
        <f t="shared" si="4"/>
        <v>6</v>
      </c>
      <c r="M1675" s="75" t="str">
        <f t="shared" si="5"/>
        <v/>
      </c>
      <c r="N1675" s="75">
        <f t="shared" si="6"/>
        <v>260</v>
      </c>
      <c r="O1675" s="74">
        <f t="shared" si="7"/>
        <v>0.64</v>
      </c>
      <c r="P1675" s="74">
        <f t="shared" si="8"/>
        <v>1.027</v>
      </c>
    </row>
    <row r="1676">
      <c r="A1676" s="33" t="s">
        <v>148</v>
      </c>
      <c r="B1676" s="68" t="s">
        <v>190</v>
      </c>
      <c r="C1676" s="35" t="s">
        <v>58</v>
      </c>
      <c r="D1676" s="73" t="str">
        <f t="shared" si="2"/>
        <v>Europe/Slovenia-Europe/2010</v>
      </c>
      <c r="E1676" s="56">
        <v>0.346</v>
      </c>
      <c r="F1676" s="72">
        <v>6.0</v>
      </c>
      <c r="G1676" s="69"/>
      <c r="H1676" s="72">
        <v>260.0</v>
      </c>
      <c r="I1676" s="56">
        <v>0.7</v>
      </c>
      <c r="J1676" s="56">
        <v>1.033</v>
      </c>
      <c r="K1676" s="74">
        <f t="shared" si="3"/>
        <v>0.346</v>
      </c>
      <c r="L1676" s="75">
        <f t="shared" si="4"/>
        <v>6</v>
      </c>
      <c r="M1676" s="75" t="str">
        <f t="shared" si="5"/>
        <v/>
      </c>
      <c r="N1676" s="75">
        <f t="shared" si="6"/>
        <v>260</v>
      </c>
      <c r="O1676" s="74">
        <f t="shared" si="7"/>
        <v>0.7</v>
      </c>
      <c r="P1676" s="74">
        <f t="shared" si="8"/>
        <v>1.033</v>
      </c>
    </row>
    <row r="1677">
      <c r="A1677" s="33" t="s">
        <v>148</v>
      </c>
      <c r="B1677" s="68" t="s">
        <v>190</v>
      </c>
      <c r="C1677" s="35" t="s">
        <v>59</v>
      </c>
      <c r="D1677" s="73" t="str">
        <f t="shared" si="2"/>
        <v>Europe/Slovenia-Europe/2011</v>
      </c>
      <c r="E1677" s="56">
        <v>0.339</v>
      </c>
      <c r="F1677" s="72">
        <v>6.0</v>
      </c>
      <c r="G1677" s="69"/>
      <c r="H1677" s="72">
        <v>260.0</v>
      </c>
      <c r="I1677" s="56">
        <v>0.673</v>
      </c>
      <c r="J1677" s="56">
        <v>1.052</v>
      </c>
      <c r="K1677" s="74">
        <f t="shared" si="3"/>
        <v>0.339</v>
      </c>
      <c r="L1677" s="75">
        <f t="shared" si="4"/>
        <v>6</v>
      </c>
      <c r="M1677" s="75" t="str">
        <f t="shared" si="5"/>
        <v/>
      </c>
      <c r="N1677" s="75">
        <f t="shared" si="6"/>
        <v>260</v>
      </c>
      <c r="O1677" s="74">
        <f t="shared" si="7"/>
        <v>0.673</v>
      </c>
      <c r="P1677" s="74">
        <f t="shared" si="8"/>
        <v>1.052</v>
      </c>
    </row>
    <row r="1678">
      <c r="A1678" s="33" t="s">
        <v>148</v>
      </c>
      <c r="B1678" s="68" t="s">
        <v>190</v>
      </c>
      <c r="C1678" s="35" t="s">
        <v>60</v>
      </c>
      <c r="D1678" s="73" t="str">
        <f t="shared" si="2"/>
        <v>Europe/Slovenia-Europe/2012</v>
      </c>
      <c r="E1678" s="56">
        <v>0.339</v>
      </c>
      <c r="F1678" s="72">
        <v>6.0</v>
      </c>
      <c r="G1678" s="72">
        <v>31.0</v>
      </c>
      <c r="H1678" s="72">
        <v>260.0</v>
      </c>
      <c r="I1678" s="56">
        <v>0.683</v>
      </c>
      <c r="J1678" s="56">
        <v>1.084</v>
      </c>
      <c r="K1678" s="74">
        <f t="shared" si="3"/>
        <v>0.339</v>
      </c>
      <c r="L1678" s="75">
        <f t="shared" si="4"/>
        <v>6</v>
      </c>
      <c r="M1678" s="75">
        <f t="shared" si="5"/>
        <v>31</v>
      </c>
      <c r="N1678" s="75">
        <f t="shared" si="6"/>
        <v>260</v>
      </c>
      <c r="O1678" s="74">
        <f t="shared" si="7"/>
        <v>0.683</v>
      </c>
      <c r="P1678" s="74">
        <f t="shared" si="8"/>
        <v>1.084</v>
      </c>
    </row>
    <row r="1679">
      <c r="A1679" s="33" t="s">
        <v>148</v>
      </c>
      <c r="B1679" s="68" t="s">
        <v>191</v>
      </c>
      <c r="C1679" s="35" t="s">
        <v>48</v>
      </c>
      <c r="D1679" s="73" t="str">
        <f t="shared" si="2"/>
        <v>Europe/Spain-Europe/2000</v>
      </c>
      <c r="E1679" s="59"/>
      <c r="F1679" s="69"/>
      <c r="G1679" s="69"/>
      <c r="H1679" s="69"/>
      <c r="I1679" s="56">
        <v>0.136</v>
      </c>
      <c r="J1679" s="56">
        <v>0.602</v>
      </c>
      <c r="K1679" s="74" t="str">
        <f t="shared" si="3"/>
        <v/>
      </c>
      <c r="L1679" s="75" t="str">
        <f t="shared" si="4"/>
        <v/>
      </c>
      <c r="M1679" s="75" t="str">
        <f t="shared" si="5"/>
        <v/>
      </c>
      <c r="N1679" s="75" t="str">
        <f t="shared" si="6"/>
        <v/>
      </c>
      <c r="O1679" s="74">
        <f t="shared" si="7"/>
        <v>0.136</v>
      </c>
      <c r="P1679" s="74">
        <f t="shared" si="8"/>
        <v>0.602</v>
      </c>
    </row>
    <row r="1680">
      <c r="A1680" s="33" t="s">
        <v>148</v>
      </c>
      <c r="B1680" s="68" t="s">
        <v>191</v>
      </c>
      <c r="C1680" s="35" t="s">
        <v>49</v>
      </c>
      <c r="D1680" s="73" t="str">
        <f t="shared" si="2"/>
        <v>Europe/Spain-Europe/2001</v>
      </c>
      <c r="E1680" s="59"/>
      <c r="F1680" s="69"/>
      <c r="G1680" s="69"/>
      <c r="H1680" s="69"/>
      <c r="I1680" s="56">
        <v>0.181</v>
      </c>
      <c r="J1680" s="56">
        <v>0.728</v>
      </c>
      <c r="K1680" s="74" t="str">
        <f t="shared" si="3"/>
        <v/>
      </c>
      <c r="L1680" s="75" t="str">
        <f t="shared" si="4"/>
        <v/>
      </c>
      <c r="M1680" s="75" t="str">
        <f t="shared" si="5"/>
        <v/>
      </c>
      <c r="N1680" s="75" t="str">
        <f t="shared" si="6"/>
        <v/>
      </c>
      <c r="O1680" s="74">
        <f t="shared" si="7"/>
        <v>0.181</v>
      </c>
      <c r="P1680" s="74">
        <f t="shared" si="8"/>
        <v>0.728</v>
      </c>
    </row>
    <row r="1681">
      <c r="A1681" s="33" t="s">
        <v>148</v>
      </c>
      <c r="B1681" s="68" t="s">
        <v>191</v>
      </c>
      <c r="C1681" s="35" t="s">
        <v>50</v>
      </c>
      <c r="D1681" s="73" t="str">
        <f t="shared" si="2"/>
        <v>Europe/Spain-Europe/2002</v>
      </c>
      <c r="E1681" s="59"/>
      <c r="F1681" s="69"/>
      <c r="G1681" s="69"/>
      <c r="H1681" s="69"/>
      <c r="I1681" s="56">
        <v>0.204</v>
      </c>
      <c r="J1681" s="56">
        <v>0.811</v>
      </c>
      <c r="K1681" s="74" t="str">
        <f t="shared" si="3"/>
        <v/>
      </c>
      <c r="L1681" s="75" t="str">
        <f t="shared" si="4"/>
        <v/>
      </c>
      <c r="M1681" s="75" t="str">
        <f t="shared" si="5"/>
        <v/>
      </c>
      <c r="N1681" s="75" t="str">
        <f t="shared" si="6"/>
        <v/>
      </c>
      <c r="O1681" s="74">
        <f t="shared" si="7"/>
        <v>0.204</v>
      </c>
      <c r="P1681" s="74">
        <f t="shared" si="8"/>
        <v>0.811</v>
      </c>
    </row>
    <row r="1682">
      <c r="A1682" s="33" t="s">
        <v>148</v>
      </c>
      <c r="B1682" s="68" t="s">
        <v>191</v>
      </c>
      <c r="C1682" s="35" t="s">
        <v>51</v>
      </c>
      <c r="D1682" s="73" t="str">
        <f t="shared" si="2"/>
        <v>Europe/Spain-Europe/2003</v>
      </c>
      <c r="E1682" s="59"/>
      <c r="F1682" s="72">
        <v>114.0</v>
      </c>
      <c r="G1682" s="69"/>
      <c r="H1682" s="69"/>
      <c r="I1682" s="56">
        <v>0.399</v>
      </c>
      <c r="J1682" s="56">
        <v>0.886</v>
      </c>
      <c r="K1682" s="74" t="str">
        <f t="shared" si="3"/>
        <v/>
      </c>
      <c r="L1682" s="75">
        <f t="shared" si="4"/>
        <v>114</v>
      </c>
      <c r="M1682" s="75" t="str">
        <f t="shared" si="5"/>
        <v/>
      </c>
      <c r="N1682" s="75" t="str">
        <f t="shared" si="6"/>
        <v/>
      </c>
      <c r="O1682" s="74">
        <f t="shared" si="7"/>
        <v>0.399</v>
      </c>
      <c r="P1682" s="74">
        <f t="shared" si="8"/>
        <v>0.886</v>
      </c>
    </row>
    <row r="1683">
      <c r="A1683" s="33" t="s">
        <v>148</v>
      </c>
      <c r="B1683" s="68" t="s">
        <v>191</v>
      </c>
      <c r="C1683" s="35" t="s">
        <v>52</v>
      </c>
      <c r="D1683" s="73" t="str">
        <f t="shared" si="2"/>
        <v>Europe/Spain-Europe/2004</v>
      </c>
      <c r="E1683" s="59"/>
      <c r="F1683" s="72">
        <v>114.0</v>
      </c>
      <c r="G1683" s="69"/>
      <c r="H1683" s="69"/>
      <c r="I1683" s="56">
        <v>0.44</v>
      </c>
      <c r="J1683" s="56">
        <v>0.904</v>
      </c>
      <c r="K1683" s="74" t="str">
        <f t="shared" si="3"/>
        <v/>
      </c>
      <c r="L1683" s="75">
        <f t="shared" si="4"/>
        <v>114</v>
      </c>
      <c r="M1683" s="75" t="str">
        <f t="shared" si="5"/>
        <v/>
      </c>
      <c r="N1683" s="75" t="str">
        <f t="shared" si="6"/>
        <v/>
      </c>
      <c r="O1683" s="74">
        <f t="shared" si="7"/>
        <v>0.44</v>
      </c>
      <c r="P1683" s="74">
        <f t="shared" si="8"/>
        <v>0.904</v>
      </c>
    </row>
    <row r="1684">
      <c r="A1684" s="33" t="s">
        <v>148</v>
      </c>
      <c r="B1684" s="68" t="s">
        <v>191</v>
      </c>
      <c r="C1684" s="35" t="s">
        <v>53</v>
      </c>
      <c r="D1684" s="73" t="str">
        <f t="shared" si="2"/>
        <v>Europe/Spain-Europe/2005</v>
      </c>
      <c r="E1684" s="56">
        <v>0.619</v>
      </c>
      <c r="F1684" s="72">
        <v>47.0</v>
      </c>
      <c r="G1684" s="69"/>
      <c r="H1684" s="72">
        <v>298.0</v>
      </c>
      <c r="I1684" s="56">
        <v>0.479</v>
      </c>
      <c r="J1684" s="56">
        <v>0.984</v>
      </c>
      <c r="K1684" s="74">
        <f t="shared" si="3"/>
        <v>0.619</v>
      </c>
      <c r="L1684" s="75">
        <f t="shared" si="4"/>
        <v>47</v>
      </c>
      <c r="M1684" s="75" t="str">
        <f t="shared" si="5"/>
        <v/>
      </c>
      <c r="N1684" s="75">
        <f t="shared" si="6"/>
        <v>298</v>
      </c>
      <c r="O1684" s="74">
        <f t="shared" si="7"/>
        <v>0.479</v>
      </c>
      <c r="P1684" s="74">
        <f t="shared" si="8"/>
        <v>0.984</v>
      </c>
    </row>
    <row r="1685">
      <c r="A1685" s="33" t="s">
        <v>148</v>
      </c>
      <c r="B1685" s="68" t="s">
        <v>191</v>
      </c>
      <c r="C1685" s="35" t="s">
        <v>54</v>
      </c>
      <c r="D1685" s="73" t="str">
        <f t="shared" si="2"/>
        <v>Europe/Spain-Europe/2006</v>
      </c>
      <c r="E1685" s="56">
        <v>0.619</v>
      </c>
      <c r="F1685" s="72">
        <v>47.0</v>
      </c>
      <c r="G1685" s="69"/>
      <c r="H1685" s="72">
        <v>298.0</v>
      </c>
      <c r="I1685" s="56">
        <v>0.504</v>
      </c>
      <c r="J1685" s="56">
        <v>1.038</v>
      </c>
      <c r="K1685" s="74">
        <f t="shared" si="3"/>
        <v>0.619</v>
      </c>
      <c r="L1685" s="75">
        <f t="shared" si="4"/>
        <v>47</v>
      </c>
      <c r="M1685" s="75" t="str">
        <f t="shared" si="5"/>
        <v/>
      </c>
      <c r="N1685" s="75">
        <f t="shared" si="6"/>
        <v>298</v>
      </c>
      <c r="O1685" s="74">
        <f t="shared" si="7"/>
        <v>0.504</v>
      </c>
      <c r="P1685" s="74">
        <f t="shared" si="8"/>
        <v>1.038</v>
      </c>
    </row>
    <row r="1686">
      <c r="A1686" s="33" t="s">
        <v>148</v>
      </c>
      <c r="B1686" s="68" t="s">
        <v>191</v>
      </c>
      <c r="C1686" s="35" t="s">
        <v>55</v>
      </c>
      <c r="D1686" s="73" t="str">
        <f t="shared" si="2"/>
        <v>Europe/Spain-Europe/2007</v>
      </c>
      <c r="E1686" s="56">
        <v>0.621</v>
      </c>
      <c r="F1686" s="72">
        <v>47.0</v>
      </c>
      <c r="G1686" s="69"/>
      <c r="H1686" s="72">
        <v>298.0</v>
      </c>
      <c r="I1686" s="56">
        <v>0.551</v>
      </c>
      <c r="J1686" s="56">
        <v>1.084</v>
      </c>
      <c r="K1686" s="74">
        <f t="shared" si="3"/>
        <v>0.621</v>
      </c>
      <c r="L1686" s="75">
        <f t="shared" si="4"/>
        <v>47</v>
      </c>
      <c r="M1686" s="75" t="str">
        <f t="shared" si="5"/>
        <v/>
      </c>
      <c r="N1686" s="75">
        <f t="shared" si="6"/>
        <v>298</v>
      </c>
      <c r="O1686" s="74">
        <f t="shared" si="7"/>
        <v>0.551</v>
      </c>
      <c r="P1686" s="74">
        <f t="shared" si="8"/>
        <v>1.084</v>
      </c>
    </row>
    <row r="1687">
      <c r="A1687" s="33" t="s">
        <v>148</v>
      </c>
      <c r="B1687" s="68" t="s">
        <v>191</v>
      </c>
      <c r="C1687" s="35" t="s">
        <v>56</v>
      </c>
      <c r="D1687" s="73" t="str">
        <f t="shared" si="2"/>
        <v>Europe/Spain-Europe/2008</v>
      </c>
      <c r="E1687" s="56">
        <v>0.603</v>
      </c>
      <c r="F1687" s="72">
        <v>47.0</v>
      </c>
      <c r="G1687" s="69"/>
      <c r="H1687" s="72">
        <v>234.0</v>
      </c>
      <c r="I1687" s="56">
        <v>0.596</v>
      </c>
      <c r="J1687" s="56">
        <v>1.097</v>
      </c>
      <c r="K1687" s="74">
        <f t="shared" si="3"/>
        <v>0.603</v>
      </c>
      <c r="L1687" s="75">
        <f t="shared" si="4"/>
        <v>47</v>
      </c>
      <c r="M1687" s="75" t="str">
        <f t="shared" si="5"/>
        <v/>
      </c>
      <c r="N1687" s="75">
        <f t="shared" si="6"/>
        <v>234</v>
      </c>
      <c r="O1687" s="74">
        <f t="shared" si="7"/>
        <v>0.596</v>
      </c>
      <c r="P1687" s="74">
        <f t="shared" si="8"/>
        <v>1.097</v>
      </c>
    </row>
    <row r="1688">
      <c r="A1688" s="33" t="s">
        <v>148</v>
      </c>
      <c r="B1688" s="68" t="s">
        <v>191</v>
      </c>
      <c r="C1688" s="35" t="s">
        <v>57</v>
      </c>
      <c r="D1688" s="73" t="str">
        <f t="shared" si="2"/>
        <v>Europe/Spain-Europe/2009</v>
      </c>
      <c r="E1688" s="56">
        <v>0.571</v>
      </c>
      <c r="F1688" s="72">
        <v>47.0</v>
      </c>
      <c r="G1688" s="69"/>
      <c r="H1688" s="72">
        <v>213.0</v>
      </c>
      <c r="I1688" s="56">
        <v>0.624</v>
      </c>
      <c r="J1688" s="56">
        <v>1.116</v>
      </c>
      <c r="K1688" s="74">
        <f t="shared" si="3"/>
        <v>0.571</v>
      </c>
      <c r="L1688" s="75">
        <f t="shared" si="4"/>
        <v>47</v>
      </c>
      <c r="M1688" s="75" t="str">
        <f t="shared" si="5"/>
        <v/>
      </c>
      <c r="N1688" s="75">
        <f t="shared" si="6"/>
        <v>213</v>
      </c>
      <c r="O1688" s="74">
        <f t="shared" si="7"/>
        <v>0.624</v>
      </c>
      <c r="P1688" s="74">
        <f t="shared" si="8"/>
        <v>1.116</v>
      </c>
    </row>
    <row r="1689">
      <c r="A1689" s="33" t="s">
        <v>148</v>
      </c>
      <c r="B1689" s="68" t="s">
        <v>191</v>
      </c>
      <c r="C1689" s="35" t="s">
        <v>58</v>
      </c>
      <c r="D1689" s="73" t="str">
        <f t="shared" si="2"/>
        <v>Europe/Spain-Europe/2010</v>
      </c>
      <c r="E1689" s="56">
        <v>0.568</v>
      </c>
      <c r="F1689" s="72">
        <v>47.0</v>
      </c>
      <c r="G1689" s="69"/>
      <c r="H1689" s="72">
        <v>197.0</v>
      </c>
      <c r="I1689" s="56">
        <v>0.658</v>
      </c>
      <c r="J1689" s="56">
        <v>1.113</v>
      </c>
      <c r="K1689" s="74">
        <f t="shared" si="3"/>
        <v>0.568</v>
      </c>
      <c r="L1689" s="75">
        <f t="shared" si="4"/>
        <v>47</v>
      </c>
      <c r="M1689" s="75" t="str">
        <f t="shared" si="5"/>
        <v/>
      </c>
      <c r="N1689" s="75">
        <f t="shared" si="6"/>
        <v>197</v>
      </c>
      <c r="O1689" s="74">
        <f t="shared" si="7"/>
        <v>0.658</v>
      </c>
      <c r="P1689" s="74">
        <f t="shared" si="8"/>
        <v>1.113</v>
      </c>
    </row>
    <row r="1690">
      <c r="A1690" s="33" t="s">
        <v>148</v>
      </c>
      <c r="B1690" s="68" t="s">
        <v>191</v>
      </c>
      <c r="C1690" s="35" t="s">
        <v>59</v>
      </c>
      <c r="D1690" s="73" t="str">
        <f t="shared" si="2"/>
        <v>Europe/Spain-Europe/2011</v>
      </c>
      <c r="E1690" s="56">
        <v>0.387</v>
      </c>
      <c r="F1690" s="72">
        <v>28.0</v>
      </c>
      <c r="G1690" s="69"/>
      <c r="H1690" s="72">
        <v>187.0</v>
      </c>
      <c r="I1690" s="56">
        <v>0.676</v>
      </c>
      <c r="J1690" s="56">
        <v>1.131</v>
      </c>
      <c r="K1690" s="74">
        <f t="shared" si="3"/>
        <v>0.387</v>
      </c>
      <c r="L1690" s="75">
        <f t="shared" si="4"/>
        <v>28</v>
      </c>
      <c r="M1690" s="75" t="str">
        <f t="shared" si="5"/>
        <v/>
      </c>
      <c r="N1690" s="75">
        <f t="shared" si="6"/>
        <v>187</v>
      </c>
      <c r="O1690" s="74">
        <f t="shared" si="7"/>
        <v>0.676</v>
      </c>
      <c r="P1690" s="74">
        <f t="shared" si="8"/>
        <v>1.131</v>
      </c>
    </row>
    <row r="1691">
      <c r="A1691" s="33" t="s">
        <v>148</v>
      </c>
      <c r="B1691" s="68" t="s">
        <v>191</v>
      </c>
      <c r="C1691" s="35" t="s">
        <v>60</v>
      </c>
      <c r="D1691" s="73" t="str">
        <f t="shared" si="2"/>
        <v>Europe/Spain-Europe/2012</v>
      </c>
      <c r="E1691" s="56">
        <v>0.387</v>
      </c>
      <c r="F1691" s="72">
        <v>28.0</v>
      </c>
      <c r="G1691" s="72">
        <v>46.0</v>
      </c>
      <c r="H1691" s="72">
        <v>167.0</v>
      </c>
      <c r="I1691" s="56">
        <v>0.698</v>
      </c>
      <c r="J1691" s="56">
        <v>1.084</v>
      </c>
      <c r="K1691" s="74">
        <f t="shared" si="3"/>
        <v>0.387</v>
      </c>
      <c r="L1691" s="75">
        <f t="shared" si="4"/>
        <v>28</v>
      </c>
      <c r="M1691" s="75">
        <f t="shared" si="5"/>
        <v>46</v>
      </c>
      <c r="N1691" s="75">
        <f t="shared" si="6"/>
        <v>167</v>
      </c>
      <c r="O1691" s="74">
        <f t="shared" si="7"/>
        <v>0.698</v>
      </c>
      <c r="P1691" s="74">
        <f t="shared" si="8"/>
        <v>1.084</v>
      </c>
    </row>
    <row r="1692">
      <c r="A1692" s="33" t="s">
        <v>148</v>
      </c>
      <c r="B1692" s="68" t="s">
        <v>192</v>
      </c>
      <c r="C1692" s="35" t="s">
        <v>48</v>
      </c>
      <c r="D1692" s="73" t="str">
        <f t="shared" si="2"/>
        <v>Europe/Sweden-Europe/2000</v>
      </c>
      <c r="E1692" s="59"/>
      <c r="F1692" s="69"/>
      <c r="G1692" s="69"/>
      <c r="H1692" s="69"/>
      <c r="I1692" s="56">
        <v>0.457</v>
      </c>
      <c r="J1692" s="56">
        <v>0.718</v>
      </c>
      <c r="K1692" s="74" t="str">
        <f t="shared" si="3"/>
        <v/>
      </c>
      <c r="L1692" s="75" t="str">
        <f t="shared" si="4"/>
        <v/>
      </c>
      <c r="M1692" s="75" t="str">
        <f t="shared" si="5"/>
        <v/>
      </c>
      <c r="N1692" s="75" t="str">
        <f t="shared" si="6"/>
        <v/>
      </c>
      <c r="O1692" s="74">
        <f t="shared" si="7"/>
        <v>0.457</v>
      </c>
      <c r="P1692" s="74">
        <f t="shared" si="8"/>
        <v>0.718</v>
      </c>
    </row>
    <row r="1693">
      <c r="A1693" s="33" t="s">
        <v>148</v>
      </c>
      <c r="B1693" s="68" t="s">
        <v>192</v>
      </c>
      <c r="C1693" s="35" t="s">
        <v>49</v>
      </c>
      <c r="D1693" s="73" t="str">
        <f t="shared" si="2"/>
        <v>Europe/Sweden-Europe/2001</v>
      </c>
      <c r="E1693" s="59"/>
      <c r="F1693" s="69"/>
      <c r="G1693" s="69"/>
      <c r="H1693" s="69"/>
      <c r="I1693" s="56">
        <v>0.518</v>
      </c>
      <c r="J1693" s="56">
        <v>0.808</v>
      </c>
      <c r="K1693" s="74" t="str">
        <f t="shared" si="3"/>
        <v/>
      </c>
      <c r="L1693" s="75" t="str">
        <f t="shared" si="4"/>
        <v/>
      </c>
      <c r="M1693" s="75" t="str">
        <f t="shared" si="5"/>
        <v/>
      </c>
      <c r="N1693" s="75" t="str">
        <f t="shared" si="6"/>
        <v/>
      </c>
      <c r="O1693" s="74">
        <f t="shared" si="7"/>
        <v>0.518</v>
      </c>
      <c r="P1693" s="74">
        <f t="shared" si="8"/>
        <v>0.808</v>
      </c>
    </row>
    <row r="1694">
      <c r="A1694" s="33" t="s">
        <v>148</v>
      </c>
      <c r="B1694" s="68" t="s">
        <v>192</v>
      </c>
      <c r="C1694" s="35" t="s">
        <v>50</v>
      </c>
      <c r="D1694" s="73" t="str">
        <f t="shared" si="2"/>
        <v>Europe/Sweden-Europe/2002</v>
      </c>
      <c r="E1694" s="59"/>
      <c r="F1694" s="69"/>
      <c r="G1694" s="69"/>
      <c r="H1694" s="69"/>
      <c r="I1694" s="56">
        <v>0.706</v>
      </c>
      <c r="J1694" s="56">
        <v>0.892</v>
      </c>
      <c r="K1694" s="74" t="str">
        <f t="shared" si="3"/>
        <v/>
      </c>
      <c r="L1694" s="75" t="str">
        <f t="shared" si="4"/>
        <v/>
      </c>
      <c r="M1694" s="75" t="str">
        <f t="shared" si="5"/>
        <v/>
      </c>
      <c r="N1694" s="75" t="str">
        <f t="shared" si="6"/>
        <v/>
      </c>
      <c r="O1694" s="74">
        <f t="shared" si="7"/>
        <v>0.706</v>
      </c>
      <c r="P1694" s="74">
        <f t="shared" si="8"/>
        <v>0.892</v>
      </c>
    </row>
    <row r="1695">
      <c r="A1695" s="33" t="s">
        <v>148</v>
      </c>
      <c r="B1695" s="68" t="s">
        <v>192</v>
      </c>
      <c r="C1695" s="35" t="s">
        <v>51</v>
      </c>
      <c r="D1695" s="73" t="str">
        <f t="shared" si="2"/>
        <v>Europe/Sweden-Europe/2003</v>
      </c>
      <c r="E1695" s="59"/>
      <c r="F1695" s="72">
        <v>16.0</v>
      </c>
      <c r="G1695" s="69"/>
      <c r="H1695" s="69"/>
      <c r="I1695" s="56">
        <v>0.791</v>
      </c>
      <c r="J1695" s="56">
        <v>0.984</v>
      </c>
      <c r="K1695" s="74" t="str">
        <f t="shared" si="3"/>
        <v/>
      </c>
      <c r="L1695" s="75">
        <f t="shared" si="4"/>
        <v>16</v>
      </c>
      <c r="M1695" s="75" t="str">
        <f t="shared" si="5"/>
        <v/>
      </c>
      <c r="N1695" s="75" t="str">
        <f t="shared" si="6"/>
        <v/>
      </c>
      <c r="O1695" s="74">
        <f t="shared" si="7"/>
        <v>0.791</v>
      </c>
      <c r="P1695" s="74">
        <f t="shared" si="8"/>
        <v>0.984</v>
      </c>
    </row>
    <row r="1696">
      <c r="A1696" s="33" t="s">
        <v>148</v>
      </c>
      <c r="B1696" s="68" t="s">
        <v>192</v>
      </c>
      <c r="C1696" s="35" t="s">
        <v>52</v>
      </c>
      <c r="D1696" s="73" t="str">
        <f t="shared" si="2"/>
        <v>Europe/Sweden-Europe/2004</v>
      </c>
      <c r="E1696" s="59"/>
      <c r="F1696" s="72">
        <v>16.0</v>
      </c>
      <c r="G1696" s="69"/>
      <c r="H1696" s="69"/>
      <c r="I1696" s="56">
        <v>0.839</v>
      </c>
      <c r="J1696" s="56">
        <v>0.978</v>
      </c>
      <c r="K1696" s="74" t="str">
        <f t="shared" si="3"/>
        <v/>
      </c>
      <c r="L1696" s="75">
        <f t="shared" si="4"/>
        <v>16</v>
      </c>
      <c r="M1696" s="75" t="str">
        <f t="shared" si="5"/>
        <v/>
      </c>
      <c r="N1696" s="75" t="str">
        <f t="shared" si="6"/>
        <v/>
      </c>
      <c r="O1696" s="74">
        <f t="shared" si="7"/>
        <v>0.839</v>
      </c>
      <c r="P1696" s="74">
        <f t="shared" si="8"/>
        <v>0.978</v>
      </c>
    </row>
    <row r="1697">
      <c r="A1697" s="33" t="s">
        <v>148</v>
      </c>
      <c r="B1697" s="68" t="s">
        <v>192</v>
      </c>
      <c r="C1697" s="35" t="s">
        <v>53</v>
      </c>
      <c r="D1697" s="73" t="str">
        <f t="shared" si="2"/>
        <v>Europe/Sweden-Europe/2005</v>
      </c>
      <c r="E1697" s="56">
        <v>0.541</v>
      </c>
      <c r="F1697" s="72">
        <v>16.0</v>
      </c>
      <c r="G1697" s="69"/>
      <c r="H1697" s="72">
        <v>122.0</v>
      </c>
      <c r="I1697" s="56">
        <v>0.848</v>
      </c>
      <c r="J1697" s="56">
        <v>1.008</v>
      </c>
      <c r="K1697" s="74">
        <f t="shared" si="3"/>
        <v>0.541</v>
      </c>
      <c r="L1697" s="75">
        <f t="shared" si="4"/>
        <v>16</v>
      </c>
      <c r="M1697" s="75" t="str">
        <f t="shared" si="5"/>
        <v/>
      </c>
      <c r="N1697" s="75">
        <f t="shared" si="6"/>
        <v>122</v>
      </c>
      <c r="O1697" s="74">
        <f t="shared" si="7"/>
        <v>0.848</v>
      </c>
      <c r="P1697" s="74">
        <f t="shared" si="8"/>
        <v>1.008</v>
      </c>
    </row>
    <row r="1698">
      <c r="A1698" s="33" t="s">
        <v>148</v>
      </c>
      <c r="B1698" s="68" t="s">
        <v>192</v>
      </c>
      <c r="C1698" s="35" t="s">
        <v>54</v>
      </c>
      <c r="D1698" s="73" t="str">
        <f t="shared" si="2"/>
        <v>Europe/Sweden-Europe/2006</v>
      </c>
      <c r="E1698" s="56">
        <v>0.541</v>
      </c>
      <c r="F1698" s="72">
        <v>16.0</v>
      </c>
      <c r="G1698" s="69"/>
      <c r="H1698" s="72">
        <v>122.0</v>
      </c>
      <c r="I1698" s="56">
        <v>0.878</v>
      </c>
      <c r="J1698" s="56">
        <v>1.057</v>
      </c>
      <c r="K1698" s="74">
        <f t="shared" si="3"/>
        <v>0.541</v>
      </c>
      <c r="L1698" s="75">
        <f t="shared" si="4"/>
        <v>16</v>
      </c>
      <c r="M1698" s="75" t="str">
        <f t="shared" si="5"/>
        <v/>
      </c>
      <c r="N1698" s="75">
        <f t="shared" si="6"/>
        <v>122</v>
      </c>
      <c r="O1698" s="74">
        <f t="shared" si="7"/>
        <v>0.878</v>
      </c>
      <c r="P1698" s="74">
        <f t="shared" si="8"/>
        <v>1.057</v>
      </c>
    </row>
    <row r="1699">
      <c r="A1699" s="33" t="s">
        <v>148</v>
      </c>
      <c r="B1699" s="68" t="s">
        <v>192</v>
      </c>
      <c r="C1699" s="35" t="s">
        <v>55</v>
      </c>
      <c r="D1699" s="73" t="str">
        <f t="shared" si="2"/>
        <v>Europe/Sweden-Europe/2007</v>
      </c>
      <c r="E1699" s="56">
        <v>0.537</v>
      </c>
      <c r="F1699" s="72">
        <v>16.0</v>
      </c>
      <c r="G1699" s="69"/>
      <c r="H1699" s="72">
        <v>122.0</v>
      </c>
      <c r="I1699" s="56">
        <v>0.82</v>
      </c>
      <c r="J1699" s="56">
        <v>1.105</v>
      </c>
      <c r="K1699" s="74">
        <f t="shared" si="3"/>
        <v>0.537</v>
      </c>
      <c r="L1699" s="75">
        <f t="shared" si="4"/>
        <v>16</v>
      </c>
      <c r="M1699" s="75" t="str">
        <f t="shared" si="5"/>
        <v/>
      </c>
      <c r="N1699" s="75">
        <f t="shared" si="6"/>
        <v>122</v>
      </c>
      <c r="O1699" s="74">
        <f t="shared" si="7"/>
        <v>0.82</v>
      </c>
      <c r="P1699" s="74">
        <f t="shared" si="8"/>
        <v>1.105</v>
      </c>
    </row>
    <row r="1700">
      <c r="A1700" s="33" t="s">
        <v>148</v>
      </c>
      <c r="B1700" s="68" t="s">
        <v>192</v>
      </c>
      <c r="C1700" s="35" t="s">
        <v>56</v>
      </c>
      <c r="D1700" s="73" t="str">
        <f t="shared" si="2"/>
        <v>Europe/Sweden-Europe/2008</v>
      </c>
      <c r="E1700" s="56">
        <v>0.537</v>
      </c>
      <c r="F1700" s="72">
        <v>16.0</v>
      </c>
      <c r="G1700" s="69"/>
      <c r="H1700" s="72">
        <v>122.0</v>
      </c>
      <c r="I1700" s="56">
        <v>0.9</v>
      </c>
      <c r="J1700" s="56">
        <v>1.084</v>
      </c>
      <c r="K1700" s="74">
        <f t="shared" si="3"/>
        <v>0.537</v>
      </c>
      <c r="L1700" s="75">
        <f t="shared" si="4"/>
        <v>16</v>
      </c>
      <c r="M1700" s="75" t="str">
        <f t="shared" si="5"/>
        <v/>
      </c>
      <c r="N1700" s="75">
        <f t="shared" si="6"/>
        <v>122</v>
      </c>
      <c r="O1700" s="74">
        <f t="shared" si="7"/>
        <v>0.9</v>
      </c>
      <c r="P1700" s="74">
        <f t="shared" si="8"/>
        <v>1.084</v>
      </c>
    </row>
    <row r="1701">
      <c r="A1701" s="33" t="s">
        <v>148</v>
      </c>
      <c r="B1701" s="68" t="s">
        <v>192</v>
      </c>
      <c r="C1701" s="35" t="s">
        <v>57</v>
      </c>
      <c r="D1701" s="73" t="str">
        <f t="shared" si="2"/>
        <v>Europe/Sweden-Europe/2009</v>
      </c>
      <c r="E1701" s="56">
        <v>0.539</v>
      </c>
      <c r="F1701" s="72">
        <v>16.0</v>
      </c>
      <c r="G1701" s="69"/>
      <c r="H1701" s="72">
        <v>122.0</v>
      </c>
      <c r="I1701" s="56">
        <v>0.91</v>
      </c>
      <c r="J1701" s="56">
        <v>1.121</v>
      </c>
      <c r="K1701" s="74">
        <f t="shared" si="3"/>
        <v>0.539</v>
      </c>
      <c r="L1701" s="75">
        <f t="shared" si="4"/>
        <v>16</v>
      </c>
      <c r="M1701" s="75" t="str">
        <f t="shared" si="5"/>
        <v/>
      </c>
      <c r="N1701" s="75">
        <f t="shared" si="6"/>
        <v>122</v>
      </c>
      <c r="O1701" s="74">
        <f t="shared" si="7"/>
        <v>0.91</v>
      </c>
      <c r="P1701" s="74">
        <f t="shared" si="8"/>
        <v>1.121</v>
      </c>
    </row>
    <row r="1702">
      <c r="A1702" s="33" t="s">
        <v>148</v>
      </c>
      <c r="B1702" s="68" t="s">
        <v>192</v>
      </c>
      <c r="C1702" s="35" t="s">
        <v>58</v>
      </c>
      <c r="D1702" s="73" t="str">
        <f t="shared" si="2"/>
        <v>Europe/Sweden-Europe/2010</v>
      </c>
      <c r="E1702" s="56">
        <v>0.52</v>
      </c>
      <c r="F1702" s="72">
        <v>16.0</v>
      </c>
      <c r="G1702" s="69"/>
      <c r="H1702" s="72">
        <v>122.0</v>
      </c>
      <c r="I1702" s="56">
        <v>0.9</v>
      </c>
      <c r="J1702" s="56">
        <v>1.172</v>
      </c>
      <c r="K1702" s="74">
        <f t="shared" si="3"/>
        <v>0.52</v>
      </c>
      <c r="L1702" s="75">
        <f t="shared" si="4"/>
        <v>16</v>
      </c>
      <c r="M1702" s="75" t="str">
        <f t="shared" si="5"/>
        <v/>
      </c>
      <c r="N1702" s="75">
        <f t="shared" si="6"/>
        <v>122</v>
      </c>
      <c r="O1702" s="74">
        <f t="shared" si="7"/>
        <v>0.9</v>
      </c>
      <c r="P1702" s="74">
        <f t="shared" si="8"/>
        <v>1.172</v>
      </c>
    </row>
    <row r="1703">
      <c r="A1703" s="33" t="s">
        <v>148</v>
      </c>
      <c r="B1703" s="68" t="s">
        <v>192</v>
      </c>
      <c r="C1703" s="35" t="s">
        <v>59</v>
      </c>
      <c r="D1703" s="73" t="str">
        <f t="shared" si="2"/>
        <v>Europe/Sweden-Europe/2011</v>
      </c>
      <c r="E1703" s="56">
        <v>0.52</v>
      </c>
      <c r="F1703" s="72">
        <v>16.0</v>
      </c>
      <c r="G1703" s="69"/>
      <c r="H1703" s="72">
        <v>122.0</v>
      </c>
      <c r="I1703" s="56">
        <v>0.928</v>
      </c>
      <c r="J1703" s="56">
        <v>1.212</v>
      </c>
      <c r="K1703" s="74">
        <f t="shared" si="3"/>
        <v>0.52</v>
      </c>
      <c r="L1703" s="75">
        <f t="shared" si="4"/>
        <v>16</v>
      </c>
      <c r="M1703" s="75" t="str">
        <f t="shared" si="5"/>
        <v/>
      </c>
      <c r="N1703" s="75">
        <f t="shared" si="6"/>
        <v>122</v>
      </c>
      <c r="O1703" s="74">
        <f t="shared" si="7"/>
        <v>0.928</v>
      </c>
      <c r="P1703" s="74">
        <f t="shared" si="8"/>
        <v>1.212</v>
      </c>
    </row>
    <row r="1704">
      <c r="A1704" s="33" t="s">
        <v>148</v>
      </c>
      <c r="B1704" s="68" t="s">
        <v>192</v>
      </c>
      <c r="C1704" s="35" t="s">
        <v>60</v>
      </c>
      <c r="D1704" s="73" t="str">
        <f t="shared" si="2"/>
        <v>Europe/Sweden-Europe/2012</v>
      </c>
      <c r="E1704" s="56">
        <v>0.52</v>
      </c>
      <c r="F1704" s="72">
        <v>16.0</v>
      </c>
      <c r="G1704" s="72">
        <v>14.0</v>
      </c>
      <c r="H1704" s="72">
        <v>122.0</v>
      </c>
      <c r="I1704" s="56">
        <v>0.932</v>
      </c>
      <c r="J1704" s="56">
        <v>1.246</v>
      </c>
      <c r="K1704" s="74">
        <f t="shared" si="3"/>
        <v>0.52</v>
      </c>
      <c r="L1704" s="75">
        <f t="shared" si="4"/>
        <v>16</v>
      </c>
      <c r="M1704" s="75">
        <f t="shared" si="5"/>
        <v>14</v>
      </c>
      <c r="N1704" s="75">
        <f t="shared" si="6"/>
        <v>122</v>
      </c>
      <c r="O1704" s="74">
        <f t="shared" si="7"/>
        <v>0.932</v>
      </c>
      <c r="P1704" s="74">
        <f t="shared" si="8"/>
        <v>1.246</v>
      </c>
    </row>
    <row r="1705">
      <c r="A1705" s="33" t="s">
        <v>148</v>
      </c>
      <c r="B1705" s="68" t="s">
        <v>193</v>
      </c>
      <c r="C1705" s="35" t="s">
        <v>48</v>
      </c>
      <c r="D1705" s="73" t="str">
        <f t="shared" si="2"/>
        <v>Europe/Switzerland-Europe/2000</v>
      </c>
      <c r="E1705" s="59"/>
      <c r="F1705" s="69"/>
      <c r="G1705" s="69"/>
      <c r="H1705" s="69"/>
      <c r="I1705" s="56">
        <v>0.471</v>
      </c>
      <c r="J1705" s="56">
        <v>0.647</v>
      </c>
      <c r="K1705" s="74" t="str">
        <f t="shared" si="3"/>
        <v/>
      </c>
      <c r="L1705" s="75" t="str">
        <f t="shared" si="4"/>
        <v/>
      </c>
      <c r="M1705" s="75" t="str">
        <f t="shared" si="5"/>
        <v/>
      </c>
      <c r="N1705" s="75" t="str">
        <f t="shared" si="6"/>
        <v/>
      </c>
      <c r="O1705" s="74">
        <f t="shared" si="7"/>
        <v>0.471</v>
      </c>
      <c r="P1705" s="74">
        <f t="shared" si="8"/>
        <v>0.647</v>
      </c>
    </row>
    <row r="1706">
      <c r="A1706" s="33" t="s">
        <v>148</v>
      </c>
      <c r="B1706" s="68" t="s">
        <v>193</v>
      </c>
      <c r="C1706" s="35" t="s">
        <v>49</v>
      </c>
      <c r="D1706" s="73" t="str">
        <f t="shared" si="2"/>
        <v>Europe/Switzerland-Europe/2001</v>
      </c>
      <c r="E1706" s="59"/>
      <c r="F1706" s="69"/>
      <c r="G1706" s="69"/>
      <c r="H1706" s="69"/>
      <c r="I1706" s="56">
        <v>0.551</v>
      </c>
      <c r="J1706" s="56">
        <v>0.733</v>
      </c>
      <c r="K1706" s="74" t="str">
        <f t="shared" si="3"/>
        <v/>
      </c>
      <c r="L1706" s="75" t="str">
        <f t="shared" si="4"/>
        <v/>
      </c>
      <c r="M1706" s="75" t="str">
        <f t="shared" si="5"/>
        <v/>
      </c>
      <c r="N1706" s="75" t="str">
        <f t="shared" si="6"/>
        <v/>
      </c>
      <c r="O1706" s="74">
        <f t="shared" si="7"/>
        <v>0.551</v>
      </c>
      <c r="P1706" s="74">
        <f t="shared" si="8"/>
        <v>0.733</v>
      </c>
    </row>
    <row r="1707">
      <c r="A1707" s="33" t="s">
        <v>148</v>
      </c>
      <c r="B1707" s="68" t="s">
        <v>193</v>
      </c>
      <c r="C1707" s="35" t="s">
        <v>50</v>
      </c>
      <c r="D1707" s="73" t="str">
        <f t="shared" si="2"/>
        <v>Europe/Switzerland-Europe/2002</v>
      </c>
      <c r="E1707" s="59"/>
      <c r="F1707" s="69"/>
      <c r="G1707" s="69"/>
      <c r="H1707" s="69"/>
      <c r="I1707" s="56">
        <v>0.614</v>
      </c>
      <c r="J1707" s="56">
        <v>0.792</v>
      </c>
      <c r="K1707" s="74" t="str">
        <f t="shared" si="3"/>
        <v/>
      </c>
      <c r="L1707" s="75" t="str">
        <f t="shared" si="4"/>
        <v/>
      </c>
      <c r="M1707" s="75" t="str">
        <f t="shared" si="5"/>
        <v/>
      </c>
      <c r="N1707" s="75" t="str">
        <f t="shared" si="6"/>
        <v/>
      </c>
      <c r="O1707" s="74">
        <f t="shared" si="7"/>
        <v>0.614</v>
      </c>
      <c r="P1707" s="74">
        <f t="shared" si="8"/>
        <v>0.792</v>
      </c>
    </row>
    <row r="1708">
      <c r="A1708" s="33" t="s">
        <v>148</v>
      </c>
      <c r="B1708" s="68" t="s">
        <v>193</v>
      </c>
      <c r="C1708" s="35" t="s">
        <v>51</v>
      </c>
      <c r="D1708" s="73" t="str">
        <f t="shared" si="2"/>
        <v>Europe/Switzerland-Europe/2003</v>
      </c>
      <c r="E1708" s="59"/>
      <c r="F1708" s="72">
        <v>20.0</v>
      </c>
      <c r="G1708" s="69"/>
      <c r="H1708" s="69"/>
      <c r="I1708" s="56">
        <v>0.651</v>
      </c>
      <c r="J1708" s="56">
        <v>0.849</v>
      </c>
      <c r="K1708" s="74" t="str">
        <f t="shared" si="3"/>
        <v/>
      </c>
      <c r="L1708" s="75">
        <f t="shared" si="4"/>
        <v>20</v>
      </c>
      <c r="M1708" s="75" t="str">
        <f t="shared" si="5"/>
        <v/>
      </c>
      <c r="N1708" s="75" t="str">
        <f t="shared" si="6"/>
        <v/>
      </c>
      <c r="O1708" s="74">
        <f t="shared" si="7"/>
        <v>0.651</v>
      </c>
      <c r="P1708" s="74">
        <f t="shared" si="8"/>
        <v>0.849</v>
      </c>
    </row>
    <row r="1709">
      <c r="A1709" s="33" t="s">
        <v>148</v>
      </c>
      <c r="B1709" s="68" t="s">
        <v>193</v>
      </c>
      <c r="C1709" s="35" t="s">
        <v>52</v>
      </c>
      <c r="D1709" s="73" t="str">
        <f t="shared" si="2"/>
        <v>Europe/Switzerland-Europe/2004</v>
      </c>
      <c r="E1709" s="59"/>
      <c r="F1709" s="72">
        <v>18.0</v>
      </c>
      <c r="G1709" s="69"/>
      <c r="H1709" s="69"/>
      <c r="I1709" s="56">
        <v>0.678</v>
      </c>
      <c r="J1709" s="56">
        <v>0.854</v>
      </c>
      <c r="K1709" s="74" t="str">
        <f t="shared" si="3"/>
        <v/>
      </c>
      <c r="L1709" s="75">
        <f t="shared" si="4"/>
        <v>18</v>
      </c>
      <c r="M1709" s="75" t="str">
        <f t="shared" si="5"/>
        <v/>
      </c>
      <c r="N1709" s="75" t="str">
        <f t="shared" si="6"/>
        <v/>
      </c>
      <c r="O1709" s="74">
        <f t="shared" si="7"/>
        <v>0.678</v>
      </c>
      <c r="P1709" s="74">
        <f t="shared" si="8"/>
        <v>0.854</v>
      </c>
    </row>
    <row r="1710">
      <c r="A1710" s="33" t="s">
        <v>148</v>
      </c>
      <c r="B1710" s="68" t="s">
        <v>193</v>
      </c>
      <c r="C1710" s="35" t="s">
        <v>53</v>
      </c>
      <c r="D1710" s="73" t="str">
        <f t="shared" si="2"/>
        <v>Europe/Switzerland-Europe/2005</v>
      </c>
      <c r="E1710" s="56">
        <v>0.288</v>
      </c>
      <c r="F1710" s="72">
        <v>18.0</v>
      </c>
      <c r="G1710" s="69"/>
      <c r="H1710" s="72">
        <v>63.0</v>
      </c>
      <c r="I1710" s="56">
        <v>0.701</v>
      </c>
      <c r="J1710" s="56">
        <v>0.922</v>
      </c>
      <c r="K1710" s="74">
        <f t="shared" si="3"/>
        <v>0.288</v>
      </c>
      <c r="L1710" s="75">
        <f t="shared" si="4"/>
        <v>18</v>
      </c>
      <c r="M1710" s="75" t="str">
        <f t="shared" si="5"/>
        <v/>
      </c>
      <c r="N1710" s="75">
        <f t="shared" si="6"/>
        <v>63</v>
      </c>
      <c r="O1710" s="74">
        <f t="shared" si="7"/>
        <v>0.701</v>
      </c>
      <c r="P1710" s="74">
        <f t="shared" si="8"/>
        <v>0.922</v>
      </c>
    </row>
    <row r="1711">
      <c r="A1711" s="33" t="s">
        <v>148</v>
      </c>
      <c r="B1711" s="68" t="s">
        <v>193</v>
      </c>
      <c r="C1711" s="35" t="s">
        <v>54</v>
      </c>
      <c r="D1711" s="73" t="str">
        <f t="shared" si="2"/>
        <v>Europe/Switzerland-Europe/2006</v>
      </c>
      <c r="E1711" s="56">
        <v>0.276</v>
      </c>
      <c r="F1711" s="72">
        <v>18.0</v>
      </c>
      <c r="G1711" s="69"/>
      <c r="H1711" s="72">
        <v>63.0</v>
      </c>
      <c r="I1711" s="56">
        <v>0.757</v>
      </c>
      <c r="J1711" s="56">
        <v>0.994</v>
      </c>
      <c r="K1711" s="74">
        <f t="shared" si="3"/>
        <v>0.276</v>
      </c>
      <c r="L1711" s="75">
        <f t="shared" si="4"/>
        <v>18</v>
      </c>
      <c r="M1711" s="75" t="str">
        <f t="shared" si="5"/>
        <v/>
      </c>
      <c r="N1711" s="75">
        <f t="shared" si="6"/>
        <v>63</v>
      </c>
      <c r="O1711" s="74">
        <f t="shared" si="7"/>
        <v>0.757</v>
      </c>
      <c r="P1711" s="74">
        <f t="shared" si="8"/>
        <v>0.994</v>
      </c>
    </row>
    <row r="1712">
      <c r="A1712" s="33" t="s">
        <v>148</v>
      </c>
      <c r="B1712" s="68" t="s">
        <v>193</v>
      </c>
      <c r="C1712" s="35" t="s">
        <v>55</v>
      </c>
      <c r="D1712" s="73" t="str">
        <f t="shared" si="2"/>
        <v>Europe/Switzerland-Europe/2007</v>
      </c>
      <c r="E1712" s="56">
        <v>0.279</v>
      </c>
      <c r="F1712" s="72">
        <v>18.0</v>
      </c>
      <c r="G1712" s="69"/>
      <c r="H1712" s="72">
        <v>63.0</v>
      </c>
      <c r="I1712" s="56">
        <v>0.772</v>
      </c>
      <c r="J1712" s="56">
        <v>1.085</v>
      </c>
      <c r="K1712" s="74">
        <f t="shared" si="3"/>
        <v>0.279</v>
      </c>
      <c r="L1712" s="75">
        <f t="shared" si="4"/>
        <v>18</v>
      </c>
      <c r="M1712" s="75" t="str">
        <f t="shared" si="5"/>
        <v/>
      </c>
      <c r="N1712" s="75">
        <f t="shared" si="6"/>
        <v>63</v>
      </c>
      <c r="O1712" s="74">
        <f t="shared" si="7"/>
        <v>0.772</v>
      </c>
      <c r="P1712" s="74">
        <f t="shared" si="8"/>
        <v>1.085</v>
      </c>
    </row>
    <row r="1713">
      <c r="A1713" s="33" t="s">
        <v>148</v>
      </c>
      <c r="B1713" s="68" t="s">
        <v>193</v>
      </c>
      <c r="C1713" s="35" t="s">
        <v>56</v>
      </c>
      <c r="D1713" s="73" t="str">
        <f t="shared" si="2"/>
        <v>Europe/Switzerland-Europe/2008</v>
      </c>
      <c r="E1713" s="56">
        <v>0.278</v>
      </c>
      <c r="F1713" s="72">
        <v>18.0</v>
      </c>
      <c r="G1713" s="69"/>
      <c r="H1713" s="72">
        <v>63.0</v>
      </c>
      <c r="I1713" s="56">
        <v>0.792</v>
      </c>
      <c r="J1713" s="56">
        <v>1.163</v>
      </c>
      <c r="K1713" s="74">
        <f t="shared" si="3"/>
        <v>0.278</v>
      </c>
      <c r="L1713" s="75">
        <f t="shared" si="4"/>
        <v>18</v>
      </c>
      <c r="M1713" s="75" t="str">
        <f t="shared" si="5"/>
        <v/>
      </c>
      <c r="N1713" s="75">
        <f t="shared" si="6"/>
        <v>63</v>
      </c>
      <c r="O1713" s="74">
        <f t="shared" si="7"/>
        <v>0.792</v>
      </c>
      <c r="P1713" s="74">
        <f t="shared" si="8"/>
        <v>1.163</v>
      </c>
    </row>
    <row r="1714">
      <c r="A1714" s="33" t="s">
        <v>148</v>
      </c>
      <c r="B1714" s="68" t="s">
        <v>193</v>
      </c>
      <c r="C1714" s="35" t="s">
        <v>57</v>
      </c>
      <c r="D1714" s="73" t="str">
        <f t="shared" si="2"/>
        <v>Europe/Switzerland-Europe/2009</v>
      </c>
      <c r="E1714" s="56">
        <v>0.287</v>
      </c>
      <c r="F1714" s="72">
        <v>18.0</v>
      </c>
      <c r="G1714" s="69"/>
      <c r="H1714" s="72">
        <v>63.0</v>
      </c>
      <c r="I1714" s="56">
        <v>0.813</v>
      </c>
      <c r="J1714" s="56">
        <v>1.204</v>
      </c>
      <c r="K1714" s="74">
        <f t="shared" si="3"/>
        <v>0.287</v>
      </c>
      <c r="L1714" s="75">
        <f t="shared" si="4"/>
        <v>18</v>
      </c>
      <c r="M1714" s="75" t="str">
        <f t="shared" si="5"/>
        <v/>
      </c>
      <c r="N1714" s="75">
        <f t="shared" si="6"/>
        <v>63</v>
      </c>
      <c r="O1714" s="74">
        <f t="shared" si="7"/>
        <v>0.813</v>
      </c>
      <c r="P1714" s="74">
        <f t="shared" si="8"/>
        <v>1.204</v>
      </c>
    </row>
    <row r="1715">
      <c r="A1715" s="33" t="s">
        <v>148</v>
      </c>
      <c r="B1715" s="68" t="s">
        <v>193</v>
      </c>
      <c r="C1715" s="35" t="s">
        <v>58</v>
      </c>
      <c r="D1715" s="73" t="str">
        <f t="shared" si="2"/>
        <v>Europe/Switzerland-Europe/2010</v>
      </c>
      <c r="E1715" s="56">
        <v>0.288</v>
      </c>
      <c r="F1715" s="72">
        <v>18.0</v>
      </c>
      <c r="G1715" s="69"/>
      <c r="H1715" s="72">
        <v>63.0</v>
      </c>
      <c r="I1715" s="56">
        <v>0.839</v>
      </c>
      <c r="J1715" s="56">
        <v>1.232</v>
      </c>
      <c r="K1715" s="74">
        <f t="shared" si="3"/>
        <v>0.288</v>
      </c>
      <c r="L1715" s="75">
        <f t="shared" si="4"/>
        <v>18</v>
      </c>
      <c r="M1715" s="75" t="str">
        <f t="shared" si="5"/>
        <v/>
      </c>
      <c r="N1715" s="75">
        <f t="shared" si="6"/>
        <v>63</v>
      </c>
      <c r="O1715" s="74">
        <f t="shared" si="7"/>
        <v>0.839</v>
      </c>
      <c r="P1715" s="74">
        <f t="shared" si="8"/>
        <v>1.232</v>
      </c>
    </row>
    <row r="1716">
      <c r="A1716" s="33" t="s">
        <v>148</v>
      </c>
      <c r="B1716" s="68" t="s">
        <v>193</v>
      </c>
      <c r="C1716" s="35" t="s">
        <v>59</v>
      </c>
      <c r="D1716" s="73" t="str">
        <f t="shared" si="2"/>
        <v>Europe/Switzerland-Europe/2011</v>
      </c>
      <c r="E1716" s="56">
        <v>0.289</v>
      </c>
      <c r="F1716" s="72">
        <v>18.0</v>
      </c>
      <c r="G1716" s="69"/>
      <c r="H1716" s="72">
        <v>63.0</v>
      </c>
      <c r="I1716" s="56">
        <v>0.852</v>
      </c>
      <c r="J1716" s="56">
        <v>1.274</v>
      </c>
      <c r="K1716" s="74">
        <f t="shared" si="3"/>
        <v>0.289</v>
      </c>
      <c r="L1716" s="75">
        <f t="shared" si="4"/>
        <v>18</v>
      </c>
      <c r="M1716" s="75" t="str">
        <f t="shared" si="5"/>
        <v/>
      </c>
      <c r="N1716" s="75">
        <f t="shared" si="6"/>
        <v>63</v>
      </c>
      <c r="O1716" s="74">
        <f t="shared" si="7"/>
        <v>0.852</v>
      </c>
      <c r="P1716" s="74">
        <f t="shared" si="8"/>
        <v>1.274</v>
      </c>
    </row>
    <row r="1717">
      <c r="A1717" s="33" t="s">
        <v>148</v>
      </c>
      <c r="B1717" s="68" t="s">
        <v>193</v>
      </c>
      <c r="C1717" s="35" t="s">
        <v>60</v>
      </c>
      <c r="D1717" s="73" t="str">
        <f t="shared" si="2"/>
        <v>Europe/Switzerland-Europe/2012</v>
      </c>
      <c r="E1717" s="56">
        <v>0.291</v>
      </c>
      <c r="F1717" s="72">
        <v>18.0</v>
      </c>
      <c r="G1717" s="72">
        <v>27.0</v>
      </c>
      <c r="H1717" s="72">
        <v>63.0</v>
      </c>
      <c r="I1717" s="56">
        <v>0.852</v>
      </c>
      <c r="J1717" s="56">
        <v>1.321</v>
      </c>
      <c r="K1717" s="74">
        <f t="shared" si="3"/>
        <v>0.291</v>
      </c>
      <c r="L1717" s="75">
        <f t="shared" si="4"/>
        <v>18</v>
      </c>
      <c r="M1717" s="75">
        <f t="shared" si="5"/>
        <v>27</v>
      </c>
      <c r="N1717" s="75">
        <f t="shared" si="6"/>
        <v>63</v>
      </c>
      <c r="O1717" s="74">
        <f t="shared" si="7"/>
        <v>0.852</v>
      </c>
      <c r="P1717" s="74">
        <f t="shared" si="8"/>
        <v>1.321</v>
      </c>
    </row>
    <row r="1718">
      <c r="A1718" s="33" t="s">
        <v>148</v>
      </c>
      <c r="B1718" s="68" t="s">
        <v>194</v>
      </c>
      <c r="C1718" s="35" t="s">
        <v>48</v>
      </c>
      <c r="D1718" s="73" t="str">
        <f t="shared" si="2"/>
        <v>Europe/Turkey-Europe/2000</v>
      </c>
      <c r="E1718" s="59"/>
      <c r="F1718" s="69"/>
      <c r="G1718" s="69"/>
      <c r="H1718" s="69"/>
      <c r="I1718" s="56">
        <v>0.038</v>
      </c>
      <c r="J1718" s="56">
        <v>0.255</v>
      </c>
      <c r="K1718" s="74" t="str">
        <f t="shared" si="3"/>
        <v/>
      </c>
      <c r="L1718" s="75" t="str">
        <f t="shared" si="4"/>
        <v/>
      </c>
      <c r="M1718" s="75" t="str">
        <f t="shared" si="5"/>
        <v/>
      </c>
      <c r="N1718" s="75" t="str">
        <f t="shared" si="6"/>
        <v/>
      </c>
      <c r="O1718" s="74">
        <f t="shared" si="7"/>
        <v>0.038</v>
      </c>
      <c r="P1718" s="74">
        <f t="shared" si="8"/>
        <v>0.255</v>
      </c>
    </row>
    <row r="1719">
      <c r="A1719" s="33" t="s">
        <v>148</v>
      </c>
      <c r="B1719" s="68" t="s">
        <v>194</v>
      </c>
      <c r="C1719" s="35" t="s">
        <v>49</v>
      </c>
      <c r="D1719" s="73" t="str">
        <f t="shared" si="2"/>
        <v>Europe/Turkey-Europe/2001</v>
      </c>
      <c r="E1719" s="59"/>
      <c r="F1719" s="69"/>
      <c r="G1719" s="69"/>
      <c r="H1719" s="69"/>
      <c r="I1719" s="56">
        <v>0.052</v>
      </c>
      <c r="J1719" s="56">
        <v>0.305</v>
      </c>
      <c r="K1719" s="74" t="str">
        <f t="shared" si="3"/>
        <v/>
      </c>
      <c r="L1719" s="75" t="str">
        <f t="shared" si="4"/>
        <v/>
      </c>
      <c r="M1719" s="75" t="str">
        <f t="shared" si="5"/>
        <v/>
      </c>
      <c r="N1719" s="75" t="str">
        <f t="shared" si="6"/>
        <v/>
      </c>
      <c r="O1719" s="74">
        <f t="shared" si="7"/>
        <v>0.052</v>
      </c>
      <c r="P1719" s="74">
        <f t="shared" si="8"/>
        <v>0.305</v>
      </c>
    </row>
    <row r="1720">
      <c r="A1720" s="33" t="s">
        <v>148</v>
      </c>
      <c r="B1720" s="68" t="s">
        <v>194</v>
      </c>
      <c r="C1720" s="35" t="s">
        <v>50</v>
      </c>
      <c r="D1720" s="73" t="str">
        <f t="shared" si="2"/>
        <v>Europe/Turkey-Europe/2002</v>
      </c>
      <c r="E1720" s="59"/>
      <c r="F1720" s="69"/>
      <c r="G1720" s="69"/>
      <c r="H1720" s="69"/>
      <c r="I1720" s="56">
        <v>0.114</v>
      </c>
      <c r="J1720" s="56">
        <v>0.359</v>
      </c>
      <c r="K1720" s="74" t="str">
        <f t="shared" si="3"/>
        <v/>
      </c>
      <c r="L1720" s="75" t="str">
        <f t="shared" si="4"/>
        <v/>
      </c>
      <c r="M1720" s="75" t="str">
        <f t="shared" si="5"/>
        <v/>
      </c>
      <c r="N1720" s="75" t="str">
        <f t="shared" si="6"/>
        <v/>
      </c>
      <c r="O1720" s="74">
        <f t="shared" si="7"/>
        <v>0.114</v>
      </c>
      <c r="P1720" s="74">
        <f t="shared" si="8"/>
        <v>0.359</v>
      </c>
    </row>
    <row r="1721">
      <c r="A1721" s="33" t="s">
        <v>148</v>
      </c>
      <c r="B1721" s="68" t="s">
        <v>194</v>
      </c>
      <c r="C1721" s="35" t="s">
        <v>51</v>
      </c>
      <c r="D1721" s="73" t="str">
        <f t="shared" si="2"/>
        <v>Europe/Turkey-Europe/2003</v>
      </c>
      <c r="E1721" s="59"/>
      <c r="F1721" s="72">
        <v>38.0</v>
      </c>
      <c r="G1721" s="69"/>
      <c r="H1721" s="69"/>
      <c r="I1721" s="56">
        <v>0.123</v>
      </c>
      <c r="J1721" s="56">
        <v>0.423</v>
      </c>
      <c r="K1721" s="74" t="str">
        <f t="shared" si="3"/>
        <v/>
      </c>
      <c r="L1721" s="75">
        <f t="shared" si="4"/>
        <v>38</v>
      </c>
      <c r="M1721" s="75" t="str">
        <f t="shared" si="5"/>
        <v/>
      </c>
      <c r="N1721" s="75" t="str">
        <f t="shared" si="6"/>
        <v/>
      </c>
      <c r="O1721" s="74">
        <f t="shared" si="7"/>
        <v>0.123</v>
      </c>
      <c r="P1721" s="74">
        <f t="shared" si="8"/>
        <v>0.423</v>
      </c>
    </row>
    <row r="1722">
      <c r="A1722" s="33" t="s">
        <v>148</v>
      </c>
      <c r="B1722" s="68" t="s">
        <v>194</v>
      </c>
      <c r="C1722" s="35" t="s">
        <v>52</v>
      </c>
      <c r="D1722" s="73" t="str">
        <f t="shared" si="2"/>
        <v>Europe/Turkey-Europe/2004</v>
      </c>
      <c r="E1722" s="59"/>
      <c r="F1722" s="72">
        <v>6.0</v>
      </c>
      <c r="G1722" s="69"/>
      <c r="H1722" s="69"/>
      <c r="I1722" s="56">
        <v>0.146</v>
      </c>
      <c r="J1722" s="56">
        <v>0.519</v>
      </c>
      <c r="K1722" s="74" t="str">
        <f t="shared" si="3"/>
        <v/>
      </c>
      <c r="L1722" s="75">
        <f t="shared" si="4"/>
        <v>6</v>
      </c>
      <c r="M1722" s="75" t="str">
        <f t="shared" si="5"/>
        <v/>
      </c>
      <c r="N1722" s="75" t="str">
        <f t="shared" si="6"/>
        <v/>
      </c>
      <c r="O1722" s="74">
        <f t="shared" si="7"/>
        <v>0.146</v>
      </c>
      <c r="P1722" s="74">
        <f t="shared" si="8"/>
        <v>0.519</v>
      </c>
    </row>
    <row r="1723">
      <c r="A1723" s="33" t="s">
        <v>148</v>
      </c>
      <c r="B1723" s="68" t="s">
        <v>194</v>
      </c>
      <c r="C1723" s="35" t="s">
        <v>53</v>
      </c>
      <c r="D1723" s="73" t="str">
        <f t="shared" si="2"/>
        <v>Europe/Turkey-Europe/2005</v>
      </c>
      <c r="E1723" s="56">
        <v>0.528</v>
      </c>
      <c r="F1723" s="72">
        <v>6.0</v>
      </c>
      <c r="G1723" s="69"/>
      <c r="H1723" s="72">
        <v>254.0</v>
      </c>
      <c r="I1723" s="56">
        <v>0.155</v>
      </c>
      <c r="J1723" s="56">
        <v>0.644</v>
      </c>
      <c r="K1723" s="74">
        <f t="shared" si="3"/>
        <v>0.528</v>
      </c>
      <c r="L1723" s="75">
        <f t="shared" si="4"/>
        <v>6</v>
      </c>
      <c r="M1723" s="75" t="str">
        <f t="shared" si="5"/>
        <v/>
      </c>
      <c r="N1723" s="75">
        <f t="shared" si="6"/>
        <v>254</v>
      </c>
      <c r="O1723" s="74">
        <f t="shared" si="7"/>
        <v>0.155</v>
      </c>
      <c r="P1723" s="74">
        <f t="shared" si="8"/>
        <v>0.644</v>
      </c>
    </row>
    <row r="1724">
      <c r="A1724" s="33" t="s">
        <v>148</v>
      </c>
      <c r="B1724" s="68" t="s">
        <v>194</v>
      </c>
      <c r="C1724" s="35" t="s">
        <v>54</v>
      </c>
      <c r="D1724" s="73" t="str">
        <f t="shared" si="2"/>
        <v>Europe/Turkey-Europe/2006</v>
      </c>
      <c r="E1724" s="56">
        <v>0.524</v>
      </c>
      <c r="F1724" s="72">
        <v>6.0</v>
      </c>
      <c r="G1724" s="69"/>
      <c r="H1724" s="72">
        <v>254.0</v>
      </c>
      <c r="I1724" s="56">
        <v>0.182</v>
      </c>
      <c r="J1724" s="56">
        <v>0.767</v>
      </c>
      <c r="K1724" s="74">
        <f t="shared" si="3"/>
        <v>0.524</v>
      </c>
      <c r="L1724" s="75">
        <f t="shared" si="4"/>
        <v>6</v>
      </c>
      <c r="M1724" s="75" t="str">
        <f t="shared" si="5"/>
        <v/>
      </c>
      <c r="N1724" s="75">
        <f t="shared" si="6"/>
        <v>254</v>
      </c>
      <c r="O1724" s="74">
        <f t="shared" si="7"/>
        <v>0.182</v>
      </c>
      <c r="P1724" s="74">
        <f t="shared" si="8"/>
        <v>0.767</v>
      </c>
    </row>
    <row r="1725">
      <c r="A1725" s="33" t="s">
        <v>148</v>
      </c>
      <c r="B1725" s="68" t="s">
        <v>194</v>
      </c>
      <c r="C1725" s="35" t="s">
        <v>55</v>
      </c>
      <c r="D1725" s="73" t="str">
        <f t="shared" si="2"/>
        <v>Europe/Turkey-Europe/2007</v>
      </c>
      <c r="E1725" s="56">
        <v>0.443</v>
      </c>
      <c r="F1725" s="72">
        <v>6.0</v>
      </c>
      <c r="G1725" s="69"/>
      <c r="H1725" s="72">
        <v>223.0</v>
      </c>
      <c r="I1725" s="56">
        <v>0.286</v>
      </c>
      <c r="J1725" s="56">
        <v>0.892</v>
      </c>
      <c r="K1725" s="74">
        <f t="shared" si="3"/>
        <v>0.443</v>
      </c>
      <c r="L1725" s="75">
        <f t="shared" si="4"/>
        <v>6</v>
      </c>
      <c r="M1725" s="75" t="str">
        <f t="shared" si="5"/>
        <v/>
      </c>
      <c r="N1725" s="75">
        <f t="shared" si="6"/>
        <v>223</v>
      </c>
      <c r="O1725" s="74">
        <f t="shared" si="7"/>
        <v>0.286</v>
      </c>
      <c r="P1725" s="74">
        <f t="shared" si="8"/>
        <v>0.892</v>
      </c>
    </row>
    <row r="1726">
      <c r="A1726" s="33" t="s">
        <v>148</v>
      </c>
      <c r="B1726" s="68" t="s">
        <v>194</v>
      </c>
      <c r="C1726" s="35" t="s">
        <v>56</v>
      </c>
      <c r="D1726" s="73" t="str">
        <f t="shared" si="2"/>
        <v>Europe/Turkey-Europe/2008</v>
      </c>
      <c r="E1726" s="56">
        <v>0.443</v>
      </c>
      <c r="F1726" s="72">
        <v>6.0</v>
      </c>
      <c r="G1726" s="69"/>
      <c r="H1726" s="72">
        <v>223.0</v>
      </c>
      <c r="I1726" s="56">
        <v>0.344</v>
      </c>
      <c r="J1726" s="56">
        <v>0.935</v>
      </c>
      <c r="K1726" s="74">
        <f t="shared" si="3"/>
        <v>0.443</v>
      </c>
      <c r="L1726" s="75">
        <f t="shared" si="4"/>
        <v>6</v>
      </c>
      <c r="M1726" s="75" t="str">
        <f t="shared" si="5"/>
        <v/>
      </c>
      <c r="N1726" s="75">
        <f t="shared" si="6"/>
        <v>223</v>
      </c>
      <c r="O1726" s="74">
        <f t="shared" si="7"/>
        <v>0.344</v>
      </c>
      <c r="P1726" s="74">
        <f t="shared" si="8"/>
        <v>0.935</v>
      </c>
    </row>
    <row r="1727">
      <c r="A1727" s="33" t="s">
        <v>148</v>
      </c>
      <c r="B1727" s="68" t="s">
        <v>194</v>
      </c>
      <c r="C1727" s="35" t="s">
        <v>57</v>
      </c>
      <c r="D1727" s="73" t="str">
        <f t="shared" si="2"/>
        <v>Europe/Turkey-Europe/2009</v>
      </c>
      <c r="E1727" s="56">
        <v>0.433</v>
      </c>
      <c r="F1727" s="72">
        <v>6.0</v>
      </c>
      <c r="G1727" s="69"/>
      <c r="H1727" s="72">
        <v>223.0</v>
      </c>
      <c r="I1727" s="56">
        <v>0.364</v>
      </c>
      <c r="J1727" s="56">
        <v>0.881</v>
      </c>
      <c r="K1727" s="74">
        <f t="shared" si="3"/>
        <v>0.433</v>
      </c>
      <c r="L1727" s="75">
        <f t="shared" si="4"/>
        <v>6</v>
      </c>
      <c r="M1727" s="75" t="str">
        <f t="shared" si="5"/>
        <v/>
      </c>
      <c r="N1727" s="75">
        <f t="shared" si="6"/>
        <v>223</v>
      </c>
      <c r="O1727" s="74">
        <f t="shared" si="7"/>
        <v>0.364</v>
      </c>
      <c r="P1727" s="74">
        <f t="shared" si="8"/>
        <v>0.881</v>
      </c>
    </row>
    <row r="1728">
      <c r="A1728" s="33" t="s">
        <v>148</v>
      </c>
      <c r="B1728" s="68" t="s">
        <v>194</v>
      </c>
      <c r="C1728" s="35" t="s">
        <v>58</v>
      </c>
      <c r="D1728" s="73" t="str">
        <f t="shared" si="2"/>
        <v>Europe/Turkey-Europe/2010</v>
      </c>
      <c r="E1728" s="56">
        <v>0.433</v>
      </c>
      <c r="F1728" s="72">
        <v>6.0</v>
      </c>
      <c r="G1728" s="69"/>
      <c r="H1728" s="72">
        <v>226.0</v>
      </c>
      <c r="I1728" s="56">
        <v>0.398</v>
      </c>
      <c r="J1728" s="56">
        <v>0.856</v>
      </c>
      <c r="K1728" s="74">
        <f t="shared" si="3"/>
        <v>0.433</v>
      </c>
      <c r="L1728" s="75">
        <f t="shared" si="4"/>
        <v>6</v>
      </c>
      <c r="M1728" s="75" t="str">
        <f t="shared" si="5"/>
        <v/>
      </c>
      <c r="N1728" s="75">
        <f t="shared" si="6"/>
        <v>226</v>
      </c>
      <c r="O1728" s="74">
        <f t="shared" si="7"/>
        <v>0.398</v>
      </c>
      <c r="P1728" s="74">
        <f t="shared" si="8"/>
        <v>0.856</v>
      </c>
    </row>
    <row r="1729">
      <c r="A1729" s="33" t="s">
        <v>148</v>
      </c>
      <c r="B1729" s="68" t="s">
        <v>194</v>
      </c>
      <c r="C1729" s="35" t="s">
        <v>59</v>
      </c>
      <c r="D1729" s="73" t="str">
        <f t="shared" si="2"/>
        <v>Europe/Turkey-Europe/2011</v>
      </c>
      <c r="E1729" s="56">
        <v>0.4</v>
      </c>
      <c r="F1729" s="72">
        <v>6.0</v>
      </c>
      <c r="G1729" s="69"/>
      <c r="H1729" s="72">
        <v>226.0</v>
      </c>
      <c r="I1729" s="56">
        <v>0.431</v>
      </c>
      <c r="J1729" s="56">
        <v>0.894</v>
      </c>
      <c r="K1729" s="74">
        <f t="shared" si="3"/>
        <v>0.4</v>
      </c>
      <c r="L1729" s="75">
        <f t="shared" si="4"/>
        <v>6</v>
      </c>
      <c r="M1729" s="75" t="str">
        <f t="shared" si="5"/>
        <v/>
      </c>
      <c r="N1729" s="75">
        <f t="shared" si="6"/>
        <v>226</v>
      </c>
      <c r="O1729" s="74">
        <f t="shared" si="7"/>
        <v>0.431</v>
      </c>
      <c r="P1729" s="74">
        <f t="shared" si="8"/>
        <v>0.894</v>
      </c>
    </row>
    <row r="1730">
      <c r="A1730" s="33" t="s">
        <v>148</v>
      </c>
      <c r="B1730" s="68" t="s">
        <v>194</v>
      </c>
      <c r="C1730" s="35" t="s">
        <v>60</v>
      </c>
      <c r="D1730" s="73" t="str">
        <f t="shared" si="2"/>
        <v>Europe/Turkey-Europe/2012</v>
      </c>
      <c r="E1730" s="56">
        <v>0.4</v>
      </c>
      <c r="F1730" s="72">
        <v>6.0</v>
      </c>
      <c r="G1730" s="72">
        <v>72.0</v>
      </c>
      <c r="H1730" s="72">
        <v>226.0</v>
      </c>
      <c r="I1730" s="56">
        <v>0.451</v>
      </c>
      <c r="J1730" s="56">
        <v>0.915</v>
      </c>
      <c r="K1730" s="74">
        <f t="shared" si="3"/>
        <v>0.4</v>
      </c>
      <c r="L1730" s="75">
        <f t="shared" si="4"/>
        <v>6</v>
      </c>
      <c r="M1730" s="75">
        <f t="shared" si="5"/>
        <v>72</v>
      </c>
      <c r="N1730" s="75">
        <f t="shared" si="6"/>
        <v>226</v>
      </c>
      <c r="O1730" s="74">
        <f t="shared" si="7"/>
        <v>0.451</v>
      </c>
      <c r="P1730" s="74">
        <f t="shared" si="8"/>
        <v>0.915</v>
      </c>
    </row>
    <row r="1731">
      <c r="A1731" s="33" t="s">
        <v>148</v>
      </c>
      <c r="B1731" s="68" t="s">
        <v>195</v>
      </c>
      <c r="C1731" s="35" t="s">
        <v>48</v>
      </c>
      <c r="D1731" s="73" t="str">
        <f t="shared" si="2"/>
        <v>Europe/Ukraine-Europe/2000</v>
      </c>
      <c r="E1731" s="59"/>
      <c r="F1731" s="69"/>
      <c r="G1731" s="69"/>
      <c r="H1731" s="69"/>
      <c r="I1731" s="56">
        <v>0.007</v>
      </c>
      <c r="J1731" s="56">
        <v>0.017</v>
      </c>
      <c r="K1731" s="74" t="str">
        <f t="shared" si="3"/>
        <v/>
      </c>
      <c r="L1731" s="75" t="str">
        <f t="shared" si="4"/>
        <v/>
      </c>
      <c r="M1731" s="75" t="str">
        <f t="shared" si="5"/>
        <v/>
      </c>
      <c r="N1731" s="75" t="str">
        <f t="shared" si="6"/>
        <v/>
      </c>
      <c r="O1731" s="74">
        <f t="shared" si="7"/>
        <v>0.007</v>
      </c>
      <c r="P1731" s="74">
        <f t="shared" si="8"/>
        <v>0.017</v>
      </c>
    </row>
    <row r="1732">
      <c r="A1732" s="33" t="s">
        <v>148</v>
      </c>
      <c r="B1732" s="68" t="s">
        <v>195</v>
      </c>
      <c r="C1732" s="35" t="s">
        <v>49</v>
      </c>
      <c r="D1732" s="73" t="str">
        <f t="shared" si="2"/>
        <v>Europe/Ukraine-Europe/2001</v>
      </c>
      <c r="E1732" s="59"/>
      <c r="F1732" s="69"/>
      <c r="G1732" s="69"/>
      <c r="H1732" s="69"/>
      <c r="I1732" s="56">
        <v>0.012</v>
      </c>
      <c r="J1732" s="56">
        <v>0.046</v>
      </c>
      <c r="K1732" s="74" t="str">
        <f t="shared" si="3"/>
        <v/>
      </c>
      <c r="L1732" s="75" t="str">
        <f t="shared" si="4"/>
        <v/>
      </c>
      <c r="M1732" s="75" t="str">
        <f t="shared" si="5"/>
        <v/>
      </c>
      <c r="N1732" s="75" t="str">
        <f t="shared" si="6"/>
        <v/>
      </c>
      <c r="O1732" s="74">
        <f t="shared" si="7"/>
        <v>0.012</v>
      </c>
      <c r="P1732" s="74">
        <f t="shared" si="8"/>
        <v>0.046</v>
      </c>
    </row>
    <row r="1733">
      <c r="A1733" s="33" t="s">
        <v>148</v>
      </c>
      <c r="B1733" s="68" t="s">
        <v>195</v>
      </c>
      <c r="C1733" s="35" t="s">
        <v>50</v>
      </c>
      <c r="D1733" s="73" t="str">
        <f t="shared" si="2"/>
        <v>Europe/Ukraine-Europe/2002</v>
      </c>
      <c r="E1733" s="59"/>
      <c r="F1733" s="69"/>
      <c r="G1733" s="69"/>
      <c r="H1733" s="69"/>
      <c r="I1733" s="56">
        <v>0.019</v>
      </c>
      <c r="J1733" s="56">
        <v>0.077</v>
      </c>
      <c r="K1733" s="74" t="str">
        <f t="shared" si="3"/>
        <v/>
      </c>
      <c r="L1733" s="75" t="str">
        <f t="shared" si="4"/>
        <v/>
      </c>
      <c r="M1733" s="75" t="str">
        <f t="shared" si="5"/>
        <v/>
      </c>
      <c r="N1733" s="75" t="str">
        <f t="shared" si="6"/>
        <v/>
      </c>
      <c r="O1733" s="74">
        <f t="shared" si="7"/>
        <v>0.019</v>
      </c>
      <c r="P1733" s="74">
        <f t="shared" si="8"/>
        <v>0.077</v>
      </c>
    </row>
    <row r="1734">
      <c r="A1734" s="33" t="s">
        <v>148</v>
      </c>
      <c r="B1734" s="68" t="s">
        <v>195</v>
      </c>
      <c r="C1734" s="35" t="s">
        <v>51</v>
      </c>
      <c r="D1734" s="73" t="str">
        <f t="shared" si="2"/>
        <v>Europe/Ukraine-Europe/2003</v>
      </c>
      <c r="E1734" s="59"/>
      <c r="F1734" s="72">
        <v>40.0</v>
      </c>
      <c r="G1734" s="69"/>
      <c r="H1734" s="69"/>
      <c r="I1734" s="56">
        <v>0.031</v>
      </c>
      <c r="J1734" s="56">
        <v>0.136</v>
      </c>
      <c r="K1734" s="74" t="str">
        <f t="shared" si="3"/>
        <v/>
      </c>
      <c r="L1734" s="75">
        <f t="shared" si="4"/>
        <v>40</v>
      </c>
      <c r="M1734" s="75" t="str">
        <f t="shared" si="5"/>
        <v/>
      </c>
      <c r="N1734" s="75" t="str">
        <f t="shared" si="6"/>
        <v/>
      </c>
      <c r="O1734" s="74">
        <f t="shared" si="7"/>
        <v>0.031</v>
      </c>
      <c r="P1734" s="74">
        <f t="shared" si="8"/>
        <v>0.136</v>
      </c>
    </row>
    <row r="1735">
      <c r="A1735" s="33" t="s">
        <v>148</v>
      </c>
      <c r="B1735" s="68" t="s">
        <v>195</v>
      </c>
      <c r="C1735" s="35" t="s">
        <v>52</v>
      </c>
      <c r="D1735" s="73" t="str">
        <f t="shared" si="2"/>
        <v>Europe/Ukraine-Europe/2004</v>
      </c>
      <c r="E1735" s="59"/>
      <c r="F1735" s="72">
        <v>34.0</v>
      </c>
      <c r="G1735" s="69"/>
      <c r="H1735" s="69"/>
      <c r="I1735" s="56">
        <v>0.035</v>
      </c>
      <c r="J1735" s="56">
        <v>0.289</v>
      </c>
      <c r="K1735" s="74" t="str">
        <f t="shared" si="3"/>
        <v/>
      </c>
      <c r="L1735" s="75">
        <f t="shared" si="4"/>
        <v>34</v>
      </c>
      <c r="M1735" s="75" t="str">
        <f t="shared" si="5"/>
        <v/>
      </c>
      <c r="N1735" s="75" t="str">
        <f t="shared" si="6"/>
        <v/>
      </c>
      <c r="O1735" s="74">
        <f t="shared" si="7"/>
        <v>0.035</v>
      </c>
      <c r="P1735" s="74">
        <f t="shared" si="8"/>
        <v>0.289</v>
      </c>
    </row>
    <row r="1736">
      <c r="A1736" s="33" t="s">
        <v>148</v>
      </c>
      <c r="B1736" s="68" t="s">
        <v>195</v>
      </c>
      <c r="C1736" s="35" t="s">
        <v>53</v>
      </c>
      <c r="D1736" s="73" t="str">
        <f t="shared" si="2"/>
        <v>Europe/Ukraine-Europe/2005</v>
      </c>
      <c r="E1736" s="56">
        <v>0.573</v>
      </c>
      <c r="F1736" s="72">
        <v>34.0</v>
      </c>
      <c r="G1736" s="69"/>
      <c r="H1736" s="72">
        <v>2085.0</v>
      </c>
      <c r="I1736" s="56">
        <v>0.037</v>
      </c>
      <c r="J1736" s="56">
        <v>0.637</v>
      </c>
      <c r="K1736" s="74">
        <f t="shared" si="3"/>
        <v>0.573</v>
      </c>
      <c r="L1736" s="75">
        <f t="shared" si="4"/>
        <v>34</v>
      </c>
      <c r="M1736" s="75" t="str">
        <f t="shared" si="5"/>
        <v/>
      </c>
      <c r="N1736" s="75">
        <f t="shared" si="6"/>
        <v>2085</v>
      </c>
      <c r="O1736" s="74">
        <f t="shared" si="7"/>
        <v>0.037</v>
      </c>
      <c r="P1736" s="74">
        <f t="shared" si="8"/>
        <v>0.637</v>
      </c>
    </row>
    <row r="1737">
      <c r="A1737" s="33" t="s">
        <v>148</v>
      </c>
      <c r="B1737" s="68" t="s">
        <v>195</v>
      </c>
      <c r="C1737" s="35" t="s">
        <v>54</v>
      </c>
      <c r="D1737" s="73" t="str">
        <f t="shared" si="2"/>
        <v>Europe/Ukraine-Europe/2006</v>
      </c>
      <c r="E1737" s="56">
        <v>0.57</v>
      </c>
      <c r="F1737" s="72">
        <v>33.0</v>
      </c>
      <c r="G1737" s="69"/>
      <c r="H1737" s="72">
        <v>2085.0</v>
      </c>
      <c r="I1737" s="56">
        <v>0.045</v>
      </c>
      <c r="J1737" s="56">
        <v>1.047</v>
      </c>
      <c r="K1737" s="74">
        <f t="shared" si="3"/>
        <v>0.57</v>
      </c>
      <c r="L1737" s="75">
        <f t="shared" si="4"/>
        <v>33</v>
      </c>
      <c r="M1737" s="75" t="str">
        <f t="shared" si="5"/>
        <v/>
      </c>
      <c r="N1737" s="75">
        <f t="shared" si="6"/>
        <v>2085</v>
      </c>
      <c r="O1737" s="74">
        <f t="shared" si="7"/>
        <v>0.045</v>
      </c>
      <c r="P1737" s="74">
        <f t="shared" si="8"/>
        <v>1.047</v>
      </c>
    </row>
    <row r="1738">
      <c r="A1738" s="33" t="s">
        <v>148</v>
      </c>
      <c r="B1738" s="68" t="s">
        <v>195</v>
      </c>
      <c r="C1738" s="35" t="s">
        <v>55</v>
      </c>
      <c r="D1738" s="73" t="str">
        <f t="shared" si="2"/>
        <v>Europe/Ukraine-Europe/2007</v>
      </c>
      <c r="E1738" s="56">
        <v>0.566</v>
      </c>
      <c r="F1738" s="72">
        <v>27.0</v>
      </c>
      <c r="G1738" s="69"/>
      <c r="H1738" s="72">
        <v>2085.0</v>
      </c>
      <c r="I1738" s="56">
        <v>0.066</v>
      </c>
      <c r="J1738" s="56">
        <v>1.184</v>
      </c>
      <c r="K1738" s="74">
        <f t="shared" si="3"/>
        <v>0.566</v>
      </c>
      <c r="L1738" s="75">
        <f t="shared" si="4"/>
        <v>27</v>
      </c>
      <c r="M1738" s="75" t="str">
        <f t="shared" si="5"/>
        <v/>
      </c>
      <c r="N1738" s="75">
        <f t="shared" si="6"/>
        <v>2085</v>
      </c>
      <c r="O1738" s="74">
        <f t="shared" si="7"/>
        <v>0.066</v>
      </c>
      <c r="P1738" s="74">
        <f t="shared" si="8"/>
        <v>1.184</v>
      </c>
    </row>
    <row r="1739">
      <c r="A1739" s="33" t="s">
        <v>148</v>
      </c>
      <c r="B1739" s="68" t="s">
        <v>195</v>
      </c>
      <c r="C1739" s="35" t="s">
        <v>56</v>
      </c>
      <c r="D1739" s="73" t="str">
        <f t="shared" si="2"/>
        <v>Europe/Ukraine-Europe/2008</v>
      </c>
      <c r="E1739" s="56">
        <v>0.572</v>
      </c>
      <c r="F1739" s="72">
        <v>27.0</v>
      </c>
      <c r="G1739" s="69"/>
      <c r="H1739" s="72">
        <v>848.0</v>
      </c>
      <c r="I1739" s="56">
        <v>0.11</v>
      </c>
      <c r="J1739" s="56">
        <v>1.198</v>
      </c>
      <c r="K1739" s="74">
        <f t="shared" si="3"/>
        <v>0.572</v>
      </c>
      <c r="L1739" s="75">
        <f t="shared" si="4"/>
        <v>27</v>
      </c>
      <c r="M1739" s="75" t="str">
        <f t="shared" si="5"/>
        <v/>
      </c>
      <c r="N1739" s="75">
        <f t="shared" si="6"/>
        <v>848</v>
      </c>
      <c r="O1739" s="74">
        <f t="shared" si="7"/>
        <v>0.11</v>
      </c>
      <c r="P1739" s="74">
        <f t="shared" si="8"/>
        <v>1.198</v>
      </c>
    </row>
    <row r="1740">
      <c r="A1740" s="33" t="s">
        <v>148</v>
      </c>
      <c r="B1740" s="68" t="s">
        <v>195</v>
      </c>
      <c r="C1740" s="35" t="s">
        <v>57</v>
      </c>
      <c r="D1740" s="73" t="str">
        <f t="shared" si="2"/>
        <v>Europe/Ukraine-Europe/2009</v>
      </c>
      <c r="E1740" s="56">
        <v>0.572</v>
      </c>
      <c r="F1740" s="72">
        <v>27.0</v>
      </c>
      <c r="G1740" s="69"/>
      <c r="H1740" s="72">
        <v>736.0</v>
      </c>
      <c r="I1740" s="56">
        <v>0.179</v>
      </c>
      <c r="J1740" s="56">
        <v>1.188</v>
      </c>
      <c r="K1740" s="74">
        <f t="shared" si="3"/>
        <v>0.572</v>
      </c>
      <c r="L1740" s="75">
        <f t="shared" si="4"/>
        <v>27</v>
      </c>
      <c r="M1740" s="75" t="str">
        <f t="shared" si="5"/>
        <v/>
      </c>
      <c r="N1740" s="75">
        <f t="shared" si="6"/>
        <v>736</v>
      </c>
      <c r="O1740" s="74">
        <f t="shared" si="7"/>
        <v>0.179</v>
      </c>
      <c r="P1740" s="74">
        <f t="shared" si="8"/>
        <v>1.188</v>
      </c>
    </row>
    <row r="1741">
      <c r="A1741" s="33" t="s">
        <v>148</v>
      </c>
      <c r="B1741" s="68" t="s">
        <v>195</v>
      </c>
      <c r="C1741" s="35" t="s">
        <v>58</v>
      </c>
      <c r="D1741" s="73" t="str">
        <f t="shared" si="2"/>
        <v>Europe/Ukraine-Europe/2010</v>
      </c>
      <c r="E1741" s="56">
        <v>0.555</v>
      </c>
      <c r="F1741" s="72">
        <v>27.0</v>
      </c>
      <c r="G1741" s="69"/>
      <c r="H1741" s="72">
        <v>657.0</v>
      </c>
      <c r="I1741" s="56">
        <v>0.233</v>
      </c>
      <c r="J1741" s="56">
        <v>1.171</v>
      </c>
      <c r="K1741" s="74">
        <f t="shared" si="3"/>
        <v>0.555</v>
      </c>
      <c r="L1741" s="75">
        <f t="shared" si="4"/>
        <v>27</v>
      </c>
      <c r="M1741" s="75" t="str">
        <f t="shared" si="5"/>
        <v/>
      </c>
      <c r="N1741" s="75">
        <f t="shared" si="6"/>
        <v>657</v>
      </c>
      <c r="O1741" s="74">
        <f t="shared" si="7"/>
        <v>0.233</v>
      </c>
      <c r="P1741" s="74">
        <f t="shared" si="8"/>
        <v>1.171</v>
      </c>
    </row>
    <row r="1742">
      <c r="A1742" s="33" t="s">
        <v>148</v>
      </c>
      <c r="B1742" s="68" t="s">
        <v>195</v>
      </c>
      <c r="C1742" s="35" t="s">
        <v>59</v>
      </c>
      <c r="D1742" s="73" t="str">
        <f t="shared" si="2"/>
        <v>Europe/Ukraine-Europe/2011</v>
      </c>
      <c r="E1742" s="56">
        <v>0.571</v>
      </c>
      <c r="F1742" s="72">
        <v>24.0</v>
      </c>
      <c r="G1742" s="69"/>
      <c r="H1742" s="72">
        <v>657.0</v>
      </c>
      <c r="I1742" s="56">
        <v>0.287</v>
      </c>
      <c r="J1742" s="56">
        <v>1.213</v>
      </c>
      <c r="K1742" s="74">
        <f t="shared" si="3"/>
        <v>0.571</v>
      </c>
      <c r="L1742" s="75">
        <f t="shared" si="4"/>
        <v>24</v>
      </c>
      <c r="M1742" s="75" t="str">
        <f t="shared" si="5"/>
        <v/>
      </c>
      <c r="N1742" s="75">
        <f t="shared" si="6"/>
        <v>657</v>
      </c>
      <c r="O1742" s="74">
        <f t="shared" si="7"/>
        <v>0.287</v>
      </c>
      <c r="P1742" s="74">
        <f t="shared" si="8"/>
        <v>1.213</v>
      </c>
    </row>
    <row r="1743">
      <c r="A1743" s="33" t="s">
        <v>148</v>
      </c>
      <c r="B1743" s="68" t="s">
        <v>195</v>
      </c>
      <c r="C1743" s="35" t="s">
        <v>60</v>
      </c>
      <c r="D1743" s="73" t="str">
        <f t="shared" si="2"/>
        <v>Europe/Ukraine-Europe/2012</v>
      </c>
      <c r="E1743" s="56">
        <v>0.554</v>
      </c>
      <c r="F1743" s="72">
        <v>22.0</v>
      </c>
      <c r="G1743" s="72">
        <v>140.0</v>
      </c>
      <c r="H1743" s="72">
        <v>491.0</v>
      </c>
      <c r="I1743" s="56">
        <v>0.353</v>
      </c>
      <c r="J1743" s="56">
        <v>1.303</v>
      </c>
      <c r="K1743" s="74">
        <f t="shared" si="3"/>
        <v>0.554</v>
      </c>
      <c r="L1743" s="75">
        <f t="shared" si="4"/>
        <v>22</v>
      </c>
      <c r="M1743" s="75">
        <f t="shared" si="5"/>
        <v>140</v>
      </c>
      <c r="N1743" s="75">
        <f t="shared" si="6"/>
        <v>491</v>
      </c>
      <c r="O1743" s="74">
        <f t="shared" si="7"/>
        <v>0.353</v>
      </c>
      <c r="P1743" s="74">
        <f t="shared" si="8"/>
        <v>1.303</v>
      </c>
    </row>
    <row r="1744">
      <c r="A1744" s="33" t="s">
        <v>148</v>
      </c>
      <c r="B1744" s="68" t="s">
        <v>196</v>
      </c>
      <c r="C1744" s="35" t="s">
        <v>48</v>
      </c>
      <c r="D1744" s="73" t="str">
        <f t="shared" si="2"/>
        <v>Europe/United Kingdom-Europe/2000</v>
      </c>
      <c r="E1744" s="59"/>
      <c r="F1744" s="69"/>
      <c r="G1744" s="69"/>
      <c r="H1744" s="69"/>
      <c r="I1744" s="56">
        <v>0.268</v>
      </c>
      <c r="J1744" s="56">
        <v>0.737</v>
      </c>
      <c r="K1744" s="74" t="str">
        <f t="shared" si="3"/>
        <v/>
      </c>
      <c r="L1744" s="75" t="str">
        <f t="shared" si="4"/>
        <v/>
      </c>
      <c r="M1744" s="75" t="str">
        <f t="shared" si="5"/>
        <v/>
      </c>
      <c r="N1744" s="75" t="str">
        <f t="shared" si="6"/>
        <v/>
      </c>
      <c r="O1744" s="74">
        <f t="shared" si="7"/>
        <v>0.268</v>
      </c>
      <c r="P1744" s="74">
        <f t="shared" si="8"/>
        <v>0.737</v>
      </c>
    </row>
    <row r="1745">
      <c r="A1745" s="33" t="s">
        <v>148</v>
      </c>
      <c r="B1745" s="68" t="s">
        <v>196</v>
      </c>
      <c r="C1745" s="35" t="s">
        <v>49</v>
      </c>
      <c r="D1745" s="73" t="str">
        <f t="shared" si="2"/>
        <v>Europe/United Kingdom-Europe/2001</v>
      </c>
      <c r="E1745" s="59"/>
      <c r="F1745" s="69"/>
      <c r="G1745" s="69"/>
      <c r="H1745" s="69"/>
      <c r="I1745" s="56">
        <v>0.335</v>
      </c>
      <c r="J1745" s="56">
        <v>0.782</v>
      </c>
      <c r="K1745" s="74" t="str">
        <f t="shared" si="3"/>
        <v/>
      </c>
      <c r="L1745" s="75" t="str">
        <f t="shared" si="4"/>
        <v/>
      </c>
      <c r="M1745" s="75" t="str">
        <f t="shared" si="5"/>
        <v/>
      </c>
      <c r="N1745" s="75" t="str">
        <f t="shared" si="6"/>
        <v/>
      </c>
      <c r="O1745" s="74">
        <f t="shared" si="7"/>
        <v>0.335</v>
      </c>
      <c r="P1745" s="74">
        <f t="shared" si="8"/>
        <v>0.782</v>
      </c>
    </row>
    <row r="1746">
      <c r="A1746" s="33" t="s">
        <v>148</v>
      </c>
      <c r="B1746" s="68" t="s">
        <v>196</v>
      </c>
      <c r="C1746" s="35" t="s">
        <v>50</v>
      </c>
      <c r="D1746" s="73" t="str">
        <f t="shared" si="2"/>
        <v>Europe/United Kingdom-Europe/2002</v>
      </c>
      <c r="E1746" s="59"/>
      <c r="F1746" s="69"/>
      <c r="G1746" s="69"/>
      <c r="H1746" s="69"/>
      <c r="I1746" s="56">
        <v>0.565</v>
      </c>
      <c r="J1746" s="56">
        <v>0.828</v>
      </c>
      <c r="K1746" s="74" t="str">
        <f t="shared" si="3"/>
        <v/>
      </c>
      <c r="L1746" s="75" t="str">
        <f t="shared" si="4"/>
        <v/>
      </c>
      <c r="M1746" s="75" t="str">
        <f t="shared" si="5"/>
        <v/>
      </c>
      <c r="N1746" s="75" t="str">
        <f t="shared" si="6"/>
        <v/>
      </c>
      <c r="O1746" s="74">
        <f t="shared" si="7"/>
        <v>0.565</v>
      </c>
      <c r="P1746" s="74">
        <f t="shared" si="8"/>
        <v>0.828</v>
      </c>
    </row>
    <row r="1747">
      <c r="A1747" s="33" t="s">
        <v>148</v>
      </c>
      <c r="B1747" s="68" t="s">
        <v>196</v>
      </c>
      <c r="C1747" s="35" t="s">
        <v>51</v>
      </c>
      <c r="D1747" s="73" t="str">
        <f t="shared" si="2"/>
        <v>Europe/United Kingdom-Europe/2003</v>
      </c>
      <c r="E1747" s="59"/>
      <c r="F1747" s="72">
        <v>13.0</v>
      </c>
      <c r="G1747" s="69"/>
      <c r="H1747" s="69"/>
      <c r="I1747" s="56">
        <v>0.648</v>
      </c>
      <c r="J1747" s="56">
        <v>0.909</v>
      </c>
      <c r="K1747" s="74" t="str">
        <f t="shared" si="3"/>
        <v/>
      </c>
      <c r="L1747" s="75">
        <f t="shared" si="4"/>
        <v>13</v>
      </c>
      <c r="M1747" s="75" t="str">
        <f t="shared" si="5"/>
        <v/>
      </c>
      <c r="N1747" s="75" t="str">
        <f t="shared" si="6"/>
        <v/>
      </c>
      <c r="O1747" s="74">
        <f t="shared" si="7"/>
        <v>0.648</v>
      </c>
      <c r="P1747" s="74">
        <f t="shared" si="8"/>
        <v>0.909</v>
      </c>
    </row>
    <row r="1748">
      <c r="A1748" s="33" t="s">
        <v>148</v>
      </c>
      <c r="B1748" s="68" t="s">
        <v>196</v>
      </c>
      <c r="C1748" s="35" t="s">
        <v>52</v>
      </c>
      <c r="D1748" s="73" t="str">
        <f t="shared" si="2"/>
        <v>Europe/United Kingdom-Europe/2004</v>
      </c>
      <c r="E1748" s="59"/>
      <c r="F1748" s="72">
        <v>13.0</v>
      </c>
      <c r="G1748" s="69"/>
      <c r="H1748" s="69"/>
      <c r="I1748" s="56">
        <v>0.656</v>
      </c>
      <c r="J1748" s="56">
        <v>0.995</v>
      </c>
      <c r="K1748" s="74" t="str">
        <f t="shared" si="3"/>
        <v/>
      </c>
      <c r="L1748" s="75">
        <f t="shared" si="4"/>
        <v>13</v>
      </c>
      <c r="M1748" s="75" t="str">
        <f t="shared" si="5"/>
        <v/>
      </c>
      <c r="N1748" s="75" t="str">
        <f t="shared" si="6"/>
        <v/>
      </c>
      <c r="O1748" s="74">
        <f t="shared" si="7"/>
        <v>0.656</v>
      </c>
      <c r="P1748" s="74">
        <f t="shared" si="8"/>
        <v>0.995</v>
      </c>
    </row>
    <row r="1749">
      <c r="A1749" s="33" t="s">
        <v>148</v>
      </c>
      <c r="B1749" s="68" t="s">
        <v>196</v>
      </c>
      <c r="C1749" s="35" t="s">
        <v>53</v>
      </c>
      <c r="D1749" s="73" t="str">
        <f t="shared" si="2"/>
        <v>Europe/United Kingdom-Europe/2005</v>
      </c>
      <c r="E1749" s="56">
        <v>0.347</v>
      </c>
      <c r="F1749" s="72">
        <v>13.0</v>
      </c>
      <c r="G1749" s="69"/>
      <c r="H1749" s="72">
        <v>105.0</v>
      </c>
      <c r="I1749" s="56">
        <v>0.7</v>
      </c>
      <c r="J1749" s="56">
        <v>1.086</v>
      </c>
      <c r="K1749" s="74">
        <f t="shared" si="3"/>
        <v>0.347</v>
      </c>
      <c r="L1749" s="75">
        <f t="shared" si="4"/>
        <v>13</v>
      </c>
      <c r="M1749" s="75" t="str">
        <f t="shared" si="5"/>
        <v/>
      </c>
      <c r="N1749" s="75">
        <f t="shared" si="6"/>
        <v>105</v>
      </c>
      <c r="O1749" s="74">
        <f t="shared" si="7"/>
        <v>0.7</v>
      </c>
      <c r="P1749" s="74">
        <f t="shared" si="8"/>
        <v>1.086</v>
      </c>
    </row>
    <row r="1750">
      <c r="A1750" s="33" t="s">
        <v>148</v>
      </c>
      <c r="B1750" s="68" t="s">
        <v>196</v>
      </c>
      <c r="C1750" s="35" t="s">
        <v>54</v>
      </c>
      <c r="D1750" s="73" t="str">
        <f t="shared" si="2"/>
        <v>Europe/United Kingdom-Europe/2006</v>
      </c>
      <c r="E1750" s="56">
        <v>0.346</v>
      </c>
      <c r="F1750" s="72">
        <v>13.0</v>
      </c>
      <c r="G1750" s="69"/>
      <c r="H1750" s="72">
        <v>105.0</v>
      </c>
      <c r="I1750" s="56">
        <v>0.688</v>
      </c>
      <c r="J1750" s="56">
        <v>1.156</v>
      </c>
      <c r="K1750" s="74">
        <f t="shared" si="3"/>
        <v>0.346</v>
      </c>
      <c r="L1750" s="75">
        <f t="shared" si="4"/>
        <v>13</v>
      </c>
      <c r="M1750" s="75" t="str">
        <f t="shared" si="5"/>
        <v/>
      </c>
      <c r="N1750" s="75">
        <f t="shared" si="6"/>
        <v>105</v>
      </c>
      <c r="O1750" s="74">
        <f t="shared" si="7"/>
        <v>0.688</v>
      </c>
      <c r="P1750" s="74">
        <f t="shared" si="8"/>
        <v>1.156</v>
      </c>
    </row>
    <row r="1751">
      <c r="A1751" s="33" t="s">
        <v>148</v>
      </c>
      <c r="B1751" s="68" t="s">
        <v>196</v>
      </c>
      <c r="C1751" s="35" t="s">
        <v>55</v>
      </c>
      <c r="D1751" s="73" t="str">
        <f t="shared" si="2"/>
        <v>Europe/United Kingdom-Europe/2007</v>
      </c>
      <c r="E1751" s="56">
        <v>0.345</v>
      </c>
      <c r="F1751" s="72">
        <v>13.0</v>
      </c>
      <c r="G1751" s="69"/>
      <c r="H1751" s="72">
        <v>105.0</v>
      </c>
      <c r="I1751" s="56">
        <v>0.751</v>
      </c>
      <c r="J1751" s="56">
        <v>1.211</v>
      </c>
      <c r="K1751" s="74">
        <f t="shared" si="3"/>
        <v>0.345</v>
      </c>
      <c r="L1751" s="75">
        <f t="shared" si="4"/>
        <v>13</v>
      </c>
      <c r="M1751" s="75" t="str">
        <f t="shared" si="5"/>
        <v/>
      </c>
      <c r="N1751" s="75">
        <f t="shared" si="6"/>
        <v>105</v>
      </c>
      <c r="O1751" s="74">
        <f t="shared" si="7"/>
        <v>0.751</v>
      </c>
      <c r="P1751" s="74">
        <f t="shared" si="8"/>
        <v>1.211</v>
      </c>
    </row>
    <row r="1752">
      <c r="A1752" s="33" t="s">
        <v>148</v>
      </c>
      <c r="B1752" s="68" t="s">
        <v>196</v>
      </c>
      <c r="C1752" s="35" t="s">
        <v>56</v>
      </c>
      <c r="D1752" s="73" t="str">
        <f t="shared" si="2"/>
        <v>Europe/United Kingdom-Europe/2008</v>
      </c>
      <c r="E1752" s="56">
        <v>0.342</v>
      </c>
      <c r="F1752" s="72">
        <v>13.0</v>
      </c>
      <c r="G1752" s="69"/>
      <c r="H1752" s="72">
        <v>105.0</v>
      </c>
      <c r="I1752" s="56">
        <v>0.784</v>
      </c>
      <c r="J1752" s="56">
        <v>1.222</v>
      </c>
      <c r="K1752" s="74">
        <f t="shared" si="3"/>
        <v>0.342</v>
      </c>
      <c r="L1752" s="75">
        <f t="shared" si="4"/>
        <v>13</v>
      </c>
      <c r="M1752" s="75" t="str">
        <f t="shared" si="5"/>
        <v/>
      </c>
      <c r="N1752" s="75">
        <f t="shared" si="6"/>
        <v>105</v>
      </c>
      <c r="O1752" s="74">
        <f t="shared" si="7"/>
        <v>0.784</v>
      </c>
      <c r="P1752" s="74">
        <f t="shared" si="8"/>
        <v>1.222</v>
      </c>
    </row>
    <row r="1753">
      <c r="A1753" s="33" t="s">
        <v>148</v>
      </c>
      <c r="B1753" s="68" t="s">
        <v>196</v>
      </c>
      <c r="C1753" s="35" t="s">
        <v>57</v>
      </c>
      <c r="D1753" s="73" t="str">
        <f t="shared" si="2"/>
        <v>Europe/United Kingdom-Europe/2009</v>
      </c>
      <c r="E1753" s="56">
        <v>0.349</v>
      </c>
      <c r="F1753" s="72">
        <v>12.0</v>
      </c>
      <c r="G1753" s="69"/>
      <c r="H1753" s="72">
        <v>110.0</v>
      </c>
      <c r="I1753" s="56">
        <v>0.836</v>
      </c>
      <c r="J1753" s="56">
        <v>1.24</v>
      </c>
      <c r="K1753" s="74">
        <f t="shared" si="3"/>
        <v>0.349</v>
      </c>
      <c r="L1753" s="75">
        <f t="shared" si="4"/>
        <v>12</v>
      </c>
      <c r="M1753" s="75" t="str">
        <f t="shared" si="5"/>
        <v/>
      </c>
      <c r="N1753" s="75">
        <f t="shared" si="6"/>
        <v>110</v>
      </c>
      <c r="O1753" s="74">
        <f t="shared" si="7"/>
        <v>0.836</v>
      </c>
      <c r="P1753" s="74">
        <f t="shared" si="8"/>
        <v>1.24</v>
      </c>
    </row>
    <row r="1754">
      <c r="A1754" s="33" t="s">
        <v>148</v>
      </c>
      <c r="B1754" s="68" t="s">
        <v>196</v>
      </c>
      <c r="C1754" s="35" t="s">
        <v>58</v>
      </c>
      <c r="D1754" s="73" t="str">
        <f t="shared" si="2"/>
        <v>Europe/United Kingdom-Europe/2010</v>
      </c>
      <c r="E1754" s="56">
        <v>0.361</v>
      </c>
      <c r="F1754" s="72">
        <v>12.0</v>
      </c>
      <c r="G1754" s="69"/>
      <c r="H1754" s="72">
        <v>110.0</v>
      </c>
      <c r="I1754" s="56">
        <v>0.85</v>
      </c>
      <c r="J1754" s="56">
        <v>1.236</v>
      </c>
      <c r="K1754" s="74">
        <f t="shared" si="3"/>
        <v>0.361</v>
      </c>
      <c r="L1754" s="75">
        <f t="shared" si="4"/>
        <v>12</v>
      </c>
      <c r="M1754" s="75" t="str">
        <f t="shared" si="5"/>
        <v/>
      </c>
      <c r="N1754" s="75">
        <f t="shared" si="6"/>
        <v>110</v>
      </c>
      <c r="O1754" s="74">
        <f t="shared" si="7"/>
        <v>0.85</v>
      </c>
      <c r="P1754" s="74">
        <f t="shared" si="8"/>
        <v>1.236</v>
      </c>
    </row>
    <row r="1755">
      <c r="A1755" s="33" t="s">
        <v>148</v>
      </c>
      <c r="B1755" s="68" t="s">
        <v>196</v>
      </c>
      <c r="C1755" s="35" t="s">
        <v>59</v>
      </c>
      <c r="D1755" s="73" t="str">
        <f t="shared" si="2"/>
        <v>Europe/United Kingdom-Europe/2011</v>
      </c>
      <c r="E1755" s="56">
        <v>0.361</v>
      </c>
      <c r="F1755" s="72">
        <v>12.0</v>
      </c>
      <c r="G1755" s="69"/>
      <c r="H1755" s="72">
        <v>110.0</v>
      </c>
      <c r="I1755" s="56">
        <v>0.854</v>
      </c>
      <c r="J1755" s="56">
        <v>1.236</v>
      </c>
      <c r="K1755" s="74">
        <f t="shared" si="3"/>
        <v>0.361</v>
      </c>
      <c r="L1755" s="75">
        <f t="shared" si="4"/>
        <v>12</v>
      </c>
      <c r="M1755" s="75" t="str">
        <f t="shared" si="5"/>
        <v/>
      </c>
      <c r="N1755" s="75">
        <f t="shared" si="6"/>
        <v>110</v>
      </c>
      <c r="O1755" s="74">
        <f t="shared" si="7"/>
        <v>0.854</v>
      </c>
      <c r="P1755" s="74">
        <f t="shared" si="8"/>
        <v>1.236</v>
      </c>
    </row>
    <row r="1756">
      <c r="A1756" s="33" t="s">
        <v>148</v>
      </c>
      <c r="B1756" s="68" t="s">
        <v>196</v>
      </c>
      <c r="C1756" s="35" t="s">
        <v>60</v>
      </c>
      <c r="D1756" s="73" t="str">
        <f t="shared" si="2"/>
        <v>Europe/United Kingdom-Europe/2012</v>
      </c>
      <c r="E1756" s="56">
        <v>0.35</v>
      </c>
      <c r="F1756" s="72">
        <v>12.0</v>
      </c>
      <c r="G1756" s="72">
        <v>11.0</v>
      </c>
      <c r="H1756" s="72">
        <v>110.0</v>
      </c>
      <c r="I1756" s="56">
        <v>0.875</v>
      </c>
      <c r="J1756" s="56">
        <v>1.248</v>
      </c>
      <c r="K1756" s="74">
        <f t="shared" si="3"/>
        <v>0.35</v>
      </c>
      <c r="L1756" s="75">
        <f t="shared" si="4"/>
        <v>12</v>
      </c>
      <c r="M1756" s="75">
        <f t="shared" si="5"/>
        <v>11</v>
      </c>
      <c r="N1756" s="75">
        <f t="shared" si="6"/>
        <v>110</v>
      </c>
      <c r="O1756" s="74">
        <f t="shared" si="7"/>
        <v>0.875</v>
      </c>
      <c r="P1756" s="74">
        <f t="shared" si="8"/>
        <v>1.248</v>
      </c>
    </row>
    <row r="1757">
      <c r="A1757" s="33" t="s">
        <v>197</v>
      </c>
      <c r="B1757" s="68" t="s">
        <v>198</v>
      </c>
      <c r="C1757" s="35" t="s">
        <v>48</v>
      </c>
      <c r="D1757" s="73" t="str">
        <f t="shared" si="2"/>
        <v>Middle East/Bahrain-Middle East/2000</v>
      </c>
      <c r="E1757" s="59"/>
      <c r="F1757" s="69"/>
      <c r="G1757" s="69"/>
      <c r="H1757" s="69"/>
      <c r="I1757" s="56">
        <v>0.062</v>
      </c>
      <c r="J1757" s="56">
        <v>0.308</v>
      </c>
      <c r="K1757" s="74" t="str">
        <f t="shared" si="3"/>
        <v/>
      </c>
      <c r="L1757" s="75" t="str">
        <f t="shared" si="4"/>
        <v/>
      </c>
      <c r="M1757" s="75" t="str">
        <f t="shared" si="5"/>
        <v/>
      </c>
      <c r="N1757" s="75" t="str">
        <f t="shared" si="6"/>
        <v/>
      </c>
      <c r="O1757" s="74">
        <f t="shared" si="7"/>
        <v>0.062</v>
      </c>
      <c r="P1757" s="74">
        <f t="shared" si="8"/>
        <v>0.308</v>
      </c>
    </row>
    <row r="1758">
      <c r="A1758" s="33" t="s">
        <v>197</v>
      </c>
      <c r="B1758" s="68" t="s">
        <v>198</v>
      </c>
      <c r="C1758" s="35" t="s">
        <v>49</v>
      </c>
      <c r="D1758" s="73" t="str">
        <f t="shared" si="2"/>
        <v>Middle East/Bahrain-Middle East/2001</v>
      </c>
      <c r="E1758" s="59"/>
      <c r="F1758" s="69"/>
      <c r="G1758" s="69"/>
      <c r="H1758" s="69"/>
      <c r="I1758" s="56">
        <v>0.15</v>
      </c>
      <c r="J1758" s="56">
        <v>0.429</v>
      </c>
      <c r="K1758" s="74" t="str">
        <f t="shared" si="3"/>
        <v/>
      </c>
      <c r="L1758" s="75" t="str">
        <f t="shared" si="4"/>
        <v/>
      </c>
      <c r="M1758" s="75" t="str">
        <f t="shared" si="5"/>
        <v/>
      </c>
      <c r="N1758" s="75" t="str">
        <f t="shared" si="6"/>
        <v/>
      </c>
      <c r="O1758" s="74">
        <f t="shared" si="7"/>
        <v>0.15</v>
      </c>
      <c r="P1758" s="74">
        <f t="shared" si="8"/>
        <v>0.429</v>
      </c>
    </row>
    <row r="1759">
      <c r="A1759" s="33" t="s">
        <v>197</v>
      </c>
      <c r="B1759" s="68" t="s">
        <v>198</v>
      </c>
      <c r="C1759" s="35" t="s">
        <v>50</v>
      </c>
      <c r="D1759" s="73" t="str">
        <f t="shared" si="2"/>
        <v>Middle East/Bahrain-Middle East/2002</v>
      </c>
      <c r="E1759" s="59"/>
      <c r="F1759" s="69"/>
      <c r="G1759" s="69"/>
      <c r="H1759" s="69"/>
      <c r="I1759" s="56">
        <v>0.181</v>
      </c>
      <c r="J1759" s="56">
        <v>0.531</v>
      </c>
      <c r="K1759" s="74" t="str">
        <f t="shared" si="3"/>
        <v/>
      </c>
      <c r="L1759" s="75" t="str">
        <f t="shared" si="4"/>
        <v/>
      </c>
      <c r="M1759" s="75" t="str">
        <f t="shared" si="5"/>
        <v/>
      </c>
      <c r="N1759" s="75" t="str">
        <f t="shared" si="6"/>
        <v/>
      </c>
      <c r="O1759" s="74">
        <f t="shared" si="7"/>
        <v>0.181</v>
      </c>
      <c r="P1759" s="74">
        <f t="shared" si="8"/>
        <v>0.531</v>
      </c>
    </row>
    <row r="1760">
      <c r="A1760" s="33" t="s">
        <v>197</v>
      </c>
      <c r="B1760" s="68" t="s">
        <v>198</v>
      </c>
      <c r="C1760" s="35" t="s">
        <v>51</v>
      </c>
      <c r="D1760" s="73" t="str">
        <f t="shared" si="2"/>
        <v>Middle East/Bahrain-Middle East/2003</v>
      </c>
      <c r="E1760" s="59"/>
      <c r="F1760" s="69"/>
      <c r="G1760" s="69"/>
      <c r="H1760" s="69"/>
      <c r="I1760" s="56">
        <v>0.216</v>
      </c>
      <c r="J1760" s="56">
        <v>0.574</v>
      </c>
      <c r="K1760" s="74" t="str">
        <f t="shared" si="3"/>
        <v/>
      </c>
      <c r="L1760" s="75" t="str">
        <f t="shared" si="4"/>
        <v/>
      </c>
      <c r="M1760" s="75" t="str">
        <f t="shared" si="5"/>
        <v/>
      </c>
      <c r="N1760" s="75" t="str">
        <f t="shared" si="6"/>
        <v/>
      </c>
      <c r="O1760" s="74">
        <f t="shared" si="7"/>
        <v>0.216</v>
      </c>
      <c r="P1760" s="74">
        <f t="shared" si="8"/>
        <v>0.574</v>
      </c>
    </row>
    <row r="1761">
      <c r="A1761" s="33" t="s">
        <v>197</v>
      </c>
      <c r="B1761" s="68" t="s">
        <v>198</v>
      </c>
      <c r="C1761" s="35" t="s">
        <v>52</v>
      </c>
      <c r="D1761" s="73" t="str">
        <f t="shared" si="2"/>
        <v>Middle East/Bahrain-Middle East/2004</v>
      </c>
      <c r="E1761" s="59"/>
      <c r="F1761" s="69"/>
      <c r="G1761" s="69"/>
      <c r="H1761" s="69"/>
      <c r="I1761" s="56">
        <v>0.215</v>
      </c>
      <c r="J1761" s="56">
        <v>0.792</v>
      </c>
      <c r="K1761" s="74" t="str">
        <f t="shared" si="3"/>
        <v/>
      </c>
      <c r="L1761" s="75" t="str">
        <f t="shared" si="4"/>
        <v/>
      </c>
      <c r="M1761" s="75" t="str">
        <f t="shared" si="5"/>
        <v/>
      </c>
      <c r="N1761" s="75" t="str">
        <f t="shared" si="6"/>
        <v/>
      </c>
      <c r="O1761" s="74">
        <f t="shared" si="7"/>
        <v>0.215</v>
      </c>
      <c r="P1761" s="74">
        <f t="shared" si="8"/>
        <v>0.792</v>
      </c>
    </row>
    <row r="1762">
      <c r="A1762" s="33" t="s">
        <v>197</v>
      </c>
      <c r="B1762" s="68" t="s">
        <v>198</v>
      </c>
      <c r="C1762" s="35" t="s">
        <v>53</v>
      </c>
      <c r="D1762" s="73" t="str">
        <f t="shared" si="2"/>
        <v>Middle East/Bahrain-Middle East/2005</v>
      </c>
      <c r="E1762" s="59"/>
      <c r="F1762" s="69"/>
      <c r="G1762" s="69"/>
      <c r="H1762" s="69"/>
      <c r="I1762" s="56">
        <v>0.213</v>
      </c>
      <c r="J1762" s="56">
        <v>0.872</v>
      </c>
      <c r="K1762" s="74" t="str">
        <f t="shared" si="3"/>
        <v/>
      </c>
      <c r="L1762" s="75" t="str">
        <f t="shared" si="4"/>
        <v/>
      </c>
      <c r="M1762" s="75" t="str">
        <f t="shared" si="5"/>
        <v/>
      </c>
      <c r="N1762" s="75" t="str">
        <f t="shared" si="6"/>
        <v/>
      </c>
      <c r="O1762" s="74">
        <f t="shared" si="7"/>
        <v>0.213</v>
      </c>
      <c r="P1762" s="74">
        <f t="shared" si="8"/>
        <v>0.872</v>
      </c>
    </row>
    <row r="1763">
      <c r="A1763" s="33" t="s">
        <v>197</v>
      </c>
      <c r="B1763" s="68" t="s">
        <v>198</v>
      </c>
      <c r="C1763" s="35" t="s">
        <v>54</v>
      </c>
      <c r="D1763" s="73" t="str">
        <f t="shared" si="2"/>
        <v>Middle East/Bahrain-Middle East/2006</v>
      </c>
      <c r="E1763" s="59"/>
      <c r="F1763" s="69"/>
      <c r="G1763" s="69"/>
      <c r="H1763" s="69"/>
      <c r="I1763" s="56">
        <v>0.282</v>
      </c>
      <c r="J1763" s="56">
        <v>0.954</v>
      </c>
      <c r="K1763" s="74" t="str">
        <f t="shared" si="3"/>
        <v/>
      </c>
      <c r="L1763" s="75" t="str">
        <f t="shared" si="4"/>
        <v/>
      </c>
      <c r="M1763" s="75" t="str">
        <f t="shared" si="5"/>
        <v/>
      </c>
      <c r="N1763" s="75" t="str">
        <f t="shared" si="6"/>
        <v/>
      </c>
      <c r="O1763" s="74">
        <f t="shared" si="7"/>
        <v>0.282</v>
      </c>
      <c r="P1763" s="74">
        <f t="shared" si="8"/>
        <v>0.954</v>
      </c>
    </row>
    <row r="1764">
      <c r="A1764" s="33" t="s">
        <v>197</v>
      </c>
      <c r="B1764" s="68" t="s">
        <v>198</v>
      </c>
      <c r="C1764" s="35" t="s">
        <v>55</v>
      </c>
      <c r="D1764" s="73" t="str">
        <f t="shared" si="2"/>
        <v>Middle East/Bahrain-Middle East/2007</v>
      </c>
      <c r="E1764" s="56">
        <v>0.147</v>
      </c>
      <c r="F1764" s="72">
        <v>9.0</v>
      </c>
      <c r="G1764" s="69"/>
      <c r="H1764" s="72">
        <v>36.0</v>
      </c>
      <c r="I1764" s="56">
        <v>0.329</v>
      </c>
      <c r="J1764" s="56">
        <v>1.081</v>
      </c>
      <c r="K1764" s="74">
        <f t="shared" si="3"/>
        <v>0.147</v>
      </c>
      <c r="L1764" s="75">
        <f t="shared" si="4"/>
        <v>9</v>
      </c>
      <c r="M1764" s="75" t="str">
        <f t="shared" si="5"/>
        <v/>
      </c>
      <c r="N1764" s="75">
        <f t="shared" si="6"/>
        <v>36</v>
      </c>
      <c r="O1764" s="74">
        <f t="shared" si="7"/>
        <v>0.329</v>
      </c>
      <c r="P1764" s="74">
        <f t="shared" si="8"/>
        <v>1.081</v>
      </c>
    </row>
    <row r="1765">
      <c r="A1765" s="33" t="s">
        <v>197</v>
      </c>
      <c r="B1765" s="68" t="s">
        <v>198</v>
      </c>
      <c r="C1765" s="35" t="s">
        <v>56</v>
      </c>
      <c r="D1765" s="73" t="str">
        <f t="shared" si="2"/>
        <v>Middle East/Bahrain-Middle East/2008</v>
      </c>
      <c r="E1765" s="56">
        <v>0.135</v>
      </c>
      <c r="F1765" s="72">
        <v>9.0</v>
      </c>
      <c r="G1765" s="69"/>
      <c r="H1765" s="72">
        <v>36.0</v>
      </c>
      <c r="I1765" s="56">
        <v>0.52</v>
      </c>
      <c r="J1765" s="56">
        <v>1.291</v>
      </c>
      <c r="K1765" s="74">
        <f t="shared" si="3"/>
        <v>0.135</v>
      </c>
      <c r="L1765" s="75">
        <f t="shared" si="4"/>
        <v>9</v>
      </c>
      <c r="M1765" s="75" t="str">
        <f t="shared" si="5"/>
        <v/>
      </c>
      <c r="N1765" s="75">
        <f t="shared" si="6"/>
        <v>36</v>
      </c>
      <c r="O1765" s="74">
        <f t="shared" si="7"/>
        <v>0.52</v>
      </c>
      <c r="P1765" s="74">
        <f t="shared" si="8"/>
        <v>1.291</v>
      </c>
    </row>
    <row r="1766">
      <c r="A1766" s="33" t="s">
        <v>197</v>
      </c>
      <c r="B1766" s="68" t="s">
        <v>198</v>
      </c>
      <c r="C1766" s="35" t="s">
        <v>57</v>
      </c>
      <c r="D1766" s="73" t="str">
        <f t="shared" si="2"/>
        <v>Middle East/Bahrain-Middle East/2009</v>
      </c>
      <c r="E1766" s="56">
        <v>0.135</v>
      </c>
      <c r="F1766" s="72">
        <v>9.0</v>
      </c>
      <c r="G1766" s="69"/>
      <c r="H1766" s="72">
        <v>36.0</v>
      </c>
      <c r="I1766" s="56">
        <v>0.53</v>
      </c>
      <c r="J1766" s="56">
        <v>1.177</v>
      </c>
      <c r="K1766" s="74">
        <f t="shared" si="3"/>
        <v>0.135</v>
      </c>
      <c r="L1766" s="75">
        <f t="shared" si="4"/>
        <v>9</v>
      </c>
      <c r="M1766" s="75" t="str">
        <f t="shared" si="5"/>
        <v/>
      </c>
      <c r="N1766" s="75">
        <f t="shared" si="6"/>
        <v>36</v>
      </c>
      <c r="O1766" s="74">
        <f t="shared" si="7"/>
        <v>0.53</v>
      </c>
      <c r="P1766" s="74">
        <f t="shared" si="8"/>
        <v>1.177</v>
      </c>
    </row>
    <row r="1767">
      <c r="A1767" s="33" t="s">
        <v>197</v>
      </c>
      <c r="B1767" s="68" t="s">
        <v>198</v>
      </c>
      <c r="C1767" s="35" t="s">
        <v>58</v>
      </c>
      <c r="D1767" s="73" t="str">
        <f t="shared" si="2"/>
        <v>Middle East/Bahrain-Middle East/2010</v>
      </c>
      <c r="E1767" s="56">
        <v>0.135</v>
      </c>
      <c r="F1767" s="72">
        <v>9.0</v>
      </c>
      <c r="G1767" s="69"/>
      <c r="H1767" s="72">
        <v>36.0</v>
      </c>
      <c r="I1767" s="56">
        <v>0.55</v>
      </c>
      <c r="J1767" s="56">
        <v>1.252</v>
      </c>
      <c r="K1767" s="74">
        <f t="shared" si="3"/>
        <v>0.135</v>
      </c>
      <c r="L1767" s="75">
        <f t="shared" si="4"/>
        <v>9</v>
      </c>
      <c r="M1767" s="75" t="str">
        <f t="shared" si="5"/>
        <v/>
      </c>
      <c r="N1767" s="75">
        <f t="shared" si="6"/>
        <v>36</v>
      </c>
      <c r="O1767" s="74">
        <f t="shared" si="7"/>
        <v>0.55</v>
      </c>
      <c r="P1767" s="74">
        <f t="shared" si="8"/>
        <v>1.252</v>
      </c>
    </row>
    <row r="1768">
      <c r="A1768" s="33" t="s">
        <v>197</v>
      </c>
      <c r="B1768" s="68" t="s">
        <v>198</v>
      </c>
      <c r="C1768" s="35" t="s">
        <v>59</v>
      </c>
      <c r="D1768" s="73" t="str">
        <f t="shared" si="2"/>
        <v>Middle East/Bahrain-Middle East/2011</v>
      </c>
      <c r="E1768" s="56">
        <v>0.135</v>
      </c>
      <c r="F1768" s="72">
        <v>9.0</v>
      </c>
      <c r="G1768" s="69"/>
      <c r="H1768" s="72">
        <v>36.0</v>
      </c>
      <c r="I1768" s="56">
        <v>0.77</v>
      </c>
      <c r="J1768" s="56">
        <v>1.31</v>
      </c>
      <c r="K1768" s="74">
        <f t="shared" si="3"/>
        <v>0.135</v>
      </c>
      <c r="L1768" s="75">
        <f t="shared" si="4"/>
        <v>9</v>
      </c>
      <c r="M1768" s="75" t="str">
        <f t="shared" si="5"/>
        <v/>
      </c>
      <c r="N1768" s="75">
        <f t="shared" si="6"/>
        <v>36</v>
      </c>
      <c r="O1768" s="74">
        <f t="shared" si="7"/>
        <v>0.77</v>
      </c>
      <c r="P1768" s="74">
        <f t="shared" si="8"/>
        <v>1.31</v>
      </c>
    </row>
    <row r="1769">
      <c r="A1769" s="33" t="s">
        <v>197</v>
      </c>
      <c r="B1769" s="68" t="s">
        <v>198</v>
      </c>
      <c r="C1769" s="35" t="s">
        <v>60</v>
      </c>
      <c r="D1769" s="73" t="str">
        <f t="shared" si="2"/>
        <v>Middle East/Bahrain-Middle East/2012</v>
      </c>
      <c r="E1769" s="56">
        <v>0.135</v>
      </c>
      <c r="F1769" s="72">
        <v>9.0</v>
      </c>
      <c r="G1769" s="72">
        <v>47.0</v>
      </c>
      <c r="H1769" s="72">
        <v>36.0</v>
      </c>
      <c r="I1769" s="56">
        <v>0.88</v>
      </c>
      <c r="J1769" s="56">
        <v>1.612</v>
      </c>
      <c r="K1769" s="74">
        <f t="shared" si="3"/>
        <v>0.135</v>
      </c>
      <c r="L1769" s="75">
        <f t="shared" si="4"/>
        <v>9</v>
      </c>
      <c r="M1769" s="75">
        <f t="shared" si="5"/>
        <v>47</v>
      </c>
      <c r="N1769" s="75">
        <f t="shared" si="6"/>
        <v>36</v>
      </c>
      <c r="O1769" s="74">
        <f t="shared" si="7"/>
        <v>0.88</v>
      </c>
      <c r="P1769" s="74">
        <f t="shared" si="8"/>
        <v>1.612</v>
      </c>
    </row>
    <row r="1770">
      <c r="A1770" s="33" t="s">
        <v>197</v>
      </c>
      <c r="B1770" s="68" t="s">
        <v>199</v>
      </c>
      <c r="C1770" s="35" t="s">
        <v>48</v>
      </c>
      <c r="D1770" s="73" t="str">
        <f t="shared" si="2"/>
        <v>Middle East/Iran-Middle East/2000</v>
      </c>
      <c r="E1770" s="59"/>
      <c r="F1770" s="69"/>
      <c r="G1770" s="69"/>
      <c r="H1770" s="69"/>
      <c r="I1770" s="56">
        <v>0.009</v>
      </c>
      <c r="J1770" s="56">
        <v>0.015</v>
      </c>
      <c r="K1770" s="74" t="str">
        <f t="shared" si="3"/>
        <v/>
      </c>
      <c r="L1770" s="75" t="str">
        <f t="shared" si="4"/>
        <v/>
      </c>
      <c r="M1770" s="75" t="str">
        <f t="shared" si="5"/>
        <v/>
      </c>
      <c r="N1770" s="75" t="str">
        <f t="shared" si="6"/>
        <v/>
      </c>
      <c r="O1770" s="74">
        <f t="shared" si="7"/>
        <v>0.009</v>
      </c>
      <c r="P1770" s="74">
        <f t="shared" si="8"/>
        <v>0.015</v>
      </c>
    </row>
    <row r="1771">
      <c r="A1771" s="33" t="s">
        <v>197</v>
      </c>
      <c r="B1771" s="68" t="s">
        <v>199</v>
      </c>
      <c r="C1771" s="35" t="s">
        <v>49</v>
      </c>
      <c r="D1771" s="73" t="str">
        <f t="shared" si="2"/>
        <v>Middle East/Iran-Middle East/2001</v>
      </c>
      <c r="E1771" s="59"/>
      <c r="F1771" s="69"/>
      <c r="G1771" s="69"/>
      <c r="H1771" s="69"/>
      <c r="I1771" s="56">
        <v>0.015</v>
      </c>
      <c r="J1771" s="56">
        <v>0.031</v>
      </c>
      <c r="K1771" s="74" t="str">
        <f t="shared" si="3"/>
        <v/>
      </c>
      <c r="L1771" s="75" t="str">
        <f t="shared" si="4"/>
        <v/>
      </c>
      <c r="M1771" s="75" t="str">
        <f t="shared" si="5"/>
        <v/>
      </c>
      <c r="N1771" s="75" t="str">
        <f t="shared" si="6"/>
        <v/>
      </c>
      <c r="O1771" s="74">
        <f t="shared" si="7"/>
        <v>0.015</v>
      </c>
      <c r="P1771" s="74">
        <f t="shared" si="8"/>
        <v>0.031</v>
      </c>
    </row>
    <row r="1772">
      <c r="A1772" s="33" t="s">
        <v>197</v>
      </c>
      <c r="B1772" s="68" t="s">
        <v>199</v>
      </c>
      <c r="C1772" s="35" t="s">
        <v>50</v>
      </c>
      <c r="D1772" s="73" t="str">
        <f t="shared" si="2"/>
        <v>Middle East/Iran-Middle East/2002</v>
      </c>
      <c r="E1772" s="59"/>
      <c r="F1772" s="69"/>
      <c r="G1772" s="69"/>
      <c r="H1772" s="69"/>
      <c r="I1772" s="56">
        <v>0.046</v>
      </c>
      <c r="J1772" s="56">
        <v>0.034</v>
      </c>
      <c r="K1772" s="74" t="str">
        <f t="shared" si="3"/>
        <v/>
      </c>
      <c r="L1772" s="75" t="str">
        <f t="shared" si="4"/>
        <v/>
      </c>
      <c r="M1772" s="75" t="str">
        <f t="shared" si="5"/>
        <v/>
      </c>
      <c r="N1772" s="75" t="str">
        <f t="shared" si="6"/>
        <v/>
      </c>
      <c r="O1772" s="74">
        <f t="shared" si="7"/>
        <v>0.046</v>
      </c>
      <c r="P1772" s="74">
        <f t="shared" si="8"/>
        <v>0.034</v>
      </c>
    </row>
    <row r="1773">
      <c r="A1773" s="33" t="s">
        <v>197</v>
      </c>
      <c r="B1773" s="68" t="s">
        <v>199</v>
      </c>
      <c r="C1773" s="35" t="s">
        <v>51</v>
      </c>
      <c r="D1773" s="73" t="str">
        <f t="shared" si="2"/>
        <v>Middle East/Iran-Middle East/2003</v>
      </c>
      <c r="E1773" s="59"/>
      <c r="F1773" s="72">
        <v>29.0</v>
      </c>
      <c r="G1773" s="69"/>
      <c r="H1773" s="69"/>
      <c r="I1773" s="56">
        <v>0.069</v>
      </c>
      <c r="J1773" s="56">
        <v>0.05</v>
      </c>
      <c r="K1773" s="74" t="str">
        <f t="shared" si="3"/>
        <v/>
      </c>
      <c r="L1773" s="75">
        <f t="shared" si="4"/>
        <v>29</v>
      </c>
      <c r="M1773" s="75" t="str">
        <f t="shared" si="5"/>
        <v/>
      </c>
      <c r="N1773" s="75" t="str">
        <f t="shared" si="6"/>
        <v/>
      </c>
      <c r="O1773" s="74">
        <f t="shared" si="7"/>
        <v>0.069</v>
      </c>
      <c r="P1773" s="74">
        <f t="shared" si="8"/>
        <v>0.05</v>
      </c>
    </row>
    <row r="1774">
      <c r="A1774" s="33" t="s">
        <v>197</v>
      </c>
      <c r="B1774" s="68" t="s">
        <v>199</v>
      </c>
      <c r="C1774" s="35" t="s">
        <v>52</v>
      </c>
      <c r="D1774" s="73" t="str">
        <f t="shared" si="2"/>
        <v>Middle East/Iran-Middle East/2004</v>
      </c>
      <c r="E1774" s="59"/>
      <c r="F1774" s="72">
        <v>29.0</v>
      </c>
      <c r="G1774" s="69"/>
      <c r="H1774" s="69"/>
      <c r="I1774" s="56">
        <v>0.075</v>
      </c>
      <c r="J1774" s="56">
        <v>0.073</v>
      </c>
      <c r="K1774" s="74" t="str">
        <f t="shared" si="3"/>
        <v/>
      </c>
      <c r="L1774" s="75">
        <f t="shared" si="4"/>
        <v>29</v>
      </c>
      <c r="M1774" s="75" t="str">
        <f t="shared" si="5"/>
        <v/>
      </c>
      <c r="N1774" s="75" t="str">
        <f t="shared" si="6"/>
        <v/>
      </c>
      <c r="O1774" s="74">
        <f t="shared" si="7"/>
        <v>0.075</v>
      </c>
      <c r="P1774" s="74">
        <f t="shared" si="8"/>
        <v>0.073</v>
      </c>
    </row>
    <row r="1775">
      <c r="A1775" s="33" t="s">
        <v>197</v>
      </c>
      <c r="B1775" s="68" t="s">
        <v>199</v>
      </c>
      <c r="C1775" s="35" t="s">
        <v>53</v>
      </c>
      <c r="D1775" s="73" t="str">
        <f t="shared" si="2"/>
        <v>Middle East/Iran-Middle East/2005</v>
      </c>
      <c r="E1775" s="56">
        <v>0.442</v>
      </c>
      <c r="F1775" s="72">
        <v>28.0</v>
      </c>
      <c r="G1775" s="69"/>
      <c r="H1775" s="72">
        <v>344.0</v>
      </c>
      <c r="I1775" s="56">
        <v>0.081</v>
      </c>
      <c r="J1775" s="56">
        <v>0.121</v>
      </c>
      <c r="K1775" s="74">
        <f t="shared" si="3"/>
        <v>0.442</v>
      </c>
      <c r="L1775" s="75">
        <f t="shared" si="4"/>
        <v>28</v>
      </c>
      <c r="M1775" s="75" t="str">
        <f t="shared" si="5"/>
        <v/>
      </c>
      <c r="N1775" s="75">
        <f t="shared" si="6"/>
        <v>344</v>
      </c>
      <c r="O1775" s="74">
        <f t="shared" si="7"/>
        <v>0.081</v>
      </c>
      <c r="P1775" s="74">
        <f t="shared" si="8"/>
        <v>0.121</v>
      </c>
    </row>
    <row r="1776">
      <c r="A1776" s="33" t="s">
        <v>197</v>
      </c>
      <c r="B1776" s="68" t="s">
        <v>199</v>
      </c>
      <c r="C1776" s="35" t="s">
        <v>54</v>
      </c>
      <c r="D1776" s="73" t="str">
        <f t="shared" si="2"/>
        <v>Middle East/Iran-Middle East/2006</v>
      </c>
      <c r="E1776" s="56">
        <v>0.442</v>
      </c>
      <c r="F1776" s="72">
        <v>28.0</v>
      </c>
      <c r="G1776" s="69"/>
      <c r="H1776" s="72">
        <v>344.0</v>
      </c>
      <c r="I1776" s="56">
        <v>0.088</v>
      </c>
      <c r="J1776" s="56">
        <v>0.217</v>
      </c>
      <c r="K1776" s="74">
        <f t="shared" si="3"/>
        <v>0.442</v>
      </c>
      <c r="L1776" s="75">
        <f t="shared" si="4"/>
        <v>28</v>
      </c>
      <c r="M1776" s="75" t="str">
        <f t="shared" si="5"/>
        <v/>
      </c>
      <c r="N1776" s="75">
        <f t="shared" si="6"/>
        <v>344</v>
      </c>
      <c r="O1776" s="74">
        <f t="shared" si="7"/>
        <v>0.088</v>
      </c>
      <c r="P1776" s="74">
        <f t="shared" si="8"/>
        <v>0.217</v>
      </c>
    </row>
    <row r="1777">
      <c r="A1777" s="33" t="s">
        <v>197</v>
      </c>
      <c r="B1777" s="68" t="s">
        <v>199</v>
      </c>
      <c r="C1777" s="35" t="s">
        <v>55</v>
      </c>
      <c r="D1777" s="73" t="str">
        <f t="shared" si="2"/>
        <v>Middle East/Iran-Middle East/2007</v>
      </c>
      <c r="E1777" s="56">
        <v>0.442</v>
      </c>
      <c r="F1777" s="72">
        <v>28.0</v>
      </c>
      <c r="G1777" s="69"/>
      <c r="H1777" s="72">
        <v>344.0</v>
      </c>
      <c r="I1777" s="56">
        <v>0.095</v>
      </c>
      <c r="J1777" s="56">
        <v>0.415</v>
      </c>
      <c r="K1777" s="74">
        <f t="shared" si="3"/>
        <v>0.442</v>
      </c>
      <c r="L1777" s="75">
        <f t="shared" si="4"/>
        <v>28</v>
      </c>
      <c r="M1777" s="75" t="str">
        <f t="shared" si="5"/>
        <v/>
      </c>
      <c r="N1777" s="75">
        <f t="shared" si="6"/>
        <v>344</v>
      </c>
      <c r="O1777" s="74">
        <f t="shared" si="7"/>
        <v>0.095</v>
      </c>
      <c r="P1777" s="74">
        <f t="shared" si="8"/>
        <v>0.415</v>
      </c>
    </row>
    <row r="1778">
      <c r="A1778" s="33" t="s">
        <v>197</v>
      </c>
      <c r="B1778" s="68" t="s">
        <v>199</v>
      </c>
      <c r="C1778" s="35" t="s">
        <v>56</v>
      </c>
      <c r="D1778" s="73" t="str">
        <f t="shared" si="2"/>
        <v>Middle East/Iran-Middle East/2008</v>
      </c>
      <c r="E1778" s="56">
        <v>0.442</v>
      </c>
      <c r="F1778" s="72">
        <v>28.0</v>
      </c>
      <c r="G1778" s="69"/>
      <c r="H1778" s="72">
        <v>344.0</v>
      </c>
      <c r="I1778" s="56">
        <v>0.102</v>
      </c>
      <c r="J1778" s="56">
        <v>0.592</v>
      </c>
      <c r="K1778" s="74">
        <f t="shared" si="3"/>
        <v>0.442</v>
      </c>
      <c r="L1778" s="75">
        <f t="shared" si="4"/>
        <v>28</v>
      </c>
      <c r="M1778" s="75" t="str">
        <f t="shared" si="5"/>
        <v/>
      </c>
      <c r="N1778" s="75">
        <f t="shared" si="6"/>
        <v>344</v>
      </c>
      <c r="O1778" s="74">
        <f t="shared" si="7"/>
        <v>0.102</v>
      </c>
      <c r="P1778" s="74">
        <f t="shared" si="8"/>
        <v>0.592</v>
      </c>
    </row>
    <row r="1779">
      <c r="A1779" s="33" t="s">
        <v>197</v>
      </c>
      <c r="B1779" s="68" t="s">
        <v>199</v>
      </c>
      <c r="C1779" s="35" t="s">
        <v>57</v>
      </c>
      <c r="D1779" s="73" t="str">
        <f t="shared" si="2"/>
        <v>Middle East/Iran-Middle East/2009</v>
      </c>
      <c r="E1779" s="56">
        <v>0.442</v>
      </c>
      <c r="F1779" s="72">
        <v>9.0</v>
      </c>
      <c r="G1779" s="69"/>
      <c r="H1779" s="72">
        <v>344.0</v>
      </c>
      <c r="I1779" s="56">
        <v>0.111</v>
      </c>
      <c r="J1779" s="56">
        <v>0.715</v>
      </c>
      <c r="K1779" s="74">
        <f t="shared" si="3"/>
        <v>0.442</v>
      </c>
      <c r="L1779" s="75">
        <f t="shared" si="4"/>
        <v>9</v>
      </c>
      <c r="M1779" s="75" t="str">
        <f t="shared" si="5"/>
        <v/>
      </c>
      <c r="N1779" s="75">
        <f t="shared" si="6"/>
        <v>344</v>
      </c>
      <c r="O1779" s="74">
        <f t="shared" si="7"/>
        <v>0.111</v>
      </c>
      <c r="P1779" s="74">
        <f t="shared" si="8"/>
        <v>0.715</v>
      </c>
    </row>
    <row r="1780">
      <c r="A1780" s="33" t="s">
        <v>197</v>
      </c>
      <c r="B1780" s="68" t="s">
        <v>199</v>
      </c>
      <c r="C1780" s="35" t="s">
        <v>58</v>
      </c>
      <c r="D1780" s="73" t="str">
        <f t="shared" si="2"/>
        <v>Middle East/Iran-Middle East/2010</v>
      </c>
      <c r="E1780" s="56">
        <v>0.441</v>
      </c>
      <c r="F1780" s="72">
        <v>11.0</v>
      </c>
      <c r="G1780" s="69"/>
      <c r="H1780" s="72">
        <v>344.0</v>
      </c>
      <c r="I1780" s="56">
        <v>0.147</v>
      </c>
      <c r="J1780" s="56">
        <v>0.726</v>
      </c>
      <c r="K1780" s="74">
        <f t="shared" si="3"/>
        <v>0.441</v>
      </c>
      <c r="L1780" s="75">
        <f t="shared" si="4"/>
        <v>11</v>
      </c>
      <c r="M1780" s="75" t="str">
        <f t="shared" si="5"/>
        <v/>
      </c>
      <c r="N1780" s="75">
        <f t="shared" si="6"/>
        <v>344</v>
      </c>
      <c r="O1780" s="74">
        <f t="shared" si="7"/>
        <v>0.147</v>
      </c>
      <c r="P1780" s="74">
        <f t="shared" si="8"/>
        <v>0.726</v>
      </c>
    </row>
    <row r="1781">
      <c r="A1781" s="33" t="s">
        <v>197</v>
      </c>
      <c r="B1781" s="68" t="s">
        <v>199</v>
      </c>
      <c r="C1781" s="35" t="s">
        <v>59</v>
      </c>
      <c r="D1781" s="73" t="str">
        <f t="shared" si="2"/>
        <v>Middle East/Iran-Middle East/2011</v>
      </c>
      <c r="E1781" s="56">
        <v>0.441</v>
      </c>
      <c r="F1781" s="72">
        <v>11.0</v>
      </c>
      <c r="G1781" s="69"/>
      <c r="H1781" s="72">
        <v>344.0</v>
      </c>
      <c r="I1781" s="56">
        <v>0.21</v>
      </c>
      <c r="J1781" s="56">
        <v>0.743</v>
      </c>
      <c r="K1781" s="74">
        <f t="shared" si="3"/>
        <v>0.441</v>
      </c>
      <c r="L1781" s="75">
        <f t="shared" si="4"/>
        <v>11</v>
      </c>
      <c r="M1781" s="75" t="str">
        <f t="shared" si="5"/>
        <v/>
      </c>
      <c r="N1781" s="75">
        <f t="shared" si="6"/>
        <v>344</v>
      </c>
      <c r="O1781" s="74">
        <f t="shared" si="7"/>
        <v>0.21</v>
      </c>
      <c r="P1781" s="74">
        <f t="shared" si="8"/>
        <v>0.743</v>
      </c>
    </row>
    <row r="1782">
      <c r="A1782" s="33" t="s">
        <v>197</v>
      </c>
      <c r="B1782" s="68" t="s">
        <v>199</v>
      </c>
      <c r="C1782" s="35" t="s">
        <v>60</v>
      </c>
      <c r="D1782" s="73" t="str">
        <f t="shared" si="2"/>
        <v>Middle East/Iran-Middle East/2012</v>
      </c>
      <c r="E1782" s="56">
        <v>0.441</v>
      </c>
      <c r="F1782" s="72">
        <v>16.0</v>
      </c>
      <c r="G1782" s="72">
        <v>152.0</v>
      </c>
      <c r="H1782" s="72">
        <v>344.0</v>
      </c>
      <c r="I1782" s="56">
        <v>0.275</v>
      </c>
      <c r="J1782" s="56">
        <v>0.761</v>
      </c>
      <c r="K1782" s="74">
        <f t="shared" si="3"/>
        <v>0.441</v>
      </c>
      <c r="L1782" s="75">
        <f t="shared" si="4"/>
        <v>16</v>
      </c>
      <c r="M1782" s="75">
        <f t="shared" si="5"/>
        <v>152</v>
      </c>
      <c r="N1782" s="75">
        <f t="shared" si="6"/>
        <v>344</v>
      </c>
      <c r="O1782" s="74">
        <f t="shared" si="7"/>
        <v>0.275</v>
      </c>
      <c r="P1782" s="74">
        <f t="shared" si="8"/>
        <v>0.761</v>
      </c>
    </row>
    <row r="1783">
      <c r="A1783" s="33" t="s">
        <v>197</v>
      </c>
      <c r="B1783" s="68" t="s">
        <v>200</v>
      </c>
      <c r="C1783" s="35" t="s">
        <v>48</v>
      </c>
      <c r="D1783" s="73" t="str">
        <f t="shared" si="2"/>
        <v>Middle East/Iraq-Middle East/2000</v>
      </c>
      <c r="E1783" s="59"/>
      <c r="F1783" s="69"/>
      <c r="G1783" s="69"/>
      <c r="H1783" s="69"/>
      <c r="I1783" s="59"/>
      <c r="J1783" s="59"/>
      <c r="K1783" s="74" t="str">
        <f t="shared" si="3"/>
        <v/>
      </c>
      <c r="L1783" s="75" t="str">
        <f t="shared" si="4"/>
        <v/>
      </c>
      <c r="M1783" s="75" t="str">
        <f t="shared" si="5"/>
        <v/>
      </c>
      <c r="N1783" s="75" t="str">
        <f t="shared" si="6"/>
        <v/>
      </c>
      <c r="O1783" s="74" t="str">
        <f t="shared" si="7"/>
        <v/>
      </c>
      <c r="P1783" s="74" t="str">
        <f t="shared" si="8"/>
        <v/>
      </c>
    </row>
    <row r="1784">
      <c r="A1784" s="33" t="s">
        <v>197</v>
      </c>
      <c r="B1784" s="68" t="s">
        <v>200</v>
      </c>
      <c r="C1784" s="35" t="s">
        <v>49</v>
      </c>
      <c r="D1784" s="73" t="str">
        <f t="shared" si="2"/>
        <v>Middle East/Iraq-Middle East/2001</v>
      </c>
      <c r="E1784" s="59"/>
      <c r="F1784" s="69"/>
      <c r="G1784" s="69"/>
      <c r="H1784" s="69"/>
      <c r="I1784" s="56">
        <v>0.001</v>
      </c>
      <c r="J1784" s="59"/>
      <c r="K1784" s="74" t="str">
        <f t="shared" si="3"/>
        <v/>
      </c>
      <c r="L1784" s="75" t="str">
        <f t="shared" si="4"/>
        <v/>
      </c>
      <c r="M1784" s="75" t="str">
        <f t="shared" si="5"/>
        <v/>
      </c>
      <c r="N1784" s="75" t="str">
        <f t="shared" si="6"/>
        <v/>
      </c>
      <c r="O1784" s="74">
        <f t="shared" si="7"/>
        <v>0.001</v>
      </c>
      <c r="P1784" s="74" t="str">
        <f t="shared" si="8"/>
        <v/>
      </c>
    </row>
    <row r="1785">
      <c r="A1785" s="33" t="s">
        <v>197</v>
      </c>
      <c r="B1785" s="68" t="s">
        <v>200</v>
      </c>
      <c r="C1785" s="35" t="s">
        <v>50</v>
      </c>
      <c r="D1785" s="73" t="str">
        <f t="shared" si="2"/>
        <v>Middle East/Iraq-Middle East/2002</v>
      </c>
      <c r="E1785" s="59"/>
      <c r="F1785" s="69"/>
      <c r="G1785" s="69"/>
      <c r="H1785" s="69"/>
      <c r="I1785" s="56">
        <v>0.005</v>
      </c>
      <c r="J1785" s="56">
        <v>0.001</v>
      </c>
      <c r="K1785" s="74" t="str">
        <f t="shared" si="3"/>
        <v/>
      </c>
      <c r="L1785" s="75" t="str">
        <f t="shared" si="4"/>
        <v/>
      </c>
      <c r="M1785" s="75" t="str">
        <f t="shared" si="5"/>
        <v/>
      </c>
      <c r="N1785" s="75" t="str">
        <f t="shared" si="6"/>
        <v/>
      </c>
      <c r="O1785" s="74">
        <f t="shared" si="7"/>
        <v>0.005</v>
      </c>
      <c r="P1785" s="74">
        <f t="shared" si="8"/>
        <v>0.001</v>
      </c>
    </row>
    <row r="1786">
      <c r="A1786" s="33" t="s">
        <v>197</v>
      </c>
      <c r="B1786" s="68" t="s">
        <v>200</v>
      </c>
      <c r="C1786" s="35" t="s">
        <v>51</v>
      </c>
      <c r="D1786" s="73" t="str">
        <f t="shared" si="2"/>
        <v>Middle East/Iraq-Middle East/2003</v>
      </c>
      <c r="E1786" s="59"/>
      <c r="F1786" s="69"/>
      <c r="G1786" s="69"/>
      <c r="H1786" s="69"/>
      <c r="I1786" s="56">
        <v>0.006</v>
      </c>
      <c r="J1786" s="56">
        <v>0.003</v>
      </c>
      <c r="K1786" s="74" t="str">
        <f t="shared" si="3"/>
        <v/>
      </c>
      <c r="L1786" s="75" t="str">
        <f t="shared" si="4"/>
        <v/>
      </c>
      <c r="M1786" s="75" t="str">
        <f t="shared" si="5"/>
        <v/>
      </c>
      <c r="N1786" s="75" t="str">
        <f t="shared" si="6"/>
        <v/>
      </c>
      <c r="O1786" s="74">
        <f t="shared" si="7"/>
        <v>0.006</v>
      </c>
      <c r="P1786" s="74">
        <f t="shared" si="8"/>
        <v>0.003</v>
      </c>
    </row>
    <row r="1787">
      <c r="A1787" s="33" t="s">
        <v>197</v>
      </c>
      <c r="B1787" s="68" t="s">
        <v>200</v>
      </c>
      <c r="C1787" s="35" t="s">
        <v>52</v>
      </c>
      <c r="D1787" s="73" t="str">
        <f t="shared" si="2"/>
        <v>Middle East/Iraq-Middle East/2004</v>
      </c>
      <c r="E1787" s="59"/>
      <c r="F1787" s="72">
        <v>77.0</v>
      </c>
      <c r="G1787" s="69"/>
      <c r="H1787" s="69"/>
      <c r="I1787" s="56">
        <v>0.009</v>
      </c>
      <c r="J1787" s="56">
        <v>0.022</v>
      </c>
      <c r="K1787" s="74" t="str">
        <f t="shared" si="3"/>
        <v/>
      </c>
      <c r="L1787" s="75">
        <f t="shared" si="4"/>
        <v>77</v>
      </c>
      <c r="M1787" s="75" t="str">
        <f t="shared" si="5"/>
        <v/>
      </c>
      <c r="N1787" s="75" t="str">
        <f t="shared" si="6"/>
        <v/>
      </c>
      <c r="O1787" s="74">
        <f t="shared" si="7"/>
        <v>0.009</v>
      </c>
      <c r="P1787" s="74">
        <f t="shared" si="8"/>
        <v>0.022</v>
      </c>
    </row>
    <row r="1788">
      <c r="A1788" s="33" t="s">
        <v>197</v>
      </c>
      <c r="B1788" s="68" t="s">
        <v>200</v>
      </c>
      <c r="C1788" s="35" t="s">
        <v>53</v>
      </c>
      <c r="D1788" s="73" t="str">
        <f t="shared" si="2"/>
        <v>Middle East/Iraq-Middle East/2005</v>
      </c>
      <c r="E1788" s="56">
        <v>0.242</v>
      </c>
      <c r="F1788" s="72">
        <v>32.0</v>
      </c>
      <c r="G1788" s="69"/>
      <c r="H1788" s="72">
        <v>312.0</v>
      </c>
      <c r="I1788" s="56">
        <v>0.009</v>
      </c>
      <c r="J1788" s="56">
        <v>0.056</v>
      </c>
      <c r="K1788" s="74">
        <f t="shared" si="3"/>
        <v>0.242</v>
      </c>
      <c r="L1788" s="75">
        <f t="shared" si="4"/>
        <v>32</v>
      </c>
      <c r="M1788" s="75" t="str">
        <f t="shared" si="5"/>
        <v/>
      </c>
      <c r="N1788" s="75">
        <f t="shared" si="6"/>
        <v>312</v>
      </c>
      <c r="O1788" s="74">
        <f t="shared" si="7"/>
        <v>0.009</v>
      </c>
      <c r="P1788" s="74">
        <f t="shared" si="8"/>
        <v>0.056</v>
      </c>
    </row>
    <row r="1789">
      <c r="A1789" s="33" t="s">
        <v>197</v>
      </c>
      <c r="B1789" s="68" t="s">
        <v>200</v>
      </c>
      <c r="C1789" s="35" t="s">
        <v>54</v>
      </c>
      <c r="D1789" s="73" t="str">
        <f t="shared" si="2"/>
        <v>Middle East/Iraq-Middle East/2006</v>
      </c>
      <c r="E1789" s="56">
        <v>0.278</v>
      </c>
      <c r="F1789" s="72">
        <v>32.0</v>
      </c>
      <c r="G1789" s="69"/>
      <c r="H1789" s="72">
        <v>312.0</v>
      </c>
      <c r="I1789" s="56">
        <v>0.01</v>
      </c>
      <c r="J1789" s="56">
        <v>0.333</v>
      </c>
      <c r="K1789" s="74">
        <f t="shared" si="3"/>
        <v>0.278</v>
      </c>
      <c r="L1789" s="75">
        <f t="shared" si="4"/>
        <v>32</v>
      </c>
      <c r="M1789" s="75" t="str">
        <f t="shared" si="5"/>
        <v/>
      </c>
      <c r="N1789" s="75">
        <f t="shared" si="6"/>
        <v>312</v>
      </c>
      <c r="O1789" s="74">
        <f t="shared" si="7"/>
        <v>0.01</v>
      </c>
      <c r="P1789" s="74">
        <f t="shared" si="8"/>
        <v>0.333</v>
      </c>
    </row>
    <row r="1790">
      <c r="A1790" s="33" t="s">
        <v>197</v>
      </c>
      <c r="B1790" s="68" t="s">
        <v>200</v>
      </c>
      <c r="C1790" s="35" t="s">
        <v>55</v>
      </c>
      <c r="D1790" s="73" t="str">
        <f t="shared" si="2"/>
        <v>Middle East/Iraq-Middle East/2007</v>
      </c>
      <c r="E1790" s="56">
        <v>0.278</v>
      </c>
      <c r="F1790" s="72">
        <v>32.0</v>
      </c>
      <c r="G1790" s="69"/>
      <c r="H1790" s="72">
        <v>312.0</v>
      </c>
      <c r="I1790" s="56">
        <v>0.009</v>
      </c>
      <c r="J1790" s="56">
        <v>0.488</v>
      </c>
      <c r="K1790" s="74">
        <f t="shared" si="3"/>
        <v>0.278</v>
      </c>
      <c r="L1790" s="75">
        <f t="shared" si="4"/>
        <v>32</v>
      </c>
      <c r="M1790" s="75" t="str">
        <f t="shared" si="5"/>
        <v/>
      </c>
      <c r="N1790" s="75">
        <f t="shared" si="6"/>
        <v>312</v>
      </c>
      <c r="O1790" s="74">
        <f t="shared" si="7"/>
        <v>0.009</v>
      </c>
      <c r="P1790" s="74">
        <f t="shared" si="8"/>
        <v>0.488</v>
      </c>
    </row>
    <row r="1791">
      <c r="A1791" s="33" t="s">
        <v>197</v>
      </c>
      <c r="B1791" s="68" t="s">
        <v>200</v>
      </c>
      <c r="C1791" s="35" t="s">
        <v>56</v>
      </c>
      <c r="D1791" s="73" t="str">
        <f t="shared" si="2"/>
        <v>Middle East/Iraq-Middle East/2008</v>
      </c>
      <c r="E1791" s="56">
        <v>0.278</v>
      </c>
      <c r="F1791" s="72">
        <v>32.0</v>
      </c>
      <c r="G1791" s="69"/>
      <c r="H1791" s="72">
        <v>312.0</v>
      </c>
      <c r="I1791" s="56">
        <v>0.01</v>
      </c>
      <c r="J1791" s="56">
        <v>0.596</v>
      </c>
      <c r="K1791" s="74">
        <f t="shared" si="3"/>
        <v>0.278</v>
      </c>
      <c r="L1791" s="75">
        <f t="shared" si="4"/>
        <v>32</v>
      </c>
      <c r="M1791" s="75" t="str">
        <f t="shared" si="5"/>
        <v/>
      </c>
      <c r="N1791" s="75">
        <f t="shared" si="6"/>
        <v>312</v>
      </c>
      <c r="O1791" s="74">
        <f t="shared" si="7"/>
        <v>0.01</v>
      </c>
      <c r="P1791" s="74">
        <f t="shared" si="8"/>
        <v>0.596</v>
      </c>
    </row>
    <row r="1792">
      <c r="A1792" s="33" t="s">
        <v>197</v>
      </c>
      <c r="B1792" s="68" t="s">
        <v>200</v>
      </c>
      <c r="C1792" s="35" t="s">
        <v>57</v>
      </c>
      <c r="D1792" s="73" t="str">
        <f t="shared" si="2"/>
        <v>Middle East/Iraq-Middle East/2009</v>
      </c>
      <c r="E1792" s="56">
        <v>0.278</v>
      </c>
      <c r="F1792" s="72">
        <v>32.0</v>
      </c>
      <c r="G1792" s="69"/>
      <c r="H1792" s="72">
        <v>312.0</v>
      </c>
      <c r="I1792" s="56">
        <v>0.011</v>
      </c>
      <c r="J1792" s="56">
        <v>0.667</v>
      </c>
      <c r="K1792" s="74">
        <f t="shared" si="3"/>
        <v>0.278</v>
      </c>
      <c r="L1792" s="75">
        <f t="shared" si="4"/>
        <v>32</v>
      </c>
      <c r="M1792" s="75" t="str">
        <f t="shared" si="5"/>
        <v/>
      </c>
      <c r="N1792" s="75">
        <f t="shared" si="6"/>
        <v>312</v>
      </c>
      <c r="O1792" s="74">
        <f t="shared" si="7"/>
        <v>0.011</v>
      </c>
      <c r="P1792" s="74">
        <f t="shared" si="8"/>
        <v>0.667</v>
      </c>
    </row>
    <row r="1793">
      <c r="A1793" s="33" t="s">
        <v>197</v>
      </c>
      <c r="B1793" s="68" t="s">
        <v>200</v>
      </c>
      <c r="C1793" s="35" t="s">
        <v>58</v>
      </c>
      <c r="D1793" s="73" t="str">
        <f t="shared" si="2"/>
        <v>Middle East/Iraq-Middle East/2010</v>
      </c>
      <c r="E1793" s="56">
        <v>0.278</v>
      </c>
      <c r="F1793" s="72">
        <v>32.0</v>
      </c>
      <c r="G1793" s="69"/>
      <c r="H1793" s="72">
        <v>312.0</v>
      </c>
      <c r="I1793" s="56">
        <v>0.025</v>
      </c>
      <c r="J1793" s="56">
        <v>0.751</v>
      </c>
      <c r="K1793" s="74">
        <f t="shared" si="3"/>
        <v>0.278</v>
      </c>
      <c r="L1793" s="75">
        <f t="shared" si="4"/>
        <v>32</v>
      </c>
      <c r="M1793" s="75" t="str">
        <f t="shared" si="5"/>
        <v/>
      </c>
      <c r="N1793" s="75">
        <f t="shared" si="6"/>
        <v>312</v>
      </c>
      <c r="O1793" s="74">
        <f t="shared" si="7"/>
        <v>0.025</v>
      </c>
      <c r="P1793" s="74">
        <f t="shared" si="8"/>
        <v>0.751</v>
      </c>
    </row>
    <row r="1794">
      <c r="A1794" s="33" t="s">
        <v>197</v>
      </c>
      <c r="B1794" s="68" t="s">
        <v>200</v>
      </c>
      <c r="C1794" s="35" t="s">
        <v>59</v>
      </c>
      <c r="D1794" s="73" t="str">
        <f t="shared" si="2"/>
        <v>Middle East/Iraq-Middle East/2011</v>
      </c>
      <c r="E1794" s="56">
        <v>0.278</v>
      </c>
      <c r="F1794" s="72">
        <v>32.0</v>
      </c>
      <c r="G1794" s="69"/>
      <c r="H1794" s="72">
        <v>312.0</v>
      </c>
      <c r="I1794" s="56">
        <v>0.05</v>
      </c>
      <c r="J1794" s="56">
        <v>0.802</v>
      </c>
      <c r="K1794" s="74">
        <f t="shared" si="3"/>
        <v>0.278</v>
      </c>
      <c r="L1794" s="75">
        <f t="shared" si="4"/>
        <v>32</v>
      </c>
      <c r="M1794" s="75" t="str">
        <f t="shared" si="5"/>
        <v/>
      </c>
      <c r="N1794" s="75">
        <f t="shared" si="6"/>
        <v>312</v>
      </c>
      <c r="O1794" s="74">
        <f t="shared" si="7"/>
        <v>0.05</v>
      </c>
      <c r="P1794" s="74">
        <f t="shared" si="8"/>
        <v>0.802</v>
      </c>
    </row>
    <row r="1795">
      <c r="A1795" s="33" t="s">
        <v>197</v>
      </c>
      <c r="B1795" s="68" t="s">
        <v>200</v>
      </c>
      <c r="C1795" s="35" t="s">
        <v>60</v>
      </c>
      <c r="D1795" s="73" t="str">
        <f t="shared" si="2"/>
        <v>Middle East/Iraq-Middle East/2012</v>
      </c>
      <c r="E1795" s="56">
        <v>0.278</v>
      </c>
      <c r="F1795" s="72">
        <v>29.0</v>
      </c>
      <c r="G1795" s="72">
        <v>155.0</v>
      </c>
      <c r="H1795" s="72">
        <v>312.0</v>
      </c>
      <c r="I1795" s="56">
        <v>0.071</v>
      </c>
      <c r="J1795" s="56">
        <v>0.816</v>
      </c>
      <c r="K1795" s="74">
        <f t="shared" si="3"/>
        <v>0.278</v>
      </c>
      <c r="L1795" s="75">
        <f t="shared" si="4"/>
        <v>29</v>
      </c>
      <c r="M1795" s="75">
        <f t="shared" si="5"/>
        <v>155</v>
      </c>
      <c r="N1795" s="75">
        <f t="shared" si="6"/>
        <v>312</v>
      </c>
      <c r="O1795" s="74">
        <f t="shared" si="7"/>
        <v>0.071</v>
      </c>
      <c r="P1795" s="74">
        <f t="shared" si="8"/>
        <v>0.816</v>
      </c>
    </row>
    <row r="1796">
      <c r="A1796" s="33" t="s">
        <v>197</v>
      </c>
      <c r="B1796" s="68" t="s">
        <v>201</v>
      </c>
      <c r="C1796" s="35" t="s">
        <v>48</v>
      </c>
      <c r="D1796" s="73" t="str">
        <f t="shared" si="2"/>
        <v>Middle East/Israel-Middle East/2000</v>
      </c>
      <c r="E1796" s="59"/>
      <c r="F1796" s="69"/>
      <c r="G1796" s="69"/>
      <c r="H1796" s="69"/>
      <c r="I1796" s="56">
        <v>0.209</v>
      </c>
      <c r="J1796" s="56">
        <v>0.732</v>
      </c>
      <c r="K1796" s="74" t="str">
        <f t="shared" si="3"/>
        <v/>
      </c>
      <c r="L1796" s="75" t="str">
        <f t="shared" si="4"/>
        <v/>
      </c>
      <c r="M1796" s="75" t="str">
        <f t="shared" si="5"/>
        <v/>
      </c>
      <c r="N1796" s="75" t="str">
        <f t="shared" si="6"/>
        <v/>
      </c>
      <c r="O1796" s="74">
        <f t="shared" si="7"/>
        <v>0.209</v>
      </c>
      <c r="P1796" s="74">
        <f t="shared" si="8"/>
        <v>0.732</v>
      </c>
    </row>
    <row r="1797">
      <c r="A1797" s="33" t="s">
        <v>197</v>
      </c>
      <c r="B1797" s="68" t="s">
        <v>201</v>
      </c>
      <c r="C1797" s="35" t="s">
        <v>49</v>
      </c>
      <c r="D1797" s="73" t="str">
        <f t="shared" si="2"/>
        <v>Middle East/Israel-Middle East/2001</v>
      </c>
      <c r="E1797" s="59"/>
      <c r="F1797" s="69"/>
      <c r="G1797" s="69"/>
      <c r="H1797" s="69"/>
      <c r="I1797" s="56">
        <v>0.174</v>
      </c>
      <c r="J1797" s="56">
        <v>0.897</v>
      </c>
      <c r="K1797" s="74" t="str">
        <f t="shared" si="3"/>
        <v/>
      </c>
      <c r="L1797" s="75" t="str">
        <f t="shared" si="4"/>
        <v/>
      </c>
      <c r="M1797" s="75" t="str">
        <f t="shared" si="5"/>
        <v/>
      </c>
      <c r="N1797" s="75" t="str">
        <f t="shared" si="6"/>
        <v/>
      </c>
      <c r="O1797" s="74">
        <f t="shared" si="7"/>
        <v>0.174</v>
      </c>
      <c r="P1797" s="74">
        <f t="shared" si="8"/>
        <v>0.897</v>
      </c>
    </row>
    <row r="1798">
      <c r="A1798" s="33" t="s">
        <v>197</v>
      </c>
      <c r="B1798" s="68" t="s">
        <v>201</v>
      </c>
      <c r="C1798" s="35" t="s">
        <v>50</v>
      </c>
      <c r="D1798" s="73" t="str">
        <f t="shared" si="2"/>
        <v>Middle East/Israel-Middle East/2002</v>
      </c>
      <c r="E1798" s="59"/>
      <c r="F1798" s="69"/>
      <c r="G1798" s="69"/>
      <c r="H1798" s="69"/>
      <c r="I1798" s="56">
        <v>0.178</v>
      </c>
      <c r="J1798" s="56">
        <v>1.01</v>
      </c>
      <c r="K1798" s="74" t="str">
        <f t="shared" si="3"/>
        <v/>
      </c>
      <c r="L1798" s="75" t="str">
        <f t="shared" si="4"/>
        <v/>
      </c>
      <c r="M1798" s="75" t="str">
        <f t="shared" si="5"/>
        <v/>
      </c>
      <c r="N1798" s="75" t="str">
        <f t="shared" si="6"/>
        <v/>
      </c>
      <c r="O1798" s="74">
        <f t="shared" si="7"/>
        <v>0.178</v>
      </c>
      <c r="P1798" s="74">
        <f t="shared" si="8"/>
        <v>1.01</v>
      </c>
    </row>
    <row r="1799">
      <c r="A1799" s="33" t="s">
        <v>197</v>
      </c>
      <c r="B1799" s="68" t="s">
        <v>201</v>
      </c>
      <c r="C1799" s="35" t="s">
        <v>51</v>
      </c>
      <c r="D1799" s="73" t="str">
        <f t="shared" si="2"/>
        <v>Middle East/Israel-Middle East/2003</v>
      </c>
      <c r="E1799" s="59"/>
      <c r="F1799" s="72">
        <v>20.0</v>
      </c>
      <c r="G1799" s="69"/>
      <c r="H1799" s="69"/>
      <c r="I1799" s="56">
        <v>0.196</v>
      </c>
      <c r="J1799" s="56">
        <v>1.042</v>
      </c>
      <c r="K1799" s="74" t="str">
        <f t="shared" si="3"/>
        <v/>
      </c>
      <c r="L1799" s="75">
        <f t="shared" si="4"/>
        <v>20</v>
      </c>
      <c r="M1799" s="75" t="str">
        <f t="shared" si="5"/>
        <v/>
      </c>
      <c r="N1799" s="75" t="str">
        <f t="shared" si="6"/>
        <v/>
      </c>
      <c r="O1799" s="74">
        <f t="shared" si="7"/>
        <v>0.196</v>
      </c>
      <c r="P1799" s="74">
        <f t="shared" si="8"/>
        <v>1.042</v>
      </c>
    </row>
    <row r="1800">
      <c r="A1800" s="33" t="s">
        <v>197</v>
      </c>
      <c r="B1800" s="68" t="s">
        <v>201</v>
      </c>
      <c r="C1800" s="35" t="s">
        <v>52</v>
      </c>
      <c r="D1800" s="73" t="str">
        <f t="shared" si="2"/>
        <v>Middle East/Israel-Middle East/2004</v>
      </c>
      <c r="E1800" s="59"/>
      <c r="F1800" s="72">
        <v>20.0</v>
      </c>
      <c r="G1800" s="69"/>
      <c r="H1800" s="69"/>
      <c r="I1800" s="56">
        <v>0.228</v>
      </c>
      <c r="J1800" s="56">
        <v>1.117</v>
      </c>
      <c r="K1800" s="74" t="str">
        <f t="shared" si="3"/>
        <v/>
      </c>
      <c r="L1800" s="75">
        <f t="shared" si="4"/>
        <v>20</v>
      </c>
      <c r="M1800" s="75" t="str">
        <f t="shared" si="5"/>
        <v/>
      </c>
      <c r="N1800" s="75" t="str">
        <f t="shared" si="6"/>
        <v/>
      </c>
      <c r="O1800" s="74">
        <f t="shared" si="7"/>
        <v>0.228</v>
      </c>
      <c r="P1800" s="74">
        <f t="shared" si="8"/>
        <v>1.117</v>
      </c>
    </row>
    <row r="1801">
      <c r="A1801" s="33" t="s">
        <v>197</v>
      </c>
      <c r="B1801" s="68" t="s">
        <v>201</v>
      </c>
      <c r="C1801" s="35" t="s">
        <v>53</v>
      </c>
      <c r="D1801" s="73" t="str">
        <f t="shared" si="2"/>
        <v>Middle East/Israel-Middle East/2005</v>
      </c>
      <c r="E1801" s="56">
        <v>0.391</v>
      </c>
      <c r="F1801" s="72">
        <v>20.0</v>
      </c>
      <c r="G1801" s="69"/>
      <c r="H1801" s="72">
        <v>230.0</v>
      </c>
      <c r="I1801" s="56">
        <v>0.252</v>
      </c>
      <c r="J1801" s="56">
        <v>1.175</v>
      </c>
      <c r="K1801" s="74">
        <f t="shared" si="3"/>
        <v>0.391</v>
      </c>
      <c r="L1801" s="75">
        <f t="shared" si="4"/>
        <v>20</v>
      </c>
      <c r="M1801" s="75" t="str">
        <f t="shared" si="5"/>
        <v/>
      </c>
      <c r="N1801" s="75">
        <f t="shared" si="6"/>
        <v>230</v>
      </c>
      <c r="O1801" s="74">
        <f t="shared" si="7"/>
        <v>0.252</v>
      </c>
      <c r="P1801" s="74">
        <f t="shared" si="8"/>
        <v>1.175</v>
      </c>
    </row>
    <row r="1802">
      <c r="A1802" s="33" t="s">
        <v>197</v>
      </c>
      <c r="B1802" s="68" t="s">
        <v>201</v>
      </c>
      <c r="C1802" s="35" t="s">
        <v>54</v>
      </c>
      <c r="D1802" s="73" t="str">
        <f t="shared" si="2"/>
        <v>Middle East/Israel-Middle East/2006</v>
      </c>
      <c r="E1802" s="56">
        <v>0.382</v>
      </c>
      <c r="F1802" s="72">
        <v>20.0</v>
      </c>
      <c r="G1802" s="69"/>
      <c r="H1802" s="72">
        <v>230.0</v>
      </c>
      <c r="I1802" s="56">
        <v>0.279</v>
      </c>
      <c r="J1802" s="56">
        <v>1.243</v>
      </c>
      <c r="K1802" s="74">
        <f t="shared" si="3"/>
        <v>0.382</v>
      </c>
      <c r="L1802" s="75">
        <f t="shared" si="4"/>
        <v>20</v>
      </c>
      <c r="M1802" s="75" t="str">
        <f t="shared" si="5"/>
        <v/>
      </c>
      <c r="N1802" s="75">
        <f t="shared" si="6"/>
        <v>230</v>
      </c>
      <c r="O1802" s="74">
        <f t="shared" si="7"/>
        <v>0.279</v>
      </c>
      <c r="P1802" s="74">
        <f t="shared" si="8"/>
        <v>1.243</v>
      </c>
    </row>
    <row r="1803">
      <c r="A1803" s="33" t="s">
        <v>197</v>
      </c>
      <c r="B1803" s="68" t="s">
        <v>201</v>
      </c>
      <c r="C1803" s="35" t="s">
        <v>55</v>
      </c>
      <c r="D1803" s="73" t="str">
        <f t="shared" si="2"/>
        <v>Middle East/Israel-Middle East/2007</v>
      </c>
      <c r="E1803" s="56">
        <v>0.352</v>
      </c>
      <c r="F1803" s="72">
        <v>20.0</v>
      </c>
      <c r="G1803" s="69"/>
      <c r="H1803" s="72">
        <v>230.0</v>
      </c>
      <c r="I1803" s="56">
        <v>0.481</v>
      </c>
      <c r="J1803" s="56">
        <v>1.285</v>
      </c>
      <c r="K1803" s="74">
        <f t="shared" si="3"/>
        <v>0.352</v>
      </c>
      <c r="L1803" s="75">
        <f t="shared" si="4"/>
        <v>20</v>
      </c>
      <c r="M1803" s="75" t="str">
        <f t="shared" si="5"/>
        <v/>
      </c>
      <c r="N1803" s="75">
        <f t="shared" si="6"/>
        <v>230</v>
      </c>
      <c r="O1803" s="74">
        <f t="shared" si="7"/>
        <v>0.481</v>
      </c>
      <c r="P1803" s="74">
        <f t="shared" si="8"/>
        <v>1.285</v>
      </c>
    </row>
    <row r="1804">
      <c r="A1804" s="33" t="s">
        <v>197</v>
      </c>
      <c r="B1804" s="68" t="s">
        <v>201</v>
      </c>
      <c r="C1804" s="35" t="s">
        <v>56</v>
      </c>
      <c r="D1804" s="73" t="str">
        <f t="shared" si="2"/>
        <v>Middle East/Israel-Middle East/2008</v>
      </c>
      <c r="E1804" s="56">
        <v>0.33</v>
      </c>
      <c r="F1804" s="72">
        <v>20.0</v>
      </c>
      <c r="G1804" s="69"/>
      <c r="H1804" s="72">
        <v>230.0</v>
      </c>
      <c r="I1804" s="56">
        <v>0.594</v>
      </c>
      <c r="J1804" s="56">
        <v>1.264</v>
      </c>
      <c r="K1804" s="74">
        <f t="shared" si="3"/>
        <v>0.33</v>
      </c>
      <c r="L1804" s="75">
        <f t="shared" si="4"/>
        <v>20</v>
      </c>
      <c r="M1804" s="75" t="str">
        <f t="shared" si="5"/>
        <v/>
      </c>
      <c r="N1804" s="75">
        <f t="shared" si="6"/>
        <v>230</v>
      </c>
      <c r="O1804" s="74">
        <f t="shared" si="7"/>
        <v>0.594</v>
      </c>
      <c r="P1804" s="74">
        <f t="shared" si="8"/>
        <v>1.264</v>
      </c>
    </row>
    <row r="1805">
      <c r="A1805" s="33" t="s">
        <v>197</v>
      </c>
      <c r="B1805" s="68" t="s">
        <v>201</v>
      </c>
      <c r="C1805" s="35" t="s">
        <v>57</v>
      </c>
      <c r="D1805" s="73" t="str">
        <f t="shared" si="2"/>
        <v>Middle East/Israel-Middle East/2009</v>
      </c>
      <c r="E1805" s="56">
        <v>0.319</v>
      </c>
      <c r="F1805" s="72">
        <v>20.0</v>
      </c>
      <c r="G1805" s="69"/>
      <c r="H1805" s="72">
        <v>230.0</v>
      </c>
      <c r="I1805" s="56">
        <v>0.631</v>
      </c>
      <c r="J1805" s="56">
        <v>1.24</v>
      </c>
      <c r="K1805" s="74">
        <f t="shared" si="3"/>
        <v>0.319</v>
      </c>
      <c r="L1805" s="75">
        <f t="shared" si="4"/>
        <v>20</v>
      </c>
      <c r="M1805" s="75" t="str">
        <f t="shared" si="5"/>
        <v/>
      </c>
      <c r="N1805" s="75">
        <f t="shared" si="6"/>
        <v>230</v>
      </c>
      <c r="O1805" s="74">
        <f t="shared" si="7"/>
        <v>0.631</v>
      </c>
      <c r="P1805" s="74">
        <f t="shared" si="8"/>
        <v>1.24</v>
      </c>
    </row>
    <row r="1806">
      <c r="A1806" s="33" t="s">
        <v>197</v>
      </c>
      <c r="B1806" s="68" t="s">
        <v>201</v>
      </c>
      <c r="C1806" s="35" t="s">
        <v>58</v>
      </c>
      <c r="D1806" s="73" t="str">
        <f t="shared" si="2"/>
        <v>Middle East/Israel-Middle East/2010</v>
      </c>
      <c r="E1806" s="56">
        <v>0.311</v>
      </c>
      <c r="F1806" s="72">
        <v>20.0</v>
      </c>
      <c r="G1806" s="69"/>
      <c r="H1806" s="72">
        <v>235.0</v>
      </c>
      <c r="I1806" s="56">
        <v>0.675</v>
      </c>
      <c r="J1806" s="56">
        <v>1.228</v>
      </c>
      <c r="K1806" s="74">
        <f t="shared" si="3"/>
        <v>0.311</v>
      </c>
      <c r="L1806" s="75">
        <f t="shared" si="4"/>
        <v>20</v>
      </c>
      <c r="M1806" s="75" t="str">
        <f t="shared" si="5"/>
        <v/>
      </c>
      <c r="N1806" s="75">
        <f t="shared" si="6"/>
        <v>235</v>
      </c>
      <c r="O1806" s="74">
        <f t="shared" si="7"/>
        <v>0.675</v>
      </c>
      <c r="P1806" s="74">
        <f t="shared" si="8"/>
        <v>1.228</v>
      </c>
    </row>
    <row r="1807">
      <c r="A1807" s="33" t="s">
        <v>197</v>
      </c>
      <c r="B1807" s="68" t="s">
        <v>201</v>
      </c>
      <c r="C1807" s="35" t="s">
        <v>59</v>
      </c>
      <c r="D1807" s="73" t="str">
        <f t="shared" si="2"/>
        <v>Middle East/Israel-Middle East/2011</v>
      </c>
      <c r="E1807" s="56">
        <v>0.302</v>
      </c>
      <c r="F1807" s="72">
        <v>20.0</v>
      </c>
      <c r="G1807" s="69"/>
      <c r="H1807" s="72">
        <v>235.0</v>
      </c>
      <c r="I1807" s="56">
        <v>0.689</v>
      </c>
      <c r="J1807" s="56">
        <v>1.22</v>
      </c>
      <c r="K1807" s="74">
        <f t="shared" si="3"/>
        <v>0.302</v>
      </c>
      <c r="L1807" s="75">
        <f t="shared" si="4"/>
        <v>20</v>
      </c>
      <c r="M1807" s="75" t="str">
        <f t="shared" si="5"/>
        <v/>
      </c>
      <c r="N1807" s="75">
        <f t="shared" si="6"/>
        <v>235</v>
      </c>
      <c r="O1807" s="74">
        <f t="shared" si="7"/>
        <v>0.689</v>
      </c>
      <c r="P1807" s="74">
        <f t="shared" si="8"/>
        <v>1.22</v>
      </c>
    </row>
    <row r="1808">
      <c r="A1808" s="33" t="s">
        <v>197</v>
      </c>
      <c r="B1808" s="68" t="s">
        <v>201</v>
      </c>
      <c r="C1808" s="35" t="s">
        <v>60</v>
      </c>
      <c r="D1808" s="73" t="str">
        <f t="shared" si="2"/>
        <v>Middle East/Israel-Middle East/2012</v>
      </c>
      <c r="E1808" s="56">
        <v>0.29</v>
      </c>
      <c r="F1808" s="72">
        <v>21.0</v>
      </c>
      <c r="G1808" s="72">
        <v>33.0</v>
      </c>
      <c r="H1808" s="72">
        <v>235.0</v>
      </c>
      <c r="I1808" s="56">
        <v>0.708</v>
      </c>
      <c r="J1808" s="56">
        <v>1.207</v>
      </c>
      <c r="K1808" s="74">
        <f t="shared" si="3"/>
        <v>0.29</v>
      </c>
      <c r="L1808" s="75">
        <f t="shared" si="4"/>
        <v>21</v>
      </c>
      <c r="M1808" s="75">
        <f t="shared" si="5"/>
        <v>33</v>
      </c>
      <c r="N1808" s="75">
        <f t="shared" si="6"/>
        <v>235</v>
      </c>
      <c r="O1808" s="74">
        <f t="shared" si="7"/>
        <v>0.708</v>
      </c>
      <c r="P1808" s="74">
        <f t="shared" si="8"/>
        <v>1.207</v>
      </c>
    </row>
    <row r="1809">
      <c r="A1809" s="33" t="s">
        <v>197</v>
      </c>
      <c r="B1809" s="68" t="s">
        <v>202</v>
      </c>
      <c r="C1809" s="35" t="s">
        <v>48</v>
      </c>
      <c r="D1809" s="73" t="str">
        <f t="shared" si="2"/>
        <v>Middle East/Jordan-Middle East/2000</v>
      </c>
      <c r="E1809" s="59"/>
      <c r="F1809" s="69"/>
      <c r="G1809" s="69"/>
      <c r="H1809" s="69"/>
      <c r="I1809" s="56">
        <v>0.026</v>
      </c>
      <c r="J1809" s="56">
        <v>0.082</v>
      </c>
      <c r="K1809" s="74" t="str">
        <f t="shared" si="3"/>
        <v/>
      </c>
      <c r="L1809" s="75" t="str">
        <f t="shared" si="4"/>
        <v/>
      </c>
      <c r="M1809" s="75" t="str">
        <f t="shared" si="5"/>
        <v/>
      </c>
      <c r="N1809" s="75" t="str">
        <f t="shared" si="6"/>
        <v/>
      </c>
      <c r="O1809" s="74">
        <f t="shared" si="7"/>
        <v>0.026</v>
      </c>
      <c r="P1809" s="74">
        <f t="shared" si="8"/>
        <v>0.082</v>
      </c>
    </row>
    <row r="1810">
      <c r="A1810" s="33" t="s">
        <v>197</v>
      </c>
      <c r="B1810" s="68" t="s">
        <v>202</v>
      </c>
      <c r="C1810" s="35" t="s">
        <v>49</v>
      </c>
      <c r="D1810" s="73" t="str">
        <f t="shared" si="2"/>
        <v>Middle East/Jordan-Middle East/2001</v>
      </c>
      <c r="E1810" s="59"/>
      <c r="F1810" s="69"/>
      <c r="G1810" s="69"/>
      <c r="H1810" s="69"/>
      <c r="I1810" s="56">
        <v>0.047</v>
      </c>
      <c r="J1810" s="56">
        <v>0.179</v>
      </c>
      <c r="K1810" s="74" t="str">
        <f t="shared" si="3"/>
        <v/>
      </c>
      <c r="L1810" s="75" t="str">
        <f t="shared" si="4"/>
        <v/>
      </c>
      <c r="M1810" s="75" t="str">
        <f t="shared" si="5"/>
        <v/>
      </c>
      <c r="N1810" s="75" t="str">
        <f t="shared" si="6"/>
        <v/>
      </c>
      <c r="O1810" s="74">
        <f t="shared" si="7"/>
        <v>0.047</v>
      </c>
      <c r="P1810" s="74">
        <f t="shared" si="8"/>
        <v>0.179</v>
      </c>
    </row>
    <row r="1811">
      <c r="A1811" s="33" t="s">
        <v>197</v>
      </c>
      <c r="B1811" s="68" t="s">
        <v>202</v>
      </c>
      <c r="C1811" s="35" t="s">
        <v>50</v>
      </c>
      <c r="D1811" s="73" t="str">
        <f t="shared" si="2"/>
        <v>Middle East/Jordan-Middle East/2002</v>
      </c>
      <c r="E1811" s="59"/>
      <c r="F1811" s="69"/>
      <c r="G1811" s="69"/>
      <c r="H1811" s="69"/>
      <c r="I1811" s="56">
        <v>0.06</v>
      </c>
      <c r="J1811" s="56">
        <v>0.249</v>
      </c>
      <c r="K1811" s="74" t="str">
        <f t="shared" si="3"/>
        <v/>
      </c>
      <c r="L1811" s="75" t="str">
        <f t="shared" si="4"/>
        <v/>
      </c>
      <c r="M1811" s="75" t="str">
        <f t="shared" si="5"/>
        <v/>
      </c>
      <c r="N1811" s="75" t="str">
        <f t="shared" si="6"/>
        <v/>
      </c>
      <c r="O1811" s="74">
        <f t="shared" si="7"/>
        <v>0.06</v>
      </c>
      <c r="P1811" s="74">
        <f t="shared" si="8"/>
        <v>0.249</v>
      </c>
    </row>
    <row r="1812">
      <c r="A1812" s="33" t="s">
        <v>197</v>
      </c>
      <c r="B1812" s="68" t="s">
        <v>202</v>
      </c>
      <c r="C1812" s="35" t="s">
        <v>51</v>
      </c>
      <c r="D1812" s="73" t="str">
        <f t="shared" si="2"/>
        <v>Middle East/Jordan-Middle East/2003</v>
      </c>
      <c r="E1812" s="59"/>
      <c r="F1812" s="72">
        <v>79.0</v>
      </c>
      <c r="G1812" s="69"/>
      <c r="H1812" s="69"/>
      <c r="I1812" s="56">
        <v>0.085</v>
      </c>
      <c r="J1812" s="56">
        <v>0.266</v>
      </c>
      <c r="K1812" s="74" t="str">
        <f t="shared" si="3"/>
        <v/>
      </c>
      <c r="L1812" s="75">
        <f t="shared" si="4"/>
        <v>79</v>
      </c>
      <c r="M1812" s="75" t="str">
        <f t="shared" si="5"/>
        <v/>
      </c>
      <c r="N1812" s="75" t="str">
        <f t="shared" si="6"/>
        <v/>
      </c>
      <c r="O1812" s="74">
        <f t="shared" si="7"/>
        <v>0.085</v>
      </c>
      <c r="P1812" s="74">
        <f t="shared" si="8"/>
        <v>0.266</v>
      </c>
    </row>
    <row r="1813">
      <c r="A1813" s="33" t="s">
        <v>197</v>
      </c>
      <c r="B1813" s="68" t="s">
        <v>202</v>
      </c>
      <c r="C1813" s="35" t="s">
        <v>52</v>
      </c>
      <c r="D1813" s="73" t="str">
        <f t="shared" si="2"/>
        <v>Middle East/Jordan-Middle East/2004</v>
      </c>
      <c r="E1813" s="59"/>
      <c r="F1813" s="72">
        <v>26.0</v>
      </c>
      <c r="G1813" s="69"/>
      <c r="H1813" s="69"/>
      <c r="I1813" s="56">
        <v>0.117</v>
      </c>
      <c r="J1813" s="56">
        <v>0.319</v>
      </c>
      <c r="K1813" s="74" t="str">
        <f t="shared" si="3"/>
        <v/>
      </c>
      <c r="L1813" s="75">
        <f t="shared" si="4"/>
        <v>26</v>
      </c>
      <c r="M1813" s="75" t="str">
        <f t="shared" si="5"/>
        <v/>
      </c>
      <c r="N1813" s="75" t="str">
        <f t="shared" si="6"/>
        <v/>
      </c>
      <c r="O1813" s="74">
        <f t="shared" si="7"/>
        <v>0.117</v>
      </c>
      <c r="P1813" s="74">
        <f t="shared" si="8"/>
        <v>0.319</v>
      </c>
    </row>
    <row r="1814">
      <c r="A1814" s="33" t="s">
        <v>197</v>
      </c>
      <c r="B1814" s="68" t="s">
        <v>202</v>
      </c>
      <c r="C1814" s="35" t="s">
        <v>53</v>
      </c>
      <c r="D1814" s="73" t="str">
        <f t="shared" si="2"/>
        <v>Middle East/Jordan-Middle East/2005</v>
      </c>
      <c r="E1814" s="56">
        <v>0.311</v>
      </c>
      <c r="F1814" s="72">
        <v>16.0</v>
      </c>
      <c r="G1814" s="69"/>
      <c r="H1814" s="72">
        <v>136.0</v>
      </c>
      <c r="I1814" s="56">
        <v>0.129</v>
      </c>
      <c r="J1814" s="56">
        <v>0.599</v>
      </c>
      <c r="K1814" s="74">
        <f t="shared" si="3"/>
        <v>0.311</v>
      </c>
      <c r="L1814" s="75">
        <f t="shared" si="4"/>
        <v>16</v>
      </c>
      <c r="M1814" s="75" t="str">
        <f t="shared" si="5"/>
        <v/>
      </c>
      <c r="N1814" s="75">
        <f t="shared" si="6"/>
        <v>136</v>
      </c>
      <c r="O1814" s="74">
        <f t="shared" si="7"/>
        <v>0.129</v>
      </c>
      <c r="P1814" s="74">
        <f t="shared" si="8"/>
        <v>0.599</v>
      </c>
    </row>
    <row r="1815">
      <c r="A1815" s="33" t="s">
        <v>197</v>
      </c>
      <c r="B1815" s="68" t="s">
        <v>202</v>
      </c>
      <c r="C1815" s="35" t="s">
        <v>54</v>
      </c>
      <c r="D1815" s="73" t="str">
        <f t="shared" si="2"/>
        <v>Middle East/Jordan-Middle East/2006</v>
      </c>
      <c r="E1815" s="56">
        <v>0.311</v>
      </c>
      <c r="F1815" s="72">
        <v>16.0</v>
      </c>
      <c r="G1815" s="69"/>
      <c r="H1815" s="72">
        <v>136.0</v>
      </c>
      <c r="I1815" s="56">
        <v>0.139</v>
      </c>
      <c r="J1815" s="56">
        <v>0.8</v>
      </c>
      <c r="K1815" s="74">
        <f t="shared" si="3"/>
        <v>0.311</v>
      </c>
      <c r="L1815" s="75">
        <f t="shared" si="4"/>
        <v>16</v>
      </c>
      <c r="M1815" s="75" t="str">
        <f t="shared" si="5"/>
        <v/>
      </c>
      <c r="N1815" s="75">
        <f t="shared" si="6"/>
        <v>136</v>
      </c>
      <c r="O1815" s="74">
        <f t="shared" si="7"/>
        <v>0.139</v>
      </c>
      <c r="P1815" s="74">
        <f t="shared" si="8"/>
        <v>0.8</v>
      </c>
    </row>
    <row r="1816">
      <c r="A1816" s="33" t="s">
        <v>197</v>
      </c>
      <c r="B1816" s="68" t="s">
        <v>202</v>
      </c>
      <c r="C1816" s="35" t="s">
        <v>55</v>
      </c>
      <c r="D1816" s="73" t="str">
        <f t="shared" si="2"/>
        <v>Middle East/Jordan-Middle East/2007</v>
      </c>
      <c r="E1816" s="56">
        <v>0.311</v>
      </c>
      <c r="F1816" s="72">
        <v>13.0</v>
      </c>
      <c r="G1816" s="69"/>
      <c r="H1816" s="72">
        <v>136.0</v>
      </c>
      <c r="I1816" s="56">
        <v>0.2</v>
      </c>
      <c r="J1816" s="56">
        <v>0.844</v>
      </c>
      <c r="K1816" s="74">
        <f t="shared" si="3"/>
        <v>0.311</v>
      </c>
      <c r="L1816" s="75">
        <f t="shared" si="4"/>
        <v>13</v>
      </c>
      <c r="M1816" s="75" t="str">
        <f t="shared" si="5"/>
        <v/>
      </c>
      <c r="N1816" s="75">
        <f t="shared" si="6"/>
        <v>136</v>
      </c>
      <c r="O1816" s="74">
        <f t="shared" si="7"/>
        <v>0.2</v>
      </c>
      <c r="P1816" s="74">
        <f t="shared" si="8"/>
        <v>0.844</v>
      </c>
    </row>
    <row r="1817">
      <c r="A1817" s="33" t="s">
        <v>197</v>
      </c>
      <c r="B1817" s="68" t="s">
        <v>202</v>
      </c>
      <c r="C1817" s="35" t="s">
        <v>56</v>
      </c>
      <c r="D1817" s="73" t="str">
        <f t="shared" si="2"/>
        <v>Middle East/Jordan-Middle East/2008</v>
      </c>
      <c r="E1817" s="56">
        <v>0.311</v>
      </c>
      <c r="F1817" s="72">
        <v>13.0</v>
      </c>
      <c r="G1817" s="69"/>
      <c r="H1817" s="72">
        <v>136.0</v>
      </c>
      <c r="I1817" s="56">
        <v>0.23</v>
      </c>
      <c r="J1817" s="56">
        <v>0.899</v>
      </c>
      <c r="K1817" s="74">
        <f t="shared" si="3"/>
        <v>0.311</v>
      </c>
      <c r="L1817" s="75">
        <f t="shared" si="4"/>
        <v>13</v>
      </c>
      <c r="M1817" s="75" t="str">
        <f t="shared" si="5"/>
        <v/>
      </c>
      <c r="N1817" s="75">
        <f t="shared" si="6"/>
        <v>136</v>
      </c>
      <c r="O1817" s="74">
        <f t="shared" si="7"/>
        <v>0.23</v>
      </c>
      <c r="P1817" s="74">
        <f t="shared" si="8"/>
        <v>0.899</v>
      </c>
    </row>
    <row r="1818">
      <c r="A1818" s="33" t="s">
        <v>197</v>
      </c>
      <c r="B1818" s="68" t="s">
        <v>202</v>
      </c>
      <c r="C1818" s="35" t="s">
        <v>57</v>
      </c>
      <c r="D1818" s="73" t="str">
        <f t="shared" si="2"/>
        <v>Middle East/Jordan-Middle East/2009</v>
      </c>
      <c r="E1818" s="56">
        <v>0.311</v>
      </c>
      <c r="F1818" s="72">
        <v>12.0</v>
      </c>
      <c r="G1818" s="69"/>
      <c r="H1818" s="72">
        <v>136.0</v>
      </c>
      <c r="I1818" s="56">
        <v>0.26</v>
      </c>
      <c r="J1818" s="56">
        <v>0.973</v>
      </c>
      <c r="K1818" s="74">
        <f t="shared" si="3"/>
        <v>0.311</v>
      </c>
      <c r="L1818" s="75">
        <f t="shared" si="4"/>
        <v>12</v>
      </c>
      <c r="M1818" s="75" t="str">
        <f t="shared" si="5"/>
        <v/>
      </c>
      <c r="N1818" s="75">
        <f t="shared" si="6"/>
        <v>136</v>
      </c>
      <c r="O1818" s="74">
        <f t="shared" si="7"/>
        <v>0.26</v>
      </c>
      <c r="P1818" s="74">
        <f t="shared" si="8"/>
        <v>0.973</v>
      </c>
    </row>
    <row r="1819">
      <c r="A1819" s="33" t="s">
        <v>197</v>
      </c>
      <c r="B1819" s="68" t="s">
        <v>202</v>
      </c>
      <c r="C1819" s="35" t="s">
        <v>58</v>
      </c>
      <c r="D1819" s="73" t="str">
        <f t="shared" si="2"/>
        <v>Middle East/Jordan-Middle East/2010</v>
      </c>
      <c r="E1819" s="56">
        <v>0.312</v>
      </c>
      <c r="F1819" s="72">
        <v>12.0</v>
      </c>
      <c r="G1819" s="69"/>
      <c r="H1819" s="72">
        <v>136.0</v>
      </c>
      <c r="I1819" s="56">
        <v>0.272</v>
      </c>
      <c r="J1819" s="56">
        <v>1.026</v>
      </c>
      <c r="K1819" s="74">
        <f t="shared" si="3"/>
        <v>0.312</v>
      </c>
      <c r="L1819" s="75">
        <f t="shared" si="4"/>
        <v>12</v>
      </c>
      <c r="M1819" s="75" t="str">
        <f t="shared" si="5"/>
        <v/>
      </c>
      <c r="N1819" s="75">
        <f t="shared" si="6"/>
        <v>136</v>
      </c>
      <c r="O1819" s="74">
        <f t="shared" si="7"/>
        <v>0.272</v>
      </c>
      <c r="P1819" s="74">
        <f t="shared" si="8"/>
        <v>1.026</v>
      </c>
    </row>
    <row r="1820">
      <c r="A1820" s="33" t="s">
        <v>197</v>
      </c>
      <c r="B1820" s="68" t="s">
        <v>202</v>
      </c>
      <c r="C1820" s="35" t="s">
        <v>59</v>
      </c>
      <c r="D1820" s="73" t="str">
        <f t="shared" si="2"/>
        <v>Middle East/Jordan-Middle East/2011</v>
      </c>
      <c r="E1820" s="56">
        <v>0.277</v>
      </c>
      <c r="F1820" s="72">
        <v>12.0</v>
      </c>
      <c r="G1820" s="69"/>
      <c r="H1820" s="72">
        <v>151.0</v>
      </c>
      <c r="I1820" s="56">
        <v>0.349</v>
      </c>
      <c r="J1820" s="56">
        <v>1.112</v>
      </c>
      <c r="K1820" s="74">
        <f t="shared" si="3"/>
        <v>0.277</v>
      </c>
      <c r="L1820" s="75">
        <f t="shared" si="4"/>
        <v>12</v>
      </c>
      <c r="M1820" s="75" t="str">
        <f t="shared" si="5"/>
        <v/>
      </c>
      <c r="N1820" s="75">
        <f t="shared" si="6"/>
        <v>151</v>
      </c>
      <c r="O1820" s="74">
        <f t="shared" si="7"/>
        <v>0.349</v>
      </c>
      <c r="P1820" s="74">
        <f t="shared" si="8"/>
        <v>1.112</v>
      </c>
    </row>
    <row r="1821">
      <c r="A1821" s="33" t="s">
        <v>197</v>
      </c>
      <c r="B1821" s="68" t="s">
        <v>202</v>
      </c>
      <c r="C1821" s="35" t="s">
        <v>60</v>
      </c>
      <c r="D1821" s="73" t="str">
        <f t="shared" si="2"/>
        <v>Middle East/Jordan-Middle East/2012</v>
      </c>
      <c r="E1821" s="56">
        <v>0.281</v>
      </c>
      <c r="F1821" s="72">
        <v>12.0</v>
      </c>
      <c r="G1821" s="72">
        <v>119.0</v>
      </c>
      <c r="H1821" s="72">
        <v>151.0</v>
      </c>
      <c r="I1821" s="56">
        <v>0.41</v>
      </c>
      <c r="J1821" s="56">
        <v>1.282</v>
      </c>
      <c r="K1821" s="74">
        <f t="shared" si="3"/>
        <v>0.281</v>
      </c>
      <c r="L1821" s="75">
        <f t="shared" si="4"/>
        <v>12</v>
      </c>
      <c r="M1821" s="75">
        <f t="shared" si="5"/>
        <v>119</v>
      </c>
      <c r="N1821" s="75">
        <f t="shared" si="6"/>
        <v>151</v>
      </c>
      <c r="O1821" s="74">
        <f t="shared" si="7"/>
        <v>0.41</v>
      </c>
      <c r="P1821" s="74">
        <f t="shared" si="8"/>
        <v>1.282</v>
      </c>
    </row>
    <row r="1822">
      <c r="A1822" s="33" t="s">
        <v>197</v>
      </c>
      <c r="B1822" s="68" t="s">
        <v>203</v>
      </c>
      <c r="C1822" s="35" t="s">
        <v>48</v>
      </c>
      <c r="D1822" s="73" t="str">
        <f t="shared" si="2"/>
        <v>Middle East/Kuwait-Middle East/2000</v>
      </c>
      <c r="E1822" s="59"/>
      <c r="F1822" s="69"/>
      <c r="G1822" s="69"/>
      <c r="H1822" s="69"/>
      <c r="I1822" s="56">
        <v>0.067</v>
      </c>
      <c r="J1822" s="56">
        <v>0.25</v>
      </c>
      <c r="K1822" s="74" t="str">
        <f t="shared" si="3"/>
        <v/>
      </c>
      <c r="L1822" s="75" t="str">
        <f t="shared" si="4"/>
        <v/>
      </c>
      <c r="M1822" s="75" t="str">
        <f t="shared" si="5"/>
        <v/>
      </c>
      <c r="N1822" s="75" t="str">
        <f t="shared" si="6"/>
        <v/>
      </c>
      <c r="O1822" s="74">
        <f t="shared" si="7"/>
        <v>0.067</v>
      </c>
      <c r="P1822" s="74">
        <f t="shared" si="8"/>
        <v>0.25</v>
      </c>
    </row>
    <row r="1823">
      <c r="A1823" s="33" t="s">
        <v>197</v>
      </c>
      <c r="B1823" s="68" t="s">
        <v>203</v>
      </c>
      <c r="C1823" s="35" t="s">
        <v>49</v>
      </c>
      <c r="D1823" s="73" t="str">
        <f t="shared" si="2"/>
        <v>Middle East/Kuwait-Middle East/2001</v>
      </c>
      <c r="E1823" s="59"/>
      <c r="F1823" s="69"/>
      <c r="G1823" s="69"/>
      <c r="H1823" s="69"/>
      <c r="I1823" s="56">
        <v>0.086</v>
      </c>
      <c r="J1823" s="56">
        <v>0.443</v>
      </c>
      <c r="K1823" s="74" t="str">
        <f t="shared" si="3"/>
        <v/>
      </c>
      <c r="L1823" s="75" t="str">
        <f t="shared" si="4"/>
        <v/>
      </c>
      <c r="M1823" s="75" t="str">
        <f t="shared" si="5"/>
        <v/>
      </c>
      <c r="N1823" s="75" t="str">
        <f t="shared" si="6"/>
        <v/>
      </c>
      <c r="O1823" s="74">
        <f t="shared" si="7"/>
        <v>0.086</v>
      </c>
      <c r="P1823" s="74">
        <f t="shared" si="8"/>
        <v>0.443</v>
      </c>
    </row>
    <row r="1824">
      <c r="A1824" s="33" t="s">
        <v>197</v>
      </c>
      <c r="B1824" s="68" t="s">
        <v>203</v>
      </c>
      <c r="C1824" s="35" t="s">
        <v>50</v>
      </c>
      <c r="D1824" s="73" t="str">
        <f t="shared" si="2"/>
        <v>Middle East/Kuwait-Middle East/2002</v>
      </c>
      <c r="E1824" s="59"/>
      <c r="F1824" s="69"/>
      <c r="G1824" s="69"/>
      <c r="H1824" s="69"/>
      <c r="I1824" s="56">
        <v>0.102</v>
      </c>
      <c r="J1824" s="56">
        <v>0.599</v>
      </c>
      <c r="K1824" s="74" t="str">
        <f t="shared" si="3"/>
        <v/>
      </c>
      <c r="L1824" s="75" t="str">
        <f t="shared" si="4"/>
        <v/>
      </c>
      <c r="M1824" s="75" t="str">
        <f t="shared" si="5"/>
        <v/>
      </c>
      <c r="N1824" s="75" t="str">
        <f t="shared" si="6"/>
        <v/>
      </c>
      <c r="O1824" s="74">
        <f t="shared" si="7"/>
        <v>0.102</v>
      </c>
      <c r="P1824" s="74">
        <f t="shared" si="8"/>
        <v>0.599</v>
      </c>
    </row>
    <row r="1825">
      <c r="A1825" s="33" t="s">
        <v>197</v>
      </c>
      <c r="B1825" s="68" t="s">
        <v>203</v>
      </c>
      <c r="C1825" s="35" t="s">
        <v>51</v>
      </c>
      <c r="D1825" s="73" t="str">
        <f t="shared" si="2"/>
        <v>Middle East/Kuwait-Middle East/2003</v>
      </c>
      <c r="E1825" s="59"/>
      <c r="F1825" s="72">
        <v>35.0</v>
      </c>
      <c r="G1825" s="69"/>
      <c r="H1825" s="69"/>
      <c r="I1825" s="56">
        <v>0.224</v>
      </c>
      <c r="J1825" s="56">
        <v>0.671</v>
      </c>
      <c r="K1825" s="74" t="str">
        <f t="shared" si="3"/>
        <v/>
      </c>
      <c r="L1825" s="75">
        <f t="shared" si="4"/>
        <v>35</v>
      </c>
      <c r="M1825" s="75" t="str">
        <f t="shared" si="5"/>
        <v/>
      </c>
      <c r="N1825" s="75" t="str">
        <f t="shared" si="6"/>
        <v/>
      </c>
      <c r="O1825" s="74">
        <f t="shared" si="7"/>
        <v>0.224</v>
      </c>
      <c r="P1825" s="74">
        <f t="shared" si="8"/>
        <v>0.671</v>
      </c>
    </row>
    <row r="1826">
      <c r="A1826" s="33" t="s">
        <v>197</v>
      </c>
      <c r="B1826" s="68" t="s">
        <v>203</v>
      </c>
      <c r="C1826" s="35" t="s">
        <v>52</v>
      </c>
      <c r="D1826" s="73" t="str">
        <f t="shared" si="2"/>
        <v>Middle East/Kuwait-Middle East/2004</v>
      </c>
      <c r="E1826" s="59"/>
      <c r="F1826" s="72">
        <v>35.0</v>
      </c>
      <c r="G1826" s="69"/>
      <c r="H1826" s="69"/>
      <c r="I1826" s="56">
        <v>0.229</v>
      </c>
      <c r="J1826" s="56">
        <v>0.808</v>
      </c>
      <c r="K1826" s="74" t="str">
        <f t="shared" si="3"/>
        <v/>
      </c>
      <c r="L1826" s="75">
        <f t="shared" si="4"/>
        <v>35</v>
      </c>
      <c r="M1826" s="75" t="str">
        <f t="shared" si="5"/>
        <v/>
      </c>
      <c r="N1826" s="75" t="str">
        <f t="shared" si="6"/>
        <v/>
      </c>
      <c r="O1826" s="74">
        <f t="shared" si="7"/>
        <v>0.229</v>
      </c>
      <c r="P1826" s="74">
        <f t="shared" si="8"/>
        <v>0.808</v>
      </c>
    </row>
    <row r="1827">
      <c r="A1827" s="33" t="s">
        <v>197</v>
      </c>
      <c r="B1827" s="68" t="s">
        <v>203</v>
      </c>
      <c r="C1827" s="35" t="s">
        <v>53</v>
      </c>
      <c r="D1827" s="73" t="str">
        <f t="shared" si="2"/>
        <v>Middle East/Kuwait-Middle East/2005</v>
      </c>
      <c r="E1827" s="56">
        <v>0.107</v>
      </c>
      <c r="F1827" s="72">
        <v>35.0</v>
      </c>
      <c r="G1827" s="69"/>
      <c r="H1827" s="72">
        <v>98.0</v>
      </c>
      <c r="I1827" s="56">
        <v>0.259</v>
      </c>
      <c r="J1827" s="56">
        <v>0.602</v>
      </c>
      <c r="K1827" s="74">
        <f t="shared" si="3"/>
        <v>0.107</v>
      </c>
      <c r="L1827" s="75">
        <f t="shared" si="4"/>
        <v>35</v>
      </c>
      <c r="M1827" s="75" t="str">
        <f t="shared" si="5"/>
        <v/>
      </c>
      <c r="N1827" s="75">
        <f t="shared" si="6"/>
        <v>98</v>
      </c>
      <c r="O1827" s="74">
        <f t="shared" si="7"/>
        <v>0.259</v>
      </c>
      <c r="P1827" s="74">
        <f t="shared" si="8"/>
        <v>0.602</v>
      </c>
    </row>
    <row r="1828">
      <c r="A1828" s="33" t="s">
        <v>197</v>
      </c>
      <c r="B1828" s="68" t="s">
        <v>203</v>
      </c>
      <c r="C1828" s="35" t="s">
        <v>54</v>
      </c>
      <c r="D1828" s="73" t="str">
        <f t="shared" si="2"/>
        <v>Middle East/Kuwait-Middle East/2006</v>
      </c>
      <c r="E1828" s="56">
        <v>0.107</v>
      </c>
      <c r="F1828" s="72">
        <v>35.0</v>
      </c>
      <c r="G1828" s="69"/>
      <c r="H1828" s="72">
        <v>98.0</v>
      </c>
      <c r="I1828" s="56">
        <v>0.288</v>
      </c>
      <c r="J1828" s="56">
        <v>0.488</v>
      </c>
      <c r="K1828" s="74">
        <f t="shared" si="3"/>
        <v>0.107</v>
      </c>
      <c r="L1828" s="75">
        <f t="shared" si="4"/>
        <v>35</v>
      </c>
      <c r="M1828" s="75" t="str">
        <f t="shared" si="5"/>
        <v/>
      </c>
      <c r="N1828" s="75">
        <f t="shared" si="6"/>
        <v>98</v>
      </c>
      <c r="O1828" s="74">
        <f t="shared" si="7"/>
        <v>0.288</v>
      </c>
      <c r="P1828" s="74">
        <f t="shared" si="8"/>
        <v>0.488</v>
      </c>
    </row>
    <row r="1829">
      <c r="A1829" s="33" t="s">
        <v>197</v>
      </c>
      <c r="B1829" s="68" t="s">
        <v>203</v>
      </c>
      <c r="C1829" s="35" t="s">
        <v>55</v>
      </c>
      <c r="D1829" s="73" t="str">
        <f t="shared" si="2"/>
        <v>Middle East/Kuwait-Middle East/2007</v>
      </c>
      <c r="E1829" s="56">
        <v>0.107</v>
      </c>
      <c r="F1829" s="72">
        <v>35.0</v>
      </c>
      <c r="G1829" s="69"/>
      <c r="H1829" s="72">
        <v>98.0</v>
      </c>
      <c r="I1829" s="56">
        <v>0.348</v>
      </c>
      <c r="J1829" s="56">
        <v>0.558</v>
      </c>
      <c r="K1829" s="74">
        <f t="shared" si="3"/>
        <v>0.107</v>
      </c>
      <c r="L1829" s="75">
        <f t="shared" si="4"/>
        <v>35</v>
      </c>
      <c r="M1829" s="75" t="str">
        <f t="shared" si="5"/>
        <v/>
      </c>
      <c r="N1829" s="75">
        <f t="shared" si="6"/>
        <v>98</v>
      </c>
      <c r="O1829" s="74">
        <f t="shared" si="7"/>
        <v>0.348</v>
      </c>
      <c r="P1829" s="74">
        <f t="shared" si="8"/>
        <v>0.558</v>
      </c>
    </row>
    <row r="1830">
      <c r="A1830" s="33" t="s">
        <v>197</v>
      </c>
      <c r="B1830" s="68" t="s">
        <v>203</v>
      </c>
      <c r="C1830" s="35" t="s">
        <v>56</v>
      </c>
      <c r="D1830" s="73" t="str">
        <f t="shared" si="2"/>
        <v>Middle East/Kuwait-Middle East/2008</v>
      </c>
      <c r="E1830" s="56">
        <v>0.107</v>
      </c>
      <c r="F1830" s="72">
        <v>35.0</v>
      </c>
      <c r="G1830" s="69"/>
      <c r="H1830" s="72">
        <v>98.0</v>
      </c>
      <c r="I1830" s="56">
        <v>0.42</v>
      </c>
      <c r="J1830" s="56">
        <v>0.555</v>
      </c>
      <c r="K1830" s="74">
        <f t="shared" si="3"/>
        <v>0.107</v>
      </c>
      <c r="L1830" s="75">
        <f t="shared" si="4"/>
        <v>35</v>
      </c>
      <c r="M1830" s="75" t="str">
        <f t="shared" si="5"/>
        <v/>
      </c>
      <c r="N1830" s="75">
        <f t="shared" si="6"/>
        <v>98</v>
      </c>
      <c r="O1830" s="74">
        <f t="shared" si="7"/>
        <v>0.42</v>
      </c>
      <c r="P1830" s="74">
        <f t="shared" si="8"/>
        <v>0.555</v>
      </c>
    </row>
    <row r="1831">
      <c r="A1831" s="33" t="s">
        <v>197</v>
      </c>
      <c r="B1831" s="68" t="s">
        <v>203</v>
      </c>
      <c r="C1831" s="35" t="s">
        <v>57</v>
      </c>
      <c r="D1831" s="73" t="str">
        <f t="shared" si="2"/>
        <v>Middle East/Kuwait-Middle East/2009</v>
      </c>
      <c r="E1831" s="56">
        <v>0.107</v>
      </c>
      <c r="F1831" s="72">
        <v>35.0</v>
      </c>
      <c r="G1831" s="69"/>
      <c r="H1831" s="72">
        <v>98.0</v>
      </c>
      <c r="I1831" s="56">
        <v>0.508</v>
      </c>
      <c r="J1831" s="56">
        <v>0.919</v>
      </c>
      <c r="K1831" s="74">
        <f t="shared" si="3"/>
        <v>0.107</v>
      </c>
      <c r="L1831" s="75">
        <f t="shared" si="4"/>
        <v>35</v>
      </c>
      <c r="M1831" s="75" t="str">
        <f t="shared" si="5"/>
        <v/>
      </c>
      <c r="N1831" s="75">
        <f t="shared" si="6"/>
        <v>98</v>
      </c>
      <c r="O1831" s="74">
        <f t="shared" si="7"/>
        <v>0.508</v>
      </c>
      <c r="P1831" s="74">
        <f t="shared" si="8"/>
        <v>0.919</v>
      </c>
    </row>
    <row r="1832">
      <c r="A1832" s="33" t="s">
        <v>197</v>
      </c>
      <c r="B1832" s="68" t="s">
        <v>203</v>
      </c>
      <c r="C1832" s="35" t="s">
        <v>58</v>
      </c>
      <c r="D1832" s="73" t="str">
        <f t="shared" si="2"/>
        <v>Middle East/Kuwait-Middle East/2010</v>
      </c>
      <c r="E1832" s="56">
        <v>0.107</v>
      </c>
      <c r="F1832" s="72">
        <v>35.0</v>
      </c>
      <c r="G1832" s="69"/>
      <c r="H1832" s="72">
        <v>98.0</v>
      </c>
      <c r="I1832" s="56">
        <v>0.614</v>
      </c>
      <c r="J1832" s="56">
        <v>1.33</v>
      </c>
      <c r="K1832" s="74">
        <f t="shared" si="3"/>
        <v>0.107</v>
      </c>
      <c r="L1832" s="75">
        <f t="shared" si="4"/>
        <v>35</v>
      </c>
      <c r="M1832" s="75" t="str">
        <f t="shared" si="5"/>
        <v/>
      </c>
      <c r="N1832" s="75">
        <f t="shared" si="6"/>
        <v>98</v>
      </c>
      <c r="O1832" s="74">
        <f t="shared" si="7"/>
        <v>0.614</v>
      </c>
      <c r="P1832" s="74">
        <f t="shared" si="8"/>
        <v>1.33</v>
      </c>
    </row>
    <row r="1833">
      <c r="A1833" s="33" t="s">
        <v>197</v>
      </c>
      <c r="B1833" s="68" t="s">
        <v>203</v>
      </c>
      <c r="C1833" s="35" t="s">
        <v>59</v>
      </c>
      <c r="D1833" s="73" t="str">
        <f t="shared" si="2"/>
        <v>Middle East/Kuwait-Middle East/2011</v>
      </c>
      <c r="E1833" s="56">
        <v>0.107</v>
      </c>
      <c r="F1833" s="72">
        <v>32.0</v>
      </c>
      <c r="G1833" s="69"/>
      <c r="H1833" s="72">
        <v>98.0</v>
      </c>
      <c r="I1833" s="56">
        <v>0.658</v>
      </c>
      <c r="J1833" s="56">
        <v>1.579</v>
      </c>
      <c r="K1833" s="74">
        <f t="shared" si="3"/>
        <v>0.107</v>
      </c>
      <c r="L1833" s="75">
        <f t="shared" si="4"/>
        <v>32</v>
      </c>
      <c r="M1833" s="75" t="str">
        <f t="shared" si="5"/>
        <v/>
      </c>
      <c r="N1833" s="75">
        <f t="shared" si="6"/>
        <v>98</v>
      </c>
      <c r="O1833" s="74">
        <f t="shared" si="7"/>
        <v>0.658</v>
      </c>
      <c r="P1833" s="74">
        <f t="shared" si="8"/>
        <v>1.579</v>
      </c>
    </row>
    <row r="1834">
      <c r="A1834" s="33" t="s">
        <v>197</v>
      </c>
      <c r="B1834" s="68" t="s">
        <v>203</v>
      </c>
      <c r="C1834" s="35" t="s">
        <v>60</v>
      </c>
      <c r="D1834" s="73" t="str">
        <f t="shared" si="2"/>
        <v>Middle East/Kuwait-Middle East/2012</v>
      </c>
      <c r="E1834" s="56">
        <v>0.124</v>
      </c>
      <c r="F1834" s="72">
        <v>32.0</v>
      </c>
      <c r="G1834" s="72">
        <v>101.0</v>
      </c>
      <c r="H1834" s="72">
        <v>98.0</v>
      </c>
      <c r="I1834" s="56">
        <v>0.705</v>
      </c>
      <c r="J1834" s="56">
        <v>1.569</v>
      </c>
      <c r="K1834" s="74">
        <f t="shared" si="3"/>
        <v>0.124</v>
      </c>
      <c r="L1834" s="75">
        <f t="shared" si="4"/>
        <v>32</v>
      </c>
      <c r="M1834" s="75">
        <f t="shared" si="5"/>
        <v>101</v>
      </c>
      <c r="N1834" s="75">
        <f t="shared" si="6"/>
        <v>98</v>
      </c>
      <c r="O1834" s="74">
        <f t="shared" si="7"/>
        <v>0.705</v>
      </c>
      <c r="P1834" s="74">
        <f t="shared" si="8"/>
        <v>1.569</v>
      </c>
    </row>
    <row r="1835">
      <c r="A1835" s="33" t="s">
        <v>197</v>
      </c>
      <c r="B1835" s="68" t="s">
        <v>204</v>
      </c>
      <c r="C1835" s="35" t="s">
        <v>48</v>
      </c>
      <c r="D1835" s="73" t="str">
        <f t="shared" si="2"/>
        <v>Middle East/Lebanon-Middle East/2000</v>
      </c>
      <c r="E1835" s="59"/>
      <c r="F1835" s="69"/>
      <c r="G1835" s="69"/>
      <c r="H1835" s="69"/>
      <c r="I1835" s="56">
        <v>0.08</v>
      </c>
      <c r="J1835" s="56">
        <v>0.23</v>
      </c>
      <c r="K1835" s="74" t="str">
        <f t="shared" si="3"/>
        <v/>
      </c>
      <c r="L1835" s="75" t="str">
        <f t="shared" si="4"/>
        <v/>
      </c>
      <c r="M1835" s="75" t="str">
        <f t="shared" si="5"/>
        <v/>
      </c>
      <c r="N1835" s="75" t="str">
        <f t="shared" si="6"/>
        <v/>
      </c>
      <c r="O1835" s="74">
        <f t="shared" si="7"/>
        <v>0.08</v>
      </c>
      <c r="P1835" s="74">
        <f t="shared" si="8"/>
        <v>0.23</v>
      </c>
    </row>
    <row r="1836">
      <c r="A1836" s="33" t="s">
        <v>197</v>
      </c>
      <c r="B1836" s="68" t="s">
        <v>204</v>
      </c>
      <c r="C1836" s="35" t="s">
        <v>49</v>
      </c>
      <c r="D1836" s="73" t="str">
        <f t="shared" si="2"/>
        <v>Middle East/Lebanon-Middle East/2001</v>
      </c>
      <c r="E1836" s="59"/>
      <c r="F1836" s="69"/>
      <c r="G1836" s="69"/>
      <c r="H1836" s="69"/>
      <c r="I1836" s="56">
        <v>0.068</v>
      </c>
      <c r="J1836" s="56">
        <v>0.228</v>
      </c>
      <c r="K1836" s="74" t="str">
        <f t="shared" si="3"/>
        <v/>
      </c>
      <c r="L1836" s="75" t="str">
        <f t="shared" si="4"/>
        <v/>
      </c>
      <c r="M1836" s="75" t="str">
        <f t="shared" si="5"/>
        <v/>
      </c>
      <c r="N1836" s="75" t="str">
        <f t="shared" si="6"/>
        <v/>
      </c>
      <c r="O1836" s="74">
        <f t="shared" si="7"/>
        <v>0.068</v>
      </c>
      <c r="P1836" s="74">
        <f t="shared" si="8"/>
        <v>0.228</v>
      </c>
    </row>
    <row r="1837">
      <c r="A1837" s="33" t="s">
        <v>197</v>
      </c>
      <c r="B1837" s="68" t="s">
        <v>204</v>
      </c>
      <c r="C1837" s="35" t="s">
        <v>50</v>
      </c>
      <c r="D1837" s="73" t="str">
        <f t="shared" si="2"/>
        <v>Middle East/Lebanon-Middle East/2002</v>
      </c>
      <c r="E1837" s="59"/>
      <c r="F1837" s="69"/>
      <c r="G1837" s="69"/>
      <c r="H1837" s="69"/>
      <c r="I1837" s="56">
        <v>0.07</v>
      </c>
      <c r="J1837" s="56">
        <v>0.22</v>
      </c>
      <c r="K1837" s="74" t="str">
        <f t="shared" si="3"/>
        <v/>
      </c>
      <c r="L1837" s="75" t="str">
        <f t="shared" si="4"/>
        <v/>
      </c>
      <c r="M1837" s="75" t="str">
        <f t="shared" si="5"/>
        <v/>
      </c>
      <c r="N1837" s="75" t="str">
        <f t="shared" si="6"/>
        <v/>
      </c>
      <c r="O1837" s="74">
        <f t="shared" si="7"/>
        <v>0.07</v>
      </c>
      <c r="P1837" s="74">
        <f t="shared" si="8"/>
        <v>0.22</v>
      </c>
    </row>
    <row r="1838">
      <c r="A1838" s="33" t="s">
        <v>197</v>
      </c>
      <c r="B1838" s="68" t="s">
        <v>204</v>
      </c>
      <c r="C1838" s="35" t="s">
        <v>51</v>
      </c>
      <c r="D1838" s="73" t="str">
        <f t="shared" si="2"/>
        <v>Middle East/Lebanon-Middle East/2003</v>
      </c>
      <c r="E1838" s="59"/>
      <c r="F1838" s="72">
        <v>46.0</v>
      </c>
      <c r="G1838" s="69"/>
      <c r="H1838" s="69"/>
      <c r="I1838" s="56">
        <v>0.08</v>
      </c>
      <c r="J1838" s="56">
        <v>0.216</v>
      </c>
      <c r="K1838" s="74" t="str">
        <f t="shared" si="3"/>
        <v/>
      </c>
      <c r="L1838" s="75">
        <f t="shared" si="4"/>
        <v>46</v>
      </c>
      <c r="M1838" s="75" t="str">
        <f t="shared" si="5"/>
        <v/>
      </c>
      <c r="N1838" s="75" t="str">
        <f t="shared" si="6"/>
        <v/>
      </c>
      <c r="O1838" s="74">
        <f t="shared" si="7"/>
        <v>0.08</v>
      </c>
      <c r="P1838" s="74">
        <f t="shared" si="8"/>
        <v>0.216</v>
      </c>
    </row>
    <row r="1839">
      <c r="A1839" s="33" t="s">
        <v>197</v>
      </c>
      <c r="B1839" s="68" t="s">
        <v>204</v>
      </c>
      <c r="C1839" s="35" t="s">
        <v>52</v>
      </c>
      <c r="D1839" s="73" t="str">
        <f t="shared" si="2"/>
        <v>Middle East/Lebanon-Middle East/2004</v>
      </c>
      <c r="E1839" s="59"/>
      <c r="F1839" s="72">
        <v>46.0</v>
      </c>
      <c r="G1839" s="69"/>
      <c r="H1839" s="69"/>
      <c r="I1839" s="56">
        <v>0.09</v>
      </c>
      <c r="J1839" s="56">
        <v>0.23</v>
      </c>
      <c r="K1839" s="74" t="str">
        <f t="shared" si="3"/>
        <v/>
      </c>
      <c r="L1839" s="75">
        <f t="shared" si="4"/>
        <v>46</v>
      </c>
      <c r="M1839" s="75" t="str">
        <f t="shared" si="5"/>
        <v/>
      </c>
      <c r="N1839" s="75" t="str">
        <f t="shared" si="6"/>
        <v/>
      </c>
      <c r="O1839" s="74">
        <f t="shared" si="7"/>
        <v>0.09</v>
      </c>
      <c r="P1839" s="74">
        <f t="shared" si="8"/>
        <v>0.23</v>
      </c>
    </row>
    <row r="1840">
      <c r="A1840" s="33" t="s">
        <v>197</v>
      </c>
      <c r="B1840" s="68" t="s">
        <v>204</v>
      </c>
      <c r="C1840" s="35" t="s">
        <v>53</v>
      </c>
      <c r="D1840" s="73" t="str">
        <f t="shared" si="2"/>
        <v>Middle East/Lebanon-Middle East/2005</v>
      </c>
      <c r="E1840" s="56">
        <v>0.354</v>
      </c>
      <c r="F1840" s="72">
        <v>46.0</v>
      </c>
      <c r="G1840" s="69"/>
      <c r="H1840" s="72">
        <v>180.0</v>
      </c>
      <c r="I1840" s="56">
        <v>0.101</v>
      </c>
      <c r="J1840" s="56">
        <v>0.249</v>
      </c>
      <c r="K1840" s="74">
        <f t="shared" si="3"/>
        <v>0.354</v>
      </c>
      <c r="L1840" s="75">
        <f t="shared" si="4"/>
        <v>46</v>
      </c>
      <c r="M1840" s="75" t="str">
        <f t="shared" si="5"/>
        <v/>
      </c>
      <c r="N1840" s="75">
        <f t="shared" si="6"/>
        <v>180</v>
      </c>
      <c r="O1840" s="74">
        <f t="shared" si="7"/>
        <v>0.101</v>
      </c>
      <c r="P1840" s="74">
        <f t="shared" si="8"/>
        <v>0.249</v>
      </c>
    </row>
    <row r="1841">
      <c r="A1841" s="33" t="s">
        <v>197</v>
      </c>
      <c r="B1841" s="68" t="s">
        <v>204</v>
      </c>
      <c r="C1841" s="35" t="s">
        <v>54</v>
      </c>
      <c r="D1841" s="73" t="str">
        <f t="shared" si="2"/>
        <v>Middle East/Lebanon-Middle East/2006</v>
      </c>
      <c r="E1841" s="56">
        <v>0.354</v>
      </c>
      <c r="F1841" s="72">
        <v>46.0</v>
      </c>
      <c r="G1841" s="69"/>
      <c r="H1841" s="72">
        <v>180.0</v>
      </c>
      <c r="I1841" s="56">
        <v>0.15</v>
      </c>
      <c r="J1841" s="56">
        <v>0.271</v>
      </c>
      <c r="K1841" s="74">
        <f t="shared" si="3"/>
        <v>0.354</v>
      </c>
      <c r="L1841" s="75">
        <f t="shared" si="4"/>
        <v>46</v>
      </c>
      <c r="M1841" s="75" t="str">
        <f t="shared" si="5"/>
        <v/>
      </c>
      <c r="N1841" s="75">
        <f t="shared" si="6"/>
        <v>180</v>
      </c>
      <c r="O1841" s="74">
        <f t="shared" si="7"/>
        <v>0.15</v>
      </c>
      <c r="P1841" s="74">
        <f t="shared" si="8"/>
        <v>0.271</v>
      </c>
    </row>
    <row r="1842">
      <c r="A1842" s="33" t="s">
        <v>197</v>
      </c>
      <c r="B1842" s="68" t="s">
        <v>204</v>
      </c>
      <c r="C1842" s="35" t="s">
        <v>55</v>
      </c>
      <c r="D1842" s="73" t="str">
        <f t="shared" si="2"/>
        <v>Middle East/Lebanon-Middle East/2007</v>
      </c>
      <c r="E1842" s="56">
        <v>0.354</v>
      </c>
      <c r="F1842" s="72">
        <v>46.0</v>
      </c>
      <c r="G1842" s="69"/>
      <c r="H1842" s="72">
        <v>180.0</v>
      </c>
      <c r="I1842" s="56">
        <v>0.187</v>
      </c>
      <c r="J1842" s="56">
        <v>0.304</v>
      </c>
      <c r="K1842" s="74">
        <f t="shared" si="3"/>
        <v>0.354</v>
      </c>
      <c r="L1842" s="75">
        <f t="shared" si="4"/>
        <v>46</v>
      </c>
      <c r="M1842" s="75" t="str">
        <f t="shared" si="5"/>
        <v/>
      </c>
      <c r="N1842" s="75">
        <f t="shared" si="6"/>
        <v>180</v>
      </c>
      <c r="O1842" s="74">
        <f t="shared" si="7"/>
        <v>0.187</v>
      </c>
      <c r="P1842" s="74">
        <f t="shared" si="8"/>
        <v>0.304</v>
      </c>
    </row>
    <row r="1843">
      <c r="A1843" s="33" t="s">
        <v>197</v>
      </c>
      <c r="B1843" s="68" t="s">
        <v>204</v>
      </c>
      <c r="C1843" s="35" t="s">
        <v>56</v>
      </c>
      <c r="D1843" s="73" t="str">
        <f t="shared" si="2"/>
        <v>Middle East/Lebanon-Middle East/2008</v>
      </c>
      <c r="E1843" s="56">
        <v>0.36</v>
      </c>
      <c r="F1843" s="72">
        <v>11.0</v>
      </c>
      <c r="G1843" s="69"/>
      <c r="H1843" s="72">
        <v>180.0</v>
      </c>
      <c r="I1843" s="56">
        <v>0.225</v>
      </c>
      <c r="J1843" s="56">
        <v>0.341</v>
      </c>
      <c r="K1843" s="74">
        <f t="shared" si="3"/>
        <v>0.36</v>
      </c>
      <c r="L1843" s="75">
        <f t="shared" si="4"/>
        <v>11</v>
      </c>
      <c r="M1843" s="75" t="str">
        <f t="shared" si="5"/>
        <v/>
      </c>
      <c r="N1843" s="75">
        <f t="shared" si="6"/>
        <v>180</v>
      </c>
      <c r="O1843" s="74">
        <f t="shared" si="7"/>
        <v>0.225</v>
      </c>
      <c r="P1843" s="74">
        <f t="shared" si="8"/>
        <v>0.341</v>
      </c>
    </row>
    <row r="1844">
      <c r="A1844" s="33" t="s">
        <v>197</v>
      </c>
      <c r="B1844" s="68" t="s">
        <v>204</v>
      </c>
      <c r="C1844" s="35" t="s">
        <v>57</v>
      </c>
      <c r="D1844" s="73" t="str">
        <f t="shared" si="2"/>
        <v>Middle East/Lebanon-Middle East/2009</v>
      </c>
      <c r="E1844" s="56">
        <v>0.302</v>
      </c>
      <c r="F1844" s="72">
        <v>9.0</v>
      </c>
      <c r="G1844" s="69"/>
      <c r="H1844" s="72">
        <v>180.0</v>
      </c>
      <c r="I1844" s="56">
        <v>0.301</v>
      </c>
      <c r="J1844" s="56">
        <v>0.563</v>
      </c>
      <c r="K1844" s="74">
        <f t="shared" si="3"/>
        <v>0.302</v>
      </c>
      <c r="L1844" s="75">
        <f t="shared" si="4"/>
        <v>9</v>
      </c>
      <c r="M1844" s="75" t="str">
        <f t="shared" si="5"/>
        <v/>
      </c>
      <c r="N1844" s="75">
        <f t="shared" si="6"/>
        <v>180</v>
      </c>
      <c r="O1844" s="74">
        <f t="shared" si="7"/>
        <v>0.301</v>
      </c>
      <c r="P1844" s="74">
        <f t="shared" si="8"/>
        <v>0.563</v>
      </c>
    </row>
    <row r="1845">
      <c r="A1845" s="33" t="s">
        <v>197</v>
      </c>
      <c r="B1845" s="68" t="s">
        <v>204</v>
      </c>
      <c r="C1845" s="35" t="s">
        <v>58</v>
      </c>
      <c r="D1845" s="73" t="str">
        <f t="shared" si="2"/>
        <v>Middle East/Lebanon-Middle East/2010</v>
      </c>
      <c r="E1845" s="56">
        <v>0.302</v>
      </c>
      <c r="F1845" s="72">
        <v>9.0</v>
      </c>
      <c r="G1845" s="69"/>
      <c r="H1845" s="72">
        <v>180.0</v>
      </c>
      <c r="I1845" s="56">
        <v>0.437</v>
      </c>
      <c r="J1845" s="56">
        <v>0.66</v>
      </c>
      <c r="K1845" s="74">
        <f t="shared" si="3"/>
        <v>0.302</v>
      </c>
      <c r="L1845" s="75">
        <f t="shared" si="4"/>
        <v>9</v>
      </c>
      <c r="M1845" s="75" t="str">
        <f t="shared" si="5"/>
        <v/>
      </c>
      <c r="N1845" s="75">
        <f t="shared" si="6"/>
        <v>180</v>
      </c>
      <c r="O1845" s="74">
        <f t="shared" si="7"/>
        <v>0.437</v>
      </c>
      <c r="P1845" s="74">
        <f t="shared" si="8"/>
        <v>0.66</v>
      </c>
    </row>
    <row r="1846">
      <c r="A1846" s="33" t="s">
        <v>197</v>
      </c>
      <c r="B1846" s="68" t="s">
        <v>204</v>
      </c>
      <c r="C1846" s="35" t="s">
        <v>59</v>
      </c>
      <c r="D1846" s="73" t="str">
        <f t="shared" si="2"/>
        <v>Middle East/Lebanon-Middle East/2011</v>
      </c>
      <c r="E1846" s="56">
        <v>0.302</v>
      </c>
      <c r="F1846" s="72">
        <v>9.0</v>
      </c>
      <c r="G1846" s="69"/>
      <c r="H1846" s="72">
        <v>180.0</v>
      </c>
      <c r="I1846" s="56">
        <v>0.52</v>
      </c>
      <c r="J1846" s="56">
        <v>0.772</v>
      </c>
      <c r="K1846" s="74">
        <f t="shared" si="3"/>
        <v>0.302</v>
      </c>
      <c r="L1846" s="75">
        <f t="shared" si="4"/>
        <v>9</v>
      </c>
      <c r="M1846" s="75" t="str">
        <f t="shared" si="5"/>
        <v/>
      </c>
      <c r="N1846" s="75">
        <f t="shared" si="6"/>
        <v>180</v>
      </c>
      <c r="O1846" s="74">
        <f t="shared" si="7"/>
        <v>0.52</v>
      </c>
      <c r="P1846" s="74">
        <f t="shared" si="8"/>
        <v>0.772</v>
      </c>
    </row>
    <row r="1847">
      <c r="A1847" s="33" t="s">
        <v>197</v>
      </c>
      <c r="B1847" s="68" t="s">
        <v>204</v>
      </c>
      <c r="C1847" s="35" t="s">
        <v>60</v>
      </c>
      <c r="D1847" s="73" t="str">
        <f t="shared" si="2"/>
        <v>Middle East/Lebanon-Middle East/2012</v>
      </c>
      <c r="E1847" s="56">
        <v>0.302</v>
      </c>
      <c r="F1847" s="72">
        <v>9.0</v>
      </c>
      <c r="G1847" s="72">
        <v>105.0</v>
      </c>
      <c r="H1847" s="72">
        <v>180.0</v>
      </c>
      <c r="I1847" s="56">
        <v>0.612</v>
      </c>
      <c r="J1847" s="56">
        <v>0.808</v>
      </c>
      <c r="K1847" s="74">
        <f t="shared" si="3"/>
        <v>0.302</v>
      </c>
      <c r="L1847" s="75">
        <f t="shared" si="4"/>
        <v>9</v>
      </c>
      <c r="M1847" s="75">
        <f t="shared" si="5"/>
        <v>105</v>
      </c>
      <c r="N1847" s="75">
        <f t="shared" si="6"/>
        <v>180</v>
      </c>
      <c r="O1847" s="74">
        <f t="shared" si="7"/>
        <v>0.612</v>
      </c>
      <c r="P1847" s="74">
        <f t="shared" si="8"/>
        <v>0.808</v>
      </c>
    </row>
    <row r="1848">
      <c r="A1848" s="33" t="s">
        <v>197</v>
      </c>
      <c r="B1848" s="68" t="s">
        <v>205</v>
      </c>
      <c r="C1848" s="35" t="s">
        <v>48</v>
      </c>
      <c r="D1848" s="73" t="str">
        <f t="shared" si="2"/>
        <v>Middle East/Oman-Middle East/2000</v>
      </c>
      <c r="E1848" s="59"/>
      <c r="F1848" s="69"/>
      <c r="G1848" s="69"/>
      <c r="H1848" s="69"/>
      <c r="I1848" s="56">
        <v>0.035</v>
      </c>
      <c r="J1848" s="56">
        <v>0.074</v>
      </c>
      <c r="K1848" s="74" t="str">
        <f t="shared" si="3"/>
        <v/>
      </c>
      <c r="L1848" s="75" t="str">
        <f t="shared" si="4"/>
        <v/>
      </c>
      <c r="M1848" s="75" t="str">
        <f t="shared" si="5"/>
        <v/>
      </c>
      <c r="N1848" s="75" t="str">
        <f t="shared" si="6"/>
        <v/>
      </c>
      <c r="O1848" s="74">
        <f t="shared" si="7"/>
        <v>0.035</v>
      </c>
      <c r="P1848" s="74">
        <f t="shared" si="8"/>
        <v>0.074</v>
      </c>
    </row>
    <row r="1849">
      <c r="A1849" s="33" t="s">
        <v>197</v>
      </c>
      <c r="B1849" s="68" t="s">
        <v>205</v>
      </c>
      <c r="C1849" s="35" t="s">
        <v>49</v>
      </c>
      <c r="D1849" s="73" t="str">
        <f t="shared" si="2"/>
        <v>Middle East/Oman-Middle East/2001</v>
      </c>
      <c r="E1849" s="59"/>
      <c r="F1849" s="69"/>
      <c r="G1849" s="69"/>
      <c r="H1849" s="69"/>
      <c r="I1849" s="56">
        <v>0.059</v>
      </c>
      <c r="J1849" s="56">
        <v>0.144</v>
      </c>
      <c r="K1849" s="74" t="str">
        <f t="shared" si="3"/>
        <v/>
      </c>
      <c r="L1849" s="75" t="str">
        <f t="shared" si="4"/>
        <v/>
      </c>
      <c r="M1849" s="75" t="str">
        <f t="shared" si="5"/>
        <v/>
      </c>
      <c r="N1849" s="75" t="str">
        <f t="shared" si="6"/>
        <v/>
      </c>
      <c r="O1849" s="74">
        <f t="shared" si="7"/>
        <v>0.059</v>
      </c>
      <c r="P1849" s="74">
        <f t="shared" si="8"/>
        <v>0.144</v>
      </c>
    </row>
    <row r="1850">
      <c r="A1850" s="33" t="s">
        <v>197</v>
      </c>
      <c r="B1850" s="68" t="s">
        <v>205</v>
      </c>
      <c r="C1850" s="35" t="s">
        <v>50</v>
      </c>
      <c r="D1850" s="73" t="str">
        <f t="shared" si="2"/>
        <v>Middle East/Oman-Middle East/2002</v>
      </c>
      <c r="E1850" s="59"/>
      <c r="F1850" s="69"/>
      <c r="G1850" s="69"/>
      <c r="H1850" s="69"/>
      <c r="I1850" s="56">
        <v>0.069</v>
      </c>
      <c r="J1850" s="56">
        <v>0.201</v>
      </c>
      <c r="K1850" s="74" t="str">
        <f t="shared" si="3"/>
        <v/>
      </c>
      <c r="L1850" s="75" t="str">
        <f t="shared" si="4"/>
        <v/>
      </c>
      <c r="M1850" s="75" t="str">
        <f t="shared" si="5"/>
        <v/>
      </c>
      <c r="N1850" s="75" t="str">
        <f t="shared" si="6"/>
        <v/>
      </c>
      <c r="O1850" s="74">
        <f t="shared" si="7"/>
        <v>0.069</v>
      </c>
      <c r="P1850" s="74">
        <f t="shared" si="8"/>
        <v>0.201</v>
      </c>
    </row>
    <row r="1851">
      <c r="A1851" s="33" t="s">
        <v>197</v>
      </c>
      <c r="B1851" s="68" t="s">
        <v>205</v>
      </c>
      <c r="C1851" s="35" t="s">
        <v>51</v>
      </c>
      <c r="D1851" s="73" t="str">
        <f t="shared" si="2"/>
        <v>Middle East/Oman-Middle East/2003</v>
      </c>
      <c r="E1851" s="59"/>
      <c r="F1851" s="72">
        <v>35.0</v>
      </c>
      <c r="G1851" s="69"/>
      <c r="H1851" s="69"/>
      <c r="I1851" s="56">
        <v>0.073</v>
      </c>
      <c r="J1851" s="56">
        <v>0.249</v>
      </c>
      <c r="K1851" s="74" t="str">
        <f t="shared" si="3"/>
        <v/>
      </c>
      <c r="L1851" s="75">
        <f t="shared" si="4"/>
        <v>35</v>
      </c>
      <c r="M1851" s="75" t="str">
        <f t="shared" si="5"/>
        <v/>
      </c>
      <c r="N1851" s="75" t="str">
        <f t="shared" si="6"/>
        <v/>
      </c>
      <c r="O1851" s="74">
        <f t="shared" si="7"/>
        <v>0.073</v>
      </c>
      <c r="P1851" s="74">
        <f t="shared" si="8"/>
        <v>0.249</v>
      </c>
    </row>
    <row r="1852">
      <c r="A1852" s="33" t="s">
        <v>197</v>
      </c>
      <c r="B1852" s="68" t="s">
        <v>205</v>
      </c>
      <c r="C1852" s="35" t="s">
        <v>52</v>
      </c>
      <c r="D1852" s="73" t="str">
        <f t="shared" si="2"/>
        <v>Middle East/Oman-Middle East/2004</v>
      </c>
      <c r="E1852" s="59"/>
      <c r="F1852" s="72">
        <v>35.0</v>
      </c>
      <c r="G1852" s="69"/>
      <c r="H1852" s="69"/>
      <c r="I1852" s="56">
        <v>0.068</v>
      </c>
      <c r="J1852" s="56">
        <v>0.327</v>
      </c>
      <c r="K1852" s="74" t="str">
        <f t="shared" si="3"/>
        <v/>
      </c>
      <c r="L1852" s="75">
        <f t="shared" si="4"/>
        <v>35</v>
      </c>
      <c r="M1852" s="75" t="str">
        <f t="shared" si="5"/>
        <v/>
      </c>
      <c r="N1852" s="75" t="str">
        <f t="shared" si="6"/>
        <v/>
      </c>
      <c r="O1852" s="74">
        <f t="shared" si="7"/>
        <v>0.068</v>
      </c>
      <c r="P1852" s="74">
        <f t="shared" si="8"/>
        <v>0.327</v>
      </c>
    </row>
    <row r="1853">
      <c r="A1853" s="33" t="s">
        <v>197</v>
      </c>
      <c r="B1853" s="68" t="s">
        <v>205</v>
      </c>
      <c r="C1853" s="35" t="s">
        <v>53</v>
      </c>
      <c r="D1853" s="73" t="str">
        <f t="shared" si="2"/>
        <v>Middle East/Oman-Middle East/2005</v>
      </c>
      <c r="E1853" s="56">
        <v>0.195</v>
      </c>
      <c r="F1853" s="72">
        <v>35.0</v>
      </c>
      <c r="G1853" s="69"/>
      <c r="H1853" s="72">
        <v>52.0</v>
      </c>
      <c r="I1853" s="56">
        <v>0.067</v>
      </c>
      <c r="J1853" s="56">
        <v>0.529</v>
      </c>
      <c r="K1853" s="74">
        <f t="shared" si="3"/>
        <v>0.195</v>
      </c>
      <c r="L1853" s="75">
        <f t="shared" si="4"/>
        <v>35</v>
      </c>
      <c r="M1853" s="75" t="str">
        <f t="shared" si="5"/>
        <v/>
      </c>
      <c r="N1853" s="75">
        <f t="shared" si="6"/>
        <v>52</v>
      </c>
      <c r="O1853" s="74">
        <f t="shared" si="7"/>
        <v>0.067</v>
      </c>
      <c r="P1853" s="74">
        <f t="shared" si="8"/>
        <v>0.529</v>
      </c>
    </row>
    <row r="1854">
      <c r="A1854" s="33" t="s">
        <v>197</v>
      </c>
      <c r="B1854" s="68" t="s">
        <v>205</v>
      </c>
      <c r="C1854" s="35" t="s">
        <v>54</v>
      </c>
      <c r="D1854" s="73" t="str">
        <f t="shared" si="2"/>
        <v>Middle East/Oman-Middle East/2006</v>
      </c>
      <c r="E1854" s="56">
        <v>0.203</v>
      </c>
      <c r="F1854" s="72">
        <v>35.0</v>
      </c>
      <c r="G1854" s="69"/>
      <c r="H1854" s="72">
        <v>52.0</v>
      </c>
      <c r="I1854" s="56">
        <v>0.083</v>
      </c>
      <c r="J1854" s="56">
        <v>0.712</v>
      </c>
      <c r="K1854" s="74">
        <f t="shared" si="3"/>
        <v>0.203</v>
      </c>
      <c r="L1854" s="75">
        <f t="shared" si="4"/>
        <v>35</v>
      </c>
      <c r="M1854" s="75" t="str">
        <f t="shared" si="5"/>
        <v/>
      </c>
      <c r="N1854" s="75">
        <f t="shared" si="6"/>
        <v>52</v>
      </c>
      <c r="O1854" s="74">
        <f t="shared" si="7"/>
        <v>0.083</v>
      </c>
      <c r="P1854" s="74">
        <f t="shared" si="8"/>
        <v>0.712</v>
      </c>
    </row>
    <row r="1855">
      <c r="A1855" s="33" t="s">
        <v>197</v>
      </c>
      <c r="B1855" s="68" t="s">
        <v>205</v>
      </c>
      <c r="C1855" s="35" t="s">
        <v>55</v>
      </c>
      <c r="D1855" s="73" t="str">
        <f t="shared" si="2"/>
        <v>Middle East/Oman-Middle East/2007</v>
      </c>
      <c r="E1855" s="56">
        <v>0.12</v>
      </c>
      <c r="F1855" s="72">
        <v>35.0</v>
      </c>
      <c r="G1855" s="69"/>
      <c r="H1855" s="72">
        <v>62.0</v>
      </c>
      <c r="I1855" s="56">
        <v>0.167</v>
      </c>
      <c r="J1855" s="56">
        <v>0.973</v>
      </c>
      <c r="K1855" s="74">
        <f t="shared" si="3"/>
        <v>0.12</v>
      </c>
      <c r="L1855" s="75">
        <f t="shared" si="4"/>
        <v>35</v>
      </c>
      <c r="M1855" s="75" t="str">
        <f t="shared" si="5"/>
        <v/>
      </c>
      <c r="N1855" s="75">
        <f t="shared" si="6"/>
        <v>62</v>
      </c>
      <c r="O1855" s="74">
        <f t="shared" si="7"/>
        <v>0.167</v>
      </c>
      <c r="P1855" s="74">
        <f t="shared" si="8"/>
        <v>0.973</v>
      </c>
    </row>
    <row r="1856">
      <c r="A1856" s="33" t="s">
        <v>197</v>
      </c>
      <c r="B1856" s="68" t="s">
        <v>205</v>
      </c>
      <c r="C1856" s="35" t="s">
        <v>56</v>
      </c>
      <c r="D1856" s="73" t="str">
        <f t="shared" si="2"/>
        <v>Middle East/Oman-Middle East/2008</v>
      </c>
      <c r="E1856" s="56">
        <v>0.216</v>
      </c>
      <c r="F1856" s="72">
        <v>14.0</v>
      </c>
      <c r="G1856" s="69"/>
      <c r="H1856" s="72">
        <v>62.0</v>
      </c>
      <c r="I1856" s="56">
        <v>0.2</v>
      </c>
      <c r="J1856" s="56">
        <v>1.241</v>
      </c>
      <c r="K1856" s="74">
        <f t="shared" si="3"/>
        <v>0.216</v>
      </c>
      <c r="L1856" s="75">
        <f t="shared" si="4"/>
        <v>14</v>
      </c>
      <c r="M1856" s="75" t="str">
        <f t="shared" si="5"/>
        <v/>
      </c>
      <c r="N1856" s="75">
        <f t="shared" si="6"/>
        <v>62</v>
      </c>
      <c r="O1856" s="74">
        <f t="shared" si="7"/>
        <v>0.2</v>
      </c>
      <c r="P1856" s="74">
        <f t="shared" si="8"/>
        <v>1.241</v>
      </c>
    </row>
    <row r="1857">
      <c r="A1857" s="33" t="s">
        <v>197</v>
      </c>
      <c r="B1857" s="68" t="s">
        <v>205</v>
      </c>
      <c r="C1857" s="35" t="s">
        <v>57</v>
      </c>
      <c r="D1857" s="73" t="str">
        <f t="shared" si="2"/>
        <v>Middle East/Oman-Middle East/2009</v>
      </c>
      <c r="E1857" s="56">
        <v>0.216</v>
      </c>
      <c r="F1857" s="72">
        <v>12.0</v>
      </c>
      <c r="G1857" s="69"/>
      <c r="H1857" s="72">
        <v>62.0</v>
      </c>
      <c r="I1857" s="56">
        <v>0.268</v>
      </c>
      <c r="J1857" s="56">
        <v>1.491</v>
      </c>
      <c r="K1857" s="74">
        <f t="shared" si="3"/>
        <v>0.216</v>
      </c>
      <c r="L1857" s="75">
        <f t="shared" si="4"/>
        <v>12</v>
      </c>
      <c r="M1857" s="75" t="str">
        <f t="shared" si="5"/>
        <v/>
      </c>
      <c r="N1857" s="75">
        <f t="shared" si="6"/>
        <v>62</v>
      </c>
      <c r="O1857" s="74">
        <f t="shared" si="7"/>
        <v>0.268</v>
      </c>
      <c r="P1857" s="74">
        <f t="shared" si="8"/>
        <v>1.491</v>
      </c>
    </row>
    <row r="1858">
      <c r="A1858" s="33" t="s">
        <v>197</v>
      </c>
      <c r="B1858" s="68" t="s">
        <v>205</v>
      </c>
      <c r="C1858" s="35" t="s">
        <v>58</v>
      </c>
      <c r="D1858" s="73" t="str">
        <f t="shared" si="2"/>
        <v>Middle East/Oman-Middle East/2010</v>
      </c>
      <c r="E1858" s="56">
        <v>0.216</v>
      </c>
      <c r="F1858" s="72">
        <v>12.0</v>
      </c>
      <c r="G1858" s="69"/>
      <c r="H1858" s="72">
        <v>62.0</v>
      </c>
      <c r="I1858" s="56">
        <v>0.358</v>
      </c>
      <c r="J1858" s="56">
        <v>1.643</v>
      </c>
      <c r="K1858" s="74">
        <f t="shared" si="3"/>
        <v>0.216</v>
      </c>
      <c r="L1858" s="75">
        <f t="shared" si="4"/>
        <v>12</v>
      </c>
      <c r="M1858" s="75" t="str">
        <f t="shared" si="5"/>
        <v/>
      </c>
      <c r="N1858" s="75">
        <f t="shared" si="6"/>
        <v>62</v>
      </c>
      <c r="O1858" s="74">
        <f t="shared" si="7"/>
        <v>0.358</v>
      </c>
      <c r="P1858" s="74">
        <f t="shared" si="8"/>
        <v>1.643</v>
      </c>
    </row>
    <row r="1859">
      <c r="A1859" s="33" t="s">
        <v>197</v>
      </c>
      <c r="B1859" s="68" t="s">
        <v>205</v>
      </c>
      <c r="C1859" s="35" t="s">
        <v>59</v>
      </c>
      <c r="D1859" s="73" t="str">
        <f t="shared" si="2"/>
        <v>Middle East/Oman-Middle East/2011</v>
      </c>
      <c r="E1859" s="56">
        <v>0.22</v>
      </c>
      <c r="F1859" s="72">
        <v>8.0</v>
      </c>
      <c r="G1859" s="69"/>
      <c r="H1859" s="72">
        <v>62.0</v>
      </c>
      <c r="I1859" s="56">
        <v>0.48</v>
      </c>
      <c r="J1859" s="56">
        <v>1.59</v>
      </c>
      <c r="K1859" s="74">
        <f t="shared" si="3"/>
        <v>0.22</v>
      </c>
      <c r="L1859" s="75">
        <f t="shared" si="4"/>
        <v>8</v>
      </c>
      <c r="M1859" s="75" t="str">
        <f t="shared" si="5"/>
        <v/>
      </c>
      <c r="N1859" s="75">
        <f t="shared" si="6"/>
        <v>62</v>
      </c>
      <c r="O1859" s="74">
        <f t="shared" si="7"/>
        <v>0.48</v>
      </c>
      <c r="P1859" s="74">
        <f t="shared" si="8"/>
        <v>1.59</v>
      </c>
    </row>
    <row r="1860">
      <c r="A1860" s="33" t="s">
        <v>197</v>
      </c>
      <c r="B1860" s="68" t="s">
        <v>205</v>
      </c>
      <c r="C1860" s="35" t="s">
        <v>60</v>
      </c>
      <c r="D1860" s="73" t="str">
        <f t="shared" si="2"/>
        <v>Middle East/Oman-Middle East/2012</v>
      </c>
      <c r="E1860" s="56">
        <v>0.22</v>
      </c>
      <c r="F1860" s="72">
        <v>8.0</v>
      </c>
      <c r="G1860" s="72">
        <v>44.0</v>
      </c>
      <c r="H1860" s="72">
        <v>62.0</v>
      </c>
      <c r="I1860" s="56">
        <v>0.6</v>
      </c>
      <c r="J1860" s="56">
        <v>1.593</v>
      </c>
      <c r="K1860" s="74">
        <f t="shared" si="3"/>
        <v>0.22</v>
      </c>
      <c r="L1860" s="75">
        <f t="shared" si="4"/>
        <v>8</v>
      </c>
      <c r="M1860" s="75">
        <f t="shared" si="5"/>
        <v>44</v>
      </c>
      <c r="N1860" s="75">
        <f t="shared" si="6"/>
        <v>62</v>
      </c>
      <c r="O1860" s="74">
        <f t="shared" si="7"/>
        <v>0.6</v>
      </c>
      <c r="P1860" s="74">
        <f t="shared" si="8"/>
        <v>1.593</v>
      </c>
    </row>
    <row r="1861">
      <c r="A1861" s="33" t="s">
        <v>197</v>
      </c>
      <c r="B1861" s="68" t="s">
        <v>206</v>
      </c>
      <c r="C1861" s="35" t="s">
        <v>48</v>
      </c>
      <c r="D1861" s="73" t="str">
        <f t="shared" si="2"/>
        <v>Middle East/Qatar-Middle East/2000</v>
      </c>
      <c r="E1861" s="59"/>
      <c r="F1861" s="69"/>
      <c r="G1861" s="69"/>
      <c r="H1861" s="69"/>
      <c r="I1861" s="56">
        <v>0.049</v>
      </c>
      <c r="J1861" s="56">
        <v>0.204</v>
      </c>
      <c r="K1861" s="74" t="str">
        <f t="shared" si="3"/>
        <v/>
      </c>
      <c r="L1861" s="75" t="str">
        <f t="shared" si="4"/>
        <v/>
      </c>
      <c r="M1861" s="75" t="str">
        <f t="shared" si="5"/>
        <v/>
      </c>
      <c r="N1861" s="75" t="str">
        <f t="shared" si="6"/>
        <v/>
      </c>
      <c r="O1861" s="74">
        <f t="shared" si="7"/>
        <v>0.049</v>
      </c>
      <c r="P1861" s="74">
        <f t="shared" si="8"/>
        <v>0.204</v>
      </c>
    </row>
    <row r="1862">
      <c r="A1862" s="33" t="s">
        <v>197</v>
      </c>
      <c r="B1862" s="68" t="s">
        <v>206</v>
      </c>
      <c r="C1862" s="35" t="s">
        <v>49</v>
      </c>
      <c r="D1862" s="73" t="str">
        <f t="shared" si="2"/>
        <v>Middle East/Qatar-Middle East/2001</v>
      </c>
      <c r="E1862" s="59"/>
      <c r="F1862" s="69"/>
      <c r="G1862" s="69"/>
      <c r="H1862" s="69"/>
      <c r="I1862" s="56">
        <v>0.062</v>
      </c>
      <c r="J1862" s="56">
        <v>0.291</v>
      </c>
      <c r="K1862" s="74" t="str">
        <f t="shared" si="3"/>
        <v/>
      </c>
      <c r="L1862" s="75" t="str">
        <f t="shared" si="4"/>
        <v/>
      </c>
      <c r="M1862" s="75" t="str">
        <f t="shared" si="5"/>
        <v/>
      </c>
      <c r="N1862" s="75" t="str">
        <f t="shared" si="6"/>
        <v/>
      </c>
      <c r="O1862" s="74">
        <f t="shared" si="7"/>
        <v>0.062</v>
      </c>
      <c r="P1862" s="74">
        <f t="shared" si="8"/>
        <v>0.291</v>
      </c>
    </row>
    <row r="1863">
      <c r="A1863" s="33" t="s">
        <v>197</v>
      </c>
      <c r="B1863" s="68" t="s">
        <v>206</v>
      </c>
      <c r="C1863" s="35" t="s">
        <v>50</v>
      </c>
      <c r="D1863" s="73" t="str">
        <f t="shared" si="2"/>
        <v>Middle East/Qatar-Middle East/2002</v>
      </c>
      <c r="E1863" s="59"/>
      <c r="F1863" s="69"/>
      <c r="G1863" s="69"/>
      <c r="H1863" s="69"/>
      <c r="I1863" s="56">
        <v>0.102</v>
      </c>
      <c r="J1863" s="56">
        <v>0.424</v>
      </c>
      <c r="K1863" s="74" t="str">
        <f t="shared" si="3"/>
        <v/>
      </c>
      <c r="L1863" s="75" t="str">
        <f t="shared" si="4"/>
        <v/>
      </c>
      <c r="M1863" s="75" t="str">
        <f t="shared" si="5"/>
        <v/>
      </c>
      <c r="N1863" s="75" t="str">
        <f t="shared" si="6"/>
        <v/>
      </c>
      <c r="O1863" s="74">
        <f t="shared" si="7"/>
        <v>0.102</v>
      </c>
      <c r="P1863" s="74">
        <f t="shared" si="8"/>
        <v>0.424</v>
      </c>
    </row>
    <row r="1864">
      <c r="A1864" s="33" t="s">
        <v>197</v>
      </c>
      <c r="B1864" s="68" t="s">
        <v>206</v>
      </c>
      <c r="C1864" s="35" t="s">
        <v>51</v>
      </c>
      <c r="D1864" s="73" t="str">
        <f t="shared" si="2"/>
        <v>Middle East/Qatar-Middle East/2003</v>
      </c>
      <c r="E1864" s="59"/>
      <c r="F1864" s="69"/>
      <c r="G1864" s="69"/>
      <c r="H1864" s="69"/>
      <c r="I1864" s="56">
        <v>0.192</v>
      </c>
      <c r="J1864" s="56">
        <v>0.57</v>
      </c>
      <c r="K1864" s="74" t="str">
        <f t="shared" si="3"/>
        <v/>
      </c>
      <c r="L1864" s="75" t="str">
        <f t="shared" si="4"/>
        <v/>
      </c>
      <c r="M1864" s="75" t="str">
        <f t="shared" si="5"/>
        <v/>
      </c>
      <c r="N1864" s="75" t="str">
        <f t="shared" si="6"/>
        <v/>
      </c>
      <c r="O1864" s="74">
        <f t="shared" si="7"/>
        <v>0.192</v>
      </c>
      <c r="P1864" s="74">
        <f t="shared" si="8"/>
        <v>0.57</v>
      </c>
    </row>
    <row r="1865">
      <c r="A1865" s="33" t="s">
        <v>197</v>
      </c>
      <c r="B1865" s="68" t="s">
        <v>206</v>
      </c>
      <c r="C1865" s="35" t="s">
        <v>52</v>
      </c>
      <c r="D1865" s="73" t="str">
        <f t="shared" si="2"/>
        <v>Middle East/Qatar-Middle East/2004</v>
      </c>
      <c r="E1865" s="59"/>
      <c r="F1865" s="69"/>
      <c r="G1865" s="69"/>
      <c r="H1865" s="69"/>
      <c r="I1865" s="56">
        <v>0.207</v>
      </c>
      <c r="J1865" s="56">
        <v>0.681</v>
      </c>
      <c r="K1865" s="74" t="str">
        <f t="shared" si="3"/>
        <v/>
      </c>
      <c r="L1865" s="75" t="str">
        <f t="shared" si="4"/>
        <v/>
      </c>
      <c r="M1865" s="75" t="str">
        <f t="shared" si="5"/>
        <v/>
      </c>
      <c r="N1865" s="75" t="str">
        <f t="shared" si="6"/>
        <v/>
      </c>
      <c r="O1865" s="74">
        <f t="shared" si="7"/>
        <v>0.207</v>
      </c>
      <c r="P1865" s="74">
        <f t="shared" si="8"/>
        <v>0.681</v>
      </c>
    </row>
    <row r="1866">
      <c r="A1866" s="33" t="s">
        <v>197</v>
      </c>
      <c r="B1866" s="68" t="s">
        <v>206</v>
      </c>
      <c r="C1866" s="35" t="s">
        <v>53</v>
      </c>
      <c r="D1866" s="73" t="str">
        <f t="shared" si="2"/>
        <v>Middle East/Qatar-Middle East/2005</v>
      </c>
      <c r="E1866" s="59"/>
      <c r="F1866" s="69"/>
      <c r="G1866" s="69"/>
      <c r="H1866" s="69"/>
      <c r="I1866" s="56">
        <v>0.247</v>
      </c>
      <c r="J1866" s="56">
        <v>0.873</v>
      </c>
      <c r="K1866" s="74" t="str">
        <f t="shared" si="3"/>
        <v/>
      </c>
      <c r="L1866" s="75" t="str">
        <f t="shared" si="4"/>
        <v/>
      </c>
      <c r="M1866" s="75" t="str">
        <f t="shared" si="5"/>
        <v/>
      </c>
      <c r="N1866" s="75" t="str">
        <f t="shared" si="6"/>
        <v/>
      </c>
      <c r="O1866" s="74">
        <f t="shared" si="7"/>
        <v>0.247</v>
      </c>
      <c r="P1866" s="74">
        <f t="shared" si="8"/>
        <v>0.873</v>
      </c>
    </row>
    <row r="1867">
      <c r="A1867" s="33" t="s">
        <v>197</v>
      </c>
      <c r="B1867" s="68" t="s">
        <v>206</v>
      </c>
      <c r="C1867" s="35" t="s">
        <v>54</v>
      </c>
      <c r="D1867" s="73" t="str">
        <f t="shared" si="2"/>
        <v>Middle East/Qatar-Middle East/2006</v>
      </c>
      <c r="E1867" s="59"/>
      <c r="F1867" s="69"/>
      <c r="G1867" s="69"/>
      <c r="H1867" s="69"/>
      <c r="I1867" s="56">
        <v>0.29</v>
      </c>
      <c r="J1867" s="56">
        <v>0.951</v>
      </c>
      <c r="K1867" s="74" t="str">
        <f t="shared" si="3"/>
        <v/>
      </c>
      <c r="L1867" s="75" t="str">
        <f t="shared" si="4"/>
        <v/>
      </c>
      <c r="M1867" s="75" t="str">
        <f t="shared" si="5"/>
        <v/>
      </c>
      <c r="N1867" s="75" t="str">
        <f t="shared" si="6"/>
        <v/>
      </c>
      <c r="O1867" s="74">
        <f t="shared" si="7"/>
        <v>0.29</v>
      </c>
      <c r="P1867" s="74">
        <f t="shared" si="8"/>
        <v>0.951</v>
      </c>
    </row>
    <row r="1868">
      <c r="A1868" s="33" t="s">
        <v>197</v>
      </c>
      <c r="B1868" s="68" t="s">
        <v>206</v>
      </c>
      <c r="C1868" s="35" t="s">
        <v>55</v>
      </c>
      <c r="D1868" s="73" t="str">
        <f t="shared" si="2"/>
        <v>Middle East/Qatar-Middle East/2007</v>
      </c>
      <c r="E1868" s="56">
        <v>0.113</v>
      </c>
      <c r="F1868" s="72">
        <v>7.0</v>
      </c>
      <c r="G1868" s="69"/>
      <c r="H1868" s="72">
        <v>36.0</v>
      </c>
      <c r="I1868" s="56">
        <v>0.37</v>
      </c>
      <c r="J1868" s="56">
        <v>1.097</v>
      </c>
      <c r="K1868" s="74">
        <f t="shared" si="3"/>
        <v>0.113</v>
      </c>
      <c r="L1868" s="75">
        <f t="shared" si="4"/>
        <v>7</v>
      </c>
      <c r="M1868" s="75" t="str">
        <f t="shared" si="5"/>
        <v/>
      </c>
      <c r="N1868" s="75">
        <f t="shared" si="6"/>
        <v>36</v>
      </c>
      <c r="O1868" s="74">
        <f t="shared" si="7"/>
        <v>0.37</v>
      </c>
      <c r="P1868" s="74">
        <f t="shared" si="8"/>
        <v>1.097</v>
      </c>
    </row>
    <row r="1869">
      <c r="A1869" s="33" t="s">
        <v>197</v>
      </c>
      <c r="B1869" s="68" t="s">
        <v>206</v>
      </c>
      <c r="C1869" s="35" t="s">
        <v>56</v>
      </c>
      <c r="D1869" s="73" t="str">
        <f t="shared" si="2"/>
        <v>Middle East/Qatar-Middle East/2008</v>
      </c>
      <c r="E1869" s="56">
        <v>0.113</v>
      </c>
      <c r="F1869" s="72">
        <v>7.0</v>
      </c>
      <c r="G1869" s="69"/>
      <c r="H1869" s="72">
        <v>36.0</v>
      </c>
      <c r="I1869" s="56">
        <v>0.443</v>
      </c>
      <c r="J1869" s="56">
        <v>1.052</v>
      </c>
      <c r="K1869" s="74">
        <f t="shared" si="3"/>
        <v>0.113</v>
      </c>
      <c r="L1869" s="75">
        <f t="shared" si="4"/>
        <v>7</v>
      </c>
      <c r="M1869" s="75" t="str">
        <f t="shared" si="5"/>
        <v/>
      </c>
      <c r="N1869" s="75">
        <f t="shared" si="6"/>
        <v>36</v>
      </c>
      <c r="O1869" s="74">
        <f t="shared" si="7"/>
        <v>0.443</v>
      </c>
      <c r="P1869" s="74">
        <f t="shared" si="8"/>
        <v>1.052</v>
      </c>
    </row>
    <row r="1870">
      <c r="A1870" s="33" t="s">
        <v>197</v>
      </c>
      <c r="B1870" s="68" t="s">
        <v>206</v>
      </c>
      <c r="C1870" s="35" t="s">
        <v>57</v>
      </c>
      <c r="D1870" s="73" t="str">
        <f t="shared" si="2"/>
        <v>Middle East/Qatar-Middle East/2009</v>
      </c>
      <c r="E1870" s="56">
        <v>0.113</v>
      </c>
      <c r="F1870" s="72">
        <v>7.0</v>
      </c>
      <c r="G1870" s="69"/>
      <c r="H1870" s="72">
        <v>36.0</v>
      </c>
      <c r="I1870" s="56">
        <v>0.531</v>
      </c>
      <c r="J1870" s="56">
        <v>1.246</v>
      </c>
      <c r="K1870" s="74">
        <f t="shared" si="3"/>
        <v>0.113</v>
      </c>
      <c r="L1870" s="75">
        <f t="shared" si="4"/>
        <v>7</v>
      </c>
      <c r="M1870" s="75" t="str">
        <f t="shared" si="5"/>
        <v/>
      </c>
      <c r="N1870" s="75">
        <f t="shared" si="6"/>
        <v>36</v>
      </c>
      <c r="O1870" s="74">
        <f t="shared" si="7"/>
        <v>0.531</v>
      </c>
      <c r="P1870" s="74">
        <f t="shared" si="8"/>
        <v>1.246</v>
      </c>
    </row>
    <row r="1871">
      <c r="A1871" s="33" t="s">
        <v>197</v>
      </c>
      <c r="B1871" s="68" t="s">
        <v>206</v>
      </c>
      <c r="C1871" s="35" t="s">
        <v>58</v>
      </c>
      <c r="D1871" s="73" t="str">
        <f t="shared" si="2"/>
        <v>Middle East/Qatar-Middle East/2010</v>
      </c>
      <c r="E1871" s="56">
        <v>0.113</v>
      </c>
      <c r="F1871" s="72">
        <v>10.0</v>
      </c>
      <c r="G1871" s="69"/>
      <c r="H1871" s="72">
        <v>36.0</v>
      </c>
      <c r="I1871" s="56">
        <v>0.69</v>
      </c>
      <c r="J1871" s="56">
        <v>1.25</v>
      </c>
      <c r="K1871" s="74">
        <f t="shared" si="3"/>
        <v>0.113</v>
      </c>
      <c r="L1871" s="75">
        <f t="shared" si="4"/>
        <v>10</v>
      </c>
      <c r="M1871" s="75" t="str">
        <f t="shared" si="5"/>
        <v/>
      </c>
      <c r="N1871" s="75">
        <f t="shared" si="6"/>
        <v>36</v>
      </c>
      <c r="O1871" s="74">
        <f t="shared" si="7"/>
        <v>0.69</v>
      </c>
      <c r="P1871" s="74">
        <f t="shared" si="8"/>
        <v>1.25</v>
      </c>
    </row>
    <row r="1872">
      <c r="A1872" s="33" t="s">
        <v>197</v>
      </c>
      <c r="B1872" s="68" t="s">
        <v>206</v>
      </c>
      <c r="C1872" s="35" t="s">
        <v>59</v>
      </c>
      <c r="D1872" s="73" t="str">
        <f t="shared" si="2"/>
        <v>Middle East/Qatar-Middle East/2011</v>
      </c>
      <c r="E1872" s="56">
        <v>0.113</v>
      </c>
      <c r="F1872" s="72">
        <v>9.0</v>
      </c>
      <c r="G1872" s="69"/>
      <c r="H1872" s="72">
        <v>36.0</v>
      </c>
      <c r="I1872" s="56">
        <v>0.69</v>
      </c>
      <c r="J1872" s="56">
        <v>1.205</v>
      </c>
      <c r="K1872" s="74">
        <f t="shared" si="3"/>
        <v>0.113</v>
      </c>
      <c r="L1872" s="75">
        <f t="shared" si="4"/>
        <v>9</v>
      </c>
      <c r="M1872" s="75" t="str">
        <f t="shared" si="5"/>
        <v/>
      </c>
      <c r="N1872" s="75">
        <f t="shared" si="6"/>
        <v>36</v>
      </c>
      <c r="O1872" s="74">
        <f t="shared" si="7"/>
        <v>0.69</v>
      </c>
      <c r="P1872" s="74">
        <f t="shared" si="8"/>
        <v>1.205</v>
      </c>
    </row>
    <row r="1873">
      <c r="A1873" s="33" t="s">
        <v>197</v>
      </c>
      <c r="B1873" s="68" t="s">
        <v>206</v>
      </c>
      <c r="C1873" s="35" t="s">
        <v>60</v>
      </c>
      <c r="D1873" s="73" t="str">
        <f t="shared" si="2"/>
        <v>Middle East/Qatar-Middle East/2012</v>
      </c>
      <c r="E1873" s="56">
        <v>0.113</v>
      </c>
      <c r="F1873" s="72">
        <v>9.0</v>
      </c>
      <c r="G1873" s="72">
        <v>45.0</v>
      </c>
      <c r="H1873" s="72">
        <v>48.0</v>
      </c>
      <c r="I1873" s="56">
        <v>0.693</v>
      </c>
      <c r="J1873" s="56">
        <v>1.269</v>
      </c>
      <c r="K1873" s="74">
        <f t="shared" si="3"/>
        <v>0.113</v>
      </c>
      <c r="L1873" s="75">
        <f t="shared" si="4"/>
        <v>9</v>
      </c>
      <c r="M1873" s="75">
        <f t="shared" si="5"/>
        <v>45</v>
      </c>
      <c r="N1873" s="75">
        <f t="shared" si="6"/>
        <v>48</v>
      </c>
      <c r="O1873" s="74">
        <f t="shared" si="7"/>
        <v>0.693</v>
      </c>
      <c r="P1873" s="74">
        <f t="shared" si="8"/>
        <v>1.269</v>
      </c>
    </row>
    <row r="1874">
      <c r="A1874" s="33" t="s">
        <v>197</v>
      </c>
      <c r="B1874" s="68" t="s">
        <v>207</v>
      </c>
      <c r="C1874" s="35" t="s">
        <v>48</v>
      </c>
      <c r="D1874" s="73" t="str">
        <f t="shared" si="2"/>
        <v>Middle East/Saudi Arabia-Middle East/2000</v>
      </c>
      <c r="E1874" s="59"/>
      <c r="F1874" s="69"/>
      <c r="G1874" s="69"/>
      <c r="H1874" s="69"/>
      <c r="I1874" s="56">
        <v>0.022</v>
      </c>
      <c r="J1874" s="56">
        <v>0.068</v>
      </c>
      <c r="K1874" s="74" t="str">
        <f t="shared" si="3"/>
        <v/>
      </c>
      <c r="L1874" s="75" t="str">
        <f t="shared" si="4"/>
        <v/>
      </c>
      <c r="M1874" s="75" t="str">
        <f t="shared" si="5"/>
        <v/>
      </c>
      <c r="N1874" s="75" t="str">
        <f t="shared" si="6"/>
        <v/>
      </c>
      <c r="O1874" s="74">
        <f t="shared" si="7"/>
        <v>0.022</v>
      </c>
      <c r="P1874" s="74">
        <f t="shared" si="8"/>
        <v>0.068</v>
      </c>
    </row>
    <row r="1875">
      <c r="A1875" s="33" t="s">
        <v>197</v>
      </c>
      <c r="B1875" s="68" t="s">
        <v>207</v>
      </c>
      <c r="C1875" s="35" t="s">
        <v>49</v>
      </c>
      <c r="D1875" s="73" t="str">
        <f t="shared" si="2"/>
        <v>Middle East/Saudi Arabia-Middle East/2001</v>
      </c>
      <c r="E1875" s="59"/>
      <c r="F1875" s="69"/>
      <c r="G1875" s="69"/>
      <c r="H1875" s="69"/>
      <c r="I1875" s="56">
        <v>0.047</v>
      </c>
      <c r="J1875" s="56">
        <v>0.121</v>
      </c>
      <c r="K1875" s="74" t="str">
        <f t="shared" si="3"/>
        <v/>
      </c>
      <c r="L1875" s="75" t="str">
        <f t="shared" si="4"/>
        <v/>
      </c>
      <c r="M1875" s="75" t="str">
        <f t="shared" si="5"/>
        <v/>
      </c>
      <c r="N1875" s="75" t="str">
        <f t="shared" si="6"/>
        <v/>
      </c>
      <c r="O1875" s="74">
        <f t="shared" si="7"/>
        <v>0.047</v>
      </c>
      <c r="P1875" s="74">
        <f t="shared" si="8"/>
        <v>0.121</v>
      </c>
    </row>
    <row r="1876">
      <c r="A1876" s="33" t="s">
        <v>197</v>
      </c>
      <c r="B1876" s="68" t="s">
        <v>207</v>
      </c>
      <c r="C1876" s="35" t="s">
        <v>50</v>
      </c>
      <c r="D1876" s="73" t="str">
        <f t="shared" si="2"/>
        <v>Middle East/Saudi Arabia-Middle East/2002</v>
      </c>
      <c r="E1876" s="59"/>
      <c r="F1876" s="69"/>
      <c r="G1876" s="69"/>
      <c r="H1876" s="69"/>
      <c r="I1876" s="56">
        <v>0.064</v>
      </c>
      <c r="J1876" s="56">
        <v>0.229</v>
      </c>
      <c r="K1876" s="74" t="str">
        <f t="shared" si="3"/>
        <v/>
      </c>
      <c r="L1876" s="75" t="str">
        <f t="shared" si="4"/>
        <v/>
      </c>
      <c r="M1876" s="75" t="str">
        <f t="shared" si="5"/>
        <v/>
      </c>
      <c r="N1876" s="75" t="str">
        <f t="shared" si="6"/>
        <v/>
      </c>
      <c r="O1876" s="74">
        <f t="shared" si="7"/>
        <v>0.064</v>
      </c>
      <c r="P1876" s="74">
        <f t="shared" si="8"/>
        <v>0.229</v>
      </c>
    </row>
    <row r="1877">
      <c r="A1877" s="33" t="s">
        <v>197</v>
      </c>
      <c r="B1877" s="68" t="s">
        <v>207</v>
      </c>
      <c r="C1877" s="35" t="s">
        <v>51</v>
      </c>
      <c r="D1877" s="73" t="str">
        <f t="shared" si="2"/>
        <v>Middle East/Saudi Arabia-Middle East/2003</v>
      </c>
      <c r="E1877" s="59"/>
      <c r="F1877" s="72">
        <v>74.0</v>
      </c>
      <c r="G1877" s="69"/>
      <c r="H1877" s="69"/>
      <c r="I1877" s="56">
        <v>0.08</v>
      </c>
      <c r="J1877" s="56">
        <v>0.317</v>
      </c>
      <c r="K1877" s="74" t="str">
        <f t="shared" si="3"/>
        <v/>
      </c>
      <c r="L1877" s="75">
        <f t="shared" si="4"/>
        <v>74</v>
      </c>
      <c r="M1877" s="75" t="str">
        <f t="shared" si="5"/>
        <v/>
      </c>
      <c r="N1877" s="75" t="str">
        <f t="shared" si="6"/>
        <v/>
      </c>
      <c r="O1877" s="74">
        <f t="shared" si="7"/>
        <v>0.08</v>
      </c>
      <c r="P1877" s="74">
        <f t="shared" si="8"/>
        <v>0.317</v>
      </c>
    </row>
    <row r="1878">
      <c r="A1878" s="33" t="s">
        <v>197</v>
      </c>
      <c r="B1878" s="68" t="s">
        <v>207</v>
      </c>
      <c r="C1878" s="35" t="s">
        <v>52</v>
      </c>
      <c r="D1878" s="73" t="str">
        <f t="shared" si="2"/>
        <v>Middle East/Saudi Arabia-Middle East/2004</v>
      </c>
      <c r="E1878" s="59"/>
      <c r="F1878" s="72">
        <v>74.0</v>
      </c>
      <c r="G1878" s="69"/>
      <c r="H1878" s="69"/>
      <c r="I1878" s="56">
        <v>0.102</v>
      </c>
      <c r="J1878" s="56">
        <v>0.385</v>
      </c>
      <c r="K1878" s="74" t="str">
        <f t="shared" si="3"/>
        <v/>
      </c>
      <c r="L1878" s="75">
        <f t="shared" si="4"/>
        <v>74</v>
      </c>
      <c r="M1878" s="75" t="str">
        <f t="shared" si="5"/>
        <v/>
      </c>
      <c r="N1878" s="75" t="str">
        <f t="shared" si="6"/>
        <v/>
      </c>
      <c r="O1878" s="74">
        <f t="shared" si="7"/>
        <v>0.102</v>
      </c>
      <c r="P1878" s="74">
        <f t="shared" si="8"/>
        <v>0.385</v>
      </c>
    </row>
    <row r="1879">
      <c r="A1879" s="33" t="s">
        <v>197</v>
      </c>
      <c r="B1879" s="68" t="s">
        <v>207</v>
      </c>
      <c r="C1879" s="35" t="s">
        <v>53</v>
      </c>
      <c r="D1879" s="73" t="str">
        <f t="shared" si="2"/>
        <v>Middle East/Saudi Arabia-Middle East/2005</v>
      </c>
      <c r="E1879" s="56">
        <v>0.145</v>
      </c>
      <c r="F1879" s="72">
        <v>67.0</v>
      </c>
      <c r="G1879" s="69"/>
      <c r="H1879" s="72">
        <v>69.0</v>
      </c>
      <c r="I1879" s="56">
        <v>0.127</v>
      </c>
      <c r="J1879" s="56">
        <v>0.574</v>
      </c>
      <c r="K1879" s="74">
        <f t="shared" si="3"/>
        <v>0.145</v>
      </c>
      <c r="L1879" s="75">
        <f t="shared" si="4"/>
        <v>67</v>
      </c>
      <c r="M1879" s="75" t="str">
        <f t="shared" si="5"/>
        <v/>
      </c>
      <c r="N1879" s="75">
        <f t="shared" si="6"/>
        <v>69</v>
      </c>
      <c r="O1879" s="74">
        <f t="shared" si="7"/>
        <v>0.127</v>
      </c>
      <c r="P1879" s="74">
        <f t="shared" si="8"/>
        <v>0.574</v>
      </c>
    </row>
    <row r="1880">
      <c r="A1880" s="33" t="s">
        <v>197</v>
      </c>
      <c r="B1880" s="68" t="s">
        <v>207</v>
      </c>
      <c r="C1880" s="35" t="s">
        <v>54</v>
      </c>
      <c r="D1880" s="73" t="str">
        <f t="shared" si="2"/>
        <v>Middle East/Saudi Arabia-Middle East/2006</v>
      </c>
      <c r="E1880" s="56">
        <v>0.145</v>
      </c>
      <c r="F1880" s="72">
        <v>42.0</v>
      </c>
      <c r="G1880" s="69"/>
      <c r="H1880" s="72">
        <v>79.0</v>
      </c>
      <c r="I1880" s="56">
        <v>0.195</v>
      </c>
      <c r="J1880" s="56">
        <v>0.776</v>
      </c>
      <c r="K1880" s="74">
        <f t="shared" si="3"/>
        <v>0.145</v>
      </c>
      <c r="L1880" s="75">
        <f t="shared" si="4"/>
        <v>42</v>
      </c>
      <c r="M1880" s="75" t="str">
        <f t="shared" si="5"/>
        <v/>
      </c>
      <c r="N1880" s="75">
        <f t="shared" si="6"/>
        <v>79</v>
      </c>
      <c r="O1880" s="74">
        <f t="shared" si="7"/>
        <v>0.195</v>
      </c>
      <c r="P1880" s="74">
        <f t="shared" si="8"/>
        <v>0.776</v>
      </c>
    </row>
    <row r="1881">
      <c r="A1881" s="33" t="s">
        <v>197</v>
      </c>
      <c r="B1881" s="68" t="s">
        <v>207</v>
      </c>
      <c r="C1881" s="35" t="s">
        <v>55</v>
      </c>
      <c r="D1881" s="73" t="str">
        <f t="shared" si="2"/>
        <v>Middle East/Saudi Arabia-Middle East/2007</v>
      </c>
      <c r="E1881" s="56">
        <v>0.145</v>
      </c>
      <c r="F1881" s="72">
        <v>20.0</v>
      </c>
      <c r="G1881" s="69"/>
      <c r="H1881" s="72">
        <v>79.0</v>
      </c>
      <c r="I1881" s="56">
        <v>0.3</v>
      </c>
      <c r="J1881" s="56">
        <v>1.096</v>
      </c>
      <c r="K1881" s="74">
        <f t="shared" si="3"/>
        <v>0.145</v>
      </c>
      <c r="L1881" s="75">
        <f t="shared" si="4"/>
        <v>20</v>
      </c>
      <c r="M1881" s="75" t="str">
        <f t="shared" si="5"/>
        <v/>
      </c>
      <c r="N1881" s="75">
        <f t="shared" si="6"/>
        <v>79</v>
      </c>
      <c r="O1881" s="74">
        <f t="shared" si="7"/>
        <v>0.3</v>
      </c>
      <c r="P1881" s="74">
        <f t="shared" si="8"/>
        <v>1.096</v>
      </c>
    </row>
    <row r="1882">
      <c r="A1882" s="33" t="s">
        <v>197</v>
      </c>
      <c r="B1882" s="68" t="s">
        <v>207</v>
      </c>
      <c r="C1882" s="35" t="s">
        <v>56</v>
      </c>
      <c r="D1882" s="73" t="str">
        <f t="shared" si="2"/>
        <v>Middle East/Saudi Arabia-Middle East/2008</v>
      </c>
      <c r="E1882" s="56">
        <v>0.145</v>
      </c>
      <c r="F1882" s="72">
        <v>20.0</v>
      </c>
      <c r="G1882" s="69"/>
      <c r="H1882" s="72">
        <v>79.0</v>
      </c>
      <c r="I1882" s="56">
        <v>0.36</v>
      </c>
      <c r="J1882" s="56">
        <v>1.365</v>
      </c>
      <c r="K1882" s="74">
        <f t="shared" si="3"/>
        <v>0.145</v>
      </c>
      <c r="L1882" s="75">
        <f t="shared" si="4"/>
        <v>20</v>
      </c>
      <c r="M1882" s="75" t="str">
        <f t="shared" si="5"/>
        <v/>
      </c>
      <c r="N1882" s="75">
        <f t="shared" si="6"/>
        <v>79</v>
      </c>
      <c r="O1882" s="74">
        <f t="shared" si="7"/>
        <v>0.36</v>
      </c>
      <c r="P1882" s="74">
        <f t="shared" si="8"/>
        <v>1.365</v>
      </c>
    </row>
    <row r="1883">
      <c r="A1883" s="33" t="s">
        <v>197</v>
      </c>
      <c r="B1883" s="68" t="s">
        <v>207</v>
      </c>
      <c r="C1883" s="35" t="s">
        <v>57</v>
      </c>
      <c r="D1883" s="73" t="str">
        <f t="shared" si="2"/>
        <v>Middle East/Saudi Arabia-Middle East/2009</v>
      </c>
      <c r="E1883" s="56">
        <v>0.145</v>
      </c>
      <c r="F1883" s="72">
        <v>21.0</v>
      </c>
      <c r="G1883" s="69"/>
      <c r="H1883" s="72">
        <v>79.0</v>
      </c>
      <c r="I1883" s="56">
        <v>0.38</v>
      </c>
      <c r="J1883" s="56">
        <v>1.674</v>
      </c>
      <c r="K1883" s="74">
        <f t="shared" si="3"/>
        <v>0.145</v>
      </c>
      <c r="L1883" s="75">
        <f t="shared" si="4"/>
        <v>21</v>
      </c>
      <c r="M1883" s="75" t="str">
        <f t="shared" si="5"/>
        <v/>
      </c>
      <c r="N1883" s="75">
        <f t="shared" si="6"/>
        <v>79</v>
      </c>
      <c r="O1883" s="74">
        <f t="shared" si="7"/>
        <v>0.38</v>
      </c>
      <c r="P1883" s="74">
        <f t="shared" si="8"/>
        <v>1.674</v>
      </c>
    </row>
    <row r="1884">
      <c r="A1884" s="33" t="s">
        <v>197</v>
      </c>
      <c r="B1884" s="68" t="s">
        <v>207</v>
      </c>
      <c r="C1884" s="35" t="s">
        <v>58</v>
      </c>
      <c r="D1884" s="73" t="str">
        <f t="shared" si="2"/>
        <v>Middle East/Saudi Arabia-Middle East/2010</v>
      </c>
      <c r="E1884" s="56">
        <v>0.145</v>
      </c>
      <c r="F1884" s="72">
        <v>21.0</v>
      </c>
      <c r="G1884" s="69"/>
      <c r="H1884" s="72">
        <v>79.0</v>
      </c>
      <c r="I1884" s="56">
        <v>0.41</v>
      </c>
      <c r="J1884" s="56">
        <v>1.892</v>
      </c>
      <c r="K1884" s="74">
        <f t="shared" si="3"/>
        <v>0.145</v>
      </c>
      <c r="L1884" s="75">
        <f t="shared" si="4"/>
        <v>21</v>
      </c>
      <c r="M1884" s="75" t="str">
        <f t="shared" si="5"/>
        <v/>
      </c>
      <c r="N1884" s="75">
        <f t="shared" si="6"/>
        <v>79</v>
      </c>
      <c r="O1884" s="74">
        <f t="shared" si="7"/>
        <v>0.41</v>
      </c>
      <c r="P1884" s="74">
        <f t="shared" si="8"/>
        <v>1.892</v>
      </c>
    </row>
    <row r="1885">
      <c r="A1885" s="33" t="s">
        <v>197</v>
      </c>
      <c r="B1885" s="68" t="s">
        <v>207</v>
      </c>
      <c r="C1885" s="35" t="s">
        <v>59</v>
      </c>
      <c r="D1885" s="73" t="str">
        <f t="shared" si="2"/>
        <v>Middle East/Saudi Arabia-Middle East/2011</v>
      </c>
      <c r="E1885" s="56">
        <v>0.145</v>
      </c>
      <c r="F1885" s="72">
        <v>21.0</v>
      </c>
      <c r="G1885" s="69"/>
      <c r="H1885" s="72">
        <v>79.0</v>
      </c>
      <c r="I1885" s="56">
        <v>0.475</v>
      </c>
      <c r="J1885" s="56">
        <v>1.935</v>
      </c>
      <c r="K1885" s="74">
        <f t="shared" si="3"/>
        <v>0.145</v>
      </c>
      <c r="L1885" s="75">
        <f t="shared" si="4"/>
        <v>21</v>
      </c>
      <c r="M1885" s="75" t="str">
        <f t="shared" si="5"/>
        <v/>
      </c>
      <c r="N1885" s="75">
        <f t="shared" si="6"/>
        <v>79</v>
      </c>
      <c r="O1885" s="74">
        <f t="shared" si="7"/>
        <v>0.475</v>
      </c>
      <c r="P1885" s="74">
        <f t="shared" si="8"/>
        <v>1.935</v>
      </c>
    </row>
    <row r="1886">
      <c r="A1886" s="33" t="s">
        <v>197</v>
      </c>
      <c r="B1886" s="68" t="s">
        <v>207</v>
      </c>
      <c r="C1886" s="35" t="s">
        <v>60</v>
      </c>
      <c r="D1886" s="73" t="str">
        <f t="shared" si="2"/>
        <v>Middle East/Saudi Arabia-Middle East/2012</v>
      </c>
      <c r="E1886" s="56">
        <v>0.145</v>
      </c>
      <c r="F1886" s="72">
        <v>21.0</v>
      </c>
      <c r="G1886" s="72">
        <v>22.0</v>
      </c>
      <c r="H1886" s="72">
        <v>72.0</v>
      </c>
      <c r="I1886" s="56">
        <v>0.54</v>
      </c>
      <c r="J1886" s="56">
        <v>1.874</v>
      </c>
      <c r="K1886" s="74">
        <f t="shared" si="3"/>
        <v>0.145</v>
      </c>
      <c r="L1886" s="75">
        <f t="shared" si="4"/>
        <v>21</v>
      </c>
      <c r="M1886" s="75">
        <f t="shared" si="5"/>
        <v>22</v>
      </c>
      <c r="N1886" s="75">
        <f t="shared" si="6"/>
        <v>72</v>
      </c>
      <c r="O1886" s="74">
        <f t="shared" si="7"/>
        <v>0.54</v>
      </c>
      <c r="P1886" s="74">
        <f t="shared" si="8"/>
        <v>1.874</v>
      </c>
    </row>
    <row r="1887">
      <c r="A1887" s="33" t="s">
        <v>197</v>
      </c>
      <c r="B1887" s="68" t="s">
        <v>208</v>
      </c>
      <c r="C1887" s="35" t="s">
        <v>48</v>
      </c>
      <c r="D1887" s="73" t="str">
        <f t="shared" si="2"/>
        <v>Middle East/Syria-Middle East/2000</v>
      </c>
      <c r="E1887" s="59"/>
      <c r="F1887" s="69"/>
      <c r="G1887" s="69"/>
      <c r="H1887" s="69"/>
      <c r="I1887" s="56">
        <v>0.002</v>
      </c>
      <c r="J1887" s="56">
        <v>0.002</v>
      </c>
      <c r="K1887" s="74" t="str">
        <f t="shared" si="3"/>
        <v/>
      </c>
      <c r="L1887" s="75" t="str">
        <f t="shared" si="4"/>
        <v/>
      </c>
      <c r="M1887" s="75" t="str">
        <f t="shared" si="5"/>
        <v/>
      </c>
      <c r="N1887" s="75" t="str">
        <f t="shared" si="6"/>
        <v/>
      </c>
      <c r="O1887" s="74">
        <f t="shared" si="7"/>
        <v>0.002</v>
      </c>
      <c r="P1887" s="74">
        <f t="shared" si="8"/>
        <v>0.002</v>
      </c>
    </row>
    <row r="1888">
      <c r="A1888" s="33" t="s">
        <v>197</v>
      </c>
      <c r="B1888" s="68" t="s">
        <v>208</v>
      </c>
      <c r="C1888" s="35" t="s">
        <v>49</v>
      </c>
      <c r="D1888" s="73" t="str">
        <f t="shared" si="2"/>
        <v>Middle East/Syria-Middle East/2001</v>
      </c>
      <c r="E1888" s="59"/>
      <c r="F1888" s="69"/>
      <c r="G1888" s="69"/>
      <c r="H1888" s="69"/>
      <c r="I1888" s="56">
        <v>0.004</v>
      </c>
      <c r="J1888" s="56">
        <v>0.012</v>
      </c>
      <c r="K1888" s="74" t="str">
        <f t="shared" si="3"/>
        <v/>
      </c>
      <c r="L1888" s="75" t="str">
        <f t="shared" si="4"/>
        <v/>
      </c>
      <c r="M1888" s="75" t="str">
        <f t="shared" si="5"/>
        <v/>
      </c>
      <c r="N1888" s="75" t="str">
        <f t="shared" si="6"/>
        <v/>
      </c>
      <c r="O1888" s="74">
        <f t="shared" si="7"/>
        <v>0.004</v>
      </c>
      <c r="P1888" s="74">
        <f t="shared" si="8"/>
        <v>0.012</v>
      </c>
    </row>
    <row r="1889">
      <c r="A1889" s="33" t="s">
        <v>197</v>
      </c>
      <c r="B1889" s="68" t="s">
        <v>208</v>
      </c>
      <c r="C1889" s="35" t="s">
        <v>50</v>
      </c>
      <c r="D1889" s="73" t="str">
        <f t="shared" si="2"/>
        <v>Middle East/Syria-Middle East/2002</v>
      </c>
      <c r="E1889" s="59"/>
      <c r="F1889" s="69"/>
      <c r="G1889" s="69"/>
      <c r="H1889" s="69"/>
      <c r="I1889" s="56">
        <v>0.021</v>
      </c>
      <c r="J1889" s="56">
        <v>0.024</v>
      </c>
      <c r="K1889" s="74" t="str">
        <f t="shared" si="3"/>
        <v/>
      </c>
      <c r="L1889" s="75" t="str">
        <f t="shared" si="4"/>
        <v/>
      </c>
      <c r="M1889" s="75" t="str">
        <f t="shared" si="5"/>
        <v/>
      </c>
      <c r="N1889" s="75" t="str">
        <f t="shared" si="6"/>
        <v/>
      </c>
      <c r="O1889" s="74">
        <f t="shared" si="7"/>
        <v>0.021</v>
      </c>
      <c r="P1889" s="74">
        <f t="shared" si="8"/>
        <v>0.024</v>
      </c>
    </row>
    <row r="1890">
      <c r="A1890" s="33" t="s">
        <v>197</v>
      </c>
      <c r="B1890" s="68" t="s">
        <v>208</v>
      </c>
      <c r="C1890" s="35" t="s">
        <v>51</v>
      </c>
      <c r="D1890" s="73" t="str">
        <f t="shared" si="2"/>
        <v>Middle East/Syria-Middle East/2003</v>
      </c>
      <c r="E1890" s="59"/>
      <c r="F1890" s="72">
        <v>43.0</v>
      </c>
      <c r="G1890" s="69"/>
      <c r="H1890" s="69"/>
      <c r="I1890" s="56">
        <v>0.034</v>
      </c>
      <c r="J1890" s="56">
        <v>0.069</v>
      </c>
      <c r="K1890" s="74" t="str">
        <f t="shared" si="3"/>
        <v/>
      </c>
      <c r="L1890" s="75">
        <f t="shared" si="4"/>
        <v>43</v>
      </c>
      <c r="M1890" s="75" t="str">
        <f t="shared" si="5"/>
        <v/>
      </c>
      <c r="N1890" s="75" t="str">
        <f t="shared" si="6"/>
        <v/>
      </c>
      <c r="O1890" s="74">
        <f t="shared" si="7"/>
        <v>0.034</v>
      </c>
      <c r="P1890" s="74">
        <f t="shared" si="8"/>
        <v>0.069</v>
      </c>
    </row>
    <row r="1891">
      <c r="A1891" s="33" t="s">
        <v>197</v>
      </c>
      <c r="B1891" s="68" t="s">
        <v>208</v>
      </c>
      <c r="C1891" s="35" t="s">
        <v>52</v>
      </c>
      <c r="D1891" s="73" t="str">
        <f t="shared" si="2"/>
        <v>Middle East/Syria-Middle East/2004</v>
      </c>
      <c r="E1891" s="59"/>
      <c r="F1891" s="72">
        <v>43.0</v>
      </c>
      <c r="G1891" s="69"/>
      <c r="H1891" s="69"/>
      <c r="I1891" s="56">
        <v>0.043</v>
      </c>
      <c r="J1891" s="56">
        <v>0.133</v>
      </c>
      <c r="K1891" s="74" t="str">
        <f t="shared" si="3"/>
        <v/>
      </c>
      <c r="L1891" s="75">
        <f t="shared" si="4"/>
        <v>43</v>
      </c>
      <c r="M1891" s="75" t="str">
        <f t="shared" si="5"/>
        <v/>
      </c>
      <c r="N1891" s="75" t="str">
        <f t="shared" si="6"/>
        <v/>
      </c>
      <c r="O1891" s="74">
        <f t="shared" si="7"/>
        <v>0.043</v>
      </c>
      <c r="P1891" s="74">
        <f t="shared" si="8"/>
        <v>0.133</v>
      </c>
    </row>
    <row r="1892">
      <c r="A1892" s="33" t="s">
        <v>197</v>
      </c>
      <c r="B1892" s="68" t="s">
        <v>208</v>
      </c>
      <c r="C1892" s="35" t="s">
        <v>53</v>
      </c>
      <c r="D1892" s="73" t="str">
        <f t="shared" si="2"/>
        <v>Middle East/Syria-Middle East/2005</v>
      </c>
      <c r="E1892" s="56">
        <v>0.433</v>
      </c>
      <c r="F1892" s="72">
        <v>43.0</v>
      </c>
      <c r="G1892" s="69"/>
      <c r="H1892" s="72">
        <v>336.0</v>
      </c>
      <c r="I1892" s="56">
        <v>0.056</v>
      </c>
      <c r="J1892" s="56">
        <v>0.162</v>
      </c>
      <c r="K1892" s="74">
        <f t="shared" si="3"/>
        <v>0.433</v>
      </c>
      <c r="L1892" s="75">
        <f t="shared" si="4"/>
        <v>43</v>
      </c>
      <c r="M1892" s="75" t="str">
        <f t="shared" si="5"/>
        <v/>
      </c>
      <c r="N1892" s="75">
        <f t="shared" si="6"/>
        <v>336</v>
      </c>
      <c r="O1892" s="74">
        <f t="shared" si="7"/>
        <v>0.056</v>
      </c>
      <c r="P1892" s="74">
        <f t="shared" si="8"/>
        <v>0.162</v>
      </c>
    </row>
    <row r="1893">
      <c r="A1893" s="33" t="s">
        <v>197</v>
      </c>
      <c r="B1893" s="68" t="s">
        <v>208</v>
      </c>
      <c r="C1893" s="35" t="s">
        <v>54</v>
      </c>
      <c r="D1893" s="73" t="str">
        <f t="shared" si="2"/>
        <v>Middle East/Syria-Middle East/2006</v>
      </c>
      <c r="E1893" s="56">
        <v>0.433</v>
      </c>
      <c r="F1893" s="72">
        <v>43.0</v>
      </c>
      <c r="G1893" s="69"/>
      <c r="H1893" s="72">
        <v>336.0</v>
      </c>
      <c r="I1893" s="56">
        <v>0.078</v>
      </c>
      <c r="J1893" s="56">
        <v>0.249</v>
      </c>
      <c r="K1893" s="74">
        <f t="shared" si="3"/>
        <v>0.433</v>
      </c>
      <c r="L1893" s="75">
        <f t="shared" si="4"/>
        <v>43</v>
      </c>
      <c r="M1893" s="75" t="str">
        <f t="shared" si="5"/>
        <v/>
      </c>
      <c r="N1893" s="75">
        <f t="shared" si="6"/>
        <v>336</v>
      </c>
      <c r="O1893" s="74">
        <f t="shared" si="7"/>
        <v>0.078</v>
      </c>
      <c r="P1893" s="74">
        <f t="shared" si="8"/>
        <v>0.249</v>
      </c>
    </row>
    <row r="1894">
      <c r="A1894" s="33" t="s">
        <v>197</v>
      </c>
      <c r="B1894" s="68" t="s">
        <v>208</v>
      </c>
      <c r="C1894" s="35" t="s">
        <v>55</v>
      </c>
      <c r="D1894" s="73" t="str">
        <f t="shared" si="2"/>
        <v>Middle East/Syria-Middle East/2007</v>
      </c>
      <c r="E1894" s="56">
        <v>0.433</v>
      </c>
      <c r="F1894" s="72">
        <v>43.0</v>
      </c>
      <c r="G1894" s="69"/>
      <c r="H1894" s="72">
        <v>336.0</v>
      </c>
      <c r="I1894" s="56">
        <v>0.115</v>
      </c>
      <c r="J1894" s="56">
        <v>0.319</v>
      </c>
      <c r="K1894" s="74">
        <f t="shared" si="3"/>
        <v>0.433</v>
      </c>
      <c r="L1894" s="75">
        <f t="shared" si="4"/>
        <v>43</v>
      </c>
      <c r="M1894" s="75" t="str">
        <f t="shared" si="5"/>
        <v/>
      </c>
      <c r="N1894" s="75">
        <f t="shared" si="6"/>
        <v>336</v>
      </c>
      <c r="O1894" s="74">
        <f t="shared" si="7"/>
        <v>0.115</v>
      </c>
      <c r="P1894" s="74">
        <f t="shared" si="8"/>
        <v>0.319</v>
      </c>
    </row>
    <row r="1895">
      <c r="A1895" s="33" t="s">
        <v>197</v>
      </c>
      <c r="B1895" s="68" t="s">
        <v>208</v>
      </c>
      <c r="C1895" s="35" t="s">
        <v>56</v>
      </c>
      <c r="D1895" s="73" t="str">
        <f t="shared" si="2"/>
        <v>Middle East/Syria-Middle East/2008</v>
      </c>
      <c r="E1895" s="56">
        <v>0.398</v>
      </c>
      <c r="F1895" s="72">
        <v>16.0</v>
      </c>
      <c r="G1895" s="69"/>
      <c r="H1895" s="72">
        <v>336.0</v>
      </c>
      <c r="I1895" s="56">
        <v>0.14</v>
      </c>
      <c r="J1895" s="56">
        <v>0.347</v>
      </c>
      <c r="K1895" s="74">
        <f t="shared" si="3"/>
        <v>0.398</v>
      </c>
      <c r="L1895" s="75">
        <f t="shared" si="4"/>
        <v>16</v>
      </c>
      <c r="M1895" s="75" t="str">
        <f t="shared" si="5"/>
        <v/>
      </c>
      <c r="N1895" s="75">
        <f t="shared" si="6"/>
        <v>336</v>
      </c>
      <c r="O1895" s="74">
        <f t="shared" si="7"/>
        <v>0.14</v>
      </c>
      <c r="P1895" s="74">
        <f t="shared" si="8"/>
        <v>0.347</v>
      </c>
    </row>
    <row r="1896">
      <c r="A1896" s="33" t="s">
        <v>197</v>
      </c>
      <c r="B1896" s="68" t="s">
        <v>208</v>
      </c>
      <c r="C1896" s="35" t="s">
        <v>57</v>
      </c>
      <c r="D1896" s="73" t="str">
        <f t="shared" si="2"/>
        <v>Middle East/Syria-Middle East/2009</v>
      </c>
      <c r="E1896" s="56">
        <v>0.397</v>
      </c>
      <c r="F1896" s="72">
        <v>15.0</v>
      </c>
      <c r="G1896" s="69"/>
      <c r="H1896" s="72">
        <v>336.0</v>
      </c>
      <c r="I1896" s="56">
        <v>0.173</v>
      </c>
      <c r="J1896" s="56">
        <v>0.477</v>
      </c>
      <c r="K1896" s="74">
        <f t="shared" si="3"/>
        <v>0.397</v>
      </c>
      <c r="L1896" s="75">
        <f t="shared" si="4"/>
        <v>15</v>
      </c>
      <c r="M1896" s="75" t="str">
        <f t="shared" si="5"/>
        <v/>
      </c>
      <c r="N1896" s="75">
        <f t="shared" si="6"/>
        <v>336</v>
      </c>
      <c r="O1896" s="74">
        <f t="shared" si="7"/>
        <v>0.173</v>
      </c>
      <c r="P1896" s="74">
        <f t="shared" si="8"/>
        <v>0.477</v>
      </c>
    </row>
    <row r="1897">
      <c r="A1897" s="33" t="s">
        <v>197</v>
      </c>
      <c r="B1897" s="68" t="s">
        <v>208</v>
      </c>
      <c r="C1897" s="35" t="s">
        <v>58</v>
      </c>
      <c r="D1897" s="73" t="str">
        <f t="shared" si="2"/>
        <v>Middle East/Syria-Middle East/2010</v>
      </c>
      <c r="E1897" s="56">
        <v>0.397</v>
      </c>
      <c r="F1897" s="72">
        <v>13.0</v>
      </c>
      <c r="G1897" s="69"/>
      <c r="H1897" s="72">
        <v>336.0</v>
      </c>
      <c r="I1897" s="56">
        <v>0.207</v>
      </c>
      <c r="J1897" s="56">
        <v>0.543</v>
      </c>
      <c r="K1897" s="74">
        <f t="shared" si="3"/>
        <v>0.397</v>
      </c>
      <c r="L1897" s="75">
        <f t="shared" si="4"/>
        <v>13</v>
      </c>
      <c r="M1897" s="75" t="str">
        <f t="shared" si="5"/>
        <v/>
      </c>
      <c r="N1897" s="75">
        <f t="shared" si="6"/>
        <v>336</v>
      </c>
      <c r="O1897" s="74">
        <f t="shared" si="7"/>
        <v>0.207</v>
      </c>
      <c r="P1897" s="74">
        <f t="shared" si="8"/>
        <v>0.543</v>
      </c>
    </row>
    <row r="1898">
      <c r="A1898" s="33" t="s">
        <v>197</v>
      </c>
      <c r="B1898" s="68" t="s">
        <v>208</v>
      </c>
      <c r="C1898" s="35" t="s">
        <v>59</v>
      </c>
      <c r="D1898" s="73" t="str">
        <f t="shared" si="2"/>
        <v>Middle East/Syria-Middle East/2011</v>
      </c>
      <c r="E1898" s="56">
        <v>0.397</v>
      </c>
      <c r="F1898" s="72">
        <v>13.0</v>
      </c>
      <c r="G1898" s="69"/>
      <c r="H1898" s="72">
        <v>336.0</v>
      </c>
      <c r="I1898" s="56">
        <v>0.225</v>
      </c>
      <c r="J1898" s="56">
        <v>0.592</v>
      </c>
      <c r="K1898" s="74">
        <f t="shared" si="3"/>
        <v>0.397</v>
      </c>
      <c r="L1898" s="75">
        <f t="shared" si="4"/>
        <v>13</v>
      </c>
      <c r="M1898" s="75" t="str">
        <f t="shared" si="5"/>
        <v/>
      </c>
      <c r="N1898" s="75">
        <f t="shared" si="6"/>
        <v>336</v>
      </c>
      <c r="O1898" s="74">
        <f t="shared" si="7"/>
        <v>0.225</v>
      </c>
      <c r="P1898" s="74">
        <f t="shared" si="8"/>
        <v>0.592</v>
      </c>
    </row>
    <row r="1899">
      <c r="A1899" s="33" t="s">
        <v>197</v>
      </c>
      <c r="B1899" s="68" t="s">
        <v>208</v>
      </c>
      <c r="C1899" s="35" t="s">
        <v>60</v>
      </c>
      <c r="D1899" s="73" t="str">
        <f t="shared" si="2"/>
        <v>Middle East/Syria-Middle East/2012</v>
      </c>
      <c r="E1899" s="56">
        <v>0.397</v>
      </c>
      <c r="F1899" s="72">
        <v>13.0</v>
      </c>
      <c r="G1899" s="72">
        <v>147.0</v>
      </c>
      <c r="H1899" s="72">
        <v>336.0</v>
      </c>
      <c r="I1899" s="56">
        <v>0.243</v>
      </c>
      <c r="J1899" s="56">
        <v>0.593</v>
      </c>
      <c r="K1899" s="74">
        <f t="shared" si="3"/>
        <v>0.397</v>
      </c>
      <c r="L1899" s="75">
        <f t="shared" si="4"/>
        <v>13</v>
      </c>
      <c r="M1899" s="75">
        <f t="shared" si="5"/>
        <v>147</v>
      </c>
      <c r="N1899" s="75">
        <f t="shared" si="6"/>
        <v>336</v>
      </c>
      <c r="O1899" s="74">
        <f t="shared" si="7"/>
        <v>0.243</v>
      </c>
      <c r="P1899" s="74">
        <f t="shared" si="8"/>
        <v>0.593</v>
      </c>
    </row>
    <row r="1900">
      <c r="A1900" s="33" t="s">
        <v>197</v>
      </c>
      <c r="B1900" s="68" t="s">
        <v>209</v>
      </c>
      <c r="C1900" s="35" t="s">
        <v>48</v>
      </c>
      <c r="D1900" s="73" t="str">
        <f t="shared" si="2"/>
        <v>Middle East/United Arab Emirates-Middle East/2000</v>
      </c>
      <c r="E1900" s="59"/>
      <c r="F1900" s="69"/>
      <c r="G1900" s="69"/>
      <c r="H1900" s="69"/>
      <c r="I1900" s="56">
        <v>0.236</v>
      </c>
      <c r="J1900" s="56">
        <v>0.472</v>
      </c>
      <c r="K1900" s="74" t="str">
        <f t="shared" si="3"/>
        <v/>
      </c>
      <c r="L1900" s="75" t="str">
        <f t="shared" si="4"/>
        <v/>
      </c>
      <c r="M1900" s="75" t="str">
        <f t="shared" si="5"/>
        <v/>
      </c>
      <c r="N1900" s="75" t="str">
        <f t="shared" si="6"/>
        <v/>
      </c>
      <c r="O1900" s="74">
        <f t="shared" si="7"/>
        <v>0.236</v>
      </c>
      <c r="P1900" s="74">
        <f t="shared" si="8"/>
        <v>0.472</v>
      </c>
    </row>
    <row r="1901">
      <c r="A1901" s="33" t="s">
        <v>197</v>
      </c>
      <c r="B1901" s="68" t="s">
        <v>209</v>
      </c>
      <c r="C1901" s="35" t="s">
        <v>49</v>
      </c>
      <c r="D1901" s="73" t="str">
        <f t="shared" si="2"/>
        <v>Middle East/United Arab Emirates-Middle East/2001</v>
      </c>
      <c r="E1901" s="59"/>
      <c r="F1901" s="69"/>
      <c r="G1901" s="69"/>
      <c r="H1901" s="69"/>
      <c r="I1901" s="56">
        <v>0.263</v>
      </c>
      <c r="J1901" s="56">
        <v>0.61</v>
      </c>
      <c r="K1901" s="74" t="str">
        <f t="shared" si="3"/>
        <v/>
      </c>
      <c r="L1901" s="75" t="str">
        <f t="shared" si="4"/>
        <v/>
      </c>
      <c r="M1901" s="75" t="str">
        <f t="shared" si="5"/>
        <v/>
      </c>
      <c r="N1901" s="75" t="str">
        <f t="shared" si="6"/>
        <v/>
      </c>
      <c r="O1901" s="74">
        <f t="shared" si="7"/>
        <v>0.263</v>
      </c>
      <c r="P1901" s="74">
        <f t="shared" si="8"/>
        <v>0.61</v>
      </c>
    </row>
    <row r="1902">
      <c r="A1902" s="33" t="s">
        <v>197</v>
      </c>
      <c r="B1902" s="68" t="s">
        <v>209</v>
      </c>
      <c r="C1902" s="35" t="s">
        <v>50</v>
      </c>
      <c r="D1902" s="73" t="str">
        <f t="shared" si="2"/>
        <v>Middle East/United Arab Emirates-Middle East/2002</v>
      </c>
      <c r="E1902" s="59"/>
      <c r="F1902" s="69"/>
      <c r="G1902" s="69"/>
      <c r="H1902" s="69"/>
      <c r="I1902" s="56">
        <v>0.283</v>
      </c>
      <c r="J1902" s="56">
        <v>0.753</v>
      </c>
      <c r="K1902" s="74" t="str">
        <f t="shared" si="3"/>
        <v/>
      </c>
      <c r="L1902" s="75" t="str">
        <f t="shared" si="4"/>
        <v/>
      </c>
      <c r="M1902" s="75" t="str">
        <f t="shared" si="5"/>
        <v/>
      </c>
      <c r="N1902" s="75" t="str">
        <f t="shared" si="6"/>
        <v/>
      </c>
      <c r="O1902" s="74">
        <f t="shared" si="7"/>
        <v>0.283</v>
      </c>
      <c r="P1902" s="74">
        <f t="shared" si="8"/>
        <v>0.753</v>
      </c>
    </row>
    <row r="1903">
      <c r="A1903" s="33" t="s">
        <v>197</v>
      </c>
      <c r="B1903" s="68" t="s">
        <v>209</v>
      </c>
      <c r="C1903" s="35" t="s">
        <v>51</v>
      </c>
      <c r="D1903" s="73" t="str">
        <f t="shared" si="2"/>
        <v>Middle East/United Arab Emirates-Middle East/2003</v>
      </c>
      <c r="E1903" s="59"/>
      <c r="F1903" s="72">
        <v>19.0</v>
      </c>
      <c r="G1903" s="69"/>
      <c r="H1903" s="69"/>
      <c r="I1903" s="56">
        <v>0.295</v>
      </c>
      <c r="J1903" s="56">
        <v>0.882</v>
      </c>
      <c r="K1903" s="74" t="str">
        <f t="shared" si="3"/>
        <v/>
      </c>
      <c r="L1903" s="75">
        <f t="shared" si="4"/>
        <v>19</v>
      </c>
      <c r="M1903" s="75" t="str">
        <f t="shared" si="5"/>
        <v/>
      </c>
      <c r="N1903" s="75" t="str">
        <f t="shared" si="6"/>
        <v/>
      </c>
      <c r="O1903" s="74">
        <f t="shared" si="7"/>
        <v>0.295</v>
      </c>
      <c r="P1903" s="74">
        <f t="shared" si="8"/>
        <v>0.882</v>
      </c>
    </row>
    <row r="1904">
      <c r="A1904" s="33" t="s">
        <v>197</v>
      </c>
      <c r="B1904" s="68" t="s">
        <v>209</v>
      </c>
      <c r="C1904" s="35" t="s">
        <v>52</v>
      </c>
      <c r="D1904" s="73" t="str">
        <f t="shared" si="2"/>
        <v>Middle East/United Arab Emirates-Middle East/2004</v>
      </c>
      <c r="E1904" s="59"/>
      <c r="F1904" s="72">
        <v>19.0</v>
      </c>
      <c r="G1904" s="69"/>
      <c r="H1904" s="69"/>
      <c r="I1904" s="56">
        <v>0.301</v>
      </c>
      <c r="J1904" s="56">
        <v>1.007</v>
      </c>
      <c r="K1904" s="74" t="str">
        <f t="shared" si="3"/>
        <v/>
      </c>
      <c r="L1904" s="75">
        <f t="shared" si="4"/>
        <v>19</v>
      </c>
      <c r="M1904" s="75" t="str">
        <f t="shared" si="5"/>
        <v/>
      </c>
      <c r="N1904" s="75" t="str">
        <f t="shared" si="6"/>
        <v/>
      </c>
      <c r="O1904" s="74">
        <f t="shared" si="7"/>
        <v>0.301</v>
      </c>
      <c r="P1904" s="74">
        <f t="shared" si="8"/>
        <v>1.007</v>
      </c>
    </row>
    <row r="1905">
      <c r="A1905" s="33" t="s">
        <v>197</v>
      </c>
      <c r="B1905" s="68" t="s">
        <v>209</v>
      </c>
      <c r="C1905" s="35" t="s">
        <v>53</v>
      </c>
      <c r="D1905" s="73" t="str">
        <f t="shared" si="2"/>
        <v>Middle East/United Arab Emirates-Middle East/2005</v>
      </c>
      <c r="E1905" s="56">
        <v>0.144</v>
      </c>
      <c r="F1905" s="72">
        <v>19.0</v>
      </c>
      <c r="G1905" s="69"/>
      <c r="H1905" s="72">
        <v>12.0</v>
      </c>
      <c r="I1905" s="56">
        <v>0.4</v>
      </c>
      <c r="J1905" s="56">
        <v>1.093</v>
      </c>
      <c r="K1905" s="74">
        <f t="shared" si="3"/>
        <v>0.144</v>
      </c>
      <c r="L1905" s="75">
        <f t="shared" si="4"/>
        <v>19</v>
      </c>
      <c r="M1905" s="75" t="str">
        <f t="shared" si="5"/>
        <v/>
      </c>
      <c r="N1905" s="75">
        <f t="shared" si="6"/>
        <v>12</v>
      </c>
      <c r="O1905" s="74">
        <f t="shared" si="7"/>
        <v>0.4</v>
      </c>
      <c r="P1905" s="74">
        <f t="shared" si="8"/>
        <v>1.093</v>
      </c>
    </row>
    <row r="1906">
      <c r="A1906" s="33" t="s">
        <v>197</v>
      </c>
      <c r="B1906" s="68" t="s">
        <v>209</v>
      </c>
      <c r="C1906" s="35" t="s">
        <v>54</v>
      </c>
      <c r="D1906" s="73" t="str">
        <f t="shared" si="2"/>
        <v>Middle East/United Arab Emirates-Middle East/2006</v>
      </c>
      <c r="E1906" s="56">
        <v>0.144</v>
      </c>
      <c r="F1906" s="72">
        <v>19.0</v>
      </c>
      <c r="G1906" s="69"/>
      <c r="H1906" s="72">
        <v>12.0</v>
      </c>
      <c r="I1906" s="56">
        <v>0.52</v>
      </c>
      <c r="J1906" s="56">
        <v>1.132</v>
      </c>
      <c r="K1906" s="74">
        <f t="shared" si="3"/>
        <v>0.144</v>
      </c>
      <c r="L1906" s="75">
        <f t="shared" si="4"/>
        <v>19</v>
      </c>
      <c r="M1906" s="75" t="str">
        <f t="shared" si="5"/>
        <v/>
      </c>
      <c r="N1906" s="75">
        <f t="shared" si="6"/>
        <v>12</v>
      </c>
      <c r="O1906" s="74">
        <f t="shared" si="7"/>
        <v>0.52</v>
      </c>
      <c r="P1906" s="74">
        <f t="shared" si="8"/>
        <v>1.132</v>
      </c>
    </row>
    <row r="1907">
      <c r="A1907" s="33" t="s">
        <v>197</v>
      </c>
      <c r="B1907" s="68" t="s">
        <v>209</v>
      </c>
      <c r="C1907" s="35" t="s">
        <v>55</v>
      </c>
      <c r="D1907" s="73" t="str">
        <f t="shared" si="2"/>
        <v>Middle East/United Arab Emirates-Middle East/2007</v>
      </c>
      <c r="E1907" s="56">
        <v>0.144</v>
      </c>
      <c r="F1907" s="72">
        <v>18.0</v>
      </c>
      <c r="G1907" s="69"/>
      <c r="H1907" s="72">
        <v>12.0</v>
      </c>
      <c r="I1907" s="56">
        <v>0.61</v>
      </c>
      <c r="J1907" s="56">
        <v>1.334</v>
      </c>
      <c r="K1907" s="74">
        <f t="shared" si="3"/>
        <v>0.144</v>
      </c>
      <c r="L1907" s="75">
        <f t="shared" si="4"/>
        <v>18</v>
      </c>
      <c r="M1907" s="75" t="str">
        <f t="shared" si="5"/>
        <v/>
      </c>
      <c r="N1907" s="75">
        <f t="shared" si="6"/>
        <v>12</v>
      </c>
      <c r="O1907" s="74">
        <f t="shared" si="7"/>
        <v>0.61</v>
      </c>
      <c r="P1907" s="74">
        <f t="shared" si="8"/>
        <v>1.334</v>
      </c>
    </row>
    <row r="1908">
      <c r="A1908" s="33" t="s">
        <v>197</v>
      </c>
      <c r="B1908" s="68" t="s">
        <v>209</v>
      </c>
      <c r="C1908" s="35" t="s">
        <v>56</v>
      </c>
      <c r="D1908" s="73" t="str">
        <f t="shared" si="2"/>
        <v>Middle East/United Arab Emirates-Middle East/2008</v>
      </c>
      <c r="E1908" s="56">
        <v>0.144</v>
      </c>
      <c r="F1908" s="72">
        <v>18.0</v>
      </c>
      <c r="G1908" s="69"/>
      <c r="H1908" s="72">
        <v>12.0</v>
      </c>
      <c r="I1908" s="56">
        <v>0.63</v>
      </c>
      <c r="J1908" s="56">
        <v>1.376</v>
      </c>
      <c r="K1908" s="74">
        <f t="shared" si="3"/>
        <v>0.144</v>
      </c>
      <c r="L1908" s="75">
        <f t="shared" si="4"/>
        <v>18</v>
      </c>
      <c r="M1908" s="75" t="str">
        <f t="shared" si="5"/>
        <v/>
      </c>
      <c r="N1908" s="75">
        <f t="shared" si="6"/>
        <v>12</v>
      </c>
      <c r="O1908" s="74">
        <f t="shared" si="7"/>
        <v>0.63</v>
      </c>
      <c r="P1908" s="74">
        <f t="shared" si="8"/>
        <v>1.376</v>
      </c>
    </row>
    <row r="1909">
      <c r="A1909" s="33" t="s">
        <v>197</v>
      </c>
      <c r="B1909" s="68" t="s">
        <v>209</v>
      </c>
      <c r="C1909" s="35" t="s">
        <v>57</v>
      </c>
      <c r="D1909" s="73" t="str">
        <f t="shared" si="2"/>
        <v>Middle East/United Arab Emirates-Middle East/2009</v>
      </c>
      <c r="E1909" s="56">
        <v>0.141</v>
      </c>
      <c r="F1909" s="72">
        <v>15.0</v>
      </c>
      <c r="G1909" s="69"/>
      <c r="H1909" s="72">
        <v>12.0</v>
      </c>
      <c r="I1909" s="56">
        <v>0.64</v>
      </c>
      <c r="J1909" s="56">
        <v>1.383</v>
      </c>
      <c r="K1909" s="74">
        <f t="shared" si="3"/>
        <v>0.141</v>
      </c>
      <c r="L1909" s="75">
        <f t="shared" si="4"/>
        <v>15</v>
      </c>
      <c r="M1909" s="75" t="str">
        <f t="shared" si="5"/>
        <v/>
      </c>
      <c r="N1909" s="75">
        <f t="shared" si="6"/>
        <v>12</v>
      </c>
      <c r="O1909" s="74">
        <f t="shared" si="7"/>
        <v>0.64</v>
      </c>
      <c r="P1909" s="74">
        <f t="shared" si="8"/>
        <v>1.383</v>
      </c>
    </row>
    <row r="1910">
      <c r="A1910" s="33" t="s">
        <v>197</v>
      </c>
      <c r="B1910" s="68" t="s">
        <v>209</v>
      </c>
      <c r="C1910" s="35" t="s">
        <v>58</v>
      </c>
      <c r="D1910" s="73" t="str">
        <f t="shared" si="2"/>
        <v>Middle East/United Arab Emirates-Middle East/2010</v>
      </c>
      <c r="E1910" s="56">
        <v>0.141</v>
      </c>
      <c r="F1910" s="72">
        <v>15.0</v>
      </c>
      <c r="G1910" s="69"/>
      <c r="H1910" s="72">
        <v>12.0</v>
      </c>
      <c r="I1910" s="56">
        <v>0.68</v>
      </c>
      <c r="J1910" s="56">
        <v>1.294</v>
      </c>
      <c r="K1910" s="74">
        <f t="shared" si="3"/>
        <v>0.141</v>
      </c>
      <c r="L1910" s="75">
        <f t="shared" si="4"/>
        <v>15</v>
      </c>
      <c r="M1910" s="75" t="str">
        <f t="shared" si="5"/>
        <v/>
      </c>
      <c r="N1910" s="75">
        <f t="shared" si="6"/>
        <v>12</v>
      </c>
      <c r="O1910" s="74">
        <f t="shared" si="7"/>
        <v>0.68</v>
      </c>
      <c r="P1910" s="74">
        <f t="shared" si="8"/>
        <v>1.294</v>
      </c>
    </row>
    <row r="1911">
      <c r="A1911" s="33" t="s">
        <v>197</v>
      </c>
      <c r="B1911" s="68" t="s">
        <v>209</v>
      </c>
      <c r="C1911" s="35" t="s">
        <v>59</v>
      </c>
      <c r="D1911" s="73" t="str">
        <f t="shared" si="2"/>
        <v>Middle East/United Arab Emirates-Middle East/2011</v>
      </c>
      <c r="E1911" s="56">
        <v>0.141</v>
      </c>
      <c r="F1911" s="72">
        <v>13.0</v>
      </c>
      <c r="G1911" s="69"/>
      <c r="H1911" s="72">
        <v>12.0</v>
      </c>
      <c r="I1911" s="56">
        <v>0.78</v>
      </c>
      <c r="J1911" s="56">
        <v>1.314</v>
      </c>
      <c r="K1911" s="74">
        <f t="shared" si="3"/>
        <v>0.141</v>
      </c>
      <c r="L1911" s="75">
        <f t="shared" si="4"/>
        <v>13</v>
      </c>
      <c r="M1911" s="75" t="str">
        <f t="shared" si="5"/>
        <v/>
      </c>
      <c r="N1911" s="75">
        <f t="shared" si="6"/>
        <v>12</v>
      </c>
      <c r="O1911" s="74">
        <f t="shared" si="7"/>
        <v>0.78</v>
      </c>
      <c r="P1911" s="74">
        <f t="shared" si="8"/>
        <v>1.314</v>
      </c>
    </row>
    <row r="1912">
      <c r="A1912" s="33" t="s">
        <v>197</v>
      </c>
      <c r="B1912" s="68" t="s">
        <v>209</v>
      </c>
      <c r="C1912" s="35" t="s">
        <v>60</v>
      </c>
      <c r="D1912" s="73" t="str">
        <f t="shared" si="2"/>
        <v>Middle East/United Arab Emirates-Middle East/2012</v>
      </c>
      <c r="E1912" s="56">
        <v>0.149</v>
      </c>
      <c r="F1912" s="72">
        <v>8.0</v>
      </c>
      <c r="G1912" s="72">
        <v>26.0</v>
      </c>
      <c r="H1912" s="72">
        <v>12.0</v>
      </c>
      <c r="I1912" s="56">
        <v>0.85</v>
      </c>
      <c r="J1912" s="56">
        <v>1.496</v>
      </c>
      <c r="K1912" s="74">
        <f t="shared" si="3"/>
        <v>0.149</v>
      </c>
      <c r="L1912" s="75">
        <f t="shared" si="4"/>
        <v>8</v>
      </c>
      <c r="M1912" s="75">
        <f t="shared" si="5"/>
        <v>26</v>
      </c>
      <c r="N1912" s="75">
        <f t="shared" si="6"/>
        <v>12</v>
      </c>
      <c r="O1912" s="74">
        <f t="shared" si="7"/>
        <v>0.85</v>
      </c>
      <c r="P1912" s="74">
        <f t="shared" si="8"/>
        <v>1.496</v>
      </c>
    </row>
    <row r="1913">
      <c r="A1913" s="33" t="s">
        <v>197</v>
      </c>
      <c r="B1913" s="68" t="s">
        <v>210</v>
      </c>
      <c r="C1913" s="35" t="s">
        <v>48</v>
      </c>
      <c r="D1913" s="73" t="str">
        <f t="shared" si="2"/>
        <v>Middle East/Yemen-Middle East/2000</v>
      </c>
      <c r="E1913" s="59"/>
      <c r="F1913" s="69"/>
      <c r="G1913" s="69"/>
      <c r="H1913" s="69"/>
      <c r="I1913" s="56">
        <v>0.001</v>
      </c>
      <c r="J1913" s="56">
        <v>0.002</v>
      </c>
      <c r="K1913" s="74" t="str">
        <f t="shared" si="3"/>
        <v/>
      </c>
      <c r="L1913" s="75" t="str">
        <f t="shared" si="4"/>
        <v/>
      </c>
      <c r="M1913" s="75" t="str">
        <f t="shared" si="5"/>
        <v/>
      </c>
      <c r="N1913" s="75" t="str">
        <f t="shared" si="6"/>
        <v/>
      </c>
      <c r="O1913" s="74">
        <f t="shared" si="7"/>
        <v>0.001</v>
      </c>
      <c r="P1913" s="74">
        <f t="shared" si="8"/>
        <v>0.002</v>
      </c>
    </row>
    <row r="1914">
      <c r="A1914" s="33" t="s">
        <v>197</v>
      </c>
      <c r="B1914" s="68" t="s">
        <v>210</v>
      </c>
      <c r="C1914" s="35" t="s">
        <v>49</v>
      </c>
      <c r="D1914" s="73" t="str">
        <f t="shared" si="2"/>
        <v>Middle East/Yemen-Middle East/2001</v>
      </c>
      <c r="E1914" s="59"/>
      <c r="F1914" s="69"/>
      <c r="G1914" s="69"/>
      <c r="H1914" s="69"/>
      <c r="I1914" s="56">
        <v>0.001</v>
      </c>
      <c r="J1914" s="56">
        <v>0.008</v>
      </c>
      <c r="K1914" s="74" t="str">
        <f t="shared" si="3"/>
        <v/>
      </c>
      <c r="L1914" s="75" t="str">
        <f t="shared" si="4"/>
        <v/>
      </c>
      <c r="M1914" s="75" t="str">
        <f t="shared" si="5"/>
        <v/>
      </c>
      <c r="N1914" s="75" t="str">
        <f t="shared" si="6"/>
        <v/>
      </c>
      <c r="O1914" s="74">
        <f t="shared" si="7"/>
        <v>0.001</v>
      </c>
      <c r="P1914" s="74">
        <f t="shared" si="8"/>
        <v>0.008</v>
      </c>
    </row>
    <row r="1915">
      <c r="A1915" s="33" t="s">
        <v>197</v>
      </c>
      <c r="B1915" s="68" t="s">
        <v>210</v>
      </c>
      <c r="C1915" s="35" t="s">
        <v>50</v>
      </c>
      <c r="D1915" s="73" t="str">
        <f t="shared" si="2"/>
        <v>Middle East/Yemen-Middle East/2002</v>
      </c>
      <c r="E1915" s="59"/>
      <c r="F1915" s="69"/>
      <c r="G1915" s="69"/>
      <c r="H1915" s="69"/>
      <c r="I1915" s="56">
        <v>0.005</v>
      </c>
      <c r="J1915" s="56">
        <v>0.026</v>
      </c>
      <c r="K1915" s="74" t="str">
        <f t="shared" si="3"/>
        <v/>
      </c>
      <c r="L1915" s="75" t="str">
        <f t="shared" si="4"/>
        <v/>
      </c>
      <c r="M1915" s="75" t="str">
        <f t="shared" si="5"/>
        <v/>
      </c>
      <c r="N1915" s="75" t="str">
        <f t="shared" si="6"/>
        <v/>
      </c>
      <c r="O1915" s="74">
        <f t="shared" si="7"/>
        <v>0.005</v>
      </c>
      <c r="P1915" s="74">
        <f t="shared" si="8"/>
        <v>0.026</v>
      </c>
    </row>
    <row r="1916">
      <c r="A1916" s="33" t="s">
        <v>197</v>
      </c>
      <c r="B1916" s="68" t="s">
        <v>210</v>
      </c>
      <c r="C1916" s="35" t="s">
        <v>51</v>
      </c>
      <c r="D1916" s="73" t="str">
        <f t="shared" si="2"/>
        <v>Middle East/Yemen-Middle East/2003</v>
      </c>
      <c r="E1916" s="59"/>
      <c r="F1916" s="72">
        <v>72.0</v>
      </c>
      <c r="G1916" s="69"/>
      <c r="H1916" s="69"/>
      <c r="I1916" s="56">
        <v>0.006</v>
      </c>
      <c r="J1916" s="56">
        <v>0.035</v>
      </c>
      <c r="K1916" s="74" t="str">
        <f t="shared" si="3"/>
        <v/>
      </c>
      <c r="L1916" s="75">
        <f t="shared" si="4"/>
        <v>72</v>
      </c>
      <c r="M1916" s="75" t="str">
        <f t="shared" si="5"/>
        <v/>
      </c>
      <c r="N1916" s="75" t="str">
        <f t="shared" si="6"/>
        <v/>
      </c>
      <c r="O1916" s="74">
        <f t="shared" si="7"/>
        <v>0.006</v>
      </c>
      <c r="P1916" s="74">
        <f t="shared" si="8"/>
        <v>0.035</v>
      </c>
    </row>
    <row r="1917">
      <c r="A1917" s="33" t="s">
        <v>197</v>
      </c>
      <c r="B1917" s="68" t="s">
        <v>210</v>
      </c>
      <c r="C1917" s="35" t="s">
        <v>52</v>
      </c>
      <c r="D1917" s="73" t="str">
        <f t="shared" si="2"/>
        <v>Middle East/Yemen-Middle East/2004</v>
      </c>
      <c r="E1917" s="59"/>
      <c r="F1917" s="72">
        <v>63.0</v>
      </c>
      <c r="G1917" s="69"/>
      <c r="H1917" s="69"/>
      <c r="I1917" s="56">
        <v>0.009</v>
      </c>
      <c r="J1917" s="56">
        <v>0.075</v>
      </c>
      <c r="K1917" s="74" t="str">
        <f t="shared" si="3"/>
        <v/>
      </c>
      <c r="L1917" s="75">
        <f t="shared" si="4"/>
        <v>63</v>
      </c>
      <c r="M1917" s="75" t="str">
        <f t="shared" si="5"/>
        <v/>
      </c>
      <c r="N1917" s="75" t="str">
        <f t="shared" si="6"/>
        <v/>
      </c>
      <c r="O1917" s="74">
        <f t="shared" si="7"/>
        <v>0.009</v>
      </c>
      <c r="P1917" s="74">
        <f t="shared" si="8"/>
        <v>0.075</v>
      </c>
    </row>
    <row r="1918">
      <c r="A1918" s="33" t="s">
        <v>197</v>
      </c>
      <c r="B1918" s="68" t="s">
        <v>210</v>
      </c>
      <c r="C1918" s="35" t="s">
        <v>53</v>
      </c>
      <c r="D1918" s="73" t="str">
        <f t="shared" si="2"/>
        <v>Middle East/Yemen-Middle East/2005</v>
      </c>
      <c r="E1918" s="56">
        <v>1.952</v>
      </c>
      <c r="F1918" s="72">
        <v>63.0</v>
      </c>
      <c r="G1918" s="69"/>
      <c r="H1918" s="72">
        <v>248.0</v>
      </c>
      <c r="I1918" s="56">
        <v>0.01</v>
      </c>
      <c r="J1918" s="56">
        <v>0.113</v>
      </c>
      <c r="K1918" s="74">
        <f t="shared" si="3"/>
        <v>1.952</v>
      </c>
      <c r="L1918" s="75">
        <f t="shared" si="4"/>
        <v>63</v>
      </c>
      <c r="M1918" s="75" t="str">
        <f t="shared" si="5"/>
        <v/>
      </c>
      <c r="N1918" s="75">
        <f t="shared" si="6"/>
        <v>248</v>
      </c>
      <c r="O1918" s="74">
        <f t="shared" si="7"/>
        <v>0.01</v>
      </c>
      <c r="P1918" s="74">
        <f t="shared" si="8"/>
        <v>0.113</v>
      </c>
    </row>
    <row r="1919">
      <c r="A1919" s="33" t="s">
        <v>197</v>
      </c>
      <c r="B1919" s="68" t="s">
        <v>210</v>
      </c>
      <c r="C1919" s="35" t="s">
        <v>54</v>
      </c>
      <c r="D1919" s="73" t="str">
        <f t="shared" si="2"/>
        <v>Middle East/Yemen-Middle East/2006</v>
      </c>
      <c r="E1919" s="56">
        <v>0.479</v>
      </c>
      <c r="F1919" s="72">
        <v>63.0</v>
      </c>
      <c r="G1919" s="69"/>
      <c r="H1919" s="72">
        <v>248.0</v>
      </c>
      <c r="I1919" s="56">
        <v>0.012</v>
      </c>
      <c r="J1919" s="56">
        <v>0.144</v>
      </c>
      <c r="K1919" s="74">
        <f t="shared" si="3"/>
        <v>0.479</v>
      </c>
      <c r="L1919" s="75">
        <f t="shared" si="4"/>
        <v>63</v>
      </c>
      <c r="M1919" s="75" t="str">
        <f t="shared" si="5"/>
        <v/>
      </c>
      <c r="N1919" s="75">
        <f t="shared" si="6"/>
        <v>248</v>
      </c>
      <c r="O1919" s="74">
        <f t="shared" si="7"/>
        <v>0.012</v>
      </c>
      <c r="P1919" s="74">
        <f t="shared" si="8"/>
        <v>0.144</v>
      </c>
    </row>
    <row r="1920">
      <c r="A1920" s="33" t="s">
        <v>197</v>
      </c>
      <c r="B1920" s="68" t="s">
        <v>210</v>
      </c>
      <c r="C1920" s="35" t="s">
        <v>55</v>
      </c>
      <c r="D1920" s="73" t="str">
        <f t="shared" si="2"/>
        <v>Middle East/Yemen-Middle East/2007</v>
      </c>
      <c r="E1920" s="56">
        <v>0.479</v>
      </c>
      <c r="F1920" s="72">
        <v>63.0</v>
      </c>
      <c r="G1920" s="69"/>
      <c r="H1920" s="72">
        <v>248.0</v>
      </c>
      <c r="I1920" s="56">
        <v>0.05</v>
      </c>
      <c r="J1920" s="56">
        <v>0.205</v>
      </c>
      <c r="K1920" s="74">
        <f t="shared" si="3"/>
        <v>0.479</v>
      </c>
      <c r="L1920" s="75">
        <f t="shared" si="4"/>
        <v>63</v>
      </c>
      <c r="M1920" s="75" t="str">
        <f t="shared" si="5"/>
        <v/>
      </c>
      <c r="N1920" s="75">
        <f t="shared" si="6"/>
        <v>248</v>
      </c>
      <c r="O1920" s="74">
        <f t="shared" si="7"/>
        <v>0.05</v>
      </c>
      <c r="P1920" s="74">
        <f t="shared" si="8"/>
        <v>0.205</v>
      </c>
    </row>
    <row r="1921">
      <c r="A1921" s="33" t="s">
        <v>197</v>
      </c>
      <c r="B1921" s="68" t="s">
        <v>210</v>
      </c>
      <c r="C1921" s="35" t="s">
        <v>56</v>
      </c>
      <c r="D1921" s="73" t="str">
        <f t="shared" si="2"/>
        <v>Middle East/Yemen-Middle East/2008</v>
      </c>
      <c r="E1921" s="56">
        <v>0.478</v>
      </c>
      <c r="F1921" s="72">
        <v>13.0</v>
      </c>
      <c r="G1921" s="69"/>
      <c r="H1921" s="72">
        <v>248.0</v>
      </c>
      <c r="I1921" s="56">
        <v>0.069</v>
      </c>
      <c r="J1921" s="56">
        <v>0.297</v>
      </c>
      <c r="K1921" s="74">
        <f t="shared" si="3"/>
        <v>0.478</v>
      </c>
      <c r="L1921" s="75">
        <f t="shared" si="4"/>
        <v>13</v>
      </c>
      <c r="M1921" s="75" t="str">
        <f t="shared" si="5"/>
        <v/>
      </c>
      <c r="N1921" s="75">
        <f t="shared" si="6"/>
        <v>248</v>
      </c>
      <c r="O1921" s="74">
        <f t="shared" si="7"/>
        <v>0.069</v>
      </c>
      <c r="P1921" s="74">
        <f t="shared" si="8"/>
        <v>0.297</v>
      </c>
    </row>
    <row r="1922">
      <c r="A1922" s="33" t="s">
        <v>197</v>
      </c>
      <c r="B1922" s="68" t="s">
        <v>210</v>
      </c>
      <c r="C1922" s="35" t="s">
        <v>57</v>
      </c>
      <c r="D1922" s="73" t="str">
        <f t="shared" si="2"/>
        <v>Middle East/Yemen-Middle East/2009</v>
      </c>
      <c r="E1922" s="56">
        <v>0.478</v>
      </c>
      <c r="F1922" s="72">
        <v>12.0</v>
      </c>
      <c r="G1922" s="69"/>
      <c r="H1922" s="72">
        <v>248.0</v>
      </c>
      <c r="I1922" s="56">
        <v>0.1</v>
      </c>
      <c r="J1922" s="56">
        <v>0.374</v>
      </c>
      <c r="K1922" s="74">
        <f t="shared" si="3"/>
        <v>0.478</v>
      </c>
      <c r="L1922" s="75">
        <f t="shared" si="4"/>
        <v>12</v>
      </c>
      <c r="M1922" s="75" t="str">
        <f t="shared" si="5"/>
        <v/>
      </c>
      <c r="N1922" s="75">
        <f t="shared" si="6"/>
        <v>248</v>
      </c>
      <c r="O1922" s="74">
        <f t="shared" si="7"/>
        <v>0.1</v>
      </c>
      <c r="P1922" s="74">
        <f t="shared" si="8"/>
        <v>0.374</v>
      </c>
    </row>
    <row r="1923">
      <c r="A1923" s="33" t="s">
        <v>197</v>
      </c>
      <c r="B1923" s="68" t="s">
        <v>210</v>
      </c>
      <c r="C1923" s="35" t="s">
        <v>58</v>
      </c>
      <c r="D1923" s="73" t="str">
        <f t="shared" si="2"/>
        <v>Middle East/Yemen-Middle East/2010</v>
      </c>
      <c r="E1923" s="56">
        <v>0.478</v>
      </c>
      <c r="F1923" s="72">
        <v>12.0</v>
      </c>
      <c r="G1923" s="69"/>
      <c r="H1923" s="72">
        <v>248.0</v>
      </c>
      <c r="I1923" s="56">
        <v>0.124</v>
      </c>
      <c r="J1923" s="56">
        <v>0.487</v>
      </c>
      <c r="K1923" s="74">
        <f t="shared" si="3"/>
        <v>0.478</v>
      </c>
      <c r="L1923" s="75">
        <f t="shared" si="4"/>
        <v>12</v>
      </c>
      <c r="M1923" s="75" t="str">
        <f t="shared" si="5"/>
        <v/>
      </c>
      <c r="N1923" s="75">
        <f t="shared" si="6"/>
        <v>248</v>
      </c>
      <c r="O1923" s="74">
        <f t="shared" si="7"/>
        <v>0.124</v>
      </c>
      <c r="P1923" s="74">
        <f t="shared" si="8"/>
        <v>0.487</v>
      </c>
    </row>
    <row r="1924">
      <c r="A1924" s="33" t="s">
        <v>197</v>
      </c>
      <c r="B1924" s="68" t="s">
        <v>210</v>
      </c>
      <c r="C1924" s="35" t="s">
        <v>59</v>
      </c>
      <c r="D1924" s="73" t="str">
        <f t="shared" si="2"/>
        <v>Middle East/Yemen-Middle East/2011</v>
      </c>
      <c r="E1924" s="56">
        <v>0.327</v>
      </c>
      <c r="F1924" s="72">
        <v>12.0</v>
      </c>
      <c r="G1924" s="69"/>
      <c r="H1924" s="72">
        <v>248.0</v>
      </c>
      <c r="I1924" s="56">
        <v>0.149</v>
      </c>
      <c r="J1924" s="56">
        <v>0.501</v>
      </c>
      <c r="K1924" s="74">
        <f t="shared" si="3"/>
        <v>0.327</v>
      </c>
      <c r="L1924" s="75">
        <f t="shared" si="4"/>
        <v>12</v>
      </c>
      <c r="M1924" s="75" t="str">
        <f t="shared" si="5"/>
        <v/>
      </c>
      <c r="N1924" s="75">
        <f t="shared" si="6"/>
        <v>248</v>
      </c>
      <c r="O1924" s="74">
        <f t="shared" si="7"/>
        <v>0.149</v>
      </c>
      <c r="P1924" s="74">
        <f t="shared" si="8"/>
        <v>0.501</v>
      </c>
    </row>
    <row r="1925">
      <c r="A1925" s="33" t="s">
        <v>197</v>
      </c>
      <c r="B1925" s="68" t="s">
        <v>210</v>
      </c>
      <c r="C1925" s="35" t="s">
        <v>60</v>
      </c>
      <c r="D1925" s="73" t="str">
        <f t="shared" si="2"/>
        <v>Middle East/Yemen-Middle East/2012</v>
      </c>
      <c r="E1925" s="56">
        <v>0.327</v>
      </c>
      <c r="F1925" s="72">
        <v>40.0</v>
      </c>
      <c r="G1925" s="72">
        <v>129.0</v>
      </c>
      <c r="H1925" s="72">
        <v>248.0</v>
      </c>
      <c r="I1925" s="56">
        <v>0.174</v>
      </c>
      <c r="J1925" s="56">
        <v>0.583</v>
      </c>
      <c r="K1925" s="74">
        <f t="shared" si="3"/>
        <v>0.327</v>
      </c>
      <c r="L1925" s="75">
        <f t="shared" si="4"/>
        <v>40</v>
      </c>
      <c r="M1925" s="75">
        <f t="shared" si="5"/>
        <v>129</v>
      </c>
      <c r="N1925" s="75">
        <f t="shared" si="6"/>
        <v>248</v>
      </c>
      <c r="O1925" s="74">
        <f t="shared" si="7"/>
        <v>0.174</v>
      </c>
      <c r="P1925" s="74">
        <f t="shared" si="8"/>
        <v>0.583</v>
      </c>
    </row>
    <row r="1926">
      <c r="A1926" s="33" t="s">
        <v>211</v>
      </c>
      <c r="B1926" s="68" t="s">
        <v>212</v>
      </c>
      <c r="C1926" s="35" t="s">
        <v>48</v>
      </c>
      <c r="D1926" s="73" t="str">
        <f t="shared" si="2"/>
        <v>Oceania/American Samoa-Oceania/2000</v>
      </c>
      <c r="E1926" s="59"/>
      <c r="F1926" s="69"/>
      <c r="G1926" s="69"/>
      <c r="H1926" s="69"/>
      <c r="I1926" s="59"/>
      <c r="J1926" s="56">
        <v>0.035</v>
      </c>
      <c r="K1926" s="74" t="str">
        <f t="shared" si="3"/>
        <v/>
      </c>
      <c r="L1926" s="75" t="str">
        <f t="shared" si="4"/>
        <v/>
      </c>
      <c r="M1926" s="75" t="str">
        <f t="shared" si="5"/>
        <v/>
      </c>
      <c r="N1926" s="75" t="str">
        <f t="shared" si="6"/>
        <v/>
      </c>
      <c r="O1926" s="74" t="str">
        <f t="shared" si="7"/>
        <v/>
      </c>
      <c r="P1926" s="74">
        <f t="shared" si="8"/>
        <v>0.035</v>
      </c>
    </row>
    <row r="1927">
      <c r="A1927" s="33" t="s">
        <v>211</v>
      </c>
      <c r="B1927" s="68" t="s">
        <v>212</v>
      </c>
      <c r="C1927" s="35" t="s">
        <v>49</v>
      </c>
      <c r="D1927" s="73" t="str">
        <f t="shared" si="2"/>
        <v>Oceania/American Samoa-Oceania/2001</v>
      </c>
      <c r="E1927" s="59"/>
      <c r="F1927" s="69"/>
      <c r="G1927" s="69"/>
      <c r="H1927" s="69"/>
      <c r="I1927" s="59"/>
      <c r="J1927" s="56">
        <v>0.037</v>
      </c>
      <c r="K1927" s="74" t="str">
        <f t="shared" si="3"/>
        <v/>
      </c>
      <c r="L1927" s="75" t="str">
        <f t="shared" si="4"/>
        <v/>
      </c>
      <c r="M1927" s="75" t="str">
        <f t="shared" si="5"/>
        <v/>
      </c>
      <c r="N1927" s="75" t="str">
        <f t="shared" si="6"/>
        <v/>
      </c>
      <c r="O1927" s="74" t="str">
        <f t="shared" si="7"/>
        <v/>
      </c>
      <c r="P1927" s="74">
        <f t="shared" si="8"/>
        <v>0.037</v>
      </c>
    </row>
    <row r="1928">
      <c r="A1928" s="33" t="s">
        <v>211</v>
      </c>
      <c r="B1928" s="68" t="s">
        <v>212</v>
      </c>
      <c r="C1928" s="35" t="s">
        <v>50</v>
      </c>
      <c r="D1928" s="73" t="str">
        <f t="shared" si="2"/>
        <v>Oceania/American Samoa-Oceania/2002</v>
      </c>
      <c r="E1928" s="59"/>
      <c r="F1928" s="69"/>
      <c r="G1928" s="69"/>
      <c r="H1928" s="69"/>
      <c r="I1928" s="59"/>
      <c r="J1928" s="56">
        <v>0.035</v>
      </c>
      <c r="K1928" s="74" t="str">
        <f t="shared" si="3"/>
        <v/>
      </c>
      <c r="L1928" s="75" t="str">
        <f t="shared" si="4"/>
        <v/>
      </c>
      <c r="M1928" s="75" t="str">
        <f t="shared" si="5"/>
        <v/>
      </c>
      <c r="N1928" s="75" t="str">
        <f t="shared" si="6"/>
        <v/>
      </c>
      <c r="O1928" s="74" t="str">
        <f t="shared" si="7"/>
        <v/>
      </c>
      <c r="P1928" s="74">
        <f t="shared" si="8"/>
        <v>0.035</v>
      </c>
    </row>
    <row r="1929">
      <c r="A1929" s="33" t="s">
        <v>211</v>
      </c>
      <c r="B1929" s="68" t="s">
        <v>212</v>
      </c>
      <c r="C1929" s="35" t="s">
        <v>51</v>
      </c>
      <c r="D1929" s="73" t="str">
        <f t="shared" si="2"/>
        <v>Oceania/American Samoa-Oceania/2003</v>
      </c>
      <c r="E1929" s="59"/>
      <c r="F1929" s="69"/>
      <c r="G1929" s="69"/>
      <c r="H1929" s="69"/>
      <c r="I1929" s="59"/>
      <c r="J1929" s="56">
        <v>0.036</v>
      </c>
      <c r="K1929" s="74" t="str">
        <f t="shared" si="3"/>
        <v/>
      </c>
      <c r="L1929" s="75" t="str">
        <f t="shared" si="4"/>
        <v/>
      </c>
      <c r="M1929" s="75" t="str">
        <f t="shared" si="5"/>
        <v/>
      </c>
      <c r="N1929" s="75" t="str">
        <f t="shared" si="6"/>
        <v/>
      </c>
      <c r="O1929" s="74" t="str">
        <f t="shared" si="7"/>
        <v/>
      </c>
      <c r="P1929" s="74">
        <f t="shared" si="8"/>
        <v>0.036</v>
      </c>
    </row>
    <row r="1930">
      <c r="A1930" s="33" t="s">
        <v>211</v>
      </c>
      <c r="B1930" s="68" t="s">
        <v>212</v>
      </c>
      <c r="C1930" s="35" t="s">
        <v>52</v>
      </c>
      <c r="D1930" s="73" t="str">
        <f t="shared" si="2"/>
        <v>Oceania/American Samoa-Oceania/2004</v>
      </c>
      <c r="E1930" s="59"/>
      <c r="F1930" s="69"/>
      <c r="G1930" s="69"/>
      <c r="H1930" s="69"/>
      <c r="I1930" s="59"/>
      <c r="J1930" s="56">
        <v>0.038</v>
      </c>
      <c r="K1930" s="74" t="str">
        <f t="shared" si="3"/>
        <v/>
      </c>
      <c r="L1930" s="75" t="str">
        <f t="shared" si="4"/>
        <v/>
      </c>
      <c r="M1930" s="75" t="str">
        <f t="shared" si="5"/>
        <v/>
      </c>
      <c r="N1930" s="75" t="str">
        <f t="shared" si="6"/>
        <v/>
      </c>
      <c r="O1930" s="74" t="str">
        <f t="shared" si="7"/>
        <v/>
      </c>
      <c r="P1930" s="74">
        <f t="shared" si="8"/>
        <v>0.038</v>
      </c>
    </row>
    <row r="1931">
      <c r="A1931" s="33" t="s">
        <v>211</v>
      </c>
      <c r="B1931" s="68" t="s">
        <v>212</v>
      </c>
      <c r="C1931" s="35" t="s">
        <v>53</v>
      </c>
      <c r="D1931" s="73" t="str">
        <f t="shared" si="2"/>
        <v>Oceania/American Samoa-Oceania/2005</v>
      </c>
      <c r="E1931" s="59"/>
      <c r="F1931" s="69"/>
      <c r="G1931" s="69"/>
      <c r="H1931" s="69"/>
      <c r="I1931" s="59"/>
      <c r="J1931" s="59"/>
      <c r="K1931" s="74" t="str">
        <f t="shared" si="3"/>
        <v/>
      </c>
      <c r="L1931" s="75" t="str">
        <f t="shared" si="4"/>
        <v/>
      </c>
      <c r="M1931" s="75" t="str">
        <f t="shared" si="5"/>
        <v/>
      </c>
      <c r="N1931" s="75" t="str">
        <f t="shared" si="6"/>
        <v/>
      </c>
      <c r="O1931" s="74" t="str">
        <f t="shared" si="7"/>
        <v/>
      </c>
      <c r="P1931" s="74">
        <f t="shared" si="8"/>
        <v>0.038</v>
      </c>
    </row>
    <row r="1932">
      <c r="A1932" s="33" t="s">
        <v>211</v>
      </c>
      <c r="B1932" s="68" t="s">
        <v>212</v>
      </c>
      <c r="C1932" s="35" t="s">
        <v>54</v>
      </c>
      <c r="D1932" s="73" t="str">
        <f t="shared" si="2"/>
        <v>Oceania/American Samoa-Oceania/2006</v>
      </c>
      <c r="E1932" s="59"/>
      <c r="F1932" s="69"/>
      <c r="G1932" s="69"/>
      <c r="H1932" s="69"/>
      <c r="I1932" s="59"/>
      <c r="J1932" s="59"/>
      <c r="K1932" s="74" t="str">
        <f t="shared" si="3"/>
        <v/>
      </c>
      <c r="L1932" s="75" t="str">
        <f t="shared" si="4"/>
        <v/>
      </c>
      <c r="M1932" s="75" t="str">
        <f t="shared" si="5"/>
        <v/>
      </c>
      <c r="N1932" s="75" t="str">
        <f t="shared" si="6"/>
        <v/>
      </c>
      <c r="O1932" s="74" t="str">
        <f t="shared" si="7"/>
        <v/>
      </c>
      <c r="P1932" s="74">
        <f t="shared" si="8"/>
        <v>0.038</v>
      </c>
    </row>
    <row r="1933">
      <c r="A1933" s="33" t="s">
        <v>211</v>
      </c>
      <c r="B1933" s="68" t="s">
        <v>212</v>
      </c>
      <c r="C1933" s="35" t="s">
        <v>55</v>
      </c>
      <c r="D1933" s="73" t="str">
        <f t="shared" si="2"/>
        <v>Oceania/American Samoa-Oceania/2007</v>
      </c>
      <c r="E1933" s="59"/>
      <c r="F1933" s="69"/>
      <c r="G1933" s="69"/>
      <c r="H1933" s="69"/>
      <c r="I1933" s="59"/>
      <c r="J1933" s="59"/>
      <c r="K1933" s="74" t="str">
        <f t="shared" si="3"/>
        <v/>
      </c>
      <c r="L1933" s="75" t="str">
        <f t="shared" si="4"/>
        <v/>
      </c>
      <c r="M1933" s="75" t="str">
        <f t="shared" si="5"/>
        <v/>
      </c>
      <c r="N1933" s="75" t="str">
        <f t="shared" si="6"/>
        <v/>
      </c>
      <c r="O1933" s="74" t="str">
        <f t="shared" si="7"/>
        <v/>
      </c>
      <c r="P1933" s="74">
        <f t="shared" si="8"/>
        <v>0.038</v>
      </c>
    </row>
    <row r="1934">
      <c r="A1934" s="33" t="s">
        <v>211</v>
      </c>
      <c r="B1934" s="68" t="s">
        <v>212</v>
      </c>
      <c r="C1934" s="35" t="s">
        <v>56</v>
      </c>
      <c r="D1934" s="73" t="str">
        <f t="shared" si="2"/>
        <v>Oceania/American Samoa-Oceania/2008</v>
      </c>
      <c r="E1934" s="59"/>
      <c r="F1934" s="69"/>
      <c r="G1934" s="69"/>
      <c r="H1934" s="69"/>
      <c r="I1934" s="59"/>
      <c r="J1934" s="59"/>
      <c r="K1934" s="74" t="str">
        <f t="shared" si="3"/>
        <v/>
      </c>
      <c r="L1934" s="75" t="str">
        <f t="shared" si="4"/>
        <v/>
      </c>
      <c r="M1934" s="75" t="str">
        <f t="shared" si="5"/>
        <v/>
      </c>
      <c r="N1934" s="75" t="str">
        <f t="shared" si="6"/>
        <v/>
      </c>
      <c r="O1934" s="74" t="str">
        <f t="shared" si="7"/>
        <v/>
      </c>
      <c r="P1934" s="74">
        <f t="shared" si="8"/>
        <v>0.038</v>
      </c>
    </row>
    <row r="1935">
      <c r="A1935" s="33" t="s">
        <v>211</v>
      </c>
      <c r="B1935" s="68" t="s">
        <v>212</v>
      </c>
      <c r="C1935" s="35" t="s">
        <v>57</v>
      </c>
      <c r="D1935" s="73" t="str">
        <f t="shared" si="2"/>
        <v>Oceania/American Samoa-Oceania/2009</v>
      </c>
      <c r="E1935" s="59"/>
      <c r="F1935" s="69"/>
      <c r="G1935" s="69"/>
      <c r="H1935" s="69"/>
      <c r="I1935" s="59"/>
      <c r="J1935" s="59"/>
      <c r="K1935" s="74" t="str">
        <f t="shared" si="3"/>
        <v/>
      </c>
      <c r="L1935" s="75" t="str">
        <f t="shared" si="4"/>
        <v/>
      </c>
      <c r="M1935" s="75" t="str">
        <f t="shared" si="5"/>
        <v/>
      </c>
      <c r="N1935" s="75" t="str">
        <f t="shared" si="6"/>
        <v/>
      </c>
      <c r="O1935" s="74" t="str">
        <f t="shared" si="7"/>
        <v/>
      </c>
      <c r="P1935" s="74">
        <f t="shared" si="8"/>
        <v>0.038</v>
      </c>
    </row>
    <row r="1936">
      <c r="A1936" s="33" t="s">
        <v>211</v>
      </c>
      <c r="B1936" s="68" t="s">
        <v>212</v>
      </c>
      <c r="C1936" s="35" t="s">
        <v>58</v>
      </c>
      <c r="D1936" s="73" t="str">
        <f t="shared" si="2"/>
        <v>Oceania/American Samoa-Oceania/2010</v>
      </c>
      <c r="E1936" s="59"/>
      <c r="F1936" s="69"/>
      <c r="G1936" s="69"/>
      <c r="H1936" s="69"/>
      <c r="I1936" s="59"/>
      <c r="J1936" s="59"/>
      <c r="K1936" s="74" t="str">
        <f t="shared" si="3"/>
        <v/>
      </c>
      <c r="L1936" s="75" t="str">
        <f t="shared" si="4"/>
        <v/>
      </c>
      <c r="M1936" s="75" t="str">
        <f t="shared" si="5"/>
        <v/>
      </c>
      <c r="N1936" s="75" t="str">
        <f t="shared" si="6"/>
        <v/>
      </c>
      <c r="O1936" s="74" t="str">
        <f t="shared" si="7"/>
        <v/>
      </c>
      <c r="P1936" s="74">
        <f t="shared" si="8"/>
        <v>0.038</v>
      </c>
    </row>
    <row r="1937">
      <c r="A1937" s="33" t="s">
        <v>211</v>
      </c>
      <c r="B1937" s="68" t="s">
        <v>212</v>
      </c>
      <c r="C1937" s="35" t="s">
        <v>59</v>
      </c>
      <c r="D1937" s="73" t="str">
        <f t="shared" si="2"/>
        <v>Oceania/American Samoa-Oceania/2011</v>
      </c>
      <c r="E1937" s="59"/>
      <c r="F1937" s="69"/>
      <c r="G1937" s="69"/>
      <c r="H1937" s="69"/>
      <c r="I1937" s="59"/>
      <c r="J1937" s="59"/>
      <c r="K1937" s="74" t="str">
        <f t="shared" si="3"/>
        <v/>
      </c>
      <c r="L1937" s="75" t="str">
        <f t="shared" si="4"/>
        <v/>
      </c>
      <c r="M1937" s="75" t="str">
        <f t="shared" si="5"/>
        <v/>
      </c>
      <c r="N1937" s="75" t="str">
        <f t="shared" si="6"/>
        <v/>
      </c>
      <c r="O1937" s="74" t="str">
        <f t="shared" si="7"/>
        <v/>
      </c>
      <c r="P1937" s="74">
        <f t="shared" si="8"/>
        <v>0.038</v>
      </c>
    </row>
    <row r="1938">
      <c r="A1938" s="33" t="s">
        <v>211</v>
      </c>
      <c r="B1938" s="68" t="s">
        <v>212</v>
      </c>
      <c r="C1938" s="35" t="s">
        <v>60</v>
      </c>
      <c r="D1938" s="73" t="str">
        <f t="shared" si="2"/>
        <v>Oceania/American Samoa-Oceania/2012</v>
      </c>
      <c r="E1938" s="59"/>
      <c r="F1938" s="69"/>
      <c r="G1938" s="69"/>
      <c r="H1938" s="69"/>
      <c r="I1938" s="59"/>
      <c r="J1938" s="59"/>
      <c r="K1938" s="74" t="str">
        <f t="shared" si="3"/>
        <v/>
      </c>
      <c r="L1938" s="75" t="str">
        <f t="shared" si="4"/>
        <v/>
      </c>
      <c r="M1938" s="75" t="str">
        <f t="shared" si="5"/>
        <v/>
      </c>
      <c r="N1938" s="75" t="str">
        <f t="shared" si="6"/>
        <v/>
      </c>
      <c r="O1938" s="74" t="str">
        <f t="shared" si="7"/>
        <v/>
      </c>
      <c r="P1938" s="74">
        <f t="shared" si="8"/>
        <v>0.038</v>
      </c>
    </row>
    <row r="1939">
      <c r="A1939" s="33" t="s">
        <v>211</v>
      </c>
      <c r="B1939" s="68" t="s">
        <v>213</v>
      </c>
      <c r="C1939" s="35" t="s">
        <v>48</v>
      </c>
      <c r="D1939" s="73" t="str">
        <f t="shared" si="2"/>
        <v>Oceania/Australia-Oceania/2000</v>
      </c>
      <c r="E1939" s="59"/>
      <c r="F1939" s="69"/>
      <c r="G1939" s="69"/>
      <c r="H1939" s="69"/>
      <c r="I1939" s="56">
        <v>0.468</v>
      </c>
      <c r="J1939" s="56">
        <v>0.445</v>
      </c>
      <c r="K1939" s="74" t="str">
        <f t="shared" si="3"/>
        <v/>
      </c>
      <c r="L1939" s="75" t="str">
        <f t="shared" si="4"/>
        <v/>
      </c>
      <c r="M1939" s="75" t="str">
        <f t="shared" si="5"/>
        <v/>
      </c>
      <c r="N1939" s="75" t="str">
        <f t="shared" si="6"/>
        <v/>
      </c>
      <c r="O1939" s="74">
        <f t="shared" si="7"/>
        <v>0.468</v>
      </c>
      <c r="P1939" s="74">
        <f t="shared" si="8"/>
        <v>0.445</v>
      </c>
    </row>
    <row r="1940">
      <c r="A1940" s="33" t="s">
        <v>211</v>
      </c>
      <c r="B1940" s="68" t="s">
        <v>213</v>
      </c>
      <c r="C1940" s="35" t="s">
        <v>49</v>
      </c>
      <c r="D1940" s="73" t="str">
        <f t="shared" si="2"/>
        <v>Oceania/Australia-Oceania/2001</v>
      </c>
      <c r="E1940" s="59"/>
      <c r="F1940" s="69"/>
      <c r="G1940" s="69"/>
      <c r="H1940" s="69"/>
      <c r="I1940" s="56">
        <v>0.527</v>
      </c>
      <c r="J1940" s="56">
        <v>0.571</v>
      </c>
      <c r="K1940" s="74" t="str">
        <f t="shared" si="3"/>
        <v/>
      </c>
      <c r="L1940" s="75" t="str">
        <f t="shared" si="4"/>
        <v/>
      </c>
      <c r="M1940" s="75" t="str">
        <f t="shared" si="5"/>
        <v/>
      </c>
      <c r="N1940" s="75" t="str">
        <f t="shared" si="6"/>
        <v/>
      </c>
      <c r="O1940" s="74">
        <f t="shared" si="7"/>
        <v>0.527</v>
      </c>
      <c r="P1940" s="74">
        <f t="shared" si="8"/>
        <v>0.571</v>
      </c>
    </row>
    <row r="1941">
      <c r="A1941" s="33" t="s">
        <v>211</v>
      </c>
      <c r="B1941" s="68" t="s">
        <v>213</v>
      </c>
      <c r="C1941" s="35" t="s">
        <v>50</v>
      </c>
      <c r="D1941" s="73" t="str">
        <f t="shared" si="2"/>
        <v>Oceania/Australia-Oceania/2002</v>
      </c>
      <c r="E1941" s="59"/>
      <c r="F1941" s="69"/>
      <c r="G1941" s="69"/>
      <c r="H1941" s="69"/>
      <c r="I1941" s="59"/>
      <c r="J1941" s="56">
        <v>0.643</v>
      </c>
      <c r="K1941" s="74" t="str">
        <f t="shared" si="3"/>
        <v/>
      </c>
      <c r="L1941" s="75" t="str">
        <f t="shared" si="4"/>
        <v/>
      </c>
      <c r="M1941" s="75" t="str">
        <f t="shared" si="5"/>
        <v/>
      </c>
      <c r="N1941" s="75" t="str">
        <f t="shared" si="6"/>
        <v/>
      </c>
      <c r="O1941" s="74">
        <f t="shared" si="7"/>
        <v>0.527</v>
      </c>
      <c r="P1941" s="74">
        <f t="shared" si="8"/>
        <v>0.643</v>
      </c>
    </row>
    <row r="1942">
      <c r="A1942" s="33" t="s">
        <v>211</v>
      </c>
      <c r="B1942" s="68" t="s">
        <v>213</v>
      </c>
      <c r="C1942" s="35" t="s">
        <v>51</v>
      </c>
      <c r="D1942" s="73" t="str">
        <f t="shared" si="2"/>
        <v>Oceania/Australia-Oceania/2003</v>
      </c>
      <c r="E1942" s="59"/>
      <c r="F1942" s="72">
        <v>3.0</v>
      </c>
      <c r="G1942" s="69"/>
      <c r="H1942" s="69"/>
      <c r="I1942" s="59"/>
      <c r="J1942" s="56">
        <v>0.719</v>
      </c>
      <c r="K1942" s="74" t="str">
        <f t="shared" si="3"/>
        <v/>
      </c>
      <c r="L1942" s="75">
        <f t="shared" si="4"/>
        <v>3</v>
      </c>
      <c r="M1942" s="75" t="str">
        <f t="shared" si="5"/>
        <v/>
      </c>
      <c r="N1942" s="75" t="str">
        <f t="shared" si="6"/>
        <v/>
      </c>
      <c r="O1942" s="74">
        <f t="shared" si="7"/>
        <v>0.527</v>
      </c>
      <c r="P1942" s="74">
        <f t="shared" si="8"/>
        <v>0.719</v>
      </c>
    </row>
    <row r="1943">
      <c r="A1943" s="33" t="s">
        <v>211</v>
      </c>
      <c r="B1943" s="68" t="s">
        <v>213</v>
      </c>
      <c r="C1943" s="35" t="s">
        <v>52</v>
      </c>
      <c r="D1943" s="73" t="str">
        <f t="shared" si="2"/>
        <v>Oceania/Australia-Oceania/2004</v>
      </c>
      <c r="E1943" s="59"/>
      <c r="F1943" s="72">
        <v>3.0</v>
      </c>
      <c r="G1943" s="69"/>
      <c r="H1943" s="69"/>
      <c r="I1943" s="59"/>
      <c r="J1943" s="56">
        <v>0.815</v>
      </c>
      <c r="K1943" s="74" t="str">
        <f t="shared" si="3"/>
        <v/>
      </c>
      <c r="L1943" s="75">
        <f t="shared" si="4"/>
        <v>3</v>
      </c>
      <c r="M1943" s="75" t="str">
        <f t="shared" si="5"/>
        <v/>
      </c>
      <c r="N1943" s="75" t="str">
        <f t="shared" si="6"/>
        <v/>
      </c>
      <c r="O1943" s="74">
        <f t="shared" si="7"/>
        <v>0.527</v>
      </c>
      <c r="P1943" s="74">
        <f t="shared" si="8"/>
        <v>0.815</v>
      </c>
    </row>
    <row r="1944">
      <c r="A1944" s="33" t="s">
        <v>211</v>
      </c>
      <c r="B1944" s="68" t="s">
        <v>213</v>
      </c>
      <c r="C1944" s="35" t="s">
        <v>53</v>
      </c>
      <c r="D1944" s="73" t="str">
        <f t="shared" si="2"/>
        <v>Oceania/Australia-Oceania/2005</v>
      </c>
      <c r="E1944" s="56">
        <v>0.521</v>
      </c>
      <c r="F1944" s="72">
        <v>3.0</v>
      </c>
      <c r="G1944" s="69"/>
      <c r="H1944" s="72">
        <v>107.0</v>
      </c>
      <c r="I1944" s="56">
        <v>0.63</v>
      </c>
      <c r="J1944" s="56">
        <v>0.898</v>
      </c>
      <c r="K1944" s="74">
        <f t="shared" si="3"/>
        <v>0.521</v>
      </c>
      <c r="L1944" s="75">
        <f t="shared" si="4"/>
        <v>3</v>
      </c>
      <c r="M1944" s="75" t="str">
        <f t="shared" si="5"/>
        <v/>
      </c>
      <c r="N1944" s="75">
        <f t="shared" si="6"/>
        <v>107</v>
      </c>
      <c r="O1944" s="74">
        <f t="shared" si="7"/>
        <v>0.63</v>
      </c>
      <c r="P1944" s="74">
        <f t="shared" si="8"/>
        <v>0.898</v>
      </c>
    </row>
    <row r="1945">
      <c r="A1945" s="33" t="s">
        <v>211</v>
      </c>
      <c r="B1945" s="68" t="s">
        <v>213</v>
      </c>
      <c r="C1945" s="35" t="s">
        <v>54</v>
      </c>
      <c r="D1945" s="73" t="str">
        <f t="shared" si="2"/>
        <v>Oceania/Australia-Oceania/2006</v>
      </c>
      <c r="E1945" s="56">
        <v>0.511</v>
      </c>
      <c r="F1945" s="72">
        <v>3.0</v>
      </c>
      <c r="G1945" s="69"/>
      <c r="H1945" s="72">
        <v>107.0</v>
      </c>
      <c r="I1945" s="56">
        <v>0.66</v>
      </c>
      <c r="J1945" s="56">
        <v>0.947</v>
      </c>
      <c r="K1945" s="74">
        <f t="shared" si="3"/>
        <v>0.511</v>
      </c>
      <c r="L1945" s="75">
        <f t="shared" si="4"/>
        <v>3</v>
      </c>
      <c r="M1945" s="75" t="str">
        <f t="shared" si="5"/>
        <v/>
      </c>
      <c r="N1945" s="75">
        <f t="shared" si="6"/>
        <v>107</v>
      </c>
      <c r="O1945" s="74">
        <f t="shared" si="7"/>
        <v>0.66</v>
      </c>
      <c r="P1945" s="74">
        <f t="shared" si="8"/>
        <v>0.947</v>
      </c>
    </row>
    <row r="1946">
      <c r="A1946" s="33" t="s">
        <v>211</v>
      </c>
      <c r="B1946" s="68" t="s">
        <v>213</v>
      </c>
      <c r="C1946" s="35" t="s">
        <v>55</v>
      </c>
      <c r="D1946" s="73" t="str">
        <f t="shared" si="2"/>
        <v>Oceania/Australia-Oceania/2007</v>
      </c>
      <c r="E1946" s="56">
        <v>0.501</v>
      </c>
      <c r="F1946" s="72">
        <v>3.0</v>
      </c>
      <c r="G1946" s="69"/>
      <c r="H1946" s="72">
        <v>107.0</v>
      </c>
      <c r="I1946" s="56">
        <v>0.695</v>
      </c>
      <c r="J1946" s="56">
        <v>1.001</v>
      </c>
      <c r="K1946" s="74">
        <f t="shared" si="3"/>
        <v>0.501</v>
      </c>
      <c r="L1946" s="75">
        <f t="shared" si="4"/>
        <v>3</v>
      </c>
      <c r="M1946" s="75" t="str">
        <f t="shared" si="5"/>
        <v/>
      </c>
      <c r="N1946" s="75">
        <f t="shared" si="6"/>
        <v>107</v>
      </c>
      <c r="O1946" s="74">
        <f t="shared" si="7"/>
        <v>0.695</v>
      </c>
      <c r="P1946" s="74">
        <f t="shared" si="8"/>
        <v>1.001</v>
      </c>
    </row>
    <row r="1947">
      <c r="A1947" s="33" t="s">
        <v>211</v>
      </c>
      <c r="B1947" s="68" t="s">
        <v>213</v>
      </c>
      <c r="C1947" s="35" t="s">
        <v>56</v>
      </c>
      <c r="D1947" s="73" t="str">
        <f t="shared" si="2"/>
        <v>Oceania/Australia-Oceania/2008</v>
      </c>
      <c r="E1947" s="56">
        <v>0.499</v>
      </c>
      <c r="F1947" s="72">
        <v>3.0</v>
      </c>
      <c r="G1947" s="69"/>
      <c r="H1947" s="72">
        <v>107.0</v>
      </c>
      <c r="I1947" s="56">
        <v>0.717</v>
      </c>
      <c r="J1947" s="56">
        <v>1.022</v>
      </c>
      <c r="K1947" s="74">
        <f t="shared" si="3"/>
        <v>0.499</v>
      </c>
      <c r="L1947" s="75">
        <f t="shared" si="4"/>
        <v>3</v>
      </c>
      <c r="M1947" s="75" t="str">
        <f t="shared" si="5"/>
        <v/>
      </c>
      <c r="N1947" s="75">
        <f t="shared" si="6"/>
        <v>107</v>
      </c>
      <c r="O1947" s="74">
        <f t="shared" si="7"/>
        <v>0.717</v>
      </c>
      <c r="P1947" s="74">
        <f t="shared" si="8"/>
        <v>1.022</v>
      </c>
    </row>
    <row r="1948">
      <c r="A1948" s="33" t="s">
        <v>211</v>
      </c>
      <c r="B1948" s="68" t="s">
        <v>213</v>
      </c>
      <c r="C1948" s="35" t="s">
        <v>57</v>
      </c>
      <c r="D1948" s="73" t="str">
        <f t="shared" si="2"/>
        <v>Oceania/Australia-Oceania/2009</v>
      </c>
      <c r="E1948" s="56">
        <v>0.476</v>
      </c>
      <c r="F1948" s="72">
        <v>3.0</v>
      </c>
      <c r="G1948" s="69"/>
      <c r="H1948" s="72">
        <v>107.0</v>
      </c>
      <c r="I1948" s="56">
        <v>0.743</v>
      </c>
      <c r="J1948" s="56">
        <v>1.007</v>
      </c>
      <c r="K1948" s="74">
        <f t="shared" si="3"/>
        <v>0.476</v>
      </c>
      <c r="L1948" s="75">
        <f t="shared" si="4"/>
        <v>3</v>
      </c>
      <c r="M1948" s="75" t="str">
        <f t="shared" si="5"/>
        <v/>
      </c>
      <c r="N1948" s="75">
        <f t="shared" si="6"/>
        <v>107</v>
      </c>
      <c r="O1948" s="74">
        <f t="shared" si="7"/>
        <v>0.743</v>
      </c>
      <c r="P1948" s="74">
        <f t="shared" si="8"/>
        <v>1.007</v>
      </c>
    </row>
    <row r="1949">
      <c r="A1949" s="33" t="s">
        <v>211</v>
      </c>
      <c r="B1949" s="68" t="s">
        <v>213</v>
      </c>
      <c r="C1949" s="35" t="s">
        <v>58</v>
      </c>
      <c r="D1949" s="73" t="str">
        <f t="shared" si="2"/>
        <v>Oceania/Australia-Oceania/2010</v>
      </c>
      <c r="E1949" s="56">
        <v>0.475</v>
      </c>
      <c r="F1949" s="72">
        <v>3.0</v>
      </c>
      <c r="G1949" s="69"/>
      <c r="H1949" s="72">
        <v>109.0</v>
      </c>
      <c r="I1949" s="56">
        <v>0.76</v>
      </c>
      <c r="J1949" s="56">
        <v>1.004</v>
      </c>
      <c r="K1949" s="74">
        <f t="shared" si="3"/>
        <v>0.475</v>
      </c>
      <c r="L1949" s="75">
        <f t="shared" si="4"/>
        <v>3</v>
      </c>
      <c r="M1949" s="75" t="str">
        <f t="shared" si="5"/>
        <v/>
      </c>
      <c r="N1949" s="75">
        <f t="shared" si="6"/>
        <v>109</v>
      </c>
      <c r="O1949" s="74">
        <f t="shared" si="7"/>
        <v>0.76</v>
      </c>
      <c r="P1949" s="74">
        <f t="shared" si="8"/>
        <v>1.004</v>
      </c>
    </row>
    <row r="1950">
      <c r="A1950" s="33" t="s">
        <v>211</v>
      </c>
      <c r="B1950" s="68" t="s">
        <v>213</v>
      </c>
      <c r="C1950" s="35" t="s">
        <v>59</v>
      </c>
      <c r="D1950" s="73" t="str">
        <f t="shared" si="2"/>
        <v>Oceania/Australia-Oceania/2011</v>
      </c>
      <c r="E1950" s="56">
        <v>0.473</v>
      </c>
      <c r="F1950" s="72">
        <v>3.0</v>
      </c>
      <c r="G1950" s="69"/>
      <c r="H1950" s="72">
        <v>109.0</v>
      </c>
      <c r="I1950" s="56">
        <v>0.795</v>
      </c>
      <c r="J1950" s="56">
        <v>1.046</v>
      </c>
      <c r="K1950" s="74">
        <f t="shared" si="3"/>
        <v>0.473</v>
      </c>
      <c r="L1950" s="75">
        <f t="shared" si="4"/>
        <v>3</v>
      </c>
      <c r="M1950" s="75" t="str">
        <f t="shared" si="5"/>
        <v/>
      </c>
      <c r="N1950" s="75">
        <f t="shared" si="6"/>
        <v>109</v>
      </c>
      <c r="O1950" s="74">
        <f t="shared" si="7"/>
        <v>0.795</v>
      </c>
      <c r="P1950" s="74">
        <f t="shared" si="8"/>
        <v>1.046</v>
      </c>
    </row>
    <row r="1951">
      <c r="A1951" s="33" t="s">
        <v>211</v>
      </c>
      <c r="B1951" s="68" t="s">
        <v>213</v>
      </c>
      <c r="C1951" s="35" t="s">
        <v>60</v>
      </c>
      <c r="D1951" s="73" t="str">
        <f t="shared" si="2"/>
        <v>Oceania/Australia-Oceania/2012</v>
      </c>
      <c r="E1951" s="56">
        <v>0.472</v>
      </c>
      <c r="F1951" s="72">
        <v>3.0</v>
      </c>
      <c r="G1951" s="72">
        <v>10.0</v>
      </c>
      <c r="H1951" s="72">
        <v>109.0</v>
      </c>
      <c r="I1951" s="56">
        <v>0.79</v>
      </c>
      <c r="J1951" s="56">
        <v>1.056</v>
      </c>
      <c r="K1951" s="74">
        <f t="shared" si="3"/>
        <v>0.472</v>
      </c>
      <c r="L1951" s="75">
        <f t="shared" si="4"/>
        <v>3</v>
      </c>
      <c r="M1951" s="75">
        <f t="shared" si="5"/>
        <v>10</v>
      </c>
      <c r="N1951" s="75">
        <f t="shared" si="6"/>
        <v>109</v>
      </c>
      <c r="O1951" s="74">
        <f t="shared" si="7"/>
        <v>0.79</v>
      </c>
      <c r="P1951" s="74">
        <f t="shared" si="8"/>
        <v>1.056</v>
      </c>
    </row>
    <row r="1952">
      <c r="A1952" s="33" t="s">
        <v>211</v>
      </c>
      <c r="B1952" s="68" t="s">
        <v>214</v>
      </c>
      <c r="C1952" s="35" t="s">
        <v>48</v>
      </c>
      <c r="D1952" s="73" t="str">
        <f t="shared" si="2"/>
        <v>Oceania/Fiji-Oceania/2000</v>
      </c>
      <c r="E1952" s="59"/>
      <c r="F1952" s="69"/>
      <c r="G1952" s="69"/>
      <c r="H1952" s="69"/>
      <c r="I1952" s="56">
        <v>0.015</v>
      </c>
      <c r="J1952" s="56">
        <v>0.068</v>
      </c>
      <c r="K1952" s="74" t="str">
        <f t="shared" si="3"/>
        <v/>
      </c>
      <c r="L1952" s="75" t="str">
        <f t="shared" si="4"/>
        <v/>
      </c>
      <c r="M1952" s="75" t="str">
        <f t="shared" si="5"/>
        <v/>
      </c>
      <c r="N1952" s="75" t="str">
        <f t="shared" si="6"/>
        <v/>
      </c>
      <c r="O1952" s="74">
        <f t="shared" si="7"/>
        <v>0.015</v>
      </c>
      <c r="P1952" s="74">
        <f t="shared" si="8"/>
        <v>0.068</v>
      </c>
    </row>
    <row r="1953">
      <c r="A1953" s="33" t="s">
        <v>211</v>
      </c>
      <c r="B1953" s="68" t="s">
        <v>214</v>
      </c>
      <c r="C1953" s="35" t="s">
        <v>49</v>
      </c>
      <c r="D1953" s="73" t="str">
        <f t="shared" si="2"/>
        <v>Oceania/Fiji-Oceania/2001</v>
      </c>
      <c r="E1953" s="59"/>
      <c r="F1953" s="69"/>
      <c r="G1953" s="69"/>
      <c r="H1953" s="69"/>
      <c r="I1953" s="56">
        <v>0.019</v>
      </c>
      <c r="J1953" s="56">
        <v>0.099</v>
      </c>
      <c r="K1953" s="74" t="str">
        <f t="shared" si="3"/>
        <v/>
      </c>
      <c r="L1953" s="75" t="str">
        <f t="shared" si="4"/>
        <v/>
      </c>
      <c r="M1953" s="75" t="str">
        <f t="shared" si="5"/>
        <v/>
      </c>
      <c r="N1953" s="75" t="str">
        <f t="shared" si="6"/>
        <v/>
      </c>
      <c r="O1953" s="74">
        <f t="shared" si="7"/>
        <v>0.019</v>
      </c>
      <c r="P1953" s="74">
        <f t="shared" si="8"/>
        <v>0.099</v>
      </c>
    </row>
    <row r="1954">
      <c r="A1954" s="33" t="s">
        <v>211</v>
      </c>
      <c r="B1954" s="68" t="s">
        <v>214</v>
      </c>
      <c r="C1954" s="35" t="s">
        <v>50</v>
      </c>
      <c r="D1954" s="73" t="str">
        <f t="shared" si="2"/>
        <v>Oceania/Fiji-Oceania/2002</v>
      </c>
      <c r="E1954" s="59"/>
      <c r="F1954" s="69"/>
      <c r="G1954" s="69"/>
      <c r="H1954" s="69"/>
      <c r="I1954" s="56">
        <v>0.062</v>
      </c>
      <c r="J1954" s="56">
        <v>0.11</v>
      </c>
      <c r="K1954" s="74" t="str">
        <f t="shared" si="3"/>
        <v/>
      </c>
      <c r="L1954" s="75" t="str">
        <f t="shared" si="4"/>
        <v/>
      </c>
      <c r="M1954" s="75" t="str">
        <f t="shared" si="5"/>
        <v/>
      </c>
      <c r="N1954" s="75" t="str">
        <f t="shared" si="6"/>
        <v/>
      </c>
      <c r="O1954" s="74">
        <f t="shared" si="7"/>
        <v>0.062</v>
      </c>
      <c r="P1954" s="74">
        <f t="shared" si="8"/>
        <v>0.11</v>
      </c>
    </row>
    <row r="1955">
      <c r="A1955" s="33" t="s">
        <v>211</v>
      </c>
      <c r="B1955" s="68" t="s">
        <v>214</v>
      </c>
      <c r="C1955" s="35" t="s">
        <v>51</v>
      </c>
      <c r="D1955" s="73" t="str">
        <f t="shared" si="2"/>
        <v>Oceania/Fiji-Oceania/2003</v>
      </c>
      <c r="E1955" s="59"/>
      <c r="F1955" s="72">
        <v>45.0</v>
      </c>
      <c r="G1955" s="69"/>
      <c r="H1955" s="69"/>
      <c r="I1955" s="56">
        <v>0.067</v>
      </c>
      <c r="J1955" s="56">
        <v>0.134</v>
      </c>
      <c r="K1955" s="74" t="str">
        <f t="shared" si="3"/>
        <v/>
      </c>
      <c r="L1955" s="75">
        <f t="shared" si="4"/>
        <v>45</v>
      </c>
      <c r="M1955" s="75" t="str">
        <f t="shared" si="5"/>
        <v/>
      </c>
      <c r="N1955" s="75" t="str">
        <f t="shared" si="6"/>
        <v/>
      </c>
      <c r="O1955" s="74">
        <f t="shared" si="7"/>
        <v>0.067</v>
      </c>
      <c r="P1955" s="74">
        <f t="shared" si="8"/>
        <v>0.134</v>
      </c>
    </row>
    <row r="1956">
      <c r="A1956" s="33" t="s">
        <v>211</v>
      </c>
      <c r="B1956" s="68" t="s">
        <v>214</v>
      </c>
      <c r="C1956" s="35" t="s">
        <v>52</v>
      </c>
      <c r="D1956" s="73" t="str">
        <f t="shared" si="2"/>
        <v>Oceania/Fiji-Oceania/2004</v>
      </c>
      <c r="E1956" s="59"/>
      <c r="F1956" s="72">
        <v>45.0</v>
      </c>
      <c r="G1956" s="69"/>
      <c r="H1956" s="69"/>
      <c r="I1956" s="56">
        <v>0.074</v>
      </c>
      <c r="J1956" s="56">
        <v>0.174</v>
      </c>
      <c r="K1956" s="74" t="str">
        <f t="shared" si="3"/>
        <v/>
      </c>
      <c r="L1956" s="75">
        <f t="shared" si="4"/>
        <v>45</v>
      </c>
      <c r="M1956" s="75" t="str">
        <f t="shared" si="5"/>
        <v/>
      </c>
      <c r="N1956" s="75" t="str">
        <f t="shared" si="6"/>
        <v/>
      </c>
      <c r="O1956" s="74">
        <f t="shared" si="7"/>
        <v>0.074</v>
      </c>
      <c r="P1956" s="74">
        <f t="shared" si="8"/>
        <v>0.174</v>
      </c>
    </row>
    <row r="1957">
      <c r="A1957" s="33" t="s">
        <v>211</v>
      </c>
      <c r="B1957" s="68" t="s">
        <v>214</v>
      </c>
      <c r="C1957" s="35" t="s">
        <v>53</v>
      </c>
      <c r="D1957" s="73" t="str">
        <f t="shared" si="2"/>
        <v>Oceania/Fiji-Oceania/2005</v>
      </c>
      <c r="E1957" s="56">
        <v>0.415</v>
      </c>
      <c r="F1957" s="72">
        <v>46.0</v>
      </c>
      <c r="G1957" s="69"/>
      <c r="H1957" s="72">
        <v>140.0</v>
      </c>
      <c r="I1957" s="56">
        <v>0.085</v>
      </c>
      <c r="J1957" s="56">
        <v>0.249</v>
      </c>
      <c r="K1957" s="74">
        <f t="shared" si="3"/>
        <v>0.415</v>
      </c>
      <c r="L1957" s="75">
        <f t="shared" si="4"/>
        <v>46</v>
      </c>
      <c r="M1957" s="75" t="str">
        <f t="shared" si="5"/>
        <v/>
      </c>
      <c r="N1957" s="75">
        <f t="shared" si="6"/>
        <v>140</v>
      </c>
      <c r="O1957" s="74">
        <f t="shared" si="7"/>
        <v>0.085</v>
      </c>
      <c r="P1957" s="74">
        <f t="shared" si="8"/>
        <v>0.249</v>
      </c>
    </row>
    <row r="1958">
      <c r="A1958" s="33" t="s">
        <v>211</v>
      </c>
      <c r="B1958" s="68" t="s">
        <v>214</v>
      </c>
      <c r="C1958" s="35" t="s">
        <v>54</v>
      </c>
      <c r="D1958" s="73" t="str">
        <f t="shared" si="2"/>
        <v>Oceania/Fiji-Oceania/2006</v>
      </c>
      <c r="E1958" s="56">
        <v>0.415</v>
      </c>
      <c r="F1958" s="72">
        <v>46.0</v>
      </c>
      <c r="G1958" s="69"/>
      <c r="H1958" s="72">
        <v>140.0</v>
      </c>
      <c r="I1958" s="56">
        <v>0.096</v>
      </c>
      <c r="J1958" s="56">
        <v>0.344</v>
      </c>
      <c r="K1958" s="74">
        <f t="shared" si="3"/>
        <v>0.415</v>
      </c>
      <c r="L1958" s="75">
        <f t="shared" si="4"/>
        <v>46</v>
      </c>
      <c r="M1958" s="75" t="str">
        <f t="shared" si="5"/>
        <v/>
      </c>
      <c r="N1958" s="75">
        <f t="shared" si="6"/>
        <v>140</v>
      </c>
      <c r="O1958" s="74">
        <f t="shared" si="7"/>
        <v>0.096</v>
      </c>
      <c r="P1958" s="74">
        <f t="shared" si="8"/>
        <v>0.344</v>
      </c>
    </row>
    <row r="1959">
      <c r="A1959" s="33" t="s">
        <v>211</v>
      </c>
      <c r="B1959" s="68" t="s">
        <v>214</v>
      </c>
      <c r="C1959" s="35" t="s">
        <v>55</v>
      </c>
      <c r="D1959" s="73" t="str">
        <f t="shared" si="2"/>
        <v>Oceania/Fiji-Oceania/2007</v>
      </c>
      <c r="E1959" s="56">
        <v>0.415</v>
      </c>
      <c r="F1959" s="72">
        <v>46.0</v>
      </c>
      <c r="G1959" s="69"/>
      <c r="H1959" s="72">
        <v>140.0</v>
      </c>
      <c r="I1959" s="56">
        <v>0.109</v>
      </c>
      <c r="J1959" s="56">
        <v>0.634</v>
      </c>
      <c r="K1959" s="74">
        <f t="shared" si="3"/>
        <v>0.415</v>
      </c>
      <c r="L1959" s="75">
        <f t="shared" si="4"/>
        <v>46</v>
      </c>
      <c r="M1959" s="75" t="str">
        <f t="shared" si="5"/>
        <v/>
      </c>
      <c r="N1959" s="75">
        <f t="shared" si="6"/>
        <v>140</v>
      </c>
      <c r="O1959" s="74">
        <f t="shared" si="7"/>
        <v>0.109</v>
      </c>
      <c r="P1959" s="74">
        <f t="shared" si="8"/>
        <v>0.634</v>
      </c>
    </row>
    <row r="1960">
      <c r="A1960" s="33" t="s">
        <v>211</v>
      </c>
      <c r="B1960" s="68" t="s">
        <v>214</v>
      </c>
      <c r="C1960" s="35" t="s">
        <v>56</v>
      </c>
      <c r="D1960" s="73" t="str">
        <f t="shared" si="2"/>
        <v>Oceania/Fiji-Oceania/2008</v>
      </c>
      <c r="E1960" s="56">
        <v>0.415</v>
      </c>
      <c r="F1960" s="72">
        <v>46.0</v>
      </c>
      <c r="G1960" s="69"/>
      <c r="H1960" s="72">
        <v>140.0</v>
      </c>
      <c r="I1960" s="56">
        <v>0.13</v>
      </c>
      <c r="J1960" s="56">
        <v>0.711</v>
      </c>
      <c r="K1960" s="74">
        <f t="shared" si="3"/>
        <v>0.415</v>
      </c>
      <c r="L1960" s="75">
        <f t="shared" si="4"/>
        <v>46</v>
      </c>
      <c r="M1960" s="75" t="str">
        <f t="shared" si="5"/>
        <v/>
      </c>
      <c r="N1960" s="75">
        <f t="shared" si="6"/>
        <v>140</v>
      </c>
      <c r="O1960" s="74">
        <f t="shared" si="7"/>
        <v>0.13</v>
      </c>
      <c r="P1960" s="74">
        <f t="shared" si="8"/>
        <v>0.711</v>
      </c>
    </row>
    <row r="1961">
      <c r="A1961" s="33" t="s">
        <v>211</v>
      </c>
      <c r="B1961" s="68" t="s">
        <v>214</v>
      </c>
      <c r="C1961" s="35" t="s">
        <v>57</v>
      </c>
      <c r="D1961" s="73" t="str">
        <f t="shared" si="2"/>
        <v>Oceania/Fiji-Oceania/2009</v>
      </c>
      <c r="E1961" s="56">
        <v>0.412</v>
      </c>
      <c r="F1961" s="72">
        <v>46.0</v>
      </c>
      <c r="G1961" s="69"/>
      <c r="H1961" s="72">
        <v>150.0</v>
      </c>
      <c r="I1961" s="56">
        <v>0.17</v>
      </c>
      <c r="J1961" s="56">
        <v>0.751</v>
      </c>
      <c r="K1961" s="74">
        <f t="shared" si="3"/>
        <v>0.412</v>
      </c>
      <c r="L1961" s="75">
        <f t="shared" si="4"/>
        <v>46</v>
      </c>
      <c r="M1961" s="75" t="str">
        <f t="shared" si="5"/>
        <v/>
      </c>
      <c r="N1961" s="75">
        <f t="shared" si="6"/>
        <v>150</v>
      </c>
      <c r="O1961" s="74">
        <f t="shared" si="7"/>
        <v>0.17</v>
      </c>
      <c r="P1961" s="74">
        <f t="shared" si="8"/>
        <v>0.751</v>
      </c>
    </row>
    <row r="1962">
      <c r="A1962" s="33" t="s">
        <v>211</v>
      </c>
      <c r="B1962" s="68" t="s">
        <v>214</v>
      </c>
      <c r="C1962" s="35" t="s">
        <v>58</v>
      </c>
      <c r="D1962" s="73" t="str">
        <f t="shared" si="2"/>
        <v>Oceania/Fiji-Oceania/2010</v>
      </c>
      <c r="E1962" s="56">
        <v>0.393</v>
      </c>
      <c r="F1962" s="72">
        <v>46.0</v>
      </c>
      <c r="G1962" s="69"/>
      <c r="H1962" s="72">
        <v>163.0</v>
      </c>
      <c r="I1962" s="56">
        <v>0.2</v>
      </c>
      <c r="J1962" s="56">
        <v>0.811</v>
      </c>
      <c r="K1962" s="74">
        <f t="shared" si="3"/>
        <v>0.393</v>
      </c>
      <c r="L1962" s="75">
        <f t="shared" si="4"/>
        <v>46</v>
      </c>
      <c r="M1962" s="75" t="str">
        <f t="shared" si="5"/>
        <v/>
      </c>
      <c r="N1962" s="75">
        <f t="shared" si="6"/>
        <v>163</v>
      </c>
      <c r="O1962" s="74">
        <f t="shared" si="7"/>
        <v>0.2</v>
      </c>
      <c r="P1962" s="74">
        <f t="shared" si="8"/>
        <v>0.811</v>
      </c>
    </row>
    <row r="1963">
      <c r="A1963" s="33" t="s">
        <v>211</v>
      </c>
      <c r="B1963" s="68" t="s">
        <v>214</v>
      </c>
      <c r="C1963" s="35" t="s">
        <v>59</v>
      </c>
      <c r="D1963" s="73" t="str">
        <f t="shared" si="2"/>
        <v>Oceania/Fiji-Oceania/2011</v>
      </c>
      <c r="E1963" s="56">
        <v>0.383</v>
      </c>
      <c r="F1963" s="72">
        <v>45.0</v>
      </c>
      <c r="G1963" s="69"/>
      <c r="H1963" s="72">
        <v>163.0</v>
      </c>
      <c r="I1963" s="56">
        <v>0.28</v>
      </c>
      <c r="J1963" s="56">
        <v>0.838</v>
      </c>
      <c r="K1963" s="74">
        <f t="shared" si="3"/>
        <v>0.383</v>
      </c>
      <c r="L1963" s="75">
        <f t="shared" si="4"/>
        <v>45</v>
      </c>
      <c r="M1963" s="75" t="str">
        <f t="shared" si="5"/>
        <v/>
      </c>
      <c r="N1963" s="75">
        <f t="shared" si="6"/>
        <v>163</v>
      </c>
      <c r="O1963" s="74">
        <f t="shared" si="7"/>
        <v>0.28</v>
      </c>
      <c r="P1963" s="74">
        <f t="shared" si="8"/>
        <v>0.838</v>
      </c>
    </row>
    <row r="1964">
      <c r="A1964" s="33" t="s">
        <v>211</v>
      </c>
      <c r="B1964" s="68" t="s">
        <v>214</v>
      </c>
      <c r="C1964" s="35" t="s">
        <v>60</v>
      </c>
      <c r="D1964" s="73" t="str">
        <f t="shared" si="2"/>
        <v>Oceania/Fiji-Oceania/2012</v>
      </c>
      <c r="E1964" s="56">
        <v>0.376</v>
      </c>
      <c r="F1964" s="72">
        <v>59.0</v>
      </c>
      <c r="G1964" s="72">
        <v>58.0</v>
      </c>
      <c r="H1964" s="72">
        <v>163.0</v>
      </c>
      <c r="I1964" s="56">
        <v>0.337</v>
      </c>
      <c r="J1964" s="56">
        <v>0.982</v>
      </c>
      <c r="K1964" s="74">
        <f t="shared" si="3"/>
        <v>0.376</v>
      </c>
      <c r="L1964" s="75">
        <f t="shared" si="4"/>
        <v>59</v>
      </c>
      <c r="M1964" s="75">
        <f t="shared" si="5"/>
        <v>58</v>
      </c>
      <c r="N1964" s="75">
        <f t="shared" si="6"/>
        <v>163</v>
      </c>
      <c r="O1964" s="74">
        <f t="shared" si="7"/>
        <v>0.337</v>
      </c>
      <c r="P1964" s="74">
        <f t="shared" si="8"/>
        <v>0.982</v>
      </c>
    </row>
    <row r="1965">
      <c r="A1965" s="33" t="s">
        <v>211</v>
      </c>
      <c r="B1965" s="68" t="s">
        <v>215</v>
      </c>
      <c r="C1965" s="35" t="s">
        <v>48</v>
      </c>
      <c r="D1965" s="73" t="str">
        <f t="shared" si="2"/>
        <v>Oceania/French Polynesia-Oceania/2000</v>
      </c>
      <c r="E1965" s="59"/>
      <c r="F1965" s="69"/>
      <c r="G1965" s="69"/>
      <c r="H1965" s="69"/>
      <c r="I1965" s="56">
        <v>0.064</v>
      </c>
      <c r="J1965" s="56">
        <v>0.168</v>
      </c>
      <c r="K1965" s="74" t="str">
        <f t="shared" si="3"/>
        <v/>
      </c>
      <c r="L1965" s="75" t="str">
        <f t="shared" si="4"/>
        <v/>
      </c>
      <c r="M1965" s="75" t="str">
        <f t="shared" si="5"/>
        <v/>
      </c>
      <c r="N1965" s="75" t="str">
        <f t="shared" si="6"/>
        <v/>
      </c>
      <c r="O1965" s="74">
        <f t="shared" si="7"/>
        <v>0.064</v>
      </c>
      <c r="P1965" s="74">
        <f t="shared" si="8"/>
        <v>0.168</v>
      </c>
    </row>
    <row r="1966">
      <c r="A1966" s="33" t="s">
        <v>211</v>
      </c>
      <c r="B1966" s="68" t="s">
        <v>215</v>
      </c>
      <c r="C1966" s="35" t="s">
        <v>49</v>
      </c>
      <c r="D1966" s="73" t="str">
        <f t="shared" si="2"/>
        <v>Oceania/French Polynesia-Oceania/2001</v>
      </c>
      <c r="E1966" s="59"/>
      <c r="F1966" s="69"/>
      <c r="G1966" s="69"/>
      <c r="H1966" s="69"/>
      <c r="I1966" s="56">
        <v>0.063</v>
      </c>
      <c r="J1966" s="56">
        <v>0.279</v>
      </c>
      <c r="K1966" s="74" t="str">
        <f t="shared" si="3"/>
        <v/>
      </c>
      <c r="L1966" s="75" t="str">
        <f t="shared" si="4"/>
        <v/>
      </c>
      <c r="M1966" s="75" t="str">
        <f t="shared" si="5"/>
        <v/>
      </c>
      <c r="N1966" s="75" t="str">
        <f t="shared" si="6"/>
        <v/>
      </c>
      <c r="O1966" s="74">
        <f t="shared" si="7"/>
        <v>0.063</v>
      </c>
      <c r="P1966" s="74">
        <f t="shared" si="8"/>
        <v>0.279</v>
      </c>
    </row>
    <row r="1967">
      <c r="A1967" s="33" t="s">
        <v>211</v>
      </c>
      <c r="B1967" s="68" t="s">
        <v>215</v>
      </c>
      <c r="C1967" s="35" t="s">
        <v>50</v>
      </c>
      <c r="D1967" s="73" t="str">
        <f t="shared" si="2"/>
        <v>Oceania/French Polynesia-Oceania/2002</v>
      </c>
      <c r="E1967" s="59"/>
      <c r="F1967" s="69"/>
      <c r="G1967" s="69"/>
      <c r="H1967" s="69"/>
      <c r="I1967" s="56">
        <v>0.082</v>
      </c>
      <c r="J1967" s="56">
        <v>0.213</v>
      </c>
      <c r="K1967" s="74" t="str">
        <f t="shared" si="3"/>
        <v/>
      </c>
      <c r="L1967" s="75" t="str">
        <f t="shared" si="4"/>
        <v/>
      </c>
      <c r="M1967" s="75" t="str">
        <f t="shared" si="5"/>
        <v/>
      </c>
      <c r="N1967" s="75" t="str">
        <f t="shared" si="6"/>
        <v/>
      </c>
      <c r="O1967" s="74">
        <f t="shared" si="7"/>
        <v>0.082</v>
      </c>
      <c r="P1967" s="74">
        <f t="shared" si="8"/>
        <v>0.213</v>
      </c>
    </row>
    <row r="1968">
      <c r="A1968" s="33" t="s">
        <v>211</v>
      </c>
      <c r="B1968" s="68" t="s">
        <v>215</v>
      </c>
      <c r="C1968" s="35" t="s">
        <v>51</v>
      </c>
      <c r="D1968" s="73" t="str">
        <f t="shared" si="2"/>
        <v>Oceania/French Polynesia-Oceania/2003</v>
      </c>
      <c r="E1968" s="59"/>
      <c r="F1968" s="69"/>
      <c r="G1968" s="69"/>
      <c r="H1968" s="69"/>
      <c r="I1968" s="56">
        <v>0.141</v>
      </c>
      <c r="J1968" s="56">
        <v>0.242</v>
      </c>
      <c r="K1968" s="74" t="str">
        <f t="shared" si="3"/>
        <v/>
      </c>
      <c r="L1968" s="75" t="str">
        <f t="shared" si="4"/>
        <v/>
      </c>
      <c r="M1968" s="75" t="str">
        <f t="shared" si="5"/>
        <v/>
      </c>
      <c r="N1968" s="75" t="str">
        <f t="shared" si="6"/>
        <v/>
      </c>
      <c r="O1968" s="74">
        <f t="shared" si="7"/>
        <v>0.141</v>
      </c>
      <c r="P1968" s="74">
        <f t="shared" si="8"/>
        <v>0.242</v>
      </c>
    </row>
    <row r="1969">
      <c r="A1969" s="33" t="s">
        <v>211</v>
      </c>
      <c r="B1969" s="68" t="s">
        <v>215</v>
      </c>
      <c r="C1969" s="35" t="s">
        <v>52</v>
      </c>
      <c r="D1969" s="73" t="str">
        <f t="shared" si="2"/>
        <v>Oceania/French Polynesia-Oceania/2004</v>
      </c>
      <c r="E1969" s="59"/>
      <c r="F1969" s="69"/>
      <c r="G1969" s="69"/>
      <c r="H1969" s="69"/>
      <c r="I1969" s="56">
        <v>0.179</v>
      </c>
      <c r="J1969" s="56">
        <v>0.381</v>
      </c>
      <c r="K1969" s="74" t="str">
        <f t="shared" si="3"/>
        <v/>
      </c>
      <c r="L1969" s="75" t="str">
        <f t="shared" si="4"/>
        <v/>
      </c>
      <c r="M1969" s="75" t="str">
        <f t="shared" si="5"/>
        <v/>
      </c>
      <c r="N1969" s="75" t="str">
        <f t="shared" si="6"/>
        <v/>
      </c>
      <c r="O1969" s="74">
        <f t="shared" si="7"/>
        <v>0.179</v>
      </c>
      <c r="P1969" s="74">
        <f t="shared" si="8"/>
        <v>0.381</v>
      </c>
    </row>
    <row r="1970">
      <c r="A1970" s="33" t="s">
        <v>211</v>
      </c>
      <c r="B1970" s="68" t="s">
        <v>215</v>
      </c>
      <c r="C1970" s="35" t="s">
        <v>53</v>
      </c>
      <c r="D1970" s="73" t="str">
        <f t="shared" si="2"/>
        <v>Oceania/French Polynesia-Oceania/2005</v>
      </c>
      <c r="E1970" s="59"/>
      <c r="F1970" s="69"/>
      <c r="G1970" s="69"/>
      <c r="H1970" s="69"/>
      <c r="I1970" s="56">
        <v>0.215</v>
      </c>
      <c r="J1970" s="56">
        <v>0.471</v>
      </c>
      <c r="K1970" s="74" t="str">
        <f t="shared" si="3"/>
        <v/>
      </c>
      <c r="L1970" s="75" t="str">
        <f t="shared" si="4"/>
        <v/>
      </c>
      <c r="M1970" s="75" t="str">
        <f t="shared" si="5"/>
        <v/>
      </c>
      <c r="N1970" s="75" t="str">
        <f t="shared" si="6"/>
        <v/>
      </c>
      <c r="O1970" s="74">
        <f t="shared" si="7"/>
        <v>0.215</v>
      </c>
      <c r="P1970" s="74">
        <f t="shared" si="8"/>
        <v>0.471</v>
      </c>
    </row>
    <row r="1971">
      <c r="A1971" s="33" t="s">
        <v>211</v>
      </c>
      <c r="B1971" s="68" t="s">
        <v>215</v>
      </c>
      <c r="C1971" s="35" t="s">
        <v>54</v>
      </c>
      <c r="D1971" s="73" t="str">
        <f t="shared" si="2"/>
        <v>Oceania/French Polynesia-Oceania/2006</v>
      </c>
      <c r="E1971" s="59"/>
      <c r="F1971" s="69"/>
      <c r="G1971" s="69"/>
      <c r="H1971" s="69"/>
      <c r="I1971" s="56">
        <v>0.251</v>
      </c>
      <c r="J1971" s="56">
        <v>0.59</v>
      </c>
      <c r="K1971" s="74" t="str">
        <f t="shared" si="3"/>
        <v/>
      </c>
      <c r="L1971" s="75" t="str">
        <f t="shared" si="4"/>
        <v/>
      </c>
      <c r="M1971" s="75" t="str">
        <f t="shared" si="5"/>
        <v/>
      </c>
      <c r="N1971" s="75" t="str">
        <f t="shared" si="6"/>
        <v/>
      </c>
      <c r="O1971" s="74">
        <f t="shared" si="7"/>
        <v>0.251</v>
      </c>
      <c r="P1971" s="74">
        <f t="shared" si="8"/>
        <v>0.59</v>
      </c>
    </row>
    <row r="1972">
      <c r="A1972" s="33" t="s">
        <v>211</v>
      </c>
      <c r="B1972" s="68" t="s">
        <v>215</v>
      </c>
      <c r="C1972" s="35" t="s">
        <v>55</v>
      </c>
      <c r="D1972" s="73" t="str">
        <f t="shared" si="2"/>
        <v>Oceania/French Polynesia-Oceania/2007</v>
      </c>
      <c r="E1972" s="59"/>
      <c r="F1972" s="69"/>
      <c r="G1972" s="69"/>
      <c r="H1972" s="69"/>
      <c r="I1972" s="56">
        <v>0.286</v>
      </c>
      <c r="J1972" s="56">
        <v>0.672</v>
      </c>
      <c r="K1972" s="74" t="str">
        <f t="shared" si="3"/>
        <v/>
      </c>
      <c r="L1972" s="75" t="str">
        <f t="shared" si="4"/>
        <v/>
      </c>
      <c r="M1972" s="75" t="str">
        <f t="shared" si="5"/>
        <v/>
      </c>
      <c r="N1972" s="75" t="str">
        <f t="shared" si="6"/>
        <v/>
      </c>
      <c r="O1972" s="74">
        <f t="shared" si="7"/>
        <v>0.286</v>
      </c>
      <c r="P1972" s="74">
        <f t="shared" si="8"/>
        <v>0.672</v>
      </c>
    </row>
    <row r="1973">
      <c r="A1973" s="33" t="s">
        <v>211</v>
      </c>
      <c r="B1973" s="68" t="s">
        <v>215</v>
      </c>
      <c r="C1973" s="35" t="s">
        <v>56</v>
      </c>
      <c r="D1973" s="73" t="str">
        <f t="shared" si="2"/>
        <v>Oceania/French Polynesia-Oceania/2008</v>
      </c>
      <c r="E1973" s="59"/>
      <c r="F1973" s="69"/>
      <c r="G1973" s="69"/>
      <c r="H1973" s="69"/>
      <c r="I1973" s="56">
        <v>0.339</v>
      </c>
      <c r="J1973" s="56">
        <v>0.712</v>
      </c>
      <c r="K1973" s="74" t="str">
        <f t="shared" si="3"/>
        <v/>
      </c>
      <c r="L1973" s="75" t="str">
        <f t="shared" si="4"/>
        <v/>
      </c>
      <c r="M1973" s="75" t="str">
        <f t="shared" si="5"/>
        <v/>
      </c>
      <c r="N1973" s="75" t="str">
        <f t="shared" si="6"/>
        <v/>
      </c>
      <c r="O1973" s="74">
        <f t="shared" si="7"/>
        <v>0.339</v>
      </c>
      <c r="P1973" s="74">
        <f t="shared" si="8"/>
        <v>0.712</v>
      </c>
    </row>
    <row r="1974">
      <c r="A1974" s="33" t="s">
        <v>211</v>
      </c>
      <c r="B1974" s="68" t="s">
        <v>215</v>
      </c>
      <c r="C1974" s="35" t="s">
        <v>57</v>
      </c>
      <c r="D1974" s="73" t="str">
        <f t="shared" si="2"/>
        <v>Oceania/French Polynesia-Oceania/2009</v>
      </c>
      <c r="E1974" s="59"/>
      <c r="F1974" s="69"/>
      <c r="G1974" s="69"/>
      <c r="H1974" s="69"/>
      <c r="I1974" s="56">
        <v>0.446</v>
      </c>
      <c r="J1974" s="56">
        <v>0.785</v>
      </c>
      <c r="K1974" s="74" t="str">
        <f t="shared" si="3"/>
        <v/>
      </c>
      <c r="L1974" s="75" t="str">
        <f t="shared" si="4"/>
        <v/>
      </c>
      <c r="M1974" s="75" t="str">
        <f t="shared" si="5"/>
        <v/>
      </c>
      <c r="N1974" s="75" t="str">
        <f t="shared" si="6"/>
        <v/>
      </c>
      <c r="O1974" s="74">
        <f t="shared" si="7"/>
        <v>0.446</v>
      </c>
      <c r="P1974" s="74">
        <f t="shared" si="8"/>
        <v>0.785</v>
      </c>
    </row>
    <row r="1975">
      <c r="A1975" s="33" t="s">
        <v>211</v>
      </c>
      <c r="B1975" s="68" t="s">
        <v>215</v>
      </c>
      <c r="C1975" s="35" t="s">
        <v>58</v>
      </c>
      <c r="D1975" s="73" t="str">
        <f t="shared" si="2"/>
        <v>Oceania/French Polynesia-Oceania/2010</v>
      </c>
      <c r="E1975" s="59"/>
      <c r="F1975" s="69"/>
      <c r="G1975" s="69"/>
      <c r="H1975" s="69"/>
      <c r="I1975" s="56">
        <v>0.49</v>
      </c>
      <c r="J1975" s="56">
        <v>0.805</v>
      </c>
      <c r="K1975" s="74" t="str">
        <f t="shared" si="3"/>
        <v/>
      </c>
      <c r="L1975" s="75" t="str">
        <f t="shared" si="4"/>
        <v/>
      </c>
      <c r="M1975" s="75" t="str">
        <f t="shared" si="5"/>
        <v/>
      </c>
      <c r="N1975" s="75" t="str">
        <f t="shared" si="6"/>
        <v/>
      </c>
      <c r="O1975" s="74">
        <f t="shared" si="7"/>
        <v>0.49</v>
      </c>
      <c r="P1975" s="74">
        <f t="shared" si="8"/>
        <v>0.805</v>
      </c>
    </row>
    <row r="1976">
      <c r="A1976" s="33" t="s">
        <v>211</v>
      </c>
      <c r="B1976" s="68" t="s">
        <v>215</v>
      </c>
      <c r="C1976" s="35" t="s">
        <v>59</v>
      </c>
      <c r="D1976" s="73" t="str">
        <f t="shared" si="2"/>
        <v>Oceania/French Polynesia-Oceania/2011</v>
      </c>
      <c r="E1976" s="59"/>
      <c r="F1976" s="69"/>
      <c r="G1976" s="69"/>
      <c r="H1976" s="69"/>
      <c r="I1976" s="56">
        <v>0.49</v>
      </c>
      <c r="J1976" s="56">
        <v>0.823</v>
      </c>
      <c r="K1976" s="74" t="str">
        <f t="shared" si="3"/>
        <v/>
      </c>
      <c r="L1976" s="75" t="str">
        <f t="shared" si="4"/>
        <v/>
      </c>
      <c r="M1976" s="75" t="str">
        <f t="shared" si="5"/>
        <v/>
      </c>
      <c r="N1976" s="75" t="str">
        <f t="shared" si="6"/>
        <v/>
      </c>
      <c r="O1976" s="74">
        <f t="shared" si="7"/>
        <v>0.49</v>
      </c>
      <c r="P1976" s="74">
        <f t="shared" si="8"/>
        <v>0.823</v>
      </c>
    </row>
    <row r="1977">
      <c r="A1977" s="33" t="s">
        <v>211</v>
      </c>
      <c r="B1977" s="68" t="s">
        <v>215</v>
      </c>
      <c r="C1977" s="35" t="s">
        <v>60</v>
      </c>
      <c r="D1977" s="73" t="str">
        <f t="shared" si="2"/>
        <v>Oceania/French Polynesia-Oceania/2012</v>
      </c>
      <c r="E1977" s="59"/>
      <c r="F1977" s="69"/>
      <c r="G1977" s="69"/>
      <c r="H1977" s="69"/>
      <c r="I1977" s="56">
        <v>0.529</v>
      </c>
      <c r="J1977" s="56">
        <v>0.825</v>
      </c>
      <c r="K1977" s="74" t="str">
        <f t="shared" si="3"/>
        <v/>
      </c>
      <c r="L1977" s="75" t="str">
        <f t="shared" si="4"/>
        <v/>
      </c>
      <c r="M1977" s="75" t="str">
        <f t="shared" si="5"/>
        <v/>
      </c>
      <c r="N1977" s="75" t="str">
        <f t="shared" si="6"/>
        <v/>
      </c>
      <c r="O1977" s="74">
        <f t="shared" si="7"/>
        <v>0.529</v>
      </c>
      <c r="P1977" s="74">
        <f t="shared" si="8"/>
        <v>0.825</v>
      </c>
    </row>
    <row r="1978">
      <c r="A1978" s="33" t="s">
        <v>211</v>
      </c>
      <c r="B1978" s="68" t="s">
        <v>216</v>
      </c>
      <c r="C1978" s="35" t="s">
        <v>48</v>
      </c>
      <c r="D1978" s="73" t="str">
        <f t="shared" si="2"/>
        <v>Oceania/Guam-Oceania/2000</v>
      </c>
      <c r="E1978" s="59"/>
      <c r="F1978" s="69"/>
      <c r="G1978" s="69"/>
      <c r="H1978" s="69"/>
      <c r="I1978" s="56">
        <v>0.161</v>
      </c>
      <c r="J1978" s="56">
        <v>0.175</v>
      </c>
      <c r="K1978" s="74" t="str">
        <f t="shared" si="3"/>
        <v/>
      </c>
      <c r="L1978" s="75" t="str">
        <f t="shared" si="4"/>
        <v/>
      </c>
      <c r="M1978" s="75" t="str">
        <f t="shared" si="5"/>
        <v/>
      </c>
      <c r="N1978" s="75" t="str">
        <f t="shared" si="6"/>
        <v/>
      </c>
      <c r="O1978" s="74">
        <f t="shared" si="7"/>
        <v>0.161</v>
      </c>
      <c r="P1978" s="74">
        <f t="shared" si="8"/>
        <v>0.175</v>
      </c>
    </row>
    <row r="1979">
      <c r="A1979" s="33" t="s">
        <v>211</v>
      </c>
      <c r="B1979" s="68" t="s">
        <v>216</v>
      </c>
      <c r="C1979" s="35" t="s">
        <v>49</v>
      </c>
      <c r="D1979" s="73" t="str">
        <f t="shared" si="2"/>
        <v>Oceania/Guam-Oceania/2001</v>
      </c>
      <c r="E1979" s="59"/>
      <c r="F1979" s="69"/>
      <c r="G1979" s="69"/>
      <c r="H1979" s="69"/>
      <c r="I1979" s="56">
        <v>0.254</v>
      </c>
      <c r="J1979" s="56">
        <v>0.208</v>
      </c>
      <c r="K1979" s="74" t="str">
        <f t="shared" si="3"/>
        <v/>
      </c>
      <c r="L1979" s="75" t="str">
        <f t="shared" si="4"/>
        <v/>
      </c>
      <c r="M1979" s="75" t="str">
        <f t="shared" si="5"/>
        <v/>
      </c>
      <c r="N1979" s="75" t="str">
        <f t="shared" si="6"/>
        <v/>
      </c>
      <c r="O1979" s="74">
        <f t="shared" si="7"/>
        <v>0.254</v>
      </c>
      <c r="P1979" s="74">
        <f t="shared" si="8"/>
        <v>0.208</v>
      </c>
    </row>
    <row r="1980">
      <c r="A1980" s="33" t="s">
        <v>211</v>
      </c>
      <c r="B1980" s="68" t="s">
        <v>216</v>
      </c>
      <c r="C1980" s="35" t="s">
        <v>50</v>
      </c>
      <c r="D1980" s="73" t="str">
        <f t="shared" si="2"/>
        <v>Oceania/Guam-Oceania/2002</v>
      </c>
      <c r="E1980" s="59"/>
      <c r="F1980" s="69"/>
      <c r="G1980" s="69"/>
      <c r="H1980" s="69"/>
      <c r="I1980" s="56">
        <v>0.312</v>
      </c>
      <c r="J1980" s="56">
        <v>0.448</v>
      </c>
      <c r="K1980" s="74" t="str">
        <f t="shared" si="3"/>
        <v/>
      </c>
      <c r="L1980" s="75" t="str">
        <f t="shared" si="4"/>
        <v/>
      </c>
      <c r="M1980" s="75" t="str">
        <f t="shared" si="5"/>
        <v/>
      </c>
      <c r="N1980" s="75" t="str">
        <f t="shared" si="6"/>
        <v/>
      </c>
      <c r="O1980" s="74">
        <f t="shared" si="7"/>
        <v>0.312</v>
      </c>
      <c r="P1980" s="74">
        <f t="shared" si="8"/>
        <v>0.448</v>
      </c>
    </row>
    <row r="1981">
      <c r="A1981" s="33" t="s">
        <v>211</v>
      </c>
      <c r="B1981" s="68" t="s">
        <v>216</v>
      </c>
      <c r="C1981" s="35" t="s">
        <v>51</v>
      </c>
      <c r="D1981" s="73" t="str">
        <f t="shared" si="2"/>
        <v>Oceania/Guam-Oceania/2003</v>
      </c>
      <c r="E1981" s="59"/>
      <c r="F1981" s="69"/>
      <c r="G1981" s="69"/>
      <c r="H1981" s="69"/>
      <c r="I1981" s="56">
        <v>0.337</v>
      </c>
      <c r="J1981" s="56">
        <v>0.506</v>
      </c>
      <c r="K1981" s="74" t="str">
        <f t="shared" si="3"/>
        <v/>
      </c>
      <c r="L1981" s="75" t="str">
        <f t="shared" si="4"/>
        <v/>
      </c>
      <c r="M1981" s="75" t="str">
        <f t="shared" si="5"/>
        <v/>
      </c>
      <c r="N1981" s="75" t="str">
        <f t="shared" si="6"/>
        <v/>
      </c>
      <c r="O1981" s="74">
        <f t="shared" si="7"/>
        <v>0.337</v>
      </c>
      <c r="P1981" s="74">
        <f t="shared" si="8"/>
        <v>0.506</v>
      </c>
    </row>
    <row r="1982">
      <c r="A1982" s="33" t="s">
        <v>211</v>
      </c>
      <c r="B1982" s="68" t="s">
        <v>216</v>
      </c>
      <c r="C1982" s="35" t="s">
        <v>52</v>
      </c>
      <c r="D1982" s="73" t="str">
        <f t="shared" si="2"/>
        <v>Oceania/Guam-Oceania/2004</v>
      </c>
      <c r="E1982" s="59"/>
      <c r="F1982" s="69"/>
      <c r="G1982" s="69"/>
      <c r="H1982" s="69"/>
      <c r="I1982" s="56">
        <v>0.362</v>
      </c>
      <c r="J1982" s="56">
        <v>0.619</v>
      </c>
      <c r="K1982" s="74" t="str">
        <f t="shared" si="3"/>
        <v/>
      </c>
      <c r="L1982" s="75" t="str">
        <f t="shared" si="4"/>
        <v/>
      </c>
      <c r="M1982" s="75" t="str">
        <f t="shared" si="5"/>
        <v/>
      </c>
      <c r="N1982" s="75" t="str">
        <f t="shared" si="6"/>
        <v/>
      </c>
      <c r="O1982" s="74">
        <f t="shared" si="7"/>
        <v>0.362</v>
      </c>
      <c r="P1982" s="74">
        <f t="shared" si="8"/>
        <v>0.619</v>
      </c>
    </row>
    <row r="1983">
      <c r="A1983" s="33" t="s">
        <v>211</v>
      </c>
      <c r="B1983" s="68" t="s">
        <v>216</v>
      </c>
      <c r="C1983" s="35" t="s">
        <v>53</v>
      </c>
      <c r="D1983" s="73" t="str">
        <f t="shared" si="2"/>
        <v>Oceania/Guam-Oceania/2005</v>
      </c>
      <c r="E1983" s="59"/>
      <c r="F1983" s="69"/>
      <c r="G1983" s="69"/>
      <c r="H1983" s="69"/>
      <c r="I1983" s="56">
        <v>0.386</v>
      </c>
      <c r="J1983" s="59"/>
      <c r="K1983" s="74" t="str">
        <f t="shared" si="3"/>
        <v/>
      </c>
      <c r="L1983" s="75" t="str">
        <f t="shared" si="4"/>
        <v/>
      </c>
      <c r="M1983" s="75" t="str">
        <f t="shared" si="5"/>
        <v/>
      </c>
      <c r="N1983" s="75" t="str">
        <f t="shared" si="6"/>
        <v/>
      </c>
      <c r="O1983" s="74">
        <f t="shared" si="7"/>
        <v>0.386</v>
      </c>
      <c r="P1983" s="74">
        <f t="shared" si="8"/>
        <v>0.619</v>
      </c>
    </row>
    <row r="1984">
      <c r="A1984" s="33" t="s">
        <v>211</v>
      </c>
      <c r="B1984" s="68" t="s">
        <v>216</v>
      </c>
      <c r="C1984" s="35" t="s">
        <v>54</v>
      </c>
      <c r="D1984" s="73" t="str">
        <f t="shared" si="2"/>
        <v>Oceania/Guam-Oceania/2006</v>
      </c>
      <c r="E1984" s="59"/>
      <c r="F1984" s="69"/>
      <c r="G1984" s="69"/>
      <c r="H1984" s="69"/>
      <c r="I1984" s="56">
        <v>0.439</v>
      </c>
      <c r="J1984" s="59"/>
      <c r="K1984" s="74" t="str">
        <f t="shared" si="3"/>
        <v/>
      </c>
      <c r="L1984" s="75" t="str">
        <f t="shared" si="4"/>
        <v/>
      </c>
      <c r="M1984" s="75" t="str">
        <f t="shared" si="5"/>
        <v/>
      </c>
      <c r="N1984" s="75" t="str">
        <f t="shared" si="6"/>
        <v/>
      </c>
      <c r="O1984" s="74">
        <f t="shared" si="7"/>
        <v>0.439</v>
      </c>
      <c r="P1984" s="74">
        <f t="shared" si="8"/>
        <v>0.619</v>
      </c>
    </row>
    <row r="1985">
      <c r="A1985" s="33" t="s">
        <v>211</v>
      </c>
      <c r="B1985" s="68" t="s">
        <v>216</v>
      </c>
      <c r="C1985" s="35" t="s">
        <v>55</v>
      </c>
      <c r="D1985" s="73" t="str">
        <f t="shared" si="2"/>
        <v>Oceania/Guam-Oceania/2007</v>
      </c>
      <c r="E1985" s="59"/>
      <c r="F1985" s="69"/>
      <c r="G1985" s="69"/>
      <c r="H1985" s="69"/>
      <c r="I1985" s="56">
        <v>0.462</v>
      </c>
      <c r="J1985" s="59"/>
      <c r="K1985" s="74" t="str">
        <f t="shared" si="3"/>
        <v/>
      </c>
      <c r="L1985" s="75" t="str">
        <f t="shared" si="4"/>
        <v/>
      </c>
      <c r="M1985" s="75" t="str">
        <f t="shared" si="5"/>
        <v/>
      </c>
      <c r="N1985" s="75" t="str">
        <f t="shared" si="6"/>
        <v/>
      </c>
      <c r="O1985" s="74">
        <f t="shared" si="7"/>
        <v>0.462</v>
      </c>
      <c r="P1985" s="74">
        <f t="shared" si="8"/>
        <v>0.619</v>
      </c>
    </row>
    <row r="1986">
      <c r="A1986" s="33" t="s">
        <v>211</v>
      </c>
      <c r="B1986" s="68" t="s">
        <v>216</v>
      </c>
      <c r="C1986" s="35" t="s">
        <v>56</v>
      </c>
      <c r="D1986" s="73" t="str">
        <f t="shared" si="2"/>
        <v>Oceania/Guam-Oceania/2008</v>
      </c>
      <c r="E1986" s="59"/>
      <c r="F1986" s="69"/>
      <c r="G1986" s="69"/>
      <c r="H1986" s="69"/>
      <c r="I1986" s="56">
        <v>0.484</v>
      </c>
      <c r="J1986" s="59"/>
      <c r="K1986" s="74" t="str">
        <f t="shared" si="3"/>
        <v/>
      </c>
      <c r="L1986" s="75" t="str">
        <f t="shared" si="4"/>
        <v/>
      </c>
      <c r="M1986" s="75" t="str">
        <f t="shared" si="5"/>
        <v/>
      </c>
      <c r="N1986" s="75" t="str">
        <f t="shared" si="6"/>
        <v/>
      </c>
      <c r="O1986" s="74">
        <f t="shared" si="7"/>
        <v>0.484</v>
      </c>
      <c r="P1986" s="74">
        <f t="shared" si="8"/>
        <v>0.619</v>
      </c>
    </row>
    <row r="1987">
      <c r="A1987" s="33" t="s">
        <v>211</v>
      </c>
      <c r="B1987" s="68" t="s">
        <v>216</v>
      </c>
      <c r="C1987" s="35" t="s">
        <v>57</v>
      </c>
      <c r="D1987" s="73" t="str">
        <f t="shared" si="2"/>
        <v>Oceania/Guam-Oceania/2009</v>
      </c>
      <c r="E1987" s="59"/>
      <c r="F1987" s="69"/>
      <c r="G1987" s="69"/>
      <c r="H1987" s="69"/>
      <c r="I1987" s="56">
        <v>0.506</v>
      </c>
      <c r="J1987" s="59"/>
      <c r="K1987" s="74" t="str">
        <f t="shared" si="3"/>
        <v/>
      </c>
      <c r="L1987" s="75" t="str">
        <f t="shared" si="4"/>
        <v/>
      </c>
      <c r="M1987" s="75" t="str">
        <f t="shared" si="5"/>
        <v/>
      </c>
      <c r="N1987" s="75" t="str">
        <f t="shared" si="6"/>
        <v/>
      </c>
      <c r="O1987" s="74">
        <f t="shared" si="7"/>
        <v>0.506</v>
      </c>
      <c r="P1987" s="74">
        <f t="shared" si="8"/>
        <v>0.619</v>
      </c>
    </row>
    <row r="1988">
      <c r="A1988" s="33" t="s">
        <v>211</v>
      </c>
      <c r="B1988" s="68" t="s">
        <v>216</v>
      </c>
      <c r="C1988" s="35" t="s">
        <v>58</v>
      </c>
      <c r="D1988" s="73" t="str">
        <f t="shared" si="2"/>
        <v>Oceania/Guam-Oceania/2010</v>
      </c>
      <c r="E1988" s="59"/>
      <c r="F1988" s="69"/>
      <c r="G1988" s="69"/>
      <c r="H1988" s="69"/>
      <c r="I1988" s="56">
        <v>0.54</v>
      </c>
      <c r="J1988" s="59"/>
      <c r="K1988" s="74" t="str">
        <f t="shared" si="3"/>
        <v/>
      </c>
      <c r="L1988" s="75" t="str">
        <f t="shared" si="4"/>
        <v/>
      </c>
      <c r="M1988" s="75" t="str">
        <f t="shared" si="5"/>
        <v/>
      </c>
      <c r="N1988" s="75" t="str">
        <f t="shared" si="6"/>
        <v/>
      </c>
      <c r="O1988" s="74">
        <f t="shared" si="7"/>
        <v>0.54</v>
      </c>
      <c r="P1988" s="74">
        <f t="shared" si="8"/>
        <v>0.619</v>
      </c>
    </row>
    <row r="1989">
      <c r="A1989" s="33" t="s">
        <v>211</v>
      </c>
      <c r="B1989" s="68" t="s">
        <v>216</v>
      </c>
      <c r="C1989" s="35" t="s">
        <v>59</v>
      </c>
      <c r="D1989" s="73" t="str">
        <f t="shared" si="2"/>
        <v>Oceania/Guam-Oceania/2011</v>
      </c>
      <c r="E1989" s="59"/>
      <c r="F1989" s="69"/>
      <c r="G1989" s="69"/>
      <c r="H1989" s="69"/>
      <c r="I1989" s="56">
        <v>0.577</v>
      </c>
      <c r="J1989" s="59"/>
      <c r="K1989" s="74" t="str">
        <f t="shared" si="3"/>
        <v/>
      </c>
      <c r="L1989" s="75" t="str">
        <f t="shared" si="4"/>
        <v/>
      </c>
      <c r="M1989" s="75" t="str">
        <f t="shared" si="5"/>
        <v/>
      </c>
      <c r="N1989" s="75" t="str">
        <f t="shared" si="6"/>
        <v/>
      </c>
      <c r="O1989" s="74">
        <f t="shared" si="7"/>
        <v>0.577</v>
      </c>
      <c r="P1989" s="74">
        <f t="shared" si="8"/>
        <v>0.619</v>
      </c>
    </row>
    <row r="1990">
      <c r="A1990" s="33" t="s">
        <v>211</v>
      </c>
      <c r="B1990" s="68" t="s">
        <v>216</v>
      </c>
      <c r="C1990" s="35" t="s">
        <v>60</v>
      </c>
      <c r="D1990" s="73" t="str">
        <f t="shared" si="2"/>
        <v>Oceania/Guam-Oceania/2012</v>
      </c>
      <c r="E1990" s="59"/>
      <c r="F1990" s="69"/>
      <c r="G1990" s="69"/>
      <c r="H1990" s="69"/>
      <c r="I1990" s="56">
        <v>0.615</v>
      </c>
      <c r="J1990" s="59"/>
      <c r="K1990" s="74" t="str">
        <f t="shared" si="3"/>
        <v/>
      </c>
      <c r="L1990" s="75" t="str">
        <f t="shared" si="4"/>
        <v/>
      </c>
      <c r="M1990" s="75" t="str">
        <f t="shared" si="5"/>
        <v/>
      </c>
      <c r="N1990" s="75" t="str">
        <f t="shared" si="6"/>
        <v/>
      </c>
      <c r="O1990" s="74">
        <f t="shared" si="7"/>
        <v>0.615</v>
      </c>
      <c r="P1990" s="74">
        <f t="shared" si="8"/>
        <v>0.619</v>
      </c>
    </row>
    <row r="1991">
      <c r="A1991" s="33" t="s">
        <v>211</v>
      </c>
      <c r="B1991" s="68" t="s">
        <v>217</v>
      </c>
      <c r="C1991" s="35" t="s">
        <v>48</v>
      </c>
      <c r="D1991" s="73" t="str">
        <f t="shared" si="2"/>
        <v>Oceania/Kiribati-Oceania/2000</v>
      </c>
      <c r="E1991" s="59"/>
      <c r="F1991" s="69"/>
      <c r="G1991" s="69"/>
      <c r="H1991" s="69"/>
      <c r="I1991" s="56">
        <v>0.018</v>
      </c>
      <c r="J1991" s="56">
        <v>0.004</v>
      </c>
      <c r="K1991" s="74" t="str">
        <f t="shared" si="3"/>
        <v/>
      </c>
      <c r="L1991" s="75" t="str">
        <f t="shared" si="4"/>
        <v/>
      </c>
      <c r="M1991" s="75" t="str">
        <f t="shared" si="5"/>
        <v/>
      </c>
      <c r="N1991" s="75" t="str">
        <f t="shared" si="6"/>
        <v/>
      </c>
      <c r="O1991" s="74">
        <f t="shared" si="7"/>
        <v>0.018</v>
      </c>
      <c r="P1991" s="74">
        <f t="shared" si="8"/>
        <v>0.004</v>
      </c>
    </row>
    <row r="1992">
      <c r="A1992" s="33" t="s">
        <v>211</v>
      </c>
      <c r="B1992" s="68" t="s">
        <v>217</v>
      </c>
      <c r="C1992" s="35" t="s">
        <v>49</v>
      </c>
      <c r="D1992" s="73" t="str">
        <f t="shared" si="2"/>
        <v>Oceania/Kiribati-Oceania/2001</v>
      </c>
      <c r="E1992" s="59"/>
      <c r="F1992" s="69"/>
      <c r="G1992" s="69"/>
      <c r="H1992" s="69"/>
      <c r="I1992" s="56">
        <v>0.023</v>
      </c>
      <c r="J1992" s="56">
        <v>0.005</v>
      </c>
      <c r="K1992" s="74" t="str">
        <f t="shared" si="3"/>
        <v/>
      </c>
      <c r="L1992" s="75" t="str">
        <f t="shared" si="4"/>
        <v/>
      </c>
      <c r="M1992" s="75" t="str">
        <f t="shared" si="5"/>
        <v/>
      </c>
      <c r="N1992" s="75" t="str">
        <f t="shared" si="6"/>
        <v/>
      </c>
      <c r="O1992" s="74">
        <f t="shared" si="7"/>
        <v>0.023</v>
      </c>
      <c r="P1992" s="74">
        <f t="shared" si="8"/>
        <v>0.005</v>
      </c>
    </row>
    <row r="1993">
      <c r="A1993" s="33" t="s">
        <v>211</v>
      </c>
      <c r="B1993" s="68" t="s">
        <v>217</v>
      </c>
      <c r="C1993" s="35" t="s">
        <v>50</v>
      </c>
      <c r="D1993" s="73" t="str">
        <f t="shared" si="2"/>
        <v>Oceania/Kiribati-Oceania/2002</v>
      </c>
      <c r="E1993" s="59"/>
      <c r="F1993" s="69"/>
      <c r="G1993" s="69"/>
      <c r="H1993" s="69"/>
      <c r="I1993" s="56">
        <v>0.025</v>
      </c>
      <c r="J1993" s="56">
        <v>0.006</v>
      </c>
      <c r="K1993" s="74" t="str">
        <f t="shared" si="3"/>
        <v/>
      </c>
      <c r="L1993" s="75" t="str">
        <f t="shared" si="4"/>
        <v/>
      </c>
      <c r="M1993" s="75" t="str">
        <f t="shared" si="5"/>
        <v/>
      </c>
      <c r="N1993" s="75" t="str">
        <f t="shared" si="6"/>
        <v/>
      </c>
      <c r="O1993" s="74">
        <f t="shared" si="7"/>
        <v>0.025</v>
      </c>
      <c r="P1993" s="74">
        <f t="shared" si="8"/>
        <v>0.006</v>
      </c>
    </row>
    <row r="1994">
      <c r="A1994" s="33" t="s">
        <v>211</v>
      </c>
      <c r="B1994" s="68" t="s">
        <v>217</v>
      </c>
      <c r="C1994" s="35" t="s">
        <v>51</v>
      </c>
      <c r="D1994" s="73" t="str">
        <f t="shared" si="2"/>
        <v>Oceania/Kiribati-Oceania/2003</v>
      </c>
      <c r="E1994" s="59"/>
      <c r="F1994" s="72">
        <v>21.0</v>
      </c>
      <c r="G1994" s="69"/>
      <c r="H1994" s="69"/>
      <c r="I1994" s="56">
        <v>0.03</v>
      </c>
      <c r="J1994" s="56">
        <v>0.006</v>
      </c>
      <c r="K1994" s="74" t="str">
        <f t="shared" si="3"/>
        <v/>
      </c>
      <c r="L1994" s="75">
        <f t="shared" si="4"/>
        <v>21</v>
      </c>
      <c r="M1994" s="75" t="str">
        <f t="shared" si="5"/>
        <v/>
      </c>
      <c r="N1994" s="75" t="str">
        <f t="shared" si="6"/>
        <v/>
      </c>
      <c r="O1994" s="74">
        <f t="shared" si="7"/>
        <v>0.03</v>
      </c>
      <c r="P1994" s="74">
        <f t="shared" si="8"/>
        <v>0.006</v>
      </c>
    </row>
    <row r="1995">
      <c r="A1995" s="33" t="s">
        <v>211</v>
      </c>
      <c r="B1995" s="68" t="s">
        <v>217</v>
      </c>
      <c r="C1995" s="35" t="s">
        <v>52</v>
      </c>
      <c r="D1995" s="73" t="str">
        <f t="shared" si="2"/>
        <v>Oceania/Kiribati-Oceania/2004</v>
      </c>
      <c r="E1995" s="59"/>
      <c r="F1995" s="72">
        <v>21.0</v>
      </c>
      <c r="G1995" s="69"/>
      <c r="H1995" s="69"/>
      <c r="I1995" s="56">
        <v>0.035</v>
      </c>
      <c r="J1995" s="56">
        <v>0.007</v>
      </c>
      <c r="K1995" s="74" t="str">
        <f t="shared" si="3"/>
        <v/>
      </c>
      <c r="L1995" s="75">
        <f t="shared" si="4"/>
        <v>21</v>
      </c>
      <c r="M1995" s="75" t="str">
        <f t="shared" si="5"/>
        <v/>
      </c>
      <c r="N1995" s="75" t="str">
        <f t="shared" si="6"/>
        <v/>
      </c>
      <c r="O1995" s="74">
        <f t="shared" si="7"/>
        <v>0.035</v>
      </c>
      <c r="P1995" s="74">
        <f t="shared" si="8"/>
        <v>0.007</v>
      </c>
    </row>
    <row r="1996">
      <c r="A1996" s="33" t="s">
        <v>211</v>
      </c>
      <c r="B1996" s="68" t="s">
        <v>217</v>
      </c>
      <c r="C1996" s="35" t="s">
        <v>53</v>
      </c>
      <c r="D1996" s="73" t="str">
        <f t="shared" si="2"/>
        <v>Oceania/Kiribati-Oceania/2005</v>
      </c>
      <c r="E1996" s="56">
        <v>0.318</v>
      </c>
      <c r="F1996" s="72">
        <v>31.0</v>
      </c>
      <c r="G1996" s="69"/>
      <c r="H1996" s="72">
        <v>120.0</v>
      </c>
      <c r="I1996" s="56">
        <v>0.04</v>
      </c>
      <c r="J1996" s="56">
        <v>0.007</v>
      </c>
      <c r="K1996" s="74">
        <f t="shared" si="3"/>
        <v>0.318</v>
      </c>
      <c r="L1996" s="75">
        <f t="shared" si="4"/>
        <v>31</v>
      </c>
      <c r="M1996" s="75" t="str">
        <f t="shared" si="5"/>
        <v/>
      </c>
      <c r="N1996" s="75">
        <f t="shared" si="6"/>
        <v>120</v>
      </c>
      <c r="O1996" s="74">
        <f t="shared" si="7"/>
        <v>0.04</v>
      </c>
      <c r="P1996" s="74">
        <f t="shared" si="8"/>
        <v>0.007</v>
      </c>
    </row>
    <row r="1997">
      <c r="A1997" s="33" t="s">
        <v>211</v>
      </c>
      <c r="B1997" s="68" t="s">
        <v>217</v>
      </c>
      <c r="C1997" s="35" t="s">
        <v>54</v>
      </c>
      <c r="D1997" s="73" t="str">
        <f t="shared" si="2"/>
        <v>Oceania/Kiribati-Oceania/2006</v>
      </c>
      <c r="E1997" s="56">
        <v>0.318</v>
      </c>
      <c r="F1997" s="72">
        <v>31.0</v>
      </c>
      <c r="G1997" s="69"/>
      <c r="H1997" s="72">
        <v>120.0</v>
      </c>
      <c r="I1997" s="56">
        <v>0.045</v>
      </c>
      <c r="J1997" s="56">
        <v>0.008</v>
      </c>
      <c r="K1997" s="74">
        <f t="shared" si="3"/>
        <v>0.318</v>
      </c>
      <c r="L1997" s="75">
        <f t="shared" si="4"/>
        <v>31</v>
      </c>
      <c r="M1997" s="75" t="str">
        <f t="shared" si="5"/>
        <v/>
      </c>
      <c r="N1997" s="75">
        <f t="shared" si="6"/>
        <v>120</v>
      </c>
      <c r="O1997" s="74">
        <f t="shared" si="7"/>
        <v>0.045</v>
      </c>
      <c r="P1997" s="74">
        <f t="shared" si="8"/>
        <v>0.008</v>
      </c>
    </row>
    <row r="1998">
      <c r="A1998" s="33" t="s">
        <v>211</v>
      </c>
      <c r="B1998" s="68" t="s">
        <v>217</v>
      </c>
      <c r="C1998" s="35" t="s">
        <v>55</v>
      </c>
      <c r="D1998" s="73" t="str">
        <f t="shared" si="2"/>
        <v>Oceania/Kiribati-Oceania/2007</v>
      </c>
      <c r="E1998" s="56">
        <v>0.318</v>
      </c>
      <c r="F1998" s="72">
        <v>31.0</v>
      </c>
      <c r="G1998" s="69"/>
      <c r="H1998" s="72">
        <v>120.0</v>
      </c>
      <c r="I1998" s="56">
        <v>0.06</v>
      </c>
      <c r="J1998" s="56">
        <v>0.008</v>
      </c>
      <c r="K1998" s="74">
        <f t="shared" si="3"/>
        <v>0.318</v>
      </c>
      <c r="L1998" s="75">
        <f t="shared" si="4"/>
        <v>31</v>
      </c>
      <c r="M1998" s="75" t="str">
        <f t="shared" si="5"/>
        <v/>
      </c>
      <c r="N1998" s="75">
        <f t="shared" si="6"/>
        <v>120</v>
      </c>
      <c r="O1998" s="74">
        <f t="shared" si="7"/>
        <v>0.06</v>
      </c>
      <c r="P1998" s="74">
        <f t="shared" si="8"/>
        <v>0.008</v>
      </c>
    </row>
    <row r="1999">
      <c r="A1999" s="33" t="s">
        <v>211</v>
      </c>
      <c r="B1999" s="68" t="s">
        <v>217</v>
      </c>
      <c r="C1999" s="35" t="s">
        <v>56</v>
      </c>
      <c r="D1999" s="73" t="str">
        <f t="shared" si="2"/>
        <v>Oceania/Kiribati-Oceania/2008</v>
      </c>
      <c r="E1999" s="56">
        <v>0.318</v>
      </c>
      <c r="F1999" s="72">
        <v>31.0</v>
      </c>
      <c r="G1999" s="69"/>
      <c r="H1999" s="72">
        <v>120.0</v>
      </c>
      <c r="I1999" s="56">
        <v>0.07</v>
      </c>
      <c r="J1999" s="56">
        <v>0.011</v>
      </c>
      <c r="K1999" s="74">
        <f t="shared" si="3"/>
        <v>0.318</v>
      </c>
      <c r="L1999" s="75">
        <f t="shared" si="4"/>
        <v>31</v>
      </c>
      <c r="M1999" s="75" t="str">
        <f t="shared" si="5"/>
        <v/>
      </c>
      <c r="N1999" s="75">
        <f t="shared" si="6"/>
        <v>120</v>
      </c>
      <c r="O1999" s="74">
        <f t="shared" si="7"/>
        <v>0.07</v>
      </c>
      <c r="P1999" s="74">
        <f t="shared" si="8"/>
        <v>0.011</v>
      </c>
    </row>
    <row r="2000">
      <c r="A2000" s="33" t="s">
        <v>211</v>
      </c>
      <c r="B2000" s="68" t="s">
        <v>217</v>
      </c>
      <c r="C2000" s="35" t="s">
        <v>57</v>
      </c>
      <c r="D2000" s="73" t="str">
        <f t="shared" si="2"/>
        <v>Oceania/Kiribati-Oceania/2009</v>
      </c>
      <c r="E2000" s="56">
        <v>0.318</v>
      </c>
      <c r="F2000" s="72">
        <v>31.0</v>
      </c>
      <c r="G2000" s="69"/>
      <c r="H2000" s="72">
        <v>120.0</v>
      </c>
      <c r="I2000" s="56">
        <v>0.09</v>
      </c>
      <c r="J2000" s="56">
        <v>0.103</v>
      </c>
      <c r="K2000" s="74">
        <f t="shared" si="3"/>
        <v>0.318</v>
      </c>
      <c r="L2000" s="75">
        <f t="shared" si="4"/>
        <v>31</v>
      </c>
      <c r="M2000" s="75" t="str">
        <f t="shared" si="5"/>
        <v/>
      </c>
      <c r="N2000" s="75">
        <f t="shared" si="6"/>
        <v>120</v>
      </c>
      <c r="O2000" s="74">
        <f t="shared" si="7"/>
        <v>0.09</v>
      </c>
      <c r="P2000" s="74">
        <f t="shared" si="8"/>
        <v>0.103</v>
      </c>
    </row>
    <row r="2001">
      <c r="A2001" s="33" t="s">
        <v>211</v>
      </c>
      <c r="B2001" s="68" t="s">
        <v>217</v>
      </c>
      <c r="C2001" s="35" t="s">
        <v>58</v>
      </c>
      <c r="D2001" s="73" t="str">
        <f t="shared" si="2"/>
        <v>Oceania/Kiribati-Oceania/2010</v>
      </c>
      <c r="E2001" s="56">
        <v>0.318</v>
      </c>
      <c r="F2001" s="72">
        <v>31.0</v>
      </c>
      <c r="G2001" s="69"/>
      <c r="H2001" s="72">
        <v>120.0</v>
      </c>
      <c r="I2001" s="56">
        <v>0.091</v>
      </c>
      <c r="J2001" s="56">
        <v>0.108</v>
      </c>
      <c r="K2001" s="74">
        <f t="shared" si="3"/>
        <v>0.318</v>
      </c>
      <c r="L2001" s="75">
        <f t="shared" si="4"/>
        <v>31</v>
      </c>
      <c r="M2001" s="75" t="str">
        <f t="shared" si="5"/>
        <v/>
      </c>
      <c r="N2001" s="75">
        <f t="shared" si="6"/>
        <v>120</v>
      </c>
      <c r="O2001" s="74">
        <f t="shared" si="7"/>
        <v>0.091</v>
      </c>
      <c r="P2001" s="74">
        <f t="shared" si="8"/>
        <v>0.108</v>
      </c>
    </row>
    <row r="2002">
      <c r="A2002" s="33" t="s">
        <v>211</v>
      </c>
      <c r="B2002" s="68" t="s">
        <v>217</v>
      </c>
      <c r="C2002" s="35" t="s">
        <v>59</v>
      </c>
      <c r="D2002" s="73" t="str">
        <f t="shared" si="2"/>
        <v>Oceania/Kiribati-Oceania/2011</v>
      </c>
      <c r="E2002" s="56">
        <v>0.318</v>
      </c>
      <c r="F2002" s="72">
        <v>31.0</v>
      </c>
      <c r="G2002" s="69"/>
      <c r="H2002" s="72">
        <v>120.0</v>
      </c>
      <c r="I2002" s="56">
        <v>0.1</v>
      </c>
      <c r="J2002" s="56">
        <v>0.139</v>
      </c>
      <c r="K2002" s="74">
        <f t="shared" si="3"/>
        <v>0.318</v>
      </c>
      <c r="L2002" s="75">
        <f t="shared" si="4"/>
        <v>31</v>
      </c>
      <c r="M2002" s="75" t="str">
        <f t="shared" si="5"/>
        <v/>
      </c>
      <c r="N2002" s="75">
        <f t="shared" si="6"/>
        <v>120</v>
      </c>
      <c r="O2002" s="74">
        <f t="shared" si="7"/>
        <v>0.1</v>
      </c>
      <c r="P2002" s="74">
        <f t="shared" si="8"/>
        <v>0.139</v>
      </c>
    </row>
    <row r="2003">
      <c r="A2003" s="33" t="s">
        <v>211</v>
      </c>
      <c r="B2003" s="68" t="s">
        <v>217</v>
      </c>
      <c r="C2003" s="35" t="s">
        <v>60</v>
      </c>
      <c r="D2003" s="73" t="str">
        <f t="shared" si="2"/>
        <v>Oceania/Kiribati-Oceania/2012</v>
      </c>
      <c r="E2003" s="56">
        <v>0.318</v>
      </c>
      <c r="F2003" s="72">
        <v>31.0</v>
      </c>
      <c r="G2003" s="72">
        <v>117.0</v>
      </c>
      <c r="H2003" s="72">
        <v>120.0</v>
      </c>
      <c r="I2003" s="56">
        <v>0.107</v>
      </c>
      <c r="J2003" s="56">
        <v>0.159</v>
      </c>
      <c r="K2003" s="74">
        <f t="shared" si="3"/>
        <v>0.318</v>
      </c>
      <c r="L2003" s="75">
        <f t="shared" si="4"/>
        <v>31</v>
      </c>
      <c r="M2003" s="75">
        <f t="shared" si="5"/>
        <v>117</v>
      </c>
      <c r="N2003" s="75">
        <f t="shared" si="6"/>
        <v>120</v>
      </c>
      <c r="O2003" s="74">
        <f t="shared" si="7"/>
        <v>0.107</v>
      </c>
      <c r="P2003" s="74">
        <f t="shared" si="8"/>
        <v>0.159</v>
      </c>
    </row>
    <row r="2004">
      <c r="A2004" s="33" t="s">
        <v>211</v>
      </c>
      <c r="B2004" s="68" t="s">
        <v>218</v>
      </c>
      <c r="C2004" s="35" t="s">
        <v>48</v>
      </c>
      <c r="D2004" s="73" t="str">
        <f t="shared" si="2"/>
        <v>Oceania/Marshall Islands-Oceania/2000</v>
      </c>
      <c r="E2004" s="59"/>
      <c r="F2004" s="69"/>
      <c r="G2004" s="69"/>
      <c r="H2004" s="69"/>
      <c r="I2004" s="56">
        <v>0.015</v>
      </c>
      <c r="J2004" s="56">
        <v>0.009</v>
      </c>
      <c r="K2004" s="74" t="str">
        <f t="shared" si="3"/>
        <v/>
      </c>
      <c r="L2004" s="75" t="str">
        <f t="shared" si="4"/>
        <v/>
      </c>
      <c r="M2004" s="75" t="str">
        <f t="shared" si="5"/>
        <v/>
      </c>
      <c r="N2004" s="75" t="str">
        <f t="shared" si="6"/>
        <v/>
      </c>
      <c r="O2004" s="74">
        <f t="shared" si="7"/>
        <v>0.015</v>
      </c>
      <c r="P2004" s="74">
        <f t="shared" si="8"/>
        <v>0.009</v>
      </c>
    </row>
    <row r="2005">
      <c r="A2005" s="33" t="s">
        <v>211</v>
      </c>
      <c r="B2005" s="68" t="s">
        <v>218</v>
      </c>
      <c r="C2005" s="35" t="s">
        <v>49</v>
      </c>
      <c r="D2005" s="73" t="str">
        <f t="shared" si="2"/>
        <v>Oceania/Marshall Islands-Oceania/2001</v>
      </c>
      <c r="E2005" s="59"/>
      <c r="F2005" s="69"/>
      <c r="G2005" s="69"/>
      <c r="H2005" s="69"/>
      <c r="I2005" s="56">
        <v>0.017</v>
      </c>
      <c r="J2005" s="56">
        <v>0.009</v>
      </c>
      <c r="K2005" s="74" t="str">
        <f t="shared" si="3"/>
        <v/>
      </c>
      <c r="L2005" s="75" t="str">
        <f t="shared" si="4"/>
        <v/>
      </c>
      <c r="M2005" s="75" t="str">
        <f t="shared" si="5"/>
        <v/>
      </c>
      <c r="N2005" s="75" t="str">
        <f t="shared" si="6"/>
        <v/>
      </c>
      <c r="O2005" s="74">
        <f t="shared" si="7"/>
        <v>0.017</v>
      </c>
      <c r="P2005" s="74">
        <f t="shared" si="8"/>
        <v>0.009</v>
      </c>
    </row>
    <row r="2006">
      <c r="A2006" s="33" t="s">
        <v>211</v>
      </c>
      <c r="B2006" s="68" t="s">
        <v>218</v>
      </c>
      <c r="C2006" s="35" t="s">
        <v>50</v>
      </c>
      <c r="D2006" s="73" t="str">
        <f t="shared" si="2"/>
        <v>Oceania/Marshall Islands-Oceania/2002</v>
      </c>
      <c r="E2006" s="59"/>
      <c r="F2006" s="69"/>
      <c r="G2006" s="69"/>
      <c r="H2006" s="69"/>
      <c r="I2006" s="56">
        <v>0.023</v>
      </c>
      <c r="J2006" s="56">
        <v>0.011</v>
      </c>
      <c r="K2006" s="74" t="str">
        <f t="shared" si="3"/>
        <v/>
      </c>
      <c r="L2006" s="75" t="str">
        <f t="shared" si="4"/>
        <v/>
      </c>
      <c r="M2006" s="75" t="str">
        <f t="shared" si="5"/>
        <v/>
      </c>
      <c r="N2006" s="75" t="str">
        <f t="shared" si="6"/>
        <v/>
      </c>
      <c r="O2006" s="74">
        <f t="shared" si="7"/>
        <v>0.023</v>
      </c>
      <c r="P2006" s="74">
        <f t="shared" si="8"/>
        <v>0.011</v>
      </c>
    </row>
    <row r="2007">
      <c r="A2007" s="33" t="s">
        <v>211</v>
      </c>
      <c r="B2007" s="68" t="s">
        <v>218</v>
      </c>
      <c r="C2007" s="35" t="s">
        <v>51</v>
      </c>
      <c r="D2007" s="73" t="str">
        <f t="shared" si="2"/>
        <v>Oceania/Marshall Islands-Oceania/2003</v>
      </c>
      <c r="E2007" s="59"/>
      <c r="F2007" s="72">
        <v>17.0</v>
      </c>
      <c r="G2007" s="69"/>
      <c r="H2007" s="69"/>
      <c r="I2007" s="56">
        <v>0.026</v>
      </c>
      <c r="J2007" s="56">
        <v>0.011</v>
      </c>
      <c r="K2007" s="74" t="str">
        <f t="shared" si="3"/>
        <v/>
      </c>
      <c r="L2007" s="75">
        <f t="shared" si="4"/>
        <v>17</v>
      </c>
      <c r="M2007" s="75" t="str">
        <f t="shared" si="5"/>
        <v/>
      </c>
      <c r="N2007" s="75" t="str">
        <f t="shared" si="6"/>
        <v/>
      </c>
      <c r="O2007" s="74">
        <f t="shared" si="7"/>
        <v>0.026</v>
      </c>
      <c r="P2007" s="74">
        <f t="shared" si="8"/>
        <v>0.011</v>
      </c>
    </row>
    <row r="2008">
      <c r="A2008" s="33" t="s">
        <v>211</v>
      </c>
      <c r="B2008" s="68" t="s">
        <v>218</v>
      </c>
      <c r="C2008" s="35" t="s">
        <v>52</v>
      </c>
      <c r="D2008" s="73" t="str">
        <f t="shared" si="2"/>
        <v>Oceania/Marshall Islands-Oceania/2004</v>
      </c>
      <c r="E2008" s="59"/>
      <c r="F2008" s="72">
        <v>17.0</v>
      </c>
      <c r="G2008" s="69"/>
      <c r="H2008" s="69"/>
      <c r="I2008" s="56">
        <v>0.036</v>
      </c>
      <c r="J2008" s="56">
        <v>0.012</v>
      </c>
      <c r="K2008" s="74" t="str">
        <f t="shared" si="3"/>
        <v/>
      </c>
      <c r="L2008" s="75">
        <f t="shared" si="4"/>
        <v>17</v>
      </c>
      <c r="M2008" s="75" t="str">
        <f t="shared" si="5"/>
        <v/>
      </c>
      <c r="N2008" s="75" t="str">
        <f t="shared" si="6"/>
        <v/>
      </c>
      <c r="O2008" s="74">
        <f t="shared" si="7"/>
        <v>0.036</v>
      </c>
      <c r="P2008" s="74">
        <f t="shared" si="8"/>
        <v>0.012</v>
      </c>
    </row>
    <row r="2009">
      <c r="A2009" s="33" t="s">
        <v>211</v>
      </c>
      <c r="B2009" s="68" t="s">
        <v>218</v>
      </c>
      <c r="C2009" s="35" t="s">
        <v>53</v>
      </c>
      <c r="D2009" s="73" t="str">
        <f t="shared" si="2"/>
        <v>Oceania/Marshall Islands-Oceania/2005</v>
      </c>
      <c r="E2009" s="56">
        <v>0.648</v>
      </c>
      <c r="F2009" s="72">
        <v>17.0</v>
      </c>
      <c r="G2009" s="69"/>
      <c r="H2009" s="72">
        <v>128.0</v>
      </c>
      <c r="I2009" s="56">
        <v>0.039</v>
      </c>
      <c r="J2009" s="56">
        <v>0.013</v>
      </c>
      <c r="K2009" s="74">
        <f t="shared" si="3"/>
        <v>0.648</v>
      </c>
      <c r="L2009" s="75">
        <f t="shared" si="4"/>
        <v>17</v>
      </c>
      <c r="M2009" s="75" t="str">
        <f t="shared" si="5"/>
        <v/>
      </c>
      <c r="N2009" s="75">
        <f t="shared" si="6"/>
        <v>128</v>
      </c>
      <c r="O2009" s="74">
        <f t="shared" si="7"/>
        <v>0.039</v>
      </c>
      <c r="P2009" s="74">
        <f t="shared" si="8"/>
        <v>0.013</v>
      </c>
    </row>
    <row r="2010">
      <c r="A2010" s="33" t="s">
        <v>211</v>
      </c>
      <c r="B2010" s="68" t="s">
        <v>218</v>
      </c>
      <c r="C2010" s="35" t="s">
        <v>54</v>
      </c>
      <c r="D2010" s="73" t="str">
        <f t="shared" si="2"/>
        <v>Oceania/Marshall Islands-Oceania/2006</v>
      </c>
      <c r="E2010" s="56">
        <v>0.648</v>
      </c>
      <c r="F2010" s="72">
        <v>17.0</v>
      </c>
      <c r="G2010" s="69"/>
      <c r="H2010" s="72">
        <v>128.0</v>
      </c>
      <c r="I2010" s="56">
        <v>0.038</v>
      </c>
      <c r="J2010" s="59"/>
      <c r="K2010" s="74">
        <f t="shared" si="3"/>
        <v>0.648</v>
      </c>
      <c r="L2010" s="75">
        <f t="shared" si="4"/>
        <v>17</v>
      </c>
      <c r="M2010" s="75" t="str">
        <f t="shared" si="5"/>
        <v/>
      </c>
      <c r="N2010" s="75">
        <f t="shared" si="6"/>
        <v>128</v>
      </c>
      <c r="O2010" s="74">
        <f t="shared" si="7"/>
        <v>0.038</v>
      </c>
      <c r="P2010" s="74">
        <f t="shared" si="8"/>
        <v>0.013</v>
      </c>
    </row>
    <row r="2011">
      <c r="A2011" s="33" t="s">
        <v>211</v>
      </c>
      <c r="B2011" s="68" t="s">
        <v>218</v>
      </c>
      <c r="C2011" s="35" t="s">
        <v>55</v>
      </c>
      <c r="D2011" s="73" t="str">
        <f t="shared" si="2"/>
        <v>Oceania/Marshall Islands-Oceania/2007</v>
      </c>
      <c r="E2011" s="56">
        <v>0.648</v>
      </c>
      <c r="F2011" s="72">
        <v>17.0</v>
      </c>
      <c r="G2011" s="69"/>
      <c r="H2011" s="72">
        <v>128.0</v>
      </c>
      <c r="I2011" s="56">
        <v>0.04</v>
      </c>
      <c r="J2011" s="59"/>
      <c r="K2011" s="74">
        <f t="shared" si="3"/>
        <v>0.648</v>
      </c>
      <c r="L2011" s="75">
        <f t="shared" si="4"/>
        <v>17</v>
      </c>
      <c r="M2011" s="75" t="str">
        <f t="shared" si="5"/>
        <v/>
      </c>
      <c r="N2011" s="75">
        <f t="shared" si="6"/>
        <v>128</v>
      </c>
      <c r="O2011" s="74">
        <f t="shared" si="7"/>
        <v>0.04</v>
      </c>
      <c r="P2011" s="74">
        <f t="shared" si="8"/>
        <v>0.013</v>
      </c>
    </row>
    <row r="2012">
      <c r="A2012" s="33" t="s">
        <v>211</v>
      </c>
      <c r="B2012" s="68" t="s">
        <v>218</v>
      </c>
      <c r="C2012" s="35" t="s">
        <v>56</v>
      </c>
      <c r="D2012" s="73" t="str">
        <f t="shared" si="2"/>
        <v>Oceania/Marshall Islands-Oceania/2008</v>
      </c>
      <c r="E2012" s="56">
        <v>0.648</v>
      </c>
      <c r="F2012" s="72">
        <v>17.0</v>
      </c>
      <c r="G2012" s="69"/>
      <c r="H2012" s="72">
        <v>128.0</v>
      </c>
      <c r="I2012" s="56">
        <v>0.046</v>
      </c>
      <c r="J2012" s="59"/>
      <c r="K2012" s="74">
        <f t="shared" si="3"/>
        <v>0.648</v>
      </c>
      <c r="L2012" s="75">
        <f t="shared" si="4"/>
        <v>17</v>
      </c>
      <c r="M2012" s="75" t="str">
        <f t="shared" si="5"/>
        <v/>
      </c>
      <c r="N2012" s="75">
        <f t="shared" si="6"/>
        <v>128</v>
      </c>
      <c r="O2012" s="74">
        <f t="shared" si="7"/>
        <v>0.046</v>
      </c>
      <c r="P2012" s="74">
        <f t="shared" si="8"/>
        <v>0.013</v>
      </c>
    </row>
    <row r="2013">
      <c r="A2013" s="33" t="s">
        <v>211</v>
      </c>
      <c r="B2013" s="68" t="s">
        <v>218</v>
      </c>
      <c r="C2013" s="35" t="s">
        <v>57</v>
      </c>
      <c r="D2013" s="73" t="str">
        <f t="shared" si="2"/>
        <v>Oceania/Marshall Islands-Oceania/2009</v>
      </c>
      <c r="E2013" s="56">
        <v>0.648</v>
      </c>
      <c r="F2013" s="72">
        <v>17.0</v>
      </c>
      <c r="G2013" s="69"/>
      <c r="H2013" s="72">
        <v>128.0</v>
      </c>
      <c r="I2013" s="56">
        <v>0.056</v>
      </c>
      <c r="J2013" s="59"/>
      <c r="K2013" s="74">
        <f t="shared" si="3"/>
        <v>0.648</v>
      </c>
      <c r="L2013" s="75">
        <f t="shared" si="4"/>
        <v>17</v>
      </c>
      <c r="M2013" s="75" t="str">
        <f t="shared" si="5"/>
        <v/>
      </c>
      <c r="N2013" s="75">
        <f t="shared" si="6"/>
        <v>128</v>
      </c>
      <c r="O2013" s="74">
        <f t="shared" si="7"/>
        <v>0.056</v>
      </c>
      <c r="P2013" s="74">
        <f t="shared" si="8"/>
        <v>0.013</v>
      </c>
    </row>
    <row r="2014">
      <c r="A2014" s="33" t="s">
        <v>211</v>
      </c>
      <c r="B2014" s="68" t="s">
        <v>218</v>
      </c>
      <c r="C2014" s="35" t="s">
        <v>58</v>
      </c>
      <c r="D2014" s="73" t="str">
        <f t="shared" si="2"/>
        <v>Oceania/Marshall Islands-Oceania/2010</v>
      </c>
      <c r="E2014" s="56">
        <v>0.648</v>
      </c>
      <c r="F2014" s="72">
        <v>17.0</v>
      </c>
      <c r="G2014" s="69"/>
      <c r="H2014" s="72">
        <v>128.0</v>
      </c>
      <c r="I2014" s="56">
        <v>0.07</v>
      </c>
      <c r="J2014" s="59"/>
      <c r="K2014" s="74">
        <f t="shared" si="3"/>
        <v>0.648</v>
      </c>
      <c r="L2014" s="75">
        <f t="shared" si="4"/>
        <v>17</v>
      </c>
      <c r="M2014" s="75" t="str">
        <f t="shared" si="5"/>
        <v/>
      </c>
      <c r="N2014" s="75">
        <f t="shared" si="6"/>
        <v>128</v>
      </c>
      <c r="O2014" s="74">
        <f t="shared" si="7"/>
        <v>0.07</v>
      </c>
      <c r="P2014" s="74">
        <f t="shared" si="8"/>
        <v>0.013</v>
      </c>
    </row>
    <row r="2015">
      <c r="A2015" s="33" t="s">
        <v>211</v>
      </c>
      <c r="B2015" s="68" t="s">
        <v>218</v>
      </c>
      <c r="C2015" s="35" t="s">
        <v>59</v>
      </c>
      <c r="D2015" s="73" t="str">
        <f t="shared" si="2"/>
        <v>Oceania/Marshall Islands-Oceania/2011</v>
      </c>
      <c r="E2015" s="56">
        <v>0.648</v>
      </c>
      <c r="F2015" s="72">
        <v>17.0</v>
      </c>
      <c r="G2015" s="69"/>
      <c r="H2015" s="72">
        <v>128.0</v>
      </c>
      <c r="I2015" s="56">
        <v>0.081</v>
      </c>
      <c r="J2015" s="59"/>
      <c r="K2015" s="74">
        <f t="shared" si="3"/>
        <v>0.648</v>
      </c>
      <c r="L2015" s="75">
        <f t="shared" si="4"/>
        <v>17</v>
      </c>
      <c r="M2015" s="75" t="str">
        <f t="shared" si="5"/>
        <v/>
      </c>
      <c r="N2015" s="75">
        <f t="shared" si="6"/>
        <v>128</v>
      </c>
      <c r="O2015" s="74">
        <f t="shared" si="7"/>
        <v>0.081</v>
      </c>
      <c r="P2015" s="74">
        <f t="shared" si="8"/>
        <v>0.013</v>
      </c>
    </row>
    <row r="2016">
      <c r="A2016" s="33" t="s">
        <v>211</v>
      </c>
      <c r="B2016" s="68" t="s">
        <v>218</v>
      </c>
      <c r="C2016" s="35" t="s">
        <v>60</v>
      </c>
      <c r="D2016" s="73" t="str">
        <f t="shared" si="2"/>
        <v>Oceania/Marshall Islands-Oceania/2012</v>
      </c>
      <c r="E2016" s="56">
        <v>0.648</v>
      </c>
      <c r="F2016" s="72">
        <v>17.0</v>
      </c>
      <c r="G2016" s="72">
        <v>110.0</v>
      </c>
      <c r="H2016" s="72">
        <v>128.0</v>
      </c>
      <c r="I2016" s="56">
        <v>0.1</v>
      </c>
      <c r="J2016" s="59"/>
      <c r="K2016" s="74">
        <f t="shared" si="3"/>
        <v>0.648</v>
      </c>
      <c r="L2016" s="75">
        <f t="shared" si="4"/>
        <v>17</v>
      </c>
      <c r="M2016" s="75">
        <f t="shared" si="5"/>
        <v>110</v>
      </c>
      <c r="N2016" s="75">
        <f t="shared" si="6"/>
        <v>128</v>
      </c>
      <c r="O2016" s="74">
        <f t="shared" si="7"/>
        <v>0.1</v>
      </c>
      <c r="P2016" s="74">
        <f t="shared" si="8"/>
        <v>0.013</v>
      </c>
    </row>
    <row r="2017">
      <c r="A2017" s="33" t="s">
        <v>211</v>
      </c>
      <c r="B2017" s="68" t="s">
        <v>219</v>
      </c>
      <c r="C2017" s="35" t="s">
        <v>48</v>
      </c>
      <c r="D2017" s="73" t="str">
        <f t="shared" si="2"/>
        <v>Oceania/Micronesia, Fed. Sts.-Oceania/2000</v>
      </c>
      <c r="E2017" s="59"/>
      <c r="F2017" s="69"/>
      <c r="G2017" s="69"/>
      <c r="H2017" s="69"/>
      <c r="I2017" s="56">
        <v>0.037</v>
      </c>
      <c r="J2017" s="59"/>
      <c r="K2017" s="74" t="str">
        <f t="shared" si="3"/>
        <v/>
      </c>
      <c r="L2017" s="75" t="str">
        <f t="shared" si="4"/>
        <v/>
      </c>
      <c r="M2017" s="75" t="str">
        <f t="shared" si="5"/>
        <v/>
      </c>
      <c r="N2017" s="75" t="str">
        <f t="shared" si="6"/>
        <v/>
      </c>
      <c r="O2017" s="74">
        <f t="shared" si="7"/>
        <v>0.037</v>
      </c>
      <c r="P2017" s="74" t="str">
        <f t="shared" si="8"/>
        <v/>
      </c>
    </row>
    <row r="2018">
      <c r="A2018" s="33" t="s">
        <v>211</v>
      </c>
      <c r="B2018" s="68" t="s">
        <v>219</v>
      </c>
      <c r="C2018" s="35" t="s">
        <v>49</v>
      </c>
      <c r="D2018" s="73" t="str">
        <f t="shared" si="2"/>
        <v>Oceania/Micronesia, Fed. Sts.-Oceania/2001</v>
      </c>
      <c r="E2018" s="59"/>
      <c r="F2018" s="69"/>
      <c r="G2018" s="69"/>
      <c r="H2018" s="69"/>
      <c r="I2018" s="56">
        <v>0.047</v>
      </c>
      <c r="J2018" s="59"/>
      <c r="K2018" s="74" t="str">
        <f t="shared" si="3"/>
        <v/>
      </c>
      <c r="L2018" s="75" t="str">
        <f t="shared" si="4"/>
        <v/>
      </c>
      <c r="M2018" s="75" t="str">
        <f t="shared" si="5"/>
        <v/>
      </c>
      <c r="N2018" s="75" t="str">
        <f t="shared" si="6"/>
        <v/>
      </c>
      <c r="O2018" s="74">
        <f t="shared" si="7"/>
        <v>0.047</v>
      </c>
      <c r="P2018" s="74" t="str">
        <f t="shared" si="8"/>
        <v/>
      </c>
    </row>
    <row r="2019">
      <c r="A2019" s="33" t="s">
        <v>211</v>
      </c>
      <c r="B2019" s="68" t="s">
        <v>219</v>
      </c>
      <c r="C2019" s="35" t="s">
        <v>50</v>
      </c>
      <c r="D2019" s="73" t="str">
        <f t="shared" si="2"/>
        <v>Oceania/Micronesia, Fed. Sts.-Oceania/2002</v>
      </c>
      <c r="E2019" s="59"/>
      <c r="F2019" s="69"/>
      <c r="G2019" s="69"/>
      <c r="H2019" s="69"/>
      <c r="I2019" s="56">
        <v>0.056</v>
      </c>
      <c r="J2019" s="56">
        <v>0.001</v>
      </c>
      <c r="K2019" s="74" t="str">
        <f t="shared" si="3"/>
        <v/>
      </c>
      <c r="L2019" s="75" t="str">
        <f t="shared" si="4"/>
        <v/>
      </c>
      <c r="M2019" s="75" t="str">
        <f t="shared" si="5"/>
        <v/>
      </c>
      <c r="N2019" s="75" t="str">
        <f t="shared" si="6"/>
        <v/>
      </c>
      <c r="O2019" s="74">
        <f t="shared" si="7"/>
        <v>0.056</v>
      </c>
      <c r="P2019" s="74">
        <f t="shared" si="8"/>
        <v>0.001</v>
      </c>
    </row>
    <row r="2020">
      <c r="A2020" s="33" t="s">
        <v>211</v>
      </c>
      <c r="B2020" s="68" t="s">
        <v>219</v>
      </c>
      <c r="C2020" s="35" t="s">
        <v>51</v>
      </c>
      <c r="D2020" s="73" t="str">
        <f t="shared" si="2"/>
        <v>Oceania/Micronesia, Fed. Sts.-Oceania/2003</v>
      </c>
      <c r="E2020" s="59"/>
      <c r="F2020" s="72">
        <v>16.0</v>
      </c>
      <c r="G2020" s="69"/>
      <c r="H2020" s="69"/>
      <c r="I2020" s="56">
        <v>0.092</v>
      </c>
      <c r="J2020" s="56">
        <v>0.055</v>
      </c>
      <c r="K2020" s="74" t="str">
        <f t="shared" si="3"/>
        <v/>
      </c>
      <c r="L2020" s="75">
        <f t="shared" si="4"/>
        <v>16</v>
      </c>
      <c r="M2020" s="75" t="str">
        <f t="shared" si="5"/>
        <v/>
      </c>
      <c r="N2020" s="75" t="str">
        <f t="shared" si="6"/>
        <v/>
      </c>
      <c r="O2020" s="74">
        <f t="shared" si="7"/>
        <v>0.092</v>
      </c>
      <c r="P2020" s="74">
        <f t="shared" si="8"/>
        <v>0.055</v>
      </c>
    </row>
    <row r="2021">
      <c r="A2021" s="33" t="s">
        <v>211</v>
      </c>
      <c r="B2021" s="68" t="s">
        <v>219</v>
      </c>
      <c r="C2021" s="35" t="s">
        <v>52</v>
      </c>
      <c r="D2021" s="73" t="str">
        <f t="shared" si="2"/>
        <v>Oceania/Micronesia, Fed. Sts.-Oceania/2004</v>
      </c>
      <c r="E2021" s="59"/>
      <c r="F2021" s="72">
        <v>16.0</v>
      </c>
      <c r="G2021" s="69"/>
      <c r="H2021" s="69"/>
      <c r="I2021" s="56">
        <v>0.11</v>
      </c>
      <c r="J2021" s="56">
        <v>0.12</v>
      </c>
      <c r="K2021" s="74" t="str">
        <f t="shared" si="3"/>
        <v/>
      </c>
      <c r="L2021" s="75">
        <f t="shared" si="4"/>
        <v>16</v>
      </c>
      <c r="M2021" s="75" t="str">
        <f t="shared" si="5"/>
        <v/>
      </c>
      <c r="N2021" s="75" t="str">
        <f t="shared" si="6"/>
        <v/>
      </c>
      <c r="O2021" s="74">
        <f t="shared" si="7"/>
        <v>0.11</v>
      </c>
      <c r="P2021" s="74">
        <f t="shared" si="8"/>
        <v>0.12</v>
      </c>
    </row>
    <row r="2022">
      <c r="A2022" s="33" t="s">
        <v>211</v>
      </c>
      <c r="B2022" s="68" t="s">
        <v>219</v>
      </c>
      <c r="C2022" s="35" t="s">
        <v>53</v>
      </c>
      <c r="D2022" s="73" t="str">
        <f t="shared" si="2"/>
        <v>Oceania/Micronesia, Fed. Sts.-Oceania/2005</v>
      </c>
      <c r="E2022" s="56">
        <v>0.596</v>
      </c>
      <c r="F2022" s="72">
        <v>16.0</v>
      </c>
      <c r="G2022" s="69"/>
      <c r="H2022" s="72">
        <v>128.0</v>
      </c>
      <c r="I2022" s="56">
        <v>0.119</v>
      </c>
      <c r="J2022" s="56">
        <v>0.133</v>
      </c>
      <c r="K2022" s="74">
        <f t="shared" si="3"/>
        <v>0.596</v>
      </c>
      <c r="L2022" s="75">
        <f t="shared" si="4"/>
        <v>16</v>
      </c>
      <c r="M2022" s="75" t="str">
        <f t="shared" si="5"/>
        <v/>
      </c>
      <c r="N2022" s="75">
        <f t="shared" si="6"/>
        <v>128</v>
      </c>
      <c r="O2022" s="74">
        <f t="shared" si="7"/>
        <v>0.119</v>
      </c>
      <c r="P2022" s="74">
        <f t="shared" si="8"/>
        <v>0.133</v>
      </c>
    </row>
    <row r="2023">
      <c r="A2023" s="33" t="s">
        <v>211</v>
      </c>
      <c r="B2023" s="68" t="s">
        <v>219</v>
      </c>
      <c r="C2023" s="35" t="s">
        <v>54</v>
      </c>
      <c r="D2023" s="73" t="str">
        <f t="shared" si="2"/>
        <v>Oceania/Micronesia, Fed. Sts.-Oceania/2006</v>
      </c>
      <c r="E2023" s="56">
        <v>0.596</v>
      </c>
      <c r="F2023" s="72">
        <v>16.0</v>
      </c>
      <c r="G2023" s="69"/>
      <c r="H2023" s="72">
        <v>128.0</v>
      </c>
      <c r="I2023" s="56">
        <v>0.128</v>
      </c>
      <c r="J2023" s="56">
        <v>0.176</v>
      </c>
      <c r="K2023" s="74">
        <f t="shared" si="3"/>
        <v>0.596</v>
      </c>
      <c r="L2023" s="75">
        <f t="shared" si="4"/>
        <v>16</v>
      </c>
      <c r="M2023" s="75" t="str">
        <f t="shared" si="5"/>
        <v/>
      </c>
      <c r="N2023" s="75">
        <f t="shared" si="6"/>
        <v>128</v>
      </c>
      <c r="O2023" s="74">
        <f t="shared" si="7"/>
        <v>0.128</v>
      </c>
      <c r="P2023" s="74">
        <f t="shared" si="8"/>
        <v>0.176</v>
      </c>
    </row>
    <row r="2024">
      <c r="A2024" s="33" t="s">
        <v>211</v>
      </c>
      <c r="B2024" s="68" t="s">
        <v>219</v>
      </c>
      <c r="C2024" s="35" t="s">
        <v>55</v>
      </c>
      <c r="D2024" s="73" t="str">
        <f t="shared" si="2"/>
        <v>Oceania/Micronesia, Fed. Sts.-Oceania/2007</v>
      </c>
      <c r="E2024" s="56">
        <v>0.587</v>
      </c>
      <c r="F2024" s="72">
        <v>16.0</v>
      </c>
      <c r="G2024" s="69"/>
      <c r="H2024" s="72">
        <v>128.0</v>
      </c>
      <c r="I2024" s="56">
        <v>0.136</v>
      </c>
      <c r="J2024" s="56">
        <v>0.261</v>
      </c>
      <c r="K2024" s="74">
        <f t="shared" si="3"/>
        <v>0.587</v>
      </c>
      <c r="L2024" s="75">
        <f t="shared" si="4"/>
        <v>16</v>
      </c>
      <c r="M2024" s="75" t="str">
        <f t="shared" si="5"/>
        <v/>
      </c>
      <c r="N2024" s="75">
        <f t="shared" si="6"/>
        <v>128</v>
      </c>
      <c r="O2024" s="74">
        <f t="shared" si="7"/>
        <v>0.136</v>
      </c>
      <c r="P2024" s="74">
        <f t="shared" si="8"/>
        <v>0.261</v>
      </c>
    </row>
    <row r="2025">
      <c r="A2025" s="33" t="s">
        <v>211</v>
      </c>
      <c r="B2025" s="68" t="s">
        <v>219</v>
      </c>
      <c r="C2025" s="35" t="s">
        <v>56</v>
      </c>
      <c r="D2025" s="73" t="str">
        <f t="shared" si="2"/>
        <v>Oceania/Micronesia, Fed. Sts.-Oceania/2008</v>
      </c>
      <c r="E2025" s="56">
        <v>0.587</v>
      </c>
      <c r="F2025" s="72">
        <v>16.0</v>
      </c>
      <c r="G2025" s="69"/>
      <c r="H2025" s="72">
        <v>128.0</v>
      </c>
      <c r="I2025" s="56">
        <v>0.145</v>
      </c>
      <c r="J2025" s="56">
        <v>0.263</v>
      </c>
      <c r="K2025" s="74">
        <f t="shared" si="3"/>
        <v>0.587</v>
      </c>
      <c r="L2025" s="75">
        <f t="shared" si="4"/>
        <v>16</v>
      </c>
      <c r="M2025" s="75" t="str">
        <f t="shared" si="5"/>
        <v/>
      </c>
      <c r="N2025" s="75">
        <f t="shared" si="6"/>
        <v>128</v>
      </c>
      <c r="O2025" s="74">
        <f t="shared" si="7"/>
        <v>0.145</v>
      </c>
      <c r="P2025" s="74">
        <f t="shared" si="8"/>
        <v>0.263</v>
      </c>
    </row>
    <row r="2026">
      <c r="A2026" s="33" t="s">
        <v>211</v>
      </c>
      <c r="B2026" s="68" t="s">
        <v>219</v>
      </c>
      <c r="C2026" s="35" t="s">
        <v>57</v>
      </c>
      <c r="D2026" s="73" t="str">
        <f t="shared" si="2"/>
        <v>Oceania/Micronesia, Fed. Sts.-Oceania/2009</v>
      </c>
      <c r="E2026" s="56">
        <v>0.587</v>
      </c>
      <c r="F2026" s="72">
        <v>16.0</v>
      </c>
      <c r="G2026" s="69"/>
      <c r="H2026" s="72">
        <v>128.0</v>
      </c>
      <c r="I2026" s="56">
        <v>0.154</v>
      </c>
      <c r="J2026" s="56">
        <v>0.264</v>
      </c>
      <c r="K2026" s="74">
        <f t="shared" si="3"/>
        <v>0.587</v>
      </c>
      <c r="L2026" s="75">
        <f t="shared" si="4"/>
        <v>16</v>
      </c>
      <c r="M2026" s="75" t="str">
        <f t="shared" si="5"/>
        <v/>
      </c>
      <c r="N2026" s="75">
        <f t="shared" si="6"/>
        <v>128</v>
      </c>
      <c r="O2026" s="74">
        <f t="shared" si="7"/>
        <v>0.154</v>
      </c>
      <c r="P2026" s="74">
        <f t="shared" si="8"/>
        <v>0.264</v>
      </c>
    </row>
    <row r="2027">
      <c r="A2027" s="33" t="s">
        <v>211</v>
      </c>
      <c r="B2027" s="68" t="s">
        <v>219</v>
      </c>
      <c r="C2027" s="35" t="s">
        <v>58</v>
      </c>
      <c r="D2027" s="73" t="str">
        <f t="shared" si="2"/>
        <v>Oceania/Micronesia, Fed. Sts.-Oceania/2010</v>
      </c>
      <c r="E2027" s="56">
        <v>0.587</v>
      </c>
      <c r="F2027" s="72">
        <v>16.0</v>
      </c>
      <c r="G2027" s="69"/>
      <c r="H2027" s="72">
        <v>128.0</v>
      </c>
      <c r="I2027" s="56">
        <v>0.2</v>
      </c>
      <c r="J2027" s="56">
        <v>0.266</v>
      </c>
      <c r="K2027" s="74">
        <f t="shared" si="3"/>
        <v>0.587</v>
      </c>
      <c r="L2027" s="75">
        <f t="shared" si="4"/>
        <v>16</v>
      </c>
      <c r="M2027" s="75" t="str">
        <f t="shared" si="5"/>
        <v/>
      </c>
      <c r="N2027" s="75">
        <f t="shared" si="6"/>
        <v>128</v>
      </c>
      <c r="O2027" s="74">
        <f t="shared" si="7"/>
        <v>0.2</v>
      </c>
      <c r="P2027" s="74">
        <f t="shared" si="8"/>
        <v>0.266</v>
      </c>
    </row>
    <row r="2028">
      <c r="A2028" s="33" t="s">
        <v>211</v>
      </c>
      <c r="B2028" s="68" t="s">
        <v>219</v>
      </c>
      <c r="C2028" s="35" t="s">
        <v>59</v>
      </c>
      <c r="D2028" s="73" t="str">
        <f t="shared" si="2"/>
        <v>Oceania/Micronesia, Fed. Sts.-Oceania/2011</v>
      </c>
      <c r="E2028" s="56">
        <v>0.59</v>
      </c>
      <c r="F2028" s="72">
        <v>16.0</v>
      </c>
      <c r="G2028" s="69"/>
      <c r="H2028" s="72">
        <v>128.0</v>
      </c>
      <c r="I2028" s="56">
        <v>0.228</v>
      </c>
      <c r="J2028" s="56">
        <v>0.267</v>
      </c>
      <c r="K2028" s="74">
        <f t="shared" si="3"/>
        <v>0.59</v>
      </c>
      <c r="L2028" s="75">
        <f t="shared" si="4"/>
        <v>16</v>
      </c>
      <c r="M2028" s="75" t="str">
        <f t="shared" si="5"/>
        <v/>
      </c>
      <c r="N2028" s="75">
        <f t="shared" si="6"/>
        <v>128</v>
      </c>
      <c r="O2028" s="74">
        <f t="shared" si="7"/>
        <v>0.228</v>
      </c>
      <c r="P2028" s="74">
        <f t="shared" si="8"/>
        <v>0.267</v>
      </c>
    </row>
    <row r="2029">
      <c r="A2029" s="33" t="s">
        <v>211</v>
      </c>
      <c r="B2029" s="68" t="s">
        <v>219</v>
      </c>
      <c r="C2029" s="35" t="s">
        <v>60</v>
      </c>
      <c r="D2029" s="73" t="str">
        <f t="shared" si="2"/>
        <v>Oceania/Micronesia, Fed. Sts.-Oceania/2012</v>
      </c>
      <c r="E2029" s="56">
        <v>0.599</v>
      </c>
      <c r="F2029" s="72">
        <v>16.0</v>
      </c>
      <c r="G2029" s="72">
        <v>150.0</v>
      </c>
      <c r="H2029" s="72">
        <v>128.0</v>
      </c>
      <c r="I2029" s="56">
        <v>0.26</v>
      </c>
      <c r="J2029" s="56">
        <v>0.302</v>
      </c>
      <c r="K2029" s="74">
        <f t="shared" si="3"/>
        <v>0.599</v>
      </c>
      <c r="L2029" s="75">
        <f t="shared" si="4"/>
        <v>16</v>
      </c>
      <c r="M2029" s="75">
        <f t="shared" si="5"/>
        <v>150</v>
      </c>
      <c r="N2029" s="75">
        <f t="shared" si="6"/>
        <v>128</v>
      </c>
      <c r="O2029" s="74">
        <f t="shared" si="7"/>
        <v>0.26</v>
      </c>
      <c r="P2029" s="74">
        <f t="shared" si="8"/>
        <v>0.302</v>
      </c>
    </row>
    <row r="2030">
      <c r="A2030" s="33" t="s">
        <v>211</v>
      </c>
      <c r="B2030" s="68" t="s">
        <v>220</v>
      </c>
      <c r="C2030" s="35" t="s">
        <v>48</v>
      </c>
      <c r="D2030" s="73" t="str">
        <f t="shared" si="2"/>
        <v>Oceania/New Caledonia-Oceania/2000</v>
      </c>
      <c r="E2030" s="59"/>
      <c r="F2030" s="69"/>
      <c r="G2030" s="69"/>
      <c r="H2030" s="69"/>
      <c r="I2030" s="56">
        <v>0.139</v>
      </c>
      <c r="J2030" s="56">
        <v>0.238</v>
      </c>
      <c r="K2030" s="74" t="str">
        <f t="shared" si="3"/>
        <v/>
      </c>
      <c r="L2030" s="75" t="str">
        <f t="shared" si="4"/>
        <v/>
      </c>
      <c r="M2030" s="75" t="str">
        <f t="shared" si="5"/>
        <v/>
      </c>
      <c r="N2030" s="75" t="str">
        <f t="shared" si="6"/>
        <v/>
      </c>
      <c r="O2030" s="74">
        <f t="shared" si="7"/>
        <v>0.139</v>
      </c>
      <c r="P2030" s="74">
        <f t="shared" si="8"/>
        <v>0.238</v>
      </c>
    </row>
    <row r="2031">
      <c r="A2031" s="33" t="s">
        <v>211</v>
      </c>
      <c r="B2031" s="68" t="s">
        <v>220</v>
      </c>
      <c r="C2031" s="35" t="s">
        <v>49</v>
      </c>
      <c r="D2031" s="73" t="str">
        <f t="shared" si="2"/>
        <v>Oceania/New Caledonia-Oceania/2001</v>
      </c>
      <c r="E2031" s="59"/>
      <c r="F2031" s="69"/>
      <c r="G2031" s="69"/>
      <c r="H2031" s="69"/>
      <c r="I2031" s="56">
        <v>0.182</v>
      </c>
      <c r="J2031" s="56">
        <v>0.317</v>
      </c>
      <c r="K2031" s="74" t="str">
        <f t="shared" si="3"/>
        <v/>
      </c>
      <c r="L2031" s="75" t="str">
        <f t="shared" si="4"/>
        <v/>
      </c>
      <c r="M2031" s="75" t="str">
        <f t="shared" si="5"/>
        <v/>
      </c>
      <c r="N2031" s="75" t="str">
        <f t="shared" si="6"/>
        <v/>
      </c>
      <c r="O2031" s="74">
        <f t="shared" si="7"/>
        <v>0.182</v>
      </c>
      <c r="P2031" s="74">
        <f t="shared" si="8"/>
        <v>0.317</v>
      </c>
    </row>
    <row r="2032">
      <c r="A2032" s="33" t="s">
        <v>211</v>
      </c>
      <c r="B2032" s="68" t="s">
        <v>220</v>
      </c>
      <c r="C2032" s="35" t="s">
        <v>50</v>
      </c>
      <c r="D2032" s="73" t="str">
        <f t="shared" si="2"/>
        <v>Oceania/New Caledonia-Oceania/2002</v>
      </c>
      <c r="E2032" s="59"/>
      <c r="F2032" s="69"/>
      <c r="G2032" s="69"/>
      <c r="H2032" s="69"/>
      <c r="I2032" s="56">
        <v>0.224</v>
      </c>
      <c r="J2032" s="56">
        <v>0.367</v>
      </c>
      <c r="K2032" s="74" t="str">
        <f t="shared" si="3"/>
        <v/>
      </c>
      <c r="L2032" s="75" t="str">
        <f t="shared" si="4"/>
        <v/>
      </c>
      <c r="M2032" s="75" t="str">
        <f t="shared" si="5"/>
        <v/>
      </c>
      <c r="N2032" s="75" t="str">
        <f t="shared" si="6"/>
        <v/>
      </c>
      <c r="O2032" s="74">
        <f t="shared" si="7"/>
        <v>0.224</v>
      </c>
      <c r="P2032" s="74">
        <f t="shared" si="8"/>
        <v>0.367</v>
      </c>
    </row>
    <row r="2033">
      <c r="A2033" s="33" t="s">
        <v>211</v>
      </c>
      <c r="B2033" s="68" t="s">
        <v>220</v>
      </c>
      <c r="C2033" s="35" t="s">
        <v>51</v>
      </c>
      <c r="D2033" s="73" t="str">
        <f t="shared" si="2"/>
        <v>Oceania/New Caledonia-Oceania/2003</v>
      </c>
      <c r="E2033" s="59"/>
      <c r="F2033" s="69"/>
      <c r="G2033" s="69"/>
      <c r="H2033" s="69"/>
      <c r="I2033" s="56">
        <v>0.264</v>
      </c>
      <c r="J2033" s="56">
        <v>0.439</v>
      </c>
      <c r="K2033" s="74" t="str">
        <f t="shared" si="3"/>
        <v/>
      </c>
      <c r="L2033" s="75" t="str">
        <f t="shared" si="4"/>
        <v/>
      </c>
      <c r="M2033" s="75" t="str">
        <f t="shared" si="5"/>
        <v/>
      </c>
      <c r="N2033" s="75" t="str">
        <f t="shared" si="6"/>
        <v/>
      </c>
      <c r="O2033" s="74">
        <f t="shared" si="7"/>
        <v>0.264</v>
      </c>
      <c r="P2033" s="74">
        <f t="shared" si="8"/>
        <v>0.439</v>
      </c>
    </row>
    <row r="2034">
      <c r="A2034" s="33" t="s">
        <v>211</v>
      </c>
      <c r="B2034" s="68" t="s">
        <v>220</v>
      </c>
      <c r="C2034" s="35" t="s">
        <v>52</v>
      </c>
      <c r="D2034" s="73" t="str">
        <f t="shared" si="2"/>
        <v>Oceania/New Caledonia-Oceania/2004</v>
      </c>
      <c r="E2034" s="59"/>
      <c r="F2034" s="69"/>
      <c r="G2034" s="69"/>
      <c r="H2034" s="69"/>
      <c r="I2034" s="56">
        <v>0.303</v>
      </c>
      <c r="J2034" s="56">
        <v>0.517</v>
      </c>
      <c r="K2034" s="74" t="str">
        <f t="shared" si="3"/>
        <v/>
      </c>
      <c r="L2034" s="75" t="str">
        <f t="shared" si="4"/>
        <v/>
      </c>
      <c r="M2034" s="75" t="str">
        <f t="shared" si="5"/>
        <v/>
      </c>
      <c r="N2034" s="75" t="str">
        <f t="shared" si="6"/>
        <v/>
      </c>
      <c r="O2034" s="74">
        <f t="shared" si="7"/>
        <v>0.303</v>
      </c>
      <c r="P2034" s="74">
        <f t="shared" si="8"/>
        <v>0.517</v>
      </c>
    </row>
    <row r="2035">
      <c r="A2035" s="33" t="s">
        <v>211</v>
      </c>
      <c r="B2035" s="68" t="s">
        <v>220</v>
      </c>
      <c r="C2035" s="35" t="s">
        <v>53</v>
      </c>
      <c r="D2035" s="73" t="str">
        <f t="shared" si="2"/>
        <v>Oceania/New Caledonia-Oceania/2005</v>
      </c>
      <c r="E2035" s="59"/>
      <c r="F2035" s="69"/>
      <c r="G2035" s="69"/>
      <c r="H2035" s="69"/>
      <c r="I2035" s="56">
        <v>0.324</v>
      </c>
      <c r="J2035" s="56">
        <v>0.587</v>
      </c>
      <c r="K2035" s="74" t="str">
        <f t="shared" si="3"/>
        <v/>
      </c>
      <c r="L2035" s="75" t="str">
        <f t="shared" si="4"/>
        <v/>
      </c>
      <c r="M2035" s="75" t="str">
        <f t="shared" si="5"/>
        <v/>
      </c>
      <c r="N2035" s="75" t="str">
        <f t="shared" si="6"/>
        <v/>
      </c>
      <c r="O2035" s="74">
        <f t="shared" si="7"/>
        <v>0.324</v>
      </c>
      <c r="P2035" s="74">
        <f t="shared" si="8"/>
        <v>0.587</v>
      </c>
    </row>
    <row r="2036">
      <c r="A2036" s="33" t="s">
        <v>211</v>
      </c>
      <c r="B2036" s="68" t="s">
        <v>220</v>
      </c>
      <c r="C2036" s="35" t="s">
        <v>54</v>
      </c>
      <c r="D2036" s="73" t="str">
        <f t="shared" si="2"/>
        <v>Oceania/New Caledonia-Oceania/2006</v>
      </c>
      <c r="E2036" s="59"/>
      <c r="F2036" s="69"/>
      <c r="G2036" s="69"/>
      <c r="H2036" s="69"/>
      <c r="I2036" s="56">
        <v>0.335</v>
      </c>
      <c r="J2036" s="56">
        <v>0.667</v>
      </c>
      <c r="K2036" s="74" t="str">
        <f t="shared" si="3"/>
        <v/>
      </c>
      <c r="L2036" s="75" t="str">
        <f t="shared" si="4"/>
        <v/>
      </c>
      <c r="M2036" s="75" t="str">
        <f t="shared" si="5"/>
        <v/>
      </c>
      <c r="N2036" s="75" t="str">
        <f t="shared" si="6"/>
        <v/>
      </c>
      <c r="O2036" s="74">
        <f t="shared" si="7"/>
        <v>0.335</v>
      </c>
      <c r="P2036" s="74">
        <f t="shared" si="8"/>
        <v>0.667</v>
      </c>
    </row>
    <row r="2037">
      <c r="A2037" s="33" t="s">
        <v>211</v>
      </c>
      <c r="B2037" s="68" t="s">
        <v>220</v>
      </c>
      <c r="C2037" s="35" t="s">
        <v>55</v>
      </c>
      <c r="D2037" s="73" t="str">
        <f t="shared" si="2"/>
        <v>Oceania/New Caledonia-Oceania/2007</v>
      </c>
      <c r="E2037" s="59"/>
      <c r="F2037" s="69"/>
      <c r="G2037" s="69"/>
      <c r="H2037" s="69"/>
      <c r="I2037" s="56">
        <v>0.351</v>
      </c>
      <c r="J2037" s="56">
        <v>0.748</v>
      </c>
      <c r="K2037" s="74" t="str">
        <f t="shared" si="3"/>
        <v/>
      </c>
      <c r="L2037" s="75" t="str">
        <f t="shared" si="4"/>
        <v/>
      </c>
      <c r="M2037" s="75" t="str">
        <f t="shared" si="5"/>
        <v/>
      </c>
      <c r="N2037" s="75" t="str">
        <f t="shared" si="6"/>
        <v/>
      </c>
      <c r="O2037" s="74">
        <f t="shared" si="7"/>
        <v>0.351</v>
      </c>
      <c r="P2037" s="74">
        <f t="shared" si="8"/>
        <v>0.748</v>
      </c>
    </row>
    <row r="2038">
      <c r="A2038" s="33" t="s">
        <v>211</v>
      </c>
      <c r="B2038" s="68" t="s">
        <v>220</v>
      </c>
      <c r="C2038" s="35" t="s">
        <v>56</v>
      </c>
      <c r="D2038" s="73" t="str">
        <f t="shared" si="2"/>
        <v>Oceania/New Caledonia-Oceania/2008</v>
      </c>
      <c r="E2038" s="59"/>
      <c r="F2038" s="69"/>
      <c r="G2038" s="69"/>
      <c r="H2038" s="69"/>
      <c r="I2038" s="56">
        <v>0.345</v>
      </c>
      <c r="J2038" s="56">
        <v>0.821</v>
      </c>
      <c r="K2038" s="74" t="str">
        <f t="shared" si="3"/>
        <v/>
      </c>
      <c r="L2038" s="75" t="str">
        <f t="shared" si="4"/>
        <v/>
      </c>
      <c r="M2038" s="75" t="str">
        <f t="shared" si="5"/>
        <v/>
      </c>
      <c r="N2038" s="75" t="str">
        <f t="shared" si="6"/>
        <v/>
      </c>
      <c r="O2038" s="74">
        <f t="shared" si="7"/>
        <v>0.345</v>
      </c>
      <c r="P2038" s="74">
        <f t="shared" si="8"/>
        <v>0.821</v>
      </c>
    </row>
    <row r="2039">
      <c r="A2039" s="33" t="s">
        <v>211</v>
      </c>
      <c r="B2039" s="68" t="s">
        <v>220</v>
      </c>
      <c r="C2039" s="35" t="s">
        <v>57</v>
      </c>
      <c r="D2039" s="73" t="str">
        <f t="shared" si="2"/>
        <v>Oceania/New Caledonia-Oceania/2009</v>
      </c>
      <c r="E2039" s="59"/>
      <c r="F2039" s="69"/>
      <c r="G2039" s="69"/>
      <c r="H2039" s="69"/>
      <c r="I2039" s="56">
        <v>0.34</v>
      </c>
      <c r="J2039" s="56">
        <v>0.863</v>
      </c>
      <c r="K2039" s="74" t="str">
        <f t="shared" si="3"/>
        <v/>
      </c>
      <c r="L2039" s="75" t="str">
        <f t="shared" si="4"/>
        <v/>
      </c>
      <c r="M2039" s="75" t="str">
        <f t="shared" si="5"/>
        <v/>
      </c>
      <c r="N2039" s="75" t="str">
        <f t="shared" si="6"/>
        <v/>
      </c>
      <c r="O2039" s="74">
        <f t="shared" si="7"/>
        <v>0.34</v>
      </c>
      <c r="P2039" s="74">
        <f t="shared" si="8"/>
        <v>0.863</v>
      </c>
    </row>
    <row r="2040">
      <c r="A2040" s="33" t="s">
        <v>211</v>
      </c>
      <c r="B2040" s="68" t="s">
        <v>220</v>
      </c>
      <c r="C2040" s="35" t="s">
        <v>58</v>
      </c>
      <c r="D2040" s="73" t="str">
        <f t="shared" si="2"/>
        <v>Oceania/New Caledonia-Oceania/2010</v>
      </c>
      <c r="E2040" s="59"/>
      <c r="F2040" s="69"/>
      <c r="G2040" s="69"/>
      <c r="H2040" s="69"/>
      <c r="I2040" s="56">
        <v>0.42</v>
      </c>
      <c r="J2040" s="56">
        <v>0.896</v>
      </c>
      <c r="K2040" s="74" t="str">
        <f t="shared" si="3"/>
        <v/>
      </c>
      <c r="L2040" s="75" t="str">
        <f t="shared" si="4"/>
        <v/>
      </c>
      <c r="M2040" s="75" t="str">
        <f t="shared" si="5"/>
        <v/>
      </c>
      <c r="N2040" s="75" t="str">
        <f t="shared" si="6"/>
        <v/>
      </c>
      <c r="O2040" s="74">
        <f t="shared" si="7"/>
        <v>0.42</v>
      </c>
      <c r="P2040" s="74">
        <f t="shared" si="8"/>
        <v>0.896</v>
      </c>
    </row>
    <row r="2041">
      <c r="A2041" s="33" t="s">
        <v>211</v>
      </c>
      <c r="B2041" s="68" t="s">
        <v>220</v>
      </c>
      <c r="C2041" s="35" t="s">
        <v>59</v>
      </c>
      <c r="D2041" s="73" t="str">
        <f t="shared" si="2"/>
        <v>Oceania/New Caledonia-Oceania/2011</v>
      </c>
      <c r="E2041" s="59"/>
      <c r="F2041" s="69"/>
      <c r="G2041" s="69"/>
      <c r="H2041" s="69"/>
      <c r="I2041" s="56">
        <v>0.5</v>
      </c>
      <c r="J2041" s="56">
        <v>0.91</v>
      </c>
      <c r="K2041" s="74" t="str">
        <f t="shared" si="3"/>
        <v/>
      </c>
      <c r="L2041" s="75" t="str">
        <f t="shared" si="4"/>
        <v/>
      </c>
      <c r="M2041" s="75" t="str">
        <f t="shared" si="5"/>
        <v/>
      </c>
      <c r="N2041" s="75" t="str">
        <f t="shared" si="6"/>
        <v/>
      </c>
      <c r="O2041" s="74">
        <f t="shared" si="7"/>
        <v>0.5</v>
      </c>
      <c r="P2041" s="74">
        <f t="shared" si="8"/>
        <v>0.91</v>
      </c>
    </row>
    <row r="2042">
      <c r="A2042" s="33" t="s">
        <v>211</v>
      </c>
      <c r="B2042" s="68" t="s">
        <v>220</v>
      </c>
      <c r="C2042" s="35" t="s">
        <v>60</v>
      </c>
      <c r="D2042" s="73" t="str">
        <f t="shared" si="2"/>
        <v>Oceania/New Caledonia-Oceania/2012</v>
      </c>
      <c r="E2042" s="59"/>
      <c r="F2042" s="69"/>
      <c r="G2042" s="69"/>
      <c r="H2042" s="69"/>
      <c r="I2042" s="56">
        <v>0.58</v>
      </c>
      <c r="J2042" s="56">
        <v>0.912</v>
      </c>
      <c r="K2042" s="74" t="str">
        <f t="shared" si="3"/>
        <v/>
      </c>
      <c r="L2042" s="75" t="str">
        <f t="shared" si="4"/>
        <v/>
      </c>
      <c r="M2042" s="75" t="str">
        <f t="shared" si="5"/>
        <v/>
      </c>
      <c r="N2042" s="75" t="str">
        <f t="shared" si="6"/>
        <v/>
      </c>
      <c r="O2042" s="74">
        <f t="shared" si="7"/>
        <v>0.58</v>
      </c>
      <c r="P2042" s="74">
        <f t="shared" si="8"/>
        <v>0.912</v>
      </c>
    </row>
    <row r="2043">
      <c r="A2043" s="33" t="s">
        <v>211</v>
      </c>
      <c r="B2043" s="68" t="s">
        <v>221</v>
      </c>
      <c r="C2043" s="35" t="s">
        <v>48</v>
      </c>
      <c r="D2043" s="73" t="str">
        <f t="shared" si="2"/>
        <v>Oceania/New Zealand-Oceania/2000</v>
      </c>
      <c r="E2043" s="59"/>
      <c r="F2043" s="69"/>
      <c r="G2043" s="69"/>
      <c r="H2043" s="69"/>
      <c r="I2043" s="56">
        <v>0.474</v>
      </c>
      <c r="J2043" s="56">
        <v>0.4</v>
      </c>
      <c r="K2043" s="74" t="str">
        <f t="shared" si="3"/>
        <v/>
      </c>
      <c r="L2043" s="75" t="str">
        <f t="shared" si="4"/>
        <v/>
      </c>
      <c r="M2043" s="75" t="str">
        <f t="shared" si="5"/>
        <v/>
      </c>
      <c r="N2043" s="75" t="str">
        <f t="shared" si="6"/>
        <v/>
      </c>
      <c r="O2043" s="74">
        <f t="shared" si="7"/>
        <v>0.474</v>
      </c>
      <c r="P2043" s="74">
        <f t="shared" si="8"/>
        <v>0.4</v>
      </c>
    </row>
    <row r="2044">
      <c r="A2044" s="33" t="s">
        <v>211</v>
      </c>
      <c r="B2044" s="68" t="s">
        <v>221</v>
      </c>
      <c r="C2044" s="35" t="s">
        <v>49</v>
      </c>
      <c r="D2044" s="73" t="str">
        <f t="shared" si="2"/>
        <v>Oceania/New Zealand-Oceania/2001</v>
      </c>
      <c r="E2044" s="59"/>
      <c r="F2044" s="69"/>
      <c r="G2044" s="69"/>
      <c r="H2044" s="69"/>
      <c r="I2044" s="56">
        <v>0.532</v>
      </c>
      <c r="J2044" s="56">
        <v>0.586</v>
      </c>
      <c r="K2044" s="74" t="str">
        <f t="shared" si="3"/>
        <v/>
      </c>
      <c r="L2044" s="75" t="str">
        <f t="shared" si="4"/>
        <v/>
      </c>
      <c r="M2044" s="75" t="str">
        <f t="shared" si="5"/>
        <v/>
      </c>
      <c r="N2044" s="75" t="str">
        <f t="shared" si="6"/>
        <v/>
      </c>
      <c r="O2044" s="74">
        <f t="shared" si="7"/>
        <v>0.532</v>
      </c>
      <c r="P2044" s="74">
        <f t="shared" si="8"/>
        <v>0.586</v>
      </c>
    </row>
    <row r="2045">
      <c r="A2045" s="33" t="s">
        <v>211</v>
      </c>
      <c r="B2045" s="68" t="s">
        <v>221</v>
      </c>
      <c r="C2045" s="35" t="s">
        <v>50</v>
      </c>
      <c r="D2045" s="73" t="str">
        <f t="shared" si="2"/>
        <v>Oceania/New Zealand-Oceania/2002</v>
      </c>
      <c r="E2045" s="59"/>
      <c r="F2045" s="69"/>
      <c r="G2045" s="69"/>
      <c r="H2045" s="69"/>
      <c r="I2045" s="56">
        <v>0.591</v>
      </c>
      <c r="J2045" s="56">
        <v>0.618</v>
      </c>
      <c r="K2045" s="74" t="str">
        <f t="shared" si="3"/>
        <v/>
      </c>
      <c r="L2045" s="75" t="str">
        <f t="shared" si="4"/>
        <v/>
      </c>
      <c r="M2045" s="75" t="str">
        <f t="shared" si="5"/>
        <v/>
      </c>
      <c r="N2045" s="75" t="str">
        <f t="shared" si="6"/>
        <v/>
      </c>
      <c r="O2045" s="74">
        <f t="shared" si="7"/>
        <v>0.591</v>
      </c>
      <c r="P2045" s="74">
        <f t="shared" si="8"/>
        <v>0.618</v>
      </c>
    </row>
    <row r="2046">
      <c r="A2046" s="33" t="s">
        <v>211</v>
      </c>
      <c r="B2046" s="68" t="s">
        <v>221</v>
      </c>
      <c r="C2046" s="35" t="s">
        <v>51</v>
      </c>
      <c r="D2046" s="73" t="str">
        <f t="shared" si="2"/>
        <v>Oceania/New Zealand-Oceania/2003</v>
      </c>
      <c r="E2046" s="59"/>
      <c r="F2046" s="72">
        <v>12.0</v>
      </c>
      <c r="G2046" s="69"/>
      <c r="H2046" s="69"/>
      <c r="I2046" s="56">
        <v>0.61</v>
      </c>
      <c r="J2046" s="56">
        <v>0.646</v>
      </c>
      <c r="K2046" s="74" t="str">
        <f t="shared" si="3"/>
        <v/>
      </c>
      <c r="L2046" s="75">
        <f t="shared" si="4"/>
        <v>12</v>
      </c>
      <c r="M2046" s="75" t="str">
        <f t="shared" si="5"/>
        <v/>
      </c>
      <c r="N2046" s="75" t="str">
        <f t="shared" si="6"/>
        <v/>
      </c>
      <c r="O2046" s="74">
        <f t="shared" si="7"/>
        <v>0.61</v>
      </c>
      <c r="P2046" s="74">
        <f t="shared" si="8"/>
        <v>0.646</v>
      </c>
    </row>
    <row r="2047">
      <c r="A2047" s="33" t="s">
        <v>211</v>
      </c>
      <c r="B2047" s="68" t="s">
        <v>221</v>
      </c>
      <c r="C2047" s="35" t="s">
        <v>52</v>
      </c>
      <c r="D2047" s="73" t="str">
        <f t="shared" si="2"/>
        <v>Oceania/New Zealand-Oceania/2004</v>
      </c>
      <c r="E2047" s="59"/>
      <c r="F2047" s="72">
        <v>12.0</v>
      </c>
      <c r="G2047" s="69"/>
      <c r="H2047" s="69"/>
      <c r="I2047" s="56">
        <v>0.618</v>
      </c>
      <c r="J2047" s="56">
        <v>0.742</v>
      </c>
      <c r="K2047" s="74" t="str">
        <f t="shared" si="3"/>
        <v/>
      </c>
      <c r="L2047" s="75">
        <f t="shared" si="4"/>
        <v>12</v>
      </c>
      <c r="M2047" s="75" t="str">
        <f t="shared" si="5"/>
        <v/>
      </c>
      <c r="N2047" s="75" t="str">
        <f t="shared" si="6"/>
        <v/>
      </c>
      <c r="O2047" s="74">
        <f t="shared" si="7"/>
        <v>0.618</v>
      </c>
      <c r="P2047" s="74">
        <f t="shared" si="8"/>
        <v>0.742</v>
      </c>
    </row>
    <row r="2048">
      <c r="A2048" s="33" t="s">
        <v>211</v>
      </c>
      <c r="B2048" s="68" t="s">
        <v>221</v>
      </c>
      <c r="C2048" s="35" t="s">
        <v>53</v>
      </c>
      <c r="D2048" s="73" t="str">
        <f t="shared" si="2"/>
        <v>Oceania/New Zealand-Oceania/2005</v>
      </c>
      <c r="E2048" s="56">
        <v>0.366</v>
      </c>
      <c r="F2048" s="72">
        <v>12.0</v>
      </c>
      <c r="G2048" s="69"/>
      <c r="H2048" s="72">
        <v>172.0</v>
      </c>
      <c r="I2048" s="56">
        <v>0.627</v>
      </c>
      <c r="J2048" s="56">
        <v>0.854</v>
      </c>
      <c r="K2048" s="74">
        <f t="shared" si="3"/>
        <v>0.366</v>
      </c>
      <c r="L2048" s="75">
        <f t="shared" si="4"/>
        <v>12</v>
      </c>
      <c r="M2048" s="75" t="str">
        <f t="shared" si="5"/>
        <v/>
      </c>
      <c r="N2048" s="75">
        <f t="shared" si="6"/>
        <v>172</v>
      </c>
      <c r="O2048" s="74">
        <f t="shared" si="7"/>
        <v>0.627</v>
      </c>
      <c r="P2048" s="74">
        <f t="shared" si="8"/>
        <v>0.854</v>
      </c>
    </row>
    <row r="2049">
      <c r="A2049" s="33" t="s">
        <v>211</v>
      </c>
      <c r="B2049" s="68" t="s">
        <v>221</v>
      </c>
      <c r="C2049" s="35" t="s">
        <v>54</v>
      </c>
      <c r="D2049" s="73" t="str">
        <f t="shared" si="2"/>
        <v>Oceania/New Zealand-Oceania/2006</v>
      </c>
      <c r="E2049" s="56">
        <v>0.354</v>
      </c>
      <c r="F2049" s="72">
        <v>12.0</v>
      </c>
      <c r="G2049" s="69"/>
      <c r="H2049" s="72">
        <v>172.0</v>
      </c>
      <c r="I2049" s="56">
        <v>0.69</v>
      </c>
      <c r="J2049" s="56">
        <v>0.909</v>
      </c>
      <c r="K2049" s="74">
        <f t="shared" si="3"/>
        <v>0.354</v>
      </c>
      <c r="L2049" s="75">
        <f t="shared" si="4"/>
        <v>12</v>
      </c>
      <c r="M2049" s="75" t="str">
        <f t="shared" si="5"/>
        <v/>
      </c>
      <c r="N2049" s="75">
        <f t="shared" si="6"/>
        <v>172</v>
      </c>
      <c r="O2049" s="74">
        <f t="shared" si="7"/>
        <v>0.69</v>
      </c>
      <c r="P2049" s="74">
        <f t="shared" si="8"/>
        <v>0.909</v>
      </c>
    </row>
    <row r="2050">
      <c r="A2050" s="33" t="s">
        <v>211</v>
      </c>
      <c r="B2050" s="68" t="s">
        <v>221</v>
      </c>
      <c r="C2050" s="35" t="s">
        <v>55</v>
      </c>
      <c r="D2050" s="73" t="str">
        <f t="shared" si="2"/>
        <v>Oceania/New Zealand-Oceania/2007</v>
      </c>
      <c r="E2050" s="56">
        <v>0.355</v>
      </c>
      <c r="F2050" s="72">
        <v>12.0</v>
      </c>
      <c r="G2050" s="69"/>
      <c r="H2050" s="72">
        <v>172.0</v>
      </c>
      <c r="I2050" s="56">
        <v>0.698</v>
      </c>
      <c r="J2050" s="56">
        <v>1.004</v>
      </c>
      <c r="K2050" s="74">
        <f t="shared" si="3"/>
        <v>0.355</v>
      </c>
      <c r="L2050" s="75">
        <f t="shared" si="4"/>
        <v>12</v>
      </c>
      <c r="M2050" s="75" t="str">
        <f t="shared" si="5"/>
        <v/>
      </c>
      <c r="N2050" s="75">
        <f t="shared" si="6"/>
        <v>172</v>
      </c>
      <c r="O2050" s="74">
        <f t="shared" si="7"/>
        <v>0.698</v>
      </c>
      <c r="P2050" s="74">
        <f t="shared" si="8"/>
        <v>1.004</v>
      </c>
    </row>
    <row r="2051">
      <c r="A2051" s="33" t="s">
        <v>211</v>
      </c>
      <c r="B2051" s="68" t="s">
        <v>221</v>
      </c>
      <c r="C2051" s="35" t="s">
        <v>56</v>
      </c>
      <c r="D2051" s="73" t="str">
        <f t="shared" si="2"/>
        <v>Oceania/New Zealand-Oceania/2008</v>
      </c>
      <c r="E2051" s="56">
        <v>0.36</v>
      </c>
      <c r="F2051" s="72">
        <v>1.0</v>
      </c>
      <c r="G2051" s="69"/>
      <c r="H2051" s="72">
        <v>172.0</v>
      </c>
      <c r="I2051" s="56">
        <v>0.72</v>
      </c>
      <c r="J2051" s="56">
        <v>1.08</v>
      </c>
      <c r="K2051" s="74">
        <f t="shared" si="3"/>
        <v>0.36</v>
      </c>
      <c r="L2051" s="75">
        <f t="shared" si="4"/>
        <v>1</v>
      </c>
      <c r="M2051" s="75" t="str">
        <f t="shared" si="5"/>
        <v/>
      </c>
      <c r="N2051" s="75">
        <f t="shared" si="6"/>
        <v>172</v>
      </c>
      <c r="O2051" s="74">
        <f t="shared" si="7"/>
        <v>0.72</v>
      </c>
      <c r="P2051" s="74">
        <f t="shared" si="8"/>
        <v>1.08</v>
      </c>
    </row>
    <row r="2052">
      <c r="A2052" s="33" t="s">
        <v>211</v>
      </c>
      <c r="B2052" s="68" t="s">
        <v>221</v>
      </c>
      <c r="C2052" s="35" t="s">
        <v>57</v>
      </c>
      <c r="D2052" s="73" t="str">
        <f t="shared" si="2"/>
        <v>Oceania/New Zealand-Oceania/2009</v>
      </c>
      <c r="E2052" s="56">
        <v>0.332</v>
      </c>
      <c r="F2052" s="72">
        <v>1.0</v>
      </c>
      <c r="G2052" s="69"/>
      <c r="H2052" s="72">
        <v>172.0</v>
      </c>
      <c r="I2052" s="56">
        <v>0.797</v>
      </c>
      <c r="J2052" s="56">
        <v>1.087</v>
      </c>
      <c r="K2052" s="74">
        <f t="shared" si="3"/>
        <v>0.332</v>
      </c>
      <c r="L2052" s="75">
        <f t="shared" si="4"/>
        <v>1</v>
      </c>
      <c r="M2052" s="75" t="str">
        <f t="shared" si="5"/>
        <v/>
      </c>
      <c r="N2052" s="75">
        <f t="shared" si="6"/>
        <v>172</v>
      </c>
      <c r="O2052" s="74">
        <f t="shared" si="7"/>
        <v>0.797</v>
      </c>
      <c r="P2052" s="74">
        <f t="shared" si="8"/>
        <v>1.087</v>
      </c>
    </row>
    <row r="2053">
      <c r="A2053" s="33" t="s">
        <v>211</v>
      </c>
      <c r="B2053" s="68" t="s">
        <v>221</v>
      </c>
      <c r="C2053" s="35" t="s">
        <v>58</v>
      </c>
      <c r="D2053" s="73" t="str">
        <f t="shared" si="2"/>
        <v>Oceania/New Zealand-Oceania/2010</v>
      </c>
      <c r="E2053" s="56">
        <v>0.347</v>
      </c>
      <c r="F2053" s="72">
        <v>1.0</v>
      </c>
      <c r="G2053" s="69"/>
      <c r="H2053" s="72">
        <v>172.0</v>
      </c>
      <c r="I2053" s="56">
        <v>0.805</v>
      </c>
      <c r="J2053" s="56">
        <v>1.078</v>
      </c>
      <c r="K2053" s="74">
        <f t="shared" si="3"/>
        <v>0.347</v>
      </c>
      <c r="L2053" s="75">
        <f t="shared" si="4"/>
        <v>1</v>
      </c>
      <c r="M2053" s="75" t="str">
        <f t="shared" si="5"/>
        <v/>
      </c>
      <c r="N2053" s="75">
        <f t="shared" si="6"/>
        <v>172</v>
      </c>
      <c r="O2053" s="74">
        <f t="shared" si="7"/>
        <v>0.805</v>
      </c>
      <c r="P2053" s="74">
        <f t="shared" si="8"/>
        <v>1.078</v>
      </c>
    </row>
    <row r="2054">
      <c r="A2054" s="33" t="s">
        <v>211</v>
      </c>
      <c r="B2054" s="68" t="s">
        <v>221</v>
      </c>
      <c r="C2054" s="35" t="s">
        <v>59</v>
      </c>
      <c r="D2054" s="73" t="str">
        <f t="shared" si="2"/>
        <v>Oceania/New Zealand-Oceania/2011</v>
      </c>
      <c r="E2054" s="56">
        <v>0.344</v>
      </c>
      <c r="F2054" s="72">
        <v>1.0</v>
      </c>
      <c r="G2054" s="69"/>
      <c r="H2054" s="72">
        <v>172.0</v>
      </c>
      <c r="I2054" s="56">
        <v>0.812</v>
      </c>
      <c r="J2054" s="56">
        <v>1.092</v>
      </c>
      <c r="K2054" s="74">
        <f t="shared" si="3"/>
        <v>0.344</v>
      </c>
      <c r="L2054" s="75">
        <f t="shared" si="4"/>
        <v>1</v>
      </c>
      <c r="M2054" s="75" t="str">
        <f t="shared" si="5"/>
        <v/>
      </c>
      <c r="N2054" s="75">
        <f t="shared" si="6"/>
        <v>172</v>
      </c>
      <c r="O2054" s="74">
        <f t="shared" si="7"/>
        <v>0.812</v>
      </c>
      <c r="P2054" s="74">
        <f t="shared" si="8"/>
        <v>1.092</v>
      </c>
    </row>
    <row r="2055">
      <c r="A2055" s="33" t="s">
        <v>211</v>
      </c>
      <c r="B2055" s="68" t="s">
        <v>221</v>
      </c>
      <c r="C2055" s="35" t="s">
        <v>60</v>
      </c>
      <c r="D2055" s="73" t="str">
        <f t="shared" si="2"/>
        <v>Oceania/New Zealand-Oceania/2012</v>
      </c>
      <c r="E2055" s="56">
        <v>0.34</v>
      </c>
      <c r="F2055" s="72">
        <v>1.0</v>
      </c>
      <c r="G2055" s="72">
        <v>3.0</v>
      </c>
      <c r="H2055" s="72">
        <v>152.0</v>
      </c>
      <c r="I2055" s="56">
        <v>0.82</v>
      </c>
      <c r="J2055" s="56">
        <v>1.104</v>
      </c>
      <c r="K2055" s="74">
        <f t="shared" si="3"/>
        <v>0.34</v>
      </c>
      <c r="L2055" s="75">
        <f t="shared" si="4"/>
        <v>1</v>
      </c>
      <c r="M2055" s="75">
        <f t="shared" si="5"/>
        <v>3</v>
      </c>
      <c r="N2055" s="75">
        <f t="shared" si="6"/>
        <v>152</v>
      </c>
      <c r="O2055" s="74">
        <f t="shared" si="7"/>
        <v>0.82</v>
      </c>
      <c r="P2055" s="74">
        <f t="shared" si="8"/>
        <v>1.104</v>
      </c>
    </row>
    <row r="2056">
      <c r="A2056" s="33" t="s">
        <v>211</v>
      </c>
      <c r="B2056" s="68" t="s">
        <v>222</v>
      </c>
      <c r="C2056" s="35" t="s">
        <v>48</v>
      </c>
      <c r="D2056" s="73" t="str">
        <f t="shared" si="2"/>
        <v>Oceania/Papua New Guinea-Oceania/2000</v>
      </c>
      <c r="E2056" s="59"/>
      <c r="F2056" s="69"/>
      <c r="G2056" s="69"/>
      <c r="H2056" s="69"/>
      <c r="I2056" s="56">
        <v>0.008</v>
      </c>
      <c r="J2056" s="56">
        <v>0.002</v>
      </c>
      <c r="K2056" s="74" t="str">
        <f t="shared" si="3"/>
        <v/>
      </c>
      <c r="L2056" s="75" t="str">
        <f t="shared" si="4"/>
        <v/>
      </c>
      <c r="M2056" s="75" t="str">
        <f t="shared" si="5"/>
        <v/>
      </c>
      <c r="N2056" s="75" t="str">
        <f t="shared" si="6"/>
        <v/>
      </c>
      <c r="O2056" s="74">
        <f t="shared" si="7"/>
        <v>0.008</v>
      </c>
      <c r="P2056" s="74">
        <f t="shared" si="8"/>
        <v>0.002</v>
      </c>
    </row>
    <row r="2057">
      <c r="A2057" s="33" t="s">
        <v>211</v>
      </c>
      <c r="B2057" s="68" t="s">
        <v>222</v>
      </c>
      <c r="C2057" s="35" t="s">
        <v>49</v>
      </c>
      <c r="D2057" s="73" t="str">
        <f t="shared" si="2"/>
        <v>Oceania/Papua New Guinea-Oceania/2001</v>
      </c>
      <c r="E2057" s="59"/>
      <c r="F2057" s="69"/>
      <c r="G2057" s="69"/>
      <c r="H2057" s="69"/>
      <c r="I2057" s="56">
        <v>0.009</v>
      </c>
      <c r="J2057" s="56">
        <v>0.002</v>
      </c>
      <c r="K2057" s="74" t="str">
        <f t="shared" si="3"/>
        <v/>
      </c>
      <c r="L2057" s="75" t="str">
        <f t="shared" si="4"/>
        <v/>
      </c>
      <c r="M2057" s="75" t="str">
        <f t="shared" si="5"/>
        <v/>
      </c>
      <c r="N2057" s="75" t="str">
        <f t="shared" si="6"/>
        <v/>
      </c>
      <c r="O2057" s="74">
        <f t="shared" si="7"/>
        <v>0.009</v>
      </c>
      <c r="P2057" s="74">
        <f t="shared" si="8"/>
        <v>0.002</v>
      </c>
    </row>
    <row r="2058">
      <c r="A2058" s="33" t="s">
        <v>211</v>
      </c>
      <c r="B2058" s="68" t="s">
        <v>222</v>
      </c>
      <c r="C2058" s="35" t="s">
        <v>50</v>
      </c>
      <c r="D2058" s="73" t="str">
        <f t="shared" si="2"/>
        <v>Oceania/Papua New Guinea-Oceania/2002</v>
      </c>
      <c r="E2058" s="59"/>
      <c r="F2058" s="69"/>
      <c r="G2058" s="69"/>
      <c r="H2058" s="69"/>
      <c r="I2058" s="56">
        <v>0.013</v>
      </c>
      <c r="J2058" s="56">
        <v>0.003</v>
      </c>
      <c r="K2058" s="74" t="str">
        <f t="shared" si="3"/>
        <v/>
      </c>
      <c r="L2058" s="75" t="str">
        <f t="shared" si="4"/>
        <v/>
      </c>
      <c r="M2058" s="75" t="str">
        <f t="shared" si="5"/>
        <v/>
      </c>
      <c r="N2058" s="75" t="str">
        <f t="shared" si="6"/>
        <v/>
      </c>
      <c r="O2058" s="74">
        <f t="shared" si="7"/>
        <v>0.013</v>
      </c>
      <c r="P2058" s="74">
        <f t="shared" si="8"/>
        <v>0.003</v>
      </c>
    </row>
    <row r="2059">
      <c r="A2059" s="33" t="s">
        <v>211</v>
      </c>
      <c r="B2059" s="68" t="s">
        <v>222</v>
      </c>
      <c r="C2059" s="35" t="s">
        <v>51</v>
      </c>
      <c r="D2059" s="73" t="str">
        <f t="shared" si="2"/>
        <v>Oceania/Papua New Guinea-Oceania/2003</v>
      </c>
      <c r="E2059" s="59"/>
      <c r="F2059" s="72">
        <v>51.0</v>
      </c>
      <c r="G2059" s="69"/>
      <c r="H2059" s="69"/>
      <c r="I2059" s="56">
        <v>0.014</v>
      </c>
      <c r="J2059" s="56">
        <v>0.003</v>
      </c>
      <c r="K2059" s="74" t="str">
        <f t="shared" si="3"/>
        <v/>
      </c>
      <c r="L2059" s="75">
        <f t="shared" si="4"/>
        <v>51</v>
      </c>
      <c r="M2059" s="75" t="str">
        <f t="shared" si="5"/>
        <v/>
      </c>
      <c r="N2059" s="75" t="str">
        <f t="shared" si="6"/>
        <v/>
      </c>
      <c r="O2059" s="74">
        <f t="shared" si="7"/>
        <v>0.014</v>
      </c>
      <c r="P2059" s="74">
        <f t="shared" si="8"/>
        <v>0.003</v>
      </c>
    </row>
    <row r="2060">
      <c r="A2060" s="33" t="s">
        <v>211</v>
      </c>
      <c r="B2060" s="68" t="s">
        <v>222</v>
      </c>
      <c r="C2060" s="35" t="s">
        <v>52</v>
      </c>
      <c r="D2060" s="73" t="str">
        <f t="shared" si="2"/>
        <v>Oceania/Papua New Guinea-Oceania/2004</v>
      </c>
      <c r="E2060" s="59"/>
      <c r="F2060" s="72">
        <v>51.0</v>
      </c>
      <c r="G2060" s="69"/>
      <c r="H2060" s="69"/>
      <c r="I2060" s="56">
        <v>0.015</v>
      </c>
      <c r="J2060" s="56">
        <v>0.008</v>
      </c>
      <c r="K2060" s="74" t="str">
        <f t="shared" si="3"/>
        <v/>
      </c>
      <c r="L2060" s="75">
        <f t="shared" si="4"/>
        <v>51</v>
      </c>
      <c r="M2060" s="75" t="str">
        <f t="shared" si="5"/>
        <v/>
      </c>
      <c r="N2060" s="75" t="str">
        <f t="shared" si="6"/>
        <v/>
      </c>
      <c r="O2060" s="74">
        <f t="shared" si="7"/>
        <v>0.015</v>
      </c>
      <c r="P2060" s="74">
        <f t="shared" si="8"/>
        <v>0.008</v>
      </c>
    </row>
    <row r="2061">
      <c r="A2061" s="33" t="s">
        <v>211</v>
      </c>
      <c r="B2061" s="68" t="s">
        <v>222</v>
      </c>
      <c r="C2061" s="35" t="s">
        <v>53</v>
      </c>
      <c r="D2061" s="73" t="str">
        <f t="shared" si="2"/>
        <v>Oceania/Papua New Guinea-Oceania/2005</v>
      </c>
      <c r="E2061" s="56">
        <v>0.416</v>
      </c>
      <c r="F2061" s="72">
        <v>51.0</v>
      </c>
      <c r="G2061" s="69"/>
      <c r="H2061" s="72">
        <v>207.0</v>
      </c>
      <c r="I2061" s="56">
        <v>0.017</v>
      </c>
      <c r="J2061" s="56">
        <v>0.012</v>
      </c>
      <c r="K2061" s="74">
        <f t="shared" si="3"/>
        <v>0.416</v>
      </c>
      <c r="L2061" s="75">
        <f t="shared" si="4"/>
        <v>51</v>
      </c>
      <c r="M2061" s="75" t="str">
        <f t="shared" si="5"/>
        <v/>
      </c>
      <c r="N2061" s="75">
        <f t="shared" si="6"/>
        <v>207</v>
      </c>
      <c r="O2061" s="74">
        <f t="shared" si="7"/>
        <v>0.017</v>
      </c>
      <c r="P2061" s="74">
        <f t="shared" si="8"/>
        <v>0.012</v>
      </c>
    </row>
    <row r="2062">
      <c r="A2062" s="33" t="s">
        <v>211</v>
      </c>
      <c r="B2062" s="68" t="s">
        <v>222</v>
      </c>
      <c r="C2062" s="35" t="s">
        <v>54</v>
      </c>
      <c r="D2062" s="73" t="str">
        <f t="shared" si="2"/>
        <v>Oceania/Papua New Guinea-Oceania/2006</v>
      </c>
      <c r="E2062" s="56">
        <v>0.415</v>
      </c>
      <c r="F2062" s="72">
        <v>51.0</v>
      </c>
      <c r="G2062" s="69"/>
      <c r="H2062" s="72">
        <v>207.0</v>
      </c>
      <c r="I2062" s="56">
        <v>0.018</v>
      </c>
      <c r="J2062" s="56">
        <v>0.016</v>
      </c>
      <c r="K2062" s="74">
        <f t="shared" si="3"/>
        <v>0.415</v>
      </c>
      <c r="L2062" s="75">
        <f t="shared" si="4"/>
        <v>51</v>
      </c>
      <c r="M2062" s="75" t="str">
        <f t="shared" si="5"/>
        <v/>
      </c>
      <c r="N2062" s="75">
        <f t="shared" si="6"/>
        <v>207</v>
      </c>
      <c r="O2062" s="74">
        <f t="shared" si="7"/>
        <v>0.018</v>
      </c>
      <c r="P2062" s="74">
        <f t="shared" si="8"/>
        <v>0.016</v>
      </c>
    </row>
    <row r="2063">
      <c r="A2063" s="33" t="s">
        <v>211</v>
      </c>
      <c r="B2063" s="68" t="s">
        <v>222</v>
      </c>
      <c r="C2063" s="35" t="s">
        <v>55</v>
      </c>
      <c r="D2063" s="73" t="str">
        <f t="shared" si="2"/>
        <v>Oceania/Papua New Guinea-Oceania/2007</v>
      </c>
      <c r="E2063" s="56">
        <v>0.415</v>
      </c>
      <c r="F2063" s="72">
        <v>51.0</v>
      </c>
      <c r="G2063" s="69"/>
      <c r="H2063" s="72">
        <v>207.0</v>
      </c>
      <c r="I2063" s="56">
        <v>0.018</v>
      </c>
      <c r="J2063" s="56">
        <v>0.047</v>
      </c>
      <c r="K2063" s="74">
        <f t="shared" si="3"/>
        <v>0.415</v>
      </c>
      <c r="L2063" s="75">
        <f t="shared" si="4"/>
        <v>51</v>
      </c>
      <c r="M2063" s="75" t="str">
        <f t="shared" si="5"/>
        <v/>
      </c>
      <c r="N2063" s="75">
        <f t="shared" si="6"/>
        <v>207</v>
      </c>
      <c r="O2063" s="74">
        <f t="shared" si="7"/>
        <v>0.018</v>
      </c>
      <c r="P2063" s="74">
        <f t="shared" si="8"/>
        <v>0.047</v>
      </c>
    </row>
    <row r="2064">
      <c r="A2064" s="33" t="s">
        <v>211</v>
      </c>
      <c r="B2064" s="68" t="s">
        <v>222</v>
      </c>
      <c r="C2064" s="35" t="s">
        <v>56</v>
      </c>
      <c r="D2064" s="73" t="str">
        <f t="shared" si="2"/>
        <v>Oceania/Papua New Guinea-Oceania/2008</v>
      </c>
      <c r="E2064" s="56">
        <v>0.415</v>
      </c>
      <c r="F2064" s="72">
        <v>51.0</v>
      </c>
      <c r="G2064" s="69"/>
      <c r="H2064" s="72">
        <v>194.0</v>
      </c>
      <c r="I2064" s="56">
        <v>0.012</v>
      </c>
      <c r="J2064" s="56">
        <v>0.133</v>
      </c>
      <c r="K2064" s="74">
        <f t="shared" si="3"/>
        <v>0.415</v>
      </c>
      <c r="L2064" s="75">
        <f t="shared" si="4"/>
        <v>51</v>
      </c>
      <c r="M2064" s="75" t="str">
        <f t="shared" si="5"/>
        <v/>
      </c>
      <c r="N2064" s="75">
        <f t="shared" si="6"/>
        <v>194</v>
      </c>
      <c r="O2064" s="74">
        <f t="shared" si="7"/>
        <v>0.012</v>
      </c>
      <c r="P2064" s="74">
        <f t="shared" si="8"/>
        <v>0.133</v>
      </c>
    </row>
    <row r="2065">
      <c r="A2065" s="33" t="s">
        <v>211</v>
      </c>
      <c r="B2065" s="68" t="s">
        <v>222</v>
      </c>
      <c r="C2065" s="35" t="s">
        <v>57</v>
      </c>
      <c r="D2065" s="73" t="str">
        <f t="shared" si="2"/>
        <v>Oceania/Papua New Guinea-Oceania/2009</v>
      </c>
      <c r="E2065" s="56">
        <v>0.421</v>
      </c>
      <c r="F2065" s="72">
        <v>51.0</v>
      </c>
      <c r="G2065" s="69"/>
      <c r="H2065" s="72">
        <v>194.0</v>
      </c>
      <c r="I2065" s="56">
        <v>0.016</v>
      </c>
      <c r="J2065" s="56">
        <v>0.211</v>
      </c>
      <c r="K2065" s="74">
        <f t="shared" si="3"/>
        <v>0.421</v>
      </c>
      <c r="L2065" s="75">
        <f t="shared" si="4"/>
        <v>51</v>
      </c>
      <c r="M2065" s="75" t="str">
        <f t="shared" si="5"/>
        <v/>
      </c>
      <c r="N2065" s="75">
        <f t="shared" si="6"/>
        <v>194</v>
      </c>
      <c r="O2065" s="74">
        <f t="shared" si="7"/>
        <v>0.016</v>
      </c>
      <c r="P2065" s="74">
        <f t="shared" si="8"/>
        <v>0.211</v>
      </c>
    </row>
    <row r="2066">
      <c r="A2066" s="33" t="s">
        <v>211</v>
      </c>
      <c r="B2066" s="68" t="s">
        <v>222</v>
      </c>
      <c r="C2066" s="35" t="s">
        <v>58</v>
      </c>
      <c r="D2066" s="73" t="str">
        <f t="shared" si="2"/>
        <v>Oceania/Papua New Guinea-Oceania/2010</v>
      </c>
      <c r="E2066" s="56">
        <v>0.421</v>
      </c>
      <c r="F2066" s="72">
        <v>51.0</v>
      </c>
      <c r="G2066" s="69"/>
      <c r="H2066" s="72">
        <v>194.0</v>
      </c>
      <c r="I2066" s="56">
        <v>0.013</v>
      </c>
      <c r="J2066" s="56">
        <v>0.278</v>
      </c>
      <c r="K2066" s="74">
        <f t="shared" si="3"/>
        <v>0.421</v>
      </c>
      <c r="L2066" s="75">
        <f t="shared" si="4"/>
        <v>51</v>
      </c>
      <c r="M2066" s="75" t="str">
        <f t="shared" si="5"/>
        <v/>
      </c>
      <c r="N2066" s="75">
        <f t="shared" si="6"/>
        <v>194</v>
      </c>
      <c r="O2066" s="74">
        <f t="shared" si="7"/>
        <v>0.013</v>
      </c>
      <c r="P2066" s="74">
        <f t="shared" si="8"/>
        <v>0.278</v>
      </c>
    </row>
    <row r="2067">
      <c r="A2067" s="33" t="s">
        <v>211</v>
      </c>
      <c r="B2067" s="68" t="s">
        <v>222</v>
      </c>
      <c r="C2067" s="35" t="s">
        <v>59</v>
      </c>
      <c r="D2067" s="73" t="str">
        <f t="shared" si="2"/>
        <v>Oceania/Papua New Guinea-Oceania/2011</v>
      </c>
      <c r="E2067" s="56">
        <v>0.421</v>
      </c>
      <c r="F2067" s="72">
        <v>51.0</v>
      </c>
      <c r="G2067" s="69"/>
      <c r="H2067" s="72">
        <v>194.0</v>
      </c>
      <c r="I2067" s="56">
        <v>0.02</v>
      </c>
      <c r="J2067" s="56">
        <v>0.342</v>
      </c>
      <c r="K2067" s="74">
        <f t="shared" si="3"/>
        <v>0.421</v>
      </c>
      <c r="L2067" s="75">
        <f t="shared" si="4"/>
        <v>51</v>
      </c>
      <c r="M2067" s="75" t="str">
        <f t="shared" si="5"/>
        <v/>
      </c>
      <c r="N2067" s="75">
        <f t="shared" si="6"/>
        <v>194</v>
      </c>
      <c r="O2067" s="74">
        <f t="shared" si="7"/>
        <v>0.02</v>
      </c>
      <c r="P2067" s="74">
        <f t="shared" si="8"/>
        <v>0.342</v>
      </c>
    </row>
    <row r="2068">
      <c r="A2068" s="33" t="s">
        <v>211</v>
      </c>
      <c r="B2068" s="68" t="s">
        <v>222</v>
      </c>
      <c r="C2068" s="35" t="s">
        <v>60</v>
      </c>
      <c r="D2068" s="73" t="str">
        <f t="shared" si="2"/>
        <v>Oceania/Papua New Guinea-Oceania/2012</v>
      </c>
      <c r="E2068" s="56">
        <v>0.421</v>
      </c>
      <c r="F2068" s="72">
        <v>53.0</v>
      </c>
      <c r="G2068" s="72">
        <v>108.0</v>
      </c>
      <c r="H2068" s="72">
        <v>207.0</v>
      </c>
      <c r="I2068" s="56">
        <v>0.035</v>
      </c>
      <c r="J2068" s="56">
        <v>0.378</v>
      </c>
      <c r="K2068" s="74">
        <f t="shared" si="3"/>
        <v>0.421</v>
      </c>
      <c r="L2068" s="75">
        <f t="shared" si="4"/>
        <v>53</v>
      </c>
      <c r="M2068" s="75">
        <f t="shared" si="5"/>
        <v>108</v>
      </c>
      <c r="N2068" s="75">
        <f t="shared" si="6"/>
        <v>207</v>
      </c>
      <c r="O2068" s="74">
        <f t="shared" si="7"/>
        <v>0.035</v>
      </c>
      <c r="P2068" s="74">
        <f t="shared" si="8"/>
        <v>0.378</v>
      </c>
    </row>
    <row r="2069">
      <c r="A2069" s="33" t="s">
        <v>211</v>
      </c>
      <c r="B2069" s="68" t="s">
        <v>223</v>
      </c>
      <c r="C2069" s="35" t="s">
        <v>48</v>
      </c>
      <c r="D2069" s="73" t="str">
        <f t="shared" si="2"/>
        <v>Oceania/Samoa-Oceania/2000</v>
      </c>
      <c r="E2069" s="59"/>
      <c r="F2069" s="69"/>
      <c r="G2069" s="69"/>
      <c r="H2069" s="69"/>
      <c r="I2069" s="56">
        <v>0.006</v>
      </c>
      <c r="J2069" s="56">
        <v>0.014</v>
      </c>
      <c r="K2069" s="74" t="str">
        <f t="shared" si="3"/>
        <v/>
      </c>
      <c r="L2069" s="75" t="str">
        <f t="shared" si="4"/>
        <v/>
      </c>
      <c r="M2069" s="75" t="str">
        <f t="shared" si="5"/>
        <v/>
      </c>
      <c r="N2069" s="75" t="str">
        <f t="shared" si="6"/>
        <v/>
      </c>
      <c r="O2069" s="74">
        <f t="shared" si="7"/>
        <v>0.006</v>
      </c>
      <c r="P2069" s="74">
        <f t="shared" si="8"/>
        <v>0.014</v>
      </c>
    </row>
    <row r="2070">
      <c r="A2070" s="33" t="s">
        <v>211</v>
      </c>
      <c r="B2070" s="68" t="s">
        <v>223</v>
      </c>
      <c r="C2070" s="35" t="s">
        <v>49</v>
      </c>
      <c r="D2070" s="73" t="str">
        <f t="shared" si="2"/>
        <v>Oceania/Samoa-Oceania/2001</v>
      </c>
      <c r="E2070" s="59"/>
      <c r="F2070" s="69"/>
      <c r="G2070" s="69"/>
      <c r="H2070" s="69"/>
      <c r="I2070" s="56">
        <v>0.017</v>
      </c>
      <c r="J2070" s="56">
        <v>0.014</v>
      </c>
      <c r="K2070" s="74" t="str">
        <f t="shared" si="3"/>
        <v/>
      </c>
      <c r="L2070" s="75" t="str">
        <f t="shared" si="4"/>
        <v/>
      </c>
      <c r="M2070" s="75" t="str">
        <f t="shared" si="5"/>
        <v/>
      </c>
      <c r="N2070" s="75" t="str">
        <f t="shared" si="6"/>
        <v/>
      </c>
      <c r="O2070" s="74">
        <f t="shared" si="7"/>
        <v>0.017</v>
      </c>
      <c r="P2070" s="74">
        <f t="shared" si="8"/>
        <v>0.014</v>
      </c>
    </row>
    <row r="2071">
      <c r="A2071" s="33" t="s">
        <v>211</v>
      </c>
      <c r="B2071" s="68" t="s">
        <v>223</v>
      </c>
      <c r="C2071" s="35" t="s">
        <v>50</v>
      </c>
      <c r="D2071" s="73" t="str">
        <f t="shared" si="2"/>
        <v>Oceania/Samoa-Oceania/2002</v>
      </c>
      <c r="E2071" s="59"/>
      <c r="F2071" s="69"/>
      <c r="G2071" s="69"/>
      <c r="H2071" s="69"/>
      <c r="I2071" s="56">
        <v>0.022</v>
      </c>
      <c r="J2071" s="56">
        <v>0.015</v>
      </c>
      <c r="K2071" s="74" t="str">
        <f t="shared" si="3"/>
        <v/>
      </c>
      <c r="L2071" s="75" t="str">
        <f t="shared" si="4"/>
        <v/>
      </c>
      <c r="M2071" s="75" t="str">
        <f t="shared" si="5"/>
        <v/>
      </c>
      <c r="N2071" s="75" t="str">
        <f t="shared" si="6"/>
        <v/>
      </c>
      <c r="O2071" s="74">
        <f t="shared" si="7"/>
        <v>0.022</v>
      </c>
      <c r="P2071" s="74">
        <f t="shared" si="8"/>
        <v>0.015</v>
      </c>
    </row>
    <row r="2072">
      <c r="A2072" s="33" t="s">
        <v>211</v>
      </c>
      <c r="B2072" s="68" t="s">
        <v>223</v>
      </c>
      <c r="C2072" s="35" t="s">
        <v>51</v>
      </c>
      <c r="D2072" s="73" t="str">
        <f t="shared" si="2"/>
        <v>Oceania/Samoa-Oceania/2003</v>
      </c>
      <c r="E2072" s="59"/>
      <c r="F2072" s="72">
        <v>42.0</v>
      </c>
      <c r="G2072" s="69"/>
      <c r="H2072" s="69"/>
      <c r="I2072" s="56">
        <v>0.028</v>
      </c>
      <c r="J2072" s="56">
        <v>0.059</v>
      </c>
      <c r="K2072" s="74" t="str">
        <f t="shared" si="3"/>
        <v/>
      </c>
      <c r="L2072" s="75">
        <f t="shared" si="4"/>
        <v>42</v>
      </c>
      <c r="M2072" s="75" t="str">
        <f t="shared" si="5"/>
        <v/>
      </c>
      <c r="N2072" s="75" t="str">
        <f t="shared" si="6"/>
        <v/>
      </c>
      <c r="O2072" s="74">
        <f t="shared" si="7"/>
        <v>0.028</v>
      </c>
      <c r="P2072" s="74">
        <f t="shared" si="8"/>
        <v>0.059</v>
      </c>
    </row>
    <row r="2073">
      <c r="A2073" s="33" t="s">
        <v>211</v>
      </c>
      <c r="B2073" s="68" t="s">
        <v>223</v>
      </c>
      <c r="C2073" s="35" t="s">
        <v>52</v>
      </c>
      <c r="D2073" s="73" t="str">
        <f t="shared" si="2"/>
        <v>Oceania/Samoa-Oceania/2004</v>
      </c>
      <c r="E2073" s="59"/>
      <c r="F2073" s="72">
        <v>42.0</v>
      </c>
      <c r="G2073" s="69"/>
      <c r="H2073" s="69"/>
      <c r="I2073" s="56">
        <v>0.031</v>
      </c>
      <c r="J2073" s="56">
        <v>0.089</v>
      </c>
      <c r="K2073" s="74" t="str">
        <f t="shared" si="3"/>
        <v/>
      </c>
      <c r="L2073" s="75">
        <f t="shared" si="4"/>
        <v>42</v>
      </c>
      <c r="M2073" s="75" t="str">
        <f t="shared" si="5"/>
        <v/>
      </c>
      <c r="N2073" s="75" t="str">
        <f t="shared" si="6"/>
        <v/>
      </c>
      <c r="O2073" s="74">
        <f t="shared" si="7"/>
        <v>0.031</v>
      </c>
      <c r="P2073" s="74">
        <f t="shared" si="8"/>
        <v>0.089</v>
      </c>
    </row>
    <row r="2074">
      <c r="A2074" s="33" t="s">
        <v>211</v>
      </c>
      <c r="B2074" s="68" t="s">
        <v>223</v>
      </c>
      <c r="C2074" s="35" t="s">
        <v>53</v>
      </c>
      <c r="D2074" s="73" t="str">
        <f t="shared" si="2"/>
        <v>Oceania/Samoa-Oceania/2005</v>
      </c>
      <c r="E2074" s="56">
        <v>0.202</v>
      </c>
      <c r="F2074" s="72">
        <v>35.0</v>
      </c>
      <c r="G2074" s="69"/>
      <c r="H2074" s="72">
        <v>224.0</v>
      </c>
      <c r="I2074" s="56">
        <v>0.034</v>
      </c>
      <c r="J2074" s="56">
        <v>0.133</v>
      </c>
      <c r="K2074" s="74">
        <f t="shared" si="3"/>
        <v>0.202</v>
      </c>
      <c r="L2074" s="75">
        <f t="shared" si="4"/>
        <v>35</v>
      </c>
      <c r="M2074" s="75" t="str">
        <f t="shared" si="5"/>
        <v/>
      </c>
      <c r="N2074" s="75">
        <f t="shared" si="6"/>
        <v>224</v>
      </c>
      <c r="O2074" s="74">
        <f t="shared" si="7"/>
        <v>0.034</v>
      </c>
      <c r="P2074" s="74">
        <f t="shared" si="8"/>
        <v>0.133</v>
      </c>
    </row>
    <row r="2075">
      <c r="A2075" s="33" t="s">
        <v>211</v>
      </c>
      <c r="B2075" s="68" t="s">
        <v>223</v>
      </c>
      <c r="C2075" s="35" t="s">
        <v>54</v>
      </c>
      <c r="D2075" s="73" t="str">
        <f t="shared" si="2"/>
        <v>Oceania/Samoa-Oceania/2006</v>
      </c>
      <c r="E2075" s="56">
        <v>0.202</v>
      </c>
      <c r="F2075" s="72">
        <v>35.0</v>
      </c>
      <c r="G2075" s="69"/>
      <c r="H2075" s="72">
        <v>224.0</v>
      </c>
      <c r="I2075" s="56">
        <v>0.045</v>
      </c>
      <c r="J2075" s="56">
        <v>0.251</v>
      </c>
      <c r="K2075" s="74">
        <f t="shared" si="3"/>
        <v>0.202</v>
      </c>
      <c r="L2075" s="75">
        <f t="shared" si="4"/>
        <v>35</v>
      </c>
      <c r="M2075" s="75" t="str">
        <f t="shared" si="5"/>
        <v/>
      </c>
      <c r="N2075" s="75">
        <f t="shared" si="6"/>
        <v>224</v>
      </c>
      <c r="O2075" s="74">
        <f t="shared" si="7"/>
        <v>0.045</v>
      </c>
      <c r="P2075" s="74">
        <f t="shared" si="8"/>
        <v>0.251</v>
      </c>
    </row>
    <row r="2076">
      <c r="A2076" s="33" t="s">
        <v>211</v>
      </c>
      <c r="B2076" s="68" t="s">
        <v>223</v>
      </c>
      <c r="C2076" s="35" t="s">
        <v>55</v>
      </c>
      <c r="D2076" s="73" t="str">
        <f t="shared" si="2"/>
        <v>Oceania/Samoa-Oceania/2007</v>
      </c>
      <c r="E2076" s="56">
        <v>0.198</v>
      </c>
      <c r="F2076" s="72">
        <v>35.0</v>
      </c>
      <c r="G2076" s="69"/>
      <c r="H2076" s="72">
        <v>224.0</v>
      </c>
      <c r="I2076" s="56">
        <v>0.047</v>
      </c>
      <c r="J2076" s="56">
        <v>0.472</v>
      </c>
      <c r="K2076" s="74">
        <f t="shared" si="3"/>
        <v>0.198</v>
      </c>
      <c r="L2076" s="75">
        <f t="shared" si="4"/>
        <v>35</v>
      </c>
      <c r="M2076" s="75" t="str">
        <f t="shared" si="5"/>
        <v/>
      </c>
      <c r="N2076" s="75">
        <f t="shared" si="6"/>
        <v>224</v>
      </c>
      <c r="O2076" s="74">
        <f t="shared" si="7"/>
        <v>0.047</v>
      </c>
      <c r="P2076" s="74">
        <f t="shared" si="8"/>
        <v>0.472</v>
      </c>
    </row>
    <row r="2077">
      <c r="A2077" s="33" t="s">
        <v>211</v>
      </c>
      <c r="B2077" s="68" t="s">
        <v>223</v>
      </c>
      <c r="C2077" s="35" t="s">
        <v>56</v>
      </c>
      <c r="D2077" s="73" t="str">
        <f t="shared" si="2"/>
        <v>Oceania/Samoa-Oceania/2008</v>
      </c>
      <c r="E2077" s="56">
        <v>0.189</v>
      </c>
      <c r="F2077" s="72">
        <v>35.0</v>
      </c>
      <c r="G2077" s="69"/>
      <c r="H2077" s="72">
        <v>224.0</v>
      </c>
      <c r="I2077" s="56">
        <v>0.05</v>
      </c>
      <c r="J2077" s="59"/>
      <c r="K2077" s="74">
        <f t="shared" si="3"/>
        <v>0.189</v>
      </c>
      <c r="L2077" s="75">
        <f t="shared" si="4"/>
        <v>35</v>
      </c>
      <c r="M2077" s="75" t="str">
        <f t="shared" si="5"/>
        <v/>
      </c>
      <c r="N2077" s="75">
        <f t="shared" si="6"/>
        <v>224</v>
      </c>
      <c r="O2077" s="74">
        <f t="shared" si="7"/>
        <v>0.05</v>
      </c>
      <c r="P2077" s="74">
        <f t="shared" si="8"/>
        <v>0.472</v>
      </c>
    </row>
    <row r="2078">
      <c r="A2078" s="33" t="s">
        <v>211</v>
      </c>
      <c r="B2078" s="68" t="s">
        <v>223</v>
      </c>
      <c r="C2078" s="35" t="s">
        <v>57</v>
      </c>
      <c r="D2078" s="73" t="str">
        <f t="shared" si="2"/>
        <v>Oceania/Samoa-Oceania/2009</v>
      </c>
      <c r="E2078" s="56">
        <v>0.189</v>
      </c>
      <c r="F2078" s="72">
        <v>9.0</v>
      </c>
      <c r="G2078" s="69"/>
      <c r="H2078" s="72">
        <v>224.0</v>
      </c>
      <c r="I2078" s="56">
        <v>0.06</v>
      </c>
      <c r="J2078" s="59"/>
      <c r="K2078" s="74">
        <f t="shared" si="3"/>
        <v>0.189</v>
      </c>
      <c r="L2078" s="75">
        <f t="shared" si="4"/>
        <v>9</v>
      </c>
      <c r="M2078" s="75" t="str">
        <f t="shared" si="5"/>
        <v/>
      </c>
      <c r="N2078" s="75">
        <f t="shared" si="6"/>
        <v>224</v>
      </c>
      <c r="O2078" s="74">
        <f t="shared" si="7"/>
        <v>0.06</v>
      </c>
      <c r="P2078" s="74">
        <f t="shared" si="8"/>
        <v>0.472</v>
      </c>
    </row>
    <row r="2079">
      <c r="A2079" s="33" t="s">
        <v>211</v>
      </c>
      <c r="B2079" s="68" t="s">
        <v>223</v>
      </c>
      <c r="C2079" s="35" t="s">
        <v>58</v>
      </c>
      <c r="D2079" s="73" t="str">
        <f t="shared" si="2"/>
        <v>Oceania/Samoa-Oceania/2010</v>
      </c>
      <c r="E2079" s="56">
        <v>0.189</v>
      </c>
      <c r="F2079" s="72">
        <v>9.0</v>
      </c>
      <c r="G2079" s="69"/>
      <c r="H2079" s="72">
        <v>224.0</v>
      </c>
      <c r="I2079" s="56">
        <v>0.07</v>
      </c>
      <c r="J2079" s="59"/>
      <c r="K2079" s="74">
        <f t="shared" si="3"/>
        <v>0.189</v>
      </c>
      <c r="L2079" s="75">
        <f t="shared" si="4"/>
        <v>9</v>
      </c>
      <c r="M2079" s="75" t="str">
        <f t="shared" si="5"/>
        <v/>
      </c>
      <c r="N2079" s="75">
        <f t="shared" si="6"/>
        <v>224</v>
      </c>
      <c r="O2079" s="74">
        <f t="shared" si="7"/>
        <v>0.07</v>
      </c>
      <c r="P2079" s="74">
        <f t="shared" si="8"/>
        <v>0.472</v>
      </c>
    </row>
    <row r="2080">
      <c r="A2080" s="33" t="s">
        <v>211</v>
      </c>
      <c r="B2080" s="68" t="s">
        <v>223</v>
      </c>
      <c r="C2080" s="35" t="s">
        <v>59</v>
      </c>
      <c r="D2080" s="73" t="str">
        <f t="shared" si="2"/>
        <v>Oceania/Samoa-Oceania/2011</v>
      </c>
      <c r="E2080" s="56">
        <v>0.189</v>
      </c>
      <c r="F2080" s="72">
        <v>9.0</v>
      </c>
      <c r="G2080" s="69"/>
      <c r="H2080" s="72">
        <v>224.0</v>
      </c>
      <c r="I2080" s="56">
        <v>0.11</v>
      </c>
      <c r="J2080" s="59"/>
      <c r="K2080" s="74">
        <f t="shared" si="3"/>
        <v>0.189</v>
      </c>
      <c r="L2080" s="75">
        <f t="shared" si="4"/>
        <v>9</v>
      </c>
      <c r="M2080" s="75" t="str">
        <f t="shared" si="5"/>
        <v/>
      </c>
      <c r="N2080" s="75">
        <f t="shared" si="6"/>
        <v>224</v>
      </c>
      <c r="O2080" s="74">
        <f t="shared" si="7"/>
        <v>0.11</v>
      </c>
      <c r="P2080" s="74">
        <f t="shared" si="8"/>
        <v>0.472</v>
      </c>
    </row>
    <row r="2081">
      <c r="A2081" s="33" t="s">
        <v>211</v>
      </c>
      <c r="B2081" s="68" t="s">
        <v>223</v>
      </c>
      <c r="C2081" s="35" t="s">
        <v>60</v>
      </c>
      <c r="D2081" s="73" t="str">
        <f t="shared" si="2"/>
        <v>Oceania/Samoa-Oceania/2012</v>
      </c>
      <c r="E2081" s="56">
        <v>0.189</v>
      </c>
      <c r="F2081" s="72">
        <v>9.0</v>
      </c>
      <c r="G2081" s="72">
        <v>55.0</v>
      </c>
      <c r="H2081" s="72">
        <v>224.0</v>
      </c>
      <c r="I2081" s="56">
        <v>0.129</v>
      </c>
      <c r="J2081" s="59"/>
      <c r="K2081" s="74">
        <f t="shared" si="3"/>
        <v>0.189</v>
      </c>
      <c r="L2081" s="75">
        <f t="shared" si="4"/>
        <v>9</v>
      </c>
      <c r="M2081" s="75">
        <f t="shared" si="5"/>
        <v>55</v>
      </c>
      <c r="N2081" s="75">
        <f t="shared" si="6"/>
        <v>224</v>
      </c>
      <c r="O2081" s="74">
        <f t="shared" si="7"/>
        <v>0.129</v>
      </c>
      <c r="P2081" s="74">
        <f t="shared" si="8"/>
        <v>0.472</v>
      </c>
    </row>
    <row r="2082">
      <c r="A2082" s="33" t="s">
        <v>211</v>
      </c>
      <c r="B2082" s="68" t="s">
        <v>224</v>
      </c>
      <c r="C2082" s="35" t="s">
        <v>48</v>
      </c>
      <c r="D2082" s="73" t="str">
        <f t="shared" si="2"/>
        <v>Oceania/Solomon Islands-Oceania/2000</v>
      </c>
      <c r="E2082" s="59"/>
      <c r="F2082" s="69"/>
      <c r="G2082" s="69"/>
      <c r="H2082" s="69"/>
      <c r="I2082" s="56">
        <v>0.005</v>
      </c>
      <c r="J2082" s="56">
        <v>0.003</v>
      </c>
      <c r="K2082" s="74" t="str">
        <f t="shared" si="3"/>
        <v/>
      </c>
      <c r="L2082" s="75" t="str">
        <f t="shared" si="4"/>
        <v/>
      </c>
      <c r="M2082" s="75" t="str">
        <f t="shared" si="5"/>
        <v/>
      </c>
      <c r="N2082" s="75" t="str">
        <f t="shared" si="6"/>
        <v/>
      </c>
      <c r="O2082" s="74">
        <f t="shared" si="7"/>
        <v>0.005</v>
      </c>
      <c r="P2082" s="74">
        <f t="shared" si="8"/>
        <v>0.003</v>
      </c>
    </row>
    <row r="2083">
      <c r="A2083" s="33" t="s">
        <v>211</v>
      </c>
      <c r="B2083" s="68" t="s">
        <v>224</v>
      </c>
      <c r="C2083" s="35" t="s">
        <v>49</v>
      </c>
      <c r="D2083" s="73" t="str">
        <f t="shared" si="2"/>
        <v>Oceania/Solomon Islands-Oceania/2001</v>
      </c>
      <c r="E2083" s="59"/>
      <c r="F2083" s="69"/>
      <c r="G2083" s="69"/>
      <c r="H2083" s="69"/>
      <c r="I2083" s="56">
        <v>0.005</v>
      </c>
      <c r="J2083" s="56">
        <v>0.002</v>
      </c>
      <c r="K2083" s="74" t="str">
        <f t="shared" si="3"/>
        <v/>
      </c>
      <c r="L2083" s="75" t="str">
        <f t="shared" si="4"/>
        <v/>
      </c>
      <c r="M2083" s="75" t="str">
        <f t="shared" si="5"/>
        <v/>
      </c>
      <c r="N2083" s="75" t="str">
        <f t="shared" si="6"/>
        <v/>
      </c>
      <c r="O2083" s="74">
        <f t="shared" si="7"/>
        <v>0.005</v>
      </c>
      <c r="P2083" s="74">
        <f t="shared" si="8"/>
        <v>0.002</v>
      </c>
    </row>
    <row r="2084">
      <c r="A2084" s="33" t="s">
        <v>211</v>
      </c>
      <c r="B2084" s="68" t="s">
        <v>224</v>
      </c>
      <c r="C2084" s="35" t="s">
        <v>50</v>
      </c>
      <c r="D2084" s="73" t="str">
        <f t="shared" si="2"/>
        <v>Oceania/Solomon Islands-Oceania/2002</v>
      </c>
      <c r="E2084" s="59"/>
      <c r="F2084" s="69"/>
      <c r="G2084" s="69"/>
      <c r="H2084" s="69"/>
      <c r="I2084" s="56">
        <v>0.005</v>
      </c>
      <c r="J2084" s="56">
        <v>0.002</v>
      </c>
      <c r="K2084" s="74" t="str">
        <f t="shared" si="3"/>
        <v/>
      </c>
      <c r="L2084" s="75" t="str">
        <f t="shared" si="4"/>
        <v/>
      </c>
      <c r="M2084" s="75" t="str">
        <f t="shared" si="5"/>
        <v/>
      </c>
      <c r="N2084" s="75" t="str">
        <f t="shared" si="6"/>
        <v/>
      </c>
      <c r="O2084" s="74">
        <f t="shared" si="7"/>
        <v>0.005</v>
      </c>
      <c r="P2084" s="74">
        <f t="shared" si="8"/>
        <v>0.002</v>
      </c>
    </row>
    <row r="2085">
      <c r="A2085" s="33" t="s">
        <v>211</v>
      </c>
      <c r="B2085" s="68" t="s">
        <v>224</v>
      </c>
      <c r="C2085" s="35" t="s">
        <v>51</v>
      </c>
      <c r="D2085" s="73" t="str">
        <f t="shared" si="2"/>
        <v>Oceania/Solomon Islands-Oceania/2003</v>
      </c>
      <c r="E2085" s="59"/>
      <c r="F2085" s="72">
        <v>56.0</v>
      </c>
      <c r="G2085" s="69"/>
      <c r="H2085" s="69"/>
      <c r="I2085" s="56">
        <v>0.006</v>
      </c>
      <c r="J2085" s="56">
        <v>0.002</v>
      </c>
      <c r="K2085" s="74" t="str">
        <f t="shared" si="3"/>
        <v/>
      </c>
      <c r="L2085" s="75">
        <f t="shared" si="4"/>
        <v>56</v>
      </c>
      <c r="M2085" s="75" t="str">
        <f t="shared" si="5"/>
        <v/>
      </c>
      <c r="N2085" s="75" t="str">
        <f t="shared" si="6"/>
        <v/>
      </c>
      <c r="O2085" s="74">
        <f t="shared" si="7"/>
        <v>0.006</v>
      </c>
      <c r="P2085" s="74">
        <f t="shared" si="8"/>
        <v>0.002</v>
      </c>
    </row>
    <row r="2086">
      <c r="A2086" s="33" t="s">
        <v>211</v>
      </c>
      <c r="B2086" s="68" t="s">
        <v>224</v>
      </c>
      <c r="C2086" s="35" t="s">
        <v>52</v>
      </c>
      <c r="D2086" s="73" t="str">
        <f t="shared" si="2"/>
        <v>Oceania/Solomon Islands-Oceania/2004</v>
      </c>
      <c r="E2086" s="59"/>
      <c r="F2086" s="72">
        <v>56.0</v>
      </c>
      <c r="G2086" s="69"/>
      <c r="H2086" s="69"/>
      <c r="I2086" s="56">
        <v>0.006</v>
      </c>
      <c r="J2086" s="56">
        <v>0.007</v>
      </c>
      <c r="K2086" s="74" t="str">
        <f t="shared" si="3"/>
        <v/>
      </c>
      <c r="L2086" s="75">
        <f t="shared" si="4"/>
        <v>56</v>
      </c>
      <c r="M2086" s="75" t="str">
        <f t="shared" si="5"/>
        <v/>
      </c>
      <c r="N2086" s="75" t="str">
        <f t="shared" si="6"/>
        <v/>
      </c>
      <c r="O2086" s="74">
        <f t="shared" si="7"/>
        <v>0.006</v>
      </c>
      <c r="P2086" s="74">
        <f t="shared" si="8"/>
        <v>0.007</v>
      </c>
    </row>
    <row r="2087">
      <c r="A2087" s="33" t="s">
        <v>211</v>
      </c>
      <c r="B2087" s="68" t="s">
        <v>224</v>
      </c>
      <c r="C2087" s="35" t="s">
        <v>53</v>
      </c>
      <c r="D2087" s="73" t="str">
        <f t="shared" si="2"/>
        <v>Oceania/Solomon Islands-Oceania/2005</v>
      </c>
      <c r="E2087" s="56">
        <v>0.261</v>
      </c>
      <c r="F2087" s="72">
        <v>56.0</v>
      </c>
      <c r="G2087" s="69"/>
      <c r="H2087" s="72">
        <v>80.0</v>
      </c>
      <c r="I2087" s="56">
        <v>0.008</v>
      </c>
      <c r="J2087" s="56">
        <v>0.013</v>
      </c>
      <c r="K2087" s="74">
        <f t="shared" si="3"/>
        <v>0.261</v>
      </c>
      <c r="L2087" s="75">
        <f t="shared" si="4"/>
        <v>56</v>
      </c>
      <c r="M2087" s="75" t="str">
        <f t="shared" si="5"/>
        <v/>
      </c>
      <c r="N2087" s="75">
        <f t="shared" si="6"/>
        <v>80</v>
      </c>
      <c r="O2087" s="74">
        <f t="shared" si="7"/>
        <v>0.008</v>
      </c>
      <c r="P2087" s="74">
        <f t="shared" si="8"/>
        <v>0.013</v>
      </c>
    </row>
    <row r="2088">
      <c r="A2088" s="33" t="s">
        <v>211</v>
      </c>
      <c r="B2088" s="68" t="s">
        <v>224</v>
      </c>
      <c r="C2088" s="35" t="s">
        <v>54</v>
      </c>
      <c r="D2088" s="73" t="str">
        <f t="shared" si="2"/>
        <v>Oceania/Solomon Islands-Oceania/2006</v>
      </c>
      <c r="E2088" s="56">
        <v>0.261</v>
      </c>
      <c r="F2088" s="72">
        <v>56.0</v>
      </c>
      <c r="G2088" s="69"/>
      <c r="H2088" s="72">
        <v>80.0</v>
      </c>
      <c r="I2088" s="56">
        <v>0.016</v>
      </c>
      <c r="J2088" s="56">
        <v>0.015</v>
      </c>
      <c r="K2088" s="74">
        <f t="shared" si="3"/>
        <v>0.261</v>
      </c>
      <c r="L2088" s="75">
        <f t="shared" si="4"/>
        <v>56</v>
      </c>
      <c r="M2088" s="75" t="str">
        <f t="shared" si="5"/>
        <v/>
      </c>
      <c r="N2088" s="75">
        <f t="shared" si="6"/>
        <v>80</v>
      </c>
      <c r="O2088" s="74">
        <f t="shared" si="7"/>
        <v>0.016</v>
      </c>
      <c r="P2088" s="74">
        <f t="shared" si="8"/>
        <v>0.015</v>
      </c>
    </row>
    <row r="2089">
      <c r="A2089" s="33" t="s">
        <v>211</v>
      </c>
      <c r="B2089" s="68" t="s">
        <v>224</v>
      </c>
      <c r="C2089" s="35" t="s">
        <v>55</v>
      </c>
      <c r="D2089" s="73" t="str">
        <f t="shared" si="2"/>
        <v>Oceania/Solomon Islands-Oceania/2007</v>
      </c>
      <c r="E2089" s="56">
        <v>0.261</v>
      </c>
      <c r="F2089" s="72">
        <v>56.0</v>
      </c>
      <c r="G2089" s="69"/>
      <c r="H2089" s="72">
        <v>80.0</v>
      </c>
      <c r="I2089" s="56">
        <v>0.02</v>
      </c>
      <c r="J2089" s="56">
        <v>0.022</v>
      </c>
      <c r="K2089" s="74">
        <f t="shared" si="3"/>
        <v>0.261</v>
      </c>
      <c r="L2089" s="75">
        <f t="shared" si="4"/>
        <v>56</v>
      </c>
      <c r="M2089" s="75" t="str">
        <f t="shared" si="5"/>
        <v/>
      </c>
      <c r="N2089" s="75">
        <f t="shared" si="6"/>
        <v>80</v>
      </c>
      <c r="O2089" s="74">
        <f t="shared" si="7"/>
        <v>0.02</v>
      </c>
      <c r="P2089" s="74">
        <f t="shared" si="8"/>
        <v>0.022</v>
      </c>
    </row>
    <row r="2090">
      <c r="A2090" s="33" t="s">
        <v>211</v>
      </c>
      <c r="B2090" s="68" t="s">
        <v>224</v>
      </c>
      <c r="C2090" s="35" t="s">
        <v>56</v>
      </c>
      <c r="D2090" s="73" t="str">
        <f t="shared" si="2"/>
        <v>Oceania/Solomon Islands-Oceania/2008</v>
      </c>
      <c r="E2090" s="56">
        <v>0.261</v>
      </c>
      <c r="F2090" s="72">
        <v>56.0</v>
      </c>
      <c r="G2090" s="69"/>
      <c r="H2090" s="72">
        <v>80.0</v>
      </c>
      <c r="I2090" s="56">
        <v>0.03</v>
      </c>
      <c r="J2090" s="56">
        <v>0.06</v>
      </c>
      <c r="K2090" s="74">
        <f t="shared" si="3"/>
        <v>0.261</v>
      </c>
      <c r="L2090" s="75">
        <f t="shared" si="4"/>
        <v>56</v>
      </c>
      <c r="M2090" s="75" t="str">
        <f t="shared" si="5"/>
        <v/>
      </c>
      <c r="N2090" s="75">
        <f t="shared" si="6"/>
        <v>80</v>
      </c>
      <c r="O2090" s="74">
        <f t="shared" si="7"/>
        <v>0.03</v>
      </c>
      <c r="P2090" s="74">
        <f t="shared" si="8"/>
        <v>0.06</v>
      </c>
    </row>
    <row r="2091">
      <c r="A2091" s="33" t="s">
        <v>211</v>
      </c>
      <c r="B2091" s="68" t="s">
        <v>224</v>
      </c>
      <c r="C2091" s="35" t="s">
        <v>57</v>
      </c>
      <c r="D2091" s="73" t="str">
        <f t="shared" si="2"/>
        <v>Oceania/Solomon Islands-Oceania/2009</v>
      </c>
      <c r="E2091" s="56">
        <v>0.261</v>
      </c>
      <c r="F2091" s="72">
        <v>56.0</v>
      </c>
      <c r="G2091" s="69"/>
      <c r="H2091" s="72">
        <v>80.0</v>
      </c>
      <c r="I2091" s="56">
        <v>0.04</v>
      </c>
      <c r="J2091" s="56">
        <v>0.097</v>
      </c>
      <c r="K2091" s="74">
        <f t="shared" si="3"/>
        <v>0.261</v>
      </c>
      <c r="L2091" s="75">
        <f t="shared" si="4"/>
        <v>56</v>
      </c>
      <c r="M2091" s="75" t="str">
        <f t="shared" si="5"/>
        <v/>
      </c>
      <c r="N2091" s="75">
        <f t="shared" si="6"/>
        <v>80</v>
      </c>
      <c r="O2091" s="74">
        <f t="shared" si="7"/>
        <v>0.04</v>
      </c>
      <c r="P2091" s="74">
        <f t="shared" si="8"/>
        <v>0.097</v>
      </c>
    </row>
    <row r="2092">
      <c r="A2092" s="33" t="s">
        <v>211</v>
      </c>
      <c r="B2092" s="68" t="s">
        <v>224</v>
      </c>
      <c r="C2092" s="35" t="s">
        <v>58</v>
      </c>
      <c r="D2092" s="73" t="str">
        <f t="shared" si="2"/>
        <v>Oceania/Solomon Islands-Oceania/2010</v>
      </c>
      <c r="E2092" s="56">
        <v>0.262</v>
      </c>
      <c r="F2092" s="72">
        <v>56.0</v>
      </c>
      <c r="G2092" s="69"/>
      <c r="H2092" s="72">
        <v>80.0</v>
      </c>
      <c r="I2092" s="56">
        <v>0.05</v>
      </c>
      <c r="J2092" s="56">
        <v>0.219</v>
      </c>
      <c r="K2092" s="74">
        <f t="shared" si="3"/>
        <v>0.262</v>
      </c>
      <c r="L2092" s="75">
        <f t="shared" si="4"/>
        <v>56</v>
      </c>
      <c r="M2092" s="75" t="str">
        <f t="shared" si="5"/>
        <v/>
      </c>
      <c r="N2092" s="75">
        <f t="shared" si="6"/>
        <v>80</v>
      </c>
      <c r="O2092" s="74">
        <f t="shared" si="7"/>
        <v>0.05</v>
      </c>
      <c r="P2092" s="74">
        <f t="shared" si="8"/>
        <v>0.219</v>
      </c>
    </row>
    <row r="2093">
      <c r="A2093" s="33" t="s">
        <v>211</v>
      </c>
      <c r="B2093" s="68" t="s">
        <v>224</v>
      </c>
      <c r="C2093" s="35" t="s">
        <v>59</v>
      </c>
      <c r="D2093" s="73" t="str">
        <f t="shared" si="2"/>
        <v>Oceania/Solomon Islands-Oceania/2011</v>
      </c>
      <c r="E2093" s="56">
        <v>0.262</v>
      </c>
      <c r="F2093" s="72">
        <v>42.0</v>
      </c>
      <c r="G2093" s="69"/>
      <c r="H2093" s="72">
        <v>80.0</v>
      </c>
      <c r="I2093" s="56">
        <v>0.06</v>
      </c>
      <c r="J2093" s="56">
        <v>0.511</v>
      </c>
      <c r="K2093" s="74">
        <f t="shared" si="3"/>
        <v>0.262</v>
      </c>
      <c r="L2093" s="75">
        <f t="shared" si="4"/>
        <v>42</v>
      </c>
      <c r="M2093" s="75" t="str">
        <f t="shared" si="5"/>
        <v/>
      </c>
      <c r="N2093" s="75">
        <f t="shared" si="6"/>
        <v>80</v>
      </c>
      <c r="O2093" s="74">
        <f t="shared" si="7"/>
        <v>0.06</v>
      </c>
      <c r="P2093" s="74">
        <f t="shared" si="8"/>
        <v>0.511</v>
      </c>
    </row>
    <row r="2094">
      <c r="A2094" s="33" t="s">
        <v>211</v>
      </c>
      <c r="B2094" s="68" t="s">
        <v>224</v>
      </c>
      <c r="C2094" s="35" t="s">
        <v>60</v>
      </c>
      <c r="D2094" s="73" t="str">
        <f t="shared" si="2"/>
        <v>Oceania/Solomon Islands-Oceania/2012</v>
      </c>
      <c r="E2094" s="56">
        <v>0.253</v>
      </c>
      <c r="F2094" s="72">
        <v>9.0</v>
      </c>
      <c r="G2094" s="72">
        <v>92.0</v>
      </c>
      <c r="H2094" s="72">
        <v>80.0</v>
      </c>
      <c r="I2094" s="56">
        <v>0.07</v>
      </c>
      <c r="J2094" s="56">
        <v>0.55</v>
      </c>
      <c r="K2094" s="74">
        <f t="shared" si="3"/>
        <v>0.253</v>
      </c>
      <c r="L2094" s="75">
        <f t="shared" si="4"/>
        <v>9</v>
      </c>
      <c r="M2094" s="75">
        <f t="shared" si="5"/>
        <v>92</v>
      </c>
      <c r="N2094" s="75">
        <f t="shared" si="6"/>
        <v>80</v>
      </c>
      <c r="O2094" s="74">
        <f t="shared" si="7"/>
        <v>0.07</v>
      </c>
      <c r="P2094" s="74">
        <f t="shared" si="8"/>
        <v>0.55</v>
      </c>
    </row>
    <row r="2095">
      <c r="A2095" s="33" t="s">
        <v>211</v>
      </c>
      <c r="B2095" s="68" t="s">
        <v>225</v>
      </c>
      <c r="C2095" s="35" t="s">
        <v>48</v>
      </c>
      <c r="D2095" s="73" t="str">
        <f t="shared" si="2"/>
        <v>Oceania/Tonga-Oceania/2000</v>
      </c>
      <c r="E2095" s="59"/>
      <c r="F2095" s="69"/>
      <c r="G2095" s="69"/>
      <c r="H2095" s="69"/>
      <c r="I2095" s="56">
        <v>0.024</v>
      </c>
      <c r="J2095" s="56">
        <v>0.002</v>
      </c>
      <c r="K2095" s="74" t="str">
        <f t="shared" si="3"/>
        <v/>
      </c>
      <c r="L2095" s="75" t="str">
        <f t="shared" si="4"/>
        <v/>
      </c>
      <c r="M2095" s="75" t="str">
        <f t="shared" si="5"/>
        <v/>
      </c>
      <c r="N2095" s="75" t="str">
        <f t="shared" si="6"/>
        <v/>
      </c>
      <c r="O2095" s="74">
        <f t="shared" si="7"/>
        <v>0.024</v>
      </c>
      <c r="P2095" s="74">
        <f t="shared" si="8"/>
        <v>0.002</v>
      </c>
    </row>
    <row r="2096">
      <c r="A2096" s="33" t="s">
        <v>211</v>
      </c>
      <c r="B2096" s="68" t="s">
        <v>225</v>
      </c>
      <c r="C2096" s="35" t="s">
        <v>49</v>
      </c>
      <c r="D2096" s="73" t="str">
        <f t="shared" si="2"/>
        <v>Oceania/Tonga-Oceania/2001</v>
      </c>
      <c r="E2096" s="59"/>
      <c r="F2096" s="69"/>
      <c r="G2096" s="69"/>
      <c r="H2096" s="69"/>
      <c r="I2096" s="56">
        <v>0.028</v>
      </c>
      <c r="J2096" s="56">
        <v>0.002</v>
      </c>
      <c r="K2096" s="74" t="str">
        <f t="shared" si="3"/>
        <v/>
      </c>
      <c r="L2096" s="75" t="str">
        <f t="shared" si="4"/>
        <v/>
      </c>
      <c r="M2096" s="75" t="str">
        <f t="shared" si="5"/>
        <v/>
      </c>
      <c r="N2096" s="75" t="str">
        <f t="shared" si="6"/>
        <v/>
      </c>
      <c r="O2096" s="74">
        <f t="shared" si="7"/>
        <v>0.028</v>
      </c>
      <c r="P2096" s="74">
        <f t="shared" si="8"/>
        <v>0.002</v>
      </c>
    </row>
    <row r="2097">
      <c r="A2097" s="33" t="s">
        <v>211</v>
      </c>
      <c r="B2097" s="68" t="s">
        <v>225</v>
      </c>
      <c r="C2097" s="35" t="s">
        <v>50</v>
      </c>
      <c r="D2097" s="73" t="str">
        <f t="shared" si="2"/>
        <v>Oceania/Tonga-Oceania/2002</v>
      </c>
      <c r="E2097" s="59"/>
      <c r="F2097" s="69"/>
      <c r="G2097" s="69"/>
      <c r="H2097" s="69"/>
      <c r="I2097" s="56">
        <v>0.029</v>
      </c>
      <c r="J2097" s="56">
        <v>0.034</v>
      </c>
      <c r="K2097" s="74" t="str">
        <f t="shared" si="3"/>
        <v/>
      </c>
      <c r="L2097" s="75" t="str">
        <f t="shared" si="4"/>
        <v/>
      </c>
      <c r="M2097" s="75" t="str">
        <f t="shared" si="5"/>
        <v/>
      </c>
      <c r="N2097" s="75" t="str">
        <f t="shared" si="6"/>
        <v/>
      </c>
      <c r="O2097" s="74">
        <f t="shared" si="7"/>
        <v>0.029</v>
      </c>
      <c r="P2097" s="74">
        <f t="shared" si="8"/>
        <v>0.034</v>
      </c>
    </row>
    <row r="2098">
      <c r="A2098" s="33" t="s">
        <v>211</v>
      </c>
      <c r="B2098" s="68" t="s">
        <v>225</v>
      </c>
      <c r="C2098" s="35" t="s">
        <v>51</v>
      </c>
      <c r="D2098" s="73" t="str">
        <f t="shared" si="2"/>
        <v>Oceania/Tonga-Oceania/2003</v>
      </c>
      <c r="E2098" s="59"/>
      <c r="F2098" s="72">
        <v>32.0</v>
      </c>
      <c r="G2098" s="69"/>
      <c r="H2098" s="69"/>
      <c r="I2098" s="56">
        <v>0.03</v>
      </c>
      <c r="J2098" s="56">
        <v>0.112</v>
      </c>
      <c r="K2098" s="74" t="str">
        <f t="shared" si="3"/>
        <v/>
      </c>
      <c r="L2098" s="75">
        <f t="shared" si="4"/>
        <v>32</v>
      </c>
      <c r="M2098" s="75" t="str">
        <f t="shared" si="5"/>
        <v/>
      </c>
      <c r="N2098" s="75" t="str">
        <f t="shared" si="6"/>
        <v/>
      </c>
      <c r="O2098" s="74">
        <f t="shared" si="7"/>
        <v>0.03</v>
      </c>
      <c r="P2098" s="74">
        <f t="shared" si="8"/>
        <v>0.112</v>
      </c>
    </row>
    <row r="2099">
      <c r="A2099" s="33" t="s">
        <v>211</v>
      </c>
      <c r="B2099" s="68" t="s">
        <v>225</v>
      </c>
      <c r="C2099" s="35" t="s">
        <v>52</v>
      </c>
      <c r="D2099" s="73" t="str">
        <f t="shared" si="2"/>
        <v>Oceania/Tonga-Oceania/2004</v>
      </c>
      <c r="E2099" s="59"/>
      <c r="F2099" s="72">
        <v>32.0</v>
      </c>
      <c r="G2099" s="69"/>
      <c r="H2099" s="69"/>
      <c r="I2099" s="56">
        <v>0.04</v>
      </c>
      <c r="J2099" s="56">
        <v>0.163</v>
      </c>
      <c r="K2099" s="74" t="str">
        <f t="shared" si="3"/>
        <v/>
      </c>
      <c r="L2099" s="75">
        <f t="shared" si="4"/>
        <v>32</v>
      </c>
      <c r="M2099" s="75" t="str">
        <f t="shared" si="5"/>
        <v/>
      </c>
      <c r="N2099" s="75" t="str">
        <f t="shared" si="6"/>
        <v/>
      </c>
      <c r="O2099" s="74">
        <f t="shared" si="7"/>
        <v>0.04</v>
      </c>
      <c r="P2099" s="74">
        <f t="shared" si="8"/>
        <v>0.163</v>
      </c>
    </row>
    <row r="2100">
      <c r="A2100" s="33" t="s">
        <v>211</v>
      </c>
      <c r="B2100" s="68" t="s">
        <v>225</v>
      </c>
      <c r="C2100" s="35" t="s">
        <v>53</v>
      </c>
      <c r="D2100" s="73" t="str">
        <f t="shared" si="2"/>
        <v>Oceania/Tonga-Oceania/2005</v>
      </c>
      <c r="E2100" s="56">
        <v>0.275</v>
      </c>
      <c r="F2100" s="72">
        <v>32.0</v>
      </c>
      <c r="G2100" s="69"/>
      <c r="H2100" s="72">
        <v>164.0</v>
      </c>
      <c r="I2100" s="56">
        <v>0.049</v>
      </c>
      <c r="J2100" s="56">
        <v>0.296</v>
      </c>
      <c r="K2100" s="74">
        <f t="shared" si="3"/>
        <v>0.275</v>
      </c>
      <c r="L2100" s="75">
        <f t="shared" si="4"/>
        <v>32</v>
      </c>
      <c r="M2100" s="75" t="str">
        <f t="shared" si="5"/>
        <v/>
      </c>
      <c r="N2100" s="75">
        <f t="shared" si="6"/>
        <v>164</v>
      </c>
      <c r="O2100" s="74">
        <f t="shared" si="7"/>
        <v>0.049</v>
      </c>
      <c r="P2100" s="74">
        <f t="shared" si="8"/>
        <v>0.296</v>
      </c>
    </row>
    <row r="2101">
      <c r="A2101" s="33" t="s">
        <v>211</v>
      </c>
      <c r="B2101" s="68" t="s">
        <v>225</v>
      </c>
      <c r="C2101" s="35" t="s">
        <v>54</v>
      </c>
      <c r="D2101" s="73" t="str">
        <f t="shared" si="2"/>
        <v>Oceania/Tonga-Oceania/2006</v>
      </c>
      <c r="E2101" s="56">
        <v>0.275</v>
      </c>
      <c r="F2101" s="72">
        <v>32.0</v>
      </c>
      <c r="G2101" s="69"/>
      <c r="H2101" s="72">
        <v>164.0</v>
      </c>
      <c r="I2101" s="56">
        <v>0.059</v>
      </c>
      <c r="J2101" s="56">
        <v>0.296</v>
      </c>
      <c r="K2101" s="74">
        <f t="shared" si="3"/>
        <v>0.275</v>
      </c>
      <c r="L2101" s="75">
        <f t="shared" si="4"/>
        <v>32</v>
      </c>
      <c r="M2101" s="75" t="str">
        <f t="shared" si="5"/>
        <v/>
      </c>
      <c r="N2101" s="75">
        <f t="shared" si="6"/>
        <v>164</v>
      </c>
      <c r="O2101" s="74">
        <f t="shared" si="7"/>
        <v>0.059</v>
      </c>
      <c r="P2101" s="74">
        <f t="shared" si="8"/>
        <v>0.296</v>
      </c>
    </row>
    <row r="2102">
      <c r="A2102" s="33" t="s">
        <v>211</v>
      </c>
      <c r="B2102" s="68" t="s">
        <v>225</v>
      </c>
      <c r="C2102" s="35" t="s">
        <v>55</v>
      </c>
      <c r="D2102" s="73" t="str">
        <f t="shared" si="2"/>
        <v>Oceania/Tonga-Oceania/2007</v>
      </c>
      <c r="E2102" s="56">
        <v>0.275</v>
      </c>
      <c r="F2102" s="72">
        <v>32.0</v>
      </c>
      <c r="G2102" s="69"/>
      <c r="H2102" s="72">
        <v>164.0</v>
      </c>
      <c r="I2102" s="56">
        <v>0.072</v>
      </c>
      <c r="J2102" s="56">
        <v>0.455</v>
      </c>
      <c r="K2102" s="74">
        <f t="shared" si="3"/>
        <v>0.275</v>
      </c>
      <c r="L2102" s="75">
        <f t="shared" si="4"/>
        <v>32</v>
      </c>
      <c r="M2102" s="75" t="str">
        <f t="shared" si="5"/>
        <v/>
      </c>
      <c r="N2102" s="75">
        <f t="shared" si="6"/>
        <v>164</v>
      </c>
      <c r="O2102" s="74">
        <f t="shared" si="7"/>
        <v>0.072</v>
      </c>
      <c r="P2102" s="74">
        <f t="shared" si="8"/>
        <v>0.455</v>
      </c>
    </row>
    <row r="2103">
      <c r="A2103" s="33" t="s">
        <v>211</v>
      </c>
      <c r="B2103" s="68" t="s">
        <v>225</v>
      </c>
      <c r="C2103" s="35" t="s">
        <v>56</v>
      </c>
      <c r="D2103" s="73" t="str">
        <f t="shared" si="2"/>
        <v>Oceania/Tonga-Oceania/2008</v>
      </c>
      <c r="E2103" s="56">
        <v>0.275</v>
      </c>
      <c r="F2103" s="72">
        <v>25.0</v>
      </c>
      <c r="G2103" s="69"/>
      <c r="H2103" s="72">
        <v>164.0</v>
      </c>
      <c r="I2103" s="56">
        <v>0.081</v>
      </c>
      <c r="J2103" s="56">
        <v>0.49</v>
      </c>
      <c r="K2103" s="74">
        <f t="shared" si="3"/>
        <v>0.275</v>
      </c>
      <c r="L2103" s="75">
        <f t="shared" si="4"/>
        <v>25</v>
      </c>
      <c r="M2103" s="75" t="str">
        <f t="shared" si="5"/>
        <v/>
      </c>
      <c r="N2103" s="75">
        <f t="shared" si="6"/>
        <v>164</v>
      </c>
      <c r="O2103" s="74">
        <f t="shared" si="7"/>
        <v>0.081</v>
      </c>
      <c r="P2103" s="74">
        <f t="shared" si="8"/>
        <v>0.49</v>
      </c>
    </row>
    <row r="2104">
      <c r="A2104" s="33" t="s">
        <v>211</v>
      </c>
      <c r="B2104" s="68" t="s">
        <v>225</v>
      </c>
      <c r="C2104" s="35" t="s">
        <v>57</v>
      </c>
      <c r="D2104" s="73" t="str">
        <f t="shared" si="2"/>
        <v>Oceania/Tonga-Oceania/2009</v>
      </c>
      <c r="E2104" s="56">
        <v>0.275</v>
      </c>
      <c r="F2104" s="72">
        <v>25.0</v>
      </c>
      <c r="G2104" s="69"/>
      <c r="H2104" s="72">
        <v>164.0</v>
      </c>
      <c r="I2104" s="56">
        <v>0.1</v>
      </c>
      <c r="J2104" s="56">
        <v>0.512</v>
      </c>
      <c r="K2104" s="74">
        <f t="shared" si="3"/>
        <v>0.275</v>
      </c>
      <c r="L2104" s="75">
        <f t="shared" si="4"/>
        <v>25</v>
      </c>
      <c r="M2104" s="75" t="str">
        <f t="shared" si="5"/>
        <v/>
      </c>
      <c r="N2104" s="75">
        <f t="shared" si="6"/>
        <v>164</v>
      </c>
      <c r="O2104" s="74">
        <f t="shared" si="7"/>
        <v>0.1</v>
      </c>
      <c r="P2104" s="74">
        <f t="shared" si="8"/>
        <v>0.512</v>
      </c>
    </row>
    <row r="2105">
      <c r="A2105" s="33" t="s">
        <v>211</v>
      </c>
      <c r="B2105" s="68" t="s">
        <v>225</v>
      </c>
      <c r="C2105" s="35" t="s">
        <v>58</v>
      </c>
      <c r="D2105" s="73" t="str">
        <f t="shared" si="2"/>
        <v>Oceania/Tonga-Oceania/2010</v>
      </c>
      <c r="E2105" s="56">
        <v>0.254</v>
      </c>
      <c r="F2105" s="72">
        <v>25.0</v>
      </c>
      <c r="G2105" s="69"/>
      <c r="H2105" s="72">
        <v>164.0</v>
      </c>
      <c r="I2105" s="56">
        <v>0.16</v>
      </c>
      <c r="J2105" s="56">
        <v>0.522</v>
      </c>
      <c r="K2105" s="74">
        <f t="shared" si="3"/>
        <v>0.254</v>
      </c>
      <c r="L2105" s="75">
        <f t="shared" si="4"/>
        <v>25</v>
      </c>
      <c r="M2105" s="75" t="str">
        <f t="shared" si="5"/>
        <v/>
      </c>
      <c r="N2105" s="75">
        <f t="shared" si="6"/>
        <v>164</v>
      </c>
      <c r="O2105" s="74">
        <f t="shared" si="7"/>
        <v>0.16</v>
      </c>
      <c r="P2105" s="74">
        <f t="shared" si="8"/>
        <v>0.522</v>
      </c>
    </row>
    <row r="2106">
      <c r="A2106" s="33" t="s">
        <v>211</v>
      </c>
      <c r="B2106" s="68" t="s">
        <v>225</v>
      </c>
      <c r="C2106" s="35" t="s">
        <v>59</v>
      </c>
      <c r="D2106" s="73" t="str">
        <f t="shared" si="2"/>
        <v>Oceania/Tonga-Oceania/2011</v>
      </c>
      <c r="E2106" s="56">
        <v>0.254</v>
      </c>
      <c r="F2106" s="72">
        <v>16.0</v>
      </c>
      <c r="G2106" s="69"/>
      <c r="H2106" s="72">
        <v>164.0</v>
      </c>
      <c r="I2106" s="56">
        <v>0.25</v>
      </c>
      <c r="J2106" s="56">
        <v>0.526</v>
      </c>
      <c r="K2106" s="74">
        <f t="shared" si="3"/>
        <v>0.254</v>
      </c>
      <c r="L2106" s="75">
        <f t="shared" si="4"/>
        <v>16</v>
      </c>
      <c r="M2106" s="75" t="str">
        <f t="shared" si="5"/>
        <v/>
      </c>
      <c r="N2106" s="75">
        <f t="shared" si="6"/>
        <v>164</v>
      </c>
      <c r="O2106" s="74">
        <f t="shared" si="7"/>
        <v>0.25</v>
      </c>
      <c r="P2106" s="74">
        <f t="shared" si="8"/>
        <v>0.526</v>
      </c>
    </row>
    <row r="2107">
      <c r="A2107" s="33" t="s">
        <v>211</v>
      </c>
      <c r="B2107" s="68" t="s">
        <v>225</v>
      </c>
      <c r="C2107" s="35" t="s">
        <v>60</v>
      </c>
      <c r="D2107" s="73" t="str">
        <f t="shared" si="2"/>
        <v>Oceania/Tonga-Oceania/2012</v>
      </c>
      <c r="E2107" s="56">
        <v>0.254</v>
      </c>
      <c r="F2107" s="72">
        <v>16.0</v>
      </c>
      <c r="G2107" s="72">
        <v>60.0</v>
      </c>
      <c r="H2107" s="72">
        <v>164.0</v>
      </c>
      <c r="I2107" s="56">
        <v>0.349</v>
      </c>
      <c r="J2107" s="56">
        <v>0.534</v>
      </c>
      <c r="K2107" s="74">
        <f t="shared" si="3"/>
        <v>0.254</v>
      </c>
      <c r="L2107" s="75">
        <f t="shared" si="4"/>
        <v>16</v>
      </c>
      <c r="M2107" s="75">
        <f t="shared" si="5"/>
        <v>60</v>
      </c>
      <c r="N2107" s="75">
        <f t="shared" si="6"/>
        <v>164</v>
      </c>
      <c r="O2107" s="74">
        <f t="shared" si="7"/>
        <v>0.349</v>
      </c>
      <c r="P2107" s="74">
        <f t="shared" si="8"/>
        <v>0.534</v>
      </c>
    </row>
    <row r="2108">
      <c r="A2108" s="33" t="s">
        <v>211</v>
      </c>
      <c r="B2108" s="68" t="s">
        <v>226</v>
      </c>
      <c r="C2108" s="35" t="s">
        <v>48</v>
      </c>
      <c r="D2108" s="73" t="str">
        <f t="shared" si="2"/>
        <v>Oceania/Vanuatu-Oceania/2000</v>
      </c>
      <c r="E2108" s="59"/>
      <c r="F2108" s="69"/>
      <c r="G2108" s="69"/>
      <c r="H2108" s="69"/>
      <c r="I2108" s="56">
        <v>0.021</v>
      </c>
      <c r="J2108" s="56">
        <v>0.002</v>
      </c>
      <c r="K2108" s="74" t="str">
        <f t="shared" si="3"/>
        <v/>
      </c>
      <c r="L2108" s="75" t="str">
        <f t="shared" si="4"/>
        <v/>
      </c>
      <c r="M2108" s="75" t="str">
        <f t="shared" si="5"/>
        <v/>
      </c>
      <c r="N2108" s="75" t="str">
        <f t="shared" si="6"/>
        <v/>
      </c>
      <c r="O2108" s="74">
        <f t="shared" si="7"/>
        <v>0.021</v>
      </c>
      <c r="P2108" s="74">
        <f t="shared" si="8"/>
        <v>0.002</v>
      </c>
    </row>
    <row r="2109">
      <c r="A2109" s="33" t="s">
        <v>211</v>
      </c>
      <c r="B2109" s="68" t="s">
        <v>226</v>
      </c>
      <c r="C2109" s="35" t="s">
        <v>49</v>
      </c>
      <c r="D2109" s="73" t="str">
        <f t="shared" si="2"/>
        <v>Oceania/Vanuatu-Oceania/2001</v>
      </c>
      <c r="E2109" s="59"/>
      <c r="F2109" s="69"/>
      <c r="G2109" s="69"/>
      <c r="H2109" s="69"/>
      <c r="I2109" s="56">
        <v>0.028</v>
      </c>
      <c r="J2109" s="56">
        <v>0.002</v>
      </c>
      <c r="K2109" s="74" t="str">
        <f t="shared" si="3"/>
        <v/>
      </c>
      <c r="L2109" s="75" t="str">
        <f t="shared" si="4"/>
        <v/>
      </c>
      <c r="M2109" s="75" t="str">
        <f t="shared" si="5"/>
        <v/>
      </c>
      <c r="N2109" s="75" t="str">
        <f t="shared" si="6"/>
        <v/>
      </c>
      <c r="O2109" s="74">
        <f t="shared" si="7"/>
        <v>0.028</v>
      </c>
      <c r="P2109" s="74">
        <f t="shared" si="8"/>
        <v>0.002</v>
      </c>
    </row>
    <row r="2110">
      <c r="A2110" s="33" t="s">
        <v>211</v>
      </c>
      <c r="B2110" s="68" t="s">
        <v>226</v>
      </c>
      <c r="C2110" s="35" t="s">
        <v>50</v>
      </c>
      <c r="D2110" s="73" t="str">
        <f t="shared" si="2"/>
        <v>Oceania/Vanuatu-Oceania/2002</v>
      </c>
      <c r="E2110" s="59"/>
      <c r="F2110" s="69"/>
      <c r="G2110" s="69"/>
      <c r="H2110" s="69"/>
      <c r="I2110" s="56">
        <v>0.035</v>
      </c>
      <c r="J2110" s="56">
        <v>0.025</v>
      </c>
      <c r="K2110" s="74" t="str">
        <f t="shared" si="3"/>
        <v/>
      </c>
      <c r="L2110" s="75" t="str">
        <f t="shared" si="4"/>
        <v/>
      </c>
      <c r="M2110" s="75" t="str">
        <f t="shared" si="5"/>
        <v/>
      </c>
      <c r="N2110" s="75" t="str">
        <f t="shared" si="6"/>
        <v/>
      </c>
      <c r="O2110" s="74">
        <f t="shared" si="7"/>
        <v>0.035</v>
      </c>
      <c r="P2110" s="74">
        <f t="shared" si="8"/>
        <v>0.025</v>
      </c>
    </row>
    <row r="2111">
      <c r="A2111" s="33" t="s">
        <v>211</v>
      </c>
      <c r="B2111" s="68" t="s">
        <v>226</v>
      </c>
      <c r="C2111" s="35" t="s">
        <v>51</v>
      </c>
      <c r="D2111" s="73" t="str">
        <f t="shared" si="2"/>
        <v>Oceania/Vanuatu-Oceania/2003</v>
      </c>
      <c r="E2111" s="59"/>
      <c r="F2111" s="72">
        <v>39.0</v>
      </c>
      <c r="G2111" s="69"/>
      <c r="H2111" s="69"/>
      <c r="I2111" s="56">
        <v>0.039</v>
      </c>
      <c r="J2111" s="56">
        <v>0.039</v>
      </c>
      <c r="K2111" s="74" t="str">
        <f t="shared" si="3"/>
        <v/>
      </c>
      <c r="L2111" s="75">
        <f t="shared" si="4"/>
        <v>39</v>
      </c>
      <c r="M2111" s="75" t="str">
        <f t="shared" si="5"/>
        <v/>
      </c>
      <c r="N2111" s="75" t="str">
        <f t="shared" si="6"/>
        <v/>
      </c>
      <c r="O2111" s="74">
        <f t="shared" si="7"/>
        <v>0.039</v>
      </c>
      <c r="P2111" s="74">
        <f t="shared" si="8"/>
        <v>0.039</v>
      </c>
    </row>
    <row r="2112">
      <c r="A2112" s="33" t="s">
        <v>211</v>
      </c>
      <c r="B2112" s="68" t="s">
        <v>226</v>
      </c>
      <c r="C2112" s="35" t="s">
        <v>52</v>
      </c>
      <c r="D2112" s="73" t="str">
        <f t="shared" si="2"/>
        <v>Oceania/Vanuatu-Oceania/2004</v>
      </c>
      <c r="E2112" s="59"/>
      <c r="F2112" s="72">
        <v>47.0</v>
      </c>
      <c r="G2112" s="69"/>
      <c r="H2112" s="69"/>
      <c r="I2112" s="56">
        <v>0.047</v>
      </c>
      <c r="J2112" s="56">
        <v>0.051</v>
      </c>
      <c r="K2112" s="74" t="str">
        <f t="shared" si="3"/>
        <v/>
      </c>
      <c r="L2112" s="75">
        <f t="shared" si="4"/>
        <v>47</v>
      </c>
      <c r="M2112" s="75" t="str">
        <f t="shared" si="5"/>
        <v/>
      </c>
      <c r="N2112" s="75" t="str">
        <f t="shared" si="6"/>
        <v/>
      </c>
      <c r="O2112" s="74">
        <f t="shared" si="7"/>
        <v>0.047</v>
      </c>
      <c r="P2112" s="74">
        <f t="shared" si="8"/>
        <v>0.051</v>
      </c>
    </row>
    <row r="2113">
      <c r="A2113" s="33" t="s">
        <v>211</v>
      </c>
      <c r="B2113" s="68" t="s">
        <v>226</v>
      </c>
      <c r="C2113" s="35" t="s">
        <v>53</v>
      </c>
      <c r="D2113" s="73" t="str">
        <f t="shared" si="2"/>
        <v>Oceania/Vanuatu-Oceania/2005</v>
      </c>
      <c r="E2113" s="56">
        <v>0.084</v>
      </c>
      <c r="F2113" s="72">
        <v>47.0</v>
      </c>
      <c r="G2113" s="69"/>
      <c r="H2113" s="72">
        <v>120.0</v>
      </c>
      <c r="I2113" s="56">
        <v>0.051</v>
      </c>
      <c r="J2113" s="56">
        <v>0.061</v>
      </c>
      <c r="K2113" s="74">
        <f t="shared" si="3"/>
        <v>0.084</v>
      </c>
      <c r="L2113" s="75">
        <f t="shared" si="4"/>
        <v>47</v>
      </c>
      <c r="M2113" s="75" t="str">
        <f t="shared" si="5"/>
        <v/>
      </c>
      <c r="N2113" s="75">
        <f t="shared" si="6"/>
        <v>120</v>
      </c>
      <c r="O2113" s="74">
        <f t="shared" si="7"/>
        <v>0.051</v>
      </c>
      <c r="P2113" s="74">
        <f t="shared" si="8"/>
        <v>0.061</v>
      </c>
    </row>
    <row r="2114">
      <c r="A2114" s="33" t="s">
        <v>211</v>
      </c>
      <c r="B2114" s="68" t="s">
        <v>226</v>
      </c>
      <c r="C2114" s="35" t="s">
        <v>54</v>
      </c>
      <c r="D2114" s="73" t="str">
        <f t="shared" si="2"/>
        <v>Oceania/Vanuatu-Oceania/2006</v>
      </c>
      <c r="E2114" s="56">
        <v>0.084</v>
      </c>
      <c r="F2114" s="72">
        <v>47.0</v>
      </c>
      <c r="G2114" s="69"/>
      <c r="H2114" s="72">
        <v>120.0</v>
      </c>
      <c r="I2114" s="56">
        <v>0.059</v>
      </c>
      <c r="J2114" s="56">
        <v>0.07</v>
      </c>
      <c r="K2114" s="74">
        <f t="shared" si="3"/>
        <v>0.084</v>
      </c>
      <c r="L2114" s="75">
        <f t="shared" si="4"/>
        <v>47</v>
      </c>
      <c r="M2114" s="75" t="str">
        <f t="shared" si="5"/>
        <v/>
      </c>
      <c r="N2114" s="75">
        <f t="shared" si="6"/>
        <v>120</v>
      </c>
      <c r="O2114" s="74">
        <f t="shared" si="7"/>
        <v>0.059</v>
      </c>
      <c r="P2114" s="74">
        <f t="shared" si="8"/>
        <v>0.07</v>
      </c>
    </row>
    <row r="2115">
      <c r="A2115" s="33" t="s">
        <v>211</v>
      </c>
      <c r="B2115" s="68" t="s">
        <v>226</v>
      </c>
      <c r="C2115" s="35" t="s">
        <v>55</v>
      </c>
      <c r="D2115" s="73" t="str">
        <f t="shared" si="2"/>
        <v>Oceania/Vanuatu-Oceania/2007</v>
      </c>
      <c r="E2115" s="56">
        <v>0.084</v>
      </c>
      <c r="F2115" s="72">
        <v>47.0</v>
      </c>
      <c r="G2115" s="69"/>
      <c r="H2115" s="72">
        <v>120.0</v>
      </c>
      <c r="I2115" s="56">
        <v>0.068</v>
      </c>
      <c r="J2115" s="56">
        <v>0.118</v>
      </c>
      <c r="K2115" s="74">
        <f t="shared" si="3"/>
        <v>0.084</v>
      </c>
      <c r="L2115" s="75">
        <f t="shared" si="4"/>
        <v>47</v>
      </c>
      <c r="M2115" s="75" t="str">
        <f t="shared" si="5"/>
        <v/>
      </c>
      <c r="N2115" s="75">
        <f t="shared" si="6"/>
        <v>120</v>
      </c>
      <c r="O2115" s="74">
        <f t="shared" si="7"/>
        <v>0.068</v>
      </c>
      <c r="P2115" s="74">
        <f t="shared" si="8"/>
        <v>0.118</v>
      </c>
    </row>
    <row r="2116">
      <c r="A2116" s="33" t="s">
        <v>211</v>
      </c>
      <c r="B2116" s="68" t="s">
        <v>226</v>
      </c>
      <c r="C2116" s="35" t="s">
        <v>56</v>
      </c>
      <c r="D2116" s="73" t="str">
        <f t="shared" si="2"/>
        <v>Oceania/Vanuatu-Oceania/2008</v>
      </c>
      <c r="E2116" s="56">
        <v>0.084</v>
      </c>
      <c r="F2116" s="72">
        <v>47.0</v>
      </c>
      <c r="G2116" s="69"/>
      <c r="H2116" s="72">
        <v>120.0</v>
      </c>
      <c r="I2116" s="56">
        <v>0.073</v>
      </c>
      <c r="J2116" s="56">
        <v>0.16</v>
      </c>
      <c r="K2116" s="74">
        <f t="shared" si="3"/>
        <v>0.084</v>
      </c>
      <c r="L2116" s="75">
        <f t="shared" si="4"/>
        <v>47</v>
      </c>
      <c r="M2116" s="75" t="str">
        <f t="shared" si="5"/>
        <v/>
      </c>
      <c r="N2116" s="75">
        <f t="shared" si="6"/>
        <v>120</v>
      </c>
      <c r="O2116" s="74">
        <f t="shared" si="7"/>
        <v>0.073</v>
      </c>
      <c r="P2116" s="74">
        <f t="shared" si="8"/>
        <v>0.16</v>
      </c>
    </row>
    <row r="2117">
      <c r="A2117" s="33" t="s">
        <v>211</v>
      </c>
      <c r="B2117" s="68" t="s">
        <v>226</v>
      </c>
      <c r="C2117" s="35" t="s">
        <v>57</v>
      </c>
      <c r="D2117" s="73" t="str">
        <f t="shared" si="2"/>
        <v>Oceania/Vanuatu-Oceania/2009</v>
      </c>
      <c r="E2117" s="56">
        <v>0.084</v>
      </c>
      <c r="F2117" s="72">
        <v>47.0</v>
      </c>
      <c r="G2117" s="69"/>
      <c r="H2117" s="72">
        <v>120.0</v>
      </c>
      <c r="I2117" s="56">
        <v>0.075</v>
      </c>
      <c r="J2117" s="56">
        <v>0.57</v>
      </c>
      <c r="K2117" s="74">
        <f t="shared" si="3"/>
        <v>0.084</v>
      </c>
      <c r="L2117" s="75">
        <f t="shared" si="4"/>
        <v>47</v>
      </c>
      <c r="M2117" s="75" t="str">
        <f t="shared" si="5"/>
        <v/>
      </c>
      <c r="N2117" s="75">
        <f t="shared" si="6"/>
        <v>120</v>
      </c>
      <c r="O2117" s="74">
        <f t="shared" si="7"/>
        <v>0.075</v>
      </c>
      <c r="P2117" s="74">
        <f t="shared" si="8"/>
        <v>0.57</v>
      </c>
    </row>
    <row r="2118">
      <c r="A2118" s="33" t="s">
        <v>211</v>
      </c>
      <c r="B2118" s="68" t="s">
        <v>226</v>
      </c>
      <c r="C2118" s="35" t="s">
        <v>58</v>
      </c>
      <c r="D2118" s="73" t="str">
        <f t="shared" si="2"/>
        <v>Oceania/Vanuatu-Oceania/2010</v>
      </c>
      <c r="E2118" s="56">
        <v>0.084</v>
      </c>
      <c r="F2118" s="72">
        <v>47.0</v>
      </c>
      <c r="G2118" s="69"/>
      <c r="H2118" s="72">
        <v>120.0</v>
      </c>
      <c r="I2118" s="56">
        <v>0.08</v>
      </c>
      <c r="J2118" s="56">
        <v>0.719</v>
      </c>
      <c r="K2118" s="74">
        <f t="shared" si="3"/>
        <v>0.084</v>
      </c>
      <c r="L2118" s="75">
        <f t="shared" si="4"/>
        <v>47</v>
      </c>
      <c r="M2118" s="75" t="str">
        <f t="shared" si="5"/>
        <v/>
      </c>
      <c r="N2118" s="75">
        <f t="shared" si="6"/>
        <v>120</v>
      </c>
      <c r="O2118" s="74">
        <f t="shared" si="7"/>
        <v>0.08</v>
      </c>
      <c r="P2118" s="74">
        <f t="shared" si="8"/>
        <v>0.719</v>
      </c>
    </row>
    <row r="2119">
      <c r="A2119" s="33" t="s">
        <v>211</v>
      </c>
      <c r="B2119" s="68" t="s">
        <v>226</v>
      </c>
      <c r="C2119" s="35" t="s">
        <v>59</v>
      </c>
      <c r="D2119" s="73" t="str">
        <f t="shared" si="2"/>
        <v>Oceania/Vanuatu-Oceania/2011</v>
      </c>
      <c r="E2119" s="56">
        <v>0.084</v>
      </c>
      <c r="F2119" s="72">
        <v>35.0</v>
      </c>
      <c r="G2119" s="69"/>
      <c r="H2119" s="72">
        <v>120.0</v>
      </c>
      <c r="I2119" s="56">
        <v>0.092</v>
      </c>
      <c r="J2119" s="56">
        <v>0.644</v>
      </c>
      <c r="K2119" s="74">
        <f t="shared" si="3"/>
        <v>0.084</v>
      </c>
      <c r="L2119" s="75">
        <f t="shared" si="4"/>
        <v>35</v>
      </c>
      <c r="M2119" s="75" t="str">
        <f t="shared" si="5"/>
        <v/>
      </c>
      <c r="N2119" s="75">
        <f t="shared" si="6"/>
        <v>120</v>
      </c>
      <c r="O2119" s="74">
        <f t="shared" si="7"/>
        <v>0.092</v>
      </c>
      <c r="P2119" s="74">
        <f t="shared" si="8"/>
        <v>0.644</v>
      </c>
    </row>
    <row r="2120">
      <c r="A2120" s="33" t="s">
        <v>211</v>
      </c>
      <c r="B2120" s="68" t="s">
        <v>226</v>
      </c>
      <c r="C2120" s="35" t="s">
        <v>60</v>
      </c>
      <c r="D2120" s="73" t="str">
        <f t="shared" si="2"/>
        <v>Oceania/Vanuatu-Oceania/2012</v>
      </c>
      <c r="E2120" s="56">
        <v>0.084</v>
      </c>
      <c r="F2120" s="72">
        <v>35.0</v>
      </c>
      <c r="G2120" s="72">
        <v>78.0</v>
      </c>
      <c r="H2120" s="72">
        <v>120.0</v>
      </c>
      <c r="I2120" s="56">
        <v>0.106</v>
      </c>
      <c r="J2120" s="56">
        <v>0.591</v>
      </c>
      <c r="K2120" s="74">
        <f t="shared" si="3"/>
        <v>0.084</v>
      </c>
      <c r="L2120" s="75">
        <f t="shared" si="4"/>
        <v>35</v>
      </c>
      <c r="M2120" s="75">
        <f t="shared" si="5"/>
        <v>78</v>
      </c>
      <c r="N2120" s="75">
        <f t="shared" si="6"/>
        <v>120</v>
      </c>
      <c r="O2120" s="74">
        <f t="shared" si="7"/>
        <v>0.106</v>
      </c>
      <c r="P2120" s="74">
        <f t="shared" si="8"/>
        <v>0.591</v>
      </c>
    </row>
    <row r="2121">
      <c r="A2121" s="33" t="s">
        <v>227</v>
      </c>
      <c r="B2121" s="68" t="s">
        <v>228</v>
      </c>
      <c r="C2121" s="35" t="s">
        <v>48</v>
      </c>
      <c r="D2121" s="73" t="str">
        <f t="shared" si="2"/>
        <v>The Americas/Antigua and Barbuda-The Americas/2000</v>
      </c>
      <c r="E2121" s="59"/>
      <c r="F2121" s="69"/>
      <c r="G2121" s="69"/>
      <c r="H2121" s="69"/>
      <c r="I2121" s="56">
        <v>0.065</v>
      </c>
      <c r="J2121" s="56">
        <v>0.283</v>
      </c>
      <c r="K2121" s="74" t="str">
        <f t="shared" si="3"/>
        <v/>
      </c>
      <c r="L2121" s="75" t="str">
        <f t="shared" si="4"/>
        <v/>
      </c>
      <c r="M2121" s="75" t="str">
        <f t="shared" si="5"/>
        <v/>
      </c>
      <c r="N2121" s="75" t="str">
        <f t="shared" si="6"/>
        <v/>
      </c>
      <c r="O2121" s="74">
        <f t="shared" si="7"/>
        <v>0.065</v>
      </c>
      <c r="P2121" s="74">
        <f t="shared" si="8"/>
        <v>0.283</v>
      </c>
    </row>
    <row r="2122">
      <c r="A2122" s="33" t="s">
        <v>227</v>
      </c>
      <c r="B2122" s="68" t="s">
        <v>228</v>
      </c>
      <c r="C2122" s="35" t="s">
        <v>49</v>
      </c>
      <c r="D2122" s="73" t="str">
        <f t="shared" si="2"/>
        <v>The Americas/Antigua and Barbuda-The Americas/2001</v>
      </c>
      <c r="E2122" s="59"/>
      <c r="F2122" s="69"/>
      <c r="G2122" s="69"/>
      <c r="H2122" s="69"/>
      <c r="I2122" s="56">
        <v>0.089</v>
      </c>
      <c r="J2122" s="56">
        <v>0.317</v>
      </c>
      <c r="K2122" s="74" t="str">
        <f t="shared" si="3"/>
        <v/>
      </c>
      <c r="L2122" s="75" t="str">
        <f t="shared" si="4"/>
        <v/>
      </c>
      <c r="M2122" s="75" t="str">
        <f t="shared" si="5"/>
        <v/>
      </c>
      <c r="N2122" s="75" t="str">
        <f t="shared" si="6"/>
        <v/>
      </c>
      <c r="O2122" s="74">
        <f t="shared" si="7"/>
        <v>0.089</v>
      </c>
      <c r="P2122" s="74">
        <f t="shared" si="8"/>
        <v>0.317</v>
      </c>
    </row>
    <row r="2123">
      <c r="A2123" s="33" t="s">
        <v>227</v>
      </c>
      <c r="B2123" s="68" t="s">
        <v>228</v>
      </c>
      <c r="C2123" s="35" t="s">
        <v>50</v>
      </c>
      <c r="D2123" s="73" t="str">
        <f t="shared" si="2"/>
        <v>The Americas/Antigua and Barbuda-The Americas/2002</v>
      </c>
      <c r="E2123" s="59"/>
      <c r="F2123" s="69"/>
      <c r="G2123" s="69"/>
      <c r="H2123" s="69"/>
      <c r="I2123" s="56">
        <v>0.125</v>
      </c>
      <c r="J2123" s="56">
        <v>0.477</v>
      </c>
      <c r="K2123" s="74" t="str">
        <f t="shared" si="3"/>
        <v/>
      </c>
      <c r="L2123" s="75" t="str">
        <f t="shared" si="4"/>
        <v/>
      </c>
      <c r="M2123" s="75" t="str">
        <f t="shared" si="5"/>
        <v/>
      </c>
      <c r="N2123" s="75" t="str">
        <f t="shared" si="6"/>
        <v/>
      </c>
      <c r="O2123" s="74">
        <f t="shared" si="7"/>
        <v>0.125</v>
      </c>
      <c r="P2123" s="74">
        <f t="shared" si="8"/>
        <v>0.477</v>
      </c>
    </row>
    <row r="2124">
      <c r="A2124" s="33" t="s">
        <v>227</v>
      </c>
      <c r="B2124" s="68" t="s">
        <v>228</v>
      </c>
      <c r="C2124" s="35" t="s">
        <v>51</v>
      </c>
      <c r="D2124" s="73" t="str">
        <f t="shared" si="2"/>
        <v>The Americas/Antigua and Barbuda-The Americas/2003</v>
      </c>
      <c r="E2124" s="59"/>
      <c r="F2124" s="69"/>
      <c r="G2124" s="69"/>
      <c r="H2124" s="69"/>
      <c r="I2124" s="56">
        <v>0.172</v>
      </c>
      <c r="J2124" s="56">
        <v>0.57</v>
      </c>
      <c r="K2124" s="74" t="str">
        <f t="shared" si="3"/>
        <v/>
      </c>
      <c r="L2124" s="75" t="str">
        <f t="shared" si="4"/>
        <v/>
      </c>
      <c r="M2124" s="75" t="str">
        <f t="shared" si="5"/>
        <v/>
      </c>
      <c r="N2124" s="75" t="str">
        <f t="shared" si="6"/>
        <v/>
      </c>
      <c r="O2124" s="74">
        <f t="shared" si="7"/>
        <v>0.172</v>
      </c>
      <c r="P2124" s="74">
        <f t="shared" si="8"/>
        <v>0.57</v>
      </c>
    </row>
    <row r="2125">
      <c r="A2125" s="33" t="s">
        <v>227</v>
      </c>
      <c r="B2125" s="68" t="s">
        <v>228</v>
      </c>
      <c r="C2125" s="35" t="s">
        <v>52</v>
      </c>
      <c r="D2125" s="73" t="str">
        <f t="shared" si="2"/>
        <v>The Americas/Antigua and Barbuda-The Americas/2004</v>
      </c>
      <c r="E2125" s="59"/>
      <c r="F2125" s="69"/>
      <c r="G2125" s="69"/>
      <c r="H2125" s="69"/>
      <c r="I2125" s="56">
        <v>0.243</v>
      </c>
      <c r="J2125" s="56">
        <v>0.661</v>
      </c>
      <c r="K2125" s="74" t="str">
        <f t="shared" si="3"/>
        <v/>
      </c>
      <c r="L2125" s="75" t="str">
        <f t="shared" si="4"/>
        <v/>
      </c>
      <c r="M2125" s="75" t="str">
        <f t="shared" si="5"/>
        <v/>
      </c>
      <c r="N2125" s="75" t="str">
        <f t="shared" si="6"/>
        <v/>
      </c>
      <c r="O2125" s="74">
        <f t="shared" si="7"/>
        <v>0.243</v>
      </c>
      <c r="P2125" s="74">
        <f t="shared" si="8"/>
        <v>0.661</v>
      </c>
    </row>
    <row r="2126">
      <c r="A2126" s="33" t="s">
        <v>227</v>
      </c>
      <c r="B2126" s="68" t="s">
        <v>228</v>
      </c>
      <c r="C2126" s="35" t="s">
        <v>53</v>
      </c>
      <c r="D2126" s="73" t="str">
        <f t="shared" si="2"/>
        <v>The Americas/Antigua and Barbuda-The Americas/2005</v>
      </c>
      <c r="E2126" s="56">
        <v>0.515</v>
      </c>
      <c r="F2126" s="72">
        <v>31.0</v>
      </c>
      <c r="G2126" s="69"/>
      <c r="H2126" s="72">
        <v>184.0</v>
      </c>
      <c r="I2126" s="56">
        <v>0.27</v>
      </c>
      <c r="J2126" s="56">
        <v>1.042</v>
      </c>
      <c r="K2126" s="74">
        <f t="shared" si="3"/>
        <v>0.515</v>
      </c>
      <c r="L2126" s="75">
        <f t="shared" si="4"/>
        <v>31</v>
      </c>
      <c r="M2126" s="75" t="str">
        <f t="shared" si="5"/>
        <v/>
      </c>
      <c r="N2126" s="75">
        <f t="shared" si="6"/>
        <v>184</v>
      </c>
      <c r="O2126" s="74">
        <f t="shared" si="7"/>
        <v>0.27</v>
      </c>
      <c r="P2126" s="74">
        <f t="shared" si="8"/>
        <v>1.042</v>
      </c>
    </row>
    <row r="2127">
      <c r="A2127" s="33" t="s">
        <v>227</v>
      </c>
      <c r="B2127" s="68" t="s">
        <v>228</v>
      </c>
      <c r="C2127" s="35" t="s">
        <v>54</v>
      </c>
      <c r="D2127" s="73" t="str">
        <f t="shared" si="2"/>
        <v>The Americas/Antigua and Barbuda-The Americas/2006</v>
      </c>
      <c r="E2127" s="56">
        <v>0.476</v>
      </c>
      <c r="F2127" s="72">
        <v>21.0</v>
      </c>
      <c r="G2127" s="69"/>
      <c r="H2127" s="72">
        <v>184.0</v>
      </c>
      <c r="I2127" s="56">
        <v>0.3</v>
      </c>
      <c r="J2127" s="56">
        <v>1.32</v>
      </c>
      <c r="K2127" s="74">
        <f t="shared" si="3"/>
        <v>0.476</v>
      </c>
      <c r="L2127" s="75">
        <f t="shared" si="4"/>
        <v>21</v>
      </c>
      <c r="M2127" s="75" t="str">
        <f t="shared" si="5"/>
        <v/>
      </c>
      <c r="N2127" s="75">
        <f t="shared" si="6"/>
        <v>184</v>
      </c>
      <c r="O2127" s="74">
        <f t="shared" si="7"/>
        <v>0.3</v>
      </c>
      <c r="P2127" s="74">
        <f t="shared" si="8"/>
        <v>1.32</v>
      </c>
    </row>
    <row r="2128">
      <c r="A2128" s="33" t="s">
        <v>227</v>
      </c>
      <c r="B2128" s="68" t="s">
        <v>228</v>
      </c>
      <c r="C2128" s="35" t="s">
        <v>55</v>
      </c>
      <c r="D2128" s="73" t="str">
        <f t="shared" si="2"/>
        <v>The Americas/Antigua and Barbuda-The Americas/2007</v>
      </c>
      <c r="E2128" s="56">
        <v>0.462</v>
      </c>
      <c r="F2128" s="72">
        <v>21.0</v>
      </c>
      <c r="G2128" s="69"/>
      <c r="H2128" s="72">
        <v>184.0</v>
      </c>
      <c r="I2128" s="56">
        <v>0.34</v>
      </c>
      <c r="J2128" s="56">
        <v>1.332</v>
      </c>
      <c r="K2128" s="74">
        <f t="shared" si="3"/>
        <v>0.462</v>
      </c>
      <c r="L2128" s="75">
        <f t="shared" si="4"/>
        <v>21</v>
      </c>
      <c r="M2128" s="75" t="str">
        <f t="shared" si="5"/>
        <v/>
      </c>
      <c r="N2128" s="75">
        <f t="shared" si="6"/>
        <v>184</v>
      </c>
      <c r="O2128" s="74">
        <f t="shared" si="7"/>
        <v>0.34</v>
      </c>
      <c r="P2128" s="74">
        <f t="shared" si="8"/>
        <v>1.332</v>
      </c>
    </row>
    <row r="2129">
      <c r="A2129" s="33" t="s">
        <v>227</v>
      </c>
      <c r="B2129" s="68" t="s">
        <v>228</v>
      </c>
      <c r="C2129" s="35" t="s">
        <v>56</v>
      </c>
      <c r="D2129" s="73" t="str">
        <f t="shared" si="2"/>
        <v>The Americas/Antigua and Barbuda-The Americas/2008</v>
      </c>
      <c r="E2129" s="56">
        <v>0.462</v>
      </c>
      <c r="F2129" s="72">
        <v>21.0</v>
      </c>
      <c r="G2129" s="69"/>
      <c r="H2129" s="72">
        <v>207.0</v>
      </c>
      <c r="I2129" s="56">
        <v>0.38</v>
      </c>
      <c r="J2129" s="56">
        <v>1.6</v>
      </c>
      <c r="K2129" s="74">
        <f t="shared" si="3"/>
        <v>0.462</v>
      </c>
      <c r="L2129" s="75">
        <f t="shared" si="4"/>
        <v>21</v>
      </c>
      <c r="M2129" s="75" t="str">
        <f t="shared" si="5"/>
        <v/>
      </c>
      <c r="N2129" s="75">
        <f t="shared" si="6"/>
        <v>207</v>
      </c>
      <c r="O2129" s="74">
        <f t="shared" si="7"/>
        <v>0.38</v>
      </c>
      <c r="P2129" s="74">
        <f t="shared" si="8"/>
        <v>1.6</v>
      </c>
    </row>
    <row r="2130">
      <c r="A2130" s="33" t="s">
        <v>227</v>
      </c>
      <c r="B2130" s="68" t="s">
        <v>228</v>
      </c>
      <c r="C2130" s="35" t="s">
        <v>57</v>
      </c>
      <c r="D2130" s="73" t="str">
        <f t="shared" si="2"/>
        <v>The Americas/Antigua and Barbuda-The Americas/2009</v>
      </c>
      <c r="E2130" s="56">
        <v>0.41</v>
      </c>
      <c r="F2130" s="72">
        <v>21.0</v>
      </c>
      <c r="G2130" s="69"/>
      <c r="H2130" s="72">
        <v>207.0</v>
      </c>
      <c r="I2130" s="56">
        <v>0.42</v>
      </c>
      <c r="J2130" s="56">
        <v>1.563</v>
      </c>
      <c r="K2130" s="74">
        <f t="shared" si="3"/>
        <v>0.41</v>
      </c>
      <c r="L2130" s="75">
        <f t="shared" si="4"/>
        <v>21</v>
      </c>
      <c r="M2130" s="75" t="str">
        <f t="shared" si="5"/>
        <v/>
      </c>
      <c r="N2130" s="75">
        <f t="shared" si="6"/>
        <v>207</v>
      </c>
      <c r="O2130" s="74">
        <f t="shared" si="7"/>
        <v>0.42</v>
      </c>
      <c r="P2130" s="74">
        <f t="shared" si="8"/>
        <v>1.563</v>
      </c>
    </row>
    <row r="2131">
      <c r="A2131" s="33" t="s">
        <v>227</v>
      </c>
      <c r="B2131" s="68" t="s">
        <v>228</v>
      </c>
      <c r="C2131" s="35" t="s">
        <v>58</v>
      </c>
      <c r="D2131" s="73" t="str">
        <f t="shared" si="2"/>
        <v>The Americas/Antigua and Barbuda-The Americas/2010</v>
      </c>
      <c r="E2131" s="56">
        <v>0.41</v>
      </c>
      <c r="F2131" s="72">
        <v>21.0</v>
      </c>
      <c r="G2131" s="69"/>
      <c r="H2131" s="72">
        <v>207.0</v>
      </c>
      <c r="I2131" s="56">
        <v>0.47</v>
      </c>
      <c r="J2131" s="56">
        <v>1.926</v>
      </c>
      <c r="K2131" s="74">
        <f t="shared" si="3"/>
        <v>0.41</v>
      </c>
      <c r="L2131" s="75">
        <f t="shared" si="4"/>
        <v>21</v>
      </c>
      <c r="M2131" s="75" t="str">
        <f t="shared" si="5"/>
        <v/>
      </c>
      <c r="N2131" s="75">
        <f t="shared" si="6"/>
        <v>207</v>
      </c>
      <c r="O2131" s="74">
        <f t="shared" si="7"/>
        <v>0.47</v>
      </c>
      <c r="P2131" s="74">
        <f t="shared" si="8"/>
        <v>1.926</v>
      </c>
    </row>
    <row r="2132">
      <c r="A2132" s="33" t="s">
        <v>227</v>
      </c>
      <c r="B2132" s="68" t="s">
        <v>228</v>
      </c>
      <c r="C2132" s="35" t="s">
        <v>59</v>
      </c>
      <c r="D2132" s="73" t="str">
        <f t="shared" si="2"/>
        <v>The Americas/Antigua and Barbuda-The Americas/2011</v>
      </c>
      <c r="E2132" s="56">
        <v>0.41</v>
      </c>
      <c r="F2132" s="72">
        <v>21.0</v>
      </c>
      <c r="G2132" s="69"/>
      <c r="H2132" s="72">
        <v>207.0</v>
      </c>
      <c r="I2132" s="56">
        <v>0.53</v>
      </c>
      <c r="J2132" s="56">
        <v>1.997</v>
      </c>
      <c r="K2132" s="74">
        <f t="shared" si="3"/>
        <v>0.41</v>
      </c>
      <c r="L2132" s="75">
        <f t="shared" si="4"/>
        <v>21</v>
      </c>
      <c r="M2132" s="75" t="str">
        <f t="shared" si="5"/>
        <v/>
      </c>
      <c r="N2132" s="75">
        <f t="shared" si="6"/>
        <v>207</v>
      </c>
      <c r="O2132" s="74">
        <f t="shared" si="7"/>
        <v>0.53</v>
      </c>
      <c r="P2132" s="74">
        <f t="shared" si="8"/>
        <v>1.997</v>
      </c>
    </row>
    <row r="2133">
      <c r="A2133" s="33" t="s">
        <v>227</v>
      </c>
      <c r="B2133" s="68" t="s">
        <v>228</v>
      </c>
      <c r="C2133" s="35" t="s">
        <v>60</v>
      </c>
      <c r="D2133" s="73" t="str">
        <f t="shared" si="2"/>
        <v>The Americas/Antigua and Barbuda-The Americas/2012</v>
      </c>
      <c r="E2133" s="56">
        <v>0.41</v>
      </c>
      <c r="F2133" s="72">
        <v>21.0</v>
      </c>
      <c r="G2133" s="72">
        <v>66.0</v>
      </c>
      <c r="H2133" s="72">
        <v>207.0</v>
      </c>
      <c r="I2133" s="56">
        <v>0.59</v>
      </c>
      <c r="J2133" s="56">
        <v>1.43</v>
      </c>
      <c r="K2133" s="74">
        <f t="shared" si="3"/>
        <v>0.41</v>
      </c>
      <c r="L2133" s="75">
        <f t="shared" si="4"/>
        <v>21</v>
      </c>
      <c r="M2133" s="75">
        <f t="shared" si="5"/>
        <v>66</v>
      </c>
      <c r="N2133" s="75">
        <f t="shared" si="6"/>
        <v>207</v>
      </c>
      <c r="O2133" s="74">
        <f t="shared" si="7"/>
        <v>0.59</v>
      </c>
      <c r="P2133" s="74">
        <f t="shared" si="8"/>
        <v>1.43</v>
      </c>
    </row>
    <row r="2134">
      <c r="A2134" s="33" t="s">
        <v>227</v>
      </c>
      <c r="B2134" s="68" t="s">
        <v>229</v>
      </c>
      <c r="C2134" s="35" t="s">
        <v>48</v>
      </c>
      <c r="D2134" s="73" t="str">
        <f t="shared" si="2"/>
        <v>The Americas/Argentina-The Americas/2000</v>
      </c>
      <c r="E2134" s="59"/>
      <c r="F2134" s="69"/>
      <c r="G2134" s="69"/>
      <c r="H2134" s="69"/>
      <c r="I2134" s="56">
        <v>0.07</v>
      </c>
      <c r="J2134" s="56">
        <v>0.176</v>
      </c>
      <c r="K2134" s="74" t="str">
        <f t="shared" si="3"/>
        <v/>
      </c>
      <c r="L2134" s="75" t="str">
        <f t="shared" si="4"/>
        <v/>
      </c>
      <c r="M2134" s="75" t="str">
        <f t="shared" si="5"/>
        <v/>
      </c>
      <c r="N2134" s="75" t="str">
        <f t="shared" si="6"/>
        <v/>
      </c>
      <c r="O2134" s="74">
        <f t="shared" si="7"/>
        <v>0.07</v>
      </c>
      <c r="P2134" s="74">
        <f t="shared" si="8"/>
        <v>0.176</v>
      </c>
    </row>
    <row r="2135">
      <c r="A2135" s="33" t="s">
        <v>227</v>
      </c>
      <c r="B2135" s="68" t="s">
        <v>229</v>
      </c>
      <c r="C2135" s="35" t="s">
        <v>49</v>
      </c>
      <c r="D2135" s="73" t="str">
        <f t="shared" si="2"/>
        <v>The Americas/Argentina-The Americas/2001</v>
      </c>
      <c r="E2135" s="59"/>
      <c r="F2135" s="69"/>
      <c r="G2135" s="69"/>
      <c r="H2135" s="69"/>
      <c r="I2135" s="56">
        <v>0.098</v>
      </c>
      <c r="J2135" s="56">
        <v>0.181</v>
      </c>
      <c r="K2135" s="74" t="str">
        <f t="shared" si="3"/>
        <v/>
      </c>
      <c r="L2135" s="75" t="str">
        <f t="shared" si="4"/>
        <v/>
      </c>
      <c r="M2135" s="75" t="str">
        <f t="shared" si="5"/>
        <v/>
      </c>
      <c r="N2135" s="75" t="str">
        <f t="shared" si="6"/>
        <v/>
      </c>
      <c r="O2135" s="74">
        <f t="shared" si="7"/>
        <v>0.098</v>
      </c>
      <c r="P2135" s="74">
        <f t="shared" si="8"/>
        <v>0.181</v>
      </c>
    </row>
    <row r="2136">
      <c r="A2136" s="33" t="s">
        <v>227</v>
      </c>
      <c r="B2136" s="68" t="s">
        <v>229</v>
      </c>
      <c r="C2136" s="35" t="s">
        <v>50</v>
      </c>
      <c r="D2136" s="73" t="str">
        <f t="shared" si="2"/>
        <v>The Americas/Argentina-The Americas/2002</v>
      </c>
      <c r="E2136" s="59"/>
      <c r="F2136" s="69"/>
      <c r="G2136" s="69"/>
      <c r="H2136" s="69"/>
      <c r="I2136" s="56">
        <v>0.109</v>
      </c>
      <c r="J2136" s="56">
        <v>0.175</v>
      </c>
      <c r="K2136" s="74" t="str">
        <f t="shared" si="3"/>
        <v/>
      </c>
      <c r="L2136" s="75" t="str">
        <f t="shared" si="4"/>
        <v/>
      </c>
      <c r="M2136" s="75" t="str">
        <f t="shared" si="5"/>
        <v/>
      </c>
      <c r="N2136" s="75" t="str">
        <f t="shared" si="6"/>
        <v/>
      </c>
      <c r="O2136" s="74">
        <f t="shared" si="7"/>
        <v>0.109</v>
      </c>
      <c r="P2136" s="74">
        <f t="shared" si="8"/>
        <v>0.175</v>
      </c>
    </row>
    <row r="2137">
      <c r="A2137" s="33" t="s">
        <v>227</v>
      </c>
      <c r="B2137" s="68" t="s">
        <v>229</v>
      </c>
      <c r="C2137" s="35" t="s">
        <v>51</v>
      </c>
      <c r="D2137" s="73" t="str">
        <f t="shared" si="2"/>
        <v>The Americas/Argentina-The Americas/2003</v>
      </c>
      <c r="E2137" s="59"/>
      <c r="F2137" s="72">
        <v>66.0</v>
      </c>
      <c r="G2137" s="69"/>
      <c r="H2137" s="69"/>
      <c r="I2137" s="56">
        <v>0.119</v>
      </c>
      <c r="J2137" s="56">
        <v>0.207</v>
      </c>
      <c r="K2137" s="74" t="str">
        <f t="shared" si="3"/>
        <v/>
      </c>
      <c r="L2137" s="75">
        <f t="shared" si="4"/>
        <v>66</v>
      </c>
      <c r="M2137" s="75" t="str">
        <f t="shared" si="5"/>
        <v/>
      </c>
      <c r="N2137" s="75" t="str">
        <f t="shared" si="6"/>
        <v/>
      </c>
      <c r="O2137" s="74">
        <f t="shared" si="7"/>
        <v>0.119</v>
      </c>
      <c r="P2137" s="74">
        <f t="shared" si="8"/>
        <v>0.207</v>
      </c>
    </row>
    <row r="2138">
      <c r="A2138" s="33" t="s">
        <v>227</v>
      </c>
      <c r="B2138" s="68" t="s">
        <v>229</v>
      </c>
      <c r="C2138" s="35" t="s">
        <v>52</v>
      </c>
      <c r="D2138" s="73" t="str">
        <f t="shared" si="2"/>
        <v>The Americas/Argentina-The Americas/2004</v>
      </c>
      <c r="E2138" s="59"/>
      <c r="F2138" s="72">
        <v>30.0</v>
      </c>
      <c r="G2138" s="69"/>
      <c r="H2138" s="69"/>
      <c r="I2138" s="56">
        <v>0.16</v>
      </c>
      <c r="J2138" s="56">
        <v>0.353</v>
      </c>
      <c r="K2138" s="74" t="str">
        <f t="shared" si="3"/>
        <v/>
      </c>
      <c r="L2138" s="75">
        <f t="shared" si="4"/>
        <v>30</v>
      </c>
      <c r="M2138" s="75" t="str">
        <f t="shared" si="5"/>
        <v/>
      </c>
      <c r="N2138" s="75" t="str">
        <f t="shared" si="6"/>
        <v/>
      </c>
      <c r="O2138" s="74">
        <f t="shared" si="7"/>
        <v>0.16</v>
      </c>
      <c r="P2138" s="74">
        <f t="shared" si="8"/>
        <v>0.353</v>
      </c>
    </row>
    <row r="2139">
      <c r="A2139" s="33" t="s">
        <v>227</v>
      </c>
      <c r="B2139" s="68" t="s">
        <v>229</v>
      </c>
      <c r="C2139" s="35" t="s">
        <v>53</v>
      </c>
      <c r="D2139" s="73" t="str">
        <f t="shared" si="2"/>
        <v>The Americas/Argentina-The Americas/2005</v>
      </c>
      <c r="E2139" s="56">
        <v>1.075</v>
      </c>
      <c r="F2139" s="72">
        <v>30.0</v>
      </c>
      <c r="G2139" s="69"/>
      <c r="H2139" s="72">
        <v>453.0</v>
      </c>
      <c r="I2139" s="56">
        <v>0.177</v>
      </c>
      <c r="J2139" s="56">
        <v>0.573</v>
      </c>
      <c r="K2139" s="74">
        <f t="shared" si="3"/>
        <v>1.075</v>
      </c>
      <c r="L2139" s="75">
        <f t="shared" si="4"/>
        <v>30</v>
      </c>
      <c r="M2139" s="75" t="str">
        <f t="shared" si="5"/>
        <v/>
      </c>
      <c r="N2139" s="75">
        <f t="shared" si="6"/>
        <v>453</v>
      </c>
      <c r="O2139" s="74">
        <f t="shared" si="7"/>
        <v>0.177</v>
      </c>
      <c r="P2139" s="74">
        <f t="shared" si="8"/>
        <v>0.573</v>
      </c>
    </row>
    <row r="2140">
      <c r="A2140" s="33" t="s">
        <v>227</v>
      </c>
      <c r="B2140" s="68" t="s">
        <v>229</v>
      </c>
      <c r="C2140" s="35" t="s">
        <v>54</v>
      </c>
      <c r="D2140" s="73" t="str">
        <f t="shared" si="2"/>
        <v>The Americas/Argentina-The Americas/2006</v>
      </c>
      <c r="E2140" s="56">
        <v>1.076</v>
      </c>
      <c r="F2140" s="72">
        <v>30.0</v>
      </c>
      <c r="G2140" s="69"/>
      <c r="H2140" s="72">
        <v>453.0</v>
      </c>
      <c r="I2140" s="56">
        <v>0.209</v>
      </c>
      <c r="J2140" s="56">
        <v>0.808</v>
      </c>
      <c r="K2140" s="74">
        <f t="shared" si="3"/>
        <v>1.076</v>
      </c>
      <c r="L2140" s="75">
        <f t="shared" si="4"/>
        <v>30</v>
      </c>
      <c r="M2140" s="75" t="str">
        <f t="shared" si="5"/>
        <v/>
      </c>
      <c r="N2140" s="75">
        <f t="shared" si="6"/>
        <v>453</v>
      </c>
      <c r="O2140" s="74">
        <f t="shared" si="7"/>
        <v>0.209</v>
      </c>
      <c r="P2140" s="74">
        <f t="shared" si="8"/>
        <v>0.808</v>
      </c>
    </row>
    <row r="2141">
      <c r="A2141" s="33" t="s">
        <v>227</v>
      </c>
      <c r="B2141" s="68" t="s">
        <v>229</v>
      </c>
      <c r="C2141" s="35" t="s">
        <v>55</v>
      </c>
      <c r="D2141" s="73" t="str">
        <f t="shared" si="2"/>
        <v>The Americas/Argentina-The Americas/2007</v>
      </c>
      <c r="E2141" s="56">
        <v>1.076</v>
      </c>
      <c r="F2141" s="72">
        <v>30.0</v>
      </c>
      <c r="G2141" s="69"/>
      <c r="H2141" s="72">
        <v>453.0</v>
      </c>
      <c r="I2141" s="56">
        <v>0.259</v>
      </c>
      <c r="J2141" s="56">
        <v>1.027</v>
      </c>
      <c r="K2141" s="74">
        <f t="shared" si="3"/>
        <v>1.076</v>
      </c>
      <c r="L2141" s="75">
        <f t="shared" si="4"/>
        <v>30</v>
      </c>
      <c r="M2141" s="75" t="str">
        <f t="shared" si="5"/>
        <v/>
      </c>
      <c r="N2141" s="75">
        <f t="shared" si="6"/>
        <v>453</v>
      </c>
      <c r="O2141" s="74">
        <f t="shared" si="7"/>
        <v>0.259</v>
      </c>
      <c r="P2141" s="74">
        <f t="shared" si="8"/>
        <v>1.027</v>
      </c>
    </row>
    <row r="2142">
      <c r="A2142" s="33" t="s">
        <v>227</v>
      </c>
      <c r="B2142" s="68" t="s">
        <v>229</v>
      </c>
      <c r="C2142" s="35" t="s">
        <v>56</v>
      </c>
      <c r="D2142" s="73" t="str">
        <f t="shared" si="2"/>
        <v>The Americas/Argentina-The Americas/2008</v>
      </c>
      <c r="E2142" s="56">
        <v>1.076</v>
      </c>
      <c r="F2142" s="72">
        <v>31.0</v>
      </c>
      <c r="G2142" s="69"/>
      <c r="H2142" s="72">
        <v>453.0</v>
      </c>
      <c r="I2142" s="56">
        <v>0.281</v>
      </c>
      <c r="J2142" s="56">
        <v>1.172</v>
      </c>
      <c r="K2142" s="74">
        <f t="shared" si="3"/>
        <v>1.076</v>
      </c>
      <c r="L2142" s="75">
        <f t="shared" si="4"/>
        <v>31</v>
      </c>
      <c r="M2142" s="75" t="str">
        <f t="shared" si="5"/>
        <v/>
      </c>
      <c r="N2142" s="75">
        <f t="shared" si="6"/>
        <v>453</v>
      </c>
      <c r="O2142" s="74">
        <f t="shared" si="7"/>
        <v>0.281</v>
      </c>
      <c r="P2142" s="74">
        <f t="shared" si="8"/>
        <v>1.172</v>
      </c>
    </row>
    <row r="2143">
      <c r="A2143" s="33" t="s">
        <v>227</v>
      </c>
      <c r="B2143" s="68" t="s">
        <v>229</v>
      </c>
      <c r="C2143" s="35" t="s">
        <v>57</v>
      </c>
      <c r="D2143" s="73" t="str">
        <f t="shared" si="2"/>
        <v>The Americas/Argentina-The Americas/2009</v>
      </c>
      <c r="E2143" s="56">
        <v>1.076</v>
      </c>
      <c r="F2143" s="72">
        <v>26.0</v>
      </c>
      <c r="G2143" s="69"/>
      <c r="H2143" s="72">
        <v>453.0</v>
      </c>
      <c r="I2143" s="56">
        <v>0.34</v>
      </c>
      <c r="J2143" s="56">
        <v>1.311</v>
      </c>
      <c r="K2143" s="74">
        <f t="shared" si="3"/>
        <v>1.076</v>
      </c>
      <c r="L2143" s="75">
        <f t="shared" si="4"/>
        <v>26</v>
      </c>
      <c r="M2143" s="75" t="str">
        <f t="shared" si="5"/>
        <v/>
      </c>
      <c r="N2143" s="75">
        <f t="shared" si="6"/>
        <v>453</v>
      </c>
      <c r="O2143" s="74">
        <f t="shared" si="7"/>
        <v>0.34</v>
      </c>
      <c r="P2143" s="74">
        <f t="shared" si="8"/>
        <v>1.311</v>
      </c>
    </row>
    <row r="2144">
      <c r="A2144" s="33" t="s">
        <v>227</v>
      </c>
      <c r="B2144" s="68" t="s">
        <v>229</v>
      </c>
      <c r="C2144" s="35" t="s">
        <v>58</v>
      </c>
      <c r="D2144" s="73" t="str">
        <f t="shared" si="2"/>
        <v>The Americas/Argentina-The Americas/2010</v>
      </c>
      <c r="E2144" s="56">
        <v>1.076</v>
      </c>
      <c r="F2144" s="72">
        <v>25.0</v>
      </c>
      <c r="G2144" s="69"/>
      <c r="H2144" s="72">
        <v>453.0</v>
      </c>
      <c r="I2144" s="56">
        <v>0.45</v>
      </c>
      <c r="J2144" s="56">
        <v>1.414</v>
      </c>
      <c r="K2144" s="74">
        <f t="shared" si="3"/>
        <v>1.076</v>
      </c>
      <c r="L2144" s="75">
        <f t="shared" si="4"/>
        <v>25</v>
      </c>
      <c r="M2144" s="75" t="str">
        <f t="shared" si="5"/>
        <v/>
      </c>
      <c r="N2144" s="75">
        <f t="shared" si="6"/>
        <v>453</v>
      </c>
      <c r="O2144" s="74">
        <f t="shared" si="7"/>
        <v>0.45</v>
      </c>
      <c r="P2144" s="74">
        <f t="shared" si="8"/>
        <v>1.414</v>
      </c>
    </row>
    <row r="2145">
      <c r="A2145" s="33" t="s">
        <v>227</v>
      </c>
      <c r="B2145" s="68" t="s">
        <v>229</v>
      </c>
      <c r="C2145" s="35" t="s">
        <v>59</v>
      </c>
      <c r="D2145" s="73" t="str">
        <f t="shared" si="2"/>
        <v>The Americas/Argentina-The Americas/2011</v>
      </c>
      <c r="E2145" s="56">
        <v>1.077</v>
      </c>
      <c r="F2145" s="72">
        <v>25.0</v>
      </c>
      <c r="G2145" s="69"/>
      <c r="H2145" s="72">
        <v>415.0</v>
      </c>
      <c r="I2145" s="56">
        <v>0.51</v>
      </c>
      <c r="J2145" s="56">
        <v>1.491</v>
      </c>
      <c r="K2145" s="74">
        <f t="shared" si="3"/>
        <v>1.077</v>
      </c>
      <c r="L2145" s="75">
        <f t="shared" si="4"/>
        <v>25</v>
      </c>
      <c r="M2145" s="75" t="str">
        <f t="shared" si="5"/>
        <v/>
      </c>
      <c r="N2145" s="75">
        <f t="shared" si="6"/>
        <v>415</v>
      </c>
      <c r="O2145" s="74">
        <f t="shared" si="7"/>
        <v>0.51</v>
      </c>
      <c r="P2145" s="74">
        <f t="shared" si="8"/>
        <v>1.491</v>
      </c>
    </row>
    <row r="2146">
      <c r="A2146" s="33" t="s">
        <v>227</v>
      </c>
      <c r="B2146" s="68" t="s">
        <v>229</v>
      </c>
      <c r="C2146" s="35" t="s">
        <v>60</v>
      </c>
      <c r="D2146" s="73" t="str">
        <f t="shared" si="2"/>
        <v>The Americas/Argentina-The Americas/2012</v>
      </c>
      <c r="E2146" s="56">
        <v>1.078</v>
      </c>
      <c r="F2146" s="72">
        <v>25.0</v>
      </c>
      <c r="G2146" s="72">
        <v>121.0</v>
      </c>
      <c r="H2146" s="72">
        <v>405.0</v>
      </c>
      <c r="I2146" s="56">
        <v>0.558</v>
      </c>
      <c r="J2146" s="56">
        <v>1.566</v>
      </c>
      <c r="K2146" s="74">
        <f t="shared" si="3"/>
        <v>1.078</v>
      </c>
      <c r="L2146" s="75">
        <f t="shared" si="4"/>
        <v>25</v>
      </c>
      <c r="M2146" s="75">
        <f t="shared" si="5"/>
        <v>121</v>
      </c>
      <c r="N2146" s="75">
        <f t="shared" si="6"/>
        <v>405</v>
      </c>
      <c r="O2146" s="74">
        <f t="shared" si="7"/>
        <v>0.558</v>
      </c>
      <c r="P2146" s="74">
        <f t="shared" si="8"/>
        <v>1.566</v>
      </c>
    </row>
    <row r="2147">
      <c r="A2147" s="33" t="s">
        <v>227</v>
      </c>
      <c r="B2147" s="68" t="s">
        <v>230</v>
      </c>
      <c r="C2147" s="35" t="s">
        <v>48</v>
      </c>
      <c r="D2147" s="73" t="str">
        <f t="shared" si="2"/>
        <v>The Americas/Aruba-The Americas/2000</v>
      </c>
      <c r="E2147" s="59"/>
      <c r="F2147" s="69"/>
      <c r="G2147" s="69"/>
      <c r="H2147" s="69"/>
      <c r="I2147" s="56">
        <v>0.154</v>
      </c>
      <c r="J2147" s="56">
        <v>0.165</v>
      </c>
      <c r="K2147" s="74" t="str">
        <f t="shared" si="3"/>
        <v/>
      </c>
      <c r="L2147" s="75" t="str">
        <f t="shared" si="4"/>
        <v/>
      </c>
      <c r="M2147" s="75" t="str">
        <f t="shared" si="5"/>
        <v/>
      </c>
      <c r="N2147" s="75" t="str">
        <f t="shared" si="6"/>
        <v/>
      </c>
      <c r="O2147" s="74">
        <f t="shared" si="7"/>
        <v>0.154</v>
      </c>
      <c r="P2147" s="74">
        <f t="shared" si="8"/>
        <v>0.165</v>
      </c>
    </row>
    <row r="2148">
      <c r="A2148" s="33" t="s">
        <v>227</v>
      </c>
      <c r="B2148" s="68" t="s">
        <v>230</v>
      </c>
      <c r="C2148" s="35" t="s">
        <v>49</v>
      </c>
      <c r="D2148" s="73" t="str">
        <f t="shared" si="2"/>
        <v>The Americas/Aruba-The Americas/2001</v>
      </c>
      <c r="E2148" s="59"/>
      <c r="F2148" s="69"/>
      <c r="G2148" s="69"/>
      <c r="H2148" s="69"/>
      <c r="I2148" s="56">
        <v>0.171</v>
      </c>
      <c r="J2148" s="56">
        <v>0.571</v>
      </c>
      <c r="K2148" s="74" t="str">
        <f t="shared" si="3"/>
        <v/>
      </c>
      <c r="L2148" s="75" t="str">
        <f t="shared" si="4"/>
        <v/>
      </c>
      <c r="M2148" s="75" t="str">
        <f t="shared" si="5"/>
        <v/>
      </c>
      <c r="N2148" s="75" t="str">
        <f t="shared" si="6"/>
        <v/>
      </c>
      <c r="O2148" s="74">
        <f t="shared" si="7"/>
        <v>0.171</v>
      </c>
      <c r="P2148" s="74">
        <f t="shared" si="8"/>
        <v>0.571</v>
      </c>
    </row>
    <row r="2149">
      <c r="A2149" s="33" t="s">
        <v>227</v>
      </c>
      <c r="B2149" s="68" t="s">
        <v>230</v>
      </c>
      <c r="C2149" s="35" t="s">
        <v>50</v>
      </c>
      <c r="D2149" s="73" t="str">
        <f t="shared" si="2"/>
        <v>The Americas/Aruba-The Americas/2002</v>
      </c>
      <c r="E2149" s="59"/>
      <c r="F2149" s="69"/>
      <c r="G2149" s="69"/>
      <c r="H2149" s="69"/>
      <c r="I2149" s="56">
        <v>0.188</v>
      </c>
      <c r="J2149" s="56">
        <v>0.651</v>
      </c>
      <c r="K2149" s="74" t="str">
        <f t="shared" si="3"/>
        <v/>
      </c>
      <c r="L2149" s="75" t="str">
        <f t="shared" si="4"/>
        <v/>
      </c>
      <c r="M2149" s="75" t="str">
        <f t="shared" si="5"/>
        <v/>
      </c>
      <c r="N2149" s="75" t="str">
        <f t="shared" si="6"/>
        <v/>
      </c>
      <c r="O2149" s="74">
        <f t="shared" si="7"/>
        <v>0.188</v>
      </c>
      <c r="P2149" s="74">
        <f t="shared" si="8"/>
        <v>0.651</v>
      </c>
    </row>
    <row r="2150">
      <c r="A2150" s="33" t="s">
        <v>227</v>
      </c>
      <c r="B2150" s="68" t="s">
        <v>230</v>
      </c>
      <c r="C2150" s="35" t="s">
        <v>51</v>
      </c>
      <c r="D2150" s="73" t="str">
        <f t="shared" si="2"/>
        <v>The Americas/Aruba-The Americas/2003</v>
      </c>
      <c r="E2150" s="59"/>
      <c r="F2150" s="69"/>
      <c r="G2150" s="69"/>
      <c r="H2150" s="69"/>
      <c r="I2150" s="56">
        <v>0.208</v>
      </c>
      <c r="J2150" s="56">
        <v>0.721</v>
      </c>
      <c r="K2150" s="74" t="str">
        <f t="shared" si="3"/>
        <v/>
      </c>
      <c r="L2150" s="75" t="str">
        <f t="shared" si="4"/>
        <v/>
      </c>
      <c r="M2150" s="75" t="str">
        <f t="shared" si="5"/>
        <v/>
      </c>
      <c r="N2150" s="75" t="str">
        <f t="shared" si="6"/>
        <v/>
      </c>
      <c r="O2150" s="74">
        <f t="shared" si="7"/>
        <v>0.208</v>
      </c>
      <c r="P2150" s="74">
        <f t="shared" si="8"/>
        <v>0.721</v>
      </c>
    </row>
    <row r="2151">
      <c r="A2151" s="33" t="s">
        <v>227</v>
      </c>
      <c r="B2151" s="68" t="s">
        <v>230</v>
      </c>
      <c r="C2151" s="35" t="s">
        <v>52</v>
      </c>
      <c r="D2151" s="73" t="str">
        <f t="shared" si="2"/>
        <v>The Americas/Aruba-The Americas/2004</v>
      </c>
      <c r="E2151" s="59"/>
      <c r="F2151" s="69"/>
      <c r="G2151" s="69"/>
      <c r="H2151" s="69"/>
      <c r="I2151" s="56">
        <v>0.23</v>
      </c>
      <c r="J2151" s="56">
        <v>0.996</v>
      </c>
      <c r="K2151" s="74" t="str">
        <f t="shared" si="3"/>
        <v/>
      </c>
      <c r="L2151" s="75" t="str">
        <f t="shared" si="4"/>
        <v/>
      </c>
      <c r="M2151" s="75" t="str">
        <f t="shared" si="5"/>
        <v/>
      </c>
      <c r="N2151" s="75" t="str">
        <f t="shared" si="6"/>
        <v/>
      </c>
      <c r="O2151" s="74">
        <f t="shared" si="7"/>
        <v>0.23</v>
      </c>
      <c r="P2151" s="74">
        <f t="shared" si="8"/>
        <v>0.996</v>
      </c>
    </row>
    <row r="2152">
      <c r="A2152" s="33" t="s">
        <v>227</v>
      </c>
      <c r="B2152" s="68" t="s">
        <v>230</v>
      </c>
      <c r="C2152" s="35" t="s">
        <v>53</v>
      </c>
      <c r="D2152" s="73" t="str">
        <f t="shared" si="2"/>
        <v>The Americas/Aruba-The Americas/2005</v>
      </c>
      <c r="E2152" s="59"/>
      <c r="F2152" s="69"/>
      <c r="G2152" s="69"/>
      <c r="H2152" s="69"/>
      <c r="I2152" s="56">
        <v>0.254</v>
      </c>
      <c r="J2152" s="56">
        <v>1.034</v>
      </c>
      <c r="K2152" s="74" t="str">
        <f t="shared" si="3"/>
        <v/>
      </c>
      <c r="L2152" s="75" t="str">
        <f t="shared" si="4"/>
        <v/>
      </c>
      <c r="M2152" s="75" t="str">
        <f t="shared" si="5"/>
        <v/>
      </c>
      <c r="N2152" s="75" t="str">
        <f t="shared" si="6"/>
        <v/>
      </c>
      <c r="O2152" s="74">
        <f t="shared" si="7"/>
        <v>0.254</v>
      </c>
      <c r="P2152" s="74">
        <f t="shared" si="8"/>
        <v>1.034</v>
      </c>
    </row>
    <row r="2153">
      <c r="A2153" s="33" t="s">
        <v>227</v>
      </c>
      <c r="B2153" s="68" t="s">
        <v>230</v>
      </c>
      <c r="C2153" s="35" t="s">
        <v>54</v>
      </c>
      <c r="D2153" s="73" t="str">
        <f t="shared" si="2"/>
        <v>The Americas/Aruba-The Americas/2006</v>
      </c>
      <c r="E2153" s="59"/>
      <c r="F2153" s="69"/>
      <c r="G2153" s="69"/>
      <c r="H2153" s="69"/>
      <c r="I2153" s="56">
        <v>0.28</v>
      </c>
      <c r="J2153" s="56">
        <v>1.081</v>
      </c>
      <c r="K2153" s="74" t="str">
        <f t="shared" si="3"/>
        <v/>
      </c>
      <c r="L2153" s="75" t="str">
        <f t="shared" si="4"/>
        <v/>
      </c>
      <c r="M2153" s="75" t="str">
        <f t="shared" si="5"/>
        <v/>
      </c>
      <c r="N2153" s="75" t="str">
        <f t="shared" si="6"/>
        <v/>
      </c>
      <c r="O2153" s="74">
        <f t="shared" si="7"/>
        <v>0.28</v>
      </c>
      <c r="P2153" s="74">
        <f t="shared" si="8"/>
        <v>1.081</v>
      </c>
    </row>
    <row r="2154">
      <c r="A2154" s="33" t="s">
        <v>227</v>
      </c>
      <c r="B2154" s="68" t="s">
        <v>230</v>
      </c>
      <c r="C2154" s="35" t="s">
        <v>55</v>
      </c>
      <c r="D2154" s="73" t="str">
        <f t="shared" si="2"/>
        <v>The Americas/Aruba-The Americas/2007</v>
      </c>
      <c r="E2154" s="59"/>
      <c r="F2154" s="69"/>
      <c r="G2154" s="69"/>
      <c r="H2154" s="69"/>
      <c r="I2154" s="56">
        <v>0.309</v>
      </c>
      <c r="J2154" s="56">
        <v>1.122</v>
      </c>
      <c r="K2154" s="74" t="str">
        <f t="shared" si="3"/>
        <v/>
      </c>
      <c r="L2154" s="75" t="str">
        <f t="shared" si="4"/>
        <v/>
      </c>
      <c r="M2154" s="75" t="str">
        <f t="shared" si="5"/>
        <v/>
      </c>
      <c r="N2154" s="75" t="str">
        <f t="shared" si="6"/>
        <v/>
      </c>
      <c r="O2154" s="74">
        <f t="shared" si="7"/>
        <v>0.309</v>
      </c>
      <c r="P2154" s="74">
        <f t="shared" si="8"/>
        <v>1.122</v>
      </c>
    </row>
    <row r="2155">
      <c r="A2155" s="33" t="s">
        <v>227</v>
      </c>
      <c r="B2155" s="68" t="s">
        <v>230</v>
      </c>
      <c r="C2155" s="35" t="s">
        <v>56</v>
      </c>
      <c r="D2155" s="73" t="str">
        <f t="shared" si="2"/>
        <v>The Americas/Aruba-The Americas/2008</v>
      </c>
      <c r="E2155" s="59"/>
      <c r="F2155" s="69"/>
      <c r="G2155" s="69"/>
      <c r="H2155" s="69"/>
      <c r="I2155" s="56">
        <v>0.52</v>
      </c>
      <c r="J2155" s="56">
        <v>1.192</v>
      </c>
      <c r="K2155" s="74" t="str">
        <f t="shared" si="3"/>
        <v/>
      </c>
      <c r="L2155" s="75" t="str">
        <f t="shared" si="4"/>
        <v/>
      </c>
      <c r="M2155" s="75" t="str">
        <f t="shared" si="5"/>
        <v/>
      </c>
      <c r="N2155" s="75" t="str">
        <f t="shared" si="6"/>
        <v/>
      </c>
      <c r="O2155" s="74">
        <f t="shared" si="7"/>
        <v>0.52</v>
      </c>
      <c r="P2155" s="74">
        <f t="shared" si="8"/>
        <v>1.192</v>
      </c>
    </row>
    <row r="2156">
      <c r="A2156" s="33" t="s">
        <v>227</v>
      </c>
      <c r="B2156" s="68" t="s">
        <v>230</v>
      </c>
      <c r="C2156" s="35" t="s">
        <v>57</v>
      </c>
      <c r="D2156" s="73" t="str">
        <f t="shared" si="2"/>
        <v>The Americas/Aruba-The Americas/2009</v>
      </c>
      <c r="E2156" s="59"/>
      <c r="F2156" s="69"/>
      <c r="G2156" s="69"/>
      <c r="H2156" s="69"/>
      <c r="I2156" s="56">
        <v>0.58</v>
      </c>
      <c r="J2156" s="56">
        <v>1.262</v>
      </c>
      <c r="K2156" s="74" t="str">
        <f t="shared" si="3"/>
        <v/>
      </c>
      <c r="L2156" s="75" t="str">
        <f t="shared" si="4"/>
        <v/>
      </c>
      <c r="M2156" s="75" t="str">
        <f t="shared" si="5"/>
        <v/>
      </c>
      <c r="N2156" s="75" t="str">
        <f t="shared" si="6"/>
        <v/>
      </c>
      <c r="O2156" s="74">
        <f t="shared" si="7"/>
        <v>0.58</v>
      </c>
      <c r="P2156" s="74">
        <f t="shared" si="8"/>
        <v>1.262</v>
      </c>
    </row>
    <row r="2157">
      <c r="A2157" s="33" t="s">
        <v>227</v>
      </c>
      <c r="B2157" s="68" t="s">
        <v>230</v>
      </c>
      <c r="C2157" s="35" t="s">
        <v>58</v>
      </c>
      <c r="D2157" s="73" t="str">
        <f t="shared" si="2"/>
        <v>The Americas/Aruba-The Americas/2010</v>
      </c>
      <c r="E2157" s="59"/>
      <c r="F2157" s="69"/>
      <c r="G2157" s="69"/>
      <c r="H2157" s="69"/>
      <c r="I2157" s="56">
        <v>0.62</v>
      </c>
      <c r="J2157" s="56">
        <v>1.297</v>
      </c>
      <c r="K2157" s="74" t="str">
        <f t="shared" si="3"/>
        <v/>
      </c>
      <c r="L2157" s="75" t="str">
        <f t="shared" si="4"/>
        <v/>
      </c>
      <c r="M2157" s="75" t="str">
        <f t="shared" si="5"/>
        <v/>
      </c>
      <c r="N2157" s="75" t="str">
        <f t="shared" si="6"/>
        <v/>
      </c>
      <c r="O2157" s="74">
        <f t="shared" si="7"/>
        <v>0.62</v>
      </c>
      <c r="P2157" s="74">
        <f t="shared" si="8"/>
        <v>1.297</v>
      </c>
    </row>
    <row r="2158">
      <c r="A2158" s="33" t="s">
        <v>227</v>
      </c>
      <c r="B2158" s="68" t="s">
        <v>230</v>
      </c>
      <c r="C2158" s="35" t="s">
        <v>59</v>
      </c>
      <c r="D2158" s="73" t="str">
        <f t="shared" si="2"/>
        <v>The Americas/Aruba-The Americas/2011</v>
      </c>
      <c r="E2158" s="59"/>
      <c r="F2158" s="69"/>
      <c r="G2158" s="69"/>
      <c r="H2158" s="69"/>
      <c r="I2158" s="56">
        <v>0.69</v>
      </c>
      <c r="J2158" s="59"/>
      <c r="K2158" s="74" t="str">
        <f t="shared" si="3"/>
        <v/>
      </c>
      <c r="L2158" s="75" t="str">
        <f t="shared" si="4"/>
        <v/>
      </c>
      <c r="M2158" s="75" t="str">
        <f t="shared" si="5"/>
        <v/>
      </c>
      <c r="N2158" s="75" t="str">
        <f t="shared" si="6"/>
        <v/>
      </c>
      <c r="O2158" s="74">
        <f t="shared" si="7"/>
        <v>0.69</v>
      </c>
      <c r="P2158" s="74">
        <f t="shared" si="8"/>
        <v>1.297</v>
      </c>
    </row>
    <row r="2159">
      <c r="A2159" s="33" t="s">
        <v>227</v>
      </c>
      <c r="B2159" s="68" t="s">
        <v>230</v>
      </c>
      <c r="C2159" s="35" t="s">
        <v>60</v>
      </c>
      <c r="D2159" s="73" t="str">
        <f t="shared" si="2"/>
        <v>The Americas/Aruba-The Americas/2012</v>
      </c>
      <c r="E2159" s="59"/>
      <c r="F2159" s="69"/>
      <c r="G2159" s="69"/>
      <c r="H2159" s="69"/>
      <c r="I2159" s="56">
        <v>0.74</v>
      </c>
      <c r="J2159" s="56">
        <v>1.319</v>
      </c>
      <c r="K2159" s="74" t="str">
        <f t="shared" si="3"/>
        <v/>
      </c>
      <c r="L2159" s="75" t="str">
        <f t="shared" si="4"/>
        <v/>
      </c>
      <c r="M2159" s="75" t="str">
        <f t="shared" si="5"/>
        <v/>
      </c>
      <c r="N2159" s="75" t="str">
        <f t="shared" si="6"/>
        <v/>
      </c>
      <c r="O2159" s="74">
        <f t="shared" si="7"/>
        <v>0.74</v>
      </c>
      <c r="P2159" s="74">
        <f t="shared" si="8"/>
        <v>1.319</v>
      </c>
    </row>
    <row r="2160">
      <c r="A2160" s="33" t="s">
        <v>227</v>
      </c>
      <c r="B2160" s="68" t="s">
        <v>231</v>
      </c>
      <c r="C2160" s="35" t="s">
        <v>48</v>
      </c>
      <c r="D2160" s="73" t="str">
        <f t="shared" si="2"/>
        <v>The Americas/Bahamas, The-The Americas/2000</v>
      </c>
      <c r="E2160" s="59"/>
      <c r="F2160" s="69"/>
      <c r="G2160" s="69"/>
      <c r="H2160" s="69"/>
      <c r="I2160" s="56">
        <v>0.08</v>
      </c>
      <c r="J2160" s="56">
        <v>0.106</v>
      </c>
      <c r="K2160" s="74" t="str">
        <f t="shared" si="3"/>
        <v/>
      </c>
      <c r="L2160" s="75" t="str">
        <f t="shared" si="4"/>
        <v/>
      </c>
      <c r="M2160" s="75" t="str">
        <f t="shared" si="5"/>
        <v/>
      </c>
      <c r="N2160" s="75" t="str">
        <f t="shared" si="6"/>
        <v/>
      </c>
      <c r="O2160" s="74">
        <f t="shared" si="7"/>
        <v>0.08</v>
      </c>
      <c r="P2160" s="74">
        <f t="shared" si="8"/>
        <v>0.106</v>
      </c>
    </row>
    <row r="2161">
      <c r="A2161" s="33" t="s">
        <v>227</v>
      </c>
      <c r="B2161" s="68" t="s">
        <v>231</v>
      </c>
      <c r="C2161" s="35" t="s">
        <v>49</v>
      </c>
      <c r="D2161" s="73" t="str">
        <f t="shared" si="2"/>
        <v>The Americas/Bahamas, The-The Americas/2001</v>
      </c>
      <c r="E2161" s="59"/>
      <c r="F2161" s="69"/>
      <c r="G2161" s="69"/>
      <c r="H2161" s="69"/>
      <c r="I2161" s="56">
        <v>0.118</v>
      </c>
      <c r="J2161" s="56">
        <v>0.2</v>
      </c>
      <c r="K2161" s="74" t="str">
        <f t="shared" si="3"/>
        <v/>
      </c>
      <c r="L2161" s="75" t="str">
        <f t="shared" si="4"/>
        <v/>
      </c>
      <c r="M2161" s="75" t="str">
        <f t="shared" si="5"/>
        <v/>
      </c>
      <c r="N2161" s="75" t="str">
        <f t="shared" si="6"/>
        <v/>
      </c>
      <c r="O2161" s="74">
        <f t="shared" si="7"/>
        <v>0.118</v>
      </c>
      <c r="P2161" s="74">
        <f t="shared" si="8"/>
        <v>0.2</v>
      </c>
    </row>
    <row r="2162">
      <c r="A2162" s="33" t="s">
        <v>227</v>
      </c>
      <c r="B2162" s="68" t="s">
        <v>231</v>
      </c>
      <c r="C2162" s="35" t="s">
        <v>50</v>
      </c>
      <c r="D2162" s="73" t="str">
        <f t="shared" si="2"/>
        <v>The Americas/Bahamas, The-The Americas/2002</v>
      </c>
      <c r="E2162" s="59"/>
      <c r="F2162" s="69"/>
      <c r="G2162" s="69"/>
      <c r="H2162" s="69"/>
      <c r="I2162" s="56">
        <v>0.18</v>
      </c>
      <c r="J2162" s="56">
        <v>0.394</v>
      </c>
      <c r="K2162" s="74" t="str">
        <f t="shared" si="3"/>
        <v/>
      </c>
      <c r="L2162" s="75" t="str">
        <f t="shared" si="4"/>
        <v/>
      </c>
      <c r="M2162" s="75" t="str">
        <f t="shared" si="5"/>
        <v/>
      </c>
      <c r="N2162" s="75" t="str">
        <f t="shared" si="6"/>
        <v/>
      </c>
      <c r="O2162" s="74">
        <f t="shared" si="7"/>
        <v>0.18</v>
      </c>
      <c r="P2162" s="74">
        <f t="shared" si="8"/>
        <v>0.394</v>
      </c>
    </row>
    <row r="2163">
      <c r="A2163" s="33" t="s">
        <v>227</v>
      </c>
      <c r="B2163" s="68" t="s">
        <v>231</v>
      </c>
      <c r="C2163" s="35" t="s">
        <v>51</v>
      </c>
      <c r="D2163" s="73" t="str">
        <f t="shared" si="2"/>
        <v>The Americas/Bahamas, The-The Americas/2003</v>
      </c>
      <c r="E2163" s="59"/>
      <c r="F2163" s="69"/>
      <c r="G2163" s="69"/>
      <c r="H2163" s="69"/>
      <c r="I2163" s="56">
        <v>0.2</v>
      </c>
      <c r="J2163" s="56">
        <v>0.387</v>
      </c>
      <c r="K2163" s="74" t="str">
        <f t="shared" si="3"/>
        <v/>
      </c>
      <c r="L2163" s="75" t="str">
        <f t="shared" si="4"/>
        <v/>
      </c>
      <c r="M2163" s="75" t="str">
        <f t="shared" si="5"/>
        <v/>
      </c>
      <c r="N2163" s="75" t="str">
        <f t="shared" si="6"/>
        <v/>
      </c>
      <c r="O2163" s="74">
        <f t="shared" si="7"/>
        <v>0.2</v>
      </c>
      <c r="P2163" s="74">
        <f t="shared" si="8"/>
        <v>0.387</v>
      </c>
    </row>
    <row r="2164">
      <c r="A2164" s="33" t="s">
        <v>227</v>
      </c>
      <c r="B2164" s="68" t="s">
        <v>231</v>
      </c>
      <c r="C2164" s="35" t="s">
        <v>52</v>
      </c>
      <c r="D2164" s="73" t="str">
        <f t="shared" si="2"/>
        <v>The Americas/Bahamas, The-The Americas/2004</v>
      </c>
      <c r="E2164" s="59"/>
      <c r="F2164" s="69"/>
      <c r="G2164" s="69"/>
      <c r="H2164" s="69"/>
      <c r="I2164" s="56">
        <v>0.22</v>
      </c>
      <c r="J2164" s="56">
        <v>0.577</v>
      </c>
      <c r="K2164" s="74" t="str">
        <f t="shared" si="3"/>
        <v/>
      </c>
      <c r="L2164" s="75" t="str">
        <f t="shared" si="4"/>
        <v/>
      </c>
      <c r="M2164" s="75" t="str">
        <f t="shared" si="5"/>
        <v/>
      </c>
      <c r="N2164" s="75" t="str">
        <f t="shared" si="6"/>
        <v/>
      </c>
      <c r="O2164" s="74">
        <f t="shared" si="7"/>
        <v>0.22</v>
      </c>
      <c r="P2164" s="74">
        <f t="shared" si="8"/>
        <v>0.577</v>
      </c>
    </row>
    <row r="2165">
      <c r="A2165" s="33" t="s">
        <v>227</v>
      </c>
      <c r="B2165" s="68" t="s">
        <v>231</v>
      </c>
      <c r="C2165" s="35" t="s">
        <v>53</v>
      </c>
      <c r="D2165" s="73" t="str">
        <f t="shared" si="2"/>
        <v>The Americas/Bahamas, The-The Americas/2005</v>
      </c>
      <c r="E2165" s="59"/>
      <c r="F2165" s="69"/>
      <c r="G2165" s="69"/>
      <c r="H2165" s="69"/>
      <c r="I2165" s="56">
        <v>0.25</v>
      </c>
      <c r="J2165" s="56">
        <v>0.692</v>
      </c>
      <c r="K2165" s="74" t="str">
        <f t="shared" si="3"/>
        <v/>
      </c>
      <c r="L2165" s="75" t="str">
        <f t="shared" si="4"/>
        <v/>
      </c>
      <c r="M2165" s="75" t="str">
        <f t="shared" si="5"/>
        <v/>
      </c>
      <c r="N2165" s="75" t="str">
        <f t="shared" si="6"/>
        <v/>
      </c>
      <c r="O2165" s="74">
        <f t="shared" si="7"/>
        <v>0.25</v>
      </c>
      <c r="P2165" s="74">
        <f t="shared" si="8"/>
        <v>0.692</v>
      </c>
    </row>
    <row r="2166">
      <c r="A2166" s="33" t="s">
        <v>227</v>
      </c>
      <c r="B2166" s="68" t="s">
        <v>231</v>
      </c>
      <c r="C2166" s="35" t="s">
        <v>54</v>
      </c>
      <c r="D2166" s="73" t="str">
        <f t="shared" si="2"/>
        <v>The Americas/Bahamas, The-The Americas/2006</v>
      </c>
      <c r="E2166" s="59"/>
      <c r="F2166" s="69"/>
      <c r="G2166" s="69"/>
      <c r="H2166" s="69"/>
      <c r="I2166" s="56">
        <v>0.26</v>
      </c>
      <c r="J2166" s="56">
        <v>0.754</v>
      </c>
      <c r="K2166" s="74" t="str">
        <f t="shared" si="3"/>
        <v/>
      </c>
      <c r="L2166" s="75" t="str">
        <f t="shared" si="4"/>
        <v/>
      </c>
      <c r="M2166" s="75" t="str">
        <f t="shared" si="5"/>
        <v/>
      </c>
      <c r="N2166" s="75" t="str">
        <f t="shared" si="6"/>
        <v/>
      </c>
      <c r="O2166" s="74">
        <f t="shared" si="7"/>
        <v>0.26</v>
      </c>
      <c r="P2166" s="74">
        <f t="shared" si="8"/>
        <v>0.754</v>
      </c>
    </row>
    <row r="2167">
      <c r="A2167" s="33" t="s">
        <v>227</v>
      </c>
      <c r="B2167" s="68" t="s">
        <v>231</v>
      </c>
      <c r="C2167" s="35" t="s">
        <v>55</v>
      </c>
      <c r="D2167" s="73" t="str">
        <f t="shared" si="2"/>
        <v>The Americas/Bahamas, The-The Americas/2007</v>
      </c>
      <c r="E2167" s="56">
        <v>0.449</v>
      </c>
      <c r="F2167" s="72">
        <v>31.0</v>
      </c>
      <c r="G2167" s="69"/>
      <c r="H2167" s="72">
        <v>58.0</v>
      </c>
      <c r="I2167" s="56">
        <v>0.27</v>
      </c>
      <c r="J2167" s="56">
        <v>1.093</v>
      </c>
      <c r="K2167" s="74">
        <f t="shared" si="3"/>
        <v>0.449</v>
      </c>
      <c r="L2167" s="75">
        <f t="shared" si="4"/>
        <v>31</v>
      </c>
      <c r="M2167" s="75" t="str">
        <f t="shared" si="5"/>
        <v/>
      </c>
      <c r="N2167" s="75">
        <f t="shared" si="6"/>
        <v>58</v>
      </c>
      <c r="O2167" s="74">
        <f t="shared" si="7"/>
        <v>0.27</v>
      </c>
      <c r="P2167" s="74">
        <f t="shared" si="8"/>
        <v>1.093</v>
      </c>
    </row>
    <row r="2168">
      <c r="A2168" s="33" t="s">
        <v>227</v>
      </c>
      <c r="B2168" s="68" t="s">
        <v>231</v>
      </c>
      <c r="C2168" s="35" t="s">
        <v>56</v>
      </c>
      <c r="D2168" s="73" t="str">
        <f t="shared" si="2"/>
        <v>The Americas/Bahamas, The-The Americas/2008</v>
      </c>
      <c r="E2168" s="56">
        <v>0.449</v>
      </c>
      <c r="F2168" s="72">
        <v>31.0</v>
      </c>
      <c r="G2168" s="69"/>
      <c r="H2168" s="72">
        <v>58.0</v>
      </c>
      <c r="I2168" s="56">
        <v>0.315</v>
      </c>
      <c r="J2168" s="56">
        <v>1.028</v>
      </c>
      <c r="K2168" s="74">
        <f t="shared" si="3"/>
        <v>0.449</v>
      </c>
      <c r="L2168" s="75">
        <f t="shared" si="4"/>
        <v>31</v>
      </c>
      <c r="M2168" s="75" t="str">
        <f t="shared" si="5"/>
        <v/>
      </c>
      <c r="N2168" s="75">
        <f t="shared" si="6"/>
        <v>58</v>
      </c>
      <c r="O2168" s="74">
        <f t="shared" si="7"/>
        <v>0.315</v>
      </c>
      <c r="P2168" s="74">
        <f t="shared" si="8"/>
        <v>1.028</v>
      </c>
    </row>
    <row r="2169">
      <c r="A2169" s="33" t="s">
        <v>227</v>
      </c>
      <c r="B2169" s="68" t="s">
        <v>231</v>
      </c>
      <c r="C2169" s="35" t="s">
        <v>57</v>
      </c>
      <c r="D2169" s="73" t="str">
        <f t="shared" si="2"/>
        <v>The Americas/Bahamas, The-The Americas/2009</v>
      </c>
      <c r="E2169" s="56">
        <v>0.449</v>
      </c>
      <c r="F2169" s="72">
        <v>31.0</v>
      </c>
      <c r="G2169" s="69"/>
      <c r="H2169" s="72">
        <v>58.0</v>
      </c>
      <c r="I2169" s="56">
        <v>0.339</v>
      </c>
      <c r="J2169" s="56">
        <v>1.012</v>
      </c>
      <c r="K2169" s="74">
        <f t="shared" si="3"/>
        <v>0.449</v>
      </c>
      <c r="L2169" s="75">
        <f t="shared" si="4"/>
        <v>31</v>
      </c>
      <c r="M2169" s="75" t="str">
        <f t="shared" si="5"/>
        <v/>
      </c>
      <c r="N2169" s="75">
        <f t="shared" si="6"/>
        <v>58</v>
      </c>
      <c r="O2169" s="74">
        <f t="shared" si="7"/>
        <v>0.339</v>
      </c>
      <c r="P2169" s="74">
        <f t="shared" si="8"/>
        <v>1.012</v>
      </c>
    </row>
    <row r="2170">
      <c r="A2170" s="33" t="s">
        <v>227</v>
      </c>
      <c r="B2170" s="68" t="s">
        <v>231</v>
      </c>
      <c r="C2170" s="35" t="s">
        <v>58</v>
      </c>
      <c r="D2170" s="73" t="str">
        <f t="shared" si="2"/>
        <v>The Americas/Bahamas, The-The Americas/2010</v>
      </c>
      <c r="E2170" s="56">
        <v>0.449</v>
      </c>
      <c r="F2170" s="72">
        <v>24.0</v>
      </c>
      <c r="G2170" s="69"/>
      <c r="H2170" s="72">
        <v>58.0</v>
      </c>
      <c r="I2170" s="56">
        <v>0.43</v>
      </c>
      <c r="J2170" s="56">
        <v>1.188</v>
      </c>
      <c r="K2170" s="74">
        <f t="shared" si="3"/>
        <v>0.449</v>
      </c>
      <c r="L2170" s="75">
        <f t="shared" si="4"/>
        <v>24</v>
      </c>
      <c r="M2170" s="75" t="str">
        <f t="shared" si="5"/>
        <v/>
      </c>
      <c r="N2170" s="75">
        <f t="shared" si="6"/>
        <v>58</v>
      </c>
      <c r="O2170" s="74">
        <f t="shared" si="7"/>
        <v>0.43</v>
      </c>
      <c r="P2170" s="74">
        <f t="shared" si="8"/>
        <v>1.188</v>
      </c>
    </row>
    <row r="2171">
      <c r="A2171" s="33" t="s">
        <v>227</v>
      </c>
      <c r="B2171" s="68" t="s">
        <v>231</v>
      </c>
      <c r="C2171" s="35" t="s">
        <v>59</v>
      </c>
      <c r="D2171" s="73" t="str">
        <f t="shared" si="2"/>
        <v>The Americas/Bahamas, The-The Americas/2011</v>
      </c>
      <c r="E2171" s="56">
        <v>0.466</v>
      </c>
      <c r="F2171" s="72">
        <v>24.0</v>
      </c>
      <c r="G2171" s="69"/>
      <c r="H2171" s="72">
        <v>58.0</v>
      </c>
      <c r="I2171" s="56">
        <v>0.65</v>
      </c>
      <c r="J2171" s="56">
        <v>0.816</v>
      </c>
      <c r="K2171" s="74">
        <f t="shared" si="3"/>
        <v>0.466</v>
      </c>
      <c r="L2171" s="75">
        <f t="shared" si="4"/>
        <v>24</v>
      </c>
      <c r="M2171" s="75" t="str">
        <f t="shared" si="5"/>
        <v/>
      </c>
      <c r="N2171" s="75">
        <f t="shared" si="6"/>
        <v>58</v>
      </c>
      <c r="O2171" s="74">
        <f t="shared" si="7"/>
        <v>0.65</v>
      </c>
      <c r="P2171" s="74">
        <f t="shared" si="8"/>
        <v>0.816</v>
      </c>
    </row>
    <row r="2172">
      <c r="A2172" s="33" t="s">
        <v>227</v>
      </c>
      <c r="B2172" s="68" t="s">
        <v>231</v>
      </c>
      <c r="C2172" s="35" t="s">
        <v>60</v>
      </c>
      <c r="D2172" s="73" t="str">
        <f t="shared" si="2"/>
        <v>The Americas/Bahamas, The-The Americas/2012</v>
      </c>
      <c r="E2172" s="56">
        <v>0.466</v>
      </c>
      <c r="F2172" s="72">
        <v>24.0</v>
      </c>
      <c r="G2172" s="72">
        <v>76.0</v>
      </c>
      <c r="H2172" s="72">
        <v>58.0</v>
      </c>
      <c r="I2172" s="56">
        <v>0.717</v>
      </c>
      <c r="J2172" s="56">
        <v>0.807</v>
      </c>
      <c r="K2172" s="74">
        <f t="shared" si="3"/>
        <v>0.466</v>
      </c>
      <c r="L2172" s="75">
        <f t="shared" si="4"/>
        <v>24</v>
      </c>
      <c r="M2172" s="75">
        <f t="shared" si="5"/>
        <v>76</v>
      </c>
      <c r="N2172" s="75">
        <f t="shared" si="6"/>
        <v>58</v>
      </c>
      <c r="O2172" s="74">
        <f t="shared" si="7"/>
        <v>0.717</v>
      </c>
      <c r="P2172" s="74">
        <f t="shared" si="8"/>
        <v>0.807</v>
      </c>
    </row>
    <row r="2173">
      <c r="A2173" s="33" t="s">
        <v>227</v>
      </c>
      <c r="B2173" s="68" t="s">
        <v>232</v>
      </c>
      <c r="C2173" s="35" t="s">
        <v>48</v>
      </c>
      <c r="D2173" s="73" t="str">
        <f t="shared" si="2"/>
        <v>The Americas/Barbados-The Americas/2000</v>
      </c>
      <c r="E2173" s="59"/>
      <c r="F2173" s="69"/>
      <c r="G2173" s="69"/>
      <c r="H2173" s="69"/>
      <c r="I2173" s="56">
        <v>0.04</v>
      </c>
      <c r="J2173" s="56">
        <v>0.107</v>
      </c>
      <c r="K2173" s="74" t="str">
        <f t="shared" si="3"/>
        <v/>
      </c>
      <c r="L2173" s="75" t="str">
        <f t="shared" si="4"/>
        <v/>
      </c>
      <c r="M2173" s="75" t="str">
        <f t="shared" si="5"/>
        <v/>
      </c>
      <c r="N2173" s="75" t="str">
        <f t="shared" si="6"/>
        <v/>
      </c>
      <c r="O2173" s="74">
        <f t="shared" si="7"/>
        <v>0.04</v>
      </c>
      <c r="P2173" s="74">
        <f t="shared" si="8"/>
        <v>0.107</v>
      </c>
    </row>
    <row r="2174">
      <c r="A2174" s="33" t="s">
        <v>227</v>
      </c>
      <c r="B2174" s="68" t="s">
        <v>232</v>
      </c>
      <c r="C2174" s="35" t="s">
        <v>49</v>
      </c>
      <c r="D2174" s="73" t="str">
        <f t="shared" si="2"/>
        <v>The Americas/Barbados-The Americas/2001</v>
      </c>
      <c r="E2174" s="59"/>
      <c r="F2174" s="69"/>
      <c r="G2174" s="69"/>
      <c r="H2174" s="69"/>
      <c r="I2174" s="56">
        <v>0.119</v>
      </c>
      <c r="J2174" s="56">
        <v>0.198</v>
      </c>
      <c r="K2174" s="74" t="str">
        <f t="shared" si="3"/>
        <v/>
      </c>
      <c r="L2174" s="75" t="str">
        <f t="shared" si="4"/>
        <v/>
      </c>
      <c r="M2174" s="75" t="str">
        <f t="shared" si="5"/>
        <v/>
      </c>
      <c r="N2174" s="75" t="str">
        <f t="shared" si="6"/>
        <v/>
      </c>
      <c r="O2174" s="74">
        <f t="shared" si="7"/>
        <v>0.119</v>
      </c>
      <c r="P2174" s="74">
        <f t="shared" si="8"/>
        <v>0.198</v>
      </c>
    </row>
    <row r="2175">
      <c r="A2175" s="33" t="s">
        <v>227</v>
      </c>
      <c r="B2175" s="68" t="s">
        <v>232</v>
      </c>
      <c r="C2175" s="35" t="s">
        <v>50</v>
      </c>
      <c r="D2175" s="73" t="str">
        <f t="shared" si="2"/>
        <v>The Americas/Barbados-The Americas/2002</v>
      </c>
      <c r="E2175" s="59"/>
      <c r="F2175" s="69"/>
      <c r="G2175" s="69"/>
      <c r="H2175" s="69"/>
      <c r="I2175" s="56">
        <v>0.278</v>
      </c>
      <c r="J2175" s="56">
        <v>0.361</v>
      </c>
      <c r="K2175" s="74" t="str">
        <f t="shared" si="3"/>
        <v/>
      </c>
      <c r="L2175" s="75" t="str">
        <f t="shared" si="4"/>
        <v/>
      </c>
      <c r="M2175" s="75" t="str">
        <f t="shared" si="5"/>
        <v/>
      </c>
      <c r="N2175" s="75" t="str">
        <f t="shared" si="6"/>
        <v/>
      </c>
      <c r="O2175" s="74">
        <f t="shared" si="7"/>
        <v>0.278</v>
      </c>
      <c r="P2175" s="74">
        <f t="shared" si="8"/>
        <v>0.361</v>
      </c>
    </row>
    <row r="2176">
      <c r="A2176" s="33" t="s">
        <v>227</v>
      </c>
      <c r="B2176" s="68" t="s">
        <v>232</v>
      </c>
      <c r="C2176" s="35" t="s">
        <v>51</v>
      </c>
      <c r="D2176" s="73" t="str">
        <f t="shared" si="2"/>
        <v>The Americas/Barbados-The Americas/2003</v>
      </c>
      <c r="E2176" s="59"/>
      <c r="F2176" s="69"/>
      <c r="G2176" s="69"/>
      <c r="H2176" s="69"/>
      <c r="I2176" s="56">
        <v>0.397</v>
      </c>
      <c r="J2176" s="56">
        <v>0.517</v>
      </c>
      <c r="K2176" s="74" t="str">
        <f t="shared" si="3"/>
        <v/>
      </c>
      <c r="L2176" s="75" t="str">
        <f t="shared" si="4"/>
        <v/>
      </c>
      <c r="M2176" s="75" t="str">
        <f t="shared" si="5"/>
        <v/>
      </c>
      <c r="N2176" s="75" t="str">
        <f t="shared" si="6"/>
        <v/>
      </c>
      <c r="O2176" s="74">
        <f t="shared" si="7"/>
        <v>0.397</v>
      </c>
      <c r="P2176" s="74">
        <f t="shared" si="8"/>
        <v>0.517</v>
      </c>
    </row>
    <row r="2177">
      <c r="A2177" s="33" t="s">
        <v>227</v>
      </c>
      <c r="B2177" s="68" t="s">
        <v>232</v>
      </c>
      <c r="C2177" s="35" t="s">
        <v>52</v>
      </c>
      <c r="D2177" s="73" t="str">
        <f t="shared" si="2"/>
        <v>The Americas/Barbados-The Americas/2004</v>
      </c>
      <c r="E2177" s="59"/>
      <c r="F2177" s="69"/>
      <c r="G2177" s="69"/>
      <c r="H2177" s="69"/>
      <c r="I2177" s="56">
        <v>0.498</v>
      </c>
      <c r="J2177" s="56">
        <v>0.735</v>
      </c>
      <c r="K2177" s="74" t="str">
        <f t="shared" si="3"/>
        <v/>
      </c>
      <c r="L2177" s="75" t="str">
        <f t="shared" si="4"/>
        <v/>
      </c>
      <c r="M2177" s="75" t="str">
        <f t="shared" si="5"/>
        <v/>
      </c>
      <c r="N2177" s="75" t="str">
        <f t="shared" si="6"/>
        <v/>
      </c>
      <c r="O2177" s="74">
        <f t="shared" si="7"/>
        <v>0.498</v>
      </c>
      <c r="P2177" s="74">
        <f t="shared" si="8"/>
        <v>0.735</v>
      </c>
    </row>
    <row r="2178">
      <c r="A2178" s="33" t="s">
        <v>227</v>
      </c>
      <c r="B2178" s="68" t="s">
        <v>232</v>
      </c>
      <c r="C2178" s="35" t="s">
        <v>53</v>
      </c>
      <c r="D2178" s="73" t="str">
        <f t="shared" si="2"/>
        <v>The Americas/Barbados-The Americas/2005</v>
      </c>
      <c r="E2178" s="59"/>
      <c r="F2178" s="69"/>
      <c r="G2178" s="69"/>
      <c r="H2178" s="69"/>
      <c r="I2178" s="56">
        <v>0.525</v>
      </c>
      <c r="J2178" s="56">
        <v>0.754</v>
      </c>
      <c r="K2178" s="74" t="str">
        <f t="shared" si="3"/>
        <v/>
      </c>
      <c r="L2178" s="75" t="str">
        <f t="shared" si="4"/>
        <v/>
      </c>
      <c r="M2178" s="75" t="str">
        <f t="shared" si="5"/>
        <v/>
      </c>
      <c r="N2178" s="75" t="str">
        <f t="shared" si="6"/>
        <v/>
      </c>
      <c r="O2178" s="74">
        <f t="shared" si="7"/>
        <v>0.525</v>
      </c>
      <c r="P2178" s="74">
        <f t="shared" si="8"/>
        <v>0.754</v>
      </c>
    </row>
    <row r="2179">
      <c r="A2179" s="33" t="s">
        <v>227</v>
      </c>
      <c r="B2179" s="68" t="s">
        <v>232</v>
      </c>
      <c r="C2179" s="35" t="s">
        <v>54</v>
      </c>
      <c r="D2179" s="73" t="str">
        <f t="shared" si="2"/>
        <v>The Americas/Barbados-The Americas/2006</v>
      </c>
      <c r="E2179" s="59"/>
      <c r="F2179" s="69"/>
      <c r="G2179" s="69"/>
      <c r="H2179" s="69"/>
      <c r="I2179" s="56">
        <v>0.553</v>
      </c>
      <c r="J2179" s="56">
        <v>0.862</v>
      </c>
      <c r="K2179" s="74" t="str">
        <f t="shared" si="3"/>
        <v/>
      </c>
      <c r="L2179" s="75" t="str">
        <f t="shared" si="4"/>
        <v/>
      </c>
      <c r="M2179" s="75" t="str">
        <f t="shared" si="5"/>
        <v/>
      </c>
      <c r="N2179" s="75" t="str">
        <f t="shared" si="6"/>
        <v/>
      </c>
      <c r="O2179" s="74">
        <f t="shared" si="7"/>
        <v>0.553</v>
      </c>
      <c r="P2179" s="74">
        <f t="shared" si="8"/>
        <v>0.862</v>
      </c>
    </row>
    <row r="2180">
      <c r="A2180" s="33" t="s">
        <v>227</v>
      </c>
      <c r="B2180" s="68" t="s">
        <v>232</v>
      </c>
      <c r="C2180" s="35" t="s">
        <v>55</v>
      </c>
      <c r="D2180" s="73" t="str">
        <f t="shared" si="2"/>
        <v>The Americas/Barbados-The Americas/2007</v>
      </c>
      <c r="E2180" s="59"/>
      <c r="F2180" s="69"/>
      <c r="G2180" s="69"/>
      <c r="H2180" s="69"/>
      <c r="I2180" s="56">
        <v>0.582</v>
      </c>
      <c r="J2180" s="56">
        <v>0.932</v>
      </c>
      <c r="K2180" s="74" t="str">
        <f t="shared" si="3"/>
        <v/>
      </c>
      <c r="L2180" s="75" t="str">
        <f t="shared" si="4"/>
        <v/>
      </c>
      <c r="M2180" s="75" t="str">
        <f t="shared" si="5"/>
        <v/>
      </c>
      <c r="N2180" s="75" t="str">
        <f t="shared" si="6"/>
        <v/>
      </c>
      <c r="O2180" s="74">
        <f t="shared" si="7"/>
        <v>0.582</v>
      </c>
      <c r="P2180" s="74">
        <f t="shared" si="8"/>
        <v>0.932</v>
      </c>
    </row>
    <row r="2181">
      <c r="A2181" s="33" t="s">
        <v>227</v>
      </c>
      <c r="B2181" s="68" t="s">
        <v>232</v>
      </c>
      <c r="C2181" s="35" t="s">
        <v>56</v>
      </c>
      <c r="D2181" s="73" t="str">
        <f t="shared" si="2"/>
        <v>The Americas/Barbados-The Americas/2008</v>
      </c>
      <c r="E2181" s="59"/>
      <c r="F2181" s="69"/>
      <c r="G2181" s="69"/>
      <c r="H2181" s="69"/>
      <c r="I2181" s="56">
        <v>0.614</v>
      </c>
      <c r="J2181" s="56">
        <v>1.04</v>
      </c>
      <c r="K2181" s="74" t="str">
        <f t="shared" si="3"/>
        <v/>
      </c>
      <c r="L2181" s="75" t="str">
        <f t="shared" si="4"/>
        <v/>
      </c>
      <c r="M2181" s="75" t="str">
        <f t="shared" si="5"/>
        <v/>
      </c>
      <c r="N2181" s="75" t="str">
        <f t="shared" si="6"/>
        <v/>
      </c>
      <c r="O2181" s="74">
        <f t="shared" si="7"/>
        <v>0.614</v>
      </c>
      <c r="P2181" s="74">
        <f t="shared" si="8"/>
        <v>1.04</v>
      </c>
    </row>
    <row r="2182">
      <c r="A2182" s="33" t="s">
        <v>227</v>
      </c>
      <c r="B2182" s="68" t="s">
        <v>232</v>
      </c>
      <c r="C2182" s="35" t="s">
        <v>57</v>
      </c>
      <c r="D2182" s="73" t="str">
        <f t="shared" si="2"/>
        <v>The Americas/Barbados-The Americas/2009</v>
      </c>
      <c r="E2182" s="59"/>
      <c r="F2182" s="69"/>
      <c r="G2182" s="69"/>
      <c r="H2182" s="69"/>
      <c r="I2182" s="56">
        <v>0.647</v>
      </c>
      <c r="J2182" s="56">
        <v>1.208</v>
      </c>
      <c r="K2182" s="74" t="str">
        <f t="shared" si="3"/>
        <v/>
      </c>
      <c r="L2182" s="75" t="str">
        <f t="shared" si="4"/>
        <v/>
      </c>
      <c r="M2182" s="75" t="str">
        <f t="shared" si="5"/>
        <v/>
      </c>
      <c r="N2182" s="75" t="str">
        <f t="shared" si="6"/>
        <v/>
      </c>
      <c r="O2182" s="74">
        <f t="shared" si="7"/>
        <v>0.647</v>
      </c>
      <c r="P2182" s="74">
        <f t="shared" si="8"/>
        <v>1.208</v>
      </c>
    </row>
    <row r="2183">
      <c r="A2183" s="33" t="s">
        <v>227</v>
      </c>
      <c r="B2183" s="68" t="s">
        <v>232</v>
      </c>
      <c r="C2183" s="35" t="s">
        <v>58</v>
      </c>
      <c r="D2183" s="73" t="str">
        <f t="shared" si="2"/>
        <v>The Americas/Barbados-The Americas/2010</v>
      </c>
      <c r="E2183" s="59"/>
      <c r="F2183" s="69"/>
      <c r="G2183" s="69"/>
      <c r="H2183" s="69"/>
      <c r="I2183" s="56">
        <v>0.681</v>
      </c>
      <c r="J2183" s="56">
        <v>1.248</v>
      </c>
      <c r="K2183" s="74" t="str">
        <f t="shared" si="3"/>
        <v/>
      </c>
      <c r="L2183" s="75" t="str">
        <f t="shared" si="4"/>
        <v/>
      </c>
      <c r="M2183" s="75" t="str">
        <f t="shared" si="5"/>
        <v/>
      </c>
      <c r="N2183" s="75" t="str">
        <f t="shared" si="6"/>
        <v/>
      </c>
      <c r="O2183" s="74">
        <f t="shared" si="7"/>
        <v>0.681</v>
      </c>
      <c r="P2183" s="74">
        <f t="shared" si="8"/>
        <v>1.248</v>
      </c>
    </row>
    <row r="2184">
      <c r="A2184" s="33" t="s">
        <v>227</v>
      </c>
      <c r="B2184" s="68" t="s">
        <v>232</v>
      </c>
      <c r="C2184" s="35" t="s">
        <v>59</v>
      </c>
      <c r="D2184" s="73" t="str">
        <f t="shared" si="2"/>
        <v>The Americas/Barbados-The Americas/2011</v>
      </c>
      <c r="E2184" s="56">
        <v>0.411</v>
      </c>
      <c r="F2184" s="72">
        <v>18.0</v>
      </c>
      <c r="G2184" s="69"/>
      <c r="H2184" s="72">
        <v>245.0</v>
      </c>
      <c r="I2184" s="56">
        <v>0.718</v>
      </c>
      <c r="J2184" s="56">
        <v>1.235</v>
      </c>
      <c r="K2184" s="74">
        <f t="shared" si="3"/>
        <v>0.411</v>
      </c>
      <c r="L2184" s="75">
        <f t="shared" si="4"/>
        <v>18</v>
      </c>
      <c r="M2184" s="75" t="str">
        <f t="shared" si="5"/>
        <v/>
      </c>
      <c r="N2184" s="75">
        <f t="shared" si="6"/>
        <v>245</v>
      </c>
      <c r="O2184" s="74">
        <f t="shared" si="7"/>
        <v>0.718</v>
      </c>
      <c r="P2184" s="74">
        <f t="shared" si="8"/>
        <v>1.235</v>
      </c>
    </row>
    <row r="2185">
      <c r="A2185" s="33" t="s">
        <v>227</v>
      </c>
      <c r="B2185" s="68" t="s">
        <v>232</v>
      </c>
      <c r="C2185" s="35" t="s">
        <v>60</v>
      </c>
      <c r="D2185" s="73" t="str">
        <f t="shared" si="2"/>
        <v>The Americas/Barbados-The Americas/2012</v>
      </c>
      <c r="E2185" s="56">
        <v>0.408</v>
      </c>
      <c r="F2185" s="72">
        <v>18.0</v>
      </c>
      <c r="G2185" s="72">
        <v>84.0</v>
      </c>
      <c r="H2185" s="72">
        <v>237.0</v>
      </c>
      <c r="I2185" s="56">
        <v>0.733</v>
      </c>
      <c r="J2185" s="56">
        <v>1.233</v>
      </c>
      <c r="K2185" s="74">
        <f t="shared" si="3"/>
        <v>0.408</v>
      </c>
      <c r="L2185" s="75">
        <f t="shared" si="4"/>
        <v>18</v>
      </c>
      <c r="M2185" s="75">
        <f t="shared" si="5"/>
        <v>84</v>
      </c>
      <c r="N2185" s="75">
        <f t="shared" si="6"/>
        <v>237</v>
      </c>
      <c r="O2185" s="74">
        <f t="shared" si="7"/>
        <v>0.733</v>
      </c>
      <c r="P2185" s="74">
        <f t="shared" si="8"/>
        <v>1.233</v>
      </c>
    </row>
    <row r="2186">
      <c r="A2186" s="33" t="s">
        <v>227</v>
      </c>
      <c r="B2186" s="68" t="s">
        <v>233</v>
      </c>
      <c r="C2186" s="35" t="s">
        <v>48</v>
      </c>
      <c r="D2186" s="73" t="str">
        <f t="shared" si="2"/>
        <v>The Americas/Belize-The Americas/2000</v>
      </c>
      <c r="E2186" s="59"/>
      <c r="F2186" s="69"/>
      <c r="G2186" s="69"/>
      <c r="H2186" s="69"/>
      <c r="I2186" s="56">
        <v>0.06</v>
      </c>
      <c r="J2186" s="56">
        <v>0.07</v>
      </c>
      <c r="K2186" s="74" t="str">
        <f t="shared" si="3"/>
        <v/>
      </c>
      <c r="L2186" s="75" t="str">
        <f t="shared" si="4"/>
        <v/>
      </c>
      <c r="M2186" s="75" t="str">
        <f t="shared" si="5"/>
        <v/>
      </c>
      <c r="N2186" s="75" t="str">
        <f t="shared" si="6"/>
        <v/>
      </c>
      <c r="O2186" s="74">
        <f t="shared" si="7"/>
        <v>0.06</v>
      </c>
      <c r="P2186" s="74">
        <f t="shared" si="8"/>
        <v>0.07</v>
      </c>
    </row>
    <row r="2187">
      <c r="A2187" s="33" t="s">
        <v>227</v>
      </c>
      <c r="B2187" s="68" t="s">
        <v>233</v>
      </c>
      <c r="C2187" s="35" t="s">
        <v>49</v>
      </c>
      <c r="D2187" s="73" t="str">
        <f t="shared" si="2"/>
        <v>The Americas/Belize-The Americas/2001</v>
      </c>
      <c r="E2187" s="59"/>
      <c r="F2187" s="69"/>
      <c r="G2187" s="69"/>
      <c r="H2187" s="69"/>
      <c r="I2187" s="59"/>
      <c r="J2187" s="56">
        <v>0.16</v>
      </c>
      <c r="K2187" s="74" t="str">
        <f t="shared" si="3"/>
        <v/>
      </c>
      <c r="L2187" s="75" t="str">
        <f t="shared" si="4"/>
        <v/>
      </c>
      <c r="M2187" s="75" t="str">
        <f t="shared" si="5"/>
        <v/>
      </c>
      <c r="N2187" s="75" t="str">
        <f t="shared" si="6"/>
        <v/>
      </c>
      <c r="O2187" s="74">
        <f t="shared" si="7"/>
        <v>0.06</v>
      </c>
      <c r="P2187" s="74">
        <f t="shared" si="8"/>
        <v>0.16</v>
      </c>
    </row>
    <row r="2188">
      <c r="A2188" s="33" t="s">
        <v>227</v>
      </c>
      <c r="B2188" s="68" t="s">
        <v>233</v>
      </c>
      <c r="C2188" s="35" t="s">
        <v>50</v>
      </c>
      <c r="D2188" s="73" t="str">
        <f t="shared" si="2"/>
        <v>The Americas/Belize-The Americas/2002</v>
      </c>
      <c r="E2188" s="59"/>
      <c r="F2188" s="69"/>
      <c r="G2188" s="69"/>
      <c r="H2188" s="69"/>
      <c r="I2188" s="56">
        <v>0.057</v>
      </c>
      <c r="J2188" s="56">
        <v>0.205</v>
      </c>
      <c r="K2188" s="74" t="str">
        <f t="shared" si="3"/>
        <v/>
      </c>
      <c r="L2188" s="75" t="str">
        <f t="shared" si="4"/>
        <v/>
      </c>
      <c r="M2188" s="75" t="str">
        <f t="shared" si="5"/>
        <v/>
      </c>
      <c r="N2188" s="75" t="str">
        <f t="shared" si="6"/>
        <v/>
      </c>
      <c r="O2188" s="74">
        <f t="shared" si="7"/>
        <v>0.057</v>
      </c>
      <c r="P2188" s="74">
        <f t="shared" si="8"/>
        <v>0.205</v>
      </c>
    </row>
    <row r="2189">
      <c r="A2189" s="33" t="s">
        <v>227</v>
      </c>
      <c r="B2189" s="68" t="s">
        <v>233</v>
      </c>
      <c r="C2189" s="35" t="s">
        <v>51</v>
      </c>
      <c r="D2189" s="73" t="str">
        <f t="shared" si="2"/>
        <v>The Americas/Belize-The Americas/2003</v>
      </c>
      <c r="E2189" s="59"/>
      <c r="F2189" s="69"/>
      <c r="G2189" s="69"/>
      <c r="H2189" s="69"/>
      <c r="I2189" s="59"/>
      <c r="J2189" s="56">
        <v>0.234</v>
      </c>
      <c r="K2189" s="74" t="str">
        <f t="shared" si="3"/>
        <v/>
      </c>
      <c r="L2189" s="75" t="str">
        <f t="shared" si="4"/>
        <v/>
      </c>
      <c r="M2189" s="75" t="str">
        <f t="shared" si="5"/>
        <v/>
      </c>
      <c r="N2189" s="75" t="str">
        <f t="shared" si="6"/>
        <v/>
      </c>
      <c r="O2189" s="74">
        <f t="shared" si="7"/>
        <v>0.057</v>
      </c>
      <c r="P2189" s="74">
        <f t="shared" si="8"/>
        <v>0.234</v>
      </c>
    </row>
    <row r="2190">
      <c r="A2190" s="33" t="s">
        <v>227</v>
      </c>
      <c r="B2190" s="68" t="s">
        <v>233</v>
      </c>
      <c r="C2190" s="35" t="s">
        <v>52</v>
      </c>
      <c r="D2190" s="73" t="str">
        <f t="shared" si="2"/>
        <v>The Americas/Belize-The Americas/2004</v>
      </c>
      <c r="E2190" s="59"/>
      <c r="F2190" s="69"/>
      <c r="G2190" s="69"/>
      <c r="H2190" s="69"/>
      <c r="I2190" s="56">
        <v>0.058</v>
      </c>
      <c r="J2190" s="56">
        <v>0.283</v>
      </c>
      <c r="K2190" s="74" t="str">
        <f t="shared" si="3"/>
        <v/>
      </c>
      <c r="L2190" s="75" t="str">
        <f t="shared" si="4"/>
        <v/>
      </c>
      <c r="M2190" s="75" t="str">
        <f t="shared" si="5"/>
        <v/>
      </c>
      <c r="N2190" s="75" t="str">
        <f t="shared" si="6"/>
        <v/>
      </c>
      <c r="O2190" s="74">
        <f t="shared" si="7"/>
        <v>0.058</v>
      </c>
      <c r="P2190" s="74">
        <f t="shared" si="8"/>
        <v>0.283</v>
      </c>
    </row>
    <row r="2191">
      <c r="A2191" s="33" t="s">
        <v>227</v>
      </c>
      <c r="B2191" s="68" t="s">
        <v>233</v>
      </c>
      <c r="C2191" s="35" t="s">
        <v>53</v>
      </c>
      <c r="D2191" s="73" t="str">
        <f t="shared" si="2"/>
        <v>The Americas/Belize-The Americas/2005</v>
      </c>
      <c r="E2191" s="56">
        <v>0.347</v>
      </c>
      <c r="F2191" s="72">
        <v>45.0</v>
      </c>
      <c r="G2191" s="69"/>
      <c r="H2191" s="72">
        <v>147.0</v>
      </c>
      <c r="I2191" s="56">
        <v>0.092</v>
      </c>
      <c r="J2191" s="56">
        <v>0.353</v>
      </c>
      <c r="K2191" s="74">
        <f t="shared" si="3"/>
        <v>0.347</v>
      </c>
      <c r="L2191" s="75">
        <f t="shared" si="4"/>
        <v>45</v>
      </c>
      <c r="M2191" s="75" t="str">
        <f t="shared" si="5"/>
        <v/>
      </c>
      <c r="N2191" s="75">
        <f t="shared" si="6"/>
        <v>147</v>
      </c>
      <c r="O2191" s="74">
        <f t="shared" si="7"/>
        <v>0.092</v>
      </c>
      <c r="P2191" s="74">
        <f t="shared" si="8"/>
        <v>0.353</v>
      </c>
    </row>
    <row r="2192">
      <c r="A2192" s="33" t="s">
        <v>227</v>
      </c>
      <c r="B2192" s="68" t="s">
        <v>233</v>
      </c>
      <c r="C2192" s="35" t="s">
        <v>54</v>
      </c>
      <c r="D2192" s="73" t="str">
        <f t="shared" si="2"/>
        <v>The Americas/Belize-The Americas/2006</v>
      </c>
      <c r="E2192" s="56">
        <v>0.348</v>
      </c>
      <c r="F2192" s="72">
        <v>45.0</v>
      </c>
      <c r="G2192" s="69"/>
      <c r="H2192" s="72">
        <v>147.0</v>
      </c>
      <c r="I2192" s="56">
        <v>0.104</v>
      </c>
      <c r="J2192" s="56">
        <v>0.423</v>
      </c>
      <c r="K2192" s="74">
        <f t="shared" si="3"/>
        <v>0.348</v>
      </c>
      <c r="L2192" s="75">
        <f t="shared" si="4"/>
        <v>45</v>
      </c>
      <c r="M2192" s="75" t="str">
        <f t="shared" si="5"/>
        <v/>
      </c>
      <c r="N2192" s="75">
        <f t="shared" si="6"/>
        <v>147</v>
      </c>
      <c r="O2192" s="74">
        <f t="shared" si="7"/>
        <v>0.104</v>
      </c>
      <c r="P2192" s="74">
        <f t="shared" si="8"/>
        <v>0.423</v>
      </c>
    </row>
    <row r="2193">
      <c r="A2193" s="33" t="s">
        <v>227</v>
      </c>
      <c r="B2193" s="68" t="s">
        <v>233</v>
      </c>
      <c r="C2193" s="35" t="s">
        <v>55</v>
      </c>
      <c r="D2193" s="73" t="str">
        <f t="shared" si="2"/>
        <v>The Americas/Belize-The Americas/2007</v>
      </c>
      <c r="E2193" s="56">
        <v>0.348</v>
      </c>
      <c r="F2193" s="72">
        <v>44.0</v>
      </c>
      <c r="G2193" s="69"/>
      <c r="H2193" s="72">
        <v>147.0</v>
      </c>
      <c r="I2193" s="56">
        <v>0.109</v>
      </c>
      <c r="J2193" s="56">
        <v>0.413</v>
      </c>
      <c r="K2193" s="74">
        <f t="shared" si="3"/>
        <v>0.348</v>
      </c>
      <c r="L2193" s="75">
        <f t="shared" si="4"/>
        <v>44</v>
      </c>
      <c r="M2193" s="75" t="str">
        <f t="shared" si="5"/>
        <v/>
      </c>
      <c r="N2193" s="75">
        <f t="shared" si="6"/>
        <v>147</v>
      </c>
      <c r="O2193" s="74">
        <f t="shared" si="7"/>
        <v>0.109</v>
      </c>
      <c r="P2193" s="74">
        <f t="shared" si="8"/>
        <v>0.413</v>
      </c>
    </row>
    <row r="2194">
      <c r="A2194" s="33" t="s">
        <v>227</v>
      </c>
      <c r="B2194" s="68" t="s">
        <v>233</v>
      </c>
      <c r="C2194" s="35" t="s">
        <v>56</v>
      </c>
      <c r="D2194" s="73" t="str">
        <f t="shared" si="2"/>
        <v>The Americas/Belize-The Americas/2008</v>
      </c>
      <c r="E2194" s="56">
        <v>0.332</v>
      </c>
      <c r="F2194" s="72">
        <v>44.0</v>
      </c>
      <c r="G2194" s="69"/>
      <c r="H2194" s="72">
        <v>147.0</v>
      </c>
      <c r="I2194" s="56">
        <v>0.113</v>
      </c>
      <c r="J2194" s="56">
        <v>0.545</v>
      </c>
      <c r="K2194" s="74">
        <f t="shared" si="3"/>
        <v>0.332</v>
      </c>
      <c r="L2194" s="75">
        <f t="shared" si="4"/>
        <v>44</v>
      </c>
      <c r="M2194" s="75" t="str">
        <f t="shared" si="5"/>
        <v/>
      </c>
      <c r="N2194" s="75">
        <f t="shared" si="6"/>
        <v>147</v>
      </c>
      <c r="O2194" s="74">
        <f t="shared" si="7"/>
        <v>0.113</v>
      </c>
      <c r="P2194" s="74">
        <f t="shared" si="8"/>
        <v>0.545</v>
      </c>
    </row>
    <row r="2195">
      <c r="A2195" s="33" t="s">
        <v>227</v>
      </c>
      <c r="B2195" s="68" t="s">
        <v>233</v>
      </c>
      <c r="C2195" s="35" t="s">
        <v>57</v>
      </c>
      <c r="D2195" s="73" t="str">
        <f t="shared" si="2"/>
        <v>The Americas/Belize-The Americas/2009</v>
      </c>
      <c r="E2195" s="56">
        <v>0.332</v>
      </c>
      <c r="F2195" s="72">
        <v>44.0</v>
      </c>
      <c r="G2195" s="69"/>
      <c r="H2195" s="72">
        <v>147.0</v>
      </c>
      <c r="I2195" s="56">
        <v>0.117</v>
      </c>
      <c r="J2195" s="56">
        <v>0.537</v>
      </c>
      <c r="K2195" s="74">
        <f t="shared" si="3"/>
        <v>0.332</v>
      </c>
      <c r="L2195" s="75">
        <f t="shared" si="4"/>
        <v>44</v>
      </c>
      <c r="M2195" s="75" t="str">
        <f t="shared" si="5"/>
        <v/>
      </c>
      <c r="N2195" s="75">
        <f t="shared" si="6"/>
        <v>147</v>
      </c>
      <c r="O2195" s="74">
        <f t="shared" si="7"/>
        <v>0.117</v>
      </c>
      <c r="P2195" s="74">
        <f t="shared" si="8"/>
        <v>0.537</v>
      </c>
    </row>
    <row r="2196">
      <c r="A2196" s="33" t="s">
        <v>227</v>
      </c>
      <c r="B2196" s="68" t="s">
        <v>233</v>
      </c>
      <c r="C2196" s="35" t="s">
        <v>58</v>
      </c>
      <c r="D2196" s="73" t="str">
        <f t="shared" si="2"/>
        <v>The Americas/Belize-The Americas/2010</v>
      </c>
      <c r="E2196" s="56">
        <v>0.332</v>
      </c>
      <c r="F2196" s="72">
        <v>44.0</v>
      </c>
      <c r="G2196" s="69"/>
      <c r="H2196" s="72">
        <v>147.0</v>
      </c>
      <c r="I2196" s="56">
        <v>0.14</v>
      </c>
      <c r="J2196" s="56">
        <v>0.629</v>
      </c>
      <c r="K2196" s="74">
        <f t="shared" si="3"/>
        <v>0.332</v>
      </c>
      <c r="L2196" s="75">
        <f t="shared" si="4"/>
        <v>44</v>
      </c>
      <c r="M2196" s="75" t="str">
        <f t="shared" si="5"/>
        <v/>
      </c>
      <c r="N2196" s="75">
        <f t="shared" si="6"/>
        <v>147</v>
      </c>
      <c r="O2196" s="74">
        <f t="shared" si="7"/>
        <v>0.14</v>
      </c>
      <c r="P2196" s="74">
        <f t="shared" si="8"/>
        <v>0.629</v>
      </c>
    </row>
    <row r="2197">
      <c r="A2197" s="33" t="s">
        <v>227</v>
      </c>
      <c r="B2197" s="68" t="s">
        <v>233</v>
      </c>
      <c r="C2197" s="35" t="s">
        <v>59</v>
      </c>
      <c r="D2197" s="73" t="str">
        <f t="shared" si="2"/>
        <v>The Americas/Belize-The Americas/2011</v>
      </c>
      <c r="E2197" s="56">
        <v>0.332</v>
      </c>
      <c r="F2197" s="72">
        <v>44.0</v>
      </c>
      <c r="G2197" s="69"/>
      <c r="H2197" s="72">
        <v>147.0</v>
      </c>
      <c r="I2197" s="56">
        <v>0.187</v>
      </c>
      <c r="J2197" s="56">
        <v>0.703</v>
      </c>
      <c r="K2197" s="74">
        <f t="shared" si="3"/>
        <v>0.332</v>
      </c>
      <c r="L2197" s="75">
        <f t="shared" si="4"/>
        <v>44</v>
      </c>
      <c r="M2197" s="75" t="str">
        <f t="shared" si="5"/>
        <v/>
      </c>
      <c r="N2197" s="75">
        <f t="shared" si="6"/>
        <v>147</v>
      </c>
      <c r="O2197" s="74">
        <f t="shared" si="7"/>
        <v>0.187</v>
      </c>
      <c r="P2197" s="74">
        <f t="shared" si="8"/>
        <v>0.703</v>
      </c>
    </row>
    <row r="2198">
      <c r="A2198" s="33" t="s">
        <v>227</v>
      </c>
      <c r="B2198" s="68" t="s">
        <v>233</v>
      </c>
      <c r="C2198" s="35" t="s">
        <v>60</v>
      </c>
      <c r="D2198" s="73" t="str">
        <f t="shared" si="2"/>
        <v>The Americas/Belize-The Americas/2012</v>
      </c>
      <c r="E2198" s="56">
        <v>0.332</v>
      </c>
      <c r="F2198" s="72">
        <v>44.0</v>
      </c>
      <c r="G2198" s="72">
        <v>104.0</v>
      </c>
      <c r="H2198" s="72">
        <v>147.0</v>
      </c>
      <c r="I2198" s="56">
        <v>0.25</v>
      </c>
      <c r="J2198" s="56">
        <v>0.532</v>
      </c>
      <c r="K2198" s="74">
        <f t="shared" si="3"/>
        <v>0.332</v>
      </c>
      <c r="L2198" s="75">
        <f t="shared" si="4"/>
        <v>44</v>
      </c>
      <c r="M2198" s="75">
        <f t="shared" si="5"/>
        <v>104</v>
      </c>
      <c r="N2198" s="75">
        <f t="shared" si="6"/>
        <v>147</v>
      </c>
      <c r="O2198" s="74">
        <f t="shared" si="7"/>
        <v>0.25</v>
      </c>
      <c r="P2198" s="74">
        <f t="shared" si="8"/>
        <v>0.532</v>
      </c>
    </row>
    <row r="2199">
      <c r="A2199" s="33" t="s">
        <v>227</v>
      </c>
      <c r="B2199" s="68" t="s">
        <v>234</v>
      </c>
      <c r="C2199" s="35" t="s">
        <v>48</v>
      </c>
      <c r="D2199" s="73" t="str">
        <f t="shared" si="2"/>
        <v>The Americas/Bermuda-The Americas/2000</v>
      </c>
      <c r="E2199" s="59"/>
      <c r="F2199" s="69"/>
      <c r="G2199" s="69"/>
      <c r="H2199" s="69"/>
      <c r="I2199" s="56">
        <v>0.429</v>
      </c>
      <c r="J2199" s="56">
        <v>0.207</v>
      </c>
      <c r="K2199" s="74" t="str">
        <f t="shared" si="3"/>
        <v/>
      </c>
      <c r="L2199" s="75" t="str">
        <f t="shared" si="4"/>
        <v/>
      </c>
      <c r="M2199" s="75" t="str">
        <f t="shared" si="5"/>
        <v/>
      </c>
      <c r="N2199" s="75" t="str">
        <f t="shared" si="6"/>
        <v/>
      </c>
      <c r="O2199" s="74">
        <f t="shared" si="7"/>
        <v>0.429</v>
      </c>
      <c r="P2199" s="74">
        <f t="shared" si="8"/>
        <v>0.207</v>
      </c>
    </row>
    <row r="2200">
      <c r="A2200" s="33" t="s">
        <v>227</v>
      </c>
      <c r="B2200" s="68" t="s">
        <v>234</v>
      </c>
      <c r="C2200" s="35" t="s">
        <v>49</v>
      </c>
      <c r="D2200" s="73" t="str">
        <f t="shared" si="2"/>
        <v>The Americas/Bermuda-The Americas/2001</v>
      </c>
      <c r="E2200" s="59"/>
      <c r="F2200" s="69"/>
      <c r="G2200" s="69"/>
      <c r="H2200" s="69"/>
      <c r="I2200" s="56">
        <v>0.475</v>
      </c>
      <c r="J2200" s="56">
        <v>0.211</v>
      </c>
      <c r="K2200" s="74" t="str">
        <f t="shared" si="3"/>
        <v/>
      </c>
      <c r="L2200" s="75" t="str">
        <f t="shared" si="4"/>
        <v/>
      </c>
      <c r="M2200" s="75" t="str">
        <f t="shared" si="5"/>
        <v/>
      </c>
      <c r="N2200" s="75" t="str">
        <f t="shared" si="6"/>
        <v/>
      </c>
      <c r="O2200" s="74">
        <f t="shared" si="7"/>
        <v>0.475</v>
      </c>
      <c r="P2200" s="74">
        <f t="shared" si="8"/>
        <v>0.211</v>
      </c>
    </row>
    <row r="2201">
      <c r="A2201" s="33" t="s">
        <v>227</v>
      </c>
      <c r="B2201" s="68" t="s">
        <v>234</v>
      </c>
      <c r="C2201" s="35" t="s">
        <v>50</v>
      </c>
      <c r="D2201" s="73" t="str">
        <f t="shared" si="2"/>
        <v>The Americas/Bermuda-The Americas/2002</v>
      </c>
      <c r="E2201" s="59"/>
      <c r="F2201" s="69"/>
      <c r="G2201" s="69"/>
      <c r="H2201" s="69"/>
      <c r="I2201" s="56">
        <v>0.52</v>
      </c>
      <c r="J2201" s="56">
        <v>0.473</v>
      </c>
      <c r="K2201" s="74" t="str">
        <f t="shared" si="3"/>
        <v/>
      </c>
      <c r="L2201" s="75" t="str">
        <f t="shared" si="4"/>
        <v/>
      </c>
      <c r="M2201" s="75" t="str">
        <f t="shared" si="5"/>
        <v/>
      </c>
      <c r="N2201" s="75" t="str">
        <f t="shared" si="6"/>
        <v/>
      </c>
      <c r="O2201" s="74">
        <f t="shared" si="7"/>
        <v>0.52</v>
      </c>
      <c r="P2201" s="74">
        <f t="shared" si="8"/>
        <v>0.473</v>
      </c>
    </row>
    <row r="2202">
      <c r="A2202" s="33" t="s">
        <v>227</v>
      </c>
      <c r="B2202" s="68" t="s">
        <v>234</v>
      </c>
      <c r="C2202" s="35" t="s">
        <v>51</v>
      </c>
      <c r="D2202" s="73" t="str">
        <f t="shared" si="2"/>
        <v>The Americas/Bermuda-The Americas/2003</v>
      </c>
      <c r="E2202" s="59"/>
      <c r="F2202" s="69"/>
      <c r="G2202" s="69"/>
      <c r="H2202" s="69"/>
      <c r="I2202" s="56">
        <v>0.565</v>
      </c>
      <c r="J2202" s="56">
        <v>0.628</v>
      </c>
      <c r="K2202" s="74" t="str">
        <f t="shared" si="3"/>
        <v/>
      </c>
      <c r="L2202" s="75" t="str">
        <f t="shared" si="4"/>
        <v/>
      </c>
      <c r="M2202" s="75" t="str">
        <f t="shared" si="5"/>
        <v/>
      </c>
      <c r="N2202" s="75" t="str">
        <f t="shared" si="6"/>
        <v/>
      </c>
      <c r="O2202" s="74">
        <f t="shared" si="7"/>
        <v>0.565</v>
      </c>
      <c r="P2202" s="74">
        <f t="shared" si="8"/>
        <v>0.628</v>
      </c>
    </row>
    <row r="2203">
      <c r="A2203" s="33" t="s">
        <v>227</v>
      </c>
      <c r="B2203" s="68" t="s">
        <v>234</v>
      </c>
      <c r="C2203" s="35" t="s">
        <v>52</v>
      </c>
      <c r="D2203" s="73" t="str">
        <f t="shared" si="2"/>
        <v>The Americas/Bermuda-The Americas/2004</v>
      </c>
      <c r="E2203" s="59"/>
      <c r="F2203" s="69"/>
      <c r="G2203" s="69"/>
      <c r="H2203" s="69"/>
      <c r="I2203" s="56">
        <v>0.61</v>
      </c>
      <c r="J2203" s="56">
        <v>0.767</v>
      </c>
      <c r="K2203" s="74" t="str">
        <f t="shared" si="3"/>
        <v/>
      </c>
      <c r="L2203" s="75" t="str">
        <f t="shared" si="4"/>
        <v/>
      </c>
      <c r="M2203" s="75" t="str">
        <f t="shared" si="5"/>
        <v/>
      </c>
      <c r="N2203" s="75" t="str">
        <f t="shared" si="6"/>
        <v/>
      </c>
      <c r="O2203" s="74">
        <f t="shared" si="7"/>
        <v>0.61</v>
      </c>
      <c r="P2203" s="74">
        <f t="shared" si="8"/>
        <v>0.767</v>
      </c>
    </row>
    <row r="2204">
      <c r="A2204" s="33" t="s">
        <v>227</v>
      </c>
      <c r="B2204" s="68" t="s">
        <v>234</v>
      </c>
      <c r="C2204" s="35" t="s">
        <v>53</v>
      </c>
      <c r="D2204" s="73" t="str">
        <f t="shared" si="2"/>
        <v>The Americas/Bermuda-The Americas/2005</v>
      </c>
      <c r="E2204" s="59"/>
      <c r="F2204" s="69"/>
      <c r="G2204" s="69"/>
      <c r="H2204" s="69"/>
      <c r="I2204" s="56">
        <v>0.654</v>
      </c>
      <c r="J2204" s="56">
        <v>0.822</v>
      </c>
      <c r="K2204" s="74" t="str">
        <f t="shared" si="3"/>
        <v/>
      </c>
      <c r="L2204" s="75" t="str">
        <f t="shared" si="4"/>
        <v/>
      </c>
      <c r="M2204" s="75" t="str">
        <f t="shared" si="5"/>
        <v/>
      </c>
      <c r="N2204" s="75" t="str">
        <f t="shared" si="6"/>
        <v/>
      </c>
      <c r="O2204" s="74">
        <f t="shared" si="7"/>
        <v>0.654</v>
      </c>
      <c r="P2204" s="74">
        <f t="shared" si="8"/>
        <v>0.822</v>
      </c>
    </row>
    <row r="2205">
      <c r="A2205" s="33" t="s">
        <v>227</v>
      </c>
      <c r="B2205" s="68" t="s">
        <v>234</v>
      </c>
      <c r="C2205" s="35" t="s">
        <v>54</v>
      </c>
      <c r="D2205" s="73" t="str">
        <f t="shared" si="2"/>
        <v>The Americas/Bermuda-The Americas/2006</v>
      </c>
      <c r="E2205" s="59"/>
      <c r="F2205" s="69"/>
      <c r="G2205" s="69"/>
      <c r="H2205" s="69"/>
      <c r="I2205" s="56">
        <v>0.699</v>
      </c>
      <c r="J2205" s="56">
        <v>0.934</v>
      </c>
      <c r="K2205" s="74" t="str">
        <f t="shared" si="3"/>
        <v/>
      </c>
      <c r="L2205" s="75" t="str">
        <f t="shared" si="4"/>
        <v/>
      </c>
      <c r="M2205" s="75" t="str">
        <f t="shared" si="5"/>
        <v/>
      </c>
      <c r="N2205" s="75" t="str">
        <f t="shared" si="6"/>
        <v/>
      </c>
      <c r="O2205" s="74">
        <f t="shared" si="7"/>
        <v>0.699</v>
      </c>
      <c r="P2205" s="74">
        <f t="shared" si="8"/>
        <v>0.934</v>
      </c>
    </row>
    <row r="2206">
      <c r="A2206" s="33" t="s">
        <v>227</v>
      </c>
      <c r="B2206" s="68" t="s">
        <v>234</v>
      </c>
      <c r="C2206" s="35" t="s">
        <v>55</v>
      </c>
      <c r="D2206" s="73" t="str">
        <f t="shared" si="2"/>
        <v>The Americas/Bermuda-The Americas/2007</v>
      </c>
      <c r="E2206" s="59"/>
      <c r="F2206" s="69"/>
      <c r="G2206" s="69"/>
      <c r="H2206" s="69"/>
      <c r="I2206" s="56">
        <v>0.744</v>
      </c>
      <c r="J2206" s="56">
        <v>1.07</v>
      </c>
      <c r="K2206" s="74" t="str">
        <f t="shared" si="3"/>
        <v/>
      </c>
      <c r="L2206" s="75" t="str">
        <f t="shared" si="4"/>
        <v/>
      </c>
      <c r="M2206" s="75" t="str">
        <f t="shared" si="5"/>
        <v/>
      </c>
      <c r="N2206" s="75" t="str">
        <f t="shared" si="6"/>
        <v/>
      </c>
      <c r="O2206" s="74">
        <f t="shared" si="7"/>
        <v>0.744</v>
      </c>
      <c r="P2206" s="74">
        <f t="shared" si="8"/>
        <v>1.07</v>
      </c>
    </row>
    <row r="2207">
      <c r="A2207" s="33" t="s">
        <v>227</v>
      </c>
      <c r="B2207" s="68" t="s">
        <v>234</v>
      </c>
      <c r="C2207" s="35" t="s">
        <v>56</v>
      </c>
      <c r="D2207" s="73" t="str">
        <f t="shared" si="2"/>
        <v>The Americas/Bermuda-The Americas/2008</v>
      </c>
      <c r="E2207" s="59"/>
      <c r="F2207" s="69"/>
      <c r="G2207" s="69"/>
      <c r="H2207" s="69"/>
      <c r="I2207" s="56">
        <v>0.823</v>
      </c>
      <c r="J2207" s="56">
        <v>1.222</v>
      </c>
      <c r="K2207" s="74" t="str">
        <f t="shared" si="3"/>
        <v/>
      </c>
      <c r="L2207" s="75" t="str">
        <f t="shared" si="4"/>
        <v/>
      </c>
      <c r="M2207" s="75" t="str">
        <f t="shared" si="5"/>
        <v/>
      </c>
      <c r="N2207" s="75" t="str">
        <f t="shared" si="6"/>
        <v/>
      </c>
      <c r="O2207" s="74">
        <f t="shared" si="7"/>
        <v>0.823</v>
      </c>
      <c r="P2207" s="74">
        <f t="shared" si="8"/>
        <v>1.222</v>
      </c>
    </row>
    <row r="2208">
      <c r="A2208" s="33" t="s">
        <v>227</v>
      </c>
      <c r="B2208" s="68" t="s">
        <v>234</v>
      </c>
      <c r="C2208" s="35" t="s">
        <v>57</v>
      </c>
      <c r="D2208" s="73" t="str">
        <f t="shared" si="2"/>
        <v>The Americas/Bermuda-The Americas/2009</v>
      </c>
      <c r="E2208" s="59"/>
      <c r="F2208" s="69"/>
      <c r="G2208" s="69"/>
      <c r="H2208" s="69"/>
      <c r="I2208" s="56">
        <v>0.833</v>
      </c>
      <c r="J2208" s="56">
        <v>1.311</v>
      </c>
      <c r="K2208" s="74" t="str">
        <f t="shared" si="3"/>
        <v/>
      </c>
      <c r="L2208" s="75" t="str">
        <f t="shared" si="4"/>
        <v/>
      </c>
      <c r="M2208" s="75" t="str">
        <f t="shared" si="5"/>
        <v/>
      </c>
      <c r="N2208" s="75" t="str">
        <f t="shared" si="6"/>
        <v/>
      </c>
      <c r="O2208" s="74">
        <f t="shared" si="7"/>
        <v>0.833</v>
      </c>
      <c r="P2208" s="74">
        <f t="shared" si="8"/>
        <v>1.311</v>
      </c>
    </row>
    <row r="2209">
      <c r="A2209" s="33" t="s">
        <v>227</v>
      </c>
      <c r="B2209" s="68" t="s">
        <v>234</v>
      </c>
      <c r="C2209" s="35" t="s">
        <v>58</v>
      </c>
      <c r="D2209" s="73" t="str">
        <f t="shared" si="2"/>
        <v>The Americas/Bermuda-The Americas/2010</v>
      </c>
      <c r="E2209" s="59"/>
      <c r="F2209" s="69"/>
      <c r="G2209" s="69"/>
      <c r="H2209" s="69"/>
      <c r="I2209" s="56">
        <v>0.842</v>
      </c>
      <c r="J2209" s="56">
        <v>1.358</v>
      </c>
      <c r="K2209" s="74" t="str">
        <f t="shared" si="3"/>
        <v/>
      </c>
      <c r="L2209" s="75" t="str">
        <f t="shared" si="4"/>
        <v/>
      </c>
      <c r="M2209" s="75" t="str">
        <f t="shared" si="5"/>
        <v/>
      </c>
      <c r="N2209" s="75" t="str">
        <f t="shared" si="6"/>
        <v/>
      </c>
      <c r="O2209" s="74">
        <f t="shared" si="7"/>
        <v>0.842</v>
      </c>
      <c r="P2209" s="74">
        <f t="shared" si="8"/>
        <v>1.358</v>
      </c>
    </row>
    <row r="2210">
      <c r="A2210" s="33" t="s">
        <v>227</v>
      </c>
      <c r="B2210" s="68" t="s">
        <v>234</v>
      </c>
      <c r="C2210" s="35" t="s">
        <v>59</v>
      </c>
      <c r="D2210" s="73" t="str">
        <f t="shared" si="2"/>
        <v>The Americas/Bermuda-The Americas/2011</v>
      </c>
      <c r="E2210" s="59"/>
      <c r="F2210" s="69"/>
      <c r="G2210" s="69"/>
      <c r="H2210" s="69"/>
      <c r="I2210" s="56">
        <v>0.883</v>
      </c>
      <c r="J2210" s="59"/>
      <c r="K2210" s="74" t="str">
        <f t="shared" si="3"/>
        <v/>
      </c>
      <c r="L2210" s="75" t="str">
        <f t="shared" si="4"/>
        <v/>
      </c>
      <c r="M2210" s="75" t="str">
        <f t="shared" si="5"/>
        <v/>
      </c>
      <c r="N2210" s="75" t="str">
        <f t="shared" si="6"/>
        <v/>
      </c>
      <c r="O2210" s="74">
        <f t="shared" si="7"/>
        <v>0.883</v>
      </c>
      <c r="P2210" s="74">
        <f t="shared" si="8"/>
        <v>1.358</v>
      </c>
    </row>
    <row r="2211">
      <c r="A2211" s="33" t="s">
        <v>227</v>
      </c>
      <c r="B2211" s="68" t="s">
        <v>234</v>
      </c>
      <c r="C2211" s="35" t="s">
        <v>60</v>
      </c>
      <c r="D2211" s="73" t="str">
        <f t="shared" si="2"/>
        <v>The Americas/Bermuda-The Americas/2012</v>
      </c>
      <c r="E2211" s="59"/>
      <c r="F2211" s="69"/>
      <c r="G2211" s="69"/>
      <c r="H2211" s="69"/>
      <c r="I2211" s="56">
        <v>0.913</v>
      </c>
      <c r="J2211" s="56">
        <v>1.395</v>
      </c>
      <c r="K2211" s="74" t="str">
        <f t="shared" si="3"/>
        <v/>
      </c>
      <c r="L2211" s="75" t="str">
        <f t="shared" si="4"/>
        <v/>
      </c>
      <c r="M2211" s="75" t="str">
        <f t="shared" si="5"/>
        <v/>
      </c>
      <c r="N2211" s="75" t="str">
        <f t="shared" si="6"/>
        <v/>
      </c>
      <c r="O2211" s="74">
        <f t="shared" si="7"/>
        <v>0.913</v>
      </c>
      <c r="P2211" s="74">
        <f t="shared" si="8"/>
        <v>1.395</v>
      </c>
    </row>
    <row r="2212">
      <c r="A2212" s="33" t="s">
        <v>227</v>
      </c>
      <c r="B2212" s="68" t="s">
        <v>235</v>
      </c>
      <c r="C2212" s="35" t="s">
        <v>48</v>
      </c>
      <c r="D2212" s="73" t="str">
        <f t="shared" si="2"/>
        <v>The Americas/Bolivia-The Americas/2000</v>
      </c>
      <c r="E2212" s="59"/>
      <c r="F2212" s="69"/>
      <c r="G2212" s="69"/>
      <c r="H2212" s="69"/>
      <c r="I2212" s="56">
        <v>0.014</v>
      </c>
      <c r="J2212" s="56">
        <v>0.069</v>
      </c>
      <c r="K2212" s="74" t="str">
        <f t="shared" si="3"/>
        <v/>
      </c>
      <c r="L2212" s="75" t="str">
        <f t="shared" si="4"/>
        <v/>
      </c>
      <c r="M2212" s="75" t="str">
        <f t="shared" si="5"/>
        <v/>
      </c>
      <c r="N2212" s="75" t="str">
        <f t="shared" si="6"/>
        <v/>
      </c>
      <c r="O2212" s="74">
        <f t="shared" si="7"/>
        <v>0.014</v>
      </c>
      <c r="P2212" s="74">
        <f t="shared" si="8"/>
        <v>0.069</v>
      </c>
    </row>
    <row r="2213">
      <c r="A2213" s="33" t="s">
        <v>227</v>
      </c>
      <c r="B2213" s="68" t="s">
        <v>235</v>
      </c>
      <c r="C2213" s="35" t="s">
        <v>49</v>
      </c>
      <c r="D2213" s="73" t="str">
        <f t="shared" si="2"/>
        <v>The Americas/Bolivia-The Americas/2001</v>
      </c>
      <c r="E2213" s="59"/>
      <c r="F2213" s="69"/>
      <c r="G2213" s="69"/>
      <c r="H2213" s="69"/>
      <c r="I2213" s="56">
        <v>0.021</v>
      </c>
      <c r="J2213" s="56">
        <v>0.09</v>
      </c>
      <c r="K2213" s="74" t="str">
        <f t="shared" si="3"/>
        <v/>
      </c>
      <c r="L2213" s="75" t="str">
        <f t="shared" si="4"/>
        <v/>
      </c>
      <c r="M2213" s="75" t="str">
        <f t="shared" si="5"/>
        <v/>
      </c>
      <c r="N2213" s="75" t="str">
        <f t="shared" si="6"/>
        <v/>
      </c>
      <c r="O2213" s="74">
        <f t="shared" si="7"/>
        <v>0.021</v>
      </c>
      <c r="P2213" s="74">
        <f t="shared" si="8"/>
        <v>0.09</v>
      </c>
    </row>
    <row r="2214">
      <c r="A2214" s="33" t="s">
        <v>227</v>
      </c>
      <c r="B2214" s="68" t="s">
        <v>235</v>
      </c>
      <c r="C2214" s="35" t="s">
        <v>50</v>
      </c>
      <c r="D2214" s="73" t="str">
        <f t="shared" si="2"/>
        <v>The Americas/Bolivia-The Americas/2002</v>
      </c>
      <c r="E2214" s="59"/>
      <c r="F2214" s="69"/>
      <c r="G2214" s="69"/>
      <c r="H2214" s="69"/>
      <c r="I2214" s="56">
        <v>0.031</v>
      </c>
      <c r="J2214" s="56">
        <v>0.116</v>
      </c>
      <c r="K2214" s="74" t="str">
        <f t="shared" si="3"/>
        <v/>
      </c>
      <c r="L2214" s="75" t="str">
        <f t="shared" si="4"/>
        <v/>
      </c>
      <c r="M2214" s="75" t="str">
        <f t="shared" si="5"/>
        <v/>
      </c>
      <c r="N2214" s="75" t="str">
        <f t="shared" si="6"/>
        <v/>
      </c>
      <c r="O2214" s="74">
        <f t="shared" si="7"/>
        <v>0.031</v>
      </c>
      <c r="P2214" s="74">
        <f t="shared" si="8"/>
        <v>0.116</v>
      </c>
    </row>
    <row r="2215">
      <c r="A2215" s="33" t="s">
        <v>227</v>
      </c>
      <c r="B2215" s="68" t="s">
        <v>235</v>
      </c>
      <c r="C2215" s="35" t="s">
        <v>51</v>
      </c>
      <c r="D2215" s="73" t="str">
        <f t="shared" si="2"/>
        <v>The Americas/Bolivia-The Americas/2003</v>
      </c>
      <c r="E2215" s="59"/>
      <c r="F2215" s="72">
        <v>60.0</v>
      </c>
      <c r="G2215" s="69"/>
      <c r="H2215" s="69"/>
      <c r="I2215" s="56">
        <v>0.035</v>
      </c>
      <c r="J2215" s="56">
        <v>0.142</v>
      </c>
      <c r="K2215" s="74" t="str">
        <f t="shared" si="3"/>
        <v/>
      </c>
      <c r="L2215" s="75">
        <f t="shared" si="4"/>
        <v>60</v>
      </c>
      <c r="M2215" s="75" t="str">
        <f t="shared" si="5"/>
        <v/>
      </c>
      <c r="N2215" s="75" t="str">
        <f t="shared" si="6"/>
        <v/>
      </c>
      <c r="O2215" s="74">
        <f t="shared" si="7"/>
        <v>0.035</v>
      </c>
      <c r="P2215" s="74">
        <f t="shared" si="8"/>
        <v>0.142</v>
      </c>
    </row>
    <row r="2216">
      <c r="A2216" s="33" t="s">
        <v>227</v>
      </c>
      <c r="B2216" s="68" t="s">
        <v>235</v>
      </c>
      <c r="C2216" s="35" t="s">
        <v>52</v>
      </c>
      <c r="D2216" s="73" t="str">
        <f t="shared" si="2"/>
        <v>The Americas/Bolivia-The Americas/2004</v>
      </c>
      <c r="E2216" s="59"/>
      <c r="F2216" s="72">
        <v>60.0</v>
      </c>
      <c r="G2216" s="69"/>
      <c r="H2216" s="69"/>
      <c r="I2216" s="56">
        <v>0.044</v>
      </c>
      <c r="J2216" s="56">
        <v>0.196</v>
      </c>
      <c r="K2216" s="74" t="str">
        <f t="shared" si="3"/>
        <v/>
      </c>
      <c r="L2216" s="75">
        <f t="shared" si="4"/>
        <v>60</v>
      </c>
      <c r="M2216" s="75" t="str">
        <f t="shared" si="5"/>
        <v/>
      </c>
      <c r="N2216" s="75" t="str">
        <f t="shared" si="6"/>
        <v/>
      </c>
      <c r="O2216" s="74">
        <f t="shared" si="7"/>
        <v>0.044</v>
      </c>
      <c r="P2216" s="74">
        <f t="shared" si="8"/>
        <v>0.196</v>
      </c>
    </row>
    <row r="2217">
      <c r="A2217" s="33" t="s">
        <v>227</v>
      </c>
      <c r="B2217" s="68" t="s">
        <v>235</v>
      </c>
      <c r="C2217" s="35" t="s">
        <v>53</v>
      </c>
      <c r="D2217" s="73" t="str">
        <f t="shared" si="2"/>
        <v>The Americas/Bolivia-The Americas/2005</v>
      </c>
      <c r="E2217" s="56">
        <v>0.8</v>
      </c>
      <c r="F2217" s="72">
        <v>50.0</v>
      </c>
      <c r="G2217" s="69"/>
      <c r="H2217" s="72">
        <v>1080.0</v>
      </c>
      <c r="I2217" s="56">
        <v>0.052</v>
      </c>
      <c r="J2217" s="56">
        <v>0.259</v>
      </c>
      <c r="K2217" s="74">
        <f t="shared" si="3"/>
        <v>0.8</v>
      </c>
      <c r="L2217" s="75">
        <f t="shared" si="4"/>
        <v>50</v>
      </c>
      <c r="M2217" s="75" t="str">
        <f t="shared" si="5"/>
        <v/>
      </c>
      <c r="N2217" s="75">
        <f t="shared" si="6"/>
        <v>1080</v>
      </c>
      <c r="O2217" s="74">
        <f t="shared" si="7"/>
        <v>0.052</v>
      </c>
      <c r="P2217" s="74">
        <f t="shared" si="8"/>
        <v>0.259</v>
      </c>
    </row>
    <row r="2218">
      <c r="A2218" s="33" t="s">
        <v>227</v>
      </c>
      <c r="B2218" s="68" t="s">
        <v>235</v>
      </c>
      <c r="C2218" s="35" t="s">
        <v>54</v>
      </c>
      <c r="D2218" s="73" t="str">
        <f t="shared" si="2"/>
        <v>The Americas/Bolivia-The Americas/2006</v>
      </c>
      <c r="E2218" s="56">
        <v>0.8</v>
      </c>
      <c r="F2218" s="72">
        <v>50.0</v>
      </c>
      <c r="G2218" s="69"/>
      <c r="H2218" s="72">
        <v>1080.0</v>
      </c>
      <c r="I2218" s="56">
        <v>0.062</v>
      </c>
      <c r="J2218" s="56">
        <v>0.302</v>
      </c>
      <c r="K2218" s="74">
        <f t="shared" si="3"/>
        <v>0.8</v>
      </c>
      <c r="L2218" s="75">
        <f t="shared" si="4"/>
        <v>50</v>
      </c>
      <c r="M2218" s="75" t="str">
        <f t="shared" si="5"/>
        <v/>
      </c>
      <c r="N2218" s="75">
        <f t="shared" si="6"/>
        <v>1080</v>
      </c>
      <c r="O2218" s="74">
        <f t="shared" si="7"/>
        <v>0.062</v>
      </c>
      <c r="P2218" s="74">
        <f t="shared" si="8"/>
        <v>0.302</v>
      </c>
    </row>
    <row r="2219">
      <c r="A2219" s="33" t="s">
        <v>227</v>
      </c>
      <c r="B2219" s="68" t="s">
        <v>235</v>
      </c>
      <c r="C2219" s="35" t="s">
        <v>55</v>
      </c>
      <c r="D2219" s="73" t="str">
        <f t="shared" si="2"/>
        <v>The Americas/Bolivia-The Americas/2007</v>
      </c>
      <c r="E2219" s="56">
        <v>0.8</v>
      </c>
      <c r="F2219" s="72">
        <v>50.0</v>
      </c>
      <c r="G2219" s="69"/>
      <c r="H2219" s="72">
        <v>1080.0</v>
      </c>
      <c r="I2219" s="56">
        <v>0.105</v>
      </c>
      <c r="J2219" s="56">
        <v>0.336</v>
      </c>
      <c r="K2219" s="74">
        <f t="shared" si="3"/>
        <v>0.8</v>
      </c>
      <c r="L2219" s="75">
        <f t="shared" si="4"/>
        <v>50</v>
      </c>
      <c r="M2219" s="75" t="str">
        <f t="shared" si="5"/>
        <v/>
      </c>
      <c r="N2219" s="75">
        <f t="shared" si="6"/>
        <v>1080</v>
      </c>
      <c r="O2219" s="74">
        <f t="shared" si="7"/>
        <v>0.105</v>
      </c>
      <c r="P2219" s="74">
        <f t="shared" si="8"/>
        <v>0.336</v>
      </c>
    </row>
    <row r="2220">
      <c r="A2220" s="33" t="s">
        <v>227</v>
      </c>
      <c r="B2220" s="68" t="s">
        <v>235</v>
      </c>
      <c r="C2220" s="35" t="s">
        <v>56</v>
      </c>
      <c r="D2220" s="73" t="str">
        <f t="shared" si="2"/>
        <v>The Americas/Bolivia-The Americas/2008</v>
      </c>
      <c r="E2220" s="56">
        <v>0.8</v>
      </c>
      <c r="F2220" s="72">
        <v>50.0</v>
      </c>
      <c r="G2220" s="69"/>
      <c r="H2220" s="72">
        <v>1080.0</v>
      </c>
      <c r="I2220" s="56">
        <v>0.125</v>
      </c>
      <c r="J2220" s="56">
        <v>0.512</v>
      </c>
      <c r="K2220" s="74">
        <f t="shared" si="3"/>
        <v>0.8</v>
      </c>
      <c r="L2220" s="75">
        <f t="shared" si="4"/>
        <v>50</v>
      </c>
      <c r="M2220" s="75" t="str">
        <f t="shared" si="5"/>
        <v/>
      </c>
      <c r="N2220" s="75">
        <f t="shared" si="6"/>
        <v>1080</v>
      </c>
      <c r="O2220" s="74">
        <f t="shared" si="7"/>
        <v>0.125</v>
      </c>
      <c r="P2220" s="74">
        <f t="shared" si="8"/>
        <v>0.512</v>
      </c>
    </row>
    <row r="2221">
      <c r="A2221" s="33" t="s">
        <v>227</v>
      </c>
      <c r="B2221" s="68" t="s">
        <v>235</v>
      </c>
      <c r="C2221" s="35" t="s">
        <v>57</v>
      </c>
      <c r="D2221" s="73" t="str">
        <f t="shared" si="2"/>
        <v>The Americas/Bolivia-The Americas/2009</v>
      </c>
      <c r="E2221" s="56">
        <v>0.8</v>
      </c>
      <c r="F2221" s="72">
        <v>50.0</v>
      </c>
      <c r="G2221" s="69"/>
      <c r="H2221" s="72">
        <v>1080.0</v>
      </c>
      <c r="I2221" s="56">
        <v>0.168</v>
      </c>
      <c r="J2221" s="56">
        <v>0.647</v>
      </c>
      <c r="K2221" s="74">
        <f t="shared" si="3"/>
        <v>0.8</v>
      </c>
      <c r="L2221" s="75">
        <f t="shared" si="4"/>
        <v>50</v>
      </c>
      <c r="M2221" s="75" t="str">
        <f t="shared" si="5"/>
        <v/>
      </c>
      <c r="N2221" s="75">
        <f t="shared" si="6"/>
        <v>1080</v>
      </c>
      <c r="O2221" s="74">
        <f t="shared" si="7"/>
        <v>0.168</v>
      </c>
      <c r="P2221" s="74">
        <f t="shared" si="8"/>
        <v>0.647</v>
      </c>
    </row>
    <row r="2222">
      <c r="A2222" s="33" t="s">
        <v>227</v>
      </c>
      <c r="B2222" s="68" t="s">
        <v>235</v>
      </c>
      <c r="C2222" s="35" t="s">
        <v>58</v>
      </c>
      <c r="D2222" s="73" t="str">
        <f t="shared" si="2"/>
        <v>The Americas/Bolivia-The Americas/2010</v>
      </c>
      <c r="E2222" s="56">
        <v>0.8</v>
      </c>
      <c r="F2222" s="72">
        <v>49.0</v>
      </c>
      <c r="G2222" s="69"/>
      <c r="H2222" s="72">
        <v>1080.0</v>
      </c>
      <c r="I2222" s="56">
        <v>0.224</v>
      </c>
      <c r="J2222" s="56">
        <v>0.707</v>
      </c>
      <c r="K2222" s="74">
        <f t="shared" si="3"/>
        <v>0.8</v>
      </c>
      <c r="L2222" s="75">
        <f t="shared" si="4"/>
        <v>49</v>
      </c>
      <c r="M2222" s="75" t="str">
        <f t="shared" si="5"/>
        <v/>
      </c>
      <c r="N2222" s="75">
        <f t="shared" si="6"/>
        <v>1080</v>
      </c>
      <c r="O2222" s="74">
        <f t="shared" si="7"/>
        <v>0.224</v>
      </c>
      <c r="P2222" s="74">
        <f t="shared" si="8"/>
        <v>0.707</v>
      </c>
    </row>
    <row r="2223">
      <c r="A2223" s="33" t="s">
        <v>227</v>
      </c>
      <c r="B2223" s="68" t="s">
        <v>235</v>
      </c>
      <c r="C2223" s="35" t="s">
        <v>59</v>
      </c>
      <c r="D2223" s="73" t="str">
        <f t="shared" si="2"/>
        <v>The Americas/Bolivia-The Americas/2011</v>
      </c>
      <c r="E2223" s="56">
        <v>0.8</v>
      </c>
      <c r="F2223" s="72">
        <v>49.0</v>
      </c>
      <c r="G2223" s="69"/>
      <c r="H2223" s="72">
        <v>1080.0</v>
      </c>
      <c r="I2223" s="56">
        <v>0.3</v>
      </c>
      <c r="J2223" s="56">
        <v>0.809</v>
      </c>
      <c r="K2223" s="74">
        <f t="shared" si="3"/>
        <v>0.8</v>
      </c>
      <c r="L2223" s="75">
        <f t="shared" si="4"/>
        <v>49</v>
      </c>
      <c r="M2223" s="75" t="str">
        <f t="shared" si="5"/>
        <v/>
      </c>
      <c r="N2223" s="75">
        <f t="shared" si="6"/>
        <v>1080</v>
      </c>
      <c r="O2223" s="74">
        <f t="shared" si="7"/>
        <v>0.3</v>
      </c>
      <c r="P2223" s="74">
        <f t="shared" si="8"/>
        <v>0.809</v>
      </c>
    </row>
    <row r="2224">
      <c r="A2224" s="33" t="s">
        <v>227</v>
      </c>
      <c r="B2224" s="68" t="s">
        <v>235</v>
      </c>
      <c r="C2224" s="35" t="s">
        <v>60</v>
      </c>
      <c r="D2224" s="73" t="str">
        <f t="shared" si="2"/>
        <v>The Americas/Bolivia-The Americas/2012</v>
      </c>
      <c r="E2224" s="56">
        <v>0.834</v>
      </c>
      <c r="F2224" s="72">
        <v>49.0</v>
      </c>
      <c r="G2224" s="72">
        <v>158.0</v>
      </c>
      <c r="H2224" s="72">
        <v>1025.0</v>
      </c>
      <c r="I2224" s="56">
        <v>0.355</v>
      </c>
      <c r="J2224" s="56">
        <v>0.904</v>
      </c>
      <c r="K2224" s="74">
        <f t="shared" si="3"/>
        <v>0.834</v>
      </c>
      <c r="L2224" s="75">
        <f t="shared" si="4"/>
        <v>49</v>
      </c>
      <c r="M2224" s="75">
        <f t="shared" si="5"/>
        <v>158</v>
      </c>
      <c r="N2224" s="75">
        <f t="shared" si="6"/>
        <v>1025</v>
      </c>
      <c r="O2224" s="74">
        <f t="shared" si="7"/>
        <v>0.355</v>
      </c>
      <c r="P2224" s="74">
        <f t="shared" si="8"/>
        <v>0.904</v>
      </c>
    </row>
    <row r="2225">
      <c r="A2225" s="33" t="s">
        <v>227</v>
      </c>
      <c r="B2225" s="68" t="s">
        <v>236</v>
      </c>
      <c r="C2225" s="35" t="s">
        <v>48</v>
      </c>
      <c r="D2225" s="73" t="str">
        <f t="shared" si="2"/>
        <v>The Americas/Brazil-The Americas/2000</v>
      </c>
      <c r="E2225" s="59"/>
      <c r="F2225" s="69"/>
      <c r="G2225" s="69"/>
      <c r="H2225" s="69"/>
      <c r="I2225" s="56">
        <v>0.029</v>
      </c>
      <c r="J2225" s="56">
        <v>0.133</v>
      </c>
      <c r="K2225" s="74" t="str">
        <f t="shared" si="3"/>
        <v/>
      </c>
      <c r="L2225" s="75" t="str">
        <f t="shared" si="4"/>
        <v/>
      </c>
      <c r="M2225" s="75" t="str">
        <f t="shared" si="5"/>
        <v/>
      </c>
      <c r="N2225" s="75" t="str">
        <f t="shared" si="6"/>
        <v/>
      </c>
      <c r="O2225" s="74">
        <f t="shared" si="7"/>
        <v>0.029</v>
      </c>
      <c r="P2225" s="74">
        <f t="shared" si="8"/>
        <v>0.133</v>
      </c>
    </row>
    <row r="2226">
      <c r="A2226" s="33" t="s">
        <v>227</v>
      </c>
      <c r="B2226" s="68" t="s">
        <v>236</v>
      </c>
      <c r="C2226" s="35" t="s">
        <v>49</v>
      </c>
      <c r="D2226" s="73" t="str">
        <f t="shared" si="2"/>
        <v>The Americas/Brazil-The Americas/2001</v>
      </c>
      <c r="E2226" s="59"/>
      <c r="F2226" s="69"/>
      <c r="G2226" s="69"/>
      <c r="H2226" s="69"/>
      <c r="I2226" s="56">
        <v>0.045</v>
      </c>
      <c r="J2226" s="56">
        <v>0.162</v>
      </c>
      <c r="K2226" s="74" t="str">
        <f t="shared" si="3"/>
        <v/>
      </c>
      <c r="L2226" s="75" t="str">
        <f t="shared" si="4"/>
        <v/>
      </c>
      <c r="M2226" s="75" t="str">
        <f t="shared" si="5"/>
        <v/>
      </c>
      <c r="N2226" s="75" t="str">
        <f t="shared" si="6"/>
        <v/>
      </c>
      <c r="O2226" s="74">
        <f t="shared" si="7"/>
        <v>0.045</v>
      </c>
      <c r="P2226" s="74">
        <f t="shared" si="8"/>
        <v>0.162</v>
      </c>
    </row>
    <row r="2227">
      <c r="A2227" s="33" t="s">
        <v>227</v>
      </c>
      <c r="B2227" s="68" t="s">
        <v>236</v>
      </c>
      <c r="C2227" s="35" t="s">
        <v>50</v>
      </c>
      <c r="D2227" s="73" t="str">
        <f t="shared" si="2"/>
        <v>The Americas/Brazil-The Americas/2002</v>
      </c>
      <c r="E2227" s="59"/>
      <c r="F2227" s="69"/>
      <c r="G2227" s="69"/>
      <c r="H2227" s="69"/>
      <c r="I2227" s="56">
        <v>0.091</v>
      </c>
      <c r="J2227" s="56">
        <v>0.194</v>
      </c>
      <c r="K2227" s="74" t="str">
        <f t="shared" si="3"/>
        <v/>
      </c>
      <c r="L2227" s="75" t="str">
        <f t="shared" si="4"/>
        <v/>
      </c>
      <c r="M2227" s="75" t="str">
        <f t="shared" si="5"/>
        <v/>
      </c>
      <c r="N2227" s="75" t="str">
        <f t="shared" si="6"/>
        <v/>
      </c>
      <c r="O2227" s="74">
        <f t="shared" si="7"/>
        <v>0.091</v>
      </c>
      <c r="P2227" s="74">
        <f t="shared" si="8"/>
        <v>0.194</v>
      </c>
    </row>
    <row r="2228">
      <c r="A2228" s="33" t="s">
        <v>227</v>
      </c>
      <c r="B2228" s="68" t="s">
        <v>236</v>
      </c>
      <c r="C2228" s="35" t="s">
        <v>51</v>
      </c>
      <c r="D2228" s="73" t="str">
        <f t="shared" si="2"/>
        <v>The Americas/Brazil-The Americas/2003</v>
      </c>
      <c r="E2228" s="59"/>
      <c r="F2228" s="72">
        <v>152.0</v>
      </c>
      <c r="G2228" s="69"/>
      <c r="H2228" s="69"/>
      <c r="I2228" s="56">
        <v>0.132</v>
      </c>
      <c r="J2228" s="56">
        <v>0.255</v>
      </c>
      <c r="K2228" s="74" t="str">
        <f t="shared" si="3"/>
        <v/>
      </c>
      <c r="L2228" s="75">
        <f t="shared" si="4"/>
        <v>152</v>
      </c>
      <c r="M2228" s="75" t="str">
        <f t="shared" si="5"/>
        <v/>
      </c>
      <c r="N2228" s="75" t="str">
        <f t="shared" si="6"/>
        <v/>
      </c>
      <c r="O2228" s="74">
        <f t="shared" si="7"/>
        <v>0.132</v>
      </c>
      <c r="P2228" s="74">
        <f t="shared" si="8"/>
        <v>0.255</v>
      </c>
    </row>
    <row r="2229">
      <c r="A2229" s="33" t="s">
        <v>227</v>
      </c>
      <c r="B2229" s="68" t="s">
        <v>236</v>
      </c>
      <c r="C2229" s="35" t="s">
        <v>52</v>
      </c>
      <c r="D2229" s="73" t="str">
        <f t="shared" si="2"/>
        <v>The Americas/Brazil-The Americas/2004</v>
      </c>
      <c r="E2229" s="59"/>
      <c r="F2229" s="72">
        <v>152.0</v>
      </c>
      <c r="G2229" s="69"/>
      <c r="H2229" s="69"/>
      <c r="I2229" s="56">
        <v>0.191</v>
      </c>
      <c r="J2229" s="56">
        <v>0.357</v>
      </c>
      <c r="K2229" s="74" t="str">
        <f t="shared" si="3"/>
        <v/>
      </c>
      <c r="L2229" s="75">
        <f t="shared" si="4"/>
        <v>152</v>
      </c>
      <c r="M2229" s="75" t="str">
        <f t="shared" si="5"/>
        <v/>
      </c>
      <c r="N2229" s="75" t="str">
        <f t="shared" si="6"/>
        <v/>
      </c>
      <c r="O2229" s="74">
        <f t="shared" si="7"/>
        <v>0.191</v>
      </c>
      <c r="P2229" s="74">
        <f t="shared" si="8"/>
        <v>0.357</v>
      </c>
    </row>
    <row r="2230">
      <c r="A2230" s="33" t="s">
        <v>227</v>
      </c>
      <c r="B2230" s="68" t="s">
        <v>236</v>
      </c>
      <c r="C2230" s="35" t="s">
        <v>53</v>
      </c>
      <c r="D2230" s="73" t="str">
        <f t="shared" si="2"/>
        <v>The Americas/Brazil-The Americas/2005</v>
      </c>
      <c r="E2230" s="56">
        <v>0.69</v>
      </c>
      <c r="F2230" s="72">
        <v>152.0</v>
      </c>
      <c r="G2230" s="69"/>
      <c r="H2230" s="72">
        <v>2600.0</v>
      </c>
      <c r="I2230" s="56">
        <v>0.21</v>
      </c>
      <c r="J2230" s="56">
        <v>0.463</v>
      </c>
      <c r="K2230" s="74">
        <f t="shared" si="3"/>
        <v>0.69</v>
      </c>
      <c r="L2230" s="75">
        <f t="shared" si="4"/>
        <v>152</v>
      </c>
      <c r="M2230" s="75" t="str">
        <f t="shared" si="5"/>
        <v/>
      </c>
      <c r="N2230" s="75">
        <f t="shared" si="6"/>
        <v>2600</v>
      </c>
      <c r="O2230" s="74">
        <f t="shared" si="7"/>
        <v>0.21</v>
      </c>
      <c r="P2230" s="74">
        <f t="shared" si="8"/>
        <v>0.463</v>
      </c>
    </row>
    <row r="2231">
      <c r="A2231" s="33" t="s">
        <v>227</v>
      </c>
      <c r="B2231" s="68" t="s">
        <v>236</v>
      </c>
      <c r="C2231" s="35" t="s">
        <v>54</v>
      </c>
      <c r="D2231" s="73" t="str">
        <f t="shared" si="2"/>
        <v>The Americas/Brazil-The Americas/2006</v>
      </c>
      <c r="E2231" s="56">
        <v>0.69</v>
      </c>
      <c r="F2231" s="72">
        <v>149.0</v>
      </c>
      <c r="G2231" s="69"/>
      <c r="H2231" s="72">
        <v>2600.0</v>
      </c>
      <c r="I2231" s="56">
        <v>0.282</v>
      </c>
      <c r="J2231" s="56">
        <v>0.531</v>
      </c>
      <c r="K2231" s="74">
        <f t="shared" si="3"/>
        <v>0.69</v>
      </c>
      <c r="L2231" s="75">
        <f t="shared" si="4"/>
        <v>149</v>
      </c>
      <c r="M2231" s="75" t="str">
        <f t="shared" si="5"/>
        <v/>
      </c>
      <c r="N2231" s="75">
        <f t="shared" si="6"/>
        <v>2600</v>
      </c>
      <c r="O2231" s="74">
        <f t="shared" si="7"/>
        <v>0.282</v>
      </c>
      <c r="P2231" s="74">
        <f t="shared" si="8"/>
        <v>0.531</v>
      </c>
    </row>
    <row r="2232">
      <c r="A2232" s="33" t="s">
        <v>227</v>
      </c>
      <c r="B2232" s="68" t="s">
        <v>236</v>
      </c>
      <c r="C2232" s="35" t="s">
        <v>55</v>
      </c>
      <c r="D2232" s="73" t="str">
        <f t="shared" si="2"/>
        <v>The Americas/Brazil-The Americas/2007</v>
      </c>
      <c r="E2232" s="56">
        <v>0.69</v>
      </c>
      <c r="F2232" s="72">
        <v>149.0</v>
      </c>
      <c r="G2232" s="69"/>
      <c r="H2232" s="72">
        <v>2600.0</v>
      </c>
      <c r="I2232" s="56">
        <v>0.309</v>
      </c>
      <c r="J2232" s="56">
        <v>0.637</v>
      </c>
      <c r="K2232" s="74">
        <f t="shared" si="3"/>
        <v>0.69</v>
      </c>
      <c r="L2232" s="75">
        <f t="shared" si="4"/>
        <v>149</v>
      </c>
      <c r="M2232" s="75" t="str">
        <f t="shared" si="5"/>
        <v/>
      </c>
      <c r="N2232" s="75">
        <f t="shared" si="6"/>
        <v>2600</v>
      </c>
      <c r="O2232" s="74">
        <f t="shared" si="7"/>
        <v>0.309</v>
      </c>
      <c r="P2232" s="74">
        <f t="shared" si="8"/>
        <v>0.637</v>
      </c>
    </row>
    <row r="2233">
      <c r="A2233" s="33" t="s">
        <v>227</v>
      </c>
      <c r="B2233" s="68" t="s">
        <v>236</v>
      </c>
      <c r="C2233" s="35" t="s">
        <v>56</v>
      </c>
      <c r="D2233" s="73" t="str">
        <f t="shared" si="2"/>
        <v>The Americas/Brazil-The Americas/2008</v>
      </c>
      <c r="E2233" s="56">
        <v>0.684</v>
      </c>
      <c r="F2233" s="72">
        <v>149.0</v>
      </c>
      <c r="G2233" s="69"/>
      <c r="H2233" s="72">
        <v>2600.0</v>
      </c>
      <c r="I2233" s="56">
        <v>0.338</v>
      </c>
      <c r="J2233" s="56">
        <v>0.786</v>
      </c>
      <c r="K2233" s="74">
        <f t="shared" si="3"/>
        <v>0.684</v>
      </c>
      <c r="L2233" s="75">
        <f t="shared" si="4"/>
        <v>149</v>
      </c>
      <c r="M2233" s="75" t="str">
        <f t="shared" si="5"/>
        <v/>
      </c>
      <c r="N2233" s="75">
        <f t="shared" si="6"/>
        <v>2600</v>
      </c>
      <c r="O2233" s="74">
        <f t="shared" si="7"/>
        <v>0.338</v>
      </c>
      <c r="P2233" s="74">
        <f t="shared" si="8"/>
        <v>0.786</v>
      </c>
    </row>
    <row r="2234">
      <c r="A2234" s="33" t="s">
        <v>227</v>
      </c>
      <c r="B2234" s="68" t="s">
        <v>236</v>
      </c>
      <c r="C2234" s="35" t="s">
        <v>57</v>
      </c>
      <c r="D2234" s="73" t="str">
        <f t="shared" si="2"/>
        <v>The Americas/Brazil-The Americas/2009</v>
      </c>
      <c r="E2234" s="56">
        <v>0.656</v>
      </c>
      <c r="F2234" s="72">
        <v>119.0</v>
      </c>
      <c r="G2234" s="69"/>
      <c r="H2234" s="72">
        <v>2600.0</v>
      </c>
      <c r="I2234" s="56">
        <v>0.392</v>
      </c>
      <c r="J2234" s="56">
        <v>0.875</v>
      </c>
      <c r="K2234" s="74">
        <f t="shared" si="3"/>
        <v>0.656</v>
      </c>
      <c r="L2234" s="75">
        <f t="shared" si="4"/>
        <v>119</v>
      </c>
      <c r="M2234" s="75" t="str">
        <f t="shared" si="5"/>
        <v/>
      </c>
      <c r="N2234" s="75">
        <f t="shared" si="6"/>
        <v>2600</v>
      </c>
      <c r="O2234" s="74">
        <f t="shared" si="7"/>
        <v>0.392</v>
      </c>
      <c r="P2234" s="74">
        <f t="shared" si="8"/>
        <v>0.875</v>
      </c>
    </row>
    <row r="2235">
      <c r="A2235" s="33" t="s">
        <v>227</v>
      </c>
      <c r="B2235" s="68" t="s">
        <v>236</v>
      </c>
      <c r="C2235" s="35" t="s">
        <v>58</v>
      </c>
      <c r="D2235" s="73" t="str">
        <f t="shared" si="2"/>
        <v>The Americas/Brazil-The Americas/2010</v>
      </c>
      <c r="E2235" s="56">
        <v>0.663</v>
      </c>
      <c r="F2235" s="72">
        <v>119.0</v>
      </c>
      <c r="G2235" s="69"/>
      <c r="H2235" s="72">
        <v>2600.0</v>
      </c>
      <c r="I2235" s="56">
        <v>0.407</v>
      </c>
      <c r="J2235" s="56">
        <v>1.009</v>
      </c>
      <c r="K2235" s="74">
        <f t="shared" si="3"/>
        <v>0.663</v>
      </c>
      <c r="L2235" s="75">
        <f t="shared" si="4"/>
        <v>119</v>
      </c>
      <c r="M2235" s="75" t="str">
        <f t="shared" si="5"/>
        <v/>
      </c>
      <c r="N2235" s="75">
        <f t="shared" si="6"/>
        <v>2600</v>
      </c>
      <c r="O2235" s="74">
        <f t="shared" si="7"/>
        <v>0.407</v>
      </c>
      <c r="P2235" s="74">
        <f t="shared" si="8"/>
        <v>1.009</v>
      </c>
    </row>
    <row r="2236">
      <c r="A2236" s="33" t="s">
        <v>227</v>
      </c>
      <c r="B2236" s="68" t="s">
        <v>236</v>
      </c>
      <c r="C2236" s="35" t="s">
        <v>59</v>
      </c>
      <c r="D2236" s="73" t="str">
        <f t="shared" si="2"/>
        <v>The Americas/Brazil-The Americas/2011</v>
      </c>
      <c r="E2236" s="56">
        <v>0.663</v>
      </c>
      <c r="F2236" s="72">
        <v>119.0</v>
      </c>
      <c r="G2236" s="69"/>
      <c r="H2236" s="72">
        <v>2600.0</v>
      </c>
      <c r="I2236" s="56">
        <v>0.457</v>
      </c>
      <c r="J2236" s="56">
        <v>1.19</v>
      </c>
      <c r="K2236" s="74">
        <f t="shared" si="3"/>
        <v>0.663</v>
      </c>
      <c r="L2236" s="75">
        <f t="shared" si="4"/>
        <v>119</v>
      </c>
      <c r="M2236" s="75" t="str">
        <f t="shared" si="5"/>
        <v/>
      </c>
      <c r="N2236" s="75">
        <f t="shared" si="6"/>
        <v>2600</v>
      </c>
      <c r="O2236" s="74">
        <f t="shared" si="7"/>
        <v>0.457</v>
      </c>
      <c r="P2236" s="74">
        <f t="shared" si="8"/>
        <v>1.19</v>
      </c>
    </row>
    <row r="2237">
      <c r="A2237" s="33" t="s">
        <v>227</v>
      </c>
      <c r="B2237" s="68" t="s">
        <v>236</v>
      </c>
      <c r="C2237" s="35" t="s">
        <v>60</v>
      </c>
      <c r="D2237" s="73" t="str">
        <f t="shared" si="2"/>
        <v>The Americas/Brazil-The Americas/2012</v>
      </c>
      <c r="E2237" s="56">
        <v>0.685</v>
      </c>
      <c r="F2237" s="72">
        <v>119.0</v>
      </c>
      <c r="G2237" s="72">
        <v>118.0</v>
      </c>
      <c r="H2237" s="72">
        <v>2600.0</v>
      </c>
      <c r="I2237" s="56">
        <v>0.486</v>
      </c>
      <c r="J2237" s="56">
        <v>1.25</v>
      </c>
      <c r="K2237" s="74">
        <f t="shared" si="3"/>
        <v>0.685</v>
      </c>
      <c r="L2237" s="75">
        <f t="shared" si="4"/>
        <v>119</v>
      </c>
      <c r="M2237" s="75">
        <f t="shared" si="5"/>
        <v>118</v>
      </c>
      <c r="N2237" s="75">
        <f t="shared" si="6"/>
        <v>2600</v>
      </c>
      <c r="O2237" s="74">
        <f t="shared" si="7"/>
        <v>0.486</v>
      </c>
      <c r="P2237" s="74">
        <f t="shared" si="8"/>
        <v>1.25</v>
      </c>
    </row>
    <row r="2238">
      <c r="A2238" s="33" t="s">
        <v>227</v>
      </c>
      <c r="B2238" s="68" t="s">
        <v>237</v>
      </c>
      <c r="C2238" s="35" t="s">
        <v>48</v>
      </c>
      <c r="D2238" s="73" t="str">
        <f t="shared" si="2"/>
        <v>The Americas/Canada-The Americas/2000</v>
      </c>
      <c r="E2238" s="59"/>
      <c r="F2238" s="69"/>
      <c r="G2238" s="69"/>
      <c r="H2238" s="69"/>
      <c r="I2238" s="56">
        <v>0.513</v>
      </c>
      <c r="J2238" s="56">
        <v>0.284</v>
      </c>
      <c r="K2238" s="74" t="str">
        <f t="shared" si="3"/>
        <v/>
      </c>
      <c r="L2238" s="75" t="str">
        <f t="shared" si="4"/>
        <v/>
      </c>
      <c r="M2238" s="75" t="str">
        <f t="shared" si="5"/>
        <v/>
      </c>
      <c r="N2238" s="75" t="str">
        <f t="shared" si="6"/>
        <v/>
      </c>
      <c r="O2238" s="74">
        <f t="shared" si="7"/>
        <v>0.513</v>
      </c>
      <c r="P2238" s="74">
        <f t="shared" si="8"/>
        <v>0.284</v>
      </c>
    </row>
    <row r="2239">
      <c r="A2239" s="33" t="s">
        <v>227</v>
      </c>
      <c r="B2239" s="68" t="s">
        <v>237</v>
      </c>
      <c r="C2239" s="35" t="s">
        <v>49</v>
      </c>
      <c r="D2239" s="73" t="str">
        <f t="shared" si="2"/>
        <v>The Americas/Canada-The Americas/2001</v>
      </c>
      <c r="E2239" s="59"/>
      <c r="F2239" s="69"/>
      <c r="G2239" s="69"/>
      <c r="H2239" s="69"/>
      <c r="I2239" s="56">
        <v>0.602</v>
      </c>
      <c r="J2239" s="56">
        <v>0.344</v>
      </c>
      <c r="K2239" s="74" t="str">
        <f t="shared" si="3"/>
        <v/>
      </c>
      <c r="L2239" s="75" t="str">
        <f t="shared" si="4"/>
        <v/>
      </c>
      <c r="M2239" s="75" t="str">
        <f t="shared" si="5"/>
        <v/>
      </c>
      <c r="N2239" s="75" t="str">
        <f t="shared" si="6"/>
        <v/>
      </c>
      <c r="O2239" s="74">
        <f t="shared" si="7"/>
        <v>0.602</v>
      </c>
      <c r="P2239" s="74">
        <f t="shared" si="8"/>
        <v>0.344</v>
      </c>
    </row>
    <row r="2240">
      <c r="A2240" s="33" t="s">
        <v>227</v>
      </c>
      <c r="B2240" s="68" t="s">
        <v>237</v>
      </c>
      <c r="C2240" s="35" t="s">
        <v>50</v>
      </c>
      <c r="D2240" s="73" t="str">
        <f t="shared" si="2"/>
        <v>The Americas/Canada-The Americas/2002</v>
      </c>
      <c r="E2240" s="59"/>
      <c r="F2240" s="69"/>
      <c r="G2240" s="69"/>
      <c r="H2240" s="69"/>
      <c r="I2240" s="56">
        <v>0.616</v>
      </c>
      <c r="J2240" s="56">
        <v>0.379</v>
      </c>
      <c r="K2240" s="74" t="str">
        <f t="shared" si="3"/>
        <v/>
      </c>
      <c r="L2240" s="75" t="str">
        <f t="shared" si="4"/>
        <v/>
      </c>
      <c r="M2240" s="75" t="str">
        <f t="shared" si="5"/>
        <v/>
      </c>
      <c r="N2240" s="75" t="str">
        <f t="shared" si="6"/>
        <v/>
      </c>
      <c r="O2240" s="74">
        <f t="shared" si="7"/>
        <v>0.616</v>
      </c>
      <c r="P2240" s="74">
        <f t="shared" si="8"/>
        <v>0.379</v>
      </c>
    </row>
    <row r="2241">
      <c r="A2241" s="33" t="s">
        <v>227</v>
      </c>
      <c r="B2241" s="68" t="s">
        <v>237</v>
      </c>
      <c r="C2241" s="35" t="s">
        <v>51</v>
      </c>
      <c r="D2241" s="73" t="str">
        <f t="shared" si="2"/>
        <v>The Americas/Canada-The Americas/2003</v>
      </c>
      <c r="E2241" s="59"/>
      <c r="F2241" s="72">
        <v>3.0</v>
      </c>
      <c r="G2241" s="69"/>
      <c r="H2241" s="69"/>
      <c r="I2241" s="56">
        <v>0.642</v>
      </c>
      <c r="J2241" s="56">
        <v>0.421</v>
      </c>
      <c r="K2241" s="74" t="str">
        <f t="shared" si="3"/>
        <v/>
      </c>
      <c r="L2241" s="75">
        <f t="shared" si="4"/>
        <v>3</v>
      </c>
      <c r="M2241" s="75" t="str">
        <f t="shared" si="5"/>
        <v/>
      </c>
      <c r="N2241" s="75" t="str">
        <f t="shared" si="6"/>
        <v/>
      </c>
      <c r="O2241" s="74">
        <f t="shared" si="7"/>
        <v>0.642</v>
      </c>
      <c r="P2241" s="74">
        <f t="shared" si="8"/>
        <v>0.421</v>
      </c>
    </row>
    <row r="2242">
      <c r="A2242" s="33" t="s">
        <v>227</v>
      </c>
      <c r="B2242" s="68" t="s">
        <v>237</v>
      </c>
      <c r="C2242" s="35" t="s">
        <v>52</v>
      </c>
      <c r="D2242" s="73" t="str">
        <f t="shared" si="2"/>
        <v>The Americas/Canada-The Americas/2004</v>
      </c>
      <c r="E2242" s="59"/>
      <c r="F2242" s="72">
        <v>3.0</v>
      </c>
      <c r="G2242" s="69"/>
      <c r="H2242" s="69"/>
      <c r="I2242" s="56">
        <v>0.66</v>
      </c>
      <c r="J2242" s="56">
        <v>0.471</v>
      </c>
      <c r="K2242" s="74" t="str">
        <f t="shared" si="3"/>
        <v/>
      </c>
      <c r="L2242" s="75">
        <f t="shared" si="4"/>
        <v>3</v>
      </c>
      <c r="M2242" s="75" t="str">
        <f t="shared" si="5"/>
        <v/>
      </c>
      <c r="N2242" s="75" t="str">
        <f t="shared" si="6"/>
        <v/>
      </c>
      <c r="O2242" s="74">
        <f t="shared" si="7"/>
        <v>0.66</v>
      </c>
      <c r="P2242" s="74">
        <f t="shared" si="8"/>
        <v>0.471</v>
      </c>
    </row>
    <row r="2243">
      <c r="A2243" s="33" t="s">
        <v>227</v>
      </c>
      <c r="B2243" s="68" t="s">
        <v>237</v>
      </c>
      <c r="C2243" s="35" t="s">
        <v>53</v>
      </c>
      <c r="D2243" s="73" t="str">
        <f t="shared" si="2"/>
        <v>The Americas/Canada-The Americas/2005</v>
      </c>
      <c r="E2243" s="56">
        <v>0.475</v>
      </c>
      <c r="F2243" s="72">
        <v>3.0</v>
      </c>
      <c r="G2243" s="69"/>
      <c r="H2243" s="72">
        <v>119.0</v>
      </c>
      <c r="I2243" s="56">
        <v>0.717</v>
      </c>
      <c r="J2243" s="56">
        <v>0.528</v>
      </c>
      <c r="K2243" s="74">
        <f t="shared" si="3"/>
        <v>0.475</v>
      </c>
      <c r="L2243" s="75">
        <f t="shared" si="4"/>
        <v>3</v>
      </c>
      <c r="M2243" s="75" t="str">
        <f t="shared" si="5"/>
        <v/>
      </c>
      <c r="N2243" s="75">
        <f t="shared" si="6"/>
        <v>119</v>
      </c>
      <c r="O2243" s="74">
        <f t="shared" si="7"/>
        <v>0.717</v>
      </c>
      <c r="P2243" s="74">
        <f t="shared" si="8"/>
        <v>0.528</v>
      </c>
    </row>
    <row r="2244">
      <c r="A2244" s="33" t="s">
        <v>227</v>
      </c>
      <c r="B2244" s="68" t="s">
        <v>237</v>
      </c>
      <c r="C2244" s="35" t="s">
        <v>54</v>
      </c>
      <c r="D2244" s="73" t="str">
        <f t="shared" si="2"/>
        <v>The Americas/Canada-The Americas/2006</v>
      </c>
      <c r="E2244" s="56">
        <v>0.45</v>
      </c>
      <c r="F2244" s="72">
        <v>3.0</v>
      </c>
      <c r="G2244" s="69"/>
      <c r="H2244" s="72">
        <v>119.0</v>
      </c>
      <c r="I2244" s="56">
        <v>0.724</v>
      </c>
      <c r="J2244" s="56">
        <v>0.575</v>
      </c>
      <c r="K2244" s="74">
        <f t="shared" si="3"/>
        <v>0.45</v>
      </c>
      <c r="L2244" s="75">
        <f t="shared" si="4"/>
        <v>3</v>
      </c>
      <c r="M2244" s="75" t="str">
        <f t="shared" si="5"/>
        <v/>
      </c>
      <c r="N2244" s="75">
        <f t="shared" si="6"/>
        <v>119</v>
      </c>
      <c r="O2244" s="74">
        <f t="shared" si="7"/>
        <v>0.724</v>
      </c>
      <c r="P2244" s="74">
        <f t="shared" si="8"/>
        <v>0.575</v>
      </c>
    </row>
    <row r="2245">
      <c r="A2245" s="33" t="s">
        <v>227</v>
      </c>
      <c r="B2245" s="68" t="s">
        <v>237</v>
      </c>
      <c r="C2245" s="35" t="s">
        <v>55</v>
      </c>
      <c r="D2245" s="73" t="str">
        <f t="shared" si="2"/>
        <v>The Americas/Canada-The Americas/2007</v>
      </c>
      <c r="E2245" s="56">
        <v>0.443</v>
      </c>
      <c r="F2245" s="72">
        <v>3.0</v>
      </c>
      <c r="G2245" s="69"/>
      <c r="H2245" s="72">
        <v>119.0</v>
      </c>
      <c r="I2245" s="56">
        <v>0.732</v>
      </c>
      <c r="J2245" s="56">
        <v>0.615</v>
      </c>
      <c r="K2245" s="74">
        <f t="shared" si="3"/>
        <v>0.443</v>
      </c>
      <c r="L2245" s="75">
        <f t="shared" si="4"/>
        <v>3</v>
      </c>
      <c r="M2245" s="75" t="str">
        <f t="shared" si="5"/>
        <v/>
      </c>
      <c r="N2245" s="75">
        <f t="shared" si="6"/>
        <v>119</v>
      </c>
      <c r="O2245" s="74">
        <f t="shared" si="7"/>
        <v>0.732</v>
      </c>
      <c r="P2245" s="74">
        <f t="shared" si="8"/>
        <v>0.615</v>
      </c>
    </row>
    <row r="2246">
      <c r="A2246" s="33" t="s">
        <v>227</v>
      </c>
      <c r="B2246" s="68" t="s">
        <v>237</v>
      </c>
      <c r="C2246" s="35" t="s">
        <v>56</v>
      </c>
      <c r="D2246" s="73" t="str">
        <f t="shared" si="2"/>
        <v>The Americas/Canada-The Americas/2008</v>
      </c>
      <c r="E2246" s="56">
        <v>0.441</v>
      </c>
      <c r="F2246" s="72">
        <v>5.0</v>
      </c>
      <c r="G2246" s="69"/>
      <c r="H2246" s="72">
        <v>119.0</v>
      </c>
      <c r="I2246" s="56">
        <v>0.767</v>
      </c>
      <c r="J2246" s="56">
        <v>0.662</v>
      </c>
      <c r="K2246" s="74">
        <f t="shared" si="3"/>
        <v>0.441</v>
      </c>
      <c r="L2246" s="75">
        <f t="shared" si="4"/>
        <v>5</v>
      </c>
      <c r="M2246" s="75" t="str">
        <f t="shared" si="5"/>
        <v/>
      </c>
      <c r="N2246" s="75">
        <f t="shared" si="6"/>
        <v>119</v>
      </c>
      <c r="O2246" s="74">
        <f t="shared" si="7"/>
        <v>0.767</v>
      </c>
      <c r="P2246" s="74">
        <f t="shared" si="8"/>
        <v>0.662</v>
      </c>
    </row>
    <row r="2247">
      <c r="A2247" s="33" t="s">
        <v>227</v>
      </c>
      <c r="B2247" s="68" t="s">
        <v>237</v>
      </c>
      <c r="C2247" s="35" t="s">
        <v>57</v>
      </c>
      <c r="D2247" s="73" t="str">
        <f t="shared" si="2"/>
        <v>The Americas/Canada-The Americas/2009</v>
      </c>
      <c r="E2247" s="56">
        <v>0.423</v>
      </c>
      <c r="F2247" s="72">
        <v>5.0</v>
      </c>
      <c r="G2247" s="69"/>
      <c r="H2247" s="72">
        <v>119.0</v>
      </c>
      <c r="I2247" s="56">
        <v>0.803</v>
      </c>
      <c r="J2247" s="56">
        <v>0.705</v>
      </c>
      <c r="K2247" s="74">
        <f t="shared" si="3"/>
        <v>0.423</v>
      </c>
      <c r="L2247" s="75">
        <f t="shared" si="4"/>
        <v>5</v>
      </c>
      <c r="M2247" s="75" t="str">
        <f t="shared" si="5"/>
        <v/>
      </c>
      <c r="N2247" s="75">
        <f t="shared" si="6"/>
        <v>119</v>
      </c>
      <c r="O2247" s="74">
        <f t="shared" si="7"/>
        <v>0.803</v>
      </c>
      <c r="P2247" s="74">
        <f t="shared" si="8"/>
        <v>0.705</v>
      </c>
    </row>
    <row r="2248">
      <c r="A2248" s="33" t="s">
        <v>227</v>
      </c>
      <c r="B2248" s="68" t="s">
        <v>237</v>
      </c>
      <c r="C2248" s="35" t="s">
        <v>58</v>
      </c>
      <c r="D2248" s="73" t="str">
        <f t="shared" si="2"/>
        <v>The Americas/Canada-The Americas/2010</v>
      </c>
      <c r="E2248" s="56">
        <v>0.277</v>
      </c>
      <c r="F2248" s="72">
        <v>5.0</v>
      </c>
      <c r="G2248" s="69"/>
      <c r="H2248" s="72">
        <v>131.0</v>
      </c>
      <c r="I2248" s="56">
        <v>0.803</v>
      </c>
      <c r="J2248" s="56">
        <v>0.757</v>
      </c>
      <c r="K2248" s="74">
        <f t="shared" si="3"/>
        <v>0.277</v>
      </c>
      <c r="L2248" s="75">
        <f t="shared" si="4"/>
        <v>5</v>
      </c>
      <c r="M2248" s="75" t="str">
        <f t="shared" si="5"/>
        <v/>
      </c>
      <c r="N2248" s="75">
        <f t="shared" si="6"/>
        <v>131</v>
      </c>
      <c r="O2248" s="74">
        <f t="shared" si="7"/>
        <v>0.803</v>
      </c>
      <c r="P2248" s="74">
        <f t="shared" si="8"/>
        <v>0.757</v>
      </c>
    </row>
    <row r="2249">
      <c r="A2249" s="33" t="s">
        <v>227</v>
      </c>
      <c r="B2249" s="68" t="s">
        <v>237</v>
      </c>
      <c r="C2249" s="35" t="s">
        <v>59</v>
      </c>
      <c r="D2249" s="73" t="str">
        <f t="shared" si="2"/>
        <v>The Americas/Canada-The Americas/2011</v>
      </c>
      <c r="E2249" s="56">
        <v>0.261</v>
      </c>
      <c r="F2249" s="72">
        <v>5.0</v>
      </c>
      <c r="G2249" s="69"/>
      <c r="H2249" s="72">
        <v>131.0</v>
      </c>
      <c r="I2249" s="56">
        <v>0.83</v>
      </c>
      <c r="J2249" s="56">
        <v>0.794</v>
      </c>
      <c r="K2249" s="74">
        <f t="shared" si="3"/>
        <v>0.261</v>
      </c>
      <c r="L2249" s="75">
        <f t="shared" si="4"/>
        <v>5</v>
      </c>
      <c r="M2249" s="75" t="str">
        <f t="shared" si="5"/>
        <v/>
      </c>
      <c r="N2249" s="75">
        <f t="shared" si="6"/>
        <v>131</v>
      </c>
      <c r="O2249" s="74">
        <f t="shared" si="7"/>
        <v>0.83</v>
      </c>
      <c r="P2249" s="74">
        <f t="shared" si="8"/>
        <v>0.794</v>
      </c>
    </row>
    <row r="2250">
      <c r="A2250" s="33" t="s">
        <v>227</v>
      </c>
      <c r="B2250" s="68" t="s">
        <v>237</v>
      </c>
      <c r="C2250" s="35" t="s">
        <v>60</v>
      </c>
      <c r="D2250" s="73" t="str">
        <f t="shared" si="2"/>
        <v>The Americas/Canada-The Americas/2012</v>
      </c>
      <c r="E2250" s="56">
        <v>0.246</v>
      </c>
      <c r="F2250" s="72">
        <v>5.0</v>
      </c>
      <c r="G2250" s="72">
        <v>17.0</v>
      </c>
      <c r="H2250" s="72">
        <v>131.0</v>
      </c>
      <c r="I2250" s="56">
        <v>0.83</v>
      </c>
      <c r="J2250" s="56">
        <v>0.801</v>
      </c>
      <c r="K2250" s="74">
        <f t="shared" si="3"/>
        <v>0.246</v>
      </c>
      <c r="L2250" s="75">
        <f t="shared" si="4"/>
        <v>5</v>
      </c>
      <c r="M2250" s="75">
        <f t="shared" si="5"/>
        <v>17</v>
      </c>
      <c r="N2250" s="75">
        <f t="shared" si="6"/>
        <v>131</v>
      </c>
      <c r="O2250" s="74">
        <f t="shared" si="7"/>
        <v>0.83</v>
      </c>
      <c r="P2250" s="74">
        <f t="shared" si="8"/>
        <v>0.801</v>
      </c>
    </row>
    <row r="2251">
      <c r="A2251" s="33" t="s">
        <v>227</v>
      </c>
      <c r="B2251" s="68" t="s">
        <v>238</v>
      </c>
      <c r="C2251" s="35" t="s">
        <v>48</v>
      </c>
      <c r="D2251" s="73" t="str">
        <f t="shared" si="2"/>
        <v>The Americas/Cayman Islands-The Americas/2000</v>
      </c>
      <c r="E2251" s="59"/>
      <c r="F2251" s="69"/>
      <c r="G2251" s="69"/>
      <c r="H2251" s="69"/>
      <c r="I2251" s="59"/>
      <c r="J2251" s="56">
        <v>0.257</v>
      </c>
      <c r="K2251" s="74" t="str">
        <f t="shared" si="3"/>
        <v/>
      </c>
      <c r="L2251" s="75" t="str">
        <f t="shared" si="4"/>
        <v/>
      </c>
      <c r="M2251" s="75" t="str">
        <f t="shared" si="5"/>
        <v/>
      </c>
      <c r="N2251" s="75" t="str">
        <f t="shared" si="6"/>
        <v/>
      </c>
      <c r="O2251" s="74" t="str">
        <f t="shared" si="7"/>
        <v/>
      </c>
      <c r="P2251" s="74">
        <f t="shared" si="8"/>
        <v>0.257</v>
      </c>
    </row>
    <row r="2252">
      <c r="A2252" s="33" t="s">
        <v>227</v>
      </c>
      <c r="B2252" s="68" t="s">
        <v>238</v>
      </c>
      <c r="C2252" s="35" t="s">
        <v>49</v>
      </c>
      <c r="D2252" s="73" t="str">
        <f t="shared" si="2"/>
        <v>The Americas/Cayman Islands-The Americas/2001</v>
      </c>
      <c r="E2252" s="59"/>
      <c r="F2252" s="69"/>
      <c r="G2252" s="69"/>
      <c r="H2252" s="69"/>
      <c r="I2252" s="59"/>
      <c r="J2252" s="56">
        <v>0.392</v>
      </c>
      <c r="K2252" s="74" t="str">
        <f t="shared" si="3"/>
        <v/>
      </c>
      <c r="L2252" s="75" t="str">
        <f t="shared" si="4"/>
        <v/>
      </c>
      <c r="M2252" s="75" t="str">
        <f t="shared" si="5"/>
        <v/>
      </c>
      <c r="N2252" s="75" t="str">
        <f t="shared" si="6"/>
        <v/>
      </c>
      <c r="O2252" s="74" t="str">
        <f t="shared" si="7"/>
        <v/>
      </c>
      <c r="P2252" s="74">
        <f t="shared" si="8"/>
        <v>0.392</v>
      </c>
    </row>
    <row r="2253">
      <c r="A2253" s="33" t="s">
        <v>227</v>
      </c>
      <c r="B2253" s="68" t="s">
        <v>238</v>
      </c>
      <c r="C2253" s="35" t="s">
        <v>50</v>
      </c>
      <c r="D2253" s="73" t="str">
        <f t="shared" si="2"/>
        <v>The Americas/Cayman Islands-The Americas/2002</v>
      </c>
      <c r="E2253" s="59"/>
      <c r="F2253" s="69"/>
      <c r="G2253" s="69"/>
      <c r="H2253" s="69"/>
      <c r="I2253" s="59"/>
      <c r="J2253" s="56">
        <v>0.425</v>
      </c>
      <c r="K2253" s="74" t="str">
        <f t="shared" si="3"/>
        <v/>
      </c>
      <c r="L2253" s="75" t="str">
        <f t="shared" si="4"/>
        <v/>
      </c>
      <c r="M2253" s="75" t="str">
        <f t="shared" si="5"/>
        <v/>
      </c>
      <c r="N2253" s="75" t="str">
        <f t="shared" si="6"/>
        <v/>
      </c>
      <c r="O2253" s="74" t="str">
        <f t="shared" si="7"/>
        <v/>
      </c>
      <c r="P2253" s="74">
        <f t="shared" si="8"/>
        <v>0.425</v>
      </c>
    </row>
    <row r="2254">
      <c r="A2254" s="33" t="s">
        <v>227</v>
      </c>
      <c r="B2254" s="68" t="s">
        <v>238</v>
      </c>
      <c r="C2254" s="35" t="s">
        <v>51</v>
      </c>
      <c r="D2254" s="73" t="str">
        <f t="shared" si="2"/>
        <v>The Americas/Cayman Islands-The Americas/2003</v>
      </c>
      <c r="E2254" s="59"/>
      <c r="F2254" s="69"/>
      <c r="G2254" s="69"/>
      <c r="H2254" s="69"/>
      <c r="I2254" s="59"/>
      <c r="J2254" s="56">
        <v>0.457</v>
      </c>
      <c r="K2254" s="74" t="str">
        <f t="shared" si="3"/>
        <v/>
      </c>
      <c r="L2254" s="75" t="str">
        <f t="shared" si="4"/>
        <v/>
      </c>
      <c r="M2254" s="75" t="str">
        <f t="shared" si="5"/>
        <v/>
      </c>
      <c r="N2254" s="75" t="str">
        <f t="shared" si="6"/>
        <v/>
      </c>
      <c r="O2254" s="74" t="str">
        <f t="shared" si="7"/>
        <v/>
      </c>
      <c r="P2254" s="74">
        <f t="shared" si="8"/>
        <v>0.457</v>
      </c>
    </row>
    <row r="2255">
      <c r="A2255" s="33" t="s">
        <v>227</v>
      </c>
      <c r="B2255" s="68" t="s">
        <v>238</v>
      </c>
      <c r="C2255" s="35" t="s">
        <v>52</v>
      </c>
      <c r="D2255" s="73" t="str">
        <f t="shared" si="2"/>
        <v>The Americas/Cayman Islands-The Americas/2004</v>
      </c>
      <c r="E2255" s="59"/>
      <c r="F2255" s="69"/>
      <c r="G2255" s="69"/>
      <c r="H2255" s="69"/>
      <c r="I2255" s="59"/>
      <c r="J2255" s="56">
        <v>0.715</v>
      </c>
      <c r="K2255" s="74" t="str">
        <f t="shared" si="3"/>
        <v/>
      </c>
      <c r="L2255" s="75" t="str">
        <f t="shared" si="4"/>
        <v/>
      </c>
      <c r="M2255" s="75" t="str">
        <f t="shared" si="5"/>
        <v/>
      </c>
      <c r="N2255" s="75" t="str">
        <f t="shared" si="6"/>
        <v/>
      </c>
      <c r="O2255" s="74" t="str">
        <f t="shared" si="7"/>
        <v/>
      </c>
      <c r="P2255" s="74">
        <f t="shared" si="8"/>
        <v>0.715</v>
      </c>
    </row>
    <row r="2256">
      <c r="A2256" s="33" t="s">
        <v>227</v>
      </c>
      <c r="B2256" s="68" t="s">
        <v>238</v>
      </c>
      <c r="C2256" s="35" t="s">
        <v>53</v>
      </c>
      <c r="D2256" s="73" t="str">
        <f t="shared" si="2"/>
        <v>The Americas/Cayman Islands-The Americas/2005</v>
      </c>
      <c r="E2256" s="59"/>
      <c r="F2256" s="69"/>
      <c r="G2256" s="69"/>
      <c r="H2256" s="69"/>
      <c r="I2256" s="56">
        <v>0.38</v>
      </c>
      <c r="J2256" s="56">
        <v>1.665</v>
      </c>
      <c r="K2256" s="74" t="str">
        <f t="shared" si="3"/>
        <v/>
      </c>
      <c r="L2256" s="75" t="str">
        <f t="shared" si="4"/>
        <v/>
      </c>
      <c r="M2256" s="75" t="str">
        <f t="shared" si="5"/>
        <v/>
      </c>
      <c r="N2256" s="75" t="str">
        <f t="shared" si="6"/>
        <v/>
      </c>
      <c r="O2256" s="74">
        <f t="shared" si="7"/>
        <v>0.38</v>
      </c>
      <c r="P2256" s="74">
        <f t="shared" si="8"/>
        <v>1.665</v>
      </c>
    </row>
    <row r="2257">
      <c r="A2257" s="33" t="s">
        <v>227</v>
      </c>
      <c r="B2257" s="68" t="s">
        <v>238</v>
      </c>
      <c r="C2257" s="35" t="s">
        <v>54</v>
      </c>
      <c r="D2257" s="73" t="str">
        <f t="shared" si="2"/>
        <v>The Americas/Cayman Islands-The Americas/2006</v>
      </c>
      <c r="E2257" s="59"/>
      <c r="F2257" s="69"/>
      <c r="G2257" s="69"/>
      <c r="H2257" s="69"/>
      <c r="I2257" s="56">
        <v>0.445</v>
      </c>
      <c r="J2257" s="56">
        <v>1.85</v>
      </c>
      <c r="K2257" s="74" t="str">
        <f t="shared" si="3"/>
        <v/>
      </c>
      <c r="L2257" s="75" t="str">
        <f t="shared" si="4"/>
        <v/>
      </c>
      <c r="M2257" s="75" t="str">
        <f t="shared" si="5"/>
        <v/>
      </c>
      <c r="N2257" s="75" t="str">
        <f t="shared" si="6"/>
        <v/>
      </c>
      <c r="O2257" s="74">
        <f t="shared" si="7"/>
        <v>0.445</v>
      </c>
      <c r="P2257" s="74">
        <f t="shared" si="8"/>
        <v>1.85</v>
      </c>
    </row>
    <row r="2258">
      <c r="A2258" s="33" t="s">
        <v>227</v>
      </c>
      <c r="B2258" s="68" t="s">
        <v>238</v>
      </c>
      <c r="C2258" s="35" t="s">
        <v>55</v>
      </c>
      <c r="D2258" s="73" t="str">
        <f t="shared" si="2"/>
        <v>The Americas/Cayman Islands-The Americas/2007</v>
      </c>
      <c r="E2258" s="59"/>
      <c r="F2258" s="69"/>
      <c r="G2258" s="69"/>
      <c r="H2258" s="69"/>
      <c r="I2258" s="56">
        <v>0.52</v>
      </c>
      <c r="J2258" s="56">
        <v>1.972</v>
      </c>
      <c r="K2258" s="74" t="str">
        <f t="shared" si="3"/>
        <v/>
      </c>
      <c r="L2258" s="75" t="str">
        <f t="shared" si="4"/>
        <v/>
      </c>
      <c r="M2258" s="75" t="str">
        <f t="shared" si="5"/>
        <v/>
      </c>
      <c r="N2258" s="75" t="str">
        <f t="shared" si="6"/>
        <v/>
      </c>
      <c r="O2258" s="74">
        <f t="shared" si="7"/>
        <v>0.52</v>
      </c>
      <c r="P2258" s="74">
        <f t="shared" si="8"/>
        <v>1.972</v>
      </c>
    </row>
    <row r="2259">
      <c r="A2259" s="33" t="s">
        <v>227</v>
      </c>
      <c r="B2259" s="68" t="s">
        <v>238</v>
      </c>
      <c r="C2259" s="35" t="s">
        <v>56</v>
      </c>
      <c r="D2259" s="73" t="str">
        <f t="shared" si="2"/>
        <v>The Americas/Cayman Islands-The Americas/2008</v>
      </c>
      <c r="E2259" s="59"/>
      <c r="F2259" s="69"/>
      <c r="G2259" s="69"/>
      <c r="H2259" s="69"/>
      <c r="I2259" s="56">
        <v>0.61</v>
      </c>
      <c r="J2259" s="56">
        <v>1.858</v>
      </c>
      <c r="K2259" s="74" t="str">
        <f t="shared" si="3"/>
        <v/>
      </c>
      <c r="L2259" s="75" t="str">
        <f t="shared" si="4"/>
        <v/>
      </c>
      <c r="M2259" s="75" t="str">
        <f t="shared" si="5"/>
        <v/>
      </c>
      <c r="N2259" s="75" t="str">
        <f t="shared" si="6"/>
        <v/>
      </c>
      <c r="O2259" s="74">
        <f t="shared" si="7"/>
        <v>0.61</v>
      </c>
      <c r="P2259" s="74">
        <f t="shared" si="8"/>
        <v>1.858</v>
      </c>
    </row>
    <row r="2260">
      <c r="A2260" s="33" t="s">
        <v>227</v>
      </c>
      <c r="B2260" s="68" t="s">
        <v>238</v>
      </c>
      <c r="C2260" s="35" t="s">
        <v>57</v>
      </c>
      <c r="D2260" s="73" t="str">
        <f t="shared" si="2"/>
        <v>The Americas/Cayman Islands-The Americas/2009</v>
      </c>
      <c r="E2260" s="59"/>
      <c r="F2260" s="69"/>
      <c r="G2260" s="69"/>
      <c r="H2260" s="69"/>
      <c r="I2260" s="56">
        <v>0.645</v>
      </c>
      <c r="J2260" s="56">
        <v>2.003</v>
      </c>
      <c r="K2260" s="74" t="str">
        <f t="shared" si="3"/>
        <v/>
      </c>
      <c r="L2260" s="75" t="str">
        <f t="shared" si="4"/>
        <v/>
      </c>
      <c r="M2260" s="75" t="str">
        <f t="shared" si="5"/>
        <v/>
      </c>
      <c r="N2260" s="75" t="str">
        <f t="shared" si="6"/>
        <v/>
      </c>
      <c r="O2260" s="74">
        <f t="shared" si="7"/>
        <v>0.645</v>
      </c>
      <c r="P2260" s="74">
        <f t="shared" si="8"/>
        <v>2.003</v>
      </c>
    </row>
    <row r="2261">
      <c r="A2261" s="33" t="s">
        <v>227</v>
      </c>
      <c r="B2261" s="68" t="s">
        <v>238</v>
      </c>
      <c r="C2261" s="35" t="s">
        <v>58</v>
      </c>
      <c r="D2261" s="73" t="str">
        <f t="shared" si="2"/>
        <v>The Americas/Cayman Islands-The Americas/2010</v>
      </c>
      <c r="E2261" s="59"/>
      <c r="F2261" s="69"/>
      <c r="G2261" s="69"/>
      <c r="H2261" s="69"/>
      <c r="I2261" s="56">
        <v>0.66</v>
      </c>
      <c r="J2261" s="56">
        <v>1.812</v>
      </c>
      <c r="K2261" s="74" t="str">
        <f t="shared" si="3"/>
        <v/>
      </c>
      <c r="L2261" s="75" t="str">
        <f t="shared" si="4"/>
        <v/>
      </c>
      <c r="M2261" s="75" t="str">
        <f t="shared" si="5"/>
        <v/>
      </c>
      <c r="N2261" s="75" t="str">
        <f t="shared" si="6"/>
        <v/>
      </c>
      <c r="O2261" s="74">
        <f t="shared" si="7"/>
        <v>0.66</v>
      </c>
      <c r="P2261" s="74">
        <f t="shared" si="8"/>
        <v>1.812</v>
      </c>
    </row>
    <row r="2262">
      <c r="A2262" s="33" t="s">
        <v>227</v>
      </c>
      <c r="B2262" s="68" t="s">
        <v>238</v>
      </c>
      <c r="C2262" s="35" t="s">
        <v>59</v>
      </c>
      <c r="D2262" s="73" t="str">
        <f t="shared" si="2"/>
        <v>The Americas/Cayman Islands-The Americas/2011</v>
      </c>
      <c r="E2262" s="59"/>
      <c r="F2262" s="69"/>
      <c r="G2262" s="69"/>
      <c r="H2262" s="69"/>
      <c r="I2262" s="56">
        <v>0.695</v>
      </c>
      <c r="J2262" s="56">
        <v>1.71</v>
      </c>
      <c r="K2262" s="74" t="str">
        <f t="shared" si="3"/>
        <v/>
      </c>
      <c r="L2262" s="75" t="str">
        <f t="shared" si="4"/>
        <v/>
      </c>
      <c r="M2262" s="75" t="str">
        <f t="shared" si="5"/>
        <v/>
      </c>
      <c r="N2262" s="75" t="str">
        <f t="shared" si="6"/>
        <v/>
      </c>
      <c r="O2262" s="74">
        <f t="shared" si="7"/>
        <v>0.695</v>
      </c>
      <c r="P2262" s="74">
        <f t="shared" si="8"/>
        <v>1.71</v>
      </c>
    </row>
    <row r="2263">
      <c r="A2263" s="33" t="s">
        <v>227</v>
      </c>
      <c r="B2263" s="68" t="s">
        <v>238</v>
      </c>
      <c r="C2263" s="35" t="s">
        <v>60</v>
      </c>
      <c r="D2263" s="73" t="str">
        <f t="shared" si="2"/>
        <v>The Americas/Cayman Islands-The Americas/2012</v>
      </c>
      <c r="E2263" s="59"/>
      <c r="F2263" s="69"/>
      <c r="G2263" s="69"/>
      <c r="H2263" s="69"/>
      <c r="I2263" s="56">
        <v>0.741</v>
      </c>
      <c r="J2263" s="56">
        <v>1.717</v>
      </c>
      <c r="K2263" s="74" t="str">
        <f t="shared" si="3"/>
        <v/>
      </c>
      <c r="L2263" s="75" t="str">
        <f t="shared" si="4"/>
        <v/>
      </c>
      <c r="M2263" s="75" t="str">
        <f t="shared" si="5"/>
        <v/>
      </c>
      <c r="N2263" s="75" t="str">
        <f t="shared" si="6"/>
        <v/>
      </c>
      <c r="O2263" s="74">
        <f t="shared" si="7"/>
        <v>0.741</v>
      </c>
      <c r="P2263" s="74">
        <f t="shared" si="8"/>
        <v>1.717</v>
      </c>
    </row>
    <row r="2264">
      <c r="A2264" s="33" t="s">
        <v>227</v>
      </c>
      <c r="B2264" s="68" t="s">
        <v>239</v>
      </c>
      <c r="C2264" s="35" t="s">
        <v>48</v>
      </c>
      <c r="D2264" s="73" t="str">
        <f t="shared" si="2"/>
        <v>The Americas/Chile-The Americas/2000</v>
      </c>
      <c r="E2264" s="59"/>
      <c r="F2264" s="69"/>
      <c r="G2264" s="69"/>
      <c r="H2264" s="69"/>
      <c r="I2264" s="56">
        <v>0.166</v>
      </c>
      <c r="J2264" s="56">
        <v>0.22</v>
      </c>
      <c r="K2264" s="74" t="str">
        <f t="shared" si="3"/>
        <v/>
      </c>
      <c r="L2264" s="75" t="str">
        <f t="shared" si="4"/>
        <v/>
      </c>
      <c r="M2264" s="75" t="str">
        <f t="shared" si="5"/>
        <v/>
      </c>
      <c r="N2264" s="75" t="str">
        <f t="shared" si="6"/>
        <v/>
      </c>
      <c r="O2264" s="74">
        <f t="shared" si="7"/>
        <v>0.166</v>
      </c>
      <c r="P2264" s="74">
        <f t="shared" si="8"/>
        <v>0.22</v>
      </c>
    </row>
    <row r="2265">
      <c r="A2265" s="33" t="s">
        <v>227</v>
      </c>
      <c r="B2265" s="68" t="s">
        <v>239</v>
      </c>
      <c r="C2265" s="35" t="s">
        <v>49</v>
      </c>
      <c r="D2265" s="73" t="str">
        <f t="shared" si="2"/>
        <v>The Americas/Chile-The Americas/2001</v>
      </c>
      <c r="E2265" s="59"/>
      <c r="F2265" s="69"/>
      <c r="G2265" s="69"/>
      <c r="H2265" s="69"/>
      <c r="I2265" s="56">
        <v>0.191</v>
      </c>
      <c r="J2265" s="56">
        <v>0.326</v>
      </c>
      <c r="K2265" s="74" t="str">
        <f t="shared" si="3"/>
        <v/>
      </c>
      <c r="L2265" s="75" t="str">
        <f t="shared" si="4"/>
        <v/>
      </c>
      <c r="M2265" s="75" t="str">
        <f t="shared" si="5"/>
        <v/>
      </c>
      <c r="N2265" s="75" t="str">
        <f t="shared" si="6"/>
        <v/>
      </c>
      <c r="O2265" s="74">
        <f t="shared" si="7"/>
        <v>0.191</v>
      </c>
      <c r="P2265" s="74">
        <f t="shared" si="8"/>
        <v>0.326</v>
      </c>
    </row>
    <row r="2266">
      <c r="A2266" s="33" t="s">
        <v>227</v>
      </c>
      <c r="B2266" s="68" t="s">
        <v>239</v>
      </c>
      <c r="C2266" s="35" t="s">
        <v>50</v>
      </c>
      <c r="D2266" s="73" t="str">
        <f t="shared" si="2"/>
        <v>The Americas/Chile-The Americas/2002</v>
      </c>
      <c r="E2266" s="59"/>
      <c r="F2266" s="69"/>
      <c r="G2266" s="69"/>
      <c r="H2266" s="69"/>
      <c r="I2266" s="56">
        <v>0.221</v>
      </c>
      <c r="J2266" s="56">
        <v>0.395</v>
      </c>
      <c r="K2266" s="74" t="str">
        <f t="shared" si="3"/>
        <v/>
      </c>
      <c r="L2266" s="75" t="str">
        <f t="shared" si="4"/>
        <v/>
      </c>
      <c r="M2266" s="75" t="str">
        <f t="shared" si="5"/>
        <v/>
      </c>
      <c r="N2266" s="75" t="str">
        <f t="shared" si="6"/>
        <v/>
      </c>
      <c r="O2266" s="74">
        <f t="shared" si="7"/>
        <v>0.221</v>
      </c>
      <c r="P2266" s="74">
        <f t="shared" si="8"/>
        <v>0.395</v>
      </c>
    </row>
    <row r="2267">
      <c r="A2267" s="33" t="s">
        <v>227</v>
      </c>
      <c r="B2267" s="68" t="s">
        <v>239</v>
      </c>
      <c r="C2267" s="35" t="s">
        <v>51</v>
      </c>
      <c r="D2267" s="73" t="str">
        <f t="shared" si="2"/>
        <v>The Americas/Chile-The Americas/2003</v>
      </c>
      <c r="E2267" s="59"/>
      <c r="F2267" s="72">
        <v>27.0</v>
      </c>
      <c r="G2267" s="69"/>
      <c r="H2267" s="69"/>
      <c r="I2267" s="56">
        <v>0.255</v>
      </c>
      <c r="J2267" s="56">
        <v>0.454</v>
      </c>
      <c r="K2267" s="74" t="str">
        <f t="shared" si="3"/>
        <v/>
      </c>
      <c r="L2267" s="75">
        <f t="shared" si="4"/>
        <v>27</v>
      </c>
      <c r="M2267" s="75" t="str">
        <f t="shared" si="5"/>
        <v/>
      </c>
      <c r="N2267" s="75" t="str">
        <f t="shared" si="6"/>
        <v/>
      </c>
      <c r="O2267" s="74">
        <f t="shared" si="7"/>
        <v>0.255</v>
      </c>
      <c r="P2267" s="74">
        <f t="shared" si="8"/>
        <v>0.454</v>
      </c>
    </row>
    <row r="2268">
      <c r="A2268" s="33" t="s">
        <v>227</v>
      </c>
      <c r="B2268" s="68" t="s">
        <v>239</v>
      </c>
      <c r="C2268" s="35" t="s">
        <v>52</v>
      </c>
      <c r="D2268" s="73" t="str">
        <f t="shared" si="2"/>
        <v>The Americas/Chile-The Americas/2004</v>
      </c>
      <c r="E2268" s="59"/>
      <c r="F2268" s="72">
        <v>27.0</v>
      </c>
      <c r="G2268" s="69"/>
      <c r="H2268" s="69"/>
      <c r="I2268" s="56">
        <v>0.282</v>
      </c>
      <c r="J2268" s="56">
        <v>0.573</v>
      </c>
      <c r="K2268" s="74" t="str">
        <f t="shared" si="3"/>
        <v/>
      </c>
      <c r="L2268" s="75">
        <f t="shared" si="4"/>
        <v>27</v>
      </c>
      <c r="M2268" s="75" t="str">
        <f t="shared" si="5"/>
        <v/>
      </c>
      <c r="N2268" s="75" t="str">
        <f t="shared" si="6"/>
        <v/>
      </c>
      <c r="O2268" s="74">
        <f t="shared" si="7"/>
        <v>0.282</v>
      </c>
      <c r="P2268" s="74">
        <f t="shared" si="8"/>
        <v>0.573</v>
      </c>
    </row>
    <row r="2269">
      <c r="A2269" s="33" t="s">
        <v>227</v>
      </c>
      <c r="B2269" s="68" t="s">
        <v>239</v>
      </c>
      <c r="C2269" s="35" t="s">
        <v>53</v>
      </c>
      <c r="D2269" s="73" t="str">
        <f t="shared" si="2"/>
        <v>The Americas/Chile-The Americas/2005</v>
      </c>
      <c r="E2269" s="56">
        <v>0.253</v>
      </c>
      <c r="F2269" s="72">
        <v>27.0</v>
      </c>
      <c r="G2269" s="69"/>
      <c r="H2269" s="72">
        <v>316.0</v>
      </c>
      <c r="I2269" s="56">
        <v>0.312</v>
      </c>
      <c r="J2269" s="56">
        <v>0.647</v>
      </c>
      <c r="K2269" s="74">
        <f t="shared" si="3"/>
        <v>0.253</v>
      </c>
      <c r="L2269" s="75">
        <f t="shared" si="4"/>
        <v>27</v>
      </c>
      <c r="M2269" s="75" t="str">
        <f t="shared" si="5"/>
        <v/>
      </c>
      <c r="N2269" s="75">
        <f t="shared" si="6"/>
        <v>316</v>
      </c>
      <c r="O2269" s="74">
        <f t="shared" si="7"/>
        <v>0.312</v>
      </c>
      <c r="P2269" s="74">
        <f t="shared" si="8"/>
        <v>0.647</v>
      </c>
    </row>
    <row r="2270">
      <c r="A2270" s="33" t="s">
        <v>227</v>
      </c>
      <c r="B2270" s="68" t="s">
        <v>239</v>
      </c>
      <c r="C2270" s="35" t="s">
        <v>54</v>
      </c>
      <c r="D2270" s="73" t="str">
        <f t="shared" si="2"/>
        <v>The Americas/Chile-The Americas/2006</v>
      </c>
      <c r="E2270" s="56">
        <v>0.251</v>
      </c>
      <c r="F2270" s="72">
        <v>27.0</v>
      </c>
      <c r="G2270" s="69"/>
      <c r="H2270" s="72">
        <v>316.0</v>
      </c>
      <c r="I2270" s="56">
        <v>0.345</v>
      </c>
      <c r="J2270" s="56">
        <v>0.754</v>
      </c>
      <c r="K2270" s="74">
        <f t="shared" si="3"/>
        <v>0.251</v>
      </c>
      <c r="L2270" s="75">
        <f t="shared" si="4"/>
        <v>27</v>
      </c>
      <c r="M2270" s="75" t="str">
        <f t="shared" si="5"/>
        <v/>
      </c>
      <c r="N2270" s="75">
        <f t="shared" si="6"/>
        <v>316</v>
      </c>
      <c r="O2270" s="74">
        <f t="shared" si="7"/>
        <v>0.345</v>
      </c>
      <c r="P2270" s="74">
        <f t="shared" si="8"/>
        <v>0.754</v>
      </c>
    </row>
    <row r="2271">
      <c r="A2271" s="33" t="s">
        <v>227</v>
      </c>
      <c r="B2271" s="68" t="s">
        <v>239</v>
      </c>
      <c r="C2271" s="35" t="s">
        <v>55</v>
      </c>
      <c r="D2271" s="73" t="str">
        <f t="shared" si="2"/>
        <v>The Americas/Chile-The Americas/2007</v>
      </c>
      <c r="E2271" s="56">
        <v>0.251</v>
      </c>
      <c r="F2271" s="72">
        <v>27.0</v>
      </c>
      <c r="G2271" s="69"/>
      <c r="H2271" s="72">
        <v>316.0</v>
      </c>
      <c r="I2271" s="56">
        <v>0.359</v>
      </c>
      <c r="J2271" s="56">
        <v>0.837</v>
      </c>
      <c r="K2271" s="74">
        <f t="shared" si="3"/>
        <v>0.251</v>
      </c>
      <c r="L2271" s="75">
        <f t="shared" si="4"/>
        <v>27</v>
      </c>
      <c r="M2271" s="75" t="str">
        <f t="shared" si="5"/>
        <v/>
      </c>
      <c r="N2271" s="75">
        <f t="shared" si="6"/>
        <v>316</v>
      </c>
      <c r="O2271" s="74">
        <f t="shared" si="7"/>
        <v>0.359</v>
      </c>
      <c r="P2271" s="74">
        <f t="shared" si="8"/>
        <v>0.837</v>
      </c>
    </row>
    <row r="2272">
      <c r="A2272" s="33" t="s">
        <v>227</v>
      </c>
      <c r="B2272" s="68" t="s">
        <v>239</v>
      </c>
      <c r="C2272" s="35" t="s">
        <v>56</v>
      </c>
      <c r="D2272" s="73" t="str">
        <f t="shared" si="2"/>
        <v>The Americas/Chile-The Americas/2008</v>
      </c>
      <c r="E2272" s="56">
        <v>0.251</v>
      </c>
      <c r="F2272" s="72">
        <v>27.0</v>
      </c>
      <c r="G2272" s="69"/>
      <c r="H2272" s="72">
        <v>316.0</v>
      </c>
      <c r="I2272" s="56">
        <v>0.373</v>
      </c>
      <c r="J2272" s="56">
        <v>0.879</v>
      </c>
      <c r="K2272" s="74">
        <f t="shared" si="3"/>
        <v>0.251</v>
      </c>
      <c r="L2272" s="75">
        <f t="shared" si="4"/>
        <v>27</v>
      </c>
      <c r="M2272" s="75" t="str">
        <f t="shared" si="5"/>
        <v/>
      </c>
      <c r="N2272" s="75">
        <f t="shared" si="6"/>
        <v>316</v>
      </c>
      <c r="O2272" s="74">
        <f t="shared" si="7"/>
        <v>0.373</v>
      </c>
      <c r="P2272" s="74">
        <f t="shared" si="8"/>
        <v>0.879</v>
      </c>
    </row>
    <row r="2273">
      <c r="A2273" s="33" t="s">
        <v>227</v>
      </c>
      <c r="B2273" s="68" t="s">
        <v>239</v>
      </c>
      <c r="C2273" s="35" t="s">
        <v>57</v>
      </c>
      <c r="D2273" s="73" t="str">
        <f t="shared" si="2"/>
        <v>The Americas/Chile-The Americas/2009</v>
      </c>
      <c r="E2273" s="56">
        <v>0.248</v>
      </c>
      <c r="F2273" s="72">
        <v>27.0</v>
      </c>
      <c r="G2273" s="69"/>
      <c r="H2273" s="72">
        <v>316.0</v>
      </c>
      <c r="I2273" s="56">
        <v>0.416</v>
      </c>
      <c r="J2273" s="56">
        <v>0.968</v>
      </c>
      <c r="K2273" s="74">
        <f t="shared" si="3"/>
        <v>0.248</v>
      </c>
      <c r="L2273" s="75">
        <f t="shared" si="4"/>
        <v>27</v>
      </c>
      <c r="M2273" s="75" t="str">
        <f t="shared" si="5"/>
        <v/>
      </c>
      <c r="N2273" s="75">
        <f t="shared" si="6"/>
        <v>316</v>
      </c>
      <c r="O2273" s="74">
        <f t="shared" si="7"/>
        <v>0.416</v>
      </c>
      <c r="P2273" s="74">
        <f t="shared" si="8"/>
        <v>0.968</v>
      </c>
    </row>
    <row r="2274">
      <c r="A2274" s="33" t="s">
        <v>227</v>
      </c>
      <c r="B2274" s="68" t="s">
        <v>239</v>
      </c>
      <c r="C2274" s="35" t="s">
        <v>58</v>
      </c>
      <c r="D2274" s="73" t="str">
        <f t="shared" si="2"/>
        <v>The Americas/Chile-The Americas/2010</v>
      </c>
      <c r="E2274" s="56">
        <v>0.245</v>
      </c>
      <c r="F2274" s="72">
        <v>22.0</v>
      </c>
      <c r="G2274" s="69"/>
      <c r="H2274" s="72">
        <v>316.0</v>
      </c>
      <c r="I2274" s="56">
        <v>0.45</v>
      </c>
      <c r="J2274" s="56">
        <v>1.158</v>
      </c>
      <c r="K2274" s="74">
        <f t="shared" si="3"/>
        <v>0.245</v>
      </c>
      <c r="L2274" s="75">
        <f t="shared" si="4"/>
        <v>22</v>
      </c>
      <c r="M2274" s="75" t="str">
        <f t="shared" si="5"/>
        <v/>
      </c>
      <c r="N2274" s="75">
        <f t="shared" si="6"/>
        <v>316</v>
      </c>
      <c r="O2274" s="74">
        <f t="shared" si="7"/>
        <v>0.45</v>
      </c>
      <c r="P2274" s="74">
        <f t="shared" si="8"/>
        <v>1.158</v>
      </c>
    </row>
    <row r="2275">
      <c r="A2275" s="33" t="s">
        <v>227</v>
      </c>
      <c r="B2275" s="68" t="s">
        <v>239</v>
      </c>
      <c r="C2275" s="35" t="s">
        <v>59</v>
      </c>
      <c r="D2275" s="73" t="str">
        <f t="shared" si="2"/>
        <v>The Americas/Chile-The Americas/2011</v>
      </c>
      <c r="E2275" s="56">
        <v>0.245</v>
      </c>
      <c r="F2275" s="72">
        <v>8.0</v>
      </c>
      <c r="G2275" s="69"/>
      <c r="H2275" s="72">
        <v>316.0</v>
      </c>
      <c r="I2275" s="56">
        <v>0.522</v>
      </c>
      <c r="J2275" s="56">
        <v>1.289</v>
      </c>
      <c r="K2275" s="74">
        <f t="shared" si="3"/>
        <v>0.245</v>
      </c>
      <c r="L2275" s="75">
        <f t="shared" si="4"/>
        <v>8</v>
      </c>
      <c r="M2275" s="75" t="str">
        <f t="shared" si="5"/>
        <v/>
      </c>
      <c r="N2275" s="75">
        <f t="shared" si="6"/>
        <v>316</v>
      </c>
      <c r="O2275" s="74">
        <f t="shared" si="7"/>
        <v>0.522</v>
      </c>
      <c r="P2275" s="74">
        <f t="shared" si="8"/>
        <v>1.289</v>
      </c>
    </row>
    <row r="2276">
      <c r="A2276" s="33" t="s">
        <v>227</v>
      </c>
      <c r="B2276" s="68" t="s">
        <v>239</v>
      </c>
      <c r="C2276" s="35" t="s">
        <v>60</v>
      </c>
      <c r="D2276" s="73" t="str">
        <f t="shared" si="2"/>
        <v>The Americas/Chile-The Americas/2012</v>
      </c>
      <c r="E2276" s="56">
        <v>0.277</v>
      </c>
      <c r="F2276" s="72">
        <v>8.0</v>
      </c>
      <c r="G2276" s="72">
        <v>34.0</v>
      </c>
      <c r="H2276" s="72">
        <v>291.0</v>
      </c>
      <c r="I2276" s="56">
        <v>0.614</v>
      </c>
      <c r="J2276" s="56">
        <v>1.371</v>
      </c>
      <c r="K2276" s="74">
        <f t="shared" si="3"/>
        <v>0.277</v>
      </c>
      <c r="L2276" s="75">
        <f t="shared" si="4"/>
        <v>8</v>
      </c>
      <c r="M2276" s="75">
        <f t="shared" si="5"/>
        <v>34</v>
      </c>
      <c r="N2276" s="75">
        <f t="shared" si="6"/>
        <v>291</v>
      </c>
      <c r="O2276" s="74">
        <f t="shared" si="7"/>
        <v>0.614</v>
      </c>
      <c r="P2276" s="74">
        <f t="shared" si="8"/>
        <v>1.371</v>
      </c>
    </row>
    <row r="2277">
      <c r="A2277" s="33" t="s">
        <v>227</v>
      </c>
      <c r="B2277" s="68" t="s">
        <v>240</v>
      </c>
      <c r="C2277" s="35" t="s">
        <v>48</v>
      </c>
      <c r="D2277" s="73" t="str">
        <f t="shared" si="2"/>
        <v>The Americas/Colombia-The Americas/2000</v>
      </c>
      <c r="E2277" s="59"/>
      <c r="F2277" s="69"/>
      <c r="G2277" s="69"/>
      <c r="H2277" s="69"/>
      <c r="I2277" s="56">
        <v>0.022</v>
      </c>
      <c r="J2277" s="56">
        <v>0.057</v>
      </c>
      <c r="K2277" s="74" t="str">
        <f t="shared" si="3"/>
        <v/>
      </c>
      <c r="L2277" s="75" t="str">
        <f t="shared" si="4"/>
        <v/>
      </c>
      <c r="M2277" s="75" t="str">
        <f t="shared" si="5"/>
        <v/>
      </c>
      <c r="N2277" s="75" t="str">
        <f t="shared" si="6"/>
        <v/>
      </c>
      <c r="O2277" s="74">
        <f t="shared" si="7"/>
        <v>0.022</v>
      </c>
      <c r="P2277" s="74">
        <f t="shared" si="8"/>
        <v>0.057</v>
      </c>
    </row>
    <row r="2278">
      <c r="A2278" s="33" t="s">
        <v>227</v>
      </c>
      <c r="B2278" s="68" t="s">
        <v>240</v>
      </c>
      <c r="C2278" s="35" t="s">
        <v>49</v>
      </c>
      <c r="D2278" s="73" t="str">
        <f t="shared" si="2"/>
        <v>The Americas/Colombia-The Americas/2001</v>
      </c>
      <c r="E2278" s="59"/>
      <c r="F2278" s="69"/>
      <c r="G2278" s="69"/>
      <c r="H2278" s="69"/>
      <c r="I2278" s="56">
        <v>0.029</v>
      </c>
      <c r="J2278" s="56">
        <v>0.081</v>
      </c>
      <c r="K2278" s="74" t="str">
        <f t="shared" si="3"/>
        <v/>
      </c>
      <c r="L2278" s="75" t="str">
        <f t="shared" si="4"/>
        <v/>
      </c>
      <c r="M2278" s="75" t="str">
        <f t="shared" si="5"/>
        <v/>
      </c>
      <c r="N2278" s="75" t="str">
        <f t="shared" si="6"/>
        <v/>
      </c>
      <c r="O2278" s="74">
        <f t="shared" si="7"/>
        <v>0.029</v>
      </c>
      <c r="P2278" s="74">
        <f t="shared" si="8"/>
        <v>0.081</v>
      </c>
    </row>
    <row r="2279">
      <c r="A2279" s="33" t="s">
        <v>227</v>
      </c>
      <c r="B2279" s="68" t="s">
        <v>240</v>
      </c>
      <c r="C2279" s="35" t="s">
        <v>50</v>
      </c>
      <c r="D2279" s="73" t="str">
        <f t="shared" si="2"/>
        <v>The Americas/Colombia-The Americas/2002</v>
      </c>
      <c r="E2279" s="59"/>
      <c r="F2279" s="69"/>
      <c r="G2279" s="69"/>
      <c r="H2279" s="69"/>
      <c r="I2279" s="56">
        <v>0.046</v>
      </c>
      <c r="J2279" s="56">
        <v>0.112</v>
      </c>
      <c r="K2279" s="74" t="str">
        <f t="shared" si="3"/>
        <v/>
      </c>
      <c r="L2279" s="75" t="str">
        <f t="shared" si="4"/>
        <v/>
      </c>
      <c r="M2279" s="75" t="str">
        <f t="shared" si="5"/>
        <v/>
      </c>
      <c r="N2279" s="75" t="str">
        <f t="shared" si="6"/>
        <v/>
      </c>
      <c r="O2279" s="74">
        <f t="shared" si="7"/>
        <v>0.046</v>
      </c>
      <c r="P2279" s="74">
        <f t="shared" si="8"/>
        <v>0.112</v>
      </c>
    </row>
    <row r="2280">
      <c r="A2280" s="33" t="s">
        <v>227</v>
      </c>
      <c r="B2280" s="68" t="s">
        <v>240</v>
      </c>
      <c r="C2280" s="35" t="s">
        <v>51</v>
      </c>
      <c r="D2280" s="73" t="str">
        <f t="shared" si="2"/>
        <v>The Americas/Colombia-The Americas/2003</v>
      </c>
      <c r="E2280" s="59"/>
      <c r="F2280" s="72">
        <v>60.0</v>
      </c>
      <c r="G2280" s="69"/>
      <c r="H2280" s="69"/>
      <c r="I2280" s="56">
        <v>0.074</v>
      </c>
      <c r="J2280" s="56">
        <v>0.148</v>
      </c>
      <c r="K2280" s="74" t="str">
        <f t="shared" si="3"/>
        <v/>
      </c>
      <c r="L2280" s="75">
        <f t="shared" si="4"/>
        <v>60</v>
      </c>
      <c r="M2280" s="75" t="str">
        <f t="shared" si="5"/>
        <v/>
      </c>
      <c r="N2280" s="75" t="str">
        <f t="shared" si="6"/>
        <v/>
      </c>
      <c r="O2280" s="74">
        <f t="shared" si="7"/>
        <v>0.074</v>
      </c>
      <c r="P2280" s="74">
        <f t="shared" si="8"/>
        <v>0.148</v>
      </c>
    </row>
    <row r="2281">
      <c r="A2281" s="33" t="s">
        <v>227</v>
      </c>
      <c r="B2281" s="68" t="s">
        <v>240</v>
      </c>
      <c r="C2281" s="35" t="s">
        <v>52</v>
      </c>
      <c r="D2281" s="73" t="str">
        <f t="shared" si="2"/>
        <v>The Americas/Colombia-The Americas/2004</v>
      </c>
      <c r="E2281" s="59"/>
      <c r="F2281" s="72">
        <v>42.0</v>
      </c>
      <c r="G2281" s="69"/>
      <c r="H2281" s="69"/>
      <c r="I2281" s="56">
        <v>0.091</v>
      </c>
      <c r="J2281" s="56">
        <v>0.245</v>
      </c>
      <c r="K2281" s="74" t="str">
        <f t="shared" si="3"/>
        <v/>
      </c>
      <c r="L2281" s="75">
        <f t="shared" si="4"/>
        <v>42</v>
      </c>
      <c r="M2281" s="75" t="str">
        <f t="shared" si="5"/>
        <v/>
      </c>
      <c r="N2281" s="75" t="str">
        <f t="shared" si="6"/>
        <v/>
      </c>
      <c r="O2281" s="74">
        <f t="shared" si="7"/>
        <v>0.091</v>
      </c>
      <c r="P2281" s="74">
        <f t="shared" si="8"/>
        <v>0.245</v>
      </c>
    </row>
    <row r="2282">
      <c r="A2282" s="33" t="s">
        <v>227</v>
      </c>
      <c r="B2282" s="68" t="s">
        <v>240</v>
      </c>
      <c r="C2282" s="35" t="s">
        <v>53</v>
      </c>
      <c r="D2282" s="73" t="str">
        <f t="shared" si="2"/>
        <v>The Americas/Colombia-The Americas/2005</v>
      </c>
      <c r="E2282" s="56">
        <v>0.837</v>
      </c>
      <c r="F2282" s="72">
        <v>42.0</v>
      </c>
      <c r="G2282" s="69"/>
      <c r="H2282" s="72">
        <v>456.0</v>
      </c>
      <c r="I2282" s="56">
        <v>0.11</v>
      </c>
      <c r="J2282" s="56">
        <v>0.506</v>
      </c>
      <c r="K2282" s="74">
        <f t="shared" si="3"/>
        <v>0.837</v>
      </c>
      <c r="L2282" s="75">
        <f t="shared" si="4"/>
        <v>42</v>
      </c>
      <c r="M2282" s="75" t="str">
        <f t="shared" si="5"/>
        <v/>
      </c>
      <c r="N2282" s="75">
        <f t="shared" si="6"/>
        <v>456</v>
      </c>
      <c r="O2282" s="74">
        <f t="shared" si="7"/>
        <v>0.11</v>
      </c>
      <c r="P2282" s="74">
        <f t="shared" si="8"/>
        <v>0.506</v>
      </c>
    </row>
    <row r="2283">
      <c r="A2283" s="33" t="s">
        <v>227</v>
      </c>
      <c r="B2283" s="68" t="s">
        <v>240</v>
      </c>
      <c r="C2283" s="35" t="s">
        <v>54</v>
      </c>
      <c r="D2283" s="73" t="str">
        <f t="shared" si="2"/>
        <v>The Americas/Colombia-The Americas/2006</v>
      </c>
      <c r="E2283" s="56">
        <v>0.84</v>
      </c>
      <c r="F2283" s="72">
        <v>43.0</v>
      </c>
      <c r="G2283" s="69"/>
      <c r="H2283" s="72">
        <v>456.0</v>
      </c>
      <c r="I2283" s="56">
        <v>0.153</v>
      </c>
      <c r="J2283" s="56">
        <v>0.679</v>
      </c>
      <c r="K2283" s="74">
        <f t="shared" si="3"/>
        <v>0.84</v>
      </c>
      <c r="L2283" s="75">
        <f t="shared" si="4"/>
        <v>43</v>
      </c>
      <c r="M2283" s="75" t="str">
        <f t="shared" si="5"/>
        <v/>
      </c>
      <c r="N2283" s="75">
        <f t="shared" si="6"/>
        <v>456</v>
      </c>
      <c r="O2283" s="74">
        <f t="shared" si="7"/>
        <v>0.153</v>
      </c>
      <c r="P2283" s="74">
        <f t="shared" si="8"/>
        <v>0.679</v>
      </c>
    </row>
    <row r="2284">
      <c r="A2284" s="33" t="s">
        <v>227</v>
      </c>
      <c r="B2284" s="68" t="s">
        <v>240</v>
      </c>
      <c r="C2284" s="35" t="s">
        <v>55</v>
      </c>
      <c r="D2284" s="73" t="str">
        <f t="shared" si="2"/>
        <v>The Americas/Colombia-The Americas/2007</v>
      </c>
      <c r="E2284" s="56">
        <v>0.842</v>
      </c>
      <c r="F2284" s="72">
        <v>42.0</v>
      </c>
      <c r="G2284" s="69"/>
      <c r="H2284" s="72">
        <v>268.0</v>
      </c>
      <c r="I2284" s="56">
        <v>0.218</v>
      </c>
      <c r="J2284" s="56">
        <v>0.763</v>
      </c>
      <c r="K2284" s="74">
        <f t="shared" si="3"/>
        <v>0.842</v>
      </c>
      <c r="L2284" s="75">
        <f t="shared" si="4"/>
        <v>42</v>
      </c>
      <c r="M2284" s="75" t="str">
        <f t="shared" si="5"/>
        <v/>
      </c>
      <c r="N2284" s="75">
        <f t="shared" si="6"/>
        <v>268</v>
      </c>
      <c r="O2284" s="74">
        <f t="shared" si="7"/>
        <v>0.218</v>
      </c>
      <c r="P2284" s="74">
        <f t="shared" si="8"/>
        <v>0.763</v>
      </c>
    </row>
    <row r="2285">
      <c r="A2285" s="33" t="s">
        <v>227</v>
      </c>
      <c r="B2285" s="68" t="s">
        <v>240</v>
      </c>
      <c r="C2285" s="35" t="s">
        <v>56</v>
      </c>
      <c r="D2285" s="73" t="str">
        <f t="shared" si="2"/>
        <v>The Americas/Colombia-The Americas/2008</v>
      </c>
      <c r="E2285" s="56">
        <v>0.801</v>
      </c>
      <c r="F2285" s="72">
        <v>36.0</v>
      </c>
      <c r="G2285" s="69"/>
      <c r="H2285" s="72">
        <v>256.0</v>
      </c>
      <c r="I2285" s="56">
        <v>0.256</v>
      </c>
      <c r="J2285" s="56">
        <v>0.916</v>
      </c>
      <c r="K2285" s="74">
        <f t="shared" si="3"/>
        <v>0.801</v>
      </c>
      <c r="L2285" s="75">
        <f t="shared" si="4"/>
        <v>36</v>
      </c>
      <c r="M2285" s="75" t="str">
        <f t="shared" si="5"/>
        <v/>
      </c>
      <c r="N2285" s="75">
        <f t="shared" si="6"/>
        <v>256</v>
      </c>
      <c r="O2285" s="74">
        <f t="shared" si="7"/>
        <v>0.256</v>
      </c>
      <c r="P2285" s="74">
        <f t="shared" si="8"/>
        <v>0.916</v>
      </c>
    </row>
    <row r="2286">
      <c r="A2286" s="33" t="s">
        <v>227</v>
      </c>
      <c r="B2286" s="68" t="s">
        <v>240</v>
      </c>
      <c r="C2286" s="35" t="s">
        <v>57</v>
      </c>
      <c r="D2286" s="73" t="str">
        <f t="shared" si="2"/>
        <v>The Americas/Colombia-The Americas/2009</v>
      </c>
      <c r="E2286" s="56">
        <v>0.803</v>
      </c>
      <c r="F2286" s="72">
        <v>20.0</v>
      </c>
      <c r="G2286" s="69"/>
      <c r="H2286" s="72">
        <v>208.0</v>
      </c>
      <c r="I2286" s="56">
        <v>0.3</v>
      </c>
      <c r="J2286" s="56">
        <v>0.92</v>
      </c>
      <c r="K2286" s="74">
        <f t="shared" si="3"/>
        <v>0.803</v>
      </c>
      <c r="L2286" s="75">
        <f t="shared" si="4"/>
        <v>20</v>
      </c>
      <c r="M2286" s="75" t="str">
        <f t="shared" si="5"/>
        <v/>
      </c>
      <c r="N2286" s="75">
        <f t="shared" si="6"/>
        <v>208</v>
      </c>
      <c r="O2286" s="74">
        <f t="shared" si="7"/>
        <v>0.3</v>
      </c>
      <c r="P2286" s="74">
        <f t="shared" si="8"/>
        <v>0.92</v>
      </c>
    </row>
    <row r="2287">
      <c r="A2287" s="33" t="s">
        <v>227</v>
      </c>
      <c r="B2287" s="68" t="s">
        <v>240</v>
      </c>
      <c r="C2287" s="35" t="s">
        <v>58</v>
      </c>
      <c r="D2287" s="73" t="str">
        <f t="shared" si="2"/>
        <v>The Americas/Colombia-The Americas/2010</v>
      </c>
      <c r="E2287" s="56">
        <v>0.803</v>
      </c>
      <c r="F2287" s="72">
        <v>14.0</v>
      </c>
      <c r="G2287" s="69"/>
      <c r="H2287" s="72">
        <v>208.0</v>
      </c>
      <c r="I2287" s="56">
        <v>0.365</v>
      </c>
      <c r="J2287" s="56">
        <v>0.958</v>
      </c>
      <c r="K2287" s="74">
        <f t="shared" si="3"/>
        <v>0.803</v>
      </c>
      <c r="L2287" s="75">
        <f t="shared" si="4"/>
        <v>14</v>
      </c>
      <c r="M2287" s="75" t="str">
        <f t="shared" si="5"/>
        <v/>
      </c>
      <c r="N2287" s="75">
        <f t="shared" si="6"/>
        <v>208</v>
      </c>
      <c r="O2287" s="74">
        <f t="shared" si="7"/>
        <v>0.365</v>
      </c>
      <c r="P2287" s="74">
        <f t="shared" si="8"/>
        <v>0.958</v>
      </c>
    </row>
    <row r="2288">
      <c r="A2288" s="33" t="s">
        <v>227</v>
      </c>
      <c r="B2288" s="68" t="s">
        <v>240</v>
      </c>
      <c r="C2288" s="35" t="s">
        <v>59</v>
      </c>
      <c r="D2288" s="73" t="str">
        <f t="shared" si="2"/>
        <v>The Americas/Colombia-The Americas/2011</v>
      </c>
      <c r="E2288" s="56">
        <v>0.764</v>
      </c>
      <c r="F2288" s="72">
        <v>14.0</v>
      </c>
      <c r="G2288" s="69"/>
      <c r="H2288" s="72">
        <v>193.0</v>
      </c>
      <c r="I2288" s="56">
        <v>0.404</v>
      </c>
      <c r="J2288" s="56">
        <v>0.981</v>
      </c>
      <c r="K2288" s="74">
        <f t="shared" si="3"/>
        <v>0.764</v>
      </c>
      <c r="L2288" s="75">
        <f t="shared" si="4"/>
        <v>14</v>
      </c>
      <c r="M2288" s="75" t="str">
        <f t="shared" si="5"/>
        <v/>
      </c>
      <c r="N2288" s="75">
        <f t="shared" si="6"/>
        <v>193</v>
      </c>
      <c r="O2288" s="74">
        <f t="shared" si="7"/>
        <v>0.404</v>
      </c>
      <c r="P2288" s="74">
        <f t="shared" si="8"/>
        <v>0.981</v>
      </c>
    </row>
    <row r="2289">
      <c r="A2289" s="33" t="s">
        <v>227</v>
      </c>
      <c r="B2289" s="68" t="s">
        <v>240</v>
      </c>
      <c r="C2289" s="35" t="s">
        <v>60</v>
      </c>
      <c r="D2289" s="73" t="str">
        <f t="shared" si="2"/>
        <v>The Americas/Colombia-The Americas/2012</v>
      </c>
      <c r="E2289" s="56">
        <v>0.76</v>
      </c>
      <c r="F2289" s="72">
        <v>15.0</v>
      </c>
      <c r="G2289" s="72">
        <v>42.0</v>
      </c>
      <c r="H2289" s="72">
        <v>203.0</v>
      </c>
      <c r="I2289" s="56">
        <v>0.49</v>
      </c>
      <c r="J2289" s="56">
        <v>1.029</v>
      </c>
      <c r="K2289" s="74">
        <f t="shared" si="3"/>
        <v>0.76</v>
      </c>
      <c r="L2289" s="75">
        <f t="shared" si="4"/>
        <v>15</v>
      </c>
      <c r="M2289" s="75">
        <f t="shared" si="5"/>
        <v>42</v>
      </c>
      <c r="N2289" s="75">
        <f t="shared" si="6"/>
        <v>203</v>
      </c>
      <c r="O2289" s="74">
        <f t="shared" si="7"/>
        <v>0.49</v>
      </c>
      <c r="P2289" s="74">
        <f t="shared" si="8"/>
        <v>1.029</v>
      </c>
    </row>
    <row r="2290">
      <c r="A2290" s="33" t="s">
        <v>227</v>
      </c>
      <c r="B2290" s="68" t="s">
        <v>241</v>
      </c>
      <c r="C2290" s="35" t="s">
        <v>48</v>
      </c>
      <c r="D2290" s="73" t="str">
        <f t="shared" si="2"/>
        <v>The Americas/Costa Rica-The Americas/2000</v>
      </c>
      <c r="E2290" s="59"/>
      <c r="F2290" s="69"/>
      <c r="G2290" s="69"/>
      <c r="H2290" s="69"/>
      <c r="I2290" s="56">
        <v>0.058</v>
      </c>
      <c r="J2290" s="56">
        <v>0.054</v>
      </c>
      <c r="K2290" s="74" t="str">
        <f t="shared" si="3"/>
        <v/>
      </c>
      <c r="L2290" s="75" t="str">
        <f t="shared" si="4"/>
        <v/>
      </c>
      <c r="M2290" s="75" t="str">
        <f t="shared" si="5"/>
        <v/>
      </c>
      <c r="N2290" s="75" t="str">
        <f t="shared" si="6"/>
        <v/>
      </c>
      <c r="O2290" s="74">
        <f t="shared" si="7"/>
        <v>0.058</v>
      </c>
      <c r="P2290" s="74">
        <f t="shared" si="8"/>
        <v>0.054</v>
      </c>
    </row>
    <row r="2291">
      <c r="A2291" s="33" t="s">
        <v>227</v>
      </c>
      <c r="B2291" s="68" t="s">
        <v>241</v>
      </c>
      <c r="C2291" s="35" t="s">
        <v>49</v>
      </c>
      <c r="D2291" s="73" t="str">
        <f t="shared" si="2"/>
        <v>The Americas/Costa Rica-The Americas/2001</v>
      </c>
      <c r="E2291" s="59"/>
      <c r="F2291" s="69"/>
      <c r="G2291" s="69"/>
      <c r="H2291" s="69"/>
      <c r="I2291" s="56">
        <v>0.096</v>
      </c>
      <c r="J2291" s="56">
        <v>0.081</v>
      </c>
      <c r="K2291" s="74" t="str">
        <f t="shared" si="3"/>
        <v/>
      </c>
      <c r="L2291" s="75" t="str">
        <f t="shared" si="4"/>
        <v/>
      </c>
      <c r="M2291" s="75" t="str">
        <f t="shared" si="5"/>
        <v/>
      </c>
      <c r="N2291" s="75" t="str">
        <f t="shared" si="6"/>
        <v/>
      </c>
      <c r="O2291" s="74">
        <f t="shared" si="7"/>
        <v>0.096</v>
      </c>
      <c r="P2291" s="74">
        <f t="shared" si="8"/>
        <v>0.081</v>
      </c>
    </row>
    <row r="2292">
      <c r="A2292" s="33" t="s">
        <v>227</v>
      </c>
      <c r="B2292" s="68" t="s">
        <v>241</v>
      </c>
      <c r="C2292" s="35" t="s">
        <v>50</v>
      </c>
      <c r="D2292" s="73" t="str">
        <f t="shared" si="2"/>
        <v>The Americas/Costa Rica-The Americas/2002</v>
      </c>
      <c r="E2292" s="59"/>
      <c r="F2292" s="69"/>
      <c r="G2292" s="69"/>
      <c r="H2292" s="69"/>
      <c r="I2292" s="56">
        <v>0.199</v>
      </c>
      <c r="J2292" s="56">
        <v>0.123</v>
      </c>
      <c r="K2292" s="74" t="str">
        <f t="shared" si="3"/>
        <v/>
      </c>
      <c r="L2292" s="75" t="str">
        <f t="shared" si="4"/>
        <v/>
      </c>
      <c r="M2292" s="75" t="str">
        <f t="shared" si="5"/>
        <v/>
      </c>
      <c r="N2292" s="75" t="str">
        <f t="shared" si="6"/>
        <v/>
      </c>
      <c r="O2292" s="74">
        <f t="shared" si="7"/>
        <v>0.199</v>
      </c>
      <c r="P2292" s="74">
        <f t="shared" si="8"/>
        <v>0.123</v>
      </c>
    </row>
    <row r="2293">
      <c r="A2293" s="33" t="s">
        <v>227</v>
      </c>
      <c r="B2293" s="68" t="s">
        <v>241</v>
      </c>
      <c r="C2293" s="35" t="s">
        <v>51</v>
      </c>
      <c r="D2293" s="73" t="str">
        <f t="shared" si="2"/>
        <v>The Americas/Costa Rica-The Americas/2003</v>
      </c>
      <c r="E2293" s="59"/>
      <c r="F2293" s="72">
        <v>77.0</v>
      </c>
      <c r="G2293" s="69"/>
      <c r="H2293" s="69"/>
      <c r="I2293" s="56">
        <v>0.203</v>
      </c>
      <c r="J2293" s="56">
        <v>0.187</v>
      </c>
      <c r="K2293" s="74" t="str">
        <f t="shared" si="3"/>
        <v/>
      </c>
      <c r="L2293" s="75">
        <f t="shared" si="4"/>
        <v>77</v>
      </c>
      <c r="M2293" s="75" t="str">
        <f t="shared" si="5"/>
        <v/>
      </c>
      <c r="N2293" s="75" t="str">
        <f t="shared" si="6"/>
        <v/>
      </c>
      <c r="O2293" s="74">
        <f t="shared" si="7"/>
        <v>0.203</v>
      </c>
      <c r="P2293" s="74">
        <f t="shared" si="8"/>
        <v>0.187</v>
      </c>
    </row>
    <row r="2294">
      <c r="A2294" s="33" t="s">
        <v>227</v>
      </c>
      <c r="B2294" s="68" t="s">
        <v>241</v>
      </c>
      <c r="C2294" s="35" t="s">
        <v>52</v>
      </c>
      <c r="D2294" s="73" t="str">
        <f t="shared" si="2"/>
        <v>The Americas/Costa Rica-The Americas/2004</v>
      </c>
      <c r="E2294" s="59"/>
      <c r="F2294" s="72">
        <v>77.0</v>
      </c>
      <c r="G2294" s="69"/>
      <c r="H2294" s="69"/>
      <c r="I2294" s="56">
        <v>0.208</v>
      </c>
      <c r="J2294" s="56">
        <v>0.217</v>
      </c>
      <c r="K2294" s="74" t="str">
        <f t="shared" si="3"/>
        <v/>
      </c>
      <c r="L2294" s="75">
        <f t="shared" si="4"/>
        <v>77</v>
      </c>
      <c r="M2294" s="75" t="str">
        <f t="shared" si="5"/>
        <v/>
      </c>
      <c r="N2294" s="75" t="str">
        <f t="shared" si="6"/>
        <v/>
      </c>
      <c r="O2294" s="74">
        <f t="shared" si="7"/>
        <v>0.208</v>
      </c>
      <c r="P2294" s="74">
        <f t="shared" si="8"/>
        <v>0.217</v>
      </c>
    </row>
    <row r="2295">
      <c r="A2295" s="33" t="s">
        <v>227</v>
      </c>
      <c r="B2295" s="68" t="s">
        <v>241</v>
      </c>
      <c r="C2295" s="35" t="s">
        <v>53</v>
      </c>
      <c r="D2295" s="73" t="str">
        <f t="shared" si="2"/>
        <v>The Americas/Costa Rica-The Americas/2005</v>
      </c>
      <c r="E2295" s="56">
        <v>0.552</v>
      </c>
      <c r="F2295" s="72">
        <v>77.0</v>
      </c>
      <c r="G2295" s="69"/>
      <c r="H2295" s="72">
        <v>402.0</v>
      </c>
      <c r="I2295" s="56">
        <v>0.221</v>
      </c>
      <c r="J2295" s="56">
        <v>0.255</v>
      </c>
      <c r="K2295" s="74">
        <f t="shared" si="3"/>
        <v>0.552</v>
      </c>
      <c r="L2295" s="75">
        <f t="shared" si="4"/>
        <v>77</v>
      </c>
      <c r="M2295" s="75" t="str">
        <f t="shared" si="5"/>
        <v/>
      </c>
      <c r="N2295" s="75">
        <f t="shared" si="6"/>
        <v>402</v>
      </c>
      <c r="O2295" s="74">
        <f t="shared" si="7"/>
        <v>0.221</v>
      </c>
      <c r="P2295" s="74">
        <f t="shared" si="8"/>
        <v>0.255</v>
      </c>
    </row>
    <row r="2296">
      <c r="A2296" s="33" t="s">
        <v>227</v>
      </c>
      <c r="B2296" s="68" t="s">
        <v>241</v>
      </c>
      <c r="C2296" s="35" t="s">
        <v>54</v>
      </c>
      <c r="D2296" s="73" t="str">
        <f t="shared" si="2"/>
        <v>The Americas/Costa Rica-The Americas/2006</v>
      </c>
      <c r="E2296" s="56">
        <v>0.552</v>
      </c>
      <c r="F2296" s="72">
        <v>77.0</v>
      </c>
      <c r="G2296" s="69"/>
      <c r="H2296" s="72">
        <v>402.0</v>
      </c>
      <c r="I2296" s="56">
        <v>0.251</v>
      </c>
      <c r="J2296" s="56">
        <v>0.329</v>
      </c>
      <c r="K2296" s="74">
        <f t="shared" si="3"/>
        <v>0.552</v>
      </c>
      <c r="L2296" s="75">
        <f t="shared" si="4"/>
        <v>77</v>
      </c>
      <c r="M2296" s="75" t="str">
        <f t="shared" si="5"/>
        <v/>
      </c>
      <c r="N2296" s="75">
        <f t="shared" si="6"/>
        <v>402</v>
      </c>
      <c r="O2296" s="74">
        <f t="shared" si="7"/>
        <v>0.251</v>
      </c>
      <c r="P2296" s="74">
        <f t="shared" si="8"/>
        <v>0.329</v>
      </c>
    </row>
    <row r="2297">
      <c r="A2297" s="33" t="s">
        <v>227</v>
      </c>
      <c r="B2297" s="68" t="s">
        <v>241</v>
      </c>
      <c r="C2297" s="35" t="s">
        <v>55</v>
      </c>
      <c r="D2297" s="73" t="str">
        <f t="shared" si="2"/>
        <v>The Americas/Costa Rica-The Americas/2007</v>
      </c>
      <c r="E2297" s="56">
        <v>0.552</v>
      </c>
      <c r="F2297" s="72">
        <v>77.0</v>
      </c>
      <c r="G2297" s="69"/>
      <c r="H2297" s="72">
        <v>402.0</v>
      </c>
      <c r="I2297" s="56">
        <v>0.284</v>
      </c>
      <c r="J2297" s="56">
        <v>0.338</v>
      </c>
      <c r="K2297" s="74">
        <f t="shared" si="3"/>
        <v>0.552</v>
      </c>
      <c r="L2297" s="75">
        <f t="shared" si="4"/>
        <v>77</v>
      </c>
      <c r="M2297" s="75" t="str">
        <f t="shared" si="5"/>
        <v/>
      </c>
      <c r="N2297" s="75">
        <f t="shared" si="6"/>
        <v>402</v>
      </c>
      <c r="O2297" s="74">
        <f t="shared" si="7"/>
        <v>0.284</v>
      </c>
      <c r="P2297" s="74">
        <f t="shared" si="8"/>
        <v>0.338</v>
      </c>
    </row>
    <row r="2298">
      <c r="A2298" s="33" t="s">
        <v>227</v>
      </c>
      <c r="B2298" s="68" t="s">
        <v>241</v>
      </c>
      <c r="C2298" s="35" t="s">
        <v>56</v>
      </c>
      <c r="D2298" s="73" t="str">
        <f t="shared" si="2"/>
        <v>The Americas/Costa Rica-The Americas/2008</v>
      </c>
      <c r="E2298" s="56">
        <v>0.552</v>
      </c>
      <c r="F2298" s="72">
        <v>60.0</v>
      </c>
      <c r="G2298" s="69"/>
      <c r="H2298" s="72">
        <v>282.0</v>
      </c>
      <c r="I2298" s="56">
        <v>0.323</v>
      </c>
      <c r="J2298" s="56">
        <v>0.416</v>
      </c>
      <c r="K2298" s="74">
        <f t="shared" si="3"/>
        <v>0.552</v>
      </c>
      <c r="L2298" s="75">
        <f t="shared" si="4"/>
        <v>60</v>
      </c>
      <c r="M2298" s="75" t="str">
        <f t="shared" si="5"/>
        <v/>
      </c>
      <c r="N2298" s="75">
        <f t="shared" si="6"/>
        <v>282</v>
      </c>
      <c r="O2298" s="74">
        <f t="shared" si="7"/>
        <v>0.323</v>
      </c>
      <c r="P2298" s="74">
        <f t="shared" si="8"/>
        <v>0.416</v>
      </c>
    </row>
    <row r="2299">
      <c r="A2299" s="33" t="s">
        <v>227</v>
      </c>
      <c r="B2299" s="68" t="s">
        <v>241</v>
      </c>
      <c r="C2299" s="35" t="s">
        <v>57</v>
      </c>
      <c r="D2299" s="73" t="str">
        <f t="shared" si="2"/>
        <v>The Americas/Costa Rica-The Americas/2009</v>
      </c>
      <c r="E2299" s="56">
        <v>0.552</v>
      </c>
      <c r="F2299" s="72">
        <v>60.0</v>
      </c>
      <c r="G2299" s="69"/>
      <c r="H2299" s="72">
        <v>282.0</v>
      </c>
      <c r="I2299" s="56">
        <v>0.343</v>
      </c>
      <c r="J2299" s="56">
        <v>0.424</v>
      </c>
      <c r="K2299" s="74">
        <f t="shared" si="3"/>
        <v>0.552</v>
      </c>
      <c r="L2299" s="75">
        <f t="shared" si="4"/>
        <v>60</v>
      </c>
      <c r="M2299" s="75" t="str">
        <f t="shared" si="5"/>
        <v/>
      </c>
      <c r="N2299" s="75">
        <f t="shared" si="6"/>
        <v>282</v>
      </c>
      <c r="O2299" s="74">
        <f t="shared" si="7"/>
        <v>0.343</v>
      </c>
      <c r="P2299" s="74">
        <f t="shared" si="8"/>
        <v>0.424</v>
      </c>
    </row>
    <row r="2300">
      <c r="A2300" s="33" t="s">
        <v>227</v>
      </c>
      <c r="B2300" s="68" t="s">
        <v>241</v>
      </c>
      <c r="C2300" s="35" t="s">
        <v>58</v>
      </c>
      <c r="D2300" s="73" t="str">
        <f t="shared" si="2"/>
        <v>The Americas/Costa Rica-The Americas/2010</v>
      </c>
      <c r="E2300" s="56">
        <v>0.553</v>
      </c>
      <c r="F2300" s="72">
        <v>60.0</v>
      </c>
      <c r="G2300" s="69"/>
      <c r="H2300" s="72">
        <v>272.0</v>
      </c>
      <c r="I2300" s="56">
        <v>0.365</v>
      </c>
      <c r="J2300" s="56">
        <v>0.67</v>
      </c>
      <c r="K2300" s="74">
        <f t="shared" si="3"/>
        <v>0.553</v>
      </c>
      <c r="L2300" s="75">
        <f t="shared" si="4"/>
        <v>60</v>
      </c>
      <c r="M2300" s="75" t="str">
        <f t="shared" si="5"/>
        <v/>
      </c>
      <c r="N2300" s="75">
        <f t="shared" si="6"/>
        <v>272</v>
      </c>
      <c r="O2300" s="74">
        <f t="shared" si="7"/>
        <v>0.365</v>
      </c>
      <c r="P2300" s="74">
        <f t="shared" si="8"/>
        <v>0.67</v>
      </c>
    </row>
    <row r="2301">
      <c r="A2301" s="33" t="s">
        <v>227</v>
      </c>
      <c r="B2301" s="68" t="s">
        <v>241</v>
      </c>
      <c r="C2301" s="35" t="s">
        <v>59</v>
      </c>
      <c r="D2301" s="73" t="str">
        <f t="shared" si="2"/>
        <v>The Americas/Costa Rica-The Americas/2011</v>
      </c>
      <c r="E2301" s="56">
        <v>0.553</v>
      </c>
      <c r="F2301" s="72">
        <v>60.0</v>
      </c>
      <c r="G2301" s="69"/>
      <c r="H2301" s="72">
        <v>246.0</v>
      </c>
      <c r="I2301" s="56">
        <v>0.392</v>
      </c>
      <c r="J2301" s="56">
        <v>0.877</v>
      </c>
      <c r="K2301" s="74">
        <f t="shared" si="3"/>
        <v>0.553</v>
      </c>
      <c r="L2301" s="75">
        <f t="shared" si="4"/>
        <v>60</v>
      </c>
      <c r="M2301" s="75" t="str">
        <f t="shared" si="5"/>
        <v/>
      </c>
      <c r="N2301" s="75">
        <f t="shared" si="6"/>
        <v>246</v>
      </c>
      <c r="O2301" s="74">
        <f t="shared" si="7"/>
        <v>0.392</v>
      </c>
      <c r="P2301" s="74">
        <f t="shared" si="8"/>
        <v>0.877</v>
      </c>
    </row>
    <row r="2302">
      <c r="A2302" s="33" t="s">
        <v>227</v>
      </c>
      <c r="B2302" s="68" t="s">
        <v>241</v>
      </c>
      <c r="C2302" s="35" t="s">
        <v>60</v>
      </c>
      <c r="D2302" s="73" t="str">
        <f t="shared" si="2"/>
        <v>The Americas/Costa Rica-The Americas/2012</v>
      </c>
      <c r="E2302" s="56">
        <v>0.553</v>
      </c>
      <c r="F2302" s="72">
        <v>60.0</v>
      </c>
      <c r="G2302" s="72">
        <v>109.0</v>
      </c>
      <c r="H2302" s="72">
        <v>226.0</v>
      </c>
      <c r="I2302" s="56">
        <v>0.475</v>
      </c>
      <c r="J2302" s="56">
        <v>1.119</v>
      </c>
      <c r="K2302" s="74">
        <f t="shared" si="3"/>
        <v>0.553</v>
      </c>
      <c r="L2302" s="75">
        <f t="shared" si="4"/>
        <v>60</v>
      </c>
      <c r="M2302" s="75">
        <f t="shared" si="5"/>
        <v>109</v>
      </c>
      <c r="N2302" s="75">
        <f t="shared" si="6"/>
        <v>226</v>
      </c>
      <c r="O2302" s="74">
        <f t="shared" si="7"/>
        <v>0.475</v>
      </c>
      <c r="P2302" s="74">
        <f t="shared" si="8"/>
        <v>1.119</v>
      </c>
    </row>
    <row r="2303">
      <c r="A2303" s="33" t="s">
        <v>227</v>
      </c>
      <c r="B2303" s="68" t="s">
        <v>242</v>
      </c>
      <c r="C2303" s="35" t="s">
        <v>48</v>
      </c>
      <c r="D2303" s="73" t="str">
        <f t="shared" si="2"/>
        <v>The Americas/Cuba-The Americas/2000</v>
      </c>
      <c r="E2303" s="59"/>
      <c r="F2303" s="69"/>
      <c r="G2303" s="69"/>
      <c r="H2303" s="69"/>
      <c r="I2303" s="56">
        <v>0.005</v>
      </c>
      <c r="J2303" s="56">
        <v>0.001</v>
      </c>
      <c r="K2303" s="74" t="str">
        <f t="shared" si="3"/>
        <v/>
      </c>
      <c r="L2303" s="75" t="str">
        <f t="shared" si="4"/>
        <v/>
      </c>
      <c r="M2303" s="75" t="str">
        <f t="shared" si="5"/>
        <v/>
      </c>
      <c r="N2303" s="75" t="str">
        <f t="shared" si="6"/>
        <v/>
      </c>
      <c r="O2303" s="74">
        <f t="shared" si="7"/>
        <v>0.005</v>
      </c>
      <c r="P2303" s="74">
        <f t="shared" si="8"/>
        <v>0.001</v>
      </c>
    </row>
    <row r="2304">
      <c r="A2304" s="33" t="s">
        <v>227</v>
      </c>
      <c r="B2304" s="68" t="s">
        <v>242</v>
      </c>
      <c r="C2304" s="35" t="s">
        <v>49</v>
      </c>
      <c r="D2304" s="73" t="str">
        <f t="shared" si="2"/>
        <v>The Americas/Cuba-The Americas/2001</v>
      </c>
      <c r="E2304" s="59"/>
      <c r="F2304" s="69"/>
      <c r="G2304" s="69"/>
      <c r="H2304" s="69"/>
      <c r="I2304" s="56">
        <v>0.011</v>
      </c>
      <c r="J2304" s="56">
        <v>0.001</v>
      </c>
      <c r="K2304" s="74" t="str">
        <f t="shared" si="3"/>
        <v/>
      </c>
      <c r="L2304" s="75" t="str">
        <f t="shared" si="4"/>
        <v/>
      </c>
      <c r="M2304" s="75" t="str">
        <f t="shared" si="5"/>
        <v/>
      </c>
      <c r="N2304" s="75" t="str">
        <f t="shared" si="6"/>
        <v/>
      </c>
      <c r="O2304" s="74">
        <f t="shared" si="7"/>
        <v>0.011</v>
      </c>
      <c r="P2304" s="74">
        <f t="shared" si="8"/>
        <v>0.001</v>
      </c>
    </row>
    <row r="2305">
      <c r="A2305" s="33" t="s">
        <v>227</v>
      </c>
      <c r="B2305" s="68" t="s">
        <v>242</v>
      </c>
      <c r="C2305" s="35" t="s">
        <v>50</v>
      </c>
      <c r="D2305" s="73" t="str">
        <f t="shared" si="2"/>
        <v>The Americas/Cuba-The Americas/2002</v>
      </c>
      <c r="E2305" s="59"/>
      <c r="F2305" s="69"/>
      <c r="G2305" s="69"/>
      <c r="H2305" s="69"/>
      <c r="I2305" s="56">
        <v>0.038</v>
      </c>
      <c r="J2305" s="56">
        <v>0.002</v>
      </c>
      <c r="K2305" s="74" t="str">
        <f t="shared" si="3"/>
        <v/>
      </c>
      <c r="L2305" s="75" t="str">
        <f t="shared" si="4"/>
        <v/>
      </c>
      <c r="M2305" s="75" t="str">
        <f t="shared" si="5"/>
        <v/>
      </c>
      <c r="N2305" s="75" t="str">
        <f t="shared" si="6"/>
        <v/>
      </c>
      <c r="O2305" s="74">
        <f t="shared" si="7"/>
        <v>0.038</v>
      </c>
      <c r="P2305" s="74">
        <f t="shared" si="8"/>
        <v>0.002</v>
      </c>
    </row>
    <row r="2306">
      <c r="A2306" s="33" t="s">
        <v>227</v>
      </c>
      <c r="B2306" s="68" t="s">
        <v>242</v>
      </c>
      <c r="C2306" s="35" t="s">
        <v>51</v>
      </c>
      <c r="D2306" s="73" t="str">
        <f t="shared" si="2"/>
        <v>The Americas/Cuba-The Americas/2003</v>
      </c>
      <c r="E2306" s="59"/>
      <c r="F2306" s="69"/>
      <c r="G2306" s="69"/>
      <c r="H2306" s="69"/>
      <c r="I2306" s="56">
        <v>0.052</v>
      </c>
      <c r="J2306" s="56">
        <v>0.003</v>
      </c>
      <c r="K2306" s="74" t="str">
        <f t="shared" si="3"/>
        <v/>
      </c>
      <c r="L2306" s="75" t="str">
        <f t="shared" si="4"/>
        <v/>
      </c>
      <c r="M2306" s="75" t="str">
        <f t="shared" si="5"/>
        <v/>
      </c>
      <c r="N2306" s="75" t="str">
        <f t="shared" si="6"/>
        <v/>
      </c>
      <c r="O2306" s="74">
        <f t="shared" si="7"/>
        <v>0.052</v>
      </c>
      <c r="P2306" s="74">
        <f t="shared" si="8"/>
        <v>0.003</v>
      </c>
    </row>
    <row r="2307">
      <c r="A2307" s="33" t="s">
        <v>227</v>
      </c>
      <c r="B2307" s="68" t="s">
        <v>242</v>
      </c>
      <c r="C2307" s="35" t="s">
        <v>52</v>
      </c>
      <c r="D2307" s="73" t="str">
        <f t="shared" si="2"/>
        <v>The Americas/Cuba-The Americas/2004</v>
      </c>
      <c r="E2307" s="59"/>
      <c r="F2307" s="69"/>
      <c r="G2307" s="69"/>
      <c r="H2307" s="69"/>
      <c r="I2307" s="56">
        <v>0.084</v>
      </c>
      <c r="J2307" s="56">
        <v>0.007</v>
      </c>
      <c r="K2307" s="74" t="str">
        <f t="shared" si="3"/>
        <v/>
      </c>
      <c r="L2307" s="75" t="str">
        <f t="shared" si="4"/>
        <v/>
      </c>
      <c r="M2307" s="75" t="str">
        <f t="shared" si="5"/>
        <v/>
      </c>
      <c r="N2307" s="75" t="str">
        <f t="shared" si="6"/>
        <v/>
      </c>
      <c r="O2307" s="74">
        <f t="shared" si="7"/>
        <v>0.084</v>
      </c>
      <c r="P2307" s="74">
        <f t="shared" si="8"/>
        <v>0.007</v>
      </c>
    </row>
    <row r="2308">
      <c r="A2308" s="33" t="s">
        <v>227</v>
      </c>
      <c r="B2308" s="68" t="s">
        <v>242</v>
      </c>
      <c r="C2308" s="35" t="s">
        <v>53</v>
      </c>
      <c r="D2308" s="73" t="str">
        <f t="shared" si="2"/>
        <v>The Americas/Cuba-The Americas/2005</v>
      </c>
      <c r="E2308" s="59"/>
      <c r="F2308" s="69"/>
      <c r="G2308" s="69"/>
      <c r="H2308" s="69"/>
      <c r="I2308" s="56">
        <v>0.097</v>
      </c>
      <c r="J2308" s="56">
        <v>0.012</v>
      </c>
      <c r="K2308" s="74" t="str">
        <f t="shared" si="3"/>
        <v/>
      </c>
      <c r="L2308" s="75" t="str">
        <f t="shared" si="4"/>
        <v/>
      </c>
      <c r="M2308" s="75" t="str">
        <f t="shared" si="5"/>
        <v/>
      </c>
      <c r="N2308" s="75" t="str">
        <f t="shared" si="6"/>
        <v/>
      </c>
      <c r="O2308" s="74">
        <f t="shared" si="7"/>
        <v>0.097</v>
      </c>
      <c r="P2308" s="74">
        <f t="shared" si="8"/>
        <v>0.012</v>
      </c>
    </row>
    <row r="2309">
      <c r="A2309" s="33" t="s">
        <v>227</v>
      </c>
      <c r="B2309" s="68" t="s">
        <v>242</v>
      </c>
      <c r="C2309" s="35" t="s">
        <v>54</v>
      </c>
      <c r="D2309" s="73" t="str">
        <f t="shared" si="2"/>
        <v>The Americas/Cuba-The Americas/2006</v>
      </c>
      <c r="E2309" s="59"/>
      <c r="F2309" s="69"/>
      <c r="G2309" s="69"/>
      <c r="H2309" s="69"/>
      <c r="I2309" s="56">
        <v>0.112</v>
      </c>
      <c r="J2309" s="56">
        <v>0.014</v>
      </c>
      <c r="K2309" s="74" t="str">
        <f t="shared" si="3"/>
        <v/>
      </c>
      <c r="L2309" s="75" t="str">
        <f t="shared" si="4"/>
        <v/>
      </c>
      <c r="M2309" s="75" t="str">
        <f t="shared" si="5"/>
        <v/>
      </c>
      <c r="N2309" s="75" t="str">
        <f t="shared" si="6"/>
        <v/>
      </c>
      <c r="O2309" s="74">
        <f t="shared" si="7"/>
        <v>0.112</v>
      </c>
      <c r="P2309" s="74">
        <f t="shared" si="8"/>
        <v>0.014</v>
      </c>
    </row>
    <row r="2310">
      <c r="A2310" s="33" t="s">
        <v>227</v>
      </c>
      <c r="B2310" s="68" t="s">
        <v>242</v>
      </c>
      <c r="C2310" s="35" t="s">
        <v>55</v>
      </c>
      <c r="D2310" s="73" t="str">
        <f t="shared" si="2"/>
        <v>The Americas/Cuba-The Americas/2007</v>
      </c>
      <c r="E2310" s="59"/>
      <c r="F2310" s="69"/>
      <c r="G2310" s="69"/>
      <c r="H2310" s="69"/>
      <c r="I2310" s="56">
        <v>0.117</v>
      </c>
      <c r="J2310" s="56">
        <v>0.018</v>
      </c>
      <c r="K2310" s="74" t="str">
        <f t="shared" si="3"/>
        <v/>
      </c>
      <c r="L2310" s="75" t="str">
        <f t="shared" si="4"/>
        <v/>
      </c>
      <c r="M2310" s="75" t="str">
        <f t="shared" si="5"/>
        <v/>
      </c>
      <c r="N2310" s="75" t="str">
        <f t="shared" si="6"/>
        <v/>
      </c>
      <c r="O2310" s="74">
        <f t="shared" si="7"/>
        <v>0.117</v>
      </c>
      <c r="P2310" s="74">
        <f t="shared" si="8"/>
        <v>0.018</v>
      </c>
    </row>
    <row r="2311">
      <c r="A2311" s="33" t="s">
        <v>227</v>
      </c>
      <c r="B2311" s="68" t="s">
        <v>242</v>
      </c>
      <c r="C2311" s="35" t="s">
        <v>56</v>
      </c>
      <c r="D2311" s="73" t="str">
        <f t="shared" si="2"/>
        <v>The Americas/Cuba-The Americas/2008</v>
      </c>
      <c r="E2311" s="59"/>
      <c r="F2311" s="69"/>
      <c r="G2311" s="69"/>
      <c r="H2311" s="69"/>
      <c r="I2311" s="56">
        <v>0.129</v>
      </c>
      <c r="J2311" s="56">
        <v>0.029</v>
      </c>
      <c r="K2311" s="74" t="str">
        <f t="shared" si="3"/>
        <v/>
      </c>
      <c r="L2311" s="75" t="str">
        <f t="shared" si="4"/>
        <v/>
      </c>
      <c r="M2311" s="75" t="str">
        <f t="shared" si="5"/>
        <v/>
      </c>
      <c r="N2311" s="75" t="str">
        <f t="shared" si="6"/>
        <v/>
      </c>
      <c r="O2311" s="74">
        <f t="shared" si="7"/>
        <v>0.129</v>
      </c>
      <c r="P2311" s="74">
        <f t="shared" si="8"/>
        <v>0.029</v>
      </c>
    </row>
    <row r="2312">
      <c r="A2312" s="33" t="s">
        <v>227</v>
      </c>
      <c r="B2312" s="68" t="s">
        <v>242</v>
      </c>
      <c r="C2312" s="35" t="s">
        <v>57</v>
      </c>
      <c r="D2312" s="73" t="str">
        <f t="shared" si="2"/>
        <v>The Americas/Cuba-The Americas/2009</v>
      </c>
      <c r="E2312" s="59"/>
      <c r="F2312" s="69"/>
      <c r="G2312" s="69"/>
      <c r="H2312" s="69"/>
      <c r="I2312" s="56">
        <v>0.143</v>
      </c>
      <c r="J2312" s="56">
        <v>0.055</v>
      </c>
      <c r="K2312" s="74" t="str">
        <f t="shared" si="3"/>
        <v/>
      </c>
      <c r="L2312" s="75" t="str">
        <f t="shared" si="4"/>
        <v/>
      </c>
      <c r="M2312" s="75" t="str">
        <f t="shared" si="5"/>
        <v/>
      </c>
      <c r="N2312" s="75" t="str">
        <f t="shared" si="6"/>
        <v/>
      </c>
      <c r="O2312" s="74">
        <f t="shared" si="7"/>
        <v>0.143</v>
      </c>
      <c r="P2312" s="74">
        <f t="shared" si="8"/>
        <v>0.055</v>
      </c>
    </row>
    <row r="2313">
      <c r="A2313" s="33" t="s">
        <v>227</v>
      </c>
      <c r="B2313" s="68" t="s">
        <v>242</v>
      </c>
      <c r="C2313" s="35" t="s">
        <v>58</v>
      </c>
      <c r="D2313" s="73" t="str">
        <f t="shared" si="2"/>
        <v>The Americas/Cuba-The Americas/2010</v>
      </c>
      <c r="E2313" s="59"/>
      <c r="F2313" s="69"/>
      <c r="G2313" s="69"/>
      <c r="H2313" s="69"/>
      <c r="I2313" s="56">
        <v>0.159</v>
      </c>
      <c r="J2313" s="56">
        <v>0.089</v>
      </c>
      <c r="K2313" s="74" t="str">
        <f t="shared" si="3"/>
        <v/>
      </c>
      <c r="L2313" s="75" t="str">
        <f t="shared" si="4"/>
        <v/>
      </c>
      <c r="M2313" s="75" t="str">
        <f t="shared" si="5"/>
        <v/>
      </c>
      <c r="N2313" s="75" t="str">
        <f t="shared" si="6"/>
        <v/>
      </c>
      <c r="O2313" s="74">
        <f t="shared" si="7"/>
        <v>0.159</v>
      </c>
      <c r="P2313" s="74">
        <f t="shared" si="8"/>
        <v>0.089</v>
      </c>
    </row>
    <row r="2314">
      <c r="A2314" s="33" t="s">
        <v>227</v>
      </c>
      <c r="B2314" s="68" t="s">
        <v>242</v>
      </c>
      <c r="C2314" s="35" t="s">
        <v>59</v>
      </c>
      <c r="D2314" s="73" t="str">
        <f t="shared" si="2"/>
        <v>The Americas/Cuba-The Americas/2011</v>
      </c>
      <c r="E2314" s="59"/>
      <c r="F2314" s="69"/>
      <c r="G2314" s="69"/>
      <c r="H2314" s="69"/>
      <c r="I2314" s="56">
        <v>0.16</v>
      </c>
      <c r="J2314" s="56">
        <v>0.117</v>
      </c>
      <c r="K2314" s="74" t="str">
        <f t="shared" si="3"/>
        <v/>
      </c>
      <c r="L2314" s="75" t="str">
        <f t="shared" si="4"/>
        <v/>
      </c>
      <c r="M2314" s="75" t="str">
        <f t="shared" si="5"/>
        <v/>
      </c>
      <c r="N2314" s="75" t="str">
        <f t="shared" si="6"/>
        <v/>
      </c>
      <c r="O2314" s="74">
        <f t="shared" si="7"/>
        <v>0.16</v>
      </c>
      <c r="P2314" s="74">
        <f t="shared" si="8"/>
        <v>0.117</v>
      </c>
    </row>
    <row r="2315">
      <c r="A2315" s="33" t="s">
        <v>227</v>
      </c>
      <c r="B2315" s="68" t="s">
        <v>242</v>
      </c>
      <c r="C2315" s="35" t="s">
        <v>60</v>
      </c>
      <c r="D2315" s="73" t="str">
        <f t="shared" si="2"/>
        <v>The Americas/Cuba-The Americas/2012</v>
      </c>
      <c r="E2315" s="59"/>
      <c r="F2315" s="69"/>
      <c r="G2315" s="69"/>
      <c r="H2315" s="69"/>
      <c r="I2315" s="56">
        <v>0.256</v>
      </c>
      <c r="J2315" s="56">
        <v>0.149</v>
      </c>
      <c r="K2315" s="74" t="str">
        <f t="shared" si="3"/>
        <v/>
      </c>
      <c r="L2315" s="75" t="str">
        <f t="shared" si="4"/>
        <v/>
      </c>
      <c r="M2315" s="75" t="str">
        <f t="shared" si="5"/>
        <v/>
      </c>
      <c r="N2315" s="75" t="str">
        <f t="shared" si="6"/>
        <v/>
      </c>
      <c r="O2315" s="74">
        <f t="shared" si="7"/>
        <v>0.256</v>
      </c>
      <c r="P2315" s="74">
        <f t="shared" si="8"/>
        <v>0.149</v>
      </c>
    </row>
    <row r="2316">
      <c r="A2316" s="33" t="s">
        <v>227</v>
      </c>
      <c r="B2316" s="68" t="s">
        <v>243</v>
      </c>
      <c r="C2316" s="35" t="s">
        <v>48</v>
      </c>
      <c r="D2316" s="73" t="str">
        <f t="shared" si="2"/>
        <v>The Americas/Curacao-The Americas/2000</v>
      </c>
      <c r="E2316" s="59"/>
      <c r="F2316" s="69"/>
      <c r="G2316" s="69"/>
      <c r="H2316" s="69"/>
      <c r="I2316" s="59"/>
      <c r="J2316" s="59"/>
      <c r="K2316" s="74" t="str">
        <f t="shared" si="3"/>
        <v/>
      </c>
      <c r="L2316" s="75" t="str">
        <f t="shared" si="4"/>
        <v/>
      </c>
      <c r="M2316" s="75" t="str">
        <f t="shared" si="5"/>
        <v/>
      </c>
      <c r="N2316" s="75" t="str">
        <f t="shared" si="6"/>
        <v/>
      </c>
      <c r="O2316" s="74" t="str">
        <f t="shared" si="7"/>
        <v/>
      </c>
      <c r="P2316" s="74" t="str">
        <f t="shared" si="8"/>
        <v/>
      </c>
    </row>
    <row r="2317">
      <c r="A2317" s="33" t="s">
        <v>227</v>
      </c>
      <c r="B2317" s="68" t="s">
        <v>243</v>
      </c>
      <c r="C2317" s="35" t="s">
        <v>49</v>
      </c>
      <c r="D2317" s="73" t="str">
        <f t="shared" si="2"/>
        <v>The Americas/Curacao-The Americas/2001</v>
      </c>
      <c r="E2317" s="59"/>
      <c r="F2317" s="69"/>
      <c r="G2317" s="69"/>
      <c r="H2317" s="69"/>
      <c r="I2317" s="59"/>
      <c r="J2317" s="59"/>
      <c r="K2317" s="74" t="str">
        <f t="shared" si="3"/>
        <v/>
      </c>
      <c r="L2317" s="75" t="str">
        <f t="shared" si="4"/>
        <v/>
      </c>
      <c r="M2317" s="75" t="str">
        <f t="shared" si="5"/>
        <v/>
      </c>
      <c r="N2317" s="75" t="str">
        <f t="shared" si="6"/>
        <v/>
      </c>
      <c r="O2317" s="74" t="str">
        <f t="shared" si="7"/>
        <v/>
      </c>
      <c r="P2317" s="74" t="str">
        <f t="shared" si="8"/>
        <v/>
      </c>
    </row>
    <row r="2318">
      <c r="A2318" s="33" t="s">
        <v>227</v>
      </c>
      <c r="B2318" s="68" t="s">
        <v>243</v>
      </c>
      <c r="C2318" s="35" t="s">
        <v>50</v>
      </c>
      <c r="D2318" s="73" t="str">
        <f t="shared" si="2"/>
        <v>The Americas/Curacao-The Americas/2002</v>
      </c>
      <c r="E2318" s="59"/>
      <c r="F2318" s="69"/>
      <c r="G2318" s="69"/>
      <c r="H2318" s="69"/>
      <c r="I2318" s="59"/>
      <c r="J2318" s="59"/>
      <c r="K2318" s="74" t="str">
        <f t="shared" si="3"/>
        <v/>
      </c>
      <c r="L2318" s="75" t="str">
        <f t="shared" si="4"/>
        <v/>
      </c>
      <c r="M2318" s="75" t="str">
        <f t="shared" si="5"/>
        <v/>
      </c>
      <c r="N2318" s="75" t="str">
        <f t="shared" si="6"/>
        <v/>
      </c>
      <c r="O2318" s="74" t="str">
        <f t="shared" si="7"/>
        <v/>
      </c>
      <c r="P2318" s="74" t="str">
        <f t="shared" si="8"/>
        <v/>
      </c>
    </row>
    <row r="2319">
      <c r="A2319" s="33" t="s">
        <v>227</v>
      </c>
      <c r="B2319" s="68" t="s">
        <v>243</v>
      </c>
      <c r="C2319" s="35" t="s">
        <v>51</v>
      </c>
      <c r="D2319" s="73" t="str">
        <f t="shared" si="2"/>
        <v>The Americas/Curacao-The Americas/2003</v>
      </c>
      <c r="E2319" s="59"/>
      <c r="F2319" s="69"/>
      <c r="G2319" s="69"/>
      <c r="H2319" s="69"/>
      <c r="I2319" s="59"/>
      <c r="J2319" s="59"/>
      <c r="K2319" s="74" t="str">
        <f t="shared" si="3"/>
        <v/>
      </c>
      <c r="L2319" s="75" t="str">
        <f t="shared" si="4"/>
        <v/>
      </c>
      <c r="M2319" s="75" t="str">
        <f t="shared" si="5"/>
        <v/>
      </c>
      <c r="N2319" s="75" t="str">
        <f t="shared" si="6"/>
        <v/>
      </c>
      <c r="O2319" s="74" t="str">
        <f t="shared" si="7"/>
        <v/>
      </c>
      <c r="P2319" s="74" t="str">
        <f t="shared" si="8"/>
        <v/>
      </c>
    </row>
    <row r="2320">
      <c r="A2320" s="33" t="s">
        <v>227</v>
      </c>
      <c r="B2320" s="68" t="s">
        <v>243</v>
      </c>
      <c r="C2320" s="35" t="s">
        <v>52</v>
      </c>
      <c r="D2320" s="73" t="str">
        <f t="shared" si="2"/>
        <v>The Americas/Curacao-The Americas/2004</v>
      </c>
      <c r="E2320" s="59"/>
      <c r="F2320" s="69"/>
      <c r="G2320" s="69"/>
      <c r="H2320" s="69"/>
      <c r="I2320" s="59"/>
      <c r="J2320" s="59"/>
      <c r="K2320" s="74" t="str">
        <f t="shared" si="3"/>
        <v/>
      </c>
      <c r="L2320" s="75" t="str">
        <f t="shared" si="4"/>
        <v/>
      </c>
      <c r="M2320" s="75" t="str">
        <f t="shared" si="5"/>
        <v/>
      </c>
      <c r="N2320" s="75" t="str">
        <f t="shared" si="6"/>
        <v/>
      </c>
      <c r="O2320" s="74" t="str">
        <f t="shared" si="7"/>
        <v/>
      </c>
      <c r="P2320" s="74" t="str">
        <f t="shared" si="8"/>
        <v/>
      </c>
    </row>
    <row r="2321">
      <c r="A2321" s="33" t="s">
        <v>227</v>
      </c>
      <c r="B2321" s="68" t="s">
        <v>243</v>
      </c>
      <c r="C2321" s="35" t="s">
        <v>53</v>
      </c>
      <c r="D2321" s="73" t="str">
        <f t="shared" si="2"/>
        <v>The Americas/Curacao-The Americas/2005</v>
      </c>
      <c r="E2321" s="59"/>
      <c r="F2321" s="69"/>
      <c r="G2321" s="69"/>
      <c r="H2321" s="69"/>
      <c r="I2321" s="59"/>
      <c r="J2321" s="59"/>
      <c r="K2321" s="74" t="str">
        <f t="shared" si="3"/>
        <v/>
      </c>
      <c r="L2321" s="75" t="str">
        <f t="shared" si="4"/>
        <v/>
      </c>
      <c r="M2321" s="75" t="str">
        <f t="shared" si="5"/>
        <v/>
      </c>
      <c r="N2321" s="75" t="str">
        <f t="shared" si="6"/>
        <v/>
      </c>
      <c r="O2321" s="74" t="str">
        <f t="shared" si="7"/>
        <v/>
      </c>
      <c r="P2321" s="74" t="str">
        <f t="shared" si="8"/>
        <v/>
      </c>
    </row>
    <row r="2322">
      <c r="A2322" s="33" t="s">
        <v>227</v>
      </c>
      <c r="B2322" s="68" t="s">
        <v>243</v>
      </c>
      <c r="C2322" s="35" t="s">
        <v>54</v>
      </c>
      <c r="D2322" s="73" t="str">
        <f t="shared" si="2"/>
        <v>The Americas/Curacao-The Americas/2006</v>
      </c>
      <c r="E2322" s="59"/>
      <c r="F2322" s="69"/>
      <c r="G2322" s="69"/>
      <c r="H2322" s="69"/>
      <c r="I2322" s="59"/>
      <c r="J2322" s="59"/>
      <c r="K2322" s="74" t="str">
        <f t="shared" si="3"/>
        <v/>
      </c>
      <c r="L2322" s="75" t="str">
        <f t="shared" si="4"/>
        <v/>
      </c>
      <c r="M2322" s="75" t="str">
        <f t="shared" si="5"/>
        <v/>
      </c>
      <c r="N2322" s="75" t="str">
        <f t="shared" si="6"/>
        <v/>
      </c>
      <c r="O2322" s="74" t="str">
        <f t="shared" si="7"/>
        <v/>
      </c>
      <c r="P2322" s="74" t="str">
        <f t="shared" si="8"/>
        <v/>
      </c>
    </row>
    <row r="2323">
      <c r="A2323" s="33" t="s">
        <v>227</v>
      </c>
      <c r="B2323" s="68" t="s">
        <v>243</v>
      </c>
      <c r="C2323" s="35" t="s">
        <v>55</v>
      </c>
      <c r="D2323" s="73" t="str">
        <f t="shared" si="2"/>
        <v>The Americas/Curacao-The Americas/2007</v>
      </c>
      <c r="E2323" s="59"/>
      <c r="F2323" s="69"/>
      <c r="G2323" s="69"/>
      <c r="H2323" s="69"/>
      <c r="I2323" s="59"/>
      <c r="J2323" s="59"/>
      <c r="K2323" s="74" t="str">
        <f t="shared" si="3"/>
        <v/>
      </c>
      <c r="L2323" s="75" t="str">
        <f t="shared" si="4"/>
        <v/>
      </c>
      <c r="M2323" s="75" t="str">
        <f t="shared" si="5"/>
        <v/>
      </c>
      <c r="N2323" s="75" t="str">
        <f t="shared" si="6"/>
        <v/>
      </c>
      <c r="O2323" s="74" t="str">
        <f t="shared" si="7"/>
        <v/>
      </c>
      <c r="P2323" s="74" t="str">
        <f t="shared" si="8"/>
        <v/>
      </c>
    </row>
    <row r="2324">
      <c r="A2324" s="33" t="s">
        <v>227</v>
      </c>
      <c r="B2324" s="68" t="s">
        <v>243</v>
      </c>
      <c r="C2324" s="35" t="s">
        <v>56</v>
      </c>
      <c r="D2324" s="73" t="str">
        <f t="shared" si="2"/>
        <v>The Americas/Curacao-The Americas/2008</v>
      </c>
      <c r="E2324" s="59"/>
      <c r="F2324" s="69"/>
      <c r="G2324" s="69"/>
      <c r="H2324" s="69"/>
      <c r="I2324" s="59"/>
      <c r="J2324" s="59"/>
      <c r="K2324" s="74" t="str">
        <f t="shared" si="3"/>
        <v/>
      </c>
      <c r="L2324" s="75" t="str">
        <f t="shared" si="4"/>
        <v/>
      </c>
      <c r="M2324" s="75" t="str">
        <f t="shared" si="5"/>
        <v/>
      </c>
      <c r="N2324" s="75" t="str">
        <f t="shared" si="6"/>
        <v/>
      </c>
      <c r="O2324" s="74" t="str">
        <f t="shared" si="7"/>
        <v/>
      </c>
      <c r="P2324" s="74" t="str">
        <f t="shared" si="8"/>
        <v/>
      </c>
    </row>
    <row r="2325">
      <c r="A2325" s="33" t="s">
        <v>227</v>
      </c>
      <c r="B2325" s="68" t="s">
        <v>243</v>
      </c>
      <c r="C2325" s="35" t="s">
        <v>57</v>
      </c>
      <c r="D2325" s="73" t="str">
        <f t="shared" si="2"/>
        <v>The Americas/Curacao-The Americas/2009</v>
      </c>
      <c r="E2325" s="59"/>
      <c r="F2325" s="69"/>
      <c r="G2325" s="69"/>
      <c r="H2325" s="69"/>
      <c r="I2325" s="59"/>
      <c r="J2325" s="56">
        <v>1.402</v>
      </c>
      <c r="K2325" s="74" t="str">
        <f t="shared" si="3"/>
        <v/>
      </c>
      <c r="L2325" s="75" t="str">
        <f t="shared" si="4"/>
        <v/>
      </c>
      <c r="M2325" s="75" t="str">
        <f t="shared" si="5"/>
        <v/>
      </c>
      <c r="N2325" s="75" t="str">
        <f t="shared" si="6"/>
        <v/>
      </c>
      <c r="O2325" s="74" t="str">
        <f t="shared" si="7"/>
        <v/>
      </c>
      <c r="P2325" s="74">
        <f t="shared" si="8"/>
        <v>1.402</v>
      </c>
    </row>
    <row r="2326">
      <c r="A2326" s="33" t="s">
        <v>227</v>
      </c>
      <c r="B2326" s="68" t="s">
        <v>243</v>
      </c>
      <c r="C2326" s="35" t="s">
        <v>58</v>
      </c>
      <c r="D2326" s="73" t="str">
        <f t="shared" si="2"/>
        <v>The Americas/Curacao-The Americas/2010</v>
      </c>
      <c r="E2326" s="59"/>
      <c r="F2326" s="69"/>
      <c r="G2326" s="69"/>
      <c r="H2326" s="69"/>
      <c r="I2326" s="59"/>
      <c r="J2326" s="56">
        <v>1.383</v>
      </c>
      <c r="K2326" s="74" t="str">
        <f t="shared" si="3"/>
        <v/>
      </c>
      <c r="L2326" s="75" t="str">
        <f t="shared" si="4"/>
        <v/>
      </c>
      <c r="M2326" s="75" t="str">
        <f t="shared" si="5"/>
        <v/>
      </c>
      <c r="N2326" s="75" t="str">
        <f t="shared" si="6"/>
        <v/>
      </c>
      <c r="O2326" s="74" t="str">
        <f t="shared" si="7"/>
        <v/>
      </c>
      <c r="P2326" s="74">
        <f t="shared" si="8"/>
        <v>1.383</v>
      </c>
    </row>
    <row r="2327">
      <c r="A2327" s="33" t="s">
        <v>227</v>
      </c>
      <c r="B2327" s="68" t="s">
        <v>243</v>
      </c>
      <c r="C2327" s="35" t="s">
        <v>59</v>
      </c>
      <c r="D2327" s="73" t="str">
        <f t="shared" si="2"/>
        <v>The Americas/Curacao-The Americas/2011</v>
      </c>
      <c r="E2327" s="59"/>
      <c r="F2327" s="69"/>
      <c r="G2327" s="69"/>
      <c r="H2327" s="69"/>
      <c r="I2327" s="59"/>
      <c r="J2327" s="56">
        <v>1.361</v>
      </c>
      <c r="K2327" s="74" t="str">
        <f t="shared" si="3"/>
        <v/>
      </c>
      <c r="L2327" s="75" t="str">
        <f t="shared" si="4"/>
        <v/>
      </c>
      <c r="M2327" s="75" t="str">
        <f t="shared" si="5"/>
        <v/>
      </c>
      <c r="N2327" s="75" t="str">
        <f t="shared" si="6"/>
        <v/>
      </c>
      <c r="O2327" s="74" t="str">
        <f t="shared" si="7"/>
        <v/>
      </c>
      <c r="P2327" s="74">
        <f t="shared" si="8"/>
        <v>1.361</v>
      </c>
    </row>
    <row r="2328">
      <c r="A2328" s="33" t="s">
        <v>227</v>
      </c>
      <c r="B2328" s="68" t="s">
        <v>243</v>
      </c>
      <c r="C2328" s="35" t="s">
        <v>60</v>
      </c>
      <c r="D2328" s="73" t="str">
        <f t="shared" si="2"/>
        <v>The Americas/Curacao-The Americas/2012</v>
      </c>
      <c r="E2328" s="59"/>
      <c r="F2328" s="69"/>
      <c r="G2328" s="69"/>
      <c r="H2328" s="69"/>
      <c r="I2328" s="59"/>
      <c r="J2328" s="56">
        <v>1.318</v>
      </c>
      <c r="K2328" s="74" t="str">
        <f t="shared" si="3"/>
        <v/>
      </c>
      <c r="L2328" s="75" t="str">
        <f t="shared" si="4"/>
        <v/>
      </c>
      <c r="M2328" s="75" t="str">
        <f t="shared" si="5"/>
        <v/>
      </c>
      <c r="N2328" s="75" t="str">
        <f t="shared" si="6"/>
        <v/>
      </c>
      <c r="O2328" s="74" t="str">
        <f t="shared" si="7"/>
        <v/>
      </c>
      <c r="P2328" s="74">
        <f t="shared" si="8"/>
        <v>1.318</v>
      </c>
    </row>
    <row r="2329">
      <c r="A2329" s="33" t="s">
        <v>227</v>
      </c>
      <c r="B2329" s="68" t="s">
        <v>244</v>
      </c>
      <c r="C2329" s="35" t="s">
        <v>48</v>
      </c>
      <c r="D2329" s="73" t="str">
        <f t="shared" si="2"/>
        <v>The Americas/Dominica-The Americas/2000</v>
      </c>
      <c r="E2329" s="59"/>
      <c r="F2329" s="69"/>
      <c r="G2329" s="69"/>
      <c r="H2329" s="69"/>
      <c r="I2329" s="56">
        <v>0.088</v>
      </c>
      <c r="J2329" s="56">
        <v>0.017</v>
      </c>
      <c r="K2329" s="74" t="str">
        <f t="shared" si="3"/>
        <v/>
      </c>
      <c r="L2329" s="75" t="str">
        <f t="shared" si="4"/>
        <v/>
      </c>
      <c r="M2329" s="75" t="str">
        <f t="shared" si="5"/>
        <v/>
      </c>
      <c r="N2329" s="75" t="str">
        <f t="shared" si="6"/>
        <v/>
      </c>
      <c r="O2329" s="74">
        <f t="shared" si="7"/>
        <v>0.088</v>
      </c>
      <c r="P2329" s="74">
        <f t="shared" si="8"/>
        <v>0.017</v>
      </c>
    </row>
    <row r="2330">
      <c r="A2330" s="33" t="s">
        <v>227</v>
      </c>
      <c r="B2330" s="68" t="s">
        <v>244</v>
      </c>
      <c r="C2330" s="35" t="s">
        <v>49</v>
      </c>
      <c r="D2330" s="73" t="str">
        <f t="shared" si="2"/>
        <v>The Americas/Dominica-The Americas/2001</v>
      </c>
      <c r="E2330" s="59"/>
      <c r="F2330" s="69"/>
      <c r="G2330" s="69"/>
      <c r="H2330" s="69"/>
      <c r="I2330" s="56">
        <v>0.132</v>
      </c>
      <c r="J2330" s="56">
        <v>0.111</v>
      </c>
      <c r="K2330" s="74" t="str">
        <f t="shared" si="3"/>
        <v/>
      </c>
      <c r="L2330" s="75" t="str">
        <f t="shared" si="4"/>
        <v/>
      </c>
      <c r="M2330" s="75" t="str">
        <f t="shared" si="5"/>
        <v/>
      </c>
      <c r="N2330" s="75" t="str">
        <f t="shared" si="6"/>
        <v/>
      </c>
      <c r="O2330" s="74">
        <f t="shared" si="7"/>
        <v>0.132</v>
      </c>
      <c r="P2330" s="74">
        <f t="shared" si="8"/>
        <v>0.111</v>
      </c>
    </row>
    <row r="2331">
      <c r="A2331" s="33" t="s">
        <v>227</v>
      </c>
      <c r="B2331" s="68" t="s">
        <v>244</v>
      </c>
      <c r="C2331" s="35" t="s">
        <v>50</v>
      </c>
      <c r="D2331" s="73" t="str">
        <f t="shared" si="2"/>
        <v>The Americas/Dominica-The Americas/2002</v>
      </c>
      <c r="E2331" s="59"/>
      <c r="F2331" s="69"/>
      <c r="G2331" s="69"/>
      <c r="H2331" s="69"/>
      <c r="I2331" s="56">
        <v>0.184</v>
      </c>
      <c r="J2331" s="56">
        <v>0.174</v>
      </c>
      <c r="K2331" s="74" t="str">
        <f t="shared" si="3"/>
        <v/>
      </c>
      <c r="L2331" s="75" t="str">
        <f t="shared" si="4"/>
        <v/>
      </c>
      <c r="M2331" s="75" t="str">
        <f t="shared" si="5"/>
        <v/>
      </c>
      <c r="N2331" s="75" t="str">
        <f t="shared" si="6"/>
        <v/>
      </c>
      <c r="O2331" s="74">
        <f t="shared" si="7"/>
        <v>0.184</v>
      </c>
      <c r="P2331" s="74">
        <f t="shared" si="8"/>
        <v>0.174</v>
      </c>
    </row>
    <row r="2332">
      <c r="A2332" s="33" t="s">
        <v>227</v>
      </c>
      <c r="B2332" s="68" t="s">
        <v>244</v>
      </c>
      <c r="C2332" s="35" t="s">
        <v>51</v>
      </c>
      <c r="D2332" s="73" t="str">
        <f t="shared" si="2"/>
        <v>The Americas/Dominica-The Americas/2003</v>
      </c>
      <c r="E2332" s="59"/>
      <c r="F2332" s="69"/>
      <c r="G2332" s="69"/>
      <c r="H2332" s="69"/>
      <c r="I2332" s="56">
        <v>0.236</v>
      </c>
      <c r="J2332" s="56">
        <v>0.34</v>
      </c>
      <c r="K2332" s="74" t="str">
        <f t="shared" si="3"/>
        <v/>
      </c>
      <c r="L2332" s="75" t="str">
        <f t="shared" si="4"/>
        <v/>
      </c>
      <c r="M2332" s="75" t="str">
        <f t="shared" si="5"/>
        <v/>
      </c>
      <c r="N2332" s="75" t="str">
        <f t="shared" si="6"/>
        <v/>
      </c>
      <c r="O2332" s="74">
        <f t="shared" si="7"/>
        <v>0.236</v>
      </c>
      <c r="P2332" s="74">
        <f t="shared" si="8"/>
        <v>0.34</v>
      </c>
    </row>
    <row r="2333">
      <c r="A2333" s="33" t="s">
        <v>227</v>
      </c>
      <c r="B2333" s="68" t="s">
        <v>244</v>
      </c>
      <c r="C2333" s="35" t="s">
        <v>52</v>
      </c>
      <c r="D2333" s="73" t="str">
        <f t="shared" si="2"/>
        <v>The Americas/Dominica-The Americas/2004</v>
      </c>
      <c r="E2333" s="59"/>
      <c r="F2333" s="69"/>
      <c r="G2333" s="69"/>
      <c r="H2333" s="69"/>
      <c r="I2333" s="56">
        <v>0.303</v>
      </c>
      <c r="J2333" s="56">
        <v>0.595</v>
      </c>
      <c r="K2333" s="74" t="str">
        <f t="shared" si="3"/>
        <v/>
      </c>
      <c r="L2333" s="75" t="str">
        <f t="shared" si="4"/>
        <v/>
      </c>
      <c r="M2333" s="75" t="str">
        <f t="shared" si="5"/>
        <v/>
      </c>
      <c r="N2333" s="75" t="str">
        <f t="shared" si="6"/>
        <v/>
      </c>
      <c r="O2333" s="74">
        <f t="shared" si="7"/>
        <v>0.303</v>
      </c>
      <c r="P2333" s="74">
        <f t="shared" si="8"/>
        <v>0.595</v>
      </c>
    </row>
    <row r="2334">
      <c r="A2334" s="33" t="s">
        <v>227</v>
      </c>
      <c r="B2334" s="68" t="s">
        <v>244</v>
      </c>
      <c r="C2334" s="35" t="s">
        <v>53</v>
      </c>
      <c r="D2334" s="73" t="str">
        <f t="shared" si="2"/>
        <v>The Americas/Dominica-The Americas/2005</v>
      </c>
      <c r="E2334" s="56">
        <v>0.37</v>
      </c>
      <c r="F2334" s="72">
        <v>14.0</v>
      </c>
      <c r="G2334" s="69"/>
      <c r="H2334" s="72">
        <v>147.0</v>
      </c>
      <c r="I2334" s="56">
        <v>0.385</v>
      </c>
      <c r="J2334" s="56">
        <v>0.737</v>
      </c>
      <c r="K2334" s="74">
        <f t="shared" si="3"/>
        <v>0.37</v>
      </c>
      <c r="L2334" s="75">
        <f t="shared" si="4"/>
        <v>14</v>
      </c>
      <c r="M2334" s="75" t="str">
        <f t="shared" si="5"/>
        <v/>
      </c>
      <c r="N2334" s="75">
        <f t="shared" si="6"/>
        <v>147</v>
      </c>
      <c r="O2334" s="74">
        <f t="shared" si="7"/>
        <v>0.385</v>
      </c>
      <c r="P2334" s="74">
        <f t="shared" si="8"/>
        <v>0.737</v>
      </c>
    </row>
    <row r="2335">
      <c r="A2335" s="33" t="s">
        <v>227</v>
      </c>
      <c r="B2335" s="68" t="s">
        <v>244</v>
      </c>
      <c r="C2335" s="35" t="s">
        <v>54</v>
      </c>
      <c r="D2335" s="73" t="str">
        <f t="shared" si="2"/>
        <v>The Americas/Dominica-The Americas/2006</v>
      </c>
      <c r="E2335" s="56">
        <v>0.37</v>
      </c>
      <c r="F2335" s="72">
        <v>14.0</v>
      </c>
      <c r="G2335" s="69"/>
      <c r="H2335" s="72">
        <v>147.0</v>
      </c>
      <c r="I2335" s="56">
        <v>0.394</v>
      </c>
      <c r="J2335" s="56">
        <v>1.011</v>
      </c>
      <c r="K2335" s="74">
        <f t="shared" si="3"/>
        <v>0.37</v>
      </c>
      <c r="L2335" s="75">
        <f t="shared" si="4"/>
        <v>14</v>
      </c>
      <c r="M2335" s="75" t="str">
        <f t="shared" si="5"/>
        <v/>
      </c>
      <c r="N2335" s="75">
        <f t="shared" si="6"/>
        <v>147</v>
      </c>
      <c r="O2335" s="74">
        <f t="shared" si="7"/>
        <v>0.394</v>
      </c>
      <c r="P2335" s="74">
        <f t="shared" si="8"/>
        <v>1.011</v>
      </c>
    </row>
    <row r="2336">
      <c r="A2336" s="33" t="s">
        <v>227</v>
      </c>
      <c r="B2336" s="68" t="s">
        <v>244</v>
      </c>
      <c r="C2336" s="35" t="s">
        <v>55</v>
      </c>
      <c r="D2336" s="73" t="str">
        <f t="shared" si="2"/>
        <v>The Americas/Dominica-The Americas/2007</v>
      </c>
      <c r="E2336" s="56">
        <v>0.37</v>
      </c>
      <c r="F2336" s="72">
        <v>14.0</v>
      </c>
      <c r="G2336" s="69"/>
      <c r="H2336" s="72">
        <v>147.0</v>
      </c>
      <c r="I2336" s="56">
        <v>0.403</v>
      </c>
      <c r="J2336" s="56">
        <v>1.257</v>
      </c>
      <c r="K2336" s="74">
        <f t="shared" si="3"/>
        <v>0.37</v>
      </c>
      <c r="L2336" s="75">
        <f t="shared" si="4"/>
        <v>14</v>
      </c>
      <c r="M2336" s="75" t="str">
        <f t="shared" si="5"/>
        <v/>
      </c>
      <c r="N2336" s="75">
        <f t="shared" si="6"/>
        <v>147</v>
      </c>
      <c r="O2336" s="74">
        <f t="shared" si="7"/>
        <v>0.403</v>
      </c>
      <c r="P2336" s="74">
        <f t="shared" si="8"/>
        <v>1.257</v>
      </c>
    </row>
    <row r="2337">
      <c r="A2337" s="33" t="s">
        <v>227</v>
      </c>
      <c r="B2337" s="68" t="s">
        <v>244</v>
      </c>
      <c r="C2337" s="35" t="s">
        <v>56</v>
      </c>
      <c r="D2337" s="73" t="str">
        <f t="shared" si="2"/>
        <v>The Americas/Dominica-The Americas/2008</v>
      </c>
      <c r="E2337" s="56">
        <v>0.37</v>
      </c>
      <c r="F2337" s="72">
        <v>13.0</v>
      </c>
      <c r="G2337" s="69"/>
      <c r="H2337" s="72">
        <v>117.0</v>
      </c>
      <c r="I2337" s="56">
        <v>0.412</v>
      </c>
      <c r="J2337" s="56">
        <v>1.284</v>
      </c>
      <c r="K2337" s="74">
        <f t="shared" si="3"/>
        <v>0.37</v>
      </c>
      <c r="L2337" s="75">
        <f t="shared" si="4"/>
        <v>13</v>
      </c>
      <c r="M2337" s="75" t="str">
        <f t="shared" si="5"/>
        <v/>
      </c>
      <c r="N2337" s="75">
        <f t="shared" si="6"/>
        <v>117</v>
      </c>
      <c r="O2337" s="74">
        <f t="shared" si="7"/>
        <v>0.412</v>
      </c>
      <c r="P2337" s="74">
        <f t="shared" si="8"/>
        <v>1.284</v>
      </c>
    </row>
    <row r="2338">
      <c r="A2338" s="33" t="s">
        <v>227</v>
      </c>
      <c r="B2338" s="68" t="s">
        <v>244</v>
      </c>
      <c r="C2338" s="35" t="s">
        <v>57</v>
      </c>
      <c r="D2338" s="73" t="str">
        <f t="shared" si="2"/>
        <v>The Americas/Dominica-The Americas/2009</v>
      </c>
      <c r="E2338" s="56">
        <v>0.37</v>
      </c>
      <c r="F2338" s="72">
        <v>13.0</v>
      </c>
      <c r="G2338" s="69"/>
      <c r="H2338" s="72">
        <v>117.0</v>
      </c>
      <c r="I2338" s="56">
        <v>0.42</v>
      </c>
      <c r="J2338" s="56">
        <v>1.387</v>
      </c>
      <c r="K2338" s="74">
        <f t="shared" si="3"/>
        <v>0.37</v>
      </c>
      <c r="L2338" s="75">
        <f t="shared" si="4"/>
        <v>13</v>
      </c>
      <c r="M2338" s="75" t="str">
        <f t="shared" si="5"/>
        <v/>
      </c>
      <c r="N2338" s="75">
        <f t="shared" si="6"/>
        <v>117</v>
      </c>
      <c r="O2338" s="74">
        <f t="shared" si="7"/>
        <v>0.42</v>
      </c>
      <c r="P2338" s="74">
        <f t="shared" si="8"/>
        <v>1.387</v>
      </c>
    </row>
    <row r="2339">
      <c r="A2339" s="33" t="s">
        <v>227</v>
      </c>
      <c r="B2339" s="68" t="s">
        <v>244</v>
      </c>
      <c r="C2339" s="35" t="s">
        <v>58</v>
      </c>
      <c r="D2339" s="73" t="str">
        <f t="shared" si="2"/>
        <v>The Americas/Dominica-The Americas/2010</v>
      </c>
      <c r="E2339" s="56">
        <v>0.37</v>
      </c>
      <c r="F2339" s="72">
        <v>13.0</v>
      </c>
      <c r="G2339" s="69"/>
      <c r="H2339" s="72">
        <v>117.0</v>
      </c>
      <c r="I2339" s="56">
        <v>0.475</v>
      </c>
      <c r="J2339" s="56">
        <v>1.483</v>
      </c>
      <c r="K2339" s="74">
        <f t="shared" si="3"/>
        <v>0.37</v>
      </c>
      <c r="L2339" s="75">
        <f t="shared" si="4"/>
        <v>13</v>
      </c>
      <c r="M2339" s="75" t="str">
        <f t="shared" si="5"/>
        <v/>
      </c>
      <c r="N2339" s="75">
        <f t="shared" si="6"/>
        <v>117</v>
      </c>
      <c r="O2339" s="74">
        <f t="shared" si="7"/>
        <v>0.475</v>
      </c>
      <c r="P2339" s="74">
        <f t="shared" si="8"/>
        <v>1.483</v>
      </c>
    </row>
    <row r="2340">
      <c r="A2340" s="33" t="s">
        <v>227</v>
      </c>
      <c r="B2340" s="68" t="s">
        <v>244</v>
      </c>
      <c r="C2340" s="35" t="s">
        <v>59</v>
      </c>
      <c r="D2340" s="73" t="str">
        <f t="shared" si="2"/>
        <v>The Americas/Dominica-The Americas/2011</v>
      </c>
      <c r="E2340" s="56">
        <v>0.371</v>
      </c>
      <c r="F2340" s="72">
        <v>12.0</v>
      </c>
      <c r="G2340" s="69"/>
      <c r="H2340" s="72">
        <v>117.0</v>
      </c>
      <c r="I2340" s="56">
        <v>0.513</v>
      </c>
      <c r="J2340" s="56">
        <v>1.526</v>
      </c>
      <c r="K2340" s="74">
        <f t="shared" si="3"/>
        <v>0.371</v>
      </c>
      <c r="L2340" s="75">
        <f t="shared" si="4"/>
        <v>12</v>
      </c>
      <c r="M2340" s="75" t="str">
        <f t="shared" si="5"/>
        <v/>
      </c>
      <c r="N2340" s="75">
        <f t="shared" si="6"/>
        <v>117</v>
      </c>
      <c r="O2340" s="74">
        <f t="shared" si="7"/>
        <v>0.513</v>
      </c>
      <c r="P2340" s="74">
        <f t="shared" si="8"/>
        <v>1.526</v>
      </c>
    </row>
    <row r="2341">
      <c r="A2341" s="33" t="s">
        <v>227</v>
      </c>
      <c r="B2341" s="68" t="s">
        <v>244</v>
      </c>
      <c r="C2341" s="35" t="s">
        <v>60</v>
      </c>
      <c r="D2341" s="73" t="str">
        <f t="shared" si="2"/>
        <v>The Americas/Dominica-The Americas/2012</v>
      </c>
      <c r="E2341" s="56">
        <v>0.371</v>
      </c>
      <c r="F2341" s="72">
        <v>12.0</v>
      </c>
      <c r="G2341" s="72">
        <v>69.0</v>
      </c>
      <c r="H2341" s="72">
        <v>117.0</v>
      </c>
      <c r="I2341" s="56">
        <v>0.552</v>
      </c>
      <c r="J2341" s="56">
        <v>1.525</v>
      </c>
      <c r="K2341" s="74">
        <f t="shared" si="3"/>
        <v>0.371</v>
      </c>
      <c r="L2341" s="75">
        <f t="shared" si="4"/>
        <v>12</v>
      </c>
      <c r="M2341" s="75">
        <f t="shared" si="5"/>
        <v>69</v>
      </c>
      <c r="N2341" s="75">
        <f t="shared" si="6"/>
        <v>117</v>
      </c>
      <c r="O2341" s="74">
        <f t="shared" si="7"/>
        <v>0.552</v>
      </c>
      <c r="P2341" s="74">
        <f t="shared" si="8"/>
        <v>1.525</v>
      </c>
    </row>
    <row r="2342">
      <c r="A2342" s="33" t="s">
        <v>227</v>
      </c>
      <c r="B2342" s="68" t="s">
        <v>245</v>
      </c>
      <c r="C2342" s="35" t="s">
        <v>48</v>
      </c>
      <c r="D2342" s="73" t="str">
        <f t="shared" si="2"/>
        <v>The Americas/Dominican Republic-The Americas/2000</v>
      </c>
      <c r="E2342" s="59"/>
      <c r="F2342" s="69"/>
      <c r="G2342" s="69"/>
      <c r="H2342" s="69"/>
      <c r="I2342" s="56">
        <v>0.037</v>
      </c>
      <c r="J2342" s="56">
        <v>0.081</v>
      </c>
      <c r="K2342" s="74" t="str">
        <f t="shared" si="3"/>
        <v/>
      </c>
      <c r="L2342" s="75" t="str">
        <f t="shared" si="4"/>
        <v/>
      </c>
      <c r="M2342" s="75" t="str">
        <f t="shared" si="5"/>
        <v/>
      </c>
      <c r="N2342" s="75" t="str">
        <f t="shared" si="6"/>
        <v/>
      </c>
      <c r="O2342" s="74">
        <f t="shared" si="7"/>
        <v>0.037</v>
      </c>
      <c r="P2342" s="74">
        <f t="shared" si="8"/>
        <v>0.081</v>
      </c>
    </row>
    <row r="2343">
      <c r="A2343" s="33" t="s">
        <v>227</v>
      </c>
      <c r="B2343" s="68" t="s">
        <v>245</v>
      </c>
      <c r="C2343" s="35" t="s">
        <v>49</v>
      </c>
      <c r="D2343" s="73" t="str">
        <f t="shared" si="2"/>
        <v>The Americas/Dominican Republic-The Americas/2001</v>
      </c>
      <c r="E2343" s="59"/>
      <c r="F2343" s="69"/>
      <c r="G2343" s="69"/>
      <c r="H2343" s="69"/>
      <c r="I2343" s="56">
        <v>0.044</v>
      </c>
      <c r="J2343" s="56">
        <v>0.144</v>
      </c>
      <c r="K2343" s="74" t="str">
        <f t="shared" si="3"/>
        <v/>
      </c>
      <c r="L2343" s="75" t="str">
        <f t="shared" si="4"/>
        <v/>
      </c>
      <c r="M2343" s="75" t="str">
        <f t="shared" si="5"/>
        <v/>
      </c>
      <c r="N2343" s="75" t="str">
        <f t="shared" si="6"/>
        <v/>
      </c>
      <c r="O2343" s="74">
        <f t="shared" si="7"/>
        <v>0.044</v>
      </c>
      <c r="P2343" s="74">
        <f t="shared" si="8"/>
        <v>0.144</v>
      </c>
    </row>
    <row r="2344">
      <c r="A2344" s="33" t="s">
        <v>227</v>
      </c>
      <c r="B2344" s="68" t="s">
        <v>245</v>
      </c>
      <c r="C2344" s="35" t="s">
        <v>50</v>
      </c>
      <c r="D2344" s="73" t="str">
        <f t="shared" si="2"/>
        <v>The Americas/Dominican Republic-The Americas/2002</v>
      </c>
      <c r="E2344" s="59"/>
      <c r="F2344" s="69"/>
      <c r="G2344" s="69"/>
      <c r="H2344" s="69"/>
      <c r="I2344" s="56">
        <v>0.068</v>
      </c>
      <c r="J2344" s="56">
        <v>0.19</v>
      </c>
      <c r="K2344" s="74" t="str">
        <f t="shared" si="3"/>
        <v/>
      </c>
      <c r="L2344" s="75" t="str">
        <f t="shared" si="4"/>
        <v/>
      </c>
      <c r="M2344" s="75" t="str">
        <f t="shared" si="5"/>
        <v/>
      </c>
      <c r="N2344" s="75" t="str">
        <f t="shared" si="6"/>
        <v/>
      </c>
      <c r="O2344" s="74">
        <f t="shared" si="7"/>
        <v>0.068</v>
      </c>
      <c r="P2344" s="74">
        <f t="shared" si="8"/>
        <v>0.19</v>
      </c>
    </row>
    <row r="2345">
      <c r="A2345" s="33" t="s">
        <v>227</v>
      </c>
      <c r="B2345" s="68" t="s">
        <v>245</v>
      </c>
      <c r="C2345" s="35" t="s">
        <v>51</v>
      </c>
      <c r="D2345" s="73" t="str">
        <f t="shared" si="2"/>
        <v>The Americas/Dominican Republic-The Americas/2003</v>
      </c>
      <c r="E2345" s="59"/>
      <c r="F2345" s="72">
        <v>77.0</v>
      </c>
      <c r="G2345" s="69"/>
      <c r="H2345" s="69"/>
      <c r="I2345" s="56">
        <v>0.079</v>
      </c>
      <c r="J2345" s="56">
        <v>0.231</v>
      </c>
      <c r="K2345" s="74" t="str">
        <f t="shared" si="3"/>
        <v/>
      </c>
      <c r="L2345" s="75">
        <f t="shared" si="4"/>
        <v>77</v>
      </c>
      <c r="M2345" s="75" t="str">
        <f t="shared" si="5"/>
        <v/>
      </c>
      <c r="N2345" s="75" t="str">
        <f t="shared" si="6"/>
        <v/>
      </c>
      <c r="O2345" s="74">
        <f t="shared" si="7"/>
        <v>0.079</v>
      </c>
      <c r="P2345" s="74">
        <f t="shared" si="8"/>
        <v>0.231</v>
      </c>
    </row>
    <row r="2346">
      <c r="A2346" s="33" t="s">
        <v>227</v>
      </c>
      <c r="B2346" s="68" t="s">
        <v>245</v>
      </c>
      <c r="C2346" s="35" t="s">
        <v>52</v>
      </c>
      <c r="D2346" s="73" t="str">
        <f t="shared" si="2"/>
        <v>The Americas/Dominican Republic-The Americas/2004</v>
      </c>
      <c r="E2346" s="59"/>
      <c r="F2346" s="72">
        <v>77.0</v>
      </c>
      <c r="G2346" s="69"/>
      <c r="H2346" s="69"/>
      <c r="I2346" s="56">
        <v>0.089</v>
      </c>
      <c r="J2346" s="56">
        <v>0.275</v>
      </c>
      <c r="K2346" s="74" t="str">
        <f t="shared" si="3"/>
        <v/>
      </c>
      <c r="L2346" s="75">
        <f t="shared" si="4"/>
        <v>77</v>
      </c>
      <c r="M2346" s="75" t="str">
        <f t="shared" si="5"/>
        <v/>
      </c>
      <c r="N2346" s="75" t="str">
        <f t="shared" si="6"/>
        <v/>
      </c>
      <c r="O2346" s="74">
        <f t="shared" si="7"/>
        <v>0.089</v>
      </c>
      <c r="P2346" s="74">
        <f t="shared" si="8"/>
        <v>0.275</v>
      </c>
    </row>
    <row r="2347">
      <c r="A2347" s="33" t="s">
        <v>227</v>
      </c>
      <c r="B2347" s="68" t="s">
        <v>245</v>
      </c>
      <c r="C2347" s="35" t="s">
        <v>53</v>
      </c>
      <c r="D2347" s="73" t="str">
        <f t="shared" si="2"/>
        <v>The Americas/Dominican Republic-The Americas/2005</v>
      </c>
      <c r="E2347" s="56">
        <v>0.355</v>
      </c>
      <c r="F2347" s="72">
        <v>74.0</v>
      </c>
      <c r="G2347" s="69"/>
      <c r="H2347" s="72">
        <v>232.0</v>
      </c>
      <c r="I2347" s="56">
        <v>0.115</v>
      </c>
      <c r="J2347" s="56">
        <v>0.388</v>
      </c>
      <c r="K2347" s="74">
        <f t="shared" si="3"/>
        <v>0.355</v>
      </c>
      <c r="L2347" s="75">
        <f t="shared" si="4"/>
        <v>74</v>
      </c>
      <c r="M2347" s="75" t="str">
        <f t="shared" si="5"/>
        <v/>
      </c>
      <c r="N2347" s="75">
        <f t="shared" si="6"/>
        <v>232</v>
      </c>
      <c r="O2347" s="74">
        <f t="shared" si="7"/>
        <v>0.115</v>
      </c>
      <c r="P2347" s="74">
        <f t="shared" si="8"/>
        <v>0.388</v>
      </c>
    </row>
    <row r="2348">
      <c r="A2348" s="33" t="s">
        <v>227</v>
      </c>
      <c r="B2348" s="68" t="s">
        <v>245</v>
      </c>
      <c r="C2348" s="35" t="s">
        <v>54</v>
      </c>
      <c r="D2348" s="73" t="str">
        <f t="shared" si="2"/>
        <v>The Americas/Dominican Republic-The Americas/2006</v>
      </c>
      <c r="E2348" s="56">
        <v>0.358</v>
      </c>
      <c r="F2348" s="72">
        <v>72.0</v>
      </c>
      <c r="G2348" s="69"/>
      <c r="H2348" s="72">
        <v>286.0</v>
      </c>
      <c r="I2348" s="56">
        <v>0.148</v>
      </c>
      <c r="J2348" s="56">
        <v>0.486</v>
      </c>
      <c r="K2348" s="74">
        <f t="shared" si="3"/>
        <v>0.358</v>
      </c>
      <c r="L2348" s="75">
        <f t="shared" si="4"/>
        <v>72</v>
      </c>
      <c r="M2348" s="75" t="str">
        <f t="shared" si="5"/>
        <v/>
      </c>
      <c r="N2348" s="75">
        <f t="shared" si="6"/>
        <v>286</v>
      </c>
      <c r="O2348" s="74">
        <f t="shared" si="7"/>
        <v>0.148</v>
      </c>
      <c r="P2348" s="74">
        <f t="shared" si="8"/>
        <v>0.486</v>
      </c>
    </row>
    <row r="2349">
      <c r="A2349" s="33" t="s">
        <v>227</v>
      </c>
      <c r="B2349" s="68" t="s">
        <v>245</v>
      </c>
      <c r="C2349" s="35" t="s">
        <v>55</v>
      </c>
      <c r="D2349" s="73" t="str">
        <f t="shared" si="2"/>
        <v>The Americas/Dominican Republic-The Americas/2007</v>
      </c>
      <c r="E2349" s="56">
        <v>0.395</v>
      </c>
      <c r="F2349" s="72">
        <v>22.0</v>
      </c>
      <c r="G2349" s="69"/>
      <c r="H2349" s="72">
        <v>286.0</v>
      </c>
      <c r="I2349" s="56">
        <v>0.177</v>
      </c>
      <c r="J2349" s="56">
        <v>0.573</v>
      </c>
      <c r="K2349" s="74">
        <f t="shared" si="3"/>
        <v>0.395</v>
      </c>
      <c r="L2349" s="75">
        <f t="shared" si="4"/>
        <v>22</v>
      </c>
      <c r="M2349" s="75" t="str">
        <f t="shared" si="5"/>
        <v/>
      </c>
      <c r="N2349" s="75">
        <f t="shared" si="6"/>
        <v>286</v>
      </c>
      <c r="O2349" s="74">
        <f t="shared" si="7"/>
        <v>0.177</v>
      </c>
      <c r="P2349" s="74">
        <f t="shared" si="8"/>
        <v>0.573</v>
      </c>
    </row>
    <row r="2350">
      <c r="A2350" s="33" t="s">
        <v>227</v>
      </c>
      <c r="B2350" s="68" t="s">
        <v>245</v>
      </c>
      <c r="C2350" s="35" t="s">
        <v>56</v>
      </c>
      <c r="D2350" s="73" t="str">
        <f t="shared" si="2"/>
        <v>The Americas/Dominican Republic-The Americas/2008</v>
      </c>
      <c r="E2350" s="56">
        <v>0.352</v>
      </c>
      <c r="F2350" s="72">
        <v>19.0</v>
      </c>
      <c r="G2350" s="69"/>
      <c r="H2350" s="72">
        <v>480.0</v>
      </c>
      <c r="I2350" s="56">
        <v>0.208</v>
      </c>
      <c r="J2350" s="56">
        <v>0.74</v>
      </c>
      <c r="K2350" s="74">
        <f t="shared" si="3"/>
        <v>0.352</v>
      </c>
      <c r="L2350" s="75">
        <f t="shared" si="4"/>
        <v>19</v>
      </c>
      <c r="M2350" s="75" t="str">
        <f t="shared" si="5"/>
        <v/>
      </c>
      <c r="N2350" s="75">
        <f t="shared" si="6"/>
        <v>480</v>
      </c>
      <c r="O2350" s="74">
        <f t="shared" si="7"/>
        <v>0.208</v>
      </c>
      <c r="P2350" s="74">
        <f t="shared" si="8"/>
        <v>0.74</v>
      </c>
    </row>
    <row r="2351">
      <c r="A2351" s="33" t="s">
        <v>227</v>
      </c>
      <c r="B2351" s="68" t="s">
        <v>245</v>
      </c>
      <c r="C2351" s="35" t="s">
        <v>57</v>
      </c>
      <c r="D2351" s="73" t="str">
        <f t="shared" si="2"/>
        <v>The Americas/Dominican Republic-The Americas/2009</v>
      </c>
      <c r="E2351" s="56">
        <v>0.384</v>
      </c>
      <c r="F2351" s="72">
        <v>13.0</v>
      </c>
      <c r="G2351" s="69"/>
      <c r="H2351" s="72">
        <v>324.0</v>
      </c>
      <c r="I2351" s="56">
        <v>0.277</v>
      </c>
      <c r="J2351" s="56">
        <v>0.873</v>
      </c>
      <c r="K2351" s="74">
        <f t="shared" si="3"/>
        <v>0.384</v>
      </c>
      <c r="L2351" s="75">
        <f t="shared" si="4"/>
        <v>13</v>
      </c>
      <c r="M2351" s="75" t="str">
        <f t="shared" si="5"/>
        <v/>
      </c>
      <c r="N2351" s="75">
        <f t="shared" si="6"/>
        <v>324</v>
      </c>
      <c r="O2351" s="74">
        <f t="shared" si="7"/>
        <v>0.277</v>
      </c>
      <c r="P2351" s="74">
        <f t="shared" si="8"/>
        <v>0.873</v>
      </c>
    </row>
    <row r="2352">
      <c r="A2352" s="33" t="s">
        <v>227</v>
      </c>
      <c r="B2352" s="68" t="s">
        <v>245</v>
      </c>
      <c r="C2352" s="35" t="s">
        <v>58</v>
      </c>
      <c r="D2352" s="73" t="str">
        <f t="shared" si="2"/>
        <v>The Americas/Dominican Republic-The Americas/2010</v>
      </c>
      <c r="E2352" s="56">
        <v>0.401</v>
      </c>
      <c r="F2352" s="72">
        <v>19.0</v>
      </c>
      <c r="G2352" s="69"/>
      <c r="H2352" s="72">
        <v>324.0</v>
      </c>
      <c r="I2352" s="56">
        <v>0.314</v>
      </c>
      <c r="J2352" s="56">
        <v>0.888</v>
      </c>
      <c r="K2352" s="74">
        <f t="shared" si="3"/>
        <v>0.401</v>
      </c>
      <c r="L2352" s="75">
        <f t="shared" si="4"/>
        <v>19</v>
      </c>
      <c r="M2352" s="75" t="str">
        <f t="shared" si="5"/>
        <v/>
      </c>
      <c r="N2352" s="75">
        <f t="shared" si="6"/>
        <v>324</v>
      </c>
      <c r="O2352" s="74">
        <f t="shared" si="7"/>
        <v>0.314</v>
      </c>
      <c r="P2352" s="74">
        <f t="shared" si="8"/>
        <v>0.888</v>
      </c>
    </row>
    <row r="2353">
      <c r="A2353" s="33" t="s">
        <v>227</v>
      </c>
      <c r="B2353" s="68" t="s">
        <v>245</v>
      </c>
      <c r="C2353" s="35" t="s">
        <v>59</v>
      </c>
      <c r="D2353" s="73" t="str">
        <f t="shared" si="2"/>
        <v>The Americas/Dominican Republic-The Americas/2011</v>
      </c>
      <c r="E2353" s="56">
        <v>0.412</v>
      </c>
      <c r="F2353" s="72">
        <v>19.0</v>
      </c>
      <c r="G2353" s="69"/>
      <c r="H2353" s="72">
        <v>324.0</v>
      </c>
      <c r="I2353" s="56">
        <v>0.38</v>
      </c>
      <c r="J2353" s="56">
        <v>0.864</v>
      </c>
      <c r="K2353" s="74">
        <f t="shared" si="3"/>
        <v>0.412</v>
      </c>
      <c r="L2353" s="75">
        <f t="shared" si="4"/>
        <v>19</v>
      </c>
      <c r="M2353" s="75" t="str">
        <f t="shared" si="5"/>
        <v/>
      </c>
      <c r="N2353" s="75">
        <f t="shared" si="6"/>
        <v>324</v>
      </c>
      <c r="O2353" s="74">
        <f t="shared" si="7"/>
        <v>0.38</v>
      </c>
      <c r="P2353" s="74">
        <f t="shared" si="8"/>
        <v>0.864</v>
      </c>
    </row>
    <row r="2354">
      <c r="A2354" s="33" t="s">
        <v>227</v>
      </c>
      <c r="B2354" s="68" t="s">
        <v>245</v>
      </c>
      <c r="C2354" s="35" t="s">
        <v>60</v>
      </c>
      <c r="D2354" s="73" t="str">
        <f t="shared" si="2"/>
        <v>The Americas/Dominican Republic-The Americas/2012</v>
      </c>
      <c r="E2354" s="56">
        <v>0.434</v>
      </c>
      <c r="F2354" s="72">
        <v>19.0</v>
      </c>
      <c r="G2354" s="72">
        <v>112.0</v>
      </c>
      <c r="H2354" s="72">
        <v>324.0</v>
      </c>
      <c r="I2354" s="56">
        <v>0.412</v>
      </c>
      <c r="J2354" s="56">
        <v>0.869</v>
      </c>
      <c r="K2354" s="74">
        <f t="shared" si="3"/>
        <v>0.434</v>
      </c>
      <c r="L2354" s="75">
        <f t="shared" si="4"/>
        <v>19</v>
      </c>
      <c r="M2354" s="75">
        <f t="shared" si="5"/>
        <v>112</v>
      </c>
      <c r="N2354" s="75">
        <f t="shared" si="6"/>
        <v>324</v>
      </c>
      <c r="O2354" s="74">
        <f t="shared" si="7"/>
        <v>0.412</v>
      </c>
      <c r="P2354" s="74">
        <f t="shared" si="8"/>
        <v>0.869</v>
      </c>
    </row>
    <row r="2355">
      <c r="A2355" s="33" t="s">
        <v>227</v>
      </c>
      <c r="B2355" s="68" t="s">
        <v>246</v>
      </c>
      <c r="C2355" s="35" t="s">
        <v>48</v>
      </c>
      <c r="D2355" s="73" t="str">
        <f t="shared" si="2"/>
        <v>The Americas/Ecuador-The Americas/2000</v>
      </c>
      <c r="E2355" s="59"/>
      <c r="F2355" s="69"/>
      <c r="G2355" s="69"/>
      <c r="H2355" s="69"/>
      <c r="I2355" s="56">
        <v>0.015</v>
      </c>
      <c r="J2355" s="56">
        <v>0.038</v>
      </c>
      <c r="K2355" s="74" t="str">
        <f t="shared" si="3"/>
        <v/>
      </c>
      <c r="L2355" s="75" t="str">
        <f t="shared" si="4"/>
        <v/>
      </c>
      <c r="M2355" s="75" t="str">
        <f t="shared" si="5"/>
        <v/>
      </c>
      <c r="N2355" s="75" t="str">
        <f t="shared" si="6"/>
        <v/>
      </c>
      <c r="O2355" s="74">
        <f t="shared" si="7"/>
        <v>0.015</v>
      </c>
      <c r="P2355" s="74">
        <f t="shared" si="8"/>
        <v>0.038</v>
      </c>
    </row>
    <row r="2356">
      <c r="A2356" s="33" t="s">
        <v>227</v>
      </c>
      <c r="B2356" s="68" t="s">
        <v>246</v>
      </c>
      <c r="C2356" s="35" t="s">
        <v>49</v>
      </c>
      <c r="D2356" s="73" t="str">
        <f t="shared" si="2"/>
        <v>The Americas/Ecuador-The Americas/2001</v>
      </c>
      <c r="E2356" s="59"/>
      <c r="F2356" s="69"/>
      <c r="G2356" s="69"/>
      <c r="H2356" s="69"/>
      <c r="I2356" s="56">
        <v>0.027</v>
      </c>
      <c r="J2356" s="56">
        <v>0.067</v>
      </c>
      <c r="K2356" s="74" t="str">
        <f t="shared" si="3"/>
        <v/>
      </c>
      <c r="L2356" s="75" t="str">
        <f t="shared" si="4"/>
        <v/>
      </c>
      <c r="M2356" s="75" t="str">
        <f t="shared" si="5"/>
        <v/>
      </c>
      <c r="N2356" s="75" t="str">
        <f t="shared" si="6"/>
        <v/>
      </c>
      <c r="O2356" s="74">
        <f t="shared" si="7"/>
        <v>0.027</v>
      </c>
      <c r="P2356" s="74">
        <f t="shared" si="8"/>
        <v>0.067</v>
      </c>
    </row>
    <row r="2357">
      <c r="A2357" s="33" t="s">
        <v>227</v>
      </c>
      <c r="B2357" s="68" t="s">
        <v>246</v>
      </c>
      <c r="C2357" s="35" t="s">
        <v>50</v>
      </c>
      <c r="D2357" s="73" t="str">
        <f t="shared" si="2"/>
        <v>The Americas/Ecuador-The Americas/2002</v>
      </c>
      <c r="E2357" s="59"/>
      <c r="F2357" s="69"/>
      <c r="G2357" s="69"/>
      <c r="H2357" s="69"/>
      <c r="I2357" s="56">
        <v>0.043</v>
      </c>
      <c r="J2357" s="56">
        <v>0.12</v>
      </c>
      <c r="K2357" s="74" t="str">
        <f t="shared" si="3"/>
        <v/>
      </c>
      <c r="L2357" s="75" t="str">
        <f t="shared" si="4"/>
        <v/>
      </c>
      <c r="M2357" s="75" t="str">
        <f t="shared" si="5"/>
        <v/>
      </c>
      <c r="N2357" s="75" t="str">
        <f t="shared" si="6"/>
        <v/>
      </c>
      <c r="O2357" s="74">
        <f t="shared" si="7"/>
        <v>0.043</v>
      </c>
      <c r="P2357" s="74">
        <f t="shared" si="8"/>
        <v>0.12</v>
      </c>
    </row>
    <row r="2358">
      <c r="A2358" s="33" t="s">
        <v>227</v>
      </c>
      <c r="B2358" s="68" t="s">
        <v>246</v>
      </c>
      <c r="C2358" s="35" t="s">
        <v>51</v>
      </c>
      <c r="D2358" s="73" t="str">
        <f t="shared" si="2"/>
        <v>The Americas/Ecuador-The Americas/2003</v>
      </c>
      <c r="E2358" s="59"/>
      <c r="F2358" s="72">
        <v>92.0</v>
      </c>
      <c r="G2358" s="69"/>
      <c r="H2358" s="69"/>
      <c r="I2358" s="56">
        <v>0.045</v>
      </c>
      <c r="J2358" s="56">
        <v>0.181</v>
      </c>
      <c r="K2358" s="74" t="str">
        <f t="shared" si="3"/>
        <v/>
      </c>
      <c r="L2358" s="75">
        <f t="shared" si="4"/>
        <v>92</v>
      </c>
      <c r="M2358" s="75" t="str">
        <f t="shared" si="5"/>
        <v/>
      </c>
      <c r="N2358" s="75" t="str">
        <f t="shared" si="6"/>
        <v/>
      </c>
      <c r="O2358" s="74">
        <f t="shared" si="7"/>
        <v>0.045</v>
      </c>
      <c r="P2358" s="74">
        <f t="shared" si="8"/>
        <v>0.181</v>
      </c>
    </row>
    <row r="2359">
      <c r="A2359" s="33" t="s">
        <v>227</v>
      </c>
      <c r="B2359" s="68" t="s">
        <v>246</v>
      </c>
      <c r="C2359" s="35" t="s">
        <v>52</v>
      </c>
      <c r="D2359" s="73" t="str">
        <f t="shared" si="2"/>
        <v>The Americas/Ecuador-The Americas/2004</v>
      </c>
      <c r="E2359" s="59"/>
      <c r="F2359" s="72">
        <v>92.0</v>
      </c>
      <c r="G2359" s="69"/>
      <c r="H2359" s="69"/>
      <c r="I2359" s="56">
        <v>0.048</v>
      </c>
      <c r="J2359" s="56">
        <v>0.262</v>
      </c>
      <c r="K2359" s="74" t="str">
        <f t="shared" si="3"/>
        <v/>
      </c>
      <c r="L2359" s="75">
        <f t="shared" si="4"/>
        <v>92</v>
      </c>
      <c r="M2359" s="75" t="str">
        <f t="shared" si="5"/>
        <v/>
      </c>
      <c r="N2359" s="75" t="str">
        <f t="shared" si="6"/>
        <v/>
      </c>
      <c r="O2359" s="74">
        <f t="shared" si="7"/>
        <v>0.048</v>
      </c>
      <c r="P2359" s="74">
        <f t="shared" si="8"/>
        <v>0.262</v>
      </c>
    </row>
    <row r="2360">
      <c r="A2360" s="33" t="s">
        <v>227</v>
      </c>
      <c r="B2360" s="68" t="s">
        <v>246</v>
      </c>
      <c r="C2360" s="35" t="s">
        <v>53</v>
      </c>
      <c r="D2360" s="73" t="str">
        <f t="shared" si="2"/>
        <v>The Americas/Ecuador-The Americas/2005</v>
      </c>
      <c r="E2360" s="56">
        <v>0.353</v>
      </c>
      <c r="F2360" s="72">
        <v>69.0</v>
      </c>
      <c r="G2360" s="69"/>
      <c r="H2360" s="72">
        <v>600.0</v>
      </c>
      <c r="I2360" s="56">
        <v>0.06</v>
      </c>
      <c r="J2360" s="56">
        <v>0.453</v>
      </c>
      <c r="K2360" s="74">
        <f t="shared" si="3"/>
        <v>0.353</v>
      </c>
      <c r="L2360" s="75">
        <f t="shared" si="4"/>
        <v>69</v>
      </c>
      <c r="M2360" s="75" t="str">
        <f t="shared" si="5"/>
        <v/>
      </c>
      <c r="N2360" s="75">
        <f t="shared" si="6"/>
        <v>600</v>
      </c>
      <c r="O2360" s="74">
        <f t="shared" si="7"/>
        <v>0.06</v>
      </c>
      <c r="P2360" s="74">
        <f t="shared" si="8"/>
        <v>0.453</v>
      </c>
    </row>
    <row r="2361">
      <c r="A2361" s="33" t="s">
        <v>227</v>
      </c>
      <c r="B2361" s="68" t="s">
        <v>246</v>
      </c>
      <c r="C2361" s="35" t="s">
        <v>54</v>
      </c>
      <c r="D2361" s="73" t="str">
        <f t="shared" si="2"/>
        <v>The Americas/Ecuador-The Americas/2006</v>
      </c>
      <c r="E2361" s="56">
        <v>0.353</v>
      </c>
      <c r="F2361" s="72">
        <v>65.0</v>
      </c>
      <c r="G2361" s="69"/>
      <c r="H2361" s="72">
        <v>600.0</v>
      </c>
      <c r="I2361" s="56">
        <v>0.072</v>
      </c>
      <c r="J2361" s="56">
        <v>0.605</v>
      </c>
      <c r="K2361" s="74">
        <f t="shared" si="3"/>
        <v>0.353</v>
      </c>
      <c r="L2361" s="75">
        <f t="shared" si="4"/>
        <v>65</v>
      </c>
      <c r="M2361" s="75" t="str">
        <f t="shared" si="5"/>
        <v/>
      </c>
      <c r="N2361" s="75">
        <f t="shared" si="6"/>
        <v>600</v>
      </c>
      <c r="O2361" s="74">
        <f t="shared" si="7"/>
        <v>0.072</v>
      </c>
      <c r="P2361" s="74">
        <f t="shared" si="8"/>
        <v>0.605</v>
      </c>
    </row>
    <row r="2362">
      <c r="A2362" s="33" t="s">
        <v>227</v>
      </c>
      <c r="B2362" s="68" t="s">
        <v>246</v>
      </c>
      <c r="C2362" s="35" t="s">
        <v>55</v>
      </c>
      <c r="D2362" s="73" t="str">
        <f t="shared" si="2"/>
        <v>The Americas/Ecuador-The Americas/2007</v>
      </c>
      <c r="E2362" s="56">
        <v>0.353</v>
      </c>
      <c r="F2362" s="72">
        <v>65.0</v>
      </c>
      <c r="G2362" s="69"/>
      <c r="H2362" s="72">
        <v>600.0</v>
      </c>
      <c r="I2362" s="56">
        <v>0.108</v>
      </c>
      <c r="J2362" s="56">
        <v>0.697</v>
      </c>
      <c r="K2362" s="74">
        <f t="shared" si="3"/>
        <v>0.353</v>
      </c>
      <c r="L2362" s="75">
        <f t="shared" si="4"/>
        <v>65</v>
      </c>
      <c r="M2362" s="75" t="str">
        <f t="shared" si="5"/>
        <v/>
      </c>
      <c r="N2362" s="75">
        <f t="shared" si="6"/>
        <v>600</v>
      </c>
      <c r="O2362" s="74">
        <f t="shared" si="7"/>
        <v>0.108</v>
      </c>
      <c r="P2362" s="74">
        <f t="shared" si="8"/>
        <v>0.697</v>
      </c>
    </row>
    <row r="2363">
      <c r="A2363" s="33" t="s">
        <v>227</v>
      </c>
      <c r="B2363" s="68" t="s">
        <v>246</v>
      </c>
      <c r="C2363" s="35" t="s">
        <v>56</v>
      </c>
      <c r="D2363" s="73" t="str">
        <f t="shared" si="2"/>
        <v>The Americas/Ecuador-The Americas/2008</v>
      </c>
      <c r="E2363" s="56">
        <v>0.349</v>
      </c>
      <c r="F2363" s="72">
        <v>65.0</v>
      </c>
      <c r="G2363" s="69"/>
      <c r="H2363" s="72">
        <v>600.0</v>
      </c>
      <c r="I2363" s="56">
        <v>0.188</v>
      </c>
      <c r="J2363" s="56">
        <v>0.805</v>
      </c>
      <c r="K2363" s="74">
        <f t="shared" si="3"/>
        <v>0.349</v>
      </c>
      <c r="L2363" s="75">
        <f t="shared" si="4"/>
        <v>65</v>
      </c>
      <c r="M2363" s="75" t="str">
        <f t="shared" si="5"/>
        <v/>
      </c>
      <c r="N2363" s="75">
        <f t="shared" si="6"/>
        <v>600</v>
      </c>
      <c r="O2363" s="74">
        <f t="shared" si="7"/>
        <v>0.188</v>
      </c>
      <c r="P2363" s="74">
        <f t="shared" si="8"/>
        <v>0.805</v>
      </c>
    </row>
    <row r="2364">
      <c r="A2364" s="33" t="s">
        <v>227</v>
      </c>
      <c r="B2364" s="68" t="s">
        <v>246</v>
      </c>
      <c r="C2364" s="35" t="s">
        <v>57</v>
      </c>
      <c r="D2364" s="73" t="str">
        <f t="shared" si="2"/>
        <v>The Americas/Ecuador-The Americas/2009</v>
      </c>
      <c r="E2364" s="56">
        <v>0.349</v>
      </c>
      <c r="F2364" s="72">
        <v>64.0</v>
      </c>
      <c r="G2364" s="69"/>
      <c r="H2364" s="72">
        <v>600.0</v>
      </c>
      <c r="I2364" s="56">
        <v>0.246</v>
      </c>
      <c r="J2364" s="56">
        <v>0.897</v>
      </c>
      <c r="K2364" s="74">
        <f t="shared" si="3"/>
        <v>0.349</v>
      </c>
      <c r="L2364" s="75">
        <f t="shared" si="4"/>
        <v>64</v>
      </c>
      <c r="M2364" s="75" t="str">
        <f t="shared" si="5"/>
        <v/>
      </c>
      <c r="N2364" s="75">
        <f t="shared" si="6"/>
        <v>600</v>
      </c>
      <c r="O2364" s="74">
        <f t="shared" si="7"/>
        <v>0.246</v>
      </c>
      <c r="P2364" s="74">
        <f t="shared" si="8"/>
        <v>0.897</v>
      </c>
    </row>
    <row r="2365">
      <c r="A2365" s="33" t="s">
        <v>227</v>
      </c>
      <c r="B2365" s="68" t="s">
        <v>246</v>
      </c>
      <c r="C2365" s="35" t="s">
        <v>58</v>
      </c>
      <c r="D2365" s="73" t="str">
        <f t="shared" si="2"/>
        <v>The Americas/Ecuador-The Americas/2010</v>
      </c>
      <c r="E2365" s="56">
        <v>0.353</v>
      </c>
      <c r="F2365" s="72">
        <v>56.0</v>
      </c>
      <c r="G2365" s="69"/>
      <c r="H2365" s="72">
        <v>654.0</v>
      </c>
      <c r="I2365" s="56">
        <v>0.29</v>
      </c>
      <c r="J2365" s="56">
        <v>0.985</v>
      </c>
      <c r="K2365" s="74">
        <f t="shared" si="3"/>
        <v>0.353</v>
      </c>
      <c r="L2365" s="75">
        <f t="shared" si="4"/>
        <v>56</v>
      </c>
      <c r="M2365" s="75" t="str">
        <f t="shared" si="5"/>
        <v/>
      </c>
      <c r="N2365" s="75">
        <f t="shared" si="6"/>
        <v>654</v>
      </c>
      <c r="O2365" s="74">
        <f t="shared" si="7"/>
        <v>0.29</v>
      </c>
      <c r="P2365" s="74">
        <f t="shared" si="8"/>
        <v>0.985</v>
      </c>
    </row>
    <row r="2366">
      <c r="A2366" s="33" t="s">
        <v>227</v>
      </c>
      <c r="B2366" s="68" t="s">
        <v>246</v>
      </c>
      <c r="C2366" s="35" t="s">
        <v>59</v>
      </c>
      <c r="D2366" s="73" t="str">
        <f t="shared" si="2"/>
        <v>The Americas/Ecuador-The Americas/2011</v>
      </c>
      <c r="E2366" s="56">
        <v>0.353</v>
      </c>
      <c r="F2366" s="72">
        <v>56.0</v>
      </c>
      <c r="G2366" s="69"/>
      <c r="H2366" s="72">
        <v>654.0</v>
      </c>
      <c r="I2366" s="56">
        <v>0.314</v>
      </c>
      <c r="J2366" s="56">
        <v>1.006</v>
      </c>
      <c r="K2366" s="74">
        <f t="shared" si="3"/>
        <v>0.353</v>
      </c>
      <c r="L2366" s="75">
        <f t="shared" si="4"/>
        <v>56</v>
      </c>
      <c r="M2366" s="75" t="str">
        <f t="shared" si="5"/>
        <v/>
      </c>
      <c r="N2366" s="75">
        <f t="shared" si="6"/>
        <v>654</v>
      </c>
      <c r="O2366" s="74">
        <f t="shared" si="7"/>
        <v>0.314</v>
      </c>
      <c r="P2366" s="74">
        <f t="shared" si="8"/>
        <v>1.006</v>
      </c>
    </row>
    <row r="2367">
      <c r="A2367" s="33" t="s">
        <v>227</v>
      </c>
      <c r="B2367" s="68" t="s">
        <v>246</v>
      </c>
      <c r="C2367" s="35" t="s">
        <v>60</v>
      </c>
      <c r="D2367" s="73" t="str">
        <f t="shared" si="2"/>
        <v>The Americas/Ecuador-The Americas/2012</v>
      </c>
      <c r="E2367" s="56">
        <v>0.346</v>
      </c>
      <c r="F2367" s="72">
        <v>56.0</v>
      </c>
      <c r="G2367" s="72">
        <v>134.0</v>
      </c>
      <c r="H2367" s="72">
        <v>654.0</v>
      </c>
      <c r="I2367" s="56">
        <v>0.351</v>
      </c>
      <c r="J2367" s="56">
        <v>1.062</v>
      </c>
      <c r="K2367" s="74">
        <f t="shared" si="3"/>
        <v>0.346</v>
      </c>
      <c r="L2367" s="75">
        <f t="shared" si="4"/>
        <v>56</v>
      </c>
      <c r="M2367" s="75">
        <f t="shared" si="5"/>
        <v>134</v>
      </c>
      <c r="N2367" s="75">
        <f t="shared" si="6"/>
        <v>654</v>
      </c>
      <c r="O2367" s="74">
        <f t="shared" si="7"/>
        <v>0.351</v>
      </c>
      <c r="P2367" s="74">
        <f t="shared" si="8"/>
        <v>1.062</v>
      </c>
    </row>
    <row r="2368">
      <c r="A2368" s="33" t="s">
        <v>227</v>
      </c>
      <c r="B2368" s="68" t="s">
        <v>247</v>
      </c>
      <c r="C2368" s="35" t="s">
        <v>48</v>
      </c>
      <c r="D2368" s="73" t="str">
        <f t="shared" si="2"/>
        <v>The Americas/El Salvador-The Americas/2000</v>
      </c>
      <c r="E2368" s="59"/>
      <c r="F2368" s="69"/>
      <c r="G2368" s="69"/>
      <c r="H2368" s="69"/>
      <c r="I2368" s="56">
        <v>0.012</v>
      </c>
      <c r="J2368" s="56">
        <v>0.125</v>
      </c>
      <c r="K2368" s="74" t="str">
        <f t="shared" si="3"/>
        <v/>
      </c>
      <c r="L2368" s="75" t="str">
        <f t="shared" si="4"/>
        <v/>
      </c>
      <c r="M2368" s="75" t="str">
        <f t="shared" si="5"/>
        <v/>
      </c>
      <c r="N2368" s="75" t="str">
        <f t="shared" si="6"/>
        <v/>
      </c>
      <c r="O2368" s="74">
        <f t="shared" si="7"/>
        <v>0.012</v>
      </c>
      <c r="P2368" s="74">
        <f t="shared" si="8"/>
        <v>0.125</v>
      </c>
    </row>
    <row r="2369">
      <c r="A2369" s="33" t="s">
        <v>227</v>
      </c>
      <c r="B2369" s="68" t="s">
        <v>247</v>
      </c>
      <c r="C2369" s="35" t="s">
        <v>49</v>
      </c>
      <c r="D2369" s="73" t="str">
        <f t="shared" si="2"/>
        <v>The Americas/El Salvador-The Americas/2001</v>
      </c>
      <c r="E2369" s="59"/>
      <c r="F2369" s="69"/>
      <c r="G2369" s="69"/>
      <c r="H2369" s="69"/>
      <c r="I2369" s="56">
        <v>0.015</v>
      </c>
      <c r="J2369" s="56">
        <v>0.143</v>
      </c>
      <c r="K2369" s="74" t="str">
        <f t="shared" si="3"/>
        <v/>
      </c>
      <c r="L2369" s="75" t="str">
        <f t="shared" si="4"/>
        <v/>
      </c>
      <c r="M2369" s="75" t="str">
        <f t="shared" si="5"/>
        <v/>
      </c>
      <c r="N2369" s="75" t="str">
        <f t="shared" si="6"/>
        <v/>
      </c>
      <c r="O2369" s="74">
        <f t="shared" si="7"/>
        <v>0.015</v>
      </c>
      <c r="P2369" s="74">
        <f t="shared" si="8"/>
        <v>0.143</v>
      </c>
    </row>
    <row r="2370">
      <c r="A2370" s="33" t="s">
        <v>227</v>
      </c>
      <c r="B2370" s="68" t="s">
        <v>247</v>
      </c>
      <c r="C2370" s="35" t="s">
        <v>50</v>
      </c>
      <c r="D2370" s="73" t="str">
        <f t="shared" si="2"/>
        <v>The Americas/El Salvador-The Americas/2002</v>
      </c>
      <c r="E2370" s="59"/>
      <c r="F2370" s="69"/>
      <c r="G2370" s="69"/>
      <c r="H2370" s="69"/>
      <c r="I2370" s="56">
        <v>0.019</v>
      </c>
      <c r="J2370" s="56">
        <v>0.148</v>
      </c>
      <c r="K2370" s="74" t="str">
        <f t="shared" si="3"/>
        <v/>
      </c>
      <c r="L2370" s="75" t="str">
        <f t="shared" si="4"/>
        <v/>
      </c>
      <c r="M2370" s="75" t="str">
        <f t="shared" si="5"/>
        <v/>
      </c>
      <c r="N2370" s="75" t="str">
        <f t="shared" si="6"/>
        <v/>
      </c>
      <c r="O2370" s="74">
        <f t="shared" si="7"/>
        <v>0.019</v>
      </c>
      <c r="P2370" s="74">
        <f t="shared" si="8"/>
        <v>0.148</v>
      </c>
    </row>
    <row r="2371">
      <c r="A2371" s="33" t="s">
        <v>227</v>
      </c>
      <c r="B2371" s="68" t="s">
        <v>247</v>
      </c>
      <c r="C2371" s="35" t="s">
        <v>51</v>
      </c>
      <c r="D2371" s="73" t="str">
        <f t="shared" si="2"/>
        <v>The Americas/El Salvador-The Americas/2003</v>
      </c>
      <c r="E2371" s="59"/>
      <c r="F2371" s="72">
        <v>115.0</v>
      </c>
      <c r="G2371" s="69"/>
      <c r="H2371" s="69"/>
      <c r="I2371" s="56">
        <v>0.025</v>
      </c>
      <c r="J2371" s="56">
        <v>0.191</v>
      </c>
      <c r="K2371" s="74" t="str">
        <f t="shared" si="3"/>
        <v/>
      </c>
      <c r="L2371" s="75">
        <f t="shared" si="4"/>
        <v>115</v>
      </c>
      <c r="M2371" s="75" t="str">
        <f t="shared" si="5"/>
        <v/>
      </c>
      <c r="N2371" s="75" t="str">
        <f t="shared" si="6"/>
        <v/>
      </c>
      <c r="O2371" s="74">
        <f t="shared" si="7"/>
        <v>0.025</v>
      </c>
      <c r="P2371" s="74">
        <f t="shared" si="8"/>
        <v>0.191</v>
      </c>
    </row>
    <row r="2372">
      <c r="A2372" s="33" t="s">
        <v>227</v>
      </c>
      <c r="B2372" s="68" t="s">
        <v>247</v>
      </c>
      <c r="C2372" s="35" t="s">
        <v>52</v>
      </c>
      <c r="D2372" s="73" t="str">
        <f t="shared" si="2"/>
        <v>The Americas/El Salvador-The Americas/2004</v>
      </c>
      <c r="E2372" s="59"/>
      <c r="F2372" s="72">
        <v>115.0</v>
      </c>
      <c r="G2372" s="69"/>
      <c r="H2372" s="69"/>
      <c r="I2372" s="56">
        <v>0.032</v>
      </c>
      <c r="J2372" s="56">
        <v>0.303</v>
      </c>
      <c r="K2372" s="74" t="str">
        <f t="shared" si="3"/>
        <v/>
      </c>
      <c r="L2372" s="75">
        <f t="shared" si="4"/>
        <v>115</v>
      </c>
      <c r="M2372" s="75" t="str">
        <f t="shared" si="5"/>
        <v/>
      </c>
      <c r="N2372" s="75" t="str">
        <f t="shared" si="6"/>
        <v/>
      </c>
      <c r="O2372" s="74">
        <f t="shared" si="7"/>
        <v>0.032</v>
      </c>
      <c r="P2372" s="74">
        <f t="shared" si="8"/>
        <v>0.303</v>
      </c>
    </row>
    <row r="2373">
      <c r="A2373" s="33" t="s">
        <v>227</v>
      </c>
      <c r="B2373" s="68" t="s">
        <v>247</v>
      </c>
      <c r="C2373" s="35" t="s">
        <v>53</v>
      </c>
      <c r="D2373" s="73" t="str">
        <f t="shared" si="2"/>
        <v>The Americas/El Salvador-The Americas/2005</v>
      </c>
      <c r="E2373" s="56">
        <v>0.347</v>
      </c>
      <c r="F2373" s="72">
        <v>40.0</v>
      </c>
      <c r="G2373" s="69"/>
      <c r="H2373" s="72">
        <v>320.0</v>
      </c>
      <c r="I2373" s="56">
        <v>0.042</v>
      </c>
      <c r="J2373" s="56">
        <v>0.397</v>
      </c>
      <c r="K2373" s="74">
        <f t="shared" si="3"/>
        <v>0.347</v>
      </c>
      <c r="L2373" s="75">
        <f t="shared" si="4"/>
        <v>40</v>
      </c>
      <c r="M2373" s="75" t="str">
        <f t="shared" si="5"/>
        <v/>
      </c>
      <c r="N2373" s="75">
        <f t="shared" si="6"/>
        <v>320</v>
      </c>
      <c r="O2373" s="74">
        <f t="shared" si="7"/>
        <v>0.042</v>
      </c>
      <c r="P2373" s="74">
        <f t="shared" si="8"/>
        <v>0.397</v>
      </c>
    </row>
    <row r="2374">
      <c r="A2374" s="33" t="s">
        <v>227</v>
      </c>
      <c r="B2374" s="68" t="s">
        <v>247</v>
      </c>
      <c r="C2374" s="35" t="s">
        <v>54</v>
      </c>
      <c r="D2374" s="73" t="str">
        <f t="shared" si="2"/>
        <v>The Americas/El Salvador-The Americas/2006</v>
      </c>
      <c r="E2374" s="56">
        <v>0.347</v>
      </c>
      <c r="F2374" s="72">
        <v>26.0</v>
      </c>
      <c r="G2374" s="69"/>
      <c r="H2374" s="72">
        <v>320.0</v>
      </c>
      <c r="I2374" s="56">
        <v>0.055</v>
      </c>
      <c r="J2374" s="56">
        <v>0.632</v>
      </c>
      <c r="K2374" s="74">
        <f t="shared" si="3"/>
        <v>0.347</v>
      </c>
      <c r="L2374" s="75">
        <f t="shared" si="4"/>
        <v>26</v>
      </c>
      <c r="M2374" s="75" t="str">
        <f t="shared" si="5"/>
        <v/>
      </c>
      <c r="N2374" s="75">
        <f t="shared" si="6"/>
        <v>320</v>
      </c>
      <c r="O2374" s="74">
        <f t="shared" si="7"/>
        <v>0.055</v>
      </c>
      <c r="P2374" s="74">
        <f t="shared" si="8"/>
        <v>0.632</v>
      </c>
    </row>
    <row r="2375">
      <c r="A2375" s="33" t="s">
        <v>227</v>
      </c>
      <c r="B2375" s="68" t="s">
        <v>247</v>
      </c>
      <c r="C2375" s="35" t="s">
        <v>55</v>
      </c>
      <c r="D2375" s="73" t="str">
        <f t="shared" si="2"/>
        <v>The Americas/El Salvador-The Americas/2007</v>
      </c>
      <c r="E2375" s="56">
        <v>0.347</v>
      </c>
      <c r="F2375" s="72">
        <v>22.0</v>
      </c>
      <c r="G2375" s="69"/>
      <c r="H2375" s="72">
        <v>320.0</v>
      </c>
      <c r="I2375" s="56">
        <v>0.061</v>
      </c>
      <c r="J2375" s="56">
        <v>1.002</v>
      </c>
      <c r="K2375" s="74">
        <f t="shared" si="3"/>
        <v>0.347</v>
      </c>
      <c r="L2375" s="75">
        <f t="shared" si="4"/>
        <v>22</v>
      </c>
      <c r="M2375" s="75" t="str">
        <f t="shared" si="5"/>
        <v/>
      </c>
      <c r="N2375" s="75">
        <f t="shared" si="6"/>
        <v>320</v>
      </c>
      <c r="O2375" s="74">
        <f t="shared" si="7"/>
        <v>0.061</v>
      </c>
      <c r="P2375" s="74">
        <f t="shared" si="8"/>
        <v>1.002</v>
      </c>
    </row>
    <row r="2376">
      <c r="A2376" s="33" t="s">
        <v>227</v>
      </c>
      <c r="B2376" s="68" t="s">
        <v>247</v>
      </c>
      <c r="C2376" s="35" t="s">
        <v>56</v>
      </c>
      <c r="D2376" s="73" t="str">
        <f t="shared" si="2"/>
        <v>The Americas/El Salvador-The Americas/2008</v>
      </c>
      <c r="E2376" s="56">
        <v>0.347</v>
      </c>
      <c r="F2376" s="72">
        <v>17.0</v>
      </c>
      <c r="G2376" s="69"/>
      <c r="H2376" s="72">
        <v>320.0</v>
      </c>
      <c r="I2376" s="56">
        <v>0.101</v>
      </c>
      <c r="J2376" s="56">
        <v>1.13</v>
      </c>
      <c r="K2376" s="74">
        <f t="shared" si="3"/>
        <v>0.347</v>
      </c>
      <c r="L2376" s="75">
        <f t="shared" si="4"/>
        <v>17</v>
      </c>
      <c r="M2376" s="75" t="str">
        <f t="shared" si="5"/>
        <v/>
      </c>
      <c r="N2376" s="75">
        <f t="shared" si="6"/>
        <v>320</v>
      </c>
      <c r="O2376" s="74">
        <f t="shared" si="7"/>
        <v>0.101</v>
      </c>
      <c r="P2376" s="74">
        <f t="shared" si="8"/>
        <v>1.13</v>
      </c>
    </row>
    <row r="2377">
      <c r="A2377" s="33" t="s">
        <v>227</v>
      </c>
      <c r="B2377" s="68" t="s">
        <v>247</v>
      </c>
      <c r="C2377" s="35" t="s">
        <v>57</v>
      </c>
      <c r="D2377" s="73" t="str">
        <f t="shared" si="2"/>
        <v>The Americas/El Salvador-The Americas/2009</v>
      </c>
      <c r="E2377" s="56">
        <v>0.348</v>
      </c>
      <c r="F2377" s="72">
        <v>17.0</v>
      </c>
      <c r="G2377" s="69"/>
      <c r="H2377" s="72">
        <v>320.0</v>
      </c>
      <c r="I2377" s="56">
        <v>0.121</v>
      </c>
      <c r="J2377" s="56">
        <v>1.224</v>
      </c>
      <c r="K2377" s="74">
        <f t="shared" si="3"/>
        <v>0.348</v>
      </c>
      <c r="L2377" s="75">
        <f t="shared" si="4"/>
        <v>17</v>
      </c>
      <c r="M2377" s="75" t="str">
        <f t="shared" si="5"/>
        <v/>
      </c>
      <c r="N2377" s="75">
        <f t="shared" si="6"/>
        <v>320</v>
      </c>
      <c r="O2377" s="74">
        <f t="shared" si="7"/>
        <v>0.121</v>
      </c>
      <c r="P2377" s="74">
        <f t="shared" si="8"/>
        <v>1.224</v>
      </c>
    </row>
    <row r="2378">
      <c r="A2378" s="33" t="s">
        <v>227</v>
      </c>
      <c r="B2378" s="68" t="s">
        <v>247</v>
      </c>
      <c r="C2378" s="35" t="s">
        <v>58</v>
      </c>
      <c r="D2378" s="73" t="str">
        <f t="shared" si="2"/>
        <v>The Americas/El Salvador-The Americas/2010</v>
      </c>
      <c r="E2378" s="56">
        <v>0.348</v>
      </c>
      <c r="F2378" s="72">
        <v>17.0</v>
      </c>
      <c r="G2378" s="69"/>
      <c r="H2378" s="72">
        <v>320.0</v>
      </c>
      <c r="I2378" s="56">
        <v>0.159</v>
      </c>
      <c r="J2378" s="56">
        <v>1.238</v>
      </c>
      <c r="K2378" s="74">
        <f t="shared" si="3"/>
        <v>0.348</v>
      </c>
      <c r="L2378" s="75">
        <f t="shared" si="4"/>
        <v>17</v>
      </c>
      <c r="M2378" s="75" t="str">
        <f t="shared" si="5"/>
        <v/>
      </c>
      <c r="N2378" s="75">
        <f t="shared" si="6"/>
        <v>320</v>
      </c>
      <c r="O2378" s="74">
        <f t="shared" si="7"/>
        <v>0.159</v>
      </c>
      <c r="P2378" s="74">
        <f t="shared" si="8"/>
        <v>1.238</v>
      </c>
    </row>
    <row r="2379">
      <c r="A2379" s="33" t="s">
        <v>227</v>
      </c>
      <c r="B2379" s="68" t="s">
        <v>247</v>
      </c>
      <c r="C2379" s="35" t="s">
        <v>59</v>
      </c>
      <c r="D2379" s="73" t="str">
        <f t="shared" si="2"/>
        <v>The Americas/El Salvador-The Americas/2011</v>
      </c>
      <c r="E2379" s="56">
        <v>0.348</v>
      </c>
      <c r="F2379" s="72">
        <v>17.0</v>
      </c>
      <c r="G2379" s="69"/>
      <c r="H2379" s="72">
        <v>320.0</v>
      </c>
      <c r="I2379" s="56">
        <v>0.189</v>
      </c>
      <c r="J2379" s="56">
        <v>1.329</v>
      </c>
      <c r="K2379" s="74">
        <f t="shared" si="3"/>
        <v>0.348</v>
      </c>
      <c r="L2379" s="75">
        <f t="shared" si="4"/>
        <v>17</v>
      </c>
      <c r="M2379" s="75" t="str">
        <f t="shared" si="5"/>
        <v/>
      </c>
      <c r="N2379" s="75">
        <f t="shared" si="6"/>
        <v>320</v>
      </c>
      <c r="O2379" s="74">
        <f t="shared" si="7"/>
        <v>0.189</v>
      </c>
      <c r="P2379" s="74">
        <f t="shared" si="8"/>
        <v>1.329</v>
      </c>
    </row>
    <row r="2380">
      <c r="A2380" s="33" t="s">
        <v>227</v>
      </c>
      <c r="B2380" s="68" t="s">
        <v>247</v>
      </c>
      <c r="C2380" s="35" t="s">
        <v>60</v>
      </c>
      <c r="D2380" s="73" t="str">
        <f t="shared" si="2"/>
        <v>The Americas/El Salvador-The Americas/2012</v>
      </c>
      <c r="E2380" s="56">
        <v>0.348</v>
      </c>
      <c r="F2380" s="72">
        <v>17.0</v>
      </c>
      <c r="G2380" s="72">
        <v>115.0</v>
      </c>
      <c r="H2380" s="72">
        <v>320.0</v>
      </c>
      <c r="I2380" s="56">
        <v>0.203</v>
      </c>
      <c r="J2380" s="56">
        <v>1.373</v>
      </c>
      <c r="K2380" s="74">
        <f t="shared" si="3"/>
        <v>0.348</v>
      </c>
      <c r="L2380" s="75">
        <f t="shared" si="4"/>
        <v>17</v>
      </c>
      <c r="M2380" s="75">
        <f t="shared" si="5"/>
        <v>115</v>
      </c>
      <c r="N2380" s="75">
        <f t="shared" si="6"/>
        <v>320</v>
      </c>
      <c r="O2380" s="74">
        <f t="shared" si="7"/>
        <v>0.203</v>
      </c>
      <c r="P2380" s="74">
        <f t="shared" si="8"/>
        <v>1.373</v>
      </c>
    </row>
    <row r="2381">
      <c r="A2381" s="33" t="s">
        <v>227</v>
      </c>
      <c r="B2381" s="68" t="s">
        <v>248</v>
      </c>
      <c r="C2381" s="35" t="s">
        <v>48</v>
      </c>
      <c r="D2381" s="73" t="str">
        <f t="shared" si="2"/>
        <v>The Americas/Greenland-The Americas/2000</v>
      </c>
      <c r="E2381" s="59"/>
      <c r="F2381" s="69"/>
      <c r="G2381" s="69"/>
      <c r="H2381" s="69"/>
      <c r="I2381" s="56">
        <v>0.317</v>
      </c>
      <c r="J2381" s="56">
        <v>0.269</v>
      </c>
      <c r="K2381" s="74" t="str">
        <f t="shared" si="3"/>
        <v/>
      </c>
      <c r="L2381" s="75" t="str">
        <f t="shared" si="4"/>
        <v/>
      </c>
      <c r="M2381" s="75" t="str">
        <f t="shared" si="5"/>
        <v/>
      </c>
      <c r="N2381" s="75" t="str">
        <f t="shared" si="6"/>
        <v/>
      </c>
      <c r="O2381" s="74">
        <f t="shared" si="7"/>
        <v>0.317</v>
      </c>
      <c r="P2381" s="74">
        <f t="shared" si="8"/>
        <v>0.269</v>
      </c>
    </row>
    <row r="2382">
      <c r="A2382" s="33" t="s">
        <v>227</v>
      </c>
      <c r="B2382" s="68" t="s">
        <v>248</v>
      </c>
      <c r="C2382" s="35" t="s">
        <v>49</v>
      </c>
      <c r="D2382" s="73" t="str">
        <f t="shared" si="2"/>
        <v>The Americas/Greenland-The Americas/2001</v>
      </c>
      <c r="E2382" s="59"/>
      <c r="F2382" s="69"/>
      <c r="G2382" s="69"/>
      <c r="H2382" s="69"/>
      <c r="I2382" s="56">
        <v>0.355</v>
      </c>
      <c r="J2382" s="56">
        <v>0.282</v>
      </c>
      <c r="K2382" s="74" t="str">
        <f t="shared" si="3"/>
        <v/>
      </c>
      <c r="L2382" s="75" t="str">
        <f t="shared" si="4"/>
        <v/>
      </c>
      <c r="M2382" s="75" t="str">
        <f t="shared" si="5"/>
        <v/>
      </c>
      <c r="N2382" s="75" t="str">
        <f t="shared" si="6"/>
        <v/>
      </c>
      <c r="O2382" s="74">
        <f t="shared" si="7"/>
        <v>0.355</v>
      </c>
      <c r="P2382" s="74">
        <f t="shared" si="8"/>
        <v>0.282</v>
      </c>
    </row>
    <row r="2383">
      <c r="A2383" s="33" t="s">
        <v>227</v>
      </c>
      <c r="B2383" s="68" t="s">
        <v>248</v>
      </c>
      <c r="C2383" s="35" t="s">
        <v>50</v>
      </c>
      <c r="D2383" s="73" t="str">
        <f t="shared" si="2"/>
        <v>The Americas/Greenland-The Americas/2002</v>
      </c>
      <c r="E2383" s="59"/>
      <c r="F2383" s="69"/>
      <c r="G2383" s="69"/>
      <c r="H2383" s="69"/>
      <c r="I2383" s="56">
        <v>0.442</v>
      </c>
      <c r="J2383" s="56">
        <v>0.352</v>
      </c>
      <c r="K2383" s="74" t="str">
        <f t="shared" si="3"/>
        <v/>
      </c>
      <c r="L2383" s="75" t="str">
        <f t="shared" si="4"/>
        <v/>
      </c>
      <c r="M2383" s="75" t="str">
        <f t="shared" si="5"/>
        <v/>
      </c>
      <c r="N2383" s="75" t="str">
        <f t="shared" si="6"/>
        <v/>
      </c>
      <c r="O2383" s="74">
        <f t="shared" si="7"/>
        <v>0.442</v>
      </c>
      <c r="P2383" s="74">
        <f t="shared" si="8"/>
        <v>0.352</v>
      </c>
    </row>
    <row r="2384">
      <c r="A2384" s="33" t="s">
        <v>227</v>
      </c>
      <c r="B2384" s="68" t="s">
        <v>248</v>
      </c>
      <c r="C2384" s="35" t="s">
        <v>51</v>
      </c>
      <c r="D2384" s="73" t="str">
        <f t="shared" si="2"/>
        <v>The Americas/Greenland-The Americas/2003</v>
      </c>
      <c r="E2384" s="59"/>
      <c r="F2384" s="69"/>
      <c r="G2384" s="69"/>
      <c r="H2384" s="69"/>
      <c r="I2384" s="56">
        <v>0.545</v>
      </c>
      <c r="J2384" s="56">
        <v>0.524</v>
      </c>
      <c r="K2384" s="74" t="str">
        <f t="shared" si="3"/>
        <v/>
      </c>
      <c r="L2384" s="75" t="str">
        <f t="shared" si="4"/>
        <v/>
      </c>
      <c r="M2384" s="75" t="str">
        <f t="shared" si="5"/>
        <v/>
      </c>
      <c r="N2384" s="75" t="str">
        <f t="shared" si="6"/>
        <v/>
      </c>
      <c r="O2384" s="74">
        <f t="shared" si="7"/>
        <v>0.545</v>
      </c>
      <c r="P2384" s="74">
        <f t="shared" si="8"/>
        <v>0.524</v>
      </c>
    </row>
    <row r="2385">
      <c r="A2385" s="33" t="s">
        <v>227</v>
      </c>
      <c r="B2385" s="68" t="s">
        <v>248</v>
      </c>
      <c r="C2385" s="35" t="s">
        <v>52</v>
      </c>
      <c r="D2385" s="73" t="str">
        <f t="shared" si="2"/>
        <v>The Americas/Greenland-The Americas/2004</v>
      </c>
      <c r="E2385" s="59"/>
      <c r="F2385" s="69"/>
      <c r="G2385" s="69"/>
      <c r="H2385" s="69"/>
      <c r="I2385" s="56">
        <v>0.561</v>
      </c>
      <c r="J2385" s="56">
        <v>0.686</v>
      </c>
      <c r="K2385" s="74" t="str">
        <f t="shared" si="3"/>
        <v/>
      </c>
      <c r="L2385" s="75" t="str">
        <f t="shared" si="4"/>
        <v/>
      </c>
      <c r="M2385" s="75" t="str">
        <f t="shared" si="5"/>
        <v/>
      </c>
      <c r="N2385" s="75" t="str">
        <f t="shared" si="6"/>
        <v/>
      </c>
      <c r="O2385" s="74">
        <f t="shared" si="7"/>
        <v>0.561</v>
      </c>
      <c r="P2385" s="74">
        <f t="shared" si="8"/>
        <v>0.686</v>
      </c>
    </row>
    <row r="2386">
      <c r="A2386" s="33" t="s">
        <v>227</v>
      </c>
      <c r="B2386" s="68" t="s">
        <v>248</v>
      </c>
      <c r="C2386" s="35" t="s">
        <v>53</v>
      </c>
      <c r="D2386" s="73" t="str">
        <f t="shared" si="2"/>
        <v>The Americas/Greenland-The Americas/2005</v>
      </c>
      <c r="E2386" s="59"/>
      <c r="F2386" s="69"/>
      <c r="G2386" s="69"/>
      <c r="H2386" s="69"/>
      <c r="I2386" s="56">
        <v>0.577</v>
      </c>
      <c r="J2386" s="56">
        <v>0.816</v>
      </c>
      <c r="K2386" s="74" t="str">
        <f t="shared" si="3"/>
        <v/>
      </c>
      <c r="L2386" s="75" t="str">
        <f t="shared" si="4"/>
        <v/>
      </c>
      <c r="M2386" s="75" t="str">
        <f t="shared" si="5"/>
        <v/>
      </c>
      <c r="N2386" s="75" t="str">
        <f t="shared" si="6"/>
        <v/>
      </c>
      <c r="O2386" s="74">
        <f t="shared" si="7"/>
        <v>0.577</v>
      </c>
      <c r="P2386" s="74">
        <f t="shared" si="8"/>
        <v>0.816</v>
      </c>
    </row>
    <row r="2387">
      <c r="A2387" s="33" t="s">
        <v>227</v>
      </c>
      <c r="B2387" s="68" t="s">
        <v>248</v>
      </c>
      <c r="C2387" s="35" t="s">
        <v>54</v>
      </c>
      <c r="D2387" s="73" t="str">
        <f t="shared" si="2"/>
        <v>The Americas/Greenland-The Americas/2006</v>
      </c>
      <c r="E2387" s="59"/>
      <c r="F2387" s="69"/>
      <c r="G2387" s="69"/>
      <c r="H2387" s="69"/>
      <c r="I2387" s="56">
        <v>0.594</v>
      </c>
      <c r="J2387" s="56">
        <v>0.947</v>
      </c>
      <c r="K2387" s="74" t="str">
        <f t="shared" si="3"/>
        <v/>
      </c>
      <c r="L2387" s="75" t="str">
        <f t="shared" si="4"/>
        <v/>
      </c>
      <c r="M2387" s="75" t="str">
        <f t="shared" si="5"/>
        <v/>
      </c>
      <c r="N2387" s="75" t="str">
        <f t="shared" si="6"/>
        <v/>
      </c>
      <c r="O2387" s="74">
        <f t="shared" si="7"/>
        <v>0.594</v>
      </c>
      <c r="P2387" s="74">
        <f t="shared" si="8"/>
        <v>0.947</v>
      </c>
    </row>
    <row r="2388">
      <c r="A2388" s="33" t="s">
        <v>227</v>
      </c>
      <c r="B2388" s="68" t="s">
        <v>248</v>
      </c>
      <c r="C2388" s="35" t="s">
        <v>55</v>
      </c>
      <c r="D2388" s="73" t="str">
        <f t="shared" si="2"/>
        <v>The Americas/Greenland-The Americas/2007</v>
      </c>
      <c r="E2388" s="59"/>
      <c r="F2388" s="69"/>
      <c r="G2388" s="69"/>
      <c r="H2388" s="69"/>
      <c r="I2388" s="56">
        <v>0.611</v>
      </c>
      <c r="J2388" s="56">
        <v>1.169</v>
      </c>
      <c r="K2388" s="74" t="str">
        <f t="shared" si="3"/>
        <v/>
      </c>
      <c r="L2388" s="75" t="str">
        <f t="shared" si="4"/>
        <v/>
      </c>
      <c r="M2388" s="75" t="str">
        <f t="shared" si="5"/>
        <v/>
      </c>
      <c r="N2388" s="75" t="str">
        <f t="shared" si="6"/>
        <v/>
      </c>
      <c r="O2388" s="74">
        <f t="shared" si="7"/>
        <v>0.611</v>
      </c>
      <c r="P2388" s="74">
        <f t="shared" si="8"/>
        <v>1.169</v>
      </c>
    </row>
    <row r="2389">
      <c r="A2389" s="33" t="s">
        <v>227</v>
      </c>
      <c r="B2389" s="68" t="s">
        <v>248</v>
      </c>
      <c r="C2389" s="35" t="s">
        <v>56</v>
      </c>
      <c r="D2389" s="73" t="str">
        <f t="shared" si="2"/>
        <v>The Americas/Greenland-The Americas/2008</v>
      </c>
      <c r="E2389" s="59"/>
      <c r="F2389" s="69"/>
      <c r="G2389" s="69"/>
      <c r="H2389" s="69"/>
      <c r="I2389" s="56">
        <v>0.628</v>
      </c>
      <c r="J2389" s="56">
        <v>0.985</v>
      </c>
      <c r="K2389" s="74" t="str">
        <f t="shared" si="3"/>
        <v/>
      </c>
      <c r="L2389" s="75" t="str">
        <f t="shared" si="4"/>
        <v/>
      </c>
      <c r="M2389" s="75" t="str">
        <f t="shared" si="5"/>
        <v/>
      </c>
      <c r="N2389" s="75" t="str">
        <f t="shared" si="6"/>
        <v/>
      </c>
      <c r="O2389" s="74">
        <f t="shared" si="7"/>
        <v>0.628</v>
      </c>
      <c r="P2389" s="74">
        <f t="shared" si="8"/>
        <v>0.985</v>
      </c>
    </row>
    <row r="2390">
      <c r="A2390" s="33" t="s">
        <v>227</v>
      </c>
      <c r="B2390" s="68" t="s">
        <v>248</v>
      </c>
      <c r="C2390" s="35" t="s">
        <v>57</v>
      </c>
      <c r="D2390" s="73" t="str">
        <f t="shared" si="2"/>
        <v>The Americas/Greenland-The Americas/2009</v>
      </c>
      <c r="E2390" s="59"/>
      <c r="F2390" s="69"/>
      <c r="G2390" s="69"/>
      <c r="H2390" s="69"/>
      <c r="I2390" s="56">
        <v>0.628</v>
      </c>
      <c r="J2390" s="56">
        <v>0.945</v>
      </c>
      <c r="K2390" s="74" t="str">
        <f t="shared" si="3"/>
        <v/>
      </c>
      <c r="L2390" s="75" t="str">
        <f t="shared" si="4"/>
        <v/>
      </c>
      <c r="M2390" s="75" t="str">
        <f t="shared" si="5"/>
        <v/>
      </c>
      <c r="N2390" s="75" t="str">
        <f t="shared" si="6"/>
        <v/>
      </c>
      <c r="O2390" s="74">
        <f t="shared" si="7"/>
        <v>0.628</v>
      </c>
      <c r="P2390" s="74">
        <f t="shared" si="8"/>
        <v>0.945</v>
      </c>
    </row>
    <row r="2391">
      <c r="A2391" s="33" t="s">
        <v>227</v>
      </c>
      <c r="B2391" s="68" t="s">
        <v>248</v>
      </c>
      <c r="C2391" s="35" t="s">
        <v>58</v>
      </c>
      <c r="D2391" s="73" t="str">
        <f t="shared" si="2"/>
        <v>The Americas/Greenland-The Americas/2010</v>
      </c>
      <c r="E2391" s="59"/>
      <c r="F2391" s="69"/>
      <c r="G2391" s="69"/>
      <c r="H2391" s="69"/>
      <c r="I2391" s="56">
        <v>0.63</v>
      </c>
      <c r="J2391" s="56">
        <v>1.014</v>
      </c>
      <c r="K2391" s="74" t="str">
        <f t="shared" si="3"/>
        <v/>
      </c>
      <c r="L2391" s="75" t="str">
        <f t="shared" si="4"/>
        <v/>
      </c>
      <c r="M2391" s="75" t="str">
        <f t="shared" si="5"/>
        <v/>
      </c>
      <c r="N2391" s="75" t="str">
        <f t="shared" si="6"/>
        <v/>
      </c>
      <c r="O2391" s="74">
        <f t="shared" si="7"/>
        <v>0.63</v>
      </c>
      <c r="P2391" s="74">
        <f t="shared" si="8"/>
        <v>1.014</v>
      </c>
    </row>
    <row r="2392">
      <c r="A2392" s="33" t="s">
        <v>227</v>
      </c>
      <c r="B2392" s="68" t="s">
        <v>248</v>
      </c>
      <c r="C2392" s="35" t="s">
        <v>59</v>
      </c>
      <c r="D2392" s="73" t="str">
        <f t="shared" si="2"/>
        <v>The Americas/Greenland-The Americas/2011</v>
      </c>
      <c r="E2392" s="59"/>
      <c r="F2392" s="69"/>
      <c r="G2392" s="69"/>
      <c r="H2392" s="69"/>
      <c r="I2392" s="56">
        <v>0.64</v>
      </c>
      <c r="J2392" s="56">
        <v>1.037</v>
      </c>
      <c r="K2392" s="74" t="str">
        <f t="shared" si="3"/>
        <v/>
      </c>
      <c r="L2392" s="75" t="str">
        <f t="shared" si="4"/>
        <v/>
      </c>
      <c r="M2392" s="75" t="str">
        <f t="shared" si="5"/>
        <v/>
      </c>
      <c r="N2392" s="75" t="str">
        <f t="shared" si="6"/>
        <v/>
      </c>
      <c r="O2392" s="74">
        <f t="shared" si="7"/>
        <v>0.64</v>
      </c>
      <c r="P2392" s="74">
        <f t="shared" si="8"/>
        <v>1.037</v>
      </c>
    </row>
    <row r="2393">
      <c r="A2393" s="33" t="s">
        <v>227</v>
      </c>
      <c r="B2393" s="68" t="s">
        <v>248</v>
      </c>
      <c r="C2393" s="35" t="s">
        <v>60</v>
      </c>
      <c r="D2393" s="73" t="str">
        <f t="shared" si="2"/>
        <v>The Americas/Greenland-The Americas/2012</v>
      </c>
      <c r="E2393" s="59"/>
      <c r="F2393" s="69"/>
      <c r="G2393" s="69"/>
      <c r="H2393" s="69"/>
      <c r="I2393" s="56">
        <v>0.649</v>
      </c>
      <c r="J2393" s="56">
        <v>1.047</v>
      </c>
      <c r="K2393" s="74" t="str">
        <f t="shared" si="3"/>
        <v/>
      </c>
      <c r="L2393" s="75" t="str">
        <f t="shared" si="4"/>
        <v/>
      </c>
      <c r="M2393" s="75" t="str">
        <f t="shared" si="5"/>
        <v/>
      </c>
      <c r="N2393" s="75" t="str">
        <f t="shared" si="6"/>
        <v/>
      </c>
      <c r="O2393" s="74">
        <f t="shared" si="7"/>
        <v>0.649</v>
      </c>
      <c r="P2393" s="74">
        <f t="shared" si="8"/>
        <v>1.047</v>
      </c>
    </row>
    <row r="2394">
      <c r="A2394" s="33" t="s">
        <v>227</v>
      </c>
      <c r="B2394" s="68" t="s">
        <v>249</v>
      </c>
      <c r="C2394" s="35" t="s">
        <v>48</v>
      </c>
      <c r="D2394" s="73" t="str">
        <f t="shared" si="2"/>
        <v>The Americas/Grenada-The Americas/2000</v>
      </c>
      <c r="E2394" s="59"/>
      <c r="F2394" s="69"/>
      <c r="G2394" s="69"/>
      <c r="H2394" s="69"/>
      <c r="I2394" s="56">
        <v>0.041</v>
      </c>
      <c r="J2394" s="56">
        <v>0.042</v>
      </c>
      <c r="K2394" s="74" t="str">
        <f t="shared" si="3"/>
        <v/>
      </c>
      <c r="L2394" s="75" t="str">
        <f t="shared" si="4"/>
        <v/>
      </c>
      <c r="M2394" s="75" t="str">
        <f t="shared" si="5"/>
        <v/>
      </c>
      <c r="N2394" s="75" t="str">
        <f t="shared" si="6"/>
        <v/>
      </c>
      <c r="O2394" s="74">
        <f t="shared" si="7"/>
        <v>0.041</v>
      </c>
      <c r="P2394" s="74">
        <f t="shared" si="8"/>
        <v>0.042</v>
      </c>
    </row>
    <row r="2395">
      <c r="A2395" s="33" t="s">
        <v>227</v>
      </c>
      <c r="B2395" s="68" t="s">
        <v>249</v>
      </c>
      <c r="C2395" s="35" t="s">
        <v>49</v>
      </c>
      <c r="D2395" s="73" t="str">
        <f t="shared" si="2"/>
        <v>The Americas/Grenada-The Americas/2001</v>
      </c>
      <c r="E2395" s="59"/>
      <c r="F2395" s="69"/>
      <c r="G2395" s="69"/>
      <c r="H2395" s="69"/>
      <c r="I2395" s="56">
        <v>0.051</v>
      </c>
      <c r="J2395" s="56">
        <v>0.063</v>
      </c>
      <c r="K2395" s="74" t="str">
        <f t="shared" si="3"/>
        <v/>
      </c>
      <c r="L2395" s="75" t="str">
        <f t="shared" si="4"/>
        <v/>
      </c>
      <c r="M2395" s="75" t="str">
        <f t="shared" si="5"/>
        <v/>
      </c>
      <c r="N2395" s="75" t="str">
        <f t="shared" si="6"/>
        <v/>
      </c>
      <c r="O2395" s="74">
        <f t="shared" si="7"/>
        <v>0.051</v>
      </c>
      <c r="P2395" s="74">
        <f t="shared" si="8"/>
        <v>0.063</v>
      </c>
    </row>
    <row r="2396">
      <c r="A2396" s="33" t="s">
        <v>227</v>
      </c>
      <c r="B2396" s="68" t="s">
        <v>249</v>
      </c>
      <c r="C2396" s="35" t="s">
        <v>50</v>
      </c>
      <c r="D2396" s="73" t="str">
        <f t="shared" si="2"/>
        <v>The Americas/Grenada-The Americas/2002</v>
      </c>
      <c r="E2396" s="59"/>
      <c r="F2396" s="69"/>
      <c r="G2396" s="69"/>
      <c r="H2396" s="69"/>
      <c r="I2396" s="56">
        <v>0.148</v>
      </c>
      <c r="J2396" s="56">
        <v>0.074</v>
      </c>
      <c r="K2396" s="74" t="str">
        <f t="shared" si="3"/>
        <v/>
      </c>
      <c r="L2396" s="75" t="str">
        <f t="shared" si="4"/>
        <v/>
      </c>
      <c r="M2396" s="75" t="str">
        <f t="shared" si="5"/>
        <v/>
      </c>
      <c r="N2396" s="75" t="str">
        <f t="shared" si="6"/>
        <v/>
      </c>
      <c r="O2396" s="74">
        <f t="shared" si="7"/>
        <v>0.148</v>
      </c>
      <c r="P2396" s="74">
        <f t="shared" si="8"/>
        <v>0.074</v>
      </c>
    </row>
    <row r="2397">
      <c r="A2397" s="33" t="s">
        <v>227</v>
      </c>
      <c r="B2397" s="68" t="s">
        <v>249</v>
      </c>
      <c r="C2397" s="35" t="s">
        <v>51</v>
      </c>
      <c r="D2397" s="73" t="str">
        <f t="shared" si="2"/>
        <v>The Americas/Grenada-The Americas/2003</v>
      </c>
      <c r="E2397" s="59"/>
      <c r="F2397" s="69"/>
      <c r="G2397" s="69"/>
      <c r="H2397" s="69"/>
      <c r="I2397" s="56">
        <v>0.186</v>
      </c>
      <c r="J2397" s="56">
        <v>0.413</v>
      </c>
      <c r="K2397" s="74" t="str">
        <f t="shared" si="3"/>
        <v/>
      </c>
      <c r="L2397" s="75" t="str">
        <f t="shared" si="4"/>
        <v/>
      </c>
      <c r="M2397" s="75" t="str">
        <f t="shared" si="5"/>
        <v/>
      </c>
      <c r="N2397" s="75" t="str">
        <f t="shared" si="6"/>
        <v/>
      </c>
      <c r="O2397" s="74">
        <f t="shared" si="7"/>
        <v>0.186</v>
      </c>
      <c r="P2397" s="74">
        <f t="shared" si="8"/>
        <v>0.413</v>
      </c>
    </row>
    <row r="2398">
      <c r="A2398" s="33" t="s">
        <v>227</v>
      </c>
      <c r="B2398" s="68" t="s">
        <v>249</v>
      </c>
      <c r="C2398" s="35" t="s">
        <v>52</v>
      </c>
      <c r="D2398" s="73" t="str">
        <f t="shared" si="2"/>
        <v>The Americas/Grenada-The Americas/2004</v>
      </c>
      <c r="E2398" s="59"/>
      <c r="F2398" s="69"/>
      <c r="G2398" s="69"/>
      <c r="H2398" s="69"/>
      <c r="I2398" s="56">
        <v>0.196</v>
      </c>
      <c r="J2398" s="56">
        <v>0.422</v>
      </c>
      <c r="K2398" s="74" t="str">
        <f t="shared" si="3"/>
        <v/>
      </c>
      <c r="L2398" s="75" t="str">
        <f t="shared" si="4"/>
        <v/>
      </c>
      <c r="M2398" s="75" t="str">
        <f t="shared" si="5"/>
        <v/>
      </c>
      <c r="N2398" s="75" t="str">
        <f t="shared" si="6"/>
        <v/>
      </c>
      <c r="O2398" s="74">
        <f t="shared" si="7"/>
        <v>0.196</v>
      </c>
      <c r="P2398" s="74">
        <f t="shared" si="8"/>
        <v>0.422</v>
      </c>
    </row>
    <row r="2399">
      <c r="A2399" s="33" t="s">
        <v>227</v>
      </c>
      <c r="B2399" s="68" t="s">
        <v>249</v>
      </c>
      <c r="C2399" s="35" t="s">
        <v>53</v>
      </c>
      <c r="D2399" s="73" t="str">
        <f t="shared" si="2"/>
        <v>The Americas/Grenada-The Americas/2005</v>
      </c>
      <c r="E2399" s="56">
        <v>0.453</v>
      </c>
      <c r="F2399" s="72">
        <v>20.0</v>
      </c>
      <c r="G2399" s="69"/>
      <c r="H2399" s="72">
        <v>140.0</v>
      </c>
      <c r="I2399" s="56">
        <v>0.205</v>
      </c>
      <c r="J2399" s="56">
        <v>0.455</v>
      </c>
      <c r="K2399" s="74">
        <f t="shared" si="3"/>
        <v>0.453</v>
      </c>
      <c r="L2399" s="75">
        <f t="shared" si="4"/>
        <v>20</v>
      </c>
      <c r="M2399" s="75" t="str">
        <f t="shared" si="5"/>
        <v/>
      </c>
      <c r="N2399" s="75">
        <f t="shared" si="6"/>
        <v>140</v>
      </c>
      <c r="O2399" s="74">
        <f t="shared" si="7"/>
        <v>0.205</v>
      </c>
      <c r="P2399" s="74">
        <f t="shared" si="8"/>
        <v>0.455</v>
      </c>
    </row>
    <row r="2400">
      <c r="A2400" s="33" t="s">
        <v>227</v>
      </c>
      <c r="B2400" s="68" t="s">
        <v>249</v>
      </c>
      <c r="C2400" s="35" t="s">
        <v>54</v>
      </c>
      <c r="D2400" s="73" t="str">
        <f t="shared" si="2"/>
        <v>The Americas/Grenada-The Americas/2006</v>
      </c>
      <c r="E2400" s="56">
        <v>0.453</v>
      </c>
      <c r="F2400" s="72">
        <v>20.0</v>
      </c>
      <c r="G2400" s="69"/>
      <c r="H2400" s="72">
        <v>140.0</v>
      </c>
      <c r="I2400" s="56">
        <v>0.214</v>
      </c>
      <c r="J2400" s="56">
        <v>0.447</v>
      </c>
      <c r="K2400" s="74">
        <f t="shared" si="3"/>
        <v>0.453</v>
      </c>
      <c r="L2400" s="75">
        <f t="shared" si="4"/>
        <v>20</v>
      </c>
      <c r="M2400" s="75" t="str">
        <f t="shared" si="5"/>
        <v/>
      </c>
      <c r="N2400" s="75">
        <f t="shared" si="6"/>
        <v>140</v>
      </c>
      <c r="O2400" s="74">
        <f t="shared" si="7"/>
        <v>0.214</v>
      </c>
      <c r="P2400" s="74">
        <f t="shared" si="8"/>
        <v>0.447</v>
      </c>
    </row>
    <row r="2401">
      <c r="A2401" s="33" t="s">
        <v>227</v>
      </c>
      <c r="B2401" s="68" t="s">
        <v>249</v>
      </c>
      <c r="C2401" s="35" t="s">
        <v>55</v>
      </c>
      <c r="D2401" s="73" t="str">
        <f t="shared" si="2"/>
        <v>The Americas/Grenada-The Americas/2007</v>
      </c>
      <c r="E2401" s="56">
        <v>0.453</v>
      </c>
      <c r="F2401" s="72">
        <v>20.0</v>
      </c>
      <c r="G2401" s="69"/>
      <c r="H2401" s="72">
        <v>140.0</v>
      </c>
      <c r="I2401" s="56">
        <v>0.223</v>
      </c>
      <c r="J2401" s="56">
        <v>0.496</v>
      </c>
      <c r="K2401" s="74">
        <f t="shared" si="3"/>
        <v>0.453</v>
      </c>
      <c r="L2401" s="75">
        <f t="shared" si="4"/>
        <v>20</v>
      </c>
      <c r="M2401" s="75" t="str">
        <f t="shared" si="5"/>
        <v/>
      </c>
      <c r="N2401" s="75">
        <f t="shared" si="6"/>
        <v>140</v>
      </c>
      <c r="O2401" s="74">
        <f t="shared" si="7"/>
        <v>0.223</v>
      </c>
      <c r="P2401" s="74">
        <f t="shared" si="8"/>
        <v>0.496</v>
      </c>
    </row>
    <row r="2402">
      <c r="A2402" s="33" t="s">
        <v>227</v>
      </c>
      <c r="B2402" s="68" t="s">
        <v>249</v>
      </c>
      <c r="C2402" s="35" t="s">
        <v>56</v>
      </c>
      <c r="D2402" s="73" t="str">
        <f t="shared" si="2"/>
        <v>The Americas/Grenada-The Americas/2008</v>
      </c>
      <c r="E2402" s="56">
        <v>0.453</v>
      </c>
      <c r="F2402" s="72">
        <v>20.0</v>
      </c>
      <c r="G2402" s="69"/>
      <c r="H2402" s="72">
        <v>140.0</v>
      </c>
      <c r="I2402" s="56">
        <v>0.232</v>
      </c>
      <c r="J2402" s="56">
        <v>0.578</v>
      </c>
      <c r="K2402" s="74">
        <f t="shared" si="3"/>
        <v>0.453</v>
      </c>
      <c r="L2402" s="75">
        <f t="shared" si="4"/>
        <v>20</v>
      </c>
      <c r="M2402" s="75" t="str">
        <f t="shared" si="5"/>
        <v/>
      </c>
      <c r="N2402" s="75">
        <f t="shared" si="6"/>
        <v>140</v>
      </c>
      <c r="O2402" s="74">
        <f t="shared" si="7"/>
        <v>0.232</v>
      </c>
      <c r="P2402" s="74">
        <f t="shared" si="8"/>
        <v>0.578</v>
      </c>
    </row>
    <row r="2403">
      <c r="A2403" s="33" t="s">
        <v>227</v>
      </c>
      <c r="B2403" s="68" t="s">
        <v>249</v>
      </c>
      <c r="C2403" s="35" t="s">
        <v>57</v>
      </c>
      <c r="D2403" s="73" t="str">
        <f t="shared" si="2"/>
        <v>The Americas/Grenada-The Americas/2009</v>
      </c>
      <c r="E2403" s="56">
        <v>0.453</v>
      </c>
      <c r="F2403" s="72">
        <v>20.0</v>
      </c>
      <c r="G2403" s="69"/>
      <c r="H2403" s="72">
        <v>140.0</v>
      </c>
      <c r="I2403" s="56">
        <v>0.241</v>
      </c>
      <c r="J2403" s="56">
        <v>1.097</v>
      </c>
      <c r="K2403" s="74">
        <f t="shared" si="3"/>
        <v>0.453</v>
      </c>
      <c r="L2403" s="75">
        <f t="shared" si="4"/>
        <v>20</v>
      </c>
      <c r="M2403" s="75" t="str">
        <f t="shared" si="5"/>
        <v/>
      </c>
      <c r="N2403" s="75">
        <f t="shared" si="6"/>
        <v>140</v>
      </c>
      <c r="O2403" s="74">
        <f t="shared" si="7"/>
        <v>0.241</v>
      </c>
      <c r="P2403" s="74">
        <f t="shared" si="8"/>
        <v>1.097</v>
      </c>
    </row>
    <row r="2404">
      <c r="A2404" s="33" t="s">
        <v>227</v>
      </c>
      <c r="B2404" s="68" t="s">
        <v>249</v>
      </c>
      <c r="C2404" s="35" t="s">
        <v>58</v>
      </c>
      <c r="D2404" s="73" t="str">
        <f t="shared" si="2"/>
        <v>The Americas/Grenada-The Americas/2010</v>
      </c>
      <c r="E2404" s="56">
        <v>0.453</v>
      </c>
      <c r="F2404" s="72">
        <v>15.0</v>
      </c>
      <c r="G2404" s="69"/>
      <c r="H2404" s="72">
        <v>140.0</v>
      </c>
      <c r="I2404" s="56">
        <v>0.27</v>
      </c>
      <c r="J2404" s="56">
        <v>1.165</v>
      </c>
      <c r="K2404" s="74">
        <f t="shared" si="3"/>
        <v>0.453</v>
      </c>
      <c r="L2404" s="75">
        <f t="shared" si="4"/>
        <v>15</v>
      </c>
      <c r="M2404" s="75" t="str">
        <f t="shared" si="5"/>
        <v/>
      </c>
      <c r="N2404" s="75">
        <f t="shared" si="6"/>
        <v>140</v>
      </c>
      <c r="O2404" s="74">
        <f t="shared" si="7"/>
        <v>0.27</v>
      </c>
      <c r="P2404" s="74">
        <f t="shared" si="8"/>
        <v>1.165</v>
      </c>
    </row>
    <row r="2405">
      <c r="A2405" s="33" t="s">
        <v>227</v>
      </c>
      <c r="B2405" s="68" t="s">
        <v>249</v>
      </c>
      <c r="C2405" s="35" t="s">
        <v>59</v>
      </c>
      <c r="D2405" s="73" t="str">
        <f t="shared" si="2"/>
        <v>The Americas/Grenada-The Americas/2011</v>
      </c>
      <c r="E2405" s="56">
        <v>0.453</v>
      </c>
      <c r="F2405" s="72">
        <v>15.0</v>
      </c>
      <c r="G2405" s="69"/>
      <c r="H2405" s="72">
        <v>140.0</v>
      </c>
      <c r="I2405" s="56">
        <v>0.3</v>
      </c>
      <c r="J2405" s="56">
        <v>1.15</v>
      </c>
      <c r="K2405" s="74">
        <f t="shared" si="3"/>
        <v>0.453</v>
      </c>
      <c r="L2405" s="75">
        <f t="shared" si="4"/>
        <v>15</v>
      </c>
      <c r="M2405" s="75" t="str">
        <f t="shared" si="5"/>
        <v/>
      </c>
      <c r="N2405" s="75">
        <f t="shared" si="6"/>
        <v>140</v>
      </c>
      <c r="O2405" s="74">
        <f t="shared" si="7"/>
        <v>0.3</v>
      </c>
      <c r="P2405" s="74">
        <f t="shared" si="8"/>
        <v>1.15</v>
      </c>
    </row>
    <row r="2406">
      <c r="A2406" s="33" t="s">
        <v>227</v>
      </c>
      <c r="B2406" s="68" t="s">
        <v>249</v>
      </c>
      <c r="C2406" s="35" t="s">
        <v>60</v>
      </c>
      <c r="D2406" s="73" t="str">
        <f t="shared" si="2"/>
        <v>The Americas/Grenada-The Americas/2012</v>
      </c>
      <c r="E2406" s="56">
        <v>0.453</v>
      </c>
      <c r="F2406" s="72">
        <v>15.0</v>
      </c>
      <c r="G2406" s="72">
        <v>102.0</v>
      </c>
      <c r="H2406" s="72">
        <v>140.0</v>
      </c>
      <c r="I2406" s="56">
        <v>0.32</v>
      </c>
      <c r="J2406" s="56">
        <v>1.232</v>
      </c>
      <c r="K2406" s="74">
        <f t="shared" si="3"/>
        <v>0.453</v>
      </c>
      <c r="L2406" s="75">
        <f t="shared" si="4"/>
        <v>15</v>
      </c>
      <c r="M2406" s="75">
        <f t="shared" si="5"/>
        <v>102</v>
      </c>
      <c r="N2406" s="75">
        <f t="shared" si="6"/>
        <v>140</v>
      </c>
      <c r="O2406" s="74">
        <f t="shared" si="7"/>
        <v>0.32</v>
      </c>
      <c r="P2406" s="74">
        <f t="shared" si="8"/>
        <v>1.232</v>
      </c>
    </row>
    <row r="2407">
      <c r="A2407" s="33" t="s">
        <v>227</v>
      </c>
      <c r="B2407" s="68" t="s">
        <v>250</v>
      </c>
      <c r="C2407" s="35" t="s">
        <v>48</v>
      </c>
      <c r="D2407" s="73" t="str">
        <f t="shared" si="2"/>
        <v>The Americas/Guatemala-The Americas/2000</v>
      </c>
      <c r="E2407" s="59"/>
      <c r="F2407" s="69"/>
      <c r="G2407" s="69"/>
      <c r="H2407" s="69"/>
      <c r="I2407" s="56">
        <v>0.007</v>
      </c>
      <c r="J2407" s="56">
        <v>0.076</v>
      </c>
      <c r="K2407" s="74" t="str">
        <f t="shared" si="3"/>
        <v/>
      </c>
      <c r="L2407" s="75" t="str">
        <f t="shared" si="4"/>
        <v/>
      </c>
      <c r="M2407" s="75" t="str">
        <f t="shared" si="5"/>
        <v/>
      </c>
      <c r="N2407" s="75" t="str">
        <f t="shared" si="6"/>
        <v/>
      </c>
      <c r="O2407" s="74">
        <f t="shared" si="7"/>
        <v>0.007</v>
      </c>
      <c r="P2407" s="74">
        <f t="shared" si="8"/>
        <v>0.076</v>
      </c>
    </row>
    <row r="2408">
      <c r="A2408" s="33" t="s">
        <v>227</v>
      </c>
      <c r="B2408" s="68" t="s">
        <v>250</v>
      </c>
      <c r="C2408" s="35" t="s">
        <v>49</v>
      </c>
      <c r="D2408" s="73" t="str">
        <f t="shared" si="2"/>
        <v>The Americas/Guatemala-The Americas/2001</v>
      </c>
      <c r="E2408" s="59"/>
      <c r="F2408" s="69"/>
      <c r="G2408" s="69"/>
      <c r="H2408" s="69"/>
      <c r="I2408" s="56">
        <v>0.017</v>
      </c>
      <c r="J2408" s="56">
        <v>0.1</v>
      </c>
      <c r="K2408" s="74" t="str">
        <f t="shared" si="3"/>
        <v/>
      </c>
      <c r="L2408" s="75" t="str">
        <f t="shared" si="4"/>
        <v/>
      </c>
      <c r="M2408" s="75" t="str">
        <f t="shared" si="5"/>
        <v/>
      </c>
      <c r="N2408" s="75" t="str">
        <f t="shared" si="6"/>
        <v/>
      </c>
      <c r="O2408" s="74">
        <f t="shared" si="7"/>
        <v>0.017</v>
      </c>
      <c r="P2408" s="74">
        <f t="shared" si="8"/>
        <v>0.1</v>
      </c>
    </row>
    <row r="2409">
      <c r="A2409" s="33" t="s">
        <v>227</v>
      </c>
      <c r="B2409" s="68" t="s">
        <v>250</v>
      </c>
      <c r="C2409" s="35" t="s">
        <v>50</v>
      </c>
      <c r="D2409" s="73" t="str">
        <f t="shared" si="2"/>
        <v>The Americas/Guatemala-The Americas/2002</v>
      </c>
      <c r="E2409" s="59"/>
      <c r="F2409" s="69"/>
      <c r="G2409" s="69"/>
      <c r="H2409" s="69"/>
      <c r="I2409" s="56">
        <v>0.034</v>
      </c>
      <c r="J2409" s="56">
        <v>0.134</v>
      </c>
      <c r="K2409" s="74" t="str">
        <f t="shared" si="3"/>
        <v/>
      </c>
      <c r="L2409" s="75" t="str">
        <f t="shared" si="4"/>
        <v/>
      </c>
      <c r="M2409" s="75" t="str">
        <f t="shared" si="5"/>
        <v/>
      </c>
      <c r="N2409" s="75" t="str">
        <f t="shared" si="6"/>
        <v/>
      </c>
      <c r="O2409" s="74">
        <f t="shared" si="7"/>
        <v>0.034</v>
      </c>
      <c r="P2409" s="74">
        <f t="shared" si="8"/>
        <v>0.134</v>
      </c>
    </row>
    <row r="2410">
      <c r="A2410" s="33" t="s">
        <v>227</v>
      </c>
      <c r="B2410" s="68" t="s">
        <v>250</v>
      </c>
      <c r="C2410" s="35" t="s">
        <v>51</v>
      </c>
      <c r="D2410" s="73" t="str">
        <f t="shared" si="2"/>
        <v>The Americas/Guatemala-The Americas/2003</v>
      </c>
      <c r="E2410" s="59"/>
      <c r="F2410" s="72">
        <v>39.0</v>
      </c>
      <c r="G2410" s="69"/>
      <c r="H2410" s="69"/>
      <c r="I2410" s="56">
        <v>0.045</v>
      </c>
      <c r="J2410" s="56">
        <v>0.169</v>
      </c>
      <c r="K2410" s="74" t="str">
        <f t="shared" si="3"/>
        <v/>
      </c>
      <c r="L2410" s="75">
        <f t="shared" si="4"/>
        <v>39</v>
      </c>
      <c r="M2410" s="75" t="str">
        <f t="shared" si="5"/>
        <v/>
      </c>
      <c r="N2410" s="75" t="str">
        <f t="shared" si="6"/>
        <v/>
      </c>
      <c r="O2410" s="74">
        <f t="shared" si="7"/>
        <v>0.045</v>
      </c>
      <c r="P2410" s="74">
        <f t="shared" si="8"/>
        <v>0.169</v>
      </c>
    </row>
    <row r="2411">
      <c r="A2411" s="33" t="s">
        <v>227</v>
      </c>
      <c r="B2411" s="68" t="s">
        <v>250</v>
      </c>
      <c r="C2411" s="35" t="s">
        <v>52</v>
      </c>
      <c r="D2411" s="73" t="str">
        <f t="shared" si="2"/>
        <v>The Americas/Guatemala-The Americas/2004</v>
      </c>
      <c r="E2411" s="59"/>
      <c r="F2411" s="72">
        <v>39.0</v>
      </c>
      <c r="G2411" s="69"/>
      <c r="H2411" s="69"/>
      <c r="I2411" s="56">
        <v>0.051</v>
      </c>
      <c r="J2411" s="56">
        <v>0.256</v>
      </c>
      <c r="K2411" s="74" t="str">
        <f t="shared" si="3"/>
        <v/>
      </c>
      <c r="L2411" s="75">
        <f t="shared" si="4"/>
        <v>39</v>
      </c>
      <c r="M2411" s="75" t="str">
        <f t="shared" si="5"/>
        <v/>
      </c>
      <c r="N2411" s="75" t="str">
        <f t="shared" si="6"/>
        <v/>
      </c>
      <c r="O2411" s="74">
        <f t="shared" si="7"/>
        <v>0.051</v>
      </c>
      <c r="P2411" s="74">
        <f t="shared" si="8"/>
        <v>0.256</v>
      </c>
    </row>
    <row r="2412">
      <c r="A2412" s="33" t="s">
        <v>227</v>
      </c>
      <c r="B2412" s="68" t="s">
        <v>250</v>
      </c>
      <c r="C2412" s="35" t="s">
        <v>53</v>
      </c>
      <c r="D2412" s="73" t="str">
        <f t="shared" si="2"/>
        <v>The Americas/Guatemala-The Americas/2005</v>
      </c>
      <c r="E2412" s="56">
        <v>0.387</v>
      </c>
      <c r="F2412" s="72">
        <v>39.0</v>
      </c>
      <c r="G2412" s="69"/>
      <c r="H2412" s="72">
        <v>344.0</v>
      </c>
      <c r="I2412" s="56">
        <v>0.057</v>
      </c>
      <c r="J2412" s="56">
        <v>0.356</v>
      </c>
      <c r="K2412" s="74">
        <f t="shared" si="3"/>
        <v>0.387</v>
      </c>
      <c r="L2412" s="75">
        <f t="shared" si="4"/>
        <v>39</v>
      </c>
      <c r="M2412" s="75" t="str">
        <f t="shared" si="5"/>
        <v/>
      </c>
      <c r="N2412" s="75">
        <f t="shared" si="6"/>
        <v>344</v>
      </c>
      <c r="O2412" s="74">
        <f t="shared" si="7"/>
        <v>0.057</v>
      </c>
      <c r="P2412" s="74">
        <f t="shared" si="8"/>
        <v>0.356</v>
      </c>
    </row>
    <row r="2413">
      <c r="A2413" s="33" t="s">
        <v>227</v>
      </c>
      <c r="B2413" s="68" t="s">
        <v>250</v>
      </c>
      <c r="C2413" s="35" t="s">
        <v>54</v>
      </c>
      <c r="D2413" s="73" t="str">
        <f t="shared" si="2"/>
        <v>The Americas/Guatemala-The Americas/2006</v>
      </c>
      <c r="E2413" s="56">
        <v>0.387</v>
      </c>
      <c r="F2413" s="72">
        <v>30.0</v>
      </c>
      <c r="G2413" s="69"/>
      <c r="H2413" s="72">
        <v>344.0</v>
      </c>
      <c r="I2413" s="56">
        <v>0.065</v>
      </c>
      <c r="J2413" s="56">
        <v>0.552</v>
      </c>
      <c r="K2413" s="74">
        <f t="shared" si="3"/>
        <v>0.387</v>
      </c>
      <c r="L2413" s="75">
        <f t="shared" si="4"/>
        <v>30</v>
      </c>
      <c r="M2413" s="75" t="str">
        <f t="shared" si="5"/>
        <v/>
      </c>
      <c r="N2413" s="75">
        <f t="shared" si="6"/>
        <v>344</v>
      </c>
      <c r="O2413" s="74">
        <f t="shared" si="7"/>
        <v>0.065</v>
      </c>
      <c r="P2413" s="74">
        <f t="shared" si="8"/>
        <v>0.552</v>
      </c>
    </row>
    <row r="2414">
      <c r="A2414" s="33" t="s">
        <v>227</v>
      </c>
      <c r="B2414" s="68" t="s">
        <v>250</v>
      </c>
      <c r="C2414" s="35" t="s">
        <v>55</v>
      </c>
      <c r="D2414" s="73" t="str">
        <f t="shared" si="2"/>
        <v>The Americas/Guatemala-The Americas/2007</v>
      </c>
      <c r="E2414" s="56">
        <v>0.365</v>
      </c>
      <c r="F2414" s="72">
        <v>34.0</v>
      </c>
      <c r="G2414" s="69"/>
      <c r="H2414" s="72">
        <v>344.0</v>
      </c>
      <c r="I2414" s="56">
        <v>0.073</v>
      </c>
      <c r="J2414" s="56">
        <v>0.893</v>
      </c>
      <c r="K2414" s="74">
        <f t="shared" si="3"/>
        <v>0.365</v>
      </c>
      <c r="L2414" s="75">
        <f t="shared" si="4"/>
        <v>34</v>
      </c>
      <c r="M2414" s="75" t="str">
        <f t="shared" si="5"/>
        <v/>
      </c>
      <c r="N2414" s="75">
        <f t="shared" si="6"/>
        <v>344</v>
      </c>
      <c r="O2414" s="74">
        <f t="shared" si="7"/>
        <v>0.073</v>
      </c>
      <c r="P2414" s="74">
        <f t="shared" si="8"/>
        <v>0.893</v>
      </c>
    </row>
    <row r="2415">
      <c r="A2415" s="33" t="s">
        <v>227</v>
      </c>
      <c r="B2415" s="68" t="s">
        <v>250</v>
      </c>
      <c r="C2415" s="35" t="s">
        <v>56</v>
      </c>
      <c r="D2415" s="73" t="str">
        <f t="shared" si="2"/>
        <v>The Americas/Guatemala-The Americas/2008</v>
      </c>
      <c r="E2415" s="56">
        <v>0.409</v>
      </c>
      <c r="F2415" s="72">
        <v>34.0</v>
      </c>
      <c r="G2415" s="69"/>
      <c r="H2415" s="72">
        <v>344.0</v>
      </c>
      <c r="I2415" s="56">
        <v>0.083</v>
      </c>
      <c r="J2415" s="56">
        <v>1.095</v>
      </c>
      <c r="K2415" s="74">
        <f t="shared" si="3"/>
        <v>0.409</v>
      </c>
      <c r="L2415" s="75">
        <f t="shared" si="4"/>
        <v>34</v>
      </c>
      <c r="M2415" s="75" t="str">
        <f t="shared" si="5"/>
        <v/>
      </c>
      <c r="N2415" s="75">
        <f t="shared" si="6"/>
        <v>344</v>
      </c>
      <c r="O2415" s="74">
        <f t="shared" si="7"/>
        <v>0.083</v>
      </c>
      <c r="P2415" s="74">
        <f t="shared" si="8"/>
        <v>1.095</v>
      </c>
    </row>
    <row r="2416">
      <c r="A2416" s="33" t="s">
        <v>227</v>
      </c>
      <c r="B2416" s="68" t="s">
        <v>250</v>
      </c>
      <c r="C2416" s="35" t="s">
        <v>57</v>
      </c>
      <c r="D2416" s="73" t="str">
        <f t="shared" si="2"/>
        <v>The Americas/Guatemala-The Americas/2009</v>
      </c>
      <c r="E2416" s="56">
        <v>0.409</v>
      </c>
      <c r="F2416" s="72">
        <v>37.0</v>
      </c>
      <c r="G2416" s="69"/>
      <c r="H2416" s="72">
        <v>344.0</v>
      </c>
      <c r="I2416" s="56">
        <v>0.093</v>
      </c>
      <c r="J2416" s="56">
        <v>1.237</v>
      </c>
      <c r="K2416" s="74">
        <f t="shared" si="3"/>
        <v>0.409</v>
      </c>
      <c r="L2416" s="75">
        <f t="shared" si="4"/>
        <v>37</v>
      </c>
      <c r="M2416" s="75" t="str">
        <f t="shared" si="5"/>
        <v/>
      </c>
      <c r="N2416" s="75">
        <f t="shared" si="6"/>
        <v>344</v>
      </c>
      <c r="O2416" s="74">
        <f t="shared" si="7"/>
        <v>0.093</v>
      </c>
      <c r="P2416" s="74">
        <f t="shared" si="8"/>
        <v>1.237</v>
      </c>
    </row>
    <row r="2417">
      <c r="A2417" s="33" t="s">
        <v>227</v>
      </c>
      <c r="B2417" s="68" t="s">
        <v>250</v>
      </c>
      <c r="C2417" s="35" t="s">
        <v>58</v>
      </c>
      <c r="D2417" s="73" t="str">
        <f t="shared" si="2"/>
        <v>The Americas/Guatemala-The Americas/2010</v>
      </c>
      <c r="E2417" s="56">
        <v>0.409</v>
      </c>
      <c r="F2417" s="72">
        <v>37.0</v>
      </c>
      <c r="G2417" s="69"/>
      <c r="H2417" s="72">
        <v>344.0</v>
      </c>
      <c r="I2417" s="56">
        <v>0.105</v>
      </c>
      <c r="J2417" s="56">
        <v>1.26</v>
      </c>
      <c r="K2417" s="74">
        <f t="shared" si="3"/>
        <v>0.409</v>
      </c>
      <c r="L2417" s="75">
        <f t="shared" si="4"/>
        <v>37</v>
      </c>
      <c r="M2417" s="75" t="str">
        <f t="shared" si="5"/>
        <v/>
      </c>
      <c r="N2417" s="75">
        <f t="shared" si="6"/>
        <v>344</v>
      </c>
      <c r="O2417" s="74">
        <f t="shared" si="7"/>
        <v>0.105</v>
      </c>
      <c r="P2417" s="74">
        <f t="shared" si="8"/>
        <v>1.26</v>
      </c>
    </row>
    <row r="2418">
      <c r="A2418" s="33" t="s">
        <v>227</v>
      </c>
      <c r="B2418" s="68" t="s">
        <v>250</v>
      </c>
      <c r="C2418" s="35" t="s">
        <v>59</v>
      </c>
      <c r="D2418" s="73" t="str">
        <f t="shared" si="2"/>
        <v>The Americas/Guatemala-The Americas/2011</v>
      </c>
      <c r="E2418" s="56">
        <v>0.409</v>
      </c>
      <c r="F2418" s="72">
        <v>37.0</v>
      </c>
      <c r="G2418" s="69"/>
      <c r="H2418" s="72">
        <v>344.0</v>
      </c>
      <c r="I2418" s="56">
        <v>0.123</v>
      </c>
      <c r="J2418" s="56">
        <v>1.325</v>
      </c>
      <c r="K2418" s="74">
        <f t="shared" si="3"/>
        <v>0.409</v>
      </c>
      <c r="L2418" s="75">
        <f t="shared" si="4"/>
        <v>37</v>
      </c>
      <c r="M2418" s="75" t="str">
        <f t="shared" si="5"/>
        <v/>
      </c>
      <c r="N2418" s="75">
        <f t="shared" si="6"/>
        <v>344</v>
      </c>
      <c r="O2418" s="74">
        <f t="shared" si="7"/>
        <v>0.123</v>
      </c>
      <c r="P2418" s="74">
        <f t="shared" si="8"/>
        <v>1.325</v>
      </c>
    </row>
    <row r="2419">
      <c r="A2419" s="33" t="s">
        <v>227</v>
      </c>
      <c r="B2419" s="68" t="s">
        <v>250</v>
      </c>
      <c r="C2419" s="35" t="s">
        <v>60</v>
      </c>
      <c r="D2419" s="73" t="str">
        <f t="shared" si="2"/>
        <v>The Americas/Guatemala-The Americas/2012</v>
      </c>
      <c r="E2419" s="56">
        <v>0.409</v>
      </c>
      <c r="F2419" s="72">
        <v>40.0</v>
      </c>
      <c r="G2419" s="72">
        <v>93.0</v>
      </c>
      <c r="H2419" s="72">
        <v>332.0</v>
      </c>
      <c r="I2419" s="56">
        <v>0.16</v>
      </c>
      <c r="J2419" s="56">
        <v>1.378</v>
      </c>
      <c r="K2419" s="74">
        <f t="shared" si="3"/>
        <v>0.409</v>
      </c>
      <c r="L2419" s="75">
        <f t="shared" si="4"/>
        <v>40</v>
      </c>
      <c r="M2419" s="75">
        <f t="shared" si="5"/>
        <v>93</v>
      </c>
      <c r="N2419" s="75">
        <f t="shared" si="6"/>
        <v>332</v>
      </c>
      <c r="O2419" s="74">
        <f t="shared" si="7"/>
        <v>0.16</v>
      </c>
      <c r="P2419" s="74">
        <f t="shared" si="8"/>
        <v>1.378</v>
      </c>
    </row>
    <row r="2420">
      <c r="A2420" s="33" t="s">
        <v>227</v>
      </c>
      <c r="B2420" s="68" t="s">
        <v>251</v>
      </c>
      <c r="C2420" s="35" t="s">
        <v>48</v>
      </c>
      <c r="D2420" s="73" t="str">
        <f t="shared" si="2"/>
        <v>The Americas/Guyana-The Americas/2000</v>
      </c>
      <c r="E2420" s="59"/>
      <c r="F2420" s="69"/>
      <c r="G2420" s="69"/>
      <c r="H2420" s="69"/>
      <c r="I2420" s="56">
        <v>0.066</v>
      </c>
      <c r="J2420" s="56">
        <v>0.054</v>
      </c>
      <c r="K2420" s="74" t="str">
        <f t="shared" si="3"/>
        <v/>
      </c>
      <c r="L2420" s="75" t="str">
        <f t="shared" si="4"/>
        <v/>
      </c>
      <c r="M2420" s="75" t="str">
        <f t="shared" si="5"/>
        <v/>
      </c>
      <c r="N2420" s="75" t="str">
        <f t="shared" si="6"/>
        <v/>
      </c>
      <c r="O2420" s="74">
        <f t="shared" si="7"/>
        <v>0.066</v>
      </c>
      <c r="P2420" s="74">
        <f t="shared" si="8"/>
        <v>0.054</v>
      </c>
    </row>
    <row r="2421">
      <c r="A2421" s="33" t="s">
        <v>227</v>
      </c>
      <c r="B2421" s="68" t="s">
        <v>251</v>
      </c>
      <c r="C2421" s="35" t="s">
        <v>49</v>
      </c>
      <c r="D2421" s="73" t="str">
        <f t="shared" si="2"/>
        <v>The Americas/Guyana-The Americas/2001</v>
      </c>
      <c r="E2421" s="59"/>
      <c r="F2421" s="69"/>
      <c r="G2421" s="69"/>
      <c r="H2421" s="69"/>
      <c r="I2421" s="56">
        <v>0.132</v>
      </c>
      <c r="J2421" s="56">
        <v>0.101</v>
      </c>
      <c r="K2421" s="74" t="str">
        <f t="shared" si="3"/>
        <v/>
      </c>
      <c r="L2421" s="75" t="str">
        <f t="shared" si="4"/>
        <v/>
      </c>
      <c r="M2421" s="75" t="str">
        <f t="shared" si="5"/>
        <v/>
      </c>
      <c r="N2421" s="75" t="str">
        <f t="shared" si="6"/>
        <v/>
      </c>
      <c r="O2421" s="74">
        <f t="shared" si="7"/>
        <v>0.132</v>
      </c>
      <c r="P2421" s="74">
        <f t="shared" si="8"/>
        <v>0.101</v>
      </c>
    </row>
    <row r="2422">
      <c r="A2422" s="33" t="s">
        <v>227</v>
      </c>
      <c r="B2422" s="68" t="s">
        <v>251</v>
      </c>
      <c r="C2422" s="35" t="s">
        <v>50</v>
      </c>
      <c r="D2422" s="73" t="str">
        <f t="shared" si="2"/>
        <v>The Americas/Guyana-The Americas/2002</v>
      </c>
      <c r="E2422" s="59"/>
      <c r="F2422" s="69"/>
      <c r="G2422" s="69"/>
      <c r="H2422" s="69"/>
      <c r="I2422" s="59"/>
      <c r="J2422" s="56">
        <v>0.106</v>
      </c>
      <c r="K2422" s="74" t="str">
        <f t="shared" si="3"/>
        <v/>
      </c>
      <c r="L2422" s="75" t="str">
        <f t="shared" si="4"/>
        <v/>
      </c>
      <c r="M2422" s="75" t="str">
        <f t="shared" si="5"/>
        <v/>
      </c>
      <c r="N2422" s="75" t="str">
        <f t="shared" si="6"/>
        <v/>
      </c>
      <c r="O2422" s="74">
        <f t="shared" si="7"/>
        <v>0.132</v>
      </c>
      <c r="P2422" s="74">
        <f t="shared" si="8"/>
        <v>0.106</v>
      </c>
    </row>
    <row r="2423">
      <c r="A2423" s="33" t="s">
        <v>227</v>
      </c>
      <c r="B2423" s="68" t="s">
        <v>251</v>
      </c>
      <c r="C2423" s="35" t="s">
        <v>51</v>
      </c>
      <c r="D2423" s="73" t="str">
        <f t="shared" si="2"/>
        <v>The Americas/Guyana-The Americas/2003</v>
      </c>
      <c r="E2423" s="59"/>
      <c r="F2423" s="69"/>
      <c r="G2423" s="69"/>
      <c r="H2423" s="69"/>
      <c r="I2423" s="59"/>
      <c r="J2423" s="56">
        <v>0.183</v>
      </c>
      <c r="K2423" s="74" t="str">
        <f t="shared" si="3"/>
        <v/>
      </c>
      <c r="L2423" s="75" t="str">
        <f t="shared" si="4"/>
        <v/>
      </c>
      <c r="M2423" s="75" t="str">
        <f t="shared" si="5"/>
        <v/>
      </c>
      <c r="N2423" s="75" t="str">
        <f t="shared" si="6"/>
        <v/>
      </c>
      <c r="O2423" s="74">
        <f t="shared" si="7"/>
        <v>0.132</v>
      </c>
      <c r="P2423" s="74">
        <f t="shared" si="8"/>
        <v>0.183</v>
      </c>
    </row>
    <row r="2424">
      <c r="A2424" s="33" t="s">
        <v>227</v>
      </c>
      <c r="B2424" s="68" t="s">
        <v>251</v>
      </c>
      <c r="C2424" s="35" t="s">
        <v>52</v>
      </c>
      <c r="D2424" s="73" t="str">
        <f t="shared" si="2"/>
        <v>The Americas/Guyana-The Americas/2004</v>
      </c>
      <c r="E2424" s="59"/>
      <c r="F2424" s="72">
        <v>46.0</v>
      </c>
      <c r="G2424" s="69"/>
      <c r="H2424" s="69"/>
      <c r="I2424" s="59"/>
      <c r="J2424" s="56">
        <v>0.227</v>
      </c>
      <c r="K2424" s="74" t="str">
        <f t="shared" si="3"/>
        <v/>
      </c>
      <c r="L2424" s="75">
        <f t="shared" si="4"/>
        <v>46</v>
      </c>
      <c r="M2424" s="75" t="str">
        <f t="shared" si="5"/>
        <v/>
      </c>
      <c r="N2424" s="75" t="str">
        <f t="shared" si="6"/>
        <v/>
      </c>
      <c r="O2424" s="74">
        <f t="shared" si="7"/>
        <v>0.132</v>
      </c>
      <c r="P2424" s="74">
        <f t="shared" si="8"/>
        <v>0.227</v>
      </c>
    </row>
    <row r="2425">
      <c r="A2425" s="33" t="s">
        <v>227</v>
      </c>
      <c r="B2425" s="68" t="s">
        <v>251</v>
      </c>
      <c r="C2425" s="35" t="s">
        <v>53</v>
      </c>
      <c r="D2425" s="73" t="str">
        <f t="shared" si="2"/>
        <v>The Americas/Guyana-The Americas/2005</v>
      </c>
      <c r="E2425" s="56">
        <v>0.39</v>
      </c>
      <c r="F2425" s="72">
        <v>42.0</v>
      </c>
      <c r="G2425" s="69"/>
      <c r="H2425" s="72">
        <v>288.0</v>
      </c>
      <c r="I2425" s="59"/>
      <c r="J2425" s="56">
        <v>0.37</v>
      </c>
      <c r="K2425" s="74">
        <f t="shared" si="3"/>
        <v>0.39</v>
      </c>
      <c r="L2425" s="75">
        <f t="shared" si="4"/>
        <v>42</v>
      </c>
      <c r="M2425" s="75" t="str">
        <f t="shared" si="5"/>
        <v/>
      </c>
      <c r="N2425" s="75">
        <f t="shared" si="6"/>
        <v>288</v>
      </c>
      <c r="O2425" s="74">
        <f t="shared" si="7"/>
        <v>0.132</v>
      </c>
      <c r="P2425" s="74">
        <f t="shared" si="8"/>
        <v>0.37</v>
      </c>
    </row>
    <row r="2426">
      <c r="A2426" s="33" t="s">
        <v>227</v>
      </c>
      <c r="B2426" s="68" t="s">
        <v>251</v>
      </c>
      <c r="C2426" s="35" t="s">
        <v>54</v>
      </c>
      <c r="D2426" s="73" t="str">
        <f t="shared" si="2"/>
        <v>The Americas/Guyana-The Americas/2006</v>
      </c>
      <c r="E2426" s="56">
        <v>0.39</v>
      </c>
      <c r="F2426" s="72">
        <v>41.0</v>
      </c>
      <c r="G2426" s="69"/>
      <c r="H2426" s="72">
        <v>288.0</v>
      </c>
      <c r="I2426" s="59"/>
      <c r="J2426" s="56">
        <v>0.523</v>
      </c>
      <c r="K2426" s="74">
        <f t="shared" si="3"/>
        <v>0.39</v>
      </c>
      <c r="L2426" s="75">
        <f t="shared" si="4"/>
        <v>41</v>
      </c>
      <c r="M2426" s="75" t="str">
        <f t="shared" si="5"/>
        <v/>
      </c>
      <c r="N2426" s="75">
        <f t="shared" si="6"/>
        <v>288</v>
      </c>
      <c r="O2426" s="74">
        <f t="shared" si="7"/>
        <v>0.132</v>
      </c>
      <c r="P2426" s="74">
        <f t="shared" si="8"/>
        <v>0.523</v>
      </c>
    </row>
    <row r="2427">
      <c r="A2427" s="33" t="s">
        <v>227</v>
      </c>
      <c r="B2427" s="68" t="s">
        <v>251</v>
      </c>
      <c r="C2427" s="35" t="s">
        <v>55</v>
      </c>
      <c r="D2427" s="73" t="str">
        <f t="shared" si="2"/>
        <v>The Americas/Guyana-The Americas/2007</v>
      </c>
      <c r="E2427" s="56">
        <v>0.39</v>
      </c>
      <c r="F2427" s="72">
        <v>37.0</v>
      </c>
      <c r="G2427" s="69"/>
      <c r="H2427" s="72">
        <v>288.0</v>
      </c>
      <c r="I2427" s="56">
        <v>0.138</v>
      </c>
      <c r="J2427" s="56">
        <v>0.699</v>
      </c>
      <c r="K2427" s="74">
        <f t="shared" si="3"/>
        <v>0.39</v>
      </c>
      <c r="L2427" s="75">
        <f t="shared" si="4"/>
        <v>37</v>
      </c>
      <c r="M2427" s="75" t="str">
        <f t="shared" si="5"/>
        <v/>
      </c>
      <c r="N2427" s="75">
        <f t="shared" si="6"/>
        <v>288</v>
      </c>
      <c r="O2427" s="74">
        <f t="shared" si="7"/>
        <v>0.138</v>
      </c>
      <c r="P2427" s="74">
        <f t="shared" si="8"/>
        <v>0.699</v>
      </c>
    </row>
    <row r="2428">
      <c r="A2428" s="33" t="s">
        <v>227</v>
      </c>
      <c r="B2428" s="68" t="s">
        <v>251</v>
      </c>
      <c r="C2428" s="35" t="s">
        <v>56</v>
      </c>
      <c r="D2428" s="73" t="str">
        <f t="shared" si="2"/>
        <v>The Americas/Guyana-The Americas/2008</v>
      </c>
      <c r="E2428" s="56">
        <v>0.39</v>
      </c>
      <c r="F2428" s="72">
        <v>39.0</v>
      </c>
      <c r="G2428" s="69"/>
      <c r="H2428" s="72">
        <v>288.0</v>
      </c>
      <c r="I2428" s="56">
        <v>0.182</v>
      </c>
      <c r="J2428" s="56">
        <v>0.577</v>
      </c>
      <c r="K2428" s="74">
        <f t="shared" si="3"/>
        <v>0.39</v>
      </c>
      <c r="L2428" s="75">
        <f t="shared" si="4"/>
        <v>39</v>
      </c>
      <c r="M2428" s="75" t="str">
        <f t="shared" si="5"/>
        <v/>
      </c>
      <c r="N2428" s="75">
        <f t="shared" si="6"/>
        <v>288</v>
      </c>
      <c r="O2428" s="74">
        <f t="shared" si="7"/>
        <v>0.182</v>
      </c>
      <c r="P2428" s="74">
        <f t="shared" si="8"/>
        <v>0.577</v>
      </c>
    </row>
    <row r="2429">
      <c r="A2429" s="33" t="s">
        <v>227</v>
      </c>
      <c r="B2429" s="68" t="s">
        <v>251</v>
      </c>
      <c r="C2429" s="35" t="s">
        <v>57</v>
      </c>
      <c r="D2429" s="73" t="str">
        <f t="shared" si="2"/>
        <v>The Americas/Guyana-The Americas/2009</v>
      </c>
      <c r="E2429" s="56">
        <v>0.388</v>
      </c>
      <c r="F2429" s="72">
        <v>30.0</v>
      </c>
      <c r="G2429" s="69"/>
      <c r="H2429" s="72">
        <v>288.0</v>
      </c>
      <c r="I2429" s="56">
        <v>0.239</v>
      </c>
      <c r="J2429" s="56">
        <v>0.625</v>
      </c>
      <c r="K2429" s="74">
        <f t="shared" si="3"/>
        <v>0.388</v>
      </c>
      <c r="L2429" s="75">
        <f t="shared" si="4"/>
        <v>30</v>
      </c>
      <c r="M2429" s="75" t="str">
        <f t="shared" si="5"/>
        <v/>
      </c>
      <c r="N2429" s="75">
        <f t="shared" si="6"/>
        <v>288</v>
      </c>
      <c r="O2429" s="74">
        <f t="shared" si="7"/>
        <v>0.239</v>
      </c>
      <c r="P2429" s="74">
        <f t="shared" si="8"/>
        <v>0.625</v>
      </c>
    </row>
    <row r="2430">
      <c r="A2430" s="33" t="s">
        <v>227</v>
      </c>
      <c r="B2430" s="68" t="s">
        <v>251</v>
      </c>
      <c r="C2430" s="35" t="s">
        <v>58</v>
      </c>
      <c r="D2430" s="73" t="str">
        <f t="shared" si="2"/>
        <v>The Americas/Guyana-The Americas/2010</v>
      </c>
      <c r="E2430" s="56">
        <v>0.388</v>
      </c>
      <c r="F2430" s="72">
        <v>24.0</v>
      </c>
      <c r="G2430" s="69"/>
      <c r="H2430" s="72">
        <v>288.0</v>
      </c>
      <c r="I2430" s="56">
        <v>0.299</v>
      </c>
      <c r="J2430" s="56">
        <v>0.713</v>
      </c>
      <c r="K2430" s="74">
        <f t="shared" si="3"/>
        <v>0.388</v>
      </c>
      <c r="L2430" s="75">
        <f t="shared" si="4"/>
        <v>24</v>
      </c>
      <c r="M2430" s="75" t="str">
        <f t="shared" si="5"/>
        <v/>
      </c>
      <c r="N2430" s="75">
        <f t="shared" si="6"/>
        <v>288</v>
      </c>
      <c r="O2430" s="74">
        <f t="shared" si="7"/>
        <v>0.299</v>
      </c>
      <c r="P2430" s="74">
        <f t="shared" si="8"/>
        <v>0.713</v>
      </c>
    </row>
    <row r="2431">
      <c r="A2431" s="33" t="s">
        <v>227</v>
      </c>
      <c r="B2431" s="68" t="s">
        <v>251</v>
      </c>
      <c r="C2431" s="35" t="s">
        <v>59</v>
      </c>
      <c r="D2431" s="73" t="str">
        <f t="shared" si="2"/>
        <v>The Americas/Guyana-The Americas/2011</v>
      </c>
      <c r="E2431" s="56">
        <v>0.359</v>
      </c>
      <c r="F2431" s="72">
        <v>20.0</v>
      </c>
      <c r="G2431" s="69"/>
      <c r="H2431" s="72">
        <v>263.0</v>
      </c>
      <c r="I2431" s="56">
        <v>0.31</v>
      </c>
      <c r="J2431" s="56">
        <v>0.669</v>
      </c>
      <c r="K2431" s="74">
        <f t="shared" si="3"/>
        <v>0.359</v>
      </c>
      <c r="L2431" s="75">
        <f t="shared" si="4"/>
        <v>20</v>
      </c>
      <c r="M2431" s="75" t="str">
        <f t="shared" si="5"/>
        <v/>
      </c>
      <c r="N2431" s="75">
        <f t="shared" si="6"/>
        <v>263</v>
      </c>
      <c r="O2431" s="74">
        <f t="shared" si="7"/>
        <v>0.31</v>
      </c>
      <c r="P2431" s="74">
        <f t="shared" si="8"/>
        <v>0.669</v>
      </c>
    </row>
    <row r="2432">
      <c r="A2432" s="33" t="s">
        <v>227</v>
      </c>
      <c r="B2432" s="68" t="s">
        <v>251</v>
      </c>
      <c r="C2432" s="35" t="s">
        <v>60</v>
      </c>
      <c r="D2432" s="73" t="str">
        <f t="shared" si="2"/>
        <v>The Americas/Guyana-The Americas/2012</v>
      </c>
      <c r="E2432" s="56">
        <v>0.359</v>
      </c>
      <c r="F2432" s="72">
        <v>20.0</v>
      </c>
      <c r="G2432" s="72">
        <v>113.0</v>
      </c>
      <c r="H2432" s="72">
        <v>263.0</v>
      </c>
      <c r="I2432" s="56">
        <v>0.33</v>
      </c>
      <c r="J2432" s="56">
        <v>0.688</v>
      </c>
      <c r="K2432" s="74">
        <f t="shared" si="3"/>
        <v>0.359</v>
      </c>
      <c r="L2432" s="75">
        <f t="shared" si="4"/>
        <v>20</v>
      </c>
      <c r="M2432" s="75">
        <f t="shared" si="5"/>
        <v>113</v>
      </c>
      <c r="N2432" s="75">
        <f t="shared" si="6"/>
        <v>263</v>
      </c>
      <c r="O2432" s="74">
        <f t="shared" si="7"/>
        <v>0.33</v>
      </c>
      <c r="P2432" s="74">
        <f t="shared" si="8"/>
        <v>0.688</v>
      </c>
    </row>
    <row r="2433">
      <c r="A2433" s="33" t="s">
        <v>227</v>
      </c>
      <c r="B2433" s="68" t="s">
        <v>252</v>
      </c>
      <c r="C2433" s="35" t="s">
        <v>48</v>
      </c>
      <c r="D2433" s="73" t="str">
        <f t="shared" si="2"/>
        <v>The Americas/Haiti-The Americas/2000</v>
      </c>
      <c r="E2433" s="59"/>
      <c r="F2433" s="69"/>
      <c r="G2433" s="69"/>
      <c r="H2433" s="69"/>
      <c r="I2433" s="56">
        <v>0.002</v>
      </c>
      <c r="J2433" s="56">
        <v>0.006</v>
      </c>
      <c r="K2433" s="74" t="str">
        <f t="shared" si="3"/>
        <v/>
      </c>
      <c r="L2433" s="75" t="str">
        <f t="shared" si="4"/>
        <v/>
      </c>
      <c r="M2433" s="75" t="str">
        <f t="shared" si="5"/>
        <v/>
      </c>
      <c r="N2433" s="75" t="str">
        <f t="shared" si="6"/>
        <v/>
      </c>
      <c r="O2433" s="74">
        <f t="shared" si="7"/>
        <v>0.002</v>
      </c>
      <c r="P2433" s="74">
        <f t="shared" si="8"/>
        <v>0.006</v>
      </c>
    </row>
    <row r="2434">
      <c r="A2434" s="33" t="s">
        <v>227</v>
      </c>
      <c r="B2434" s="68" t="s">
        <v>252</v>
      </c>
      <c r="C2434" s="35" t="s">
        <v>49</v>
      </c>
      <c r="D2434" s="73" t="str">
        <f t="shared" si="2"/>
        <v>The Americas/Haiti-The Americas/2001</v>
      </c>
      <c r="E2434" s="59"/>
      <c r="F2434" s="69"/>
      <c r="G2434" s="69"/>
      <c r="H2434" s="69"/>
      <c r="I2434" s="56">
        <v>0.003</v>
      </c>
      <c r="J2434" s="56">
        <v>0.01</v>
      </c>
      <c r="K2434" s="74" t="str">
        <f t="shared" si="3"/>
        <v/>
      </c>
      <c r="L2434" s="75" t="str">
        <f t="shared" si="4"/>
        <v/>
      </c>
      <c r="M2434" s="75" t="str">
        <f t="shared" si="5"/>
        <v/>
      </c>
      <c r="N2434" s="75" t="str">
        <f t="shared" si="6"/>
        <v/>
      </c>
      <c r="O2434" s="74">
        <f t="shared" si="7"/>
        <v>0.003</v>
      </c>
      <c r="P2434" s="74">
        <f t="shared" si="8"/>
        <v>0.01</v>
      </c>
    </row>
    <row r="2435">
      <c r="A2435" s="33" t="s">
        <v>227</v>
      </c>
      <c r="B2435" s="68" t="s">
        <v>252</v>
      </c>
      <c r="C2435" s="35" t="s">
        <v>50</v>
      </c>
      <c r="D2435" s="73" t="str">
        <f t="shared" si="2"/>
        <v>The Americas/Haiti-The Americas/2002</v>
      </c>
      <c r="E2435" s="59"/>
      <c r="F2435" s="69"/>
      <c r="G2435" s="69"/>
      <c r="H2435" s="69"/>
      <c r="I2435" s="56">
        <v>0.009</v>
      </c>
      <c r="J2435" s="56">
        <v>0.016</v>
      </c>
      <c r="K2435" s="74" t="str">
        <f t="shared" si="3"/>
        <v/>
      </c>
      <c r="L2435" s="75" t="str">
        <f t="shared" si="4"/>
        <v/>
      </c>
      <c r="M2435" s="75" t="str">
        <f t="shared" si="5"/>
        <v/>
      </c>
      <c r="N2435" s="75" t="str">
        <f t="shared" si="6"/>
        <v/>
      </c>
      <c r="O2435" s="74">
        <f t="shared" si="7"/>
        <v>0.009</v>
      </c>
      <c r="P2435" s="74">
        <f t="shared" si="8"/>
        <v>0.016</v>
      </c>
    </row>
    <row r="2436">
      <c r="A2436" s="33" t="s">
        <v>227</v>
      </c>
      <c r="B2436" s="68" t="s">
        <v>252</v>
      </c>
      <c r="C2436" s="35" t="s">
        <v>51</v>
      </c>
      <c r="D2436" s="73" t="str">
        <f t="shared" si="2"/>
        <v>The Americas/Haiti-The Americas/2003</v>
      </c>
      <c r="E2436" s="59"/>
      <c r="F2436" s="72">
        <v>202.0</v>
      </c>
      <c r="G2436" s="69"/>
      <c r="H2436" s="69"/>
      <c r="I2436" s="56">
        <v>0.016</v>
      </c>
      <c r="J2436" s="56">
        <v>0.036</v>
      </c>
      <c r="K2436" s="74" t="str">
        <f t="shared" si="3"/>
        <v/>
      </c>
      <c r="L2436" s="75">
        <f t="shared" si="4"/>
        <v>202</v>
      </c>
      <c r="M2436" s="75" t="str">
        <f t="shared" si="5"/>
        <v/>
      </c>
      <c r="N2436" s="75" t="str">
        <f t="shared" si="6"/>
        <v/>
      </c>
      <c r="O2436" s="74">
        <f t="shared" si="7"/>
        <v>0.016</v>
      </c>
      <c r="P2436" s="74">
        <f t="shared" si="8"/>
        <v>0.036</v>
      </c>
    </row>
    <row r="2437">
      <c r="A2437" s="33" t="s">
        <v>227</v>
      </c>
      <c r="B2437" s="68" t="s">
        <v>252</v>
      </c>
      <c r="C2437" s="35" t="s">
        <v>52</v>
      </c>
      <c r="D2437" s="73" t="str">
        <f t="shared" si="2"/>
        <v>The Americas/Haiti-The Americas/2004</v>
      </c>
      <c r="E2437" s="59"/>
      <c r="F2437" s="72">
        <v>202.0</v>
      </c>
      <c r="G2437" s="69"/>
      <c r="H2437" s="69"/>
      <c r="I2437" s="56">
        <v>0.054</v>
      </c>
      <c r="J2437" s="56">
        <v>0.044</v>
      </c>
      <c r="K2437" s="74" t="str">
        <f t="shared" si="3"/>
        <v/>
      </c>
      <c r="L2437" s="75">
        <f t="shared" si="4"/>
        <v>202</v>
      </c>
      <c r="M2437" s="75" t="str">
        <f t="shared" si="5"/>
        <v/>
      </c>
      <c r="N2437" s="75" t="str">
        <f t="shared" si="6"/>
        <v/>
      </c>
      <c r="O2437" s="74">
        <f t="shared" si="7"/>
        <v>0.054</v>
      </c>
      <c r="P2437" s="74">
        <f t="shared" si="8"/>
        <v>0.044</v>
      </c>
    </row>
    <row r="2438">
      <c r="A2438" s="33" t="s">
        <v>227</v>
      </c>
      <c r="B2438" s="68" t="s">
        <v>252</v>
      </c>
      <c r="C2438" s="35" t="s">
        <v>53</v>
      </c>
      <c r="D2438" s="73" t="str">
        <f t="shared" si="2"/>
        <v>The Americas/Haiti-The Americas/2005</v>
      </c>
      <c r="E2438" s="56">
        <v>0.404</v>
      </c>
      <c r="F2438" s="72">
        <v>202.0</v>
      </c>
      <c r="G2438" s="69"/>
      <c r="H2438" s="72">
        <v>184.0</v>
      </c>
      <c r="I2438" s="56">
        <v>0.064</v>
      </c>
      <c r="J2438" s="56">
        <v>0.054</v>
      </c>
      <c r="K2438" s="74">
        <f t="shared" si="3"/>
        <v>0.404</v>
      </c>
      <c r="L2438" s="75">
        <f t="shared" si="4"/>
        <v>202</v>
      </c>
      <c r="M2438" s="75" t="str">
        <f t="shared" si="5"/>
        <v/>
      </c>
      <c r="N2438" s="75">
        <f t="shared" si="6"/>
        <v>184</v>
      </c>
      <c r="O2438" s="74">
        <f t="shared" si="7"/>
        <v>0.064</v>
      </c>
      <c r="P2438" s="74">
        <f t="shared" si="8"/>
        <v>0.054</v>
      </c>
    </row>
    <row r="2439">
      <c r="A2439" s="33" t="s">
        <v>227</v>
      </c>
      <c r="B2439" s="68" t="s">
        <v>252</v>
      </c>
      <c r="C2439" s="35" t="s">
        <v>54</v>
      </c>
      <c r="D2439" s="73" t="str">
        <f t="shared" si="2"/>
        <v>The Americas/Haiti-The Americas/2006</v>
      </c>
      <c r="E2439" s="56">
        <v>0.404</v>
      </c>
      <c r="F2439" s="72">
        <v>202.0</v>
      </c>
      <c r="G2439" s="69"/>
      <c r="H2439" s="72">
        <v>184.0</v>
      </c>
      <c r="I2439" s="56">
        <v>0.068</v>
      </c>
      <c r="J2439" s="56">
        <v>0.128</v>
      </c>
      <c r="K2439" s="74">
        <f t="shared" si="3"/>
        <v>0.404</v>
      </c>
      <c r="L2439" s="75">
        <f t="shared" si="4"/>
        <v>202</v>
      </c>
      <c r="M2439" s="75" t="str">
        <f t="shared" si="5"/>
        <v/>
      </c>
      <c r="N2439" s="75">
        <f t="shared" si="6"/>
        <v>184</v>
      </c>
      <c r="O2439" s="74">
        <f t="shared" si="7"/>
        <v>0.068</v>
      </c>
      <c r="P2439" s="74">
        <f t="shared" si="8"/>
        <v>0.128</v>
      </c>
    </row>
    <row r="2440">
      <c r="A2440" s="33" t="s">
        <v>227</v>
      </c>
      <c r="B2440" s="68" t="s">
        <v>252</v>
      </c>
      <c r="C2440" s="35" t="s">
        <v>55</v>
      </c>
      <c r="D2440" s="73" t="str">
        <f t="shared" si="2"/>
        <v>The Americas/Haiti-The Americas/2007</v>
      </c>
      <c r="E2440" s="56">
        <v>0.404</v>
      </c>
      <c r="F2440" s="72">
        <v>202.0</v>
      </c>
      <c r="G2440" s="69"/>
      <c r="H2440" s="72">
        <v>184.0</v>
      </c>
      <c r="I2440" s="56">
        <v>0.072</v>
      </c>
      <c r="J2440" s="56">
        <v>0.263</v>
      </c>
      <c r="K2440" s="74">
        <f t="shared" si="3"/>
        <v>0.404</v>
      </c>
      <c r="L2440" s="75">
        <f t="shared" si="4"/>
        <v>202</v>
      </c>
      <c r="M2440" s="75" t="str">
        <f t="shared" si="5"/>
        <v/>
      </c>
      <c r="N2440" s="75">
        <f t="shared" si="6"/>
        <v>184</v>
      </c>
      <c r="O2440" s="74">
        <f t="shared" si="7"/>
        <v>0.072</v>
      </c>
      <c r="P2440" s="74">
        <f t="shared" si="8"/>
        <v>0.263</v>
      </c>
    </row>
    <row r="2441">
      <c r="A2441" s="33" t="s">
        <v>227</v>
      </c>
      <c r="B2441" s="68" t="s">
        <v>252</v>
      </c>
      <c r="C2441" s="35" t="s">
        <v>56</v>
      </c>
      <c r="D2441" s="73" t="str">
        <f t="shared" si="2"/>
        <v>The Americas/Haiti-The Americas/2008</v>
      </c>
      <c r="E2441" s="56">
        <v>0.404</v>
      </c>
      <c r="F2441" s="72">
        <v>195.0</v>
      </c>
      <c r="G2441" s="69"/>
      <c r="H2441" s="72">
        <v>184.0</v>
      </c>
      <c r="I2441" s="56">
        <v>0.076</v>
      </c>
      <c r="J2441" s="56">
        <v>0.332</v>
      </c>
      <c r="K2441" s="74">
        <f t="shared" si="3"/>
        <v>0.404</v>
      </c>
      <c r="L2441" s="75">
        <f t="shared" si="4"/>
        <v>195</v>
      </c>
      <c r="M2441" s="75" t="str">
        <f t="shared" si="5"/>
        <v/>
      </c>
      <c r="N2441" s="75">
        <f t="shared" si="6"/>
        <v>184</v>
      </c>
      <c r="O2441" s="74">
        <f t="shared" si="7"/>
        <v>0.076</v>
      </c>
      <c r="P2441" s="74">
        <f t="shared" si="8"/>
        <v>0.332</v>
      </c>
    </row>
    <row r="2442">
      <c r="A2442" s="33" t="s">
        <v>227</v>
      </c>
      <c r="B2442" s="68" t="s">
        <v>252</v>
      </c>
      <c r="C2442" s="35" t="s">
        <v>57</v>
      </c>
      <c r="D2442" s="73" t="str">
        <f t="shared" si="2"/>
        <v>The Americas/Haiti-The Americas/2009</v>
      </c>
      <c r="E2442" s="56">
        <v>0.404</v>
      </c>
      <c r="F2442" s="72">
        <v>195.0</v>
      </c>
      <c r="G2442" s="69"/>
      <c r="H2442" s="72">
        <v>184.0</v>
      </c>
      <c r="I2442" s="56">
        <v>0.081</v>
      </c>
      <c r="J2442" s="56">
        <v>0.374</v>
      </c>
      <c r="K2442" s="74">
        <f t="shared" si="3"/>
        <v>0.404</v>
      </c>
      <c r="L2442" s="75">
        <f t="shared" si="4"/>
        <v>195</v>
      </c>
      <c r="M2442" s="75" t="str">
        <f t="shared" si="5"/>
        <v/>
      </c>
      <c r="N2442" s="75">
        <f t="shared" si="6"/>
        <v>184</v>
      </c>
      <c r="O2442" s="74">
        <f t="shared" si="7"/>
        <v>0.081</v>
      </c>
      <c r="P2442" s="74">
        <f t="shared" si="8"/>
        <v>0.374</v>
      </c>
    </row>
    <row r="2443">
      <c r="A2443" s="33" t="s">
        <v>227</v>
      </c>
      <c r="B2443" s="68" t="s">
        <v>252</v>
      </c>
      <c r="C2443" s="35" t="s">
        <v>58</v>
      </c>
      <c r="D2443" s="73" t="str">
        <f t="shared" si="2"/>
        <v>The Americas/Haiti-The Americas/2010</v>
      </c>
      <c r="E2443" s="56">
        <v>0.404</v>
      </c>
      <c r="F2443" s="72">
        <v>105.0</v>
      </c>
      <c r="G2443" s="69"/>
      <c r="H2443" s="72">
        <v>184.0</v>
      </c>
      <c r="I2443" s="56">
        <v>0.084</v>
      </c>
      <c r="J2443" s="56">
        <v>0.404</v>
      </c>
      <c r="K2443" s="74">
        <f t="shared" si="3"/>
        <v>0.404</v>
      </c>
      <c r="L2443" s="75">
        <f t="shared" si="4"/>
        <v>105</v>
      </c>
      <c r="M2443" s="75" t="str">
        <f t="shared" si="5"/>
        <v/>
      </c>
      <c r="N2443" s="75">
        <f t="shared" si="6"/>
        <v>184</v>
      </c>
      <c r="O2443" s="74">
        <f t="shared" si="7"/>
        <v>0.084</v>
      </c>
      <c r="P2443" s="74">
        <f t="shared" si="8"/>
        <v>0.404</v>
      </c>
    </row>
    <row r="2444">
      <c r="A2444" s="33" t="s">
        <v>227</v>
      </c>
      <c r="B2444" s="68" t="s">
        <v>252</v>
      </c>
      <c r="C2444" s="35" t="s">
        <v>59</v>
      </c>
      <c r="D2444" s="73" t="str">
        <f t="shared" si="2"/>
        <v>The Americas/Haiti-The Americas/2011</v>
      </c>
      <c r="E2444" s="56">
        <v>0.404</v>
      </c>
      <c r="F2444" s="72">
        <v>105.0</v>
      </c>
      <c r="G2444" s="69"/>
      <c r="H2444" s="72">
        <v>184.0</v>
      </c>
      <c r="I2444" s="56">
        <v>0.09</v>
      </c>
      <c r="J2444" s="56">
        <v>0.419</v>
      </c>
      <c r="K2444" s="74">
        <f t="shared" si="3"/>
        <v>0.404</v>
      </c>
      <c r="L2444" s="75">
        <f t="shared" si="4"/>
        <v>105</v>
      </c>
      <c r="M2444" s="75" t="str">
        <f t="shared" si="5"/>
        <v/>
      </c>
      <c r="N2444" s="75">
        <f t="shared" si="6"/>
        <v>184</v>
      </c>
      <c r="O2444" s="74">
        <f t="shared" si="7"/>
        <v>0.09</v>
      </c>
      <c r="P2444" s="74">
        <f t="shared" si="8"/>
        <v>0.419</v>
      </c>
    </row>
    <row r="2445">
      <c r="A2445" s="33" t="s">
        <v>227</v>
      </c>
      <c r="B2445" s="68" t="s">
        <v>252</v>
      </c>
      <c r="C2445" s="35" t="s">
        <v>60</v>
      </c>
      <c r="D2445" s="73" t="str">
        <f t="shared" si="2"/>
        <v>The Americas/Haiti-The Americas/2012</v>
      </c>
      <c r="E2445" s="56">
        <v>0.404</v>
      </c>
      <c r="F2445" s="72">
        <v>105.0</v>
      </c>
      <c r="G2445" s="72">
        <v>177.0</v>
      </c>
      <c r="H2445" s="72">
        <v>184.0</v>
      </c>
      <c r="I2445" s="56">
        <v>0.098</v>
      </c>
      <c r="J2445" s="56">
        <v>0.599</v>
      </c>
      <c r="K2445" s="74">
        <f t="shared" si="3"/>
        <v>0.404</v>
      </c>
      <c r="L2445" s="75">
        <f t="shared" si="4"/>
        <v>105</v>
      </c>
      <c r="M2445" s="75">
        <f t="shared" si="5"/>
        <v>177</v>
      </c>
      <c r="N2445" s="75">
        <f t="shared" si="6"/>
        <v>184</v>
      </c>
      <c r="O2445" s="74">
        <f t="shared" si="7"/>
        <v>0.098</v>
      </c>
      <c r="P2445" s="74">
        <f t="shared" si="8"/>
        <v>0.599</v>
      </c>
    </row>
    <row r="2446">
      <c r="A2446" s="33" t="s">
        <v>227</v>
      </c>
      <c r="B2446" s="68" t="s">
        <v>253</v>
      </c>
      <c r="C2446" s="35" t="s">
        <v>48</v>
      </c>
      <c r="D2446" s="73" t="str">
        <f t="shared" si="2"/>
        <v>The Americas/Honduras-The Americas/2000</v>
      </c>
      <c r="E2446" s="59"/>
      <c r="F2446" s="69"/>
      <c r="G2446" s="69"/>
      <c r="H2446" s="69"/>
      <c r="I2446" s="56">
        <v>0.012</v>
      </c>
      <c r="J2446" s="56">
        <v>0.025</v>
      </c>
      <c r="K2446" s="74" t="str">
        <f t="shared" si="3"/>
        <v/>
      </c>
      <c r="L2446" s="75" t="str">
        <f t="shared" si="4"/>
        <v/>
      </c>
      <c r="M2446" s="75" t="str">
        <f t="shared" si="5"/>
        <v/>
      </c>
      <c r="N2446" s="75" t="str">
        <f t="shared" si="6"/>
        <v/>
      </c>
      <c r="O2446" s="74">
        <f t="shared" si="7"/>
        <v>0.012</v>
      </c>
      <c r="P2446" s="74">
        <f t="shared" si="8"/>
        <v>0.025</v>
      </c>
    </row>
    <row r="2447">
      <c r="A2447" s="33" t="s">
        <v>227</v>
      </c>
      <c r="B2447" s="68" t="s">
        <v>253</v>
      </c>
      <c r="C2447" s="35" t="s">
        <v>49</v>
      </c>
      <c r="D2447" s="73" t="str">
        <f t="shared" si="2"/>
        <v>The Americas/Honduras-The Americas/2001</v>
      </c>
      <c r="E2447" s="59"/>
      <c r="F2447" s="69"/>
      <c r="G2447" s="69"/>
      <c r="H2447" s="69"/>
      <c r="I2447" s="56">
        <v>0.014</v>
      </c>
      <c r="J2447" s="56">
        <v>0.037</v>
      </c>
      <c r="K2447" s="74" t="str">
        <f t="shared" si="3"/>
        <v/>
      </c>
      <c r="L2447" s="75" t="str">
        <f t="shared" si="4"/>
        <v/>
      </c>
      <c r="M2447" s="75" t="str">
        <f t="shared" si="5"/>
        <v/>
      </c>
      <c r="N2447" s="75" t="str">
        <f t="shared" si="6"/>
        <v/>
      </c>
      <c r="O2447" s="74">
        <f t="shared" si="7"/>
        <v>0.014</v>
      </c>
      <c r="P2447" s="74">
        <f t="shared" si="8"/>
        <v>0.037</v>
      </c>
    </row>
    <row r="2448">
      <c r="A2448" s="33" t="s">
        <v>227</v>
      </c>
      <c r="B2448" s="68" t="s">
        <v>253</v>
      </c>
      <c r="C2448" s="35" t="s">
        <v>50</v>
      </c>
      <c r="D2448" s="73" t="str">
        <f t="shared" si="2"/>
        <v>The Americas/Honduras-The Americas/2002</v>
      </c>
      <c r="E2448" s="59"/>
      <c r="F2448" s="69"/>
      <c r="G2448" s="69"/>
      <c r="H2448" s="69"/>
      <c r="I2448" s="56">
        <v>0.026</v>
      </c>
      <c r="J2448" s="56">
        <v>0.05</v>
      </c>
      <c r="K2448" s="74" t="str">
        <f t="shared" si="3"/>
        <v/>
      </c>
      <c r="L2448" s="75" t="str">
        <f t="shared" si="4"/>
        <v/>
      </c>
      <c r="M2448" s="75" t="str">
        <f t="shared" si="5"/>
        <v/>
      </c>
      <c r="N2448" s="75" t="str">
        <f t="shared" si="6"/>
        <v/>
      </c>
      <c r="O2448" s="74">
        <f t="shared" si="7"/>
        <v>0.026</v>
      </c>
      <c r="P2448" s="74">
        <f t="shared" si="8"/>
        <v>0.05</v>
      </c>
    </row>
    <row r="2449">
      <c r="A2449" s="33" t="s">
        <v>227</v>
      </c>
      <c r="B2449" s="68" t="s">
        <v>253</v>
      </c>
      <c r="C2449" s="35" t="s">
        <v>51</v>
      </c>
      <c r="D2449" s="73" t="str">
        <f t="shared" si="2"/>
        <v>The Americas/Honduras-The Americas/2003</v>
      </c>
      <c r="E2449" s="59"/>
      <c r="F2449" s="72">
        <v>62.0</v>
      </c>
      <c r="G2449" s="69"/>
      <c r="H2449" s="69"/>
      <c r="I2449" s="56">
        <v>0.048</v>
      </c>
      <c r="J2449" s="56">
        <v>0.057</v>
      </c>
      <c r="K2449" s="74" t="str">
        <f t="shared" si="3"/>
        <v/>
      </c>
      <c r="L2449" s="75">
        <f t="shared" si="4"/>
        <v>62</v>
      </c>
      <c r="M2449" s="75" t="str">
        <f t="shared" si="5"/>
        <v/>
      </c>
      <c r="N2449" s="75" t="str">
        <f t="shared" si="6"/>
        <v/>
      </c>
      <c r="O2449" s="74">
        <f t="shared" si="7"/>
        <v>0.048</v>
      </c>
      <c r="P2449" s="74">
        <f t="shared" si="8"/>
        <v>0.057</v>
      </c>
    </row>
    <row r="2450">
      <c r="A2450" s="33" t="s">
        <v>227</v>
      </c>
      <c r="B2450" s="68" t="s">
        <v>253</v>
      </c>
      <c r="C2450" s="35" t="s">
        <v>52</v>
      </c>
      <c r="D2450" s="73" t="str">
        <f t="shared" si="2"/>
        <v>The Americas/Honduras-The Americas/2004</v>
      </c>
      <c r="E2450" s="59"/>
      <c r="F2450" s="72">
        <v>62.0</v>
      </c>
      <c r="G2450" s="69"/>
      <c r="H2450" s="69"/>
      <c r="I2450" s="56">
        <v>0.056</v>
      </c>
      <c r="J2450" s="56">
        <v>0.105</v>
      </c>
      <c r="K2450" s="74" t="str">
        <f t="shared" si="3"/>
        <v/>
      </c>
      <c r="L2450" s="75">
        <f t="shared" si="4"/>
        <v>62</v>
      </c>
      <c r="M2450" s="75" t="str">
        <f t="shared" si="5"/>
        <v/>
      </c>
      <c r="N2450" s="75" t="str">
        <f t="shared" si="6"/>
        <v/>
      </c>
      <c r="O2450" s="74">
        <f t="shared" si="7"/>
        <v>0.056</v>
      </c>
      <c r="P2450" s="74">
        <f t="shared" si="8"/>
        <v>0.105</v>
      </c>
    </row>
    <row r="2451">
      <c r="A2451" s="33" t="s">
        <v>227</v>
      </c>
      <c r="B2451" s="68" t="s">
        <v>253</v>
      </c>
      <c r="C2451" s="35" t="s">
        <v>53</v>
      </c>
      <c r="D2451" s="73" t="str">
        <f t="shared" si="2"/>
        <v>The Americas/Honduras-The Americas/2005</v>
      </c>
      <c r="E2451" s="56">
        <v>0.44</v>
      </c>
      <c r="F2451" s="72">
        <v>62.0</v>
      </c>
      <c r="G2451" s="69"/>
      <c r="H2451" s="72">
        <v>424.0</v>
      </c>
      <c r="I2451" s="56">
        <v>0.065</v>
      </c>
      <c r="J2451" s="56">
        <v>0.186</v>
      </c>
      <c r="K2451" s="74">
        <f t="shared" si="3"/>
        <v>0.44</v>
      </c>
      <c r="L2451" s="75">
        <f t="shared" si="4"/>
        <v>62</v>
      </c>
      <c r="M2451" s="75" t="str">
        <f t="shared" si="5"/>
        <v/>
      </c>
      <c r="N2451" s="75">
        <f t="shared" si="6"/>
        <v>424</v>
      </c>
      <c r="O2451" s="74">
        <f t="shared" si="7"/>
        <v>0.065</v>
      </c>
      <c r="P2451" s="74">
        <f t="shared" si="8"/>
        <v>0.186</v>
      </c>
    </row>
    <row r="2452">
      <c r="A2452" s="33" t="s">
        <v>227</v>
      </c>
      <c r="B2452" s="68" t="s">
        <v>253</v>
      </c>
      <c r="C2452" s="35" t="s">
        <v>54</v>
      </c>
      <c r="D2452" s="73" t="str">
        <f t="shared" si="2"/>
        <v>The Americas/Honduras-The Americas/2006</v>
      </c>
      <c r="E2452" s="56">
        <v>0.44</v>
      </c>
      <c r="F2452" s="72">
        <v>44.0</v>
      </c>
      <c r="G2452" s="69"/>
      <c r="H2452" s="72">
        <v>424.0</v>
      </c>
      <c r="I2452" s="56">
        <v>0.078</v>
      </c>
      <c r="J2452" s="56">
        <v>0.318</v>
      </c>
      <c r="K2452" s="74">
        <f t="shared" si="3"/>
        <v>0.44</v>
      </c>
      <c r="L2452" s="75">
        <f t="shared" si="4"/>
        <v>44</v>
      </c>
      <c r="M2452" s="75" t="str">
        <f t="shared" si="5"/>
        <v/>
      </c>
      <c r="N2452" s="75">
        <f t="shared" si="6"/>
        <v>424</v>
      </c>
      <c r="O2452" s="74">
        <f t="shared" si="7"/>
        <v>0.078</v>
      </c>
      <c r="P2452" s="74">
        <f t="shared" si="8"/>
        <v>0.318</v>
      </c>
    </row>
    <row r="2453">
      <c r="A2453" s="33" t="s">
        <v>227</v>
      </c>
      <c r="B2453" s="68" t="s">
        <v>253</v>
      </c>
      <c r="C2453" s="35" t="s">
        <v>55</v>
      </c>
      <c r="D2453" s="73" t="str">
        <f t="shared" si="2"/>
        <v>The Americas/Honduras-The Americas/2007</v>
      </c>
      <c r="E2453" s="56">
        <v>0.44</v>
      </c>
      <c r="F2453" s="72">
        <v>21.0</v>
      </c>
      <c r="G2453" s="69"/>
      <c r="H2453" s="72">
        <v>424.0</v>
      </c>
      <c r="I2453" s="56">
        <v>0.094</v>
      </c>
      <c r="J2453" s="56">
        <v>0.583</v>
      </c>
      <c r="K2453" s="74">
        <f t="shared" si="3"/>
        <v>0.44</v>
      </c>
      <c r="L2453" s="75">
        <f t="shared" si="4"/>
        <v>21</v>
      </c>
      <c r="M2453" s="75" t="str">
        <f t="shared" si="5"/>
        <v/>
      </c>
      <c r="N2453" s="75">
        <f t="shared" si="6"/>
        <v>424</v>
      </c>
      <c r="O2453" s="74">
        <f t="shared" si="7"/>
        <v>0.094</v>
      </c>
      <c r="P2453" s="74">
        <f t="shared" si="8"/>
        <v>0.583</v>
      </c>
    </row>
    <row r="2454">
      <c r="A2454" s="33" t="s">
        <v>227</v>
      </c>
      <c r="B2454" s="68" t="s">
        <v>253</v>
      </c>
      <c r="C2454" s="35" t="s">
        <v>56</v>
      </c>
      <c r="D2454" s="73" t="str">
        <f t="shared" si="2"/>
        <v>The Americas/Honduras-The Americas/2008</v>
      </c>
      <c r="E2454" s="56">
        <v>0.441</v>
      </c>
      <c r="F2454" s="72">
        <v>20.0</v>
      </c>
      <c r="G2454" s="69"/>
      <c r="H2454" s="72">
        <v>224.0</v>
      </c>
      <c r="I2454" s="56">
        <v>0.096</v>
      </c>
      <c r="J2454" s="56">
        <v>0.848</v>
      </c>
      <c r="K2454" s="74">
        <f t="shared" si="3"/>
        <v>0.441</v>
      </c>
      <c r="L2454" s="75">
        <f t="shared" si="4"/>
        <v>20</v>
      </c>
      <c r="M2454" s="75" t="str">
        <f t="shared" si="5"/>
        <v/>
      </c>
      <c r="N2454" s="75">
        <f t="shared" si="6"/>
        <v>224</v>
      </c>
      <c r="O2454" s="74">
        <f t="shared" si="7"/>
        <v>0.096</v>
      </c>
      <c r="P2454" s="74">
        <f t="shared" si="8"/>
        <v>0.848</v>
      </c>
    </row>
    <row r="2455">
      <c r="A2455" s="33" t="s">
        <v>227</v>
      </c>
      <c r="B2455" s="68" t="s">
        <v>253</v>
      </c>
      <c r="C2455" s="35" t="s">
        <v>57</v>
      </c>
      <c r="D2455" s="73" t="str">
        <f t="shared" si="2"/>
        <v>The Americas/Honduras-The Americas/2009</v>
      </c>
      <c r="E2455" s="56">
        <v>0.441</v>
      </c>
      <c r="F2455" s="72">
        <v>14.0</v>
      </c>
      <c r="G2455" s="69"/>
      <c r="H2455" s="72">
        <v>224.0</v>
      </c>
      <c r="I2455" s="56">
        <v>0.098</v>
      </c>
      <c r="J2455" s="56">
        <v>1.123</v>
      </c>
      <c r="K2455" s="74">
        <f t="shared" si="3"/>
        <v>0.441</v>
      </c>
      <c r="L2455" s="75">
        <f t="shared" si="4"/>
        <v>14</v>
      </c>
      <c r="M2455" s="75" t="str">
        <f t="shared" si="5"/>
        <v/>
      </c>
      <c r="N2455" s="75">
        <f t="shared" si="6"/>
        <v>224</v>
      </c>
      <c r="O2455" s="74">
        <f t="shared" si="7"/>
        <v>0.098</v>
      </c>
      <c r="P2455" s="74">
        <f t="shared" si="8"/>
        <v>1.123</v>
      </c>
    </row>
    <row r="2456">
      <c r="A2456" s="33" t="s">
        <v>227</v>
      </c>
      <c r="B2456" s="68" t="s">
        <v>253</v>
      </c>
      <c r="C2456" s="35" t="s">
        <v>58</v>
      </c>
      <c r="D2456" s="73" t="str">
        <f t="shared" si="2"/>
        <v>The Americas/Honduras-The Americas/2010</v>
      </c>
      <c r="E2456" s="56">
        <v>0.441</v>
      </c>
      <c r="F2456" s="72">
        <v>14.0</v>
      </c>
      <c r="G2456" s="69"/>
      <c r="H2456" s="72">
        <v>224.0</v>
      </c>
      <c r="I2456" s="56">
        <v>0.111</v>
      </c>
      <c r="J2456" s="56">
        <v>1.247</v>
      </c>
      <c r="K2456" s="74">
        <f t="shared" si="3"/>
        <v>0.441</v>
      </c>
      <c r="L2456" s="75">
        <f t="shared" si="4"/>
        <v>14</v>
      </c>
      <c r="M2456" s="75" t="str">
        <f t="shared" si="5"/>
        <v/>
      </c>
      <c r="N2456" s="75">
        <f t="shared" si="6"/>
        <v>224</v>
      </c>
      <c r="O2456" s="74">
        <f t="shared" si="7"/>
        <v>0.111</v>
      </c>
      <c r="P2456" s="74">
        <f t="shared" si="8"/>
        <v>1.247</v>
      </c>
    </row>
    <row r="2457">
      <c r="A2457" s="33" t="s">
        <v>227</v>
      </c>
      <c r="B2457" s="68" t="s">
        <v>253</v>
      </c>
      <c r="C2457" s="35" t="s">
        <v>59</v>
      </c>
      <c r="D2457" s="73" t="str">
        <f t="shared" si="2"/>
        <v>The Americas/Honduras-The Americas/2011</v>
      </c>
      <c r="E2457" s="56">
        <v>0.436</v>
      </c>
      <c r="F2457" s="72">
        <v>14.0</v>
      </c>
      <c r="G2457" s="69"/>
      <c r="H2457" s="72">
        <v>224.0</v>
      </c>
      <c r="I2457" s="56">
        <v>0.159</v>
      </c>
      <c r="J2457" s="56">
        <v>1.037</v>
      </c>
      <c r="K2457" s="74">
        <f t="shared" si="3"/>
        <v>0.436</v>
      </c>
      <c r="L2457" s="75">
        <f t="shared" si="4"/>
        <v>14</v>
      </c>
      <c r="M2457" s="75" t="str">
        <f t="shared" si="5"/>
        <v/>
      </c>
      <c r="N2457" s="75">
        <f t="shared" si="6"/>
        <v>224</v>
      </c>
      <c r="O2457" s="74">
        <f t="shared" si="7"/>
        <v>0.159</v>
      </c>
      <c r="P2457" s="74">
        <f t="shared" si="8"/>
        <v>1.037</v>
      </c>
    </row>
    <row r="2458">
      <c r="A2458" s="33" t="s">
        <v>227</v>
      </c>
      <c r="B2458" s="68" t="s">
        <v>253</v>
      </c>
      <c r="C2458" s="35" t="s">
        <v>60</v>
      </c>
      <c r="D2458" s="73" t="str">
        <f t="shared" si="2"/>
        <v>The Americas/Honduras-The Americas/2012</v>
      </c>
      <c r="E2458" s="56">
        <v>0.4</v>
      </c>
      <c r="F2458" s="72">
        <v>14.0</v>
      </c>
      <c r="G2458" s="72">
        <v>125.0</v>
      </c>
      <c r="H2458" s="72">
        <v>224.0</v>
      </c>
      <c r="I2458" s="56">
        <v>0.181</v>
      </c>
      <c r="J2458" s="56">
        <v>0.929</v>
      </c>
      <c r="K2458" s="74">
        <f t="shared" si="3"/>
        <v>0.4</v>
      </c>
      <c r="L2458" s="75">
        <f t="shared" si="4"/>
        <v>14</v>
      </c>
      <c r="M2458" s="75">
        <f t="shared" si="5"/>
        <v>125</v>
      </c>
      <c r="N2458" s="75">
        <f t="shared" si="6"/>
        <v>224</v>
      </c>
      <c r="O2458" s="74">
        <f t="shared" si="7"/>
        <v>0.181</v>
      </c>
      <c r="P2458" s="74">
        <f t="shared" si="8"/>
        <v>0.929</v>
      </c>
    </row>
    <row r="2459">
      <c r="A2459" s="33" t="s">
        <v>227</v>
      </c>
      <c r="B2459" s="68" t="s">
        <v>254</v>
      </c>
      <c r="C2459" s="35" t="s">
        <v>48</v>
      </c>
      <c r="D2459" s="73" t="str">
        <f t="shared" si="2"/>
        <v>The Americas/Jamaica-The Americas/2000</v>
      </c>
      <c r="E2459" s="59"/>
      <c r="F2459" s="69"/>
      <c r="G2459" s="69"/>
      <c r="H2459" s="69"/>
      <c r="I2459" s="56">
        <v>0.031</v>
      </c>
      <c r="J2459" s="56">
        <v>0.142</v>
      </c>
      <c r="K2459" s="74" t="str">
        <f t="shared" si="3"/>
        <v/>
      </c>
      <c r="L2459" s="75" t="str">
        <f t="shared" si="4"/>
        <v/>
      </c>
      <c r="M2459" s="75" t="str">
        <f t="shared" si="5"/>
        <v/>
      </c>
      <c r="N2459" s="75" t="str">
        <f t="shared" si="6"/>
        <v/>
      </c>
      <c r="O2459" s="74">
        <f t="shared" si="7"/>
        <v>0.031</v>
      </c>
      <c r="P2459" s="74">
        <f t="shared" si="8"/>
        <v>0.142</v>
      </c>
    </row>
    <row r="2460">
      <c r="A2460" s="33" t="s">
        <v>227</v>
      </c>
      <c r="B2460" s="68" t="s">
        <v>254</v>
      </c>
      <c r="C2460" s="35" t="s">
        <v>49</v>
      </c>
      <c r="D2460" s="73" t="str">
        <f t="shared" si="2"/>
        <v>The Americas/Jamaica-The Americas/2001</v>
      </c>
      <c r="E2460" s="59"/>
      <c r="F2460" s="69"/>
      <c r="G2460" s="69"/>
      <c r="H2460" s="69"/>
      <c r="I2460" s="56">
        <v>0.039</v>
      </c>
      <c r="J2460" s="56">
        <v>0.229</v>
      </c>
      <c r="K2460" s="74" t="str">
        <f t="shared" si="3"/>
        <v/>
      </c>
      <c r="L2460" s="75" t="str">
        <f t="shared" si="4"/>
        <v/>
      </c>
      <c r="M2460" s="75" t="str">
        <f t="shared" si="5"/>
        <v/>
      </c>
      <c r="N2460" s="75" t="str">
        <f t="shared" si="6"/>
        <v/>
      </c>
      <c r="O2460" s="74">
        <f t="shared" si="7"/>
        <v>0.039</v>
      </c>
      <c r="P2460" s="74">
        <f t="shared" si="8"/>
        <v>0.229</v>
      </c>
    </row>
    <row r="2461">
      <c r="A2461" s="33" t="s">
        <v>227</v>
      </c>
      <c r="B2461" s="68" t="s">
        <v>254</v>
      </c>
      <c r="C2461" s="35" t="s">
        <v>50</v>
      </c>
      <c r="D2461" s="73" t="str">
        <f t="shared" si="2"/>
        <v>The Americas/Jamaica-The Americas/2002</v>
      </c>
      <c r="E2461" s="59"/>
      <c r="F2461" s="69"/>
      <c r="G2461" s="69"/>
      <c r="H2461" s="69"/>
      <c r="I2461" s="56">
        <v>0.061</v>
      </c>
      <c r="J2461" s="56">
        <v>0.474</v>
      </c>
      <c r="K2461" s="74" t="str">
        <f t="shared" si="3"/>
        <v/>
      </c>
      <c r="L2461" s="75" t="str">
        <f t="shared" si="4"/>
        <v/>
      </c>
      <c r="M2461" s="75" t="str">
        <f t="shared" si="5"/>
        <v/>
      </c>
      <c r="N2461" s="75" t="str">
        <f t="shared" si="6"/>
        <v/>
      </c>
      <c r="O2461" s="74">
        <f t="shared" si="7"/>
        <v>0.061</v>
      </c>
      <c r="P2461" s="74">
        <f t="shared" si="8"/>
        <v>0.474</v>
      </c>
    </row>
    <row r="2462">
      <c r="A2462" s="33" t="s">
        <v>227</v>
      </c>
      <c r="B2462" s="68" t="s">
        <v>254</v>
      </c>
      <c r="C2462" s="35" t="s">
        <v>51</v>
      </c>
      <c r="D2462" s="73" t="str">
        <f t="shared" si="2"/>
        <v>The Americas/Jamaica-The Americas/2003</v>
      </c>
      <c r="E2462" s="59"/>
      <c r="F2462" s="72">
        <v>31.0</v>
      </c>
      <c r="G2462" s="69"/>
      <c r="H2462" s="69"/>
      <c r="I2462" s="56">
        <v>0.078</v>
      </c>
      <c r="J2462" s="56">
        <v>0.596</v>
      </c>
      <c r="K2462" s="74" t="str">
        <f t="shared" si="3"/>
        <v/>
      </c>
      <c r="L2462" s="75">
        <f t="shared" si="4"/>
        <v>31</v>
      </c>
      <c r="M2462" s="75" t="str">
        <f t="shared" si="5"/>
        <v/>
      </c>
      <c r="N2462" s="75" t="str">
        <f t="shared" si="6"/>
        <v/>
      </c>
      <c r="O2462" s="74">
        <f t="shared" si="7"/>
        <v>0.078</v>
      </c>
      <c r="P2462" s="74">
        <f t="shared" si="8"/>
        <v>0.596</v>
      </c>
    </row>
    <row r="2463">
      <c r="A2463" s="33" t="s">
        <v>227</v>
      </c>
      <c r="B2463" s="68" t="s">
        <v>254</v>
      </c>
      <c r="C2463" s="35" t="s">
        <v>52</v>
      </c>
      <c r="D2463" s="73" t="str">
        <f t="shared" si="2"/>
        <v>The Americas/Jamaica-The Americas/2004</v>
      </c>
      <c r="E2463" s="59"/>
      <c r="F2463" s="72">
        <v>31.0</v>
      </c>
      <c r="G2463" s="69"/>
      <c r="H2463" s="69"/>
      <c r="I2463" s="56">
        <v>0.1</v>
      </c>
      <c r="J2463" s="56">
        <v>0.689</v>
      </c>
      <c r="K2463" s="74" t="str">
        <f t="shared" si="3"/>
        <v/>
      </c>
      <c r="L2463" s="75">
        <f t="shared" si="4"/>
        <v>31</v>
      </c>
      <c r="M2463" s="75" t="str">
        <f t="shared" si="5"/>
        <v/>
      </c>
      <c r="N2463" s="75" t="str">
        <f t="shared" si="6"/>
        <v/>
      </c>
      <c r="O2463" s="74">
        <f t="shared" si="7"/>
        <v>0.1</v>
      </c>
      <c r="P2463" s="74">
        <f t="shared" si="8"/>
        <v>0.689</v>
      </c>
    </row>
    <row r="2464">
      <c r="A2464" s="33" t="s">
        <v>227</v>
      </c>
      <c r="B2464" s="68" t="s">
        <v>254</v>
      </c>
      <c r="C2464" s="35" t="s">
        <v>53</v>
      </c>
      <c r="D2464" s="73" t="str">
        <f t="shared" si="2"/>
        <v>The Americas/Jamaica-The Americas/2005</v>
      </c>
      <c r="E2464" s="56">
        <v>0.499</v>
      </c>
      <c r="F2464" s="72">
        <v>8.0</v>
      </c>
      <c r="G2464" s="69"/>
      <c r="H2464" s="72">
        <v>414.0</v>
      </c>
      <c r="I2464" s="56">
        <v>0.128</v>
      </c>
      <c r="J2464" s="56">
        <v>0.739</v>
      </c>
      <c r="K2464" s="74">
        <f t="shared" si="3"/>
        <v>0.499</v>
      </c>
      <c r="L2464" s="75">
        <f t="shared" si="4"/>
        <v>8</v>
      </c>
      <c r="M2464" s="75" t="str">
        <f t="shared" si="5"/>
        <v/>
      </c>
      <c r="N2464" s="75">
        <f t="shared" si="6"/>
        <v>414</v>
      </c>
      <c r="O2464" s="74">
        <f t="shared" si="7"/>
        <v>0.128</v>
      </c>
      <c r="P2464" s="74">
        <f t="shared" si="8"/>
        <v>0.739</v>
      </c>
    </row>
    <row r="2465">
      <c r="A2465" s="33" t="s">
        <v>227</v>
      </c>
      <c r="B2465" s="68" t="s">
        <v>254</v>
      </c>
      <c r="C2465" s="35" t="s">
        <v>54</v>
      </c>
      <c r="D2465" s="73" t="str">
        <f t="shared" si="2"/>
        <v>The Americas/Jamaica-The Americas/2006</v>
      </c>
      <c r="E2465" s="56">
        <v>0.499</v>
      </c>
      <c r="F2465" s="72">
        <v>8.0</v>
      </c>
      <c r="G2465" s="69"/>
      <c r="H2465" s="72">
        <v>414.0</v>
      </c>
      <c r="I2465" s="56">
        <v>0.164</v>
      </c>
      <c r="J2465" s="56">
        <v>0.844</v>
      </c>
      <c r="K2465" s="74">
        <f t="shared" si="3"/>
        <v>0.499</v>
      </c>
      <c r="L2465" s="75">
        <f t="shared" si="4"/>
        <v>8</v>
      </c>
      <c r="M2465" s="75" t="str">
        <f t="shared" si="5"/>
        <v/>
      </c>
      <c r="N2465" s="75">
        <f t="shared" si="6"/>
        <v>414</v>
      </c>
      <c r="O2465" s="74">
        <f t="shared" si="7"/>
        <v>0.164</v>
      </c>
      <c r="P2465" s="74">
        <f t="shared" si="8"/>
        <v>0.844</v>
      </c>
    </row>
    <row r="2466">
      <c r="A2466" s="33" t="s">
        <v>227</v>
      </c>
      <c r="B2466" s="68" t="s">
        <v>254</v>
      </c>
      <c r="C2466" s="35" t="s">
        <v>55</v>
      </c>
      <c r="D2466" s="73" t="str">
        <f t="shared" si="2"/>
        <v>The Americas/Jamaica-The Americas/2007</v>
      </c>
      <c r="E2466" s="56">
        <v>0.499</v>
      </c>
      <c r="F2466" s="72">
        <v>8.0</v>
      </c>
      <c r="G2466" s="69"/>
      <c r="H2466" s="72">
        <v>414.0</v>
      </c>
      <c r="I2466" s="56">
        <v>0.211</v>
      </c>
      <c r="J2466" s="56">
        <v>0.991</v>
      </c>
      <c r="K2466" s="74">
        <f t="shared" si="3"/>
        <v>0.499</v>
      </c>
      <c r="L2466" s="75">
        <f t="shared" si="4"/>
        <v>8</v>
      </c>
      <c r="M2466" s="75" t="str">
        <f t="shared" si="5"/>
        <v/>
      </c>
      <c r="N2466" s="75">
        <f t="shared" si="6"/>
        <v>414</v>
      </c>
      <c r="O2466" s="74">
        <f t="shared" si="7"/>
        <v>0.211</v>
      </c>
      <c r="P2466" s="74">
        <f t="shared" si="8"/>
        <v>0.991</v>
      </c>
    </row>
    <row r="2467">
      <c r="A2467" s="33" t="s">
        <v>227</v>
      </c>
      <c r="B2467" s="68" t="s">
        <v>254</v>
      </c>
      <c r="C2467" s="35" t="s">
        <v>56</v>
      </c>
      <c r="D2467" s="73" t="str">
        <f t="shared" si="2"/>
        <v>The Americas/Jamaica-The Americas/2008</v>
      </c>
      <c r="E2467" s="56">
        <v>0.499</v>
      </c>
      <c r="F2467" s="72">
        <v>8.0</v>
      </c>
      <c r="G2467" s="69"/>
      <c r="H2467" s="72">
        <v>414.0</v>
      </c>
      <c r="I2467" s="56">
        <v>0.236</v>
      </c>
      <c r="J2467" s="56">
        <v>1.002</v>
      </c>
      <c r="K2467" s="74">
        <f t="shared" si="3"/>
        <v>0.499</v>
      </c>
      <c r="L2467" s="75">
        <f t="shared" si="4"/>
        <v>8</v>
      </c>
      <c r="M2467" s="75" t="str">
        <f t="shared" si="5"/>
        <v/>
      </c>
      <c r="N2467" s="75">
        <f t="shared" si="6"/>
        <v>414</v>
      </c>
      <c r="O2467" s="74">
        <f t="shared" si="7"/>
        <v>0.236</v>
      </c>
      <c r="P2467" s="74">
        <f t="shared" si="8"/>
        <v>1.002</v>
      </c>
    </row>
    <row r="2468">
      <c r="A2468" s="33" t="s">
        <v>227</v>
      </c>
      <c r="B2468" s="68" t="s">
        <v>254</v>
      </c>
      <c r="C2468" s="35" t="s">
        <v>57</v>
      </c>
      <c r="D2468" s="73" t="str">
        <f t="shared" si="2"/>
        <v>The Americas/Jamaica-The Americas/2009</v>
      </c>
      <c r="E2468" s="56">
        <v>0.499</v>
      </c>
      <c r="F2468" s="72">
        <v>8.0</v>
      </c>
      <c r="G2468" s="69"/>
      <c r="H2468" s="72">
        <v>414.0</v>
      </c>
      <c r="I2468" s="56">
        <v>0.243</v>
      </c>
      <c r="J2468" s="56">
        <v>1.083</v>
      </c>
      <c r="K2468" s="74">
        <f t="shared" si="3"/>
        <v>0.499</v>
      </c>
      <c r="L2468" s="75">
        <f t="shared" si="4"/>
        <v>8</v>
      </c>
      <c r="M2468" s="75" t="str">
        <f t="shared" si="5"/>
        <v/>
      </c>
      <c r="N2468" s="75">
        <f t="shared" si="6"/>
        <v>414</v>
      </c>
      <c r="O2468" s="74">
        <f t="shared" si="7"/>
        <v>0.243</v>
      </c>
      <c r="P2468" s="74">
        <f t="shared" si="8"/>
        <v>1.083</v>
      </c>
    </row>
    <row r="2469">
      <c r="A2469" s="33" t="s">
        <v>227</v>
      </c>
      <c r="B2469" s="68" t="s">
        <v>254</v>
      </c>
      <c r="C2469" s="35" t="s">
        <v>58</v>
      </c>
      <c r="D2469" s="73" t="str">
        <f t="shared" si="2"/>
        <v>The Americas/Jamaica-The Americas/2010</v>
      </c>
      <c r="E2469" s="56">
        <v>0.487</v>
      </c>
      <c r="F2469" s="72">
        <v>8.0</v>
      </c>
      <c r="G2469" s="69"/>
      <c r="H2469" s="72">
        <v>414.0</v>
      </c>
      <c r="I2469" s="56">
        <v>0.277</v>
      </c>
      <c r="J2469" s="56">
        <v>1.161</v>
      </c>
      <c r="K2469" s="74">
        <f t="shared" si="3"/>
        <v>0.487</v>
      </c>
      <c r="L2469" s="75">
        <f t="shared" si="4"/>
        <v>8</v>
      </c>
      <c r="M2469" s="75" t="str">
        <f t="shared" si="5"/>
        <v/>
      </c>
      <c r="N2469" s="75">
        <f t="shared" si="6"/>
        <v>414</v>
      </c>
      <c r="O2469" s="74">
        <f t="shared" si="7"/>
        <v>0.277</v>
      </c>
      <c r="P2469" s="74">
        <f t="shared" si="8"/>
        <v>1.161</v>
      </c>
    </row>
    <row r="2470">
      <c r="A2470" s="33" t="s">
        <v>227</v>
      </c>
      <c r="B2470" s="68" t="s">
        <v>254</v>
      </c>
      <c r="C2470" s="35" t="s">
        <v>59</v>
      </c>
      <c r="D2470" s="73" t="str">
        <f t="shared" si="2"/>
        <v>The Americas/Jamaica-The Americas/2011</v>
      </c>
      <c r="E2470" s="56">
        <v>0.443</v>
      </c>
      <c r="F2470" s="72">
        <v>7.0</v>
      </c>
      <c r="G2470" s="69"/>
      <c r="H2470" s="72">
        <v>414.0</v>
      </c>
      <c r="I2470" s="56">
        <v>0.374</v>
      </c>
      <c r="J2470" s="56">
        <v>1.069</v>
      </c>
      <c r="K2470" s="74">
        <f t="shared" si="3"/>
        <v>0.443</v>
      </c>
      <c r="L2470" s="75">
        <f t="shared" si="4"/>
        <v>7</v>
      </c>
      <c r="M2470" s="75" t="str">
        <f t="shared" si="5"/>
        <v/>
      </c>
      <c r="N2470" s="75">
        <f t="shared" si="6"/>
        <v>414</v>
      </c>
      <c r="O2470" s="74">
        <f t="shared" si="7"/>
        <v>0.374</v>
      </c>
      <c r="P2470" s="74">
        <f t="shared" si="8"/>
        <v>1.069</v>
      </c>
    </row>
    <row r="2471">
      <c r="A2471" s="33" t="s">
        <v>227</v>
      </c>
      <c r="B2471" s="68" t="s">
        <v>254</v>
      </c>
      <c r="C2471" s="35" t="s">
        <v>60</v>
      </c>
      <c r="D2471" s="73" t="str">
        <f t="shared" si="2"/>
        <v>The Americas/Jamaica-The Americas/2012</v>
      </c>
      <c r="E2471" s="56">
        <v>0.443</v>
      </c>
      <c r="F2471" s="72">
        <v>7.0</v>
      </c>
      <c r="G2471" s="72">
        <v>91.0</v>
      </c>
      <c r="H2471" s="72">
        <v>368.0</v>
      </c>
      <c r="I2471" s="56">
        <v>0.338</v>
      </c>
      <c r="J2471" s="56">
        <v>0.98</v>
      </c>
      <c r="K2471" s="74">
        <f t="shared" si="3"/>
        <v>0.443</v>
      </c>
      <c r="L2471" s="75">
        <f t="shared" si="4"/>
        <v>7</v>
      </c>
      <c r="M2471" s="75">
        <f t="shared" si="5"/>
        <v>91</v>
      </c>
      <c r="N2471" s="75">
        <f t="shared" si="6"/>
        <v>368</v>
      </c>
      <c r="O2471" s="74">
        <f t="shared" si="7"/>
        <v>0.338</v>
      </c>
      <c r="P2471" s="74">
        <f t="shared" si="8"/>
        <v>0.98</v>
      </c>
    </row>
    <row r="2472">
      <c r="A2472" s="33" t="s">
        <v>227</v>
      </c>
      <c r="B2472" s="68" t="s">
        <v>255</v>
      </c>
      <c r="C2472" s="35" t="s">
        <v>48</v>
      </c>
      <c r="D2472" s="73" t="str">
        <f t="shared" si="2"/>
        <v>The Americas/Mexico-The Americas/2000</v>
      </c>
      <c r="E2472" s="59"/>
      <c r="F2472" s="69"/>
      <c r="G2472" s="69"/>
      <c r="H2472" s="69"/>
      <c r="I2472" s="56">
        <v>0.051</v>
      </c>
      <c r="J2472" s="56">
        <v>0.136</v>
      </c>
      <c r="K2472" s="74" t="str">
        <f t="shared" si="3"/>
        <v/>
      </c>
      <c r="L2472" s="75" t="str">
        <f t="shared" si="4"/>
        <v/>
      </c>
      <c r="M2472" s="75" t="str">
        <f t="shared" si="5"/>
        <v/>
      </c>
      <c r="N2472" s="75" t="str">
        <f t="shared" si="6"/>
        <v/>
      </c>
      <c r="O2472" s="74">
        <f t="shared" si="7"/>
        <v>0.051</v>
      </c>
      <c r="P2472" s="74">
        <f t="shared" si="8"/>
        <v>0.136</v>
      </c>
    </row>
    <row r="2473">
      <c r="A2473" s="33" t="s">
        <v>227</v>
      </c>
      <c r="B2473" s="68" t="s">
        <v>255</v>
      </c>
      <c r="C2473" s="35" t="s">
        <v>49</v>
      </c>
      <c r="D2473" s="73" t="str">
        <f t="shared" si="2"/>
        <v>The Americas/Mexico-The Americas/2001</v>
      </c>
      <c r="E2473" s="59"/>
      <c r="F2473" s="69"/>
      <c r="G2473" s="69"/>
      <c r="H2473" s="69"/>
      <c r="I2473" s="56">
        <v>0.07</v>
      </c>
      <c r="J2473" s="56">
        <v>0.207</v>
      </c>
      <c r="K2473" s="74" t="str">
        <f t="shared" si="3"/>
        <v/>
      </c>
      <c r="L2473" s="75" t="str">
        <f t="shared" si="4"/>
        <v/>
      </c>
      <c r="M2473" s="75" t="str">
        <f t="shared" si="5"/>
        <v/>
      </c>
      <c r="N2473" s="75" t="str">
        <f t="shared" si="6"/>
        <v/>
      </c>
      <c r="O2473" s="74">
        <f t="shared" si="7"/>
        <v>0.07</v>
      </c>
      <c r="P2473" s="74">
        <f t="shared" si="8"/>
        <v>0.207</v>
      </c>
    </row>
    <row r="2474">
      <c r="A2474" s="33" t="s">
        <v>227</v>
      </c>
      <c r="B2474" s="68" t="s">
        <v>255</v>
      </c>
      <c r="C2474" s="35" t="s">
        <v>50</v>
      </c>
      <c r="D2474" s="73" t="str">
        <f t="shared" si="2"/>
        <v>The Americas/Mexico-The Americas/2002</v>
      </c>
      <c r="E2474" s="59"/>
      <c r="F2474" s="69"/>
      <c r="G2474" s="69"/>
      <c r="H2474" s="69"/>
      <c r="I2474" s="56">
        <v>0.119</v>
      </c>
      <c r="J2474" s="56">
        <v>0.243</v>
      </c>
      <c r="K2474" s="74" t="str">
        <f t="shared" si="3"/>
        <v/>
      </c>
      <c r="L2474" s="75" t="str">
        <f t="shared" si="4"/>
        <v/>
      </c>
      <c r="M2474" s="75" t="str">
        <f t="shared" si="5"/>
        <v/>
      </c>
      <c r="N2474" s="75" t="str">
        <f t="shared" si="6"/>
        <v/>
      </c>
      <c r="O2474" s="74">
        <f t="shared" si="7"/>
        <v>0.119</v>
      </c>
      <c r="P2474" s="74">
        <f t="shared" si="8"/>
        <v>0.243</v>
      </c>
    </row>
    <row r="2475">
      <c r="A2475" s="33" t="s">
        <v>227</v>
      </c>
      <c r="B2475" s="68" t="s">
        <v>255</v>
      </c>
      <c r="C2475" s="35" t="s">
        <v>51</v>
      </c>
      <c r="D2475" s="73" t="str">
        <f t="shared" si="2"/>
        <v>The Americas/Mexico-The Americas/2003</v>
      </c>
      <c r="E2475" s="59"/>
      <c r="F2475" s="72">
        <v>58.0</v>
      </c>
      <c r="G2475" s="69"/>
      <c r="H2475" s="69"/>
      <c r="I2475" s="56">
        <v>0.129</v>
      </c>
      <c r="J2475" s="56">
        <v>0.279</v>
      </c>
      <c r="K2475" s="74" t="str">
        <f t="shared" si="3"/>
        <v/>
      </c>
      <c r="L2475" s="75">
        <f t="shared" si="4"/>
        <v>58</v>
      </c>
      <c r="M2475" s="75" t="str">
        <f t="shared" si="5"/>
        <v/>
      </c>
      <c r="N2475" s="75" t="str">
        <f t="shared" si="6"/>
        <v/>
      </c>
      <c r="O2475" s="74">
        <f t="shared" si="7"/>
        <v>0.129</v>
      </c>
      <c r="P2475" s="74">
        <f t="shared" si="8"/>
        <v>0.279</v>
      </c>
    </row>
    <row r="2476">
      <c r="A2476" s="33" t="s">
        <v>227</v>
      </c>
      <c r="B2476" s="68" t="s">
        <v>255</v>
      </c>
      <c r="C2476" s="35" t="s">
        <v>52</v>
      </c>
      <c r="D2476" s="73" t="str">
        <f t="shared" si="2"/>
        <v>The Americas/Mexico-The Americas/2004</v>
      </c>
      <c r="E2476" s="59"/>
      <c r="F2476" s="72">
        <v>58.0</v>
      </c>
      <c r="G2476" s="69"/>
      <c r="H2476" s="69"/>
      <c r="I2476" s="56">
        <v>0.141</v>
      </c>
      <c r="J2476" s="56">
        <v>0.352</v>
      </c>
      <c r="K2476" s="74" t="str">
        <f t="shared" si="3"/>
        <v/>
      </c>
      <c r="L2476" s="75">
        <f t="shared" si="4"/>
        <v>58</v>
      </c>
      <c r="M2476" s="75" t="str">
        <f t="shared" si="5"/>
        <v/>
      </c>
      <c r="N2476" s="75" t="str">
        <f t="shared" si="6"/>
        <v/>
      </c>
      <c r="O2476" s="74">
        <f t="shared" si="7"/>
        <v>0.141</v>
      </c>
      <c r="P2476" s="74">
        <f t="shared" si="8"/>
        <v>0.352</v>
      </c>
    </row>
    <row r="2477">
      <c r="A2477" s="33" t="s">
        <v>227</v>
      </c>
      <c r="B2477" s="68" t="s">
        <v>255</v>
      </c>
      <c r="C2477" s="35" t="s">
        <v>53</v>
      </c>
      <c r="D2477" s="73" t="str">
        <f t="shared" si="2"/>
        <v>The Americas/Mexico-The Americas/2005</v>
      </c>
      <c r="E2477" s="56">
        <v>0.557</v>
      </c>
      <c r="F2477" s="72">
        <v>58.0</v>
      </c>
      <c r="G2477" s="69"/>
      <c r="H2477" s="72">
        <v>552.0</v>
      </c>
      <c r="I2477" s="56">
        <v>0.172</v>
      </c>
      <c r="J2477" s="56">
        <v>0.426</v>
      </c>
      <c r="K2477" s="74">
        <f t="shared" si="3"/>
        <v>0.557</v>
      </c>
      <c r="L2477" s="75">
        <f t="shared" si="4"/>
        <v>58</v>
      </c>
      <c r="M2477" s="75" t="str">
        <f t="shared" si="5"/>
        <v/>
      </c>
      <c r="N2477" s="75">
        <f t="shared" si="6"/>
        <v>552</v>
      </c>
      <c r="O2477" s="74">
        <f t="shared" si="7"/>
        <v>0.172</v>
      </c>
      <c r="P2477" s="74">
        <f t="shared" si="8"/>
        <v>0.426</v>
      </c>
    </row>
    <row r="2478">
      <c r="A2478" s="33" t="s">
        <v>227</v>
      </c>
      <c r="B2478" s="68" t="s">
        <v>255</v>
      </c>
      <c r="C2478" s="35" t="s">
        <v>54</v>
      </c>
      <c r="D2478" s="73" t="str">
        <f t="shared" si="2"/>
        <v>The Americas/Mexico-The Americas/2006</v>
      </c>
      <c r="E2478" s="56">
        <v>0.531</v>
      </c>
      <c r="F2478" s="72">
        <v>25.0</v>
      </c>
      <c r="G2478" s="69"/>
      <c r="H2478" s="72">
        <v>560.0</v>
      </c>
      <c r="I2478" s="56">
        <v>0.195</v>
      </c>
      <c r="J2478" s="56">
        <v>0.494</v>
      </c>
      <c r="K2478" s="74">
        <f t="shared" si="3"/>
        <v>0.531</v>
      </c>
      <c r="L2478" s="75">
        <f t="shared" si="4"/>
        <v>25</v>
      </c>
      <c r="M2478" s="75" t="str">
        <f t="shared" si="5"/>
        <v/>
      </c>
      <c r="N2478" s="75">
        <f t="shared" si="6"/>
        <v>560</v>
      </c>
      <c r="O2478" s="74">
        <f t="shared" si="7"/>
        <v>0.195</v>
      </c>
      <c r="P2478" s="74">
        <f t="shared" si="8"/>
        <v>0.494</v>
      </c>
    </row>
    <row r="2479">
      <c r="A2479" s="33" t="s">
        <v>227</v>
      </c>
      <c r="B2479" s="68" t="s">
        <v>255</v>
      </c>
      <c r="C2479" s="35" t="s">
        <v>55</v>
      </c>
      <c r="D2479" s="73" t="str">
        <f t="shared" si="2"/>
        <v>The Americas/Mexico-The Americas/2007</v>
      </c>
      <c r="E2479" s="56">
        <v>0.523</v>
      </c>
      <c r="F2479" s="72">
        <v>25.0</v>
      </c>
      <c r="G2479" s="69"/>
      <c r="H2479" s="72">
        <v>485.0</v>
      </c>
      <c r="I2479" s="56">
        <v>0.208</v>
      </c>
      <c r="J2479" s="56">
        <v>0.586</v>
      </c>
      <c r="K2479" s="74">
        <f t="shared" si="3"/>
        <v>0.523</v>
      </c>
      <c r="L2479" s="75">
        <f t="shared" si="4"/>
        <v>25</v>
      </c>
      <c r="M2479" s="75" t="str">
        <f t="shared" si="5"/>
        <v/>
      </c>
      <c r="N2479" s="75">
        <f t="shared" si="6"/>
        <v>485</v>
      </c>
      <c r="O2479" s="74">
        <f t="shared" si="7"/>
        <v>0.208</v>
      </c>
      <c r="P2479" s="74">
        <f t="shared" si="8"/>
        <v>0.586</v>
      </c>
    </row>
    <row r="2480">
      <c r="A2480" s="33" t="s">
        <v>227</v>
      </c>
      <c r="B2480" s="68" t="s">
        <v>255</v>
      </c>
      <c r="C2480" s="35" t="s">
        <v>56</v>
      </c>
      <c r="D2480" s="73" t="str">
        <f t="shared" si="2"/>
        <v>The Americas/Mexico-The Americas/2008</v>
      </c>
      <c r="E2480" s="56">
        <v>0.515</v>
      </c>
      <c r="F2480" s="72">
        <v>26.0</v>
      </c>
      <c r="G2480" s="69"/>
      <c r="H2480" s="72">
        <v>549.0</v>
      </c>
      <c r="I2480" s="56">
        <v>0.217</v>
      </c>
      <c r="J2480" s="56">
        <v>0.655</v>
      </c>
      <c r="K2480" s="74">
        <f t="shared" si="3"/>
        <v>0.515</v>
      </c>
      <c r="L2480" s="75">
        <f t="shared" si="4"/>
        <v>26</v>
      </c>
      <c r="M2480" s="75" t="str">
        <f t="shared" si="5"/>
        <v/>
      </c>
      <c r="N2480" s="75">
        <f t="shared" si="6"/>
        <v>549</v>
      </c>
      <c r="O2480" s="74">
        <f t="shared" si="7"/>
        <v>0.217</v>
      </c>
      <c r="P2480" s="74">
        <f t="shared" si="8"/>
        <v>0.655</v>
      </c>
    </row>
    <row r="2481">
      <c r="A2481" s="33" t="s">
        <v>227</v>
      </c>
      <c r="B2481" s="68" t="s">
        <v>255</v>
      </c>
      <c r="C2481" s="35" t="s">
        <v>57</v>
      </c>
      <c r="D2481" s="73" t="str">
        <f t="shared" si="2"/>
        <v>The Americas/Mexico-The Americas/2009</v>
      </c>
      <c r="E2481" s="56">
        <v>0.51</v>
      </c>
      <c r="F2481" s="72">
        <v>11.0</v>
      </c>
      <c r="G2481" s="69"/>
      <c r="H2481" s="72">
        <v>517.0</v>
      </c>
      <c r="I2481" s="56">
        <v>0.263</v>
      </c>
      <c r="J2481" s="56">
        <v>0.715</v>
      </c>
      <c r="K2481" s="74">
        <f t="shared" si="3"/>
        <v>0.51</v>
      </c>
      <c r="L2481" s="75">
        <f t="shared" si="4"/>
        <v>11</v>
      </c>
      <c r="M2481" s="75" t="str">
        <f t="shared" si="5"/>
        <v/>
      </c>
      <c r="N2481" s="75">
        <f t="shared" si="6"/>
        <v>517</v>
      </c>
      <c r="O2481" s="74">
        <f t="shared" si="7"/>
        <v>0.263</v>
      </c>
      <c r="P2481" s="74">
        <f t="shared" si="8"/>
        <v>0.715</v>
      </c>
    </row>
    <row r="2482">
      <c r="A2482" s="33" t="s">
        <v>227</v>
      </c>
      <c r="B2482" s="68" t="s">
        <v>255</v>
      </c>
      <c r="C2482" s="35" t="s">
        <v>58</v>
      </c>
      <c r="D2482" s="73" t="str">
        <f t="shared" si="2"/>
        <v>The Americas/Mexico-The Americas/2010</v>
      </c>
      <c r="E2482" s="56">
        <v>0.505</v>
      </c>
      <c r="F2482" s="72">
        <v>7.0</v>
      </c>
      <c r="G2482" s="69"/>
      <c r="H2482" s="72">
        <v>404.0</v>
      </c>
      <c r="I2482" s="56">
        <v>0.311</v>
      </c>
      <c r="J2482" s="56">
        <v>0.775</v>
      </c>
      <c r="K2482" s="74">
        <f t="shared" si="3"/>
        <v>0.505</v>
      </c>
      <c r="L2482" s="75">
        <f t="shared" si="4"/>
        <v>7</v>
      </c>
      <c r="M2482" s="75" t="str">
        <f t="shared" si="5"/>
        <v/>
      </c>
      <c r="N2482" s="75">
        <f t="shared" si="6"/>
        <v>404</v>
      </c>
      <c r="O2482" s="74">
        <f t="shared" si="7"/>
        <v>0.311</v>
      </c>
      <c r="P2482" s="74">
        <f t="shared" si="8"/>
        <v>0.775</v>
      </c>
    </row>
    <row r="2483">
      <c r="A2483" s="33" t="s">
        <v>227</v>
      </c>
      <c r="B2483" s="68" t="s">
        <v>255</v>
      </c>
      <c r="C2483" s="35" t="s">
        <v>59</v>
      </c>
      <c r="D2483" s="73" t="str">
        <f t="shared" si="2"/>
        <v>The Americas/Mexico-The Americas/2011</v>
      </c>
      <c r="E2483" s="56">
        <v>0.527</v>
      </c>
      <c r="F2483" s="72">
        <v>6.0</v>
      </c>
      <c r="G2483" s="69"/>
      <c r="H2483" s="72">
        <v>347.0</v>
      </c>
      <c r="I2483" s="56">
        <v>0.372</v>
      </c>
      <c r="J2483" s="56">
        <v>0.792</v>
      </c>
      <c r="K2483" s="74">
        <f t="shared" si="3"/>
        <v>0.527</v>
      </c>
      <c r="L2483" s="75">
        <f t="shared" si="4"/>
        <v>6</v>
      </c>
      <c r="M2483" s="75" t="str">
        <f t="shared" si="5"/>
        <v/>
      </c>
      <c r="N2483" s="75">
        <f t="shared" si="6"/>
        <v>347</v>
      </c>
      <c r="O2483" s="74">
        <f t="shared" si="7"/>
        <v>0.372</v>
      </c>
      <c r="P2483" s="74">
        <f t="shared" si="8"/>
        <v>0.792</v>
      </c>
    </row>
    <row r="2484">
      <c r="A2484" s="33" t="s">
        <v>227</v>
      </c>
      <c r="B2484" s="68" t="s">
        <v>255</v>
      </c>
      <c r="C2484" s="35" t="s">
        <v>60</v>
      </c>
      <c r="D2484" s="73" t="str">
        <f t="shared" si="2"/>
        <v>The Americas/Mexico-The Americas/2012</v>
      </c>
      <c r="E2484" s="56">
        <v>0.525</v>
      </c>
      <c r="F2484" s="72">
        <v>6.0</v>
      </c>
      <c r="G2484" s="72">
        <v>51.0</v>
      </c>
      <c r="H2484" s="72">
        <v>337.0</v>
      </c>
      <c r="I2484" s="56">
        <v>0.398</v>
      </c>
      <c r="J2484" s="56">
        <v>0.834</v>
      </c>
      <c r="K2484" s="74">
        <f t="shared" si="3"/>
        <v>0.525</v>
      </c>
      <c r="L2484" s="75">
        <f t="shared" si="4"/>
        <v>6</v>
      </c>
      <c r="M2484" s="75">
        <f t="shared" si="5"/>
        <v>51</v>
      </c>
      <c r="N2484" s="75">
        <f t="shared" si="6"/>
        <v>337</v>
      </c>
      <c r="O2484" s="74">
        <f t="shared" si="7"/>
        <v>0.398</v>
      </c>
      <c r="P2484" s="74">
        <f t="shared" si="8"/>
        <v>0.834</v>
      </c>
    </row>
    <row r="2485">
      <c r="A2485" s="33" t="s">
        <v>227</v>
      </c>
      <c r="B2485" s="68" t="s">
        <v>256</v>
      </c>
      <c r="C2485" s="35" t="s">
        <v>48</v>
      </c>
      <c r="D2485" s="73" t="str">
        <f t="shared" si="2"/>
        <v>The Americas/Nicaragua-The Americas/2000</v>
      </c>
      <c r="E2485" s="59"/>
      <c r="F2485" s="69"/>
      <c r="G2485" s="69"/>
      <c r="H2485" s="69"/>
      <c r="I2485" s="56">
        <v>0.01</v>
      </c>
      <c r="J2485" s="56">
        <v>0.018</v>
      </c>
      <c r="K2485" s="74" t="str">
        <f t="shared" si="3"/>
        <v/>
      </c>
      <c r="L2485" s="75" t="str">
        <f t="shared" si="4"/>
        <v/>
      </c>
      <c r="M2485" s="75" t="str">
        <f t="shared" si="5"/>
        <v/>
      </c>
      <c r="N2485" s="75" t="str">
        <f t="shared" si="6"/>
        <v/>
      </c>
      <c r="O2485" s="74">
        <f t="shared" si="7"/>
        <v>0.01</v>
      </c>
      <c r="P2485" s="74">
        <f t="shared" si="8"/>
        <v>0.018</v>
      </c>
    </row>
    <row r="2486">
      <c r="A2486" s="33" t="s">
        <v>227</v>
      </c>
      <c r="B2486" s="68" t="s">
        <v>256</v>
      </c>
      <c r="C2486" s="35" t="s">
        <v>49</v>
      </c>
      <c r="D2486" s="73" t="str">
        <f t="shared" si="2"/>
        <v>The Americas/Nicaragua-The Americas/2001</v>
      </c>
      <c r="E2486" s="59"/>
      <c r="F2486" s="69"/>
      <c r="G2486" s="69"/>
      <c r="H2486" s="69"/>
      <c r="I2486" s="56">
        <v>0.014</v>
      </c>
      <c r="J2486" s="56">
        <v>0.032</v>
      </c>
      <c r="K2486" s="74" t="str">
        <f t="shared" si="3"/>
        <v/>
      </c>
      <c r="L2486" s="75" t="str">
        <f t="shared" si="4"/>
        <v/>
      </c>
      <c r="M2486" s="75" t="str">
        <f t="shared" si="5"/>
        <v/>
      </c>
      <c r="N2486" s="75" t="str">
        <f t="shared" si="6"/>
        <v/>
      </c>
      <c r="O2486" s="74">
        <f t="shared" si="7"/>
        <v>0.014</v>
      </c>
      <c r="P2486" s="74">
        <f t="shared" si="8"/>
        <v>0.032</v>
      </c>
    </row>
    <row r="2487">
      <c r="A2487" s="33" t="s">
        <v>227</v>
      </c>
      <c r="B2487" s="68" t="s">
        <v>256</v>
      </c>
      <c r="C2487" s="35" t="s">
        <v>50</v>
      </c>
      <c r="D2487" s="73" t="str">
        <f t="shared" si="2"/>
        <v>The Americas/Nicaragua-The Americas/2002</v>
      </c>
      <c r="E2487" s="59"/>
      <c r="F2487" s="69"/>
      <c r="G2487" s="69"/>
      <c r="H2487" s="69"/>
      <c r="I2487" s="56">
        <v>0.017</v>
      </c>
      <c r="J2487" s="56">
        <v>0.045</v>
      </c>
      <c r="K2487" s="74" t="str">
        <f t="shared" si="3"/>
        <v/>
      </c>
      <c r="L2487" s="75" t="str">
        <f t="shared" si="4"/>
        <v/>
      </c>
      <c r="M2487" s="75" t="str">
        <f t="shared" si="5"/>
        <v/>
      </c>
      <c r="N2487" s="75" t="str">
        <f t="shared" si="6"/>
        <v/>
      </c>
      <c r="O2487" s="74">
        <f t="shared" si="7"/>
        <v>0.017</v>
      </c>
      <c r="P2487" s="74">
        <f t="shared" si="8"/>
        <v>0.045</v>
      </c>
    </row>
    <row r="2488">
      <c r="A2488" s="33" t="s">
        <v>227</v>
      </c>
      <c r="B2488" s="68" t="s">
        <v>256</v>
      </c>
      <c r="C2488" s="35" t="s">
        <v>51</v>
      </c>
      <c r="D2488" s="73" t="str">
        <f t="shared" si="2"/>
        <v>The Americas/Nicaragua-The Americas/2003</v>
      </c>
      <c r="E2488" s="59"/>
      <c r="F2488" s="72">
        <v>46.0</v>
      </c>
      <c r="G2488" s="69"/>
      <c r="H2488" s="69"/>
      <c r="I2488" s="56">
        <v>0.019</v>
      </c>
      <c r="J2488" s="56">
        <v>0.088</v>
      </c>
      <c r="K2488" s="74" t="str">
        <f t="shared" si="3"/>
        <v/>
      </c>
      <c r="L2488" s="75">
        <f t="shared" si="4"/>
        <v>46</v>
      </c>
      <c r="M2488" s="75" t="str">
        <f t="shared" si="5"/>
        <v/>
      </c>
      <c r="N2488" s="75" t="str">
        <f t="shared" si="6"/>
        <v/>
      </c>
      <c r="O2488" s="74">
        <f t="shared" si="7"/>
        <v>0.019</v>
      </c>
      <c r="P2488" s="74">
        <f t="shared" si="8"/>
        <v>0.088</v>
      </c>
    </row>
    <row r="2489">
      <c r="A2489" s="33" t="s">
        <v>227</v>
      </c>
      <c r="B2489" s="68" t="s">
        <v>256</v>
      </c>
      <c r="C2489" s="35" t="s">
        <v>52</v>
      </c>
      <c r="D2489" s="73" t="str">
        <f t="shared" si="2"/>
        <v>The Americas/Nicaragua-The Americas/2004</v>
      </c>
      <c r="E2489" s="59"/>
      <c r="F2489" s="72">
        <v>39.0</v>
      </c>
      <c r="G2489" s="69"/>
      <c r="H2489" s="69"/>
      <c r="I2489" s="56">
        <v>0.023</v>
      </c>
      <c r="J2489" s="56">
        <v>0.137</v>
      </c>
      <c r="K2489" s="74" t="str">
        <f t="shared" si="3"/>
        <v/>
      </c>
      <c r="L2489" s="75">
        <f t="shared" si="4"/>
        <v>39</v>
      </c>
      <c r="M2489" s="75" t="str">
        <f t="shared" si="5"/>
        <v/>
      </c>
      <c r="N2489" s="75" t="str">
        <f t="shared" si="6"/>
        <v/>
      </c>
      <c r="O2489" s="74">
        <f t="shared" si="7"/>
        <v>0.023</v>
      </c>
      <c r="P2489" s="74">
        <f t="shared" si="8"/>
        <v>0.137</v>
      </c>
    </row>
    <row r="2490">
      <c r="A2490" s="33" t="s">
        <v>227</v>
      </c>
      <c r="B2490" s="68" t="s">
        <v>256</v>
      </c>
      <c r="C2490" s="35" t="s">
        <v>53</v>
      </c>
      <c r="D2490" s="73" t="str">
        <f t="shared" si="2"/>
        <v>The Americas/Nicaragua-The Americas/2005</v>
      </c>
      <c r="E2490" s="56">
        <v>0.635</v>
      </c>
      <c r="F2490" s="72">
        <v>39.0</v>
      </c>
      <c r="G2490" s="69"/>
      <c r="H2490" s="72">
        <v>240.0</v>
      </c>
      <c r="I2490" s="56">
        <v>0.026</v>
      </c>
      <c r="J2490" s="56">
        <v>0.205</v>
      </c>
      <c r="K2490" s="74">
        <f t="shared" si="3"/>
        <v>0.635</v>
      </c>
      <c r="L2490" s="75">
        <f t="shared" si="4"/>
        <v>39</v>
      </c>
      <c r="M2490" s="75" t="str">
        <f t="shared" si="5"/>
        <v/>
      </c>
      <c r="N2490" s="75">
        <f t="shared" si="6"/>
        <v>240</v>
      </c>
      <c r="O2490" s="74">
        <f t="shared" si="7"/>
        <v>0.026</v>
      </c>
      <c r="P2490" s="74">
        <f t="shared" si="8"/>
        <v>0.205</v>
      </c>
    </row>
    <row r="2491">
      <c r="A2491" s="33" t="s">
        <v>227</v>
      </c>
      <c r="B2491" s="68" t="s">
        <v>256</v>
      </c>
      <c r="C2491" s="35" t="s">
        <v>54</v>
      </c>
      <c r="D2491" s="73" t="str">
        <f t="shared" si="2"/>
        <v>The Americas/Nicaragua-The Americas/2006</v>
      </c>
      <c r="E2491" s="56">
        <v>0.635</v>
      </c>
      <c r="F2491" s="72">
        <v>39.0</v>
      </c>
      <c r="G2491" s="69"/>
      <c r="H2491" s="72">
        <v>240.0</v>
      </c>
      <c r="I2491" s="56">
        <v>0.028</v>
      </c>
      <c r="J2491" s="56">
        <v>0.331</v>
      </c>
      <c r="K2491" s="74">
        <f t="shared" si="3"/>
        <v>0.635</v>
      </c>
      <c r="L2491" s="75">
        <f t="shared" si="4"/>
        <v>39</v>
      </c>
      <c r="M2491" s="75" t="str">
        <f t="shared" si="5"/>
        <v/>
      </c>
      <c r="N2491" s="75">
        <f t="shared" si="6"/>
        <v>240</v>
      </c>
      <c r="O2491" s="74">
        <f t="shared" si="7"/>
        <v>0.028</v>
      </c>
      <c r="P2491" s="74">
        <f t="shared" si="8"/>
        <v>0.331</v>
      </c>
    </row>
    <row r="2492">
      <c r="A2492" s="33" t="s">
        <v>227</v>
      </c>
      <c r="B2492" s="68" t="s">
        <v>256</v>
      </c>
      <c r="C2492" s="35" t="s">
        <v>55</v>
      </c>
      <c r="D2492" s="73" t="str">
        <f t="shared" si="2"/>
        <v>The Americas/Nicaragua-The Americas/2007</v>
      </c>
      <c r="E2492" s="56">
        <v>0.635</v>
      </c>
      <c r="F2492" s="72">
        <v>39.0</v>
      </c>
      <c r="G2492" s="69"/>
      <c r="H2492" s="72">
        <v>240.0</v>
      </c>
      <c r="I2492" s="56">
        <v>0.039</v>
      </c>
      <c r="J2492" s="56">
        <v>0.447</v>
      </c>
      <c r="K2492" s="74">
        <f t="shared" si="3"/>
        <v>0.635</v>
      </c>
      <c r="L2492" s="75">
        <f t="shared" si="4"/>
        <v>39</v>
      </c>
      <c r="M2492" s="75" t="str">
        <f t="shared" si="5"/>
        <v/>
      </c>
      <c r="N2492" s="75">
        <f t="shared" si="6"/>
        <v>240</v>
      </c>
      <c r="O2492" s="74">
        <f t="shared" si="7"/>
        <v>0.039</v>
      </c>
      <c r="P2492" s="74">
        <f t="shared" si="8"/>
        <v>0.447</v>
      </c>
    </row>
    <row r="2493">
      <c r="A2493" s="33" t="s">
        <v>227</v>
      </c>
      <c r="B2493" s="68" t="s">
        <v>256</v>
      </c>
      <c r="C2493" s="35" t="s">
        <v>56</v>
      </c>
      <c r="D2493" s="73" t="str">
        <f t="shared" si="2"/>
        <v>The Americas/Nicaragua-The Americas/2008</v>
      </c>
      <c r="E2493" s="56">
        <v>0.632</v>
      </c>
      <c r="F2493" s="72">
        <v>39.0</v>
      </c>
      <c r="G2493" s="69"/>
      <c r="H2493" s="72">
        <v>240.0</v>
      </c>
      <c r="I2493" s="56">
        <v>0.053</v>
      </c>
      <c r="J2493" s="56">
        <v>0.548</v>
      </c>
      <c r="K2493" s="74">
        <f t="shared" si="3"/>
        <v>0.632</v>
      </c>
      <c r="L2493" s="75">
        <f t="shared" si="4"/>
        <v>39</v>
      </c>
      <c r="M2493" s="75" t="str">
        <f t="shared" si="5"/>
        <v/>
      </c>
      <c r="N2493" s="75">
        <f t="shared" si="6"/>
        <v>240</v>
      </c>
      <c r="O2493" s="74">
        <f t="shared" si="7"/>
        <v>0.053</v>
      </c>
      <c r="P2493" s="74">
        <f t="shared" si="8"/>
        <v>0.548</v>
      </c>
    </row>
    <row r="2494">
      <c r="A2494" s="33" t="s">
        <v>227</v>
      </c>
      <c r="B2494" s="68" t="s">
        <v>256</v>
      </c>
      <c r="C2494" s="35" t="s">
        <v>57</v>
      </c>
      <c r="D2494" s="73" t="str">
        <f t="shared" si="2"/>
        <v>The Americas/Nicaragua-The Americas/2009</v>
      </c>
      <c r="E2494" s="56">
        <v>0.632</v>
      </c>
      <c r="F2494" s="72">
        <v>39.0</v>
      </c>
      <c r="G2494" s="69"/>
      <c r="H2494" s="72">
        <v>240.0</v>
      </c>
      <c r="I2494" s="56">
        <v>0.073</v>
      </c>
      <c r="J2494" s="56">
        <v>0.582</v>
      </c>
      <c r="K2494" s="74">
        <f t="shared" si="3"/>
        <v>0.632</v>
      </c>
      <c r="L2494" s="75">
        <f t="shared" si="4"/>
        <v>39</v>
      </c>
      <c r="M2494" s="75" t="str">
        <f t="shared" si="5"/>
        <v/>
      </c>
      <c r="N2494" s="75">
        <f t="shared" si="6"/>
        <v>240</v>
      </c>
      <c r="O2494" s="74">
        <f t="shared" si="7"/>
        <v>0.073</v>
      </c>
      <c r="P2494" s="74">
        <f t="shared" si="8"/>
        <v>0.582</v>
      </c>
    </row>
    <row r="2495">
      <c r="A2495" s="33" t="s">
        <v>227</v>
      </c>
      <c r="B2495" s="68" t="s">
        <v>256</v>
      </c>
      <c r="C2495" s="35" t="s">
        <v>58</v>
      </c>
      <c r="D2495" s="73" t="str">
        <f t="shared" si="2"/>
        <v>The Americas/Nicaragua-The Americas/2010</v>
      </c>
      <c r="E2495" s="56">
        <v>0.632</v>
      </c>
      <c r="F2495" s="72">
        <v>39.0</v>
      </c>
      <c r="G2495" s="69"/>
      <c r="H2495" s="72">
        <v>222.0</v>
      </c>
      <c r="I2495" s="56">
        <v>0.1</v>
      </c>
      <c r="J2495" s="56">
        <v>0.681</v>
      </c>
      <c r="K2495" s="74">
        <f t="shared" si="3"/>
        <v>0.632</v>
      </c>
      <c r="L2495" s="75">
        <f t="shared" si="4"/>
        <v>39</v>
      </c>
      <c r="M2495" s="75" t="str">
        <f t="shared" si="5"/>
        <v/>
      </c>
      <c r="N2495" s="75">
        <f t="shared" si="6"/>
        <v>222</v>
      </c>
      <c r="O2495" s="74">
        <f t="shared" si="7"/>
        <v>0.1</v>
      </c>
      <c r="P2495" s="74">
        <f t="shared" si="8"/>
        <v>0.681</v>
      </c>
    </row>
    <row r="2496">
      <c r="A2496" s="33" t="s">
        <v>227</v>
      </c>
      <c r="B2496" s="68" t="s">
        <v>256</v>
      </c>
      <c r="C2496" s="35" t="s">
        <v>59</v>
      </c>
      <c r="D2496" s="73" t="str">
        <f t="shared" si="2"/>
        <v>The Americas/Nicaragua-The Americas/2011</v>
      </c>
      <c r="E2496" s="56">
        <v>0.669</v>
      </c>
      <c r="F2496" s="72">
        <v>39.0</v>
      </c>
      <c r="G2496" s="69"/>
      <c r="H2496" s="72">
        <v>207.0</v>
      </c>
      <c r="I2496" s="56">
        <v>0.106</v>
      </c>
      <c r="J2496" s="56">
        <v>0.817</v>
      </c>
      <c r="K2496" s="74">
        <f t="shared" si="3"/>
        <v>0.669</v>
      </c>
      <c r="L2496" s="75">
        <f t="shared" si="4"/>
        <v>39</v>
      </c>
      <c r="M2496" s="75" t="str">
        <f t="shared" si="5"/>
        <v/>
      </c>
      <c r="N2496" s="75">
        <f t="shared" si="6"/>
        <v>207</v>
      </c>
      <c r="O2496" s="74">
        <f t="shared" si="7"/>
        <v>0.106</v>
      </c>
      <c r="P2496" s="74">
        <f t="shared" si="8"/>
        <v>0.817</v>
      </c>
    </row>
    <row r="2497">
      <c r="A2497" s="33" t="s">
        <v>227</v>
      </c>
      <c r="B2497" s="68" t="s">
        <v>256</v>
      </c>
      <c r="C2497" s="35" t="s">
        <v>60</v>
      </c>
      <c r="D2497" s="73" t="str">
        <f t="shared" si="2"/>
        <v>The Americas/Nicaragua-The Americas/2012</v>
      </c>
      <c r="E2497" s="56">
        <v>0.649</v>
      </c>
      <c r="F2497" s="72">
        <v>39.0</v>
      </c>
      <c r="G2497" s="72">
        <v>123.0</v>
      </c>
      <c r="H2497" s="72">
        <v>207.0</v>
      </c>
      <c r="I2497" s="56">
        <v>0.135</v>
      </c>
      <c r="J2497" s="56">
        <v>0.977</v>
      </c>
      <c r="K2497" s="74">
        <f t="shared" si="3"/>
        <v>0.649</v>
      </c>
      <c r="L2497" s="75">
        <f t="shared" si="4"/>
        <v>39</v>
      </c>
      <c r="M2497" s="75">
        <f t="shared" si="5"/>
        <v>123</v>
      </c>
      <c r="N2497" s="75">
        <f t="shared" si="6"/>
        <v>207</v>
      </c>
      <c r="O2497" s="74">
        <f t="shared" si="7"/>
        <v>0.135</v>
      </c>
      <c r="P2497" s="74">
        <f t="shared" si="8"/>
        <v>0.977</v>
      </c>
    </row>
    <row r="2498">
      <c r="A2498" s="33" t="s">
        <v>227</v>
      </c>
      <c r="B2498" s="68" t="s">
        <v>257</v>
      </c>
      <c r="C2498" s="35" t="s">
        <v>48</v>
      </c>
      <c r="D2498" s="73" t="str">
        <f t="shared" si="2"/>
        <v>The Americas/Panama-The Americas/2000</v>
      </c>
      <c r="E2498" s="59"/>
      <c r="F2498" s="69"/>
      <c r="G2498" s="69"/>
      <c r="H2498" s="69"/>
      <c r="I2498" s="56">
        <v>0.066</v>
      </c>
      <c r="J2498" s="56">
        <v>0.134</v>
      </c>
      <c r="K2498" s="74" t="str">
        <f t="shared" si="3"/>
        <v/>
      </c>
      <c r="L2498" s="75" t="str">
        <f t="shared" si="4"/>
        <v/>
      </c>
      <c r="M2498" s="75" t="str">
        <f t="shared" si="5"/>
        <v/>
      </c>
      <c r="N2498" s="75" t="str">
        <f t="shared" si="6"/>
        <v/>
      </c>
      <c r="O2498" s="74">
        <f t="shared" si="7"/>
        <v>0.066</v>
      </c>
      <c r="P2498" s="74">
        <f t="shared" si="8"/>
        <v>0.134</v>
      </c>
    </row>
    <row r="2499">
      <c r="A2499" s="33" t="s">
        <v>227</v>
      </c>
      <c r="B2499" s="68" t="s">
        <v>257</v>
      </c>
      <c r="C2499" s="35" t="s">
        <v>49</v>
      </c>
      <c r="D2499" s="73" t="str">
        <f t="shared" si="2"/>
        <v>The Americas/Panama-The Americas/2001</v>
      </c>
      <c r="E2499" s="59"/>
      <c r="F2499" s="69"/>
      <c r="G2499" s="69"/>
      <c r="H2499" s="69"/>
      <c r="I2499" s="56">
        <v>0.073</v>
      </c>
      <c r="J2499" s="56">
        <v>0.152</v>
      </c>
      <c r="K2499" s="74" t="str">
        <f t="shared" si="3"/>
        <v/>
      </c>
      <c r="L2499" s="75" t="str">
        <f t="shared" si="4"/>
        <v/>
      </c>
      <c r="M2499" s="75" t="str">
        <f t="shared" si="5"/>
        <v/>
      </c>
      <c r="N2499" s="75" t="str">
        <f t="shared" si="6"/>
        <v/>
      </c>
      <c r="O2499" s="74">
        <f t="shared" si="7"/>
        <v>0.073</v>
      </c>
      <c r="P2499" s="74">
        <f t="shared" si="8"/>
        <v>0.152</v>
      </c>
    </row>
    <row r="2500">
      <c r="A2500" s="33" t="s">
        <v>227</v>
      </c>
      <c r="B2500" s="68" t="s">
        <v>257</v>
      </c>
      <c r="C2500" s="35" t="s">
        <v>50</v>
      </c>
      <c r="D2500" s="73" t="str">
        <f t="shared" si="2"/>
        <v>The Americas/Panama-The Americas/2002</v>
      </c>
      <c r="E2500" s="59"/>
      <c r="F2500" s="69"/>
      <c r="G2500" s="69"/>
      <c r="H2500" s="69"/>
      <c r="I2500" s="56">
        <v>0.085</v>
      </c>
      <c r="J2500" s="56">
        <v>0.165</v>
      </c>
      <c r="K2500" s="74" t="str">
        <f t="shared" si="3"/>
        <v/>
      </c>
      <c r="L2500" s="75" t="str">
        <f t="shared" si="4"/>
        <v/>
      </c>
      <c r="M2500" s="75" t="str">
        <f t="shared" si="5"/>
        <v/>
      </c>
      <c r="N2500" s="75" t="str">
        <f t="shared" si="6"/>
        <v/>
      </c>
      <c r="O2500" s="74">
        <f t="shared" si="7"/>
        <v>0.085</v>
      </c>
      <c r="P2500" s="74">
        <f t="shared" si="8"/>
        <v>0.165</v>
      </c>
    </row>
    <row r="2501">
      <c r="A2501" s="33" t="s">
        <v>227</v>
      </c>
      <c r="B2501" s="68" t="s">
        <v>257</v>
      </c>
      <c r="C2501" s="35" t="s">
        <v>51</v>
      </c>
      <c r="D2501" s="73" t="str">
        <f t="shared" si="2"/>
        <v>The Americas/Panama-The Americas/2003</v>
      </c>
      <c r="E2501" s="59"/>
      <c r="F2501" s="72">
        <v>18.0</v>
      </c>
      <c r="G2501" s="69"/>
      <c r="H2501" s="69"/>
      <c r="I2501" s="56">
        <v>0.1</v>
      </c>
      <c r="J2501" s="56">
        <v>0.214</v>
      </c>
      <c r="K2501" s="74" t="str">
        <f t="shared" si="3"/>
        <v/>
      </c>
      <c r="L2501" s="75">
        <f t="shared" si="4"/>
        <v>18</v>
      </c>
      <c r="M2501" s="75" t="str">
        <f t="shared" si="5"/>
        <v/>
      </c>
      <c r="N2501" s="75" t="str">
        <f t="shared" si="6"/>
        <v/>
      </c>
      <c r="O2501" s="74">
        <f t="shared" si="7"/>
        <v>0.1</v>
      </c>
      <c r="P2501" s="74">
        <f t="shared" si="8"/>
        <v>0.214</v>
      </c>
    </row>
    <row r="2502">
      <c r="A2502" s="33" t="s">
        <v>227</v>
      </c>
      <c r="B2502" s="68" t="s">
        <v>257</v>
      </c>
      <c r="C2502" s="35" t="s">
        <v>52</v>
      </c>
      <c r="D2502" s="73" t="str">
        <f t="shared" si="2"/>
        <v>The Americas/Panama-The Americas/2004</v>
      </c>
      <c r="E2502" s="59"/>
      <c r="F2502" s="72">
        <v>18.0</v>
      </c>
      <c r="G2502" s="69"/>
      <c r="H2502" s="69"/>
      <c r="I2502" s="56">
        <v>0.111</v>
      </c>
      <c r="J2502" s="56">
        <v>0.381</v>
      </c>
      <c r="K2502" s="74" t="str">
        <f t="shared" si="3"/>
        <v/>
      </c>
      <c r="L2502" s="75">
        <f t="shared" si="4"/>
        <v>18</v>
      </c>
      <c r="M2502" s="75" t="str">
        <f t="shared" si="5"/>
        <v/>
      </c>
      <c r="N2502" s="75" t="str">
        <f t="shared" si="6"/>
        <v/>
      </c>
      <c r="O2502" s="74">
        <f t="shared" si="7"/>
        <v>0.111</v>
      </c>
      <c r="P2502" s="74">
        <f t="shared" si="8"/>
        <v>0.381</v>
      </c>
    </row>
    <row r="2503">
      <c r="A2503" s="33" t="s">
        <v>227</v>
      </c>
      <c r="B2503" s="68" t="s">
        <v>257</v>
      </c>
      <c r="C2503" s="35" t="s">
        <v>53</v>
      </c>
      <c r="D2503" s="73" t="str">
        <f t="shared" si="2"/>
        <v>The Americas/Panama-The Americas/2005</v>
      </c>
      <c r="E2503" s="56">
        <v>0.439</v>
      </c>
      <c r="F2503" s="72">
        <v>18.0</v>
      </c>
      <c r="G2503" s="69"/>
      <c r="H2503" s="72">
        <v>560.0</v>
      </c>
      <c r="I2503" s="56">
        <v>0.115</v>
      </c>
      <c r="J2503" s="56">
        <v>0.52</v>
      </c>
      <c r="K2503" s="74">
        <f t="shared" si="3"/>
        <v>0.439</v>
      </c>
      <c r="L2503" s="75">
        <f t="shared" si="4"/>
        <v>18</v>
      </c>
      <c r="M2503" s="75" t="str">
        <f t="shared" si="5"/>
        <v/>
      </c>
      <c r="N2503" s="75">
        <f t="shared" si="6"/>
        <v>560</v>
      </c>
      <c r="O2503" s="74">
        <f t="shared" si="7"/>
        <v>0.115</v>
      </c>
      <c r="P2503" s="74">
        <f t="shared" si="8"/>
        <v>0.52</v>
      </c>
    </row>
    <row r="2504">
      <c r="A2504" s="33" t="s">
        <v>227</v>
      </c>
      <c r="B2504" s="68" t="s">
        <v>257</v>
      </c>
      <c r="C2504" s="35" t="s">
        <v>54</v>
      </c>
      <c r="D2504" s="73" t="str">
        <f t="shared" si="2"/>
        <v>The Americas/Panama-The Americas/2006</v>
      </c>
      <c r="E2504" s="56">
        <v>0.441</v>
      </c>
      <c r="F2504" s="72">
        <v>18.0</v>
      </c>
      <c r="G2504" s="69"/>
      <c r="H2504" s="72">
        <v>560.0</v>
      </c>
      <c r="I2504" s="56">
        <v>0.173</v>
      </c>
      <c r="J2504" s="56">
        <v>0.634</v>
      </c>
      <c r="K2504" s="74">
        <f t="shared" si="3"/>
        <v>0.441</v>
      </c>
      <c r="L2504" s="75">
        <f t="shared" si="4"/>
        <v>18</v>
      </c>
      <c r="M2504" s="75" t="str">
        <f t="shared" si="5"/>
        <v/>
      </c>
      <c r="N2504" s="75">
        <f t="shared" si="6"/>
        <v>560</v>
      </c>
      <c r="O2504" s="74">
        <f t="shared" si="7"/>
        <v>0.173</v>
      </c>
      <c r="P2504" s="74">
        <f t="shared" si="8"/>
        <v>0.634</v>
      </c>
    </row>
    <row r="2505">
      <c r="A2505" s="33" t="s">
        <v>227</v>
      </c>
      <c r="B2505" s="68" t="s">
        <v>257</v>
      </c>
      <c r="C2505" s="35" t="s">
        <v>55</v>
      </c>
      <c r="D2505" s="73" t="str">
        <f t="shared" si="2"/>
        <v>The Americas/Panama-The Americas/2007</v>
      </c>
      <c r="E2505" s="56">
        <v>0.447</v>
      </c>
      <c r="F2505" s="72">
        <v>18.0</v>
      </c>
      <c r="G2505" s="69"/>
      <c r="H2505" s="72">
        <v>482.0</v>
      </c>
      <c r="I2505" s="56">
        <v>0.223</v>
      </c>
      <c r="J2505" s="56">
        <v>0.862</v>
      </c>
      <c r="K2505" s="74">
        <f t="shared" si="3"/>
        <v>0.447</v>
      </c>
      <c r="L2505" s="75">
        <f t="shared" si="4"/>
        <v>18</v>
      </c>
      <c r="M2505" s="75" t="str">
        <f t="shared" si="5"/>
        <v/>
      </c>
      <c r="N2505" s="75">
        <f t="shared" si="6"/>
        <v>482</v>
      </c>
      <c r="O2505" s="74">
        <f t="shared" si="7"/>
        <v>0.223</v>
      </c>
      <c r="P2505" s="74">
        <f t="shared" si="8"/>
        <v>0.862</v>
      </c>
    </row>
    <row r="2506">
      <c r="A2506" s="33" t="s">
        <v>227</v>
      </c>
      <c r="B2506" s="68" t="s">
        <v>257</v>
      </c>
      <c r="C2506" s="35" t="s">
        <v>56</v>
      </c>
      <c r="D2506" s="73" t="str">
        <f t="shared" si="2"/>
        <v>The Americas/Panama-The Americas/2008</v>
      </c>
      <c r="E2506" s="56">
        <v>0.438</v>
      </c>
      <c r="F2506" s="72">
        <v>12.0</v>
      </c>
      <c r="G2506" s="69"/>
      <c r="H2506" s="72">
        <v>482.0</v>
      </c>
      <c r="I2506" s="56">
        <v>0.338</v>
      </c>
      <c r="J2506" s="56">
        <v>1.102</v>
      </c>
      <c r="K2506" s="74">
        <f t="shared" si="3"/>
        <v>0.438</v>
      </c>
      <c r="L2506" s="75">
        <f t="shared" si="4"/>
        <v>12</v>
      </c>
      <c r="M2506" s="75" t="str">
        <f t="shared" si="5"/>
        <v/>
      </c>
      <c r="N2506" s="75">
        <f t="shared" si="6"/>
        <v>482</v>
      </c>
      <c r="O2506" s="74">
        <f t="shared" si="7"/>
        <v>0.338</v>
      </c>
      <c r="P2506" s="74">
        <f t="shared" si="8"/>
        <v>1.102</v>
      </c>
    </row>
    <row r="2507">
      <c r="A2507" s="33" t="s">
        <v>227</v>
      </c>
      <c r="B2507" s="68" t="s">
        <v>257</v>
      </c>
      <c r="C2507" s="35" t="s">
        <v>57</v>
      </c>
      <c r="D2507" s="73" t="str">
        <f t="shared" si="2"/>
        <v>The Americas/Panama-The Americas/2009</v>
      </c>
      <c r="E2507" s="56">
        <v>0.438</v>
      </c>
      <c r="F2507" s="72">
        <v>12.0</v>
      </c>
      <c r="G2507" s="69"/>
      <c r="H2507" s="72">
        <v>482.0</v>
      </c>
      <c r="I2507" s="56">
        <v>0.391</v>
      </c>
      <c r="J2507" s="56">
        <v>1.678</v>
      </c>
      <c r="K2507" s="74">
        <f t="shared" si="3"/>
        <v>0.438</v>
      </c>
      <c r="L2507" s="75">
        <f t="shared" si="4"/>
        <v>12</v>
      </c>
      <c r="M2507" s="75" t="str">
        <f t="shared" si="5"/>
        <v/>
      </c>
      <c r="N2507" s="75">
        <f t="shared" si="6"/>
        <v>482</v>
      </c>
      <c r="O2507" s="74">
        <f t="shared" si="7"/>
        <v>0.391</v>
      </c>
      <c r="P2507" s="74">
        <f t="shared" si="8"/>
        <v>1.678</v>
      </c>
    </row>
    <row r="2508">
      <c r="A2508" s="33" t="s">
        <v>227</v>
      </c>
      <c r="B2508" s="68" t="s">
        <v>257</v>
      </c>
      <c r="C2508" s="35" t="s">
        <v>58</v>
      </c>
      <c r="D2508" s="73" t="str">
        <f t="shared" si="2"/>
        <v>The Americas/Panama-The Americas/2010</v>
      </c>
      <c r="E2508" s="56">
        <v>0.438</v>
      </c>
      <c r="F2508" s="72">
        <v>9.0</v>
      </c>
      <c r="G2508" s="69"/>
      <c r="H2508" s="72">
        <v>482.0</v>
      </c>
      <c r="I2508" s="56">
        <v>0.401</v>
      </c>
      <c r="J2508" s="56">
        <v>1.807</v>
      </c>
      <c r="K2508" s="74">
        <f t="shared" si="3"/>
        <v>0.438</v>
      </c>
      <c r="L2508" s="75">
        <f t="shared" si="4"/>
        <v>9</v>
      </c>
      <c r="M2508" s="75" t="str">
        <f t="shared" si="5"/>
        <v/>
      </c>
      <c r="N2508" s="75">
        <f t="shared" si="6"/>
        <v>482</v>
      </c>
      <c r="O2508" s="74">
        <f t="shared" si="7"/>
        <v>0.401</v>
      </c>
      <c r="P2508" s="74">
        <f t="shared" si="8"/>
        <v>1.807</v>
      </c>
    </row>
    <row r="2509">
      <c r="A2509" s="33" t="s">
        <v>227</v>
      </c>
      <c r="B2509" s="68" t="s">
        <v>257</v>
      </c>
      <c r="C2509" s="35" t="s">
        <v>59</v>
      </c>
      <c r="D2509" s="73" t="str">
        <f t="shared" si="2"/>
        <v>The Americas/Panama-The Americas/2011</v>
      </c>
      <c r="E2509" s="56">
        <v>0.436</v>
      </c>
      <c r="F2509" s="72">
        <v>8.0</v>
      </c>
      <c r="G2509" s="69"/>
      <c r="H2509" s="72">
        <v>482.0</v>
      </c>
      <c r="I2509" s="56">
        <v>0.427</v>
      </c>
      <c r="J2509" s="56">
        <v>1.801</v>
      </c>
      <c r="K2509" s="74">
        <f t="shared" si="3"/>
        <v>0.436</v>
      </c>
      <c r="L2509" s="75">
        <f t="shared" si="4"/>
        <v>8</v>
      </c>
      <c r="M2509" s="75" t="str">
        <f t="shared" si="5"/>
        <v/>
      </c>
      <c r="N2509" s="75">
        <f t="shared" si="6"/>
        <v>482</v>
      </c>
      <c r="O2509" s="74">
        <f t="shared" si="7"/>
        <v>0.427</v>
      </c>
      <c r="P2509" s="74">
        <f t="shared" si="8"/>
        <v>1.801</v>
      </c>
    </row>
    <row r="2510">
      <c r="A2510" s="33" t="s">
        <v>227</v>
      </c>
      <c r="B2510" s="68" t="s">
        <v>257</v>
      </c>
      <c r="C2510" s="35" t="s">
        <v>60</v>
      </c>
      <c r="D2510" s="73" t="str">
        <f t="shared" si="2"/>
        <v>The Americas/Panama-The Americas/2012</v>
      </c>
      <c r="E2510" s="56">
        <v>0.405</v>
      </c>
      <c r="F2510" s="72">
        <v>7.0</v>
      </c>
      <c r="G2510" s="72">
        <v>61.0</v>
      </c>
      <c r="H2510" s="72">
        <v>431.0</v>
      </c>
      <c r="I2510" s="56">
        <v>0.403</v>
      </c>
      <c r="J2510" s="56">
        <v>1.634</v>
      </c>
      <c r="K2510" s="74">
        <f t="shared" si="3"/>
        <v>0.405</v>
      </c>
      <c r="L2510" s="75">
        <f t="shared" si="4"/>
        <v>7</v>
      </c>
      <c r="M2510" s="75">
        <f t="shared" si="5"/>
        <v>61</v>
      </c>
      <c r="N2510" s="75">
        <f t="shared" si="6"/>
        <v>431</v>
      </c>
      <c r="O2510" s="74">
        <f t="shared" si="7"/>
        <v>0.403</v>
      </c>
      <c r="P2510" s="74">
        <f t="shared" si="8"/>
        <v>1.634</v>
      </c>
    </row>
    <row r="2511">
      <c r="A2511" s="33" t="s">
        <v>227</v>
      </c>
      <c r="B2511" s="68" t="s">
        <v>258</v>
      </c>
      <c r="C2511" s="35" t="s">
        <v>48</v>
      </c>
      <c r="D2511" s="73" t="str">
        <f t="shared" si="2"/>
        <v>The Americas/Paraguay-The Americas/2000</v>
      </c>
      <c r="E2511" s="59"/>
      <c r="F2511" s="69"/>
      <c r="G2511" s="69"/>
      <c r="H2511" s="69"/>
      <c r="I2511" s="56">
        <v>0.007</v>
      </c>
      <c r="J2511" s="56">
        <v>0.153</v>
      </c>
      <c r="K2511" s="74" t="str">
        <f t="shared" si="3"/>
        <v/>
      </c>
      <c r="L2511" s="75" t="str">
        <f t="shared" si="4"/>
        <v/>
      </c>
      <c r="M2511" s="75" t="str">
        <f t="shared" si="5"/>
        <v/>
      </c>
      <c r="N2511" s="75" t="str">
        <f t="shared" si="6"/>
        <v/>
      </c>
      <c r="O2511" s="74">
        <f t="shared" si="7"/>
        <v>0.007</v>
      </c>
      <c r="P2511" s="74">
        <f t="shared" si="8"/>
        <v>0.153</v>
      </c>
    </row>
    <row r="2512">
      <c r="A2512" s="33" t="s">
        <v>227</v>
      </c>
      <c r="B2512" s="68" t="s">
        <v>258</v>
      </c>
      <c r="C2512" s="35" t="s">
        <v>49</v>
      </c>
      <c r="D2512" s="73" t="str">
        <f t="shared" si="2"/>
        <v>The Americas/Paraguay-The Americas/2001</v>
      </c>
      <c r="E2512" s="59"/>
      <c r="F2512" s="69"/>
      <c r="G2512" s="69"/>
      <c r="H2512" s="69"/>
      <c r="I2512" s="56">
        <v>0.011</v>
      </c>
      <c r="J2512" s="56">
        <v>0.211</v>
      </c>
      <c r="K2512" s="74" t="str">
        <f t="shared" si="3"/>
        <v/>
      </c>
      <c r="L2512" s="75" t="str">
        <f t="shared" si="4"/>
        <v/>
      </c>
      <c r="M2512" s="75" t="str">
        <f t="shared" si="5"/>
        <v/>
      </c>
      <c r="N2512" s="75" t="str">
        <f t="shared" si="6"/>
        <v/>
      </c>
      <c r="O2512" s="74">
        <f t="shared" si="7"/>
        <v>0.011</v>
      </c>
      <c r="P2512" s="74">
        <f t="shared" si="8"/>
        <v>0.211</v>
      </c>
    </row>
    <row r="2513">
      <c r="A2513" s="33" t="s">
        <v>227</v>
      </c>
      <c r="B2513" s="68" t="s">
        <v>258</v>
      </c>
      <c r="C2513" s="35" t="s">
        <v>50</v>
      </c>
      <c r="D2513" s="73" t="str">
        <f t="shared" si="2"/>
        <v>The Americas/Paraguay-The Americas/2002</v>
      </c>
      <c r="E2513" s="59"/>
      <c r="F2513" s="69"/>
      <c r="G2513" s="69"/>
      <c r="H2513" s="69"/>
      <c r="I2513" s="56">
        <v>0.018</v>
      </c>
      <c r="J2513" s="56">
        <v>0.299</v>
      </c>
      <c r="K2513" s="74" t="str">
        <f t="shared" si="3"/>
        <v/>
      </c>
      <c r="L2513" s="75" t="str">
        <f t="shared" si="4"/>
        <v/>
      </c>
      <c r="M2513" s="75" t="str">
        <f t="shared" si="5"/>
        <v/>
      </c>
      <c r="N2513" s="75" t="str">
        <f t="shared" si="6"/>
        <v/>
      </c>
      <c r="O2513" s="74">
        <f t="shared" si="7"/>
        <v>0.018</v>
      </c>
      <c r="P2513" s="74">
        <f t="shared" si="8"/>
        <v>0.299</v>
      </c>
    </row>
    <row r="2514">
      <c r="A2514" s="33" t="s">
        <v>227</v>
      </c>
      <c r="B2514" s="68" t="s">
        <v>258</v>
      </c>
      <c r="C2514" s="35" t="s">
        <v>51</v>
      </c>
      <c r="D2514" s="73" t="str">
        <f t="shared" si="2"/>
        <v>The Americas/Paraguay-The Americas/2003</v>
      </c>
      <c r="E2514" s="59"/>
      <c r="F2514" s="72">
        <v>74.0</v>
      </c>
      <c r="G2514" s="69"/>
      <c r="H2514" s="69"/>
      <c r="I2514" s="56">
        <v>0.021</v>
      </c>
      <c r="J2514" s="56">
        <v>0.312</v>
      </c>
      <c r="K2514" s="74" t="str">
        <f t="shared" si="3"/>
        <v/>
      </c>
      <c r="L2514" s="75">
        <f t="shared" si="4"/>
        <v>74</v>
      </c>
      <c r="M2514" s="75" t="str">
        <f t="shared" si="5"/>
        <v/>
      </c>
      <c r="N2514" s="75" t="str">
        <f t="shared" si="6"/>
        <v/>
      </c>
      <c r="O2514" s="74">
        <f t="shared" si="7"/>
        <v>0.021</v>
      </c>
      <c r="P2514" s="74">
        <f t="shared" si="8"/>
        <v>0.312</v>
      </c>
    </row>
    <row r="2515">
      <c r="A2515" s="33" t="s">
        <v>227</v>
      </c>
      <c r="B2515" s="68" t="s">
        <v>258</v>
      </c>
      <c r="C2515" s="35" t="s">
        <v>52</v>
      </c>
      <c r="D2515" s="73" t="str">
        <f t="shared" si="2"/>
        <v>The Americas/Paraguay-The Americas/2004</v>
      </c>
      <c r="E2515" s="59"/>
      <c r="F2515" s="72">
        <v>74.0</v>
      </c>
      <c r="G2515" s="69"/>
      <c r="H2515" s="69"/>
      <c r="I2515" s="56">
        <v>0.035</v>
      </c>
      <c r="J2515" s="56">
        <v>0.302</v>
      </c>
      <c r="K2515" s="74" t="str">
        <f t="shared" si="3"/>
        <v/>
      </c>
      <c r="L2515" s="75">
        <f t="shared" si="4"/>
        <v>74</v>
      </c>
      <c r="M2515" s="75" t="str">
        <f t="shared" si="5"/>
        <v/>
      </c>
      <c r="N2515" s="75" t="str">
        <f t="shared" si="6"/>
        <v/>
      </c>
      <c r="O2515" s="74">
        <f t="shared" si="7"/>
        <v>0.035</v>
      </c>
      <c r="P2515" s="74">
        <f t="shared" si="8"/>
        <v>0.302</v>
      </c>
    </row>
    <row r="2516">
      <c r="A2516" s="33" t="s">
        <v>227</v>
      </c>
      <c r="B2516" s="68" t="s">
        <v>258</v>
      </c>
      <c r="C2516" s="35" t="s">
        <v>53</v>
      </c>
      <c r="D2516" s="73" t="str">
        <f t="shared" si="2"/>
        <v>The Americas/Paraguay-The Americas/2005</v>
      </c>
      <c r="E2516" s="56">
        <v>0.545</v>
      </c>
      <c r="F2516" s="72">
        <v>74.0</v>
      </c>
      <c r="G2516" s="69"/>
      <c r="H2516" s="72">
        <v>328.0</v>
      </c>
      <c r="I2516" s="56">
        <v>0.079</v>
      </c>
      <c r="J2516" s="56">
        <v>0.32</v>
      </c>
      <c r="K2516" s="74">
        <f t="shared" si="3"/>
        <v>0.545</v>
      </c>
      <c r="L2516" s="75">
        <f t="shared" si="4"/>
        <v>74</v>
      </c>
      <c r="M2516" s="75" t="str">
        <f t="shared" si="5"/>
        <v/>
      </c>
      <c r="N2516" s="75">
        <f t="shared" si="6"/>
        <v>328</v>
      </c>
      <c r="O2516" s="74">
        <f t="shared" si="7"/>
        <v>0.079</v>
      </c>
      <c r="P2516" s="74">
        <f t="shared" si="8"/>
        <v>0.32</v>
      </c>
    </row>
    <row r="2517">
      <c r="A2517" s="33" t="s">
        <v>227</v>
      </c>
      <c r="B2517" s="68" t="s">
        <v>258</v>
      </c>
      <c r="C2517" s="35" t="s">
        <v>54</v>
      </c>
      <c r="D2517" s="73" t="str">
        <f t="shared" si="2"/>
        <v>The Americas/Paraguay-The Americas/2006</v>
      </c>
      <c r="E2517" s="56">
        <v>0.448</v>
      </c>
      <c r="F2517" s="72">
        <v>74.0</v>
      </c>
      <c r="G2517" s="69"/>
      <c r="H2517" s="72">
        <v>328.0</v>
      </c>
      <c r="I2517" s="56">
        <v>0.08</v>
      </c>
      <c r="J2517" s="56">
        <v>0.537</v>
      </c>
      <c r="K2517" s="74">
        <f t="shared" si="3"/>
        <v>0.448</v>
      </c>
      <c r="L2517" s="75">
        <f t="shared" si="4"/>
        <v>74</v>
      </c>
      <c r="M2517" s="75" t="str">
        <f t="shared" si="5"/>
        <v/>
      </c>
      <c r="N2517" s="75">
        <f t="shared" si="6"/>
        <v>328</v>
      </c>
      <c r="O2517" s="74">
        <f t="shared" si="7"/>
        <v>0.08</v>
      </c>
      <c r="P2517" s="74">
        <f t="shared" si="8"/>
        <v>0.537</v>
      </c>
    </row>
    <row r="2518">
      <c r="A2518" s="33" t="s">
        <v>227</v>
      </c>
      <c r="B2518" s="68" t="s">
        <v>258</v>
      </c>
      <c r="C2518" s="35" t="s">
        <v>55</v>
      </c>
      <c r="D2518" s="73" t="str">
        <f t="shared" si="2"/>
        <v>The Americas/Paraguay-The Americas/2007</v>
      </c>
      <c r="E2518" s="56">
        <v>0.351</v>
      </c>
      <c r="F2518" s="72">
        <v>35.0</v>
      </c>
      <c r="G2518" s="69"/>
      <c r="H2518" s="72">
        <v>328.0</v>
      </c>
      <c r="I2518" s="56">
        <v>0.112</v>
      </c>
      <c r="J2518" s="56">
        <v>0.766</v>
      </c>
      <c r="K2518" s="74">
        <f t="shared" si="3"/>
        <v>0.351</v>
      </c>
      <c r="L2518" s="75">
        <f t="shared" si="4"/>
        <v>35</v>
      </c>
      <c r="M2518" s="75" t="str">
        <f t="shared" si="5"/>
        <v/>
      </c>
      <c r="N2518" s="75">
        <f t="shared" si="6"/>
        <v>328</v>
      </c>
      <c r="O2518" s="74">
        <f t="shared" si="7"/>
        <v>0.112</v>
      </c>
      <c r="P2518" s="74">
        <f t="shared" si="8"/>
        <v>0.766</v>
      </c>
    </row>
    <row r="2519">
      <c r="A2519" s="33" t="s">
        <v>227</v>
      </c>
      <c r="B2519" s="68" t="s">
        <v>258</v>
      </c>
      <c r="C2519" s="35" t="s">
        <v>56</v>
      </c>
      <c r="D2519" s="73" t="str">
        <f t="shared" si="2"/>
        <v>The Americas/Paraguay-The Americas/2008</v>
      </c>
      <c r="E2519" s="56">
        <v>0.35</v>
      </c>
      <c r="F2519" s="72">
        <v>35.0</v>
      </c>
      <c r="G2519" s="69"/>
      <c r="H2519" s="72">
        <v>328.0</v>
      </c>
      <c r="I2519" s="56">
        <v>0.143</v>
      </c>
      <c r="J2519" s="56">
        <v>0.929</v>
      </c>
      <c r="K2519" s="74">
        <f t="shared" si="3"/>
        <v>0.35</v>
      </c>
      <c r="L2519" s="75">
        <f t="shared" si="4"/>
        <v>35</v>
      </c>
      <c r="M2519" s="75" t="str">
        <f t="shared" si="5"/>
        <v/>
      </c>
      <c r="N2519" s="75">
        <f t="shared" si="6"/>
        <v>328</v>
      </c>
      <c r="O2519" s="74">
        <f t="shared" si="7"/>
        <v>0.143</v>
      </c>
      <c r="P2519" s="74">
        <f t="shared" si="8"/>
        <v>0.929</v>
      </c>
    </row>
    <row r="2520">
      <c r="A2520" s="33" t="s">
        <v>227</v>
      </c>
      <c r="B2520" s="68" t="s">
        <v>258</v>
      </c>
      <c r="C2520" s="35" t="s">
        <v>57</v>
      </c>
      <c r="D2520" s="73" t="str">
        <f t="shared" si="2"/>
        <v>The Americas/Paraguay-The Americas/2009</v>
      </c>
      <c r="E2520" s="56">
        <v>0.35</v>
      </c>
      <c r="F2520" s="72">
        <v>35.0</v>
      </c>
      <c r="G2520" s="69"/>
      <c r="H2520" s="72">
        <v>328.0</v>
      </c>
      <c r="I2520" s="56">
        <v>0.189</v>
      </c>
      <c r="J2520" s="56">
        <v>0.885</v>
      </c>
      <c r="K2520" s="74">
        <f t="shared" si="3"/>
        <v>0.35</v>
      </c>
      <c r="L2520" s="75">
        <f t="shared" si="4"/>
        <v>35</v>
      </c>
      <c r="M2520" s="75" t="str">
        <f t="shared" si="5"/>
        <v/>
      </c>
      <c r="N2520" s="75">
        <f t="shared" si="6"/>
        <v>328</v>
      </c>
      <c r="O2520" s="74">
        <f t="shared" si="7"/>
        <v>0.189</v>
      </c>
      <c r="P2520" s="74">
        <f t="shared" si="8"/>
        <v>0.885</v>
      </c>
    </row>
    <row r="2521">
      <c r="A2521" s="33" t="s">
        <v>227</v>
      </c>
      <c r="B2521" s="68" t="s">
        <v>258</v>
      </c>
      <c r="C2521" s="35" t="s">
        <v>58</v>
      </c>
      <c r="D2521" s="73" t="str">
        <f t="shared" si="2"/>
        <v>The Americas/Paraguay-The Americas/2010</v>
      </c>
      <c r="E2521" s="56">
        <v>0.35</v>
      </c>
      <c r="F2521" s="72">
        <v>35.0</v>
      </c>
      <c r="G2521" s="69"/>
      <c r="H2521" s="72">
        <v>311.0</v>
      </c>
      <c r="I2521" s="56">
        <v>0.198</v>
      </c>
      <c r="J2521" s="56">
        <v>0.917</v>
      </c>
      <c r="K2521" s="74">
        <f t="shared" si="3"/>
        <v>0.35</v>
      </c>
      <c r="L2521" s="75">
        <f t="shared" si="4"/>
        <v>35</v>
      </c>
      <c r="M2521" s="75" t="str">
        <f t="shared" si="5"/>
        <v/>
      </c>
      <c r="N2521" s="75">
        <f t="shared" si="6"/>
        <v>311</v>
      </c>
      <c r="O2521" s="74">
        <f t="shared" si="7"/>
        <v>0.198</v>
      </c>
      <c r="P2521" s="74">
        <f t="shared" si="8"/>
        <v>0.917</v>
      </c>
    </row>
    <row r="2522">
      <c r="A2522" s="33" t="s">
        <v>227</v>
      </c>
      <c r="B2522" s="68" t="s">
        <v>258</v>
      </c>
      <c r="C2522" s="35" t="s">
        <v>59</v>
      </c>
      <c r="D2522" s="73" t="str">
        <f t="shared" si="2"/>
        <v>The Americas/Paraguay-The Americas/2011</v>
      </c>
      <c r="E2522" s="56">
        <v>0.35</v>
      </c>
      <c r="F2522" s="72">
        <v>35.0</v>
      </c>
      <c r="G2522" s="69"/>
      <c r="H2522" s="72">
        <v>387.0</v>
      </c>
      <c r="I2522" s="56">
        <v>0.248</v>
      </c>
      <c r="J2522" s="56">
        <v>0.993</v>
      </c>
      <c r="K2522" s="74">
        <f t="shared" si="3"/>
        <v>0.35</v>
      </c>
      <c r="L2522" s="75">
        <f t="shared" si="4"/>
        <v>35</v>
      </c>
      <c r="M2522" s="75" t="str">
        <f t="shared" si="5"/>
        <v/>
      </c>
      <c r="N2522" s="75">
        <f t="shared" si="6"/>
        <v>387</v>
      </c>
      <c r="O2522" s="74">
        <f t="shared" si="7"/>
        <v>0.248</v>
      </c>
      <c r="P2522" s="74">
        <f t="shared" si="8"/>
        <v>0.993</v>
      </c>
    </row>
    <row r="2523">
      <c r="A2523" s="33" t="s">
        <v>227</v>
      </c>
      <c r="B2523" s="68" t="s">
        <v>258</v>
      </c>
      <c r="C2523" s="35" t="s">
        <v>60</v>
      </c>
      <c r="D2523" s="73" t="str">
        <f t="shared" si="2"/>
        <v>The Americas/Paraguay-The Americas/2012</v>
      </c>
      <c r="E2523" s="56">
        <v>0.35</v>
      </c>
      <c r="F2523" s="72">
        <v>35.0</v>
      </c>
      <c r="G2523" s="72">
        <v>107.0</v>
      </c>
      <c r="H2523" s="72">
        <v>387.0</v>
      </c>
      <c r="I2523" s="56">
        <v>0.293</v>
      </c>
      <c r="J2523" s="56">
        <v>1.016</v>
      </c>
      <c r="K2523" s="74">
        <f t="shared" si="3"/>
        <v>0.35</v>
      </c>
      <c r="L2523" s="75">
        <f t="shared" si="4"/>
        <v>35</v>
      </c>
      <c r="M2523" s="75">
        <f t="shared" si="5"/>
        <v>107</v>
      </c>
      <c r="N2523" s="75">
        <f t="shared" si="6"/>
        <v>387</v>
      </c>
      <c r="O2523" s="74">
        <f t="shared" si="7"/>
        <v>0.293</v>
      </c>
      <c r="P2523" s="74">
        <f t="shared" si="8"/>
        <v>1.016</v>
      </c>
    </row>
    <row r="2524">
      <c r="A2524" s="33" t="s">
        <v>227</v>
      </c>
      <c r="B2524" s="68" t="s">
        <v>259</v>
      </c>
      <c r="C2524" s="35" t="s">
        <v>48</v>
      </c>
      <c r="D2524" s="73" t="str">
        <f t="shared" si="2"/>
        <v>The Americas/Peru-The Americas/2000</v>
      </c>
      <c r="E2524" s="59"/>
      <c r="F2524" s="69"/>
      <c r="G2524" s="69"/>
      <c r="H2524" s="69"/>
      <c r="I2524" s="56">
        <v>0.031</v>
      </c>
      <c r="J2524" s="56">
        <v>0.049</v>
      </c>
      <c r="K2524" s="74" t="str">
        <f t="shared" si="3"/>
        <v/>
      </c>
      <c r="L2524" s="75" t="str">
        <f t="shared" si="4"/>
        <v/>
      </c>
      <c r="M2524" s="75" t="str">
        <f t="shared" si="5"/>
        <v/>
      </c>
      <c r="N2524" s="75" t="str">
        <f t="shared" si="6"/>
        <v/>
      </c>
      <c r="O2524" s="74">
        <f t="shared" si="7"/>
        <v>0.031</v>
      </c>
      <c r="P2524" s="74">
        <f t="shared" si="8"/>
        <v>0.049</v>
      </c>
    </row>
    <row r="2525">
      <c r="A2525" s="33" t="s">
        <v>227</v>
      </c>
      <c r="B2525" s="68" t="s">
        <v>259</v>
      </c>
      <c r="C2525" s="35" t="s">
        <v>49</v>
      </c>
      <c r="D2525" s="73" t="str">
        <f t="shared" si="2"/>
        <v>The Americas/Peru-The Americas/2001</v>
      </c>
      <c r="E2525" s="59"/>
      <c r="F2525" s="69"/>
      <c r="G2525" s="69"/>
      <c r="H2525" s="69"/>
      <c r="I2525" s="56">
        <v>0.076</v>
      </c>
      <c r="J2525" s="56">
        <v>0.068</v>
      </c>
      <c r="K2525" s="74" t="str">
        <f t="shared" si="3"/>
        <v/>
      </c>
      <c r="L2525" s="75" t="str">
        <f t="shared" si="4"/>
        <v/>
      </c>
      <c r="M2525" s="75" t="str">
        <f t="shared" si="5"/>
        <v/>
      </c>
      <c r="N2525" s="75" t="str">
        <f t="shared" si="6"/>
        <v/>
      </c>
      <c r="O2525" s="74">
        <f t="shared" si="7"/>
        <v>0.076</v>
      </c>
      <c r="P2525" s="74">
        <f t="shared" si="8"/>
        <v>0.068</v>
      </c>
    </row>
    <row r="2526">
      <c r="A2526" s="33" t="s">
        <v>227</v>
      </c>
      <c r="B2526" s="68" t="s">
        <v>259</v>
      </c>
      <c r="C2526" s="35" t="s">
        <v>50</v>
      </c>
      <c r="D2526" s="73" t="str">
        <f t="shared" si="2"/>
        <v>The Americas/Peru-The Americas/2002</v>
      </c>
      <c r="E2526" s="59"/>
      <c r="F2526" s="69"/>
      <c r="G2526" s="69"/>
      <c r="H2526" s="69"/>
      <c r="I2526" s="56">
        <v>0.09</v>
      </c>
      <c r="J2526" s="56">
        <v>0.086</v>
      </c>
      <c r="K2526" s="74" t="str">
        <f t="shared" si="3"/>
        <v/>
      </c>
      <c r="L2526" s="75" t="str">
        <f t="shared" si="4"/>
        <v/>
      </c>
      <c r="M2526" s="75" t="str">
        <f t="shared" si="5"/>
        <v/>
      </c>
      <c r="N2526" s="75" t="str">
        <f t="shared" si="6"/>
        <v/>
      </c>
      <c r="O2526" s="74">
        <f t="shared" si="7"/>
        <v>0.09</v>
      </c>
      <c r="P2526" s="74">
        <f t="shared" si="8"/>
        <v>0.086</v>
      </c>
    </row>
    <row r="2527">
      <c r="A2527" s="33" t="s">
        <v>227</v>
      </c>
      <c r="B2527" s="68" t="s">
        <v>259</v>
      </c>
      <c r="C2527" s="35" t="s">
        <v>51</v>
      </c>
      <c r="D2527" s="73" t="str">
        <f t="shared" si="2"/>
        <v>The Americas/Peru-The Americas/2003</v>
      </c>
      <c r="E2527" s="59"/>
      <c r="F2527" s="72">
        <v>98.0</v>
      </c>
      <c r="G2527" s="69"/>
      <c r="H2527" s="69"/>
      <c r="I2527" s="56">
        <v>0.116</v>
      </c>
      <c r="J2527" s="56">
        <v>0.108</v>
      </c>
      <c r="K2527" s="74" t="str">
        <f t="shared" si="3"/>
        <v/>
      </c>
      <c r="L2527" s="75">
        <f t="shared" si="4"/>
        <v>98</v>
      </c>
      <c r="M2527" s="75" t="str">
        <f t="shared" si="5"/>
        <v/>
      </c>
      <c r="N2527" s="75" t="str">
        <f t="shared" si="6"/>
        <v/>
      </c>
      <c r="O2527" s="74">
        <f t="shared" si="7"/>
        <v>0.116</v>
      </c>
      <c r="P2527" s="74">
        <f t="shared" si="8"/>
        <v>0.108</v>
      </c>
    </row>
    <row r="2528">
      <c r="A2528" s="33" t="s">
        <v>227</v>
      </c>
      <c r="B2528" s="68" t="s">
        <v>259</v>
      </c>
      <c r="C2528" s="35" t="s">
        <v>52</v>
      </c>
      <c r="D2528" s="73" t="str">
        <f t="shared" si="2"/>
        <v>The Americas/Peru-The Americas/2004</v>
      </c>
      <c r="E2528" s="59"/>
      <c r="F2528" s="72">
        <v>98.0</v>
      </c>
      <c r="G2528" s="69"/>
      <c r="H2528" s="69"/>
      <c r="I2528" s="56">
        <v>0.141</v>
      </c>
      <c r="J2528" s="56">
        <v>0.149</v>
      </c>
      <c r="K2528" s="74" t="str">
        <f t="shared" si="3"/>
        <v/>
      </c>
      <c r="L2528" s="75">
        <f t="shared" si="4"/>
        <v>98</v>
      </c>
      <c r="M2528" s="75" t="str">
        <f t="shared" si="5"/>
        <v/>
      </c>
      <c r="N2528" s="75" t="str">
        <f t="shared" si="6"/>
        <v/>
      </c>
      <c r="O2528" s="74">
        <f t="shared" si="7"/>
        <v>0.141</v>
      </c>
      <c r="P2528" s="74">
        <f t="shared" si="8"/>
        <v>0.149</v>
      </c>
    </row>
    <row r="2529">
      <c r="A2529" s="33" t="s">
        <v>227</v>
      </c>
      <c r="B2529" s="68" t="s">
        <v>259</v>
      </c>
      <c r="C2529" s="35" t="s">
        <v>53</v>
      </c>
      <c r="D2529" s="73" t="str">
        <f t="shared" si="2"/>
        <v>The Americas/Peru-The Americas/2005</v>
      </c>
      <c r="E2529" s="56">
        <v>0.384</v>
      </c>
      <c r="F2529" s="72">
        <v>102.0</v>
      </c>
      <c r="G2529" s="69"/>
      <c r="H2529" s="72">
        <v>424.0</v>
      </c>
      <c r="I2529" s="56">
        <v>0.171</v>
      </c>
      <c r="J2529" s="56">
        <v>0.201</v>
      </c>
      <c r="K2529" s="74">
        <f t="shared" si="3"/>
        <v>0.384</v>
      </c>
      <c r="L2529" s="75">
        <f t="shared" si="4"/>
        <v>102</v>
      </c>
      <c r="M2529" s="75" t="str">
        <f t="shared" si="5"/>
        <v/>
      </c>
      <c r="N2529" s="75">
        <f t="shared" si="6"/>
        <v>424</v>
      </c>
      <c r="O2529" s="74">
        <f t="shared" si="7"/>
        <v>0.171</v>
      </c>
      <c r="P2529" s="74">
        <f t="shared" si="8"/>
        <v>0.201</v>
      </c>
    </row>
    <row r="2530">
      <c r="A2530" s="33" t="s">
        <v>227</v>
      </c>
      <c r="B2530" s="68" t="s">
        <v>259</v>
      </c>
      <c r="C2530" s="35" t="s">
        <v>54</v>
      </c>
      <c r="D2530" s="73" t="str">
        <f t="shared" si="2"/>
        <v>The Americas/Peru-The Americas/2006</v>
      </c>
      <c r="E2530" s="56">
        <v>0.383</v>
      </c>
      <c r="F2530" s="72">
        <v>72.0</v>
      </c>
      <c r="G2530" s="69"/>
      <c r="H2530" s="72">
        <v>424.0</v>
      </c>
      <c r="I2530" s="56">
        <v>0.207</v>
      </c>
      <c r="J2530" s="56">
        <v>0.325</v>
      </c>
      <c r="K2530" s="74">
        <f t="shared" si="3"/>
        <v>0.383</v>
      </c>
      <c r="L2530" s="75">
        <f t="shared" si="4"/>
        <v>72</v>
      </c>
      <c r="M2530" s="75" t="str">
        <f t="shared" si="5"/>
        <v/>
      </c>
      <c r="N2530" s="75">
        <f t="shared" si="6"/>
        <v>424</v>
      </c>
      <c r="O2530" s="74">
        <f t="shared" si="7"/>
        <v>0.207</v>
      </c>
      <c r="P2530" s="74">
        <f t="shared" si="8"/>
        <v>0.325</v>
      </c>
    </row>
    <row r="2531">
      <c r="A2531" s="33" t="s">
        <v>227</v>
      </c>
      <c r="B2531" s="68" t="s">
        <v>259</v>
      </c>
      <c r="C2531" s="35" t="s">
        <v>55</v>
      </c>
      <c r="D2531" s="73" t="str">
        <f t="shared" si="2"/>
        <v>The Americas/Peru-The Americas/2007</v>
      </c>
      <c r="E2531" s="56">
        <v>0.383</v>
      </c>
      <c r="F2531" s="72">
        <v>72.0</v>
      </c>
      <c r="G2531" s="69"/>
      <c r="H2531" s="72">
        <v>424.0</v>
      </c>
      <c r="I2531" s="56">
        <v>0.252</v>
      </c>
      <c r="J2531" s="56">
        <v>0.544</v>
      </c>
      <c r="K2531" s="74">
        <f t="shared" si="3"/>
        <v>0.383</v>
      </c>
      <c r="L2531" s="75">
        <f t="shared" si="4"/>
        <v>72</v>
      </c>
      <c r="M2531" s="75" t="str">
        <f t="shared" si="5"/>
        <v/>
      </c>
      <c r="N2531" s="75">
        <f t="shared" si="6"/>
        <v>424</v>
      </c>
      <c r="O2531" s="74">
        <f t="shared" si="7"/>
        <v>0.252</v>
      </c>
      <c r="P2531" s="74">
        <f t="shared" si="8"/>
        <v>0.544</v>
      </c>
    </row>
    <row r="2532">
      <c r="A2532" s="33" t="s">
        <v>227</v>
      </c>
      <c r="B2532" s="68" t="s">
        <v>259</v>
      </c>
      <c r="C2532" s="35" t="s">
        <v>56</v>
      </c>
      <c r="D2532" s="73" t="str">
        <f t="shared" si="2"/>
        <v>The Americas/Peru-The Americas/2008</v>
      </c>
      <c r="E2532" s="56">
        <v>0.381</v>
      </c>
      <c r="F2532" s="72">
        <v>65.0</v>
      </c>
      <c r="G2532" s="69"/>
      <c r="H2532" s="72">
        <v>424.0</v>
      </c>
      <c r="I2532" s="56">
        <v>0.306</v>
      </c>
      <c r="J2532" s="56">
        <v>0.732</v>
      </c>
      <c r="K2532" s="74">
        <f t="shared" si="3"/>
        <v>0.381</v>
      </c>
      <c r="L2532" s="75">
        <f t="shared" si="4"/>
        <v>65</v>
      </c>
      <c r="M2532" s="75" t="str">
        <f t="shared" si="5"/>
        <v/>
      </c>
      <c r="N2532" s="75">
        <f t="shared" si="6"/>
        <v>424</v>
      </c>
      <c r="O2532" s="74">
        <f t="shared" si="7"/>
        <v>0.306</v>
      </c>
      <c r="P2532" s="74">
        <f t="shared" si="8"/>
        <v>0.732</v>
      </c>
    </row>
    <row r="2533">
      <c r="A2533" s="33" t="s">
        <v>227</v>
      </c>
      <c r="B2533" s="68" t="s">
        <v>259</v>
      </c>
      <c r="C2533" s="35" t="s">
        <v>57</v>
      </c>
      <c r="D2533" s="73" t="str">
        <f t="shared" si="2"/>
        <v>The Americas/Peru-The Americas/2009</v>
      </c>
      <c r="E2533" s="56">
        <v>0.372</v>
      </c>
      <c r="F2533" s="72">
        <v>41.0</v>
      </c>
      <c r="G2533" s="69"/>
      <c r="H2533" s="72">
        <v>380.0</v>
      </c>
      <c r="I2533" s="56">
        <v>0.314</v>
      </c>
      <c r="J2533" s="56">
        <v>0.854</v>
      </c>
      <c r="K2533" s="74">
        <f t="shared" si="3"/>
        <v>0.372</v>
      </c>
      <c r="L2533" s="75">
        <f t="shared" si="4"/>
        <v>41</v>
      </c>
      <c r="M2533" s="75" t="str">
        <f t="shared" si="5"/>
        <v/>
      </c>
      <c r="N2533" s="75">
        <f t="shared" si="6"/>
        <v>380</v>
      </c>
      <c r="O2533" s="74">
        <f t="shared" si="7"/>
        <v>0.314</v>
      </c>
      <c r="P2533" s="74">
        <f t="shared" si="8"/>
        <v>0.854</v>
      </c>
    </row>
    <row r="2534">
      <c r="A2534" s="33" t="s">
        <v>227</v>
      </c>
      <c r="B2534" s="68" t="s">
        <v>259</v>
      </c>
      <c r="C2534" s="35" t="s">
        <v>58</v>
      </c>
      <c r="D2534" s="73" t="str">
        <f t="shared" si="2"/>
        <v>The Americas/Peru-The Americas/2010</v>
      </c>
      <c r="E2534" s="56">
        <v>0.371</v>
      </c>
      <c r="F2534" s="72">
        <v>26.0</v>
      </c>
      <c r="G2534" s="69"/>
      <c r="H2534" s="72">
        <v>380.0</v>
      </c>
      <c r="I2534" s="56">
        <v>0.348</v>
      </c>
      <c r="J2534" s="56">
        <v>0.995</v>
      </c>
      <c r="K2534" s="74">
        <f t="shared" si="3"/>
        <v>0.371</v>
      </c>
      <c r="L2534" s="75">
        <f t="shared" si="4"/>
        <v>26</v>
      </c>
      <c r="M2534" s="75" t="str">
        <f t="shared" si="5"/>
        <v/>
      </c>
      <c r="N2534" s="75">
        <f t="shared" si="6"/>
        <v>380</v>
      </c>
      <c r="O2534" s="74">
        <f t="shared" si="7"/>
        <v>0.348</v>
      </c>
      <c r="P2534" s="74">
        <f t="shared" si="8"/>
        <v>0.995</v>
      </c>
    </row>
    <row r="2535">
      <c r="A2535" s="33" t="s">
        <v>227</v>
      </c>
      <c r="B2535" s="68" t="s">
        <v>259</v>
      </c>
      <c r="C2535" s="35" t="s">
        <v>59</v>
      </c>
      <c r="D2535" s="73" t="str">
        <f t="shared" si="2"/>
        <v>The Americas/Peru-The Americas/2011</v>
      </c>
      <c r="E2535" s="56">
        <v>0.366</v>
      </c>
      <c r="F2535" s="72">
        <v>25.0</v>
      </c>
      <c r="G2535" s="69"/>
      <c r="H2535" s="72">
        <v>309.0</v>
      </c>
      <c r="I2535" s="56">
        <v>0.36</v>
      </c>
      <c r="J2535" s="56">
        <v>1.096</v>
      </c>
      <c r="K2535" s="74">
        <f t="shared" si="3"/>
        <v>0.366</v>
      </c>
      <c r="L2535" s="75">
        <f t="shared" si="4"/>
        <v>25</v>
      </c>
      <c r="M2535" s="75" t="str">
        <f t="shared" si="5"/>
        <v/>
      </c>
      <c r="N2535" s="75">
        <f t="shared" si="6"/>
        <v>309</v>
      </c>
      <c r="O2535" s="74">
        <f t="shared" si="7"/>
        <v>0.36</v>
      </c>
      <c r="P2535" s="74">
        <f t="shared" si="8"/>
        <v>1.096</v>
      </c>
    </row>
    <row r="2536">
      <c r="A2536" s="33" t="s">
        <v>227</v>
      </c>
      <c r="B2536" s="68" t="s">
        <v>259</v>
      </c>
      <c r="C2536" s="35" t="s">
        <v>60</v>
      </c>
      <c r="D2536" s="73" t="str">
        <f t="shared" si="2"/>
        <v>The Americas/Peru-The Americas/2012</v>
      </c>
      <c r="E2536" s="56">
        <v>0.364</v>
      </c>
      <c r="F2536" s="72">
        <v>25.0</v>
      </c>
      <c r="G2536" s="72">
        <v>39.0</v>
      </c>
      <c r="H2536" s="72">
        <v>293.0</v>
      </c>
      <c r="I2536" s="56">
        <v>0.382</v>
      </c>
      <c r="J2536" s="56">
        <v>0.98</v>
      </c>
      <c r="K2536" s="74">
        <f t="shared" si="3"/>
        <v>0.364</v>
      </c>
      <c r="L2536" s="75">
        <f t="shared" si="4"/>
        <v>25</v>
      </c>
      <c r="M2536" s="75">
        <f t="shared" si="5"/>
        <v>39</v>
      </c>
      <c r="N2536" s="75">
        <f t="shared" si="6"/>
        <v>293</v>
      </c>
      <c r="O2536" s="74">
        <f t="shared" si="7"/>
        <v>0.382</v>
      </c>
      <c r="P2536" s="74">
        <f t="shared" si="8"/>
        <v>0.98</v>
      </c>
    </row>
    <row r="2537">
      <c r="A2537" s="33" t="s">
        <v>227</v>
      </c>
      <c r="B2537" s="68" t="s">
        <v>260</v>
      </c>
      <c r="C2537" s="35" t="s">
        <v>48</v>
      </c>
      <c r="D2537" s="73" t="str">
        <f t="shared" si="2"/>
        <v>The Americas/Puerto Rico-The Americas/2000</v>
      </c>
      <c r="E2537" s="59"/>
      <c r="F2537" s="69"/>
      <c r="G2537" s="69"/>
      <c r="H2537" s="69"/>
      <c r="I2537" s="56">
        <v>0.105</v>
      </c>
      <c r="J2537" s="56">
        <v>0.347</v>
      </c>
      <c r="K2537" s="74" t="str">
        <f t="shared" si="3"/>
        <v/>
      </c>
      <c r="L2537" s="75" t="str">
        <f t="shared" si="4"/>
        <v/>
      </c>
      <c r="M2537" s="75" t="str">
        <f t="shared" si="5"/>
        <v/>
      </c>
      <c r="N2537" s="75" t="str">
        <f t="shared" si="6"/>
        <v/>
      </c>
      <c r="O2537" s="74">
        <f t="shared" si="7"/>
        <v>0.105</v>
      </c>
      <c r="P2537" s="74">
        <f t="shared" si="8"/>
        <v>0.347</v>
      </c>
    </row>
    <row r="2538">
      <c r="A2538" s="33" t="s">
        <v>227</v>
      </c>
      <c r="B2538" s="68" t="s">
        <v>260</v>
      </c>
      <c r="C2538" s="35" t="s">
        <v>49</v>
      </c>
      <c r="D2538" s="73" t="str">
        <f t="shared" si="2"/>
        <v>The Americas/Puerto Rico-The Americas/2001</v>
      </c>
      <c r="E2538" s="59"/>
      <c r="F2538" s="69"/>
      <c r="G2538" s="69"/>
      <c r="H2538" s="69"/>
      <c r="I2538" s="56">
        <v>0.156</v>
      </c>
      <c r="J2538" s="56">
        <v>0.429</v>
      </c>
      <c r="K2538" s="74" t="str">
        <f t="shared" si="3"/>
        <v/>
      </c>
      <c r="L2538" s="75" t="str">
        <f t="shared" si="4"/>
        <v/>
      </c>
      <c r="M2538" s="75" t="str">
        <f t="shared" si="5"/>
        <v/>
      </c>
      <c r="N2538" s="75" t="str">
        <f t="shared" si="6"/>
        <v/>
      </c>
      <c r="O2538" s="74">
        <f t="shared" si="7"/>
        <v>0.156</v>
      </c>
      <c r="P2538" s="74">
        <f t="shared" si="8"/>
        <v>0.429</v>
      </c>
    </row>
    <row r="2539">
      <c r="A2539" s="33" t="s">
        <v>227</v>
      </c>
      <c r="B2539" s="68" t="s">
        <v>260</v>
      </c>
      <c r="C2539" s="35" t="s">
        <v>50</v>
      </c>
      <c r="D2539" s="73" t="str">
        <f t="shared" si="2"/>
        <v>The Americas/Puerto Rico-The Americas/2002</v>
      </c>
      <c r="E2539" s="59"/>
      <c r="F2539" s="69"/>
      <c r="G2539" s="69"/>
      <c r="H2539" s="69"/>
      <c r="I2539" s="56">
        <v>0.175</v>
      </c>
      <c r="J2539" s="56">
        <v>0.434</v>
      </c>
      <c r="K2539" s="74" t="str">
        <f t="shared" si="3"/>
        <v/>
      </c>
      <c r="L2539" s="75" t="str">
        <f t="shared" si="4"/>
        <v/>
      </c>
      <c r="M2539" s="75" t="str">
        <f t="shared" si="5"/>
        <v/>
      </c>
      <c r="N2539" s="75" t="str">
        <f t="shared" si="6"/>
        <v/>
      </c>
      <c r="O2539" s="74">
        <f t="shared" si="7"/>
        <v>0.175</v>
      </c>
      <c r="P2539" s="74">
        <f t="shared" si="8"/>
        <v>0.434</v>
      </c>
    </row>
    <row r="2540">
      <c r="A2540" s="33" t="s">
        <v>227</v>
      </c>
      <c r="B2540" s="68" t="s">
        <v>260</v>
      </c>
      <c r="C2540" s="35" t="s">
        <v>51</v>
      </c>
      <c r="D2540" s="73" t="str">
        <f t="shared" si="2"/>
        <v>The Americas/Puerto Rico-The Americas/2003</v>
      </c>
      <c r="E2540" s="59"/>
      <c r="F2540" s="72">
        <v>7.0</v>
      </c>
      <c r="G2540" s="69"/>
      <c r="H2540" s="69"/>
      <c r="I2540" s="56">
        <v>0.197</v>
      </c>
      <c r="J2540" s="56">
        <v>0.452</v>
      </c>
      <c r="K2540" s="74" t="str">
        <f t="shared" si="3"/>
        <v/>
      </c>
      <c r="L2540" s="75">
        <f t="shared" si="4"/>
        <v>7</v>
      </c>
      <c r="M2540" s="75" t="str">
        <f t="shared" si="5"/>
        <v/>
      </c>
      <c r="N2540" s="75" t="str">
        <f t="shared" si="6"/>
        <v/>
      </c>
      <c r="O2540" s="74">
        <f t="shared" si="7"/>
        <v>0.197</v>
      </c>
      <c r="P2540" s="74">
        <f t="shared" si="8"/>
        <v>0.452</v>
      </c>
    </row>
    <row r="2541">
      <c r="A2541" s="33" t="s">
        <v>227</v>
      </c>
      <c r="B2541" s="68" t="s">
        <v>260</v>
      </c>
      <c r="C2541" s="35" t="s">
        <v>52</v>
      </c>
      <c r="D2541" s="73" t="str">
        <f t="shared" si="2"/>
        <v>The Americas/Puerto Rico-The Americas/2004</v>
      </c>
      <c r="E2541" s="59"/>
      <c r="F2541" s="72">
        <v>7.0</v>
      </c>
      <c r="G2541" s="69"/>
      <c r="H2541" s="69"/>
      <c r="I2541" s="56">
        <v>0.221</v>
      </c>
      <c r="J2541" s="56">
        <v>0.49</v>
      </c>
      <c r="K2541" s="74" t="str">
        <f t="shared" si="3"/>
        <v/>
      </c>
      <c r="L2541" s="75">
        <f t="shared" si="4"/>
        <v>7</v>
      </c>
      <c r="M2541" s="75" t="str">
        <f t="shared" si="5"/>
        <v/>
      </c>
      <c r="N2541" s="75" t="str">
        <f t="shared" si="6"/>
        <v/>
      </c>
      <c r="O2541" s="74">
        <f t="shared" si="7"/>
        <v>0.221</v>
      </c>
      <c r="P2541" s="74">
        <f t="shared" si="8"/>
        <v>0.49</v>
      </c>
    </row>
    <row r="2542">
      <c r="A2542" s="33" t="s">
        <v>227</v>
      </c>
      <c r="B2542" s="68" t="s">
        <v>260</v>
      </c>
      <c r="C2542" s="35" t="s">
        <v>53</v>
      </c>
      <c r="D2542" s="73" t="str">
        <f t="shared" si="2"/>
        <v>The Americas/Puerto Rico-The Americas/2005</v>
      </c>
      <c r="E2542" s="56">
        <v>0.576</v>
      </c>
      <c r="F2542" s="72">
        <v>7.0</v>
      </c>
      <c r="G2542" s="69"/>
      <c r="H2542" s="72">
        <v>140.0</v>
      </c>
      <c r="I2542" s="56">
        <v>0.234</v>
      </c>
      <c r="J2542" s="56">
        <v>0.53</v>
      </c>
      <c r="K2542" s="74">
        <f t="shared" si="3"/>
        <v>0.576</v>
      </c>
      <c r="L2542" s="75">
        <f t="shared" si="4"/>
        <v>7</v>
      </c>
      <c r="M2542" s="75" t="str">
        <f t="shared" si="5"/>
        <v/>
      </c>
      <c r="N2542" s="75">
        <f t="shared" si="6"/>
        <v>140</v>
      </c>
      <c r="O2542" s="74">
        <f t="shared" si="7"/>
        <v>0.234</v>
      </c>
      <c r="P2542" s="74">
        <f t="shared" si="8"/>
        <v>0.53</v>
      </c>
    </row>
    <row r="2543">
      <c r="A2543" s="33" t="s">
        <v>227</v>
      </c>
      <c r="B2543" s="68" t="s">
        <v>260</v>
      </c>
      <c r="C2543" s="35" t="s">
        <v>54</v>
      </c>
      <c r="D2543" s="73" t="str">
        <f t="shared" si="2"/>
        <v>The Americas/Puerto Rico-The Americas/2006</v>
      </c>
      <c r="E2543" s="56">
        <v>0.576</v>
      </c>
      <c r="F2543" s="72">
        <v>7.0</v>
      </c>
      <c r="G2543" s="69"/>
      <c r="H2543" s="72">
        <v>140.0</v>
      </c>
      <c r="I2543" s="56">
        <v>0.254</v>
      </c>
      <c r="J2543" s="56">
        <v>0.586</v>
      </c>
      <c r="K2543" s="74">
        <f t="shared" si="3"/>
        <v>0.576</v>
      </c>
      <c r="L2543" s="75">
        <f t="shared" si="4"/>
        <v>7</v>
      </c>
      <c r="M2543" s="75" t="str">
        <f t="shared" si="5"/>
        <v/>
      </c>
      <c r="N2543" s="75">
        <f t="shared" si="6"/>
        <v>140</v>
      </c>
      <c r="O2543" s="74">
        <f t="shared" si="7"/>
        <v>0.254</v>
      </c>
      <c r="P2543" s="74">
        <f t="shared" si="8"/>
        <v>0.586</v>
      </c>
    </row>
    <row r="2544">
      <c r="A2544" s="33" t="s">
        <v>227</v>
      </c>
      <c r="B2544" s="68" t="s">
        <v>260</v>
      </c>
      <c r="C2544" s="35" t="s">
        <v>55</v>
      </c>
      <c r="D2544" s="73" t="str">
        <f t="shared" si="2"/>
        <v>The Americas/Puerto Rico-The Americas/2007</v>
      </c>
      <c r="E2544" s="56">
        <v>0.576</v>
      </c>
      <c r="F2544" s="72">
        <v>7.0</v>
      </c>
      <c r="G2544" s="69"/>
      <c r="H2544" s="72">
        <v>140.0</v>
      </c>
      <c r="I2544" s="56">
        <v>0.279</v>
      </c>
      <c r="J2544" s="56">
        <v>0.65</v>
      </c>
      <c r="K2544" s="74">
        <f t="shared" si="3"/>
        <v>0.576</v>
      </c>
      <c r="L2544" s="75">
        <f t="shared" si="4"/>
        <v>7</v>
      </c>
      <c r="M2544" s="75" t="str">
        <f t="shared" si="5"/>
        <v/>
      </c>
      <c r="N2544" s="75">
        <f t="shared" si="6"/>
        <v>140</v>
      </c>
      <c r="O2544" s="74">
        <f t="shared" si="7"/>
        <v>0.279</v>
      </c>
      <c r="P2544" s="74">
        <f t="shared" si="8"/>
        <v>0.65</v>
      </c>
    </row>
    <row r="2545">
      <c r="A2545" s="33" t="s">
        <v>227</v>
      </c>
      <c r="B2545" s="68" t="s">
        <v>260</v>
      </c>
      <c r="C2545" s="35" t="s">
        <v>56</v>
      </c>
      <c r="D2545" s="73" t="str">
        <f t="shared" si="2"/>
        <v>The Americas/Puerto Rico-The Americas/2008</v>
      </c>
      <c r="E2545" s="56">
        <v>0.606</v>
      </c>
      <c r="F2545" s="72">
        <v>7.0</v>
      </c>
      <c r="G2545" s="69"/>
      <c r="H2545" s="72">
        <v>218.0</v>
      </c>
      <c r="I2545" s="56">
        <v>0.38</v>
      </c>
      <c r="J2545" s="56">
        <v>0.682</v>
      </c>
      <c r="K2545" s="74">
        <f t="shared" si="3"/>
        <v>0.606</v>
      </c>
      <c r="L2545" s="75">
        <f t="shared" si="4"/>
        <v>7</v>
      </c>
      <c r="M2545" s="75" t="str">
        <f t="shared" si="5"/>
        <v/>
      </c>
      <c r="N2545" s="75">
        <f t="shared" si="6"/>
        <v>218</v>
      </c>
      <c r="O2545" s="74">
        <f t="shared" si="7"/>
        <v>0.38</v>
      </c>
      <c r="P2545" s="74">
        <f t="shared" si="8"/>
        <v>0.682</v>
      </c>
    </row>
    <row r="2546">
      <c r="A2546" s="33" t="s">
        <v>227</v>
      </c>
      <c r="B2546" s="68" t="s">
        <v>260</v>
      </c>
      <c r="C2546" s="35" t="s">
        <v>57</v>
      </c>
      <c r="D2546" s="73" t="str">
        <f t="shared" si="2"/>
        <v>The Americas/Puerto Rico-The Americas/2009</v>
      </c>
      <c r="E2546" s="56">
        <v>0.606</v>
      </c>
      <c r="F2546" s="72">
        <v>7.0</v>
      </c>
      <c r="G2546" s="69"/>
      <c r="H2546" s="72">
        <v>218.0</v>
      </c>
      <c r="I2546" s="56">
        <v>0.415</v>
      </c>
      <c r="J2546" s="56">
        <v>0.729</v>
      </c>
      <c r="K2546" s="74">
        <f t="shared" si="3"/>
        <v>0.606</v>
      </c>
      <c r="L2546" s="75">
        <f t="shared" si="4"/>
        <v>7</v>
      </c>
      <c r="M2546" s="75" t="str">
        <f t="shared" si="5"/>
        <v/>
      </c>
      <c r="N2546" s="75">
        <f t="shared" si="6"/>
        <v>218</v>
      </c>
      <c r="O2546" s="74">
        <f t="shared" si="7"/>
        <v>0.415</v>
      </c>
      <c r="P2546" s="74">
        <f t="shared" si="8"/>
        <v>0.729</v>
      </c>
    </row>
    <row r="2547">
      <c r="A2547" s="33" t="s">
        <v>227</v>
      </c>
      <c r="B2547" s="68" t="s">
        <v>260</v>
      </c>
      <c r="C2547" s="35" t="s">
        <v>58</v>
      </c>
      <c r="D2547" s="73" t="str">
        <f t="shared" si="2"/>
        <v>The Americas/Puerto Rico-The Americas/2010</v>
      </c>
      <c r="E2547" s="56">
        <v>0.636</v>
      </c>
      <c r="F2547" s="72">
        <v>7.0</v>
      </c>
      <c r="G2547" s="69"/>
      <c r="H2547" s="72">
        <v>218.0</v>
      </c>
      <c r="I2547" s="56">
        <v>0.453</v>
      </c>
      <c r="J2547" s="56">
        <v>0.791</v>
      </c>
      <c r="K2547" s="74">
        <f t="shared" si="3"/>
        <v>0.636</v>
      </c>
      <c r="L2547" s="75">
        <f t="shared" si="4"/>
        <v>7</v>
      </c>
      <c r="M2547" s="75" t="str">
        <f t="shared" si="5"/>
        <v/>
      </c>
      <c r="N2547" s="75">
        <f t="shared" si="6"/>
        <v>218</v>
      </c>
      <c r="O2547" s="74">
        <f t="shared" si="7"/>
        <v>0.453</v>
      </c>
      <c r="P2547" s="74">
        <f t="shared" si="8"/>
        <v>0.791</v>
      </c>
    </row>
    <row r="2548">
      <c r="A2548" s="33" t="s">
        <v>227</v>
      </c>
      <c r="B2548" s="68" t="s">
        <v>260</v>
      </c>
      <c r="C2548" s="35" t="s">
        <v>59</v>
      </c>
      <c r="D2548" s="73" t="str">
        <f t="shared" si="2"/>
        <v>The Americas/Puerto Rico-The Americas/2011</v>
      </c>
      <c r="E2548" s="56">
        <v>0.631</v>
      </c>
      <c r="F2548" s="72">
        <v>6.0</v>
      </c>
      <c r="G2548" s="69"/>
      <c r="H2548" s="72">
        <v>218.0</v>
      </c>
      <c r="I2548" s="56">
        <v>0.48</v>
      </c>
      <c r="J2548" s="56">
        <v>0.84</v>
      </c>
      <c r="K2548" s="74">
        <f t="shared" si="3"/>
        <v>0.631</v>
      </c>
      <c r="L2548" s="75">
        <f t="shared" si="4"/>
        <v>6</v>
      </c>
      <c r="M2548" s="75" t="str">
        <f t="shared" si="5"/>
        <v/>
      </c>
      <c r="N2548" s="75">
        <f t="shared" si="6"/>
        <v>218</v>
      </c>
      <c r="O2548" s="74">
        <f t="shared" si="7"/>
        <v>0.48</v>
      </c>
      <c r="P2548" s="74">
        <f t="shared" si="8"/>
        <v>0.84</v>
      </c>
    </row>
    <row r="2549">
      <c r="A2549" s="33" t="s">
        <v>227</v>
      </c>
      <c r="B2549" s="68" t="s">
        <v>260</v>
      </c>
      <c r="C2549" s="35" t="s">
        <v>60</v>
      </c>
      <c r="D2549" s="73" t="str">
        <f t="shared" si="2"/>
        <v>The Americas/Puerto Rico-The Americas/2012</v>
      </c>
      <c r="E2549" s="56">
        <v>0.507</v>
      </c>
      <c r="F2549" s="72">
        <v>6.0</v>
      </c>
      <c r="G2549" s="72">
        <v>37.0</v>
      </c>
      <c r="H2549" s="72">
        <v>218.0</v>
      </c>
      <c r="I2549" s="56">
        <v>0.69</v>
      </c>
      <c r="J2549" s="56">
        <v>0.826</v>
      </c>
      <c r="K2549" s="74">
        <f t="shared" si="3"/>
        <v>0.507</v>
      </c>
      <c r="L2549" s="75">
        <f t="shared" si="4"/>
        <v>6</v>
      </c>
      <c r="M2549" s="75">
        <f t="shared" si="5"/>
        <v>37</v>
      </c>
      <c r="N2549" s="75">
        <f t="shared" si="6"/>
        <v>218</v>
      </c>
      <c r="O2549" s="74">
        <f t="shared" si="7"/>
        <v>0.69</v>
      </c>
      <c r="P2549" s="74">
        <f t="shared" si="8"/>
        <v>0.826</v>
      </c>
    </row>
    <row r="2550">
      <c r="A2550" s="33" t="s">
        <v>227</v>
      </c>
      <c r="B2550" s="68" t="s">
        <v>261</v>
      </c>
      <c r="C2550" s="35" t="s">
        <v>48</v>
      </c>
      <c r="D2550" s="73" t="str">
        <f t="shared" si="2"/>
        <v>The Americas/Sint Maarten (Dutch part)-The Americas/2000</v>
      </c>
      <c r="E2550" s="59"/>
      <c r="F2550" s="69"/>
      <c r="G2550" s="69"/>
      <c r="H2550" s="69"/>
      <c r="I2550" s="59"/>
      <c r="J2550" s="59"/>
      <c r="K2550" s="74" t="str">
        <f t="shared" si="3"/>
        <v/>
      </c>
      <c r="L2550" s="75" t="str">
        <f t="shared" si="4"/>
        <v/>
      </c>
      <c r="M2550" s="75" t="str">
        <f t="shared" si="5"/>
        <v/>
      </c>
      <c r="N2550" s="75" t="str">
        <f t="shared" si="6"/>
        <v/>
      </c>
      <c r="O2550" s="74" t="str">
        <f t="shared" si="7"/>
        <v/>
      </c>
      <c r="P2550" s="74" t="str">
        <f t="shared" si="8"/>
        <v/>
      </c>
    </row>
    <row r="2551">
      <c r="A2551" s="33" t="s">
        <v>227</v>
      </c>
      <c r="B2551" s="68" t="s">
        <v>261</v>
      </c>
      <c r="C2551" s="35" t="s">
        <v>49</v>
      </c>
      <c r="D2551" s="73" t="str">
        <f t="shared" si="2"/>
        <v>The Americas/Sint Maarten (Dutch part)-The Americas/2001</v>
      </c>
      <c r="E2551" s="59"/>
      <c r="F2551" s="69"/>
      <c r="G2551" s="69"/>
      <c r="H2551" s="69"/>
      <c r="I2551" s="59"/>
      <c r="J2551" s="59"/>
      <c r="K2551" s="74" t="str">
        <f t="shared" si="3"/>
        <v/>
      </c>
      <c r="L2551" s="75" t="str">
        <f t="shared" si="4"/>
        <v/>
      </c>
      <c r="M2551" s="75" t="str">
        <f t="shared" si="5"/>
        <v/>
      </c>
      <c r="N2551" s="75" t="str">
        <f t="shared" si="6"/>
        <v/>
      </c>
      <c r="O2551" s="74" t="str">
        <f t="shared" si="7"/>
        <v/>
      </c>
      <c r="P2551" s="74" t="str">
        <f t="shared" si="8"/>
        <v/>
      </c>
    </row>
    <row r="2552">
      <c r="A2552" s="33" t="s">
        <v>227</v>
      </c>
      <c r="B2552" s="68" t="s">
        <v>261</v>
      </c>
      <c r="C2552" s="35" t="s">
        <v>50</v>
      </c>
      <c r="D2552" s="73" t="str">
        <f t="shared" si="2"/>
        <v>The Americas/Sint Maarten (Dutch part)-The Americas/2002</v>
      </c>
      <c r="E2552" s="59"/>
      <c r="F2552" s="69"/>
      <c r="G2552" s="69"/>
      <c r="H2552" s="69"/>
      <c r="I2552" s="59"/>
      <c r="J2552" s="59"/>
      <c r="K2552" s="74" t="str">
        <f t="shared" si="3"/>
        <v/>
      </c>
      <c r="L2552" s="75" t="str">
        <f t="shared" si="4"/>
        <v/>
      </c>
      <c r="M2552" s="75" t="str">
        <f t="shared" si="5"/>
        <v/>
      </c>
      <c r="N2552" s="75" t="str">
        <f t="shared" si="6"/>
        <v/>
      </c>
      <c r="O2552" s="74" t="str">
        <f t="shared" si="7"/>
        <v/>
      </c>
      <c r="P2552" s="74" t="str">
        <f t="shared" si="8"/>
        <v/>
      </c>
    </row>
    <row r="2553">
      <c r="A2553" s="33" t="s">
        <v>227</v>
      </c>
      <c r="B2553" s="68" t="s">
        <v>261</v>
      </c>
      <c r="C2553" s="35" t="s">
        <v>51</v>
      </c>
      <c r="D2553" s="73" t="str">
        <f t="shared" si="2"/>
        <v>The Americas/Sint Maarten (Dutch part)-The Americas/2003</v>
      </c>
      <c r="E2553" s="59"/>
      <c r="F2553" s="69"/>
      <c r="G2553" s="69"/>
      <c r="H2553" s="69"/>
      <c r="I2553" s="59"/>
      <c r="J2553" s="59"/>
      <c r="K2553" s="74" t="str">
        <f t="shared" si="3"/>
        <v/>
      </c>
      <c r="L2553" s="75" t="str">
        <f t="shared" si="4"/>
        <v/>
      </c>
      <c r="M2553" s="75" t="str">
        <f t="shared" si="5"/>
        <v/>
      </c>
      <c r="N2553" s="75" t="str">
        <f t="shared" si="6"/>
        <v/>
      </c>
      <c r="O2553" s="74" t="str">
        <f t="shared" si="7"/>
        <v/>
      </c>
      <c r="P2553" s="74" t="str">
        <f t="shared" si="8"/>
        <v/>
      </c>
    </row>
    <row r="2554">
      <c r="A2554" s="33" t="s">
        <v>227</v>
      </c>
      <c r="B2554" s="68" t="s">
        <v>261</v>
      </c>
      <c r="C2554" s="35" t="s">
        <v>52</v>
      </c>
      <c r="D2554" s="73" t="str">
        <f t="shared" si="2"/>
        <v>The Americas/Sint Maarten (Dutch part)-The Americas/2004</v>
      </c>
      <c r="E2554" s="59"/>
      <c r="F2554" s="69"/>
      <c r="G2554" s="69"/>
      <c r="H2554" s="69"/>
      <c r="I2554" s="59"/>
      <c r="J2554" s="59"/>
      <c r="K2554" s="74" t="str">
        <f t="shared" si="3"/>
        <v/>
      </c>
      <c r="L2554" s="75" t="str">
        <f t="shared" si="4"/>
        <v/>
      </c>
      <c r="M2554" s="75" t="str">
        <f t="shared" si="5"/>
        <v/>
      </c>
      <c r="N2554" s="75" t="str">
        <f t="shared" si="6"/>
        <v/>
      </c>
      <c r="O2554" s="74" t="str">
        <f t="shared" si="7"/>
        <v/>
      </c>
      <c r="P2554" s="74" t="str">
        <f t="shared" si="8"/>
        <v/>
      </c>
    </row>
    <row r="2555">
      <c r="A2555" s="33" t="s">
        <v>227</v>
      </c>
      <c r="B2555" s="68" t="s">
        <v>261</v>
      </c>
      <c r="C2555" s="35" t="s">
        <v>53</v>
      </c>
      <c r="D2555" s="73" t="str">
        <f t="shared" si="2"/>
        <v>The Americas/Sint Maarten (Dutch part)-The Americas/2005</v>
      </c>
      <c r="E2555" s="59"/>
      <c r="F2555" s="69"/>
      <c r="G2555" s="69"/>
      <c r="H2555" s="69"/>
      <c r="I2555" s="59"/>
      <c r="J2555" s="59"/>
      <c r="K2555" s="74" t="str">
        <f t="shared" si="3"/>
        <v/>
      </c>
      <c r="L2555" s="75" t="str">
        <f t="shared" si="4"/>
        <v/>
      </c>
      <c r="M2555" s="75" t="str">
        <f t="shared" si="5"/>
        <v/>
      </c>
      <c r="N2555" s="75" t="str">
        <f t="shared" si="6"/>
        <v/>
      </c>
      <c r="O2555" s="74" t="str">
        <f t="shared" si="7"/>
        <v/>
      </c>
      <c r="P2555" s="74" t="str">
        <f t="shared" si="8"/>
        <v/>
      </c>
    </row>
    <row r="2556">
      <c r="A2556" s="33" t="s">
        <v>227</v>
      </c>
      <c r="B2556" s="68" t="s">
        <v>261</v>
      </c>
      <c r="C2556" s="35" t="s">
        <v>54</v>
      </c>
      <c r="D2556" s="73" t="str">
        <f t="shared" si="2"/>
        <v>The Americas/Sint Maarten (Dutch part)-The Americas/2006</v>
      </c>
      <c r="E2556" s="59"/>
      <c r="F2556" s="69"/>
      <c r="G2556" s="69"/>
      <c r="H2556" s="69"/>
      <c r="I2556" s="59"/>
      <c r="J2556" s="59"/>
      <c r="K2556" s="74" t="str">
        <f t="shared" si="3"/>
        <v/>
      </c>
      <c r="L2556" s="75" t="str">
        <f t="shared" si="4"/>
        <v/>
      </c>
      <c r="M2556" s="75" t="str">
        <f t="shared" si="5"/>
        <v/>
      </c>
      <c r="N2556" s="75" t="str">
        <f t="shared" si="6"/>
        <v/>
      </c>
      <c r="O2556" s="74" t="str">
        <f t="shared" si="7"/>
        <v/>
      </c>
      <c r="P2556" s="74" t="str">
        <f t="shared" si="8"/>
        <v/>
      </c>
    </row>
    <row r="2557">
      <c r="A2557" s="33" t="s">
        <v>227</v>
      </c>
      <c r="B2557" s="68" t="s">
        <v>261</v>
      </c>
      <c r="C2557" s="35" t="s">
        <v>55</v>
      </c>
      <c r="D2557" s="73" t="str">
        <f t="shared" si="2"/>
        <v>The Americas/Sint Maarten (Dutch part)-The Americas/2007</v>
      </c>
      <c r="E2557" s="59"/>
      <c r="F2557" s="69"/>
      <c r="G2557" s="69"/>
      <c r="H2557" s="69"/>
      <c r="I2557" s="59"/>
      <c r="J2557" s="59"/>
      <c r="K2557" s="74" t="str">
        <f t="shared" si="3"/>
        <v/>
      </c>
      <c r="L2557" s="75" t="str">
        <f t="shared" si="4"/>
        <v/>
      </c>
      <c r="M2557" s="75" t="str">
        <f t="shared" si="5"/>
        <v/>
      </c>
      <c r="N2557" s="75" t="str">
        <f t="shared" si="6"/>
        <v/>
      </c>
      <c r="O2557" s="74" t="str">
        <f t="shared" si="7"/>
        <v/>
      </c>
      <c r="P2557" s="74" t="str">
        <f t="shared" si="8"/>
        <v/>
      </c>
    </row>
    <row r="2558">
      <c r="A2558" s="33" t="s">
        <v>227</v>
      </c>
      <c r="B2558" s="68" t="s">
        <v>261</v>
      </c>
      <c r="C2558" s="35" t="s">
        <v>56</v>
      </c>
      <c r="D2558" s="73" t="str">
        <f t="shared" si="2"/>
        <v>The Americas/Sint Maarten (Dutch part)-The Americas/2008</v>
      </c>
      <c r="E2558" s="59"/>
      <c r="F2558" s="69"/>
      <c r="G2558" s="69"/>
      <c r="H2558" s="69"/>
      <c r="I2558" s="59"/>
      <c r="J2558" s="59"/>
      <c r="K2558" s="74" t="str">
        <f t="shared" si="3"/>
        <v/>
      </c>
      <c r="L2558" s="75" t="str">
        <f t="shared" si="4"/>
        <v/>
      </c>
      <c r="M2558" s="75" t="str">
        <f t="shared" si="5"/>
        <v/>
      </c>
      <c r="N2558" s="75" t="str">
        <f t="shared" si="6"/>
        <v/>
      </c>
      <c r="O2558" s="74" t="str">
        <f t="shared" si="7"/>
        <v/>
      </c>
      <c r="P2558" s="74" t="str">
        <f t="shared" si="8"/>
        <v/>
      </c>
    </row>
    <row r="2559">
      <c r="A2559" s="33" t="s">
        <v>227</v>
      </c>
      <c r="B2559" s="68" t="s">
        <v>261</v>
      </c>
      <c r="C2559" s="35" t="s">
        <v>57</v>
      </c>
      <c r="D2559" s="73" t="str">
        <f t="shared" si="2"/>
        <v>The Americas/Sint Maarten (Dutch part)-The Americas/2009</v>
      </c>
      <c r="E2559" s="59"/>
      <c r="F2559" s="69"/>
      <c r="G2559" s="69"/>
      <c r="H2559" s="69"/>
      <c r="I2559" s="59"/>
      <c r="J2559" s="59"/>
      <c r="K2559" s="74" t="str">
        <f t="shared" si="3"/>
        <v/>
      </c>
      <c r="L2559" s="75" t="str">
        <f t="shared" si="4"/>
        <v/>
      </c>
      <c r="M2559" s="75" t="str">
        <f t="shared" si="5"/>
        <v/>
      </c>
      <c r="N2559" s="75" t="str">
        <f t="shared" si="6"/>
        <v/>
      </c>
      <c r="O2559" s="74" t="str">
        <f t="shared" si="7"/>
        <v/>
      </c>
      <c r="P2559" s="74" t="str">
        <f t="shared" si="8"/>
        <v/>
      </c>
    </row>
    <row r="2560">
      <c r="A2560" s="33" t="s">
        <v>227</v>
      </c>
      <c r="B2560" s="68" t="s">
        <v>261</v>
      </c>
      <c r="C2560" s="35" t="s">
        <v>58</v>
      </c>
      <c r="D2560" s="73" t="str">
        <f t="shared" si="2"/>
        <v>The Americas/Sint Maarten (Dutch part)-The Americas/2010</v>
      </c>
      <c r="E2560" s="59"/>
      <c r="F2560" s="69"/>
      <c r="G2560" s="69"/>
      <c r="H2560" s="69"/>
      <c r="I2560" s="59"/>
      <c r="J2560" s="59"/>
      <c r="K2560" s="74" t="str">
        <f t="shared" si="3"/>
        <v/>
      </c>
      <c r="L2560" s="75" t="str">
        <f t="shared" si="4"/>
        <v/>
      </c>
      <c r="M2560" s="75" t="str">
        <f t="shared" si="5"/>
        <v/>
      </c>
      <c r="N2560" s="75" t="str">
        <f t="shared" si="6"/>
        <v/>
      </c>
      <c r="O2560" s="74" t="str">
        <f t="shared" si="7"/>
        <v/>
      </c>
      <c r="P2560" s="74" t="str">
        <f t="shared" si="8"/>
        <v/>
      </c>
    </row>
    <row r="2561">
      <c r="A2561" s="33" t="s">
        <v>227</v>
      </c>
      <c r="B2561" s="68" t="s">
        <v>261</v>
      </c>
      <c r="C2561" s="35" t="s">
        <v>59</v>
      </c>
      <c r="D2561" s="73" t="str">
        <f t="shared" si="2"/>
        <v>The Americas/Sint Maarten (Dutch part)-The Americas/2011</v>
      </c>
      <c r="E2561" s="59"/>
      <c r="F2561" s="69"/>
      <c r="G2561" s="69"/>
      <c r="H2561" s="69"/>
      <c r="I2561" s="59"/>
      <c r="J2561" s="59"/>
      <c r="K2561" s="74" t="str">
        <f t="shared" si="3"/>
        <v/>
      </c>
      <c r="L2561" s="75" t="str">
        <f t="shared" si="4"/>
        <v/>
      </c>
      <c r="M2561" s="75" t="str">
        <f t="shared" si="5"/>
        <v/>
      </c>
      <c r="N2561" s="75" t="str">
        <f t="shared" si="6"/>
        <v/>
      </c>
      <c r="O2561" s="74" t="str">
        <f t="shared" si="7"/>
        <v/>
      </c>
      <c r="P2561" s="74" t="str">
        <f t="shared" si="8"/>
        <v/>
      </c>
    </row>
    <row r="2562">
      <c r="A2562" s="33" t="s">
        <v>227</v>
      </c>
      <c r="B2562" s="68" t="s">
        <v>261</v>
      </c>
      <c r="C2562" s="35" t="s">
        <v>60</v>
      </c>
      <c r="D2562" s="73" t="str">
        <f t="shared" si="2"/>
        <v>The Americas/Sint Maarten (Dutch part)-The Americas/2012</v>
      </c>
      <c r="E2562" s="59"/>
      <c r="F2562" s="69"/>
      <c r="G2562" s="69"/>
      <c r="H2562" s="69"/>
      <c r="I2562" s="59"/>
      <c r="J2562" s="59"/>
      <c r="K2562" s="74" t="str">
        <f t="shared" si="3"/>
        <v/>
      </c>
      <c r="L2562" s="75" t="str">
        <f t="shared" si="4"/>
        <v/>
      </c>
      <c r="M2562" s="75" t="str">
        <f t="shared" si="5"/>
        <v/>
      </c>
      <c r="N2562" s="75" t="str">
        <f t="shared" si="6"/>
        <v/>
      </c>
      <c r="O2562" s="74" t="str">
        <f t="shared" si="7"/>
        <v/>
      </c>
      <c r="P2562" s="74" t="str">
        <f t="shared" si="8"/>
        <v/>
      </c>
    </row>
    <row r="2563">
      <c r="A2563" s="33" t="s">
        <v>227</v>
      </c>
      <c r="B2563" s="68" t="s">
        <v>262</v>
      </c>
      <c r="C2563" s="35" t="s">
        <v>48</v>
      </c>
      <c r="D2563" s="73" t="str">
        <f t="shared" si="2"/>
        <v>The Americas/St. Kitts and Nevis-The Americas/2000</v>
      </c>
      <c r="E2563" s="59"/>
      <c r="F2563" s="69"/>
      <c r="G2563" s="69"/>
      <c r="H2563" s="69"/>
      <c r="I2563" s="56">
        <v>0.059</v>
      </c>
      <c r="J2563" s="56">
        <v>0.026</v>
      </c>
      <c r="K2563" s="74" t="str">
        <f t="shared" si="3"/>
        <v/>
      </c>
      <c r="L2563" s="75" t="str">
        <f t="shared" si="4"/>
        <v/>
      </c>
      <c r="M2563" s="75" t="str">
        <f t="shared" si="5"/>
        <v/>
      </c>
      <c r="N2563" s="75" t="str">
        <f t="shared" si="6"/>
        <v/>
      </c>
      <c r="O2563" s="74">
        <f t="shared" si="7"/>
        <v>0.059</v>
      </c>
      <c r="P2563" s="74">
        <f t="shared" si="8"/>
        <v>0.026</v>
      </c>
    </row>
    <row r="2564">
      <c r="A2564" s="33" t="s">
        <v>227</v>
      </c>
      <c r="B2564" s="68" t="s">
        <v>262</v>
      </c>
      <c r="C2564" s="35" t="s">
        <v>49</v>
      </c>
      <c r="D2564" s="73" t="str">
        <f t="shared" si="2"/>
        <v>The Americas/St. Kitts and Nevis-The Americas/2001</v>
      </c>
      <c r="E2564" s="59"/>
      <c r="F2564" s="69"/>
      <c r="G2564" s="69"/>
      <c r="H2564" s="69"/>
      <c r="I2564" s="56">
        <v>0.077</v>
      </c>
      <c r="J2564" s="56">
        <v>0.045</v>
      </c>
      <c r="K2564" s="74" t="str">
        <f t="shared" si="3"/>
        <v/>
      </c>
      <c r="L2564" s="75" t="str">
        <f t="shared" si="4"/>
        <v/>
      </c>
      <c r="M2564" s="75" t="str">
        <f t="shared" si="5"/>
        <v/>
      </c>
      <c r="N2564" s="75" t="str">
        <f t="shared" si="6"/>
        <v/>
      </c>
      <c r="O2564" s="74">
        <f t="shared" si="7"/>
        <v>0.077</v>
      </c>
      <c r="P2564" s="74">
        <f t="shared" si="8"/>
        <v>0.045</v>
      </c>
    </row>
    <row r="2565">
      <c r="A2565" s="33" t="s">
        <v>227</v>
      </c>
      <c r="B2565" s="68" t="s">
        <v>262</v>
      </c>
      <c r="C2565" s="35" t="s">
        <v>50</v>
      </c>
      <c r="D2565" s="73" t="str">
        <f t="shared" si="2"/>
        <v>The Americas/St. Kitts and Nevis-The Americas/2002</v>
      </c>
      <c r="E2565" s="59"/>
      <c r="F2565" s="69"/>
      <c r="G2565" s="69"/>
      <c r="H2565" s="69"/>
      <c r="I2565" s="56">
        <v>0.212</v>
      </c>
      <c r="J2565" s="56">
        <v>0.107</v>
      </c>
      <c r="K2565" s="74" t="str">
        <f t="shared" si="3"/>
        <v/>
      </c>
      <c r="L2565" s="75" t="str">
        <f t="shared" si="4"/>
        <v/>
      </c>
      <c r="M2565" s="75" t="str">
        <f t="shared" si="5"/>
        <v/>
      </c>
      <c r="N2565" s="75" t="str">
        <f t="shared" si="6"/>
        <v/>
      </c>
      <c r="O2565" s="74">
        <f t="shared" si="7"/>
        <v>0.212</v>
      </c>
      <c r="P2565" s="74">
        <f t="shared" si="8"/>
        <v>0.107</v>
      </c>
    </row>
    <row r="2566">
      <c r="A2566" s="33" t="s">
        <v>227</v>
      </c>
      <c r="B2566" s="68" t="s">
        <v>262</v>
      </c>
      <c r="C2566" s="35" t="s">
        <v>51</v>
      </c>
      <c r="D2566" s="73" t="str">
        <f t="shared" si="2"/>
        <v>The Americas/St. Kitts and Nevis-The Americas/2003</v>
      </c>
      <c r="E2566" s="59"/>
      <c r="F2566" s="69"/>
      <c r="G2566" s="69"/>
      <c r="H2566" s="69"/>
      <c r="I2566" s="56">
        <v>0.23</v>
      </c>
      <c r="J2566" s="56">
        <v>0.461</v>
      </c>
      <c r="K2566" s="74" t="str">
        <f t="shared" si="3"/>
        <v/>
      </c>
      <c r="L2566" s="75" t="str">
        <f t="shared" si="4"/>
        <v/>
      </c>
      <c r="M2566" s="75" t="str">
        <f t="shared" si="5"/>
        <v/>
      </c>
      <c r="N2566" s="75" t="str">
        <f t="shared" si="6"/>
        <v/>
      </c>
      <c r="O2566" s="74">
        <f t="shared" si="7"/>
        <v>0.23</v>
      </c>
      <c r="P2566" s="74">
        <f t="shared" si="8"/>
        <v>0.461</v>
      </c>
    </row>
    <row r="2567">
      <c r="A2567" s="33" t="s">
        <v>227</v>
      </c>
      <c r="B2567" s="68" t="s">
        <v>262</v>
      </c>
      <c r="C2567" s="35" t="s">
        <v>52</v>
      </c>
      <c r="D2567" s="73" t="str">
        <f t="shared" si="2"/>
        <v>The Americas/St. Kitts and Nevis-The Americas/2004</v>
      </c>
      <c r="E2567" s="59"/>
      <c r="F2567" s="69"/>
      <c r="G2567" s="69"/>
      <c r="H2567" s="69"/>
      <c r="I2567" s="56">
        <v>0.247</v>
      </c>
      <c r="J2567" s="56">
        <v>0.599</v>
      </c>
      <c r="K2567" s="74" t="str">
        <f t="shared" si="3"/>
        <v/>
      </c>
      <c r="L2567" s="75" t="str">
        <f t="shared" si="4"/>
        <v/>
      </c>
      <c r="M2567" s="75" t="str">
        <f t="shared" si="5"/>
        <v/>
      </c>
      <c r="N2567" s="75" t="str">
        <f t="shared" si="6"/>
        <v/>
      </c>
      <c r="O2567" s="74">
        <f t="shared" si="7"/>
        <v>0.247</v>
      </c>
      <c r="P2567" s="74">
        <f t="shared" si="8"/>
        <v>0.599</v>
      </c>
    </row>
    <row r="2568">
      <c r="A2568" s="33" t="s">
        <v>227</v>
      </c>
      <c r="B2568" s="68" t="s">
        <v>262</v>
      </c>
      <c r="C2568" s="35" t="s">
        <v>53</v>
      </c>
      <c r="D2568" s="73" t="str">
        <f t="shared" si="2"/>
        <v>The Americas/St. Kitts and Nevis-The Americas/2005</v>
      </c>
      <c r="E2568" s="56">
        <v>0.523</v>
      </c>
      <c r="F2568" s="72">
        <v>19.0</v>
      </c>
      <c r="G2568" s="69"/>
      <c r="H2568" s="72">
        <v>172.0</v>
      </c>
      <c r="I2568" s="56">
        <v>0.34</v>
      </c>
      <c r="J2568" s="56">
        <v>1.038</v>
      </c>
      <c r="K2568" s="74">
        <f t="shared" si="3"/>
        <v>0.523</v>
      </c>
      <c r="L2568" s="75">
        <f t="shared" si="4"/>
        <v>19</v>
      </c>
      <c r="M2568" s="75" t="str">
        <f t="shared" si="5"/>
        <v/>
      </c>
      <c r="N2568" s="75">
        <f t="shared" si="6"/>
        <v>172</v>
      </c>
      <c r="O2568" s="74">
        <f t="shared" si="7"/>
        <v>0.34</v>
      </c>
      <c r="P2568" s="74">
        <f t="shared" si="8"/>
        <v>1.038</v>
      </c>
    </row>
    <row r="2569">
      <c r="A2569" s="33" t="s">
        <v>227</v>
      </c>
      <c r="B2569" s="68" t="s">
        <v>262</v>
      </c>
      <c r="C2569" s="35" t="s">
        <v>54</v>
      </c>
      <c r="D2569" s="73" t="str">
        <f t="shared" si="2"/>
        <v>The Americas/St. Kitts and Nevis-The Americas/2006</v>
      </c>
      <c r="E2569" s="56">
        <v>0.523</v>
      </c>
      <c r="F2569" s="72">
        <v>19.0</v>
      </c>
      <c r="G2569" s="69"/>
      <c r="H2569" s="72">
        <v>172.0</v>
      </c>
      <c r="I2569" s="56">
        <v>0.49</v>
      </c>
      <c r="J2569" s="56">
        <v>1.024</v>
      </c>
      <c r="K2569" s="74">
        <f t="shared" si="3"/>
        <v>0.523</v>
      </c>
      <c r="L2569" s="75">
        <f t="shared" si="4"/>
        <v>19</v>
      </c>
      <c r="M2569" s="75" t="str">
        <f t="shared" si="5"/>
        <v/>
      </c>
      <c r="N2569" s="75">
        <f t="shared" si="6"/>
        <v>172</v>
      </c>
      <c r="O2569" s="74">
        <f t="shared" si="7"/>
        <v>0.49</v>
      </c>
      <c r="P2569" s="74">
        <f t="shared" si="8"/>
        <v>1.024</v>
      </c>
    </row>
    <row r="2570">
      <c r="A2570" s="33" t="s">
        <v>227</v>
      </c>
      <c r="B2570" s="68" t="s">
        <v>262</v>
      </c>
      <c r="C2570" s="35" t="s">
        <v>55</v>
      </c>
      <c r="D2570" s="73" t="str">
        <f t="shared" si="2"/>
        <v>The Americas/St. Kitts and Nevis-The Americas/2007</v>
      </c>
      <c r="E2570" s="56">
        <v>0.523</v>
      </c>
      <c r="F2570" s="72">
        <v>19.0</v>
      </c>
      <c r="G2570" s="69"/>
      <c r="H2570" s="72">
        <v>172.0</v>
      </c>
      <c r="I2570" s="56">
        <v>0.52</v>
      </c>
      <c r="J2570" s="56">
        <v>1.278</v>
      </c>
      <c r="K2570" s="74">
        <f t="shared" si="3"/>
        <v>0.523</v>
      </c>
      <c r="L2570" s="75">
        <f t="shared" si="4"/>
        <v>19</v>
      </c>
      <c r="M2570" s="75" t="str">
        <f t="shared" si="5"/>
        <v/>
      </c>
      <c r="N2570" s="75">
        <f t="shared" si="6"/>
        <v>172</v>
      </c>
      <c r="O2570" s="74">
        <f t="shared" si="7"/>
        <v>0.52</v>
      </c>
      <c r="P2570" s="74">
        <f t="shared" si="8"/>
        <v>1.278</v>
      </c>
    </row>
    <row r="2571">
      <c r="A2571" s="33" t="s">
        <v>227</v>
      </c>
      <c r="B2571" s="68" t="s">
        <v>262</v>
      </c>
      <c r="C2571" s="35" t="s">
        <v>56</v>
      </c>
      <c r="D2571" s="73" t="str">
        <f t="shared" si="2"/>
        <v>The Americas/St. Kitts and Nevis-The Americas/2008</v>
      </c>
      <c r="E2571" s="56">
        <v>0.525</v>
      </c>
      <c r="F2571" s="72">
        <v>19.0</v>
      </c>
      <c r="G2571" s="69"/>
      <c r="H2571" s="72">
        <v>172.0</v>
      </c>
      <c r="I2571" s="56">
        <v>0.6</v>
      </c>
      <c r="J2571" s="56">
        <v>1.458</v>
      </c>
      <c r="K2571" s="74">
        <f t="shared" si="3"/>
        <v>0.525</v>
      </c>
      <c r="L2571" s="75">
        <f t="shared" si="4"/>
        <v>19</v>
      </c>
      <c r="M2571" s="75" t="str">
        <f t="shared" si="5"/>
        <v/>
      </c>
      <c r="N2571" s="75">
        <f t="shared" si="6"/>
        <v>172</v>
      </c>
      <c r="O2571" s="74">
        <f t="shared" si="7"/>
        <v>0.6</v>
      </c>
      <c r="P2571" s="74">
        <f t="shared" si="8"/>
        <v>1.458</v>
      </c>
    </row>
    <row r="2572">
      <c r="A2572" s="33" t="s">
        <v>227</v>
      </c>
      <c r="B2572" s="68" t="s">
        <v>262</v>
      </c>
      <c r="C2572" s="35" t="s">
        <v>57</v>
      </c>
      <c r="D2572" s="73" t="str">
        <f t="shared" si="2"/>
        <v>The Americas/St. Kitts and Nevis-The Americas/2009</v>
      </c>
      <c r="E2572" s="56">
        <v>0.525</v>
      </c>
      <c r="F2572" s="72">
        <v>19.0</v>
      </c>
      <c r="G2572" s="69"/>
      <c r="H2572" s="72">
        <v>155.0</v>
      </c>
      <c r="I2572" s="56">
        <v>0.69</v>
      </c>
      <c r="J2572" s="56">
        <v>1.459</v>
      </c>
      <c r="K2572" s="74">
        <f t="shared" si="3"/>
        <v>0.525</v>
      </c>
      <c r="L2572" s="75">
        <f t="shared" si="4"/>
        <v>19</v>
      </c>
      <c r="M2572" s="75" t="str">
        <f t="shared" si="5"/>
        <v/>
      </c>
      <c r="N2572" s="75">
        <f t="shared" si="6"/>
        <v>155</v>
      </c>
      <c r="O2572" s="74">
        <f t="shared" si="7"/>
        <v>0.69</v>
      </c>
      <c r="P2572" s="74">
        <f t="shared" si="8"/>
        <v>1.459</v>
      </c>
    </row>
    <row r="2573">
      <c r="A2573" s="33" t="s">
        <v>227</v>
      </c>
      <c r="B2573" s="68" t="s">
        <v>262</v>
      </c>
      <c r="C2573" s="35" t="s">
        <v>58</v>
      </c>
      <c r="D2573" s="73" t="str">
        <f t="shared" si="2"/>
        <v>The Americas/St. Kitts and Nevis-The Americas/2010</v>
      </c>
      <c r="E2573" s="56">
        <v>0.525</v>
      </c>
      <c r="F2573" s="72">
        <v>19.0</v>
      </c>
      <c r="G2573" s="69"/>
      <c r="H2573" s="72">
        <v>155.0</v>
      </c>
      <c r="I2573" s="56">
        <v>0.76</v>
      </c>
      <c r="J2573" s="56">
        <v>1.528</v>
      </c>
      <c r="K2573" s="74">
        <f t="shared" si="3"/>
        <v>0.525</v>
      </c>
      <c r="L2573" s="75">
        <f t="shared" si="4"/>
        <v>19</v>
      </c>
      <c r="M2573" s="75" t="str">
        <f t="shared" si="5"/>
        <v/>
      </c>
      <c r="N2573" s="75">
        <f t="shared" si="6"/>
        <v>155</v>
      </c>
      <c r="O2573" s="74">
        <f t="shared" si="7"/>
        <v>0.76</v>
      </c>
      <c r="P2573" s="74">
        <f t="shared" si="8"/>
        <v>1.528</v>
      </c>
    </row>
    <row r="2574">
      <c r="A2574" s="33" t="s">
        <v>227</v>
      </c>
      <c r="B2574" s="68" t="s">
        <v>262</v>
      </c>
      <c r="C2574" s="35" t="s">
        <v>59</v>
      </c>
      <c r="D2574" s="73" t="str">
        <f t="shared" si="2"/>
        <v>The Americas/St. Kitts and Nevis-The Americas/2011</v>
      </c>
      <c r="E2574" s="56">
        <v>0.525</v>
      </c>
      <c r="F2574" s="72">
        <v>19.0</v>
      </c>
      <c r="G2574" s="69"/>
      <c r="H2574" s="72">
        <v>203.0</v>
      </c>
      <c r="I2574" s="56">
        <v>0.776</v>
      </c>
      <c r="J2574" s="56">
        <v>1.454</v>
      </c>
      <c r="K2574" s="74">
        <f t="shared" si="3"/>
        <v>0.525</v>
      </c>
      <c r="L2574" s="75">
        <f t="shared" si="4"/>
        <v>19</v>
      </c>
      <c r="M2574" s="75" t="str">
        <f t="shared" si="5"/>
        <v/>
      </c>
      <c r="N2574" s="75">
        <f t="shared" si="6"/>
        <v>203</v>
      </c>
      <c r="O2574" s="74">
        <f t="shared" si="7"/>
        <v>0.776</v>
      </c>
      <c r="P2574" s="74">
        <f t="shared" si="8"/>
        <v>1.454</v>
      </c>
    </row>
    <row r="2575">
      <c r="A2575" s="33" t="s">
        <v>227</v>
      </c>
      <c r="B2575" s="68" t="s">
        <v>262</v>
      </c>
      <c r="C2575" s="35" t="s">
        <v>60</v>
      </c>
      <c r="D2575" s="73" t="str">
        <f t="shared" si="2"/>
        <v>The Americas/St. Kitts and Nevis-The Americas/2012</v>
      </c>
      <c r="E2575" s="56">
        <v>0.519</v>
      </c>
      <c r="F2575" s="72">
        <v>19.0</v>
      </c>
      <c r="G2575" s="72">
        <v>97.0</v>
      </c>
      <c r="H2575" s="72">
        <v>203.0</v>
      </c>
      <c r="I2575" s="56">
        <v>0.793</v>
      </c>
      <c r="J2575" s="56">
        <v>1.418</v>
      </c>
      <c r="K2575" s="74">
        <f t="shared" si="3"/>
        <v>0.519</v>
      </c>
      <c r="L2575" s="75">
        <f t="shared" si="4"/>
        <v>19</v>
      </c>
      <c r="M2575" s="75">
        <f t="shared" si="5"/>
        <v>97</v>
      </c>
      <c r="N2575" s="75">
        <f t="shared" si="6"/>
        <v>203</v>
      </c>
      <c r="O2575" s="74">
        <f t="shared" si="7"/>
        <v>0.793</v>
      </c>
      <c r="P2575" s="74">
        <f t="shared" si="8"/>
        <v>1.418</v>
      </c>
    </row>
    <row r="2576">
      <c r="A2576" s="33" t="s">
        <v>227</v>
      </c>
      <c r="B2576" s="68" t="s">
        <v>263</v>
      </c>
      <c r="C2576" s="35" t="s">
        <v>48</v>
      </c>
      <c r="D2576" s="73" t="str">
        <f t="shared" si="2"/>
        <v>The Americas/St. Lucia-The Americas/2000</v>
      </c>
      <c r="E2576" s="59"/>
      <c r="F2576" s="69"/>
      <c r="G2576" s="69"/>
      <c r="H2576" s="69"/>
      <c r="I2576" s="56">
        <v>0.051</v>
      </c>
      <c r="J2576" s="56">
        <v>0.016</v>
      </c>
      <c r="K2576" s="74" t="str">
        <f t="shared" si="3"/>
        <v/>
      </c>
      <c r="L2576" s="75" t="str">
        <f t="shared" si="4"/>
        <v/>
      </c>
      <c r="M2576" s="75" t="str">
        <f t="shared" si="5"/>
        <v/>
      </c>
      <c r="N2576" s="75" t="str">
        <f t="shared" si="6"/>
        <v/>
      </c>
      <c r="O2576" s="74">
        <f t="shared" si="7"/>
        <v>0.051</v>
      </c>
      <c r="P2576" s="74">
        <f t="shared" si="8"/>
        <v>0.016</v>
      </c>
    </row>
    <row r="2577">
      <c r="A2577" s="33" t="s">
        <v>227</v>
      </c>
      <c r="B2577" s="68" t="s">
        <v>263</v>
      </c>
      <c r="C2577" s="35" t="s">
        <v>49</v>
      </c>
      <c r="D2577" s="73" t="str">
        <f t="shared" si="2"/>
        <v>The Americas/St. Lucia-The Americas/2001</v>
      </c>
      <c r="E2577" s="59"/>
      <c r="F2577" s="69"/>
      <c r="G2577" s="69"/>
      <c r="H2577" s="69"/>
      <c r="I2577" s="56">
        <v>0.082</v>
      </c>
      <c r="J2577" s="56">
        <v>0.017</v>
      </c>
      <c r="K2577" s="74" t="str">
        <f t="shared" si="3"/>
        <v/>
      </c>
      <c r="L2577" s="75" t="str">
        <f t="shared" si="4"/>
        <v/>
      </c>
      <c r="M2577" s="75" t="str">
        <f t="shared" si="5"/>
        <v/>
      </c>
      <c r="N2577" s="75" t="str">
        <f t="shared" si="6"/>
        <v/>
      </c>
      <c r="O2577" s="74">
        <f t="shared" si="7"/>
        <v>0.082</v>
      </c>
      <c r="P2577" s="74">
        <f t="shared" si="8"/>
        <v>0.017</v>
      </c>
    </row>
    <row r="2578">
      <c r="A2578" s="33" t="s">
        <v>227</v>
      </c>
      <c r="B2578" s="68" t="s">
        <v>263</v>
      </c>
      <c r="C2578" s="35" t="s">
        <v>50</v>
      </c>
      <c r="D2578" s="73" t="str">
        <f t="shared" si="2"/>
        <v>The Americas/St. Lucia-The Americas/2002</v>
      </c>
      <c r="E2578" s="59"/>
      <c r="F2578" s="69"/>
      <c r="G2578" s="69"/>
      <c r="H2578" s="69"/>
      <c r="I2578" s="56">
        <v>0.146</v>
      </c>
      <c r="J2578" s="56">
        <v>0.089</v>
      </c>
      <c r="K2578" s="74" t="str">
        <f t="shared" si="3"/>
        <v/>
      </c>
      <c r="L2578" s="75" t="str">
        <f t="shared" si="4"/>
        <v/>
      </c>
      <c r="M2578" s="75" t="str">
        <f t="shared" si="5"/>
        <v/>
      </c>
      <c r="N2578" s="75" t="str">
        <f t="shared" si="6"/>
        <v/>
      </c>
      <c r="O2578" s="74">
        <f t="shared" si="7"/>
        <v>0.146</v>
      </c>
      <c r="P2578" s="74">
        <f t="shared" si="8"/>
        <v>0.089</v>
      </c>
    </row>
    <row r="2579">
      <c r="A2579" s="33" t="s">
        <v>227</v>
      </c>
      <c r="B2579" s="68" t="s">
        <v>263</v>
      </c>
      <c r="C2579" s="35" t="s">
        <v>51</v>
      </c>
      <c r="D2579" s="73" t="str">
        <f t="shared" si="2"/>
        <v>The Americas/St. Lucia-The Americas/2003</v>
      </c>
      <c r="E2579" s="59"/>
      <c r="F2579" s="69"/>
      <c r="G2579" s="69"/>
      <c r="H2579" s="69"/>
      <c r="I2579" s="56">
        <v>0.21</v>
      </c>
      <c r="J2579" s="56">
        <v>0.612</v>
      </c>
      <c r="K2579" s="74" t="str">
        <f t="shared" si="3"/>
        <v/>
      </c>
      <c r="L2579" s="75" t="str">
        <f t="shared" si="4"/>
        <v/>
      </c>
      <c r="M2579" s="75" t="str">
        <f t="shared" si="5"/>
        <v/>
      </c>
      <c r="N2579" s="75" t="str">
        <f t="shared" si="6"/>
        <v/>
      </c>
      <c r="O2579" s="74">
        <f t="shared" si="7"/>
        <v>0.21</v>
      </c>
      <c r="P2579" s="74">
        <f t="shared" si="8"/>
        <v>0.612</v>
      </c>
    </row>
    <row r="2580">
      <c r="A2580" s="33" t="s">
        <v>227</v>
      </c>
      <c r="B2580" s="68" t="s">
        <v>263</v>
      </c>
      <c r="C2580" s="35" t="s">
        <v>52</v>
      </c>
      <c r="D2580" s="73" t="str">
        <f t="shared" si="2"/>
        <v>The Americas/St. Lucia-The Americas/2004</v>
      </c>
      <c r="E2580" s="59"/>
      <c r="F2580" s="69"/>
      <c r="G2580" s="69"/>
      <c r="H2580" s="69"/>
      <c r="I2580" s="56">
        <v>0.214</v>
      </c>
      <c r="J2580" s="56">
        <v>0.618</v>
      </c>
      <c r="K2580" s="74" t="str">
        <f t="shared" si="3"/>
        <v/>
      </c>
      <c r="L2580" s="75" t="str">
        <f t="shared" si="4"/>
        <v/>
      </c>
      <c r="M2580" s="75" t="str">
        <f t="shared" si="5"/>
        <v/>
      </c>
      <c r="N2580" s="75" t="str">
        <f t="shared" si="6"/>
        <v/>
      </c>
      <c r="O2580" s="74">
        <f t="shared" si="7"/>
        <v>0.214</v>
      </c>
      <c r="P2580" s="74">
        <f t="shared" si="8"/>
        <v>0.618</v>
      </c>
    </row>
    <row r="2581">
      <c r="A2581" s="33" t="s">
        <v>227</v>
      </c>
      <c r="B2581" s="68" t="s">
        <v>263</v>
      </c>
      <c r="C2581" s="35" t="s">
        <v>53</v>
      </c>
      <c r="D2581" s="73" t="str">
        <f t="shared" si="2"/>
        <v>The Americas/St. Lucia-The Americas/2005</v>
      </c>
      <c r="E2581" s="56">
        <v>0.357</v>
      </c>
      <c r="F2581" s="72">
        <v>20.0</v>
      </c>
      <c r="G2581" s="69"/>
      <c r="H2581" s="72">
        <v>71.0</v>
      </c>
      <c r="I2581" s="56">
        <v>0.216</v>
      </c>
      <c r="J2581" s="56">
        <v>0.639</v>
      </c>
      <c r="K2581" s="74">
        <f t="shared" si="3"/>
        <v>0.357</v>
      </c>
      <c r="L2581" s="75">
        <f t="shared" si="4"/>
        <v>20</v>
      </c>
      <c r="M2581" s="75" t="str">
        <f t="shared" si="5"/>
        <v/>
      </c>
      <c r="N2581" s="75">
        <f t="shared" si="6"/>
        <v>71</v>
      </c>
      <c r="O2581" s="74">
        <f t="shared" si="7"/>
        <v>0.216</v>
      </c>
      <c r="P2581" s="74">
        <f t="shared" si="8"/>
        <v>0.639</v>
      </c>
    </row>
    <row r="2582">
      <c r="A2582" s="33" t="s">
        <v>227</v>
      </c>
      <c r="B2582" s="68" t="s">
        <v>263</v>
      </c>
      <c r="C2582" s="35" t="s">
        <v>54</v>
      </c>
      <c r="D2582" s="73" t="str">
        <f t="shared" si="2"/>
        <v>The Americas/St. Lucia-The Americas/2006</v>
      </c>
      <c r="E2582" s="56">
        <v>0.34</v>
      </c>
      <c r="F2582" s="72">
        <v>20.0</v>
      </c>
      <c r="G2582" s="69"/>
      <c r="H2582" s="72">
        <v>71.0</v>
      </c>
      <c r="I2582" s="56">
        <v>0.245</v>
      </c>
      <c r="J2582" s="56">
        <v>0.63</v>
      </c>
      <c r="K2582" s="74">
        <f t="shared" si="3"/>
        <v>0.34</v>
      </c>
      <c r="L2582" s="75">
        <f t="shared" si="4"/>
        <v>20</v>
      </c>
      <c r="M2582" s="75" t="str">
        <f t="shared" si="5"/>
        <v/>
      </c>
      <c r="N2582" s="75">
        <f t="shared" si="6"/>
        <v>71</v>
      </c>
      <c r="O2582" s="74">
        <f t="shared" si="7"/>
        <v>0.245</v>
      </c>
      <c r="P2582" s="74">
        <f t="shared" si="8"/>
        <v>0.63</v>
      </c>
    </row>
    <row r="2583">
      <c r="A2583" s="33" t="s">
        <v>227</v>
      </c>
      <c r="B2583" s="68" t="s">
        <v>263</v>
      </c>
      <c r="C2583" s="35" t="s">
        <v>55</v>
      </c>
      <c r="D2583" s="73" t="str">
        <f t="shared" si="2"/>
        <v>The Americas/St. Lucia-The Americas/2007</v>
      </c>
      <c r="E2583" s="56">
        <v>0.34</v>
      </c>
      <c r="F2583" s="72">
        <v>20.0</v>
      </c>
      <c r="G2583" s="69"/>
      <c r="H2583" s="72">
        <v>71.0</v>
      </c>
      <c r="I2583" s="56">
        <v>0.279</v>
      </c>
      <c r="J2583" s="56">
        <v>0.864</v>
      </c>
      <c r="K2583" s="74">
        <f t="shared" si="3"/>
        <v>0.34</v>
      </c>
      <c r="L2583" s="75">
        <f t="shared" si="4"/>
        <v>20</v>
      </c>
      <c r="M2583" s="75" t="str">
        <f t="shared" si="5"/>
        <v/>
      </c>
      <c r="N2583" s="75">
        <f t="shared" si="6"/>
        <v>71</v>
      </c>
      <c r="O2583" s="74">
        <f t="shared" si="7"/>
        <v>0.279</v>
      </c>
      <c r="P2583" s="74">
        <f t="shared" si="8"/>
        <v>0.864</v>
      </c>
    </row>
    <row r="2584">
      <c r="A2584" s="33" t="s">
        <v>227</v>
      </c>
      <c r="B2584" s="68" t="s">
        <v>263</v>
      </c>
      <c r="C2584" s="35" t="s">
        <v>56</v>
      </c>
      <c r="D2584" s="73" t="str">
        <f t="shared" si="2"/>
        <v>The Americas/St. Lucia-The Americas/2008</v>
      </c>
      <c r="E2584" s="56">
        <v>0.34</v>
      </c>
      <c r="F2584" s="72">
        <v>20.0</v>
      </c>
      <c r="G2584" s="69"/>
      <c r="H2584" s="72">
        <v>61.0</v>
      </c>
      <c r="I2584" s="56">
        <v>0.32</v>
      </c>
      <c r="J2584" s="56">
        <v>1.013</v>
      </c>
      <c r="K2584" s="74">
        <f t="shared" si="3"/>
        <v>0.34</v>
      </c>
      <c r="L2584" s="75">
        <f t="shared" si="4"/>
        <v>20</v>
      </c>
      <c r="M2584" s="75" t="str">
        <f t="shared" si="5"/>
        <v/>
      </c>
      <c r="N2584" s="75">
        <f t="shared" si="6"/>
        <v>61</v>
      </c>
      <c r="O2584" s="74">
        <f t="shared" si="7"/>
        <v>0.32</v>
      </c>
      <c r="P2584" s="74">
        <f t="shared" si="8"/>
        <v>1.013</v>
      </c>
    </row>
    <row r="2585">
      <c r="A2585" s="33" t="s">
        <v>227</v>
      </c>
      <c r="B2585" s="68" t="s">
        <v>263</v>
      </c>
      <c r="C2585" s="35" t="s">
        <v>57</v>
      </c>
      <c r="D2585" s="73" t="str">
        <f t="shared" si="2"/>
        <v>The Americas/St. Lucia-The Americas/2009</v>
      </c>
      <c r="E2585" s="56">
        <v>0.344</v>
      </c>
      <c r="F2585" s="72">
        <v>14.0</v>
      </c>
      <c r="G2585" s="69"/>
      <c r="H2585" s="72">
        <v>92.0</v>
      </c>
      <c r="I2585" s="56">
        <v>0.36</v>
      </c>
      <c r="J2585" s="56">
        <v>1.083</v>
      </c>
      <c r="K2585" s="74">
        <f t="shared" si="3"/>
        <v>0.344</v>
      </c>
      <c r="L2585" s="75">
        <f t="shared" si="4"/>
        <v>14</v>
      </c>
      <c r="M2585" s="75" t="str">
        <f t="shared" si="5"/>
        <v/>
      </c>
      <c r="N2585" s="75">
        <f t="shared" si="6"/>
        <v>92</v>
      </c>
      <c r="O2585" s="74">
        <f t="shared" si="7"/>
        <v>0.36</v>
      </c>
      <c r="P2585" s="74">
        <f t="shared" si="8"/>
        <v>1.083</v>
      </c>
    </row>
    <row r="2586">
      <c r="A2586" s="33" t="s">
        <v>227</v>
      </c>
      <c r="B2586" s="68" t="s">
        <v>263</v>
      </c>
      <c r="C2586" s="35" t="s">
        <v>58</v>
      </c>
      <c r="D2586" s="73" t="str">
        <f t="shared" si="2"/>
        <v>The Americas/St. Lucia-The Americas/2010</v>
      </c>
      <c r="E2586" s="56">
        <v>0.34</v>
      </c>
      <c r="F2586" s="72">
        <v>14.0</v>
      </c>
      <c r="G2586" s="69"/>
      <c r="H2586" s="72">
        <v>92.0</v>
      </c>
      <c r="I2586" s="56">
        <v>0.433</v>
      </c>
      <c r="J2586" s="56">
        <v>1.117</v>
      </c>
      <c r="K2586" s="74">
        <f t="shared" si="3"/>
        <v>0.34</v>
      </c>
      <c r="L2586" s="75">
        <f t="shared" si="4"/>
        <v>14</v>
      </c>
      <c r="M2586" s="75" t="str">
        <f t="shared" si="5"/>
        <v/>
      </c>
      <c r="N2586" s="75">
        <f t="shared" si="6"/>
        <v>92</v>
      </c>
      <c r="O2586" s="74">
        <f t="shared" si="7"/>
        <v>0.433</v>
      </c>
      <c r="P2586" s="74">
        <f t="shared" si="8"/>
        <v>1.117</v>
      </c>
    </row>
    <row r="2587">
      <c r="A2587" s="33" t="s">
        <v>227</v>
      </c>
      <c r="B2587" s="68" t="s">
        <v>263</v>
      </c>
      <c r="C2587" s="35" t="s">
        <v>59</v>
      </c>
      <c r="D2587" s="73" t="str">
        <f t="shared" si="2"/>
        <v>The Americas/St. Lucia-The Americas/2011</v>
      </c>
      <c r="E2587" s="56">
        <v>0.344</v>
      </c>
      <c r="F2587" s="72">
        <v>15.0</v>
      </c>
      <c r="G2587" s="69"/>
      <c r="H2587" s="72">
        <v>92.0</v>
      </c>
      <c r="I2587" s="56">
        <v>0.45</v>
      </c>
      <c r="J2587" s="56">
        <v>1.208</v>
      </c>
      <c r="K2587" s="74">
        <f t="shared" si="3"/>
        <v>0.344</v>
      </c>
      <c r="L2587" s="75">
        <f t="shared" si="4"/>
        <v>15</v>
      </c>
      <c r="M2587" s="75" t="str">
        <f t="shared" si="5"/>
        <v/>
      </c>
      <c r="N2587" s="75">
        <f t="shared" si="6"/>
        <v>92</v>
      </c>
      <c r="O2587" s="74">
        <f t="shared" si="7"/>
        <v>0.45</v>
      </c>
      <c r="P2587" s="74">
        <f t="shared" si="8"/>
        <v>1.208</v>
      </c>
    </row>
    <row r="2588">
      <c r="A2588" s="33" t="s">
        <v>227</v>
      </c>
      <c r="B2588" s="68" t="s">
        <v>263</v>
      </c>
      <c r="C2588" s="35" t="s">
        <v>60</v>
      </c>
      <c r="D2588" s="73" t="str">
        <f t="shared" si="2"/>
        <v>The Americas/St. Lucia-The Americas/2012</v>
      </c>
      <c r="E2588" s="56">
        <v>0.346</v>
      </c>
      <c r="F2588" s="72">
        <v>15.0</v>
      </c>
      <c r="G2588" s="72">
        <v>59.0</v>
      </c>
      <c r="H2588" s="72">
        <v>92.0</v>
      </c>
      <c r="I2588" s="56">
        <v>0.348</v>
      </c>
      <c r="J2588" s="56">
        <v>1.194</v>
      </c>
      <c r="K2588" s="74">
        <f t="shared" si="3"/>
        <v>0.346</v>
      </c>
      <c r="L2588" s="75">
        <f t="shared" si="4"/>
        <v>15</v>
      </c>
      <c r="M2588" s="75">
        <f t="shared" si="5"/>
        <v>59</v>
      </c>
      <c r="N2588" s="75">
        <f t="shared" si="6"/>
        <v>92</v>
      </c>
      <c r="O2588" s="74">
        <f t="shared" si="7"/>
        <v>0.348</v>
      </c>
      <c r="P2588" s="74">
        <f t="shared" si="8"/>
        <v>1.194</v>
      </c>
    </row>
    <row r="2589">
      <c r="A2589" s="33" t="s">
        <v>227</v>
      </c>
      <c r="B2589" s="68" t="s">
        <v>264</v>
      </c>
      <c r="C2589" s="35" t="s">
        <v>48</v>
      </c>
      <c r="D2589" s="73" t="str">
        <f t="shared" si="2"/>
        <v>The Americas/St. Martin (French part)-The Americas/2000</v>
      </c>
      <c r="E2589" s="59"/>
      <c r="F2589" s="69"/>
      <c r="G2589" s="69"/>
      <c r="H2589" s="69"/>
      <c r="I2589" s="59"/>
      <c r="J2589" s="59"/>
      <c r="K2589" s="74" t="str">
        <f t="shared" si="3"/>
        <v/>
      </c>
      <c r="L2589" s="75" t="str">
        <f t="shared" si="4"/>
        <v/>
      </c>
      <c r="M2589" s="75" t="str">
        <f t="shared" si="5"/>
        <v/>
      </c>
      <c r="N2589" s="75" t="str">
        <f t="shared" si="6"/>
        <v/>
      </c>
      <c r="O2589" s="74" t="str">
        <f t="shared" si="7"/>
        <v/>
      </c>
      <c r="P2589" s="74" t="str">
        <f t="shared" si="8"/>
        <v/>
      </c>
    </row>
    <row r="2590">
      <c r="A2590" s="33" t="s">
        <v>227</v>
      </c>
      <c r="B2590" s="68" t="s">
        <v>264</v>
      </c>
      <c r="C2590" s="35" t="s">
        <v>49</v>
      </c>
      <c r="D2590" s="73" t="str">
        <f t="shared" si="2"/>
        <v>The Americas/St. Martin (French part)-The Americas/2001</v>
      </c>
      <c r="E2590" s="59"/>
      <c r="F2590" s="69"/>
      <c r="G2590" s="69"/>
      <c r="H2590" s="69"/>
      <c r="I2590" s="59"/>
      <c r="J2590" s="59"/>
      <c r="K2590" s="74" t="str">
        <f t="shared" si="3"/>
        <v/>
      </c>
      <c r="L2590" s="75" t="str">
        <f t="shared" si="4"/>
        <v/>
      </c>
      <c r="M2590" s="75" t="str">
        <f t="shared" si="5"/>
        <v/>
      </c>
      <c r="N2590" s="75" t="str">
        <f t="shared" si="6"/>
        <v/>
      </c>
      <c r="O2590" s="74" t="str">
        <f t="shared" si="7"/>
        <v/>
      </c>
      <c r="P2590" s="74" t="str">
        <f t="shared" si="8"/>
        <v/>
      </c>
    </row>
    <row r="2591">
      <c r="A2591" s="33" t="s">
        <v>227</v>
      </c>
      <c r="B2591" s="68" t="s">
        <v>264</v>
      </c>
      <c r="C2591" s="35" t="s">
        <v>50</v>
      </c>
      <c r="D2591" s="73" t="str">
        <f t="shared" si="2"/>
        <v>The Americas/St. Martin (French part)-The Americas/2002</v>
      </c>
      <c r="E2591" s="59"/>
      <c r="F2591" s="69"/>
      <c r="G2591" s="69"/>
      <c r="H2591" s="69"/>
      <c r="I2591" s="59"/>
      <c r="J2591" s="59"/>
      <c r="K2591" s="74" t="str">
        <f t="shared" si="3"/>
        <v/>
      </c>
      <c r="L2591" s="75" t="str">
        <f t="shared" si="4"/>
        <v/>
      </c>
      <c r="M2591" s="75" t="str">
        <f t="shared" si="5"/>
        <v/>
      </c>
      <c r="N2591" s="75" t="str">
        <f t="shared" si="6"/>
        <v/>
      </c>
      <c r="O2591" s="74" t="str">
        <f t="shared" si="7"/>
        <v/>
      </c>
      <c r="P2591" s="74" t="str">
        <f t="shared" si="8"/>
        <v/>
      </c>
    </row>
    <row r="2592">
      <c r="A2592" s="33" t="s">
        <v>227</v>
      </c>
      <c r="B2592" s="68" t="s">
        <v>264</v>
      </c>
      <c r="C2592" s="35" t="s">
        <v>51</v>
      </c>
      <c r="D2592" s="73" t="str">
        <f t="shared" si="2"/>
        <v>The Americas/St. Martin (French part)-The Americas/2003</v>
      </c>
      <c r="E2592" s="59"/>
      <c r="F2592" s="69"/>
      <c r="G2592" s="69"/>
      <c r="H2592" s="69"/>
      <c r="I2592" s="59"/>
      <c r="J2592" s="59"/>
      <c r="K2592" s="74" t="str">
        <f t="shared" si="3"/>
        <v/>
      </c>
      <c r="L2592" s="75" t="str">
        <f t="shared" si="4"/>
        <v/>
      </c>
      <c r="M2592" s="75" t="str">
        <f t="shared" si="5"/>
        <v/>
      </c>
      <c r="N2592" s="75" t="str">
        <f t="shared" si="6"/>
        <v/>
      </c>
      <c r="O2592" s="74" t="str">
        <f t="shared" si="7"/>
        <v/>
      </c>
      <c r="P2592" s="74" t="str">
        <f t="shared" si="8"/>
        <v/>
      </c>
    </row>
    <row r="2593">
      <c r="A2593" s="33" t="s">
        <v>227</v>
      </c>
      <c r="B2593" s="68" t="s">
        <v>264</v>
      </c>
      <c r="C2593" s="35" t="s">
        <v>52</v>
      </c>
      <c r="D2593" s="73" t="str">
        <f t="shared" si="2"/>
        <v>The Americas/St. Martin (French part)-The Americas/2004</v>
      </c>
      <c r="E2593" s="59"/>
      <c r="F2593" s="69"/>
      <c r="G2593" s="69"/>
      <c r="H2593" s="69"/>
      <c r="I2593" s="59"/>
      <c r="J2593" s="59"/>
      <c r="K2593" s="74" t="str">
        <f t="shared" si="3"/>
        <v/>
      </c>
      <c r="L2593" s="75" t="str">
        <f t="shared" si="4"/>
        <v/>
      </c>
      <c r="M2593" s="75" t="str">
        <f t="shared" si="5"/>
        <v/>
      </c>
      <c r="N2593" s="75" t="str">
        <f t="shared" si="6"/>
        <v/>
      </c>
      <c r="O2593" s="74" t="str">
        <f t="shared" si="7"/>
        <v/>
      </c>
      <c r="P2593" s="74" t="str">
        <f t="shared" si="8"/>
        <v/>
      </c>
    </row>
    <row r="2594">
      <c r="A2594" s="33" t="s">
        <v>227</v>
      </c>
      <c r="B2594" s="68" t="s">
        <v>264</v>
      </c>
      <c r="C2594" s="35" t="s">
        <v>53</v>
      </c>
      <c r="D2594" s="73" t="str">
        <f t="shared" si="2"/>
        <v>The Americas/St. Martin (French part)-The Americas/2005</v>
      </c>
      <c r="E2594" s="59"/>
      <c r="F2594" s="69"/>
      <c r="G2594" s="69"/>
      <c r="H2594" s="69"/>
      <c r="I2594" s="59"/>
      <c r="J2594" s="59"/>
      <c r="K2594" s="74" t="str">
        <f t="shared" si="3"/>
        <v/>
      </c>
      <c r="L2594" s="75" t="str">
        <f t="shared" si="4"/>
        <v/>
      </c>
      <c r="M2594" s="75" t="str">
        <f t="shared" si="5"/>
        <v/>
      </c>
      <c r="N2594" s="75" t="str">
        <f t="shared" si="6"/>
        <v/>
      </c>
      <c r="O2594" s="74" t="str">
        <f t="shared" si="7"/>
        <v/>
      </c>
      <c r="P2594" s="74" t="str">
        <f t="shared" si="8"/>
        <v/>
      </c>
    </row>
    <row r="2595">
      <c r="A2595" s="33" t="s">
        <v>227</v>
      </c>
      <c r="B2595" s="68" t="s">
        <v>264</v>
      </c>
      <c r="C2595" s="35" t="s">
        <v>54</v>
      </c>
      <c r="D2595" s="73" t="str">
        <f t="shared" si="2"/>
        <v>The Americas/St. Martin (French part)-The Americas/2006</v>
      </c>
      <c r="E2595" s="59"/>
      <c r="F2595" s="69"/>
      <c r="G2595" s="69"/>
      <c r="H2595" s="69"/>
      <c r="I2595" s="59"/>
      <c r="J2595" s="59"/>
      <c r="K2595" s="74" t="str">
        <f t="shared" si="3"/>
        <v/>
      </c>
      <c r="L2595" s="75" t="str">
        <f t="shared" si="4"/>
        <v/>
      </c>
      <c r="M2595" s="75" t="str">
        <f t="shared" si="5"/>
        <v/>
      </c>
      <c r="N2595" s="75" t="str">
        <f t="shared" si="6"/>
        <v/>
      </c>
      <c r="O2595" s="74" t="str">
        <f t="shared" si="7"/>
        <v/>
      </c>
      <c r="P2595" s="74" t="str">
        <f t="shared" si="8"/>
        <v/>
      </c>
    </row>
    <row r="2596">
      <c r="A2596" s="33" t="s">
        <v>227</v>
      </c>
      <c r="B2596" s="68" t="s">
        <v>264</v>
      </c>
      <c r="C2596" s="35" t="s">
        <v>55</v>
      </c>
      <c r="D2596" s="73" t="str">
        <f t="shared" si="2"/>
        <v>The Americas/St. Martin (French part)-The Americas/2007</v>
      </c>
      <c r="E2596" s="59"/>
      <c r="F2596" s="69"/>
      <c r="G2596" s="69"/>
      <c r="H2596" s="69"/>
      <c r="I2596" s="59"/>
      <c r="J2596" s="59"/>
      <c r="K2596" s="74" t="str">
        <f t="shared" si="3"/>
        <v/>
      </c>
      <c r="L2596" s="75" t="str">
        <f t="shared" si="4"/>
        <v/>
      </c>
      <c r="M2596" s="75" t="str">
        <f t="shared" si="5"/>
        <v/>
      </c>
      <c r="N2596" s="75" t="str">
        <f t="shared" si="6"/>
        <v/>
      </c>
      <c r="O2596" s="74" t="str">
        <f t="shared" si="7"/>
        <v/>
      </c>
      <c r="P2596" s="74" t="str">
        <f t="shared" si="8"/>
        <v/>
      </c>
    </row>
    <row r="2597">
      <c r="A2597" s="33" t="s">
        <v>227</v>
      </c>
      <c r="B2597" s="68" t="s">
        <v>264</v>
      </c>
      <c r="C2597" s="35" t="s">
        <v>56</v>
      </c>
      <c r="D2597" s="73" t="str">
        <f t="shared" si="2"/>
        <v>The Americas/St. Martin (French part)-The Americas/2008</v>
      </c>
      <c r="E2597" s="59"/>
      <c r="F2597" s="69"/>
      <c r="G2597" s="69"/>
      <c r="H2597" s="69"/>
      <c r="I2597" s="59"/>
      <c r="J2597" s="59"/>
      <c r="K2597" s="74" t="str">
        <f t="shared" si="3"/>
        <v/>
      </c>
      <c r="L2597" s="75" t="str">
        <f t="shared" si="4"/>
        <v/>
      </c>
      <c r="M2597" s="75" t="str">
        <f t="shared" si="5"/>
        <v/>
      </c>
      <c r="N2597" s="75" t="str">
        <f t="shared" si="6"/>
        <v/>
      </c>
      <c r="O2597" s="74" t="str">
        <f t="shared" si="7"/>
        <v/>
      </c>
      <c r="P2597" s="74" t="str">
        <f t="shared" si="8"/>
        <v/>
      </c>
    </row>
    <row r="2598">
      <c r="A2598" s="33" t="s">
        <v>227</v>
      </c>
      <c r="B2598" s="68" t="s">
        <v>264</v>
      </c>
      <c r="C2598" s="35" t="s">
        <v>57</v>
      </c>
      <c r="D2598" s="73" t="str">
        <f t="shared" si="2"/>
        <v>The Americas/St. Martin (French part)-The Americas/2009</v>
      </c>
      <c r="E2598" s="59"/>
      <c r="F2598" s="69"/>
      <c r="G2598" s="69"/>
      <c r="H2598" s="69"/>
      <c r="I2598" s="59"/>
      <c r="J2598" s="59"/>
      <c r="K2598" s="74" t="str">
        <f t="shared" si="3"/>
        <v/>
      </c>
      <c r="L2598" s="75" t="str">
        <f t="shared" si="4"/>
        <v/>
      </c>
      <c r="M2598" s="75" t="str">
        <f t="shared" si="5"/>
        <v/>
      </c>
      <c r="N2598" s="75" t="str">
        <f t="shared" si="6"/>
        <v/>
      </c>
      <c r="O2598" s="74" t="str">
        <f t="shared" si="7"/>
        <v/>
      </c>
      <c r="P2598" s="74" t="str">
        <f t="shared" si="8"/>
        <v/>
      </c>
    </row>
    <row r="2599">
      <c r="A2599" s="33" t="s">
        <v>227</v>
      </c>
      <c r="B2599" s="68" t="s">
        <v>264</v>
      </c>
      <c r="C2599" s="35" t="s">
        <v>58</v>
      </c>
      <c r="D2599" s="73" t="str">
        <f t="shared" si="2"/>
        <v>The Americas/St. Martin (French part)-The Americas/2010</v>
      </c>
      <c r="E2599" s="59"/>
      <c r="F2599" s="69"/>
      <c r="G2599" s="69"/>
      <c r="H2599" s="69"/>
      <c r="I2599" s="59"/>
      <c r="J2599" s="59"/>
      <c r="K2599" s="74" t="str">
        <f t="shared" si="3"/>
        <v/>
      </c>
      <c r="L2599" s="75" t="str">
        <f t="shared" si="4"/>
        <v/>
      </c>
      <c r="M2599" s="75" t="str">
        <f t="shared" si="5"/>
        <v/>
      </c>
      <c r="N2599" s="75" t="str">
        <f t="shared" si="6"/>
        <v/>
      </c>
      <c r="O2599" s="74" t="str">
        <f t="shared" si="7"/>
        <v/>
      </c>
      <c r="P2599" s="74" t="str">
        <f t="shared" si="8"/>
        <v/>
      </c>
    </row>
    <row r="2600">
      <c r="A2600" s="33" t="s">
        <v>227</v>
      </c>
      <c r="B2600" s="68" t="s">
        <v>264</v>
      </c>
      <c r="C2600" s="35" t="s">
        <v>59</v>
      </c>
      <c r="D2600" s="73" t="str">
        <f t="shared" si="2"/>
        <v>The Americas/St. Martin (French part)-The Americas/2011</v>
      </c>
      <c r="E2600" s="59"/>
      <c r="F2600" s="69"/>
      <c r="G2600" s="69"/>
      <c r="H2600" s="69"/>
      <c r="I2600" s="59"/>
      <c r="J2600" s="59"/>
      <c r="K2600" s="74" t="str">
        <f t="shared" si="3"/>
        <v/>
      </c>
      <c r="L2600" s="75" t="str">
        <f t="shared" si="4"/>
        <v/>
      </c>
      <c r="M2600" s="75" t="str">
        <f t="shared" si="5"/>
        <v/>
      </c>
      <c r="N2600" s="75" t="str">
        <f t="shared" si="6"/>
        <v/>
      </c>
      <c r="O2600" s="74" t="str">
        <f t="shared" si="7"/>
        <v/>
      </c>
      <c r="P2600" s="74" t="str">
        <f t="shared" si="8"/>
        <v/>
      </c>
    </row>
    <row r="2601">
      <c r="A2601" s="33" t="s">
        <v>227</v>
      </c>
      <c r="B2601" s="68" t="s">
        <v>264</v>
      </c>
      <c r="C2601" s="35" t="s">
        <v>60</v>
      </c>
      <c r="D2601" s="73" t="str">
        <f t="shared" si="2"/>
        <v>The Americas/St. Martin (French part)-The Americas/2012</v>
      </c>
      <c r="E2601" s="59"/>
      <c r="F2601" s="69"/>
      <c r="G2601" s="69"/>
      <c r="H2601" s="69"/>
      <c r="I2601" s="59"/>
      <c r="J2601" s="59"/>
      <c r="K2601" s="74" t="str">
        <f t="shared" si="3"/>
        <v/>
      </c>
      <c r="L2601" s="75" t="str">
        <f t="shared" si="4"/>
        <v/>
      </c>
      <c r="M2601" s="75" t="str">
        <f t="shared" si="5"/>
        <v/>
      </c>
      <c r="N2601" s="75" t="str">
        <f t="shared" si="6"/>
        <v/>
      </c>
      <c r="O2601" s="74" t="str">
        <f t="shared" si="7"/>
        <v/>
      </c>
      <c r="P2601" s="74" t="str">
        <f t="shared" si="8"/>
        <v/>
      </c>
    </row>
    <row r="2602">
      <c r="A2602" s="33" t="s">
        <v>227</v>
      </c>
      <c r="B2602" s="68" t="s">
        <v>265</v>
      </c>
      <c r="C2602" s="35" t="s">
        <v>48</v>
      </c>
      <c r="D2602" s="73" t="str">
        <f t="shared" si="2"/>
        <v>The Americas/St. Vincent and the Grenadines-The Americas/2000</v>
      </c>
      <c r="E2602" s="59"/>
      <c r="F2602" s="69"/>
      <c r="G2602" s="69"/>
      <c r="H2602" s="69"/>
      <c r="I2602" s="56">
        <v>0.032</v>
      </c>
      <c r="J2602" s="56">
        <v>0.022</v>
      </c>
      <c r="K2602" s="74" t="str">
        <f t="shared" si="3"/>
        <v/>
      </c>
      <c r="L2602" s="75" t="str">
        <f t="shared" si="4"/>
        <v/>
      </c>
      <c r="M2602" s="75" t="str">
        <f t="shared" si="5"/>
        <v/>
      </c>
      <c r="N2602" s="75" t="str">
        <f t="shared" si="6"/>
        <v/>
      </c>
      <c r="O2602" s="74">
        <f t="shared" si="7"/>
        <v>0.032</v>
      </c>
      <c r="P2602" s="74">
        <f t="shared" si="8"/>
        <v>0.022</v>
      </c>
    </row>
    <row r="2603">
      <c r="A2603" s="33" t="s">
        <v>227</v>
      </c>
      <c r="B2603" s="68" t="s">
        <v>265</v>
      </c>
      <c r="C2603" s="35" t="s">
        <v>49</v>
      </c>
      <c r="D2603" s="73" t="str">
        <f t="shared" si="2"/>
        <v>The Americas/St. Vincent and the Grenadines-The Americas/2001</v>
      </c>
      <c r="E2603" s="59"/>
      <c r="F2603" s="69"/>
      <c r="G2603" s="69"/>
      <c r="H2603" s="69"/>
      <c r="I2603" s="56">
        <v>0.051</v>
      </c>
      <c r="J2603" s="56">
        <v>0.069</v>
      </c>
      <c r="K2603" s="74" t="str">
        <f t="shared" si="3"/>
        <v/>
      </c>
      <c r="L2603" s="75" t="str">
        <f t="shared" si="4"/>
        <v/>
      </c>
      <c r="M2603" s="75" t="str">
        <f t="shared" si="5"/>
        <v/>
      </c>
      <c r="N2603" s="75" t="str">
        <f t="shared" si="6"/>
        <v/>
      </c>
      <c r="O2603" s="74">
        <f t="shared" si="7"/>
        <v>0.051</v>
      </c>
      <c r="P2603" s="74">
        <f t="shared" si="8"/>
        <v>0.069</v>
      </c>
    </row>
    <row r="2604">
      <c r="A2604" s="33" t="s">
        <v>227</v>
      </c>
      <c r="B2604" s="68" t="s">
        <v>265</v>
      </c>
      <c r="C2604" s="35" t="s">
        <v>50</v>
      </c>
      <c r="D2604" s="73" t="str">
        <f t="shared" si="2"/>
        <v>The Americas/St. Vincent and the Grenadines-The Americas/2002</v>
      </c>
      <c r="E2604" s="59"/>
      <c r="F2604" s="69"/>
      <c r="G2604" s="69"/>
      <c r="H2604" s="69"/>
      <c r="I2604" s="56">
        <v>0.055</v>
      </c>
      <c r="J2604" s="56">
        <v>0.092</v>
      </c>
      <c r="K2604" s="74" t="str">
        <f t="shared" si="3"/>
        <v/>
      </c>
      <c r="L2604" s="75" t="str">
        <f t="shared" si="4"/>
        <v/>
      </c>
      <c r="M2604" s="75" t="str">
        <f t="shared" si="5"/>
        <v/>
      </c>
      <c r="N2604" s="75" t="str">
        <f t="shared" si="6"/>
        <v/>
      </c>
      <c r="O2604" s="74">
        <f t="shared" si="7"/>
        <v>0.055</v>
      </c>
      <c r="P2604" s="74">
        <f t="shared" si="8"/>
        <v>0.092</v>
      </c>
    </row>
    <row r="2605">
      <c r="A2605" s="33" t="s">
        <v>227</v>
      </c>
      <c r="B2605" s="68" t="s">
        <v>265</v>
      </c>
      <c r="C2605" s="35" t="s">
        <v>51</v>
      </c>
      <c r="D2605" s="73" t="str">
        <f t="shared" si="2"/>
        <v>The Americas/St. Vincent and the Grenadines-The Americas/2003</v>
      </c>
      <c r="E2605" s="59"/>
      <c r="F2605" s="69"/>
      <c r="G2605" s="69"/>
      <c r="H2605" s="69"/>
      <c r="I2605" s="56">
        <v>0.065</v>
      </c>
      <c r="J2605" s="56">
        <v>0.581</v>
      </c>
      <c r="K2605" s="74" t="str">
        <f t="shared" si="3"/>
        <v/>
      </c>
      <c r="L2605" s="75" t="str">
        <f t="shared" si="4"/>
        <v/>
      </c>
      <c r="M2605" s="75" t="str">
        <f t="shared" si="5"/>
        <v/>
      </c>
      <c r="N2605" s="75" t="str">
        <f t="shared" si="6"/>
        <v/>
      </c>
      <c r="O2605" s="74">
        <f t="shared" si="7"/>
        <v>0.065</v>
      </c>
      <c r="P2605" s="74">
        <f t="shared" si="8"/>
        <v>0.581</v>
      </c>
    </row>
    <row r="2606">
      <c r="A2606" s="33" t="s">
        <v>227</v>
      </c>
      <c r="B2606" s="68" t="s">
        <v>265</v>
      </c>
      <c r="C2606" s="35" t="s">
        <v>52</v>
      </c>
      <c r="D2606" s="73" t="str">
        <f t="shared" si="2"/>
        <v>The Americas/St. Vincent and the Grenadines-The Americas/2004</v>
      </c>
      <c r="E2606" s="59"/>
      <c r="F2606" s="69"/>
      <c r="G2606" s="69"/>
      <c r="H2606" s="69"/>
      <c r="I2606" s="56">
        <v>0.074</v>
      </c>
      <c r="J2606" s="56">
        <v>0.663</v>
      </c>
      <c r="K2606" s="74" t="str">
        <f t="shared" si="3"/>
        <v/>
      </c>
      <c r="L2606" s="75" t="str">
        <f t="shared" si="4"/>
        <v/>
      </c>
      <c r="M2606" s="75" t="str">
        <f t="shared" si="5"/>
        <v/>
      </c>
      <c r="N2606" s="75" t="str">
        <f t="shared" si="6"/>
        <v/>
      </c>
      <c r="O2606" s="74">
        <f t="shared" si="7"/>
        <v>0.074</v>
      </c>
      <c r="P2606" s="74">
        <f t="shared" si="8"/>
        <v>0.663</v>
      </c>
    </row>
    <row r="2607">
      <c r="A2607" s="33" t="s">
        <v>227</v>
      </c>
      <c r="B2607" s="68" t="s">
        <v>265</v>
      </c>
      <c r="C2607" s="35" t="s">
        <v>53</v>
      </c>
      <c r="D2607" s="73" t="str">
        <f t="shared" si="2"/>
        <v>The Americas/St. Vincent and the Grenadines-The Americas/2005</v>
      </c>
      <c r="E2607" s="56">
        <v>0.45</v>
      </c>
      <c r="F2607" s="72">
        <v>12.0</v>
      </c>
      <c r="G2607" s="69"/>
      <c r="H2607" s="72">
        <v>76.0</v>
      </c>
      <c r="I2607" s="56">
        <v>0.092</v>
      </c>
      <c r="J2607" s="56">
        <v>0.649</v>
      </c>
      <c r="K2607" s="74">
        <f t="shared" si="3"/>
        <v>0.45</v>
      </c>
      <c r="L2607" s="75">
        <f t="shared" si="4"/>
        <v>12</v>
      </c>
      <c r="M2607" s="75" t="str">
        <f t="shared" si="5"/>
        <v/>
      </c>
      <c r="N2607" s="75">
        <f t="shared" si="6"/>
        <v>76</v>
      </c>
      <c r="O2607" s="74">
        <f t="shared" si="7"/>
        <v>0.092</v>
      </c>
      <c r="P2607" s="74">
        <f t="shared" si="8"/>
        <v>0.649</v>
      </c>
    </row>
    <row r="2608">
      <c r="A2608" s="33" t="s">
        <v>227</v>
      </c>
      <c r="B2608" s="68" t="s">
        <v>265</v>
      </c>
      <c r="C2608" s="35" t="s">
        <v>54</v>
      </c>
      <c r="D2608" s="73" t="str">
        <f t="shared" si="2"/>
        <v>The Americas/St. Vincent and the Grenadines-The Americas/2006</v>
      </c>
      <c r="E2608" s="56">
        <v>0.45</v>
      </c>
      <c r="F2608" s="72">
        <v>12.0</v>
      </c>
      <c r="G2608" s="69"/>
      <c r="H2608" s="72">
        <v>76.0</v>
      </c>
      <c r="I2608" s="56">
        <v>0.12</v>
      </c>
      <c r="J2608" s="56">
        <v>0.805</v>
      </c>
      <c r="K2608" s="74">
        <f t="shared" si="3"/>
        <v>0.45</v>
      </c>
      <c r="L2608" s="75">
        <f t="shared" si="4"/>
        <v>12</v>
      </c>
      <c r="M2608" s="75" t="str">
        <f t="shared" si="5"/>
        <v/>
      </c>
      <c r="N2608" s="75">
        <f t="shared" si="6"/>
        <v>76</v>
      </c>
      <c r="O2608" s="74">
        <f t="shared" si="7"/>
        <v>0.12</v>
      </c>
      <c r="P2608" s="74">
        <f t="shared" si="8"/>
        <v>0.805</v>
      </c>
    </row>
    <row r="2609">
      <c r="A2609" s="33" t="s">
        <v>227</v>
      </c>
      <c r="B2609" s="68" t="s">
        <v>265</v>
      </c>
      <c r="C2609" s="35" t="s">
        <v>55</v>
      </c>
      <c r="D2609" s="73" t="str">
        <f t="shared" si="2"/>
        <v>The Americas/St. Vincent and the Grenadines-The Americas/2007</v>
      </c>
      <c r="E2609" s="56">
        <v>0.45</v>
      </c>
      <c r="F2609" s="72">
        <v>12.0</v>
      </c>
      <c r="G2609" s="69"/>
      <c r="H2609" s="72">
        <v>76.0</v>
      </c>
      <c r="I2609" s="56">
        <v>0.16</v>
      </c>
      <c r="J2609" s="56">
        <v>1.013</v>
      </c>
      <c r="K2609" s="74">
        <f t="shared" si="3"/>
        <v>0.45</v>
      </c>
      <c r="L2609" s="75">
        <f t="shared" si="4"/>
        <v>12</v>
      </c>
      <c r="M2609" s="75" t="str">
        <f t="shared" si="5"/>
        <v/>
      </c>
      <c r="N2609" s="75">
        <f t="shared" si="6"/>
        <v>76</v>
      </c>
      <c r="O2609" s="74">
        <f t="shared" si="7"/>
        <v>0.16</v>
      </c>
      <c r="P2609" s="74">
        <f t="shared" si="8"/>
        <v>1.013</v>
      </c>
    </row>
    <row r="2610">
      <c r="A2610" s="33" t="s">
        <v>227</v>
      </c>
      <c r="B2610" s="68" t="s">
        <v>265</v>
      </c>
      <c r="C2610" s="35" t="s">
        <v>56</v>
      </c>
      <c r="D2610" s="73" t="str">
        <f t="shared" si="2"/>
        <v>The Americas/St. Vincent and the Grenadines-The Americas/2008</v>
      </c>
      <c r="E2610" s="56">
        <v>0.426</v>
      </c>
      <c r="F2610" s="72">
        <v>12.0</v>
      </c>
      <c r="G2610" s="69"/>
      <c r="H2610" s="72">
        <v>117.0</v>
      </c>
      <c r="I2610" s="56">
        <v>0.21</v>
      </c>
      <c r="J2610" s="56">
        <v>1.192</v>
      </c>
      <c r="K2610" s="74">
        <f t="shared" si="3"/>
        <v>0.426</v>
      </c>
      <c r="L2610" s="75">
        <f t="shared" si="4"/>
        <v>12</v>
      </c>
      <c r="M2610" s="75" t="str">
        <f t="shared" si="5"/>
        <v/>
      </c>
      <c r="N2610" s="75">
        <f t="shared" si="6"/>
        <v>117</v>
      </c>
      <c r="O2610" s="74">
        <f t="shared" si="7"/>
        <v>0.21</v>
      </c>
      <c r="P2610" s="74">
        <f t="shared" si="8"/>
        <v>1.192</v>
      </c>
    </row>
    <row r="2611">
      <c r="A2611" s="33" t="s">
        <v>227</v>
      </c>
      <c r="B2611" s="68" t="s">
        <v>265</v>
      </c>
      <c r="C2611" s="35" t="s">
        <v>57</v>
      </c>
      <c r="D2611" s="73" t="str">
        <f t="shared" si="2"/>
        <v>The Americas/St. Vincent and the Grenadines-The Americas/2009</v>
      </c>
      <c r="E2611" s="56">
        <v>0.41</v>
      </c>
      <c r="F2611" s="72">
        <v>11.0</v>
      </c>
      <c r="G2611" s="69"/>
      <c r="H2611" s="72">
        <v>111.0</v>
      </c>
      <c r="I2611" s="56">
        <v>0.31</v>
      </c>
      <c r="J2611" s="56">
        <v>1.109</v>
      </c>
      <c r="K2611" s="74">
        <f t="shared" si="3"/>
        <v>0.41</v>
      </c>
      <c r="L2611" s="75">
        <f t="shared" si="4"/>
        <v>11</v>
      </c>
      <c r="M2611" s="75" t="str">
        <f t="shared" si="5"/>
        <v/>
      </c>
      <c r="N2611" s="75">
        <f t="shared" si="6"/>
        <v>111</v>
      </c>
      <c r="O2611" s="74">
        <f t="shared" si="7"/>
        <v>0.31</v>
      </c>
      <c r="P2611" s="74">
        <f t="shared" si="8"/>
        <v>1.109</v>
      </c>
    </row>
    <row r="2612">
      <c r="A2612" s="33" t="s">
        <v>227</v>
      </c>
      <c r="B2612" s="68" t="s">
        <v>265</v>
      </c>
      <c r="C2612" s="35" t="s">
        <v>58</v>
      </c>
      <c r="D2612" s="73" t="str">
        <f t="shared" si="2"/>
        <v>The Americas/St. Vincent and the Grenadines-The Americas/2010</v>
      </c>
      <c r="E2612" s="56">
        <v>0.387</v>
      </c>
      <c r="F2612" s="72">
        <v>10.0</v>
      </c>
      <c r="G2612" s="69"/>
      <c r="H2612" s="72">
        <v>111.0</v>
      </c>
      <c r="I2612" s="56">
        <v>0.385</v>
      </c>
      <c r="J2612" s="56">
        <v>1.206</v>
      </c>
      <c r="K2612" s="74">
        <f t="shared" si="3"/>
        <v>0.387</v>
      </c>
      <c r="L2612" s="75">
        <f t="shared" si="4"/>
        <v>10</v>
      </c>
      <c r="M2612" s="75" t="str">
        <f t="shared" si="5"/>
        <v/>
      </c>
      <c r="N2612" s="75">
        <f t="shared" si="6"/>
        <v>111</v>
      </c>
      <c r="O2612" s="74">
        <f t="shared" si="7"/>
        <v>0.385</v>
      </c>
      <c r="P2612" s="74">
        <f t="shared" si="8"/>
        <v>1.206</v>
      </c>
    </row>
    <row r="2613">
      <c r="A2613" s="33" t="s">
        <v>227</v>
      </c>
      <c r="B2613" s="68" t="s">
        <v>265</v>
      </c>
      <c r="C2613" s="35" t="s">
        <v>59</v>
      </c>
      <c r="D2613" s="73" t="str">
        <f t="shared" si="2"/>
        <v>The Americas/St. Vincent and the Grenadines-The Americas/2011</v>
      </c>
      <c r="E2613" s="56">
        <v>0.387</v>
      </c>
      <c r="F2613" s="72">
        <v>10.0</v>
      </c>
      <c r="G2613" s="69"/>
      <c r="H2613" s="72">
        <v>111.0</v>
      </c>
      <c r="I2613" s="56">
        <v>0.43</v>
      </c>
      <c r="J2613" s="56">
        <v>1.205</v>
      </c>
      <c r="K2613" s="74">
        <f t="shared" si="3"/>
        <v>0.387</v>
      </c>
      <c r="L2613" s="75">
        <f t="shared" si="4"/>
        <v>10</v>
      </c>
      <c r="M2613" s="75" t="str">
        <f t="shared" si="5"/>
        <v/>
      </c>
      <c r="N2613" s="75">
        <f t="shared" si="6"/>
        <v>111</v>
      </c>
      <c r="O2613" s="74">
        <f t="shared" si="7"/>
        <v>0.43</v>
      </c>
      <c r="P2613" s="74">
        <f t="shared" si="8"/>
        <v>1.205</v>
      </c>
    </row>
    <row r="2614">
      <c r="A2614" s="33" t="s">
        <v>227</v>
      </c>
      <c r="B2614" s="68" t="s">
        <v>265</v>
      </c>
      <c r="C2614" s="35" t="s">
        <v>60</v>
      </c>
      <c r="D2614" s="73" t="str">
        <f t="shared" si="2"/>
        <v>The Americas/St. Vincent and the Grenadines-The Americas/2012</v>
      </c>
      <c r="E2614" s="56">
        <v>0.387</v>
      </c>
      <c r="F2614" s="72">
        <v>10.0</v>
      </c>
      <c r="G2614" s="72">
        <v>75.0</v>
      </c>
      <c r="H2614" s="72">
        <v>111.0</v>
      </c>
      <c r="I2614" s="56">
        <v>0.475</v>
      </c>
      <c r="J2614" s="56">
        <v>1.161</v>
      </c>
      <c r="K2614" s="74">
        <f t="shared" si="3"/>
        <v>0.387</v>
      </c>
      <c r="L2614" s="75">
        <f t="shared" si="4"/>
        <v>10</v>
      </c>
      <c r="M2614" s="75">
        <f t="shared" si="5"/>
        <v>75</v>
      </c>
      <c r="N2614" s="75">
        <f t="shared" si="6"/>
        <v>111</v>
      </c>
      <c r="O2614" s="74">
        <f t="shared" si="7"/>
        <v>0.475</v>
      </c>
      <c r="P2614" s="74">
        <f t="shared" si="8"/>
        <v>1.161</v>
      </c>
    </row>
    <row r="2615">
      <c r="A2615" s="33" t="s">
        <v>227</v>
      </c>
      <c r="B2615" s="68" t="s">
        <v>266</v>
      </c>
      <c r="C2615" s="35" t="s">
        <v>48</v>
      </c>
      <c r="D2615" s="73" t="str">
        <f t="shared" si="2"/>
        <v>The Americas/Suriname-The Americas/2000</v>
      </c>
      <c r="E2615" s="59"/>
      <c r="F2615" s="69"/>
      <c r="G2615" s="69"/>
      <c r="H2615" s="69"/>
      <c r="I2615" s="56">
        <v>0.025</v>
      </c>
      <c r="J2615" s="56">
        <v>0.088</v>
      </c>
      <c r="K2615" s="74" t="str">
        <f t="shared" si="3"/>
        <v/>
      </c>
      <c r="L2615" s="75" t="str">
        <f t="shared" si="4"/>
        <v/>
      </c>
      <c r="M2615" s="75" t="str">
        <f t="shared" si="5"/>
        <v/>
      </c>
      <c r="N2615" s="75" t="str">
        <f t="shared" si="6"/>
        <v/>
      </c>
      <c r="O2615" s="74">
        <f t="shared" si="7"/>
        <v>0.025</v>
      </c>
      <c r="P2615" s="74">
        <f t="shared" si="8"/>
        <v>0.088</v>
      </c>
    </row>
    <row r="2616">
      <c r="A2616" s="33" t="s">
        <v>227</v>
      </c>
      <c r="B2616" s="68" t="s">
        <v>266</v>
      </c>
      <c r="C2616" s="35" t="s">
        <v>49</v>
      </c>
      <c r="D2616" s="73" t="str">
        <f t="shared" si="2"/>
        <v>The Americas/Suriname-The Americas/2001</v>
      </c>
      <c r="E2616" s="59"/>
      <c r="F2616" s="69"/>
      <c r="G2616" s="69"/>
      <c r="H2616" s="69"/>
      <c r="I2616" s="56">
        <v>0.031</v>
      </c>
      <c r="J2616" s="56">
        <v>0.184</v>
      </c>
      <c r="K2616" s="74" t="str">
        <f t="shared" si="3"/>
        <v/>
      </c>
      <c r="L2616" s="75" t="str">
        <f t="shared" si="4"/>
        <v/>
      </c>
      <c r="M2616" s="75" t="str">
        <f t="shared" si="5"/>
        <v/>
      </c>
      <c r="N2616" s="75" t="str">
        <f t="shared" si="6"/>
        <v/>
      </c>
      <c r="O2616" s="74">
        <f t="shared" si="7"/>
        <v>0.031</v>
      </c>
      <c r="P2616" s="74">
        <f t="shared" si="8"/>
        <v>0.184</v>
      </c>
    </row>
    <row r="2617">
      <c r="A2617" s="33" t="s">
        <v>227</v>
      </c>
      <c r="B2617" s="68" t="s">
        <v>266</v>
      </c>
      <c r="C2617" s="35" t="s">
        <v>50</v>
      </c>
      <c r="D2617" s="73" t="str">
        <f t="shared" si="2"/>
        <v>The Americas/Suriname-The Americas/2002</v>
      </c>
      <c r="E2617" s="59"/>
      <c r="F2617" s="69"/>
      <c r="G2617" s="69"/>
      <c r="H2617" s="69"/>
      <c r="I2617" s="56">
        <v>0.042</v>
      </c>
      <c r="J2617" s="56">
        <v>0.226</v>
      </c>
      <c r="K2617" s="74" t="str">
        <f t="shared" si="3"/>
        <v/>
      </c>
      <c r="L2617" s="75" t="str">
        <f t="shared" si="4"/>
        <v/>
      </c>
      <c r="M2617" s="75" t="str">
        <f t="shared" si="5"/>
        <v/>
      </c>
      <c r="N2617" s="75" t="str">
        <f t="shared" si="6"/>
        <v/>
      </c>
      <c r="O2617" s="74">
        <f t="shared" si="7"/>
        <v>0.042</v>
      </c>
      <c r="P2617" s="74">
        <f t="shared" si="8"/>
        <v>0.226</v>
      </c>
    </row>
    <row r="2618">
      <c r="A2618" s="33" t="s">
        <v>227</v>
      </c>
      <c r="B2618" s="68" t="s">
        <v>266</v>
      </c>
      <c r="C2618" s="35" t="s">
        <v>51</v>
      </c>
      <c r="D2618" s="73" t="str">
        <f t="shared" si="2"/>
        <v>The Americas/Suriname-The Americas/2003</v>
      </c>
      <c r="E2618" s="59"/>
      <c r="F2618" s="69"/>
      <c r="G2618" s="69"/>
      <c r="H2618" s="69"/>
      <c r="I2618" s="56">
        <v>0.047</v>
      </c>
      <c r="J2618" s="56">
        <v>0.346</v>
      </c>
      <c r="K2618" s="74" t="str">
        <f t="shared" si="3"/>
        <v/>
      </c>
      <c r="L2618" s="75" t="str">
        <f t="shared" si="4"/>
        <v/>
      </c>
      <c r="M2618" s="75" t="str">
        <f t="shared" si="5"/>
        <v/>
      </c>
      <c r="N2618" s="75" t="str">
        <f t="shared" si="6"/>
        <v/>
      </c>
      <c r="O2618" s="74">
        <f t="shared" si="7"/>
        <v>0.047</v>
      </c>
      <c r="P2618" s="74">
        <f t="shared" si="8"/>
        <v>0.346</v>
      </c>
    </row>
    <row r="2619">
      <c r="A2619" s="33" t="s">
        <v>227</v>
      </c>
      <c r="B2619" s="68" t="s">
        <v>266</v>
      </c>
      <c r="C2619" s="35" t="s">
        <v>52</v>
      </c>
      <c r="D2619" s="73" t="str">
        <f t="shared" si="2"/>
        <v>The Americas/Suriname-The Americas/2004</v>
      </c>
      <c r="E2619" s="59"/>
      <c r="F2619" s="69"/>
      <c r="G2619" s="69"/>
      <c r="H2619" s="69"/>
      <c r="I2619" s="56">
        <v>0.061</v>
      </c>
      <c r="J2619" s="56">
        <v>0.431</v>
      </c>
      <c r="K2619" s="74" t="str">
        <f t="shared" si="3"/>
        <v/>
      </c>
      <c r="L2619" s="75" t="str">
        <f t="shared" si="4"/>
        <v/>
      </c>
      <c r="M2619" s="75" t="str">
        <f t="shared" si="5"/>
        <v/>
      </c>
      <c r="N2619" s="75" t="str">
        <f t="shared" si="6"/>
        <v/>
      </c>
      <c r="O2619" s="74">
        <f t="shared" si="7"/>
        <v>0.061</v>
      </c>
      <c r="P2619" s="74">
        <f t="shared" si="8"/>
        <v>0.431</v>
      </c>
    </row>
    <row r="2620">
      <c r="A2620" s="33" t="s">
        <v>227</v>
      </c>
      <c r="B2620" s="68" t="s">
        <v>266</v>
      </c>
      <c r="C2620" s="35" t="s">
        <v>53</v>
      </c>
      <c r="D2620" s="73" t="str">
        <f t="shared" si="2"/>
        <v>The Americas/Suriname-The Americas/2005</v>
      </c>
      <c r="E2620" s="56">
        <v>0.279</v>
      </c>
      <c r="F2620" s="72">
        <v>694.0</v>
      </c>
      <c r="G2620" s="69"/>
      <c r="H2620" s="72">
        <v>199.0</v>
      </c>
      <c r="I2620" s="56">
        <v>0.064</v>
      </c>
      <c r="J2620" s="56">
        <v>0.466</v>
      </c>
      <c r="K2620" s="74">
        <f t="shared" si="3"/>
        <v>0.279</v>
      </c>
      <c r="L2620" s="75">
        <f t="shared" si="4"/>
        <v>694</v>
      </c>
      <c r="M2620" s="75" t="str">
        <f t="shared" si="5"/>
        <v/>
      </c>
      <c r="N2620" s="75">
        <f t="shared" si="6"/>
        <v>199</v>
      </c>
      <c r="O2620" s="74">
        <f t="shared" si="7"/>
        <v>0.064</v>
      </c>
      <c r="P2620" s="74">
        <f t="shared" si="8"/>
        <v>0.466</v>
      </c>
    </row>
    <row r="2621">
      <c r="A2621" s="33" t="s">
        <v>227</v>
      </c>
      <c r="B2621" s="68" t="s">
        <v>266</v>
      </c>
      <c r="C2621" s="35" t="s">
        <v>54</v>
      </c>
      <c r="D2621" s="73" t="str">
        <f t="shared" si="2"/>
        <v>The Americas/Suriname-The Americas/2006</v>
      </c>
      <c r="E2621" s="56">
        <v>0.279</v>
      </c>
      <c r="F2621" s="72">
        <v>694.0</v>
      </c>
      <c r="G2621" s="69"/>
      <c r="H2621" s="72">
        <v>199.0</v>
      </c>
      <c r="I2621" s="56">
        <v>0.095</v>
      </c>
      <c r="J2621" s="56">
        <v>0.633</v>
      </c>
      <c r="K2621" s="74">
        <f t="shared" si="3"/>
        <v>0.279</v>
      </c>
      <c r="L2621" s="75">
        <f t="shared" si="4"/>
        <v>694</v>
      </c>
      <c r="M2621" s="75" t="str">
        <f t="shared" si="5"/>
        <v/>
      </c>
      <c r="N2621" s="75">
        <f t="shared" si="6"/>
        <v>199</v>
      </c>
      <c r="O2621" s="74">
        <f t="shared" si="7"/>
        <v>0.095</v>
      </c>
      <c r="P2621" s="74">
        <f t="shared" si="8"/>
        <v>0.633</v>
      </c>
    </row>
    <row r="2622">
      <c r="A2622" s="33" t="s">
        <v>227</v>
      </c>
      <c r="B2622" s="68" t="s">
        <v>266</v>
      </c>
      <c r="C2622" s="35" t="s">
        <v>55</v>
      </c>
      <c r="D2622" s="73" t="str">
        <f t="shared" si="2"/>
        <v>The Americas/Suriname-The Americas/2007</v>
      </c>
      <c r="E2622" s="56">
        <v>0.279</v>
      </c>
      <c r="F2622" s="72">
        <v>694.0</v>
      </c>
      <c r="G2622" s="69"/>
      <c r="H2622" s="72">
        <v>199.0</v>
      </c>
      <c r="I2622" s="56">
        <v>0.141</v>
      </c>
      <c r="J2622" s="56">
        <v>0.744</v>
      </c>
      <c r="K2622" s="74">
        <f t="shared" si="3"/>
        <v>0.279</v>
      </c>
      <c r="L2622" s="75">
        <f t="shared" si="4"/>
        <v>694</v>
      </c>
      <c r="M2622" s="75" t="str">
        <f t="shared" si="5"/>
        <v/>
      </c>
      <c r="N2622" s="75">
        <f t="shared" si="6"/>
        <v>199</v>
      </c>
      <c r="O2622" s="74">
        <f t="shared" si="7"/>
        <v>0.141</v>
      </c>
      <c r="P2622" s="74">
        <f t="shared" si="8"/>
        <v>0.744</v>
      </c>
    </row>
    <row r="2623">
      <c r="A2623" s="33" t="s">
        <v>227</v>
      </c>
      <c r="B2623" s="68" t="s">
        <v>266</v>
      </c>
      <c r="C2623" s="35" t="s">
        <v>56</v>
      </c>
      <c r="D2623" s="73" t="str">
        <f t="shared" si="2"/>
        <v>The Americas/Suriname-The Americas/2008</v>
      </c>
      <c r="E2623" s="56">
        <v>0.279</v>
      </c>
      <c r="F2623" s="72">
        <v>694.0</v>
      </c>
      <c r="G2623" s="69"/>
      <c r="H2623" s="72">
        <v>199.0</v>
      </c>
      <c r="I2623" s="56">
        <v>0.211</v>
      </c>
      <c r="J2623" s="56">
        <v>1.275</v>
      </c>
      <c r="K2623" s="74">
        <f t="shared" si="3"/>
        <v>0.279</v>
      </c>
      <c r="L2623" s="75">
        <f t="shared" si="4"/>
        <v>694</v>
      </c>
      <c r="M2623" s="75" t="str">
        <f t="shared" si="5"/>
        <v/>
      </c>
      <c r="N2623" s="75">
        <f t="shared" si="6"/>
        <v>199</v>
      </c>
      <c r="O2623" s="74">
        <f t="shared" si="7"/>
        <v>0.211</v>
      </c>
      <c r="P2623" s="74">
        <f t="shared" si="8"/>
        <v>1.275</v>
      </c>
    </row>
    <row r="2624">
      <c r="A2624" s="33" t="s">
        <v>227</v>
      </c>
      <c r="B2624" s="68" t="s">
        <v>266</v>
      </c>
      <c r="C2624" s="35" t="s">
        <v>57</v>
      </c>
      <c r="D2624" s="73" t="str">
        <f t="shared" si="2"/>
        <v>The Americas/Suriname-The Americas/2009</v>
      </c>
      <c r="E2624" s="56">
        <v>0.279</v>
      </c>
      <c r="F2624" s="72">
        <v>694.0</v>
      </c>
      <c r="G2624" s="69"/>
      <c r="H2624" s="72">
        <v>199.0</v>
      </c>
      <c r="I2624" s="56">
        <v>0.314</v>
      </c>
      <c r="J2624" s="56">
        <v>1.469</v>
      </c>
      <c r="K2624" s="74">
        <f t="shared" si="3"/>
        <v>0.279</v>
      </c>
      <c r="L2624" s="75">
        <f t="shared" si="4"/>
        <v>694</v>
      </c>
      <c r="M2624" s="75" t="str">
        <f t="shared" si="5"/>
        <v/>
      </c>
      <c r="N2624" s="75">
        <f t="shared" si="6"/>
        <v>199</v>
      </c>
      <c r="O2624" s="74">
        <f t="shared" si="7"/>
        <v>0.314</v>
      </c>
      <c r="P2624" s="74">
        <f t="shared" si="8"/>
        <v>1.469</v>
      </c>
    </row>
    <row r="2625">
      <c r="A2625" s="33" t="s">
        <v>227</v>
      </c>
      <c r="B2625" s="68" t="s">
        <v>266</v>
      </c>
      <c r="C2625" s="35" t="s">
        <v>58</v>
      </c>
      <c r="D2625" s="73" t="str">
        <f t="shared" si="2"/>
        <v>The Americas/Suriname-The Americas/2010</v>
      </c>
      <c r="E2625" s="56">
        <v>0.279</v>
      </c>
      <c r="F2625" s="72">
        <v>694.0</v>
      </c>
      <c r="G2625" s="69"/>
      <c r="H2625" s="72">
        <v>199.0</v>
      </c>
      <c r="I2625" s="56">
        <v>0.316</v>
      </c>
      <c r="J2625" s="56">
        <v>0.993</v>
      </c>
      <c r="K2625" s="74">
        <f t="shared" si="3"/>
        <v>0.279</v>
      </c>
      <c r="L2625" s="75">
        <f t="shared" si="4"/>
        <v>694</v>
      </c>
      <c r="M2625" s="75" t="str">
        <f t="shared" si="5"/>
        <v/>
      </c>
      <c r="N2625" s="75">
        <f t="shared" si="6"/>
        <v>199</v>
      </c>
      <c r="O2625" s="74">
        <f t="shared" si="7"/>
        <v>0.316</v>
      </c>
      <c r="P2625" s="74">
        <f t="shared" si="8"/>
        <v>0.993</v>
      </c>
    </row>
    <row r="2626">
      <c r="A2626" s="33" t="s">
        <v>227</v>
      </c>
      <c r="B2626" s="68" t="s">
        <v>266</v>
      </c>
      <c r="C2626" s="35" t="s">
        <v>59</v>
      </c>
      <c r="D2626" s="73" t="str">
        <f t="shared" si="2"/>
        <v>The Americas/Suriname-The Americas/2011</v>
      </c>
      <c r="E2626" s="56">
        <v>0.279</v>
      </c>
      <c r="F2626" s="72">
        <v>694.0</v>
      </c>
      <c r="G2626" s="69"/>
      <c r="H2626" s="72">
        <v>199.0</v>
      </c>
      <c r="I2626" s="56">
        <v>0.32</v>
      </c>
      <c r="J2626" s="56">
        <v>1.007</v>
      </c>
      <c r="K2626" s="74">
        <f t="shared" si="3"/>
        <v>0.279</v>
      </c>
      <c r="L2626" s="75">
        <f t="shared" si="4"/>
        <v>694</v>
      </c>
      <c r="M2626" s="75" t="str">
        <f t="shared" si="5"/>
        <v/>
      </c>
      <c r="N2626" s="75">
        <f t="shared" si="6"/>
        <v>199</v>
      </c>
      <c r="O2626" s="74">
        <f t="shared" si="7"/>
        <v>0.32</v>
      </c>
      <c r="P2626" s="74">
        <f t="shared" si="8"/>
        <v>1.007</v>
      </c>
    </row>
    <row r="2627">
      <c r="A2627" s="33" t="s">
        <v>227</v>
      </c>
      <c r="B2627" s="68" t="s">
        <v>266</v>
      </c>
      <c r="C2627" s="35" t="s">
        <v>60</v>
      </c>
      <c r="D2627" s="73" t="str">
        <f t="shared" si="2"/>
        <v>The Americas/Suriname-The Americas/2012</v>
      </c>
      <c r="E2627" s="56">
        <v>0.279</v>
      </c>
      <c r="F2627" s="72">
        <v>694.0</v>
      </c>
      <c r="G2627" s="72">
        <v>165.0</v>
      </c>
      <c r="H2627" s="72">
        <v>199.0</v>
      </c>
      <c r="I2627" s="56">
        <v>0.347</v>
      </c>
      <c r="J2627" s="56">
        <v>1.065</v>
      </c>
      <c r="K2627" s="74">
        <f t="shared" si="3"/>
        <v>0.279</v>
      </c>
      <c r="L2627" s="75">
        <f t="shared" si="4"/>
        <v>694</v>
      </c>
      <c r="M2627" s="75">
        <f t="shared" si="5"/>
        <v>165</v>
      </c>
      <c r="N2627" s="75">
        <f t="shared" si="6"/>
        <v>199</v>
      </c>
      <c r="O2627" s="74">
        <f t="shared" si="7"/>
        <v>0.347</v>
      </c>
      <c r="P2627" s="74">
        <f t="shared" si="8"/>
        <v>1.065</v>
      </c>
    </row>
    <row r="2628">
      <c r="A2628" s="33" t="s">
        <v>227</v>
      </c>
      <c r="B2628" s="68" t="s">
        <v>267</v>
      </c>
      <c r="C2628" s="35" t="s">
        <v>48</v>
      </c>
      <c r="D2628" s="73" t="str">
        <f t="shared" si="2"/>
        <v>The Americas/Trinidad and Tobago-The Americas/2000</v>
      </c>
      <c r="E2628" s="59"/>
      <c r="F2628" s="69"/>
      <c r="G2628" s="69"/>
      <c r="H2628" s="69"/>
      <c r="I2628" s="56">
        <v>0.077</v>
      </c>
      <c r="J2628" s="56">
        <v>0.128</v>
      </c>
      <c r="K2628" s="74" t="str">
        <f t="shared" si="3"/>
        <v/>
      </c>
      <c r="L2628" s="75" t="str">
        <f t="shared" si="4"/>
        <v/>
      </c>
      <c r="M2628" s="75" t="str">
        <f t="shared" si="5"/>
        <v/>
      </c>
      <c r="N2628" s="75" t="str">
        <f t="shared" si="6"/>
        <v/>
      </c>
      <c r="O2628" s="74">
        <f t="shared" si="7"/>
        <v>0.077</v>
      </c>
      <c r="P2628" s="74">
        <f t="shared" si="8"/>
        <v>0.128</v>
      </c>
    </row>
    <row r="2629">
      <c r="A2629" s="33" t="s">
        <v>227</v>
      </c>
      <c r="B2629" s="68" t="s">
        <v>267</v>
      </c>
      <c r="C2629" s="35" t="s">
        <v>49</v>
      </c>
      <c r="D2629" s="73" t="str">
        <f t="shared" si="2"/>
        <v>The Americas/Trinidad and Tobago-The Americas/2001</v>
      </c>
      <c r="E2629" s="59"/>
      <c r="F2629" s="69"/>
      <c r="G2629" s="69"/>
      <c r="H2629" s="69"/>
      <c r="I2629" s="56">
        <v>0.154</v>
      </c>
      <c r="J2629" s="56">
        <v>0.201</v>
      </c>
      <c r="K2629" s="74" t="str">
        <f t="shared" si="3"/>
        <v/>
      </c>
      <c r="L2629" s="75" t="str">
        <f t="shared" si="4"/>
        <v/>
      </c>
      <c r="M2629" s="75" t="str">
        <f t="shared" si="5"/>
        <v/>
      </c>
      <c r="N2629" s="75" t="str">
        <f t="shared" si="6"/>
        <v/>
      </c>
      <c r="O2629" s="74">
        <f t="shared" si="7"/>
        <v>0.154</v>
      </c>
      <c r="P2629" s="74">
        <f t="shared" si="8"/>
        <v>0.201</v>
      </c>
    </row>
    <row r="2630">
      <c r="A2630" s="33" t="s">
        <v>227</v>
      </c>
      <c r="B2630" s="68" t="s">
        <v>267</v>
      </c>
      <c r="C2630" s="35" t="s">
        <v>50</v>
      </c>
      <c r="D2630" s="73" t="str">
        <f t="shared" si="2"/>
        <v>The Americas/Trinidad and Tobago-The Americas/2002</v>
      </c>
      <c r="E2630" s="59"/>
      <c r="F2630" s="69"/>
      <c r="G2630" s="69"/>
      <c r="H2630" s="69"/>
      <c r="I2630" s="56">
        <v>0.22</v>
      </c>
      <c r="J2630" s="56">
        <v>0.206</v>
      </c>
      <c r="K2630" s="74" t="str">
        <f t="shared" si="3"/>
        <v/>
      </c>
      <c r="L2630" s="75" t="str">
        <f t="shared" si="4"/>
        <v/>
      </c>
      <c r="M2630" s="75" t="str">
        <f t="shared" si="5"/>
        <v/>
      </c>
      <c r="N2630" s="75" t="str">
        <f t="shared" si="6"/>
        <v/>
      </c>
      <c r="O2630" s="74">
        <f t="shared" si="7"/>
        <v>0.22</v>
      </c>
      <c r="P2630" s="74">
        <f t="shared" si="8"/>
        <v>0.206</v>
      </c>
    </row>
    <row r="2631">
      <c r="A2631" s="33" t="s">
        <v>227</v>
      </c>
      <c r="B2631" s="68" t="s">
        <v>267</v>
      </c>
      <c r="C2631" s="35" t="s">
        <v>51</v>
      </c>
      <c r="D2631" s="73" t="str">
        <f t="shared" si="2"/>
        <v>The Americas/Trinidad and Tobago-The Americas/2003</v>
      </c>
      <c r="E2631" s="59"/>
      <c r="F2631" s="69"/>
      <c r="G2631" s="69"/>
      <c r="H2631" s="69"/>
      <c r="I2631" s="56">
        <v>0.26</v>
      </c>
      <c r="J2631" s="56">
        <v>0.262</v>
      </c>
      <c r="K2631" s="74" t="str">
        <f t="shared" si="3"/>
        <v/>
      </c>
      <c r="L2631" s="75" t="str">
        <f t="shared" si="4"/>
        <v/>
      </c>
      <c r="M2631" s="75" t="str">
        <f t="shared" si="5"/>
        <v/>
      </c>
      <c r="N2631" s="75" t="str">
        <f t="shared" si="6"/>
        <v/>
      </c>
      <c r="O2631" s="74">
        <f t="shared" si="7"/>
        <v>0.26</v>
      </c>
      <c r="P2631" s="74">
        <f t="shared" si="8"/>
        <v>0.262</v>
      </c>
    </row>
    <row r="2632">
      <c r="A2632" s="33" t="s">
        <v>227</v>
      </c>
      <c r="B2632" s="68" t="s">
        <v>267</v>
      </c>
      <c r="C2632" s="35" t="s">
        <v>52</v>
      </c>
      <c r="D2632" s="73" t="str">
        <f t="shared" si="2"/>
        <v>The Americas/Trinidad and Tobago-The Americas/2004</v>
      </c>
      <c r="E2632" s="59"/>
      <c r="F2632" s="69"/>
      <c r="G2632" s="69"/>
      <c r="H2632" s="69"/>
      <c r="I2632" s="56">
        <v>0.27</v>
      </c>
      <c r="J2632" s="56">
        <v>0.505</v>
      </c>
      <c r="K2632" s="74" t="str">
        <f t="shared" si="3"/>
        <v/>
      </c>
      <c r="L2632" s="75" t="str">
        <f t="shared" si="4"/>
        <v/>
      </c>
      <c r="M2632" s="75" t="str">
        <f t="shared" si="5"/>
        <v/>
      </c>
      <c r="N2632" s="75" t="str">
        <f t="shared" si="6"/>
        <v/>
      </c>
      <c r="O2632" s="74">
        <f t="shared" si="7"/>
        <v>0.27</v>
      </c>
      <c r="P2632" s="74">
        <f t="shared" si="8"/>
        <v>0.505</v>
      </c>
    </row>
    <row r="2633">
      <c r="A2633" s="33" t="s">
        <v>227</v>
      </c>
      <c r="B2633" s="68" t="s">
        <v>267</v>
      </c>
      <c r="C2633" s="35" t="s">
        <v>53</v>
      </c>
      <c r="D2633" s="73" t="str">
        <f t="shared" si="2"/>
        <v>The Americas/Trinidad and Tobago-The Americas/2005</v>
      </c>
      <c r="E2633" s="56">
        <v>0.37</v>
      </c>
      <c r="F2633" s="72">
        <v>43.0</v>
      </c>
      <c r="G2633" s="69"/>
      <c r="H2633" s="72">
        <v>210.0</v>
      </c>
      <c r="I2633" s="56">
        <v>0.29</v>
      </c>
      <c r="J2633" s="56">
        <v>0.713</v>
      </c>
      <c r="K2633" s="74">
        <f t="shared" si="3"/>
        <v>0.37</v>
      </c>
      <c r="L2633" s="75">
        <f t="shared" si="4"/>
        <v>43</v>
      </c>
      <c r="M2633" s="75" t="str">
        <f t="shared" si="5"/>
        <v/>
      </c>
      <c r="N2633" s="75">
        <f t="shared" si="6"/>
        <v>210</v>
      </c>
      <c r="O2633" s="74">
        <f t="shared" si="7"/>
        <v>0.29</v>
      </c>
      <c r="P2633" s="74">
        <f t="shared" si="8"/>
        <v>0.713</v>
      </c>
    </row>
    <row r="2634">
      <c r="A2634" s="33" t="s">
        <v>227</v>
      </c>
      <c r="B2634" s="68" t="s">
        <v>267</v>
      </c>
      <c r="C2634" s="35" t="s">
        <v>54</v>
      </c>
      <c r="D2634" s="73" t="str">
        <f t="shared" si="2"/>
        <v>The Americas/Trinidad and Tobago-The Americas/2006</v>
      </c>
      <c r="E2634" s="56">
        <v>0.372</v>
      </c>
      <c r="F2634" s="72">
        <v>43.0</v>
      </c>
      <c r="G2634" s="69"/>
      <c r="H2634" s="72">
        <v>210.0</v>
      </c>
      <c r="I2634" s="56">
        <v>0.3</v>
      </c>
      <c r="J2634" s="56">
        <v>1.165</v>
      </c>
      <c r="K2634" s="74">
        <f t="shared" si="3"/>
        <v>0.372</v>
      </c>
      <c r="L2634" s="75">
        <f t="shared" si="4"/>
        <v>43</v>
      </c>
      <c r="M2634" s="75" t="str">
        <f t="shared" si="5"/>
        <v/>
      </c>
      <c r="N2634" s="75">
        <f t="shared" si="6"/>
        <v>210</v>
      </c>
      <c r="O2634" s="74">
        <f t="shared" si="7"/>
        <v>0.3</v>
      </c>
      <c r="P2634" s="74">
        <f t="shared" si="8"/>
        <v>1.165</v>
      </c>
    </row>
    <row r="2635">
      <c r="A2635" s="33" t="s">
        <v>227</v>
      </c>
      <c r="B2635" s="68" t="s">
        <v>267</v>
      </c>
      <c r="C2635" s="35" t="s">
        <v>55</v>
      </c>
      <c r="D2635" s="73" t="str">
        <f t="shared" si="2"/>
        <v>The Americas/Trinidad and Tobago-The Americas/2007</v>
      </c>
      <c r="E2635" s="56">
        <v>0.331</v>
      </c>
      <c r="F2635" s="72">
        <v>43.0</v>
      </c>
      <c r="G2635" s="69"/>
      <c r="H2635" s="72">
        <v>210.0</v>
      </c>
      <c r="I2635" s="56">
        <v>0.323</v>
      </c>
      <c r="J2635" s="56">
        <v>1.152</v>
      </c>
      <c r="K2635" s="74">
        <f t="shared" si="3"/>
        <v>0.331</v>
      </c>
      <c r="L2635" s="75">
        <f t="shared" si="4"/>
        <v>43</v>
      </c>
      <c r="M2635" s="75" t="str">
        <f t="shared" si="5"/>
        <v/>
      </c>
      <c r="N2635" s="75">
        <f t="shared" si="6"/>
        <v>210</v>
      </c>
      <c r="O2635" s="74">
        <f t="shared" si="7"/>
        <v>0.323</v>
      </c>
      <c r="P2635" s="74">
        <f t="shared" si="8"/>
        <v>1.152</v>
      </c>
    </row>
    <row r="2636">
      <c r="A2636" s="33" t="s">
        <v>227</v>
      </c>
      <c r="B2636" s="68" t="s">
        <v>267</v>
      </c>
      <c r="C2636" s="35" t="s">
        <v>56</v>
      </c>
      <c r="D2636" s="73" t="str">
        <f t="shared" si="2"/>
        <v>The Americas/Trinidad and Tobago-The Americas/2008</v>
      </c>
      <c r="E2636" s="56">
        <v>0.331</v>
      </c>
      <c r="F2636" s="72">
        <v>43.0</v>
      </c>
      <c r="G2636" s="69"/>
      <c r="H2636" s="72">
        <v>210.0</v>
      </c>
      <c r="I2636" s="56">
        <v>0.348</v>
      </c>
      <c r="J2636" s="56">
        <v>1.372</v>
      </c>
      <c r="K2636" s="74">
        <f t="shared" si="3"/>
        <v>0.331</v>
      </c>
      <c r="L2636" s="75">
        <f t="shared" si="4"/>
        <v>43</v>
      </c>
      <c r="M2636" s="75" t="str">
        <f t="shared" si="5"/>
        <v/>
      </c>
      <c r="N2636" s="75">
        <f t="shared" si="6"/>
        <v>210</v>
      </c>
      <c r="O2636" s="74">
        <f t="shared" si="7"/>
        <v>0.348</v>
      </c>
      <c r="P2636" s="74">
        <f t="shared" si="8"/>
        <v>1.372</v>
      </c>
    </row>
    <row r="2637">
      <c r="A2637" s="33" t="s">
        <v>227</v>
      </c>
      <c r="B2637" s="68" t="s">
        <v>267</v>
      </c>
      <c r="C2637" s="35" t="s">
        <v>57</v>
      </c>
      <c r="D2637" s="73" t="str">
        <f t="shared" si="2"/>
        <v>The Americas/Trinidad and Tobago-The Americas/2009</v>
      </c>
      <c r="E2637" s="56">
        <v>0.331</v>
      </c>
      <c r="F2637" s="72">
        <v>43.0</v>
      </c>
      <c r="G2637" s="69"/>
      <c r="H2637" s="72">
        <v>210.0</v>
      </c>
      <c r="I2637" s="56">
        <v>0.443</v>
      </c>
      <c r="J2637" s="56">
        <v>1.396</v>
      </c>
      <c r="K2637" s="74">
        <f t="shared" si="3"/>
        <v>0.331</v>
      </c>
      <c r="L2637" s="75">
        <f t="shared" si="4"/>
        <v>43</v>
      </c>
      <c r="M2637" s="75" t="str">
        <f t="shared" si="5"/>
        <v/>
      </c>
      <c r="N2637" s="75">
        <f t="shared" si="6"/>
        <v>210</v>
      </c>
      <c r="O2637" s="74">
        <f t="shared" si="7"/>
        <v>0.443</v>
      </c>
      <c r="P2637" s="74">
        <f t="shared" si="8"/>
        <v>1.396</v>
      </c>
    </row>
    <row r="2638">
      <c r="A2638" s="33" t="s">
        <v>227</v>
      </c>
      <c r="B2638" s="68" t="s">
        <v>267</v>
      </c>
      <c r="C2638" s="35" t="s">
        <v>58</v>
      </c>
      <c r="D2638" s="73" t="str">
        <f t="shared" si="2"/>
        <v>The Americas/Trinidad and Tobago-The Americas/2010</v>
      </c>
      <c r="E2638" s="56">
        <v>0.331</v>
      </c>
      <c r="F2638" s="72">
        <v>41.0</v>
      </c>
      <c r="G2638" s="69"/>
      <c r="H2638" s="72">
        <v>210.0</v>
      </c>
      <c r="I2638" s="56">
        <v>0.485</v>
      </c>
      <c r="J2638" s="56">
        <v>1.426</v>
      </c>
      <c r="K2638" s="74">
        <f t="shared" si="3"/>
        <v>0.331</v>
      </c>
      <c r="L2638" s="75">
        <f t="shared" si="4"/>
        <v>41</v>
      </c>
      <c r="M2638" s="75" t="str">
        <f t="shared" si="5"/>
        <v/>
      </c>
      <c r="N2638" s="75">
        <f t="shared" si="6"/>
        <v>210</v>
      </c>
      <c r="O2638" s="74">
        <f t="shared" si="7"/>
        <v>0.485</v>
      </c>
      <c r="P2638" s="74">
        <f t="shared" si="8"/>
        <v>1.426</v>
      </c>
    </row>
    <row r="2639">
      <c r="A2639" s="33" t="s">
        <v>227</v>
      </c>
      <c r="B2639" s="68" t="s">
        <v>267</v>
      </c>
      <c r="C2639" s="35" t="s">
        <v>59</v>
      </c>
      <c r="D2639" s="73" t="str">
        <f t="shared" si="2"/>
        <v>The Americas/Trinidad and Tobago-The Americas/2011</v>
      </c>
      <c r="E2639" s="56">
        <v>0.291</v>
      </c>
      <c r="F2639" s="72">
        <v>41.0</v>
      </c>
      <c r="G2639" s="69"/>
      <c r="H2639" s="72">
        <v>210.0</v>
      </c>
      <c r="I2639" s="56">
        <v>0.552</v>
      </c>
      <c r="J2639" s="56">
        <v>1.37</v>
      </c>
      <c r="K2639" s="74">
        <f t="shared" si="3"/>
        <v>0.291</v>
      </c>
      <c r="L2639" s="75">
        <f t="shared" si="4"/>
        <v>41</v>
      </c>
      <c r="M2639" s="75" t="str">
        <f t="shared" si="5"/>
        <v/>
      </c>
      <c r="N2639" s="75">
        <f t="shared" si="6"/>
        <v>210</v>
      </c>
      <c r="O2639" s="74">
        <f t="shared" si="7"/>
        <v>0.552</v>
      </c>
      <c r="P2639" s="74">
        <f t="shared" si="8"/>
        <v>1.37</v>
      </c>
    </row>
    <row r="2640">
      <c r="A2640" s="33" t="s">
        <v>227</v>
      </c>
      <c r="B2640" s="68" t="s">
        <v>267</v>
      </c>
      <c r="C2640" s="35" t="s">
        <v>60</v>
      </c>
      <c r="D2640" s="73" t="str">
        <f t="shared" si="2"/>
        <v>The Americas/Trinidad and Tobago-The Americas/2012</v>
      </c>
      <c r="E2640" s="56">
        <v>0.291</v>
      </c>
      <c r="F2640" s="72">
        <v>41.0</v>
      </c>
      <c r="G2640" s="72">
        <v>63.0</v>
      </c>
      <c r="H2640" s="72">
        <v>210.0</v>
      </c>
      <c r="I2640" s="56">
        <v>0.595</v>
      </c>
      <c r="J2640" s="56">
        <v>1.408</v>
      </c>
      <c r="K2640" s="74">
        <f t="shared" si="3"/>
        <v>0.291</v>
      </c>
      <c r="L2640" s="75">
        <f t="shared" si="4"/>
        <v>41</v>
      </c>
      <c r="M2640" s="75">
        <f t="shared" si="5"/>
        <v>63</v>
      </c>
      <c r="N2640" s="75">
        <f t="shared" si="6"/>
        <v>210</v>
      </c>
      <c r="O2640" s="74">
        <f t="shared" si="7"/>
        <v>0.595</v>
      </c>
      <c r="P2640" s="74">
        <f t="shared" si="8"/>
        <v>1.408</v>
      </c>
    </row>
    <row r="2641">
      <c r="A2641" s="33" t="s">
        <v>227</v>
      </c>
      <c r="B2641" s="68" t="s">
        <v>268</v>
      </c>
      <c r="C2641" s="35" t="s">
        <v>48</v>
      </c>
      <c r="D2641" s="73" t="str">
        <f t="shared" si="2"/>
        <v>The Americas/Turks and Caicos Islands-The Americas/2000</v>
      </c>
      <c r="E2641" s="59"/>
      <c r="F2641" s="69"/>
      <c r="G2641" s="69"/>
      <c r="H2641" s="69"/>
      <c r="I2641" s="59"/>
      <c r="J2641" s="59"/>
      <c r="K2641" s="74" t="str">
        <f t="shared" si="3"/>
        <v/>
      </c>
      <c r="L2641" s="75" t="str">
        <f t="shared" si="4"/>
        <v/>
      </c>
      <c r="M2641" s="75" t="str">
        <f t="shared" si="5"/>
        <v/>
      </c>
      <c r="N2641" s="75" t="str">
        <f t="shared" si="6"/>
        <v/>
      </c>
      <c r="O2641" s="74" t="str">
        <f t="shared" si="7"/>
        <v/>
      </c>
      <c r="P2641" s="74" t="str">
        <f t="shared" si="8"/>
        <v/>
      </c>
    </row>
    <row r="2642">
      <c r="A2642" s="33" t="s">
        <v>227</v>
      </c>
      <c r="B2642" s="68" t="s">
        <v>268</v>
      </c>
      <c r="C2642" s="35" t="s">
        <v>49</v>
      </c>
      <c r="D2642" s="73" t="str">
        <f t="shared" si="2"/>
        <v>The Americas/Turks and Caicos Islands-The Americas/2001</v>
      </c>
      <c r="E2642" s="59"/>
      <c r="F2642" s="69"/>
      <c r="G2642" s="69"/>
      <c r="H2642" s="69"/>
      <c r="I2642" s="59"/>
      <c r="J2642" s="59"/>
      <c r="K2642" s="74" t="str">
        <f t="shared" si="3"/>
        <v/>
      </c>
      <c r="L2642" s="75" t="str">
        <f t="shared" si="4"/>
        <v/>
      </c>
      <c r="M2642" s="75" t="str">
        <f t="shared" si="5"/>
        <v/>
      </c>
      <c r="N2642" s="75" t="str">
        <f t="shared" si="6"/>
        <v/>
      </c>
      <c r="O2642" s="74" t="str">
        <f t="shared" si="7"/>
        <v/>
      </c>
      <c r="P2642" s="74" t="str">
        <f t="shared" si="8"/>
        <v/>
      </c>
    </row>
    <row r="2643">
      <c r="A2643" s="33" t="s">
        <v>227</v>
      </c>
      <c r="B2643" s="68" t="s">
        <v>268</v>
      </c>
      <c r="C2643" s="35" t="s">
        <v>50</v>
      </c>
      <c r="D2643" s="73" t="str">
        <f t="shared" si="2"/>
        <v>The Americas/Turks and Caicos Islands-The Americas/2002</v>
      </c>
      <c r="E2643" s="59"/>
      <c r="F2643" s="69"/>
      <c r="G2643" s="69"/>
      <c r="H2643" s="69"/>
      <c r="I2643" s="59"/>
      <c r="J2643" s="59"/>
      <c r="K2643" s="74" t="str">
        <f t="shared" si="3"/>
        <v/>
      </c>
      <c r="L2643" s="75" t="str">
        <f t="shared" si="4"/>
        <v/>
      </c>
      <c r="M2643" s="75" t="str">
        <f t="shared" si="5"/>
        <v/>
      </c>
      <c r="N2643" s="75" t="str">
        <f t="shared" si="6"/>
        <v/>
      </c>
      <c r="O2643" s="74" t="str">
        <f t="shared" si="7"/>
        <v/>
      </c>
      <c r="P2643" s="74" t="str">
        <f t="shared" si="8"/>
        <v/>
      </c>
    </row>
    <row r="2644">
      <c r="A2644" s="33" t="s">
        <v>227</v>
      </c>
      <c r="B2644" s="68" t="s">
        <v>268</v>
      </c>
      <c r="C2644" s="35" t="s">
        <v>51</v>
      </c>
      <c r="D2644" s="73" t="str">
        <f t="shared" si="2"/>
        <v>The Americas/Turks and Caicos Islands-The Americas/2003</v>
      </c>
      <c r="E2644" s="59"/>
      <c r="F2644" s="69"/>
      <c r="G2644" s="69"/>
      <c r="H2644" s="69"/>
      <c r="I2644" s="59"/>
      <c r="J2644" s="59"/>
      <c r="K2644" s="74" t="str">
        <f t="shared" si="3"/>
        <v/>
      </c>
      <c r="L2644" s="75" t="str">
        <f t="shared" si="4"/>
        <v/>
      </c>
      <c r="M2644" s="75" t="str">
        <f t="shared" si="5"/>
        <v/>
      </c>
      <c r="N2644" s="75" t="str">
        <f t="shared" si="6"/>
        <v/>
      </c>
      <c r="O2644" s="74" t="str">
        <f t="shared" si="7"/>
        <v/>
      </c>
      <c r="P2644" s="74" t="str">
        <f t="shared" si="8"/>
        <v/>
      </c>
    </row>
    <row r="2645">
      <c r="A2645" s="33" t="s">
        <v>227</v>
      </c>
      <c r="B2645" s="68" t="s">
        <v>268</v>
      </c>
      <c r="C2645" s="35" t="s">
        <v>52</v>
      </c>
      <c r="D2645" s="73" t="str">
        <f t="shared" si="2"/>
        <v>The Americas/Turks and Caicos Islands-The Americas/2004</v>
      </c>
      <c r="E2645" s="59"/>
      <c r="F2645" s="69"/>
      <c r="G2645" s="69"/>
      <c r="H2645" s="69"/>
      <c r="I2645" s="59"/>
      <c r="J2645" s="59"/>
      <c r="K2645" s="74" t="str">
        <f t="shared" si="3"/>
        <v/>
      </c>
      <c r="L2645" s="75" t="str">
        <f t="shared" si="4"/>
        <v/>
      </c>
      <c r="M2645" s="75" t="str">
        <f t="shared" si="5"/>
        <v/>
      </c>
      <c r="N2645" s="75" t="str">
        <f t="shared" si="6"/>
        <v/>
      </c>
      <c r="O2645" s="74" t="str">
        <f t="shared" si="7"/>
        <v/>
      </c>
      <c r="P2645" s="74" t="str">
        <f t="shared" si="8"/>
        <v/>
      </c>
    </row>
    <row r="2646">
      <c r="A2646" s="33" t="s">
        <v>227</v>
      </c>
      <c r="B2646" s="68" t="s">
        <v>268</v>
      </c>
      <c r="C2646" s="35" t="s">
        <v>53</v>
      </c>
      <c r="D2646" s="73" t="str">
        <f t="shared" si="2"/>
        <v>The Americas/Turks and Caicos Islands-The Americas/2005</v>
      </c>
      <c r="E2646" s="59"/>
      <c r="F2646" s="69"/>
      <c r="G2646" s="69"/>
      <c r="H2646" s="69"/>
      <c r="I2646" s="59"/>
      <c r="J2646" s="59"/>
      <c r="K2646" s="74" t="str">
        <f t="shared" si="3"/>
        <v/>
      </c>
      <c r="L2646" s="75" t="str">
        <f t="shared" si="4"/>
        <v/>
      </c>
      <c r="M2646" s="75" t="str">
        <f t="shared" si="5"/>
        <v/>
      </c>
      <c r="N2646" s="75" t="str">
        <f t="shared" si="6"/>
        <v/>
      </c>
      <c r="O2646" s="74" t="str">
        <f t="shared" si="7"/>
        <v/>
      </c>
      <c r="P2646" s="74" t="str">
        <f t="shared" si="8"/>
        <v/>
      </c>
    </row>
    <row r="2647">
      <c r="A2647" s="33" t="s">
        <v>227</v>
      </c>
      <c r="B2647" s="68" t="s">
        <v>268</v>
      </c>
      <c r="C2647" s="35" t="s">
        <v>54</v>
      </c>
      <c r="D2647" s="73" t="str">
        <f t="shared" si="2"/>
        <v>The Americas/Turks and Caicos Islands-The Americas/2006</v>
      </c>
      <c r="E2647" s="59"/>
      <c r="F2647" s="69"/>
      <c r="G2647" s="69"/>
      <c r="H2647" s="69"/>
      <c r="I2647" s="59"/>
      <c r="J2647" s="59"/>
      <c r="K2647" s="74" t="str">
        <f t="shared" si="3"/>
        <v/>
      </c>
      <c r="L2647" s="75" t="str">
        <f t="shared" si="4"/>
        <v/>
      </c>
      <c r="M2647" s="75" t="str">
        <f t="shared" si="5"/>
        <v/>
      </c>
      <c r="N2647" s="75" t="str">
        <f t="shared" si="6"/>
        <v/>
      </c>
      <c r="O2647" s="74" t="str">
        <f t="shared" si="7"/>
        <v/>
      </c>
      <c r="P2647" s="74" t="str">
        <f t="shared" si="8"/>
        <v/>
      </c>
    </row>
    <row r="2648">
      <c r="A2648" s="33" t="s">
        <v>227</v>
      </c>
      <c r="B2648" s="68" t="s">
        <v>268</v>
      </c>
      <c r="C2648" s="35" t="s">
        <v>55</v>
      </c>
      <c r="D2648" s="73" t="str">
        <f t="shared" si="2"/>
        <v>The Americas/Turks and Caicos Islands-The Americas/2007</v>
      </c>
      <c r="E2648" s="59"/>
      <c r="F2648" s="69"/>
      <c r="G2648" s="69"/>
      <c r="H2648" s="69"/>
      <c r="I2648" s="59"/>
      <c r="J2648" s="59"/>
      <c r="K2648" s="74" t="str">
        <f t="shared" si="3"/>
        <v/>
      </c>
      <c r="L2648" s="75" t="str">
        <f t="shared" si="4"/>
        <v/>
      </c>
      <c r="M2648" s="75" t="str">
        <f t="shared" si="5"/>
        <v/>
      </c>
      <c r="N2648" s="75" t="str">
        <f t="shared" si="6"/>
        <v/>
      </c>
      <c r="O2648" s="74" t="str">
        <f t="shared" si="7"/>
        <v/>
      </c>
      <c r="P2648" s="74" t="str">
        <f t="shared" si="8"/>
        <v/>
      </c>
    </row>
    <row r="2649">
      <c r="A2649" s="33" t="s">
        <v>227</v>
      </c>
      <c r="B2649" s="68" t="s">
        <v>268</v>
      </c>
      <c r="C2649" s="35" t="s">
        <v>56</v>
      </c>
      <c r="D2649" s="73" t="str">
        <f t="shared" si="2"/>
        <v>The Americas/Turks and Caicos Islands-The Americas/2008</v>
      </c>
      <c r="E2649" s="59"/>
      <c r="F2649" s="69"/>
      <c r="G2649" s="69"/>
      <c r="H2649" s="69"/>
      <c r="I2649" s="59"/>
      <c r="J2649" s="59"/>
      <c r="K2649" s="74" t="str">
        <f t="shared" si="3"/>
        <v/>
      </c>
      <c r="L2649" s="75" t="str">
        <f t="shared" si="4"/>
        <v/>
      </c>
      <c r="M2649" s="75" t="str">
        <f t="shared" si="5"/>
        <v/>
      </c>
      <c r="N2649" s="75" t="str">
        <f t="shared" si="6"/>
        <v/>
      </c>
      <c r="O2649" s="74" t="str">
        <f t="shared" si="7"/>
        <v/>
      </c>
      <c r="P2649" s="74" t="str">
        <f t="shared" si="8"/>
        <v/>
      </c>
    </row>
    <row r="2650">
      <c r="A2650" s="33" t="s">
        <v>227</v>
      </c>
      <c r="B2650" s="68" t="s">
        <v>268</v>
      </c>
      <c r="C2650" s="35" t="s">
        <v>57</v>
      </c>
      <c r="D2650" s="73" t="str">
        <f t="shared" si="2"/>
        <v>The Americas/Turks and Caicos Islands-The Americas/2009</v>
      </c>
      <c r="E2650" s="59"/>
      <c r="F2650" s="69"/>
      <c r="G2650" s="69"/>
      <c r="H2650" s="69"/>
      <c r="I2650" s="59"/>
      <c r="J2650" s="59"/>
      <c r="K2650" s="74" t="str">
        <f t="shared" si="3"/>
        <v/>
      </c>
      <c r="L2650" s="75" t="str">
        <f t="shared" si="4"/>
        <v/>
      </c>
      <c r="M2650" s="75" t="str">
        <f t="shared" si="5"/>
        <v/>
      </c>
      <c r="N2650" s="75" t="str">
        <f t="shared" si="6"/>
        <v/>
      </c>
      <c r="O2650" s="74" t="str">
        <f t="shared" si="7"/>
        <v/>
      </c>
      <c r="P2650" s="74" t="str">
        <f t="shared" si="8"/>
        <v/>
      </c>
    </row>
    <row r="2651">
      <c r="A2651" s="33" t="s">
        <v>227</v>
      </c>
      <c r="B2651" s="68" t="s">
        <v>268</v>
      </c>
      <c r="C2651" s="35" t="s">
        <v>58</v>
      </c>
      <c r="D2651" s="73" t="str">
        <f t="shared" si="2"/>
        <v>The Americas/Turks and Caicos Islands-The Americas/2010</v>
      </c>
      <c r="E2651" s="59"/>
      <c r="F2651" s="69"/>
      <c r="G2651" s="69"/>
      <c r="H2651" s="69"/>
      <c r="I2651" s="59"/>
      <c r="J2651" s="59"/>
      <c r="K2651" s="74" t="str">
        <f t="shared" si="3"/>
        <v/>
      </c>
      <c r="L2651" s="75" t="str">
        <f t="shared" si="4"/>
        <v/>
      </c>
      <c r="M2651" s="75" t="str">
        <f t="shared" si="5"/>
        <v/>
      </c>
      <c r="N2651" s="75" t="str">
        <f t="shared" si="6"/>
        <v/>
      </c>
      <c r="O2651" s="74" t="str">
        <f t="shared" si="7"/>
        <v/>
      </c>
      <c r="P2651" s="74" t="str">
        <f t="shared" si="8"/>
        <v/>
      </c>
    </row>
    <row r="2652">
      <c r="A2652" s="33" t="s">
        <v>227</v>
      </c>
      <c r="B2652" s="68" t="s">
        <v>268</v>
      </c>
      <c r="C2652" s="35" t="s">
        <v>59</v>
      </c>
      <c r="D2652" s="73" t="str">
        <f t="shared" si="2"/>
        <v>The Americas/Turks and Caicos Islands-The Americas/2011</v>
      </c>
      <c r="E2652" s="59"/>
      <c r="F2652" s="69"/>
      <c r="G2652" s="69"/>
      <c r="H2652" s="69"/>
      <c r="I2652" s="59"/>
      <c r="J2652" s="59"/>
      <c r="K2652" s="74" t="str">
        <f t="shared" si="3"/>
        <v/>
      </c>
      <c r="L2652" s="75" t="str">
        <f t="shared" si="4"/>
        <v/>
      </c>
      <c r="M2652" s="75" t="str">
        <f t="shared" si="5"/>
        <v/>
      </c>
      <c r="N2652" s="75" t="str">
        <f t="shared" si="6"/>
        <v/>
      </c>
      <c r="O2652" s="74" t="str">
        <f t="shared" si="7"/>
        <v/>
      </c>
      <c r="P2652" s="74" t="str">
        <f t="shared" si="8"/>
        <v/>
      </c>
    </row>
    <row r="2653">
      <c r="A2653" s="33" t="s">
        <v>227</v>
      </c>
      <c r="B2653" s="68" t="s">
        <v>268</v>
      </c>
      <c r="C2653" s="35" t="s">
        <v>60</v>
      </c>
      <c r="D2653" s="73" t="str">
        <f t="shared" si="2"/>
        <v>The Americas/Turks and Caicos Islands-The Americas/2012</v>
      </c>
      <c r="E2653" s="59"/>
      <c r="F2653" s="69"/>
      <c r="G2653" s="69"/>
      <c r="H2653" s="69"/>
      <c r="I2653" s="59"/>
      <c r="J2653" s="59"/>
      <c r="K2653" s="74" t="str">
        <f t="shared" si="3"/>
        <v/>
      </c>
      <c r="L2653" s="75" t="str">
        <f t="shared" si="4"/>
        <v/>
      </c>
      <c r="M2653" s="75" t="str">
        <f t="shared" si="5"/>
        <v/>
      </c>
      <c r="N2653" s="75" t="str">
        <f t="shared" si="6"/>
        <v/>
      </c>
      <c r="O2653" s="74" t="str">
        <f t="shared" si="7"/>
        <v/>
      </c>
      <c r="P2653" s="74" t="str">
        <f t="shared" si="8"/>
        <v/>
      </c>
    </row>
    <row r="2654">
      <c r="A2654" s="33" t="s">
        <v>227</v>
      </c>
      <c r="B2654" s="68" t="s">
        <v>269</v>
      </c>
      <c r="C2654" s="35" t="s">
        <v>48</v>
      </c>
      <c r="D2654" s="73" t="str">
        <f t="shared" si="2"/>
        <v>The Americas/United States-The Americas/2000</v>
      </c>
      <c r="E2654" s="59"/>
      <c r="F2654" s="69"/>
      <c r="G2654" s="69"/>
      <c r="H2654" s="69"/>
      <c r="I2654" s="56">
        <v>0.431</v>
      </c>
      <c r="J2654" s="56">
        <v>0.385</v>
      </c>
      <c r="K2654" s="74" t="str">
        <f t="shared" si="3"/>
        <v/>
      </c>
      <c r="L2654" s="75" t="str">
        <f t="shared" si="4"/>
        <v/>
      </c>
      <c r="M2654" s="75" t="str">
        <f t="shared" si="5"/>
        <v/>
      </c>
      <c r="N2654" s="75" t="str">
        <f t="shared" si="6"/>
        <v/>
      </c>
      <c r="O2654" s="74">
        <f t="shared" si="7"/>
        <v>0.431</v>
      </c>
      <c r="P2654" s="74">
        <f t="shared" si="8"/>
        <v>0.385</v>
      </c>
    </row>
    <row r="2655">
      <c r="A2655" s="33" t="s">
        <v>227</v>
      </c>
      <c r="B2655" s="68" t="s">
        <v>269</v>
      </c>
      <c r="C2655" s="35" t="s">
        <v>49</v>
      </c>
      <c r="D2655" s="73" t="str">
        <f t="shared" si="2"/>
        <v>The Americas/United States-The Americas/2001</v>
      </c>
      <c r="E2655" s="59"/>
      <c r="F2655" s="69"/>
      <c r="G2655" s="69"/>
      <c r="H2655" s="69"/>
      <c r="I2655" s="56">
        <v>0.491</v>
      </c>
      <c r="J2655" s="56">
        <v>0.447</v>
      </c>
      <c r="K2655" s="74" t="str">
        <f t="shared" si="3"/>
        <v/>
      </c>
      <c r="L2655" s="75" t="str">
        <f t="shared" si="4"/>
        <v/>
      </c>
      <c r="M2655" s="75" t="str">
        <f t="shared" si="5"/>
        <v/>
      </c>
      <c r="N2655" s="75" t="str">
        <f t="shared" si="6"/>
        <v/>
      </c>
      <c r="O2655" s="74">
        <f t="shared" si="7"/>
        <v>0.491</v>
      </c>
      <c r="P2655" s="74">
        <f t="shared" si="8"/>
        <v>0.447</v>
      </c>
    </row>
    <row r="2656">
      <c r="A2656" s="33" t="s">
        <v>227</v>
      </c>
      <c r="B2656" s="68" t="s">
        <v>269</v>
      </c>
      <c r="C2656" s="35" t="s">
        <v>50</v>
      </c>
      <c r="D2656" s="73" t="str">
        <f t="shared" si="2"/>
        <v>The Americas/United States-The Americas/2002</v>
      </c>
      <c r="E2656" s="59"/>
      <c r="F2656" s="69"/>
      <c r="G2656" s="69"/>
      <c r="H2656" s="69"/>
      <c r="I2656" s="56">
        <v>0.588</v>
      </c>
      <c r="J2656" s="56">
        <v>0.489</v>
      </c>
      <c r="K2656" s="74" t="str">
        <f t="shared" si="3"/>
        <v/>
      </c>
      <c r="L2656" s="75" t="str">
        <f t="shared" si="4"/>
        <v/>
      </c>
      <c r="M2656" s="75" t="str">
        <f t="shared" si="5"/>
        <v/>
      </c>
      <c r="N2656" s="75" t="str">
        <f t="shared" si="6"/>
        <v/>
      </c>
      <c r="O2656" s="74">
        <f t="shared" si="7"/>
        <v>0.588</v>
      </c>
      <c r="P2656" s="74">
        <f t="shared" si="8"/>
        <v>0.489</v>
      </c>
    </row>
    <row r="2657">
      <c r="A2657" s="33" t="s">
        <v>227</v>
      </c>
      <c r="B2657" s="68" t="s">
        <v>269</v>
      </c>
      <c r="C2657" s="35" t="s">
        <v>51</v>
      </c>
      <c r="D2657" s="73" t="str">
        <f t="shared" si="2"/>
        <v>The Americas/United States-The Americas/2003</v>
      </c>
      <c r="E2657" s="59"/>
      <c r="F2657" s="72">
        <v>6.0</v>
      </c>
      <c r="G2657" s="69"/>
      <c r="H2657" s="69"/>
      <c r="I2657" s="56">
        <v>0.617</v>
      </c>
      <c r="J2657" s="56">
        <v>0.548</v>
      </c>
      <c r="K2657" s="74" t="str">
        <f t="shared" si="3"/>
        <v/>
      </c>
      <c r="L2657" s="75">
        <f t="shared" si="4"/>
        <v>6</v>
      </c>
      <c r="M2657" s="75" t="str">
        <f t="shared" si="5"/>
        <v/>
      </c>
      <c r="N2657" s="75" t="str">
        <f t="shared" si="6"/>
        <v/>
      </c>
      <c r="O2657" s="74">
        <f t="shared" si="7"/>
        <v>0.617</v>
      </c>
      <c r="P2657" s="74">
        <f t="shared" si="8"/>
        <v>0.548</v>
      </c>
    </row>
    <row r="2658">
      <c r="A2658" s="33" t="s">
        <v>227</v>
      </c>
      <c r="B2658" s="68" t="s">
        <v>269</v>
      </c>
      <c r="C2658" s="35" t="s">
        <v>52</v>
      </c>
      <c r="D2658" s="73" t="str">
        <f t="shared" si="2"/>
        <v>The Americas/United States-The Americas/2004</v>
      </c>
      <c r="E2658" s="59"/>
      <c r="F2658" s="72">
        <v>6.0</v>
      </c>
      <c r="G2658" s="69"/>
      <c r="H2658" s="69"/>
      <c r="I2658" s="56">
        <v>0.648</v>
      </c>
      <c r="J2658" s="56">
        <v>0.625</v>
      </c>
      <c r="K2658" s="74" t="str">
        <f t="shared" si="3"/>
        <v/>
      </c>
      <c r="L2658" s="75">
        <f t="shared" si="4"/>
        <v>6</v>
      </c>
      <c r="M2658" s="75" t="str">
        <f t="shared" si="5"/>
        <v/>
      </c>
      <c r="N2658" s="75" t="str">
        <f t="shared" si="6"/>
        <v/>
      </c>
      <c r="O2658" s="74">
        <f t="shared" si="7"/>
        <v>0.648</v>
      </c>
      <c r="P2658" s="74">
        <f t="shared" si="8"/>
        <v>0.625</v>
      </c>
    </row>
    <row r="2659">
      <c r="A2659" s="33" t="s">
        <v>227</v>
      </c>
      <c r="B2659" s="68" t="s">
        <v>269</v>
      </c>
      <c r="C2659" s="35" t="s">
        <v>53</v>
      </c>
      <c r="D2659" s="73" t="str">
        <f t="shared" si="2"/>
        <v>The Americas/United States-The Americas/2005</v>
      </c>
      <c r="E2659" s="56">
        <v>0.458</v>
      </c>
      <c r="F2659" s="72">
        <v>6.0</v>
      </c>
      <c r="G2659" s="69"/>
      <c r="H2659" s="72">
        <v>325.0</v>
      </c>
      <c r="I2659" s="56">
        <v>0.68</v>
      </c>
      <c r="J2659" s="56">
        <v>0.683</v>
      </c>
      <c r="K2659" s="74">
        <f t="shared" si="3"/>
        <v>0.458</v>
      </c>
      <c r="L2659" s="75">
        <f t="shared" si="4"/>
        <v>6</v>
      </c>
      <c r="M2659" s="75" t="str">
        <f t="shared" si="5"/>
        <v/>
      </c>
      <c r="N2659" s="75">
        <f t="shared" si="6"/>
        <v>325</v>
      </c>
      <c r="O2659" s="74">
        <f t="shared" si="7"/>
        <v>0.68</v>
      </c>
      <c r="P2659" s="74">
        <f t="shared" si="8"/>
        <v>0.683</v>
      </c>
    </row>
    <row r="2660">
      <c r="A2660" s="33" t="s">
        <v>227</v>
      </c>
      <c r="B2660" s="68" t="s">
        <v>269</v>
      </c>
      <c r="C2660" s="35" t="s">
        <v>54</v>
      </c>
      <c r="D2660" s="73" t="str">
        <f t="shared" si="2"/>
        <v>The Americas/United States-The Americas/2006</v>
      </c>
      <c r="E2660" s="56">
        <v>0.474</v>
      </c>
      <c r="F2660" s="72">
        <v>6.0</v>
      </c>
      <c r="G2660" s="69"/>
      <c r="H2660" s="72">
        <v>325.0</v>
      </c>
      <c r="I2660" s="56">
        <v>0.689</v>
      </c>
      <c r="J2660" s="56">
        <v>0.763</v>
      </c>
      <c r="K2660" s="74">
        <f t="shared" si="3"/>
        <v>0.474</v>
      </c>
      <c r="L2660" s="75">
        <f t="shared" si="4"/>
        <v>6</v>
      </c>
      <c r="M2660" s="75" t="str">
        <f t="shared" si="5"/>
        <v/>
      </c>
      <c r="N2660" s="75">
        <f t="shared" si="6"/>
        <v>325</v>
      </c>
      <c r="O2660" s="74">
        <f t="shared" si="7"/>
        <v>0.689</v>
      </c>
      <c r="P2660" s="74">
        <f t="shared" si="8"/>
        <v>0.763</v>
      </c>
    </row>
    <row r="2661">
      <c r="A2661" s="33" t="s">
        <v>227</v>
      </c>
      <c r="B2661" s="68" t="s">
        <v>269</v>
      </c>
      <c r="C2661" s="35" t="s">
        <v>55</v>
      </c>
      <c r="D2661" s="73" t="str">
        <f t="shared" si="2"/>
        <v>The Americas/United States-The Americas/2007</v>
      </c>
      <c r="E2661" s="56">
        <v>0.461</v>
      </c>
      <c r="F2661" s="72">
        <v>6.0</v>
      </c>
      <c r="G2661" s="69"/>
      <c r="H2661" s="72">
        <v>325.0</v>
      </c>
      <c r="I2661" s="56">
        <v>0.75</v>
      </c>
      <c r="J2661" s="56">
        <v>0.821</v>
      </c>
      <c r="K2661" s="74">
        <f t="shared" si="3"/>
        <v>0.461</v>
      </c>
      <c r="L2661" s="75">
        <f t="shared" si="4"/>
        <v>6</v>
      </c>
      <c r="M2661" s="75" t="str">
        <f t="shared" si="5"/>
        <v/>
      </c>
      <c r="N2661" s="75">
        <f t="shared" si="6"/>
        <v>325</v>
      </c>
      <c r="O2661" s="74">
        <f t="shared" si="7"/>
        <v>0.75</v>
      </c>
      <c r="P2661" s="74">
        <f t="shared" si="8"/>
        <v>0.821</v>
      </c>
    </row>
    <row r="2662">
      <c r="A2662" s="33" t="s">
        <v>227</v>
      </c>
      <c r="B2662" s="68" t="s">
        <v>269</v>
      </c>
      <c r="C2662" s="35" t="s">
        <v>56</v>
      </c>
      <c r="D2662" s="73" t="str">
        <f t="shared" si="2"/>
        <v>The Americas/United States-The Americas/2008</v>
      </c>
      <c r="E2662" s="56">
        <v>0.464</v>
      </c>
      <c r="F2662" s="72">
        <v>5.0</v>
      </c>
      <c r="G2662" s="69"/>
      <c r="H2662" s="72">
        <v>187.0</v>
      </c>
      <c r="I2662" s="56">
        <v>0.74</v>
      </c>
      <c r="J2662" s="56">
        <v>0.852</v>
      </c>
      <c r="K2662" s="74">
        <f t="shared" si="3"/>
        <v>0.464</v>
      </c>
      <c r="L2662" s="75">
        <f t="shared" si="4"/>
        <v>5</v>
      </c>
      <c r="M2662" s="75" t="str">
        <f t="shared" si="5"/>
        <v/>
      </c>
      <c r="N2662" s="75">
        <f t="shared" si="6"/>
        <v>187</v>
      </c>
      <c r="O2662" s="74">
        <f t="shared" si="7"/>
        <v>0.74</v>
      </c>
      <c r="P2662" s="74">
        <f t="shared" si="8"/>
        <v>0.852</v>
      </c>
    </row>
    <row r="2663">
      <c r="A2663" s="33" t="s">
        <v>227</v>
      </c>
      <c r="B2663" s="68" t="s">
        <v>269</v>
      </c>
      <c r="C2663" s="35" t="s">
        <v>57</v>
      </c>
      <c r="D2663" s="73" t="str">
        <f t="shared" si="2"/>
        <v>The Americas/United States-The Americas/2009</v>
      </c>
      <c r="E2663" s="56">
        <v>0.461</v>
      </c>
      <c r="F2663" s="72">
        <v>5.0</v>
      </c>
      <c r="G2663" s="69"/>
      <c r="H2663" s="72">
        <v>187.0</v>
      </c>
      <c r="I2663" s="56">
        <v>0.71</v>
      </c>
      <c r="J2663" s="56">
        <v>0.886</v>
      </c>
      <c r="K2663" s="74">
        <f t="shared" si="3"/>
        <v>0.461</v>
      </c>
      <c r="L2663" s="75">
        <f t="shared" si="4"/>
        <v>5</v>
      </c>
      <c r="M2663" s="75" t="str">
        <f t="shared" si="5"/>
        <v/>
      </c>
      <c r="N2663" s="75">
        <f t="shared" si="6"/>
        <v>187</v>
      </c>
      <c r="O2663" s="74">
        <f t="shared" si="7"/>
        <v>0.71</v>
      </c>
      <c r="P2663" s="74">
        <f t="shared" si="8"/>
        <v>0.886</v>
      </c>
    </row>
    <row r="2664">
      <c r="A2664" s="33" t="s">
        <v>227</v>
      </c>
      <c r="B2664" s="68" t="s">
        <v>269</v>
      </c>
      <c r="C2664" s="35" t="s">
        <v>58</v>
      </c>
      <c r="D2664" s="73" t="str">
        <f t="shared" si="2"/>
        <v>The Americas/United States-The Americas/2010</v>
      </c>
      <c r="E2664" s="56">
        <v>0.465</v>
      </c>
      <c r="F2664" s="72">
        <v>5.0</v>
      </c>
      <c r="G2664" s="69"/>
      <c r="H2664" s="72">
        <v>187.0</v>
      </c>
      <c r="I2664" s="56">
        <v>0.717</v>
      </c>
      <c r="J2664" s="56">
        <v>0.913</v>
      </c>
      <c r="K2664" s="74">
        <f t="shared" si="3"/>
        <v>0.465</v>
      </c>
      <c r="L2664" s="75">
        <f t="shared" si="4"/>
        <v>5</v>
      </c>
      <c r="M2664" s="75" t="str">
        <f t="shared" si="5"/>
        <v/>
      </c>
      <c r="N2664" s="75">
        <f t="shared" si="6"/>
        <v>187</v>
      </c>
      <c r="O2664" s="74">
        <f t="shared" si="7"/>
        <v>0.717</v>
      </c>
      <c r="P2664" s="74">
        <f t="shared" si="8"/>
        <v>0.913</v>
      </c>
    </row>
    <row r="2665">
      <c r="A2665" s="33" t="s">
        <v>227</v>
      </c>
      <c r="B2665" s="68" t="s">
        <v>269</v>
      </c>
      <c r="C2665" s="35" t="s">
        <v>59</v>
      </c>
      <c r="D2665" s="73" t="str">
        <f t="shared" si="2"/>
        <v>The Americas/United States-The Americas/2011</v>
      </c>
      <c r="E2665" s="56">
        <v>0.465</v>
      </c>
      <c r="F2665" s="72">
        <v>5.0</v>
      </c>
      <c r="G2665" s="69"/>
      <c r="H2665" s="72">
        <v>187.0</v>
      </c>
      <c r="I2665" s="56">
        <v>0.697</v>
      </c>
      <c r="J2665" s="56">
        <v>0.944</v>
      </c>
      <c r="K2665" s="74">
        <f t="shared" si="3"/>
        <v>0.465</v>
      </c>
      <c r="L2665" s="75">
        <f t="shared" si="4"/>
        <v>5</v>
      </c>
      <c r="M2665" s="75" t="str">
        <f t="shared" si="5"/>
        <v/>
      </c>
      <c r="N2665" s="75">
        <f t="shared" si="6"/>
        <v>187</v>
      </c>
      <c r="O2665" s="74">
        <f t="shared" si="7"/>
        <v>0.697</v>
      </c>
      <c r="P2665" s="74">
        <f t="shared" si="8"/>
        <v>0.944</v>
      </c>
    </row>
    <row r="2666">
      <c r="A2666" s="33" t="s">
        <v>227</v>
      </c>
      <c r="B2666" s="68" t="s">
        <v>269</v>
      </c>
      <c r="C2666" s="35" t="s">
        <v>60</v>
      </c>
      <c r="D2666" s="73" t="str">
        <f t="shared" si="2"/>
        <v>The Americas/United States-The Americas/2012</v>
      </c>
      <c r="E2666" s="56">
        <v>0.464</v>
      </c>
      <c r="F2666" s="72">
        <v>5.0</v>
      </c>
      <c r="G2666" s="72">
        <v>4.0</v>
      </c>
      <c r="H2666" s="72">
        <v>175.0</v>
      </c>
      <c r="I2666" s="56">
        <v>0.793</v>
      </c>
      <c r="J2666" s="56">
        <v>0.96</v>
      </c>
      <c r="K2666" s="74">
        <f t="shared" si="3"/>
        <v>0.464</v>
      </c>
      <c r="L2666" s="75">
        <f t="shared" si="4"/>
        <v>5</v>
      </c>
      <c r="M2666" s="75">
        <f t="shared" si="5"/>
        <v>4</v>
      </c>
      <c r="N2666" s="75">
        <f t="shared" si="6"/>
        <v>175</v>
      </c>
      <c r="O2666" s="74">
        <f t="shared" si="7"/>
        <v>0.793</v>
      </c>
      <c r="P2666" s="74">
        <f t="shared" si="8"/>
        <v>0.96</v>
      </c>
    </row>
    <row r="2667">
      <c r="A2667" s="33" t="s">
        <v>227</v>
      </c>
      <c r="B2667" s="68" t="s">
        <v>270</v>
      </c>
      <c r="C2667" s="35" t="s">
        <v>48</v>
      </c>
      <c r="D2667" s="73" t="str">
        <f t="shared" si="2"/>
        <v>The Americas/Uruguay-The Americas/2000</v>
      </c>
      <c r="E2667" s="59"/>
      <c r="F2667" s="69"/>
      <c r="G2667" s="69"/>
      <c r="H2667" s="69"/>
      <c r="I2667" s="56">
        <v>0.105</v>
      </c>
      <c r="J2667" s="56">
        <v>0.124</v>
      </c>
      <c r="K2667" s="74" t="str">
        <f t="shared" si="3"/>
        <v/>
      </c>
      <c r="L2667" s="75" t="str">
        <f t="shared" si="4"/>
        <v/>
      </c>
      <c r="M2667" s="75" t="str">
        <f t="shared" si="5"/>
        <v/>
      </c>
      <c r="N2667" s="75" t="str">
        <f t="shared" si="6"/>
        <v/>
      </c>
      <c r="O2667" s="74">
        <f t="shared" si="7"/>
        <v>0.105</v>
      </c>
      <c r="P2667" s="74">
        <f t="shared" si="8"/>
        <v>0.124</v>
      </c>
    </row>
    <row r="2668">
      <c r="A2668" s="33" t="s">
        <v>227</v>
      </c>
      <c r="B2668" s="68" t="s">
        <v>270</v>
      </c>
      <c r="C2668" s="35" t="s">
        <v>49</v>
      </c>
      <c r="D2668" s="73" t="str">
        <f t="shared" si="2"/>
        <v>The Americas/Uruguay-The Americas/2001</v>
      </c>
      <c r="E2668" s="59"/>
      <c r="F2668" s="69"/>
      <c r="G2668" s="69"/>
      <c r="H2668" s="69"/>
      <c r="I2668" s="56">
        <v>0.111</v>
      </c>
      <c r="J2668" s="56">
        <v>0.156</v>
      </c>
      <c r="K2668" s="74" t="str">
        <f t="shared" si="3"/>
        <v/>
      </c>
      <c r="L2668" s="75" t="str">
        <f t="shared" si="4"/>
        <v/>
      </c>
      <c r="M2668" s="75" t="str">
        <f t="shared" si="5"/>
        <v/>
      </c>
      <c r="N2668" s="75" t="str">
        <f t="shared" si="6"/>
        <v/>
      </c>
      <c r="O2668" s="74">
        <f t="shared" si="7"/>
        <v>0.111</v>
      </c>
      <c r="P2668" s="74">
        <f t="shared" si="8"/>
        <v>0.156</v>
      </c>
    </row>
    <row r="2669">
      <c r="A2669" s="33" t="s">
        <v>227</v>
      </c>
      <c r="B2669" s="68" t="s">
        <v>270</v>
      </c>
      <c r="C2669" s="35" t="s">
        <v>50</v>
      </c>
      <c r="D2669" s="73" t="str">
        <f t="shared" si="2"/>
        <v>The Americas/Uruguay-The Americas/2002</v>
      </c>
      <c r="E2669" s="59"/>
      <c r="F2669" s="69"/>
      <c r="G2669" s="69"/>
      <c r="H2669" s="69"/>
      <c r="I2669" s="56">
        <v>0.114</v>
      </c>
      <c r="J2669" s="56">
        <v>0.154</v>
      </c>
      <c r="K2669" s="74" t="str">
        <f t="shared" si="3"/>
        <v/>
      </c>
      <c r="L2669" s="75" t="str">
        <f t="shared" si="4"/>
        <v/>
      </c>
      <c r="M2669" s="75" t="str">
        <f t="shared" si="5"/>
        <v/>
      </c>
      <c r="N2669" s="75" t="str">
        <f t="shared" si="6"/>
        <v/>
      </c>
      <c r="O2669" s="74">
        <f t="shared" si="7"/>
        <v>0.114</v>
      </c>
      <c r="P2669" s="74">
        <f t="shared" si="8"/>
        <v>0.154</v>
      </c>
    </row>
    <row r="2670">
      <c r="A2670" s="33" t="s">
        <v>227</v>
      </c>
      <c r="B2670" s="68" t="s">
        <v>270</v>
      </c>
      <c r="C2670" s="35" t="s">
        <v>51</v>
      </c>
      <c r="D2670" s="73" t="str">
        <f t="shared" si="2"/>
        <v>The Americas/Uruguay-The Americas/2003</v>
      </c>
      <c r="E2670" s="59"/>
      <c r="F2670" s="72">
        <v>45.0</v>
      </c>
      <c r="G2670" s="69"/>
      <c r="H2670" s="69"/>
      <c r="I2670" s="56">
        <v>0.159</v>
      </c>
      <c r="J2670" s="56">
        <v>0.15</v>
      </c>
      <c r="K2670" s="74" t="str">
        <f t="shared" si="3"/>
        <v/>
      </c>
      <c r="L2670" s="75">
        <f t="shared" si="4"/>
        <v>45</v>
      </c>
      <c r="M2670" s="75" t="str">
        <f t="shared" si="5"/>
        <v/>
      </c>
      <c r="N2670" s="75" t="str">
        <f t="shared" si="6"/>
        <v/>
      </c>
      <c r="O2670" s="74">
        <f t="shared" si="7"/>
        <v>0.159</v>
      </c>
      <c r="P2670" s="74">
        <f t="shared" si="8"/>
        <v>0.15</v>
      </c>
    </row>
    <row r="2671">
      <c r="A2671" s="33" t="s">
        <v>227</v>
      </c>
      <c r="B2671" s="68" t="s">
        <v>270</v>
      </c>
      <c r="C2671" s="35" t="s">
        <v>52</v>
      </c>
      <c r="D2671" s="73" t="str">
        <f t="shared" si="2"/>
        <v>The Americas/Uruguay-The Americas/2004</v>
      </c>
      <c r="E2671" s="59"/>
      <c r="F2671" s="72">
        <v>45.0</v>
      </c>
      <c r="G2671" s="69"/>
      <c r="H2671" s="69"/>
      <c r="I2671" s="56">
        <v>0.171</v>
      </c>
      <c r="J2671" s="56">
        <v>0.18</v>
      </c>
      <c r="K2671" s="74" t="str">
        <f t="shared" si="3"/>
        <v/>
      </c>
      <c r="L2671" s="75">
        <f t="shared" si="4"/>
        <v>45</v>
      </c>
      <c r="M2671" s="75" t="str">
        <f t="shared" si="5"/>
        <v/>
      </c>
      <c r="N2671" s="75" t="str">
        <f t="shared" si="6"/>
        <v/>
      </c>
      <c r="O2671" s="74">
        <f t="shared" si="7"/>
        <v>0.171</v>
      </c>
      <c r="P2671" s="74">
        <f t="shared" si="8"/>
        <v>0.18</v>
      </c>
    </row>
    <row r="2672">
      <c r="A2672" s="33" t="s">
        <v>227</v>
      </c>
      <c r="B2672" s="68" t="s">
        <v>270</v>
      </c>
      <c r="C2672" s="35" t="s">
        <v>53</v>
      </c>
      <c r="D2672" s="73" t="str">
        <f t="shared" si="2"/>
        <v>The Americas/Uruguay-The Americas/2005</v>
      </c>
      <c r="E2672" s="56">
        <v>0.713</v>
      </c>
      <c r="F2672" s="72">
        <v>45.0</v>
      </c>
      <c r="G2672" s="69"/>
      <c r="H2672" s="72">
        <v>304.0</v>
      </c>
      <c r="I2672" s="56">
        <v>0.201</v>
      </c>
      <c r="J2672" s="56">
        <v>0.347</v>
      </c>
      <c r="K2672" s="74">
        <f t="shared" si="3"/>
        <v>0.713</v>
      </c>
      <c r="L2672" s="75">
        <f t="shared" si="4"/>
        <v>45</v>
      </c>
      <c r="M2672" s="75" t="str">
        <f t="shared" si="5"/>
        <v/>
      </c>
      <c r="N2672" s="75">
        <f t="shared" si="6"/>
        <v>304</v>
      </c>
      <c r="O2672" s="74">
        <f t="shared" si="7"/>
        <v>0.201</v>
      </c>
      <c r="P2672" s="74">
        <f t="shared" si="8"/>
        <v>0.347</v>
      </c>
    </row>
    <row r="2673">
      <c r="A2673" s="33" t="s">
        <v>227</v>
      </c>
      <c r="B2673" s="68" t="s">
        <v>270</v>
      </c>
      <c r="C2673" s="35" t="s">
        <v>54</v>
      </c>
      <c r="D2673" s="73" t="str">
        <f t="shared" si="2"/>
        <v>The Americas/Uruguay-The Americas/2006</v>
      </c>
      <c r="E2673" s="56">
        <v>0.713</v>
      </c>
      <c r="F2673" s="72">
        <v>43.0</v>
      </c>
      <c r="G2673" s="69"/>
      <c r="H2673" s="72">
        <v>304.0</v>
      </c>
      <c r="I2673" s="56">
        <v>0.294</v>
      </c>
      <c r="J2673" s="56">
        <v>0.7</v>
      </c>
      <c r="K2673" s="74">
        <f t="shared" si="3"/>
        <v>0.713</v>
      </c>
      <c r="L2673" s="75">
        <f t="shared" si="4"/>
        <v>43</v>
      </c>
      <c r="M2673" s="75" t="str">
        <f t="shared" si="5"/>
        <v/>
      </c>
      <c r="N2673" s="75">
        <f t="shared" si="6"/>
        <v>304</v>
      </c>
      <c r="O2673" s="74">
        <f t="shared" si="7"/>
        <v>0.294</v>
      </c>
      <c r="P2673" s="74">
        <f t="shared" si="8"/>
        <v>0.7</v>
      </c>
    </row>
    <row r="2674">
      <c r="A2674" s="33" t="s">
        <v>227</v>
      </c>
      <c r="B2674" s="68" t="s">
        <v>270</v>
      </c>
      <c r="C2674" s="35" t="s">
        <v>55</v>
      </c>
      <c r="D2674" s="73" t="str">
        <f t="shared" si="2"/>
        <v>The Americas/Uruguay-The Americas/2007</v>
      </c>
      <c r="E2674" s="56">
        <v>0.713</v>
      </c>
      <c r="F2674" s="72">
        <v>44.0</v>
      </c>
      <c r="G2674" s="69"/>
      <c r="H2674" s="72">
        <v>304.0</v>
      </c>
      <c r="I2674" s="56">
        <v>0.34</v>
      </c>
      <c r="J2674" s="56">
        <v>0.9</v>
      </c>
      <c r="K2674" s="74">
        <f t="shared" si="3"/>
        <v>0.713</v>
      </c>
      <c r="L2674" s="75">
        <f t="shared" si="4"/>
        <v>44</v>
      </c>
      <c r="M2674" s="75" t="str">
        <f t="shared" si="5"/>
        <v/>
      </c>
      <c r="N2674" s="75">
        <f t="shared" si="6"/>
        <v>304</v>
      </c>
      <c r="O2674" s="74">
        <f t="shared" si="7"/>
        <v>0.34</v>
      </c>
      <c r="P2674" s="74">
        <f t="shared" si="8"/>
        <v>0.9</v>
      </c>
    </row>
    <row r="2675">
      <c r="A2675" s="33" t="s">
        <v>227</v>
      </c>
      <c r="B2675" s="68" t="s">
        <v>270</v>
      </c>
      <c r="C2675" s="35" t="s">
        <v>56</v>
      </c>
      <c r="D2675" s="73" t="str">
        <f t="shared" si="2"/>
        <v>The Americas/Uruguay-The Americas/2008</v>
      </c>
      <c r="E2675" s="56">
        <v>0.43</v>
      </c>
      <c r="F2675" s="72">
        <v>44.0</v>
      </c>
      <c r="G2675" s="69"/>
      <c r="H2675" s="72">
        <v>336.0</v>
      </c>
      <c r="I2675" s="56">
        <v>0.393</v>
      </c>
      <c r="J2675" s="56">
        <v>1.047</v>
      </c>
      <c r="K2675" s="74">
        <f t="shared" si="3"/>
        <v>0.43</v>
      </c>
      <c r="L2675" s="75">
        <f t="shared" si="4"/>
        <v>44</v>
      </c>
      <c r="M2675" s="75" t="str">
        <f t="shared" si="5"/>
        <v/>
      </c>
      <c r="N2675" s="75">
        <f t="shared" si="6"/>
        <v>336</v>
      </c>
      <c r="O2675" s="74">
        <f t="shared" si="7"/>
        <v>0.393</v>
      </c>
      <c r="P2675" s="74">
        <f t="shared" si="8"/>
        <v>1.047</v>
      </c>
    </row>
    <row r="2676">
      <c r="A2676" s="33" t="s">
        <v>227</v>
      </c>
      <c r="B2676" s="68" t="s">
        <v>270</v>
      </c>
      <c r="C2676" s="35" t="s">
        <v>57</v>
      </c>
      <c r="D2676" s="73" t="str">
        <f t="shared" si="2"/>
        <v>The Americas/Uruguay-The Americas/2009</v>
      </c>
      <c r="E2676" s="56">
        <v>0.419</v>
      </c>
      <c r="F2676" s="72">
        <v>65.0</v>
      </c>
      <c r="G2676" s="69"/>
      <c r="H2676" s="72">
        <v>336.0</v>
      </c>
      <c r="I2676" s="56">
        <v>0.418</v>
      </c>
      <c r="J2676" s="56">
        <v>1.224</v>
      </c>
      <c r="K2676" s="74">
        <f t="shared" si="3"/>
        <v>0.419</v>
      </c>
      <c r="L2676" s="75">
        <f t="shared" si="4"/>
        <v>65</v>
      </c>
      <c r="M2676" s="75" t="str">
        <f t="shared" si="5"/>
        <v/>
      </c>
      <c r="N2676" s="75">
        <f t="shared" si="6"/>
        <v>336</v>
      </c>
      <c r="O2676" s="74">
        <f t="shared" si="7"/>
        <v>0.418</v>
      </c>
      <c r="P2676" s="74">
        <f t="shared" si="8"/>
        <v>1.224</v>
      </c>
    </row>
    <row r="2677">
      <c r="A2677" s="33" t="s">
        <v>227</v>
      </c>
      <c r="B2677" s="68" t="s">
        <v>270</v>
      </c>
      <c r="C2677" s="35" t="s">
        <v>58</v>
      </c>
      <c r="D2677" s="73" t="str">
        <f t="shared" si="2"/>
        <v>The Americas/Uruguay-The Americas/2010</v>
      </c>
      <c r="E2677" s="56">
        <v>0.419</v>
      </c>
      <c r="F2677" s="72">
        <v>65.0</v>
      </c>
      <c r="G2677" s="69"/>
      <c r="H2677" s="72">
        <v>336.0</v>
      </c>
      <c r="I2677" s="56">
        <v>0.464</v>
      </c>
      <c r="J2677" s="56">
        <v>1.316</v>
      </c>
      <c r="K2677" s="74">
        <f t="shared" si="3"/>
        <v>0.419</v>
      </c>
      <c r="L2677" s="75">
        <f t="shared" si="4"/>
        <v>65</v>
      </c>
      <c r="M2677" s="75" t="str">
        <f t="shared" si="5"/>
        <v/>
      </c>
      <c r="N2677" s="75">
        <f t="shared" si="6"/>
        <v>336</v>
      </c>
      <c r="O2677" s="74">
        <f t="shared" si="7"/>
        <v>0.464</v>
      </c>
      <c r="P2677" s="74">
        <f t="shared" si="8"/>
        <v>1.316</v>
      </c>
    </row>
    <row r="2678">
      <c r="A2678" s="33" t="s">
        <v>227</v>
      </c>
      <c r="B2678" s="68" t="s">
        <v>270</v>
      </c>
      <c r="C2678" s="35" t="s">
        <v>59</v>
      </c>
      <c r="D2678" s="73" t="str">
        <f t="shared" si="2"/>
        <v>The Americas/Uruguay-The Americas/2011</v>
      </c>
      <c r="E2678" s="56">
        <v>0.419</v>
      </c>
      <c r="F2678" s="72">
        <v>7.0</v>
      </c>
      <c r="G2678" s="69"/>
      <c r="H2678" s="72">
        <v>336.0</v>
      </c>
      <c r="I2678" s="56">
        <v>0.514</v>
      </c>
      <c r="J2678" s="56">
        <v>1.406</v>
      </c>
      <c r="K2678" s="74">
        <f t="shared" si="3"/>
        <v>0.419</v>
      </c>
      <c r="L2678" s="75">
        <f t="shared" si="4"/>
        <v>7</v>
      </c>
      <c r="M2678" s="75" t="str">
        <f t="shared" si="5"/>
        <v/>
      </c>
      <c r="N2678" s="75">
        <f t="shared" si="6"/>
        <v>336</v>
      </c>
      <c r="O2678" s="74">
        <f t="shared" si="7"/>
        <v>0.514</v>
      </c>
      <c r="P2678" s="74">
        <f t="shared" si="8"/>
        <v>1.406</v>
      </c>
    </row>
    <row r="2679">
      <c r="A2679" s="33" t="s">
        <v>227</v>
      </c>
      <c r="B2679" s="68" t="s">
        <v>270</v>
      </c>
      <c r="C2679" s="35" t="s">
        <v>60</v>
      </c>
      <c r="D2679" s="73" t="str">
        <f t="shared" si="2"/>
        <v>The Americas/Uruguay-The Americas/2012</v>
      </c>
      <c r="E2679" s="56">
        <v>0.419</v>
      </c>
      <c r="F2679" s="72">
        <v>7.0</v>
      </c>
      <c r="G2679" s="72">
        <v>85.0</v>
      </c>
      <c r="H2679" s="72">
        <v>310.0</v>
      </c>
      <c r="I2679" s="56">
        <v>0.545</v>
      </c>
      <c r="J2679" s="56">
        <v>1.471</v>
      </c>
      <c r="K2679" s="74">
        <f t="shared" si="3"/>
        <v>0.419</v>
      </c>
      <c r="L2679" s="75">
        <f t="shared" si="4"/>
        <v>7</v>
      </c>
      <c r="M2679" s="75">
        <f t="shared" si="5"/>
        <v>85</v>
      </c>
      <c r="N2679" s="75">
        <f t="shared" si="6"/>
        <v>310</v>
      </c>
      <c r="O2679" s="74">
        <f t="shared" si="7"/>
        <v>0.545</v>
      </c>
      <c r="P2679" s="74">
        <f t="shared" si="8"/>
        <v>1.471</v>
      </c>
    </row>
    <row r="2680">
      <c r="A2680" s="33" t="s">
        <v>227</v>
      </c>
      <c r="B2680" s="68" t="s">
        <v>271</v>
      </c>
      <c r="C2680" s="35" t="s">
        <v>48</v>
      </c>
      <c r="D2680" s="73" t="str">
        <f t="shared" si="2"/>
        <v>The Americas/Venezuela-The Americas/2000</v>
      </c>
      <c r="E2680" s="59"/>
      <c r="F2680" s="69"/>
      <c r="G2680" s="69"/>
      <c r="H2680" s="69"/>
      <c r="I2680" s="56">
        <v>0.034</v>
      </c>
      <c r="J2680" s="56">
        <v>0.223</v>
      </c>
      <c r="K2680" s="74" t="str">
        <f t="shared" si="3"/>
        <v/>
      </c>
      <c r="L2680" s="75" t="str">
        <f t="shared" si="4"/>
        <v/>
      </c>
      <c r="M2680" s="75" t="str">
        <f t="shared" si="5"/>
        <v/>
      </c>
      <c r="N2680" s="75" t="str">
        <f t="shared" si="6"/>
        <v/>
      </c>
      <c r="O2680" s="74">
        <f t="shared" si="7"/>
        <v>0.034</v>
      </c>
      <c r="P2680" s="74">
        <f t="shared" si="8"/>
        <v>0.223</v>
      </c>
    </row>
    <row r="2681">
      <c r="A2681" s="33" t="s">
        <v>227</v>
      </c>
      <c r="B2681" s="68" t="s">
        <v>271</v>
      </c>
      <c r="C2681" s="35" t="s">
        <v>49</v>
      </c>
      <c r="D2681" s="73" t="str">
        <f t="shared" si="2"/>
        <v>The Americas/Venezuela-The Americas/2001</v>
      </c>
      <c r="E2681" s="59"/>
      <c r="F2681" s="69"/>
      <c r="G2681" s="69"/>
      <c r="H2681" s="69"/>
      <c r="I2681" s="56">
        <v>0.046</v>
      </c>
      <c r="J2681" s="56">
        <v>0.26</v>
      </c>
      <c r="K2681" s="74" t="str">
        <f t="shared" si="3"/>
        <v/>
      </c>
      <c r="L2681" s="75" t="str">
        <f t="shared" si="4"/>
        <v/>
      </c>
      <c r="M2681" s="75" t="str">
        <f t="shared" si="5"/>
        <v/>
      </c>
      <c r="N2681" s="75" t="str">
        <f t="shared" si="6"/>
        <v/>
      </c>
      <c r="O2681" s="74">
        <f t="shared" si="7"/>
        <v>0.046</v>
      </c>
      <c r="P2681" s="74">
        <f t="shared" si="8"/>
        <v>0.26</v>
      </c>
    </row>
    <row r="2682">
      <c r="A2682" s="33" t="s">
        <v>227</v>
      </c>
      <c r="B2682" s="68" t="s">
        <v>271</v>
      </c>
      <c r="C2682" s="35" t="s">
        <v>50</v>
      </c>
      <c r="D2682" s="73" t="str">
        <f t="shared" si="2"/>
        <v>The Americas/Venezuela-The Americas/2002</v>
      </c>
      <c r="E2682" s="59"/>
      <c r="F2682" s="69"/>
      <c r="G2682" s="69"/>
      <c r="H2682" s="69"/>
      <c r="I2682" s="56">
        <v>0.049</v>
      </c>
      <c r="J2682" s="56">
        <v>0.258</v>
      </c>
      <c r="K2682" s="74" t="str">
        <f t="shared" si="3"/>
        <v/>
      </c>
      <c r="L2682" s="75" t="str">
        <f t="shared" si="4"/>
        <v/>
      </c>
      <c r="M2682" s="75" t="str">
        <f t="shared" si="5"/>
        <v/>
      </c>
      <c r="N2682" s="75" t="str">
        <f t="shared" si="6"/>
        <v/>
      </c>
      <c r="O2682" s="74">
        <f t="shared" si="7"/>
        <v>0.049</v>
      </c>
      <c r="P2682" s="74">
        <f t="shared" si="8"/>
        <v>0.258</v>
      </c>
    </row>
    <row r="2683">
      <c r="A2683" s="33" t="s">
        <v>227</v>
      </c>
      <c r="B2683" s="68" t="s">
        <v>271</v>
      </c>
      <c r="C2683" s="35" t="s">
        <v>51</v>
      </c>
      <c r="D2683" s="73" t="str">
        <f t="shared" si="2"/>
        <v>The Americas/Venezuela-The Americas/2003</v>
      </c>
      <c r="E2683" s="59"/>
      <c r="F2683" s="72">
        <v>141.0</v>
      </c>
      <c r="G2683" s="69"/>
      <c r="H2683" s="69"/>
      <c r="I2683" s="56">
        <v>0.075</v>
      </c>
      <c r="J2683" s="56">
        <v>0.272</v>
      </c>
      <c r="K2683" s="74" t="str">
        <f t="shared" si="3"/>
        <v/>
      </c>
      <c r="L2683" s="75">
        <f t="shared" si="4"/>
        <v>141</v>
      </c>
      <c r="M2683" s="75" t="str">
        <f t="shared" si="5"/>
        <v/>
      </c>
      <c r="N2683" s="75" t="str">
        <f t="shared" si="6"/>
        <v/>
      </c>
      <c r="O2683" s="74">
        <f t="shared" si="7"/>
        <v>0.075</v>
      </c>
      <c r="P2683" s="74">
        <f t="shared" si="8"/>
        <v>0.272</v>
      </c>
    </row>
    <row r="2684">
      <c r="A2684" s="33" t="s">
        <v>227</v>
      </c>
      <c r="B2684" s="68" t="s">
        <v>271</v>
      </c>
      <c r="C2684" s="35" t="s">
        <v>52</v>
      </c>
      <c r="D2684" s="73" t="str">
        <f t="shared" si="2"/>
        <v>The Americas/Venezuela-The Americas/2004</v>
      </c>
      <c r="E2684" s="59"/>
      <c r="F2684" s="72">
        <v>141.0</v>
      </c>
      <c r="G2684" s="69"/>
      <c r="H2684" s="69"/>
      <c r="I2684" s="56">
        <v>0.084</v>
      </c>
      <c r="J2684" s="56">
        <v>0.321</v>
      </c>
      <c r="K2684" s="74" t="str">
        <f t="shared" si="3"/>
        <v/>
      </c>
      <c r="L2684" s="75">
        <f t="shared" si="4"/>
        <v>141</v>
      </c>
      <c r="M2684" s="75" t="str">
        <f t="shared" si="5"/>
        <v/>
      </c>
      <c r="N2684" s="75" t="str">
        <f t="shared" si="6"/>
        <v/>
      </c>
      <c r="O2684" s="74">
        <f t="shared" si="7"/>
        <v>0.084</v>
      </c>
      <c r="P2684" s="74">
        <f t="shared" si="8"/>
        <v>0.321</v>
      </c>
    </row>
    <row r="2685">
      <c r="A2685" s="33" t="s">
        <v>227</v>
      </c>
      <c r="B2685" s="68" t="s">
        <v>271</v>
      </c>
      <c r="C2685" s="35" t="s">
        <v>53</v>
      </c>
      <c r="D2685" s="73" t="str">
        <f t="shared" si="2"/>
        <v>The Americas/Venezuela-The Americas/2005</v>
      </c>
      <c r="E2685" s="56">
        <v>0.502</v>
      </c>
      <c r="F2685" s="72">
        <v>141.0</v>
      </c>
      <c r="G2685" s="69"/>
      <c r="H2685" s="72">
        <v>864.0</v>
      </c>
      <c r="I2685" s="56">
        <v>0.126</v>
      </c>
      <c r="J2685" s="56">
        <v>0.468</v>
      </c>
      <c r="K2685" s="74">
        <f t="shared" si="3"/>
        <v>0.502</v>
      </c>
      <c r="L2685" s="75">
        <f t="shared" si="4"/>
        <v>141</v>
      </c>
      <c r="M2685" s="75" t="str">
        <f t="shared" si="5"/>
        <v/>
      </c>
      <c r="N2685" s="75">
        <f t="shared" si="6"/>
        <v>864</v>
      </c>
      <c r="O2685" s="74">
        <f t="shared" si="7"/>
        <v>0.126</v>
      </c>
      <c r="P2685" s="74">
        <f t="shared" si="8"/>
        <v>0.468</v>
      </c>
    </row>
    <row r="2686">
      <c r="A2686" s="33" t="s">
        <v>227</v>
      </c>
      <c r="B2686" s="68" t="s">
        <v>271</v>
      </c>
      <c r="C2686" s="35" t="s">
        <v>54</v>
      </c>
      <c r="D2686" s="73" t="str">
        <f t="shared" si="2"/>
        <v>The Americas/Venezuela-The Americas/2006</v>
      </c>
      <c r="E2686" s="56">
        <v>0.498</v>
      </c>
      <c r="F2686" s="72">
        <v>141.0</v>
      </c>
      <c r="G2686" s="69"/>
      <c r="H2686" s="72">
        <v>864.0</v>
      </c>
      <c r="I2686" s="56">
        <v>0.152</v>
      </c>
      <c r="J2686" s="56">
        <v>0.691</v>
      </c>
      <c r="K2686" s="74">
        <f t="shared" si="3"/>
        <v>0.498</v>
      </c>
      <c r="L2686" s="75">
        <f t="shared" si="4"/>
        <v>141</v>
      </c>
      <c r="M2686" s="75" t="str">
        <f t="shared" si="5"/>
        <v/>
      </c>
      <c r="N2686" s="75">
        <f t="shared" si="6"/>
        <v>864</v>
      </c>
      <c r="O2686" s="74">
        <f t="shared" si="7"/>
        <v>0.152</v>
      </c>
      <c r="P2686" s="74">
        <f t="shared" si="8"/>
        <v>0.691</v>
      </c>
    </row>
    <row r="2687">
      <c r="A2687" s="33" t="s">
        <v>227</v>
      </c>
      <c r="B2687" s="68" t="s">
        <v>271</v>
      </c>
      <c r="C2687" s="35" t="s">
        <v>55</v>
      </c>
      <c r="D2687" s="73" t="str">
        <f t="shared" si="2"/>
        <v>The Americas/Venezuela-The Americas/2007</v>
      </c>
      <c r="E2687" s="56">
        <v>0.536</v>
      </c>
      <c r="F2687" s="72">
        <v>141.0</v>
      </c>
      <c r="G2687" s="69"/>
      <c r="H2687" s="72">
        <v>864.0</v>
      </c>
      <c r="I2687" s="56">
        <v>0.208</v>
      </c>
      <c r="J2687" s="56">
        <v>0.861</v>
      </c>
      <c r="K2687" s="74">
        <f t="shared" si="3"/>
        <v>0.536</v>
      </c>
      <c r="L2687" s="75">
        <f t="shared" si="4"/>
        <v>141</v>
      </c>
      <c r="M2687" s="75" t="str">
        <f t="shared" si="5"/>
        <v/>
      </c>
      <c r="N2687" s="75">
        <f t="shared" si="6"/>
        <v>864</v>
      </c>
      <c r="O2687" s="74">
        <f t="shared" si="7"/>
        <v>0.208</v>
      </c>
      <c r="P2687" s="74">
        <f t="shared" si="8"/>
        <v>0.861</v>
      </c>
    </row>
    <row r="2688">
      <c r="A2688" s="33" t="s">
        <v>227</v>
      </c>
      <c r="B2688" s="68" t="s">
        <v>271</v>
      </c>
      <c r="C2688" s="35" t="s">
        <v>56</v>
      </c>
      <c r="D2688" s="73" t="str">
        <f t="shared" si="2"/>
        <v>The Americas/Venezuela-The Americas/2008</v>
      </c>
      <c r="E2688" s="56">
        <v>0.556</v>
      </c>
      <c r="F2688" s="72">
        <v>141.0</v>
      </c>
      <c r="G2688" s="69"/>
      <c r="H2688" s="72">
        <v>864.0</v>
      </c>
      <c r="I2688" s="56">
        <v>0.259</v>
      </c>
      <c r="J2688" s="56">
        <v>0.975</v>
      </c>
      <c r="K2688" s="74">
        <f t="shared" si="3"/>
        <v>0.556</v>
      </c>
      <c r="L2688" s="75">
        <f t="shared" si="4"/>
        <v>141</v>
      </c>
      <c r="M2688" s="75" t="str">
        <f t="shared" si="5"/>
        <v/>
      </c>
      <c r="N2688" s="75">
        <f t="shared" si="6"/>
        <v>864</v>
      </c>
      <c r="O2688" s="74">
        <f t="shared" si="7"/>
        <v>0.259</v>
      </c>
      <c r="P2688" s="74">
        <f t="shared" si="8"/>
        <v>0.975</v>
      </c>
    </row>
    <row r="2689">
      <c r="A2689" s="33" t="s">
        <v>227</v>
      </c>
      <c r="B2689" s="68" t="s">
        <v>271</v>
      </c>
      <c r="C2689" s="35" t="s">
        <v>57</v>
      </c>
      <c r="D2689" s="73" t="str">
        <f t="shared" si="2"/>
        <v>The Americas/Venezuela-The Americas/2009</v>
      </c>
      <c r="E2689" s="56">
        <v>0.604</v>
      </c>
      <c r="F2689" s="72">
        <v>141.0</v>
      </c>
      <c r="G2689" s="69"/>
      <c r="H2689" s="72">
        <v>864.0</v>
      </c>
      <c r="I2689" s="56">
        <v>0.327</v>
      </c>
      <c r="J2689" s="56">
        <v>0.984</v>
      </c>
      <c r="K2689" s="74">
        <f t="shared" si="3"/>
        <v>0.604</v>
      </c>
      <c r="L2689" s="75">
        <f t="shared" si="4"/>
        <v>141</v>
      </c>
      <c r="M2689" s="75" t="str">
        <f t="shared" si="5"/>
        <v/>
      </c>
      <c r="N2689" s="75">
        <f t="shared" si="6"/>
        <v>864</v>
      </c>
      <c r="O2689" s="74">
        <f t="shared" si="7"/>
        <v>0.327</v>
      </c>
      <c r="P2689" s="74">
        <f t="shared" si="8"/>
        <v>0.984</v>
      </c>
    </row>
    <row r="2690">
      <c r="A2690" s="33" t="s">
        <v>227</v>
      </c>
      <c r="B2690" s="68" t="s">
        <v>271</v>
      </c>
      <c r="C2690" s="35" t="s">
        <v>58</v>
      </c>
      <c r="D2690" s="73" t="str">
        <f t="shared" si="2"/>
        <v>The Americas/Venezuela-The Americas/2010</v>
      </c>
      <c r="E2690" s="56">
        <v>0.519</v>
      </c>
      <c r="F2690" s="72">
        <v>141.0</v>
      </c>
      <c r="G2690" s="69"/>
      <c r="H2690" s="72">
        <v>864.0</v>
      </c>
      <c r="I2690" s="56">
        <v>0.374</v>
      </c>
      <c r="J2690" s="56">
        <v>0.96</v>
      </c>
      <c r="K2690" s="74">
        <f t="shared" si="3"/>
        <v>0.519</v>
      </c>
      <c r="L2690" s="75">
        <f t="shared" si="4"/>
        <v>141</v>
      </c>
      <c r="M2690" s="75" t="str">
        <f t="shared" si="5"/>
        <v/>
      </c>
      <c r="N2690" s="75">
        <f t="shared" si="6"/>
        <v>864</v>
      </c>
      <c r="O2690" s="74">
        <f t="shared" si="7"/>
        <v>0.374</v>
      </c>
      <c r="P2690" s="74">
        <f t="shared" si="8"/>
        <v>0.96</v>
      </c>
    </row>
    <row r="2691">
      <c r="A2691" s="33" t="s">
        <v>227</v>
      </c>
      <c r="B2691" s="68" t="s">
        <v>271</v>
      </c>
      <c r="C2691" s="35" t="s">
        <v>59</v>
      </c>
      <c r="D2691" s="73" t="str">
        <f t="shared" si="2"/>
        <v>The Americas/Venezuela-The Americas/2011</v>
      </c>
      <c r="E2691" s="56">
        <v>0.628</v>
      </c>
      <c r="F2691" s="72">
        <v>141.0</v>
      </c>
      <c r="G2691" s="69"/>
      <c r="H2691" s="72">
        <v>864.0</v>
      </c>
      <c r="I2691" s="56">
        <v>0.402</v>
      </c>
      <c r="J2691" s="56">
        <v>0.976</v>
      </c>
      <c r="K2691" s="74">
        <f t="shared" si="3"/>
        <v>0.628</v>
      </c>
      <c r="L2691" s="75">
        <f t="shared" si="4"/>
        <v>141</v>
      </c>
      <c r="M2691" s="75" t="str">
        <f t="shared" si="5"/>
        <v/>
      </c>
      <c r="N2691" s="75">
        <f t="shared" si="6"/>
        <v>864</v>
      </c>
      <c r="O2691" s="74">
        <f t="shared" si="7"/>
        <v>0.402</v>
      </c>
      <c r="P2691" s="74">
        <f t="shared" si="8"/>
        <v>0.976</v>
      </c>
    </row>
    <row r="2692">
      <c r="A2692" s="33" t="s">
        <v>227</v>
      </c>
      <c r="B2692" s="68" t="s">
        <v>271</v>
      </c>
      <c r="C2692" s="35" t="s">
        <v>60</v>
      </c>
      <c r="D2692" s="73" t="str">
        <f t="shared" si="2"/>
        <v>The Americas/Venezuela-The Americas/2012</v>
      </c>
      <c r="E2692" s="56">
        <v>0.619</v>
      </c>
      <c r="F2692" s="72">
        <v>144.0</v>
      </c>
      <c r="G2692" s="72">
        <v>180.0</v>
      </c>
      <c r="H2692" s="72">
        <v>792.0</v>
      </c>
      <c r="I2692" s="56">
        <v>0.491</v>
      </c>
      <c r="J2692" s="56">
        <v>1.021</v>
      </c>
      <c r="K2692" s="74">
        <f t="shared" si="3"/>
        <v>0.619</v>
      </c>
      <c r="L2692" s="75">
        <f t="shared" si="4"/>
        <v>144</v>
      </c>
      <c r="M2692" s="75">
        <f t="shared" si="5"/>
        <v>180</v>
      </c>
      <c r="N2692" s="75">
        <f t="shared" si="6"/>
        <v>792</v>
      </c>
      <c r="O2692" s="74">
        <f t="shared" si="7"/>
        <v>0.491</v>
      </c>
      <c r="P2692" s="74">
        <f t="shared" si="8"/>
        <v>1.021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2" max="2" width="24.75"/>
    <col customWidth="1" min="4" max="4" width="35.25"/>
  </cols>
  <sheetData>
    <row r="1">
      <c r="A1" s="20" t="s">
        <v>7</v>
      </c>
      <c r="B1" s="20" t="s">
        <v>8</v>
      </c>
      <c r="C1" s="22" t="s">
        <v>9</v>
      </c>
      <c r="D1" s="63" t="s">
        <v>10</v>
      </c>
      <c r="E1" s="49" t="s">
        <v>2971</v>
      </c>
      <c r="F1" s="49" t="s">
        <v>2972</v>
      </c>
      <c r="G1" s="49" t="s">
        <v>2973</v>
      </c>
      <c r="H1" s="49" t="s">
        <v>2974</v>
      </c>
      <c r="I1" s="49" t="s">
        <v>21</v>
      </c>
      <c r="J1" s="49" t="s">
        <v>22</v>
      </c>
      <c r="K1" s="49" t="s">
        <v>23</v>
      </c>
      <c r="L1" s="49" t="s">
        <v>24</v>
      </c>
      <c r="M1" s="49" t="s">
        <v>25</v>
      </c>
      <c r="N1" s="50" t="str">
        <f t="shared" ref="N1:V1" si="1">CONCATENATE(E1," Clean")</f>
        <v>Birth Rate Clean</v>
      </c>
      <c r="O1" s="50" t="str">
        <f t="shared" si="1"/>
        <v>Infant Mortality Rate Clean</v>
      </c>
      <c r="P1" s="50" t="str">
        <f t="shared" si="1"/>
        <v>Life Expectancy Female Clean</v>
      </c>
      <c r="Q1" s="50" t="str">
        <f t="shared" si="1"/>
        <v>Life Expectancy Male Clean</v>
      </c>
      <c r="R1" s="50" t="str">
        <f t="shared" si="1"/>
        <v>Population 0-14 Clean</v>
      </c>
      <c r="S1" s="50" t="str">
        <f t="shared" si="1"/>
        <v>Population 15-64 Clean</v>
      </c>
      <c r="T1" s="50" t="str">
        <f t="shared" si="1"/>
        <v>Population 65+ Clean</v>
      </c>
      <c r="U1" s="50" t="str">
        <f t="shared" si="1"/>
        <v>Population Total Clean</v>
      </c>
      <c r="V1" s="50" t="str">
        <f t="shared" si="1"/>
        <v>Population Urban Clean</v>
      </c>
      <c r="W1" s="51"/>
      <c r="X1" s="51"/>
      <c r="Y1" s="51"/>
      <c r="Z1" s="51"/>
    </row>
    <row r="2">
      <c r="A2" s="33" t="s">
        <v>46</v>
      </c>
      <c r="B2" s="68" t="s">
        <v>47</v>
      </c>
      <c r="C2" s="35" t="s">
        <v>48</v>
      </c>
      <c r="D2" s="35" t="str">
        <f t="shared" ref="D2:D2692" si="2">CONCATENATE(A2,"/",B2,"/",C2)</f>
        <v>Africa/Algeria-Africa/2000</v>
      </c>
      <c r="E2" s="72">
        <v>0.02</v>
      </c>
      <c r="F2" s="72">
        <v>0.034</v>
      </c>
      <c r="G2" s="72">
        <v>71.0</v>
      </c>
      <c r="H2" s="72">
        <v>67.0</v>
      </c>
      <c r="I2" s="56">
        <v>0.342</v>
      </c>
      <c r="J2" s="56">
        <v>0.619</v>
      </c>
      <c r="K2" s="56">
        <v>0.039</v>
      </c>
      <c r="L2" s="72">
        <v>3.1719449E7</v>
      </c>
      <c r="M2" s="56">
        <v>0.599</v>
      </c>
      <c r="N2" s="39">
        <f t="shared" ref="N2:N1288" si="3">(IF(AND(ISBLANK(E2),B2=B1),N1,E2))*1000</f>
        <v>20</v>
      </c>
      <c r="O2" s="39">
        <f t="shared" ref="O2:O807" si="4">(IF(AND(ISBLANK(F2),B2=B1),O1,F2))*1000</f>
        <v>34</v>
      </c>
      <c r="P2" s="39">
        <f t="shared" ref="P2:P2692" si="5">IF(AND(ISBLANK(G2),B2=B1),P1,G2)</f>
        <v>71</v>
      </c>
      <c r="Q2" s="39">
        <f t="shared" ref="Q2:Q2692" si="6">IF(AND(ISBLANK(H2),B2=B1),Q1,H2)</f>
        <v>67</v>
      </c>
      <c r="R2" s="58">
        <f t="shared" ref="R2:R2692" si="7">IF(AND(ISBLANK(I2),B2=B1),R1,I2)</f>
        <v>0.342</v>
      </c>
      <c r="S2" s="58">
        <f t="shared" ref="S2:S2692" si="8">IF(AND(ISBLANK(J2),B2=B1),S1,J2)</f>
        <v>0.619</v>
      </c>
      <c r="T2" s="58">
        <f t="shared" ref="T2:T2692" si="9">IF(AND(ISBLANK(K2),B2=B1),T1,K2)</f>
        <v>0.039</v>
      </c>
      <c r="U2" s="39">
        <f t="shared" ref="U2:U2692" si="10">IF(AND(ISBLANK(L2),B2=B1),U1,L2)</f>
        <v>31719449</v>
      </c>
      <c r="V2" s="58">
        <f t="shared" ref="V2:V2692" si="11">IF(AND(ISBLANK(M2),B2=B1),V1,M2)</f>
        <v>0.599</v>
      </c>
    </row>
    <row r="3">
      <c r="A3" s="33" t="s">
        <v>46</v>
      </c>
      <c r="B3" s="68" t="s">
        <v>47</v>
      </c>
      <c r="C3" s="35" t="s">
        <v>49</v>
      </c>
      <c r="D3" s="35" t="str">
        <f t="shared" si="2"/>
        <v>Africa/Algeria-Africa/2001</v>
      </c>
      <c r="E3" s="72">
        <v>0.019</v>
      </c>
      <c r="F3" s="72">
        <v>0.033</v>
      </c>
      <c r="G3" s="72">
        <v>71.0</v>
      </c>
      <c r="H3" s="72">
        <v>68.0</v>
      </c>
      <c r="I3" s="56">
        <v>0.33</v>
      </c>
      <c r="J3" s="56">
        <v>0.63</v>
      </c>
      <c r="K3" s="56">
        <v>0.04</v>
      </c>
      <c r="L3" s="72">
        <v>3.2150198E7</v>
      </c>
      <c r="M3" s="56">
        <v>0.607</v>
      </c>
      <c r="N3" s="39">
        <f t="shared" si="3"/>
        <v>19</v>
      </c>
      <c r="O3" s="39">
        <f t="shared" si="4"/>
        <v>33</v>
      </c>
      <c r="P3" s="39">
        <f t="shared" si="5"/>
        <v>71</v>
      </c>
      <c r="Q3" s="39">
        <f t="shared" si="6"/>
        <v>68</v>
      </c>
      <c r="R3" s="58">
        <f t="shared" si="7"/>
        <v>0.33</v>
      </c>
      <c r="S3" s="58">
        <f t="shared" si="8"/>
        <v>0.63</v>
      </c>
      <c r="T3" s="58">
        <f t="shared" si="9"/>
        <v>0.04</v>
      </c>
      <c r="U3" s="39">
        <f t="shared" si="10"/>
        <v>32150198</v>
      </c>
      <c r="V3" s="58">
        <f t="shared" si="11"/>
        <v>0.607</v>
      </c>
    </row>
    <row r="4">
      <c r="A4" s="33" t="s">
        <v>46</v>
      </c>
      <c r="B4" s="68" t="s">
        <v>47</v>
      </c>
      <c r="C4" s="35" t="s">
        <v>50</v>
      </c>
      <c r="D4" s="35" t="str">
        <f t="shared" si="2"/>
        <v>Africa/Algeria-Africa/2002</v>
      </c>
      <c r="E4" s="72">
        <v>0.019</v>
      </c>
      <c r="F4" s="72">
        <v>0.032</v>
      </c>
      <c r="G4" s="72">
        <v>71.0</v>
      </c>
      <c r="H4" s="72">
        <v>68.0</v>
      </c>
      <c r="I4" s="56">
        <v>0.318</v>
      </c>
      <c r="J4" s="56">
        <v>0.641</v>
      </c>
      <c r="K4" s="56">
        <v>0.041</v>
      </c>
      <c r="L4" s="72">
        <v>3.2572977E7</v>
      </c>
      <c r="M4" s="56">
        <v>0.615</v>
      </c>
      <c r="N4" s="39">
        <f t="shared" si="3"/>
        <v>19</v>
      </c>
      <c r="O4" s="39">
        <f t="shared" si="4"/>
        <v>32</v>
      </c>
      <c r="P4" s="39">
        <f t="shared" si="5"/>
        <v>71</v>
      </c>
      <c r="Q4" s="39">
        <f t="shared" si="6"/>
        <v>68</v>
      </c>
      <c r="R4" s="58">
        <f t="shared" si="7"/>
        <v>0.318</v>
      </c>
      <c r="S4" s="58">
        <f t="shared" si="8"/>
        <v>0.641</v>
      </c>
      <c r="T4" s="58">
        <f t="shared" si="9"/>
        <v>0.041</v>
      </c>
      <c r="U4" s="39">
        <f t="shared" si="10"/>
        <v>32572977</v>
      </c>
      <c r="V4" s="58">
        <f t="shared" si="11"/>
        <v>0.615</v>
      </c>
    </row>
    <row r="5">
      <c r="A5" s="33" t="s">
        <v>46</v>
      </c>
      <c r="B5" s="68" t="s">
        <v>47</v>
      </c>
      <c r="C5" s="35" t="s">
        <v>51</v>
      </c>
      <c r="D5" s="35" t="str">
        <f t="shared" si="2"/>
        <v>Africa/Algeria-Africa/2003</v>
      </c>
      <c r="E5" s="72">
        <v>0.02</v>
      </c>
      <c r="F5" s="72">
        <v>0.031</v>
      </c>
      <c r="G5" s="72">
        <v>71.0</v>
      </c>
      <c r="H5" s="72">
        <v>68.0</v>
      </c>
      <c r="I5" s="56">
        <v>0.307</v>
      </c>
      <c r="J5" s="56">
        <v>0.651</v>
      </c>
      <c r="K5" s="56">
        <v>0.042</v>
      </c>
      <c r="L5" s="72">
        <v>3.3003442E7</v>
      </c>
      <c r="M5" s="56">
        <v>0.623</v>
      </c>
      <c r="N5" s="39">
        <f t="shared" si="3"/>
        <v>20</v>
      </c>
      <c r="O5" s="39">
        <f t="shared" si="4"/>
        <v>31</v>
      </c>
      <c r="P5" s="39">
        <f t="shared" si="5"/>
        <v>71</v>
      </c>
      <c r="Q5" s="39">
        <f t="shared" si="6"/>
        <v>68</v>
      </c>
      <c r="R5" s="58">
        <f t="shared" si="7"/>
        <v>0.307</v>
      </c>
      <c r="S5" s="58">
        <f t="shared" si="8"/>
        <v>0.651</v>
      </c>
      <c r="T5" s="58">
        <f t="shared" si="9"/>
        <v>0.042</v>
      </c>
      <c r="U5" s="39">
        <f t="shared" si="10"/>
        <v>33003442</v>
      </c>
      <c r="V5" s="58">
        <f t="shared" si="11"/>
        <v>0.623</v>
      </c>
    </row>
    <row r="6">
      <c r="A6" s="33" t="s">
        <v>46</v>
      </c>
      <c r="B6" s="68" t="s">
        <v>47</v>
      </c>
      <c r="C6" s="35" t="s">
        <v>52</v>
      </c>
      <c r="D6" s="35" t="str">
        <f t="shared" si="2"/>
        <v>Africa/Algeria-Africa/2004</v>
      </c>
      <c r="E6" s="72">
        <v>0.02</v>
      </c>
      <c r="F6" s="72">
        <v>0.03</v>
      </c>
      <c r="G6" s="72">
        <v>71.0</v>
      </c>
      <c r="H6" s="72">
        <v>68.0</v>
      </c>
      <c r="I6" s="56">
        <v>0.297</v>
      </c>
      <c r="J6" s="56">
        <v>0.66</v>
      </c>
      <c r="K6" s="56">
        <v>0.043</v>
      </c>
      <c r="L6" s="72">
        <v>3.3461345E7</v>
      </c>
      <c r="M6" s="56">
        <v>0.631</v>
      </c>
      <c r="N6" s="39">
        <f t="shared" si="3"/>
        <v>20</v>
      </c>
      <c r="O6" s="39">
        <f t="shared" si="4"/>
        <v>30</v>
      </c>
      <c r="P6" s="39">
        <f t="shared" si="5"/>
        <v>71</v>
      </c>
      <c r="Q6" s="39">
        <f t="shared" si="6"/>
        <v>68</v>
      </c>
      <c r="R6" s="58">
        <f t="shared" si="7"/>
        <v>0.297</v>
      </c>
      <c r="S6" s="58">
        <f t="shared" si="8"/>
        <v>0.66</v>
      </c>
      <c r="T6" s="58">
        <f t="shared" si="9"/>
        <v>0.043</v>
      </c>
      <c r="U6" s="39">
        <f t="shared" si="10"/>
        <v>33461345</v>
      </c>
      <c r="V6" s="58">
        <f t="shared" si="11"/>
        <v>0.631</v>
      </c>
    </row>
    <row r="7">
      <c r="A7" s="33" t="s">
        <v>46</v>
      </c>
      <c r="B7" s="68" t="s">
        <v>47</v>
      </c>
      <c r="C7" s="35" t="s">
        <v>53</v>
      </c>
      <c r="D7" s="35" t="str">
        <f t="shared" si="2"/>
        <v>Africa/Algeria-Africa/2005</v>
      </c>
      <c r="E7" s="72">
        <v>0.021</v>
      </c>
      <c r="F7" s="72">
        <v>0.029</v>
      </c>
      <c r="G7" s="72">
        <v>71.0</v>
      </c>
      <c r="H7" s="72">
        <v>68.0</v>
      </c>
      <c r="I7" s="56">
        <v>0.289</v>
      </c>
      <c r="J7" s="56">
        <v>0.667</v>
      </c>
      <c r="K7" s="56">
        <v>0.044</v>
      </c>
      <c r="L7" s="72">
        <v>3.3960903E7</v>
      </c>
      <c r="M7" s="56">
        <v>0.638</v>
      </c>
      <c r="N7" s="39">
        <f t="shared" si="3"/>
        <v>21</v>
      </c>
      <c r="O7" s="39">
        <f t="shared" si="4"/>
        <v>29</v>
      </c>
      <c r="P7" s="39">
        <f t="shared" si="5"/>
        <v>71</v>
      </c>
      <c r="Q7" s="39">
        <f t="shared" si="6"/>
        <v>68</v>
      </c>
      <c r="R7" s="58">
        <f t="shared" si="7"/>
        <v>0.289</v>
      </c>
      <c r="S7" s="58">
        <f t="shared" si="8"/>
        <v>0.667</v>
      </c>
      <c r="T7" s="58">
        <f t="shared" si="9"/>
        <v>0.044</v>
      </c>
      <c r="U7" s="39">
        <f t="shared" si="10"/>
        <v>33960903</v>
      </c>
      <c r="V7" s="58">
        <f t="shared" si="11"/>
        <v>0.638</v>
      </c>
    </row>
    <row r="8">
      <c r="A8" s="33" t="s">
        <v>46</v>
      </c>
      <c r="B8" s="68" t="s">
        <v>47</v>
      </c>
      <c r="C8" s="35" t="s">
        <v>54</v>
      </c>
      <c r="D8" s="35" t="str">
        <f t="shared" si="2"/>
        <v>Africa/Algeria-Africa/2006</v>
      </c>
      <c r="E8" s="72">
        <v>0.022</v>
      </c>
      <c r="F8" s="72">
        <v>0.028</v>
      </c>
      <c r="G8" s="72">
        <v>72.0</v>
      </c>
      <c r="H8" s="72">
        <v>68.0</v>
      </c>
      <c r="I8" s="56">
        <v>0.282</v>
      </c>
      <c r="J8" s="56">
        <v>0.673</v>
      </c>
      <c r="K8" s="56">
        <v>0.045</v>
      </c>
      <c r="L8" s="72">
        <v>3.4507214E7</v>
      </c>
      <c r="M8" s="56">
        <v>0.646</v>
      </c>
      <c r="N8" s="39">
        <f t="shared" si="3"/>
        <v>22</v>
      </c>
      <c r="O8" s="39">
        <f t="shared" si="4"/>
        <v>28</v>
      </c>
      <c r="P8" s="39">
        <f t="shared" si="5"/>
        <v>72</v>
      </c>
      <c r="Q8" s="39">
        <f t="shared" si="6"/>
        <v>68</v>
      </c>
      <c r="R8" s="58">
        <f t="shared" si="7"/>
        <v>0.282</v>
      </c>
      <c r="S8" s="58">
        <f t="shared" si="8"/>
        <v>0.673</v>
      </c>
      <c r="T8" s="58">
        <f t="shared" si="9"/>
        <v>0.045</v>
      </c>
      <c r="U8" s="39">
        <f t="shared" si="10"/>
        <v>34507214</v>
      </c>
      <c r="V8" s="58">
        <f t="shared" si="11"/>
        <v>0.646</v>
      </c>
    </row>
    <row r="9">
      <c r="A9" s="33" t="s">
        <v>46</v>
      </c>
      <c r="B9" s="68" t="s">
        <v>47</v>
      </c>
      <c r="C9" s="35" t="s">
        <v>55</v>
      </c>
      <c r="D9" s="35" t="str">
        <f t="shared" si="2"/>
        <v>Africa/Algeria-Africa/2007</v>
      </c>
      <c r="E9" s="72">
        <v>0.023</v>
      </c>
      <c r="F9" s="72">
        <v>0.026</v>
      </c>
      <c r="G9" s="72">
        <v>72.0</v>
      </c>
      <c r="H9" s="72">
        <v>69.0</v>
      </c>
      <c r="I9" s="56">
        <v>0.277</v>
      </c>
      <c r="J9" s="56">
        <v>0.677</v>
      </c>
      <c r="K9" s="56">
        <v>0.046</v>
      </c>
      <c r="L9" s="72">
        <v>3.5097043E7</v>
      </c>
      <c r="M9" s="56">
        <v>0.653</v>
      </c>
      <c r="N9" s="39">
        <f t="shared" si="3"/>
        <v>23</v>
      </c>
      <c r="O9" s="39">
        <f t="shared" si="4"/>
        <v>26</v>
      </c>
      <c r="P9" s="39">
        <f t="shared" si="5"/>
        <v>72</v>
      </c>
      <c r="Q9" s="39">
        <f t="shared" si="6"/>
        <v>69</v>
      </c>
      <c r="R9" s="58">
        <f t="shared" si="7"/>
        <v>0.277</v>
      </c>
      <c r="S9" s="58">
        <f t="shared" si="8"/>
        <v>0.677</v>
      </c>
      <c r="T9" s="58">
        <f t="shared" si="9"/>
        <v>0.046</v>
      </c>
      <c r="U9" s="39">
        <f t="shared" si="10"/>
        <v>35097043</v>
      </c>
      <c r="V9" s="58">
        <f t="shared" si="11"/>
        <v>0.653</v>
      </c>
    </row>
    <row r="10">
      <c r="A10" s="33" t="s">
        <v>46</v>
      </c>
      <c r="B10" s="68" t="s">
        <v>47</v>
      </c>
      <c r="C10" s="35" t="s">
        <v>56</v>
      </c>
      <c r="D10" s="35" t="str">
        <f t="shared" si="2"/>
        <v>Africa/Algeria-Africa/2008</v>
      </c>
      <c r="E10" s="72">
        <v>0.024</v>
      </c>
      <c r="F10" s="72">
        <v>0.025</v>
      </c>
      <c r="G10" s="72">
        <v>72.0</v>
      </c>
      <c r="H10" s="72">
        <v>69.0</v>
      </c>
      <c r="I10" s="56">
        <v>0.274</v>
      </c>
      <c r="J10" s="56">
        <v>0.68</v>
      </c>
      <c r="K10" s="56">
        <v>0.047</v>
      </c>
      <c r="L10" s="72">
        <v>3.5725377E7</v>
      </c>
      <c r="M10" s="56">
        <v>0.661</v>
      </c>
      <c r="N10" s="39">
        <f t="shared" si="3"/>
        <v>24</v>
      </c>
      <c r="O10" s="39">
        <f t="shared" si="4"/>
        <v>25</v>
      </c>
      <c r="P10" s="39">
        <f t="shared" si="5"/>
        <v>72</v>
      </c>
      <c r="Q10" s="39">
        <f t="shared" si="6"/>
        <v>69</v>
      </c>
      <c r="R10" s="58">
        <f t="shared" si="7"/>
        <v>0.274</v>
      </c>
      <c r="S10" s="58">
        <f t="shared" si="8"/>
        <v>0.68</v>
      </c>
      <c r="T10" s="58">
        <f t="shared" si="9"/>
        <v>0.047</v>
      </c>
      <c r="U10" s="39">
        <f t="shared" si="10"/>
        <v>35725377</v>
      </c>
      <c r="V10" s="58">
        <f t="shared" si="11"/>
        <v>0.661</v>
      </c>
    </row>
    <row r="11">
      <c r="A11" s="33" t="s">
        <v>46</v>
      </c>
      <c r="B11" s="68" t="s">
        <v>47</v>
      </c>
      <c r="C11" s="35" t="s">
        <v>57</v>
      </c>
      <c r="D11" s="35" t="str">
        <f t="shared" si="2"/>
        <v>Africa/Algeria-Africa/2009</v>
      </c>
      <c r="E11" s="72">
        <v>0.024</v>
      </c>
      <c r="F11" s="72">
        <v>0.024</v>
      </c>
      <c r="G11" s="72">
        <v>72.0</v>
      </c>
      <c r="H11" s="72">
        <v>69.0</v>
      </c>
      <c r="I11" s="56">
        <v>0.272</v>
      </c>
      <c r="J11" s="56">
        <v>0.681</v>
      </c>
      <c r="K11" s="56">
        <v>0.047</v>
      </c>
      <c r="L11" s="72">
        <v>3.6383302E7</v>
      </c>
      <c r="M11" s="56">
        <v>0.668</v>
      </c>
      <c r="N11" s="39">
        <f t="shared" si="3"/>
        <v>24</v>
      </c>
      <c r="O11" s="39">
        <f t="shared" si="4"/>
        <v>24</v>
      </c>
      <c r="P11" s="39">
        <f t="shared" si="5"/>
        <v>72</v>
      </c>
      <c r="Q11" s="39">
        <f t="shared" si="6"/>
        <v>69</v>
      </c>
      <c r="R11" s="58">
        <f t="shared" si="7"/>
        <v>0.272</v>
      </c>
      <c r="S11" s="58">
        <f t="shared" si="8"/>
        <v>0.681</v>
      </c>
      <c r="T11" s="58">
        <f t="shared" si="9"/>
        <v>0.047</v>
      </c>
      <c r="U11" s="39">
        <f t="shared" si="10"/>
        <v>36383302</v>
      </c>
      <c r="V11" s="58">
        <f t="shared" si="11"/>
        <v>0.668</v>
      </c>
    </row>
    <row r="12">
      <c r="A12" s="33" t="s">
        <v>46</v>
      </c>
      <c r="B12" s="68" t="s">
        <v>47</v>
      </c>
      <c r="C12" s="35" t="s">
        <v>58</v>
      </c>
      <c r="D12" s="35" t="str">
        <f t="shared" si="2"/>
        <v>Africa/Algeria-Africa/2010</v>
      </c>
      <c r="E12" s="72">
        <v>0.025</v>
      </c>
      <c r="F12" s="72">
        <v>0.024</v>
      </c>
      <c r="G12" s="72">
        <v>72.0</v>
      </c>
      <c r="H12" s="72">
        <v>69.0</v>
      </c>
      <c r="I12" s="56">
        <v>0.271</v>
      </c>
      <c r="J12" s="56">
        <v>0.681</v>
      </c>
      <c r="K12" s="56">
        <v>0.047</v>
      </c>
      <c r="L12" s="72">
        <v>3.706282E7</v>
      </c>
      <c r="M12" s="56">
        <v>0.675</v>
      </c>
      <c r="N12" s="39">
        <f t="shared" si="3"/>
        <v>25</v>
      </c>
      <c r="O12" s="39">
        <f t="shared" si="4"/>
        <v>24</v>
      </c>
      <c r="P12" s="39">
        <f t="shared" si="5"/>
        <v>72</v>
      </c>
      <c r="Q12" s="39">
        <f t="shared" si="6"/>
        <v>69</v>
      </c>
      <c r="R12" s="58">
        <f t="shared" si="7"/>
        <v>0.271</v>
      </c>
      <c r="S12" s="58">
        <f t="shared" si="8"/>
        <v>0.681</v>
      </c>
      <c r="T12" s="58">
        <f t="shared" si="9"/>
        <v>0.047</v>
      </c>
      <c r="U12" s="39">
        <f t="shared" si="10"/>
        <v>37062820</v>
      </c>
      <c r="V12" s="58">
        <f t="shared" si="11"/>
        <v>0.675</v>
      </c>
    </row>
    <row r="13">
      <c r="A13" s="33" t="s">
        <v>46</v>
      </c>
      <c r="B13" s="68" t="s">
        <v>47</v>
      </c>
      <c r="C13" s="35" t="s">
        <v>59</v>
      </c>
      <c r="D13" s="35" t="str">
        <f t="shared" si="2"/>
        <v>Africa/Algeria-Africa/2011</v>
      </c>
      <c r="E13" s="72">
        <v>0.025</v>
      </c>
      <c r="F13" s="72">
        <v>0.023</v>
      </c>
      <c r="G13" s="72">
        <v>72.0</v>
      </c>
      <c r="H13" s="72">
        <v>69.0</v>
      </c>
      <c r="I13" s="56">
        <v>0.272</v>
      </c>
      <c r="J13" s="56">
        <v>0.681</v>
      </c>
      <c r="K13" s="56">
        <v>0.047</v>
      </c>
      <c r="L13" s="72">
        <v>3.7762962E7</v>
      </c>
      <c r="M13" s="56">
        <v>0.682</v>
      </c>
      <c r="N13" s="39">
        <f t="shared" si="3"/>
        <v>25</v>
      </c>
      <c r="O13" s="39">
        <f t="shared" si="4"/>
        <v>23</v>
      </c>
      <c r="P13" s="39">
        <f t="shared" si="5"/>
        <v>72</v>
      </c>
      <c r="Q13" s="39">
        <f t="shared" si="6"/>
        <v>69</v>
      </c>
      <c r="R13" s="58">
        <f t="shared" si="7"/>
        <v>0.272</v>
      </c>
      <c r="S13" s="58">
        <f t="shared" si="8"/>
        <v>0.681</v>
      </c>
      <c r="T13" s="58">
        <f t="shared" si="9"/>
        <v>0.047</v>
      </c>
      <c r="U13" s="39">
        <f t="shared" si="10"/>
        <v>37762962</v>
      </c>
      <c r="V13" s="58">
        <f t="shared" si="11"/>
        <v>0.682</v>
      </c>
    </row>
    <row r="14">
      <c r="A14" s="33" t="s">
        <v>46</v>
      </c>
      <c r="B14" s="68" t="s">
        <v>47</v>
      </c>
      <c r="C14" s="35" t="s">
        <v>60</v>
      </c>
      <c r="D14" s="35" t="str">
        <f t="shared" si="2"/>
        <v>Africa/Algeria-Africa/2012</v>
      </c>
      <c r="E14" s="72">
        <v>0.025</v>
      </c>
      <c r="F14" s="72">
        <v>0.022</v>
      </c>
      <c r="G14" s="72">
        <v>73.0</v>
      </c>
      <c r="H14" s="72">
        <v>69.0</v>
      </c>
      <c r="I14" s="56">
        <v>0.274</v>
      </c>
      <c r="J14" s="56">
        <v>0.679</v>
      </c>
      <c r="K14" s="56">
        <v>0.047</v>
      </c>
      <c r="L14" s="72">
        <v>3.8481705E7</v>
      </c>
      <c r="M14" s="56">
        <v>0.689</v>
      </c>
      <c r="N14" s="39">
        <f t="shared" si="3"/>
        <v>25</v>
      </c>
      <c r="O14" s="39">
        <f t="shared" si="4"/>
        <v>22</v>
      </c>
      <c r="P14" s="39">
        <f t="shared" si="5"/>
        <v>73</v>
      </c>
      <c r="Q14" s="39">
        <f t="shared" si="6"/>
        <v>69</v>
      </c>
      <c r="R14" s="58">
        <f t="shared" si="7"/>
        <v>0.274</v>
      </c>
      <c r="S14" s="58">
        <f t="shared" si="8"/>
        <v>0.679</v>
      </c>
      <c r="T14" s="58">
        <f t="shared" si="9"/>
        <v>0.047</v>
      </c>
      <c r="U14" s="39">
        <f t="shared" si="10"/>
        <v>38481705</v>
      </c>
      <c r="V14" s="58">
        <f t="shared" si="11"/>
        <v>0.689</v>
      </c>
    </row>
    <row r="15">
      <c r="A15" s="33" t="s">
        <v>46</v>
      </c>
      <c r="B15" s="68" t="s">
        <v>61</v>
      </c>
      <c r="C15" s="35" t="s">
        <v>48</v>
      </c>
      <c r="D15" s="35" t="str">
        <f t="shared" si="2"/>
        <v>Africa/Angola-Africa/2000</v>
      </c>
      <c r="E15" s="72">
        <v>0.05</v>
      </c>
      <c r="F15" s="72">
        <v>0.128</v>
      </c>
      <c r="G15" s="72">
        <v>47.0</v>
      </c>
      <c r="H15" s="72">
        <v>44.0</v>
      </c>
      <c r="I15" s="56">
        <v>0.476</v>
      </c>
      <c r="J15" s="56">
        <v>0.499</v>
      </c>
      <c r="K15" s="56">
        <v>0.025</v>
      </c>
      <c r="L15" s="72">
        <v>1.392493E7</v>
      </c>
      <c r="M15" s="56">
        <v>0.324</v>
      </c>
      <c r="N15" s="39">
        <f t="shared" si="3"/>
        <v>50</v>
      </c>
      <c r="O15" s="39">
        <f t="shared" si="4"/>
        <v>128</v>
      </c>
      <c r="P15" s="39">
        <f t="shared" si="5"/>
        <v>47</v>
      </c>
      <c r="Q15" s="39">
        <f t="shared" si="6"/>
        <v>44</v>
      </c>
      <c r="R15" s="58">
        <f t="shared" si="7"/>
        <v>0.476</v>
      </c>
      <c r="S15" s="58">
        <f t="shared" si="8"/>
        <v>0.499</v>
      </c>
      <c r="T15" s="58">
        <f t="shared" si="9"/>
        <v>0.025</v>
      </c>
      <c r="U15" s="39">
        <f t="shared" si="10"/>
        <v>13924930</v>
      </c>
      <c r="V15" s="58">
        <f t="shared" si="11"/>
        <v>0.324</v>
      </c>
    </row>
    <row r="16">
      <c r="A16" s="33" t="s">
        <v>46</v>
      </c>
      <c r="B16" s="68" t="s">
        <v>61</v>
      </c>
      <c r="C16" s="35" t="s">
        <v>49</v>
      </c>
      <c r="D16" s="35" t="str">
        <f t="shared" si="2"/>
        <v>Africa/Angola-Africa/2001</v>
      </c>
      <c r="E16" s="72">
        <v>0.05</v>
      </c>
      <c r="F16" s="72">
        <v>0.127</v>
      </c>
      <c r="G16" s="72">
        <v>47.0</v>
      </c>
      <c r="H16" s="72">
        <v>45.0</v>
      </c>
      <c r="I16" s="56">
        <v>0.477</v>
      </c>
      <c r="J16" s="56">
        <v>0.499</v>
      </c>
      <c r="K16" s="56">
        <v>0.025</v>
      </c>
      <c r="L16" s="72">
        <v>1.4385283E7</v>
      </c>
      <c r="M16" s="56">
        <v>0.332</v>
      </c>
      <c r="N16" s="39">
        <f t="shared" si="3"/>
        <v>50</v>
      </c>
      <c r="O16" s="39">
        <f t="shared" si="4"/>
        <v>127</v>
      </c>
      <c r="P16" s="39">
        <f t="shared" si="5"/>
        <v>47</v>
      </c>
      <c r="Q16" s="39">
        <f t="shared" si="6"/>
        <v>45</v>
      </c>
      <c r="R16" s="58">
        <f t="shared" si="7"/>
        <v>0.477</v>
      </c>
      <c r="S16" s="58">
        <f t="shared" si="8"/>
        <v>0.499</v>
      </c>
      <c r="T16" s="58">
        <f t="shared" si="9"/>
        <v>0.025</v>
      </c>
      <c r="U16" s="39">
        <f t="shared" si="10"/>
        <v>14385283</v>
      </c>
      <c r="V16" s="58">
        <f t="shared" si="11"/>
        <v>0.332</v>
      </c>
    </row>
    <row r="17">
      <c r="A17" s="33" t="s">
        <v>46</v>
      </c>
      <c r="B17" s="68" t="s">
        <v>61</v>
      </c>
      <c r="C17" s="35" t="s">
        <v>50</v>
      </c>
      <c r="D17" s="35" t="str">
        <f t="shared" si="2"/>
        <v>Africa/Angola-Africa/2002</v>
      </c>
      <c r="E17" s="72">
        <v>0.05</v>
      </c>
      <c r="F17" s="72">
        <v>0.126</v>
      </c>
      <c r="G17" s="72">
        <v>48.0</v>
      </c>
      <c r="H17" s="72">
        <v>45.0</v>
      </c>
      <c r="I17" s="56">
        <v>0.477</v>
      </c>
      <c r="J17" s="56">
        <v>0.499</v>
      </c>
      <c r="K17" s="56">
        <v>0.025</v>
      </c>
      <c r="L17" s="72">
        <v>1.4886574E7</v>
      </c>
      <c r="M17" s="56">
        <v>0.339</v>
      </c>
      <c r="N17" s="39">
        <f t="shared" si="3"/>
        <v>50</v>
      </c>
      <c r="O17" s="39">
        <f t="shared" si="4"/>
        <v>126</v>
      </c>
      <c r="P17" s="39">
        <f t="shared" si="5"/>
        <v>48</v>
      </c>
      <c r="Q17" s="39">
        <f t="shared" si="6"/>
        <v>45</v>
      </c>
      <c r="R17" s="58">
        <f t="shared" si="7"/>
        <v>0.477</v>
      </c>
      <c r="S17" s="58">
        <f t="shared" si="8"/>
        <v>0.499</v>
      </c>
      <c r="T17" s="58">
        <f t="shared" si="9"/>
        <v>0.025</v>
      </c>
      <c r="U17" s="39">
        <f t="shared" si="10"/>
        <v>14886574</v>
      </c>
      <c r="V17" s="58">
        <f t="shared" si="11"/>
        <v>0.339</v>
      </c>
    </row>
    <row r="18">
      <c r="A18" s="33" t="s">
        <v>46</v>
      </c>
      <c r="B18" s="68" t="s">
        <v>61</v>
      </c>
      <c r="C18" s="35" t="s">
        <v>51</v>
      </c>
      <c r="D18" s="35" t="str">
        <f t="shared" si="2"/>
        <v>Africa/Angola-Africa/2003</v>
      </c>
      <c r="E18" s="72">
        <v>0.05</v>
      </c>
      <c r="F18" s="72">
        <v>0.125</v>
      </c>
      <c r="G18" s="72">
        <v>49.0</v>
      </c>
      <c r="H18" s="72">
        <v>46.0</v>
      </c>
      <c r="I18" s="56">
        <v>0.477</v>
      </c>
      <c r="J18" s="56">
        <v>0.498</v>
      </c>
      <c r="K18" s="56">
        <v>0.025</v>
      </c>
      <c r="L18" s="72">
        <v>1.5421075E7</v>
      </c>
      <c r="M18" s="56">
        <v>0.346</v>
      </c>
      <c r="N18" s="39">
        <f t="shared" si="3"/>
        <v>50</v>
      </c>
      <c r="O18" s="39">
        <f t="shared" si="4"/>
        <v>125</v>
      </c>
      <c r="P18" s="39">
        <f t="shared" si="5"/>
        <v>49</v>
      </c>
      <c r="Q18" s="39">
        <f t="shared" si="6"/>
        <v>46</v>
      </c>
      <c r="R18" s="58">
        <f t="shared" si="7"/>
        <v>0.477</v>
      </c>
      <c r="S18" s="58">
        <f t="shared" si="8"/>
        <v>0.498</v>
      </c>
      <c r="T18" s="58">
        <f t="shared" si="9"/>
        <v>0.025</v>
      </c>
      <c r="U18" s="39">
        <f t="shared" si="10"/>
        <v>15421075</v>
      </c>
      <c r="V18" s="58">
        <f t="shared" si="11"/>
        <v>0.346</v>
      </c>
    </row>
    <row r="19">
      <c r="A19" s="33" t="s">
        <v>46</v>
      </c>
      <c r="B19" s="68" t="s">
        <v>61</v>
      </c>
      <c r="C19" s="35" t="s">
        <v>52</v>
      </c>
      <c r="D19" s="35" t="str">
        <f t="shared" si="2"/>
        <v>Africa/Angola-Africa/2004</v>
      </c>
      <c r="E19" s="72">
        <v>0.05</v>
      </c>
      <c r="F19" s="72">
        <v>0.123</v>
      </c>
      <c r="G19" s="72">
        <v>49.0</v>
      </c>
      <c r="H19" s="72">
        <v>47.0</v>
      </c>
      <c r="I19" s="56">
        <v>0.477</v>
      </c>
      <c r="J19" s="56">
        <v>0.498</v>
      </c>
      <c r="K19" s="56">
        <v>0.025</v>
      </c>
      <c r="L19" s="72">
        <v>1.5976715E7</v>
      </c>
      <c r="M19" s="56">
        <v>0.354</v>
      </c>
      <c r="N19" s="39">
        <f t="shared" si="3"/>
        <v>50</v>
      </c>
      <c r="O19" s="39">
        <f t="shared" si="4"/>
        <v>123</v>
      </c>
      <c r="P19" s="39">
        <f t="shared" si="5"/>
        <v>49</v>
      </c>
      <c r="Q19" s="39">
        <f t="shared" si="6"/>
        <v>47</v>
      </c>
      <c r="R19" s="58">
        <f t="shared" si="7"/>
        <v>0.477</v>
      </c>
      <c r="S19" s="58">
        <f t="shared" si="8"/>
        <v>0.498</v>
      </c>
      <c r="T19" s="58">
        <f t="shared" si="9"/>
        <v>0.025</v>
      </c>
      <c r="U19" s="39">
        <f t="shared" si="10"/>
        <v>15976715</v>
      </c>
      <c r="V19" s="58">
        <f t="shared" si="11"/>
        <v>0.354</v>
      </c>
    </row>
    <row r="20">
      <c r="A20" s="33" t="s">
        <v>46</v>
      </c>
      <c r="B20" s="68" t="s">
        <v>61</v>
      </c>
      <c r="C20" s="35" t="s">
        <v>53</v>
      </c>
      <c r="D20" s="35" t="str">
        <f t="shared" si="2"/>
        <v>Africa/Angola-Africa/2005</v>
      </c>
      <c r="E20" s="72">
        <v>0.049</v>
      </c>
      <c r="F20" s="72">
        <v>0.122</v>
      </c>
      <c r="G20" s="72">
        <v>50.0</v>
      </c>
      <c r="H20" s="72">
        <v>47.0</v>
      </c>
      <c r="I20" s="56">
        <v>0.478</v>
      </c>
      <c r="J20" s="56">
        <v>0.498</v>
      </c>
      <c r="K20" s="56">
        <v>0.025</v>
      </c>
      <c r="L20" s="72">
        <v>1.6544376E7</v>
      </c>
      <c r="M20" s="56">
        <v>0.362</v>
      </c>
      <c r="N20" s="39">
        <f t="shared" si="3"/>
        <v>49</v>
      </c>
      <c r="O20" s="39">
        <f t="shared" si="4"/>
        <v>122</v>
      </c>
      <c r="P20" s="39">
        <f t="shared" si="5"/>
        <v>50</v>
      </c>
      <c r="Q20" s="39">
        <f t="shared" si="6"/>
        <v>47</v>
      </c>
      <c r="R20" s="58">
        <f t="shared" si="7"/>
        <v>0.478</v>
      </c>
      <c r="S20" s="58">
        <f t="shared" si="8"/>
        <v>0.498</v>
      </c>
      <c r="T20" s="58">
        <f t="shared" si="9"/>
        <v>0.025</v>
      </c>
      <c r="U20" s="39">
        <f t="shared" si="10"/>
        <v>16544376</v>
      </c>
      <c r="V20" s="58">
        <f t="shared" si="11"/>
        <v>0.362</v>
      </c>
    </row>
    <row r="21">
      <c r="A21" s="33" t="s">
        <v>46</v>
      </c>
      <c r="B21" s="68" t="s">
        <v>61</v>
      </c>
      <c r="C21" s="35" t="s">
        <v>54</v>
      </c>
      <c r="D21" s="35" t="str">
        <f t="shared" si="2"/>
        <v>Africa/Angola-Africa/2006</v>
      </c>
      <c r="E21" s="72">
        <v>0.049</v>
      </c>
      <c r="F21" s="72">
        <v>0.12</v>
      </c>
      <c r="G21" s="72">
        <v>50.0</v>
      </c>
      <c r="H21" s="72">
        <v>48.0</v>
      </c>
      <c r="I21" s="56">
        <v>0.478</v>
      </c>
      <c r="J21" s="56">
        <v>0.497</v>
      </c>
      <c r="K21" s="56">
        <v>0.024</v>
      </c>
      <c r="L21" s="72">
        <v>1.7122409E7</v>
      </c>
      <c r="M21" s="56">
        <v>0.369</v>
      </c>
      <c r="N21" s="39">
        <f t="shared" si="3"/>
        <v>49</v>
      </c>
      <c r="O21" s="39">
        <f t="shared" si="4"/>
        <v>120</v>
      </c>
      <c r="P21" s="39">
        <f t="shared" si="5"/>
        <v>50</v>
      </c>
      <c r="Q21" s="39">
        <f t="shared" si="6"/>
        <v>48</v>
      </c>
      <c r="R21" s="58">
        <f t="shared" si="7"/>
        <v>0.478</v>
      </c>
      <c r="S21" s="58">
        <f t="shared" si="8"/>
        <v>0.497</v>
      </c>
      <c r="T21" s="58">
        <f t="shared" si="9"/>
        <v>0.024</v>
      </c>
      <c r="U21" s="39">
        <f t="shared" si="10"/>
        <v>17122409</v>
      </c>
      <c r="V21" s="58">
        <f t="shared" si="11"/>
        <v>0.369</v>
      </c>
    </row>
    <row r="22">
      <c r="A22" s="33" t="s">
        <v>46</v>
      </c>
      <c r="B22" s="68" t="s">
        <v>61</v>
      </c>
      <c r="C22" s="35" t="s">
        <v>55</v>
      </c>
      <c r="D22" s="35" t="str">
        <f t="shared" si="2"/>
        <v>Africa/Angola-Africa/2007</v>
      </c>
      <c r="E22" s="72">
        <v>0.048</v>
      </c>
      <c r="F22" s="72">
        <v>0.117</v>
      </c>
      <c r="G22" s="72">
        <v>51.0</v>
      </c>
      <c r="H22" s="72">
        <v>48.0</v>
      </c>
      <c r="I22" s="56">
        <v>0.479</v>
      </c>
      <c r="J22" s="56">
        <v>0.497</v>
      </c>
      <c r="K22" s="56">
        <v>0.024</v>
      </c>
      <c r="L22" s="72">
        <v>1.7712824E7</v>
      </c>
      <c r="M22" s="56">
        <v>0.377</v>
      </c>
      <c r="N22" s="39">
        <f t="shared" si="3"/>
        <v>48</v>
      </c>
      <c r="O22" s="39">
        <f t="shared" si="4"/>
        <v>117</v>
      </c>
      <c r="P22" s="39">
        <f t="shared" si="5"/>
        <v>51</v>
      </c>
      <c r="Q22" s="39">
        <f t="shared" si="6"/>
        <v>48</v>
      </c>
      <c r="R22" s="58">
        <f t="shared" si="7"/>
        <v>0.479</v>
      </c>
      <c r="S22" s="58">
        <f t="shared" si="8"/>
        <v>0.497</v>
      </c>
      <c r="T22" s="58">
        <f t="shared" si="9"/>
        <v>0.024</v>
      </c>
      <c r="U22" s="39">
        <f t="shared" si="10"/>
        <v>17712824</v>
      </c>
      <c r="V22" s="58">
        <f t="shared" si="11"/>
        <v>0.377</v>
      </c>
    </row>
    <row r="23">
      <c r="A23" s="33" t="s">
        <v>46</v>
      </c>
      <c r="B23" s="68" t="s">
        <v>61</v>
      </c>
      <c r="C23" s="35" t="s">
        <v>56</v>
      </c>
      <c r="D23" s="35" t="str">
        <f t="shared" si="2"/>
        <v>Africa/Angola-Africa/2008</v>
      </c>
      <c r="E23" s="72">
        <v>0.048</v>
      </c>
      <c r="F23" s="72">
        <v>0.115</v>
      </c>
      <c r="G23" s="72">
        <v>51.0</v>
      </c>
      <c r="H23" s="72">
        <v>48.0</v>
      </c>
      <c r="I23" s="56">
        <v>0.479</v>
      </c>
      <c r="J23" s="56">
        <v>0.497</v>
      </c>
      <c r="K23" s="56">
        <v>0.024</v>
      </c>
      <c r="L23" s="72">
        <v>1.8314441E7</v>
      </c>
      <c r="M23" s="56">
        <v>0.385</v>
      </c>
      <c r="N23" s="39">
        <f t="shared" si="3"/>
        <v>48</v>
      </c>
      <c r="O23" s="39">
        <f t="shared" si="4"/>
        <v>115</v>
      </c>
      <c r="P23" s="39">
        <f t="shared" si="5"/>
        <v>51</v>
      </c>
      <c r="Q23" s="39">
        <f t="shared" si="6"/>
        <v>48</v>
      </c>
      <c r="R23" s="58">
        <f t="shared" si="7"/>
        <v>0.479</v>
      </c>
      <c r="S23" s="58">
        <f t="shared" si="8"/>
        <v>0.497</v>
      </c>
      <c r="T23" s="58">
        <f t="shared" si="9"/>
        <v>0.024</v>
      </c>
      <c r="U23" s="39">
        <f t="shared" si="10"/>
        <v>18314441</v>
      </c>
      <c r="V23" s="58">
        <f t="shared" si="11"/>
        <v>0.385</v>
      </c>
    </row>
    <row r="24">
      <c r="A24" s="33" t="s">
        <v>46</v>
      </c>
      <c r="B24" s="68" t="s">
        <v>61</v>
      </c>
      <c r="C24" s="35" t="s">
        <v>57</v>
      </c>
      <c r="D24" s="35" t="str">
        <f t="shared" si="2"/>
        <v>Africa/Angola-Africa/2009</v>
      </c>
      <c r="E24" s="72">
        <v>0.047</v>
      </c>
      <c r="F24" s="72">
        <v>0.112</v>
      </c>
      <c r="G24" s="72">
        <v>52.0</v>
      </c>
      <c r="H24" s="72">
        <v>49.0</v>
      </c>
      <c r="I24" s="56">
        <v>0.479</v>
      </c>
      <c r="J24" s="56">
        <v>0.497</v>
      </c>
      <c r="K24" s="56">
        <v>0.024</v>
      </c>
      <c r="L24" s="72">
        <v>1.892665E7</v>
      </c>
      <c r="M24" s="56">
        <v>0.393</v>
      </c>
      <c r="N24" s="39">
        <f t="shared" si="3"/>
        <v>47</v>
      </c>
      <c r="O24" s="39">
        <f t="shared" si="4"/>
        <v>112</v>
      </c>
      <c r="P24" s="39">
        <f t="shared" si="5"/>
        <v>52</v>
      </c>
      <c r="Q24" s="39">
        <f t="shared" si="6"/>
        <v>49</v>
      </c>
      <c r="R24" s="58">
        <f t="shared" si="7"/>
        <v>0.479</v>
      </c>
      <c r="S24" s="58">
        <f t="shared" si="8"/>
        <v>0.497</v>
      </c>
      <c r="T24" s="58">
        <f t="shared" si="9"/>
        <v>0.024</v>
      </c>
      <c r="U24" s="39">
        <f t="shared" si="10"/>
        <v>18926650</v>
      </c>
      <c r="V24" s="58">
        <f t="shared" si="11"/>
        <v>0.393</v>
      </c>
    </row>
    <row r="25">
      <c r="A25" s="33" t="s">
        <v>46</v>
      </c>
      <c r="B25" s="68" t="s">
        <v>61</v>
      </c>
      <c r="C25" s="35" t="s">
        <v>58</v>
      </c>
      <c r="D25" s="35" t="str">
        <f t="shared" si="2"/>
        <v>Africa/Angola-Africa/2010</v>
      </c>
      <c r="E25" s="72">
        <v>0.046</v>
      </c>
      <c r="F25" s="72">
        <v>0.11</v>
      </c>
      <c r="G25" s="72">
        <v>52.0</v>
      </c>
      <c r="H25" s="72">
        <v>49.0</v>
      </c>
      <c r="I25" s="56">
        <v>0.478</v>
      </c>
      <c r="J25" s="56">
        <v>0.498</v>
      </c>
      <c r="K25" s="56">
        <v>0.024</v>
      </c>
      <c r="L25" s="72">
        <v>1.9549124E7</v>
      </c>
      <c r="M25" s="56">
        <v>0.401</v>
      </c>
      <c r="N25" s="39">
        <f t="shared" si="3"/>
        <v>46</v>
      </c>
      <c r="O25" s="39">
        <f t="shared" si="4"/>
        <v>110</v>
      </c>
      <c r="P25" s="39">
        <f t="shared" si="5"/>
        <v>52</v>
      </c>
      <c r="Q25" s="39">
        <f t="shared" si="6"/>
        <v>49</v>
      </c>
      <c r="R25" s="58">
        <f t="shared" si="7"/>
        <v>0.478</v>
      </c>
      <c r="S25" s="58">
        <f t="shared" si="8"/>
        <v>0.498</v>
      </c>
      <c r="T25" s="58">
        <f t="shared" si="9"/>
        <v>0.024</v>
      </c>
      <c r="U25" s="39">
        <f t="shared" si="10"/>
        <v>19549124</v>
      </c>
      <c r="V25" s="58">
        <f t="shared" si="11"/>
        <v>0.401</v>
      </c>
    </row>
    <row r="26">
      <c r="A26" s="33" t="s">
        <v>46</v>
      </c>
      <c r="B26" s="68" t="s">
        <v>61</v>
      </c>
      <c r="C26" s="35" t="s">
        <v>59</v>
      </c>
      <c r="D26" s="35" t="str">
        <f t="shared" si="2"/>
        <v>Africa/Angola-Africa/2011</v>
      </c>
      <c r="E26" s="72">
        <v>0.046</v>
      </c>
      <c r="F26" s="72">
        <v>0.107</v>
      </c>
      <c r="G26" s="72">
        <v>53.0</v>
      </c>
      <c r="H26" s="72">
        <v>50.0</v>
      </c>
      <c r="I26" s="56">
        <v>0.477</v>
      </c>
      <c r="J26" s="56">
        <v>0.499</v>
      </c>
      <c r="K26" s="56">
        <v>0.024</v>
      </c>
      <c r="L26" s="72">
        <v>2.018049E7</v>
      </c>
      <c r="M26" s="56">
        <v>0.409</v>
      </c>
      <c r="N26" s="39">
        <f t="shared" si="3"/>
        <v>46</v>
      </c>
      <c r="O26" s="39">
        <f t="shared" si="4"/>
        <v>107</v>
      </c>
      <c r="P26" s="39">
        <f t="shared" si="5"/>
        <v>53</v>
      </c>
      <c r="Q26" s="39">
        <f t="shared" si="6"/>
        <v>50</v>
      </c>
      <c r="R26" s="58">
        <f t="shared" si="7"/>
        <v>0.477</v>
      </c>
      <c r="S26" s="58">
        <f t="shared" si="8"/>
        <v>0.499</v>
      </c>
      <c r="T26" s="58">
        <f t="shared" si="9"/>
        <v>0.024</v>
      </c>
      <c r="U26" s="39">
        <f t="shared" si="10"/>
        <v>20180490</v>
      </c>
      <c r="V26" s="58">
        <f t="shared" si="11"/>
        <v>0.409</v>
      </c>
    </row>
    <row r="27">
      <c r="A27" s="33" t="s">
        <v>46</v>
      </c>
      <c r="B27" s="68" t="s">
        <v>61</v>
      </c>
      <c r="C27" s="35" t="s">
        <v>60</v>
      </c>
      <c r="D27" s="35" t="str">
        <f t="shared" si="2"/>
        <v>Africa/Angola-Africa/2012</v>
      </c>
      <c r="E27" s="72">
        <v>0.045</v>
      </c>
      <c r="F27" s="72">
        <v>0.104</v>
      </c>
      <c r="G27" s="72">
        <v>53.0</v>
      </c>
      <c r="H27" s="72">
        <v>50.0</v>
      </c>
      <c r="I27" s="56">
        <v>0.476</v>
      </c>
      <c r="J27" s="56">
        <v>0.5</v>
      </c>
      <c r="K27" s="56">
        <v>0.024</v>
      </c>
      <c r="L27" s="72">
        <v>2.0820525E7</v>
      </c>
      <c r="M27" s="56">
        <v>0.417</v>
      </c>
      <c r="N27" s="39">
        <f t="shared" si="3"/>
        <v>45</v>
      </c>
      <c r="O27" s="39">
        <f t="shared" si="4"/>
        <v>104</v>
      </c>
      <c r="P27" s="39">
        <f t="shared" si="5"/>
        <v>53</v>
      </c>
      <c r="Q27" s="39">
        <f t="shared" si="6"/>
        <v>50</v>
      </c>
      <c r="R27" s="58">
        <f t="shared" si="7"/>
        <v>0.476</v>
      </c>
      <c r="S27" s="58">
        <f t="shared" si="8"/>
        <v>0.5</v>
      </c>
      <c r="T27" s="58">
        <f t="shared" si="9"/>
        <v>0.024</v>
      </c>
      <c r="U27" s="39">
        <f t="shared" si="10"/>
        <v>20820525</v>
      </c>
      <c r="V27" s="58">
        <f t="shared" si="11"/>
        <v>0.417</v>
      </c>
    </row>
    <row r="28">
      <c r="A28" s="33" t="s">
        <v>46</v>
      </c>
      <c r="B28" s="68" t="s">
        <v>62</v>
      </c>
      <c r="C28" s="35" t="s">
        <v>48</v>
      </c>
      <c r="D28" s="35" t="str">
        <f t="shared" si="2"/>
        <v>Africa/Benin-Africa/2000</v>
      </c>
      <c r="E28" s="72">
        <v>0.043</v>
      </c>
      <c r="F28" s="72">
        <v>0.09</v>
      </c>
      <c r="G28" s="72">
        <v>57.0</v>
      </c>
      <c r="H28" s="72">
        <v>53.0</v>
      </c>
      <c r="I28" s="56">
        <v>0.454</v>
      </c>
      <c r="J28" s="56">
        <v>0.517</v>
      </c>
      <c r="K28" s="56">
        <v>0.029</v>
      </c>
      <c r="L28" s="72">
        <v>6949366.0</v>
      </c>
      <c r="M28" s="56">
        <v>0.383</v>
      </c>
      <c r="N28" s="39">
        <f t="shared" si="3"/>
        <v>43</v>
      </c>
      <c r="O28" s="39">
        <f t="shared" si="4"/>
        <v>90</v>
      </c>
      <c r="P28" s="39">
        <f t="shared" si="5"/>
        <v>57</v>
      </c>
      <c r="Q28" s="39">
        <f t="shared" si="6"/>
        <v>53</v>
      </c>
      <c r="R28" s="58">
        <f t="shared" si="7"/>
        <v>0.454</v>
      </c>
      <c r="S28" s="58">
        <f t="shared" si="8"/>
        <v>0.517</v>
      </c>
      <c r="T28" s="58">
        <f t="shared" si="9"/>
        <v>0.029</v>
      </c>
      <c r="U28" s="39">
        <f t="shared" si="10"/>
        <v>6949366</v>
      </c>
      <c r="V28" s="58">
        <f t="shared" si="11"/>
        <v>0.383</v>
      </c>
    </row>
    <row r="29">
      <c r="A29" s="33" t="s">
        <v>46</v>
      </c>
      <c r="B29" s="68" t="s">
        <v>62</v>
      </c>
      <c r="C29" s="35" t="s">
        <v>49</v>
      </c>
      <c r="D29" s="35" t="str">
        <f t="shared" si="2"/>
        <v>Africa/Benin-Africa/2001</v>
      </c>
      <c r="E29" s="72">
        <v>0.042</v>
      </c>
      <c r="F29" s="72">
        <v>0.088</v>
      </c>
      <c r="G29" s="72">
        <v>57.0</v>
      </c>
      <c r="H29" s="72">
        <v>54.0</v>
      </c>
      <c r="I29" s="56">
        <v>0.453</v>
      </c>
      <c r="J29" s="56">
        <v>0.518</v>
      </c>
      <c r="K29" s="56">
        <v>0.029</v>
      </c>
      <c r="L29" s="72">
        <v>7174911.0</v>
      </c>
      <c r="M29" s="56">
        <v>0.387</v>
      </c>
      <c r="N29" s="39">
        <f t="shared" si="3"/>
        <v>42</v>
      </c>
      <c r="O29" s="39">
        <f t="shared" si="4"/>
        <v>88</v>
      </c>
      <c r="P29" s="39">
        <f t="shared" si="5"/>
        <v>57</v>
      </c>
      <c r="Q29" s="39">
        <f t="shared" si="6"/>
        <v>54</v>
      </c>
      <c r="R29" s="58">
        <f t="shared" si="7"/>
        <v>0.453</v>
      </c>
      <c r="S29" s="58">
        <f t="shared" si="8"/>
        <v>0.518</v>
      </c>
      <c r="T29" s="58">
        <f t="shared" si="9"/>
        <v>0.029</v>
      </c>
      <c r="U29" s="39">
        <f t="shared" si="10"/>
        <v>7174911</v>
      </c>
      <c r="V29" s="58">
        <f t="shared" si="11"/>
        <v>0.387</v>
      </c>
    </row>
    <row r="30">
      <c r="A30" s="33" t="s">
        <v>46</v>
      </c>
      <c r="B30" s="68" t="s">
        <v>62</v>
      </c>
      <c r="C30" s="35" t="s">
        <v>50</v>
      </c>
      <c r="D30" s="35" t="str">
        <f t="shared" si="2"/>
        <v>Africa/Benin-Africa/2002</v>
      </c>
      <c r="E30" s="72">
        <v>0.042</v>
      </c>
      <c r="F30" s="72">
        <v>0.085</v>
      </c>
      <c r="G30" s="72">
        <v>58.0</v>
      </c>
      <c r="H30" s="72">
        <v>54.0</v>
      </c>
      <c r="I30" s="56">
        <v>0.451</v>
      </c>
      <c r="J30" s="56">
        <v>0.52</v>
      </c>
      <c r="K30" s="56">
        <v>0.028</v>
      </c>
      <c r="L30" s="72">
        <v>7414744.0</v>
      </c>
      <c r="M30" s="56">
        <v>0.39</v>
      </c>
      <c r="N30" s="39">
        <f t="shared" si="3"/>
        <v>42</v>
      </c>
      <c r="O30" s="39">
        <f t="shared" si="4"/>
        <v>85</v>
      </c>
      <c r="P30" s="39">
        <f t="shared" si="5"/>
        <v>58</v>
      </c>
      <c r="Q30" s="39">
        <f t="shared" si="6"/>
        <v>54</v>
      </c>
      <c r="R30" s="58">
        <f t="shared" si="7"/>
        <v>0.451</v>
      </c>
      <c r="S30" s="58">
        <f t="shared" si="8"/>
        <v>0.52</v>
      </c>
      <c r="T30" s="58">
        <f t="shared" si="9"/>
        <v>0.028</v>
      </c>
      <c r="U30" s="39">
        <f t="shared" si="10"/>
        <v>7414744</v>
      </c>
      <c r="V30" s="58">
        <f t="shared" si="11"/>
        <v>0.39</v>
      </c>
    </row>
    <row r="31">
      <c r="A31" s="33" t="s">
        <v>46</v>
      </c>
      <c r="B31" s="68" t="s">
        <v>62</v>
      </c>
      <c r="C31" s="35" t="s">
        <v>51</v>
      </c>
      <c r="D31" s="35" t="str">
        <f t="shared" si="2"/>
        <v>Africa/Benin-Africa/2003</v>
      </c>
      <c r="E31" s="72">
        <v>0.041</v>
      </c>
      <c r="F31" s="72">
        <v>0.082</v>
      </c>
      <c r="G31" s="72">
        <v>58.0</v>
      </c>
      <c r="H31" s="72">
        <v>55.0</v>
      </c>
      <c r="I31" s="56">
        <v>0.449</v>
      </c>
      <c r="J31" s="56">
        <v>0.522</v>
      </c>
      <c r="K31" s="56">
        <v>0.028</v>
      </c>
      <c r="L31" s="72">
        <v>7665681.0</v>
      </c>
      <c r="M31" s="56">
        <v>0.393</v>
      </c>
      <c r="N31" s="39">
        <f t="shared" si="3"/>
        <v>41</v>
      </c>
      <c r="O31" s="39">
        <f t="shared" si="4"/>
        <v>82</v>
      </c>
      <c r="P31" s="39">
        <f t="shared" si="5"/>
        <v>58</v>
      </c>
      <c r="Q31" s="39">
        <f t="shared" si="6"/>
        <v>55</v>
      </c>
      <c r="R31" s="58">
        <f t="shared" si="7"/>
        <v>0.449</v>
      </c>
      <c r="S31" s="58">
        <f t="shared" si="8"/>
        <v>0.522</v>
      </c>
      <c r="T31" s="58">
        <f t="shared" si="9"/>
        <v>0.028</v>
      </c>
      <c r="U31" s="39">
        <f t="shared" si="10"/>
        <v>7665681</v>
      </c>
      <c r="V31" s="58">
        <f t="shared" si="11"/>
        <v>0.393</v>
      </c>
    </row>
    <row r="32">
      <c r="A32" s="33" t="s">
        <v>46</v>
      </c>
      <c r="B32" s="68" t="s">
        <v>62</v>
      </c>
      <c r="C32" s="35" t="s">
        <v>52</v>
      </c>
      <c r="D32" s="35" t="str">
        <f t="shared" si="2"/>
        <v>Africa/Benin-Africa/2004</v>
      </c>
      <c r="E32" s="72">
        <v>0.041</v>
      </c>
      <c r="F32" s="72">
        <v>0.078</v>
      </c>
      <c r="G32" s="72">
        <v>58.0</v>
      </c>
      <c r="H32" s="72">
        <v>55.0</v>
      </c>
      <c r="I32" s="56">
        <v>0.447</v>
      </c>
      <c r="J32" s="56">
        <v>0.525</v>
      </c>
      <c r="K32" s="56">
        <v>0.028</v>
      </c>
      <c r="L32" s="72">
        <v>7922796.0</v>
      </c>
      <c r="M32" s="56">
        <v>0.396</v>
      </c>
      <c r="N32" s="39">
        <f t="shared" si="3"/>
        <v>41</v>
      </c>
      <c r="O32" s="39">
        <f t="shared" si="4"/>
        <v>78</v>
      </c>
      <c r="P32" s="39">
        <f t="shared" si="5"/>
        <v>58</v>
      </c>
      <c r="Q32" s="39">
        <f t="shared" si="6"/>
        <v>55</v>
      </c>
      <c r="R32" s="58">
        <f t="shared" si="7"/>
        <v>0.447</v>
      </c>
      <c r="S32" s="58">
        <f t="shared" si="8"/>
        <v>0.525</v>
      </c>
      <c r="T32" s="58">
        <f t="shared" si="9"/>
        <v>0.028</v>
      </c>
      <c r="U32" s="39">
        <f t="shared" si="10"/>
        <v>7922796</v>
      </c>
      <c r="V32" s="58">
        <f t="shared" si="11"/>
        <v>0.396</v>
      </c>
    </row>
    <row r="33">
      <c r="A33" s="33" t="s">
        <v>46</v>
      </c>
      <c r="B33" s="68" t="s">
        <v>62</v>
      </c>
      <c r="C33" s="35" t="s">
        <v>53</v>
      </c>
      <c r="D33" s="35" t="str">
        <f t="shared" si="2"/>
        <v>Africa/Benin-Africa/2005</v>
      </c>
      <c r="E33" s="72">
        <v>0.04</v>
      </c>
      <c r="F33" s="72">
        <v>0.075</v>
      </c>
      <c r="G33" s="72">
        <v>59.0</v>
      </c>
      <c r="H33" s="72">
        <v>56.0</v>
      </c>
      <c r="I33" s="56">
        <v>0.445</v>
      </c>
      <c r="J33" s="56">
        <v>0.527</v>
      </c>
      <c r="K33" s="56">
        <v>0.028</v>
      </c>
      <c r="L33" s="72">
        <v>8182362.0</v>
      </c>
      <c r="M33" s="56">
        <v>0.4</v>
      </c>
      <c r="N33" s="39">
        <f t="shared" si="3"/>
        <v>40</v>
      </c>
      <c r="O33" s="39">
        <f t="shared" si="4"/>
        <v>75</v>
      </c>
      <c r="P33" s="39">
        <f t="shared" si="5"/>
        <v>59</v>
      </c>
      <c r="Q33" s="39">
        <f t="shared" si="6"/>
        <v>56</v>
      </c>
      <c r="R33" s="58">
        <f t="shared" si="7"/>
        <v>0.445</v>
      </c>
      <c r="S33" s="58">
        <f t="shared" si="8"/>
        <v>0.527</v>
      </c>
      <c r="T33" s="58">
        <f t="shared" si="9"/>
        <v>0.028</v>
      </c>
      <c r="U33" s="39">
        <f t="shared" si="10"/>
        <v>8182362</v>
      </c>
      <c r="V33" s="58">
        <f t="shared" si="11"/>
        <v>0.4</v>
      </c>
    </row>
    <row r="34">
      <c r="A34" s="33" t="s">
        <v>46</v>
      </c>
      <c r="B34" s="68" t="s">
        <v>62</v>
      </c>
      <c r="C34" s="35" t="s">
        <v>54</v>
      </c>
      <c r="D34" s="35" t="str">
        <f t="shared" si="2"/>
        <v>Africa/Benin-Africa/2006</v>
      </c>
      <c r="E34" s="72">
        <v>0.04</v>
      </c>
      <c r="F34" s="72">
        <v>0.072</v>
      </c>
      <c r="G34" s="72">
        <v>59.0</v>
      </c>
      <c r="H34" s="72">
        <v>56.0</v>
      </c>
      <c r="I34" s="56">
        <v>0.443</v>
      </c>
      <c r="J34" s="56">
        <v>0.529</v>
      </c>
      <c r="K34" s="56">
        <v>0.028</v>
      </c>
      <c r="L34" s="72">
        <v>8443671.0</v>
      </c>
      <c r="M34" s="56">
        <v>0.403</v>
      </c>
      <c r="N34" s="39">
        <f t="shared" si="3"/>
        <v>40</v>
      </c>
      <c r="O34" s="39">
        <f t="shared" si="4"/>
        <v>72</v>
      </c>
      <c r="P34" s="39">
        <f t="shared" si="5"/>
        <v>59</v>
      </c>
      <c r="Q34" s="39">
        <f t="shared" si="6"/>
        <v>56</v>
      </c>
      <c r="R34" s="58">
        <f t="shared" si="7"/>
        <v>0.443</v>
      </c>
      <c r="S34" s="58">
        <f t="shared" si="8"/>
        <v>0.529</v>
      </c>
      <c r="T34" s="58">
        <f t="shared" si="9"/>
        <v>0.028</v>
      </c>
      <c r="U34" s="39">
        <f t="shared" si="10"/>
        <v>8443671</v>
      </c>
      <c r="V34" s="58">
        <f t="shared" si="11"/>
        <v>0.403</v>
      </c>
    </row>
    <row r="35">
      <c r="A35" s="33" t="s">
        <v>46</v>
      </c>
      <c r="B35" s="68" t="s">
        <v>62</v>
      </c>
      <c r="C35" s="35" t="s">
        <v>55</v>
      </c>
      <c r="D35" s="35" t="str">
        <f t="shared" si="2"/>
        <v>Africa/Benin-Africa/2007</v>
      </c>
      <c r="E35" s="72">
        <v>0.039</v>
      </c>
      <c r="F35" s="72">
        <v>0.069</v>
      </c>
      <c r="G35" s="72">
        <v>59.0</v>
      </c>
      <c r="H35" s="72">
        <v>57.0</v>
      </c>
      <c r="I35" s="56">
        <v>0.441</v>
      </c>
      <c r="J35" s="56">
        <v>0.531</v>
      </c>
      <c r="K35" s="56">
        <v>0.028</v>
      </c>
      <c r="L35" s="72">
        <v>8707490.0</v>
      </c>
      <c r="M35" s="56">
        <v>0.407</v>
      </c>
      <c r="N35" s="39">
        <f t="shared" si="3"/>
        <v>39</v>
      </c>
      <c r="O35" s="39">
        <f t="shared" si="4"/>
        <v>69</v>
      </c>
      <c r="P35" s="39">
        <f t="shared" si="5"/>
        <v>59</v>
      </c>
      <c r="Q35" s="39">
        <f t="shared" si="6"/>
        <v>57</v>
      </c>
      <c r="R35" s="58">
        <f t="shared" si="7"/>
        <v>0.441</v>
      </c>
      <c r="S35" s="58">
        <f t="shared" si="8"/>
        <v>0.531</v>
      </c>
      <c r="T35" s="58">
        <f t="shared" si="9"/>
        <v>0.028</v>
      </c>
      <c r="U35" s="39">
        <f t="shared" si="10"/>
        <v>8707490</v>
      </c>
      <c r="V35" s="58">
        <f t="shared" si="11"/>
        <v>0.407</v>
      </c>
    </row>
    <row r="36">
      <c r="A36" s="33" t="s">
        <v>46</v>
      </c>
      <c r="B36" s="68" t="s">
        <v>62</v>
      </c>
      <c r="C36" s="35" t="s">
        <v>56</v>
      </c>
      <c r="D36" s="35" t="str">
        <f t="shared" si="2"/>
        <v>Africa/Benin-Africa/2008</v>
      </c>
      <c r="E36" s="72">
        <v>0.039</v>
      </c>
      <c r="F36" s="72">
        <v>0.066</v>
      </c>
      <c r="G36" s="72">
        <v>60.0</v>
      </c>
      <c r="H36" s="72">
        <v>57.0</v>
      </c>
      <c r="I36" s="56">
        <v>0.439</v>
      </c>
      <c r="J36" s="56">
        <v>0.533</v>
      </c>
      <c r="K36" s="56">
        <v>0.029</v>
      </c>
      <c r="L36" s="72">
        <v>8973293.0</v>
      </c>
      <c r="M36" s="56">
        <v>0.411</v>
      </c>
      <c r="N36" s="39">
        <f t="shared" si="3"/>
        <v>39</v>
      </c>
      <c r="O36" s="39">
        <f t="shared" si="4"/>
        <v>66</v>
      </c>
      <c r="P36" s="39">
        <f t="shared" si="5"/>
        <v>60</v>
      </c>
      <c r="Q36" s="39">
        <f t="shared" si="6"/>
        <v>57</v>
      </c>
      <c r="R36" s="58">
        <f t="shared" si="7"/>
        <v>0.439</v>
      </c>
      <c r="S36" s="58">
        <f t="shared" si="8"/>
        <v>0.533</v>
      </c>
      <c r="T36" s="58">
        <f t="shared" si="9"/>
        <v>0.029</v>
      </c>
      <c r="U36" s="39">
        <f t="shared" si="10"/>
        <v>8973293</v>
      </c>
      <c r="V36" s="58">
        <f t="shared" si="11"/>
        <v>0.411</v>
      </c>
    </row>
    <row r="37">
      <c r="A37" s="33" t="s">
        <v>46</v>
      </c>
      <c r="B37" s="68" t="s">
        <v>62</v>
      </c>
      <c r="C37" s="35" t="s">
        <v>57</v>
      </c>
      <c r="D37" s="35" t="str">
        <f t="shared" si="2"/>
        <v>Africa/Benin-Africa/2009</v>
      </c>
      <c r="E37" s="72">
        <v>0.038</v>
      </c>
      <c r="F37" s="72">
        <v>0.064</v>
      </c>
      <c r="G37" s="72">
        <v>60.0</v>
      </c>
      <c r="H37" s="72">
        <v>57.0</v>
      </c>
      <c r="I37" s="56">
        <v>0.436</v>
      </c>
      <c r="J37" s="56">
        <v>0.535</v>
      </c>
      <c r="K37" s="56">
        <v>0.029</v>
      </c>
      <c r="L37" s="72">
        <v>9240783.0</v>
      </c>
      <c r="M37" s="56">
        <v>0.415</v>
      </c>
      <c r="N37" s="39">
        <f t="shared" si="3"/>
        <v>38</v>
      </c>
      <c r="O37" s="39">
        <f t="shared" si="4"/>
        <v>64</v>
      </c>
      <c r="P37" s="39">
        <f t="shared" si="5"/>
        <v>60</v>
      </c>
      <c r="Q37" s="39">
        <f t="shared" si="6"/>
        <v>57</v>
      </c>
      <c r="R37" s="58">
        <f t="shared" si="7"/>
        <v>0.436</v>
      </c>
      <c r="S37" s="58">
        <f t="shared" si="8"/>
        <v>0.535</v>
      </c>
      <c r="T37" s="58">
        <f t="shared" si="9"/>
        <v>0.029</v>
      </c>
      <c r="U37" s="39">
        <f t="shared" si="10"/>
        <v>9240783</v>
      </c>
      <c r="V37" s="58">
        <f t="shared" si="11"/>
        <v>0.415</v>
      </c>
    </row>
    <row r="38">
      <c r="A38" s="33" t="s">
        <v>46</v>
      </c>
      <c r="B38" s="68" t="s">
        <v>62</v>
      </c>
      <c r="C38" s="35" t="s">
        <v>58</v>
      </c>
      <c r="D38" s="35" t="str">
        <f t="shared" si="2"/>
        <v>Africa/Benin-Africa/2010</v>
      </c>
      <c r="E38" s="72">
        <v>0.038</v>
      </c>
      <c r="F38" s="72">
        <v>0.062</v>
      </c>
      <c r="G38" s="72">
        <v>60.0</v>
      </c>
      <c r="H38" s="72">
        <v>57.0</v>
      </c>
      <c r="I38" s="56">
        <v>0.434</v>
      </c>
      <c r="J38" s="56">
        <v>0.537</v>
      </c>
      <c r="K38" s="56">
        <v>0.029</v>
      </c>
      <c r="L38" s="72">
        <v>9509798.0</v>
      </c>
      <c r="M38" s="56">
        <v>0.419</v>
      </c>
      <c r="N38" s="39">
        <f t="shared" si="3"/>
        <v>38</v>
      </c>
      <c r="O38" s="39">
        <f t="shared" si="4"/>
        <v>62</v>
      </c>
      <c r="P38" s="39">
        <f t="shared" si="5"/>
        <v>60</v>
      </c>
      <c r="Q38" s="39">
        <f t="shared" si="6"/>
        <v>57</v>
      </c>
      <c r="R38" s="58">
        <f t="shared" si="7"/>
        <v>0.434</v>
      </c>
      <c r="S38" s="58">
        <f t="shared" si="8"/>
        <v>0.537</v>
      </c>
      <c r="T38" s="58">
        <f t="shared" si="9"/>
        <v>0.029</v>
      </c>
      <c r="U38" s="39">
        <f t="shared" si="10"/>
        <v>9509798</v>
      </c>
      <c r="V38" s="58">
        <f t="shared" si="11"/>
        <v>0.419</v>
      </c>
    </row>
    <row r="39">
      <c r="A39" s="33" t="s">
        <v>46</v>
      </c>
      <c r="B39" s="68" t="s">
        <v>62</v>
      </c>
      <c r="C39" s="35" t="s">
        <v>59</v>
      </c>
      <c r="D39" s="35" t="str">
        <f t="shared" si="2"/>
        <v>Africa/Benin-Africa/2011</v>
      </c>
      <c r="E39" s="72">
        <v>0.037</v>
      </c>
      <c r="F39" s="72">
        <v>0.06</v>
      </c>
      <c r="G39" s="72">
        <v>60.0</v>
      </c>
      <c r="H39" s="72">
        <v>58.0</v>
      </c>
      <c r="I39" s="56">
        <v>0.432</v>
      </c>
      <c r="J39" s="56">
        <v>0.539</v>
      </c>
      <c r="K39" s="56">
        <v>0.029</v>
      </c>
      <c r="L39" s="72">
        <v>9779795.0</v>
      </c>
      <c r="M39" s="56">
        <v>0.423</v>
      </c>
      <c r="N39" s="39">
        <f t="shared" si="3"/>
        <v>37</v>
      </c>
      <c r="O39" s="39">
        <f t="shared" si="4"/>
        <v>60</v>
      </c>
      <c r="P39" s="39">
        <f t="shared" si="5"/>
        <v>60</v>
      </c>
      <c r="Q39" s="39">
        <f t="shared" si="6"/>
        <v>58</v>
      </c>
      <c r="R39" s="58">
        <f t="shared" si="7"/>
        <v>0.432</v>
      </c>
      <c r="S39" s="58">
        <f t="shared" si="8"/>
        <v>0.539</v>
      </c>
      <c r="T39" s="58">
        <f t="shared" si="9"/>
        <v>0.029</v>
      </c>
      <c r="U39" s="39">
        <f t="shared" si="10"/>
        <v>9779795</v>
      </c>
      <c r="V39" s="58">
        <f t="shared" si="11"/>
        <v>0.423</v>
      </c>
    </row>
    <row r="40">
      <c r="A40" s="33" t="s">
        <v>46</v>
      </c>
      <c r="B40" s="68" t="s">
        <v>62</v>
      </c>
      <c r="C40" s="35" t="s">
        <v>60</v>
      </c>
      <c r="D40" s="35" t="str">
        <f t="shared" si="2"/>
        <v>Africa/Benin-Africa/2012</v>
      </c>
      <c r="E40" s="72">
        <v>0.037</v>
      </c>
      <c r="F40" s="72">
        <v>0.058</v>
      </c>
      <c r="G40" s="72">
        <v>61.0</v>
      </c>
      <c r="H40" s="72">
        <v>58.0</v>
      </c>
      <c r="I40" s="56">
        <v>0.43</v>
      </c>
      <c r="J40" s="56">
        <v>0.542</v>
      </c>
      <c r="K40" s="56">
        <v>0.029</v>
      </c>
      <c r="L40" s="72">
        <v>1.0050702E7</v>
      </c>
      <c r="M40" s="56">
        <v>0.427</v>
      </c>
      <c r="N40" s="39">
        <f t="shared" si="3"/>
        <v>37</v>
      </c>
      <c r="O40" s="39">
        <f t="shared" si="4"/>
        <v>58</v>
      </c>
      <c r="P40" s="39">
        <f t="shared" si="5"/>
        <v>61</v>
      </c>
      <c r="Q40" s="39">
        <f t="shared" si="6"/>
        <v>58</v>
      </c>
      <c r="R40" s="58">
        <f t="shared" si="7"/>
        <v>0.43</v>
      </c>
      <c r="S40" s="58">
        <f t="shared" si="8"/>
        <v>0.542</v>
      </c>
      <c r="T40" s="58">
        <f t="shared" si="9"/>
        <v>0.029</v>
      </c>
      <c r="U40" s="39">
        <f t="shared" si="10"/>
        <v>10050702</v>
      </c>
      <c r="V40" s="58">
        <f t="shared" si="11"/>
        <v>0.427</v>
      </c>
    </row>
    <row r="41">
      <c r="A41" s="33" t="s">
        <v>46</v>
      </c>
      <c r="B41" s="68" t="s">
        <v>63</v>
      </c>
      <c r="C41" s="35" t="s">
        <v>48</v>
      </c>
      <c r="D41" s="35" t="str">
        <f t="shared" si="2"/>
        <v>Africa/Botswana-Africa/2000</v>
      </c>
      <c r="E41" s="72">
        <v>0.027</v>
      </c>
      <c r="F41" s="72">
        <v>0.054</v>
      </c>
      <c r="G41" s="72">
        <v>52.0</v>
      </c>
      <c r="H41" s="72">
        <v>49.0</v>
      </c>
      <c r="I41" s="56">
        <v>0.383</v>
      </c>
      <c r="J41" s="56">
        <v>0.587</v>
      </c>
      <c r="K41" s="56">
        <v>0.029</v>
      </c>
      <c r="L41" s="72">
        <v>1755375.0</v>
      </c>
      <c r="M41" s="56">
        <v>0.532</v>
      </c>
      <c r="N41" s="39">
        <f t="shared" si="3"/>
        <v>27</v>
      </c>
      <c r="O41" s="39">
        <f t="shared" si="4"/>
        <v>54</v>
      </c>
      <c r="P41" s="39">
        <f t="shared" si="5"/>
        <v>52</v>
      </c>
      <c r="Q41" s="39">
        <f t="shared" si="6"/>
        <v>49</v>
      </c>
      <c r="R41" s="58">
        <f t="shared" si="7"/>
        <v>0.383</v>
      </c>
      <c r="S41" s="58">
        <f t="shared" si="8"/>
        <v>0.587</v>
      </c>
      <c r="T41" s="58">
        <f t="shared" si="9"/>
        <v>0.029</v>
      </c>
      <c r="U41" s="39">
        <f t="shared" si="10"/>
        <v>1755375</v>
      </c>
      <c r="V41" s="58">
        <f t="shared" si="11"/>
        <v>0.532</v>
      </c>
    </row>
    <row r="42">
      <c r="A42" s="33" t="s">
        <v>46</v>
      </c>
      <c r="B42" s="68" t="s">
        <v>63</v>
      </c>
      <c r="C42" s="35" t="s">
        <v>49</v>
      </c>
      <c r="D42" s="35" t="str">
        <f t="shared" si="2"/>
        <v>Africa/Botswana-Africa/2001</v>
      </c>
      <c r="E42" s="72">
        <v>0.027</v>
      </c>
      <c r="F42" s="72">
        <v>0.054</v>
      </c>
      <c r="G42" s="72">
        <v>51.0</v>
      </c>
      <c r="H42" s="72">
        <v>48.0</v>
      </c>
      <c r="I42" s="56">
        <v>0.377</v>
      </c>
      <c r="J42" s="56">
        <v>0.593</v>
      </c>
      <c r="K42" s="56">
        <v>0.03</v>
      </c>
      <c r="L42" s="72">
        <v>1783349.0</v>
      </c>
      <c r="M42" s="56">
        <v>0.541</v>
      </c>
      <c r="N42" s="39">
        <f t="shared" si="3"/>
        <v>27</v>
      </c>
      <c r="O42" s="39">
        <f t="shared" si="4"/>
        <v>54</v>
      </c>
      <c r="P42" s="39">
        <f t="shared" si="5"/>
        <v>51</v>
      </c>
      <c r="Q42" s="39">
        <f t="shared" si="6"/>
        <v>48</v>
      </c>
      <c r="R42" s="58">
        <f t="shared" si="7"/>
        <v>0.377</v>
      </c>
      <c r="S42" s="58">
        <f t="shared" si="8"/>
        <v>0.593</v>
      </c>
      <c r="T42" s="58">
        <f t="shared" si="9"/>
        <v>0.03</v>
      </c>
      <c r="U42" s="39">
        <f t="shared" si="10"/>
        <v>1783349</v>
      </c>
      <c r="V42" s="58">
        <f t="shared" si="11"/>
        <v>0.541</v>
      </c>
    </row>
    <row r="43">
      <c r="A43" s="33" t="s">
        <v>46</v>
      </c>
      <c r="B43" s="68" t="s">
        <v>63</v>
      </c>
      <c r="C43" s="35" t="s">
        <v>50</v>
      </c>
      <c r="D43" s="35" t="str">
        <f t="shared" si="2"/>
        <v>Africa/Botswana-Africa/2002</v>
      </c>
      <c r="E43" s="72">
        <v>0.026</v>
      </c>
      <c r="F43" s="72">
        <v>0.054</v>
      </c>
      <c r="G43" s="72">
        <v>49.0</v>
      </c>
      <c r="H43" s="72">
        <v>48.0</v>
      </c>
      <c r="I43" s="56">
        <v>0.372</v>
      </c>
      <c r="J43" s="56">
        <v>0.598</v>
      </c>
      <c r="K43" s="56">
        <v>0.03</v>
      </c>
      <c r="L43" s="72">
        <v>1808976.0</v>
      </c>
      <c r="M43" s="56">
        <v>0.544</v>
      </c>
      <c r="N43" s="39">
        <f t="shared" si="3"/>
        <v>26</v>
      </c>
      <c r="O43" s="39">
        <f t="shared" si="4"/>
        <v>54</v>
      </c>
      <c r="P43" s="39">
        <f t="shared" si="5"/>
        <v>49</v>
      </c>
      <c r="Q43" s="39">
        <f t="shared" si="6"/>
        <v>48</v>
      </c>
      <c r="R43" s="58">
        <f t="shared" si="7"/>
        <v>0.372</v>
      </c>
      <c r="S43" s="58">
        <f t="shared" si="8"/>
        <v>0.598</v>
      </c>
      <c r="T43" s="58">
        <f t="shared" si="9"/>
        <v>0.03</v>
      </c>
      <c r="U43" s="39">
        <f t="shared" si="10"/>
        <v>1808976</v>
      </c>
      <c r="V43" s="58">
        <f t="shared" si="11"/>
        <v>0.544</v>
      </c>
    </row>
    <row r="44">
      <c r="A44" s="33" t="s">
        <v>46</v>
      </c>
      <c r="B44" s="68" t="s">
        <v>63</v>
      </c>
      <c r="C44" s="35" t="s">
        <v>51</v>
      </c>
      <c r="D44" s="35" t="str">
        <f t="shared" si="2"/>
        <v>Africa/Botswana-Africa/2003</v>
      </c>
      <c r="E44" s="72">
        <v>0.026</v>
      </c>
      <c r="F44" s="72">
        <v>0.051</v>
      </c>
      <c r="G44" s="72">
        <v>48.0</v>
      </c>
      <c r="H44" s="72">
        <v>47.0</v>
      </c>
      <c r="I44" s="56">
        <v>0.367</v>
      </c>
      <c r="J44" s="56">
        <v>0.602</v>
      </c>
      <c r="K44" s="56">
        <v>0.031</v>
      </c>
      <c r="L44" s="72">
        <v>1832602.0</v>
      </c>
      <c r="M44" s="56">
        <v>0.546</v>
      </c>
      <c r="N44" s="39">
        <f t="shared" si="3"/>
        <v>26</v>
      </c>
      <c r="O44" s="39">
        <f t="shared" si="4"/>
        <v>51</v>
      </c>
      <c r="P44" s="39">
        <f t="shared" si="5"/>
        <v>48</v>
      </c>
      <c r="Q44" s="39">
        <f t="shared" si="6"/>
        <v>47</v>
      </c>
      <c r="R44" s="58">
        <f t="shared" si="7"/>
        <v>0.367</v>
      </c>
      <c r="S44" s="58">
        <f t="shared" si="8"/>
        <v>0.602</v>
      </c>
      <c r="T44" s="58">
        <f t="shared" si="9"/>
        <v>0.031</v>
      </c>
      <c r="U44" s="39">
        <f t="shared" si="10"/>
        <v>1832602</v>
      </c>
      <c r="V44" s="58">
        <f t="shared" si="11"/>
        <v>0.546</v>
      </c>
    </row>
    <row r="45">
      <c r="A45" s="33" t="s">
        <v>46</v>
      </c>
      <c r="B45" s="68" t="s">
        <v>63</v>
      </c>
      <c r="C45" s="35" t="s">
        <v>52</v>
      </c>
      <c r="D45" s="35" t="str">
        <f t="shared" si="2"/>
        <v>Africa/Botswana-Africa/2004</v>
      </c>
      <c r="E45" s="72">
        <v>0.026</v>
      </c>
      <c r="F45" s="72">
        <v>0.046</v>
      </c>
      <c r="G45" s="72">
        <v>48.0</v>
      </c>
      <c r="H45" s="72">
        <v>47.0</v>
      </c>
      <c r="I45" s="56">
        <v>0.362</v>
      </c>
      <c r="J45" s="56">
        <v>0.607</v>
      </c>
      <c r="K45" s="56">
        <v>0.032</v>
      </c>
      <c r="L45" s="72">
        <v>1854739.0</v>
      </c>
      <c r="M45" s="56">
        <v>0.548</v>
      </c>
      <c r="N45" s="39">
        <f t="shared" si="3"/>
        <v>26</v>
      </c>
      <c r="O45" s="39">
        <f t="shared" si="4"/>
        <v>46</v>
      </c>
      <c r="P45" s="39">
        <f t="shared" si="5"/>
        <v>48</v>
      </c>
      <c r="Q45" s="39">
        <f t="shared" si="6"/>
        <v>47</v>
      </c>
      <c r="R45" s="58">
        <f t="shared" si="7"/>
        <v>0.362</v>
      </c>
      <c r="S45" s="58">
        <f t="shared" si="8"/>
        <v>0.607</v>
      </c>
      <c r="T45" s="58">
        <f t="shared" si="9"/>
        <v>0.032</v>
      </c>
      <c r="U45" s="39">
        <f t="shared" si="10"/>
        <v>1854739</v>
      </c>
      <c r="V45" s="58">
        <f t="shared" si="11"/>
        <v>0.548</v>
      </c>
    </row>
    <row r="46">
      <c r="A46" s="33" t="s">
        <v>46</v>
      </c>
      <c r="B46" s="68" t="s">
        <v>63</v>
      </c>
      <c r="C46" s="35" t="s">
        <v>53</v>
      </c>
      <c r="D46" s="35" t="str">
        <f t="shared" si="2"/>
        <v>Africa/Botswana-Africa/2005</v>
      </c>
      <c r="E46" s="72">
        <v>0.025</v>
      </c>
      <c r="F46" s="72">
        <v>0.043</v>
      </c>
      <c r="G46" s="72">
        <v>47.0</v>
      </c>
      <c r="H46" s="72">
        <v>46.0</v>
      </c>
      <c r="I46" s="56">
        <v>0.358</v>
      </c>
      <c r="J46" s="56">
        <v>0.61</v>
      </c>
      <c r="K46" s="56">
        <v>0.032</v>
      </c>
      <c r="L46" s="72">
        <v>1875805.0</v>
      </c>
      <c r="M46" s="56">
        <v>0.551</v>
      </c>
      <c r="N46" s="39">
        <f t="shared" si="3"/>
        <v>25</v>
      </c>
      <c r="O46" s="39">
        <f t="shared" si="4"/>
        <v>43</v>
      </c>
      <c r="P46" s="39">
        <f t="shared" si="5"/>
        <v>47</v>
      </c>
      <c r="Q46" s="39">
        <f t="shared" si="6"/>
        <v>46</v>
      </c>
      <c r="R46" s="58">
        <f t="shared" si="7"/>
        <v>0.358</v>
      </c>
      <c r="S46" s="58">
        <f t="shared" si="8"/>
        <v>0.61</v>
      </c>
      <c r="T46" s="58">
        <f t="shared" si="9"/>
        <v>0.032</v>
      </c>
      <c r="U46" s="39">
        <f t="shared" si="10"/>
        <v>1875805</v>
      </c>
      <c r="V46" s="58">
        <f t="shared" si="11"/>
        <v>0.551</v>
      </c>
    </row>
    <row r="47">
      <c r="A47" s="33" t="s">
        <v>46</v>
      </c>
      <c r="B47" s="68" t="s">
        <v>63</v>
      </c>
      <c r="C47" s="35" t="s">
        <v>54</v>
      </c>
      <c r="D47" s="35" t="str">
        <f t="shared" si="2"/>
        <v>Africa/Botswana-Africa/2006</v>
      </c>
      <c r="E47" s="72">
        <v>0.025</v>
      </c>
      <c r="F47" s="72">
        <v>0.043</v>
      </c>
      <c r="G47" s="72">
        <v>47.0</v>
      </c>
      <c r="H47" s="72">
        <v>46.0</v>
      </c>
      <c r="I47" s="56">
        <v>0.354</v>
      </c>
      <c r="J47" s="56">
        <v>0.613</v>
      </c>
      <c r="K47" s="56">
        <v>0.033</v>
      </c>
      <c r="L47" s="72">
        <v>1895944.0</v>
      </c>
      <c r="M47" s="56">
        <v>0.553</v>
      </c>
      <c r="N47" s="39">
        <f t="shared" si="3"/>
        <v>25</v>
      </c>
      <c r="O47" s="39">
        <f t="shared" si="4"/>
        <v>43</v>
      </c>
      <c r="P47" s="39">
        <f t="shared" si="5"/>
        <v>47</v>
      </c>
      <c r="Q47" s="39">
        <f t="shared" si="6"/>
        <v>46</v>
      </c>
      <c r="R47" s="58">
        <f t="shared" si="7"/>
        <v>0.354</v>
      </c>
      <c r="S47" s="58">
        <f t="shared" si="8"/>
        <v>0.613</v>
      </c>
      <c r="T47" s="58">
        <f t="shared" si="9"/>
        <v>0.033</v>
      </c>
      <c r="U47" s="39">
        <f t="shared" si="10"/>
        <v>1895944</v>
      </c>
      <c r="V47" s="58">
        <f t="shared" si="11"/>
        <v>0.553</v>
      </c>
    </row>
    <row r="48">
      <c r="A48" s="33" t="s">
        <v>46</v>
      </c>
      <c r="B48" s="68" t="s">
        <v>63</v>
      </c>
      <c r="C48" s="35" t="s">
        <v>55</v>
      </c>
      <c r="D48" s="35" t="str">
        <f t="shared" si="2"/>
        <v>Africa/Botswana-Africa/2007</v>
      </c>
      <c r="E48" s="72">
        <v>0.025</v>
      </c>
      <c r="F48" s="72">
        <v>0.043</v>
      </c>
      <c r="G48" s="72">
        <v>46.0</v>
      </c>
      <c r="H48" s="72">
        <v>46.0</v>
      </c>
      <c r="I48" s="56">
        <v>0.351</v>
      </c>
      <c r="J48" s="56">
        <v>0.616</v>
      </c>
      <c r="K48" s="56">
        <v>0.033</v>
      </c>
      <c r="L48" s="72">
        <v>1915187.0</v>
      </c>
      <c r="M48" s="56">
        <v>0.555</v>
      </c>
      <c r="N48" s="39">
        <f t="shared" si="3"/>
        <v>25</v>
      </c>
      <c r="O48" s="39">
        <f t="shared" si="4"/>
        <v>43</v>
      </c>
      <c r="P48" s="39">
        <f t="shared" si="5"/>
        <v>46</v>
      </c>
      <c r="Q48" s="39">
        <f t="shared" si="6"/>
        <v>46</v>
      </c>
      <c r="R48" s="58">
        <f t="shared" si="7"/>
        <v>0.351</v>
      </c>
      <c r="S48" s="58">
        <f t="shared" si="8"/>
        <v>0.616</v>
      </c>
      <c r="T48" s="58">
        <f t="shared" si="9"/>
        <v>0.033</v>
      </c>
      <c r="U48" s="39">
        <f t="shared" si="10"/>
        <v>1915187</v>
      </c>
      <c r="V48" s="58">
        <f t="shared" si="11"/>
        <v>0.555</v>
      </c>
    </row>
    <row r="49">
      <c r="A49" s="33" t="s">
        <v>46</v>
      </c>
      <c r="B49" s="68" t="s">
        <v>63</v>
      </c>
      <c r="C49" s="35" t="s">
        <v>56</v>
      </c>
      <c r="D49" s="35" t="str">
        <f t="shared" si="2"/>
        <v>Africa/Botswana-Africa/2008</v>
      </c>
      <c r="E49" s="72">
        <v>0.025</v>
      </c>
      <c r="F49" s="72">
        <v>0.043</v>
      </c>
      <c r="G49" s="72">
        <v>46.0</v>
      </c>
      <c r="H49" s="72">
        <v>46.0</v>
      </c>
      <c r="I49" s="56">
        <v>0.348</v>
      </c>
      <c r="J49" s="56">
        <v>0.618</v>
      </c>
      <c r="K49" s="56">
        <v>0.034</v>
      </c>
      <c r="L49" s="72">
        <v>1933719.0</v>
      </c>
      <c r="M49" s="56">
        <v>0.558</v>
      </c>
      <c r="N49" s="39">
        <f t="shared" si="3"/>
        <v>25</v>
      </c>
      <c r="O49" s="39">
        <f t="shared" si="4"/>
        <v>43</v>
      </c>
      <c r="P49" s="39">
        <f t="shared" si="5"/>
        <v>46</v>
      </c>
      <c r="Q49" s="39">
        <f t="shared" si="6"/>
        <v>46</v>
      </c>
      <c r="R49" s="58">
        <f t="shared" si="7"/>
        <v>0.348</v>
      </c>
      <c r="S49" s="58">
        <f t="shared" si="8"/>
        <v>0.618</v>
      </c>
      <c r="T49" s="58">
        <f t="shared" si="9"/>
        <v>0.034</v>
      </c>
      <c r="U49" s="39">
        <f t="shared" si="10"/>
        <v>1933719</v>
      </c>
      <c r="V49" s="58">
        <f t="shared" si="11"/>
        <v>0.558</v>
      </c>
    </row>
    <row r="50">
      <c r="A50" s="33" t="s">
        <v>46</v>
      </c>
      <c r="B50" s="68" t="s">
        <v>63</v>
      </c>
      <c r="C50" s="35" t="s">
        <v>57</v>
      </c>
      <c r="D50" s="35" t="str">
        <f t="shared" si="2"/>
        <v>Africa/Botswana-Africa/2009</v>
      </c>
      <c r="E50" s="72">
        <v>0.025</v>
      </c>
      <c r="F50" s="72">
        <v>0.041</v>
      </c>
      <c r="G50" s="72">
        <v>46.0</v>
      </c>
      <c r="H50" s="72">
        <v>47.0</v>
      </c>
      <c r="I50" s="56">
        <v>0.345</v>
      </c>
      <c r="J50" s="56">
        <v>0.621</v>
      </c>
      <c r="K50" s="56">
        <v>0.034</v>
      </c>
      <c r="L50" s="72">
        <v>1951715.0</v>
      </c>
      <c r="M50" s="56">
        <v>0.56</v>
      </c>
      <c r="N50" s="39">
        <f t="shared" si="3"/>
        <v>25</v>
      </c>
      <c r="O50" s="39">
        <f t="shared" si="4"/>
        <v>41</v>
      </c>
      <c r="P50" s="39">
        <f t="shared" si="5"/>
        <v>46</v>
      </c>
      <c r="Q50" s="39">
        <f t="shared" si="6"/>
        <v>47</v>
      </c>
      <c r="R50" s="58">
        <f t="shared" si="7"/>
        <v>0.345</v>
      </c>
      <c r="S50" s="58">
        <f t="shared" si="8"/>
        <v>0.621</v>
      </c>
      <c r="T50" s="58">
        <f t="shared" si="9"/>
        <v>0.034</v>
      </c>
      <c r="U50" s="39">
        <f t="shared" si="10"/>
        <v>1951715</v>
      </c>
      <c r="V50" s="58">
        <f t="shared" si="11"/>
        <v>0.56</v>
      </c>
    </row>
    <row r="51">
      <c r="A51" s="33" t="s">
        <v>46</v>
      </c>
      <c r="B51" s="68" t="s">
        <v>63</v>
      </c>
      <c r="C51" s="35" t="s">
        <v>58</v>
      </c>
      <c r="D51" s="35" t="str">
        <f t="shared" si="2"/>
        <v>Africa/Botswana-Africa/2010</v>
      </c>
      <c r="E51" s="72">
        <v>0.024</v>
      </c>
      <c r="F51" s="72">
        <v>0.04</v>
      </c>
      <c r="G51" s="72">
        <v>46.0</v>
      </c>
      <c r="H51" s="72">
        <v>47.0</v>
      </c>
      <c r="I51" s="56">
        <v>0.343</v>
      </c>
      <c r="J51" s="56">
        <v>0.623</v>
      </c>
      <c r="K51" s="56">
        <v>0.035</v>
      </c>
      <c r="L51" s="72">
        <v>1969341.0</v>
      </c>
      <c r="M51" s="56">
        <v>0.562</v>
      </c>
      <c r="N51" s="39">
        <f t="shared" si="3"/>
        <v>24</v>
      </c>
      <c r="O51" s="39">
        <f t="shared" si="4"/>
        <v>40</v>
      </c>
      <c r="P51" s="39">
        <f t="shared" si="5"/>
        <v>46</v>
      </c>
      <c r="Q51" s="39">
        <f t="shared" si="6"/>
        <v>47</v>
      </c>
      <c r="R51" s="58">
        <f t="shared" si="7"/>
        <v>0.343</v>
      </c>
      <c r="S51" s="58">
        <f t="shared" si="8"/>
        <v>0.623</v>
      </c>
      <c r="T51" s="58">
        <f t="shared" si="9"/>
        <v>0.035</v>
      </c>
      <c r="U51" s="39">
        <f t="shared" si="10"/>
        <v>1969341</v>
      </c>
      <c r="V51" s="58">
        <f t="shared" si="11"/>
        <v>0.562</v>
      </c>
    </row>
    <row r="52">
      <c r="A52" s="33" t="s">
        <v>46</v>
      </c>
      <c r="B52" s="68" t="s">
        <v>63</v>
      </c>
      <c r="C52" s="35" t="s">
        <v>59</v>
      </c>
      <c r="D52" s="35" t="str">
        <f t="shared" si="2"/>
        <v>Africa/Botswana-Africa/2011</v>
      </c>
      <c r="E52" s="72">
        <v>0.024</v>
      </c>
      <c r="F52" s="72">
        <v>0.039</v>
      </c>
      <c r="G52" s="72">
        <v>46.0</v>
      </c>
      <c r="H52" s="72">
        <v>47.0</v>
      </c>
      <c r="I52" s="56">
        <v>0.34</v>
      </c>
      <c r="J52" s="56">
        <v>0.625</v>
      </c>
      <c r="K52" s="56">
        <v>0.035</v>
      </c>
      <c r="L52" s="72">
        <v>1986701.0</v>
      </c>
      <c r="M52" s="56">
        <v>0.565</v>
      </c>
      <c r="N52" s="39">
        <f t="shared" si="3"/>
        <v>24</v>
      </c>
      <c r="O52" s="39">
        <f t="shared" si="4"/>
        <v>39</v>
      </c>
      <c r="P52" s="39">
        <f t="shared" si="5"/>
        <v>46</v>
      </c>
      <c r="Q52" s="39">
        <f t="shared" si="6"/>
        <v>47</v>
      </c>
      <c r="R52" s="58">
        <f t="shared" si="7"/>
        <v>0.34</v>
      </c>
      <c r="S52" s="58">
        <f t="shared" si="8"/>
        <v>0.625</v>
      </c>
      <c r="T52" s="58">
        <f t="shared" si="9"/>
        <v>0.035</v>
      </c>
      <c r="U52" s="39">
        <f t="shared" si="10"/>
        <v>1986701</v>
      </c>
      <c r="V52" s="58">
        <f t="shared" si="11"/>
        <v>0.565</v>
      </c>
    </row>
    <row r="53">
      <c r="A53" s="33" t="s">
        <v>46</v>
      </c>
      <c r="B53" s="68" t="s">
        <v>63</v>
      </c>
      <c r="C53" s="35" t="s">
        <v>60</v>
      </c>
      <c r="D53" s="35" t="str">
        <f t="shared" si="2"/>
        <v>Africa/Botswana-Africa/2012</v>
      </c>
      <c r="E53" s="72">
        <v>0.024</v>
      </c>
      <c r="F53" s="72">
        <v>0.037</v>
      </c>
      <c r="G53" s="72">
        <v>46.0</v>
      </c>
      <c r="H53" s="72">
        <v>48.0</v>
      </c>
      <c r="I53" s="56">
        <v>0.338</v>
      </c>
      <c r="J53" s="56">
        <v>0.627</v>
      </c>
      <c r="K53" s="56">
        <v>0.036</v>
      </c>
      <c r="L53" s="72">
        <v>2003910.0</v>
      </c>
      <c r="M53" s="56">
        <v>0.567</v>
      </c>
      <c r="N53" s="39">
        <f t="shared" si="3"/>
        <v>24</v>
      </c>
      <c r="O53" s="39">
        <f t="shared" si="4"/>
        <v>37</v>
      </c>
      <c r="P53" s="39">
        <f t="shared" si="5"/>
        <v>46</v>
      </c>
      <c r="Q53" s="39">
        <f t="shared" si="6"/>
        <v>48</v>
      </c>
      <c r="R53" s="58">
        <f t="shared" si="7"/>
        <v>0.338</v>
      </c>
      <c r="S53" s="58">
        <f t="shared" si="8"/>
        <v>0.627</v>
      </c>
      <c r="T53" s="58">
        <f t="shared" si="9"/>
        <v>0.036</v>
      </c>
      <c r="U53" s="39">
        <f t="shared" si="10"/>
        <v>2003910</v>
      </c>
      <c r="V53" s="58">
        <f t="shared" si="11"/>
        <v>0.567</v>
      </c>
    </row>
    <row r="54">
      <c r="A54" s="33" t="s">
        <v>46</v>
      </c>
      <c r="B54" s="68" t="s">
        <v>64</v>
      </c>
      <c r="C54" s="35" t="s">
        <v>48</v>
      </c>
      <c r="D54" s="35" t="str">
        <f t="shared" si="2"/>
        <v>Africa/Burkina Faso-Africa/2000</v>
      </c>
      <c r="E54" s="72">
        <v>0.046</v>
      </c>
      <c r="F54" s="72">
        <v>0.096</v>
      </c>
      <c r="G54" s="72">
        <v>52.0</v>
      </c>
      <c r="H54" s="72">
        <v>49.0</v>
      </c>
      <c r="I54" s="56">
        <v>0.468</v>
      </c>
      <c r="J54" s="56">
        <v>0.505</v>
      </c>
      <c r="K54" s="56">
        <v>0.028</v>
      </c>
      <c r="L54" s="72">
        <v>1.1607944E7</v>
      </c>
      <c r="M54" s="56">
        <v>0.178</v>
      </c>
      <c r="N54" s="39">
        <f t="shared" si="3"/>
        <v>46</v>
      </c>
      <c r="O54" s="39">
        <f t="shared" si="4"/>
        <v>96</v>
      </c>
      <c r="P54" s="39">
        <f t="shared" si="5"/>
        <v>52</v>
      </c>
      <c r="Q54" s="39">
        <f t="shared" si="6"/>
        <v>49</v>
      </c>
      <c r="R54" s="58">
        <f t="shared" si="7"/>
        <v>0.468</v>
      </c>
      <c r="S54" s="58">
        <f t="shared" si="8"/>
        <v>0.505</v>
      </c>
      <c r="T54" s="58">
        <f t="shared" si="9"/>
        <v>0.028</v>
      </c>
      <c r="U54" s="39">
        <f t="shared" si="10"/>
        <v>11607944</v>
      </c>
      <c r="V54" s="58">
        <f t="shared" si="11"/>
        <v>0.178</v>
      </c>
    </row>
    <row r="55">
      <c r="A55" s="33" t="s">
        <v>46</v>
      </c>
      <c r="B55" s="68" t="s">
        <v>64</v>
      </c>
      <c r="C55" s="35" t="s">
        <v>49</v>
      </c>
      <c r="D55" s="35" t="str">
        <f t="shared" si="2"/>
        <v>Africa/Burkina Faso-Africa/2001</v>
      </c>
      <c r="E55" s="72">
        <v>0.046</v>
      </c>
      <c r="F55" s="72">
        <v>0.095</v>
      </c>
      <c r="G55" s="72">
        <v>52.0</v>
      </c>
      <c r="H55" s="72">
        <v>50.0</v>
      </c>
      <c r="I55" s="56">
        <v>0.467</v>
      </c>
      <c r="J55" s="56">
        <v>0.506</v>
      </c>
      <c r="K55" s="56">
        <v>0.027</v>
      </c>
      <c r="L55" s="72">
        <v>1.194608E7</v>
      </c>
      <c r="M55" s="56">
        <v>0.185</v>
      </c>
      <c r="N55" s="39">
        <f t="shared" si="3"/>
        <v>46</v>
      </c>
      <c r="O55" s="39">
        <f t="shared" si="4"/>
        <v>95</v>
      </c>
      <c r="P55" s="39">
        <f t="shared" si="5"/>
        <v>52</v>
      </c>
      <c r="Q55" s="39">
        <f t="shared" si="6"/>
        <v>50</v>
      </c>
      <c r="R55" s="58">
        <f t="shared" si="7"/>
        <v>0.467</v>
      </c>
      <c r="S55" s="58">
        <f t="shared" si="8"/>
        <v>0.506</v>
      </c>
      <c r="T55" s="58">
        <f t="shared" si="9"/>
        <v>0.027</v>
      </c>
      <c r="U55" s="39">
        <f t="shared" si="10"/>
        <v>11946080</v>
      </c>
      <c r="V55" s="58">
        <f t="shared" si="11"/>
        <v>0.185</v>
      </c>
    </row>
    <row r="56">
      <c r="A56" s="33" t="s">
        <v>46</v>
      </c>
      <c r="B56" s="68" t="s">
        <v>64</v>
      </c>
      <c r="C56" s="35" t="s">
        <v>50</v>
      </c>
      <c r="D56" s="35" t="str">
        <f t="shared" si="2"/>
        <v>Africa/Burkina Faso-Africa/2002</v>
      </c>
      <c r="E56" s="72">
        <v>0.046</v>
      </c>
      <c r="F56" s="72">
        <v>0.094</v>
      </c>
      <c r="G56" s="72">
        <v>52.0</v>
      </c>
      <c r="H56" s="72">
        <v>50.0</v>
      </c>
      <c r="I56" s="56">
        <v>0.467</v>
      </c>
      <c r="J56" s="56">
        <v>0.507</v>
      </c>
      <c r="K56" s="56">
        <v>0.027</v>
      </c>
      <c r="L56" s="72">
        <v>1.2296399E7</v>
      </c>
      <c r="M56" s="56">
        <v>0.193</v>
      </c>
      <c r="N56" s="39">
        <f t="shared" si="3"/>
        <v>46</v>
      </c>
      <c r="O56" s="39">
        <f t="shared" si="4"/>
        <v>94</v>
      </c>
      <c r="P56" s="39">
        <f t="shared" si="5"/>
        <v>52</v>
      </c>
      <c r="Q56" s="39">
        <f t="shared" si="6"/>
        <v>50</v>
      </c>
      <c r="R56" s="58">
        <f t="shared" si="7"/>
        <v>0.467</v>
      </c>
      <c r="S56" s="58">
        <f t="shared" si="8"/>
        <v>0.507</v>
      </c>
      <c r="T56" s="58">
        <f t="shared" si="9"/>
        <v>0.027</v>
      </c>
      <c r="U56" s="39">
        <f t="shared" si="10"/>
        <v>12296399</v>
      </c>
      <c r="V56" s="58">
        <f t="shared" si="11"/>
        <v>0.193</v>
      </c>
    </row>
    <row r="57">
      <c r="A57" s="33" t="s">
        <v>46</v>
      </c>
      <c r="B57" s="68" t="s">
        <v>64</v>
      </c>
      <c r="C57" s="35" t="s">
        <v>51</v>
      </c>
      <c r="D57" s="35" t="str">
        <f t="shared" si="2"/>
        <v>Africa/Burkina Faso-Africa/2003</v>
      </c>
      <c r="E57" s="72">
        <v>0.045</v>
      </c>
      <c r="F57" s="72">
        <v>0.091</v>
      </c>
      <c r="G57" s="72">
        <v>53.0</v>
      </c>
      <c r="H57" s="72">
        <v>51.0</v>
      </c>
      <c r="I57" s="56">
        <v>0.466</v>
      </c>
      <c r="J57" s="56">
        <v>0.508</v>
      </c>
      <c r="K57" s="56">
        <v>0.026</v>
      </c>
      <c r="L57" s="72">
        <v>1.2659086E7</v>
      </c>
      <c r="M57" s="56">
        <v>0.2</v>
      </c>
      <c r="N57" s="39">
        <f t="shared" si="3"/>
        <v>45</v>
      </c>
      <c r="O57" s="39">
        <f t="shared" si="4"/>
        <v>91</v>
      </c>
      <c r="P57" s="39">
        <f t="shared" si="5"/>
        <v>53</v>
      </c>
      <c r="Q57" s="39">
        <f t="shared" si="6"/>
        <v>51</v>
      </c>
      <c r="R57" s="58">
        <f t="shared" si="7"/>
        <v>0.466</v>
      </c>
      <c r="S57" s="58">
        <f t="shared" si="8"/>
        <v>0.508</v>
      </c>
      <c r="T57" s="58">
        <f t="shared" si="9"/>
        <v>0.026</v>
      </c>
      <c r="U57" s="39">
        <f t="shared" si="10"/>
        <v>12659086</v>
      </c>
      <c r="V57" s="58">
        <f t="shared" si="11"/>
        <v>0.2</v>
      </c>
    </row>
    <row r="58">
      <c r="A58" s="33" t="s">
        <v>46</v>
      </c>
      <c r="B58" s="68" t="s">
        <v>64</v>
      </c>
      <c r="C58" s="35" t="s">
        <v>52</v>
      </c>
      <c r="D58" s="35" t="str">
        <f t="shared" si="2"/>
        <v>Africa/Burkina Faso-Africa/2004</v>
      </c>
      <c r="E58" s="72">
        <v>0.045</v>
      </c>
      <c r="F58" s="72">
        <v>0.089</v>
      </c>
      <c r="G58" s="72">
        <v>53.0</v>
      </c>
      <c r="H58" s="72">
        <v>51.0</v>
      </c>
      <c r="I58" s="56">
        <v>0.466</v>
      </c>
      <c r="J58" s="56">
        <v>0.508</v>
      </c>
      <c r="K58" s="56">
        <v>0.026</v>
      </c>
      <c r="L58" s="72">
        <v>1.3034258E7</v>
      </c>
      <c r="M58" s="56">
        <v>0.208</v>
      </c>
      <c r="N58" s="39">
        <f t="shared" si="3"/>
        <v>45</v>
      </c>
      <c r="O58" s="39">
        <f t="shared" si="4"/>
        <v>89</v>
      </c>
      <c r="P58" s="39">
        <f t="shared" si="5"/>
        <v>53</v>
      </c>
      <c r="Q58" s="39">
        <f t="shared" si="6"/>
        <v>51</v>
      </c>
      <c r="R58" s="58">
        <f t="shared" si="7"/>
        <v>0.466</v>
      </c>
      <c r="S58" s="58">
        <f t="shared" si="8"/>
        <v>0.508</v>
      </c>
      <c r="T58" s="58">
        <f t="shared" si="9"/>
        <v>0.026</v>
      </c>
      <c r="U58" s="39">
        <f t="shared" si="10"/>
        <v>13034258</v>
      </c>
      <c r="V58" s="58">
        <f t="shared" si="11"/>
        <v>0.208</v>
      </c>
    </row>
    <row r="59">
      <c r="A59" s="33" t="s">
        <v>46</v>
      </c>
      <c r="B59" s="68" t="s">
        <v>64</v>
      </c>
      <c r="C59" s="35" t="s">
        <v>53</v>
      </c>
      <c r="D59" s="35" t="str">
        <f t="shared" si="2"/>
        <v>Africa/Burkina Faso-Africa/2005</v>
      </c>
      <c r="E59" s="72">
        <v>0.045</v>
      </c>
      <c r="F59" s="72">
        <v>0.086</v>
      </c>
      <c r="G59" s="72">
        <v>53.0</v>
      </c>
      <c r="H59" s="72">
        <v>52.0</v>
      </c>
      <c r="I59" s="56">
        <v>0.465</v>
      </c>
      <c r="J59" s="56">
        <v>0.509</v>
      </c>
      <c r="K59" s="56">
        <v>0.026</v>
      </c>
      <c r="L59" s="72">
        <v>1.3421929E7</v>
      </c>
      <c r="M59" s="56">
        <v>0.215</v>
      </c>
      <c r="N59" s="39">
        <f t="shared" si="3"/>
        <v>45</v>
      </c>
      <c r="O59" s="39">
        <f t="shared" si="4"/>
        <v>86</v>
      </c>
      <c r="P59" s="39">
        <f t="shared" si="5"/>
        <v>53</v>
      </c>
      <c r="Q59" s="39">
        <f t="shared" si="6"/>
        <v>52</v>
      </c>
      <c r="R59" s="58">
        <f t="shared" si="7"/>
        <v>0.465</v>
      </c>
      <c r="S59" s="58">
        <f t="shared" si="8"/>
        <v>0.509</v>
      </c>
      <c r="T59" s="58">
        <f t="shared" si="9"/>
        <v>0.026</v>
      </c>
      <c r="U59" s="39">
        <f t="shared" si="10"/>
        <v>13421929</v>
      </c>
      <c r="V59" s="58">
        <f t="shared" si="11"/>
        <v>0.215</v>
      </c>
    </row>
    <row r="60">
      <c r="A60" s="33" t="s">
        <v>46</v>
      </c>
      <c r="B60" s="68" t="s">
        <v>64</v>
      </c>
      <c r="C60" s="35" t="s">
        <v>54</v>
      </c>
      <c r="D60" s="35" t="str">
        <f t="shared" si="2"/>
        <v>Africa/Burkina Faso-Africa/2006</v>
      </c>
      <c r="E60" s="72">
        <v>0.044</v>
      </c>
      <c r="F60" s="72">
        <v>0.083</v>
      </c>
      <c r="G60" s="72">
        <v>54.0</v>
      </c>
      <c r="H60" s="72">
        <v>52.0</v>
      </c>
      <c r="I60" s="56">
        <v>0.464</v>
      </c>
      <c r="J60" s="56">
        <v>0.51</v>
      </c>
      <c r="K60" s="56">
        <v>0.025</v>
      </c>
      <c r="L60" s="72">
        <v>1.3822257E7</v>
      </c>
      <c r="M60" s="56">
        <v>0.223</v>
      </c>
      <c r="N60" s="39">
        <f t="shared" si="3"/>
        <v>44</v>
      </c>
      <c r="O60" s="39">
        <f t="shared" si="4"/>
        <v>83</v>
      </c>
      <c r="P60" s="39">
        <f t="shared" si="5"/>
        <v>54</v>
      </c>
      <c r="Q60" s="39">
        <f t="shared" si="6"/>
        <v>52</v>
      </c>
      <c r="R60" s="58">
        <f t="shared" si="7"/>
        <v>0.464</v>
      </c>
      <c r="S60" s="58">
        <f t="shared" si="8"/>
        <v>0.51</v>
      </c>
      <c r="T60" s="58">
        <f t="shared" si="9"/>
        <v>0.025</v>
      </c>
      <c r="U60" s="39">
        <f t="shared" si="10"/>
        <v>13822257</v>
      </c>
      <c r="V60" s="58">
        <f t="shared" si="11"/>
        <v>0.223</v>
      </c>
    </row>
    <row r="61">
      <c r="A61" s="33" t="s">
        <v>46</v>
      </c>
      <c r="B61" s="68" t="s">
        <v>64</v>
      </c>
      <c r="C61" s="35" t="s">
        <v>55</v>
      </c>
      <c r="D61" s="35" t="str">
        <f t="shared" si="2"/>
        <v>Africa/Burkina Faso-Africa/2007</v>
      </c>
      <c r="E61" s="72">
        <v>0.044</v>
      </c>
      <c r="F61" s="72">
        <v>0.079</v>
      </c>
      <c r="G61" s="72">
        <v>54.0</v>
      </c>
      <c r="H61" s="72">
        <v>53.0</v>
      </c>
      <c r="I61" s="56">
        <v>0.463</v>
      </c>
      <c r="J61" s="56">
        <v>0.511</v>
      </c>
      <c r="K61" s="56">
        <v>0.025</v>
      </c>
      <c r="L61" s="72">
        <v>1.4235075E7</v>
      </c>
      <c r="M61" s="56">
        <v>0.232</v>
      </c>
      <c r="N61" s="39">
        <f t="shared" si="3"/>
        <v>44</v>
      </c>
      <c r="O61" s="39">
        <f t="shared" si="4"/>
        <v>79</v>
      </c>
      <c r="P61" s="39">
        <f t="shared" si="5"/>
        <v>54</v>
      </c>
      <c r="Q61" s="39">
        <f t="shared" si="6"/>
        <v>53</v>
      </c>
      <c r="R61" s="58">
        <f t="shared" si="7"/>
        <v>0.463</v>
      </c>
      <c r="S61" s="58">
        <f t="shared" si="8"/>
        <v>0.511</v>
      </c>
      <c r="T61" s="58">
        <f t="shared" si="9"/>
        <v>0.025</v>
      </c>
      <c r="U61" s="39">
        <f t="shared" si="10"/>
        <v>14235075</v>
      </c>
      <c r="V61" s="58">
        <f t="shared" si="11"/>
        <v>0.232</v>
      </c>
    </row>
    <row r="62">
      <c r="A62" s="33" t="s">
        <v>46</v>
      </c>
      <c r="B62" s="68" t="s">
        <v>64</v>
      </c>
      <c r="C62" s="35" t="s">
        <v>56</v>
      </c>
      <c r="D62" s="35" t="str">
        <f t="shared" si="2"/>
        <v>Africa/Burkina Faso-Africa/2008</v>
      </c>
      <c r="E62" s="72">
        <v>0.044</v>
      </c>
      <c r="F62" s="72">
        <v>0.076</v>
      </c>
      <c r="G62" s="72">
        <v>55.0</v>
      </c>
      <c r="H62" s="72">
        <v>54.0</v>
      </c>
      <c r="I62" s="56">
        <v>0.462</v>
      </c>
      <c r="J62" s="56">
        <v>0.512</v>
      </c>
      <c r="K62" s="56">
        <v>0.025</v>
      </c>
      <c r="L62" s="72">
        <v>1.4659646E7</v>
      </c>
      <c r="M62" s="56">
        <v>0.24</v>
      </c>
      <c r="N62" s="39">
        <f t="shared" si="3"/>
        <v>44</v>
      </c>
      <c r="O62" s="39">
        <f t="shared" si="4"/>
        <v>76</v>
      </c>
      <c r="P62" s="39">
        <f t="shared" si="5"/>
        <v>55</v>
      </c>
      <c r="Q62" s="39">
        <f t="shared" si="6"/>
        <v>54</v>
      </c>
      <c r="R62" s="58">
        <f t="shared" si="7"/>
        <v>0.462</v>
      </c>
      <c r="S62" s="58">
        <f t="shared" si="8"/>
        <v>0.512</v>
      </c>
      <c r="T62" s="58">
        <f t="shared" si="9"/>
        <v>0.025</v>
      </c>
      <c r="U62" s="39">
        <f t="shared" si="10"/>
        <v>14659646</v>
      </c>
      <c r="V62" s="58">
        <f t="shared" si="11"/>
        <v>0.24</v>
      </c>
    </row>
    <row r="63">
      <c r="A63" s="33" t="s">
        <v>46</v>
      </c>
      <c r="B63" s="68" t="s">
        <v>64</v>
      </c>
      <c r="C63" s="35" t="s">
        <v>57</v>
      </c>
      <c r="D63" s="35" t="str">
        <f t="shared" si="2"/>
        <v>Africa/Burkina Faso-Africa/2009</v>
      </c>
      <c r="E63" s="72">
        <v>0.043</v>
      </c>
      <c r="F63" s="72">
        <v>0.073</v>
      </c>
      <c r="G63" s="72">
        <v>55.0</v>
      </c>
      <c r="H63" s="72">
        <v>54.0</v>
      </c>
      <c r="I63" s="56">
        <v>0.461</v>
      </c>
      <c r="J63" s="56">
        <v>0.514</v>
      </c>
      <c r="K63" s="56">
        <v>0.025</v>
      </c>
      <c r="L63" s="72">
        <v>1.5094967E7</v>
      </c>
      <c r="M63" s="56">
        <v>0.248</v>
      </c>
      <c r="N63" s="39">
        <f t="shared" si="3"/>
        <v>43</v>
      </c>
      <c r="O63" s="39">
        <f t="shared" si="4"/>
        <v>73</v>
      </c>
      <c r="P63" s="39">
        <f t="shared" si="5"/>
        <v>55</v>
      </c>
      <c r="Q63" s="39">
        <f t="shared" si="6"/>
        <v>54</v>
      </c>
      <c r="R63" s="58">
        <f t="shared" si="7"/>
        <v>0.461</v>
      </c>
      <c r="S63" s="58">
        <f t="shared" si="8"/>
        <v>0.514</v>
      </c>
      <c r="T63" s="58">
        <f t="shared" si="9"/>
        <v>0.025</v>
      </c>
      <c r="U63" s="39">
        <f t="shared" si="10"/>
        <v>15094967</v>
      </c>
      <c r="V63" s="58">
        <f t="shared" si="11"/>
        <v>0.248</v>
      </c>
    </row>
    <row r="64">
      <c r="A64" s="33" t="s">
        <v>46</v>
      </c>
      <c r="B64" s="68" t="s">
        <v>64</v>
      </c>
      <c r="C64" s="35" t="s">
        <v>58</v>
      </c>
      <c r="D64" s="35" t="str">
        <f t="shared" si="2"/>
        <v>Africa/Burkina Faso-Africa/2010</v>
      </c>
      <c r="E64" s="72">
        <v>0.043</v>
      </c>
      <c r="F64" s="72">
        <v>0.07</v>
      </c>
      <c r="G64" s="72">
        <v>56.0</v>
      </c>
      <c r="H64" s="72">
        <v>54.0</v>
      </c>
      <c r="I64" s="56">
        <v>0.46</v>
      </c>
      <c r="J64" s="56">
        <v>0.515</v>
      </c>
      <c r="K64" s="56">
        <v>0.025</v>
      </c>
      <c r="L64" s="72">
        <v>1.5540284E7</v>
      </c>
      <c r="M64" s="56">
        <v>0.257</v>
      </c>
      <c r="N64" s="39">
        <f t="shared" si="3"/>
        <v>43</v>
      </c>
      <c r="O64" s="39">
        <f t="shared" si="4"/>
        <v>70</v>
      </c>
      <c r="P64" s="39">
        <f t="shared" si="5"/>
        <v>56</v>
      </c>
      <c r="Q64" s="39">
        <f t="shared" si="6"/>
        <v>54</v>
      </c>
      <c r="R64" s="58">
        <f t="shared" si="7"/>
        <v>0.46</v>
      </c>
      <c r="S64" s="58">
        <f t="shared" si="8"/>
        <v>0.515</v>
      </c>
      <c r="T64" s="58">
        <f t="shared" si="9"/>
        <v>0.025</v>
      </c>
      <c r="U64" s="39">
        <f t="shared" si="10"/>
        <v>15540284</v>
      </c>
      <c r="V64" s="58">
        <f t="shared" si="11"/>
        <v>0.257</v>
      </c>
    </row>
    <row r="65">
      <c r="A65" s="33" t="s">
        <v>46</v>
      </c>
      <c r="B65" s="68" t="s">
        <v>64</v>
      </c>
      <c r="C65" s="35" t="s">
        <v>59</v>
      </c>
      <c r="D65" s="35" t="str">
        <f t="shared" si="2"/>
        <v>Africa/Burkina Faso-Africa/2011</v>
      </c>
      <c r="E65" s="72">
        <v>0.042</v>
      </c>
      <c r="F65" s="72">
        <v>0.068</v>
      </c>
      <c r="G65" s="72">
        <v>56.0</v>
      </c>
      <c r="H65" s="72">
        <v>55.0</v>
      </c>
      <c r="I65" s="56">
        <v>0.458</v>
      </c>
      <c r="J65" s="56">
        <v>0.517</v>
      </c>
      <c r="K65" s="56">
        <v>0.025</v>
      </c>
      <c r="L65" s="72">
        <v>1.5995313E7</v>
      </c>
      <c r="M65" s="56">
        <v>0.265</v>
      </c>
      <c r="N65" s="39">
        <f t="shared" si="3"/>
        <v>42</v>
      </c>
      <c r="O65" s="39">
        <f t="shared" si="4"/>
        <v>68</v>
      </c>
      <c r="P65" s="39">
        <f t="shared" si="5"/>
        <v>56</v>
      </c>
      <c r="Q65" s="39">
        <f t="shared" si="6"/>
        <v>55</v>
      </c>
      <c r="R65" s="58">
        <f t="shared" si="7"/>
        <v>0.458</v>
      </c>
      <c r="S65" s="58">
        <f t="shared" si="8"/>
        <v>0.517</v>
      </c>
      <c r="T65" s="58">
        <f t="shared" si="9"/>
        <v>0.025</v>
      </c>
      <c r="U65" s="39">
        <f t="shared" si="10"/>
        <v>15995313</v>
      </c>
      <c r="V65" s="58">
        <f t="shared" si="11"/>
        <v>0.265</v>
      </c>
    </row>
    <row r="66">
      <c r="A66" s="33" t="s">
        <v>46</v>
      </c>
      <c r="B66" s="68" t="s">
        <v>64</v>
      </c>
      <c r="C66" s="35" t="s">
        <v>60</v>
      </c>
      <c r="D66" s="35" t="str">
        <f t="shared" si="2"/>
        <v>Africa/Burkina Faso-Africa/2012</v>
      </c>
      <c r="E66" s="72">
        <v>0.041</v>
      </c>
      <c r="F66" s="72">
        <v>0.066</v>
      </c>
      <c r="G66" s="72">
        <v>56.0</v>
      </c>
      <c r="H66" s="72">
        <v>55.0</v>
      </c>
      <c r="I66" s="56">
        <v>0.457</v>
      </c>
      <c r="J66" s="56">
        <v>0.519</v>
      </c>
      <c r="K66" s="56">
        <v>0.024</v>
      </c>
      <c r="L66" s="72">
        <v>1.6460141E7</v>
      </c>
      <c r="M66" s="56">
        <v>0.273</v>
      </c>
      <c r="N66" s="39">
        <f t="shared" si="3"/>
        <v>41</v>
      </c>
      <c r="O66" s="39">
        <f t="shared" si="4"/>
        <v>66</v>
      </c>
      <c r="P66" s="39">
        <f t="shared" si="5"/>
        <v>56</v>
      </c>
      <c r="Q66" s="39">
        <f t="shared" si="6"/>
        <v>55</v>
      </c>
      <c r="R66" s="58">
        <f t="shared" si="7"/>
        <v>0.457</v>
      </c>
      <c r="S66" s="58">
        <f t="shared" si="8"/>
        <v>0.519</v>
      </c>
      <c r="T66" s="58">
        <f t="shared" si="9"/>
        <v>0.024</v>
      </c>
      <c r="U66" s="39">
        <f t="shared" si="10"/>
        <v>16460141</v>
      </c>
      <c r="V66" s="58">
        <f t="shared" si="11"/>
        <v>0.273</v>
      </c>
    </row>
    <row r="67">
      <c r="A67" s="33" t="s">
        <v>46</v>
      </c>
      <c r="B67" s="68" t="s">
        <v>65</v>
      </c>
      <c r="C67" s="35" t="s">
        <v>48</v>
      </c>
      <c r="D67" s="35" t="str">
        <f t="shared" si="2"/>
        <v>Africa/Burundi-Africa/2000</v>
      </c>
      <c r="E67" s="72">
        <v>0.042</v>
      </c>
      <c r="F67" s="72">
        <v>0.092</v>
      </c>
      <c r="G67" s="72">
        <v>49.0</v>
      </c>
      <c r="H67" s="72">
        <v>47.0</v>
      </c>
      <c r="I67" s="56">
        <v>0.49</v>
      </c>
      <c r="J67" s="56">
        <v>0.481</v>
      </c>
      <c r="K67" s="56">
        <v>0.029</v>
      </c>
      <c r="L67" s="72">
        <v>6674286.0</v>
      </c>
      <c r="M67" s="56">
        <v>0.082</v>
      </c>
      <c r="N67" s="39">
        <f t="shared" si="3"/>
        <v>42</v>
      </c>
      <c r="O67" s="39">
        <f t="shared" si="4"/>
        <v>92</v>
      </c>
      <c r="P67" s="39">
        <f t="shared" si="5"/>
        <v>49</v>
      </c>
      <c r="Q67" s="39">
        <f t="shared" si="6"/>
        <v>47</v>
      </c>
      <c r="R67" s="58">
        <f t="shared" si="7"/>
        <v>0.49</v>
      </c>
      <c r="S67" s="58">
        <f t="shared" si="8"/>
        <v>0.481</v>
      </c>
      <c r="T67" s="58">
        <f t="shared" si="9"/>
        <v>0.029</v>
      </c>
      <c r="U67" s="39">
        <f t="shared" si="10"/>
        <v>6674286</v>
      </c>
      <c r="V67" s="58">
        <f t="shared" si="11"/>
        <v>0.082</v>
      </c>
    </row>
    <row r="68">
      <c r="A68" s="33" t="s">
        <v>46</v>
      </c>
      <c r="B68" s="68" t="s">
        <v>65</v>
      </c>
      <c r="C68" s="35" t="s">
        <v>49</v>
      </c>
      <c r="D68" s="35" t="str">
        <f t="shared" si="2"/>
        <v>Africa/Burundi-Africa/2001</v>
      </c>
      <c r="E68" s="72">
        <v>0.042</v>
      </c>
      <c r="F68" s="72">
        <v>0.089</v>
      </c>
      <c r="G68" s="72">
        <v>50.0</v>
      </c>
      <c r="H68" s="72">
        <v>47.0</v>
      </c>
      <c r="I68" s="56">
        <v>0.484</v>
      </c>
      <c r="J68" s="56">
        <v>0.487</v>
      </c>
      <c r="K68" s="56">
        <v>0.029</v>
      </c>
      <c r="L68" s="72">
        <v>6839376.0</v>
      </c>
      <c r="M68" s="56">
        <v>0.085</v>
      </c>
      <c r="N68" s="39">
        <f t="shared" si="3"/>
        <v>42</v>
      </c>
      <c r="O68" s="39">
        <f t="shared" si="4"/>
        <v>89</v>
      </c>
      <c r="P68" s="39">
        <f t="shared" si="5"/>
        <v>50</v>
      </c>
      <c r="Q68" s="39">
        <f t="shared" si="6"/>
        <v>47</v>
      </c>
      <c r="R68" s="58">
        <f t="shared" si="7"/>
        <v>0.484</v>
      </c>
      <c r="S68" s="58">
        <f t="shared" si="8"/>
        <v>0.487</v>
      </c>
      <c r="T68" s="58">
        <f t="shared" si="9"/>
        <v>0.029</v>
      </c>
      <c r="U68" s="39">
        <f t="shared" si="10"/>
        <v>6839376</v>
      </c>
      <c r="V68" s="58">
        <f t="shared" si="11"/>
        <v>0.085</v>
      </c>
    </row>
    <row r="69">
      <c r="A69" s="33" t="s">
        <v>46</v>
      </c>
      <c r="B69" s="68" t="s">
        <v>65</v>
      </c>
      <c r="C69" s="35" t="s">
        <v>50</v>
      </c>
      <c r="D69" s="35" t="str">
        <f t="shared" si="2"/>
        <v>Africa/Burundi-Africa/2002</v>
      </c>
      <c r="E69" s="72">
        <v>0.043</v>
      </c>
      <c r="F69" s="72">
        <v>0.086</v>
      </c>
      <c r="G69" s="72">
        <v>50.0</v>
      </c>
      <c r="H69" s="72">
        <v>48.0</v>
      </c>
      <c r="I69" s="56">
        <v>0.476</v>
      </c>
      <c r="J69" s="56">
        <v>0.495</v>
      </c>
      <c r="K69" s="56">
        <v>0.028</v>
      </c>
      <c r="L69" s="72">
        <v>7037727.0</v>
      </c>
      <c r="M69" s="56">
        <v>0.087</v>
      </c>
      <c r="N69" s="39">
        <f t="shared" si="3"/>
        <v>43</v>
      </c>
      <c r="O69" s="39">
        <f t="shared" si="4"/>
        <v>86</v>
      </c>
      <c r="P69" s="39">
        <f t="shared" si="5"/>
        <v>50</v>
      </c>
      <c r="Q69" s="39">
        <f t="shared" si="6"/>
        <v>48</v>
      </c>
      <c r="R69" s="58">
        <f t="shared" si="7"/>
        <v>0.476</v>
      </c>
      <c r="S69" s="58">
        <f t="shared" si="8"/>
        <v>0.495</v>
      </c>
      <c r="T69" s="58">
        <f t="shared" si="9"/>
        <v>0.028</v>
      </c>
      <c r="U69" s="39">
        <f t="shared" si="10"/>
        <v>7037727</v>
      </c>
      <c r="V69" s="58">
        <f t="shared" si="11"/>
        <v>0.087</v>
      </c>
    </row>
    <row r="70">
      <c r="A70" s="33" t="s">
        <v>46</v>
      </c>
      <c r="B70" s="68" t="s">
        <v>65</v>
      </c>
      <c r="C70" s="35" t="s">
        <v>51</v>
      </c>
      <c r="D70" s="35" t="str">
        <f t="shared" si="2"/>
        <v>Africa/Burundi-Africa/2003</v>
      </c>
      <c r="E70" s="72">
        <v>0.043</v>
      </c>
      <c r="F70" s="72">
        <v>0.082</v>
      </c>
      <c r="G70" s="72">
        <v>50.0</v>
      </c>
      <c r="H70" s="72">
        <v>48.0</v>
      </c>
      <c r="I70" s="56">
        <v>0.468</v>
      </c>
      <c r="J70" s="56">
        <v>0.504</v>
      </c>
      <c r="K70" s="56">
        <v>0.028</v>
      </c>
      <c r="L70" s="72">
        <v>7264340.0</v>
      </c>
      <c r="M70" s="56">
        <v>0.089</v>
      </c>
      <c r="N70" s="39">
        <f t="shared" si="3"/>
        <v>43</v>
      </c>
      <c r="O70" s="39">
        <f t="shared" si="4"/>
        <v>82</v>
      </c>
      <c r="P70" s="39">
        <f t="shared" si="5"/>
        <v>50</v>
      </c>
      <c r="Q70" s="39">
        <f t="shared" si="6"/>
        <v>48</v>
      </c>
      <c r="R70" s="58">
        <f t="shared" si="7"/>
        <v>0.468</v>
      </c>
      <c r="S70" s="58">
        <f t="shared" si="8"/>
        <v>0.504</v>
      </c>
      <c r="T70" s="58">
        <f t="shared" si="9"/>
        <v>0.028</v>
      </c>
      <c r="U70" s="39">
        <f t="shared" si="10"/>
        <v>7264340</v>
      </c>
      <c r="V70" s="58">
        <f t="shared" si="11"/>
        <v>0.089</v>
      </c>
    </row>
    <row r="71">
      <c r="A71" s="33" t="s">
        <v>46</v>
      </c>
      <c r="B71" s="68" t="s">
        <v>65</v>
      </c>
      <c r="C71" s="35" t="s">
        <v>52</v>
      </c>
      <c r="D71" s="35" t="str">
        <f t="shared" si="2"/>
        <v>Africa/Burundi-Africa/2004</v>
      </c>
      <c r="E71" s="72">
        <v>0.043</v>
      </c>
      <c r="F71" s="72">
        <v>0.079</v>
      </c>
      <c r="G71" s="72">
        <v>51.0</v>
      </c>
      <c r="H71" s="72">
        <v>48.0</v>
      </c>
      <c r="I71" s="56">
        <v>0.461</v>
      </c>
      <c r="J71" s="56">
        <v>0.512</v>
      </c>
      <c r="K71" s="56">
        <v>0.028</v>
      </c>
      <c r="L71" s="72">
        <v>7510771.0</v>
      </c>
      <c r="M71" s="56">
        <v>0.091</v>
      </c>
      <c r="N71" s="39">
        <f t="shared" si="3"/>
        <v>43</v>
      </c>
      <c r="O71" s="39">
        <f t="shared" si="4"/>
        <v>79</v>
      </c>
      <c r="P71" s="39">
        <f t="shared" si="5"/>
        <v>51</v>
      </c>
      <c r="Q71" s="39">
        <f t="shared" si="6"/>
        <v>48</v>
      </c>
      <c r="R71" s="58">
        <f t="shared" si="7"/>
        <v>0.461</v>
      </c>
      <c r="S71" s="58">
        <f t="shared" si="8"/>
        <v>0.512</v>
      </c>
      <c r="T71" s="58">
        <f t="shared" si="9"/>
        <v>0.028</v>
      </c>
      <c r="U71" s="39">
        <f t="shared" si="10"/>
        <v>7510771</v>
      </c>
      <c r="V71" s="58">
        <f t="shared" si="11"/>
        <v>0.091</v>
      </c>
    </row>
    <row r="72">
      <c r="A72" s="33" t="s">
        <v>46</v>
      </c>
      <c r="B72" s="68" t="s">
        <v>65</v>
      </c>
      <c r="C72" s="35" t="s">
        <v>53</v>
      </c>
      <c r="D72" s="35" t="str">
        <f t="shared" si="2"/>
        <v>Africa/Burundi-Africa/2005</v>
      </c>
      <c r="E72" s="72">
        <v>0.044</v>
      </c>
      <c r="F72" s="72">
        <v>0.075</v>
      </c>
      <c r="G72" s="72">
        <v>51.0</v>
      </c>
      <c r="H72" s="72">
        <v>49.0</v>
      </c>
      <c r="I72" s="56">
        <v>0.454</v>
      </c>
      <c r="J72" s="56">
        <v>0.519</v>
      </c>
      <c r="K72" s="56">
        <v>0.027</v>
      </c>
      <c r="L72" s="72">
        <v>7770392.0</v>
      </c>
      <c r="M72" s="56">
        <v>0.094</v>
      </c>
      <c r="N72" s="39">
        <f t="shared" si="3"/>
        <v>44</v>
      </c>
      <c r="O72" s="39">
        <f t="shared" si="4"/>
        <v>75</v>
      </c>
      <c r="P72" s="39">
        <f t="shared" si="5"/>
        <v>51</v>
      </c>
      <c r="Q72" s="39">
        <f t="shared" si="6"/>
        <v>49</v>
      </c>
      <c r="R72" s="58">
        <f t="shared" si="7"/>
        <v>0.454</v>
      </c>
      <c r="S72" s="58">
        <f t="shared" si="8"/>
        <v>0.519</v>
      </c>
      <c r="T72" s="58">
        <f t="shared" si="9"/>
        <v>0.027</v>
      </c>
      <c r="U72" s="39">
        <f t="shared" si="10"/>
        <v>7770392</v>
      </c>
      <c r="V72" s="58">
        <f t="shared" si="11"/>
        <v>0.094</v>
      </c>
    </row>
    <row r="73">
      <c r="A73" s="33" t="s">
        <v>46</v>
      </c>
      <c r="B73" s="68" t="s">
        <v>65</v>
      </c>
      <c r="C73" s="35" t="s">
        <v>54</v>
      </c>
      <c r="D73" s="35" t="str">
        <f t="shared" si="2"/>
        <v>Africa/Burundi-Africa/2006</v>
      </c>
      <c r="E73" s="72">
        <v>0.044</v>
      </c>
      <c r="F73" s="72">
        <v>0.072</v>
      </c>
      <c r="G73" s="72">
        <v>52.0</v>
      </c>
      <c r="H73" s="72">
        <v>49.0</v>
      </c>
      <c r="I73" s="56">
        <v>0.449</v>
      </c>
      <c r="J73" s="56">
        <v>0.524</v>
      </c>
      <c r="K73" s="56">
        <v>0.027</v>
      </c>
      <c r="L73" s="72">
        <v>8042579.0</v>
      </c>
      <c r="M73" s="56">
        <v>0.096</v>
      </c>
      <c r="N73" s="39">
        <f t="shared" si="3"/>
        <v>44</v>
      </c>
      <c r="O73" s="39">
        <f t="shared" si="4"/>
        <v>72</v>
      </c>
      <c r="P73" s="39">
        <f t="shared" si="5"/>
        <v>52</v>
      </c>
      <c r="Q73" s="39">
        <f t="shared" si="6"/>
        <v>49</v>
      </c>
      <c r="R73" s="58">
        <f t="shared" si="7"/>
        <v>0.449</v>
      </c>
      <c r="S73" s="58">
        <f t="shared" si="8"/>
        <v>0.524</v>
      </c>
      <c r="T73" s="58">
        <f t="shared" si="9"/>
        <v>0.027</v>
      </c>
      <c r="U73" s="39">
        <f t="shared" si="10"/>
        <v>8042579</v>
      </c>
      <c r="V73" s="58">
        <f t="shared" si="11"/>
        <v>0.096</v>
      </c>
    </row>
    <row r="74">
      <c r="A74" s="33" t="s">
        <v>46</v>
      </c>
      <c r="B74" s="68" t="s">
        <v>65</v>
      </c>
      <c r="C74" s="35" t="s">
        <v>55</v>
      </c>
      <c r="D74" s="35" t="str">
        <f t="shared" si="2"/>
        <v>Africa/Burundi-Africa/2007</v>
      </c>
      <c r="E74" s="72">
        <v>0.044</v>
      </c>
      <c r="F74" s="72">
        <v>0.069</v>
      </c>
      <c r="G74" s="72">
        <v>53.0</v>
      </c>
      <c r="H74" s="72">
        <v>50.0</v>
      </c>
      <c r="I74" s="56">
        <v>0.445</v>
      </c>
      <c r="J74" s="56">
        <v>0.529</v>
      </c>
      <c r="K74" s="56">
        <v>0.026</v>
      </c>
      <c r="L74" s="72">
        <v>8328312.0</v>
      </c>
      <c r="M74" s="56">
        <v>0.099</v>
      </c>
      <c r="N74" s="39">
        <f t="shared" si="3"/>
        <v>44</v>
      </c>
      <c r="O74" s="39">
        <f t="shared" si="4"/>
        <v>69</v>
      </c>
      <c r="P74" s="39">
        <f t="shared" si="5"/>
        <v>53</v>
      </c>
      <c r="Q74" s="39">
        <f t="shared" si="6"/>
        <v>50</v>
      </c>
      <c r="R74" s="58">
        <f t="shared" si="7"/>
        <v>0.445</v>
      </c>
      <c r="S74" s="58">
        <f t="shared" si="8"/>
        <v>0.529</v>
      </c>
      <c r="T74" s="58">
        <f t="shared" si="9"/>
        <v>0.026</v>
      </c>
      <c r="U74" s="39">
        <f t="shared" si="10"/>
        <v>8328312</v>
      </c>
      <c r="V74" s="58">
        <f t="shared" si="11"/>
        <v>0.099</v>
      </c>
    </row>
    <row r="75">
      <c r="A75" s="33" t="s">
        <v>46</v>
      </c>
      <c r="B75" s="68" t="s">
        <v>65</v>
      </c>
      <c r="C75" s="35" t="s">
        <v>56</v>
      </c>
      <c r="D75" s="35" t="str">
        <f t="shared" si="2"/>
        <v>Africa/Burundi-Africa/2008</v>
      </c>
      <c r="E75" s="72">
        <v>0.045</v>
      </c>
      <c r="F75" s="72">
        <v>0.066</v>
      </c>
      <c r="G75" s="72">
        <v>53.0</v>
      </c>
      <c r="H75" s="72">
        <v>50.0</v>
      </c>
      <c r="I75" s="56">
        <v>0.442</v>
      </c>
      <c r="J75" s="56">
        <v>0.532</v>
      </c>
      <c r="K75" s="56">
        <v>0.026</v>
      </c>
      <c r="L75" s="72">
        <v>8624280.0</v>
      </c>
      <c r="M75" s="56">
        <v>0.101</v>
      </c>
      <c r="N75" s="39">
        <f t="shared" si="3"/>
        <v>45</v>
      </c>
      <c r="O75" s="39">
        <f t="shared" si="4"/>
        <v>66</v>
      </c>
      <c r="P75" s="39">
        <f t="shared" si="5"/>
        <v>53</v>
      </c>
      <c r="Q75" s="39">
        <f t="shared" si="6"/>
        <v>50</v>
      </c>
      <c r="R75" s="58">
        <f t="shared" si="7"/>
        <v>0.442</v>
      </c>
      <c r="S75" s="58">
        <f t="shared" si="8"/>
        <v>0.532</v>
      </c>
      <c r="T75" s="58">
        <f t="shared" si="9"/>
        <v>0.026</v>
      </c>
      <c r="U75" s="39">
        <f t="shared" si="10"/>
        <v>8624280</v>
      </c>
      <c r="V75" s="58">
        <f t="shared" si="11"/>
        <v>0.101</v>
      </c>
    </row>
    <row r="76">
      <c r="A76" s="33" t="s">
        <v>46</v>
      </c>
      <c r="B76" s="68" t="s">
        <v>65</v>
      </c>
      <c r="C76" s="35" t="s">
        <v>57</v>
      </c>
      <c r="D76" s="35" t="str">
        <f t="shared" si="2"/>
        <v>Africa/Burundi-Africa/2009</v>
      </c>
      <c r="E76" s="72">
        <v>0.045</v>
      </c>
      <c r="F76" s="72">
        <v>0.063</v>
      </c>
      <c r="G76" s="72">
        <v>54.0</v>
      </c>
      <c r="H76" s="72">
        <v>51.0</v>
      </c>
      <c r="I76" s="56">
        <v>0.44</v>
      </c>
      <c r="J76" s="56">
        <v>0.535</v>
      </c>
      <c r="K76" s="56">
        <v>0.026</v>
      </c>
      <c r="L76" s="72">
        <v>8926687.0</v>
      </c>
      <c r="M76" s="56">
        <v>0.104</v>
      </c>
      <c r="N76" s="39">
        <f t="shared" si="3"/>
        <v>45</v>
      </c>
      <c r="O76" s="39">
        <f t="shared" si="4"/>
        <v>63</v>
      </c>
      <c r="P76" s="39">
        <f t="shared" si="5"/>
        <v>54</v>
      </c>
      <c r="Q76" s="39">
        <f t="shared" si="6"/>
        <v>51</v>
      </c>
      <c r="R76" s="58">
        <f t="shared" si="7"/>
        <v>0.44</v>
      </c>
      <c r="S76" s="58">
        <f t="shared" si="8"/>
        <v>0.535</v>
      </c>
      <c r="T76" s="58">
        <f t="shared" si="9"/>
        <v>0.026</v>
      </c>
      <c r="U76" s="39">
        <f t="shared" si="10"/>
        <v>8926687</v>
      </c>
      <c r="V76" s="58">
        <f t="shared" si="11"/>
        <v>0.104</v>
      </c>
    </row>
    <row r="77">
      <c r="A77" s="33" t="s">
        <v>46</v>
      </c>
      <c r="B77" s="68" t="s">
        <v>65</v>
      </c>
      <c r="C77" s="35" t="s">
        <v>58</v>
      </c>
      <c r="D77" s="35" t="str">
        <f t="shared" si="2"/>
        <v>Africa/Burundi-Africa/2010</v>
      </c>
      <c r="E77" s="72">
        <v>0.045</v>
      </c>
      <c r="F77" s="72">
        <v>0.061</v>
      </c>
      <c r="G77" s="72">
        <v>54.0</v>
      </c>
      <c r="H77" s="72">
        <v>51.0</v>
      </c>
      <c r="I77" s="56">
        <v>0.439</v>
      </c>
      <c r="J77" s="56">
        <v>0.535</v>
      </c>
      <c r="K77" s="56">
        <v>0.025</v>
      </c>
      <c r="L77" s="72">
        <v>9232753.0</v>
      </c>
      <c r="M77" s="56">
        <v>0.106</v>
      </c>
      <c r="N77" s="39">
        <f t="shared" si="3"/>
        <v>45</v>
      </c>
      <c r="O77" s="39">
        <f t="shared" si="4"/>
        <v>61</v>
      </c>
      <c r="P77" s="39">
        <f t="shared" si="5"/>
        <v>54</v>
      </c>
      <c r="Q77" s="39">
        <f t="shared" si="6"/>
        <v>51</v>
      </c>
      <c r="R77" s="58">
        <f t="shared" si="7"/>
        <v>0.439</v>
      </c>
      <c r="S77" s="58">
        <f t="shared" si="8"/>
        <v>0.535</v>
      </c>
      <c r="T77" s="58">
        <f t="shared" si="9"/>
        <v>0.025</v>
      </c>
      <c r="U77" s="39">
        <f t="shared" si="10"/>
        <v>9232753</v>
      </c>
      <c r="V77" s="58">
        <f t="shared" si="11"/>
        <v>0.106</v>
      </c>
    </row>
    <row r="78">
      <c r="A78" s="33" t="s">
        <v>46</v>
      </c>
      <c r="B78" s="68" t="s">
        <v>65</v>
      </c>
      <c r="C78" s="35" t="s">
        <v>59</v>
      </c>
      <c r="D78" s="35" t="str">
        <f t="shared" si="2"/>
        <v>Africa/Burundi-Africa/2011</v>
      </c>
      <c r="E78" s="72">
        <v>0.045</v>
      </c>
      <c r="F78" s="72">
        <v>0.059</v>
      </c>
      <c r="G78" s="72">
        <v>55.0</v>
      </c>
      <c r="H78" s="72">
        <v>51.0</v>
      </c>
      <c r="I78" s="56">
        <v>0.44</v>
      </c>
      <c r="J78" s="56">
        <v>0.535</v>
      </c>
      <c r="K78" s="56">
        <v>0.025</v>
      </c>
      <c r="L78" s="72">
        <v>9540362.0</v>
      </c>
      <c r="M78" s="56">
        <v>0.109</v>
      </c>
      <c r="N78" s="39">
        <f t="shared" si="3"/>
        <v>45</v>
      </c>
      <c r="O78" s="39">
        <f t="shared" si="4"/>
        <v>59</v>
      </c>
      <c r="P78" s="39">
        <f t="shared" si="5"/>
        <v>55</v>
      </c>
      <c r="Q78" s="39">
        <f t="shared" si="6"/>
        <v>51</v>
      </c>
      <c r="R78" s="58">
        <f t="shared" si="7"/>
        <v>0.44</v>
      </c>
      <c r="S78" s="58">
        <f t="shared" si="8"/>
        <v>0.535</v>
      </c>
      <c r="T78" s="58">
        <f t="shared" si="9"/>
        <v>0.025</v>
      </c>
      <c r="U78" s="39">
        <f t="shared" si="10"/>
        <v>9540362</v>
      </c>
      <c r="V78" s="58">
        <f t="shared" si="11"/>
        <v>0.109</v>
      </c>
    </row>
    <row r="79">
      <c r="A79" s="33" t="s">
        <v>46</v>
      </c>
      <c r="B79" s="68" t="s">
        <v>65</v>
      </c>
      <c r="C79" s="35" t="s">
        <v>60</v>
      </c>
      <c r="D79" s="35" t="str">
        <f t="shared" si="2"/>
        <v>Africa/Burundi-Africa/2012</v>
      </c>
      <c r="E79" s="72">
        <v>0.045</v>
      </c>
      <c r="F79" s="72">
        <v>0.057</v>
      </c>
      <c r="G79" s="72">
        <v>56.0</v>
      </c>
      <c r="H79" s="72">
        <v>52.0</v>
      </c>
      <c r="I79" s="56">
        <v>0.442</v>
      </c>
      <c r="J79" s="56">
        <v>0.534</v>
      </c>
      <c r="K79" s="56">
        <v>0.024</v>
      </c>
      <c r="L79" s="72">
        <v>9849569.0</v>
      </c>
      <c r="M79" s="56">
        <v>0.112</v>
      </c>
      <c r="N79" s="39">
        <f t="shared" si="3"/>
        <v>45</v>
      </c>
      <c r="O79" s="39">
        <f t="shared" si="4"/>
        <v>57</v>
      </c>
      <c r="P79" s="39">
        <f t="shared" si="5"/>
        <v>56</v>
      </c>
      <c r="Q79" s="39">
        <f t="shared" si="6"/>
        <v>52</v>
      </c>
      <c r="R79" s="58">
        <f t="shared" si="7"/>
        <v>0.442</v>
      </c>
      <c r="S79" s="58">
        <f t="shared" si="8"/>
        <v>0.534</v>
      </c>
      <c r="T79" s="58">
        <f t="shared" si="9"/>
        <v>0.024</v>
      </c>
      <c r="U79" s="39">
        <f t="shared" si="10"/>
        <v>9849569</v>
      </c>
      <c r="V79" s="58">
        <f t="shared" si="11"/>
        <v>0.112</v>
      </c>
    </row>
    <row r="80">
      <c r="A80" s="33" t="s">
        <v>46</v>
      </c>
      <c r="B80" s="68" t="s">
        <v>66</v>
      </c>
      <c r="C80" s="35" t="s">
        <v>48</v>
      </c>
      <c r="D80" s="35" t="str">
        <f t="shared" si="2"/>
        <v>Africa/Cameroon-Africa/2000</v>
      </c>
      <c r="E80" s="72">
        <v>0.041</v>
      </c>
      <c r="F80" s="72">
        <v>0.093</v>
      </c>
      <c r="G80" s="72">
        <v>53.0</v>
      </c>
      <c r="H80" s="72">
        <v>51.0</v>
      </c>
      <c r="I80" s="56">
        <v>0.453</v>
      </c>
      <c r="J80" s="56">
        <v>0.513</v>
      </c>
      <c r="K80" s="56">
        <v>0.034</v>
      </c>
      <c r="L80" s="72">
        <v>1.5927713E7</v>
      </c>
      <c r="M80" s="56">
        <v>0.455</v>
      </c>
      <c r="N80" s="39">
        <f t="shared" si="3"/>
        <v>41</v>
      </c>
      <c r="O80" s="39">
        <f t="shared" si="4"/>
        <v>93</v>
      </c>
      <c r="P80" s="39">
        <f t="shared" si="5"/>
        <v>53</v>
      </c>
      <c r="Q80" s="39">
        <f t="shared" si="6"/>
        <v>51</v>
      </c>
      <c r="R80" s="58">
        <f t="shared" si="7"/>
        <v>0.453</v>
      </c>
      <c r="S80" s="58">
        <f t="shared" si="8"/>
        <v>0.513</v>
      </c>
      <c r="T80" s="58">
        <f t="shared" si="9"/>
        <v>0.034</v>
      </c>
      <c r="U80" s="39">
        <f t="shared" si="10"/>
        <v>15927713</v>
      </c>
      <c r="V80" s="58">
        <f t="shared" si="11"/>
        <v>0.455</v>
      </c>
    </row>
    <row r="81">
      <c r="A81" s="33" t="s">
        <v>46</v>
      </c>
      <c r="B81" s="68" t="s">
        <v>66</v>
      </c>
      <c r="C81" s="35" t="s">
        <v>49</v>
      </c>
      <c r="D81" s="35" t="str">
        <f t="shared" si="2"/>
        <v>Africa/Cameroon-Africa/2001</v>
      </c>
      <c r="E81" s="72">
        <v>0.041</v>
      </c>
      <c r="F81" s="72">
        <v>0.09</v>
      </c>
      <c r="G81" s="72">
        <v>53.0</v>
      </c>
      <c r="H81" s="72">
        <v>51.0</v>
      </c>
      <c r="I81" s="56">
        <v>0.451</v>
      </c>
      <c r="J81" s="56">
        <v>0.515</v>
      </c>
      <c r="K81" s="56">
        <v>0.034</v>
      </c>
      <c r="L81" s="72">
        <v>1.635044E7</v>
      </c>
      <c r="M81" s="56">
        <v>0.461</v>
      </c>
      <c r="N81" s="39">
        <f t="shared" si="3"/>
        <v>41</v>
      </c>
      <c r="O81" s="39">
        <f t="shared" si="4"/>
        <v>90</v>
      </c>
      <c r="P81" s="39">
        <f t="shared" si="5"/>
        <v>53</v>
      </c>
      <c r="Q81" s="39">
        <f t="shared" si="6"/>
        <v>51</v>
      </c>
      <c r="R81" s="58">
        <f t="shared" si="7"/>
        <v>0.451</v>
      </c>
      <c r="S81" s="58">
        <f t="shared" si="8"/>
        <v>0.515</v>
      </c>
      <c r="T81" s="58">
        <f t="shared" si="9"/>
        <v>0.034</v>
      </c>
      <c r="U81" s="39">
        <f t="shared" si="10"/>
        <v>16350440</v>
      </c>
      <c r="V81" s="58">
        <f t="shared" si="11"/>
        <v>0.461</v>
      </c>
    </row>
    <row r="82">
      <c r="A82" s="33" t="s">
        <v>46</v>
      </c>
      <c r="B82" s="68" t="s">
        <v>66</v>
      </c>
      <c r="C82" s="35" t="s">
        <v>50</v>
      </c>
      <c r="D82" s="35" t="str">
        <f t="shared" si="2"/>
        <v>Africa/Cameroon-Africa/2002</v>
      </c>
      <c r="E82" s="72">
        <v>0.041</v>
      </c>
      <c r="F82" s="72">
        <v>0.087</v>
      </c>
      <c r="G82" s="72">
        <v>53.0</v>
      </c>
      <c r="H82" s="72">
        <v>51.0</v>
      </c>
      <c r="I82" s="56">
        <v>0.449</v>
      </c>
      <c r="J82" s="56">
        <v>0.518</v>
      </c>
      <c r="K82" s="56">
        <v>0.034</v>
      </c>
      <c r="L82" s="72">
        <v>1.6782044E7</v>
      </c>
      <c r="M82" s="56">
        <v>0.467</v>
      </c>
      <c r="N82" s="39">
        <f t="shared" si="3"/>
        <v>41</v>
      </c>
      <c r="O82" s="39">
        <f t="shared" si="4"/>
        <v>87</v>
      </c>
      <c r="P82" s="39">
        <f t="shared" si="5"/>
        <v>53</v>
      </c>
      <c r="Q82" s="39">
        <f t="shared" si="6"/>
        <v>51</v>
      </c>
      <c r="R82" s="58">
        <f t="shared" si="7"/>
        <v>0.449</v>
      </c>
      <c r="S82" s="58">
        <f t="shared" si="8"/>
        <v>0.518</v>
      </c>
      <c r="T82" s="58">
        <f t="shared" si="9"/>
        <v>0.034</v>
      </c>
      <c r="U82" s="39">
        <f t="shared" si="10"/>
        <v>16782044</v>
      </c>
      <c r="V82" s="58">
        <f t="shared" si="11"/>
        <v>0.467</v>
      </c>
    </row>
    <row r="83">
      <c r="A83" s="33" t="s">
        <v>46</v>
      </c>
      <c r="B83" s="68" t="s">
        <v>66</v>
      </c>
      <c r="C83" s="35" t="s">
        <v>51</v>
      </c>
      <c r="D83" s="35" t="str">
        <f t="shared" si="2"/>
        <v>Africa/Cameroon-Africa/2003</v>
      </c>
      <c r="E83" s="72">
        <v>0.041</v>
      </c>
      <c r="F83" s="72">
        <v>0.084</v>
      </c>
      <c r="G83" s="72">
        <v>53.0</v>
      </c>
      <c r="H83" s="72">
        <v>51.0</v>
      </c>
      <c r="I83" s="56">
        <v>0.447</v>
      </c>
      <c r="J83" s="56">
        <v>0.52</v>
      </c>
      <c r="K83" s="56">
        <v>0.033</v>
      </c>
      <c r="L83" s="72">
        <v>1.7223277E7</v>
      </c>
      <c r="M83" s="56">
        <v>0.473</v>
      </c>
      <c r="N83" s="39">
        <f t="shared" si="3"/>
        <v>41</v>
      </c>
      <c r="O83" s="39">
        <f t="shared" si="4"/>
        <v>84</v>
      </c>
      <c r="P83" s="39">
        <f t="shared" si="5"/>
        <v>53</v>
      </c>
      <c r="Q83" s="39">
        <f t="shared" si="6"/>
        <v>51</v>
      </c>
      <c r="R83" s="58">
        <f t="shared" si="7"/>
        <v>0.447</v>
      </c>
      <c r="S83" s="58">
        <f t="shared" si="8"/>
        <v>0.52</v>
      </c>
      <c r="T83" s="58">
        <f t="shared" si="9"/>
        <v>0.033</v>
      </c>
      <c r="U83" s="39">
        <f t="shared" si="10"/>
        <v>17223277</v>
      </c>
      <c r="V83" s="58">
        <f t="shared" si="11"/>
        <v>0.473</v>
      </c>
    </row>
    <row r="84">
      <c r="A84" s="33" t="s">
        <v>46</v>
      </c>
      <c r="B84" s="68" t="s">
        <v>66</v>
      </c>
      <c r="C84" s="35" t="s">
        <v>52</v>
      </c>
      <c r="D84" s="35" t="str">
        <f t="shared" si="2"/>
        <v>Africa/Cameroon-Africa/2004</v>
      </c>
      <c r="E84" s="72">
        <v>0.041</v>
      </c>
      <c r="F84" s="72">
        <v>0.081</v>
      </c>
      <c r="G84" s="72">
        <v>53.0</v>
      </c>
      <c r="H84" s="72">
        <v>51.0</v>
      </c>
      <c r="I84" s="56">
        <v>0.445</v>
      </c>
      <c r="J84" s="56">
        <v>0.522</v>
      </c>
      <c r="K84" s="56">
        <v>0.033</v>
      </c>
      <c r="L84" s="72">
        <v>1.767496E7</v>
      </c>
      <c r="M84" s="56">
        <v>0.479</v>
      </c>
      <c r="N84" s="39">
        <f t="shared" si="3"/>
        <v>41</v>
      </c>
      <c r="O84" s="39">
        <f t="shared" si="4"/>
        <v>81</v>
      </c>
      <c r="P84" s="39">
        <f t="shared" si="5"/>
        <v>53</v>
      </c>
      <c r="Q84" s="39">
        <f t="shared" si="6"/>
        <v>51</v>
      </c>
      <c r="R84" s="58">
        <f t="shared" si="7"/>
        <v>0.445</v>
      </c>
      <c r="S84" s="58">
        <f t="shared" si="8"/>
        <v>0.522</v>
      </c>
      <c r="T84" s="58">
        <f t="shared" si="9"/>
        <v>0.033</v>
      </c>
      <c r="U84" s="39">
        <f t="shared" si="10"/>
        <v>17674960</v>
      </c>
      <c r="V84" s="58">
        <f t="shared" si="11"/>
        <v>0.479</v>
      </c>
    </row>
    <row r="85">
      <c r="A85" s="33" t="s">
        <v>46</v>
      </c>
      <c r="B85" s="68" t="s">
        <v>66</v>
      </c>
      <c r="C85" s="35" t="s">
        <v>53</v>
      </c>
      <c r="D85" s="35" t="str">
        <f t="shared" si="2"/>
        <v>Africa/Cameroon-Africa/2005</v>
      </c>
      <c r="E85" s="72">
        <v>0.04</v>
      </c>
      <c r="F85" s="72">
        <v>0.078</v>
      </c>
      <c r="G85" s="72">
        <v>53.0</v>
      </c>
      <c r="H85" s="72">
        <v>51.0</v>
      </c>
      <c r="I85" s="56">
        <v>0.443</v>
      </c>
      <c r="J85" s="56">
        <v>0.524</v>
      </c>
      <c r="K85" s="56">
        <v>0.033</v>
      </c>
      <c r="L85" s="72">
        <v>1.8137734E7</v>
      </c>
      <c r="M85" s="56">
        <v>0.485</v>
      </c>
      <c r="N85" s="39">
        <f t="shared" si="3"/>
        <v>40</v>
      </c>
      <c r="O85" s="39">
        <f t="shared" si="4"/>
        <v>78</v>
      </c>
      <c r="P85" s="39">
        <f t="shared" si="5"/>
        <v>53</v>
      </c>
      <c r="Q85" s="39">
        <f t="shared" si="6"/>
        <v>51</v>
      </c>
      <c r="R85" s="58">
        <f t="shared" si="7"/>
        <v>0.443</v>
      </c>
      <c r="S85" s="58">
        <f t="shared" si="8"/>
        <v>0.524</v>
      </c>
      <c r="T85" s="58">
        <f t="shared" si="9"/>
        <v>0.033</v>
      </c>
      <c r="U85" s="39">
        <f t="shared" si="10"/>
        <v>18137734</v>
      </c>
      <c r="V85" s="58">
        <f t="shared" si="11"/>
        <v>0.485</v>
      </c>
    </row>
    <row r="86">
      <c r="A86" s="33" t="s">
        <v>46</v>
      </c>
      <c r="B86" s="68" t="s">
        <v>66</v>
      </c>
      <c r="C86" s="35" t="s">
        <v>54</v>
      </c>
      <c r="D86" s="35" t="str">
        <f t="shared" si="2"/>
        <v>Africa/Cameroon-Africa/2006</v>
      </c>
      <c r="E86" s="72">
        <v>0.04</v>
      </c>
      <c r="F86" s="72">
        <v>0.076</v>
      </c>
      <c r="G86" s="72">
        <v>53.0</v>
      </c>
      <c r="H86" s="72">
        <v>51.0</v>
      </c>
      <c r="I86" s="56">
        <v>0.441</v>
      </c>
      <c r="J86" s="56">
        <v>0.526</v>
      </c>
      <c r="K86" s="56">
        <v>0.033</v>
      </c>
      <c r="L86" s="72">
        <v>1.8611937E7</v>
      </c>
      <c r="M86" s="56">
        <v>0.491</v>
      </c>
      <c r="N86" s="39">
        <f t="shared" si="3"/>
        <v>40</v>
      </c>
      <c r="O86" s="39">
        <f t="shared" si="4"/>
        <v>76</v>
      </c>
      <c r="P86" s="39">
        <f t="shared" si="5"/>
        <v>53</v>
      </c>
      <c r="Q86" s="39">
        <f t="shared" si="6"/>
        <v>51</v>
      </c>
      <c r="R86" s="58">
        <f t="shared" si="7"/>
        <v>0.441</v>
      </c>
      <c r="S86" s="58">
        <f t="shared" si="8"/>
        <v>0.526</v>
      </c>
      <c r="T86" s="58">
        <f t="shared" si="9"/>
        <v>0.033</v>
      </c>
      <c r="U86" s="39">
        <f t="shared" si="10"/>
        <v>18611937</v>
      </c>
      <c r="V86" s="58">
        <f t="shared" si="11"/>
        <v>0.491</v>
      </c>
    </row>
    <row r="87">
      <c r="A87" s="33" t="s">
        <v>46</v>
      </c>
      <c r="B87" s="68" t="s">
        <v>66</v>
      </c>
      <c r="C87" s="35" t="s">
        <v>55</v>
      </c>
      <c r="D87" s="35" t="str">
        <f t="shared" si="2"/>
        <v>Africa/Cameroon-Africa/2007</v>
      </c>
      <c r="E87" s="72">
        <v>0.04</v>
      </c>
      <c r="F87" s="72">
        <v>0.073</v>
      </c>
      <c r="G87" s="72">
        <v>53.0</v>
      </c>
      <c r="H87" s="72">
        <v>52.0</v>
      </c>
      <c r="I87" s="56">
        <v>0.439</v>
      </c>
      <c r="J87" s="56">
        <v>0.528</v>
      </c>
      <c r="K87" s="56">
        <v>0.033</v>
      </c>
      <c r="L87" s="72">
        <v>1.9097676E7</v>
      </c>
      <c r="M87" s="56">
        <v>0.497</v>
      </c>
      <c r="N87" s="39">
        <f t="shared" si="3"/>
        <v>40</v>
      </c>
      <c r="O87" s="39">
        <f t="shared" si="4"/>
        <v>73</v>
      </c>
      <c r="P87" s="39">
        <f t="shared" si="5"/>
        <v>53</v>
      </c>
      <c r="Q87" s="39">
        <f t="shared" si="6"/>
        <v>52</v>
      </c>
      <c r="R87" s="58">
        <f t="shared" si="7"/>
        <v>0.439</v>
      </c>
      <c r="S87" s="58">
        <f t="shared" si="8"/>
        <v>0.528</v>
      </c>
      <c r="T87" s="58">
        <f t="shared" si="9"/>
        <v>0.033</v>
      </c>
      <c r="U87" s="39">
        <f t="shared" si="10"/>
        <v>19097676</v>
      </c>
      <c r="V87" s="58">
        <f t="shared" si="11"/>
        <v>0.497</v>
      </c>
    </row>
    <row r="88">
      <c r="A88" s="33" t="s">
        <v>46</v>
      </c>
      <c r="B88" s="68" t="s">
        <v>66</v>
      </c>
      <c r="C88" s="35" t="s">
        <v>56</v>
      </c>
      <c r="D88" s="35" t="str">
        <f t="shared" si="2"/>
        <v>Africa/Cameroon-Africa/2008</v>
      </c>
      <c r="E88" s="72">
        <v>0.039</v>
      </c>
      <c r="F88" s="72">
        <v>0.071</v>
      </c>
      <c r="G88" s="72">
        <v>54.0</v>
      </c>
      <c r="H88" s="72">
        <v>52.0</v>
      </c>
      <c r="I88" s="56">
        <v>0.438</v>
      </c>
      <c r="J88" s="56">
        <v>0.53</v>
      </c>
      <c r="K88" s="56">
        <v>0.033</v>
      </c>
      <c r="L88" s="72">
        <v>1.9595026E7</v>
      </c>
      <c r="M88" s="56">
        <v>0.503</v>
      </c>
      <c r="N88" s="39">
        <f t="shared" si="3"/>
        <v>39</v>
      </c>
      <c r="O88" s="39">
        <f t="shared" si="4"/>
        <v>71</v>
      </c>
      <c r="P88" s="39">
        <f t="shared" si="5"/>
        <v>54</v>
      </c>
      <c r="Q88" s="39">
        <f t="shared" si="6"/>
        <v>52</v>
      </c>
      <c r="R88" s="58">
        <f t="shared" si="7"/>
        <v>0.438</v>
      </c>
      <c r="S88" s="58">
        <f t="shared" si="8"/>
        <v>0.53</v>
      </c>
      <c r="T88" s="58">
        <f t="shared" si="9"/>
        <v>0.033</v>
      </c>
      <c r="U88" s="39">
        <f t="shared" si="10"/>
        <v>19595026</v>
      </c>
      <c r="V88" s="58">
        <f t="shared" si="11"/>
        <v>0.503</v>
      </c>
    </row>
    <row r="89">
      <c r="A89" s="33" t="s">
        <v>46</v>
      </c>
      <c r="B89" s="68" t="s">
        <v>66</v>
      </c>
      <c r="C89" s="35" t="s">
        <v>57</v>
      </c>
      <c r="D89" s="35" t="str">
        <f t="shared" si="2"/>
        <v>Africa/Cameroon-Africa/2009</v>
      </c>
      <c r="E89" s="72">
        <v>0.039</v>
      </c>
      <c r="F89" s="72">
        <v>0.069</v>
      </c>
      <c r="G89" s="72">
        <v>54.0</v>
      </c>
      <c r="H89" s="72">
        <v>52.0</v>
      </c>
      <c r="I89" s="56">
        <v>0.436</v>
      </c>
      <c r="J89" s="56">
        <v>0.532</v>
      </c>
      <c r="K89" s="56">
        <v>0.033</v>
      </c>
      <c r="L89" s="72">
        <v>2.0103945E7</v>
      </c>
      <c r="M89" s="56">
        <v>0.509</v>
      </c>
      <c r="N89" s="39">
        <f t="shared" si="3"/>
        <v>39</v>
      </c>
      <c r="O89" s="39">
        <f t="shared" si="4"/>
        <v>69</v>
      </c>
      <c r="P89" s="39">
        <f t="shared" si="5"/>
        <v>54</v>
      </c>
      <c r="Q89" s="39">
        <f t="shared" si="6"/>
        <v>52</v>
      </c>
      <c r="R89" s="58">
        <f t="shared" si="7"/>
        <v>0.436</v>
      </c>
      <c r="S89" s="58">
        <f t="shared" si="8"/>
        <v>0.532</v>
      </c>
      <c r="T89" s="58">
        <f t="shared" si="9"/>
        <v>0.033</v>
      </c>
      <c r="U89" s="39">
        <f t="shared" si="10"/>
        <v>20103945</v>
      </c>
      <c r="V89" s="58">
        <f t="shared" si="11"/>
        <v>0.509</v>
      </c>
    </row>
    <row r="90">
      <c r="A90" s="33" t="s">
        <v>46</v>
      </c>
      <c r="B90" s="68" t="s">
        <v>66</v>
      </c>
      <c r="C90" s="35" t="s">
        <v>58</v>
      </c>
      <c r="D90" s="35" t="str">
        <f t="shared" si="2"/>
        <v>Africa/Cameroon-Africa/2010</v>
      </c>
      <c r="E90" s="72">
        <v>0.039</v>
      </c>
      <c r="F90" s="72">
        <v>0.066</v>
      </c>
      <c r="G90" s="72">
        <v>55.0</v>
      </c>
      <c r="H90" s="72">
        <v>53.0</v>
      </c>
      <c r="I90" s="56">
        <v>0.434</v>
      </c>
      <c r="J90" s="56">
        <v>0.533</v>
      </c>
      <c r="K90" s="56">
        <v>0.032</v>
      </c>
      <c r="L90" s="72">
        <v>2.0624343E7</v>
      </c>
      <c r="M90" s="56">
        <v>0.515</v>
      </c>
      <c r="N90" s="39">
        <f t="shared" si="3"/>
        <v>39</v>
      </c>
      <c r="O90" s="39">
        <f t="shared" si="4"/>
        <v>66</v>
      </c>
      <c r="P90" s="39">
        <f t="shared" si="5"/>
        <v>55</v>
      </c>
      <c r="Q90" s="39">
        <f t="shared" si="6"/>
        <v>53</v>
      </c>
      <c r="R90" s="58">
        <f t="shared" si="7"/>
        <v>0.434</v>
      </c>
      <c r="S90" s="58">
        <f t="shared" si="8"/>
        <v>0.533</v>
      </c>
      <c r="T90" s="58">
        <f t="shared" si="9"/>
        <v>0.032</v>
      </c>
      <c r="U90" s="39">
        <f t="shared" si="10"/>
        <v>20624343</v>
      </c>
      <c r="V90" s="58">
        <f t="shared" si="11"/>
        <v>0.515</v>
      </c>
    </row>
    <row r="91">
      <c r="A91" s="33" t="s">
        <v>46</v>
      </c>
      <c r="B91" s="68" t="s">
        <v>66</v>
      </c>
      <c r="C91" s="35" t="s">
        <v>59</v>
      </c>
      <c r="D91" s="35" t="str">
        <f t="shared" si="2"/>
        <v>Africa/Cameroon-Africa/2011</v>
      </c>
      <c r="E91" s="72">
        <v>0.038</v>
      </c>
      <c r="F91" s="72">
        <v>0.064</v>
      </c>
      <c r="G91" s="72">
        <v>55.0</v>
      </c>
      <c r="H91" s="72">
        <v>53.0</v>
      </c>
      <c r="I91" s="56">
        <v>0.432</v>
      </c>
      <c r="J91" s="56">
        <v>0.535</v>
      </c>
      <c r="K91" s="56">
        <v>0.032</v>
      </c>
      <c r="L91" s="72">
        <v>2.1156272E7</v>
      </c>
      <c r="M91" s="56">
        <v>0.521</v>
      </c>
      <c r="N91" s="39">
        <f t="shared" si="3"/>
        <v>38</v>
      </c>
      <c r="O91" s="39">
        <f t="shared" si="4"/>
        <v>64</v>
      </c>
      <c r="P91" s="39">
        <f t="shared" si="5"/>
        <v>55</v>
      </c>
      <c r="Q91" s="39">
        <f t="shared" si="6"/>
        <v>53</v>
      </c>
      <c r="R91" s="58">
        <f t="shared" si="7"/>
        <v>0.432</v>
      </c>
      <c r="S91" s="58">
        <f t="shared" si="8"/>
        <v>0.535</v>
      </c>
      <c r="T91" s="58">
        <f t="shared" si="9"/>
        <v>0.032</v>
      </c>
      <c r="U91" s="39">
        <f t="shared" si="10"/>
        <v>21156272</v>
      </c>
      <c r="V91" s="58">
        <f t="shared" si="11"/>
        <v>0.521</v>
      </c>
    </row>
    <row r="92">
      <c r="A92" s="33" t="s">
        <v>46</v>
      </c>
      <c r="B92" s="68" t="s">
        <v>66</v>
      </c>
      <c r="C92" s="35" t="s">
        <v>60</v>
      </c>
      <c r="D92" s="35" t="str">
        <f t="shared" si="2"/>
        <v>Africa/Cameroon-Africa/2012</v>
      </c>
      <c r="E92" s="72">
        <v>0.038</v>
      </c>
      <c r="F92" s="72">
        <v>0.062</v>
      </c>
      <c r="G92" s="72">
        <v>56.0</v>
      </c>
      <c r="H92" s="72">
        <v>54.0</v>
      </c>
      <c r="I92" s="56">
        <v>0.431</v>
      </c>
      <c r="J92" s="56">
        <v>0.537</v>
      </c>
      <c r="K92" s="56">
        <v>0.032</v>
      </c>
      <c r="L92" s="72">
        <v>2.1699631E7</v>
      </c>
      <c r="M92" s="56">
        <v>0.527</v>
      </c>
      <c r="N92" s="39">
        <f t="shared" si="3"/>
        <v>38</v>
      </c>
      <c r="O92" s="39">
        <f t="shared" si="4"/>
        <v>62</v>
      </c>
      <c r="P92" s="39">
        <f t="shared" si="5"/>
        <v>56</v>
      </c>
      <c r="Q92" s="39">
        <f t="shared" si="6"/>
        <v>54</v>
      </c>
      <c r="R92" s="58">
        <f t="shared" si="7"/>
        <v>0.431</v>
      </c>
      <c r="S92" s="58">
        <f t="shared" si="8"/>
        <v>0.537</v>
      </c>
      <c r="T92" s="58">
        <f t="shared" si="9"/>
        <v>0.032</v>
      </c>
      <c r="U92" s="39">
        <f t="shared" si="10"/>
        <v>21699631</v>
      </c>
      <c r="V92" s="58">
        <f t="shared" si="11"/>
        <v>0.527</v>
      </c>
    </row>
    <row r="93">
      <c r="A93" s="33" t="s">
        <v>46</v>
      </c>
      <c r="B93" s="68" t="s">
        <v>67</v>
      </c>
      <c r="C93" s="35" t="s">
        <v>48</v>
      </c>
      <c r="D93" s="35" t="str">
        <f t="shared" si="2"/>
        <v>Africa/Central African Republic-Africa/2000</v>
      </c>
      <c r="E93" s="72">
        <v>0.039</v>
      </c>
      <c r="F93" s="72">
        <v>0.113</v>
      </c>
      <c r="G93" s="72">
        <v>45.0</v>
      </c>
      <c r="H93" s="72">
        <v>42.0</v>
      </c>
      <c r="I93" s="56">
        <v>0.423</v>
      </c>
      <c r="J93" s="56">
        <v>0.537</v>
      </c>
      <c r="K93" s="56">
        <v>0.04</v>
      </c>
      <c r="L93" s="72">
        <v>3638316.0</v>
      </c>
      <c r="M93" s="56">
        <v>0.376</v>
      </c>
      <c r="N93" s="39">
        <f t="shared" si="3"/>
        <v>39</v>
      </c>
      <c r="O93" s="39">
        <f t="shared" si="4"/>
        <v>113</v>
      </c>
      <c r="P93" s="39">
        <f t="shared" si="5"/>
        <v>45</v>
      </c>
      <c r="Q93" s="39">
        <f t="shared" si="6"/>
        <v>42</v>
      </c>
      <c r="R93" s="58">
        <f t="shared" si="7"/>
        <v>0.423</v>
      </c>
      <c r="S93" s="58">
        <f t="shared" si="8"/>
        <v>0.537</v>
      </c>
      <c r="T93" s="58">
        <f t="shared" si="9"/>
        <v>0.04</v>
      </c>
      <c r="U93" s="39">
        <f t="shared" si="10"/>
        <v>3638316</v>
      </c>
      <c r="V93" s="58">
        <f t="shared" si="11"/>
        <v>0.376</v>
      </c>
    </row>
    <row r="94">
      <c r="A94" s="33" t="s">
        <v>46</v>
      </c>
      <c r="B94" s="68" t="s">
        <v>67</v>
      </c>
      <c r="C94" s="35" t="s">
        <v>49</v>
      </c>
      <c r="D94" s="35" t="str">
        <f t="shared" si="2"/>
        <v>Africa/Central African Republic-Africa/2001</v>
      </c>
      <c r="E94" s="72">
        <v>0.039</v>
      </c>
      <c r="F94" s="72">
        <v>0.113</v>
      </c>
      <c r="G94" s="72">
        <v>45.0</v>
      </c>
      <c r="H94" s="72">
        <v>42.0</v>
      </c>
      <c r="I94" s="56">
        <v>0.422</v>
      </c>
      <c r="J94" s="56">
        <v>0.538</v>
      </c>
      <c r="K94" s="56">
        <v>0.04</v>
      </c>
      <c r="L94" s="72">
        <v>3704045.0</v>
      </c>
      <c r="M94" s="56">
        <v>0.377</v>
      </c>
      <c r="N94" s="39">
        <f t="shared" si="3"/>
        <v>39</v>
      </c>
      <c r="O94" s="39">
        <f t="shared" si="4"/>
        <v>113</v>
      </c>
      <c r="P94" s="39">
        <f t="shared" si="5"/>
        <v>45</v>
      </c>
      <c r="Q94" s="39">
        <f t="shared" si="6"/>
        <v>42</v>
      </c>
      <c r="R94" s="58">
        <f t="shared" si="7"/>
        <v>0.422</v>
      </c>
      <c r="S94" s="58">
        <f t="shared" si="8"/>
        <v>0.538</v>
      </c>
      <c r="T94" s="58">
        <f t="shared" si="9"/>
        <v>0.04</v>
      </c>
      <c r="U94" s="39">
        <f t="shared" si="10"/>
        <v>3704045</v>
      </c>
      <c r="V94" s="58">
        <f t="shared" si="11"/>
        <v>0.377</v>
      </c>
    </row>
    <row r="95">
      <c r="A95" s="33" t="s">
        <v>46</v>
      </c>
      <c r="B95" s="68" t="s">
        <v>67</v>
      </c>
      <c r="C95" s="35" t="s">
        <v>50</v>
      </c>
      <c r="D95" s="35" t="str">
        <f t="shared" si="2"/>
        <v>Africa/Central African Republic-Africa/2002</v>
      </c>
      <c r="E95" s="72">
        <v>0.039</v>
      </c>
      <c r="F95" s="72">
        <v>0.113</v>
      </c>
      <c r="G95" s="72">
        <v>46.0</v>
      </c>
      <c r="H95" s="72">
        <v>42.0</v>
      </c>
      <c r="I95" s="56">
        <v>0.422</v>
      </c>
      <c r="J95" s="56">
        <v>0.539</v>
      </c>
      <c r="K95" s="56">
        <v>0.04</v>
      </c>
      <c r="L95" s="72">
        <v>3767248.0</v>
      </c>
      <c r="M95" s="56">
        <v>0.378</v>
      </c>
      <c r="N95" s="39">
        <f t="shared" si="3"/>
        <v>39</v>
      </c>
      <c r="O95" s="39">
        <f t="shared" si="4"/>
        <v>113</v>
      </c>
      <c r="P95" s="39">
        <f t="shared" si="5"/>
        <v>46</v>
      </c>
      <c r="Q95" s="39">
        <f t="shared" si="6"/>
        <v>42</v>
      </c>
      <c r="R95" s="58">
        <f t="shared" si="7"/>
        <v>0.422</v>
      </c>
      <c r="S95" s="58">
        <f t="shared" si="8"/>
        <v>0.539</v>
      </c>
      <c r="T95" s="58">
        <f t="shared" si="9"/>
        <v>0.04</v>
      </c>
      <c r="U95" s="39">
        <f t="shared" si="10"/>
        <v>3767248</v>
      </c>
      <c r="V95" s="58">
        <f t="shared" si="11"/>
        <v>0.378</v>
      </c>
    </row>
    <row r="96">
      <c r="A96" s="33" t="s">
        <v>46</v>
      </c>
      <c r="B96" s="68" t="s">
        <v>67</v>
      </c>
      <c r="C96" s="35" t="s">
        <v>51</v>
      </c>
      <c r="D96" s="35" t="str">
        <f t="shared" si="2"/>
        <v>Africa/Central African Republic-Africa/2003</v>
      </c>
      <c r="E96" s="72">
        <v>0.038</v>
      </c>
      <c r="F96" s="72">
        <v>0.112</v>
      </c>
      <c r="G96" s="72">
        <v>46.0</v>
      </c>
      <c r="H96" s="72">
        <v>43.0</v>
      </c>
      <c r="I96" s="56">
        <v>0.421</v>
      </c>
      <c r="J96" s="56">
        <v>0.539</v>
      </c>
      <c r="K96" s="56">
        <v>0.04</v>
      </c>
      <c r="L96" s="72">
        <v>3829636.0</v>
      </c>
      <c r="M96" s="56">
        <v>0.379</v>
      </c>
      <c r="N96" s="39">
        <f t="shared" si="3"/>
        <v>38</v>
      </c>
      <c r="O96" s="39">
        <f t="shared" si="4"/>
        <v>112</v>
      </c>
      <c r="P96" s="39">
        <f t="shared" si="5"/>
        <v>46</v>
      </c>
      <c r="Q96" s="39">
        <f t="shared" si="6"/>
        <v>43</v>
      </c>
      <c r="R96" s="58">
        <f t="shared" si="7"/>
        <v>0.421</v>
      </c>
      <c r="S96" s="58">
        <f t="shared" si="8"/>
        <v>0.539</v>
      </c>
      <c r="T96" s="58">
        <f t="shared" si="9"/>
        <v>0.04</v>
      </c>
      <c r="U96" s="39">
        <f t="shared" si="10"/>
        <v>3829636</v>
      </c>
      <c r="V96" s="58">
        <f t="shared" si="11"/>
        <v>0.379</v>
      </c>
    </row>
    <row r="97">
      <c r="A97" s="33" t="s">
        <v>46</v>
      </c>
      <c r="B97" s="68" t="s">
        <v>67</v>
      </c>
      <c r="C97" s="35" t="s">
        <v>52</v>
      </c>
      <c r="D97" s="35" t="str">
        <f t="shared" si="2"/>
        <v>Africa/Central African Republic-Africa/2004</v>
      </c>
      <c r="E97" s="72">
        <v>0.038</v>
      </c>
      <c r="F97" s="72">
        <v>0.111</v>
      </c>
      <c r="G97" s="72">
        <v>46.0</v>
      </c>
      <c r="H97" s="72">
        <v>43.0</v>
      </c>
      <c r="I97" s="56">
        <v>0.42</v>
      </c>
      <c r="J97" s="56">
        <v>0.54</v>
      </c>
      <c r="K97" s="56">
        <v>0.04</v>
      </c>
      <c r="L97" s="72">
        <v>3893595.0</v>
      </c>
      <c r="M97" s="56">
        <v>0.38</v>
      </c>
      <c r="N97" s="39">
        <f t="shared" si="3"/>
        <v>38</v>
      </c>
      <c r="O97" s="39">
        <f t="shared" si="4"/>
        <v>111</v>
      </c>
      <c r="P97" s="39">
        <f t="shared" si="5"/>
        <v>46</v>
      </c>
      <c r="Q97" s="39">
        <f t="shared" si="6"/>
        <v>43</v>
      </c>
      <c r="R97" s="58">
        <f t="shared" si="7"/>
        <v>0.42</v>
      </c>
      <c r="S97" s="58">
        <f t="shared" si="8"/>
        <v>0.54</v>
      </c>
      <c r="T97" s="58">
        <f t="shared" si="9"/>
        <v>0.04</v>
      </c>
      <c r="U97" s="39">
        <f t="shared" si="10"/>
        <v>3893595</v>
      </c>
      <c r="V97" s="58">
        <f t="shared" si="11"/>
        <v>0.38</v>
      </c>
    </row>
    <row r="98">
      <c r="A98" s="33" t="s">
        <v>46</v>
      </c>
      <c r="B98" s="68" t="s">
        <v>67</v>
      </c>
      <c r="C98" s="35" t="s">
        <v>53</v>
      </c>
      <c r="D98" s="35" t="str">
        <f t="shared" si="2"/>
        <v>Africa/Central African Republic-Africa/2005</v>
      </c>
      <c r="E98" s="72">
        <v>0.037</v>
      </c>
      <c r="F98" s="72">
        <v>0.111</v>
      </c>
      <c r="G98" s="72">
        <v>47.0</v>
      </c>
      <c r="H98" s="72">
        <v>43.0</v>
      </c>
      <c r="I98" s="56">
        <v>0.419</v>
      </c>
      <c r="J98" s="56">
        <v>0.542</v>
      </c>
      <c r="K98" s="56">
        <v>0.04</v>
      </c>
      <c r="L98" s="72">
        <v>3960897.0</v>
      </c>
      <c r="M98" s="56">
        <v>0.381</v>
      </c>
      <c r="N98" s="39">
        <f t="shared" si="3"/>
        <v>37</v>
      </c>
      <c r="O98" s="39">
        <f t="shared" si="4"/>
        <v>111</v>
      </c>
      <c r="P98" s="39">
        <f t="shared" si="5"/>
        <v>47</v>
      </c>
      <c r="Q98" s="39">
        <f t="shared" si="6"/>
        <v>43</v>
      </c>
      <c r="R98" s="58">
        <f t="shared" si="7"/>
        <v>0.419</v>
      </c>
      <c r="S98" s="58">
        <f t="shared" si="8"/>
        <v>0.542</v>
      </c>
      <c r="T98" s="58">
        <f t="shared" si="9"/>
        <v>0.04</v>
      </c>
      <c r="U98" s="39">
        <f t="shared" si="10"/>
        <v>3960897</v>
      </c>
      <c r="V98" s="58">
        <f t="shared" si="11"/>
        <v>0.381</v>
      </c>
    </row>
    <row r="99">
      <c r="A99" s="33" t="s">
        <v>46</v>
      </c>
      <c r="B99" s="68" t="s">
        <v>67</v>
      </c>
      <c r="C99" s="35" t="s">
        <v>54</v>
      </c>
      <c r="D99" s="35" t="str">
        <f t="shared" si="2"/>
        <v>Africa/Central African Republic-Africa/2006</v>
      </c>
      <c r="E99" s="72">
        <v>0.037</v>
      </c>
      <c r="F99" s="72">
        <v>0.109</v>
      </c>
      <c r="G99" s="72">
        <v>47.0</v>
      </c>
      <c r="H99" s="72">
        <v>44.0</v>
      </c>
      <c r="I99" s="56">
        <v>0.417</v>
      </c>
      <c r="J99" s="56">
        <v>0.544</v>
      </c>
      <c r="K99" s="56">
        <v>0.04</v>
      </c>
      <c r="L99" s="72">
        <v>4032102.0</v>
      </c>
      <c r="M99" s="56">
        <v>0.382</v>
      </c>
      <c r="N99" s="39">
        <f t="shared" si="3"/>
        <v>37</v>
      </c>
      <c r="O99" s="39">
        <f t="shared" si="4"/>
        <v>109</v>
      </c>
      <c r="P99" s="39">
        <f t="shared" si="5"/>
        <v>47</v>
      </c>
      <c r="Q99" s="39">
        <f t="shared" si="6"/>
        <v>44</v>
      </c>
      <c r="R99" s="58">
        <f t="shared" si="7"/>
        <v>0.417</v>
      </c>
      <c r="S99" s="58">
        <f t="shared" si="8"/>
        <v>0.544</v>
      </c>
      <c r="T99" s="58">
        <f t="shared" si="9"/>
        <v>0.04</v>
      </c>
      <c r="U99" s="39">
        <f t="shared" si="10"/>
        <v>4032102</v>
      </c>
      <c r="V99" s="58">
        <f t="shared" si="11"/>
        <v>0.382</v>
      </c>
    </row>
    <row r="100">
      <c r="A100" s="33" t="s">
        <v>46</v>
      </c>
      <c r="B100" s="68" t="s">
        <v>67</v>
      </c>
      <c r="C100" s="35" t="s">
        <v>55</v>
      </c>
      <c r="D100" s="35" t="str">
        <f t="shared" si="2"/>
        <v>Africa/Central African Republic-Africa/2007</v>
      </c>
      <c r="E100" s="72">
        <v>0.036</v>
      </c>
      <c r="F100" s="72">
        <v>0.108</v>
      </c>
      <c r="G100" s="72">
        <v>48.0</v>
      </c>
      <c r="H100" s="72">
        <v>45.0</v>
      </c>
      <c r="I100" s="56">
        <v>0.415</v>
      </c>
      <c r="J100" s="56">
        <v>0.546</v>
      </c>
      <c r="K100" s="56">
        <v>0.039</v>
      </c>
      <c r="L100" s="72">
        <v>4106897.0</v>
      </c>
      <c r="M100" s="56">
        <v>0.383</v>
      </c>
      <c r="N100" s="39">
        <f t="shared" si="3"/>
        <v>36</v>
      </c>
      <c r="O100" s="39">
        <f t="shared" si="4"/>
        <v>108</v>
      </c>
      <c r="P100" s="39">
        <f t="shared" si="5"/>
        <v>48</v>
      </c>
      <c r="Q100" s="39">
        <f t="shared" si="6"/>
        <v>45</v>
      </c>
      <c r="R100" s="58">
        <f t="shared" si="7"/>
        <v>0.415</v>
      </c>
      <c r="S100" s="58">
        <f t="shared" si="8"/>
        <v>0.546</v>
      </c>
      <c r="T100" s="58">
        <f t="shared" si="9"/>
        <v>0.039</v>
      </c>
      <c r="U100" s="39">
        <f t="shared" si="10"/>
        <v>4106897</v>
      </c>
      <c r="V100" s="58">
        <f t="shared" si="11"/>
        <v>0.383</v>
      </c>
    </row>
    <row r="101">
      <c r="A101" s="33" t="s">
        <v>46</v>
      </c>
      <c r="B101" s="68" t="s">
        <v>67</v>
      </c>
      <c r="C101" s="35" t="s">
        <v>56</v>
      </c>
      <c r="D101" s="35" t="str">
        <f t="shared" si="2"/>
        <v>Africa/Central African Republic-Africa/2008</v>
      </c>
      <c r="E101" s="72">
        <v>0.036</v>
      </c>
      <c r="F101" s="72">
        <v>0.107</v>
      </c>
      <c r="G101" s="72">
        <v>48.0</v>
      </c>
      <c r="H101" s="72">
        <v>45.0</v>
      </c>
      <c r="I101" s="56">
        <v>0.412</v>
      </c>
      <c r="J101" s="56">
        <v>0.549</v>
      </c>
      <c r="K101" s="56">
        <v>0.039</v>
      </c>
      <c r="L101" s="72">
        <v>4185106.0</v>
      </c>
      <c r="M101" s="56">
        <v>0.385</v>
      </c>
      <c r="N101" s="39">
        <f t="shared" si="3"/>
        <v>36</v>
      </c>
      <c r="O101" s="39">
        <f t="shared" si="4"/>
        <v>107</v>
      </c>
      <c r="P101" s="39">
        <f t="shared" si="5"/>
        <v>48</v>
      </c>
      <c r="Q101" s="39">
        <f t="shared" si="6"/>
        <v>45</v>
      </c>
      <c r="R101" s="58">
        <f t="shared" si="7"/>
        <v>0.412</v>
      </c>
      <c r="S101" s="58">
        <f t="shared" si="8"/>
        <v>0.549</v>
      </c>
      <c r="T101" s="58">
        <f t="shared" si="9"/>
        <v>0.039</v>
      </c>
      <c r="U101" s="39">
        <f t="shared" si="10"/>
        <v>4185106</v>
      </c>
      <c r="V101" s="58">
        <f t="shared" si="11"/>
        <v>0.385</v>
      </c>
    </row>
    <row r="102">
      <c r="A102" s="33" t="s">
        <v>46</v>
      </c>
      <c r="B102" s="68" t="s">
        <v>67</v>
      </c>
      <c r="C102" s="35" t="s">
        <v>57</v>
      </c>
      <c r="D102" s="35" t="str">
        <f t="shared" si="2"/>
        <v>Africa/Central African Republic-Africa/2009</v>
      </c>
      <c r="E102" s="72">
        <v>0.035</v>
      </c>
      <c r="F102" s="72">
        <v>0.105</v>
      </c>
      <c r="G102" s="72">
        <v>49.0</v>
      </c>
      <c r="H102" s="72">
        <v>46.0</v>
      </c>
      <c r="I102" s="56">
        <v>0.409</v>
      </c>
      <c r="J102" s="56">
        <v>0.552</v>
      </c>
      <c r="K102" s="56">
        <v>0.039</v>
      </c>
      <c r="L102" s="72">
        <v>4266247.0</v>
      </c>
      <c r="M102" s="56">
        <v>0.386</v>
      </c>
      <c r="N102" s="39">
        <f t="shared" si="3"/>
        <v>35</v>
      </c>
      <c r="O102" s="39">
        <f t="shared" si="4"/>
        <v>105</v>
      </c>
      <c r="P102" s="39">
        <f t="shared" si="5"/>
        <v>49</v>
      </c>
      <c r="Q102" s="39">
        <f t="shared" si="6"/>
        <v>46</v>
      </c>
      <c r="R102" s="58">
        <f t="shared" si="7"/>
        <v>0.409</v>
      </c>
      <c r="S102" s="58">
        <f t="shared" si="8"/>
        <v>0.552</v>
      </c>
      <c r="T102" s="58">
        <f t="shared" si="9"/>
        <v>0.039</v>
      </c>
      <c r="U102" s="39">
        <f t="shared" si="10"/>
        <v>4266247</v>
      </c>
      <c r="V102" s="58">
        <f t="shared" si="11"/>
        <v>0.386</v>
      </c>
    </row>
    <row r="103">
      <c r="A103" s="33" t="s">
        <v>46</v>
      </c>
      <c r="B103" s="68" t="s">
        <v>67</v>
      </c>
      <c r="C103" s="35" t="s">
        <v>58</v>
      </c>
      <c r="D103" s="35" t="str">
        <f t="shared" si="2"/>
        <v>Africa/Central African Republic-Africa/2010</v>
      </c>
      <c r="E103" s="72">
        <v>0.035</v>
      </c>
      <c r="F103" s="72">
        <v>0.103</v>
      </c>
      <c r="G103" s="72">
        <v>50.0</v>
      </c>
      <c r="H103" s="72">
        <v>46.0</v>
      </c>
      <c r="I103" s="56">
        <v>0.406</v>
      </c>
      <c r="J103" s="56">
        <v>0.555</v>
      </c>
      <c r="K103" s="56">
        <v>0.039</v>
      </c>
      <c r="L103" s="72">
        <v>4349921.0</v>
      </c>
      <c r="M103" s="56">
        <v>0.388</v>
      </c>
      <c r="N103" s="39">
        <f t="shared" si="3"/>
        <v>35</v>
      </c>
      <c r="O103" s="39">
        <f t="shared" si="4"/>
        <v>103</v>
      </c>
      <c r="P103" s="39">
        <f t="shared" si="5"/>
        <v>50</v>
      </c>
      <c r="Q103" s="39">
        <f t="shared" si="6"/>
        <v>46</v>
      </c>
      <c r="R103" s="58">
        <f t="shared" si="7"/>
        <v>0.406</v>
      </c>
      <c r="S103" s="58">
        <f t="shared" si="8"/>
        <v>0.555</v>
      </c>
      <c r="T103" s="58">
        <f t="shared" si="9"/>
        <v>0.039</v>
      </c>
      <c r="U103" s="39">
        <f t="shared" si="10"/>
        <v>4349921</v>
      </c>
      <c r="V103" s="58">
        <f t="shared" si="11"/>
        <v>0.388</v>
      </c>
    </row>
    <row r="104">
      <c r="A104" s="33" t="s">
        <v>46</v>
      </c>
      <c r="B104" s="68" t="s">
        <v>67</v>
      </c>
      <c r="C104" s="35" t="s">
        <v>59</v>
      </c>
      <c r="D104" s="35" t="str">
        <f t="shared" si="2"/>
        <v>Africa/Central African Republic-Africa/2011</v>
      </c>
      <c r="E104" s="72">
        <v>0.035</v>
      </c>
      <c r="F104" s="72">
        <v>0.1</v>
      </c>
      <c r="G104" s="72">
        <v>51.0</v>
      </c>
      <c r="H104" s="72">
        <v>47.0</v>
      </c>
      <c r="I104" s="56">
        <v>0.404</v>
      </c>
      <c r="J104" s="56">
        <v>0.558</v>
      </c>
      <c r="K104" s="56">
        <v>0.039</v>
      </c>
      <c r="L104" s="72">
        <v>4436217.0</v>
      </c>
      <c r="M104" s="56">
        <v>0.39</v>
      </c>
      <c r="N104" s="39">
        <f t="shared" si="3"/>
        <v>35</v>
      </c>
      <c r="O104" s="39">
        <f t="shared" si="4"/>
        <v>100</v>
      </c>
      <c r="P104" s="39">
        <f t="shared" si="5"/>
        <v>51</v>
      </c>
      <c r="Q104" s="39">
        <f t="shared" si="6"/>
        <v>47</v>
      </c>
      <c r="R104" s="58">
        <f t="shared" si="7"/>
        <v>0.404</v>
      </c>
      <c r="S104" s="58">
        <f t="shared" si="8"/>
        <v>0.558</v>
      </c>
      <c r="T104" s="58">
        <f t="shared" si="9"/>
        <v>0.039</v>
      </c>
      <c r="U104" s="39">
        <f t="shared" si="10"/>
        <v>4436217</v>
      </c>
      <c r="V104" s="58">
        <f t="shared" si="11"/>
        <v>0.39</v>
      </c>
    </row>
    <row r="105">
      <c r="A105" s="33" t="s">
        <v>46</v>
      </c>
      <c r="B105" s="68" t="s">
        <v>67</v>
      </c>
      <c r="C105" s="35" t="s">
        <v>60</v>
      </c>
      <c r="D105" s="35" t="str">
        <f t="shared" si="2"/>
        <v>Africa/Central African Republic-Africa/2012</v>
      </c>
      <c r="E105" s="72">
        <v>0.034</v>
      </c>
      <c r="F105" s="72">
        <v>0.098</v>
      </c>
      <c r="G105" s="72">
        <v>51.0</v>
      </c>
      <c r="H105" s="72">
        <v>48.0</v>
      </c>
      <c r="I105" s="56">
        <v>0.401</v>
      </c>
      <c r="J105" s="56">
        <v>0.561</v>
      </c>
      <c r="K105" s="56">
        <v>0.039</v>
      </c>
      <c r="L105" s="72">
        <v>4525209.0</v>
      </c>
      <c r="M105" s="56">
        <v>0.393</v>
      </c>
      <c r="N105" s="39">
        <f t="shared" si="3"/>
        <v>34</v>
      </c>
      <c r="O105" s="39">
        <f t="shared" si="4"/>
        <v>98</v>
      </c>
      <c r="P105" s="39">
        <f t="shared" si="5"/>
        <v>51</v>
      </c>
      <c r="Q105" s="39">
        <f t="shared" si="6"/>
        <v>48</v>
      </c>
      <c r="R105" s="58">
        <f t="shared" si="7"/>
        <v>0.401</v>
      </c>
      <c r="S105" s="58">
        <f t="shared" si="8"/>
        <v>0.561</v>
      </c>
      <c r="T105" s="58">
        <f t="shared" si="9"/>
        <v>0.039</v>
      </c>
      <c r="U105" s="39">
        <f t="shared" si="10"/>
        <v>4525209</v>
      </c>
      <c r="V105" s="58">
        <f t="shared" si="11"/>
        <v>0.393</v>
      </c>
    </row>
    <row r="106">
      <c r="A106" s="33" t="s">
        <v>46</v>
      </c>
      <c r="B106" s="68" t="s">
        <v>68</v>
      </c>
      <c r="C106" s="35" t="s">
        <v>48</v>
      </c>
      <c r="D106" s="35" t="str">
        <f t="shared" si="2"/>
        <v>Africa/Chad-Africa/2000</v>
      </c>
      <c r="E106" s="72">
        <v>0.051</v>
      </c>
      <c r="F106" s="72">
        <v>0.106</v>
      </c>
      <c r="G106" s="72">
        <v>48.0</v>
      </c>
      <c r="H106" s="72">
        <v>46.0</v>
      </c>
      <c r="I106" s="56">
        <v>0.49</v>
      </c>
      <c r="J106" s="56">
        <v>0.482</v>
      </c>
      <c r="K106" s="56">
        <v>0.028</v>
      </c>
      <c r="L106" s="72">
        <v>8301151.0</v>
      </c>
      <c r="M106" s="56">
        <v>0.216</v>
      </c>
      <c r="N106" s="39">
        <f t="shared" si="3"/>
        <v>51</v>
      </c>
      <c r="O106" s="39">
        <f t="shared" si="4"/>
        <v>106</v>
      </c>
      <c r="P106" s="39">
        <f t="shared" si="5"/>
        <v>48</v>
      </c>
      <c r="Q106" s="39">
        <f t="shared" si="6"/>
        <v>46</v>
      </c>
      <c r="R106" s="58">
        <f t="shared" si="7"/>
        <v>0.49</v>
      </c>
      <c r="S106" s="58">
        <f t="shared" si="8"/>
        <v>0.482</v>
      </c>
      <c r="T106" s="58">
        <f t="shared" si="9"/>
        <v>0.028</v>
      </c>
      <c r="U106" s="39">
        <f t="shared" si="10"/>
        <v>8301151</v>
      </c>
      <c r="V106" s="58">
        <f t="shared" si="11"/>
        <v>0.216</v>
      </c>
    </row>
    <row r="107">
      <c r="A107" s="33" t="s">
        <v>46</v>
      </c>
      <c r="B107" s="68" t="s">
        <v>68</v>
      </c>
      <c r="C107" s="35" t="s">
        <v>49</v>
      </c>
      <c r="D107" s="35" t="str">
        <f t="shared" si="2"/>
        <v>Africa/Chad-Africa/2001</v>
      </c>
      <c r="E107" s="72">
        <v>0.051</v>
      </c>
      <c r="F107" s="72">
        <v>0.105</v>
      </c>
      <c r="G107" s="72">
        <v>48.0</v>
      </c>
      <c r="H107" s="72">
        <v>46.0</v>
      </c>
      <c r="I107" s="56">
        <v>0.491</v>
      </c>
      <c r="J107" s="56">
        <v>0.481</v>
      </c>
      <c r="K107" s="56">
        <v>0.028</v>
      </c>
      <c r="L107" s="72">
        <v>8620917.0</v>
      </c>
      <c r="M107" s="56">
        <v>0.217</v>
      </c>
      <c r="N107" s="39">
        <f t="shared" si="3"/>
        <v>51</v>
      </c>
      <c r="O107" s="39">
        <f t="shared" si="4"/>
        <v>105</v>
      </c>
      <c r="P107" s="39">
        <f t="shared" si="5"/>
        <v>48</v>
      </c>
      <c r="Q107" s="39">
        <f t="shared" si="6"/>
        <v>46</v>
      </c>
      <c r="R107" s="58">
        <f t="shared" si="7"/>
        <v>0.491</v>
      </c>
      <c r="S107" s="58">
        <f t="shared" si="8"/>
        <v>0.481</v>
      </c>
      <c r="T107" s="58">
        <f t="shared" si="9"/>
        <v>0.028</v>
      </c>
      <c r="U107" s="39">
        <f t="shared" si="10"/>
        <v>8620917</v>
      </c>
      <c r="V107" s="58">
        <f t="shared" si="11"/>
        <v>0.217</v>
      </c>
    </row>
    <row r="108">
      <c r="A108" s="33" t="s">
        <v>46</v>
      </c>
      <c r="B108" s="68" t="s">
        <v>68</v>
      </c>
      <c r="C108" s="35" t="s">
        <v>50</v>
      </c>
      <c r="D108" s="35" t="str">
        <f t="shared" si="2"/>
        <v>Africa/Chad-Africa/2002</v>
      </c>
      <c r="E108" s="72">
        <v>0.051</v>
      </c>
      <c r="F108" s="72">
        <v>0.104</v>
      </c>
      <c r="G108" s="72">
        <v>48.0</v>
      </c>
      <c r="H108" s="72">
        <v>46.0</v>
      </c>
      <c r="I108" s="56">
        <v>0.491</v>
      </c>
      <c r="J108" s="56">
        <v>0.481</v>
      </c>
      <c r="K108" s="56">
        <v>0.028</v>
      </c>
      <c r="L108" s="72">
        <v>8959964.0</v>
      </c>
      <c r="M108" s="56">
        <v>0.217</v>
      </c>
      <c r="N108" s="39">
        <f t="shared" si="3"/>
        <v>51</v>
      </c>
      <c r="O108" s="39">
        <f t="shared" si="4"/>
        <v>104</v>
      </c>
      <c r="P108" s="39">
        <f t="shared" si="5"/>
        <v>48</v>
      </c>
      <c r="Q108" s="39">
        <f t="shared" si="6"/>
        <v>46</v>
      </c>
      <c r="R108" s="58">
        <f t="shared" si="7"/>
        <v>0.491</v>
      </c>
      <c r="S108" s="58">
        <f t="shared" si="8"/>
        <v>0.481</v>
      </c>
      <c r="T108" s="58">
        <f t="shared" si="9"/>
        <v>0.028</v>
      </c>
      <c r="U108" s="39">
        <f t="shared" si="10"/>
        <v>8959964</v>
      </c>
      <c r="V108" s="58">
        <f t="shared" si="11"/>
        <v>0.217</v>
      </c>
    </row>
    <row r="109">
      <c r="A109" s="33" t="s">
        <v>46</v>
      </c>
      <c r="B109" s="68" t="s">
        <v>68</v>
      </c>
      <c r="C109" s="35" t="s">
        <v>51</v>
      </c>
      <c r="D109" s="35" t="str">
        <f t="shared" si="2"/>
        <v>Africa/Chad-Africa/2003</v>
      </c>
      <c r="E109" s="72">
        <v>0.05</v>
      </c>
      <c r="F109" s="72">
        <v>0.103</v>
      </c>
      <c r="G109" s="72">
        <v>48.0</v>
      </c>
      <c r="H109" s="72">
        <v>46.0</v>
      </c>
      <c r="I109" s="56">
        <v>0.492</v>
      </c>
      <c r="J109" s="56">
        <v>0.481</v>
      </c>
      <c r="K109" s="56">
        <v>0.027</v>
      </c>
      <c r="L109" s="72">
        <v>9311234.0</v>
      </c>
      <c r="M109" s="56">
        <v>0.217</v>
      </c>
      <c r="N109" s="39">
        <f t="shared" si="3"/>
        <v>50</v>
      </c>
      <c r="O109" s="39">
        <f t="shared" si="4"/>
        <v>103</v>
      </c>
      <c r="P109" s="39">
        <f t="shared" si="5"/>
        <v>48</v>
      </c>
      <c r="Q109" s="39">
        <f t="shared" si="6"/>
        <v>46</v>
      </c>
      <c r="R109" s="58">
        <f t="shared" si="7"/>
        <v>0.492</v>
      </c>
      <c r="S109" s="58">
        <f t="shared" si="8"/>
        <v>0.481</v>
      </c>
      <c r="T109" s="58">
        <f t="shared" si="9"/>
        <v>0.027</v>
      </c>
      <c r="U109" s="39">
        <f t="shared" si="10"/>
        <v>9311234</v>
      </c>
      <c r="V109" s="58">
        <f t="shared" si="11"/>
        <v>0.217</v>
      </c>
    </row>
    <row r="110">
      <c r="A110" s="33" t="s">
        <v>46</v>
      </c>
      <c r="B110" s="68" t="s">
        <v>68</v>
      </c>
      <c r="C110" s="35" t="s">
        <v>52</v>
      </c>
      <c r="D110" s="35" t="str">
        <f t="shared" si="2"/>
        <v>Africa/Chad-Africa/2004</v>
      </c>
      <c r="E110" s="72">
        <v>0.05</v>
      </c>
      <c r="F110" s="72">
        <v>0.102</v>
      </c>
      <c r="G110" s="72">
        <v>48.0</v>
      </c>
      <c r="H110" s="72">
        <v>47.0</v>
      </c>
      <c r="I110" s="56">
        <v>0.492</v>
      </c>
      <c r="J110" s="56">
        <v>0.481</v>
      </c>
      <c r="K110" s="56">
        <v>0.027</v>
      </c>
      <c r="L110" s="72">
        <v>9665024.0</v>
      </c>
      <c r="M110" s="56">
        <v>0.218</v>
      </c>
      <c r="N110" s="39">
        <f t="shared" si="3"/>
        <v>50</v>
      </c>
      <c r="O110" s="39">
        <f t="shared" si="4"/>
        <v>102</v>
      </c>
      <c r="P110" s="39">
        <f t="shared" si="5"/>
        <v>48</v>
      </c>
      <c r="Q110" s="39">
        <f t="shared" si="6"/>
        <v>47</v>
      </c>
      <c r="R110" s="58">
        <f t="shared" si="7"/>
        <v>0.492</v>
      </c>
      <c r="S110" s="58">
        <f t="shared" si="8"/>
        <v>0.481</v>
      </c>
      <c r="T110" s="58">
        <f t="shared" si="9"/>
        <v>0.027</v>
      </c>
      <c r="U110" s="39">
        <f t="shared" si="10"/>
        <v>9665024</v>
      </c>
      <c r="V110" s="58">
        <f t="shared" si="11"/>
        <v>0.218</v>
      </c>
    </row>
    <row r="111">
      <c r="A111" s="33" t="s">
        <v>46</v>
      </c>
      <c r="B111" s="68" t="s">
        <v>68</v>
      </c>
      <c r="C111" s="35" t="s">
        <v>53</v>
      </c>
      <c r="D111" s="35" t="str">
        <f t="shared" si="2"/>
        <v>Africa/Chad-Africa/2005</v>
      </c>
      <c r="E111" s="72">
        <v>0.05</v>
      </c>
      <c r="F111" s="72">
        <v>0.101</v>
      </c>
      <c r="G111" s="72">
        <v>48.0</v>
      </c>
      <c r="H111" s="72">
        <v>47.0</v>
      </c>
      <c r="I111" s="56">
        <v>0.492</v>
      </c>
      <c r="J111" s="56">
        <v>0.481</v>
      </c>
      <c r="K111" s="56">
        <v>0.027</v>
      </c>
      <c r="L111" s="72">
        <v>1.0014413E7</v>
      </c>
      <c r="M111" s="56">
        <v>0.218</v>
      </c>
      <c r="N111" s="39">
        <f t="shared" si="3"/>
        <v>50</v>
      </c>
      <c r="O111" s="39">
        <f t="shared" si="4"/>
        <v>101</v>
      </c>
      <c r="P111" s="39">
        <f t="shared" si="5"/>
        <v>48</v>
      </c>
      <c r="Q111" s="39">
        <f t="shared" si="6"/>
        <v>47</v>
      </c>
      <c r="R111" s="58">
        <f t="shared" si="7"/>
        <v>0.492</v>
      </c>
      <c r="S111" s="58">
        <f t="shared" si="8"/>
        <v>0.481</v>
      </c>
      <c r="T111" s="58">
        <f t="shared" si="9"/>
        <v>0.027</v>
      </c>
      <c r="U111" s="39">
        <f t="shared" si="10"/>
        <v>10014413</v>
      </c>
      <c r="V111" s="58">
        <f t="shared" si="11"/>
        <v>0.218</v>
      </c>
    </row>
    <row r="112">
      <c r="A112" s="33" t="s">
        <v>46</v>
      </c>
      <c r="B112" s="68" t="s">
        <v>68</v>
      </c>
      <c r="C112" s="35" t="s">
        <v>54</v>
      </c>
      <c r="D112" s="35" t="str">
        <f t="shared" si="2"/>
        <v>Africa/Chad-Africa/2006</v>
      </c>
      <c r="E112" s="72">
        <v>0.049</v>
      </c>
      <c r="F112" s="72">
        <v>0.1</v>
      </c>
      <c r="G112" s="72">
        <v>49.0</v>
      </c>
      <c r="H112" s="72">
        <v>47.0</v>
      </c>
      <c r="I112" s="56">
        <v>0.492</v>
      </c>
      <c r="J112" s="56">
        <v>0.482</v>
      </c>
      <c r="K112" s="56">
        <v>0.026</v>
      </c>
      <c r="L112" s="72">
        <v>1.0356822E7</v>
      </c>
      <c r="M112" s="56">
        <v>0.218</v>
      </c>
      <c r="N112" s="39">
        <f t="shared" si="3"/>
        <v>49</v>
      </c>
      <c r="O112" s="39">
        <f t="shared" si="4"/>
        <v>100</v>
      </c>
      <c r="P112" s="39">
        <f t="shared" si="5"/>
        <v>49</v>
      </c>
      <c r="Q112" s="39">
        <f t="shared" si="6"/>
        <v>47</v>
      </c>
      <c r="R112" s="58">
        <f t="shared" si="7"/>
        <v>0.492</v>
      </c>
      <c r="S112" s="58">
        <f t="shared" si="8"/>
        <v>0.482</v>
      </c>
      <c r="T112" s="58">
        <f t="shared" si="9"/>
        <v>0.026</v>
      </c>
      <c r="U112" s="39">
        <f t="shared" si="10"/>
        <v>10356822</v>
      </c>
      <c r="V112" s="58">
        <f t="shared" si="11"/>
        <v>0.218</v>
      </c>
    </row>
    <row r="113">
      <c r="A113" s="33" t="s">
        <v>46</v>
      </c>
      <c r="B113" s="68" t="s">
        <v>68</v>
      </c>
      <c r="C113" s="35" t="s">
        <v>55</v>
      </c>
      <c r="D113" s="35" t="str">
        <f t="shared" si="2"/>
        <v>Africa/Chad-Africa/2007</v>
      </c>
      <c r="E113" s="72">
        <v>0.049</v>
      </c>
      <c r="F113" s="72">
        <v>0.099</v>
      </c>
      <c r="G113" s="72">
        <v>49.0</v>
      </c>
      <c r="H113" s="72">
        <v>48.0</v>
      </c>
      <c r="I113" s="56">
        <v>0.492</v>
      </c>
      <c r="J113" s="56">
        <v>0.482</v>
      </c>
      <c r="K113" s="56">
        <v>0.026</v>
      </c>
      <c r="L113" s="72">
        <v>1.0694366E7</v>
      </c>
      <c r="M113" s="56">
        <v>0.219</v>
      </c>
      <c r="N113" s="39">
        <f t="shared" si="3"/>
        <v>49</v>
      </c>
      <c r="O113" s="39">
        <f t="shared" si="4"/>
        <v>99</v>
      </c>
      <c r="P113" s="39">
        <f t="shared" si="5"/>
        <v>49</v>
      </c>
      <c r="Q113" s="39">
        <f t="shared" si="6"/>
        <v>48</v>
      </c>
      <c r="R113" s="58">
        <f t="shared" si="7"/>
        <v>0.492</v>
      </c>
      <c r="S113" s="58">
        <f t="shared" si="8"/>
        <v>0.482</v>
      </c>
      <c r="T113" s="58">
        <f t="shared" si="9"/>
        <v>0.026</v>
      </c>
      <c r="U113" s="39">
        <f t="shared" si="10"/>
        <v>10694366</v>
      </c>
      <c r="V113" s="58">
        <f t="shared" si="11"/>
        <v>0.219</v>
      </c>
    </row>
    <row r="114">
      <c r="A114" s="33" t="s">
        <v>46</v>
      </c>
      <c r="B114" s="68" t="s">
        <v>68</v>
      </c>
      <c r="C114" s="35" t="s">
        <v>56</v>
      </c>
      <c r="D114" s="35" t="str">
        <f t="shared" si="2"/>
        <v>Africa/Chad-Africa/2008</v>
      </c>
      <c r="E114" s="72">
        <v>0.048</v>
      </c>
      <c r="F114" s="72">
        <v>0.097</v>
      </c>
      <c r="G114" s="72">
        <v>50.0</v>
      </c>
      <c r="H114" s="72">
        <v>48.0</v>
      </c>
      <c r="I114" s="56">
        <v>0.491</v>
      </c>
      <c r="J114" s="56">
        <v>0.484</v>
      </c>
      <c r="K114" s="56">
        <v>0.026</v>
      </c>
      <c r="L114" s="72">
        <v>1.1030628E7</v>
      </c>
      <c r="M114" s="56">
        <v>0.219</v>
      </c>
      <c r="N114" s="39">
        <f t="shared" si="3"/>
        <v>48</v>
      </c>
      <c r="O114" s="39">
        <f t="shared" si="4"/>
        <v>97</v>
      </c>
      <c r="P114" s="39">
        <f t="shared" si="5"/>
        <v>50</v>
      </c>
      <c r="Q114" s="39">
        <f t="shared" si="6"/>
        <v>48</v>
      </c>
      <c r="R114" s="58">
        <f t="shared" si="7"/>
        <v>0.491</v>
      </c>
      <c r="S114" s="58">
        <f t="shared" si="8"/>
        <v>0.484</v>
      </c>
      <c r="T114" s="58">
        <f t="shared" si="9"/>
        <v>0.026</v>
      </c>
      <c r="U114" s="39">
        <f t="shared" si="10"/>
        <v>11030628</v>
      </c>
      <c r="V114" s="58">
        <f t="shared" si="11"/>
        <v>0.219</v>
      </c>
    </row>
    <row r="115">
      <c r="A115" s="33" t="s">
        <v>46</v>
      </c>
      <c r="B115" s="68" t="s">
        <v>68</v>
      </c>
      <c r="C115" s="35" t="s">
        <v>57</v>
      </c>
      <c r="D115" s="35" t="str">
        <f t="shared" si="2"/>
        <v>Africa/Chad-Africa/2009</v>
      </c>
      <c r="E115" s="72">
        <v>0.048</v>
      </c>
      <c r="F115" s="72">
        <v>0.095</v>
      </c>
      <c r="G115" s="72">
        <v>50.0</v>
      </c>
      <c r="H115" s="72">
        <v>49.0</v>
      </c>
      <c r="I115" s="56">
        <v>0.49</v>
      </c>
      <c r="J115" s="56">
        <v>0.485</v>
      </c>
      <c r="K115" s="56">
        <v>0.025</v>
      </c>
      <c r="L115" s="72">
        <v>1.1371325E7</v>
      </c>
      <c r="M115" s="56">
        <v>0.219</v>
      </c>
      <c r="N115" s="39">
        <f t="shared" si="3"/>
        <v>48</v>
      </c>
      <c r="O115" s="39">
        <f t="shared" si="4"/>
        <v>95</v>
      </c>
      <c r="P115" s="39">
        <f t="shared" si="5"/>
        <v>50</v>
      </c>
      <c r="Q115" s="39">
        <f t="shared" si="6"/>
        <v>49</v>
      </c>
      <c r="R115" s="58">
        <f t="shared" si="7"/>
        <v>0.49</v>
      </c>
      <c r="S115" s="58">
        <f t="shared" si="8"/>
        <v>0.485</v>
      </c>
      <c r="T115" s="58">
        <f t="shared" si="9"/>
        <v>0.025</v>
      </c>
      <c r="U115" s="39">
        <f t="shared" si="10"/>
        <v>11371325</v>
      </c>
      <c r="V115" s="58">
        <f t="shared" si="11"/>
        <v>0.219</v>
      </c>
    </row>
    <row r="116">
      <c r="A116" s="33" t="s">
        <v>46</v>
      </c>
      <c r="B116" s="68" t="s">
        <v>68</v>
      </c>
      <c r="C116" s="35" t="s">
        <v>58</v>
      </c>
      <c r="D116" s="35" t="str">
        <f t="shared" si="2"/>
        <v>Africa/Chad-Africa/2010</v>
      </c>
      <c r="E116" s="72">
        <v>0.047</v>
      </c>
      <c r="F116" s="72">
        <v>0.094</v>
      </c>
      <c r="G116" s="72">
        <v>51.0</v>
      </c>
      <c r="H116" s="72">
        <v>49.0</v>
      </c>
      <c r="I116" s="56">
        <v>0.488</v>
      </c>
      <c r="J116" s="56">
        <v>0.487</v>
      </c>
      <c r="K116" s="56">
        <v>0.025</v>
      </c>
      <c r="L116" s="72">
        <v>1.1720781E7</v>
      </c>
      <c r="M116" s="56">
        <v>0.22</v>
      </c>
      <c r="N116" s="39">
        <f t="shared" si="3"/>
        <v>47</v>
      </c>
      <c r="O116" s="39">
        <f t="shared" si="4"/>
        <v>94</v>
      </c>
      <c r="P116" s="39">
        <f t="shared" si="5"/>
        <v>51</v>
      </c>
      <c r="Q116" s="39">
        <f t="shared" si="6"/>
        <v>49</v>
      </c>
      <c r="R116" s="58">
        <f t="shared" si="7"/>
        <v>0.488</v>
      </c>
      <c r="S116" s="58">
        <f t="shared" si="8"/>
        <v>0.487</v>
      </c>
      <c r="T116" s="58">
        <f t="shared" si="9"/>
        <v>0.025</v>
      </c>
      <c r="U116" s="39">
        <f t="shared" si="10"/>
        <v>11720781</v>
      </c>
      <c r="V116" s="58">
        <f t="shared" si="11"/>
        <v>0.22</v>
      </c>
    </row>
    <row r="117">
      <c r="A117" s="33" t="s">
        <v>46</v>
      </c>
      <c r="B117" s="68" t="s">
        <v>68</v>
      </c>
      <c r="C117" s="35" t="s">
        <v>59</v>
      </c>
      <c r="D117" s="35" t="str">
        <f t="shared" si="2"/>
        <v>Africa/Chad-Africa/2011</v>
      </c>
      <c r="E117" s="72">
        <v>0.047</v>
      </c>
      <c r="F117" s="72">
        <v>0.092</v>
      </c>
      <c r="G117" s="72">
        <v>51.0</v>
      </c>
      <c r="H117" s="72">
        <v>49.0</v>
      </c>
      <c r="I117" s="56">
        <v>0.487</v>
      </c>
      <c r="J117" s="56">
        <v>0.488</v>
      </c>
      <c r="K117" s="56">
        <v>0.025</v>
      </c>
      <c r="L117" s="72">
        <v>1.2080037E7</v>
      </c>
      <c r="M117" s="56">
        <v>0.22</v>
      </c>
      <c r="N117" s="39">
        <f t="shared" si="3"/>
        <v>47</v>
      </c>
      <c r="O117" s="39">
        <f t="shared" si="4"/>
        <v>92</v>
      </c>
      <c r="P117" s="39">
        <f t="shared" si="5"/>
        <v>51</v>
      </c>
      <c r="Q117" s="39">
        <f t="shared" si="6"/>
        <v>49</v>
      </c>
      <c r="R117" s="58">
        <f t="shared" si="7"/>
        <v>0.487</v>
      </c>
      <c r="S117" s="58">
        <f t="shared" si="8"/>
        <v>0.488</v>
      </c>
      <c r="T117" s="58">
        <f t="shared" si="9"/>
        <v>0.025</v>
      </c>
      <c r="U117" s="39">
        <f t="shared" si="10"/>
        <v>12080037</v>
      </c>
      <c r="V117" s="58">
        <f t="shared" si="11"/>
        <v>0.22</v>
      </c>
    </row>
    <row r="118">
      <c r="A118" s="33" t="s">
        <v>46</v>
      </c>
      <c r="B118" s="68" t="s">
        <v>68</v>
      </c>
      <c r="C118" s="35" t="s">
        <v>60</v>
      </c>
      <c r="D118" s="35" t="str">
        <f t="shared" si="2"/>
        <v>Africa/Chad-Africa/2012</v>
      </c>
      <c r="E118" s="72">
        <v>0.046</v>
      </c>
      <c r="F118" s="72">
        <v>0.09</v>
      </c>
      <c r="G118" s="72">
        <v>52.0</v>
      </c>
      <c r="H118" s="72">
        <v>50.0</v>
      </c>
      <c r="I118" s="56">
        <v>0.485</v>
      </c>
      <c r="J118" s="56">
        <v>0.49</v>
      </c>
      <c r="K118" s="56">
        <v>0.024</v>
      </c>
      <c r="L118" s="72">
        <v>1.2448175E7</v>
      </c>
      <c r="M118" s="56">
        <v>0.221</v>
      </c>
      <c r="N118" s="39">
        <f t="shared" si="3"/>
        <v>46</v>
      </c>
      <c r="O118" s="39">
        <f t="shared" si="4"/>
        <v>90</v>
      </c>
      <c r="P118" s="39">
        <f t="shared" si="5"/>
        <v>52</v>
      </c>
      <c r="Q118" s="39">
        <f t="shared" si="6"/>
        <v>50</v>
      </c>
      <c r="R118" s="58">
        <f t="shared" si="7"/>
        <v>0.485</v>
      </c>
      <c r="S118" s="58">
        <f t="shared" si="8"/>
        <v>0.49</v>
      </c>
      <c r="T118" s="58">
        <f t="shared" si="9"/>
        <v>0.024</v>
      </c>
      <c r="U118" s="39">
        <f t="shared" si="10"/>
        <v>12448175</v>
      </c>
      <c r="V118" s="58">
        <f t="shared" si="11"/>
        <v>0.221</v>
      </c>
    </row>
    <row r="119">
      <c r="A119" s="33" t="s">
        <v>46</v>
      </c>
      <c r="B119" s="68" t="s">
        <v>69</v>
      </c>
      <c r="C119" s="35" t="s">
        <v>48</v>
      </c>
      <c r="D119" s="35" t="str">
        <f t="shared" si="2"/>
        <v>Africa/Comoros-Africa/2000</v>
      </c>
      <c r="E119" s="72">
        <v>0.039</v>
      </c>
      <c r="F119" s="72">
        <v>0.073</v>
      </c>
      <c r="G119" s="72">
        <v>59.0</v>
      </c>
      <c r="H119" s="72">
        <v>56.0</v>
      </c>
      <c r="I119" s="56">
        <v>0.415</v>
      </c>
      <c r="J119" s="56">
        <v>0.554</v>
      </c>
      <c r="K119" s="56">
        <v>0.031</v>
      </c>
      <c r="L119" s="72">
        <v>528312.0</v>
      </c>
      <c r="M119" s="56">
        <v>0.281</v>
      </c>
      <c r="N119" s="39">
        <f t="shared" si="3"/>
        <v>39</v>
      </c>
      <c r="O119" s="39">
        <f t="shared" si="4"/>
        <v>73</v>
      </c>
      <c r="P119" s="39">
        <f t="shared" si="5"/>
        <v>59</v>
      </c>
      <c r="Q119" s="39">
        <f t="shared" si="6"/>
        <v>56</v>
      </c>
      <c r="R119" s="58">
        <f t="shared" si="7"/>
        <v>0.415</v>
      </c>
      <c r="S119" s="58">
        <f t="shared" si="8"/>
        <v>0.554</v>
      </c>
      <c r="T119" s="58">
        <f t="shared" si="9"/>
        <v>0.031</v>
      </c>
      <c r="U119" s="39">
        <f t="shared" si="10"/>
        <v>528312</v>
      </c>
      <c r="V119" s="58">
        <f t="shared" si="11"/>
        <v>0.281</v>
      </c>
    </row>
    <row r="120">
      <c r="A120" s="33" t="s">
        <v>46</v>
      </c>
      <c r="B120" s="68" t="s">
        <v>69</v>
      </c>
      <c r="C120" s="35" t="s">
        <v>49</v>
      </c>
      <c r="D120" s="35" t="str">
        <f t="shared" si="2"/>
        <v>Africa/Comoros-Africa/2001</v>
      </c>
      <c r="E120" s="72">
        <v>0.039</v>
      </c>
      <c r="F120" s="72">
        <v>0.073</v>
      </c>
      <c r="G120" s="72">
        <v>60.0</v>
      </c>
      <c r="H120" s="72">
        <v>57.0</v>
      </c>
      <c r="I120" s="56">
        <v>0.414</v>
      </c>
      <c r="J120" s="56">
        <v>0.555</v>
      </c>
      <c r="K120" s="56">
        <v>0.031</v>
      </c>
      <c r="L120" s="72">
        <v>541976.0</v>
      </c>
      <c r="M120" s="56">
        <v>0.28</v>
      </c>
      <c r="N120" s="39">
        <f t="shared" si="3"/>
        <v>39</v>
      </c>
      <c r="O120" s="39">
        <f t="shared" si="4"/>
        <v>73</v>
      </c>
      <c r="P120" s="39">
        <f t="shared" si="5"/>
        <v>60</v>
      </c>
      <c r="Q120" s="39">
        <f t="shared" si="6"/>
        <v>57</v>
      </c>
      <c r="R120" s="58">
        <f t="shared" si="7"/>
        <v>0.414</v>
      </c>
      <c r="S120" s="58">
        <f t="shared" si="8"/>
        <v>0.555</v>
      </c>
      <c r="T120" s="58">
        <f t="shared" si="9"/>
        <v>0.031</v>
      </c>
      <c r="U120" s="39">
        <f t="shared" si="10"/>
        <v>541976</v>
      </c>
      <c r="V120" s="58">
        <f t="shared" si="11"/>
        <v>0.28</v>
      </c>
    </row>
    <row r="121">
      <c r="A121" s="33" t="s">
        <v>46</v>
      </c>
      <c r="B121" s="68" t="s">
        <v>69</v>
      </c>
      <c r="C121" s="35" t="s">
        <v>50</v>
      </c>
      <c r="D121" s="35" t="str">
        <f t="shared" si="2"/>
        <v>Africa/Comoros-Africa/2002</v>
      </c>
      <c r="E121" s="72">
        <v>0.039</v>
      </c>
      <c r="F121" s="72">
        <v>0.072</v>
      </c>
      <c r="G121" s="72">
        <v>60.0</v>
      </c>
      <c r="H121" s="72">
        <v>57.0</v>
      </c>
      <c r="I121" s="56">
        <v>0.413</v>
      </c>
      <c r="J121" s="56">
        <v>0.556</v>
      </c>
      <c r="K121" s="56">
        <v>0.031</v>
      </c>
      <c r="L121" s="72">
        <v>556028.0</v>
      </c>
      <c r="M121" s="56">
        <v>0.28</v>
      </c>
      <c r="N121" s="39">
        <f t="shared" si="3"/>
        <v>39</v>
      </c>
      <c r="O121" s="39">
        <f t="shared" si="4"/>
        <v>72</v>
      </c>
      <c r="P121" s="39">
        <f t="shared" si="5"/>
        <v>60</v>
      </c>
      <c r="Q121" s="39">
        <f t="shared" si="6"/>
        <v>57</v>
      </c>
      <c r="R121" s="58">
        <f t="shared" si="7"/>
        <v>0.413</v>
      </c>
      <c r="S121" s="58">
        <f t="shared" si="8"/>
        <v>0.556</v>
      </c>
      <c r="T121" s="58">
        <f t="shared" si="9"/>
        <v>0.031</v>
      </c>
      <c r="U121" s="39">
        <f t="shared" si="10"/>
        <v>556028</v>
      </c>
      <c r="V121" s="58">
        <f t="shared" si="11"/>
        <v>0.28</v>
      </c>
    </row>
    <row r="122">
      <c r="A122" s="33" t="s">
        <v>46</v>
      </c>
      <c r="B122" s="68" t="s">
        <v>69</v>
      </c>
      <c r="C122" s="35" t="s">
        <v>51</v>
      </c>
      <c r="D122" s="35" t="str">
        <f t="shared" si="2"/>
        <v>Africa/Comoros-Africa/2003</v>
      </c>
      <c r="E122" s="72">
        <v>0.039</v>
      </c>
      <c r="F122" s="72">
        <v>0.072</v>
      </c>
      <c r="G122" s="72">
        <v>60.0</v>
      </c>
      <c r="H122" s="72">
        <v>57.0</v>
      </c>
      <c r="I122" s="56">
        <v>0.414</v>
      </c>
      <c r="J122" s="56">
        <v>0.556</v>
      </c>
      <c r="K122" s="56">
        <v>0.03</v>
      </c>
      <c r="L122" s="72">
        <v>570491.0</v>
      </c>
      <c r="M122" s="56">
        <v>0.279</v>
      </c>
      <c r="N122" s="39">
        <f t="shared" si="3"/>
        <v>39</v>
      </c>
      <c r="O122" s="39">
        <f t="shared" si="4"/>
        <v>72</v>
      </c>
      <c r="P122" s="39">
        <f t="shared" si="5"/>
        <v>60</v>
      </c>
      <c r="Q122" s="39">
        <f t="shared" si="6"/>
        <v>57</v>
      </c>
      <c r="R122" s="58">
        <f t="shared" si="7"/>
        <v>0.414</v>
      </c>
      <c r="S122" s="58">
        <f t="shared" si="8"/>
        <v>0.556</v>
      </c>
      <c r="T122" s="58">
        <f t="shared" si="9"/>
        <v>0.03</v>
      </c>
      <c r="U122" s="39">
        <f t="shared" si="10"/>
        <v>570491</v>
      </c>
      <c r="V122" s="58">
        <f t="shared" si="11"/>
        <v>0.279</v>
      </c>
    </row>
    <row r="123">
      <c r="A123" s="33" t="s">
        <v>46</v>
      </c>
      <c r="B123" s="68" t="s">
        <v>69</v>
      </c>
      <c r="C123" s="35" t="s">
        <v>52</v>
      </c>
      <c r="D123" s="35" t="str">
        <f t="shared" si="2"/>
        <v>Africa/Comoros-Africa/2004</v>
      </c>
      <c r="E123" s="72">
        <v>0.039</v>
      </c>
      <c r="F123" s="72">
        <v>0.071</v>
      </c>
      <c r="G123" s="72">
        <v>60.0</v>
      </c>
      <c r="H123" s="72">
        <v>57.0</v>
      </c>
      <c r="I123" s="56">
        <v>0.414</v>
      </c>
      <c r="J123" s="56">
        <v>0.556</v>
      </c>
      <c r="K123" s="56">
        <v>0.03</v>
      </c>
      <c r="L123" s="72">
        <v>585389.0</v>
      </c>
      <c r="M123" s="56">
        <v>0.279</v>
      </c>
      <c r="N123" s="39">
        <f t="shared" si="3"/>
        <v>39</v>
      </c>
      <c r="O123" s="39">
        <f t="shared" si="4"/>
        <v>71</v>
      </c>
      <c r="P123" s="39">
        <f t="shared" si="5"/>
        <v>60</v>
      </c>
      <c r="Q123" s="39">
        <f t="shared" si="6"/>
        <v>57</v>
      </c>
      <c r="R123" s="58">
        <f t="shared" si="7"/>
        <v>0.414</v>
      </c>
      <c r="S123" s="58">
        <f t="shared" si="8"/>
        <v>0.556</v>
      </c>
      <c r="T123" s="58">
        <f t="shared" si="9"/>
        <v>0.03</v>
      </c>
      <c r="U123" s="39">
        <f t="shared" si="10"/>
        <v>585389</v>
      </c>
      <c r="V123" s="58">
        <f t="shared" si="11"/>
        <v>0.279</v>
      </c>
    </row>
    <row r="124">
      <c r="A124" s="33" t="s">
        <v>46</v>
      </c>
      <c r="B124" s="68" t="s">
        <v>69</v>
      </c>
      <c r="C124" s="35" t="s">
        <v>53</v>
      </c>
      <c r="D124" s="35" t="str">
        <f t="shared" si="2"/>
        <v>Africa/Comoros-Africa/2005</v>
      </c>
      <c r="E124" s="72">
        <v>0.039</v>
      </c>
      <c r="F124" s="72">
        <v>0.07</v>
      </c>
      <c r="G124" s="72">
        <v>60.0</v>
      </c>
      <c r="H124" s="72">
        <v>58.0</v>
      </c>
      <c r="I124" s="56">
        <v>0.415</v>
      </c>
      <c r="J124" s="56">
        <v>0.555</v>
      </c>
      <c r="K124" s="56">
        <v>0.03</v>
      </c>
      <c r="L124" s="72">
        <v>600733.0</v>
      </c>
      <c r="M124" s="56">
        <v>0.279</v>
      </c>
      <c r="N124" s="39">
        <f t="shared" si="3"/>
        <v>39</v>
      </c>
      <c r="O124" s="39">
        <f t="shared" si="4"/>
        <v>70</v>
      </c>
      <c r="P124" s="39">
        <f t="shared" si="5"/>
        <v>60</v>
      </c>
      <c r="Q124" s="39">
        <f t="shared" si="6"/>
        <v>58</v>
      </c>
      <c r="R124" s="58">
        <f t="shared" si="7"/>
        <v>0.415</v>
      </c>
      <c r="S124" s="58">
        <f t="shared" si="8"/>
        <v>0.555</v>
      </c>
      <c r="T124" s="58">
        <f t="shared" si="9"/>
        <v>0.03</v>
      </c>
      <c r="U124" s="39">
        <f t="shared" si="10"/>
        <v>600733</v>
      </c>
      <c r="V124" s="58">
        <f t="shared" si="11"/>
        <v>0.279</v>
      </c>
    </row>
    <row r="125">
      <c r="A125" s="33" t="s">
        <v>46</v>
      </c>
      <c r="B125" s="68" t="s">
        <v>69</v>
      </c>
      <c r="C125" s="35" t="s">
        <v>54</v>
      </c>
      <c r="D125" s="35" t="str">
        <f t="shared" si="2"/>
        <v>Africa/Comoros-Africa/2006</v>
      </c>
      <c r="E125" s="72">
        <v>0.039</v>
      </c>
      <c r="F125" s="72">
        <v>0.069</v>
      </c>
      <c r="G125" s="72">
        <v>61.0</v>
      </c>
      <c r="H125" s="72">
        <v>58.0</v>
      </c>
      <c r="I125" s="56">
        <v>0.417</v>
      </c>
      <c r="J125" s="56">
        <v>0.553</v>
      </c>
      <c r="K125" s="56">
        <v>0.03</v>
      </c>
      <c r="L125" s="72">
        <v>616526.0</v>
      </c>
      <c r="M125" s="56">
        <v>0.279</v>
      </c>
      <c r="N125" s="39">
        <f t="shared" si="3"/>
        <v>39</v>
      </c>
      <c r="O125" s="39">
        <f t="shared" si="4"/>
        <v>69</v>
      </c>
      <c r="P125" s="39">
        <f t="shared" si="5"/>
        <v>61</v>
      </c>
      <c r="Q125" s="39">
        <f t="shared" si="6"/>
        <v>58</v>
      </c>
      <c r="R125" s="58">
        <f t="shared" si="7"/>
        <v>0.417</v>
      </c>
      <c r="S125" s="58">
        <f t="shared" si="8"/>
        <v>0.553</v>
      </c>
      <c r="T125" s="58">
        <f t="shared" si="9"/>
        <v>0.03</v>
      </c>
      <c r="U125" s="39">
        <f t="shared" si="10"/>
        <v>616526</v>
      </c>
      <c r="V125" s="58">
        <f t="shared" si="11"/>
        <v>0.279</v>
      </c>
    </row>
    <row r="126">
      <c r="A126" s="33" t="s">
        <v>46</v>
      </c>
      <c r="B126" s="68" t="s">
        <v>69</v>
      </c>
      <c r="C126" s="35" t="s">
        <v>55</v>
      </c>
      <c r="D126" s="35" t="str">
        <f t="shared" si="2"/>
        <v>Africa/Comoros-Africa/2007</v>
      </c>
      <c r="E126" s="72">
        <v>0.039</v>
      </c>
      <c r="F126" s="72">
        <v>0.068</v>
      </c>
      <c r="G126" s="72">
        <v>61.0</v>
      </c>
      <c r="H126" s="72">
        <v>58.0</v>
      </c>
      <c r="I126" s="56">
        <v>0.418</v>
      </c>
      <c r="J126" s="56">
        <v>0.552</v>
      </c>
      <c r="K126" s="56">
        <v>0.03</v>
      </c>
      <c r="L126" s="72">
        <v>632736.0</v>
      </c>
      <c r="M126" s="56">
        <v>0.279</v>
      </c>
      <c r="N126" s="39">
        <f t="shared" si="3"/>
        <v>39</v>
      </c>
      <c r="O126" s="39">
        <f t="shared" si="4"/>
        <v>68</v>
      </c>
      <c r="P126" s="39">
        <f t="shared" si="5"/>
        <v>61</v>
      </c>
      <c r="Q126" s="39">
        <f t="shared" si="6"/>
        <v>58</v>
      </c>
      <c r="R126" s="58">
        <f t="shared" si="7"/>
        <v>0.418</v>
      </c>
      <c r="S126" s="58">
        <f t="shared" si="8"/>
        <v>0.552</v>
      </c>
      <c r="T126" s="58">
        <f t="shared" si="9"/>
        <v>0.03</v>
      </c>
      <c r="U126" s="39">
        <f t="shared" si="10"/>
        <v>632736</v>
      </c>
      <c r="V126" s="58">
        <f t="shared" si="11"/>
        <v>0.279</v>
      </c>
    </row>
    <row r="127">
      <c r="A127" s="33" t="s">
        <v>46</v>
      </c>
      <c r="B127" s="68" t="s">
        <v>69</v>
      </c>
      <c r="C127" s="35" t="s">
        <v>56</v>
      </c>
      <c r="D127" s="35" t="str">
        <f t="shared" si="2"/>
        <v>Africa/Comoros-Africa/2008</v>
      </c>
      <c r="E127" s="72">
        <v>0.038</v>
      </c>
      <c r="F127" s="72">
        <v>0.066</v>
      </c>
      <c r="G127" s="72">
        <v>61.0</v>
      </c>
      <c r="H127" s="72">
        <v>58.0</v>
      </c>
      <c r="I127" s="56">
        <v>0.42</v>
      </c>
      <c r="J127" s="56">
        <v>0.55</v>
      </c>
      <c r="K127" s="56">
        <v>0.03</v>
      </c>
      <c r="L127" s="72">
        <v>649291.0</v>
      </c>
      <c r="M127" s="56">
        <v>0.279</v>
      </c>
      <c r="N127" s="39">
        <f t="shared" si="3"/>
        <v>38</v>
      </c>
      <c r="O127" s="39">
        <f t="shared" si="4"/>
        <v>66</v>
      </c>
      <c r="P127" s="39">
        <f t="shared" si="5"/>
        <v>61</v>
      </c>
      <c r="Q127" s="39">
        <f t="shared" si="6"/>
        <v>58</v>
      </c>
      <c r="R127" s="58">
        <f t="shared" si="7"/>
        <v>0.42</v>
      </c>
      <c r="S127" s="58">
        <f t="shared" si="8"/>
        <v>0.55</v>
      </c>
      <c r="T127" s="58">
        <f t="shared" si="9"/>
        <v>0.03</v>
      </c>
      <c r="U127" s="39">
        <f t="shared" si="10"/>
        <v>649291</v>
      </c>
      <c r="V127" s="58">
        <f t="shared" si="11"/>
        <v>0.279</v>
      </c>
    </row>
    <row r="128">
      <c r="A128" s="33" t="s">
        <v>46</v>
      </c>
      <c r="B128" s="68" t="s">
        <v>69</v>
      </c>
      <c r="C128" s="35" t="s">
        <v>57</v>
      </c>
      <c r="D128" s="35" t="str">
        <f t="shared" si="2"/>
        <v>Africa/Comoros-Africa/2009</v>
      </c>
      <c r="E128" s="72">
        <v>0.038</v>
      </c>
      <c r="F128" s="72">
        <v>0.065</v>
      </c>
      <c r="G128" s="72">
        <v>61.0</v>
      </c>
      <c r="H128" s="72">
        <v>59.0</v>
      </c>
      <c r="I128" s="56">
        <v>0.421</v>
      </c>
      <c r="J128" s="56">
        <v>0.549</v>
      </c>
      <c r="K128" s="56">
        <v>0.029</v>
      </c>
      <c r="L128" s="72">
        <v>666097.0</v>
      </c>
      <c r="M128" s="56">
        <v>0.279</v>
      </c>
      <c r="N128" s="39">
        <f t="shared" si="3"/>
        <v>38</v>
      </c>
      <c r="O128" s="39">
        <f t="shared" si="4"/>
        <v>65</v>
      </c>
      <c r="P128" s="39">
        <f t="shared" si="5"/>
        <v>61</v>
      </c>
      <c r="Q128" s="39">
        <f t="shared" si="6"/>
        <v>59</v>
      </c>
      <c r="R128" s="58">
        <f t="shared" si="7"/>
        <v>0.421</v>
      </c>
      <c r="S128" s="58">
        <f t="shared" si="8"/>
        <v>0.549</v>
      </c>
      <c r="T128" s="58">
        <f t="shared" si="9"/>
        <v>0.029</v>
      </c>
      <c r="U128" s="39">
        <f t="shared" si="10"/>
        <v>666097</v>
      </c>
      <c r="V128" s="58">
        <f t="shared" si="11"/>
        <v>0.279</v>
      </c>
    </row>
    <row r="129">
      <c r="A129" s="33" t="s">
        <v>46</v>
      </c>
      <c r="B129" s="68" t="s">
        <v>69</v>
      </c>
      <c r="C129" s="35" t="s">
        <v>58</v>
      </c>
      <c r="D129" s="35" t="str">
        <f t="shared" si="2"/>
        <v>Africa/Comoros-Africa/2010</v>
      </c>
      <c r="E129" s="72">
        <v>0.037</v>
      </c>
      <c r="F129" s="72">
        <v>0.063</v>
      </c>
      <c r="G129" s="72">
        <v>62.0</v>
      </c>
      <c r="H129" s="72">
        <v>59.0</v>
      </c>
      <c r="I129" s="56">
        <v>0.422</v>
      </c>
      <c r="J129" s="56">
        <v>0.549</v>
      </c>
      <c r="K129" s="56">
        <v>0.029</v>
      </c>
      <c r="L129" s="72">
        <v>683081.0</v>
      </c>
      <c r="M129" s="56">
        <v>0.279</v>
      </c>
      <c r="N129" s="39">
        <f t="shared" si="3"/>
        <v>37</v>
      </c>
      <c r="O129" s="39">
        <f t="shared" si="4"/>
        <v>63</v>
      </c>
      <c r="P129" s="39">
        <f t="shared" si="5"/>
        <v>62</v>
      </c>
      <c r="Q129" s="39">
        <f t="shared" si="6"/>
        <v>59</v>
      </c>
      <c r="R129" s="58">
        <f t="shared" si="7"/>
        <v>0.422</v>
      </c>
      <c r="S129" s="58">
        <f t="shared" si="8"/>
        <v>0.549</v>
      </c>
      <c r="T129" s="58">
        <f t="shared" si="9"/>
        <v>0.029</v>
      </c>
      <c r="U129" s="39">
        <f t="shared" si="10"/>
        <v>683081</v>
      </c>
      <c r="V129" s="58">
        <f t="shared" si="11"/>
        <v>0.279</v>
      </c>
    </row>
    <row r="130">
      <c r="A130" s="33" t="s">
        <v>46</v>
      </c>
      <c r="B130" s="68" t="s">
        <v>69</v>
      </c>
      <c r="C130" s="35" t="s">
        <v>59</v>
      </c>
      <c r="D130" s="35" t="str">
        <f t="shared" si="2"/>
        <v>Africa/Comoros-Africa/2011</v>
      </c>
      <c r="E130" s="72">
        <v>0.036</v>
      </c>
      <c r="F130" s="72">
        <v>0.061</v>
      </c>
      <c r="G130" s="72">
        <v>62.0</v>
      </c>
      <c r="H130" s="72">
        <v>59.0</v>
      </c>
      <c r="I130" s="56">
        <v>0.422</v>
      </c>
      <c r="J130" s="56">
        <v>0.549</v>
      </c>
      <c r="K130" s="56">
        <v>0.029</v>
      </c>
      <c r="L130" s="72">
        <v>700216.0</v>
      </c>
      <c r="M130" s="56">
        <v>0.28</v>
      </c>
      <c r="N130" s="39">
        <f t="shared" si="3"/>
        <v>36</v>
      </c>
      <c r="O130" s="39">
        <f t="shared" si="4"/>
        <v>61</v>
      </c>
      <c r="P130" s="39">
        <f t="shared" si="5"/>
        <v>62</v>
      </c>
      <c r="Q130" s="39">
        <f t="shared" si="6"/>
        <v>59</v>
      </c>
      <c r="R130" s="58">
        <f t="shared" si="7"/>
        <v>0.422</v>
      </c>
      <c r="S130" s="58">
        <f t="shared" si="8"/>
        <v>0.549</v>
      </c>
      <c r="T130" s="58">
        <f t="shared" si="9"/>
        <v>0.029</v>
      </c>
      <c r="U130" s="39">
        <f t="shared" si="10"/>
        <v>700216</v>
      </c>
      <c r="V130" s="58">
        <f t="shared" si="11"/>
        <v>0.28</v>
      </c>
    </row>
    <row r="131">
      <c r="A131" s="33" t="s">
        <v>46</v>
      </c>
      <c r="B131" s="68" t="s">
        <v>69</v>
      </c>
      <c r="C131" s="35" t="s">
        <v>60</v>
      </c>
      <c r="D131" s="35" t="str">
        <f t="shared" si="2"/>
        <v>Africa/Comoros-Africa/2012</v>
      </c>
      <c r="E131" s="72">
        <v>0.036</v>
      </c>
      <c r="F131" s="72">
        <v>0.059</v>
      </c>
      <c r="G131" s="72">
        <v>62.0</v>
      </c>
      <c r="H131" s="72">
        <v>59.0</v>
      </c>
      <c r="I131" s="56">
        <v>0.422</v>
      </c>
      <c r="J131" s="56">
        <v>0.55</v>
      </c>
      <c r="K131" s="56">
        <v>0.029</v>
      </c>
      <c r="L131" s="72">
        <v>717503.0</v>
      </c>
      <c r="M131" s="56">
        <v>0.28</v>
      </c>
      <c r="N131" s="39">
        <f t="shared" si="3"/>
        <v>36</v>
      </c>
      <c r="O131" s="39">
        <f t="shared" si="4"/>
        <v>59</v>
      </c>
      <c r="P131" s="39">
        <f t="shared" si="5"/>
        <v>62</v>
      </c>
      <c r="Q131" s="39">
        <f t="shared" si="6"/>
        <v>59</v>
      </c>
      <c r="R131" s="58">
        <f t="shared" si="7"/>
        <v>0.422</v>
      </c>
      <c r="S131" s="58">
        <f t="shared" si="8"/>
        <v>0.55</v>
      </c>
      <c r="T131" s="58">
        <f t="shared" si="9"/>
        <v>0.029</v>
      </c>
      <c r="U131" s="39">
        <f t="shared" si="10"/>
        <v>717503</v>
      </c>
      <c r="V131" s="58">
        <f t="shared" si="11"/>
        <v>0.28</v>
      </c>
    </row>
    <row r="132">
      <c r="A132" s="33" t="s">
        <v>46</v>
      </c>
      <c r="B132" s="68" t="s">
        <v>70</v>
      </c>
      <c r="C132" s="35" t="s">
        <v>48</v>
      </c>
      <c r="D132" s="35" t="str">
        <f t="shared" si="2"/>
        <v>Africa/Congo (Brazzaville)-Africa/2000</v>
      </c>
      <c r="E132" s="72">
        <v>0.039</v>
      </c>
      <c r="F132" s="72">
        <v>0.077</v>
      </c>
      <c r="G132" s="72">
        <v>53.0</v>
      </c>
      <c r="H132" s="72">
        <v>51.0</v>
      </c>
      <c r="I132" s="56">
        <v>0.419</v>
      </c>
      <c r="J132" s="56">
        <v>0.545</v>
      </c>
      <c r="K132" s="56">
        <v>0.036</v>
      </c>
      <c r="L132" s="72">
        <v>3126204.0</v>
      </c>
      <c r="M132" s="56">
        <v>0.587</v>
      </c>
      <c r="N132" s="39">
        <f t="shared" si="3"/>
        <v>39</v>
      </c>
      <c r="O132" s="39">
        <f t="shared" si="4"/>
        <v>77</v>
      </c>
      <c r="P132" s="39">
        <f t="shared" si="5"/>
        <v>53</v>
      </c>
      <c r="Q132" s="39">
        <f t="shared" si="6"/>
        <v>51</v>
      </c>
      <c r="R132" s="58">
        <f t="shared" si="7"/>
        <v>0.419</v>
      </c>
      <c r="S132" s="58">
        <f t="shared" si="8"/>
        <v>0.545</v>
      </c>
      <c r="T132" s="58">
        <f t="shared" si="9"/>
        <v>0.036</v>
      </c>
      <c r="U132" s="39">
        <f t="shared" si="10"/>
        <v>3126204</v>
      </c>
      <c r="V132" s="58">
        <f t="shared" si="11"/>
        <v>0.587</v>
      </c>
    </row>
    <row r="133">
      <c r="A133" s="33" t="s">
        <v>46</v>
      </c>
      <c r="B133" s="68" t="s">
        <v>70</v>
      </c>
      <c r="C133" s="35" t="s">
        <v>49</v>
      </c>
      <c r="D133" s="35" t="str">
        <f t="shared" si="2"/>
        <v>Africa/Congo (Brazzaville)-Africa/2001</v>
      </c>
      <c r="E133" s="72">
        <v>0.039</v>
      </c>
      <c r="F133" s="72">
        <v>0.075</v>
      </c>
      <c r="G133" s="72">
        <v>54.0</v>
      </c>
      <c r="H133" s="72">
        <v>51.0</v>
      </c>
      <c r="I133" s="56">
        <v>0.419</v>
      </c>
      <c r="J133" s="56">
        <v>0.545</v>
      </c>
      <c r="K133" s="56">
        <v>0.036</v>
      </c>
      <c r="L133" s="72">
        <v>3205636.0</v>
      </c>
      <c r="M133" s="56">
        <v>0.592</v>
      </c>
      <c r="N133" s="39">
        <f t="shared" si="3"/>
        <v>39</v>
      </c>
      <c r="O133" s="39">
        <f t="shared" si="4"/>
        <v>75</v>
      </c>
      <c r="P133" s="39">
        <f t="shared" si="5"/>
        <v>54</v>
      </c>
      <c r="Q133" s="39">
        <f t="shared" si="6"/>
        <v>51</v>
      </c>
      <c r="R133" s="58">
        <f t="shared" si="7"/>
        <v>0.419</v>
      </c>
      <c r="S133" s="58">
        <f t="shared" si="8"/>
        <v>0.545</v>
      </c>
      <c r="T133" s="58">
        <f t="shared" si="9"/>
        <v>0.036</v>
      </c>
      <c r="U133" s="39">
        <f t="shared" si="10"/>
        <v>3205636</v>
      </c>
      <c r="V133" s="58">
        <f t="shared" si="11"/>
        <v>0.592</v>
      </c>
    </row>
    <row r="134">
      <c r="A134" s="33" t="s">
        <v>46</v>
      </c>
      <c r="B134" s="68" t="s">
        <v>70</v>
      </c>
      <c r="C134" s="35" t="s">
        <v>50</v>
      </c>
      <c r="D134" s="35" t="str">
        <f t="shared" si="2"/>
        <v>Africa/Congo (Brazzaville)-Africa/2002</v>
      </c>
      <c r="E134" s="72">
        <v>0.039</v>
      </c>
      <c r="F134" s="72">
        <v>0.073</v>
      </c>
      <c r="G134" s="72">
        <v>54.0</v>
      </c>
      <c r="H134" s="72">
        <v>52.0</v>
      </c>
      <c r="I134" s="56">
        <v>0.42</v>
      </c>
      <c r="J134" s="56">
        <v>0.545</v>
      </c>
      <c r="K134" s="56">
        <v>0.036</v>
      </c>
      <c r="L134" s="72">
        <v>3283719.0</v>
      </c>
      <c r="M134" s="56">
        <v>0.596</v>
      </c>
      <c r="N134" s="39">
        <f t="shared" si="3"/>
        <v>39</v>
      </c>
      <c r="O134" s="39">
        <f t="shared" si="4"/>
        <v>73</v>
      </c>
      <c r="P134" s="39">
        <f t="shared" si="5"/>
        <v>54</v>
      </c>
      <c r="Q134" s="39">
        <f t="shared" si="6"/>
        <v>52</v>
      </c>
      <c r="R134" s="58">
        <f t="shared" si="7"/>
        <v>0.42</v>
      </c>
      <c r="S134" s="58">
        <f t="shared" si="8"/>
        <v>0.545</v>
      </c>
      <c r="T134" s="58">
        <f t="shared" si="9"/>
        <v>0.036</v>
      </c>
      <c r="U134" s="39">
        <f t="shared" si="10"/>
        <v>3283719</v>
      </c>
      <c r="V134" s="58">
        <f t="shared" si="11"/>
        <v>0.596</v>
      </c>
    </row>
    <row r="135">
      <c r="A135" s="33" t="s">
        <v>46</v>
      </c>
      <c r="B135" s="68" t="s">
        <v>70</v>
      </c>
      <c r="C135" s="35" t="s">
        <v>51</v>
      </c>
      <c r="D135" s="35" t="str">
        <f t="shared" si="2"/>
        <v>Africa/Congo (Brazzaville)-Africa/2003</v>
      </c>
      <c r="E135" s="72">
        <v>0.039</v>
      </c>
      <c r="F135" s="72">
        <v>0.07</v>
      </c>
      <c r="G135" s="72">
        <v>54.0</v>
      </c>
      <c r="H135" s="72">
        <v>52.0</v>
      </c>
      <c r="I135" s="56">
        <v>0.421</v>
      </c>
      <c r="J135" s="56">
        <v>0.544</v>
      </c>
      <c r="K135" s="56">
        <v>0.036</v>
      </c>
      <c r="L135" s="72">
        <v>3363418.0</v>
      </c>
      <c r="M135" s="56">
        <v>0.601</v>
      </c>
      <c r="N135" s="39">
        <f t="shared" si="3"/>
        <v>39</v>
      </c>
      <c r="O135" s="39">
        <f t="shared" si="4"/>
        <v>70</v>
      </c>
      <c r="P135" s="39">
        <f t="shared" si="5"/>
        <v>54</v>
      </c>
      <c r="Q135" s="39">
        <f t="shared" si="6"/>
        <v>52</v>
      </c>
      <c r="R135" s="58">
        <f t="shared" si="7"/>
        <v>0.421</v>
      </c>
      <c r="S135" s="58">
        <f t="shared" si="8"/>
        <v>0.544</v>
      </c>
      <c r="T135" s="58">
        <f t="shared" si="9"/>
        <v>0.036</v>
      </c>
      <c r="U135" s="39">
        <f t="shared" si="10"/>
        <v>3363418</v>
      </c>
      <c r="V135" s="58">
        <f t="shared" si="11"/>
        <v>0.601</v>
      </c>
    </row>
    <row r="136">
      <c r="A136" s="33" t="s">
        <v>46</v>
      </c>
      <c r="B136" s="68" t="s">
        <v>70</v>
      </c>
      <c r="C136" s="35" t="s">
        <v>52</v>
      </c>
      <c r="D136" s="35" t="str">
        <f t="shared" si="2"/>
        <v>Africa/Congo (Brazzaville)-Africa/2004</v>
      </c>
      <c r="E136" s="72">
        <v>0.039</v>
      </c>
      <c r="F136" s="72">
        <v>0.066</v>
      </c>
      <c r="G136" s="72">
        <v>55.0</v>
      </c>
      <c r="H136" s="72">
        <v>52.0</v>
      </c>
      <c r="I136" s="56">
        <v>0.422</v>
      </c>
      <c r="J136" s="56">
        <v>0.543</v>
      </c>
      <c r="K136" s="56">
        <v>0.035</v>
      </c>
      <c r="L136" s="72">
        <v>3448868.0</v>
      </c>
      <c r="M136" s="56">
        <v>0.605</v>
      </c>
      <c r="N136" s="39">
        <f t="shared" si="3"/>
        <v>39</v>
      </c>
      <c r="O136" s="39">
        <f t="shared" si="4"/>
        <v>66</v>
      </c>
      <c r="P136" s="39">
        <f t="shared" si="5"/>
        <v>55</v>
      </c>
      <c r="Q136" s="39">
        <f t="shared" si="6"/>
        <v>52</v>
      </c>
      <c r="R136" s="58">
        <f t="shared" si="7"/>
        <v>0.422</v>
      </c>
      <c r="S136" s="58">
        <f t="shared" si="8"/>
        <v>0.543</v>
      </c>
      <c r="T136" s="58">
        <f t="shared" si="9"/>
        <v>0.035</v>
      </c>
      <c r="U136" s="39">
        <f t="shared" si="10"/>
        <v>3448868</v>
      </c>
      <c r="V136" s="58">
        <f t="shared" si="11"/>
        <v>0.605</v>
      </c>
    </row>
    <row r="137">
      <c r="A137" s="33" t="s">
        <v>46</v>
      </c>
      <c r="B137" s="68" t="s">
        <v>70</v>
      </c>
      <c r="C137" s="35" t="s">
        <v>53</v>
      </c>
      <c r="D137" s="35" t="str">
        <f t="shared" si="2"/>
        <v>Africa/Congo (Brazzaville)-Africa/2005</v>
      </c>
      <c r="E137" s="72">
        <v>0.039</v>
      </c>
      <c r="F137" s="72">
        <v>0.062</v>
      </c>
      <c r="G137" s="72">
        <v>55.0</v>
      </c>
      <c r="H137" s="72">
        <v>53.0</v>
      </c>
      <c r="I137" s="56">
        <v>0.422</v>
      </c>
      <c r="J137" s="56">
        <v>0.543</v>
      </c>
      <c r="K137" s="56">
        <v>0.035</v>
      </c>
      <c r="L137" s="72">
        <v>3542867.0</v>
      </c>
      <c r="M137" s="56">
        <v>0.61</v>
      </c>
      <c r="N137" s="39">
        <f t="shared" si="3"/>
        <v>39</v>
      </c>
      <c r="O137" s="39">
        <f t="shared" si="4"/>
        <v>62</v>
      </c>
      <c r="P137" s="39">
        <f t="shared" si="5"/>
        <v>55</v>
      </c>
      <c r="Q137" s="39">
        <f t="shared" si="6"/>
        <v>53</v>
      </c>
      <c r="R137" s="58">
        <f t="shared" si="7"/>
        <v>0.422</v>
      </c>
      <c r="S137" s="58">
        <f t="shared" si="8"/>
        <v>0.543</v>
      </c>
      <c r="T137" s="58">
        <f t="shared" si="9"/>
        <v>0.035</v>
      </c>
      <c r="U137" s="39">
        <f t="shared" si="10"/>
        <v>3542867</v>
      </c>
      <c r="V137" s="58">
        <f t="shared" si="11"/>
        <v>0.61</v>
      </c>
    </row>
    <row r="138">
      <c r="A138" s="33" t="s">
        <v>46</v>
      </c>
      <c r="B138" s="68" t="s">
        <v>70</v>
      </c>
      <c r="C138" s="35" t="s">
        <v>54</v>
      </c>
      <c r="D138" s="35" t="str">
        <f t="shared" si="2"/>
        <v>Africa/Congo (Brazzaville)-Africa/2006</v>
      </c>
      <c r="E138" s="72">
        <v>0.039</v>
      </c>
      <c r="F138" s="72">
        <v>0.057</v>
      </c>
      <c r="G138" s="72">
        <v>56.0</v>
      </c>
      <c r="H138" s="72">
        <v>53.0</v>
      </c>
      <c r="I138" s="56">
        <v>0.422</v>
      </c>
      <c r="J138" s="56">
        <v>0.543</v>
      </c>
      <c r="K138" s="56">
        <v>0.035</v>
      </c>
      <c r="L138" s="72">
        <v>3646653.0</v>
      </c>
      <c r="M138" s="56">
        <v>0.614</v>
      </c>
      <c r="N138" s="39">
        <f t="shared" si="3"/>
        <v>39</v>
      </c>
      <c r="O138" s="39">
        <f t="shared" si="4"/>
        <v>57</v>
      </c>
      <c r="P138" s="39">
        <f t="shared" si="5"/>
        <v>56</v>
      </c>
      <c r="Q138" s="39">
        <f t="shared" si="6"/>
        <v>53</v>
      </c>
      <c r="R138" s="58">
        <f t="shared" si="7"/>
        <v>0.422</v>
      </c>
      <c r="S138" s="58">
        <f t="shared" si="8"/>
        <v>0.543</v>
      </c>
      <c r="T138" s="58">
        <f t="shared" si="9"/>
        <v>0.035</v>
      </c>
      <c r="U138" s="39">
        <f t="shared" si="10"/>
        <v>3646653</v>
      </c>
      <c r="V138" s="58">
        <f t="shared" si="11"/>
        <v>0.614</v>
      </c>
    </row>
    <row r="139">
      <c r="A139" s="33" t="s">
        <v>46</v>
      </c>
      <c r="B139" s="68" t="s">
        <v>70</v>
      </c>
      <c r="C139" s="35" t="s">
        <v>55</v>
      </c>
      <c r="D139" s="35" t="str">
        <f t="shared" si="2"/>
        <v>Africa/Congo (Brazzaville)-Africa/2007</v>
      </c>
      <c r="E139" s="72">
        <v>0.039</v>
      </c>
      <c r="F139" s="72">
        <v>0.053</v>
      </c>
      <c r="G139" s="72">
        <v>57.0</v>
      </c>
      <c r="H139" s="72">
        <v>54.0</v>
      </c>
      <c r="I139" s="56">
        <v>0.422</v>
      </c>
      <c r="J139" s="56">
        <v>0.543</v>
      </c>
      <c r="K139" s="56">
        <v>0.035</v>
      </c>
      <c r="L139" s="72">
        <v>3758858.0</v>
      </c>
      <c r="M139" s="56">
        <v>0.619</v>
      </c>
      <c r="N139" s="39">
        <f t="shared" si="3"/>
        <v>39</v>
      </c>
      <c r="O139" s="39">
        <f t="shared" si="4"/>
        <v>53</v>
      </c>
      <c r="P139" s="39">
        <f t="shared" si="5"/>
        <v>57</v>
      </c>
      <c r="Q139" s="39">
        <f t="shared" si="6"/>
        <v>54</v>
      </c>
      <c r="R139" s="58">
        <f t="shared" si="7"/>
        <v>0.422</v>
      </c>
      <c r="S139" s="58">
        <f t="shared" si="8"/>
        <v>0.543</v>
      </c>
      <c r="T139" s="58">
        <f t="shared" si="9"/>
        <v>0.035</v>
      </c>
      <c r="U139" s="39">
        <f t="shared" si="10"/>
        <v>3758858</v>
      </c>
      <c r="V139" s="58">
        <f t="shared" si="11"/>
        <v>0.619</v>
      </c>
    </row>
    <row r="140">
      <c r="A140" s="33" t="s">
        <v>46</v>
      </c>
      <c r="B140" s="68" t="s">
        <v>70</v>
      </c>
      <c r="C140" s="35" t="s">
        <v>56</v>
      </c>
      <c r="D140" s="35" t="str">
        <f t="shared" si="2"/>
        <v>Africa/Congo (Brazzaville)-Africa/2008</v>
      </c>
      <c r="E140" s="72">
        <v>0.039</v>
      </c>
      <c r="F140" s="72">
        <v>0.049</v>
      </c>
      <c r="G140" s="72">
        <v>57.0</v>
      </c>
      <c r="H140" s="72">
        <v>55.0</v>
      </c>
      <c r="I140" s="56">
        <v>0.422</v>
      </c>
      <c r="J140" s="56">
        <v>0.544</v>
      </c>
      <c r="K140" s="56">
        <v>0.034</v>
      </c>
      <c r="L140" s="72">
        <v>3876475.0</v>
      </c>
      <c r="M140" s="56">
        <v>0.623</v>
      </c>
      <c r="N140" s="39">
        <f t="shared" si="3"/>
        <v>39</v>
      </c>
      <c r="O140" s="39">
        <f t="shared" si="4"/>
        <v>49</v>
      </c>
      <c r="P140" s="39">
        <f t="shared" si="5"/>
        <v>57</v>
      </c>
      <c r="Q140" s="39">
        <f t="shared" si="6"/>
        <v>55</v>
      </c>
      <c r="R140" s="58">
        <f t="shared" si="7"/>
        <v>0.422</v>
      </c>
      <c r="S140" s="58">
        <f t="shared" si="8"/>
        <v>0.544</v>
      </c>
      <c r="T140" s="58">
        <f t="shared" si="9"/>
        <v>0.034</v>
      </c>
      <c r="U140" s="39">
        <f t="shared" si="10"/>
        <v>3876475</v>
      </c>
      <c r="V140" s="58">
        <f t="shared" si="11"/>
        <v>0.623</v>
      </c>
    </row>
    <row r="141">
      <c r="A141" s="33" t="s">
        <v>46</v>
      </c>
      <c r="B141" s="68" t="s">
        <v>70</v>
      </c>
      <c r="C141" s="35" t="s">
        <v>57</v>
      </c>
      <c r="D141" s="35" t="str">
        <f t="shared" si="2"/>
        <v>Africa/Congo (Brazzaville)-Africa/2009</v>
      </c>
      <c r="E141" s="72">
        <v>0.039</v>
      </c>
      <c r="F141" s="72">
        <v>0.045</v>
      </c>
      <c r="G141" s="72">
        <v>58.0</v>
      </c>
      <c r="H141" s="72">
        <v>55.0</v>
      </c>
      <c r="I141" s="56">
        <v>0.422</v>
      </c>
      <c r="J141" s="56">
        <v>0.544</v>
      </c>
      <c r="K141" s="56">
        <v>0.034</v>
      </c>
      <c r="L141" s="72">
        <v>3995146.0</v>
      </c>
      <c r="M141" s="56">
        <v>0.628</v>
      </c>
      <c r="N141" s="39">
        <f t="shared" si="3"/>
        <v>39</v>
      </c>
      <c r="O141" s="39">
        <f t="shared" si="4"/>
        <v>45</v>
      </c>
      <c r="P141" s="39">
        <f t="shared" si="5"/>
        <v>58</v>
      </c>
      <c r="Q141" s="39">
        <f t="shared" si="6"/>
        <v>55</v>
      </c>
      <c r="R141" s="58">
        <f t="shared" si="7"/>
        <v>0.422</v>
      </c>
      <c r="S141" s="58">
        <f t="shared" si="8"/>
        <v>0.544</v>
      </c>
      <c r="T141" s="58">
        <f t="shared" si="9"/>
        <v>0.034</v>
      </c>
      <c r="U141" s="39">
        <f t="shared" si="10"/>
        <v>3995146</v>
      </c>
      <c r="V141" s="58">
        <f t="shared" si="11"/>
        <v>0.628</v>
      </c>
    </row>
    <row r="142">
      <c r="A142" s="33" t="s">
        <v>46</v>
      </c>
      <c r="B142" s="68" t="s">
        <v>70</v>
      </c>
      <c r="C142" s="35" t="s">
        <v>58</v>
      </c>
      <c r="D142" s="35" t="str">
        <f t="shared" si="2"/>
        <v>Africa/Congo (Brazzaville)-Africa/2010</v>
      </c>
      <c r="E142" s="72">
        <v>0.039</v>
      </c>
      <c r="F142" s="72">
        <v>0.042</v>
      </c>
      <c r="G142" s="72">
        <v>59.0</v>
      </c>
      <c r="H142" s="72">
        <v>56.0</v>
      </c>
      <c r="I142" s="56">
        <v>0.422</v>
      </c>
      <c r="J142" s="56">
        <v>0.544</v>
      </c>
      <c r="K142" s="56">
        <v>0.034</v>
      </c>
      <c r="L142" s="72">
        <v>4111715.0</v>
      </c>
      <c r="M142" s="56">
        <v>0.632</v>
      </c>
      <c r="N142" s="39">
        <f t="shared" si="3"/>
        <v>39</v>
      </c>
      <c r="O142" s="39">
        <f t="shared" si="4"/>
        <v>42</v>
      </c>
      <c r="P142" s="39">
        <f t="shared" si="5"/>
        <v>59</v>
      </c>
      <c r="Q142" s="39">
        <f t="shared" si="6"/>
        <v>56</v>
      </c>
      <c r="R142" s="58">
        <f t="shared" si="7"/>
        <v>0.422</v>
      </c>
      <c r="S142" s="58">
        <f t="shared" si="8"/>
        <v>0.544</v>
      </c>
      <c r="T142" s="58">
        <f t="shared" si="9"/>
        <v>0.034</v>
      </c>
      <c r="U142" s="39">
        <f t="shared" si="10"/>
        <v>4111715</v>
      </c>
      <c r="V142" s="58">
        <f t="shared" si="11"/>
        <v>0.632</v>
      </c>
    </row>
    <row r="143">
      <c r="A143" s="33" t="s">
        <v>46</v>
      </c>
      <c r="B143" s="68" t="s">
        <v>70</v>
      </c>
      <c r="C143" s="35" t="s">
        <v>59</v>
      </c>
      <c r="D143" s="35" t="str">
        <f t="shared" si="2"/>
        <v>Africa/Congo (Brazzaville)-Africa/2011</v>
      </c>
      <c r="E143" s="72">
        <v>0.038</v>
      </c>
      <c r="F143" s="72">
        <v>0.039</v>
      </c>
      <c r="G143" s="72">
        <v>59.0</v>
      </c>
      <c r="H143" s="72">
        <v>56.0</v>
      </c>
      <c r="I143" s="56">
        <v>0.423</v>
      </c>
      <c r="J143" s="56">
        <v>0.543</v>
      </c>
      <c r="K143" s="56">
        <v>0.034</v>
      </c>
      <c r="L143" s="72">
        <v>4225359.0</v>
      </c>
      <c r="M143" s="56">
        <v>0.637</v>
      </c>
      <c r="N143" s="39">
        <f t="shared" si="3"/>
        <v>38</v>
      </c>
      <c r="O143" s="39">
        <f t="shared" si="4"/>
        <v>39</v>
      </c>
      <c r="P143" s="39">
        <f t="shared" si="5"/>
        <v>59</v>
      </c>
      <c r="Q143" s="39">
        <f t="shared" si="6"/>
        <v>56</v>
      </c>
      <c r="R143" s="58">
        <f t="shared" si="7"/>
        <v>0.423</v>
      </c>
      <c r="S143" s="58">
        <f t="shared" si="8"/>
        <v>0.543</v>
      </c>
      <c r="T143" s="58">
        <f t="shared" si="9"/>
        <v>0.034</v>
      </c>
      <c r="U143" s="39">
        <f t="shared" si="10"/>
        <v>4225359</v>
      </c>
      <c r="V143" s="58">
        <f t="shared" si="11"/>
        <v>0.637</v>
      </c>
    </row>
    <row r="144">
      <c r="A144" s="33" t="s">
        <v>46</v>
      </c>
      <c r="B144" s="68" t="s">
        <v>70</v>
      </c>
      <c r="C144" s="35" t="s">
        <v>60</v>
      </c>
      <c r="D144" s="35" t="str">
        <f t="shared" si="2"/>
        <v>Africa/Congo (Brazzaville)-Africa/2012</v>
      </c>
      <c r="E144" s="72">
        <v>0.038</v>
      </c>
      <c r="F144" s="72">
        <v>0.037</v>
      </c>
      <c r="G144" s="72">
        <v>60.0</v>
      </c>
      <c r="H144" s="72">
        <v>57.0</v>
      </c>
      <c r="I144" s="56">
        <v>0.424</v>
      </c>
      <c r="J144" s="56">
        <v>0.542</v>
      </c>
      <c r="K144" s="56">
        <v>0.034</v>
      </c>
      <c r="L144" s="72">
        <v>4337051.0</v>
      </c>
      <c r="M144" s="56">
        <v>0.641</v>
      </c>
      <c r="N144" s="39">
        <f t="shared" si="3"/>
        <v>38</v>
      </c>
      <c r="O144" s="39">
        <f t="shared" si="4"/>
        <v>37</v>
      </c>
      <c r="P144" s="39">
        <f t="shared" si="5"/>
        <v>60</v>
      </c>
      <c r="Q144" s="39">
        <f t="shared" si="6"/>
        <v>57</v>
      </c>
      <c r="R144" s="58">
        <f t="shared" si="7"/>
        <v>0.424</v>
      </c>
      <c r="S144" s="58">
        <f t="shared" si="8"/>
        <v>0.542</v>
      </c>
      <c r="T144" s="58">
        <f t="shared" si="9"/>
        <v>0.034</v>
      </c>
      <c r="U144" s="39">
        <f t="shared" si="10"/>
        <v>4337051</v>
      </c>
      <c r="V144" s="58">
        <f t="shared" si="11"/>
        <v>0.641</v>
      </c>
    </row>
    <row r="145">
      <c r="A145" s="33" t="s">
        <v>46</v>
      </c>
      <c r="B145" s="68" t="s">
        <v>71</v>
      </c>
      <c r="C145" s="35" t="s">
        <v>48</v>
      </c>
      <c r="D145" s="35" t="str">
        <f t="shared" si="2"/>
        <v>Africa/Congo (Kinshasa)-Africa/2000</v>
      </c>
      <c r="E145" s="72">
        <v>0.048</v>
      </c>
      <c r="F145" s="72">
        <v>0.115</v>
      </c>
      <c r="G145" s="72">
        <v>48.0</v>
      </c>
      <c r="H145" s="72">
        <v>45.0</v>
      </c>
      <c r="I145" s="56">
        <v>0.464</v>
      </c>
      <c r="J145" s="56">
        <v>0.507</v>
      </c>
      <c r="K145" s="56">
        <v>0.028</v>
      </c>
      <c r="L145" s="72">
        <v>4.6949244E7</v>
      </c>
      <c r="M145" s="56">
        <v>0.351</v>
      </c>
      <c r="N145" s="39">
        <f t="shared" si="3"/>
        <v>48</v>
      </c>
      <c r="O145" s="39">
        <f t="shared" si="4"/>
        <v>115</v>
      </c>
      <c r="P145" s="39">
        <f t="shared" si="5"/>
        <v>48</v>
      </c>
      <c r="Q145" s="39">
        <f t="shared" si="6"/>
        <v>45</v>
      </c>
      <c r="R145" s="58">
        <f t="shared" si="7"/>
        <v>0.464</v>
      </c>
      <c r="S145" s="58">
        <f t="shared" si="8"/>
        <v>0.507</v>
      </c>
      <c r="T145" s="58">
        <f t="shared" si="9"/>
        <v>0.028</v>
      </c>
      <c r="U145" s="39">
        <f t="shared" si="10"/>
        <v>46949244</v>
      </c>
      <c r="V145" s="58">
        <f t="shared" si="11"/>
        <v>0.351</v>
      </c>
    </row>
    <row r="146">
      <c r="A146" s="33" t="s">
        <v>46</v>
      </c>
      <c r="B146" s="68" t="s">
        <v>71</v>
      </c>
      <c r="C146" s="35" t="s">
        <v>49</v>
      </c>
      <c r="D146" s="35" t="str">
        <f t="shared" si="2"/>
        <v>Africa/Congo (Kinshasa)-Africa/2001</v>
      </c>
      <c r="E146" s="72">
        <v>0.047</v>
      </c>
      <c r="F146" s="72">
        <v>0.114</v>
      </c>
      <c r="G146" s="72">
        <v>48.0</v>
      </c>
      <c r="H146" s="72">
        <v>45.0</v>
      </c>
      <c r="I146" s="56">
        <v>0.464</v>
      </c>
      <c r="J146" s="56">
        <v>0.507</v>
      </c>
      <c r="K146" s="56">
        <v>0.028</v>
      </c>
      <c r="L146" s="72">
        <v>4.8167045E7</v>
      </c>
      <c r="M146" s="56">
        <v>0.356</v>
      </c>
      <c r="N146" s="39">
        <f t="shared" si="3"/>
        <v>47</v>
      </c>
      <c r="O146" s="39">
        <f t="shared" si="4"/>
        <v>114</v>
      </c>
      <c r="P146" s="39">
        <f t="shared" si="5"/>
        <v>48</v>
      </c>
      <c r="Q146" s="39">
        <f t="shared" si="6"/>
        <v>45</v>
      </c>
      <c r="R146" s="58">
        <f t="shared" si="7"/>
        <v>0.464</v>
      </c>
      <c r="S146" s="58">
        <f t="shared" si="8"/>
        <v>0.507</v>
      </c>
      <c r="T146" s="58">
        <f t="shared" si="9"/>
        <v>0.028</v>
      </c>
      <c r="U146" s="39">
        <f t="shared" si="10"/>
        <v>48167045</v>
      </c>
      <c r="V146" s="58">
        <f t="shared" si="11"/>
        <v>0.356</v>
      </c>
    </row>
    <row r="147">
      <c r="A147" s="33" t="s">
        <v>46</v>
      </c>
      <c r="B147" s="68" t="s">
        <v>71</v>
      </c>
      <c r="C147" s="35" t="s">
        <v>50</v>
      </c>
      <c r="D147" s="35" t="str">
        <f t="shared" si="2"/>
        <v>Africa/Congo (Kinshasa)-Africa/2002</v>
      </c>
      <c r="E147" s="72">
        <v>0.047</v>
      </c>
      <c r="F147" s="72">
        <v>0.113</v>
      </c>
      <c r="G147" s="72">
        <v>48.0</v>
      </c>
      <c r="H147" s="72">
        <v>46.0</v>
      </c>
      <c r="I147" s="56">
        <v>0.464</v>
      </c>
      <c r="J147" s="56">
        <v>0.508</v>
      </c>
      <c r="K147" s="56">
        <v>0.028</v>
      </c>
      <c r="L147" s="72">
        <v>4.951696E7</v>
      </c>
      <c r="M147" s="56">
        <v>0.361</v>
      </c>
      <c r="N147" s="39">
        <f t="shared" si="3"/>
        <v>47</v>
      </c>
      <c r="O147" s="39">
        <f t="shared" si="4"/>
        <v>113</v>
      </c>
      <c r="P147" s="39">
        <f t="shared" si="5"/>
        <v>48</v>
      </c>
      <c r="Q147" s="39">
        <f t="shared" si="6"/>
        <v>46</v>
      </c>
      <c r="R147" s="58">
        <f t="shared" si="7"/>
        <v>0.464</v>
      </c>
      <c r="S147" s="58">
        <f t="shared" si="8"/>
        <v>0.508</v>
      </c>
      <c r="T147" s="58">
        <f t="shared" si="9"/>
        <v>0.028</v>
      </c>
      <c r="U147" s="39">
        <f t="shared" si="10"/>
        <v>49516960</v>
      </c>
      <c r="V147" s="58">
        <f t="shared" si="11"/>
        <v>0.361</v>
      </c>
    </row>
    <row r="148">
      <c r="A148" s="33" t="s">
        <v>46</v>
      </c>
      <c r="B148" s="68" t="s">
        <v>71</v>
      </c>
      <c r="C148" s="35" t="s">
        <v>51</v>
      </c>
      <c r="D148" s="35" t="str">
        <f t="shared" si="2"/>
        <v>Africa/Congo (Kinshasa)-Africa/2003</v>
      </c>
      <c r="E148" s="72">
        <v>0.047</v>
      </c>
      <c r="F148" s="72">
        <v>0.111</v>
      </c>
      <c r="G148" s="72">
        <v>49.0</v>
      </c>
      <c r="H148" s="72">
        <v>46.0</v>
      </c>
      <c r="I148" s="56">
        <v>0.464</v>
      </c>
      <c r="J148" s="56">
        <v>0.508</v>
      </c>
      <c r="K148" s="56">
        <v>0.028</v>
      </c>
      <c r="L148" s="72">
        <v>5.0972323E7</v>
      </c>
      <c r="M148" s="56">
        <v>0.365</v>
      </c>
      <c r="N148" s="39">
        <f t="shared" si="3"/>
        <v>47</v>
      </c>
      <c r="O148" s="39">
        <f t="shared" si="4"/>
        <v>111</v>
      </c>
      <c r="P148" s="39">
        <f t="shared" si="5"/>
        <v>49</v>
      </c>
      <c r="Q148" s="39">
        <f t="shared" si="6"/>
        <v>46</v>
      </c>
      <c r="R148" s="58">
        <f t="shared" si="7"/>
        <v>0.464</v>
      </c>
      <c r="S148" s="58">
        <f t="shared" si="8"/>
        <v>0.508</v>
      </c>
      <c r="T148" s="58">
        <f t="shared" si="9"/>
        <v>0.028</v>
      </c>
      <c r="U148" s="39">
        <f t="shared" si="10"/>
        <v>50972323</v>
      </c>
      <c r="V148" s="58">
        <f t="shared" si="11"/>
        <v>0.365</v>
      </c>
    </row>
    <row r="149">
      <c r="A149" s="33" t="s">
        <v>46</v>
      </c>
      <c r="B149" s="68" t="s">
        <v>71</v>
      </c>
      <c r="C149" s="35" t="s">
        <v>52</v>
      </c>
      <c r="D149" s="35" t="str">
        <f t="shared" si="2"/>
        <v>Africa/Congo (Kinshasa)-Africa/2004</v>
      </c>
      <c r="E149" s="72">
        <v>0.046</v>
      </c>
      <c r="F149" s="72">
        <v>0.108</v>
      </c>
      <c r="G149" s="72">
        <v>49.0</v>
      </c>
      <c r="H149" s="72">
        <v>46.0</v>
      </c>
      <c r="I149" s="56">
        <v>0.463</v>
      </c>
      <c r="J149" s="56">
        <v>0.509</v>
      </c>
      <c r="K149" s="56">
        <v>0.028</v>
      </c>
      <c r="L149" s="72">
        <v>5.2487293E7</v>
      </c>
      <c r="M149" s="56">
        <v>0.37</v>
      </c>
      <c r="N149" s="39">
        <f t="shared" si="3"/>
        <v>46</v>
      </c>
      <c r="O149" s="39">
        <f t="shared" si="4"/>
        <v>108</v>
      </c>
      <c r="P149" s="39">
        <f t="shared" si="5"/>
        <v>49</v>
      </c>
      <c r="Q149" s="39">
        <f t="shared" si="6"/>
        <v>46</v>
      </c>
      <c r="R149" s="58">
        <f t="shared" si="7"/>
        <v>0.463</v>
      </c>
      <c r="S149" s="58">
        <f t="shared" si="8"/>
        <v>0.509</v>
      </c>
      <c r="T149" s="58">
        <f t="shared" si="9"/>
        <v>0.028</v>
      </c>
      <c r="U149" s="39">
        <f t="shared" si="10"/>
        <v>52487293</v>
      </c>
      <c r="V149" s="58">
        <f t="shared" si="11"/>
        <v>0.37</v>
      </c>
    </row>
    <row r="150">
      <c r="A150" s="33" t="s">
        <v>46</v>
      </c>
      <c r="B150" s="68" t="s">
        <v>71</v>
      </c>
      <c r="C150" s="35" t="s">
        <v>53</v>
      </c>
      <c r="D150" s="35" t="str">
        <f t="shared" si="2"/>
        <v>Africa/Congo (Kinshasa)-Africa/2005</v>
      </c>
      <c r="E150" s="72">
        <v>0.046</v>
      </c>
      <c r="F150" s="72">
        <v>0.105</v>
      </c>
      <c r="G150" s="72">
        <v>49.0</v>
      </c>
      <c r="H150" s="72">
        <v>46.0</v>
      </c>
      <c r="I150" s="56">
        <v>0.462</v>
      </c>
      <c r="J150" s="56">
        <v>0.51</v>
      </c>
      <c r="K150" s="56">
        <v>0.028</v>
      </c>
      <c r="L150" s="72">
        <v>5.4028003E7</v>
      </c>
      <c r="M150" s="56">
        <v>0.375</v>
      </c>
      <c r="N150" s="39">
        <f t="shared" si="3"/>
        <v>46</v>
      </c>
      <c r="O150" s="39">
        <f t="shared" si="4"/>
        <v>105</v>
      </c>
      <c r="P150" s="39">
        <f t="shared" si="5"/>
        <v>49</v>
      </c>
      <c r="Q150" s="39">
        <f t="shared" si="6"/>
        <v>46</v>
      </c>
      <c r="R150" s="58">
        <f t="shared" si="7"/>
        <v>0.462</v>
      </c>
      <c r="S150" s="58">
        <f t="shared" si="8"/>
        <v>0.51</v>
      </c>
      <c r="T150" s="58">
        <f t="shared" si="9"/>
        <v>0.028</v>
      </c>
      <c r="U150" s="39">
        <f t="shared" si="10"/>
        <v>54028003</v>
      </c>
      <c r="V150" s="58">
        <f t="shared" si="11"/>
        <v>0.375</v>
      </c>
    </row>
    <row r="151">
      <c r="A151" s="33" t="s">
        <v>46</v>
      </c>
      <c r="B151" s="68" t="s">
        <v>71</v>
      </c>
      <c r="C151" s="35" t="s">
        <v>54</v>
      </c>
      <c r="D151" s="35" t="str">
        <f t="shared" si="2"/>
        <v>Africa/Congo (Kinshasa)-Africa/2006</v>
      </c>
      <c r="E151" s="72">
        <v>0.046</v>
      </c>
      <c r="F151" s="72">
        <v>0.102</v>
      </c>
      <c r="G151" s="72">
        <v>50.0</v>
      </c>
      <c r="H151" s="72">
        <v>46.0</v>
      </c>
      <c r="I151" s="56">
        <v>0.461</v>
      </c>
      <c r="J151" s="56">
        <v>0.511</v>
      </c>
      <c r="K151" s="56">
        <v>0.028</v>
      </c>
      <c r="L151" s="72">
        <v>5.5590838E7</v>
      </c>
      <c r="M151" s="56">
        <v>0.38</v>
      </c>
      <c r="N151" s="39">
        <f t="shared" si="3"/>
        <v>46</v>
      </c>
      <c r="O151" s="39">
        <f t="shared" si="4"/>
        <v>102</v>
      </c>
      <c r="P151" s="39">
        <f t="shared" si="5"/>
        <v>50</v>
      </c>
      <c r="Q151" s="39">
        <f t="shared" si="6"/>
        <v>46</v>
      </c>
      <c r="R151" s="58">
        <f t="shared" si="7"/>
        <v>0.461</v>
      </c>
      <c r="S151" s="58">
        <f t="shared" si="8"/>
        <v>0.511</v>
      </c>
      <c r="T151" s="58">
        <f t="shared" si="9"/>
        <v>0.028</v>
      </c>
      <c r="U151" s="39">
        <f t="shared" si="10"/>
        <v>55590838</v>
      </c>
      <c r="V151" s="58">
        <f t="shared" si="11"/>
        <v>0.38</v>
      </c>
    </row>
    <row r="152">
      <c r="A152" s="33" t="s">
        <v>46</v>
      </c>
      <c r="B152" s="68" t="s">
        <v>71</v>
      </c>
      <c r="C152" s="35" t="s">
        <v>55</v>
      </c>
      <c r="D152" s="35" t="str">
        <f t="shared" si="2"/>
        <v>Africa/Congo (Kinshasa)-Africa/2007</v>
      </c>
      <c r="E152" s="72">
        <v>0.045</v>
      </c>
      <c r="F152" s="72">
        <v>0.1</v>
      </c>
      <c r="G152" s="72">
        <v>50.0</v>
      </c>
      <c r="H152" s="72">
        <v>47.0</v>
      </c>
      <c r="I152" s="56">
        <v>0.46</v>
      </c>
      <c r="J152" s="56">
        <v>0.512</v>
      </c>
      <c r="K152" s="56">
        <v>0.028</v>
      </c>
      <c r="L152" s="72">
        <v>5.7187942E7</v>
      </c>
      <c r="M152" s="56">
        <v>0.384</v>
      </c>
      <c r="N152" s="39">
        <f t="shared" si="3"/>
        <v>45</v>
      </c>
      <c r="O152" s="39">
        <f t="shared" si="4"/>
        <v>100</v>
      </c>
      <c r="P152" s="39">
        <f t="shared" si="5"/>
        <v>50</v>
      </c>
      <c r="Q152" s="39">
        <f t="shared" si="6"/>
        <v>47</v>
      </c>
      <c r="R152" s="58">
        <f t="shared" si="7"/>
        <v>0.46</v>
      </c>
      <c r="S152" s="58">
        <f t="shared" si="8"/>
        <v>0.512</v>
      </c>
      <c r="T152" s="58">
        <f t="shared" si="9"/>
        <v>0.028</v>
      </c>
      <c r="U152" s="39">
        <f t="shared" si="10"/>
        <v>57187942</v>
      </c>
      <c r="V152" s="58">
        <f t="shared" si="11"/>
        <v>0.384</v>
      </c>
    </row>
    <row r="153">
      <c r="A153" s="33" t="s">
        <v>46</v>
      </c>
      <c r="B153" s="68" t="s">
        <v>71</v>
      </c>
      <c r="C153" s="35" t="s">
        <v>56</v>
      </c>
      <c r="D153" s="35" t="str">
        <f t="shared" si="2"/>
        <v>Africa/Congo (Kinshasa)-Africa/2008</v>
      </c>
      <c r="E153" s="72">
        <v>0.045</v>
      </c>
      <c r="F153" s="72">
        <v>0.097</v>
      </c>
      <c r="G153" s="72">
        <v>50.0</v>
      </c>
      <c r="H153" s="72">
        <v>47.0</v>
      </c>
      <c r="I153" s="56">
        <v>0.458</v>
      </c>
      <c r="J153" s="56">
        <v>0.514</v>
      </c>
      <c r="K153" s="56">
        <v>0.028</v>
      </c>
      <c r="L153" s="72">
        <v>5.8819038E7</v>
      </c>
      <c r="M153" s="56">
        <v>0.389</v>
      </c>
      <c r="N153" s="39">
        <f t="shared" si="3"/>
        <v>45</v>
      </c>
      <c r="O153" s="39">
        <f t="shared" si="4"/>
        <v>97</v>
      </c>
      <c r="P153" s="39">
        <f t="shared" si="5"/>
        <v>50</v>
      </c>
      <c r="Q153" s="39">
        <f t="shared" si="6"/>
        <v>47</v>
      </c>
      <c r="R153" s="58">
        <f t="shared" si="7"/>
        <v>0.458</v>
      </c>
      <c r="S153" s="58">
        <f t="shared" si="8"/>
        <v>0.514</v>
      </c>
      <c r="T153" s="58">
        <f t="shared" si="9"/>
        <v>0.028</v>
      </c>
      <c r="U153" s="39">
        <f t="shared" si="10"/>
        <v>58819038</v>
      </c>
      <c r="V153" s="58">
        <f t="shared" si="11"/>
        <v>0.389</v>
      </c>
    </row>
    <row r="154">
      <c r="A154" s="33" t="s">
        <v>46</v>
      </c>
      <c r="B154" s="68" t="s">
        <v>71</v>
      </c>
      <c r="C154" s="35" t="s">
        <v>57</v>
      </c>
      <c r="D154" s="35" t="str">
        <f t="shared" si="2"/>
        <v>Africa/Congo (Kinshasa)-Africa/2009</v>
      </c>
      <c r="E154" s="72">
        <v>0.044</v>
      </c>
      <c r="F154" s="72">
        <v>0.095</v>
      </c>
      <c r="G154" s="72">
        <v>50.0</v>
      </c>
      <c r="H154" s="72">
        <v>47.0</v>
      </c>
      <c r="I154" s="56">
        <v>0.456</v>
      </c>
      <c r="J154" s="56">
        <v>0.515</v>
      </c>
      <c r="K154" s="56">
        <v>0.028</v>
      </c>
      <c r="L154" s="72">
        <v>6.0486276E7</v>
      </c>
      <c r="M154" s="56">
        <v>0.394</v>
      </c>
      <c r="N154" s="39">
        <f t="shared" si="3"/>
        <v>44</v>
      </c>
      <c r="O154" s="39">
        <f t="shared" si="4"/>
        <v>95</v>
      </c>
      <c r="P154" s="39">
        <f t="shared" si="5"/>
        <v>50</v>
      </c>
      <c r="Q154" s="39">
        <f t="shared" si="6"/>
        <v>47</v>
      </c>
      <c r="R154" s="58">
        <f t="shared" si="7"/>
        <v>0.456</v>
      </c>
      <c r="S154" s="58">
        <f t="shared" si="8"/>
        <v>0.515</v>
      </c>
      <c r="T154" s="58">
        <f t="shared" si="9"/>
        <v>0.028</v>
      </c>
      <c r="U154" s="39">
        <f t="shared" si="10"/>
        <v>60486276</v>
      </c>
      <c r="V154" s="58">
        <f t="shared" si="11"/>
        <v>0.394</v>
      </c>
    </row>
    <row r="155">
      <c r="A155" s="33" t="s">
        <v>46</v>
      </c>
      <c r="B155" s="68" t="s">
        <v>71</v>
      </c>
      <c r="C155" s="35" t="s">
        <v>58</v>
      </c>
      <c r="D155" s="35" t="str">
        <f t="shared" si="2"/>
        <v>Africa/Congo (Kinshasa)-Africa/2010</v>
      </c>
      <c r="E155" s="72">
        <v>0.044</v>
      </c>
      <c r="F155" s="72">
        <v>0.092</v>
      </c>
      <c r="G155" s="72">
        <v>51.0</v>
      </c>
      <c r="H155" s="72">
        <v>47.0</v>
      </c>
      <c r="I155" s="56">
        <v>0.455</v>
      </c>
      <c r="J155" s="56">
        <v>0.517</v>
      </c>
      <c r="K155" s="56">
        <v>0.028</v>
      </c>
      <c r="L155" s="72">
        <v>6.2191161E7</v>
      </c>
      <c r="M155" s="56">
        <v>0.399</v>
      </c>
      <c r="N155" s="39">
        <f t="shared" si="3"/>
        <v>44</v>
      </c>
      <c r="O155" s="39">
        <f t="shared" si="4"/>
        <v>92</v>
      </c>
      <c r="P155" s="39">
        <f t="shared" si="5"/>
        <v>51</v>
      </c>
      <c r="Q155" s="39">
        <f t="shared" si="6"/>
        <v>47</v>
      </c>
      <c r="R155" s="58">
        <f t="shared" si="7"/>
        <v>0.455</v>
      </c>
      <c r="S155" s="58">
        <f t="shared" si="8"/>
        <v>0.517</v>
      </c>
      <c r="T155" s="58">
        <f t="shared" si="9"/>
        <v>0.028</v>
      </c>
      <c r="U155" s="39">
        <f t="shared" si="10"/>
        <v>62191161</v>
      </c>
      <c r="V155" s="58">
        <f t="shared" si="11"/>
        <v>0.399</v>
      </c>
    </row>
    <row r="156">
      <c r="A156" s="33" t="s">
        <v>46</v>
      </c>
      <c r="B156" s="68" t="s">
        <v>71</v>
      </c>
      <c r="C156" s="35" t="s">
        <v>59</v>
      </c>
      <c r="D156" s="35" t="str">
        <f t="shared" si="2"/>
        <v>Africa/Congo (Kinshasa)-Africa/2011</v>
      </c>
      <c r="E156" s="72">
        <v>0.044</v>
      </c>
      <c r="F156" s="72">
        <v>0.09</v>
      </c>
      <c r="G156" s="72">
        <v>51.0</v>
      </c>
      <c r="H156" s="72">
        <v>48.0</v>
      </c>
      <c r="I156" s="56">
        <v>0.453</v>
      </c>
      <c r="J156" s="56">
        <v>0.519</v>
      </c>
      <c r="K156" s="56">
        <v>0.028</v>
      </c>
      <c r="L156" s="72">
        <v>6.3931512E7</v>
      </c>
      <c r="M156" s="56">
        <v>0.404</v>
      </c>
      <c r="N156" s="39">
        <f t="shared" si="3"/>
        <v>44</v>
      </c>
      <c r="O156" s="39">
        <f t="shared" si="4"/>
        <v>90</v>
      </c>
      <c r="P156" s="39">
        <f t="shared" si="5"/>
        <v>51</v>
      </c>
      <c r="Q156" s="39">
        <f t="shared" si="6"/>
        <v>48</v>
      </c>
      <c r="R156" s="58">
        <f t="shared" si="7"/>
        <v>0.453</v>
      </c>
      <c r="S156" s="58">
        <f t="shared" si="8"/>
        <v>0.519</v>
      </c>
      <c r="T156" s="58">
        <f t="shared" si="9"/>
        <v>0.028</v>
      </c>
      <c r="U156" s="39">
        <f t="shared" si="10"/>
        <v>63931512</v>
      </c>
      <c r="V156" s="58">
        <f t="shared" si="11"/>
        <v>0.404</v>
      </c>
    </row>
    <row r="157">
      <c r="A157" s="33" t="s">
        <v>46</v>
      </c>
      <c r="B157" s="68" t="s">
        <v>71</v>
      </c>
      <c r="C157" s="35" t="s">
        <v>60</v>
      </c>
      <c r="D157" s="35" t="str">
        <f t="shared" si="2"/>
        <v>Africa/Congo (Kinshasa)-Africa/2012</v>
      </c>
      <c r="E157" s="72">
        <v>0.043</v>
      </c>
      <c r="F157" s="72">
        <v>0.088</v>
      </c>
      <c r="G157" s="72">
        <v>51.0</v>
      </c>
      <c r="H157" s="72">
        <v>48.0</v>
      </c>
      <c r="I157" s="56">
        <v>0.451</v>
      </c>
      <c r="J157" s="56">
        <v>0.52</v>
      </c>
      <c r="K157" s="56">
        <v>0.028</v>
      </c>
      <c r="L157" s="72">
        <v>6.5705093E7</v>
      </c>
      <c r="M157" s="56">
        <v>0.41</v>
      </c>
      <c r="N157" s="39">
        <f t="shared" si="3"/>
        <v>43</v>
      </c>
      <c r="O157" s="39">
        <f t="shared" si="4"/>
        <v>88</v>
      </c>
      <c r="P157" s="39">
        <f t="shared" si="5"/>
        <v>51</v>
      </c>
      <c r="Q157" s="39">
        <f t="shared" si="6"/>
        <v>48</v>
      </c>
      <c r="R157" s="58">
        <f t="shared" si="7"/>
        <v>0.451</v>
      </c>
      <c r="S157" s="58">
        <f t="shared" si="8"/>
        <v>0.52</v>
      </c>
      <c r="T157" s="58">
        <f t="shared" si="9"/>
        <v>0.028</v>
      </c>
      <c r="U157" s="39">
        <f t="shared" si="10"/>
        <v>65705093</v>
      </c>
      <c r="V157" s="58">
        <f t="shared" si="11"/>
        <v>0.41</v>
      </c>
    </row>
    <row r="158">
      <c r="A158" s="33" t="s">
        <v>46</v>
      </c>
      <c r="B158" s="68" t="s">
        <v>72</v>
      </c>
      <c r="C158" s="35" t="s">
        <v>48</v>
      </c>
      <c r="D158" s="35" t="str">
        <f t="shared" si="2"/>
        <v>Africa/Cote d'Ivoire-Africa/2000</v>
      </c>
      <c r="E158" s="72">
        <v>0.038</v>
      </c>
      <c r="F158" s="72">
        <v>0.1</v>
      </c>
      <c r="G158" s="72">
        <v>47.0</v>
      </c>
      <c r="H158" s="72">
        <v>46.0</v>
      </c>
      <c r="I158" s="56">
        <v>0.421</v>
      </c>
      <c r="J158" s="56">
        <v>0.55</v>
      </c>
      <c r="K158" s="56">
        <v>0.029</v>
      </c>
      <c r="L158" s="72">
        <v>1.6131332E7</v>
      </c>
      <c r="M158" s="56">
        <v>0.435</v>
      </c>
      <c r="N158" s="39">
        <f t="shared" si="3"/>
        <v>38</v>
      </c>
      <c r="O158" s="39">
        <f t="shared" si="4"/>
        <v>100</v>
      </c>
      <c r="P158" s="39">
        <f t="shared" si="5"/>
        <v>47</v>
      </c>
      <c r="Q158" s="39">
        <f t="shared" si="6"/>
        <v>46</v>
      </c>
      <c r="R158" s="58">
        <f t="shared" si="7"/>
        <v>0.421</v>
      </c>
      <c r="S158" s="58">
        <f t="shared" si="8"/>
        <v>0.55</v>
      </c>
      <c r="T158" s="58">
        <f t="shared" si="9"/>
        <v>0.029</v>
      </c>
      <c r="U158" s="39">
        <f t="shared" si="10"/>
        <v>16131332</v>
      </c>
      <c r="V158" s="58">
        <f t="shared" si="11"/>
        <v>0.435</v>
      </c>
    </row>
    <row r="159">
      <c r="A159" s="33" t="s">
        <v>46</v>
      </c>
      <c r="B159" s="68" t="s">
        <v>72</v>
      </c>
      <c r="C159" s="35" t="s">
        <v>49</v>
      </c>
      <c r="D159" s="35" t="str">
        <f t="shared" si="2"/>
        <v>Africa/Cote d'Ivoire-Africa/2001</v>
      </c>
      <c r="E159" s="72">
        <v>0.038</v>
      </c>
      <c r="F159" s="72">
        <v>0.098</v>
      </c>
      <c r="G159" s="72">
        <v>47.0</v>
      </c>
      <c r="H159" s="72">
        <v>46.0</v>
      </c>
      <c r="I159" s="56">
        <v>0.421</v>
      </c>
      <c r="J159" s="56">
        <v>0.55</v>
      </c>
      <c r="K159" s="56">
        <v>0.029</v>
      </c>
      <c r="L159" s="72">
        <v>1.6420173E7</v>
      </c>
      <c r="M159" s="56">
        <v>0.442</v>
      </c>
      <c r="N159" s="39">
        <f t="shared" si="3"/>
        <v>38</v>
      </c>
      <c r="O159" s="39">
        <f t="shared" si="4"/>
        <v>98</v>
      </c>
      <c r="P159" s="39">
        <f t="shared" si="5"/>
        <v>47</v>
      </c>
      <c r="Q159" s="39">
        <f t="shared" si="6"/>
        <v>46</v>
      </c>
      <c r="R159" s="58">
        <f t="shared" si="7"/>
        <v>0.421</v>
      </c>
      <c r="S159" s="58">
        <f t="shared" si="8"/>
        <v>0.55</v>
      </c>
      <c r="T159" s="58">
        <f t="shared" si="9"/>
        <v>0.029</v>
      </c>
      <c r="U159" s="39">
        <f t="shared" si="10"/>
        <v>16420173</v>
      </c>
      <c r="V159" s="58">
        <f t="shared" si="11"/>
        <v>0.442</v>
      </c>
    </row>
    <row r="160">
      <c r="A160" s="33" t="s">
        <v>46</v>
      </c>
      <c r="B160" s="68" t="s">
        <v>72</v>
      </c>
      <c r="C160" s="35" t="s">
        <v>50</v>
      </c>
      <c r="D160" s="35" t="str">
        <f t="shared" si="2"/>
        <v>Africa/Cote d'Ivoire-Africa/2002</v>
      </c>
      <c r="E160" s="72">
        <v>0.038</v>
      </c>
      <c r="F160" s="72">
        <v>0.096</v>
      </c>
      <c r="G160" s="72">
        <v>47.0</v>
      </c>
      <c r="H160" s="72">
        <v>46.0</v>
      </c>
      <c r="I160" s="56">
        <v>0.422</v>
      </c>
      <c r="J160" s="56">
        <v>0.549</v>
      </c>
      <c r="K160" s="56">
        <v>0.029</v>
      </c>
      <c r="L160" s="72">
        <v>1.6674987E7</v>
      </c>
      <c r="M160" s="56">
        <v>0.449</v>
      </c>
      <c r="N160" s="39">
        <f t="shared" si="3"/>
        <v>38</v>
      </c>
      <c r="O160" s="39">
        <f t="shared" si="4"/>
        <v>96</v>
      </c>
      <c r="P160" s="39">
        <f t="shared" si="5"/>
        <v>47</v>
      </c>
      <c r="Q160" s="39">
        <f t="shared" si="6"/>
        <v>46</v>
      </c>
      <c r="R160" s="58">
        <f t="shared" si="7"/>
        <v>0.422</v>
      </c>
      <c r="S160" s="58">
        <f t="shared" si="8"/>
        <v>0.549</v>
      </c>
      <c r="T160" s="58">
        <f t="shared" si="9"/>
        <v>0.029</v>
      </c>
      <c r="U160" s="39">
        <f t="shared" si="10"/>
        <v>16674987</v>
      </c>
      <c r="V160" s="58">
        <f t="shared" si="11"/>
        <v>0.449</v>
      </c>
    </row>
    <row r="161">
      <c r="A161" s="33" t="s">
        <v>46</v>
      </c>
      <c r="B161" s="68" t="s">
        <v>72</v>
      </c>
      <c r="C161" s="35" t="s">
        <v>51</v>
      </c>
      <c r="D161" s="35" t="str">
        <f t="shared" si="2"/>
        <v>Africa/Cote d'Ivoire-Africa/2003</v>
      </c>
      <c r="E161" s="72">
        <v>0.037</v>
      </c>
      <c r="F161" s="72">
        <v>0.094</v>
      </c>
      <c r="G161" s="72">
        <v>47.0</v>
      </c>
      <c r="H161" s="72">
        <v>46.0</v>
      </c>
      <c r="I161" s="56">
        <v>0.422</v>
      </c>
      <c r="J161" s="56">
        <v>0.548</v>
      </c>
      <c r="K161" s="56">
        <v>0.029</v>
      </c>
      <c r="L161" s="72">
        <v>1.6909801E7</v>
      </c>
      <c r="M161" s="56">
        <v>0.455</v>
      </c>
      <c r="N161" s="39">
        <f t="shared" si="3"/>
        <v>37</v>
      </c>
      <c r="O161" s="39">
        <f t="shared" si="4"/>
        <v>94</v>
      </c>
      <c r="P161" s="39">
        <f t="shared" si="5"/>
        <v>47</v>
      </c>
      <c r="Q161" s="39">
        <f t="shared" si="6"/>
        <v>46</v>
      </c>
      <c r="R161" s="58">
        <f t="shared" si="7"/>
        <v>0.422</v>
      </c>
      <c r="S161" s="58">
        <f t="shared" si="8"/>
        <v>0.548</v>
      </c>
      <c r="T161" s="58">
        <f t="shared" si="9"/>
        <v>0.029</v>
      </c>
      <c r="U161" s="39">
        <f t="shared" si="10"/>
        <v>16909801</v>
      </c>
      <c r="V161" s="58">
        <f t="shared" si="11"/>
        <v>0.455</v>
      </c>
    </row>
    <row r="162">
      <c r="A162" s="33" t="s">
        <v>46</v>
      </c>
      <c r="B162" s="68" t="s">
        <v>72</v>
      </c>
      <c r="C162" s="35" t="s">
        <v>52</v>
      </c>
      <c r="D162" s="35" t="str">
        <f t="shared" si="2"/>
        <v>Africa/Cote d'Ivoire-Africa/2004</v>
      </c>
      <c r="E162" s="72">
        <v>0.037</v>
      </c>
      <c r="F162" s="72">
        <v>0.091</v>
      </c>
      <c r="G162" s="72">
        <v>48.0</v>
      </c>
      <c r="H162" s="72">
        <v>46.0</v>
      </c>
      <c r="I162" s="56">
        <v>0.423</v>
      </c>
      <c r="J162" s="56">
        <v>0.548</v>
      </c>
      <c r="K162" s="56">
        <v>0.029</v>
      </c>
      <c r="L162" s="72">
        <v>1.7144325E7</v>
      </c>
      <c r="M162" s="56">
        <v>0.462</v>
      </c>
      <c r="N162" s="39">
        <f t="shared" si="3"/>
        <v>37</v>
      </c>
      <c r="O162" s="39">
        <f t="shared" si="4"/>
        <v>91</v>
      </c>
      <c r="P162" s="39">
        <f t="shared" si="5"/>
        <v>48</v>
      </c>
      <c r="Q162" s="39">
        <f t="shared" si="6"/>
        <v>46</v>
      </c>
      <c r="R162" s="58">
        <f t="shared" si="7"/>
        <v>0.423</v>
      </c>
      <c r="S162" s="58">
        <f t="shared" si="8"/>
        <v>0.548</v>
      </c>
      <c r="T162" s="58">
        <f t="shared" si="9"/>
        <v>0.029</v>
      </c>
      <c r="U162" s="39">
        <f t="shared" si="10"/>
        <v>17144325</v>
      </c>
      <c r="V162" s="58">
        <f t="shared" si="11"/>
        <v>0.462</v>
      </c>
    </row>
    <row r="163">
      <c r="A163" s="33" t="s">
        <v>46</v>
      </c>
      <c r="B163" s="68" t="s">
        <v>72</v>
      </c>
      <c r="C163" s="35" t="s">
        <v>53</v>
      </c>
      <c r="D163" s="35" t="str">
        <f t="shared" si="2"/>
        <v>Africa/Cote d'Ivoire-Africa/2005</v>
      </c>
      <c r="E163" s="72">
        <v>0.037</v>
      </c>
      <c r="F163" s="72">
        <v>0.089</v>
      </c>
      <c r="G163" s="72">
        <v>48.0</v>
      </c>
      <c r="H163" s="72">
        <v>46.0</v>
      </c>
      <c r="I163" s="56">
        <v>0.423</v>
      </c>
      <c r="J163" s="56">
        <v>0.547</v>
      </c>
      <c r="K163" s="56">
        <v>0.03</v>
      </c>
      <c r="L163" s="72">
        <v>1.7393994E7</v>
      </c>
      <c r="M163" s="56">
        <v>0.468</v>
      </c>
      <c r="N163" s="39">
        <f t="shared" si="3"/>
        <v>37</v>
      </c>
      <c r="O163" s="39">
        <f t="shared" si="4"/>
        <v>89</v>
      </c>
      <c r="P163" s="39">
        <f t="shared" si="5"/>
        <v>48</v>
      </c>
      <c r="Q163" s="39">
        <f t="shared" si="6"/>
        <v>46</v>
      </c>
      <c r="R163" s="58">
        <f t="shared" si="7"/>
        <v>0.423</v>
      </c>
      <c r="S163" s="58">
        <f t="shared" si="8"/>
        <v>0.547</v>
      </c>
      <c r="T163" s="58">
        <f t="shared" si="9"/>
        <v>0.03</v>
      </c>
      <c r="U163" s="39">
        <f t="shared" si="10"/>
        <v>17393994</v>
      </c>
      <c r="V163" s="58">
        <f t="shared" si="11"/>
        <v>0.468</v>
      </c>
    </row>
    <row r="164">
      <c r="A164" s="33" t="s">
        <v>46</v>
      </c>
      <c r="B164" s="68" t="s">
        <v>72</v>
      </c>
      <c r="C164" s="35" t="s">
        <v>54</v>
      </c>
      <c r="D164" s="35" t="str">
        <f t="shared" si="2"/>
        <v>Africa/Cote d'Ivoire-Africa/2006</v>
      </c>
      <c r="E164" s="72">
        <v>0.036</v>
      </c>
      <c r="F164" s="72">
        <v>0.087</v>
      </c>
      <c r="G164" s="72">
        <v>49.0</v>
      </c>
      <c r="H164" s="72">
        <v>47.0</v>
      </c>
      <c r="I164" s="56">
        <v>0.423</v>
      </c>
      <c r="J164" s="56">
        <v>0.547</v>
      </c>
      <c r="K164" s="56">
        <v>0.03</v>
      </c>
      <c r="L164" s="72">
        <v>1.7662417E7</v>
      </c>
      <c r="M164" s="56">
        <v>0.475</v>
      </c>
      <c r="N164" s="39">
        <f t="shared" si="3"/>
        <v>36</v>
      </c>
      <c r="O164" s="39">
        <f t="shared" si="4"/>
        <v>87</v>
      </c>
      <c r="P164" s="39">
        <f t="shared" si="5"/>
        <v>49</v>
      </c>
      <c r="Q164" s="39">
        <f t="shared" si="6"/>
        <v>47</v>
      </c>
      <c r="R164" s="58">
        <f t="shared" si="7"/>
        <v>0.423</v>
      </c>
      <c r="S164" s="58">
        <f t="shared" si="8"/>
        <v>0.547</v>
      </c>
      <c r="T164" s="58">
        <f t="shared" si="9"/>
        <v>0.03</v>
      </c>
      <c r="U164" s="39">
        <f t="shared" si="10"/>
        <v>17662417</v>
      </c>
      <c r="V164" s="58">
        <f t="shared" si="11"/>
        <v>0.475</v>
      </c>
    </row>
    <row r="165">
      <c r="A165" s="33" t="s">
        <v>46</v>
      </c>
      <c r="B165" s="68" t="s">
        <v>72</v>
      </c>
      <c r="C165" s="35" t="s">
        <v>55</v>
      </c>
      <c r="D165" s="35" t="str">
        <f t="shared" si="2"/>
        <v>Africa/Cote d'Ivoire-Africa/2007</v>
      </c>
      <c r="E165" s="72">
        <v>0.036</v>
      </c>
      <c r="F165" s="72">
        <v>0.084</v>
      </c>
      <c r="G165" s="72">
        <v>49.0</v>
      </c>
      <c r="H165" s="72">
        <v>47.0</v>
      </c>
      <c r="I165" s="56">
        <v>0.422</v>
      </c>
      <c r="J165" s="56">
        <v>0.548</v>
      </c>
      <c r="K165" s="56">
        <v>0.03</v>
      </c>
      <c r="L165" s="72">
        <v>1.7949061E7</v>
      </c>
      <c r="M165" s="56">
        <v>0.483</v>
      </c>
      <c r="N165" s="39">
        <f t="shared" si="3"/>
        <v>36</v>
      </c>
      <c r="O165" s="39">
        <f t="shared" si="4"/>
        <v>84</v>
      </c>
      <c r="P165" s="39">
        <f t="shared" si="5"/>
        <v>49</v>
      </c>
      <c r="Q165" s="39">
        <f t="shared" si="6"/>
        <v>47</v>
      </c>
      <c r="R165" s="58">
        <f t="shared" si="7"/>
        <v>0.422</v>
      </c>
      <c r="S165" s="58">
        <f t="shared" si="8"/>
        <v>0.548</v>
      </c>
      <c r="T165" s="58">
        <f t="shared" si="9"/>
        <v>0.03</v>
      </c>
      <c r="U165" s="39">
        <f t="shared" si="10"/>
        <v>17949061</v>
      </c>
      <c r="V165" s="58">
        <f t="shared" si="11"/>
        <v>0.483</v>
      </c>
    </row>
    <row r="166">
      <c r="A166" s="33" t="s">
        <v>46</v>
      </c>
      <c r="B166" s="68" t="s">
        <v>72</v>
      </c>
      <c r="C166" s="35" t="s">
        <v>56</v>
      </c>
      <c r="D166" s="35" t="str">
        <f t="shared" si="2"/>
        <v>Africa/Cote d'Ivoire-Africa/2008</v>
      </c>
      <c r="E166" s="72">
        <v>0.036</v>
      </c>
      <c r="F166" s="72">
        <v>0.082</v>
      </c>
      <c r="G166" s="72">
        <v>50.0</v>
      </c>
      <c r="H166" s="72">
        <v>48.0</v>
      </c>
      <c r="I166" s="56">
        <v>0.421</v>
      </c>
      <c r="J166" s="56">
        <v>0.549</v>
      </c>
      <c r="K166" s="56">
        <v>0.03</v>
      </c>
      <c r="L166" s="72">
        <v>1.8260044E7</v>
      </c>
      <c r="M166" s="56">
        <v>0.49</v>
      </c>
      <c r="N166" s="39">
        <f t="shared" si="3"/>
        <v>36</v>
      </c>
      <c r="O166" s="39">
        <f t="shared" si="4"/>
        <v>82</v>
      </c>
      <c r="P166" s="39">
        <f t="shared" si="5"/>
        <v>50</v>
      </c>
      <c r="Q166" s="39">
        <f t="shared" si="6"/>
        <v>48</v>
      </c>
      <c r="R166" s="58">
        <f t="shared" si="7"/>
        <v>0.421</v>
      </c>
      <c r="S166" s="58">
        <f t="shared" si="8"/>
        <v>0.549</v>
      </c>
      <c r="T166" s="58">
        <f t="shared" si="9"/>
        <v>0.03</v>
      </c>
      <c r="U166" s="39">
        <f t="shared" si="10"/>
        <v>18260044</v>
      </c>
      <c r="V166" s="58">
        <f t="shared" si="11"/>
        <v>0.49</v>
      </c>
    </row>
    <row r="167">
      <c r="A167" s="33" t="s">
        <v>46</v>
      </c>
      <c r="B167" s="68" t="s">
        <v>72</v>
      </c>
      <c r="C167" s="35" t="s">
        <v>57</v>
      </c>
      <c r="D167" s="35" t="str">
        <f t="shared" si="2"/>
        <v>Africa/Cote d'Ivoire-Africa/2009</v>
      </c>
      <c r="E167" s="72">
        <v>0.036</v>
      </c>
      <c r="F167" s="72">
        <v>0.079</v>
      </c>
      <c r="G167" s="72">
        <v>50.0</v>
      </c>
      <c r="H167" s="72">
        <v>48.0</v>
      </c>
      <c r="I167" s="56">
        <v>0.42</v>
      </c>
      <c r="J167" s="56">
        <v>0.55</v>
      </c>
      <c r="K167" s="56">
        <v>0.031</v>
      </c>
      <c r="L167" s="72">
        <v>1.8601342E7</v>
      </c>
      <c r="M167" s="56">
        <v>0.498</v>
      </c>
      <c r="N167" s="39">
        <f t="shared" si="3"/>
        <v>36</v>
      </c>
      <c r="O167" s="39">
        <f t="shared" si="4"/>
        <v>79</v>
      </c>
      <c r="P167" s="39">
        <f t="shared" si="5"/>
        <v>50</v>
      </c>
      <c r="Q167" s="39">
        <f t="shared" si="6"/>
        <v>48</v>
      </c>
      <c r="R167" s="58">
        <f t="shared" si="7"/>
        <v>0.42</v>
      </c>
      <c r="S167" s="58">
        <f t="shared" si="8"/>
        <v>0.55</v>
      </c>
      <c r="T167" s="58">
        <f t="shared" si="9"/>
        <v>0.031</v>
      </c>
      <c r="U167" s="39">
        <f t="shared" si="10"/>
        <v>18601342</v>
      </c>
      <c r="V167" s="58">
        <f t="shared" si="11"/>
        <v>0.498</v>
      </c>
    </row>
    <row r="168">
      <c r="A168" s="33" t="s">
        <v>46</v>
      </c>
      <c r="B168" s="68" t="s">
        <v>72</v>
      </c>
      <c r="C168" s="35" t="s">
        <v>58</v>
      </c>
      <c r="D168" s="35" t="str">
        <f t="shared" si="2"/>
        <v>Africa/Cote d'Ivoire-Africa/2010</v>
      </c>
      <c r="E168" s="72">
        <v>0.037</v>
      </c>
      <c r="F168" s="72">
        <v>0.077</v>
      </c>
      <c r="G168" s="72">
        <v>50.0</v>
      </c>
      <c r="H168" s="72">
        <v>49.0</v>
      </c>
      <c r="I168" s="56">
        <v>0.418</v>
      </c>
      <c r="J168" s="56">
        <v>0.551</v>
      </c>
      <c r="K168" s="56">
        <v>0.031</v>
      </c>
      <c r="L168" s="72">
        <v>1.8976588E7</v>
      </c>
      <c r="M168" s="56">
        <v>0.506</v>
      </c>
      <c r="N168" s="39">
        <f t="shared" si="3"/>
        <v>37</v>
      </c>
      <c r="O168" s="39">
        <f t="shared" si="4"/>
        <v>77</v>
      </c>
      <c r="P168" s="39">
        <f t="shared" si="5"/>
        <v>50</v>
      </c>
      <c r="Q168" s="39">
        <f t="shared" si="6"/>
        <v>49</v>
      </c>
      <c r="R168" s="58">
        <f t="shared" si="7"/>
        <v>0.418</v>
      </c>
      <c r="S168" s="58">
        <f t="shared" si="8"/>
        <v>0.551</v>
      </c>
      <c r="T168" s="58">
        <f t="shared" si="9"/>
        <v>0.031</v>
      </c>
      <c r="U168" s="39">
        <f t="shared" si="10"/>
        <v>18976588</v>
      </c>
      <c r="V168" s="58">
        <f t="shared" si="11"/>
        <v>0.506</v>
      </c>
    </row>
    <row r="169">
      <c r="A169" s="33" t="s">
        <v>46</v>
      </c>
      <c r="B169" s="68" t="s">
        <v>72</v>
      </c>
      <c r="C169" s="35" t="s">
        <v>59</v>
      </c>
      <c r="D169" s="35" t="str">
        <f t="shared" si="2"/>
        <v>Africa/Cote d'Ivoire-Africa/2011</v>
      </c>
      <c r="E169" s="72">
        <v>0.037</v>
      </c>
      <c r="F169" s="72">
        <v>0.075</v>
      </c>
      <c r="G169" s="72">
        <v>51.0</v>
      </c>
      <c r="H169" s="72">
        <v>49.0</v>
      </c>
      <c r="I169" s="56">
        <v>0.417</v>
      </c>
      <c r="J169" s="56">
        <v>0.552</v>
      </c>
      <c r="K169" s="56">
        <v>0.031</v>
      </c>
      <c r="L169" s="72">
        <v>1.9389954E7</v>
      </c>
      <c r="M169" s="56">
        <v>0.513</v>
      </c>
      <c r="N169" s="39">
        <f t="shared" si="3"/>
        <v>37</v>
      </c>
      <c r="O169" s="39">
        <f t="shared" si="4"/>
        <v>75</v>
      </c>
      <c r="P169" s="39">
        <f t="shared" si="5"/>
        <v>51</v>
      </c>
      <c r="Q169" s="39">
        <f t="shared" si="6"/>
        <v>49</v>
      </c>
      <c r="R169" s="58">
        <f t="shared" si="7"/>
        <v>0.417</v>
      </c>
      <c r="S169" s="58">
        <f t="shared" si="8"/>
        <v>0.552</v>
      </c>
      <c r="T169" s="58">
        <f t="shared" si="9"/>
        <v>0.031</v>
      </c>
      <c r="U169" s="39">
        <f t="shared" si="10"/>
        <v>19389954</v>
      </c>
      <c r="V169" s="58">
        <f t="shared" si="11"/>
        <v>0.513</v>
      </c>
    </row>
    <row r="170">
      <c r="A170" s="33" t="s">
        <v>46</v>
      </c>
      <c r="B170" s="68" t="s">
        <v>72</v>
      </c>
      <c r="C170" s="35" t="s">
        <v>60</v>
      </c>
      <c r="D170" s="35" t="str">
        <f t="shared" si="2"/>
        <v>Africa/Cote d'Ivoire-Africa/2012</v>
      </c>
      <c r="E170" s="72">
        <v>0.037</v>
      </c>
      <c r="F170" s="72">
        <v>0.073</v>
      </c>
      <c r="G170" s="72">
        <v>51.0</v>
      </c>
      <c r="H170" s="72">
        <v>50.0</v>
      </c>
      <c r="I170" s="56">
        <v>0.415</v>
      </c>
      <c r="J170" s="56">
        <v>0.554</v>
      </c>
      <c r="K170" s="56">
        <v>0.031</v>
      </c>
      <c r="L170" s="72">
        <v>1.983975E7</v>
      </c>
      <c r="M170" s="56">
        <v>0.52</v>
      </c>
      <c r="N170" s="39">
        <f t="shared" si="3"/>
        <v>37</v>
      </c>
      <c r="O170" s="39">
        <f t="shared" si="4"/>
        <v>73</v>
      </c>
      <c r="P170" s="39">
        <f t="shared" si="5"/>
        <v>51</v>
      </c>
      <c r="Q170" s="39">
        <f t="shared" si="6"/>
        <v>50</v>
      </c>
      <c r="R170" s="58">
        <f t="shared" si="7"/>
        <v>0.415</v>
      </c>
      <c r="S170" s="58">
        <f t="shared" si="8"/>
        <v>0.554</v>
      </c>
      <c r="T170" s="58">
        <f t="shared" si="9"/>
        <v>0.031</v>
      </c>
      <c r="U170" s="39">
        <f t="shared" si="10"/>
        <v>19839750</v>
      </c>
      <c r="V170" s="58">
        <f t="shared" si="11"/>
        <v>0.52</v>
      </c>
    </row>
    <row r="171">
      <c r="A171" s="33" t="s">
        <v>46</v>
      </c>
      <c r="B171" s="68" t="s">
        <v>73</v>
      </c>
      <c r="C171" s="35" t="s">
        <v>48</v>
      </c>
      <c r="D171" s="35" t="str">
        <f t="shared" si="2"/>
        <v>Africa/Djibouti-Africa/2000</v>
      </c>
      <c r="E171" s="72">
        <v>0.03</v>
      </c>
      <c r="F171" s="72">
        <v>0.08</v>
      </c>
      <c r="G171" s="72">
        <v>59.0</v>
      </c>
      <c r="H171" s="72">
        <v>55.0</v>
      </c>
      <c r="I171" s="56">
        <v>0.414</v>
      </c>
      <c r="J171" s="56">
        <v>0.556</v>
      </c>
      <c r="K171" s="56">
        <v>0.03</v>
      </c>
      <c r="L171" s="72">
        <v>722887.0</v>
      </c>
      <c r="M171" s="56">
        <v>0.765</v>
      </c>
      <c r="N171" s="39">
        <f t="shared" si="3"/>
        <v>30</v>
      </c>
      <c r="O171" s="39">
        <f t="shared" si="4"/>
        <v>80</v>
      </c>
      <c r="P171" s="39">
        <f t="shared" si="5"/>
        <v>59</v>
      </c>
      <c r="Q171" s="39">
        <f t="shared" si="6"/>
        <v>55</v>
      </c>
      <c r="R171" s="58">
        <f t="shared" si="7"/>
        <v>0.414</v>
      </c>
      <c r="S171" s="58">
        <f t="shared" si="8"/>
        <v>0.556</v>
      </c>
      <c r="T171" s="58">
        <f t="shared" si="9"/>
        <v>0.03</v>
      </c>
      <c r="U171" s="39">
        <f t="shared" si="10"/>
        <v>722887</v>
      </c>
      <c r="V171" s="58">
        <f t="shared" si="11"/>
        <v>0.765</v>
      </c>
    </row>
    <row r="172">
      <c r="A172" s="33" t="s">
        <v>46</v>
      </c>
      <c r="B172" s="68" t="s">
        <v>73</v>
      </c>
      <c r="C172" s="35" t="s">
        <v>49</v>
      </c>
      <c r="D172" s="35" t="str">
        <f t="shared" si="2"/>
        <v>Africa/Djibouti-Africa/2001</v>
      </c>
      <c r="E172" s="72">
        <v>0.03</v>
      </c>
      <c r="F172" s="72">
        <v>0.078</v>
      </c>
      <c r="G172" s="72">
        <v>59.0</v>
      </c>
      <c r="H172" s="72">
        <v>56.0</v>
      </c>
      <c r="I172" s="56">
        <v>0.407</v>
      </c>
      <c r="J172" s="56">
        <v>0.562</v>
      </c>
      <c r="K172" s="56">
        <v>0.031</v>
      </c>
      <c r="L172" s="72">
        <v>733732.0</v>
      </c>
      <c r="M172" s="56">
        <v>0.766</v>
      </c>
      <c r="N172" s="39">
        <f t="shared" si="3"/>
        <v>30</v>
      </c>
      <c r="O172" s="39">
        <f t="shared" si="4"/>
        <v>78</v>
      </c>
      <c r="P172" s="39">
        <f t="shared" si="5"/>
        <v>59</v>
      </c>
      <c r="Q172" s="39">
        <f t="shared" si="6"/>
        <v>56</v>
      </c>
      <c r="R172" s="58">
        <f t="shared" si="7"/>
        <v>0.407</v>
      </c>
      <c r="S172" s="58">
        <f t="shared" si="8"/>
        <v>0.562</v>
      </c>
      <c r="T172" s="58">
        <f t="shared" si="9"/>
        <v>0.031</v>
      </c>
      <c r="U172" s="39">
        <f t="shared" si="10"/>
        <v>733732</v>
      </c>
      <c r="V172" s="58">
        <f t="shared" si="11"/>
        <v>0.766</v>
      </c>
    </row>
    <row r="173">
      <c r="A173" s="33" t="s">
        <v>46</v>
      </c>
      <c r="B173" s="68" t="s">
        <v>73</v>
      </c>
      <c r="C173" s="35" t="s">
        <v>50</v>
      </c>
      <c r="D173" s="35" t="str">
        <f t="shared" si="2"/>
        <v>Africa/Djibouti-Africa/2002</v>
      </c>
      <c r="E173" s="72">
        <v>0.029</v>
      </c>
      <c r="F173" s="72">
        <v>0.076</v>
      </c>
      <c r="G173" s="72">
        <v>59.0</v>
      </c>
      <c r="H173" s="72">
        <v>56.0</v>
      </c>
      <c r="I173" s="56">
        <v>0.398</v>
      </c>
      <c r="J173" s="56">
        <v>0.57</v>
      </c>
      <c r="K173" s="56">
        <v>0.032</v>
      </c>
      <c r="L173" s="72">
        <v>744434.0</v>
      </c>
      <c r="M173" s="56">
        <v>0.766</v>
      </c>
      <c r="N173" s="39">
        <f t="shared" si="3"/>
        <v>29</v>
      </c>
      <c r="O173" s="39">
        <f t="shared" si="4"/>
        <v>76</v>
      </c>
      <c r="P173" s="39">
        <f t="shared" si="5"/>
        <v>59</v>
      </c>
      <c r="Q173" s="39">
        <f t="shared" si="6"/>
        <v>56</v>
      </c>
      <c r="R173" s="58">
        <f t="shared" si="7"/>
        <v>0.398</v>
      </c>
      <c r="S173" s="58">
        <f t="shared" si="8"/>
        <v>0.57</v>
      </c>
      <c r="T173" s="58">
        <f t="shared" si="9"/>
        <v>0.032</v>
      </c>
      <c r="U173" s="39">
        <f t="shared" si="10"/>
        <v>744434</v>
      </c>
      <c r="V173" s="58">
        <f t="shared" si="11"/>
        <v>0.766</v>
      </c>
    </row>
    <row r="174">
      <c r="A174" s="33" t="s">
        <v>46</v>
      </c>
      <c r="B174" s="68" t="s">
        <v>73</v>
      </c>
      <c r="C174" s="35" t="s">
        <v>51</v>
      </c>
      <c r="D174" s="35" t="str">
        <f t="shared" si="2"/>
        <v>Africa/Djibouti-Africa/2003</v>
      </c>
      <c r="E174" s="72">
        <v>0.029</v>
      </c>
      <c r="F174" s="72">
        <v>0.075</v>
      </c>
      <c r="G174" s="72">
        <v>59.0</v>
      </c>
      <c r="H174" s="72">
        <v>56.0</v>
      </c>
      <c r="I174" s="56">
        <v>0.39</v>
      </c>
      <c r="J174" s="56">
        <v>0.578</v>
      </c>
      <c r="K174" s="56">
        <v>0.032</v>
      </c>
      <c r="L174" s="72">
        <v>755085.0</v>
      </c>
      <c r="M174" s="56">
        <v>0.767</v>
      </c>
      <c r="N174" s="39">
        <f t="shared" si="3"/>
        <v>29</v>
      </c>
      <c r="O174" s="39">
        <f t="shared" si="4"/>
        <v>75</v>
      </c>
      <c r="P174" s="39">
        <f t="shared" si="5"/>
        <v>59</v>
      </c>
      <c r="Q174" s="39">
        <f t="shared" si="6"/>
        <v>56</v>
      </c>
      <c r="R174" s="58">
        <f t="shared" si="7"/>
        <v>0.39</v>
      </c>
      <c r="S174" s="58">
        <f t="shared" si="8"/>
        <v>0.578</v>
      </c>
      <c r="T174" s="58">
        <f t="shared" si="9"/>
        <v>0.032</v>
      </c>
      <c r="U174" s="39">
        <f t="shared" si="10"/>
        <v>755085</v>
      </c>
      <c r="V174" s="58">
        <f t="shared" si="11"/>
        <v>0.767</v>
      </c>
    </row>
    <row r="175">
      <c r="A175" s="33" t="s">
        <v>46</v>
      </c>
      <c r="B175" s="68" t="s">
        <v>73</v>
      </c>
      <c r="C175" s="35" t="s">
        <v>52</v>
      </c>
      <c r="D175" s="35" t="str">
        <f t="shared" si="2"/>
        <v>Africa/Djibouti-Africa/2004</v>
      </c>
      <c r="E175" s="72">
        <v>0.029</v>
      </c>
      <c r="F175" s="72">
        <v>0.073</v>
      </c>
      <c r="G175" s="72">
        <v>59.0</v>
      </c>
      <c r="H175" s="72">
        <v>56.0</v>
      </c>
      <c r="I175" s="56">
        <v>0.381</v>
      </c>
      <c r="J175" s="56">
        <v>0.586</v>
      </c>
      <c r="K175" s="56">
        <v>0.033</v>
      </c>
      <c r="L175" s="72">
        <v>765776.0</v>
      </c>
      <c r="M175" s="56">
        <v>0.767</v>
      </c>
      <c r="N175" s="39">
        <f t="shared" si="3"/>
        <v>29</v>
      </c>
      <c r="O175" s="39">
        <f t="shared" si="4"/>
        <v>73</v>
      </c>
      <c r="P175" s="39">
        <f t="shared" si="5"/>
        <v>59</v>
      </c>
      <c r="Q175" s="39">
        <f t="shared" si="6"/>
        <v>56</v>
      </c>
      <c r="R175" s="58">
        <f t="shared" si="7"/>
        <v>0.381</v>
      </c>
      <c r="S175" s="58">
        <f t="shared" si="8"/>
        <v>0.586</v>
      </c>
      <c r="T175" s="58">
        <f t="shared" si="9"/>
        <v>0.033</v>
      </c>
      <c r="U175" s="39">
        <f t="shared" si="10"/>
        <v>765776</v>
      </c>
      <c r="V175" s="58">
        <f t="shared" si="11"/>
        <v>0.767</v>
      </c>
    </row>
    <row r="176">
      <c r="A176" s="33" t="s">
        <v>46</v>
      </c>
      <c r="B176" s="68" t="s">
        <v>73</v>
      </c>
      <c r="C176" s="35" t="s">
        <v>53</v>
      </c>
      <c r="D176" s="35" t="str">
        <f t="shared" si="2"/>
        <v>Africa/Djibouti-Africa/2005</v>
      </c>
      <c r="E176" s="72">
        <v>0.029</v>
      </c>
      <c r="F176" s="72">
        <v>0.071</v>
      </c>
      <c r="G176" s="72">
        <v>59.0</v>
      </c>
      <c r="H176" s="72">
        <v>57.0</v>
      </c>
      <c r="I176" s="56">
        <v>0.373</v>
      </c>
      <c r="J176" s="56">
        <v>0.594</v>
      </c>
      <c r="K176" s="56">
        <v>0.034</v>
      </c>
      <c r="L176" s="72">
        <v>776585.0</v>
      </c>
      <c r="M176" s="56">
        <v>0.768</v>
      </c>
      <c r="N176" s="39">
        <f t="shared" si="3"/>
        <v>29</v>
      </c>
      <c r="O176" s="39">
        <f t="shared" si="4"/>
        <v>71</v>
      </c>
      <c r="P176" s="39">
        <f t="shared" si="5"/>
        <v>59</v>
      </c>
      <c r="Q176" s="39">
        <f t="shared" si="6"/>
        <v>57</v>
      </c>
      <c r="R176" s="58">
        <f t="shared" si="7"/>
        <v>0.373</v>
      </c>
      <c r="S176" s="58">
        <f t="shared" si="8"/>
        <v>0.594</v>
      </c>
      <c r="T176" s="58">
        <f t="shared" si="9"/>
        <v>0.034</v>
      </c>
      <c r="U176" s="39">
        <f t="shared" si="10"/>
        <v>776585</v>
      </c>
      <c r="V176" s="58">
        <f t="shared" si="11"/>
        <v>0.768</v>
      </c>
    </row>
    <row r="177">
      <c r="A177" s="33" t="s">
        <v>46</v>
      </c>
      <c r="B177" s="68" t="s">
        <v>73</v>
      </c>
      <c r="C177" s="35" t="s">
        <v>54</v>
      </c>
      <c r="D177" s="35" t="str">
        <f t="shared" si="2"/>
        <v>Africa/Djibouti-Africa/2006</v>
      </c>
      <c r="E177" s="72">
        <v>0.029</v>
      </c>
      <c r="F177" s="72">
        <v>0.069</v>
      </c>
      <c r="G177" s="72">
        <v>60.0</v>
      </c>
      <c r="H177" s="72">
        <v>57.0</v>
      </c>
      <c r="I177" s="56">
        <v>0.365</v>
      </c>
      <c r="J177" s="56">
        <v>0.601</v>
      </c>
      <c r="K177" s="56">
        <v>0.034</v>
      </c>
      <c r="L177" s="72">
        <v>787544.0</v>
      </c>
      <c r="M177" s="56">
        <v>0.768</v>
      </c>
      <c r="N177" s="39">
        <f t="shared" si="3"/>
        <v>29</v>
      </c>
      <c r="O177" s="39">
        <f t="shared" si="4"/>
        <v>69</v>
      </c>
      <c r="P177" s="39">
        <f t="shared" si="5"/>
        <v>60</v>
      </c>
      <c r="Q177" s="39">
        <f t="shared" si="6"/>
        <v>57</v>
      </c>
      <c r="R177" s="58">
        <f t="shared" si="7"/>
        <v>0.365</v>
      </c>
      <c r="S177" s="58">
        <f t="shared" si="8"/>
        <v>0.601</v>
      </c>
      <c r="T177" s="58">
        <f t="shared" si="9"/>
        <v>0.034</v>
      </c>
      <c r="U177" s="39">
        <f t="shared" si="10"/>
        <v>787544</v>
      </c>
      <c r="V177" s="58">
        <f t="shared" si="11"/>
        <v>0.768</v>
      </c>
    </row>
    <row r="178">
      <c r="A178" s="33" t="s">
        <v>46</v>
      </c>
      <c r="B178" s="68" t="s">
        <v>73</v>
      </c>
      <c r="C178" s="35" t="s">
        <v>55</v>
      </c>
      <c r="D178" s="35" t="str">
        <f t="shared" si="2"/>
        <v>Africa/Djibouti-Africa/2007</v>
      </c>
      <c r="E178" s="72">
        <v>0.029</v>
      </c>
      <c r="F178" s="72">
        <v>0.067</v>
      </c>
      <c r="G178" s="72">
        <v>60.0</v>
      </c>
      <c r="H178" s="72">
        <v>57.0</v>
      </c>
      <c r="I178" s="56">
        <v>0.357</v>
      </c>
      <c r="J178" s="56">
        <v>0.608</v>
      </c>
      <c r="K178" s="56">
        <v>0.035</v>
      </c>
      <c r="L178" s="72">
        <v>798690.0</v>
      </c>
      <c r="M178" s="56">
        <v>0.769</v>
      </c>
      <c r="N178" s="39">
        <f t="shared" si="3"/>
        <v>29</v>
      </c>
      <c r="O178" s="39">
        <f t="shared" si="4"/>
        <v>67</v>
      </c>
      <c r="P178" s="39">
        <f t="shared" si="5"/>
        <v>60</v>
      </c>
      <c r="Q178" s="39">
        <f t="shared" si="6"/>
        <v>57</v>
      </c>
      <c r="R178" s="58">
        <f t="shared" si="7"/>
        <v>0.357</v>
      </c>
      <c r="S178" s="58">
        <f t="shared" si="8"/>
        <v>0.608</v>
      </c>
      <c r="T178" s="58">
        <f t="shared" si="9"/>
        <v>0.035</v>
      </c>
      <c r="U178" s="39">
        <f t="shared" si="10"/>
        <v>798690</v>
      </c>
      <c r="V178" s="58">
        <f t="shared" si="11"/>
        <v>0.769</v>
      </c>
    </row>
    <row r="179">
      <c r="A179" s="33" t="s">
        <v>46</v>
      </c>
      <c r="B179" s="68" t="s">
        <v>73</v>
      </c>
      <c r="C179" s="35" t="s">
        <v>56</v>
      </c>
      <c r="D179" s="35" t="str">
        <f t="shared" si="2"/>
        <v>Africa/Djibouti-Africa/2008</v>
      </c>
      <c r="E179" s="72">
        <v>0.029</v>
      </c>
      <c r="F179" s="72">
        <v>0.066</v>
      </c>
      <c r="G179" s="72">
        <v>61.0</v>
      </c>
      <c r="H179" s="72">
        <v>58.0</v>
      </c>
      <c r="I179" s="56">
        <v>0.351</v>
      </c>
      <c r="J179" s="56">
        <v>0.614</v>
      </c>
      <c r="K179" s="56">
        <v>0.035</v>
      </c>
      <c r="L179" s="72">
        <v>810100.0</v>
      </c>
      <c r="M179" s="56">
        <v>0.769</v>
      </c>
      <c r="N179" s="39">
        <f t="shared" si="3"/>
        <v>29</v>
      </c>
      <c r="O179" s="39">
        <f t="shared" si="4"/>
        <v>66</v>
      </c>
      <c r="P179" s="39">
        <f t="shared" si="5"/>
        <v>61</v>
      </c>
      <c r="Q179" s="39">
        <f t="shared" si="6"/>
        <v>58</v>
      </c>
      <c r="R179" s="58">
        <f t="shared" si="7"/>
        <v>0.351</v>
      </c>
      <c r="S179" s="58">
        <f t="shared" si="8"/>
        <v>0.614</v>
      </c>
      <c r="T179" s="58">
        <f t="shared" si="9"/>
        <v>0.035</v>
      </c>
      <c r="U179" s="39">
        <f t="shared" si="10"/>
        <v>810100</v>
      </c>
      <c r="V179" s="58">
        <f t="shared" si="11"/>
        <v>0.769</v>
      </c>
    </row>
    <row r="180">
      <c r="A180" s="33" t="s">
        <v>46</v>
      </c>
      <c r="B180" s="68" t="s">
        <v>73</v>
      </c>
      <c r="C180" s="35" t="s">
        <v>57</v>
      </c>
      <c r="D180" s="35" t="str">
        <f t="shared" si="2"/>
        <v>Africa/Djibouti-Africa/2009</v>
      </c>
      <c r="E180" s="72">
        <v>0.029</v>
      </c>
      <c r="F180" s="72">
        <v>0.064</v>
      </c>
      <c r="G180" s="72">
        <v>61.0</v>
      </c>
      <c r="H180" s="72">
        <v>58.0</v>
      </c>
      <c r="I180" s="56">
        <v>0.345</v>
      </c>
      <c r="J180" s="56">
        <v>0.618</v>
      </c>
      <c r="K180" s="56">
        <v>0.036</v>
      </c>
      <c r="L180" s="72">
        <v>821865.0</v>
      </c>
      <c r="M180" s="56">
        <v>0.769</v>
      </c>
      <c r="N180" s="39">
        <f t="shared" si="3"/>
        <v>29</v>
      </c>
      <c r="O180" s="39">
        <f t="shared" si="4"/>
        <v>64</v>
      </c>
      <c r="P180" s="39">
        <f t="shared" si="5"/>
        <v>61</v>
      </c>
      <c r="Q180" s="39">
        <f t="shared" si="6"/>
        <v>58</v>
      </c>
      <c r="R180" s="58">
        <f t="shared" si="7"/>
        <v>0.345</v>
      </c>
      <c r="S180" s="58">
        <f t="shared" si="8"/>
        <v>0.618</v>
      </c>
      <c r="T180" s="58">
        <f t="shared" si="9"/>
        <v>0.036</v>
      </c>
      <c r="U180" s="39">
        <f t="shared" si="10"/>
        <v>821865</v>
      </c>
      <c r="V180" s="58">
        <f t="shared" si="11"/>
        <v>0.769</v>
      </c>
    </row>
    <row r="181">
      <c r="A181" s="33" t="s">
        <v>46</v>
      </c>
      <c r="B181" s="68" t="s">
        <v>73</v>
      </c>
      <c r="C181" s="35" t="s">
        <v>58</v>
      </c>
      <c r="D181" s="35" t="str">
        <f t="shared" si="2"/>
        <v>Africa/Djibouti-Africa/2010</v>
      </c>
      <c r="E181" s="72">
        <v>0.028</v>
      </c>
      <c r="F181" s="72">
        <v>0.062</v>
      </c>
      <c r="G181" s="72">
        <v>62.0</v>
      </c>
      <c r="H181" s="72">
        <v>59.0</v>
      </c>
      <c r="I181" s="56">
        <v>0.341</v>
      </c>
      <c r="J181" s="56">
        <v>0.622</v>
      </c>
      <c r="K181" s="56">
        <v>0.037</v>
      </c>
      <c r="L181" s="72">
        <v>834036.0</v>
      </c>
      <c r="M181" s="56">
        <v>0.77</v>
      </c>
      <c r="N181" s="39">
        <f t="shared" si="3"/>
        <v>28</v>
      </c>
      <c r="O181" s="39">
        <f t="shared" si="4"/>
        <v>62</v>
      </c>
      <c r="P181" s="39">
        <f t="shared" si="5"/>
        <v>62</v>
      </c>
      <c r="Q181" s="39">
        <f t="shared" si="6"/>
        <v>59</v>
      </c>
      <c r="R181" s="58">
        <f t="shared" si="7"/>
        <v>0.341</v>
      </c>
      <c r="S181" s="58">
        <f t="shared" si="8"/>
        <v>0.622</v>
      </c>
      <c r="T181" s="58">
        <f t="shared" si="9"/>
        <v>0.037</v>
      </c>
      <c r="U181" s="39">
        <f t="shared" si="10"/>
        <v>834036</v>
      </c>
      <c r="V181" s="58">
        <f t="shared" si="11"/>
        <v>0.77</v>
      </c>
    </row>
    <row r="182">
      <c r="A182" s="33" t="s">
        <v>46</v>
      </c>
      <c r="B182" s="68" t="s">
        <v>73</v>
      </c>
      <c r="C182" s="35" t="s">
        <v>59</v>
      </c>
      <c r="D182" s="35" t="str">
        <f t="shared" si="2"/>
        <v>Africa/Djibouti-Africa/2011</v>
      </c>
      <c r="E182" s="72">
        <v>0.028</v>
      </c>
      <c r="F182" s="72">
        <v>0.061</v>
      </c>
      <c r="G182" s="72">
        <v>62.0</v>
      </c>
      <c r="H182" s="72">
        <v>59.0</v>
      </c>
      <c r="I182" s="56">
        <v>0.339</v>
      </c>
      <c r="J182" s="56">
        <v>0.623</v>
      </c>
      <c r="K182" s="56">
        <v>0.038</v>
      </c>
      <c r="L182" s="72">
        <v>846646.0</v>
      </c>
      <c r="M182" s="56">
        <v>0.771</v>
      </c>
      <c r="N182" s="39">
        <f t="shared" si="3"/>
        <v>28</v>
      </c>
      <c r="O182" s="39">
        <f t="shared" si="4"/>
        <v>61</v>
      </c>
      <c r="P182" s="39">
        <f t="shared" si="5"/>
        <v>62</v>
      </c>
      <c r="Q182" s="39">
        <f t="shared" si="6"/>
        <v>59</v>
      </c>
      <c r="R182" s="58">
        <f t="shared" si="7"/>
        <v>0.339</v>
      </c>
      <c r="S182" s="58">
        <f t="shared" si="8"/>
        <v>0.623</v>
      </c>
      <c r="T182" s="58">
        <f t="shared" si="9"/>
        <v>0.038</v>
      </c>
      <c r="U182" s="39">
        <f t="shared" si="10"/>
        <v>846646</v>
      </c>
      <c r="V182" s="58">
        <f t="shared" si="11"/>
        <v>0.771</v>
      </c>
    </row>
    <row r="183">
      <c r="A183" s="33" t="s">
        <v>46</v>
      </c>
      <c r="B183" s="68" t="s">
        <v>73</v>
      </c>
      <c r="C183" s="35" t="s">
        <v>60</v>
      </c>
      <c r="D183" s="35" t="str">
        <f t="shared" si="2"/>
        <v>Africa/Djibouti-Africa/2012</v>
      </c>
      <c r="E183" s="72">
        <v>0.028</v>
      </c>
      <c r="F183" s="72">
        <v>0.059</v>
      </c>
      <c r="G183" s="72">
        <v>63.0</v>
      </c>
      <c r="H183" s="72">
        <v>60.0</v>
      </c>
      <c r="I183" s="56">
        <v>0.337</v>
      </c>
      <c r="J183" s="56">
        <v>0.624</v>
      </c>
      <c r="K183" s="56">
        <v>0.039</v>
      </c>
      <c r="L183" s="72">
        <v>859652.0</v>
      </c>
      <c r="M183" s="56">
        <v>0.771</v>
      </c>
      <c r="N183" s="39">
        <f t="shared" si="3"/>
        <v>28</v>
      </c>
      <c r="O183" s="39">
        <f t="shared" si="4"/>
        <v>59</v>
      </c>
      <c r="P183" s="39">
        <f t="shared" si="5"/>
        <v>63</v>
      </c>
      <c r="Q183" s="39">
        <f t="shared" si="6"/>
        <v>60</v>
      </c>
      <c r="R183" s="58">
        <f t="shared" si="7"/>
        <v>0.337</v>
      </c>
      <c r="S183" s="58">
        <f t="shared" si="8"/>
        <v>0.624</v>
      </c>
      <c r="T183" s="58">
        <f t="shared" si="9"/>
        <v>0.039</v>
      </c>
      <c r="U183" s="39">
        <f t="shared" si="10"/>
        <v>859652</v>
      </c>
      <c r="V183" s="58">
        <f t="shared" si="11"/>
        <v>0.771</v>
      </c>
    </row>
    <row r="184">
      <c r="A184" s="33" t="s">
        <v>46</v>
      </c>
      <c r="B184" s="68" t="s">
        <v>74</v>
      </c>
      <c r="C184" s="35" t="s">
        <v>48</v>
      </c>
      <c r="D184" s="35" t="str">
        <f t="shared" si="2"/>
        <v>Africa/Egypt-Africa/2000</v>
      </c>
      <c r="E184" s="72">
        <v>0.025</v>
      </c>
      <c r="F184" s="72">
        <v>0.036</v>
      </c>
      <c r="G184" s="72">
        <v>71.0</v>
      </c>
      <c r="H184" s="72">
        <v>66.0</v>
      </c>
      <c r="I184" s="56">
        <v>0.354</v>
      </c>
      <c r="J184" s="56">
        <v>0.592</v>
      </c>
      <c r="K184" s="56">
        <v>0.053</v>
      </c>
      <c r="L184" s="72">
        <v>6.613659E7</v>
      </c>
      <c r="M184" s="56">
        <v>0.428</v>
      </c>
      <c r="N184" s="39">
        <f t="shared" si="3"/>
        <v>25</v>
      </c>
      <c r="O184" s="39">
        <f t="shared" si="4"/>
        <v>36</v>
      </c>
      <c r="P184" s="39">
        <f t="shared" si="5"/>
        <v>71</v>
      </c>
      <c r="Q184" s="39">
        <f t="shared" si="6"/>
        <v>66</v>
      </c>
      <c r="R184" s="58">
        <f t="shared" si="7"/>
        <v>0.354</v>
      </c>
      <c r="S184" s="58">
        <f t="shared" si="8"/>
        <v>0.592</v>
      </c>
      <c r="T184" s="58">
        <f t="shared" si="9"/>
        <v>0.053</v>
      </c>
      <c r="U184" s="39">
        <f t="shared" si="10"/>
        <v>66136590</v>
      </c>
      <c r="V184" s="58">
        <f t="shared" si="11"/>
        <v>0.428</v>
      </c>
    </row>
    <row r="185">
      <c r="A185" s="33" t="s">
        <v>46</v>
      </c>
      <c r="B185" s="68" t="s">
        <v>74</v>
      </c>
      <c r="C185" s="35" t="s">
        <v>49</v>
      </c>
      <c r="D185" s="35" t="str">
        <f t="shared" si="2"/>
        <v>Africa/Egypt-Africa/2001</v>
      </c>
      <c r="E185" s="72">
        <v>0.025</v>
      </c>
      <c r="F185" s="72">
        <v>0.034</v>
      </c>
      <c r="G185" s="72">
        <v>71.0</v>
      </c>
      <c r="H185" s="72">
        <v>66.0</v>
      </c>
      <c r="I185" s="56">
        <v>0.348</v>
      </c>
      <c r="J185" s="56">
        <v>0.598</v>
      </c>
      <c r="K185" s="56">
        <v>0.054</v>
      </c>
      <c r="L185" s="72">
        <v>6.7204189E7</v>
      </c>
      <c r="M185" s="56">
        <v>0.428</v>
      </c>
      <c r="N185" s="39">
        <f t="shared" si="3"/>
        <v>25</v>
      </c>
      <c r="O185" s="39">
        <f t="shared" si="4"/>
        <v>34</v>
      </c>
      <c r="P185" s="39">
        <f t="shared" si="5"/>
        <v>71</v>
      </c>
      <c r="Q185" s="39">
        <f t="shared" si="6"/>
        <v>66</v>
      </c>
      <c r="R185" s="58">
        <f t="shared" si="7"/>
        <v>0.348</v>
      </c>
      <c r="S185" s="58">
        <f t="shared" si="8"/>
        <v>0.598</v>
      </c>
      <c r="T185" s="58">
        <f t="shared" si="9"/>
        <v>0.054</v>
      </c>
      <c r="U185" s="39">
        <f t="shared" si="10"/>
        <v>67204189</v>
      </c>
      <c r="V185" s="58">
        <f t="shared" si="11"/>
        <v>0.428</v>
      </c>
    </row>
    <row r="186">
      <c r="A186" s="33" t="s">
        <v>46</v>
      </c>
      <c r="B186" s="68" t="s">
        <v>74</v>
      </c>
      <c r="C186" s="35" t="s">
        <v>50</v>
      </c>
      <c r="D186" s="35" t="str">
        <f t="shared" si="2"/>
        <v>Africa/Egypt-Africa/2002</v>
      </c>
      <c r="E186" s="72">
        <v>0.024</v>
      </c>
      <c r="F186" s="72">
        <v>0.031</v>
      </c>
      <c r="G186" s="72">
        <v>71.0</v>
      </c>
      <c r="H186" s="72">
        <v>67.0</v>
      </c>
      <c r="I186" s="56">
        <v>0.342</v>
      </c>
      <c r="J186" s="56">
        <v>0.604</v>
      </c>
      <c r="K186" s="56">
        <v>0.054</v>
      </c>
      <c r="L186" s="72">
        <v>6.8302914E7</v>
      </c>
      <c r="M186" s="56">
        <v>0.429</v>
      </c>
      <c r="N186" s="39">
        <f t="shared" si="3"/>
        <v>24</v>
      </c>
      <c r="O186" s="39">
        <f t="shared" si="4"/>
        <v>31</v>
      </c>
      <c r="P186" s="39">
        <f t="shared" si="5"/>
        <v>71</v>
      </c>
      <c r="Q186" s="39">
        <f t="shared" si="6"/>
        <v>67</v>
      </c>
      <c r="R186" s="58">
        <f t="shared" si="7"/>
        <v>0.342</v>
      </c>
      <c r="S186" s="58">
        <f t="shared" si="8"/>
        <v>0.604</v>
      </c>
      <c r="T186" s="58">
        <f t="shared" si="9"/>
        <v>0.054</v>
      </c>
      <c r="U186" s="39">
        <f t="shared" si="10"/>
        <v>68302914</v>
      </c>
      <c r="V186" s="58">
        <f t="shared" si="11"/>
        <v>0.429</v>
      </c>
    </row>
    <row r="187">
      <c r="A187" s="33" t="s">
        <v>46</v>
      </c>
      <c r="B187" s="68" t="s">
        <v>74</v>
      </c>
      <c r="C187" s="35" t="s">
        <v>51</v>
      </c>
      <c r="D187" s="35" t="str">
        <f t="shared" si="2"/>
        <v>Africa/Egypt-Africa/2003</v>
      </c>
      <c r="E187" s="72">
        <v>0.024</v>
      </c>
      <c r="F187" s="72">
        <v>0.029</v>
      </c>
      <c r="G187" s="72">
        <v>72.0</v>
      </c>
      <c r="H187" s="72">
        <v>67.0</v>
      </c>
      <c r="I187" s="56">
        <v>0.335</v>
      </c>
      <c r="J187" s="56">
        <v>0.61</v>
      </c>
      <c r="K187" s="56">
        <v>0.054</v>
      </c>
      <c r="L187" s="72">
        <v>6.9432477E7</v>
      </c>
      <c r="M187" s="56">
        <v>0.429</v>
      </c>
      <c r="N187" s="39">
        <f t="shared" si="3"/>
        <v>24</v>
      </c>
      <c r="O187" s="39">
        <f t="shared" si="4"/>
        <v>29</v>
      </c>
      <c r="P187" s="39">
        <f t="shared" si="5"/>
        <v>72</v>
      </c>
      <c r="Q187" s="39">
        <f t="shared" si="6"/>
        <v>67</v>
      </c>
      <c r="R187" s="58">
        <f t="shared" si="7"/>
        <v>0.335</v>
      </c>
      <c r="S187" s="58">
        <f t="shared" si="8"/>
        <v>0.61</v>
      </c>
      <c r="T187" s="58">
        <f t="shared" si="9"/>
        <v>0.054</v>
      </c>
      <c r="U187" s="39">
        <f t="shared" si="10"/>
        <v>69432477</v>
      </c>
      <c r="V187" s="58">
        <f t="shared" si="11"/>
        <v>0.429</v>
      </c>
    </row>
    <row r="188">
      <c r="A188" s="33" t="s">
        <v>46</v>
      </c>
      <c r="B188" s="68" t="s">
        <v>74</v>
      </c>
      <c r="C188" s="35" t="s">
        <v>52</v>
      </c>
      <c r="D188" s="35" t="str">
        <f t="shared" si="2"/>
        <v>Africa/Egypt-Africa/2004</v>
      </c>
      <c r="E188" s="72">
        <v>0.024</v>
      </c>
      <c r="F188" s="72">
        <v>0.027</v>
      </c>
      <c r="G188" s="72">
        <v>72.0</v>
      </c>
      <c r="H188" s="72">
        <v>67.0</v>
      </c>
      <c r="I188" s="56">
        <v>0.33</v>
      </c>
      <c r="J188" s="56">
        <v>0.616</v>
      </c>
      <c r="K188" s="56">
        <v>0.054</v>
      </c>
      <c r="L188" s="72">
        <v>7.0591288E7</v>
      </c>
      <c r="M188" s="56">
        <v>0.43</v>
      </c>
      <c r="N188" s="39">
        <f t="shared" si="3"/>
        <v>24</v>
      </c>
      <c r="O188" s="39">
        <f t="shared" si="4"/>
        <v>27</v>
      </c>
      <c r="P188" s="39">
        <f t="shared" si="5"/>
        <v>72</v>
      </c>
      <c r="Q188" s="39">
        <f t="shared" si="6"/>
        <v>67</v>
      </c>
      <c r="R188" s="58">
        <f t="shared" si="7"/>
        <v>0.33</v>
      </c>
      <c r="S188" s="58">
        <f t="shared" si="8"/>
        <v>0.616</v>
      </c>
      <c r="T188" s="58">
        <f t="shared" si="9"/>
        <v>0.054</v>
      </c>
      <c r="U188" s="39">
        <f t="shared" si="10"/>
        <v>70591288</v>
      </c>
      <c r="V188" s="58">
        <f t="shared" si="11"/>
        <v>0.43</v>
      </c>
    </row>
    <row r="189">
      <c r="A189" s="33" t="s">
        <v>46</v>
      </c>
      <c r="B189" s="68" t="s">
        <v>74</v>
      </c>
      <c r="C189" s="35" t="s">
        <v>53</v>
      </c>
      <c r="D189" s="35" t="str">
        <f t="shared" si="2"/>
        <v>Africa/Egypt-Africa/2005</v>
      </c>
      <c r="E189" s="72">
        <v>0.024</v>
      </c>
      <c r="F189" s="72">
        <v>0.026</v>
      </c>
      <c r="G189" s="72">
        <v>72.0</v>
      </c>
      <c r="H189" s="72">
        <v>67.0</v>
      </c>
      <c r="I189" s="56">
        <v>0.325</v>
      </c>
      <c r="J189" s="56">
        <v>0.62</v>
      </c>
      <c r="K189" s="56">
        <v>0.055</v>
      </c>
      <c r="L189" s="72">
        <v>7.1777678E7</v>
      </c>
      <c r="M189" s="56">
        <v>0.43</v>
      </c>
      <c r="N189" s="39">
        <f t="shared" si="3"/>
        <v>24</v>
      </c>
      <c r="O189" s="39">
        <f t="shared" si="4"/>
        <v>26</v>
      </c>
      <c r="P189" s="39">
        <f t="shared" si="5"/>
        <v>72</v>
      </c>
      <c r="Q189" s="39">
        <f t="shared" si="6"/>
        <v>67</v>
      </c>
      <c r="R189" s="58">
        <f t="shared" si="7"/>
        <v>0.325</v>
      </c>
      <c r="S189" s="58">
        <f t="shared" si="8"/>
        <v>0.62</v>
      </c>
      <c r="T189" s="58">
        <f t="shared" si="9"/>
        <v>0.055</v>
      </c>
      <c r="U189" s="39">
        <f t="shared" si="10"/>
        <v>71777678</v>
      </c>
      <c r="V189" s="58">
        <f t="shared" si="11"/>
        <v>0.43</v>
      </c>
    </row>
    <row r="190">
      <c r="A190" s="33" t="s">
        <v>46</v>
      </c>
      <c r="B190" s="68" t="s">
        <v>74</v>
      </c>
      <c r="C190" s="35" t="s">
        <v>54</v>
      </c>
      <c r="D190" s="35" t="str">
        <f t="shared" si="2"/>
        <v>Africa/Egypt-Africa/2006</v>
      </c>
      <c r="E190" s="72">
        <v>0.024</v>
      </c>
      <c r="F190" s="72">
        <v>0.024</v>
      </c>
      <c r="G190" s="72">
        <v>72.0</v>
      </c>
      <c r="H190" s="72">
        <v>67.0</v>
      </c>
      <c r="I190" s="56">
        <v>0.322</v>
      </c>
      <c r="J190" s="56">
        <v>0.624</v>
      </c>
      <c r="K190" s="56">
        <v>0.055</v>
      </c>
      <c r="L190" s="72">
        <v>7.2990754E7</v>
      </c>
      <c r="M190" s="56">
        <v>0.431</v>
      </c>
      <c r="N190" s="39">
        <f t="shared" si="3"/>
        <v>24</v>
      </c>
      <c r="O190" s="39">
        <f t="shared" si="4"/>
        <v>24</v>
      </c>
      <c r="P190" s="39">
        <f t="shared" si="5"/>
        <v>72</v>
      </c>
      <c r="Q190" s="39">
        <f t="shared" si="6"/>
        <v>67</v>
      </c>
      <c r="R190" s="58">
        <f t="shared" si="7"/>
        <v>0.322</v>
      </c>
      <c r="S190" s="58">
        <f t="shared" si="8"/>
        <v>0.624</v>
      </c>
      <c r="T190" s="58">
        <f t="shared" si="9"/>
        <v>0.055</v>
      </c>
      <c r="U190" s="39">
        <f t="shared" si="10"/>
        <v>72990754</v>
      </c>
      <c r="V190" s="58">
        <f t="shared" si="11"/>
        <v>0.431</v>
      </c>
    </row>
    <row r="191">
      <c r="A191" s="33" t="s">
        <v>46</v>
      </c>
      <c r="B191" s="68" t="s">
        <v>74</v>
      </c>
      <c r="C191" s="35" t="s">
        <v>55</v>
      </c>
      <c r="D191" s="35" t="str">
        <f t="shared" si="2"/>
        <v>Africa/Egypt-Africa/2007</v>
      </c>
      <c r="E191" s="72">
        <v>0.024</v>
      </c>
      <c r="F191" s="72">
        <v>0.023</v>
      </c>
      <c r="G191" s="72">
        <v>72.0</v>
      </c>
      <c r="H191" s="72">
        <v>68.0</v>
      </c>
      <c r="I191" s="56">
        <v>0.319</v>
      </c>
      <c r="J191" s="56">
        <v>0.626</v>
      </c>
      <c r="K191" s="56">
        <v>0.054</v>
      </c>
      <c r="L191" s="72">
        <v>7.4229577E7</v>
      </c>
      <c r="M191" s="56">
        <v>0.431</v>
      </c>
      <c r="N191" s="39">
        <f t="shared" si="3"/>
        <v>24</v>
      </c>
      <c r="O191" s="39">
        <f t="shared" si="4"/>
        <v>23</v>
      </c>
      <c r="P191" s="39">
        <f t="shared" si="5"/>
        <v>72</v>
      </c>
      <c r="Q191" s="39">
        <f t="shared" si="6"/>
        <v>68</v>
      </c>
      <c r="R191" s="58">
        <f t="shared" si="7"/>
        <v>0.319</v>
      </c>
      <c r="S191" s="58">
        <f t="shared" si="8"/>
        <v>0.626</v>
      </c>
      <c r="T191" s="58">
        <f t="shared" si="9"/>
        <v>0.054</v>
      </c>
      <c r="U191" s="39">
        <f t="shared" si="10"/>
        <v>74229577</v>
      </c>
      <c r="V191" s="58">
        <f t="shared" si="11"/>
        <v>0.431</v>
      </c>
    </row>
    <row r="192">
      <c r="A192" s="33" t="s">
        <v>46</v>
      </c>
      <c r="B192" s="68" t="s">
        <v>74</v>
      </c>
      <c r="C192" s="35" t="s">
        <v>56</v>
      </c>
      <c r="D192" s="35" t="str">
        <f t="shared" si="2"/>
        <v>Africa/Egypt-Africa/2008</v>
      </c>
      <c r="E192" s="72">
        <v>0.024</v>
      </c>
      <c r="F192" s="72">
        <v>0.021</v>
      </c>
      <c r="G192" s="72">
        <v>72.0</v>
      </c>
      <c r="H192" s="72">
        <v>68.0</v>
      </c>
      <c r="I192" s="56">
        <v>0.318</v>
      </c>
      <c r="J192" s="56">
        <v>0.628</v>
      </c>
      <c r="K192" s="56">
        <v>0.054</v>
      </c>
      <c r="L192" s="72">
        <v>7.5491922E7</v>
      </c>
      <c r="M192" s="56">
        <v>0.431</v>
      </c>
      <c r="N192" s="39">
        <f t="shared" si="3"/>
        <v>24</v>
      </c>
      <c r="O192" s="39">
        <f t="shared" si="4"/>
        <v>21</v>
      </c>
      <c r="P192" s="39">
        <f t="shared" si="5"/>
        <v>72</v>
      </c>
      <c r="Q192" s="39">
        <f t="shared" si="6"/>
        <v>68</v>
      </c>
      <c r="R192" s="58">
        <f t="shared" si="7"/>
        <v>0.318</v>
      </c>
      <c r="S192" s="58">
        <f t="shared" si="8"/>
        <v>0.628</v>
      </c>
      <c r="T192" s="58">
        <f t="shared" si="9"/>
        <v>0.054</v>
      </c>
      <c r="U192" s="39">
        <f t="shared" si="10"/>
        <v>75491922</v>
      </c>
      <c r="V192" s="58">
        <f t="shared" si="11"/>
        <v>0.431</v>
      </c>
    </row>
    <row r="193">
      <c r="A193" s="33" t="s">
        <v>46</v>
      </c>
      <c r="B193" s="68" t="s">
        <v>74</v>
      </c>
      <c r="C193" s="35" t="s">
        <v>57</v>
      </c>
      <c r="D193" s="35" t="str">
        <f t="shared" si="2"/>
        <v>Africa/Egypt-Africa/2009</v>
      </c>
      <c r="E193" s="72">
        <v>0.024</v>
      </c>
      <c r="F193" s="72">
        <v>0.021</v>
      </c>
      <c r="G193" s="72">
        <v>73.0</v>
      </c>
      <c r="H193" s="72">
        <v>68.0</v>
      </c>
      <c r="I193" s="56">
        <v>0.316</v>
      </c>
      <c r="J193" s="56">
        <v>0.629</v>
      </c>
      <c r="K193" s="56">
        <v>0.055</v>
      </c>
      <c r="L193" s="72">
        <v>7.6775023E7</v>
      </c>
      <c r="M193" s="56">
        <v>0.43</v>
      </c>
      <c r="N193" s="39">
        <f t="shared" si="3"/>
        <v>24</v>
      </c>
      <c r="O193" s="39">
        <f t="shared" si="4"/>
        <v>21</v>
      </c>
      <c r="P193" s="39">
        <f t="shared" si="5"/>
        <v>73</v>
      </c>
      <c r="Q193" s="39">
        <f t="shared" si="6"/>
        <v>68</v>
      </c>
      <c r="R193" s="58">
        <f t="shared" si="7"/>
        <v>0.316</v>
      </c>
      <c r="S193" s="58">
        <f t="shared" si="8"/>
        <v>0.629</v>
      </c>
      <c r="T193" s="58">
        <f t="shared" si="9"/>
        <v>0.055</v>
      </c>
      <c r="U193" s="39">
        <f t="shared" si="10"/>
        <v>76775023</v>
      </c>
      <c r="V193" s="58">
        <f t="shared" si="11"/>
        <v>0.43</v>
      </c>
    </row>
    <row r="194">
      <c r="A194" s="33" t="s">
        <v>46</v>
      </c>
      <c r="B194" s="68" t="s">
        <v>74</v>
      </c>
      <c r="C194" s="35" t="s">
        <v>58</v>
      </c>
      <c r="D194" s="35" t="str">
        <f t="shared" si="2"/>
        <v>Africa/Egypt-Africa/2010</v>
      </c>
      <c r="E194" s="72">
        <v>0.024</v>
      </c>
      <c r="F194" s="72">
        <v>0.02</v>
      </c>
      <c r="G194" s="72">
        <v>73.0</v>
      </c>
      <c r="H194" s="72">
        <v>68.0</v>
      </c>
      <c r="I194" s="56">
        <v>0.315</v>
      </c>
      <c r="J194" s="56">
        <v>0.63</v>
      </c>
      <c r="K194" s="56">
        <v>0.055</v>
      </c>
      <c r="L194" s="72">
        <v>7.8075705E7</v>
      </c>
      <c r="M194" s="56">
        <v>0.43</v>
      </c>
      <c r="N194" s="39">
        <f t="shared" si="3"/>
        <v>24</v>
      </c>
      <c r="O194" s="39">
        <f t="shared" si="4"/>
        <v>20</v>
      </c>
      <c r="P194" s="39">
        <f t="shared" si="5"/>
        <v>73</v>
      </c>
      <c r="Q194" s="39">
        <f t="shared" si="6"/>
        <v>68</v>
      </c>
      <c r="R194" s="58">
        <f t="shared" si="7"/>
        <v>0.315</v>
      </c>
      <c r="S194" s="58">
        <f t="shared" si="8"/>
        <v>0.63</v>
      </c>
      <c r="T194" s="58">
        <f t="shared" si="9"/>
        <v>0.055</v>
      </c>
      <c r="U194" s="39">
        <f t="shared" si="10"/>
        <v>78075705</v>
      </c>
      <c r="V194" s="58">
        <f t="shared" si="11"/>
        <v>0.43</v>
      </c>
    </row>
    <row r="195">
      <c r="A195" s="33" t="s">
        <v>46</v>
      </c>
      <c r="B195" s="68" t="s">
        <v>74</v>
      </c>
      <c r="C195" s="35" t="s">
        <v>59</v>
      </c>
      <c r="D195" s="35" t="str">
        <f t="shared" si="2"/>
        <v>Africa/Egypt-Africa/2011</v>
      </c>
      <c r="E195" s="72">
        <v>0.024</v>
      </c>
      <c r="F195" s="72">
        <v>0.019</v>
      </c>
      <c r="G195" s="72">
        <v>73.0</v>
      </c>
      <c r="H195" s="72">
        <v>68.0</v>
      </c>
      <c r="I195" s="56">
        <v>0.314</v>
      </c>
      <c r="J195" s="56">
        <v>0.631</v>
      </c>
      <c r="K195" s="56">
        <v>0.056</v>
      </c>
      <c r="L195" s="72">
        <v>7.9392466E7</v>
      </c>
      <c r="M195" s="56">
        <v>0.43</v>
      </c>
      <c r="N195" s="39">
        <f t="shared" si="3"/>
        <v>24</v>
      </c>
      <c r="O195" s="39">
        <f t="shared" si="4"/>
        <v>19</v>
      </c>
      <c r="P195" s="39">
        <f t="shared" si="5"/>
        <v>73</v>
      </c>
      <c r="Q195" s="39">
        <f t="shared" si="6"/>
        <v>68</v>
      </c>
      <c r="R195" s="58">
        <f t="shared" si="7"/>
        <v>0.314</v>
      </c>
      <c r="S195" s="58">
        <f t="shared" si="8"/>
        <v>0.631</v>
      </c>
      <c r="T195" s="58">
        <f t="shared" si="9"/>
        <v>0.056</v>
      </c>
      <c r="U195" s="39">
        <f t="shared" si="10"/>
        <v>79392466</v>
      </c>
      <c r="V195" s="58">
        <f t="shared" si="11"/>
        <v>0.43</v>
      </c>
    </row>
    <row r="196">
      <c r="A196" s="33" t="s">
        <v>46</v>
      </c>
      <c r="B196" s="68" t="s">
        <v>74</v>
      </c>
      <c r="C196" s="35" t="s">
        <v>60</v>
      </c>
      <c r="D196" s="35" t="str">
        <f t="shared" si="2"/>
        <v>Africa/Egypt-Africa/2012</v>
      </c>
      <c r="E196" s="72">
        <v>0.024</v>
      </c>
      <c r="F196" s="72">
        <v>0.019</v>
      </c>
      <c r="G196" s="72">
        <v>73.0</v>
      </c>
      <c r="H196" s="72">
        <v>69.0</v>
      </c>
      <c r="I196" s="56">
        <v>0.312</v>
      </c>
      <c r="J196" s="56">
        <v>0.631</v>
      </c>
      <c r="K196" s="56">
        <v>0.056</v>
      </c>
      <c r="L196" s="72">
        <v>8.0721874E7</v>
      </c>
      <c r="M196" s="56">
        <v>0.43</v>
      </c>
      <c r="N196" s="39">
        <f t="shared" si="3"/>
        <v>24</v>
      </c>
      <c r="O196" s="39">
        <f t="shared" si="4"/>
        <v>19</v>
      </c>
      <c r="P196" s="39">
        <f t="shared" si="5"/>
        <v>73</v>
      </c>
      <c r="Q196" s="39">
        <f t="shared" si="6"/>
        <v>69</v>
      </c>
      <c r="R196" s="58">
        <f t="shared" si="7"/>
        <v>0.312</v>
      </c>
      <c r="S196" s="58">
        <f t="shared" si="8"/>
        <v>0.631</v>
      </c>
      <c r="T196" s="58">
        <f t="shared" si="9"/>
        <v>0.056</v>
      </c>
      <c r="U196" s="39">
        <f t="shared" si="10"/>
        <v>80721874</v>
      </c>
      <c r="V196" s="58">
        <f t="shared" si="11"/>
        <v>0.43</v>
      </c>
    </row>
    <row r="197">
      <c r="A197" s="33" t="s">
        <v>46</v>
      </c>
      <c r="B197" s="68" t="s">
        <v>75</v>
      </c>
      <c r="C197" s="35" t="s">
        <v>48</v>
      </c>
      <c r="D197" s="35" t="str">
        <f t="shared" si="2"/>
        <v>Africa/Equatorial Guinea-Africa/2000</v>
      </c>
      <c r="E197" s="72">
        <v>0.04</v>
      </c>
      <c r="F197" s="72">
        <v>0.099</v>
      </c>
      <c r="G197" s="72">
        <v>49.0</v>
      </c>
      <c r="H197" s="72">
        <v>46.0</v>
      </c>
      <c r="I197" s="56">
        <v>0.426</v>
      </c>
      <c r="J197" s="56">
        <v>0.537</v>
      </c>
      <c r="K197" s="56">
        <v>0.037</v>
      </c>
      <c r="L197" s="72">
        <v>518179.0</v>
      </c>
      <c r="M197" s="56">
        <v>0.388</v>
      </c>
      <c r="N197" s="39">
        <f t="shared" si="3"/>
        <v>40</v>
      </c>
      <c r="O197" s="39">
        <f t="shared" si="4"/>
        <v>99</v>
      </c>
      <c r="P197" s="39">
        <f t="shared" si="5"/>
        <v>49</v>
      </c>
      <c r="Q197" s="39">
        <f t="shared" si="6"/>
        <v>46</v>
      </c>
      <c r="R197" s="58">
        <f t="shared" si="7"/>
        <v>0.426</v>
      </c>
      <c r="S197" s="58">
        <f t="shared" si="8"/>
        <v>0.537</v>
      </c>
      <c r="T197" s="58">
        <f t="shared" si="9"/>
        <v>0.037</v>
      </c>
      <c r="U197" s="39">
        <f t="shared" si="10"/>
        <v>518179</v>
      </c>
      <c r="V197" s="58">
        <f t="shared" si="11"/>
        <v>0.388</v>
      </c>
    </row>
    <row r="198">
      <c r="A198" s="33" t="s">
        <v>46</v>
      </c>
      <c r="B198" s="68" t="s">
        <v>75</v>
      </c>
      <c r="C198" s="35" t="s">
        <v>49</v>
      </c>
      <c r="D198" s="35" t="str">
        <f t="shared" si="2"/>
        <v>Africa/Equatorial Guinea-Africa/2001</v>
      </c>
      <c r="E198" s="72">
        <v>0.039</v>
      </c>
      <c r="F198" s="72">
        <v>0.096</v>
      </c>
      <c r="G198" s="72">
        <v>49.0</v>
      </c>
      <c r="H198" s="72">
        <v>47.0</v>
      </c>
      <c r="I198" s="56">
        <v>0.423</v>
      </c>
      <c r="J198" s="56">
        <v>0.541</v>
      </c>
      <c r="K198" s="56">
        <v>0.036</v>
      </c>
      <c r="L198" s="72">
        <v>534592.0</v>
      </c>
      <c r="M198" s="56">
        <v>0.388</v>
      </c>
      <c r="N198" s="39">
        <f t="shared" si="3"/>
        <v>39</v>
      </c>
      <c r="O198" s="39">
        <f t="shared" si="4"/>
        <v>96</v>
      </c>
      <c r="P198" s="39">
        <f t="shared" si="5"/>
        <v>49</v>
      </c>
      <c r="Q198" s="39">
        <f t="shared" si="6"/>
        <v>47</v>
      </c>
      <c r="R198" s="58">
        <f t="shared" si="7"/>
        <v>0.423</v>
      </c>
      <c r="S198" s="58">
        <f t="shared" si="8"/>
        <v>0.541</v>
      </c>
      <c r="T198" s="58">
        <f t="shared" si="9"/>
        <v>0.036</v>
      </c>
      <c r="U198" s="39">
        <f t="shared" si="10"/>
        <v>534592</v>
      </c>
      <c r="V198" s="58">
        <f t="shared" si="11"/>
        <v>0.388</v>
      </c>
    </row>
    <row r="199">
      <c r="A199" s="33" t="s">
        <v>46</v>
      </c>
      <c r="B199" s="68" t="s">
        <v>75</v>
      </c>
      <c r="C199" s="35" t="s">
        <v>50</v>
      </c>
      <c r="D199" s="35" t="str">
        <f t="shared" si="2"/>
        <v>Africa/Equatorial Guinea-Africa/2002</v>
      </c>
      <c r="E199" s="72">
        <v>0.039</v>
      </c>
      <c r="F199" s="72">
        <v>0.094</v>
      </c>
      <c r="G199" s="72">
        <v>49.0</v>
      </c>
      <c r="H199" s="72">
        <v>47.0</v>
      </c>
      <c r="I199" s="56">
        <v>0.419</v>
      </c>
      <c r="J199" s="56">
        <v>0.546</v>
      </c>
      <c r="K199" s="56">
        <v>0.035</v>
      </c>
      <c r="L199" s="72">
        <v>551399.0</v>
      </c>
      <c r="M199" s="56">
        <v>0.388</v>
      </c>
      <c r="N199" s="39">
        <f t="shared" si="3"/>
        <v>39</v>
      </c>
      <c r="O199" s="39">
        <f t="shared" si="4"/>
        <v>94</v>
      </c>
      <c r="P199" s="39">
        <f t="shared" si="5"/>
        <v>49</v>
      </c>
      <c r="Q199" s="39">
        <f t="shared" si="6"/>
        <v>47</v>
      </c>
      <c r="R199" s="58">
        <f t="shared" si="7"/>
        <v>0.419</v>
      </c>
      <c r="S199" s="58">
        <f t="shared" si="8"/>
        <v>0.546</v>
      </c>
      <c r="T199" s="58">
        <f t="shared" si="9"/>
        <v>0.035</v>
      </c>
      <c r="U199" s="39">
        <f t="shared" si="10"/>
        <v>551399</v>
      </c>
      <c r="V199" s="58">
        <f t="shared" si="11"/>
        <v>0.388</v>
      </c>
    </row>
    <row r="200">
      <c r="A200" s="33" t="s">
        <v>46</v>
      </c>
      <c r="B200" s="68" t="s">
        <v>75</v>
      </c>
      <c r="C200" s="35" t="s">
        <v>51</v>
      </c>
      <c r="D200" s="35" t="str">
        <f t="shared" si="2"/>
        <v>Africa/Equatorial Guinea-Africa/2003</v>
      </c>
      <c r="E200" s="72">
        <v>0.038</v>
      </c>
      <c r="F200" s="72">
        <v>0.092</v>
      </c>
      <c r="G200" s="72">
        <v>49.0</v>
      </c>
      <c r="H200" s="72">
        <v>47.0</v>
      </c>
      <c r="I200" s="56">
        <v>0.415</v>
      </c>
      <c r="J200" s="56">
        <v>0.551</v>
      </c>
      <c r="K200" s="56">
        <v>0.034</v>
      </c>
      <c r="L200" s="72">
        <v>568552.0</v>
      </c>
      <c r="M200" s="56">
        <v>0.388</v>
      </c>
      <c r="N200" s="39">
        <f t="shared" si="3"/>
        <v>38</v>
      </c>
      <c r="O200" s="39">
        <f t="shared" si="4"/>
        <v>92</v>
      </c>
      <c r="P200" s="39">
        <f t="shared" si="5"/>
        <v>49</v>
      </c>
      <c r="Q200" s="39">
        <f t="shared" si="6"/>
        <v>47</v>
      </c>
      <c r="R200" s="58">
        <f t="shared" si="7"/>
        <v>0.415</v>
      </c>
      <c r="S200" s="58">
        <f t="shared" si="8"/>
        <v>0.551</v>
      </c>
      <c r="T200" s="58">
        <f t="shared" si="9"/>
        <v>0.034</v>
      </c>
      <c r="U200" s="39">
        <f t="shared" si="10"/>
        <v>568552</v>
      </c>
      <c r="V200" s="58">
        <f t="shared" si="11"/>
        <v>0.388</v>
      </c>
    </row>
    <row r="201">
      <c r="A201" s="33" t="s">
        <v>46</v>
      </c>
      <c r="B201" s="68" t="s">
        <v>75</v>
      </c>
      <c r="C201" s="35" t="s">
        <v>52</v>
      </c>
      <c r="D201" s="35" t="str">
        <f t="shared" si="2"/>
        <v>Africa/Equatorial Guinea-Africa/2004</v>
      </c>
      <c r="E201" s="72">
        <v>0.038</v>
      </c>
      <c r="F201" s="72">
        <v>0.089</v>
      </c>
      <c r="G201" s="72">
        <v>50.0</v>
      </c>
      <c r="H201" s="72">
        <v>47.0</v>
      </c>
      <c r="I201" s="56">
        <v>0.41</v>
      </c>
      <c r="J201" s="56">
        <v>0.557</v>
      </c>
      <c r="K201" s="56">
        <v>0.033</v>
      </c>
      <c r="L201" s="72">
        <v>585983.0</v>
      </c>
      <c r="M201" s="56">
        <v>0.388</v>
      </c>
      <c r="N201" s="39">
        <f t="shared" si="3"/>
        <v>38</v>
      </c>
      <c r="O201" s="39">
        <f t="shared" si="4"/>
        <v>89</v>
      </c>
      <c r="P201" s="39">
        <f t="shared" si="5"/>
        <v>50</v>
      </c>
      <c r="Q201" s="39">
        <f t="shared" si="6"/>
        <v>47</v>
      </c>
      <c r="R201" s="58">
        <f t="shared" si="7"/>
        <v>0.41</v>
      </c>
      <c r="S201" s="58">
        <f t="shared" si="8"/>
        <v>0.557</v>
      </c>
      <c r="T201" s="58">
        <f t="shared" si="9"/>
        <v>0.033</v>
      </c>
      <c r="U201" s="39">
        <f t="shared" si="10"/>
        <v>585983</v>
      </c>
      <c r="V201" s="58">
        <f t="shared" si="11"/>
        <v>0.388</v>
      </c>
    </row>
    <row r="202">
      <c r="A202" s="33" t="s">
        <v>46</v>
      </c>
      <c r="B202" s="68" t="s">
        <v>75</v>
      </c>
      <c r="C202" s="35" t="s">
        <v>53</v>
      </c>
      <c r="D202" s="35" t="str">
        <f t="shared" si="2"/>
        <v>Africa/Equatorial Guinea-Africa/2005</v>
      </c>
      <c r="E202" s="72">
        <v>0.038</v>
      </c>
      <c r="F202" s="72">
        <v>0.087</v>
      </c>
      <c r="G202" s="72">
        <v>50.0</v>
      </c>
      <c r="H202" s="72">
        <v>48.0</v>
      </c>
      <c r="I202" s="56">
        <v>0.406</v>
      </c>
      <c r="J202" s="56">
        <v>0.561</v>
      </c>
      <c r="K202" s="56">
        <v>0.032</v>
      </c>
      <c r="L202" s="72">
        <v>603648.0</v>
      </c>
      <c r="M202" s="56">
        <v>0.389</v>
      </c>
      <c r="N202" s="39">
        <f t="shared" si="3"/>
        <v>38</v>
      </c>
      <c r="O202" s="39">
        <f t="shared" si="4"/>
        <v>87</v>
      </c>
      <c r="P202" s="39">
        <f t="shared" si="5"/>
        <v>50</v>
      </c>
      <c r="Q202" s="39">
        <f t="shared" si="6"/>
        <v>48</v>
      </c>
      <c r="R202" s="58">
        <f t="shared" si="7"/>
        <v>0.406</v>
      </c>
      <c r="S202" s="58">
        <f t="shared" si="8"/>
        <v>0.561</v>
      </c>
      <c r="T202" s="58">
        <f t="shared" si="9"/>
        <v>0.032</v>
      </c>
      <c r="U202" s="39">
        <f t="shared" si="10"/>
        <v>603648</v>
      </c>
      <c r="V202" s="58">
        <f t="shared" si="11"/>
        <v>0.389</v>
      </c>
    </row>
    <row r="203">
      <c r="A203" s="33" t="s">
        <v>46</v>
      </c>
      <c r="B203" s="68" t="s">
        <v>75</v>
      </c>
      <c r="C203" s="35" t="s">
        <v>54</v>
      </c>
      <c r="D203" s="35" t="str">
        <f t="shared" si="2"/>
        <v>Africa/Equatorial Guinea-Africa/2006</v>
      </c>
      <c r="E203" s="72">
        <v>0.038</v>
      </c>
      <c r="F203" s="72">
        <v>0.085</v>
      </c>
      <c r="G203" s="72">
        <v>51.0</v>
      </c>
      <c r="H203" s="72">
        <v>48.0</v>
      </c>
      <c r="I203" s="56">
        <v>0.403</v>
      </c>
      <c r="J203" s="56">
        <v>0.566</v>
      </c>
      <c r="K203" s="56">
        <v>0.032</v>
      </c>
      <c r="L203" s="72">
        <v>621517.0</v>
      </c>
      <c r="M203" s="56">
        <v>0.389</v>
      </c>
      <c r="N203" s="39">
        <f t="shared" si="3"/>
        <v>38</v>
      </c>
      <c r="O203" s="39">
        <f t="shared" si="4"/>
        <v>85</v>
      </c>
      <c r="P203" s="39">
        <f t="shared" si="5"/>
        <v>51</v>
      </c>
      <c r="Q203" s="39">
        <f t="shared" si="6"/>
        <v>48</v>
      </c>
      <c r="R203" s="58">
        <f t="shared" si="7"/>
        <v>0.403</v>
      </c>
      <c r="S203" s="58">
        <f t="shared" si="8"/>
        <v>0.566</v>
      </c>
      <c r="T203" s="58">
        <f t="shared" si="9"/>
        <v>0.032</v>
      </c>
      <c r="U203" s="39">
        <f t="shared" si="10"/>
        <v>621517</v>
      </c>
      <c r="V203" s="58">
        <f t="shared" si="11"/>
        <v>0.389</v>
      </c>
    </row>
    <row r="204">
      <c r="A204" s="33" t="s">
        <v>46</v>
      </c>
      <c r="B204" s="68" t="s">
        <v>75</v>
      </c>
      <c r="C204" s="35" t="s">
        <v>55</v>
      </c>
      <c r="D204" s="35" t="str">
        <f t="shared" si="2"/>
        <v>Africa/Equatorial Guinea-Africa/2007</v>
      </c>
      <c r="E204" s="72">
        <v>0.038</v>
      </c>
      <c r="F204" s="72">
        <v>0.082</v>
      </c>
      <c r="G204" s="72">
        <v>51.0</v>
      </c>
      <c r="H204" s="72">
        <v>49.0</v>
      </c>
      <c r="I204" s="56">
        <v>0.4</v>
      </c>
      <c r="J204" s="56">
        <v>0.569</v>
      </c>
      <c r="K204" s="56">
        <v>0.031</v>
      </c>
      <c r="L204" s="72">
        <v>639618.0</v>
      </c>
      <c r="M204" s="56">
        <v>0.39</v>
      </c>
      <c r="N204" s="39">
        <f t="shared" si="3"/>
        <v>38</v>
      </c>
      <c r="O204" s="39">
        <f t="shared" si="4"/>
        <v>82</v>
      </c>
      <c r="P204" s="39">
        <f t="shared" si="5"/>
        <v>51</v>
      </c>
      <c r="Q204" s="39">
        <f t="shared" si="6"/>
        <v>49</v>
      </c>
      <c r="R204" s="58">
        <f t="shared" si="7"/>
        <v>0.4</v>
      </c>
      <c r="S204" s="58">
        <f t="shared" si="8"/>
        <v>0.569</v>
      </c>
      <c r="T204" s="58">
        <f t="shared" si="9"/>
        <v>0.031</v>
      </c>
      <c r="U204" s="39">
        <f t="shared" si="10"/>
        <v>639618</v>
      </c>
      <c r="V204" s="58">
        <f t="shared" si="11"/>
        <v>0.39</v>
      </c>
    </row>
    <row r="205">
      <c r="A205" s="33" t="s">
        <v>46</v>
      </c>
      <c r="B205" s="68" t="s">
        <v>75</v>
      </c>
      <c r="C205" s="35" t="s">
        <v>56</v>
      </c>
      <c r="D205" s="35" t="str">
        <f t="shared" si="2"/>
        <v>Africa/Equatorial Guinea-Africa/2008</v>
      </c>
      <c r="E205" s="72">
        <v>0.037</v>
      </c>
      <c r="F205" s="72">
        <v>0.08</v>
      </c>
      <c r="G205" s="72">
        <v>52.0</v>
      </c>
      <c r="H205" s="72">
        <v>49.0</v>
      </c>
      <c r="I205" s="56">
        <v>0.397</v>
      </c>
      <c r="J205" s="56">
        <v>0.572</v>
      </c>
      <c r="K205" s="56">
        <v>0.03</v>
      </c>
      <c r="L205" s="72">
        <v>658025.0</v>
      </c>
      <c r="M205" s="56">
        <v>0.39</v>
      </c>
      <c r="N205" s="39">
        <f t="shared" si="3"/>
        <v>37</v>
      </c>
      <c r="O205" s="39">
        <f t="shared" si="4"/>
        <v>80</v>
      </c>
      <c r="P205" s="39">
        <f t="shared" si="5"/>
        <v>52</v>
      </c>
      <c r="Q205" s="39">
        <f t="shared" si="6"/>
        <v>49</v>
      </c>
      <c r="R205" s="58">
        <f t="shared" si="7"/>
        <v>0.397</v>
      </c>
      <c r="S205" s="58">
        <f t="shared" si="8"/>
        <v>0.572</v>
      </c>
      <c r="T205" s="58">
        <f t="shared" si="9"/>
        <v>0.03</v>
      </c>
      <c r="U205" s="39">
        <f t="shared" si="10"/>
        <v>658025</v>
      </c>
      <c r="V205" s="58">
        <f t="shared" si="11"/>
        <v>0.39</v>
      </c>
    </row>
    <row r="206">
      <c r="A206" s="33" t="s">
        <v>46</v>
      </c>
      <c r="B206" s="68" t="s">
        <v>75</v>
      </c>
      <c r="C206" s="35" t="s">
        <v>57</v>
      </c>
      <c r="D206" s="35" t="str">
        <f t="shared" si="2"/>
        <v>Africa/Equatorial Guinea-Africa/2009</v>
      </c>
      <c r="E206" s="72">
        <v>0.037</v>
      </c>
      <c r="F206" s="72">
        <v>0.078</v>
      </c>
      <c r="G206" s="72">
        <v>52.0</v>
      </c>
      <c r="H206" s="72">
        <v>50.0</v>
      </c>
      <c r="I206" s="56">
        <v>0.395</v>
      </c>
      <c r="J206" s="56">
        <v>0.575</v>
      </c>
      <c r="K206" s="56">
        <v>0.03</v>
      </c>
      <c r="L206" s="72">
        <v>676851.0</v>
      </c>
      <c r="M206" s="56">
        <v>0.391</v>
      </c>
      <c r="N206" s="39">
        <f t="shared" si="3"/>
        <v>37</v>
      </c>
      <c r="O206" s="39">
        <f t="shared" si="4"/>
        <v>78</v>
      </c>
      <c r="P206" s="39">
        <f t="shared" si="5"/>
        <v>52</v>
      </c>
      <c r="Q206" s="39">
        <f t="shared" si="6"/>
        <v>50</v>
      </c>
      <c r="R206" s="58">
        <f t="shared" si="7"/>
        <v>0.395</v>
      </c>
      <c r="S206" s="58">
        <f t="shared" si="8"/>
        <v>0.575</v>
      </c>
      <c r="T206" s="58">
        <f t="shared" si="9"/>
        <v>0.03</v>
      </c>
      <c r="U206" s="39">
        <f t="shared" si="10"/>
        <v>676851</v>
      </c>
      <c r="V206" s="58">
        <f t="shared" si="11"/>
        <v>0.391</v>
      </c>
    </row>
    <row r="207">
      <c r="A207" s="33" t="s">
        <v>46</v>
      </c>
      <c r="B207" s="68" t="s">
        <v>75</v>
      </c>
      <c r="C207" s="35" t="s">
        <v>58</v>
      </c>
      <c r="D207" s="35" t="str">
        <f t="shared" si="2"/>
        <v>Africa/Equatorial Guinea-Africa/2010</v>
      </c>
      <c r="E207" s="72">
        <v>0.037</v>
      </c>
      <c r="F207" s="72">
        <v>0.076</v>
      </c>
      <c r="G207" s="72">
        <v>53.0</v>
      </c>
      <c r="H207" s="72">
        <v>50.0</v>
      </c>
      <c r="I207" s="56">
        <v>0.393</v>
      </c>
      <c r="J207" s="56">
        <v>0.578</v>
      </c>
      <c r="K207" s="56">
        <v>0.029</v>
      </c>
      <c r="L207" s="72">
        <v>696167.0</v>
      </c>
      <c r="M207" s="56">
        <v>0.392</v>
      </c>
      <c r="N207" s="39">
        <f t="shared" si="3"/>
        <v>37</v>
      </c>
      <c r="O207" s="39">
        <f t="shared" si="4"/>
        <v>76</v>
      </c>
      <c r="P207" s="39">
        <f t="shared" si="5"/>
        <v>53</v>
      </c>
      <c r="Q207" s="39">
        <f t="shared" si="6"/>
        <v>50</v>
      </c>
      <c r="R207" s="58">
        <f t="shared" si="7"/>
        <v>0.393</v>
      </c>
      <c r="S207" s="58">
        <f t="shared" si="8"/>
        <v>0.578</v>
      </c>
      <c r="T207" s="58">
        <f t="shared" si="9"/>
        <v>0.029</v>
      </c>
      <c r="U207" s="39">
        <f t="shared" si="10"/>
        <v>696167</v>
      </c>
      <c r="V207" s="58">
        <f t="shared" si="11"/>
        <v>0.392</v>
      </c>
    </row>
    <row r="208">
      <c r="A208" s="33" t="s">
        <v>46</v>
      </c>
      <c r="B208" s="68" t="s">
        <v>75</v>
      </c>
      <c r="C208" s="35" t="s">
        <v>59</v>
      </c>
      <c r="D208" s="35" t="str">
        <f t="shared" si="2"/>
        <v>Africa/Equatorial Guinea-Africa/2011</v>
      </c>
      <c r="E208" s="72">
        <v>0.036</v>
      </c>
      <c r="F208" s="72">
        <v>0.073</v>
      </c>
      <c r="G208" s="72">
        <v>54.0</v>
      </c>
      <c r="H208" s="72">
        <v>51.0</v>
      </c>
      <c r="I208" s="56">
        <v>0.391</v>
      </c>
      <c r="J208" s="56">
        <v>0.58</v>
      </c>
      <c r="K208" s="56">
        <v>0.029</v>
      </c>
      <c r="L208" s="72">
        <v>715996.0</v>
      </c>
      <c r="M208" s="56">
        <v>0.393</v>
      </c>
      <c r="N208" s="39">
        <f t="shared" si="3"/>
        <v>36</v>
      </c>
      <c r="O208" s="39">
        <f t="shared" si="4"/>
        <v>73</v>
      </c>
      <c r="P208" s="39">
        <f t="shared" si="5"/>
        <v>54</v>
      </c>
      <c r="Q208" s="39">
        <f t="shared" si="6"/>
        <v>51</v>
      </c>
      <c r="R208" s="58">
        <f t="shared" si="7"/>
        <v>0.391</v>
      </c>
      <c r="S208" s="58">
        <f t="shared" si="8"/>
        <v>0.58</v>
      </c>
      <c r="T208" s="58">
        <f t="shared" si="9"/>
        <v>0.029</v>
      </c>
      <c r="U208" s="39">
        <f t="shared" si="10"/>
        <v>715996</v>
      </c>
      <c r="V208" s="58">
        <f t="shared" si="11"/>
        <v>0.393</v>
      </c>
    </row>
    <row r="209">
      <c r="A209" s="33" t="s">
        <v>46</v>
      </c>
      <c r="B209" s="68" t="s">
        <v>75</v>
      </c>
      <c r="C209" s="35" t="s">
        <v>60</v>
      </c>
      <c r="D209" s="35" t="str">
        <f t="shared" si="2"/>
        <v>Africa/Equatorial Guinea-Africa/2012</v>
      </c>
      <c r="E209" s="72">
        <v>0.036</v>
      </c>
      <c r="F209" s="72">
        <v>0.071</v>
      </c>
      <c r="G209" s="72">
        <v>54.0</v>
      </c>
      <c r="H209" s="72">
        <v>51.0</v>
      </c>
      <c r="I209" s="56">
        <v>0.39</v>
      </c>
      <c r="J209" s="56">
        <v>0.582</v>
      </c>
      <c r="K209" s="56">
        <v>0.028</v>
      </c>
      <c r="L209" s="72">
        <v>736296.0</v>
      </c>
      <c r="M209" s="56">
        <v>0.395</v>
      </c>
      <c r="N209" s="39">
        <f t="shared" si="3"/>
        <v>36</v>
      </c>
      <c r="O209" s="39">
        <f t="shared" si="4"/>
        <v>71</v>
      </c>
      <c r="P209" s="39">
        <f t="shared" si="5"/>
        <v>54</v>
      </c>
      <c r="Q209" s="39">
        <f t="shared" si="6"/>
        <v>51</v>
      </c>
      <c r="R209" s="58">
        <f t="shared" si="7"/>
        <v>0.39</v>
      </c>
      <c r="S209" s="58">
        <f t="shared" si="8"/>
        <v>0.582</v>
      </c>
      <c r="T209" s="58">
        <f t="shared" si="9"/>
        <v>0.028</v>
      </c>
      <c r="U209" s="39">
        <f t="shared" si="10"/>
        <v>736296</v>
      </c>
      <c r="V209" s="58">
        <f t="shared" si="11"/>
        <v>0.395</v>
      </c>
    </row>
    <row r="210">
      <c r="A210" s="33" t="s">
        <v>46</v>
      </c>
      <c r="B210" s="68" t="s">
        <v>76</v>
      </c>
      <c r="C210" s="35" t="s">
        <v>48</v>
      </c>
      <c r="D210" s="35" t="str">
        <f t="shared" si="2"/>
        <v>Africa/Eritrea-Africa/2000</v>
      </c>
      <c r="E210" s="72">
        <v>0.04</v>
      </c>
      <c r="F210" s="72">
        <v>0.058</v>
      </c>
      <c r="G210" s="72">
        <v>58.0</v>
      </c>
      <c r="H210" s="72">
        <v>54.0</v>
      </c>
      <c r="I210" s="56">
        <v>0.47</v>
      </c>
      <c r="J210" s="56">
        <v>0.512</v>
      </c>
      <c r="K210" s="56">
        <v>0.018</v>
      </c>
      <c r="L210" s="72">
        <v>3939348.0</v>
      </c>
      <c r="M210" s="56">
        <v>0.176</v>
      </c>
      <c r="N210" s="39">
        <f t="shared" si="3"/>
        <v>40</v>
      </c>
      <c r="O210" s="39">
        <f t="shared" si="4"/>
        <v>58</v>
      </c>
      <c r="P210" s="39">
        <f t="shared" si="5"/>
        <v>58</v>
      </c>
      <c r="Q210" s="39">
        <f t="shared" si="6"/>
        <v>54</v>
      </c>
      <c r="R210" s="58">
        <f t="shared" si="7"/>
        <v>0.47</v>
      </c>
      <c r="S210" s="58">
        <f t="shared" si="8"/>
        <v>0.512</v>
      </c>
      <c r="T210" s="58">
        <f t="shared" si="9"/>
        <v>0.018</v>
      </c>
      <c r="U210" s="39">
        <f t="shared" si="10"/>
        <v>3939348</v>
      </c>
      <c r="V210" s="58">
        <f t="shared" si="11"/>
        <v>0.176</v>
      </c>
    </row>
    <row r="211">
      <c r="A211" s="33" t="s">
        <v>46</v>
      </c>
      <c r="B211" s="68" t="s">
        <v>76</v>
      </c>
      <c r="C211" s="35" t="s">
        <v>49</v>
      </c>
      <c r="D211" s="35" t="str">
        <f t="shared" si="2"/>
        <v>Africa/Eritrea-Africa/2001</v>
      </c>
      <c r="E211" s="72">
        <v>0.04</v>
      </c>
      <c r="F211" s="72">
        <v>0.056</v>
      </c>
      <c r="G211" s="72">
        <v>59.0</v>
      </c>
      <c r="H211" s="72">
        <v>54.0</v>
      </c>
      <c r="I211" s="56">
        <v>0.462</v>
      </c>
      <c r="J211" s="56">
        <v>0.519</v>
      </c>
      <c r="K211" s="56">
        <v>0.019</v>
      </c>
      <c r="L211" s="72">
        <v>4101609.0</v>
      </c>
      <c r="M211" s="56">
        <v>0.178</v>
      </c>
      <c r="N211" s="39">
        <f t="shared" si="3"/>
        <v>40</v>
      </c>
      <c r="O211" s="39">
        <f t="shared" si="4"/>
        <v>56</v>
      </c>
      <c r="P211" s="39">
        <f t="shared" si="5"/>
        <v>59</v>
      </c>
      <c r="Q211" s="39">
        <f t="shared" si="6"/>
        <v>54</v>
      </c>
      <c r="R211" s="58">
        <f t="shared" si="7"/>
        <v>0.462</v>
      </c>
      <c r="S211" s="58">
        <f t="shared" si="8"/>
        <v>0.519</v>
      </c>
      <c r="T211" s="58">
        <f t="shared" si="9"/>
        <v>0.019</v>
      </c>
      <c r="U211" s="39">
        <f t="shared" si="10"/>
        <v>4101609</v>
      </c>
      <c r="V211" s="58">
        <f t="shared" si="11"/>
        <v>0.178</v>
      </c>
    </row>
    <row r="212">
      <c r="A212" s="33" t="s">
        <v>46</v>
      </c>
      <c r="B212" s="68" t="s">
        <v>76</v>
      </c>
      <c r="C212" s="35" t="s">
        <v>50</v>
      </c>
      <c r="D212" s="35" t="str">
        <f t="shared" si="2"/>
        <v>Africa/Eritrea-Africa/2002</v>
      </c>
      <c r="E212" s="72">
        <v>0.04</v>
      </c>
      <c r="F212" s="72">
        <v>0.054</v>
      </c>
      <c r="G212" s="72">
        <v>59.0</v>
      </c>
      <c r="H212" s="72">
        <v>55.0</v>
      </c>
      <c r="I212" s="56">
        <v>0.454</v>
      </c>
      <c r="J212" s="56">
        <v>0.527</v>
      </c>
      <c r="K212" s="56">
        <v>0.019</v>
      </c>
      <c r="L212" s="72">
        <v>4281576.0</v>
      </c>
      <c r="M212" s="56">
        <v>0.18</v>
      </c>
      <c r="N212" s="39">
        <f t="shared" si="3"/>
        <v>40</v>
      </c>
      <c r="O212" s="39">
        <f t="shared" si="4"/>
        <v>54</v>
      </c>
      <c r="P212" s="39">
        <f t="shared" si="5"/>
        <v>59</v>
      </c>
      <c r="Q212" s="39">
        <f t="shared" si="6"/>
        <v>55</v>
      </c>
      <c r="R212" s="58">
        <f t="shared" si="7"/>
        <v>0.454</v>
      </c>
      <c r="S212" s="58">
        <f t="shared" si="8"/>
        <v>0.527</v>
      </c>
      <c r="T212" s="58">
        <f t="shared" si="9"/>
        <v>0.019</v>
      </c>
      <c r="U212" s="39">
        <f t="shared" si="10"/>
        <v>4281576</v>
      </c>
      <c r="V212" s="58">
        <f t="shared" si="11"/>
        <v>0.18</v>
      </c>
    </row>
    <row r="213">
      <c r="A213" s="33" t="s">
        <v>46</v>
      </c>
      <c r="B213" s="68" t="s">
        <v>76</v>
      </c>
      <c r="C213" s="35" t="s">
        <v>51</v>
      </c>
      <c r="D213" s="35" t="str">
        <f t="shared" si="2"/>
        <v>Africa/Eritrea-Africa/2003</v>
      </c>
      <c r="E213" s="72">
        <v>0.04</v>
      </c>
      <c r="F213" s="72">
        <v>0.051</v>
      </c>
      <c r="G213" s="72">
        <v>60.0</v>
      </c>
      <c r="H213" s="72">
        <v>55.0</v>
      </c>
      <c r="I213" s="56">
        <v>0.446</v>
      </c>
      <c r="J213" s="56">
        <v>0.535</v>
      </c>
      <c r="K213" s="56">
        <v>0.019</v>
      </c>
      <c r="L213" s="72">
        <v>4472533.0</v>
      </c>
      <c r="M213" s="56">
        <v>0.183</v>
      </c>
      <c r="N213" s="39">
        <f t="shared" si="3"/>
        <v>40</v>
      </c>
      <c r="O213" s="39">
        <f t="shared" si="4"/>
        <v>51</v>
      </c>
      <c r="P213" s="39">
        <f t="shared" si="5"/>
        <v>60</v>
      </c>
      <c r="Q213" s="39">
        <f t="shared" si="6"/>
        <v>55</v>
      </c>
      <c r="R213" s="58">
        <f t="shared" si="7"/>
        <v>0.446</v>
      </c>
      <c r="S213" s="58">
        <f t="shared" si="8"/>
        <v>0.535</v>
      </c>
      <c r="T213" s="58">
        <f t="shared" si="9"/>
        <v>0.019</v>
      </c>
      <c r="U213" s="39">
        <f t="shared" si="10"/>
        <v>4472533</v>
      </c>
      <c r="V213" s="58">
        <f t="shared" si="11"/>
        <v>0.183</v>
      </c>
    </row>
    <row r="214">
      <c r="A214" s="33" t="s">
        <v>46</v>
      </c>
      <c r="B214" s="68" t="s">
        <v>76</v>
      </c>
      <c r="C214" s="35" t="s">
        <v>52</v>
      </c>
      <c r="D214" s="35" t="str">
        <f t="shared" si="2"/>
        <v>Africa/Eritrea-Africa/2004</v>
      </c>
      <c r="E214" s="72">
        <v>0.04</v>
      </c>
      <c r="F214" s="72">
        <v>0.049</v>
      </c>
      <c r="G214" s="72">
        <v>60.0</v>
      </c>
      <c r="H214" s="72">
        <v>56.0</v>
      </c>
      <c r="I214" s="56">
        <v>0.44</v>
      </c>
      <c r="J214" s="56">
        <v>0.541</v>
      </c>
      <c r="K214" s="56">
        <v>0.019</v>
      </c>
      <c r="L214" s="72">
        <v>4665522.0</v>
      </c>
      <c r="M214" s="56">
        <v>0.186</v>
      </c>
      <c r="N214" s="39">
        <f t="shared" si="3"/>
        <v>40</v>
      </c>
      <c r="O214" s="39">
        <f t="shared" si="4"/>
        <v>49</v>
      </c>
      <c r="P214" s="39">
        <f t="shared" si="5"/>
        <v>60</v>
      </c>
      <c r="Q214" s="39">
        <f t="shared" si="6"/>
        <v>56</v>
      </c>
      <c r="R214" s="58">
        <f t="shared" si="7"/>
        <v>0.44</v>
      </c>
      <c r="S214" s="58">
        <f t="shared" si="8"/>
        <v>0.541</v>
      </c>
      <c r="T214" s="58">
        <f t="shared" si="9"/>
        <v>0.019</v>
      </c>
      <c r="U214" s="39">
        <f t="shared" si="10"/>
        <v>4665522</v>
      </c>
      <c r="V214" s="58">
        <f t="shared" si="11"/>
        <v>0.186</v>
      </c>
    </row>
    <row r="215">
      <c r="A215" s="33" t="s">
        <v>46</v>
      </c>
      <c r="B215" s="68" t="s">
        <v>76</v>
      </c>
      <c r="C215" s="35" t="s">
        <v>53</v>
      </c>
      <c r="D215" s="35" t="str">
        <f t="shared" si="2"/>
        <v>Africa/Eritrea-Africa/2005</v>
      </c>
      <c r="E215" s="72">
        <v>0.04</v>
      </c>
      <c r="F215" s="72">
        <v>0.047</v>
      </c>
      <c r="G215" s="72">
        <v>61.0</v>
      </c>
      <c r="H215" s="72">
        <v>56.0</v>
      </c>
      <c r="I215" s="56">
        <v>0.435</v>
      </c>
      <c r="J215" s="56">
        <v>0.545</v>
      </c>
      <c r="K215" s="56">
        <v>0.02</v>
      </c>
      <c r="L215" s="72">
        <v>4854066.0</v>
      </c>
      <c r="M215" s="56">
        <v>0.189</v>
      </c>
      <c r="N215" s="39">
        <f t="shared" si="3"/>
        <v>40</v>
      </c>
      <c r="O215" s="39">
        <f t="shared" si="4"/>
        <v>47</v>
      </c>
      <c r="P215" s="39">
        <f t="shared" si="5"/>
        <v>61</v>
      </c>
      <c r="Q215" s="39">
        <f t="shared" si="6"/>
        <v>56</v>
      </c>
      <c r="R215" s="58">
        <f t="shared" si="7"/>
        <v>0.435</v>
      </c>
      <c r="S215" s="58">
        <f t="shared" si="8"/>
        <v>0.545</v>
      </c>
      <c r="T215" s="58">
        <f t="shared" si="9"/>
        <v>0.02</v>
      </c>
      <c r="U215" s="39">
        <f t="shared" si="10"/>
        <v>4854066</v>
      </c>
      <c r="V215" s="58">
        <f t="shared" si="11"/>
        <v>0.189</v>
      </c>
    </row>
    <row r="216">
      <c r="A216" s="33" t="s">
        <v>46</v>
      </c>
      <c r="B216" s="68" t="s">
        <v>76</v>
      </c>
      <c r="C216" s="35" t="s">
        <v>54</v>
      </c>
      <c r="D216" s="35" t="str">
        <f t="shared" si="2"/>
        <v>Africa/Eritrea-Africa/2006</v>
      </c>
      <c r="E216" s="72">
        <v>0.04</v>
      </c>
      <c r="F216" s="72">
        <v>0.046</v>
      </c>
      <c r="G216" s="72">
        <v>61.0</v>
      </c>
      <c r="H216" s="72">
        <v>57.0</v>
      </c>
      <c r="I216" s="56">
        <v>0.432</v>
      </c>
      <c r="J216" s="56">
        <v>0.548</v>
      </c>
      <c r="K216" s="56">
        <v>0.02</v>
      </c>
      <c r="L216" s="72">
        <v>5035036.0</v>
      </c>
      <c r="M216" s="56">
        <v>0.192</v>
      </c>
      <c r="N216" s="39">
        <f t="shared" si="3"/>
        <v>40</v>
      </c>
      <c r="O216" s="39">
        <f t="shared" si="4"/>
        <v>46</v>
      </c>
      <c r="P216" s="39">
        <f t="shared" si="5"/>
        <v>61</v>
      </c>
      <c r="Q216" s="39">
        <f t="shared" si="6"/>
        <v>57</v>
      </c>
      <c r="R216" s="58">
        <f t="shared" si="7"/>
        <v>0.432</v>
      </c>
      <c r="S216" s="58">
        <f t="shared" si="8"/>
        <v>0.548</v>
      </c>
      <c r="T216" s="58">
        <f t="shared" si="9"/>
        <v>0.02</v>
      </c>
      <c r="U216" s="39">
        <f t="shared" si="10"/>
        <v>5035036</v>
      </c>
      <c r="V216" s="58">
        <f t="shared" si="11"/>
        <v>0.192</v>
      </c>
    </row>
    <row r="217">
      <c r="A217" s="33" t="s">
        <v>46</v>
      </c>
      <c r="B217" s="68" t="s">
        <v>76</v>
      </c>
      <c r="C217" s="35" t="s">
        <v>55</v>
      </c>
      <c r="D217" s="35" t="str">
        <f t="shared" si="2"/>
        <v>Africa/Eritrea-Africa/2007</v>
      </c>
      <c r="E217" s="72">
        <v>0.04</v>
      </c>
      <c r="F217" s="72">
        <v>0.044</v>
      </c>
      <c r="G217" s="72">
        <v>62.0</v>
      </c>
      <c r="H217" s="72">
        <v>57.0</v>
      </c>
      <c r="I217" s="56">
        <v>0.431</v>
      </c>
      <c r="J217" s="56">
        <v>0.549</v>
      </c>
      <c r="K217" s="56">
        <v>0.02</v>
      </c>
      <c r="L217" s="72">
        <v>5209846.0</v>
      </c>
      <c r="M217" s="56">
        <v>0.195</v>
      </c>
      <c r="N217" s="39">
        <f t="shared" si="3"/>
        <v>40</v>
      </c>
      <c r="O217" s="39">
        <f t="shared" si="4"/>
        <v>44</v>
      </c>
      <c r="P217" s="39">
        <f t="shared" si="5"/>
        <v>62</v>
      </c>
      <c r="Q217" s="39">
        <f t="shared" si="6"/>
        <v>57</v>
      </c>
      <c r="R217" s="58">
        <f t="shared" si="7"/>
        <v>0.431</v>
      </c>
      <c r="S217" s="58">
        <f t="shared" si="8"/>
        <v>0.549</v>
      </c>
      <c r="T217" s="58">
        <f t="shared" si="9"/>
        <v>0.02</v>
      </c>
      <c r="U217" s="39">
        <f t="shared" si="10"/>
        <v>5209846</v>
      </c>
      <c r="V217" s="58">
        <f t="shared" si="11"/>
        <v>0.195</v>
      </c>
    </row>
    <row r="218">
      <c r="A218" s="33" t="s">
        <v>46</v>
      </c>
      <c r="B218" s="68" t="s">
        <v>76</v>
      </c>
      <c r="C218" s="35" t="s">
        <v>56</v>
      </c>
      <c r="D218" s="35" t="str">
        <f t="shared" si="2"/>
        <v>Africa/Eritrea-Africa/2008</v>
      </c>
      <c r="E218" s="72">
        <v>0.039</v>
      </c>
      <c r="F218" s="72">
        <v>0.042</v>
      </c>
      <c r="G218" s="72">
        <v>63.0</v>
      </c>
      <c r="H218" s="72">
        <v>58.0</v>
      </c>
      <c r="I218" s="56">
        <v>0.43</v>
      </c>
      <c r="J218" s="56">
        <v>0.549</v>
      </c>
      <c r="K218" s="56">
        <v>0.02</v>
      </c>
      <c r="L218" s="72">
        <v>5382163.0</v>
      </c>
      <c r="M218" s="56">
        <v>0.199</v>
      </c>
      <c r="N218" s="39">
        <f t="shared" si="3"/>
        <v>39</v>
      </c>
      <c r="O218" s="39">
        <f t="shared" si="4"/>
        <v>42</v>
      </c>
      <c r="P218" s="39">
        <f t="shared" si="5"/>
        <v>63</v>
      </c>
      <c r="Q218" s="39">
        <f t="shared" si="6"/>
        <v>58</v>
      </c>
      <c r="R218" s="58">
        <f t="shared" si="7"/>
        <v>0.43</v>
      </c>
      <c r="S218" s="58">
        <f t="shared" si="8"/>
        <v>0.549</v>
      </c>
      <c r="T218" s="58">
        <f t="shared" si="9"/>
        <v>0.02</v>
      </c>
      <c r="U218" s="39">
        <f t="shared" si="10"/>
        <v>5382163</v>
      </c>
      <c r="V218" s="58">
        <f t="shared" si="11"/>
        <v>0.199</v>
      </c>
    </row>
    <row r="219">
      <c r="A219" s="33" t="s">
        <v>46</v>
      </c>
      <c r="B219" s="68" t="s">
        <v>76</v>
      </c>
      <c r="C219" s="35" t="s">
        <v>57</v>
      </c>
      <c r="D219" s="35" t="str">
        <f t="shared" si="2"/>
        <v>Africa/Eritrea-Africa/2009</v>
      </c>
      <c r="E219" s="72">
        <v>0.039</v>
      </c>
      <c r="F219" s="72">
        <v>0.041</v>
      </c>
      <c r="G219" s="72">
        <v>63.0</v>
      </c>
      <c r="H219" s="72">
        <v>58.0</v>
      </c>
      <c r="I219" s="56">
        <v>0.43</v>
      </c>
      <c r="J219" s="56">
        <v>0.549</v>
      </c>
      <c r="K219" s="56">
        <v>0.021</v>
      </c>
      <c r="L219" s="72">
        <v>5557889.0</v>
      </c>
      <c r="M219" s="56">
        <v>0.202</v>
      </c>
      <c r="N219" s="39">
        <f t="shared" si="3"/>
        <v>39</v>
      </c>
      <c r="O219" s="39">
        <f t="shared" si="4"/>
        <v>41</v>
      </c>
      <c r="P219" s="39">
        <f t="shared" si="5"/>
        <v>63</v>
      </c>
      <c r="Q219" s="39">
        <f t="shared" si="6"/>
        <v>58</v>
      </c>
      <c r="R219" s="58">
        <f t="shared" si="7"/>
        <v>0.43</v>
      </c>
      <c r="S219" s="58">
        <f t="shared" si="8"/>
        <v>0.549</v>
      </c>
      <c r="T219" s="58">
        <f t="shared" si="9"/>
        <v>0.021</v>
      </c>
      <c r="U219" s="39">
        <f t="shared" si="10"/>
        <v>5557889</v>
      </c>
      <c r="V219" s="58">
        <f t="shared" si="11"/>
        <v>0.202</v>
      </c>
    </row>
    <row r="220">
      <c r="A220" s="33" t="s">
        <v>46</v>
      </c>
      <c r="B220" s="68" t="s">
        <v>76</v>
      </c>
      <c r="C220" s="35" t="s">
        <v>58</v>
      </c>
      <c r="D220" s="35" t="str">
        <f t="shared" si="2"/>
        <v>Africa/Eritrea-Africa/2010</v>
      </c>
      <c r="E220" s="72">
        <v>0.038</v>
      </c>
      <c r="F220" s="72">
        <v>0.039</v>
      </c>
      <c r="G220" s="72">
        <v>64.0</v>
      </c>
      <c r="H220" s="72">
        <v>59.0</v>
      </c>
      <c r="I220" s="56">
        <v>0.43</v>
      </c>
      <c r="J220" s="56">
        <v>0.549</v>
      </c>
      <c r="K220" s="56">
        <v>0.021</v>
      </c>
      <c r="L220" s="72">
        <v>5741159.0</v>
      </c>
      <c r="M220" s="56">
        <v>0.206</v>
      </c>
      <c r="N220" s="39">
        <f t="shared" si="3"/>
        <v>38</v>
      </c>
      <c r="O220" s="39">
        <f t="shared" si="4"/>
        <v>39</v>
      </c>
      <c r="P220" s="39">
        <f t="shared" si="5"/>
        <v>64</v>
      </c>
      <c r="Q220" s="39">
        <f t="shared" si="6"/>
        <v>59</v>
      </c>
      <c r="R220" s="58">
        <f t="shared" si="7"/>
        <v>0.43</v>
      </c>
      <c r="S220" s="58">
        <f t="shared" si="8"/>
        <v>0.549</v>
      </c>
      <c r="T220" s="58">
        <f t="shared" si="9"/>
        <v>0.021</v>
      </c>
      <c r="U220" s="39">
        <f t="shared" si="10"/>
        <v>5741159</v>
      </c>
      <c r="V220" s="58">
        <f t="shared" si="11"/>
        <v>0.206</v>
      </c>
    </row>
    <row r="221">
      <c r="A221" s="33" t="s">
        <v>46</v>
      </c>
      <c r="B221" s="68" t="s">
        <v>76</v>
      </c>
      <c r="C221" s="35" t="s">
        <v>59</v>
      </c>
      <c r="D221" s="35" t="str">
        <f t="shared" si="2"/>
        <v>Africa/Eritrea-Africa/2011</v>
      </c>
      <c r="E221" s="72">
        <v>0.038</v>
      </c>
      <c r="F221" s="72">
        <v>0.038</v>
      </c>
      <c r="G221" s="72">
        <v>64.0</v>
      </c>
      <c r="H221" s="72">
        <v>59.0</v>
      </c>
      <c r="I221" s="56">
        <v>0.431</v>
      </c>
      <c r="J221" s="56">
        <v>0.548</v>
      </c>
      <c r="K221" s="56">
        <v>0.022</v>
      </c>
      <c r="L221" s="72">
        <v>5932852.0</v>
      </c>
      <c r="M221" s="56">
        <v>0.21</v>
      </c>
      <c r="N221" s="39">
        <f t="shared" si="3"/>
        <v>38</v>
      </c>
      <c r="O221" s="39">
        <f t="shared" si="4"/>
        <v>38</v>
      </c>
      <c r="P221" s="39">
        <f t="shared" si="5"/>
        <v>64</v>
      </c>
      <c r="Q221" s="39">
        <f t="shared" si="6"/>
        <v>59</v>
      </c>
      <c r="R221" s="58">
        <f t="shared" si="7"/>
        <v>0.431</v>
      </c>
      <c r="S221" s="58">
        <f t="shared" si="8"/>
        <v>0.548</v>
      </c>
      <c r="T221" s="58">
        <f t="shared" si="9"/>
        <v>0.022</v>
      </c>
      <c r="U221" s="39">
        <f t="shared" si="10"/>
        <v>5932852</v>
      </c>
      <c r="V221" s="58">
        <f t="shared" si="11"/>
        <v>0.21</v>
      </c>
    </row>
    <row r="222">
      <c r="A222" s="33" t="s">
        <v>46</v>
      </c>
      <c r="B222" s="68" t="s">
        <v>76</v>
      </c>
      <c r="C222" s="35" t="s">
        <v>60</v>
      </c>
      <c r="D222" s="35" t="str">
        <f t="shared" si="2"/>
        <v>Africa/Eritrea-Africa/2012</v>
      </c>
      <c r="E222" s="72">
        <v>0.037</v>
      </c>
      <c r="F222" s="72">
        <v>0.037</v>
      </c>
      <c r="G222" s="72">
        <v>65.0</v>
      </c>
      <c r="H222" s="72">
        <v>60.0</v>
      </c>
      <c r="I222" s="56">
        <v>0.431</v>
      </c>
      <c r="J222" s="56">
        <v>0.547</v>
      </c>
      <c r="K222" s="56">
        <v>0.022</v>
      </c>
      <c r="L222" s="72">
        <v>6130922.0</v>
      </c>
      <c r="M222" s="56">
        <v>0.214</v>
      </c>
      <c r="N222" s="39">
        <f t="shared" si="3"/>
        <v>37</v>
      </c>
      <c r="O222" s="39">
        <f t="shared" si="4"/>
        <v>37</v>
      </c>
      <c r="P222" s="39">
        <f t="shared" si="5"/>
        <v>65</v>
      </c>
      <c r="Q222" s="39">
        <f t="shared" si="6"/>
        <v>60</v>
      </c>
      <c r="R222" s="58">
        <f t="shared" si="7"/>
        <v>0.431</v>
      </c>
      <c r="S222" s="58">
        <f t="shared" si="8"/>
        <v>0.547</v>
      </c>
      <c r="T222" s="58">
        <f t="shared" si="9"/>
        <v>0.022</v>
      </c>
      <c r="U222" s="39">
        <f t="shared" si="10"/>
        <v>6130922</v>
      </c>
      <c r="V222" s="58">
        <f t="shared" si="11"/>
        <v>0.214</v>
      </c>
    </row>
    <row r="223">
      <c r="A223" s="33" t="s">
        <v>46</v>
      </c>
      <c r="B223" s="68" t="s">
        <v>77</v>
      </c>
      <c r="C223" s="35" t="s">
        <v>48</v>
      </c>
      <c r="D223" s="35" t="str">
        <f t="shared" si="2"/>
        <v>Africa/Ethiopia-Africa/2000</v>
      </c>
      <c r="E223" s="72">
        <v>0.044</v>
      </c>
      <c r="F223" s="72">
        <v>0.09</v>
      </c>
      <c r="G223" s="72">
        <v>53.0</v>
      </c>
      <c r="H223" s="72">
        <v>51.0</v>
      </c>
      <c r="I223" s="56">
        <v>0.466</v>
      </c>
      <c r="J223" s="56">
        <v>0.503</v>
      </c>
      <c r="K223" s="56">
        <v>0.031</v>
      </c>
      <c r="L223" s="72">
        <v>6.6024199E7</v>
      </c>
      <c r="M223" s="56">
        <v>0.147</v>
      </c>
      <c r="N223" s="39">
        <f t="shared" si="3"/>
        <v>44</v>
      </c>
      <c r="O223" s="39">
        <f t="shared" si="4"/>
        <v>90</v>
      </c>
      <c r="P223" s="39">
        <f t="shared" si="5"/>
        <v>53</v>
      </c>
      <c r="Q223" s="39">
        <f t="shared" si="6"/>
        <v>51</v>
      </c>
      <c r="R223" s="58">
        <f t="shared" si="7"/>
        <v>0.466</v>
      </c>
      <c r="S223" s="58">
        <f t="shared" si="8"/>
        <v>0.503</v>
      </c>
      <c r="T223" s="58">
        <f t="shared" si="9"/>
        <v>0.031</v>
      </c>
      <c r="U223" s="39">
        <f t="shared" si="10"/>
        <v>66024199</v>
      </c>
      <c r="V223" s="58">
        <f t="shared" si="11"/>
        <v>0.147</v>
      </c>
    </row>
    <row r="224">
      <c r="A224" s="33" t="s">
        <v>46</v>
      </c>
      <c r="B224" s="68" t="s">
        <v>77</v>
      </c>
      <c r="C224" s="35" t="s">
        <v>49</v>
      </c>
      <c r="D224" s="35" t="str">
        <f t="shared" si="2"/>
        <v>Africa/Ethiopia-Africa/2001</v>
      </c>
      <c r="E224" s="72">
        <v>0.043</v>
      </c>
      <c r="F224" s="72">
        <v>0.087</v>
      </c>
      <c r="G224" s="72">
        <v>54.0</v>
      </c>
      <c r="H224" s="72">
        <v>52.0</v>
      </c>
      <c r="I224" s="56">
        <v>0.466</v>
      </c>
      <c r="J224" s="56">
        <v>0.504</v>
      </c>
      <c r="K224" s="56">
        <v>0.031</v>
      </c>
      <c r="L224" s="72">
        <v>6.7956866E7</v>
      </c>
      <c r="M224" s="56">
        <v>0.149</v>
      </c>
      <c r="N224" s="39">
        <f t="shared" si="3"/>
        <v>43</v>
      </c>
      <c r="O224" s="39">
        <f t="shared" si="4"/>
        <v>87</v>
      </c>
      <c r="P224" s="39">
        <f t="shared" si="5"/>
        <v>54</v>
      </c>
      <c r="Q224" s="39">
        <f t="shared" si="6"/>
        <v>52</v>
      </c>
      <c r="R224" s="58">
        <f t="shared" si="7"/>
        <v>0.466</v>
      </c>
      <c r="S224" s="58">
        <f t="shared" si="8"/>
        <v>0.504</v>
      </c>
      <c r="T224" s="58">
        <f t="shared" si="9"/>
        <v>0.031</v>
      </c>
      <c r="U224" s="39">
        <f t="shared" si="10"/>
        <v>67956866</v>
      </c>
      <c r="V224" s="58">
        <f t="shared" si="11"/>
        <v>0.149</v>
      </c>
    </row>
    <row r="225">
      <c r="A225" s="33" t="s">
        <v>46</v>
      </c>
      <c r="B225" s="68" t="s">
        <v>77</v>
      </c>
      <c r="C225" s="35" t="s">
        <v>50</v>
      </c>
      <c r="D225" s="35" t="str">
        <f t="shared" si="2"/>
        <v>Africa/Ethiopia-Africa/2002</v>
      </c>
      <c r="E225" s="72">
        <v>0.042</v>
      </c>
      <c r="F225" s="72">
        <v>0.083</v>
      </c>
      <c r="G225" s="72">
        <v>55.0</v>
      </c>
      <c r="H225" s="72">
        <v>53.0</v>
      </c>
      <c r="I225" s="56">
        <v>0.465</v>
      </c>
      <c r="J225" s="56">
        <v>0.504</v>
      </c>
      <c r="K225" s="56">
        <v>0.031</v>
      </c>
      <c r="L225" s="72">
        <v>6.9948344E7</v>
      </c>
      <c r="M225" s="56">
        <v>0.151</v>
      </c>
      <c r="N225" s="39">
        <f t="shared" si="3"/>
        <v>42</v>
      </c>
      <c r="O225" s="39">
        <f t="shared" si="4"/>
        <v>83</v>
      </c>
      <c r="P225" s="39">
        <f t="shared" si="5"/>
        <v>55</v>
      </c>
      <c r="Q225" s="39">
        <f t="shared" si="6"/>
        <v>53</v>
      </c>
      <c r="R225" s="58">
        <f t="shared" si="7"/>
        <v>0.465</v>
      </c>
      <c r="S225" s="58">
        <f t="shared" si="8"/>
        <v>0.504</v>
      </c>
      <c r="T225" s="58">
        <f t="shared" si="9"/>
        <v>0.031</v>
      </c>
      <c r="U225" s="39">
        <f t="shared" si="10"/>
        <v>69948344</v>
      </c>
      <c r="V225" s="58">
        <f t="shared" si="11"/>
        <v>0.151</v>
      </c>
    </row>
    <row r="226">
      <c r="A226" s="33" t="s">
        <v>46</v>
      </c>
      <c r="B226" s="68" t="s">
        <v>77</v>
      </c>
      <c r="C226" s="35" t="s">
        <v>51</v>
      </c>
      <c r="D226" s="35" t="str">
        <f t="shared" si="2"/>
        <v>Africa/Ethiopia-Africa/2003</v>
      </c>
      <c r="E226" s="72">
        <v>0.041</v>
      </c>
      <c r="F226" s="72">
        <v>0.079</v>
      </c>
      <c r="G226" s="72">
        <v>55.0</v>
      </c>
      <c r="H226" s="72">
        <v>54.0</v>
      </c>
      <c r="I226" s="56">
        <v>0.465</v>
      </c>
      <c r="J226" s="56">
        <v>0.504</v>
      </c>
      <c r="K226" s="56">
        <v>0.031</v>
      </c>
      <c r="L226" s="72">
        <v>7.1989666E7</v>
      </c>
      <c r="M226" s="56">
        <v>0.153</v>
      </c>
      <c r="N226" s="39">
        <f t="shared" si="3"/>
        <v>41</v>
      </c>
      <c r="O226" s="39">
        <f t="shared" si="4"/>
        <v>79</v>
      </c>
      <c r="P226" s="39">
        <f t="shared" si="5"/>
        <v>55</v>
      </c>
      <c r="Q226" s="39">
        <f t="shared" si="6"/>
        <v>54</v>
      </c>
      <c r="R226" s="58">
        <f t="shared" si="7"/>
        <v>0.465</v>
      </c>
      <c r="S226" s="58">
        <f t="shared" si="8"/>
        <v>0.504</v>
      </c>
      <c r="T226" s="58">
        <f t="shared" si="9"/>
        <v>0.031</v>
      </c>
      <c r="U226" s="39">
        <f t="shared" si="10"/>
        <v>71989666</v>
      </c>
      <c r="V226" s="58">
        <f t="shared" si="11"/>
        <v>0.153</v>
      </c>
    </row>
    <row r="227">
      <c r="A227" s="33" t="s">
        <v>46</v>
      </c>
      <c r="B227" s="68" t="s">
        <v>77</v>
      </c>
      <c r="C227" s="35" t="s">
        <v>52</v>
      </c>
      <c r="D227" s="35" t="str">
        <f t="shared" si="2"/>
        <v>Africa/Ethiopia-Africa/2004</v>
      </c>
      <c r="E227" s="72">
        <v>0.04</v>
      </c>
      <c r="F227" s="72">
        <v>0.074</v>
      </c>
      <c r="G227" s="72">
        <v>56.0</v>
      </c>
      <c r="H227" s="72">
        <v>55.0</v>
      </c>
      <c r="I227" s="56">
        <v>0.464</v>
      </c>
      <c r="J227" s="56">
        <v>0.505</v>
      </c>
      <c r="K227" s="56">
        <v>0.031</v>
      </c>
      <c r="L227" s="72">
        <v>7.4066147E7</v>
      </c>
      <c r="M227" s="56">
        <v>0.155</v>
      </c>
      <c r="N227" s="39">
        <f t="shared" si="3"/>
        <v>40</v>
      </c>
      <c r="O227" s="39">
        <f t="shared" si="4"/>
        <v>74</v>
      </c>
      <c r="P227" s="39">
        <f t="shared" si="5"/>
        <v>56</v>
      </c>
      <c r="Q227" s="39">
        <f t="shared" si="6"/>
        <v>55</v>
      </c>
      <c r="R227" s="58">
        <f t="shared" si="7"/>
        <v>0.464</v>
      </c>
      <c r="S227" s="58">
        <f t="shared" si="8"/>
        <v>0.505</v>
      </c>
      <c r="T227" s="58">
        <f t="shared" si="9"/>
        <v>0.031</v>
      </c>
      <c r="U227" s="39">
        <f t="shared" si="10"/>
        <v>74066147</v>
      </c>
      <c r="V227" s="58">
        <f t="shared" si="11"/>
        <v>0.155</v>
      </c>
    </row>
    <row r="228">
      <c r="A228" s="33" t="s">
        <v>46</v>
      </c>
      <c r="B228" s="68" t="s">
        <v>77</v>
      </c>
      <c r="C228" s="35" t="s">
        <v>53</v>
      </c>
      <c r="D228" s="35" t="str">
        <f t="shared" si="2"/>
        <v>Africa/Ethiopia-Africa/2005</v>
      </c>
      <c r="E228" s="72">
        <v>0.039</v>
      </c>
      <c r="F228" s="72">
        <v>0.07</v>
      </c>
      <c r="G228" s="72">
        <v>58.0</v>
      </c>
      <c r="H228" s="72">
        <v>56.0</v>
      </c>
      <c r="I228" s="56">
        <v>0.462</v>
      </c>
      <c r="J228" s="56">
        <v>0.507</v>
      </c>
      <c r="K228" s="56">
        <v>0.031</v>
      </c>
      <c r="L228" s="72">
        <v>7.616724E7</v>
      </c>
      <c r="M228" s="56">
        <v>0.157</v>
      </c>
      <c r="N228" s="39">
        <f t="shared" si="3"/>
        <v>39</v>
      </c>
      <c r="O228" s="39">
        <f t="shared" si="4"/>
        <v>70</v>
      </c>
      <c r="P228" s="39">
        <f t="shared" si="5"/>
        <v>58</v>
      </c>
      <c r="Q228" s="39">
        <f t="shared" si="6"/>
        <v>56</v>
      </c>
      <c r="R228" s="58">
        <f t="shared" si="7"/>
        <v>0.462</v>
      </c>
      <c r="S228" s="58">
        <f t="shared" si="8"/>
        <v>0.507</v>
      </c>
      <c r="T228" s="58">
        <f t="shared" si="9"/>
        <v>0.031</v>
      </c>
      <c r="U228" s="39">
        <f t="shared" si="10"/>
        <v>76167240</v>
      </c>
      <c r="V228" s="58">
        <f t="shared" si="11"/>
        <v>0.157</v>
      </c>
    </row>
    <row r="229">
      <c r="A229" s="33" t="s">
        <v>46</v>
      </c>
      <c r="B229" s="68" t="s">
        <v>77</v>
      </c>
      <c r="C229" s="35" t="s">
        <v>54</v>
      </c>
      <c r="D229" s="35" t="str">
        <f t="shared" si="2"/>
        <v>Africa/Ethiopia-Africa/2006</v>
      </c>
      <c r="E229" s="72">
        <v>0.038</v>
      </c>
      <c r="F229" s="72">
        <v>0.065</v>
      </c>
      <c r="G229" s="72">
        <v>59.0</v>
      </c>
      <c r="H229" s="72">
        <v>57.0</v>
      </c>
      <c r="I229" s="56">
        <v>0.46</v>
      </c>
      <c r="J229" s="56">
        <v>0.509</v>
      </c>
      <c r="K229" s="56">
        <v>0.031</v>
      </c>
      <c r="L229" s="72">
        <v>7.8290649E7</v>
      </c>
      <c r="M229" s="56">
        <v>0.159</v>
      </c>
      <c r="N229" s="39">
        <f t="shared" si="3"/>
        <v>38</v>
      </c>
      <c r="O229" s="39">
        <f t="shared" si="4"/>
        <v>65</v>
      </c>
      <c r="P229" s="39">
        <f t="shared" si="5"/>
        <v>59</v>
      </c>
      <c r="Q229" s="39">
        <f t="shared" si="6"/>
        <v>57</v>
      </c>
      <c r="R229" s="58">
        <f t="shared" si="7"/>
        <v>0.46</v>
      </c>
      <c r="S229" s="58">
        <f t="shared" si="8"/>
        <v>0.509</v>
      </c>
      <c r="T229" s="58">
        <f t="shared" si="9"/>
        <v>0.031</v>
      </c>
      <c r="U229" s="39">
        <f t="shared" si="10"/>
        <v>78290649</v>
      </c>
      <c r="V229" s="58">
        <f t="shared" si="11"/>
        <v>0.159</v>
      </c>
    </row>
    <row r="230">
      <c r="A230" s="33" t="s">
        <v>46</v>
      </c>
      <c r="B230" s="68" t="s">
        <v>77</v>
      </c>
      <c r="C230" s="35" t="s">
        <v>55</v>
      </c>
      <c r="D230" s="35" t="str">
        <f t="shared" si="2"/>
        <v>Africa/Ethiopia-Africa/2007</v>
      </c>
      <c r="E230" s="72">
        <v>0.037</v>
      </c>
      <c r="F230" s="72">
        <v>0.061</v>
      </c>
      <c r="G230" s="72">
        <v>60.0</v>
      </c>
      <c r="H230" s="72">
        <v>58.0</v>
      </c>
      <c r="I230" s="56">
        <v>0.457</v>
      </c>
      <c r="J230" s="56">
        <v>0.511</v>
      </c>
      <c r="K230" s="56">
        <v>0.032</v>
      </c>
      <c r="L230" s="72">
        <v>8.0440708E7</v>
      </c>
      <c r="M230" s="56">
        <v>0.161</v>
      </c>
      <c r="N230" s="39">
        <f t="shared" si="3"/>
        <v>37</v>
      </c>
      <c r="O230" s="39">
        <f t="shared" si="4"/>
        <v>61</v>
      </c>
      <c r="P230" s="39">
        <f t="shared" si="5"/>
        <v>60</v>
      </c>
      <c r="Q230" s="39">
        <f t="shared" si="6"/>
        <v>58</v>
      </c>
      <c r="R230" s="58">
        <f t="shared" si="7"/>
        <v>0.457</v>
      </c>
      <c r="S230" s="58">
        <f t="shared" si="8"/>
        <v>0.511</v>
      </c>
      <c r="T230" s="58">
        <f t="shared" si="9"/>
        <v>0.032</v>
      </c>
      <c r="U230" s="39">
        <f t="shared" si="10"/>
        <v>80440708</v>
      </c>
      <c r="V230" s="58">
        <f t="shared" si="11"/>
        <v>0.161</v>
      </c>
    </row>
    <row r="231">
      <c r="A231" s="33" t="s">
        <v>46</v>
      </c>
      <c r="B231" s="68" t="s">
        <v>77</v>
      </c>
      <c r="C231" s="35" t="s">
        <v>56</v>
      </c>
      <c r="D231" s="35" t="str">
        <f t="shared" si="2"/>
        <v>Africa/Ethiopia-Africa/2008</v>
      </c>
      <c r="E231" s="72">
        <v>0.036</v>
      </c>
      <c r="F231" s="72">
        <v>0.057</v>
      </c>
      <c r="G231" s="72">
        <v>61.0</v>
      </c>
      <c r="H231" s="72">
        <v>59.0</v>
      </c>
      <c r="I231" s="56">
        <v>0.453</v>
      </c>
      <c r="J231" s="56">
        <v>0.515</v>
      </c>
      <c r="K231" s="56">
        <v>0.032</v>
      </c>
      <c r="L231" s="72">
        <v>8.262119E7</v>
      </c>
      <c r="M231" s="56">
        <v>0.165</v>
      </c>
      <c r="N231" s="39">
        <f t="shared" si="3"/>
        <v>36</v>
      </c>
      <c r="O231" s="39">
        <f t="shared" si="4"/>
        <v>57</v>
      </c>
      <c r="P231" s="39">
        <f t="shared" si="5"/>
        <v>61</v>
      </c>
      <c r="Q231" s="39">
        <f t="shared" si="6"/>
        <v>59</v>
      </c>
      <c r="R231" s="58">
        <f t="shared" si="7"/>
        <v>0.453</v>
      </c>
      <c r="S231" s="58">
        <f t="shared" si="8"/>
        <v>0.515</v>
      </c>
      <c r="T231" s="58">
        <f t="shared" si="9"/>
        <v>0.032</v>
      </c>
      <c r="U231" s="39">
        <f t="shared" si="10"/>
        <v>82621190</v>
      </c>
      <c r="V231" s="58">
        <f t="shared" si="11"/>
        <v>0.165</v>
      </c>
    </row>
    <row r="232">
      <c r="A232" s="33" t="s">
        <v>46</v>
      </c>
      <c r="B232" s="68" t="s">
        <v>77</v>
      </c>
      <c r="C232" s="35" t="s">
        <v>57</v>
      </c>
      <c r="D232" s="35" t="str">
        <f t="shared" si="2"/>
        <v>Africa/Ethiopia-Africa/2009</v>
      </c>
      <c r="E232" s="72">
        <v>0.035</v>
      </c>
      <c r="F232" s="72">
        <v>0.054</v>
      </c>
      <c r="G232" s="72">
        <v>62.0</v>
      </c>
      <c r="H232" s="72">
        <v>59.0</v>
      </c>
      <c r="I232" s="56">
        <v>0.449</v>
      </c>
      <c r="J232" s="56">
        <v>0.518</v>
      </c>
      <c r="K232" s="56">
        <v>0.033</v>
      </c>
      <c r="L232" s="72">
        <v>8.4838032E7</v>
      </c>
      <c r="M232" s="56">
        <v>0.169</v>
      </c>
      <c r="N232" s="39">
        <f t="shared" si="3"/>
        <v>35</v>
      </c>
      <c r="O232" s="39">
        <f t="shared" si="4"/>
        <v>54</v>
      </c>
      <c r="P232" s="39">
        <f t="shared" si="5"/>
        <v>62</v>
      </c>
      <c r="Q232" s="39">
        <f t="shared" si="6"/>
        <v>59</v>
      </c>
      <c r="R232" s="58">
        <f t="shared" si="7"/>
        <v>0.449</v>
      </c>
      <c r="S232" s="58">
        <f t="shared" si="8"/>
        <v>0.518</v>
      </c>
      <c r="T232" s="58">
        <f t="shared" si="9"/>
        <v>0.033</v>
      </c>
      <c r="U232" s="39">
        <f t="shared" si="10"/>
        <v>84838032</v>
      </c>
      <c r="V232" s="58">
        <f t="shared" si="11"/>
        <v>0.169</v>
      </c>
    </row>
    <row r="233">
      <c r="A233" s="33" t="s">
        <v>46</v>
      </c>
      <c r="B233" s="68" t="s">
        <v>77</v>
      </c>
      <c r="C233" s="35" t="s">
        <v>58</v>
      </c>
      <c r="D233" s="35" t="str">
        <f t="shared" si="2"/>
        <v>Africa/Ethiopia-Africa/2010</v>
      </c>
      <c r="E233" s="72">
        <v>0.035</v>
      </c>
      <c r="F233" s="72">
        <v>0.051</v>
      </c>
      <c r="G233" s="72">
        <v>63.0</v>
      </c>
      <c r="H233" s="72">
        <v>60.0</v>
      </c>
      <c r="I233" s="56">
        <v>0.444</v>
      </c>
      <c r="J233" s="56">
        <v>0.523</v>
      </c>
      <c r="K233" s="56">
        <v>0.033</v>
      </c>
      <c r="L233" s="72">
        <v>8.7095281E7</v>
      </c>
      <c r="M233" s="56">
        <v>0.173</v>
      </c>
      <c r="N233" s="39">
        <f t="shared" si="3"/>
        <v>35</v>
      </c>
      <c r="O233" s="39">
        <f t="shared" si="4"/>
        <v>51</v>
      </c>
      <c r="P233" s="39">
        <f t="shared" si="5"/>
        <v>63</v>
      </c>
      <c r="Q233" s="39">
        <f t="shared" si="6"/>
        <v>60</v>
      </c>
      <c r="R233" s="58">
        <f t="shared" si="7"/>
        <v>0.444</v>
      </c>
      <c r="S233" s="58">
        <f t="shared" si="8"/>
        <v>0.523</v>
      </c>
      <c r="T233" s="58">
        <f t="shared" si="9"/>
        <v>0.033</v>
      </c>
      <c r="U233" s="39">
        <f t="shared" si="10"/>
        <v>87095281</v>
      </c>
      <c r="V233" s="58">
        <f t="shared" si="11"/>
        <v>0.173</v>
      </c>
    </row>
    <row r="234">
      <c r="A234" s="33" t="s">
        <v>46</v>
      </c>
      <c r="B234" s="68" t="s">
        <v>77</v>
      </c>
      <c r="C234" s="35" t="s">
        <v>59</v>
      </c>
      <c r="D234" s="35" t="str">
        <f t="shared" si="2"/>
        <v>Africa/Ethiopia-Africa/2011</v>
      </c>
      <c r="E234" s="72">
        <v>0.034</v>
      </c>
      <c r="F234" s="72">
        <v>0.048</v>
      </c>
      <c r="G234" s="72">
        <v>64.0</v>
      </c>
      <c r="H234" s="72">
        <v>61.0</v>
      </c>
      <c r="I234" s="56">
        <v>0.439</v>
      </c>
      <c r="J234" s="56">
        <v>0.528</v>
      </c>
      <c r="K234" s="56">
        <v>0.033</v>
      </c>
      <c r="L234" s="72">
        <v>8.9393063E7</v>
      </c>
      <c r="M234" s="56">
        <v>0.177</v>
      </c>
      <c r="N234" s="39">
        <f t="shared" si="3"/>
        <v>34</v>
      </c>
      <c r="O234" s="39">
        <f t="shared" si="4"/>
        <v>48</v>
      </c>
      <c r="P234" s="39">
        <f t="shared" si="5"/>
        <v>64</v>
      </c>
      <c r="Q234" s="39">
        <f t="shared" si="6"/>
        <v>61</v>
      </c>
      <c r="R234" s="58">
        <f t="shared" si="7"/>
        <v>0.439</v>
      </c>
      <c r="S234" s="58">
        <f t="shared" si="8"/>
        <v>0.528</v>
      </c>
      <c r="T234" s="58">
        <f t="shared" si="9"/>
        <v>0.033</v>
      </c>
      <c r="U234" s="39">
        <f t="shared" si="10"/>
        <v>89393063</v>
      </c>
      <c r="V234" s="58">
        <f t="shared" si="11"/>
        <v>0.177</v>
      </c>
    </row>
    <row r="235">
      <c r="A235" s="33" t="s">
        <v>46</v>
      </c>
      <c r="B235" s="68" t="s">
        <v>77</v>
      </c>
      <c r="C235" s="35" t="s">
        <v>60</v>
      </c>
      <c r="D235" s="35" t="str">
        <f t="shared" si="2"/>
        <v>Africa/Ethiopia-Africa/2012</v>
      </c>
      <c r="E235" s="72">
        <v>0.034</v>
      </c>
      <c r="F235" s="72">
        <v>0.046</v>
      </c>
      <c r="G235" s="72">
        <v>65.0</v>
      </c>
      <c r="H235" s="72">
        <v>61.0</v>
      </c>
      <c r="I235" s="56">
        <v>0.433</v>
      </c>
      <c r="J235" s="56">
        <v>0.533</v>
      </c>
      <c r="K235" s="56">
        <v>0.034</v>
      </c>
      <c r="L235" s="72">
        <v>9.1728849E7</v>
      </c>
      <c r="M235" s="56">
        <v>0.182</v>
      </c>
      <c r="N235" s="39">
        <f t="shared" si="3"/>
        <v>34</v>
      </c>
      <c r="O235" s="39">
        <f t="shared" si="4"/>
        <v>46</v>
      </c>
      <c r="P235" s="39">
        <f t="shared" si="5"/>
        <v>65</v>
      </c>
      <c r="Q235" s="39">
        <f t="shared" si="6"/>
        <v>61</v>
      </c>
      <c r="R235" s="58">
        <f t="shared" si="7"/>
        <v>0.433</v>
      </c>
      <c r="S235" s="58">
        <f t="shared" si="8"/>
        <v>0.533</v>
      </c>
      <c r="T235" s="58">
        <f t="shared" si="9"/>
        <v>0.034</v>
      </c>
      <c r="U235" s="39">
        <f t="shared" si="10"/>
        <v>91728849</v>
      </c>
      <c r="V235" s="58">
        <f t="shared" si="11"/>
        <v>0.182</v>
      </c>
    </row>
    <row r="236">
      <c r="A236" s="33" t="s">
        <v>46</v>
      </c>
      <c r="B236" s="68" t="s">
        <v>78</v>
      </c>
      <c r="C236" s="35" t="s">
        <v>48</v>
      </c>
      <c r="D236" s="35" t="str">
        <f t="shared" si="2"/>
        <v>Africa/Gabon-Africa/2000</v>
      </c>
      <c r="E236" s="72">
        <v>0.034</v>
      </c>
      <c r="F236" s="72">
        <v>0.056</v>
      </c>
      <c r="G236" s="72">
        <v>61.0</v>
      </c>
      <c r="H236" s="72">
        <v>59.0</v>
      </c>
      <c r="I236" s="56">
        <v>0.406</v>
      </c>
      <c r="J236" s="56">
        <v>0.535</v>
      </c>
      <c r="K236" s="56">
        <v>0.059</v>
      </c>
      <c r="L236" s="72">
        <v>1225527.0</v>
      </c>
      <c r="M236" s="56">
        <v>0.801</v>
      </c>
      <c r="N236" s="39">
        <f t="shared" si="3"/>
        <v>34</v>
      </c>
      <c r="O236" s="39">
        <f t="shared" si="4"/>
        <v>56</v>
      </c>
      <c r="P236" s="39">
        <f t="shared" si="5"/>
        <v>61</v>
      </c>
      <c r="Q236" s="39">
        <f t="shared" si="6"/>
        <v>59</v>
      </c>
      <c r="R236" s="58">
        <f t="shared" si="7"/>
        <v>0.406</v>
      </c>
      <c r="S236" s="58">
        <f t="shared" si="8"/>
        <v>0.535</v>
      </c>
      <c r="T236" s="58">
        <f t="shared" si="9"/>
        <v>0.059</v>
      </c>
      <c r="U236" s="39">
        <f t="shared" si="10"/>
        <v>1225527</v>
      </c>
      <c r="V236" s="58">
        <f t="shared" si="11"/>
        <v>0.801</v>
      </c>
    </row>
    <row r="237">
      <c r="A237" s="33" t="s">
        <v>46</v>
      </c>
      <c r="B237" s="68" t="s">
        <v>78</v>
      </c>
      <c r="C237" s="35" t="s">
        <v>49</v>
      </c>
      <c r="D237" s="35" t="str">
        <f t="shared" si="2"/>
        <v>Africa/Gabon-Africa/2001</v>
      </c>
      <c r="E237" s="72">
        <v>0.034</v>
      </c>
      <c r="F237" s="72">
        <v>0.055</v>
      </c>
      <c r="G237" s="72">
        <v>61.0</v>
      </c>
      <c r="H237" s="72">
        <v>58.0</v>
      </c>
      <c r="I237" s="56">
        <v>0.404</v>
      </c>
      <c r="J237" s="56">
        <v>0.538</v>
      </c>
      <c r="K237" s="56">
        <v>0.058</v>
      </c>
      <c r="L237" s="72">
        <v>1255299.0</v>
      </c>
      <c r="M237" s="56">
        <v>0.809</v>
      </c>
      <c r="N237" s="39">
        <f t="shared" si="3"/>
        <v>34</v>
      </c>
      <c r="O237" s="39">
        <f t="shared" si="4"/>
        <v>55</v>
      </c>
      <c r="P237" s="39">
        <f t="shared" si="5"/>
        <v>61</v>
      </c>
      <c r="Q237" s="39">
        <f t="shared" si="6"/>
        <v>58</v>
      </c>
      <c r="R237" s="58">
        <f t="shared" si="7"/>
        <v>0.404</v>
      </c>
      <c r="S237" s="58">
        <f t="shared" si="8"/>
        <v>0.538</v>
      </c>
      <c r="T237" s="58">
        <f t="shared" si="9"/>
        <v>0.058</v>
      </c>
      <c r="U237" s="39">
        <f t="shared" si="10"/>
        <v>1255299</v>
      </c>
      <c r="V237" s="58">
        <f t="shared" si="11"/>
        <v>0.809</v>
      </c>
    </row>
    <row r="238">
      <c r="A238" s="33" t="s">
        <v>46</v>
      </c>
      <c r="B238" s="68" t="s">
        <v>78</v>
      </c>
      <c r="C238" s="35" t="s">
        <v>50</v>
      </c>
      <c r="D238" s="35" t="str">
        <f t="shared" si="2"/>
        <v>Africa/Gabon-Africa/2002</v>
      </c>
      <c r="E238" s="72">
        <v>0.033</v>
      </c>
      <c r="F238" s="72">
        <v>0.054</v>
      </c>
      <c r="G238" s="72">
        <v>61.0</v>
      </c>
      <c r="H238" s="72">
        <v>58.0</v>
      </c>
      <c r="I238" s="56">
        <v>0.402</v>
      </c>
      <c r="J238" s="56">
        <v>0.54</v>
      </c>
      <c r="K238" s="56">
        <v>0.058</v>
      </c>
      <c r="L238" s="72">
        <v>1285318.0</v>
      </c>
      <c r="M238" s="56">
        <v>0.816</v>
      </c>
      <c r="N238" s="39">
        <f t="shared" si="3"/>
        <v>33</v>
      </c>
      <c r="O238" s="39">
        <f t="shared" si="4"/>
        <v>54</v>
      </c>
      <c r="P238" s="39">
        <f t="shared" si="5"/>
        <v>61</v>
      </c>
      <c r="Q238" s="39">
        <f t="shared" si="6"/>
        <v>58</v>
      </c>
      <c r="R238" s="58">
        <f t="shared" si="7"/>
        <v>0.402</v>
      </c>
      <c r="S238" s="58">
        <f t="shared" si="8"/>
        <v>0.54</v>
      </c>
      <c r="T238" s="58">
        <f t="shared" si="9"/>
        <v>0.058</v>
      </c>
      <c r="U238" s="39">
        <f t="shared" si="10"/>
        <v>1285318</v>
      </c>
      <c r="V238" s="58">
        <f t="shared" si="11"/>
        <v>0.816</v>
      </c>
    </row>
    <row r="239">
      <c r="A239" s="33" t="s">
        <v>46</v>
      </c>
      <c r="B239" s="68" t="s">
        <v>78</v>
      </c>
      <c r="C239" s="35" t="s">
        <v>51</v>
      </c>
      <c r="D239" s="35" t="str">
        <f t="shared" si="2"/>
        <v>Africa/Gabon-Africa/2003</v>
      </c>
      <c r="E239" s="72">
        <v>0.033</v>
      </c>
      <c r="F239" s="72">
        <v>0.053</v>
      </c>
      <c r="G239" s="72">
        <v>61.0</v>
      </c>
      <c r="H239" s="72">
        <v>58.0</v>
      </c>
      <c r="I239" s="56">
        <v>0.399</v>
      </c>
      <c r="J239" s="56">
        <v>0.543</v>
      </c>
      <c r="K239" s="56">
        <v>0.057</v>
      </c>
      <c r="L239" s="72">
        <v>1315820.0</v>
      </c>
      <c r="M239" s="56">
        <v>0.822</v>
      </c>
      <c r="N239" s="39">
        <f t="shared" si="3"/>
        <v>33</v>
      </c>
      <c r="O239" s="39">
        <f t="shared" si="4"/>
        <v>53</v>
      </c>
      <c r="P239" s="39">
        <f t="shared" si="5"/>
        <v>61</v>
      </c>
      <c r="Q239" s="39">
        <f t="shared" si="6"/>
        <v>58</v>
      </c>
      <c r="R239" s="58">
        <f t="shared" si="7"/>
        <v>0.399</v>
      </c>
      <c r="S239" s="58">
        <f t="shared" si="8"/>
        <v>0.543</v>
      </c>
      <c r="T239" s="58">
        <f t="shared" si="9"/>
        <v>0.057</v>
      </c>
      <c r="U239" s="39">
        <f t="shared" si="10"/>
        <v>1315820</v>
      </c>
      <c r="V239" s="58">
        <f t="shared" si="11"/>
        <v>0.822</v>
      </c>
    </row>
    <row r="240">
      <c r="A240" s="33" t="s">
        <v>46</v>
      </c>
      <c r="B240" s="68" t="s">
        <v>78</v>
      </c>
      <c r="C240" s="35" t="s">
        <v>52</v>
      </c>
      <c r="D240" s="35" t="str">
        <f t="shared" si="2"/>
        <v>Africa/Gabon-Africa/2004</v>
      </c>
      <c r="E240" s="72">
        <v>0.033</v>
      </c>
      <c r="F240" s="72">
        <v>0.052</v>
      </c>
      <c r="G240" s="72">
        <v>61.0</v>
      </c>
      <c r="H240" s="72">
        <v>59.0</v>
      </c>
      <c r="I240" s="56">
        <v>0.397</v>
      </c>
      <c r="J240" s="56">
        <v>0.546</v>
      </c>
      <c r="K240" s="56">
        <v>0.057</v>
      </c>
      <c r="L240" s="72">
        <v>1347125.0</v>
      </c>
      <c r="M240" s="56">
        <v>0.828</v>
      </c>
      <c r="N240" s="39">
        <f t="shared" si="3"/>
        <v>33</v>
      </c>
      <c r="O240" s="39">
        <f t="shared" si="4"/>
        <v>52</v>
      </c>
      <c r="P240" s="39">
        <f t="shared" si="5"/>
        <v>61</v>
      </c>
      <c r="Q240" s="39">
        <f t="shared" si="6"/>
        <v>59</v>
      </c>
      <c r="R240" s="58">
        <f t="shared" si="7"/>
        <v>0.397</v>
      </c>
      <c r="S240" s="58">
        <f t="shared" si="8"/>
        <v>0.546</v>
      </c>
      <c r="T240" s="58">
        <f t="shared" si="9"/>
        <v>0.057</v>
      </c>
      <c r="U240" s="39">
        <f t="shared" si="10"/>
        <v>1347125</v>
      </c>
      <c r="V240" s="58">
        <f t="shared" si="11"/>
        <v>0.828</v>
      </c>
    </row>
    <row r="241">
      <c r="A241" s="33" t="s">
        <v>46</v>
      </c>
      <c r="B241" s="68" t="s">
        <v>78</v>
      </c>
      <c r="C241" s="35" t="s">
        <v>53</v>
      </c>
      <c r="D241" s="35" t="str">
        <f t="shared" si="2"/>
        <v>Africa/Gabon-Africa/2005</v>
      </c>
      <c r="E241" s="72">
        <v>0.033</v>
      </c>
      <c r="F241" s="72">
        <v>0.05</v>
      </c>
      <c r="G241" s="72">
        <v>61.0</v>
      </c>
      <c r="H241" s="72">
        <v>59.0</v>
      </c>
      <c r="I241" s="56">
        <v>0.395</v>
      </c>
      <c r="J241" s="56">
        <v>0.549</v>
      </c>
      <c r="K241" s="56">
        <v>0.056</v>
      </c>
      <c r="L241" s="72">
        <v>1379465.0</v>
      </c>
      <c r="M241" s="56">
        <v>0.834</v>
      </c>
      <c r="N241" s="39">
        <f t="shared" si="3"/>
        <v>33</v>
      </c>
      <c r="O241" s="39">
        <f t="shared" si="4"/>
        <v>50</v>
      </c>
      <c r="P241" s="39">
        <f t="shared" si="5"/>
        <v>61</v>
      </c>
      <c r="Q241" s="39">
        <f t="shared" si="6"/>
        <v>59</v>
      </c>
      <c r="R241" s="58">
        <f t="shared" si="7"/>
        <v>0.395</v>
      </c>
      <c r="S241" s="58">
        <f t="shared" si="8"/>
        <v>0.549</v>
      </c>
      <c r="T241" s="58">
        <f t="shared" si="9"/>
        <v>0.056</v>
      </c>
      <c r="U241" s="39">
        <f t="shared" si="10"/>
        <v>1379465</v>
      </c>
      <c r="V241" s="58">
        <f t="shared" si="11"/>
        <v>0.834</v>
      </c>
    </row>
    <row r="242">
      <c r="A242" s="33" t="s">
        <v>46</v>
      </c>
      <c r="B242" s="68" t="s">
        <v>78</v>
      </c>
      <c r="C242" s="35" t="s">
        <v>54</v>
      </c>
      <c r="D242" s="35" t="str">
        <f t="shared" si="2"/>
        <v>Africa/Gabon-Africa/2006</v>
      </c>
      <c r="E242" s="72">
        <v>0.033</v>
      </c>
      <c r="F242" s="72">
        <v>0.049</v>
      </c>
      <c r="G242" s="72">
        <v>61.0</v>
      </c>
      <c r="H242" s="72">
        <v>59.0</v>
      </c>
      <c r="I242" s="56">
        <v>0.393</v>
      </c>
      <c r="J242" s="56">
        <v>0.551</v>
      </c>
      <c r="K242" s="56">
        <v>0.056</v>
      </c>
      <c r="L242" s="72">
        <v>1412907.0</v>
      </c>
      <c r="M242" s="56">
        <v>0.84</v>
      </c>
      <c r="N242" s="39">
        <f t="shared" si="3"/>
        <v>33</v>
      </c>
      <c r="O242" s="39">
        <f t="shared" si="4"/>
        <v>49</v>
      </c>
      <c r="P242" s="39">
        <f t="shared" si="5"/>
        <v>61</v>
      </c>
      <c r="Q242" s="39">
        <f t="shared" si="6"/>
        <v>59</v>
      </c>
      <c r="R242" s="58">
        <f t="shared" si="7"/>
        <v>0.393</v>
      </c>
      <c r="S242" s="58">
        <f t="shared" si="8"/>
        <v>0.551</v>
      </c>
      <c r="T242" s="58">
        <f t="shared" si="9"/>
        <v>0.056</v>
      </c>
      <c r="U242" s="39">
        <f t="shared" si="10"/>
        <v>1412907</v>
      </c>
      <c r="V242" s="58">
        <f t="shared" si="11"/>
        <v>0.84</v>
      </c>
    </row>
    <row r="243">
      <c r="A243" s="33" t="s">
        <v>46</v>
      </c>
      <c r="B243" s="68" t="s">
        <v>78</v>
      </c>
      <c r="C243" s="35" t="s">
        <v>55</v>
      </c>
      <c r="D243" s="35" t="str">
        <f t="shared" si="2"/>
        <v>Africa/Gabon-Africa/2007</v>
      </c>
      <c r="E243" s="72">
        <v>0.033</v>
      </c>
      <c r="F243" s="72">
        <v>0.048</v>
      </c>
      <c r="G243" s="72">
        <v>62.0</v>
      </c>
      <c r="H243" s="72">
        <v>60.0</v>
      </c>
      <c r="I243" s="56">
        <v>0.391</v>
      </c>
      <c r="J243" s="56">
        <v>0.554</v>
      </c>
      <c r="K243" s="56">
        <v>0.055</v>
      </c>
      <c r="L243" s="72">
        <v>1447388.0</v>
      </c>
      <c r="M243" s="56">
        <v>0.844</v>
      </c>
      <c r="N243" s="39">
        <f t="shared" si="3"/>
        <v>33</v>
      </c>
      <c r="O243" s="39">
        <f t="shared" si="4"/>
        <v>48</v>
      </c>
      <c r="P243" s="39">
        <f t="shared" si="5"/>
        <v>62</v>
      </c>
      <c r="Q243" s="39">
        <f t="shared" si="6"/>
        <v>60</v>
      </c>
      <c r="R243" s="58">
        <f t="shared" si="7"/>
        <v>0.391</v>
      </c>
      <c r="S243" s="58">
        <f t="shared" si="8"/>
        <v>0.554</v>
      </c>
      <c r="T243" s="58">
        <f t="shared" si="9"/>
        <v>0.055</v>
      </c>
      <c r="U243" s="39">
        <f t="shared" si="10"/>
        <v>1447388</v>
      </c>
      <c r="V243" s="58">
        <f t="shared" si="11"/>
        <v>0.844</v>
      </c>
    </row>
    <row r="244">
      <c r="A244" s="33" t="s">
        <v>46</v>
      </c>
      <c r="B244" s="68" t="s">
        <v>78</v>
      </c>
      <c r="C244" s="35" t="s">
        <v>56</v>
      </c>
      <c r="D244" s="35" t="str">
        <f t="shared" si="2"/>
        <v>Africa/Gabon-Africa/2008</v>
      </c>
      <c r="E244" s="72">
        <v>0.033</v>
      </c>
      <c r="F244" s="72">
        <v>0.046</v>
      </c>
      <c r="G244" s="72">
        <v>62.0</v>
      </c>
      <c r="H244" s="72">
        <v>60.0</v>
      </c>
      <c r="I244" s="56">
        <v>0.389</v>
      </c>
      <c r="J244" s="56">
        <v>0.556</v>
      </c>
      <c r="K244" s="56">
        <v>0.055</v>
      </c>
      <c r="L244" s="72">
        <v>1482843.0</v>
      </c>
      <c r="M244" s="56">
        <v>0.849</v>
      </c>
      <c r="N244" s="39">
        <f t="shared" si="3"/>
        <v>33</v>
      </c>
      <c r="O244" s="39">
        <f t="shared" si="4"/>
        <v>46</v>
      </c>
      <c r="P244" s="39">
        <f t="shared" si="5"/>
        <v>62</v>
      </c>
      <c r="Q244" s="39">
        <f t="shared" si="6"/>
        <v>60</v>
      </c>
      <c r="R244" s="58">
        <f t="shared" si="7"/>
        <v>0.389</v>
      </c>
      <c r="S244" s="58">
        <f t="shared" si="8"/>
        <v>0.556</v>
      </c>
      <c r="T244" s="58">
        <f t="shared" si="9"/>
        <v>0.055</v>
      </c>
      <c r="U244" s="39">
        <f t="shared" si="10"/>
        <v>1482843</v>
      </c>
      <c r="V244" s="58">
        <f t="shared" si="11"/>
        <v>0.849</v>
      </c>
    </row>
    <row r="245">
      <c r="A245" s="33" t="s">
        <v>46</v>
      </c>
      <c r="B245" s="68" t="s">
        <v>78</v>
      </c>
      <c r="C245" s="35" t="s">
        <v>57</v>
      </c>
      <c r="D245" s="35" t="str">
        <f t="shared" si="2"/>
        <v>Africa/Gabon-Africa/2009</v>
      </c>
      <c r="E245" s="72">
        <v>0.033</v>
      </c>
      <c r="F245" s="72">
        <v>0.045</v>
      </c>
      <c r="G245" s="72">
        <v>63.0</v>
      </c>
      <c r="H245" s="72">
        <v>61.0</v>
      </c>
      <c r="I245" s="56">
        <v>0.388</v>
      </c>
      <c r="J245" s="56">
        <v>0.559</v>
      </c>
      <c r="K245" s="56">
        <v>0.054</v>
      </c>
      <c r="L245" s="72">
        <v>1519155.0</v>
      </c>
      <c r="M245" s="56">
        <v>0.853</v>
      </c>
      <c r="N245" s="39">
        <f t="shared" si="3"/>
        <v>33</v>
      </c>
      <c r="O245" s="39">
        <f t="shared" si="4"/>
        <v>45</v>
      </c>
      <c r="P245" s="39">
        <f t="shared" si="5"/>
        <v>63</v>
      </c>
      <c r="Q245" s="39">
        <f t="shared" si="6"/>
        <v>61</v>
      </c>
      <c r="R245" s="58">
        <f t="shared" si="7"/>
        <v>0.388</v>
      </c>
      <c r="S245" s="58">
        <f t="shared" si="8"/>
        <v>0.559</v>
      </c>
      <c r="T245" s="58">
        <f t="shared" si="9"/>
        <v>0.054</v>
      </c>
      <c r="U245" s="39">
        <f t="shared" si="10"/>
        <v>1519155</v>
      </c>
      <c r="V245" s="58">
        <f t="shared" si="11"/>
        <v>0.853</v>
      </c>
    </row>
    <row r="246">
      <c r="A246" s="33" t="s">
        <v>46</v>
      </c>
      <c r="B246" s="68" t="s">
        <v>78</v>
      </c>
      <c r="C246" s="35" t="s">
        <v>58</v>
      </c>
      <c r="D246" s="35" t="str">
        <f t="shared" si="2"/>
        <v>Africa/Gabon-Africa/2010</v>
      </c>
      <c r="E246" s="72">
        <v>0.033</v>
      </c>
      <c r="F246" s="72">
        <v>0.043</v>
      </c>
      <c r="G246" s="72">
        <v>63.0</v>
      </c>
      <c r="H246" s="72">
        <v>61.0</v>
      </c>
      <c r="I246" s="56">
        <v>0.386</v>
      </c>
      <c r="J246" s="56">
        <v>0.56</v>
      </c>
      <c r="K246" s="56">
        <v>0.053</v>
      </c>
      <c r="L246" s="72">
        <v>1556222.0</v>
      </c>
      <c r="M246" s="56">
        <v>0.857</v>
      </c>
      <c r="N246" s="39">
        <f t="shared" si="3"/>
        <v>33</v>
      </c>
      <c r="O246" s="39">
        <f t="shared" si="4"/>
        <v>43</v>
      </c>
      <c r="P246" s="39">
        <f t="shared" si="5"/>
        <v>63</v>
      </c>
      <c r="Q246" s="39">
        <f t="shared" si="6"/>
        <v>61</v>
      </c>
      <c r="R246" s="58">
        <f t="shared" si="7"/>
        <v>0.386</v>
      </c>
      <c r="S246" s="58">
        <f t="shared" si="8"/>
        <v>0.56</v>
      </c>
      <c r="T246" s="58">
        <f t="shared" si="9"/>
        <v>0.053</v>
      </c>
      <c r="U246" s="39">
        <f t="shared" si="10"/>
        <v>1556222</v>
      </c>
      <c r="V246" s="58">
        <f t="shared" si="11"/>
        <v>0.857</v>
      </c>
    </row>
    <row r="247">
      <c r="A247" s="33" t="s">
        <v>46</v>
      </c>
      <c r="B247" s="68" t="s">
        <v>78</v>
      </c>
      <c r="C247" s="35" t="s">
        <v>59</v>
      </c>
      <c r="D247" s="35" t="str">
        <f t="shared" si="2"/>
        <v>Africa/Gabon-Africa/2011</v>
      </c>
      <c r="E247" s="72">
        <v>0.032</v>
      </c>
      <c r="F247" s="72">
        <v>0.042</v>
      </c>
      <c r="G247" s="72">
        <v>64.0</v>
      </c>
      <c r="H247" s="72">
        <v>62.0</v>
      </c>
      <c r="I247" s="56">
        <v>0.385</v>
      </c>
      <c r="J247" s="56">
        <v>0.562</v>
      </c>
      <c r="K247" s="56">
        <v>0.053</v>
      </c>
      <c r="L247" s="72">
        <v>1594034.0</v>
      </c>
      <c r="M247" s="56">
        <v>0.86</v>
      </c>
      <c r="N247" s="39">
        <f t="shared" si="3"/>
        <v>32</v>
      </c>
      <c r="O247" s="39">
        <f t="shared" si="4"/>
        <v>42</v>
      </c>
      <c r="P247" s="39">
        <f t="shared" si="5"/>
        <v>64</v>
      </c>
      <c r="Q247" s="39">
        <f t="shared" si="6"/>
        <v>62</v>
      </c>
      <c r="R247" s="58">
        <f t="shared" si="7"/>
        <v>0.385</v>
      </c>
      <c r="S247" s="58">
        <f t="shared" si="8"/>
        <v>0.562</v>
      </c>
      <c r="T247" s="58">
        <f t="shared" si="9"/>
        <v>0.053</v>
      </c>
      <c r="U247" s="39">
        <f t="shared" si="10"/>
        <v>1594034</v>
      </c>
      <c r="V247" s="58">
        <f t="shared" si="11"/>
        <v>0.86</v>
      </c>
    </row>
    <row r="248">
      <c r="A248" s="33" t="s">
        <v>46</v>
      </c>
      <c r="B248" s="68" t="s">
        <v>78</v>
      </c>
      <c r="C248" s="35" t="s">
        <v>60</v>
      </c>
      <c r="D248" s="35" t="str">
        <f t="shared" si="2"/>
        <v>Africa/Gabon-Africa/2012</v>
      </c>
      <c r="E248" s="72">
        <v>0.032</v>
      </c>
      <c r="F248" s="72">
        <v>0.04</v>
      </c>
      <c r="G248" s="72">
        <v>64.0</v>
      </c>
      <c r="H248" s="72">
        <v>62.0</v>
      </c>
      <c r="I248" s="56">
        <v>0.385</v>
      </c>
      <c r="J248" s="56">
        <v>0.563</v>
      </c>
      <c r="K248" s="56">
        <v>0.052</v>
      </c>
      <c r="L248" s="72">
        <v>1632572.0</v>
      </c>
      <c r="M248" s="56">
        <v>0.864</v>
      </c>
      <c r="N248" s="39">
        <f t="shared" si="3"/>
        <v>32</v>
      </c>
      <c r="O248" s="39">
        <f t="shared" si="4"/>
        <v>40</v>
      </c>
      <c r="P248" s="39">
        <f t="shared" si="5"/>
        <v>64</v>
      </c>
      <c r="Q248" s="39">
        <f t="shared" si="6"/>
        <v>62</v>
      </c>
      <c r="R248" s="58">
        <f t="shared" si="7"/>
        <v>0.385</v>
      </c>
      <c r="S248" s="58">
        <f t="shared" si="8"/>
        <v>0.563</v>
      </c>
      <c r="T248" s="58">
        <f t="shared" si="9"/>
        <v>0.052</v>
      </c>
      <c r="U248" s="39">
        <f t="shared" si="10"/>
        <v>1632572</v>
      </c>
      <c r="V248" s="58">
        <f t="shared" si="11"/>
        <v>0.864</v>
      </c>
    </row>
    <row r="249">
      <c r="A249" s="33" t="s">
        <v>46</v>
      </c>
      <c r="B249" s="68" t="s">
        <v>79</v>
      </c>
      <c r="C249" s="35" t="s">
        <v>48</v>
      </c>
      <c r="D249" s="35" t="str">
        <f t="shared" si="2"/>
        <v>Africa/Gambia, The-Africa/2000</v>
      </c>
      <c r="E249" s="72">
        <v>0.045</v>
      </c>
      <c r="F249" s="72">
        <v>0.063</v>
      </c>
      <c r="G249" s="72">
        <v>56.0</v>
      </c>
      <c r="H249" s="72">
        <v>54.0</v>
      </c>
      <c r="I249" s="56">
        <v>0.459</v>
      </c>
      <c r="J249" s="56">
        <v>0.514</v>
      </c>
      <c r="K249" s="56">
        <v>0.027</v>
      </c>
      <c r="L249" s="72">
        <v>1228863.0</v>
      </c>
      <c r="M249" s="56">
        <v>0.479</v>
      </c>
      <c r="N249" s="39">
        <f t="shared" si="3"/>
        <v>45</v>
      </c>
      <c r="O249" s="39">
        <f t="shared" si="4"/>
        <v>63</v>
      </c>
      <c r="P249" s="39">
        <f t="shared" si="5"/>
        <v>56</v>
      </c>
      <c r="Q249" s="39">
        <f t="shared" si="6"/>
        <v>54</v>
      </c>
      <c r="R249" s="58">
        <f t="shared" si="7"/>
        <v>0.459</v>
      </c>
      <c r="S249" s="58">
        <f t="shared" si="8"/>
        <v>0.514</v>
      </c>
      <c r="T249" s="58">
        <f t="shared" si="9"/>
        <v>0.027</v>
      </c>
      <c r="U249" s="39">
        <f t="shared" si="10"/>
        <v>1228863</v>
      </c>
      <c r="V249" s="58">
        <f t="shared" si="11"/>
        <v>0.479</v>
      </c>
    </row>
    <row r="250">
      <c r="A250" s="33" t="s">
        <v>46</v>
      </c>
      <c r="B250" s="68" t="s">
        <v>79</v>
      </c>
      <c r="C250" s="35" t="s">
        <v>49</v>
      </c>
      <c r="D250" s="35" t="str">
        <f t="shared" si="2"/>
        <v>Africa/Gambia, The-Africa/2001</v>
      </c>
      <c r="E250" s="72">
        <v>0.045</v>
      </c>
      <c r="F250" s="72">
        <v>0.062</v>
      </c>
      <c r="G250" s="72">
        <v>57.0</v>
      </c>
      <c r="H250" s="72">
        <v>54.0</v>
      </c>
      <c r="I250" s="56">
        <v>0.459</v>
      </c>
      <c r="J250" s="56">
        <v>0.515</v>
      </c>
      <c r="K250" s="56">
        <v>0.027</v>
      </c>
      <c r="L250" s="72">
        <v>1266691.0</v>
      </c>
      <c r="M250" s="56">
        <v>0.488</v>
      </c>
      <c r="N250" s="39">
        <f t="shared" si="3"/>
        <v>45</v>
      </c>
      <c r="O250" s="39">
        <f t="shared" si="4"/>
        <v>62</v>
      </c>
      <c r="P250" s="39">
        <f t="shared" si="5"/>
        <v>57</v>
      </c>
      <c r="Q250" s="39">
        <f t="shared" si="6"/>
        <v>54</v>
      </c>
      <c r="R250" s="58">
        <f t="shared" si="7"/>
        <v>0.459</v>
      </c>
      <c r="S250" s="58">
        <f t="shared" si="8"/>
        <v>0.515</v>
      </c>
      <c r="T250" s="58">
        <f t="shared" si="9"/>
        <v>0.027</v>
      </c>
      <c r="U250" s="39">
        <f t="shared" si="10"/>
        <v>1266691</v>
      </c>
      <c r="V250" s="58">
        <f t="shared" si="11"/>
        <v>0.488</v>
      </c>
    </row>
    <row r="251">
      <c r="A251" s="33" t="s">
        <v>46</v>
      </c>
      <c r="B251" s="68" t="s">
        <v>79</v>
      </c>
      <c r="C251" s="35" t="s">
        <v>50</v>
      </c>
      <c r="D251" s="35" t="str">
        <f t="shared" si="2"/>
        <v>Africa/Gambia, The-Africa/2002</v>
      </c>
      <c r="E251" s="72">
        <v>0.045</v>
      </c>
      <c r="F251" s="72">
        <v>0.061</v>
      </c>
      <c r="G251" s="72">
        <v>57.0</v>
      </c>
      <c r="H251" s="72">
        <v>55.0</v>
      </c>
      <c r="I251" s="56">
        <v>0.459</v>
      </c>
      <c r="J251" s="56">
        <v>0.515</v>
      </c>
      <c r="K251" s="56">
        <v>0.026</v>
      </c>
      <c r="L251" s="72">
        <v>1306667.0</v>
      </c>
      <c r="M251" s="56">
        <v>0.497</v>
      </c>
      <c r="N251" s="39">
        <f t="shared" si="3"/>
        <v>45</v>
      </c>
      <c r="O251" s="39">
        <f t="shared" si="4"/>
        <v>61</v>
      </c>
      <c r="P251" s="39">
        <f t="shared" si="5"/>
        <v>57</v>
      </c>
      <c r="Q251" s="39">
        <f t="shared" si="6"/>
        <v>55</v>
      </c>
      <c r="R251" s="58">
        <f t="shared" si="7"/>
        <v>0.459</v>
      </c>
      <c r="S251" s="58">
        <f t="shared" si="8"/>
        <v>0.515</v>
      </c>
      <c r="T251" s="58">
        <f t="shared" si="9"/>
        <v>0.026</v>
      </c>
      <c r="U251" s="39">
        <f t="shared" si="10"/>
        <v>1306667</v>
      </c>
      <c r="V251" s="58">
        <f t="shared" si="11"/>
        <v>0.497</v>
      </c>
    </row>
    <row r="252">
      <c r="A252" s="33" t="s">
        <v>46</v>
      </c>
      <c r="B252" s="68" t="s">
        <v>79</v>
      </c>
      <c r="C252" s="35" t="s">
        <v>51</v>
      </c>
      <c r="D252" s="35" t="str">
        <f t="shared" si="2"/>
        <v>Africa/Gambia, The-Africa/2003</v>
      </c>
      <c r="E252" s="72">
        <v>0.045</v>
      </c>
      <c r="F252" s="72">
        <v>0.059</v>
      </c>
      <c r="G252" s="72">
        <v>57.0</v>
      </c>
      <c r="H252" s="72">
        <v>55.0</v>
      </c>
      <c r="I252" s="56">
        <v>0.459</v>
      </c>
      <c r="J252" s="56">
        <v>0.515</v>
      </c>
      <c r="K252" s="56">
        <v>0.026</v>
      </c>
      <c r="L252" s="72">
        <v>1348548.0</v>
      </c>
      <c r="M252" s="56">
        <v>0.506</v>
      </c>
      <c r="N252" s="39">
        <f t="shared" si="3"/>
        <v>45</v>
      </c>
      <c r="O252" s="39">
        <f t="shared" si="4"/>
        <v>59</v>
      </c>
      <c r="P252" s="39">
        <f t="shared" si="5"/>
        <v>57</v>
      </c>
      <c r="Q252" s="39">
        <f t="shared" si="6"/>
        <v>55</v>
      </c>
      <c r="R252" s="58">
        <f t="shared" si="7"/>
        <v>0.459</v>
      </c>
      <c r="S252" s="58">
        <f t="shared" si="8"/>
        <v>0.515</v>
      </c>
      <c r="T252" s="58">
        <f t="shared" si="9"/>
        <v>0.026</v>
      </c>
      <c r="U252" s="39">
        <f t="shared" si="10"/>
        <v>1348548</v>
      </c>
      <c r="V252" s="58">
        <f t="shared" si="11"/>
        <v>0.506</v>
      </c>
    </row>
    <row r="253">
      <c r="A253" s="33" t="s">
        <v>46</v>
      </c>
      <c r="B253" s="68" t="s">
        <v>79</v>
      </c>
      <c r="C253" s="35" t="s">
        <v>52</v>
      </c>
      <c r="D253" s="35" t="str">
        <f t="shared" si="2"/>
        <v>Africa/Gambia, The-Africa/2004</v>
      </c>
      <c r="E253" s="72">
        <v>0.044</v>
      </c>
      <c r="F253" s="72">
        <v>0.058</v>
      </c>
      <c r="G253" s="72">
        <v>58.0</v>
      </c>
      <c r="H253" s="72">
        <v>55.0</v>
      </c>
      <c r="I253" s="56">
        <v>0.46</v>
      </c>
      <c r="J253" s="56">
        <v>0.515</v>
      </c>
      <c r="K253" s="56">
        <v>0.026</v>
      </c>
      <c r="L253" s="72">
        <v>1391934.0</v>
      </c>
      <c r="M253" s="56">
        <v>0.515</v>
      </c>
      <c r="N253" s="39">
        <f t="shared" si="3"/>
        <v>44</v>
      </c>
      <c r="O253" s="39">
        <f t="shared" si="4"/>
        <v>58</v>
      </c>
      <c r="P253" s="39">
        <f t="shared" si="5"/>
        <v>58</v>
      </c>
      <c r="Q253" s="39">
        <f t="shared" si="6"/>
        <v>55</v>
      </c>
      <c r="R253" s="58">
        <f t="shared" si="7"/>
        <v>0.46</v>
      </c>
      <c r="S253" s="58">
        <f t="shared" si="8"/>
        <v>0.515</v>
      </c>
      <c r="T253" s="58">
        <f t="shared" si="9"/>
        <v>0.026</v>
      </c>
      <c r="U253" s="39">
        <f t="shared" si="10"/>
        <v>1391934</v>
      </c>
      <c r="V253" s="58">
        <f t="shared" si="11"/>
        <v>0.515</v>
      </c>
    </row>
    <row r="254">
      <c r="A254" s="33" t="s">
        <v>46</v>
      </c>
      <c r="B254" s="68" t="s">
        <v>79</v>
      </c>
      <c r="C254" s="35" t="s">
        <v>53</v>
      </c>
      <c r="D254" s="35" t="str">
        <f t="shared" si="2"/>
        <v>Africa/Gambia, The-Africa/2005</v>
      </c>
      <c r="E254" s="72">
        <v>0.044</v>
      </c>
      <c r="F254" s="72">
        <v>0.057</v>
      </c>
      <c r="G254" s="72">
        <v>58.0</v>
      </c>
      <c r="H254" s="72">
        <v>56.0</v>
      </c>
      <c r="I254" s="56">
        <v>0.46</v>
      </c>
      <c r="J254" s="56">
        <v>0.515</v>
      </c>
      <c r="K254" s="56">
        <v>0.025</v>
      </c>
      <c r="L254" s="72">
        <v>1436549.0</v>
      </c>
      <c r="M254" s="56">
        <v>0.523</v>
      </c>
      <c r="N254" s="39">
        <f t="shared" si="3"/>
        <v>44</v>
      </c>
      <c r="O254" s="39">
        <f t="shared" si="4"/>
        <v>57</v>
      </c>
      <c r="P254" s="39">
        <f t="shared" si="5"/>
        <v>58</v>
      </c>
      <c r="Q254" s="39">
        <f t="shared" si="6"/>
        <v>56</v>
      </c>
      <c r="R254" s="58">
        <f t="shared" si="7"/>
        <v>0.46</v>
      </c>
      <c r="S254" s="58">
        <f t="shared" si="8"/>
        <v>0.515</v>
      </c>
      <c r="T254" s="58">
        <f t="shared" si="9"/>
        <v>0.025</v>
      </c>
      <c r="U254" s="39">
        <f t="shared" si="10"/>
        <v>1436549</v>
      </c>
      <c r="V254" s="58">
        <f t="shared" si="11"/>
        <v>0.523</v>
      </c>
    </row>
    <row r="255">
      <c r="A255" s="33" t="s">
        <v>46</v>
      </c>
      <c r="B255" s="68" t="s">
        <v>79</v>
      </c>
      <c r="C255" s="35" t="s">
        <v>54</v>
      </c>
      <c r="D255" s="35" t="str">
        <f t="shared" si="2"/>
        <v>Africa/Gambia, The-Africa/2006</v>
      </c>
      <c r="E255" s="72">
        <v>0.044</v>
      </c>
      <c r="F255" s="72">
        <v>0.056</v>
      </c>
      <c r="G255" s="72">
        <v>58.0</v>
      </c>
      <c r="H255" s="72">
        <v>56.0</v>
      </c>
      <c r="I255" s="56">
        <v>0.46</v>
      </c>
      <c r="J255" s="56">
        <v>0.515</v>
      </c>
      <c r="K255" s="56">
        <v>0.025</v>
      </c>
      <c r="L255" s="72">
        <v>1482324.0</v>
      </c>
      <c r="M255" s="56">
        <v>0.532</v>
      </c>
      <c r="N255" s="39">
        <f t="shared" si="3"/>
        <v>44</v>
      </c>
      <c r="O255" s="39">
        <f t="shared" si="4"/>
        <v>56</v>
      </c>
      <c r="P255" s="39">
        <f t="shared" si="5"/>
        <v>58</v>
      </c>
      <c r="Q255" s="39">
        <f t="shared" si="6"/>
        <v>56</v>
      </c>
      <c r="R255" s="58">
        <f t="shared" si="7"/>
        <v>0.46</v>
      </c>
      <c r="S255" s="58">
        <f t="shared" si="8"/>
        <v>0.515</v>
      </c>
      <c r="T255" s="58">
        <f t="shared" si="9"/>
        <v>0.025</v>
      </c>
      <c r="U255" s="39">
        <f t="shared" si="10"/>
        <v>1482324</v>
      </c>
      <c r="V255" s="58">
        <f t="shared" si="11"/>
        <v>0.532</v>
      </c>
    </row>
    <row r="256">
      <c r="A256" s="33" t="s">
        <v>46</v>
      </c>
      <c r="B256" s="68" t="s">
        <v>79</v>
      </c>
      <c r="C256" s="35" t="s">
        <v>55</v>
      </c>
      <c r="D256" s="35" t="str">
        <f t="shared" si="2"/>
        <v>Africa/Gambia, The-Africa/2007</v>
      </c>
      <c r="E256" s="72">
        <v>0.044</v>
      </c>
      <c r="F256" s="72">
        <v>0.055</v>
      </c>
      <c r="G256" s="72">
        <v>59.0</v>
      </c>
      <c r="H256" s="72">
        <v>56.0</v>
      </c>
      <c r="I256" s="56">
        <v>0.46</v>
      </c>
      <c r="J256" s="56">
        <v>0.514</v>
      </c>
      <c r="K256" s="56">
        <v>0.025</v>
      </c>
      <c r="L256" s="72">
        <v>1529406.0</v>
      </c>
      <c r="M256" s="56">
        <v>0.54</v>
      </c>
      <c r="N256" s="39">
        <f t="shared" si="3"/>
        <v>44</v>
      </c>
      <c r="O256" s="39">
        <f t="shared" si="4"/>
        <v>55</v>
      </c>
      <c r="P256" s="39">
        <f t="shared" si="5"/>
        <v>59</v>
      </c>
      <c r="Q256" s="39">
        <f t="shared" si="6"/>
        <v>56</v>
      </c>
      <c r="R256" s="58">
        <f t="shared" si="7"/>
        <v>0.46</v>
      </c>
      <c r="S256" s="58">
        <f t="shared" si="8"/>
        <v>0.514</v>
      </c>
      <c r="T256" s="58">
        <f t="shared" si="9"/>
        <v>0.025</v>
      </c>
      <c r="U256" s="39">
        <f t="shared" si="10"/>
        <v>1529406</v>
      </c>
      <c r="V256" s="58">
        <f t="shared" si="11"/>
        <v>0.54</v>
      </c>
    </row>
    <row r="257">
      <c r="A257" s="33" t="s">
        <v>46</v>
      </c>
      <c r="B257" s="68" t="s">
        <v>79</v>
      </c>
      <c r="C257" s="35" t="s">
        <v>56</v>
      </c>
      <c r="D257" s="35" t="str">
        <f t="shared" si="2"/>
        <v>Africa/Gambia, The-Africa/2008</v>
      </c>
      <c r="E257" s="72">
        <v>0.044</v>
      </c>
      <c r="F257" s="72">
        <v>0.054</v>
      </c>
      <c r="G257" s="72">
        <v>59.0</v>
      </c>
      <c r="H257" s="72">
        <v>56.0</v>
      </c>
      <c r="I257" s="56">
        <v>0.46</v>
      </c>
      <c r="J257" s="56">
        <v>0.514</v>
      </c>
      <c r="K257" s="56">
        <v>0.025</v>
      </c>
      <c r="L257" s="72">
        <v>1577984.0</v>
      </c>
      <c r="M257" s="56">
        <v>0.548</v>
      </c>
      <c r="N257" s="39">
        <f t="shared" si="3"/>
        <v>44</v>
      </c>
      <c r="O257" s="39">
        <f t="shared" si="4"/>
        <v>54</v>
      </c>
      <c r="P257" s="39">
        <f t="shared" si="5"/>
        <v>59</v>
      </c>
      <c r="Q257" s="39">
        <f t="shared" si="6"/>
        <v>56</v>
      </c>
      <c r="R257" s="58">
        <f t="shared" si="7"/>
        <v>0.46</v>
      </c>
      <c r="S257" s="58">
        <f t="shared" si="8"/>
        <v>0.514</v>
      </c>
      <c r="T257" s="58">
        <f t="shared" si="9"/>
        <v>0.025</v>
      </c>
      <c r="U257" s="39">
        <f t="shared" si="10"/>
        <v>1577984</v>
      </c>
      <c r="V257" s="58">
        <f t="shared" si="11"/>
        <v>0.548</v>
      </c>
    </row>
    <row r="258">
      <c r="A258" s="33" t="s">
        <v>46</v>
      </c>
      <c r="B258" s="68" t="s">
        <v>79</v>
      </c>
      <c r="C258" s="35" t="s">
        <v>57</v>
      </c>
      <c r="D258" s="35" t="str">
        <f t="shared" si="2"/>
        <v>Africa/Gambia, The-Africa/2009</v>
      </c>
      <c r="E258" s="72">
        <v>0.043</v>
      </c>
      <c r="F258" s="72">
        <v>0.053</v>
      </c>
      <c r="G258" s="72">
        <v>59.0</v>
      </c>
      <c r="H258" s="72">
        <v>57.0</v>
      </c>
      <c r="I258" s="56">
        <v>0.46</v>
      </c>
      <c r="J258" s="56">
        <v>0.515</v>
      </c>
      <c r="K258" s="56">
        <v>0.025</v>
      </c>
      <c r="L258" s="72">
        <v>1628332.0</v>
      </c>
      <c r="M258" s="56">
        <v>0.556</v>
      </c>
      <c r="N258" s="39">
        <f t="shared" si="3"/>
        <v>43</v>
      </c>
      <c r="O258" s="39">
        <f t="shared" si="4"/>
        <v>53</v>
      </c>
      <c r="P258" s="39">
        <f t="shared" si="5"/>
        <v>59</v>
      </c>
      <c r="Q258" s="39">
        <f t="shared" si="6"/>
        <v>57</v>
      </c>
      <c r="R258" s="58">
        <f t="shared" si="7"/>
        <v>0.46</v>
      </c>
      <c r="S258" s="58">
        <f t="shared" si="8"/>
        <v>0.515</v>
      </c>
      <c r="T258" s="58">
        <f t="shared" si="9"/>
        <v>0.025</v>
      </c>
      <c r="U258" s="39">
        <f t="shared" si="10"/>
        <v>1628332</v>
      </c>
      <c r="V258" s="58">
        <f t="shared" si="11"/>
        <v>0.556</v>
      </c>
    </row>
    <row r="259">
      <c r="A259" s="33" t="s">
        <v>46</v>
      </c>
      <c r="B259" s="68" t="s">
        <v>79</v>
      </c>
      <c r="C259" s="35" t="s">
        <v>58</v>
      </c>
      <c r="D259" s="35" t="str">
        <f t="shared" si="2"/>
        <v>Africa/Gambia, The-Africa/2010</v>
      </c>
      <c r="E259" s="72">
        <v>0.043</v>
      </c>
      <c r="F259" s="72">
        <v>0.052</v>
      </c>
      <c r="G259" s="72">
        <v>59.0</v>
      </c>
      <c r="H259" s="72">
        <v>57.0</v>
      </c>
      <c r="I259" s="56">
        <v>0.46</v>
      </c>
      <c r="J259" s="56">
        <v>0.515</v>
      </c>
      <c r="K259" s="56">
        <v>0.025</v>
      </c>
      <c r="L259" s="72">
        <v>1680640.0</v>
      </c>
      <c r="M259" s="56">
        <v>0.563</v>
      </c>
      <c r="N259" s="39">
        <f t="shared" si="3"/>
        <v>43</v>
      </c>
      <c r="O259" s="39">
        <f t="shared" si="4"/>
        <v>52</v>
      </c>
      <c r="P259" s="39">
        <f t="shared" si="5"/>
        <v>59</v>
      </c>
      <c r="Q259" s="39">
        <f t="shared" si="6"/>
        <v>57</v>
      </c>
      <c r="R259" s="58">
        <f t="shared" si="7"/>
        <v>0.46</v>
      </c>
      <c r="S259" s="58">
        <f t="shared" si="8"/>
        <v>0.515</v>
      </c>
      <c r="T259" s="58">
        <f t="shared" si="9"/>
        <v>0.025</v>
      </c>
      <c r="U259" s="39">
        <f t="shared" si="10"/>
        <v>1680640</v>
      </c>
      <c r="V259" s="58">
        <f t="shared" si="11"/>
        <v>0.563</v>
      </c>
    </row>
    <row r="260">
      <c r="A260" s="33" t="s">
        <v>46</v>
      </c>
      <c r="B260" s="68" t="s">
        <v>79</v>
      </c>
      <c r="C260" s="35" t="s">
        <v>59</v>
      </c>
      <c r="D260" s="35" t="str">
        <f t="shared" si="2"/>
        <v>Africa/Gambia, The-Africa/2011</v>
      </c>
      <c r="E260" s="72">
        <v>0.043</v>
      </c>
      <c r="F260" s="72">
        <v>0.051</v>
      </c>
      <c r="G260" s="72">
        <v>60.0</v>
      </c>
      <c r="H260" s="72">
        <v>57.0</v>
      </c>
      <c r="I260" s="56">
        <v>0.459</v>
      </c>
      <c r="J260" s="56">
        <v>0.516</v>
      </c>
      <c r="K260" s="56">
        <v>0.025</v>
      </c>
      <c r="L260" s="72">
        <v>1734966.0</v>
      </c>
      <c r="M260" s="56">
        <v>0.57</v>
      </c>
      <c r="N260" s="39">
        <f t="shared" si="3"/>
        <v>43</v>
      </c>
      <c r="O260" s="39">
        <f t="shared" si="4"/>
        <v>51</v>
      </c>
      <c r="P260" s="39">
        <f t="shared" si="5"/>
        <v>60</v>
      </c>
      <c r="Q260" s="39">
        <f t="shared" si="6"/>
        <v>57</v>
      </c>
      <c r="R260" s="58">
        <f t="shared" si="7"/>
        <v>0.459</v>
      </c>
      <c r="S260" s="58">
        <f t="shared" si="8"/>
        <v>0.516</v>
      </c>
      <c r="T260" s="58">
        <f t="shared" si="9"/>
        <v>0.025</v>
      </c>
      <c r="U260" s="39">
        <f t="shared" si="10"/>
        <v>1734966</v>
      </c>
      <c r="V260" s="58">
        <f t="shared" si="11"/>
        <v>0.57</v>
      </c>
    </row>
    <row r="261">
      <c r="A261" s="33" t="s">
        <v>46</v>
      </c>
      <c r="B261" s="68" t="s">
        <v>79</v>
      </c>
      <c r="C261" s="35" t="s">
        <v>60</v>
      </c>
      <c r="D261" s="35" t="str">
        <f t="shared" si="2"/>
        <v>Africa/Gambia, The-Africa/2012</v>
      </c>
      <c r="E261" s="72">
        <v>0.043</v>
      </c>
      <c r="F261" s="72">
        <v>0.05</v>
      </c>
      <c r="G261" s="72">
        <v>60.0</v>
      </c>
      <c r="H261" s="72">
        <v>57.0</v>
      </c>
      <c r="I261" s="56">
        <v>0.459</v>
      </c>
      <c r="J261" s="56">
        <v>0.517</v>
      </c>
      <c r="K261" s="56">
        <v>0.024</v>
      </c>
      <c r="L261" s="72">
        <v>1791225.0</v>
      </c>
      <c r="M261" s="56">
        <v>0.577</v>
      </c>
      <c r="N261" s="39">
        <f t="shared" si="3"/>
        <v>43</v>
      </c>
      <c r="O261" s="39">
        <f t="shared" si="4"/>
        <v>50</v>
      </c>
      <c r="P261" s="39">
        <f t="shared" si="5"/>
        <v>60</v>
      </c>
      <c r="Q261" s="39">
        <f t="shared" si="6"/>
        <v>57</v>
      </c>
      <c r="R261" s="58">
        <f t="shared" si="7"/>
        <v>0.459</v>
      </c>
      <c r="S261" s="58">
        <f t="shared" si="8"/>
        <v>0.517</v>
      </c>
      <c r="T261" s="58">
        <f t="shared" si="9"/>
        <v>0.024</v>
      </c>
      <c r="U261" s="39">
        <f t="shared" si="10"/>
        <v>1791225</v>
      </c>
      <c r="V261" s="58">
        <f t="shared" si="11"/>
        <v>0.577</v>
      </c>
    </row>
    <row r="262">
      <c r="A262" s="33" t="s">
        <v>46</v>
      </c>
      <c r="B262" s="68" t="s">
        <v>80</v>
      </c>
      <c r="C262" s="35" t="s">
        <v>48</v>
      </c>
      <c r="D262" s="35" t="str">
        <f t="shared" si="2"/>
        <v>Africa/Ghana-Africa/2000</v>
      </c>
      <c r="E262" s="72">
        <v>0.035</v>
      </c>
      <c r="F262" s="72">
        <v>0.065</v>
      </c>
      <c r="G262" s="72">
        <v>58.0</v>
      </c>
      <c r="H262" s="72">
        <v>56.0</v>
      </c>
      <c r="I262" s="56">
        <v>0.414</v>
      </c>
      <c r="J262" s="56">
        <v>0.556</v>
      </c>
      <c r="K262" s="56">
        <v>0.03</v>
      </c>
      <c r="L262" s="72">
        <v>1.8825034E7</v>
      </c>
      <c r="M262" s="56">
        <v>0.439</v>
      </c>
      <c r="N262" s="39">
        <f t="shared" si="3"/>
        <v>35</v>
      </c>
      <c r="O262" s="39">
        <f t="shared" si="4"/>
        <v>65</v>
      </c>
      <c r="P262" s="39">
        <f t="shared" si="5"/>
        <v>58</v>
      </c>
      <c r="Q262" s="39">
        <f t="shared" si="6"/>
        <v>56</v>
      </c>
      <c r="R262" s="58">
        <f t="shared" si="7"/>
        <v>0.414</v>
      </c>
      <c r="S262" s="58">
        <f t="shared" si="8"/>
        <v>0.556</v>
      </c>
      <c r="T262" s="58">
        <f t="shared" si="9"/>
        <v>0.03</v>
      </c>
      <c r="U262" s="39">
        <f t="shared" si="10"/>
        <v>18825034</v>
      </c>
      <c r="V262" s="58">
        <f t="shared" si="11"/>
        <v>0.439</v>
      </c>
    </row>
    <row r="263">
      <c r="A263" s="33" t="s">
        <v>46</v>
      </c>
      <c r="B263" s="68" t="s">
        <v>80</v>
      </c>
      <c r="C263" s="35" t="s">
        <v>49</v>
      </c>
      <c r="D263" s="35" t="str">
        <f t="shared" si="2"/>
        <v>Africa/Ghana-Africa/2001</v>
      </c>
      <c r="E263" s="72">
        <v>0.034</v>
      </c>
      <c r="F263" s="72">
        <v>0.063</v>
      </c>
      <c r="G263" s="72">
        <v>58.0</v>
      </c>
      <c r="H263" s="72">
        <v>56.0</v>
      </c>
      <c r="I263" s="56">
        <v>0.412</v>
      </c>
      <c r="J263" s="56">
        <v>0.557</v>
      </c>
      <c r="K263" s="56">
        <v>0.031</v>
      </c>
      <c r="L263" s="72">
        <v>1.9293392E7</v>
      </c>
      <c r="M263" s="56">
        <v>0.446</v>
      </c>
      <c r="N263" s="39">
        <f t="shared" si="3"/>
        <v>34</v>
      </c>
      <c r="O263" s="39">
        <f t="shared" si="4"/>
        <v>63</v>
      </c>
      <c r="P263" s="39">
        <f t="shared" si="5"/>
        <v>58</v>
      </c>
      <c r="Q263" s="39">
        <f t="shared" si="6"/>
        <v>56</v>
      </c>
      <c r="R263" s="58">
        <f t="shared" si="7"/>
        <v>0.412</v>
      </c>
      <c r="S263" s="58">
        <f t="shared" si="8"/>
        <v>0.557</v>
      </c>
      <c r="T263" s="58">
        <f t="shared" si="9"/>
        <v>0.031</v>
      </c>
      <c r="U263" s="39">
        <f t="shared" si="10"/>
        <v>19293392</v>
      </c>
      <c r="V263" s="58">
        <f t="shared" si="11"/>
        <v>0.446</v>
      </c>
    </row>
    <row r="264">
      <c r="A264" s="33" t="s">
        <v>46</v>
      </c>
      <c r="B264" s="68" t="s">
        <v>80</v>
      </c>
      <c r="C264" s="35" t="s">
        <v>50</v>
      </c>
      <c r="D264" s="35" t="str">
        <f t="shared" si="2"/>
        <v>Africa/Ghana-Africa/2002</v>
      </c>
      <c r="E264" s="72">
        <v>0.034</v>
      </c>
      <c r="F264" s="72">
        <v>0.062</v>
      </c>
      <c r="G264" s="72">
        <v>58.0</v>
      </c>
      <c r="H264" s="72">
        <v>57.0</v>
      </c>
      <c r="I264" s="56">
        <v>0.409</v>
      </c>
      <c r="J264" s="56">
        <v>0.559</v>
      </c>
      <c r="K264" s="56">
        <v>0.032</v>
      </c>
      <c r="L264" s="72">
        <v>1.9786307E7</v>
      </c>
      <c r="M264" s="56">
        <v>0.453</v>
      </c>
      <c r="N264" s="39">
        <f t="shared" si="3"/>
        <v>34</v>
      </c>
      <c r="O264" s="39">
        <f t="shared" si="4"/>
        <v>62</v>
      </c>
      <c r="P264" s="39">
        <f t="shared" si="5"/>
        <v>58</v>
      </c>
      <c r="Q264" s="39">
        <f t="shared" si="6"/>
        <v>57</v>
      </c>
      <c r="R264" s="58">
        <f t="shared" si="7"/>
        <v>0.409</v>
      </c>
      <c r="S264" s="58">
        <f t="shared" si="8"/>
        <v>0.559</v>
      </c>
      <c r="T264" s="58">
        <f t="shared" si="9"/>
        <v>0.032</v>
      </c>
      <c r="U264" s="39">
        <f t="shared" si="10"/>
        <v>19786307</v>
      </c>
      <c r="V264" s="58">
        <f t="shared" si="11"/>
        <v>0.453</v>
      </c>
    </row>
    <row r="265">
      <c r="A265" s="33" t="s">
        <v>46</v>
      </c>
      <c r="B265" s="68" t="s">
        <v>80</v>
      </c>
      <c r="C265" s="35" t="s">
        <v>51</v>
      </c>
      <c r="D265" s="35" t="str">
        <f t="shared" si="2"/>
        <v>Africa/Ghana-Africa/2003</v>
      </c>
      <c r="E265" s="72">
        <v>0.034</v>
      </c>
      <c r="F265" s="72">
        <v>0.06</v>
      </c>
      <c r="G265" s="72">
        <v>59.0</v>
      </c>
      <c r="H265" s="72">
        <v>57.0</v>
      </c>
      <c r="I265" s="56">
        <v>0.407</v>
      </c>
      <c r="J265" s="56">
        <v>0.561</v>
      </c>
      <c r="K265" s="56">
        <v>0.032</v>
      </c>
      <c r="L265" s="72">
        <v>2.0301686E7</v>
      </c>
      <c r="M265" s="56">
        <v>0.46</v>
      </c>
      <c r="N265" s="39">
        <f t="shared" si="3"/>
        <v>34</v>
      </c>
      <c r="O265" s="39">
        <f t="shared" si="4"/>
        <v>60</v>
      </c>
      <c r="P265" s="39">
        <f t="shared" si="5"/>
        <v>59</v>
      </c>
      <c r="Q265" s="39">
        <f t="shared" si="6"/>
        <v>57</v>
      </c>
      <c r="R265" s="58">
        <f t="shared" si="7"/>
        <v>0.407</v>
      </c>
      <c r="S265" s="58">
        <f t="shared" si="8"/>
        <v>0.561</v>
      </c>
      <c r="T265" s="58">
        <f t="shared" si="9"/>
        <v>0.032</v>
      </c>
      <c r="U265" s="39">
        <f t="shared" si="10"/>
        <v>20301686</v>
      </c>
      <c r="V265" s="58">
        <f t="shared" si="11"/>
        <v>0.46</v>
      </c>
    </row>
    <row r="266">
      <c r="A266" s="33" t="s">
        <v>46</v>
      </c>
      <c r="B266" s="68" t="s">
        <v>80</v>
      </c>
      <c r="C266" s="35" t="s">
        <v>52</v>
      </c>
      <c r="D266" s="35" t="str">
        <f t="shared" si="2"/>
        <v>Africa/Ghana-Africa/2004</v>
      </c>
      <c r="E266" s="72">
        <v>0.034</v>
      </c>
      <c r="F266" s="72">
        <v>0.059</v>
      </c>
      <c r="G266" s="72">
        <v>59.0</v>
      </c>
      <c r="H266" s="72">
        <v>57.0</v>
      </c>
      <c r="I266" s="56">
        <v>0.404</v>
      </c>
      <c r="J266" s="56">
        <v>0.562</v>
      </c>
      <c r="K266" s="56">
        <v>0.033</v>
      </c>
      <c r="L266" s="72">
        <v>2.0835514E7</v>
      </c>
      <c r="M266" s="56">
        <v>0.466</v>
      </c>
      <c r="N266" s="39">
        <f t="shared" si="3"/>
        <v>34</v>
      </c>
      <c r="O266" s="39">
        <f t="shared" si="4"/>
        <v>59</v>
      </c>
      <c r="P266" s="39">
        <f t="shared" si="5"/>
        <v>59</v>
      </c>
      <c r="Q266" s="39">
        <f t="shared" si="6"/>
        <v>57</v>
      </c>
      <c r="R266" s="58">
        <f t="shared" si="7"/>
        <v>0.404</v>
      </c>
      <c r="S266" s="58">
        <f t="shared" si="8"/>
        <v>0.562</v>
      </c>
      <c r="T266" s="58">
        <f t="shared" si="9"/>
        <v>0.033</v>
      </c>
      <c r="U266" s="39">
        <f t="shared" si="10"/>
        <v>20835514</v>
      </c>
      <c r="V266" s="58">
        <f t="shared" si="11"/>
        <v>0.466</v>
      </c>
    </row>
    <row r="267">
      <c r="A267" s="33" t="s">
        <v>46</v>
      </c>
      <c r="B267" s="68" t="s">
        <v>80</v>
      </c>
      <c r="C267" s="35" t="s">
        <v>53</v>
      </c>
      <c r="D267" s="35" t="str">
        <f t="shared" si="2"/>
        <v>Africa/Ghana-Africa/2005</v>
      </c>
      <c r="E267" s="72">
        <v>0.034</v>
      </c>
      <c r="F267" s="72">
        <v>0.058</v>
      </c>
      <c r="G267" s="72">
        <v>60.0</v>
      </c>
      <c r="H267" s="72">
        <v>58.0</v>
      </c>
      <c r="I267" s="56">
        <v>0.402</v>
      </c>
      <c r="J267" s="56">
        <v>0.564</v>
      </c>
      <c r="K267" s="56">
        <v>0.034</v>
      </c>
      <c r="L267" s="72">
        <v>2.1384034E7</v>
      </c>
      <c r="M267" s="56">
        <v>0.473</v>
      </c>
      <c r="N267" s="39">
        <f t="shared" si="3"/>
        <v>34</v>
      </c>
      <c r="O267" s="39">
        <f t="shared" si="4"/>
        <v>58</v>
      </c>
      <c r="P267" s="39">
        <f t="shared" si="5"/>
        <v>60</v>
      </c>
      <c r="Q267" s="39">
        <f t="shared" si="6"/>
        <v>58</v>
      </c>
      <c r="R267" s="58">
        <f t="shared" si="7"/>
        <v>0.402</v>
      </c>
      <c r="S267" s="58">
        <f t="shared" si="8"/>
        <v>0.564</v>
      </c>
      <c r="T267" s="58">
        <f t="shared" si="9"/>
        <v>0.034</v>
      </c>
      <c r="U267" s="39">
        <f t="shared" si="10"/>
        <v>21384034</v>
      </c>
      <c r="V267" s="58">
        <f t="shared" si="11"/>
        <v>0.473</v>
      </c>
    </row>
    <row r="268">
      <c r="A268" s="33" t="s">
        <v>46</v>
      </c>
      <c r="B268" s="68" t="s">
        <v>80</v>
      </c>
      <c r="C268" s="35" t="s">
        <v>54</v>
      </c>
      <c r="D268" s="35" t="str">
        <f t="shared" si="2"/>
        <v>Africa/Ghana-Africa/2006</v>
      </c>
      <c r="E268" s="72">
        <v>0.034</v>
      </c>
      <c r="F268" s="72">
        <v>0.057</v>
      </c>
      <c r="G268" s="72">
        <v>60.0</v>
      </c>
      <c r="H268" s="72">
        <v>58.0</v>
      </c>
      <c r="I268" s="56">
        <v>0.399</v>
      </c>
      <c r="J268" s="56">
        <v>0.566</v>
      </c>
      <c r="K268" s="56">
        <v>0.034</v>
      </c>
      <c r="L268" s="72">
        <v>2.1947779E7</v>
      </c>
      <c r="M268" s="56">
        <v>0.48</v>
      </c>
      <c r="N268" s="39">
        <f t="shared" si="3"/>
        <v>34</v>
      </c>
      <c r="O268" s="39">
        <f t="shared" si="4"/>
        <v>57</v>
      </c>
      <c r="P268" s="39">
        <f t="shared" si="5"/>
        <v>60</v>
      </c>
      <c r="Q268" s="39">
        <f t="shared" si="6"/>
        <v>58</v>
      </c>
      <c r="R268" s="58">
        <f t="shared" si="7"/>
        <v>0.399</v>
      </c>
      <c r="S268" s="58">
        <f t="shared" si="8"/>
        <v>0.566</v>
      </c>
      <c r="T268" s="58">
        <f t="shared" si="9"/>
        <v>0.034</v>
      </c>
      <c r="U268" s="39">
        <f t="shared" si="10"/>
        <v>21947779</v>
      </c>
      <c r="V268" s="58">
        <f t="shared" si="11"/>
        <v>0.48</v>
      </c>
    </row>
    <row r="269">
      <c r="A269" s="33" t="s">
        <v>46</v>
      </c>
      <c r="B269" s="68" t="s">
        <v>80</v>
      </c>
      <c r="C269" s="35" t="s">
        <v>55</v>
      </c>
      <c r="D269" s="35" t="str">
        <f t="shared" si="2"/>
        <v>Africa/Ghana-Africa/2007</v>
      </c>
      <c r="E269" s="72">
        <v>0.033</v>
      </c>
      <c r="F269" s="72">
        <v>0.057</v>
      </c>
      <c r="G269" s="72">
        <v>61.0</v>
      </c>
      <c r="H269" s="72">
        <v>59.0</v>
      </c>
      <c r="I269" s="56">
        <v>0.397</v>
      </c>
      <c r="J269" s="56">
        <v>0.568</v>
      </c>
      <c r="K269" s="56">
        <v>0.035</v>
      </c>
      <c r="L269" s="72">
        <v>2.2525659E7</v>
      </c>
      <c r="M269" s="56">
        <v>0.487</v>
      </c>
      <c r="N269" s="39">
        <f t="shared" si="3"/>
        <v>33</v>
      </c>
      <c r="O269" s="39">
        <f t="shared" si="4"/>
        <v>57</v>
      </c>
      <c r="P269" s="39">
        <f t="shared" si="5"/>
        <v>61</v>
      </c>
      <c r="Q269" s="39">
        <f t="shared" si="6"/>
        <v>59</v>
      </c>
      <c r="R269" s="58">
        <f t="shared" si="7"/>
        <v>0.397</v>
      </c>
      <c r="S269" s="58">
        <f t="shared" si="8"/>
        <v>0.568</v>
      </c>
      <c r="T269" s="58">
        <f t="shared" si="9"/>
        <v>0.035</v>
      </c>
      <c r="U269" s="39">
        <f t="shared" si="10"/>
        <v>22525659</v>
      </c>
      <c r="V269" s="58">
        <f t="shared" si="11"/>
        <v>0.487</v>
      </c>
    </row>
    <row r="270">
      <c r="A270" s="33" t="s">
        <v>46</v>
      </c>
      <c r="B270" s="68" t="s">
        <v>80</v>
      </c>
      <c r="C270" s="35" t="s">
        <v>56</v>
      </c>
      <c r="D270" s="35" t="str">
        <f t="shared" si="2"/>
        <v>Africa/Ghana-Africa/2008</v>
      </c>
      <c r="E270" s="72">
        <v>0.033</v>
      </c>
      <c r="F270" s="72">
        <v>0.056</v>
      </c>
      <c r="G270" s="72">
        <v>61.0</v>
      </c>
      <c r="H270" s="72">
        <v>59.0</v>
      </c>
      <c r="I270" s="56">
        <v>0.394</v>
      </c>
      <c r="J270" s="56">
        <v>0.571</v>
      </c>
      <c r="K270" s="56">
        <v>0.035</v>
      </c>
      <c r="L270" s="72">
        <v>2.3110139E7</v>
      </c>
      <c r="M270" s="56">
        <v>0.494</v>
      </c>
      <c r="N270" s="39">
        <f t="shared" si="3"/>
        <v>33</v>
      </c>
      <c r="O270" s="39">
        <f t="shared" si="4"/>
        <v>56</v>
      </c>
      <c r="P270" s="39">
        <f t="shared" si="5"/>
        <v>61</v>
      </c>
      <c r="Q270" s="39">
        <f t="shared" si="6"/>
        <v>59</v>
      </c>
      <c r="R270" s="58">
        <f t="shared" si="7"/>
        <v>0.394</v>
      </c>
      <c r="S270" s="58">
        <f t="shared" si="8"/>
        <v>0.571</v>
      </c>
      <c r="T270" s="58">
        <f t="shared" si="9"/>
        <v>0.035</v>
      </c>
      <c r="U270" s="39">
        <f t="shared" si="10"/>
        <v>23110139</v>
      </c>
      <c r="V270" s="58">
        <f t="shared" si="11"/>
        <v>0.494</v>
      </c>
    </row>
    <row r="271">
      <c r="A271" s="33" t="s">
        <v>46</v>
      </c>
      <c r="B271" s="68" t="s">
        <v>80</v>
      </c>
      <c r="C271" s="35" t="s">
        <v>57</v>
      </c>
      <c r="D271" s="35" t="str">
        <f t="shared" si="2"/>
        <v>Africa/Ghana-Africa/2009</v>
      </c>
      <c r="E271" s="72">
        <v>0.033</v>
      </c>
      <c r="F271" s="72">
        <v>0.056</v>
      </c>
      <c r="G271" s="72">
        <v>61.0</v>
      </c>
      <c r="H271" s="72">
        <v>59.0</v>
      </c>
      <c r="I271" s="56">
        <v>0.392</v>
      </c>
      <c r="J271" s="56">
        <v>0.573</v>
      </c>
      <c r="K271" s="56">
        <v>0.035</v>
      </c>
      <c r="L271" s="72">
        <v>2.3691533E7</v>
      </c>
      <c r="M271" s="56">
        <v>0.5</v>
      </c>
      <c r="N271" s="39">
        <f t="shared" si="3"/>
        <v>33</v>
      </c>
      <c r="O271" s="39">
        <f t="shared" si="4"/>
        <v>56</v>
      </c>
      <c r="P271" s="39">
        <f t="shared" si="5"/>
        <v>61</v>
      </c>
      <c r="Q271" s="39">
        <f t="shared" si="6"/>
        <v>59</v>
      </c>
      <c r="R271" s="58">
        <f t="shared" si="7"/>
        <v>0.392</v>
      </c>
      <c r="S271" s="58">
        <f t="shared" si="8"/>
        <v>0.573</v>
      </c>
      <c r="T271" s="58">
        <f t="shared" si="9"/>
        <v>0.035</v>
      </c>
      <c r="U271" s="39">
        <f t="shared" si="10"/>
        <v>23691533</v>
      </c>
      <c r="V271" s="58">
        <f t="shared" si="11"/>
        <v>0.5</v>
      </c>
    </row>
    <row r="272">
      <c r="A272" s="33" t="s">
        <v>46</v>
      </c>
      <c r="B272" s="68" t="s">
        <v>80</v>
      </c>
      <c r="C272" s="35" t="s">
        <v>58</v>
      </c>
      <c r="D272" s="35" t="str">
        <f t="shared" si="2"/>
        <v>Africa/Ghana-Africa/2010</v>
      </c>
      <c r="E272" s="72">
        <v>0.032</v>
      </c>
      <c r="F272" s="72">
        <v>0.055</v>
      </c>
      <c r="G272" s="72">
        <v>62.0</v>
      </c>
      <c r="H272" s="72">
        <v>60.0</v>
      </c>
      <c r="I272" s="56">
        <v>0.39</v>
      </c>
      <c r="J272" s="56">
        <v>0.575</v>
      </c>
      <c r="K272" s="56">
        <v>0.035</v>
      </c>
      <c r="L272" s="72">
        <v>2.4262901E7</v>
      </c>
      <c r="M272" s="56">
        <v>0.507</v>
      </c>
      <c r="N272" s="39">
        <f t="shared" si="3"/>
        <v>32</v>
      </c>
      <c r="O272" s="39">
        <f t="shared" si="4"/>
        <v>55</v>
      </c>
      <c r="P272" s="39">
        <f t="shared" si="5"/>
        <v>62</v>
      </c>
      <c r="Q272" s="39">
        <f t="shared" si="6"/>
        <v>60</v>
      </c>
      <c r="R272" s="58">
        <f t="shared" si="7"/>
        <v>0.39</v>
      </c>
      <c r="S272" s="58">
        <f t="shared" si="8"/>
        <v>0.575</v>
      </c>
      <c r="T272" s="58">
        <f t="shared" si="9"/>
        <v>0.035</v>
      </c>
      <c r="U272" s="39">
        <f t="shared" si="10"/>
        <v>24262901</v>
      </c>
      <c r="V272" s="58">
        <f t="shared" si="11"/>
        <v>0.507</v>
      </c>
    </row>
    <row r="273">
      <c r="A273" s="33" t="s">
        <v>46</v>
      </c>
      <c r="B273" s="68" t="s">
        <v>80</v>
      </c>
      <c r="C273" s="35" t="s">
        <v>59</v>
      </c>
      <c r="D273" s="35" t="str">
        <f t="shared" si="2"/>
        <v>Africa/Ghana-Africa/2011</v>
      </c>
      <c r="E273" s="72">
        <v>0.032</v>
      </c>
      <c r="F273" s="72">
        <v>0.054</v>
      </c>
      <c r="G273" s="72">
        <v>62.0</v>
      </c>
      <c r="H273" s="72">
        <v>60.0</v>
      </c>
      <c r="I273" s="56">
        <v>0.388</v>
      </c>
      <c r="J273" s="56">
        <v>0.577</v>
      </c>
      <c r="K273" s="56">
        <v>0.035</v>
      </c>
      <c r="L273" s="72">
        <v>2.4820706E7</v>
      </c>
      <c r="M273" s="56">
        <v>0.514</v>
      </c>
      <c r="N273" s="39">
        <f t="shared" si="3"/>
        <v>32</v>
      </c>
      <c r="O273" s="39">
        <f t="shared" si="4"/>
        <v>54</v>
      </c>
      <c r="P273" s="39">
        <f t="shared" si="5"/>
        <v>62</v>
      </c>
      <c r="Q273" s="39">
        <f t="shared" si="6"/>
        <v>60</v>
      </c>
      <c r="R273" s="58">
        <f t="shared" si="7"/>
        <v>0.388</v>
      </c>
      <c r="S273" s="58">
        <f t="shared" si="8"/>
        <v>0.577</v>
      </c>
      <c r="T273" s="58">
        <f t="shared" si="9"/>
        <v>0.035</v>
      </c>
      <c r="U273" s="39">
        <f t="shared" si="10"/>
        <v>24820706</v>
      </c>
      <c r="V273" s="58">
        <f t="shared" si="11"/>
        <v>0.514</v>
      </c>
    </row>
    <row r="274">
      <c r="A274" s="33" t="s">
        <v>46</v>
      </c>
      <c r="B274" s="68" t="s">
        <v>80</v>
      </c>
      <c r="C274" s="35" t="s">
        <v>60</v>
      </c>
      <c r="D274" s="35" t="str">
        <f t="shared" si="2"/>
        <v>Africa/Ghana-Africa/2012</v>
      </c>
      <c r="E274" s="72">
        <v>0.031</v>
      </c>
      <c r="F274" s="72">
        <v>0.053</v>
      </c>
      <c r="G274" s="72">
        <v>62.0</v>
      </c>
      <c r="H274" s="72">
        <v>60.0</v>
      </c>
      <c r="I274" s="56">
        <v>0.386</v>
      </c>
      <c r="J274" s="56">
        <v>0.579</v>
      </c>
      <c r="K274" s="56">
        <v>0.035</v>
      </c>
      <c r="L274" s="72">
        <v>2.5366462E7</v>
      </c>
      <c r="M274" s="56">
        <v>0.521</v>
      </c>
      <c r="N274" s="39">
        <f t="shared" si="3"/>
        <v>31</v>
      </c>
      <c r="O274" s="39">
        <f t="shared" si="4"/>
        <v>53</v>
      </c>
      <c r="P274" s="39">
        <f t="shared" si="5"/>
        <v>62</v>
      </c>
      <c r="Q274" s="39">
        <f t="shared" si="6"/>
        <v>60</v>
      </c>
      <c r="R274" s="58">
        <f t="shared" si="7"/>
        <v>0.386</v>
      </c>
      <c r="S274" s="58">
        <f t="shared" si="8"/>
        <v>0.579</v>
      </c>
      <c r="T274" s="58">
        <f t="shared" si="9"/>
        <v>0.035</v>
      </c>
      <c r="U274" s="39">
        <f t="shared" si="10"/>
        <v>25366462</v>
      </c>
      <c r="V274" s="58">
        <f t="shared" si="11"/>
        <v>0.521</v>
      </c>
    </row>
    <row r="275">
      <c r="A275" s="33" t="s">
        <v>46</v>
      </c>
      <c r="B275" s="68" t="s">
        <v>81</v>
      </c>
      <c r="C275" s="35" t="s">
        <v>48</v>
      </c>
      <c r="D275" s="35" t="str">
        <f t="shared" si="2"/>
        <v>Africa/Guinea-Africa/2000</v>
      </c>
      <c r="E275" s="72">
        <v>0.042</v>
      </c>
      <c r="F275" s="72">
        <v>0.103</v>
      </c>
      <c r="G275" s="72">
        <v>51.0</v>
      </c>
      <c r="H275" s="72">
        <v>51.0</v>
      </c>
      <c r="I275" s="56">
        <v>0.44</v>
      </c>
      <c r="J275" s="56">
        <v>0.525</v>
      </c>
      <c r="K275" s="56">
        <v>0.034</v>
      </c>
      <c r="L275" s="72">
        <v>8746128.0</v>
      </c>
      <c r="M275" s="56">
        <v>0.31</v>
      </c>
      <c r="N275" s="39">
        <f t="shared" si="3"/>
        <v>42</v>
      </c>
      <c r="O275" s="39">
        <f t="shared" si="4"/>
        <v>103</v>
      </c>
      <c r="P275" s="39">
        <f t="shared" si="5"/>
        <v>51</v>
      </c>
      <c r="Q275" s="39">
        <f t="shared" si="6"/>
        <v>51</v>
      </c>
      <c r="R275" s="58">
        <f t="shared" si="7"/>
        <v>0.44</v>
      </c>
      <c r="S275" s="58">
        <f t="shared" si="8"/>
        <v>0.525</v>
      </c>
      <c r="T275" s="58">
        <f t="shared" si="9"/>
        <v>0.034</v>
      </c>
      <c r="U275" s="39">
        <f t="shared" si="10"/>
        <v>8746128</v>
      </c>
      <c r="V275" s="58">
        <f t="shared" si="11"/>
        <v>0.31</v>
      </c>
    </row>
    <row r="276">
      <c r="A276" s="33" t="s">
        <v>46</v>
      </c>
      <c r="B276" s="68" t="s">
        <v>81</v>
      </c>
      <c r="C276" s="35" t="s">
        <v>49</v>
      </c>
      <c r="D276" s="35" t="str">
        <f t="shared" si="2"/>
        <v>Africa/Guinea-Africa/2001</v>
      </c>
      <c r="E276" s="72">
        <v>0.042</v>
      </c>
      <c r="F276" s="72">
        <v>0.099</v>
      </c>
      <c r="G276" s="72">
        <v>51.0</v>
      </c>
      <c r="H276" s="72">
        <v>51.0</v>
      </c>
      <c r="I276" s="56">
        <v>0.44</v>
      </c>
      <c r="J276" s="56">
        <v>0.526</v>
      </c>
      <c r="K276" s="56">
        <v>0.034</v>
      </c>
      <c r="L276" s="72">
        <v>8895353.0</v>
      </c>
      <c r="M276" s="56">
        <v>0.314</v>
      </c>
      <c r="N276" s="39">
        <f t="shared" si="3"/>
        <v>42</v>
      </c>
      <c r="O276" s="39">
        <f t="shared" si="4"/>
        <v>99</v>
      </c>
      <c r="P276" s="39">
        <f t="shared" si="5"/>
        <v>51</v>
      </c>
      <c r="Q276" s="39">
        <f t="shared" si="6"/>
        <v>51</v>
      </c>
      <c r="R276" s="58">
        <f t="shared" si="7"/>
        <v>0.44</v>
      </c>
      <c r="S276" s="58">
        <f t="shared" si="8"/>
        <v>0.526</v>
      </c>
      <c r="T276" s="58">
        <f t="shared" si="9"/>
        <v>0.034</v>
      </c>
      <c r="U276" s="39">
        <f t="shared" si="10"/>
        <v>8895353</v>
      </c>
      <c r="V276" s="58">
        <f t="shared" si="11"/>
        <v>0.314</v>
      </c>
    </row>
    <row r="277">
      <c r="A277" s="33" t="s">
        <v>46</v>
      </c>
      <c r="B277" s="68" t="s">
        <v>81</v>
      </c>
      <c r="C277" s="35" t="s">
        <v>50</v>
      </c>
      <c r="D277" s="35" t="str">
        <f t="shared" si="2"/>
        <v>Africa/Guinea-Africa/2002</v>
      </c>
      <c r="E277" s="72">
        <v>0.041</v>
      </c>
      <c r="F277" s="72">
        <v>0.095</v>
      </c>
      <c r="G277" s="72">
        <v>51.0</v>
      </c>
      <c r="H277" s="72">
        <v>51.0</v>
      </c>
      <c r="I277" s="56">
        <v>0.439</v>
      </c>
      <c r="J277" s="56">
        <v>0.527</v>
      </c>
      <c r="K277" s="56">
        <v>0.034</v>
      </c>
      <c r="L277" s="72">
        <v>9045748.0</v>
      </c>
      <c r="M277" s="56">
        <v>0.317</v>
      </c>
      <c r="N277" s="39">
        <f t="shared" si="3"/>
        <v>41</v>
      </c>
      <c r="O277" s="39">
        <f t="shared" si="4"/>
        <v>95</v>
      </c>
      <c r="P277" s="39">
        <f t="shared" si="5"/>
        <v>51</v>
      </c>
      <c r="Q277" s="39">
        <f t="shared" si="6"/>
        <v>51</v>
      </c>
      <c r="R277" s="58">
        <f t="shared" si="7"/>
        <v>0.439</v>
      </c>
      <c r="S277" s="58">
        <f t="shared" si="8"/>
        <v>0.527</v>
      </c>
      <c r="T277" s="58">
        <f t="shared" si="9"/>
        <v>0.034</v>
      </c>
      <c r="U277" s="39">
        <f t="shared" si="10"/>
        <v>9045748</v>
      </c>
      <c r="V277" s="58">
        <f t="shared" si="11"/>
        <v>0.317</v>
      </c>
    </row>
    <row r="278">
      <c r="A278" s="33" t="s">
        <v>46</v>
      </c>
      <c r="B278" s="68" t="s">
        <v>81</v>
      </c>
      <c r="C278" s="35" t="s">
        <v>51</v>
      </c>
      <c r="D278" s="35" t="str">
        <f t="shared" si="2"/>
        <v>Africa/Guinea-Africa/2003</v>
      </c>
      <c r="E278" s="72">
        <v>0.041</v>
      </c>
      <c r="F278" s="72">
        <v>0.092</v>
      </c>
      <c r="G278" s="72">
        <v>52.0</v>
      </c>
      <c r="H278" s="72">
        <v>52.0</v>
      </c>
      <c r="I278" s="56">
        <v>0.438</v>
      </c>
      <c r="J278" s="56">
        <v>0.529</v>
      </c>
      <c r="K278" s="56">
        <v>0.033</v>
      </c>
      <c r="L278" s="72">
        <v>9204581.0</v>
      </c>
      <c r="M278" s="56">
        <v>0.321</v>
      </c>
      <c r="N278" s="39">
        <f t="shared" si="3"/>
        <v>41</v>
      </c>
      <c r="O278" s="39">
        <f t="shared" si="4"/>
        <v>92</v>
      </c>
      <c r="P278" s="39">
        <f t="shared" si="5"/>
        <v>52</v>
      </c>
      <c r="Q278" s="39">
        <f t="shared" si="6"/>
        <v>52</v>
      </c>
      <c r="R278" s="58">
        <f t="shared" si="7"/>
        <v>0.438</v>
      </c>
      <c r="S278" s="58">
        <f t="shared" si="8"/>
        <v>0.529</v>
      </c>
      <c r="T278" s="58">
        <f t="shared" si="9"/>
        <v>0.033</v>
      </c>
      <c r="U278" s="39">
        <f t="shared" si="10"/>
        <v>9204581</v>
      </c>
      <c r="V278" s="58">
        <f t="shared" si="11"/>
        <v>0.321</v>
      </c>
    </row>
    <row r="279">
      <c r="A279" s="33" t="s">
        <v>46</v>
      </c>
      <c r="B279" s="68" t="s">
        <v>81</v>
      </c>
      <c r="C279" s="35" t="s">
        <v>52</v>
      </c>
      <c r="D279" s="35" t="str">
        <f t="shared" si="2"/>
        <v>Africa/Guinea-Africa/2004</v>
      </c>
      <c r="E279" s="72">
        <v>0.04</v>
      </c>
      <c r="F279" s="72">
        <v>0.088</v>
      </c>
      <c r="G279" s="72">
        <v>52.0</v>
      </c>
      <c r="H279" s="72">
        <v>52.0</v>
      </c>
      <c r="I279" s="56">
        <v>0.437</v>
      </c>
      <c r="J279" s="56">
        <v>0.53</v>
      </c>
      <c r="K279" s="56">
        <v>0.033</v>
      </c>
      <c r="L279" s="72">
        <v>9379621.0</v>
      </c>
      <c r="M279" s="56">
        <v>0.324</v>
      </c>
      <c r="N279" s="39">
        <f t="shared" si="3"/>
        <v>40</v>
      </c>
      <c r="O279" s="39">
        <f t="shared" si="4"/>
        <v>88</v>
      </c>
      <c r="P279" s="39">
        <f t="shared" si="5"/>
        <v>52</v>
      </c>
      <c r="Q279" s="39">
        <f t="shared" si="6"/>
        <v>52</v>
      </c>
      <c r="R279" s="58">
        <f t="shared" si="7"/>
        <v>0.437</v>
      </c>
      <c r="S279" s="58">
        <f t="shared" si="8"/>
        <v>0.53</v>
      </c>
      <c r="T279" s="58">
        <f t="shared" si="9"/>
        <v>0.033</v>
      </c>
      <c r="U279" s="39">
        <f t="shared" si="10"/>
        <v>9379621</v>
      </c>
      <c r="V279" s="58">
        <f t="shared" si="11"/>
        <v>0.324</v>
      </c>
    </row>
    <row r="280">
      <c r="A280" s="33" t="s">
        <v>46</v>
      </c>
      <c r="B280" s="68" t="s">
        <v>81</v>
      </c>
      <c r="C280" s="35" t="s">
        <v>53</v>
      </c>
      <c r="D280" s="35" t="str">
        <f t="shared" si="2"/>
        <v>Africa/Guinea-Africa/2005</v>
      </c>
      <c r="E280" s="72">
        <v>0.04</v>
      </c>
      <c r="F280" s="72">
        <v>0.085</v>
      </c>
      <c r="G280" s="72">
        <v>53.0</v>
      </c>
      <c r="H280" s="72">
        <v>52.0</v>
      </c>
      <c r="I280" s="56">
        <v>0.436</v>
      </c>
      <c r="J280" s="56">
        <v>0.531</v>
      </c>
      <c r="K280" s="56">
        <v>0.032</v>
      </c>
      <c r="L280" s="72">
        <v>9576331.0</v>
      </c>
      <c r="M280" s="56">
        <v>0.328</v>
      </c>
      <c r="N280" s="39">
        <f t="shared" si="3"/>
        <v>40</v>
      </c>
      <c r="O280" s="39">
        <f t="shared" si="4"/>
        <v>85</v>
      </c>
      <c r="P280" s="39">
        <f t="shared" si="5"/>
        <v>53</v>
      </c>
      <c r="Q280" s="39">
        <f t="shared" si="6"/>
        <v>52</v>
      </c>
      <c r="R280" s="58">
        <f t="shared" si="7"/>
        <v>0.436</v>
      </c>
      <c r="S280" s="58">
        <f t="shared" si="8"/>
        <v>0.531</v>
      </c>
      <c r="T280" s="58">
        <f t="shared" si="9"/>
        <v>0.032</v>
      </c>
      <c r="U280" s="39">
        <f t="shared" si="10"/>
        <v>9576331</v>
      </c>
      <c r="V280" s="58">
        <f t="shared" si="11"/>
        <v>0.328</v>
      </c>
    </row>
    <row r="281">
      <c r="A281" s="33" t="s">
        <v>46</v>
      </c>
      <c r="B281" s="68" t="s">
        <v>81</v>
      </c>
      <c r="C281" s="35" t="s">
        <v>54</v>
      </c>
      <c r="D281" s="35" t="str">
        <f t="shared" si="2"/>
        <v>Africa/Guinea-Africa/2006</v>
      </c>
      <c r="E281" s="72">
        <v>0.04</v>
      </c>
      <c r="F281" s="72">
        <v>0.082</v>
      </c>
      <c r="G281" s="72">
        <v>54.0</v>
      </c>
      <c r="H281" s="72">
        <v>53.0</v>
      </c>
      <c r="I281" s="56">
        <v>0.435</v>
      </c>
      <c r="J281" s="56">
        <v>0.533</v>
      </c>
      <c r="K281" s="56">
        <v>0.032</v>
      </c>
      <c r="L281" s="72">
        <v>9798963.0</v>
      </c>
      <c r="M281" s="56">
        <v>0.332</v>
      </c>
      <c r="N281" s="39">
        <f t="shared" si="3"/>
        <v>40</v>
      </c>
      <c r="O281" s="39">
        <f t="shared" si="4"/>
        <v>82</v>
      </c>
      <c r="P281" s="39">
        <f t="shared" si="5"/>
        <v>54</v>
      </c>
      <c r="Q281" s="39">
        <f t="shared" si="6"/>
        <v>53</v>
      </c>
      <c r="R281" s="58">
        <f t="shared" si="7"/>
        <v>0.435</v>
      </c>
      <c r="S281" s="58">
        <f t="shared" si="8"/>
        <v>0.533</v>
      </c>
      <c r="T281" s="58">
        <f t="shared" si="9"/>
        <v>0.032</v>
      </c>
      <c r="U281" s="39">
        <f t="shared" si="10"/>
        <v>9798963</v>
      </c>
      <c r="V281" s="58">
        <f t="shared" si="11"/>
        <v>0.332</v>
      </c>
    </row>
    <row r="282">
      <c r="A282" s="33" t="s">
        <v>46</v>
      </c>
      <c r="B282" s="68" t="s">
        <v>81</v>
      </c>
      <c r="C282" s="35" t="s">
        <v>55</v>
      </c>
      <c r="D282" s="35" t="str">
        <f t="shared" si="2"/>
        <v>Africa/Guinea-Africa/2007</v>
      </c>
      <c r="E282" s="72">
        <v>0.039</v>
      </c>
      <c r="F282" s="72">
        <v>0.079</v>
      </c>
      <c r="G282" s="72">
        <v>55.0</v>
      </c>
      <c r="H282" s="72">
        <v>53.0</v>
      </c>
      <c r="I282" s="56">
        <v>0.433</v>
      </c>
      <c r="J282" s="56">
        <v>0.534</v>
      </c>
      <c r="K282" s="56">
        <v>0.032</v>
      </c>
      <c r="L282" s="72">
        <v>1.0046967E7</v>
      </c>
      <c r="M282" s="56">
        <v>0.336</v>
      </c>
      <c r="N282" s="39">
        <f t="shared" si="3"/>
        <v>39</v>
      </c>
      <c r="O282" s="39">
        <f t="shared" si="4"/>
        <v>79</v>
      </c>
      <c r="P282" s="39">
        <f t="shared" si="5"/>
        <v>55</v>
      </c>
      <c r="Q282" s="39">
        <f t="shared" si="6"/>
        <v>53</v>
      </c>
      <c r="R282" s="58">
        <f t="shared" si="7"/>
        <v>0.433</v>
      </c>
      <c r="S282" s="58">
        <f t="shared" si="8"/>
        <v>0.534</v>
      </c>
      <c r="T282" s="58">
        <f t="shared" si="9"/>
        <v>0.032</v>
      </c>
      <c r="U282" s="39">
        <f t="shared" si="10"/>
        <v>10046967</v>
      </c>
      <c r="V282" s="58">
        <f t="shared" si="11"/>
        <v>0.336</v>
      </c>
    </row>
    <row r="283">
      <c r="A283" s="33" t="s">
        <v>46</v>
      </c>
      <c r="B283" s="68" t="s">
        <v>81</v>
      </c>
      <c r="C283" s="35" t="s">
        <v>56</v>
      </c>
      <c r="D283" s="35" t="str">
        <f t="shared" si="2"/>
        <v>Africa/Guinea-Africa/2008</v>
      </c>
      <c r="E283" s="72">
        <v>0.039</v>
      </c>
      <c r="F283" s="72">
        <v>0.077</v>
      </c>
      <c r="G283" s="72">
        <v>55.0</v>
      </c>
      <c r="H283" s="72">
        <v>54.0</v>
      </c>
      <c r="I283" s="56">
        <v>0.432</v>
      </c>
      <c r="J283" s="56">
        <v>0.536</v>
      </c>
      <c r="K283" s="56">
        <v>0.032</v>
      </c>
      <c r="L283" s="72">
        <v>1.0314678E7</v>
      </c>
      <c r="M283" s="56">
        <v>0.34</v>
      </c>
      <c r="N283" s="39">
        <f t="shared" si="3"/>
        <v>39</v>
      </c>
      <c r="O283" s="39">
        <f t="shared" si="4"/>
        <v>77</v>
      </c>
      <c r="P283" s="39">
        <f t="shared" si="5"/>
        <v>55</v>
      </c>
      <c r="Q283" s="39">
        <f t="shared" si="6"/>
        <v>54</v>
      </c>
      <c r="R283" s="58">
        <f t="shared" si="7"/>
        <v>0.432</v>
      </c>
      <c r="S283" s="58">
        <f t="shared" si="8"/>
        <v>0.536</v>
      </c>
      <c r="T283" s="58">
        <f t="shared" si="9"/>
        <v>0.032</v>
      </c>
      <c r="U283" s="39">
        <f t="shared" si="10"/>
        <v>10314678</v>
      </c>
      <c r="V283" s="58">
        <f t="shared" si="11"/>
        <v>0.34</v>
      </c>
    </row>
    <row r="284">
      <c r="A284" s="33" t="s">
        <v>46</v>
      </c>
      <c r="B284" s="68" t="s">
        <v>81</v>
      </c>
      <c r="C284" s="35" t="s">
        <v>57</v>
      </c>
      <c r="D284" s="35" t="str">
        <f t="shared" si="2"/>
        <v>Africa/Guinea-Africa/2009</v>
      </c>
      <c r="E284" s="72">
        <v>0.039</v>
      </c>
      <c r="F284" s="72">
        <v>0.074</v>
      </c>
      <c r="G284" s="72">
        <v>56.0</v>
      </c>
      <c r="H284" s="72">
        <v>54.0</v>
      </c>
      <c r="I284" s="56">
        <v>0.43</v>
      </c>
      <c r="J284" s="56">
        <v>0.538</v>
      </c>
      <c r="K284" s="56">
        <v>0.032</v>
      </c>
      <c r="L284" s="72">
        <v>1.0593248E7</v>
      </c>
      <c r="M284" s="56">
        <v>0.344</v>
      </c>
      <c r="N284" s="39">
        <f t="shared" si="3"/>
        <v>39</v>
      </c>
      <c r="O284" s="39">
        <f t="shared" si="4"/>
        <v>74</v>
      </c>
      <c r="P284" s="39">
        <f t="shared" si="5"/>
        <v>56</v>
      </c>
      <c r="Q284" s="39">
        <f t="shared" si="6"/>
        <v>54</v>
      </c>
      <c r="R284" s="58">
        <f t="shared" si="7"/>
        <v>0.43</v>
      </c>
      <c r="S284" s="58">
        <f t="shared" si="8"/>
        <v>0.538</v>
      </c>
      <c r="T284" s="58">
        <f t="shared" si="9"/>
        <v>0.032</v>
      </c>
      <c r="U284" s="39">
        <f t="shared" si="10"/>
        <v>10593248</v>
      </c>
      <c r="V284" s="58">
        <f t="shared" si="11"/>
        <v>0.344</v>
      </c>
    </row>
    <row r="285">
      <c r="A285" s="33" t="s">
        <v>46</v>
      </c>
      <c r="B285" s="68" t="s">
        <v>81</v>
      </c>
      <c r="C285" s="35" t="s">
        <v>58</v>
      </c>
      <c r="D285" s="35" t="str">
        <f t="shared" si="2"/>
        <v>Africa/Guinea-Africa/2010</v>
      </c>
      <c r="E285" s="72">
        <v>0.038</v>
      </c>
      <c r="F285" s="72">
        <v>0.071</v>
      </c>
      <c r="G285" s="72">
        <v>56.0</v>
      </c>
      <c r="H285" s="72">
        <v>55.0</v>
      </c>
      <c r="I285" s="56">
        <v>0.428</v>
      </c>
      <c r="J285" s="56">
        <v>0.54</v>
      </c>
      <c r="K285" s="56">
        <v>0.032</v>
      </c>
      <c r="L285" s="72">
        <v>1.0876033E7</v>
      </c>
      <c r="M285" s="56">
        <v>0.349</v>
      </c>
      <c r="N285" s="39">
        <f t="shared" si="3"/>
        <v>38</v>
      </c>
      <c r="O285" s="39">
        <f t="shared" si="4"/>
        <v>71</v>
      </c>
      <c r="P285" s="39">
        <f t="shared" si="5"/>
        <v>56</v>
      </c>
      <c r="Q285" s="39">
        <f t="shared" si="6"/>
        <v>55</v>
      </c>
      <c r="R285" s="58">
        <f t="shared" si="7"/>
        <v>0.428</v>
      </c>
      <c r="S285" s="58">
        <f t="shared" si="8"/>
        <v>0.54</v>
      </c>
      <c r="T285" s="58">
        <f t="shared" si="9"/>
        <v>0.032</v>
      </c>
      <c r="U285" s="39">
        <f t="shared" si="10"/>
        <v>10876033</v>
      </c>
      <c r="V285" s="58">
        <f t="shared" si="11"/>
        <v>0.349</v>
      </c>
    </row>
    <row r="286">
      <c r="A286" s="33" t="s">
        <v>46</v>
      </c>
      <c r="B286" s="68" t="s">
        <v>81</v>
      </c>
      <c r="C286" s="35" t="s">
        <v>59</v>
      </c>
      <c r="D286" s="35" t="str">
        <f t="shared" si="2"/>
        <v>Africa/Guinea-Africa/2011</v>
      </c>
      <c r="E286" s="72">
        <v>0.038</v>
      </c>
      <c r="F286" s="72">
        <v>0.069</v>
      </c>
      <c r="G286" s="72">
        <v>56.0</v>
      </c>
      <c r="H286" s="72">
        <v>55.0</v>
      </c>
      <c r="I286" s="56">
        <v>0.427</v>
      </c>
      <c r="J286" s="56">
        <v>0.542</v>
      </c>
      <c r="K286" s="56">
        <v>0.031</v>
      </c>
      <c r="L286" s="72">
        <v>1.116153E7</v>
      </c>
      <c r="M286" s="56">
        <v>0.353</v>
      </c>
      <c r="N286" s="39">
        <f t="shared" si="3"/>
        <v>38</v>
      </c>
      <c r="O286" s="39">
        <f t="shared" si="4"/>
        <v>69</v>
      </c>
      <c r="P286" s="39">
        <f t="shared" si="5"/>
        <v>56</v>
      </c>
      <c r="Q286" s="39">
        <f t="shared" si="6"/>
        <v>55</v>
      </c>
      <c r="R286" s="58">
        <f t="shared" si="7"/>
        <v>0.427</v>
      </c>
      <c r="S286" s="58">
        <f t="shared" si="8"/>
        <v>0.542</v>
      </c>
      <c r="T286" s="58">
        <f t="shared" si="9"/>
        <v>0.031</v>
      </c>
      <c r="U286" s="39">
        <f t="shared" si="10"/>
        <v>11161530</v>
      </c>
      <c r="V286" s="58">
        <f t="shared" si="11"/>
        <v>0.353</v>
      </c>
    </row>
    <row r="287">
      <c r="A287" s="33" t="s">
        <v>46</v>
      </c>
      <c r="B287" s="68" t="s">
        <v>81</v>
      </c>
      <c r="C287" s="35" t="s">
        <v>60</v>
      </c>
      <c r="D287" s="35" t="str">
        <f t="shared" si="2"/>
        <v>Africa/Guinea-Africa/2012</v>
      </c>
      <c r="E287" s="72">
        <v>0.037</v>
      </c>
      <c r="F287" s="72">
        <v>0.067</v>
      </c>
      <c r="G287" s="72">
        <v>57.0</v>
      </c>
      <c r="H287" s="72">
        <v>55.0</v>
      </c>
      <c r="I287" s="56">
        <v>0.425</v>
      </c>
      <c r="J287" s="56">
        <v>0.544</v>
      </c>
      <c r="K287" s="56">
        <v>0.031</v>
      </c>
      <c r="L287" s="72">
        <v>1.1451273E7</v>
      </c>
      <c r="M287" s="56">
        <v>0.357</v>
      </c>
      <c r="N287" s="39">
        <f t="shared" si="3"/>
        <v>37</v>
      </c>
      <c r="O287" s="39">
        <f t="shared" si="4"/>
        <v>67</v>
      </c>
      <c r="P287" s="39">
        <f t="shared" si="5"/>
        <v>57</v>
      </c>
      <c r="Q287" s="39">
        <f t="shared" si="6"/>
        <v>55</v>
      </c>
      <c r="R287" s="58">
        <f t="shared" si="7"/>
        <v>0.425</v>
      </c>
      <c r="S287" s="58">
        <f t="shared" si="8"/>
        <v>0.544</v>
      </c>
      <c r="T287" s="58">
        <f t="shared" si="9"/>
        <v>0.031</v>
      </c>
      <c r="U287" s="39">
        <f t="shared" si="10"/>
        <v>11451273</v>
      </c>
      <c r="V287" s="58">
        <f t="shared" si="11"/>
        <v>0.357</v>
      </c>
    </row>
    <row r="288">
      <c r="A288" s="33" t="s">
        <v>46</v>
      </c>
      <c r="B288" s="68" t="s">
        <v>82</v>
      </c>
      <c r="C288" s="35" t="s">
        <v>48</v>
      </c>
      <c r="D288" s="35" t="str">
        <f t="shared" si="2"/>
        <v>Africa/Guinea-Bissau-Africa/2000</v>
      </c>
      <c r="E288" s="72">
        <v>0.042</v>
      </c>
      <c r="F288" s="72">
        <v>0.109</v>
      </c>
      <c r="G288" s="72">
        <v>53.0</v>
      </c>
      <c r="H288" s="72">
        <v>50.0</v>
      </c>
      <c r="I288" s="56">
        <v>0.435</v>
      </c>
      <c r="J288" s="56">
        <v>0.534</v>
      </c>
      <c r="K288" s="56">
        <v>0.031</v>
      </c>
      <c r="L288" s="72">
        <v>1273312.0</v>
      </c>
      <c r="M288" s="56">
        <v>0.367</v>
      </c>
      <c r="N288" s="39">
        <f t="shared" si="3"/>
        <v>42</v>
      </c>
      <c r="O288" s="39">
        <f t="shared" si="4"/>
        <v>109</v>
      </c>
      <c r="P288" s="39">
        <f t="shared" si="5"/>
        <v>53</v>
      </c>
      <c r="Q288" s="39">
        <f t="shared" si="6"/>
        <v>50</v>
      </c>
      <c r="R288" s="58">
        <f t="shared" si="7"/>
        <v>0.435</v>
      </c>
      <c r="S288" s="58">
        <f t="shared" si="8"/>
        <v>0.534</v>
      </c>
      <c r="T288" s="58">
        <f t="shared" si="9"/>
        <v>0.031</v>
      </c>
      <c r="U288" s="39">
        <f t="shared" si="10"/>
        <v>1273312</v>
      </c>
      <c r="V288" s="58">
        <f t="shared" si="11"/>
        <v>0.367</v>
      </c>
    </row>
    <row r="289">
      <c r="A289" s="33" t="s">
        <v>46</v>
      </c>
      <c r="B289" s="68" t="s">
        <v>82</v>
      </c>
      <c r="C289" s="35" t="s">
        <v>49</v>
      </c>
      <c r="D289" s="35" t="str">
        <f t="shared" si="2"/>
        <v>Africa/Guinea-Bissau-Africa/2001</v>
      </c>
      <c r="E289" s="72">
        <v>0.041</v>
      </c>
      <c r="F289" s="72">
        <v>0.106</v>
      </c>
      <c r="G289" s="72">
        <v>53.0</v>
      </c>
      <c r="H289" s="72">
        <v>51.0</v>
      </c>
      <c r="I289" s="56">
        <v>0.434</v>
      </c>
      <c r="J289" s="56">
        <v>0.535</v>
      </c>
      <c r="K289" s="56">
        <v>0.031</v>
      </c>
      <c r="L289" s="72">
        <v>1301748.0</v>
      </c>
      <c r="M289" s="56">
        <v>0.375</v>
      </c>
      <c r="N289" s="39">
        <f t="shared" si="3"/>
        <v>41</v>
      </c>
      <c r="O289" s="39">
        <f t="shared" si="4"/>
        <v>106</v>
      </c>
      <c r="P289" s="39">
        <f t="shared" si="5"/>
        <v>53</v>
      </c>
      <c r="Q289" s="39">
        <f t="shared" si="6"/>
        <v>51</v>
      </c>
      <c r="R289" s="58">
        <f t="shared" si="7"/>
        <v>0.434</v>
      </c>
      <c r="S289" s="58">
        <f t="shared" si="8"/>
        <v>0.535</v>
      </c>
      <c r="T289" s="58">
        <f t="shared" si="9"/>
        <v>0.031</v>
      </c>
      <c r="U289" s="39">
        <f t="shared" si="10"/>
        <v>1301748</v>
      </c>
      <c r="V289" s="58">
        <f t="shared" si="11"/>
        <v>0.375</v>
      </c>
    </row>
    <row r="290">
      <c r="A290" s="33" t="s">
        <v>46</v>
      </c>
      <c r="B290" s="68" t="s">
        <v>82</v>
      </c>
      <c r="C290" s="35" t="s">
        <v>50</v>
      </c>
      <c r="D290" s="35" t="str">
        <f t="shared" si="2"/>
        <v>Africa/Guinea-Bissau-Africa/2002</v>
      </c>
      <c r="E290" s="72">
        <v>0.041</v>
      </c>
      <c r="F290" s="72">
        <v>0.104</v>
      </c>
      <c r="G290" s="72">
        <v>53.0</v>
      </c>
      <c r="H290" s="72">
        <v>51.0</v>
      </c>
      <c r="I290" s="56">
        <v>0.433</v>
      </c>
      <c r="J290" s="56">
        <v>0.537</v>
      </c>
      <c r="K290" s="56">
        <v>0.03</v>
      </c>
      <c r="L290" s="72">
        <v>1330849.0</v>
      </c>
      <c r="M290" s="56">
        <v>0.383</v>
      </c>
      <c r="N290" s="39">
        <f t="shared" si="3"/>
        <v>41</v>
      </c>
      <c r="O290" s="39">
        <f t="shared" si="4"/>
        <v>104</v>
      </c>
      <c r="P290" s="39">
        <f t="shared" si="5"/>
        <v>53</v>
      </c>
      <c r="Q290" s="39">
        <f t="shared" si="6"/>
        <v>51</v>
      </c>
      <c r="R290" s="58">
        <f t="shared" si="7"/>
        <v>0.433</v>
      </c>
      <c r="S290" s="58">
        <f t="shared" si="8"/>
        <v>0.537</v>
      </c>
      <c r="T290" s="58">
        <f t="shared" si="9"/>
        <v>0.03</v>
      </c>
      <c r="U290" s="39">
        <f t="shared" si="10"/>
        <v>1330849</v>
      </c>
      <c r="V290" s="58">
        <f t="shared" si="11"/>
        <v>0.383</v>
      </c>
    </row>
    <row r="291">
      <c r="A291" s="33" t="s">
        <v>46</v>
      </c>
      <c r="B291" s="68" t="s">
        <v>82</v>
      </c>
      <c r="C291" s="35" t="s">
        <v>51</v>
      </c>
      <c r="D291" s="35" t="str">
        <f t="shared" si="2"/>
        <v>Africa/Guinea-Bissau-Africa/2003</v>
      </c>
      <c r="E291" s="72">
        <v>0.041</v>
      </c>
      <c r="F291" s="72">
        <v>0.101</v>
      </c>
      <c r="G291" s="72">
        <v>53.0</v>
      </c>
      <c r="H291" s="72">
        <v>51.0</v>
      </c>
      <c r="I291" s="56">
        <v>0.431</v>
      </c>
      <c r="J291" s="56">
        <v>0.539</v>
      </c>
      <c r="K291" s="56">
        <v>0.03</v>
      </c>
      <c r="L291" s="72">
        <v>1360559.0</v>
      </c>
      <c r="M291" s="56">
        <v>0.392</v>
      </c>
      <c r="N291" s="39">
        <f t="shared" si="3"/>
        <v>41</v>
      </c>
      <c r="O291" s="39">
        <f t="shared" si="4"/>
        <v>101</v>
      </c>
      <c r="P291" s="39">
        <f t="shared" si="5"/>
        <v>53</v>
      </c>
      <c r="Q291" s="39">
        <f t="shared" si="6"/>
        <v>51</v>
      </c>
      <c r="R291" s="58">
        <f t="shared" si="7"/>
        <v>0.431</v>
      </c>
      <c r="S291" s="58">
        <f t="shared" si="8"/>
        <v>0.539</v>
      </c>
      <c r="T291" s="58">
        <f t="shared" si="9"/>
        <v>0.03</v>
      </c>
      <c r="U291" s="39">
        <f t="shared" si="10"/>
        <v>1360559</v>
      </c>
      <c r="V291" s="58">
        <f t="shared" si="11"/>
        <v>0.392</v>
      </c>
    </row>
    <row r="292">
      <c r="A292" s="33" t="s">
        <v>46</v>
      </c>
      <c r="B292" s="68" t="s">
        <v>82</v>
      </c>
      <c r="C292" s="35" t="s">
        <v>52</v>
      </c>
      <c r="D292" s="35" t="str">
        <f t="shared" si="2"/>
        <v>Africa/Guinea-Bissau-Africa/2004</v>
      </c>
      <c r="E292" s="72">
        <v>0.04</v>
      </c>
      <c r="F292" s="72">
        <v>0.099</v>
      </c>
      <c r="G292" s="72">
        <v>53.0</v>
      </c>
      <c r="H292" s="72">
        <v>51.0</v>
      </c>
      <c r="I292" s="56">
        <v>0.43</v>
      </c>
      <c r="J292" s="56">
        <v>0.54</v>
      </c>
      <c r="K292" s="56">
        <v>0.029</v>
      </c>
      <c r="L292" s="72">
        <v>1390791.0</v>
      </c>
      <c r="M292" s="56">
        <v>0.4</v>
      </c>
      <c r="N292" s="39">
        <f t="shared" si="3"/>
        <v>40</v>
      </c>
      <c r="O292" s="39">
        <f t="shared" si="4"/>
        <v>99</v>
      </c>
      <c r="P292" s="39">
        <f t="shared" si="5"/>
        <v>53</v>
      </c>
      <c r="Q292" s="39">
        <f t="shared" si="6"/>
        <v>51</v>
      </c>
      <c r="R292" s="58">
        <f t="shared" si="7"/>
        <v>0.43</v>
      </c>
      <c r="S292" s="58">
        <f t="shared" si="8"/>
        <v>0.54</v>
      </c>
      <c r="T292" s="58">
        <f t="shared" si="9"/>
        <v>0.029</v>
      </c>
      <c r="U292" s="39">
        <f t="shared" si="10"/>
        <v>1390791</v>
      </c>
      <c r="V292" s="58">
        <f t="shared" si="11"/>
        <v>0.4</v>
      </c>
    </row>
    <row r="293">
      <c r="A293" s="33" t="s">
        <v>46</v>
      </c>
      <c r="B293" s="68" t="s">
        <v>82</v>
      </c>
      <c r="C293" s="35" t="s">
        <v>53</v>
      </c>
      <c r="D293" s="35" t="str">
        <f t="shared" si="2"/>
        <v>Africa/Guinea-Bissau-Africa/2005</v>
      </c>
      <c r="E293" s="72">
        <v>0.04</v>
      </c>
      <c r="F293" s="72">
        <v>0.096</v>
      </c>
      <c r="G293" s="72">
        <v>53.0</v>
      </c>
      <c r="H293" s="72">
        <v>51.0</v>
      </c>
      <c r="I293" s="56">
        <v>0.429</v>
      </c>
      <c r="J293" s="56">
        <v>0.542</v>
      </c>
      <c r="K293" s="56">
        <v>0.029</v>
      </c>
      <c r="L293" s="72">
        <v>1421515.0</v>
      </c>
      <c r="M293" s="56">
        <v>0.409</v>
      </c>
      <c r="N293" s="39">
        <f t="shared" si="3"/>
        <v>40</v>
      </c>
      <c r="O293" s="39">
        <f t="shared" si="4"/>
        <v>96</v>
      </c>
      <c r="P293" s="39">
        <f t="shared" si="5"/>
        <v>53</v>
      </c>
      <c r="Q293" s="39">
        <f t="shared" si="6"/>
        <v>51</v>
      </c>
      <c r="R293" s="58">
        <f t="shared" si="7"/>
        <v>0.429</v>
      </c>
      <c r="S293" s="58">
        <f t="shared" si="8"/>
        <v>0.542</v>
      </c>
      <c r="T293" s="58">
        <f t="shared" si="9"/>
        <v>0.029</v>
      </c>
      <c r="U293" s="39">
        <f t="shared" si="10"/>
        <v>1421515</v>
      </c>
      <c r="V293" s="58">
        <f t="shared" si="11"/>
        <v>0.409</v>
      </c>
    </row>
    <row r="294">
      <c r="A294" s="33" t="s">
        <v>46</v>
      </c>
      <c r="B294" s="68" t="s">
        <v>82</v>
      </c>
      <c r="C294" s="35" t="s">
        <v>54</v>
      </c>
      <c r="D294" s="35" t="str">
        <f t="shared" si="2"/>
        <v>Africa/Guinea-Bissau-Africa/2006</v>
      </c>
      <c r="E294" s="72">
        <v>0.04</v>
      </c>
      <c r="F294" s="72">
        <v>0.094</v>
      </c>
      <c r="G294" s="72">
        <v>54.0</v>
      </c>
      <c r="H294" s="72">
        <v>52.0</v>
      </c>
      <c r="I294" s="56">
        <v>0.427</v>
      </c>
      <c r="J294" s="56">
        <v>0.544</v>
      </c>
      <c r="K294" s="56">
        <v>0.029</v>
      </c>
      <c r="L294" s="72">
        <v>1452659.0</v>
      </c>
      <c r="M294" s="56">
        <v>0.417</v>
      </c>
      <c r="N294" s="39">
        <f t="shared" si="3"/>
        <v>40</v>
      </c>
      <c r="O294" s="39">
        <f t="shared" si="4"/>
        <v>94</v>
      </c>
      <c r="P294" s="39">
        <f t="shared" si="5"/>
        <v>54</v>
      </c>
      <c r="Q294" s="39">
        <f t="shared" si="6"/>
        <v>52</v>
      </c>
      <c r="R294" s="58">
        <f t="shared" si="7"/>
        <v>0.427</v>
      </c>
      <c r="S294" s="58">
        <f t="shared" si="8"/>
        <v>0.544</v>
      </c>
      <c r="T294" s="58">
        <f t="shared" si="9"/>
        <v>0.029</v>
      </c>
      <c r="U294" s="39">
        <f t="shared" si="10"/>
        <v>1452659</v>
      </c>
      <c r="V294" s="58">
        <f t="shared" si="11"/>
        <v>0.417</v>
      </c>
    </row>
    <row r="295">
      <c r="A295" s="33" t="s">
        <v>46</v>
      </c>
      <c r="B295" s="68" t="s">
        <v>82</v>
      </c>
      <c r="C295" s="35" t="s">
        <v>55</v>
      </c>
      <c r="D295" s="35" t="str">
        <f t="shared" si="2"/>
        <v>Africa/Guinea-Bissau-Africa/2007</v>
      </c>
      <c r="E295" s="72">
        <v>0.04</v>
      </c>
      <c r="F295" s="72">
        <v>0.091</v>
      </c>
      <c r="G295" s="72">
        <v>54.0</v>
      </c>
      <c r="H295" s="72">
        <v>52.0</v>
      </c>
      <c r="I295" s="56">
        <v>0.425</v>
      </c>
      <c r="J295" s="56">
        <v>0.546</v>
      </c>
      <c r="K295" s="56">
        <v>0.029</v>
      </c>
      <c r="L295" s="72">
        <v>1484337.0</v>
      </c>
      <c r="M295" s="56">
        <v>0.426</v>
      </c>
      <c r="N295" s="39">
        <f t="shared" si="3"/>
        <v>40</v>
      </c>
      <c r="O295" s="39">
        <f t="shared" si="4"/>
        <v>91</v>
      </c>
      <c r="P295" s="39">
        <f t="shared" si="5"/>
        <v>54</v>
      </c>
      <c r="Q295" s="39">
        <f t="shared" si="6"/>
        <v>52</v>
      </c>
      <c r="R295" s="58">
        <f t="shared" si="7"/>
        <v>0.425</v>
      </c>
      <c r="S295" s="58">
        <f t="shared" si="8"/>
        <v>0.546</v>
      </c>
      <c r="T295" s="58">
        <f t="shared" si="9"/>
        <v>0.029</v>
      </c>
      <c r="U295" s="39">
        <f t="shared" si="10"/>
        <v>1484337</v>
      </c>
      <c r="V295" s="58">
        <f t="shared" si="11"/>
        <v>0.426</v>
      </c>
    </row>
    <row r="296">
      <c r="A296" s="33" t="s">
        <v>46</v>
      </c>
      <c r="B296" s="68" t="s">
        <v>82</v>
      </c>
      <c r="C296" s="35" t="s">
        <v>56</v>
      </c>
      <c r="D296" s="35" t="str">
        <f t="shared" si="2"/>
        <v>Africa/Guinea-Bissau-Africa/2008</v>
      </c>
      <c r="E296" s="72">
        <v>0.039</v>
      </c>
      <c r="F296" s="72">
        <v>0.089</v>
      </c>
      <c r="G296" s="72">
        <v>55.0</v>
      </c>
      <c r="H296" s="72">
        <v>52.0</v>
      </c>
      <c r="I296" s="56">
        <v>0.423</v>
      </c>
      <c r="J296" s="56">
        <v>0.548</v>
      </c>
      <c r="K296" s="56">
        <v>0.029</v>
      </c>
      <c r="L296" s="72">
        <v>1516920.0</v>
      </c>
      <c r="M296" s="56">
        <v>0.435</v>
      </c>
      <c r="N296" s="39">
        <f t="shared" si="3"/>
        <v>39</v>
      </c>
      <c r="O296" s="39">
        <f t="shared" si="4"/>
        <v>89</v>
      </c>
      <c r="P296" s="39">
        <f t="shared" si="5"/>
        <v>55</v>
      </c>
      <c r="Q296" s="39">
        <f t="shared" si="6"/>
        <v>52</v>
      </c>
      <c r="R296" s="58">
        <f t="shared" si="7"/>
        <v>0.423</v>
      </c>
      <c r="S296" s="58">
        <f t="shared" si="8"/>
        <v>0.548</v>
      </c>
      <c r="T296" s="58">
        <f t="shared" si="9"/>
        <v>0.029</v>
      </c>
      <c r="U296" s="39">
        <f t="shared" si="10"/>
        <v>1516920</v>
      </c>
      <c r="V296" s="58">
        <f t="shared" si="11"/>
        <v>0.435</v>
      </c>
    </row>
    <row r="297">
      <c r="A297" s="33" t="s">
        <v>46</v>
      </c>
      <c r="B297" s="68" t="s">
        <v>82</v>
      </c>
      <c r="C297" s="35" t="s">
        <v>57</v>
      </c>
      <c r="D297" s="35" t="str">
        <f t="shared" si="2"/>
        <v>Africa/Guinea-Bissau-Africa/2009</v>
      </c>
      <c r="E297" s="72">
        <v>0.039</v>
      </c>
      <c r="F297" s="72">
        <v>0.087</v>
      </c>
      <c r="G297" s="72">
        <v>55.0</v>
      </c>
      <c r="H297" s="72">
        <v>52.0</v>
      </c>
      <c r="I297" s="56">
        <v>0.421</v>
      </c>
      <c r="J297" s="56">
        <v>0.55</v>
      </c>
      <c r="K297" s="56">
        <v>0.03</v>
      </c>
      <c r="L297" s="72">
        <v>1550905.0</v>
      </c>
      <c r="M297" s="56">
        <v>0.443</v>
      </c>
      <c r="N297" s="39">
        <f t="shared" si="3"/>
        <v>39</v>
      </c>
      <c r="O297" s="39">
        <f t="shared" si="4"/>
        <v>87</v>
      </c>
      <c r="P297" s="39">
        <f t="shared" si="5"/>
        <v>55</v>
      </c>
      <c r="Q297" s="39">
        <f t="shared" si="6"/>
        <v>52</v>
      </c>
      <c r="R297" s="58">
        <f t="shared" si="7"/>
        <v>0.421</v>
      </c>
      <c r="S297" s="58">
        <f t="shared" si="8"/>
        <v>0.55</v>
      </c>
      <c r="T297" s="58">
        <f t="shared" si="9"/>
        <v>0.03</v>
      </c>
      <c r="U297" s="39">
        <f t="shared" si="10"/>
        <v>1550905</v>
      </c>
      <c r="V297" s="58">
        <f t="shared" si="11"/>
        <v>0.443</v>
      </c>
    </row>
    <row r="298">
      <c r="A298" s="33" t="s">
        <v>46</v>
      </c>
      <c r="B298" s="68" t="s">
        <v>82</v>
      </c>
      <c r="C298" s="35" t="s">
        <v>58</v>
      </c>
      <c r="D298" s="35" t="str">
        <f t="shared" si="2"/>
        <v>Africa/Guinea-Bissau-Africa/2010</v>
      </c>
      <c r="E298" s="72">
        <v>0.039</v>
      </c>
      <c r="F298" s="72">
        <v>0.085</v>
      </c>
      <c r="G298" s="72">
        <v>55.0</v>
      </c>
      <c r="H298" s="72">
        <v>52.0</v>
      </c>
      <c r="I298" s="56">
        <v>0.419</v>
      </c>
      <c r="J298" s="56">
        <v>0.551</v>
      </c>
      <c r="K298" s="56">
        <v>0.03</v>
      </c>
      <c r="L298" s="72">
        <v>1586624.0</v>
      </c>
      <c r="M298" s="56">
        <v>0.452</v>
      </c>
      <c r="N298" s="39">
        <f t="shared" si="3"/>
        <v>39</v>
      </c>
      <c r="O298" s="39">
        <f t="shared" si="4"/>
        <v>85</v>
      </c>
      <c r="P298" s="39">
        <f t="shared" si="5"/>
        <v>55</v>
      </c>
      <c r="Q298" s="39">
        <f t="shared" si="6"/>
        <v>52</v>
      </c>
      <c r="R298" s="58">
        <f t="shared" si="7"/>
        <v>0.419</v>
      </c>
      <c r="S298" s="58">
        <f t="shared" si="8"/>
        <v>0.551</v>
      </c>
      <c r="T298" s="58">
        <f t="shared" si="9"/>
        <v>0.03</v>
      </c>
      <c r="U298" s="39">
        <f t="shared" si="10"/>
        <v>1586624</v>
      </c>
      <c r="V298" s="58">
        <f t="shared" si="11"/>
        <v>0.452</v>
      </c>
    </row>
    <row r="299">
      <c r="A299" s="33" t="s">
        <v>46</v>
      </c>
      <c r="B299" s="68" t="s">
        <v>82</v>
      </c>
      <c r="C299" s="35" t="s">
        <v>59</v>
      </c>
      <c r="D299" s="35" t="str">
        <f t="shared" si="2"/>
        <v>Africa/Guinea-Bissau-Africa/2011</v>
      </c>
      <c r="E299" s="72">
        <v>0.038</v>
      </c>
      <c r="F299" s="72">
        <v>0.082</v>
      </c>
      <c r="G299" s="72">
        <v>55.0</v>
      </c>
      <c r="H299" s="72">
        <v>52.0</v>
      </c>
      <c r="I299" s="56">
        <v>0.417</v>
      </c>
      <c r="J299" s="56">
        <v>0.553</v>
      </c>
      <c r="K299" s="56">
        <v>0.029</v>
      </c>
      <c r="L299" s="72">
        <v>1624228.0</v>
      </c>
      <c r="M299" s="56">
        <v>0.461</v>
      </c>
      <c r="N299" s="39">
        <f t="shared" si="3"/>
        <v>38</v>
      </c>
      <c r="O299" s="39">
        <f t="shared" si="4"/>
        <v>82</v>
      </c>
      <c r="P299" s="39">
        <f t="shared" si="5"/>
        <v>55</v>
      </c>
      <c r="Q299" s="39">
        <f t="shared" si="6"/>
        <v>52</v>
      </c>
      <c r="R299" s="58">
        <f t="shared" si="7"/>
        <v>0.417</v>
      </c>
      <c r="S299" s="58">
        <f t="shared" si="8"/>
        <v>0.553</v>
      </c>
      <c r="T299" s="58">
        <f t="shared" si="9"/>
        <v>0.029</v>
      </c>
      <c r="U299" s="39">
        <f t="shared" si="10"/>
        <v>1624228</v>
      </c>
      <c r="V299" s="58">
        <f t="shared" si="11"/>
        <v>0.461</v>
      </c>
    </row>
    <row r="300">
      <c r="A300" s="33" t="s">
        <v>46</v>
      </c>
      <c r="B300" s="68" t="s">
        <v>82</v>
      </c>
      <c r="C300" s="35" t="s">
        <v>60</v>
      </c>
      <c r="D300" s="35" t="str">
        <f t="shared" si="2"/>
        <v>Africa/Guinea-Bissau-Africa/2012</v>
      </c>
      <c r="E300" s="72">
        <v>0.038</v>
      </c>
      <c r="F300" s="72">
        <v>0.08</v>
      </c>
      <c r="G300" s="72">
        <v>56.0</v>
      </c>
      <c r="H300" s="72">
        <v>53.0</v>
      </c>
      <c r="I300" s="56">
        <v>0.416</v>
      </c>
      <c r="J300" s="56">
        <v>0.555</v>
      </c>
      <c r="K300" s="56">
        <v>0.029</v>
      </c>
      <c r="L300" s="72">
        <v>1663558.0</v>
      </c>
      <c r="M300" s="56">
        <v>0.469</v>
      </c>
      <c r="N300" s="39">
        <f t="shared" si="3"/>
        <v>38</v>
      </c>
      <c r="O300" s="39">
        <f t="shared" si="4"/>
        <v>80</v>
      </c>
      <c r="P300" s="39">
        <f t="shared" si="5"/>
        <v>56</v>
      </c>
      <c r="Q300" s="39">
        <f t="shared" si="6"/>
        <v>53</v>
      </c>
      <c r="R300" s="58">
        <f t="shared" si="7"/>
        <v>0.416</v>
      </c>
      <c r="S300" s="58">
        <f t="shared" si="8"/>
        <v>0.555</v>
      </c>
      <c r="T300" s="58">
        <f t="shared" si="9"/>
        <v>0.029</v>
      </c>
      <c r="U300" s="39">
        <f t="shared" si="10"/>
        <v>1663558</v>
      </c>
      <c r="V300" s="58">
        <f t="shared" si="11"/>
        <v>0.469</v>
      </c>
    </row>
    <row r="301">
      <c r="A301" s="33" t="s">
        <v>46</v>
      </c>
      <c r="B301" s="68" t="s">
        <v>83</v>
      </c>
      <c r="C301" s="35" t="s">
        <v>48</v>
      </c>
      <c r="D301" s="35" t="str">
        <f t="shared" si="2"/>
        <v>Africa/Kenya-Africa/2000</v>
      </c>
      <c r="E301" s="72">
        <v>0.039</v>
      </c>
      <c r="F301" s="72">
        <v>0.069</v>
      </c>
      <c r="G301" s="72">
        <v>54.0</v>
      </c>
      <c r="H301" s="72">
        <v>52.0</v>
      </c>
      <c r="I301" s="56">
        <v>0.442</v>
      </c>
      <c r="J301" s="56">
        <v>0.531</v>
      </c>
      <c r="K301" s="56">
        <v>0.028</v>
      </c>
      <c r="L301" s="72">
        <v>3.128505E7</v>
      </c>
      <c r="M301" s="56">
        <v>0.199</v>
      </c>
      <c r="N301" s="39">
        <f t="shared" si="3"/>
        <v>39</v>
      </c>
      <c r="O301" s="39">
        <f t="shared" si="4"/>
        <v>69</v>
      </c>
      <c r="P301" s="39">
        <f t="shared" si="5"/>
        <v>54</v>
      </c>
      <c r="Q301" s="39">
        <f t="shared" si="6"/>
        <v>52</v>
      </c>
      <c r="R301" s="58">
        <f t="shared" si="7"/>
        <v>0.442</v>
      </c>
      <c r="S301" s="58">
        <f t="shared" si="8"/>
        <v>0.531</v>
      </c>
      <c r="T301" s="58">
        <f t="shared" si="9"/>
        <v>0.028</v>
      </c>
      <c r="U301" s="39">
        <f t="shared" si="10"/>
        <v>31285050</v>
      </c>
      <c r="V301" s="58">
        <f t="shared" si="11"/>
        <v>0.199</v>
      </c>
    </row>
    <row r="302">
      <c r="A302" s="33" t="s">
        <v>46</v>
      </c>
      <c r="B302" s="68" t="s">
        <v>83</v>
      </c>
      <c r="C302" s="35" t="s">
        <v>49</v>
      </c>
      <c r="D302" s="35" t="str">
        <f t="shared" si="2"/>
        <v>Africa/Kenya-Africa/2001</v>
      </c>
      <c r="E302" s="72">
        <v>0.039</v>
      </c>
      <c r="F302" s="72">
        <v>0.068</v>
      </c>
      <c r="G302" s="72">
        <v>54.0</v>
      </c>
      <c r="H302" s="72">
        <v>52.0</v>
      </c>
      <c r="I302" s="56">
        <v>0.438</v>
      </c>
      <c r="J302" s="56">
        <v>0.534</v>
      </c>
      <c r="K302" s="56">
        <v>0.028</v>
      </c>
      <c r="L302" s="72">
        <v>3.2126351E7</v>
      </c>
      <c r="M302" s="56">
        <v>0.202</v>
      </c>
      <c r="N302" s="39">
        <f t="shared" si="3"/>
        <v>39</v>
      </c>
      <c r="O302" s="39">
        <f t="shared" si="4"/>
        <v>68</v>
      </c>
      <c r="P302" s="39">
        <f t="shared" si="5"/>
        <v>54</v>
      </c>
      <c r="Q302" s="39">
        <f t="shared" si="6"/>
        <v>52</v>
      </c>
      <c r="R302" s="58">
        <f t="shared" si="7"/>
        <v>0.438</v>
      </c>
      <c r="S302" s="58">
        <f t="shared" si="8"/>
        <v>0.534</v>
      </c>
      <c r="T302" s="58">
        <f t="shared" si="9"/>
        <v>0.028</v>
      </c>
      <c r="U302" s="39">
        <f t="shared" si="10"/>
        <v>32126351</v>
      </c>
      <c r="V302" s="58">
        <f t="shared" si="11"/>
        <v>0.202</v>
      </c>
    </row>
    <row r="303">
      <c r="A303" s="33" t="s">
        <v>46</v>
      </c>
      <c r="B303" s="68" t="s">
        <v>83</v>
      </c>
      <c r="C303" s="35" t="s">
        <v>50</v>
      </c>
      <c r="D303" s="35" t="str">
        <f t="shared" si="2"/>
        <v>Africa/Kenya-Africa/2002</v>
      </c>
      <c r="E303" s="72">
        <v>0.039</v>
      </c>
      <c r="F303" s="72">
        <v>0.066</v>
      </c>
      <c r="G303" s="72">
        <v>54.0</v>
      </c>
      <c r="H303" s="72">
        <v>52.0</v>
      </c>
      <c r="I303" s="56">
        <v>0.435</v>
      </c>
      <c r="J303" s="56">
        <v>0.538</v>
      </c>
      <c r="K303" s="56">
        <v>0.028</v>
      </c>
      <c r="L303" s="72">
        <v>3.3000524E7</v>
      </c>
      <c r="M303" s="56">
        <v>0.206</v>
      </c>
      <c r="N303" s="39">
        <f t="shared" si="3"/>
        <v>39</v>
      </c>
      <c r="O303" s="39">
        <f t="shared" si="4"/>
        <v>66</v>
      </c>
      <c r="P303" s="39">
        <f t="shared" si="5"/>
        <v>54</v>
      </c>
      <c r="Q303" s="39">
        <f t="shared" si="6"/>
        <v>52</v>
      </c>
      <c r="R303" s="58">
        <f t="shared" si="7"/>
        <v>0.435</v>
      </c>
      <c r="S303" s="58">
        <f t="shared" si="8"/>
        <v>0.538</v>
      </c>
      <c r="T303" s="58">
        <f t="shared" si="9"/>
        <v>0.028</v>
      </c>
      <c r="U303" s="39">
        <f t="shared" si="10"/>
        <v>33000524</v>
      </c>
      <c r="V303" s="58">
        <f t="shared" si="11"/>
        <v>0.206</v>
      </c>
    </row>
    <row r="304">
      <c r="A304" s="33" t="s">
        <v>46</v>
      </c>
      <c r="B304" s="68" t="s">
        <v>83</v>
      </c>
      <c r="C304" s="35" t="s">
        <v>51</v>
      </c>
      <c r="D304" s="35" t="str">
        <f t="shared" si="2"/>
        <v>Africa/Kenya-Africa/2003</v>
      </c>
      <c r="E304" s="72">
        <v>0.039</v>
      </c>
      <c r="F304" s="72">
        <v>0.065</v>
      </c>
      <c r="G304" s="72">
        <v>54.0</v>
      </c>
      <c r="H304" s="72">
        <v>52.0</v>
      </c>
      <c r="I304" s="56">
        <v>0.432</v>
      </c>
      <c r="J304" s="56">
        <v>0.541</v>
      </c>
      <c r="K304" s="56">
        <v>0.028</v>
      </c>
      <c r="L304" s="72">
        <v>3.3905011E7</v>
      </c>
      <c r="M304" s="56">
        <v>0.209</v>
      </c>
      <c r="N304" s="39">
        <f t="shared" si="3"/>
        <v>39</v>
      </c>
      <c r="O304" s="39">
        <f t="shared" si="4"/>
        <v>65</v>
      </c>
      <c r="P304" s="39">
        <f t="shared" si="5"/>
        <v>54</v>
      </c>
      <c r="Q304" s="39">
        <f t="shared" si="6"/>
        <v>52</v>
      </c>
      <c r="R304" s="58">
        <f t="shared" si="7"/>
        <v>0.432</v>
      </c>
      <c r="S304" s="58">
        <f t="shared" si="8"/>
        <v>0.541</v>
      </c>
      <c r="T304" s="58">
        <f t="shared" si="9"/>
        <v>0.028</v>
      </c>
      <c r="U304" s="39">
        <f t="shared" si="10"/>
        <v>33905011</v>
      </c>
      <c r="V304" s="58">
        <f t="shared" si="11"/>
        <v>0.209</v>
      </c>
    </row>
    <row r="305">
      <c r="A305" s="33" t="s">
        <v>46</v>
      </c>
      <c r="B305" s="68" t="s">
        <v>83</v>
      </c>
      <c r="C305" s="35" t="s">
        <v>52</v>
      </c>
      <c r="D305" s="35" t="str">
        <f t="shared" si="2"/>
        <v>Africa/Kenya-Africa/2004</v>
      </c>
      <c r="E305" s="72">
        <v>0.039</v>
      </c>
      <c r="F305" s="72">
        <v>0.063</v>
      </c>
      <c r="G305" s="72">
        <v>55.0</v>
      </c>
      <c r="H305" s="72">
        <v>53.0</v>
      </c>
      <c r="I305" s="56">
        <v>0.429</v>
      </c>
      <c r="J305" s="56">
        <v>0.543</v>
      </c>
      <c r="K305" s="56">
        <v>0.027</v>
      </c>
      <c r="L305" s="72">
        <v>3.4834606E7</v>
      </c>
      <c r="M305" s="56">
        <v>0.213</v>
      </c>
      <c r="N305" s="39">
        <f t="shared" si="3"/>
        <v>39</v>
      </c>
      <c r="O305" s="39">
        <f t="shared" si="4"/>
        <v>63</v>
      </c>
      <c r="P305" s="39">
        <f t="shared" si="5"/>
        <v>55</v>
      </c>
      <c r="Q305" s="39">
        <f t="shared" si="6"/>
        <v>53</v>
      </c>
      <c r="R305" s="58">
        <f t="shared" si="7"/>
        <v>0.429</v>
      </c>
      <c r="S305" s="58">
        <f t="shared" si="8"/>
        <v>0.543</v>
      </c>
      <c r="T305" s="58">
        <f t="shared" si="9"/>
        <v>0.027</v>
      </c>
      <c r="U305" s="39">
        <f t="shared" si="10"/>
        <v>34834606</v>
      </c>
      <c r="V305" s="58">
        <f t="shared" si="11"/>
        <v>0.213</v>
      </c>
    </row>
    <row r="306">
      <c r="A306" s="33" t="s">
        <v>46</v>
      </c>
      <c r="B306" s="68" t="s">
        <v>83</v>
      </c>
      <c r="C306" s="35" t="s">
        <v>53</v>
      </c>
      <c r="D306" s="35" t="str">
        <f t="shared" si="2"/>
        <v>Africa/Kenya-Africa/2005</v>
      </c>
      <c r="E306" s="72">
        <v>0.039</v>
      </c>
      <c r="F306" s="72">
        <v>0.061</v>
      </c>
      <c r="G306" s="72">
        <v>56.0</v>
      </c>
      <c r="H306" s="72">
        <v>54.0</v>
      </c>
      <c r="I306" s="56">
        <v>0.428</v>
      </c>
      <c r="J306" s="56">
        <v>0.545</v>
      </c>
      <c r="K306" s="56">
        <v>0.027</v>
      </c>
      <c r="L306" s="72">
        <v>3.5785718E7</v>
      </c>
      <c r="M306" s="56">
        <v>0.217</v>
      </c>
      <c r="N306" s="39">
        <f t="shared" si="3"/>
        <v>39</v>
      </c>
      <c r="O306" s="39">
        <f t="shared" si="4"/>
        <v>61</v>
      </c>
      <c r="P306" s="39">
        <f t="shared" si="5"/>
        <v>56</v>
      </c>
      <c r="Q306" s="39">
        <f t="shared" si="6"/>
        <v>54</v>
      </c>
      <c r="R306" s="58">
        <f t="shared" si="7"/>
        <v>0.428</v>
      </c>
      <c r="S306" s="58">
        <f t="shared" si="8"/>
        <v>0.545</v>
      </c>
      <c r="T306" s="58">
        <f t="shared" si="9"/>
        <v>0.027</v>
      </c>
      <c r="U306" s="39">
        <f t="shared" si="10"/>
        <v>35785718</v>
      </c>
      <c r="V306" s="58">
        <f t="shared" si="11"/>
        <v>0.217</v>
      </c>
    </row>
    <row r="307">
      <c r="A307" s="33" t="s">
        <v>46</v>
      </c>
      <c r="B307" s="68" t="s">
        <v>83</v>
      </c>
      <c r="C307" s="35" t="s">
        <v>54</v>
      </c>
      <c r="D307" s="35" t="str">
        <f t="shared" si="2"/>
        <v>Africa/Kenya-Africa/2006</v>
      </c>
      <c r="E307" s="72">
        <v>0.038</v>
      </c>
      <c r="F307" s="72">
        <v>0.059</v>
      </c>
      <c r="G307" s="72">
        <v>57.0</v>
      </c>
      <c r="H307" s="72">
        <v>55.0</v>
      </c>
      <c r="I307" s="56">
        <v>0.427</v>
      </c>
      <c r="J307" s="56">
        <v>0.546</v>
      </c>
      <c r="K307" s="56">
        <v>0.027</v>
      </c>
      <c r="L307" s="72">
        <v>3.6757498E7</v>
      </c>
      <c r="M307" s="56">
        <v>0.22</v>
      </c>
      <c r="N307" s="39">
        <f t="shared" si="3"/>
        <v>38</v>
      </c>
      <c r="O307" s="39">
        <f t="shared" si="4"/>
        <v>59</v>
      </c>
      <c r="P307" s="39">
        <f t="shared" si="5"/>
        <v>57</v>
      </c>
      <c r="Q307" s="39">
        <f t="shared" si="6"/>
        <v>55</v>
      </c>
      <c r="R307" s="58">
        <f t="shared" si="7"/>
        <v>0.427</v>
      </c>
      <c r="S307" s="58">
        <f t="shared" si="8"/>
        <v>0.546</v>
      </c>
      <c r="T307" s="58">
        <f t="shared" si="9"/>
        <v>0.027</v>
      </c>
      <c r="U307" s="39">
        <f t="shared" si="10"/>
        <v>36757498</v>
      </c>
      <c r="V307" s="58">
        <f t="shared" si="11"/>
        <v>0.22</v>
      </c>
    </row>
    <row r="308">
      <c r="A308" s="33" t="s">
        <v>46</v>
      </c>
      <c r="B308" s="68" t="s">
        <v>83</v>
      </c>
      <c r="C308" s="35" t="s">
        <v>55</v>
      </c>
      <c r="D308" s="35" t="str">
        <f t="shared" si="2"/>
        <v>Africa/Kenya-Africa/2007</v>
      </c>
      <c r="E308" s="72">
        <v>0.038</v>
      </c>
      <c r="F308" s="72">
        <v>0.058</v>
      </c>
      <c r="G308" s="72">
        <v>58.0</v>
      </c>
      <c r="H308" s="72">
        <v>55.0</v>
      </c>
      <c r="I308" s="56">
        <v>0.426</v>
      </c>
      <c r="J308" s="56">
        <v>0.547</v>
      </c>
      <c r="K308" s="56">
        <v>0.027</v>
      </c>
      <c r="L308" s="72">
        <v>3.7752304E7</v>
      </c>
      <c r="M308" s="56">
        <v>0.224</v>
      </c>
      <c r="N308" s="39">
        <f t="shared" si="3"/>
        <v>38</v>
      </c>
      <c r="O308" s="39">
        <f t="shared" si="4"/>
        <v>58</v>
      </c>
      <c r="P308" s="39">
        <f t="shared" si="5"/>
        <v>58</v>
      </c>
      <c r="Q308" s="39">
        <f t="shared" si="6"/>
        <v>55</v>
      </c>
      <c r="R308" s="58">
        <f t="shared" si="7"/>
        <v>0.426</v>
      </c>
      <c r="S308" s="58">
        <f t="shared" si="8"/>
        <v>0.547</v>
      </c>
      <c r="T308" s="58">
        <f t="shared" si="9"/>
        <v>0.027</v>
      </c>
      <c r="U308" s="39">
        <f t="shared" si="10"/>
        <v>37752304</v>
      </c>
      <c r="V308" s="58">
        <f t="shared" si="11"/>
        <v>0.224</v>
      </c>
    </row>
    <row r="309">
      <c r="A309" s="33" t="s">
        <v>46</v>
      </c>
      <c r="B309" s="68" t="s">
        <v>83</v>
      </c>
      <c r="C309" s="35" t="s">
        <v>56</v>
      </c>
      <c r="D309" s="35" t="str">
        <f t="shared" si="2"/>
        <v>Africa/Kenya-Africa/2008</v>
      </c>
      <c r="E309" s="72">
        <v>0.038</v>
      </c>
      <c r="F309" s="72">
        <v>0.056</v>
      </c>
      <c r="G309" s="72">
        <v>59.0</v>
      </c>
      <c r="H309" s="72">
        <v>56.0</v>
      </c>
      <c r="I309" s="56">
        <v>0.426</v>
      </c>
      <c r="J309" s="56">
        <v>0.547</v>
      </c>
      <c r="K309" s="56">
        <v>0.026</v>
      </c>
      <c r="L309" s="72">
        <v>3.8773277E7</v>
      </c>
      <c r="M309" s="56">
        <v>0.228</v>
      </c>
      <c r="N309" s="39">
        <f t="shared" si="3"/>
        <v>38</v>
      </c>
      <c r="O309" s="39">
        <f t="shared" si="4"/>
        <v>56</v>
      </c>
      <c r="P309" s="39">
        <f t="shared" si="5"/>
        <v>59</v>
      </c>
      <c r="Q309" s="39">
        <f t="shared" si="6"/>
        <v>56</v>
      </c>
      <c r="R309" s="58">
        <f t="shared" si="7"/>
        <v>0.426</v>
      </c>
      <c r="S309" s="58">
        <f t="shared" si="8"/>
        <v>0.547</v>
      </c>
      <c r="T309" s="58">
        <f t="shared" si="9"/>
        <v>0.026</v>
      </c>
      <c r="U309" s="39">
        <f t="shared" si="10"/>
        <v>38773277</v>
      </c>
      <c r="V309" s="58">
        <f t="shared" si="11"/>
        <v>0.228</v>
      </c>
    </row>
    <row r="310">
      <c r="A310" s="33" t="s">
        <v>46</v>
      </c>
      <c r="B310" s="68" t="s">
        <v>83</v>
      </c>
      <c r="C310" s="35" t="s">
        <v>57</v>
      </c>
      <c r="D310" s="35" t="str">
        <f t="shared" si="2"/>
        <v>Africa/Kenya-Africa/2009</v>
      </c>
      <c r="E310" s="72">
        <v>0.037</v>
      </c>
      <c r="F310" s="72">
        <v>0.054</v>
      </c>
      <c r="G310" s="72">
        <v>60.0</v>
      </c>
      <c r="H310" s="72">
        <v>57.0</v>
      </c>
      <c r="I310" s="56">
        <v>0.426</v>
      </c>
      <c r="J310" s="56">
        <v>0.548</v>
      </c>
      <c r="K310" s="56">
        <v>0.026</v>
      </c>
      <c r="L310" s="72">
        <v>3.9824734E7</v>
      </c>
      <c r="M310" s="56">
        <v>0.232</v>
      </c>
      <c r="N310" s="39">
        <f t="shared" si="3"/>
        <v>37</v>
      </c>
      <c r="O310" s="39">
        <f t="shared" si="4"/>
        <v>54</v>
      </c>
      <c r="P310" s="39">
        <f t="shared" si="5"/>
        <v>60</v>
      </c>
      <c r="Q310" s="39">
        <f t="shared" si="6"/>
        <v>57</v>
      </c>
      <c r="R310" s="58">
        <f t="shared" si="7"/>
        <v>0.426</v>
      </c>
      <c r="S310" s="58">
        <f t="shared" si="8"/>
        <v>0.548</v>
      </c>
      <c r="T310" s="58">
        <f t="shared" si="9"/>
        <v>0.026</v>
      </c>
      <c r="U310" s="39">
        <f t="shared" si="10"/>
        <v>39824734</v>
      </c>
      <c r="V310" s="58">
        <f t="shared" si="11"/>
        <v>0.232</v>
      </c>
    </row>
    <row r="311">
      <c r="A311" s="33" t="s">
        <v>46</v>
      </c>
      <c r="B311" s="68" t="s">
        <v>83</v>
      </c>
      <c r="C311" s="35" t="s">
        <v>58</v>
      </c>
      <c r="D311" s="35" t="str">
        <f t="shared" si="2"/>
        <v>Africa/Kenya-Africa/2010</v>
      </c>
      <c r="E311" s="72">
        <v>0.037</v>
      </c>
      <c r="F311" s="72">
        <v>0.052</v>
      </c>
      <c r="G311" s="72">
        <v>61.0</v>
      </c>
      <c r="H311" s="72">
        <v>58.0</v>
      </c>
      <c r="I311" s="56">
        <v>0.426</v>
      </c>
      <c r="J311" s="56">
        <v>0.548</v>
      </c>
      <c r="K311" s="56">
        <v>0.026</v>
      </c>
      <c r="L311" s="72">
        <v>4.0909194E7</v>
      </c>
      <c r="M311" s="56">
        <v>0.236</v>
      </c>
      <c r="N311" s="39">
        <f t="shared" si="3"/>
        <v>37</v>
      </c>
      <c r="O311" s="39">
        <f t="shared" si="4"/>
        <v>52</v>
      </c>
      <c r="P311" s="39">
        <f t="shared" si="5"/>
        <v>61</v>
      </c>
      <c r="Q311" s="39">
        <f t="shared" si="6"/>
        <v>58</v>
      </c>
      <c r="R311" s="58">
        <f t="shared" si="7"/>
        <v>0.426</v>
      </c>
      <c r="S311" s="58">
        <f t="shared" si="8"/>
        <v>0.548</v>
      </c>
      <c r="T311" s="58">
        <f t="shared" si="9"/>
        <v>0.026</v>
      </c>
      <c r="U311" s="39">
        <f t="shared" si="10"/>
        <v>40909194</v>
      </c>
      <c r="V311" s="58">
        <f t="shared" si="11"/>
        <v>0.236</v>
      </c>
    </row>
    <row r="312">
      <c r="A312" s="33" t="s">
        <v>46</v>
      </c>
      <c r="B312" s="68" t="s">
        <v>83</v>
      </c>
      <c r="C312" s="35" t="s">
        <v>59</v>
      </c>
      <c r="D312" s="35" t="str">
        <f t="shared" si="2"/>
        <v>Africa/Kenya-Africa/2011</v>
      </c>
      <c r="E312" s="72">
        <v>0.036</v>
      </c>
      <c r="F312" s="72">
        <v>0.05</v>
      </c>
      <c r="G312" s="72">
        <v>62.0</v>
      </c>
      <c r="H312" s="72">
        <v>59.0</v>
      </c>
      <c r="I312" s="56">
        <v>0.425</v>
      </c>
      <c r="J312" s="56">
        <v>0.549</v>
      </c>
      <c r="K312" s="56">
        <v>0.026</v>
      </c>
      <c r="L312" s="72">
        <v>4.2027891E7</v>
      </c>
      <c r="M312" s="56">
        <v>0.24</v>
      </c>
      <c r="N312" s="39">
        <f t="shared" si="3"/>
        <v>36</v>
      </c>
      <c r="O312" s="39">
        <f t="shared" si="4"/>
        <v>50</v>
      </c>
      <c r="P312" s="39">
        <f t="shared" si="5"/>
        <v>62</v>
      </c>
      <c r="Q312" s="39">
        <f t="shared" si="6"/>
        <v>59</v>
      </c>
      <c r="R312" s="58">
        <f t="shared" si="7"/>
        <v>0.425</v>
      </c>
      <c r="S312" s="58">
        <f t="shared" si="8"/>
        <v>0.549</v>
      </c>
      <c r="T312" s="58">
        <f t="shared" si="9"/>
        <v>0.026</v>
      </c>
      <c r="U312" s="39">
        <f t="shared" si="10"/>
        <v>42027891</v>
      </c>
      <c r="V312" s="58">
        <f t="shared" si="11"/>
        <v>0.24</v>
      </c>
    </row>
    <row r="313">
      <c r="A313" s="33" t="s">
        <v>46</v>
      </c>
      <c r="B313" s="68" t="s">
        <v>83</v>
      </c>
      <c r="C313" s="35" t="s">
        <v>60</v>
      </c>
      <c r="D313" s="35" t="str">
        <f t="shared" si="2"/>
        <v>Africa/Kenya-Africa/2012</v>
      </c>
      <c r="E313" s="72">
        <v>0.036</v>
      </c>
      <c r="F313" s="72">
        <v>0.049</v>
      </c>
      <c r="G313" s="72">
        <v>63.0</v>
      </c>
      <c r="H313" s="72">
        <v>59.0</v>
      </c>
      <c r="I313" s="56">
        <v>0.424</v>
      </c>
      <c r="J313" s="56">
        <v>0.55</v>
      </c>
      <c r="K313" s="56">
        <v>0.026</v>
      </c>
      <c r="L313" s="72">
        <v>4.3178141E7</v>
      </c>
      <c r="M313" s="56">
        <v>0.244</v>
      </c>
      <c r="N313" s="39">
        <f t="shared" si="3"/>
        <v>36</v>
      </c>
      <c r="O313" s="39">
        <f t="shared" si="4"/>
        <v>49</v>
      </c>
      <c r="P313" s="39">
        <f t="shared" si="5"/>
        <v>63</v>
      </c>
      <c r="Q313" s="39">
        <f t="shared" si="6"/>
        <v>59</v>
      </c>
      <c r="R313" s="58">
        <f t="shared" si="7"/>
        <v>0.424</v>
      </c>
      <c r="S313" s="58">
        <f t="shared" si="8"/>
        <v>0.55</v>
      </c>
      <c r="T313" s="58">
        <f t="shared" si="9"/>
        <v>0.026</v>
      </c>
      <c r="U313" s="39">
        <f t="shared" si="10"/>
        <v>43178141</v>
      </c>
      <c r="V313" s="58">
        <f t="shared" si="11"/>
        <v>0.244</v>
      </c>
    </row>
    <row r="314">
      <c r="A314" s="33" t="s">
        <v>46</v>
      </c>
      <c r="B314" s="68" t="s">
        <v>84</v>
      </c>
      <c r="C314" s="35" t="s">
        <v>48</v>
      </c>
      <c r="D314" s="35" t="str">
        <f t="shared" si="2"/>
        <v>Africa/Lesotho-Africa/2000</v>
      </c>
      <c r="E314" s="72">
        <v>0.031</v>
      </c>
      <c r="F314" s="72">
        <v>0.081</v>
      </c>
      <c r="G314" s="72">
        <v>48.0</v>
      </c>
      <c r="H314" s="72">
        <v>47.0</v>
      </c>
      <c r="I314" s="56">
        <v>0.412</v>
      </c>
      <c r="J314" s="56">
        <v>0.543</v>
      </c>
      <c r="K314" s="56">
        <v>0.045</v>
      </c>
      <c r="L314" s="72">
        <v>1856225.0</v>
      </c>
      <c r="M314" s="56">
        <v>0.195</v>
      </c>
      <c r="N314" s="39">
        <f t="shared" si="3"/>
        <v>31</v>
      </c>
      <c r="O314" s="39">
        <f t="shared" si="4"/>
        <v>81</v>
      </c>
      <c r="P314" s="39">
        <f t="shared" si="5"/>
        <v>48</v>
      </c>
      <c r="Q314" s="39">
        <f t="shared" si="6"/>
        <v>47</v>
      </c>
      <c r="R314" s="58">
        <f t="shared" si="7"/>
        <v>0.412</v>
      </c>
      <c r="S314" s="58">
        <f t="shared" si="8"/>
        <v>0.543</v>
      </c>
      <c r="T314" s="58">
        <f t="shared" si="9"/>
        <v>0.045</v>
      </c>
      <c r="U314" s="39">
        <f t="shared" si="10"/>
        <v>1856225</v>
      </c>
      <c r="V314" s="58">
        <f t="shared" si="11"/>
        <v>0.195</v>
      </c>
    </row>
    <row r="315">
      <c r="A315" s="33" t="s">
        <v>46</v>
      </c>
      <c r="B315" s="68" t="s">
        <v>84</v>
      </c>
      <c r="C315" s="35" t="s">
        <v>49</v>
      </c>
      <c r="D315" s="35" t="str">
        <f t="shared" si="2"/>
        <v>Africa/Lesotho-Africa/2001</v>
      </c>
      <c r="E315" s="72">
        <v>0.031</v>
      </c>
      <c r="F315" s="72">
        <v>0.082</v>
      </c>
      <c r="G315" s="72">
        <v>46.0</v>
      </c>
      <c r="H315" s="72">
        <v>45.0</v>
      </c>
      <c r="I315" s="56">
        <v>0.41</v>
      </c>
      <c r="J315" s="56">
        <v>0.545</v>
      </c>
      <c r="K315" s="56">
        <v>0.046</v>
      </c>
      <c r="L315" s="72">
        <v>1871500.0</v>
      </c>
      <c r="M315" s="56">
        <v>0.201</v>
      </c>
      <c r="N315" s="39">
        <f t="shared" si="3"/>
        <v>31</v>
      </c>
      <c r="O315" s="39">
        <f t="shared" si="4"/>
        <v>82</v>
      </c>
      <c r="P315" s="39">
        <f t="shared" si="5"/>
        <v>46</v>
      </c>
      <c r="Q315" s="39">
        <f t="shared" si="6"/>
        <v>45</v>
      </c>
      <c r="R315" s="58">
        <f t="shared" si="7"/>
        <v>0.41</v>
      </c>
      <c r="S315" s="58">
        <f t="shared" si="8"/>
        <v>0.545</v>
      </c>
      <c r="T315" s="58">
        <f t="shared" si="9"/>
        <v>0.046</v>
      </c>
      <c r="U315" s="39">
        <f t="shared" si="10"/>
        <v>1871500</v>
      </c>
      <c r="V315" s="58">
        <f t="shared" si="11"/>
        <v>0.201</v>
      </c>
    </row>
    <row r="316">
      <c r="A316" s="33" t="s">
        <v>46</v>
      </c>
      <c r="B316" s="68" t="s">
        <v>84</v>
      </c>
      <c r="C316" s="35" t="s">
        <v>50</v>
      </c>
      <c r="D316" s="35" t="str">
        <f t="shared" si="2"/>
        <v>Africa/Lesotho-Africa/2002</v>
      </c>
      <c r="E316" s="72">
        <v>0.03</v>
      </c>
      <c r="F316" s="72">
        <v>0.082</v>
      </c>
      <c r="G316" s="72">
        <v>45.0</v>
      </c>
      <c r="H316" s="72">
        <v>44.0</v>
      </c>
      <c r="I316" s="56">
        <v>0.407</v>
      </c>
      <c r="J316" s="56">
        <v>0.547</v>
      </c>
      <c r="K316" s="56">
        <v>0.046</v>
      </c>
      <c r="L316" s="72">
        <v>1885487.0</v>
      </c>
      <c r="M316" s="56">
        <v>0.206</v>
      </c>
      <c r="N316" s="39">
        <f t="shared" si="3"/>
        <v>30</v>
      </c>
      <c r="O316" s="39">
        <f t="shared" si="4"/>
        <v>82</v>
      </c>
      <c r="P316" s="39">
        <f t="shared" si="5"/>
        <v>45</v>
      </c>
      <c r="Q316" s="39">
        <f t="shared" si="6"/>
        <v>44</v>
      </c>
      <c r="R316" s="58">
        <f t="shared" si="7"/>
        <v>0.407</v>
      </c>
      <c r="S316" s="58">
        <f t="shared" si="8"/>
        <v>0.547</v>
      </c>
      <c r="T316" s="58">
        <f t="shared" si="9"/>
        <v>0.046</v>
      </c>
      <c r="U316" s="39">
        <f t="shared" si="10"/>
        <v>1885487</v>
      </c>
      <c r="V316" s="58">
        <f t="shared" si="11"/>
        <v>0.206</v>
      </c>
    </row>
    <row r="317">
      <c r="A317" s="33" t="s">
        <v>46</v>
      </c>
      <c r="B317" s="68" t="s">
        <v>84</v>
      </c>
      <c r="C317" s="35" t="s">
        <v>51</v>
      </c>
      <c r="D317" s="35" t="str">
        <f t="shared" si="2"/>
        <v>Africa/Lesotho-Africa/2003</v>
      </c>
      <c r="E317" s="72">
        <v>0.03</v>
      </c>
      <c r="F317" s="72">
        <v>0.083</v>
      </c>
      <c r="G317" s="72">
        <v>44.0</v>
      </c>
      <c r="H317" s="72">
        <v>44.0</v>
      </c>
      <c r="I317" s="56">
        <v>0.404</v>
      </c>
      <c r="J317" s="56">
        <v>0.55</v>
      </c>
      <c r="K317" s="56">
        <v>0.046</v>
      </c>
      <c r="L317" s="72">
        <v>1898757.0</v>
      </c>
      <c r="M317" s="56">
        <v>0.211</v>
      </c>
      <c r="N317" s="39">
        <f t="shared" si="3"/>
        <v>30</v>
      </c>
      <c r="O317" s="39">
        <f t="shared" si="4"/>
        <v>83</v>
      </c>
      <c r="P317" s="39">
        <f t="shared" si="5"/>
        <v>44</v>
      </c>
      <c r="Q317" s="39">
        <f t="shared" si="6"/>
        <v>44</v>
      </c>
      <c r="R317" s="58">
        <f t="shared" si="7"/>
        <v>0.404</v>
      </c>
      <c r="S317" s="58">
        <f t="shared" si="8"/>
        <v>0.55</v>
      </c>
      <c r="T317" s="58">
        <f t="shared" si="9"/>
        <v>0.046</v>
      </c>
      <c r="U317" s="39">
        <f t="shared" si="10"/>
        <v>1898757</v>
      </c>
      <c r="V317" s="58">
        <f t="shared" si="11"/>
        <v>0.211</v>
      </c>
    </row>
    <row r="318">
      <c r="A318" s="33" t="s">
        <v>46</v>
      </c>
      <c r="B318" s="68" t="s">
        <v>84</v>
      </c>
      <c r="C318" s="35" t="s">
        <v>52</v>
      </c>
      <c r="D318" s="35" t="str">
        <f t="shared" si="2"/>
        <v>Africa/Lesotho-Africa/2004</v>
      </c>
      <c r="E318" s="72">
        <v>0.029</v>
      </c>
      <c r="F318" s="72">
        <v>0.084</v>
      </c>
      <c r="G318" s="72">
        <v>44.0</v>
      </c>
      <c r="H318" s="72">
        <v>43.0</v>
      </c>
      <c r="I318" s="56">
        <v>0.4</v>
      </c>
      <c r="J318" s="56">
        <v>0.553</v>
      </c>
      <c r="K318" s="56">
        <v>0.046</v>
      </c>
      <c r="L318" s="72">
        <v>1912022.0</v>
      </c>
      <c r="M318" s="56">
        <v>0.217</v>
      </c>
      <c r="N318" s="39">
        <f t="shared" si="3"/>
        <v>29</v>
      </c>
      <c r="O318" s="39">
        <f t="shared" si="4"/>
        <v>84</v>
      </c>
      <c r="P318" s="39">
        <f t="shared" si="5"/>
        <v>44</v>
      </c>
      <c r="Q318" s="39">
        <f t="shared" si="6"/>
        <v>43</v>
      </c>
      <c r="R318" s="58">
        <f t="shared" si="7"/>
        <v>0.4</v>
      </c>
      <c r="S318" s="58">
        <f t="shared" si="8"/>
        <v>0.553</v>
      </c>
      <c r="T318" s="58">
        <f t="shared" si="9"/>
        <v>0.046</v>
      </c>
      <c r="U318" s="39">
        <f t="shared" si="10"/>
        <v>1912022</v>
      </c>
      <c r="V318" s="58">
        <f t="shared" si="11"/>
        <v>0.217</v>
      </c>
    </row>
    <row r="319">
      <c r="A319" s="33" t="s">
        <v>46</v>
      </c>
      <c r="B319" s="68" t="s">
        <v>84</v>
      </c>
      <c r="C319" s="35" t="s">
        <v>53</v>
      </c>
      <c r="D319" s="35" t="str">
        <f t="shared" si="2"/>
        <v>Africa/Lesotho-Africa/2005</v>
      </c>
      <c r="E319" s="72">
        <v>0.029</v>
      </c>
      <c r="F319" s="72">
        <v>0.085</v>
      </c>
      <c r="G319" s="72">
        <v>44.0</v>
      </c>
      <c r="H319" s="72">
        <v>44.0</v>
      </c>
      <c r="I319" s="56">
        <v>0.397</v>
      </c>
      <c r="J319" s="56">
        <v>0.557</v>
      </c>
      <c r="K319" s="56">
        <v>0.046</v>
      </c>
      <c r="L319" s="72">
        <v>1925844.0</v>
      </c>
      <c r="M319" s="56">
        <v>0.222</v>
      </c>
      <c r="N319" s="39">
        <f t="shared" si="3"/>
        <v>29</v>
      </c>
      <c r="O319" s="39">
        <f t="shared" si="4"/>
        <v>85</v>
      </c>
      <c r="P319" s="39">
        <f t="shared" si="5"/>
        <v>44</v>
      </c>
      <c r="Q319" s="39">
        <f t="shared" si="6"/>
        <v>44</v>
      </c>
      <c r="R319" s="58">
        <f t="shared" si="7"/>
        <v>0.397</v>
      </c>
      <c r="S319" s="58">
        <f t="shared" si="8"/>
        <v>0.557</v>
      </c>
      <c r="T319" s="58">
        <f t="shared" si="9"/>
        <v>0.046</v>
      </c>
      <c r="U319" s="39">
        <f t="shared" si="10"/>
        <v>1925844</v>
      </c>
      <c r="V319" s="58">
        <f t="shared" si="11"/>
        <v>0.222</v>
      </c>
    </row>
    <row r="320">
      <c r="A320" s="33" t="s">
        <v>46</v>
      </c>
      <c r="B320" s="68" t="s">
        <v>84</v>
      </c>
      <c r="C320" s="35" t="s">
        <v>54</v>
      </c>
      <c r="D320" s="35" t="str">
        <f t="shared" si="2"/>
        <v>Africa/Lesotho-Africa/2006</v>
      </c>
      <c r="E320" s="72">
        <v>0.029</v>
      </c>
      <c r="F320" s="72">
        <v>0.084</v>
      </c>
      <c r="G320" s="72">
        <v>44.0</v>
      </c>
      <c r="H320" s="72">
        <v>44.0</v>
      </c>
      <c r="I320" s="56">
        <v>0.393</v>
      </c>
      <c r="J320" s="56">
        <v>0.561</v>
      </c>
      <c r="K320" s="56">
        <v>0.046</v>
      </c>
      <c r="L320" s="72">
        <v>1940413.0</v>
      </c>
      <c r="M320" s="56">
        <v>0.228</v>
      </c>
      <c r="N320" s="39">
        <f t="shared" si="3"/>
        <v>29</v>
      </c>
      <c r="O320" s="39">
        <f t="shared" si="4"/>
        <v>84</v>
      </c>
      <c r="P320" s="39">
        <f t="shared" si="5"/>
        <v>44</v>
      </c>
      <c r="Q320" s="39">
        <f t="shared" si="6"/>
        <v>44</v>
      </c>
      <c r="R320" s="58">
        <f t="shared" si="7"/>
        <v>0.393</v>
      </c>
      <c r="S320" s="58">
        <f t="shared" si="8"/>
        <v>0.561</v>
      </c>
      <c r="T320" s="58">
        <f t="shared" si="9"/>
        <v>0.046</v>
      </c>
      <c r="U320" s="39">
        <f t="shared" si="10"/>
        <v>1940413</v>
      </c>
      <c r="V320" s="58">
        <f t="shared" si="11"/>
        <v>0.228</v>
      </c>
    </row>
    <row r="321">
      <c r="A321" s="33" t="s">
        <v>46</v>
      </c>
      <c r="B321" s="68" t="s">
        <v>84</v>
      </c>
      <c r="C321" s="35" t="s">
        <v>55</v>
      </c>
      <c r="D321" s="35" t="str">
        <f t="shared" si="2"/>
        <v>Africa/Lesotho-Africa/2007</v>
      </c>
      <c r="E321" s="72">
        <v>0.028</v>
      </c>
      <c r="F321" s="72">
        <v>0.082</v>
      </c>
      <c r="G321" s="72">
        <v>45.0</v>
      </c>
      <c r="H321" s="72">
        <v>45.0</v>
      </c>
      <c r="I321" s="56">
        <v>0.389</v>
      </c>
      <c r="J321" s="56">
        <v>0.566</v>
      </c>
      <c r="K321" s="56">
        <v>0.045</v>
      </c>
      <c r="L321" s="72">
        <v>1955784.0</v>
      </c>
      <c r="M321" s="56">
        <v>0.233</v>
      </c>
      <c r="N321" s="39">
        <f t="shared" si="3"/>
        <v>28</v>
      </c>
      <c r="O321" s="39">
        <f t="shared" si="4"/>
        <v>82</v>
      </c>
      <c r="P321" s="39">
        <f t="shared" si="5"/>
        <v>45</v>
      </c>
      <c r="Q321" s="39">
        <f t="shared" si="6"/>
        <v>45</v>
      </c>
      <c r="R321" s="58">
        <f t="shared" si="7"/>
        <v>0.389</v>
      </c>
      <c r="S321" s="58">
        <f t="shared" si="8"/>
        <v>0.566</v>
      </c>
      <c r="T321" s="58">
        <f t="shared" si="9"/>
        <v>0.045</v>
      </c>
      <c r="U321" s="39">
        <f t="shared" si="10"/>
        <v>1955784</v>
      </c>
      <c r="V321" s="58">
        <f t="shared" si="11"/>
        <v>0.233</v>
      </c>
    </row>
    <row r="322">
      <c r="A322" s="33" t="s">
        <v>46</v>
      </c>
      <c r="B322" s="68" t="s">
        <v>84</v>
      </c>
      <c r="C322" s="35" t="s">
        <v>56</v>
      </c>
      <c r="D322" s="35" t="str">
        <f t="shared" si="2"/>
        <v>Africa/Lesotho-Africa/2008</v>
      </c>
      <c r="E322" s="72">
        <v>0.028</v>
      </c>
      <c r="F322" s="72">
        <v>0.082</v>
      </c>
      <c r="G322" s="72">
        <v>46.0</v>
      </c>
      <c r="H322" s="72">
        <v>46.0</v>
      </c>
      <c r="I322" s="56">
        <v>0.385</v>
      </c>
      <c r="J322" s="56">
        <v>0.571</v>
      </c>
      <c r="K322" s="56">
        <v>0.044</v>
      </c>
      <c r="L322" s="72">
        <v>1972199.0</v>
      </c>
      <c r="M322" s="56">
        <v>0.238</v>
      </c>
      <c r="N322" s="39">
        <f t="shared" si="3"/>
        <v>28</v>
      </c>
      <c r="O322" s="39">
        <f t="shared" si="4"/>
        <v>82</v>
      </c>
      <c r="P322" s="39">
        <f t="shared" si="5"/>
        <v>46</v>
      </c>
      <c r="Q322" s="39">
        <f t="shared" si="6"/>
        <v>46</v>
      </c>
      <c r="R322" s="58">
        <f t="shared" si="7"/>
        <v>0.385</v>
      </c>
      <c r="S322" s="58">
        <f t="shared" si="8"/>
        <v>0.571</v>
      </c>
      <c r="T322" s="58">
        <f t="shared" si="9"/>
        <v>0.044</v>
      </c>
      <c r="U322" s="39">
        <f t="shared" si="10"/>
        <v>1972199</v>
      </c>
      <c r="V322" s="58">
        <f t="shared" si="11"/>
        <v>0.238</v>
      </c>
    </row>
    <row r="323">
      <c r="A323" s="33" t="s">
        <v>46</v>
      </c>
      <c r="B323" s="68" t="s">
        <v>84</v>
      </c>
      <c r="C323" s="35" t="s">
        <v>57</v>
      </c>
      <c r="D323" s="35" t="str">
        <f t="shared" si="2"/>
        <v>Africa/Lesotho-Africa/2009</v>
      </c>
      <c r="E323" s="72">
        <v>0.028</v>
      </c>
      <c r="F323" s="72">
        <v>0.08</v>
      </c>
      <c r="G323" s="72">
        <v>47.0</v>
      </c>
      <c r="H323" s="72">
        <v>46.0</v>
      </c>
      <c r="I323" s="56">
        <v>0.381</v>
      </c>
      <c r="J323" s="56">
        <v>0.576</v>
      </c>
      <c r="K323" s="56">
        <v>0.043</v>
      </c>
      <c r="L323" s="72">
        <v>1989873.0</v>
      </c>
      <c r="M323" s="56">
        <v>0.243</v>
      </c>
      <c r="N323" s="39">
        <f t="shared" si="3"/>
        <v>28</v>
      </c>
      <c r="O323" s="39">
        <f t="shared" si="4"/>
        <v>80</v>
      </c>
      <c r="P323" s="39">
        <f t="shared" si="5"/>
        <v>47</v>
      </c>
      <c r="Q323" s="39">
        <f t="shared" si="6"/>
        <v>46</v>
      </c>
      <c r="R323" s="58">
        <f t="shared" si="7"/>
        <v>0.381</v>
      </c>
      <c r="S323" s="58">
        <f t="shared" si="8"/>
        <v>0.576</v>
      </c>
      <c r="T323" s="58">
        <f t="shared" si="9"/>
        <v>0.043</v>
      </c>
      <c r="U323" s="39">
        <f t="shared" si="10"/>
        <v>1989873</v>
      </c>
      <c r="V323" s="58">
        <f t="shared" si="11"/>
        <v>0.243</v>
      </c>
    </row>
    <row r="324">
      <c r="A324" s="33" t="s">
        <v>46</v>
      </c>
      <c r="B324" s="68" t="s">
        <v>84</v>
      </c>
      <c r="C324" s="35" t="s">
        <v>58</v>
      </c>
      <c r="D324" s="35" t="str">
        <f t="shared" si="2"/>
        <v>Africa/Lesotho-Africa/2010</v>
      </c>
      <c r="E324" s="72">
        <v>0.028</v>
      </c>
      <c r="F324" s="72">
        <v>0.077</v>
      </c>
      <c r="G324" s="72">
        <v>48.0</v>
      </c>
      <c r="H324" s="72">
        <v>47.0</v>
      </c>
      <c r="I324" s="56">
        <v>0.376</v>
      </c>
      <c r="J324" s="56">
        <v>0.581</v>
      </c>
      <c r="K324" s="56">
        <v>0.043</v>
      </c>
      <c r="L324" s="72">
        <v>2008921.0</v>
      </c>
      <c r="M324" s="56">
        <v>0.248</v>
      </c>
      <c r="N324" s="39">
        <f t="shared" si="3"/>
        <v>28</v>
      </c>
      <c r="O324" s="39">
        <f t="shared" si="4"/>
        <v>77</v>
      </c>
      <c r="P324" s="39">
        <f t="shared" si="5"/>
        <v>48</v>
      </c>
      <c r="Q324" s="39">
        <f t="shared" si="6"/>
        <v>47</v>
      </c>
      <c r="R324" s="58">
        <f t="shared" si="7"/>
        <v>0.376</v>
      </c>
      <c r="S324" s="58">
        <f t="shared" si="8"/>
        <v>0.581</v>
      </c>
      <c r="T324" s="58">
        <f t="shared" si="9"/>
        <v>0.043</v>
      </c>
      <c r="U324" s="39">
        <f t="shared" si="10"/>
        <v>2008921</v>
      </c>
      <c r="V324" s="58">
        <f t="shared" si="11"/>
        <v>0.248</v>
      </c>
    </row>
    <row r="325">
      <c r="A325" s="33" t="s">
        <v>46</v>
      </c>
      <c r="B325" s="68" t="s">
        <v>84</v>
      </c>
      <c r="C325" s="35" t="s">
        <v>59</v>
      </c>
      <c r="D325" s="35" t="str">
        <f t="shared" si="2"/>
        <v>Africa/Lesotho-Africa/2011</v>
      </c>
      <c r="E325" s="72">
        <v>0.028</v>
      </c>
      <c r="F325" s="72">
        <v>0.073</v>
      </c>
      <c r="G325" s="72">
        <v>48.0</v>
      </c>
      <c r="H325" s="72">
        <v>48.0</v>
      </c>
      <c r="I325" s="56">
        <v>0.372</v>
      </c>
      <c r="J325" s="56">
        <v>0.586</v>
      </c>
      <c r="K325" s="56">
        <v>0.042</v>
      </c>
      <c r="L325" s="72">
        <v>2029516.0</v>
      </c>
      <c r="M325" s="56">
        <v>0.253</v>
      </c>
      <c r="N325" s="39">
        <f t="shared" si="3"/>
        <v>28</v>
      </c>
      <c r="O325" s="39">
        <f t="shared" si="4"/>
        <v>73</v>
      </c>
      <c r="P325" s="39">
        <f t="shared" si="5"/>
        <v>48</v>
      </c>
      <c r="Q325" s="39">
        <f t="shared" si="6"/>
        <v>48</v>
      </c>
      <c r="R325" s="58">
        <f t="shared" si="7"/>
        <v>0.372</v>
      </c>
      <c r="S325" s="58">
        <f t="shared" si="8"/>
        <v>0.586</v>
      </c>
      <c r="T325" s="58">
        <f t="shared" si="9"/>
        <v>0.042</v>
      </c>
      <c r="U325" s="39">
        <f t="shared" si="10"/>
        <v>2029516</v>
      </c>
      <c r="V325" s="58">
        <f t="shared" si="11"/>
        <v>0.253</v>
      </c>
    </row>
    <row r="326">
      <c r="A326" s="33" t="s">
        <v>46</v>
      </c>
      <c r="B326" s="68" t="s">
        <v>84</v>
      </c>
      <c r="C326" s="35" t="s">
        <v>60</v>
      </c>
      <c r="D326" s="35" t="str">
        <f t="shared" si="2"/>
        <v>Africa/Lesotho-Africa/2012</v>
      </c>
      <c r="E326" s="72">
        <v>0.028</v>
      </c>
      <c r="F326" s="72">
        <v>0.074</v>
      </c>
      <c r="G326" s="72">
        <v>49.0</v>
      </c>
      <c r="H326" s="72">
        <v>49.0</v>
      </c>
      <c r="I326" s="56">
        <v>0.368</v>
      </c>
      <c r="J326" s="56">
        <v>0.591</v>
      </c>
      <c r="K326" s="56">
        <v>0.042</v>
      </c>
      <c r="L326" s="72">
        <v>2051545.0</v>
      </c>
      <c r="M326" s="56">
        <v>0.258</v>
      </c>
      <c r="N326" s="39">
        <f t="shared" si="3"/>
        <v>28</v>
      </c>
      <c r="O326" s="39">
        <f t="shared" si="4"/>
        <v>74</v>
      </c>
      <c r="P326" s="39">
        <f t="shared" si="5"/>
        <v>49</v>
      </c>
      <c r="Q326" s="39">
        <f t="shared" si="6"/>
        <v>49</v>
      </c>
      <c r="R326" s="58">
        <f t="shared" si="7"/>
        <v>0.368</v>
      </c>
      <c r="S326" s="58">
        <f t="shared" si="8"/>
        <v>0.591</v>
      </c>
      <c r="T326" s="58">
        <f t="shared" si="9"/>
        <v>0.042</v>
      </c>
      <c r="U326" s="39">
        <f t="shared" si="10"/>
        <v>2051545</v>
      </c>
      <c r="V326" s="58">
        <f t="shared" si="11"/>
        <v>0.258</v>
      </c>
    </row>
    <row r="327">
      <c r="A327" s="33" t="s">
        <v>46</v>
      </c>
      <c r="B327" s="68" t="s">
        <v>85</v>
      </c>
      <c r="C327" s="35" t="s">
        <v>48</v>
      </c>
      <c r="D327" s="35" t="str">
        <f t="shared" si="2"/>
        <v>Africa/Liberia-Africa/2000</v>
      </c>
      <c r="E327" s="72">
        <v>0.043</v>
      </c>
      <c r="F327" s="72">
        <v>0.119</v>
      </c>
      <c r="G327" s="72">
        <v>53.0</v>
      </c>
      <c r="H327" s="72">
        <v>52.0</v>
      </c>
      <c r="I327" s="56">
        <v>0.432</v>
      </c>
      <c r="J327" s="56">
        <v>0.537</v>
      </c>
      <c r="K327" s="56">
        <v>0.031</v>
      </c>
      <c r="L327" s="72">
        <v>2891968.0</v>
      </c>
      <c r="M327" s="56">
        <v>0.443</v>
      </c>
      <c r="N327" s="39">
        <f t="shared" si="3"/>
        <v>43</v>
      </c>
      <c r="O327" s="39">
        <f t="shared" si="4"/>
        <v>119</v>
      </c>
      <c r="P327" s="39">
        <f t="shared" si="5"/>
        <v>53</v>
      </c>
      <c r="Q327" s="39">
        <f t="shared" si="6"/>
        <v>52</v>
      </c>
      <c r="R327" s="58">
        <f t="shared" si="7"/>
        <v>0.432</v>
      </c>
      <c r="S327" s="58">
        <f t="shared" si="8"/>
        <v>0.537</v>
      </c>
      <c r="T327" s="58">
        <f t="shared" si="9"/>
        <v>0.031</v>
      </c>
      <c r="U327" s="39">
        <f t="shared" si="10"/>
        <v>2891968</v>
      </c>
      <c r="V327" s="58">
        <f t="shared" si="11"/>
        <v>0.443</v>
      </c>
    </row>
    <row r="328">
      <c r="A328" s="33" t="s">
        <v>46</v>
      </c>
      <c r="B328" s="68" t="s">
        <v>85</v>
      </c>
      <c r="C328" s="35" t="s">
        <v>49</v>
      </c>
      <c r="D328" s="35" t="str">
        <f t="shared" si="2"/>
        <v>Africa/Liberia-Africa/2001</v>
      </c>
      <c r="E328" s="72">
        <v>0.042</v>
      </c>
      <c r="F328" s="72">
        <v>0.112</v>
      </c>
      <c r="G328" s="72">
        <v>53.0</v>
      </c>
      <c r="H328" s="72">
        <v>52.0</v>
      </c>
      <c r="I328" s="56">
        <v>0.432</v>
      </c>
      <c r="J328" s="56">
        <v>0.537</v>
      </c>
      <c r="K328" s="56">
        <v>0.031</v>
      </c>
      <c r="L328" s="72">
        <v>2998770.0</v>
      </c>
      <c r="M328" s="56">
        <v>0.447</v>
      </c>
      <c r="N328" s="39">
        <f t="shared" si="3"/>
        <v>42</v>
      </c>
      <c r="O328" s="39">
        <f t="shared" si="4"/>
        <v>112</v>
      </c>
      <c r="P328" s="39">
        <f t="shared" si="5"/>
        <v>53</v>
      </c>
      <c r="Q328" s="39">
        <f t="shared" si="6"/>
        <v>52</v>
      </c>
      <c r="R328" s="58">
        <f t="shared" si="7"/>
        <v>0.432</v>
      </c>
      <c r="S328" s="58">
        <f t="shared" si="8"/>
        <v>0.537</v>
      </c>
      <c r="T328" s="58">
        <f t="shared" si="9"/>
        <v>0.031</v>
      </c>
      <c r="U328" s="39">
        <f t="shared" si="10"/>
        <v>2998770</v>
      </c>
      <c r="V328" s="58">
        <f t="shared" si="11"/>
        <v>0.447</v>
      </c>
    </row>
    <row r="329">
      <c r="A329" s="33" t="s">
        <v>46</v>
      </c>
      <c r="B329" s="68" t="s">
        <v>85</v>
      </c>
      <c r="C329" s="35" t="s">
        <v>50</v>
      </c>
      <c r="D329" s="35" t="str">
        <f t="shared" si="2"/>
        <v>Africa/Liberia-Africa/2002</v>
      </c>
      <c r="E329" s="72">
        <v>0.042</v>
      </c>
      <c r="F329" s="72">
        <v>0.104</v>
      </c>
      <c r="G329" s="72">
        <v>54.0</v>
      </c>
      <c r="H329" s="72">
        <v>52.0</v>
      </c>
      <c r="I329" s="56">
        <v>0.432</v>
      </c>
      <c r="J329" s="56">
        <v>0.537</v>
      </c>
      <c r="K329" s="56">
        <v>0.031</v>
      </c>
      <c r="L329" s="72">
        <v>3070673.0</v>
      </c>
      <c r="M329" s="56">
        <v>0.45</v>
      </c>
      <c r="N329" s="39">
        <f t="shared" si="3"/>
        <v>42</v>
      </c>
      <c r="O329" s="39">
        <f t="shared" si="4"/>
        <v>104</v>
      </c>
      <c r="P329" s="39">
        <f t="shared" si="5"/>
        <v>54</v>
      </c>
      <c r="Q329" s="39">
        <f t="shared" si="6"/>
        <v>52</v>
      </c>
      <c r="R329" s="58">
        <f t="shared" si="7"/>
        <v>0.432</v>
      </c>
      <c r="S329" s="58">
        <f t="shared" si="8"/>
        <v>0.537</v>
      </c>
      <c r="T329" s="58">
        <f t="shared" si="9"/>
        <v>0.031</v>
      </c>
      <c r="U329" s="39">
        <f t="shared" si="10"/>
        <v>3070673</v>
      </c>
      <c r="V329" s="58">
        <f t="shared" si="11"/>
        <v>0.45</v>
      </c>
    </row>
    <row r="330">
      <c r="A330" s="33" t="s">
        <v>46</v>
      </c>
      <c r="B330" s="68" t="s">
        <v>85</v>
      </c>
      <c r="C330" s="35" t="s">
        <v>51</v>
      </c>
      <c r="D330" s="35" t="str">
        <f t="shared" si="2"/>
        <v>Africa/Liberia-Africa/2003</v>
      </c>
      <c r="E330" s="72">
        <v>0.041</v>
      </c>
      <c r="F330" s="72">
        <v>0.097</v>
      </c>
      <c r="G330" s="72">
        <v>54.0</v>
      </c>
      <c r="H330" s="72">
        <v>53.0</v>
      </c>
      <c r="I330" s="56">
        <v>0.432</v>
      </c>
      <c r="J330" s="56">
        <v>0.537</v>
      </c>
      <c r="K330" s="56">
        <v>0.03</v>
      </c>
      <c r="L330" s="72">
        <v>3124222.0</v>
      </c>
      <c r="M330" s="56">
        <v>0.454</v>
      </c>
      <c r="N330" s="39">
        <f t="shared" si="3"/>
        <v>41</v>
      </c>
      <c r="O330" s="39">
        <f t="shared" si="4"/>
        <v>97</v>
      </c>
      <c r="P330" s="39">
        <f t="shared" si="5"/>
        <v>54</v>
      </c>
      <c r="Q330" s="39">
        <f t="shared" si="6"/>
        <v>53</v>
      </c>
      <c r="R330" s="58">
        <f t="shared" si="7"/>
        <v>0.432</v>
      </c>
      <c r="S330" s="58">
        <f t="shared" si="8"/>
        <v>0.537</v>
      </c>
      <c r="T330" s="58">
        <f t="shared" si="9"/>
        <v>0.03</v>
      </c>
      <c r="U330" s="39">
        <f t="shared" si="10"/>
        <v>3124222</v>
      </c>
      <c r="V330" s="58">
        <f t="shared" si="11"/>
        <v>0.454</v>
      </c>
    </row>
    <row r="331">
      <c r="A331" s="33" t="s">
        <v>46</v>
      </c>
      <c r="B331" s="68" t="s">
        <v>85</v>
      </c>
      <c r="C331" s="35" t="s">
        <v>52</v>
      </c>
      <c r="D331" s="35" t="str">
        <f t="shared" si="2"/>
        <v>Africa/Liberia-Africa/2004</v>
      </c>
      <c r="E331" s="72">
        <v>0.041</v>
      </c>
      <c r="F331" s="72">
        <v>0.09</v>
      </c>
      <c r="G331" s="72">
        <v>55.0</v>
      </c>
      <c r="H331" s="72">
        <v>53.0</v>
      </c>
      <c r="I331" s="56">
        <v>0.433</v>
      </c>
      <c r="J331" s="56">
        <v>0.537</v>
      </c>
      <c r="K331" s="56">
        <v>0.03</v>
      </c>
      <c r="L331" s="72">
        <v>3184643.0</v>
      </c>
      <c r="M331" s="56">
        <v>0.457</v>
      </c>
      <c r="N331" s="39">
        <f t="shared" si="3"/>
        <v>41</v>
      </c>
      <c r="O331" s="39">
        <f t="shared" si="4"/>
        <v>90</v>
      </c>
      <c r="P331" s="39">
        <f t="shared" si="5"/>
        <v>55</v>
      </c>
      <c r="Q331" s="39">
        <f t="shared" si="6"/>
        <v>53</v>
      </c>
      <c r="R331" s="58">
        <f t="shared" si="7"/>
        <v>0.433</v>
      </c>
      <c r="S331" s="58">
        <f t="shared" si="8"/>
        <v>0.537</v>
      </c>
      <c r="T331" s="58">
        <f t="shared" si="9"/>
        <v>0.03</v>
      </c>
      <c r="U331" s="39">
        <f t="shared" si="10"/>
        <v>3184643</v>
      </c>
      <c r="V331" s="58">
        <f t="shared" si="11"/>
        <v>0.457</v>
      </c>
    </row>
    <row r="332">
      <c r="A332" s="33" t="s">
        <v>46</v>
      </c>
      <c r="B332" s="68" t="s">
        <v>85</v>
      </c>
      <c r="C332" s="35" t="s">
        <v>53</v>
      </c>
      <c r="D332" s="35" t="str">
        <f t="shared" si="2"/>
        <v>Africa/Liberia-Africa/2005</v>
      </c>
      <c r="E332" s="72">
        <v>0.04</v>
      </c>
      <c r="F332" s="72">
        <v>0.083</v>
      </c>
      <c r="G332" s="72">
        <v>56.0</v>
      </c>
      <c r="H332" s="72">
        <v>54.0</v>
      </c>
      <c r="I332" s="56">
        <v>0.433</v>
      </c>
      <c r="J332" s="56">
        <v>0.537</v>
      </c>
      <c r="K332" s="56">
        <v>0.03</v>
      </c>
      <c r="L332" s="72">
        <v>3269786.0</v>
      </c>
      <c r="M332" s="56">
        <v>0.461</v>
      </c>
      <c r="N332" s="39">
        <f t="shared" si="3"/>
        <v>40</v>
      </c>
      <c r="O332" s="39">
        <f t="shared" si="4"/>
        <v>83</v>
      </c>
      <c r="P332" s="39">
        <f t="shared" si="5"/>
        <v>56</v>
      </c>
      <c r="Q332" s="39">
        <f t="shared" si="6"/>
        <v>54</v>
      </c>
      <c r="R332" s="58">
        <f t="shared" si="7"/>
        <v>0.433</v>
      </c>
      <c r="S332" s="58">
        <f t="shared" si="8"/>
        <v>0.537</v>
      </c>
      <c r="T332" s="58">
        <f t="shared" si="9"/>
        <v>0.03</v>
      </c>
      <c r="U332" s="39">
        <f t="shared" si="10"/>
        <v>3269786</v>
      </c>
      <c r="V332" s="58">
        <f t="shared" si="11"/>
        <v>0.461</v>
      </c>
    </row>
    <row r="333">
      <c r="A333" s="33" t="s">
        <v>46</v>
      </c>
      <c r="B333" s="68" t="s">
        <v>85</v>
      </c>
      <c r="C333" s="35" t="s">
        <v>54</v>
      </c>
      <c r="D333" s="35" t="str">
        <f t="shared" si="2"/>
        <v>Africa/Liberia-Africa/2006</v>
      </c>
      <c r="E333" s="72">
        <v>0.04</v>
      </c>
      <c r="F333" s="72">
        <v>0.077</v>
      </c>
      <c r="G333" s="72">
        <v>57.0</v>
      </c>
      <c r="H333" s="72">
        <v>55.0</v>
      </c>
      <c r="I333" s="56">
        <v>0.434</v>
      </c>
      <c r="J333" s="56">
        <v>0.536</v>
      </c>
      <c r="K333" s="56">
        <v>0.03</v>
      </c>
      <c r="L333" s="72">
        <v>3384791.0</v>
      </c>
      <c r="M333" s="56">
        <v>0.464</v>
      </c>
      <c r="N333" s="39">
        <f t="shared" si="3"/>
        <v>40</v>
      </c>
      <c r="O333" s="39">
        <f t="shared" si="4"/>
        <v>77</v>
      </c>
      <c r="P333" s="39">
        <f t="shared" si="5"/>
        <v>57</v>
      </c>
      <c r="Q333" s="39">
        <f t="shared" si="6"/>
        <v>55</v>
      </c>
      <c r="R333" s="58">
        <f t="shared" si="7"/>
        <v>0.434</v>
      </c>
      <c r="S333" s="58">
        <f t="shared" si="8"/>
        <v>0.536</v>
      </c>
      <c r="T333" s="58">
        <f t="shared" si="9"/>
        <v>0.03</v>
      </c>
      <c r="U333" s="39">
        <f t="shared" si="10"/>
        <v>3384791</v>
      </c>
      <c r="V333" s="58">
        <f t="shared" si="11"/>
        <v>0.464</v>
      </c>
    </row>
    <row r="334">
      <c r="A334" s="33" t="s">
        <v>46</v>
      </c>
      <c r="B334" s="68" t="s">
        <v>85</v>
      </c>
      <c r="C334" s="35" t="s">
        <v>55</v>
      </c>
      <c r="D334" s="35" t="str">
        <f t="shared" si="2"/>
        <v>Africa/Liberia-Africa/2007</v>
      </c>
      <c r="E334" s="72">
        <v>0.039</v>
      </c>
      <c r="F334" s="72">
        <v>0.072</v>
      </c>
      <c r="G334" s="72">
        <v>58.0</v>
      </c>
      <c r="H334" s="72">
        <v>56.0</v>
      </c>
      <c r="I334" s="56">
        <v>0.434</v>
      </c>
      <c r="J334" s="56">
        <v>0.535</v>
      </c>
      <c r="K334" s="56">
        <v>0.03</v>
      </c>
      <c r="L334" s="72">
        <v>3522294.0</v>
      </c>
      <c r="M334" s="56">
        <v>0.467</v>
      </c>
      <c r="N334" s="39">
        <f t="shared" si="3"/>
        <v>39</v>
      </c>
      <c r="O334" s="39">
        <f t="shared" si="4"/>
        <v>72</v>
      </c>
      <c r="P334" s="39">
        <f t="shared" si="5"/>
        <v>58</v>
      </c>
      <c r="Q334" s="39">
        <f t="shared" si="6"/>
        <v>56</v>
      </c>
      <c r="R334" s="58">
        <f t="shared" si="7"/>
        <v>0.434</v>
      </c>
      <c r="S334" s="58">
        <f t="shared" si="8"/>
        <v>0.535</v>
      </c>
      <c r="T334" s="58">
        <f t="shared" si="9"/>
        <v>0.03</v>
      </c>
      <c r="U334" s="39">
        <f t="shared" si="10"/>
        <v>3522294</v>
      </c>
      <c r="V334" s="58">
        <f t="shared" si="11"/>
        <v>0.467</v>
      </c>
    </row>
    <row r="335">
      <c r="A335" s="33" t="s">
        <v>46</v>
      </c>
      <c r="B335" s="68" t="s">
        <v>85</v>
      </c>
      <c r="C335" s="35" t="s">
        <v>56</v>
      </c>
      <c r="D335" s="35" t="str">
        <f t="shared" si="2"/>
        <v>Africa/Liberia-Africa/2008</v>
      </c>
      <c r="E335" s="72">
        <v>0.038</v>
      </c>
      <c r="F335" s="72">
        <v>0.067</v>
      </c>
      <c r="G335" s="72">
        <v>59.0</v>
      </c>
      <c r="H335" s="72">
        <v>57.0</v>
      </c>
      <c r="I335" s="56">
        <v>0.434</v>
      </c>
      <c r="J335" s="56">
        <v>0.535</v>
      </c>
      <c r="K335" s="56">
        <v>0.031</v>
      </c>
      <c r="L335" s="72">
        <v>3672714.0</v>
      </c>
      <c r="M335" s="56">
        <v>0.471</v>
      </c>
      <c r="N335" s="39">
        <f t="shared" si="3"/>
        <v>38</v>
      </c>
      <c r="O335" s="39">
        <f t="shared" si="4"/>
        <v>67</v>
      </c>
      <c r="P335" s="39">
        <f t="shared" si="5"/>
        <v>59</v>
      </c>
      <c r="Q335" s="39">
        <f t="shared" si="6"/>
        <v>57</v>
      </c>
      <c r="R335" s="58">
        <f t="shared" si="7"/>
        <v>0.434</v>
      </c>
      <c r="S335" s="58">
        <f t="shared" si="8"/>
        <v>0.535</v>
      </c>
      <c r="T335" s="58">
        <f t="shared" si="9"/>
        <v>0.031</v>
      </c>
      <c r="U335" s="39">
        <f t="shared" si="10"/>
        <v>3672714</v>
      </c>
      <c r="V335" s="58">
        <f t="shared" si="11"/>
        <v>0.471</v>
      </c>
    </row>
    <row r="336">
      <c r="A336" s="33" t="s">
        <v>46</v>
      </c>
      <c r="B336" s="68" t="s">
        <v>85</v>
      </c>
      <c r="C336" s="35" t="s">
        <v>57</v>
      </c>
      <c r="D336" s="35" t="str">
        <f t="shared" si="2"/>
        <v>Africa/Liberia-Africa/2009</v>
      </c>
      <c r="E336" s="72">
        <v>0.038</v>
      </c>
      <c r="F336" s="72">
        <v>0.064</v>
      </c>
      <c r="G336" s="72">
        <v>60.0</v>
      </c>
      <c r="H336" s="72">
        <v>58.0</v>
      </c>
      <c r="I336" s="56">
        <v>0.434</v>
      </c>
      <c r="J336" s="56">
        <v>0.535</v>
      </c>
      <c r="K336" s="56">
        <v>0.031</v>
      </c>
      <c r="L336" s="72">
        <v>3821440.0</v>
      </c>
      <c r="M336" s="56">
        <v>0.474</v>
      </c>
      <c r="N336" s="39">
        <f t="shared" si="3"/>
        <v>38</v>
      </c>
      <c r="O336" s="39">
        <f t="shared" si="4"/>
        <v>64</v>
      </c>
      <c r="P336" s="39">
        <f t="shared" si="5"/>
        <v>60</v>
      </c>
      <c r="Q336" s="39">
        <f t="shared" si="6"/>
        <v>58</v>
      </c>
      <c r="R336" s="58">
        <f t="shared" si="7"/>
        <v>0.434</v>
      </c>
      <c r="S336" s="58">
        <f t="shared" si="8"/>
        <v>0.535</v>
      </c>
      <c r="T336" s="58">
        <f t="shared" si="9"/>
        <v>0.031</v>
      </c>
      <c r="U336" s="39">
        <f t="shared" si="10"/>
        <v>3821440</v>
      </c>
      <c r="V336" s="58">
        <f t="shared" si="11"/>
        <v>0.474</v>
      </c>
    </row>
    <row r="337">
      <c r="A337" s="33" t="s">
        <v>46</v>
      </c>
      <c r="B337" s="68" t="s">
        <v>85</v>
      </c>
      <c r="C337" s="35" t="s">
        <v>58</v>
      </c>
      <c r="D337" s="35" t="str">
        <f t="shared" si="2"/>
        <v>Africa/Liberia-Africa/2010</v>
      </c>
      <c r="E337" s="72">
        <v>0.037</v>
      </c>
      <c r="F337" s="72">
        <v>0.06</v>
      </c>
      <c r="G337" s="72">
        <v>60.0</v>
      </c>
      <c r="H337" s="72">
        <v>59.0</v>
      </c>
      <c r="I337" s="56">
        <v>0.433</v>
      </c>
      <c r="J337" s="56">
        <v>0.536</v>
      </c>
      <c r="K337" s="56">
        <v>0.031</v>
      </c>
      <c r="L337" s="72">
        <v>3957990.0</v>
      </c>
      <c r="M337" s="56">
        <v>0.478</v>
      </c>
      <c r="N337" s="39">
        <f t="shared" si="3"/>
        <v>37</v>
      </c>
      <c r="O337" s="39">
        <f t="shared" si="4"/>
        <v>60</v>
      </c>
      <c r="P337" s="39">
        <f t="shared" si="5"/>
        <v>60</v>
      </c>
      <c r="Q337" s="39">
        <f t="shared" si="6"/>
        <v>59</v>
      </c>
      <c r="R337" s="58">
        <f t="shared" si="7"/>
        <v>0.433</v>
      </c>
      <c r="S337" s="58">
        <f t="shared" si="8"/>
        <v>0.536</v>
      </c>
      <c r="T337" s="58">
        <f t="shared" si="9"/>
        <v>0.031</v>
      </c>
      <c r="U337" s="39">
        <f t="shared" si="10"/>
        <v>3957990</v>
      </c>
      <c r="V337" s="58">
        <f t="shared" si="11"/>
        <v>0.478</v>
      </c>
    </row>
    <row r="338">
      <c r="A338" s="33" t="s">
        <v>46</v>
      </c>
      <c r="B338" s="68" t="s">
        <v>85</v>
      </c>
      <c r="C338" s="35" t="s">
        <v>59</v>
      </c>
      <c r="D338" s="35" t="str">
        <f t="shared" si="2"/>
        <v>Africa/Liberia-Africa/2011</v>
      </c>
      <c r="E338" s="72">
        <v>0.037</v>
      </c>
      <c r="F338" s="72">
        <v>0.058</v>
      </c>
      <c r="G338" s="72">
        <v>61.0</v>
      </c>
      <c r="H338" s="72">
        <v>59.0</v>
      </c>
      <c r="I338" s="56">
        <v>0.432</v>
      </c>
      <c r="J338" s="56">
        <v>0.537</v>
      </c>
      <c r="K338" s="56">
        <v>0.031</v>
      </c>
      <c r="L338" s="72">
        <v>4079697.0</v>
      </c>
      <c r="M338" s="56">
        <v>0.482</v>
      </c>
      <c r="N338" s="39">
        <f t="shared" si="3"/>
        <v>37</v>
      </c>
      <c r="O338" s="39">
        <f t="shared" si="4"/>
        <v>58</v>
      </c>
      <c r="P338" s="39">
        <f t="shared" si="5"/>
        <v>61</v>
      </c>
      <c r="Q338" s="39">
        <f t="shared" si="6"/>
        <v>59</v>
      </c>
      <c r="R338" s="58">
        <f t="shared" si="7"/>
        <v>0.432</v>
      </c>
      <c r="S338" s="58">
        <f t="shared" si="8"/>
        <v>0.537</v>
      </c>
      <c r="T338" s="58">
        <f t="shared" si="9"/>
        <v>0.031</v>
      </c>
      <c r="U338" s="39">
        <f t="shared" si="10"/>
        <v>4079697</v>
      </c>
      <c r="V338" s="58">
        <f t="shared" si="11"/>
        <v>0.482</v>
      </c>
    </row>
    <row r="339">
      <c r="A339" s="33" t="s">
        <v>46</v>
      </c>
      <c r="B339" s="68" t="s">
        <v>85</v>
      </c>
      <c r="C339" s="35" t="s">
        <v>60</v>
      </c>
      <c r="D339" s="35" t="str">
        <f t="shared" si="2"/>
        <v>Africa/Liberia-Africa/2012</v>
      </c>
      <c r="E339" s="72">
        <v>0.036</v>
      </c>
      <c r="F339" s="72">
        <v>0.056</v>
      </c>
      <c r="G339" s="72">
        <v>61.0</v>
      </c>
      <c r="H339" s="72">
        <v>59.0</v>
      </c>
      <c r="I339" s="56">
        <v>0.431</v>
      </c>
      <c r="J339" s="56">
        <v>0.539</v>
      </c>
      <c r="K339" s="56">
        <v>0.03</v>
      </c>
      <c r="L339" s="72">
        <v>4190435.0</v>
      </c>
      <c r="M339" s="56">
        <v>0.485</v>
      </c>
      <c r="N339" s="39">
        <f t="shared" si="3"/>
        <v>36</v>
      </c>
      <c r="O339" s="39">
        <f t="shared" si="4"/>
        <v>56</v>
      </c>
      <c r="P339" s="39">
        <f t="shared" si="5"/>
        <v>61</v>
      </c>
      <c r="Q339" s="39">
        <f t="shared" si="6"/>
        <v>59</v>
      </c>
      <c r="R339" s="58">
        <f t="shared" si="7"/>
        <v>0.431</v>
      </c>
      <c r="S339" s="58">
        <f t="shared" si="8"/>
        <v>0.539</v>
      </c>
      <c r="T339" s="58">
        <f t="shared" si="9"/>
        <v>0.03</v>
      </c>
      <c r="U339" s="39">
        <f t="shared" si="10"/>
        <v>4190435</v>
      </c>
      <c r="V339" s="58">
        <f t="shared" si="11"/>
        <v>0.485</v>
      </c>
    </row>
    <row r="340">
      <c r="A340" s="33" t="s">
        <v>46</v>
      </c>
      <c r="B340" s="68" t="s">
        <v>86</v>
      </c>
      <c r="C340" s="35" t="s">
        <v>48</v>
      </c>
      <c r="D340" s="35" t="str">
        <f t="shared" si="2"/>
        <v>Africa/Libya-Africa/2000</v>
      </c>
      <c r="E340" s="72">
        <v>0.022</v>
      </c>
      <c r="F340" s="72">
        <v>0.024</v>
      </c>
      <c r="G340" s="72">
        <v>74.0</v>
      </c>
      <c r="H340" s="72">
        <v>70.0</v>
      </c>
      <c r="I340" s="56">
        <v>0.333</v>
      </c>
      <c r="J340" s="56">
        <v>0.628</v>
      </c>
      <c r="K340" s="56">
        <v>0.039</v>
      </c>
      <c r="L340" s="72">
        <v>5176185.0</v>
      </c>
      <c r="M340" s="56">
        <v>0.763</v>
      </c>
      <c r="N340" s="39">
        <f t="shared" si="3"/>
        <v>22</v>
      </c>
      <c r="O340" s="39">
        <f t="shared" si="4"/>
        <v>24</v>
      </c>
      <c r="P340" s="39">
        <f t="shared" si="5"/>
        <v>74</v>
      </c>
      <c r="Q340" s="39">
        <f t="shared" si="6"/>
        <v>70</v>
      </c>
      <c r="R340" s="58">
        <f t="shared" si="7"/>
        <v>0.333</v>
      </c>
      <c r="S340" s="58">
        <f t="shared" si="8"/>
        <v>0.628</v>
      </c>
      <c r="T340" s="58">
        <f t="shared" si="9"/>
        <v>0.039</v>
      </c>
      <c r="U340" s="39">
        <f t="shared" si="10"/>
        <v>5176185</v>
      </c>
      <c r="V340" s="58">
        <f t="shared" si="11"/>
        <v>0.763</v>
      </c>
    </row>
    <row r="341">
      <c r="A341" s="33" t="s">
        <v>46</v>
      </c>
      <c r="B341" s="68" t="s">
        <v>86</v>
      </c>
      <c r="C341" s="35" t="s">
        <v>49</v>
      </c>
      <c r="D341" s="35" t="str">
        <f t="shared" si="2"/>
        <v>Africa/Libya-Africa/2001</v>
      </c>
      <c r="E341" s="72">
        <v>0.022</v>
      </c>
      <c r="F341" s="72">
        <v>0.024</v>
      </c>
      <c r="G341" s="72">
        <v>74.0</v>
      </c>
      <c r="H341" s="72">
        <v>71.0</v>
      </c>
      <c r="I341" s="56">
        <v>0.326</v>
      </c>
      <c r="J341" s="56">
        <v>0.634</v>
      </c>
      <c r="K341" s="56">
        <v>0.04</v>
      </c>
      <c r="L341" s="72">
        <v>5258677.0</v>
      </c>
      <c r="M341" s="56">
        <v>0.764</v>
      </c>
      <c r="N341" s="39">
        <f t="shared" si="3"/>
        <v>22</v>
      </c>
      <c r="O341" s="39">
        <f t="shared" si="4"/>
        <v>24</v>
      </c>
      <c r="P341" s="39">
        <f t="shared" si="5"/>
        <v>74</v>
      </c>
      <c r="Q341" s="39">
        <f t="shared" si="6"/>
        <v>71</v>
      </c>
      <c r="R341" s="58">
        <f t="shared" si="7"/>
        <v>0.326</v>
      </c>
      <c r="S341" s="58">
        <f t="shared" si="8"/>
        <v>0.634</v>
      </c>
      <c r="T341" s="58">
        <f t="shared" si="9"/>
        <v>0.04</v>
      </c>
      <c r="U341" s="39">
        <f t="shared" si="10"/>
        <v>5258677</v>
      </c>
      <c r="V341" s="58">
        <f t="shared" si="11"/>
        <v>0.764</v>
      </c>
    </row>
    <row r="342">
      <c r="A342" s="33" t="s">
        <v>46</v>
      </c>
      <c r="B342" s="68" t="s">
        <v>86</v>
      </c>
      <c r="C342" s="35" t="s">
        <v>50</v>
      </c>
      <c r="D342" s="35" t="str">
        <f t="shared" si="2"/>
        <v>Africa/Libya-Africa/2002</v>
      </c>
      <c r="E342" s="72">
        <v>0.023</v>
      </c>
      <c r="F342" s="72">
        <v>0.023</v>
      </c>
      <c r="G342" s="72">
        <v>74.0</v>
      </c>
      <c r="H342" s="72">
        <v>71.0</v>
      </c>
      <c r="I342" s="56">
        <v>0.32</v>
      </c>
      <c r="J342" s="56">
        <v>0.64</v>
      </c>
      <c r="K342" s="56">
        <v>0.041</v>
      </c>
      <c r="L342" s="72">
        <v>5340389.0</v>
      </c>
      <c r="M342" s="56">
        <v>0.765</v>
      </c>
      <c r="N342" s="39">
        <f t="shared" si="3"/>
        <v>23</v>
      </c>
      <c r="O342" s="39">
        <f t="shared" si="4"/>
        <v>23</v>
      </c>
      <c r="P342" s="39">
        <f t="shared" si="5"/>
        <v>74</v>
      </c>
      <c r="Q342" s="39">
        <f t="shared" si="6"/>
        <v>71</v>
      </c>
      <c r="R342" s="58">
        <f t="shared" si="7"/>
        <v>0.32</v>
      </c>
      <c r="S342" s="58">
        <f t="shared" si="8"/>
        <v>0.64</v>
      </c>
      <c r="T342" s="58">
        <f t="shared" si="9"/>
        <v>0.041</v>
      </c>
      <c r="U342" s="39">
        <f t="shared" si="10"/>
        <v>5340389</v>
      </c>
      <c r="V342" s="58">
        <f t="shared" si="11"/>
        <v>0.765</v>
      </c>
    </row>
    <row r="343">
      <c r="A343" s="33" t="s">
        <v>46</v>
      </c>
      <c r="B343" s="68" t="s">
        <v>86</v>
      </c>
      <c r="C343" s="35" t="s">
        <v>51</v>
      </c>
      <c r="D343" s="35" t="str">
        <f t="shared" si="2"/>
        <v>Africa/Libya-Africa/2003</v>
      </c>
      <c r="E343" s="72">
        <v>0.023</v>
      </c>
      <c r="F343" s="72">
        <v>0.022</v>
      </c>
      <c r="G343" s="72">
        <v>75.0</v>
      </c>
      <c r="H343" s="72">
        <v>71.0</v>
      </c>
      <c r="I343" s="56">
        <v>0.315</v>
      </c>
      <c r="J343" s="56">
        <v>0.644</v>
      </c>
      <c r="K343" s="56">
        <v>0.041</v>
      </c>
      <c r="L343" s="72">
        <v>5422612.0</v>
      </c>
      <c r="M343" s="56">
        <v>0.767</v>
      </c>
      <c r="N343" s="39">
        <f t="shared" si="3"/>
        <v>23</v>
      </c>
      <c r="O343" s="39">
        <f t="shared" si="4"/>
        <v>22</v>
      </c>
      <c r="P343" s="39">
        <f t="shared" si="5"/>
        <v>75</v>
      </c>
      <c r="Q343" s="39">
        <f t="shared" si="6"/>
        <v>71</v>
      </c>
      <c r="R343" s="58">
        <f t="shared" si="7"/>
        <v>0.315</v>
      </c>
      <c r="S343" s="58">
        <f t="shared" si="8"/>
        <v>0.644</v>
      </c>
      <c r="T343" s="58">
        <f t="shared" si="9"/>
        <v>0.041</v>
      </c>
      <c r="U343" s="39">
        <f t="shared" si="10"/>
        <v>5422612</v>
      </c>
      <c r="V343" s="58">
        <f t="shared" si="11"/>
        <v>0.767</v>
      </c>
    </row>
    <row r="344">
      <c r="A344" s="33" t="s">
        <v>46</v>
      </c>
      <c r="B344" s="68" t="s">
        <v>86</v>
      </c>
      <c r="C344" s="35" t="s">
        <v>52</v>
      </c>
      <c r="D344" s="35" t="str">
        <f t="shared" si="2"/>
        <v>Africa/Libya-Africa/2004</v>
      </c>
      <c r="E344" s="72">
        <v>0.023</v>
      </c>
      <c r="F344" s="72">
        <v>0.021</v>
      </c>
      <c r="G344" s="72">
        <v>75.0</v>
      </c>
      <c r="H344" s="72">
        <v>72.0</v>
      </c>
      <c r="I344" s="56">
        <v>0.31</v>
      </c>
      <c r="J344" s="56">
        <v>0.648</v>
      </c>
      <c r="K344" s="56">
        <v>0.042</v>
      </c>
      <c r="L344" s="72">
        <v>5507000.0</v>
      </c>
      <c r="M344" s="56">
        <v>0.768</v>
      </c>
      <c r="N344" s="39">
        <f t="shared" si="3"/>
        <v>23</v>
      </c>
      <c r="O344" s="39">
        <f t="shared" si="4"/>
        <v>21</v>
      </c>
      <c r="P344" s="39">
        <f t="shared" si="5"/>
        <v>75</v>
      </c>
      <c r="Q344" s="39">
        <f t="shared" si="6"/>
        <v>72</v>
      </c>
      <c r="R344" s="58">
        <f t="shared" si="7"/>
        <v>0.31</v>
      </c>
      <c r="S344" s="58">
        <f t="shared" si="8"/>
        <v>0.648</v>
      </c>
      <c r="T344" s="58">
        <f t="shared" si="9"/>
        <v>0.042</v>
      </c>
      <c r="U344" s="39">
        <f t="shared" si="10"/>
        <v>5507000</v>
      </c>
      <c r="V344" s="58">
        <f t="shared" si="11"/>
        <v>0.768</v>
      </c>
    </row>
    <row r="345">
      <c r="A345" s="33" t="s">
        <v>46</v>
      </c>
      <c r="B345" s="68" t="s">
        <v>86</v>
      </c>
      <c r="C345" s="35" t="s">
        <v>53</v>
      </c>
      <c r="D345" s="35" t="str">
        <f t="shared" si="2"/>
        <v>Africa/Libya-Africa/2005</v>
      </c>
      <c r="E345" s="72">
        <v>0.023</v>
      </c>
      <c r="F345" s="72">
        <v>0.02</v>
      </c>
      <c r="G345" s="72">
        <v>75.0</v>
      </c>
      <c r="H345" s="72">
        <v>72.0</v>
      </c>
      <c r="I345" s="56">
        <v>0.306</v>
      </c>
      <c r="J345" s="56">
        <v>0.651</v>
      </c>
      <c r="K345" s="56">
        <v>0.043</v>
      </c>
      <c r="L345" s="72">
        <v>5594450.0</v>
      </c>
      <c r="M345" s="56">
        <v>0.769</v>
      </c>
      <c r="N345" s="39">
        <f t="shared" si="3"/>
        <v>23</v>
      </c>
      <c r="O345" s="39">
        <f t="shared" si="4"/>
        <v>20</v>
      </c>
      <c r="P345" s="39">
        <f t="shared" si="5"/>
        <v>75</v>
      </c>
      <c r="Q345" s="39">
        <f t="shared" si="6"/>
        <v>72</v>
      </c>
      <c r="R345" s="58">
        <f t="shared" si="7"/>
        <v>0.306</v>
      </c>
      <c r="S345" s="58">
        <f t="shared" si="8"/>
        <v>0.651</v>
      </c>
      <c r="T345" s="58">
        <f t="shared" si="9"/>
        <v>0.043</v>
      </c>
      <c r="U345" s="39">
        <f t="shared" si="10"/>
        <v>5594450</v>
      </c>
      <c r="V345" s="58">
        <f t="shared" si="11"/>
        <v>0.769</v>
      </c>
    </row>
    <row r="346">
      <c r="A346" s="33" t="s">
        <v>46</v>
      </c>
      <c r="B346" s="68" t="s">
        <v>86</v>
      </c>
      <c r="C346" s="35" t="s">
        <v>54</v>
      </c>
      <c r="D346" s="35" t="str">
        <f t="shared" si="2"/>
        <v>Africa/Libya-Africa/2006</v>
      </c>
      <c r="E346" s="72">
        <v>0.023</v>
      </c>
      <c r="F346" s="72">
        <v>0.019</v>
      </c>
      <c r="G346" s="72">
        <v>76.0</v>
      </c>
      <c r="H346" s="72">
        <v>72.0</v>
      </c>
      <c r="I346" s="56">
        <v>0.303</v>
      </c>
      <c r="J346" s="56">
        <v>0.654</v>
      </c>
      <c r="K346" s="56">
        <v>0.043</v>
      </c>
      <c r="L346" s="72">
        <v>5686475.0</v>
      </c>
      <c r="M346" s="56">
        <v>0.77</v>
      </c>
      <c r="N346" s="39">
        <f t="shared" si="3"/>
        <v>23</v>
      </c>
      <c r="O346" s="39">
        <f t="shared" si="4"/>
        <v>19</v>
      </c>
      <c r="P346" s="39">
        <f t="shared" si="5"/>
        <v>76</v>
      </c>
      <c r="Q346" s="39">
        <f t="shared" si="6"/>
        <v>72</v>
      </c>
      <c r="R346" s="58">
        <f t="shared" si="7"/>
        <v>0.303</v>
      </c>
      <c r="S346" s="58">
        <f t="shared" si="8"/>
        <v>0.654</v>
      </c>
      <c r="T346" s="58">
        <f t="shared" si="9"/>
        <v>0.043</v>
      </c>
      <c r="U346" s="39">
        <f t="shared" si="10"/>
        <v>5686475</v>
      </c>
      <c r="V346" s="58">
        <f t="shared" si="11"/>
        <v>0.77</v>
      </c>
    </row>
    <row r="347">
      <c r="A347" s="33" t="s">
        <v>46</v>
      </c>
      <c r="B347" s="68" t="s">
        <v>86</v>
      </c>
      <c r="C347" s="35" t="s">
        <v>55</v>
      </c>
      <c r="D347" s="35" t="str">
        <f t="shared" si="2"/>
        <v>Africa/Libya-Africa/2007</v>
      </c>
      <c r="E347" s="72">
        <v>0.023</v>
      </c>
      <c r="F347" s="72">
        <v>0.017</v>
      </c>
      <c r="G347" s="72">
        <v>76.0</v>
      </c>
      <c r="H347" s="72">
        <v>72.0</v>
      </c>
      <c r="I347" s="56">
        <v>0.3</v>
      </c>
      <c r="J347" s="56">
        <v>0.656</v>
      </c>
      <c r="K347" s="56">
        <v>0.044</v>
      </c>
      <c r="L347" s="72">
        <v>5782108.0</v>
      </c>
      <c r="M347" s="56">
        <v>0.772</v>
      </c>
      <c r="N347" s="39">
        <f t="shared" si="3"/>
        <v>23</v>
      </c>
      <c r="O347" s="39">
        <f t="shared" si="4"/>
        <v>17</v>
      </c>
      <c r="P347" s="39">
        <f t="shared" si="5"/>
        <v>76</v>
      </c>
      <c r="Q347" s="39">
        <f t="shared" si="6"/>
        <v>72</v>
      </c>
      <c r="R347" s="58">
        <f t="shared" si="7"/>
        <v>0.3</v>
      </c>
      <c r="S347" s="58">
        <f t="shared" si="8"/>
        <v>0.656</v>
      </c>
      <c r="T347" s="58">
        <f t="shared" si="9"/>
        <v>0.044</v>
      </c>
      <c r="U347" s="39">
        <f t="shared" si="10"/>
        <v>5782108</v>
      </c>
      <c r="V347" s="58">
        <f t="shared" si="11"/>
        <v>0.772</v>
      </c>
    </row>
    <row r="348">
      <c r="A348" s="33" t="s">
        <v>46</v>
      </c>
      <c r="B348" s="68" t="s">
        <v>86</v>
      </c>
      <c r="C348" s="35" t="s">
        <v>56</v>
      </c>
      <c r="D348" s="35" t="str">
        <f t="shared" si="2"/>
        <v>Africa/Libya-Africa/2008</v>
      </c>
      <c r="E348" s="72">
        <v>0.022</v>
      </c>
      <c r="F348" s="72">
        <v>0.016</v>
      </c>
      <c r="G348" s="72">
        <v>76.0</v>
      </c>
      <c r="H348" s="72">
        <v>73.0</v>
      </c>
      <c r="I348" s="56">
        <v>0.297</v>
      </c>
      <c r="J348" s="56">
        <v>0.658</v>
      </c>
      <c r="K348" s="56">
        <v>0.044</v>
      </c>
      <c r="L348" s="72">
        <v>5876805.0</v>
      </c>
      <c r="M348" s="56">
        <v>0.773</v>
      </c>
      <c r="N348" s="39">
        <f t="shared" si="3"/>
        <v>22</v>
      </c>
      <c r="O348" s="39">
        <f t="shared" si="4"/>
        <v>16</v>
      </c>
      <c r="P348" s="39">
        <f t="shared" si="5"/>
        <v>76</v>
      </c>
      <c r="Q348" s="39">
        <f t="shared" si="6"/>
        <v>73</v>
      </c>
      <c r="R348" s="58">
        <f t="shared" si="7"/>
        <v>0.297</v>
      </c>
      <c r="S348" s="58">
        <f t="shared" si="8"/>
        <v>0.658</v>
      </c>
      <c r="T348" s="58">
        <f t="shared" si="9"/>
        <v>0.044</v>
      </c>
      <c r="U348" s="39">
        <f t="shared" si="10"/>
        <v>5876805</v>
      </c>
      <c r="V348" s="58">
        <f t="shared" si="11"/>
        <v>0.773</v>
      </c>
    </row>
    <row r="349">
      <c r="A349" s="33" t="s">
        <v>46</v>
      </c>
      <c r="B349" s="68" t="s">
        <v>86</v>
      </c>
      <c r="C349" s="35" t="s">
        <v>57</v>
      </c>
      <c r="D349" s="35" t="str">
        <f t="shared" si="2"/>
        <v>Africa/Libya-Africa/2009</v>
      </c>
      <c r="E349" s="72">
        <v>0.022</v>
      </c>
      <c r="F349" s="72">
        <v>0.015</v>
      </c>
      <c r="G349" s="72">
        <v>77.0</v>
      </c>
      <c r="H349" s="72">
        <v>73.0</v>
      </c>
      <c r="I349" s="56">
        <v>0.295</v>
      </c>
      <c r="J349" s="56">
        <v>0.659</v>
      </c>
      <c r="K349" s="56">
        <v>0.045</v>
      </c>
      <c r="L349" s="72">
        <v>5964325.0</v>
      </c>
      <c r="M349" s="56">
        <v>0.775</v>
      </c>
      <c r="N349" s="39">
        <f t="shared" si="3"/>
        <v>22</v>
      </c>
      <c r="O349" s="39">
        <f t="shared" si="4"/>
        <v>15</v>
      </c>
      <c r="P349" s="39">
        <f t="shared" si="5"/>
        <v>77</v>
      </c>
      <c r="Q349" s="39">
        <f t="shared" si="6"/>
        <v>73</v>
      </c>
      <c r="R349" s="58">
        <f t="shared" si="7"/>
        <v>0.295</v>
      </c>
      <c r="S349" s="58">
        <f t="shared" si="8"/>
        <v>0.659</v>
      </c>
      <c r="T349" s="58">
        <f t="shared" si="9"/>
        <v>0.045</v>
      </c>
      <c r="U349" s="39">
        <f t="shared" si="10"/>
        <v>5964325</v>
      </c>
      <c r="V349" s="58">
        <f t="shared" si="11"/>
        <v>0.775</v>
      </c>
    </row>
    <row r="350">
      <c r="A350" s="33" t="s">
        <v>46</v>
      </c>
      <c r="B350" s="68" t="s">
        <v>86</v>
      </c>
      <c r="C350" s="35" t="s">
        <v>58</v>
      </c>
      <c r="D350" s="35" t="str">
        <f t="shared" si="2"/>
        <v>Africa/Libya-Africa/2010</v>
      </c>
      <c r="E350" s="72">
        <v>0.022</v>
      </c>
      <c r="F350" s="72">
        <v>0.014</v>
      </c>
      <c r="G350" s="72">
        <v>77.0</v>
      </c>
      <c r="H350" s="72">
        <v>73.0</v>
      </c>
      <c r="I350" s="56">
        <v>0.294</v>
      </c>
      <c r="J350" s="56">
        <v>0.66</v>
      </c>
      <c r="K350" s="56">
        <v>0.046</v>
      </c>
      <c r="L350" s="72">
        <v>6040612.0</v>
      </c>
      <c r="M350" s="56">
        <v>0.776</v>
      </c>
      <c r="N350" s="39">
        <f t="shared" si="3"/>
        <v>22</v>
      </c>
      <c r="O350" s="39">
        <f t="shared" si="4"/>
        <v>14</v>
      </c>
      <c r="P350" s="39">
        <f t="shared" si="5"/>
        <v>77</v>
      </c>
      <c r="Q350" s="39">
        <f t="shared" si="6"/>
        <v>73</v>
      </c>
      <c r="R350" s="58">
        <f t="shared" si="7"/>
        <v>0.294</v>
      </c>
      <c r="S350" s="58">
        <f t="shared" si="8"/>
        <v>0.66</v>
      </c>
      <c r="T350" s="58">
        <f t="shared" si="9"/>
        <v>0.046</v>
      </c>
      <c r="U350" s="39">
        <f t="shared" si="10"/>
        <v>6040612</v>
      </c>
      <c r="V350" s="58">
        <f t="shared" si="11"/>
        <v>0.776</v>
      </c>
    </row>
    <row r="351">
      <c r="A351" s="33" t="s">
        <v>46</v>
      </c>
      <c r="B351" s="68" t="s">
        <v>86</v>
      </c>
      <c r="C351" s="35" t="s">
        <v>59</v>
      </c>
      <c r="D351" s="35" t="str">
        <f t="shared" si="2"/>
        <v>Africa/Libya-Africa/2011</v>
      </c>
      <c r="E351" s="72">
        <v>0.022</v>
      </c>
      <c r="F351" s="72">
        <v>0.014</v>
      </c>
      <c r="G351" s="72">
        <v>77.0</v>
      </c>
      <c r="H351" s="72">
        <v>73.0</v>
      </c>
      <c r="I351" s="56">
        <v>0.294</v>
      </c>
      <c r="J351" s="56">
        <v>0.659</v>
      </c>
      <c r="K351" s="56">
        <v>0.046</v>
      </c>
      <c r="L351" s="72">
        <v>6103233.0</v>
      </c>
      <c r="M351" s="56">
        <v>0.778</v>
      </c>
      <c r="N351" s="39">
        <f t="shared" si="3"/>
        <v>22</v>
      </c>
      <c r="O351" s="39">
        <f t="shared" si="4"/>
        <v>14</v>
      </c>
      <c r="P351" s="39">
        <f t="shared" si="5"/>
        <v>77</v>
      </c>
      <c r="Q351" s="39">
        <f t="shared" si="6"/>
        <v>73</v>
      </c>
      <c r="R351" s="58">
        <f t="shared" si="7"/>
        <v>0.294</v>
      </c>
      <c r="S351" s="58">
        <f t="shared" si="8"/>
        <v>0.659</v>
      </c>
      <c r="T351" s="58">
        <f t="shared" si="9"/>
        <v>0.046</v>
      </c>
      <c r="U351" s="39">
        <f t="shared" si="10"/>
        <v>6103233</v>
      </c>
      <c r="V351" s="58">
        <f t="shared" si="11"/>
        <v>0.778</v>
      </c>
    </row>
    <row r="352">
      <c r="A352" s="33" t="s">
        <v>46</v>
      </c>
      <c r="B352" s="68" t="s">
        <v>86</v>
      </c>
      <c r="C352" s="35" t="s">
        <v>60</v>
      </c>
      <c r="D352" s="35" t="str">
        <f t="shared" si="2"/>
        <v>Africa/Libya-Africa/2012</v>
      </c>
      <c r="E352" s="72">
        <v>0.021</v>
      </c>
      <c r="F352" s="72">
        <v>0.013</v>
      </c>
      <c r="G352" s="72">
        <v>77.0</v>
      </c>
      <c r="H352" s="72">
        <v>73.0</v>
      </c>
      <c r="I352" s="56">
        <v>0.295</v>
      </c>
      <c r="J352" s="56">
        <v>0.658</v>
      </c>
      <c r="K352" s="56">
        <v>0.047</v>
      </c>
      <c r="L352" s="72">
        <v>6154623.0</v>
      </c>
      <c r="M352" s="56">
        <v>0.78</v>
      </c>
      <c r="N352" s="39">
        <f t="shared" si="3"/>
        <v>21</v>
      </c>
      <c r="O352" s="39">
        <f t="shared" si="4"/>
        <v>13</v>
      </c>
      <c r="P352" s="39">
        <f t="shared" si="5"/>
        <v>77</v>
      </c>
      <c r="Q352" s="39">
        <f t="shared" si="6"/>
        <v>73</v>
      </c>
      <c r="R352" s="58">
        <f t="shared" si="7"/>
        <v>0.295</v>
      </c>
      <c r="S352" s="58">
        <f t="shared" si="8"/>
        <v>0.658</v>
      </c>
      <c r="T352" s="58">
        <f t="shared" si="9"/>
        <v>0.047</v>
      </c>
      <c r="U352" s="39">
        <f t="shared" si="10"/>
        <v>6154623</v>
      </c>
      <c r="V352" s="58">
        <f t="shared" si="11"/>
        <v>0.78</v>
      </c>
    </row>
    <row r="353">
      <c r="A353" s="33" t="s">
        <v>46</v>
      </c>
      <c r="B353" s="68" t="s">
        <v>87</v>
      </c>
      <c r="C353" s="35" t="s">
        <v>48</v>
      </c>
      <c r="D353" s="35" t="str">
        <f t="shared" si="2"/>
        <v>Africa/Madagascar-Africa/2000</v>
      </c>
      <c r="E353" s="72">
        <v>0.041</v>
      </c>
      <c r="F353" s="72">
        <v>0.071</v>
      </c>
      <c r="G353" s="72">
        <v>60.0</v>
      </c>
      <c r="H353" s="72">
        <v>57.0</v>
      </c>
      <c r="I353" s="56">
        <v>0.455</v>
      </c>
      <c r="J353" s="56">
        <v>0.515</v>
      </c>
      <c r="K353" s="56">
        <v>0.03</v>
      </c>
      <c r="L353" s="72">
        <v>1.5744811E7</v>
      </c>
      <c r="M353" s="56">
        <v>0.271</v>
      </c>
      <c r="N353" s="39">
        <f t="shared" si="3"/>
        <v>41</v>
      </c>
      <c r="O353" s="39">
        <f t="shared" si="4"/>
        <v>71</v>
      </c>
      <c r="P353" s="39">
        <f t="shared" si="5"/>
        <v>60</v>
      </c>
      <c r="Q353" s="39">
        <f t="shared" si="6"/>
        <v>57</v>
      </c>
      <c r="R353" s="58">
        <f t="shared" si="7"/>
        <v>0.455</v>
      </c>
      <c r="S353" s="58">
        <f t="shared" si="8"/>
        <v>0.515</v>
      </c>
      <c r="T353" s="58">
        <f t="shared" si="9"/>
        <v>0.03</v>
      </c>
      <c r="U353" s="39">
        <f t="shared" si="10"/>
        <v>15744811</v>
      </c>
      <c r="V353" s="58">
        <f t="shared" si="11"/>
        <v>0.271</v>
      </c>
    </row>
    <row r="354">
      <c r="A354" s="33" t="s">
        <v>46</v>
      </c>
      <c r="B354" s="68" t="s">
        <v>87</v>
      </c>
      <c r="C354" s="35" t="s">
        <v>49</v>
      </c>
      <c r="D354" s="35" t="str">
        <f t="shared" si="2"/>
        <v>Africa/Madagascar-Africa/2001</v>
      </c>
      <c r="E354" s="72">
        <v>0.04</v>
      </c>
      <c r="F354" s="72">
        <v>0.067</v>
      </c>
      <c r="G354" s="72">
        <v>60.0</v>
      </c>
      <c r="H354" s="72">
        <v>58.0</v>
      </c>
      <c r="I354" s="56">
        <v>0.455</v>
      </c>
      <c r="J354" s="56">
        <v>0.516</v>
      </c>
      <c r="K354" s="56">
        <v>0.03</v>
      </c>
      <c r="L354" s="72">
        <v>1.6235767E7</v>
      </c>
      <c r="M354" s="56">
        <v>0.274</v>
      </c>
      <c r="N354" s="39">
        <f t="shared" si="3"/>
        <v>40</v>
      </c>
      <c r="O354" s="39">
        <f t="shared" si="4"/>
        <v>67</v>
      </c>
      <c r="P354" s="39">
        <f t="shared" si="5"/>
        <v>60</v>
      </c>
      <c r="Q354" s="39">
        <f t="shared" si="6"/>
        <v>58</v>
      </c>
      <c r="R354" s="58">
        <f t="shared" si="7"/>
        <v>0.455</v>
      </c>
      <c r="S354" s="58">
        <f t="shared" si="8"/>
        <v>0.516</v>
      </c>
      <c r="T354" s="58">
        <f t="shared" si="9"/>
        <v>0.03</v>
      </c>
      <c r="U354" s="39">
        <f t="shared" si="10"/>
        <v>16235767</v>
      </c>
      <c r="V354" s="58">
        <f t="shared" si="11"/>
        <v>0.274</v>
      </c>
    </row>
    <row r="355">
      <c r="A355" s="33" t="s">
        <v>46</v>
      </c>
      <c r="B355" s="68" t="s">
        <v>87</v>
      </c>
      <c r="C355" s="35" t="s">
        <v>50</v>
      </c>
      <c r="D355" s="35" t="str">
        <f t="shared" si="2"/>
        <v>Africa/Madagascar-Africa/2002</v>
      </c>
      <c r="E355" s="72">
        <v>0.04</v>
      </c>
      <c r="F355" s="72">
        <v>0.064</v>
      </c>
      <c r="G355" s="72">
        <v>61.0</v>
      </c>
      <c r="H355" s="72">
        <v>59.0</v>
      </c>
      <c r="I355" s="56">
        <v>0.454</v>
      </c>
      <c r="J355" s="56">
        <v>0.517</v>
      </c>
      <c r="K355" s="56">
        <v>0.03</v>
      </c>
      <c r="L355" s="72">
        <v>1.6736029E7</v>
      </c>
      <c r="M355" s="56">
        <v>0.277</v>
      </c>
      <c r="N355" s="39">
        <f t="shared" si="3"/>
        <v>40</v>
      </c>
      <c r="O355" s="39">
        <f t="shared" si="4"/>
        <v>64</v>
      </c>
      <c r="P355" s="39">
        <f t="shared" si="5"/>
        <v>61</v>
      </c>
      <c r="Q355" s="39">
        <f t="shared" si="6"/>
        <v>59</v>
      </c>
      <c r="R355" s="58">
        <f t="shared" si="7"/>
        <v>0.454</v>
      </c>
      <c r="S355" s="58">
        <f t="shared" si="8"/>
        <v>0.517</v>
      </c>
      <c r="T355" s="58">
        <f t="shared" si="9"/>
        <v>0.03</v>
      </c>
      <c r="U355" s="39">
        <f t="shared" si="10"/>
        <v>16736029</v>
      </c>
      <c r="V355" s="58">
        <f t="shared" si="11"/>
        <v>0.277</v>
      </c>
    </row>
    <row r="356">
      <c r="A356" s="33" t="s">
        <v>46</v>
      </c>
      <c r="B356" s="68" t="s">
        <v>87</v>
      </c>
      <c r="C356" s="35" t="s">
        <v>51</v>
      </c>
      <c r="D356" s="35" t="str">
        <f t="shared" si="2"/>
        <v>Africa/Madagascar-Africa/2003</v>
      </c>
      <c r="E356" s="72">
        <v>0.039</v>
      </c>
      <c r="F356" s="72">
        <v>0.061</v>
      </c>
      <c r="G356" s="72">
        <v>62.0</v>
      </c>
      <c r="H356" s="72">
        <v>59.0</v>
      </c>
      <c r="I356" s="56">
        <v>0.452</v>
      </c>
      <c r="J356" s="56">
        <v>0.518</v>
      </c>
      <c r="K356" s="56">
        <v>0.029</v>
      </c>
      <c r="L356" s="72">
        <v>1.7245275E7</v>
      </c>
      <c r="M356" s="56">
        <v>0.279</v>
      </c>
      <c r="N356" s="39">
        <f t="shared" si="3"/>
        <v>39</v>
      </c>
      <c r="O356" s="39">
        <f t="shared" si="4"/>
        <v>61</v>
      </c>
      <c r="P356" s="39">
        <f t="shared" si="5"/>
        <v>62</v>
      </c>
      <c r="Q356" s="39">
        <f t="shared" si="6"/>
        <v>59</v>
      </c>
      <c r="R356" s="58">
        <f t="shared" si="7"/>
        <v>0.452</v>
      </c>
      <c r="S356" s="58">
        <f t="shared" si="8"/>
        <v>0.518</v>
      </c>
      <c r="T356" s="58">
        <f t="shared" si="9"/>
        <v>0.029</v>
      </c>
      <c r="U356" s="39">
        <f t="shared" si="10"/>
        <v>17245275</v>
      </c>
      <c r="V356" s="58">
        <f t="shared" si="11"/>
        <v>0.279</v>
      </c>
    </row>
    <row r="357">
      <c r="A357" s="33" t="s">
        <v>46</v>
      </c>
      <c r="B357" s="68" t="s">
        <v>87</v>
      </c>
      <c r="C357" s="35" t="s">
        <v>52</v>
      </c>
      <c r="D357" s="35" t="str">
        <f t="shared" si="2"/>
        <v>Africa/Madagascar-Africa/2004</v>
      </c>
      <c r="E357" s="72">
        <v>0.038</v>
      </c>
      <c r="F357" s="72">
        <v>0.058</v>
      </c>
      <c r="G357" s="72">
        <v>62.0</v>
      </c>
      <c r="H357" s="72">
        <v>59.0</v>
      </c>
      <c r="I357" s="56">
        <v>0.45</v>
      </c>
      <c r="J357" s="56">
        <v>0.52</v>
      </c>
      <c r="K357" s="56">
        <v>0.029</v>
      </c>
      <c r="L357" s="72">
        <v>1.7763367E7</v>
      </c>
      <c r="M357" s="56">
        <v>0.282</v>
      </c>
      <c r="N357" s="39">
        <f t="shared" si="3"/>
        <v>38</v>
      </c>
      <c r="O357" s="39">
        <f t="shared" si="4"/>
        <v>58</v>
      </c>
      <c r="P357" s="39">
        <f t="shared" si="5"/>
        <v>62</v>
      </c>
      <c r="Q357" s="39">
        <f t="shared" si="6"/>
        <v>59</v>
      </c>
      <c r="R357" s="58">
        <f t="shared" si="7"/>
        <v>0.45</v>
      </c>
      <c r="S357" s="58">
        <f t="shared" si="8"/>
        <v>0.52</v>
      </c>
      <c r="T357" s="58">
        <f t="shared" si="9"/>
        <v>0.029</v>
      </c>
      <c r="U357" s="39">
        <f t="shared" si="10"/>
        <v>17763367</v>
      </c>
      <c r="V357" s="58">
        <f t="shared" si="11"/>
        <v>0.282</v>
      </c>
    </row>
    <row r="358">
      <c r="A358" s="33" t="s">
        <v>46</v>
      </c>
      <c r="B358" s="68" t="s">
        <v>87</v>
      </c>
      <c r="C358" s="35" t="s">
        <v>53</v>
      </c>
      <c r="D358" s="35" t="str">
        <f t="shared" si="2"/>
        <v>Africa/Madagascar-Africa/2005</v>
      </c>
      <c r="E358" s="72">
        <v>0.038</v>
      </c>
      <c r="F358" s="72">
        <v>0.055</v>
      </c>
      <c r="G358" s="72">
        <v>63.0</v>
      </c>
      <c r="H358" s="72">
        <v>60.0</v>
      </c>
      <c r="I358" s="56">
        <v>0.448</v>
      </c>
      <c r="J358" s="56">
        <v>0.523</v>
      </c>
      <c r="K358" s="56">
        <v>0.029</v>
      </c>
      <c r="L358" s="72">
        <v>1.8290394E7</v>
      </c>
      <c r="M358" s="56">
        <v>0.288</v>
      </c>
      <c r="N358" s="39">
        <f t="shared" si="3"/>
        <v>38</v>
      </c>
      <c r="O358" s="39">
        <f t="shared" si="4"/>
        <v>55</v>
      </c>
      <c r="P358" s="39">
        <f t="shared" si="5"/>
        <v>63</v>
      </c>
      <c r="Q358" s="39">
        <f t="shared" si="6"/>
        <v>60</v>
      </c>
      <c r="R358" s="58">
        <f t="shared" si="7"/>
        <v>0.448</v>
      </c>
      <c r="S358" s="58">
        <f t="shared" si="8"/>
        <v>0.523</v>
      </c>
      <c r="T358" s="58">
        <f t="shared" si="9"/>
        <v>0.029</v>
      </c>
      <c r="U358" s="39">
        <f t="shared" si="10"/>
        <v>18290394</v>
      </c>
      <c r="V358" s="58">
        <f t="shared" si="11"/>
        <v>0.288</v>
      </c>
    </row>
    <row r="359">
      <c r="A359" s="33" t="s">
        <v>46</v>
      </c>
      <c r="B359" s="68" t="s">
        <v>87</v>
      </c>
      <c r="C359" s="35" t="s">
        <v>54</v>
      </c>
      <c r="D359" s="35" t="str">
        <f t="shared" si="2"/>
        <v>Africa/Madagascar-Africa/2006</v>
      </c>
      <c r="E359" s="72">
        <v>0.037</v>
      </c>
      <c r="F359" s="72">
        <v>0.052</v>
      </c>
      <c r="G359" s="72">
        <v>63.0</v>
      </c>
      <c r="H359" s="72">
        <v>60.0</v>
      </c>
      <c r="I359" s="56">
        <v>0.446</v>
      </c>
      <c r="J359" s="56">
        <v>0.525</v>
      </c>
      <c r="K359" s="56">
        <v>0.029</v>
      </c>
      <c r="L359" s="72">
        <v>1.8826126E7</v>
      </c>
      <c r="M359" s="56">
        <v>0.294</v>
      </c>
      <c r="N359" s="39">
        <f t="shared" si="3"/>
        <v>37</v>
      </c>
      <c r="O359" s="39">
        <f t="shared" si="4"/>
        <v>52</v>
      </c>
      <c r="P359" s="39">
        <f t="shared" si="5"/>
        <v>63</v>
      </c>
      <c r="Q359" s="39">
        <f t="shared" si="6"/>
        <v>60</v>
      </c>
      <c r="R359" s="58">
        <f t="shared" si="7"/>
        <v>0.446</v>
      </c>
      <c r="S359" s="58">
        <f t="shared" si="8"/>
        <v>0.525</v>
      </c>
      <c r="T359" s="58">
        <f t="shared" si="9"/>
        <v>0.029</v>
      </c>
      <c r="U359" s="39">
        <f t="shared" si="10"/>
        <v>18826126</v>
      </c>
      <c r="V359" s="58">
        <f t="shared" si="11"/>
        <v>0.294</v>
      </c>
    </row>
    <row r="360">
      <c r="A360" s="33" t="s">
        <v>46</v>
      </c>
      <c r="B360" s="68" t="s">
        <v>87</v>
      </c>
      <c r="C360" s="35" t="s">
        <v>55</v>
      </c>
      <c r="D360" s="35" t="str">
        <f t="shared" si="2"/>
        <v>Africa/Madagascar-Africa/2007</v>
      </c>
      <c r="E360" s="72">
        <v>0.037</v>
      </c>
      <c r="F360" s="72">
        <v>0.049</v>
      </c>
      <c r="G360" s="72">
        <v>63.0</v>
      </c>
      <c r="H360" s="72">
        <v>61.0</v>
      </c>
      <c r="I360" s="56">
        <v>0.443</v>
      </c>
      <c r="J360" s="56">
        <v>0.528</v>
      </c>
      <c r="K360" s="56">
        <v>0.029</v>
      </c>
      <c r="L360" s="72">
        <v>1.9371023E7</v>
      </c>
      <c r="M360" s="56">
        <v>0.3</v>
      </c>
      <c r="N360" s="39">
        <f t="shared" si="3"/>
        <v>37</v>
      </c>
      <c r="O360" s="39">
        <f t="shared" si="4"/>
        <v>49</v>
      </c>
      <c r="P360" s="39">
        <f t="shared" si="5"/>
        <v>63</v>
      </c>
      <c r="Q360" s="39">
        <f t="shared" si="6"/>
        <v>61</v>
      </c>
      <c r="R360" s="58">
        <f t="shared" si="7"/>
        <v>0.443</v>
      </c>
      <c r="S360" s="58">
        <f t="shared" si="8"/>
        <v>0.528</v>
      </c>
      <c r="T360" s="58">
        <f t="shared" si="9"/>
        <v>0.029</v>
      </c>
      <c r="U360" s="39">
        <f t="shared" si="10"/>
        <v>19371023</v>
      </c>
      <c r="V360" s="58">
        <f t="shared" si="11"/>
        <v>0.3</v>
      </c>
    </row>
    <row r="361">
      <c r="A361" s="33" t="s">
        <v>46</v>
      </c>
      <c r="B361" s="68" t="s">
        <v>87</v>
      </c>
      <c r="C361" s="35" t="s">
        <v>56</v>
      </c>
      <c r="D361" s="35" t="str">
        <f t="shared" si="2"/>
        <v>Africa/Madagascar-Africa/2008</v>
      </c>
      <c r="E361" s="72">
        <v>0.036</v>
      </c>
      <c r="F361" s="72">
        <v>0.047</v>
      </c>
      <c r="G361" s="72">
        <v>64.0</v>
      </c>
      <c r="H361" s="72">
        <v>61.0</v>
      </c>
      <c r="I361" s="56">
        <v>0.44</v>
      </c>
      <c r="J361" s="56">
        <v>0.531</v>
      </c>
      <c r="K361" s="56">
        <v>0.029</v>
      </c>
      <c r="L361" s="72">
        <v>1.9926785E7</v>
      </c>
      <c r="M361" s="56">
        <v>0.307</v>
      </c>
      <c r="N361" s="39">
        <f t="shared" si="3"/>
        <v>36</v>
      </c>
      <c r="O361" s="39">
        <f t="shared" si="4"/>
        <v>47</v>
      </c>
      <c r="P361" s="39">
        <f t="shared" si="5"/>
        <v>64</v>
      </c>
      <c r="Q361" s="39">
        <f t="shared" si="6"/>
        <v>61</v>
      </c>
      <c r="R361" s="58">
        <f t="shared" si="7"/>
        <v>0.44</v>
      </c>
      <c r="S361" s="58">
        <f t="shared" si="8"/>
        <v>0.531</v>
      </c>
      <c r="T361" s="58">
        <f t="shared" si="9"/>
        <v>0.029</v>
      </c>
      <c r="U361" s="39">
        <f t="shared" si="10"/>
        <v>19926785</v>
      </c>
      <c r="V361" s="58">
        <f t="shared" si="11"/>
        <v>0.307</v>
      </c>
    </row>
    <row r="362">
      <c r="A362" s="33" t="s">
        <v>46</v>
      </c>
      <c r="B362" s="68" t="s">
        <v>87</v>
      </c>
      <c r="C362" s="35" t="s">
        <v>57</v>
      </c>
      <c r="D362" s="35" t="str">
        <f t="shared" si="2"/>
        <v>Africa/Madagascar-Africa/2009</v>
      </c>
      <c r="E362" s="72">
        <v>0.036</v>
      </c>
      <c r="F362" s="72">
        <v>0.045</v>
      </c>
      <c r="G362" s="72">
        <v>64.0</v>
      </c>
      <c r="H362" s="72">
        <v>61.0</v>
      </c>
      <c r="I362" s="56">
        <v>0.437</v>
      </c>
      <c r="J362" s="56">
        <v>0.534</v>
      </c>
      <c r="K362" s="56">
        <v>0.029</v>
      </c>
      <c r="L362" s="72">
        <v>2.0495695E7</v>
      </c>
      <c r="M362" s="56">
        <v>0.313</v>
      </c>
      <c r="N362" s="39">
        <f t="shared" si="3"/>
        <v>36</v>
      </c>
      <c r="O362" s="39">
        <f t="shared" si="4"/>
        <v>45</v>
      </c>
      <c r="P362" s="39">
        <f t="shared" si="5"/>
        <v>64</v>
      </c>
      <c r="Q362" s="39">
        <f t="shared" si="6"/>
        <v>61</v>
      </c>
      <c r="R362" s="58">
        <f t="shared" si="7"/>
        <v>0.437</v>
      </c>
      <c r="S362" s="58">
        <f t="shared" si="8"/>
        <v>0.534</v>
      </c>
      <c r="T362" s="58">
        <f t="shared" si="9"/>
        <v>0.029</v>
      </c>
      <c r="U362" s="39">
        <f t="shared" si="10"/>
        <v>20495695</v>
      </c>
      <c r="V362" s="58">
        <f t="shared" si="11"/>
        <v>0.313</v>
      </c>
    </row>
    <row r="363">
      <c r="A363" s="33" t="s">
        <v>46</v>
      </c>
      <c r="B363" s="68" t="s">
        <v>87</v>
      </c>
      <c r="C363" s="35" t="s">
        <v>58</v>
      </c>
      <c r="D363" s="35" t="str">
        <f t="shared" si="2"/>
        <v>Africa/Madagascar-Africa/2010</v>
      </c>
      <c r="E363" s="72">
        <v>0.035</v>
      </c>
      <c r="F363" s="72">
        <v>0.044</v>
      </c>
      <c r="G363" s="72">
        <v>65.0</v>
      </c>
      <c r="H363" s="72">
        <v>62.0</v>
      </c>
      <c r="I363" s="56">
        <v>0.434</v>
      </c>
      <c r="J363" s="56">
        <v>0.537</v>
      </c>
      <c r="K363" s="56">
        <v>0.028</v>
      </c>
      <c r="L363" s="72">
        <v>2.1079532E7</v>
      </c>
      <c r="M363" s="56">
        <v>0.319</v>
      </c>
      <c r="N363" s="39">
        <f t="shared" si="3"/>
        <v>35</v>
      </c>
      <c r="O363" s="39">
        <f t="shared" si="4"/>
        <v>44</v>
      </c>
      <c r="P363" s="39">
        <f t="shared" si="5"/>
        <v>65</v>
      </c>
      <c r="Q363" s="39">
        <f t="shared" si="6"/>
        <v>62</v>
      </c>
      <c r="R363" s="58">
        <f t="shared" si="7"/>
        <v>0.434</v>
      </c>
      <c r="S363" s="58">
        <f t="shared" si="8"/>
        <v>0.537</v>
      </c>
      <c r="T363" s="58">
        <f t="shared" si="9"/>
        <v>0.028</v>
      </c>
      <c r="U363" s="39">
        <f t="shared" si="10"/>
        <v>21079532</v>
      </c>
      <c r="V363" s="58">
        <f t="shared" si="11"/>
        <v>0.319</v>
      </c>
    </row>
    <row r="364">
      <c r="A364" s="33" t="s">
        <v>46</v>
      </c>
      <c r="B364" s="68" t="s">
        <v>87</v>
      </c>
      <c r="C364" s="35" t="s">
        <v>59</v>
      </c>
      <c r="D364" s="35" t="str">
        <f t="shared" si="2"/>
        <v>Africa/Madagascar-Africa/2011</v>
      </c>
      <c r="E364" s="72">
        <v>0.035</v>
      </c>
      <c r="F364" s="72">
        <v>0.042</v>
      </c>
      <c r="G364" s="72">
        <v>65.0</v>
      </c>
      <c r="H364" s="72">
        <v>62.0</v>
      </c>
      <c r="I364" s="56">
        <v>0.431</v>
      </c>
      <c r="J364" s="56">
        <v>0.541</v>
      </c>
      <c r="K364" s="56">
        <v>0.028</v>
      </c>
      <c r="L364" s="72">
        <v>2.1678934E7</v>
      </c>
      <c r="M364" s="56">
        <v>0.326</v>
      </c>
      <c r="N364" s="39">
        <f t="shared" si="3"/>
        <v>35</v>
      </c>
      <c r="O364" s="39">
        <f t="shared" si="4"/>
        <v>42</v>
      </c>
      <c r="P364" s="39">
        <f t="shared" si="5"/>
        <v>65</v>
      </c>
      <c r="Q364" s="39">
        <f t="shared" si="6"/>
        <v>62</v>
      </c>
      <c r="R364" s="58">
        <f t="shared" si="7"/>
        <v>0.431</v>
      </c>
      <c r="S364" s="58">
        <f t="shared" si="8"/>
        <v>0.541</v>
      </c>
      <c r="T364" s="58">
        <f t="shared" si="9"/>
        <v>0.028</v>
      </c>
      <c r="U364" s="39">
        <f t="shared" si="10"/>
        <v>21678934</v>
      </c>
      <c r="V364" s="58">
        <f t="shared" si="11"/>
        <v>0.326</v>
      </c>
    </row>
    <row r="365">
      <c r="A365" s="33" t="s">
        <v>46</v>
      </c>
      <c r="B365" s="68" t="s">
        <v>87</v>
      </c>
      <c r="C365" s="35" t="s">
        <v>60</v>
      </c>
      <c r="D365" s="35" t="str">
        <f t="shared" si="2"/>
        <v>Africa/Madagascar-Africa/2012</v>
      </c>
      <c r="E365" s="72">
        <v>0.035</v>
      </c>
      <c r="F365" s="72">
        <v>0.041</v>
      </c>
      <c r="G365" s="72">
        <v>66.0</v>
      </c>
      <c r="H365" s="72">
        <v>63.0</v>
      </c>
      <c r="I365" s="56">
        <v>0.427</v>
      </c>
      <c r="J365" s="56">
        <v>0.545</v>
      </c>
      <c r="K365" s="56">
        <v>0.028</v>
      </c>
      <c r="L365" s="72">
        <v>2.2293914E7</v>
      </c>
      <c r="M365" s="56">
        <v>0.332</v>
      </c>
      <c r="N365" s="39">
        <f t="shared" si="3"/>
        <v>35</v>
      </c>
      <c r="O365" s="39">
        <f t="shared" si="4"/>
        <v>41</v>
      </c>
      <c r="P365" s="39">
        <f t="shared" si="5"/>
        <v>66</v>
      </c>
      <c r="Q365" s="39">
        <f t="shared" si="6"/>
        <v>63</v>
      </c>
      <c r="R365" s="58">
        <f t="shared" si="7"/>
        <v>0.427</v>
      </c>
      <c r="S365" s="58">
        <f t="shared" si="8"/>
        <v>0.545</v>
      </c>
      <c r="T365" s="58">
        <f t="shared" si="9"/>
        <v>0.028</v>
      </c>
      <c r="U365" s="39">
        <f t="shared" si="10"/>
        <v>22293914</v>
      </c>
      <c r="V365" s="58">
        <f t="shared" si="11"/>
        <v>0.332</v>
      </c>
    </row>
    <row r="366">
      <c r="A366" s="33" t="s">
        <v>46</v>
      </c>
      <c r="B366" s="68" t="s">
        <v>88</v>
      </c>
      <c r="C366" s="35" t="s">
        <v>48</v>
      </c>
      <c r="D366" s="35" t="str">
        <f t="shared" si="2"/>
        <v>Africa/Malawi-Africa/2000</v>
      </c>
      <c r="E366" s="72">
        <v>0.045</v>
      </c>
      <c r="F366" s="72">
        <v>0.103</v>
      </c>
      <c r="G366" s="72">
        <v>46.0</v>
      </c>
      <c r="H366" s="72">
        <v>46.0</v>
      </c>
      <c r="I366" s="56">
        <v>0.458</v>
      </c>
      <c r="J366" s="56">
        <v>0.511</v>
      </c>
      <c r="K366" s="56">
        <v>0.031</v>
      </c>
      <c r="L366" s="72">
        <v>1.1321496E7</v>
      </c>
      <c r="M366" s="56">
        <v>0.146</v>
      </c>
      <c r="N366" s="39">
        <f t="shared" si="3"/>
        <v>45</v>
      </c>
      <c r="O366" s="39">
        <f t="shared" si="4"/>
        <v>103</v>
      </c>
      <c r="P366" s="39">
        <f t="shared" si="5"/>
        <v>46</v>
      </c>
      <c r="Q366" s="39">
        <f t="shared" si="6"/>
        <v>46</v>
      </c>
      <c r="R366" s="58">
        <f t="shared" si="7"/>
        <v>0.458</v>
      </c>
      <c r="S366" s="58">
        <f t="shared" si="8"/>
        <v>0.511</v>
      </c>
      <c r="T366" s="58">
        <f t="shared" si="9"/>
        <v>0.031</v>
      </c>
      <c r="U366" s="39">
        <f t="shared" si="10"/>
        <v>11321496</v>
      </c>
      <c r="V366" s="58">
        <f t="shared" si="11"/>
        <v>0.146</v>
      </c>
    </row>
    <row r="367">
      <c r="A367" s="33" t="s">
        <v>46</v>
      </c>
      <c r="B367" s="68" t="s">
        <v>88</v>
      </c>
      <c r="C367" s="35" t="s">
        <v>49</v>
      </c>
      <c r="D367" s="35" t="str">
        <f t="shared" si="2"/>
        <v>Africa/Malawi-Africa/2001</v>
      </c>
      <c r="E367" s="72">
        <v>0.045</v>
      </c>
      <c r="F367" s="72">
        <v>0.097</v>
      </c>
      <c r="G367" s="72">
        <v>46.0</v>
      </c>
      <c r="H367" s="72">
        <v>46.0</v>
      </c>
      <c r="I367" s="56">
        <v>0.46</v>
      </c>
      <c r="J367" s="56">
        <v>0.51</v>
      </c>
      <c r="K367" s="56">
        <v>0.03</v>
      </c>
      <c r="L367" s="72">
        <v>1.1623166E7</v>
      </c>
      <c r="M367" s="56">
        <v>0.147</v>
      </c>
      <c r="N367" s="39">
        <f t="shared" si="3"/>
        <v>45</v>
      </c>
      <c r="O367" s="39">
        <f t="shared" si="4"/>
        <v>97</v>
      </c>
      <c r="P367" s="39">
        <f t="shared" si="5"/>
        <v>46</v>
      </c>
      <c r="Q367" s="39">
        <f t="shared" si="6"/>
        <v>46</v>
      </c>
      <c r="R367" s="58">
        <f t="shared" si="7"/>
        <v>0.46</v>
      </c>
      <c r="S367" s="58">
        <f t="shared" si="8"/>
        <v>0.51</v>
      </c>
      <c r="T367" s="58">
        <f t="shared" si="9"/>
        <v>0.03</v>
      </c>
      <c r="U367" s="39">
        <f t="shared" si="10"/>
        <v>11623166</v>
      </c>
      <c r="V367" s="58">
        <f t="shared" si="11"/>
        <v>0.147</v>
      </c>
    </row>
    <row r="368">
      <c r="A368" s="33" t="s">
        <v>46</v>
      </c>
      <c r="B368" s="68" t="s">
        <v>88</v>
      </c>
      <c r="C368" s="35" t="s">
        <v>50</v>
      </c>
      <c r="D368" s="35" t="str">
        <f t="shared" si="2"/>
        <v>Africa/Malawi-Africa/2002</v>
      </c>
      <c r="E368" s="72">
        <v>0.044</v>
      </c>
      <c r="F368" s="72">
        <v>0.09</v>
      </c>
      <c r="G368" s="72">
        <v>47.0</v>
      </c>
      <c r="H368" s="72">
        <v>47.0</v>
      </c>
      <c r="I368" s="56">
        <v>0.461</v>
      </c>
      <c r="J368" s="56">
        <v>0.509</v>
      </c>
      <c r="K368" s="56">
        <v>0.03</v>
      </c>
      <c r="L368" s="72">
        <v>1.1926778E7</v>
      </c>
      <c r="M368" s="56">
        <v>0.148</v>
      </c>
      <c r="N368" s="39">
        <f t="shared" si="3"/>
        <v>44</v>
      </c>
      <c r="O368" s="39">
        <f t="shared" si="4"/>
        <v>90</v>
      </c>
      <c r="P368" s="39">
        <f t="shared" si="5"/>
        <v>47</v>
      </c>
      <c r="Q368" s="39">
        <f t="shared" si="6"/>
        <v>47</v>
      </c>
      <c r="R368" s="58">
        <f t="shared" si="7"/>
        <v>0.461</v>
      </c>
      <c r="S368" s="58">
        <f t="shared" si="8"/>
        <v>0.509</v>
      </c>
      <c r="T368" s="58">
        <f t="shared" si="9"/>
        <v>0.03</v>
      </c>
      <c r="U368" s="39">
        <f t="shared" si="10"/>
        <v>11926778</v>
      </c>
      <c r="V368" s="58">
        <f t="shared" si="11"/>
        <v>0.148</v>
      </c>
    </row>
    <row r="369">
      <c r="A369" s="33" t="s">
        <v>46</v>
      </c>
      <c r="B369" s="68" t="s">
        <v>88</v>
      </c>
      <c r="C369" s="35" t="s">
        <v>51</v>
      </c>
      <c r="D369" s="35" t="str">
        <f t="shared" si="2"/>
        <v>Africa/Malawi-Africa/2003</v>
      </c>
      <c r="E369" s="72">
        <v>0.043</v>
      </c>
      <c r="F369" s="72">
        <v>0.084</v>
      </c>
      <c r="G369" s="72">
        <v>47.0</v>
      </c>
      <c r="H369" s="72">
        <v>47.0</v>
      </c>
      <c r="I369" s="56">
        <v>0.461</v>
      </c>
      <c r="J369" s="56">
        <v>0.509</v>
      </c>
      <c r="K369" s="56">
        <v>0.03</v>
      </c>
      <c r="L369" s="72">
        <v>1.2238739E7</v>
      </c>
      <c r="M369" s="56">
        <v>0.149</v>
      </c>
      <c r="N369" s="39">
        <f t="shared" si="3"/>
        <v>43</v>
      </c>
      <c r="O369" s="39">
        <f t="shared" si="4"/>
        <v>84</v>
      </c>
      <c r="P369" s="39">
        <f t="shared" si="5"/>
        <v>47</v>
      </c>
      <c r="Q369" s="39">
        <f t="shared" si="6"/>
        <v>47</v>
      </c>
      <c r="R369" s="58">
        <f t="shared" si="7"/>
        <v>0.461</v>
      </c>
      <c r="S369" s="58">
        <f t="shared" si="8"/>
        <v>0.509</v>
      </c>
      <c r="T369" s="58">
        <f t="shared" si="9"/>
        <v>0.03</v>
      </c>
      <c r="U369" s="39">
        <f t="shared" si="10"/>
        <v>12238739</v>
      </c>
      <c r="V369" s="58">
        <f t="shared" si="11"/>
        <v>0.149</v>
      </c>
    </row>
    <row r="370">
      <c r="A370" s="33" t="s">
        <v>46</v>
      </c>
      <c r="B370" s="68" t="s">
        <v>88</v>
      </c>
      <c r="C370" s="35" t="s">
        <v>52</v>
      </c>
      <c r="D370" s="35" t="str">
        <f t="shared" si="2"/>
        <v>Africa/Malawi-Africa/2004</v>
      </c>
      <c r="E370" s="72">
        <v>0.043</v>
      </c>
      <c r="F370" s="72">
        <v>0.078</v>
      </c>
      <c r="G370" s="72">
        <v>48.0</v>
      </c>
      <c r="H370" s="72">
        <v>48.0</v>
      </c>
      <c r="I370" s="56">
        <v>0.461</v>
      </c>
      <c r="J370" s="56">
        <v>0.508</v>
      </c>
      <c r="K370" s="56">
        <v>0.03</v>
      </c>
      <c r="L370" s="72">
        <v>1.2569091E7</v>
      </c>
      <c r="M370" s="56">
        <v>0.15</v>
      </c>
      <c r="N370" s="39">
        <f t="shared" si="3"/>
        <v>43</v>
      </c>
      <c r="O370" s="39">
        <f t="shared" si="4"/>
        <v>78</v>
      </c>
      <c r="P370" s="39">
        <f t="shared" si="5"/>
        <v>48</v>
      </c>
      <c r="Q370" s="39">
        <f t="shared" si="6"/>
        <v>48</v>
      </c>
      <c r="R370" s="58">
        <f t="shared" si="7"/>
        <v>0.461</v>
      </c>
      <c r="S370" s="58">
        <f t="shared" si="8"/>
        <v>0.508</v>
      </c>
      <c r="T370" s="58">
        <f t="shared" si="9"/>
        <v>0.03</v>
      </c>
      <c r="U370" s="39">
        <f t="shared" si="10"/>
        <v>12569091</v>
      </c>
      <c r="V370" s="58">
        <f t="shared" si="11"/>
        <v>0.15</v>
      </c>
    </row>
    <row r="371">
      <c r="A371" s="33" t="s">
        <v>46</v>
      </c>
      <c r="B371" s="68" t="s">
        <v>88</v>
      </c>
      <c r="C371" s="35" t="s">
        <v>53</v>
      </c>
      <c r="D371" s="35" t="str">
        <f t="shared" si="2"/>
        <v>Africa/Malawi-Africa/2005</v>
      </c>
      <c r="E371" s="72">
        <v>0.042</v>
      </c>
      <c r="F371" s="72">
        <v>0.073</v>
      </c>
      <c r="G371" s="72">
        <v>49.0</v>
      </c>
      <c r="H371" s="72">
        <v>49.0</v>
      </c>
      <c r="I371" s="56">
        <v>0.461</v>
      </c>
      <c r="J371" s="56">
        <v>0.508</v>
      </c>
      <c r="K371" s="56">
        <v>0.031</v>
      </c>
      <c r="L371" s="72">
        <v>1.2924746E7</v>
      </c>
      <c r="M371" s="56">
        <v>0.151</v>
      </c>
      <c r="N371" s="39">
        <f t="shared" si="3"/>
        <v>42</v>
      </c>
      <c r="O371" s="39">
        <f t="shared" si="4"/>
        <v>73</v>
      </c>
      <c r="P371" s="39">
        <f t="shared" si="5"/>
        <v>49</v>
      </c>
      <c r="Q371" s="39">
        <f t="shared" si="6"/>
        <v>49</v>
      </c>
      <c r="R371" s="58">
        <f t="shared" si="7"/>
        <v>0.461</v>
      </c>
      <c r="S371" s="58">
        <f t="shared" si="8"/>
        <v>0.508</v>
      </c>
      <c r="T371" s="58">
        <f t="shared" si="9"/>
        <v>0.031</v>
      </c>
      <c r="U371" s="39">
        <f t="shared" si="10"/>
        <v>12924746</v>
      </c>
      <c r="V371" s="58">
        <f t="shared" si="11"/>
        <v>0.151</v>
      </c>
    </row>
    <row r="372">
      <c r="A372" s="33" t="s">
        <v>46</v>
      </c>
      <c r="B372" s="68" t="s">
        <v>88</v>
      </c>
      <c r="C372" s="35" t="s">
        <v>54</v>
      </c>
      <c r="D372" s="35" t="str">
        <f t="shared" si="2"/>
        <v>Africa/Malawi-Africa/2006</v>
      </c>
      <c r="E372" s="72">
        <v>0.042</v>
      </c>
      <c r="F372" s="72">
        <v>0.068</v>
      </c>
      <c r="G372" s="72">
        <v>50.0</v>
      </c>
      <c r="H372" s="72">
        <v>50.0</v>
      </c>
      <c r="I372" s="56">
        <v>0.461</v>
      </c>
      <c r="J372" s="56">
        <v>0.508</v>
      </c>
      <c r="K372" s="56">
        <v>0.03</v>
      </c>
      <c r="L372" s="72">
        <v>1.3307535E7</v>
      </c>
      <c r="M372" s="56">
        <v>0.151</v>
      </c>
      <c r="N372" s="39">
        <f t="shared" si="3"/>
        <v>42</v>
      </c>
      <c r="O372" s="39">
        <f t="shared" si="4"/>
        <v>68</v>
      </c>
      <c r="P372" s="39">
        <f t="shared" si="5"/>
        <v>50</v>
      </c>
      <c r="Q372" s="39">
        <f t="shared" si="6"/>
        <v>50</v>
      </c>
      <c r="R372" s="58">
        <f t="shared" si="7"/>
        <v>0.461</v>
      </c>
      <c r="S372" s="58">
        <f t="shared" si="8"/>
        <v>0.508</v>
      </c>
      <c r="T372" s="58">
        <f t="shared" si="9"/>
        <v>0.03</v>
      </c>
      <c r="U372" s="39">
        <f t="shared" si="10"/>
        <v>13307535</v>
      </c>
      <c r="V372" s="58">
        <f t="shared" si="11"/>
        <v>0.151</v>
      </c>
    </row>
    <row r="373">
      <c r="A373" s="33" t="s">
        <v>46</v>
      </c>
      <c r="B373" s="68" t="s">
        <v>88</v>
      </c>
      <c r="C373" s="35" t="s">
        <v>55</v>
      </c>
      <c r="D373" s="35" t="str">
        <f t="shared" si="2"/>
        <v>Africa/Malawi-Africa/2007</v>
      </c>
      <c r="E373" s="72">
        <v>0.042</v>
      </c>
      <c r="F373" s="72">
        <v>0.064</v>
      </c>
      <c r="G373" s="72">
        <v>51.0</v>
      </c>
      <c r="H373" s="72">
        <v>51.0</v>
      </c>
      <c r="I373" s="56">
        <v>0.461</v>
      </c>
      <c r="J373" s="56">
        <v>0.509</v>
      </c>
      <c r="K373" s="56">
        <v>0.03</v>
      </c>
      <c r="L373" s="72">
        <v>1.3713758E7</v>
      </c>
      <c r="M373" s="56">
        <v>0.152</v>
      </c>
      <c r="N373" s="39">
        <f t="shared" si="3"/>
        <v>42</v>
      </c>
      <c r="O373" s="39">
        <f t="shared" si="4"/>
        <v>64</v>
      </c>
      <c r="P373" s="39">
        <f t="shared" si="5"/>
        <v>51</v>
      </c>
      <c r="Q373" s="39">
        <f t="shared" si="6"/>
        <v>51</v>
      </c>
      <c r="R373" s="58">
        <f t="shared" si="7"/>
        <v>0.461</v>
      </c>
      <c r="S373" s="58">
        <f t="shared" si="8"/>
        <v>0.509</v>
      </c>
      <c r="T373" s="58">
        <f t="shared" si="9"/>
        <v>0.03</v>
      </c>
      <c r="U373" s="39">
        <f t="shared" si="10"/>
        <v>13713758</v>
      </c>
      <c r="V373" s="58">
        <f t="shared" si="11"/>
        <v>0.152</v>
      </c>
    </row>
    <row r="374">
      <c r="A374" s="33" t="s">
        <v>46</v>
      </c>
      <c r="B374" s="68" t="s">
        <v>88</v>
      </c>
      <c r="C374" s="35" t="s">
        <v>56</v>
      </c>
      <c r="D374" s="35" t="str">
        <f t="shared" si="2"/>
        <v>Africa/Malawi-Africa/2008</v>
      </c>
      <c r="E374" s="72">
        <v>0.042</v>
      </c>
      <c r="F374" s="72">
        <v>0.059</v>
      </c>
      <c r="G374" s="72">
        <v>52.0</v>
      </c>
      <c r="H374" s="72">
        <v>52.0</v>
      </c>
      <c r="I374" s="56">
        <v>0.46</v>
      </c>
      <c r="J374" s="56">
        <v>0.509</v>
      </c>
      <c r="K374" s="56">
        <v>0.03</v>
      </c>
      <c r="L374" s="72">
        <v>1.4138207E7</v>
      </c>
      <c r="M374" s="56">
        <v>0.153</v>
      </c>
      <c r="N374" s="39">
        <f t="shared" si="3"/>
        <v>42</v>
      </c>
      <c r="O374" s="39">
        <f t="shared" si="4"/>
        <v>59</v>
      </c>
      <c r="P374" s="39">
        <f t="shared" si="5"/>
        <v>52</v>
      </c>
      <c r="Q374" s="39">
        <f t="shared" si="6"/>
        <v>52</v>
      </c>
      <c r="R374" s="58">
        <f t="shared" si="7"/>
        <v>0.46</v>
      </c>
      <c r="S374" s="58">
        <f t="shared" si="8"/>
        <v>0.509</v>
      </c>
      <c r="T374" s="58">
        <f t="shared" si="9"/>
        <v>0.03</v>
      </c>
      <c r="U374" s="39">
        <f t="shared" si="10"/>
        <v>14138207</v>
      </c>
      <c r="V374" s="58">
        <f t="shared" si="11"/>
        <v>0.153</v>
      </c>
    </row>
    <row r="375">
      <c r="A375" s="33" t="s">
        <v>46</v>
      </c>
      <c r="B375" s="68" t="s">
        <v>88</v>
      </c>
      <c r="C375" s="35" t="s">
        <v>57</v>
      </c>
      <c r="D375" s="35" t="str">
        <f t="shared" si="2"/>
        <v>Africa/Malawi-Africa/2009</v>
      </c>
      <c r="E375" s="72">
        <v>0.041</v>
      </c>
      <c r="F375" s="72">
        <v>0.055</v>
      </c>
      <c r="G375" s="72">
        <v>53.0</v>
      </c>
      <c r="H375" s="72">
        <v>53.0</v>
      </c>
      <c r="I375" s="56">
        <v>0.459</v>
      </c>
      <c r="J375" s="56">
        <v>0.51</v>
      </c>
      <c r="K375" s="56">
        <v>0.031</v>
      </c>
      <c r="L375" s="72">
        <v>1.4573338E7</v>
      </c>
      <c r="M375" s="56">
        <v>0.154</v>
      </c>
      <c r="N375" s="39">
        <f t="shared" si="3"/>
        <v>41</v>
      </c>
      <c r="O375" s="39">
        <f t="shared" si="4"/>
        <v>55</v>
      </c>
      <c r="P375" s="39">
        <f t="shared" si="5"/>
        <v>53</v>
      </c>
      <c r="Q375" s="39">
        <f t="shared" si="6"/>
        <v>53</v>
      </c>
      <c r="R375" s="58">
        <f t="shared" si="7"/>
        <v>0.459</v>
      </c>
      <c r="S375" s="58">
        <f t="shared" si="8"/>
        <v>0.51</v>
      </c>
      <c r="T375" s="58">
        <f t="shared" si="9"/>
        <v>0.031</v>
      </c>
      <c r="U375" s="39">
        <f t="shared" si="10"/>
        <v>14573338</v>
      </c>
      <c r="V375" s="58">
        <f t="shared" si="11"/>
        <v>0.154</v>
      </c>
    </row>
    <row r="376">
      <c r="A376" s="33" t="s">
        <v>46</v>
      </c>
      <c r="B376" s="68" t="s">
        <v>88</v>
      </c>
      <c r="C376" s="35" t="s">
        <v>58</v>
      </c>
      <c r="D376" s="35" t="str">
        <f t="shared" si="2"/>
        <v>Africa/Malawi-Africa/2010</v>
      </c>
      <c r="E376" s="72">
        <v>0.041</v>
      </c>
      <c r="F376" s="72">
        <v>0.053</v>
      </c>
      <c r="G376" s="72">
        <v>54.0</v>
      </c>
      <c r="H376" s="72">
        <v>53.0</v>
      </c>
      <c r="I376" s="56">
        <v>0.458</v>
      </c>
      <c r="J376" s="56">
        <v>0.511</v>
      </c>
      <c r="K376" s="56">
        <v>0.031</v>
      </c>
      <c r="L376" s="72">
        <v>1.5013694E7</v>
      </c>
      <c r="M376" s="56">
        <v>0.155</v>
      </c>
      <c r="N376" s="39">
        <f t="shared" si="3"/>
        <v>41</v>
      </c>
      <c r="O376" s="39">
        <f t="shared" si="4"/>
        <v>53</v>
      </c>
      <c r="P376" s="39">
        <f t="shared" si="5"/>
        <v>54</v>
      </c>
      <c r="Q376" s="39">
        <f t="shared" si="6"/>
        <v>53</v>
      </c>
      <c r="R376" s="58">
        <f t="shared" si="7"/>
        <v>0.458</v>
      </c>
      <c r="S376" s="58">
        <f t="shared" si="8"/>
        <v>0.511</v>
      </c>
      <c r="T376" s="58">
        <f t="shared" si="9"/>
        <v>0.031</v>
      </c>
      <c r="U376" s="39">
        <f t="shared" si="10"/>
        <v>15013694</v>
      </c>
      <c r="V376" s="58">
        <f t="shared" si="11"/>
        <v>0.155</v>
      </c>
    </row>
    <row r="377">
      <c r="A377" s="33" t="s">
        <v>46</v>
      </c>
      <c r="B377" s="68" t="s">
        <v>88</v>
      </c>
      <c r="C377" s="35" t="s">
        <v>59</v>
      </c>
      <c r="D377" s="35" t="str">
        <f t="shared" si="2"/>
        <v>Africa/Malawi-Africa/2011</v>
      </c>
      <c r="E377" s="72">
        <v>0.04</v>
      </c>
      <c r="F377" s="72">
        <v>0.049</v>
      </c>
      <c r="G377" s="72">
        <v>54.0</v>
      </c>
      <c r="H377" s="72">
        <v>54.0</v>
      </c>
      <c r="I377" s="56">
        <v>0.456</v>
      </c>
      <c r="J377" s="56">
        <v>0.512</v>
      </c>
      <c r="K377" s="56">
        <v>0.031</v>
      </c>
      <c r="L377" s="72">
        <v>1.5457531E7</v>
      </c>
      <c r="M377" s="56">
        <v>0.157</v>
      </c>
      <c r="N377" s="39">
        <f t="shared" si="3"/>
        <v>40</v>
      </c>
      <c r="O377" s="39">
        <f t="shared" si="4"/>
        <v>49</v>
      </c>
      <c r="P377" s="39">
        <f t="shared" si="5"/>
        <v>54</v>
      </c>
      <c r="Q377" s="39">
        <f t="shared" si="6"/>
        <v>54</v>
      </c>
      <c r="R377" s="58">
        <f t="shared" si="7"/>
        <v>0.456</v>
      </c>
      <c r="S377" s="58">
        <f t="shared" si="8"/>
        <v>0.512</v>
      </c>
      <c r="T377" s="58">
        <f t="shared" si="9"/>
        <v>0.031</v>
      </c>
      <c r="U377" s="39">
        <f t="shared" si="10"/>
        <v>15457531</v>
      </c>
      <c r="V377" s="58">
        <f t="shared" si="11"/>
        <v>0.157</v>
      </c>
    </row>
    <row r="378">
      <c r="A378" s="33" t="s">
        <v>46</v>
      </c>
      <c r="B378" s="68" t="s">
        <v>88</v>
      </c>
      <c r="C378" s="35" t="s">
        <v>60</v>
      </c>
      <c r="D378" s="35" t="str">
        <f t="shared" si="2"/>
        <v>Africa/Malawi-Africa/2012</v>
      </c>
      <c r="E378" s="72">
        <v>0.04</v>
      </c>
      <c r="F378" s="72">
        <v>0.046</v>
      </c>
      <c r="G378" s="72">
        <v>55.0</v>
      </c>
      <c r="H378" s="72">
        <v>55.0</v>
      </c>
      <c r="I378" s="56">
        <v>0.454</v>
      </c>
      <c r="J378" s="56">
        <v>0.514</v>
      </c>
      <c r="K378" s="56">
        <v>0.031</v>
      </c>
      <c r="L378" s="72">
        <v>1.5906483E7</v>
      </c>
      <c r="M378" s="56">
        <v>0.158</v>
      </c>
      <c r="N378" s="39">
        <f t="shared" si="3"/>
        <v>40</v>
      </c>
      <c r="O378" s="39">
        <f t="shared" si="4"/>
        <v>46</v>
      </c>
      <c r="P378" s="39">
        <f t="shared" si="5"/>
        <v>55</v>
      </c>
      <c r="Q378" s="39">
        <f t="shared" si="6"/>
        <v>55</v>
      </c>
      <c r="R378" s="58">
        <f t="shared" si="7"/>
        <v>0.454</v>
      </c>
      <c r="S378" s="58">
        <f t="shared" si="8"/>
        <v>0.514</v>
      </c>
      <c r="T378" s="58">
        <f t="shared" si="9"/>
        <v>0.031</v>
      </c>
      <c r="U378" s="39">
        <f t="shared" si="10"/>
        <v>15906483</v>
      </c>
      <c r="V378" s="58">
        <f t="shared" si="11"/>
        <v>0.158</v>
      </c>
    </row>
    <row r="379">
      <c r="A379" s="33" t="s">
        <v>46</v>
      </c>
      <c r="B379" s="68" t="s">
        <v>89</v>
      </c>
      <c r="C379" s="35" t="s">
        <v>48</v>
      </c>
      <c r="D379" s="35" t="str">
        <f t="shared" si="2"/>
        <v>Africa/Mali-Africa/2000</v>
      </c>
      <c r="E379" s="72">
        <v>0.048</v>
      </c>
      <c r="F379" s="72">
        <v>0.116</v>
      </c>
      <c r="G379" s="72">
        <v>49.0</v>
      </c>
      <c r="H379" s="72">
        <v>49.0</v>
      </c>
      <c r="I379" s="56">
        <v>0.461</v>
      </c>
      <c r="J379" s="56">
        <v>0.504</v>
      </c>
      <c r="K379" s="56">
        <v>0.035</v>
      </c>
      <c r="L379" s="72">
        <v>1.0260577E7</v>
      </c>
      <c r="M379" s="56">
        <v>0.284</v>
      </c>
      <c r="N379" s="39">
        <f t="shared" si="3"/>
        <v>48</v>
      </c>
      <c r="O379" s="39">
        <f t="shared" si="4"/>
        <v>116</v>
      </c>
      <c r="P379" s="39">
        <f t="shared" si="5"/>
        <v>49</v>
      </c>
      <c r="Q379" s="39">
        <f t="shared" si="6"/>
        <v>49</v>
      </c>
      <c r="R379" s="58">
        <f t="shared" si="7"/>
        <v>0.461</v>
      </c>
      <c r="S379" s="58">
        <f t="shared" si="8"/>
        <v>0.504</v>
      </c>
      <c r="T379" s="58">
        <f t="shared" si="9"/>
        <v>0.035</v>
      </c>
      <c r="U379" s="39">
        <f t="shared" si="10"/>
        <v>10260577</v>
      </c>
      <c r="V379" s="58">
        <f t="shared" si="11"/>
        <v>0.284</v>
      </c>
    </row>
    <row r="380">
      <c r="A380" s="33" t="s">
        <v>46</v>
      </c>
      <c r="B380" s="68" t="s">
        <v>89</v>
      </c>
      <c r="C380" s="35" t="s">
        <v>49</v>
      </c>
      <c r="D380" s="35" t="str">
        <f t="shared" si="2"/>
        <v>Africa/Mali-Africa/2001</v>
      </c>
      <c r="E380" s="72">
        <v>0.048</v>
      </c>
      <c r="F380" s="72">
        <v>0.113</v>
      </c>
      <c r="G380" s="72">
        <v>49.0</v>
      </c>
      <c r="H380" s="72">
        <v>50.0</v>
      </c>
      <c r="I380" s="56">
        <v>0.461</v>
      </c>
      <c r="J380" s="56">
        <v>0.505</v>
      </c>
      <c r="K380" s="56">
        <v>0.034</v>
      </c>
      <c r="L380" s="72">
        <v>1.0562768E7</v>
      </c>
      <c r="M380" s="56">
        <v>0.291</v>
      </c>
      <c r="N380" s="39">
        <f t="shared" si="3"/>
        <v>48</v>
      </c>
      <c r="O380" s="39">
        <f t="shared" si="4"/>
        <v>113</v>
      </c>
      <c r="P380" s="39">
        <f t="shared" si="5"/>
        <v>49</v>
      </c>
      <c r="Q380" s="39">
        <f t="shared" si="6"/>
        <v>50</v>
      </c>
      <c r="R380" s="58">
        <f t="shared" si="7"/>
        <v>0.461</v>
      </c>
      <c r="S380" s="58">
        <f t="shared" si="8"/>
        <v>0.505</v>
      </c>
      <c r="T380" s="58">
        <f t="shared" si="9"/>
        <v>0.034</v>
      </c>
      <c r="U380" s="39">
        <f t="shared" si="10"/>
        <v>10562768</v>
      </c>
      <c r="V380" s="58">
        <f t="shared" si="11"/>
        <v>0.291</v>
      </c>
    </row>
    <row r="381">
      <c r="A381" s="33" t="s">
        <v>46</v>
      </c>
      <c r="B381" s="68" t="s">
        <v>89</v>
      </c>
      <c r="C381" s="35" t="s">
        <v>50</v>
      </c>
      <c r="D381" s="35" t="str">
        <f t="shared" si="2"/>
        <v>Africa/Mali-Africa/2002</v>
      </c>
      <c r="E381" s="72">
        <v>0.048</v>
      </c>
      <c r="F381" s="72">
        <v>0.109</v>
      </c>
      <c r="G381" s="72">
        <v>50.0</v>
      </c>
      <c r="H381" s="72">
        <v>50.0</v>
      </c>
      <c r="I381" s="56">
        <v>0.461</v>
      </c>
      <c r="J381" s="56">
        <v>0.506</v>
      </c>
      <c r="K381" s="56">
        <v>0.033</v>
      </c>
      <c r="L381" s="72">
        <v>1.0882662E7</v>
      </c>
      <c r="M381" s="56">
        <v>0.298</v>
      </c>
      <c r="N381" s="39">
        <f t="shared" si="3"/>
        <v>48</v>
      </c>
      <c r="O381" s="39">
        <f t="shared" si="4"/>
        <v>109</v>
      </c>
      <c r="P381" s="39">
        <f t="shared" si="5"/>
        <v>50</v>
      </c>
      <c r="Q381" s="39">
        <f t="shared" si="6"/>
        <v>50</v>
      </c>
      <c r="R381" s="58">
        <f t="shared" si="7"/>
        <v>0.461</v>
      </c>
      <c r="S381" s="58">
        <f t="shared" si="8"/>
        <v>0.506</v>
      </c>
      <c r="T381" s="58">
        <f t="shared" si="9"/>
        <v>0.033</v>
      </c>
      <c r="U381" s="39">
        <f t="shared" si="10"/>
        <v>10882662</v>
      </c>
      <c r="V381" s="58">
        <f t="shared" si="11"/>
        <v>0.298</v>
      </c>
    </row>
    <row r="382">
      <c r="A382" s="33" t="s">
        <v>46</v>
      </c>
      <c r="B382" s="68" t="s">
        <v>89</v>
      </c>
      <c r="C382" s="35" t="s">
        <v>51</v>
      </c>
      <c r="D382" s="35" t="str">
        <f t="shared" si="2"/>
        <v>Africa/Mali-Africa/2003</v>
      </c>
      <c r="E382" s="72">
        <v>0.048</v>
      </c>
      <c r="F382" s="72">
        <v>0.105</v>
      </c>
      <c r="G382" s="72">
        <v>50.0</v>
      </c>
      <c r="H382" s="72">
        <v>51.0</v>
      </c>
      <c r="I382" s="56">
        <v>0.462</v>
      </c>
      <c r="J382" s="56">
        <v>0.506</v>
      </c>
      <c r="K382" s="56">
        <v>0.032</v>
      </c>
      <c r="L382" s="72">
        <v>1.1219737E7</v>
      </c>
      <c r="M382" s="56">
        <v>0.305</v>
      </c>
      <c r="N382" s="39">
        <f t="shared" si="3"/>
        <v>48</v>
      </c>
      <c r="O382" s="39">
        <f t="shared" si="4"/>
        <v>105</v>
      </c>
      <c r="P382" s="39">
        <f t="shared" si="5"/>
        <v>50</v>
      </c>
      <c r="Q382" s="39">
        <f t="shared" si="6"/>
        <v>51</v>
      </c>
      <c r="R382" s="58">
        <f t="shared" si="7"/>
        <v>0.462</v>
      </c>
      <c r="S382" s="58">
        <f t="shared" si="8"/>
        <v>0.506</v>
      </c>
      <c r="T382" s="58">
        <f t="shared" si="9"/>
        <v>0.032</v>
      </c>
      <c r="U382" s="39">
        <f t="shared" si="10"/>
        <v>11219737</v>
      </c>
      <c r="V382" s="58">
        <f t="shared" si="11"/>
        <v>0.305</v>
      </c>
    </row>
    <row r="383">
      <c r="A383" s="33" t="s">
        <v>46</v>
      </c>
      <c r="B383" s="68" t="s">
        <v>89</v>
      </c>
      <c r="C383" s="35" t="s">
        <v>52</v>
      </c>
      <c r="D383" s="35" t="str">
        <f t="shared" si="2"/>
        <v>Africa/Mali-Africa/2004</v>
      </c>
      <c r="E383" s="72">
        <v>0.048</v>
      </c>
      <c r="F383" s="72">
        <v>0.101</v>
      </c>
      <c r="G383" s="72">
        <v>51.0</v>
      </c>
      <c r="H383" s="72">
        <v>51.0</v>
      </c>
      <c r="I383" s="56">
        <v>0.462</v>
      </c>
      <c r="J383" s="56">
        <v>0.506</v>
      </c>
      <c r="K383" s="56">
        <v>0.031</v>
      </c>
      <c r="L383" s="72">
        <v>1.1572936E7</v>
      </c>
      <c r="M383" s="56">
        <v>0.313</v>
      </c>
      <c r="N383" s="39">
        <f t="shared" si="3"/>
        <v>48</v>
      </c>
      <c r="O383" s="39">
        <f t="shared" si="4"/>
        <v>101</v>
      </c>
      <c r="P383" s="39">
        <f t="shared" si="5"/>
        <v>51</v>
      </c>
      <c r="Q383" s="39">
        <f t="shared" si="6"/>
        <v>51</v>
      </c>
      <c r="R383" s="58">
        <f t="shared" si="7"/>
        <v>0.462</v>
      </c>
      <c r="S383" s="58">
        <f t="shared" si="8"/>
        <v>0.506</v>
      </c>
      <c r="T383" s="58">
        <f t="shared" si="9"/>
        <v>0.031</v>
      </c>
      <c r="U383" s="39">
        <f t="shared" si="10"/>
        <v>11572936</v>
      </c>
      <c r="V383" s="58">
        <f t="shared" si="11"/>
        <v>0.313</v>
      </c>
    </row>
    <row r="384">
      <c r="A384" s="33" t="s">
        <v>46</v>
      </c>
      <c r="B384" s="68" t="s">
        <v>89</v>
      </c>
      <c r="C384" s="35" t="s">
        <v>53</v>
      </c>
      <c r="D384" s="35" t="str">
        <f t="shared" si="2"/>
        <v>Africa/Mali-Africa/2005</v>
      </c>
      <c r="E384" s="72">
        <v>0.048</v>
      </c>
      <c r="F384" s="72">
        <v>0.097</v>
      </c>
      <c r="G384" s="72">
        <v>51.0</v>
      </c>
      <c r="H384" s="72">
        <v>52.0</v>
      </c>
      <c r="I384" s="56">
        <v>0.463</v>
      </c>
      <c r="J384" s="56">
        <v>0.506</v>
      </c>
      <c r="K384" s="56">
        <v>0.031</v>
      </c>
      <c r="L384" s="72">
        <v>1.1941258E7</v>
      </c>
      <c r="M384" s="56">
        <v>0.321</v>
      </c>
      <c r="N384" s="39">
        <f t="shared" si="3"/>
        <v>48</v>
      </c>
      <c r="O384" s="39">
        <f t="shared" si="4"/>
        <v>97</v>
      </c>
      <c r="P384" s="39">
        <f t="shared" si="5"/>
        <v>51</v>
      </c>
      <c r="Q384" s="39">
        <f t="shared" si="6"/>
        <v>52</v>
      </c>
      <c r="R384" s="58">
        <f t="shared" si="7"/>
        <v>0.463</v>
      </c>
      <c r="S384" s="58">
        <f t="shared" si="8"/>
        <v>0.506</v>
      </c>
      <c r="T384" s="58">
        <f t="shared" si="9"/>
        <v>0.031</v>
      </c>
      <c r="U384" s="39">
        <f t="shared" si="10"/>
        <v>11941258</v>
      </c>
      <c r="V384" s="58">
        <f t="shared" si="11"/>
        <v>0.321</v>
      </c>
    </row>
    <row r="385">
      <c r="A385" s="33" t="s">
        <v>46</v>
      </c>
      <c r="B385" s="68" t="s">
        <v>89</v>
      </c>
      <c r="C385" s="35" t="s">
        <v>54</v>
      </c>
      <c r="D385" s="35" t="str">
        <f t="shared" si="2"/>
        <v>Africa/Mali-Africa/2006</v>
      </c>
      <c r="E385" s="72">
        <v>0.048</v>
      </c>
      <c r="F385" s="72">
        <v>0.093</v>
      </c>
      <c r="G385" s="72">
        <v>52.0</v>
      </c>
      <c r="H385" s="72">
        <v>52.0</v>
      </c>
      <c r="I385" s="56">
        <v>0.464</v>
      </c>
      <c r="J385" s="56">
        <v>0.506</v>
      </c>
      <c r="K385" s="56">
        <v>0.03</v>
      </c>
      <c r="L385" s="72">
        <v>1.2325545E7</v>
      </c>
      <c r="M385" s="56">
        <v>0.328</v>
      </c>
      <c r="N385" s="39">
        <f t="shared" si="3"/>
        <v>48</v>
      </c>
      <c r="O385" s="39">
        <f t="shared" si="4"/>
        <v>93</v>
      </c>
      <c r="P385" s="39">
        <f t="shared" si="5"/>
        <v>52</v>
      </c>
      <c r="Q385" s="39">
        <f t="shared" si="6"/>
        <v>52</v>
      </c>
      <c r="R385" s="58">
        <f t="shared" si="7"/>
        <v>0.464</v>
      </c>
      <c r="S385" s="58">
        <f t="shared" si="8"/>
        <v>0.506</v>
      </c>
      <c r="T385" s="58">
        <f t="shared" si="9"/>
        <v>0.03</v>
      </c>
      <c r="U385" s="39">
        <f t="shared" si="10"/>
        <v>12325545</v>
      </c>
      <c r="V385" s="58">
        <f t="shared" si="11"/>
        <v>0.328</v>
      </c>
    </row>
    <row r="386">
      <c r="A386" s="33" t="s">
        <v>46</v>
      </c>
      <c r="B386" s="68" t="s">
        <v>89</v>
      </c>
      <c r="C386" s="35" t="s">
        <v>55</v>
      </c>
      <c r="D386" s="35" t="str">
        <f t="shared" si="2"/>
        <v>Africa/Mali-Africa/2007</v>
      </c>
      <c r="E386" s="72">
        <v>0.048</v>
      </c>
      <c r="F386" s="72">
        <v>0.09</v>
      </c>
      <c r="G386" s="72">
        <v>52.0</v>
      </c>
      <c r="H386" s="72">
        <v>53.0</v>
      </c>
      <c r="I386" s="56">
        <v>0.464</v>
      </c>
      <c r="J386" s="56">
        <v>0.506</v>
      </c>
      <c r="K386" s="56">
        <v>0.03</v>
      </c>
      <c r="L386" s="72">
        <v>1.2725629E7</v>
      </c>
      <c r="M386" s="56">
        <v>0.336</v>
      </c>
      <c r="N386" s="39">
        <f t="shared" si="3"/>
        <v>48</v>
      </c>
      <c r="O386" s="39">
        <f t="shared" si="4"/>
        <v>90</v>
      </c>
      <c r="P386" s="39">
        <f t="shared" si="5"/>
        <v>52</v>
      </c>
      <c r="Q386" s="39">
        <f t="shared" si="6"/>
        <v>53</v>
      </c>
      <c r="R386" s="58">
        <f t="shared" si="7"/>
        <v>0.464</v>
      </c>
      <c r="S386" s="58">
        <f t="shared" si="8"/>
        <v>0.506</v>
      </c>
      <c r="T386" s="58">
        <f t="shared" si="9"/>
        <v>0.03</v>
      </c>
      <c r="U386" s="39">
        <f t="shared" si="10"/>
        <v>12725629</v>
      </c>
      <c r="V386" s="58">
        <f t="shared" si="11"/>
        <v>0.336</v>
      </c>
    </row>
    <row r="387">
      <c r="A387" s="33" t="s">
        <v>46</v>
      </c>
      <c r="B387" s="68" t="s">
        <v>89</v>
      </c>
      <c r="C387" s="35" t="s">
        <v>56</v>
      </c>
      <c r="D387" s="35" t="str">
        <f t="shared" si="2"/>
        <v>Africa/Mali-Africa/2008</v>
      </c>
      <c r="E387" s="72">
        <v>0.048</v>
      </c>
      <c r="F387" s="72">
        <v>0.088</v>
      </c>
      <c r="G387" s="72">
        <v>53.0</v>
      </c>
      <c r="H387" s="72">
        <v>53.0</v>
      </c>
      <c r="I387" s="56">
        <v>0.465</v>
      </c>
      <c r="J387" s="56">
        <v>0.505</v>
      </c>
      <c r="K387" s="56">
        <v>0.03</v>
      </c>
      <c r="L387" s="72">
        <v>1.3138299E7</v>
      </c>
      <c r="M387" s="56">
        <v>0.344</v>
      </c>
      <c r="N387" s="39">
        <f t="shared" si="3"/>
        <v>48</v>
      </c>
      <c r="O387" s="39">
        <f t="shared" si="4"/>
        <v>88</v>
      </c>
      <c r="P387" s="39">
        <f t="shared" si="5"/>
        <v>53</v>
      </c>
      <c r="Q387" s="39">
        <f t="shared" si="6"/>
        <v>53</v>
      </c>
      <c r="R387" s="58">
        <f t="shared" si="7"/>
        <v>0.465</v>
      </c>
      <c r="S387" s="58">
        <f t="shared" si="8"/>
        <v>0.505</v>
      </c>
      <c r="T387" s="58">
        <f t="shared" si="9"/>
        <v>0.03</v>
      </c>
      <c r="U387" s="39">
        <f t="shared" si="10"/>
        <v>13138299</v>
      </c>
      <c r="V387" s="58">
        <f t="shared" si="11"/>
        <v>0.344</v>
      </c>
    </row>
    <row r="388">
      <c r="A388" s="33" t="s">
        <v>46</v>
      </c>
      <c r="B388" s="68" t="s">
        <v>89</v>
      </c>
      <c r="C388" s="35" t="s">
        <v>57</v>
      </c>
      <c r="D388" s="35" t="str">
        <f t="shared" si="2"/>
        <v>Africa/Mali-Africa/2009</v>
      </c>
      <c r="E388" s="72">
        <v>0.048</v>
      </c>
      <c r="F388" s="72">
        <v>0.085</v>
      </c>
      <c r="G388" s="72">
        <v>53.0</v>
      </c>
      <c r="H388" s="72">
        <v>54.0</v>
      </c>
      <c r="I388" s="56">
        <v>0.467</v>
      </c>
      <c r="J388" s="56">
        <v>0.504</v>
      </c>
      <c r="K388" s="56">
        <v>0.029</v>
      </c>
      <c r="L388" s="72">
        <v>1.3559296E7</v>
      </c>
      <c r="M388" s="56">
        <v>0.352</v>
      </c>
      <c r="N388" s="39">
        <f t="shared" si="3"/>
        <v>48</v>
      </c>
      <c r="O388" s="39">
        <f t="shared" si="4"/>
        <v>85</v>
      </c>
      <c r="P388" s="39">
        <f t="shared" si="5"/>
        <v>53</v>
      </c>
      <c r="Q388" s="39">
        <f t="shared" si="6"/>
        <v>54</v>
      </c>
      <c r="R388" s="58">
        <f t="shared" si="7"/>
        <v>0.467</v>
      </c>
      <c r="S388" s="58">
        <f t="shared" si="8"/>
        <v>0.504</v>
      </c>
      <c r="T388" s="58">
        <f t="shared" si="9"/>
        <v>0.029</v>
      </c>
      <c r="U388" s="39">
        <f t="shared" si="10"/>
        <v>13559296</v>
      </c>
      <c r="V388" s="58">
        <f t="shared" si="11"/>
        <v>0.352</v>
      </c>
    </row>
    <row r="389">
      <c r="A389" s="33" t="s">
        <v>46</v>
      </c>
      <c r="B389" s="68" t="s">
        <v>89</v>
      </c>
      <c r="C389" s="35" t="s">
        <v>58</v>
      </c>
      <c r="D389" s="35" t="str">
        <f t="shared" si="2"/>
        <v>Africa/Mali-Africa/2010</v>
      </c>
      <c r="E389" s="72">
        <v>0.048</v>
      </c>
      <c r="F389" s="72">
        <v>0.083</v>
      </c>
      <c r="G389" s="72">
        <v>54.0</v>
      </c>
      <c r="H389" s="72">
        <v>54.0</v>
      </c>
      <c r="I389" s="56">
        <v>0.468</v>
      </c>
      <c r="J389" s="56">
        <v>0.503</v>
      </c>
      <c r="K389" s="56">
        <v>0.029</v>
      </c>
      <c r="L389" s="72">
        <v>1.3985961E7</v>
      </c>
      <c r="M389" s="56">
        <v>0.36</v>
      </c>
      <c r="N389" s="39">
        <f t="shared" si="3"/>
        <v>48</v>
      </c>
      <c r="O389" s="39">
        <f t="shared" si="4"/>
        <v>83</v>
      </c>
      <c r="P389" s="39">
        <f t="shared" si="5"/>
        <v>54</v>
      </c>
      <c r="Q389" s="39">
        <f t="shared" si="6"/>
        <v>54</v>
      </c>
      <c r="R389" s="58">
        <f t="shared" si="7"/>
        <v>0.468</v>
      </c>
      <c r="S389" s="58">
        <f t="shared" si="8"/>
        <v>0.503</v>
      </c>
      <c r="T389" s="58">
        <f t="shared" si="9"/>
        <v>0.029</v>
      </c>
      <c r="U389" s="39">
        <f t="shared" si="10"/>
        <v>13985961</v>
      </c>
      <c r="V389" s="58">
        <f t="shared" si="11"/>
        <v>0.36</v>
      </c>
    </row>
    <row r="390">
      <c r="A390" s="33" t="s">
        <v>46</v>
      </c>
      <c r="B390" s="68" t="s">
        <v>89</v>
      </c>
      <c r="C390" s="35" t="s">
        <v>59</v>
      </c>
      <c r="D390" s="35" t="str">
        <f t="shared" si="2"/>
        <v>Africa/Mali-Africa/2011</v>
      </c>
      <c r="E390" s="72">
        <v>0.048</v>
      </c>
      <c r="F390" s="72">
        <v>0.081</v>
      </c>
      <c r="G390" s="72">
        <v>54.0</v>
      </c>
      <c r="H390" s="72">
        <v>54.0</v>
      </c>
      <c r="I390" s="56">
        <v>0.47</v>
      </c>
      <c r="J390" s="56">
        <v>0.502</v>
      </c>
      <c r="K390" s="56">
        <v>0.029</v>
      </c>
      <c r="L390" s="72">
        <v>1.4416737E7</v>
      </c>
      <c r="M390" s="56">
        <v>0.368</v>
      </c>
      <c r="N390" s="39">
        <f t="shared" si="3"/>
        <v>48</v>
      </c>
      <c r="O390" s="39">
        <f t="shared" si="4"/>
        <v>81</v>
      </c>
      <c r="P390" s="39">
        <f t="shared" si="5"/>
        <v>54</v>
      </c>
      <c r="Q390" s="39">
        <f t="shared" si="6"/>
        <v>54</v>
      </c>
      <c r="R390" s="58">
        <f t="shared" si="7"/>
        <v>0.47</v>
      </c>
      <c r="S390" s="58">
        <f t="shared" si="8"/>
        <v>0.502</v>
      </c>
      <c r="T390" s="58">
        <f t="shared" si="9"/>
        <v>0.029</v>
      </c>
      <c r="U390" s="39">
        <f t="shared" si="10"/>
        <v>14416737</v>
      </c>
      <c r="V390" s="58">
        <f t="shared" si="11"/>
        <v>0.368</v>
      </c>
    </row>
    <row r="391">
      <c r="A391" s="33" t="s">
        <v>46</v>
      </c>
      <c r="B391" s="68" t="s">
        <v>89</v>
      </c>
      <c r="C391" s="35" t="s">
        <v>60</v>
      </c>
      <c r="D391" s="35" t="str">
        <f t="shared" si="2"/>
        <v>Africa/Mali-Africa/2012</v>
      </c>
      <c r="E391" s="72">
        <v>0.047</v>
      </c>
      <c r="F391" s="72">
        <v>0.079</v>
      </c>
      <c r="G391" s="72">
        <v>54.0</v>
      </c>
      <c r="H391" s="72">
        <v>55.0</v>
      </c>
      <c r="I391" s="56">
        <v>0.471</v>
      </c>
      <c r="J391" s="56">
        <v>0.5</v>
      </c>
      <c r="K391" s="56">
        <v>0.028</v>
      </c>
      <c r="L391" s="72">
        <v>1.4853572E7</v>
      </c>
      <c r="M391" s="56">
        <v>0.376</v>
      </c>
      <c r="N391" s="39">
        <f t="shared" si="3"/>
        <v>47</v>
      </c>
      <c r="O391" s="39">
        <f t="shared" si="4"/>
        <v>79</v>
      </c>
      <c r="P391" s="39">
        <f t="shared" si="5"/>
        <v>54</v>
      </c>
      <c r="Q391" s="39">
        <f t="shared" si="6"/>
        <v>55</v>
      </c>
      <c r="R391" s="58">
        <f t="shared" si="7"/>
        <v>0.471</v>
      </c>
      <c r="S391" s="58">
        <f t="shared" si="8"/>
        <v>0.5</v>
      </c>
      <c r="T391" s="58">
        <f t="shared" si="9"/>
        <v>0.028</v>
      </c>
      <c r="U391" s="39">
        <f t="shared" si="10"/>
        <v>14853572</v>
      </c>
      <c r="V391" s="58">
        <f t="shared" si="11"/>
        <v>0.376</v>
      </c>
    </row>
    <row r="392">
      <c r="A392" s="33" t="s">
        <v>46</v>
      </c>
      <c r="B392" s="68" t="s">
        <v>90</v>
      </c>
      <c r="C392" s="35" t="s">
        <v>48</v>
      </c>
      <c r="D392" s="35" t="str">
        <f t="shared" si="2"/>
        <v>Africa/Mauritania-Africa/2000</v>
      </c>
      <c r="E392" s="72">
        <v>0.038</v>
      </c>
      <c r="F392" s="72">
        <v>0.076</v>
      </c>
      <c r="G392" s="72">
        <v>61.0</v>
      </c>
      <c r="H392" s="72">
        <v>58.0</v>
      </c>
      <c r="I392" s="56">
        <v>0.428</v>
      </c>
      <c r="J392" s="56">
        <v>0.54</v>
      </c>
      <c r="K392" s="56">
        <v>0.032</v>
      </c>
      <c r="L392" s="72">
        <v>2708095.0</v>
      </c>
      <c r="M392" s="56">
        <v>0.492</v>
      </c>
      <c r="N392" s="39">
        <f t="shared" si="3"/>
        <v>38</v>
      </c>
      <c r="O392" s="39">
        <f t="shared" si="4"/>
        <v>76</v>
      </c>
      <c r="P392" s="39">
        <f t="shared" si="5"/>
        <v>61</v>
      </c>
      <c r="Q392" s="39">
        <f t="shared" si="6"/>
        <v>58</v>
      </c>
      <c r="R392" s="58">
        <f t="shared" si="7"/>
        <v>0.428</v>
      </c>
      <c r="S392" s="58">
        <f t="shared" si="8"/>
        <v>0.54</v>
      </c>
      <c r="T392" s="58">
        <f t="shared" si="9"/>
        <v>0.032</v>
      </c>
      <c r="U392" s="39">
        <f t="shared" si="10"/>
        <v>2708095</v>
      </c>
      <c r="V392" s="58">
        <f t="shared" si="11"/>
        <v>0.492</v>
      </c>
    </row>
    <row r="393">
      <c r="A393" s="33" t="s">
        <v>46</v>
      </c>
      <c r="B393" s="68" t="s">
        <v>90</v>
      </c>
      <c r="C393" s="35" t="s">
        <v>49</v>
      </c>
      <c r="D393" s="35" t="str">
        <f t="shared" si="2"/>
        <v>Africa/Mauritania-Africa/2001</v>
      </c>
      <c r="E393" s="72">
        <v>0.038</v>
      </c>
      <c r="F393" s="72">
        <v>0.076</v>
      </c>
      <c r="G393" s="72">
        <v>61.0</v>
      </c>
      <c r="H393" s="72">
        <v>58.0</v>
      </c>
      <c r="I393" s="56">
        <v>0.426</v>
      </c>
      <c r="J393" s="56">
        <v>0.543</v>
      </c>
      <c r="K393" s="56">
        <v>0.032</v>
      </c>
      <c r="L393" s="72">
        <v>2791403.0</v>
      </c>
      <c r="M393" s="56">
        <v>0.5</v>
      </c>
      <c r="N393" s="39">
        <f t="shared" si="3"/>
        <v>38</v>
      </c>
      <c r="O393" s="39">
        <f t="shared" si="4"/>
        <v>76</v>
      </c>
      <c r="P393" s="39">
        <f t="shared" si="5"/>
        <v>61</v>
      </c>
      <c r="Q393" s="39">
        <f t="shared" si="6"/>
        <v>58</v>
      </c>
      <c r="R393" s="58">
        <f t="shared" si="7"/>
        <v>0.426</v>
      </c>
      <c r="S393" s="58">
        <f t="shared" si="8"/>
        <v>0.543</v>
      </c>
      <c r="T393" s="58">
        <f t="shared" si="9"/>
        <v>0.032</v>
      </c>
      <c r="U393" s="39">
        <f t="shared" si="10"/>
        <v>2791403</v>
      </c>
      <c r="V393" s="58">
        <f t="shared" si="11"/>
        <v>0.5</v>
      </c>
    </row>
    <row r="394">
      <c r="A394" s="33" t="s">
        <v>46</v>
      </c>
      <c r="B394" s="68" t="s">
        <v>90</v>
      </c>
      <c r="C394" s="35" t="s">
        <v>50</v>
      </c>
      <c r="D394" s="35" t="str">
        <f t="shared" si="2"/>
        <v>Africa/Mauritania-Africa/2002</v>
      </c>
      <c r="E394" s="72">
        <v>0.038</v>
      </c>
      <c r="F394" s="72">
        <v>0.076</v>
      </c>
      <c r="G394" s="72">
        <v>61.0</v>
      </c>
      <c r="H394" s="72">
        <v>58.0</v>
      </c>
      <c r="I394" s="56">
        <v>0.423</v>
      </c>
      <c r="J394" s="56">
        <v>0.545</v>
      </c>
      <c r="K394" s="56">
        <v>0.032</v>
      </c>
      <c r="L394" s="72">
        <v>2877431.0</v>
      </c>
      <c r="M394" s="56">
        <v>0.508</v>
      </c>
      <c r="N394" s="39">
        <f t="shared" si="3"/>
        <v>38</v>
      </c>
      <c r="O394" s="39">
        <f t="shared" si="4"/>
        <v>76</v>
      </c>
      <c r="P394" s="39">
        <f t="shared" si="5"/>
        <v>61</v>
      </c>
      <c r="Q394" s="39">
        <f t="shared" si="6"/>
        <v>58</v>
      </c>
      <c r="R394" s="58">
        <f t="shared" si="7"/>
        <v>0.423</v>
      </c>
      <c r="S394" s="58">
        <f t="shared" si="8"/>
        <v>0.545</v>
      </c>
      <c r="T394" s="58">
        <f t="shared" si="9"/>
        <v>0.032</v>
      </c>
      <c r="U394" s="39">
        <f t="shared" si="10"/>
        <v>2877431</v>
      </c>
      <c r="V394" s="58">
        <f t="shared" si="11"/>
        <v>0.508</v>
      </c>
    </row>
    <row r="395">
      <c r="A395" s="33" t="s">
        <v>46</v>
      </c>
      <c r="B395" s="68" t="s">
        <v>90</v>
      </c>
      <c r="C395" s="35" t="s">
        <v>51</v>
      </c>
      <c r="D395" s="35" t="str">
        <f t="shared" si="2"/>
        <v>Africa/Mauritania-Africa/2003</v>
      </c>
      <c r="E395" s="72">
        <v>0.037</v>
      </c>
      <c r="F395" s="72">
        <v>0.076</v>
      </c>
      <c r="G395" s="72">
        <v>62.0</v>
      </c>
      <c r="H395" s="72">
        <v>59.0</v>
      </c>
      <c r="I395" s="56">
        <v>0.42</v>
      </c>
      <c r="J395" s="56">
        <v>0.548</v>
      </c>
      <c r="K395" s="56">
        <v>0.032</v>
      </c>
      <c r="L395" s="72">
        <v>2965667.0</v>
      </c>
      <c r="M395" s="56">
        <v>0.516</v>
      </c>
      <c r="N395" s="39">
        <f t="shared" si="3"/>
        <v>37</v>
      </c>
      <c r="O395" s="39">
        <f t="shared" si="4"/>
        <v>76</v>
      </c>
      <c r="P395" s="39">
        <f t="shared" si="5"/>
        <v>62</v>
      </c>
      <c r="Q395" s="39">
        <f t="shared" si="6"/>
        <v>59</v>
      </c>
      <c r="R395" s="58">
        <f t="shared" si="7"/>
        <v>0.42</v>
      </c>
      <c r="S395" s="58">
        <f t="shared" si="8"/>
        <v>0.548</v>
      </c>
      <c r="T395" s="58">
        <f t="shared" si="9"/>
        <v>0.032</v>
      </c>
      <c r="U395" s="39">
        <f t="shared" si="10"/>
        <v>2965667</v>
      </c>
      <c r="V395" s="58">
        <f t="shared" si="11"/>
        <v>0.516</v>
      </c>
    </row>
    <row r="396">
      <c r="A396" s="33" t="s">
        <v>46</v>
      </c>
      <c r="B396" s="68" t="s">
        <v>90</v>
      </c>
      <c r="C396" s="35" t="s">
        <v>52</v>
      </c>
      <c r="D396" s="35" t="str">
        <f t="shared" si="2"/>
        <v>Africa/Mauritania-Africa/2004</v>
      </c>
      <c r="E396" s="72">
        <v>0.037</v>
      </c>
      <c r="F396" s="72">
        <v>0.075</v>
      </c>
      <c r="G396" s="72">
        <v>62.0</v>
      </c>
      <c r="H396" s="72">
        <v>59.0</v>
      </c>
      <c r="I396" s="56">
        <v>0.418</v>
      </c>
      <c r="J396" s="56">
        <v>0.551</v>
      </c>
      <c r="K396" s="56">
        <v>0.032</v>
      </c>
      <c r="L396" s="72">
        <v>3055425.0</v>
      </c>
      <c r="M396" s="56">
        <v>0.524</v>
      </c>
      <c r="N396" s="39">
        <f t="shared" si="3"/>
        <v>37</v>
      </c>
      <c r="O396" s="39">
        <f t="shared" si="4"/>
        <v>75</v>
      </c>
      <c r="P396" s="39">
        <f t="shared" si="5"/>
        <v>62</v>
      </c>
      <c r="Q396" s="39">
        <f t="shared" si="6"/>
        <v>59</v>
      </c>
      <c r="R396" s="58">
        <f t="shared" si="7"/>
        <v>0.418</v>
      </c>
      <c r="S396" s="58">
        <f t="shared" si="8"/>
        <v>0.551</v>
      </c>
      <c r="T396" s="58">
        <f t="shared" si="9"/>
        <v>0.032</v>
      </c>
      <c r="U396" s="39">
        <f t="shared" si="10"/>
        <v>3055425</v>
      </c>
      <c r="V396" s="58">
        <f t="shared" si="11"/>
        <v>0.524</v>
      </c>
    </row>
    <row r="397">
      <c r="A397" s="33" t="s">
        <v>46</v>
      </c>
      <c r="B397" s="68" t="s">
        <v>90</v>
      </c>
      <c r="C397" s="35" t="s">
        <v>53</v>
      </c>
      <c r="D397" s="35" t="str">
        <f t="shared" si="2"/>
        <v>Africa/Mauritania-Africa/2005</v>
      </c>
      <c r="E397" s="72">
        <v>0.037</v>
      </c>
      <c r="F397" s="72">
        <v>0.075</v>
      </c>
      <c r="G397" s="72">
        <v>62.0</v>
      </c>
      <c r="H397" s="72">
        <v>59.0</v>
      </c>
      <c r="I397" s="56">
        <v>0.416</v>
      </c>
      <c r="J397" s="56">
        <v>0.553</v>
      </c>
      <c r="K397" s="56">
        <v>0.031</v>
      </c>
      <c r="L397" s="72">
        <v>3146164.0</v>
      </c>
      <c r="M397" s="56">
        <v>0.531</v>
      </c>
      <c r="N397" s="39">
        <f t="shared" si="3"/>
        <v>37</v>
      </c>
      <c r="O397" s="39">
        <f t="shared" si="4"/>
        <v>75</v>
      </c>
      <c r="P397" s="39">
        <f t="shared" si="5"/>
        <v>62</v>
      </c>
      <c r="Q397" s="39">
        <f t="shared" si="6"/>
        <v>59</v>
      </c>
      <c r="R397" s="58">
        <f t="shared" si="7"/>
        <v>0.416</v>
      </c>
      <c r="S397" s="58">
        <f t="shared" si="8"/>
        <v>0.553</v>
      </c>
      <c r="T397" s="58">
        <f t="shared" si="9"/>
        <v>0.031</v>
      </c>
      <c r="U397" s="39">
        <f t="shared" si="10"/>
        <v>3146164</v>
      </c>
      <c r="V397" s="58">
        <f t="shared" si="11"/>
        <v>0.531</v>
      </c>
    </row>
    <row r="398">
      <c r="A398" s="33" t="s">
        <v>46</v>
      </c>
      <c r="B398" s="68" t="s">
        <v>90</v>
      </c>
      <c r="C398" s="35" t="s">
        <v>54</v>
      </c>
      <c r="D398" s="35" t="str">
        <f t="shared" si="2"/>
        <v>Africa/Mauritania-Africa/2006</v>
      </c>
      <c r="E398" s="72">
        <v>0.037</v>
      </c>
      <c r="F398" s="72">
        <v>0.074</v>
      </c>
      <c r="G398" s="72">
        <v>62.0</v>
      </c>
      <c r="H398" s="72">
        <v>59.0</v>
      </c>
      <c r="I398" s="56">
        <v>0.413</v>
      </c>
      <c r="J398" s="56">
        <v>0.555</v>
      </c>
      <c r="K398" s="56">
        <v>0.031</v>
      </c>
      <c r="L398" s="72">
        <v>3237713.0</v>
      </c>
      <c r="M398" s="56">
        <v>0.539</v>
      </c>
      <c r="N398" s="39">
        <f t="shared" si="3"/>
        <v>37</v>
      </c>
      <c r="O398" s="39">
        <f t="shared" si="4"/>
        <v>74</v>
      </c>
      <c r="P398" s="39">
        <f t="shared" si="5"/>
        <v>62</v>
      </c>
      <c r="Q398" s="39">
        <f t="shared" si="6"/>
        <v>59</v>
      </c>
      <c r="R398" s="58">
        <f t="shared" si="7"/>
        <v>0.413</v>
      </c>
      <c r="S398" s="58">
        <f t="shared" si="8"/>
        <v>0.555</v>
      </c>
      <c r="T398" s="58">
        <f t="shared" si="9"/>
        <v>0.031</v>
      </c>
      <c r="U398" s="39">
        <f t="shared" si="10"/>
        <v>3237713</v>
      </c>
      <c r="V398" s="58">
        <f t="shared" si="11"/>
        <v>0.539</v>
      </c>
    </row>
    <row r="399">
      <c r="A399" s="33" t="s">
        <v>46</v>
      </c>
      <c r="B399" s="68" t="s">
        <v>90</v>
      </c>
      <c r="C399" s="35" t="s">
        <v>55</v>
      </c>
      <c r="D399" s="35" t="str">
        <f t="shared" si="2"/>
        <v>Africa/Mauritania-Africa/2007</v>
      </c>
      <c r="E399" s="72">
        <v>0.036</v>
      </c>
      <c r="F399" s="72">
        <v>0.073</v>
      </c>
      <c r="G399" s="72">
        <v>62.0</v>
      </c>
      <c r="H399" s="72">
        <v>59.0</v>
      </c>
      <c r="I399" s="56">
        <v>0.411</v>
      </c>
      <c r="J399" s="56">
        <v>0.557</v>
      </c>
      <c r="K399" s="56">
        <v>0.031</v>
      </c>
      <c r="L399" s="72">
        <v>3330037.0</v>
      </c>
      <c r="M399" s="56">
        <v>0.546</v>
      </c>
      <c r="N399" s="39">
        <f t="shared" si="3"/>
        <v>36</v>
      </c>
      <c r="O399" s="39">
        <f t="shared" si="4"/>
        <v>73</v>
      </c>
      <c r="P399" s="39">
        <f t="shared" si="5"/>
        <v>62</v>
      </c>
      <c r="Q399" s="39">
        <f t="shared" si="6"/>
        <v>59</v>
      </c>
      <c r="R399" s="58">
        <f t="shared" si="7"/>
        <v>0.411</v>
      </c>
      <c r="S399" s="58">
        <f t="shared" si="8"/>
        <v>0.557</v>
      </c>
      <c r="T399" s="58">
        <f t="shared" si="9"/>
        <v>0.031</v>
      </c>
      <c r="U399" s="39">
        <f t="shared" si="10"/>
        <v>3330037</v>
      </c>
      <c r="V399" s="58">
        <f t="shared" si="11"/>
        <v>0.546</v>
      </c>
    </row>
    <row r="400">
      <c r="A400" s="33" t="s">
        <v>46</v>
      </c>
      <c r="B400" s="68" t="s">
        <v>90</v>
      </c>
      <c r="C400" s="35" t="s">
        <v>56</v>
      </c>
      <c r="D400" s="35" t="str">
        <f t="shared" si="2"/>
        <v>Africa/Mauritania-Africa/2008</v>
      </c>
      <c r="E400" s="72">
        <v>0.036</v>
      </c>
      <c r="F400" s="72">
        <v>0.072</v>
      </c>
      <c r="G400" s="72">
        <v>62.0</v>
      </c>
      <c r="H400" s="72">
        <v>59.0</v>
      </c>
      <c r="I400" s="56">
        <v>0.409</v>
      </c>
      <c r="J400" s="56">
        <v>0.559</v>
      </c>
      <c r="K400" s="56">
        <v>0.031</v>
      </c>
      <c r="L400" s="72">
        <v>3422901.0</v>
      </c>
      <c r="M400" s="56">
        <v>0.553</v>
      </c>
      <c r="N400" s="39">
        <f t="shared" si="3"/>
        <v>36</v>
      </c>
      <c r="O400" s="39">
        <f t="shared" si="4"/>
        <v>72</v>
      </c>
      <c r="P400" s="39">
        <f t="shared" si="5"/>
        <v>62</v>
      </c>
      <c r="Q400" s="39">
        <f t="shared" si="6"/>
        <v>59</v>
      </c>
      <c r="R400" s="58">
        <f t="shared" si="7"/>
        <v>0.409</v>
      </c>
      <c r="S400" s="58">
        <f t="shared" si="8"/>
        <v>0.559</v>
      </c>
      <c r="T400" s="58">
        <f t="shared" si="9"/>
        <v>0.031</v>
      </c>
      <c r="U400" s="39">
        <f t="shared" si="10"/>
        <v>3422901</v>
      </c>
      <c r="V400" s="58">
        <f t="shared" si="11"/>
        <v>0.553</v>
      </c>
    </row>
    <row r="401">
      <c r="A401" s="33" t="s">
        <v>46</v>
      </c>
      <c r="B401" s="68" t="s">
        <v>90</v>
      </c>
      <c r="C401" s="35" t="s">
        <v>57</v>
      </c>
      <c r="D401" s="35" t="str">
        <f t="shared" si="2"/>
        <v>Africa/Mauritania-Africa/2009</v>
      </c>
      <c r="E401" s="72">
        <v>0.036</v>
      </c>
      <c r="F401" s="72">
        <v>0.071</v>
      </c>
      <c r="G401" s="72">
        <v>62.0</v>
      </c>
      <c r="H401" s="72">
        <v>59.0</v>
      </c>
      <c r="I401" s="56">
        <v>0.407</v>
      </c>
      <c r="J401" s="56">
        <v>0.561</v>
      </c>
      <c r="K401" s="56">
        <v>0.031</v>
      </c>
      <c r="L401" s="72">
        <v>3516077.0</v>
      </c>
      <c r="M401" s="56">
        <v>0.56</v>
      </c>
      <c r="N401" s="39">
        <f t="shared" si="3"/>
        <v>36</v>
      </c>
      <c r="O401" s="39">
        <f t="shared" si="4"/>
        <v>71</v>
      </c>
      <c r="P401" s="39">
        <f t="shared" si="5"/>
        <v>62</v>
      </c>
      <c r="Q401" s="39">
        <f t="shared" si="6"/>
        <v>59</v>
      </c>
      <c r="R401" s="58">
        <f t="shared" si="7"/>
        <v>0.407</v>
      </c>
      <c r="S401" s="58">
        <f t="shared" si="8"/>
        <v>0.561</v>
      </c>
      <c r="T401" s="58">
        <f t="shared" si="9"/>
        <v>0.031</v>
      </c>
      <c r="U401" s="39">
        <f t="shared" si="10"/>
        <v>3516077</v>
      </c>
      <c r="V401" s="58">
        <f t="shared" si="11"/>
        <v>0.56</v>
      </c>
    </row>
    <row r="402">
      <c r="A402" s="33" t="s">
        <v>46</v>
      </c>
      <c r="B402" s="68" t="s">
        <v>90</v>
      </c>
      <c r="C402" s="35" t="s">
        <v>58</v>
      </c>
      <c r="D402" s="35" t="str">
        <f t="shared" si="2"/>
        <v>Africa/Mauritania-Africa/2010</v>
      </c>
      <c r="E402" s="72">
        <v>0.035</v>
      </c>
      <c r="F402" s="72">
        <v>0.07</v>
      </c>
      <c r="G402" s="72">
        <v>63.0</v>
      </c>
      <c r="H402" s="72">
        <v>60.0</v>
      </c>
      <c r="I402" s="56">
        <v>0.406</v>
      </c>
      <c r="J402" s="56">
        <v>0.563</v>
      </c>
      <c r="K402" s="56">
        <v>0.031</v>
      </c>
      <c r="L402" s="72">
        <v>3609420.0</v>
      </c>
      <c r="M402" s="56">
        <v>0.567</v>
      </c>
      <c r="N402" s="39">
        <f t="shared" si="3"/>
        <v>35</v>
      </c>
      <c r="O402" s="39">
        <f t="shared" si="4"/>
        <v>70</v>
      </c>
      <c r="P402" s="39">
        <f t="shared" si="5"/>
        <v>63</v>
      </c>
      <c r="Q402" s="39">
        <f t="shared" si="6"/>
        <v>60</v>
      </c>
      <c r="R402" s="58">
        <f t="shared" si="7"/>
        <v>0.406</v>
      </c>
      <c r="S402" s="58">
        <f t="shared" si="8"/>
        <v>0.563</v>
      </c>
      <c r="T402" s="58">
        <f t="shared" si="9"/>
        <v>0.031</v>
      </c>
      <c r="U402" s="39">
        <f t="shared" si="10"/>
        <v>3609420</v>
      </c>
      <c r="V402" s="58">
        <f t="shared" si="11"/>
        <v>0.567</v>
      </c>
    </row>
    <row r="403">
      <c r="A403" s="33" t="s">
        <v>46</v>
      </c>
      <c r="B403" s="68" t="s">
        <v>90</v>
      </c>
      <c r="C403" s="35" t="s">
        <v>59</v>
      </c>
      <c r="D403" s="35" t="str">
        <f t="shared" si="2"/>
        <v>Africa/Mauritania-Africa/2011</v>
      </c>
      <c r="E403" s="72">
        <v>0.035</v>
      </c>
      <c r="F403" s="72">
        <v>0.069</v>
      </c>
      <c r="G403" s="72">
        <v>63.0</v>
      </c>
      <c r="H403" s="72">
        <v>60.0</v>
      </c>
      <c r="I403" s="56">
        <v>0.404</v>
      </c>
      <c r="J403" s="56">
        <v>0.565</v>
      </c>
      <c r="K403" s="56">
        <v>0.031</v>
      </c>
      <c r="L403" s="72">
        <v>3702763.0</v>
      </c>
      <c r="M403" s="56">
        <v>0.573</v>
      </c>
      <c r="N403" s="39">
        <f t="shared" si="3"/>
        <v>35</v>
      </c>
      <c r="O403" s="39">
        <f t="shared" si="4"/>
        <v>69</v>
      </c>
      <c r="P403" s="39">
        <f t="shared" si="5"/>
        <v>63</v>
      </c>
      <c r="Q403" s="39">
        <f t="shared" si="6"/>
        <v>60</v>
      </c>
      <c r="R403" s="58">
        <f t="shared" si="7"/>
        <v>0.404</v>
      </c>
      <c r="S403" s="58">
        <f t="shared" si="8"/>
        <v>0.565</v>
      </c>
      <c r="T403" s="58">
        <f t="shared" si="9"/>
        <v>0.031</v>
      </c>
      <c r="U403" s="39">
        <f t="shared" si="10"/>
        <v>3702763</v>
      </c>
      <c r="V403" s="58">
        <f t="shared" si="11"/>
        <v>0.573</v>
      </c>
    </row>
    <row r="404">
      <c r="A404" s="33" t="s">
        <v>46</v>
      </c>
      <c r="B404" s="68" t="s">
        <v>90</v>
      </c>
      <c r="C404" s="35" t="s">
        <v>60</v>
      </c>
      <c r="D404" s="35" t="str">
        <f t="shared" si="2"/>
        <v>Africa/Mauritania-Africa/2012</v>
      </c>
      <c r="E404" s="72">
        <v>0.034</v>
      </c>
      <c r="F404" s="72">
        <v>0.068</v>
      </c>
      <c r="G404" s="72">
        <v>63.0</v>
      </c>
      <c r="H404" s="72">
        <v>60.0</v>
      </c>
      <c r="I404" s="56">
        <v>0.402</v>
      </c>
      <c r="J404" s="56">
        <v>0.566</v>
      </c>
      <c r="K404" s="56">
        <v>0.032</v>
      </c>
      <c r="L404" s="72">
        <v>3796141.0</v>
      </c>
      <c r="M404" s="56">
        <v>0.58</v>
      </c>
      <c r="N404" s="39">
        <f t="shared" si="3"/>
        <v>34</v>
      </c>
      <c r="O404" s="39">
        <f t="shared" si="4"/>
        <v>68</v>
      </c>
      <c r="P404" s="39">
        <f t="shared" si="5"/>
        <v>63</v>
      </c>
      <c r="Q404" s="39">
        <f t="shared" si="6"/>
        <v>60</v>
      </c>
      <c r="R404" s="58">
        <f t="shared" si="7"/>
        <v>0.402</v>
      </c>
      <c r="S404" s="58">
        <f t="shared" si="8"/>
        <v>0.566</v>
      </c>
      <c r="T404" s="58">
        <f t="shared" si="9"/>
        <v>0.032</v>
      </c>
      <c r="U404" s="39">
        <f t="shared" si="10"/>
        <v>3796141</v>
      </c>
      <c r="V404" s="58">
        <f t="shared" si="11"/>
        <v>0.58</v>
      </c>
    </row>
    <row r="405">
      <c r="A405" s="33" t="s">
        <v>46</v>
      </c>
      <c r="B405" s="68" t="s">
        <v>91</v>
      </c>
      <c r="C405" s="35" t="s">
        <v>48</v>
      </c>
      <c r="D405" s="35" t="str">
        <f t="shared" si="2"/>
        <v>Africa/Mauritius-Africa/2000</v>
      </c>
      <c r="E405" s="72">
        <v>0.017</v>
      </c>
      <c r="F405" s="72">
        <v>0.016</v>
      </c>
      <c r="G405" s="72">
        <v>75.0</v>
      </c>
      <c r="H405" s="72">
        <v>68.0</v>
      </c>
      <c r="I405" s="56">
        <v>0.258</v>
      </c>
      <c r="J405" s="56">
        <v>0.681</v>
      </c>
      <c r="K405" s="56">
        <v>0.061</v>
      </c>
      <c r="L405" s="72">
        <v>1186873.0</v>
      </c>
      <c r="M405" s="56">
        <v>0.427</v>
      </c>
      <c r="N405" s="39">
        <f t="shared" si="3"/>
        <v>17</v>
      </c>
      <c r="O405" s="39">
        <f t="shared" si="4"/>
        <v>16</v>
      </c>
      <c r="P405" s="39">
        <f t="shared" si="5"/>
        <v>75</v>
      </c>
      <c r="Q405" s="39">
        <f t="shared" si="6"/>
        <v>68</v>
      </c>
      <c r="R405" s="58">
        <f t="shared" si="7"/>
        <v>0.258</v>
      </c>
      <c r="S405" s="58">
        <f t="shared" si="8"/>
        <v>0.681</v>
      </c>
      <c r="T405" s="58">
        <f t="shared" si="9"/>
        <v>0.061</v>
      </c>
      <c r="U405" s="39">
        <f t="shared" si="10"/>
        <v>1186873</v>
      </c>
      <c r="V405" s="58">
        <f t="shared" si="11"/>
        <v>0.427</v>
      </c>
    </row>
    <row r="406">
      <c r="A406" s="33" t="s">
        <v>46</v>
      </c>
      <c r="B406" s="68" t="s">
        <v>91</v>
      </c>
      <c r="C406" s="35" t="s">
        <v>49</v>
      </c>
      <c r="D406" s="35" t="str">
        <f t="shared" si="2"/>
        <v>Africa/Mauritius-Africa/2001</v>
      </c>
      <c r="E406" s="72">
        <v>0.016</v>
      </c>
      <c r="F406" s="72">
        <v>0.015</v>
      </c>
      <c r="G406" s="72">
        <v>75.0</v>
      </c>
      <c r="H406" s="72">
        <v>68.0</v>
      </c>
      <c r="I406" s="56">
        <v>0.255</v>
      </c>
      <c r="J406" s="56">
        <v>0.683</v>
      </c>
      <c r="K406" s="56">
        <v>0.063</v>
      </c>
      <c r="L406" s="72">
        <v>1199881.0</v>
      </c>
      <c r="M406" s="56">
        <v>0.425</v>
      </c>
      <c r="N406" s="39">
        <f t="shared" si="3"/>
        <v>16</v>
      </c>
      <c r="O406" s="39">
        <f t="shared" si="4"/>
        <v>15</v>
      </c>
      <c r="P406" s="39">
        <f t="shared" si="5"/>
        <v>75</v>
      </c>
      <c r="Q406" s="39">
        <f t="shared" si="6"/>
        <v>68</v>
      </c>
      <c r="R406" s="58">
        <f t="shared" si="7"/>
        <v>0.255</v>
      </c>
      <c r="S406" s="58">
        <f t="shared" si="8"/>
        <v>0.683</v>
      </c>
      <c r="T406" s="58">
        <f t="shared" si="9"/>
        <v>0.063</v>
      </c>
      <c r="U406" s="39">
        <f t="shared" si="10"/>
        <v>1199881</v>
      </c>
      <c r="V406" s="58">
        <f t="shared" si="11"/>
        <v>0.425</v>
      </c>
    </row>
    <row r="407">
      <c r="A407" s="33" t="s">
        <v>46</v>
      </c>
      <c r="B407" s="68" t="s">
        <v>91</v>
      </c>
      <c r="C407" s="35" t="s">
        <v>50</v>
      </c>
      <c r="D407" s="35" t="str">
        <f t="shared" si="2"/>
        <v>Africa/Mauritius-Africa/2002</v>
      </c>
      <c r="E407" s="72">
        <v>0.017</v>
      </c>
      <c r="F407" s="72">
        <v>0.014</v>
      </c>
      <c r="G407" s="72">
        <v>76.0</v>
      </c>
      <c r="H407" s="72">
        <v>69.0</v>
      </c>
      <c r="I407" s="56">
        <v>0.252</v>
      </c>
      <c r="J407" s="56">
        <v>0.685</v>
      </c>
      <c r="K407" s="56">
        <v>0.064</v>
      </c>
      <c r="L407" s="72">
        <v>1210196.0</v>
      </c>
      <c r="M407" s="56">
        <v>0.423</v>
      </c>
      <c r="N407" s="39">
        <f t="shared" si="3"/>
        <v>17</v>
      </c>
      <c r="O407" s="39">
        <f t="shared" si="4"/>
        <v>14</v>
      </c>
      <c r="P407" s="39">
        <f t="shared" si="5"/>
        <v>76</v>
      </c>
      <c r="Q407" s="39">
        <f t="shared" si="6"/>
        <v>69</v>
      </c>
      <c r="R407" s="58">
        <f t="shared" si="7"/>
        <v>0.252</v>
      </c>
      <c r="S407" s="58">
        <f t="shared" si="8"/>
        <v>0.685</v>
      </c>
      <c r="T407" s="58">
        <f t="shared" si="9"/>
        <v>0.064</v>
      </c>
      <c r="U407" s="39">
        <f t="shared" si="10"/>
        <v>1210196</v>
      </c>
      <c r="V407" s="58">
        <f t="shared" si="11"/>
        <v>0.423</v>
      </c>
    </row>
    <row r="408">
      <c r="A408" s="33" t="s">
        <v>46</v>
      </c>
      <c r="B408" s="68" t="s">
        <v>91</v>
      </c>
      <c r="C408" s="35" t="s">
        <v>51</v>
      </c>
      <c r="D408" s="35" t="str">
        <f t="shared" si="2"/>
        <v>Africa/Mauritius-Africa/2003</v>
      </c>
      <c r="E408" s="72">
        <v>0.016</v>
      </c>
      <c r="F408" s="72">
        <v>0.014</v>
      </c>
      <c r="G408" s="72">
        <v>76.0</v>
      </c>
      <c r="H408" s="72">
        <v>69.0</v>
      </c>
      <c r="I408" s="56">
        <v>0.249</v>
      </c>
      <c r="J408" s="56">
        <v>0.687</v>
      </c>
      <c r="K408" s="56">
        <v>0.064</v>
      </c>
      <c r="L408" s="72">
        <v>1222811.0</v>
      </c>
      <c r="M408" s="56">
        <v>0.42</v>
      </c>
      <c r="N408" s="39">
        <f t="shared" si="3"/>
        <v>16</v>
      </c>
      <c r="O408" s="39">
        <f t="shared" si="4"/>
        <v>14</v>
      </c>
      <c r="P408" s="39">
        <f t="shared" si="5"/>
        <v>76</v>
      </c>
      <c r="Q408" s="39">
        <f t="shared" si="6"/>
        <v>69</v>
      </c>
      <c r="R408" s="58">
        <f t="shared" si="7"/>
        <v>0.249</v>
      </c>
      <c r="S408" s="58">
        <f t="shared" si="8"/>
        <v>0.687</v>
      </c>
      <c r="T408" s="58">
        <f t="shared" si="9"/>
        <v>0.064</v>
      </c>
      <c r="U408" s="39">
        <f t="shared" si="10"/>
        <v>1222811</v>
      </c>
      <c r="V408" s="58">
        <f t="shared" si="11"/>
        <v>0.42</v>
      </c>
    </row>
    <row r="409">
      <c r="A409" s="33" t="s">
        <v>46</v>
      </c>
      <c r="B409" s="68" t="s">
        <v>91</v>
      </c>
      <c r="C409" s="35" t="s">
        <v>52</v>
      </c>
      <c r="D409" s="35" t="str">
        <f t="shared" si="2"/>
        <v>Africa/Mauritius-Africa/2004</v>
      </c>
      <c r="E409" s="72">
        <v>0.016</v>
      </c>
      <c r="F409" s="72">
        <v>0.014</v>
      </c>
      <c r="G409" s="72">
        <v>76.0</v>
      </c>
      <c r="H409" s="72">
        <v>69.0</v>
      </c>
      <c r="I409" s="56">
        <v>0.246</v>
      </c>
      <c r="J409" s="56">
        <v>0.689</v>
      </c>
      <c r="K409" s="56">
        <v>0.065</v>
      </c>
      <c r="L409" s="72">
        <v>1233386.0</v>
      </c>
      <c r="M409" s="56">
        <v>0.418</v>
      </c>
      <c r="N409" s="39">
        <f t="shared" si="3"/>
        <v>16</v>
      </c>
      <c r="O409" s="39">
        <f t="shared" si="4"/>
        <v>14</v>
      </c>
      <c r="P409" s="39">
        <f t="shared" si="5"/>
        <v>76</v>
      </c>
      <c r="Q409" s="39">
        <f t="shared" si="6"/>
        <v>69</v>
      </c>
      <c r="R409" s="58">
        <f t="shared" si="7"/>
        <v>0.246</v>
      </c>
      <c r="S409" s="58">
        <f t="shared" si="8"/>
        <v>0.689</v>
      </c>
      <c r="T409" s="58">
        <f t="shared" si="9"/>
        <v>0.065</v>
      </c>
      <c r="U409" s="39">
        <f t="shared" si="10"/>
        <v>1233386</v>
      </c>
      <c r="V409" s="58">
        <f t="shared" si="11"/>
        <v>0.418</v>
      </c>
    </row>
    <row r="410">
      <c r="A410" s="33" t="s">
        <v>46</v>
      </c>
      <c r="B410" s="68" t="s">
        <v>91</v>
      </c>
      <c r="C410" s="35" t="s">
        <v>53</v>
      </c>
      <c r="D410" s="35" t="str">
        <f t="shared" si="2"/>
        <v>Africa/Mauritius-Africa/2005</v>
      </c>
      <c r="E410" s="72">
        <v>0.015</v>
      </c>
      <c r="F410" s="72">
        <v>0.014</v>
      </c>
      <c r="G410" s="72">
        <v>76.0</v>
      </c>
      <c r="H410" s="72">
        <v>69.0</v>
      </c>
      <c r="I410" s="56">
        <v>0.242</v>
      </c>
      <c r="J410" s="56">
        <v>0.692</v>
      </c>
      <c r="K410" s="56">
        <v>0.066</v>
      </c>
      <c r="L410" s="72">
        <v>1243253.0</v>
      </c>
      <c r="M410" s="56">
        <v>0.416</v>
      </c>
      <c r="N410" s="39">
        <f t="shared" si="3"/>
        <v>15</v>
      </c>
      <c r="O410" s="39">
        <f t="shared" si="4"/>
        <v>14</v>
      </c>
      <c r="P410" s="39">
        <f t="shared" si="5"/>
        <v>76</v>
      </c>
      <c r="Q410" s="39">
        <f t="shared" si="6"/>
        <v>69</v>
      </c>
      <c r="R410" s="58">
        <f t="shared" si="7"/>
        <v>0.242</v>
      </c>
      <c r="S410" s="58">
        <f t="shared" si="8"/>
        <v>0.692</v>
      </c>
      <c r="T410" s="58">
        <f t="shared" si="9"/>
        <v>0.066</v>
      </c>
      <c r="U410" s="39">
        <f t="shared" si="10"/>
        <v>1243253</v>
      </c>
      <c r="V410" s="58">
        <f t="shared" si="11"/>
        <v>0.416</v>
      </c>
    </row>
    <row r="411">
      <c r="A411" s="33" t="s">
        <v>46</v>
      </c>
      <c r="B411" s="68" t="s">
        <v>91</v>
      </c>
      <c r="C411" s="35" t="s">
        <v>54</v>
      </c>
      <c r="D411" s="35" t="str">
        <f t="shared" si="2"/>
        <v>Africa/Mauritius-Africa/2006</v>
      </c>
      <c r="E411" s="72">
        <v>0.014</v>
      </c>
      <c r="F411" s="72">
        <v>0.014</v>
      </c>
      <c r="G411" s="72">
        <v>76.0</v>
      </c>
      <c r="H411" s="72">
        <v>69.0</v>
      </c>
      <c r="I411" s="56">
        <v>0.236</v>
      </c>
      <c r="J411" s="56">
        <v>0.696</v>
      </c>
      <c r="K411" s="56">
        <v>0.068</v>
      </c>
      <c r="L411" s="72">
        <v>1252698.0</v>
      </c>
      <c r="M411" s="56">
        <v>0.414</v>
      </c>
      <c r="N411" s="39">
        <f t="shared" si="3"/>
        <v>14</v>
      </c>
      <c r="O411" s="39">
        <f t="shared" si="4"/>
        <v>14</v>
      </c>
      <c r="P411" s="39">
        <f t="shared" si="5"/>
        <v>76</v>
      </c>
      <c r="Q411" s="39">
        <f t="shared" si="6"/>
        <v>69</v>
      </c>
      <c r="R411" s="58">
        <f t="shared" si="7"/>
        <v>0.236</v>
      </c>
      <c r="S411" s="58">
        <f t="shared" si="8"/>
        <v>0.696</v>
      </c>
      <c r="T411" s="58">
        <f t="shared" si="9"/>
        <v>0.068</v>
      </c>
      <c r="U411" s="39">
        <f t="shared" si="10"/>
        <v>1252698</v>
      </c>
      <c r="V411" s="58">
        <f t="shared" si="11"/>
        <v>0.414</v>
      </c>
    </row>
    <row r="412">
      <c r="A412" s="33" t="s">
        <v>46</v>
      </c>
      <c r="B412" s="68" t="s">
        <v>91</v>
      </c>
      <c r="C412" s="35" t="s">
        <v>55</v>
      </c>
      <c r="D412" s="35" t="str">
        <f t="shared" si="2"/>
        <v>Africa/Mauritius-Africa/2007</v>
      </c>
      <c r="E412" s="72">
        <v>0.014</v>
      </c>
      <c r="F412" s="72">
        <v>0.014</v>
      </c>
      <c r="G412" s="72">
        <v>76.0</v>
      </c>
      <c r="H412" s="72">
        <v>69.0</v>
      </c>
      <c r="I412" s="56">
        <v>0.23</v>
      </c>
      <c r="J412" s="56">
        <v>0.7</v>
      </c>
      <c r="K412" s="56">
        <v>0.07</v>
      </c>
      <c r="L412" s="72">
        <v>1260403.0</v>
      </c>
      <c r="M412" s="56">
        <v>0.412</v>
      </c>
      <c r="N412" s="39">
        <f t="shared" si="3"/>
        <v>14</v>
      </c>
      <c r="O412" s="39">
        <f t="shared" si="4"/>
        <v>14</v>
      </c>
      <c r="P412" s="39">
        <f t="shared" si="5"/>
        <v>76</v>
      </c>
      <c r="Q412" s="39">
        <f t="shared" si="6"/>
        <v>69</v>
      </c>
      <c r="R412" s="58">
        <f t="shared" si="7"/>
        <v>0.23</v>
      </c>
      <c r="S412" s="58">
        <f t="shared" si="8"/>
        <v>0.7</v>
      </c>
      <c r="T412" s="58">
        <f t="shared" si="9"/>
        <v>0.07</v>
      </c>
      <c r="U412" s="39">
        <f t="shared" si="10"/>
        <v>1260403</v>
      </c>
      <c r="V412" s="58">
        <f t="shared" si="11"/>
        <v>0.412</v>
      </c>
    </row>
    <row r="413">
      <c r="A413" s="33" t="s">
        <v>46</v>
      </c>
      <c r="B413" s="68" t="s">
        <v>91</v>
      </c>
      <c r="C413" s="35" t="s">
        <v>56</v>
      </c>
      <c r="D413" s="35" t="str">
        <f t="shared" si="2"/>
        <v>Africa/Mauritius-Africa/2008</v>
      </c>
      <c r="E413" s="72">
        <v>0.013</v>
      </c>
      <c r="F413" s="72">
        <v>0.014</v>
      </c>
      <c r="G413" s="72">
        <v>76.0</v>
      </c>
      <c r="H413" s="72">
        <v>69.0</v>
      </c>
      <c r="I413" s="56">
        <v>0.224</v>
      </c>
      <c r="J413" s="56">
        <v>0.704</v>
      </c>
      <c r="K413" s="56">
        <v>0.072</v>
      </c>
      <c r="L413" s="72">
        <v>1268565.0</v>
      </c>
      <c r="M413" s="56">
        <v>0.41</v>
      </c>
      <c r="N413" s="39">
        <f t="shared" si="3"/>
        <v>13</v>
      </c>
      <c r="O413" s="39">
        <f t="shared" si="4"/>
        <v>14</v>
      </c>
      <c r="P413" s="39">
        <f t="shared" si="5"/>
        <v>76</v>
      </c>
      <c r="Q413" s="39">
        <f t="shared" si="6"/>
        <v>69</v>
      </c>
      <c r="R413" s="58">
        <f t="shared" si="7"/>
        <v>0.224</v>
      </c>
      <c r="S413" s="58">
        <f t="shared" si="8"/>
        <v>0.704</v>
      </c>
      <c r="T413" s="58">
        <f t="shared" si="9"/>
        <v>0.072</v>
      </c>
      <c r="U413" s="39">
        <f t="shared" si="10"/>
        <v>1268565</v>
      </c>
      <c r="V413" s="58">
        <f t="shared" si="11"/>
        <v>0.41</v>
      </c>
    </row>
    <row r="414">
      <c r="A414" s="33" t="s">
        <v>46</v>
      </c>
      <c r="B414" s="68" t="s">
        <v>91</v>
      </c>
      <c r="C414" s="35" t="s">
        <v>57</v>
      </c>
      <c r="D414" s="35" t="str">
        <f t="shared" si="2"/>
        <v>Africa/Mauritius-Africa/2009</v>
      </c>
      <c r="E414" s="72">
        <v>0.012</v>
      </c>
      <c r="F414" s="72">
        <v>0.014</v>
      </c>
      <c r="G414" s="72">
        <v>77.0</v>
      </c>
      <c r="H414" s="72">
        <v>69.0</v>
      </c>
      <c r="I414" s="56">
        <v>0.217</v>
      </c>
      <c r="J414" s="56">
        <v>0.708</v>
      </c>
      <c r="K414" s="56">
        <v>0.075</v>
      </c>
      <c r="L414" s="72">
        <v>1275032.0</v>
      </c>
      <c r="M414" s="56">
        <v>0.408</v>
      </c>
      <c r="N414" s="39">
        <f t="shared" si="3"/>
        <v>12</v>
      </c>
      <c r="O414" s="39">
        <f t="shared" si="4"/>
        <v>14</v>
      </c>
      <c r="P414" s="39">
        <f t="shared" si="5"/>
        <v>77</v>
      </c>
      <c r="Q414" s="39">
        <f t="shared" si="6"/>
        <v>69</v>
      </c>
      <c r="R414" s="58">
        <f t="shared" si="7"/>
        <v>0.217</v>
      </c>
      <c r="S414" s="58">
        <f t="shared" si="8"/>
        <v>0.708</v>
      </c>
      <c r="T414" s="58">
        <f t="shared" si="9"/>
        <v>0.075</v>
      </c>
      <c r="U414" s="39">
        <f t="shared" si="10"/>
        <v>1275032</v>
      </c>
      <c r="V414" s="58">
        <f t="shared" si="11"/>
        <v>0.408</v>
      </c>
    </row>
    <row r="415">
      <c r="A415" s="33" t="s">
        <v>46</v>
      </c>
      <c r="B415" s="68" t="s">
        <v>91</v>
      </c>
      <c r="C415" s="35" t="s">
        <v>58</v>
      </c>
      <c r="D415" s="35" t="str">
        <f t="shared" si="2"/>
        <v>Africa/Mauritius-Africa/2010</v>
      </c>
      <c r="E415" s="72">
        <v>0.012</v>
      </c>
      <c r="F415" s="72">
        <v>0.013</v>
      </c>
      <c r="G415" s="72">
        <v>77.0</v>
      </c>
      <c r="H415" s="72">
        <v>69.0</v>
      </c>
      <c r="I415" s="56">
        <v>0.212</v>
      </c>
      <c r="J415" s="56">
        <v>0.711</v>
      </c>
      <c r="K415" s="56">
        <v>0.077</v>
      </c>
      <c r="L415" s="72">
        <v>1280924.0</v>
      </c>
      <c r="M415" s="56">
        <v>0.406</v>
      </c>
      <c r="N415" s="39">
        <f t="shared" si="3"/>
        <v>12</v>
      </c>
      <c r="O415" s="39">
        <f t="shared" si="4"/>
        <v>13</v>
      </c>
      <c r="P415" s="39">
        <f t="shared" si="5"/>
        <v>77</v>
      </c>
      <c r="Q415" s="39">
        <f t="shared" si="6"/>
        <v>69</v>
      </c>
      <c r="R415" s="58">
        <f t="shared" si="7"/>
        <v>0.212</v>
      </c>
      <c r="S415" s="58">
        <f t="shared" si="8"/>
        <v>0.711</v>
      </c>
      <c r="T415" s="58">
        <f t="shared" si="9"/>
        <v>0.077</v>
      </c>
      <c r="U415" s="39">
        <f t="shared" si="10"/>
        <v>1280924</v>
      </c>
      <c r="V415" s="58">
        <f t="shared" si="11"/>
        <v>0.406</v>
      </c>
    </row>
    <row r="416">
      <c r="A416" s="33" t="s">
        <v>46</v>
      </c>
      <c r="B416" s="68" t="s">
        <v>91</v>
      </c>
      <c r="C416" s="35" t="s">
        <v>59</v>
      </c>
      <c r="D416" s="35" t="str">
        <f t="shared" si="2"/>
        <v>Africa/Mauritius-Africa/2011</v>
      </c>
      <c r="E416" s="72">
        <v>0.011</v>
      </c>
      <c r="F416" s="72">
        <v>0.013</v>
      </c>
      <c r="G416" s="72">
        <v>77.0</v>
      </c>
      <c r="H416" s="72">
        <v>70.0</v>
      </c>
      <c r="I416" s="56">
        <v>0.206</v>
      </c>
      <c r="J416" s="56">
        <v>0.713</v>
      </c>
      <c r="K416" s="56">
        <v>0.08</v>
      </c>
      <c r="L416" s="72">
        <v>1286051.0</v>
      </c>
      <c r="M416" s="56">
        <v>0.404</v>
      </c>
      <c r="N416" s="39">
        <f t="shared" si="3"/>
        <v>11</v>
      </c>
      <c r="O416" s="39">
        <f t="shared" si="4"/>
        <v>13</v>
      </c>
      <c r="P416" s="39">
        <f t="shared" si="5"/>
        <v>77</v>
      </c>
      <c r="Q416" s="39">
        <f t="shared" si="6"/>
        <v>70</v>
      </c>
      <c r="R416" s="58">
        <f t="shared" si="7"/>
        <v>0.206</v>
      </c>
      <c r="S416" s="58">
        <f t="shared" si="8"/>
        <v>0.713</v>
      </c>
      <c r="T416" s="58">
        <f t="shared" si="9"/>
        <v>0.08</v>
      </c>
      <c r="U416" s="39">
        <f t="shared" si="10"/>
        <v>1286051</v>
      </c>
      <c r="V416" s="58">
        <f t="shared" si="11"/>
        <v>0.404</v>
      </c>
    </row>
    <row r="417">
      <c r="A417" s="33" t="s">
        <v>46</v>
      </c>
      <c r="B417" s="68" t="s">
        <v>91</v>
      </c>
      <c r="C417" s="35" t="s">
        <v>60</v>
      </c>
      <c r="D417" s="35" t="str">
        <f t="shared" si="2"/>
        <v>Africa/Mauritius-Africa/2012</v>
      </c>
      <c r="E417" s="72">
        <v>0.011</v>
      </c>
      <c r="F417" s="72">
        <v>0.013</v>
      </c>
      <c r="G417" s="72">
        <v>77.0</v>
      </c>
      <c r="H417" s="72">
        <v>70.0</v>
      </c>
      <c r="I417" s="56">
        <v>0.202</v>
      </c>
      <c r="J417" s="56">
        <v>0.715</v>
      </c>
      <c r="K417" s="56">
        <v>0.084</v>
      </c>
      <c r="L417" s="72">
        <v>1291167.0</v>
      </c>
      <c r="M417" s="56">
        <v>0.402</v>
      </c>
      <c r="N417" s="39">
        <f t="shared" si="3"/>
        <v>11</v>
      </c>
      <c r="O417" s="39">
        <f t="shared" si="4"/>
        <v>13</v>
      </c>
      <c r="P417" s="39">
        <f t="shared" si="5"/>
        <v>77</v>
      </c>
      <c r="Q417" s="39">
        <f t="shared" si="6"/>
        <v>70</v>
      </c>
      <c r="R417" s="58">
        <f t="shared" si="7"/>
        <v>0.202</v>
      </c>
      <c r="S417" s="58">
        <f t="shared" si="8"/>
        <v>0.715</v>
      </c>
      <c r="T417" s="58">
        <f t="shared" si="9"/>
        <v>0.084</v>
      </c>
      <c r="U417" s="39">
        <f t="shared" si="10"/>
        <v>1291167</v>
      </c>
      <c r="V417" s="58">
        <f t="shared" si="11"/>
        <v>0.402</v>
      </c>
    </row>
    <row r="418">
      <c r="A418" s="33" t="s">
        <v>46</v>
      </c>
      <c r="B418" s="68" t="s">
        <v>92</v>
      </c>
      <c r="C418" s="35" t="s">
        <v>48</v>
      </c>
      <c r="D418" s="35" t="str">
        <f t="shared" si="2"/>
        <v>Africa/Morocco-Africa/2000</v>
      </c>
      <c r="E418" s="72">
        <v>0.022</v>
      </c>
      <c r="F418" s="72">
        <v>0.043</v>
      </c>
      <c r="G418" s="72">
        <v>70.0</v>
      </c>
      <c r="H418" s="72">
        <v>67.0</v>
      </c>
      <c r="I418" s="56">
        <v>0.341</v>
      </c>
      <c r="J418" s="56">
        <v>0.613</v>
      </c>
      <c r="K418" s="56">
        <v>0.047</v>
      </c>
      <c r="L418" s="72">
        <v>2.8710123E7</v>
      </c>
      <c r="M418" s="56">
        <v>0.533</v>
      </c>
      <c r="N418" s="39">
        <f t="shared" si="3"/>
        <v>22</v>
      </c>
      <c r="O418" s="39">
        <f t="shared" si="4"/>
        <v>43</v>
      </c>
      <c r="P418" s="39">
        <f t="shared" si="5"/>
        <v>70</v>
      </c>
      <c r="Q418" s="39">
        <f t="shared" si="6"/>
        <v>67</v>
      </c>
      <c r="R418" s="58">
        <f t="shared" si="7"/>
        <v>0.341</v>
      </c>
      <c r="S418" s="58">
        <f t="shared" si="8"/>
        <v>0.613</v>
      </c>
      <c r="T418" s="58">
        <f t="shared" si="9"/>
        <v>0.047</v>
      </c>
      <c r="U418" s="39">
        <f t="shared" si="10"/>
        <v>28710123</v>
      </c>
      <c r="V418" s="58">
        <f t="shared" si="11"/>
        <v>0.533</v>
      </c>
    </row>
    <row r="419">
      <c r="A419" s="33" t="s">
        <v>46</v>
      </c>
      <c r="B419" s="68" t="s">
        <v>92</v>
      </c>
      <c r="C419" s="35" t="s">
        <v>49</v>
      </c>
      <c r="D419" s="35" t="str">
        <f t="shared" si="2"/>
        <v>Africa/Morocco-Africa/2001</v>
      </c>
      <c r="E419" s="72">
        <v>0.021</v>
      </c>
      <c r="F419" s="72">
        <v>0.041</v>
      </c>
      <c r="G419" s="72">
        <v>70.0</v>
      </c>
      <c r="H419" s="72">
        <v>67.0</v>
      </c>
      <c r="I419" s="56">
        <v>0.333</v>
      </c>
      <c r="J419" s="56">
        <v>0.619</v>
      </c>
      <c r="K419" s="56">
        <v>0.048</v>
      </c>
      <c r="L419" s="72">
        <v>2.9021156E7</v>
      </c>
      <c r="M419" s="56">
        <v>0.537</v>
      </c>
      <c r="N419" s="39">
        <f t="shared" si="3"/>
        <v>21</v>
      </c>
      <c r="O419" s="39">
        <f t="shared" si="4"/>
        <v>41</v>
      </c>
      <c r="P419" s="39">
        <f t="shared" si="5"/>
        <v>70</v>
      </c>
      <c r="Q419" s="39">
        <f t="shared" si="6"/>
        <v>67</v>
      </c>
      <c r="R419" s="58">
        <f t="shared" si="7"/>
        <v>0.333</v>
      </c>
      <c r="S419" s="58">
        <f t="shared" si="8"/>
        <v>0.619</v>
      </c>
      <c r="T419" s="58">
        <f t="shared" si="9"/>
        <v>0.048</v>
      </c>
      <c r="U419" s="39">
        <f t="shared" si="10"/>
        <v>29021156</v>
      </c>
      <c r="V419" s="58">
        <f t="shared" si="11"/>
        <v>0.537</v>
      </c>
    </row>
    <row r="420">
      <c r="A420" s="33" t="s">
        <v>46</v>
      </c>
      <c r="B420" s="68" t="s">
        <v>92</v>
      </c>
      <c r="C420" s="35" t="s">
        <v>50</v>
      </c>
      <c r="D420" s="35" t="str">
        <f t="shared" si="2"/>
        <v>Africa/Morocco-Africa/2002</v>
      </c>
      <c r="E420" s="72">
        <v>0.021</v>
      </c>
      <c r="F420" s="72">
        <v>0.04</v>
      </c>
      <c r="G420" s="72">
        <v>70.0</v>
      </c>
      <c r="H420" s="72">
        <v>67.0</v>
      </c>
      <c r="I420" s="56">
        <v>0.327</v>
      </c>
      <c r="J420" s="56">
        <v>0.625</v>
      </c>
      <c r="K420" s="56">
        <v>0.048</v>
      </c>
      <c r="L420" s="72">
        <v>2.9311443E7</v>
      </c>
      <c r="M420" s="56">
        <v>0.54</v>
      </c>
      <c r="N420" s="39">
        <f t="shared" si="3"/>
        <v>21</v>
      </c>
      <c r="O420" s="39">
        <f t="shared" si="4"/>
        <v>40</v>
      </c>
      <c r="P420" s="39">
        <f t="shared" si="5"/>
        <v>70</v>
      </c>
      <c r="Q420" s="39">
        <f t="shared" si="6"/>
        <v>67</v>
      </c>
      <c r="R420" s="58">
        <f t="shared" si="7"/>
        <v>0.327</v>
      </c>
      <c r="S420" s="58">
        <f t="shared" si="8"/>
        <v>0.625</v>
      </c>
      <c r="T420" s="58">
        <f t="shared" si="9"/>
        <v>0.048</v>
      </c>
      <c r="U420" s="39">
        <f t="shared" si="10"/>
        <v>29311443</v>
      </c>
      <c r="V420" s="58">
        <f t="shared" si="11"/>
        <v>0.54</v>
      </c>
    </row>
    <row r="421">
      <c r="A421" s="33" t="s">
        <v>46</v>
      </c>
      <c r="B421" s="68" t="s">
        <v>92</v>
      </c>
      <c r="C421" s="35" t="s">
        <v>51</v>
      </c>
      <c r="D421" s="35" t="str">
        <f t="shared" si="2"/>
        <v>Africa/Morocco-Africa/2003</v>
      </c>
      <c r="E421" s="72">
        <v>0.021</v>
      </c>
      <c r="F421" s="72">
        <v>0.038</v>
      </c>
      <c r="G421" s="72">
        <v>70.0</v>
      </c>
      <c r="H421" s="72">
        <v>67.0</v>
      </c>
      <c r="I421" s="56">
        <v>0.32</v>
      </c>
      <c r="J421" s="56">
        <v>0.631</v>
      </c>
      <c r="K421" s="56">
        <v>0.049</v>
      </c>
      <c r="L421" s="72">
        <v>2.9586937E7</v>
      </c>
      <c r="M421" s="56">
        <v>0.543</v>
      </c>
      <c r="N421" s="39">
        <f t="shared" si="3"/>
        <v>21</v>
      </c>
      <c r="O421" s="39">
        <f t="shared" si="4"/>
        <v>38</v>
      </c>
      <c r="P421" s="39">
        <f t="shared" si="5"/>
        <v>70</v>
      </c>
      <c r="Q421" s="39">
        <f t="shared" si="6"/>
        <v>67</v>
      </c>
      <c r="R421" s="58">
        <f t="shared" si="7"/>
        <v>0.32</v>
      </c>
      <c r="S421" s="58">
        <f t="shared" si="8"/>
        <v>0.631</v>
      </c>
      <c r="T421" s="58">
        <f t="shared" si="9"/>
        <v>0.049</v>
      </c>
      <c r="U421" s="39">
        <f t="shared" si="10"/>
        <v>29586937</v>
      </c>
      <c r="V421" s="58">
        <f t="shared" si="11"/>
        <v>0.543</v>
      </c>
    </row>
    <row r="422">
      <c r="A422" s="33" t="s">
        <v>46</v>
      </c>
      <c r="B422" s="68" t="s">
        <v>92</v>
      </c>
      <c r="C422" s="35" t="s">
        <v>52</v>
      </c>
      <c r="D422" s="35" t="str">
        <f t="shared" si="2"/>
        <v>Africa/Morocco-Africa/2004</v>
      </c>
      <c r="E422" s="72">
        <v>0.02</v>
      </c>
      <c r="F422" s="72">
        <v>0.037</v>
      </c>
      <c r="G422" s="72">
        <v>71.0</v>
      </c>
      <c r="H422" s="72">
        <v>67.0</v>
      </c>
      <c r="I422" s="56">
        <v>0.314</v>
      </c>
      <c r="J422" s="56">
        <v>0.636</v>
      </c>
      <c r="K422" s="56">
        <v>0.049</v>
      </c>
      <c r="L422" s="72">
        <v>2.985582E7</v>
      </c>
      <c r="M422" s="56">
        <v>0.546</v>
      </c>
      <c r="N422" s="39">
        <f t="shared" si="3"/>
        <v>20</v>
      </c>
      <c r="O422" s="39">
        <f t="shared" si="4"/>
        <v>37</v>
      </c>
      <c r="P422" s="39">
        <f t="shared" si="5"/>
        <v>71</v>
      </c>
      <c r="Q422" s="39">
        <f t="shared" si="6"/>
        <v>67</v>
      </c>
      <c r="R422" s="58">
        <f t="shared" si="7"/>
        <v>0.314</v>
      </c>
      <c r="S422" s="58">
        <f t="shared" si="8"/>
        <v>0.636</v>
      </c>
      <c r="T422" s="58">
        <f t="shared" si="9"/>
        <v>0.049</v>
      </c>
      <c r="U422" s="39">
        <f t="shared" si="10"/>
        <v>29855820</v>
      </c>
      <c r="V422" s="58">
        <f t="shared" si="11"/>
        <v>0.546</v>
      </c>
    </row>
    <row r="423">
      <c r="A423" s="33" t="s">
        <v>46</v>
      </c>
      <c r="B423" s="68" t="s">
        <v>92</v>
      </c>
      <c r="C423" s="35" t="s">
        <v>53</v>
      </c>
      <c r="D423" s="35" t="str">
        <f t="shared" si="2"/>
        <v>Africa/Morocco-Africa/2005</v>
      </c>
      <c r="E423" s="72">
        <v>0.02</v>
      </c>
      <c r="F423" s="72">
        <v>0.035</v>
      </c>
      <c r="G423" s="72">
        <v>71.0</v>
      </c>
      <c r="H423" s="72">
        <v>67.0</v>
      </c>
      <c r="I423" s="56">
        <v>0.308</v>
      </c>
      <c r="J423" s="56">
        <v>0.642</v>
      </c>
      <c r="K423" s="56">
        <v>0.05</v>
      </c>
      <c r="L423" s="72">
        <v>3.0125445E7</v>
      </c>
      <c r="M423" s="56">
        <v>0.551</v>
      </c>
      <c r="N423" s="39">
        <f t="shared" si="3"/>
        <v>20</v>
      </c>
      <c r="O423" s="39">
        <f t="shared" si="4"/>
        <v>35</v>
      </c>
      <c r="P423" s="39">
        <f t="shared" si="5"/>
        <v>71</v>
      </c>
      <c r="Q423" s="39">
        <f t="shared" si="6"/>
        <v>67</v>
      </c>
      <c r="R423" s="58">
        <f t="shared" si="7"/>
        <v>0.308</v>
      </c>
      <c r="S423" s="58">
        <f t="shared" si="8"/>
        <v>0.642</v>
      </c>
      <c r="T423" s="58">
        <f t="shared" si="9"/>
        <v>0.05</v>
      </c>
      <c r="U423" s="39">
        <f t="shared" si="10"/>
        <v>30125445</v>
      </c>
      <c r="V423" s="58">
        <f t="shared" si="11"/>
        <v>0.551</v>
      </c>
    </row>
    <row r="424">
      <c r="A424" s="33" t="s">
        <v>46</v>
      </c>
      <c r="B424" s="68" t="s">
        <v>92</v>
      </c>
      <c r="C424" s="35" t="s">
        <v>54</v>
      </c>
      <c r="D424" s="35" t="str">
        <f t="shared" si="2"/>
        <v>Africa/Morocco-Africa/2006</v>
      </c>
      <c r="E424" s="72">
        <v>0.02</v>
      </c>
      <c r="F424" s="72">
        <v>0.034</v>
      </c>
      <c r="G424" s="72">
        <v>71.0</v>
      </c>
      <c r="H424" s="72">
        <v>68.0</v>
      </c>
      <c r="I424" s="56">
        <v>0.302</v>
      </c>
      <c r="J424" s="56">
        <v>0.648</v>
      </c>
      <c r="K424" s="56">
        <v>0.05</v>
      </c>
      <c r="L424" s="72">
        <v>3.0395097E7</v>
      </c>
      <c r="M424" s="56">
        <v>0.556</v>
      </c>
      <c r="N424" s="39">
        <f t="shared" si="3"/>
        <v>20</v>
      </c>
      <c r="O424" s="39">
        <f t="shared" si="4"/>
        <v>34</v>
      </c>
      <c r="P424" s="39">
        <f t="shared" si="5"/>
        <v>71</v>
      </c>
      <c r="Q424" s="39">
        <f t="shared" si="6"/>
        <v>68</v>
      </c>
      <c r="R424" s="58">
        <f t="shared" si="7"/>
        <v>0.302</v>
      </c>
      <c r="S424" s="58">
        <f t="shared" si="8"/>
        <v>0.648</v>
      </c>
      <c r="T424" s="58">
        <f t="shared" si="9"/>
        <v>0.05</v>
      </c>
      <c r="U424" s="39">
        <f t="shared" si="10"/>
        <v>30395097</v>
      </c>
      <c r="V424" s="58">
        <f t="shared" si="11"/>
        <v>0.556</v>
      </c>
    </row>
    <row r="425">
      <c r="A425" s="33" t="s">
        <v>46</v>
      </c>
      <c r="B425" s="68" t="s">
        <v>92</v>
      </c>
      <c r="C425" s="35" t="s">
        <v>55</v>
      </c>
      <c r="D425" s="35" t="str">
        <f t="shared" si="2"/>
        <v>Africa/Morocco-Africa/2007</v>
      </c>
      <c r="E425" s="72">
        <v>0.02</v>
      </c>
      <c r="F425" s="72">
        <v>0.033</v>
      </c>
      <c r="G425" s="72">
        <v>71.0</v>
      </c>
      <c r="H425" s="72">
        <v>68.0</v>
      </c>
      <c r="I425" s="56">
        <v>0.295</v>
      </c>
      <c r="J425" s="56">
        <v>0.654</v>
      </c>
      <c r="K425" s="56">
        <v>0.05</v>
      </c>
      <c r="L425" s="72">
        <v>3.0667086E7</v>
      </c>
      <c r="M425" s="56">
        <v>0.562</v>
      </c>
      <c r="N425" s="39">
        <f t="shared" si="3"/>
        <v>20</v>
      </c>
      <c r="O425" s="39">
        <f t="shared" si="4"/>
        <v>33</v>
      </c>
      <c r="P425" s="39">
        <f t="shared" si="5"/>
        <v>71</v>
      </c>
      <c r="Q425" s="39">
        <f t="shared" si="6"/>
        <v>68</v>
      </c>
      <c r="R425" s="58">
        <f t="shared" si="7"/>
        <v>0.295</v>
      </c>
      <c r="S425" s="58">
        <f t="shared" si="8"/>
        <v>0.654</v>
      </c>
      <c r="T425" s="58">
        <f t="shared" si="9"/>
        <v>0.05</v>
      </c>
      <c r="U425" s="39">
        <f t="shared" si="10"/>
        <v>30667086</v>
      </c>
      <c r="V425" s="58">
        <f t="shared" si="11"/>
        <v>0.562</v>
      </c>
    </row>
    <row r="426">
      <c r="A426" s="33" t="s">
        <v>46</v>
      </c>
      <c r="B426" s="68" t="s">
        <v>92</v>
      </c>
      <c r="C426" s="35" t="s">
        <v>56</v>
      </c>
      <c r="D426" s="35" t="str">
        <f t="shared" si="2"/>
        <v>Africa/Morocco-Africa/2008</v>
      </c>
      <c r="E426" s="72">
        <v>0.021</v>
      </c>
      <c r="F426" s="72">
        <v>0.031</v>
      </c>
      <c r="G426" s="72">
        <v>71.0</v>
      </c>
      <c r="H426" s="72">
        <v>68.0</v>
      </c>
      <c r="I426" s="56">
        <v>0.289</v>
      </c>
      <c r="J426" s="56">
        <v>0.66</v>
      </c>
      <c r="K426" s="56">
        <v>0.05</v>
      </c>
      <c r="L426" s="72">
        <v>3.0955151E7</v>
      </c>
      <c r="M426" s="56">
        <v>0.567</v>
      </c>
      <c r="N426" s="39">
        <f t="shared" si="3"/>
        <v>21</v>
      </c>
      <c r="O426" s="39">
        <f t="shared" si="4"/>
        <v>31</v>
      </c>
      <c r="P426" s="39">
        <f t="shared" si="5"/>
        <v>71</v>
      </c>
      <c r="Q426" s="39">
        <f t="shared" si="6"/>
        <v>68</v>
      </c>
      <c r="R426" s="58">
        <f t="shared" si="7"/>
        <v>0.289</v>
      </c>
      <c r="S426" s="58">
        <f t="shared" si="8"/>
        <v>0.66</v>
      </c>
      <c r="T426" s="58">
        <f t="shared" si="9"/>
        <v>0.05</v>
      </c>
      <c r="U426" s="39">
        <f t="shared" si="10"/>
        <v>30955151</v>
      </c>
      <c r="V426" s="58">
        <f t="shared" si="11"/>
        <v>0.567</v>
      </c>
    </row>
    <row r="427">
      <c r="A427" s="33" t="s">
        <v>46</v>
      </c>
      <c r="B427" s="68" t="s">
        <v>92</v>
      </c>
      <c r="C427" s="35" t="s">
        <v>57</v>
      </c>
      <c r="D427" s="35" t="str">
        <f t="shared" si="2"/>
        <v>Africa/Morocco-Africa/2009</v>
      </c>
      <c r="E427" s="72">
        <v>0.021</v>
      </c>
      <c r="F427" s="72">
        <v>0.03</v>
      </c>
      <c r="G427" s="72">
        <v>72.0</v>
      </c>
      <c r="H427" s="72">
        <v>68.0</v>
      </c>
      <c r="I427" s="56">
        <v>0.285</v>
      </c>
      <c r="J427" s="56">
        <v>0.665</v>
      </c>
      <c r="K427" s="56">
        <v>0.05</v>
      </c>
      <c r="L427" s="72">
        <v>3.1276564E7</v>
      </c>
      <c r="M427" s="56">
        <v>0.572</v>
      </c>
      <c r="N427" s="39">
        <f t="shared" si="3"/>
        <v>21</v>
      </c>
      <c r="O427" s="39">
        <f t="shared" si="4"/>
        <v>30</v>
      </c>
      <c r="P427" s="39">
        <f t="shared" si="5"/>
        <v>72</v>
      </c>
      <c r="Q427" s="39">
        <f t="shared" si="6"/>
        <v>68</v>
      </c>
      <c r="R427" s="58">
        <f t="shared" si="7"/>
        <v>0.285</v>
      </c>
      <c r="S427" s="58">
        <f t="shared" si="8"/>
        <v>0.665</v>
      </c>
      <c r="T427" s="58">
        <f t="shared" si="9"/>
        <v>0.05</v>
      </c>
      <c r="U427" s="39">
        <f t="shared" si="10"/>
        <v>31276564</v>
      </c>
      <c r="V427" s="58">
        <f t="shared" si="11"/>
        <v>0.572</v>
      </c>
    </row>
    <row r="428">
      <c r="A428" s="33" t="s">
        <v>46</v>
      </c>
      <c r="B428" s="68" t="s">
        <v>92</v>
      </c>
      <c r="C428" s="35" t="s">
        <v>58</v>
      </c>
      <c r="D428" s="35" t="str">
        <f t="shared" si="2"/>
        <v>Africa/Morocco-Africa/2010</v>
      </c>
      <c r="E428" s="72">
        <v>0.022</v>
      </c>
      <c r="F428" s="72">
        <v>0.029</v>
      </c>
      <c r="G428" s="72">
        <v>72.0</v>
      </c>
      <c r="H428" s="72">
        <v>68.0</v>
      </c>
      <c r="I428" s="56">
        <v>0.281</v>
      </c>
      <c r="J428" s="56">
        <v>0.669</v>
      </c>
      <c r="K428" s="56">
        <v>0.05</v>
      </c>
      <c r="L428" s="72">
        <v>3.164236E7</v>
      </c>
      <c r="M428" s="56">
        <v>0.577</v>
      </c>
      <c r="N428" s="39">
        <f t="shared" si="3"/>
        <v>22</v>
      </c>
      <c r="O428" s="39">
        <f t="shared" si="4"/>
        <v>29</v>
      </c>
      <c r="P428" s="39">
        <f t="shared" si="5"/>
        <v>72</v>
      </c>
      <c r="Q428" s="39">
        <f t="shared" si="6"/>
        <v>68</v>
      </c>
      <c r="R428" s="58">
        <f t="shared" si="7"/>
        <v>0.281</v>
      </c>
      <c r="S428" s="58">
        <f t="shared" si="8"/>
        <v>0.669</v>
      </c>
      <c r="T428" s="58">
        <f t="shared" si="9"/>
        <v>0.05</v>
      </c>
      <c r="U428" s="39">
        <f t="shared" si="10"/>
        <v>31642360</v>
      </c>
      <c r="V428" s="58">
        <f t="shared" si="11"/>
        <v>0.577</v>
      </c>
    </row>
    <row r="429">
      <c r="A429" s="33" t="s">
        <v>46</v>
      </c>
      <c r="B429" s="68" t="s">
        <v>92</v>
      </c>
      <c r="C429" s="35" t="s">
        <v>59</v>
      </c>
      <c r="D429" s="35" t="str">
        <f t="shared" si="2"/>
        <v>Africa/Morocco-Africa/2011</v>
      </c>
      <c r="E429" s="72">
        <v>0.022</v>
      </c>
      <c r="F429" s="72">
        <v>0.028</v>
      </c>
      <c r="G429" s="72">
        <v>72.0</v>
      </c>
      <c r="H429" s="72">
        <v>69.0</v>
      </c>
      <c r="I429" s="56">
        <v>0.279</v>
      </c>
      <c r="J429" s="56">
        <v>0.671</v>
      </c>
      <c r="K429" s="56">
        <v>0.05</v>
      </c>
      <c r="L429" s="72">
        <v>3.2059424E7</v>
      </c>
      <c r="M429" s="56">
        <v>0.582</v>
      </c>
      <c r="N429" s="39">
        <f t="shared" si="3"/>
        <v>22</v>
      </c>
      <c r="O429" s="39">
        <f t="shared" si="4"/>
        <v>28</v>
      </c>
      <c r="P429" s="39">
        <f t="shared" si="5"/>
        <v>72</v>
      </c>
      <c r="Q429" s="39">
        <f t="shared" si="6"/>
        <v>69</v>
      </c>
      <c r="R429" s="58">
        <f t="shared" si="7"/>
        <v>0.279</v>
      </c>
      <c r="S429" s="58">
        <f t="shared" si="8"/>
        <v>0.671</v>
      </c>
      <c r="T429" s="58">
        <f t="shared" si="9"/>
        <v>0.05</v>
      </c>
      <c r="U429" s="39">
        <f t="shared" si="10"/>
        <v>32059424</v>
      </c>
      <c r="V429" s="58">
        <f t="shared" si="11"/>
        <v>0.582</v>
      </c>
    </row>
    <row r="430">
      <c r="A430" s="33" t="s">
        <v>46</v>
      </c>
      <c r="B430" s="68" t="s">
        <v>92</v>
      </c>
      <c r="C430" s="35" t="s">
        <v>60</v>
      </c>
      <c r="D430" s="35" t="str">
        <f t="shared" si="2"/>
        <v>Africa/Morocco-Africa/2012</v>
      </c>
      <c r="E430" s="72">
        <v>0.023</v>
      </c>
      <c r="F430" s="72">
        <v>0.027</v>
      </c>
      <c r="G430" s="72">
        <v>72.0</v>
      </c>
      <c r="H430" s="72">
        <v>69.0</v>
      </c>
      <c r="I430" s="56">
        <v>0.278</v>
      </c>
      <c r="J430" s="56">
        <v>0.672</v>
      </c>
      <c r="K430" s="56">
        <v>0.05</v>
      </c>
      <c r="L430" s="72">
        <v>3.2521143E7</v>
      </c>
      <c r="M430" s="56">
        <v>0.587</v>
      </c>
      <c r="N430" s="39">
        <f t="shared" si="3"/>
        <v>23</v>
      </c>
      <c r="O430" s="39">
        <f t="shared" si="4"/>
        <v>27</v>
      </c>
      <c r="P430" s="39">
        <f t="shared" si="5"/>
        <v>72</v>
      </c>
      <c r="Q430" s="39">
        <f t="shared" si="6"/>
        <v>69</v>
      </c>
      <c r="R430" s="58">
        <f t="shared" si="7"/>
        <v>0.278</v>
      </c>
      <c r="S430" s="58">
        <f t="shared" si="8"/>
        <v>0.672</v>
      </c>
      <c r="T430" s="58">
        <f t="shared" si="9"/>
        <v>0.05</v>
      </c>
      <c r="U430" s="39">
        <f t="shared" si="10"/>
        <v>32521143</v>
      </c>
      <c r="V430" s="58">
        <f t="shared" si="11"/>
        <v>0.587</v>
      </c>
    </row>
    <row r="431">
      <c r="A431" s="33" t="s">
        <v>46</v>
      </c>
      <c r="B431" s="68" t="s">
        <v>93</v>
      </c>
      <c r="C431" s="35" t="s">
        <v>48</v>
      </c>
      <c r="D431" s="35" t="str">
        <f t="shared" si="2"/>
        <v>Africa/Mozambique-Africa/2000</v>
      </c>
      <c r="E431" s="72">
        <v>0.044</v>
      </c>
      <c r="F431" s="72">
        <v>0.114</v>
      </c>
      <c r="G431" s="72">
        <v>49.0</v>
      </c>
      <c r="H431" s="72">
        <v>46.0</v>
      </c>
      <c r="I431" s="56">
        <v>0.438</v>
      </c>
      <c r="J431" s="56">
        <v>0.53</v>
      </c>
      <c r="K431" s="56">
        <v>0.032</v>
      </c>
      <c r="L431" s="72">
        <v>1.8275618E7</v>
      </c>
      <c r="M431" s="56">
        <v>0.291</v>
      </c>
      <c r="N431" s="39">
        <f t="shared" si="3"/>
        <v>44</v>
      </c>
      <c r="O431" s="39">
        <f t="shared" si="4"/>
        <v>114</v>
      </c>
      <c r="P431" s="39">
        <f t="shared" si="5"/>
        <v>49</v>
      </c>
      <c r="Q431" s="39">
        <f t="shared" si="6"/>
        <v>46</v>
      </c>
      <c r="R431" s="58">
        <f t="shared" si="7"/>
        <v>0.438</v>
      </c>
      <c r="S431" s="58">
        <f t="shared" si="8"/>
        <v>0.53</v>
      </c>
      <c r="T431" s="58">
        <f t="shared" si="9"/>
        <v>0.032</v>
      </c>
      <c r="U431" s="39">
        <f t="shared" si="10"/>
        <v>18275618</v>
      </c>
      <c r="V431" s="58">
        <f t="shared" si="11"/>
        <v>0.291</v>
      </c>
    </row>
    <row r="432">
      <c r="A432" s="33" t="s">
        <v>46</v>
      </c>
      <c r="B432" s="68" t="s">
        <v>93</v>
      </c>
      <c r="C432" s="35" t="s">
        <v>49</v>
      </c>
      <c r="D432" s="35" t="str">
        <f t="shared" si="2"/>
        <v>Africa/Mozambique-Africa/2001</v>
      </c>
      <c r="E432" s="72">
        <v>0.045</v>
      </c>
      <c r="F432" s="72">
        <v>0.109</v>
      </c>
      <c r="G432" s="72">
        <v>49.0</v>
      </c>
      <c r="H432" s="72">
        <v>46.0</v>
      </c>
      <c r="I432" s="56">
        <v>0.44</v>
      </c>
      <c r="J432" s="56">
        <v>0.529</v>
      </c>
      <c r="K432" s="56">
        <v>0.032</v>
      </c>
      <c r="L432" s="72">
        <v>1.8785719E7</v>
      </c>
      <c r="M432" s="56">
        <v>0.293</v>
      </c>
      <c r="N432" s="39">
        <f t="shared" si="3"/>
        <v>45</v>
      </c>
      <c r="O432" s="39">
        <f t="shared" si="4"/>
        <v>109</v>
      </c>
      <c r="P432" s="39">
        <f t="shared" si="5"/>
        <v>49</v>
      </c>
      <c r="Q432" s="39">
        <f t="shared" si="6"/>
        <v>46</v>
      </c>
      <c r="R432" s="58">
        <f t="shared" si="7"/>
        <v>0.44</v>
      </c>
      <c r="S432" s="58">
        <f t="shared" si="8"/>
        <v>0.529</v>
      </c>
      <c r="T432" s="58">
        <f t="shared" si="9"/>
        <v>0.032</v>
      </c>
      <c r="U432" s="39">
        <f t="shared" si="10"/>
        <v>18785719</v>
      </c>
      <c r="V432" s="58">
        <f t="shared" si="11"/>
        <v>0.293</v>
      </c>
    </row>
    <row r="433">
      <c r="A433" s="33" t="s">
        <v>46</v>
      </c>
      <c r="B433" s="68" t="s">
        <v>93</v>
      </c>
      <c r="C433" s="35" t="s">
        <v>50</v>
      </c>
      <c r="D433" s="35" t="str">
        <f t="shared" si="2"/>
        <v>Africa/Mozambique-Africa/2002</v>
      </c>
      <c r="E433" s="72">
        <v>0.045</v>
      </c>
      <c r="F433" s="72">
        <v>0.104</v>
      </c>
      <c r="G433" s="72">
        <v>49.0</v>
      </c>
      <c r="H433" s="72">
        <v>46.0</v>
      </c>
      <c r="I433" s="56">
        <v>0.441</v>
      </c>
      <c r="J433" s="56">
        <v>0.527</v>
      </c>
      <c r="K433" s="56">
        <v>0.032</v>
      </c>
      <c r="L433" s="72">
        <v>1.9319894E7</v>
      </c>
      <c r="M433" s="56">
        <v>0.295</v>
      </c>
      <c r="N433" s="39">
        <f t="shared" si="3"/>
        <v>45</v>
      </c>
      <c r="O433" s="39">
        <f t="shared" si="4"/>
        <v>104</v>
      </c>
      <c r="P433" s="39">
        <f t="shared" si="5"/>
        <v>49</v>
      </c>
      <c r="Q433" s="39">
        <f t="shared" si="6"/>
        <v>46</v>
      </c>
      <c r="R433" s="58">
        <f t="shared" si="7"/>
        <v>0.441</v>
      </c>
      <c r="S433" s="58">
        <f t="shared" si="8"/>
        <v>0.527</v>
      </c>
      <c r="T433" s="58">
        <f t="shared" si="9"/>
        <v>0.032</v>
      </c>
      <c r="U433" s="39">
        <f t="shared" si="10"/>
        <v>19319894</v>
      </c>
      <c r="V433" s="58">
        <f t="shared" si="11"/>
        <v>0.295</v>
      </c>
    </row>
    <row r="434">
      <c r="A434" s="33" t="s">
        <v>46</v>
      </c>
      <c r="B434" s="68" t="s">
        <v>93</v>
      </c>
      <c r="C434" s="35" t="s">
        <v>51</v>
      </c>
      <c r="D434" s="35" t="str">
        <f t="shared" si="2"/>
        <v>Africa/Mozambique-Africa/2003</v>
      </c>
      <c r="E434" s="72">
        <v>0.045</v>
      </c>
      <c r="F434" s="72">
        <v>0.099</v>
      </c>
      <c r="G434" s="72">
        <v>49.0</v>
      </c>
      <c r="H434" s="72">
        <v>46.0</v>
      </c>
      <c r="I434" s="56">
        <v>0.444</v>
      </c>
      <c r="J434" s="56">
        <v>0.525</v>
      </c>
      <c r="K434" s="56">
        <v>0.032</v>
      </c>
      <c r="L434" s="72">
        <v>1.987346E7</v>
      </c>
      <c r="M434" s="56">
        <v>0.296</v>
      </c>
      <c r="N434" s="39">
        <f t="shared" si="3"/>
        <v>45</v>
      </c>
      <c r="O434" s="39">
        <f t="shared" si="4"/>
        <v>99</v>
      </c>
      <c r="P434" s="39">
        <f t="shared" si="5"/>
        <v>49</v>
      </c>
      <c r="Q434" s="39">
        <f t="shared" si="6"/>
        <v>46</v>
      </c>
      <c r="R434" s="58">
        <f t="shared" si="7"/>
        <v>0.444</v>
      </c>
      <c r="S434" s="58">
        <f t="shared" si="8"/>
        <v>0.525</v>
      </c>
      <c r="T434" s="58">
        <f t="shared" si="9"/>
        <v>0.032</v>
      </c>
      <c r="U434" s="39">
        <f t="shared" si="10"/>
        <v>19873460</v>
      </c>
      <c r="V434" s="58">
        <f t="shared" si="11"/>
        <v>0.296</v>
      </c>
    </row>
    <row r="435">
      <c r="A435" s="33" t="s">
        <v>46</v>
      </c>
      <c r="B435" s="68" t="s">
        <v>93</v>
      </c>
      <c r="C435" s="35" t="s">
        <v>52</v>
      </c>
      <c r="D435" s="35" t="str">
        <f t="shared" si="2"/>
        <v>Africa/Mozambique-Africa/2004</v>
      </c>
      <c r="E435" s="72">
        <v>0.044</v>
      </c>
      <c r="F435" s="72">
        <v>0.095</v>
      </c>
      <c r="G435" s="72">
        <v>49.0</v>
      </c>
      <c r="H435" s="72">
        <v>46.0</v>
      </c>
      <c r="I435" s="56">
        <v>0.446</v>
      </c>
      <c r="J435" s="56">
        <v>0.522</v>
      </c>
      <c r="K435" s="56">
        <v>0.032</v>
      </c>
      <c r="L435" s="72">
        <v>2.0438827E7</v>
      </c>
      <c r="M435" s="56">
        <v>0.298</v>
      </c>
      <c r="N435" s="39">
        <f t="shared" si="3"/>
        <v>44</v>
      </c>
      <c r="O435" s="39">
        <f t="shared" si="4"/>
        <v>95</v>
      </c>
      <c r="P435" s="39">
        <f t="shared" si="5"/>
        <v>49</v>
      </c>
      <c r="Q435" s="39">
        <f t="shared" si="6"/>
        <v>46</v>
      </c>
      <c r="R435" s="58">
        <f t="shared" si="7"/>
        <v>0.446</v>
      </c>
      <c r="S435" s="58">
        <f t="shared" si="8"/>
        <v>0.522</v>
      </c>
      <c r="T435" s="58">
        <f t="shared" si="9"/>
        <v>0.032</v>
      </c>
      <c r="U435" s="39">
        <f t="shared" si="10"/>
        <v>20438827</v>
      </c>
      <c r="V435" s="58">
        <f t="shared" si="11"/>
        <v>0.298</v>
      </c>
    </row>
    <row r="436">
      <c r="A436" s="33" t="s">
        <v>46</v>
      </c>
      <c r="B436" s="68" t="s">
        <v>93</v>
      </c>
      <c r="C436" s="35" t="s">
        <v>53</v>
      </c>
      <c r="D436" s="35" t="str">
        <f t="shared" si="2"/>
        <v>Africa/Mozambique-Africa/2005</v>
      </c>
      <c r="E436" s="72">
        <v>0.044</v>
      </c>
      <c r="F436" s="72">
        <v>0.091</v>
      </c>
      <c r="G436" s="72">
        <v>49.0</v>
      </c>
      <c r="H436" s="72">
        <v>47.0</v>
      </c>
      <c r="I436" s="56">
        <v>0.448</v>
      </c>
      <c r="J436" s="56">
        <v>0.52</v>
      </c>
      <c r="K436" s="56">
        <v>0.032</v>
      </c>
      <c r="L436" s="72">
        <v>2.1010376E7</v>
      </c>
      <c r="M436" s="56">
        <v>0.3</v>
      </c>
      <c r="N436" s="39">
        <f t="shared" si="3"/>
        <v>44</v>
      </c>
      <c r="O436" s="39">
        <f t="shared" si="4"/>
        <v>91</v>
      </c>
      <c r="P436" s="39">
        <f t="shared" si="5"/>
        <v>49</v>
      </c>
      <c r="Q436" s="39">
        <f t="shared" si="6"/>
        <v>47</v>
      </c>
      <c r="R436" s="58">
        <f t="shared" si="7"/>
        <v>0.448</v>
      </c>
      <c r="S436" s="58">
        <f t="shared" si="8"/>
        <v>0.52</v>
      </c>
      <c r="T436" s="58">
        <f t="shared" si="9"/>
        <v>0.032</v>
      </c>
      <c r="U436" s="39">
        <f t="shared" si="10"/>
        <v>21010376</v>
      </c>
      <c r="V436" s="58">
        <f t="shared" si="11"/>
        <v>0.3</v>
      </c>
    </row>
    <row r="437">
      <c r="A437" s="33" t="s">
        <v>46</v>
      </c>
      <c r="B437" s="68" t="s">
        <v>93</v>
      </c>
      <c r="C437" s="35" t="s">
        <v>54</v>
      </c>
      <c r="D437" s="35" t="str">
        <f t="shared" si="2"/>
        <v>Africa/Mozambique-Africa/2006</v>
      </c>
      <c r="E437" s="72">
        <v>0.043</v>
      </c>
      <c r="F437" s="72">
        <v>0.087</v>
      </c>
      <c r="G437" s="72">
        <v>49.0</v>
      </c>
      <c r="H437" s="72">
        <v>47.0</v>
      </c>
      <c r="I437" s="56">
        <v>0.45</v>
      </c>
      <c r="J437" s="56">
        <v>0.519</v>
      </c>
      <c r="K437" s="56">
        <v>0.032</v>
      </c>
      <c r="L437" s="72">
        <v>2.1587317E7</v>
      </c>
      <c r="M437" s="56">
        <v>0.302</v>
      </c>
      <c r="N437" s="39">
        <f t="shared" si="3"/>
        <v>43</v>
      </c>
      <c r="O437" s="39">
        <f t="shared" si="4"/>
        <v>87</v>
      </c>
      <c r="P437" s="39">
        <f t="shared" si="5"/>
        <v>49</v>
      </c>
      <c r="Q437" s="39">
        <f t="shared" si="6"/>
        <v>47</v>
      </c>
      <c r="R437" s="58">
        <f t="shared" si="7"/>
        <v>0.45</v>
      </c>
      <c r="S437" s="58">
        <f t="shared" si="8"/>
        <v>0.519</v>
      </c>
      <c r="T437" s="58">
        <f t="shared" si="9"/>
        <v>0.032</v>
      </c>
      <c r="U437" s="39">
        <f t="shared" si="10"/>
        <v>21587317</v>
      </c>
      <c r="V437" s="58">
        <f t="shared" si="11"/>
        <v>0.302</v>
      </c>
    </row>
    <row r="438">
      <c r="A438" s="33" t="s">
        <v>46</v>
      </c>
      <c r="B438" s="68" t="s">
        <v>93</v>
      </c>
      <c r="C438" s="35" t="s">
        <v>55</v>
      </c>
      <c r="D438" s="35" t="str">
        <f t="shared" si="2"/>
        <v>Africa/Mozambique-Africa/2007</v>
      </c>
      <c r="E438" s="72">
        <v>0.043</v>
      </c>
      <c r="F438" s="72">
        <v>0.082</v>
      </c>
      <c r="G438" s="72">
        <v>49.0</v>
      </c>
      <c r="H438" s="72">
        <v>47.0</v>
      </c>
      <c r="I438" s="56">
        <v>0.451</v>
      </c>
      <c r="J438" s="56">
        <v>0.517</v>
      </c>
      <c r="K438" s="56">
        <v>0.032</v>
      </c>
      <c r="L438" s="72">
        <v>2.2171404E7</v>
      </c>
      <c r="M438" s="56">
        <v>0.304</v>
      </c>
      <c r="N438" s="39">
        <f t="shared" si="3"/>
        <v>43</v>
      </c>
      <c r="O438" s="39">
        <f t="shared" si="4"/>
        <v>82</v>
      </c>
      <c r="P438" s="39">
        <f t="shared" si="5"/>
        <v>49</v>
      </c>
      <c r="Q438" s="39">
        <f t="shared" si="6"/>
        <v>47</v>
      </c>
      <c r="R438" s="58">
        <f t="shared" si="7"/>
        <v>0.451</v>
      </c>
      <c r="S438" s="58">
        <f t="shared" si="8"/>
        <v>0.517</v>
      </c>
      <c r="T438" s="58">
        <f t="shared" si="9"/>
        <v>0.032</v>
      </c>
      <c r="U438" s="39">
        <f t="shared" si="10"/>
        <v>22171404</v>
      </c>
      <c r="V438" s="58">
        <f t="shared" si="11"/>
        <v>0.304</v>
      </c>
    </row>
    <row r="439">
      <c r="A439" s="33" t="s">
        <v>46</v>
      </c>
      <c r="B439" s="68" t="s">
        <v>93</v>
      </c>
      <c r="C439" s="35" t="s">
        <v>56</v>
      </c>
      <c r="D439" s="35" t="str">
        <f t="shared" si="2"/>
        <v>Africa/Mozambique-Africa/2008</v>
      </c>
      <c r="E439" s="72">
        <v>0.042</v>
      </c>
      <c r="F439" s="72">
        <v>0.078</v>
      </c>
      <c r="G439" s="72">
        <v>50.0</v>
      </c>
      <c r="H439" s="72">
        <v>47.0</v>
      </c>
      <c r="I439" s="56">
        <v>0.452</v>
      </c>
      <c r="J439" s="56">
        <v>0.516</v>
      </c>
      <c r="K439" s="56">
        <v>0.032</v>
      </c>
      <c r="L439" s="72">
        <v>2.2762525E7</v>
      </c>
      <c r="M439" s="56">
        <v>0.305</v>
      </c>
      <c r="N439" s="39">
        <f t="shared" si="3"/>
        <v>42</v>
      </c>
      <c r="O439" s="39">
        <f t="shared" si="4"/>
        <v>78</v>
      </c>
      <c r="P439" s="39">
        <f t="shared" si="5"/>
        <v>50</v>
      </c>
      <c r="Q439" s="39">
        <f t="shared" si="6"/>
        <v>47</v>
      </c>
      <c r="R439" s="58">
        <f t="shared" si="7"/>
        <v>0.452</v>
      </c>
      <c r="S439" s="58">
        <f t="shared" si="8"/>
        <v>0.516</v>
      </c>
      <c r="T439" s="58">
        <f t="shared" si="9"/>
        <v>0.032</v>
      </c>
      <c r="U439" s="39">
        <f t="shared" si="10"/>
        <v>22762525</v>
      </c>
      <c r="V439" s="58">
        <f t="shared" si="11"/>
        <v>0.305</v>
      </c>
    </row>
    <row r="440">
      <c r="A440" s="33" t="s">
        <v>46</v>
      </c>
      <c r="B440" s="68" t="s">
        <v>93</v>
      </c>
      <c r="C440" s="35" t="s">
        <v>57</v>
      </c>
      <c r="D440" s="35" t="str">
        <f t="shared" si="2"/>
        <v>Africa/Mozambique-Africa/2009</v>
      </c>
      <c r="E440" s="72">
        <v>0.041</v>
      </c>
      <c r="F440" s="72">
        <v>0.074</v>
      </c>
      <c r="G440" s="72">
        <v>50.0</v>
      </c>
      <c r="H440" s="72">
        <v>48.0</v>
      </c>
      <c r="I440" s="56">
        <v>0.453</v>
      </c>
      <c r="J440" s="56">
        <v>0.515</v>
      </c>
      <c r="K440" s="56">
        <v>0.032</v>
      </c>
      <c r="L440" s="72">
        <v>2.3361025E7</v>
      </c>
      <c r="M440" s="56">
        <v>0.307</v>
      </c>
      <c r="N440" s="39">
        <f t="shared" si="3"/>
        <v>41</v>
      </c>
      <c r="O440" s="39">
        <f t="shared" si="4"/>
        <v>74</v>
      </c>
      <c r="P440" s="39">
        <f t="shared" si="5"/>
        <v>50</v>
      </c>
      <c r="Q440" s="39">
        <f t="shared" si="6"/>
        <v>48</v>
      </c>
      <c r="R440" s="58">
        <f t="shared" si="7"/>
        <v>0.453</v>
      </c>
      <c r="S440" s="58">
        <f t="shared" si="8"/>
        <v>0.515</v>
      </c>
      <c r="T440" s="58">
        <f t="shared" si="9"/>
        <v>0.032</v>
      </c>
      <c r="U440" s="39">
        <f t="shared" si="10"/>
        <v>23361025</v>
      </c>
      <c r="V440" s="58">
        <f t="shared" si="11"/>
        <v>0.307</v>
      </c>
    </row>
    <row r="441">
      <c r="A441" s="33" t="s">
        <v>46</v>
      </c>
      <c r="B441" s="68" t="s">
        <v>93</v>
      </c>
      <c r="C441" s="35" t="s">
        <v>58</v>
      </c>
      <c r="D441" s="35" t="str">
        <f t="shared" si="2"/>
        <v>Africa/Mozambique-Africa/2010</v>
      </c>
      <c r="E441" s="72">
        <v>0.041</v>
      </c>
      <c r="F441" s="72">
        <v>0.072</v>
      </c>
      <c r="G441" s="72">
        <v>50.0</v>
      </c>
      <c r="H441" s="72">
        <v>48.0</v>
      </c>
      <c r="I441" s="56">
        <v>0.453</v>
      </c>
      <c r="J441" s="56">
        <v>0.514</v>
      </c>
      <c r="K441" s="56">
        <v>0.032</v>
      </c>
      <c r="L441" s="72">
        <v>2.3967265E7</v>
      </c>
      <c r="M441" s="56">
        <v>0.31</v>
      </c>
      <c r="N441" s="39">
        <f t="shared" si="3"/>
        <v>41</v>
      </c>
      <c r="O441" s="39">
        <f t="shared" si="4"/>
        <v>72</v>
      </c>
      <c r="P441" s="39">
        <f t="shared" si="5"/>
        <v>50</v>
      </c>
      <c r="Q441" s="39">
        <f t="shared" si="6"/>
        <v>48</v>
      </c>
      <c r="R441" s="58">
        <f t="shared" si="7"/>
        <v>0.453</v>
      </c>
      <c r="S441" s="58">
        <f t="shared" si="8"/>
        <v>0.514</v>
      </c>
      <c r="T441" s="58">
        <f t="shared" si="9"/>
        <v>0.032</v>
      </c>
      <c r="U441" s="39">
        <f t="shared" si="10"/>
        <v>23967265</v>
      </c>
      <c r="V441" s="58">
        <f t="shared" si="11"/>
        <v>0.31</v>
      </c>
    </row>
    <row r="442">
      <c r="A442" s="33" t="s">
        <v>46</v>
      </c>
      <c r="B442" s="68" t="s">
        <v>93</v>
      </c>
      <c r="C442" s="35" t="s">
        <v>59</v>
      </c>
      <c r="D442" s="35" t="str">
        <f t="shared" si="2"/>
        <v>Africa/Mozambique-Africa/2011</v>
      </c>
      <c r="E442" s="72">
        <v>0.04</v>
      </c>
      <c r="F442" s="72">
        <v>0.068</v>
      </c>
      <c r="G442" s="72">
        <v>50.0</v>
      </c>
      <c r="H442" s="72">
        <v>49.0</v>
      </c>
      <c r="I442" s="56">
        <v>0.454</v>
      </c>
      <c r="J442" s="56">
        <v>0.514</v>
      </c>
      <c r="K442" s="56">
        <v>0.032</v>
      </c>
      <c r="L442" s="72">
        <v>2.4581367E7</v>
      </c>
      <c r="M442" s="56">
        <v>0.312</v>
      </c>
      <c r="N442" s="39">
        <f t="shared" si="3"/>
        <v>40</v>
      </c>
      <c r="O442" s="39">
        <f t="shared" si="4"/>
        <v>68</v>
      </c>
      <c r="P442" s="39">
        <f t="shared" si="5"/>
        <v>50</v>
      </c>
      <c r="Q442" s="39">
        <f t="shared" si="6"/>
        <v>49</v>
      </c>
      <c r="R442" s="58">
        <f t="shared" si="7"/>
        <v>0.454</v>
      </c>
      <c r="S442" s="58">
        <f t="shared" si="8"/>
        <v>0.514</v>
      </c>
      <c r="T442" s="58">
        <f t="shared" si="9"/>
        <v>0.032</v>
      </c>
      <c r="U442" s="39">
        <f t="shared" si="10"/>
        <v>24581367</v>
      </c>
      <c r="V442" s="58">
        <f t="shared" si="11"/>
        <v>0.312</v>
      </c>
    </row>
    <row r="443">
      <c r="A443" s="33" t="s">
        <v>46</v>
      </c>
      <c r="B443" s="68" t="s">
        <v>93</v>
      </c>
      <c r="C443" s="35" t="s">
        <v>60</v>
      </c>
      <c r="D443" s="35" t="str">
        <f t="shared" si="2"/>
        <v>Africa/Mozambique-Africa/2012</v>
      </c>
      <c r="E443" s="72">
        <v>0.039</v>
      </c>
      <c r="F443" s="72">
        <v>0.064</v>
      </c>
      <c r="G443" s="72">
        <v>51.0</v>
      </c>
      <c r="H443" s="72">
        <v>49.0</v>
      </c>
      <c r="I443" s="56">
        <v>0.454</v>
      </c>
      <c r="J443" s="56">
        <v>0.514</v>
      </c>
      <c r="K443" s="56">
        <v>0.033</v>
      </c>
      <c r="L443" s="72">
        <v>2.5203395E7</v>
      </c>
      <c r="M443" s="56">
        <v>0.314</v>
      </c>
      <c r="N443" s="39">
        <f t="shared" si="3"/>
        <v>39</v>
      </c>
      <c r="O443" s="39">
        <f t="shared" si="4"/>
        <v>64</v>
      </c>
      <c r="P443" s="39">
        <f t="shared" si="5"/>
        <v>51</v>
      </c>
      <c r="Q443" s="39">
        <f t="shared" si="6"/>
        <v>49</v>
      </c>
      <c r="R443" s="58">
        <f t="shared" si="7"/>
        <v>0.454</v>
      </c>
      <c r="S443" s="58">
        <f t="shared" si="8"/>
        <v>0.514</v>
      </c>
      <c r="T443" s="58">
        <f t="shared" si="9"/>
        <v>0.033</v>
      </c>
      <c r="U443" s="39">
        <f t="shared" si="10"/>
        <v>25203395</v>
      </c>
      <c r="V443" s="58">
        <f t="shared" si="11"/>
        <v>0.314</v>
      </c>
    </row>
    <row r="444">
      <c r="A444" s="33" t="s">
        <v>46</v>
      </c>
      <c r="B444" s="68" t="s">
        <v>94</v>
      </c>
      <c r="C444" s="35" t="s">
        <v>48</v>
      </c>
      <c r="D444" s="35" t="str">
        <f t="shared" si="2"/>
        <v>Africa/Namibia-Africa/2000</v>
      </c>
      <c r="E444" s="72">
        <v>0.032</v>
      </c>
      <c r="F444" s="72">
        <v>0.049</v>
      </c>
      <c r="G444" s="72">
        <v>57.0</v>
      </c>
      <c r="H444" s="72">
        <v>53.0</v>
      </c>
      <c r="I444" s="56">
        <v>0.405</v>
      </c>
      <c r="J444" s="56">
        <v>0.562</v>
      </c>
      <c r="K444" s="56">
        <v>0.033</v>
      </c>
      <c r="L444" s="72">
        <v>1897953.0</v>
      </c>
      <c r="M444" s="56">
        <v>0.324</v>
      </c>
      <c r="N444" s="39">
        <f t="shared" si="3"/>
        <v>32</v>
      </c>
      <c r="O444" s="39">
        <f t="shared" si="4"/>
        <v>49</v>
      </c>
      <c r="P444" s="39">
        <f t="shared" si="5"/>
        <v>57</v>
      </c>
      <c r="Q444" s="39">
        <f t="shared" si="6"/>
        <v>53</v>
      </c>
      <c r="R444" s="58">
        <f t="shared" si="7"/>
        <v>0.405</v>
      </c>
      <c r="S444" s="58">
        <f t="shared" si="8"/>
        <v>0.562</v>
      </c>
      <c r="T444" s="58">
        <f t="shared" si="9"/>
        <v>0.033</v>
      </c>
      <c r="U444" s="39">
        <f t="shared" si="10"/>
        <v>1897953</v>
      </c>
      <c r="V444" s="58">
        <f t="shared" si="11"/>
        <v>0.324</v>
      </c>
    </row>
    <row r="445">
      <c r="A445" s="33" t="s">
        <v>46</v>
      </c>
      <c r="B445" s="68" t="s">
        <v>94</v>
      </c>
      <c r="C445" s="35" t="s">
        <v>49</v>
      </c>
      <c r="D445" s="35" t="str">
        <f t="shared" si="2"/>
        <v>Africa/Namibia-Africa/2001</v>
      </c>
      <c r="E445" s="72">
        <v>0.031</v>
      </c>
      <c r="F445" s="72">
        <v>0.049</v>
      </c>
      <c r="G445" s="72">
        <v>56.0</v>
      </c>
      <c r="H445" s="72">
        <v>52.0</v>
      </c>
      <c r="I445" s="56">
        <v>0.403</v>
      </c>
      <c r="J445" s="56">
        <v>0.564</v>
      </c>
      <c r="K445" s="56">
        <v>0.033</v>
      </c>
      <c r="L445" s="72">
        <v>1931282.0</v>
      </c>
      <c r="M445" s="56">
        <v>0.329</v>
      </c>
      <c r="N445" s="39">
        <f t="shared" si="3"/>
        <v>31</v>
      </c>
      <c r="O445" s="39">
        <f t="shared" si="4"/>
        <v>49</v>
      </c>
      <c r="P445" s="39">
        <f t="shared" si="5"/>
        <v>56</v>
      </c>
      <c r="Q445" s="39">
        <f t="shared" si="6"/>
        <v>52</v>
      </c>
      <c r="R445" s="58">
        <f t="shared" si="7"/>
        <v>0.403</v>
      </c>
      <c r="S445" s="58">
        <f t="shared" si="8"/>
        <v>0.564</v>
      </c>
      <c r="T445" s="58">
        <f t="shared" si="9"/>
        <v>0.033</v>
      </c>
      <c r="U445" s="39">
        <f t="shared" si="10"/>
        <v>1931282</v>
      </c>
      <c r="V445" s="58">
        <f t="shared" si="11"/>
        <v>0.329</v>
      </c>
    </row>
    <row r="446">
      <c r="A446" s="33" t="s">
        <v>46</v>
      </c>
      <c r="B446" s="68" t="s">
        <v>94</v>
      </c>
      <c r="C446" s="35" t="s">
        <v>50</v>
      </c>
      <c r="D446" s="35" t="str">
        <f t="shared" si="2"/>
        <v>Africa/Namibia-Africa/2002</v>
      </c>
      <c r="E446" s="72">
        <v>0.031</v>
      </c>
      <c r="F446" s="72">
        <v>0.049</v>
      </c>
      <c r="G446" s="72">
        <v>56.0</v>
      </c>
      <c r="H446" s="72">
        <v>52.0</v>
      </c>
      <c r="I446" s="56">
        <v>0.402</v>
      </c>
      <c r="J446" s="56">
        <v>0.565</v>
      </c>
      <c r="K446" s="56">
        <v>0.033</v>
      </c>
      <c r="L446" s="72">
        <v>1958303.0</v>
      </c>
      <c r="M446" s="56">
        <v>0.338</v>
      </c>
      <c r="N446" s="39">
        <f t="shared" si="3"/>
        <v>31</v>
      </c>
      <c r="O446" s="39">
        <f t="shared" si="4"/>
        <v>49</v>
      </c>
      <c r="P446" s="39">
        <f t="shared" si="5"/>
        <v>56</v>
      </c>
      <c r="Q446" s="39">
        <f t="shared" si="6"/>
        <v>52</v>
      </c>
      <c r="R446" s="58">
        <f t="shared" si="7"/>
        <v>0.402</v>
      </c>
      <c r="S446" s="58">
        <f t="shared" si="8"/>
        <v>0.565</v>
      </c>
      <c r="T446" s="58">
        <f t="shared" si="9"/>
        <v>0.033</v>
      </c>
      <c r="U446" s="39">
        <f t="shared" si="10"/>
        <v>1958303</v>
      </c>
      <c r="V446" s="58">
        <f t="shared" si="11"/>
        <v>0.338</v>
      </c>
    </row>
    <row r="447">
      <c r="A447" s="33" t="s">
        <v>46</v>
      </c>
      <c r="B447" s="68" t="s">
        <v>94</v>
      </c>
      <c r="C447" s="35" t="s">
        <v>51</v>
      </c>
      <c r="D447" s="35" t="str">
        <f t="shared" si="2"/>
        <v>Africa/Namibia-Africa/2003</v>
      </c>
      <c r="E447" s="72">
        <v>0.03</v>
      </c>
      <c r="F447" s="72">
        <v>0.049</v>
      </c>
      <c r="G447" s="72">
        <v>56.0</v>
      </c>
      <c r="H447" s="72">
        <v>52.0</v>
      </c>
      <c r="I447" s="56">
        <v>0.401</v>
      </c>
      <c r="J447" s="56">
        <v>0.565</v>
      </c>
      <c r="K447" s="56">
        <v>0.033</v>
      </c>
      <c r="L447" s="72">
        <v>1981237.0</v>
      </c>
      <c r="M447" s="56">
        <v>0.347</v>
      </c>
      <c r="N447" s="39">
        <f t="shared" si="3"/>
        <v>30</v>
      </c>
      <c r="O447" s="39">
        <f t="shared" si="4"/>
        <v>49</v>
      </c>
      <c r="P447" s="39">
        <f t="shared" si="5"/>
        <v>56</v>
      </c>
      <c r="Q447" s="39">
        <f t="shared" si="6"/>
        <v>52</v>
      </c>
      <c r="R447" s="58">
        <f t="shared" si="7"/>
        <v>0.401</v>
      </c>
      <c r="S447" s="58">
        <f t="shared" si="8"/>
        <v>0.565</v>
      </c>
      <c r="T447" s="58">
        <f t="shared" si="9"/>
        <v>0.033</v>
      </c>
      <c r="U447" s="39">
        <f t="shared" si="10"/>
        <v>1981237</v>
      </c>
      <c r="V447" s="58">
        <f t="shared" si="11"/>
        <v>0.347</v>
      </c>
    </row>
    <row r="448">
      <c r="A448" s="33" t="s">
        <v>46</v>
      </c>
      <c r="B448" s="68" t="s">
        <v>94</v>
      </c>
      <c r="C448" s="35" t="s">
        <v>52</v>
      </c>
      <c r="D448" s="35" t="str">
        <f t="shared" si="2"/>
        <v>Africa/Namibia-Africa/2004</v>
      </c>
      <c r="E448" s="72">
        <v>0.03</v>
      </c>
      <c r="F448" s="72">
        <v>0.048</v>
      </c>
      <c r="G448" s="72">
        <v>57.0</v>
      </c>
      <c r="H448" s="72">
        <v>53.0</v>
      </c>
      <c r="I448" s="56">
        <v>0.4</v>
      </c>
      <c r="J448" s="56">
        <v>0.567</v>
      </c>
      <c r="K448" s="56">
        <v>0.033</v>
      </c>
      <c r="L448" s="72">
        <v>2003320.0</v>
      </c>
      <c r="M448" s="56">
        <v>0.357</v>
      </c>
      <c r="N448" s="39">
        <f t="shared" si="3"/>
        <v>30</v>
      </c>
      <c r="O448" s="39">
        <f t="shared" si="4"/>
        <v>48</v>
      </c>
      <c r="P448" s="39">
        <f t="shared" si="5"/>
        <v>57</v>
      </c>
      <c r="Q448" s="39">
        <f t="shared" si="6"/>
        <v>53</v>
      </c>
      <c r="R448" s="58">
        <f t="shared" si="7"/>
        <v>0.4</v>
      </c>
      <c r="S448" s="58">
        <f t="shared" si="8"/>
        <v>0.567</v>
      </c>
      <c r="T448" s="58">
        <f t="shared" si="9"/>
        <v>0.033</v>
      </c>
      <c r="U448" s="39">
        <f t="shared" si="10"/>
        <v>2003320</v>
      </c>
      <c r="V448" s="58">
        <f t="shared" si="11"/>
        <v>0.357</v>
      </c>
    </row>
    <row r="449">
      <c r="A449" s="33" t="s">
        <v>46</v>
      </c>
      <c r="B449" s="68" t="s">
        <v>94</v>
      </c>
      <c r="C449" s="35" t="s">
        <v>53</v>
      </c>
      <c r="D449" s="35" t="str">
        <f t="shared" si="2"/>
        <v>Africa/Namibia-Africa/2005</v>
      </c>
      <c r="E449" s="72">
        <v>0.029</v>
      </c>
      <c r="F449" s="72">
        <v>0.046</v>
      </c>
      <c r="G449" s="72">
        <v>58.0</v>
      </c>
      <c r="H449" s="72">
        <v>54.0</v>
      </c>
      <c r="I449" s="56">
        <v>0.398</v>
      </c>
      <c r="J449" s="56">
        <v>0.569</v>
      </c>
      <c r="K449" s="56">
        <v>0.033</v>
      </c>
      <c r="L449" s="72">
        <v>2027026.0</v>
      </c>
      <c r="M449" s="56">
        <v>0.366</v>
      </c>
      <c r="N449" s="39">
        <f t="shared" si="3"/>
        <v>29</v>
      </c>
      <c r="O449" s="39">
        <f t="shared" si="4"/>
        <v>46</v>
      </c>
      <c r="P449" s="39">
        <f t="shared" si="5"/>
        <v>58</v>
      </c>
      <c r="Q449" s="39">
        <f t="shared" si="6"/>
        <v>54</v>
      </c>
      <c r="R449" s="58">
        <f t="shared" si="7"/>
        <v>0.398</v>
      </c>
      <c r="S449" s="58">
        <f t="shared" si="8"/>
        <v>0.569</v>
      </c>
      <c r="T449" s="58">
        <f t="shared" si="9"/>
        <v>0.033</v>
      </c>
      <c r="U449" s="39">
        <f t="shared" si="10"/>
        <v>2027026</v>
      </c>
      <c r="V449" s="58">
        <f t="shared" si="11"/>
        <v>0.366</v>
      </c>
    </row>
    <row r="450">
      <c r="A450" s="33" t="s">
        <v>46</v>
      </c>
      <c r="B450" s="68" t="s">
        <v>94</v>
      </c>
      <c r="C450" s="35" t="s">
        <v>54</v>
      </c>
      <c r="D450" s="35" t="str">
        <f t="shared" si="2"/>
        <v>Africa/Namibia-Africa/2006</v>
      </c>
      <c r="E450" s="72">
        <v>0.029</v>
      </c>
      <c r="F450" s="72">
        <v>0.044</v>
      </c>
      <c r="G450" s="72">
        <v>60.0</v>
      </c>
      <c r="H450" s="72">
        <v>55.0</v>
      </c>
      <c r="I450" s="56">
        <v>0.395</v>
      </c>
      <c r="J450" s="56">
        <v>0.571</v>
      </c>
      <c r="K450" s="56">
        <v>0.033</v>
      </c>
      <c r="L450" s="72">
        <v>2052931.0</v>
      </c>
      <c r="M450" s="56">
        <v>0.376</v>
      </c>
      <c r="N450" s="39">
        <f t="shared" si="3"/>
        <v>29</v>
      </c>
      <c r="O450" s="39">
        <f t="shared" si="4"/>
        <v>44</v>
      </c>
      <c r="P450" s="39">
        <f t="shared" si="5"/>
        <v>60</v>
      </c>
      <c r="Q450" s="39">
        <f t="shared" si="6"/>
        <v>55</v>
      </c>
      <c r="R450" s="58">
        <f t="shared" si="7"/>
        <v>0.395</v>
      </c>
      <c r="S450" s="58">
        <f t="shared" si="8"/>
        <v>0.571</v>
      </c>
      <c r="T450" s="58">
        <f t="shared" si="9"/>
        <v>0.033</v>
      </c>
      <c r="U450" s="39">
        <f t="shared" si="10"/>
        <v>2052931</v>
      </c>
      <c r="V450" s="58">
        <f t="shared" si="11"/>
        <v>0.376</v>
      </c>
    </row>
    <row r="451">
      <c r="A451" s="33" t="s">
        <v>46</v>
      </c>
      <c r="B451" s="68" t="s">
        <v>94</v>
      </c>
      <c r="C451" s="35" t="s">
        <v>55</v>
      </c>
      <c r="D451" s="35" t="str">
        <f t="shared" si="2"/>
        <v>Africa/Namibia-Africa/2007</v>
      </c>
      <c r="E451" s="72">
        <v>0.028</v>
      </c>
      <c r="F451" s="72">
        <v>0.042</v>
      </c>
      <c r="G451" s="72">
        <v>62.0</v>
      </c>
      <c r="H451" s="72">
        <v>56.0</v>
      </c>
      <c r="I451" s="56">
        <v>0.391</v>
      </c>
      <c r="J451" s="56">
        <v>0.575</v>
      </c>
      <c r="K451" s="56">
        <v>0.034</v>
      </c>
      <c r="L451" s="72">
        <v>2080700.0</v>
      </c>
      <c r="M451" s="56">
        <v>0.386</v>
      </c>
      <c r="N451" s="39">
        <f t="shared" si="3"/>
        <v>28</v>
      </c>
      <c r="O451" s="39">
        <f t="shared" si="4"/>
        <v>42</v>
      </c>
      <c r="P451" s="39">
        <f t="shared" si="5"/>
        <v>62</v>
      </c>
      <c r="Q451" s="39">
        <f t="shared" si="6"/>
        <v>56</v>
      </c>
      <c r="R451" s="58">
        <f t="shared" si="7"/>
        <v>0.391</v>
      </c>
      <c r="S451" s="58">
        <f t="shared" si="8"/>
        <v>0.575</v>
      </c>
      <c r="T451" s="58">
        <f t="shared" si="9"/>
        <v>0.034</v>
      </c>
      <c r="U451" s="39">
        <f t="shared" si="10"/>
        <v>2080700</v>
      </c>
      <c r="V451" s="58">
        <f t="shared" si="11"/>
        <v>0.386</v>
      </c>
    </row>
    <row r="452">
      <c r="A452" s="33" t="s">
        <v>46</v>
      </c>
      <c r="B452" s="68" t="s">
        <v>94</v>
      </c>
      <c r="C452" s="35" t="s">
        <v>56</v>
      </c>
      <c r="D452" s="35" t="str">
        <f t="shared" si="2"/>
        <v>Africa/Namibia-Africa/2008</v>
      </c>
      <c r="E452" s="72">
        <v>0.028</v>
      </c>
      <c r="F452" s="72">
        <v>0.041</v>
      </c>
      <c r="G452" s="72">
        <v>63.0</v>
      </c>
      <c r="H452" s="72">
        <v>57.0</v>
      </c>
      <c r="I452" s="56">
        <v>0.387</v>
      </c>
      <c r="J452" s="56">
        <v>0.579</v>
      </c>
      <c r="K452" s="56">
        <v>0.034</v>
      </c>
      <c r="L452" s="72">
        <v>2110791.0</v>
      </c>
      <c r="M452" s="56">
        <v>0.396</v>
      </c>
      <c r="N452" s="39">
        <f t="shared" si="3"/>
        <v>28</v>
      </c>
      <c r="O452" s="39">
        <f t="shared" si="4"/>
        <v>41</v>
      </c>
      <c r="P452" s="39">
        <f t="shared" si="5"/>
        <v>63</v>
      </c>
      <c r="Q452" s="39">
        <f t="shared" si="6"/>
        <v>57</v>
      </c>
      <c r="R452" s="58">
        <f t="shared" si="7"/>
        <v>0.387</v>
      </c>
      <c r="S452" s="58">
        <f t="shared" si="8"/>
        <v>0.579</v>
      </c>
      <c r="T452" s="58">
        <f t="shared" si="9"/>
        <v>0.034</v>
      </c>
      <c r="U452" s="39">
        <f t="shared" si="10"/>
        <v>2110791</v>
      </c>
      <c r="V452" s="58">
        <f t="shared" si="11"/>
        <v>0.396</v>
      </c>
    </row>
    <row r="453">
      <c r="A453" s="33" t="s">
        <v>46</v>
      </c>
      <c r="B453" s="68" t="s">
        <v>94</v>
      </c>
      <c r="C453" s="35" t="s">
        <v>57</v>
      </c>
      <c r="D453" s="35" t="str">
        <f t="shared" si="2"/>
        <v>Africa/Namibia-Africa/2009</v>
      </c>
      <c r="E453" s="72">
        <v>0.027</v>
      </c>
      <c r="F453" s="72">
        <v>0.039</v>
      </c>
      <c r="G453" s="72">
        <v>64.0</v>
      </c>
      <c r="H453" s="72">
        <v>59.0</v>
      </c>
      <c r="I453" s="56">
        <v>0.382</v>
      </c>
      <c r="J453" s="56">
        <v>0.584</v>
      </c>
      <c r="K453" s="56">
        <v>0.034</v>
      </c>
      <c r="L453" s="72">
        <v>2143498.0</v>
      </c>
      <c r="M453" s="56">
        <v>0.406</v>
      </c>
      <c r="N453" s="39">
        <f t="shared" si="3"/>
        <v>27</v>
      </c>
      <c r="O453" s="39">
        <f t="shared" si="4"/>
        <v>39</v>
      </c>
      <c r="P453" s="39">
        <f t="shared" si="5"/>
        <v>64</v>
      </c>
      <c r="Q453" s="39">
        <f t="shared" si="6"/>
        <v>59</v>
      </c>
      <c r="R453" s="58">
        <f t="shared" si="7"/>
        <v>0.382</v>
      </c>
      <c r="S453" s="58">
        <f t="shared" si="8"/>
        <v>0.584</v>
      </c>
      <c r="T453" s="58">
        <f t="shared" si="9"/>
        <v>0.034</v>
      </c>
      <c r="U453" s="39">
        <f t="shared" si="10"/>
        <v>2143498</v>
      </c>
      <c r="V453" s="58">
        <f t="shared" si="11"/>
        <v>0.406</v>
      </c>
    </row>
    <row r="454">
      <c r="A454" s="33" t="s">
        <v>46</v>
      </c>
      <c r="B454" s="68" t="s">
        <v>94</v>
      </c>
      <c r="C454" s="35" t="s">
        <v>58</v>
      </c>
      <c r="D454" s="35" t="str">
        <f t="shared" si="2"/>
        <v>Africa/Namibia-Africa/2010</v>
      </c>
      <c r="E454" s="72">
        <v>0.027</v>
      </c>
      <c r="F454" s="72">
        <v>0.038</v>
      </c>
      <c r="G454" s="72">
        <v>65.0</v>
      </c>
      <c r="H454" s="72">
        <v>60.0</v>
      </c>
      <c r="I454" s="56">
        <v>0.377</v>
      </c>
      <c r="J454" s="56">
        <v>0.589</v>
      </c>
      <c r="K454" s="56">
        <v>0.034</v>
      </c>
      <c r="L454" s="72">
        <v>2178967.0</v>
      </c>
      <c r="M454" s="56">
        <v>0.416</v>
      </c>
      <c r="N454" s="39">
        <f t="shared" si="3"/>
        <v>27</v>
      </c>
      <c r="O454" s="39">
        <f t="shared" si="4"/>
        <v>38</v>
      </c>
      <c r="P454" s="39">
        <f t="shared" si="5"/>
        <v>65</v>
      </c>
      <c r="Q454" s="39">
        <f t="shared" si="6"/>
        <v>60</v>
      </c>
      <c r="R454" s="58">
        <f t="shared" si="7"/>
        <v>0.377</v>
      </c>
      <c r="S454" s="58">
        <f t="shared" si="8"/>
        <v>0.589</v>
      </c>
      <c r="T454" s="58">
        <f t="shared" si="9"/>
        <v>0.034</v>
      </c>
      <c r="U454" s="39">
        <f t="shared" si="10"/>
        <v>2178967</v>
      </c>
      <c r="V454" s="58">
        <f t="shared" si="11"/>
        <v>0.416</v>
      </c>
    </row>
    <row r="455">
      <c r="A455" s="33" t="s">
        <v>46</v>
      </c>
      <c r="B455" s="68" t="s">
        <v>94</v>
      </c>
      <c r="C455" s="35" t="s">
        <v>59</v>
      </c>
      <c r="D455" s="35" t="str">
        <f t="shared" si="2"/>
        <v>Africa/Namibia-Africa/2011</v>
      </c>
      <c r="E455" s="72">
        <v>0.027</v>
      </c>
      <c r="F455" s="72">
        <v>0.036</v>
      </c>
      <c r="G455" s="72">
        <v>66.0</v>
      </c>
      <c r="H455" s="72">
        <v>61.0</v>
      </c>
      <c r="I455" s="56">
        <v>0.371</v>
      </c>
      <c r="J455" s="56">
        <v>0.594</v>
      </c>
      <c r="K455" s="56">
        <v>0.035</v>
      </c>
      <c r="L455" s="72">
        <v>2217618.0</v>
      </c>
      <c r="M455" s="56">
        <v>0.426</v>
      </c>
      <c r="N455" s="39">
        <f t="shared" si="3"/>
        <v>27</v>
      </c>
      <c r="O455" s="39">
        <f t="shared" si="4"/>
        <v>36</v>
      </c>
      <c r="P455" s="39">
        <f t="shared" si="5"/>
        <v>66</v>
      </c>
      <c r="Q455" s="39">
        <f t="shared" si="6"/>
        <v>61</v>
      </c>
      <c r="R455" s="58">
        <f t="shared" si="7"/>
        <v>0.371</v>
      </c>
      <c r="S455" s="58">
        <f t="shared" si="8"/>
        <v>0.594</v>
      </c>
      <c r="T455" s="58">
        <f t="shared" si="9"/>
        <v>0.035</v>
      </c>
      <c r="U455" s="39">
        <f t="shared" si="10"/>
        <v>2217618</v>
      </c>
      <c r="V455" s="58">
        <f t="shared" si="11"/>
        <v>0.426</v>
      </c>
    </row>
    <row r="456">
      <c r="A456" s="33" t="s">
        <v>46</v>
      </c>
      <c r="B456" s="68" t="s">
        <v>94</v>
      </c>
      <c r="C456" s="35" t="s">
        <v>60</v>
      </c>
      <c r="D456" s="35" t="str">
        <f t="shared" si="2"/>
        <v>Africa/Namibia-Africa/2012</v>
      </c>
      <c r="E456" s="72">
        <v>0.026</v>
      </c>
      <c r="F456" s="72">
        <v>0.036</v>
      </c>
      <c r="G456" s="72">
        <v>67.0</v>
      </c>
      <c r="H456" s="72">
        <v>61.0</v>
      </c>
      <c r="I456" s="56">
        <v>0.366</v>
      </c>
      <c r="J456" s="56">
        <v>0.599</v>
      </c>
      <c r="K456" s="56">
        <v>0.035</v>
      </c>
      <c r="L456" s="72">
        <v>2259393.0</v>
      </c>
      <c r="M456" s="56">
        <v>0.437</v>
      </c>
      <c r="N456" s="39">
        <f t="shared" si="3"/>
        <v>26</v>
      </c>
      <c r="O456" s="39">
        <f t="shared" si="4"/>
        <v>36</v>
      </c>
      <c r="P456" s="39">
        <f t="shared" si="5"/>
        <v>67</v>
      </c>
      <c r="Q456" s="39">
        <f t="shared" si="6"/>
        <v>61</v>
      </c>
      <c r="R456" s="58">
        <f t="shared" si="7"/>
        <v>0.366</v>
      </c>
      <c r="S456" s="58">
        <f t="shared" si="8"/>
        <v>0.599</v>
      </c>
      <c r="T456" s="58">
        <f t="shared" si="9"/>
        <v>0.035</v>
      </c>
      <c r="U456" s="39">
        <f t="shared" si="10"/>
        <v>2259393</v>
      </c>
      <c r="V456" s="58">
        <f t="shared" si="11"/>
        <v>0.437</v>
      </c>
    </row>
    <row r="457">
      <c r="A457" s="33" t="s">
        <v>46</v>
      </c>
      <c r="B457" s="68" t="s">
        <v>95</v>
      </c>
      <c r="C457" s="35" t="s">
        <v>48</v>
      </c>
      <c r="D457" s="35" t="str">
        <f t="shared" si="2"/>
        <v>Africa/Niger-Africa/2000</v>
      </c>
      <c r="E457" s="72">
        <v>0.053</v>
      </c>
      <c r="F457" s="72">
        <v>0.101</v>
      </c>
      <c r="G457" s="72">
        <v>51.0</v>
      </c>
      <c r="H457" s="72">
        <v>51.0</v>
      </c>
      <c r="I457" s="56">
        <v>0.479</v>
      </c>
      <c r="J457" s="56">
        <v>0.495</v>
      </c>
      <c r="K457" s="56">
        <v>0.025</v>
      </c>
      <c r="L457" s="72">
        <v>1.0989815E7</v>
      </c>
      <c r="M457" s="56">
        <v>0.162</v>
      </c>
      <c r="N457" s="39">
        <f t="shared" si="3"/>
        <v>53</v>
      </c>
      <c r="O457" s="39">
        <f t="shared" si="4"/>
        <v>101</v>
      </c>
      <c r="P457" s="39">
        <f t="shared" si="5"/>
        <v>51</v>
      </c>
      <c r="Q457" s="39">
        <f t="shared" si="6"/>
        <v>51</v>
      </c>
      <c r="R457" s="58">
        <f t="shared" si="7"/>
        <v>0.479</v>
      </c>
      <c r="S457" s="58">
        <f t="shared" si="8"/>
        <v>0.495</v>
      </c>
      <c r="T457" s="58">
        <f t="shared" si="9"/>
        <v>0.025</v>
      </c>
      <c r="U457" s="39">
        <f t="shared" si="10"/>
        <v>10989815</v>
      </c>
      <c r="V457" s="58">
        <f t="shared" si="11"/>
        <v>0.162</v>
      </c>
    </row>
    <row r="458">
      <c r="A458" s="33" t="s">
        <v>46</v>
      </c>
      <c r="B458" s="68" t="s">
        <v>95</v>
      </c>
      <c r="C458" s="35" t="s">
        <v>49</v>
      </c>
      <c r="D458" s="35" t="str">
        <f t="shared" si="2"/>
        <v>Africa/Niger-Africa/2001</v>
      </c>
      <c r="E458" s="72">
        <v>0.053</v>
      </c>
      <c r="F458" s="72">
        <v>0.098</v>
      </c>
      <c r="G458" s="72">
        <v>51.0</v>
      </c>
      <c r="H458" s="72">
        <v>51.0</v>
      </c>
      <c r="I458" s="56">
        <v>0.481</v>
      </c>
      <c r="J458" s="56">
        <v>0.494</v>
      </c>
      <c r="K458" s="56">
        <v>0.025</v>
      </c>
      <c r="L458" s="72">
        <v>1.1396434E7</v>
      </c>
      <c r="M458" s="56">
        <v>0.163</v>
      </c>
      <c r="N458" s="39">
        <f t="shared" si="3"/>
        <v>53</v>
      </c>
      <c r="O458" s="39">
        <f t="shared" si="4"/>
        <v>98</v>
      </c>
      <c r="P458" s="39">
        <f t="shared" si="5"/>
        <v>51</v>
      </c>
      <c r="Q458" s="39">
        <f t="shared" si="6"/>
        <v>51</v>
      </c>
      <c r="R458" s="58">
        <f t="shared" si="7"/>
        <v>0.481</v>
      </c>
      <c r="S458" s="58">
        <f t="shared" si="8"/>
        <v>0.494</v>
      </c>
      <c r="T458" s="58">
        <f t="shared" si="9"/>
        <v>0.025</v>
      </c>
      <c r="U458" s="39">
        <f t="shared" si="10"/>
        <v>11396434</v>
      </c>
      <c r="V458" s="58">
        <f t="shared" si="11"/>
        <v>0.163</v>
      </c>
    </row>
    <row r="459">
      <c r="A459" s="33" t="s">
        <v>46</v>
      </c>
      <c r="B459" s="68" t="s">
        <v>95</v>
      </c>
      <c r="C459" s="35" t="s">
        <v>50</v>
      </c>
      <c r="D459" s="35" t="str">
        <f t="shared" si="2"/>
        <v>Africa/Niger-Africa/2002</v>
      </c>
      <c r="E459" s="72">
        <v>0.052</v>
      </c>
      <c r="F459" s="72">
        <v>0.094</v>
      </c>
      <c r="G459" s="72">
        <v>52.0</v>
      </c>
      <c r="H459" s="72">
        <v>52.0</v>
      </c>
      <c r="I459" s="56">
        <v>0.483</v>
      </c>
      <c r="J459" s="56">
        <v>0.491</v>
      </c>
      <c r="K459" s="56">
        <v>0.025</v>
      </c>
      <c r="L459" s="72">
        <v>1.1817297E7</v>
      </c>
      <c r="M459" s="56">
        <v>0.164</v>
      </c>
      <c r="N459" s="39">
        <f t="shared" si="3"/>
        <v>52</v>
      </c>
      <c r="O459" s="39">
        <f t="shared" si="4"/>
        <v>94</v>
      </c>
      <c r="P459" s="39">
        <f t="shared" si="5"/>
        <v>52</v>
      </c>
      <c r="Q459" s="39">
        <f t="shared" si="6"/>
        <v>52</v>
      </c>
      <c r="R459" s="58">
        <f t="shared" si="7"/>
        <v>0.483</v>
      </c>
      <c r="S459" s="58">
        <f t="shared" si="8"/>
        <v>0.491</v>
      </c>
      <c r="T459" s="58">
        <f t="shared" si="9"/>
        <v>0.025</v>
      </c>
      <c r="U459" s="39">
        <f t="shared" si="10"/>
        <v>11817297</v>
      </c>
      <c r="V459" s="58">
        <f t="shared" si="11"/>
        <v>0.164</v>
      </c>
    </row>
    <row r="460">
      <c r="A460" s="33" t="s">
        <v>46</v>
      </c>
      <c r="B460" s="68" t="s">
        <v>95</v>
      </c>
      <c r="C460" s="35" t="s">
        <v>51</v>
      </c>
      <c r="D460" s="35" t="str">
        <f t="shared" si="2"/>
        <v>Africa/Niger-Africa/2003</v>
      </c>
      <c r="E460" s="72">
        <v>0.052</v>
      </c>
      <c r="F460" s="72">
        <v>0.09</v>
      </c>
      <c r="G460" s="72">
        <v>53.0</v>
      </c>
      <c r="H460" s="72">
        <v>53.0</v>
      </c>
      <c r="I460" s="56">
        <v>0.486</v>
      </c>
      <c r="J460" s="56">
        <v>0.489</v>
      </c>
      <c r="K460" s="56">
        <v>0.025</v>
      </c>
      <c r="L460" s="72">
        <v>1.225404E7</v>
      </c>
      <c r="M460" s="56">
        <v>0.165</v>
      </c>
      <c r="N460" s="39">
        <f t="shared" si="3"/>
        <v>52</v>
      </c>
      <c r="O460" s="39">
        <f t="shared" si="4"/>
        <v>90</v>
      </c>
      <c r="P460" s="39">
        <f t="shared" si="5"/>
        <v>53</v>
      </c>
      <c r="Q460" s="39">
        <f t="shared" si="6"/>
        <v>53</v>
      </c>
      <c r="R460" s="58">
        <f t="shared" si="7"/>
        <v>0.486</v>
      </c>
      <c r="S460" s="58">
        <f t="shared" si="8"/>
        <v>0.489</v>
      </c>
      <c r="T460" s="58">
        <f t="shared" si="9"/>
        <v>0.025</v>
      </c>
      <c r="U460" s="39">
        <f t="shared" si="10"/>
        <v>12254040</v>
      </c>
      <c r="V460" s="58">
        <f t="shared" si="11"/>
        <v>0.165</v>
      </c>
    </row>
    <row r="461">
      <c r="A461" s="33" t="s">
        <v>46</v>
      </c>
      <c r="B461" s="68" t="s">
        <v>95</v>
      </c>
      <c r="C461" s="35" t="s">
        <v>52</v>
      </c>
      <c r="D461" s="35" t="str">
        <f t="shared" si="2"/>
        <v>Africa/Niger-Africa/2004</v>
      </c>
      <c r="E461" s="72">
        <v>0.052</v>
      </c>
      <c r="F461" s="72">
        <v>0.086</v>
      </c>
      <c r="G461" s="72">
        <v>53.0</v>
      </c>
      <c r="H461" s="72">
        <v>53.0</v>
      </c>
      <c r="I461" s="56">
        <v>0.488</v>
      </c>
      <c r="J461" s="56">
        <v>0.487</v>
      </c>
      <c r="K461" s="56">
        <v>0.025</v>
      </c>
      <c r="L461" s="72">
        <v>1.2708897E7</v>
      </c>
      <c r="M461" s="56">
        <v>0.166</v>
      </c>
      <c r="N461" s="39">
        <f t="shared" si="3"/>
        <v>52</v>
      </c>
      <c r="O461" s="39">
        <f t="shared" si="4"/>
        <v>86</v>
      </c>
      <c r="P461" s="39">
        <f t="shared" si="5"/>
        <v>53</v>
      </c>
      <c r="Q461" s="39">
        <f t="shared" si="6"/>
        <v>53</v>
      </c>
      <c r="R461" s="58">
        <f t="shared" si="7"/>
        <v>0.488</v>
      </c>
      <c r="S461" s="58">
        <f t="shared" si="8"/>
        <v>0.487</v>
      </c>
      <c r="T461" s="58">
        <f t="shared" si="9"/>
        <v>0.025</v>
      </c>
      <c r="U461" s="39">
        <f t="shared" si="10"/>
        <v>12708897</v>
      </c>
      <c r="V461" s="58">
        <f t="shared" si="11"/>
        <v>0.166</v>
      </c>
    </row>
    <row r="462">
      <c r="A462" s="33" t="s">
        <v>46</v>
      </c>
      <c r="B462" s="68" t="s">
        <v>95</v>
      </c>
      <c r="C462" s="35" t="s">
        <v>53</v>
      </c>
      <c r="D462" s="35" t="str">
        <f t="shared" si="2"/>
        <v>Africa/Niger-Africa/2005</v>
      </c>
      <c r="E462" s="72">
        <v>0.051</v>
      </c>
      <c r="F462" s="72">
        <v>0.082</v>
      </c>
      <c r="G462" s="72">
        <v>54.0</v>
      </c>
      <c r="H462" s="72">
        <v>54.0</v>
      </c>
      <c r="I462" s="56">
        <v>0.49</v>
      </c>
      <c r="J462" s="56">
        <v>0.485</v>
      </c>
      <c r="K462" s="56">
        <v>0.025</v>
      </c>
      <c r="L462" s="72">
        <v>1.3183798E7</v>
      </c>
      <c r="M462" s="56">
        <v>0.167</v>
      </c>
      <c r="N462" s="39">
        <f t="shared" si="3"/>
        <v>51</v>
      </c>
      <c r="O462" s="39">
        <f t="shared" si="4"/>
        <v>82</v>
      </c>
      <c r="P462" s="39">
        <f t="shared" si="5"/>
        <v>54</v>
      </c>
      <c r="Q462" s="39">
        <f t="shared" si="6"/>
        <v>54</v>
      </c>
      <c r="R462" s="58">
        <f t="shared" si="7"/>
        <v>0.49</v>
      </c>
      <c r="S462" s="58">
        <f t="shared" si="8"/>
        <v>0.485</v>
      </c>
      <c r="T462" s="58">
        <f t="shared" si="9"/>
        <v>0.025</v>
      </c>
      <c r="U462" s="39">
        <f t="shared" si="10"/>
        <v>13183798</v>
      </c>
      <c r="V462" s="58">
        <f t="shared" si="11"/>
        <v>0.167</v>
      </c>
    </row>
    <row r="463">
      <c r="A463" s="33" t="s">
        <v>46</v>
      </c>
      <c r="B463" s="68" t="s">
        <v>95</v>
      </c>
      <c r="C463" s="35" t="s">
        <v>54</v>
      </c>
      <c r="D463" s="35" t="str">
        <f t="shared" si="2"/>
        <v>Africa/Niger-Africa/2006</v>
      </c>
      <c r="E463" s="72">
        <v>0.051</v>
      </c>
      <c r="F463" s="72">
        <v>0.079</v>
      </c>
      <c r="G463" s="72">
        <v>55.0</v>
      </c>
      <c r="H463" s="72">
        <v>55.0</v>
      </c>
      <c r="I463" s="56">
        <v>0.492</v>
      </c>
      <c r="J463" s="56">
        <v>0.483</v>
      </c>
      <c r="K463" s="56">
        <v>0.025</v>
      </c>
      <c r="L463" s="72">
        <v>1.3679705E7</v>
      </c>
      <c r="M463" s="56">
        <v>0.169</v>
      </c>
      <c r="N463" s="39">
        <f t="shared" si="3"/>
        <v>51</v>
      </c>
      <c r="O463" s="39">
        <f t="shared" si="4"/>
        <v>79</v>
      </c>
      <c r="P463" s="39">
        <f t="shared" si="5"/>
        <v>55</v>
      </c>
      <c r="Q463" s="39">
        <f t="shared" si="6"/>
        <v>55</v>
      </c>
      <c r="R463" s="58">
        <f t="shared" si="7"/>
        <v>0.492</v>
      </c>
      <c r="S463" s="58">
        <f t="shared" si="8"/>
        <v>0.483</v>
      </c>
      <c r="T463" s="58">
        <f t="shared" si="9"/>
        <v>0.025</v>
      </c>
      <c r="U463" s="39">
        <f t="shared" si="10"/>
        <v>13679705</v>
      </c>
      <c r="V463" s="58">
        <f t="shared" si="11"/>
        <v>0.169</v>
      </c>
    </row>
    <row r="464">
      <c r="A464" s="33" t="s">
        <v>46</v>
      </c>
      <c r="B464" s="68" t="s">
        <v>95</v>
      </c>
      <c r="C464" s="35" t="s">
        <v>55</v>
      </c>
      <c r="D464" s="35" t="str">
        <f t="shared" si="2"/>
        <v>Africa/Niger-Africa/2007</v>
      </c>
      <c r="E464" s="72">
        <v>0.051</v>
      </c>
      <c r="F464" s="72">
        <v>0.075</v>
      </c>
      <c r="G464" s="72">
        <v>55.0</v>
      </c>
      <c r="H464" s="72">
        <v>55.0</v>
      </c>
      <c r="I464" s="56">
        <v>0.494</v>
      </c>
      <c r="J464" s="56">
        <v>0.481</v>
      </c>
      <c r="K464" s="56">
        <v>0.025</v>
      </c>
      <c r="L464" s="72">
        <v>1.4197289E7</v>
      </c>
      <c r="M464" s="56">
        <v>0.17</v>
      </c>
      <c r="N464" s="39">
        <f t="shared" si="3"/>
        <v>51</v>
      </c>
      <c r="O464" s="39">
        <f t="shared" si="4"/>
        <v>75</v>
      </c>
      <c r="P464" s="39">
        <f t="shared" si="5"/>
        <v>55</v>
      </c>
      <c r="Q464" s="39">
        <f t="shared" si="6"/>
        <v>55</v>
      </c>
      <c r="R464" s="58">
        <f t="shared" si="7"/>
        <v>0.494</v>
      </c>
      <c r="S464" s="58">
        <f t="shared" si="8"/>
        <v>0.481</v>
      </c>
      <c r="T464" s="58">
        <f t="shared" si="9"/>
        <v>0.025</v>
      </c>
      <c r="U464" s="39">
        <f t="shared" si="10"/>
        <v>14197289</v>
      </c>
      <c r="V464" s="58">
        <f t="shared" si="11"/>
        <v>0.17</v>
      </c>
    </row>
    <row r="465">
      <c r="A465" s="33" t="s">
        <v>46</v>
      </c>
      <c r="B465" s="68" t="s">
        <v>95</v>
      </c>
      <c r="C465" s="35" t="s">
        <v>56</v>
      </c>
      <c r="D465" s="35" t="str">
        <f t="shared" si="2"/>
        <v>Africa/Niger-Africa/2008</v>
      </c>
      <c r="E465" s="72">
        <v>0.05</v>
      </c>
      <c r="F465" s="72">
        <v>0.072</v>
      </c>
      <c r="G465" s="72">
        <v>56.0</v>
      </c>
      <c r="H465" s="72">
        <v>56.0</v>
      </c>
      <c r="I465" s="56">
        <v>0.496</v>
      </c>
      <c r="J465" s="56">
        <v>0.479</v>
      </c>
      <c r="K465" s="56">
        <v>0.026</v>
      </c>
      <c r="L465" s="72">
        <v>1.4737895E7</v>
      </c>
      <c r="M465" s="56">
        <v>0.172</v>
      </c>
      <c r="N465" s="39">
        <f t="shared" si="3"/>
        <v>50</v>
      </c>
      <c r="O465" s="39">
        <f t="shared" si="4"/>
        <v>72</v>
      </c>
      <c r="P465" s="39">
        <f t="shared" si="5"/>
        <v>56</v>
      </c>
      <c r="Q465" s="39">
        <f t="shared" si="6"/>
        <v>56</v>
      </c>
      <c r="R465" s="58">
        <f t="shared" si="7"/>
        <v>0.496</v>
      </c>
      <c r="S465" s="58">
        <f t="shared" si="8"/>
        <v>0.479</v>
      </c>
      <c r="T465" s="58">
        <f t="shared" si="9"/>
        <v>0.026</v>
      </c>
      <c r="U465" s="39">
        <f t="shared" si="10"/>
        <v>14737895</v>
      </c>
      <c r="V465" s="58">
        <f t="shared" si="11"/>
        <v>0.172</v>
      </c>
    </row>
    <row r="466">
      <c r="A466" s="33" t="s">
        <v>46</v>
      </c>
      <c r="B466" s="68" t="s">
        <v>95</v>
      </c>
      <c r="C466" s="35" t="s">
        <v>57</v>
      </c>
      <c r="D466" s="35" t="str">
        <f t="shared" si="2"/>
        <v>Africa/Niger-Africa/2009</v>
      </c>
      <c r="E466" s="72">
        <v>0.05</v>
      </c>
      <c r="F466" s="72">
        <v>0.069</v>
      </c>
      <c r="G466" s="72">
        <v>57.0</v>
      </c>
      <c r="H466" s="72">
        <v>56.0</v>
      </c>
      <c r="I466" s="56">
        <v>0.497</v>
      </c>
      <c r="J466" s="56">
        <v>0.477</v>
      </c>
      <c r="K466" s="56">
        <v>0.026</v>
      </c>
      <c r="L466" s="72">
        <v>1.5302948E7</v>
      </c>
      <c r="M466" s="56">
        <v>0.174</v>
      </c>
      <c r="N466" s="39">
        <f t="shared" si="3"/>
        <v>50</v>
      </c>
      <c r="O466" s="39">
        <f t="shared" si="4"/>
        <v>69</v>
      </c>
      <c r="P466" s="39">
        <f t="shared" si="5"/>
        <v>57</v>
      </c>
      <c r="Q466" s="39">
        <f t="shared" si="6"/>
        <v>56</v>
      </c>
      <c r="R466" s="58">
        <f t="shared" si="7"/>
        <v>0.497</v>
      </c>
      <c r="S466" s="58">
        <f t="shared" si="8"/>
        <v>0.477</v>
      </c>
      <c r="T466" s="58">
        <f t="shared" si="9"/>
        <v>0.026</v>
      </c>
      <c r="U466" s="39">
        <f t="shared" si="10"/>
        <v>15302948</v>
      </c>
      <c r="V466" s="58">
        <f t="shared" si="11"/>
        <v>0.174</v>
      </c>
    </row>
    <row r="467">
      <c r="A467" s="33" t="s">
        <v>46</v>
      </c>
      <c r="B467" s="68" t="s">
        <v>95</v>
      </c>
      <c r="C467" s="35" t="s">
        <v>58</v>
      </c>
      <c r="D467" s="35" t="str">
        <f t="shared" si="2"/>
        <v>Africa/Niger-Africa/2010</v>
      </c>
      <c r="E467" s="72">
        <v>0.05</v>
      </c>
      <c r="F467" s="72">
        <v>0.066</v>
      </c>
      <c r="G467" s="72">
        <v>57.0</v>
      </c>
      <c r="H467" s="72">
        <v>57.0</v>
      </c>
      <c r="I467" s="56">
        <v>0.498</v>
      </c>
      <c r="J467" s="56">
        <v>0.476</v>
      </c>
      <c r="K467" s="56">
        <v>0.026</v>
      </c>
      <c r="L467" s="72">
        <v>1.5893746E7</v>
      </c>
      <c r="M467" s="56">
        <v>0.176</v>
      </c>
      <c r="N467" s="39">
        <f t="shared" si="3"/>
        <v>50</v>
      </c>
      <c r="O467" s="39">
        <f t="shared" si="4"/>
        <v>66</v>
      </c>
      <c r="P467" s="39">
        <f t="shared" si="5"/>
        <v>57</v>
      </c>
      <c r="Q467" s="39">
        <f t="shared" si="6"/>
        <v>57</v>
      </c>
      <c r="R467" s="58">
        <f t="shared" si="7"/>
        <v>0.498</v>
      </c>
      <c r="S467" s="58">
        <f t="shared" si="8"/>
        <v>0.476</v>
      </c>
      <c r="T467" s="58">
        <f t="shared" si="9"/>
        <v>0.026</v>
      </c>
      <c r="U467" s="39">
        <f t="shared" si="10"/>
        <v>15893746</v>
      </c>
      <c r="V467" s="58">
        <f t="shared" si="11"/>
        <v>0.176</v>
      </c>
    </row>
    <row r="468">
      <c r="A468" s="33" t="s">
        <v>46</v>
      </c>
      <c r="B468" s="68" t="s">
        <v>95</v>
      </c>
      <c r="C468" s="35" t="s">
        <v>59</v>
      </c>
      <c r="D468" s="35" t="str">
        <f t="shared" si="2"/>
        <v>Africa/Niger-Africa/2011</v>
      </c>
      <c r="E468" s="72">
        <v>0.05</v>
      </c>
      <c r="F468" s="72">
        <v>0.064</v>
      </c>
      <c r="G468" s="72">
        <v>58.0</v>
      </c>
      <c r="H468" s="72">
        <v>57.0</v>
      </c>
      <c r="I468" s="56">
        <v>0.499</v>
      </c>
      <c r="J468" s="56">
        <v>0.475</v>
      </c>
      <c r="K468" s="56">
        <v>0.026</v>
      </c>
      <c r="L468" s="72">
        <v>1.6511462E7</v>
      </c>
      <c r="M468" s="56">
        <v>0.178</v>
      </c>
      <c r="N468" s="39">
        <f t="shared" si="3"/>
        <v>50</v>
      </c>
      <c r="O468" s="39">
        <f t="shared" si="4"/>
        <v>64</v>
      </c>
      <c r="P468" s="39">
        <f t="shared" si="5"/>
        <v>58</v>
      </c>
      <c r="Q468" s="39">
        <f t="shared" si="6"/>
        <v>57</v>
      </c>
      <c r="R468" s="58">
        <f t="shared" si="7"/>
        <v>0.499</v>
      </c>
      <c r="S468" s="58">
        <f t="shared" si="8"/>
        <v>0.475</v>
      </c>
      <c r="T468" s="58">
        <f t="shared" si="9"/>
        <v>0.026</v>
      </c>
      <c r="U468" s="39">
        <f t="shared" si="10"/>
        <v>16511462</v>
      </c>
      <c r="V468" s="58">
        <f t="shared" si="11"/>
        <v>0.178</v>
      </c>
    </row>
    <row r="469">
      <c r="A469" s="33" t="s">
        <v>46</v>
      </c>
      <c r="B469" s="68" t="s">
        <v>95</v>
      </c>
      <c r="C469" s="35" t="s">
        <v>60</v>
      </c>
      <c r="D469" s="35" t="str">
        <f t="shared" si="2"/>
        <v>Africa/Niger-Africa/2012</v>
      </c>
      <c r="E469" s="72">
        <v>0.05</v>
      </c>
      <c r="F469" s="72">
        <v>0.062</v>
      </c>
      <c r="G469" s="72">
        <v>58.0</v>
      </c>
      <c r="H469" s="72">
        <v>58.0</v>
      </c>
      <c r="I469" s="56">
        <v>0.5</v>
      </c>
      <c r="J469" s="56">
        <v>0.474</v>
      </c>
      <c r="K469" s="56">
        <v>0.026</v>
      </c>
      <c r="L469" s="72">
        <v>1.7157042E7</v>
      </c>
      <c r="M469" s="56">
        <v>0.18</v>
      </c>
      <c r="N469" s="39">
        <f t="shared" si="3"/>
        <v>50</v>
      </c>
      <c r="O469" s="39">
        <f t="shared" si="4"/>
        <v>62</v>
      </c>
      <c r="P469" s="39">
        <f t="shared" si="5"/>
        <v>58</v>
      </c>
      <c r="Q469" s="39">
        <f t="shared" si="6"/>
        <v>58</v>
      </c>
      <c r="R469" s="58">
        <f t="shared" si="7"/>
        <v>0.5</v>
      </c>
      <c r="S469" s="58">
        <f t="shared" si="8"/>
        <v>0.474</v>
      </c>
      <c r="T469" s="58">
        <f t="shared" si="9"/>
        <v>0.026</v>
      </c>
      <c r="U469" s="39">
        <f t="shared" si="10"/>
        <v>17157042</v>
      </c>
      <c r="V469" s="58">
        <f t="shared" si="11"/>
        <v>0.18</v>
      </c>
    </row>
    <row r="470">
      <c r="A470" s="33" t="s">
        <v>46</v>
      </c>
      <c r="B470" s="68" t="s">
        <v>96</v>
      </c>
      <c r="C470" s="35" t="s">
        <v>48</v>
      </c>
      <c r="D470" s="35" t="str">
        <f t="shared" si="2"/>
        <v>Africa/Nigeria-Africa/2000</v>
      </c>
      <c r="E470" s="72">
        <v>0.043</v>
      </c>
      <c r="F470" s="72">
        <v>0.113</v>
      </c>
      <c r="G470" s="72">
        <v>47.0</v>
      </c>
      <c r="H470" s="72">
        <v>46.0</v>
      </c>
      <c r="I470" s="56">
        <v>0.435</v>
      </c>
      <c r="J470" s="56">
        <v>0.537</v>
      </c>
      <c r="K470" s="56">
        <v>0.028</v>
      </c>
      <c r="L470" s="72">
        <v>1.22876727E8</v>
      </c>
      <c r="M470" s="56">
        <v>0.348</v>
      </c>
      <c r="N470" s="39">
        <f t="shared" si="3"/>
        <v>43</v>
      </c>
      <c r="O470" s="39">
        <f t="shared" si="4"/>
        <v>113</v>
      </c>
      <c r="P470" s="39">
        <f t="shared" si="5"/>
        <v>47</v>
      </c>
      <c r="Q470" s="39">
        <f t="shared" si="6"/>
        <v>46</v>
      </c>
      <c r="R470" s="58">
        <f t="shared" si="7"/>
        <v>0.435</v>
      </c>
      <c r="S470" s="58">
        <f t="shared" si="8"/>
        <v>0.537</v>
      </c>
      <c r="T470" s="58">
        <f t="shared" si="9"/>
        <v>0.028</v>
      </c>
      <c r="U470" s="39">
        <f t="shared" si="10"/>
        <v>122876727</v>
      </c>
      <c r="V470" s="58">
        <f t="shared" si="11"/>
        <v>0.348</v>
      </c>
    </row>
    <row r="471">
      <c r="A471" s="33" t="s">
        <v>46</v>
      </c>
      <c r="B471" s="68" t="s">
        <v>96</v>
      </c>
      <c r="C471" s="35" t="s">
        <v>49</v>
      </c>
      <c r="D471" s="35" t="str">
        <f t="shared" si="2"/>
        <v>Africa/Nigeria-Africa/2001</v>
      </c>
      <c r="E471" s="72">
        <v>0.043</v>
      </c>
      <c r="F471" s="72">
        <v>0.11</v>
      </c>
      <c r="G471" s="72">
        <v>47.0</v>
      </c>
      <c r="H471" s="72">
        <v>46.0</v>
      </c>
      <c r="I471" s="56">
        <v>0.435</v>
      </c>
      <c r="J471" s="56">
        <v>0.538</v>
      </c>
      <c r="K471" s="56">
        <v>0.028</v>
      </c>
      <c r="L471" s="72">
        <v>1.26004992E8</v>
      </c>
      <c r="M471" s="56">
        <v>0.357</v>
      </c>
      <c r="N471" s="39">
        <f t="shared" si="3"/>
        <v>43</v>
      </c>
      <c r="O471" s="39">
        <f t="shared" si="4"/>
        <v>110</v>
      </c>
      <c r="P471" s="39">
        <f t="shared" si="5"/>
        <v>47</v>
      </c>
      <c r="Q471" s="39">
        <f t="shared" si="6"/>
        <v>46</v>
      </c>
      <c r="R471" s="58">
        <f t="shared" si="7"/>
        <v>0.435</v>
      </c>
      <c r="S471" s="58">
        <f t="shared" si="8"/>
        <v>0.538</v>
      </c>
      <c r="T471" s="58">
        <f t="shared" si="9"/>
        <v>0.028</v>
      </c>
      <c r="U471" s="39">
        <f t="shared" si="10"/>
        <v>126004992</v>
      </c>
      <c r="V471" s="58">
        <f t="shared" si="11"/>
        <v>0.357</v>
      </c>
    </row>
    <row r="472">
      <c r="A472" s="33" t="s">
        <v>46</v>
      </c>
      <c r="B472" s="68" t="s">
        <v>96</v>
      </c>
      <c r="C472" s="35" t="s">
        <v>50</v>
      </c>
      <c r="D472" s="35" t="str">
        <f t="shared" si="2"/>
        <v>Africa/Nigeria-Africa/2002</v>
      </c>
      <c r="E472" s="72">
        <v>0.043</v>
      </c>
      <c r="F472" s="72">
        <v>0.106</v>
      </c>
      <c r="G472" s="72">
        <v>48.0</v>
      </c>
      <c r="H472" s="72">
        <v>47.0</v>
      </c>
      <c r="I472" s="56">
        <v>0.434</v>
      </c>
      <c r="J472" s="56">
        <v>0.538</v>
      </c>
      <c r="K472" s="56">
        <v>0.028</v>
      </c>
      <c r="L472" s="72">
        <v>1.29224641E8</v>
      </c>
      <c r="M472" s="56">
        <v>0.365</v>
      </c>
      <c r="N472" s="39">
        <f t="shared" si="3"/>
        <v>43</v>
      </c>
      <c r="O472" s="39">
        <f t="shared" si="4"/>
        <v>106</v>
      </c>
      <c r="P472" s="39">
        <f t="shared" si="5"/>
        <v>48</v>
      </c>
      <c r="Q472" s="39">
        <f t="shared" si="6"/>
        <v>47</v>
      </c>
      <c r="R472" s="58">
        <f t="shared" si="7"/>
        <v>0.434</v>
      </c>
      <c r="S472" s="58">
        <f t="shared" si="8"/>
        <v>0.538</v>
      </c>
      <c r="T472" s="58">
        <f t="shared" si="9"/>
        <v>0.028</v>
      </c>
      <c r="U472" s="39">
        <f t="shared" si="10"/>
        <v>129224641</v>
      </c>
      <c r="V472" s="58">
        <f t="shared" si="11"/>
        <v>0.365</v>
      </c>
    </row>
    <row r="473">
      <c r="A473" s="33" t="s">
        <v>46</v>
      </c>
      <c r="B473" s="68" t="s">
        <v>96</v>
      </c>
      <c r="C473" s="35" t="s">
        <v>51</v>
      </c>
      <c r="D473" s="35" t="str">
        <f t="shared" si="2"/>
        <v>Africa/Nigeria-Africa/2003</v>
      </c>
      <c r="E473" s="72">
        <v>0.043</v>
      </c>
      <c r="F473" s="72">
        <v>0.103</v>
      </c>
      <c r="G473" s="72">
        <v>48.0</v>
      </c>
      <c r="H473" s="72">
        <v>47.0</v>
      </c>
      <c r="I473" s="56">
        <v>0.435</v>
      </c>
      <c r="J473" s="56">
        <v>0.538</v>
      </c>
      <c r="K473" s="56">
        <v>0.028</v>
      </c>
      <c r="L473" s="72">
        <v>1.32550146E8</v>
      </c>
      <c r="M473" s="56">
        <v>0.374</v>
      </c>
      <c r="N473" s="39">
        <f t="shared" si="3"/>
        <v>43</v>
      </c>
      <c r="O473" s="39">
        <f t="shared" si="4"/>
        <v>103</v>
      </c>
      <c r="P473" s="39">
        <f t="shared" si="5"/>
        <v>48</v>
      </c>
      <c r="Q473" s="39">
        <f t="shared" si="6"/>
        <v>47</v>
      </c>
      <c r="R473" s="58">
        <f t="shared" si="7"/>
        <v>0.435</v>
      </c>
      <c r="S473" s="58">
        <f t="shared" si="8"/>
        <v>0.538</v>
      </c>
      <c r="T473" s="58">
        <f t="shared" si="9"/>
        <v>0.028</v>
      </c>
      <c r="U473" s="39">
        <f t="shared" si="10"/>
        <v>132550146</v>
      </c>
      <c r="V473" s="58">
        <f t="shared" si="11"/>
        <v>0.374</v>
      </c>
    </row>
    <row r="474">
      <c r="A474" s="33" t="s">
        <v>46</v>
      </c>
      <c r="B474" s="68" t="s">
        <v>96</v>
      </c>
      <c r="C474" s="35" t="s">
        <v>52</v>
      </c>
      <c r="D474" s="35" t="str">
        <f t="shared" si="2"/>
        <v>Africa/Nigeria-Africa/2004</v>
      </c>
      <c r="E474" s="72">
        <v>0.043</v>
      </c>
      <c r="F474" s="72">
        <v>0.1</v>
      </c>
      <c r="G474" s="72">
        <v>49.0</v>
      </c>
      <c r="H474" s="72">
        <v>48.0</v>
      </c>
      <c r="I474" s="56">
        <v>0.435</v>
      </c>
      <c r="J474" s="56">
        <v>0.538</v>
      </c>
      <c r="K474" s="56">
        <v>0.027</v>
      </c>
      <c r="L474" s="72">
        <v>1.3599925E8</v>
      </c>
      <c r="M474" s="56">
        <v>0.382</v>
      </c>
      <c r="N474" s="39">
        <f t="shared" si="3"/>
        <v>43</v>
      </c>
      <c r="O474" s="39">
        <f t="shared" si="4"/>
        <v>100</v>
      </c>
      <c r="P474" s="39">
        <f t="shared" si="5"/>
        <v>49</v>
      </c>
      <c r="Q474" s="39">
        <f t="shared" si="6"/>
        <v>48</v>
      </c>
      <c r="R474" s="58">
        <f t="shared" si="7"/>
        <v>0.435</v>
      </c>
      <c r="S474" s="58">
        <f t="shared" si="8"/>
        <v>0.538</v>
      </c>
      <c r="T474" s="58">
        <f t="shared" si="9"/>
        <v>0.027</v>
      </c>
      <c r="U474" s="39">
        <f t="shared" si="10"/>
        <v>135999250</v>
      </c>
      <c r="V474" s="58">
        <f t="shared" si="11"/>
        <v>0.382</v>
      </c>
    </row>
    <row r="475">
      <c r="A475" s="33" t="s">
        <v>46</v>
      </c>
      <c r="B475" s="68" t="s">
        <v>96</v>
      </c>
      <c r="C475" s="35" t="s">
        <v>53</v>
      </c>
      <c r="D475" s="35" t="str">
        <f t="shared" si="2"/>
        <v>Africa/Nigeria-Africa/2005</v>
      </c>
      <c r="E475" s="72">
        <v>0.042</v>
      </c>
      <c r="F475" s="72">
        <v>0.097</v>
      </c>
      <c r="G475" s="72">
        <v>49.0</v>
      </c>
      <c r="H475" s="72">
        <v>48.0</v>
      </c>
      <c r="I475" s="56">
        <v>0.436</v>
      </c>
      <c r="J475" s="56">
        <v>0.537</v>
      </c>
      <c r="K475" s="56">
        <v>0.027</v>
      </c>
      <c r="L475" s="72">
        <v>1.39585891E8</v>
      </c>
      <c r="M475" s="56">
        <v>0.391</v>
      </c>
      <c r="N475" s="39">
        <f t="shared" si="3"/>
        <v>42</v>
      </c>
      <c r="O475" s="39">
        <f t="shared" si="4"/>
        <v>97</v>
      </c>
      <c r="P475" s="39">
        <f t="shared" si="5"/>
        <v>49</v>
      </c>
      <c r="Q475" s="39">
        <f t="shared" si="6"/>
        <v>48</v>
      </c>
      <c r="R475" s="58">
        <f t="shared" si="7"/>
        <v>0.436</v>
      </c>
      <c r="S475" s="58">
        <f t="shared" si="8"/>
        <v>0.537</v>
      </c>
      <c r="T475" s="58">
        <f t="shared" si="9"/>
        <v>0.027</v>
      </c>
      <c r="U475" s="39">
        <f t="shared" si="10"/>
        <v>139585891</v>
      </c>
      <c r="V475" s="58">
        <f t="shared" si="11"/>
        <v>0.391</v>
      </c>
    </row>
    <row r="476">
      <c r="A476" s="33" t="s">
        <v>46</v>
      </c>
      <c r="B476" s="68" t="s">
        <v>96</v>
      </c>
      <c r="C476" s="35" t="s">
        <v>54</v>
      </c>
      <c r="D476" s="35" t="str">
        <f t="shared" si="2"/>
        <v>Africa/Nigeria-Africa/2006</v>
      </c>
      <c r="E476" s="72">
        <v>0.042</v>
      </c>
      <c r="F476" s="72">
        <v>0.094</v>
      </c>
      <c r="G476" s="72">
        <v>50.0</v>
      </c>
      <c r="H476" s="72">
        <v>49.0</v>
      </c>
      <c r="I476" s="56">
        <v>0.436</v>
      </c>
      <c r="J476" s="56">
        <v>0.536</v>
      </c>
      <c r="K476" s="56">
        <v>0.027</v>
      </c>
      <c r="L476" s="72">
        <v>1.43314909E8</v>
      </c>
      <c r="M476" s="56">
        <v>0.399</v>
      </c>
      <c r="N476" s="39">
        <f t="shared" si="3"/>
        <v>42</v>
      </c>
      <c r="O476" s="39">
        <f t="shared" si="4"/>
        <v>94</v>
      </c>
      <c r="P476" s="39">
        <f t="shared" si="5"/>
        <v>50</v>
      </c>
      <c r="Q476" s="39">
        <f t="shared" si="6"/>
        <v>49</v>
      </c>
      <c r="R476" s="58">
        <f t="shared" si="7"/>
        <v>0.436</v>
      </c>
      <c r="S476" s="58">
        <f t="shared" si="8"/>
        <v>0.536</v>
      </c>
      <c r="T476" s="58">
        <f t="shared" si="9"/>
        <v>0.027</v>
      </c>
      <c r="U476" s="39">
        <f t="shared" si="10"/>
        <v>143314909</v>
      </c>
      <c r="V476" s="58">
        <f t="shared" si="11"/>
        <v>0.399</v>
      </c>
    </row>
    <row r="477">
      <c r="A477" s="33" t="s">
        <v>46</v>
      </c>
      <c r="B477" s="68" t="s">
        <v>96</v>
      </c>
      <c r="C477" s="35" t="s">
        <v>55</v>
      </c>
      <c r="D477" s="35" t="str">
        <f t="shared" si="2"/>
        <v>Africa/Nigeria-Africa/2007</v>
      </c>
      <c r="E477" s="72">
        <v>0.042</v>
      </c>
      <c r="F477" s="72">
        <v>0.091</v>
      </c>
      <c r="G477" s="72">
        <v>50.0</v>
      </c>
      <c r="H477" s="72">
        <v>49.0</v>
      </c>
      <c r="I477" s="56">
        <v>0.437</v>
      </c>
      <c r="J477" s="56">
        <v>0.536</v>
      </c>
      <c r="K477" s="56">
        <v>0.027</v>
      </c>
      <c r="L477" s="72">
        <v>1.47187353E8</v>
      </c>
      <c r="M477" s="56">
        <v>0.408</v>
      </c>
      <c r="N477" s="39">
        <f t="shared" si="3"/>
        <v>42</v>
      </c>
      <c r="O477" s="39">
        <f t="shared" si="4"/>
        <v>91</v>
      </c>
      <c r="P477" s="39">
        <f t="shared" si="5"/>
        <v>50</v>
      </c>
      <c r="Q477" s="39">
        <f t="shared" si="6"/>
        <v>49</v>
      </c>
      <c r="R477" s="58">
        <f t="shared" si="7"/>
        <v>0.437</v>
      </c>
      <c r="S477" s="58">
        <f t="shared" si="8"/>
        <v>0.536</v>
      </c>
      <c r="T477" s="58">
        <f t="shared" si="9"/>
        <v>0.027</v>
      </c>
      <c r="U477" s="39">
        <f t="shared" si="10"/>
        <v>147187353</v>
      </c>
      <c r="V477" s="58">
        <f t="shared" si="11"/>
        <v>0.408</v>
      </c>
    </row>
    <row r="478">
      <c r="A478" s="33" t="s">
        <v>46</v>
      </c>
      <c r="B478" s="68" t="s">
        <v>96</v>
      </c>
      <c r="C478" s="35" t="s">
        <v>56</v>
      </c>
      <c r="D478" s="35" t="str">
        <f t="shared" si="2"/>
        <v>Africa/Nigeria-Africa/2008</v>
      </c>
      <c r="E478" s="72">
        <v>0.042</v>
      </c>
      <c r="F478" s="72">
        <v>0.088</v>
      </c>
      <c r="G478" s="72">
        <v>51.0</v>
      </c>
      <c r="H478" s="72">
        <v>50.0</v>
      </c>
      <c r="I478" s="56">
        <v>0.438</v>
      </c>
      <c r="J478" s="56">
        <v>0.535</v>
      </c>
      <c r="K478" s="56">
        <v>0.027</v>
      </c>
      <c r="L478" s="72">
        <v>1.5120808E8</v>
      </c>
      <c r="M478" s="56">
        <v>0.417</v>
      </c>
      <c r="N478" s="39">
        <f t="shared" si="3"/>
        <v>42</v>
      </c>
      <c r="O478" s="39">
        <f t="shared" si="4"/>
        <v>88</v>
      </c>
      <c r="P478" s="39">
        <f t="shared" si="5"/>
        <v>51</v>
      </c>
      <c r="Q478" s="39">
        <f t="shared" si="6"/>
        <v>50</v>
      </c>
      <c r="R478" s="58">
        <f t="shared" si="7"/>
        <v>0.438</v>
      </c>
      <c r="S478" s="58">
        <f t="shared" si="8"/>
        <v>0.535</v>
      </c>
      <c r="T478" s="58">
        <f t="shared" si="9"/>
        <v>0.027</v>
      </c>
      <c r="U478" s="39">
        <f t="shared" si="10"/>
        <v>151208080</v>
      </c>
      <c r="V478" s="58">
        <f t="shared" si="11"/>
        <v>0.417</v>
      </c>
    </row>
    <row r="479">
      <c r="A479" s="33" t="s">
        <v>46</v>
      </c>
      <c r="B479" s="68" t="s">
        <v>96</v>
      </c>
      <c r="C479" s="35" t="s">
        <v>57</v>
      </c>
      <c r="D479" s="35" t="str">
        <f t="shared" si="2"/>
        <v>Africa/Nigeria-Africa/2009</v>
      </c>
      <c r="E479" s="72">
        <v>0.042</v>
      </c>
      <c r="F479" s="72">
        <v>0.085</v>
      </c>
      <c r="G479" s="72">
        <v>51.0</v>
      </c>
      <c r="H479" s="72">
        <v>51.0</v>
      </c>
      <c r="I479" s="56">
        <v>0.439</v>
      </c>
      <c r="J479" s="56">
        <v>0.534</v>
      </c>
      <c r="K479" s="56">
        <v>0.027</v>
      </c>
      <c r="L479" s="72">
        <v>1.5538102E8</v>
      </c>
      <c r="M479" s="56">
        <v>0.426</v>
      </c>
      <c r="N479" s="39">
        <f t="shared" si="3"/>
        <v>42</v>
      </c>
      <c r="O479" s="39">
        <f t="shared" si="4"/>
        <v>85</v>
      </c>
      <c r="P479" s="39">
        <f t="shared" si="5"/>
        <v>51</v>
      </c>
      <c r="Q479" s="39">
        <f t="shared" si="6"/>
        <v>51</v>
      </c>
      <c r="R479" s="58">
        <f t="shared" si="7"/>
        <v>0.439</v>
      </c>
      <c r="S479" s="58">
        <f t="shared" si="8"/>
        <v>0.534</v>
      </c>
      <c r="T479" s="58">
        <f t="shared" si="9"/>
        <v>0.027</v>
      </c>
      <c r="U479" s="39">
        <f t="shared" si="10"/>
        <v>155381020</v>
      </c>
      <c r="V479" s="58">
        <f t="shared" si="11"/>
        <v>0.426</v>
      </c>
    </row>
    <row r="480">
      <c r="A480" s="33" t="s">
        <v>46</v>
      </c>
      <c r="B480" s="68" t="s">
        <v>96</v>
      </c>
      <c r="C480" s="35" t="s">
        <v>58</v>
      </c>
      <c r="D480" s="35" t="str">
        <f t="shared" si="2"/>
        <v>Africa/Nigeria-Africa/2010</v>
      </c>
      <c r="E480" s="72">
        <v>0.042</v>
      </c>
      <c r="F480" s="72">
        <v>0.082</v>
      </c>
      <c r="G480" s="72">
        <v>52.0</v>
      </c>
      <c r="H480" s="72">
        <v>51.0</v>
      </c>
      <c r="I480" s="56">
        <v>0.44</v>
      </c>
      <c r="J480" s="56">
        <v>0.532</v>
      </c>
      <c r="K480" s="56">
        <v>0.027</v>
      </c>
      <c r="L480" s="72">
        <v>1.5970778E8</v>
      </c>
      <c r="M480" s="56">
        <v>0.435</v>
      </c>
      <c r="N480" s="39">
        <f t="shared" si="3"/>
        <v>42</v>
      </c>
      <c r="O480" s="39">
        <f t="shared" si="4"/>
        <v>82</v>
      </c>
      <c r="P480" s="39">
        <f t="shared" si="5"/>
        <v>52</v>
      </c>
      <c r="Q480" s="39">
        <f t="shared" si="6"/>
        <v>51</v>
      </c>
      <c r="R480" s="58">
        <f t="shared" si="7"/>
        <v>0.44</v>
      </c>
      <c r="S480" s="58">
        <f t="shared" si="8"/>
        <v>0.532</v>
      </c>
      <c r="T480" s="58">
        <f t="shared" si="9"/>
        <v>0.027</v>
      </c>
      <c r="U480" s="39">
        <f t="shared" si="10"/>
        <v>159707780</v>
      </c>
      <c r="V480" s="58">
        <f t="shared" si="11"/>
        <v>0.435</v>
      </c>
    </row>
    <row r="481">
      <c r="A481" s="33" t="s">
        <v>46</v>
      </c>
      <c r="B481" s="68" t="s">
        <v>96</v>
      </c>
      <c r="C481" s="35" t="s">
        <v>59</v>
      </c>
      <c r="D481" s="35" t="str">
        <f t="shared" si="2"/>
        <v>Africa/Nigeria-Africa/2011</v>
      </c>
      <c r="E481" s="72">
        <v>0.042</v>
      </c>
      <c r="F481" s="72">
        <v>0.079</v>
      </c>
      <c r="G481" s="72">
        <v>52.0</v>
      </c>
      <c r="H481" s="72">
        <v>51.0</v>
      </c>
      <c r="I481" s="56">
        <v>0.441</v>
      </c>
      <c r="J481" s="56">
        <v>0.531</v>
      </c>
      <c r="K481" s="56">
        <v>0.027</v>
      </c>
      <c r="L481" s="72">
        <v>1.64192925E8</v>
      </c>
      <c r="M481" s="56">
        <v>0.444</v>
      </c>
      <c r="N481" s="39">
        <f t="shared" si="3"/>
        <v>42</v>
      </c>
      <c r="O481" s="39">
        <f t="shared" si="4"/>
        <v>79</v>
      </c>
      <c r="P481" s="39">
        <f t="shared" si="5"/>
        <v>52</v>
      </c>
      <c r="Q481" s="39">
        <f t="shared" si="6"/>
        <v>51</v>
      </c>
      <c r="R481" s="58">
        <f t="shared" si="7"/>
        <v>0.441</v>
      </c>
      <c r="S481" s="58">
        <f t="shared" si="8"/>
        <v>0.531</v>
      </c>
      <c r="T481" s="58">
        <f t="shared" si="9"/>
        <v>0.027</v>
      </c>
      <c r="U481" s="39">
        <f t="shared" si="10"/>
        <v>164192925</v>
      </c>
      <c r="V481" s="58">
        <f t="shared" si="11"/>
        <v>0.444</v>
      </c>
    </row>
    <row r="482">
      <c r="A482" s="33" t="s">
        <v>46</v>
      </c>
      <c r="B482" s="68" t="s">
        <v>96</v>
      </c>
      <c r="C482" s="35" t="s">
        <v>60</v>
      </c>
      <c r="D482" s="35" t="str">
        <f t="shared" si="2"/>
        <v>Africa/Nigeria-Africa/2012</v>
      </c>
      <c r="E482" s="72">
        <v>0.042</v>
      </c>
      <c r="F482" s="72">
        <v>0.077</v>
      </c>
      <c r="G482" s="72">
        <v>52.0</v>
      </c>
      <c r="H482" s="72">
        <v>52.0</v>
      </c>
      <c r="I482" s="56">
        <v>0.442</v>
      </c>
      <c r="J482" s="56">
        <v>0.531</v>
      </c>
      <c r="K482" s="56">
        <v>0.027</v>
      </c>
      <c r="L482" s="72">
        <v>1.68833776E8</v>
      </c>
      <c r="M482" s="56">
        <v>0.452</v>
      </c>
      <c r="N482" s="39">
        <f t="shared" si="3"/>
        <v>42</v>
      </c>
      <c r="O482" s="39">
        <f t="shared" si="4"/>
        <v>77</v>
      </c>
      <c r="P482" s="39">
        <f t="shared" si="5"/>
        <v>52</v>
      </c>
      <c r="Q482" s="39">
        <f t="shared" si="6"/>
        <v>52</v>
      </c>
      <c r="R482" s="58">
        <f t="shared" si="7"/>
        <v>0.442</v>
      </c>
      <c r="S482" s="58">
        <f t="shared" si="8"/>
        <v>0.531</v>
      </c>
      <c r="T482" s="58">
        <f t="shared" si="9"/>
        <v>0.027</v>
      </c>
      <c r="U482" s="39">
        <f t="shared" si="10"/>
        <v>168833776</v>
      </c>
      <c r="V482" s="58">
        <f t="shared" si="11"/>
        <v>0.452</v>
      </c>
    </row>
    <row r="483">
      <c r="A483" s="33" t="s">
        <v>46</v>
      </c>
      <c r="B483" s="68" t="s">
        <v>97</v>
      </c>
      <c r="C483" s="35" t="s">
        <v>48</v>
      </c>
      <c r="D483" s="35" t="str">
        <f t="shared" si="2"/>
        <v>Africa/Rwanda-Africa/2000</v>
      </c>
      <c r="E483" s="72">
        <v>0.041</v>
      </c>
      <c r="F483" s="72">
        <v>0.108</v>
      </c>
      <c r="G483" s="72">
        <v>49.0</v>
      </c>
      <c r="H483" s="72">
        <v>47.0</v>
      </c>
      <c r="I483" s="56">
        <v>0.466</v>
      </c>
      <c r="J483" s="56">
        <v>0.505</v>
      </c>
      <c r="K483" s="56">
        <v>0.03</v>
      </c>
      <c r="L483" s="72">
        <v>8395577.0</v>
      </c>
      <c r="M483" s="56">
        <v>0.149</v>
      </c>
      <c r="N483" s="39">
        <f t="shared" si="3"/>
        <v>41</v>
      </c>
      <c r="O483" s="39">
        <f t="shared" si="4"/>
        <v>108</v>
      </c>
      <c r="P483" s="39">
        <f t="shared" si="5"/>
        <v>49</v>
      </c>
      <c r="Q483" s="39">
        <f t="shared" si="6"/>
        <v>47</v>
      </c>
      <c r="R483" s="58">
        <f t="shared" si="7"/>
        <v>0.466</v>
      </c>
      <c r="S483" s="58">
        <f t="shared" si="8"/>
        <v>0.505</v>
      </c>
      <c r="T483" s="58">
        <f t="shared" si="9"/>
        <v>0.03</v>
      </c>
      <c r="U483" s="39">
        <f t="shared" si="10"/>
        <v>8395577</v>
      </c>
      <c r="V483" s="58">
        <f t="shared" si="11"/>
        <v>0.149</v>
      </c>
    </row>
    <row r="484">
      <c r="A484" s="33" t="s">
        <v>46</v>
      </c>
      <c r="B484" s="68" t="s">
        <v>97</v>
      </c>
      <c r="C484" s="35" t="s">
        <v>49</v>
      </c>
      <c r="D484" s="35" t="str">
        <f t="shared" si="2"/>
        <v>Africa/Rwanda-Africa/2001</v>
      </c>
      <c r="E484" s="72">
        <v>0.04</v>
      </c>
      <c r="F484" s="72">
        <v>0.101</v>
      </c>
      <c r="G484" s="72">
        <v>50.0</v>
      </c>
      <c r="H484" s="72">
        <v>48.0</v>
      </c>
      <c r="I484" s="56">
        <v>0.464</v>
      </c>
      <c r="J484" s="56">
        <v>0.507</v>
      </c>
      <c r="K484" s="56">
        <v>0.029</v>
      </c>
      <c r="L484" s="72">
        <v>8760003.0</v>
      </c>
      <c r="M484" s="56">
        <v>0.158</v>
      </c>
      <c r="N484" s="39">
        <f t="shared" si="3"/>
        <v>40</v>
      </c>
      <c r="O484" s="39">
        <f t="shared" si="4"/>
        <v>101</v>
      </c>
      <c r="P484" s="39">
        <f t="shared" si="5"/>
        <v>50</v>
      </c>
      <c r="Q484" s="39">
        <f t="shared" si="6"/>
        <v>48</v>
      </c>
      <c r="R484" s="58">
        <f t="shared" si="7"/>
        <v>0.464</v>
      </c>
      <c r="S484" s="58">
        <f t="shared" si="8"/>
        <v>0.507</v>
      </c>
      <c r="T484" s="58">
        <f t="shared" si="9"/>
        <v>0.029</v>
      </c>
      <c r="U484" s="39">
        <f t="shared" si="10"/>
        <v>8760003</v>
      </c>
      <c r="V484" s="58">
        <f t="shared" si="11"/>
        <v>0.158</v>
      </c>
    </row>
    <row r="485">
      <c r="A485" s="33" t="s">
        <v>46</v>
      </c>
      <c r="B485" s="68" t="s">
        <v>97</v>
      </c>
      <c r="C485" s="35" t="s">
        <v>50</v>
      </c>
      <c r="D485" s="35" t="str">
        <f t="shared" si="2"/>
        <v>Africa/Rwanda-Africa/2002</v>
      </c>
      <c r="E485" s="72">
        <v>0.04</v>
      </c>
      <c r="F485" s="72">
        <v>0.092</v>
      </c>
      <c r="G485" s="72">
        <v>51.0</v>
      </c>
      <c r="H485" s="72">
        <v>50.0</v>
      </c>
      <c r="I485" s="56">
        <v>0.459</v>
      </c>
      <c r="J485" s="56">
        <v>0.513</v>
      </c>
      <c r="K485" s="56">
        <v>0.029</v>
      </c>
      <c r="L485" s="72">
        <v>8987523.0</v>
      </c>
      <c r="M485" s="56">
        <v>0.168</v>
      </c>
      <c r="N485" s="39">
        <f t="shared" si="3"/>
        <v>40</v>
      </c>
      <c r="O485" s="39">
        <f t="shared" si="4"/>
        <v>92</v>
      </c>
      <c r="P485" s="39">
        <f t="shared" si="5"/>
        <v>51</v>
      </c>
      <c r="Q485" s="39">
        <f t="shared" si="6"/>
        <v>50</v>
      </c>
      <c r="R485" s="58">
        <f t="shared" si="7"/>
        <v>0.459</v>
      </c>
      <c r="S485" s="58">
        <f t="shared" si="8"/>
        <v>0.513</v>
      </c>
      <c r="T485" s="58">
        <f t="shared" si="9"/>
        <v>0.029</v>
      </c>
      <c r="U485" s="39">
        <f t="shared" si="10"/>
        <v>8987523</v>
      </c>
      <c r="V485" s="58">
        <f t="shared" si="11"/>
        <v>0.168</v>
      </c>
    </row>
    <row r="486">
      <c r="A486" s="33" t="s">
        <v>46</v>
      </c>
      <c r="B486" s="68" t="s">
        <v>97</v>
      </c>
      <c r="C486" s="35" t="s">
        <v>51</v>
      </c>
      <c r="D486" s="35" t="str">
        <f t="shared" si="2"/>
        <v>Africa/Rwanda-Africa/2003</v>
      </c>
      <c r="E486" s="72">
        <v>0.039</v>
      </c>
      <c r="F486" s="72">
        <v>0.083</v>
      </c>
      <c r="G486" s="72">
        <v>53.0</v>
      </c>
      <c r="H486" s="72">
        <v>51.0</v>
      </c>
      <c r="I486" s="56">
        <v>0.452</v>
      </c>
      <c r="J486" s="56">
        <v>0.521</v>
      </c>
      <c r="K486" s="56">
        <v>0.027</v>
      </c>
      <c r="L486" s="72">
        <v>9126167.0</v>
      </c>
      <c r="M486" s="56">
        <v>0.176</v>
      </c>
      <c r="N486" s="39">
        <f t="shared" si="3"/>
        <v>39</v>
      </c>
      <c r="O486" s="39">
        <f t="shared" si="4"/>
        <v>83</v>
      </c>
      <c r="P486" s="39">
        <f t="shared" si="5"/>
        <v>53</v>
      </c>
      <c r="Q486" s="39">
        <f t="shared" si="6"/>
        <v>51</v>
      </c>
      <c r="R486" s="58">
        <f t="shared" si="7"/>
        <v>0.452</v>
      </c>
      <c r="S486" s="58">
        <f t="shared" si="8"/>
        <v>0.521</v>
      </c>
      <c r="T486" s="58">
        <f t="shared" si="9"/>
        <v>0.027</v>
      </c>
      <c r="U486" s="39">
        <f t="shared" si="10"/>
        <v>9126167</v>
      </c>
      <c r="V486" s="58">
        <f t="shared" si="11"/>
        <v>0.176</v>
      </c>
    </row>
    <row r="487">
      <c r="A487" s="33" t="s">
        <v>46</v>
      </c>
      <c r="B487" s="68" t="s">
        <v>97</v>
      </c>
      <c r="C487" s="35" t="s">
        <v>52</v>
      </c>
      <c r="D487" s="35" t="str">
        <f t="shared" si="2"/>
        <v>Africa/Rwanda-Africa/2004</v>
      </c>
      <c r="E487" s="72">
        <v>0.039</v>
      </c>
      <c r="F487" s="72">
        <v>0.075</v>
      </c>
      <c r="G487" s="72">
        <v>55.0</v>
      </c>
      <c r="H487" s="72">
        <v>52.0</v>
      </c>
      <c r="I487" s="56">
        <v>0.446</v>
      </c>
      <c r="J487" s="56">
        <v>0.528</v>
      </c>
      <c r="K487" s="56">
        <v>0.026</v>
      </c>
      <c r="L487" s="72">
        <v>9254379.0</v>
      </c>
      <c r="M487" s="56">
        <v>0.184</v>
      </c>
      <c r="N487" s="39">
        <f t="shared" si="3"/>
        <v>39</v>
      </c>
      <c r="O487" s="39">
        <f t="shared" si="4"/>
        <v>75</v>
      </c>
      <c r="P487" s="39">
        <f t="shared" si="5"/>
        <v>55</v>
      </c>
      <c r="Q487" s="39">
        <f t="shared" si="6"/>
        <v>52</v>
      </c>
      <c r="R487" s="58">
        <f t="shared" si="7"/>
        <v>0.446</v>
      </c>
      <c r="S487" s="58">
        <f t="shared" si="8"/>
        <v>0.528</v>
      </c>
      <c r="T487" s="58">
        <f t="shared" si="9"/>
        <v>0.026</v>
      </c>
      <c r="U487" s="39">
        <f t="shared" si="10"/>
        <v>9254379</v>
      </c>
      <c r="V487" s="58">
        <f t="shared" si="11"/>
        <v>0.184</v>
      </c>
    </row>
    <row r="488">
      <c r="A488" s="33" t="s">
        <v>46</v>
      </c>
      <c r="B488" s="68" t="s">
        <v>97</v>
      </c>
      <c r="C488" s="35" t="s">
        <v>53</v>
      </c>
      <c r="D488" s="35" t="str">
        <f t="shared" si="2"/>
        <v>Africa/Rwanda-Africa/2005</v>
      </c>
      <c r="E488" s="72">
        <v>0.038</v>
      </c>
      <c r="F488" s="72">
        <v>0.067</v>
      </c>
      <c r="G488" s="72">
        <v>56.0</v>
      </c>
      <c r="H488" s="72">
        <v>54.0</v>
      </c>
      <c r="I488" s="56">
        <v>0.442</v>
      </c>
      <c r="J488" s="56">
        <v>0.532</v>
      </c>
      <c r="K488" s="56">
        <v>0.025</v>
      </c>
      <c r="L488" s="72">
        <v>9429457.0</v>
      </c>
      <c r="M488" s="56">
        <v>0.193</v>
      </c>
      <c r="N488" s="39">
        <f t="shared" si="3"/>
        <v>38</v>
      </c>
      <c r="O488" s="39">
        <f t="shared" si="4"/>
        <v>67</v>
      </c>
      <c r="P488" s="39">
        <f t="shared" si="5"/>
        <v>56</v>
      </c>
      <c r="Q488" s="39">
        <f t="shared" si="6"/>
        <v>54</v>
      </c>
      <c r="R488" s="58">
        <f t="shared" si="7"/>
        <v>0.442</v>
      </c>
      <c r="S488" s="58">
        <f t="shared" si="8"/>
        <v>0.532</v>
      </c>
      <c r="T488" s="58">
        <f t="shared" si="9"/>
        <v>0.025</v>
      </c>
      <c r="U488" s="39">
        <f t="shared" si="10"/>
        <v>9429457</v>
      </c>
      <c r="V488" s="58">
        <f t="shared" si="11"/>
        <v>0.193</v>
      </c>
    </row>
    <row r="489">
      <c r="A489" s="33" t="s">
        <v>46</v>
      </c>
      <c r="B489" s="68" t="s">
        <v>97</v>
      </c>
      <c r="C489" s="35" t="s">
        <v>54</v>
      </c>
      <c r="D489" s="35" t="str">
        <f t="shared" si="2"/>
        <v>Africa/Rwanda-Africa/2006</v>
      </c>
      <c r="E489" s="72">
        <v>0.038</v>
      </c>
      <c r="F489" s="72">
        <v>0.061</v>
      </c>
      <c r="G489" s="72">
        <v>58.0</v>
      </c>
      <c r="H489" s="72">
        <v>56.0</v>
      </c>
      <c r="I489" s="56">
        <v>0.442</v>
      </c>
      <c r="J489" s="56">
        <v>0.533</v>
      </c>
      <c r="K489" s="56">
        <v>0.024</v>
      </c>
      <c r="L489" s="72">
        <v>9660946.0</v>
      </c>
      <c r="M489" s="56">
        <v>0.202</v>
      </c>
      <c r="N489" s="39">
        <f t="shared" si="3"/>
        <v>38</v>
      </c>
      <c r="O489" s="39">
        <f t="shared" si="4"/>
        <v>61</v>
      </c>
      <c r="P489" s="39">
        <f t="shared" si="5"/>
        <v>58</v>
      </c>
      <c r="Q489" s="39">
        <f t="shared" si="6"/>
        <v>56</v>
      </c>
      <c r="R489" s="58">
        <f t="shared" si="7"/>
        <v>0.442</v>
      </c>
      <c r="S489" s="58">
        <f t="shared" si="8"/>
        <v>0.533</v>
      </c>
      <c r="T489" s="58">
        <f t="shared" si="9"/>
        <v>0.024</v>
      </c>
      <c r="U489" s="39">
        <f t="shared" si="10"/>
        <v>9660946</v>
      </c>
      <c r="V489" s="58">
        <f t="shared" si="11"/>
        <v>0.202</v>
      </c>
    </row>
    <row r="490">
      <c r="A490" s="33" t="s">
        <v>46</v>
      </c>
      <c r="B490" s="68" t="s">
        <v>97</v>
      </c>
      <c r="C490" s="35" t="s">
        <v>55</v>
      </c>
      <c r="D490" s="35" t="str">
        <f t="shared" si="2"/>
        <v>Africa/Rwanda-Africa/2007</v>
      </c>
      <c r="E490" s="72">
        <v>0.038</v>
      </c>
      <c r="F490" s="72">
        <v>0.055</v>
      </c>
      <c r="G490" s="72">
        <v>60.0</v>
      </c>
      <c r="H490" s="72">
        <v>57.0</v>
      </c>
      <c r="I490" s="56">
        <v>0.445</v>
      </c>
      <c r="J490" s="56">
        <v>0.532</v>
      </c>
      <c r="K490" s="56">
        <v>0.024</v>
      </c>
      <c r="L490" s="72">
        <v>9928143.0</v>
      </c>
      <c r="M490" s="56">
        <v>0.211</v>
      </c>
      <c r="N490" s="39">
        <f t="shared" si="3"/>
        <v>38</v>
      </c>
      <c r="O490" s="39">
        <f t="shared" si="4"/>
        <v>55</v>
      </c>
      <c r="P490" s="39">
        <f t="shared" si="5"/>
        <v>60</v>
      </c>
      <c r="Q490" s="39">
        <f t="shared" si="6"/>
        <v>57</v>
      </c>
      <c r="R490" s="58">
        <f t="shared" si="7"/>
        <v>0.445</v>
      </c>
      <c r="S490" s="58">
        <f t="shared" si="8"/>
        <v>0.532</v>
      </c>
      <c r="T490" s="58">
        <f t="shared" si="9"/>
        <v>0.024</v>
      </c>
      <c r="U490" s="39">
        <f t="shared" si="10"/>
        <v>9928143</v>
      </c>
      <c r="V490" s="58">
        <f t="shared" si="11"/>
        <v>0.211</v>
      </c>
    </row>
    <row r="491">
      <c r="A491" s="33" t="s">
        <v>46</v>
      </c>
      <c r="B491" s="68" t="s">
        <v>97</v>
      </c>
      <c r="C491" s="35" t="s">
        <v>56</v>
      </c>
      <c r="D491" s="35" t="str">
        <f t="shared" si="2"/>
        <v>Africa/Rwanda-Africa/2008</v>
      </c>
      <c r="E491" s="72">
        <v>0.038</v>
      </c>
      <c r="F491" s="72">
        <v>0.05</v>
      </c>
      <c r="G491" s="72">
        <v>61.0</v>
      </c>
      <c r="H491" s="72">
        <v>59.0</v>
      </c>
      <c r="I491" s="56">
        <v>0.447</v>
      </c>
      <c r="J491" s="56">
        <v>0.53</v>
      </c>
      <c r="K491" s="56">
        <v>0.023</v>
      </c>
      <c r="L491" s="72">
        <v>1.0222961E7</v>
      </c>
      <c r="M491" s="56">
        <v>0.22</v>
      </c>
      <c r="N491" s="39">
        <f t="shared" si="3"/>
        <v>38</v>
      </c>
      <c r="O491" s="39">
        <f t="shared" si="4"/>
        <v>50</v>
      </c>
      <c r="P491" s="39">
        <f t="shared" si="5"/>
        <v>61</v>
      </c>
      <c r="Q491" s="39">
        <f t="shared" si="6"/>
        <v>59</v>
      </c>
      <c r="R491" s="58">
        <f t="shared" si="7"/>
        <v>0.447</v>
      </c>
      <c r="S491" s="58">
        <f t="shared" si="8"/>
        <v>0.53</v>
      </c>
      <c r="T491" s="58">
        <f t="shared" si="9"/>
        <v>0.023</v>
      </c>
      <c r="U491" s="39">
        <f t="shared" si="10"/>
        <v>10222961</v>
      </c>
      <c r="V491" s="58">
        <f t="shared" si="11"/>
        <v>0.22</v>
      </c>
    </row>
    <row r="492">
      <c r="A492" s="33" t="s">
        <v>46</v>
      </c>
      <c r="B492" s="68" t="s">
        <v>97</v>
      </c>
      <c r="C492" s="35" t="s">
        <v>57</v>
      </c>
      <c r="D492" s="35" t="str">
        <f t="shared" si="2"/>
        <v>Africa/Rwanda-Africa/2009</v>
      </c>
      <c r="E492" s="72">
        <v>0.037</v>
      </c>
      <c r="F492" s="72">
        <v>0.047</v>
      </c>
      <c r="G492" s="72">
        <v>63.0</v>
      </c>
      <c r="H492" s="72">
        <v>60.0</v>
      </c>
      <c r="I492" s="56">
        <v>0.448</v>
      </c>
      <c r="J492" s="56">
        <v>0.529</v>
      </c>
      <c r="K492" s="56">
        <v>0.023</v>
      </c>
      <c r="L492" s="72">
        <v>1.0529668E7</v>
      </c>
      <c r="M492" s="56">
        <v>0.23</v>
      </c>
      <c r="N492" s="39">
        <f t="shared" si="3"/>
        <v>37</v>
      </c>
      <c r="O492" s="39">
        <f t="shared" si="4"/>
        <v>47</v>
      </c>
      <c r="P492" s="39">
        <f t="shared" si="5"/>
        <v>63</v>
      </c>
      <c r="Q492" s="39">
        <f t="shared" si="6"/>
        <v>60</v>
      </c>
      <c r="R492" s="58">
        <f t="shared" si="7"/>
        <v>0.448</v>
      </c>
      <c r="S492" s="58">
        <f t="shared" si="8"/>
        <v>0.529</v>
      </c>
      <c r="T492" s="58">
        <f t="shared" si="9"/>
        <v>0.023</v>
      </c>
      <c r="U492" s="39">
        <f t="shared" si="10"/>
        <v>10529668</v>
      </c>
      <c r="V492" s="58">
        <f t="shared" si="11"/>
        <v>0.23</v>
      </c>
    </row>
    <row r="493">
      <c r="A493" s="33" t="s">
        <v>46</v>
      </c>
      <c r="B493" s="68" t="s">
        <v>97</v>
      </c>
      <c r="C493" s="35" t="s">
        <v>58</v>
      </c>
      <c r="D493" s="35" t="str">
        <f t="shared" si="2"/>
        <v>Africa/Rwanda-Africa/2010</v>
      </c>
      <c r="E493" s="72">
        <v>0.037</v>
      </c>
      <c r="F493" s="72">
        <v>0.044</v>
      </c>
      <c r="G493" s="72">
        <v>64.0</v>
      </c>
      <c r="H493" s="72">
        <v>61.0</v>
      </c>
      <c r="I493" s="56">
        <v>0.447</v>
      </c>
      <c r="J493" s="56">
        <v>0.53</v>
      </c>
      <c r="K493" s="56">
        <v>0.023</v>
      </c>
      <c r="L493" s="72">
        <v>1.0836732E7</v>
      </c>
      <c r="M493" s="56">
        <v>0.24</v>
      </c>
      <c r="N493" s="39">
        <f t="shared" si="3"/>
        <v>37</v>
      </c>
      <c r="O493" s="39">
        <f t="shared" si="4"/>
        <v>44</v>
      </c>
      <c r="P493" s="39">
        <f t="shared" si="5"/>
        <v>64</v>
      </c>
      <c r="Q493" s="39">
        <f t="shared" si="6"/>
        <v>61</v>
      </c>
      <c r="R493" s="58">
        <f t="shared" si="7"/>
        <v>0.447</v>
      </c>
      <c r="S493" s="58">
        <f t="shared" si="8"/>
        <v>0.53</v>
      </c>
      <c r="T493" s="58">
        <f t="shared" si="9"/>
        <v>0.023</v>
      </c>
      <c r="U493" s="39">
        <f t="shared" si="10"/>
        <v>10836732</v>
      </c>
      <c r="V493" s="58">
        <f t="shared" si="11"/>
        <v>0.24</v>
      </c>
    </row>
    <row r="494">
      <c r="A494" s="33" t="s">
        <v>46</v>
      </c>
      <c r="B494" s="68" t="s">
        <v>97</v>
      </c>
      <c r="C494" s="35" t="s">
        <v>59</v>
      </c>
      <c r="D494" s="35" t="str">
        <f t="shared" si="2"/>
        <v>Africa/Rwanda-Africa/2011</v>
      </c>
      <c r="E494" s="72">
        <v>0.036</v>
      </c>
      <c r="F494" s="72">
        <v>0.041</v>
      </c>
      <c r="G494" s="72">
        <v>65.0</v>
      </c>
      <c r="H494" s="72">
        <v>61.0</v>
      </c>
      <c r="I494" s="56">
        <v>0.442</v>
      </c>
      <c r="J494" s="56">
        <v>0.535</v>
      </c>
      <c r="K494" s="56">
        <v>0.023</v>
      </c>
      <c r="L494" s="72">
        <v>1.1144315E7</v>
      </c>
      <c r="M494" s="56">
        <v>0.249</v>
      </c>
      <c r="N494" s="39">
        <f t="shared" si="3"/>
        <v>36</v>
      </c>
      <c r="O494" s="39">
        <f t="shared" si="4"/>
        <v>41</v>
      </c>
      <c r="P494" s="39">
        <f t="shared" si="5"/>
        <v>65</v>
      </c>
      <c r="Q494" s="39">
        <f t="shared" si="6"/>
        <v>61</v>
      </c>
      <c r="R494" s="58">
        <f t="shared" si="7"/>
        <v>0.442</v>
      </c>
      <c r="S494" s="58">
        <f t="shared" si="8"/>
        <v>0.535</v>
      </c>
      <c r="T494" s="58">
        <f t="shared" si="9"/>
        <v>0.023</v>
      </c>
      <c r="U494" s="39">
        <f t="shared" si="10"/>
        <v>11144315</v>
      </c>
      <c r="V494" s="58">
        <f t="shared" si="11"/>
        <v>0.249</v>
      </c>
    </row>
    <row r="495">
      <c r="A495" s="33" t="s">
        <v>46</v>
      </c>
      <c r="B495" s="68" t="s">
        <v>97</v>
      </c>
      <c r="C495" s="35" t="s">
        <v>60</v>
      </c>
      <c r="D495" s="35" t="str">
        <f t="shared" si="2"/>
        <v>Africa/Rwanda-Africa/2012</v>
      </c>
      <c r="E495" s="72">
        <v>0.036</v>
      </c>
      <c r="F495" s="72">
        <v>0.039</v>
      </c>
      <c r="G495" s="72">
        <v>65.0</v>
      </c>
      <c r="H495" s="72">
        <v>62.0</v>
      </c>
      <c r="I495" s="56">
        <v>0.436</v>
      </c>
      <c r="J495" s="56">
        <v>0.541</v>
      </c>
      <c r="K495" s="56">
        <v>0.023</v>
      </c>
      <c r="L495" s="72">
        <v>1.1457801E7</v>
      </c>
      <c r="M495" s="56">
        <v>0.259</v>
      </c>
      <c r="N495" s="39">
        <f t="shared" si="3"/>
        <v>36</v>
      </c>
      <c r="O495" s="39">
        <f t="shared" si="4"/>
        <v>39</v>
      </c>
      <c r="P495" s="39">
        <f t="shared" si="5"/>
        <v>65</v>
      </c>
      <c r="Q495" s="39">
        <f t="shared" si="6"/>
        <v>62</v>
      </c>
      <c r="R495" s="58">
        <f t="shared" si="7"/>
        <v>0.436</v>
      </c>
      <c r="S495" s="58">
        <f t="shared" si="8"/>
        <v>0.541</v>
      </c>
      <c r="T495" s="58">
        <f t="shared" si="9"/>
        <v>0.023</v>
      </c>
      <c r="U495" s="39">
        <f t="shared" si="10"/>
        <v>11457801</v>
      </c>
      <c r="V495" s="58">
        <f t="shared" si="11"/>
        <v>0.259</v>
      </c>
    </row>
    <row r="496">
      <c r="A496" s="33" t="s">
        <v>46</v>
      </c>
      <c r="B496" s="68" t="s">
        <v>98</v>
      </c>
      <c r="C496" s="35" t="s">
        <v>48</v>
      </c>
      <c r="D496" s="35" t="str">
        <f t="shared" si="2"/>
        <v>Africa/Sao Tome and Principe-Africa/2000</v>
      </c>
      <c r="E496" s="72">
        <v>0.036</v>
      </c>
      <c r="F496" s="72">
        <v>0.058</v>
      </c>
      <c r="G496" s="72">
        <v>65.0</v>
      </c>
      <c r="H496" s="72">
        <v>62.0</v>
      </c>
      <c r="I496" s="56">
        <v>0.44</v>
      </c>
      <c r="J496" s="56">
        <v>0.52</v>
      </c>
      <c r="K496" s="56">
        <v>0.04</v>
      </c>
      <c r="L496" s="72">
        <v>139428.0</v>
      </c>
      <c r="M496" s="56">
        <v>0.534</v>
      </c>
      <c r="N496" s="39">
        <f t="shared" si="3"/>
        <v>36</v>
      </c>
      <c r="O496" s="39">
        <f t="shared" si="4"/>
        <v>58</v>
      </c>
      <c r="P496" s="39">
        <f t="shared" si="5"/>
        <v>65</v>
      </c>
      <c r="Q496" s="39">
        <f t="shared" si="6"/>
        <v>62</v>
      </c>
      <c r="R496" s="58">
        <f t="shared" si="7"/>
        <v>0.44</v>
      </c>
      <c r="S496" s="58">
        <f t="shared" si="8"/>
        <v>0.52</v>
      </c>
      <c r="T496" s="58">
        <f t="shared" si="9"/>
        <v>0.04</v>
      </c>
      <c r="U496" s="39">
        <f t="shared" si="10"/>
        <v>139428</v>
      </c>
      <c r="V496" s="58">
        <f t="shared" si="11"/>
        <v>0.534</v>
      </c>
    </row>
    <row r="497">
      <c r="A497" s="33" t="s">
        <v>46</v>
      </c>
      <c r="B497" s="68" t="s">
        <v>98</v>
      </c>
      <c r="C497" s="35" t="s">
        <v>49</v>
      </c>
      <c r="D497" s="35" t="str">
        <f t="shared" si="2"/>
        <v>Africa/Sao Tome and Principe-Africa/2001</v>
      </c>
      <c r="E497" s="72">
        <v>0.037</v>
      </c>
      <c r="F497" s="72">
        <v>0.056</v>
      </c>
      <c r="G497" s="72">
        <v>65.0</v>
      </c>
      <c r="H497" s="72">
        <v>62.0</v>
      </c>
      <c r="I497" s="56">
        <v>0.434</v>
      </c>
      <c r="J497" s="56">
        <v>0.526</v>
      </c>
      <c r="K497" s="56">
        <v>0.04</v>
      </c>
      <c r="L497" s="72">
        <v>141783.0</v>
      </c>
      <c r="M497" s="56">
        <v>0.544</v>
      </c>
      <c r="N497" s="39">
        <f t="shared" si="3"/>
        <v>37</v>
      </c>
      <c r="O497" s="39">
        <f t="shared" si="4"/>
        <v>56</v>
      </c>
      <c r="P497" s="39">
        <f t="shared" si="5"/>
        <v>65</v>
      </c>
      <c r="Q497" s="39">
        <f t="shared" si="6"/>
        <v>62</v>
      </c>
      <c r="R497" s="58">
        <f t="shared" si="7"/>
        <v>0.434</v>
      </c>
      <c r="S497" s="58">
        <f t="shared" si="8"/>
        <v>0.526</v>
      </c>
      <c r="T497" s="58">
        <f t="shared" si="9"/>
        <v>0.04</v>
      </c>
      <c r="U497" s="39">
        <f t="shared" si="10"/>
        <v>141783</v>
      </c>
      <c r="V497" s="58">
        <f t="shared" si="11"/>
        <v>0.544</v>
      </c>
    </row>
    <row r="498">
      <c r="A498" s="33" t="s">
        <v>46</v>
      </c>
      <c r="B498" s="68" t="s">
        <v>98</v>
      </c>
      <c r="C498" s="35" t="s">
        <v>50</v>
      </c>
      <c r="D498" s="35" t="str">
        <f t="shared" si="2"/>
        <v>Africa/Sao Tome and Principe-Africa/2002</v>
      </c>
      <c r="E498" s="72">
        <v>0.037</v>
      </c>
      <c r="F498" s="72">
        <v>0.054</v>
      </c>
      <c r="G498" s="72">
        <v>66.0</v>
      </c>
      <c r="H498" s="72">
        <v>62.0</v>
      </c>
      <c r="I498" s="56">
        <v>0.429</v>
      </c>
      <c r="J498" s="56">
        <v>0.53</v>
      </c>
      <c r="K498" s="56">
        <v>0.04</v>
      </c>
      <c r="L498" s="72">
        <v>144447.0</v>
      </c>
      <c r="M498" s="56">
        <v>0.553</v>
      </c>
      <c r="N498" s="39">
        <f t="shared" si="3"/>
        <v>37</v>
      </c>
      <c r="O498" s="39">
        <f t="shared" si="4"/>
        <v>54</v>
      </c>
      <c r="P498" s="39">
        <f t="shared" si="5"/>
        <v>66</v>
      </c>
      <c r="Q498" s="39">
        <f t="shared" si="6"/>
        <v>62</v>
      </c>
      <c r="R498" s="58">
        <f t="shared" si="7"/>
        <v>0.429</v>
      </c>
      <c r="S498" s="58">
        <f t="shared" si="8"/>
        <v>0.53</v>
      </c>
      <c r="T498" s="58">
        <f t="shared" si="9"/>
        <v>0.04</v>
      </c>
      <c r="U498" s="39">
        <f t="shared" si="10"/>
        <v>144447</v>
      </c>
      <c r="V498" s="58">
        <f t="shared" si="11"/>
        <v>0.553</v>
      </c>
    </row>
    <row r="499">
      <c r="A499" s="33" t="s">
        <v>46</v>
      </c>
      <c r="B499" s="68" t="s">
        <v>98</v>
      </c>
      <c r="C499" s="35" t="s">
        <v>51</v>
      </c>
      <c r="D499" s="35" t="str">
        <f t="shared" si="2"/>
        <v>Africa/Sao Tome and Principe-Africa/2003</v>
      </c>
      <c r="E499" s="72">
        <v>0.037</v>
      </c>
      <c r="F499" s="72">
        <v>0.052</v>
      </c>
      <c r="G499" s="72">
        <v>66.0</v>
      </c>
      <c r="H499" s="72">
        <v>62.0</v>
      </c>
      <c r="I499" s="56">
        <v>0.426</v>
      </c>
      <c r="J499" s="56">
        <v>0.534</v>
      </c>
      <c r="K499" s="56">
        <v>0.04</v>
      </c>
      <c r="L499" s="72">
        <v>147455.0</v>
      </c>
      <c r="M499" s="56">
        <v>0.563</v>
      </c>
      <c r="N499" s="39">
        <f t="shared" si="3"/>
        <v>37</v>
      </c>
      <c r="O499" s="39">
        <f t="shared" si="4"/>
        <v>52</v>
      </c>
      <c r="P499" s="39">
        <f t="shared" si="5"/>
        <v>66</v>
      </c>
      <c r="Q499" s="39">
        <f t="shared" si="6"/>
        <v>62</v>
      </c>
      <c r="R499" s="58">
        <f t="shared" si="7"/>
        <v>0.426</v>
      </c>
      <c r="S499" s="58">
        <f t="shared" si="8"/>
        <v>0.534</v>
      </c>
      <c r="T499" s="58">
        <f t="shared" si="9"/>
        <v>0.04</v>
      </c>
      <c r="U499" s="39">
        <f t="shared" si="10"/>
        <v>147455</v>
      </c>
      <c r="V499" s="58">
        <f t="shared" si="11"/>
        <v>0.563</v>
      </c>
    </row>
    <row r="500">
      <c r="A500" s="33" t="s">
        <v>46</v>
      </c>
      <c r="B500" s="68" t="s">
        <v>98</v>
      </c>
      <c r="C500" s="35" t="s">
        <v>52</v>
      </c>
      <c r="D500" s="35" t="str">
        <f t="shared" si="2"/>
        <v>Africa/Sao Tome and Principe-Africa/2004</v>
      </c>
      <c r="E500" s="72">
        <v>0.038</v>
      </c>
      <c r="F500" s="72">
        <v>0.05</v>
      </c>
      <c r="G500" s="72">
        <v>66.0</v>
      </c>
      <c r="H500" s="72">
        <v>62.0</v>
      </c>
      <c r="I500" s="56">
        <v>0.422</v>
      </c>
      <c r="J500" s="56">
        <v>0.537</v>
      </c>
      <c r="K500" s="56">
        <v>0.04</v>
      </c>
      <c r="L500" s="72">
        <v>150842.0</v>
      </c>
      <c r="M500" s="56">
        <v>0.571</v>
      </c>
      <c r="N500" s="39">
        <f t="shared" si="3"/>
        <v>38</v>
      </c>
      <c r="O500" s="39">
        <f t="shared" si="4"/>
        <v>50</v>
      </c>
      <c r="P500" s="39">
        <f t="shared" si="5"/>
        <v>66</v>
      </c>
      <c r="Q500" s="39">
        <f t="shared" si="6"/>
        <v>62</v>
      </c>
      <c r="R500" s="58">
        <f t="shared" si="7"/>
        <v>0.422</v>
      </c>
      <c r="S500" s="58">
        <f t="shared" si="8"/>
        <v>0.537</v>
      </c>
      <c r="T500" s="58">
        <f t="shared" si="9"/>
        <v>0.04</v>
      </c>
      <c r="U500" s="39">
        <f t="shared" si="10"/>
        <v>150842</v>
      </c>
      <c r="V500" s="58">
        <f t="shared" si="11"/>
        <v>0.571</v>
      </c>
    </row>
    <row r="501">
      <c r="A501" s="33" t="s">
        <v>46</v>
      </c>
      <c r="B501" s="68" t="s">
        <v>98</v>
      </c>
      <c r="C501" s="35" t="s">
        <v>53</v>
      </c>
      <c r="D501" s="35" t="str">
        <f t="shared" si="2"/>
        <v>Africa/Sao Tome and Principe-Africa/2005</v>
      </c>
      <c r="E501" s="72">
        <v>0.038</v>
      </c>
      <c r="F501" s="72">
        <v>0.048</v>
      </c>
      <c r="G501" s="72">
        <v>66.0</v>
      </c>
      <c r="H501" s="72">
        <v>63.0</v>
      </c>
      <c r="I501" s="56">
        <v>0.42</v>
      </c>
      <c r="J501" s="56">
        <v>0.54</v>
      </c>
      <c r="K501" s="56">
        <v>0.04</v>
      </c>
      <c r="L501" s="72">
        <v>154615.0</v>
      </c>
      <c r="M501" s="56">
        <v>0.58</v>
      </c>
      <c r="N501" s="39">
        <f t="shared" si="3"/>
        <v>38</v>
      </c>
      <c r="O501" s="39">
        <f t="shared" si="4"/>
        <v>48</v>
      </c>
      <c r="P501" s="39">
        <f t="shared" si="5"/>
        <v>66</v>
      </c>
      <c r="Q501" s="39">
        <f t="shared" si="6"/>
        <v>63</v>
      </c>
      <c r="R501" s="58">
        <f t="shared" si="7"/>
        <v>0.42</v>
      </c>
      <c r="S501" s="58">
        <f t="shared" si="8"/>
        <v>0.54</v>
      </c>
      <c r="T501" s="58">
        <f t="shared" si="9"/>
        <v>0.04</v>
      </c>
      <c r="U501" s="39">
        <f t="shared" si="10"/>
        <v>154615</v>
      </c>
      <c r="V501" s="58">
        <f t="shared" si="11"/>
        <v>0.58</v>
      </c>
    </row>
    <row r="502">
      <c r="A502" s="33" t="s">
        <v>46</v>
      </c>
      <c r="B502" s="68" t="s">
        <v>98</v>
      </c>
      <c r="C502" s="35" t="s">
        <v>54</v>
      </c>
      <c r="D502" s="35" t="str">
        <f t="shared" si="2"/>
        <v>Africa/Sao Tome and Principe-Africa/2006</v>
      </c>
      <c r="E502" s="72">
        <v>0.038</v>
      </c>
      <c r="F502" s="72">
        <v>0.046</v>
      </c>
      <c r="G502" s="72">
        <v>67.0</v>
      </c>
      <c r="H502" s="72">
        <v>63.0</v>
      </c>
      <c r="I502" s="56">
        <v>0.418</v>
      </c>
      <c r="J502" s="56">
        <v>0.542</v>
      </c>
      <c r="K502" s="56">
        <v>0.039</v>
      </c>
      <c r="L502" s="72">
        <v>158806.0</v>
      </c>
      <c r="M502" s="56">
        <v>0.588</v>
      </c>
      <c r="N502" s="39">
        <f t="shared" si="3"/>
        <v>38</v>
      </c>
      <c r="O502" s="39">
        <f t="shared" si="4"/>
        <v>46</v>
      </c>
      <c r="P502" s="39">
        <f t="shared" si="5"/>
        <v>67</v>
      </c>
      <c r="Q502" s="39">
        <f t="shared" si="6"/>
        <v>63</v>
      </c>
      <c r="R502" s="58">
        <f t="shared" si="7"/>
        <v>0.418</v>
      </c>
      <c r="S502" s="58">
        <f t="shared" si="8"/>
        <v>0.542</v>
      </c>
      <c r="T502" s="58">
        <f t="shared" si="9"/>
        <v>0.039</v>
      </c>
      <c r="U502" s="39">
        <f t="shared" si="10"/>
        <v>158806</v>
      </c>
      <c r="V502" s="58">
        <f t="shared" si="11"/>
        <v>0.588</v>
      </c>
    </row>
    <row r="503">
      <c r="A503" s="33" t="s">
        <v>46</v>
      </c>
      <c r="B503" s="68" t="s">
        <v>98</v>
      </c>
      <c r="C503" s="35" t="s">
        <v>55</v>
      </c>
      <c r="D503" s="35" t="str">
        <f t="shared" si="2"/>
        <v>Africa/Sao Tome and Principe-Africa/2007</v>
      </c>
      <c r="E503" s="72">
        <v>0.038</v>
      </c>
      <c r="F503" s="72">
        <v>0.044</v>
      </c>
      <c r="G503" s="72">
        <v>67.0</v>
      </c>
      <c r="H503" s="72">
        <v>63.0</v>
      </c>
      <c r="I503" s="56">
        <v>0.417</v>
      </c>
      <c r="J503" s="56">
        <v>0.544</v>
      </c>
      <c r="K503" s="56">
        <v>0.039</v>
      </c>
      <c r="L503" s="72">
        <v>163390.0</v>
      </c>
      <c r="M503" s="56">
        <v>0.597</v>
      </c>
      <c r="N503" s="39">
        <f t="shared" si="3"/>
        <v>38</v>
      </c>
      <c r="O503" s="39">
        <f t="shared" si="4"/>
        <v>44</v>
      </c>
      <c r="P503" s="39">
        <f t="shared" si="5"/>
        <v>67</v>
      </c>
      <c r="Q503" s="39">
        <f t="shared" si="6"/>
        <v>63</v>
      </c>
      <c r="R503" s="58">
        <f t="shared" si="7"/>
        <v>0.417</v>
      </c>
      <c r="S503" s="58">
        <f t="shared" si="8"/>
        <v>0.544</v>
      </c>
      <c r="T503" s="58">
        <f t="shared" si="9"/>
        <v>0.039</v>
      </c>
      <c r="U503" s="39">
        <f t="shared" si="10"/>
        <v>163390</v>
      </c>
      <c r="V503" s="58">
        <f t="shared" si="11"/>
        <v>0.597</v>
      </c>
    </row>
    <row r="504">
      <c r="A504" s="33" t="s">
        <v>46</v>
      </c>
      <c r="B504" s="68" t="s">
        <v>98</v>
      </c>
      <c r="C504" s="35" t="s">
        <v>56</v>
      </c>
      <c r="D504" s="35" t="str">
        <f t="shared" si="2"/>
        <v>Africa/Sao Tome and Principe-Africa/2008</v>
      </c>
      <c r="E504" s="72">
        <v>0.037</v>
      </c>
      <c r="F504" s="72">
        <v>0.043</v>
      </c>
      <c r="G504" s="72">
        <v>67.0</v>
      </c>
      <c r="H504" s="72">
        <v>64.0</v>
      </c>
      <c r="I504" s="56">
        <v>0.416</v>
      </c>
      <c r="J504" s="56">
        <v>0.546</v>
      </c>
      <c r="K504" s="56">
        <v>0.038</v>
      </c>
      <c r="L504" s="72">
        <v>168253.0</v>
      </c>
      <c r="M504" s="56">
        <v>0.604</v>
      </c>
      <c r="N504" s="39">
        <f t="shared" si="3"/>
        <v>37</v>
      </c>
      <c r="O504" s="39">
        <f t="shared" si="4"/>
        <v>43</v>
      </c>
      <c r="P504" s="39">
        <f t="shared" si="5"/>
        <v>67</v>
      </c>
      <c r="Q504" s="39">
        <f t="shared" si="6"/>
        <v>64</v>
      </c>
      <c r="R504" s="58">
        <f t="shared" si="7"/>
        <v>0.416</v>
      </c>
      <c r="S504" s="58">
        <f t="shared" si="8"/>
        <v>0.546</v>
      </c>
      <c r="T504" s="58">
        <f t="shared" si="9"/>
        <v>0.038</v>
      </c>
      <c r="U504" s="39">
        <f t="shared" si="10"/>
        <v>168253</v>
      </c>
      <c r="V504" s="58">
        <f t="shared" si="11"/>
        <v>0.604</v>
      </c>
    </row>
    <row r="505">
      <c r="A505" s="33" t="s">
        <v>46</v>
      </c>
      <c r="B505" s="68" t="s">
        <v>98</v>
      </c>
      <c r="C505" s="35" t="s">
        <v>57</v>
      </c>
      <c r="D505" s="35" t="str">
        <f t="shared" si="2"/>
        <v>Africa/Sao Tome and Principe-Africa/2009</v>
      </c>
      <c r="E505" s="72">
        <v>0.037</v>
      </c>
      <c r="F505" s="72">
        <v>0.041</v>
      </c>
      <c r="G505" s="72">
        <v>68.0</v>
      </c>
      <c r="H505" s="72">
        <v>64.0</v>
      </c>
      <c r="I505" s="56">
        <v>0.416</v>
      </c>
      <c r="J505" s="56">
        <v>0.547</v>
      </c>
      <c r="K505" s="56">
        <v>0.037</v>
      </c>
      <c r="L505" s="72">
        <v>173240.0</v>
      </c>
      <c r="M505" s="56">
        <v>0.612</v>
      </c>
      <c r="N505" s="39">
        <f t="shared" si="3"/>
        <v>37</v>
      </c>
      <c r="O505" s="39">
        <f t="shared" si="4"/>
        <v>41</v>
      </c>
      <c r="P505" s="39">
        <f t="shared" si="5"/>
        <v>68</v>
      </c>
      <c r="Q505" s="39">
        <f t="shared" si="6"/>
        <v>64</v>
      </c>
      <c r="R505" s="58">
        <f t="shared" si="7"/>
        <v>0.416</v>
      </c>
      <c r="S505" s="58">
        <f t="shared" si="8"/>
        <v>0.547</v>
      </c>
      <c r="T505" s="58">
        <f t="shared" si="9"/>
        <v>0.037</v>
      </c>
      <c r="U505" s="39">
        <f t="shared" si="10"/>
        <v>173240</v>
      </c>
      <c r="V505" s="58">
        <f t="shared" si="11"/>
        <v>0.612</v>
      </c>
    </row>
    <row r="506">
      <c r="A506" s="33" t="s">
        <v>46</v>
      </c>
      <c r="B506" s="68" t="s">
        <v>98</v>
      </c>
      <c r="C506" s="35" t="s">
        <v>58</v>
      </c>
      <c r="D506" s="35" t="str">
        <f t="shared" si="2"/>
        <v>Africa/Sao Tome and Principe-Africa/2010</v>
      </c>
      <c r="E506" s="72">
        <v>0.036</v>
      </c>
      <c r="F506" s="72">
        <v>0.04</v>
      </c>
      <c r="G506" s="72">
        <v>68.0</v>
      </c>
      <c r="H506" s="72">
        <v>64.0</v>
      </c>
      <c r="I506" s="56">
        <v>0.416</v>
      </c>
      <c r="J506" s="56">
        <v>0.548</v>
      </c>
      <c r="K506" s="56">
        <v>0.036</v>
      </c>
      <c r="L506" s="72">
        <v>178228.0</v>
      </c>
      <c r="M506" s="56">
        <v>0.619</v>
      </c>
      <c r="N506" s="39">
        <f t="shared" si="3"/>
        <v>36</v>
      </c>
      <c r="O506" s="39">
        <f t="shared" si="4"/>
        <v>40</v>
      </c>
      <c r="P506" s="39">
        <f t="shared" si="5"/>
        <v>68</v>
      </c>
      <c r="Q506" s="39">
        <f t="shared" si="6"/>
        <v>64</v>
      </c>
      <c r="R506" s="58">
        <f t="shared" si="7"/>
        <v>0.416</v>
      </c>
      <c r="S506" s="58">
        <f t="shared" si="8"/>
        <v>0.548</v>
      </c>
      <c r="T506" s="58">
        <f t="shared" si="9"/>
        <v>0.036</v>
      </c>
      <c r="U506" s="39">
        <f t="shared" si="10"/>
        <v>178228</v>
      </c>
      <c r="V506" s="58">
        <f t="shared" si="11"/>
        <v>0.619</v>
      </c>
    </row>
    <row r="507">
      <c r="A507" s="33" t="s">
        <v>46</v>
      </c>
      <c r="B507" s="68" t="s">
        <v>98</v>
      </c>
      <c r="C507" s="35" t="s">
        <v>59</v>
      </c>
      <c r="D507" s="35" t="str">
        <f t="shared" si="2"/>
        <v>Africa/Sao Tome and Principe-Africa/2011</v>
      </c>
      <c r="E507" s="72">
        <v>0.036</v>
      </c>
      <c r="F507" s="72">
        <v>0.039</v>
      </c>
      <c r="G507" s="72">
        <v>68.0</v>
      </c>
      <c r="H507" s="72">
        <v>64.0</v>
      </c>
      <c r="I507" s="56">
        <v>0.416</v>
      </c>
      <c r="J507" s="56">
        <v>0.549</v>
      </c>
      <c r="K507" s="56">
        <v>0.035</v>
      </c>
      <c r="L507" s="72">
        <v>183177.0</v>
      </c>
      <c r="M507" s="56">
        <v>0.626</v>
      </c>
      <c r="N507" s="39">
        <f t="shared" si="3"/>
        <v>36</v>
      </c>
      <c r="O507" s="39">
        <f t="shared" si="4"/>
        <v>39</v>
      </c>
      <c r="P507" s="39">
        <f t="shared" si="5"/>
        <v>68</v>
      </c>
      <c r="Q507" s="39">
        <f t="shared" si="6"/>
        <v>64</v>
      </c>
      <c r="R507" s="58">
        <f t="shared" si="7"/>
        <v>0.416</v>
      </c>
      <c r="S507" s="58">
        <f t="shared" si="8"/>
        <v>0.549</v>
      </c>
      <c r="T507" s="58">
        <f t="shared" si="9"/>
        <v>0.035</v>
      </c>
      <c r="U507" s="39">
        <f t="shared" si="10"/>
        <v>183177</v>
      </c>
      <c r="V507" s="58">
        <f t="shared" si="11"/>
        <v>0.626</v>
      </c>
    </row>
    <row r="508">
      <c r="A508" s="33" t="s">
        <v>46</v>
      </c>
      <c r="B508" s="68" t="s">
        <v>98</v>
      </c>
      <c r="C508" s="35" t="s">
        <v>60</v>
      </c>
      <c r="D508" s="35" t="str">
        <f t="shared" si="2"/>
        <v>Africa/Sao Tome and Principe-Africa/2012</v>
      </c>
      <c r="E508" s="72">
        <v>0.035</v>
      </c>
      <c r="F508" s="72">
        <v>0.038</v>
      </c>
      <c r="G508" s="72">
        <v>68.0</v>
      </c>
      <c r="H508" s="72">
        <v>64.0</v>
      </c>
      <c r="I508" s="56">
        <v>0.416</v>
      </c>
      <c r="J508" s="56">
        <v>0.55</v>
      </c>
      <c r="K508" s="56">
        <v>0.034</v>
      </c>
      <c r="L508" s="72">
        <v>188098.0</v>
      </c>
      <c r="M508" s="56">
        <v>0.633</v>
      </c>
      <c r="N508" s="39">
        <f t="shared" si="3"/>
        <v>35</v>
      </c>
      <c r="O508" s="39">
        <f t="shared" si="4"/>
        <v>38</v>
      </c>
      <c r="P508" s="39">
        <f t="shared" si="5"/>
        <v>68</v>
      </c>
      <c r="Q508" s="39">
        <f t="shared" si="6"/>
        <v>64</v>
      </c>
      <c r="R508" s="58">
        <f t="shared" si="7"/>
        <v>0.416</v>
      </c>
      <c r="S508" s="58">
        <f t="shared" si="8"/>
        <v>0.55</v>
      </c>
      <c r="T508" s="58">
        <f t="shared" si="9"/>
        <v>0.034</v>
      </c>
      <c r="U508" s="39">
        <f t="shared" si="10"/>
        <v>188098</v>
      </c>
      <c r="V508" s="58">
        <f t="shared" si="11"/>
        <v>0.633</v>
      </c>
    </row>
    <row r="509">
      <c r="A509" s="33" t="s">
        <v>46</v>
      </c>
      <c r="B509" s="68" t="s">
        <v>99</v>
      </c>
      <c r="C509" s="35" t="s">
        <v>48</v>
      </c>
      <c r="D509" s="35" t="str">
        <f t="shared" si="2"/>
        <v>Africa/Senegal-Africa/2000</v>
      </c>
      <c r="E509" s="72">
        <v>0.04</v>
      </c>
      <c r="F509" s="72">
        <v>0.069</v>
      </c>
      <c r="G509" s="72">
        <v>59.0</v>
      </c>
      <c r="H509" s="72">
        <v>56.0</v>
      </c>
      <c r="I509" s="56">
        <v>0.451</v>
      </c>
      <c r="J509" s="56">
        <v>0.517</v>
      </c>
      <c r="K509" s="56">
        <v>0.032</v>
      </c>
      <c r="L509" s="72">
        <v>9861679.0</v>
      </c>
      <c r="M509" s="56">
        <v>0.403</v>
      </c>
      <c r="N509" s="39">
        <f t="shared" si="3"/>
        <v>40</v>
      </c>
      <c r="O509" s="39">
        <f t="shared" si="4"/>
        <v>69</v>
      </c>
      <c r="P509" s="39">
        <f t="shared" si="5"/>
        <v>59</v>
      </c>
      <c r="Q509" s="39">
        <f t="shared" si="6"/>
        <v>56</v>
      </c>
      <c r="R509" s="58">
        <f t="shared" si="7"/>
        <v>0.451</v>
      </c>
      <c r="S509" s="58">
        <f t="shared" si="8"/>
        <v>0.517</v>
      </c>
      <c r="T509" s="58">
        <f t="shared" si="9"/>
        <v>0.032</v>
      </c>
      <c r="U509" s="39">
        <f t="shared" si="10"/>
        <v>9861679</v>
      </c>
      <c r="V509" s="58">
        <f t="shared" si="11"/>
        <v>0.403</v>
      </c>
    </row>
    <row r="510">
      <c r="A510" s="33" t="s">
        <v>46</v>
      </c>
      <c r="B510" s="68" t="s">
        <v>99</v>
      </c>
      <c r="C510" s="35" t="s">
        <v>49</v>
      </c>
      <c r="D510" s="35" t="str">
        <f t="shared" si="2"/>
        <v>Africa/Senegal-Africa/2001</v>
      </c>
      <c r="E510" s="72">
        <v>0.04</v>
      </c>
      <c r="F510" s="72">
        <v>0.067</v>
      </c>
      <c r="G510" s="72">
        <v>60.0</v>
      </c>
      <c r="H510" s="72">
        <v>57.0</v>
      </c>
      <c r="I510" s="56">
        <v>0.449</v>
      </c>
      <c r="J510" s="56">
        <v>0.519</v>
      </c>
      <c r="K510" s="56">
        <v>0.032</v>
      </c>
      <c r="L510" s="72">
        <v>1.0119118E7</v>
      </c>
      <c r="M510" s="56">
        <v>0.405</v>
      </c>
      <c r="N510" s="39">
        <f t="shared" si="3"/>
        <v>40</v>
      </c>
      <c r="O510" s="39">
        <f t="shared" si="4"/>
        <v>67</v>
      </c>
      <c r="P510" s="39">
        <f t="shared" si="5"/>
        <v>60</v>
      </c>
      <c r="Q510" s="39">
        <f t="shared" si="6"/>
        <v>57</v>
      </c>
      <c r="R510" s="58">
        <f t="shared" si="7"/>
        <v>0.449</v>
      </c>
      <c r="S510" s="58">
        <f t="shared" si="8"/>
        <v>0.519</v>
      </c>
      <c r="T510" s="58">
        <f t="shared" si="9"/>
        <v>0.032</v>
      </c>
      <c r="U510" s="39">
        <f t="shared" si="10"/>
        <v>10119118</v>
      </c>
      <c r="V510" s="58">
        <f t="shared" si="11"/>
        <v>0.405</v>
      </c>
    </row>
    <row r="511">
      <c r="A511" s="33" t="s">
        <v>46</v>
      </c>
      <c r="B511" s="68" t="s">
        <v>99</v>
      </c>
      <c r="C511" s="35" t="s">
        <v>50</v>
      </c>
      <c r="D511" s="35" t="str">
        <f t="shared" si="2"/>
        <v>Africa/Senegal-Africa/2002</v>
      </c>
      <c r="E511" s="72">
        <v>0.04</v>
      </c>
      <c r="F511" s="72">
        <v>0.065</v>
      </c>
      <c r="G511" s="72">
        <v>60.0</v>
      </c>
      <c r="H511" s="72">
        <v>57.0</v>
      </c>
      <c r="I511" s="56">
        <v>0.447</v>
      </c>
      <c r="J511" s="56">
        <v>0.521</v>
      </c>
      <c r="K511" s="56">
        <v>0.032</v>
      </c>
      <c r="L511" s="72">
        <v>1.039005E7</v>
      </c>
      <c r="M511" s="56">
        <v>0.406</v>
      </c>
      <c r="N511" s="39">
        <f t="shared" si="3"/>
        <v>40</v>
      </c>
      <c r="O511" s="39">
        <f t="shared" si="4"/>
        <v>65</v>
      </c>
      <c r="P511" s="39">
        <f t="shared" si="5"/>
        <v>60</v>
      </c>
      <c r="Q511" s="39">
        <f t="shared" si="6"/>
        <v>57</v>
      </c>
      <c r="R511" s="58">
        <f t="shared" si="7"/>
        <v>0.447</v>
      </c>
      <c r="S511" s="58">
        <f t="shared" si="8"/>
        <v>0.521</v>
      </c>
      <c r="T511" s="58">
        <f t="shared" si="9"/>
        <v>0.032</v>
      </c>
      <c r="U511" s="39">
        <f t="shared" si="10"/>
        <v>10390050</v>
      </c>
      <c r="V511" s="58">
        <f t="shared" si="11"/>
        <v>0.406</v>
      </c>
    </row>
    <row r="512">
      <c r="A512" s="33" t="s">
        <v>46</v>
      </c>
      <c r="B512" s="68" t="s">
        <v>99</v>
      </c>
      <c r="C512" s="35" t="s">
        <v>51</v>
      </c>
      <c r="D512" s="35" t="str">
        <f t="shared" si="2"/>
        <v>Africa/Senegal-Africa/2003</v>
      </c>
      <c r="E512" s="72">
        <v>0.039</v>
      </c>
      <c r="F512" s="72">
        <v>0.062</v>
      </c>
      <c r="G512" s="72">
        <v>61.0</v>
      </c>
      <c r="H512" s="72">
        <v>58.0</v>
      </c>
      <c r="I512" s="56">
        <v>0.445</v>
      </c>
      <c r="J512" s="56">
        <v>0.524</v>
      </c>
      <c r="K512" s="56">
        <v>0.032</v>
      </c>
      <c r="L512" s="72">
        <v>1.0673535E7</v>
      </c>
      <c r="M512" s="56">
        <v>0.408</v>
      </c>
      <c r="N512" s="39">
        <f t="shared" si="3"/>
        <v>39</v>
      </c>
      <c r="O512" s="39">
        <f t="shared" si="4"/>
        <v>62</v>
      </c>
      <c r="P512" s="39">
        <f t="shared" si="5"/>
        <v>61</v>
      </c>
      <c r="Q512" s="39">
        <f t="shared" si="6"/>
        <v>58</v>
      </c>
      <c r="R512" s="58">
        <f t="shared" si="7"/>
        <v>0.445</v>
      </c>
      <c r="S512" s="58">
        <f t="shared" si="8"/>
        <v>0.524</v>
      </c>
      <c r="T512" s="58">
        <f t="shared" si="9"/>
        <v>0.032</v>
      </c>
      <c r="U512" s="39">
        <f t="shared" si="10"/>
        <v>10673535</v>
      </c>
      <c r="V512" s="58">
        <f t="shared" si="11"/>
        <v>0.408</v>
      </c>
    </row>
    <row r="513">
      <c r="A513" s="33" t="s">
        <v>46</v>
      </c>
      <c r="B513" s="68" t="s">
        <v>99</v>
      </c>
      <c r="C513" s="35" t="s">
        <v>52</v>
      </c>
      <c r="D513" s="35" t="str">
        <f t="shared" si="2"/>
        <v>Africa/Senegal-Africa/2004</v>
      </c>
      <c r="E513" s="72">
        <v>0.039</v>
      </c>
      <c r="F513" s="72">
        <v>0.059</v>
      </c>
      <c r="G513" s="72">
        <v>62.0</v>
      </c>
      <c r="H513" s="72">
        <v>58.0</v>
      </c>
      <c r="I513" s="56">
        <v>0.443</v>
      </c>
      <c r="J513" s="56">
        <v>0.526</v>
      </c>
      <c r="K513" s="56">
        <v>0.032</v>
      </c>
      <c r="L513" s="72">
        <v>1.0967568E7</v>
      </c>
      <c r="M513" s="56">
        <v>0.409</v>
      </c>
      <c r="N513" s="39">
        <f t="shared" si="3"/>
        <v>39</v>
      </c>
      <c r="O513" s="39">
        <f t="shared" si="4"/>
        <v>59</v>
      </c>
      <c r="P513" s="39">
        <f t="shared" si="5"/>
        <v>62</v>
      </c>
      <c r="Q513" s="39">
        <f t="shared" si="6"/>
        <v>58</v>
      </c>
      <c r="R513" s="58">
        <f t="shared" si="7"/>
        <v>0.443</v>
      </c>
      <c r="S513" s="58">
        <f t="shared" si="8"/>
        <v>0.526</v>
      </c>
      <c r="T513" s="58">
        <f t="shared" si="9"/>
        <v>0.032</v>
      </c>
      <c r="U513" s="39">
        <f t="shared" si="10"/>
        <v>10967568</v>
      </c>
      <c r="V513" s="58">
        <f t="shared" si="11"/>
        <v>0.409</v>
      </c>
    </row>
    <row r="514">
      <c r="A514" s="33" t="s">
        <v>46</v>
      </c>
      <c r="B514" s="68" t="s">
        <v>99</v>
      </c>
      <c r="C514" s="35" t="s">
        <v>53</v>
      </c>
      <c r="D514" s="35" t="str">
        <f t="shared" si="2"/>
        <v>Africa/Senegal-Africa/2005</v>
      </c>
      <c r="E514" s="72">
        <v>0.039</v>
      </c>
      <c r="F514" s="72">
        <v>0.057</v>
      </c>
      <c r="G514" s="72">
        <v>62.0</v>
      </c>
      <c r="H514" s="72">
        <v>59.0</v>
      </c>
      <c r="I514" s="56">
        <v>0.441</v>
      </c>
      <c r="J514" s="56">
        <v>0.527</v>
      </c>
      <c r="K514" s="56">
        <v>0.032</v>
      </c>
      <c r="L514" s="72">
        <v>1.1270826E7</v>
      </c>
      <c r="M514" s="56">
        <v>0.411</v>
      </c>
      <c r="N514" s="39">
        <f t="shared" si="3"/>
        <v>39</v>
      </c>
      <c r="O514" s="39">
        <f t="shared" si="4"/>
        <v>57</v>
      </c>
      <c r="P514" s="39">
        <f t="shared" si="5"/>
        <v>62</v>
      </c>
      <c r="Q514" s="39">
        <f t="shared" si="6"/>
        <v>59</v>
      </c>
      <c r="R514" s="58">
        <f t="shared" si="7"/>
        <v>0.441</v>
      </c>
      <c r="S514" s="58">
        <f t="shared" si="8"/>
        <v>0.527</v>
      </c>
      <c r="T514" s="58">
        <f t="shared" si="9"/>
        <v>0.032</v>
      </c>
      <c r="U514" s="39">
        <f t="shared" si="10"/>
        <v>11270826</v>
      </c>
      <c r="V514" s="58">
        <f t="shared" si="11"/>
        <v>0.411</v>
      </c>
    </row>
    <row r="515">
      <c r="A515" s="33" t="s">
        <v>46</v>
      </c>
      <c r="B515" s="68" t="s">
        <v>99</v>
      </c>
      <c r="C515" s="35" t="s">
        <v>54</v>
      </c>
      <c r="D515" s="35" t="str">
        <f t="shared" si="2"/>
        <v>Africa/Senegal-Africa/2006</v>
      </c>
      <c r="E515" s="72">
        <v>0.039</v>
      </c>
      <c r="F515" s="72">
        <v>0.055</v>
      </c>
      <c r="G515" s="72">
        <v>63.0</v>
      </c>
      <c r="H515" s="72">
        <v>60.0</v>
      </c>
      <c r="I515" s="56">
        <v>0.44</v>
      </c>
      <c r="J515" s="56">
        <v>0.529</v>
      </c>
      <c r="K515" s="56">
        <v>0.032</v>
      </c>
      <c r="L515" s="72">
        <v>1.1582925E7</v>
      </c>
      <c r="M515" s="56">
        <v>0.413</v>
      </c>
      <c r="N515" s="39">
        <f t="shared" si="3"/>
        <v>39</v>
      </c>
      <c r="O515" s="39">
        <f t="shared" si="4"/>
        <v>55</v>
      </c>
      <c r="P515" s="39">
        <f t="shared" si="5"/>
        <v>63</v>
      </c>
      <c r="Q515" s="39">
        <f t="shared" si="6"/>
        <v>60</v>
      </c>
      <c r="R515" s="58">
        <f t="shared" si="7"/>
        <v>0.44</v>
      </c>
      <c r="S515" s="58">
        <f t="shared" si="8"/>
        <v>0.529</v>
      </c>
      <c r="T515" s="58">
        <f t="shared" si="9"/>
        <v>0.032</v>
      </c>
      <c r="U515" s="39">
        <f t="shared" si="10"/>
        <v>11582925</v>
      </c>
      <c r="V515" s="58">
        <f t="shared" si="11"/>
        <v>0.413</v>
      </c>
    </row>
    <row r="516">
      <c r="A516" s="33" t="s">
        <v>46</v>
      </c>
      <c r="B516" s="68" t="s">
        <v>99</v>
      </c>
      <c r="C516" s="35" t="s">
        <v>55</v>
      </c>
      <c r="D516" s="35" t="str">
        <f t="shared" si="2"/>
        <v>Africa/Senegal-Africa/2007</v>
      </c>
      <c r="E516" s="72">
        <v>0.039</v>
      </c>
      <c r="F516" s="72">
        <v>0.052</v>
      </c>
      <c r="G516" s="72">
        <v>63.0</v>
      </c>
      <c r="H516" s="72">
        <v>60.0</v>
      </c>
      <c r="I516" s="56">
        <v>0.439</v>
      </c>
      <c r="J516" s="56">
        <v>0.53</v>
      </c>
      <c r="K516" s="56">
        <v>0.031</v>
      </c>
      <c r="L516" s="72">
        <v>1.1904974E7</v>
      </c>
      <c r="M516" s="56">
        <v>0.415</v>
      </c>
      <c r="N516" s="39">
        <f t="shared" si="3"/>
        <v>39</v>
      </c>
      <c r="O516" s="39">
        <f t="shared" si="4"/>
        <v>52</v>
      </c>
      <c r="P516" s="39">
        <f t="shared" si="5"/>
        <v>63</v>
      </c>
      <c r="Q516" s="39">
        <f t="shared" si="6"/>
        <v>60</v>
      </c>
      <c r="R516" s="58">
        <f t="shared" si="7"/>
        <v>0.439</v>
      </c>
      <c r="S516" s="58">
        <f t="shared" si="8"/>
        <v>0.53</v>
      </c>
      <c r="T516" s="58">
        <f t="shared" si="9"/>
        <v>0.031</v>
      </c>
      <c r="U516" s="39">
        <f t="shared" si="10"/>
        <v>11904974</v>
      </c>
      <c r="V516" s="58">
        <f t="shared" si="11"/>
        <v>0.415</v>
      </c>
    </row>
    <row r="517">
      <c r="A517" s="33" t="s">
        <v>46</v>
      </c>
      <c r="B517" s="68" t="s">
        <v>99</v>
      </c>
      <c r="C517" s="35" t="s">
        <v>56</v>
      </c>
      <c r="D517" s="35" t="str">
        <f t="shared" si="2"/>
        <v>Africa/Senegal-Africa/2008</v>
      </c>
      <c r="E517" s="72">
        <v>0.039</v>
      </c>
      <c r="F517" s="72">
        <v>0.051</v>
      </c>
      <c r="G517" s="72">
        <v>64.0</v>
      </c>
      <c r="H517" s="72">
        <v>61.0</v>
      </c>
      <c r="I517" s="56">
        <v>0.438</v>
      </c>
      <c r="J517" s="56">
        <v>0.531</v>
      </c>
      <c r="K517" s="56">
        <v>0.031</v>
      </c>
      <c r="L517" s="72">
        <v>1.2238791E7</v>
      </c>
      <c r="M517" s="56">
        <v>0.417</v>
      </c>
      <c r="N517" s="39">
        <f t="shared" si="3"/>
        <v>39</v>
      </c>
      <c r="O517" s="39">
        <f t="shared" si="4"/>
        <v>51</v>
      </c>
      <c r="P517" s="39">
        <f t="shared" si="5"/>
        <v>64</v>
      </c>
      <c r="Q517" s="39">
        <f t="shared" si="6"/>
        <v>61</v>
      </c>
      <c r="R517" s="58">
        <f t="shared" si="7"/>
        <v>0.438</v>
      </c>
      <c r="S517" s="58">
        <f t="shared" si="8"/>
        <v>0.531</v>
      </c>
      <c r="T517" s="58">
        <f t="shared" si="9"/>
        <v>0.031</v>
      </c>
      <c r="U517" s="39">
        <f t="shared" si="10"/>
        <v>12238791</v>
      </c>
      <c r="V517" s="58">
        <f t="shared" si="11"/>
        <v>0.417</v>
      </c>
    </row>
    <row r="518">
      <c r="A518" s="33" t="s">
        <v>46</v>
      </c>
      <c r="B518" s="68" t="s">
        <v>99</v>
      </c>
      <c r="C518" s="35" t="s">
        <v>57</v>
      </c>
      <c r="D518" s="35" t="str">
        <f t="shared" si="2"/>
        <v>Africa/Senegal-Africa/2009</v>
      </c>
      <c r="E518" s="72">
        <v>0.039</v>
      </c>
      <c r="F518" s="72">
        <v>0.049</v>
      </c>
      <c r="G518" s="72">
        <v>64.0</v>
      </c>
      <c r="H518" s="72">
        <v>61.0</v>
      </c>
      <c r="I518" s="56">
        <v>0.437</v>
      </c>
      <c r="J518" s="56">
        <v>0.532</v>
      </c>
      <c r="K518" s="56">
        <v>0.031</v>
      </c>
      <c r="L518" s="72">
        <v>1.2586827E7</v>
      </c>
      <c r="M518" s="56">
        <v>0.42</v>
      </c>
      <c r="N518" s="39">
        <f t="shared" si="3"/>
        <v>39</v>
      </c>
      <c r="O518" s="39">
        <f t="shared" si="4"/>
        <v>49</v>
      </c>
      <c r="P518" s="39">
        <f t="shared" si="5"/>
        <v>64</v>
      </c>
      <c r="Q518" s="39">
        <f t="shared" si="6"/>
        <v>61</v>
      </c>
      <c r="R518" s="58">
        <f t="shared" si="7"/>
        <v>0.437</v>
      </c>
      <c r="S518" s="58">
        <f t="shared" si="8"/>
        <v>0.532</v>
      </c>
      <c r="T518" s="58">
        <f t="shared" si="9"/>
        <v>0.031</v>
      </c>
      <c r="U518" s="39">
        <f t="shared" si="10"/>
        <v>12586827</v>
      </c>
      <c r="V518" s="58">
        <f t="shared" si="11"/>
        <v>0.42</v>
      </c>
    </row>
    <row r="519">
      <c r="A519" s="33" t="s">
        <v>46</v>
      </c>
      <c r="B519" s="68" t="s">
        <v>99</v>
      </c>
      <c r="C519" s="35" t="s">
        <v>58</v>
      </c>
      <c r="D519" s="35" t="str">
        <f t="shared" si="2"/>
        <v>Africa/Senegal-Africa/2010</v>
      </c>
      <c r="E519" s="72">
        <v>0.039</v>
      </c>
      <c r="F519" s="72">
        <v>0.047</v>
      </c>
      <c r="G519" s="72">
        <v>64.0</v>
      </c>
      <c r="H519" s="72">
        <v>61.0</v>
      </c>
      <c r="I519" s="56">
        <v>0.436</v>
      </c>
      <c r="J519" s="56">
        <v>0.533</v>
      </c>
      <c r="K519" s="56">
        <v>0.031</v>
      </c>
      <c r="L519" s="72">
        <v>1.2950564E7</v>
      </c>
      <c r="M519" s="56">
        <v>0.422</v>
      </c>
      <c r="N519" s="39">
        <f t="shared" si="3"/>
        <v>39</v>
      </c>
      <c r="O519" s="39">
        <f t="shared" si="4"/>
        <v>47</v>
      </c>
      <c r="P519" s="39">
        <f t="shared" si="5"/>
        <v>64</v>
      </c>
      <c r="Q519" s="39">
        <f t="shared" si="6"/>
        <v>61</v>
      </c>
      <c r="R519" s="58">
        <f t="shared" si="7"/>
        <v>0.436</v>
      </c>
      <c r="S519" s="58">
        <f t="shared" si="8"/>
        <v>0.533</v>
      </c>
      <c r="T519" s="58">
        <f t="shared" si="9"/>
        <v>0.031</v>
      </c>
      <c r="U519" s="39">
        <f t="shared" si="10"/>
        <v>12950564</v>
      </c>
      <c r="V519" s="58">
        <f t="shared" si="11"/>
        <v>0.422</v>
      </c>
    </row>
    <row r="520">
      <c r="A520" s="33" t="s">
        <v>46</v>
      </c>
      <c r="B520" s="68" t="s">
        <v>99</v>
      </c>
      <c r="C520" s="35" t="s">
        <v>59</v>
      </c>
      <c r="D520" s="35" t="str">
        <f t="shared" si="2"/>
        <v>Africa/Senegal-Africa/2011</v>
      </c>
      <c r="E520" s="72">
        <v>0.038</v>
      </c>
      <c r="F520" s="72">
        <v>0.046</v>
      </c>
      <c r="G520" s="72">
        <v>65.0</v>
      </c>
      <c r="H520" s="72">
        <v>62.0</v>
      </c>
      <c r="I520" s="56">
        <v>0.436</v>
      </c>
      <c r="J520" s="56">
        <v>0.534</v>
      </c>
      <c r="K520" s="56">
        <v>0.031</v>
      </c>
      <c r="L520" s="72">
        <v>1.3330737E7</v>
      </c>
      <c r="M520" s="56">
        <v>0.425</v>
      </c>
      <c r="N520" s="39">
        <f t="shared" si="3"/>
        <v>38</v>
      </c>
      <c r="O520" s="39">
        <f t="shared" si="4"/>
        <v>46</v>
      </c>
      <c r="P520" s="39">
        <f t="shared" si="5"/>
        <v>65</v>
      </c>
      <c r="Q520" s="39">
        <f t="shared" si="6"/>
        <v>62</v>
      </c>
      <c r="R520" s="58">
        <f t="shared" si="7"/>
        <v>0.436</v>
      </c>
      <c r="S520" s="58">
        <f t="shared" si="8"/>
        <v>0.534</v>
      </c>
      <c r="T520" s="58">
        <f t="shared" si="9"/>
        <v>0.031</v>
      </c>
      <c r="U520" s="39">
        <f t="shared" si="10"/>
        <v>13330737</v>
      </c>
      <c r="V520" s="58">
        <f t="shared" si="11"/>
        <v>0.425</v>
      </c>
    </row>
    <row r="521">
      <c r="A521" s="33" t="s">
        <v>46</v>
      </c>
      <c r="B521" s="68" t="s">
        <v>99</v>
      </c>
      <c r="C521" s="35" t="s">
        <v>60</v>
      </c>
      <c r="D521" s="35" t="str">
        <f t="shared" si="2"/>
        <v>Africa/Senegal-Africa/2012</v>
      </c>
      <c r="E521" s="72">
        <v>0.038</v>
      </c>
      <c r="F521" s="72">
        <v>0.045</v>
      </c>
      <c r="G521" s="72">
        <v>65.0</v>
      </c>
      <c r="H521" s="72">
        <v>62.0</v>
      </c>
      <c r="I521" s="56">
        <v>0.435</v>
      </c>
      <c r="J521" s="56">
        <v>0.534</v>
      </c>
      <c r="K521" s="56">
        <v>0.03</v>
      </c>
      <c r="L521" s="72">
        <v>1.3726021E7</v>
      </c>
      <c r="M521" s="56">
        <v>0.428</v>
      </c>
      <c r="N521" s="39">
        <f t="shared" si="3"/>
        <v>38</v>
      </c>
      <c r="O521" s="39">
        <f t="shared" si="4"/>
        <v>45</v>
      </c>
      <c r="P521" s="39">
        <f t="shared" si="5"/>
        <v>65</v>
      </c>
      <c r="Q521" s="39">
        <f t="shared" si="6"/>
        <v>62</v>
      </c>
      <c r="R521" s="58">
        <f t="shared" si="7"/>
        <v>0.435</v>
      </c>
      <c r="S521" s="58">
        <f t="shared" si="8"/>
        <v>0.534</v>
      </c>
      <c r="T521" s="58">
        <f t="shared" si="9"/>
        <v>0.03</v>
      </c>
      <c r="U521" s="39">
        <f t="shared" si="10"/>
        <v>13726021</v>
      </c>
      <c r="V521" s="58">
        <f t="shared" si="11"/>
        <v>0.428</v>
      </c>
    </row>
    <row r="522">
      <c r="A522" s="33" t="s">
        <v>46</v>
      </c>
      <c r="B522" s="68" t="s">
        <v>100</v>
      </c>
      <c r="C522" s="35" t="s">
        <v>48</v>
      </c>
      <c r="D522" s="35" t="str">
        <f t="shared" si="2"/>
        <v>Africa/Seychelles-Africa/2000</v>
      </c>
      <c r="E522" s="72">
        <v>0.019</v>
      </c>
      <c r="F522" s="72">
        <v>0.012</v>
      </c>
      <c r="G522" s="69"/>
      <c r="H522" s="69"/>
      <c r="I522" s="56">
        <v>0.282</v>
      </c>
      <c r="J522" s="56">
        <v>0.637</v>
      </c>
      <c r="K522" s="56">
        <v>0.081</v>
      </c>
      <c r="L522" s="72">
        <v>81131.0</v>
      </c>
      <c r="M522" s="56">
        <v>0.501</v>
      </c>
      <c r="N522" s="39">
        <f t="shared" si="3"/>
        <v>19</v>
      </c>
      <c r="O522" s="39">
        <f t="shared" si="4"/>
        <v>12</v>
      </c>
      <c r="P522" s="39" t="str">
        <f t="shared" si="5"/>
        <v/>
      </c>
      <c r="Q522" s="39" t="str">
        <f t="shared" si="6"/>
        <v/>
      </c>
      <c r="R522" s="58">
        <f t="shared" si="7"/>
        <v>0.282</v>
      </c>
      <c r="S522" s="58">
        <f t="shared" si="8"/>
        <v>0.637</v>
      </c>
      <c r="T522" s="58">
        <f t="shared" si="9"/>
        <v>0.081</v>
      </c>
      <c r="U522" s="39">
        <f t="shared" si="10"/>
        <v>81131</v>
      </c>
      <c r="V522" s="58">
        <f t="shared" si="11"/>
        <v>0.501</v>
      </c>
    </row>
    <row r="523">
      <c r="A523" s="33" t="s">
        <v>46</v>
      </c>
      <c r="B523" s="68" t="s">
        <v>100</v>
      </c>
      <c r="C523" s="35" t="s">
        <v>49</v>
      </c>
      <c r="D523" s="35" t="str">
        <f t="shared" si="2"/>
        <v>Africa/Seychelles-Africa/2001</v>
      </c>
      <c r="E523" s="72">
        <v>0.018</v>
      </c>
      <c r="F523" s="72">
        <v>0.012</v>
      </c>
      <c r="G523" s="69"/>
      <c r="H523" s="69"/>
      <c r="I523" s="56">
        <v>0.275</v>
      </c>
      <c r="J523" s="56">
        <v>0.645</v>
      </c>
      <c r="K523" s="56">
        <v>0.08</v>
      </c>
      <c r="L523" s="72">
        <v>81202.0</v>
      </c>
      <c r="M523" s="56">
        <v>0.503</v>
      </c>
      <c r="N523" s="39">
        <f t="shared" si="3"/>
        <v>18</v>
      </c>
      <c r="O523" s="39">
        <f t="shared" si="4"/>
        <v>12</v>
      </c>
      <c r="P523" s="39" t="str">
        <f t="shared" si="5"/>
        <v/>
      </c>
      <c r="Q523" s="39" t="str">
        <f t="shared" si="6"/>
        <v/>
      </c>
      <c r="R523" s="58">
        <f t="shared" si="7"/>
        <v>0.275</v>
      </c>
      <c r="S523" s="58">
        <f t="shared" si="8"/>
        <v>0.645</v>
      </c>
      <c r="T523" s="58">
        <f t="shared" si="9"/>
        <v>0.08</v>
      </c>
      <c r="U523" s="39">
        <f t="shared" si="10"/>
        <v>81202</v>
      </c>
      <c r="V523" s="58">
        <f t="shared" si="11"/>
        <v>0.503</v>
      </c>
    </row>
    <row r="524">
      <c r="A524" s="33" t="s">
        <v>46</v>
      </c>
      <c r="B524" s="68" t="s">
        <v>100</v>
      </c>
      <c r="C524" s="35" t="s">
        <v>50</v>
      </c>
      <c r="D524" s="35" t="str">
        <f t="shared" si="2"/>
        <v>Africa/Seychelles-Africa/2002</v>
      </c>
      <c r="E524" s="72">
        <v>0.018</v>
      </c>
      <c r="F524" s="72">
        <v>0.012</v>
      </c>
      <c r="G524" s="72">
        <v>77.0</v>
      </c>
      <c r="H524" s="72">
        <v>69.0</v>
      </c>
      <c r="I524" s="56">
        <v>0.267</v>
      </c>
      <c r="J524" s="56">
        <v>0.654</v>
      </c>
      <c r="K524" s="56">
        <v>0.079</v>
      </c>
      <c r="L524" s="72">
        <v>83700.0</v>
      </c>
      <c r="M524" s="56">
        <v>0.505</v>
      </c>
      <c r="N524" s="39">
        <f t="shared" si="3"/>
        <v>18</v>
      </c>
      <c r="O524" s="39">
        <f t="shared" si="4"/>
        <v>12</v>
      </c>
      <c r="P524" s="39">
        <f t="shared" si="5"/>
        <v>77</v>
      </c>
      <c r="Q524" s="39">
        <f t="shared" si="6"/>
        <v>69</v>
      </c>
      <c r="R524" s="58">
        <f t="shared" si="7"/>
        <v>0.267</v>
      </c>
      <c r="S524" s="58">
        <f t="shared" si="8"/>
        <v>0.654</v>
      </c>
      <c r="T524" s="58">
        <f t="shared" si="9"/>
        <v>0.079</v>
      </c>
      <c r="U524" s="39">
        <f t="shared" si="10"/>
        <v>83700</v>
      </c>
      <c r="V524" s="58">
        <f t="shared" si="11"/>
        <v>0.505</v>
      </c>
    </row>
    <row r="525">
      <c r="A525" s="33" t="s">
        <v>46</v>
      </c>
      <c r="B525" s="68" t="s">
        <v>100</v>
      </c>
      <c r="C525" s="35" t="s">
        <v>51</v>
      </c>
      <c r="D525" s="35" t="str">
        <f t="shared" si="2"/>
        <v>Africa/Seychelles-Africa/2003</v>
      </c>
      <c r="E525" s="72">
        <v>0.018</v>
      </c>
      <c r="F525" s="72">
        <v>0.012</v>
      </c>
      <c r="G525" s="72">
        <v>76.0</v>
      </c>
      <c r="H525" s="72">
        <v>66.0</v>
      </c>
      <c r="I525" s="56">
        <v>0.258</v>
      </c>
      <c r="J525" s="56">
        <v>0.664</v>
      </c>
      <c r="K525" s="56">
        <v>0.078</v>
      </c>
      <c r="L525" s="72">
        <v>82800.0</v>
      </c>
      <c r="M525" s="56">
        <v>0.506</v>
      </c>
      <c r="N525" s="39">
        <f t="shared" si="3"/>
        <v>18</v>
      </c>
      <c r="O525" s="39">
        <f t="shared" si="4"/>
        <v>12</v>
      </c>
      <c r="P525" s="39">
        <f t="shared" si="5"/>
        <v>76</v>
      </c>
      <c r="Q525" s="39">
        <f t="shared" si="6"/>
        <v>66</v>
      </c>
      <c r="R525" s="58">
        <f t="shared" si="7"/>
        <v>0.258</v>
      </c>
      <c r="S525" s="58">
        <f t="shared" si="8"/>
        <v>0.664</v>
      </c>
      <c r="T525" s="58">
        <f t="shared" si="9"/>
        <v>0.078</v>
      </c>
      <c r="U525" s="39">
        <f t="shared" si="10"/>
        <v>82800</v>
      </c>
      <c r="V525" s="58">
        <f t="shared" si="11"/>
        <v>0.506</v>
      </c>
    </row>
    <row r="526">
      <c r="A526" s="33" t="s">
        <v>46</v>
      </c>
      <c r="B526" s="68" t="s">
        <v>100</v>
      </c>
      <c r="C526" s="35" t="s">
        <v>52</v>
      </c>
      <c r="D526" s="35" t="str">
        <f t="shared" si="2"/>
        <v>Africa/Seychelles-Africa/2004</v>
      </c>
      <c r="E526" s="72">
        <v>0.017</v>
      </c>
      <c r="F526" s="72">
        <v>0.012</v>
      </c>
      <c r="G526" s="72">
        <v>76.0</v>
      </c>
      <c r="H526" s="72">
        <v>69.0</v>
      </c>
      <c r="I526" s="56">
        <v>0.25</v>
      </c>
      <c r="J526" s="56">
        <v>0.673</v>
      </c>
      <c r="K526" s="56">
        <v>0.076</v>
      </c>
      <c r="L526" s="72">
        <v>82500.0</v>
      </c>
      <c r="M526" s="56">
        <v>0.508</v>
      </c>
      <c r="N526" s="39">
        <f t="shared" si="3"/>
        <v>17</v>
      </c>
      <c r="O526" s="39">
        <f t="shared" si="4"/>
        <v>12</v>
      </c>
      <c r="P526" s="39">
        <f t="shared" si="5"/>
        <v>76</v>
      </c>
      <c r="Q526" s="39">
        <f t="shared" si="6"/>
        <v>69</v>
      </c>
      <c r="R526" s="58">
        <f t="shared" si="7"/>
        <v>0.25</v>
      </c>
      <c r="S526" s="58">
        <f t="shared" si="8"/>
        <v>0.673</v>
      </c>
      <c r="T526" s="58">
        <f t="shared" si="9"/>
        <v>0.076</v>
      </c>
      <c r="U526" s="39">
        <f t="shared" si="10"/>
        <v>82500</v>
      </c>
      <c r="V526" s="58">
        <f t="shared" si="11"/>
        <v>0.508</v>
      </c>
    </row>
    <row r="527">
      <c r="A527" s="33" t="s">
        <v>46</v>
      </c>
      <c r="B527" s="68" t="s">
        <v>100</v>
      </c>
      <c r="C527" s="35" t="s">
        <v>53</v>
      </c>
      <c r="D527" s="35" t="str">
        <f t="shared" si="2"/>
        <v>Africa/Seychelles-Africa/2005</v>
      </c>
      <c r="E527" s="72">
        <v>0.019</v>
      </c>
      <c r="F527" s="72">
        <v>0.012</v>
      </c>
      <c r="G527" s="72">
        <v>77.0</v>
      </c>
      <c r="H527" s="72">
        <v>67.0</v>
      </c>
      <c r="I527" s="56">
        <v>0.243</v>
      </c>
      <c r="J527" s="56">
        <v>0.681</v>
      </c>
      <c r="K527" s="56">
        <v>0.075</v>
      </c>
      <c r="L527" s="72">
        <v>82900.0</v>
      </c>
      <c r="M527" s="56">
        <v>0.511</v>
      </c>
      <c r="N527" s="39">
        <f t="shared" si="3"/>
        <v>19</v>
      </c>
      <c r="O527" s="39">
        <f t="shared" si="4"/>
        <v>12</v>
      </c>
      <c r="P527" s="39">
        <f t="shared" si="5"/>
        <v>77</v>
      </c>
      <c r="Q527" s="39">
        <f t="shared" si="6"/>
        <v>67</v>
      </c>
      <c r="R527" s="58">
        <f t="shared" si="7"/>
        <v>0.243</v>
      </c>
      <c r="S527" s="58">
        <f t="shared" si="8"/>
        <v>0.681</v>
      </c>
      <c r="T527" s="58">
        <f t="shared" si="9"/>
        <v>0.075</v>
      </c>
      <c r="U527" s="39">
        <f t="shared" si="10"/>
        <v>82900</v>
      </c>
      <c r="V527" s="58">
        <f t="shared" si="11"/>
        <v>0.511</v>
      </c>
    </row>
    <row r="528">
      <c r="A528" s="33" t="s">
        <v>46</v>
      </c>
      <c r="B528" s="68" t="s">
        <v>100</v>
      </c>
      <c r="C528" s="35" t="s">
        <v>54</v>
      </c>
      <c r="D528" s="35" t="str">
        <f t="shared" si="2"/>
        <v>Africa/Seychelles-Africa/2006</v>
      </c>
      <c r="E528" s="72">
        <v>0.017</v>
      </c>
      <c r="F528" s="72">
        <v>0.012</v>
      </c>
      <c r="G528" s="72">
        <v>76.0</v>
      </c>
      <c r="H528" s="72">
        <v>69.0</v>
      </c>
      <c r="I528" s="56">
        <v>0.238</v>
      </c>
      <c r="J528" s="56">
        <v>0.688</v>
      </c>
      <c r="K528" s="56">
        <v>0.075</v>
      </c>
      <c r="L528" s="72">
        <v>84600.0</v>
      </c>
      <c r="M528" s="56">
        <v>0.513</v>
      </c>
      <c r="N528" s="39">
        <f t="shared" si="3"/>
        <v>17</v>
      </c>
      <c r="O528" s="39">
        <f t="shared" si="4"/>
        <v>12</v>
      </c>
      <c r="P528" s="39">
        <f t="shared" si="5"/>
        <v>76</v>
      </c>
      <c r="Q528" s="39">
        <f t="shared" si="6"/>
        <v>69</v>
      </c>
      <c r="R528" s="58">
        <f t="shared" si="7"/>
        <v>0.238</v>
      </c>
      <c r="S528" s="58">
        <f t="shared" si="8"/>
        <v>0.688</v>
      </c>
      <c r="T528" s="58">
        <f t="shared" si="9"/>
        <v>0.075</v>
      </c>
      <c r="U528" s="39">
        <f t="shared" si="10"/>
        <v>84600</v>
      </c>
      <c r="V528" s="58">
        <f t="shared" si="11"/>
        <v>0.513</v>
      </c>
    </row>
    <row r="529">
      <c r="A529" s="33" t="s">
        <v>46</v>
      </c>
      <c r="B529" s="68" t="s">
        <v>100</v>
      </c>
      <c r="C529" s="35" t="s">
        <v>55</v>
      </c>
      <c r="D529" s="35" t="str">
        <f t="shared" si="2"/>
        <v>Africa/Seychelles-Africa/2007</v>
      </c>
      <c r="E529" s="72">
        <v>0.018</v>
      </c>
      <c r="F529" s="72">
        <v>0.012</v>
      </c>
      <c r="G529" s="72">
        <v>78.0</v>
      </c>
      <c r="H529" s="72">
        <v>69.0</v>
      </c>
      <c r="I529" s="56">
        <v>0.233</v>
      </c>
      <c r="J529" s="56">
        <v>0.693</v>
      </c>
      <c r="K529" s="56">
        <v>0.075</v>
      </c>
      <c r="L529" s="72">
        <v>85033.0</v>
      </c>
      <c r="M529" s="56">
        <v>0.515</v>
      </c>
      <c r="N529" s="39">
        <f t="shared" si="3"/>
        <v>18</v>
      </c>
      <c r="O529" s="39">
        <f t="shared" si="4"/>
        <v>12</v>
      </c>
      <c r="P529" s="39">
        <f t="shared" si="5"/>
        <v>78</v>
      </c>
      <c r="Q529" s="39">
        <f t="shared" si="6"/>
        <v>69</v>
      </c>
      <c r="R529" s="58">
        <f t="shared" si="7"/>
        <v>0.233</v>
      </c>
      <c r="S529" s="58">
        <f t="shared" si="8"/>
        <v>0.693</v>
      </c>
      <c r="T529" s="58">
        <f t="shared" si="9"/>
        <v>0.075</v>
      </c>
      <c r="U529" s="39">
        <f t="shared" si="10"/>
        <v>85033</v>
      </c>
      <c r="V529" s="58">
        <f t="shared" si="11"/>
        <v>0.515</v>
      </c>
    </row>
    <row r="530">
      <c r="A530" s="33" t="s">
        <v>46</v>
      </c>
      <c r="B530" s="68" t="s">
        <v>100</v>
      </c>
      <c r="C530" s="35" t="s">
        <v>56</v>
      </c>
      <c r="D530" s="35" t="str">
        <f t="shared" si="2"/>
        <v>Africa/Seychelles-Africa/2008</v>
      </c>
      <c r="E530" s="72">
        <v>0.018</v>
      </c>
      <c r="F530" s="72">
        <v>0.012</v>
      </c>
      <c r="G530" s="72">
        <v>79.0</v>
      </c>
      <c r="H530" s="72">
        <v>68.0</v>
      </c>
      <c r="I530" s="56">
        <v>0.229</v>
      </c>
      <c r="J530" s="56">
        <v>0.696</v>
      </c>
      <c r="K530" s="56">
        <v>0.075</v>
      </c>
      <c r="L530" s="72">
        <v>86956.0</v>
      </c>
      <c r="M530" s="56">
        <v>0.518</v>
      </c>
      <c r="N530" s="39">
        <f t="shared" si="3"/>
        <v>18</v>
      </c>
      <c r="O530" s="39">
        <f t="shared" si="4"/>
        <v>12</v>
      </c>
      <c r="P530" s="39">
        <f t="shared" si="5"/>
        <v>79</v>
      </c>
      <c r="Q530" s="39">
        <f t="shared" si="6"/>
        <v>68</v>
      </c>
      <c r="R530" s="58">
        <f t="shared" si="7"/>
        <v>0.229</v>
      </c>
      <c r="S530" s="58">
        <f t="shared" si="8"/>
        <v>0.696</v>
      </c>
      <c r="T530" s="58">
        <f t="shared" si="9"/>
        <v>0.075</v>
      </c>
      <c r="U530" s="39">
        <f t="shared" si="10"/>
        <v>86956</v>
      </c>
      <c r="V530" s="58">
        <f t="shared" si="11"/>
        <v>0.518</v>
      </c>
    </row>
    <row r="531">
      <c r="A531" s="33" t="s">
        <v>46</v>
      </c>
      <c r="B531" s="68" t="s">
        <v>100</v>
      </c>
      <c r="C531" s="35" t="s">
        <v>57</v>
      </c>
      <c r="D531" s="35" t="str">
        <f t="shared" si="2"/>
        <v>Africa/Seychelles-Africa/2009</v>
      </c>
      <c r="E531" s="72">
        <v>0.018</v>
      </c>
      <c r="F531" s="72">
        <v>0.012</v>
      </c>
      <c r="G531" s="72">
        <v>78.0</v>
      </c>
      <c r="H531" s="72">
        <v>68.0</v>
      </c>
      <c r="I531" s="56">
        <v>0.225</v>
      </c>
      <c r="J531" s="56">
        <v>0.699</v>
      </c>
      <c r="K531" s="56">
        <v>0.076</v>
      </c>
      <c r="L531" s="72">
        <v>87298.0</v>
      </c>
      <c r="M531" s="56">
        <v>0.52</v>
      </c>
      <c r="N531" s="39">
        <f t="shared" si="3"/>
        <v>18</v>
      </c>
      <c r="O531" s="39">
        <f t="shared" si="4"/>
        <v>12</v>
      </c>
      <c r="P531" s="39">
        <f t="shared" si="5"/>
        <v>78</v>
      </c>
      <c r="Q531" s="39">
        <f t="shared" si="6"/>
        <v>68</v>
      </c>
      <c r="R531" s="58">
        <f t="shared" si="7"/>
        <v>0.225</v>
      </c>
      <c r="S531" s="58">
        <f t="shared" si="8"/>
        <v>0.699</v>
      </c>
      <c r="T531" s="58">
        <f t="shared" si="9"/>
        <v>0.076</v>
      </c>
      <c r="U531" s="39">
        <f t="shared" si="10"/>
        <v>87298</v>
      </c>
      <c r="V531" s="58">
        <f t="shared" si="11"/>
        <v>0.52</v>
      </c>
    </row>
    <row r="532">
      <c r="A532" s="33" t="s">
        <v>46</v>
      </c>
      <c r="B532" s="68" t="s">
        <v>100</v>
      </c>
      <c r="C532" s="35" t="s">
        <v>58</v>
      </c>
      <c r="D532" s="35" t="str">
        <f t="shared" si="2"/>
        <v>Africa/Seychelles-Africa/2010</v>
      </c>
      <c r="E532" s="72">
        <v>0.017</v>
      </c>
      <c r="F532" s="72">
        <v>0.012</v>
      </c>
      <c r="G532" s="72">
        <v>78.0</v>
      </c>
      <c r="H532" s="72">
        <v>69.0</v>
      </c>
      <c r="I532" s="56">
        <v>0.223</v>
      </c>
      <c r="J532" s="56">
        <v>0.701</v>
      </c>
      <c r="K532" s="56">
        <v>0.076</v>
      </c>
      <c r="L532" s="72">
        <v>89770.0</v>
      </c>
      <c r="M532" s="56">
        <v>0.523</v>
      </c>
      <c r="N532" s="39">
        <f t="shared" si="3"/>
        <v>17</v>
      </c>
      <c r="O532" s="39">
        <f t="shared" si="4"/>
        <v>12</v>
      </c>
      <c r="P532" s="39">
        <f t="shared" si="5"/>
        <v>78</v>
      </c>
      <c r="Q532" s="39">
        <f t="shared" si="6"/>
        <v>69</v>
      </c>
      <c r="R532" s="58">
        <f t="shared" si="7"/>
        <v>0.223</v>
      </c>
      <c r="S532" s="58">
        <f t="shared" si="8"/>
        <v>0.701</v>
      </c>
      <c r="T532" s="58">
        <f t="shared" si="9"/>
        <v>0.076</v>
      </c>
      <c r="U532" s="39">
        <f t="shared" si="10"/>
        <v>89770</v>
      </c>
      <c r="V532" s="58">
        <f t="shared" si="11"/>
        <v>0.523</v>
      </c>
    </row>
    <row r="533">
      <c r="A533" s="33" t="s">
        <v>46</v>
      </c>
      <c r="B533" s="68" t="s">
        <v>100</v>
      </c>
      <c r="C533" s="35" t="s">
        <v>59</v>
      </c>
      <c r="D533" s="35" t="str">
        <f t="shared" si="2"/>
        <v>Africa/Seychelles-Africa/2011</v>
      </c>
      <c r="E533" s="72">
        <v>0.019</v>
      </c>
      <c r="F533" s="72">
        <v>0.012</v>
      </c>
      <c r="G533" s="72">
        <v>78.0</v>
      </c>
      <c r="H533" s="72">
        <v>68.0</v>
      </c>
      <c r="I533" s="56">
        <v>0.222</v>
      </c>
      <c r="J533" s="56">
        <v>0.702</v>
      </c>
      <c r="K533" s="56">
        <v>0.076</v>
      </c>
      <c r="L533" s="72">
        <v>87441.0</v>
      </c>
      <c r="M533" s="56">
        <v>0.526</v>
      </c>
      <c r="N533" s="39">
        <f t="shared" si="3"/>
        <v>19</v>
      </c>
      <c r="O533" s="39">
        <f t="shared" si="4"/>
        <v>12</v>
      </c>
      <c r="P533" s="39">
        <f t="shared" si="5"/>
        <v>78</v>
      </c>
      <c r="Q533" s="39">
        <f t="shared" si="6"/>
        <v>68</v>
      </c>
      <c r="R533" s="58">
        <f t="shared" si="7"/>
        <v>0.222</v>
      </c>
      <c r="S533" s="58">
        <f t="shared" si="8"/>
        <v>0.702</v>
      </c>
      <c r="T533" s="58">
        <f t="shared" si="9"/>
        <v>0.076</v>
      </c>
      <c r="U533" s="39">
        <f t="shared" si="10"/>
        <v>87441</v>
      </c>
      <c r="V533" s="58">
        <f t="shared" si="11"/>
        <v>0.526</v>
      </c>
    </row>
    <row r="534">
      <c r="A534" s="33" t="s">
        <v>46</v>
      </c>
      <c r="B534" s="68" t="s">
        <v>100</v>
      </c>
      <c r="C534" s="35" t="s">
        <v>60</v>
      </c>
      <c r="D534" s="35" t="str">
        <f t="shared" si="2"/>
        <v>Africa/Seychelles-Africa/2012</v>
      </c>
      <c r="E534" s="72">
        <v>0.019</v>
      </c>
      <c r="F534" s="72">
        <v>0.012</v>
      </c>
      <c r="G534" s="72">
        <v>78.0</v>
      </c>
      <c r="H534" s="72">
        <v>68.0</v>
      </c>
      <c r="I534" s="56">
        <v>0.221</v>
      </c>
      <c r="J534" s="56">
        <v>0.702</v>
      </c>
      <c r="K534" s="56">
        <v>0.077</v>
      </c>
      <c r="L534" s="72">
        <v>88303.0</v>
      </c>
      <c r="M534" s="56">
        <v>0.529</v>
      </c>
      <c r="N534" s="39">
        <f t="shared" si="3"/>
        <v>19</v>
      </c>
      <c r="O534" s="39">
        <f t="shared" si="4"/>
        <v>12</v>
      </c>
      <c r="P534" s="39">
        <f t="shared" si="5"/>
        <v>78</v>
      </c>
      <c r="Q534" s="39">
        <f t="shared" si="6"/>
        <v>68</v>
      </c>
      <c r="R534" s="58">
        <f t="shared" si="7"/>
        <v>0.221</v>
      </c>
      <c r="S534" s="58">
        <f t="shared" si="8"/>
        <v>0.702</v>
      </c>
      <c r="T534" s="58">
        <f t="shared" si="9"/>
        <v>0.077</v>
      </c>
      <c r="U534" s="39">
        <f t="shared" si="10"/>
        <v>88303</v>
      </c>
      <c r="V534" s="58">
        <f t="shared" si="11"/>
        <v>0.529</v>
      </c>
    </row>
    <row r="535">
      <c r="A535" s="33" t="s">
        <v>46</v>
      </c>
      <c r="B535" s="68" t="s">
        <v>101</v>
      </c>
      <c r="C535" s="35" t="s">
        <v>48</v>
      </c>
      <c r="D535" s="35" t="str">
        <f t="shared" si="2"/>
        <v>Africa/Sierra Leone-Africa/2000</v>
      </c>
      <c r="E535" s="72">
        <v>0.044</v>
      </c>
      <c r="F535" s="72">
        <v>0.141</v>
      </c>
      <c r="G535" s="72">
        <v>39.0</v>
      </c>
      <c r="H535" s="72">
        <v>37.0</v>
      </c>
      <c r="I535" s="56">
        <v>0.43</v>
      </c>
      <c r="J535" s="56">
        <v>0.546</v>
      </c>
      <c r="K535" s="56">
        <v>0.025</v>
      </c>
      <c r="L535" s="72">
        <v>4139757.0</v>
      </c>
      <c r="M535" s="56">
        <v>0.356</v>
      </c>
      <c r="N535" s="39">
        <f t="shared" si="3"/>
        <v>44</v>
      </c>
      <c r="O535" s="39">
        <f t="shared" si="4"/>
        <v>141</v>
      </c>
      <c r="P535" s="39">
        <f t="shared" si="5"/>
        <v>39</v>
      </c>
      <c r="Q535" s="39">
        <f t="shared" si="6"/>
        <v>37</v>
      </c>
      <c r="R535" s="58">
        <f t="shared" si="7"/>
        <v>0.43</v>
      </c>
      <c r="S535" s="58">
        <f t="shared" si="8"/>
        <v>0.546</v>
      </c>
      <c r="T535" s="58">
        <f t="shared" si="9"/>
        <v>0.025</v>
      </c>
      <c r="U535" s="39">
        <f t="shared" si="10"/>
        <v>4139757</v>
      </c>
      <c r="V535" s="58">
        <f t="shared" si="11"/>
        <v>0.356</v>
      </c>
    </row>
    <row r="536">
      <c r="A536" s="33" t="s">
        <v>46</v>
      </c>
      <c r="B536" s="68" t="s">
        <v>101</v>
      </c>
      <c r="C536" s="35" t="s">
        <v>49</v>
      </c>
      <c r="D536" s="35" t="str">
        <f t="shared" si="2"/>
        <v>Africa/Sierra Leone-Africa/2001</v>
      </c>
      <c r="E536" s="72">
        <v>0.044</v>
      </c>
      <c r="F536" s="72">
        <v>0.139</v>
      </c>
      <c r="G536" s="72">
        <v>40.0</v>
      </c>
      <c r="H536" s="72">
        <v>38.0</v>
      </c>
      <c r="I536" s="56">
        <v>0.429</v>
      </c>
      <c r="J536" s="56">
        <v>0.547</v>
      </c>
      <c r="K536" s="56">
        <v>0.024</v>
      </c>
      <c r="L536" s="72">
        <v>4295667.0</v>
      </c>
      <c r="M536" s="56">
        <v>0.359</v>
      </c>
      <c r="N536" s="39">
        <f t="shared" si="3"/>
        <v>44</v>
      </c>
      <c r="O536" s="39">
        <f t="shared" si="4"/>
        <v>139</v>
      </c>
      <c r="P536" s="39">
        <f t="shared" si="5"/>
        <v>40</v>
      </c>
      <c r="Q536" s="39">
        <f t="shared" si="6"/>
        <v>38</v>
      </c>
      <c r="R536" s="58">
        <f t="shared" si="7"/>
        <v>0.429</v>
      </c>
      <c r="S536" s="58">
        <f t="shared" si="8"/>
        <v>0.547</v>
      </c>
      <c r="T536" s="58">
        <f t="shared" si="9"/>
        <v>0.024</v>
      </c>
      <c r="U536" s="39">
        <f t="shared" si="10"/>
        <v>4295667</v>
      </c>
      <c r="V536" s="58">
        <f t="shared" si="11"/>
        <v>0.359</v>
      </c>
    </row>
    <row r="537">
      <c r="A537" s="33" t="s">
        <v>46</v>
      </c>
      <c r="B537" s="68" t="s">
        <v>101</v>
      </c>
      <c r="C537" s="35" t="s">
        <v>50</v>
      </c>
      <c r="D537" s="35" t="str">
        <f t="shared" si="2"/>
        <v>Africa/Sierra Leone-Africa/2002</v>
      </c>
      <c r="E537" s="72">
        <v>0.043</v>
      </c>
      <c r="F537" s="72">
        <v>0.136</v>
      </c>
      <c r="G537" s="72">
        <v>40.0</v>
      </c>
      <c r="H537" s="72">
        <v>39.0</v>
      </c>
      <c r="I537" s="56">
        <v>0.428</v>
      </c>
      <c r="J537" s="56">
        <v>0.548</v>
      </c>
      <c r="K537" s="56">
        <v>0.024</v>
      </c>
      <c r="L537" s="72">
        <v>4493047.0</v>
      </c>
      <c r="M537" s="56">
        <v>0.361</v>
      </c>
      <c r="N537" s="39">
        <f t="shared" si="3"/>
        <v>43</v>
      </c>
      <c r="O537" s="39">
        <f t="shared" si="4"/>
        <v>136</v>
      </c>
      <c r="P537" s="39">
        <f t="shared" si="5"/>
        <v>40</v>
      </c>
      <c r="Q537" s="39">
        <f t="shared" si="6"/>
        <v>39</v>
      </c>
      <c r="R537" s="58">
        <f t="shared" si="7"/>
        <v>0.428</v>
      </c>
      <c r="S537" s="58">
        <f t="shared" si="8"/>
        <v>0.548</v>
      </c>
      <c r="T537" s="58">
        <f t="shared" si="9"/>
        <v>0.024</v>
      </c>
      <c r="U537" s="39">
        <f t="shared" si="10"/>
        <v>4493047</v>
      </c>
      <c r="V537" s="58">
        <f t="shared" si="11"/>
        <v>0.361</v>
      </c>
    </row>
    <row r="538">
      <c r="A538" s="33" t="s">
        <v>46</v>
      </c>
      <c r="B538" s="68" t="s">
        <v>101</v>
      </c>
      <c r="C538" s="35" t="s">
        <v>51</v>
      </c>
      <c r="D538" s="35" t="str">
        <f t="shared" si="2"/>
        <v>Africa/Sierra Leone-Africa/2003</v>
      </c>
      <c r="E538" s="72">
        <v>0.043</v>
      </c>
      <c r="F538" s="72">
        <v>0.133</v>
      </c>
      <c r="G538" s="72">
        <v>41.0</v>
      </c>
      <c r="H538" s="72">
        <v>40.0</v>
      </c>
      <c r="I538" s="56">
        <v>0.428</v>
      </c>
      <c r="J538" s="56">
        <v>0.548</v>
      </c>
      <c r="K538" s="56">
        <v>0.024</v>
      </c>
      <c r="L538" s="72">
        <v>4712763.0</v>
      </c>
      <c r="M538" s="56">
        <v>0.364</v>
      </c>
      <c r="N538" s="39">
        <f t="shared" si="3"/>
        <v>43</v>
      </c>
      <c r="O538" s="39">
        <f t="shared" si="4"/>
        <v>133</v>
      </c>
      <c r="P538" s="39">
        <f t="shared" si="5"/>
        <v>41</v>
      </c>
      <c r="Q538" s="39">
        <f t="shared" si="6"/>
        <v>40</v>
      </c>
      <c r="R538" s="58">
        <f t="shared" si="7"/>
        <v>0.428</v>
      </c>
      <c r="S538" s="58">
        <f t="shared" si="8"/>
        <v>0.548</v>
      </c>
      <c r="T538" s="58">
        <f t="shared" si="9"/>
        <v>0.024</v>
      </c>
      <c r="U538" s="39">
        <f t="shared" si="10"/>
        <v>4712763</v>
      </c>
      <c r="V538" s="58">
        <f t="shared" si="11"/>
        <v>0.364</v>
      </c>
    </row>
    <row r="539">
      <c r="A539" s="33" t="s">
        <v>46</v>
      </c>
      <c r="B539" s="68" t="s">
        <v>101</v>
      </c>
      <c r="C539" s="35" t="s">
        <v>52</v>
      </c>
      <c r="D539" s="35" t="str">
        <f t="shared" si="2"/>
        <v>Africa/Sierra Leone-Africa/2004</v>
      </c>
      <c r="E539" s="72">
        <v>0.042</v>
      </c>
      <c r="F539" s="72">
        <v>0.13</v>
      </c>
      <c r="G539" s="72">
        <v>42.0</v>
      </c>
      <c r="H539" s="72">
        <v>41.0</v>
      </c>
      <c r="I539" s="56">
        <v>0.427</v>
      </c>
      <c r="J539" s="56">
        <v>0.549</v>
      </c>
      <c r="K539" s="56">
        <v>0.024</v>
      </c>
      <c r="L539" s="72">
        <v>4928175.0</v>
      </c>
      <c r="M539" s="56">
        <v>0.366</v>
      </c>
      <c r="N539" s="39">
        <f t="shared" si="3"/>
        <v>42</v>
      </c>
      <c r="O539" s="39">
        <f t="shared" si="4"/>
        <v>130</v>
      </c>
      <c r="P539" s="39">
        <f t="shared" si="5"/>
        <v>42</v>
      </c>
      <c r="Q539" s="39">
        <f t="shared" si="6"/>
        <v>41</v>
      </c>
      <c r="R539" s="58">
        <f t="shared" si="7"/>
        <v>0.427</v>
      </c>
      <c r="S539" s="58">
        <f t="shared" si="8"/>
        <v>0.549</v>
      </c>
      <c r="T539" s="58">
        <f t="shared" si="9"/>
        <v>0.024</v>
      </c>
      <c r="U539" s="39">
        <f t="shared" si="10"/>
        <v>4928175</v>
      </c>
      <c r="V539" s="58">
        <f t="shared" si="11"/>
        <v>0.366</v>
      </c>
    </row>
    <row r="540">
      <c r="A540" s="33" t="s">
        <v>46</v>
      </c>
      <c r="B540" s="68" t="s">
        <v>101</v>
      </c>
      <c r="C540" s="35" t="s">
        <v>53</v>
      </c>
      <c r="D540" s="35" t="str">
        <f t="shared" si="2"/>
        <v>Africa/Sierra Leone-Africa/2005</v>
      </c>
      <c r="E540" s="72">
        <v>0.042</v>
      </c>
      <c r="F540" s="72">
        <v>0.128</v>
      </c>
      <c r="G540" s="72">
        <v>42.0</v>
      </c>
      <c r="H540" s="72">
        <v>42.0</v>
      </c>
      <c r="I540" s="56">
        <v>0.427</v>
      </c>
      <c r="J540" s="56">
        <v>0.549</v>
      </c>
      <c r="K540" s="56">
        <v>0.024</v>
      </c>
      <c r="L540" s="72">
        <v>5119895.0</v>
      </c>
      <c r="M540" s="56">
        <v>0.368</v>
      </c>
      <c r="N540" s="39">
        <f t="shared" si="3"/>
        <v>42</v>
      </c>
      <c r="O540" s="39">
        <f t="shared" si="4"/>
        <v>128</v>
      </c>
      <c r="P540" s="39">
        <f t="shared" si="5"/>
        <v>42</v>
      </c>
      <c r="Q540" s="39">
        <f t="shared" si="6"/>
        <v>42</v>
      </c>
      <c r="R540" s="58">
        <f t="shared" si="7"/>
        <v>0.427</v>
      </c>
      <c r="S540" s="58">
        <f t="shared" si="8"/>
        <v>0.549</v>
      </c>
      <c r="T540" s="58">
        <f t="shared" si="9"/>
        <v>0.024</v>
      </c>
      <c r="U540" s="39">
        <f t="shared" si="10"/>
        <v>5119895</v>
      </c>
      <c r="V540" s="58">
        <f t="shared" si="11"/>
        <v>0.368</v>
      </c>
    </row>
    <row r="541">
      <c r="A541" s="33" t="s">
        <v>46</v>
      </c>
      <c r="B541" s="68" t="s">
        <v>101</v>
      </c>
      <c r="C541" s="35" t="s">
        <v>54</v>
      </c>
      <c r="D541" s="35" t="str">
        <f t="shared" si="2"/>
        <v>Africa/Sierra Leone-Africa/2006</v>
      </c>
      <c r="E541" s="72">
        <v>0.041</v>
      </c>
      <c r="F541" s="72">
        <v>0.125</v>
      </c>
      <c r="G541" s="72">
        <v>43.0</v>
      </c>
      <c r="H541" s="72">
        <v>43.0</v>
      </c>
      <c r="I541" s="56">
        <v>0.426</v>
      </c>
      <c r="J541" s="56">
        <v>0.549</v>
      </c>
      <c r="K541" s="56">
        <v>0.025</v>
      </c>
      <c r="L541" s="72">
        <v>5280909.0</v>
      </c>
      <c r="M541" s="56">
        <v>0.371</v>
      </c>
      <c r="N541" s="39">
        <f t="shared" si="3"/>
        <v>41</v>
      </c>
      <c r="O541" s="39">
        <f t="shared" si="4"/>
        <v>125</v>
      </c>
      <c r="P541" s="39">
        <f t="shared" si="5"/>
        <v>43</v>
      </c>
      <c r="Q541" s="39">
        <f t="shared" si="6"/>
        <v>43</v>
      </c>
      <c r="R541" s="58">
        <f t="shared" si="7"/>
        <v>0.426</v>
      </c>
      <c r="S541" s="58">
        <f t="shared" si="8"/>
        <v>0.549</v>
      </c>
      <c r="T541" s="58">
        <f t="shared" si="9"/>
        <v>0.025</v>
      </c>
      <c r="U541" s="39">
        <f t="shared" si="10"/>
        <v>5280909</v>
      </c>
      <c r="V541" s="58">
        <f t="shared" si="11"/>
        <v>0.371</v>
      </c>
    </row>
    <row r="542">
      <c r="A542" s="33" t="s">
        <v>46</v>
      </c>
      <c r="B542" s="68" t="s">
        <v>101</v>
      </c>
      <c r="C542" s="35" t="s">
        <v>55</v>
      </c>
      <c r="D542" s="35" t="str">
        <f t="shared" si="2"/>
        <v>Africa/Sierra Leone-Africa/2007</v>
      </c>
      <c r="E542" s="72">
        <v>0.04</v>
      </c>
      <c r="F542" s="72">
        <v>0.122</v>
      </c>
      <c r="G542" s="72">
        <v>44.0</v>
      </c>
      <c r="H542" s="72">
        <v>43.0</v>
      </c>
      <c r="I542" s="56">
        <v>0.425</v>
      </c>
      <c r="J542" s="56">
        <v>0.55</v>
      </c>
      <c r="K542" s="56">
        <v>0.025</v>
      </c>
      <c r="L542" s="72">
        <v>5416015.0</v>
      </c>
      <c r="M542" s="56">
        <v>0.374</v>
      </c>
      <c r="N542" s="39">
        <f t="shared" si="3"/>
        <v>40</v>
      </c>
      <c r="O542" s="39">
        <f t="shared" si="4"/>
        <v>122</v>
      </c>
      <c r="P542" s="39">
        <f t="shared" si="5"/>
        <v>44</v>
      </c>
      <c r="Q542" s="39">
        <f t="shared" si="6"/>
        <v>43</v>
      </c>
      <c r="R542" s="58">
        <f t="shared" si="7"/>
        <v>0.425</v>
      </c>
      <c r="S542" s="58">
        <f t="shared" si="8"/>
        <v>0.55</v>
      </c>
      <c r="T542" s="58">
        <f t="shared" si="9"/>
        <v>0.025</v>
      </c>
      <c r="U542" s="39">
        <f t="shared" si="10"/>
        <v>5416015</v>
      </c>
      <c r="V542" s="58">
        <f t="shared" si="11"/>
        <v>0.374</v>
      </c>
    </row>
    <row r="543">
      <c r="A543" s="33" t="s">
        <v>46</v>
      </c>
      <c r="B543" s="68" t="s">
        <v>101</v>
      </c>
      <c r="C543" s="35" t="s">
        <v>56</v>
      </c>
      <c r="D543" s="35" t="str">
        <f t="shared" si="2"/>
        <v>Africa/Sierra Leone-Africa/2008</v>
      </c>
      <c r="E543" s="72">
        <v>0.04</v>
      </c>
      <c r="F543" s="72">
        <v>0.12</v>
      </c>
      <c r="G543" s="72">
        <v>44.0</v>
      </c>
      <c r="H543" s="72">
        <v>44.0</v>
      </c>
      <c r="I543" s="56">
        <v>0.424</v>
      </c>
      <c r="J543" s="56">
        <v>0.551</v>
      </c>
      <c r="K543" s="56">
        <v>0.025</v>
      </c>
      <c r="L543" s="72">
        <v>5532139.0</v>
      </c>
      <c r="M543" s="56">
        <v>0.376</v>
      </c>
      <c r="N543" s="39">
        <f t="shared" si="3"/>
        <v>40</v>
      </c>
      <c r="O543" s="39">
        <f t="shared" si="4"/>
        <v>120</v>
      </c>
      <c r="P543" s="39">
        <f t="shared" si="5"/>
        <v>44</v>
      </c>
      <c r="Q543" s="39">
        <f t="shared" si="6"/>
        <v>44</v>
      </c>
      <c r="R543" s="58">
        <f t="shared" si="7"/>
        <v>0.424</v>
      </c>
      <c r="S543" s="58">
        <f t="shared" si="8"/>
        <v>0.551</v>
      </c>
      <c r="T543" s="58">
        <f t="shared" si="9"/>
        <v>0.025</v>
      </c>
      <c r="U543" s="39">
        <f t="shared" si="10"/>
        <v>5532139</v>
      </c>
      <c r="V543" s="58">
        <f t="shared" si="11"/>
        <v>0.376</v>
      </c>
    </row>
    <row r="544">
      <c r="A544" s="33" t="s">
        <v>46</v>
      </c>
      <c r="B544" s="68" t="s">
        <v>101</v>
      </c>
      <c r="C544" s="35" t="s">
        <v>57</v>
      </c>
      <c r="D544" s="35" t="str">
        <f t="shared" si="2"/>
        <v>Africa/Sierra Leone-Africa/2009</v>
      </c>
      <c r="E544" s="72">
        <v>0.039</v>
      </c>
      <c r="F544" s="72">
        <v>0.117</v>
      </c>
      <c r="G544" s="72">
        <v>45.0</v>
      </c>
      <c r="H544" s="72">
        <v>44.0</v>
      </c>
      <c r="I544" s="56">
        <v>0.423</v>
      </c>
      <c r="J544" s="56">
        <v>0.551</v>
      </c>
      <c r="K544" s="56">
        <v>0.025</v>
      </c>
      <c r="L544" s="72">
        <v>5641182.0</v>
      </c>
      <c r="M544" s="56">
        <v>0.379</v>
      </c>
      <c r="N544" s="39">
        <f t="shared" si="3"/>
        <v>39</v>
      </c>
      <c r="O544" s="39">
        <f t="shared" si="4"/>
        <v>117</v>
      </c>
      <c r="P544" s="39">
        <f t="shared" si="5"/>
        <v>45</v>
      </c>
      <c r="Q544" s="39">
        <f t="shared" si="6"/>
        <v>44</v>
      </c>
      <c r="R544" s="58">
        <f t="shared" si="7"/>
        <v>0.423</v>
      </c>
      <c r="S544" s="58">
        <f t="shared" si="8"/>
        <v>0.551</v>
      </c>
      <c r="T544" s="58">
        <f t="shared" si="9"/>
        <v>0.025</v>
      </c>
      <c r="U544" s="39">
        <f t="shared" si="10"/>
        <v>5641182</v>
      </c>
      <c r="V544" s="58">
        <f t="shared" si="11"/>
        <v>0.379</v>
      </c>
    </row>
    <row r="545">
      <c r="A545" s="33" t="s">
        <v>46</v>
      </c>
      <c r="B545" s="68" t="s">
        <v>101</v>
      </c>
      <c r="C545" s="35" t="s">
        <v>58</v>
      </c>
      <c r="D545" s="35" t="str">
        <f t="shared" si="2"/>
        <v>Africa/Sierra Leone-Africa/2010</v>
      </c>
      <c r="E545" s="72">
        <v>0.038</v>
      </c>
      <c r="F545" s="72">
        <v>0.114</v>
      </c>
      <c r="G545" s="72">
        <v>45.0</v>
      </c>
      <c r="H545" s="72">
        <v>45.0</v>
      </c>
      <c r="I545" s="56">
        <v>0.422</v>
      </c>
      <c r="J545" s="56">
        <v>0.553</v>
      </c>
      <c r="K545" s="56">
        <v>0.026</v>
      </c>
      <c r="L545" s="72">
        <v>5751976.0</v>
      </c>
      <c r="M545" s="56">
        <v>0.382</v>
      </c>
      <c r="N545" s="39">
        <f t="shared" si="3"/>
        <v>38</v>
      </c>
      <c r="O545" s="39">
        <f t="shared" si="4"/>
        <v>114</v>
      </c>
      <c r="P545" s="39">
        <f t="shared" si="5"/>
        <v>45</v>
      </c>
      <c r="Q545" s="39">
        <f t="shared" si="6"/>
        <v>45</v>
      </c>
      <c r="R545" s="58">
        <f t="shared" si="7"/>
        <v>0.422</v>
      </c>
      <c r="S545" s="58">
        <f t="shared" si="8"/>
        <v>0.553</v>
      </c>
      <c r="T545" s="58">
        <f t="shared" si="9"/>
        <v>0.026</v>
      </c>
      <c r="U545" s="39">
        <f t="shared" si="10"/>
        <v>5751976</v>
      </c>
      <c r="V545" s="58">
        <f t="shared" si="11"/>
        <v>0.382</v>
      </c>
    </row>
    <row r="546">
      <c r="A546" s="33" t="s">
        <v>46</v>
      </c>
      <c r="B546" s="68" t="s">
        <v>101</v>
      </c>
      <c r="C546" s="35" t="s">
        <v>59</v>
      </c>
      <c r="D546" s="35" t="str">
        <f t="shared" si="2"/>
        <v>Africa/Sierra Leone-Africa/2011</v>
      </c>
      <c r="E546" s="72">
        <v>0.038</v>
      </c>
      <c r="F546" s="72">
        <v>0.112</v>
      </c>
      <c r="G546" s="72">
        <v>45.0</v>
      </c>
      <c r="H546" s="72">
        <v>45.0</v>
      </c>
      <c r="I546" s="56">
        <v>0.42</v>
      </c>
      <c r="J546" s="56">
        <v>0.554</v>
      </c>
      <c r="K546" s="56">
        <v>0.026</v>
      </c>
      <c r="L546" s="72">
        <v>5865491.0</v>
      </c>
      <c r="M546" s="56">
        <v>0.386</v>
      </c>
      <c r="N546" s="39">
        <f t="shared" si="3"/>
        <v>38</v>
      </c>
      <c r="O546" s="39">
        <f t="shared" si="4"/>
        <v>112</v>
      </c>
      <c r="P546" s="39">
        <f t="shared" si="5"/>
        <v>45</v>
      </c>
      <c r="Q546" s="39">
        <f t="shared" si="6"/>
        <v>45</v>
      </c>
      <c r="R546" s="58">
        <f t="shared" si="7"/>
        <v>0.42</v>
      </c>
      <c r="S546" s="58">
        <f t="shared" si="8"/>
        <v>0.554</v>
      </c>
      <c r="T546" s="58">
        <f t="shared" si="9"/>
        <v>0.026</v>
      </c>
      <c r="U546" s="39">
        <f t="shared" si="10"/>
        <v>5865491</v>
      </c>
      <c r="V546" s="58">
        <f t="shared" si="11"/>
        <v>0.386</v>
      </c>
    </row>
    <row r="547">
      <c r="A547" s="33" t="s">
        <v>46</v>
      </c>
      <c r="B547" s="68" t="s">
        <v>101</v>
      </c>
      <c r="C547" s="35" t="s">
        <v>60</v>
      </c>
      <c r="D547" s="35" t="str">
        <f t="shared" si="2"/>
        <v>Africa/Sierra Leone-Africa/2012</v>
      </c>
      <c r="E547" s="72">
        <v>0.037</v>
      </c>
      <c r="F547" s="72">
        <v>0.11</v>
      </c>
      <c r="G547" s="72">
        <v>46.0</v>
      </c>
      <c r="H547" s="72">
        <v>45.0</v>
      </c>
      <c r="I547" s="56">
        <v>0.417</v>
      </c>
      <c r="J547" s="56">
        <v>0.556</v>
      </c>
      <c r="K547" s="56">
        <v>0.026</v>
      </c>
      <c r="L547" s="72">
        <v>5978727.0</v>
      </c>
      <c r="M547" s="56">
        <v>0.389</v>
      </c>
      <c r="N547" s="39">
        <f t="shared" si="3"/>
        <v>37</v>
      </c>
      <c r="O547" s="39">
        <f t="shared" si="4"/>
        <v>110</v>
      </c>
      <c r="P547" s="39">
        <f t="shared" si="5"/>
        <v>46</v>
      </c>
      <c r="Q547" s="39">
        <f t="shared" si="6"/>
        <v>45</v>
      </c>
      <c r="R547" s="58">
        <f t="shared" si="7"/>
        <v>0.417</v>
      </c>
      <c r="S547" s="58">
        <f t="shared" si="8"/>
        <v>0.556</v>
      </c>
      <c r="T547" s="58">
        <f t="shared" si="9"/>
        <v>0.026</v>
      </c>
      <c r="U547" s="39">
        <f t="shared" si="10"/>
        <v>5978727</v>
      </c>
      <c r="V547" s="58">
        <f t="shared" si="11"/>
        <v>0.389</v>
      </c>
    </row>
    <row r="548">
      <c r="A548" s="33" t="s">
        <v>46</v>
      </c>
      <c r="B548" s="68" t="s">
        <v>102</v>
      </c>
      <c r="C548" s="35" t="s">
        <v>48</v>
      </c>
      <c r="D548" s="35" t="str">
        <f t="shared" si="2"/>
        <v>Africa/Somalia-Africa/2000</v>
      </c>
      <c r="E548" s="72">
        <v>0.049</v>
      </c>
      <c r="F548" s="72">
        <v>0.105</v>
      </c>
      <c r="G548" s="72">
        <v>52.0</v>
      </c>
      <c r="H548" s="72">
        <v>49.0</v>
      </c>
      <c r="I548" s="56">
        <v>0.472</v>
      </c>
      <c r="J548" s="56">
        <v>0.499</v>
      </c>
      <c r="K548" s="56">
        <v>0.029</v>
      </c>
      <c r="L548" s="72">
        <v>7385416.0</v>
      </c>
      <c r="M548" s="56">
        <v>0.332</v>
      </c>
      <c r="N548" s="39">
        <f t="shared" si="3"/>
        <v>49</v>
      </c>
      <c r="O548" s="39">
        <f t="shared" si="4"/>
        <v>105</v>
      </c>
      <c r="P548" s="39">
        <f t="shared" si="5"/>
        <v>52</v>
      </c>
      <c r="Q548" s="39">
        <f t="shared" si="6"/>
        <v>49</v>
      </c>
      <c r="R548" s="58">
        <f t="shared" si="7"/>
        <v>0.472</v>
      </c>
      <c r="S548" s="58">
        <f t="shared" si="8"/>
        <v>0.499</v>
      </c>
      <c r="T548" s="58">
        <f t="shared" si="9"/>
        <v>0.029</v>
      </c>
      <c r="U548" s="39">
        <f t="shared" si="10"/>
        <v>7385416</v>
      </c>
      <c r="V548" s="58">
        <f t="shared" si="11"/>
        <v>0.332</v>
      </c>
    </row>
    <row r="549">
      <c r="A549" s="33" t="s">
        <v>46</v>
      </c>
      <c r="B549" s="68" t="s">
        <v>102</v>
      </c>
      <c r="C549" s="35" t="s">
        <v>49</v>
      </c>
      <c r="D549" s="35" t="str">
        <f t="shared" si="2"/>
        <v>Africa/Somalia-Africa/2001</v>
      </c>
      <c r="E549" s="72">
        <v>0.048</v>
      </c>
      <c r="F549" s="72">
        <v>0.105</v>
      </c>
      <c r="G549" s="72">
        <v>53.0</v>
      </c>
      <c r="H549" s="72">
        <v>50.0</v>
      </c>
      <c r="I549" s="56">
        <v>0.473</v>
      </c>
      <c r="J549" s="56">
        <v>0.497</v>
      </c>
      <c r="K549" s="56">
        <v>0.029</v>
      </c>
      <c r="L549" s="72">
        <v>7609265.0</v>
      </c>
      <c r="M549" s="56">
        <v>0.336</v>
      </c>
      <c r="N549" s="39">
        <f t="shared" si="3"/>
        <v>48</v>
      </c>
      <c r="O549" s="39">
        <f t="shared" si="4"/>
        <v>105</v>
      </c>
      <c r="P549" s="39">
        <f t="shared" si="5"/>
        <v>53</v>
      </c>
      <c r="Q549" s="39">
        <f t="shared" si="6"/>
        <v>50</v>
      </c>
      <c r="R549" s="58">
        <f t="shared" si="7"/>
        <v>0.473</v>
      </c>
      <c r="S549" s="58">
        <f t="shared" si="8"/>
        <v>0.497</v>
      </c>
      <c r="T549" s="58">
        <f t="shared" si="9"/>
        <v>0.029</v>
      </c>
      <c r="U549" s="39">
        <f t="shared" si="10"/>
        <v>7609265</v>
      </c>
      <c r="V549" s="58">
        <f t="shared" si="11"/>
        <v>0.336</v>
      </c>
    </row>
    <row r="550">
      <c r="A550" s="33" t="s">
        <v>46</v>
      </c>
      <c r="B550" s="68" t="s">
        <v>102</v>
      </c>
      <c r="C550" s="35" t="s">
        <v>50</v>
      </c>
      <c r="D550" s="35" t="str">
        <f t="shared" si="2"/>
        <v>Africa/Somalia-Africa/2002</v>
      </c>
      <c r="E550" s="72">
        <v>0.048</v>
      </c>
      <c r="F550" s="72">
        <v>0.105</v>
      </c>
      <c r="G550" s="72">
        <v>53.0</v>
      </c>
      <c r="H550" s="72">
        <v>50.0</v>
      </c>
      <c r="I550" s="56">
        <v>0.475</v>
      </c>
      <c r="J550" s="56">
        <v>0.496</v>
      </c>
      <c r="K550" s="56">
        <v>0.029</v>
      </c>
      <c r="L550" s="72">
        <v>7825924.0</v>
      </c>
      <c r="M550" s="56">
        <v>0.34</v>
      </c>
      <c r="N550" s="39">
        <f t="shared" si="3"/>
        <v>48</v>
      </c>
      <c r="O550" s="39">
        <f t="shared" si="4"/>
        <v>105</v>
      </c>
      <c r="P550" s="39">
        <f t="shared" si="5"/>
        <v>53</v>
      </c>
      <c r="Q550" s="39">
        <f t="shared" si="6"/>
        <v>50</v>
      </c>
      <c r="R550" s="58">
        <f t="shared" si="7"/>
        <v>0.475</v>
      </c>
      <c r="S550" s="58">
        <f t="shared" si="8"/>
        <v>0.496</v>
      </c>
      <c r="T550" s="58">
        <f t="shared" si="9"/>
        <v>0.029</v>
      </c>
      <c r="U550" s="39">
        <f t="shared" si="10"/>
        <v>7825924</v>
      </c>
      <c r="V550" s="58">
        <f t="shared" si="11"/>
        <v>0.34</v>
      </c>
    </row>
    <row r="551">
      <c r="A551" s="33" t="s">
        <v>46</v>
      </c>
      <c r="B551" s="68" t="s">
        <v>102</v>
      </c>
      <c r="C551" s="35" t="s">
        <v>51</v>
      </c>
      <c r="D551" s="35" t="str">
        <f t="shared" si="2"/>
        <v>Africa/Somalia-Africa/2003</v>
      </c>
      <c r="E551" s="72">
        <v>0.047</v>
      </c>
      <c r="F551" s="72">
        <v>0.105</v>
      </c>
      <c r="G551" s="72">
        <v>53.0</v>
      </c>
      <c r="H551" s="72">
        <v>50.0</v>
      </c>
      <c r="I551" s="56">
        <v>0.476</v>
      </c>
      <c r="J551" s="56">
        <v>0.495</v>
      </c>
      <c r="K551" s="56">
        <v>0.029</v>
      </c>
      <c r="L551" s="72">
        <v>8037706.0</v>
      </c>
      <c r="M551" s="56">
        <v>0.344</v>
      </c>
      <c r="N551" s="39">
        <f t="shared" si="3"/>
        <v>47</v>
      </c>
      <c r="O551" s="39">
        <f t="shared" si="4"/>
        <v>105</v>
      </c>
      <c r="P551" s="39">
        <f t="shared" si="5"/>
        <v>53</v>
      </c>
      <c r="Q551" s="39">
        <f t="shared" si="6"/>
        <v>50</v>
      </c>
      <c r="R551" s="58">
        <f t="shared" si="7"/>
        <v>0.476</v>
      </c>
      <c r="S551" s="58">
        <f t="shared" si="8"/>
        <v>0.495</v>
      </c>
      <c r="T551" s="58">
        <f t="shared" si="9"/>
        <v>0.029</v>
      </c>
      <c r="U551" s="39">
        <f t="shared" si="10"/>
        <v>8037706</v>
      </c>
      <c r="V551" s="58">
        <f t="shared" si="11"/>
        <v>0.344</v>
      </c>
    </row>
    <row r="552">
      <c r="A552" s="33" t="s">
        <v>46</v>
      </c>
      <c r="B552" s="68" t="s">
        <v>102</v>
      </c>
      <c r="C552" s="35" t="s">
        <v>52</v>
      </c>
      <c r="D552" s="35" t="str">
        <f t="shared" si="2"/>
        <v>Africa/Somalia-Africa/2004</v>
      </c>
      <c r="E552" s="72">
        <v>0.047</v>
      </c>
      <c r="F552" s="72">
        <v>0.105</v>
      </c>
      <c r="G552" s="72">
        <v>54.0</v>
      </c>
      <c r="H552" s="72">
        <v>51.0</v>
      </c>
      <c r="I552" s="56">
        <v>0.477</v>
      </c>
      <c r="J552" s="56">
        <v>0.494</v>
      </c>
      <c r="K552" s="56">
        <v>0.029</v>
      </c>
      <c r="L552" s="72">
        <v>8249965.0</v>
      </c>
      <c r="M552" s="56">
        <v>0.348</v>
      </c>
      <c r="N552" s="39">
        <f t="shared" si="3"/>
        <v>47</v>
      </c>
      <c r="O552" s="39">
        <f t="shared" si="4"/>
        <v>105</v>
      </c>
      <c r="P552" s="39">
        <f t="shared" si="5"/>
        <v>54</v>
      </c>
      <c r="Q552" s="39">
        <f t="shared" si="6"/>
        <v>51</v>
      </c>
      <c r="R552" s="58">
        <f t="shared" si="7"/>
        <v>0.477</v>
      </c>
      <c r="S552" s="58">
        <f t="shared" si="8"/>
        <v>0.494</v>
      </c>
      <c r="T552" s="58">
        <f t="shared" si="9"/>
        <v>0.029</v>
      </c>
      <c r="U552" s="39">
        <f t="shared" si="10"/>
        <v>8249965</v>
      </c>
      <c r="V552" s="58">
        <f t="shared" si="11"/>
        <v>0.348</v>
      </c>
    </row>
    <row r="553">
      <c r="A553" s="33" t="s">
        <v>46</v>
      </c>
      <c r="B553" s="68" t="s">
        <v>102</v>
      </c>
      <c r="C553" s="35" t="s">
        <v>53</v>
      </c>
      <c r="D553" s="35" t="str">
        <f t="shared" si="2"/>
        <v>Africa/Somalia-Africa/2005</v>
      </c>
      <c r="E553" s="72">
        <v>0.047</v>
      </c>
      <c r="F553" s="72">
        <v>0.105</v>
      </c>
      <c r="G553" s="72">
        <v>54.0</v>
      </c>
      <c r="H553" s="72">
        <v>51.0</v>
      </c>
      <c r="I553" s="56">
        <v>0.477</v>
      </c>
      <c r="J553" s="56">
        <v>0.494</v>
      </c>
      <c r="K553" s="56">
        <v>0.029</v>
      </c>
      <c r="L553" s="72">
        <v>8466938.0</v>
      </c>
      <c r="M553" s="56">
        <v>0.352</v>
      </c>
      <c r="N553" s="39">
        <f t="shared" si="3"/>
        <v>47</v>
      </c>
      <c r="O553" s="39">
        <f t="shared" si="4"/>
        <v>105</v>
      </c>
      <c r="P553" s="39">
        <f t="shared" si="5"/>
        <v>54</v>
      </c>
      <c r="Q553" s="39">
        <f t="shared" si="6"/>
        <v>51</v>
      </c>
      <c r="R553" s="58">
        <f t="shared" si="7"/>
        <v>0.477</v>
      </c>
      <c r="S553" s="58">
        <f t="shared" si="8"/>
        <v>0.494</v>
      </c>
      <c r="T553" s="58">
        <f t="shared" si="9"/>
        <v>0.029</v>
      </c>
      <c r="U553" s="39">
        <f t="shared" si="10"/>
        <v>8466938</v>
      </c>
      <c r="V553" s="58">
        <f t="shared" si="11"/>
        <v>0.352</v>
      </c>
    </row>
    <row r="554">
      <c r="A554" s="33" t="s">
        <v>46</v>
      </c>
      <c r="B554" s="68" t="s">
        <v>102</v>
      </c>
      <c r="C554" s="35" t="s">
        <v>54</v>
      </c>
      <c r="D554" s="35" t="str">
        <f t="shared" si="2"/>
        <v>Africa/Somalia-Africa/2006</v>
      </c>
      <c r="E554" s="72">
        <v>0.047</v>
      </c>
      <c r="F554" s="72">
        <v>0.105</v>
      </c>
      <c r="G554" s="72">
        <v>54.0</v>
      </c>
      <c r="H554" s="72">
        <v>51.0</v>
      </c>
      <c r="I554" s="56">
        <v>0.478</v>
      </c>
      <c r="J554" s="56">
        <v>0.493</v>
      </c>
      <c r="K554" s="56">
        <v>0.029</v>
      </c>
      <c r="L554" s="72">
        <v>8687671.0</v>
      </c>
      <c r="M554" s="56">
        <v>0.356</v>
      </c>
      <c r="N554" s="39">
        <f t="shared" si="3"/>
        <v>47</v>
      </c>
      <c r="O554" s="39">
        <f t="shared" si="4"/>
        <v>105</v>
      </c>
      <c r="P554" s="39">
        <f t="shared" si="5"/>
        <v>54</v>
      </c>
      <c r="Q554" s="39">
        <f t="shared" si="6"/>
        <v>51</v>
      </c>
      <c r="R554" s="58">
        <f t="shared" si="7"/>
        <v>0.478</v>
      </c>
      <c r="S554" s="58">
        <f t="shared" si="8"/>
        <v>0.493</v>
      </c>
      <c r="T554" s="58">
        <f t="shared" si="9"/>
        <v>0.029</v>
      </c>
      <c r="U554" s="39">
        <f t="shared" si="10"/>
        <v>8687671</v>
      </c>
      <c r="V554" s="58">
        <f t="shared" si="11"/>
        <v>0.356</v>
      </c>
    </row>
    <row r="555">
      <c r="A555" s="33" t="s">
        <v>46</v>
      </c>
      <c r="B555" s="68" t="s">
        <v>102</v>
      </c>
      <c r="C555" s="35" t="s">
        <v>55</v>
      </c>
      <c r="D555" s="35" t="str">
        <f t="shared" si="2"/>
        <v>Africa/Somalia-Africa/2007</v>
      </c>
      <c r="E555" s="72">
        <v>0.046</v>
      </c>
      <c r="F555" s="72">
        <v>0.104</v>
      </c>
      <c r="G555" s="72">
        <v>55.0</v>
      </c>
      <c r="H555" s="72">
        <v>51.0</v>
      </c>
      <c r="I555" s="56">
        <v>0.478</v>
      </c>
      <c r="J555" s="56">
        <v>0.493</v>
      </c>
      <c r="K555" s="56">
        <v>0.029</v>
      </c>
      <c r="L555" s="72">
        <v>8910851.0</v>
      </c>
      <c r="M555" s="56">
        <v>0.36</v>
      </c>
      <c r="N555" s="39">
        <f t="shared" si="3"/>
        <v>46</v>
      </c>
      <c r="O555" s="39">
        <f t="shared" si="4"/>
        <v>104</v>
      </c>
      <c r="P555" s="39">
        <f t="shared" si="5"/>
        <v>55</v>
      </c>
      <c r="Q555" s="39">
        <f t="shared" si="6"/>
        <v>51</v>
      </c>
      <c r="R555" s="58">
        <f t="shared" si="7"/>
        <v>0.478</v>
      </c>
      <c r="S555" s="58">
        <f t="shared" si="8"/>
        <v>0.493</v>
      </c>
      <c r="T555" s="58">
        <f t="shared" si="9"/>
        <v>0.029</v>
      </c>
      <c r="U555" s="39">
        <f t="shared" si="10"/>
        <v>8910851</v>
      </c>
      <c r="V555" s="58">
        <f t="shared" si="11"/>
        <v>0.36</v>
      </c>
    </row>
    <row r="556">
      <c r="A556" s="33" t="s">
        <v>46</v>
      </c>
      <c r="B556" s="68" t="s">
        <v>102</v>
      </c>
      <c r="C556" s="35" t="s">
        <v>56</v>
      </c>
      <c r="D556" s="35" t="str">
        <f t="shared" si="2"/>
        <v>Africa/Somalia-Africa/2008</v>
      </c>
      <c r="E556" s="72">
        <v>0.046</v>
      </c>
      <c r="F556" s="72">
        <v>0.102</v>
      </c>
      <c r="G556" s="72">
        <v>55.0</v>
      </c>
      <c r="H556" s="72">
        <v>52.0</v>
      </c>
      <c r="I556" s="56">
        <v>0.478</v>
      </c>
      <c r="J556" s="56">
        <v>0.493</v>
      </c>
      <c r="K556" s="56">
        <v>0.029</v>
      </c>
      <c r="L556" s="72">
        <v>9140259.0</v>
      </c>
      <c r="M556" s="56">
        <v>0.364</v>
      </c>
      <c r="N556" s="39">
        <f t="shared" si="3"/>
        <v>46</v>
      </c>
      <c r="O556" s="39">
        <f t="shared" si="4"/>
        <v>102</v>
      </c>
      <c r="P556" s="39">
        <f t="shared" si="5"/>
        <v>55</v>
      </c>
      <c r="Q556" s="39">
        <f t="shared" si="6"/>
        <v>52</v>
      </c>
      <c r="R556" s="58">
        <f t="shared" si="7"/>
        <v>0.478</v>
      </c>
      <c r="S556" s="58">
        <f t="shared" si="8"/>
        <v>0.493</v>
      </c>
      <c r="T556" s="58">
        <f t="shared" si="9"/>
        <v>0.029</v>
      </c>
      <c r="U556" s="39">
        <f t="shared" si="10"/>
        <v>9140259</v>
      </c>
      <c r="V556" s="58">
        <f t="shared" si="11"/>
        <v>0.364</v>
      </c>
    </row>
    <row r="557">
      <c r="A557" s="33" t="s">
        <v>46</v>
      </c>
      <c r="B557" s="68" t="s">
        <v>102</v>
      </c>
      <c r="C557" s="35" t="s">
        <v>57</v>
      </c>
      <c r="D557" s="35" t="str">
        <f t="shared" si="2"/>
        <v>Africa/Somalia-Africa/2009</v>
      </c>
      <c r="E557" s="72">
        <v>0.046</v>
      </c>
      <c r="F557" s="72">
        <v>0.1</v>
      </c>
      <c r="G557" s="72">
        <v>55.0</v>
      </c>
      <c r="H557" s="72">
        <v>52.0</v>
      </c>
      <c r="I557" s="56">
        <v>0.478</v>
      </c>
      <c r="J557" s="56">
        <v>0.494</v>
      </c>
      <c r="K557" s="56">
        <v>0.028</v>
      </c>
      <c r="L557" s="72">
        <v>9380854.0</v>
      </c>
      <c r="M557" s="56">
        <v>0.368</v>
      </c>
      <c r="N557" s="39">
        <f t="shared" si="3"/>
        <v>46</v>
      </c>
      <c r="O557" s="39">
        <f t="shared" si="4"/>
        <v>100</v>
      </c>
      <c r="P557" s="39">
        <f t="shared" si="5"/>
        <v>55</v>
      </c>
      <c r="Q557" s="39">
        <f t="shared" si="6"/>
        <v>52</v>
      </c>
      <c r="R557" s="58">
        <f t="shared" si="7"/>
        <v>0.478</v>
      </c>
      <c r="S557" s="58">
        <f t="shared" si="8"/>
        <v>0.494</v>
      </c>
      <c r="T557" s="58">
        <f t="shared" si="9"/>
        <v>0.028</v>
      </c>
      <c r="U557" s="39">
        <f t="shared" si="10"/>
        <v>9380854</v>
      </c>
      <c r="V557" s="58">
        <f t="shared" si="11"/>
        <v>0.368</v>
      </c>
    </row>
    <row r="558">
      <c r="A558" s="33" t="s">
        <v>46</v>
      </c>
      <c r="B558" s="68" t="s">
        <v>102</v>
      </c>
      <c r="C558" s="35" t="s">
        <v>58</v>
      </c>
      <c r="D558" s="35" t="str">
        <f t="shared" si="2"/>
        <v>Africa/Somalia-Africa/2010</v>
      </c>
      <c r="E558" s="72">
        <v>0.045</v>
      </c>
      <c r="F558" s="72">
        <v>0.097</v>
      </c>
      <c r="G558" s="72">
        <v>56.0</v>
      </c>
      <c r="H558" s="72">
        <v>52.0</v>
      </c>
      <c r="I558" s="56">
        <v>0.477</v>
      </c>
      <c r="J558" s="56">
        <v>0.495</v>
      </c>
      <c r="K558" s="56">
        <v>0.028</v>
      </c>
      <c r="L558" s="72">
        <v>9636173.0</v>
      </c>
      <c r="M558" s="56">
        <v>0.373</v>
      </c>
      <c r="N558" s="39">
        <f t="shared" si="3"/>
        <v>45</v>
      </c>
      <c r="O558" s="39">
        <f t="shared" si="4"/>
        <v>97</v>
      </c>
      <c r="P558" s="39">
        <f t="shared" si="5"/>
        <v>56</v>
      </c>
      <c r="Q558" s="39">
        <f t="shared" si="6"/>
        <v>52</v>
      </c>
      <c r="R558" s="58">
        <f t="shared" si="7"/>
        <v>0.477</v>
      </c>
      <c r="S558" s="58">
        <f t="shared" si="8"/>
        <v>0.495</v>
      </c>
      <c r="T558" s="58">
        <f t="shared" si="9"/>
        <v>0.028</v>
      </c>
      <c r="U558" s="39">
        <f t="shared" si="10"/>
        <v>9636173</v>
      </c>
      <c r="V558" s="58">
        <f t="shared" si="11"/>
        <v>0.373</v>
      </c>
    </row>
    <row r="559">
      <c r="A559" s="33" t="s">
        <v>46</v>
      </c>
      <c r="B559" s="68" t="s">
        <v>102</v>
      </c>
      <c r="C559" s="35" t="s">
        <v>59</v>
      </c>
      <c r="D559" s="35" t="str">
        <f t="shared" si="2"/>
        <v>Africa/Somalia-Africa/2011</v>
      </c>
      <c r="E559" s="72">
        <v>0.045</v>
      </c>
      <c r="F559" s="72">
        <v>0.095</v>
      </c>
      <c r="G559" s="72">
        <v>56.0</v>
      </c>
      <c r="H559" s="72">
        <v>53.0</v>
      </c>
      <c r="I559" s="56">
        <v>0.475</v>
      </c>
      <c r="J559" s="56">
        <v>0.496</v>
      </c>
      <c r="K559" s="56">
        <v>0.028</v>
      </c>
      <c r="L559" s="72">
        <v>9907903.0</v>
      </c>
      <c r="M559" s="56">
        <v>0.377</v>
      </c>
      <c r="N559" s="39">
        <f t="shared" si="3"/>
        <v>45</v>
      </c>
      <c r="O559" s="39">
        <f t="shared" si="4"/>
        <v>95</v>
      </c>
      <c r="P559" s="39">
        <f t="shared" si="5"/>
        <v>56</v>
      </c>
      <c r="Q559" s="39">
        <f t="shared" si="6"/>
        <v>53</v>
      </c>
      <c r="R559" s="58">
        <f t="shared" si="7"/>
        <v>0.475</v>
      </c>
      <c r="S559" s="58">
        <f t="shared" si="8"/>
        <v>0.496</v>
      </c>
      <c r="T559" s="58">
        <f t="shared" si="9"/>
        <v>0.028</v>
      </c>
      <c r="U559" s="39">
        <f t="shared" si="10"/>
        <v>9907903</v>
      </c>
      <c r="V559" s="58">
        <f t="shared" si="11"/>
        <v>0.377</v>
      </c>
    </row>
    <row r="560">
      <c r="A560" s="33" t="s">
        <v>46</v>
      </c>
      <c r="B560" s="68" t="s">
        <v>102</v>
      </c>
      <c r="C560" s="35" t="s">
        <v>60</v>
      </c>
      <c r="D560" s="35" t="str">
        <f t="shared" si="2"/>
        <v>Africa/Somalia-Africa/2012</v>
      </c>
      <c r="E560" s="72">
        <v>0.044</v>
      </c>
      <c r="F560" s="72">
        <v>0.092</v>
      </c>
      <c r="G560" s="72">
        <v>56.0</v>
      </c>
      <c r="H560" s="72">
        <v>53.0</v>
      </c>
      <c r="I560" s="56">
        <v>0.473</v>
      </c>
      <c r="J560" s="56">
        <v>0.498</v>
      </c>
      <c r="K560" s="56">
        <v>0.028</v>
      </c>
      <c r="L560" s="72">
        <v>1.0195134E7</v>
      </c>
      <c r="M560" s="56">
        <v>0.382</v>
      </c>
      <c r="N560" s="39">
        <f t="shared" si="3"/>
        <v>44</v>
      </c>
      <c r="O560" s="39">
        <f t="shared" si="4"/>
        <v>92</v>
      </c>
      <c r="P560" s="39">
        <f t="shared" si="5"/>
        <v>56</v>
      </c>
      <c r="Q560" s="39">
        <f t="shared" si="6"/>
        <v>53</v>
      </c>
      <c r="R560" s="58">
        <f t="shared" si="7"/>
        <v>0.473</v>
      </c>
      <c r="S560" s="58">
        <f t="shared" si="8"/>
        <v>0.498</v>
      </c>
      <c r="T560" s="58">
        <f t="shared" si="9"/>
        <v>0.028</v>
      </c>
      <c r="U560" s="39">
        <f t="shared" si="10"/>
        <v>10195134</v>
      </c>
      <c r="V560" s="58">
        <f t="shared" si="11"/>
        <v>0.382</v>
      </c>
    </row>
    <row r="561">
      <c r="A561" s="33" t="s">
        <v>46</v>
      </c>
      <c r="B561" s="68" t="s">
        <v>103</v>
      </c>
      <c r="C561" s="35" t="s">
        <v>48</v>
      </c>
      <c r="D561" s="35" t="str">
        <f t="shared" si="2"/>
        <v>Africa/South Africa-Africa/2000</v>
      </c>
      <c r="E561" s="72">
        <v>0.024</v>
      </c>
      <c r="F561" s="72">
        <v>0.052</v>
      </c>
      <c r="G561" s="72">
        <v>58.0</v>
      </c>
      <c r="H561" s="72">
        <v>54.0</v>
      </c>
      <c r="I561" s="56">
        <v>0.33</v>
      </c>
      <c r="J561" s="56">
        <v>0.636</v>
      </c>
      <c r="K561" s="56">
        <v>0.034</v>
      </c>
      <c r="L561" s="72">
        <v>4.4E7</v>
      </c>
      <c r="M561" s="56">
        <v>0.569</v>
      </c>
      <c r="N561" s="39">
        <f t="shared" si="3"/>
        <v>24</v>
      </c>
      <c r="O561" s="39">
        <f t="shared" si="4"/>
        <v>52</v>
      </c>
      <c r="P561" s="39">
        <f t="shared" si="5"/>
        <v>58</v>
      </c>
      <c r="Q561" s="39">
        <f t="shared" si="6"/>
        <v>54</v>
      </c>
      <c r="R561" s="58">
        <f t="shared" si="7"/>
        <v>0.33</v>
      </c>
      <c r="S561" s="58">
        <f t="shared" si="8"/>
        <v>0.636</v>
      </c>
      <c r="T561" s="58">
        <f t="shared" si="9"/>
        <v>0.034</v>
      </c>
      <c r="U561" s="39">
        <f t="shared" si="10"/>
        <v>44000000</v>
      </c>
      <c r="V561" s="58">
        <f t="shared" si="11"/>
        <v>0.569</v>
      </c>
    </row>
    <row r="562">
      <c r="A562" s="33" t="s">
        <v>46</v>
      </c>
      <c r="B562" s="68" t="s">
        <v>103</v>
      </c>
      <c r="C562" s="35" t="s">
        <v>49</v>
      </c>
      <c r="D562" s="35" t="str">
        <f t="shared" si="2"/>
        <v>Africa/South Africa-Africa/2001</v>
      </c>
      <c r="E562" s="72">
        <v>0.024</v>
      </c>
      <c r="F562" s="72">
        <v>0.053</v>
      </c>
      <c r="G562" s="72">
        <v>57.0</v>
      </c>
      <c r="H562" s="72">
        <v>53.0</v>
      </c>
      <c r="I562" s="56">
        <v>0.325</v>
      </c>
      <c r="J562" s="56">
        <v>0.64</v>
      </c>
      <c r="K562" s="56">
        <v>0.036</v>
      </c>
      <c r="L562" s="72">
        <v>4.4909738E7</v>
      </c>
      <c r="M562" s="56">
        <v>0.574</v>
      </c>
      <c r="N562" s="39">
        <f t="shared" si="3"/>
        <v>24</v>
      </c>
      <c r="O562" s="39">
        <f t="shared" si="4"/>
        <v>53</v>
      </c>
      <c r="P562" s="39">
        <f t="shared" si="5"/>
        <v>57</v>
      </c>
      <c r="Q562" s="39">
        <f t="shared" si="6"/>
        <v>53</v>
      </c>
      <c r="R562" s="58">
        <f t="shared" si="7"/>
        <v>0.325</v>
      </c>
      <c r="S562" s="58">
        <f t="shared" si="8"/>
        <v>0.64</v>
      </c>
      <c r="T562" s="58">
        <f t="shared" si="9"/>
        <v>0.036</v>
      </c>
      <c r="U562" s="39">
        <f t="shared" si="10"/>
        <v>44909738</v>
      </c>
      <c r="V562" s="58">
        <f t="shared" si="11"/>
        <v>0.574</v>
      </c>
    </row>
    <row r="563">
      <c r="A563" s="33" t="s">
        <v>46</v>
      </c>
      <c r="B563" s="68" t="s">
        <v>103</v>
      </c>
      <c r="C563" s="35" t="s">
        <v>50</v>
      </c>
      <c r="D563" s="35" t="str">
        <f t="shared" si="2"/>
        <v>Africa/South Africa-Africa/2002</v>
      </c>
      <c r="E563" s="72">
        <v>0.024</v>
      </c>
      <c r="F563" s="72">
        <v>0.053</v>
      </c>
      <c r="G563" s="72">
        <v>55.0</v>
      </c>
      <c r="H563" s="72">
        <v>52.0</v>
      </c>
      <c r="I563" s="56">
        <v>0.32</v>
      </c>
      <c r="J563" s="56">
        <v>0.643</v>
      </c>
      <c r="K563" s="56">
        <v>0.037</v>
      </c>
      <c r="L563" s="72">
        <v>4.5808736E7</v>
      </c>
      <c r="M563" s="56">
        <v>0.579</v>
      </c>
      <c r="N563" s="39">
        <f t="shared" si="3"/>
        <v>24</v>
      </c>
      <c r="O563" s="39">
        <f t="shared" si="4"/>
        <v>53</v>
      </c>
      <c r="P563" s="39">
        <f t="shared" si="5"/>
        <v>55</v>
      </c>
      <c r="Q563" s="39">
        <f t="shared" si="6"/>
        <v>52</v>
      </c>
      <c r="R563" s="58">
        <f t="shared" si="7"/>
        <v>0.32</v>
      </c>
      <c r="S563" s="58">
        <f t="shared" si="8"/>
        <v>0.643</v>
      </c>
      <c r="T563" s="58">
        <f t="shared" si="9"/>
        <v>0.037</v>
      </c>
      <c r="U563" s="39">
        <f t="shared" si="10"/>
        <v>45808736</v>
      </c>
      <c r="V563" s="58">
        <f t="shared" si="11"/>
        <v>0.579</v>
      </c>
    </row>
    <row r="564">
      <c r="A564" s="33" t="s">
        <v>46</v>
      </c>
      <c r="B564" s="68" t="s">
        <v>103</v>
      </c>
      <c r="C564" s="35" t="s">
        <v>51</v>
      </c>
      <c r="D564" s="35" t="str">
        <f t="shared" si="2"/>
        <v>Africa/South Africa-Africa/2003</v>
      </c>
      <c r="E564" s="72">
        <v>0.023</v>
      </c>
      <c r="F564" s="72">
        <v>0.053</v>
      </c>
      <c r="G564" s="72">
        <v>54.0</v>
      </c>
      <c r="H564" s="72">
        <v>51.0</v>
      </c>
      <c r="I564" s="56">
        <v>0.316</v>
      </c>
      <c r="J564" s="56">
        <v>0.645</v>
      </c>
      <c r="K564" s="56">
        <v>0.039</v>
      </c>
      <c r="L564" s="72">
        <v>4.6409243E7</v>
      </c>
      <c r="M564" s="56">
        <v>0.584</v>
      </c>
      <c r="N564" s="39">
        <f t="shared" si="3"/>
        <v>23</v>
      </c>
      <c r="O564" s="39">
        <f t="shared" si="4"/>
        <v>53</v>
      </c>
      <c r="P564" s="39">
        <f t="shared" si="5"/>
        <v>54</v>
      </c>
      <c r="Q564" s="39">
        <f t="shared" si="6"/>
        <v>51</v>
      </c>
      <c r="R564" s="58">
        <f t="shared" si="7"/>
        <v>0.316</v>
      </c>
      <c r="S564" s="58">
        <f t="shared" si="8"/>
        <v>0.645</v>
      </c>
      <c r="T564" s="58">
        <f t="shared" si="9"/>
        <v>0.039</v>
      </c>
      <c r="U564" s="39">
        <f t="shared" si="10"/>
        <v>46409243</v>
      </c>
      <c r="V564" s="58">
        <f t="shared" si="11"/>
        <v>0.584</v>
      </c>
    </row>
    <row r="565">
      <c r="A565" s="33" t="s">
        <v>46</v>
      </c>
      <c r="B565" s="68" t="s">
        <v>103</v>
      </c>
      <c r="C565" s="35" t="s">
        <v>52</v>
      </c>
      <c r="D565" s="35" t="str">
        <f t="shared" si="2"/>
        <v>Africa/South Africa-Africa/2004</v>
      </c>
      <c r="E565" s="72">
        <v>0.023</v>
      </c>
      <c r="F565" s="72">
        <v>0.052</v>
      </c>
      <c r="G565" s="72">
        <v>53.0</v>
      </c>
      <c r="H565" s="72">
        <v>51.0</v>
      </c>
      <c r="I565" s="56">
        <v>0.312</v>
      </c>
      <c r="J565" s="56">
        <v>0.647</v>
      </c>
      <c r="K565" s="56">
        <v>0.042</v>
      </c>
      <c r="L565" s="72">
        <v>4.7019452E7</v>
      </c>
      <c r="M565" s="56">
        <v>0.59</v>
      </c>
      <c r="N565" s="39">
        <f t="shared" si="3"/>
        <v>23</v>
      </c>
      <c r="O565" s="39">
        <f t="shared" si="4"/>
        <v>52</v>
      </c>
      <c r="P565" s="39">
        <f t="shared" si="5"/>
        <v>53</v>
      </c>
      <c r="Q565" s="39">
        <f t="shared" si="6"/>
        <v>51</v>
      </c>
      <c r="R565" s="58">
        <f t="shared" si="7"/>
        <v>0.312</v>
      </c>
      <c r="S565" s="58">
        <f t="shared" si="8"/>
        <v>0.647</v>
      </c>
      <c r="T565" s="58">
        <f t="shared" si="9"/>
        <v>0.042</v>
      </c>
      <c r="U565" s="39">
        <f t="shared" si="10"/>
        <v>47019452</v>
      </c>
      <c r="V565" s="58">
        <f t="shared" si="11"/>
        <v>0.59</v>
      </c>
    </row>
    <row r="566">
      <c r="A566" s="33" t="s">
        <v>46</v>
      </c>
      <c r="B566" s="68" t="s">
        <v>103</v>
      </c>
      <c r="C566" s="35" t="s">
        <v>53</v>
      </c>
      <c r="D566" s="35" t="str">
        <f t="shared" si="2"/>
        <v>Africa/South Africa-Africa/2005</v>
      </c>
      <c r="E566" s="72">
        <v>0.023</v>
      </c>
      <c r="F566" s="72">
        <v>0.051</v>
      </c>
      <c r="G566" s="72">
        <v>53.0</v>
      </c>
      <c r="H566" s="72">
        <v>50.0</v>
      </c>
      <c r="I566" s="56">
        <v>0.308</v>
      </c>
      <c r="J566" s="56">
        <v>0.648</v>
      </c>
      <c r="K566" s="56">
        <v>0.044</v>
      </c>
      <c r="L566" s="72">
        <v>4.7639556E7</v>
      </c>
      <c r="M566" s="56">
        <v>0.595</v>
      </c>
      <c r="N566" s="39">
        <f t="shared" si="3"/>
        <v>23</v>
      </c>
      <c r="O566" s="39">
        <f t="shared" si="4"/>
        <v>51</v>
      </c>
      <c r="P566" s="39">
        <f t="shared" si="5"/>
        <v>53</v>
      </c>
      <c r="Q566" s="39">
        <f t="shared" si="6"/>
        <v>50</v>
      </c>
      <c r="R566" s="58">
        <f t="shared" si="7"/>
        <v>0.308</v>
      </c>
      <c r="S566" s="58">
        <f t="shared" si="8"/>
        <v>0.648</v>
      </c>
      <c r="T566" s="58">
        <f t="shared" si="9"/>
        <v>0.044</v>
      </c>
      <c r="U566" s="39">
        <f t="shared" si="10"/>
        <v>47639556</v>
      </c>
      <c r="V566" s="58">
        <f t="shared" si="11"/>
        <v>0.595</v>
      </c>
    </row>
    <row r="567">
      <c r="A567" s="33" t="s">
        <v>46</v>
      </c>
      <c r="B567" s="68" t="s">
        <v>103</v>
      </c>
      <c r="C567" s="35" t="s">
        <v>54</v>
      </c>
      <c r="D567" s="35" t="str">
        <f t="shared" si="2"/>
        <v>Africa/South Africa-Africa/2006</v>
      </c>
      <c r="E567" s="72">
        <v>0.023</v>
      </c>
      <c r="F567" s="72">
        <v>0.05</v>
      </c>
      <c r="G567" s="72">
        <v>53.0</v>
      </c>
      <c r="H567" s="72">
        <v>50.0</v>
      </c>
      <c r="I567" s="56">
        <v>0.305</v>
      </c>
      <c r="J567" s="56">
        <v>0.649</v>
      </c>
      <c r="K567" s="56">
        <v>0.046</v>
      </c>
      <c r="L567" s="72">
        <v>4.8269753E7</v>
      </c>
      <c r="M567" s="56">
        <v>0.601</v>
      </c>
      <c r="N567" s="39">
        <f t="shared" si="3"/>
        <v>23</v>
      </c>
      <c r="O567" s="39">
        <f t="shared" si="4"/>
        <v>50</v>
      </c>
      <c r="P567" s="39">
        <f t="shared" si="5"/>
        <v>53</v>
      </c>
      <c r="Q567" s="39">
        <f t="shared" si="6"/>
        <v>50</v>
      </c>
      <c r="R567" s="58">
        <f t="shared" si="7"/>
        <v>0.305</v>
      </c>
      <c r="S567" s="58">
        <f t="shared" si="8"/>
        <v>0.649</v>
      </c>
      <c r="T567" s="58">
        <f t="shared" si="9"/>
        <v>0.046</v>
      </c>
      <c r="U567" s="39">
        <f t="shared" si="10"/>
        <v>48269753</v>
      </c>
      <c r="V567" s="58">
        <f t="shared" si="11"/>
        <v>0.601</v>
      </c>
    </row>
    <row r="568">
      <c r="A568" s="33" t="s">
        <v>46</v>
      </c>
      <c r="B568" s="68" t="s">
        <v>103</v>
      </c>
      <c r="C568" s="35" t="s">
        <v>55</v>
      </c>
      <c r="D568" s="35" t="str">
        <f t="shared" si="2"/>
        <v>Africa/South Africa-Africa/2007</v>
      </c>
      <c r="E568" s="72">
        <v>0.022</v>
      </c>
      <c r="F568" s="72">
        <v>0.047</v>
      </c>
      <c r="G568" s="72">
        <v>53.0</v>
      </c>
      <c r="H568" s="72">
        <v>51.0</v>
      </c>
      <c r="I568" s="56">
        <v>0.303</v>
      </c>
      <c r="J568" s="56">
        <v>0.65</v>
      </c>
      <c r="K568" s="56">
        <v>0.048</v>
      </c>
      <c r="L568" s="72">
        <v>4.8910248E7</v>
      </c>
      <c r="M568" s="56">
        <v>0.606</v>
      </c>
      <c r="N568" s="39">
        <f t="shared" si="3"/>
        <v>22</v>
      </c>
      <c r="O568" s="39">
        <f t="shared" si="4"/>
        <v>47</v>
      </c>
      <c r="P568" s="39">
        <f t="shared" si="5"/>
        <v>53</v>
      </c>
      <c r="Q568" s="39">
        <f t="shared" si="6"/>
        <v>51</v>
      </c>
      <c r="R568" s="58">
        <f t="shared" si="7"/>
        <v>0.303</v>
      </c>
      <c r="S568" s="58">
        <f t="shared" si="8"/>
        <v>0.65</v>
      </c>
      <c r="T568" s="58">
        <f t="shared" si="9"/>
        <v>0.048</v>
      </c>
      <c r="U568" s="39">
        <f t="shared" si="10"/>
        <v>48910248</v>
      </c>
      <c r="V568" s="58">
        <f t="shared" si="11"/>
        <v>0.606</v>
      </c>
    </row>
    <row r="569">
      <c r="A569" s="33" t="s">
        <v>46</v>
      </c>
      <c r="B569" s="68" t="s">
        <v>103</v>
      </c>
      <c r="C569" s="35" t="s">
        <v>56</v>
      </c>
      <c r="D569" s="35" t="str">
        <f t="shared" si="2"/>
        <v>Africa/South Africa-Africa/2008</v>
      </c>
      <c r="E569" s="72">
        <v>0.022</v>
      </c>
      <c r="F569" s="72">
        <v>0.046</v>
      </c>
      <c r="G569" s="72">
        <v>54.0</v>
      </c>
      <c r="H569" s="72">
        <v>51.0</v>
      </c>
      <c r="I569" s="56">
        <v>0.3</v>
      </c>
      <c r="J569" s="56">
        <v>0.65</v>
      </c>
      <c r="K569" s="56">
        <v>0.049</v>
      </c>
      <c r="L569" s="72">
        <v>4.9561256E7</v>
      </c>
      <c r="M569" s="56">
        <v>0.612</v>
      </c>
      <c r="N569" s="39">
        <f t="shared" si="3"/>
        <v>22</v>
      </c>
      <c r="O569" s="39">
        <f t="shared" si="4"/>
        <v>46</v>
      </c>
      <c r="P569" s="39">
        <f t="shared" si="5"/>
        <v>54</v>
      </c>
      <c r="Q569" s="39">
        <f t="shared" si="6"/>
        <v>51</v>
      </c>
      <c r="R569" s="58">
        <f t="shared" si="7"/>
        <v>0.3</v>
      </c>
      <c r="S569" s="58">
        <f t="shared" si="8"/>
        <v>0.65</v>
      </c>
      <c r="T569" s="58">
        <f t="shared" si="9"/>
        <v>0.049</v>
      </c>
      <c r="U569" s="39">
        <f t="shared" si="10"/>
        <v>49561256</v>
      </c>
      <c r="V569" s="58">
        <f t="shared" si="11"/>
        <v>0.612</v>
      </c>
    </row>
    <row r="570">
      <c r="A570" s="33" t="s">
        <v>46</v>
      </c>
      <c r="B570" s="68" t="s">
        <v>103</v>
      </c>
      <c r="C570" s="35" t="s">
        <v>57</v>
      </c>
      <c r="D570" s="35" t="str">
        <f t="shared" si="2"/>
        <v>Africa/South Africa-Africa/2009</v>
      </c>
      <c r="E570" s="72">
        <v>0.022</v>
      </c>
      <c r="F570" s="72">
        <v>0.04</v>
      </c>
      <c r="G570" s="72">
        <v>55.0</v>
      </c>
      <c r="H570" s="72">
        <v>52.0</v>
      </c>
      <c r="I570" s="56">
        <v>0.299</v>
      </c>
      <c r="J570" s="56">
        <v>0.651</v>
      </c>
      <c r="K570" s="56">
        <v>0.051</v>
      </c>
      <c r="L570" s="72">
        <v>5.0222996E7</v>
      </c>
      <c r="M570" s="56">
        <v>0.617</v>
      </c>
      <c r="N570" s="39">
        <f t="shared" si="3"/>
        <v>22</v>
      </c>
      <c r="O570" s="39">
        <f t="shared" si="4"/>
        <v>40</v>
      </c>
      <c r="P570" s="39">
        <f t="shared" si="5"/>
        <v>55</v>
      </c>
      <c r="Q570" s="39">
        <f t="shared" si="6"/>
        <v>52</v>
      </c>
      <c r="R570" s="58">
        <f t="shared" si="7"/>
        <v>0.299</v>
      </c>
      <c r="S570" s="58">
        <f t="shared" si="8"/>
        <v>0.651</v>
      </c>
      <c r="T570" s="58">
        <f t="shared" si="9"/>
        <v>0.051</v>
      </c>
      <c r="U570" s="39">
        <f t="shared" si="10"/>
        <v>50222996</v>
      </c>
      <c r="V570" s="58">
        <f t="shared" si="11"/>
        <v>0.617</v>
      </c>
    </row>
    <row r="571">
      <c r="A571" s="33" t="s">
        <v>46</v>
      </c>
      <c r="B571" s="68" t="s">
        <v>103</v>
      </c>
      <c r="C571" s="35" t="s">
        <v>58</v>
      </c>
      <c r="D571" s="35" t="str">
        <f t="shared" si="2"/>
        <v>Africa/South Africa-Africa/2010</v>
      </c>
      <c r="E571" s="72">
        <v>0.022</v>
      </c>
      <c r="F571" s="72">
        <v>0.035</v>
      </c>
      <c r="G571" s="72">
        <v>56.0</v>
      </c>
      <c r="H571" s="72">
        <v>53.0</v>
      </c>
      <c r="I571" s="56">
        <v>0.297</v>
      </c>
      <c r="J571" s="56">
        <v>0.651</v>
      </c>
      <c r="K571" s="56">
        <v>0.052</v>
      </c>
      <c r="L571" s="72">
        <v>5.0895698E7</v>
      </c>
      <c r="M571" s="56">
        <v>0.622</v>
      </c>
      <c r="N571" s="39">
        <f t="shared" si="3"/>
        <v>22</v>
      </c>
      <c r="O571" s="39">
        <f t="shared" si="4"/>
        <v>35</v>
      </c>
      <c r="P571" s="39">
        <f t="shared" si="5"/>
        <v>56</v>
      </c>
      <c r="Q571" s="39">
        <f t="shared" si="6"/>
        <v>53</v>
      </c>
      <c r="R571" s="58">
        <f t="shared" si="7"/>
        <v>0.297</v>
      </c>
      <c r="S571" s="58">
        <f t="shared" si="8"/>
        <v>0.651</v>
      </c>
      <c r="T571" s="58">
        <f t="shared" si="9"/>
        <v>0.052</v>
      </c>
      <c r="U571" s="39">
        <f t="shared" si="10"/>
        <v>50895698</v>
      </c>
      <c r="V571" s="58">
        <f t="shared" si="11"/>
        <v>0.622</v>
      </c>
    </row>
    <row r="572">
      <c r="A572" s="33" t="s">
        <v>46</v>
      </c>
      <c r="B572" s="68" t="s">
        <v>103</v>
      </c>
      <c r="C572" s="35" t="s">
        <v>59</v>
      </c>
      <c r="D572" s="35" t="str">
        <f t="shared" si="2"/>
        <v>Africa/South Africa-Africa/2011</v>
      </c>
      <c r="E572" s="72">
        <v>0.021</v>
      </c>
      <c r="F572" s="72">
        <v>0.034</v>
      </c>
      <c r="G572" s="72">
        <v>57.0</v>
      </c>
      <c r="H572" s="72">
        <v>53.0</v>
      </c>
      <c r="I572" s="56">
        <v>0.296</v>
      </c>
      <c r="J572" s="56">
        <v>0.651</v>
      </c>
      <c r="K572" s="56">
        <v>0.053</v>
      </c>
      <c r="L572" s="72">
        <v>5.1579599E7</v>
      </c>
      <c r="M572" s="56">
        <v>0.627</v>
      </c>
      <c r="N572" s="39">
        <f t="shared" si="3"/>
        <v>21</v>
      </c>
      <c r="O572" s="39">
        <f t="shared" si="4"/>
        <v>34</v>
      </c>
      <c r="P572" s="39">
        <f t="shared" si="5"/>
        <v>57</v>
      </c>
      <c r="Q572" s="39">
        <f t="shared" si="6"/>
        <v>53</v>
      </c>
      <c r="R572" s="58">
        <f t="shared" si="7"/>
        <v>0.296</v>
      </c>
      <c r="S572" s="58">
        <f t="shared" si="8"/>
        <v>0.651</v>
      </c>
      <c r="T572" s="58">
        <f t="shared" si="9"/>
        <v>0.053</v>
      </c>
      <c r="U572" s="39">
        <f t="shared" si="10"/>
        <v>51579599</v>
      </c>
      <c r="V572" s="58">
        <f t="shared" si="11"/>
        <v>0.627</v>
      </c>
    </row>
    <row r="573">
      <c r="A573" s="33" t="s">
        <v>46</v>
      </c>
      <c r="B573" s="68" t="s">
        <v>103</v>
      </c>
      <c r="C573" s="35" t="s">
        <v>60</v>
      </c>
      <c r="D573" s="35" t="str">
        <f t="shared" si="2"/>
        <v>Africa/South Africa-Africa/2012</v>
      </c>
      <c r="E573" s="72">
        <v>0.021</v>
      </c>
      <c r="F573" s="72">
        <v>0.034</v>
      </c>
      <c r="G573" s="72">
        <v>58.0</v>
      </c>
      <c r="H573" s="72">
        <v>54.0</v>
      </c>
      <c r="I573" s="56">
        <v>0.295</v>
      </c>
      <c r="J573" s="56">
        <v>0.65</v>
      </c>
      <c r="K573" s="56">
        <v>0.054</v>
      </c>
      <c r="L573" s="72">
        <v>5.2274945E7</v>
      </c>
      <c r="M573" s="56">
        <v>0.633</v>
      </c>
      <c r="N573" s="39">
        <f t="shared" si="3"/>
        <v>21</v>
      </c>
      <c r="O573" s="39">
        <f t="shared" si="4"/>
        <v>34</v>
      </c>
      <c r="P573" s="39">
        <f t="shared" si="5"/>
        <v>58</v>
      </c>
      <c r="Q573" s="39">
        <f t="shared" si="6"/>
        <v>54</v>
      </c>
      <c r="R573" s="58">
        <f t="shared" si="7"/>
        <v>0.295</v>
      </c>
      <c r="S573" s="58">
        <f t="shared" si="8"/>
        <v>0.65</v>
      </c>
      <c r="T573" s="58">
        <f t="shared" si="9"/>
        <v>0.054</v>
      </c>
      <c r="U573" s="39">
        <f t="shared" si="10"/>
        <v>52274945</v>
      </c>
      <c r="V573" s="58">
        <f t="shared" si="11"/>
        <v>0.633</v>
      </c>
    </row>
    <row r="574">
      <c r="A574" s="33" t="s">
        <v>46</v>
      </c>
      <c r="B574" s="68" t="s">
        <v>104</v>
      </c>
      <c r="C574" s="35" t="s">
        <v>48</v>
      </c>
      <c r="D574" s="35" t="str">
        <f t="shared" si="2"/>
        <v>Africa/South Sudan-Africa/2000</v>
      </c>
      <c r="E574" s="72">
        <v>0.043</v>
      </c>
      <c r="F574" s="72">
        <v>0.11</v>
      </c>
      <c r="G574" s="72">
        <v>50.0</v>
      </c>
      <c r="H574" s="72">
        <v>48.0</v>
      </c>
      <c r="I574" s="56">
        <v>0.447</v>
      </c>
      <c r="J574" s="56">
        <v>0.523</v>
      </c>
      <c r="K574" s="56">
        <v>0.03</v>
      </c>
      <c r="L574" s="72">
        <v>6652984.0</v>
      </c>
      <c r="M574" s="56">
        <v>0.165</v>
      </c>
      <c r="N574" s="39">
        <f t="shared" si="3"/>
        <v>43</v>
      </c>
      <c r="O574" s="39">
        <f t="shared" si="4"/>
        <v>110</v>
      </c>
      <c r="P574" s="39">
        <f t="shared" si="5"/>
        <v>50</v>
      </c>
      <c r="Q574" s="39">
        <f t="shared" si="6"/>
        <v>48</v>
      </c>
      <c r="R574" s="58">
        <f t="shared" si="7"/>
        <v>0.447</v>
      </c>
      <c r="S574" s="58">
        <f t="shared" si="8"/>
        <v>0.523</v>
      </c>
      <c r="T574" s="58">
        <f t="shared" si="9"/>
        <v>0.03</v>
      </c>
      <c r="U574" s="39">
        <f t="shared" si="10"/>
        <v>6652984</v>
      </c>
      <c r="V574" s="58">
        <f t="shared" si="11"/>
        <v>0.165</v>
      </c>
    </row>
    <row r="575">
      <c r="A575" s="33" t="s">
        <v>46</v>
      </c>
      <c r="B575" s="68" t="s">
        <v>104</v>
      </c>
      <c r="C575" s="35" t="s">
        <v>49</v>
      </c>
      <c r="D575" s="35" t="str">
        <f t="shared" si="2"/>
        <v>Africa/South Sudan-Africa/2001</v>
      </c>
      <c r="E575" s="72">
        <v>0.042</v>
      </c>
      <c r="F575" s="72">
        <v>0.105</v>
      </c>
      <c r="G575" s="72">
        <v>51.0</v>
      </c>
      <c r="H575" s="72">
        <v>48.0</v>
      </c>
      <c r="I575" s="56">
        <v>0.446</v>
      </c>
      <c r="J575" s="56">
        <v>0.523</v>
      </c>
      <c r="K575" s="56">
        <v>0.031</v>
      </c>
      <c r="L575" s="72">
        <v>6924455.0</v>
      </c>
      <c r="M575" s="56">
        <v>0.166</v>
      </c>
      <c r="N575" s="39">
        <f t="shared" si="3"/>
        <v>42</v>
      </c>
      <c r="O575" s="39">
        <f t="shared" si="4"/>
        <v>105</v>
      </c>
      <c r="P575" s="39">
        <f t="shared" si="5"/>
        <v>51</v>
      </c>
      <c r="Q575" s="39">
        <f t="shared" si="6"/>
        <v>48</v>
      </c>
      <c r="R575" s="58">
        <f t="shared" si="7"/>
        <v>0.446</v>
      </c>
      <c r="S575" s="58">
        <f t="shared" si="8"/>
        <v>0.523</v>
      </c>
      <c r="T575" s="58">
        <f t="shared" si="9"/>
        <v>0.031</v>
      </c>
      <c r="U575" s="39">
        <f t="shared" si="10"/>
        <v>6924455</v>
      </c>
      <c r="V575" s="58">
        <f t="shared" si="11"/>
        <v>0.166</v>
      </c>
    </row>
    <row r="576">
      <c r="A576" s="33" t="s">
        <v>46</v>
      </c>
      <c r="B576" s="68" t="s">
        <v>104</v>
      </c>
      <c r="C576" s="35" t="s">
        <v>50</v>
      </c>
      <c r="D576" s="35" t="str">
        <f t="shared" si="2"/>
        <v>Africa/South Sudan-Africa/2002</v>
      </c>
      <c r="E576" s="72">
        <v>0.041</v>
      </c>
      <c r="F576" s="72">
        <v>0.1</v>
      </c>
      <c r="G576" s="72">
        <v>51.0</v>
      </c>
      <c r="H576" s="72">
        <v>49.0</v>
      </c>
      <c r="I576" s="56">
        <v>0.445</v>
      </c>
      <c r="J576" s="56">
        <v>0.524</v>
      </c>
      <c r="K576" s="56">
        <v>0.031</v>
      </c>
      <c r="L576" s="72">
        <v>7186820.0</v>
      </c>
      <c r="M576" s="56">
        <v>0.168</v>
      </c>
      <c r="N576" s="39">
        <f t="shared" si="3"/>
        <v>41</v>
      </c>
      <c r="O576" s="39">
        <f t="shared" si="4"/>
        <v>100</v>
      </c>
      <c r="P576" s="39">
        <f t="shared" si="5"/>
        <v>51</v>
      </c>
      <c r="Q576" s="39">
        <f t="shared" si="6"/>
        <v>49</v>
      </c>
      <c r="R576" s="58">
        <f t="shared" si="7"/>
        <v>0.445</v>
      </c>
      <c r="S576" s="58">
        <f t="shared" si="8"/>
        <v>0.524</v>
      </c>
      <c r="T576" s="58">
        <f t="shared" si="9"/>
        <v>0.031</v>
      </c>
      <c r="U576" s="39">
        <f t="shared" si="10"/>
        <v>7186820</v>
      </c>
      <c r="V576" s="58">
        <f t="shared" si="11"/>
        <v>0.168</v>
      </c>
    </row>
    <row r="577">
      <c r="A577" s="33" t="s">
        <v>46</v>
      </c>
      <c r="B577" s="68" t="s">
        <v>104</v>
      </c>
      <c r="C577" s="35" t="s">
        <v>51</v>
      </c>
      <c r="D577" s="35" t="str">
        <f t="shared" si="2"/>
        <v>Africa/South Sudan-Africa/2003</v>
      </c>
      <c r="E577" s="72">
        <v>0.041</v>
      </c>
      <c r="F577" s="72">
        <v>0.095</v>
      </c>
      <c r="G577" s="72">
        <v>51.0</v>
      </c>
      <c r="H577" s="72">
        <v>49.0</v>
      </c>
      <c r="I577" s="56">
        <v>0.444</v>
      </c>
      <c r="J577" s="56">
        <v>0.525</v>
      </c>
      <c r="K577" s="56">
        <v>0.031</v>
      </c>
      <c r="L577" s="72">
        <v>7449905.0</v>
      </c>
      <c r="M577" s="56">
        <v>0.169</v>
      </c>
      <c r="N577" s="39">
        <f t="shared" si="3"/>
        <v>41</v>
      </c>
      <c r="O577" s="39">
        <f t="shared" si="4"/>
        <v>95</v>
      </c>
      <c r="P577" s="39">
        <f t="shared" si="5"/>
        <v>51</v>
      </c>
      <c r="Q577" s="39">
        <f t="shared" si="6"/>
        <v>49</v>
      </c>
      <c r="R577" s="58">
        <f t="shared" si="7"/>
        <v>0.444</v>
      </c>
      <c r="S577" s="58">
        <f t="shared" si="8"/>
        <v>0.525</v>
      </c>
      <c r="T577" s="58">
        <f t="shared" si="9"/>
        <v>0.031</v>
      </c>
      <c r="U577" s="39">
        <f t="shared" si="10"/>
        <v>7449905</v>
      </c>
      <c r="V577" s="58">
        <f t="shared" si="11"/>
        <v>0.169</v>
      </c>
    </row>
    <row r="578">
      <c r="A578" s="33" t="s">
        <v>46</v>
      </c>
      <c r="B578" s="68" t="s">
        <v>104</v>
      </c>
      <c r="C578" s="35" t="s">
        <v>52</v>
      </c>
      <c r="D578" s="35" t="str">
        <f t="shared" si="2"/>
        <v>Africa/South Sudan-Africa/2004</v>
      </c>
      <c r="E578" s="72">
        <v>0.04</v>
      </c>
      <c r="F578" s="72">
        <v>0.091</v>
      </c>
      <c r="G578" s="72">
        <v>52.0</v>
      </c>
      <c r="H578" s="72">
        <v>50.0</v>
      </c>
      <c r="I578" s="56">
        <v>0.442</v>
      </c>
      <c r="J578" s="56">
        <v>0.526</v>
      </c>
      <c r="K578" s="56">
        <v>0.032</v>
      </c>
      <c r="L578" s="72">
        <v>7730180.0</v>
      </c>
      <c r="M578" s="56">
        <v>0.17</v>
      </c>
      <c r="N578" s="39">
        <f t="shared" si="3"/>
        <v>40</v>
      </c>
      <c r="O578" s="39">
        <f t="shared" si="4"/>
        <v>91</v>
      </c>
      <c r="P578" s="39">
        <f t="shared" si="5"/>
        <v>52</v>
      </c>
      <c r="Q578" s="39">
        <f t="shared" si="6"/>
        <v>50</v>
      </c>
      <c r="R578" s="58">
        <f t="shared" si="7"/>
        <v>0.442</v>
      </c>
      <c r="S578" s="58">
        <f t="shared" si="8"/>
        <v>0.526</v>
      </c>
      <c r="T578" s="58">
        <f t="shared" si="9"/>
        <v>0.032</v>
      </c>
      <c r="U578" s="39">
        <f t="shared" si="10"/>
        <v>7730180</v>
      </c>
      <c r="V578" s="58">
        <f t="shared" si="11"/>
        <v>0.17</v>
      </c>
    </row>
    <row r="579">
      <c r="A579" s="33" t="s">
        <v>46</v>
      </c>
      <c r="B579" s="68" t="s">
        <v>104</v>
      </c>
      <c r="C579" s="35" t="s">
        <v>53</v>
      </c>
      <c r="D579" s="35" t="str">
        <f t="shared" si="2"/>
        <v>Africa/South Sudan-Africa/2005</v>
      </c>
      <c r="E579" s="72">
        <v>0.04</v>
      </c>
      <c r="F579" s="72">
        <v>0.087</v>
      </c>
      <c r="G579" s="72">
        <v>52.0</v>
      </c>
      <c r="H579" s="72">
        <v>50.0</v>
      </c>
      <c r="I579" s="56">
        <v>0.44</v>
      </c>
      <c r="J579" s="56">
        <v>0.527</v>
      </c>
      <c r="K579" s="56">
        <v>0.032</v>
      </c>
      <c r="L579" s="72">
        <v>8039351.0</v>
      </c>
      <c r="M579" s="56">
        <v>0.172</v>
      </c>
      <c r="N579" s="39">
        <f t="shared" si="3"/>
        <v>40</v>
      </c>
      <c r="O579" s="39">
        <f t="shared" si="4"/>
        <v>87</v>
      </c>
      <c r="P579" s="39">
        <f t="shared" si="5"/>
        <v>52</v>
      </c>
      <c r="Q579" s="39">
        <f t="shared" si="6"/>
        <v>50</v>
      </c>
      <c r="R579" s="58">
        <f t="shared" si="7"/>
        <v>0.44</v>
      </c>
      <c r="S579" s="58">
        <f t="shared" si="8"/>
        <v>0.527</v>
      </c>
      <c r="T579" s="58">
        <f t="shared" si="9"/>
        <v>0.032</v>
      </c>
      <c r="U579" s="39">
        <f t="shared" si="10"/>
        <v>8039351</v>
      </c>
      <c r="V579" s="58">
        <f t="shared" si="11"/>
        <v>0.172</v>
      </c>
    </row>
    <row r="580">
      <c r="A580" s="33" t="s">
        <v>46</v>
      </c>
      <c r="B580" s="68" t="s">
        <v>104</v>
      </c>
      <c r="C580" s="35" t="s">
        <v>54</v>
      </c>
      <c r="D580" s="35" t="str">
        <f t="shared" si="2"/>
        <v>Africa/South Sudan-Africa/2006</v>
      </c>
      <c r="E580" s="72">
        <v>0.039</v>
      </c>
      <c r="F580" s="72">
        <v>0.083</v>
      </c>
      <c r="G580" s="72">
        <v>53.0</v>
      </c>
      <c r="H580" s="72">
        <v>50.0</v>
      </c>
      <c r="I580" s="56">
        <v>0.438</v>
      </c>
      <c r="J580" s="56">
        <v>0.529</v>
      </c>
      <c r="K580" s="56">
        <v>0.033</v>
      </c>
      <c r="L580" s="72">
        <v>8376893.0</v>
      </c>
      <c r="M580" s="56">
        <v>0.173</v>
      </c>
      <c r="N580" s="39">
        <f t="shared" si="3"/>
        <v>39</v>
      </c>
      <c r="O580" s="39">
        <f t="shared" si="4"/>
        <v>83</v>
      </c>
      <c r="P580" s="39">
        <f t="shared" si="5"/>
        <v>53</v>
      </c>
      <c r="Q580" s="39">
        <f t="shared" si="6"/>
        <v>50</v>
      </c>
      <c r="R580" s="58">
        <f t="shared" si="7"/>
        <v>0.438</v>
      </c>
      <c r="S580" s="58">
        <f t="shared" si="8"/>
        <v>0.529</v>
      </c>
      <c r="T580" s="58">
        <f t="shared" si="9"/>
        <v>0.033</v>
      </c>
      <c r="U580" s="39">
        <f t="shared" si="10"/>
        <v>8376893</v>
      </c>
      <c r="V580" s="58">
        <f t="shared" si="11"/>
        <v>0.173</v>
      </c>
    </row>
    <row r="581">
      <c r="A581" s="33" t="s">
        <v>46</v>
      </c>
      <c r="B581" s="68" t="s">
        <v>104</v>
      </c>
      <c r="C581" s="35" t="s">
        <v>55</v>
      </c>
      <c r="D581" s="35" t="str">
        <f t="shared" si="2"/>
        <v>Africa/South Sudan-Africa/2007</v>
      </c>
      <c r="E581" s="72">
        <v>0.039</v>
      </c>
      <c r="F581" s="72">
        <v>0.079</v>
      </c>
      <c r="G581" s="72">
        <v>53.0</v>
      </c>
      <c r="H581" s="72">
        <v>51.0</v>
      </c>
      <c r="I581" s="56">
        <v>0.436</v>
      </c>
      <c r="J581" s="56">
        <v>0.531</v>
      </c>
      <c r="K581" s="56">
        <v>0.033</v>
      </c>
      <c r="L581" s="72">
        <v>8736736.0</v>
      </c>
      <c r="M581" s="56">
        <v>0.174</v>
      </c>
      <c r="N581" s="39">
        <f t="shared" si="3"/>
        <v>39</v>
      </c>
      <c r="O581" s="39">
        <f t="shared" si="4"/>
        <v>79</v>
      </c>
      <c r="P581" s="39">
        <f t="shared" si="5"/>
        <v>53</v>
      </c>
      <c r="Q581" s="39">
        <f t="shared" si="6"/>
        <v>51</v>
      </c>
      <c r="R581" s="58">
        <f t="shared" si="7"/>
        <v>0.436</v>
      </c>
      <c r="S581" s="58">
        <f t="shared" si="8"/>
        <v>0.531</v>
      </c>
      <c r="T581" s="58">
        <f t="shared" si="9"/>
        <v>0.033</v>
      </c>
      <c r="U581" s="39">
        <f t="shared" si="10"/>
        <v>8736736</v>
      </c>
      <c r="V581" s="58">
        <f t="shared" si="11"/>
        <v>0.174</v>
      </c>
    </row>
    <row r="582">
      <c r="A582" s="33" t="s">
        <v>46</v>
      </c>
      <c r="B582" s="68" t="s">
        <v>104</v>
      </c>
      <c r="C582" s="35" t="s">
        <v>56</v>
      </c>
      <c r="D582" s="35" t="str">
        <f t="shared" si="2"/>
        <v>Africa/South Sudan-Africa/2008</v>
      </c>
      <c r="E582" s="72">
        <v>0.038</v>
      </c>
      <c r="F582" s="72">
        <v>0.076</v>
      </c>
      <c r="G582" s="72">
        <v>53.0</v>
      </c>
      <c r="H582" s="72">
        <v>51.0</v>
      </c>
      <c r="I582" s="56">
        <v>0.434</v>
      </c>
      <c r="J582" s="56">
        <v>0.533</v>
      </c>
      <c r="K582" s="56">
        <v>0.033</v>
      </c>
      <c r="L582" s="72">
        <v>9118386.0</v>
      </c>
      <c r="M582" s="56">
        <v>0.176</v>
      </c>
      <c r="N582" s="39">
        <f t="shared" si="3"/>
        <v>38</v>
      </c>
      <c r="O582" s="39">
        <f t="shared" si="4"/>
        <v>76</v>
      </c>
      <c r="P582" s="39">
        <f t="shared" si="5"/>
        <v>53</v>
      </c>
      <c r="Q582" s="39">
        <f t="shared" si="6"/>
        <v>51</v>
      </c>
      <c r="R582" s="58">
        <f t="shared" si="7"/>
        <v>0.434</v>
      </c>
      <c r="S582" s="58">
        <f t="shared" si="8"/>
        <v>0.533</v>
      </c>
      <c r="T582" s="58">
        <f t="shared" si="9"/>
        <v>0.033</v>
      </c>
      <c r="U582" s="39">
        <f t="shared" si="10"/>
        <v>9118386</v>
      </c>
      <c r="V582" s="58">
        <f t="shared" si="11"/>
        <v>0.176</v>
      </c>
    </row>
    <row r="583">
      <c r="A583" s="33" t="s">
        <v>46</v>
      </c>
      <c r="B583" s="68" t="s">
        <v>104</v>
      </c>
      <c r="C583" s="35" t="s">
        <v>57</v>
      </c>
      <c r="D583" s="35" t="str">
        <f t="shared" si="2"/>
        <v>Africa/South Sudan-Africa/2009</v>
      </c>
      <c r="E583" s="72">
        <v>0.038</v>
      </c>
      <c r="F583" s="72">
        <v>0.073</v>
      </c>
      <c r="G583" s="72">
        <v>54.0</v>
      </c>
      <c r="H583" s="72">
        <v>52.0</v>
      </c>
      <c r="I583" s="56">
        <v>0.431</v>
      </c>
      <c r="J583" s="56">
        <v>0.535</v>
      </c>
      <c r="K583" s="56">
        <v>0.034</v>
      </c>
      <c r="L583" s="72">
        <v>9520571.0</v>
      </c>
      <c r="M583" s="56">
        <v>0.177</v>
      </c>
      <c r="N583" s="39">
        <f t="shared" si="3"/>
        <v>38</v>
      </c>
      <c r="O583" s="39">
        <f t="shared" si="4"/>
        <v>73</v>
      </c>
      <c r="P583" s="39">
        <f t="shared" si="5"/>
        <v>54</v>
      </c>
      <c r="Q583" s="39">
        <f t="shared" si="6"/>
        <v>52</v>
      </c>
      <c r="R583" s="58">
        <f t="shared" si="7"/>
        <v>0.431</v>
      </c>
      <c r="S583" s="58">
        <f t="shared" si="8"/>
        <v>0.535</v>
      </c>
      <c r="T583" s="58">
        <f t="shared" si="9"/>
        <v>0.034</v>
      </c>
      <c r="U583" s="39">
        <f t="shared" si="10"/>
        <v>9520571</v>
      </c>
      <c r="V583" s="58">
        <f t="shared" si="11"/>
        <v>0.177</v>
      </c>
    </row>
    <row r="584">
      <c r="A584" s="33" t="s">
        <v>46</v>
      </c>
      <c r="B584" s="68" t="s">
        <v>104</v>
      </c>
      <c r="C584" s="35" t="s">
        <v>58</v>
      </c>
      <c r="D584" s="35" t="str">
        <f t="shared" si="2"/>
        <v>Africa/South Sudan-Africa/2010</v>
      </c>
      <c r="E584" s="72">
        <v>0.037</v>
      </c>
      <c r="F584" s="72">
        <v>0.071</v>
      </c>
      <c r="G584" s="72">
        <v>54.0</v>
      </c>
      <c r="H584" s="72">
        <v>52.0</v>
      </c>
      <c r="I584" s="56">
        <v>0.428</v>
      </c>
      <c r="J584" s="56">
        <v>0.538</v>
      </c>
      <c r="K584" s="56">
        <v>0.034</v>
      </c>
      <c r="L584" s="72">
        <v>9940929.0</v>
      </c>
      <c r="M584" s="56">
        <v>0.179</v>
      </c>
      <c r="N584" s="39">
        <f t="shared" si="3"/>
        <v>37</v>
      </c>
      <c r="O584" s="39">
        <f t="shared" si="4"/>
        <v>71</v>
      </c>
      <c r="P584" s="39">
        <f t="shared" si="5"/>
        <v>54</v>
      </c>
      <c r="Q584" s="39">
        <f t="shared" si="6"/>
        <v>52</v>
      </c>
      <c r="R584" s="58">
        <f t="shared" si="7"/>
        <v>0.428</v>
      </c>
      <c r="S584" s="58">
        <f t="shared" si="8"/>
        <v>0.538</v>
      </c>
      <c r="T584" s="58">
        <f t="shared" si="9"/>
        <v>0.034</v>
      </c>
      <c r="U584" s="39">
        <f t="shared" si="10"/>
        <v>9940929</v>
      </c>
      <c r="V584" s="58">
        <f t="shared" si="11"/>
        <v>0.179</v>
      </c>
    </row>
    <row r="585">
      <c r="A585" s="33" t="s">
        <v>46</v>
      </c>
      <c r="B585" s="68" t="s">
        <v>104</v>
      </c>
      <c r="C585" s="35" t="s">
        <v>59</v>
      </c>
      <c r="D585" s="35" t="str">
        <f t="shared" si="2"/>
        <v>Africa/South Sudan-Africa/2011</v>
      </c>
      <c r="E585" s="72">
        <v>0.037</v>
      </c>
      <c r="F585" s="72">
        <v>0.068</v>
      </c>
      <c r="G585" s="72">
        <v>55.0</v>
      </c>
      <c r="H585" s="72">
        <v>53.0</v>
      </c>
      <c r="I585" s="56">
        <v>0.426</v>
      </c>
      <c r="J585" s="56">
        <v>0.54</v>
      </c>
      <c r="K585" s="56">
        <v>0.034</v>
      </c>
      <c r="L585" s="72">
        <v>1.038111E7</v>
      </c>
      <c r="M585" s="56">
        <v>0.18</v>
      </c>
      <c r="N585" s="39">
        <f t="shared" si="3"/>
        <v>37</v>
      </c>
      <c r="O585" s="39">
        <f t="shared" si="4"/>
        <v>68</v>
      </c>
      <c r="P585" s="39">
        <f t="shared" si="5"/>
        <v>55</v>
      </c>
      <c r="Q585" s="39">
        <f t="shared" si="6"/>
        <v>53</v>
      </c>
      <c r="R585" s="58">
        <f t="shared" si="7"/>
        <v>0.426</v>
      </c>
      <c r="S585" s="58">
        <f t="shared" si="8"/>
        <v>0.54</v>
      </c>
      <c r="T585" s="58">
        <f t="shared" si="9"/>
        <v>0.034</v>
      </c>
      <c r="U585" s="39">
        <f t="shared" si="10"/>
        <v>10381110</v>
      </c>
      <c r="V585" s="58">
        <f t="shared" si="11"/>
        <v>0.18</v>
      </c>
    </row>
    <row r="586">
      <c r="A586" s="33" t="s">
        <v>46</v>
      </c>
      <c r="B586" s="68" t="s">
        <v>104</v>
      </c>
      <c r="C586" s="35" t="s">
        <v>60</v>
      </c>
      <c r="D586" s="35" t="str">
        <f t="shared" si="2"/>
        <v>Africa/South Sudan-Africa/2012</v>
      </c>
      <c r="E586" s="72">
        <v>0.037</v>
      </c>
      <c r="F586" s="72">
        <v>0.066</v>
      </c>
      <c r="G586" s="72">
        <v>56.0</v>
      </c>
      <c r="H586" s="72">
        <v>54.0</v>
      </c>
      <c r="I586" s="56">
        <v>0.423</v>
      </c>
      <c r="J586" s="56">
        <v>0.543</v>
      </c>
      <c r="K586" s="56">
        <v>0.035</v>
      </c>
      <c r="L586" s="72">
        <v>1.0837527E7</v>
      </c>
      <c r="M586" s="56">
        <v>0.182</v>
      </c>
      <c r="N586" s="39">
        <f t="shared" si="3"/>
        <v>37</v>
      </c>
      <c r="O586" s="39">
        <f t="shared" si="4"/>
        <v>66</v>
      </c>
      <c r="P586" s="39">
        <f t="shared" si="5"/>
        <v>56</v>
      </c>
      <c r="Q586" s="39">
        <f t="shared" si="6"/>
        <v>54</v>
      </c>
      <c r="R586" s="58">
        <f t="shared" si="7"/>
        <v>0.423</v>
      </c>
      <c r="S586" s="58">
        <f t="shared" si="8"/>
        <v>0.543</v>
      </c>
      <c r="T586" s="58">
        <f t="shared" si="9"/>
        <v>0.035</v>
      </c>
      <c r="U586" s="39">
        <f t="shared" si="10"/>
        <v>10837527</v>
      </c>
      <c r="V586" s="58">
        <f t="shared" si="11"/>
        <v>0.182</v>
      </c>
    </row>
    <row r="587">
      <c r="A587" s="33" t="s">
        <v>46</v>
      </c>
      <c r="B587" s="68" t="s">
        <v>105</v>
      </c>
      <c r="C587" s="35" t="s">
        <v>48</v>
      </c>
      <c r="D587" s="35" t="str">
        <f t="shared" si="2"/>
        <v>Africa/Sudan-Africa/2000</v>
      </c>
      <c r="E587" s="72">
        <v>0.04</v>
      </c>
      <c r="F587" s="72">
        <v>0.069</v>
      </c>
      <c r="G587" s="72">
        <v>60.0</v>
      </c>
      <c r="H587" s="72">
        <v>56.0</v>
      </c>
      <c r="I587" s="56">
        <v>0.437</v>
      </c>
      <c r="J587" s="56">
        <v>0.533</v>
      </c>
      <c r="K587" s="56">
        <v>0.03</v>
      </c>
      <c r="L587" s="72">
        <v>2.7729798E7</v>
      </c>
      <c r="M587" s="56">
        <v>0.325</v>
      </c>
      <c r="N587" s="39">
        <f t="shared" si="3"/>
        <v>40</v>
      </c>
      <c r="O587" s="39">
        <f t="shared" si="4"/>
        <v>69</v>
      </c>
      <c r="P587" s="39">
        <f t="shared" si="5"/>
        <v>60</v>
      </c>
      <c r="Q587" s="39">
        <f t="shared" si="6"/>
        <v>56</v>
      </c>
      <c r="R587" s="58">
        <f t="shared" si="7"/>
        <v>0.437</v>
      </c>
      <c r="S587" s="58">
        <f t="shared" si="8"/>
        <v>0.533</v>
      </c>
      <c r="T587" s="58">
        <f t="shared" si="9"/>
        <v>0.03</v>
      </c>
      <c r="U587" s="39">
        <f t="shared" si="10"/>
        <v>27729798</v>
      </c>
      <c r="V587" s="58">
        <f t="shared" si="11"/>
        <v>0.325</v>
      </c>
    </row>
    <row r="588">
      <c r="A588" s="33" t="s">
        <v>46</v>
      </c>
      <c r="B588" s="68" t="s">
        <v>105</v>
      </c>
      <c r="C588" s="35" t="s">
        <v>49</v>
      </c>
      <c r="D588" s="35" t="str">
        <f t="shared" si="2"/>
        <v>Africa/Sudan-Africa/2001</v>
      </c>
      <c r="E588" s="72">
        <v>0.039</v>
      </c>
      <c r="F588" s="72">
        <v>0.067</v>
      </c>
      <c r="G588" s="72">
        <v>60.0</v>
      </c>
      <c r="H588" s="72">
        <v>57.0</v>
      </c>
      <c r="I588" s="56">
        <v>0.436</v>
      </c>
      <c r="J588" s="56">
        <v>0.534</v>
      </c>
      <c r="K588" s="56">
        <v>0.03</v>
      </c>
      <c r="L588" s="72">
        <v>2.843481E7</v>
      </c>
      <c r="M588" s="56">
        <v>0.325</v>
      </c>
      <c r="N588" s="39">
        <f t="shared" si="3"/>
        <v>39</v>
      </c>
      <c r="O588" s="39">
        <f t="shared" si="4"/>
        <v>67</v>
      </c>
      <c r="P588" s="39">
        <f t="shared" si="5"/>
        <v>60</v>
      </c>
      <c r="Q588" s="39">
        <f t="shared" si="6"/>
        <v>57</v>
      </c>
      <c r="R588" s="58">
        <f t="shared" si="7"/>
        <v>0.436</v>
      </c>
      <c r="S588" s="58">
        <f t="shared" si="8"/>
        <v>0.534</v>
      </c>
      <c r="T588" s="58">
        <f t="shared" si="9"/>
        <v>0.03</v>
      </c>
      <c r="U588" s="39">
        <f t="shared" si="10"/>
        <v>28434810</v>
      </c>
      <c r="V588" s="58">
        <f t="shared" si="11"/>
        <v>0.325</v>
      </c>
    </row>
    <row r="589">
      <c r="A589" s="33" t="s">
        <v>46</v>
      </c>
      <c r="B589" s="68" t="s">
        <v>105</v>
      </c>
      <c r="C589" s="35" t="s">
        <v>50</v>
      </c>
      <c r="D589" s="35" t="str">
        <f t="shared" si="2"/>
        <v>Africa/Sudan-Africa/2002</v>
      </c>
      <c r="E589" s="72">
        <v>0.039</v>
      </c>
      <c r="F589" s="72">
        <v>0.066</v>
      </c>
      <c r="G589" s="72">
        <v>61.0</v>
      </c>
      <c r="H589" s="72">
        <v>57.0</v>
      </c>
      <c r="I589" s="56">
        <v>0.435</v>
      </c>
      <c r="J589" s="56">
        <v>0.535</v>
      </c>
      <c r="K589" s="56">
        <v>0.03</v>
      </c>
      <c r="L589" s="72">
        <v>2.9186427E7</v>
      </c>
      <c r="M589" s="56">
        <v>0.326</v>
      </c>
      <c r="N589" s="39">
        <f t="shared" si="3"/>
        <v>39</v>
      </c>
      <c r="O589" s="39">
        <f t="shared" si="4"/>
        <v>66</v>
      </c>
      <c r="P589" s="39">
        <f t="shared" si="5"/>
        <v>61</v>
      </c>
      <c r="Q589" s="39">
        <f t="shared" si="6"/>
        <v>57</v>
      </c>
      <c r="R589" s="58">
        <f t="shared" si="7"/>
        <v>0.435</v>
      </c>
      <c r="S589" s="58">
        <f t="shared" si="8"/>
        <v>0.535</v>
      </c>
      <c r="T589" s="58">
        <f t="shared" si="9"/>
        <v>0.03</v>
      </c>
      <c r="U589" s="39">
        <f t="shared" si="10"/>
        <v>29186427</v>
      </c>
      <c r="V589" s="58">
        <f t="shared" si="11"/>
        <v>0.326</v>
      </c>
    </row>
    <row r="590">
      <c r="A590" s="33" t="s">
        <v>46</v>
      </c>
      <c r="B590" s="68" t="s">
        <v>105</v>
      </c>
      <c r="C590" s="35" t="s">
        <v>51</v>
      </c>
      <c r="D590" s="35" t="str">
        <f t="shared" si="2"/>
        <v>Africa/Sudan-Africa/2003</v>
      </c>
      <c r="E590" s="72">
        <v>0.039</v>
      </c>
      <c r="F590" s="72">
        <v>0.064</v>
      </c>
      <c r="G590" s="72">
        <v>61.0</v>
      </c>
      <c r="H590" s="72">
        <v>57.0</v>
      </c>
      <c r="I590" s="56">
        <v>0.435</v>
      </c>
      <c r="J590" s="56">
        <v>0.535</v>
      </c>
      <c r="K590" s="56">
        <v>0.03</v>
      </c>
      <c r="L590" s="72">
        <v>2.9973979E7</v>
      </c>
      <c r="M590" s="56">
        <v>0.327</v>
      </c>
      <c r="N590" s="39">
        <f t="shared" si="3"/>
        <v>39</v>
      </c>
      <c r="O590" s="39">
        <f t="shared" si="4"/>
        <v>64</v>
      </c>
      <c r="P590" s="39">
        <f t="shared" si="5"/>
        <v>61</v>
      </c>
      <c r="Q590" s="39">
        <f t="shared" si="6"/>
        <v>57</v>
      </c>
      <c r="R590" s="58">
        <f t="shared" si="7"/>
        <v>0.435</v>
      </c>
      <c r="S590" s="58">
        <f t="shared" si="8"/>
        <v>0.535</v>
      </c>
      <c r="T590" s="58">
        <f t="shared" si="9"/>
        <v>0.03</v>
      </c>
      <c r="U590" s="39">
        <f t="shared" si="10"/>
        <v>29973979</v>
      </c>
      <c r="V590" s="58">
        <f t="shared" si="11"/>
        <v>0.327</v>
      </c>
    </row>
    <row r="591">
      <c r="A591" s="33" t="s">
        <v>46</v>
      </c>
      <c r="B591" s="68" t="s">
        <v>105</v>
      </c>
      <c r="C591" s="35" t="s">
        <v>52</v>
      </c>
      <c r="D591" s="35" t="str">
        <f t="shared" si="2"/>
        <v>Africa/Sudan-Africa/2004</v>
      </c>
      <c r="E591" s="72">
        <v>0.038</v>
      </c>
      <c r="F591" s="72">
        <v>0.063</v>
      </c>
      <c r="G591" s="72">
        <v>61.0</v>
      </c>
      <c r="H591" s="72">
        <v>58.0</v>
      </c>
      <c r="I591" s="56">
        <v>0.433</v>
      </c>
      <c r="J591" s="56">
        <v>0.536</v>
      </c>
      <c r="K591" s="56">
        <v>0.03</v>
      </c>
      <c r="L591" s="72">
        <v>3.0778572E7</v>
      </c>
      <c r="M591" s="56">
        <v>0.327</v>
      </c>
      <c r="N591" s="39">
        <f t="shared" si="3"/>
        <v>38</v>
      </c>
      <c r="O591" s="39">
        <f t="shared" si="4"/>
        <v>63</v>
      </c>
      <c r="P591" s="39">
        <f t="shared" si="5"/>
        <v>61</v>
      </c>
      <c r="Q591" s="39">
        <f t="shared" si="6"/>
        <v>58</v>
      </c>
      <c r="R591" s="58">
        <f t="shared" si="7"/>
        <v>0.433</v>
      </c>
      <c r="S591" s="58">
        <f t="shared" si="8"/>
        <v>0.536</v>
      </c>
      <c r="T591" s="58">
        <f t="shared" si="9"/>
        <v>0.03</v>
      </c>
      <c r="U591" s="39">
        <f t="shared" si="10"/>
        <v>30778572</v>
      </c>
      <c r="V591" s="58">
        <f t="shared" si="11"/>
        <v>0.327</v>
      </c>
    </row>
    <row r="592">
      <c r="A592" s="33" t="s">
        <v>46</v>
      </c>
      <c r="B592" s="68" t="s">
        <v>105</v>
      </c>
      <c r="C592" s="35" t="s">
        <v>53</v>
      </c>
      <c r="D592" s="35" t="str">
        <f t="shared" si="2"/>
        <v>Africa/Sudan-Africa/2005</v>
      </c>
      <c r="E592" s="72">
        <v>0.038</v>
      </c>
      <c r="F592" s="72">
        <v>0.061</v>
      </c>
      <c r="G592" s="72">
        <v>62.0</v>
      </c>
      <c r="H592" s="72">
        <v>58.0</v>
      </c>
      <c r="I592" s="56">
        <v>0.432</v>
      </c>
      <c r="J592" s="56">
        <v>0.538</v>
      </c>
      <c r="K592" s="56">
        <v>0.03</v>
      </c>
      <c r="L592" s="72">
        <v>3.1585871E7</v>
      </c>
      <c r="M592" s="56">
        <v>0.328</v>
      </c>
      <c r="N592" s="39">
        <f t="shared" si="3"/>
        <v>38</v>
      </c>
      <c r="O592" s="39">
        <f t="shared" si="4"/>
        <v>61</v>
      </c>
      <c r="P592" s="39">
        <f t="shared" si="5"/>
        <v>62</v>
      </c>
      <c r="Q592" s="39">
        <f t="shared" si="6"/>
        <v>58</v>
      </c>
      <c r="R592" s="58">
        <f t="shared" si="7"/>
        <v>0.432</v>
      </c>
      <c r="S592" s="58">
        <f t="shared" si="8"/>
        <v>0.538</v>
      </c>
      <c r="T592" s="58">
        <f t="shared" si="9"/>
        <v>0.03</v>
      </c>
      <c r="U592" s="39">
        <f t="shared" si="10"/>
        <v>31585871</v>
      </c>
      <c r="V592" s="58">
        <f t="shared" si="11"/>
        <v>0.328</v>
      </c>
    </row>
    <row r="593">
      <c r="A593" s="33" t="s">
        <v>46</v>
      </c>
      <c r="B593" s="68" t="s">
        <v>105</v>
      </c>
      <c r="C593" s="35" t="s">
        <v>54</v>
      </c>
      <c r="D593" s="35" t="str">
        <f t="shared" si="2"/>
        <v>Africa/Sudan-Africa/2006</v>
      </c>
      <c r="E593" s="72">
        <v>0.037</v>
      </c>
      <c r="F593" s="72">
        <v>0.06</v>
      </c>
      <c r="G593" s="72">
        <v>62.0</v>
      </c>
      <c r="H593" s="72">
        <v>59.0</v>
      </c>
      <c r="I593" s="56">
        <v>0.43</v>
      </c>
      <c r="J593" s="56">
        <v>0.539</v>
      </c>
      <c r="K593" s="56">
        <v>0.031</v>
      </c>
      <c r="L593" s="72">
        <v>3.2397535E7</v>
      </c>
      <c r="M593" s="56">
        <v>0.328</v>
      </c>
      <c r="N593" s="39">
        <f t="shared" si="3"/>
        <v>37</v>
      </c>
      <c r="O593" s="39">
        <f t="shared" si="4"/>
        <v>60</v>
      </c>
      <c r="P593" s="39">
        <f t="shared" si="5"/>
        <v>62</v>
      </c>
      <c r="Q593" s="39">
        <f t="shared" si="6"/>
        <v>59</v>
      </c>
      <c r="R593" s="58">
        <f t="shared" si="7"/>
        <v>0.43</v>
      </c>
      <c r="S593" s="58">
        <f t="shared" si="8"/>
        <v>0.539</v>
      </c>
      <c r="T593" s="58">
        <f t="shared" si="9"/>
        <v>0.031</v>
      </c>
      <c r="U593" s="39">
        <f t="shared" si="10"/>
        <v>32397535</v>
      </c>
      <c r="V593" s="58">
        <f t="shared" si="11"/>
        <v>0.328</v>
      </c>
    </row>
    <row r="594">
      <c r="A594" s="33" t="s">
        <v>46</v>
      </c>
      <c r="B594" s="68" t="s">
        <v>105</v>
      </c>
      <c r="C594" s="35" t="s">
        <v>55</v>
      </c>
      <c r="D594" s="35" t="str">
        <f t="shared" si="2"/>
        <v>Africa/Sudan-Africa/2007</v>
      </c>
      <c r="E594" s="72">
        <v>0.036</v>
      </c>
      <c r="F594" s="72">
        <v>0.059</v>
      </c>
      <c r="G594" s="72">
        <v>62.0</v>
      </c>
      <c r="H594" s="72">
        <v>59.0</v>
      </c>
      <c r="I594" s="56">
        <v>0.428</v>
      </c>
      <c r="J594" s="56">
        <v>0.541</v>
      </c>
      <c r="K594" s="56">
        <v>0.031</v>
      </c>
      <c r="L594" s="72">
        <v>3.321825E7</v>
      </c>
      <c r="M594" s="56">
        <v>0.329</v>
      </c>
      <c r="N594" s="39">
        <f t="shared" si="3"/>
        <v>36</v>
      </c>
      <c r="O594" s="39">
        <f t="shared" si="4"/>
        <v>59</v>
      </c>
      <c r="P594" s="39">
        <f t="shared" si="5"/>
        <v>62</v>
      </c>
      <c r="Q594" s="39">
        <f t="shared" si="6"/>
        <v>59</v>
      </c>
      <c r="R594" s="58">
        <f t="shared" si="7"/>
        <v>0.428</v>
      </c>
      <c r="S594" s="58">
        <f t="shared" si="8"/>
        <v>0.541</v>
      </c>
      <c r="T594" s="58">
        <f t="shared" si="9"/>
        <v>0.031</v>
      </c>
      <c r="U594" s="39">
        <f t="shared" si="10"/>
        <v>33218250</v>
      </c>
      <c r="V594" s="58">
        <f t="shared" si="11"/>
        <v>0.329</v>
      </c>
    </row>
    <row r="595">
      <c r="A595" s="33" t="s">
        <v>46</v>
      </c>
      <c r="B595" s="68" t="s">
        <v>105</v>
      </c>
      <c r="C595" s="35" t="s">
        <v>56</v>
      </c>
      <c r="D595" s="35" t="str">
        <f t="shared" si="2"/>
        <v>Africa/Sudan-Africa/2008</v>
      </c>
      <c r="E595" s="72">
        <v>0.036</v>
      </c>
      <c r="F595" s="72">
        <v>0.058</v>
      </c>
      <c r="G595" s="72">
        <v>63.0</v>
      </c>
      <c r="H595" s="72">
        <v>59.0</v>
      </c>
      <c r="I595" s="56">
        <v>0.426</v>
      </c>
      <c r="J595" s="56">
        <v>0.543</v>
      </c>
      <c r="K595" s="56">
        <v>0.031</v>
      </c>
      <c r="L595" s="72">
        <v>3.4040065E7</v>
      </c>
      <c r="M595" s="56">
        <v>0.329</v>
      </c>
      <c r="N595" s="39">
        <f t="shared" si="3"/>
        <v>36</v>
      </c>
      <c r="O595" s="39">
        <f t="shared" si="4"/>
        <v>58</v>
      </c>
      <c r="P595" s="39">
        <f t="shared" si="5"/>
        <v>63</v>
      </c>
      <c r="Q595" s="39">
        <f t="shared" si="6"/>
        <v>59</v>
      </c>
      <c r="R595" s="58">
        <f t="shared" si="7"/>
        <v>0.426</v>
      </c>
      <c r="S595" s="58">
        <f t="shared" si="8"/>
        <v>0.543</v>
      </c>
      <c r="T595" s="58">
        <f t="shared" si="9"/>
        <v>0.031</v>
      </c>
      <c r="U595" s="39">
        <f t="shared" si="10"/>
        <v>34040065</v>
      </c>
      <c r="V595" s="58">
        <f t="shared" si="11"/>
        <v>0.329</v>
      </c>
    </row>
    <row r="596">
      <c r="A596" s="33" t="s">
        <v>46</v>
      </c>
      <c r="B596" s="68" t="s">
        <v>105</v>
      </c>
      <c r="C596" s="35" t="s">
        <v>57</v>
      </c>
      <c r="D596" s="35" t="str">
        <f t="shared" si="2"/>
        <v>Africa/Sudan-Africa/2009</v>
      </c>
      <c r="E596" s="72">
        <v>0.035</v>
      </c>
      <c r="F596" s="72">
        <v>0.056</v>
      </c>
      <c r="G596" s="72">
        <v>63.0</v>
      </c>
      <c r="H596" s="72">
        <v>60.0</v>
      </c>
      <c r="I596" s="56">
        <v>0.423</v>
      </c>
      <c r="J596" s="56">
        <v>0.546</v>
      </c>
      <c r="K596" s="56">
        <v>0.031</v>
      </c>
      <c r="L596" s="72">
        <v>3.4853178E7</v>
      </c>
      <c r="M596" s="56">
        <v>0.33</v>
      </c>
      <c r="N596" s="39">
        <f t="shared" si="3"/>
        <v>35</v>
      </c>
      <c r="O596" s="39">
        <f t="shared" si="4"/>
        <v>56</v>
      </c>
      <c r="P596" s="39">
        <f t="shared" si="5"/>
        <v>63</v>
      </c>
      <c r="Q596" s="39">
        <f t="shared" si="6"/>
        <v>60</v>
      </c>
      <c r="R596" s="58">
        <f t="shared" si="7"/>
        <v>0.423</v>
      </c>
      <c r="S596" s="58">
        <f t="shared" si="8"/>
        <v>0.546</v>
      </c>
      <c r="T596" s="58">
        <f t="shared" si="9"/>
        <v>0.031</v>
      </c>
      <c r="U596" s="39">
        <f t="shared" si="10"/>
        <v>34853178</v>
      </c>
      <c r="V596" s="58">
        <f t="shared" si="11"/>
        <v>0.33</v>
      </c>
    </row>
    <row r="597">
      <c r="A597" s="33" t="s">
        <v>46</v>
      </c>
      <c r="B597" s="68" t="s">
        <v>105</v>
      </c>
      <c r="C597" s="35" t="s">
        <v>58</v>
      </c>
      <c r="D597" s="35" t="str">
        <f t="shared" si="2"/>
        <v>Africa/Sudan-Africa/2010</v>
      </c>
      <c r="E597" s="72">
        <v>0.035</v>
      </c>
      <c r="F597" s="72">
        <v>0.055</v>
      </c>
      <c r="G597" s="72">
        <v>63.0</v>
      </c>
      <c r="H597" s="72">
        <v>60.0</v>
      </c>
      <c r="I597" s="56">
        <v>0.421</v>
      </c>
      <c r="J597" s="56">
        <v>0.548</v>
      </c>
      <c r="K597" s="56">
        <v>0.031</v>
      </c>
      <c r="L597" s="72">
        <v>3.5652002E7</v>
      </c>
      <c r="M597" s="56">
        <v>0.331</v>
      </c>
      <c r="N597" s="39">
        <f t="shared" si="3"/>
        <v>35</v>
      </c>
      <c r="O597" s="39">
        <f t="shared" si="4"/>
        <v>55</v>
      </c>
      <c r="P597" s="39">
        <f t="shared" si="5"/>
        <v>63</v>
      </c>
      <c r="Q597" s="39">
        <f t="shared" si="6"/>
        <v>60</v>
      </c>
      <c r="R597" s="58">
        <f t="shared" si="7"/>
        <v>0.421</v>
      </c>
      <c r="S597" s="58">
        <f t="shared" si="8"/>
        <v>0.548</v>
      </c>
      <c r="T597" s="58">
        <f t="shared" si="9"/>
        <v>0.031</v>
      </c>
      <c r="U597" s="39">
        <f t="shared" si="10"/>
        <v>35652002</v>
      </c>
      <c r="V597" s="58">
        <f t="shared" si="11"/>
        <v>0.331</v>
      </c>
    </row>
    <row r="598">
      <c r="A598" s="33" t="s">
        <v>46</v>
      </c>
      <c r="B598" s="68" t="s">
        <v>105</v>
      </c>
      <c r="C598" s="35" t="s">
        <v>59</v>
      </c>
      <c r="D598" s="35" t="str">
        <f t="shared" si="2"/>
        <v>Africa/Sudan-Africa/2011</v>
      </c>
      <c r="E598" s="72">
        <v>0.034</v>
      </c>
      <c r="F598" s="72">
        <v>0.054</v>
      </c>
      <c r="G598" s="72">
        <v>63.0</v>
      </c>
      <c r="H598" s="72">
        <v>60.0</v>
      </c>
      <c r="I598" s="56">
        <v>0.418</v>
      </c>
      <c r="J598" s="56">
        <v>0.551</v>
      </c>
      <c r="K598" s="56">
        <v>0.032</v>
      </c>
      <c r="L598" s="72">
        <v>3.6430923E7</v>
      </c>
      <c r="M598" s="56">
        <v>0.332</v>
      </c>
      <c r="N598" s="39">
        <f t="shared" si="3"/>
        <v>34</v>
      </c>
      <c r="O598" s="39">
        <f t="shared" si="4"/>
        <v>54</v>
      </c>
      <c r="P598" s="39">
        <f t="shared" si="5"/>
        <v>63</v>
      </c>
      <c r="Q598" s="39">
        <f t="shared" si="6"/>
        <v>60</v>
      </c>
      <c r="R598" s="58">
        <f t="shared" si="7"/>
        <v>0.418</v>
      </c>
      <c r="S598" s="58">
        <f t="shared" si="8"/>
        <v>0.551</v>
      </c>
      <c r="T598" s="58">
        <f t="shared" si="9"/>
        <v>0.032</v>
      </c>
      <c r="U598" s="39">
        <f t="shared" si="10"/>
        <v>36430923</v>
      </c>
      <c r="V598" s="58">
        <f t="shared" si="11"/>
        <v>0.332</v>
      </c>
    </row>
    <row r="599">
      <c r="A599" s="33" t="s">
        <v>46</v>
      </c>
      <c r="B599" s="68" t="s">
        <v>105</v>
      </c>
      <c r="C599" s="35" t="s">
        <v>60</v>
      </c>
      <c r="D599" s="35" t="str">
        <f t="shared" si="2"/>
        <v>Africa/Sudan-Africa/2012</v>
      </c>
      <c r="E599" s="72">
        <v>0.034</v>
      </c>
      <c r="F599" s="72">
        <v>0.053</v>
      </c>
      <c r="G599" s="72">
        <v>64.0</v>
      </c>
      <c r="H599" s="72">
        <v>60.0</v>
      </c>
      <c r="I599" s="56">
        <v>0.415</v>
      </c>
      <c r="J599" s="56">
        <v>0.553</v>
      </c>
      <c r="K599" s="56">
        <v>0.032</v>
      </c>
      <c r="L599" s="72">
        <v>3.7195349E7</v>
      </c>
      <c r="M599" s="56">
        <v>0.333</v>
      </c>
      <c r="N599" s="39">
        <f t="shared" si="3"/>
        <v>34</v>
      </c>
      <c r="O599" s="39">
        <f t="shared" si="4"/>
        <v>53</v>
      </c>
      <c r="P599" s="39">
        <f t="shared" si="5"/>
        <v>64</v>
      </c>
      <c r="Q599" s="39">
        <f t="shared" si="6"/>
        <v>60</v>
      </c>
      <c r="R599" s="58">
        <f t="shared" si="7"/>
        <v>0.415</v>
      </c>
      <c r="S599" s="58">
        <f t="shared" si="8"/>
        <v>0.553</v>
      </c>
      <c r="T599" s="58">
        <f t="shared" si="9"/>
        <v>0.032</v>
      </c>
      <c r="U599" s="39">
        <f t="shared" si="10"/>
        <v>37195349</v>
      </c>
      <c r="V599" s="58">
        <f t="shared" si="11"/>
        <v>0.333</v>
      </c>
    </row>
    <row r="600">
      <c r="A600" s="33" t="s">
        <v>46</v>
      </c>
      <c r="B600" s="68" t="s">
        <v>106</v>
      </c>
      <c r="C600" s="35" t="s">
        <v>48</v>
      </c>
      <c r="D600" s="35" t="str">
        <f t="shared" si="2"/>
        <v>Africa/Swaziland-Africa/2000</v>
      </c>
      <c r="E600" s="72">
        <v>0.033</v>
      </c>
      <c r="F600" s="72">
        <v>0.08</v>
      </c>
      <c r="G600" s="72">
        <v>49.0</v>
      </c>
      <c r="H600" s="72">
        <v>48.0</v>
      </c>
      <c r="I600" s="56">
        <v>0.446</v>
      </c>
      <c r="J600" s="56">
        <v>0.524</v>
      </c>
      <c r="K600" s="56">
        <v>0.029</v>
      </c>
      <c r="L600" s="72">
        <v>1063715.0</v>
      </c>
      <c r="M600" s="56">
        <v>0.227</v>
      </c>
      <c r="N600" s="39">
        <f t="shared" si="3"/>
        <v>33</v>
      </c>
      <c r="O600" s="39">
        <f t="shared" si="4"/>
        <v>80</v>
      </c>
      <c r="P600" s="39">
        <f t="shared" si="5"/>
        <v>49</v>
      </c>
      <c r="Q600" s="39">
        <f t="shared" si="6"/>
        <v>48</v>
      </c>
      <c r="R600" s="58">
        <f t="shared" si="7"/>
        <v>0.446</v>
      </c>
      <c r="S600" s="58">
        <f t="shared" si="8"/>
        <v>0.524</v>
      </c>
      <c r="T600" s="58">
        <f t="shared" si="9"/>
        <v>0.029</v>
      </c>
      <c r="U600" s="39">
        <f t="shared" si="10"/>
        <v>1063715</v>
      </c>
      <c r="V600" s="58">
        <f t="shared" si="11"/>
        <v>0.227</v>
      </c>
    </row>
    <row r="601">
      <c r="A601" s="33" t="s">
        <v>46</v>
      </c>
      <c r="B601" s="68" t="s">
        <v>106</v>
      </c>
      <c r="C601" s="35" t="s">
        <v>49</v>
      </c>
      <c r="D601" s="35" t="str">
        <f t="shared" si="2"/>
        <v>Africa/Swaziland-Africa/2001</v>
      </c>
      <c r="E601" s="72">
        <v>0.032</v>
      </c>
      <c r="F601" s="72">
        <v>0.081</v>
      </c>
      <c r="G601" s="72">
        <v>48.0</v>
      </c>
      <c r="H601" s="72">
        <v>47.0</v>
      </c>
      <c r="I601" s="56">
        <v>0.44</v>
      </c>
      <c r="J601" s="56">
        <v>0.53</v>
      </c>
      <c r="K601" s="56">
        <v>0.03</v>
      </c>
      <c r="L601" s="72">
        <v>1074761.0</v>
      </c>
      <c r="M601" s="56">
        <v>0.226</v>
      </c>
      <c r="N601" s="39">
        <f t="shared" si="3"/>
        <v>32</v>
      </c>
      <c r="O601" s="39">
        <f t="shared" si="4"/>
        <v>81</v>
      </c>
      <c r="P601" s="39">
        <f t="shared" si="5"/>
        <v>48</v>
      </c>
      <c r="Q601" s="39">
        <f t="shared" si="6"/>
        <v>47</v>
      </c>
      <c r="R601" s="58">
        <f t="shared" si="7"/>
        <v>0.44</v>
      </c>
      <c r="S601" s="58">
        <f t="shared" si="8"/>
        <v>0.53</v>
      </c>
      <c r="T601" s="58">
        <f t="shared" si="9"/>
        <v>0.03</v>
      </c>
      <c r="U601" s="39">
        <f t="shared" si="10"/>
        <v>1074761</v>
      </c>
      <c r="V601" s="58">
        <f t="shared" si="11"/>
        <v>0.226</v>
      </c>
    </row>
    <row r="602">
      <c r="A602" s="33" t="s">
        <v>46</v>
      </c>
      <c r="B602" s="68" t="s">
        <v>106</v>
      </c>
      <c r="C602" s="35" t="s">
        <v>50</v>
      </c>
      <c r="D602" s="35" t="str">
        <f t="shared" si="2"/>
        <v>Africa/Swaziland-Africa/2002</v>
      </c>
      <c r="E602" s="72">
        <v>0.032</v>
      </c>
      <c r="F602" s="72">
        <v>0.082</v>
      </c>
      <c r="G602" s="72">
        <v>47.0</v>
      </c>
      <c r="H602" s="72">
        <v>46.0</v>
      </c>
      <c r="I602" s="56">
        <v>0.435</v>
      </c>
      <c r="J602" s="56">
        <v>0.535</v>
      </c>
      <c r="K602" s="56">
        <v>0.03</v>
      </c>
      <c r="L602" s="72">
        <v>1082183.0</v>
      </c>
      <c r="M602" s="56">
        <v>0.224</v>
      </c>
      <c r="N602" s="39">
        <f t="shared" si="3"/>
        <v>32</v>
      </c>
      <c r="O602" s="39">
        <f t="shared" si="4"/>
        <v>82</v>
      </c>
      <c r="P602" s="39">
        <f t="shared" si="5"/>
        <v>47</v>
      </c>
      <c r="Q602" s="39">
        <f t="shared" si="6"/>
        <v>46</v>
      </c>
      <c r="R602" s="58">
        <f t="shared" si="7"/>
        <v>0.435</v>
      </c>
      <c r="S602" s="58">
        <f t="shared" si="8"/>
        <v>0.535</v>
      </c>
      <c r="T602" s="58">
        <f t="shared" si="9"/>
        <v>0.03</v>
      </c>
      <c r="U602" s="39">
        <f t="shared" si="10"/>
        <v>1082183</v>
      </c>
      <c r="V602" s="58">
        <f t="shared" si="11"/>
        <v>0.224</v>
      </c>
    </row>
    <row r="603">
      <c r="A603" s="33" t="s">
        <v>46</v>
      </c>
      <c r="B603" s="68" t="s">
        <v>106</v>
      </c>
      <c r="C603" s="35" t="s">
        <v>51</v>
      </c>
      <c r="D603" s="35" t="str">
        <f t="shared" si="2"/>
        <v>Africa/Swaziland-Africa/2003</v>
      </c>
      <c r="E603" s="72">
        <v>0.032</v>
      </c>
      <c r="F603" s="72">
        <v>0.082</v>
      </c>
      <c r="G603" s="72">
        <v>46.0</v>
      </c>
      <c r="H603" s="72">
        <v>46.0</v>
      </c>
      <c r="I603" s="56">
        <v>0.43</v>
      </c>
      <c r="J603" s="56">
        <v>0.539</v>
      </c>
      <c r="K603" s="56">
        <v>0.031</v>
      </c>
      <c r="L603" s="72">
        <v>1087929.0</v>
      </c>
      <c r="M603" s="56">
        <v>0.223</v>
      </c>
      <c r="N603" s="39">
        <f t="shared" si="3"/>
        <v>32</v>
      </c>
      <c r="O603" s="39">
        <f t="shared" si="4"/>
        <v>82</v>
      </c>
      <c r="P603" s="39">
        <f t="shared" si="5"/>
        <v>46</v>
      </c>
      <c r="Q603" s="39">
        <f t="shared" si="6"/>
        <v>46</v>
      </c>
      <c r="R603" s="58">
        <f t="shared" si="7"/>
        <v>0.43</v>
      </c>
      <c r="S603" s="58">
        <f t="shared" si="8"/>
        <v>0.539</v>
      </c>
      <c r="T603" s="58">
        <f t="shared" si="9"/>
        <v>0.031</v>
      </c>
      <c r="U603" s="39">
        <f t="shared" si="10"/>
        <v>1087929</v>
      </c>
      <c r="V603" s="58">
        <f t="shared" si="11"/>
        <v>0.223</v>
      </c>
    </row>
    <row r="604">
      <c r="A604" s="33" t="s">
        <v>46</v>
      </c>
      <c r="B604" s="68" t="s">
        <v>106</v>
      </c>
      <c r="C604" s="35" t="s">
        <v>52</v>
      </c>
      <c r="D604" s="35" t="str">
        <f t="shared" si="2"/>
        <v>Africa/Swaziland-Africa/2004</v>
      </c>
      <c r="E604" s="72">
        <v>0.032</v>
      </c>
      <c r="F604" s="72">
        <v>0.082</v>
      </c>
      <c r="G604" s="72">
        <v>46.0</v>
      </c>
      <c r="H604" s="72">
        <v>46.0</v>
      </c>
      <c r="I604" s="56">
        <v>0.424</v>
      </c>
      <c r="J604" s="56">
        <v>0.545</v>
      </c>
      <c r="K604" s="56">
        <v>0.031</v>
      </c>
      <c r="L604" s="72">
        <v>1094758.0</v>
      </c>
      <c r="M604" s="56">
        <v>0.222</v>
      </c>
      <c r="N604" s="39">
        <f t="shared" si="3"/>
        <v>32</v>
      </c>
      <c r="O604" s="39">
        <f t="shared" si="4"/>
        <v>82</v>
      </c>
      <c r="P604" s="39">
        <f t="shared" si="5"/>
        <v>46</v>
      </c>
      <c r="Q604" s="39">
        <f t="shared" si="6"/>
        <v>46</v>
      </c>
      <c r="R604" s="58">
        <f t="shared" si="7"/>
        <v>0.424</v>
      </c>
      <c r="S604" s="58">
        <f t="shared" si="8"/>
        <v>0.545</v>
      </c>
      <c r="T604" s="58">
        <f t="shared" si="9"/>
        <v>0.031</v>
      </c>
      <c r="U604" s="39">
        <f t="shared" si="10"/>
        <v>1094758</v>
      </c>
      <c r="V604" s="58">
        <f t="shared" si="11"/>
        <v>0.222</v>
      </c>
    </row>
    <row r="605">
      <c r="A605" s="33" t="s">
        <v>46</v>
      </c>
      <c r="B605" s="68" t="s">
        <v>106</v>
      </c>
      <c r="C605" s="35" t="s">
        <v>53</v>
      </c>
      <c r="D605" s="35" t="str">
        <f t="shared" si="2"/>
        <v>Africa/Swaziland-Africa/2005</v>
      </c>
      <c r="E605" s="72">
        <v>0.032</v>
      </c>
      <c r="F605" s="72">
        <v>0.081</v>
      </c>
      <c r="G605" s="72">
        <v>46.0</v>
      </c>
      <c r="H605" s="72">
        <v>46.0</v>
      </c>
      <c r="I605" s="56">
        <v>0.418</v>
      </c>
      <c r="J605" s="56">
        <v>0.55</v>
      </c>
      <c r="K605" s="56">
        <v>0.032</v>
      </c>
      <c r="L605" s="72">
        <v>1104642.0</v>
      </c>
      <c r="M605" s="56">
        <v>0.22</v>
      </c>
      <c r="N605" s="39">
        <f t="shared" si="3"/>
        <v>32</v>
      </c>
      <c r="O605" s="39">
        <f t="shared" si="4"/>
        <v>81</v>
      </c>
      <c r="P605" s="39">
        <f t="shared" si="5"/>
        <v>46</v>
      </c>
      <c r="Q605" s="39">
        <f t="shared" si="6"/>
        <v>46</v>
      </c>
      <c r="R605" s="58">
        <f t="shared" si="7"/>
        <v>0.418</v>
      </c>
      <c r="S605" s="58">
        <f t="shared" si="8"/>
        <v>0.55</v>
      </c>
      <c r="T605" s="58">
        <f t="shared" si="9"/>
        <v>0.032</v>
      </c>
      <c r="U605" s="39">
        <f t="shared" si="10"/>
        <v>1104642</v>
      </c>
      <c r="V605" s="58">
        <f t="shared" si="11"/>
        <v>0.22</v>
      </c>
    </row>
    <row r="606">
      <c r="A606" s="33" t="s">
        <v>46</v>
      </c>
      <c r="B606" s="68" t="s">
        <v>106</v>
      </c>
      <c r="C606" s="35" t="s">
        <v>54</v>
      </c>
      <c r="D606" s="35" t="str">
        <f t="shared" si="2"/>
        <v>Africa/Swaziland-Africa/2006</v>
      </c>
      <c r="E606" s="72">
        <v>0.031</v>
      </c>
      <c r="F606" s="72">
        <v>0.076</v>
      </c>
      <c r="G606" s="72">
        <v>46.0</v>
      </c>
      <c r="H606" s="72">
        <v>46.0</v>
      </c>
      <c r="I606" s="56">
        <v>0.412</v>
      </c>
      <c r="J606" s="56">
        <v>0.556</v>
      </c>
      <c r="K606" s="56">
        <v>0.032</v>
      </c>
      <c r="L606" s="72">
        <v>1118253.0</v>
      </c>
      <c r="M606" s="56">
        <v>0.219</v>
      </c>
      <c r="N606" s="39">
        <f t="shared" si="3"/>
        <v>31</v>
      </c>
      <c r="O606" s="39">
        <f t="shared" si="4"/>
        <v>76</v>
      </c>
      <c r="P606" s="39">
        <f t="shared" si="5"/>
        <v>46</v>
      </c>
      <c r="Q606" s="39">
        <f t="shared" si="6"/>
        <v>46</v>
      </c>
      <c r="R606" s="58">
        <f t="shared" si="7"/>
        <v>0.412</v>
      </c>
      <c r="S606" s="58">
        <f t="shared" si="8"/>
        <v>0.556</v>
      </c>
      <c r="T606" s="58">
        <f t="shared" si="9"/>
        <v>0.032</v>
      </c>
      <c r="U606" s="39">
        <f t="shared" si="10"/>
        <v>1118253</v>
      </c>
      <c r="V606" s="58">
        <f t="shared" si="11"/>
        <v>0.219</v>
      </c>
    </row>
    <row r="607">
      <c r="A607" s="33" t="s">
        <v>46</v>
      </c>
      <c r="B607" s="68" t="s">
        <v>106</v>
      </c>
      <c r="C607" s="35" t="s">
        <v>55</v>
      </c>
      <c r="D607" s="35" t="str">
        <f t="shared" si="2"/>
        <v>Africa/Swaziland-Africa/2007</v>
      </c>
      <c r="E607" s="72">
        <v>0.031</v>
      </c>
      <c r="F607" s="72">
        <v>0.075</v>
      </c>
      <c r="G607" s="72">
        <v>47.0</v>
      </c>
      <c r="H607" s="72">
        <v>47.0</v>
      </c>
      <c r="I607" s="56">
        <v>0.406</v>
      </c>
      <c r="J607" s="56">
        <v>0.562</v>
      </c>
      <c r="K607" s="56">
        <v>0.032</v>
      </c>
      <c r="L607" s="72">
        <v>1134977.0</v>
      </c>
      <c r="M607" s="56">
        <v>0.218</v>
      </c>
      <c r="N607" s="39">
        <f t="shared" si="3"/>
        <v>31</v>
      </c>
      <c r="O607" s="39">
        <f t="shared" si="4"/>
        <v>75</v>
      </c>
      <c r="P607" s="39">
        <f t="shared" si="5"/>
        <v>47</v>
      </c>
      <c r="Q607" s="39">
        <f t="shared" si="6"/>
        <v>47</v>
      </c>
      <c r="R607" s="58">
        <f t="shared" si="7"/>
        <v>0.406</v>
      </c>
      <c r="S607" s="58">
        <f t="shared" si="8"/>
        <v>0.562</v>
      </c>
      <c r="T607" s="58">
        <f t="shared" si="9"/>
        <v>0.032</v>
      </c>
      <c r="U607" s="39">
        <f t="shared" si="10"/>
        <v>1134977</v>
      </c>
      <c r="V607" s="58">
        <f t="shared" si="11"/>
        <v>0.218</v>
      </c>
    </row>
    <row r="608">
      <c r="A608" s="33" t="s">
        <v>46</v>
      </c>
      <c r="B608" s="68" t="s">
        <v>106</v>
      </c>
      <c r="C608" s="35" t="s">
        <v>56</v>
      </c>
      <c r="D608" s="35" t="str">
        <f t="shared" si="2"/>
        <v>Africa/Swaziland-Africa/2008</v>
      </c>
      <c r="E608" s="72">
        <v>0.031</v>
      </c>
      <c r="F608" s="72">
        <v>0.074</v>
      </c>
      <c r="G608" s="72">
        <v>47.0</v>
      </c>
      <c r="H608" s="72">
        <v>48.0</v>
      </c>
      <c r="I608" s="56">
        <v>0.399</v>
      </c>
      <c r="J608" s="56">
        <v>0.568</v>
      </c>
      <c r="K608" s="56">
        <v>0.033</v>
      </c>
      <c r="L608" s="72">
        <v>1153929.0</v>
      </c>
      <c r="M608" s="56">
        <v>0.217</v>
      </c>
      <c r="N608" s="39">
        <f t="shared" si="3"/>
        <v>31</v>
      </c>
      <c r="O608" s="39">
        <f t="shared" si="4"/>
        <v>74</v>
      </c>
      <c r="P608" s="39">
        <f t="shared" si="5"/>
        <v>47</v>
      </c>
      <c r="Q608" s="39">
        <f t="shared" si="6"/>
        <v>48</v>
      </c>
      <c r="R608" s="58">
        <f t="shared" si="7"/>
        <v>0.399</v>
      </c>
      <c r="S608" s="58">
        <f t="shared" si="8"/>
        <v>0.568</v>
      </c>
      <c r="T608" s="58">
        <f t="shared" si="9"/>
        <v>0.033</v>
      </c>
      <c r="U608" s="39">
        <f t="shared" si="10"/>
        <v>1153929</v>
      </c>
      <c r="V608" s="58">
        <f t="shared" si="11"/>
        <v>0.217</v>
      </c>
    </row>
    <row r="609">
      <c r="A609" s="33" t="s">
        <v>46</v>
      </c>
      <c r="B609" s="68" t="s">
        <v>106</v>
      </c>
      <c r="C609" s="35" t="s">
        <v>57</v>
      </c>
      <c r="D609" s="35" t="str">
        <f t="shared" si="2"/>
        <v>Africa/Swaziland-Africa/2009</v>
      </c>
      <c r="E609" s="72">
        <v>0.031</v>
      </c>
      <c r="F609" s="72">
        <v>0.068</v>
      </c>
      <c r="G609" s="72">
        <v>48.0</v>
      </c>
      <c r="H609" s="72">
        <v>48.0</v>
      </c>
      <c r="I609" s="56">
        <v>0.393</v>
      </c>
      <c r="J609" s="56">
        <v>0.574</v>
      </c>
      <c r="K609" s="56">
        <v>0.033</v>
      </c>
      <c r="L609" s="72">
        <v>1173678.0</v>
      </c>
      <c r="M609" s="56">
        <v>0.216</v>
      </c>
      <c r="N609" s="39">
        <f t="shared" si="3"/>
        <v>31</v>
      </c>
      <c r="O609" s="39">
        <f t="shared" si="4"/>
        <v>68</v>
      </c>
      <c r="P609" s="39">
        <f t="shared" si="5"/>
        <v>48</v>
      </c>
      <c r="Q609" s="39">
        <f t="shared" si="6"/>
        <v>48</v>
      </c>
      <c r="R609" s="58">
        <f t="shared" si="7"/>
        <v>0.393</v>
      </c>
      <c r="S609" s="58">
        <f t="shared" si="8"/>
        <v>0.574</v>
      </c>
      <c r="T609" s="58">
        <f t="shared" si="9"/>
        <v>0.033</v>
      </c>
      <c r="U609" s="39">
        <f t="shared" si="10"/>
        <v>1173678</v>
      </c>
      <c r="V609" s="58">
        <f t="shared" si="11"/>
        <v>0.216</v>
      </c>
    </row>
    <row r="610">
      <c r="A610" s="33" t="s">
        <v>46</v>
      </c>
      <c r="B610" s="68" t="s">
        <v>106</v>
      </c>
      <c r="C610" s="35" t="s">
        <v>58</v>
      </c>
      <c r="D610" s="35" t="str">
        <f t="shared" si="2"/>
        <v>Africa/Swaziland-Africa/2010</v>
      </c>
      <c r="E610" s="72">
        <v>0.031</v>
      </c>
      <c r="F610" s="72">
        <v>0.063</v>
      </c>
      <c r="G610" s="72">
        <v>48.0</v>
      </c>
      <c r="H610" s="72">
        <v>49.0</v>
      </c>
      <c r="I610" s="56">
        <v>0.388</v>
      </c>
      <c r="J610" s="56">
        <v>0.578</v>
      </c>
      <c r="K610" s="56">
        <v>0.033</v>
      </c>
      <c r="L610" s="72">
        <v>1193148.0</v>
      </c>
      <c r="M610" s="56">
        <v>0.215</v>
      </c>
      <c r="N610" s="39">
        <f t="shared" si="3"/>
        <v>31</v>
      </c>
      <c r="O610" s="39">
        <f t="shared" si="4"/>
        <v>63</v>
      </c>
      <c r="P610" s="39">
        <f t="shared" si="5"/>
        <v>48</v>
      </c>
      <c r="Q610" s="39">
        <f t="shared" si="6"/>
        <v>49</v>
      </c>
      <c r="R610" s="58">
        <f t="shared" si="7"/>
        <v>0.388</v>
      </c>
      <c r="S610" s="58">
        <f t="shared" si="8"/>
        <v>0.578</v>
      </c>
      <c r="T610" s="58">
        <f t="shared" si="9"/>
        <v>0.033</v>
      </c>
      <c r="U610" s="39">
        <f t="shared" si="10"/>
        <v>1193148</v>
      </c>
      <c r="V610" s="58">
        <f t="shared" si="11"/>
        <v>0.215</v>
      </c>
    </row>
    <row r="611">
      <c r="A611" s="33" t="s">
        <v>46</v>
      </c>
      <c r="B611" s="68" t="s">
        <v>106</v>
      </c>
      <c r="C611" s="35" t="s">
        <v>59</v>
      </c>
      <c r="D611" s="35" t="str">
        <f t="shared" si="2"/>
        <v>Africa/Swaziland-Africa/2011</v>
      </c>
      <c r="E611" s="72">
        <v>0.031</v>
      </c>
      <c r="F611" s="72">
        <v>0.058</v>
      </c>
      <c r="G611" s="72">
        <v>48.0</v>
      </c>
      <c r="H611" s="72">
        <v>49.0</v>
      </c>
      <c r="I611" s="56">
        <v>0.384</v>
      </c>
      <c r="J611" s="56">
        <v>0.582</v>
      </c>
      <c r="K611" s="56">
        <v>0.034</v>
      </c>
      <c r="L611" s="72">
        <v>1212159.0</v>
      </c>
      <c r="M611" s="56">
        <v>0.214</v>
      </c>
      <c r="N611" s="39">
        <f t="shared" si="3"/>
        <v>31</v>
      </c>
      <c r="O611" s="39">
        <f t="shared" si="4"/>
        <v>58</v>
      </c>
      <c r="P611" s="39">
        <f t="shared" si="5"/>
        <v>48</v>
      </c>
      <c r="Q611" s="39">
        <f t="shared" si="6"/>
        <v>49</v>
      </c>
      <c r="R611" s="58">
        <f t="shared" si="7"/>
        <v>0.384</v>
      </c>
      <c r="S611" s="58">
        <f t="shared" si="8"/>
        <v>0.582</v>
      </c>
      <c r="T611" s="58">
        <f t="shared" si="9"/>
        <v>0.034</v>
      </c>
      <c r="U611" s="39">
        <f t="shared" si="10"/>
        <v>1212159</v>
      </c>
      <c r="V611" s="58">
        <f t="shared" si="11"/>
        <v>0.214</v>
      </c>
    </row>
    <row r="612">
      <c r="A612" s="33" t="s">
        <v>46</v>
      </c>
      <c r="B612" s="68" t="s">
        <v>106</v>
      </c>
      <c r="C612" s="35" t="s">
        <v>60</v>
      </c>
      <c r="D612" s="35" t="str">
        <f t="shared" si="2"/>
        <v>Africa/Swaziland-Africa/2012</v>
      </c>
      <c r="E612" s="72">
        <v>0.03</v>
      </c>
      <c r="F612" s="72">
        <v>0.057</v>
      </c>
      <c r="G612" s="72">
        <v>48.0</v>
      </c>
      <c r="H612" s="72">
        <v>49.0</v>
      </c>
      <c r="I612" s="56">
        <v>0.38</v>
      </c>
      <c r="J612" s="56">
        <v>0.585</v>
      </c>
      <c r="K612" s="56">
        <v>0.034</v>
      </c>
      <c r="L612" s="72">
        <v>1230985.0</v>
      </c>
      <c r="M612" s="56">
        <v>0.214</v>
      </c>
      <c r="N612" s="39">
        <f t="shared" si="3"/>
        <v>30</v>
      </c>
      <c r="O612" s="39">
        <f t="shared" si="4"/>
        <v>57</v>
      </c>
      <c r="P612" s="39">
        <f t="shared" si="5"/>
        <v>48</v>
      </c>
      <c r="Q612" s="39">
        <f t="shared" si="6"/>
        <v>49</v>
      </c>
      <c r="R612" s="58">
        <f t="shared" si="7"/>
        <v>0.38</v>
      </c>
      <c r="S612" s="58">
        <f t="shared" si="8"/>
        <v>0.585</v>
      </c>
      <c r="T612" s="58">
        <f t="shared" si="9"/>
        <v>0.034</v>
      </c>
      <c r="U612" s="39">
        <f t="shared" si="10"/>
        <v>1230985</v>
      </c>
      <c r="V612" s="58">
        <f t="shared" si="11"/>
        <v>0.214</v>
      </c>
    </row>
    <row r="613">
      <c r="A613" s="33" t="s">
        <v>46</v>
      </c>
      <c r="B613" s="68" t="s">
        <v>107</v>
      </c>
      <c r="C613" s="35" t="s">
        <v>48</v>
      </c>
      <c r="D613" s="35" t="str">
        <f t="shared" si="2"/>
        <v>Africa/Tanzania-Africa/2000</v>
      </c>
      <c r="E613" s="72">
        <v>0.042</v>
      </c>
      <c r="F613" s="72">
        <v>0.08</v>
      </c>
      <c r="G613" s="72">
        <v>51.0</v>
      </c>
      <c r="H613" s="72">
        <v>49.0</v>
      </c>
      <c r="I613" s="56">
        <v>0.448</v>
      </c>
      <c r="J613" s="56">
        <v>0.523</v>
      </c>
      <c r="K613" s="56">
        <v>0.029</v>
      </c>
      <c r="L613" s="72">
        <v>3.4020512E7</v>
      </c>
      <c r="M613" s="56">
        <v>0.223</v>
      </c>
      <c r="N613" s="39">
        <f t="shared" si="3"/>
        <v>42</v>
      </c>
      <c r="O613" s="39">
        <f t="shared" si="4"/>
        <v>80</v>
      </c>
      <c r="P613" s="39">
        <f t="shared" si="5"/>
        <v>51</v>
      </c>
      <c r="Q613" s="39">
        <f t="shared" si="6"/>
        <v>49</v>
      </c>
      <c r="R613" s="58">
        <f t="shared" si="7"/>
        <v>0.448</v>
      </c>
      <c r="S613" s="58">
        <f t="shared" si="8"/>
        <v>0.523</v>
      </c>
      <c r="T613" s="58">
        <f t="shared" si="9"/>
        <v>0.029</v>
      </c>
      <c r="U613" s="39">
        <f t="shared" si="10"/>
        <v>34020512</v>
      </c>
      <c r="V613" s="58">
        <f t="shared" si="11"/>
        <v>0.223</v>
      </c>
    </row>
    <row r="614">
      <c r="A614" s="33" t="s">
        <v>46</v>
      </c>
      <c r="B614" s="68" t="s">
        <v>107</v>
      </c>
      <c r="C614" s="35" t="s">
        <v>49</v>
      </c>
      <c r="D614" s="35" t="str">
        <f t="shared" si="2"/>
        <v>Africa/Tanzania-Africa/2001</v>
      </c>
      <c r="E614" s="72">
        <v>0.042</v>
      </c>
      <c r="F614" s="72">
        <v>0.076</v>
      </c>
      <c r="G614" s="72">
        <v>51.0</v>
      </c>
      <c r="H614" s="72">
        <v>50.0</v>
      </c>
      <c r="I614" s="56">
        <v>0.447</v>
      </c>
      <c r="J614" s="56">
        <v>0.524</v>
      </c>
      <c r="K614" s="56">
        <v>0.029</v>
      </c>
      <c r="L614" s="72">
        <v>3.4895398E7</v>
      </c>
      <c r="M614" s="56">
        <v>0.227</v>
      </c>
      <c r="N614" s="39">
        <f t="shared" si="3"/>
        <v>42</v>
      </c>
      <c r="O614" s="39">
        <f t="shared" si="4"/>
        <v>76</v>
      </c>
      <c r="P614" s="39">
        <f t="shared" si="5"/>
        <v>51</v>
      </c>
      <c r="Q614" s="39">
        <f t="shared" si="6"/>
        <v>50</v>
      </c>
      <c r="R614" s="58">
        <f t="shared" si="7"/>
        <v>0.447</v>
      </c>
      <c r="S614" s="58">
        <f t="shared" si="8"/>
        <v>0.524</v>
      </c>
      <c r="T614" s="58">
        <f t="shared" si="9"/>
        <v>0.029</v>
      </c>
      <c r="U614" s="39">
        <f t="shared" si="10"/>
        <v>34895398</v>
      </c>
      <c r="V614" s="58">
        <f t="shared" si="11"/>
        <v>0.227</v>
      </c>
    </row>
    <row r="615">
      <c r="A615" s="33" t="s">
        <v>46</v>
      </c>
      <c r="B615" s="68" t="s">
        <v>107</v>
      </c>
      <c r="C615" s="35" t="s">
        <v>50</v>
      </c>
      <c r="D615" s="35" t="str">
        <f t="shared" si="2"/>
        <v>Africa/Tanzania-Africa/2002</v>
      </c>
      <c r="E615" s="72">
        <v>0.042</v>
      </c>
      <c r="F615" s="72">
        <v>0.071</v>
      </c>
      <c r="G615" s="72">
        <v>52.0</v>
      </c>
      <c r="H615" s="72">
        <v>51.0</v>
      </c>
      <c r="I615" s="56">
        <v>0.447</v>
      </c>
      <c r="J615" s="56">
        <v>0.524</v>
      </c>
      <c r="K615" s="56">
        <v>0.029</v>
      </c>
      <c r="L615" s="72">
        <v>3.5806497E7</v>
      </c>
      <c r="M615" s="56">
        <v>0.23</v>
      </c>
      <c r="N615" s="39">
        <f t="shared" si="3"/>
        <v>42</v>
      </c>
      <c r="O615" s="39">
        <f t="shared" si="4"/>
        <v>71</v>
      </c>
      <c r="P615" s="39">
        <f t="shared" si="5"/>
        <v>52</v>
      </c>
      <c r="Q615" s="39">
        <f t="shared" si="6"/>
        <v>51</v>
      </c>
      <c r="R615" s="58">
        <f t="shared" si="7"/>
        <v>0.447</v>
      </c>
      <c r="S615" s="58">
        <f t="shared" si="8"/>
        <v>0.524</v>
      </c>
      <c r="T615" s="58">
        <f t="shared" si="9"/>
        <v>0.029</v>
      </c>
      <c r="U615" s="39">
        <f t="shared" si="10"/>
        <v>35806497</v>
      </c>
      <c r="V615" s="58">
        <f t="shared" si="11"/>
        <v>0.23</v>
      </c>
    </row>
    <row r="616">
      <c r="A616" s="33" t="s">
        <v>46</v>
      </c>
      <c r="B616" s="68" t="s">
        <v>107</v>
      </c>
      <c r="C616" s="35" t="s">
        <v>51</v>
      </c>
      <c r="D616" s="35" t="str">
        <f t="shared" si="2"/>
        <v>Africa/Tanzania-Africa/2003</v>
      </c>
      <c r="E616" s="72">
        <v>0.042</v>
      </c>
      <c r="F616" s="72">
        <v>0.066</v>
      </c>
      <c r="G616" s="72">
        <v>53.0</v>
      </c>
      <c r="H616" s="72">
        <v>51.0</v>
      </c>
      <c r="I616" s="56">
        <v>0.446</v>
      </c>
      <c r="J616" s="56">
        <v>0.524</v>
      </c>
      <c r="K616" s="56">
        <v>0.03</v>
      </c>
      <c r="L616" s="72">
        <v>3.6760831E7</v>
      </c>
      <c r="M616" s="56">
        <v>0.236</v>
      </c>
      <c r="N616" s="39">
        <f t="shared" si="3"/>
        <v>42</v>
      </c>
      <c r="O616" s="39">
        <f t="shared" si="4"/>
        <v>66</v>
      </c>
      <c r="P616" s="39">
        <f t="shared" si="5"/>
        <v>53</v>
      </c>
      <c r="Q616" s="39">
        <f t="shared" si="6"/>
        <v>51</v>
      </c>
      <c r="R616" s="58">
        <f t="shared" si="7"/>
        <v>0.446</v>
      </c>
      <c r="S616" s="58">
        <f t="shared" si="8"/>
        <v>0.524</v>
      </c>
      <c r="T616" s="58">
        <f t="shared" si="9"/>
        <v>0.03</v>
      </c>
      <c r="U616" s="39">
        <f t="shared" si="10"/>
        <v>36760831</v>
      </c>
      <c r="V616" s="58">
        <f t="shared" si="11"/>
        <v>0.236</v>
      </c>
    </row>
    <row r="617">
      <c r="A617" s="33" t="s">
        <v>46</v>
      </c>
      <c r="B617" s="68" t="s">
        <v>107</v>
      </c>
      <c r="C617" s="35" t="s">
        <v>52</v>
      </c>
      <c r="D617" s="35" t="str">
        <f t="shared" si="2"/>
        <v>Africa/Tanzania-Africa/2004</v>
      </c>
      <c r="E617" s="72">
        <v>0.042</v>
      </c>
      <c r="F617" s="72">
        <v>0.061</v>
      </c>
      <c r="G617" s="72">
        <v>53.0</v>
      </c>
      <c r="H617" s="72">
        <v>52.0</v>
      </c>
      <c r="I617" s="56">
        <v>0.446</v>
      </c>
      <c r="J617" s="56">
        <v>0.524</v>
      </c>
      <c r="K617" s="56">
        <v>0.03</v>
      </c>
      <c r="L617" s="72">
        <v>3.7765139E7</v>
      </c>
      <c r="M617" s="56">
        <v>0.242</v>
      </c>
      <c r="N617" s="39">
        <f t="shared" si="3"/>
        <v>42</v>
      </c>
      <c r="O617" s="39">
        <f t="shared" si="4"/>
        <v>61</v>
      </c>
      <c r="P617" s="39">
        <f t="shared" si="5"/>
        <v>53</v>
      </c>
      <c r="Q617" s="39">
        <f t="shared" si="6"/>
        <v>52</v>
      </c>
      <c r="R617" s="58">
        <f t="shared" si="7"/>
        <v>0.446</v>
      </c>
      <c r="S617" s="58">
        <f t="shared" si="8"/>
        <v>0.524</v>
      </c>
      <c r="T617" s="58">
        <f t="shared" si="9"/>
        <v>0.03</v>
      </c>
      <c r="U617" s="39">
        <f t="shared" si="10"/>
        <v>37765139</v>
      </c>
      <c r="V617" s="58">
        <f t="shared" si="11"/>
        <v>0.242</v>
      </c>
    </row>
    <row r="618">
      <c r="A618" s="33" t="s">
        <v>46</v>
      </c>
      <c r="B618" s="68" t="s">
        <v>107</v>
      </c>
      <c r="C618" s="35" t="s">
        <v>53</v>
      </c>
      <c r="D618" s="35" t="str">
        <f t="shared" si="2"/>
        <v>Africa/Tanzania-Africa/2005</v>
      </c>
      <c r="E618" s="72">
        <v>0.042</v>
      </c>
      <c r="F618" s="72">
        <v>0.057</v>
      </c>
      <c r="G618" s="72">
        <v>54.0</v>
      </c>
      <c r="H618" s="72">
        <v>53.0</v>
      </c>
      <c r="I618" s="56">
        <v>0.446</v>
      </c>
      <c r="J618" s="56">
        <v>0.524</v>
      </c>
      <c r="K618" s="56">
        <v>0.03</v>
      </c>
      <c r="L618" s="72">
        <v>3.8824384E7</v>
      </c>
      <c r="M618" s="56">
        <v>0.248</v>
      </c>
      <c r="N618" s="39">
        <f t="shared" si="3"/>
        <v>42</v>
      </c>
      <c r="O618" s="39">
        <f t="shared" si="4"/>
        <v>57</v>
      </c>
      <c r="P618" s="39">
        <f t="shared" si="5"/>
        <v>54</v>
      </c>
      <c r="Q618" s="39">
        <f t="shared" si="6"/>
        <v>53</v>
      </c>
      <c r="R618" s="58">
        <f t="shared" si="7"/>
        <v>0.446</v>
      </c>
      <c r="S618" s="58">
        <f t="shared" si="8"/>
        <v>0.524</v>
      </c>
      <c r="T618" s="58">
        <f t="shared" si="9"/>
        <v>0.03</v>
      </c>
      <c r="U618" s="39">
        <f t="shared" si="10"/>
        <v>38824384</v>
      </c>
      <c r="V618" s="58">
        <f t="shared" si="11"/>
        <v>0.248</v>
      </c>
    </row>
    <row r="619">
      <c r="A619" s="33" t="s">
        <v>46</v>
      </c>
      <c r="B619" s="68" t="s">
        <v>107</v>
      </c>
      <c r="C619" s="35" t="s">
        <v>54</v>
      </c>
      <c r="D619" s="35" t="str">
        <f t="shared" si="2"/>
        <v>Africa/Tanzania-Africa/2006</v>
      </c>
      <c r="E619" s="72">
        <v>0.042</v>
      </c>
      <c r="F619" s="72">
        <v>0.054</v>
      </c>
      <c r="G619" s="72">
        <v>56.0</v>
      </c>
      <c r="H619" s="72">
        <v>54.0</v>
      </c>
      <c r="I619" s="56">
        <v>0.447</v>
      </c>
      <c r="J619" s="56">
        <v>0.523</v>
      </c>
      <c r="K619" s="56">
        <v>0.03</v>
      </c>
      <c r="L619" s="72">
        <v>3.9942347E7</v>
      </c>
      <c r="M619" s="56">
        <v>0.255</v>
      </c>
      <c r="N619" s="39">
        <f t="shared" si="3"/>
        <v>42</v>
      </c>
      <c r="O619" s="39">
        <f t="shared" si="4"/>
        <v>54</v>
      </c>
      <c r="P619" s="39">
        <f t="shared" si="5"/>
        <v>56</v>
      </c>
      <c r="Q619" s="39">
        <f t="shared" si="6"/>
        <v>54</v>
      </c>
      <c r="R619" s="58">
        <f t="shared" si="7"/>
        <v>0.447</v>
      </c>
      <c r="S619" s="58">
        <f t="shared" si="8"/>
        <v>0.523</v>
      </c>
      <c r="T619" s="58">
        <f t="shared" si="9"/>
        <v>0.03</v>
      </c>
      <c r="U619" s="39">
        <f t="shared" si="10"/>
        <v>39942347</v>
      </c>
      <c r="V619" s="58">
        <f t="shared" si="11"/>
        <v>0.255</v>
      </c>
    </row>
    <row r="620">
      <c r="A620" s="33" t="s">
        <v>46</v>
      </c>
      <c r="B620" s="68" t="s">
        <v>107</v>
      </c>
      <c r="C620" s="35" t="s">
        <v>55</v>
      </c>
      <c r="D620" s="35" t="str">
        <f t="shared" si="2"/>
        <v>Africa/Tanzania-Africa/2007</v>
      </c>
      <c r="E620" s="72">
        <v>0.042</v>
      </c>
      <c r="F620" s="72">
        <v>0.05</v>
      </c>
      <c r="G620" s="72">
        <v>57.0</v>
      </c>
      <c r="H620" s="72">
        <v>55.0</v>
      </c>
      <c r="I620" s="56">
        <v>0.447</v>
      </c>
      <c r="J620" s="56">
        <v>0.522</v>
      </c>
      <c r="K620" s="56">
        <v>0.03</v>
      </c>
      <c r="L620" s="72">
        <v>4.1119693E7</v>
      </c>
      <c r="M620" s="56">
        <v>0.261</v>
      </c>
      <c r="N620" s="39">
        <f t="shared" si="3"/>
        <v>42</v>
      </c>
      <c r="O620" s="39">
        <f t="shared" si="4"/>
        <v>50</v>
      </c>
      <c r="P620" s="39">
        <f t="shared" si="5"/>
        <v>57</v>
      </c>
      <c r="Q620" s="39">
        <f t="shared" si="6"/>
        <v>55</v>
      </c>
      <c r="R620" s="58">
        <f t="shared" si="7"/>
        <v>0.447</v>
      </c>
      <c r="S620" s="58">
        <f t="shared" si="8"/>
        <v>0.522</v>
      </c>
      <c r="T620" s="58">
        <f t="shared" si="9"/>
        <v>0.03</v>
      </c>
      <c r="U620" s="39">
        <f t="shared" si="10"/>
        <v>41119693</v>
      </c>
      <c r="V620" s="58">
        <f t="shared" si="11"/>
        <v>0.261</v>
      </c>
    </row>
    <row r="621">
      <c r="A621" s="33" t="s">
        <v>46</v>
      </c>
      <c r="B621" s="68" t="s">
        <v>107</v>
      </c>
      <c r="C621" s="35" t="s">
        <v>56</v>
      </c>
      <c r="D621" s="35" t="str">
        <f t="shared" si="2"/>
        <v>Africa/Tanzania-Africa/2008</v>
      </c>
      <c r="E621" s="72">
        <v>0.041</v>
      </c>
      <c r="F621" s="72">
        <v>0.047</v>
      </c>
      <c r="G621" s="72">
        <v>58.0</v>
      </c>
      <c r="H621" s="72">
        <v>56.0</v>
      </c>
      <c r="I621" s="56">
        <v>0.448</v>
      </c>
      <c r="J621" s="56">
        <v>0.522</v>
      </c>
      <c r="K621" s="56">
        <v>0.031</v>
      </c>
      <c r="L621" s="72">
        <v>4.235379E7</v>
      </c>
      <c r="M621" s="56">
        <v>0.268</v>
      </c>
      <c r="N621" s="39">
        <f t="shared" si="3"/>
        <v>41</v>
      </c>
      <c r="O621" s="39">
        <f t="shared" si="4"/>
        <v>47</v>
      </c>
      <c r="P621" s="39">
        <f t="shared" si="5"/>
        <v>58</v>
      </c>
      <c r="Q621" s="39">
        <f t="shared" si="6"/>
        <v>56</v>
      </c>
      <c r="R621" s="58">
        <f t="shared" si="7"/>
        <v>0.448</v>
      </c>
      <c r="S621" s="58">
        <f t="shared" si="8"/>
        <v>0.522</v>
      </c>
      <c r="T621" s="58">
        <f t="shared" si="9"/>
        <v>0.031</v>
      </c>
      <c r="U621" s="39">
        <f t="shared" si="10"/>
        <v>42353790</v>
      </c>
      <c r="V621" s="58">
        <f t="shared" si="11"/>
        <v>0.268</v>
      </c>
    </row>
    <row r="622">
      <c r="A622" s="33" t="s">
        <v>46</v>
      </c>
      <c r="B622" s="68" t="s">
        <v>107</v>
      </c>
      <c r="C622" s="35" t="s">
        <v>57</v>
      </c>
      <c r="D622" s="35" t="str">
        <f t="shared" si="2"/>
        <v>Africa/Tanzania-Africa/2009</v>
      </c>
      <c r="E622" s="72">
        <v>0.041</v>
      </c>
      <c r="F622" s="72">
        <v>0.044</v>
      </c>
      <c r="G622" s="72">
        <v>59.0</v>
      </c>
      <c r="H622" s="72">
        <v>57.0</v>
      </c>
      <c r="I622" s="56">
        <v>0.448</v>
      </c>
      <c r="J622" s="56">
        <v>0.521</v>
      </c>
      <c r="K622" s="56">
        <v>0.031</v>
      </c>
      <c r="L622" s="72">
        <v>4.3639752E7</v>
      </c>
      <c r="M622" s="56">
        <v>0.274</v>
      </c>
      <c r="N622" s="39">
        <f t="shared" si="3"/>
        <v>41</v>
      </c>
      <c r="O622" s="39">
        <f t="shared" si="4"/>
        <v>44</v>
      </c>
      <c r="P622" s="39">
        <f t="shared" si="5"/>
        <v>59</v>
      </c>
      <c r="Q622" s="39">
        <f t="shared" si="6"/>
        <v>57</v>
      </c>
      <c r="R622" s="58">
        <f t="shared" si="7"/>
        <v>0.448</v>
      </c>
      <c r="S622" s="58">
        <f t="shared" si="8"/>
        <v>0.521</v>
      </c>
      <c r="T622" s="58">
        <f t="shared" si="9"/>
        <v>0.031</v>
      </c>
      <c r="U622" s="39">
        <f t="shared" si="10"/>
        <v>43639752</v>
      </c>
      <c r="V622" s="58">
        <f t="shared" si="11"/>
        <v>0.274</v>
      </c>
    </row>
    <row r="623">
      <c r="A623" s="33" t="s">
        <v>46</v>
      </c>
      <c r="B623" s="68" t="s">
        <v>107</v>
      </c>
      <c r="C623" s="35" t="s">
        <v>58</v>
      </c>
      <c r="D623" s="35" t="str">
        <f t="shared" si="2"/>
        <v>Africa/Tanzania-Africa/2010</v>
      </c>
      <c r="E623" s="72">
        <v>0.041</v>
      </c>
      <c r="F623" s="72">
        <v>0.041</v>
      </c>
      <c r="G623" s="72">
        <v>60.0</v>
      </c>
      <c r="H623" s="72">
        <v>58.0</v>
      </c>
      <c r="I623" s="56">
        <v>0.448</v>
      </c>
      <c r="J623" s="56">
        <v>0.52</v>
      </c>
      <c r="K623" s="56">
        <v>0.031</v>
      </c>
      <c r="L623" s="72">
        <v>4.497333E7</v>
      </c>
      <c r="M623" s="56">
        <v>0.281</v>
      </c>
      <c r="N623" s="39">
        <f t="shared" si="3"/>
        <v>41</v>
      </c>
      <c r="O623" s="39">
        <f t="shared" si="4"/>
        <v>41</v>
      </c>
      <c r="P623" s="39">
        <f t="shared" si="5"/>
        <v>60</v>
      </c>
      <c r="Q623" s="39">
        <f t="shared" si="6"/>
        <v>58</v>
      </c>
      <c r="R623" s="58">
        <f t="shared" si="7"/>
        <v>0.448</v>
      </c>
      <c r="S623" s="58">
        <f t="shared" si="8"/>
        <v>0.52</v>
      </c>
      <c r="T623" s="58">
        <f t="shared" si="9"/>
        <v>0.031</v>
      </c>
      <c r="U623" s="39">
        <f t="shared" si="10"/>
        <v>44973330</v>
      </c>
      <c r="V623" s="58">
        <f t="shared" si="11"/>
        <v>0.281</v>
      </c>
    </row>
    <row r="624">
      <c r="A624" s="33" t="s">
        <v>46</v>
      </c>
      <c r="B624" s="68" t="s">
        <v>107</v>
      </c>
      <c r="C624" s="35" t="s">
        <v>59</v>
      </c>
      <c r="D624" s="35" t="str">
        <f t="shared" si="2"/>
        <v>Africa/Tanzania-Africa/2011</v>
      </c>
      <c r="E624" s="72">
        <v>0.04</v>
      </c>
      <c r="F624" s="72">
        <v>0.039</v>
      </c>
      <c r="G624" s="72">
        <v>61.0</v>
      </c>
      <c r="H624" s="72">
        <v>59.0</v>
      </c>
      <c r="I624" s="56">
        <v>0.449</v>
      </c>
      <c r="J624" s="56">
        <v>0.52</v>
      </c>
      <c r="K624" s="56">
        <v>0.031</v>
      </c>
      <c r="L624" s="72">
        <v>4.6354607E7</v>
      </c>
      <c r="M624" s="56">
        <v>0.288</v>
      </c>
      <c r="N624" s="39">
        <f t="shared" si="3"/>
        <v>40</v>
      </c>
      <c r="O624" s="39">
        <f t="shared" si="4"/>
        <v>39</v>
      </c>
      <c r="P624" s="39">
        <f t="shared" si="5"/>
        <v>61</v>
      </c>
      <c r="Q624" s="39">
        <f t="shared" si="6"/>
        <v>59</v>
      </c>
      <c r="R624" s="58">
        <f t="shared" si="7"/>
        <v>0.449</v>
      </c>
      <c r="S624" s="58">
        <f t="shared" si="8"/>
        <v>0.52</v>
      </c>
      <c r="T624" s="58">
        <f t="shared" si="9"/>
        <v>0.031</v>
      </c>
      <c r="U624" s="39">
        <f t="shared" si="10"/>
        <v>46354607</v>
      </c>
      <c r="V624" s="58">
        <f t="shared" si="11"/>
        <v>0.288</v>
      </c>
    </row>
    <row r="625">
      <c r="A625" s="33" t="s">
        <v>46</v>
      </c>
      <c r="B625" s="68" t="s">
        <v>107</v>
      </c>
      <c r="C625" s="35" t="s">
        <v>60</v>
      </c>
      <c r="D625" s="35" t="str">
        <f t="shared" si="2"/>
        <v>Africa/Tanzania-Africa/2012</v>
      </c>
      <c r="E625" s="72">
        <v>0.04</v>
      </c>
      <c r="F625" s="72">
        <v>0.038</v>
      </c>
      <c r="G625" s="72">
        <v>62.0</v>
      </c>
      <c r="H625" s="72">
        <v>60.0</v>
      </c>
      <c r="I625" s="56">
        <v>0.449</v>
      </c>
      <c r="J625" s="56">
        <v>0.52</v>
      </c>
      <c r="K625" s="56">
        <v>0.032</v>
      </c>
      <c r="L625" s="72">
        <v>4.7783107E7</v>
      </c>
      <c r="M625" s="56">
        <v>0.295</v>
      </c>
      <c r="N625" s="39">
        <f t="shared" si="3"/>
        <v>40</v>
      </c>
      <c r="O625" s="39">
        <f t="shared" si="4"/>
        <v>38</v>
      </c>
      <c r="P625" s="39">
        <f t="shared" si="5"/>
        <v>62</v>
      </c>
      <c r="Q625" s="39">
        <f t="shared" si="6"/>
        <v>60</v>
      </c>
      <c r="R625" s="58">
        <f t="shared" si="7"/>
        <v>0.449</v>
      </c>
      <c r="S625" s="58">
        <f t="shared" si="8"/>
        <v>0.52</v>
      </c>
      <c r="T625" s="58">
        <f t="shared" si="9"/>
        <v>0.032</v>
      </c>
      <c r="U625" s="39">
        <f t="shared" si="10"/>
        <v>47783107</v>
      </c>
      <c r="V625" s="58">
        <f t="shared" si="11"/>
        <v>0.295</v>
      </c>
    </row>
    <row r="626">
      <c r="A626" s="33" t="s">
        <v>46</v>
      </c>
      <c r="B626" s="68" t="s">
        <v>108</v>
      </c>
      <c r="C626" s="35" t="s">
        <v>48</v>
      </c>
      <c r="D626" s="35" t="str">
        <f t="shared" si="2"/>
        <v>Africa/Togo-Africa/2000</v>
      </c>
      <c r="E626" s="72">
        <v>0.039</v>
      </c>
      <c r="F626" s="72">
        <v>0.077</v>
      </c>
      <c r="G626" s="72">
        <v>54.0</v>
      </c>
      <c r="H626" s="72">
        <v>53.0</v>
      </c>
      <c r="I626" s="56">
        <v>0.442</v>
      </c>
      <c r="J626" s="56">
        <v>0.529</v>
      </c>
      <c r="K626" s="56">
        <v>0.029</v>
      </c>
      <c r="L626" s="72">
        <v>4864753.0</v>
      </c>
      <c r="M626" s="56">
        <v>0.329</v>
      </c>
      <c r="N626" s="39">
        <f t="shared" si="3"/>
        <v>39</v>
      </c>
      <c r="O626" s="39">
        <f t="shared" si="4"/>
        <v>77</v>
      </c>
      <c r="P626" s="39">
        <f t="shared" si="5"/>
        <v>54</v>
      </c>
      <c r="Q626" s="39">
        <f t="shared" si="6"/>
        <v>53</v>
      </c>
      <c r="R626" s="58">
        <f t="shared" si="7"/>
        <v>0.442</v>
      </c>
      <c r="S626" s="58">
        <f t="shared" si="8"/>
        <v>0.529</v>
      </c>
      <c r="T626" s="58">
        <f t="shared" si="9"/>
        <v>0.029</v>
      </c>
      <c r="U626" s="39">
        <f t="shared" si="10"/>
        <v>4864753</v>
      </c>
      <c r="V626" s="58">
        <f t="shared" si="11"/>
        <v>0.329</v>
      </c>
    </row>
    <row r="627">
      <c r="A627" s="33" t="s">
        <v>46</v>
      </c>
      <c r="B627" s="68" t="s">
        <v>108</v>
      </c>
      <c r="C627" s="35" t="s">
        <v>49</v>
      </c>
      <c r="D627" s="35" t="str">
        <f t="shared" si="2"/>
        <v>Africa/Togo-Africa/2001</v>
      </c>
      <c r="E627" s="72">
        <v>0.039</v>
      </c>
      <c r="F627" s="72">
        <v>0.075</v>
      </c>
      <c r="G627" s="72">
        <v>54.0</v>
      </c>
      <c r="H627" s="72">
        <v>53.0</v>
      </c>
      <c r="I627" s="56">
        <v>0.439</v>
      </c>
      <c r="J627" s="56">
        <v>0.532</v>
      </c>
      <c r="K627" s="56">
        <v>0.028</v>
      </c>
      <c r="L627" s="72">
        <v>4992225.0</v>
      </c>
      <c r="M627" s="56">
        <v>0.334</v>
      </c>
      <c r="N627" s="39">
        <f t="shared" si="3"/>
        <v>39</v>
      </c>
      <c r="O627" s="39">
        <f t="shared" si="4"/>
        <v>75</v>
      </c>
      <c r="P627" s="39">
        <f t="shared" si="5"/>
        <v>54</v>
      </c>
      <c r="Q627" s="39">
        <f t="shared" si="6"/>
        <v>53</v>
      </c>
      <c r="R627" s="58">
        <f t="shared" si="7"/>
        <v>0.439</v>
      </c>
      <c r="S627" s="58">
        <f t="shared" si="8"/>
        <v>0.532</v>
      </c>
      <c r="T627" s="58">
        <f t="shared" si="9"/>
        <v>0.028</v>
      </c>
      <c r="U627" s="39">
        <f t="shared" si="10"/>
        <v>4992225</v>
      </c>
      <c r="V627" s="58">
        <f t="shared" si="11"/>
        <v>0.334</v>
      </c>
    </row>
    <row r="628">
      <c r="A628" s="33" t="s">
        <v>46</v>
      </c>
      <c r="B628" s="68" t="s">
        <v>108</v>
      </c>
      <c r="C628" s="35" t="s">
        <v>50</v>
      </c>
      <c r="D628" s="35" t="str">
        <f t="shared" si="2"/>
        <v>Africa/Togo-Africa/2002</v>
      </c>
      <c r="E628" s="72">
        <v>0.039</v>
      </c>
      <c r="F628" s="72">
        <v>0.073</v>
      </c>
      <c r="G628" s="72">
        <v>55.0</v>
      </c>
      <c r="H628" s="72">
        <v>53.0</v>
      </c>
      <c r="I628" s="56">
        <v>0.436</v>
      </c>
      <c r="J628" s="56">
        <v>0.536</v>
      </c>
      <c r="K628" s="56">
        <v>0.028</v>
      </c>
      <c r="L628" s="72">
        <v>5123674.0</v>
      </c>
      <c r="M628" s="56">
        <v>0.338</v>
      </c>
      <c r="N628" s="39">
        <f t="shared" si="3"/>
        <v>39</v>
      </c>
      <c r="O628" s="39">
        <f t="shared" si="4"/>
        <v>73</v>
      </c>
      <c r="P628" s="39">
        <f t="shared" si="5"/>
        <v>55</v>
      </c>
      <c r="Q628" s="39">
        <f t="shared" si="6"/>
        <v>53</v>
      </c>
      <c r="R628" s="58">
        <f t="shared" si="7"/>
        <v>0.436</v>
      </c>
      <c r="S628" s="58">
        <f t="shared" si="8"/>
        <v>0.536</v>
      </c>
      <c r="T628" s="58">
        <f t="shared" si="9"/>
        <v>0.028</v>
      </c>
      <c r="U628" s="39">
        <f t="shared" si="10"/>
        <v>5123674</v>
      </c>
      <c r="V628" s="58">
        <f t="shared" si="11"/>
        <v>0.338</v>
      </c>
    </row>
    <row r="629">
      <c r="A629" s="33" t="s">
        <v>46</v>
      </c>
      <c r="B629" s="68" t="s">
        <v>108</v>
      </c>
      <c r="C629" s="35" t="s">
        <v>51</v>
      </c>
      <c r="D629" s="35" t="str">
        <f t="shared" si="2"/>
        <v>Africa/Togo-Africa/2003</v>
      </c>
      <c r="E629" s="72">
        <v>0.039</v>
      </c>
      <c r="F629" s="72">
        <v>0.072</v>
      </c>
      <c r="G629" s="72">
        <v>55.0</v>
      </c>
      <c r="H629" s="72">
        <v>53.0</v>
      </c>
      <c r="I629" s="56">
        <v>0.433</v>
      </c>
      <c r="J629" s="56">
        <v>0.539</v>
      </c>
      <c r="K629" s="56">
        <v>0.028</v>
      </c>
      <c r="L629" s="72">
        <v>5258956.0</v>
      </c>
      <c r="M629" s="56">
        <v>0.343</v>
      </c>
      <c r="N629" s="39">
        <f t="shared" si="3"/>
        <v>39</v>
      </c>
      <c r="O629" s="39">
        <f t="shared" si="4"/>
        <v>72</v>
      </c>
      <c r="P629" s="39">
        <f t="shared" si="5"/>
        <v>55</v>
      </c>
      <c r="Q629" s="39">
        <f t="shared" si="6"/>
        <v>53</v>
      </c>
      <c r="R629" s="58">
        <f t="shared" si="7"/>
        <v>0.433</v>
      </c>
      <c r="S629" s="58">
        <f t="shared" si="8"/>
        <v>0.539</v>
      </c>
      <c r="T629" s="58">
        <f t="shared" si="9"/>
        <v>0.028</v>
      </c>
      <c r="U629" s="39">
        <f t="shared" si="10"/>
        <v>5258956</v>
      </c>
      <c r="V629" s="58">
        <f t="shared" si="11"/>
        <v>0.343</v>
      </c>
    </row>
    <row r="630">
      <c r="A630" s="33" t="s">
        <v>46</v>
      </c>
      <c r="B630" s="68" t="s">
        <v>108</v>
      </c>
      <c r="C630" s="35" t="s">
        <v>52</v>
      </c>
      <c r="D630" s="35" t="str">
        <f t="shared" si="2"/>
        <v>Africa/Togo-Africa/2004</v>
      </c>
      <c r="E630" s="72">
        <v>0.038</v>
      </c>
      <c r="F630" s="72">
        <v>0.07</v>
      </c>
      <c r="G630" s="72">
        <v>55.0</v>
      </c>
      <c r="H630" s="72">
        <v>53.0</v>
      </c>
      <c r="I630" s="56">
        <v>0.431</v>
      </c>
      <c r="J630" s="56">
        <v>0.541</v>
      </c>
      <c r="K630" s="56">
        <v>0.028</v>
      </c>
      <c r="L630" s="72">
        <v>5397851.0</v>
      </c>
      <c r="M630" s="56">
        <v>0.347</v>
      </c>
      <c r="N630" s="39">
        <f t="shared" si="3"/>
        <v>38</v>
      </c>
      <c r="O630" s="39">
        <f t="shared" si="4"/>
        <v>70</v>
      </c>
      <c r="P630" s="39">
        <f t="shared" si="5"/>
        <v>55</v>
      </c>
      <c r="Q630" s="39">
        <f t="shared" si="6"/>
        <v>53</v>
      </c>
      <c r="R630" s="58">
        <f t="shared" si="7"/>
        <v>0.431</v>
      </c>
      <c r="S630" s="58">
        <f t="shared" si="8"/>
        <v>0.541</v>
      </c>
      <c r="T630" s="58">
        <f t="shared" si="9"/>
        <v>0.028</v>
      </c>
      <c r="U630" s="39">
        <f t="shared" si="10"/>
        <v>5397851</v>
      </c>
      <c r="V630" s="58">
        <f t="shared" si="11"/>
        <v>0.347</v>
      </c>
    </row>
    <row r="631">
      <c r="A631" s="33" t="s">
        <v>46</v>
      </c>
      <c r="B631" s="68" t="s">
        <v>108</v>
      </c>
      <c r="C631" s="35" t="s">
        <v>53</v>
      </c>
      <c r="D631" s="35" t="str">
        <f t="shared" si="2"/>
        <v>Africa/Togo-Africa/2005</v>
      </c>
      <c r="E631" s="72">
        <v>0.038</v>
      </c>
      <c r="F631" s="72">
        <v>0.068</v>
      </c>
      <c r="G631" s="72">
        <v>55.0</v>
      </c>
      <c r="H631" s="72">
        <v>53.0</v>
      </c>
      <c r="I631" s="56">
        <v>0.428</v>
      </c>
      <c r="J631" s="56">
        <v>0.544</v>
      </c>
      <c r="K631" s="56">
        <v>0.028</v>
      </c>
      <c r="L631" s="72">
        <v>5540214.0</v>
      </c>
      <c r="M631" s="56">
        <v>0.352</v>
      </c>
      <c r="N631" s="39">
        <f t="shared" si="3"/>
        <v>38</v>
      </c>
      <c r="O631" s="39">
        <f t="shared" si="4"/>
        <v>68</v>
      </c>
      <c r="P631" s="39">
        <f t="shared" si="5"/>
        <v>55</v>
      </c>
      <c r="Q631" s="39">
        <f t="shared" si="6"/>
        <v>53</v>
      </c>
      <c r="R631" s="58">
        <f t="shared" si="7"/>
        <v>0.428</v>
      </c>
      <c r="S631" s="58">
        <f t="shared" si="8"/>
        <v>0.544</v>
      </c>
      <c r="T631" s="58">
        <f t="shared" si="9"/>
        <v>0.028</v>
      </c>
      <c r="U631" s="39">
        <f t="shared" si="10"/>
        <v>5540214</v>
      </c>
      <c r="V631" s="58">
        <f t="shared" si="11"/>
        <v>0.352</v>
      </c>
    </row>
    <row r="632">
      <c r="A632" s="33" t="s">
        <v>46</v>
      </c>
      <c r="B632" s="68" t="s">
        <v>108</v>
      </c>
      <c r="C632" s="35" t="s">
        <v>54</v>
      </c>
      <c r="D632" s="35" t="str">
        <f t="shared" si="2"/>
        <v>Africa/Togo-Africa/2006</v>
      </c>
      <c r="E632" s="72">
        <v>0.038</v>
      </c>
      <c r="F632" s="72">
        <v>0.067</v>
      </c>
      <c r="G632" s="72">
        <v>55.0</v>
      </c>
      <c r="H632" s="72">
        <v>54.0</v>
      </c>
      <c r="I632" s="56">
        <v>0.426</v>
      </c>
      <c r="J632" s="56">
        <v>0.546</v>
      </c>
      <c r="K632" s="56">
        <v>0.028</v>
      </c>
      <c r="L632" s="72">
        <v>5685845.0</v>
      </c>
      <c r="M632" s="56">
        <v>0.356</v>
      </c>
      <c r="N632" s="39">
        <f t="shared" si="3"/>
        <v>38</v>
      </c>
      <c r="O632" s="39">
        <f t="shared" si="4"/>
        <v>67</v>
      </c>
      <c r="P632" s="39">
        <f t="shared" si="5"/>
        <v>55</v>
      </c>
      <c r="Q632" s="39">
        <f t="shared" si="6"/>
        <v>54</v>
      </c>
      <c r="R632" s="58">
        <f t="shared" si="7"/>
        <v>0.426</v>
      </c>
      <c r="S632" s="58">
        <f t="shared" si="8"/>
        <v>0.546</v>
      </c>
      <c r="T632" s="58">
        <f t="shared" si="9"/>
        <v>0.028</v>
      </c>
      <c r="U632" s="39">
        <f t="shared" si="10"/>
        <v>5685845</v>
      </c>
      <c r="V632" s="58">
        <f t="shared" si="11"/>
        <v>0.356</v>
      </c>
    </row>
    <row r="633">
      <c r="A633" s="33" t="s">
        <v>46</v>
      </c>
      <c r="B633" s="68" t="s">
        <v>108</v>
      </c>
      <c r="C633" s="35" t="s">
        <v>55</v>
      </c>
      <c r="D633" s="35" t="str">
        <f t="shared" si="2"/>
        <v>Africa/Togo-Africa/2007</v>
      </c>
      <c r="E633" s="72">
        <v>0.038</v>
      </c>
      <c r="F633" s="72">
        <v>0.065</v>
      </c>
      <c r="G633" s="72">
        <v>55.0</v>
      </c>
      <c r="H633" s="72">
        <v>54.0</v>
      </c>
      <c r="I633" s="56">
        <v>0.425</v>
      </c>
      <c r="J633" s="56">
        <v>0.548</v>
      </c>
      <c r="K633" s="56">
        <v>0.028</v>
      </c>
      <c r="L633" s="72">
        <v>5834806.0</v>
      </c>
      <c r="M633" s="56">
        <v>0.361</v>
      </c>
      <c r="N633" s="39">
        <f t="shared" si="3"/>
        <v>38</v>
      </c>
      <c r="O633" s="39">
        <f t="shared" si="4"/>
        <v>65</v>
      </c>
      <c r="P633" s="39">
        <f t="shared" si="5"/>
        <v>55</v>
      </c>
      <c r="Q633" s="39">
        <f t="shared" si="6"/>
        <v>54</v>
      </c>
      <c r="R633" s="58">
        <f t="shared" si="7"/>
        <v>0.425</v>
      </c>
      <c r="S633" s="58">
        <f t="shared" si="8"/>
        <v>0.548</v>
      </c>
      <c r="T633" s="58">
        <f t="shared" si="9"/>
        <v>0.028</v>
      </c>
      <c r="U633" s="39">
        <f t="shared" si="10"/>
        <v>5834806</v>
      </c>
      <c r="V633" s="58">
        <f t="shared" si="11"/>
        <v>0.361</v>
      </c>
    </row>
    <row r="634">
      <c r="A634" s="33" t="s">
        <v>46</v>
      </c>
      <c r="B634" s="68" t="s">
        <v>108</v>
      </c>
      <c r="C634" s="35" t="s">
        <v>56</v>
      </c>
      <c r="D634" s="35" t="str">
        <f t="shared" si="2"/>
        <v>Africa/Togo-Africa/2008</v>
      </c>
      <c r="E634" s="72">
        <v>0.038</v>
      </c>
      <c r="F634" s="72">
        <v>0.064</v>
      </c>
      <c r="G634" s="72">
        <v>56.0</v>
      </c>
      <c r="H634" s="72">
        <v>54.0</v>
      </c>
      <c r="I634" s="56">
        <v>0.423</v>
      </c>
      <c r="J634" s="56">
        <v>0.549</v>
      </c>
      <c r="K634" s="56">
        <v>0.028</v>
      </c>
      <c r="L634" s="72">
        <v>5987491.0</v>
      </c>
      <c r="M634" s="56">
        <v>0.366</v>
      </c>
      <c r="N634" s="39">
        <f t="shared" si="3"/>
        <v>38</v>
      </c>
      <c r="O634" s="39">
        <f t="shared" si="4"/>
        <v>64</v>
      </c>
      <c r="P634" s="39">
        <f t="shared" si="5"/>
        <v>56</v>
      </c>
      <c r="Q634" s="39">
        <f t="shared" si="6"/>
        <v>54</v>
      </c>
      <c r="R634" s="58">
        <f t="shared" si="7"/>
        <v>0.423</v>
      </c>
      <c r="S634" s="58">
        <f t="shared" si="8"/>
        <v>0.549</v>
      </c>
      <c r="T634" s="58">
        <f t="shared" si="9"/>
        <v>0.028</v>
      </c>
      <c r="U634" s="39">
        <f t="shared" si="10"/>
        <v>5987491</v>
      </c>
      <c r="V634" s="58">
        <f t="shared" si="11"/>
        <v>0.366</v>
      </c>
    </row>
    <row r="635">
      <c r="A635" s="33" t="s">
        <v>46</v>
      </c>
      <c r="B635" s="68" t="s">
        <v>108</v>
      </c>
      <c r="C635" s="35" t="s">
        <v>57</v>
      </c>
      <c r="D635" s="35" t="str">
        <f t="shared" si="2"/>
        <v>Africa/Togo-Africa/2009</v>
      </c>
      <c r="E635" s="72">
        <v>0.038</v>
      </c>
      <c r="F635" s="72">
        <v>0.062</v>
      </c>
      <c r="G635" s="72">
        <v>56.0</v>
      </c>
      <c r="H635" s="72">
        <v>54.0</v>
      </c>
      <c r="I635" s="56">
        <v>0.422</v>
      </c>
      <c r="J635" s="56">
        <v>0.551</v>
      </c>
      <c r="K635" s="56">
        <v>0.027</v>
      </c>
      <c r="L635" s="72">
        <v>6144457.0</v>
      </c>
      <c r="M635" s="56">
        <v>0.371</v>
      </c>
      <c r="N635" s="39">
        <f t="shared" si="3"/>
        <v>38</v>
      </c>
      <c r="O635" s="39">
        <f t="shared" si="4"/>
        <v>62</v>
      </c>
      <c r="P635" s="39">
        <f t="shared" si="5"/>
        <v>56</v>
      </c>
      <c r="Q635" s="39">
        <f t="shared" si="6"/>
        <v>54</v>
      </c>
      <c r="R635" s="58">
        <f t="shared" si="7"/>
        <v>0.422</v>
      </c>
      <c r="S635" s="58">
        <f t="shared" si="8"/>
        <v>0.551</v>
      </c>
      <c r="T635" s="58">
        <f t="shared" si="9"/>
        <v>0.027</v>
      </c>
      <c r="U635" s="39">
        <f t="shared" si="10"/>
        <v>6144457</v>
      </c>
      <c r="V635" s="58">
        <f t="shared" si="11"/>
        <v>0.371</v>
      </c>
    </row>
    <row r="636">
      <c r="A636" s="33" t="s">
        <v>46</v>
      </c>
      <c r="B636" s="68" t="s">
        <v>108</v>
      </c>
      <c r="C636" s="35" t="s">
        <v>58</v>
      </c>
      <c r="D636" s="35" t="str">
        <f t="shared" si="2"/>
        <v>Africa/Togo-Africa/2010</v>
      </c>
      <c r="E636" s="72">
        <v>0.037</v>
      </c>
      <c r="F636" s="72">
        <v>0.061</v>
      </c>
      <c r="G636" s="72">
        <v>56.0</v>
      </c>
      <c r="H636" s="72">
        <v>55.0</v>
      </c>
      <c r="I636" s="56">
        <v>0.421</v>
      </c>
      <c r="J636" s="56">
        <v>0.552</v>
      </c>
      <c r="K636" s="56">
        <v>0.027</v>
      </c>
      <c r="L636" s="72">
        <v>6306014.0</v>
      </c>
      <c r="M636" s="56">
        <v>0.375</v>
      </c>
      <c r="N636" s="39">
        <f t="shared" si="3"/>
        <v>37</v>
      </c>
      <c r="O636" s="39">
        <f t="shared" si="4"/>
        <v>61</v>
      </c>
      <c r="P636" s="39">
        <f t="shared" si="5"/>
        <v>56</v>
      </c>
      <c r="Q636" s="39">
        <f t="shared" si="6"/>
        <v>55</v>
      </c>
      <c r="R636" s="58">
        <f t="shared" si="7"/>
        <v>0.421</v>
      </c>
      <c r="S636" s="58">
        <f t="shared" si="8"/>
        <v>0.552</v>
      </c>
      <c r="T636" s="58">
        <f t="shared" si="9"/>
        <v>0.027</v>
      </c>
      <c r="U636" s="39">
        <f t="shared" si="10"/>
        <v>6306014</v>
      </c>
      <c r="V636" s="58">
        <f t="shared" si="11"/>
        <v>0.375</v>
      </c>
    </row>
    <row r="637">
      <c r="A637" s="33" t="s">
        <v>46</v>
      </c>
      <c r="B637" s="68" t="s">
        <v>108</v>
      </c>
      <c r="C637" s="35" t="s">
        <v>59</v>
      </c>
      <c r="D637" s="35" t="str">
        <f t="shared" si="2"/>
        <v>Africa/Togo-Africa/2011</v>
      </c>
      <c r="E637" s="72">
        <v>0.037</v>
      </c>
      <c r="F637" s="72">
        <v>0.059</v>
      </c>
      <c r="G637" s="72">
        <v>57.0</v>
      </c>
      <c r="H637" s="72">
        <v>55.0</v>
      </c>
      <c r="I637" s="56">
        <v>0.42</v>
      </c>
      <c r="J637" s="56">
        <v>0.553</v>
      </c>
      <c r="K637" s="56">
        <v>0.027</v>
      </c>
      <c r="L637" s="72">
        <v>6472304.0</v>
      </c>
      <c r="M637" s="56">
        <v>0.38</v>
      </c>
      <c r="N637" s="39">
        <f t="shared" si="3"/>
        <v>37</v>
      </c>
      <c r="O637" s="39">
        <f t="shared" si="4"/>
        <v>59</v>
      </c>
      <c r="P637" s="39">
        <f t="shared" si="5"/>
        <v>57</v>
      </c>
      <c r="Q637" s="39">
        <f t="shared" si="6"/>
        <v>55</v>
      </c>
      <c r="R637" s="58">
        <f t="shared" si="7"/>
        <v>0.42</v>
      </c>
      <c r="S637" s="58">
        <f t="shared" si="8"/>
        <v>0.553</v>
      </c>
      <c r="T637" s="58">
        <f t="shared" si="9"/>
        <v>0.027</v>
      </c>
      <c r="U637" s="39">
        <f t="shared" si="10"/>
        <v>6472304</v>
      </c>
      <c r="V637" s="58">
        <f t="shared" si="11"/>
        <v>0.38</v>
      </c>
    </row>
    <row r="638">
      <c r="A638" s="33" t="s">
        <v>46</v>
      </c>
      <c r="B638" s="68" t="s">
        <v>108</v>
      </c>
      <c r="C638" s="35" t="s">
        <v>60</v>
      </c>
      <c r="D638" s="35" t="str">
        <f t="shared" si="2"/>
        <v>Africa/Togo-Africa/2012</v>
      </c>
      <c r="E638" s="72">
        <v>0.037</v>
      </c>
      <c r="F638" s="72">
        <v>0.057</v>
      </c>
      <c r="G638" s="72">
        <v>57.0</v>
      </c>
      <c r="H638" s="72">
        <v>55.0</v>
      </c>
      <c r="I638" s="56">
        <v>0.419</v>
      </c>
      <c r="J638" s="56">
        <v>0.554</v>
      </c>
      <c r="K638" s="56">
        <v>0.027</v>
      </c>
      <c r="L638" s="72">
        <v>6642928.0</v>
      </c>
      <c r="M638" s="56">
        <v>0.385</v>
      </c>
      <c r="N638" s="39">
        <f t="shared" si="3"/>
        <v>37</v>
      </c>
      <c r="O638" s="39">
        <f t="shared" si="4"/>
        <v>57</v>
      </c>
      <c r="P638" s="39">
        <f t="shared" si="5"/>
        <v>57</v>
      </c>
      <c r="Q638" s="39">
        <f t="shared" si="6"/>
        <v>55</v>
      </c>
      <c r="R638" s="58">
        <f t="shared" si="7"/>
        <v>0.419</v>
      </c>
      <c r="S638" s="58">
        <f t="shared" si="8"/>
        <v>0.554</v>
      </c>
      <c r="T638" s="58">
        <f t="shared" si="9"/>
        <v>0.027</v>
      </c>
      <c r="U638" s="39">
        <f t="shared" si="10"/>
        <v>6642928</v>
      </c>
      <c r="V638" s="58">
        <f t="shared" si="11"/>
        <v>0.385</v>
      </c>
    </row>
    <row r="639">
      <c r="A639" s="33" t="s">
        <v>46</v>
      </c>
      <c r="B639" s="68" t="s">
        <v>109</v>
      </c>
      <c r="C639" s="35" t="s">
        <v>48</v>
      </c>
      <c r="D639" s="35" t="str">
        <f t="shared" si="2"/>
        <v>Africa/Tunisia-Africa/2000</v>
      </c>
      <c r="E639" s="72">
        <v>0.017</v>
      </c>
      <c r="F639" s="72">
        <v>0.026</v>
      </c>
      <c r="G639" s="72">
        <v>75.0</v>
      </c>
      <c r="H639" s="72">
        <v>71.0</v>
      </c>
      <c r="I639" s="56">
        <v>0.298</v>
      </c>
      <c r="J639" s="56">
        <v>0.641</v>
      </c>
      <c r="K639" s="56">
        <v>0.06</v>
      </c>
      <c r="L639" s="72">
        <v>9563500.0</v>
      </c>
      <c r="M639" s="56">
        <v>0.634</v>
      </c>
      <c r="N639" s="39">
        <f t="shared" si="3"/>
        <v>17</v>
      </c>
      <c r="O639" s="39">
        <f t="shared" si="4"/>
        <v>26</v>
      </c>
      <c r="P639" s="39">
        <f t="shared" si="5"/>
        <v>75</v>
      </c>
      <c r="Q639" s="39">
        <f t="shared" si="6"/>
        <v>71</v>
      </c>
      <c r="R639" s="58">
        <f t="shared" si="7"/>
        <v>0.298</v>
      </c>
      <c r="S639" s="58">
        <f t="shared" si="8"/>
        <v>0.641</v>
      </c>
      <c r="T639" s="58">
        <f t="shared" si="9"/>
        <v>0.06</v>
      </c>
      <c r="U639" s="39">
        <f t="shared" si="10"/>
        <v>9563500</v>
      </c>
      <c r="V639" s="58">
        <f t="shared" si="11"/>
        <v>0.634</v>
      </c>
    </row>
    <row r="640">
      <c r="A640" s="33" t="s">
        <v>46</v>
      </c>
      <c r="B640" s="68" t="s">
        <v>109</v>
      </c>
      <c r="C640" s="35" t="s">
        <v>49</v>
      </c>
      <c r="D640" s="35" t="str">
        <f t="shared" si="2"/>
        <v>Africa/Tunisia-Africa/2001</v>
      </c>
      <c r="E640" s="72">
        <v>0.017</v>
      </c>
      <c r="F640" s="72">
        <v>0.024</v>
      </c>
      <c r="G640" s="72">
        <v>75.0</v>
      </c>
      <c r="H640" s="72">
        <v>71.0</v>
      </c>
      <c r="I640" s="56">
        <v>0.289</v>
      </c>
      <c r="J640" s="56">
        <v>0.649</v>
      </c>
      <c r="K640" s="56">
        <v>0.062</v>
      </c>
      <c r="L640" s="72">
        <v>9673600.0</v>
      </c>
      <c r="M640" s="56">
        <v>0.638</v>
      </c>
      <c r="N640" s="39">
        <f t="shared" si="3"/>
        <v>17</v>
      </c>
      <c r="O640" s="39">
        <f t="shared" si="4"/>
        <v>24</v>
      </c>
      <c r="P640" s="39">
        <f t="shared" si="5"/>
        <v>75</v>
      </c>
      <c r="Q640" s="39">
        <f t="shared" si="6"/>
        <v>71</v>
      </c>
      <c r="R640" s="58">
        <f t="shared" si="7"/>
        <v>0.289</v>
      </c>
      <c r="S640" s="58">
        <f t="shared" si="8"/>
        <v>0.649</v>
      </c>
      <c r="T640" s="58">
        <f t="shared" si="9"/>
        <v>0.062</v>
      </c>
      <c r="U640" s="39">
        <f t="shared" si="10"/>
        <v>9673600</v>
      </c>
      <c r="V640" s="58">
        <f t="shared" si="11"/>
        <v>0.638</v>
      </c>
    </row>
    <row r="641">
      <c r="A641" s="33" t="s">
        <v>46</v>
      </c>
      <c r="B641" s="68" t="s">
        <v>109</v>
      </c>
      <c r="C641" s="35" t="s">
        <v>50</v>
      </c>
      <c r="D641" s="35" t="str">
        <f t="shared" si="2"/>
        <v>Africa/Tunisia-Africa/2002</v>
      </c>
      <c r="E641" s="72">
        <v>0.017</v>
      </c>
      <c r="F641" s="72">
        <v>0.023</v>
      </c>
      <c r="G641" s="72">
        <v>75.0</v>
      </c>
      <c r="H641" s="72">
        <v>71.0</v>
      </c>
      <c r="I641" s="56">
        <v>0.281</v>
      </c>
      <c r="J641" s="56">
        <v>0.656</v>
      </c>
      <c r="K641" s="56">
        <v>0.064</v>
      </c>
      <c r="L641" s="72">
        <v>9781900.0</v>
      </c>
      <c r="M641" s="56">
        <v>0.642</v>
      </c>
      <c r="N641" s="39">
        <f t="shared" si="3"/>
        <v>17</v>
      </c>
      <c r="O641" s="39">
        <f t="shared" si="4"/>
        <v>23</v>
      </c>
      <c r="P641" s="39">
        <f t="shared" si="5"/>
        <v>75</v>
      </c>
      <c r="Q641" s="39">
        <f t="shared" si="6"/>
        <v>71</v>
      </c>
      <c r="R641" s="58">
        <f t="shared" si="7"/>
        <v>0.281</v>
      </c>
      <c r="S641" s="58">
        <f t="shared" si="8"/>
        <v>0.656</v>
      </c>
      <c r="T641" s="58">
        <f t="shared" si="9"/>
        <v>0.064</v>
      </c>
      <c r="U641" s="39">
        <f t="shared" si="10"/>
        <v>9781900</v>
      </c>
      <c r="V641" s="58">
        <f t="shared" si="11"/>
        <v>0.642</v>
      </c>
    </row>
    <row r="642">
      <c r="A642" s="33" t="s">
        <v>46</v>
      </c>
      <c r="B642" s="68" t="s">
        <v>109</v>
      </c>
      <c r="C642" s="35" t="s">
        <v>51</v>
      </c>
      <c r="D642" s="35" t="str">
        <f t="shared" si="2"/>
        <v>Africa/Tunisia-Africa/2003</v>
      </c>
      <c r="E642" s="72">
        <v>0.017</v>
      </c>
      <c r="F642" s="72">
        <v>0.022</v>
      </c>
      <c r="G642" s="72">
        <v>75.0</v>
      </c>
      <c r="H642" s="72">
        <v>71.0</v>
      </c>
      <c r="I642" s="56">
        <v>0.272</v>
      </c>
      <c r="J642" s="56">
        <v>0.663</v>
      </c>
      <c r="K642" s="56">
        <v>0.065</v>
      </c>
      <c r="L642" s="72">
        <v>9839800.0</v>
      </c>
      <c r="M642" s="56">
        <v>0.646</v>
      </c>
      <c r="N642" s="39">
        <f t="shared" si="3"/>
        <v>17</v>
      </c>
      <c r="O642" s="39">
        <f t="shared" si="4"/>
        <v>22</v>
      </c>
      <c r="P642" s="39">
        <f t="shared" si="5"/>
        <v>75</v>
      </c>
      <c r="Q642" s="39">
        <f t="shared" si="6"/>
        <v>71</v>
      </c>
      <c r="R642" s="58">
        <f t="shared" si="7"/>
        <v>0.272</v>
      </c>
      <c r="S642" s="58">
        <f t="shared" si="8"/>
        <v>0.663</v>
      </c>
      <c r="T642" s="58">
        <f t="shared" si="9"/>
        <v>0.065</v>
      </c>
      <c r="U642" s="39">
        <f t="shared" si="10"/>
        <v>9839800</v>
      </c>
      <c r="V642" s="58">
        <f t="shared" si="11"/>
        <v>0.646</v>
      </c>
    </row>
    <row r="643">
      <c r="A643" s="33" t="s">
        <v>46</v>
      </c>
      <c r="B643" s="68" t="s">
        <v>109</v>
      </c>
      <c r="C643" s="35" t="s">
        <v>52</v>
      </c>
      <c r="D643" s="35" t="str">
        <f t="shared" si="2"/>
        <v>Africa/Tunisia-Africa/2004</v>
      </c>
      <c r="E643" s="72">
        <v>0.017</v>
      </c>
      <c r="F643" s="72">
        <v>0.021</v>
      </c>
      <c r="G643" s="72">
        <v>75.0</v>
      </c>
      <c r="H643" s="72">
        <v>71.0</v>
      </c>
      <c r="I643" s="56">
        <v>0.265</v>
      </c>
      <c r="J643" s="56">
        <v>0.669</v>
      </c>
      <c r="K643" s="56">
        <v>0.066</v>
      </c>
      <c r="L643" s="72">
        <v>9932400.0</v>
      </c>
      <c r="M643" s="56">
        <v>0.649</v>
      </c>
      <c r="N643" s="39">
        <f t="shared" si="3"/>
        <v>17</v>
      </c>
      <c r="O643" s="39">
        <f t="shared" si="4"/>
        <v>21</v>
      </c>
      <c r="P643" s="39">
        <f t="shared" si="5"/>
        <v>75</v>
      </c>
      <c r="Q643" s="39">
        <f t="shared" si="6"/>
        <v>71</v>
      </c>
      <c r="R643" s="58">
        <f t="shared" si="7"/>
        <v>0.265</v>
      </c>
      <c r="S643" s="58">
        <f t="shared" si="8"/>
        <v>0.669</v>
      </c>
      <c r="T643" s="58">
        <f t="shared" si="9"/>
        <v>0.066</v>
      </c>
      <c r="U643" s="39">
        <f t="shared" si="10"/>
        <v>9932400</v>
      </c>
      <c r="V643" s="58">
        <f t="shared" si="11"/>
        <v>0.649</v>
      </c>
    </row>
    <row r="644">
      <c r="A644" s="33" t="s">
        <v>46</v>
      </c>
      <c r="B644" s="68" t="s">
        <v>109</v>
      </c>
      <c r="C644" s="35" t="s">
        <v>53</v>
      </c>
      <c r="D644" s="35" t="str">
        <f t="shared" si="2"/>
        <v>Africa/Tunisia-Africa/2005</v>
      </c>
      <c r="E644" s="72">
        <v>0.017</v>
      </c>
      <c r="F644" s="72">
        <v>0.02</v>
      </c>
      <c r="G644" s="72">
        <v>76.0</v>
      </c>
      <c r="H644" s="72">
        <v>72.0</v>
      </c>
      <c r="I644" s="56">
        <v>0.258</v>
      </c>
      <c r="J644" s="56">
        <v>0.675</v>
      </c>
      <c r="K644" s="56">
        <v>0.067</v>
      </c>
      <c r="L644" s="72">
        <v>1.0029E7</v>
      </c>
      <c r="M644" s="56">
        <v>0.651</v>
      </c>
      <c r="N644" s="39">
        <f t="shared" si="3"/>
        <v>17</v>
      </c>
      <c r="O644" s="39">
        <f t="shared" si="4"/>
        <v>20</v>
      </c>
      <c r="P644" s="39">
        <f t="shared" si="5"/>
        <v>76</v>
      </c>
      <c r="Q644" s="39">
        <f t="shared" si="6"/>
        <v>72</v>
      </c>
      <c r="R644" s="58">
        <f t="shared" si="7"/>
        <v>0.258</v>
      </c>
      <c r="S644" s="58">
        <f t="shared" si="8"/>
        <v>0.675</v>
      </c>
      <c r="T644" s="58">
        <f t="shared" si="9"/>
        <v>0.067</v>
      </c>
      <c r="U644" s="39">
        <f t="shared" si="10"/>
        <v>10029000</v>
      </c>
      <c r="V644" s="58">
        <f t="shared" si="11"/>
        <v>0.651</v>
      </c>
    </row>
    <row r="645">
      <c r="A645" s="33" t="s">
        <v>46</v>
      </c>
      <c r="B645" s="68" t="s">
        <v>109</v>
      </c>
      <c r="C645" s="35" t="s">
        <v>54</v>
      </c>
      <c r="D645" s="35" t="str">
        <f t="shared" si="2"/>
        <v>Africa/Tunisia-Africa/2006</v>
      </c>
      <c r="E645" s="72">
        <v>0.017</v>
      </c>
      <c r="F645" s="72">
        <v>0.019</v>
      </c>
      <c r="G645" s="72">
        <v>76.0</v>
      </c>
      <c r="H645" s="72">
        <v>72.0</v>
      </c>
      <c r="I645" s="56">
        <v>0.252</v>
      </c>
      <c r="J645" s="56">
        <v>0.681</v>
      </c>
      <c r="K645" s="56">
        <v>0.068</v>
      </c>
      <c r="L645" s="72">
        <v>1.01279E7</v>
      </c>
      <c r="M645" s="56">
        <v>0.653</v>
      </c>
      <c r="N645" s="39">
        <f t="shared" si="3"/>
        <v>17</v>
      </c>
      <c r="O645" s="39">
        <f t="shared" si="4"/>
        <v>19</v>
      </c>
      <c r="P645" s="39">
        <f t="shared" si="5"/>
        <v>76</v>
      </c>
      <c r="Q645" s="39">
        <f t="shared" si="6"/>
        <v>72</v>
      </c>
      <c r="R645" s="58">
        <f t="shared" si="7"/>
        <v>0.252</v>
      </c>
      <c r="S645" s="58">
        <f t="shared" si="8"/>
        <v>0.681</v>
      </c>
      <c r="T645" s="58">
        <f t="shared" si="9"/>
        <v>0.068</v>
      </c>
      <c r="U645" s="39">
        <f t="shared" si="10"/>
        <v>10127900</v>
      </c>
      <c r="V645" s="58">
        <f t="shared" si="11"/>
        <v>0.653</v>
      </c>
    </row>
    <row r="646">
      <c r="A646" s="33" t="s">
        <v>46</v>
      </c>
      <c r="B646" s="68" t="s">
        <v>109</v>
      </c>
      <c r="C646" s="35" t="s">
        <v>55</v>
      </c>
      <c r="D646" s="35" t="str">
        <f t="shared" si="2"/>
        <v>Africa/Tunisia-Africa/2007</v>
      </c>
      <c r="E646" s="72">
        <v>0.017</v>
      </c>
      <c r="F646" s="72">
        <v>0.018</v>
      </c>
      <c r="G646" s="72">
        <v>76.0</v>
      </c>
      <c r="H646" s="72">
        <v>72.0</v>
      </c>
      <c r="I646" s="56">
        <v>0.246</v>
      </c>
      <c r="J646" s="56">
        <v>0.686</v>
      </c>
      <c r="K646" s="56">
        <v>0.068</v>
      </c>
      <c r="L646" s="72">
        <v>1.02251E7</v>
      </c>
      <c r="M646" s="56">
        <v>0.654</v>
      </c>
      <c r="N646" s="39">
        <f t="shared" si="3"/>
        <v>17</v>
      </c>
      <c r="O646" s="39">
        <f t="shared" si="4"/>
        <v>18</v>
      </c>
      <c r="P646" s="39">
        <f t="shared" si="5"/>
        <v>76</v>
      </c>
      <c r="Q646" s="39">
        <f t="shared" si="6"/>
        <v>72</v>
      </c>
      <c r="R646" s="58">
        <f t="shared" si="7"/>
        <v>0.246</v>
      </c>
      <c r="S646" s="58">
        <f t="shared" si="8"/>
        <v>0.686</v>
      </c>
      <c r="T646" s="58">
        <f t="shared" si="9"/>
        <v>0.068</v>
      </c>
      <c r="U646" s="39">
        <f t="shared" si="10"/>
        <v>10225100</v>
      </c>
      <c r="V646" s="58">
        <f t="shared" si="11"/>
        <v>0.654</v>
      </c>
    </row>
    <row r="647">
      <c r="A647" s="33" t="s">
        <v>46</v>
      </c>
      <c r="B647" s="68" t="s">
        <v>109</v>
      </c>
      <c r="C647" s="35" t="s">
        <v>56</v>
      </c>
      <c r="D647" s="35" t="str">
        <f t="shared" si="2"/>
        <v>Africa/Tunisia-Africa/2008</v>
      </c>
      <c r="E647" s="72">
        <v>0.018</v>
      </c>
      <c r="F647" s="72">
        <v>0.017</v>
      </c>
      <c r="G647" s="72">
        <v>76.0</v>
      </c>
      <c r="H647" s="72">
        <v>72.0</v>
      </c>
      <c r="I647" s="56">
        <v>0.241</v>
      </c>
      <c r="J647" s="56">
        <v>0.69</v>
      </c>
      <c r="K647" s="56">
        <v>0.069</v>
      </c>
      <c r="L647" s="72">
        <v>1.03289E7</v>
      </c>
      <c r="M647" s="56">
        <v>0.656</v>
      </c>
      <c r="N647" s="39">
        <f t="shared" si="3"/>
        <v>18</v>
      </c>
      <c r="O647" s="39">
        <f t="shared" si="4"/>
        <v>17</v>
      </c>
      <c r="P647" s="39">
        <f t="shared" si="5"/>
        <v>76</v>
      </c>
      <c r="Q647" s="39">
        <f t="shared" si="6"/>
        <v>72</v>
      </c>
      <c r="R647" s="58">
        <f t="shared" si="7"/>
        <v>0.241</v>
      </c>
      <c r="S647" s="58">
        <f t="shared" si="8"/>
        <v>0.69</v>
      </c>
      <c r="T647" s="58">
        <f t="shared" si="9"/>
        <v>0.069</v>
      </c>
      <c r="U647" s="39">
        <f t="shared" si="10"/>
        <v>10328900</v>
      </c>
      <c r="V647" s="58">
        <f t="shared" si="11"/>
        <v>0.656</v>
      </c>
    </row>
    <row r="648">
      <c r="A648" s="33" t="s">
        <v>46</v>
      </c>
      <c r="B648" s="68" t="s">
        <v>109</v>
      </c>
      <c r="C648" s="35" t="s">
        <v>57</v>
      </c>
      <c r="D648" s="35" t="str">
        <f t="shared" si="2"/>
        <v>Africa/Tunisia-Africa/2009</v>
      </c>
      <c r="E648" s="72">
        <v>0.018</v>
      </c>
      <c r="F648" s="72">
        <v>0.016</v>
      </c>
      <c r="G648" s="72">
        <v>77.0</v>
      </c>
      <c r="H648" s="72">
        <v>73.0</v>
      </c>
      <c r="I648" s="56">
        <v>0.238</v>
      </c>
      <c r="J648" s="56">
        <v>0.693</v>
      </c>
      <c r="K648" s="56">
        <v>0.069</v>
      </c>
      <c r="L648" s="72">
        <v>1.04396E7</v>
      </c>
      <c r="M648" s="56">
        <v>0.658</v>
      </c>
      <c r="N648" s="39">
        <f t="shared" si="3"/>
        <v>18</v>
      </c>
      <c r="O648" s="39">
        <f t="shared" si="4"/>
        <v>16</v>
      </c>
      <c r="P648" s="39">
        <f t="shared" si="5"/>
        <v>77</v>
      </c>
      <c r="Q648" s="39">
        <f t="shared" si="6"/>
        <v>73</v>
      </c>
      <c r="R648" s="58">
        <f t="shared" si="7"/>
        <v>0.238</v>
      </c>
      <c r="S648" s="58">
        <f t="shared" si="8"/>
        <v>0.693</v>
      </c>
      <c r="T648" s="58">
        <f t="shared" si="9"/>
        <v>0.069</v>
      </c>
      <c r="U648" s="39">
        <f t="shared" si="10"/>
        <v>10439600</v>
      </c>
      <c r="V648" s="58">
        <f t="shared" si="11"/>
        <v>0.658</v>
      </c>
    </row>
    <row r="649">
      <c r="A649" s="33" t="s">
        <v>46</v>
      </c>
      <c r="B649" s="68" t="s">
        <v>109</v>
      </c>
      <c r="C649" s="35" t="s">
        <v>58</v>
      </c>
      <c r="D649" s="35" t="str">
        <f t="shared" si="2"/>
        <v>Africa/Tunisia-Africa/2010</v>
      </c>
      <c r="E649" s="72">
        <v>0.019</v>
      </c>
      <c r="F649" s="72">
        <v>0.015</v>
      </c>
      <c r="G649" s="72">
        <v>77.0</v>
      </c>
      <c r="H649" s="72">
        <v>73.0</v>
      </c>
      <c r="I649" s="56">
        <v>0.235</v>
      </c>
      <c r="J649" s="56">
        <v>0.696</v>
      </c>
      <c r="K649" s="56">
        <v>0.069</v>
      </c>
      <c r="L649" s="72">
        <v>1.05491E7</v>
      </c>
      <c r="M649" s="56">
        <v>0.659</v>
      </c>
      <c r="N649" s="39">
        <f t="shared" si="3"/>
        <v>19</v>
      </c>
      <c r="O649" s="39">
        <f t="shared" si="4"/>
        <v>15</v>
      </c>
      <c r="P649" s="39">
        <f t="shared" si="5"/>
        <v>77</v>
      </c>
      <c r="Q649" s="39">
        <f t="shared" si="6"/>
        <v>73</v>
      </c>
      <c r="R649" s="58">
        <f t="shared" si="7"/>
        <v>0.235</v>
      </c>
      <c r="S649" s="58">
        <f t="shared" si="8"/>
        <v>0.696</v>
      </c>
      <c r="T649" s="58">
        <f t="shared" si="9"/>
        <v>0.069</v>
      </c>
      <c r="U649" s="39">
        <f t="shared" si="10"/>
        <v>10549100</v>
      </c>
      <c r="V649" s="58">
        <f t="shared" si="11"/>
        <v>0.659</v>
      </c>
    </row>
    <row r="650">
      <c r="A650" s="33" t="s">
        <v>46</v>
      </c>
      <c r="B650" s="68" t="s">
        <v>109</v>
      </c>
      <c r="C650" s="35" t="s">
        <v>59</v>
      </c>
      <c r="D650" s="35" t="str">
        <f t="shared" si="2"/>
        <v>Africa/Tunisia-Africa/2011</v>
      </c>
      <c r="E650" s="72">
        <v>0.019</v>
      </c>
      <c r="F650" s="72">
        <v>0.014</v>
      </c>
      <c r="G650" s="72">
        <v>77.0</v>
      </c>
      <c r="H650" s="72">
        <v>73.0</v>
      </c>
      <c r="I650" s="56">
        <v>0.233</v>
      </c>
      <c r="J650" s="56">
        <v>0.697</v>
      </c>
      <c r="K650" s="56">
        <v>0.07</v>
      </c>
      <c r="L650" s="72">
        <v>1.06738E7</v>
      </c>
      <c r="M650" s="56">
        <v>0.661</v>
      </c>
      <c r="N650" s="39">
        <f t="shared" si="3"/>
        <v>19</v>
      </c>
      <c r="O650" s="39">
        <f t="shared" si="4"/>
        <v>14</v>
      </c>
      <c r="P650" s="39">
        <f t="shared" si="5"/>
        <v>77</v>
      </c>
      <c r="Q650" s="39">
        <f t="shared" si="6"/>
        <v>73</v>
      </c>
      <c r="R650" s="58">
        <f t="shared" si="7"/>
        <v>0.233</v>
      </c>
      <c r="S650" s="58">
        <f t="shared" si="8"/>
        <v>0.697</v>
      </c>
      <c r="T650" s="58">
        <f t="shared" si="9"/>
        <v>0.07</v>
      </c>
      <c r="U650" s="39">
        <f t="shared" si="10"/>
        <v>10673800</v>
      </c>
      <c r="V650" s="58">
        <f t="shared" si="11"/>
        <v>0.661</v>
      </c>
    </row>
    <row r="651">
      <c r="A651" s="33" t="s">
        <v>46</v>
      </c>
      <c r="B651" s="68" t="s">
        <v>109</v>
      </c>
      <c r="C651" s="35" t="s">
        <v>60</v>
      </c>
      <c r="D651" s="35" t="str">
        <f t="shared" si="2"/>
        <v>Africa/Tunisia-Africa/2012</v>
      </c>
      <c r="E651" s="72">
        <v>0.019</v>
      </c>
      <c r="F651" s="72">
        <v>0.014</v>
      </c>
      <c r="G651" s="72">
        <v>77.0</v>
      </c>
      <c r="H651" s="72">
        <v>73.0</v>
      </c>
      <c r="I651" s="56">
        <v>0.232</v>
      </c>
      <c r="J651" s="56">
        <v>0.697</v>
      </c>
      <c r="K651" s="56">
        <v>0.071</v>
      </c>
      <c r="L651" s="72">
        <v>1.07775E7</v>
      </c>
      <c r="M651" s="56">
        <v>0.663</v>
      </c>
      <c r="N651" s="39">
        <f t="shared" si="3"/>
        <v>19</v>
      </c>
      <c r="O651" s="39">
        <f t="shared" si="4"/>
        <v>14</v>
      </c>
      <c r="P651" s="39">
        <f t="shared" si="5"/>
        <v>77</v>
      </c>
      <c r="Q651" s="39">
        <f t="shared" si="6"/>
        <v>73</v>
      </c>
      <c r="R651" s="58">
        <f t="shared" si="7"/>
        <v>0.232</v>
      </c>
      <c r="S651" s="58">
        <f t="shared" si="8"/>
        <v>0.697</v>
      </c>
      <c r="T651" s="58">
        <f t="shared" si="9"/>
        <v>0.071</v>
      </c>
      <c r="U651" s="39">
        <f t="shared" si="10"/>
        <v>10777500</v>
      </c>
      <c r="V651" s="58">
        <f t="shared" si="11"/>
        <v>0.663</v>
      </c>
    </row>
    <row r="652">
      <c r="A652" s="33" t="s">
        <v>46</v>
      </c>
      <c r="B652" s="68" t="s">
        <v>110</v>
      </c>
      <c r="C652" s="35" t="s">
        <v>48</v>
      </c>
      <c r="D652" s="35" t="str">
        <f t="shared" si="2"/>
        <v>Africa/Uganda-Africa/2000</v>
      </c>
      <c r="E652" s="72">
        <v>0.048</v>
      </c>
      <c r="F652" s="72">
        <v>0.089</v>
      </c>
      <c r="G652" s="72">
        <v>48.0</v>
      </c>
      <c r="H652" s="72">
        <v>48.0</v>
      </c>
      <c r="I652" s="56">
        <v>0.493</v>
      </c>
      <c r="J652" s="56">
        <v>0.481</v>
      </c>
      <c r="K652" s="56">
        <v>0.027</v>
      </c>
      <c r="L652" s="72">
        <v>2.4275641E7</v>
      </c>
      <c r="M652" s="56">
        <v>0.121</v>
      </c>
      <c r="N652" s="39">
        <f t="shared" si="3"/>
        <v>48</v>
      </c>
      <c r="O652" s="39">
        <f t="shared" si="4"/>
        <v>89</v>
      </c>
      <c r="P652" s="39">
        <f t="shared" si="5"/>
        <v>48</v>
      </c>
      <c r="Q652" s="39">
        <f t="shared" si="6"/>
        <v>48</v>
      </c>
      <c r="R652" s="58">
        <f t="shared" si="7"/>
        <v>0.493</v>
      </c>
      <c r="S652" s="58">
        <f t="shared" si="8"/>
        <v>0.481</v>
      </c>
      <c r="T652" s="58">
        <f t="shared" si="9"/>
        <v>0.027</v>
      </c>
      <c r="U652" s="39">
        <f t="shared" si="10"/>
        <v>24275641</v>
      </c>
      <c r="V652" s="58">
        <f t="shared" si="11"/>
        <v>0.121</v>
      </c>
    </row>
    <row r="653">
      <c r="A653" s="33" t="s">
        <v>46</v>
      </c>
      <c r="B653" s="68" t="s">
        <v>110</v>
      </c>
      <c r="C653" s="35" t="s">
        <v>49</v>
      </c>
      <c r="D653" s="35" t="str">
        <f t="shared" si="2"/>
        <v>Africa/Uganda-Africa/2001</v>
      </c>
      <c r="E653" s="72">
        <v>0.048</v>
      </c>
      <c r="F653" s="72">
        <v>0.085</v>
      </c>
      <c r="G653" s="72">
        <v>49.0</v>
      </c>
      <c r="H653" s="72">
        <v>49.0</v>
      </c>
      <c r="I653" s="56">
        <v>0.493</v>
      </c>
      <c r="J653" s="56">
        <v>0.48</v>
      </c>
      <c r="K653" s="56">
        <v>0.027</v>
      </c>
      <c r="L653" s="72">
        <v>2.5088033E7</v>
      </c>
      <c r="M653" s="56">
        <v>0.122</v>
      </c>
      <c r="N653" s="39">
        <f t="shared" si="3"/>
        <v>48</v>
      </c>
      <c r="O653" s="39">
        <f t="shared" si="4"/>
        <v>85</v>
      </c>
      <c r="P653" s="39">
        <f t="shared" si="5"/>
        <v>49</v>
      </c>
      <c r="Q653" s="39">
        <f t="shared" si="6"/>
        <v>49</v>
      </c>
      <c r="R653" s="58">
        <f t="shared" si="7"/>
        <v>0.493</v>
      </c>
      <c r="S653" s="58">
        <f t="shared" si="8"/>
        <v>0.48</v>
      </c>
      <c r="T653" s="58">
        <f t="shared" si="9"/>
        <v>0.027</v>
      </c>
      <c r="U653" s="39">
        <f t="shared" si="10"/>
        <v>25088033</v>
      </c>
      <c r="V653" s="58">
        <f t="shared" si="11"/>
        <v>0.122</v>
      </c>
    </row>
    <row r="654">
      <c r="A654" s="33" t="s">
        <v>46</v>
      </c>
      <c r="B654" s="68" t="s">
        <v>110</v>
      </c>
      <c r="C654" s="35" t="s">
        <v>50</v>
      </c>
      <c r="D654" s="35" t="str">
        <f t="shared" si="2"/>
        <v>Africa/Uganda-Africa/2002</v>
      </c>
      <c r="E654" s="72">
        <v>0.048</v>
      </c>
      <c r="F654" s="72">
        <v>0.081</v>
      </c>
      <c r="G654" s="72">
        <v>50.0</v>
      </c>
      <c r="H654" s="72">
        <v>50.0</v>
      </c>
      <c r="I654" s="56">
        <v>0.494</v>
      </c>
      <c r="J654" s="56">
        <v>0.48</v>
      </c>
      <c r="K654" s="56">
        <v>0.026</v>
      </c>
      <c r="L654" s="72">
        <v>2.5943441E7</v>
      </c>
      <c r="M654" s="56">
        <v>0.123</v>
      </c>
      <c r="N654" s="39">
        <f t="shared" si="3"/>
        <v>48</v>
      </c>
      <c r="O654" s="39">
        <f t="shared" si="4"/>
        <v>81</v>
      </c>
      <c r="P654" s="39">
        <f t="shared" si="5"/>
        <v>50</v>
      </c>
      <c r="Q654" s="39">
        <f t="shared" si="6"/>
        <v>50</v>
      </c>
      <c r="R654" s="58">
        <f t="shared" si="7"/>
        <v>0.494</v>
      </c>
      <c r="S654" s="58">
        <f t="shared" si="8"/>
        <v>0.48</v>
      </c>
      <c r="T654" s="58">
        <f t="shared" si="9"/>
        <v>0.026</v>
      </c>
      <c r="U654" s="39">
        <f t="shared" si="10"/>
        <v>25943441</v>
      </c>
      <c r="V654" s="58">
        <f t="shared" si="11"/>
        <v>0.123</v>
      </c>
    </row>
    <row r="655">
      <c r="A655" s="33" t="s">
        <v>46</v>
      </c>
      <c r="B655" s="68" t="s">
        <v>110</v>
      </c>
      <c r="C655" s="35" t="s">
        <v>51</v>
      </c>
      <c r="D655" s="35" t="str">
        <f t="shared" si="2"/>
        <v>Africa/Uganda-Africa/2003</v>
      </c>
      <c r="E655" s="72">
        <v>0.047</v>
      </c>
      <c r="F655" s="72">
        <v>0.077</v>
      </c>
      <c r="G655" s="72">
        <v>51.0</v>
      </c>
      <c r="H655" s="72">
        <v>51.0</v>
      </c>
      <c r="I655" s="56">
        <v>0.494</v>
      </c>
      <c r="J655" s="56">
        <v>0.481</v>
      </c>
      <c r="K655" s="56">
        <v>0.026</v>
      </c>
      <c r="L655" s="72">
        <v>2.6838428E7</v>
      </c>
      <c r="M655" s="56">
        <v>0.125</v>
      </c>
      <c r="N655" s="39">
        <f t="shared" si="3"/>
        <v>47</v>
      </c>
      <c r="O655" s="39">
        <f t="shared" si="4"/>
        <v>77</v>
      </c>
      <c r="P655" s="39">
        <f t="shared" si="5"/>
        <v>51</v>
      </c>
      <c r="Q655" s="39">
        <f t="shared" si="6"/>
        <v>51</v>
      </c>
      <c r="R655" s="58">
        <f t="shared" si="7"/>
        <v>0.494</v>
      </c>
      <c r="S655" s="58">
        <f t="shared" si="8"/>
        <v>0.481</v>
      </c>
      <c r="T655" s="58">
        <f t="shared" si="9"/>
        <v>0.026</v>
      </c>
      <c r="U655" s="39">
        <f t="shared" si="10"/>
        <v>26838428</v>
      </c>
      <c r="V655" s="58">
        <f t="shared" si="11"/>
        <v>0.125</v>
      </c>
    </row>
    <row r="656">
      <c r="A656" s="33" t="s">
        <v>46</v>
      </c>
      <c r="B656" s="68" t="s">
        <v>110</v>
      </c>
      <c r="C656" s="35" t="s">
        <v>52</v>
      </c>
      <c r="D656" s="35" t="str">
        <f t="shared" si="2"/>
        <v>Africa/Uganda-Africa/2004</v>
      </c>
      <c r="E656" s="72">
        <v>0.047</v>
      </c>
      <c r="F656" s="72">
        <v>0.073</v>
      </c>
      <c r="G656" s="72">
        <v>52.0</v>
      </c>
      <c r="H656" s="72">
        <v>52.0</v>
      </c>
      <c r="I656" s="56">
        <v>0.494</v>
      </c>
      <c r="J656" s="56">
        <v>0.481</v>
      </c>
      <c r="K656" s="56">
        <v>0.025</v>
      </c>
      <c r="L656" s="72">
        <v>2.7766986E7</v>
      </c>
      <c r="M656" s="56">
        <v>0.128</v>
      </c>
      <c r="N656" s="39">
        <f t="shared" si="3"/>
        <v>47</v>
      </c>
      <c r="O656" s="39">
        <f t="shared" si="4"/>
        <v>73</v>
      </c>
      <c r="P656" s="39">
        <f t="shared" si="5"/>
        <v>52</v>
      </c>
      <c r="Q656" s="39">
        <f t="shared" si="6"/>
        <v>52</v>
      </c>
      <c r="R656" s="58">
        <f t="shared" si="7"/>
        <v>0.494</v>
      </c>
      <c r="S656" s="58">
        <f t="shared" si="8"/>
        <v>0.481</v>
      </c>
      <c r="T656" s="58">
        <f t="shared" si="9"/>
        <v>0.025</v>
      </c>
      <c r="U656" s="39">
        <f t="shared" si="10"/>
        <v>27766986</v>
      </c>
      <c r="V656" s="58">
        <f t="shared" si="11"/>
        <v>0.128</v>
      </c>
    </row>
    <row r="657">
      <c r="A657" s="33" t="s">
        <v>46</v>
      </c>
      <c r="B657" s="68" t="s">
        <v>110</v>
      </c>
      <c r="C657" s="35" t="s">
        <v>53</v>
      </c>
      <c r="D657" s="35" t="str">
        <f t="shared" si="2"/>
        <v>Africa/Uganda-Africa/2005</v>
      </c>
      <c r="E657" s="72">
        <v>0.047</v>
      </c>
      <c r="F657" s="72">
        <v>0.068</v>
      </c>
      <c r="G657" s="72">
        <v>53.0</v>
      </c>
      <c r="H657" s="72">
        <v>52.0</v>
      </c>
      <c r="I657" s="56">
        <v>0.494</v>
      </c>
      <c r="J657" s="56">
        <v>0.481</v>
      </c>
      <c r="K657" s="56">
        <v>0.025</v>
      </c>
      <c r="L657" s="72">
        <v>2.8724869E7</v>
      </c>
      <c r="M657" s="56">
        <v>0.13</v>
      </c>
      <c r="N657" s="39">
        <f t="shared" si="3"/>
        <v>47</v>
      </c>
      <c r="O657" s="39">
        <f t="shared" si="4"/>
        <v>68</v>
      </c>
      <c r="P657" s="39">
        <f t="shared" si="5"/>
        <v>53</v>
      </c>
      <c r="Q657" s="39">
        <f t="shared" si="6"/>
        <v>52</v>
      </c>
      <c r="R657" s="58">
        <f t="shared" si="7"/>
        <v>0.494</v>
      </c>
      <c r="S657" s="58">
        <f t="shared" si="8"/>
        <v>0.481</v>
      </c>
      <c r="T657" s="58">
        <f t="shared" si="9"/>
        <v>0.025</v>
      </c>
      <c r="U657" s="39">
        <f t="shared" si="10"/>
        <v>28724869</v>
      </c>
      <c r="V657" s="58">
        <f t="shared" si="11"/>
        <v>0.13</v>
      </c>
    </row>
    <row r="658">
      <c r="A658" s="33" t="s">
        <v>46</v>
      </c>
      <c r="B658" s="68" t="s">
        <v>110</v>
      </c>
      <c r="C658" s="35" t="s">
        <v>54</v>
      </c>
      <c r="D658" s="35" t="str">
        <f t="shared" si="2"/>
        <v>Africa/Uganda-Africa/2006</v>
      </c>
      <c r="E658" s="72">
        <v>0.046</v>
      </c>
      <c r="F658" s="72">
        <v>0.064</v>
      </c>
      <c r="G658" s="72">
        <v>54.0</v>
      </c>
      <c r="H658" s="72">
        <v>53.0</v>
      </c>
      <c r="I658" s="56">
        <v>0.493</v>
      </c>
      <c r="J658" s="56">
        <v>0.482</v>
      </c>
      <c r="K658" s="56">
        <v>0.025</v>
      </c>
      <c r="L658" s="72">
        <v>2.9711397E7</v>
      </c>
      <c r="M658" s="56">
        <v>0.133</v>
      </c>
      <c r="N658" s="39">
        <f t="shared" si="3"/>
        <v>46</v>
      </c>
      <c r="O658" s="39">
        <f t="shared" si="4"/>
        <v>64</v>
      </c>
      <c r="P658" s="39">
        <f t="shared" si="5"/>
        <v>54</v>
      </c>
      <c r="Q658" s="39">
        <f t="shared" si="6"/>
        <v>53</v>
      </c>
      <c r="R658" s="58">
        <f t="shared" si="7"/>
        <v>0.493</v>
      </c>
      <c r="S658" s="58">
        <f t="shared" si="8"/>
        <v>0.482</v>
      </c>
      <c r="T658" s="58">
        <f t="shared" si="9"/>
        <v>0.025</v>
      </c>
      <c r="U658" s="39">
        <f t="shared" si="10"/>
        <v>29711397</v>
      </c>
      <c r="V658" s="58">
        <f t="shared" si="11"/>
        <v>0.133</v>
      </c>
    </row>
    <row r="659">
      <c r="A659" s="33" t="s">
        <v>46</v>
      </c>
      <c r="B659" s="68" t="s">
        <v>110</v>
      </c>
      <c r="C659" s="35" t="s">
        <v>55</v>
      </c>
      <c r="D659" s="35" t="str">
        <f t="shared" si="2"/>
        <v>Africa/Uganda-Africa/2007</v>
      </c>
      <c r="E659" s="72">
        <v>0.046</v>
      </c>
      <c r="F659" s="72">
        <v>0.061</v>
      </c>
      <c r="G659" s="72">
        <v>55.0</v>
      </c>
      <c r="H659" s="72">
        <v>54.0</v>
      </c>
      <c r="I659" s="56">
        <v>0.492</v>
      </c>
      <c r="J659" s="56">
        <v>0.483</v>
      </c>
      <c r="K659" s="56">
        <v>0.025</v>
      </c>
      <c r="L659" s="72">
        <v>3.0728747E7</v>
      </c>
      <c r="M659" s="56">
        <v>0.136</v>
      </c>
      <c r="N659" s="39">
        <f t="shared" si="3"/>
        <v>46</v>
      </c>
      <c r="O659" s="39">
        <f t="shared" si="4"/>
        <v>61</v>
      </c>
      <c r="P659" s="39">
        <f t="shared" si="5"/>
        <v>55</v>
      </c>
      <c r="Q659" s="39">
        <f t="shared" si="6"/>
        <v>54</v>
      </c>
      <c r="R659" s="58">
        <f t="shared" si="7"/>
        <v>0.492</v>
      </c>
      <c r="S659" s="58">
        <f t="shared" si="8"/>
        <v>0.483</v>
      </c>
      <c r="T659" s="58">
        <f t="shared" si="9"/>
        <v>0.025</v>
      </c>
      <c r="U659" s="39">
        <f t="shared" si="10"/>
        <v>30728747</v>
      </c>
      <c r="V659" s="58">
        <f t="shared" si="11"/>
        <v>0.136</v>
      </c>
    </row>
    <row r="660">
      <c r="A660" s="33" t="s">
        <v>46</v>
      </c>
      <c r="B660" s="68" t="s">
        <v>110</v>
      </c>
      <c r="C660" s="35" t="s">
        <v>56</v>
      </c>
      <c r="D660" s="35" t="str">
        <f t="shared" si="2"/>
        <v>Africa/Uganda-Africa/2008</v>
      </c>
      <c r="E660" s="72">
        <v>0.046</v>
      </c>
      <c r="F660" s="72">
        <v>0.057</v>
      </c>
      <c r="G660" s="72">
        <v>56.0</v>
      </c>
      <c r="H660" s="72">
        <v>55.0</v>
      </c>
      <c r="I660" s="56">
        <v>0.491</v>
      </c>
      <c r="J660" s="56">
        <v>0.484</v>
      </c>
      <c r="K660" s="56">
        <v>0.025</v>
      </c>
      <c r="L660" s="72">
        <v>3.1778799E7</v>
      </c>
      <c r="M660" s="56">
        <v>0.139</v>
      </c>
      <c r="N660" s="39">
        <f t="shared" si="3"/>
        <v>46</v>
      </c>
      <c r="O660" s="39">
        <f t="shared" si="4"/>
        <v>57</v>
      </c>
      <c r="P660" s="39">
        <f t="shared" si="5"/>
        <v>56</v>
      </c>
      <c r="Q660" s="39">
        <f t="shared" si="6"/>
        <v>55</v>
      </c>
      <c r="R660" s="58">
        <f t="shared" si="7"/>
        <v>0.491</v>
      </c>
      <c r="S660" s="58">
        <f t="shared" si="8"/>
        <v>0.484</v>
      </c>
      <c r="T660" s="58">
        <f t="shared" si="9"/>
        <v>0.025</v>
      </c>
      <c r="U660" s="39">
        <f t="shared" si="10"/>
        <v>31778799</v>
      </c>
      <c r="V660" s="58">
        <f t="shared" si="11"/>
        <v>0.139</v>
      </c>
    </row>
    <row r="661">
      <c r="A661" s="33" t="s">
        <v>46</v>
      </c>
      <c r="B661" s="68" t="s">
        <v>110</v>
      </c>
      <c r="C661" s="35" t="s">
        <v>57</v>
      </c>
      <c r="D661" s="35" t="str">
        <f t="shared" si="2"/>
        <v>Africa/Uganda-Africa/2009</v>
      </c>
      <c r="E661" s="72">
        <v>0.045</v>
      </c>
      <c r="F661" s="72">
        <v>0.054</v>
      </c>
      <c r="G661" s="72">
        <v>57.0</v>
      </c>
      <c r="H661" s="72">
        <v>56.0</v>
      </c>
      <c r="I661" s="56">
        <v>0.49</v>
      </c>
      <c r="J661" s="56">
        <v>0.486</v>
      </c>
      <c r="K661" s="56">
        <v>0.025</v>
      </c>
      <c r="L661" s="72">
        <v>3.2864328E7</v>
      </c>
      <c r="M661" s="56">
        <v>0.142</v>
      </c>
      <c r="N661" s="39">
        <f t="shared" si="3"/>
        <v>45</v>
      </c>
      <c r="O661" s="39">
        <f t="shared" si="4"/>
        <v>54</v>
      </c>
      <c r="P661" s="39">
        <f t="shared" si="5"/>
        <v>57</v>
      </c>
      <c r="Q661" s="39">
        <f t="shared" si="6"/>
        <v>56</v>
      </c>
      <c r="R661" s="58">
        <f t="shared" si="7"/>
        <v>0.49</v>
      </c>
      <c r="S661" s="58">
        <f t="shared" si="8"/>
        <v>0.486</v>
      </c>
      <c r="T661" s="58">
        <f t="shared" si="9"/>
        <v>0.025</v>
      </c>
      <c r="U661" s="39">
        <f t="shared" si="10"/>
        <v>32864328</v>
      </c>
      <c r="V661" s="58">
        <f t="shared" si="11"/>
        <v>0.142</v>
      </c>
    </row>
    <row r="662">
      <c r="A662" s="33" t="s">
        <v>46</v>
      </c>
      <c r="B662" s="68" t="s">
        <v>110</v>
      </c>
      <c r="C662" s="35" t="s">
        <v>58</v>
      </c>
      <c r="D662" s="35" t="str">
        <f t="shared" si="2"/>
        <v>Africa/Uganda-Africa/2010</v>
      </c>
      <c r="E662" s="72">
        <v>0.045</v>
      </c>
      <c r="F662" s="72">
        <v>0.051</v>
      </c>
      <c r="G662" s="72">
        <v>58.0</v>
      </c>
      <c r="H662" s="72">
        <v>56.0</v>
      </c>
      <c r="I662" s="56">
        <v>0.489</v>
      </c>
      <c r="J662" s="56">
        <v>0.487</v>
      </c>
      <c r="K662" s="56">
        <v>0.024</v>
      </c>
      <c r="L662" s="72">
        <v>3.3987213E7</v>
      </c>
      <c r="M662" s="56">
        <v>0.145</v>
      </c>
      <c r="N662" s="39">
        <f t="shared" si="3"/>
        <v>45</v>
      </c>
      <c r="O662" s="39">
        <f t="shared" si="4"/>
        <v>51</v>
      </c>
      <c r="P662" s="39">
        <f t="shared" si="5"/>
        <v>58</v>
      </c>
      <c r="Q662" s="39">
        <f t="shared" si="6"/>
        <v>56</v>
      </c>
      <c r="R662" s="58">
        <f t="shared" si="7"/>
        <v>0.489</v>
      </c>
      <c r="S662" s="58">
        <f t="shared" si="8"/>
        <v>0.487</v>
      </c>
      <c r="T662" s="58">
        <f t="shared" si="9"/>
        <v>0.024</v>
      </c>
      <c r="U662" s="39">
        <f t="shared" si="10"/>
        <v>33987213</v>
      </c>
      <c r="V662" s="58">
        <f t="shared" si="11"/>
        <v>0.145</v>
      </c>
    </row>
    <row r="663">
      <c r="A663" s="33" t="s">
        <v>46</v>
      </c>
      <c r="B663" s="68" t="s">
        <v>110</v>
      </c>
      <c r="C663" s="35" t="s">
        <v>59</v>
      </c>
      <c r="D663" s="35" t="str">
        <f t="shared" si="2"/>
        <v>Africa/Uganda-Africa/2011</v>
      </c>
      <c r="E663" s="72">
        <v>0.044</v>
      </c>
      <c r="F663" s="72">
        <v>0.049</v>
      </c>
      <c r="G663" s="72">
        <v>59.0</v>
      </c>
      <c r="H663" s="72">
        <v>57.0</v>
      </c>
      <c r="I663" s="56">
        <v>0.487</v>
      </c>
      <c r="J663" s="56">
        <v>0.489</v>
      </c>
      <c r="K663" s="56">
        <v>0.024</v>
      </c>
      <c r="L663" s="72">
        <v>3.5148064E7</v>
      </c>
      <c r="M663" s="56">
        <v>0.148</v>
      </c>
      <c r="N663" s="39">
        <f t="shared" si="3"/>
        <v>44</v>
      </c>
      <c r="O663" s="39">
        <f t="shared" si="4"/>
        <v>49</v>
      </c>
      <c r="P663" s="39">
        <f t="shared" si="5"/>
        <v>59</v>
      </c>
      <c r="Q663" s="39">
        <f t="shared" si="6"/>
        <v>57</v>
      </c>
      <c r="R663" s="58">
        <f t="shared" si="7"/>
        <v>0.487</v>
      </c>
      <c r="S663" s="58">
        <f t="shared" si="8"/>
        <v>0.489</v>
      </c>
      <c r="T663" s="58">
        <f t="shared" si="9"/>
        <v>0.024</v>
      </c>
      <c r="U663" s="39">
        <f t="shared" si="10"/>
        <v>35148064</v>
      </c>
      <c r="V663" s="58">
        <f t="shared" si="11"/>
        <v>0.148</v>
      </c>
    </row>
    <row r="664">
      <c r="A664" s="33" t="s">
        <v>46</v>
      </c>
      <c r="B664" s="68" t="s">
        <v>110</v>
      </c>
      <c r="C664" s="35" t="s">
        <v>60</v>
      </c>
      <c r="D664" s="35" t="str">
        <f t="shared" si="2"/>
        <v>Africa/Uganda-Africa/2012</v>
      </c>
      <c r="E664" s="72">
        <v>0.044</v>
      </c>
      <c r="F664" s="72">
        <v>0.045</v>
      </c>
      <c r="G664" s="72">
        <v>60.0</v>
      </c>
      <c r="H664" s="72">
        <v>58.0</v>
      </c>
      <c r="I664" s="56">
        <v>0.485</v>
      </c>
      <c r="J664" s="56">
        <v>0.49</v>
      </c>
      <c r="K664" s="56">
        <v>0.024</v>
      </c>
      <c r="L664" s="72">
        <v>3.634586E7</v>
      </c>
      <c r="M664" s="56">
        <v>0.151</v>
      </c>
      <c r="N664" s="39">
        <f t="shared" si="3"/>
        <v>44</v>
      </c>
      <c r="O664" s="39">
        <f t="shared" si="4"/>
        <v>45</v>
      </c>
      <c r="P664" s="39">
        <f t="shared" si="5"/>
        <v>60</v>
      </c>
      <c r="Q664" s="39">
        <f t="shared" si="6"/>
        <v>58</v>
      </c>
      <c r="R664" s="58">
        <f t="shared" si="7"/>
        <v>0.485</v>
      </c>
      <c r="S664" s="58">
        <f t="shared" si="8"/>
        <v>0.49</v>
      </c>
      <c r="T664" s="58">
        <f t="shared" si="9"/>
        <v>0.024</v>
      </c>
      <c r="U664" s="39">
        <f t="shared" si="10"/>
        <v>36345860</v>
      </c>
      <c r="V664" s="58">
        <f t="shared" si="11"/>
        <v>0.151</v>
      </c>
    </row>
    <row r="665">
      <c r="A665" s="33" t="s">
        <v>46</v>
      </c>
      <c r="B665" s="68" t="s">
        <v>111</v>
      </c>
      <c r="C665" s="35" t="s">
        <v>48</v>
      </c>
      <c r="D665" s="35" t="str">
        <f t="shared" si="2"/>
        <v>Africa/Zambia-Africa/2000</v>
      </c>
      <c r="E665" s="72">
        <v>0.045</v>
      </c>
      <c r="F665" s="72">
        <v>0.1</v>
      </c>
      <c r="G665" s="72">
        <v>42.0</v>
      </c>
      <c r="H665" s="72">
        <v>42.0</v>
      </c>
      <c r="I665" s="56">
        <v>0.457</v>
      </c>
      <c r="J665" s="56">
        <v>0.515</v>
      </c>
      <c r="K665" s="56">
        <v>0.027</v>
      </c>
      <c r="L665" s="72">
        <v>1.0100981E7</v>
      </c>
      <c r="M665" s="56">
        <v>0.348</v>
      </c>
      <c r="N665" s="39">
        <f t="shared" si="3"/>
        <v>45</v>
      </c>
      <c r="O665" s="39">
        <f t="shared" si="4"/>
        <v>100</v>
      </c>
      <c r="P665" s="39">
        <f t="shared" si="5"/>
        <v>42</v>
      </c>
      <c r="Q665" s="39">
        <f t="shared" si="6"/>
        <v>42</v>
      </c>
      <c r="R665" s="58">
        <f t="shared" si="7"/>
        <v>0.457</v>
      </c>
      <c r="S665" s="58">
        <f t="shared" si="8"/>
        <v>0.515</v>
      </c>
      <c r="T665" s="58">
        <f t="shared" si="9"/>
        <v>0.027</v>
      </c>
      <c r="U665" s="39">
        <f t="shared" si="10"/>
        <v>10100981</v>
      </c>
      <c r="V665" s="58">
        <f t="shared" si="11"/>
        <v>0.348</v>
      </c>
    </row>
    <row r="666">
      <c r="A666" s="33" t="s">
        <v>46</v>
      </c>
      <c r="B666" s="68" t="s">
        <v>111</v>
      </c>
      <c r="C666" s="35" t="s">
        <v>49</v>
      </c>
      <c r="D666" s="35" t="str">
        <f t="shared" si="2"/>
        <v>Africa/Zambia-Africa/2001</v>
      </c>
      <c r="E666" s="72">
        <v>0.045</v>
      </c>
      <c r="F666" s="72">
        <v>0.095</v>
      </c>
      <c r="G666" s="72">
        <v>43.0</v>
      </c>
      <c r="H666" s="72">
        <v>42.0</v>
      </c>
      <c r="I666" s="56">
        <v>0.459</v>
      </c>
      <c r="J666" s="56">
        <v>0.514</v>
      </c>
      <c r="K666" s="56">
        <v>0.027</v>
      </c>
      <c r="L666" s="72">
        <v>1.0362137E7</v>
      </c>
      <c r="M666" s="56">
        <v>0.35</v>
      </c>
      <c r="N666" s="39">
        <f t="shared" si="3"/>
        <v>45</v>
      </c>
      <c r="O666" s="39">
        <f t="shared" si="4"/>
        <v>95</v>
      </c>
      <c r="P666" s="39">
        <f t="shared" si="5"/>
        <v>43</v>
      </c>
      <c r="Q666" s="39">
        <f t="shared" si="6"/>
        <v>42</v>
      </c>
      <c r="R666" s="58">
        <f t="shared" si="7"/>
        <v>0.459</v>
      </c>
      <c r="S666" s="58">
        <f t="shared" si="8"/>
        <v>0.514</v>
      </c>
      <c r="T666" s="58">
        <f t="shared" si="9"/>
        <v>0.027</v>
      </c>
      <c r="U666" s="39">
        <f t="shared" si="10"/>
        <v>10362137</v>
      </c>
      <c r="V666" s="58">
        <f t="shared" si="11"/>
        <v>0.35</v>
      </c>
    </row>
    <row r="667">
      <c r="A667" s="33" t="s">
        <v>46</v>
      </c>
      <c r="B667" s="68" t="s">
        <v>111</v>
      </c>
      <c r="C667" s="35" t="s">
        <v>50</v>
      </c>
      <c r="D667" s="35" t="str">
        <f t="shared" si="2"/>
        <v>Africa/Zambia-Africa/2002</v>
      </c>
      <c r="E667" s="72">
        <v>0.045</v>
      </c>
      <c r="F667" s="72">
        <v>0.091</v>
      </c>
      <c r="G667" s="72">
        <v>44.0</v>
      </c>
      <c r="H667" s="72">
        <v>43.0</v>
      </c>
      <c r="I667" s="56">
        <v>0.461</v>
      </c>
      <c r="J667" s="56">
        <v>0.511</v>
      </c>
      <c r="K667" s="56">
        <v>0.027</v>
      </c>
      <c r="L667" s="72">
        <v>1.0625423E7</v>
      </c>
      <c r="M667" s="56">
        <v>0.354</v>
      </c>
      <c r="N667" s="39">
        <f t="shared" si="3"/>
        <v>45</v>
      </c>
      <c r="O667" s="39">
        <f t="shared" si="4"/>
        <v>91</v>
      </c>
      <c r="P667" s="39">
        <f t="shared" si="5"/>
        <v>44</v>
      </c>
      <c r="Q667" s="39">
        <f t="shared" si="6"/>
        <v>43</v>
      </c>
      <c r="R667" s="58">
        <f t="shared" si="7"/>
        <v>0.461</v>
      </c>
      <c r="S667" s="58">
        <f t="shared" si="8"/>
        <v>0.511</v>
      </c>
      <c r="T667" s="58">
        <f t="shared" si="9"/>
        <v>0.027</v>
      </c>
      <c r="U667" s="39">
        <f t="shared" si="10"/>
        <v>10625423</v>
      </c>
      <c r="V667" s="58">
        <f t="shared" si="11"/>
        <v>0.354</v>
      </c>
    </row>
    <row r="668">
      <c r="A668" s="33" t="s">
        <v>46</v>
      </c>
      <c r="B668" s="68" t="s">
        <v>111</v>
      </c>
      <c r="C668" s="35" t="s">
        <v>51</v>
      </c>
      <c r="D668" s="35" t="str">
        <f t="shared" si="2"/>
        <v>Africa/Zambia-Africa/2003</v>
      </c>
      <c r="E668" s="72">
        <v>0.045</v>
      </c>
      <c r="F668" s="72">
        <v>0.086</v>
      </c>
      <c r="G668" s="72">
        <v>45.0</v>
      </c>
      <c r="H668" s="72">
        <v>44.0</v>
      </c>
      <c r="I668" s="56">
        <v>0.464</v>
      </c>
      <c r="J668" s="56">
        <v>0.509</v>
      </c>
      <c r="K668" s="56">
        <v>0.027</v>
      </c>
      <c r="L668" s="72">
        <v>1.0894519E7</v>
      </c>
      <c r="M668" s="56">
        <v>0.358</v>
      </c>
      <c r="N668" s="39">
        <f t="shared" si="3"/>
        <v>45</v>
      </c>
      <c r="O668" s="39">
        <f t="shared" si="4"/>
        <v>86</v>
      </c>
      <c r="P668" s="39">
        <f t="shared" si="5"/>
        <v>45</v>
      </c>
      <c r="Q668" s="39">
        <f t="shared" si="6"/>
        <v>44</v>
      </c>
      <c r="R668" s="58">
        <f t="shared" si="7"/>
        <v>0.464</v>
      </c>
      <c r="S668" s="58">
        <f t="shared" si="8"/>
        <v>0.509</v>
      </c>
      <c r="T668" s="58">
        <f t="shared" si="9"/>
        <v>0.027</v>
      </c>
      <c r="U668" s="39">
        <f t="shared" si="10"/>
        <v>10894519</v>
      </c>
      <c r="V668" s="58">
        <f t="shared" si="11"/>
        <v>0.358</v>
      </c>
    </row>
    <row r="669">
      <c r="A669" s="33" t="s">
        <v>46</v>
      </c>
      <c r="B669" s="68" t="s">
        <v>111</v>
      </c>
      <c r="C669" s="35" t="s">
        <v>52</v>
      </c>
      <c r="D669" s="35" t="str">
        <f t="shared" si="2"/>
        <v>Africa/Zambia-Africa/2004</v>
      </c>
      <c r="E669" s="72">
        <v>0.044</v>
      </c>
      <c r="F669" s="72">
        <v>0.081</v>
      </c>
      <c r="G669" s="72">
        <v>46.0</v>
      </c>
      <c r="H669" s="72">
        <v>45.0</v>
      </c>
      <c r="I669" s="56">
        <v>0.466</v>
      </c>
      <c r="J669" s="56">
        <v>0.507</v>
      </c>
      <c r="K669" s="56">
        <v>0.027</v>
      </c>
      <c r="L669" s="72">
        <v>1.117465E7</v>
      </c>
      <c r="M669" s="56">
        <v>0.362</v>
      </c>
      <c r="N669" s="39">
        <f t="shared" si="3"/>
        <v>44</v>
      </c>
      <c r="O669" s="39">
        <f t="shared" si="4"/>
        <v>81</v>
      </c>
      <c r="P669" s="39">
        <f t="shared" si="5"/>
        <v>46</v>
      </c>
      <c r="Q669" s="39">
        <f t="shared" si="6"/>
        <v>45</v>
      </c>
      <c r="R669" s="58">
        <f t="shared" si="7"/>
        <v>0.466</v>
      </c>
      <c r="S669" s="58">
        <f t="shared" si="8"/>
        <v>0.507</v>
      </c>
      <c r="T669" s="58">
        <f t="shared" si="9"/>
        <v>0.027</v>
      </c>
      <c r="U669" s="39">
        <f t="shared" si="10"/>
        <v>11174650</v>
      </c>
      <c r="V669" s="58">
        <f t="shared" si="11"/>
        <v>0.362</v>
      </c>
    </row>
    <row r="670">
      <c r="A670" s="33" t="s">
        <v>46</v>
      </c>
      <c r="B670" s="68" t="s">
        <v>111</v>
      </c>
      <c r="C670" s="35" t="s">
        <v>53</v>
      </c>
      <c r="D670" s="35" t="str">
        <f t="shared" si="2"/>
        <v>Africa/Zambia-Africa/2005</v>
      </c>
      <c r="E670" s="72">
        <v>0.044</v>
      </c>
      <c r="F670" s="72">
        <v>0.076</v>
      </c>
      <c r="G670" s="72">
        <v>48.0</v>
      </c>
      <c r="H670" s="72">
        <v>47.0</v>
      </c>
      <c r="I670" s="56">
        <v>0.467</v>
      </c>
      <c r="J670" s="56">
        <v>0.506</v>
      </c>
      <c r="K670" s="56">
        <v>0.027</v>
      </c>
      <c r="L670" s="72">
        <v>1.1470022E7</v>
      </c>
      <c r="M670" s="56">
        <v>0.366</v>
      </c>
      <c r="N670" s="39">
        <f t="shared" si="3"/>
        <v>44</v>
      </c>
      <c r="O670" s="39">
        <f t="shared" si="4"/>
        <v>76</v>
      </c>
      <c r="P670" s="39">
        <f t="shared" si="5"/>
        <v>48</v>
      </c>
      <c r="Q670" s="39">
        <f t="shared" si="6"/>
        <v>47</v>
      </c>
      <c r="R670" s="58">
        <f t="shared" si="7"/>
        <v>0.467</v>
      </c>
      <c r="S670" s="58">
        <f t="shared" si="8"/>
        <v>0.506</v>
      </c>
      <c r="T670" s="58">
        <f t="shared" si="9"/>
        <v>0.027</v>
      </c>
      <c r="U670" s="39">
        <f t="shared" si="10"/>
        <v>11470022</v>
      </c>
      <c r="V670" s="58">
        <f t="shared" si="11"/>
        <v>0.366</v>
      </c>
    </row>
    <row r="671">
      <c r="A671" s="33" t="s">
        <v>46</v>
      </c>
      <c r="B671" s="68" t="s">
        <v>111</v>
      </c>
      <c r="C671" s="35" t="s">
        <v>54</v>
      </c>
      <c r="D671" s="35" t="str">
        <f t="shared" si="2"/>
        <v>Africa/Zambia-Africa/2006</v>
      </c>
      <c r="E671" s="72">
        <v>0.044</v>
      </c>
      <c r="F671" s="72">
        <v>0.073</v>
      </c>
      <c r="G671" s="72">
        <v>49.0</v>
      </c>
      <c r="H671" s="72">
        <v>48.0</v>
      </c>
      <c r="I671" s="56">
        <v>0.468</v>
      </c>
      <c r="J671" s="56">
        <v>0.505</v>
      </c>
      <c r="K671" s="56">
        <v>0.027</v>
      </c>
      <c r="L671" s="72">
        <v>1.1781612E7</v>
      </c>
      <c r="M671" s="56">
        <v>0.37</v>
      </c>
      <c r="N671" s="39">
        <f t="shared" si="3"/>
        <v>44</v>
      </c>
      <c r="O671" s="39">
        <f t="shared" si="4"/>
        <v>73</v>
      </c>
      <c r="P671" s="39">
        <f t="shared" si="5"/>
        <v>49</v>
      </c>
      <c r="Q671" s="39">
        <f t="shared" si="6"/>
        <v>48</v>
      </c>
      <c r="R671" s="58">
        <f t="shared" si="7"/>
        <v>0.468</v>
      </c>
      <c r="S671" s="58">
        <f t="shared" si="8"/>
        <v>0.505</v>
      </c>
      <c r="T671" s="58">
        <f t="shared" si="9"/>
        <v>0.027</v>
      </c>
      <c r="U671" s="39">
        <f t="shared" si="10"/>
        <v>11781612</v>
      </c>
      <c r="V671" s="58">
        <f t="shared" si="11"/>
        <v>0.37</v>
      </c>
    </row>
    <row r="672">
      <c r="A672" s="33" t="s">
        <v>46</v>
      </c>
      <c r="B672" s="68" t="s">
        <v>111</v>
      </c>
      <c r="C672" s="35" t="s">
        <v>55</v>
      </c>
      <c r="D672" s="35" t="str">
        <f t="shared" si="2"/>
        <v>Africa/Zambia-Africa/2007</v>
      </c>
      <c r="E672" s="72">
        <v>0.044</v>
      </c>
      <c r="F672" s="72">
        <v>0.07</v>
      </c>
      <c r="G672" s="72">
        <v>51.0</v>
      </c>
      <c r="H672" s="72">
        <v>49.0</v>
      </c>
      <c r="I672" s="56">
        <v>0.469</v>
      </c>
      <c r="J672" s="56">
        <v>0.504</v>
      </c>
      <c r="K672" s="56">
        <v>0.027</v>
      </c>
      <c r="L672" s="72">
        <v>1.210962E7</v>
      </c>
      <c r="M672" s="56">
        <v>0.375</v>
      </c>
      <c r="N672" s="39">
        <f t="shared" si="3"/>
        <v>44</v>
      </c>
      <c r="O672" s="39">
        <f t="shared" si="4"/>
        <v>70</v>
      </c>
      <c r="P672" s="39">
        <f t="shared" si="5"/>
        <v>51</v>
      </c>
      <c r="Q672" s="39">
        <f t="shared" si="6"/>
        <v>49</v>
      </c>
      <c r="R672" s="58">
        <f t="shared" si="7"/>
        <v>0.469</v>
      </c>
      <c r="S672" s="58">
        <f t="shared" si="8"/>
        <v>0.504</v>
      </c>
      <c r="T672" s="58">
        <f t="shared" si="9"/>
        <v>0.027</v>
      </c>
      <c r="U672" s="39">
        <f t="shared" si="10"/>
        <v>12109620</v>
      </c>
      <c r="V672" s="58">
        <f t="shared" si="11"/>
        <v>0.375</v>
      </c>
    </row>
    <row r="673">
      <c r="A673" s="33" t="s">
        <v>46</v>
      </c>
      <c r="B673" s="68" t="s">
        <v>111</v>
      </c>
      <c r="C673" s="35" t="s">
        <v>56</v>
      </c>
      <c r="D673" s="35" t="str">
        <f t="shared" si="2"/>
        <v>Africa/Zambia-Africa/2008</v>
      </c>
      <c r="E673" s="72">
        <v>0.043</v>
      </c>
      <c r="F673" s="72">
        <v>0.067</v>
      </c>
      <c r="G673" s="72">
        <v>52.0</v>
      </c>
      <c r="H673" s="72">
        <v>51.0</v>
      </c>
      <c r="I673" s="56">
        <v>0.47</v>
      </c>
      <c r="J673" s="56">
        <v>0.504</v>
      </c>
      <c r="K673" s="56">
        <v>0.027</v>
      </c>
      <c r="L673" s="72">
        <v>1.2456527E7</v>
      </c>
      <c r="M673" s="56">
        <v>0.379</v>
      </c>
      <c r="N673" s="39">
        <f t="shared" si="3"/>
        <v>43</v>
      </c>
      <c r="O673" s="39">
        <f t="shared" si="4"/>
        <v>67</v>
      </c>
      <c r="P673" s="39">
        <f t="shared" si="5"/>
        <v>52</v>
      </c>
      <c r="Q673" s="39">
        <f t="shared" si="6"/>
        <v>51</v>
      </c>
      <c r="R673" s="58">
        <f t="shared" si="7"/>
        <v>0.47</v>
      </c>
      <c r="S673" s="58">
        <f t="shared" si="8"/>
        <v>0.504</v>
      </c>
      <c r="T673" s="58">
        <f t="shared" si="9"/>
        <v>0.027</v>
      </c>
      <c r="U673" s="39">
        <f t="shared" si="10"/>
        <v>12456527</v>
      </c>
      <c r="V673" s="58">
        <f t="shared" si="11"/>
        <v>0.379</v>
      </c>
    </row>
    <row r="674">
      <c r="A674" s="33" t="s">
        <v>46</v>
      </c>
      <c r="B674" s="68" t="s">
        <v>111</v>
      </c>
      <c r="C674" s="35" t="s">
        <v>57</v>
      </c>
      <c r="D674" s="35" t="str">
        <f t="shared" si="2"/>
        <v>Africa/Zambia-Africa/2009</v>
      </c>
      <c r="E674" s="72">
        <v>0.043</v>
      </c>
      <c r="F674" s="72">
        <v>0.065</v>
      </c>
      <c r="G674" s="72">
        <v>54.0</v>
      </c>
      <c r="H674" s="72">
        <v>52.0</v>
      </c>
      <c r="I674" s="56">
        <v>0.47</v>
      </c>
      <c r="J674" s="56">
        <v>0.504</v>
      </c>
      <c r="K674" s="56">
        <v>0.027</v>
      </c>
      <c r="L674" s="72">
        <v>1.2825031E7</v>
      </c>
      <c r="M674" s="56">
        <v>0.383</v>
      </c>
      <c r="N674" s="39">
        <f t="shared" si="3"/>
        <v>43</v>
      </c>
      <c r="O674" s="39">
        <f t="shared" si="4"/>
        <v>65</v>
      </c>
      <c r="P674" s="39">
        <f t="shared" si="5"/>
        <v>54</v>
      </c>
      <c r="Q674" s="39">
        <f t="shared" si="6"/>
        <v>52</v>
      </c>
      <c r="R674" s="58">
        <f t="shared" si="7"/>
        <v>0.47</v>
      </c>
      <c r="S674" s="58">
        <f t="shared" si="8"/>
        <v>0.504</v>
      </c>
      <c r="T674" s="58">
        <f t="shared" si="9"/>
        <v>0.027</v>
      </c>
      <c r="U674" s="39">
        <f t="shared" si="10"/>
        <v>12825031</v>
      </c>
      <c r="V674" s="58">
        <f t="shared" si="11"/>
        <v>0.383</v>
      </c>
    </row>
    <row r="675">
      <c r="A675" s="33" t="s">
        <v>46</v>
      </c>
      <c r="B675" s="68" t="s">
        <v>111</v>
      </c>
      <c r="C675" s="35" t="s">
        <v>58</v>
      </c>
      <c r="D675" s="35" t="str">
        <f t="shared" si="2"/>
        <v>Africa/Zambia-Africa/2010</v>
      </c>
      <c r="E675" s="72">
        <v>0.043</v>
      </c>
      <c r="F675" s="72">
        <v>0.064</v>
      </c>
      <c r="G675" s="72">
        <v>56.0</v>
      </c>
      <c r="H675" s="72">
        <v>53.0</v>
      </c>
      <c r="I675" s="56">
        <v>0.469</v>
      </c>
      <c r="J675" s="56">
        <v>0.504</v>
      </c>
      <c r="K675" s="56">
        <v>0.027</v>
      </c>
      <c r="L675" s="72">
        <v>1.3216985E7</v>
      </c>
      <c r="M675" s="56">
        <v>0.387</v>
      </c>
      <c r="N675" s="39">
        <f t="shared" si="3"/>
        <v>43</v>
      </c>
      <c r="O675" s="39">
        <f t="shared" si="4"/>
        <v>64</v>
      </c>
      <c r="P675" s="39">
        <f t="shared" si="5"/>
        <v>56</v>
      </c>
      <c r="Q675" s="39">
        <f t="shared" si="6"/>
        <v>53</v>
      </c>
      <c r="R675" s="58">
        <f t="shared" si="7"/>
        <v>0.469</v>
      </c>
      <c r="S675" s="58">
        <f t="shared" si="8"/>
        <v>0.504</v>
      </c>
      <c r="T675" s="58">
        <f t="shared" si="9"/>
        <v>0.027</v>
      </c>
      <c r="U675" s="39">
        <f t="shared" si="10"/>
        <v>13216985</v>
      </c>
      <c r="V675" s="58">
        <f t="shared" si="11"/>
        <v>0.387</v>
      </c>
    </row>
    <row r="676">
      <c r="A676" s="33" t="s">
        <v>46</v>
      </c>
      <c r="B676" s="68" t="s">
        <v>111</v>
      </c>
      <c r="C676" s="35" t="s">
        <v>59</v>
      </c>
      <c r="D676" s="35" t="str">
        <f t="shared" si="2"/>
        <v>Africa/Zambia-Africa/2011</v>
      </c>
      <c r="E676" s="72">
        <v>0.043</v>
      </c>
      <c r="F676" s="72">
        <v>0.059</v>
      </c>
      <c r="G676" s="72">
        <v>57.0</v>
      </c>
      <c r="H676" s="72">
        <v>54.0</v>
      </c>
      <c r="I676" s="56">
        <v>0.468</v>
      </c>
      <c r="J676" s="56">
        <v>0.505</v>
      </c>
      <c r="K676" s="56">
        <v>0.026</v>
      </c>
      <c r="L676" s="72">
        <v>1.3633796E7</v>
      </c>
      <c r="M676" s="56">
        <v>0.392</v>
      </c>
      <c r="N676" s="39">
        <f t="shared" si="3"/>
        <v>43</v>
      </c>
      <c r="O676" s="39">
        <f t="shared" si="4"/>
        <v>59</v>
      </c>
      <c r="P676" s="39">
        <f t="shared" si="5"/>
        <v>57</v>
      </c>
      <c r="Q676" s="39">
        <f t="shared" si="6"/>
        <v>54</v>
      </c>
      <c r="R676" s="58">
        <f t="shared" si="7"/>
        <v>0.468</v>
      </c>
      <c r="S676" s="58">
        <f t="shared" si="8"/>
        <v>0.505</v>
      </c>
      <c r="T676" s="58">
        <f t="shared" si="9"/>
        <v>0.026</v>
      </c>
      <c r="U676" s="39">
        <f t="shared" si="10"/>
        <v>13633796</v>
      </c>
      <c r="V676" s="58">
        <f t="shared" si="11"/>
        <v>0.392</v>
      </c>
    </row>
    <row r="677">
      <c r="A677" s="33" t="s">
        <v>46</v>
      </c>
      <c r="B677" s="68" t="s">
        <v>111</v>
      </c>
      <c r="C677" s="35" t="s">
        <v>60</v>
      </c>
      <c r="D677" s="35" t="str">
        <f t="shared" si="2"/>
        <v>Africa/Zambia-Africa/2012</v>
      </c>
      <c r="E677" s="72">
        <v>0.043</v>
      </c>
      <c r="F677" s="72">
        <v>0.057</v>
      </c>
      <c r="G677" s="72">
        <v>59.0</v>
      </c>
      <c r="H677" s="72">
        <v>55.0</v>
      </c>
      <c r="I677" s="56">
        <v>0.467</v>
      </c>
      <c r="J677" s="56">
        <v>0.506</v>
      </c>
      <c r="K677" s="56">
        <v>0.026</v>
      </c>
      <c r="L677" s="72">
        <v>1.4075099E7</v>
      </c>
      <c r="M677" s="56">
        <v>0.396</v>
      </c>
      <c r="N677" s="39">
        <f t="shared" si="3"/>
        <v>43</v>
      </c>
      <c r="O677" s="39">
        <f t="shared" si="4"/>
        <v>57</v>
      </c>
      <c r="P677" s="39">
        <f t="shared" si="5"/>
        <v>59</v>
      </c>
      <c r="Q677" s="39">
        <f t="shared" si="6"/>
        <v>55</v>
      </c>
      <c r="R677" s="58">
        <f t="shared" si="7"/>
        <v>0.467</v>
      </c>
      <c r="S677" s="58">
        <f t="shared" si="8"/>
        <v>0.506</v>
      </c>
      <c r="T677" s="58">
        <f t="shared" si="9"/>
        <v>0.026</v>
      </c>
      <c r="U677" s="39">
        <f t="shared" si="10"/>
        <v>14075099</v>
      </c>
      <c r="V677" s="58">
        <f t="shared" si="11"/>
        <v>0.396</v>
      </c>
    </row>
    <row r="678">
      <c r="A678" s="33" t="s">
        <v>46</v>
      </c>
      <c r="B678" s="68" t="s">
        <v>112</v>
      </c>
      <c r="C678" s="35" t="s">
        <v>48</v>
      </c>
      <c r="D678" s="35" t="str">
        <f t="shared" si="2"/>
        <v>Africa/Zimbabwe-Africa/2000</v>
      </c>
      <c r="E678" s="72">
        <v>0.032</v>
      </c>
      <c r="F678" s="72">
        <v>0.061</v>
      </c>
      <c r="G678" s="72">
        <v>44.0</v>
      </c>
      <c r="H678" s="72">
        <v>44.0</v>
      </c>
      <c r="I678" s="56">
        <v>0.422</v>
      </c>
      <c r="J678" s="56">
        <v>0.545</v>
      </c>
      <c r="K678" s="56">
        <v>0.034</v>
      </c>
      <c r="L678" s="72">
        <v>1.2503652E7</v>
      </c>
      <c r="M678" s="56">
        <v>0.338</v>
      </c>
      <c r="N678" s="39">
        <f t="shared" si="3"/>
        <v>32</v>
      </c>
      <c r="O678" s="39">
        <f t="shared" si="4"/>
        <v>61</v>
      </c>
      <c r="P678" s="39">
        <f t="shared" si="5"/>
        <v>44</v>
      </c>
      <c r="Q678" s="39">
        <f t="shared" si="6"/>
        <v>44</v>
      </c>
      <c r="R678" s="58">
        <f t="shared" si="7"/>
        <v>0.422</v>
      </c>
      <c r="S678" s="58">
        <f t="shared" si="8"/>
        <v>0.545</v>
      </c>
      <c r="T678" s="58">
        <f t="shared" si="9"/>
        <v>0.034</v>
      </c>
      <c r="U678" s="39">
        <f t="shared" si="10"/>
        <v>12503652</v>
      </c>
      <c r="V678" s="58">
        <f t="shared" si="11"/>
        <v>0.338</v>
      </c>
    </row>
    <row r="679">
      <c r="A679" s="33" t="s">
        <v>46</v>
      </c>
      <c r="B679" s="68" t="s">
        <v>112</v>
      </c>
      <c r="C679" s="35" t="s">
        <v>49</v>
      </c>
      <c r="D679" s="35" t="str">
        <f t="shared" si="2"/>
        <v>Africa/Zimbabwe-Africa/2001</v>
      </c>
      <c r="E679" s="72">
        <v>0.032</v>
      </c>
      <c r="F679" s="72">
        <v>0.06</v>
      </c>
      <c r="G679" s="72">
        <v>43.0</v>
      </c>
      <c r="H679" s="72">
        <v>43.0</v>
      </c>
      <c r="I679" s="56">
        <v>0.419</v>
      </c>
      <c r="J679" s="56">
        <v>0.547</v>
      </c>
      <c r="K679" s="56">
        <v>0.034</v>
      </c>
      <c r="L679" s="72">
        <v>1.2586763E7</v>
      </c>
      <c r="M679" s="56">
        <v>0.342</v>
      </c>
      <c r="N679" s="39">
        <f t="shared" si="3"/>
        <v>32</v>
      </c>
      <c r="O679" s="39">
        <f t="shared" si="4"/>
        <v>60</v>
      </c>
      <c r="P679" s="39">
        <f t="shared" si="5"/>
        <v>43</v>
      </c>
      <c r="Q679" s="39">
        <f t="shared" si="6"/>
        <v>43</v>
      </c>
      <c r="R679" s="58">
        <f t="shared" si="7"/>
        <v>0.419</v>
      </c>
      <c r="S679" s="58">
        <f t="shared" si="8"/>
        <v>0.547</v>
      </c>
      <c r="T679" s="58">
        <f t="shared" si="9"/>
        <v>0.034</v>
      </c>
      <c r="U679" s="39">
        <f t="shared" si="10"/>
        <v>12586763</v>
      </c>
      <c r="V679" s="58">
        <f t="shared" si="11"/>
        <v>0.342</v>
      </c>
    </row>
    <row r="680">
      <c r="A680" s="33" t="s">
        <v>46</v>
      </c>
      <c r="B680" s="68" t="s">
        <v>112</v>
      </c>
      <c r="C680" s="35" t="s">
        <v>50</v>
      </c>
      <c r="D680" s="35" t="str">
        <f t="shared" si="2"/>
        <v>Africa/Zimbabwe-Africa/2002</v>
      </c>
      <c r="E680" s="72">
        <v>0.032</v>
      </c>
      <c r="F680" s="72">
        <v>0.059</v>
      </c>
      <c r="G680" s="72">
        <v>43.0</v>
      </c>
      <c r="H680" s="72">
        <v>43.0</v>
      </c>
      <c r="I680" s="56">
        <v>0.417</v>
      </c>
      <c r="J680" s="56">
        <v>0.548</v>
      </c>
      <c r="K680" s="56">
        <v>0.035</v>
      </c>
      <c r="L680" s="72">
        <v>1.2640922E7</v>
      </c>
      <c r="M680" s="56">
        <v>0.346</v>
      </c>
      <c r="N680" s="39">
        <f t="shared" si="3"/>
        <v>32</v>
      </c>
      <c r="O680" s="39">
        <f t="shared" si="4"/>
        <v>59</v>
      </c>
      <c r="P680" s="39">
        <f t="shared" si="5"/>
        <v>43</v>
      </c>
      <c r="Q680" s="39">
        <f t="shared" si="6"/>
        <v>43</v>
      </c>
      <c r="R680" s="58">
        <f t="shared" si="7"/>
        <v>0.417</v>
      </c>
      <c r="S680" s="58">
        <f t="shared" si="8"/>
        <v>0.548</v>
      </c>
      <c r="T680" s="58">
        <f t="shared" si="9"/>
        <v>0.035</v>
      </c>
      <c r="U680" s="39">
        <f t="shared" si="10"/>
        <v>12640922</v>
      </c>
      <c r="V680" s="58">
        <f t="shared" si="11"/>
        <v>0.346</v>
      </c>
    </row>
    <row r="681">
      <c r="A681" s="33" t="s">
        <v>46</v>
      </c>
      <c r="B681" s="68" t="s">
        <v>112</v>
      </c>
      <c r="C681" s="35" t="s">
        <v>51</v>
      </c>
      <c r="D681" s="35" t="str">
        <f t="shared" si="2"/>
        <v>Africa/Zimbabwe-Africa/2003</v>
      </c>
      <c r="E681" s="72">
        <v>0.032</v>
      </c>
      <c r="F681" s="72">
        <v>0.058</v>
      </c>
      <c r="G681" s="72">
        <v>42.0</v>
      </c>
      <c r="H681" s="72">
        <v>43.0</v>
      </c>
      <c r="I681" s="56">
        <v>0.416</v>
      </c>
      <c r="J681" s="56">
        <v>0.549</v>
      </c>
      <c r="K681" s="56">
        <v>0.035</v>
      </c>
      <c r="L681" s="72">
        <v>1.2673103E7</v>
      </c>
      <c r="M681" s="56">
        <v>0.345</v>
      </c>
      <c r="N681" s="39">
        <f t="shared" si="3"/>
        <v>32</v>
      </c>
      <c r="O681" s="39">
        <f t="shared" si="4"/>
        <v>58</v>
      </c>
      <c r="P681" s="39">
        <f t="shared" si="5"/>
        <v>42</v>
      </c>
      <c r="Q681" s="39">
        <f t="shared" si="6"/>
        <v>43</v>
      </c>
      <c r="R681" s="58">
        <f t="shared" si="7"/>
        <v>0.416</v>
      </c>
      <c r="S681" s="58">
        <f t="shared" si="8"/>
        <v>0.549</v>
      </c>
      <c r="T681" s="58">
        <f t="shared" si="9"/>
        <v>0.035</v>
      </c>
      <c r="U681" s="39">
        <f t="shared" si="10"/>
        <v>12673103</v>
      </c>
      <c r="V681" s="58">
        <f t="shared" si="11"/>
        <v>0.345</v>
      </c>
    </row>
    <row r="682">
      <c r="A682" s="33" t="s">
        <v>46</v>
      </c>
      <c r="B682" s="68" t="s">
        <v>112</v>
      </c>
      <c r="C682" s="35" t="s">
        <v>52</v>
      </c>
      <c r="D682" s="35" t="str">
        <f t="shared" si="2"/>
        <v>Africa/Zimbabwe-Africa/2004</v>
      </c>
      <c r="E682" s="72">
        <v>0.032</v>
      </c>
      <c r="F682" s="72">
        <v>0.058</v>
      </c>
      <c r="G682" s="72">
        <v>43.0</v>
      </c>
      <c r="H682" s="72">
        <v>44.0</v>
      </c>
      <c r="I682" s="56">
        <v>0.415</v>
      </c>
      <c r="J682" s="56">
        <v>0.549</v>
      </c>
      <c r="K682" s="56">
        <v>0.036</v>
      </c>
      <c r="L682" s="72">
        <v>1.2693047E7</v>
      </c>
      <c r="M682" s="56">
        <v>0.343</v>
      </c>
      <c r="N682" s="39">
        <f t="shared" si="3"/>
        <v>32</v>
      </c>
      <c r="O682" s="39">
        <f t="shared" si="4"/>
        <v>58</v>
      </c>
      <c r="P682" s="39">
        <f t="shared" si="5"/>
        <v>43</v>
      </c>
      <c r="Q682" s="39">
        <f t="shared" si="6"/>
        <v>44</v>
      </c>
      <c r="R682" s="58">
        <f t="shared" si="7"/>
        <v>0.415</v>
      </c>
      <c r="S682" s="58">
        <f t="shared" si="8"/>
        <v>0.549</v>
      </c>
      <c r="T682" s="58">
        <f t="shared" si="9"/>
        <v>0.036</v>
      </c>
      <c r="U682" s="39">
        <f t="shared" si="10"/>
        <v>12693047</v>
      </c>
      <c r="V682" s="58">
        <f t="shared" si="11"/>
        <v>0.343</v>
      </c>
    </row>
    <row r="683">
      <c r="A683" s="33" t="s">
        <v>46</v>
      </c>
      <c r="B683" s="68" t="s">
        <v>112</v>
      </c>
      <c r="C683" s="35" t="s">
        <v>53</v>
      </c>
      <c r="D683" s="35" t="str">
        <f t="shared" si="2"/>
        <v>Africa/Zimbabwe-Africa/2005</v>
      </c>
      <c r="E683" s="72">
        <v>0.032</v>
      </c>
      <c r="F683" s="72">
        <v>0.057</v>
      </c>
      <c r="G683" s="72">
        <v>43.0</v>
      </c>
      <c r="H683" s="72">
        <v>44.0</v>
      </c>
      <c r="I683" s="56">
        <v>0.415</v>
      </c>
      <c r="J683" s="56">
        <v>0.548</v>
      </c>
      <c r="K683" s="56">
        <v>0.037</v>
      </c>
      <c r="L683" s="72">
        <v>1.2710589E7</v>
      </c>
      <c r="M683" s="56">
        <v>0.341</v>
      </c>
      <c r="N683" s="39">
        <f t="shared" si="3"/>
        <v>32</v>
      </c>
      <c r="O683" s="39">
        <f t="shared" si="4"/>
        <v>57</v>
      </c>
      <c r="P683" s="39">
        <f t="shared" si="5"/>
        <v>43</v>
      </c>
      <c r="Q683" s="39">
        <f t="shared" si="6"/>
        <v>44</v>
      </c>
      <c r="R683" s="58">
        <f t="shared" si="7"/>
        <v>0.415</v>
      </c>
      <c r="S683" s="58">
        <f t="shared" si="8"/>
        <v>0.548</v>
      </c>
      <c r="T683" s="58">
        <f t="shared" si="9"/>
        <v>0.037</v>
      </c>
      <c r="U683" s="39">
        <f t="shared" si="10"/>
        <v>12710589</v>
      </c>
      <c r="V683" s="58">
        <f t="shared" si="11"/>
        <v>0.341</v>
      </c>
    </row>
    <row r="684">
      <c r="A684" s="33" t="s">
        <v>46</v>
      </c>
      <c r="B684" s="68" t="s">
        <v>112</v>
      </c>
      <c r="C684" s="35" t="s">
        <v>54</v>
      </c>
      <c r="D684" s="35" t="str">
        <f t="shared" si="2"/>
        <v>Africa/Zimbabwe-Africa/2006</v>
      </c>
      <c r="E684" s="72">
        <v>0.032</v>
      </c>
      <c r="F684" s="72">
        <v>0.057</v>
      </c>
      <c r="G684" s="72">
        <v>44.0</v>
      </c>
      <c r="H684" s="72">
        <v>46.0</v>
      </c>
      <c r="I684" s="56">
        <v>0.415</v>
      </c>
      <c r="J684" s="56">
        <v>0.548</v>
      </c>
      <c r="K684" s="56">
        <v>0.038</v>
      </c>
      <c r="L684" s="72">
        <v>1.2724308E7</v>
      </c>
      <c r="M684" s="56">
        <v>0.339</v>
      </c>
      <c r="N684" s="39">
        <f t="shared" si="3"/>
        <v>32</v>
      </c>
      <c r="O684" s="39">
        <f t="shared" si="4"/>
        <v>57</v>
      </c>
      <c r="P684" s="39">
        <f t="shared" si="5"/>
        <v>44</v>
      </c>
      <c r="Q684" s="39">
        <f t="shared" si="6"/>
        <v>46</v>
      </c>
      <c r="R684" s="58">
        <f t="shared" si="7"/>
        <v>0.415</v>
      </c>
      <c r="S684" s="58">
        <f t="shared" si="8"/>
        <v>0.548</v>
      </c>
      <c r="T684" s="58">
        <f t="shared" si="9"/>
        <v>0.038</v>
      </c>
      <c r="U684" s="39">
        <f t="shared" si="10"/>
        <v>12724308</v>
      </c>
      <c r="V684" s="58">
        <f t="shared" si="11"/>
        <v>0.339</v>
      </c>
    </row>
    <row r="685">
      <c r="A685" s="33" t="s">
        <v>46</v>
      </c>
      <c r="B685" s="68" t="s">
        <v>112</v>
      </c>
      <c r="C685" s="35" t="s">
        <v>55</v>
      </c>
      <c r="D685" s="35" t="str">
        <f t="shared" si="2"/>
        <v>Africa/Zimbabwe-Africa/2007</v>
      </c>
      <c r="E685" s="72">
        <v>0.032</v>
      </c>
      <c r="F685" s="72">
        <v>0.058</v>
      </c>
      <c r="G685" s="72">
        <v>46.0</v>
      </c>
      <c r="H685" s="72">
        <v>47.0</v>
      </c>
      <c r="I685" s="56">
        <v>0.415</v>
      </c>
      <c r="J685" s="56">
        <v>0.546</v>
      </c>
      <c r="K685" s="56">
        <v>0.038</v>
      </c>
      <c r="L685" s="72">
        <v>1.274016E7</v>
      </c>
      <c r="M685" s="56">
        <v>0.337</v>
      </c>
      <c r="N685" s="39">
        <f t="shared" si="3"/>
        <v>32</v>
      </c>
      <c r="O685" s="39">
        <f t="shared" si="4"/>
        <v>58</v>
      </c>
      <c r="P685" s="39">
        <f t="shared" si="5"/>
        <v>46</v>
      </c>
      <c r="Q685" s="39">
        <f t="shared" si="6"/>
        <v>47</v>
      </c>
      <c r="R685" s="58">
        <f t="shared" si="7"/>
        <v>0.415</v>
      </c>
      <c r="S685" s="58">
        <f t="shared" si="8"/>
        <v>0.546</v>
      </c>
      <c r="T685" s="58">
        <f t="shared" si="9"/>
        <v>0.038</v>
      </c>
      <c r="U685" s="39">
        <f t="shared" si="10"/>
        <v>12740160</v>
      </c>
      <c r="V685" s="58">
        <f t="shared" si="11"/>
        <v>0.337</v>
      </c>
    </row>
    <row r="686">
      <c r="A686" s="33" t="s">
        <v>46</v>
      </c>
      <c r="B686" s="68" t="s">
        <v>112</v>
      </c>
      <c r="C686" s="35" t="s">
        <v>56</v>
      </c>
      <c r="D686" s="35" t="str">
        <f t="shared" si="2"/>
        <v>Africa/Zimbabwe-Africa/2008</v>
      </c>
      <c r="E686" s="72">
        <v>0.032</v>
      </c>
      <c r="F686" s="72">
        <v>0.058</v>
      </c>
      <c r="G686" s="72">
        <v>49.0</v>
      </c>
      <c r="H686" s="72">
        <v>49.0</v>
      </c>
      <c r="I686" s="56">
        <v>0.416</v>
      </c>
      <c r="J686" s="56">
        <v>0.545</v>
      </c>
      <c r="K686" s="56">
        <v>0.039</v>
      </c>
      <c r="L686" s="72">
        <v>1.2784041E7</v>
      </c>
      <c r="M686" s="56">
        <v>0.336</v>
      </c>
      <c r="N686" s="39">
        <f t="shared" si="3"/>
        <v>32</v>
      </c>
      <c r="O686" s="39">
        <f t="shared" si="4"/>
        <v>58</v>
      </c>
      <c r="P686" s="39">
        <f t="shared" si="5"/>
        <v>49</v>
      </c>
      <c r="Q686" s="39">
        <f t="shared" si="6"/>
        <v>49</v>
      </c>
      <c r="R686" s="58">
        <f t="shared" si="7"/>
        <v>0.416</v>
      </c>
      <c r="S686" s="58">
        <f t="shared" si="8"/>
        <v>0.545</v>
      </c>
      <c r="T686" s="58">
        <f t="shared" si="9"/>
        <v>0.039</v>
      </c>
      <c r="U686" s="39">
        <f t="shared" si="10"/>
        <v>12784041</v>
      </c>
      <c r="V686" s="58">
        <f t="shared" si="11"/>
        <v>0.336</v>
      </c>
    </row>
    <row r="687">
      <c r="A687" s="33" t="s">
        <v>46</v>
      </c>
      <c r="B687" s="68" t="s">
        <v>112</v>
      </c>
      <c r="C687" s="35" t="s">
        <v>57</v>
      </c>
      <c r="D687" s="35" t="str">
        <f t="shared" si="2"/>
        <v>Africa/Zimbabwe-Africa/2009</v>
      </c>
      <c r="E687" s="72">
        <v>0.032</v>
      </c>
      <c r="F687" s="72">
        <v>0.059</v>
      </c>
      <c r="G687" s="72">
        <v>51.0</v>
      </c>
      <c r="H687" s="72">
        <v>51.0</v>
      </c>
      <c r="I687" s="56">
        <v>0.415</v>
      </c>
      <c r="J687" s="56">
        <v>0.546</v>
      </c>
      <c r="K687" s="56">
        <v>0.04</v>
      </c>
      <c r="L687" s="72">
        <v>1.2888918E7</v>
      </c>
      <c r="M687" s="56">
        <v>0.334</v>
      </c>
      <c r="N687" s="39">
        <f t="shared" si="3"/>
        <v>32</v>
      </c>
      <c r="O687" s="39">
        <f t="shared" si="4"/>
        <v>59</v>
      </c>
      <c r="P687" s="39">
        <f t="shared" si="5"/>
        <v>51</v>
      </c>
      <c r="Q687" s="39">
        <f t="shared" si="6"/>
        <v>51</v>
      </c>
      <c r="R687" s="58">
        <f t="shared" si="7"/>
        <v>0.415</v>
      </c>
      <c r="S687" s="58">
        <f t="shared" si="8"/>
        <v>0.546</v>
      </c>
      <c r="T687" s="58">
        <f t="shared" si="9"/>
        <v>0.04</v>
      </c>
      <c r="U687" s="39">
        <f t="shared" si="10"/>
        <v>12888918</v>
      </c>
      <c r="V687" s="58">
        <f t="shared" si="11"/>
        <v>0.334</v>
      </c>
    </row>
    <row r="688">
      <c r="A688" s="33" t="s">
        <v>46</v>
      </c>
      <c r="B688" s="68" t="s">
        <v>112</v>
      </c>
      <c r="C688" s="35" t="s">
        <v>58</v>
      </c>
      <c r="D688" s="35" t="str">
        <f t="shared" si="2"/>
        <v>Africa/Zimbabwe-Africa/2010</v>
      </c>
      <c r="E688" s="72">
        <v>0.032</v>
      </c>
      <c r="F688" s="72">
        <v>0.059</v>
      </c>
      <c r="G688" s="72">
        <v>54.0</v>
      </c>
      <c r="H688" s="72">
        <v>53.0</v>
      </c>
      <c r="I688" s="56">
        <v>0.412</v>
      </c>
      <c r="J688" s="56">
        <v>0.548</v>
      </c>
      <c r="K688" s="56">
        <v>0.04</v>
      </c>
      <c r="L688" s="72">
        <v>1.3076978E7</v>
      </c>
      <c r="M688" s="56">
        <v>0.332</v>
      </c>
      <c r="N688" s="39">
        <f t="shared" si="3"/>
        <v>32</v>
      </c>
      <c r="O688" s="39">
        <f t="shared" si="4"/>
        <v>59</v>
      </c>
      <c r="P688" s="39">
        <f t="shared" si="5"/>
        <v>54</v>
      </c>
      <c r="Q688" s="39">
        <f t="shared" si="6"/>
        <v>53</v>
      </c>
      <c r="R688" s="58">
        <f t="shared" si="7"/>
        <v>0.412</v>
      </c>
      <c r="S688" s="58">
        <f t="shared" si="8"/>
        <v>0.548</v>
      </c>
      <c r="T688" s="58">
        <f t="shared" si="9"/>
        <v>0.04</v>
      </c>
      <c r="U688" s="39">
        <f t="shared" si="10"/>
        <v>13076978</v>
      </c>
      <c r="V688" s="58">
        <f t="shared" si="11"/>
        <v>0.332</v>
      </c>
    </row>
    <row r="689">
      <c r="A689" s="33" t="s">
        <v>46</v>
      </c>
      <c r="B689" s="68" t="s">
        <v>112</v>
      </c>
      <c r="C689" s="35" t="s">
        <v>59</v>
      </c>
      <c r="D689" s="35" t="str">
        <f t="shared" si="2"/>
        <v>Africa/Zimbabwe-Africa/2011</v>
      </c>
      <c r="E689" s="72">
        <v>0.032</v>
      </c>
      <c r="F689" s="72">
        <v>0.058</v>
      </c>
      <c r="G689" s="72">
        <v>56.0</v>
      </c>
      <c r="H689" s="72">
        <v>55.0</v>
      </c>
      <c r="I689" s="56">
        <v>0.408</v>
      </c>
      <c r="J689" s="56">
        <v>0.552</v>
      </c>
      <c r="K689" s="56">
        <v>0.04</v>
      </c>
      <c r="L689" s="72">
        <v>1.3358738E7</v>
      </c>
      <c r="M689" s="56">
        <v>0.33</v>
      </c>
      <c r="N689" s="39">
        <f t="shared" si="3"/>
        <v>32</v>
      </c>
      <c r="O689" s="39">
        <f t="shared" si="4"/>
        <v>58</v>
      </c>
      <c r="P689" s="39">
        <f t="shared" si="5"/>
        <v>56</v>
      </c>
      <c r="Q689" s="39">
        <f t="shared" si="6"/>
        <v>55</v>
      </c>
      <c r="R689" s="58">
        <f t="shared" si="7"/>
        <v>0.408</v>
      </c>
      <c r="S689" s="58">
        <f t="shared" si="8"/>
        <v>0.552</v>
      </c>
      <c r="T689" s="58">
        <f t="shared" si="9"/>
        <v>0.04</v>
      </c>
      <c r="U689" s="39">
        <f t="shared" si="10"/>
        <v>13358738</v>
      </c>
      <c r="V689" s="58">
        <f t="shared" si="11"/>
        <v>0.33</v>
      </c>
    </row>
    <row r="690">
      <c r="A690" s="33" t="s">
        <v>46</v>
      </c>
      <c r="B690" s="68" t="s">
        <v>112</v>
      </c>
      <c r="C690" s="35" t="s">
        <v>60</v>
      </c>
      <c r="D690" s="35" t="str">
        <f t="shared" si="2"/>
        <v>Africa/Zimbabwe-Africa/2012</v>
      </c>
      <c r="E690" s="72">
        <v>0.032</v>
      </c>
      <c r="F690" s="72">
        <v>0.055</v>
      </c>
      <c r="G690" s="72">
        <v>59.0</v>
      </c>
      <c r="H690" s="72">
        <v>57.0</v>
      </c>
      <c r="I690" s="56">
        <v>0.402</v>
      </c>
      <c r="J690" s="56">
        <v>0.558</v>
      </c>
      <c r="K690" s="56">
        <v>0.039</v>
      </c>
      <c r="L690" s="72">
        <v>1.3724317E7</v>
      </c>
      <c r="M690" s="56">
        <v>0.328</v>
      </c>
      <c r="N690" s="39">
        <f t="shared" si="3"/>
        <v>32</v>
      </c>
      <c r="O690" s="39">
        <f t="shared" si="4"/>
        <v>55</v>
      </c>
      <c r="P690" s="39">
        <f t="shared" si="5"/>
        <v>59</v>
      </c>
      <c r="Q690" s="39">
        <f t="shared" si="6"/>
        <v>57</v>
      </c>
      <c r="R690" s="58">
        <f t="shared" si="7"/>
        <v>0.402</v>
      </c>
      <c r="S690" s="58">
        <f t="shared" si="8"/>
        <v>0.558</v>
      </c>
      <c r="T690" s="58">
        <f t="shared" si="9"/>
        <v>0.039</v>
      </c>
      <c r="U690" s="39">
        <f t="shared" si="10"/>
        <v>13724317</v>
      </c>
      <c r="V690" s="58">
        <f t="shared" si="11"/>
        <v>0.328</v>
      </c>
    </row>
    <row r="691">
      <c r="A691" s="33" t="s">
        <v>113</v>
      </c>
      <c r="B691" s="68" t="s">
        <v>114</v>
      </c>
      <c r="C691" s="35" t="s">
        <v>48</v>
      </c>
      <c r="D691" s="35" t="str">
        <f t="shared" si="2"/>
        <v>Asia/Afghanistan-Asia/2000</v>
      </c>
      <c r="E691" s="72">
        <v>0.05</v>
      </c>
      <c r="F691" s="72">
        <v>0.095</v>
      </c>
      <c r="G691" s="72">
        <v>56.0</v>
      </c>
      <c r="H691" s="72">
        <v>54.0</v>
      </c>
      <c r="I691" s="56">
        <v>0.495</v>
      </c>
      <c r="J691" s="56">
        <v>0.485</v>
      </c>
      <c r="K691" s="56">
        <v>0.02</v>
      </c>
      <c r="L691" s="72">
        <v>2.059536E7</v>
      </c>
      <c r="M691" s="56">
        <v>0.213</v>
      </c>
      <c r="N691" s="39">
        <f t="shared" si="3"/>
        <v>50</v>
      </c>
      <c r="O691" s="39">
        <f t="shared" si="4"/>
        <v>95</v>
      </c>
      <c r="P691" s="39">
        <f t="shared" si="5"/>
        <v>56</v>
      </c>
      <c r="Q691" s="39">
        <f t="shared" si="6"/>
        <v>54</v>
      </c>
      <c r="R691" s="58">
        <f t="shared" si="7"/>
        <v>0.495</v>
      </c>
      <c r="S691" s="58">
        <f t="shared" si="8"/>
        <v>0.485</v>
      </c>
      <c r="T691" s="58">
        <f t="shared" si="9"/>
        <v>0.02</v>
      </c>
      <c r="U691" s="39">
        <f t="shared" si="10"/>
        <v>20595360</v>
      </c>
      <c r="V691" s="58">
        <f t="shared" si="11"/>
        <v>0.213</v>
      </c>
    </row>
    <row r="692">
      <c r="A692" s="33" t="s">
        <v>113</v>
      </c>
      <c r="B692" s="68" t="s">
        <v>114</v>
      </c>
      <c r="C692" s="35" t="s">
        <v>49</v>
      </c>
      <c r="D692" s="35" t="str">
        <f t="shared" si="2"/>
        <v>Asia/Afghanistan-Asia/2001</v>
      </c>
      <c r="E692" s="72">
        <v>0.049</v>
      </c>
      <c r="F692" s="72">
        <v>0.093</v>
      </c>
      <c r="G692" s="72">
        <v>56.0</v>
      </c>
      <c r="H692" s="72">
        <v>54.0</v>
      </c>
      <c r="I692" s="56">
        <v>0.495</v>
      </c>
      <c r="J692" s="56">
        <v>0.484</v>
      </c>
      <c r="K692" s="56">
        <v>0.02</v>
      </c>
      <c r="L692" s="72">
        <v>2.1347782E7</v>
      </c>
      <c r="M692" s="56">
        <v>0.216</v>
      </c>
      <c r="N692" s="39">
        <f t="shared" si="3"/>
        <v>49</v>
      </c>
      <c r="O692" s="39">
        <f t="shared" si="4"/>
        <v>93</v>
      </c>
      <c r="P692" s="39">
        <f t="shared" si="5"/>
        <v>56</v>
      </c>
      <c r="Q692" s="39">
        <f t="shared" si="6"/>
        <v>54</v>
      </c>
      <c r="R692" s="58">
        <f t="shared" si="7"/>
        <v>0.495</v>
      </c>
      <c r="S692" s="58">
        <f t="shared" si="8"/>
        <v>0.484</v>
      </c>
      <c r="T692" s="58">
        <f t="shared" si="9"/>
        <v>0.02</v>
      </c>
      <c r="U692" s="39">
        <f t="shared" si="10"/>
        <v>21347782</v>
      </c>
      <c r="V692" s="58">
        <f t="shared" si="11"/>
        <v>0.216</v>
      </c>
    </row>
    <row r="693">
      <c r="A693" s="33" t="s">
        <v>113</v>
      </c>
      <c r="B693" s="68" t="s">
        <v>114</v>
      </c>
      <c r="C693" s="35" t="s">
        <v>50</v>
      </c>
      <c r="D693" s="35" t="str">
        <f t="shared" si="2"/>
        <v>Asia/Afghanistan-Asia/2002</v>
      </c>
      <c r="E693" s="72">
        <v>0.048</v>
      </c>
      <c r="F693" s="72">
        <v>0.091</v>
      </c>
      <c r="G693" s="72">
        <v>57.0</v>
      </c>
      <c r="H693" s="72">
        <v>55.0</v>
      </c>
      <c r="I693" s="56">
        <v>0.495</v>
      </c>
      <c r="J693" s="56">
        <v>0.485</v>
      </c>
      <c r="K693" s="56">
        <v>0.02</v>
      </c>
      <c r="L693" s="72">
        <v>2.2202806E7</v>
      </c>
      <c r="M693" s="56">
        <v>0.219</v>
      </c>
      <c r="N693" s="39">
        <f t="shared" si="3"/>
        <v>48</v>
      </c>
      <c r="O693" s="39">
        <f t="shared" si="4"/>
        <v>91</v>
      </c>
      <c r="P693" s="39">
        <f t="shared" si="5"/>
        <v>57</v>
      </c>
      <c r="Q693" s="39">
        <f t="shared" si="6"/>
        <v>55</v>
      </c>
      <c r="R693" s="58">
        <f t="shared" si="7"/>
        <v>0.495</v>
      </c>
      <c r="S693" s="58">
        <f t="shared" si="8"/>
        <v>0.485</v>
      </c>
      <c r="T693" s="58">
        <f t="shared" si="9"/>
        <v>0.02</v>
      </c>
      <c r="U693" s="39">
        <f t="shared" si="10"/>
        <v>22202806</v>
      </c>
      <c r="V693" s="58">
        <f t="shared" si="11"/>
        <v>0.219</v>
      </c>
    </row>
    <row r="694">
      <c r="A694" s="33" t="s">
        <v>113</v>
      </c>
      <c r="B694" s="68" t="s">
        <v>114</v>
      </c>
      <c r="C694" s="35" t="s">
        <v>51</v>
      </c>
      <c r="D694" s="35" t="str">
        <f t="shared" si="2"/>
        <v>Asia/Afghanistan-Asia/2003</v>
      </c>
      <c r="E694" s="72">
        <v>0.047</v>
      </c>
      <c r="F694" s="72">
        <v>0.088</v>
      </c>
      <c r="G694" s="72">
        <v>57.0</v>
      </c>
      <c r="H694" s="72">
        <v>55.0</v>
      </c>
      <c r="I694" s="56">
        <v>0.494</v>
      </c>
      <c r="J694" s="56">
        <v>0.485</v>
      </c>
      <c r="K694" s="56">
        <v>0.02</v>
      </c>
      <c r="L694" s="72">
        <v>2.3116142E7</v>
      </c>
      <c r="M694" s="56">
        <v>0.222</v>
      </c>
      <c r="N694" s="39">
        <f t="shared" si="3"/>
        <v>47</v>
      </c>
      <c r="O694" s="39">
        <f t="shared" si="4"/>
        <v>88</v>
      </c>
      <c r="P694" s="39">
        <f t="shared" si="5"/>
        <v>57</v>
      </c>
      <c r="Q694" s="39">
        <f t="shared" si="6"/>
        <v>55</v>
      </c>
      <c r="R694" s="58">
        <f t="shared" si="7"/>
        <v>0.494</v>
      </c>
      <c r="S694" s="58">
        <f t="shared" si="8"/>
        <v>0.485</v>
      </c>
      <c r="T694" s="58">
        <f t="shared" si="9"/>
        <v>0.02</v>
      </c>
      <c r="U694" s="39">
        <f t="shared" si="10"/>
        <v>23116142</v>
      </c>
      <c r="V694" s="58">
        <f t="shared" si="11"/>
        <v>0.222</v>
      </c>
    </row>
    <row r="695">
      <c r="A695" s="33" t="s">
        <v>113</v>
      </c>
      <c r="B695" s="68" t="s">
        <v>114</v>
      </c>
      <c r="C695" s="35" t="s">
        <v>52</v>
      </c>
      <c r="D695" s="35" t="str">
        <f t="shared" si="2"/>
        <v>Asia/Afghanistan-Asia/2004</v>
      </c>
      <c r="E695" s="72">
        <v>0.046</v>
      </c>
      <c r="F695" s="72">
        <v>0.086</v>
      </c>
      <c r="G695" s="72">
        <v>58.0</v>
      </c>
      <c r="H695" s="72">
        <v>55.0</v>
      </c>
      <c r="I695" s="56">
        <v>0.494</v>
      </c>
      <c r="J695" s="56">
        <v>0.486</v>
      </c>
      <c r="K695" s="56">
        <v>0.02</v>
      </c>
      <c r="L695" s="72">
        <v>2.4018682E7</v>
      </c>
      <c r="M695" s="56">
        <v>0.226</v>
      </c>
      <c r="N695" s="39">
        <f t="shared" si="3"/>
        <v>46</v>
      </c>
      <c r="O695" s="39">
        <f t="shared" si="4"/>
        <v>86</v>
      </c>
      <c r="P695" s="39">
        <f t="shared" si="5"/>
        <v>58</v>
      </c>
      <c r="Q695" s="39">
        <f t="shared" si="6"/>
        <v>55</v>
      </c>
      <c r="R695" s="58">
        <f t="shared" si="7"/>
        <v>0.494</v>
      </c>
      <c r="S695" s="58">
        <f t="shared" si="8"/>
        <v>0.486</v>
      </c>
      <c r="T695" s="58">
        <f t="shared" si="9"/>
        <v>0.02</v>
      </c>
      <c r="U695" s="39">
        <f t="shared" si="10"/>
        <v>24018682</v>
      </c>
      <c r="V695" s="58">
        <f t="shared" si="11"/>
        <v>0.226</v>
      </c>
    </row>
    <row r="696">
      <c r="A696" s="33" t="s">
        <v>113</v>
      </c>
      <c r="B696" s="68" t="s">
        <v>114</v>
      </c>
      <c r="C696" s="35" t="s">
        <v>53</v>
      </c>
      <c r="D696" s="35" t="str">
        <f t="shared" si="2"/>
        <v>Asia/Afghanistan-Asia/2005</v>
      </c>
      <c r="E696" s="72">
        <v>0.045</v>
      </c>
      <c r="F696" s="72">
        <v>0.084</v>
      </c>
      <c r="G696" s="72">
        <v>58.0</v>
      </c>
      <c r="H696" s="72">
        <v>56.0</v>
      </c>
      <c r="I696" s="56">
        <v>0.493</v>
      </c>
      <c r="J696" s="56">
        <v>0.487</v>
      </c>
      <c r="K696" s="56">
        <v>0.02</v>
      </c>
      <c r="L696" s="72">
        <v>2.4860855E7</v>
      </c>
      <c r="M696" s="56">
        <v>0.229</v>
      </c>
      <c r="N696" s="39">
        <f t="shared" si="3"/>
        <v>45</v>
      </c>
      <c r="O696" s="39">
        <f t="shared" si="4"/>
        <v>84</v>
      </c>
      <c r="P696" s="39">
        <f t="shared" si="5"/>
        <v>58</v>
      </c>
      <c r="Q696" s="39">
        <f t="shared" si="6"/>
        <v>56</v>
      </c>
      <c r="R696" s="58">
        <f t="shared" si="7"/>
        <v>0.493</v>
      </c>
      <c r="S696" s="58">
        <f t="shared" si="8"/>
        <v>0.487</v>
      </c>
      <c r="T696" s="58">
        <f t="shared" si="9"/>
        <v>0.02</v>
      </c>
      <c r="U696" s="39">
        <f t="shared" si="10"/>
        <v>24860855</v>
      </c>
      <c r="V696" s="58">
        <f t="shared" si="11"/>
        <v>0.229</v>
      </c>
    </row>
    <row r="697">
      <c r="A697" s="33" t="s">
        <v>113</v>
      </c>
      <c r="B697" s="68" t="s">
        <v>114</v>
      </c>
      <c r="C697" s="35" t="s">
        <v>54</v>
      </c>
      <c r="D697" s="35" t="str">
        <f t="shared" si="2"/>
        <v>Asia/Afghanistan-Asia/2006</v>
      </c>
      <c r="E697" s="72">
        <v>0.044</v>
      </c>
      <c r="F697" s="72">
        <v>0.082</v>
      </c>
      <c r="G697" s="72">
        <v>59.0</v>
      </c>
      <c r="H697" s="72">
        <v>56.0</v>
      </c>
      <c r="I697" s="56">
        <v>0.493</v>
      </c>
      <c r="J697" s="56">
        <v>0.487</v>
      </c>
      <c r="K697" s="56">
        <v>0.02</v>
      </c>
      <c r="L697" s="72">
        <v>2.5631282E7</v>
      </c>
      <c r="M697" s="56">
        <v>0.232</v>
      </c>
      <c r="N697" s="39">
        <f t="shared" si="3"/>
        <v>44</v>
      </c>
      <c r="O697" s="39">
        <f t="shared" si="4"/>
        <v>82</v>
      </c>
      <c r="P697" s="39">
        <f t="shared" si="5"/>
        <v>59</v>
      </c>
      <c r="Q697" s="39">
        <f t="shared" si="6"/>
        <v>56</v>
      </c>
      <c r="R697" s="58">
        <f t="shared" si="7"/>
        <v>0.493</v>
      </c>
      <c r="S697" s="58">
        <f t="shared" si="8"/>
        <v>0.487</v>
      </c>
      <c r="T697" s="58">
        <f t="shared" si="9"/>
        <v>0.02</v>
      </c>
      <c r="U697" s="39">
        <f t="shared" si="10"/>
        <v>25631282</v>
      </c>
      <c r="V697" s="58">
        <f t="shared" si="11"/>
        <v>0.232</v>
      </c>
    </row>
    <row r="698">
      <c r="A698" s="33" t="s">
        <v>113</v>
      </c>
      <c r="B698" s="68" t="s">
        <v>114</v>
      </c>
      <c r="C698" s="35" t="s">
        <v>55</v>
      </c>
      <c r="D698" s="35" t="str">
        <f t="shared" si="2"/>
        <v>Asia/Afghanistan-Asia/2007</v>
      </c>
      <c r="E698" s="72">
        <v>0.042</v>
      </c>
      <c r="F698" s="72">
        <v>0.08</v>
      </c>
      <c r="G698" s="72">
        <v>59.0</v>
      </c>
      <c r="H698" s="72">
        <v>57.0</v>
      </c>
      <c r="I698" s="56">
        <v>0.492</v>
      </c>
      <c r="J698" s="56">
        <v>0.487</v>
      </c>
      <c r="K698" s="56">
        <v>0.021</v>
      </c>
      <c r="L698" s="72">
        <v>2.6349243E7</v>
      </c>
      <c r="M698" s="56">
        <v>0.236</v>
      </c>
      <c r="N698" s="39">
        <f t="shared" si="3"/>
        <v>42</v>
      </c>
      <c r="O698" s="39">
        <f t="shared" si="4"/>
        <v>80</v>
      </c>
      <c r="P698" s="39">
        <f t="shared" si="5"/>
        <v>59</v>
      </c>
      <c r="Q698" s="39">
        <f t="shared" si="6"/>
        <v>57</v>
      </c>
      <c r="R698" s="58">
        <f t="shared" si="7"/>
        <v>0.492</v>
      </c>
      <c r="S698" s="58">
        <f t="shared" si="8"/>
        <v>0.487</v>
      </c>
      <c r="T698" s="58">
        <f t="shared" si="9"/>
        <v>0.021</v>
      </c>
      <c r="U698" s="39">
        <f t="shared" si="10"/>
        <v>26349243</v>
      </c>
      <c r="V698" s="58">
        <f t="shared" si="11"/>
        <v>0.236</v>
      </c>
    </row>
    <row r="699">
      <c r="A699" s="33" t="s">
        <v>113</v>
      </c>
      <c r="B699" s="68" t="s">
        <v>114</v>
      </c>
      <c r="C699" s="35" t="s">
        <v>56</v>
      </c>
      <c r="D699" s="35" t="str">
        <f t="shared" si="2"/>
        <v>Asia/Afghanistan-Asia/2008</v>
      </c>
      <c r="E699" s="72">
        <v>0.041</v>
      </c>
      <c r="F699" s="72">
        <v>0.079</v>
      </c>
      <c r="G699" s="72">
        <v>60.0</v>
      </c>
      <c r="H699" s="72">
        <v>57.0</v>
      </c>
      <c r="I699" s="56">
        <v>0.492</v>
      </c>
      <c r="J699" s="56">
        <v>0.487</v>
      </c>
      <c r="K699" s="56">
        <v>0.021</v>
      </c>
      <c r="L699" s="72">
        <v>2.7032197E7</v>
      </c>
      <c r="M699" s="56">
        <v>0.239</v>
      </c>
      <c r="N699" s="39">
        <f t="shared" si="3"/>
        <v>41</v>
      </c>
      <c r="O699" s="39">
        <f t="shared" si="4"/>
        <v>79</v>
      </c>
      <c r="P699" s="39">
        <f t="shared" si="5"/>
        <v>60</v>
      </c>
      <c r="Q699" s="39">
        <f t="shared" si="6"/>
        <v>57</v>
      </c>
      <c r="R699" s="58">
        <f t="shared" si="7"/>
        <v>0.492</v>
      </c>
      <c r="S699" s="58">
        <f t="shared" si="8"/>
        <v>0.487</v>
      </c>
      <c r="T699" s="58">
        <f t="shared" si="9"/>
        <v>0.021</v>
      </c>
      <c r="U699" s="39">
        <f t="shared" si="10"/>
        <v>27032197</v>
      </c>
      <c r="V699" s="58">
        <f t="shared" si="11"/>
        <v>0.239</v>
      </c>
    </row>
    <row r="700">
      <c r="A700" s="33" t="s">
        <v>113</v>
      </c>
      <c r="B700" s="68" t="s">
        <v>114</v>
      </c>
      <c r="C700" s="35" t="s">
        <v>57</v>
      </c>
      <c r="D700" s="35" t="str">
        <f t="shared" si="2"/>
        <v>Asia/Afghanistan-Asia/2009</v>
      </c>
      <c r="E700" s="72">
        <v>0.039</v>
      </c>
      <c r="F700" s="72">
        <v>0.077</v>
      </c>
      <c r="G700" s="72">
        <v>60.0</v>
      </c>
      <c r="H700" s="72">
        <v>58.0</v>
      </c>
      <c r="I700" s="56">
        <v>0.49</v>
      </c>
      <c r="J700" s="56">
        <v>0.489</v>
      </c>
      <c r="K700" s="56">
        <v>0.021</v>
      </c>
      <c r="L700" s="72">
        <v>2.7708187E7</v>
      </c>
      <c r="M700" s="56">
        <v>0.243</v>
      </c>
      <c r="N700" s="39">
        <f t="shared" si="3"/>
        <v>39</v>
      </c>
      <c r="O700" s="39">
        <f t="shared" si="4"/>
        <v>77</v>
      </c>
      <c r="P700" s="39">
        <f t="shared" si="5"/>
        <v>60</v>
      </c>
      <c r="Q700" s="39">
        <f t="shared" si="6"/>
        <v>58</v>
      </c>
      <c r="R700" s="58">
        <f t="shared" si="7"/>
        <v>0.49</v>
      </c>
      <c r="S700" s="58">
        <f t="shared" si="8"/>
        <v>0.489</v>
      </c>
      <c r="T700" s="58">
        <f t="shared" si="9"/>
        <v>0.021</v>
      </c>
      <c r="U700" s="39">
        <f t="shared" si="10"/>
        <v>27708187</v>
      </c>
      <c r="V700" s="58">
        <f t="shared" si="11"/>
        <v>0.243</v>
      </c>
    </row>
    <row r="701">
      <c r="A701" s="33" t="s">
        <v>113</v>
      </c>
      <c r="B701" s="68" t="s">
        <v>114</v>
      </c>
      <c r="C701" s="35" t="s">
        <v>58</v>
      </c>
      <c r="D701" s="35" t="str">
        <f t="shared" si="2"/>
        <v>Asia/Afghanistan-Asia/2010</v>
      </c>
      <c r="E701" s="72">
        <v>0.038</v>
      </c>
      <c r="F701" s="72">
        <v>0.075</v>
      </c>
      <c r="G701" s="72">
        <v>61.0</v>
      </c>
      <c r="H701" s="72">
        <v>58.0</v>
      </c>
      <c r="I701" s="56">
        <v>0.486</v>
      </c>
      <c r="J701" s="56">
        <v>0.492</v>
      </c>
      <c r="K701" s="56">
        <v>0.022</v>
      </c>
      <c r="L701" s="72">
        <v>2.8397812E7</v>
      </c>
      <c r="M701" s="56">
        <v>0.247</v>
      </c>
      <c r="N701" s="39">
        <f t="shared" si="3"/>
        <v>38</v>
      </c>
      <c r="O701" s="39">
        <f t="shared" si="4"/>
        <v>75</v>
      </c>
      <c r="P701" s="39">
        <f t="shared" si="5"/>
        <v>61</v>
      </c>
      <c r="Q701" s="39">
        <f t="shared" si="6"/>
        <v>58</v>
      </c>
      <c r="R701" s="58">
        <f t="shared" si="7"/>
        <v>0.486</v>
      </c>
      <c r="S701" s="58">
        <f t="shared" si="8"/>
        <v>0.492</v>
      </c>
      <c r="T701" s="58">
        <f t="shared" si="9"/>
        <v>0.022</v>
      </c>
      <c r="U701" s="39">
        <f t="shared" si="10"/>
        <v>28397812</v>
      </c>
      <c r="V701" s="58">
        <f t="shared" si="11"/>
        <v>0.247</v>
      </c>
    </row>
    <row r="702">
      <c r="A702" s="33" t="s">
        <v>113</v>
      </c>
      <c r="B702" s="68" t="s">
        <v>114</v>
      </c>
      <c r="C702" s="35" t="s">
        <v>59</v>
      </c>
      <c r="D702" s="35" t="str">
        <f t="shared" si="2"/>
        <v>Asia/Afghanistan-Asia/2011</v>
      </c>
      <c r="E702" s="72">
        <v>0.037</v>
      </c>
      <c r="F702" s="72">
        <v>0.074</v>
      </c>
      <c r="G702" s="72">
        <v>61.0</v>
      </c>
      <c r="H702" s="72">
        <v>59.0</v>
      </c>
      <c r="I702" s="56">
        <v>0.481</v>
      </c>
      <c r="J702" s="56">
        <v>0.497</v>
      </c>
      <c r="K702" s="56">
        <v>0.022</v>
      </c>
      <c r="L702" s="72">
        <v>2.910548E7</v>
      </c>
      <c r="M702" s="56">
        <v>0.251</v>
      </c>
      <c r="N702" s="39">
        <f t="shared" si="3"/>
        <v>37</v>
      </c>
      <c r="O702" s="39">
        <f t="shared" si="4"/>
        <v>74</v>
      </c>
      <c r="P702" s="39">
        <f t="shared" si="5"/>
        <v>61</v>
      </c>
      <c r="Q702" s="39">
        <f t="shared" si="6"/>
        <v>59</v>
      </c>
      <c r="R702" s="58">
        <f t="shared" si="7"/>
        <v>0.481</v>
      </c>
      <c r="S702" s="58">
        <f t="shared" si="8"/>
        <v>0.497</v>
      </c>
      <c r="T702" s="58">
        <f t="shared" si="9"/>
        <v>0.022</v>
      </c>
      <c r="U702" s="39">
        <f t="shared" si="10"/>
        <v>29105480</v>
      </c>
      <c r="V702" s="58">
        <f t="shared" si="11"/>
        <v>0.251</v>
      </c>
    </row>
    <row r="703">
      <c r="A703" s="33" t="s">
        <v>113</v>
      </c>
      <c r="B703" s="68" t="s">
        <v>114</v>
      </c>
      <c r="C703" s="35" t="s">
        <v>60</v>
      </c>
      <c r="D703" s="35" t="str">
        <f t="shared" si="2"/>
        <v>Asia/Afghanistan-Asia/2012</v>
      </c>
      <c r="E703" s="72">
        <v>0.035</v>
      </c>
      <c r="F703" s="72">
        <v>0.072</v>
      </c>
      <c r="G703" s="72">
        <v>62.0</v>
      </c>
      <c r="H703" s="72">
        <v>59.0</v>
      </c>
      <c r="I703" s="56">
        <v>0.474</v>
      </c>
      <c r="J703" s="56">
        <v>0.503</v>
      </c>
      <c r="K703" s="56">
        <v>0.023</v>
      </c>
      <c r="L703" s="72">
        <v>2.9824536E7</v>
      </c>
      <c r="M703" s="56">
        <v>0.255</v>
      </c>
      <c r="N703" s="39">
        <f t="shared" si="3"/>
        <v>35</v>
      </c>
      <c r="O703" s="39">
        <f t="shared" si="4"/>
        <v>72</v>
      </c>
      <c r="P703" s="39">
        <f t="shared" si="5"/>
        <v>62</v>
      </c>
      <c r="Q703" s="39">
        <f t="shared" si="6"/>
        <v>59</v>
      </c>
      <c r="R703" s="58">
        <f t="shared" si="7"/>
        <v>0.474</v>
      </c>
      <c r="S703" s="58">
        <f t="shared" si="8"/>
        <v>0.503</v>
      </c>
      <c r="T703" s="58">
        <f t="shared" si="9"/>
        <v>0.023</v>
      </c>
      <c r="U703" s="39">
        <f t="shared" si="10"/>
        <v>29824536</v>
      </c>
      <c r="V703" s="58">
        <f t="shared" si="11"/>
        <v>0.255</v>
      </c>
    </row>
    <row r="704">
      <c r="A704" s="33" t="s">
        <v>113</v>
      </c>
      <c r="B704" s="68" t="s">
        <v>115</v>
      </c>
      <c r="C704" s="35" t="s">
        <v>48</v>
      </c>
      <c r="D704" s="35" t="str">
        <f t="shared" si="2"/>
        <v>Asia/Armenia-Asia/2000</v>
      </c>
      <c r="E704" s="72">
        <v>0.013</v>
      </c>
      <c r="F704" s="72">
        <v>0.027</v>
      </c>
      <c r="G704" s="72">
        <v>75.0</v>
      </c>
      <c r="H704" s="72">
        <v>68.0</v>
      </c>
      <c r="I704" s="56">
        <v>0.259</v>
      </c>
      <c r="J704" s="56">
        <v>0.641</v>
      </c>
      <c r="K704" s="56">
        <v>0.1</v>
      </c>
      <c r="L704" s="72">
        <v>3076098.0</v>
      </c>
      <c r="M704" s="56">
        <v>0.647</v>
      </c>
      <c r="N704" s="39">
        <f t="shared" si="3"/>
        <v>13</v>
      </c>
      <c r="O704" s="39">
        <f t="shared" si="4"/>
        <v>27</v>
      </c>
      <c r="P704" s="39">
        <f t="shared" si="5"/>
        <v>75</v>
      </c>
      <c r="Q704" s="39">
        <f t="shared" si="6"/>
        <v>68</v>
      </c>
      <c r="R704" s="58">
        <f t="shared" si="7"/>
        <v>0.259</v>
      </c>
      <c r="S704" s="58">
        <f t="shared" si="8"/>
        <v>0.641</v>
      </c>
      <c r="T704" s="58">
        <f t="shared" si="9"/>
        <v>0.1</v>
      </c>
      <c r="U704" s="39">
        <f t="shared" si="10"/>
        <v>3076098</v>
      </c>
      <c r="V704" s="58">
        <f t="shared" si="11"/>
        <v>0.647</v>
      </c>
    </row>
    <row r="705">
      <c r="A705" s="33" t="s">
        <v>113</v>
      </c>
      <c r="B705" s="68" t="s">
        <v>115</v>
      </c>
      <c r="C705" s="35" t="s">
        <v>49</v>
      </c>
      <c r="D705" s="35" t="str">
        <f t="shared" si="2"/>
        <v>Asia/Armenia-Asia/2001</v>
      </c>
      <c r="E705" s="72">
        <v>0.013</v>
      </c>
      <c r="F705" s="72">
        <v>0.025</v>
      </c>
      <c r="G705" s="72">
        <v>75.0</v>
      </c>
      <c r="H705" s="72">
        <v>68.0</v>
      </c>
      <c r="I705" s="56">
        <v>0.25</v>
      </c>
      <c r="J705" s="56">
        <v>0.646</v>
      </c>
      <c r="K705" s="56">
        <v>0.104</v>
      </c>
      <c r="L705" s="72">
        <v>3059960.0</v>
      </c>
      <c r="M705" s="56">
        <v>0.644</v>
      </c>
      <c r="N705" s="39">
        <f t="shared" si="3"/>
        <v>13</v>
      </c>
      <c r="O705" s="39">
        <f t="shared" si="4"/>
        <v>25</v>
      </c>
      <c r="P705" s="39">
        <f t="shared" si="5"/>
        <v>75</v>
      </c>
      <c r="Q705" s="39">
        <f t="shared" si="6"/>
        <v>68</v>
      </c>
      <c r="R705" s="58">
        <f t="shared" si="7"/>
        <v>0.25</v>
      </c>
      <c r="S705" s="58">
        <f t="shared" si="8"/>
        <v>0.646</v>
      </c>
      <c r="T705" s="58">
        <f t="shared" si="9"/>
        <v>0.104</v>
      </c>
      <c r="U705" s="39">
        <f t="shared" si="10"/>
        <v>3059960</v>
      </c>
      <c r="V705" s="58">
        <f t="shared" si="11"/>
        <v>0.644</v>
      </c>
    </row>
    <row r="706">
      <c r="A706" s="33" t="s">
        <v>113</v>
      </c>
      <c r="B706" s="68" t="s">
        <v>115</v>
      </c>
      <c r="C706" s="35" t="s">
        <v>50</v>
      </c>
      <c r="D706" s="35" t="str">
        <f t="shared" si="2"/>
        <v>Asia/Armenia-Asia/2002</v>
      </c>
      <c r="E706" s="72">
        <v>0.013</v>
      </c>
      <c r="F706" s="72">
        <v>0.024</v>
      </c>
      <c r="G706" s="72">
        <v>76.0</v>
      </c>
      <c r="H706" s="72">
        <v>69.0</v>
      </c>
      <c r="I706" s="56">
        <v>0.241</v>
      </c>
      <c r="J706" s="56">
        <v>0.651</v>
      </c>
      <c r="K706" s="56">
        <v>0.108</v>
      </c>
      <c r="L706" s="72">
        <v>3047002.0</v>
      </c>
      <c r="M706" s="56">
        <v>0.643</v>
      </c>
      <c r="N706" s="39">
        <f t="shared" si="3"/>
        <v>13</v>
      </c>
      <c r="O706" s="39">
        <f t="shared" si="4"/>
        <v>24</v>
      </c>
      <c r="P706" s="39">
        <f t="shared" si="5"/>
        <v>76</v>
      </c>
      <c r="Q706" s="39">
        <f t="shared" si="6"/>
        <v>69</v>
      </c>
      <c r="R706" s="58">
        <f t="shared" si="7"/>
        <v>0.241</v>
      </c>
      <c r="S706" s="58">
        <f t="shared" si="8"/>
        <v>0.651</v>
      </c>
      <c r="T706" s="58">
        <f t="shared" si="9"/>
        <v>0.108</v>
      </c>
      <c r="U706" s="39">
        <f t="shared" si="10"/>
        <v>3047002</v>
      </c>
      <c r="V706" s="58">
        <f t="shared" si="11"/>
        <v>0.643</v>
      </c>
    </row>
    <row r="707">
      <c r="A707" s="33" t="s">
        <v>113</v>
      </c>
      <c r="B707" s="68" t="s">
        <v>115</v>
      </c>
      <c r="C707" s="35" t="s">
        <v>51</v>
      </c>
      <c r="D707" s="35" t="str">
        <f t="shared" si="2"/>
        <v>Asia/Armenia-Asia/2003</v>
      </c>
      <c r="E707" s="72">
        <v>0.014</v>
      </c>
      <c r="F707" s="72">
        <v>0.023</v>
      </c>
      <c r="G707" s="72">
        <v>76.0</v>
      </c>
      <c r="H707" s="72">
        <v>69.0</v>
      </c>
      <c r="I707" s="56">
        <v>0.233</v>
      </c>
      <c r="J707" s="56">
        <v>0.655</v>
      </c>
      <c r="K707" s="56">
        <v>0.112</v>
      </c>
      <c r="L707" s="72">
        <v>3036032.0</v>
      </c>
      <c r="M707" s="56">
        <v>0.643</v>
      </c>
      <c r="N707" s="39">
        <f t="shared" si="3"/>
        <v>14</v>
      </c>
      <c r="O707" s="39">
        <f t="shared" si="4"/>
        <v>23</v>
      </c>
      <c r="P707" s="39">
        <f t="shared" si="5"/>
        <v>76</v>
      </c>
      <c r="Q707" s="39">
        <f t="shared" si="6"/>
        <v>69</v>
      </c>
      <c r="R707" s="58">
        <f t="shared" si="7"/>
        <v>0.233</v>
      </c>
      <c r="S707" s="58">
        <f t="shared" si="8"/>
        <v>0.655</v>
      </c>
      <c r="T707" s="58">
        <f t="shared" si="9"/>
        <v>0.112</v>
      </c>
      <c r="U707" s="39">
        <f t="shared" si="10"/>
        <v>3036032</v>
      </c>
      <c r="V707" s="58">
        <f t="shared" si="11"/>
        <v>0.643</v>
      </c>
    </row>
    <row r="708">
      <c r="A708" s="33" t="s">
        <v>113</v>
      </c>
      <c r="B708" s="68" t="s">
        <v>115</v>
      </c>
      <c r="C708" s="35" t="s">
        <v>52</v>
      </c>
      <c r="D708" s="35" t="str">
        <f t="shared" si="2"/>
        <v>Asia/Armenia-Asia/2004</v>
      </c>
      <c r="E708" s="72">
        <v>0.014</v>
      </c>
      <c r="F708" s="72">
        <v>0.022</v>
      </c>
      <c r="G708" s="72">
        <v>76.0</v>
      </c>
      <c r="H708" s="72">
        <v>70.0</v>
      </c>
      <c r="I708" s="56">
        <v>0.225</v>
      </c>
      <c r="J708" s="56">
        <v>0.66</v>
      </c>
      <c r="K708" s="56">
        <v>0.115</v>
      </c>
      <c r="L708" s="72">
        <v>3025652.0</v>
      </c>
      <c r="M708" s="56">
        <v>0.642</v>
      </c>
      <c r="N708" s="39">
        <f t="shared" si="3"/>
        <v>14</v>
      </c>
      <c r="O708" s="39">
        <f t="shared" si="4"/>
        <v>22</v>
      </c>
      <c r="P708" s="39">
        <f t="shared" si="5"/>
        <v>76</v>
      </c>
      <c r="Q708" s="39">
        <f t="shared" si="6"/>
        <v>70</v>
      </c>
      <c r="R708" s="58">
        <f t="shared" si="7"/>
        <v>0.225</v>
      </c>
      <c r="S708" s="58">
        <f t="shared" si="8"/>
        <v>0.66</v>
      </c>
      <c r="T708" s="58">
        <f t="shared" si="9"/>
        <v>0.115</v>
      </c>
      <c r="U708" s="39">
        <f t="shared" si="10"/>
        <v>3025652</v>
      </c>
      <c r="V708" s="58">
        <f t="shared" si="11"/>
        <v>0.642</v>
      </c>
    </row>
    <row r="709">
      <c r="A709" s="33" t="s">
        <v>113</v>
      </c>
      <c r="B709" s="68" t="s">
        <v>115</v>
      </c>
      <c r="C709" s="35" t="s">
        <v>53</v>
      </c>
      <c r="D709" s="35" t="str">
        <f t="shared" si="2"/>
        <v>Asia/Armenia-Asia/2005</v>
      </c>
      <c r="E709" s="72">
        <v>0.014</v>
      </c>
      <c r="F709" s="72">
        <v>0.021</v>
      </c>
      <c r="G709" s="72">
        <v>77.0</v>
      </c>
      <c r="H709" s="72">
        <v>70.0</v>
      </c>
      <c r="I709" s="56">
        <v>0.219</v>
      </c>
      <c r="J709" s="56">
        <v>0.665</v>
      </c>
      <c r="K709" s="56">
        <v>0.116</v>
      </c>
      <c r="L709" s="72">
        <v>3014917.0</v>
      </c>
      <c r="M709" s="56">
        <v>0.642</v>
      </c>
      <c r="N709" s="39">
        <f t="shared" si="3"/>
        <v>14</v>
      </c>
      <c r="O709" s="39">
        <f t="shared" si="4"/>
        <v>21</v>
      </c>
      <c r="P709" s="39">
        <f t="shared" si="5"/>
        <v>77</v>
      </c>
      <c r="Q709" s="39">
        <f t="shared" si="6"/>
        <v>70</v>
      </c>
      <c r="R709" s="58">
        <f t="shared" si="7"/>
        <v>0.219</v>
      </c>
      <c r="S709" s="58">
        <f t="shared" si="8"/>
        <v>0.665</v>
      </c>
      <c r="T709" s="58">
        <f t="shared" si="9"/>
        <v>0.116</v>
      </c>
      <c r="U709" s="39">
        <f t="shared" si="10"/>
        <v>3014917</v>
      </c>
      <c r="V709" s="58">
        <f t="shared" si="11"/>
        <v>0.642</v>
      </c>
    </row>
    <row r="710">
      <c r="A710" s="33" t="s">
        <v>113</v>
      </c>
      <c r="B710" s="68" t="s">
        <v>115</v>
      </c>
      <c r="C710" s="35" t="s">
        <v>54</v>
      </c>
      <c r="D710" s="35" t="str">
        <f t="shared" si="2"/>
        <v>Asia/Armenia-Asia/2006</v>
      </c>
      <c r="E710" s="72">
        <v>0.014</v>
      </c>
      <c r="F710" s="72">
        <v>0.02</v>
      </c>
      <c r="G710" s="72">
        <v>77.0</v>
      </c>
      <c r="H710" s="72">
        <v>70.0</v>
      </c>
      <c r="I710" s="56">
        <v>0.214</v>
      </c>
      <c r="J710" s="56">
        <v>0.67</v>
      </c>
      <c r="K710" s="56">
        <v>0.116</v>
      </c>
      <c r="L710" s="72">
        <v>3002911.0</v>
      </c>
      <c r="M710" s="56">
        <v>0.642</v>
      </c>
      <c r="N710" s="39">
        <f t="shared" si="3"/>
        <v>14</v>
      </c>
      <c r="O710" s="39">
        <f t="shared" si="4"/>
        <v>20</v>
      </c>
      <c r="P710" s="39">
        <f t="shared" si="5"/>
        <v>77</v>
      </c>
      <c r="Q710" s="39">
        <f t="shared" si="6"/>
        <v>70</v>
      </c>
      <c r="R710" s="58">
        <f t="shared" si="7"/>
        <v>0.214</v>
      </c>
      <c r="S710" s="58">
        <f t="shared" si="8"/>
        <v>0.67</v>
      </c>
      <c r="T710" s="58">
        <f t="shared" si="9"/>
        <v>0.116</v>
      </c>
      <c r="U710" s="39">
        <f t="shared" si="10"/>
        <v>3002911</v>
      </c>
      <c r="V710" s="58">
        <f t="shared" si="11"/>
        <v>0.642</v>
      </c>
    </row>
    <row r="711">
      <c r="A711" s="33" t="s">
        <v>113</v>
      </c>
      <c r="B711" s="68" t="s">
        <v>115</v>
      </c>
      <c r="C711" s="35" t="s">
        <v>55</v>
      </c>
      <c r="D711" s="35" t="str">
        <f t="shared" si="2"/>
        <v>Asia/Armenia-Asia/2007</v>
      </c>
      <c r="E711" s="72">
        <v>0.014</v>
      </c>
      <c r="F711" s="72">
        <v>0.019</v>
      </c>
      <c r="G711" s="72">
        <v>77.0</v>
      </c>
      <c r="H711" s="72">
        <v>70.0</v>
      </c>
      <c r="I711" s="56">
        <v>0.211</v>
      </c>
      <c r="J711" s="56">
        <v>0.676</v>
      </c>
      <c r="K711" s="56">
        <v>0.114</v>
      </c>
      <c r="L711" s="72">
        <v>2989882.0</v>
      </c>
      <c r="M711" s="56">
        <v>0.641</v>
      </c>
      <c r="N711" s="39">
        <f t="shared" si="3"/>
        <v>14</v>
      </c>
      <c r="O711" s="39">
        <f t="shared" si="4"/>
        <v>19</v>
      </c>
      <c r="P711" s="39">
        <f t="shared" si="5"/>
        <v>77</v>
      </c>
      <c r="Q711" s="39">
        <f t="shared" si="6"/>
        <v>70</v>
      </c>
      <c r="R711" s="58">
        <f t="shared" si="7"/>
        <v>0.211</v>
      </c>
      <c r="S711" s="58">
        <f t="shared" si="8"/>
        <v>0.676</v>
      </c>
      <c r="T711" s="58">
        <f t="shared" si="9"/>
        <v>0.114</v>
      </c>
      <c r="U711" s="39">
        <f t="shared" si="10"/>
        <v>2989882</v>
      </c>
      <c r="V711" s="58">
        <f t="shared" si="11"/>
        <v>0.641</v>
      </c>
    </row>
    <row r="712">
      <c r="A712" s="33" t="s">
        <v>113</v>
      </c>
      <c r="B712" s="68" t="s">
        <v>115</v>
      </c>
      <c r="C712" s="35" t="s">
        <v>56</v>
      </c>
      <c r="D712" s="35" t="str">
        <f t="shared" si="2"/>
        <v>Asia/Armenia-Asia/2008</v>
      </c>
      <c r="E712" s="72">
        <v>0.014</v>
      </c>
      <c r="F712" s="72">
        <v>0.018</v>
      </c>
      <c r="G712" s="72">
        <v>77.0</v>
      </c>
      <c r="H712" s="72">
        <v>71.0</v>
      </c>
      <c r="I712" s="56">
        <v>0.208</v>
      </c>
      <c r="J712" s="56">
        <v>0.681</v>
      </c>
      <c r="K712" s="56">
        <v>0.111</v>
      </c>
      <c r="L712" s="72">
        <v>2977488.0</v>
      </c>
      <c r="M712" s="56">
        <v>0.64</v>
      </c>
      <c r="N712" s="39">
        <f t="shared" si="3"/>
        <v>14</v>
      </c>
      <c r="O712" s="39">
        <f t="shared" si="4"/>
        <v>18</v>
      </c>
      <c r="P712" s="39">
        <f t="shared" si="5"/>
        <v>77</v>
      </c>
      <c r="Q712" s="39">
        <f t="shared" si="6"/>
        <v>71</v>
      </c>
      <c r="R712" s="58">
        <f t="shared" si="7"/>
        <v>0.208</v>
      </c>
      <c r="S712" s="58">
        <f t="shared" si="8"/>
        <v>0.681</v>
      </c>
      <c r="T712" s="58">
        <f t="shared" si="9"/>
        <v>0.111</v>
      </c>
      <c r="U712" s="39">
        <f t="shared" si="10"/>
        <v>2977488</v>
      </c>
      <c r="V712" s="58">
        <f t="shared" si="11"/>
        <v>0.64</v>
      </c>
    </row>
    <row r="713">
      <c r="A713" s="33" t="s">
        <v>113</v>
      </c>
      <c r="B713" s="68" t="s">
        <v>115</v>
      </c>
      <c r="C713" s="35" t="s">
        <v>57</v>
      </c>
      <c r="D713" s="35" t="str">
        <f t="shared" si="2"/>
        <v>Asia/Armenia-Asia/2009</v>
      </c>
      <c r="E713" s="72">
        <v>0.014</v>
      </c>
      <c r="F713" s="72">
        <v>0.017</v>
      </c>
      <c r="G713" s="72">
        <v>78.0</v>
      </c>
      <c r="H713" s="72">
        <v>71.0</v>
      </c>
      <c r="I713" s="56">
        <v>0.206</v>
      </c>
      <c r="J713" s="56">
        <v>0.686</v>
      </c>
      <c r="K713" s="56">
        <v>0.108</v>
      </c>
      <c r="L713" s="72">
        <v>2968154.0</v>
      </c>
      <c r="M713" s="56">
        <v>0.638</v>
      </c>
      <c r="N713" s="39">
        <f t="shared" si="3"/>
        <v>14</v>
      </c>
      <c r="O713" s="39">
        <f t="shared" si="4"/>
        <v>17</v>
      </c>
      <c r="P713" s="39">
        <f t="shared" si="5"/>
        <v>78</v>
      </c>
      <c r="Q713" s="39">
        <f t="shared" si="6"/>
        <v>71</v>
      </c>
      <c r="R713" s="58">
        <f t="shared" si="7"/>
        <v>0.206</v>
      </c>
      <c r="S713" s="58">
        <f t="shared" si="8"/>
        <v>0.686</v>
      </c>
      <c r="T713" s="58">
        <f t="shared" si="9"/>
        <v>0.108</v>
      </c>
      <c r="U713" s="39">
        <f t="shared" si="10"/>
        <v>2968154</v>
      </c>
      <c r="V713" s="58">
        <f t="shared" si="11"/>
        <v>0.638</v>
      </c>
    </row>
    <row r="714">
      <c r="A714" s="33" t="s">
        <v>113</v>
      </c>
      <c r="B714" s="68" t="s">
        <v>115</v>
      </c>
      <c r="C714" s="35" t="s">
        <v>58</v>
      </c>
      <c r="D714" s="35" t="str">
        <f t="shared" si="2"/>
        <v>Asia/Armenia-Asia/2010</v>
      </c>
      <c r="E714" s="72">
        <v>0.014</v>
      </c>
      <c r="F714" s="72">
        <v>0.016</v>
      </c>
      <c r="G714" s="72">
        <v>78.0</v>
      </c>
      <c r="H714" s="72">
        <v>71.0</v>
      </c>
      <c r="I714" s="56">
        <v>0.205</v>
      </c>
      <c r="J714" s="56">
        <v>0.689</v>
      </c>
      <c r="K714" s="56">
        <v>0.105</v>
      </c>
      <c r="L714" s="72">
        <v>2963496.0</v>
      </c>
      <c r="M714" s="56">
        <v>0.636</v>
      </c>
      <c r="N714" s="39">
        <f t="shared" si="3"/>
        <v>14</v>
      </c>
      <c r="O714" s="39">
        <f t="shared" si="4"/>
        <v>16</v>
      </c>
      <c r="P714" s="39">
        <f t="shared" si="5"/>
        <v>78</v>
      </c>
      <c r="Q714" s="39">
        <f t="shared" si="6"/>
        <v>71</v>
      </c>
      <c r="R714" s="58">
        <f t="shared" si="7"/>
        <v>0.205</v>
      </c>
      <c r="S714" s="58">
        <f t="shared" si="8"/>
        <v>0.689</v>
      </c>
      <c r="T714" s="58">
        <f t="shared" si="9"/>
        <v>0.105</v>
      </c>
      <c r="U714" s="39">
        <f t="shared" si="10"/>
        <v>2963496</v>
      </c>
      <c r="V714" s="58">
        <f t="shared" si="11"/>
        <v>0.636</v>
      </c>
    </row>
    <row r="715">
      <c r="A715" s="33" t="s">
        <v>113</v>
      </c>
      <c r="B715" s="68" t="s">
        <v>115</v>
      </c>
      <c r="C715" s="35" t="s">
        <v>59</v>
      </c>
      <c r="D715" s="35" t="str">
        <f t="shared" si="2"/>
        <v>Asia/Armenia-Asia/2011</v>
      </c>
      <c r="E715" s="72">
        <v>0.014</v>
      </c>
      <c r="F715" s="72">
        <v>0.015</v>
      </c>
      <c r="G715" s="72">
        <v>78.0</v>
      </c>
      <c r="H715" s="72">
        <v>71.0</v>
      </c>
      <c r="I715" s="56">
        <v>0.204</v>
      </c>
      <c r="J715" s="56">
        <v>0.692</v>
      </c>
      <c r="K715" s="56">
        <v>0.104</v>
      </c>
      <c r="L715" s="72">
        <v>2964120.0</v>
      </c>
      <c r="M715" s="56">
        <v>0.634</v>
      </c>
      <c r="N715" s="39">
        <f t="shared" si="3"/>
        <v>14</v>
      </c>
      <c r="O715" s="39">
        <f t="shared" si="4"/>
        <v>15</v>
      </c>
      <c r="P715" s="39">
        <f t="shared" si="5"/>
        <v>78</v>
      </c>
      <c r="Q715" s="39">
        <f t="shared" si="6"/>
        <v>71</v>
      </c>
      <c r="R715" s="58">
        <f t="shared" si="7"/>
        <v>0.204</v>
      </c>
      <c r="S715" s="58">
        <f t="shared" si="8"/>
        <v>0.692</v>
      </c>
      <c r="T715" s="58">
        <f t="shared" si="9"/>
        <v>0.104</v>
      </c>
      <c r="U715" s="39">
        <f t="shared" si="10"/>
        <v>2964120</v>
      </c>
      <c r="V715" s="58">
        <f t="shared" si="11"/>
        <v>0.634</v>
      </c>
    </row>
    <row r="716">
      <c r="A716" s="33" t="s">
        <v>113</v>
      </c>
      <c r="B716" s="68" t="s">
        <v>115</v>
      </c>
      <c r="C716" s="35" t="s">
        <v>60</v>
      </c>
      <c r="D716" s="35" t="str">
        <f t="shared" si="2"/>
        <v>Asia/Armenia-Asia/2012</v>
      </c>
      <c r="E716" s="72">
        <v>0.014</v>
      </c>
      <c r="F716" s="72">
        <v>0.015</v>
      </c>
      <c r="G716" s="72">
        <v>78.0</v>
      </c>
      <c r="H716" s="72">
        <v>71.0</v>
      </c>
      <c r="I716" s="56">
        <v>0.203</v>
      </c>
      <c r="J716" s="56">
        <v>0.693</v>
      </c>
      <c r="K716" s="56">
        <v>0.103</v>
      </c>
      <c r="L716" s="72">
        <v>2969081.0</v>
      </c>
      <c r="M716" s="56">
        <v>0.632</v>
      </c>
      <c r="N716" s="39">
        <f t="shared" si="3"/>
        <v>14</v>
      </c>
      <c r="O716" s="39">
        <f t="shared" si="4"/>
        <v>15</v>
      </c>
      <c r="P716" s="39">
        <f t="shared" si="5"/>
        <v>78</v>
      </c>
      <c r="Q716" s="39">
        <f t="shared" si="6"/>
        <v>71</v>
      </c>
      <c r="R716" s="58">
        <f t="shared" si="7"/>
        <v>0.203</v>
      </c>
      <c r="S716" s="58">
        <f t="shared" si="8"/>
        <v>0.693</v>
      </c>
      <c r="T716" s="58">
        <f t="shared" si="9"/>
        <v>0.103</v>
      </c>
      <c r="U716" s="39">
        <f t="shared" si="10"/>
        <v>2969081</v>
      </c>
      <c r="V716" s="58">
        <f t="shared" si="11"/>
        <v>0.632</v>
      </c>
    </row>
    <row r="717">
      <c r="A717" s="33" t="s">
        <v>113</v>
      </c>
      <c r="B717" s="68" t="s">
        <v>116</v>
      </c>
      <c r="C717" s="35" t="s">
        <v>48</v>
      </c>
      <c r="D717" s="35" t="str">
        <f t="shared" si="2"/>
        <v>Asia/Azerbaijan-Asia/2000</v>
      </c>
      <c r="E717" s="72">
        <v>0.015</v>
      </c>
      <c r="F717" s="72">
        <v>0.061</v>
      </c>
      <c r="G717" s="72">
        <v>70.0</v>
      </c>
      <c r="H717" s="72">
        <v>64.0</v>
      </c>
      <c r="I717" s="56">
        <v>0.311</v>
      </c>
      <c r="J717" s="56">
        <v>0.633</v>
      </c>
      <c r="K717" s="56">
        <v>0.056</v>
      </c>
      <c r="L717" s="72">
        <v>8048600.0</v>
      </c>
      <c r="M717" s="56">
        <v>0.514</v>
      </c>
      <c r="N717" s="39">
        <f t="shared" si="3"/>
        <v>15</v>
      </c>
      <c r="O717" s="39">
        <f t="shared" si="4"/>
        <v>61</v>
      </c>
      <c r="P717" s="39">
        <f t="shared" si="5"/>
        <v>70</v>
      </c>
      <c r="Q717" s="39">
        <f t="shared" si="6"/>
        <v>64</v>
      </c>
      <c r="R717" s="58">
        <f t="shared" si="7"/>
        <v>0.311</v>
      </c>
      <c r="S717" s="58">
        <f t="shared" si="8"/>
        <v>0.633</v>
      </c>
      <c r="T717" s="58">
        <f t="shared" si="9"/>
        <v>0.056</v>
      </c>
      <c r="U717" s="39">
        <f t="shared" si="10"/>
        <v>8048600</v>
      </c>
      <c r="V717" s="58">
        <f t="shared" si="11"/>
        <v>0.514</v>
      </c>
    </row>
    <row r="718">
      <c r="A718" s="33" t="s">
        <v>113</v>
      </c>
      <c r="B718" s="68" t="s">
        <v>116</v>
      </c>
      <c r="C718" s="35" t="s">
        <v>49</v>
      </c>
      <c r="D718" s="35" t="str">
        <f t="shared" si="2"/>
        <v>Asia/Azerbaijan-Asia/2001</v>
      </c>
      <c r="E718" s="72">
        <v>0.014</v>
      </c>
      <c r="F718" s="72">
        <v>0.057</v>
      </c>
      <c r="G718" s="72">
        <v>70.0</v>
      </c>
      <c r="H718" s="72">
        <v>64.0</v>
      </c>
      <c r="I718" s="56">
        <v>0.301</v>
      </c>
      <c r="J718" s="56">
        <v>0.641</v>
      </c>
      <c r="K718" s="56">
        <v>0.058</v>
      </c>
      <c r="L718" s="72">
        <v>8111200.0</v>
      </c>
      <c r="M718" s="56">
        <v>0.516</v>
      </c>
      <c r="N718" s="39">
        <f t="shared" si="3"/>
        <v>14</v>
      </c>
      <c r="O718" s="39">
        <f t="shared" si="4"/>
        <v>57</v>
      </c>
      <c r="P718" s="39">
        <f t="shared" si="5"/>
        <v>70</v>
      </c>
      <c r="Q718" s="39">
        <f t="shared" si="6"/>
        <v>64</v>
      </c>
      <c r="R718" s="58">
        <f t="shared" si="7"/>
        <v>0.301</v>
      </c>
      <c r="S718" s="58">
        <f t="shared" si="8"/>
        <v>0.641</v>
      </c>
      <c r="T718" s="58">
        <f t="shared" si="9"/>
        <v>0.058</v>
      </c>
      <c r="U718" s="39">
        <f t="shared" si="10"/>
        <v>8111200</v>
      </c>
      <c r="V718" s="58">
        <f t="shared" si="11"/>
        <v>0.516</v>
      </c>
    </row>
    <row r="719">
      <c r="A719" s="33" t="s">
        <v>113</v>
      </c>
      <c r="B719" s="68" t="s">
        <v>116</v>
      </c>
      <c r="C719" s="35" t="s">
        <v>50</v>
      </c>
      <c r="D719" s="35" t="str">
        <f t="shared" si="2"/>
        <v>Asia/Azerbaijan-Asia/2002</v>
      </c>
      <c r="E719" s="72">
        <v>0.014</v>
      </c>
      <c r="F719" s="72">
        <v>0.053</v>
      </c>
      <c r="G719" s="72">
        <v>70.0</v>
      </c>
      <c r="H719" s="72">
        <v>65.0</v>
      </c>
      <c r="I719" s="56">
        <v>0.291</v>
      </c>
      <c r="J719" s="56">
        <v>0.649</v>
      </c>
      <c r="K719" s="56">
        <v>0.06</v>
      </c>
      <c r="L719" s="72">
        <v>8171950.0</v>
      </c>
      <c r="M719" s="56">
        <v>0.518</v>
      </c>
      <c r="N719" s="39">
        <f t="shared" si="3"/>
        <v>14</v>
      </c>
      <c r="O719" s="39">
        <f t="shared" si="4"/>
        <v>53</v>
      </c>
      <c r="P719" s="39">
        <f t="shared" si="5"/>
        <v>70</v>
      </c>
      <c r="Q719" s="39">
        <f t="shared" si="6"/>
        <v>65</v>
      </c>
      <c r="R719" s="58">
        <f t="shared" si="7"/>
        <v>0.291</v>
      </c>
      <c r="S719" s="58">
        <f t="shared" si="8"/>
        <v>0.649</v>
      </c>
      <c r="T719" s="58">
        <f t="shared" si="9"/>
        <v>0.06</v>
      </c>
      <c r="U719" s="39">
        <f t="shared" si="10"/>
        <v>8171950</v>
      </c>
      <c r="V719" s="58">
        <f t="shared" si="11"/>
        <v>0.518</v>
      </c>
    </row>
    <row r="720">
      <c r="A720" s="33" t="s">
        <v>113</v>
      </c>
      <c r="B720" s="68" t="s">
        <v>116</v>
      </c>
      <c r="C720" s="35" t="s">
        <v>51</v>
      </c>
      <c r="D720" s="35" t="str">
        <f t="shared" si="2"/>
        <v>Asia/Azerbaijan-Asia/2003</v>
      </c>
      <c r="E720" s="72">
        <v>0.014</v>
      </c>
      <c r="F720" s="72">
        <v>0.05</v>
      </c>
      <c r="G720" s="72">
        <v>71.0</v>
      </c>
      <c r="H720" s="72">
        <v>65.0</v>
      </c>
      <c r="I720" s="56">
        <v>0.28</v>
      </c>
      <c r="J720" s="56">
        <v>0.658</v>
      </c>
      <c r="K720" s="56">
        <v>0.062</v>
      </c>
      <c r="L720" s="72">
        <v>8234100.0</v>
      </c>
      <c r="M720" s="56">
        <v>0.52</v>
      </c>
      <c r="N720" s="39">
        <f t="shared" si="3"/>
        <v>14</v>
      </c>
      <c r="O720" s="39">
        <f t="shared" si="4"/>
        <v>50</v>
      </c>
      <c r="P720" s="39">
        <f t="shared" si="5"/>
        <v>71</v>
      </c>
      <c r="Q720" s="39">
        <f t="shared" si="6"/>
        <v>65</v>
      </c>
      <c r="R720" s="58">
        <f t="shared" si="7"/>
        <v>0.28</v>
      </c>
      <c r="S720" s="58">
        <f t="shared" si="8"/>
        <v>0.658</v>
      </c>
      <c r="T720" s="58">
        <f t="shared" si="9"/>
        <v>0.062</v>
      </c>
      <c r="U720" s="39">
        <f t="shared" si="10"/>
        <v>8234100</v>
      </c>
      <c r="V720" s="58">
        <f t="shared" si="11"/>
        <v>0.52</v>
      </c>
    </row>
    <row r="721">
      <c r="A721" s="33" t="s">
        <v>113</v>
      </c>
      <c r="B721" s="68" t="s">
        <v>116</v>
      </c>
      <c r="C721" s="35" t="s">
        <v>52</v>
      </c>
      <c r="D721" s="35" t="str">
        <f t="shared" si="2"/>
        <v>Asia/Azerbaijan-Asia/2004</v>
      </c>
      <c r="E721" s="72">
        <v>0.016</v>
      </c>
      <c r="F721" s="72">
        <v>0.047</v>
      </c>
      <c r="G721" s="72">
        <v>71.0</v>
      </c>
      <c r="H721" s="72">
        <v>66.0</v>
      </c>
      <c r="I721" s="56">
        <v>0.27</v>
      </c>
      <c r="J721" s="56">
        <v>0.667</v>
      </c>
      <c r="K721" s="56">
        <v>0.064</v>
      </c>
      <c r="L721" s="72">
        <v>8306500.0</v>
      </c>
      <c r="M721" s="56">
        <v>0.522</v>
      </c>
      <c r="N721" s="39">
        <f t="shared" si="3"/>
        <v>16</v>
      </c>
      <c r="O721" s="39">
        <f t="shared" si="4"/>
        <v>47</v>
      </c>
      <c r="P721" s="39">
        <f t="shared" si="5"/>
        <v>71</v>
      </c>
      <c r="Q721" s="39">
        <f t="shared" si="6"/>
        <v>66</v>
      </c>
      <c r="R721" s="58">
        <f t="shared" si="7"/>
        <v>0.27</v>
      </c>
      <c r="S721" s="58">
        <f t="shared" si="8"/>
        <v>0.667</v>
      </c>
      <c r="T721" s="58">
        <f t="shared" si="9"/>
        <v>0.064</v>
      </c>
      <c r="U721" s="39">
        <f t="shared" si="10"/>
        <v>8306500</v>
      </c>
      <c r="V721" s="58">
        <f t="shared" si="11"/>
        <v>0.522</v>
      </c>
    </row>
    <row r="722">
      <c r="A722" s="33" t="s">
        <v>113</v>
      </c>
      <c r="B722" s="68" t="s">
        <v>116</v>
      </c>
      <c r="C722" s="35" t="s">
        <v>53</v>
      </c>
      <c r="D722" s="35" t="str">
        <f t="shared" si="2"/>
        <v>Asia/Azerbaijan-Asia/2005</v>
      </c>
      <c r="E722" s="72">
        <v>0.017</v>
      </c>
      <c r="F722" s="72">
        <v>0.044</v>
      </c>
      <c r="G722" s="72">
        <v>72.0</v>
      </c>
      <c r="H722" s="72">
        <v>66.0</v>
      </c>
      <c r="I722" s="56">
        <v>0.26</v>
      </c>
      <c r="J722" s="56">
        <v>0.676</v>
      </c>
      <c r="K722" s="56">
        <v>0.064</v>
      </c>
      <c r="L722" s="72">
        <v>8391850.0</v>
      </c>
      <c r="M722" s="56">
        <v>0.524</v>
      </c>
      <c r="N722" s="39">
        <f t="shared" si="3"/>
        <v>17</v>
      </c>
      <c r="O722" s="39">
        <f t="shared" si="4"/>
        <v>44</v>
      </c>
      <c r="P722" s="39">
        <f t="shared" si="5"/>
        <v>72</v>
      </c>
      <c r="Q722" s="39">
        <f t="shared" si="6"/>
        <v>66</v>
      </c>
      <c r="R722" s="58">
        <f t="shared" si="7"/>
        <v>0.26</v>
      </c>
      <c r="S722" s="58">
        <f t="shared" si="8"/>
        <v>0.676</v>
      </c>
      <c r="T722" s="58">
        <f t="shared" si="9"/>
        <v>0.064</v>
      </c>
      <c r="U722" s="39">
        <f t="shared" si="10"/>
        <v>8391850</v>
      </c>
      <c r="V722" s="58">
        <f t="shared" si="11"/>
        <v>0.524</v>
      </c>
    </row>
    <row r="723">
      <c r="A723" s="33" t="s">
        <v>113</v>
      </c>
      <c r="B723" s="68" t="s">
        <v>116</v>
      </c>
      <c r="C723" s="35" t="s">
        <v>54</v>
      </c>
      <c r="D723" s="35" t="str">
        <f t="shared" si="2"/>
        <v>Asia/Azerbaijan-Asia/2006</v>
      </c>
      <c r="E723" s="72">
        <v>0.018</v>
      </c>
      <c r="F723" s="72">
        <v>0.042</v>
      </c>
      <c r="G723" s="72">
        <v>72.0</v>
      </c>
      <c r="H723" s="72">
        <v>67.0</v>
      </c>
      <c r="I723" s="56">
        <v>0.251</v>
      </c>
      <c r="J723" s="56">
        <v>0.685</v>
      </c>
      <c r="K723" s="56">
        <v>0.064</v>
      </c>
      <c r="L723" s="72">
        <v>8484550.0</v>
      </c>
      <c r="M723" s="56">
        <v>0.526</v>
      </c>
      <c r="N723" s="39">
        <f t="shared" si="3"/>
        <v>18</v>
      </c>
      <c r="O723" s="39">
        <f t="shared" si="4"/>
        <v>42</v>
      </c>
      <c r="P723" s="39">
        <f t="shared" si="5"/>
        <v>72</v>
      </c>
      <c r="Q723" s="39">
        <f t="shared" si="6"/>
        <v>67</v>
      </c>
      <c r="R723" s="58">
        <f t="shared" si="7"/>
        <v>0.251</v>
      </c>
      <c r="S723" s="58">
        <f t="shared" si="8"/>
        <v>0.685</v>
      </c>
      <c r="T723" s="58">
        <f t="shared" si="9"/>
        <v>0.064</v>
      </c>
      <c r="U723" s="39">
        <f t="shared" si="10"/>
        <v>8484550</v>
      </c>
      <c r="V723" s="58">
        <f t="shared" si="11"/>
        <v>0.526</v>
      </c>
    </row>
    <row r="724">
      <c r="A724" s="33" t="s">
        <v>113</v>
      </c>
      <c r="B724" s="68" t="s">
        <v>116</v>
      </c>
      <c r="C724" s="35" t="s">
        <v>55</v>
      </c>
      <c r="D724" s="35" t="str">
        <f t="shared" si="2"/>
        <v>Asia/Azerbaijan-Asia/2007</v>
      </c>
      <c r="E724" s="72">
        <v>0.018</v>
      </c>
      <c r="F724" s="72">
        <v>0.039</v>
      </c>
      <c r="G724" s="72">
        <v>73.0</v>
      </c>
      <c r="H724" s="72">
        <v>67.0</v>
      </c>
      <c r="I724" s="56">
        <v>0.243</v>
      </c>
      <c r="J724" s="56">
        <v>0.693</v>
      </c>
      <c r="K724" s="56">
        <v>0.063</v>
      </c>
      <c r="L724" s="72">
        <v>8581300.0</v>
      </c>
      <c r="M724" s="56">
        <v>0.528</v>
      </c>
      <c r="N724" s="39">
        <f t="shared" si="3"/>
        <v>18</v>
      </c>
      <c r="O724" s="39">
        <f t="shared" si="4"/>
        <v>39</v>
      </c>
      <c r="P724" s="39">
        <f t="shared" si="5"/>
        <v>73</v>
      </c>
      <c r="Q724" s="39">
        <f t="shared" si="6"/>
        <v>67</v>
      </c>
      <c r="R724" s="58">
        <f t="shared" si="7"/>
        <v>0.243</v>
      </c>
      <c r="S724" s="58">
        <f t="shared" si="8"/>
        <v>0.693</v>
      </c>
      <c r="T724" s="58">
        <f t="shared" si="9"/>
        <v>0.063</v>
      </c>
      <c r="U724" s="39">
        <f t="shared" si="10"/>
        <v>8581300</v>
      </c>
      <c r="V724" s="58">
        <f t="shared" si="11"/>
        <v>0.528</v>
      </c>
    </row>
    <row r="725">
      <c r="A725" s="33" t="s">
        <v>113</v>
      </c>
      <c r="B725" s="68" t="s">
        <v>116</v>
      </c>
      <c r="C725" s="35" t="s">
        <v>56</v>
      </c>
      <c r="D725" s="35" t="str">
        <f t="shared" si="2"/>
        <v>Asia/Azerbaijan-Asia/2008</v>
      </c>
      <c r="E725" s="72">
        <v>0.017</v>
      </c>
      <c r="F725" s="72">
        <v>0.037</v>
      </c>
      <c r="G725" s="72">
        <v>73.0</v>
      </c>
      <c r="H725" s="72">
        <v>67.0</v>
      </c>
      <c r="I725" s="56">
        <v>0.237</v>
      </c>
      <c r="J725" s="56">
        <v>0.701</v>
      </c>
      <c r="K725" s="56">
        <v>0.062</v>
      </c>
      <c r="L725" s="72">
        <v>8763400.0</v>
      </c>
      <c r="M725" s="56">
        <v>0.53</v>
      </c>
      <c r="N725" s="39">
        <f t="shared" si="3"/>
        <v>17</v>
      </c>
      <c r="O725" s="39">
        <f t="shared" si="4"/>
        <v>37</v>
      </c>
      <c r="P725" s="39">
        <f t="shared" si="5"/>
        <v>73</v>
      </c>
      <c r="Q725" s="39">
        <f t="shared" si="6"/>
        <v>67</v>
      </c>
      <c r="R725" s="58">
        <f t="shared" si="7"/>
        <v>0.237</v>
      </c>
      <c r="S725" s="58">
        <f t="shared" si="8"/>
        <v>0.701</v>
      </c>
      <c r="T725" s="58">
        <f t="shared" si="9"/>
        <v>0.062</v>
      </c>
      <c r="U725" s="39">
        <f t="shared" si="10"/>
        <v>8763400</v>
      </c>
      <c r="V725" s="58">
        <f t="shared" si="11"/>
        <v>0.53</v>
      </c>
    </row>
    <row r="726">
      <c r="A726" s="33" t="s">
        <v>113</v>
      </c>
      <c r="B726" s="68" t="s">
        <v>116</v>
      </c>
      <c r="C726" s="35" t="s">
        <v>57</v>
      </c>
      <c r="D726" s="35" t="str">
        <f t="shared" si="2"/>
        <v>Asia/Azerbaijan-Asia/2009</v>
      </c>
      <c r="E726" s="72">
        <v>0.017</v>
      </c>
      <c r="F726" s="72">
        <v>0.035</v>
      </c>
      <c r="G726" s="72">
        <v>73.0</v>
      </c>
      <c r="H726" s="72">
        <v>67.0</v>
      </c>
      <c r="I726" s="56">
        <v>0.231</v>
      </c>
      <c r="J726" s="56">
        <v>0.708</v>
      </c>
      <c r="K726" s="56">
        <v>0.061</v>
      </c>
      <c r="L726" s="72">
        <v>8947243.0</v>
      </c>
      <c r="M726" s="56">
        <v>0.532</v>
      </c>
      <c r="N726" s="39">
        <f t="shared" si="3"/>
        <v>17</v>
      </c>
      <c r="O726" s="39">
        <f t="shared" si="4"/>
        <v>35</v>
      </c>
      <c r="P726" s="39">
        <f t="shared" si="5"/>
        <v>73</v>
      </c>
      <c r="Q726" s="39">
        <f t="shared" si="6"/>
        <v>67</v>
      </c>
      <c r="R726" s="58">
        <f t="shared" si="7"/>
        <v>0.231</v>
      </c>
      <c r="S726" s="58">
        <f t="shared" si="8"/>
        <v>0.708</v>
      </c>
      <c r="T726" s="58">
        <f t="shared" si="9"/>
        <v>0.061</v>
      </c>
      <c r="U726" s="39">
        <f t="shared" si="10"/>
        <v>8947243</v>
      </c>
      <c r="V726" s="58">
        <f t="shared" si="11"/>
        <v>0.532</v>
      </c>
    </row>
    <row r="727">
      <c r="A727" s="33" t="s">
        <v>113</v>
      </c>
      <c r="B727" s="68" t="s">
        <v>116</v>
      </c>
      <c r="C727" s="35" t="s">
        <v>58</v>
      </c>
      <c r="D727" s="35" t="str">
        <f t="shared" si="2"/>
        <v>Asia/Azerbaijan-Asia/2010</v>
      </c>
      <c r="E727" s="72">
        <v>0.018</v>
      </c>
      <c r="F727" s="72">
        <v>0.034</v>
      </c>
      <c r="G727" s="72">
        <v>74.0</v>
      </c>
      <c r="H727" s="72">
        <v>67.0</v>
      </c>
      <c r="I727" s="56">
        <v>0.227</v>
      </c>
      <c r="J727" s="56">
        <v>0.714</v>
      </c>
      <c r="K727" s="56">
        <v>0.059</v>
      </c>
      <c r="L727" s="72">
        <v>9054332.0</v>
      </c>
      <c r="M727" s="56">
        <v>0.534</v>
      </c>
      <c r="N727" s="39">
        <f t="shared" si="3"/>
        <v>18</v>
      </c>
      <c r="O727" s="39">
        <f t="shared" si="4"/>
        <v>34</v>
      </c>
      <c r="P727" s="39">
        <f t="shared" si="5"/>
        <v>74</v>
      </c>
      <c r="Q727" s="39">
        <f t="shared" si="6"/>
        <v>67</v>
      </c>
      <c r="R727" s="58">
        <f t="shared" si="7"/>
        <v>0.227</v>
      </c>
      <c r="S727" s="58">
        <f t="shared" si="8"/>
        <v>0.714</v>
      </c>
      <c r="T727" s="58">
        <f t="shared" si="9"/>
        <v>0.059</v>
      </c>
      <c r="U727" s="39">
        <f t="shared" si="10"/>
        <v>9054332</v>
      </c>
      <c r="V727" s="58">
        <f t="shared" si="11"/>
        <v>0.534</v>
      </c>
    </row>
    <row r="728">
      <c r="A728" s="33" t="s">
        <v>113</v>
      </c>
      <c r="B728" s="68" t="s">
        <v>116</v>
      </c>
      <c r="C728" s="35" t="s">
        <v>59</v>
      </c>
      <c r="D728" s="35" t="str">
        <f t="shared" si="2"/>
        <v>Asia/Azerbaijan-Asia/2011</v>
      </c>
      <c r="E728" s="72">
        <v>0.019</v>
      </c>
      <c r="F728" s="72">
        <v>0.032</v>
      </c>
      <c r="G728" s="72">
        <v>74.0</v>
      </c>
      <c r="H728" s="72">
        <v>68.0</v>
      </c>
      <c r="I728" s="56">
        <v>0.224</v>
      </c>
      <c r="J728" s="56">
        <v>0.718</v>
      </c>
      <c r="K728" s="56">
        <v>0.058</v>
      </c>
      <c r="L728" s="72">
        <v>9173082.0</v>
      </c>
      <c r="M728" s="56">
        <v>0.536</v>
      </c>
      <c r="N728" s="39">
        <f t="shared" si="3"/>
        <v>19</v>
      </c>
      <c r="O728" s="39">
        <f t="shared" si="4"/>
        <v>32</v>
      </c>
      <c r="P728" s="39">
        <f t="shared" si="5"/>
        <v>74</v>
      </c>
      <c r="Q728" s="39">
        <f t="shared" si="6"/>
        <v>68</v>
      </c>
      <c r="R728" s="58">
        <f t="shared" si="7"/>
        <v>0.224</v>
      </c>
      <c r="S728" s="58">
        <f t="shared" si="8"/>
        <v>0.718</v>
      </c>
      <c r="T728" s="58">
        <f t="shared" si="9"/>
        <v>0.058</v>
      </c>
      <c r="U728" s="39">
        <f t="shared" si="10"/>
        <v>9173082</v>
      </c>
      <c r="V728" s="58">
        <f t="shared" si="11"/>
        <v>0.536</v>
      </c>
    </row>
    <row r="729">
      <c r="A729" s="33" t="s">
        <v>113</v>
      </c>
      <c r="B729" s="68" t="s">
        <v>116</v>
      </c>
      <c r="C729" s="35" t="s">
        <v>60</v>
      </c>
      <c r="D729" s="35" t="str">
        <f t="shared" si="2"/>
        <v>Asia/Azerbaijan-Asia/2012</v>
      </c>
      <c r="E729" s="72">
        <v>0.019</v>
      </c>
      <c r="F729" s="72">
        <v>0.031</v>
      </c>
      <c r="G729" s="72">
        <v>74.0</v>
      </c>
      <c r="H729" s="72">
        <v>68.0</v>
      </c>
      <c r="I729" s="56">
        <v>0.222</v>
      </c>
      <c r="J729" s="56">
        <v>0.721</v>
      </c>
      <c r="K729" s="56">
        <v>0.057</v>
      </c>
      <c r="L729" s="72">
        <v>9295784.0</v>
      </c>
      <c r="M729" s="56">
        <v>0.539</v>
      </c>
      <c r="N729" s="39">
        <f t="shared" si="3"/>
        <v>19</v>
      </c>
      <c r="O729" s="39">
        <f t="shared" si="4"/>
        <v>31</v>
      </c>
      <c r="P729" s="39">
        <f t="shared" si="5"/>
        <v>74</v>
      </c>
      <c r="Q729" s="39">
        <f t="shared" si="6"/>
        <v>68</v>
      </c>
      <c r="R729" s="58">
        <f t="shared" si="7"/>
        <v>0.222</v>
      </c>
      <c r="S729" s="58">
        <f t="shared" si="8"/>
        <v>0.721</v>
      </c>
      <c r="T729" s="58">
        <f t="shared" si="9"/>
        <v>0.057</v>
      </c>
      <c r="U729" s="39">
        <f t="shared" si="10"/>
        <v>9295784</v>
      </c>
      <c r="V729" s="58">
        <f t="shared" si="11"/>
        <v>0.539</v>
      </c>
    </row>
    <row r="730">
      <c r="A730" s="33" t="s">
        <v>113</v>
      </c>
      <c r="B730" s="68" t="s">
        <v>117</v>
      </c>
      <c r="C730" s="35" t="s">
        <v>48</v>
      </c>
      <c r="D730" s="35" t="str">
        <f t="shared" si="2"/>
        <v>Asia/Bangladesh-Asia/2000</v>
      </c>
      <c r="E730" s="72">
        <v>0.027</v>
      </c>
      <c r="F730" s="72">
        <v>0.064</v>
      </c>
      <c r="G730" s="72">
        <v>66.0</v>
      </c>
      <c r="H730" s="72">
        <v>65.0</v>
      </c>
      <c r="I730" s="56">
        <v>0.37</v>
      </c>
      <c r="J730" s="56">
        <v>0.59</v>
      </c>
      <c r="K730" s="56">
        <v>0.041</v>
      </c>
      <c r="L730" s="72">
        <v>1.32383265E8</v>
      </c>
      <c r="M730" s="56">
        <v>0.236</v>
      </c>
      <c r="N730" s="39">
        <f t="shared" si="3"/>
        <v>27</v>
      </c>
      <c r="O730" s="39">
        <f t="shared" si="4"/>
        <v>64</v>
      </c>
      <c r="P730" s="39">
        <f t="shared" si="5"/>
        <v>66</v>
      </c>
      <c r="Q730" s="39">
        <f t="shared" si="6"/>
        <v>65</v>
      </c>
      <c r="R730" s="58">
        <f t="shared" si="7"/>
        <v>0.37</v>
      </c>
      <c r="S730" s="58">
        <f t="shared" si="8"/>
        <v>0.59</v>
      </c>
      <c r="T730" s="58">
        <f t="shared" si="9"/>
        <v>0.041</v>
      </c>
      <c r="U730" s="39">
        <f t="shared" si="10"/>
        <v>132383265</v>
      </c>
      <c r="V730" s="58">
        <f t="shared" si="11"/>
        <v>0.236</v>
      </c>
    </row>
    <row r="731">
      <c r="A731" s="33" t="s">
        <v>113</v>
      </c>
      <c r="B731" s="68" t="s">
        <v>117</v>
      </c>
      <c r="C731" s="35" t="s">
        <v>49</v>
      </c>
      <c r="D731" s="35" t="str">
        <f t="shared" si="2"/>
        <v>Asia/Bangladesh-Asia/2001</v>
      </c>
      <c r="E731" s="72">
        <v>0.026</v>
      </c>
      <c r="F731" s="72">
        <v>0.062</v>
      </c>
      <c r="G731" s="72">
        <v>66.0</v>
      </c>
      <c r="H731" s="72">
        <v>66.0</v>
      </c>
      <c r="I731" s="56">
        <v>0.364</v>
      </c>
      <c r="J731" s="56">
        <v>0.595</v>
      </c>
      <c r="K731" s="56">
        <v>0.041</v>
      </c>
      <c r="L731" s="72">
        <v>1.34729503E8</v>
      </c>
      <c r="M731" s="56">
        <v>0.241</v>
      </c>
      <c r="N731" s="39">
        <f t="shared" si="3"/>
        <v>26</v>
      </c>
      <c r="O731" s="39">
        <f t="shared" si="4"/>
        <v>62</v>
      </c>
      <c r="P731" s="39">
        <f t="shared" si="5"/>
        <v>66</v>
      </c>
      <c r="Q731" s="39">
        <f t="shared" si="6"/>
        <v>66</v>
      </c>
      <c r="R731" s="58">
        <f t="shared" si="7"/>
        <v>0.364</v>
      </c>
      <c r="S731" s="58">
        <f t="shared" si="8"/>
        <v>0.595</v>
      </c>
      <c r="T731" s="58">
        <f t="shared" si="9"/>
        <v>0.041</v>
      </c>
      <c r="U731" s="39">
        <f t="shared" si="10"/>
        <v>134729503</v>
      </c>
      <c r="V731" s="58">
        <f t="shared" si="11"/>
        <v>0.241</v>
      </c>
    </row>
    <row r="732">
      <c r="A732" s="33" t="s">
        <v>113</v>
      </c>
      <c r="B732" s="68" t="s">
        <v>117</v>
      </c>
      <c r="C732" s="35" t="s">
        <v>50</v>
      </c>
      <c r="D732" s="35" t="str">
        <f t="shared" si="2"/>
        <v>Asia/Bangladesh-Asia/2002</v>
      </c>
      <c r="E732" s="72">
        <v>0.026</v>
      </c>
      <c r="F732" s="72">
        <v>0.059</v>
      </c>
      <c r="G732" s="72">
        <v>67.0</v>
      </c>
      <c r="H732" s="72">
        <v>66.0</v>
      </c>
      <c r="I732" s="56">
        <v>0.359</v>
      </c>
      <c r="J732" s="56">
        <v>0.6</v>
      </c>
      <c r="K732" s="56">
        <v>0.041</v>
      </c>
      <c r="L732" s="72">
        <v>1.37006279E8</v>
      </c>
      <c r="M732" s="56">
        <v>0.248</v>
      </c>
      <c r="N732" s="39">
        <f t="shared" si="3"/>
        <v>26</v>
      </c>
      <c r="O732" s="39">
        <f t="shared" si="4"/>
        <v>59</v>
      </c>
      <c r="P732" s="39">
        <f t="shared" si="5"/>
        <v>67</v>
      </c>
      <c r="Q732" s="39">
        <f t="shared" si="6"/>
        <v>66</v>
      </c>
      <c r="R732" s="58">
        <f t="shared" si="7"/>
        <v>0.359</v>
      </c>
      <c r="S732" s="58">
        <f t="shared" si="8"/>
        <v>0.6</v>
      </c>
      <c r="T732" s="58">
        <f t="shared" si="9"/>
        <v>0.041</v>
      </c>
      <c r="U732" s="39">
        <f t="shared" si="10"/>
        <v>137006279</v>
      </c>
      <c r="V732" s="58">
        <f t="shared" si="11"/>
        <v>0.248</v>
      </c>
    </row>
    <row r="733">
      <c r="A733" s="33" t="s">
        <v>113</v>
      </c>
      <c r="B733" s="68" t="s">
        <v>117</v>
      </c>
      <c r="C733" s="35" t="s">
        <v>51</v>
      </c>
      <c r="D733" s="35" t="str">
        <f t="shared" si="2"/>
        <v>Asia/Bangladesh-Asia/2003</v>
      </c>
      <c r="E733" s="72">
        <v>0.025</v>
      </c>
      <c r="F733" s="72">
        <v>0.056</v>
      </c>
      <c r="G733" s="72">
        <v>67.0</v>
      </c>
      <c r="H733" s="72">
        <v>66.0</v>
      </c>
      <c r="I733" s="56">
        <v>0.354</v>
      </c>
      <c r="J733" s="56">
        <v>0.605</v>
      </c>
      <c r="K733" s="56">
        <v>0.042</v>
      </c>
      <c r="L733" s="72">
        <v>1.39185986E8</v>
      </c>
      <c r="M733" s="56">
        <v>0.254</v>
      </c>
      <c r="N733" s="39">
        <f t="shared" si="3"/>
        <v>25</v>
      </c>
      <c r="O733" s="39">
        <f t="shared" si="4"/>
        <v>56</v>
      </c>
      <c r="P733" s="39">
        <f t="shared" si="5"/>
        <v>67</v>
      </c>
      <c r="Q733" s="39">
        <f t="shared" si="6"/>
        <v>66</v>
      </c>
      <c r="R733" s="58">
        <f t="shared" si="7"/>
        <v>0.354</v>
      </c>
      <c r="S733" s="58">
        <f t="shared" si="8"/>
        <v>0.605</v>
      </c>
      <c r="T733" s="58">
        <f t="shared" si="9"/>
        <v>0.042</v>
      </c>
      <c r="U733" s="39">
        <f t="shared" si="10"/>
        <v>139185986</v>
      </c>
      <c r="V733" s="58">
        <f t="shared" si="11"/>
        <v>0.254</v>
      </c>
    </row>
    <row r="734">
      <c r="A734" s="33" t="s">
        <v>113</v>
      </c>
      <c r="B734" s="68" t="s">
        <v>117</v>
      </c>
      <c r="C734" s="35" t="s">
        <v>52</v>
      </c>
      <c r="D734" s="35" t="str">
        <f t="shared" si="2"/>
        <v>Asia/Bangladesh-Asia/2004</v>
      </c>
      <c r="E734" s="72">
        <v>0.024</v>
      </c>
      <c r="F734" s="72">
        <v>0.053</v>
      </c>
      <c r="G734" s="72">
        <v>68.0</v>
      </c>
      <c r="H734" s="72">
        <v>67.0</v>
      </c>
      <c r="I734" s="56">
        <v>0.348</v>
      </c>
      <c r="J734" s="56">
        <v>0.609</v>
      </c>
      <c r="K734" s="56">
        <v>0.042</v>
      </c>
      <c r="L734" s="72">
        <v>1.41235035E8</v>
      </c>
      <c r="M734" s="56">
        <v>0.261</v>
      </c>
      <c r="N734" s="39">
        <f t="shared" si="3"/>
        <v>24</v>
      </c>
      <c r="O734" s="39">
        <f t="shared" si="4"/>
        <v>53</v>
      </c>
      <c r="P734" s="39">
        <f t="shared" si="5"/>
        <v>68</v>
      </c>
      <c r="Q734" s="39">
        <f t="shared" si="6"/>
        <v>67</v>
      </c>
      <c r="R734" s="58">
        <f t="shared" si="7"/>
        <v>0.348</v>
      </c>
      <c r="S734" s="58">
        <f t="shared" si="8"/>
        <v>0.609</v>
      </c>
      <c r="T734" s="58">
        <f t="shared" si="9"/>
        <v>0.042</v>
      </c>
      <c r="U734" s="39">
        <f t="shared" si="10"/>
        <v>141235035</v>
      </c>
      <c r="V734" s="58">
        <f t="shared" si="11"/>
        <v>0.261</v>
      </c>
    </row>
    <row r="735">
      <c r="A735" s="33" t="s">
        <v>113</v>
      </c>
      <c r="B735" s="68" t="s">
        <v>117</v>
      </c>
      <c r="C735" s="35" t="s">
        <v>53</v>
      </c>
      <c r="D735" s="35" t="str">
        <f t="shared" si="2"/>
        <v>Asia/Bangladesh-Asia/2005</v>
      </c>
      <c r="E735" s="72">
        <v>0.023</v>
      </c>
      <c r="F735" s="72">
        <v>0.051</v>
      </c>
      <c r="G735" s="72">
        <v>68.0</v>
      </c>
      <c r="H735" s="72">
        <v>67.0</v>
      </c>
      <c r="I735" s="56">
        <v>0.343</v>
      </c>
      <c r="J735" s="56">
        <v>0.614</v>
      </c>
      <c r="K735" s="56">
        <v>0.043</v>
      </c>
      <c r="L735" s="72">
        <v>1.4313518E8</v>
      </c>
      <c r="M735" s="56">
        <v>0.268</v>
      </c>
      <c r="N735" s="39">
        <f t="shared" si="3"/>
        <v>23</v>
      </c>
      <c r="O735" s="39">
        <f t="shared" si="4"/>
        <v>51</v>
      </c>
      <c r="P735" s="39">
        <f t="shared" si="5"/>
        <v>68</v>
      </c>
      <c r="Q735" s="39">
        <f t="shared" si="6"/>
        <v>67</v>
      </c>
      <c r="R735" s="58">
        <f t="shared" si="7"/>
        <v>0.343</v>
      </c>
      <c r="S735" s="58">
        <f t="shared" si="8"/>
        <v>0.614</v>
      </c>
      <c r="T735" s="58">
        <f t="shared" si="9"/>
        <v>0.043</v>
      </c>
      <c r="U735" s="39">
        <f t="shared" si="10"/>
        <v>143135180</v>
      </c>
      <c r="V735" s="58">
        <f t="shared" si="11"/>
        <v>0.268</v>
      </c>
    </row>
    <row r="736">
      <c r="A736" s="33" t="s">
        <v>113</v>
      </c>
      <c r="B736" s="68" t="s">
        <v>117</v>
      </c>
      <c r="C736" s="35" t="s">
        <v>54</v>
      </c>
      <c r="D736" s="35" t="str">
        <f t="shared" si="2"/>
        <v>Asia/Bangladesh-Asia/2006</v>
      </c>
      <c r="E736" s="72">
        <v>0.023</v>
      </c>
      <c r="F736" s="72">
        <v>0.048</v>
      </c>
      <c r="G736" s="72">
        <v>68.0</v>
      </c>
      <c r="H736" s="72">
        <v>67.0</v>
      </c>
      <c r="I736" s="56">
        <v>0.338</v>
      </c>
      <c r="J736" s="56">
        <v>0.619</v>
      </c>
      <c r="K736" s="56">
        <v>0.044</v>
      </c>
      <c r="L736" s="72">
        <v>1.44868702E8</v>
      </c>
      <c r="M736" s="56">
        <v>0.275</v>
      </c>
      <c r="N736" s="39">
        <f t="shared" si="3"/>
        <v>23</v>
      </c>
      <c r="O736" s="39">
        <f t="shared" si="4"/>
        <v>48</v>
      </c>
      <c r="P736" s="39">
        <f t="shared" si="5"/>
        <v>68</v>
      </c>
      <c r="Q736" s="39">
        <f t="shared" si="6"/>
        <v>67</v>
      </c>
      <c r="R736" s="58">
        <f t="shared" si="7"/>
        <v>0.338</v>
      </c>
      <c r="S736" s="58">
        <f t="shared" si="8"/>
        <v>0.619</v>
      </c>
      <c r="T736" s="58">
        <f t="shared" si="9"/>
        <v>0.044</v>
      </c>
      <c r="U736" s="39">
        <f t="shared" si="10"/>
        <v>144868702</v>
      </c>
      <c r="V736" s="58">
        <f t="shared" si="11"/>
        <v>0.275</v>
      </c>
    </row>
    <row r="737">
      <c r="A737" s="33" t="s">
        <v>113</v>
      </c>
      <c r="B737" s="68" t="s">
        <v>117</v>
      </c>
      <c r="C737" s="35" t="s">
        <v>55</v>
      </c>
      <c r="D737" s="35" t="str">
        <f t="shared" si="2"/>
        <v>Asia/Bangladesh-Asia/2007</v>
      </c>
      <c r="E737" s="72">
        <v>0.022</v>
      </c>
      <c r="F737" s="72">
        <v>0.046</v>
      </c>
      <c r="G737" s="72">
        <v>69.0</v>
      </c>
      <c r="H737" s="72">
        <v>68.0</v>
      </c>
      <c r="I737" s="56">
        <v>0.333</v>
      </c>
      <c r="J737" s="56">
        <v>0.623</v>
      </c>
      <c r="K737" s="56">
        <v>0.044</v>
      </c>
      <c r="L737" s="72">
        <v>1.46457067E8</v>
      </c>
      <c r="M737" s="56">
        <v>0.282</v>
      </c>
      <c r="N737" s="39">
        <f t="shared" si="3"/>
        <v>22</v>
      </c>
      <c r="O737" s="39">
        <f t="shared" si="4"/>
        <v>46</v>
      </c>
      <c r="P737" s="39">
        <f t="shared" si="5"/>
        <v>69</v>
      </c>
      <c r="Q737" s="39">
        <f t="shared" si="6"/>
        <v>68</v>
      </c>
      <c r="R737" s="58">
        <f t="shared" si="7"/>
        <v>0.333</v>
      </c>
      <c r="S737" s="58">
        <f t="shared" si="8"/>
        <v>0.623</v>
      </c>
      <c r="T737" s="58">
        <f t="shared" si="9"/>
        <v>0.044</v>
      </c>
      <c r="U737" s="39">
        <f t="shared" si="10"/>
        <v>146457067</v>
      </c>
      <c r="V737" s="58">
        <f t="shared" si="11"/>
        <v>0.282</v>
      </c>
    </row>
    <row r="738">
      <c r="A738" s="33" t="s">
        <v>113</v>
      </c>
      <c r="B738" s="68" t="s">
        <v>117</v>
      </c>
      <c r="C738" s="35" t="s">
        <v>56</v>
      </c>
      <c r="D738" s="35" t="str">
        <f t="shared" si="2"/>
        <v>Asia/Bangladesh-Asia/2008</v>
      </c>
      <c r="E738" s="72">
        <v>0.022</v>
      </c>
      <c r="F738" s="72">
        <v>0.043</v>
      </c>
      <c r="G738" s="72">
        <v>69.0</v>
      </c>
      <c r="H738" s="72">
        <v>68.0</v>
      </c>
      <c r="I738" s="56">
        <v>0.327</v>
      </c>
      <c r="J738" s="56">
        <v>0.628</v>
      </c>
      <c r="K738" s="56">
        <v>0.045</v>
      </c>
      <c r="L738" s="72">
        <v>1.47969967E8</v>
      </c>
      <c r="M738" s="56">
        <v>0.29</v>
      </c>
      <c r="N738" s="39">
        <f t="shared" si="3"/>
        <v>22</v>
      </c>
      <c r="O738" s="39">
        <f t="shared" si="4"/>
        <v>43</v>
      </c>
      <c r="P738" s="39">
        <f t="shared" si="5"/>
        <v>69</v>
      </c>
      <c r="Q738" s="39">
        <f t="shared" si="6"/>
        <v>68</v>
      </c>
      <c r="R738" s="58">
        <f t="shared" si="7"/>
        <v>0.327</v>
      </c>
      <c r="S738" s="58">
        <f t="shared" si="8"/>
        <v>0.628</v>
      </c>
      <c r="T738" s="58">
        <f t="shared" si="9"/>
        <v>0.045</v>
      </c>
      <c r="U738" s="39">
        <f t="shared" si="10"/>
        <v>147969967</v>
      </c>
      <c r="V738" s="58">
        <f t="shared" si="11"/>
        <v>0.29</v>
      </c>
    </row>
    <row r="739">
      <c r="A739" s="33" t="s">
        <v>113</v>
      </c>
      <c r="B739" s="68" t="s">
        <v>117</v>
      </c>
      <c r="C739" s="35" t="s">
        <v>57</v>
      </c>
      <c r="D739" s="35" t="str">
        <f t="shared" si="2"/>
        <v>Asia/Bangladesh-Asia/2009</v>
      </c>
      <c r="E739" s="72">
        <v>0.021</v>
      </c>
      <c r="F739" s="72">
        <v>0.041</v>
      </c>
      <c r="G739" s="72">
        <v>70.0</v>
      </c>
      <c r="H739" s="72">
        <v>68.0</v>
      </c>
      <c r="I739" s="56">
        <v>0.322</v>
      </c>
      <c r="J739" s="56">
        <v>0.632</v>
      </c>
      <c r="K739" s="56">
        <v>0.046</v>
      </c>
      <c r="L739" s="72">
        <v>1.495031E8</v>
      </c>
      <c r="M739" s="56">
        <v>0.297</v>
      </c>
      <c r="N739" s="39">
        <f t="shared" si="3"/>
        <v>21</v>
      </c>
      <c r="O739" s="39">
        <f t="shared" si="4"/>
        <v>41</v>
      </c>
      <c r="P739" s="39">
        <f t="shared" si="5"/>
        <v>70</v>
      </c>
      <c r="Q739" s="39">
        <f t="shared" si="6"/>
        <v>68</v>
      </c>
      <c r="R739" s="58">
        <f t="shared" si="7"/>
        <v>0.322</v>
      </c>
      <c r="S739" s="58">
        <f t="shared" si="8"/>
        <v>0.632</v>
      </c>
      <c r="T739" s="58">
        <f t="shared" si="9"/>
        <v>0.046</v>
      </c>
      <c r="U739" s="39">
        <f t="shared" si="10"/>
        <v>149503100</v>
      </c>
      <c r="V739" s="58">
        <f t="shared" si="11"/>
        <v>0.297</v>
      </c>
    </row>
    <row r="740">
      <c r="A740" s="33" t="s">
        <v>113</v>
      </c>
      <c r="B740" s="68" t="s">
        <v>117</v>
      </c>
      <c r="C740" s="35" t="s">
        <v>58</v>
      </c>
      <c r="D740" s="35" t="str">
        <f t="shared" si="2"/>
        <v>Asia/Bangladesh-Asia/2010</v>
      </c>
      <c r="E740" s="72">
        <v>0.021</v>
      </c>
      <c r="F740" s="72">
        <v>0.039</v>
      </c>
      <c r="G740" s="72">
        <v>70.0</v>
      </c>
      <c r="H740" s="72">
        <v>69.0</v>
      </c>
      <c r="I740" s="56">
        <v>0.317</v>
      </c>
      <c r="J740" s="56">
        <v>0.637</v>
      </c>
      <c r="K740" s="56">
        <v>0.046</v>
      </c>
      <c r="L740" s="72">
        <v>1.51125475E8</v>
      </c>
      <c r="M740" s="56">
        <v>0.305</v>
      </c>
      <c r="N740" s="39">
        <f t="shared" si="3"/>
        <v>21</v>
      </c>
      <c r="O740" s="39">
        <f t="shared" si="4"/>
        <v>39</v>
      </c>
      <c r="P740" s="39">
        <f t="shared" si="5"/>
        <v>70</v>
      </c>
      <c r="Q740" s="39">
        <f t="shared" si="6"/>
        <v>69</v>
      </c>
      <c r="R740" s="58">
        <f t="shared" si="7"/>
        <v>0.317</v>
      </c>
      <c r="S740" s="58">
        <f t="shared" si="8"/>
        <v>0.637</v>
      </c>
      <c r="T740" s="58">
        <f t="shared" si="9"/>
        <v>0.046</v>
      </c>
      <c r="U740" s="39">
        <f t="shared" si="10"/>
        <v>151125475</v>
      </c>
      <c r="V740" s="58">
        <f t="shared" si="11"/>
        <v>0.305</v>
      </c>
    </row>
    <row r="741">
      <c r="A741" s="33" t="s">
        <v>113</v>
      </c>
      <c r="B741" s="68" t="s">
        <v>117</v>
      </c>
      <c r="C741" s="35" t="s">
        <v>59</v>
      </c>
      <c r="D741" s="35" t="str">
        <f t="shared" si="2"/>
        <v>Asia/Bangladesh-Asia/2011</v>
      </c>
      <c r="E741" s="72">
        <v>0.021</v>
      </c>
      <c r="F741" s="72">
        <v>0.037</v>
      </c>
      <c r="G741" s="72">
        <v>71.0</v>
      </c>
      <c r="H741" s="72">
        <v>69.0</v>
      </c>
      <c r="I741" s="56">
        <v>0.311</v>
      </c>
      <c r="J741" s="56">
        <v>0.642</v>
      </c>
      <c r="K741" s="56">
        <v>0.047</v>
      </c>
      <c r="L741" s="72">
        <v>1.52862431E8</v>
      </c>
      <c r="M741" s="56">
        <v>0.312</v>
      </c>
      <c r="N741" s="39">
        <f t="shared" si="3"/>
        <v>21</v>
      </c>
      <c r="O741" s="39">
        <f t="shared" si="4"/>
        <v>37</v>
      </c>
      <c r="P741" s="39">
        <f t="shared" si="5"/>
        <v>71</v>
      </c>
      <c r="Q741" s="39">
        <f t="shared" si="6"/>
        <v>69</v>
      </c>
      <c r="R741" s="58">
        <f t="shared" si="7"/>
        <v>0.311</v>
      </c>
      <c r="S741" s="58">
        <f t="shared" si="8"/>
        <v>0.642</v>
      </c>
      <c r="T741" s="58">
        <f t="shared" si="9"/>
        <v>0.047</v>
      </c>
      <c r="U741" s="39">
        <f t="shared" si="10"/>
        <v>152862431</v>
      </c>
      <c r="V741" s="58">
        <f t="shared" si="11"/>
        <v>0.312</v>
      </c>
    </row>
    <row r="742">
      <c r="A742" s="33" t="s">
        <v>113</v>
      </c>
      <c r="B742" s="68" t="s">
        <v>117</v>
      </c>
      <c r="C742" s="35" t="s">
        <v>60</v>
      </c>
      <c r="D742" s="35" t="str">
        <f t="shared" si="2"/>
        <v>Asia/Bangladesh-Asia/2012</v>
      </c>
      <c r="E742" s="72">
        <v>0.02</v>
      </c>
      <c r="F742" s="72">
        <v>0.035</v>
      </c>
      <c r="G742" s="72">
        <v>71.0</v>
      </c>
      <c r="H742" s="72">
        <v>70.0</v>
      </c>
      <c r="I742" s="56">
        <v>0.306</v>
      </c>
      <c r="J742" s="56">
        <v>0.647</v>
      </c>
      <c r="K742" s="56">
        <v>0.047</v>
      </c>
      <c r="L742" s="72">
        <v>1.54695368E8</v>
      </c>
      <c r="M742" s="56">
        <v>0.32</v>
      </c>
      <c r="N742" s="39">
        <f t="shared" si="3"/>
        <v>20</v>
      </c>
      <c r="O742" s="39">
        <f t="shared" si="4"/>
        <v>35</v>
      </c>
      <c r="P742" s="39">
        <f t="shared" si="5"/>
        <v>71</v>
      </c>
      <c r="Q742" s="39">
        <f t="shared" si="6"/>
        <v>70</v>
      </c>
      <c r="R742" s="58">
        <f t="shared" si="7"/>
        <v>0.306</v>
      </c>
      <c r="S742" s="58">
        <f t="shared" si="8"/>
        <v>0.647</v>
      </c>
      <c r="T742" s="58">
        <f t="shared" si="9"/>
        <v>0.047</v>
      </c>
      <c r="U742" s="39">
        <f t="shared" si="10"/>
        <v>154695368</v>
      </c>
      <c r="V742" s="58">
        <f t="shared" si="11"/>
        <v>0.32</v>
      </c>
    </row>
    <row r="743">
      <c r="A743" s="33" t="s">
        <v>113</v>
      </c>
      <c r="B743" s="68" t="s">
        <v>118</v>
      </c>
      <c r="C743" s="35" t="s">
        <v>48</v>
      </c>
      <c r="D743" s="35" t="str">
        <f t="shared" si="2"/>
        <v>Asia/Bhutan-Asia/2000</v>
      </c>
      <c r="E743" s="72">
        <v>0.028</v>
      </c>
      <c r="F743" s="72">
        <v>0.059</v>
      </c>
      <c r="G743" s="72">
        <v>60.0</v>
      </c>
      <c r="H743" s="72">
        <v>60.0</v>
      </c>
      <c r="I743" s="56">
        <v>0.406</v>
      </c>
      <c r="J743" s="56">
        <v>0.556</v>
      </c>
      <c r="K743" s="56">
        <v>0.038</v>
      </c>
      <c r="L743" s="72">
        <v>564350.0</v>
      </c>
      <c r="M743" s="56">
        <v>0.254</v>
      </c>
      <c r="N743" s="39">
        <f t="shared" si="3"/>
        <v>28</v>
      </c>
      <c r="O743" s="39">
        <f t="shared" si="4"/>
        <v>59</v>
      </c>
      <c r="P743" s="39">
        <f t="shared" si="5"/>
        <v>60</v>
      </c>
      <c r="Q743" s="39">
        <f t="shared" si="6"/>
        <v>60</v>
      </c>
      <c r="R743" s="58">
        <f t="shared" si="7"/>
        <v>0.406</v>
      </c>
      <c r="S743" s="58">
        <f t="shared" si="8"/>
        <v>0.556</v>
      </c>
      <c r="T743" s="58">
        <f t="shared" si="9"/>
        <v>0.038</v>
      </c>
      <c r="U743" s="39">
        <f t="shared" si="10"/>
        <v>564350</v>
      </c>
      <c r="V743" s="58">
        <f t="shared" si="11"/>
        <v>0.254</v>
      </c>
    </row>
    <row r="744">
      <c r="A744" s="33" t="s">
        <v>113</v>
      </c>
      <c r="B744" s="68" t="s">
        <v>118</v>
      </c>
      <c r="C744" s="35" t="s">
        <v>49</v>
      </c>
      <c r="D744" s="35" t="str">
        <f t="shared" si="2"/>
        <v>Asia/Bhutan-Asia/2001</v>
      </c>
      <c r="E744" s="72">
        <v>0.027</v>
      </c>
      <c r="F744" s="72">
        <v>0.056</v>
      </c>
      <c r="G744" s="72">
        <v>61.0</v>
      </c>
      <c r="H744" s="72">
        <v>61.0</v>
      </c>
      <c r="I744" s="56">
        <v>0.393</v>
      </c>
      <c r="J744" s="56">
        <v>0.568</v>
      </c>
      <c r="K744" s="56">
        <v>0.039</v>
      </c>
      <c r="L744" s="72">
        <v>580888.0</v>
      </c>
      <c r="M744" s="56">
        <v>0.265</v>
      </c>
      <c r="N744" s="39">
        <f t="shared" si="3"/>
        <v>27</v>
      </c>
      <c r="O744" s="39">
        <f t="shared" si="4"/>
        <v>56</v>
      </c>
      <c r="P744" s="39">
        <f t="shared" si="5"/>
        <v>61</v>
      </c>
      <c r="Q744" s="39">
        <f t="shared" si="6"/>
        <v>61</v>
      </c>
      <c r="R744" s="58">
        <f t="shared" si="7"/>
        <v>0.393</v>
      </c>
      <c r="S744" s="58">
        <f t="shared" si="8"/>
        <v>0.568</v>
      </c>
      <c r="T744" s="58">
        <f t="shared" si="9"/>
        <v>0.039</v>
      </c>
      <c r="U744" s="39">
        <f t="shared" si="10"/>
        <v>580888</v>
      </c>
      <c r="V744" s="58">
        <f t="shared" si="11"/>
        <v>0.265</v>
      </c>
    </row>
    <row r="745">
      <c r="A745" s="33" t="s">
        <v>113</v>
      </c>
      <c r="B745" s="68" t="s">
        <v>118</v>
      </c>
      <c r="C745" s="35" t="s">
        <v>50</v>
      </c>
      <c r="D745" s="35" t="str">
        <f t="shared" si="2"/>
        <v>Asia/Bhutan-Asia/2002</v>
      </c>
      <c r="E745" s="72">
        <v>0.026</v>
      </c>
      <c r="F745" s="72">
        <v>0.053</v>
      </c>
      <c r="G745" s="72">
        <v>62.0</v>
      </c>
      <c r="H745" s="72">
        <v>62.0</v>
      </c>
      <c r="I745" s="56">
        <v>0.38</v>
      </c>
      <c r="J745" s="56">
        <v>0.581</v>
      </c>
      <c r="K745" s="56">
        <v>0.039</v>
      </c>
      <c r="L745" s="72">
        <v>598455.0</v>
      </c>
      <c r="M745" s="56">
        <v>0.276</v>
      </c>
      <c r="N745" s="39">
        <f t="shared" si="3"/>
        <v>26</v>
      </c>
      <c r="O745" s="39">
        <f t="shared" si="4"/>
        <v>53</v>
      </c>
      <c r="P745" s="39">
        <f t="shared" si="5"/>
        <v>62</v>
      </c>
      <c r="Q745" s="39">
        <f t="shared" si="6"/>
        <v>62</v>
      </c>
      <c r="R745" s="58">
        <f t="shared" si="7"/>
        <v>0.38</v>
      </c>
      <c r="S745" s="58">
        <f t="shared" si="8"/>
        <v>0.581</v>
      </c>
      <c r="T745" s="58">
        <f t="shared" si="9"/>
        <v>0.039</v>
      </c>
      <c r="U745" s="39">
        <f t="shared" si="10"/>
        <v>598455</v>
      </c>
      <c r="V745" s="58">
        <f t="shared" si="11"/>
        <v>0.276</v>
      </c>
    </row>
    <row r="746">
      <c r="A746" s="33" t="s">
        <v>113</v>
      </c>
      <c r="B746" s="68" t="s">
        <v>118</v>
      </c>
      <c r="C746" s="35" t="s">
        <v>51</v>
      </c>
      <c r="D746" s="35" t="str">
        <f t="shared" si="2"/>
        <v>Asia/Bhutan-Asia/2003</v>
      </c>
      <c r="E746" s="72">
        <v>0.025</v>
      </c>
      <c r="F746" s="72">
        <v>0.051</v>
      </c>
      <c r="G746" s="72">
        <v>63.0</v>
      </c>
      <c r="H746" s="72">
        <v>62.0</v>
      </c>
      <c r="I746" s="56">
        <v>0.365</v>
      </c>
      <c r="J746" s="56">
        <v>0.595</v>
      </c>
      <c r="K746" s="56">
        <v>0.04</v>
      </c>
      <c r="L746" s="72">
        <v>616383.0</v>
      </c>
      <c r="M746" s="56">
        <v>0.287</v>
      </c>
      <c r="N746" s="39">
        <f t="shared" si="3"/>
        <v>25</v>
      </c>
      <c r="O746" s="39">
        <f t="shared" si="4"/>
        <v>51</v>
      </c>
      <c r="P746" s="39">
        <f t="shared" si="5"/>
        <v>63</v>
      </c>
      <c r="Q746" s="39">
        <f t="shared" si="6"/>
        <v>62</v>
      </c>
      <c r="R746" s="58">
        <f t="shared" si="7"/>
        <v>0.365</v>
      </c>
      <c r="S746" s="58">
        <f t="shared" si="8"/>
        <v>0.595</v>
      </c>
      <c r="T746" s="58">
        <f t="shared" si="9"/>
        <v>0.04</v>
      </c>
      <c r="U746" s="39">
        <f t="shared" si="10"/>
        <v>616383</v>
      </c>
      <c r="V746" s="58">
        <f t="shared" si="11"/>
        <v>0.287</v>
      </c>
    </row>
    <row r="747">
      <c r="A747" s="33" t="s">
        <v>113</v>
      </c>
      <c r="B747" s="68" t="s">
        <v>118</v>
      </c>
      <c r="C747" s="35" t="s">
        <v>52</v>
      </c>
      <c r="D747" s="35" t="str">
        <f t="shared" si="2"/>
        <v>Asia/Bhutan-Asia/2004</v>
      </c>
      <c r="E747" s="72">
        <v>0.024</v>
      </c>
      <c r="F747" s="72">
        <v>0.048</v>
      </c>
      <c r="G747" s="72">
        <v>63.0</v>
      </c>
      <c r="H747" s="72">
        <v>63.0</v>
      </c>
      <c r="I747" s="56">
        <v>0.352</v>
      </c>
      <c r="J747" s="56">
        <v>0.608</v>
      </c>
      <c r="K747" s="56">
        <v>0.04</v>
      </c>
      <c r="L747" s="72">
        <v>633893.0</v>
      </c>
      <c r="M747" s="56">
        <v>0.298</v>
      </c>
      <c r="N747" s="39">
        <f t="shared" si="3"/>
        <v>24</v>
      </c>
      <c r="O747" s="39">
        <f t="shared" si="4"/>
        <v>48</v>
      </c>
      <c r="P747" s="39">
        <f t="shared" si="5"/>
        <v>63</v>
      </c>
      <c r="Q747" s="39">
        <f t="shared" si="6"/>
        <v>63</v>
      </c>
      <c r="R747" s="58">
        <f t="shared" si="7"/>
        <v>0.352</v>
      </c>
      <c r="S747" s="58">
        <f t="shared" si="8"/>
        <v>0.608</v>
      </c>
      <c r="T747" s="58">
        <f t="shared" si="9"/>
        <v>0.04</v>
      </c>
      <c r="U747" s="39">
        <f t="shared" si="10"/>
        <v>633893</v>
      </c>
      <c r="V747" s="58">
        <f t="shared" si="11"/>
        <v>0.298</v>
      </c>
    </row>
    <row r="748">
      <c r="A748" s="33" t="s">
        <v>113</v>
      </c>
      <c r="B748" s="68" t="s">
        <v>118</v>
      </c>
      <c r="C748" s="35" t="s">
        <v>53</v>
      </c>
      <c r="D748" s="35" t="str">
        <f t="shared" si="2"/>
        <v>Asia/Bhutan-Asia/2005</v>
      </c>
      <c r="E748" s="72">
        <v>0.023</v>
      </c>
      <c r="F748" s="72">
        <v>0.045</v>
      </c>
      <c r="G748" s="72">
        <v>64.0</v>
      </c>
      <c r="H748" s="72">
        <v>64.0</v>
      </c>
      <c r="I748" s="56">
        <v>0.34</v>
      </c>
      <c r="J748" s="56">
        <v>0.619</v>
      </c>
      <c r="K748" s="56">
        <v>0.041</v>
      </c>
      <c r="L748" s="72">
        <v>650417.0</v>
      </c>
      <c r="M748" s="56">
        <v>0.31</v>
      </c>
      <c r="N748" s="39">
        <f t="shared" si="3"/>
        <v>23</v>
      </c>
      <c r="O748" s="39">
        <f t="shared" si="4"/>
        <v>45</v>
      </c>
      <c r="P748" s="39">
        <f t="shared" si="5"/>
        <v>64</v>
      </c>
      <c r="Q748" s="39">
        <f t="shared" si="6"/>
        <v>64</v>
      </c>
      <c r="R748" s="58">
        <f t="shared" si="7"/>
        <v>0.34</v>
      </c>
      <c r="S748" s="58">
        <f t="shared" si="8"/>
        <v>0.619</v>
      </c>
      <c r="T748" s="58">
        <f t="shared" si="9"/>
        <v>0.041</v>
      </c>
      <c r="U748" s="39">
        <f t="shared" si="10"/>
        <v>650417</v>
      </c>
      <c r="V748" s="58">
        <f t="shared" si="11"/>
        <v>0.31</v>
      </c>
    </row>
    <row r="749">
      <c r="A749" s="33" t="s">
        <v>113</v>
      </c>
      <c r="B749" s="68" t="s">
        <v>118</v>
      </c>
      <c r="C749" s="35" t="s">
        <v>54</v>
      </c>
      <c r="D749" s="35" t="str">
        <f t="shared" si="2"/>
        <v>Asia/Bhutan-Asia/2006</v>
      </c>
      <c r="E749" s="72">
        <v>0.022</v>
      </c>
      <c r="F749" s="72">
        <v>0.043</v>
      </c>
      <c r="G749" s="72">
        <v>65.0</v>
      </c>
      <c r="H749" s="72">
        <v>65.0</v>
      </c>
      <c r="I749" s="56">
        <v>0.329</v>
      </c>
      <c r="J749" s="56">
        <v>0.629</v>
      </c>
      <c r="K749" s="56">
        <v>0.041</v>
      </c>
      <c r="L749" s="72">
        <v>665568.0</v>
      </c>
      <c r="M749" s="56">
        <v>0.317</v>
      </c>
      <c r="N749" s="39">
        <f t="shared" si="3"/>
        <v>22</v>
      </c>
      <c r="O749" s="39">
        <f t="shared" si="4"/>
        <v>43</v>
      </c>
      <c r="P749" s="39">
        <f t="shared" si="5"/>
        <v>65</v>
      </c>
      <c r="Q749" s="39">
        <f t="shared" si="6"/>
        <v>65</v>
      </c>
      <c r="R749" s="58">
        <f t="shared" si="7"/>
        <v>0.329</v>
      </c>
      <c r="S749" s="58">
        <f t="shared" si="8"/>
        <v>0.629</v>
      </c>
      <c r="T749" s="58">
        <f t="shared" si="9"/>
        <v>0.041</v>
      </c>
      <c r="U749" s="39">
        <f t="shared" si="10"/>
        <v>665568</v>
      </c>
      <c r="V749" s="58">
        <f t="shared" si="11"/>
        <v>0.317</v>
      </c>
    </row>
    <row r="750">
      <c r="A750" s="33" t="s">
        <v>113</v>
      </c>
      <c r="B750" s="68" t="s">
        <v>118</v>
      </c>
      <c r="C750" s="35" t="s">
        <v>55</v>
      </c>
      <c r="D750" s="35" t="str">
        <f t="shared" si="2"/>
        <v>Asia/Bhutan-Asia/2007</v>
      </c>
      <c r="E750" s="72">
        <v>0.022</v>
      </c>
      <c r="F750" s="72">
        <v>0.041</v>
      </c>
      <c r="G750" s="72">
        <v>66.0</v>
      </c>
      <c r="H750" s="72">
        <v>65.0</v>
      </c>
      <c r="I750" s="56">
        <v>0.32</v>
      </c>
      <c r="J750" s="56">
        <v>0.638</v>
      </c>
      <c r="K750" s="56">
        <v>0.042</v>
      </c>
      <c r="L750" s="72">
        <v>679365.0</v>
      </c>
      <c r="M750" s="56">
        <v>0.325</v>
      </c>
      <c r="N750" s="39">
        <f t="shared" si="3"/>
        <v>22</v>
      </c>
      <c r="O750" s="39">
        <f t="shared" si="4"/>
        <v>41</v>
      </c>
      <c r="P750" s="39">
        <f t="shared" si="5"/>
        <v>66</v>
      </c>
      <c r="Q750" s="39">
        <f t="shared" si="6"/>
        <v>65</v>
      </c>
      <c r="R750" s="58">
        <f t="shared" si="7"/>
        <v>0.32</v>
      </c>
      <c r="S750" s="58">
        <f t="shared" si="8"/>
        <v>0.638</v>
      </c>
      <c r="T750" s="58">
        <f t="shared" si="9"/>
        <v>0.042</v>
      </c>
      <c r="U750" s="39">
        <f t="shared" si="10"/>
        <v>679365</v>
      </c>
      <c r="V750" s="58">
        <f t="shared" si="11"/>
        <v>0.325</v>
      </c>
    </row>
    <row r="751">
      <c r="A751" s="33" t="s">
        <v>113</v>
      </c>
      <c r="B751" s="68" t="s">
        <v>118</v>
      </c>
      <c r="C751" s="35" t="s">
        <v>56</v>
      </c>
      <c r="D751" s="35" t="str">
        <f t="shared" si="2"/>
        <v>Asia/Bhutan-Asia/2008</v>
      </c>
      <c r="E751" s="72">
        <v>0.021</v>
      </c>
      <c r="F751" s="72">
        <v>0.038</v>
      </c>
      <c r="G751" s="72">
        <v>66.0</v>
      </c>
      <c r="H751" s="72">
        <v>66.0</v>
      </c>
      <c r="I751" s="56">
        <v>0.312</v>
      </c>
      <c r="J751" s="56">
        <v>0.645</v>
      </c>
      <c r="K751" s="56">
        <v>0.043</v>
      </c>
      <c r="L751" s="72">
        <v>692159.0</v>
      </c>
      <c r="M751" s="56">
        <v>0.332</v>
      </c>
      <c r="N751" s="39">
        <f t="shared" si="3"/>
        <v>21</v>
      </c>
      <c r="O751" s="39">
        <f t="shared" si="4"/>
        <v>38</v>
      </c>
      <c r="P751" s="39">
        <f t="shared" si="5"/>
        <v>66</v>
      </c>
      <c r="Q751" s="39">
        <f t="shared" si="6"/>
        <v>66</v>
      </c>
      <c r="R751" s="58">
        <f t="shared" si="7"/>
        <v>0.312</v>
      </c>
      <c r="S751" s="58">
        <f t="shared" si="8"/>
        <v>0.645</v>
      </c>
      <c r="T751" s="58">
        <f t="shared" si="9"/>
        <v>0.043</v>
      </c>
      <c r="U751" s="39">
        <f t="shared" si="10"/>
        <v>692159</v>
      </c>
      <c r="V751" s="58">
        <f t="shared" si="11"/>
        <v>0.332</v>
      </c>
    </row>
    <row r="752">
      <c r="A752" s="33" t="s">
        <v>113</v>
      </c>
      <c r="B752" s="68" t="s">
        <v>118</v>
      </c>
      <c r="C752" s="35" t="s">
        <v>57</v>
      </c>
      <c r="D752" s="35" t="str">
        <f t="shared" si="2"/>
        <v>Asia/Bhutan-Asia/2009</v>
      </c>
      <c r="E752" s="72">
        <v>0.021</v>
      </c>
      <c r="F752" s="72">
        <v>0.036</v>
      </c>
      <c r="G752" s="72">
        <v>67.0</v>
      </c>
      <c r="H752" s="72">
        <v>66.0</v>
      </c>
      <c r="I752" s="56">
        <v>0.305</v>
      </c>
      <c r="J752" s="56">
        <v>0.651</v>
      </c>
      <c r="K752" s="56">
        <v>0.044</v>
      </c>
      <c r="L752" s="72">
        <v>704542.0</v>
      </c>
      <c r="M752" s="56">
        <v>0.34</v>
      </c>
      <c r="N752" s="39">
        <f t="shared" si="3"/>
        <v>21</v>
      </c>
      <c r="O752" s="39">
        <f t="shared" si="4"/>
        <v>36</v>
      </c>
      <c r="P752" s="39">
        <f t="shared" si="5"/>
        <v>67</v>
      </c>
      <c r="Q752" s="39">
        <f t="shared" si="6"/>
        <v>66</v>
      </c>
      <c r="R752" s="58">
        <f t="shared" si="7"/>
        <v>0.305</v>
      </c>
      <c r="S752" s="58">
        <f t="shared" si="8"/>
        <v>0.651</v>
      </c>
      <c r="T752" s="58">
        <f t="shared" si="9"/>
        <v>0.044</v>
      </c>
      <c r="U752" s="39">
        <f t="shared" si="10"/>
        <v>704542</v>
      </c>
      <c r="V752" s="58">
        <f t="shared" si="11"/>
        <v>0.34</v>
      </c>
    </row>
    <row r="753">
      <c r="A753" s="33" t="s">
        <v>113</v>
      </c>
      <c r="B753" s="68" t="s">
        <v>118</v>
      </c>
      <c r="C753" s="35" t="s">
        <v>58</v>
      </c>
      <c r="D753" s="35" t="str">
        <f t="shared" si="2"/>
        <v>Asia/Bhutan-Asia/2010</v>
      </c>
      <c r="E753" s="72">
        <v>0.021</v>
      </c>
      <c r="F753" s="72">
        <v>0.034</v>
      </c>
      <c r="G753" s="72">
        <v>67.0</v>
      </c>
      <c r="H753" s="72">
        <v>67.0</v>
      </c>
      <c r="I753" s="56">
        <v>0.298</v>
      </c>
      <c r="J753" s="56">
        <v>0.657</v>
      </c>
      <c r="K753" s="56">
        <v>0.045</v>
      </c>
      <c r="L753" s="72">
        <v>716939.0</v>
      </c>
      <c r="M753" s="56">
        <v>0.348</v>
      </c>
      <c r="N753" s="39">
        <f t="shared" si="3"/>
        <v>21</v>
      </c>
      <c r="O753" s="39">
        <f t="shared" si="4"/>
        <v>34</v>
      </c>
      <c r="P753" s="39">
        <f t="shared" si="5"/>
        <v>67</v>
      </c>
      <c r="Q753" s="39">
        <f t="shared" si="6"/>
        <v>67</v>
      </c>
      <c r="R753" s="58">
        <f t="shared" si="7"/>
        <v>0.298</v>
      </c>
      <c r="S753" s="58">
        <f t="shared" si="8"/>
        <v>0.657</v>
      </c>
      <c r="T753" s="58">
        <f t="shared" si="9"/>
        <v>0.045</v>
      </c>
      <c r="U753" s="39">
        <f t="shared" si="10"/>
        <v>716939</v>
      </c>
      <c r="V753" s="58">
        <f t="shared" si="11"/>
        <v>0.348</v>
      </c>
    </row>
    <row r="754">
      <c r="A754" s="33" t="s">
        <v>113</v>
      </c>
      <c r="B754" s="68" t="s">
        <v>118</v>
      </c>
      <c r="C754" s="35" t="s">
        <v>59</v>
      </c>
      <c r="D754" s="35" t="str">
        <f t="shared" si="2"/>
        <v>Asia/Bhutan-Asia/2011</v>
      </c>
      <c r="E754" s="72">
        <v>0.02</v>
      </c>
      <c r="F754" s="72">
        <v>0.033</v>
      </c>
      <c r="G754" s="72">
        <v>68.0</v>
      </c>
      <c r="H754" s="72">
        <v>67.0</v>
      </c>
      <c r="I754" s="56">
        <v>0.291</v>
      </c>
      <c r="J754" s="56">
        <v>0.663</v>
      </c>
      <c r="K754" s="56">
        <v>0.046</v>
      </c>
      <c r="L754" s="72">
        <v>729429.0</v>
      </c>
      <c r="M754" s="56">
        <v>0.356</v>
      </c>
      <c r="N754" s="39">
        <f t="shared" si="3"/>
        <v>20</v>
      </c>
      <c r="O754" s="39">
        <f t="shared" si="4"/>
        <v>33</v>
      </c>
      <c r="P754" s="39">
        <f t="shared" si="5"/>
        <v>68</v>
      </c>
      <c r="Q754" s="39">
        <f t="shared" si="6"/>
        <v>67</v>
      </c>
      <c r="R754" s="58">
        <f t="shared" si="7"/>
        <v>0.291</v>
      </c>
      <c r="S754" s="58">
        <f t="shared" si="8"/>
        <v>0.663</v>
      </c>
      <c r="T754" s="58">
        <f t="shared" si="9"/>
        <v>0.046</v>
      </c>
      <c r="U754" s="39">
        <f t="shared" si="10"/>
        <v>729429</v>
      </c>
      <c r="V754" s="58">
        <f t="shared" si="11"/>
        <v>0.356</v>
      </c>
    </row>
    <row r="755">
      <c r="A755" s="33" t="s">
        <v>113</v>
      </c>
      <c r="B755" s="68" t="s">
        <v>118</v>
      </c>
      <c r="C755" s="35" t="s">
        <v>60</v>
      </c>
      <c r="D755" s="35" t="str">
        <f t="shared" si="2"/>
        <v>Asia/Bhutan-Asia/2012</v>
      </c>
      <c r="E755" s="72">
        <v>0.02</v>
      </c>
      <c r="F755" s="72">
        <v>0.031</v>
      </c>
      <c r="G755" s="72">
        <v>68.0</v>
      </c>
      <c r="H755" s="72">
        <v>68.0</v>
      </c>
      <c r="I755" s="56">
        <v>0.285</v>
      </c>
      <c r="J755" s="56">
        <v>0.668</v>
      </c>
      <c r="K755" s="56">
        <v>0.047</v>
      </c>
      <c r="L755" s="72">
        <v>741822.0</v>
      </c>
      <c r="M755" s="56">
        <v>0.364</v>
      </c>
      <c r="N755" s="39">
        <f t="shared" si="3"/>
        <v>20</v>
      </c>
      <c r="O755" s="39">
        <f t="shared" si="4"/>
        <v>31</v>
      </c>
      <c r="P755" s="39">
        <f t="shared" si="5"/>
        <v>68</v>
      </c>
      <c r="Q755" s="39">
        <f t="shared" si="6"/>
        <v>68</v>
      </c>
      <c r="R755" s="58">
        <f t="shared" si="7"/>
        <v>0.285</v>
      </c>
      <c r="S755" s="58">
        <f t="shared" si="8"/>
        <v>0.668</v>
      </c>
      <c r="T755" s="58">
        <f t="shared" si="9"/>
        <v>0.047</v>
      </c>
      <c r="U755" s="39">
        <f t="shared" si="10"/>
        <v>741822</v>
      </c>
      <c r="V755" s="58">
        <f t="shared" si="11"/>
        <v>0.364</v>
      </c>
    </row>
    <row r="756">
      <c r="A756" s="33" t="s">
        <v>113</v>
      </c>
      <c r="B756" s="68" t="s">
        <v>119</v>
      </c>
      <c r="C756" s="35" t="s">
        <v>48</v>
      </c>
      <c r="D756" s="35" t="str">
        <f t="shared" si="2"/>
        <v>Asia/Brunei-Asia/2000</v>
      </c>
      <c r="E756" s="72">
        <v>0.023</v>
      </c>
      <c r="F756" s="72">
        <v>0.008</v>
      </c>
      <c r="G756" s="72">
        <v>78.0</v>
      </c>
      <c r="H756" s="72">
        <v>74.0</v>
      </c>
      <c r="I756" s="56">
        <v>0.304</v>
      </c>
      <c r="J756" s="56">
        <v>0.668</v>
      </c>
      <c r="K756" s="56">
        <v>0.028</v>
      </c>
      <c r="L756" s="72">
        <v>331801.0</v>
      </c>
      <c r="M756" s="56">
        <v>0.712</v>
      </c>
      <c r="N756" s="39">
        <f t="shared" si="3"/>
        <v>23</v>
      </c>
      <c r="O756" s="39">
        <f t="shared" si="4"/>
        <v>8</v>
      </c>
      <c r="P756" s="39">
        <f t="shared" si="5"/>
        <v>78</v>
      </c>
      <c r="Q756" s="39">
        <f t="shared" si="6"/>
        <v>74</v>
      </c>
      <c r="R756" s="58">
        <f t="shared" si="7"/>
        <v>0.304</v>
      </c>
      <c r="S756" s="58">
        <f t="shared" si="8"/>
        <v>0.668</v>
      </c>
      <c r="T756" s="58">
        <f t="shared" si="9"/>
        <v>0.028</v>
      </c>
      <c r="U756" s="39">
        <f t="shared" si="10"/>
        <v>331801</v>
      </c>
      <c r="V756" s="58">
        <f t="shared" si="11"/>
        <v>0.712</v>
      </c>
    </row>
    <row r="757">
      <c r="A757" s="33" t="s">
        <v>113</v>
      </c>
      <c r="B757" s="68" t="s">
        <v>119</v>
      </c>
      <c r="C757" s="35" t="s">
        <v>49</v>
      </c>
      <c r="D757" s="35" t="str">
        <f t="shared" si="2"/>
        <v>Asia/Brunei-Asia/2001</v>
      </c>
      <c r="E757" s="72">
        <v>0.022</v>
      </c>
      <c r="F757" s="72">
        <v>0.008</v>
      </c>
      <c r="G757" s="72">
        <v>78.0</v>
      </c>
      <c r="H757" s="72">
        <v>74.0</v>
      </c>
      <c r="I757" s="56">
        <v>0.301</v>
      </c>
      <c r="J757" s="56">
        <v>0.671</v>
      </c>
      <c r="K757" s="56">
        <v>0.028</v>
      </c>
      <c r="L757" s="72">
        <v>339114.0</v>
      </c>
      <c r="M757" s="56">
        <v>0.717</v>
      </c>
      <c r="N757" s="39">
        <f t="shared" si="3"/>
        <v>22</v>
      </c>
      <c r="O757" s="39">
        <f t="shared" si="4"/>
        <v>8</v>
      </c>
      <c r="P757" s="39">
        <f t="shared" si="5"/>
        <v>78</v>
      </c>
      <c r="Q757" s="39">
        <f t="shared" si="6"/>
        <v>74</v>
      </c>
      <c r="R757" s="58">
        <f t="shared" si="7"/>
        <v>0.301</v>
      </c>
      <c r="S757" s="58">
        <f t="shared" si="8"/>
        <v>0.671</v>
      </c>
      <c r="T757" s="58">
        <f t="shared" si="9"/>
        <v>0.028</v>
      </c>
      <c r="U757" s="39">
        <f t="shared" si="10"/>
        <v>339114</v>
      </c>
      <c r="V757" s="58">
        <f t="shared" si="11"/>
        <v>0.717</v>
      </c>
    </row>
    <row r="758">
      <c r="A758" s="33" t="s">
        <v>113</v>
      </c>
      <c r="B758" s="68" t="s">
        <v>119</v>
      </c>
      <c r="C758" s="35" t="s">
        <v>50</v>
      </c>
      <c r="D758" s="35" t="str">
        <f t="shared" si="2"/>
        <v>Asia/Brunei-Asia/2002</v>
      </c>
      <c r="E758" s="72">
        <v>0.022</v>
      </c>
      <c r="F758" s="72">
        <v>0.008</v>
      </c>
      <c r="G758" s="72">
        <v>78.0</v>
      </c>
      <c r="H758" s="72">
        <v>75.0</v>
      </c>
      <c r="I758" s="56">
        <v>0.298</v>
      </c>
      <c r="J758" s="56">
        <v>0.673</v>
      </c>
      <c r="K758" s="56">
        <v>0.029</v>
      </c>
      <c r="L758" s="72">
        <v>346407.0</v>
      </c>
      <c r="M758" s="56">
        <v>0.721</v>
      </c>
      <c r="N758" s="39">
        <f t="shared" si="3"/>
        <v>22</v>
      </c>
      <c r="O758" s="39">
        <f t="shared" si="4"/>
        <v>8</v>
      </c>
      <c r="P758" s="39">
        <f t="shared" si="5"/>
        <v>78</v>
      </c>
      <c r="Q758" s="39">
        <f t="shared" si="6"/>
        <v>75</v>
      </c>
      <c r="R758" s="58">
        <f t="shared" si="7"/>
        <v>0.298</v>
      </c>
      <c r="S758" s="58">
        <f t="shared" si="8"/>
        <v>0.673</v>
      </c>
      <c r="T758" s="58">
        <f t="shared" si="9"/>
        <v>0.029</v>
      </c>
      <c r="U758" s="39">
        <f t="shared" si="10"/>
        <v>346407</v>
      </c>
      <c r="V758" s="58">
        <f t="shared" si="11"/>
        <v>0.721</v>
      </c>
    </row>
    <row r="759">
      <c r="A759" s="33" t="s">
        <v>113</v>
      </c>
      <c r="B759" s="68" t="s">
        <v>119</v>
      </c>
      <c r="C759" s="35" t="s">
        <v>51</v>
      </c>
      <c r="D759" s="35" t="str">
        <f t="shared" si="2"/>
        <v>Asia/Brunei-Asia/2003</v>
      </c>
      <c r="E759" s="72">
        <v>0.021</v>
      </c>
      <c r="F759" s="72">
        <v>0.008</v>
      </c>
      <c r="G759" s="72">
        <v>79.0</v>
      </c>
      <c r="H759" s="72">
        <v>75.0</v>
      </c>
      <c r="I759" s="56">
        <v>0.295</v>
      </c>
      <c r="J759" s="56">
        <v>0.675</v>
      </c>
      <c r="K759" s="56">
        <v>0.03</v>
      </c>
      <c r="L759" s="72">
        <v>353649.0</v>
      </c>
      <c r="M759" s="56">
        <v>0.726</v>
      </c>
      <c r="N759" s="39">
        <f t="shared" si="3"/>
        <v>21</v>
      </c>
      <c r="O759" s="39">
        <f t="shared" si="4"/>
        <v>8</v>
      </c>
      <c r="P759" s="39">
        <f t="shared" si="5"/>
        <v>79</v>
      </c>
      <c r="Q759" s="39">
        <f t="shared" si="6"/>
        <v>75</v>
      </c>
      <c r="R759" s="58">
        <f t="shared" si="7"/>
        <v>0.295</v>
      </c>
      <c r="S759" s="58">
        <f t="shared" si="8"/>
        <v>0.675</v>
      </c>
      <c r="T759" s="58">
        <f t="shared" si="9"/>
        <v>0.03</v>
      </c>
      <c r="U759" s="39">
        <f t="shared" si="10"/>
        <v>353649</v>
      </c>
      <c r="V759" s="58">
        <f t="shared" si="11"/>
        <v>0.726</v>
      </c>
    </row>
    <row r="760">
      <c r="A760" s="33" t="s">
        <v>113</v>
      </c>
      <c r="B760" s="68" t="s">
        <v>119</v>
      </c>
      <c r="C760" s="35" t="s">
        <v>52</v>
      </c>
      <c r="D760" s="35" t="str">
        <f t="shared" si="2"/>
        <v>Asia/Brunei-Asia/2004</v>
      </c>
      <c r="E760" s="72">
        <v>0.02</v>
      </c>
      <c r="F760" s="72">
        <v>0.008</v>
      </c>
      <c r="G760" s="72">
        <v>79.0</v>
      </c>
      <c r="H760" s="72">
        <v>75.0</v>
      </c>
      <c r="I760" s="56">
        <v>0.292</v>
      </c>
      <c r="J760" s="56">
        <v>0.677</v>
      </c>
      <c r="K760" s="56">
        <v>0.031</v>
      </c>
      <c r="L760" s="72">
        <v>360797.0</v>
      </c>
      <c r="M760" s="56">
        <v>0.731</v>
      </c>
      <c r="N760" s="39">
        <f t="shared" si="3"/>
        <v>20</v>
      </c>
      <c r="O760" s="39">
        <f t="shared" si="4"/>
        <v>8</v>
      </c>
      <c r="P760" s="39">
        <f t="shared" si="5"/>
        <v>79</v>
      </c>
      <c r="Q760" s="39">
        <f t="shared" si="6"/>
        <v>75</v>
      </c>
      <c r="R760" s="58">
        <f t="shared" si="7"/>
        <v>0.292</v>
      </c>
      <c r="S760" s="58">
        <f t="shared" si="8"/>
        <v>0.677</v>
      </c>
      <c r="T760" s="58">
        <f t="shared" si="9"/>
        <v>0.031</v>
      </c>
      <c r="U760" s="39">
        <f t="shared" si="10"/>
        <v>360797</v>
      </c>
      <c r="V760" s="58">
        <f t="shared" si="11"/>
        <v>0.731</v>
      </c>
    </row>
    <row r="761">
      <c r="A761" s="33" t="s">
        <v>113</v>
      </c>
      <c r="B761" s="68" t="s">
        <v>119</v>
      </c>
      <c r="C761" s="35" t="s">
        <v>53</v>
      </c>
      <c r="D761" s="35" t="str">
        <f t="shared" si="2"/>
        <v>Asia/Brunei-Asia/2005</v>
      </c>
      <c r="E761" s="72">
        <v>0.02</v>
      </c>
      <c r="F761" s="72">
        <v>0.007</v>
      </c>
      <c r="G761" s="72">
        <v>79.0</v>
      </c>
      <c r="H761" s="72">
        <v>75.0</v>
      </c>
      <c r="I761" s="56">
        <v>0.289</v>
      </c>
      <c r="J761" s="56">
        <v>0.679</v>
      </c>
      <c r="K761" s="56">
        <v>0.032</v>
      </c>
      <c r="L761" s="72">
        <v>367815.0</v>
      </c>
      <c r="M761" s="56">
        <v>0.735</v>
      </c>
      <c r="N761" s="39">
        <f t="shared" si="3"/>
        <v>20</v>
      </c>
      <c r="O761" s="39">
        <f t="shared" si="4"/>
        <v>7</v>
      </c>
      <c r="P761" s="39">
        <f t="shared" si="5"/>
        <v>79</v>
      </c>
      <c r="Q761" s="39">
        <f t="shared" si="6"/>
        <v>75</v>
      </c>
      <c r="R761" s="58">
        <f t="shared" si="7"/>
        <v>0.289</v>
      </c>
      <c r="S761" s="58">
        <f t="shared" si="8"/>
        <v>0.679</v>
      </c>
      <c r="T761" s="58">
        <f t="shared" si="9"/>
        <v>0.032</v>
      </c>
      <c r="U761" s="39">
        <f t="shared" si="10"/>
        <v>367815</v>
      </c>
      <c r="V761" s="58">
        <f t="shared" si="11"/>
        <v>0.735</v>
      </c>
    </row>
    <row r="762">
      <c r="A762" s="33" t="s">
        <v>113</v>
      </c>
      <c r="B762" s="68" t="s">
        <v>119</v>
      </c>
      <c r="C762" s="35" t="s">
        <v>54</v>
      </c>
      <c r="D762" s="35" t="str">
        <f t="shared" si="2"/>
        <v>Asia/Brunei-Asia/2006</v>
      </c>
      <c r="E762" s="72">
        <v>0.019</v>
      </c>
      <c r="F762" s="72">
        <v>0.007</v>
      </c>
      <c r="G762" s="72">
        <v>79.0</v>
      </c>
      <c r="H762" s="72">
        <v>75.0</v>
      </c>
      <c r="I762" s="56">
        <v>0.285</v>
      </c>
      <c r="J762" s="56">
        <v>0.683</v>
      </c>
      <c r="K762" s="56">
        <v>0.033</v>
      </c>
      <c r="L762" s="72">
        <v>374697.0</v>
      </c>
      <c r="M762" s="56">
        <v>0.739</v>
      </c>
      <c r="N762" s="39">
        <f t="shared" si="3"/>
        <v>19</v>
      </c>
      <c r="O762" s="39">
        <f t="shared" si="4"/>
        <v>7</v>
      </c>
      <c r="P762" s="39">
        <f t="shared" si="5"/>
        <v>79</v>
      </c>
      <c r="Q762" s="39">
        <f t="shared" si="6"/>
        <v>75</v>
      </c>
      <c r="R762" s="58">
        <f t="shared" si="7"/>
        <v>0.285</v>
      </c>
      <c r="S762" s="58">
        <f t="shared" si="8"/>
        <v>0.683</v>
      </c>
      <c r="T762" s="58">
        <f t="shared" si="9"/>
        <v>0.033</v>
      </c>
      <c r="U762" s="39">
        <f t="shared" si="10"/>
        <v>374697</v>
      </c>
      <c r="V762" s="58">
        <f t="shared" si="11"/>
        <v>0.739</v>
      </c>
    </row>
    <row r="763">
      <c r="A763" s="33" t="s">
        <v>113</v>
      </c>
      <c r="B763" s="68" t="s">
        <v>119</v>
      </c>
      <c r="C763" s="35" t="s">
        <v>55</v>
      </c>
      <c r="D763" s="35" t="str">
        <f t="shared" si="2"/>
        <v>Asia/Brunei-Asia/2007</v>
      </c>
      <c r="E763" s="72">
        <v>0.018</v>
      </c>
      <c r="F763" s="72">
        <v>0.008</v>
      </c>
      <c r="G763" s="72">
        <v>79.0</v>
      </c>
      <c r="H763" s="72">
        <v>76.0</v>
      </c>
      <c r="I763" s="56">
        <v>0.28</v>
      </c>
      <c r="J763" s="56">
        <v>0.686</v>
      </c>
      <c r="K763" s="56">
        <v>0.033</v>
      </c>
      <c r="L763" s="72">
        <v>381440.0</v>
      </c>
      <c r="M763" s="56">
        <v>0.743</v>
      </c>
      <c r="N763" s="39">
        <f t="shared" si="3"/>
        <v>18</v>
      </c>
      <c r="O763" s="39">
        <f t="shared" si="4"/>
        <v>8</v>
      </c>
      <c r="P763" s="39">
        <f t="shared" si="5"/>
        <v>79</v>
      </c>
      <c r="Q763" s="39">
        <f t="shared" si="6"/>
        <v>76</v>
      </c>
      <c r="R763" s="58">
        <f t="shared" si="7"/>
        <v>0.28</v>
      </c>
      <c r="S763" s="58">
        <f t="shared" si="8"/>
        <v>0.686</v>
      </c>
      <c r="T763" s="58">
        <f t="shared" si="9"/>
        <v>0.033</v>
      </c>
      <c r="U763" s="39">
        <f t="shared" si="10"/>
        <v>381440</v>
      </c>
      <c r="V763" s="58">
        <f t="shared" si="11"/>
        <v>0.743</v>
      </c>
    </row>
    <row r="764">
      <c r="A764" s="33" t="s">
        <v>113</v>
      </c>
      <c r="B764" s="68" t="s">
        <v>119</v>
      </c>
      <c r="C764" s="35" t="s">
        <v>56</v>
      </c>
      <c r="D764" s="35" t="str">
        <f t="shared" si="2"/>
        <v>Asia/Brunei-Asia/2008</v>
      </c>
      <c r="E764" s="72">
        <v>0.018</v>
      </c>
      <c r="F764" s="72">
        <v>0.008</v>
      </c>
      <c r="G764" s="72">
        <v>80.0</v>
      </c>
      <c r="H764" s="72">
        <v>76.0</v>
      </c>
      <c r="I764" s="56">
        <v>0.275</v>
      </c>
      <c r="J764" s="56">
        <v>0.691</v>
      </c>
      <c r="K764" s="56">
        <v>0.034</v>
      </c>
      <c r="L764" s="72">
        <v>388017.0</v>
      </c>
      <c r="M764" s="56">
        <v>0.747</v>
      </c>
      <c r="N764" s="39">
        <f t="shared" si="3"/>
        <v>18</v>
      </c>
      <c r="O764" s="39">
        <f t="shared" si="4"/>
        <v>8</v>
      </c>
      <c r="P764" s="39">
        <f t="shared" si="5"/>
        <v>80</v>
      </c>
      <c r="Q764" s="39">
        <f t="shared" si="6"/>
        <v>76</v>
      </c>
      <c r="R764" s="58">
        <f t="shared" si="7"/>
        <v>0.275</v>
      </c>
      <c r="S764" s="58">
        <f t="shared" si="8"/>
        <v>0.691</v>
      </c>
      <c r="T764" s="58">
        <f t="shared" si="9"/>
        <v>0.034</v>
      </c>
      <c r="U764" s="39">
        <f t="shared" si="10"/>
        <v>388017</v>
      </c>
      <c r="V764" s="58">
        <f t="shared" si="11"/>
        <v>0.747</v>
      </c>
    </row>
    <row r="765">
      <c r="A765" s="33" t="s">
        <v>113</v>
      </c>
      <c r="B765" s="68" t="s">
        <v>119</v>
      </c>
      <c r="C765" s="35" t="s">
        <v>57</v>
      </c>
      <c r="D765" s="35" t="str">
        <f t="shared" si="2"/>
        <v>Asia/Brunei-Asia/2009</v>
      </c>
      <c r="E765" s="72">
        <v>0.017</v>
      </c>
      <c r="F765" s="72">
        <v>0.008</v>
      </c>
      <c r="G765" s="72">
        <v>80.0</v>
      </c>
      <c r="H765" s="72">
        <v>76.0</v>
      </c>
      <c r="I765" s="56">
        <v>0.271</v>
      </c>
      <c r="J765" s="56">
        <v>0.694</v>
      </c>
      <c r="K765" s="56">
        <v>0.035</v>
      </c>
      <c r="L765" s="72">
        <v>394400.0</v>
      </c>
      <c r="M765" s="56">
        <v>0.751</v>
      </c>
      <c r="N765" s="39">
        <f t="shared" si="3"/>
        <v>17</v>
      </c>
      <c r="O765" s="39">
        <f t="shared" si="4"/>
        <v>8</v>
      </c>
      <c r="P765" s="39">
        <f t="shared" si="5"/>
        <v>80</v>
      </c>
      <c r="Q765" s="39">
        <f t="shared" si="6"/>
        <v>76</v>
      </c>
      <c r="R765" s="58">
        <f t="shared" si="7"/>
        <v>0.271</v>
      </c>
      <c r="S765" s="58">
        <f t="shared" si="8"/>
        <v>0.694</v>
      </c>
      <c r="T765" s="58">
        <f t="shared" si="9"/>
        <v>0.035</v>
      </c>
      <c r="U765" s="39">
        <f t="shared" si="10"/>
        <v>394400</v>
      </c>
      <c r="V765" s="58">
        <f t="shared" si="11"/>
        <v>0.751</v>
      </c>
    </row>
    <row r="766">
      <c r="A766" s="33" t="s">
        <v>113</v>
      </c>
      <c r="B766" s="68" t="s">
        <v>119</v>
      </c>
      <c r="C766" s="35" t="s">
        <v>58</v>
      </c>
      <c r="D766" s="35" t="str">
        <f t="shared" si="2"/>
        <v>Asia/Brunei-Asia/2010</v>
      </c>
      <c r="E766" s="72">
        <v>0.017</v>
      </c>
      <c r="F766" s="72">
        <v>0.008</v>
      </c>
      <c r="G766" s="72">
        <v>80.0</v>
      </c>
      <c r="H766" s="72">
        <v>76.0</v>
      </c>
      <c r="I766" s="56">
        <v>0.266</v>
      </c>
      <c r="J766" s="56">
        <v>0.697</v>
      </c>
      <c r="K766" s="56">
        <v>0.037</v>
      </c>
      <c r="L766" s="72">
        <v>400569.0</v>
      </c>
      <c r="M766" s="56">
        <v>0.755</v>
      </c>
      <c r="N766" s="39">
        <f t="shared" si="3"/>
        <v>17</v>
      </c>
      <c r="O766" s="39">
        <f t="shared" si="4"/>
        <v>8</v>
      </c>
      <c r="P766" s="39">
        <f t="shared" si="5"/>
        <v>80</v>
      </c>
      <c r="Q766" s="39">
        <f t="shared" si="6"/>
        <v>76</v>
      </c>
      <c r="R766" s="58">
        <f t="shared" si="7"/>
        <v>0.266</v>
      </c>
      <c r="S766" s="58">
        <f t="shared" si="8"/>
        <v>0.697</v>
      </c>
      <c r="T766" s="58">
        <f t="shared" si="9"/>
        <v>0.037</v>
      </c>
      <c r="U766" s="39">
        <f t="shared" si="10"/>
        <v>400569</v>
      </c>
      <c r="V766" s="58">
        <f t="shared" si="11"/>
        <v>0.755</v>
      </c>
    </row>
    <row r="767">
      <c r="A767" s="33" t="s">
        <v>113</v>
      </c>
      <c r="B767" s="68" t="s">
        <v>119</v>
      </c>
      <c r="C767" s="35" t="s">
        <v>59</v>
      </c>
      <c r="D767" s="35" t="str">
        <f t="shared" si="2"/>
        <v>Asia/Brunei-Asia/2011</v>
      </c>
      <c r="E767" s="72">
        <v>0.016</v>
      </c>
      <c r="F767" s="72">
        <v>0.008</v>
      </c>
      <c r="G767" s="72">
        <v>80.0</v>
      </c>
      <c r="H767" s="72">
        <v>76.0</v>
      </c>
      <c r="I767" s="56">
        <v>0.262</v>
      </c>
      <c r="J767" s="56">
        <v>0.7</v>
      </c>
      <c r="K767" s="56">
        <v>0.038</v>
      </c>
      <c r="L767" s="72">
        <v>406512.0</v>
      </c>
      <c r="M767" s="56">
        <v>0.759</v>
      </c>
      <c r="N767" s="39">
        <f t="shared" si="3"/>
        <v>16</v>
      </c>
      <c r="O767" s="39">
        <f t="shared" si="4"/>
        <v>8</v>
      </c>
      <c r="P767" s="39">
        <f t="shared" si="5"/>
        <v>80</v>
      </c>
      <c r="Q767" s="39">
        <f t="shared" si="6"/>
        <v>76</v>
      </c>
      <c r="R767" s="58">
        <f t="shared" si="7"/>
        <v>0.262</v>
      </c>
      <c r="S767" s="58">
        <f t="shared" si="8"/>
        <v>0.7</v>
      </c>
      <c r="T767" s="58">
        <f t="shared" si="9"/>
        <v>0.038</v>
      </c>
      <c r="U767" s="39">
        <f t="shared" si="10"/>
        <v>406512</v>
      </c>
      <c r="V767" s="58">
        <f t="shared" si="11"/>
        <v>0.759</v>
      </c>
    </row>
    <row r="768">
      <c r="A768" s="33" t="s">
        <v>113</v>
      </c>
      <c r="B768" s="68" t="s">
        <v>119</v>
      </c>
      <c r="C768" s="35" t="s">
        <v>60</v>
      </c>
      <c r="D768" s="35" t="str">
        <f t="shared" si="2"/>
        <v>Asia/Brunei-Asia/2012</v>
      </c>
      <c r="E768" s="72">
        <v>0.016</v>
      </c>
      <c r="F768" s="72">
        <v>0.008</v>
      </c>
      <c r="G768" s="72">
        <v>80.0</v>
      </c>
      <c r="H768" s="72">
        <v>77.0</v>
      </c>
      <c r="I768" s="56">
        <v>0.258</v>
      </c>
      <c r="J768" s="56">
        <v>0.702</v>
      </c>
      <c r="K768" s="56">
        <v>0.04</v>
      </c>
      <c r="L768" s="72">
        <v>412238.0</v>
      </c>
      <c r="M768" s="56">
        <v>0.762</v>
      </c>
      <c r="N768" s="39">
        <f t="shared" si="3"/>
        <v>16</v>
      </c>
      <c r="O768" s="39">
        <f t="shared" si="4"/>
        <v>8</v>
      </c>
      <c r="P768" s="39">
        <f t="shared" si="5"/>
        <v>80</v>
      </c>
      <c r="Q768" s="39">
        <f t="shared" si="6"/>
        <v>77</v>
      </c>
      <c r="R768" s="58">
        <f t="shared" si="7"/>
        <v>0.258</v>
      </c>
      <c r="S768" s="58">
        <f t="shared" si="8"/>
        <v>0.702</v>
      </c>
      <c r="T768" s="58">
        <f t="shared" si="9"/>
        <v>0.04</v>
      </c>
      <c r="U768" s="39">
        <f t="shared" si="10"/>
        <v>412238</v>
      </c>
      <c r="V768" s="58">
        <f t="shared" si="11"/>
        <v>0.762</v>
      </c>
    </row>
    <row r="769">
      <c r="A769" s="33" t="s">
        <v>113</v>
      </c>
      <c r="B769" s="68" t="s">
        <v>120</v>
      </c>
      <c r="C769" s="35" t="s">
        <v>48</v>
      </c>
      <c r="D769" s="35" t="str">
        <f t="shared" si="2"/>
        <v>Asia/Cambodia-Asia/2000</v>
      </c>
      <c r="E769" s="72">
        <v>0.028</v>
      </c>
      <c r="F769" s="72">
        <v>0.082</v>
      </c>
      <c r="G769" s="72">
        <v>65.0</v>
      </c>
      <c r="H769" s="72">
        <v>59.0</v>
      </c>
      <c r="I769" s="56">
        <v>0.408</v>
      </c>
      <c r="J769" s="56">
        <v>0.554</v>
      </c>
      <c r="K769" s="56">
        <v>0.038</v>
      </c>
      <c r="L769" s="72">
        <v>1.2222871E7</v>
      </c>
      <c r="M769" s="56">
        <v>0.186</v>
      </c>
      <c r="N769" s="39">
        <f t="shared" si="3"/>
        <v>28</v>
      </c>
      <c r="O769" s="39">
        <f t="shared" si="4"/>
        <v>82</v>
      </c>
      <c r="P769" s="39">
        <f t="shared" si="5"/>
        <v>65</v>
      </c>
      <c r="Q769" s="39">
        <f t="shared" si="6"/>
        <v>59</v>
      </c>
      <c r="R769" s="58">
        <f t="shared" si="7"/>
        <v>0.408</v>
      </c>
      <c r="S769" s="58">
        <f t="shared" si="8"/>
        <v>0.554</v>
      </c>
      <c r="T769" s="58">
        <f t="shared" si="9"/>
        <v>0.038</v>
      </c>
      <c r="U769" s="39">
        <f t="shared" si="10"/>
        <v>12222871</v>
      </c>
      <c r="V769" s="58">
        <f t="shared" si="11"/>
        <v>0.186</v>
      </c>
    </row>
    <row r="770">
      <c r="A770" s="33" t="s">
        <v>113</v>
      </c>
      <c r="B770" s="68" t="s">
        <v>120</v>
      </c>
      <c r="C770" s="35" t="s">
        <v>49</v>
      </c>
      <c r="D770" s="35" t="str">
        <f t="shared" si="2"/>
        <v>Asia/Cambodia-Asia/2001</v>
      </c>
      <c r="E770" s="72">
        <v>0.027</v>
      </c>
      <c r="F770" s="72">
        <v>0.076</v>
      </c>
      <c r="G770" s="72">
        <v>66.0</v>
      </c>
      <c r="H770" s="72">
        <v>60.0</v>
      </c>
      <c r="I770" s="56">
        <v>0.397</v>
      </c>
      <c r="J770" s="56">
        <v>0.564</v>
      </c>
      <c r="K770" s="56">
        <v>0.039</v>
      </c>
      <c r="L770" s="72">
        <v>1.2472586E7</v>
      </c>
      <c r="M770" s="56">
        <v>0.187</v>
      </c>
      <c r="N770" s="39">
        <f t="shared" si="3"/>
        <v>27</v>
      </c>
      <c r="O770" s="39">
        <f t="shared" si="4"/>
        <v>76</v>
      </c>
      <c r="P770" s="39">
        <f t="shared" si="5"/>
        <v>66</v>
      </c>
      <c r="Q770" s="39">
        <f t="shared" si="6"/>
        <v>60</v>
      </c>
      <c r="R770" s="58">
        <f t="shared" si="7"/>
        <v>0.397</v>
      </c>
      <c r="S770" s="58">
        <f t="shared" si="8"/>
        <v>0.564</v>
      </c>
      <c r="T770" s="58">
        <f t="shared" si="9"/>
        <v>0.039</v>
      </c>
      <c r="U770" s="39">
        <f t="shared" si="10"/>
        <v>12472586</v>
      </c>
      <c r="V770" s="58">
        <f t="shared" si="11"/>
        <v>0.187</v>
      </c>
    </row>
    <row r="771">
      <c r="A771" s="33" t="s">
        <v>113</v>
      </c>
      <c r="B771" s="68" t="s">
        <v>120</v>
      </c>
      <c r="C771" s="35" t="s">
        <v>50</v>
      </c>
      <c r="D771" s="35" t="str">
        <f t="shared" si="2"/>
        <v>Asia/Cambodia-Asia/2002</v>
      </c>
      <c r="E771" s="72">
        <v>0.027</v>
      </c>
      <c r="F771" s="72">
        <v>0.069</v>
      </c>
      <c r="G771" s="72">
        <v>67.0</v>
      </c>
      <c r="H771" s="72">
        <v>61.0</v>
      </c>
      <c r="I771" s="56">
        <v>0.388</v>
      </c>
      <c r="J771" s="56">
        <v>0.572</v>
      </c>
      <c r="K771" s="56">
        <v>0.04</v>
      </c>
      <c r="L771" s="72">
        <v>1.2709336E7</v>
      </c>
      <c r="M771" s="56">
        <v>0.188</v>
      </c>
      <c r="N771" s="39">
        <f t="shared" si="3"/>
        <v>27</v>
      </c>
      <c r="O771" s="39">
        <f t="shared" si="4"/>
        <v>69</v>
      </c>
      <c r="P771" s="39">
        <f t="shared" si="5"/>
        <v>67</v>
      </c>
      <c r="Q771" s="39">
        <f t="shared" si="6"/>
        <v>61</v>
      </c>
      <c r="R771" s="58">
        <f t="shared" si="7"/>
        <v>0.388</v>
      </c>
      <c r="S771" s="58">
        <f t="shared" si="8"/>
        <v>0.572</v>
      </c>
      <c r="T771" s="58">
        <f t="shared" si="9"/>
        <v>0.04</v>
      </c>
      <c r="U771" s="39">
        <f t="shared" si="10"/>
        <v>12709336</v>
      </c>
      <c r="V771" s="58">
        <f t="shared" si="11"/>
        <v>0.188</v>
      </c>
    </row>
    <row r="772">
      <c r="A772" s="33" t="s">
        <v>113</v>
      </c>
      <c r="B772" s="68" t="s">
        <v>120</v>
      </c>
      <c r="C772" s="35" t="s">
        <v>51</v>
      </c>
      <c r="D772" s="35" t="str">
        <f t="shared" si="2"/>
        <v>Asia/Cambodia-Asia/2003</v>
      </c>
      <c r="E772" s="72">
        <v>0.026</v>
      </c>
      <c r="F772" s="72">
        <v>0.063</v>
      </c>
      <c r="G772" s="72">
        <v>68.0</v>
      </c>
      <c r="H772" s="72">
        <v>62.0</v>
      </c>
      <c r="I772" s="56">
        <v>0.379</v>
      </c>
      <c r="J772" s="56">
        <v>0.58</v>
      </c>
      <c r="K772" s="56">
        <v>0.041</v>
      </c>
      <c r="L772" s="72">
        <v>1.2934369E7</v>
      </c>
      <c r="M772" s="56">
        <v>0.189</v>
      </c>
      <c r="N772" s="39">
        <f t="shared" si="3"/>
        <v>26</v>
      </c>
      <c r="O772" s="39">
        <f t="shared" si="4"/>
        <v>63</v>
      </c>
      <c r="P772" s="39">
        <f t="shared" si="5"/>
        <v>68</v>
      </c>
      <c r="Q772" s="39">
        <f t="shared" si="6"/>
        <v>62</v>
      </c>
      <c r="R772" s="58">
        <f t="shared" si="7"/>
        <v>0.379</v>
      </c>
      <c r="S772" s="58">
        <f t="shared" si="8"/>
        <v>0.58</v>
      </c>
      <c r="T772" s="58">
        <f t="shared" si="9"/>
        <v>0.041</v>
      </c>
      <c r="U772" s="39">
        <f t="shared" si="10"/>
        <v>12934369</v>
      </c>
      <c r="V772" s="58">
        <f t="shared" si="11"/>
        <v>0.189</v>
      </c>
    </row>
    <row r="773">
      <c r="A773" s="33" t="s">
        <v>113</v>
      </c>
      <c r="B773" s="68" t="s">
        <v>120</v>
      </c>
      <c r="C773" s="35" t="s">
        <v>52</v>
      </c>
      <c r="D773" s="35" t="str">
        <f t="shared" si="2"/>
        <v>Asia/Cambodia-Asia/2004</v>
      </c>
      <c r="E773" s="72">
        <v>0.026</v>
      </c>
      <c r="F773" s="72">
        <v>0.057</v>
      </c>
      <c r="G773" s="72">
        <v>69.0</v>
      </c>
      <c r="H773" s="72">
        <v>63.0</v>
      </c>
      <c r="I773" s="56">
        <v>0.37</v>
      </c>
      <c r="J773" s="56">
        <v>0.588</v>
      </c>
      <c r="K773" s="56">
        <v>0.043</v>
      </c>
      <c r="L773" s="72">
        <v>1.3149386E7</v>
      </c>
      <c r="M773" s="56">
        <v>0.191</v>
      </c>
      <c r="N773" s="39">
        <f t="shared" si="3"/>
        <v>26</v>
      </c>
      <c r="O773" s="39">
        <f t="shared" si="4"/>
        <v>57</v>
      </c>
      <c r="P773" s="39">
        <f t="shared" si="5"/>
        <v>69</v>
      </c>
      <c r="Q773" s="39">
        <f t="shared" si="6"/>
        <v>63</v>
      </c>
      <c r="R773" s="58">
        <f t="shared" si="7"/>
        <v>0.37</v>
      </c>
      <c r="S773" s="58">
        <f t="shared" si="8"/>
        <v>0.588</v>
      </c>
      <c r="T773" s="58">
        <f t="shared" si="9"/>
        <v>0.043</v>
      </c>
      <c r="U773" s="39">
        <f t="shared" si="10"/>
        <v>13149386</v>
      </c>
      <c r="V773" s="58">
        <f t="shared" si="11"/>
        <v>0.191</v>
      </c>
    </row>
    <row r="774">
      <c r="A774" s="33" t="s">
        <v>113</v>
      </c>
      <c r="B774" s="68" t="s">
        <v>120</v>
      </c>
      <c r="C774" s="35" t="s">
        <v>53</v>
      </c>
      <c r="D774" s="35" t="str">
        <f t="shared" si="2"/>
        <v>Asia/Cambodia-Asia/2005</v>
      </c>
      <c r="E774" s="72">
        <v>0.026</v>
      </c>
      <c r="F774" s="72">
        <v>0.052</v>
      </c>
      <c r="G774" s="72">
        <v>70.0</v>
      </c>
      <c r="H774" s="72">
        <v>65.0</v>
      </c>
      <c r="I774" s="56">
        <v>0.361</v>
      </c>
      <c r="J774" s="56">
        <v>0.595</v>
      </c>
      <c r="K774" s="56">
        <v>0.044</v>
      </c>
      <c r="L774" s="72">
        <v>1.3356424E7</v>
      </c>
      <c r="M774" s="56">
        <v>0.192</v>
      </c>
      <c r="N774" s="39">
        <f t="shared" si="3"/>
        <v>26</v>
      </c>
      <c r="O774" s="39">
        <f t="shared" si="4"/>
        <v>52</v>
      </c>
      <c r="P774" s="39">
        <f t="shared" si="5"/>
        <v>70</v>
      </c>
      <c r="Q774" s="39">
        <f t="shared" si="6"/>
        <v>65</v>
      </c>
      <c r="R774" s="58">
        <f t="shared" si="7"/>
        <v>0.361</v>
      </c>
      <c r="S774" s="58">
        <f t="shared" si="8"/>
        <v>0.595</v>
      </c>
      <c r="T774" s="58">
        <f t="shared" si="9"/>
        <v>0.044</v>
      </c>
      <c r="U774" s="39">
        <f t="shared" si="10"/>
        <v>13356424</v>
      </c>
      <c r="V774" s="58">
        <f t="shared" si="11"/>
        <v>0.192</v>
      </c>
    </row>
    <row r="775">
      <c r="A775" s="33" t="s">
        <v>113</v>
      </c>
      <c r="B775" s="68" t="s">
        <v>120</v>
      </c>
      <c r="C775" s="35" t="s">
        <v>54</v>
      </c>
      <c r="D775" s="35" t="str">
        <f t="shared" si="2"/>
        <v>Asia/Cambodia-Asia/2006</v>
      </c>
      <c r="E775" s="72">
        <v>0.026</v>
      </c>
      <c r="F775" s="72">
        <v>0.048</v>
      </c>
      <c r="G775" s="72">
        <v>71.0</v>
      </c>
      <c r="H775" s="72">
        <v>65.0</v>
      </c>
      <c r="I775" s="56">
        <v>0.351</v>
      </c>
      <c r="J775" s="56">
        <v>0.604</v>
      </c>
      <c r="K775" s="56">
        <v>0.045</v>
      </c>
      <c r="L775" s="72">
        <v>1.3555054E7</v>
      </c>
      <c r="M775" s="56">
        <v>0.193</v>
      </c>
      <c r="N775" s="39">
        <f t="shared" si="3"/>
        <v>26</v>
      </c>
      <c r="O775" s="39">
        <f t="shared" si="4"/>
        <v>48</v>
      </c>
      <c r="P775" s="39">
        <f t="shared" si="5"/>
        <v>71</v>
      </c>
      <c r="Q775" s="39">
        <f t="shared" si="6"/>
        <v>65</v>
      </c>
      <c r="R775" s="58">
        <f t="shared" si="7"/>
        <v>0.351</v>
      </c>
      <c r="S775" s="58">
        <f t="shared" si="8"/>
        <v>0.604</v>
      </c>
      <c r="T775" s="58">
        <f t="shared" si="9"/>
        <v>0.045</v>
      </c>
      <c r="U775" s="39">
        <f t="shared" si="10"/>
        <v>13555054</v>
      </c>
      <c r="V775" s="58">
        <f t="shared" si="11"/>
        <v>0.193</v>
      </c>
    </row>
    <row r="776">
      <c r="A776" s="33" t="s">
        <v>113</v>
      </c>
      <c r="B776" s="68" t="s">
        <v>120</v>
      </c>
      <c r="C776" s="35" t="s">
        <v>55</v>
      </c>
      <c r="D776" s="35" t="str">
        <f t="shared" si="2"/>
        <v>Asia/Cambodia-Asia/2007</v>
      </c>
      <c r="E776" s="72">
        <v>0.026</v>
      </c>
      <c r="F776" s="72">
        <v>0.045</v>
      </c>
      <c r="G776" s="72">
        <v>72.0</v>
      </c>
      <c r="H776" s="72">
        <v>66.0</v>
      </c>
      <c r="I776" s="56">
        <v>0.341</v>
      </c>
      <c r="J776" s="56">
        <v>0.612</v>
      </c>
      <c r="K776" s="56">
        <v>0.046</v>
      </c>
      <c r="L776" s="72">
        <v>1.3747288E7</v>
      </c>
      <c r="M776" s="56">
        <v>0.194</v>
      </c>
      <c r="N776" s="39">
        <f t="shared" si="3"/>
        <v>26</v>
      </c>
      <c r="O776" s="39">
        <f t="shared" si="4"/>
        <v>45</v>
      </c>
      <c r="P776" s="39">
        <f t="shared" si="5"/>
        <v>72</v>
      </c>
      <c r="Q776" s="39">
        <f t="shared" si="6"/>
        <v>66</v>
      </c>
      <c r="R776" s="58">
        <f t="shared" si="7"/>
        <v>0.341</v>
      </c>
      <c r="S776" s="58">
        <f t="shared" si="8"/>
        <v>0.612</v>
      </c>
      <c r="T776" s="58">
        <f t="shared" si="9"/>
        <v>0.046</v>
      </c>
      <c r="U776" s="39">
        <f t="shared" si="10"/>
        <v>13747288</v>
      </c>
      <c r="V776" s="58">
        <f t="shared" si="11"/>
        <v>0.194</v>
      </c>
    </row>
    <row r="777">
      <c r="A777" s="33" t="s">
        <v>113</v>
      </c>
      <c r="B777" s="68" t="s">
        <v>120</v>
      </c>
      <c r="C777" s="35" t="s">
        <v>56</v>
      </c>
      <c r="D777" s="35" t="str">
        <f t="shared" si="2"/>
        <v>Asia/Cambodia-Asia/2008</v>
      </c>
      <c r="E777" s="72">
        <v>0.026</v>
      </c>
      <c r="F777" s="72">
        <v>0.042</v>
      </c>
      <c r="G777" s="72">
        <v>72.0</v>
      </c>
      <c r="H777" s="72">
        <v>67.0</v>
      </c>
      <c r="I777" s="56">
        <v>0.332</v>
      </c>
      <c r="J777" s="56">
        <v>0.62</v>
      </c>
      <c r="K777" s="56">
        <v>0.048</v>
      </c>
      <c r="L777" s="72">
        <v>1.3940518E7</v>
      </c>
      <c r="M777" s="56">
        <v>0.195</v>
      </c>
      <c r="N777" s="39">
        <f t="shared" si="3"/>
        <v>26</v>
      </c>
      <c r="O777" s="39">
        <f t="shared" si="4"/>
        <v>42</v>
      </c>
      <c r="P777" s="39">
        <f t="shared" si="5"/>
        <v>72</v>
      </c>
      <c r="Q777" s="39">
        <f t="shared" si="6"/>
        <v>67</v>
      </c>
      <c r="R777" s="58">
        <f t="shared" si="7"/>
        <v>0.332</v>
      </c>
      <c r="S777" s="58">
        <f t="shared" si="8"/>
        <v>0.62</v>
      </c>
      <c r="T777" s="58">
        <f t="shared" si="9"/>
        <v>0.048</v>
      </c>
      <c r="U777" s="39">
        <f t="shared" si="10"/>
        <v>13940518</v>
      </c>
      <c r="V777" s="58">
        <f t="shared" si="11"/>
        <v>0.195</v>
      </c>
    </row>
    <row r="778">
      <c r="A778" s="33" t="s">
        <v>113</v>
      </c>
      <c r="B778" s="68" t="s">
        <v>120</v>
      </c>
      <c r="C778" s="35" t="s">
        <v>57</v>
      </c>
      <c r="D778" s="35" t="str">
        <f t="shared" si="2"/>
        <v>Asia/Cambodia-Asia/2009</v>
      </c>
      <c r="E778" s="72">
        <v>0.026</v>
      </c>
      <c r="F778" s="72">
        <v>0.039</v>
      </c>
      <c r="G778" s="72">
        <v>73.0</v>
      </c>
      <c r="H778" s="72">
        <v>68.0</v>
      </c>
      <c r="I778" s="56">
        <v>0.324</v>
      </c>
      <c r="J778" s="56">
        <v>0.627</v>
      </c>
      <c r="K778" s="56">
        <v>0.049</v>
      </c>
      <c r="L778" s="72">
        <v>1.4144225E7</v>
      </c>
      <c r="M778" s="56">
        <v>0.197</v>
      </c>
      <c r="N778" s="39">
        <f t="shared" si="3"/>
        <v>26</v>
      </c>
      <c r="O778" s="39">
        <f t="shared" si="4"/>
        <v>39</v>
      </c>
      <c r="P778" s="39">
        <f t="shared" si="5"/>
        <v>73</v>
      </c>
      <c r="Q778" s="39">
        <f t="shared" si="6"/>
        <v>68</v>
      </c>
      <c r="R778" s="58">
        <f t="shared" si="7"/>
        <v>0.324</v>
      </c>
      <c r="S778" s="58">
        <f t="shared" si="8"/>
        <v>0.627</v>
      </c>
      <c r="T778" s="58">
        <f t="shared" si="9"/>
        <v>0.049</v>
      </c>
      <c r="U778" s="39">
        <f t="shared" si="10"/>
        <v>14144225</v>
      </c>
      <c r="V778" s="58">
        <f t="shared" si="11"/>
        <v>0.197</v>
      </c>
    </row>
    <row r="779">
      <c r="A779" s="33" t="s">
        <v>113</v>
      </c>
      <c r="B779" s="68" t="s">
        <v>120</v>
      </c>
      <c r="C779" s="35" t="s">
        <v>58</v>
      </c>
      <c r="D779" s="35" t="str">
        <f t="shared" si="2"/>
        <v>Asia/Cambodia-Asia/2010</v>
      </c>
      <c r="E779" s="72">
        <v>0.026</v>
      </c>
      <c r="F779" s="72">
        <v>0.037</v>
      </c>
      <c r="G779" s="72">
        <v>73.0</v>
      </c>
      <c r="H779" s="72">
        <v>68.0</v>
      </c>
      <c r="I779" s="56">
        <v>0.318</v>
      </c>
      <c r="J779" s="56">
        <v>0.631</v>
      </c>
      <c r="K779" s="56">
        <v>0.05</v>
      </c>
      <c r="L779" s="72">
        <v>1.4364931E7</v>
      </c>
      <c r="M779" s="56">
        <v>0.198</v>
      </c>
      <c r="N779" s="39">
        <f t="shared" si="3"/>
        <v>26</v>
      </c>
      <c r="O779" s="39">
        <f t="shared" si="4"/>
        <v>37</v>
      </c>
      <c r="P779" s="39">
        <f t="shared" si="5"/>
        <v>73</v>
      </c>
      <c r="Q779" s="39">
        <f t="shared" si="6"/>
        <v>68</v>
      </c>
      <c r="R779" s="58">
        <f t="shared" si="7"/>
        <v>0.318</v>
      </c>
      <c r="S779" s="58">
        <f t="shared" si="8"/>
        <v>0.631</v>
      </c>
      <c r="T779" s="58">
        <f t="shared" si="9"/>
        <v>0.05</v>
      </c>
      <c r="U779" s="39">
        <f t="shared" si="10"/>
        <v>14364931</v>
      </c>
      <c r="V779" s="58">
        <f t="shared" si="11"/>
        <v>0.198</v>
      </c>
    </row>
    <row r="780">
      <c r="A780" s="33" t="s">
        <v>113</v>
      </c>
      <c r="B780" s="68" t="s">
        <v>120</v>
      </c>
      <c r="C780" s="35" t="s">
        <v>59</v>
      </c>
      <c r="D780" s="35" t="str">
        <f t="shared" si="2"/>
        <v>Asia/Cambodia-Asia/2011</v>
      </c>
      <c r="E780" s="72">
        <v>0.026</v>
      </c>
      <c r="F780" s="72">
        <v>0.036</v>
      </c>
      <c r="G780" s="72">
        <v>74.0</v>
      </c>
      <c r="H780" s="72">
        <v>68.0</v>
      </c>
      <c r="I780" s="56">
        <v>0.314</v>
      </c>
      <c r="J780" s="56">
        <v>0.634</v>
      </c>
      <c r="K780" s="56">
        <v>0.051</v>
      </c>
      <c r="L780" s="72">
        <v>1.4605862E7</v>
      </c>
      <c r="M780" s="56">
        <v>0.2</v>
      </c>
      <c r="N780" s="39">
        <f t="shared" si="3"/>
        <v>26</v>
      </c>
      <c r="O780" s="39">
        <f t="shared" si="4"/>
        <v>36</v>
      </c>
      <c r="P780" s="39">
        <f t="shared" si="5"/>
        <v>74</v>
      </c>
      <c r="Q780" s="39">
        <f t="shared" si="6"/>
        <v>68</v>
      </c>
      <c r="R780" s="58">
        <f t="shared" si="7"/>
        <v>0.314</v>
      </c>
      <c r="S780" s="58">
        <f t="shared" si="8"/>
        <v>0.634</v>
      </c>
      <c r="T780" s="58">
        <f t="shared" si="9"/>
        <v>0.051</v>
      </c>
      <c r="U780" s="39">
        <f t="shared" si="10"/>
        <v>14605862</v>
      </c>
      <c r="V780" s="58">
        <f t="shared" si="11"/>
        <v>0.2</v>
      </c>
    </row>
    <row r="781">
      <c r="A781" s="33" t="s">
        <v>113</v>
      </c>
      <c r="B781" s="68" t="s">
        <v>120</v>
      </c>
      <c r="C781" s="35" t="s">
        <v>60</v>
      </c>
      <c r="D781" s="35" t="str">
        <f t="shared" si="2"/>
        <v>Asia/Cambodia-Asia/2012</v>
      </c>
      <c r="E781" s="72">
        <v>0.026</v>
      </c>
      <c r="F781" s="72">
        <v>0.034</v>
      </c>
      <c r="G781" s="72">
        <v>74.0</v>
      </c>
      <c r="H781" s="72">
        <v>69.0</v>
      </c>
      <c r="I781" s="56">
        <v>0.312</v>
      </c>
      <c r="J781" s="56">
        <v>0.635</v>
      </c>
      <c r="K781" s="56">
        <v>0.053</v>
      </c>
      <c r="L781" s="72">
        <v>1.4864646E7</v>
      </c>
      <c r="M781" s="56">
        <v>0.201</v>
      </c>
      <c r="N781" s="39">
        <f t="shared" si="3"/>
        <v>26</v>
      </c>
      <c r="O781" s="39">
        <f t="shared" si="4"/>
        <v>34</v>
      </c>
      <c r="P781" s="39">
        <f t="shared" si="5"/>
        <v>74</v>
      </c>
      <c r="Q781" s="39">
        <f t="shared" si="6"/>
        <v>69</v>
      </c>
      <c r="R781" s="58">
        <f t="shared" si="7"/>
        <v>0.312</v>
      </c>
      <c r="S781" s="58">
        <f t="shared" si="8"/>
        <v>0.635</v>
      </c>
      <c r="T781" s="58">
        <f t="shared" si="9"/>
        <v>0.053</v>
      </c>
      <c r="U781" s="39">
        <f t="shared" si="10"/>
        <v>14864646</v>
      </c>
      <c r="V781" s="58">
        <f t="shared" si="11"/>
        <v>0.201</v>
      </c>
    </row>
    <row r="782">
      <c r="A782" s="33" t="s">
        <v>113</v>
      </c>
      <c r="B782" s="68" t="s">
        <v>121</v>
      </c>
      <c r="C782" s="35" t="s">
        <v>48</v>
      </c>
      <c r="D782" s="35" t="str">
        <f t="shared" si="2"/>
        <v>Asia/China-Asia/2000</v>
      </c>
      <c r="E782" s="72">
        <v>0.014</v>
      </c>
      <c r="F782" s="72">
        <v>0.03</v>
      </c>
      <c r="G782" s="72">
        <v>74.0</v>
      </c>
      <c r="H782" s="72">
        <v>71.0</v>
      </c>
      <c r="I782" s="56">
        <v>0.256</v>
      </c>
      <c r="J782" s="56">
        <v>0.675</v>
      </c>
      <c r="K782" s="56">
        <v>0.069</v>
      </c>
      <c r="L782" s="72">
        <v>1.262645E9</v>
      </c>
      <c r="M782" s="56">
        <v>0.359</v>
      </c>
      <c r="N782" s="39">
        <f t="shared" si="3"/>
        <v>14</v>
      </c>
      <c r="O782" s="39">
        <f t="shared" si="4"/>
        <v>30</v>
      </c>
      <c r="P782" s="39">
        <f t="shared" si="5"/>
        <v>74</v>
      </c>
      <c r="Q782" s="39">
        <f t="shared" si="6"/>
        <v>71</v>
      </c>
      <c r="R782" s="58">
        <f t="shared" si="7"/>
        <v>0.256</v>
      </c>
      <c r="S782" s="58">
        <f t="shared" si="8"/>
        <v>0.675</v>
      </c>
      <c r="T782" s="58">
        <f t="shared" si="9"/>
        <v>0.069</v>
      </c>
      <c r="U782" s="39">
        <f t="shared" si="10"/>
        <v>1262645000</v>
      </c>
      <c r="V782" s="58">
        <f t="shared" si="11"/>
        <v>0.359</v>
      </c>
    </row>
    <row r="783">
      <c r="A783" s="33" t="s">
        <v>113</v>
      </c>
      <c r="B783" s="68" t="s">
        <v>121</v>
      </c>
      <c r="C783" s="35" t="s">
        <v>49</v>
      </c>
      <c r="D783" s="35" t="str">
        <f t="shared" si="2"/>
        <v>Asia/China-Asia/2001</v>
      </c>
      <c r="E783" s="72">
        <v>0.013</v>
      </c>
      <c r="F783" s="72">
        <v>0.028</v>
      </c>
      <c r="G783" s="72">
        <v>74.0</v>
      </c>
      <c r="H783" s="72">
        <v>71.0</v>
      </c>
      <c r="I783" s="56">
        <v>0.246</v>
      </c>
      <c r="J783" s="56">
        <v>0.683</v>
      </c>
      <c r="K783" s="56">
        <v>0.07</v>
      </c>
      <c r="L783" s="72">
        <v>1.27185E9</v>
      </c>
      <c r="M783" s="56">
        <v>0.371</v>
      </c>
      <c r="N783" s="39">
        <f t="shared" si="3"/>
        <v>13</v>
      </c>
      <c r="O783" s="39">
        <f t="shared" si="4"/>
        <v>28</v>
      </c>
      <c r="P783" s="39">
        <f t="shared" si="5"/>
        <v>74</v>
      </c>
      <c r="Q783" s="39">
        <f t="shared" si="6"/>
        <v>71</v>
      </c>
      <c r="R783" s="58">
        <f t="shared" si="7"/>
        <v>0.246</v>
      </c>
      <c r="S783" s="58">
        <f t="shared" si="8"/>
        <v>0.683</v>
      </c>
      <c r="T783" s="58">
        <f t="shared" si="9"/>
        <v>0.07</v>
      </c>
      <c r="U783" s="39">
        <f t="shared" si="10"/>
        <v>1271850000</v>
      </c>
      <c r="V783" s="58">
        <f t="shared" si="11"/>
        <v>0.371</v>
      </c>
    </row>
    <row r="784">
      <c r="A784" s="33" t="s">
        <v>113</v>
      </c>
      <c r="B784" s="68" t="s">
        <v>121</v>
      </c>
      <c r="C784" s="35" t="s">
        <v>50</v>
      </c>
      <c r="D784" s="35" t="str">
        <f t="shared" si="2"/>
        <v>Asia/China-Asia/2002</v>
      </c>
      <c r="E784" s="72">
        <v>0.013</v>
      </c>
      <c r="F784" s="72">
        <v>0.026</v>
      </c>
      <c r="G784" s="72">
        <v>74.0</v>
      </c>
      <c r="H784" s="72">
        <v>72.0</v>
      </c>
      <c r="I784" s="56">
        <v>0.236</v>
      </c>
      <c r="J784" s="56">
        <v>0.692</v>
      </c>
      <c r="K784" s="56">
        <v>0.072</v>
      </c>
      <c r="L784" s="72">
        <v>1.2804E9</v>
      </c>
      <c r="M784" s="56">
        <v>0.384</v>
      </c>
      <c r="N784" s="39">
        <f t="shared" si="3"/>
        <v>13</v>
      </c>
      <c r="O784" s="39">
        <f t="shared" si="4"/>
        <v>26</v>
      </c>
      <c r="P784" s="39">
        <f t="shared" si="5"/>
        <v>74</v>
      </c>
      <c r="Q784" s="39">
        <f t="shared" si="6"/>
        <v>72</v>
      </c>
      <c r="R784" s="58">
        <f t="shared" si="7"/>
        <v>0.236</v>
      </c>
      <c r="S784" s="58">
        <f t="shared" si="8"/>
        <v>0.692</v>
      </c>
      <c r="T784" s="58">
        <f t="shared" si="9"/>
        <v>0.072</v>
      </c>
      <c r="U784" s="39">
        <f t="shared" si="10"/>
        <v>1280400000</v>
      </c>
      <c r="V784" s="58">
        <f t="shared" si="11"/>
        <v>0.384</v>
      </c>
    </row>
    <row r="785">
      <c r="A785" s="33" t="s">
        <v>113</v>
      </c>
      <c r="B785" s="68" t="s">
        <v>121</v>
      </c>
      <c r="C785" s="35" t="s">
        <v>51</v>
      </c>
      <c r="D785" s="35" t="str">
        <f t="shared" si="2"/>
        <v>Asia/China-Asia/2003</v>
      </c>
      <c r="E785" s="72">
        <v>0.012</v>
      </c>
      <c r="F785" s="72">
        <v>0.024</v>
      </c>
      <c r="G785" s="72">
        <v>75.0</v>
      </c>
      <c r="H785" s="72">
        <v>72.0</v>
      </c>
      <c r="I785" s="56">
        <v>0.225</v>
      </c>
      <c r="J785" s="56">
        <v>0.702</v>
      </c>
      <c r="K785" s="56">
        <v>0.074</v>
      </c>
      <c r="L785" s="72">
        <v>1.2884E9</v>
      </c>
      <c r="M785" s="56">
        <v>0.398</v>
      </c>
      <c r="N785" s="39">
        <f t="shared" si="3"/>
        <v>12</v>
      </c>
      <c r="O785" s="39">
        <f t="shared" si="4"/>
        <v>24</v>
      </c>
      <c r="P785" s="39">
        <f t="shared" si="5"/>
        <v>75</v>
      </c>
      <c r="Q785" s="39">
        <f t="shared" si="6"/>
        <v>72</v>
      </c>
      <c r="R785" s="58">
        <f t="shared" si="7"/>
        <v>0.225</v>
      </c>
      <c r="S785" s="58">
        <f t="shared" si="8"/>
        <v>0.702</v>
      </c>
      <c r="T785" s="58">
        <f t="shared" si="9"/>
        <v>0.074</v>
      </c>
      <c r="U785" s="39">
        <f t="shared" si="10"/>
        <v>1288400000</v>
      </c>
      <c r="V785" s="58">
        <f t="shared" si="11"/>
        <v>0.398</v>
      </c>
    </row>
    <row r="786">
      <c r="A786" s="33" t="s">
        <v>113</v>
      </c>
      <c r="B786" s="68" t="s">
        <v>121</v>
      </c>
      <c r="C786" s="35" t="s">
        <v>52</v>
      </c>
      <c r="D786" s="35" t="str">
        <f t="shared" si="2"/>
        <v>Asia/China-Asia/2004</v>
      </c>
      <c r="E786" s="72">
        <v>0.012</v>
      </c>
      <c r="F786" s="72">
        <v>0.022</v>
      </c>
      <c r="G786" s="72">
        <v>75.0</v>
      </c>
      <c r="H786" s="72">
        <v>73.0</v>
      </c>
      <c r="I786" s="56">
        <v>0.214</v>
      </c>
      <c r="J786" s="56">
        <v>0.711</v>
      </c>
      <c r="K786" s="56">
        <v>0.075</v>
      </c>
      <c r="L786" s="72">
        <v>1.296075E9</v>
      </c>
      <c r="M786" s="56">
        <v>0.411</v>
      </c>
      <c r="N786" s="39">
        <f t="shared" si="3"/>
        <v>12</v>
      </c>
      <c r="O786" s="39">
        <f t="shared" si="4"/>
        <v>22</v>
      </c>
      <c r="P786" s="39">
        <f t="shared" si="5"/>
        <v>75</v>
      </c>
      <c r="Q786" s="39">
        <f t="shared" si="6"/>
        <v>73</v>
      </c>
      <c r="R786" s="58">
        <f t="shared" si="7"/>
        <v>0.214</v>
      </c>
      <c r="S786" s="58">
        <f t="shared" si="8"/>
        <v>0.711</v>
      </c>
      <c r="T786" s="58">
        <f t="shared" si="9"/>
        <v>0.075</v>
      </c>
      <c r="U786" s="39">
        <f t="shared" si="10"/>
        <v>1296075000</v>
      </c>
      <c r="V786" s="58">
        <f t="shared" si="11"/>
        <v>0.411</v>
      </c>
    </row>
    <row r="787">
      <c r="A787" s="33" t="s">
        <v>113</v>
      </c>
      <c r="B787" s="68" t="s">
        <v>121</v>
      </c>
      <c r="C787" s="35" t="s">
        <v>53</v>
      </c>
      <c r="D787" s="35" t="str">
        <f t="shared" si="2"/>
        <v>Asia/China-Asia/2005</v>
      </c>
      <c r="E787" s="72">
        <v>0.012</v>
      </c>
      <c r="F787" s="72">
        <v>0.02</v>
      </c>
      <c r="G787" s="72">
        <v>75.0</v>
      </c>
      <c r="H787" s="72">
        <v>73.0</v>
      </c>
      <c r="I787" s="56">
        <v>0.205</v>
      </c>
      <c r="J787" s="56">
        <v>0.718</v>
      </c>
      <c r="K787" s="56">
        <v>0.077</v>
      </c>
      <c r="L787" s="72">
        <v>1.30372E9</v>
      </c>
      <c r="M787" s="56">
        <v>0.425</v>
      </c>
      <c r="N787" s="39">
        <f t="shared" si="3"/>
        <v>12</v>
      </c>
      <c r="O787" s="39">
        <f t="shared" si="4"/>
        <v>20</v>
      </c>
      <c r="P787" s="39">
        <f t="shared" si="5"/>
        <v>75</v>
      </c>
      <c r="Q787" s="39">
        <f t="shared" si="6"/>
        <v>73</v>
      </c>
      <c r="R787" s="58">
        <f t="shared" si="7"/>
        <v>0.205</v>
      </c>
      <c r="S787" s="58">
        <f t="shared" si="8"/>
        <v>0.718</v>
      </c>
      <c r="T787" s="58">
        <f t="shared" si="9"/>
        <v>0.077</v>
      </c>
      <c r="U787" s="39">
        <f t="shared" si="10"/>
        <v>1303720000</v>
      </c>
      <c r="V787" s="58">
        <f t="shared" si="11"/>
        <v>0.425</v>
      </c>
    </row>
    <row r="788">
      <c r="A788" s="33" t="s">
        <v>113</v>
      </c>
      <c r="B788" s="68" t="s">
        <v>121</v>
      </c>
      <c r="C788" s="35" t="s">
        <v>54</v>
      </c>
      <c r="D788" s="35" t="str">
        <f t="shared" si="2"/>
        <v>Asia/China-Asia/2006</v>
      </c>
      <c r="E788" s="72">
        <v>0.012</v>
      </c>
      <c r="F788" s="72">
        <v>0.019</v>
      </c>
      <c r="G788" s="72">
        <v>76.0</v>
      </c>
      <c r="H788" s="72">
        <v>73.0</v>
      </c>
      <c r="I788" s="56">
        <v>0.198</v>
      </c>
      <c r="J788" s="56">
        <v>0.724</v>
      </c>
      <c r="K788" s="56">
        <v>0.078</v>
      </c>
      <c r="L788" s="72">
        <v>1.31102E9</v>
      </c>
      <c r="M788" s="56">
        <v>0.439</v>
      </c>
      <c r="N788" s="39">
        <f t="shared" si="3"/>
        <v>12</v>
      </c>
      <c r="O788" s="39">
        <f t="shared" si="4"/>
        <v>19</v>
      </c>
      <c r="P788" s="39">
        <f t="shared" si="5"/>
        <v>76</v>
      </c>
      <c r="Q788" s="39">
        <f t="shared" si="6"/>
        <v>73</v>
      </c>
      <c r="R788" s="58">
        <f t="shared" si="7"/>
        <v>0.198</v>
      </c>
      <c r="S788" s="58">
        <f t="shared" si="8"/>
        <v>0.724</v>
      </c>
      <c r="T788" s="58">
        <f t="shared" si="9"/>
        <v>0.078</v>
      </c>
      <c r="U788" s="39">
        <f t="shared" si="10"/>
        <v>1311020000</v>
      </c>
      <c r="V788" s="58">
        <f t="shared" si="11"/>
        <v>0.439</v>
      </c>
    </row>
    <row r="789">
      <c r="A789" s="33" t="s">
        <v>113</v>
      </c>
      <c r="B789" s="68" t="s">
        <v>121</v>
      </c>
      <c r="C789" s="35" t="s">
        <v>55</v>
      </c>
      <c r="D789" s="35" t="str">
        <f t="shared" si="2"/>
        <v>Asia/China-Asia/2007</v>
      </c>
      <c r="E789" s="72">
        <v>0.012</v>
      </c>
      <c r="F789" s="72">
        <v>0.017</v>
      </c>
      <c r="G789" s="72">
        <v>76.0</v>
      </c>
      <c r="H789" s="72">
        <v>73.0</v>
      </c>
      <c r="I789" s="56">
        <v>0.192</v>
      </c>
      <c r="J789" s="56">
        <v>0.729</v>
      </c>
      <c r="K789" s="56">
        <v>0.079</v>
      </c>
      <c r="L789" s="72">
        <v>1.317885E9</v>
      </c>
      <c r="M789" s="56">
        <v>0.452</v>
      </c>
      <c r="N789" s="39">
        <f t="shared" si="3"/>
        <v>12</v>
      </c>
      <c r="O789" s="39">
        <f t="shared" si="4"/>
        <v>17</v>
      </c>
      <c r="P789" s="39">
        <f t="shared" si="5"/>
        <v>76</v>
      </c>
      <c r="Q789" s="39">
        <f t="shared" si="6"/>
        <v>73</v>
      </c>
      <c r="R789" s="58">
        <f t="shared" si="7"/>
        <v>0.192</v>
      </c>
      <c r="S789" s="58">
        <f t="shared" si="8"/>
        <v>0.729</v>
      </c>
      <c r="T789" s="58">
        <f t="shared" si="9"/>
        <v>0.079</v>
      </c>
      <c r="U789" s="39">
        <f t="shared" si="10"/>
        <v>1317885000</v>
      </c>
      <c r="V789" s="58">
        <f t="shared" si="11"/>
        <v>0.452</v>
      </c>
    </row>
    <row r="790">
      <c r="A790" s="33" t="s">
        <v>113</v>
      </c>
      <c r="B790" s="68" t="s">
        <v>121</v>
      </c>
      <c r="C790" s="35" t="s">
        <v>56</v>
      </c>
      <c r="D790" s="35" t="str">
        <f t="shared" si="2"/>
        <v>Asia/China-Asia/2008</v>
      </c>
      <c r="E790" s="72">
        <v>0.012</v>
      </c>
      <c r="F790" s="72">
        <v>0.016</v>
      </c>
      <c r="G790" s="72">
        <v>76.0</v>
      </c>
      <c r="H790" s="72">
        <v>73.0</v>
      </c>
      <c r="I790" s="56">
        <v>0.187</v>
      </c>
      <c r="J790" s="56">
        <v>0.732</v>
      </c>
      <c r="K790" s="56">
        <v>0.081</v>
      </c>
      <c r="L790" s="72">
        <v>1.324655E9</v>
      </c>
      <c r="M790" s="56">
        <v>0.465</v>
      </c>
      <c r="N790" s="39">
        <f t="shared" si="3"/>
        <v>12</v>
      </c>
      <c r="O790" s="39">
        <f t="shared" si="4"/>
        <v>16</v>
      </c>
      <c r="P790" s="39">
        <f t="shared" si="5"/>
        <v>76</v>
      </c>
      <c r="Q790" s="39">
        <f t="shared" si="6"/>
        <v>73</v>
      </c>
      <c r="R790" s="58">
        <f t="shared" si="7"/>
        <v>0.187</v>
      </c>
      <c r="S790" s="58">
        <f t="shared" si="8"/>
        <v>0.732</v>
      </c>
      <c r="T790" s="58">
        <f t="shared" si="9"/>
        <v>0.081</v>
      </c>
      <c r="U790" s="39">
        <f t="shared" si="10"/>
        <v>1324655000</v>
      </c>
      <c r="V790" s="58">
        <f t="shared" si="11"/>
        <v>0.465</v>
      </c>
    </row>
    <row r="791">
      <c r="A791" s="33" t="s">
        <v>113</v>
      </c>
      <c r="B791" s="68" t="s">
        <v>121</v>
      </c>
      <c r="C791" s="35" t="s">
        <v>57</v>
      </c>
      <c r="D791" s="35" t="str">
        <f t="shared" si="2"/>
        <v>Asia/China-Asia/2009</v>
      </c>
      <c r="E791" s="72">
        <v>0.012</v>
      </c>
      <c r="F791" s="72">
        <v>0.015</v>
      </c>
      <c r="G791" s="72">
        <v>76.0</v>
      </c>
      <c r="H791" s="72">
        <v>73.0</v>
      </c>
      <c r="I791" s="56">
        <v>0.184</v>
      </c>
      <c r="J791" s="56">
        <v>0.734</v>
      </c>
      <c r="K791" s="56">
        <v>0.082</v>
      </c>
      <c r="L791" s="72">
        <v>1.33126E9</v>
      </c>
      <c r="M791" s="56">
        <v>0.479</v>
      </c>
      <c r="N791" s="39">
        <f t="shared" si="3"/>
        <v>12</v>
      </c>
      <c r="O791" s="39">
        <f t="shared" si="4"/>
        <v>15</v>
      </c>
      <c r="P791" s="39">
        <f t="shared" si="5"/>
        <v>76</v>
      </c>
      <c r="Q791" s="39">
        <f t="shared" si="6"/>
        <v>73</v>
      </c>
      <c r="R791" s="58">
        <f t="shared" si="7"/>
        <v>0.184</v>
      </c>
      <c r="S791" s="58">
        <f t="shared" si="8"/>
        <v>0.734</v>
      </c>
      <c r="T791" s="58">
        <f t="shared" si="9"/>
        <v>0.082</v>
      </c>
      <c r="U791" s="39">
        <f t="shared" si="10"/>
        <v>1331260000</v>
      </c>
      <c r="V791" s="58">
        <f t="shared" si="11"/>
        <v>0.479</v>
      </c>
    </row>
    <row r="792">
      <c r="A792" s="33" t="s">
        <v>113</v>
      </c>
      <c r="B792" s="68" t="s">
        <v>121</v>
      </c>
      <c r="C792" s="35" t="s">
        <v>58</v>
      </c>
      <c r="D792" s="35" t="str">
        <f t="shared" si="2"/>
        <v>Asia/China-Asia/2010</v>
      </c>
      <c r="E792" s="72">
        <v>0.012</v>
      </c>
      <c r="F792" s="72">
        <v>0.014</v>
      </c>
      <c r="G792" s="72">
        <v>76.0</v>
      </c>
      <c r="H792" s="72">
        <v>74.0</v>
      </c>
      <c r="I792" s="56">
        <v>0.181</v>
      </c>
      <c r="J792" s="56">
        <v>0.735</v>
      </c>
      <c r="K792" s="56">
        <v>0.084</v>
      </c>
      <c r="L792" s="72">
        <v>1.337705E9</v>
      </c>
      <c r="M792" s="56">
        <v>0.492</v>
      </c>
      <c r="N792" s="39">
        <f t="shared" si="3"/>
        <v>12</v>
      </c>
      <c r="O792" s="39">
        <f t="shared" si="4"/>
        <v>14</v>
      </c>
      <c r="P792" s="39">
        <f t="shared" si="5"/>
        <v>76</v>
      </c>
      <c r="Q792" s="39">
        <f t="shared" si="6"/>
        <v>74</v>
      </c>
      <c r="R792" s="58">
        <f t="shared" si="7"/>
        <v>0.181</v>
      </c>
      <c r="S792" s="58">
        <f t="shared" si="8"/>
        <v>0.735</v>
      </c>
      <c r="T792" s="58">
        <f t="shared" si="9"/>
        <v>0.084</v>
      </c>
      <c r="U792" s="39">
        <f t="shared" si="10"/>
        <v>1337705000</v>
      </c>
      <c r="V792" s="58">
        <f t="shared" si="11"/>
        <v>0.492</v>
      </c>
    </row>
    <row r="793">
      <c r="A793" s="33" t="s">
        <v>113</v>
      </c>
      <c r="B793" s="68" t="s">
        <v>121</v>
      </c>
      <c r="C793" s="35" t="s">
        <v>59</v>
      </c>
      <c r="D793" s="35" t="str">
        <f t="shared" si="2"/>
        <v>Asia/China-Asia/2011</v>
      </c>
      <c r="E793" s="72">
        <v>0.012</v>
      </c>
      <c r="F793" s="72">
        <v>0.013</v>
      </c>
      <c r="G793" s="72">
        <v>76.0</v>
      </c>
      <c r="H793" s="72">
        <v>74.0</v>
      </c>
      <c r="I793" s="56">
        <v>0.18</v>
      </c>
      <c r="J793" s="56">
        <v>0.735</v>
      </c>
      <c r="K793" s="56">
        <v>0.085</v>
      </c>
      <c r="L793" s="72">
        <v>1.34413E9</v>
      </c>
      <c r="M793" s="56">
        <v>0.506</v>
      </c>
      <c r="N793" s="39">
        <f t="shared" si="3"/>
        <v>12</v>
      </c>
      <c r="O793" s="39">
        <f t="shared" si="4"/>
        <v>13</v>
      </c>
      <c r="P793" s="39">
        <f t="shared" si="5"/>
        <v>76</v>
      </c>
      <c r="Q793" s="39">
        <f t="shared" si="6"/>
        <v>74</v>
      </c>
      <c r="R793" s="58">
        <f t="shared" si="7"/>
        <v>0.18</v>
      </c>
      <c r="S793" s="58">
        <f t="shared" si="8"/>
        <v>0.735</v>
      </c>
      <c r="T793" s="58">
        <f t="shared" si="9"/>
        <v>0.085</v>
      </c>
      <c r="U793" s="39">
        <f t="shared" si="10"/>
        <v>1344130000</v>
      </c>
      <c r="V793" s="58">
        <f t="shared" si="11"/>
        <v>0.506</v>
      </c>
    </row>
    <row r="794">
      <c r="A794" s="33" t="s">
        <v>113</v>
      </c>
      <c r="B794" s="68" t="s">
        <v>121</v>
      </c>
      <c r="C794" s="35" t="s">
        <v>60</v>
      </c>
      <c r="D794" s="35" t="str">
        <f t="shared" si="2"/>
        <v>Asia/China-Asia/2012</v>
      </c>
      <c r="E794" s="72">
        <v>0.012</v>
      </c>
      <c r="F794" s="72">
        <v>0.012</v>
      </c>
      <c r="G794" s="72">
        <v>77.0</v>
      </c>
      <c r="H794" s="72">
        <v>74.0</v>
      </c>
      <c r="I794" s="56">
        <v>0.18</v>
      </c>
      <c r="J794" s="56">
        <v>0.733</v>
      </c>
      <c r="K794" s="56">
        <v>0.087</v>
      </c>
      <c r="L794" s="72">
        <v>1.350695E9</v>
      </c>
      <c r="M794" s="56">
        <v>0.519</v>
      </c>
      <c r="N794" s="39">
        <f t="shared" si="3"/>
        <v>12</v>
      </c>
      <c r="O794" s="39">
        <f t="shared" si="4"/>
        <v>12</v>
      </c>
      <c r="P794" s="39">
        <f t="shared" si="5"/>
        <v>77</v>
      </c>
      <c r="Q794" s="39">
        <f t="shared" si="6"/>
        <v>74</v>
      </c>
      <c r="R794" s="58">
        <f t="shared" si="7"/>
        <v>0.18</v>
      </c>
      <c r="S794" s="58">
        <f t="shared" si="8"/>
        <v>0.733</v>
      </c>
      <c r="T794" s="58">
        <f t="shared" si="9"/>
        <v>0.087</v>
      </c>
      <c r="U794" s="39">
        <f t="shared" si="10"/>
        <v>1350695000</v>
      </c>
      <c r="V794" s="58">
        <f t="shared" si="11"/>
        <v>0.519</v>
      </c>
    </row>
    <row r="795">
      <c r="A795" s="33" t="s">
        <v>113</v>
      </c>
      <c r="B795" s="68" t="s">
        <v>122</v>
      </c>
      <c r="C795" s="35" t="s">
        <v>48</v>
      </c>
      <c r="D795" s="35" t="str">
        <f t="shared" si="2"/>
        <v>Asia/Georgia-Asia/2000</v>
      </c>
      <c r="E795" s="72">
        <v>0.012</v>
      </c>
      <c r="F795" s="72">
        <v>0.031</v>
      </c>
      <c r="G795" s="72">
        <v>75.0</v>
      </c>
      <c r="H795" s="72">
        <v>68.0</v>
      </c>
      <c r="I795" s="56">
        <v>0.219</v>
      </c>
      <c r="J795" s="56">
        <v>0.656</v>
      </c>
      <c r="K795" s="56">
        <v>0.125</v>
      </c>
      <c r="L795" s="72">
        <v>4418300.0</v>
      </c>
      <c r="M795" s="56">
        <v>0.526</v>
      </c>
      <c r="N795" s="39">
        <f t="shared" si="3"/>
        <v>12</v>
      </c>
      <c r="O795" s="39">
        <f t="shared" si="4"/>
        <v>31</v>
      </c>
      <c r="P795" s="39">
        <f t="shared" si="5"/>
        <v>75</v>
      </c>
      <c r="Q795" s="39">
        <f t="shared" si="6"/>
        <v>68</v>
      </c>
      <c r="R795" s="58">
        <f t="shared" si="7"/>
        <v>0.219</v>
      </c>
      <c r="S795" s="58">
        <f t="shared" si="8"/>
        <v>0.656</v>
      </c>
      <c r="T795" s="58">
        <f t="shared" si="9"/>
        <v>0.125</v>
      </c>
      <c r="U795" s="39">
        <f t="shared" si="10"/>
        <v>4418300</v>
      </c>
      <c r="V795" s="58">
        <f t="shared" si="11"/>
        <v>0.526</v>
      </c>
    </row>
    <row r="796">
      <c r="A796" s="33" t="s">
        <v>113</v>
      </c>
      <c r="B796" s="68" t="s">
        <v>122</v>
      </c>
      <c r="C796" s="35" t="s">
        <v>49</v>
      </c>
      <c r="D796" s="35" t="str">
        <f t="shared" si="2"/>
        <v>Asia/Georgia-Asia/2001</v>
      </c>
      <c r="E796" s="72">
        <v>0.012</v>
      </c>
      <c r="F796" s="72">
        <v>0.029</v>
      </c>
      <c r="G796" s="72">
        <v>76.0</v>
      </c>
      <c r="H796" s="72">
        <v>68.0</v>
      </c>
      <c r="I796" s="56">
        <v>0.212</v>
      </c>
      <c r="J796" s="56">
        <v>0.659</v>
      </c>
      <c r="K796" s="56">
        <v>0.129</v>
      </c>
      <c r="L796" s="72">
        <v>4386400.0</v>
      </c>
      <c r="M796" s="56">
        <v>0.524</v>
      </c>
      <c r="N796" s="39">
        <f t="shared" si="3"/>
        <v>12</v>
      </c>
      <c r="O796" s="39">
        <f t="shared" si="4"/>
        <v>29</v>
      </c>
      <c r="P796" s="39">
        <f t="shared" si="5"/>
        <v>76</v>
      </c>
      <c r="Q796" s="39">
        <f t="shared" si="6"/>
        <v>68</v>
      </c>
      <c r="R796" s="58">
        <f t="shared" si="7"/>
        <v>0.212</v>
      </c>
      <c r="S796" s="58">
        <f t="shared" si="8"/>
        <v>0.659</v>
      </c>
      <c r="T796" s="58">
        <f t="shared" si="9"/>
        <v>0.129</v>
      </c>
      <c r="U796" s="39">
        <f t="shared" si="10"/>
        <v>4386400</v>
      </c>
      <c r="V796" s="58">
        <f t="shared" si="11"/>
        <v>0.524</v>
      </c>
    </row>
    <row r="797">
      <c r="A797" s="33" t="s">
        <v>113</v>
      </c>
      <c r="B797" s="68" t="s">
        <v>122</v>
      </c>
      <c r="C797" s="35" t="s">
        <v>50</v>
      </c>
      <c r="D797" s="35" t="str">
        <f t="shared" si="2"/>
        <v>Asia/Georgia-Asia/2002</v>
      </c>
      <c r="E797" s="72">
        <v>0.012</v>
      </c>
      <c r="F797" s="72">
        <v>0.028</v>
      </c>
      <c r="G797" s="72">
        <v>76.0</v>
      </c>
      <c r="H797" s="72">
        <v>69.0</v>
      </c>
      <c r="I797" s="56">
        <v>0.205</v>
      </c>
      <c r="J797" s="56">
        <v>0.661</v>
      </c>
      <c r="K797" s="56">
        <v>0.134</v>
      </c>
      <c r="L797" s="72">
        <v>4357000.0</v>
      </c>
      <c r="M797" s="56">
        <v>0.523</v>
      </c>
      <c r="N797" s="39">
        <f t="shared" si="3"/>
        <v>12</v>
      </c>
      <c r="O797" s="39">
        <f t="shared" si="4"/>
        <v>28</v>
      </c>
      <c r="P797" s="39">
        <f t="shared" si="5"/>
        <v>76</v>
      </c>
      <c r="Q797" s="39">
        <f t="shared" si="6"/>
        <v>69</v>
      </c>
      <c r="R797" s="58">
        <f t="shared" si="7"/>
        <v>0.205</v>
      </c>
      <c r="S797" s="58">
        <f t="shared" si="8"/>
        <v>0.661</v>
      </c>
      <c r="T797" s="58">
        <f t="shared" si="9"/>
        <v>0.134</v>
      </c>
      <c r="U797" s="39">
        <f t="shared" si="10"/>
        <v>4357000</v>
      </c>
      <c r="V797" s="58">
        <f t="shared" si="11"/>
        <v>0.523</v>
      </c>
    </row>
    <row r="798">
      <c r="A798" s="33" t="s">
        <v>113</v>
      </c>
      <c r="B798" s="68" t="s">
        <v>122</v>
      </c>
      <c r="C798" s="35" t="s">
        <v>51</v>
      </c>
      <c r="D798" s="35" t="str">
        <f t="shared" si="2"/>
        <v>Asia/Georgia-Asia/2003</v>
      </c>
      <c r="E798" s="72">
        <v>0.012</v>
      </c>
      <c r="F798" s="72">
        <v>0.026</v>
      </c>
      <c r="G798" s="72">
        <v>76.0</v>
      </c>
      <c r="H798" s="72">
        <v>69.0</v>
      </c>
      <c r="I798" s="56">
        <v>0.197</v>
      </c>
      <c r="J798" s="56">
        <v>0.664</v>
      </c>
      <c r="K798" s="56">
        <v>0.139</v>
      </c>
      <c r="L798" s="72">
        <v>4328900.0</v>
      </c>
      <c r="M798" s="56">
        <v>0.524</v>
      </c>
      <c r="N798" s="39">
        <f t="shared" si="3"/>
        <v>12</v>
      </c>
      <c r="O798" s="39">
        <f t="shared" si="4"/>
        <v>26</v>
      </c>
      <c r="P798" s="39">
        <f t="shared" si="5"/>
        <v>76</v>
      </c>
      <c r="Q798" s="39">
        <f t="shared" si="6"/>
        <v>69</v>
      </c>
      <c r="R798" s="58">
        <f t="shared" si="7"/>
        <v>0.197</v>
      </c>
      <c r="S798" s="58">
        <f t="shared" si="8"/>
        <v>0.664</v>
      </c>
      <c r="T798" s="58">
        <f t="shared" si="9"/>
        <v>0.139</v>
      </c>
      <c r="U798" s="39">
        <f t="shared" si="10"/>
        <v>4328900</v>
      </c>
      <c r="V798" s="58">
        <f t="shared" si="11"/>
        <v>0.524</v>
      </c>
    </row>
    <row r="799">
      <c r="A799" s="33" t="s">
        <v>113</v>
      </c>
      <c r="B799" s="68" t="s">
        <v>122</v>
      </c>
      <c r="C799" s="35" t="s">
        <v>52</v>
      </c>
      <c r="D799" s="35" t="str">
        <f t="shared" si="2"/>
        <v>Asia/Georgia-Asia/2004</v>
      </c>
      <c r="E799" s="72">
        <v>0.012</v>
      </c>
      <c r="F799" s="72">
        <v>0.024</v>
      </c>
      <c r="G799" s="72">
        <v>76.0</v>
      </c>
      <c r="H799" s="72">
        <v>69.0</v>
      </c>
      <c r="I799" s="56">
        <v>0.19</v>
      </c>
      <c r="J799" s="56">
        <v>0.667</v>
      </c>
      <c r="K799" s="56">
        <v>0.143</v>
      </c>
      <c r="L799" s="72">
        <v>4318300.0</v>
      </c>
      <c r="M799" s="56">
        <v>0.524</v>
      </c>
      <c r="N799" s="39">
        <f t="shared" si="3"/>
        <v>12</v>
      </c>
      <c r="O799" s="39">
        <f t="shared" si="4"/>
        <v>24</v>
      </c>
      <c r="P799" s="39">
        <f t="shared" si="5"/>
        <v>76</v>
      </c>
      <c r="Q799" s="39">
        <f t="shared" si="6"/>
        <v>69</v>
      </c>
      <c r="R799" s="58">
        <f t="shared" si="7"/>
        <v>0.19</v>
      </c>
      <c r="S799" s="58">
        <f t="shared" si="8"/>
        <v>0.667</v>
      </c>
      <c r="T799" s="58">
        <f t="shared" si="9"/>
        <v>0.143</v>
      </c>
      <c r="U799" s="39">
        <f t="shared" si="10"/>
        <v>4318300</v>
      </c>
      <c r="V799" s="58">
        <f t="shared" si="11"/>
        <v>0.524</v>
      </c>
    </row>
    <row r="800">
      <c r="A800" s="33" t="s">
        <v>113</v>
      </c>
      <c r="B800" s="68" t="s">
        <v>122</v>
      </c>
      <c r="C800" s="35" t="s">
        <v>53</v>
      </c>
      <c r="D800" s="35" t="str">
        <f t="shared" si="2"/>
        <v>Asia/Georgia-Asia/2005</v>
      </c>
      <c r="E800" s="72">
        <v>0.013</v>
      </c>
      <c r="F800" s="72">
        <v>0.022</v>
      </c>
      <c r="G800" s="72">
        <v>77.0</v>
      </c>
      <c r="H800" s="72">
        <v>69.0</v>
      </c>
      <c r="I800" s="56">
        <v>0.184</v>
      </c>
      <c r="J800" s="56">
        <v>0.67</v>
      </c>
      <c r="K800" s="56">
        <v>0.146</v>
      </c>
      <c r="L800" s="72">
        <v>4361400.0</v>
      </c>
      <c r="M800" s="56">
        <v>0.525</v>
      </c>
      <c r="N800" s="39">
        <f t="shared" si="3"/>
        <v>13</v>
      </c>
      <c r="O800" s="39">
        <f t="shared" si="4"/>
        <v>22</v>
      </c>
      <c r="P800" s="39">
        <f t="shared" si="5"/>
        <v>77</v>
      </c>
      <c r="Q800" s="39">
        <f t="shared" si="6"/>
        <v>69</v>
      </c>
      <c r="R800" s="58">
        <f t="shared" si="7"/>
        <v>0.184</v>
      </c>
      <c r="S800" s="58">
        <f t="shared" si="8"/>
        <v>0.67</v>
      </c>
      <c r="T800" s="58">
        <f t="shared" si="9"/>
        <v>0.146</v>
      </c>
      <c r="U800" s="39">
        <f t="shared" si="10"/>
        <v>4361400</v>
      </c>
      <c r="V800" s="58">
        <f t="shared" si="11"/>
        <v>0.525</v>
      </c>
    </row>
    <row r="801">
      <c r="A801" s="33" t="s">
        <v>113</v>
      </c>
      <c r="B801" s="68" t="s">
        <v>122</v>
      </c>
      <c r="C801" s="35" t="s">
        <v>54</v>
      </c>
      <c r="D801" s="35" t="str">
        <f t="shared" si="2"/>
        <v>Asia/Georgia-Asia/2006</v>
      </c>
      <c r="E801" s="72">
        <v>0.013</v>
      </c>
      <c r="F801" s="72">
        <v>0.02</v>
      </c>
      <c r="G801" s="72">
        <v>77.0</v>
      </c>
      <c r="H801" s="72">
        <v>70.0</v>
      </c>
      <c r="I801" s="56">
        <v>0.179</v>
      </c>
      <c r="J801" s="56">
        <v>0.674</v>
      </c>
      <c r="K801" s="56">
        <v>0.147</v>
      </c>
      <c r="L801" s="72">
        <v>4398000.0</v>
      </c>
      <c r="M801" s="56">
        <v>0.525</v>
      </c>
      <c r="N801" s="39">
        <f t="shared" si="3"/>
        <v>13</v>
      </c>
      <c r="O801" s="39">
        <f t="shared" si="4"/>
        <v>20</v>
      </c>
      <c r="P801" s="39">
        <f t="shared" si="5"/>
        <v>77</v>
      </c>
      <c r="Q801" s="39">
        <f t="shared" si="6"/>
        <v>70</v>
      </c>
      <c r="R801" s="58">
        <f t="shared" si="7"/>
        <v>0.179</v>
      </c>
      <c r="S801" s="58">
        <f t="shared" si="8"/>
        <v>0.674</v>
      </c>
      <c r="T801" s="58">
        <f t="shared" si="9"/>
        <v>0.147</v>
      </c>
      <c r="U801" s="39">
        <f t="shared" si="10"/>
        <v>4398000</v>
      </c>
      <c r="V801" s="58">
        <f t="shared" si="11"/>
        <v>0.525</v>
      </c>
    </row>
    <row r="802">
      <c r="A802" s="33" t="s">
        <v>113</v>
      </c>
      <c r="B802" s="68" t="s">
        <v>122</v>
      </c>
      <c r="C802" s="35" t="s">
        <v>55</v>
      </c>
      <c r="D802" s="35" t="str">
        <f t="shared" si="2"/>
        <v>Asia/Georgia-Asia/2007</v>
      </c>
      <c r="E802" s="72">
        <v>0.013</v>
      </c>
      <c r="F802" s="72">
        <v>0.019</v>
      </c>
      <c r="G802" s="72">
        <v>77.0</v>
      </c>
      <c r="H802" s="72">
        <v>70.0</v>
      </c>
      <c r="I802" s="56">
        <v>0.176</v>
      </c>
      <c r="J802" s="56">
        <v>0.678</v>
      </c>
      <c r="K802" s="56">
        <v>0.146</v>
      </c>
      <c r="L802" s="72">
        <v>4388400.0</v>
      </c>
      <c r="M802" s="56">
        <v>0.526</v>
      </c>
      <c r="N802" s="39">
        <f t="shared" si="3"/>
        <v>13</v>
      </c>
      <c r="O802" s="39">
        <f t="shared" si="4"/>
        <v>19</v>
      </c>
      <c r="P802" s="39">
        <f t="shared" si="5"/>
        <v>77</v>
      </c>
      <c r="Q802" s="39">
        <f t="shared" si="6"/>
        <v>70</v>
      </c>
      <c r="R802" s="58">
        <f t="shared" si="7"/>
        <v>0.176</v>
      </c>
      <c r="S802" s="58">
        <f t="shared" si="8"/>
        <v>0.678</v>
      </c>
      <c r="T802" s="58">
        <f t="shared" si="9"/>
        <v>0.146</v>
      </c>
      <c r="U802" s="39">
        <f t="shared" si="10"/>
        <v>4388400</v>
      </c>
      <c r="V802" s="58">
        <f t="shared" si="11"/>
        <v>0.526</v>
      </c>
    </row>
    <row r="803">
      <c r="A803" s="33" t="s">
        <v>113</v>
      </c>
      <c r="B803" s="68" t="s">
        <v>122</v>
      </c>
      <c r="C803" s="35" t="s">
        <v>56</v>
      </c>
      <c r="D803" s="35" t="str">
        <f t="shared" si="2"/>
        <v>Asia/Georgia-Asia/2008</v>
      </c>
      <c r="E803" s="72">
        <v>0.014</v>
      </c>
      <c r="F803" s="72">
        <v>0.017</v>
      </c>
      <c r="G803" s="72">
        <v>77.0</v>
      </c>
      <c r="H803" s="72">
        <v>70.0</v>
      </c>
      <c r="I803" s="56">
        <v>0.174</v>
      </c>
      <c r="J803" s="56">
        <v>0.682</v>
      </c>
      <c r="K803" s="56">
        <v>0.145</v>
      </c>
      <c r="L803" s="72">
        <v>4383800.0</v>
      </c>
      <c r="M803" s="56">
        <v>0.526</v>
      </c>
      <c r="N803" s="39">
        <f t="shared" si="3"/>
        <v>14</v>
      </c>
      <c r="O803" s="39">
        <f t="shared" si="4"/>
        <v>17</v>
      </c>
      <c r="P803" s="39">
        <f t="shared" si="5"/>
        <v>77</v>
      </c>
      <c r="Q803" s="39">
        <f t="shared" si="6"/>
        <v>70</v>
      </c>
      <c r="R803" s="58">
        <f t="shared" si="7"/>
        <v>0.174</v>
      </c>
      <c r="S803" s="58">
        <f t="shared" si="8"/>
        <v>0.682</v>
      </c>
      <c r="T803" s="58">
        <f t="shared" si="9"/>
        <v>0.145</v>
      </c>
      <c r="U803" s="39">
        <f t="shared" si="10"/>
        <v>4383800</v>
      </c>
      <c r="V803" s="58">
        <f t="shared" si="11"/>
        <v>0.526</v>
      </c>
    </row>
    <row r="804">
      <c r="A804" s="33" t="s">
        <v>113</v>
      </c>
      <c r="B804" s="68" t="s">
        <v>122</v>
      </c>
      <c r="C804" s="35" t="s">
        <v>57</v>
      </c>
      <c r="D804" s="35" t="str">
        <f t="shared" si="2"/>
        <v>Asia/Georgia-Asia/2009</v>
      </c>
      <c r="E804" s="72">
        <v>0.014</v>
      </c>
      <c r="F804" s="72">
        <v>0.016</v>
      </c>
      <c r="G804" s="72">
        <v>77.0</v>
      </c>
      <c r="H804" s="72">
        <v>70.0</v>
      </c>
      <c r="I804" s="56">
        <v>0.173</v>
      </c>
      <c r="J804" s="56">
        <v>0.684</v>
      </c>
      <c r="K804" s="56">
        <v>0.143</v>
      </c>
      <c r="L804" s="72">
        <v>4410900.0</v>
      </c>
      <c r="M804" s="56">
        <v>0.527</v>
      </c>
      <c r="N804" s="39">
        <f t="shared" si="3"/>
        <v>14</v>
      </c>
      <c r="O804" s="39">
        <f t="shared" si="4"/>
        <v>16</v>
      </c>
      <c r="P804" s="39">
        <f t="shared" si="5"/>
        <v>77</v>
      </c>
      <c r="Q804" s="39">
        <f t="shared" si="6"/>
        <v>70</v>
      </c>
      <c r="R804" s="58">
        <f t="shared" si="7"/>
        <v>0.173</v>
      </c>
      <c r="S804" s="58">
        <f t="shared" si="8"/>
        <v>0.684</v>
      </c>
      <c r="T804" s="58">
        <f t="shared" si="9"/>
        <v>0.143</v>
      </c>
      <c r="U804" s="39">
        <f t="shared" si="10"/>
        <v>4410900</v>
      </c>
      <c r="V804" s="58">
        <f t="shared" si="11"/>
        <v>0.527</v>
      </c>
    </row>
    <row r="805">
      <c r="A805" s="33" t="s">
        <v>113</v>
      </c>
      <c r="B805" s="68" t="s">
        <v>122</v>
      </c>
      <c r="C805" s="35" t="s">
        <v>58</v>
      </c>
      <c r="D805" s="35" t="str">
        <f t="shared" si="2"/>
        <v>Asia/Georgia-Asia/2010</v>
      </c>
      <c r="E805" s="72">
        <v>0.014</v>
      </c>
      <c r="F805" s="72">
        <v>0.015</v>
      </c>
      <c r="G805" s="72">
        <v>77.0</v>
      </c>
      <c r="H805" s="72">
        <v>70.0</v>
      </c>
      <c r="I805" s="56">
        <v>0.173</v>
      </c>
      <c r="J805" s="56">
        <v>0.685</v>
      </c>
      <c r="K805" s="56">
        <v>0.142</v>
      </c>
      <c r="L805" s="72">
        <v>4452800.0</v>
      </c>
      <c r="M805" s="56">
        <v>0.529</v>
      </c>
      <c r="N805" s="39">
        <f t="shared" si="3"/>
        <v>14</v>
      </c>
      <c r="O805" s="39">
        <f t="shared" si="4"/>
        <v>15</v>
      </c>
      <c r="P805" s="39">
        <f t="shared" si="5"/>
        <v>77</v>
      </c>
      <c r="Q805" s="39">
        <f t="shared" si="6"/>
        <v>70</v>
      </c>
      <c r="R805" s="58">
        <f t="shared" si="7"/>
        <v>0.173</v>
      </c>
      <c r="S805" s="58">
        <f t="shared" si="8"/>
        <v>0.685</v>
      </c>
      <c r="T805" s="58">
        <f t="shared" si="9"/>
        <v>0.142</v>
      </c>
      <c r="U805" s="39">
        <f t="shared" si="10"/>
        <v>4452800</v>
      </c>
      <c r="V805" s="58">
        <f t="shared" si="11"/>
        <v>0.529</v>
      </c>
    </row>
    <row r="806">
      <c r="A806" s="33" t="s">
        <v>113</v>
      </c>
      <c r="B806" s="68" t="s">
        <v>122</v>
      </c>
      <c r="C806" s="35" t="s">
        <v>59</v>
      </c>
      <c r="D806" s="35" t="str">
        <f t="shared" si="2"/>
        <v>Asia/Georgia-Asia/2011</v>
      </c>
      <c r="E806" s="72">
        <v>0.014</v>
      </c>
      <c r="F806" s="72">
        <v>0.014</v>
      </c>
      <c r="G806" s="72">
        <v>78.0</v>
      </c>
      <c r="H806" s="72">
        <v>70.0</v>
      </c>
      <c r="I806" s="56">
        <v>0.174</v>
      </c>
      <c r="J806" s="56">
        <v>0.684</v>
      </c>
      <c r="K806" s="56">
        <v>0.142</v>
      </c>
      <c r="L806" s="72">
        <v>4483350.0</v>
      </c>
      <c r="M806" s="56">
        <v>0.53</v>
      </c>
      <c r="N806" s="39">
        <f t="shared" si="3"/>
        <v>14</v>
      </c>
      <c r="O806" s="39">
        <f t="shared" si="4"/>
        <v>14</v>
      </c>
      <c r="P806" s="39">
        <f t="shared" si="5"/>
        <v>78</v>
      </c>
      <c r="Q806" s="39">
        <f t="shared" si="6"/>
        <v>70</v>
      </c>
      <c r="R806" s="58">
        <f t="shared" si="7"/>
        <v>0.174</v>
      </c>
      <c r="S806" s="58">
        <f t="shared" si="8"/>
        <v>0.684</v>
      </c>
      <c r="T806" s="58">
        <f t="shared" si="9"/>
        <v>0.142</v>
      </c>
      <c r="U806" s="39">
        <f t="shared" si="10"/>
        <v>4483350</v>
      </c>
      <c r="V806" s="58">
        <f t="shared" si="11"/>
        <v>0.53</v>
      </c>
    </row>
    <row r="807">
      <c r="A807" s="33" t="s">
        <v>113</v>
      </c>
      <c r="B807" s="68" t="s">
        <v>122</v>
      </c>
      <c r="C807" s="35" t="s">
        <v>60</v>
      </c>
      <c r="D807" s="35" t="str">
        <f t="shared" si="2"/>
        <v>Asia/Georgia-Asia/2012</v>
      </c>
      <c r="E807" s="72">
        <v>0.014</v>
      </c>
      <c r="F807" s="72">
        <v>0.013</v>
      </c>
      <c r="G807" s="72">
        <v>78.0</v>
      </c>
      <c r="H807" s="72">
        <v>70.0</v>
      </c>
      <c r="I807" s="56">
        <v>0.176</v>
      </c>
      <c r="J807" s="56">
        <v>0.681</v>
      </c>
      <c r="K807" s="56">
        <v>0.143</v>
      </c>
      <c r="L807" s="72">
        <v>4490700.0</v>
      </c>
      <c r="M807" s="56">
        <v>0.532</v>
      </c>
      <c r="N807" s="39">
        <f t="shared" si="3"/>
        <v>14</v>
      </c>
      <c r="O807" s="39">
        <f t="shared" si="4"/>
        <v>13</v>
      </c>
      <c r="P807" s="39">
        <f t="shared" si="5"/>
        <v>78</v>
      </c>
      <c r="Q807" s="39">
        <f t="shared" si="6"/>
        <v>70</v>
      </c>
      <c r="R807" s="58">
        <f t="shared" si="7"/>
        <v>0.176</v>
      </c>
      <c r="S807" s="58">
        <f t="shared" si="8"/>
        <v>0.681</v>
      </c>
      <c r="T807" s="58">
        <f t="shared" si="9"/>
        <v>0.143</v>
      </c>
      <c r="U807" s="39">
        <f t="shared" si="10"/>
        <v>4490700</v>
      </c>
      <c r="V807" s="58">
        <f t="shared" si="11"/>
        <v>0.532</v>
      </c>
    </row>
    <row r="808">
      <c r="A808" s="33" t="s">
        <v>113</v>
      </c>
      <c r="B808" s="68" t="s">
        <v>123</v>
      </c>
      <c r="C808" s="35" t="s">
        <v>48</v>
      </c>
      <c r="D808" s="35" t="str">
        <f t="shared" si="2"/>
        <v>Asia/Hong Kong SAR-Asia/2000</v>
      </c>
      <c r="E808" s="72">
        <v>0.008</v>
      </c>
      <c r="F808" s="69"/>
      <c r="G808" s="72">
        <v>84.0</v>
      </c>
      <c r="H808" s="72">
        <v>78.0</v>
      </c>
      <c r="I808" s="56">
        <v>0.173</v>
      </c>
      <c r="J808" s="56">
        <v>0.717</v>
      </c>
      <c r="K808" s="56">
        <v>0.11</v>
      </c>
      <c r="L808" s="72">
        <v>6665000.0</v>
      </c>
      <c r="M808" s="56">
        <v>1.0</v>
      </c>
      <c r="N808" s="39">
        <f t="shared" si="3"/>
        <v>8</v>
      </c>
      <c r="O808" s="39"/>
      <c r="P808" s="39">
        <f t="shared" si="5"/>
        <v>84</v>
      </c>
      <c r="Q808" s="39">
        <f t="shared" si="6"/>
        <v>78</v>
      </c>
      <c r="R808" s="58">
        <f t="shared" si="7"/>
        <v>0.173</v>
      </c>
      <c r="S808" s="58">
        <f t="shared" si="8"/>
        <v>0.717</v>
      </c>
      <c r="T808" s="58">
        <f t="shared" si="9"/>
        <v>0.11</v>
      </c>
      <c r="U808" s="39">
        <f t="shared" si="10"/>
        <v>6665000</v>
      </c>
      <c r="V808" s="58">
        <f t="shared" si="11"/>
        <v>1</v>
      </c>
    </row>
    <row r="809">
      <c r="A809" s="33" t="s">
        <v>113</v>
      </c>
      <c r="B809" s="68" t="s">
        <v>123</v>
      </c>
      <c r="C809" s="35" t="s">
        <v>49</v>
      </c>
      <c r="D809" s="35" t="str">
        <f t="shared" si="2"/>
        <v>Asia/Hong Kong SAR-Asia/2001</v>
      </c>
      <c r="E809" s="72">
        <v>0.007</v>
      </c>
      <c r="F809" s="69"/>
      <c r="G809" s="72">
        <v>85.0</v>
      </c>
      <c r="H809" s="72">
        <v>78.0</v>
      </c>
      <c r="I809" s="56">
        <v>0.167</v>
      </c>
      <c r="J809" s="56">
        <v>0.72</v>
      </c>
      <c r="K809" s="56">
        <v>0.112</v>
      </c>
      <c r="L809" s="72">
        <v>6714300.0</v>
      </c>
      <c r="M809" s="56">
        <v>1.0</v>
      </c>
      <c r="N809" s="39">
        <f t="shared" si="3"/>
        <v>7</v>
      </c>
      <c r="O809" s="39"/>
      <c r="P809" s="39">
        <f t="shared" si="5"/>
        <v>85</v>
      </c>
      <c r="Q809" s="39">
        <f t="shared" si="6"/>
        <v>78</v>
      </c>
      <c r="R809" s="58">
        <f t="shared" si="7"/>
        <v>0.167</v>
      </c>
      <c r="S809" s="58">
        <f t="shared" si="8"/>
        <v>0.72</v>
      </c>
      <c r="T809" s="58">
        <f t="shared" si="9"/>
        <v>0.112</v>
      </c>
      <c r="U809" s="39">
        <f t="shared" si="10"/>
        <v>6714300</v>
      </c>
      <c r="V809" s="58">
        <f t="shared" si="11"/>
        <v>1</v>
      </c>
    </row>
    <row r="810">
      <c r="A810" s="33" t="s">
        <v>113</v>
      </c>
      <c r="B810" s="68" t="s">
        <v>123</v>
      </c>
      <c r="C810" s="35" t="s">
        <v>50</v>
      </c>
      <c r="D810" s="35" t="str">
        <f t="shared" si="2"/>
        <v>Asia/Hong Kong SAR-Asia/2002</v>
      </c>
      <c r="E810" s="72">
        <v>0.007</v>
      </c>
      <c r="F810" s="69"/>
      <c r="G810" s="72">
        <v>85.0</v>
      </c>
      <c r="H810" s="72">
        <v>79.0</v>
      </c>
      <c r="I810" s="56">
        <v>0.161</v>
      </c>
      <c r="J810" s="56">
        <v>0.724</v>
      </c>
      <c r="K810" s="56">
        <v>0.115</v>
      </c>
      <c r="L810" s="72">
        <v>6744100.0</v>
      </c>
      <c r="M810" s="56">
        <v>1.0</v>
      </c>
      <c r="N810" s="39">
        <f t="shared" si="3"/>
        <v>7</v>
      </c>
      <c r="O810" s="39"/>
      <c r="P810" s="39">
        <f t="shared" si="5"/>
        <v>85</v>
      </c>
      <c r="Q810" s="39">
        <f t="shared" si="6"/>
        <v>79</v>
      </c>
      <c r="R810" s="58">
        <f t="shared" si="7"/>
        <v>0.161</v>
      </c>
      <c r="S810" s="58">
        <f t="shared" si="8"/>
        <v>0.724</v>
      </c>
      <c r="T810" s="58">
        <f t="shared" si="9"/>
        <v>0.115</v>
      </c>
      <c r="U810" s="39">
        <f t="shared" si="10"/>
        <v>6744100</v>
      </c>
      <c r="V810" s="58">
        <f t="shared" si="11"/>
        <v>1</v>
      </c>
    </row>
    <row r="811">
      <c r="A811" s="33" t="s">
        <v>113</v>
      </c>
      <c r="B811" s="68" t="s">
        <v>123</v>
      </c>
      <c r="C811" s="35" t="s">
        <v>51</v>
      </c>
      <c r="D811" s="35" t="str">
        <f t="shared" si="2"/>
        <v>Asia/Hong Kong SAR-Asia/2003</v>
      </c>
      <c r="E811" s="72">
        <v>0.007</v>
      </c>
      <c r="F811" s="69"/>
      <c r="G811" s="72">
        <v>84.0</v>
      </c>
      <c r="H811" s="72">
        <v>79.0</v>
      </c>
      <c r="I811" s="56">
        <v>0.155</v>
      </c>
      <c r="J811" s="56">
        <v>0.728</v>
      </c>
      <c r="K811" s="56">
        <v>0.117</v>
      </c>
      <c r="L811" s="72">
        <v>6730800.0</v>
      </c>
      <c r="M811" s="56">
        <v>1.0</v>
      </c>
      <c r="N811" s="39">
        <f t="shared" si="3"/>
        <v>7</v>
      </c>
      <c r="O811" s="39"/>
      <c r="P811" s="39">
        <f t="shared" si="5"/>
        <v>84</v>
      </c>
      <c r="Q811" s="39">
        <f t="shared" si="6"/>
        <v>79</v>
      </c>
      <c r="R811" s="58">
        <f t="shared" si="7"/>
        <v>0.155</v>
      </c>
      <c r="S811" s="58">
        <f t="shared" si="8"/>
        <v>0.728</v>
      </c>
      <c r="T811" s="58">
        <f t="shared" si="9"/>
        <v>0.117</v>
      </c>
      <c r="U811" s="39">
        <f t="shared" si="10"/>
        <v>6730800</v>
      </c>
      <c r="V811" s="58">
        <f t="shared" si="11"/>
        <v>1</v>
      </c>
    </row>
    <row r="812">
      <c r="A812" s="33" t="s">
        <v>113</v>
      </c>
      <c r="B812" s="68" t="s">
        <v>123</v>
      </c>
      <c r="C812" s="35" t="s">
        <v>52</v>
      </c>
      <c r="D812" s="35" t="str">
        <f t="shared" si="2"/>
        <v>Asia/Hong Kong SAR-Asia/2004</v>
      </c>
      <c r="E812" s="72">
        <v>0.007</v>
      </c>
      <c r="F812" s="69"/>
      <c r="G812" s="72">
        <v>85.0</v>
      </c>
      <c r="H812" s="72">
        <v>79.0</v>
      </c>
      <c r="I812" s="56">
        <v>0.148</v>
      </c>
      <c r="J812" s="56">
        <v>0.732</v>
      </c>
      <c r="K812" s="56">
        <v>0.119</v>
      </c>
      <c r="L812" s="72">
        <v>6783500.0</v>
      </c>
      <c r="M812" s="56">
        <v>1.0</v>
      </c>
      <c r="N812" s="39">
        <f t="shared" si="3"/>
        <v>7</v>
      </c>
      <c r="O812" s="39"/>
      <c r="P812" s="39">
        <f t="shared" si="5"/>
        <v>85</v>
      </c>
      <c r="Q812" s="39">
        <f t="shared" si="6"/>
        <v>79</v>
      </c>
      <c r="R812" s="58">
        <f t="shared" si="7"/>
        <v>0.148</v>
      </c>
      <c r="S812" s="58">
        <f t="shared" si="8"/>
        <v>0.732</v>
      </c>
      <c r="T812" s="58">
        <f t="shared" si="9"/>
        <v>0.119</v>
      </c>
      <c r="U812" s="39">
        <f t="shared" si="10"/>
        <v>6783500</v>
      </c>
      <c r="V812" s="58">
        <f t="shared" si="11"/>
        <v>1</v>
      </c>
    </row>
    <row r="813">
      <c r="A813" s="33" t="s">
        <v>113</v>
      </c>
      <c r="B813" s="68" t="s">
        <v>123</v>
      </c>
      <c r="C813" s="35" t="s">
        <v>53</v>
      </c>
      <c r="D813" s="35" t="str">
        <f t="shared" si="2"/>
        <v>Asia/Hong Kong SAR-Asia/2005</v>
      </c>
      <c r="E813" s="72">
        <v>0.008</v>
      </c>
      <c r="F813" s="69"/>
      <c r="G813" s="72">
        <v>85.0</v>
      </c>
      <c r="H813" s="72">
        <v>79.0</v>
      </c>
      <c r="I813" s="56">
        <v>0.142</v>
      </c>
      <c r="J813" s="56">
        <v>0.736</v>
      </c>
      <c r="K813" s="56">
        <v>0.121</v>
      </c>
      <c r="L813" s="72">
        <v>6813200.0</v>
      </c>
      <c r="M813" s="56">
        <v>1.0</v>
      </c>
      <c r="N813" s="39">
        <f t="shared" si="3"/>
        <v>8</v>
      </c>
      <c r="O813" s="39"/>
      <c r="P813" s="39">
        <f t="shared" si="5"/>
        <v>85</v>
      </c>
      <c r="Q813" s="39">
        <f t="shared" si="6"/>
        <v>79</v>
      </c>
      <c r="R813" s="58">
        <f t="shared" si="7"/>
        <v>0.142</v>
      </c>
      <c r="S813" s="58">
        <f t="shared" si="8"/>
        <v>0.736</v>
      </c>
      <c r="T813" s="58">
        <f t="shared" si="9"/>
        <v>0.121</v>
      </c>
      <c r="U813" s="39">
        <f t="shared" si="10"/>
        <v>6813200</v>
      </c>
      <c r="V813" s="58">
        <f t="shared" si="11"/>
        <v>1</v>
      </c>
    </row>
    <row r="814">
      <c r="A814" s="33" t="s">
        <v>113</v>
      </c>
      <c r="B814" s="68" t="s">
        <v>123</v>
      </c>
      <c r="C814" s="35" t="s">
        <v>54</v>
      </c>
      <c r="D814" s="35" t="str">
        <f t="shared" si="2"/>
        <v>Asia/Hong Kong SAR-Asia/2006</v>
      </c>
      <c r="E814" s="72">
        <v>0.01</v>
      </c>
      <c r="F814" s="69"/>
      <c r="G814" s="72">
        <v>86.0</v>
      </c>
      <c r="H814" s="72">
        <v>79.0</v>
      </c>
      <c r="I814" s="56">
        <v>0.137</v>
      </c>
      <c r="J814" s="56">
        <v>0.74</v>
      </c>
      <c r="K814" s="56">
        <v>0.123</v>
      </c>
      <c r="L814" s="72">
        <v>6857100.0</v>
      </c>
      <c r="M814" s="56">
        <v>1.0</v>
      </c>
      <c r="N814" s="39">
        <f t="shared" si="3"/>
        <v>10</v>
      </c>
      <c r="O814" s="39"/>
      <c r="P814" s="39">
        <f t="shared" si="5"/>
        <v>86</v>
      </c>
      <c r="Q814" s="39">
        <f t="shared" si="6"/>
        <v>79</v>
      </c>
      <c r="R814" s="58">
        <f t="shared" si="7"/>
        <v>0.137</v>
      </c>
      <c r="S814" s="58">
        <f t="shared" si="8"/>
        <v>0.74</v>
      </c>
      <c r="T814" s="58">
        <f t="shared" si="9"/>
        <v>0.123</v>
      </c>
      <c r="U814" s="39">
        <f t="shared" si="10"/>
        <v>6857100</v>
      </c>
      <c r="V814" s="58">
        <f t="shared" si="11"/>
        <v>1</v>
      </c>
    </row>
    <row r="815">
      <c r="A815" s="33" t="s">
        <v>113</v>
      </c>
      <c r="B815" s="68" t="s">
        <v>123</v>
      </c>
      <c r="C815" s="35" t="s">
        <v>55</v>
      </c>
      <c r="D815" s="35" t="str">
        <f t="shared" si="2"/>
        <v>Asia/Hong Kong SAR-Asia/2007</v>
      </c>
      <c r="E815" s="72">
        <v>0.01</v>
      </c>
      <c r="F815" s="69"/>
      <c r="G815" s="72">
        <v>85.0</v>
      </c>
      <c r="H815" s="72">
        <v>79.0</v>
      </c>
      <c r="I815" s="56">
        <v>0.132</v>
      </c>
      <c r="J815" s="56">
        <v>0.744</v>
      </c>
      <c r="K815" s="56">
        <v>0.124</v>
      </c>
      <c r="L815" s="72">
        <v>6916300.0</v>
      </c>
      <c r="M815" s="56">
        <v>1.0</v>
      </c>
      <c r="N815" s="39">
        <f t="shared" si="3"/>
        <v>10</v>
      </c>
      <c r="O815" s="39"/>
      <c r="P815" s="39">
        <f t="shared" si="5"/>
        <v>85</v>
      </c>
      <c r="Q815" s="39">
        <f t="shared" si="6"/>
        <v>79</v>
      </c>
      <c r="R815" s="58">
        <f t="shared" si="7"/>
        <v>0.132</v>
      </c>
      <c r="S815" s="58">
        <f t="shared" si="8"/>
        <v>0.744</v>
      </c>
      <c r="T815" s="58">
        <f t="shared" si="9"/>
        <v>0.124</v>
      </c>
      <c r="U815" s="39">
        <f t="shared" si="10"/>
        <v>6916300</v>
      </c>
      <c r="V815" s="58">
        <f t="shared" si="11"/>
        <v>1</v>
      </c>
    </row>
    <row r="816">
      <c r="A816" s="33" t="s">
        <v>113</v>
      </c>
      <c r="B816" s="68" t="s">
        <v>123</v>
      </c>
      <c r="C816" s="35" t="s">
        <v>56</v>
      </c>
      <c r="D816" s="35" t="str">
        <f t="shared" si="2"/>
        <v>Asia/Hong Kong SAR-Asia/2008</v>
      </c>
      <c r="E816" s="72">
        <v>0.011</v>
      </c>
      <c r="F816" s="69"/>
      <c r="G816" s="72">
        <v>86.0</v>
      </c>
      <c r="H816" s="72">
        <v>79.0</v>
      </c>
      <c r="I816" s="56">
        <v>0.128</v>
      </c>
      <c r="J816" s="56">
        <v>0.747</v>
      </c>
      <c r="K816" s="56">
        <v>0.125</v>
      </c>
      <c r="L816" s="72">
        <v>6957800.0</v>
      </c>
      <c r="M816" s="56">
        <v>1.0</v>
      </c>
      <c r="N816" s="39">
        <f t="shared" si="3"/>
        <v>11</v>
      </c>
      <c r="O816" s="39"/>
      <c r="P816" s="39">
        <f t="shared" si="5"/>
        <v>86</v>
      </c>
      <c r="Q816" s="39">
        <f t="shared" si="6"/>
        <v>79</v>
      </c>
      <c r="R816" s="58">
        <f t="shared" si="7"/>
        <v>0.128</v>
      </c>
      <c r="S816" s="58">
        <f t="shared" si="8"/>
        <v>0.747</v>
      </c>
      <c r="T816" s="58">
        <f t="shared" si="9"/>
        <v>0.125</v>
      </c>
      <c r="U816" s="39">
        <f t="shared" si="10"/>
        <v>6957800</v>
      </c>
      <c r="V816" s="58">
        <f t="shared" si="11"/>
        <v>1</v>
      </c>
    </row>
    <row r="817">
      <c r="A817" s="33" t="s">
        <v>113</v>
      </c>
      <c r="B817" s="68" t="s">
        <v>123</v>
      </c>
      <c r="C817" s="35" t="s">
        <v>57</v>
      </c>
      <c r="D817" s="35" t="str">
        <f t="shared" si="2"/>
        <v>Asia/Hong Kong SAR-Asia/2009</v>
      </c>
      <c r="E817" s="72">
        <v>0.012</v>
      </c>
      <c r="F817" s="69"/>
      <c r="G817" s="72">
        <v>86.0</v>
      </c>
      <c r="H817" s="72">
        <v>80.0</v>
      </c>
      <c r="I817" s="56">
        <v>0.124</v>
      </c>
      <c r="J817" s="56">
        <v>0.749</v>
      </c>
      <c r="K817" s="56">
        <v>0.127</v>
      </c>
      <c r="L817" s="72">
        <v>6972800.0</v>
      </c>
      <c r="M817" s="56">
        <v>1.0</v>
      </c>
      <c r="N817" s="39">
        <f t="shared" si="3"/>
        <v>12</v>
      </c>
      <c r="O817" s="39"/>
      <c r="P817" s="39">
        <f t="shared" si="5"/>
        <v>86</v>
      </c>
      <c r="Q817" s="39">
        <f t="shared" si="6"/>
        <v>80</v>
      </c>
      <c r="R817" s="58">
        <f t="shared" si="7"/>
        <v>0.124</v>
      </c>
      <c r="S817" s="58">
        <f t="shared" si="8"/>
        <v>0.749</v>
      </c>
      <c r="T817" s="58">
        <f t="shared" si="9"/>
        <v>0.127</v>
      </c>
      <c r="U817" s="39">
        <f t="shared" si="10"/>
        <v>6972800</v>
      </c>
      <c r="V817" s="58">
        <f t="shared" si="11"/>
        <v>1</v>
      </c>
    </row>
    <row r="818">
      <c r="A818" s="33" t="s">
        <v>113</v>
      </c>
      <c r="B818" s="68" t="s">
        <v>123</v>
      </c>
      <c r="C818" s="35" t="s">
        <v>58</v>
      </c>
      <c r="D818" s="35" t="str">
        <f t="shared" si="2"/>
        <v>Asia/Hong Kong SAR-Asia/2010</v>
      </c>
      <c r="E818" s="72">
        <v>0.013</v>
      </c>
      <c r="F818" s="69"/>
      <c r="G818" s="72">
        <v>86.0</v>
      </c>
      <c r="H818" s="72">
        <v>80.0</v>
      </c>
      <c r="I818" s="56">
        <v>0.121</v>
      </c>
      <c r="J818" s="56">
        <v>0.75</v>
      </c>
      <c r="K818" s="56">
        <v>0.129</v>
      </c>
      <c r="L818" s="72">
        <v>7024200.0</v>
      </c>
      <c r="M818" s="56">
        <v>1.0</v>
      </c>
      <c r="N818" s="39">
        <f t="shared" si="3"/>
        <v>13</v>
      </c>
      <c r="O818" s="39"/>
      <c r="P818" s="39">
        <f t="shared" si="5"/>
        <v>86</v>
      </c>
      <c r="Q818" s="39">
        <f t="shared" si="6"/>
        <v>80</v>
      </c>
      <c r="R818" s="58">
        <f t="shared" si="7"/>
        <v>0.121</v>
      </c>
      <c r="S818" s="58">
        <f t="shared" si="8"/>
        <v>0.75</v>
      </c>
      <c r="T818" s="58">
        <f t="shared" si="9"/>
        <v>0.129</v>
      </c>
      <c r="U818" s="39">
        <f t="shared" si="10"/>
        <v>7024200</v>
      </c>
      <c r="V818" s="58">
        <f t="shared" si="11"/>
        <v>1</v>
      </c>
    </row>
    <row r="819">
      <c r="A819" s="33" t="s">
        <v>113</v>
      </c>
      <c r="B819" s="68" t="s">
        <v>123</v>
      </c>
      <c r="C819" s="35" t="s">
        <v>59</v>
      </c>
      <c r="D819" s="35" t="str">
        <f t="shared" si="2"/>
        <v>Asia/Hong Kong SAR-Asia/2011</v>
      </c>
      <c r="E819" s="72">
        <v>0.014</v>
      </c>
      <c r="F819" s="69"/>
      <c r="G819" s="72">
        <v>87.0</v>
      </c>
      <c r="H819" s="72">
        <v>80.0</v>
      </c>
      <c r="I819" s="56">
        <v>0.119</v>
      </c>
      <c r="J819" s="56">
        <v>0.749</v>
      </c>
      <c r="K819" s="56">
        <v>0.132</v>
      </c>
      <c r="L819" s="72">
        <v>7071600.0</v>
      </c>
      <c r="M819" s="56">
        <v>1.0</v>
      </c>
      <c r="N819" s="39">
        <f t="shared" si="3"/>
        <v>14</v>
      </c>
      <c r="O819" s="39"/>
      <c r="P819" s="39">
        <f t="shared" si="5"/>
        <v>87</v>
      </c>
      <c r="Q819" s="39">
        <f t="shared" si="6"/>
        <v>80</v>
      </c>
      <c r="R819" s="58">
        <f t="shared" si="7"/>
        <v>0.119</v>
      </c>
      <c r="S819" s="58">
        <f t="shared" si="8"/>
        <v>0.749</v>
      </c>
      <c r="T819" s="58">
        <f t="shared" si="9"/>
        <v>0.132</v>
      </c>
      <c r="U819" s="39">
        <f t="shared" si="10"/>
        <v>7071600</v>
      </c>
      <c r="V819" s="58">
        <f t="shared" si="11"/>
        <v>1</v>
      </c>
    </row>
    <row r="820">
      <c r="A820" s="33" t="s">
        <v>113</v>
      </c>
      <c r="B820" s="68" t="s">
        <v>123</v>
      </c>
      <c r="C820" s="35" t="s">
        <v>60</v>
      </c>
      <c r="D820" s="35" t="str">
        <f t="shared" si="2"/>
        <v>Asia/Hong Kong SAR-Asia/2012</v>
      </c>
      <c r="E820" s="72">
        <v>0.013</v>
      </c>
      <c r="F820" s="69"/>
      <c r="G820" s="72">
        <v>86.0</v>
      </c>
      <c r="H820" s="72">
        <v>81.0</v>
      </c>
      <c r="I820" s="56">
        <v>0.118</v>
      </c>
      <c r="J820" s="56">
        <v>0.747</v>
      </c>
      <c r="K820" s="56">
        <v>0.136</v>
      </c>
      <c r="L820" s="72">
        <v>7154600.0</v>
      </c>
      <c r="M820" s="56">
        <v>1.0</v>
      </c>
      <c r="N820" s="39">
        <f t="shared" si="3"/>
        <v>13</v>
      </c>
      <c r="O820" s="39"/>
      <c r="P820" s="39">
        <f t="shared" si="5"/>
        <v>86</v>
      </c>
      <c r="Q820" s="39">
        <f t="shared" si="6"/>
        <v>81</v>
      </c>
      <c r="R820" s="58">
        <f t="shared" si="7"/>
        <v>0.118</v>
      </c>
      <c r="S820" s="58">
        <f t="shared" si="8"/>
        <v>0.747</v>
      </c>
      <c r="T820" s="58">
        <f t="shared" si="9"/>
        <v>0.136</v>
      </c>
      <c r="U820" s="39">
        <f t="shared" si="10"/>
        <v>7154600</v>
      </c>
      <c r="V820" s="58">
        <f t="shared" si="11"/>
        <v>1</v>
      </c>
    </row>
    <row r="821">
      <c r="A821" s="33" t="s">
        <v>113</v>
      </c>
      <c r="B821" s="68" t="s">
        <v>124</v>
      </c>
      <c r="C821" s="35" t="s">
        <v>48</v>
      </c>
      <c r="D821" s="35" t="str">
        <f t="shared" si="2"/>
        <v>Asia/India-Asia/2000</v>
      </c>
      <c r="E821" s="72">
        <v>0.026</v>
      </c>
      <c r="F821" s="72">
        <v>0.067</v>
      </c>
      <c r="G821" s="72">
        <v>63.0</v>
      </c>
      <c r="H821" s="72">
        <v>61.0</v>
      </c>
      <c r="I821" s="56">
        <v>0.342</v>
      </c>
      <c r="J821" s="56">
        <v>0.614</v>
      </c>
      <c r="K821" s="56">
        <v>0.044</v>
      </c>
      <c r="L821" s="72">
        <v>1.042261758E9</v>
      </c>
      <c r="M821" s="56">
        <v>0.277</v>
      </c>
      <c r="N821" s="39">
        <f t="shared" si="3"/>
        <v>26</v>
      </c>
      <c r="O821" s="39">
        <f t="shared" ref="O821:O898" si="12">(IF(AND(ISBLANK(F821),B821=B820),O820,F821))*1000</f>
        <v>67</v>
      </c>
      <c r="P821" s="39">
        <f t="shared" si="5"/>
        <v>63</v>
      </c>
      <c r="Q821" s="39">
        <f t="shared" si="6"/>
        <v>61</v>
      </c>
      <c r="R821" s="58">
        <f t="shared" si="7"/>
        <v>0.342</v>
      </c>
      <c r="S821" s="58">
        <f t="shared" si="8"/>
        <v>0.614</v>
      </c>
      <c r="T821" s="58">
        <f t="shared" si="9"/>
        <v>0.044</v>
      </c>
      <c r="U821" s="39">
        <f t="shared" si="10"/>
        <v>1042261758</v>
      </c>
      <c r="V821" s="58">
        <f t="shared" si="11"/>
        <v>0.277</v>
      </c>
    </row>
    <row r="822">
      <c r="A822" s="33" t="s">
        <v>113</v>
      </c>
      <c r="B822" s="68" t="s">
        <v>124</v>
      </c>
      <c r="C822" s="35" t="s">
        <v>49</v>
      </c>
      <c r="D822" s="35" t="str">
        <f t="shared" si="2"/>
        <v>Asia/India-Asia/2001</v>
      </c>
      <c r="E822" s="72">
        <v>0.025</v>
      </c>
      <c r="F822" s="72">
        <v>0.064</v>
      </c>
      <c r="G822" s="72">
        <v>64.0</v>
      </c>
      <c r="H822" s="72">
        <v>61.0</v>
      </c>
      <c r="I822" s="56">
        <v>0.338</v>
      </c>
      <c r="J822" s="56">
        <v>0.617</v>
      </c>
      <c r="K822" s="56">
        <v>0.044</v>
      </c>
      <c r="L822" s="72">
        <v>1.059500888E9</v>
      </c>
      <c r="M822" s="56">
        <v>0.279</v>
      </c>
      <c r="N822" s="39">
        <f t="shared" si="3"/>
        <v>25</v>
      </c>
      <c r="O822" s="39">
        <f t="shared" si="12"/>
        <v>64</v>
      </c>
      <c r="P822" s="39">
        <f t="shared" si="5"/>
        <v>64</v>
      </c>
      <c r="Q822" s="39">
        <f t="shared" si="6"/>
        <v>61</v>
      </c>
      <c r="R822" s="58">
        <f t="shared" si="7"/>
        <v>0.338</v>
      </c>
      <c r="S822" s="58">
        <f t="shared" si="8"/>
        <v>0.617</v>
      </c>
      <c r="T822" s="58">
        <f t="shared" si="9"/>
        <v>0.044</v>
      </c>
      <c r="U822" s="39">
        <f t="shared" si="10"/>
        <v>1059500888</v>
      </c>
      <c r="V822" s="58">
        <f t="shared" si="11"/>
        <v>0.279</v>
      </c>
    </row>
    <row r="823">
      <c r="A823" s="33" t="s">
        <v>113</v>
      </c>
      <c r="B823" s="68" t="s">
        <v>124</v>
      </c>
      <c r="C823" s="35" t="s">
        <v>50</v>
      </c>
      <c r="D823" s="35" t="str">
        <f t="shared" si="2"/>
        <v>Asia/India-Asia/2002</v>
      </c>
      <c r="E823" s="72">
        <v>0.025</v>
      </c>
      <c r="F823" s="72">
        <v>0.062</v>
      </c>
      <c r="G823" s="72">
        <v>64.0</v>
      </c>
      <c r="H823" s="72">
        <v>62.0</v>
      </c>
      <c r="I823" s="56">
        <v>0.334</v>
      </c>
      <c r="J823" s="56">
        <v>0.621</v>
      </c>
      <c r="K823" s="56">
        <v>0.045</v>
      </c>
      <c r="L823" s="72">
        <v>1.076705723E9</v>
      </c>
      <c r="M823" s="56">
        <v>0.282</v>
      </c>
      <c r="N823" s="39">
        <f t="shared" si="3"/>
        <v>25</v>
      </c>
      <c r="O823" s="39">
        <f t="shared" si="12"/>
        <v>62</v>
      </c>
      <c r="P823" s="39">
        <f t="shared" si="5"/>
        <v>64</v>
      </c>
      <c r="Q823" s="39">
        <f t="shared" si="6"/>
        <v>62</v>
      </c>
      <c r="R823" s="58">
        <f t="shared" si="7"/>
        <v>0.334</v>
      </c>
      <c r="S823" s="58">
        <f t="shared" si="8"/>
        <v>0.621</v>
      </c>
      <c r="T823" s="58">
        <f t="shared" si="9"/>
        <v>0.045</v>
      </c>
      <c r="U823" s="39">
        <f t="shared" si="10"/>
        <v>1076705723</v>
      </c>
      <c r="V823" s="58">
        <f t="shared" si="11"/>
        <v>0.282</v>
      </c>
    </row>
    <row r="824">
      <c r="A824" s="33" t="s">
        <v>113</v>
      </c>
      <c r="B824" s="68" t="s">
        <v>124</v>
      </c>
      <c r="C824" s="35" t="s">
        <v>51</v>
      </c>
      <c r="D824" s="35" t="str">
        <f t="shared" si="2"/>
        <v>Asia/India-Asia/2003</v>
      </c>
      <c r="E824" s="72">
        <v>0.024</v>
      </c>
      <c r="F824" s="72">
        <v>0.06</v>
      </c>
      <c r="G824" s="72">
        <v>65.0</v>
      </c>
      <c r="H824" s="72">
        <v>62.0</v>
      </c>
      <c r="I824" s="56">
        <v>0.33</v>
      </c>
      <c r="J824" s="56">
        <v>0.624</v>
      </c>
      <c r="K824" s="56">
        <v>0.046</v>
      </c>
      <c r="L824" s="72">
        <v>1.093786762E9</v>
      </c>
      <c r="M824" s="56">
        <v>0.286</v>
      </c>
      <c r="N824" s="39">
        <f t="shared" si="3"/>
        <v>24</v>
      </c>
      <c r="O824" s="39">
        <f t="shared" si="12"/>
        <v>60</v>
      </c>
      <c r="P824" s="39">
        <f t="shared" si="5"/>
        <v>65</v>
      </c>
      <c r="Q824" s="39">
        <f t="shared" si="6"/>
        <v>62</v>
      </c>
      <c r="R824" s="58">
        <f t="shared" si="7"/>
        <v>0.33</v>
      </c>
      <c r="S824" s="58">
        <f t="shared" si="8"/>
        <v>0.624</v>
      </c>
      <c r="T824" s="58">
        <f t="shared" si="9"/>
        <v>0.046</v>
      </c>
      <c r="U824" s="39">
        <f t="shared" si="10"/>
        <v>1093786762</v>
      </c>
      <c r="V824" s="58">
        <f t="shared" si="11"/>
        <v>0.286</v>
      </c>
    </row>
    <row r="825">
      <c r="A825" s="33" t="s">
        <v>113</v>
      </c>
      <c r="B825" s="68" t="s">
        <v>124</v>
      </c>
      <c r="C825" s="35" t="s">
        <v>52</v>
      </c>
      <c r="D825" s="35" t="str">
        <f t="shared" si="2"/>
        <v>Asia/India-Asia/2004</v>
      </c>
      <c r="E825" s="72">
        <v>0.024</v>
      </c>
      <c r="F825" s="72">
        <v>0.058</v>
      </c>
      <c r="G825" s="72">
        <v>65.0</v>
      </c>
      <c r="H825" s="72">
        <v>62.0</v>
      </c>
      <c r="I825" s="56">
        <v>0.326</v>
      </c>
      <c r="J825" s="56">
        <v>0.627</v>
      </c>
      <c r="K825" s="56">
        <v>0.046</v>
      </c>
      <c r="L825" s="72">
        <v>1.110626108E9</v>
      </c>
      <c r="M825" s="56">
        <v>0.289</v>
      </c>
      <c r="N825" s="39">
        <f t="shared" si="3"/>
        <v>24</v>
      </c>
      <c r="O825" s="39">
        <f t="shared" si="12"/>
        <v>58</v>
      </c>
      <c r="P825" s="39">
        <f t="shared" si="5"/>
        <v>65</v>
      </c>
      <c r="Q825" s="39">
        <f t="shared" si="6"/>
        <v>62</v>
      </c>
      <c r="R825" s="58">
        <f t="shared" si="7"/>
        <v>0.326</v>
      </c>
      <c r="S825" s="58">
        <f t="shared" si="8"/>
        <v>0.627</v>
      </c>
      <c r="T825" s="58">
        <f t="shared" si="9"/>
        <v>0.046</v>
      </c>
      <c r="U825" s="39">
        <f t="shared" si="10"/>
        <v>1110626108</v>
      </c>
      <c r="V825" s="58">
        <f t="shared" si="11"/>
        <v>0.289</v>
      </c>
    </row>
    <row r="826">
      <c r="A826" s="33" t="s">
        <v>113</v>
      </c>
      <c r="B826" s="68" t="s">
        <v>124</v>
      </c>
      <c r="C826" s="35" t="s">
        <v>53</v>
      </c>
      <c r="D826" s="35" t="str">
        <f t="shared" si="2"/>
        <v>Asia/India-Asia/2005</v>
      </c>
      <c r="E826" s="72">
        <v>0.023</v>
      </c>
      <c r="F826" s="72">
        <v>0.056</v>
      </c>
      <c r="G826" s="72">
        <v>66.0</v>
      </c>
      <c r="H826" s="72">
        <v>63.0</v>
      </c>
      <c r="I826" s="56">
        <v>0.322</v>
      </c>
      <c r="J826" s="56">
        <v>0.631</v>
      </c>
      <c r="K826" s="56">
        <v>0.047</v>
      </c>
      <c r="L826" s="72">
        <v>1.127143548E9</v>
      </c>
      <c r="M826" s="56">
        <v>0.292</v>
      </c>
      <c r="N826" s="39">
        <f t="shared" si="3"/>
        <v>23</v>
      </c>
      <c r="O826" s="39">
        <f t="shared" si="12"/>
        <v>56</v>
      </c>
      <c r="P826" s="39">
        <f t="shared" si="5"/>
        <v>66</v>
      </c>
      <c r="Q826" s="39">
        <f t="shared" si="6"/>
        <v>63</v>
      </c>
      <c r="R826" s="58">
        <f t="shared" si="7"/>
        <v>0.322</v>
      </c>
      <c r="S826" s="58">
        <f t="shared" si="8"/>
        <v>0.631</v>
      </c>
      <c r="T826" s="58">
        <f t="shared" si="9"/>
        <v>0.047</v>
      </c>
      <c r="U826" s="39">
        <f t="shared" si="10"/>
        <v>1127143548</v>
      </c>
      <c r="V826" s="58">
        <f t="shared" si="11"/>
        <v>0.292</v>
      </c>
    </row>
    <row r="827">
      <c r="A827" s="33" t="s">
        <v>113</v>
      </c>
      <c r="B827" s="68" t="s">
        <v>124</v>
      </c>
      <c r="C827" s="35" t="s">
        <v>54</v>
      </c>
      <c r="D827" s="35" t="str">
        <f t="shared" si="2"/>
        <v>Asia/India-Asia/2006</v>
      </c>
      <c r="E827" s="72">
        <v>0.023</v>
      </c>
      <c r="F827" s="72">
        <v>0.054</v>
      </c>
      <c r="G827" s="72">
        <v>66.0</v>
      </c>
      <c r="H827" s="72">
        <v>63.0</v>
      </c>
      <c r="I827" s="56">
        <v>0.318</v>
      </c>
      <c r="J827" s="56">
        <v>0.634</v>
      </c>
      <c r="K827" s="56">
        <v>0.048</v>
      </c>
      <c r="L827" s="72">
        <v>1.14328935E9</v>
      </c>
      <c r="M827" s="56">
        <v>0.296</v>
      </c>
      <c r="N827" s="39">
        <f t="shared" si="3"/>
        <v>23</v>
      </c>
      <c r="O827" s="39">
        <f t="shared" si="12"/>
        <v>54</v>
      </c>
      <c r="P827" s="39">
        <f t="shared" si="5"/>
        <v>66</v>
      </c>
      <c r="Q827" s="39">
        <f t="shared" si="6"/>
        <v>63</v>
      </c>
      <c r="R827" s="58">
        <f t="shared" si="7"/>
        <v>0.318</v>
      </c>
      <c r="S827" s="58">
        <f t="shared" si="8"/>
        <v>0.634</v>
      </c>
      <c r="T827" s="58">
        <f t="shared" si="9"/>
        <v>0.048</v>
      </c>
      <c r="U827" s="39">
        <f t="shared" si="10"/>
        <v>1143289350</v>
      </c>
      <c r="V827" s="58">
        <f t="shared" si="11"/>
        <v>0.296</v>
      </c>
    </row>
    <row r="828">
      <c r="A828" s="33" t="s">
        <v>113</v>
      </c>
      <c r="B828" s="68" t="s">
        <v>124</v>
      </c>
      <c r="C828" s="35" t="s">
        <v>55</v>
      </c>
      <c r="D828" s="35" t="str">
        <f t="shared" si="2"/>
        <v>Asia/India-Asia/2007</v>
      </c>
      <c r="E828" s="72">
        <v>0.022</v>
      </c>
      <c r="F828" s="72">
        <v>0.052</v>
      </c>
      <c r="G828" s="72">
        <v>66.0</v>
      </c>
      <c r="H828" s="72">
        <v>63.0</v>
      </c>
      <c r="I828" s="56">
        <v>0.314</v>
      </c>
      <c r="J828" s="56">
        <v>0.638</v>
      </c>
      <c r="K828" s="56">
        <v>0.049</v>
      </c>
      <c r="L828" s="72">
        <v>1.15909525E9</v>
      </c>
      <c r="M828" s="56">
        <v>0.299</v>
      </c>
      <c r="N828" s="39">
        <f t="shared" si="3"/>
        <v>22</v>
      </c>
      <c r="O828" s="39">
        <f t="shared" si="12"/>
        <v>52</v>
      </c>
      <c r="P828" s="39">
        <f t="shared" si="5"/>
        <v>66</v>
      </c>
      <c r="Q828" s="39">
        <f t="shared" si="6"/>
        <v>63</v>
      </c>
      <c r="R828" s="58">
        <f t="shared" si="7"/>
        <v>0.314</v>
      </c>
      <c r="S828" s="58">
        <f t="shared" si="8"/>
        <v>0.638</v>
      </c>
      <c r="T828" s="58">
        <f t="shared" si="9"/>
        <v>0.049</v>
      </c>
      <c r="U828" s="39">
        <f t="shared" si="10"/>
        <v>1159095250</v>
      </c>
      <c r="V828" s="58">
        <f t="shared" si="11"/>
        <v>0.299</v>
      </c>
    </row>
    <row r="829">
      <c r="A829" s="33" t="s">
        <v>113</v>
      </c>
      <c r="B829" s="68" t="s">
        <v>124</v>
      </c>
      <c r="C829" s="35" t="s">
        <v>56</v>
      </c>
      <c r="D829" s="35" t="str">
        <f t="shared" si="2"/>
        <v>Asia/India-Asia/2008</v>
      </c>
      <c r="E829" s="72">
        <v>0.022</v>
      </c>
      <c r="F829" s="72">
        <v>0.05</v>
      </c>
      <c r="G829" s="72">
        <v>67.0</v>
      </c>
      <c r="H829" s="72">
        <v>63.0</v>
      </c>
      <c r="I829" s="56">
        <v>0.31</v>
      </c>
      <c r="J829" s="56">
        <v>0.641</v>
      </c>
      <c r="K829" s="56">
        <v>0.049</v>
      </c>
      <c r="L829" s="72">
        <v>1.174662334E9</v>
      </c>
      <c r="M829" s="56">
        <v>0.302</v>
      </c>
      <c r="N829" s="39">
        <f t="shared" si="3"/>
        <v>22</v>
      </c>
      <c r="O829" s="39">
        <f t="shared" si="12"/>
        <v>50</v>
      </c>
      <c r="P829" s="39">
        <f t="shared" si="5"/>
        <v>67</v>
      </c>
      <c r="Q829" s="39">
        <f t="shared" si="6"/>
        <v>63</v>
      </c>
      <c r="R829" s="58">
        <f t="shared" si="7"/>
        <v>0.31</v>
      </c>
      <c r="S829" s="58">
        <f t="shared" si="8"/>
        <v>0.641</v>
      </c>
      <c r="T829" s="58">
        <f t="shared" si="9"/>
        <v>0.049</v>
      </c>
      <c r="U829" s="39">
        <f t="shared" si="10"/>
        <v>1174662334</v>
      </c>
      <c r="V829" s="58">
        <f t="shared" si="11"/>
        <v>0.302</v>
      </c>
    </row>
    <row r="830">
      <c r="A830" s="33" t="s">
        <v>113</v>
      </c>
      <c r="B830" s="68" t="s">
        <v>124</v>
      </c>
      <c r="C830" s="35" t="s">
        <v>57</v>
      </c>
      <c r="D830" s="35" t="str">
        <f t="shared" si="2"/>
        <v>Asia/India-Asia/2009</v>
      </c>
      <c r="E830" s="72">
        <v>0.022</v>
      </c>
      <c r="F830" s="72">
        <v>0.048</v>
      </c>
      <c r="G830" s="72">
        <v>67.0</v>
      </c>
      <c r="H830" s="72">
        <v>64.0</v>
      </c>
      <c r="I830" s="56">
        <v>0.306</v>
      </c>
      <c r="J830" s="56">
        <v>0.644</v>
      </c>
      <c r="K830" s="56">
        <v>0.05</v>
      </c>
      <c r="L830" s="72">
        <v>1.190138069E9</v>
      </c>
      <c r="M830" s="56">
        <v>0.306</v>
      </c>
      <c r="N830" s="39">
        <f t="shared" si="3"/>
        <v>22</v>
      </c>
      <c r="O830" s="39">
        <f t="shared" si="12"/>
        <v>48</v>
      </c>
      <c r="P830" s="39">
        <f t="shared" si="5"/>
        <v>67</v>
      </c>
      <c r="Q830" s="39">
        <f t="shared" si="6"/>
        <v>64</v>
      </c>
      <c r="R830" s="58">
        <f t="shared" si="7"/>
        <v>0.306</v>
      </c>
      <c r="S830" s="58">
        <f t="shared" si="8"/>
        <v>0.644</v>
      </c>
      <c r="T830" s="58">
        <f t="shared" si="9"/>
        <v>0.05</v>
      </c>
      <c r="U830" s="39">
        <f t="shared" si="10"/>
        <v>1190138069</v>
      </c>
      <c r="V830" s="58">
        <f t="shared" si="11"/>
        <v>0.306</v>
      </c>
    </row>
    <row r="831">
      <c r="A831" s="33" t="s">
        <v>113</v>
      </c>
      <c r="B831" s="68" t="s">
        <v>124</v>
      </c>
      <c r="C831" s="35" t="s">
        <v>58</v>
      </c>
      <c r="D831" s="35" t="str">
        <f t="shared" si="2"/>
        <v>Asia/India-Asia/2010</v>
      </c>
      <c r="E831" s="72">
        <v>0.021</v>
      </c>
      <c r="F831" s="72">
        <v>0.046</v>
      </c>
      <c r="G831" s="72">
        <v>67.0</v>
      </c>
      <c r="H831" s="72">
        <v>64.0</v>
      </c>
      <c r="I831" s="56">
        <v>0.302</v>
      </c>
      <c r="J831" s="56">
        <v>0.648</v>
      </c>
      <c r="K831" s="56">
        <v>0.051</v>
      </c>
      <c r="L831" s="72">
        <v>1.205624648E9</v>
      </c>
      <c r="M831" s="56">
        <v>0.309</v>
      </c>
      <c r="N831" s="39">
        <f t="shared" si="3"/>
        <v>21</v>
      </c>
      <c r="O831" s="39">
        <f t="shared" si="12"/>
        <v>46</v>
      </c>
      <c r="P831" s="39">
        <f t="shared" si="5"/>
        <v>67</v>
      </c>
      <c r="Q831" s="39">
        <f t="shared" si="6"/>
        <v>64</v>
      </c>
      <c r="R831" s="58">
        <f t="shared" si="7"/>
        <v>0.302</v>
      </c>
      <c r="S831" s="58">
        <f t="shared" si="8"/>
        <v>0.648</v>
      </c>
      <c r="T831" s="58">
        <f t="shared" si="9"/>
        <v>0.051</v>
      </c>
      <c r="U831" s="39">
        <f t="shared" si="10"/>
        <v>1205624648</v>
      </c>
      <c r="V831" s="58">
        <f t="shared" si="11"/>
        <v>0.309</v>
      </c>
    </row>
    <row r="832">
      <c r="A832" s="33" t="s">
        <v>113</v>
      </c>
      <c r="B832" s="68" t="s">
        <v>124</v>
      </c>
      <c r="C832" s="35" t="s">
        <v>59</v>
      </c>
      <c r="D832" s="35" t="str">
        <f t="shared" si="2"/>
        <v>Asia/India-Asia/2011</v>
      </c>
      <c r="E832" s="72">
        <v>0.021</v>
      </c>
      <c r="F832" s="72">
        <v>0.045</v>
      </c>
      <c r="G832" s="72">
        <v>68.0</v>
      </c>
      <c r="H832" s="72">
        <v>64.0</v>
      </c>
      <c r="I832" s="56">
        <v>0.298</v>
      </c>
      <c r="J832" s="56">
        <v>0.651</v>
      </c>
      <c r="K832" s="56">
        <v>0.051</v>
      </c>
      <c r="L832" s="72">
        <v>1.221156319E9</v>
      </c>
      <c r="M832" s="56">
        <v>0.313</v>
      </c>
      <c r="N832" s="39">
        <f t="shared" si="3"/>
        <v>21</v>
      </c>
      <c r="O832" s="39">
        <f t="shared" si="12"/>
        <v>45</v>
      </c>
      <c r="P832" s="39">
        <f t="shared" si="5"/>
        <v>68</v>
      </c>
      <c r="Q832" s="39">
        <f t="shared" si="6"/>
        <v>64</v>
      </c>
      <c r="R832" s="58">
        <f t="shared" si="7"/>
        <v>0.298</v>
      </c>
      <c r="S832" s="58">
        <f t="shared" si="8"/>
        <v>0.651</v>
      </c>
      <c r="T832" s="58">
        <f t="shared" si="9"/>
        <v>0.051</v>
      </c>
      <c r="U832" s="39">
        <f t="shared" si="10"/>
        <v>1221156319</v>
      </c>
      <c r="V832" s="58">
        <f t="shared" si="11"/>
        <v>0.313</v>
      </c>
    </row>
    <row r="833">
      <c r="A833" s="33" t="s">
        <v>113</v>
      </c>
      <c r="B833" s="68" t="s">
        <v>124</v>
      </c>
      <c r="C833" s="35" t="s">
        <v>60</v>
      </c>
      <c r="D833" s="35" t="str">
        <f t="shared" si="2"/>
        <v>Asia/India-Asia/2012</v>
      </c>
      <c r="E833" s="72">
        <v>0.021</v>
      </c>
      <c r="F833" s="72">
        <v>0.043</v>
      </c>
      <c r="G833" s="72">
        <v>68.0</v>
      </c>
      <c r="H833" s="72">
        <v>65.0</v>
      </c>
      <c r="I833" s="56">
        <v>0.294</v>
      </c>
      <c r="J833" s="56">
        <v>0.654</v>
      </c>
      <c r="K833" s="56">
        <v>0.052</v>
      </c>
      <c r="L833" s="72">
        <v>1.236686732E9</v>
      </c>
      <c r="M833" s="56">
        <v>0.316</v>
      </c>
      <c r="N833" s="39">
        <f t="shared" si="3"/>
        <v>21</v>
      </c>
      <c r="O833" s="39">
        <f t="shared" si="12"/>
        <v>43</v>
      </c>
      <c r="P833" s="39">
        <f t="shared" si="5"/>
        <v>68</v>
      </c>
      <c r="Q833" s="39">
        <f t="shared" si="6"/>
        <v>65</v>
      </c>
      <c r="R833" s="58">
        <f t="shared" si="7"/>
        <v>0.294</v>
      </c>
      <c r="S833" s="58">
        <f t="shared" si="8"/>
        <v>0.654</v>
      </c>
      <c r="T833" s="58">
        <f t="shared" si="9"/>
        <v>0.052</v>
      </c>
      <c r="U833" s="39">
        <f t="shared" si="10"/>
        <v>1236686732</v>
      </c>
      <c r="V833" s="58">
        <f t="shared" si="11"/>
        <v>0.316</v>
      </c>
    </row>
    <row r="834">
      <c r="A834" s="33" t="s">
        <v>113</v>
      </c>
      <c r="B834" s="68" t="s">
        <v>125</v>
      </c>
      <c r="C834" s="35" t="s">
        <v>48</v>
      </c>
      <c r="D834" s="35" t="str">
        <f t="shared" si="2"/>
        <v>Asia/Indonesia-Asia/2000</v>
      </c>
      <c r="E834" s="72">
        <v>0.022</v>
      </c>
      <c r="F834" s="72">
        <v>0.041</v>
      </c>
      <c r="G834" s="72">
        <v>69.0</v>
      </c>
      <c r="H834" s="72">
        <v>65.0</v>
      </c>
      <c r="I834" s="56">
        <v>0.307</v>
      </c>
      <c r="J834" s="56">
        <v>0.647</v>
      </c>
      <c r="K834" s="56">
        <v>0.047</v>
      </c>
      <c r="L834" s="72">
        <v>2.08938698E8</v>
      </c>
      <c r="M834" s="56">
        <v>0.42</v>
      </c>
      <c r="N834" s="39">
        <f t="shared" si="3"/>
        <v>22</v>
      </c>
      <c r="O834" s="39">
        <f t="shared" si="12"/>
        <v>41</v>
      </c>
      <c r="P834" s="39">
        <f t="shared" si="5"/>
        <v>69</v>
      </c>
      <c r="Q834" s="39">
        <f t="shared" si="6"/>
        <v>65</v>
      </c>
      <c r="R834" s="58">
        <f t="shared" si="7"/>
        <v>0.307</v>
      </c>
      <c r="S834" s="58">
        <f t="shared" si="8"/>
        <v>0.647</v>
      </c>
      <c r="T834" s="58">
        <f t="shared" si="9"/>
        <v>0.047</v>
      </c>
      <c r="U834" s="39">
        <f t="shared" si="10"/>
        <v>208938698</v>
      </c>
      <c r="V834" s="58">
        <f t="shared" si="11"/>
        <v>0.42</v>
      </c>
    </row>
    <row r="835">
      <c r="A835" s="33" t="s">
        <v>113</v>
      </c>
      <c r="B835" s="68" t="s">
        <v>125</v>
      </c>
      <c r="C835" s="35" t="s">
        <v>49</v>
      </c>
      <c r="D835" s="35" t="str">
        <f t="shared" si="2"/>
        <v>Asia/Indonesia-Asia/2001</v>
      </c>
      <c r="E835" s="72">
        <v>0.021</v>
      </c>
      <c r="F835" s="72">
        <v>0.039</v>
      </c>
      <c r="G835" s="72">
        <v>70.0</v>
      </c>
      <c r="H835" s="72">
        <v>66.0</v>
      </c>
      <c r="I835" s="56">
        <v>0.304</v>
      </c>
      <c r="J835" s="56">
        <v>0.649</v>
      </c>
      <c r="K835" s="56">
        <v>0.047</v>
      </c>
      <c r="L835" s="72">
        <v>2.11970371E8</v>
      </c>
      <c r="M835" s="56">
        <v>0.428</v>
      </c>
      <c r="N835" s="39">
        <f t="shared" si="3"/>
        <v>21</v>
      </c>
      <c r="O835" s="39">
        <f t="shared" si="12"/>
        <v>39</v>
      </c>
      <c r="P835" s="39">
        <f t="shared" si="5"/>
        <v>70</v>
      </c>
      <c r="Q835" s="39">
        <f t="shared" si="6"/>
        <v>66</v>
      </c>
      <c r="R835" s="58">
        <f t="shared" si="7"/>
        <v>0.304</v>
      </c>
      <c r="S835" s="58">
        <f t="shared" si="8"/>
        <v>0.649</v>
      </c>
      <c r="T835" s="58">
        <f t="shared" si="9"/>
        <v>0.047</v>
      </c>
      <c r="U835" s="39">
        <f t="shared" si="10"/>
        <v>211970371</v>
      </c>
      <c r="V835" s="58">
        <f t="shared" si="11"/>
        <v>0.428</v>
      </c>
    </row>
    <row r="836">
      <c r="A836" s="33" t="s">
        <v>113</v>
      </c>
      <c r="B836" s="68" t="s">
        <v>125</v>
      </c>
      <c r="C836" s="35" t="s">
        <v>50</v>
      </c>
      <c r="D836" s="35" t="str">
        <f t="shared" si="2"/>
        <v>Asia/Indonesia-Asia/2002</v>
      </c>
      <c r="E836" s="72">
        <v>0.021</v>
      </c>
      <c r="F836" s="72">
        <v>0.038</v>
      </c>
      <c r="G836" s="72">
        <v>70.0</v>
      </c>
      <c r="H836" s="72">
        <v>66.0</v>
      </c>
      <c r="I836" s="56">
        <v>0.302</v>
      </c>
      <c r="J836" s="56">
        <v>0.651</v>
      </c>
      <c r="K836" s="56">
        <v>0.048</v>
      </c>
      <c r="L836" s="72">
        <v>2.15038285E8</v>
      </c>
      <c r="M836" s="56">
        <v>0.436</v>
      </c>
      <c r="N836" s="39">
        <f t="shared" si="3"/>
        <v>21</v>
      </c>
      <c r="O836" s="39">
        <f t="shared" si="12"/>
        <v>38</v>
      </c>
      <c r="P836" s="39">
        <f t="shared" si="5"/>
        <v>70</v>
      </c>
      <c r="Q836" s="39">
        <f t="shared" si="6"/>
        <v>66</v>
      </c>
      <c r="R836" s="58">
        <f t="shared" si="7"/>
        <v>0.302</v>
      </c>
      <c r="S836" s="58">
        <f t="shared" si="8"/>
        <v>0.651</v>
      </c>
      <c r="T836" s="58">
        <f t="shared" si="9"/>
        <v>0.048</v>
      </c>
      <c r="U836" s="39">
        <f t="shared" si="10"/>
        <v>215038285</v>
      </c>
      <c r="V836" s="58">
        <f t="shared" si="11"/>
        <v>0.436</v>
      </c>
    </row>
    <row r="837">
      <c r="A837" s="33" t="s">
        <v>113</v>
      </c>
      <c r="B837" s="68" t="s">
        <v>125</v>
      </c>
      <c r="C837" s="35" t="s">
        <v>51</v>
      </c>
      <c r="D837" s="35" t="str">
        <f t="shared" si="2"/>
        <v>Asia/Indonesia-Asia/2003</v>
      </c>
      <c r="E837" s="72">
        <v>0.021</v>
      </c>
      <c r="F837" s="72">
        <v>0.036</v>
      </c>
      <c r="G837" s="72">
        <v>70.0</v>
      </c>
      <c r="H837" s="72">
        <v>66.0</v>
      </c>
      <c r="I837" s="56">
        <v>0.301</v>
      </c>
      <c r="J837" s="56">
        <v>0.651</v>
      </c>
      <c r="K837" s="56">
        <v>0.048</v>
      </c>
      <c r="L837" s="72">
        <v>2.18145617E8</v>
      </c>
      <c r="M837" s="56">
        <v>0.444</v>
      </c>
      <c r="N837" s="39">
        <f t="shared" si="3"/>
        <v>21</v>
      </c>
      <c r="O837" s="39">
        <f t="shared" si="12"/>
        <v>36</v>
      </c>
      <c r="P837" s="39">
        <f t="shared" si="5"/>
        <v>70</v>
      </c>
      <c r="Q837" s="39">
        <f t="shared" si="6"/>
        <v>66</v>
      </c>
      <c r="R837" s="58">
        <f t="shared" si="7"/>
        <v>0.301</v>
      </c>
      <c r="S837" s="58">
        <f t="shared" si="8"/>
        <v>0.651</v>
      </c>
      <c r="T837" s="58">
        <f t="shared" si="9"/>
        <v>0.048</v>
      </c>
      <c r="U837" s="39">
        <f t="shared" si="10"/>
        <v>218145617</v>
      </c>
      <c r="V837" s="58">
        <f t="shared" si="11"/>
        <v>0.444</v>
      </c>
    </row>
    <row r="838">
      <c r="A838" s="33" t="s">
        <v>113</v>
      </c>
      <c r="B838" s="68" t="s">
        <v>125</v>
      </c>
      <c r="C838" s="35" t="s">
        <v>52</v>
      </c>
      <c r="D838" s="35" t="str">
        <f t="shared" si="2"/>
        <v>Asia/Indonesia-Asia/2004</v>
      </c>
      <c r="E838" s="72">
        <v>0.021</v>
      </c>
      <c r="F838" s="72">
        <v>0.035</v>
      </c>
      <c r="G838" s="72">
        <v>71.0</v>
      </c>
      <c r="H838" s="72">
        <v>67.0</v>
      </c>
      <c r="I838" s="56">
        <v>0.3</v>
      </c>
      <c r="J838" s="56">
        <v>0.651</v>
      </c>
      <c r="K838" s="56">
        <v>0.048</v>
      </c>
      <c r="L838" s="72">
        <v>2.21293797E8</v>
      </c>
      <c r="M838" s="56">
        <v>0.451</v>
      </c>
      <c r="N838" s="39">
        <f t="shared" si="3"/>
        <v>21</v>
      </c>
      <c r="O838" s="39">
        <f t="shared" si="12"/>
        <v>35</v>
      </c>
      <c r="P838" s="39">
        <f t="shared" si="5"/>
        <v>71</v>
      </c>
      <c r="Q838" s="39">
        <f t="shared" si="6"/>
        <v>67</v>
      </c>
      <c r="R838" s="58">
        <f t="shared" si="7"/>
        <v>0.3</v>
      </c>
      <c r="S838" s="58">
        <f t="shared" si="8"/>
        <v>0.651</v>
      </c>
      <c r="T838" s="58">
        <f t="shared" si="9"/>
        <v>0.048</v>
      </c>
      <c r="U838" s="39">
        <f t="shared" si="10"/>
        <v>221293797</v>
      </c>
      <c r="V838" s="58">
        <f t="shared" si="11"/>
        <v>0.451</v>
      </c>
    </row>
    <row r="839">
      <c r="A839" s="33" t="s">
        <v>113</v>
      </c>
      <c r="B839" s="68" t="s">
        <v>125</v>
      </c>
      <c r="C839" s="35" t="s">
        <v>53</v>
      </c>
      <c r="D839" s="35" t="str">
        <f t="shared" si="2"/>
        <v>Asia/Indonesia-Asia/2005</v>
      </c>
      <c r="E839" s="72">
        <v>0.021</v>
      </c>
      <c r="F839" s="72">
        <v>0.033</v>
      </c>
      <c r="G839" s="72">
        <v>71.0</v>
      </c>
      <c r="H839" s="72">
        <v>67.0</v>
      </c>
      <c r="I839" s="56">
        <v>0.3</v>
      </c>
      <c r="J839" s="56">
        <v>0.651</v>
      </c>
      <c r="K839" s="56">
        <v>0.049</v>
      </c>
      <c r="L839" s="72">
        <v>2.24480901E8</v>
      </c>
      <c r="M839" s="56">
        <v>0.459</v>
      </c>
      <c r="N839" s="39">
        <f t="shared" si="3"/>
        <v>21</v>
      </c>
      <c r="O839" s="39">
        <f t="shared" si="12"/>
        <v>33</v>
      </c>
      <c r="P839" s="39">
        <f t="shared" si="5"/>
        <v>71</v>
      </c>
      <c r="Q839" s="39">
        <f t="shared" si="6"/>
        <v>67</v>
      </c>
      <c r="R839" s="58">
        <f t="shared" si="7"/>
        <v>0.3</v>
      </c>
      <c r="S839" s="58">
        <f t="shared" si="8"/>
        <v>0.651</v>
      </c>
      <c r="T839" s="58">
        <f t="shared" si="9"/>
        <v>0.049</v>
      </c>
      <c r="U839" s="39">
        <f t="shared" si="10"/>
        <v>224480901</v>
      </c>
      <c r="V839" s="58">
        <f t="shared" si="11"/>
        <v>0.459</v>
      </c>
    </row>
    <row r="840">
      <c r="A840" s="33" t="s">
        <v>113</v>
      </c>
      <c r="B840" s="68" t="s">
        <v>125</v>
      </c>
      <c r="C840" s="35" t="s">
        <v>54</v>
      </c>
      <c r="D840" s="35" t="str">
        <f t="shared" si="2"/>
        <v>Asia/Indonesia-Asia/2006</v>
      </c>
      <c r="E840" s="72">
        <v>0.021</v>
      </c>
      <c r="F840" s="72">
        <v>0.032</v>
      </c>
      <c r="G840" s="72">
        <v>71.0</v>
      </c>
      <c r="H840" s="72">
        <v>67.0</v>
      </c>
      <c r="I840" s="56">
        <v>0.3</v>
      </c>
      <c r="J840" s="56">
        <v>0.651</v>
      </c>
      <c r="K840" s="56">
        <v>0.049</v>
      </c>
      <c r="L840" s="72">
        <v>2.27709821E8</v>
      </c>
      <c r="M840" s="56">
        <v>0.467</v>
      </c>
      <c r="N840" s="39">
        <f t="shared" si="3"/>
        <v>21</v>
      </c>
      <c r="O840" s="39">
        <f t="shared" si="12"/>
        <v>32</v>
      </c>
      <c r="P840" s="39">
        <f t="shared" si="5"/>
        <v>71</v>
      </c>
      <c r="Q840" s="39">
        <f t="shared" si="6"/>
        <v>67</v>
      </c>
      <c r="R840" s="58">
        <f t="shared" si="7"/>
        <v>0.3</v>
      </c>
      <c r="S840" s="58">
        <f t="shared" si="8"/>
        <v>0.651</v>
      </c>
      <c r="T840" s="58">
        <f t="shared" si="9"/>
        <v>0.049</v>
      </c>
      <c r="U840" s="39">
        <f t="shared" si="10"/>
        <v>227709821</v>
      </c>
      <c r="V840" s="58">
        <f t="shared" si="11"/>
        <v>0.467</v>
      </c>
    </row>
    <row r="841">
      <c r="A841" s="33" t="s">
        <v>113</v>
      </c>
      <c r="B841" s="68" t="s">
        <v>125</v>
      </c>
      <c r="C841" s="35" t="s">
        <v>55</v>
      </c>
      <c r="D841" s="35" t="str">
        <f t="shared" si="2"/>
        <v>Asia/Indonesia-Asia/2007</v>
      </c>
      <c r="E841" s="72">
        <v>0.021</v>
      </c>
      <c r="F841" s="72">
        <v>0.031</v>
      </c>
      <c r="G841" s="72">
        <v>71.0</v>
      </c>
      <c r="H841" s="72">
        <v>67.0</v>
      </c>
      <c r="I841" s="56">
        <v>0.3</v>
      </c>
      <c r="J841" s="56">
        <v>0.651</v>
      </c>
      <c r="K841" s="56">
        <v>0.049</v>
      </c>
      <c r="L841" s="72">
        <v>2.30972808E8</v>
      </c>
      <c r="M841" s="56">
        <v>0.475</v>
      </c>
      <c r="N841" s="39">
        <f t="shared" si="3"/>
        <v>21</v>
      </c>
      <c r="O841" s="39">
        <f t="shared" si="12"/>
        <v>31</v>
      </c>
      <c r="P841" s="39">
        <f t="shared" si="5"/>
        <v>71</v>
      </c>
      <c r="Q841" s="39">
        <f t="shared" si="6"/>
        <v>67</v>
      </c>
      <c r="R841" s="58">
        <f t="shared" si="7"/>
        <v>0.3</v>
      </c>
      <c r="S841" s="58">
        <f t="shared" si="8"/>
        <v>0.651</v>
      </c>
      <c r="T841" s="58">
        <f t="shared" si="9"/>
        <v>0.049</v>
      </c>
      <c r="U841" s="39">
        <f t="shared" si="10"/>
        <v>230972808</v>
      </c>
      <c r="V841" s="58">
        <f t="shared" si="11"/>
        <v>0.475</v>
      </c>
    </row>
    <row r="842">
      <c r="A842" s="33" t="s">
        <v>113</v>
      </c>
      <c r="B842" s="68" t="s">
        <v>125</v>
      </c>
      <c r="C842" s="35" t="s">
        <v>56</v>
      </c>
      <c r="D842" s="35" t="str">
        <f t="shared" si="2"/>
        <v>Asia/Indonesia-Asia/2008</v>
      </c>
      <c r="E842" s="72">
        <v>0.021</v>
      </c>
      <c r="F842" s="72">
        <v>0.03</v>
      </c>
      <c r="G842" s="72">
        <v>72.0</v>
      </c>
      <c r="H842" s="72">
        <v>68.0</v>
      </c>
      <c r="I842" s="56">
        <v>0.3</v>
      </c>
      <c r="J842" s="56">
        <v>0.65</v>
      </c>
      <c r="K842" s="56">
        <v>0.049</v>
      </c>
      <c r="L842" s="72">
        <v>2.34243489E8</v>
      </c>
      <c r="M842" s="56">
        <v>0.483</v>
      </c>
      <c r="N842" s="39">
        <f t="shared" si="3"/>
        <v>21</v>
      </c>
      <c r="O842" s="39">
        <f t="shared" si="12"/>
        <v>30</v>
      </c>
      <c r="P842" s="39">
        <f t="shared" si="5"/>
        <v>72</v>
      </c>
      <c r="Q842" s="39">
        <f t="shared" si="6"/>
        <v>68</v>
      </c>
      <c r="R842" s="58">
        <f t="shared" si="7"/>
        <v>0.3</v>
      </c>
      <c r="S842" s="58">
        <f t="shared" si="8"/>
        <v>0.65</v>
      </c>
      <c r="T842" s="58">
        <f t="shared" si="9"/>
        <v>0.049</v>
      </c>
      <c r="U842" s="39">
        <f t="shared" si="10"/>
        <v>234243489</v>
      </c>
      <c r="V842" s="58">
        <f t="shared" si="11"/>
        <v>0.483</v>
      </c>
    </row>
    <row r="843">
      <c r="A843" s="33" t="s">
        <v>113</v>
      </c>
      <c r="B843" s="68" t="s">
        <v>125</v>
      </c>
      <c r="C843" s="35" t="s">
        <v>57</v>
      </c>
      <c r="D843" s="35" t="str">
        <f t="shared" si="2"/>
        <v>Asia/Indonesia-Asia/2009</v>
      </c>
      <c r="E843" s="72">
        <v>0.02</v>
      </c>
      <c r="F843" s="72">
        <v>0.029</v>
      </c>
      <c r="G843" s="72">
        <v>72.0</v>
      </c>
      <c r="H843" s="72">
        <v>68.0</v>
      </c>
      <c r="I843" s="56">
        <v>0.3</v>
      </c>
      <c r="J843" s="56">
        <v>0.651</v>
      </c>
      <c r="K843" s="56">
        <v>0.05</v>
      </c>
      <c r="L843" s="72">
        <v>2.37486894E8</v>
      </c>
      <c r="M843" s="56">
        <v>0.491</v>
      </c>
      <c r="N843" s="39">
        <f t="shared" si="3"/>
        <v>20</v>
      </c>
      <c r="O843" s="39">
        <f t="shared" si="12"/>
        <v>29</v>
      </c>
      <c r="P843" s="39">
        <f t="shared" si="5"/>
        <v>72</v>
      </c>
      <c r="Q843" s="39">
        <f t="shared" si="6"/>
        <v>68</v>
      </c>
      <c r="R843" s="58">
        <f t="shared" si="7"/>
        <v>0.3</v>
      </c>
      <c r="S843" s="58">
        <f t="shared" si="8"/>
        <v>0.651</v>
      </c>
      <c r="T843" s="58">
        <f t="shared" si="9"/>
        <v>0.05</v>
      </c>
      <c r="U843" s="39">
        <f t="shared" si="10"/>
        <v>237486894</v>
      </c>
      <c r="V843" s="58">
        <f t="shared" si="11"/>
        <v>0.491</v>
      </c>
    </row>
    <row r="844">
      <c r="A844" s="33" t="s">
        <v>113</v>
      </c>
      <c r="B844" s="68" t="s">
        <v>125</v>
      </c>
      <c r="C844" s="35" t="s">
        <v>58</v>
      </c>
      <c r="D844" s="35" t="str">
        <f t="shared" si="2"/>
        <v>Asia/Indonesia-Asia/2010</v>
      </c>
      <c r="E844" s="72">
        <v>0.02</v>
      </c>
      <c r="F844" s="72">
        <v>0.027</v>
      </c>
      <c r="G844" s="72">
        <v>72.0</v>
      </c>
      <c r="H844" s="72">
        <v>68.0</v>
      </c>
      <c r="I844" s="56">
        <v>0.298</v>
      </c>
      <c r="J844" s="56">
        <v>0.652</v>
      </c>
      <c r="K844" s="56">
        <v>0.05</v>
      </c>
      <c r="L844" s="72">
        <v>2.40676485E8</v>
      </c>
      <c r="M844" s="56">
        <v>0.499</v>
      </c>
      <c r="N844" s="39">
        <f t="shared" si="3"/>
        <v>20</v>
      </c>
      <c r="O844" s="39">
        <f t="shared" si="12"/>
        <v>27</v>
      </c>
      <c r="P844" s="39">
        <f t="shared" si="5"/>
        <v>72</v>
      </c>
      <c r="Q844" s="39">
        <f t="shared" si="6"/>
        <v>68</v>
      </c>
      <c r="R844" s="58">
        <f t="shared" si="7"/>
        <v>0.298</v>
      </c>
      <c r="S844" s="58">
        <f t="shared" si="8"/>
        <v>0.652</v>
      </c>
      <c r="T844" s="58">
        <f t="shared" si="9"/>
        <v>0.05</v>
      </c>
      <c r="U844" s="39">
        <f t="shared" si="10"/>
        <v>240676485</v>
      </c>
      <c r="V844" s="58">
        <f t="shared" si="11"/>
        <v>0.499</v>
      </c>
    </row>
    <row r="845">
      <c r="A845" s="33" t="s">
        <v>113</v>
      </c>
      <c r="B845" s="68" t="s">
        <v>125</v>
      </c>
      <c r="C845" s="35" t="s">
        <v>59</v>
      </c>
      <c r="D845" s="35" t="str">
        <f t="shared" si="2"/>
        <v>Asia/Indonesia-Asia/2011</v>
      </c>
      <c r="E845" s="72">
        <v>0.02</v>
      </c>
      <c r="F845" s="72">
        <v>0.026</v>
      </c>
      <c r="G845" s="72">
        <v>72.0</v>
      </c>
      <c r="H845" s="72">
        <v>68.0</v>
      </c>
      <c r="I845" s="56">
        <v>0.296</v>
      </c>
      <c r="J845" s="56">
        <v>0.653</v>
      </c>
      <c r="K845" s="56">
        <v>0.051</v>
      </c>
      <c r="L845" s="72">
        <v>2.43801639E8</v>
      </c>
      <c r="M845" s="56">
        <v>0.507</v>
      </c>
      <c r="N845" s="39">
        <f t="shared" si="3"/>
        <v>20</v>
      </c>
      <c r="O845" s="39">
        <f t="shared" si="12"/>
        <v>26</v>
      </c>
      <c r="P845" s="39">
        <f t="shared" si="5"/>
        <v>72</v>
      </c>
      <c r="Q845" s="39">
        <f t="shared" si="6"/>
        <v>68</v>
      </c>
      <c r="R845" s="58">
        <f t="shared" si="7"/>
        <v>0.296</v>
      </c>
      <c r="S845" s="58">
        <f t="shared" si="8"/>
        <v>0.653</v>
      </c>
      <c r="T845" s="58">
        <f t="shared" si="9"/>
        <v>0.051</v>
      </c>
      <c r="U845" s="39">
        <f t="shared" si="10"/>
        <v>243801639</v>
      </c>
      <c r="V845" s="58">
        <f t="shared" si="11"/>
        <v>0.507</v>
      </c>
    </row>
    <row r="846">
      <c r="A846" s="33" t="s">
        <v>113</v>
      </c>
      <c r="B846" s="68" t="s">
        <v>125</v>
      </c>
      <c r="C846" s="35" t="s">
        <v>60</v>
      </c>
      <c r="D846" s="35" t="str">
        <f t="shared" si="2"/>
        <v>Asia/Indonesia-Asia/2012</v>
      </c>
      <c r="E846" s="72">
        <v>0.019</v>
      </c>
      <c r="F846" s="72">
        <v>0.025</v>
      </c>
      <c r="G846" s="72">
        <v>73.0</v>
      </c>
      <c r="H846" s="72">
        <v>69.0</v>
      </c>
      <c r="I846" s="56">
        <v>0.293</v>
      </c>
      <c r="J846" s="56">
        <v>0.656</v>
      </c>
      <c r="K846" s="56">
        <v>0.051</v>
      </c>
      <c r="L846" s="72">
        <v>2.46864191E8</v>
      </c>
      <c r="M846" s="56">
        <v>0.515</v>
      </c>
      <c r="N846" s="39">
        <f t="shared" si="3"/>
        <v>19</v>
      </c>
      <c r="O846" s="39">
        <f t="shared" si="12"/>
        <v>25</v>
      </c>
      <c r="P846" s="39">
        <f t="shared" si="5"/>
        <v>73</v>
      </c>
      <c r="Q846" s="39">
        <f t="shared" si="6"/>
        <v>69</v>
      </c>
      <c r="R846" s="58">
        <f t="shared" si="7"/>
        <v>0.293</v>
      </c>
      <c r="S846" s="58">
        <f t="shared" si="8"/>
        <v>0.656</v>
      </c>
      <c r="T846" s="58">
        <f t="shared" si="9"/>
        <v>0.051</v>
      </c>
      <c r="U846" s="39">
        <f t="shared" si="10"/>
        <v>246864191</v>
      </c>
      <c r="V846" s="58">
        <f t="shared" si="11"/>
        <v>0.515</v>
      </c>
    </row>
    <row r="847">
      <c r="A847" s="33" t="s">
        <v>113</v>
      </c>
      <c r="B847" s="68" t="s">
        <v>126</v>
      </c>
      <c r="C847" s="35" t="s">
        <v>48</v>
      </c>
      <c r="D847" s="35" t="str">
        <f t="shared" si="2"/>
        <v>Asia/Japan-Asia/2000</v>
      </c>
      <c r="E847" s="72">
        <v>0.009</v>
      </c>
      <c r="F847" s="72">
        <v>0.003</v>
      </c>
      <c r="G847" s="72">
        <v>85.0</v>
      </c>
      <c r="H847" s="72">
        <v>78.0</v>
      </c>
      <c r="I847" s="56">
        <v>0.146</v>
      </c>
      <c r="J847" s="56">
        <v>0.682</v>
      </c>
      <c r="K847" s="56">
        <v>0.172</v>
      </c>
      <c r="L847" s="72">
        <v>1.2687E8</v>
      </c>
      <c r="M847" s="56">
        <v>0.786</v>
      </c>
      <c r="N847" s="39">
        <f t="shared" si="3"/>
        <v>9</v>
      </c>
      <c r="O847" s="39">
        <f t="shared" si="12"/>
        <v>3</v>
      </c>
      <c r="P847" s="39">
        <f t="shared" si="5"/>
        <v>85</v>
      </c>
      <c r="Q847" s="39">
        <f t="shared" si="6"/>
        <v>78</v>
      </c>
      <c r="R847" s="58">
        <f t="shared" si="7"/>
        <v>0.146</v>
      </c>
      <c r="S847" s="58">
        <f t="shared" si="8"/>
        <v>0.682</v>
      </c>
      <c r="T847" s="58">
        <f t="shared" si="9"/>
        <v>0.172</v>
      </c>
      <c r="U847" s="39">
        <f t="shared" si="10"/>
        <v>126870000</v>
      </c>
      <c r="V847" s="58">
        <f t="shared" si="11"/>
        <v>0.786</v>
      </c>
    </row>
    <row r="848">
      <c r="A848" s="33" t="s">
        <v>113</v>
      </c>
      <c r="B848" s="68" t="s">
        <v>126</v>
      </c>
      <c r="C848" s="35" t="s">
        <v>49</v>
      </c>
      <c r="D848" s="35" t="str">
        <f t="shared" si="2"/>
        <v>Asia/Japan-Asia/2001</v>
      </c>
      <c r="E848" s="72">
        <v>0.009</v>
      </c>
      <c r="F848" s="72">
        <v>0.003</v>
      </c>
      <c r="G848" s="72">
        <v>85.0</v>
      </c>
      <c r="H848" s="72">
        <v>78.0</v>
      </c>
      <c r="I848" s="56">
        <v>0.144</v>
      </c>
      <c r="J848" s="56">
        <v>0.679</v>
      </c>
      <c r="K848" s="56">
        <v>0.177</v>
      </c>
      <c r="L848" s="72">
        <v>1.27149E8</v>
      </c>
      <c r="M848" s="56">
        <v>0.8</v>
      </c>
      <c r="N848" s="39">
        <f t="shared" si="3"/>
        <v>9</v>
      </c>
      <c r="O848" s="39">
        <f t="shared" si="12"/>
        <v>3</v>
      </c>
      <c r="P848" s="39">
        <f t="shared" si="5"/>
        <v>85</v>
      </c>
      <c r="Q848" s="39">
        <f t="shared" si="6"/>
        <v>78</v>
      </c>
      <c r="R848" s="58">
        <f t="shared" si="7"/>
        <v>0.144</v>
      </c>
      <c r="S848" s="58">
        <f t="shared" si="8"/>
        <v>0.679</v>
      </c>
      <c r="T848" s="58">
        <f t="shared" si="9"/>
        <v>0.177</v>
      </c>
      <c r="U848" s="39">
        <f t="shared" si="10"/>
        <v>127149000</v>
      </c>
      <c r="V848" s="58">
        <f t="shared" si="11"/>
        <v>0.8</v>
      </c>
    </row>
    <row r="849">
      <c r="A849" s="33" t="s">
        <v>113</v>
      </c>
      <c r="B849" s="68" t="s">
        <v>126</v>
      </c>
      <c r="C849" s="35" t="s">
        <v>50</v>
      </c>
      <c r="D849" s="35" t="str">
        <f t="shared" si="2"/>
        <v>Asia/Japan-Asia/2002</v>
      </c>
      <c r="E849" s="72">
        <v>0.009</v>
      </c>
      <c r="F849" s="72">
        <v>0.003</v>
      </c>
      <c r="G849" s="72">
        <v>85.0</v>
      </c>
      <c r="H849" s="72">
        <v>78.0</v>
      </c>
      <c r="I849" s="56">
        <v>0.142</v>
      </c>
      <c r="J849" s="56">
        <v>0.675</v>
      </c>
      <c r="K849" s="56">
        <v>0.182</v>
      </c>
      <c r="L849" s="72">
        <v>1.27445E8</v>
      </c>
      <c r="M849" s="56">
        <v>0.816</v>
      </c>
      <c r="N849" s="39">
        <f t="shared" si="3"/>
        <v>9</v>
      </c>
      <c r="O849" s="39">
        <f t="shared" si="12"/>
        <v>3</v>
      </c>
      <c r="P849" s="39">
        <f t="shared" si="5"/>
        <v>85</v>
      </c>
      <c r="Q849" s="39">
        <f t="shared" si="6"/>
        <v>78</v>
      </c>
      <c r="R849" s="58">
        <f t="shared" si="7"/>
        <v>0.142</v>
      </c>
      <c r="S849" s="58">
        <f t="shared" si="8"/>
        <v>0.675</v>
      </c>
      <c r="T849" s="58">
        <f t="shared" si="9"/>
        <v>0.182</v>
      </c>
      <c r="U849" s="39">
        <f t="shared" si="10"/>
        <v>127445000</v>
      </c>
      <c r="V849" s="58">
        <f t="shared" si="11"/>
        <v>0.816</v>
      </c>
    </row>
    <row r="850">
      <c r="A850" s="33" t="s">
        <v>113</v>
      </c>
      <c r="B850" s="68" t="s">
        <v>126</v>
      </c>
      <c r="C850" s="35" t="s">
        <v>51</v>
      </c>
      <c r="D850" s="35" t="str">
        <f t="shared" si="2"/>
        <v>Asia/Japan-Asia/2003</v>
      </c>
      <c r="E850" s="72">
        <v>0.009</v>
      </c>
      <c r="F850" s="72">
        <v>0.003</v>
      </c>
      <c r="G850" s="72">
        <v>85.0</v>
      </c>
      <c r="H850" s="72">
        <v>78.0</v>
      </c>
      <c r="I850" s="56">
        <v>0.141</v>
      </c>
      <c r="J850" s="56">
        <v>0.672</v>
      </c>
      <c r="K850" s="56">
        <v>0.188</v>
      </c>
      <c r="L850" s="72">
        <v>1.27718E8</v>
      </c>
      <c r="M850" s="56">
        <v>0.832</v>
      </c>
      <c r="N850" s="39">
        <f t="shared" si="3"/>
        <v>9</v>
      </c>
      <c r="O850" s="39">
        <f t="shared" si="12"/>
        <v>3</v>
      </c>
      <c r="P850" s="39">
        <f t="shared" si="5"/>
        <v>85</v>
      </c>
      <c r="Q850" s="39">
        <f t="shared" si="6"/>
        <v>78</v>
      </c>
      <c r="R850" s="58">
        <f t="shared" si="7"/>
        <v>0.141</v>
      </c>
      <c r="S850" s="58">
        <f t="shared" si="8"/>
        <v>0.672</v>
      </c>
      <c r="T850" s="58">
        <f t="shared" si="9"/>
        <v>0.188</v>
      </c>
      <c r="U850" s="39">
        <f t="shared" si="10"/>
        <v>127718000</v>
      </c>
      <c r="V850" s="58">
        <f t="shared" si="11"/>
        <v>0.832</v>
      </c>
    </row>
    <row r="851">
      <c r="A851" s="33" t="s">
        <v>113</v>
      </c>
      <c r="B851" s="68" t="s">
        <v>126</v>
      </c>
      <c r="C851" s="35" t="s">
        <v>52</v>
      </c>
      <c r="D851" s="35" t="str">
        <f t="shared" si="2"/>
        <v>Asia/Japan-Asia/2004</v>
      </c>
      <c r="E851" s="72">
        <v>0.009</v>
      </c>
      <c r="F851" s="72">
        <v>0.003</v>
      </c>
      <c r="G851" s="72">
        <v>86.0</v>
      </c>
      <c r="H851" s="72">
        <v>79.0</v>
      </c>
      <c r="I851" s="56">
        <v>0.139</v>
      </c>
      <c r="J851" s="56">
        <v>0.668</v>
      </c>
      <c r="K851" s="56">
        <v>0.193</v>
      </c>
      <c r="L851" s="72">
        <v>1.27761E8</v>
      </c>
      <c r="M851" s="56">
        <v>0.846</v>
      </c>
      <c r="N851" s="39">
        <f t="shared" si="3"/>
        <v>9</v>
      </c>
      <c r="O851" s="39">
        <f t="shared" si="12"/>
        <v>3</v>
      </c>
      <c r="P851" s="39">
        <f t="shared" si="5"/>
        <v>86</v>
      </c>
      <c r="Q851" s="39">
        <f t="shared" si="6"/>
        <v>79</v>
      </c>
      <c r="R851" s="58">
        <f t="shared" si="7"/>
        <v>0.139</v>
      </c>
      <c r="S851" s="58">
        <f t="shared" si="8"/>
        <v>0.668</v>
      </c>
      <c r="T851" s="58">
        <f t="shared" si="9"/>
        <v>0.193</v>
      </c>
      <c r="U851" s="39">
        <f t="shared" si="10"/>
        <v>127761000</v>
      </c>
      <c r="V851" s="58">
        <f t="shared" si="11"/>
        <v>0.846</v>
      </c>
    </row>
    <row r="852">
      <c r="A852" s="33" t="s">
        <v>113</v>
      </c>
      <c r="B852" s="68" t="s">
        <v>126</v>
      </c>
      <c r="C852" s="35" t="s">
        <v>53</v>
      </c>
      <c r="D852" s="35" t="str">
        <f t="shared" si="2"/>
        <v>Asia/Japan-Asia/2005</v>
      </c>
      <c r="E852" s="72">
        <v>0.008</v>
      </c>
      <c r="F852" s="72">
        <v>0.003</v>
      </c>
      <c r="G852" s="72">
        <v>85.0</v>
      </c>
      <c r="H852" s="72">
        <v>79.0</v>
      </c>
      <c r="I852" s="56">
        <v>0.138</v>
      </c>
      <c r="J852" s="56">
        <v>0.663</v>
      </c>
      <c r="K852" s="56">
        <v>0.198</v>
      </c>
      <c r="L852" s="72">
        <v>1.27773E8</v>
      </c>
      <c r="M852" s="56">
        <v>0.86</v>
      </c>
      <c r="N852" s="39">
        <f t="shared" si="3"/>
        <v>8</v>
      </c>
      <c r="O852" s="39">
        <f t="shared" si="12"/>
        <v>3</v>
      </c>
      <c r="P852" s="39">
        <f t="shared" si="5"/>
        <v>85</v>
      </c>
      <c r="Q852" s="39">
        <f t="shared" si="6"/>
        <v>79</v>
      </c>
      <c r="R852" s="58">
        <f t="shared" si="7"/>
        <v>0.138</v>
      </c>
      <c r="S852" s="58">
        <f t="shared" si="8"/>
        <v>0.663</v>
      </c>
      <c r="T852" s="58">
        <f t="shared" si="9"/>
        <v>0.198</v>
      </c>
      <c r="U852" s="39">
        <f t="shared" si="10"/>
        <v>127773000</v>
      </c>
      <c r="V852" s="58">
        <f t="shared" si="11"/>
        <v>0.86</v>
      </c>
    </row>
    <row r="853">
      <c r="A853" s="33" t="s">
        <v>113</v>
      </c>
      <c r="B853" s="68" t="s">
        <v>126</v>
      </c>
      <c r="C853" s="35" t="s">
        <v>54</v>
      </c>
      <c r="D853" s="35" t="str">
        <f t="shared" si="2"/>
        <v>Asia/Japan-Asia/2006</v>
      </c>
      <c r="E853" s="72">
        <v>0.009</v>
      </c>
      <c r="F853" s="72">
        <v>0.003</v>
      </c>
      <c r="G853" s="72">
        <v>86.0</v>
      </c>
      <c r="H853" s="72">
        <v>79.0</v>
      </c>
      <c r="I853" s="56">
        <v>0.137</v>
      </c>
      <c r="J853" s="56">
        <v>0.659</v>
      </c>
      <c r="K853" s="56">
        <v>0.204</v>
      </c>
      <c r="L853" s="72">
        <v>1.27756E8</v>
      </c>
      <c r="M853" s="56">
        <v>0.871</v>
      </c>
      <c r="N853" s="39">
        <f t="shared" si="3"/>
        <v>9</v>
      </c>
      <c r="O853" s="39">
        <f t="shared" si="12"/>
        <v>3</v>
      </c>
      <c r="P853" s="39">
        <f t="shared" si="5"/>
        <v>86</v>
      </c>
      <c r="Q853" s="39">
        <f t="shared" si="6"/>
        <v>79</v>
      </c>
      <c r="R853" s="58">
        <f t="shared" si="7"/>
        <v>0.137</v>
      </c>
      <c r="S853" s="58">
        <f t="shared" si="8"/>
        <v>0.659</v>
      </c>
      <c r="T853" s="58">
        <f t="shared" si="9"/>
        <v>0.204</v>
      </c>
      <c r="U853" s="39">
        <f t="shared" si="10"/>
        <v>127756000</v>
      </c>
      <c r="V853" s="58">
        <f t="shared" si="11"/>
        <v>0.871</v>
      </c>
    </row>
    <row r="854">
      <c r="A854" s="33" t="s">
        <v>113</v>
      </c>
      <c r="B854" s="68" t="s">
        <v>126</v>
      </c>
      <c r="C854" s="35" t="s">
        <v>55</v>
      </c>
      <c r="D854" s="35" t="str">
        <f t="shared" si="2"/>
        <v>Asia/Japan-Asia/2007</v>
      </c>
      <c r="E854" s="72">
        <v>0.009</v>
      </c>
      <c r="F854" s="72">
        <v>0.003</v>
      </c>
      <c r="G854" s="72">
        <v>86.0</v>
      </c>
      <c r="H854" s="72">
        <v>79.0</v>
      </c>
      <c r="I854" s="56">
        <v>0.136</v>
      </c>
      <c r="J854" s="56">
        <v>0.654</v>
      </c>
      <c r="K854" s="56">
        <v>0.21</v>
      </c>
      <c r="L854" s="72">
        <v>1.2777075E8</v>
      </c>
      <c r="M854" s="56">
        <v>0.88</v>
      </c>
      <c r="N854" s="39">
        <f t="shared" si="3"/>
        <v>9</v>
      </c>
      <c r="O854" s="39">
        <f t="shared" si="12"/>
        <v>3</v>
      </c>
      <c r="P854" s="39">
        <f t="shared" si="5"/>
        <v>86</v>
      </c>
      <c r="Q854" s="39">
        <f t="shared" si="6"/>
        <v>79</v>
      </c>
      <c r="R854" s="58">
        <f t="shared" si="7"/>
        <v>0.136</v>
      </c>
      <c r="S854" s="58">
        <f t="shared" si="8"/>
        <v>0.654</v>
      </c>
      <c r="T854" s="58">
        <f t="shared" si="9"/>
        <v>0.21</v>
      </c>
      <c r="U854" s="39">
        <f t="shared" si="10"/>
        <v>127770750</v>
      </c>
      <c r="V854" s="58">
        <f t="shared" si="11"/>
        <v>0.88</v>
      </c>
    </row>
    <row r="855">
      <c r="A855" s="33" t="s">
        <v>113</v>
      </c>
      <c r="B855" s="68" t="s">
        <v>126</v>
      </c>
      <c r="C855" s="35" t="s">
        <v>56</v>
      </c>
      <c r="D855" s="35" t="str">
        <f t="shared" si="2"/>
        <v>Asia/Japan-Asia/2008</v>
      </c>
      <c r="E855" s="72">
        <v>0.009</v>
      </c>
      <c r="F855" s="72">
        <v>0.003</v>
      </c>
      <c r="G855" s="72">
        <v>86.0</v>
      </c>
      <c r="H855" s="72">
        <v>79.0</v>
      </c>
      <c r="I855" s="56">
        <v>0.135</v>
      </c>
      <c r="J855" s="56">
        <v>0.649</v>
      </c>
      <c r="K855" s="56">
        <v>0.216</v>
      </c>
      <c r="L855" s="72">
        <v>1.2770404E8</v>
      </c>
      <c r="M855" s="56">
        <v>0.889</v>
      </c>
      <c r="N855" s="39">
        <f t="shared" si="3"/>
        <v>9</v>
      </c>
      <c r="O855" s="39">
        <f t="shared" si="12"/>
        <v>3</v>
      </c>
      <c r="P855" s="39">
        <f t="shared" si="5"/>
        <v>86</v>
      </c>
      <c r="Q855" s="39">
        <f t="shared" si="6"/>
        <v>79</v>
      </c>
      <c r="R855" s="58">
        <f t="shared" si="7"/>
        <v>0.135</v>
      </c>
      <c r="S855" s="58">
        <f t="shared" si="8"/>
        <v>0.649</v>
      </c>
      <c r="T855" s="58">
        <f t="shared" si="9"/>
        <v>0.216</v>
      </c>
      <c r="U855" s="39">
        <f t="shared" si="10"/>
        <v>127704040</v>
      </c>
      <c r="V855" s="58">
        <f t="shared" si="11"/>
        <v>0.889</v>
      </c>
    </row>
    <row r="856">
      <c r="A856" s="33" t="s">
        <v>113</v>
      </c>
      <c r="B856" s="68" t="s">
        <v>126</v>
      </c>
      <c r="C856" s="35" t="s">
        <v>57</v>
      </c>
      <c r="D856" s="35" t="str">
        <f t="shared" si="2"/>
        <v>Asia/Japan-Asia/2009</v>
      </c>
      <c r="E856" s="72">
        <v>0.009</v>
      </c>
      <c r="F856" s="72">
        <v>0.002</v>
      </c>
      <c r="G856" s="72">
        <v>86.0</v>
      </c>
      <c r="H856" s="72">
        <v>80.0</v>
      </c>
      <c r="I856" s="56">
        <v>0.134</v>
      </c>
      <c r="J856" s="56">
        <v>0.643</v>
      </c>
      <c r="K856" s="56">
        <v>0.223</v>
      </c>
      <c r="L856" s="72">
        <v>1.27557958E8</v>
      </c>
      <c r="M856" s="56">
        <v>0.897</v>
      </c>
      <c r="N856" s="39">
        <f t="shared" si="3"/>
        <v>9</v>
      </c>
      <c r="O856" s="39">
        <f t="shared" si="12"/>
        <v>2</v>
      </c>
      <c r="P856" s="39">
        <f t="shared" si="5"/>
        <v>86</v>
      </c>
      <c r="Q856" s="39">
        <f t="shared" si="6"/>
        <v>80</v>
      </c>
      <c r="R856" s="58">
        <f t="shared" si="7"/>
        <v>0.134</v>
      </c>
      <c r="S856" s="58">
        <f t="shared" si="8"/>
        <v>0.643</v>
      </c>
      <c r="T856" s="58">
        <f t="shared" si="9"/>
        <v>0.223</v>
      </c>
      <c r="U856" s="39">
        <f t="shared" si="10"/>
        <v>127557958</v>
      </c>
      <c r="V856" s="58">
        <f t="shared" si="11"/>
        <v>0.897</v>
      </c>
    </row>
    <row r="857">
      <c r="A857" s="33" t="s">
        <v>113</v>
      </c>
      <c r="B857" s="68" t="s">
        <v>126</v>
      </c>
      <c r="C857" s="35" t="s">
        <v>58</v>
      </c>
      <c r="D857" s="35" t="str">
        <f t="shared" si="2"/>
        <v>Asia/Japan-Asia/2010</v>
      </c>
      <c r="E857" s="72">
        <v>0.009</v>
      </c>
      <c r="F857" s="72">
        <v>0.002</v>
      </c>
      <c r="G857" s="72">
        <v>86.0</v>
      </c>
      <c r="H857" s="72">
        <v>80.0</v>
      </c>
      <c r="I857" s="56">
        <v>0.133</v>
      </c>
      <c r="J857" s="56">
        <v>0.638</v>
      </c>
      <c r="K857" s="56">
        <v>0.23</v>
      </c>
      <c r="L857" s="72">
        <v>1.27450459E8</v>
      </c>
      <c r="M857" s="56">
        <v>0.905</v>
      </c>
      <c r="N857" s="39">
        <f t="shared" si="3"/>
        <v>9</v>
      </c>
      <c r="O857" s="39">
        <f t="shared" si="12"/>
        <v>2</v>
      </c>
      <c r="P857" s="39">
        <f t="shared" si="5"/>
        <v>86</v>
      </c>
      <c r="Q857" s="39">
        <f t="shared" si="6"/>
        <v>80</v>
      </c>
      <c r="R857" s="58">
        <f t="shared" si="7"/>
        <v>0.133</v>
      </c>
      <c r="S857" s="58">
        <f t="shared" si="8"/>
        <v>0.638</v>
      </c>
      <c r="T857" s="58">
        <f t="shared" si="9"/>
        <v>0.23</v>
      </c>
      <c r="U857" s="39">
        <f t="shared" si="10"/>
        <v>127450459</v>
      </c>
      <c r="V857" s="58">
        <f t="shared" si="11"/>
        <v>0.905</v>
      </c>
    </row>
    <row r="858">
      <c r="A858" s="33" t="s">
        <v>113</v>
      </c>
      <c r="B858" s="68" t="s">
        <v>126</v>
      </c>
      <c r="C858" s="35" t="s">
        <v>59</v>
      </c>
      <c r="D858" s="35" t="str">
        <f t="shared" si="2"/>
        <v>Asia/Japan-Asia/2011</v>
      </c>
      <c r="E858" s="72">
        <v>0.008</v>
      </c>
      <c r="F858" s="72">
        <v>0.002</v>
      </c>
      <c r="G858" s="72">
        <v>86.0</v>
      </c>
      <c r="H858" s="72">
        <v>79.0</v>
      </c>
      <c r="I858" s="56">
        <v>0.132</v>
      </c>
      <c r="J858" s="56">
        <v>0.631</v>
      </c>
      <c r="K858" s="56">
        <v>0.237</v>
      </c>
      <c r="L858" s="72">
        <v>1.27817277E8</v>
      </c>
      <c r="M858" s="56">
        <v>0.912</v>
      </c>
      <c r="N858" s="39">
        <f t="shared" si="3"/>
        <v>8</v>
      </c>
      <c r="O858" s="39">
        <f t="shared" si="12"/>
        <v>2</v>
      </c>
      <c r="P858" s="39">
        <f t="shared" si="5"/>
        <v>86</v>
      </c>
      <c r="Q858" s="39">
        <f t="shared" si="6"/>
        <v>79</v>
      </c>
      <c r="R858" s="58">
        <f t="shared" si="7"/>
        <v>0.132</v>
      </c>
      <c r="S858" s="58">
        <f t="shared" si="8"/>
        <v>0.631</v>
      </c>
      <c r="T858" s="58">
        <f t="shared" si="9"/>
        <v>0.237</v>
      </c>
      <c r="U858" s="39">
        <f t="shared" si="10"/>
        <v>127817277</v>
      </c>
      <c r="V858" s="58">
        <f t="shared" si="11"/>
        <v>0.912</v>
      </c>
    </row>
    <row r="859">
      <c r="A859" s="33" t="s">
        <v>113</v>
      </c>
      <c r="B859" s="68" t="s">
        <v>126</v>
      </c>
      <c r="C859" s="35" t="s">
        <v>60</v>
      </c>
      <c r="D859" s="35" t="str">
        <f t="shared" si="2"/>
        <v>Asia/Japan-Asia/2012</v>
      </c>
      <c r="E859" s="72">
        <v>0.008</v>
      </c>
      <c r="F859" s="72">
        <v>0.002</v>
      </c>
      <c r="G859" s="72">
        <v>86.0</v>
      </c>
      <c r="H859" s="72">
        <v>80.0</v>
      </c>
      <c r="I859" s="56">
        <v>0.131</v>
      </c>
      <c r="J859" s="56">
        <v>0.625</v>
      </c>
      <c r="K859" s="56">
        <v>0.244</v>
      </c>
      <c r="L859" s="72">
        <v>1.27561489E8</v>
      </c>
      <c r="M859" s="56">
        <v>0.919</v>
      </c>
      <c r="N859" s="39">
        <f t="shared" si="3"/>
        <v>8</v>
      </c>
      <c r="O859" s="39">
        <f t="shared" si="12"/>
        <v>2</v>
      </c>
      <c r="P859" s="39">
        <f t="shared" si="5"/>
        <v>86</v>
      </c>
      <c r="Q859" s="39">
        <f t="shared" si="6"/>
        <v>80</v>
      </c>
      <c r="R859" s="58">
        <f t="shared" si="7"/>
        <v>0.131</v>
      </c>
      <c r="S859" s="58">
        <f t="shared" si="8"/>
        <v>0.625</v>
      </c>
      <c r="T859" s="58">
        <f t="shared" si="9"/>
        <v>0.244</v>
      </c>
      <c r="U859" s="39">
        <f t="shared" si="10"/>
        <v>127561489</v>
      </c>
      <c r="V859" s="58">
        <f t="shared" si="11"/>
        <v>0.919</v>
      </c>
    </row>
    <row r="860">
      <c r="A860" s="33" t="s">
        <v>113</v>
      </c>
      <c r="B860" s="68" t="s">
        <v>127</v>
      </c>
      <c r="C860" s="35" t="s">
        <v>48</v>
      </c>
      <c r="D860" s="35" t="str">
        <f t="shared" si="2"/>
        <v>Asia/Kazakhstan-Asia/2000</v>
      </c>
      <c r="E860" s="72">
        <v>0.015</v>
      </c>
      <c r="F860" s="72">
        <v>0.038</v>
      </c>
      <c r="G860" s="72">
        <v>71.0</v>
      </c>
      <c r="H860" s="72">
        <v>60.0</v>
      </c>
      <c r="I860" s="56">
        <v>0.277</v>
      </c>
      <c r="J860" s="56">
        <v>0.655</v>
      </c>
      <c r="K860" s="56">
        <v>0.068</v>
      </c>
      <c r="L860" s="72">
        <v>1.4883626E7</v>
      </c>
      <c r="M860" s="56">
        <v>0.557</v>
      </c>
      <c r="N860" s="39">
        <f t="shared" si="3"/>
        <v>15</v>
      </c>
      <c r="O860" s="39">
        <f t="shared" si="12"/>
        <v>38</v>
      </c>
      <c r="P860" s="39">
        <f t="shared" si="5"/>
        <v>71</v>
      </c>
      <c r="Q860" s="39">
        <f t="shared" si="6"/>
        <v>60</v>
      </c>
      <c r="R860" s="58">
        <f t="shared" si="7"/>
        <v>0.277</v>
      </c>
      <c r="S860" s="58">
        <f t="shared" si="8"/>
        <v>0.655</v>
      </c>
      <c r="T860" s="58">
        <f t="shared" si="9"/>
        <v>0.068</v>
      </c>
      <c r="U860" s="39">
        <f t="shared" si="10"/>
        <v>14883626</v>
      </c>
      <c r="V860" s="58">
        <f t="shared" si="11"/>
        <v>0.557</v>
      </c>
    </row>
    <row r="861">
      <c r="A861" s="33" t="s">
        <v>113</v>
      </c>
      <c r="B861" s="68" t="s">
        <v>127</v>
      </c>
      <c r="C861" s="35" t="s">
        <v>49</v>
      </c>
      <c r="D861" s="35" t="str">
        <f t="shared" si="2"/>
        <v>Asia/Kazakhstan-Asia/2001</v>
      </c>
      <c r="E861" s="72">
        <v>0.015</v>
      </c>
      <c r="F861" s="72">
        <v>0.036</v>
      </c>
      <c r="G861" s="72">
        <v>71.0</v>
      </c>
      <c r="H861" s="72">
        <v>61.0</v>
      </c>
      <c r="I861" s="56">
        <v>0.271</v>
      </c>
      <c r="J861" s="56">
        <v>0.661</v>
      </c>
      <c r="K861" s="56">
        <v>0.069</v>
      </c>
      <c r="L861" s="72">
        <v>1.4858335E7</v>
      </c>
      <c r="M861" s="56">
        <v>0.555</v>
      </c>
      <c r="N861" s="39">
        <f t="shared" si="3"/>
        <v>15</v>
      </c>
      <c r="O861" s="39">
        <f t="shared" si="12"/>
        <v>36</v>
      </c>
      <c r="P861" s="39">
        <f t="shared" si="5"/>
        <v>71</v>
      </c>
      <c r="Q861" s="39">
        <f t="shared" si="6"/>
        <v>61</v>
      </c>
      <c r="R861" s="58">
        <f t="shared" si="7"/>
        <v>0.271</v>
      </c>
      <c r="S861" s="58">
        <f t="shared" si="8"/>
        <v>0.661</v>
      </c>
      <c r="T861" s="58">
        <f t="shared" si="9"/>
        <v>0.069</v>
      </c>
      <c r="U861" s="39">
        <f t="shared" si="10"/>
        <v>14858335</v>
      </c>
      <c r="V861" s="58">
        <f t="shared" si="11"/>
        <v>0.555</v>
      </c>
    </row>
    <row r="862">
      <c r="A862" s="33" t="s">
        <v>113</v>
      </c>
      <c r="B862" s="68" t="s">
        <v>127</v>
      </c>
      <c r="C862" s="35" t="s">
        <v>50</v>
      </c>
      <c r="D862" s="35" t="str">
        <f t="shared" si="2"/>
        <v>Asia/Kazakhstan-Asia/2002</v>
      </c>
      <c r="E862" s="72">
        <v>0.015</v>
      </c>
      <c r="F862" s="72">
        <v>0.034</v>
      </c>
      <c r="G862" s="72">
        <v>72.0</v>
      </c>
      <c r="H862" s="72">
        <v>61.0</v>
      </c>
      <c r="I862" s="56">
        <v>0.263</v>
      </c>
      <c r="J862" s="56">
        <v>0.665</v>
      </c>
      <c r="K862" s="56">
        <v>0.071</v>
      </c>
      <c r="L862" s="72">
        <v>1.4858948E7</v>
      </c>
      <c r="M862" s="56">
        <v>0.553</v>
      </c>
      <c r="N862" s="39">
        <f t="shared" si="3"/>
        <v>15</v>
      </c>
      <c r="O862" s="39">
        <f t="shared" si="12"/>
        <v>34</v>
      </c>
      <c r="P862" s="39">
        <f t="shared" si="5"/>
        <v>72</v>
      </c>
      <c r="Q862" s="39">
        <f t="shared" si="6"/>
        <v>61</v>
      </c>
      <c r="R862" s="58">
        <f t="shared" si="7"/>
        <v>0.263</v>
      </c>
      <c r="S862" s="58">
        <f t="shared" si="8"/>
        <v>0.665</v>
      </c>
      <c r="T862" s="58">
        <f t="shared" si="9"/>
        <v>0.071</v>
      </c>
      <c r="U862" s="39">
        <f t="shared" si="10"/>
        <v>14858948</v>
      </c>
      <c r="V862" s="58">
        <f t="shared" si="11"/>
        <v>0.553</v>
      </c>
    </row>
    <row r="863">
      <c r="A863" s="33" t="s">
        <v>113</v>
      </c>
      <c r="B863" s="68" t="s">
        <v>127</v>
      </c>
      <c r="C863" s="35" t="s">
        <v>51</v>
      </c>
      <c r="D863" s="35" t="str">
        <f t="shared" si="2"/>
        <v>Asia/Kazakhstan-Asia/2003</v>
      </c>
      <c r="E863" s="72">
        <v>0.017</v>
      </c>
      <c r="F863" s="72">
        <v>0.032</v>
      </c>
      <c r="G863" s="72">
        <v>72.0</v>
      </c>
      <c r="H863" s="72">
        <v>61.0</v>
      </c>
      <c r="I863" s="56">
        <v>0.257</v>
      </c>
      <c r="J863" s="56">
        <v>0.67</v>
      </c>
      <c r="K863" s="56">
        <v>0.074</v>
      </c>
      <c r="L863" s="72">
        <v>1.4909018E7</v>
      </c>
      <c r="M863" s="56">
        <v>0.551</v>
      </c>
      <c r="N863" s="39">
        <f t="shared" si="3"/>
        <v>17</v>
      </c>
      <c r="O863" s="39">
        <f t="shared" si="12"/>
        <v>32</v>
      </c>
      <c r="P863" s="39">
        <f t="shared" si="5"/>
        <v>72</v>
      </c>
      <c r="Q863" s="39">
        <f t="shared" si="6"/>
        <v>61</v>
      </c>
      <c r="R863" s="58">
        <f t="shared" si="7"/>
        <v>0.257</v>
      </c>
      <c r="S863" s="58">
        <f t="shared" si="8"/>
        <v>0.67</v>
      </c>
      <c r="T863" s="58">
        <f t="shared" si="9"/>
        <v>0.074</v>
      </c>
      <c r="U863" s="39">
        <f t="shared" si="10"/>
        <v>14909018</v>
      </c>
      <c r="V863" s="58">
        <f t="shared" si="11"/>
        <v>0.551</v>
      </c>
    </row>
    <row r="864">
      <c r="A864" s="33" t="s">
        <v>113</v>
      </c>
      <c r="B864" s="68" t="s">
        <v>127</v>
      </c>
      <c r="C864" s="35" t="s">
        <v>52</v>
      </c>
      <c r="D864" s="35" t="str">
        <f t="shared" si="2"/>
        <v>Asia/Kazakhstan-Asia/2004</v>
      </c>
      <c r="E864" s="72">
        <v>0.018</v>
      </c>
      <c r="F864" s="72">
        <v>0.03</v>
      </c>
      <c r="G864" s="72">
        <v>72.0</v>
      </c>
      <c r="H864" s="72">
        <v>60.0</v>
      </c>
      <c r="I864" s="56">
        <v>0.251</v>
      </c>
      <c r="J864" s="56">
        <v>0.674</v>
      </c>
      <c r="K864" s="56">
        <v>0.076</v>
      </c>
      <c r="L864" s="72">
        <v>1.5012985E7</v>
      </c>
      <c r="M864" s="56">
        <v>0.549</v>
      </c>
      <c r="N864" s="39">
        <f t="shared" si="3"/>
        <v>18</v>
      </c>
      <c r="O864" s="39">
        <f t="shared" si="12"/>
        <v>30</v>
      </c>
      <c r="P864" s="39">
        <f t="shared" si="5"/>
        <v>72</v>
      </c>
      <c r="Q864" s="39">
        <f t="shared" si="6"/>
        <v>60</v>
      </c>
      <c r="R864" s="58">
        <f t="shared" si="7"/>
        <v>0.251</v>
      </c>
      <c r="S864" s="58">
        <f t="shared" si="8"/>
        <v>0.674</v>
      </c>
      <c r="T864" s="58">
        <f t="shared" si="9"/>
        <v>0.076</v>
      </c>
      <c r="U864" s="39">
        <f t="shared" si="10"/>
        <v>15012985</v>
      </c>
      <c r="V864" s="58">
        <f t="shared" si="11"/>
        <v>0.549</v>
      </c>
    </row>
    <row r="865">
      <c r="A865" s="33" t="s">
        <v>113</v>
      </c>
      <c r="B865" s="68" t="s">
        <v>127</v>
      </c>
      <c r="C865" s="35" t="s">
        <v>53</v>
      </c>
      <c r="D865" s="35" t="str">
        <f t="shared" si="2"/>
        <v>Asia/Kazakhstan-Asia/2005</v>
      </c>
      <c r="E865" s="72">
        <v>0.018</v>
      </c>
      <c r="F865" s="72">
        <v>0.029</v>
      </c>
      <c r="G865" s="72">
        <v>72.0</v>
      </c>
      <c r="H865" s="72">
        <v>60.0</v>
      </c>
      <c r="I865" s="56">
        <v>0.247</v>
      </c>
      <c r="J865" s="56">
        <v>0.677</v>
      </c>
      <c r="K865" s="56">
        <v>0.076</v>
      </c>
      <c r="L865" s="72">
        <v>1.5147029E7</v>
      </c>
      <c r="M865" s="56">
        <v>0.547</v>
      </c>
      <c r="N865" s="39">
        <f t="shared" si="3"/>
        <v>18</v>
      </c>
      <c r="O865" s="39">
        <f t="shared" si="12"/>
        <v>29</v>
      </c>
      <c r="P865" s="39">
        <f t="shared" si="5"/>
        <v>72</v>
      </c>
      <c r="Q865" s="39">
        <f t="shared" si="6"/>
        <v>60</v>
      </c>
      <c r="R865" s="58">
        <f t="shared" si="7"/>
        <v>0.247</v>
      </c>
      <c r="S865" s="58">
        <f t="shared" si="8"/>
        <v>0.677</v>
      </c>
      <c r="T865" s="58">
        <f t="shared" si="9"/>
        <v>0.076</v>
      </c>
      <c r="U865" s="39">
        <f t="shared" si="10"/>
        <v>15147029</v>
      </c>
      <c r="V865" s="58">
        <f t="shared" si="11"/>
        <v>0.547</v>
      </c>
    </row>
    <row r="866">
      <c r="A866" s="33" t="s">
        <v>113</v>
      </c>
      <c r="B866" s="68" t="s">
        <v>127</v>
      </c>
      <c r="C866" s="35" t="s">
        <v>54</v>
      </c>
      <c r="D866" s="35" t="str">
        <f t="shared" si="2"/>
        <v>Asia/Kazakhstan-Asia/2006</v>
      </c>
      <c r="E866" s="72">
        <v>0.02</v>
      </c>
      <c r="F866" s="72">
        <v>0.027</v>
      </c>
      <c r="G866" s="72">
        <v>72.0</v>
      </c>
      <c r="H866" s="72">
        <v>61.0</v>
      </c>
      <c r="I866" s="56">
        <v>0.245</v>
      </c>
      <c r="J866" s="56">
        <v>0.68</v>
      </c>
      <c r="K866" s="56">
        <v>0.075</v>
      </c>
      <c r="L866" s="72">
        <v>1.5308084E7</v>
      </c>
      <c r="M866" s="56">
        <v>0.545</v>
      </c>
      <c r="N866" s="39">
        <f t="shared" si="3"/>
        <v>20</v>
      </c>
      <c r="O866" s="39">
        <f t="shared" si="12"/>
        <v>27</v>
      </c>
      <c r="P866" s="39">
        <f t="shared" si="5"/>
        <v>72</v>
      </c>
      <c r="Q866" s="39">
        <f t="shared" si="6"/>
        <v>61</v>
      </c>
      <c r="R866" s="58">
        <f t="shared" si="7"/>
        <v>0.245</v>
      </c>
      <c r="S866" s="58">
        <f t="shared" si="8"/>
        <v>0.68</v>
      </c>
      <c r="T866" s="58">
        <f t="shared" si="9"/>
        <v>0.075</v>
      </c>
      <c r="U866" s="39">
        <f t="shared" si="10"/>
        <v>15308084</v>
      </c>
      <c r="V866" s="58">
        <f t="shared" si="11"/>
        <v>0.545</v>
      </c>
    </row>
    <row r="867">
      <c r="A867" s="33" t="s">
        <v>113</v>
      </c>
      <c r="B867" s="68" t="s">
        <v>127</v>
      </c>
      <c r="C867" s="35" t="s">
        <v>55</v>
      </c>
      <c r="D867" s="35" t="str">
        <f t="shared" si="2"/>
        <v>Asia/Kazakhstan-Asia/2007</v>
      </c>
      <c r="E867" s="72">
        <v>0.021</v>
      </c>
      <c r="F867" s="72">
        <v>0.025</v>
      </c>
      <c r="G867" s="72">
        <v>73.0</v>
      </c>
      <c r="H867" s="72">
        <v>61.0</v>
      </c>
      <c r="I867" s="56">
        <v>0.244</v>
      </c>
      <c r="J867" s="56">
        <v>0.682</v>
      </c>
      <c r="K867" s="56">
        <v>0.073</v>
      </c>
      <c r="L867" s="72">
        <v>1.5484192E7</v>
      </c>
      <c r="M867" s="56">
        <v>0.543</v>
      </c>
      <c r="N867" s="39">
        <f t="shared" si="3"/>
        <v>21</v>
      </c>
      <c r="O867" s="39">
        <f t="shared" si="12"/>
        <v>25</v>
      </c>
      <c r="P867" s="39">
        <f t="shared" si="5"/>
        <v>73</v>
      </c>
      <c r="Q867" s="39">
        <f t="shared" si="6"/>
        <v>61</v>
      </c>
      <c r="R867" s="58">
        <f t="shared" si="7"/>
        <v>0.244</v>
      </c>
      <c r="S867" s="58">
        <f t="shared" si="8"/>
        <v>0.682</v>
      </c>
      <c r="T867" s="58">
        <f t="shared" si="9"/>
        <v>0.073</v>
      </c>
      <c r="U867" s="39">
        <f t="shared" si="10"/>
        <v>15484192</v>
      </c>
      <c r="V867" s="58">
        <f t="shared" si="11"/>
        <v>0.543</v>
      </c>
    </row>
    <row r="868">
      <c r="A868" s="33" t="s">
        <v>113</v>
      </c>
      <c r="B868" s="68" t="s">
        <v>127</v>
      </c>
      <c r="C868" s="35" t="s">
        <v>56</v>
      </c>
      <c r="D868" s="35" t="str">
        <f t="shared" si="2"/>
        <v>Asia/Kazakhstan-Asia/2008</v>
      </c>
      <c r="E868" s="72">
        <v>0.023</v>
      </c>
      <c r="F868" s="72">
        <v>0.023</v>
      </c>
      <c r="G868" s="72">
        <v>72.0</v>
      </c>
      <c r="H868" s="72">
        <v>62.0</v>
      </c>
      <c r="I868" s="56">
        <v>0.245</v>
      </c>
      <c r="J868" s="56">
        <v>0.684</v>
      </c>
      <c r="K868" s="56">
        <v>0.071</v>
      </c>
      <c r="L868" s="72">
        <v>1.5674E7</v>
      </c>
      <c r="M868" s="56">
        <v>0.541</v>
      </c>
      <c r="N868" s="39">
        <f t="shared" si="3"/>
        <v>23</v>
      </c>
      <c r="O868" s="39">
        <f t="shared" si="12"/>
        <v>23</v>
      </c>
      <c r="P868" s="39">
        <f t="shared" si="5"/>
        <v>72</v>
      </c>
      <c r="Q868" s="39">
        <f t="shared" si="6"/>
        <v>62</v>
      </c>
      <c r="R868" s="58">
        <f t="shared" si="7"/>
        <v>0.245</v>
      </c>
      <c r="S868" s="58">
        <f t="shared" si="8"/>
        <v>0.684</v>
      </c>
      <c r="T868" s="58">
        <f t="shared" si="9"/>
        <v>0.071</v>
      </c>
      <c r="U868" s="39">
        <f t="shared" si="10"/>
        <v>15674000</v>
      </c>
      <c r="V868" s="58">
        <f t="shared" si="11"/>
        <v>0.541</v>
      </c>
    </row>
    <row r="869">
      <c r="A869" s="33" t="s">
        <v>113</v>
      </c>
      <c r="B869" s="68" t="s">
        <v>127</v>
      </c>
      <c r="C869" s="35" t="s">
        <v>57</v>
      </c>
      <c r="D869" s="35" t="str">
        <f t="shared" si="2"/>
        <v>Asia/Kazakhstan-Asia/2009</v>
      </c>
      <c r="E869" s="72">
        <v>0.022</v>
      </c>
      <c r="F869" s="72">
        <v>0.021</v>
      </c>
      <c r="G869" s="72">
        <v>74.0</v>
      </c>
      <c r="H869" s="72">
        <v>64.0</v>
      </c>
      <c r="I869" s="56">
        <v>0.247</v>
      </c>
      <c r="J869" s="56">
        <v>0.685</v>
      </c>
      <c r="K869" s="56">
        <v>0.068</v>
      </c>
      <c r="L869" s="72">
        <v>1.6092701E7</v>
      </c>
      <c r="M869" s="56">
        <v>0.539</v>
      </c>
      <c r="N869" s="39">
        <f t="shared" si="3"/>
        <v>22</v>
      </c>
      <c r="O869" s="39">
        <f t="shared" si="12"/>
        <v>21</v>
      </c>
      <c r="P869" s="39">
        <f t="shared" si="5"/>
        <v>74</v>
      </c>
      <c r="Q869" s="39">
        <f t="shared" si="6"/>
        <v>64</v>
      </c>
      <c r="R869" s="58">
        <f t="shared" si="7"/>
        <v>0.247</v>
      </c>
      <c r="S869" s="58">
        <f t="shared" si="8"/>
        <v>0.685</v>
      </c>
      <c r="T869" s="58">
        <f t="shared" si="9"/>
        <v>0.068</v>
      </c>
      <c r="U869" s="39">
        <f t="shared" si="10"/>
        <v>16092701</v>
      </c>
      <c r="V869" s="58">
        <f t="shared" si="11"/>
        <v>0.539</v>
      </c>
    </row>
    <row r="870">
      <c r="A870" s="33" t="s">
        <v>113</v>
      </c>
      <c r="B870" s="68" t="s">
        <v>127</v>
      </c>
      <c r="C870" s="35" t="s">
        <v>58</v>
      </c>
      <c r="D870" s="35" t="str">
        <f t="shared" si="2"/>
        <v>Asia/Kazakhstan-Asia/2010</v>
      </c>
      <c r="E870" s="72">
        <v>0.023</v>
      </c>
      <c r="F870" s="72">
        <v>0.019</v>
      </c>
      <c r="G870" s="72">
        <v>73.0</v>
      </c>
      <c r="H870" s="72">
        <v>64.0</v>
      </c>
      <c r="I870" s="56">
        <v>0.249</v>
      </c>
      <c r="J870" s="56">
        <v>0.684</v>
      </c>
      <c r="K870" s="56">
        <v>0.067</v>
      </c>
      <c r="L870" s="72">
        <v>1.6321581E7</v>
      </c>
      <c r="M870" s="56">
        <v>0.537</v>
      </c>
      <c r="N870" s="39">
        <f t="shared" si="3"/>
        <v>23</v>
      </c>
      <c r="O870" s="39">
        <f t="shared" si="12"/>
        <v>19</v>
      </c>
      <c r="P870" s="39">
        <f t="shared" si="5"/>
        <v>73</v>
      </c>
      <c r="Q870" s="39">
        <f t="shared" si="6"/>
        <v>64</v>
      </c>
      <c r="R870" s="58">
        <f t="shared" si="7"/>
        <v>0.249</v>
      </c>
      <c r="S870" s="58">
        <f t="shared" si="8"/>
        <v>0.684</v>
      </c>
      <c r="T870" s="58">
        <f t="shared" si="9"/>
        <v>0.067</v>
      </c>
      <c r="U870" s="39">
        <f t="shared" si="10"/>
        <v>16321581</v>
      </c>
      <c r="V870" s="58">
        <f t="shared" si="11"/>
        <v>0.537</v>
      </c>
    </row>
    <row r="871">
      <c r="A871" s="33" t="s">
        <v>113</v>
      </c>
      <c r="B871" s="68" t="s">
        <v>127</v>
      </c>
      <c r="C871" s="35" t="s">
        <v>59</v>
      </c>
      <c r="D871" s="35" t="str">
        <f t="shared" si="2"/>
        <v>Asia/Kazakhstan-Asia/2011</v>
      </c>
      <c r="E871" s="72">
        <v>0.023</v>
      </c>
      <c r="F871" s="72">
        <v>0.018</v>
      </c>
      <c r="G871" s="72">
        <v>74.0</v>
      </c>
      <c r="H871" s="72">
        <v>64.0</v>
      </c>
      <c r="I871" s="56">
        <v>0.252</v>
      </c>
      <c r="J871" s="56">
        <v>0.683</v>
      </c>
      <c r="K871" s="56">
        <v>0.066</v>
      </c>
      <c r="L871" s="72">
        <v>1.65566E7</v>
      </c>
      <c r="M871" s="56">
        <v>0.536</v>
      </c>
      <c r="N871" s="39">
        <f t="shared" si="3"/>
        <v>23</v>
      </c>
      <c r="O871" s="39">
        <f t="shared" si="12"/>
        <v>18</v>
      </c>
      <c r="P871" s="39">
        <f t="shared" si="5"/>
        <v>74</v>
      </c>
      <c r="Q871" s="39">
        <f t="shared" si="6"/>
        <v>64</v>
      </c>
      <c r="R871" s="58">
        <f t="shared" si="7"/>
        <v>0.252</v>
      </c>
      <c r="S871" s="58">
        <f t="shared" si="8"/>
        <v>0.683</v>
      </c>
      <c r="T871" s="58">
        <f t="shared" si="9"/>
        <v>0.066</v>
      </c>
      <c r="U871" s="39">
        <f t="shared" si="10"/>
        <v>16556600</v>
      </c>
      <c r="V871" s="58">
        <f t="shared" si="11"/>
        <v>0.536</v>
      </c>
    </row>
    <row r="872">
      <c r="A872" s="33" t="s">
        <v>113</v>
      </c>
      <c r="B872" s="68" t="s">
        <v>127</v>
      </c>
      <c r="C872" s="35" t="s">
        <v>60</v>
      </c>
      <c r="D872" s="35" t="str">
        <f t="shared" si="2"/>
        <v>Asia/Kazakhstan-Asia/2012</v>
      </c>
      <c r="E872" s="72">
        <v>0.023</v>
      </c>
      <c r="F872" s="72">
        <v>0.016</v>
      </c>
      <c r="G872" s="72">
        <v>74.0</v>
      </c>
      <c r="H872" s="72">
        <v>65.0</v>
      </c>
      <c r="I872" s="56">
        <v>0.255</v>
      </c>
      <c r="J872" s="56">
        <v>0.68</v>
      </c>
      <c r="K872" s="56">
        <v>0.066</v>
      </c>
      <c r="L872" s="72">
        <v>1.6791425E7</v>
      </c>
      <c r="M872" s="56">
        <v>0.535</v>
      </c>
      <c r="N872" s="39">
        <f t="shared" si="3"/>
        <v>23</v>
      </c>
      <c r="O872" s="39">
        <f t="shared" si="12"/>
        <v>16</v>
      </c>
      <c r="P872" s="39">
        <f t="shared" si="5"/>
        <v>74</v>
      </c>
      <c r="Q872" s="39">
        <f t="shared" si="6"/>
        <v>65</v>
      </c>
      <c r="R872" s="58">
        <f t="shared" si="7"/>
        <v>0.255</v>
      </c>
      <c r="S872" s="58">
        <f t="shared" si="8"/>
        <v>0.68</v>
      </c>
      <c r="T872" s="58">
        <f t="shared" si="9"/>
        <v>0.066</v>
      </c>
      <c r="U872" s="39">
        <f t="shared" si="10"/>
        <v>16791425</v>
      </c>
      <c r="V872" s="58">
        <f t="shared" si="11"/>
        <v>0.535</v>
      </c>
    </row>
    <row r="873">
      <c r="A873" s="33" t="s">
        <v>113</v>
      </c>
      <c r="B873" s="68" t="s">
        <v>128</v>
      </c>
      <c r="C873" s="35" t="s">
        <v>48</v>
      </c>
      <c r="D873" s="35" t="str">
        <f t="shared" si="2"/>
        <v>Asia/Kyrgyzstan-Asia/2000</v>
      </c>
      <c r="E873" s="72">
        <v>0.02</v>
      </c>
      <c r="F873" s="72">
        <v>0.042</v>
      </c>
      <c r="G873" s="72">
        <v>72.0</v>
      </c>
      <c r="H873" s="72">
        <v>65.0</v>
      </c>
      <c r="I873" s="56">
        <v>0.35</v>
      </c>
      <c r="J873" s="56">
        <v>0.596</v>
      </c>
      <c r="K873" s="56">
        <v>0.055</v>
      </c>
      <c r="L873" s="72">
        <v>4898400.0</v>
      </c>
      <c r="M873" s="56">
        <v>0.353</v>
      </c>
      <c r="N873" s="39">
        <f t="shared" si="3"/>
        <v>20</v>
      </c>
      <c r="O873" s="39">
        <f t="shared" si="12"/>
        <v>42</v>
      </c>
      <c r="P873" s="39">
        <f t="shared" si="5"/>
        <v>72</v>
      </c>
      <c r="Q873" s="39">
        <f t="shared" si="6"/>
        <v>65</v>
      </c>
      <c r="R873" s="58">
        <f t="shared" si="7"/>
        <v>0.35</v>
      </c>
      <c r="S873" s="58">
        <f t="shared" si="8"/>
        <v>0.596</v>
      </c>
      <c r="T873" s="58">
        <f t="shared" si="9"/>
        <v>0.055</v>
      </c>
      <c r="U873" s="39">
        <f t="shared" si="10"/>
        <v>4898400</v>
      </c>
      <c r="V873" s="58">
        <f t="shared" si="11"/>
        <v>0.353</v>
      </c>
    </row>
    <row r="874">
      <c r="A874" s="33" t="s">
        <v>113</v>
      </c>
      <c r="B874" s="68" t="s">
        <v>128</v>
      </c>
      <c r="C874" s="35" t="s">
        <v>49</v>
      </c>
      <c r="D874" s="35" t="str">
        <f t="shared" si="2"/>
        <v>Asia/Kyrgyzstan-Asia/2001</v>
      </c>
      <c r="E874" s="72">
        <v>0.02</v>
      </c>
      <c r="F874" s="72">
        <v>0.04</v>
      </c>
      <c r="G874" s="72">
        <v>73.0</v>
      </c>
      <c r="H874" s="72">
        <v>65.0</v>
      </c>
      <c r="I874" s="56">
        <v>0.342</v>
      </c>
      <c r="J874" s="56">
        <v>0.602</v>
      </c>
      <c r="K874" s="56">
        <v>0.055</v>
      </c>
      <c r="L874" s="72">
        <v>4945100.0</v>
      </c>
      <c r="M874" s="56">
        <v>0.353</v>
      </c>
      <c r="N874" s="39">
        <f t="shared" si="3"/>
        <v>20</v>
      </c>
      <c r="O874" s="39">
        <f t="shared" si="12"/>
        <v>40</v>
      </c>
      <c r="P874" s="39">
        <f t="shared" si="5"/>
        <v>73</v>
      </c>
      <c r="Q874" s="39">
        <f t="shared" si="6"/>
        <v>65</v>
      </c>
      <c r="R874" s="58">
        <f t="shared" si="7"/>
        <v>0.342</v>
      </c>
      <c r="S874" s="58">
        <f t="shared" si="8"/>
        <v>0.602</v>
      </c>
      <c r="T874" s="58">
        <f t="shared" si="9"/>
        <v>0.055</v>
      </c>
      <c r="U874" s="39">
        <f t="shared" si="10"/>
        <v>4945100</v>
      </c>
      <c r="V874" s="58">
        <f t="shared" si="11"/>
        <v>0.353</v>
      </c>
    </row>
    <row r="875">
      <c r="A875" s="33" t="s">
        <v>113</v>
      </c>
      <c r="B875" s="68" t="s">
        <v>128</v>
      </c>
      <c r="C875" s="35" t="s">
        <v>50</v>
      </c>
      <c r="D875" s="35" t="str">
        <f t="shared" si="2"/>
        <v>Asia/Kyrgyzstan-Asia/2002</v>
      </c>
      <c r="E875" s="72">
        <v>0.019</v>
      </c>
      <c r="F875" s="72">
        <v>0.039</v>
      </c>
      <c r="G875" s="72">
        <v>72.0</v>
      </c>
      <c r="H875" s="72">
        <v>64.0</v>
      </c>
      <c r="I875" s="56">
        <v>0.335</v>
      </c>
      <c r="J875" s="56">
        <v>0.609</v>
      </c>
      <c r="K875" s="56">
        <v>0.056</v>
      </c>
      <c r="L875" s="72">
        <v>4990700.0</v>
      </c>
      <c r="M875" s="56">
        <v>0.353</v>
      </c>
      <c r="N875" s="39">
        <f t="shared" si="3"/>
        <v>19</v>
      </c>
      <c r="O875" s="39">
        <f t="shared" si="12"/>
        <v>39</v>
      </c>
      <c r="P875" s="39">
        <f t="shared" si="5"/>
        <v>72</v>
      </c>
      <c r="Q875" s="39">
        <f t="shared" si="6"/>
        <v>64</v>
      </c>
      <c r="R875" s="58">
        <f t="shared" si="7"/>
        <v>0.335</v>
      </c>
      <c r="S875" s="58">
        <f t="shared" si="8"/>
        <v>0.609</v>
      </c>
      <c r="T875" s="58">
        <f t="shared" si="9"/>
        <v>0.056</v>
      </c>
      <c r="U875" s="39">
        <f t="shared" si="10"/>
        <v>4990700</v>
      </c>
      <c r="V875" s="58">
        <f t="shared" si="11"/>
        <v>0.353</v>
      </c>
    </row>
    <row r="876">
      <c r="A876" s="33" t="s">
        <v>113</v>
      </c>
      <c r="B876" s="68" t="s">
        <v>128</v>
      </c>
      <c r="C876" s="35" t="s">
        <v>51</v>
      </c>
      <c r="D876" s="35" t="str">
        <f t="shared" si="2"/>
        <v>Asia/Kyrgyzstan-Asia/2003</v>
      </c>
      <c r="E876" s="72">
        <v>0.021</v>
      </c>
      <c r="F876" s="72">
        <v>0.037</v>
      </c>
      <c r="G876" s="72">
        <v>72.0</v>
      </c>
      <c r="H876" s="72">
        <v>65.0</v>
      </c>
      <c r="I876" s="56">
        <v>0.326</v>
      </c>
      <c r="J876" s="56">
        <v>0.617</v>
      </c>
      <c r="K876" s="56">
        <v>0.057</v>
      </c>
      <c r="L876" s="72">
        <v>5043300.0</v>
      </c>
      <c r="M876" s="56">
        <v>0.353</v>
      </c>
      <c r="N876" s="39">
        <f t="shared" si="3"/>
        <v>21</v>
      </c>
      <c r="O876" s="39">
        <f t="shared" si="12"/>
        <v>37</v>
      </c>
      <c r="P876" s="39">
        <f t="shared" si="5"/>
        <v>72</v>
      </c>
      <c r="Q876" s="39">
        <f t="shared" si="6"/>
        <v>65</v>
      </c>
      <c r="R876" s="58">
        <f t="shared" si="7"/>
        <v>0.326</v>
      </c>
      <c r="S876" s="58">
        <f t="shared" si="8"/>
        <v>0.617</v>
      </c>
      <c r="T876" s="58">
        <f t="shared" si="9"/>
        <v>0.057</v>
      </c>
      <c r="U876" s="39">
        <f t="shared" si="10"/>
        <v>5043300</v>
      </c>
      <c r="V876" s="58">
        <f t="shared" si="11"/>
        <v>0.353</v>
      </c>
    </row>
    <row r="877">
      <c r="A877" s="33" t="s">
        <v>113</v>
      </c>
      <c r="B877" s="68" t="s">
        <v>128</v>
      </c>
      <c r="C877" s="35" t="s">
        <v>52</v>
      </c>
      <c r="D877" s="35" t="str">
        <f t="shared" si="2"/>
        <v>Asia/Kyrgyzstan-Asia/2004</v>
      </c>
      <c r="E877" s="72">
        <v>0.022</v>
      </c>
      <c r="F877" s="72">
        <v>0.036</v>
      </c>
      <c r="G877" s="72">
        <v>72.0</v>
      </c>
      <c r="H877" s="72">
        <v>64.0</v>
      </c>
      <c r="I877" s="56">
        <v>0.319</v>
      </c>
      <c r="J877" s="56">
        <v>0.624</v>
      </c>
      <c r="K877" s="56">
        <v>0.057</v>
      </c>
      <c r="L877" s="72">
        <v>5104700.0</v>
      </c>
      <c r="M877" s="56">
        <v>0.353</v>
      </c>
      <c r="N877" s="39">
        <f t="shared" si="3"/>
        <v>22</v>
      </c>
      <c r="O877" s="39">
        <f t="shared" si="12"/>
        <v>36</v>
      </c>
      <c r="P877" s="39">
        <f t="shared" si="5"/>
        <v>72</v>
      </c>
      <c r="Q877" s="39">
        <f t="shared" si="6"/>
        <v>64</v>
      </c>
      <c r="R877" s="58">
        <f t="shared" si="7"/>
        <v>0.319</v>
      </c>
      <c r="S877" s="58">
        <f t="shared" si="8"/>
        <v>0.624</v>
      </c>
      <c r="T877" s="58">
        <f t="shared" si="9"/>
        <v>0.057</v>
      </c>
      <c r="U877" s="39">
        <f t="shared" si="10"/>
        <v>5104700</v>
      </c>
      <c r="V877" s="58">
        <f t="shared" si="11"/>
        <v>0.353</v>
      </c>
    </row>
    <row r="878">
      <c r="A878" s="33" t="s">
        <v>113</v>
      </c>
      <c r="B878" s="68" t="s">
        <v>128</v>
      </c>
      <c r="C878" s="35" t="s">
        <v>53</v>
      </c>
      <c r="D878" s="35" t="str">
        <f t="shared" si="2"/>
        <v>Asia/Kyrgyzstan-Asia/2005</v>
      </c>
      <c r="E878" s="72">
        <v>0.021</v>
      </c>
      <c r="F878" s="72">
        <v>0.034</v>
      </c>
      <c r="G878" s="72">
        <v>72.0</v>
      </c>
      <c r="H878" s="72">
        <v>64.0</v>
      </c>
      <c r="I878" s="56">
        <v>0.313</v>
      </c>
      <c r="J878" s="56">
        <v>0.631</v>
      </c>
      <c r="K878" s="56">
        <v>0.056</v>
      </c>
      <c r="L878" s="72">
        <v>5162600.0</v>
      </c>
      <c r="M878" s="56">
        <v>0.353</v>
      </c>
      <c r="N878" s="39">
        <f t="shared" si="3"/>
        <v>21</v>
      </c>
      <c r="O878" s="39">
        <f t="shared" si="12"/>
        <v>34</v>
      </c>
      <c r="P878" s="39">
        <f t="shared" si="5"/>
        <v>72</v>
      </c>
      <c r="Q878" s="39">
        <f t="shared" si="6"/>
        <v>64</v>
      </c>
      <c r="R878" s="58">
        <f t="shared" si="7"/>
        <v>0.313</v>
      </c>
      <c r="S878" s="58">
        <f t="shared" si="8"/>
        <v>0.631</v>
      </c>
      <c r="T878" s="58">
        <f t="shared" si="9"/>
        <v>0.056</v>
      </c>
      <c r="U878" s="39">
        <f t="shared" si="10"/>
        <v>5162600</v>
      </c>
      <c r="V878" s="58">
        <f t="shared" si="11"/>
        <v>0.353</v>
      </c>
    </row>
    <row r="879">
      <c r="A879" s="33" t="s">
        <v>113</v>
      </c>
      <c r="B879" s="68" t="s">
        <v>128</v>
      </c>
      <c r="C879" s="35" t="s">
        <v>54</v>
      </c>
      <c r="D879" s="35" t="str">
        <f t="shared" si="2"/>
        <v>Asia/Kyrgyzstan-Asia/2006</v>
      </c>
      <c r="E879" s="72">
        <v>0.023</v>
      </c>
      <c r="F879" s="72">
        <v>0.033</v>
      </c>
      <c r="G879" s="72">
        <v>72.0</v>
      </c>
      <c r="H879" s="72">
        <v>64.0</v>
      </c>
      <c r="I879" s="56">
        <v>0.308</v>
      </c>
      <c r="J879" s="56">
        <v>0.638</v>
      </c>
      <c r="K879" s="56">
        <v>0.054</v>
      </c>
      <c r="L879" s="72">
        <v>5218400.0</v>
      </c>
      <c r="M879" s="56">
        <v>0.353</v>
      </c>
      <c r="N879" s="39">
        <f t="shared" si="3"/>
        <v>23</v>
      </c>
      <c r="O879" s="39">
        <f t="shared" si="12"/>
        <v>33</v>
      </c>
      <c r="P879" s="39">
        <f t="shared" si="5"/>
        <v>72</v>
      </c>
      <c r="Q879" s="39">
        <f t="shared" si="6"/>
        <v>64</v>
      </c>
      <c r="R879" s="58">
        <f t="shared" si="7"/>
        <v>0.308</v>
      </c>
      <c r="S879" s="58">
        <f t="shared" si="8"/>
        <v>0.638</v>
      </c>
      <c r="T879" s="58">
        <f t="shared" si="9"/>
        <v>0.054</v>
      </c>
      <c r="U879" s="39">
        <f t="shared" si="10"/>
        <v>5218400</v>
      </c>
      <c r="V879" s="58">
        <f t="shared" si="11"/>
        <v>0.353</v>
      </c>
    </row>
    <row r="880">
      <c r="A880" s="33" t="s">
        <v>113</v>
      </c>
      <c r="B880" s="68" t="s">
        <v>128</v>
      </c>
      <c r="C880" s="35" t="s">
        <v>55</v>
      </c>
      <c r="D880" s="35" t="str">
        <f t="shared" si="2"/>
        <v>Asia/Kyrgyzstan-Asia/2007</v>
      </c>
      <c r="E880" s="72">
        <v>0.023</v>
      </c>
      <c r="F880" s="72">
        <v>0.032</v>
      </c>
      <c r="G880" s="72">
        <v>72.0</v>
      </c>
      <c r="H880" s="72">
        <v>64.0</v>
      </c>
      <c r="I880" s="56">
        <v>0.304</v>
      </c>
      <c r="J880" s="56">
        <v>0.644</v>
      </c>
      <c r="K880" s="56">
        <v>0.052</v>
      </c>
      <c r="L880" s="72">
        <v>5268400.0</v>
      </c>
      <c r="M880" s="56">
        <v>0.353</v>
      </c>
      <c r="N880" s="39">
        <f t="shared" si="3"/>
        <v>23</v>
      </c>
      <c r="O880" s="39">
        <f t="shared" si="12"/>
        <v>32</v>
      </c>
      <c r="P880" s="39">
        <f t="shared" si="5"/>
        <v>72</v>
      </c>
      <c r="Q880" s="39">
        <f t="shared" si="6"/>
        <v>64</v>
      </c>
      <c r="R880" s="58">
        <f t="shared" si="7"/>
        <v>0.304</v>
      </c>
      <c r="S880" s="58">
        <f t="shared" si="8"/>
        <v>0.644</v>
      </c>
      <c r="T880" s="58">
        <f t="shared" si="9"/>
        <v>0.052</v>
      </c>
      <c r="U880" s="39">
        <f t="shared" si="10"/>
        <v>5268400</v>
      </c>
      <c r="V880" s="58">
        <f t="shared" si="11"/>
        <v>0.353</v>
      </c>
    </row>
    <row r="881">
      <c r="A881" s="33" t="s">
        <v>113</v>
      </c>
      <c r="B881" s="68" t="s">
        <v>128</v>
      </c>
      <c r="C881" s="35" t="s">
        <v>56</v>
      </c>
      <c r="D881" s="35" t="str">
        <f t="shared" si="2"/>
        <v>Asia/Kyrgyzstan-Asia/2008</v>
      </c>
      <c r="E881" s="72">
        <v>0.024</v>
      </c>
      <c r="F881" s="72">
        <v>0.03</v>
      </c>
      <c r="G881" s="72">
        <v>73.0</v>
      </c>
      <c r="H881" s="72">
        <v>65.0</v>
      </c>
      <c r="I881" s="56">
        <v>0.302</v>
      </c>
      <c r="J881" s="56">
        <v>0.649</v>
      </c>
      <c r="K881" s="56">
        <v>0.049</v>
      </c>
      <c r="L881" s="72">
        <v>5318700.0</v>
      </c>
      <c r="M881" s="56">
        <v>0.353</v>
      </c>
      <c r="N881" s="39">
        <f t="shared" si="3"/>
        <v>24</v>
      </c>
      <c r="O881" s="39">
        <f t="shared" si="12"/>
        <v>30</v>
      </c>
      <c r="P881" s="39">
        <f t="shared" si="5"/>
        <v>73</v>
      </c>
      <c r="Q881" s="39">
        <f t="shared" si="6"/>
        <v>65</v>
      </c>
      <c r="R881" s="58">
        <f t="shared" si="7"/>
        <v>0.302</v>
      </c>
      <c r="S881" s="58">
        <f t="shared" si="8"/>
        <v>0.649</v>
      </c>
      <c r="T881" s="58">
        <f t="shared" si="9"/>
        <v>0.049</v>
      </c>
      <c r="U881" s="39">
        <f t="shared" si="10"/>
        <v>5318700</v>
      </c>
      <c r="V881" s="58">
        <f t="shared" si="11"/>
        <v>0.353</v>
      </c>
    </row>
    <row r="882">
      <c r="A882" s="33" t="s">
        <v>113</v>
      </c>
      <c r="B882" s="68" t="s">
        <v>128</v>
      </c>
      <c r="C882" s="35" t="s">
        <v>57</v>
      </c>
      <c r="D882" s="35" t="str">
        <f t="shared" si="2"/>
        <v>Asia/Kyrgyzstan-Asia/2009</v>
      </c>
      <c r="E882" s="72">
        <v>0.025</v>
      </c>
      <c r="F882" s="72">
        <v>0.029</v>
      </c>
      <c r="G882" s="72">
        <v>73.0</v>
      </c>
      <c r="H882" s="72">
        <v>65.0</v>
      </c>
      <c r="I882" s="56">
        <v>0.301</v>
      </c>
      <c r="J882" s="56">
        <v>0.653</v>
      </c>
      <c r="K882" s="56">
        <v>0.046</v>
      </c>
      <c r="L882" s="72">
        <v>5383300.0</v>
      </c>
      <c r="M882" s="56">
        <v>0.353</v>
      </c>
      <c r="N882" s="39">
        <f t="shared" si="3"/>
        <v>25</v>
      </c>
      <c r="O882" s="39">
        <f t="shared" si="12"/>
        <v>29</v>
      </c>
      <c r="P882" s="39">
        <f t="shared" si="5"/>
        <v>73</v>
      </c>
      <c r="Q882" s="39">
        <f t="shared" si="6"/>
        <v>65</v>
      </c>
      <c r="R882" s="58">
        <f t="shared" si="7"/>
        <v>0.301</v>
      </c>
      <c r="S882" s="58">
        <f t="shared" si="8"/>
        <v>0.653</v>
      </c>
      <c r="T882" s="58">
        <f t="shared" si="9"/>
        <v>0.046</v>
      </c>
      <c r="U882" s="39">
        <f t="shared" si="10"/>
        <v>5383300</v>
      </c>
      <c r="V882" s="58">
        <f t="shared" si="11"/>
        <v>0.353</v>
      </c>
    </row>
    <row r="883">
      <c r="A883" s="33" t="s">
        <v>113</v>
      </c>
      <c r="B883" s="68" t="s">
        <v>128</v>
      </c>
      <c r="C883" s="35" t="s">
        <v>58</v>
      </c>
      <c r="D883" s="35" t="str">
        <f t="shared" si="2"/>
        <v>Asia/Kyrgyzstan-Asia/2010</v>
      </c>
      <c r="E883" s="72">
        <v>0.027</v>
      </c>
      <c r="F883" s="72">
        <v>0.027</v>
      </c>
      <c r="G883" s="72">
        <v>74.0</v>
      </c>
      <c r="H883" s="72">
        <v>65.0</v>
      </c>
      <c r="I883" s="56">
        <v>0.3</v>
      </c>
      <c r="J883" s="56">
        <v>0.655</v>
      </c>
      <c r="K883" s="56">
        <v>0.044</v>
      </c>
      <c r="L883" s="72">
        <v>5447900.0</v>
      </c>
      <c r="M883" s="56">
        <v>0.353</v>
      </c>
      <c r="N883" s="39">
        <f t="shared" si="3"/>
        <v>27</v>
      </c>
      <c r="O883" s="39">
        <f t="shared" si="12"/>
        <v>27</v>
      </c>
      <c r="P883" s="39">
        <f t="shared" si="5"/>
        <v>74</v>
      </c>
      <c r="Q883" s="39">
        <f t="shared" si="6"/>
        <v>65</v>
      </c>
      <c r="R883" s="58">
        <f t="shared" si="7"/>
        <v>0.3</v>
      </c>
      <c r="S883" s="58">
        <f t="shared" si="8"/>
        <v>0.655</v>
      </c>
      <c r="T883" s="58">
        <f t="shared" si="9"/>
        <v>0.044</v>
      </c>
      <c r="U883" s="39">
        <f t="shared" si="10"/>
        <v>5447900</v>
      </c>
      <c r="V883" s="58">
        <f t="shared" si="11"/>
        <v>0.353</v>
      </c>
    </row>
    <row r="884">
      <c r="A884" s="33" t="s">
        <v>113</v>
      </c>
      <c r="B884" s="68" t="s">
        <v>128</v>
      </c>
      <c r="C884" s="35" t="s">
        <v>59</v>
      </c>
      <c r="D884" s="35" t="str">
        <f t="shared" si="2"/>
        <v>Asia/Kyrgyzstan-Asia/2011</v>
      </c>
      <c r="E884" s="72">
        <v>0.027</v>
      </c>
      <c r="F884" s="72">
        <v>0.025</v>
      </c>
      <c r="G884" s="72">
        <v>74.0</v>
      </c>
      <c r="H884" s="72">
        <v>66.0</v>
      </c>
      <c r="I884" s="56">
        <v>0.301</v>
      </c>
      <c r="J884" s="56">
        <v>0.656</v>
      </c>
      <c r="K884" s="56">
        <v>0.043</v>
      </c>
      <c r="L884" s="72">
        <v>5514600.0</v>
      </c>
      <c r="M884" s="56">
        <v>0.353</v>
      </c>
      <c r="N884" s="39">
        <f t="shared" si="3"/>
        <v>27</v>
      </c>
      <c r="O884" s="39">
        <f t="shared" si="12"/>
        <v>25</v>
      </c>
      <c r="P884" s="39">
        <f t="shared" si="5"/>
        <v>74</v>
      </c>
      <c r="Q884" s="39">
        <f t="shared" si="6"/>
        <v>66</v>
      </c>
      <c r="R884" s="58">
        <f t="shared" si="7"/>
        <v>0.301</v>
      </c>
      <c r="S884" s="58">
        <f t="shared" si="8"/>
        <v>0.656</v>
      </c>
      <c r="T884" s="58">
        <f t="shared" si="9"/>
        <v>0.043</v>
      </c>
      <c r="U884" s="39">
        <f t="shared" si="10"/>
        <v>5514600</v>
      </c>
      <c r="V884" s="58">
        <f t="shared" si="11"/>
        <v>0.353</v>
      </c>
    </row>
    <row r="885">
      <c r="A885" s="33" t="s">
        <v>113</v>
      </c>
      <c r="B885" s="68" t="s">
        <v>128</v>
      </c>
      <c r="C885" s="35" t="s">
        <v>60</v>
      </c>
      <c r="D885" s="35" t="str">
        <f t="shared" si="2"/>
        <v>Asia/Kyrgyzstan-Asia/2012</v>
      </c>
      <c r="E885" s="72">
        <v>0.028</v>
      </c>
      <c r="F885" s="72">
        <v>0.023</v>
      </c>
      <c r="G885" s="72">
        <v>74.0</v>
      </c>
      <c r="H885" s="72">
        <v>66.0</v>
      </c>
      <c r="I885" s="56">
        <v>0.302</v>
      </c>
      <c r="J885" s="56">
        <v>0.656</v>
      </c>
      <c r="K885" s="56">
        <v>0.042</v>
      </c>
      <c r="L885" s="72">
        <v>5607200.0</v>
      </c>
      <c r="M885" s="56">
        <v>0.354</v>
      </c>
      <c r="N885" s="39">
        <f t="shared" si="3"/>
        <v>28</v>
      </c>
      <c r="O885" s="39">
        <f t="shared" si="12"/>
        <v>23</v>
      </c>
      <c r="P885" s="39">
        <f t="shared" si="5"/>
        <v>74</v>
      </c>
      <c r="Q885" s="39">
        <f t="shared" si="6"/>
        <v>66</v>
      </c>
      <c r="R885" s="58">
        <f t="shared" si="7"/>
        <v>0.302</v>
      </c>
      <c r="S885" s="58">
        <f t="shared" si="8"/>
        <v>0.656</v>
      </c>
      <c r="T885" s="58">
        <f t="shared" si="9"/>
        <v>0.042</v>
      </c>
      <c r="U885" s="39">
        <f t="shared" si="10"/>
        <v>5607200</v>
      </c>
      <c r="V885" s="58">
        <f t="shared" si="11"/>
        <v>0.354</v>
      </c>
    </row>
    <row r="886">
      <c r="A886" s="33" t="s">
        <v>113</v>
      </c>
      <c r="B886" s="68" t="s">
        <v>129</v>
      </c>
      <c r="C886" s="35" t="s">
        <v>48</v>
      </c>
      <c r="D886" s="35" t="str">
        <f t="shared" si="2"/>
        <v>Asia/Laos-Asia/2000</v>
      </c>
      <c r="E886" s="72">
        <v>0.031</v>
      </c>
      <c r="F886" s="72">
        <v>0.083</v>
      </c>
      <c r="G886" s="72">
        <v>63.0</v>
      </c>
      <c r="H886" s="72">
        <v>60.0</v>
      </c>
      <c r="I886" s="56">
        <v>0.435</v>
      </c>
      <c r="J886" s="56">
        <v>0.529</v>
      </c>
      <c r="K886" s="56">
        <v>0.036</v>
      </c>
      <c r="L886" s="72">
        <v>5388281.0</v>
      </c>
      <c r="M886" s="56">
        <v>0.22</v>
      </c>
      <c r="N886" s="39">
        <f t="shared" si="3"/>
        <v>31</v>
      </c>
      <c r="O886" s="39">
        <f t="shared" si="12"/>
        <v>83</v>
      </c>
      <c r="P886" s="39">
        <f t="shared" si="5"/>
        <v>63</v>
      </c>
      <c r="Q886" s="39">
        <f t="shared" si="6"/>
        <v>60</v>
      </c>
      <c r="R886" s="58">
        <f t="shared" si="7"/>
        <v>0.435</v>
      </c>
      <c r="S886" s="58">
        <f t="shared" si="8"/>
        <v>0.529</v>
      </c>
      <c r="T886" s="58">
        <f t="shared" si="9"/>
        <v>0.036</v>
      </c>
      <c r="U886" s="39">
        <f t="shared" si="10"/>
        <v>5388281</v>
      </c>
      <c r="V886" s="58">
        <f t="shared" si="11"/>
        <v>0.22</v>
      </c>
    </row>
    <row r="887">
      <c r="A887" s="33" t="s">
        <v>113</v>
      </c>
      <c r="B887" s="68" t="s">
        <v>129</v>
      </c>
      <c r="C887" s="35" t="s">
        <v>49</v>
      </c>
      <c r="D887" s="35" t="str">
        <f t="shared" si="2"/>
        <v>Asia/Laos-Asia/2001</v>
      </c>
      <c r="E887" s="72">
        <v>0.03</v>
      </c>
      <c r="F887" s="72">
        <v>0.08</v>
      </c>
      <c r="G887" s="72">
        <v>64.0</v>
      </c>
      <c r="H887" s="72">
        <v>61.0</v>
      </c>
      <c r="I887" s="56">
        <v>0.43</v>
      </c>
      <c r="J887" s="56">
        <v>0.533</v>
      </c>
      <c r="K887" s="56">
        <v>0.036</v>
      </c>
      <c r="L887" s="72">
        <v>5470169.0</v>
      </c>
      <c r="M887" s="56">
        <v>0.23</v>
      </c>
      <c r="N887" s="39">
        <f t="shared" si="3"/>
        <v>30</v>
      </c>
      <c r="O887" s="39">
        <f t="shared" si="12"/>
        <v>80</v>
      </c>
      <c r="P887" s="39">
        <f t="shared" si="5"/>
        <v>64</v>
      </c>
      <c r="Q887" s="39">
        <f t="shared" si="6"/>
        <v>61</v>
      </c>
      <c r="R887" s="58">
        <f t="shared" si="7"/>
        <v>0.43</v>
      </c>
      <c r="S887" s="58">
        <f t="shared" si="8"/>
        <v>0.533</v>
      </c>
      <c r="T887" s="58">
        <f t="shared" si="9"/>
        <v>0.036</v>
      </c>
      <c r="U887" s="39">
        <f t="shared" si="10"/>
        <v>5470169</v>
      </c>
      <c r="V887" s="58">
        <f t="shared" si="11"/>
        <v>0.23</v>
      </c>
    </row>
    <row r="888">
      <c r="A888" s="33" t="s">
        <v>113</v>
      </c>
      <c r="B888" s="68" t="s">
        <v>129</v>
      </c>
      <c r="C888" s="35" t="s">
        <v>50</v>
      </c>
      <c r="D888" s="35" t="str">
        <f t="shared" si="2"/>
        <v>Asia/Laos-Asia/2002</v>
      </c>
      <c r="E888" s="72">
        <v>0.029</v>
      </c>
      <c r="F888" s="72">
        <v>0.078</v>
      </c>
      <c r="G888" s="72">
        <v>64.0</v>
      </c>
      <c r="H888" s="72">
        <v>62.0</v>
      </c>
      <c r="I888" s="56">
        <v>0.425</v>
      </c>
      <c r="J888" s="56">
        <v>0.539</v>
      </c>
      <c r="K888" s="56">
        <v>0.037</v>
      </c>
      <c r="L888" s="72">
        <v>5545245.0</v>
      </c>
      <c r="M888" s="56">
        <v>0.24</v>
      </c>
      <c r="N888" s="39">
        <f t="shared" si="3"/>
        <v>29</v>
      </c>
      <c r="O888" s="39">
        <f t="shared" si="12"/>
        <v>78</v>
      </c>
      <c r="P888" s="39">
        <f t="shared" si="5"/>
        <v>64</v>
      </c>
      <c r="Q888" s="39">
        <f t="shared" si="6"/>
        <v>62</v>
      </c>
      <c r="R888" s="58">
        <f t="shared" si="7"/>
        <v>0.425</v>
      </c>
      <c r="S888" s="58">
        <f t="shared" si="8"/>
        <v>0.539</v>
      </c>
      <c r="T888" s="58">
        <f t="shared" si="9"/>
        <v>0.037</v>
      </c>
      <c r="U888" s="39">
        <f t="shared" si="10"/>
        <v>5545245</v>
      </c>
      <c r="V888" s="58">
        <f t="shared" si="11"/>
        <v>0.24</v>
      </c>
    </row>
    <row r="889">
      <c r="A889" s="33" t="s">
        <v>113</v>
      </c>
      <c r="B889" s="68" t="s">
        <v>129</v>
      </c>
      <c r="C889" s="35" t="s">
        <v>51</v>
      </c>
      <c r="D889" s="35" t="str">
        <f t="shared" si="2"/>
        <v>Asia/Laos-Asia/2003</v>
      </c>
      <c r="E889" s="72">
        <v>0.029</v>
      </c>
      <c r="F889" s="72">
        <v>0.075</v>
      </c>
      <c r="G889" s="72">
        <v>65.0</v>
      </c>
      <c r="H889" s="72">
        <v>62.0</v>
      </c>
      <c r="I889" s="56">
        <v>0.418</v>
      </c>
      <c r="J889" s="56">
        <v>0.545</v>
      </c>
      <c r="K889" s="56">
        <v>0.037</v>
      </c>
      <c r="L889" s="72">
        <v>5619069.0</v>
      </c>
      <c r="M889" s="56">
        <v>0.251</v>
      </c>
      <c r="N889" s="39">
        <f t="shared" si="3"/>
        <v>29</v>
      </c>
      <c r="O889" s="39">
        <f t="shared" si="12"/>
        <v>75</v>
      </c>
      <c r="P889" s="39">
        <f t="shared" si="5"/>
        <v>65</v>
      </c>
      <c r="Q889" s="39">
        <f t="shared" si="6"/>
        <v>62</v>
      </c>
      <c r="R889" s="58">
        <f t="shared" si="7"/>
        <v>0.418</v>
      </c>
      <c r="S889" s="58">
        <f t="shared" si="8"/>
        <v>0.545</v>
      </c>
      <c r="T889" s="58">
        <f t="shared" si="9"/>
        <v>0.037</v>
      </c>
      <c r="U889" s="39">
        <f t="shared" si="10"/>
        <v>5619069</v>
      </c>
      <c r="V889" s="58">
        <f t="shared" si="11"/>
        <v>0.251</v>
      </c>
    </row>
    <row r="890">
      <c r="A890" s="33" t="s">
        <v>113</v>
      </c>
      <c r="B890" s="68" t="s">
        <v>129</v>
      </c>
      <c r="C890" s="35" t="s">
        <v>52</v>
      </c>
      <c r="D890" s="35" t="str">
        <f t="shared" si="2"/>
        <v>Asia/Laos-Asia/2004</v>
      </c>
      <c r="E890" s="72">
        <v>0.028</v>
      </c>
      <c r="F890" s="72">
        <v>0.073</v>
      </c>
      <c r="G890" s="72">
        <v>65.0</v>
      </c>
      <c r="H890" s="72">
        <v>63.0</v>
      </c>
      <c r="I890" s="56">
        <v>0.411</v>
      </c>
      <c r="J890" s="56">
        <v>0.552</v>
      </c>
      <c r="K890" s="56">
        <v>0.037</v>
      </c>
      <c r="L890" s="72">
        <v>5699112.0</v>
      </c>
      <c r="M890" s="56">
        <v>0.262</v>
      </c>
      <c r="N890" s="39">
        <f t="shared" si="3"/>
        <v>28</v>
      </c>
      <c r="O890" s="39">
        <f t="shared" si="12"/>
        <v>73</v>
      </c>
      <c r="P890" s="39">
        <f t="shared" si="5"/>
        <v>65</v>
      </c>
      <c r="Q890" s="39">
        <f t="shared" si="6"/>
        <v>63</v>
      </c>
      <c r="R890" s="58">
        <f t="shared" si="7"/>
        <v>0.411</v>
      </c>
      <c r="S890" s="58">
        <f t="shared" si="8"/>
        <v>0.552</v>
      </c>
      <c r="T890" s="58">
        <f t="shared" si="9"/>
        <v>0.037</v>
      </c>
      <c r="U890" s="39">
        <f t="shared" si="10"/>
        <v>5699112</v>
      </c>
      <c r="V890" s="58">
        <f t="shared" si="11"/>
        <v>0.262</v>
      </c>
    </row>
    <row r="891">
      <c r="A891" s="33" t="s">
        <v>113</v>
      </c>
      <c r="B891" s="68" t="s">
        <v>129</v>
      </c>
      <c r="C891" s="35" t="s">
        <v>53</v>
      </c>
      <c r="D891" s="35" t="str">
        <f t="shared" si="2"/>
        <v>Asia/Laos-Asia/2005</v>
      </c>
      <c r="E891" s="72">
        <v>0.028</v>
      </c>
      <c r="F891" s="72">
        <v>0.07</v>
      </c>
      <c r="G891" s="72">
        <v>66.0</v>
      </c>
      <c r="H891" s="72">
        <v>63.0</v>
      </c>
      <c r="I891" s="56">
        <v>0.404</v>
      </c>
      <c r="J891" s="56">
        <v>0.559</v>
      </c>
      <c r="K891" s="56">
        <v>0.037</v>
      </c>
      <c r="L891" s="72">
        <v>5790646.0</v>
      </c>
      <c r="M891" s="56">
        <v>0.274</v>
      </c>
      <c r="N891" s="39">
        <f t="shared" si="3"/>
        <v>28</v>
      </c>
      <c r="O891" s="39">
        <f t="shared" si="12"/>
        <v>70</v>
      </c>
      <c r="P891" s="39">
        <f t="shared" si="5"/>
        <v>66</v>
      </c>
      <c r="Q891" s="39">
        <f t="shared" si="6"/>
        <v>63</v>
      </c>
      <c r="R891" s="58">
        <f t="shared" si="7"/>
        <v>0.404</v>
      </c>
      <c r="S891" s="58">
        <f t="shared" si="8"/>
        <v>0.559</v>
      </c>
      <c r="T891" s="58">
        <f t="shared" si="9"/>
        <v>0.037</v>
      </c>
      <c r="U891" s="39">
        <f t="shared" si="10"/>
        <v>5790646</v>
      </c>
      <c r="V891" s="58">
        <f t="shared" si="11"/>
        <v>0.274</v>
      </c>
    </row>
    <row r="892">
      <c r="A892" s="33" t="s">
        <v>113</v>
      </c>
      <c r="B892" s="68" t="s">
        <v>129</v>
      </c>
      <c r="C892" s="35" t="s">
        <v>54</v>
      </c>
      <c r="D892" s="35" t="str">
        <f t="shared" si="2"/>
        <v>Asia/Laos-Asia/2006</v>
      </c>
      <c r="E892" s="72">
        <v>0.029</v>
      </c>
      <c r="F892" s="72">
        <v>0.068</v>
      </c>
      <c r="G892" s="72">
        <v>66.0</v>
      </c>
      <c r="H892" s="72">
        <v>64.0</v>
      </c>
      <c r="I892" s="56">
        <v>0.396</v>
      </c>
      <c r="J892" s="56">
        <v>0.566</v>
      </c>
      <c r="K892" s="56">
        <v>0.038</v>
      </c>
      <c r="L892" s="72">
        <v>5895930.0</v>
      </c>
      <c r="M892" s="56">
        <v>0.285</v>
      </c>
      <c r="N892" s="39">
        <f t="shared" si="3"/>
        <v>29</v>
      </c>
      <c r="O892" s="39">
        <f t="shared" si="12"/>
        <v>68</v>
      </c>
      <c r="P892" s="39">
        <f t="shared" si="5"/>
        <v>66</v>
      </c>
      <c r="Q892" s="39">
        <f t="shared" si="6"/>
        <v>64</v>
      </c>
      <c r="R892" s="58">
        <f t="shared" si="7"/>
        <v>0.396</v>
      </c>
      <c r="S892" s="58">
        <f t="shared" si="8"/>
        <v>0.566</v>
      </c>
      <c r="T892" s="58">
        <f t="shared" si="9"/>
        <v>0.038</v>
      </c>
      <c r="U892" s="39">
        <f t="shared" si="10"/>
        <v>5895930</v>
      </c>
      <c r="V892" s="58">
        <f t="shared" si="11"/>
        <v>0.285</v>
      </c>
    </row>
    <row r="893">
      <c r="A893" s="33" t="s">
        <v>113</v>
      </c>
      <c r="B893" s="68" t="s">
        <v>129</v>
      </c>
      <c r="C893" s="35" t="s">
        <v>55</v>
      </c>
      <c r="D893" s="35" t="str">
        <f t="shared" si="2"/>
        <v>Asia/Laos-Asia/2007</v>
      </c>
      <c r="E893" s="72">
        <v>0.029</v>
      </c>
      <c r="F893" s="72">
        <v>0.065</v>
      </c>
      <c r="G893" s="72">
        <v>67.0</v>
      </c>
      <c r="H893" s="72">
        <v>64.0</v>
      </c>
      <c r="I893" s="56">
        <v>0.389</v>
      </c>
      <c r="J893" s="56">
        <v>0.574</v>
      </c>
      <c r="K893" s="56">
        <v>0.037</v>
      </c>
      <c r="L893" s="72">
        <v>6013278.0</v>
      </c>
      <c r="M893" s="56">
        <v>0.297</v>
      </c>
      <c r="N893" s="39">
        <f t="shared" si="3"/>
        <v>29</v>
      </c>
      <c r="O893" s="39">
        <f t="shared" si="12"/>
        <v>65</v>
      </c>
      <c r="P893" s="39">
        <f t="shared" si="5"/>
        <v>67</v>
      </c>
      <c r="Q893" s="39">
        <f t="shared" si="6"/>
        <v>64</v>
      </c>
      <c r="R893" s="58">
        <f t="shared" si="7"/>
        <v>0.389</v>
      </c>
      <c r="S893" s="58">
        <f t="shared" si="8"/>
        <v>0.574</v>
      </c>
      <c r="T893" s="58">
        <f t="shared" si="9"/>
        <v>0.037</v>
      </c>
      <c r="U893" s="39">
        <f t="shared" si="10"/>
        <v>6013278</v>
      </c>
      <c r="V893" s="58">
        <f t="shared" si="11"/>
        <v>0.297</v>
      </c>
    </row>
    <row r="894">
      <c r="A894" s="33" t="s">
        <v>113</v>
      </c>
      <c r="B894" s="68" t="s">
        <v>129</v>
      </c>
      <c r="C894" s="35" t="s">
        <v>56</v>
      </c>
      <c r="D894" s="35" t="str">
        <f t="shared" si="2"/>
        <v>Asia/Laos-Asia/2008</v>
      </c>
      <c r="E894" s="72">
        <v>0.029</v>
      </c>
      <c r="F894" s="72">
        <v>0.063</v>
      </c>
      <c r="G894" s="72">
        <v>67.0</v>
      </c>
      <c r="H894" s="72">
        <v>65.0</v>
      </c>
      <c r="I894" s="56">
        <v>0.381</v>
      </c>
      <c r="J894" s="56">
        <v>0.581</v>
      </c>
      <c r="K894" s="56">
        <v>0.037</v>
      </c>
      <c r="L894" s="72">
        <v>6139127.0</v>
      </c>
      <c r="M894" s="56">
        <v>0.308</v>
      </c>
      <c r="N894" s="39">
        <f t="shared" si="3"/>
        <v>29</v>
      </c>
      <c r="O894" s="39">
        <f t="shared" si="12"/>
        <v>63</v>
      </c>
      <c r="P894" s="39">
        <f t="shared" si="5"/>
        <v>67</v>
      </c>
      <c r="Q894" s="39">
        <f t="shared" si="6"/>
        <v>65</v>
      </c>
      <c r="R894" s="58">
        <f t="shared" si="7"/>
        <v>0.381</v>
      </c>
      <c r="S894" s="58">
        <f t="shared" si="8"/>
        <v>0.581</v>
      </c>
      <c r="T894" s="58">
        <f t="shared" si="9"/>
        <v>0.037</v>
      </c>
      <c r="U894" s="39">
        <f t="shared" si="10"/>
        <v>6139127</v>
      </c>
      <c r="V894" s="58">
        <f t="shared" si="11"/>
        <v>0.308</v>
      </c>
    </row>
    <row r="895">
      <c r="A895" s="33" t="s">
        <v>113</v>
      </c>
      <c r="B895" s="68" t="s">
        <v>129</v>
      </c>
      <c r="C895" s="35" t="s">
        <v>57</v>
      </c>
      <c r="D895" s="35" t="str">
        <f t="shared" si="2"/>
        <v>Asia/Laos-Asia/2009</v>
      </c>
      <c r="E895" s="72">
        <v>0.029</v>
      </c>
      <c r="F895" s="72">
        <v>0.061</v>
      </c>
      <c r="G895" s="72">
        <v>68.0</v>
      </c>
      <c r="H895" s="72">
        <v>65.0</v>
      </c>
      <c r="I895" s="56">
        <v>0.374</v>
      </c>
      <c r="J895" s="56">
        <v>0.588</v>
      </c>
      <c r="K895" s="56">
        <v>0.037</v>
      </c>
      <c r="L895" s="72">
        <v>6267968.0</v>
      </c>
      <c r="M895" s="56">
        <v>0.32</v>
      </c>
      <c r="N895" s="39">
        <f t="shared" si="3"/>
        <v>29</v>
      </c>
      <c r="O895" s="39">
        <f t="shared" si="12"/>
        <v>61</v>
      </c>
      <c r="P895" s="39">
        <f t="shared" si="5"/>
        <v>68</v>
      </c>
      <c r="Q895" s="39">
        <f t="shared" si="6"/>
        <v>65</v>
      </c>
      <c r="R895" s="58">
        <f t="shared" si="7"/>
        <v>0.374</v>
      </c>
      <c r="S895" s="58">
        <f t="shared" si="8"/>
        <v>0.588</v>
      </c>
      <c r="T895" s="58">
        <f t="shared" si="9"/>
        <v>0.037</v>
      </c>
      <c r="U895" s="39">
        <f t="shared" si="10"/>
        <v>6267968</v>
      </c>
      <c r="V895" s="58">
        <f t="shared" si="11"/>
        <v>0.32</v>
      </c>
    </row>
    <row r="896">
      <c r="A896" s="33" t="s">
        <v>113</v>
      </c>
      <c r="B896" s="68" t="s">
        <v>129</v>
      </c>
      <c r="C896" s="35" t="s">
        <v>58</v>
      </c>
      <c r="D896" s="35" t="str">
        <f t="shared" si="2"/>
        <v>Asia/Laos-Asia/2010</v>
      </c>
      <c r="E896" s="72">
        <v>0.028</v>
      </c>
      <c r="F896" s="72">
        <v>0.059</v>
      </c>
      <c r="G896" s="72">
        <v>68.0</v>
      </c>
      <c r="H896" s="72">
        <v>66.0</v>
      </c>
      <c r="I896" s="56">
        <v>0.368</v>
      </c>
      <c r="J896" s="56">
        <v>0.595</v>
      </c>
      <c r="K896" s="56">
        <v>0.037</v>
      </c>
      <c r="L896" s="72">
        <v>6395713.0</v>
      </c>
      <c r="M896" s="56">
        <v>0.331</v>
      </c>
      <c r="N896" s="39">
        <f t="shared" si="3"/>
        <v>28</v>
      </c>
      <c r="O896" s="39">
        <f t="shared" si="12"/>
        <v>59</v>
      </c>
      <c r="P896" s="39">
        <f t="shared" si="5"/>
        <v>68</v>
      </c>
      <c r="Q896" s="39">
        <f t="shared" si="6"/>
        <v>66</v>
      </c>
      <c r="R896" s="58">
        <f t="shared" si="7"/>
        <v>0.368</v>
      </c>
      <c r="S896" s="58">
        <f t="shared" si="8"/>
        <v>0.595</v>
      </c>
      <c r="T896" s="58">
        <f t="shared" si="9"/>
        <v>0.037</v>
      </c>
      <c r="U896" s="39">
        <f t="shared" si="10"/>
        <v>6395713</v>
      </c>
      <c r="V896" s="58">
        <f t="shared" si="11"/>
        <v>0.331</v>
      </c>
    </row>
    <row r="897">
      <c r="A897" s="33" t="s">
        <v>113</v>
      </c>
      <c r="B897" s="68" t="s">
        <v>129</v>
      </c>
      <c r="C897" s="35" t="s">
        <v>59</v>
      </c>
      <c r="D897" s="35" t="str">
        <f t="shared" si="2"/>
        <v>Asia/Laos-Asia/2011</v>
      </c>
      <c r="E897" s="72">
        <v>0.028</v>
      </c>
      <c r="F897" s="72">
        <v>0.057</v>
      </c>
      <c r="G897" s="72">
        <v>69.0</v>
      </c>
      <c r="H897" s="72">
        <v>66.0</v>
      </c>
      <c r="I897" s="56">
        <v>0.362</v>
      </c>
      <c r="J897" s="56">
        <v>0.601</v>
      </c>
      <c r="K897" s="56">
        <v>0.037</v>
      </c>
      <c r="L897" s="72">
        <v>6521314.0</v>
      </c>
      <c r="M897" s="56">
        <v>0.343</v>
      </c>
      <c r="N897" s="39">
        <f t="shared" si="3"/>
        <v>28</v>
      </c>
      <c r="O897" s="39">
        <f t="shared" si="12"/>
        <v>57</v>
      </c>
      <c r="P897" s="39">
        <f t="shared" si="5"/>
        <v>69</v>
      </c>
      <c r="Q897" s="39">
        <f t="shared" si="6"/>
        <v>66</v>
      </c>
      <c r="R897" s="58">
        <f t="shared" si="7"/>
        <v>0.362</v>
      </c>
      <c r="S897" s="58">
        <f t="shared" si="8"/>
        <v>0.601</v>
      </c>
      <c r="T897" s="58">
        <f t="shared" si="9"/>
        <v>0.037</v>
      </c>
      <c r="U897" s="39">
        <f t="shared" si="10"/>
        <v>6521314</v>
      </c>
      <c r="V897" s="58">
        <f t="shared" si="11"/>
        <v>0.343</v>
      </c>
    </row>
    <row r="898">
      <c r="A898" s="33" t="s">
        <v>113</v>
      </c>
      <c r="B898" s="68" t="s">
        <v>129</v>
      </c>
      <c r="C898" s="35" t="s">
        <v>60</v>
      </c>
      <c r="D898" s="35" t="str">
        <f t="shared" si="2"/>
        <v>Asia/Laos-Asia/2012</v>
      </c>
      <c r="E898" s="72">
        <v>0.027</v>
      </c>
      <c r="F898" s="72">
        <v>0.055</v>
      </c>
      <c r="G898" s="72">
        <v>69.0</v>
      </c>
      <c r="H898" s="72">
        <v>66.0</v>
      </c>
      <c r="I898" s="56">
        <v>0.356</v>
      </c>
      <c r="J898" s="56">
        <v>0.606</v>
      </c>
      <c r="K898" s="56">
        <v>0.038</v>
      </c>
      <c r="L898" s="72">
        <v>6645827.0</v>
      </c>
      <c r="M898" s="56">
        <v>0.354</v>
      </c>
      <c r="N898" s="39">
        <f t="shared" si="3"/>
        <v>27</v>
      </c>
      <c r="O898" s="39">
        <f t="shared" si="12"/>
        <v>55</v>
      </c>
      <c r="P898" s="39">
        <f t="shared" si="5"/>
        <v>69</v>
      </c>
      <c r="Q898" s="39">
        <f t="shared" si="6"/>
        <v>66</v>
      </c>
      <c r="R898" s="58">
        <f t="shared" si="7"/>
        <v>0.356</v>
      </c>
      <c r="S898" s="58">
        <f t="shared" si="8"/>
        <v>0.606</v>
      </c>
      <c r="T898" s="58">
        <f t="shared" si="9"/>
        <v>0.038</v>
      </c>
      <c r="U898" s="39">
        <f t="shared" si="10"/>
        <v>6645827</v>
      </c>
      <c r="V898" s="58">
        <f t="shared" si="11"/>
        <v>0.354</v>
      </c>
    </row>
    <row r="899">
      <c r="A899" s="33" t="s">
        <v>113</v>
      </c>
      <c r="B899" s="68" t="s">
        <v>130</v>
      </c>
      <c r="C899" s="35" t="s">
        <v>48</v>
      </c>
      <c r="D899" s="35" t="str">
        <f t="shared" si="2"/>
        <v>Asia/Macao SAR-Asia/2000</v>
      </c>
      <c r="E899" s="72">
        <v>0.009</v>
      </c>
      <c r="F899" s="69"/>
      <c r="G899" s="72">
        <v>80.0</v>
      </c>
      <c r="H899" s="72">
        <v>75.0</v>
      </c>
      <c r="I899" s="56">
        <v>0.228</v>
      </c>
      <c r="J899" s="56">
        <v>0.698</v>
      </c>
      <c r="K899" s="56">
        <v>0.074</v>
      </c>
      <c r="L899" s="72">
        <v>431907.0</v>
      </c>
      <c r="M899" s="56">
        <v>1.0</v>
      </c>
      <c r="N899" s="39">
        <f t="shared" si="3"/>
        <v>9</v>
      </c>
      <c r="O899" s="39"/>
      <c r="P899" s="39">
        <f t="shared" si="5"/>
        <v>80</v>
      </c>
      <c r="Q899" s="39">
        <f t="shared" si="6"/>
        <v>75</v>
      </c>
      <c r="R899" s="58">
        <f t="shared" si="7"/>
        <v>0.228</v>
      </c>
      <c r="S899" s="58">
        <f t="shared" si="8"/>
        <v>0.698</v>
      </c>
      <c r="T899" s="58">
        <f t="shared" si="9"/>
        <v>0.074</v>
      </c>
      <c r="U899" s="39">
        <f t="shared" si="10"/>
        <v>431907</v>
      </c>
      <c r="V899" s="58">
        <f t="shared" si="11"/>
        <v>1</v>
      </c>
    </row>
    <row r="900">
      <c r="A900" s="33" t="s">
        <v>113</v>
      </c>
      <c r="B900" s="68" t="s">
        <v>130</v>
      </c>
      <c r="C900" s="35" t="s">
        <v>49</v>
      </c>
      <c r="D900" s="35" t="str">
        <f t="shared" si="2"/>
        <v>Asia/Macao SAR-Asia/2001</v>
      </c>
      <c r="E900" s="72">
        <v>0.008</v>
      </c>
      <c r="F900" s="69"/>
      <c r="G900" s="72">
        <v>80.0</v>
      </c>
      <c r="H900" s="72">
        <v>76.0</v>
      </c>
      <c r="I900" s="56">
        <v>0.219</v>
      </c>
      <c r="J900" s="56">
        <v>0.708</v>
      </c>
      <c r="K900" s="56">
        <v>0.074</v>
      </c>
      <c r="L900" s="72">
        <v>438080.0</v>
      </c>
      <c r="M900" s="56">
        <v>1.0</v>
      </c>
      <c r="N900" s="39">
        <f t="shared" si="3"/>
        <v>8</v>
      </c>
      <c r="O900" s="39"/>
      <c r="P900" s="39">
        <f t="shared" si="5"/>
        <v>80</v>
      </c>
      <c r="Q900" s="39">
        <f t="shared" si="6"/>
        <v>76</v>
      </c>
      <c r="R900" s="58">
        <f t="shared" si="7"/>
        <v>0.219</v>
      </c>
      <c r="S900" s="58">
        <f t="shared" si="8"/>
        <v>0.708</v>
      </c>
      <c r="T900" s="58">
        <f t="shared" si="9"/>
        <v>0.074</v>
      </c>
      <c r="U900" s="39">
        <f t="shared" si="10"/>
        <v>438080</v>
      </c>
      <c r="V900" s="58">
        <f t="shared" si="11"/>
        <v>1</v>
      </c>
    </row>
    <row r="901">
      <c r="A901" s="33" t="s">
        <v>113</v>
      </c>
      <c r="B901" s="68" t="s">
        <v>130</v>
      </c>
      <c r="C901" s="35" t="s">
        <v>50</v>
      </c>
      <c r="D901" s="35" t="str">
        <f t="shared" si="2"/>
        <v>Asia/Macao SAR-Asia/2002</v>
      </c>
      <c r="E901" s="72">
        <v>0.008</v>
      </c>
      <c r="F901" s="69"/>
      <c r="G901" s="72">
        <v>80.0</v>
      </c>
      <c r="H901" s="72">
        <v>76.0</v>
      </c>
      <c r="I901" s="56">
        <v>0.208</v>
      </c>
      <c r="J901" s="56">
        <v>0.718</v>
      </c>
      <c r="K901" s="56">
        <v>0.074</v>
      </c>
      <c r="L901" s="72">
        <v>444150.0</v>
      </c>
      <c r="M901" s="56">
        <v>1.0</v>
      </c>
      <c r="N901" s="39">
        <f t="shared" si="3"/>
        <v>8</v>
      </c>
      <c r="O901" s="39"/>
      <c r="P901" s="39">
        <f t="shared" si="5"/>
        <v>80</v>
      </c>
      <c r="Q901" s="39">
        <f t="shared" si="6"/>
        <v>76</v>
      </c>
      <c r="R901" s="58">
        <f t="shared" si="7"/>
        <v>0.208</v>
      </c>
      <c r="S901" s="58">
        <f t="shared" si="8"/>
        <v>0.718</v>
      </c>
      <c r="T901" s="58">
        <f t="shared" si="9"/>
        <v>0.074</v>
      </c>
      <c r="U901" s="39">
        <f t="shared" si="10"/>
        <v>444150</v>
      </c>
      <c r="V901" s="58">
        <f t="shared" si="11"/>
        <v>1</v>
      </c>
    </row>
    <row r="902">
      <c r="A902" s="33" t="s">
        <v>113</v>
      </c>
      <c r="B902" s="68" t="s">
        <v>130</v>
      </c>
      <c r="C902" s="35" t="s">
        <v>51</v>
      </c>
      <c r="D902" s="35" t="str">
        <f t="shared" si="2"/>
        <v>Asia/Macao SAR-Asia/2003</v>
      </c>
      <c r="E902" s="72">
        <v>0.008</v>
      </c>
      <c r="F902" s="69"/>
      <c r="G902" s="72">
        <v>81.0</v>
      </c>
      <c r="H902" s="72">
        <v>76.0</v>
      </c>
      <c r="I902" s="56">
        <v>0.197</v>
      </c>
      <c r="J902" s="56">
        <v>0.73</v>
      </c>
      <c r="K902" s="56">
        <v>0.074</v>
      </c>
      <c r="L902" s="72">
        <v>450711.0</v>
      </c>
      <c r="M902" s="56">
        <v>1.0</v>
      </c>
      <c r="N902" s="39">
        <f t="shared" si="3"/>
        <v>8</v>
      </c>
      <c r="O902" s="39"/>
      <c r="P902" s="39">
        <f t="shared" si="5"/>
        <v>81</v>
      </c>
      <c r="Q902" s="39">
        <f t="shared" si="6"/>
        <v>76</v>
      </c>
      <c r="R902" s="58">
        <f t="shared" si="7"/>
        <v>0.197</v>
      </c>
      <c r="S902" s="58">
        <f t="shared" si="8"/>
        <v>0.73</v>
      </c>
      <c r="T902" s="58">
        <f t="shared" si="9"/>
        <v>0.074</v>
      </c>
      <c r="U902" s="39">
        <f t="shared" si="10"/>
        <v>450711</v>
      </c>
      <c r="V902" s="58">
        <f t="shared" si="11"/>
        <v>1</v>
      </c>
    </row>
    <row r="903">
      <c r="A903" s="33" t="s">
        <v>113</v>
      </c>
      <c r="B903" s="68" t="s">
        <v>130</v>
      </c>
      <c r="C903" s="35" t="s">
        <v>52</v>
      </c>
      <c r="D903" s="35" t="str">
        <f t="shared" si="2"/>
        <v>Asia/Macao SAR-Asia/2004</v>
      </c>
      <c r="E903" s="72">
        <v>0.008</v>
      </c>
      <c r="F903" s="69"/>
      <c r="G903" s="72">
        <v>81.0</v>
      </c>
      <c r="H903" s="72">
        <v>76.0</v>
      </c>
      <c r="I903" s="56">
        <v>0.185</v>
      </c>
      <c r="J903" s="56">
        <v>0.742</v>
      </c>
      <c r="K903" s="56">
        <v>0.074</v>
      </c>
      <c r="L903" s="72">
        <v>458542.0</v>
      </c>
      <c r="M903" s="56">
        <v>1.0</v>
      </c>
      <c r="N903" s="39">
        <f t="shared" si="3"/>
        <v>8</v>
      </c>
      <c r="O903" s="39"/>
      <c r="P903" s="39">
        <f t="shared" si="5"/>
        <v>81</v>
      </c>
      <c r="Q903" s="39">
        <f t="shared" si="6"/>
        <v>76</v>
      </c>
      <c r="R903" s="58">
        <f t="shared" si="7"/>
        <v>0.185</v>
      </c>
      <c r="S903" s="58">
        <f t="shared" si="8"/>
        <v>0.742</v>
      </c>
      <c r="T903" s="58">
        <f t="shared" si="9"/>
        <v>0.074</v>
      </c>
      <c r="U903" s="39">
        <f t="shared" si="10"/>
        <v>458542</v>
      </c>
      <c r="V903" s="58">
        <f t="shared" si="11"/>
        <v>1</v>
      </c>
    </row>
    <row r="904">
      <c r="A904" s="33" t="s">
        <v>113</v>
      </c>
      <c r="B904" s="68" t="s">
        <v>130</v>
      </c>
      <c r="C904" s="35" t="s">
        <v>53</v>
      </c>
      <c r="D904" s="35" t="str">
        <f t="shared" si="2"/>
        <v>Asia/Macao SAR-Asia/2005</v>
      </c>
      <c r="E904" s="72">
        <v>0.008</v>
      </c>
      <c r="F904" s="69"/>
      <c r="G904" s="72">
        <v>81.0</v>
      </c>
      <c r="H904" s="72">
        <v>76.0</v>
      </c>
      <c r="I904" s="56">
        <v>0.173</v>
      </c>
      <c r="J904" s="56">
        <v>0.754</v>
      </c>
      <c r="K904" s="56">
        <v>0.073</v>
      </c>
      <c r="L904" s="72">
        <v>468149.0</v>
      </c>
      <c r="M904" s="56">
        <v>1.0</v>
      </c>
      <c r="N904" s="39">
        <f t="shared" si="3"/>
        <v>8</v>
      </c>
      <c r="O904" s="39"/>
      <c r="P904" s="39">
        <f t="shared" si="5"/>
        <v>81</v>
      </c>
      <c r="Q904" s="39">
        <f t="shared" si="6"/>
        <v>76</v>
      </c>
      <c r="R904" s="58">
        <f t="shared" si="7"/>
        <v>0.173</v>
      </c>
      <c r="S904" s="58">
        <f t="shared" si="8"/>
        <v>0.754</v>
      </c>
      <c r="T904" s="58">
        <f t="shared" si="9"/>
        <v>0.073</v>
      </c>
      <c r="U904" s="39">
        <f t="shared" si="10"/>
        <v>468149</v>
      </c>
      <c r="V904" s="58">
        <f t="shared" si="11"/>
        <v>1</v>
      </c>
    </row>
    <row r="905">
      <c r="A905" s="33" t="s">
        <v>113</v>
      </c>
      <c r="B905" s="68" t="s">
        <v>130</v>
      </c>
      <c r="C905" s="35" t="s">
        <v>54</v>
      </c>
      <c r="D905" s="35" t="str">
        <f t="shared" si="2"/>
        <v>Asia/Macao SAR-Asia/2006</v>
      </c>
      <c r="E905" s="72">
        <v>0.008</v>
      </c>
      <c r="F905" s="69"/>
      <c r="G905" s="72">
        <v>81.0</v>
      </c>
      <c r="H905" s="72">
        <v>77.0</v>
      </c>
      <c r="I905" s="56">
        <v>0.161</v>
      </c>
      <c r="J905" s="56">
        <v>0.766</v>
      </c>
      <c r="K905" s="56">
        <v>0.072</v>
      </c>
      <c r="L905" s="72">
        <v>479808.0</v>
      </c>
      <c r="M905" s="56">
        <v>1.0</v>
      </c>
      <c r="N905" s="39">
        <f t="shared" si="3"/>
        <v>8</v>
      </c>
      <c r="O905" s="39"/>
      <c r="P905" s="39">
        <f t="shared" si="5"/>
        <v>81</v>
      </c>
      <c r="Q905" s="39">
        <f t="shared" si="6"/>
        <v>77</v>
      </c>
      <c r="R905" s="58">
        <f t="shared" si="7"/>
        <v>0.161</v>
      </c>
      <c r="S905" s="58">
        <f t="shared" si="8"/>
        <v>0.766</v>
      </c>
      <c r="T905" s="58">
        <f t="shared" si="9"/>
        <v>0.072</v>
      </c>
      <c r="U905" s="39">
        <f t="shared" si="10"/>
        <v>479808</v>
      </c>
      <c r="V905" s="58">
        <f t="shared" si="11"/>
        <v>1</v>
      </c>
    </row>
    <row r="906">
      <c r="A906" s="33" t="s">
        <v>113</v>
      </c>
      <c r="B906" s="68" t="s">
        <v>130</v>
      </c>
      <c r="C906" s="35" t="s">
        <v>55</v>
      </c>
      <c r="D906" s="35" t="str">
        <f t="shared" si="2"/>
        <v>Asia/Macao SAR-Asia/2007</v>
      </c>
      <c r="E906" s="72">
        <v>0.008</v>
      </c>
      <c r="F906" s="69"/>
      <c r="G906" s="72">
        <v>82.0</v>
      </c>
      <c r="H906" s="72">
        <v>77.0</v>
      </c>
      <c r="I906" s="56">
        <v>0.15</v>
      </c>
      <c r="J906" s="56">
        <v>0.778</v>
      </c>
      <c r="K906" s="56">
        <v>0.071</v>
      </c>
      <c r="L906" s="72">
        <v>493206.0</v>
      </c>
      <c r="M906" s="56">
        <v>1.0</v>
      </c>
      <c r="N906" s="39">
        <f t="shared" si="3"/>
        <v>8</v>
      </c>
      <c r="O906" s="39"/>
      <c r="P906" s="39">
        <f t="shared" si="5"/>
        <v>82</v>
      </c>
      <c r="Q906" s="39">
        <f t="shared" si="6"/>
        <v>77</v>
      </c>
      <c r="R906" s="58">
        <f t="shared" si="7"/>
        <v>0.15</v>
      </c>
      <c r="S906" s="58">
        <f t="shared" si="8"/>
        <v>0.778</v>
      </c>
      <c r="T906" s="58">
        <f t="shared" si="9"/>
        <v>0.071</v>
      </c>
      <c r="U906" s="39">
        <f t="shared" si="10"/>
        <v>493206</v>
      </c>
      <c r="V906" s="58">
        <f t="shared" si="11"/>
        <v>1</v>
      </c>
    </row>
    <row r="907">
      <c r="A907" s="33" t="s">
        <v>113</v>
      </c>
      <c r="B907" s="68" t="s">
        <v>130</v>
      </c>
      <c r="C907" s="35" t="s">
        <v>56</v>
      </c>
      <c r="D907" s="35" t="str">
        <f t="shared" si="2"/>
        <v>Asia/Macao SAR-Asia/2008</v>
      </c>
      <c r="E907" s="72">
        <v>0.009</v>
      </c>
      <c r="F907" s="69"/>
      <c r="G907" s="72">
        <v>82.0</v>
      </c>
      <c r="H907" s="72">
        <v>77.0</v>
      </c>
      <c r="I907" s="56">
        <v>0.141</v>
      </c>
      <c r="J907" s="56">
        <v>0.788</v>
      </c>
      <c r="K907" s="56">
        <v>0.071</v>
      </c>
      <c r="L907" s="72">
        <v>507528.0</v>
      </c>
      <c r="M907" s="56">
        <v>1.0</v>
      </c>
      <c r="N907" s="39">
        <f t="shared" si="3"/>
        <v>9</v>
      </c>
      <c r="O907" s="39"/>
      <c r="P907" s="39">
        <f t="shared" si="5"/>
        <v>82</v>
      </c>
      <c r="Q907" s="39">
        <f t="shared" si="6"/>
        <v>77</v>
      </c>
      <c r="R907" s="58">
        <f t="shared" si="7"/>
        <v>0.141</v>
      </c>
      <c r="S907" s="58">
        <f t="shared" si="8"/>
        <v>0.788</v>
      </c>
      <c r="T907" s="58">
        <f t="shared" si="9"/>
        <v>0.071</v>
      </c>
      <c r="U907" s="39">
        <f t="shared" si="10"/>
        <v>507528</v>
      </c>
      <c r="V907" s="58">
        <f t="shared" si="11"/>
        <v>1</v>
      </c>
    </row>
    <row r="908">
      <c r="A908" s="33" t="s">
        <v>113</v>
      </c>
      <c r="B908" s="68" t="s">
        <v>130</v>
      </c>
      <c r="C908" s="35" t="s">
        <v>57</v>
      </c>
      <c r="D908" s="35" t="str">
        <f t="shared" si="2"/>
        <v>Asia/Macao SAR-Asia/2009</v>
      </c>
      <c r="E908" s="72">
        <v>0.009</v>
      </c>
      <c r="F908" s="69"/>
      <c r="G908" s="72">
        <v>82.0</v>
      </c>
      <c r="H908" s="72">
        <v>77.0</v>
      </c>
      <c r="I908" s="56">
        <v>0.133</v>
      </c>
      <c r="J908" s="56">
        <v>0.796</v>
      </c>
      <c r="K908" s="56">
        <v>0.071</v>
      </c>
      <c r="L908" s="72">
        <v>521617.0</v>
      </c>
      <c r="M908" s="56">
        <v>1.0</v>
      </c>
      <c r="N908" s="39">
        <f t="shared" si="3"/>
        <v>9</v>
      </c>
      <c r="O908" s="39"/>
      <c r="P908" s="39">
        <f t="shared" si="5"/>
        <v>82</v>
      </c>
      <c r="Q908" s="39">
        <f t="shared" si="6"/>
        <v>77</v>
      </c>
      <c r="R908" s="58">
        <f t="shared" si="7"/>
        <v>0.133</v>
      </c>
      <c r="S908" s="58">
        <f t="shared" si="8"/>
        <v>0.796</v>
      </c>
      <c r="T908" s="58">
        <f t="shared" si="9"/>
        <v>0.071</v>
      </c>
      <c r="U908" s="39">
        <f t="shared" si="10"/>
        <v>521617</v>
      </c>
      <c r="V908" s="58">
        <f t="shared" si="11"/>
        <v>1</v>
      </c>
    </row>
    <row r="909">
      <c r="A909" s="33" t="s">
        <v>113</v>
      </c>
      <c r="B909" s="68" t="s">
        <v>130</v>
      </c>
      <c r="C909" s="35" t="s">
        <v>58</v>
      </c>
      <c r="D909" s="35" t="str">
        <f t="shared" si="2"/>
        <v>Asia/Macao SAR-Asia/2010</v>
      </c>
      <c r="E909" s="72">
        <v>0.009</v>
      </c>
      <c r="F909" s="69"/>
      <c r="G909" s="72">
        <v>82.0</v>
      </c>
      <c r="H909" s="72">
        <v>77.0</v>
      </c>
      <c r="I909" s="56">
        <v>0.127</v>
      </c>
      <c r="J909" s="56">
        <v>0.801</v>
      </c>
      <c r="K909" s="56">
        <v>0.072</v>
      </c>
      <c r="L909" s="72">
        <v>534626.0</v>
      </c>
      <c r="M909" s="56">
        <v>1.0</v>
      </c>
      <c r="N909" s="39">
        <f t="shared" si="3"/>
        <v>9</v>
      </c>
      <c r="O909" s="39"/>
      <c r="P909" s="39">
        <f t="shared" si="5"/>
        <v>82</v>
      </c>
      <c r="Q909" s="39">
        <f t="shared" si="6"/>
        <v>77</v>
      </c>
      <c r="R909" s="58">
        <f t="shared" si="7"/>
        <v>0.127</v>
      </c>
      <c r="S909" s="58">
        <f t="shared" si="8"/>
        <v>0.801</v>
      </c>
      <c r="T909" s="58">
        <f t="shared" si="9"/>
        <v>0.072</v>
      </c>
      <c r="U909" s="39">
        <f t="shared" si="10"/>
        <v>534626</v>
      </c>
      <c r="V909" s="58">
        <f t="shared" si="11"/>
        <v>1</v>
      </c>
    </row>
    <row r="910">
      <c r="A910" s="33" t="s">
        <v>113</v>
      </c>
      <c r="B910" s="68" t="s">
        <v>130</v>
      </c>
      <c r="C910" s="35" t="s">
        <v>59</v>
      </c>
      <c r="D910" s="35" t="str">
        <f t="shared" si="2"/>
        <v>Asia/Macao SAR-Asia/2011</v>
      </c>
      <c r="E910" s="72">
        <v>0.01</v>
      </c>
      <c r="F910" s="69"/>
      <c r="G910" s="72">
        <v>82.0</v>
      </c>
      <c r="H910" s="72">
        <v>78.0</v>
      </c>
      <c r="I910" s="56">
        <v>0.124</v>
      </c>
      <c r="J910" s="56">
        <v>0.802</v>
      </c>
      <c r="K910" s="56">
        <v>0.074</v>
      </c>
      <c r="L910" s="72">
        <v>546278.0</v>
      </c>
      <c r="M910" s="56">
        <v>1.0</v>
      </c>
      <c r="N910" s="39">
        <f t="shared" si="3"/>
        <v>10</v>
      </c>
      <c r="O910" s="39"/>
      <c r="P910" s="39">
        <f t="shared" si="5"/>
        <v>82</v>
      </c>
      <c r="Q910" s="39">
        <f t="shared" si="6"/>
        <v>78</v>
      </c>
      <c r="R910" s="58">
        <f t="shared" si="7"/>
        <v>0.124</v>
      </c>
      <c r="S910" s="58">
        <f t="shared" si="8"/>
        <v>0.802</v>
      </c>
      <c r="T910" s="58">
        <f t="shared" si="9"/>
        <v>0.074</v>
      </c>
      <c r="U910" s="39">
        <f t="shared" si="10"/>
        <v>546278</v>
      </c>
      <c r="V910" s="58">
        <f t="shared" si="11"/>
        <v>1</v>
      </c>
    </row>
    <row r="911">
      <c r="A911" s="33" t="s">
        <v>113</v>
      </c>
      <c r="B911" s="68" t="s">
        <v>130</v>
      </c>
      <c r="C911" s="35" t="s">
        <v>60</v>
      </c>
      <c r="D911" s="35" t="str">
        <f t="shared" si="2"/>
        <v>Asia/Macao SAR-Asia/2012</v>
      </c>
      <c r="E911" s="72">
        <v>0.01</v>
      </c>
      <c r="F911" s="69"/>
      <c r="G911" s="72">
        <v>82.0</v>
      </c>
      <c r="H911" s="72">
        <v>78.0</v>
      </c>
      <c r="I911" s="56">
        <v>0.122</v>
      </c>
      <c r="J911" s="56">
        <v>0.8</v>
      </c>
      <c r="K911" s="56">
        <v>0.077</v>
      </c>
      <c r="L911" s="72">
        <v>556783.0</v>
      </c>
      <c r="M911" s="56">
        <v>1.0</v>
      </c>
      <c r="N911" s="39">
        <f t="shared" si="3"/>
        <v>10</v>
      </c>
      <c r="O911" s="39"/>
      <c r="P911" s="39">
        <f t="shared" si="5"/>
        <v>82</v>
      </c>
      <c r="Q911" s="39">
        <f t="shared" si="6"/>
        <v>78</v>
      </c>
      <c r="R911" s="58">
        <f t="shared" si="7"/>
        <v>0.122</v>
      </c>
      <c r="S911" s="58">
        <f t="shared" si="8"/>
        <v>0.8</v>
      </c>
      <c r="T911" s="58">
        <f t="shared" si="9"/>
        <v>0.077</v>
      </c>
      <c r="U911" s="39">
        <f t="shared" si="10"/>
        <v>556783</v>
      </c>
      <c r="V911" s="58">
        <f t="shared" si="11"/>
        <v>1</v>
      </c>
    </row>
    <row r="912">
      <c r="A912" s="33" t="s">
        <v>113</v>
      </c>
      <c r="B912" s="68" t="s">
        <v>131</v>
      </c>
      <c r="C912" s="35" t="s">
        <v>48</v>
      </c>
      <c r="D912" s="35" t="str">
        <f t="shared" si="2"/>
        <v>Asia/Malaysia-Asia/2000</v>
      </c>
      <c r="E912" s="72">
        <v>0.023</v>
      </c>
      <c r="F912" s="72">
        <v>0.009</v>
      </c>
      <c r="G912" s="72">
        <v>75.0</v>
      </c>
      <c r="H912" s="72">
        <v>71.0</v>
      </c>
      <c r="I912" s="56">
        <v>0.333</v>
      </c>
      <c r="J912" s="56">
        <v>0.628</v>
      </c>
      <c r="K912" s="56">
        <v>0.038</v>
      </c>
      <c r="L912" s="72">
        <v>2.3420751E7</v>
      </c>
      <c r="M912" s="56">
        <v>0.62</v>
      </c>
      <c r="N912" s="39">
        <f t="shared" si="3"/>
        <v>23</v>
      </c>
      <c r="O912" s="39">
        <f t="shared" ref="O912:O1288" si="13">(IF(AND(ISBLANK(F912),B912=B911),O911,F912))*1000</f>
        <v>9</v>
      </c>
      <c r="P912" s="39">
        <f t="shared" si="5"/>
        <v>75</v>
      </c>
      <c r="Q912" s="39">
        <f t="shared" si="6"/>
        <v>71</v>
      </c>
      <c r="R912" s="58">
        <f t="shared" si="7"/>
        <v>0.333</v>
      </c>
      <c r="S912" s="58">
        <f t="shared" si="8"/>
        <v>0.628</v>
      </c>
      <c r="T912" s="58">
        <f t="shared" si="9"/>
        <v>0.038</v>
      </c>
      <c r="U912" s="39">
        <f t="shared" si="10"/>
        <v>23420751</v>
      </c>
      <c r="V912" s="58">
        <f t="shared" si="11"/>
        <v>0.62</v>
      </c>
    </row>
    <row r="913">
      <c r="A913" s="33" t="s">
        <v>113</v>
      </c>
      <c r="B913" s="68" t="s">
        <v>131</v>
      </c>
      <c r="C913" s="35" t="s">
        <v>49</v>
      </c>
      <c r="D913" s="35" t="str">
        <f t="shared" si="2"/>
        <v>Asia/Malaysia-Asia/2001</v>
      </c>
      <c r="E913" s="72">
        <v>0.022</v>
      </c>
      <c r="F913" s="72">
        <v>0.008</v>
      </c>
      <c r="G913" s="72">
        <v>75.0</v>
      </c>
      <c r="H913" s="72">
        <v>71.0</v>
      </c>
      <c r="I913" s="56">
        <v>0.327</v>
      </c>
      <c r="J913" s="56">
        <v>0.634</v>
      </c>
      <c r="K913" s="56">
        <v>0.039</v>
      </c>
      <c r="L913" s="72">
        <v>2.3925742E7</v>
      </c>
      <c r="M913" s="56">
        <v>0.629</v>
      </c>
      <c r="N913" s="39">
        <f t="shared" si="3"/>
        <v>22</v>
      </c>
      <c r="O913" s="39">
        <f t="shared" si="13"/>
        <v>8</v>
      </c>
      <c r="P913" s="39">
        <f t="shared" si="5"/>
        <v>75</v>
      </c>
      <c r="Q913" s="39">
        <f t="shared" si="6"/>
        <v>71</v>
      </c>
      <c r="R913" s="58">
        <f t="shared" si="7"/>
        <v>0.327</v>
      </c>
      <c r="S913" s="58">
        <f t="shared" si="8"/>
        <v>0.634</v>
      </c>
      <c r="T913" s="58">
        <f t="shared" si="9"/>
        <v>0.039</v>
      </c>
      <c r="U913" s="39">
        <f t="shared" si="10"/>
        <v>23925742</v>
      </c>
      <c r="V913" s="58">
        <f t="shared" si="11"/>
        <v>0.629</v>
      </c>
    </row>
    <row r="914">
      <c r="A914" s="33" t="s">
        <v>113</v>
      </c>
      <c r="B914" s="68" t="s">
        <v>131</v>
      </c>
      <c r="C914" s="35" t="s">
        <v>50</v>
      </c>
      <c r="D914" s="35" t="str">
        <f t="shared" si="2"/>
        <v>Asia/Malaysia-Asia/2002</v>
      </c>
      <c r="E914" s="72">
        <v>0.021</v>
      </c>
      <c r="F914" s="72">
        <v>0.008</v>
      </c>
      <c r="G914" s="72">
        <v>75.0</v>
      </c>
      <c r="H914" s="72">
        <v>71.0</v>
      </c>
      <c r="I914" s="56">
        <v>0.321</v>
      </c>
      <c r="J914" s="56">
        <v>0.639</v>
      </c>
      <c r="K914" s="56">
        <v>0.04</v>
      </c>
      <c r="L914" s="72">
        <v>2.4413795E7</v>
      </c>
      <c r="M914" s="56">
        <v>0.639</v>
      </c>
      <c r="N914" s="39">
        <f t="shared" si="3"/>
        <v>21</v>
      </c>
      <c r="O914" s="39">
        <f t="shared" si="13"/>
        <v>8</v>
      </c>
      <c r="P914" s="39">
        <f t="shared" si="5"/>
        <v>75</v>
      </c>
      <c r="Q914" s="39">
        <f t="shared" si="6"/>
        <v>71</v>
      </c>
      <c r="R914" s="58">
        <f t="shared" si="7"/>
        <v>0.321</v>
      </c>
      <c r="S914" s="58">
        <f t="shared" si="8"/>
        <v>0.639</v>
      </c>
      <c r="T914" s="58">
        <f t="shared" si="9"/>
        <v>0.04</v>
      </c>
      <c r="U914" s="39">
        <f t="shared" si="10"/>
        <v>24413795</v>
      </c>
      <c r="V914" s="58">
        <f t="shared" si="11"/>
        <v>0.639</v>
      </c>
    </row>
    <row r="915">
      <c r="A915" s="33" t="s">
        <v>113</v>
      </c>
      <c r="B915" s="68" t="s">
        <v>131</v>
      </c>
      <c r="C915" s="35" t="s">
        <v>51</v>
      </c>
      <c r="D915" s="35" t="str">
        <f t="shared" si="2"/>
        <v>Asia/Malaysia-Asia/2003</v>
      </c>
      <c r="E915" s="72">
        <v>0.02</v>
      </c>
      <c r="F915" s="72">
        <v>0.007</v>
      </c>
      <c r="G915" s="72">
        <v>76.0</v>
      </c>
      <c r="H915" s="72">
        <v>71.0</v>
      </c>
      <c r="I915" s="56">
        <v>0.315</v>
      </c>
      <c r="J915" s="56">
        <v>0.644</v>
      </c>
      <c r="K915" s="56">
        <v>0.042</v>
      </c>
      <c r="L915" s="72">
        <v>2.4890654E7</v>
      </c>
      <c r="M915" s="56">
        <v>0.648</v>
      </c>
      <c r="N915" s="39">
        <f t="shared" si="3"/>
        <v>20</v>
      </c>
      <c r="O915" s="39">
        <f t="shared" si="13"/>
        <v>7</v>
      </c>
      <c r="P915" s="39">
        <f t="shared" si="5"/>
        <v>76</v>
      </c>
      <c r="Q915" s="39">
        <f t="shared" si="6"/>
        <v>71</v>
      </c>
      <c r="R915" s="58">
        <f t="shared" si="7"/>
        <v>0.315</v>
      </c>
      <c r="S915" s="58">
        <f t="shared" si="8"/>
        <v>0.644</v>
      </c>
      <c r="T915" s="58">
        <f t="shared" si="9"/>
        <v>0.042</v>
      </c>
      <c r="U915" s="39">
        <f t="shared" si="10"/>
        <v>24890654</v>
      </c>
      <c r="V915" s="58">
        <f t="shared" si="11"/>
        <v>0.648</v>
      </c>
    </row>
    <row r="916">
      <c r="A916" s="33" t="s">
        <v>113</v>
      </c>
      <c r="B916" s="68" t="s">
        <v>131</v>
      </c>
      <c r="C916" s="35" t="s">
        <v>52</v>
      </c>
      <c r="D916" s="35" t="str">
        <f t="shared" si="2"/>
        <v>Asia/Malaysia-Asia/2004</v>
      </c>
      <c r="E916" s="72">
        <v>0.019</v>
      </c>
      <c r="F916" s="72">
        <v>0.007</v>
      </c>
      <c r="G916" s="72">
        <v>76.0</v>
      </c>
      <c r="H916" s="72">
        <v>71.0</v>
      </c>
      <c r="I916" s="56">
        <v>0.308</v>
      </c>
      <c r="J916" s="56">
        <v>0.649</v>
      </c>
      <c r="K916" s="56">
        <v>0.043</v>
      </c>
      <c r="L916" s="72">
        <v>2.5365089E7</v>
      </c>
      <c r="M916" s="56">
        <v>0.657</v>
      </c>
      <c r="N916" s="39">
        <f t="shared" si="3"/>
        <v>19</v>
      </c>
      <c r="O916" s="39">
        <f t="shared" si="13"/>
        <v>7</v>
      </c>
      <c r="P916" s="39">
        <f t="shared" si="5"/>
        <v>76</v>
      </c>
      <c r="Q916" s="39">
        <f t="shared" si="6"/>
        <v>71</v>
      </c>
      <c r="R916" s="58">
        <f t="shared" si="7"/>
        <v>0.308</v>
      </c>
      <c r="S916" s="58">
        <f t="shared" si="8"/>
        <v>0.649</v>
      </c>
      <c r="T916" s="58">
        <f t="shared" si="9"/>
        <v>0.043</v>
      </c>
      <c r="U916" s="39">
        <f t="shared" si="10"/>
        <v>25365089</v>
      </c>
      <c r="V916" s="58">
        <f t="shared" si="11"/>
        <v>0.657</v>
      </c>
    </row>
    <row r="917">
      <c r="A917" s="33" t="s">
        <v>113</v>
      </c>
      <c r="B917" s="68" t="s">
        <v>131</v>
      </c>
      <c r="C917" s="35" t="s">
        <v>53</v>
      </c>
      <c r="D917" s="35" t="str">
        <f t="shared" si="2"/>
        <v>Asia/Malaysia-Asia/2005</v>
      </c>
      <c r="E917" s="72">
        <v>0.019</v>
      </c>
      <c r="F917" s="72">
        <v>0.007</v>
      </c>
      <c r="G917" s="72">
        <v>76.0</v>
      </c>
      <c r="H917" s="72">
        <v>72.0</v>
      </c>
      <c r="I917" s="56">
        <v>0.302</v>
      </c>
      <c r="J917" s="56">
        <v>0.654</v>
      </c>
      <c r="K917" s="56">
        <v>0.044</v>
      </c>
      <c r="L917" s="72">
        <v>2.5843466E7</v>
      </c>
      <c r="M917" s="56">
        <v>0.666</v>
      </c>
      <c r="N917" s="39">
        <f t="shared" si="3"/>
        <v>19</v>
      </c>
      <c r="O917" s="39">
        <f t="shared" si="13"/>
        <v>7</v>
      </c>
      <c r="P917" s="39">
        <f t="shared" si="5"/>
        <v>76</v>
      </c>
      <c r="Q917" s="39">
        <f t="shared" si="6"/>
        <v>72</v>
      </c>
      <c r="R917" s="58">
        <f t="shared" si="7"/>
        <v>0.302</v>
      </c>
      <c r="S917" s="58">
        <f t="shared" si="8"/>
        <v>0.654</v>
      </c>
      <c r="T917" s="58">
        <f t="shared" si="9"/>
        <v>0.044</v>
      </c>
      <c r="U917" s="39">
        <f t="shared" si="10"/>
        <v>25843466</v>
      </c>
      <c r="V917" s="58">
        <f t="shared" si="11"/>
        <v>0.666</v>
      </c>
    </row>
    <row r="918">
      <c r="A918" s="33" t="s">
        <v>113</v>
      </c>
      <c r="B918" s="68" t="s">
        <v>131</v>
      </c>
      <c r="C918" s="35" t="s">
        <v>54</v>
      </c>
      <c r="D918" s="35" t="str">
        <f t="shared" si="2"/>
        <v>Asia/Malaysia-Asia/2006</v>
      </c>
      <c r="E918" s="72">
        <v>0.018</v>
      </c>
      <c r="F918" s="72">
        <v>0.007</v>
      </c>
      <c r="G918" s="72">
        <v>76.0</v>
      </c>
      <c r="H918" s="72">
        <v>72.0</v>
      </c>
      <c r="I918" s="56">
        <v>0.297</v>
      </c>
      <c r="J918" s="56">
        <v>0.659</v>
      </c>
      <c r="K918" s="56">
        <v>0.045</v>
      </c>
      <c r="L918" s="72">
        <v>2.6327098E7</v>
      </c>
      <c r="M918" s="56">
        <v>0.675</v>
      </c>
      <c r="N918" s="39">
        <f t="shared" si="3"/>
        <v>18</v>
      </c>
      <c r="O918" s="39">
        <f t="shared" si="13"/>
        <v>7</v>
      </c>
      <c r="P918" s="39">
        <f t="shared" si="5"/>
        <v>76</v>
      </c>
      <c r="Q918" s="39">
        <f t="shared" si="6"/>
        <v>72</v>
      </c>
      <c r="R918" s="58">
        <f t="shared" si="7"/>
        <v>0.297</v>
      </c>
      <c r="S918" s="58">
        <f t="shared" si="8"/>
        <v>0.659</v>
      </c>
      <c r="T918" s="58">
        <f t="shared" si="9"/>
        <v>0.045</v>
      </c>
      <c r="U918" s="39">
        <f t="shared" si="10"/>
        <v>26327098</v>
      </c>
      <c r="V918" s="58">
        <f t="shared" si="11"/>
        <v>0.675</v>
      </c>
    </row>
    <row r="919">
      <c r="A919" s="33" t="s">
        <v>113</v>
      </c>
      <c r="B919" s="68" t="s">
        <v>131</v>
      </c>
      <c r="C919" s="35" t="s">
        <v>55</v>
      </c>
      <c r="D919" s="35" t="str">
        <f t="shared" si="2"/>
        <v>Asia/Malaysia-Asia/2007</v>
      </c>
      <c r="E919" s="72">
        <v>0.018</v>
      </c>
      <c r="F919" s="72">
        <v>0.007</v>
      </c>
      <c r="G919" s="72">
        <v>76.0</v>
      </c>
      <c r="H919" s="72">
        <v>72.0</v>
      </c>
      <c r="I919" s="56">
        <v>0.292</v>
      </c>
      <c r="J919" s="56">
        <v>0.663</v>
      </c>
      <c r="K919" s="56">
        <v>0.045</v>
      </c>
      <c r="L919" s="72">
        <v>2.6813819E7</v>
      </c>
      <c r="M919" s="56">
        <v>0.684</v>
      </c>
      <c r="N919" s="39">
        <f t="shared" si="3"/>
        <v>18</v>
      </c>
      <c r="O919" s="39">
        <f t="shared" si="13"/>
        <v>7</v>
      </c>
      <c r="P919" s="39">
        <f t="shared" si="5"/>
        <v>76</v>
      </c>
      <c r="Q919" s="39">
        <f t="shared" si="6"/>
        <v>72</v>
      </c>
      <c r="R919" s="58">
        <f t="shared" si="7"/>
        <v>0.292</v>
      </c>
      <c r="S919" s="58">
        <f t="shared" si="8"/>
        <v>0.663</v>
      </c>
      <c r="T919" s="58">
        <f t="shared" si="9"/>
        <v>0.045</v>
      </c>
      <c r="U919" s="39">
        <f t="shared" si="10"/>
        <v>26813819</v>
      </c>
      <c r="V919" s="58">
        <f t="shared" si="11"/>
        <v>0.684</v>
      </c>
    </row>
    <row r="920">
      <c r="A920" s="33" t="s">
        <v>113</v>
      </c>
      <c r="B920" s="68" t="s">
        <v>131</v>
      </c>
      <c r="C920" s="35" t="s">
        <v>56</v>
      </c>
      <c r="D920" s="35" t="str">
        <f t="shared" si="2"/>
        <v>Asia/Malaysia-Asia/2008</v>
      </c>
      <c r="E920" s="72">
        <v>0.018</v>
      </c>
      <c r="F920" s="72">
        <v>0.007</v>
      </c>
      <c r="G920" s="72">
        <v>77.0</v>
      </c>
      <c r="H920" s="72">
        <v>72.0</v>
      </c>
      <c r="I920" s="56">
        <v>0.287</v>
      </c>
      <c r="J920" s="56">
        <v>0.667</v>
      </c>
      <c r="K920" s="56">
        <v>0.046</v>
      </c>
      <c r="L920" s="72">
        <v>2.7302348E7</v>
      </c>
      <c r="M920" s="56">
        <v>0.692</v>
      </c>
      <c r="N920" s="39">
        <f t="shared" si="3"/>
        <v>18</v>
      </c>
      <c r="O920" s="39">
        <f t="shared" si="13"/>
        <v>7</v>
      </c>
      <c r="P920" s="39">
        <f t="shared" si="5"/>
        <v>77</v>
      </c>
      <c r="Q920" s="39">
        <f t="shared" si="6"/>
        <v>72</v>
      </c>
      <c r="R920" s="58">
        <f t="shared" si="7"/>
        <v>0.287</v>
      </c>
      <c r="S920" s="58">
        <f t="shared" si="8"/>
        <v>0.667</v>
      </c>
      <c r="T920" s="58">
        <f t="shared" si="9"/>
        <v>0.046</v>
      </c>
      <c r="U920" s="39">
        <f t="shared" si="10"/>
        <v>27302348</v>
      </c>
      <c r="V920" s="58">
        <f t="shared" si="11"/>
        <v>0.692</v>
      </c>
    </row>
    <row r="921">
      <c r="A921" s="33" t="s">
        <v>113</v>
      </c>
      <c r="B921" s="68" t="s">
        <v>131</v>
      </c>
      <c r="C921" s="35" t="s">
        <v>57</v>
      </c>
      <c r="D921" s="35" t="str">
        <f t="shared" si="2"/>
        <v>Asia/Malaysia-Asia/2009</v>
      </c>
      <c r="E921" s="72">
        <v>0.018</v>
      </c>
      <c r="F921" s="72">
        <v>0.007</v>
      </c>
      <c r="G921" s="72">
        <v>77.0</v>
      </c>
      <c r="H921" s="72">
        <v>72.0</v>
      </c>
      <c r="I921" s="56">
        <v>0.282</v>
      </c>
      <c r="J921" s="56">
        <v>0.671</v>
      </c>
      <c r="K921" s="56">
        <v>0.047</v>
      </c>
      <c r="L921" s="72">
        <v>2.7790324E7</v>
      </c>
      <c r="M921" s="56">
        <v>0.701</v>
      </c>
      <c r="N921" s="39">
        <f t="shared" si="3"/>
        <v>18</v>
      </c>
      <c r="O921" s="39">
        <f t="shared" si="13"/>
        <v>7</v>
      </c>
      <c r="P921" s="39">
        <f t="shared" si="5"/>
        <v>77</v>
      </c>
      <c r="Q921" s="39">
        <f t="shared" si="6"/>
        <v>72</v>
      </c>
      <c r="R921" s="58">
        <f t="shared" si="7"/>
        <v>0.282</v>
      </c>
      <c r="S921" s="58">
        <f t="shared" si="8"/>
        <v>0.671</v>
      </c>
      <c r="T921" s="58">
        <f t="shared" si="9"/>
        <v>0.047</v>
      </c>
      <c r="U921" s="39">
        <f t="shared" si="10"/>
        <v>27790324</v>
      </c>
      <c r="V921" s="58">
        <f t="shared" si="11"/>
        <v>0.701</v>
      </c>
    </row>
    <row r="922">
      <c r="A922" s="33" t="s">
        <v>113</v>
      </c>
      <c r="B922" s="68" t="s">
        <v>131</v>
      </c>
      <c r="C922" s="35" t="s">
        <v>58</v>
      </c>
      <c r="D922" s="35" t="str">
        <f t="shared" si="2"/>
        <v>Asia/Malaysia-Asia/2010</v>
      </c>
      <c r="E922" s="72">
        <v>0.018</v>
      </c>
      <c r="F922" s="72">
        <v>0.007</v>
      </c>
      <c r="G922" s="72">
        <v>77.0</v>
      </c>
      <c r="H922" s="72">
        <v>72.0</v>
      </c>
      <c r="I922" s="56">
        <v>0.277</v>
      </c>
      <c r="J922" s="56">
        <v>0.675</v>
      </c>
      <c r="K922" s="56">
        <v>0.048</v>
      </c>
      <c r="L922" s="72">
        <v>2.8275835E7</v>
      </c>
      <c r="M922" s="56">
        <v>0.709</v>
      </c>
      <c r="N922" s="39">
        <f t="shared" si="3"/>
        <v>18</v>
      </c>
      <c r="O922" s="39">
        <f t="shared" si="13"/>
        <v>7</v>
      </c>
      <c r="P922" s="39">
        <f t="shared" si="5"/>
        <v>77</v>
      </c>
      <c r="Q922" s="39">
        <f t="shared" si="6"/>
        <v>72</v>
      </c>
      <c r="R922" s="58">
        <f t="shared" si="7"/>
        <v>0.277</v>
      </c>
      <c r="S922" s="58">
        <f t="shared" si="8"/>
        <v>0.675</v>
      </c>
      <c r="T922" s="58">
        <f t="shared" si="9"/>
        <v>0.048</v>
      </c>
      <c r="U922" s="39">
        <f t="shared" si="10"/>
        <v>28275835</v>
      </c>
      <c r="V922" s="58">
        <f t="shared" si="11"/>
        <v>0.709</v>
      </c>
    </row>
    <row r="923">
      <c r="A923" s="33" t="s">
        <v>113</v>
      </c>
      <c r="B923" s="68" t="s">
        <v>131</v>
      </c>
      <c r="C923" s="35" t="s">
        <v>59</v>
      </c>
      <c r="D923" s="35" t="str">
        <f t="shared" si="2"/>
        <v>Asia/Malaysia-Asia/2011</v>
      </c>
      <c r="E923" s="72">
        <v>0.018</v>
      </c>
      <c r="F923" s="72">
        <v>0.007</v>
      </c>
      <c r="G923" s="72">
        <v>77.0</v>
      </c>
      <c r="H923" s="72">
        <v>72.0</v>
      </c>
      <c r="I923" s="56">
        <v>0.272</v>
      </c>
      <c r="J923" s="56">
        <v>0.678</v>
      </c>
      <c r="K923" s="56">
        <v>0.05</v>
      </c>
      <c r="L923" s="72">
        <v>2.8758968E7</v>
      </c>
      <c r="M923" s="56">
        <v>0.717</v>
      </c>
      <c r="N923" s="39">
        <f t="shared" si="3"/>
        <v>18</v>
      </c>
      <c r="O923" s="39">
        <f t="shared" si="13"/>
        <v>7</v>
      </c>
      <c r="P923" s="39">
        <f t="shared" si="5"/>
        <v>77</v>
      </c>
      <c r="Q923" s="39">
        <f t="shared" si="6"/>
        <v>72</v>
      </c>
      <c r="R923" s="58">
        <f t="shared" si="7"/>
        <v>0.272</v>
      </c>
      <c r="S923" s="58">
        <f t="shared" si="8"/>
        <v>0.678</v>
      </c>
      <c r="T923" s="58">
        <f t="shared" si="9"/>
        <v>0.05</v>
      </c>
      <c r="U923" s="39">
        <f t="shared" si="10"/>
        <v>28758968</v>
      </c>
      <c r="V923" s="58">
        <f t="shared" si="11"/>
        <v>0.717</v>
      </c>
    </row>
    <row r="924">
      <c r="A924" s="33" t="s">
        <v>113</v>
      </c>
      <c r="B924" s="68" t="s">
        <v>131</v>
      </c>
      <c r="C924" s="35" t="s">
        <v>60</v>
      </c>
      <c r="D924" s="35" t="str">
        <f t="shared" si="2"/>
        <v>Asia/Malaysia-Asia/2012</v>
      </c>
      <c r="E924" s="72">
        <v>0.018</v>
      </c>
      <c r="F924" s="72">
        <v>0.007</v>
      </c>
      <c r="G924" s="72">
        <v>77.0</v>
      </c>
      <c r="H924" s="72">
        <v>73.0</v>
      </c>
      <c r="I924" s="56">
        <v>0.267</v>
      </c>
      <c r="J924" s="56">
        <v>0.682</v>
      </c>
      <c r="K924" s="56">
        <v>0.052</v>
      </c>
      <c r="L924" s="72">
        <v>2.9239927E7</v>
      </c>
      <c r="M924" s="56">
        <v>0.725</v>
      </c>
      <c r="N924" s="39">
        <f t="shared" si="3"/>
        <v>18</v>
      </c>
      <c r="O924" s="39">
        <f t="shared" si="13"/>
        <v>7</v>
      </c>
      <c r="P924" s="39">
        <f t="shared" si="5"/>
        <v>77</v>
      </c>
      <c r="Q924" s="39">
        <f t="shared" si="6"/>
        <v>73</v>
      </c>
      <c r="R924" s="58">
        <f t="shared" si="7"/>
        <v>0.267</v>
      </c>
      <c r="S924" s="58">
        <f t="shared" si="8"/>
        <v>0.682</v>
      </c>
      <c r="T924" s="58">
        <f t="shared" si="9"/>
        <v>0.052</v>
      </c>
      <c r="U924" s="39">
        <f t="shared" si="10"/>
        <v>29239927</v>
      </c>
      <c r="V924" s="58">
        <f t="shared" si="11"/>
        <v>0.725</v>
      </c>
    </row>
    <row r="925">
      <c r="A925" s="33" t="s">
        <v>113</v>
      </c>
      <c r="B925" s="68" t="s">
        <v>132</v>
      </c>
      <c r="C925" s="35" t="s">
        <v>48</v>
      </c>
      <c r="D925" s="35" t="str">
        <f t="shared" si="2"/>
        <v>Asia/Maldives-Asia/2000</v>
      </c>
      <c r="E925" s="72">
        <v>0.025</v>
      </c>
      <c r="F925" s="72">
        <v>0.035</v>
      </c>
      <c r="G925" s="72">
        <v>70.0</v>
      </c>
      <c r="H925" s="72">
        <v>69.0</v>
      </c>
      <c r="I925" s="56">
        <v>0.413</v>
      </c>
      <c r="J925" s="56">
        <v>0.549</v>
      </c>
      <c r="K925" s="56">
        <v>0.038</v>
      </c>
      <c r="L925" s="72">
        <v>272745.0</v>
      </c>
      <c r="M925" s="56">
        <v>0.277</v>
      </c>
      <c r="N925" s="39">
        <f t="shared" si="3"/>
        <v>25</v>
      </c>
      <c r="O925" s="39">
        <f t="shared" si="13"/>
        <v>35</v>
      </c>
      <c r="P925" s="39">
        <f t="shared" si="5"/>
        <v>70</v>
      </c>
      <c r="Q925" s="39">
        <f t="shared" si="6"/>
        <v>69</v>
      </c>
      <c r="R925" s="58">
        <f t="shared" si="7"/>
        <v>0.413</v>
      </c>
      <c r="S925" s="58">
        <f t="shared" si="8"/>
        <v>0.549</v>
      </c>
      <c r="T925" s="58">
        <f t="shared" si="9"/>
        <v>0.038</v>
      </c>
      <c r="U925" s="39">
        <f t="shared" si="10"/>
        <v>272745</v>
      </c>
      <c r="V925" s="58">
        <f t="shared" si="11"/>
        <v>0.277</v>
      </c>
    </row>
    <row r="926">
      <c r="A926" s="33" t="s">
        <v>113</v>
      </c>
      <c r="B926" s="68" t="s">
        <v>132</v>
      </c>
      <c r="C926" s="35" t="s">
        <v>49</v>
      </c>
      <c r="D926" s="35" t="str">
        <f t="shared" si="2"/>
        <v>Asia/Maldives-Asia/2001</v>
      </c>
      <c r="E926" s="72">
        <v>0.023</v>
      </c>
      <c r="F926" s="72">
        <v>0.032</v>
      </c>
      <c r="G926" s="72">
        <v>72.0</v>
      </c>
      <c r="H926" s="72">
        <v>70.0</v>
      </c>
      <c r="I926" s="56">
        <v>0.399</v>
      </c>
      <c r="J926" s="56">
        <v>0.561</v>
      </c>
      <c r="K926" s="56">
        <v>0.039</v>
      </c>
      <c r="L926" s="72">
        <v>277825.0</v>
      </c>
      <c r="M926" s="56">
        <v>0.289</v>
      </c>
      <c r="N926" s="39">
        <f t="shared" si="3"/>
        <v>23</v>
      </c>
      <c r="O926" s="39">
        <f t="shared" si="13"/>
        <v>32</v>
      </c>
      <c r="P926" s="39">
        <f t="shared" si="5"/>
        <v>72</v>
      </c>
      <c r="Q926" s="39">
        <f t="shared" si="6"/>
        <v>70</v>
      </c>
      <c r="R926" s="58">
        <f t="shared" si="7"/>
        <v>0.399</v>
      </c>
      <c r="S926" s="58">
        <f t="shared" si="8"/>
        <v>0.561</v>
      </c>
      <c r="T926" s="58">
        <f t="shared" si="9"/>
        <v>0.039</v>
      </c>
      <c r="U926" s="39">
        <f t="shared" si="10"/>
        <v>277825</v>
      </c>
      <c r="V926" s="58">
        <f t="shared" si="11"/>
        <v>0.289</v>
      </c>
    </row>
    <row r="927">
      <c r="A927" s="33" t="s">
        <v>113</v>
      </c>
      <c r="B927" s="68" t="s">
        <v>132</v>
      </c>
      <c r="C927" s="35" t="s">
        <v>50</v>
      </c>
      <c r="D927" s="35" t="str">
        <f t="shared" si="2"/>
        <v>Asia/Maldives-Asia/2002</v>
      </c>
      <c r="E927" s="72">
        <v>0.022</v>
      </c>
      <c r="F927" s="72">
        <v>0.028</v>
      </c>
      <c r="G927" s="72">
        <v>73.0</v>
      </c>
      <c r="H927" s="72">
        <v>70.0</v>
      </c>
      <c r="I927" s="56">
        <v>0.385</v>
      </c>
      <c r="J927" s="56">
        <v>0.574</v>
      </c>
      <c r="K927" s="56">
        <v>0.041</v>
      </c>
      <c r="L927" s="72">
        <v>282743.0</v>
      </c>
      <c r="M927" s="56">
        <v>0.3</v>
      </c>
      <c r="N927" s="39">
        <f t="shared" si="3"/>
        <v>22</v>
      </c>
      <c r="O927" s="39">
        <f t="shared" si="13"/>
        <v>28</v>
      </c>
      <c r="P927" s="39">
        <f t="shared" si="5"/>
        <v>73</v>
      </c>
      <c r="Q927" s="39">
        <f t="shared" si="6"/>
        <v>70</v>
      </c>
      <c r="R927" s="58">
        <f t="shared" si="7"/>
        <v>0.385</v>
      </c>
      <c r="S927" s="58">
        <f t="shared" si="8"/>
        <v>0.574</v>
      </c>
      <c r="T927" s="58">
        <f t="shared" si="9"/>
        <v>0.041</v>
      </c>
      <c r="U927" s="39">
        <f t="shared" si="10"/>
        <v>282743</v>
      </c>
      <c r="V927" s="58">
        <f t="shared" si="11"/>
        <v>0.3</v>
      </c>
    </row>
    <row r="928">
      <c r="A928" s="33" t="s">
        <v>113</v>
      </c>
      <c r="B928" s="68" t="s">
        <v>132</v>
      </c>
      <c r="C928" s="35" t="s">
        <v>51</v>
      </c>
      <c r="D928" s="35" t="str">
        <f t="shared" si="2"/>
        <v>Asia/Maldives-Asia/2003</v>
      </c>
      <c r="E928" s="72">
        <v>0.022</v>
      </c>
      <c r="F928" s="72">
        <v>0.025</v>
      </c>
      <c r="G928" s="72">
        <v>74.0</v>
      </c>
      <c r="H928" s="72">
        <v>71.0</v>
      </c>
      <c r="I928" s="56">
        <v>0.37</v>
      </c>
      <c r="J928" s="56">
        <v>0.587</v>
      </c>
      <c r="K928" s="56">
        <v>0.043</v>
      </c>
      <c r="L928" s="72">
        <v>287594.0</v>
      </c>
      <c r="M928" s="56">
        <v>0.313</v>
      </c>
      <c r="N928" s="39">
        <f t="shared" si="3"/>
        <v>22</v>
      </c>
      <c r="O928" s="39">
        <f t="shared" si="13"/>
        <v>25</v>
      </c>
      <c r="P928" s="39">
        <f t="shared" si="5"/>
        <v>74</v>
      </c>
      <c r="Q928" s="39">
        <f t="shared" si="6"/>
        <v>71</v>
      </c>
      <c r="R928" s="58">
        <f t="shared" si="7"/>
        <v>0.37</v>
      </c>
      <c r="S928" s="58">
        <f t="shared" si="8"/>
        <v>0.587</v>
      </c>
      <c r="T928" s="58">
        <f t="shared" si="9"/>
        <v>0.043</v>
      </c>
      <c r="U928" s="39">
        <f t="shared" si="10"/>
        <v>287594</v>
      </c>
      <c r="V928" s="58">
        <f t="shared" si="11"/>
        <v>0.313</v>
      </c>
    </row>
    <row r="929">
      <c r="A929" s="33" t="s">
        <v>113</v>
      </c>
      <c r="B929" s="68" t="s">
        <v>132</v>
      </c>
      <c r="C929" s="35" t="s">
        <v>52</v>
      </c>
      <c r="D929" s="35" t="str">
        <f t="shared" si="2"/>
        <v>Asia/Maldives-Asia/2004</v>
      </c>
      <c r="E929" s="72">
        <v>0.021</v>
      </c>
      <c r="F929" s="72">
        <v>0.022</v>
      </c>
      <c r="G929" s="72">
        <v>75.0</v>
      </c>
      <c r="H929" s="72">
        <v>72.0</v>
      </c>
      <c r="I929" s="56">
        <v>0.356</v>
      </c>
      <c r="J929" s="56">
        <v>0.599</v>
      </c>
      <c r="K929" s="56">
        <v>0.044</v>
      </c>
      <c r="L929" s="72">
        <v>292505.0</v>
      </c>
      <c r="M929" s="56">
        <v>0.325</v>
      </c>
      <c r="N929" s="39">
        <f t="shared" si="3"/>
        <v>21</v>
      </c>
      <c r="O929" s="39">
        <f t="shared" si="13"/>
        <v>22</v>
      </c>
      <c r="P929" s="39">
        <f t="shared" si="5"/>
        <v>75</v>
      </c>
      <c r="Q929" s="39">
        <f t="shared" si="6"/>
        <v>72</v>
      </c>
      <c r="R929" s="58">
        <f t="shared" si="7"/>
        <v>0.356</v>
      </c>
      <c r="S929" s="58">
        <f t="shared" si="8"/>
        <v>0.599</v>
      </c>
      <c r="T929" s="58">
        <f t="shared" si="9"/>
        <v>0.044</v>
      </c>
      <c r="U929" s="39">
        <f t="shared" si="10"/>
        <v>292505</v>
      </c>
      <c r="V929" s="58">
        <f t="shared" si="11"/>
        <v>0.325</v>
      </c>
    </row>
    <row r="930">
      <c r="A930" s="33" t="s">
        <v>113</v>
      </c>
      <c r="B930" s="68" t="s">
        <v>132</v>
      </c>
      <c r="C930" s="35" t="s">
        <v>53</v>
      </c>
      <c r="D930" s="35" t="str">
        <f t="shared" si="2"/>
        <v>Asia/Maldives-Asia/2005</v>
      </c>
      <c r="E930" s="72">
        <v>0.021</v>
      </c>
      <c r="F930" s="72">
        <v>0.019</v>
      </c>
      <c r="G930" s="72">
        <v>75.0</v>
      </c>
      <c r="H930" s="72">
        <v>73.0</v>
      </c>
      <c r="I930" s="56">
        <v>0.343</v>
      </c>
      <c r="J930" s="56">
        <v>0.611</v>
      </c>
      <c r="K930" s="56">
        <v>0.046</v>
      </c>
      <c r="L930" s="72">
        <v>297576.0</v>
      </c>
      <c r="M930" s="56">
        <v>0.338</v>
      </c>
      <c r="N930" s="39">
        <f t="shared" si="3"/>
        <v>21</v>
      </c>
      <c r="O930" s="39">
        <f t="shared" si="13"/>
        <v>19</v>
      </c>
      <c r="P930" s="39">
        <f t="shared" si="5"/>
        <v>75</v>
      </c>
      <c r="Q930" s="39">
        <f t="shared" si="6"/>
        <v>73</v>
      </c>
      <c r="R930" s="58">
        <f t="shared" si="7"/>
        <v>0.343</v>
      </c>
      <c r="S930" s="58">
        <f t="shared" si="8"/>
        <v>0.611</v>
      </c>
      <c r="T930" s="58">
        <f t="shared" si="9"/>
        <v>0.046</v>
      </c>
      <c r="U930" s="39">
        <f t="shared" si="10"/>
        <v>297576</v>
      </c>
      <c r="V930" s="58">
        <f t="shared" si="11"/>
        <v>0.338</v>
      </c>
    </row>
    <row r="931">
      <c r="A931" s="33" t="s">
        <v>113</v>
      </c>
      <c r="B931" s="68" t="s">
        <v>132</v>
      </c>
      <c r="C931" s="35" t="s">
        <v>54</v>
      </c>
      <c r="D931" s="35" t="str">
        <f t="shared" si="2"/>
        <v>Asia/Maldives-Asia/2006</v>
      </c>
      <c r="E931" s="72">
        <v>0.021</v>
      </c>
      <c r="F931" s="72">
        <v>0.017</v>
      </c>
      <c r="G931" s="72">
        <v>76.0</v>
      </c>
      <c r="H931" s="72">
        <v>74.0</v>
      </c>
      <c r="I931" s="56">
        <v>0.332</v>
      </c>
      <c r="J931" s="56">
        <v>0.621</v>
      </c>
      <c r="K931" s="56">
        <v>0.047</v>
      </c>
      <c r="L931" s="72">
        <v>302825.0</v>
      </c>
      <c r="M931" s="56">
        <v>0.35</v>
      </c>
      <c r="N931" s="39">
        <f t="shared" si="3"/>
        <v>21</v>
      </c>
      <c r="O931" s="39">
        <f t="shared" si="13"/>
        <v>17</v>
      </c>
      <c r="P931" s="39">
        <f t="shared" si="5"/>
        <v>76</v>
      </c>
      <c r="Q931" s="39">
        <f t="shared" si="6"/>
        <v>74</v>
      </c>
      <c r="R931" s="58">
        <f t="shared" si="7"/>
        <v>0.332</v>
      </c>
      <c r="S931" s="58">
        <f t="shared" si="8"/>
        <v>0.621</v>
      </c>
      <c r="T931" s="58">
        <f t="shared" si="9"/>
        <v>0.047</v>
      </c>
      <c r="U931" s="39">
        <f t="shared" si="10"/>
        <v>302825</v>
      </c>
      <c r="V931" s="58">
        <f t="shared" si="11"/>
        <v>0.35</v>
      </c>
    </row>
    <row r="932">
      <c r="A932" s="33" t="s">
        <v>113</v>
      </c>
      <c r="B932" s="68" t="s">
        <v>132</v>
      </c>
      <c r="C932" s="35" t="s">
        <v>55</v>
      </c>
      <c r="D932" s="35" t="str">
        <f t="shared" si="2"/>
        <v>Asia/Maldives-Asia/2007</v>
      </c>
      <c r="E932" s="72">
        <v>0.022</v>
      </c>
      <c r="F932" s="72">
        <v>0.015</v>
      </c>
      <c r="G932" s="72">
        <v>77.0</v>
      </c>
      <c r="H932" s="72">
        <v>74.0</v>
      </c>
      <c r="I932" s="56">
        <v>0.322</v>
      </c>
      <c r="J932" s="56">
        <v>0.63</v>
      </c>
      <c r="K932" s="56">
        <v>0.048</v>
      </c>
      <c r="L932" s="72">
        <v>308239.0</v>
      </c>
      <c r="M932" s="56">
        <v>0.363</v>
      </c>
      <c r="N932" s="39">
        <f t="shared" si="3"/>
        <v>22</v>
      </c>
      <c r="O932" s="39">
        <f t="shared" si="13"/>
        <v>15</v>
      </c>
      <c r="P932" s="39">
        <f t="shared" si="5"/>
        <v>77</v>
      </c>
      <c r="Q932" s="39">
        <f t="shared" si="6"/>
        <v>74</v>
      </c>
      <c r="R932" s="58">
        <f t="shared" si="7"/>
        <v>0.322</v>
      </c>
      <c r="S932" s="58">
        <f t="shared" si="8"/>
        <v>0.63</v>
      </c>
      <c r="T932" s="58">
        <f t="shared" si="9"/>
        <v>0.048</v>
      </c>
      <c r="U932" s="39">
        <f t="shared" si="10"/>
        <v>308239</v>
      </c>
      <c r="V932" s="58">
        <f t="shared" si="11"/>
        <v>0.363</v>
      </c>
    </row>
    <row r="933">
      <c r="A933" s="33" t="s">
        <v>113</v>
      </c>
      <c r="B933" s="68" t="s">
        <v>132</v>
      </c>
      <c r="C933" s="35" t="s">
        <v>56</v>
      </c>
      <c r="D933" s="35" t="str">
        <f t="shared" si="2"/>
        <v>Asia/Maldives-Asia/2008</v>
      </c>
      <c r="E933" s="72">
        <v>0.022</v>
      </c>
      <c r="F933" s="72">
        <v>0.014</v>
      </c>
      <c r="G933" s="72">
        <v>77.0</v>
      </c>
      <c r="H933" s="72">
        <v>75.0</v>
      </c>
      <c r="I933" s="56">
        <v>0.313</v>
      </c>
      <c r="J933" s="56">
        <v>0.637</v>
      </c>
      <c r="K933" s="56">
        <v>0.049</v>
      </c>
      <c r="L933" s="72">
        <v>313843.0</v>
      </c>
      <c r="M933" s="56">
        <v>0.376</v>
      </c>
      <c r="N933" s="39">
        <f t="shared" si="3"/>
        <v>22</v>
      </c>
      <c r="O933" s="39">
        <f t="shared" si="13"/>
        <v>14</v>
      </c>
      <c r="P933" s="39">
        <f t="shared" si="5"/>
        <v>77</v>
      </c>
      <c r="Q933" s="39">
        <f t="shared" si="6"/>
        <v>75</v>
      </c>
      <c r="R933" s="58">
        <f t="shared" si="7"/>
        <v>0.313</v>
      </c>
      <c r="S933" s="58">
        <f t="shared" si="8"/>
        <v>0.637</v>
      </c>
      <c r="T933" s="58">
        <f t="shared" si="9"/>
        <v>0.049</v>
      </c>
      <c r="U933" s="39">
        <f t="shared" si="10"/>
        <v>313843</v>
      </c>
      <c r="V933" s="58">
        <f t="shared" si="11"/>
        <v>0.376</v>
      </c>
    </row>
    <row r="934">
      <c r="A934" s="33" t="s">
        <v>113</v>
      </c>
      <c r="B934" s="68" t="s">
        <v>132</v>
      </c>
      <c r="C934" s="35" t="s">
        <v>57</v>
      </c>
      <c r="D934" s="35" t="str">
        <f t="shared" si="2"/>
        <v>Asia/Maldives-Asia/2009</v>
      </c>
      <c r="E934" s="72">
        <v>0.022</v>
      </c>
      <c r="F934" s="72">
        <v>0.012</v>
      </c>
      <c r="G934" s="72">
        <v>77.0</v>
      </c>
      <c r="H934" s="72">
        <v>75.0</v>
      </c>
      <c r="I934" s="56">
        <v>0.306</v>
      </c>
      <c r="J934" s="56">
        <v>0.644</v>
      </c>
      <c r="K934" s="56">
        <v>0.05</v>
      </c>
      <c r="L934" s="72">
        <v>319660.0</v>
      </c>
      <c r="M934" s="56">
        <v>0.388</v>
      </c>
      <c r="N934" s="39">
        <f t="shared" si="3"/>
        <v>22</v>
      </c>
      <c r="O934" s="39">
        <f t="shared" si="13"/>
        <v>12</v>
      </c>
      <c r="P934" s="39">
        <f t="shared" si="5"/>
        <v>77</v>
      </c>
      <c r="Q934" s="39">
        <f t="shared" si="6"/>
        <v>75</v>
      </c>
      <c r="R934" s="58">
        <f t="shared" si="7"/>
        <v>0.306</v>
      </c>
      <c r="S934" s="58">
        <f t="shared" si="8"/>
        <v>0.644</v>
      </c>
      <c r="T934" s="58">
        <f t="shared" si="9"/>
        <v>0.05</v>
      </c>
      <c r="U934" s="39">
        <f t="shared" si="10"/>
        <v>319660</v>
      </c>
      <c r="V934" s="58">
        <f t="shared" si="11"/>
        <v>0.388</v>
      </c>
    </row>
    <row r="935">
      <c r="A935" s="33" t="s">
        <v>113</v>
      </c>
      <c r="B935" s="68" t="s">
        <v>132</v>
      </c>
      <c r="C935" s="35" t="s">
        <v>58</v>
      </c>
      <c r="D935" s="35" t="str">
        <f t="shared" si="2"/>
        <v>Asia/Maldives-Asia/2010</v>
      </c>
      <c r="E935" s="72">
        <v>0.022</v>
      </c>
      <c r="F935" s="72">
        <v>0.011</v>
      </c>
      <c r="G935" s="72">
        <v>78.0</v>
      </c>
      <c r="H935" s="72">
        <v>76.0</v>
      </c>
      <c r="I935" s="56">
        <v>0.3</v>
      </c>
      <c r="J935" s="56">
        <v>0.65</v>
      </c>
      <c r="K935" s="56">
        <v>0.05</v>
      </c>
      <c r="L935" s="72">
        <v>325694.0</v>
      </c>
      <c r="M935" s="56">
        <v>0.4</v>
      </c>
      <c r="N935" s="39">
        <f t="shared" si="3"/>
        <v>22</v>
      </c>
      <c r="O935" s="39">
        <f t="shared" si="13"/>
        <v>11</v>
      </c>
      <c r="P935" s="39">
        <f t="shared" si="5"/>
        <v>78</v>
      </c>
      <c r="Q935" s="39">
        <f t="shared" si="6"/>
        <v>76</v>
      </c>
      <c r="R935" s="58">
        <f t="shared" si="7"/>
        <v>0.3</v>
      </c>
      <c r="S935" s="58">
        <f t="shared" si="8"/>
        <v>0.65</v>
      </c>
      <c r="T935" s="58">
        <f t="shared" si="9"/>
        <v>0.05</v>
      </c>
      <c r="U935" s="39">
        <f t="shared" si="10"/>
        <v>325694</v>
      </c>
      <c r="V935" s="58">
        <f t="shared" si="11"/>
        <v>0.4</v>
      </c>
    </row>
    <row r="936">
      <c r="A936" s="33" t="s">
        <v>113</v>
      </c>
      <c r="B936" s="68" t="s">
        <v>132</v>
      </c>
      <c r="C936" s="35" t="s">
        <v>59</v>
      </c>
      <c r="D936" s="35" t="str">
        <f t="shared" si="2"/>
        <v>Asia/Maldives-Asia/2011</v>
      </c>
      <c r="E936" s="72">
        <v>0.022</v>
      </c>
      <c r="F936" s="72">
        <v>0.01</v>
      </c>
      <c r="G936" s="72">
        <v>78.0</v>
      </c>
      <c r="H936" s="72">
        <v>76.0</v>
      </c>
      <c r="I936" s="56">
        <v>0.294</v>
      </c>
      <c r="J936" s="56">
        <v>0.655</v>
      </c>
      <c r="K936" s="56">
        <v>0.05</v>
      </c>
      <c r="L936" s="72">
        <v>331964.0</v>
      </c>
      <c r="M936" s="56">
        <v>0.412</v>
      </c>
      <c r="N936" s="39">
        <f t="shared" si="3"/>
        <v>22</v>
      </c>
      <c r="O936" s="39">
        <f t="shared" si="13"/>
        <v>10</v>
      </c>
      <c r="P936" s="39">
        <f t="shared" si="5"/>
        <v>78</v>
      </c>
      <c r="Q936" s="39">
        <f t="shared" si="6"/>
        <v>76</v>
      </c>
      <c r="R936" s="58">
        <f t="shared" si="7"/>
        <v>0.294</v>
      </c>
      <c r="S936" s="58">
        <f t="shared" si="8"/>
        <v>0.655</v>
      </c>
      <c r="T936" s="58">
        <f t="shared" si="9"/>
        <v>0.05</v>
      </c>
      <c r="U936" s="39">
        <f t="shared" si="10"/>
        <v>331964</v>
      </c>
      <c r="V936" s="58">
        <f t="shared" si="11"/>
        <v>0.412</v>
      </c>
    </row>
    <row r="937">
      <c r="A937" s="33" t="s">
        <v>113</v>
      </c>
      <c r="B937" s="68" t="s">
        <v>132</v>
      </c>
      <c r="C937" s="35" t="s">
        <v>60</v>
      </c>
      <c r="D937" s="35" t="str">
        <f t="shared" si="2"/>
        <v>Asia/Maldives-Asia/2012</v>
      </c>
      <c r="E937" s="72">
        <v>0.022</v>
      </c>
      <c r="F937" s="72">
        <v>0.009</v>
      </c>
      <c r="G937" s="72">
        <v>79.0</v>
      </c>
      <c r="H937" s="72">
        <v>77.0</v>
      </c>
      <c r="I937" s="56">
        <v>0.29</v>
      </c>
      <c r="J937" s="56">
        <v>0.66</v>
      </c>
      <c r="K937" s="56">
        <v>0.05</v>
      </c>
      <c r="L937" s="72">
        <v>338442.0</v>
      </c>
      <c r="M937" s="56">
        <v>0.423</v>
      </c>
      <c r="N937" s="39">
        <f t="shared" si="3"/>
        <v>22</v>
      </c>
      <c r="O937" s="39">
        <f t="shared" si="13"/>
        <v>9</v>
      </c>
      <c r="P937" s="39">
        <f t="shared" si="5"/>
        <v>79</v>
      </c>
      <c r="Q937" s="39">
        <f t="shared" si="6"/>
        <v>77</v>
      </c>
      <c r="R937" s="58">
        <f t="shared" si="7"/>
        <v>0.29</v>
      </c>
      <c r="S937" s="58">
        <f t="shared" si="8"/>
        <v>0.66</v>
      </c>
      <c r="T937" s="58">
        <f t="shared" si="9"/>
        <v>0.05</v>
      </c>
      <c r="U937" s="39">
        <f t="shared" si="10"/>
        <v>338442</v>
      </c>
      <c r="V937" s="58">
        <f t="shared" si="11"/>
        <v>0.423</v>
      </c>
    </row>
    <row r="938">
      <c r="A938" s="33" t="s">
        <v>113</v>
      </c>
      <c r="B938" s="68" t="s">
        <v>133</v>
      </c>
      <c r="C938" s="35" t="s">
        <v>48</v>
      </c>
      <c r="D938" s="35" t="str">
        <f t="shared" si="2"/>
        <v>Asia/Mongolia-Asia/2000</v>
      </c>
      <c r="E938" s="72">
        <v>0.019</v>
      </c>
      <c r="F938" s="72">
        <v>0.049</v>
      </c>
      <c r="G938" s="72">
        <v>66.0</v>
      </c>
      <c r="H938" s="72">
        <v>60.0</v>
      </c>
      <c r="I938" s="56">
        <v>0.348</v>
      </c>
      <c r="J938" s="56">
        <v>0.615</v>
      </c>
      <c r="K938" s="56">
        <v>0.037</v>
      </c>
      <c r="L938" s="72">
        <v>2397473.0</v>
      </c>
      <c r="M938" s="56">
        <v>0.571</v>
      </c>
      <c r="N938" s="39">
        <f t="shared" si="3"/>
        <v>19</v>
      </c>
      <c r="O938" s="39">
        <f t="shared" si="13"/>
        <v>49</v>
      </c>
      <c r="P938" s="39">
        <f t="shared" si="5"/>
        <v>66</v>
      </c>
      <c r="Q938" s="39">
        <f t="shared" si="6"/>
        <v>60</v>
      </c>
      <c r="R938" s="58">
        <f t="shared" si="7"/>
        <v>0.348</v>
      </c>
      <c r="S938" s="58">
        <f t="shared" si="8"/>
        <v>0.615</v>
      </c>
      <c r="T938" s="58">
        <f t="shared" si="9"/>
        <v>0.037</v>
      </c>
      <c r="U938" s="39">
        <f t="shared" si="10"/>
        <v>2397473</v>
      </c>
      <c r="V938" s="58">
        <f t="shared" si="11"/>
        <v>0.571</v>
      </c>
    </row>
    <row r="939">
      <c r="A939" s="33" t="s">
        <v>113</v>
      </c>
      <c r="B939" s="68" t="s">
        <v>133</v>
      </c>
      <c r="C939" s="35" t="s">
        <v>49</v>
      </c>
      <c r="D939" s="35" t="str">
        <f t="shared" si="2"/>
        <v>Asia/Mongolia-Asia/2001</v>
      </c>
      <c r="E939" s="72">
        <v>0.019</v>
      </c>
      <c r="F939" s="72">
        <v>0.047</v>
      </c>
      <c r="G939" s="72">
        <v>67.0</v>
      </c>
      <c r="H939" s="72">
        <v>60.0</v>
      </c>
      <c r="I939" s="56">
        <v>0.336</v>
      </c>
      <c r="J939" s="56">
        <v>0.627</v>
      </c>
      <c r="K939" s="56">
        <v>0.037</v>
      </c>
      <c r="L939" s="72">
        <v>2419669.0</v>
      </c>
      <c r="M939" s="56">
        <v>0.582</v>
      </c>
      <c r="N939" s="39">
        <f t="shared" si="3"/>
        <v>19</v>
      </c>
      <c r="O939" s="39">
        <f t="shared" si="13"/>
        <v>47</v>
      </c>
      <c r="P939" s="39">
        <f t="shared" si="5"/>
        <v>67</v>
      </c>
      <c r="Q939" s="39">
        <f t="shared" si="6"/>
        <v>60</v>
      </c>
      <c r="R939" s="58">
        <f t="shared" si="7"/>
        <v>0.336</v>
      </c>
      <c r="S939" s="58">
        <f t="shared" si="8"/>
        <v>0.627</v>
      </c>
      <c r="T939" s="58">
        <f t="shared" si="9"/>
        <v>0.037</v>
      </c>
      <c r="U939" s="39">
        <f t="shared" si="10"/>
        <v>2419669</v>
      </c>
      <c r="V939" s="58">
        <f t="shared" si="11"/>
        <v>0.582</v>
      </c>
    </row>
    <row r="940">
      <c r="A940" s="33" t="s">
        <v>113</v>
      </c>
      <c r="B940" s="68" t="s">
        <v>133</v>
      </c>
      <c r="C940" s="35" t="s">
        <v>50</v>
      </c>
      <c r="D940" s="35" t="str">
        <f t="shared" si="2"/>
        <v>Asia/Mongolia-Asia/2002</v>
      </c>
      <c r="E940" s="72">
        <v>0.019</v>
      </c>
      <c r="F940" s="72">
        <v>0.044</v>
      </c>
      <c r="G940" s="72">
        <v>67.0</v>
      </c>
      <c r="H940" s="72">
        <v>61.0</v>
      </c>
      <c r="I940" s="56">
        <v>0.323</v>
      </c>
      <c r="J940" s="56">
        <v>0.64</v>
      </c>
      <c r="K940" s="56">
        <v>0.037</v>
      </c>
      <c r="L940" s="72">
        <v>2443231.0</v>
      </c>
      <c r="M940" s="56">
        <v>0.593</v>
      </c>
      <c r="N940" s="39">
        <f t="shared" si="3"/>
        <v>19</v>
      </c>
      <c r="O940" s="39">
        <f t="shared" si="13"/>
        <v>44</v>
      </c>
      <c r="P940" s="39">
        <f t="shared" si="5"/>
        <v>67</v>
      </c>
      <c r="Q940" s="39">
        <f t="shared" si="6"/>
        <v>61</v>
      </c>
      <c r="R940" s="58">
        <f t="shared" si="7"/>
        <v>0.323</v>
      </c>
      <c r="S940" s="58">
        <f t="shared" si="8"/>
        <v>0.64</v>
      </c>
      <c r="T940" s="58">
        <f t="shared" si="9"/>
        <v>0.037</v>
      </c>
      <c r="U940" s="39">
        <f t="shared" si="10"/>
        <v>2443231</v>
      </c>
      <c r="V940" s="58">
        <f t="shared" si="11"/>
        <v>0.593</v>
      </c>
    </row>
    <row r="941">
      <c r="A941" s="33" t="s">
        <v>113</v>
      </c>
      <c r="B941" s="68" t="s">
        <v>133</v>
      </c>
      <c r="C941" s="35" t="s">
        <v>51</v>
      </c>
      <c r="D941" s="35" t="str">
        <f t="shared" si="2"/>
        <v>Asia/Mongolia-Asia/2003</v>
      </c>
      <c r="E941" s="72">
        <v>0.019</v>
      </c>
      <c r="F941" s="72">
        <v>0.042</v>
      </c>
      <c r="G941" s="72">
        <v>68.0</v>
      </c>
      <c r="H941" s="72">
        <v>61.0</v>
      </c>
      <c r="I941" s="56">
        <v>0.311</v>
      </c>
      <c r="J941" s="56">
        <v>0.652</v>
      </c>
      <c r="K941" s="56">
        <v>0.037</v>
      </c>
      <c r="L941" s="72">
        <v>2468595.0</v>
      </c>
      <c r="M941" s="56">
        <v>0.604</v>
      </c>
      <c r="N941" s="39">
        <f t="shared" si="3"/>
        <v>19</v>
      </c>
      <c r="O941" s="39">
        <f t="shared" si="13"/>
        <v>42</v>
      </c>
      <c r="P941" s="39">
        <f t="shared" si="5"/>
        <v>68</v>
      </c>
      <c r="Q941" s="39">
        <f t="shared" si="6"/>
        <v>61</v>
      </c>
      <c r="R941" s="58">
        <f t="shared" si="7"/>
        <v>0.311</v>
      </c>
      <c r="S941" s="58">
        <f t="shared" si="8"/>
        <v>0.652</v>
      </c>
      <c r="T941" s="58">
        <f t="shared" si="9"/>
        <v>0.037</v>
      </c>
      <c r="U941" s="39">
        <f t="shared" si="10"/>
        <v>2468595</v>
      </c>
      <c r="V941" s="58">
        <f t="shared" si="11"/>
        <v>0.604</v>
      </c>
    </row>
    <row r="942">
      <c r="A942" s="33" t="s">
        <v>113</v>
      </c>
      <c r="B942" s="68" t="s">
        <v>133</v>
      </c>
      <c r="C942" s="35" t="s">
        <v>52</v>
      </c>
      <c r="D942" s="35" t="str">
        <f t="shared" si="2"/>
        <v>Asia/Mongolia-Asia/2004</v>
      </c>
      <c r="E942" s="72">
        <v>0.02</v>
      </c>
      <c r="F942" s="72">
        <v>0.039</v>
      </c>
      <c r="G942" s="72">
        <v>69.0</v>
      </c>
      <c r="H942" s="72">
        <v>61.0</v>
      </c>
      <c r="I942" s="56">
        <v>0.299</v>
      </c>
      <c r="J942" s="56">
        <v>0.664</v>
      </c>
      <c r="K942" s="56">
        <v>0.037</v>
      </c>
      <c r="L942" s="72">
        <v>2496248.0</v>
      </c>
      <c r="M942" s="56">
        <v>0.614</v>
      </c>
      <c r="N942" s="39">
        <f t="shared" si="3"/>
        <v>20</v>
      </c>
      <c r="O942" s="39">
        <f t="shared" si="13"/>
        <v>39</v>
      </c>
      <c r="P942" s="39">
        <f t="shared" si="5"/>
        <v>69</v>
      </c>
      <c r="Q942" s="39">
        <f t="shared" si="6"/>
        <v>61</v>
      </c>
      <c r="R942" s="58">
        <f t="shared" si="7"/>
        <v>0.299</v>
      </c>
      <c r="S942" s="58">
        <f t="shared" si="8"/>
        <v>0.664</v>
      </c>
      <c r="T942" s="58">
        <f t="shared" si="9"/>
        <v>0.037</v>
      </c>
      <c r="U942" s="39">
        <f t="shared" si="10"/>
        <v>2496248</v>
      </c>
      <c r="V942" s="58">
        <f t="shared" si="11"/>
        <v>0.614</v>
      </c>
    </row>
    <row r="943">
      <c r="A943" s="33" t="s">
        <v>113</v>
      </c>
      <c r="B943" s="68" t="s">
        <v>133</v>
      </c>
      <c r="C943" s="35" t="s">
        <v>53</v>
      </c>
      <c r="D943" s="35" t="str">
        <f t="shared" si="2"/>
        <v>Asia/Mongolia-Asia/2005</v>
      </c>
      <c r="E943" s="72">
        <v>0.02</v>
      </c>
      <c r="F943" s="72">
        <v>0.037</v>
      </c>
      <c r="G943" s="72">
        <v>69.0</v>
      </c>
      <c r="H943" s="72">
        <v>62.0</v>
      </c>
      <c r="I943" s="56">
        <v>0.289</v>
      </c>
      <c r="J943" s="56">
        <v>0.673</v>
      </c>
      <c r="K943" s="56">
        <v>0.037</v>
      </c>
      <c r="L943" s="72">
        <v>2526502.0</v>
      </c>
      <c r="M943" s="56">
        <v>0.625</v>
      </c>
      <c r="N943" s="39">
        <f t="shared" si="3"/>
        <v>20</v>
      </c>
      <c r="O943" s="39">
        <f t="shared" si="13"/>
        <v>37</v>
      </c>
      <c r="P943" s="39">
        <f t="shared" si="5"/>
        <v>69</v>
      </c>
      <c r="Q943" s="39">
        <f t="shared" si="6"/>
        <v>62</v>
      </c>
      <c r="R943" s="58">
        <f t="shared" si="7"/>
        <v>0.289</v>
      </c>
      <c r="S943" s="58">
        <f t="shared" si="8"/>
        <v>0.673</v>
      </c>
      <c r="T943" s="58">
        <f t="shared" si="9"/>
        <v>0.037</v>
      </c>
      <c r="U943" s="39">
        <f t="shared" si="10"/>
        <v>2526502</v>
      </c>
      <c r="V943" s="58">
        <f t="shared" si="11"/>
        <v>0.625</v>
      </c>
    </row>
    <row r="944">
      <c r="A944" s="33" t="s">
        <v>113</v>
      </c>
      <c r="B944" s="68" t="s">
        <v>133</v>
      </c>
      <c r="C944" s="35" t="s">
        <v>54</v>
      </c>
      <c r="D944" s="35" t="str">
        <f t="shared" si="2"/>
        <v>Asia/Mongolia-Asia/2006</v>
      </c>
      <c r="E944" s="72">
        <v>0.021</v>
      </c>
      <c r="F944" s="72">
        <v>0.035</v>
      </c>
      <c r="G944" s="72">
        <v>70.0</v>
      </c>
      <c r="H944" s="72">
        <v>62.0</v>
      </c>
      <c r="I944" s="56">
        <v>0.282</v>
      </c>
      <c r="J944" s="56">
        <v>0.681</v>
      </c>
      <c r="K944" s="56">
        <v>0.037</v>
      </c>
      <c r="L944" s="72">
        <v>2559496.0</v>
      </c>
      <c r="M944" s="56">
        <v>0.635</v>
      </c>
      <c r="N944" s="39">
        <f t="shared" si="3"/>
        <v>21</v>
      </c>
      <c r="O944" s="39">
        <f t="shared" si="13"/>
        <v>35</v>
      </c>
      <c r="P944" s="39">
        <f t="shared" si="5"/>
        <v>70</v>
      </c>
      <c r="Q944" s="39">
        <f t="shared" si="6"/>
        <v>62</v>
      </c>
      <c r="R944" s="58">
        <f t="shared" si="7"/>
        <v>0.282</v>
      </c>
      <c r="S944" s="58">
        <f t="shared" si="8"/>
        <v>0.681</v>
      </c>
      <c r="T944" s="58">
        <f t="shared" si="9"/>
        <v>0.037</v>
      </c>
      <c r="U944" s="39">
        <f t="shared" si="10"/>
        <v>2559496</v>
      </c>
      <c r="V944" s="58">
        <f t="shared" si="11"/>
        <v>0.635</v>
      </c>
    </row>
    <row r="945">
      <c r="A945" s="33" t="s">
        <v>113</v>
      </c>
      <c r="B945" s="68" t="s">
        <v>133</v>
      </c>
      <c r="C945" s="35" t="s">
        <v>55</v>
      </c>
      <c r="D945" s="35" t="str">
        <f t="shared" si="2"/>
        <v>Asia/Mongolia-Asia/2007</v>
      </c>
      <c r="E945" s="72">
        <v>0.022</v>
      </c>
      <c r="F945" s="72">
        <v>0.033</v>
      </c>
      <c r="G945" s="72">
        <v>70.0</v>
      </c>
      <c r="H945" s="72">
        <v>62.0</v>
      </c>
      <c r="I945" s="56">
        <v>0.276</v>
      </c>
      <c r="J945" s="56">
        <v>0.686</v>
      </c>
      <c r="K945" s="56">
        <v>0.038</v>
      </c>
      <c r="L945" s="72">
        <v>2595068.0</v>
      </c>
      <c r="M945" s="56">
        <v>0.646</v>
      </c>
      <c r="N945" s="39">
        <f t="shared" si="3"/>
        <v>22</v>
      </c>
      <c r="O945" s="39">
        <f t="shared" si="13"/>
        <v>33</v>
      </c>
      <c r="P945" s="39">
        <f t="shared" si="5"/>
        <v>70</v>
      </c>
      <c r="Q945" s="39">
        <f t="shared" si="6"/>
        <v>62</v>
      </c>
      <c r="R945" s="58">
        <f t="shared" si="7"/>
        <v>0.276</v>
      </c>
      <c r="S945" s="58">
        <f t="shared" si="8"/>
        <v>0.686</v>
      </c>
      <c r="T945" s="58">
        <f t="shared" si="9"/>
        <v>0.038</v>
      </c>
      <c r="U945" s="39">
        <f t="shared" si="10"/>
        <v>2595068</v>
      </c>
      <c r="V945" s="58">
        <f t="shared" si="11"/>
        <v>0.646</v>
      </c>
    </row>
    <row r="946">
      <c r="A946" s="33" t="s">
        <v>113</v>
      </c>
      <c r="B946" s="68" t="s">
        <v>133</v>
      </c>
      <c r="C946" s="35" t="s">
        <v>56</v>
      </c>
      <c r="D946" s="35" t="str">
        <f t="shared" si="2"/>
        <v>Asia/Mongolia-Asia/2008</v>
      </c>
      <c r="E946" s="72">
        <v>0.022</v>
      </c>
      <c r="F946" s="72">
        <v>0.032</v>
      </c>
      <c r="G946" s="72">
        <v>70.0</v>
      </c>
      <c r="H946" s="72">
        <v>62.0</v>
      </c>
      <c r="I946" s="56">
        <v>0.273</v>
      </c>
      <c r="J946" s="56">
        <v>0.689</v>
      </c>
      <c r="K946" s="56">
        <v>0.038</v>
      </c>
      <c r="L946" s="72">
        <v>2632834.0</v>
      </c>
      <c r="M946" s="56">
        <v>0.656</v>
      </c>
      <c r="N946" s="39">
        <f t="shared" si="3"/>
        <v>22</v>
      </c>
      <c r="O946" s="39">
        <f t="shared" si="13"/>
        <v>32</v>
      </c>
      <c r="P946" s="39">
        <f t="shared" si="5"/>
        <v>70</v>
      </c>
      <c r="Q946" s="39">
        <f t="shared" si="6"/>
        <v>62</v>
      </c>
      <c r="R946" s="58">
        <f t="shared" si="7"/>
        <v>0.273</v>
      </c>
      <c r="S946" s="58">
        <f t="shared" si="8"/>
        <v>0.689</v>
      </c>
      <c r="T946" s="58">
        <f t="shared" si="9"/>
        <v>0.038</v>
      </c>
      <c r="U946" s="39">
        <f t="shared" si="10"/>
        <v>2632834</v>
      </c>
      <c r="V946" s="58">
        <f t="shared" si="11"/>
        <v>0.656</v>
      </c>
    </row>
    <row r="947">
      <c r="A947" s="33" t="s">
        <v>113</v>
      </c>
      <c r="B947" s="68" t="s">
        <v>133</v>
      </c>
      <c r="C947" s="35" t="s">
        <v>57</v>
      </c>
      <c r="D947" s="35" t="str">
        <f t="shared" si="2"/>
        <v>Asia/Mongolia-Asia/2009</v>
      </c>
      <c r="E947" s="72">
        <v>0.023</v>
      </c>
      <c r="F947" s="72">
        <v>0.03</v>
      </c>
      <c r="G947" s="72">
        <v>71.0</v>
      </c>
      <c r="H947" s="72">
        <v>63.0</v>
      </c>
      <c r="I947" s="56">
        <v>0.271</v>
      </c>
      <c r="J947" s="56">
        <v>0.691</v>
      </c>
      <c r="K947" s="56">
        <v>0.038</v>
      </c>
      <c r="L947" s="72">
        <v>2672223.0</v>
      </c>
      <c r="M947" s="56">
        <v>0.666</v>
      </c>
      <c r="N947" s="39">
        <f t="shared" si="3"/>
        <v>23</v>
      </c>
      <c r="O947" s="39">
        <f t="shared" si="13"/>
        <v>30</v>
      </c>
      <c r="P947" s="39">
        <f t="shared" si="5"/>
        <v>71</v>
      </c>
      <c r="Q947" s="39">
        <f t="shared" si="6"/>
        <v>63</v>
      </c>
      <c r="R947" s="58">
        <f t="shared" si="7"/>
        <v>0.271</v>
      </c>
      <c r="S947" s="58">
        <f t="shared" si="8"/>
        <v>0.691</v>
      </c>
      <c r="T947" s="58">
        <f t="shared" si="9"/>
        <v>0.038</v>
      </c>
      <c r="U947" s="39">
        <f t="shared" si="10"/>
        <v>2672223</v>
      </c>
      <c r="V947" s="58">
        <f t="shared" si="11"/>
        <v>0.666</v>
      </c>
    </row>
    <row r="948">
      <c r="A948" s="33" t="s">
        <v>113</v>
      </c>
      <c r="B948" s="68" t="s">
        <v>133</v>
      </c>
      <c r="C948" s="35" t="s">
        <v>58</v>
      </c>
      <c r="D948" s="35" t="str">
        <f t="shared" si="2"/>
        <v>Asia/Mongolia-Asia/2010</v>
      </c>
      <c r="E948" s="72">
        <v>0.023</v>
      </c>
      <c r="F948" s="72">
        <v>0.029</v>
      </c>
      <c r="G948" s="72">
        <v>71.0</v>
      </c>
      <c r="H948" s="72">
        <v>63.0</v>
      </c>
      <c r="I948" s="56">
        <v>0.27</v>
      </c>
      <c r="J948" s="56">
        <v>0.692</v>
      </c>
      <c r="K948" s="56">
        <v>0.038</v>
      </c>
      <c r="L948" s="72">
        <v>2712738.0</v>
      </c>
      <c r="M948" s="56">
        <v>0.676</v>
      </c>
      <c r="N948" s="39">
        <f t="shared" si="3"/>
        <v>23</v>
      </c>
      <c r="O948" s="39">
        <f t="shared" si="13"/>
        <v>29</v>
      </c>
      <c r="P948" s="39">
        <f t="shared" si="5"/>
        <v>71</v>
      </c>
      <c r="Q948" s="39">
        <f t="shared" si="6"/>
        <v>63</v>
      </c>
      <c r="R948" s="58">
        <f t="shared" si="7"/>
        <v>0.27</v>
      </c>
      <c r="S948" s="58">
        <f t="shared" si="8"/>
        <v>0.692</v>
      </c>
      <c r="T948" s="58">
        <f t="shared" si="9"/>
        <v>0.038</v>
      </c>
      <c r="U948" s="39">
        <f t="shared" si="10"/>
        <v>2712738</v>
      </c>
      <c r="V948" s="58">
        <f t="shared" si="11"/>
        <v>0.676</v>
      </c>
    </row>
    <row r="949">
      <c r="A949" s="33" t="s">
        <v>113</v>
      </c>
      <c r="B949" s="68" t="s">
        <v>133</v>
      </c>
      <c r="C949" s="35" t="s">
        <v>59</v>
      </c>
      <c r="D949" s="35" t="str">
        <f t="shared" si="2"/>
        <v>Asia/Mongolia-Asia/2011</v>
      </c>
      <c r="E949" s="72">
        <v>0.023</v>
      </c>
      <c r="F949" s="72">
        <v>0.028</v>
      </c>
      <c r="G949" s="72">
        <v>71.0</v>
      </c>
      <c r="H949" s="72">
        <v>63.0</v>
      </c>
      <c r="I949" s="56">
        <v>0.27</v>
      </c>
      <c r="J949" s="56">
        <v>0.692</v>
      </c>
      <c r="K949" s="56">
        <v>0.038</v>
      </c>
      <c r="L949" s="72">
        <v>2754209.0</v>
      </c>
      <c r="M949" s="56">
        <v>0.685</v>
      </c>
      <c r="N949" s="39">
        <f t="shared" si="3"/>
        <v>23</v>
      </c>
      <c r="O949" s="39">
        <f t="shared" si="13"/>
        <v>28</v>
      </c>
      <c r="P949" s="39">
        <f t="shared" si="5"/>
        <v>71</v>
      </c>
      <c r="Q949" s="39">
        <f t="shared" si="6"/>
        <v>63</v>
      </c>
      <c r="R949" s="58">
        <f t="shared" si="7"/>
        <v>0.27</v>
      </c>
      <c r="S949" s="58">
        <f t="shared" si="8"/>
        <v>0.692</v>
      </c>
      <c r="T949" s="58">
        <f t="shared" si="9"/>
        <v>0.038</v>
      </c>
      <c r="U949" s="39">
        <f t="shared" si="10"/>
        <v>2754209</v>
      </c>
      <c r="V949" s="58">
        <f t="shared" si="11"/>
        <v>0.685</v>
      </c>
    </row>
    <row r="950">
      <c r="A950" s="33" t="s">
        <v>113</v>
      </c>
      <c r="B950" s="68" t="s">
        <v>133</v>
      </c>
      <c r="C950" s="35" t="s">
        <v>60</v>
      </c>
      <c r="D950" s="35" t="str">
        <f t="shared" si="2"/>
        <v>Asia/Mongolia-Asia/2012</v>
      </c>
      <c r="E950" s="72">
        <v>0.023</v>
      </c>
      <c r="F950" s="72">
        <v>0.027</v>
      </c>
      <c r="G950" s="72">
        <v>71.0</v>
      </c>
      <c r="H950" s="72">
        <v>63.0</v>
      </c>
      <c r="I950" s="56">
        <v>0.271</v>
      </c>
      <c r="J950" s="56">
        <v>0.691</v>
      </c>
      <c r="K950" s="56">
        <v>0.038</v>
      </c>
      <c r="L950" s="72">
        <v>2796484.0</v>
      </c>
      <c r="M950" s="56">
        <v>0.695</v>
      </c>
      <c r="N950" s="39">
        <f t="shared" si="3"/>
        <v>23</v>
      </c>
      <c r="O950" s="39">
        <f t="shared" si="13"/>
        <v>27</v>
      </c>
      <c r="P950" s="39">
        <f t="shared" si="5"/>
        <v>71</v>
      </c>
      <c r="Q950" s="39">
        <f t="shared" si="6"/>
        <v>63</v>
      </c>
      <c r="R950" s="58">
        <f t="shared" si="7"/>
        <v>0.271</v>
      </c>
      <c r="S950" s="58">
        <f t="shared" si="8"/>
        <v>0.691</v>
      </c>
      <c r="T950" s="58">
        <f t="shared" si="9"/>
        <v>0.038</v>
      </c>
      <c r="U950" s="39">
        <f t="shared" si="10"/>
        <v>2796484</v>
      </c>
      <c r="V950" s="58">
        <f t="shared" si="11"/>
        <v>0.695</v>
      </c>
    </row>
    <row r="951">
      <c r="A951" s="33" t="s">
        <v>113</v>
      </c>
      <c r="B951" s="68" t="s">
        <v>134</v>
      </c>
      <c r="C951" s="35" t="s">
        <v>48</v>
      </c>
      <c r="D951" s="35" t="str">
        <f t="shared" si="2"/>
        <v>Asia/Myanmar-Asia/2000</v>
      </c>
      <c r="E951" s="72">
        <v>0.021</v>
      </c>
      <c r="F951" s="72">
        <v>0.059</v>
      </c>
      <c r="G951" s="72">
        <v>64.0</v>
      </c>
      <c r="H951" s="72">
        <v>60.0</v>
      </c>
      <c r="I951" s="56">
        <v>0.307</v>
      </c>
      <c r="J951" s="56">
        <v>0.645</v>
      </c>
      <c r="K951" s="56">
        <v>0.047</v>
      </c>
      <c r="L951" s="72">
        <v>4.8453E7</v>
      </c>
      <c r="M951" s="56">
        <v>0.27</v>
      </c>
      <c r="N951" s="39">
        <f t="shared" si="3"/>
        <v>21</v>
      </c>
      <c r="O951" s="39">
        <f t="shared" si="13"/>
        <v>59</v>
      </c>
      <c r="P951" s="39">
        <f t="shared" si="5"/>
        <v>64</v>
      </c>
      <c r="Q951" s="39">
        <f t="shared" si="6"/>
        <v>60</v>
      </c>
      <c r="R951" s="58">
        <f t="shared" si="7"/>
        <v>0.307</v>
      </c>
      <c r="S951" s="58">
        <f t="shared" si="8"/>
        <v>0.645</v>
      </c>
      <c r="T951" s="58">
        <f t="shared" si="9"/>
        <v>0.047</v>
      </c>
      <c r="U951" s="39">
        <f t="shared" si="10"/>
        <v>48453000</v>
      </c>
      <c r="V951" s="58">
        <f t="shared" si="11"/>
        <v>0.27</v>
      </c>
    </row>
    <row r="952">
      <c r="A952" s="33" t="s">
        <v>113</v>
      </c>
      <c r="B952" s="68" t="s">
        <v>134</v>
      </c>
      <c r="C952" s="35" t="s">
        <v>49</v>
      </c>
      <c r="D952" s="35" t="str">
        <f t="shared" si="2"/>
        <v>Asia/Myanmar-Asia/2001</v>
      </c>
      <c r="E952" s="72">
        <v>0.02</v>
      </c>
      <c r="F952" s="72">
        <v>0.057</v>
      </c>
      <c r="G952" s="72">
        <v>64.0</v>
      </c>
      <c r="H952" s="72">
        <v>60.0</v>
      </c>
      <c r="I952" s="56">
        <v>0.301</v>
      </c>
      <c r="J952" s="56">
        <v>0.651</v>
      </c>
      <c r="K952" s="56">
        <v>0.048</v>
      </c>
      <c r="L952" s="72">
        <v>4.8894203E7</v>
      </c>
      <c r="M952" s="56">
        <v>0.273</v>
      </c>
      <c r="N952" s="39">
        <f t="shared" si="3"/>
        <v>20</v>
      </c>
      <c r="O952" s="39">
        <f t="shared" si="13"/>
        <v>57</v>
      </c>
      <c r="P952" s="39">
        <f t="shared" si="5"/>
        <v>64</v>
      </c>
      <c r="Q952" s="39">
        <f t="shared" si="6"/>
        <v>60</v>
      </c>
      <c r="R952" s="58">
        <f t="shared" si="7"/>
        <v>0.301</v>
      </c>
      <c r="S952" s="58">
        <f t="shared" si="8"/>
        <v>0.651</v>
      </c>
      <c r="T952" s="58">
        <f t="shared" si="9"/>
        <v>0.048</v>
      </c>
      <c r="U952" s="39">
        <f t="shared" si="10"/>
        <v>48894203</v>
      </c>
      <c r="V952" s="58">
        <f t="shared" si="11"/>
        <v>0.273</v>
      </c>
    </row>
    <row r="953">
      <c r="A953" s="33" t="s">
        <v>113</v>
      </c>
      <c r="B953" s="68" t="s">
        <v>134</v>
      </c>
      <c r="C953" s="35" t="s">
        <v>50</v>
      </c>
      <c r="D953" s="35" t="str">
        <f t="shared" si="2"/>
        <v>Asia/Myanmar-Asia/2002</v>
      </c>
      <c r="E953" s="72">
        <v>0.02</v>
      </c>
      <c r="F953" s="72">
        <v>0.056</v>
      </c>
      <c r="G953" s="72">
        <v>65.0</v>
      </c>
      <c r="H953" s="72">
        <v>61.0</v>
      </c>
      <c r="I953" s="56">
        <v>0.296</v>
      </c>
      <c r="J953" s="56">
        <v>0.656</v>
      </c>
      <c r="K953" s="56">
        <v>0.048</v>
      </c>
      <c r="L953" s="72">
        <v>4.9261313E7</v>
      </c>
      <c r="M953" s="56">
        <v>0.277</v>
      </c>
      <c r="N953" s="39">
        <f t="shared" si="3"/>
        <v>20</v>
      </c>
      <c r="O953" s="39">
        <f t="shared" si="13"/>
        <v>56</v>
      </c>
      <c r="P953" s="39">
        <f t="shared" si="5"/>
        <v>65</v>
      </c>
      <c r="Q953" s="39">
        <f t="shared" si="6"/>
        <v>61</v>
      </c>
      <c r="R953" s="58">
        <f t="shared" si="7"/>
        <v>0.296</v>
      </c>
      <c r="S953" s="58">
        <f t="shared" si="8"/>
        <v>0.656</v>
      </c>
      <c r="T953" s="58">
        <f t="shared" si="9"/>
        <v>0.048</v>
      </c>
      <c r="U953" s="39">
        <f t="shared" si="10"/>
        <v>49261313</v>
      </c>
      <c r="V953" s="58">
        <f t="shared" si="11"/>
        <v>0.277</v>
      </c>
    </row>
    <row r="954">
      <c r="A954" s="33" t="s">
        <v>113</v>
      </c>
      <c r="B954" s="68" t="s">
        <v>134</v>
      </c>
      <c r="C954" s="35" t="s">
        <v>51</v>
      </c>
      <c r="D954" s="35" t="str">
        <f t="shared" si="2"/>
        <v>Asia/Myanmar-Asia/2003</v>
      </c>
      <c r="E954" s="72">
        <v>0.02</v>
      </c>
      <c r="F954" s="72">
        <v>0.054</v>
      </c>
      <c r="G954" s="72">
        <v>65.0</v>
      </c>
      <c r="H954" s="72">
        <v>61.0</v>
      </c>
      <c r="I954" s="56">
        <v>0.29</v>
      </c>
      <c r="J954" s="56">
        <v>0.661</v>
      </c>
      <c r="K954" s="56">
        <v>0.048</v>
      </c>
      <c r="L954" s="72">
        <v>4.9577152E7</v>
      </c>
      <c r="M954" s="56">
        <v>0.281</v>
      </c>
      <c r="N954" s="39">
        <f t="shared" si="3"/>
        <v>20</v>
      </c>
      <c r="O954" s="39">
        <f t="shared" si="13"/>
        <v>54</v>
      </c>
      <c r="P954" s="39">
        <f t="shared" si="5"/>
        <v>65</v>
      </c>
      <c r="Q954" s="39">
        <f t="shared" si="6"/>
        <v>61</v>
      </c>
      <c r="R954" s="58">
        <f t="shared" si="7"/>
        <v>0.29</v>
      </c>
      <c r="S954" s="58">
        <f t="shared" si="8"/>
        <v>0.661</v>
      </c>
      <c r="T954" s="58">
        <f t="shared" si="9"/>
        <v>0.048</v>
      </c>
      <c r="U954" s="39">
        <f t="shared" si="10"/>
        <v>49577152</v>
      </c>
      <c r="V954" s="58">
        <f t="shared" si="11"/>
        <v>0.281</v>
      </c>
    </row>
    <row r="955">
      <c r="A955" s="33" t="s">
        <v>113</v>
      </c>
      <c r="B955" s="68" t="s">
        <v>134</v>
      </c>
      <c r="C955" s="35" t="s">
        <v>52</v>
      </c>
      <c r="D955" s="35" t="str">
        <f t="shared" si="2"/>
        <v>Asia/Myanmar-Asia/2004</v>
      </c>
      <c r="E955" s="72">
        <v>0.019</v>
      </c>
      <c r="F955" s="72">
        <v>0.052</v>
      </c>
      <c r="G955" s="72">
        <v>65.0</v>
      </c>
      <c r="H955" s="72">
        <v>61.0</v>
      </c>
      <c r="I955" s="56">
        <v>0.286</v>
      </c>
      <c r="J955" s="56">
        <v>0.666</v>
      </c>
      <c r="K955" s="56">
        <v>0.049</v>
      </c>
      <c r="L955" s="72">
        <v>4.9875169E7</v>
      </c>
      <c r="M955" s="56">
        <v>0.285</v>
      </c>
      <c r="N955" s="39">
        <f t="shared" si="3"/>
        <v>19</v>
      </c>
      <c r="O955" s="39">
        <f t="shared" si="13"/>
        <v>52</v>
      </c>
      <c r="P955" s="39">
        <f t="shared" si="5"/>
        <v>65</v>
      </c>
      <c r="Q955" s="39">
        <f t="shared" si="6"/>
        <v>61</v>
      </c>
      <c r="R955" s="58">
        <f t="shared" si="7"/>
        <v>0.286</v>
      </c>
      <c r="S955" s="58">
        <f t="shared" si="8"/>
        <v>0.666</v>
      </c>
      <c r="T955" s="58">
        <f t="shared" si="9"/>
        <v>0.049</v>
      </c>
      <c r="U955" s="39">
        <f t="shared" si="10"/>
        <v>49875169</v>
      </c>
      <c r="V955" s="58">
        <f t="shared" si="11"/>
        <v>0.285</v>
      </c>
    </row>
    <row r="956">
      <c r="A956" s="33" t="s">
        <v>113</v>
      </c>
      <c r="B956" s="68" t="s">
        <v>134</v>
      </c>
      <c r="C956" s="35" t="s">
        <v>53</v>
      </c>
      <c r="D956" s="35" t="str">
        <f t="shared" si="2"/>
        <v>Asia/Myanmar-Asia/2005</v>
      </c>
      <c r="E956" s="72">
        <v>0.019</v>
      </c>
      <c r="F956" s="72">
        <v>0.051</v>
      </c>
      <c r="G956" s="72">
        <v>66.0</v>
      </c>
      <c r="H956" s="72">
        <v>61.0</v>
      </c>
      <c r="I956" s="56">
        <v>0.281</v>
      </c>
      <c r="J956" s="56">
        <v>0.67</v>
      </c>
      <c r="K956" s="56">
        <v>0.049</v>
      </c>
      <c r="L956" s="72">
        <v>5.018102E7</v>
      </c>
      <c r="M956" s="56">
        <v>0.289</v>
      </c>
      <c r="N956" s="39">
        <f t="shared" si="3"/>
        <v>19</v>
      </c>
      <c r="O956" s="39">
        <f t="shared" si="13"/>
        <v>51</v>
      </c>
      <c r="P956" s="39">
        <f t="shared" si="5"/>
        <v>66</v>
      </c>
      <c r="Q956" s="39">
        <f t="shared" si="6"/>
        <v>61</v>
      </c>
      <c r="R956" s="58">
        <f t="shared" si="7"/>
        <v>0.281</v>
      </c>
      <c r="S956" s="58">
        <f t="shared" si="8"/>
        <v>0.67</v>
      </c>
      <c r="T956" s="58">
        <f t="shared" si="9"/>
        <v>0.049</v>
      </c>
      <c r="U956" s="39">
        <f t="shared" si="10"/>
        <v>50181020</v>
      </c>
      <c r="V956" s="58">
        <f t="shared" si="11"/>
        <v>0.289</v>
      </c>
    </row>
    <row r="957">
      <c r="A957" s="33" t="s">
        <v>113</v>
      </c>
      <c r="B957" s="68" t="s">
        <v>134</v>
      </c>
      <c r="C957" s="35" t="s">
        <v>54</v>
      </c>
      <c r="D957" s="35" t="str">
        <f t="shared" si="2"/>
        <v>Asia/Myanmar-Asia/2006</v>
      </c>
      <c r="E957" s="72">
        <v>0.019</v>
      </c>
      <c r="F957" s="72">
        <v>0.049</v>
      </c>
      <c r="G957" s="72">
        <v>66.0</v>
      </c>
      <c r="H957" s="72">
        <v>62.0</v>
      </c>
      <c r="I957" s="56">
        <v>0.277</v>
      </c>
      <c r="J957" s="56">
        <v>0.674</v>
      </c>
      <c r="K957" s="56">
        <v>0.05</v>
      </c>
      <c r="L957" s="72">
        <v>5.050007E7</v>
      </c>
      <c r="M957" s="56">
        <v>0.294</v>
      </c>
      <c r="N957" s="39">
        <f t="shared" si="3"/>
        <v>19</v>
      </c>
      <c r="O957" s="39">
        <f t="shared" si="13"/>
        <v>49</v>
      </c>
      <c r="P957" s="39">
        <f t="shared" si="5"/>
        <v>66</v>
      </c>
      <c r="Q957" s="39">
        <f t="shared" si="6"/>
        <v>62</v>
      </c>
      <c r="R957" s="58">
        <f t="shared" si="7"/>
        <v>0.277</v>
      </c>
      <c r="S957" s="58">
        <f t="shared" si="8"/>
        <v>0.674</v>
      </c>
      <c r="T957" s="58">
        <f t="shared" si="9"/>
        <v>0.05</v>
      </c>
      <c r="U957" s="39">
        <f t="shared" si="10"/>
        <v>50500070</v>
      </c>
      <c r="V957" s="58">
        <f t="shared" si="11"/>
        <v>0.294</v>
      </c>
    </row>
    <row r="958">
      <c r="A958" s="33" t="s">
        <v>113</v>
      </c>
      <c r="B958" s="68" t="s">
        <v>134</v>
      </c>
      <c r="C958" s="35" t="s">
        <v>55</v>
      </c>
      <c r="D958" s="35" t="str">
        <f t="shared" si="2"/>
        <v>Asia/Myanmar-Asia/2007</v>
      </c>
      <c r="E958" s="72">
        <v>0.019</v>
      </c>
      <c r="F958" s="72">
        <v>0.048</v>
      </c>
      <c r="G958" s="72">
        <v>66.0</v>
      </c>
      <c r="H958" s="72">
        <v>62.0</v>
      </c>
      <c r="I958" s="56">
        <v>0.272</v>
      </c>
      <c r="J958" s="56">
        <v>0.678</v>
      </c>
      <c r="K958" s="56">
        <v>0.05</v>
      </c>
      <c r="L958" s="72">
        <v>5.0828959E7</v>
      </c>
      <c r="M958" s="56">
        <v>0.299</v>
      </c>
      <c r="N958" s="39">
        <f t="shared" si="3"/>
        <v>19</v>
      </c>
      <c r="O958" s="39">
        <f t="shared" si="13"/>
        <v>48</v>
      </c>
      <c r="P958" s="39">
        <f t="shared" si="5"/>
        <v>66</v>
      </c>
      <c r="Q958" s="39">
        <f t="shared" si="6"/>
        <v>62</v>
      </c>
      <c r="R958" s="58">
        <f t="shared" si="7"/>
        <v>0.272</v>
      </c>
      <c r="S958" s="58">
        <f t="shared" si="8"/>
        <v>0.678</v>
      </c>
      <c r="T958" s="58">
        <f t="shared" si="9"/>
        <v>0.05</v>
      </c>
      <c r="U958" s="39">
        <f t="shared" si="10"/>
        <v>50828959</v>
      </c>
      <c r="V958" s="58">
        <f t="shared" si="11"/>
        <v>0.299</v>
      </c>
    </row>
    <row r="959">
      <c r="A959" s="33" t="s">
        <v>113</v>
      </c>
      <c r="B959" s="68" t="s">
        <v>134</v>
      </c>
      <c r="C959" s="35" t="s">
        <v>56</v>
      </c>
      <c r="D959" s="35" t="str">
        <f t="shared" si="2"/>
        <v>Asia/Myanmar-Asia/2008</v>
      </c>
      <c r="E959" s="72">
        <v>0.018</v>
      </c>
      <c r="F959" s="72">
        <v>0.046</v>
      </c>
      <c r="G959" s="72">
        <v>66.0</v>
      </c>
      <c r="H959" s="72">
        <v>62.0</v>
      </c>
      <c r="I959" s="56">
        <v>0.268</v>
      </c>
      <c r="J959" s="56">
        <v>0.681</v>
      </c>
      <c r="K959" s="56">
        <v>0.05</v>
      </c>
      <c r="L959" s="72">
        <v>5.1174018E7</v>
      </c>
      <c r="M959" s="56">
        <v>0.304</v>
      </c>
      <c r="N959" s="39">
        <f t="shared" si="3"/>
        <v>18</v>
      </c>
      <c r="O959" s="39">
        <f t="shared" si="13"/>
        <v>46</v>
      </c>
      <c r="P959" s="39">
        <f t="shared" si="5"/>
        <v>66</v>
      </c>
      <c r="Q959" s="39">
        <f t="shared" si="6"/>
        <v>62</v>
      </c>
      <c r="R959" s="58">
        <f t="shared" si="7"/>
        <v>0.268</v>
      </c>
      <c r="S959" s="58">
        <f t="shared" si="8"/>
        <v>0.681</v>
      </c>
      <c r="T959" s="58">
        <f t="shared" si="9"/>
        <v>0.05</v>
      </c>
      <c r="U959" s="39">
        <f t="shared" si="10"/>
        <v>51174018</v>
      </c>
      <c r="V959" s="58">
        <f t="shared" si="11"/>
        <v>0.304</v>
      </c>
    </row>
    <row r="960">
      <c r="A960" s="33" t="s">
        <v>113</v>
      </c>
      <c r="B960" s="68" t="s">
        <v>134</v>
      </c>
      <c r="C960" s="35" t="s">
        <v>57</v>
      </c>
      <c r="D960" s="35" t="str">
        <f t="shared" si="2"/>
        <v>Asia/Myanmar-Asia/2009</v>
      </c>
      <c r="E960" s="72">
        <v>0.018</v>
      </c>
      <c r="F960" s="72">
        <v>0.045</v>
      </c>
      <c r="G960" s="72">
        <v>66.0</v>
      </c>
      <c r="H960" s="72">
        <v>62.0</v>
      </c>
      <c r="I960" s="56">
        <v>0.265</v>
      </c>
      <c r="J960" s="56">
        <v>0.685</v>
      </c>
      <c r="K960" s="56">
        <v>0.051</v>
      </c>
      <c r="L960" s="72">
        <v>5.154049E7</v>
      </c>
      <c r="M960" s="56">
        <v>0.309</v>
      </c>
      <c r="N960" s="39">
        <f t="shared" si="3"/>
        <v>18</v>
      </c>
      <c r="O960" s="39">
        <f t="shared" si="13"/>
        <v>45</v>
      </c>
      <c r="P960" s="39">
        <f t="shared" si="5"/>
        <v>66</v>
      </c>
      <c r="Q960" s="39">
        <f t="shared" si="6"/>
        <v>62</v>
      </c>
      <c r="R960" s="58">
        <f t="shared" si="7"/>
        <v>0.265</v>
      </c>
      <c r="S960" s="58">
        <f t="shared" si="8"/>
        <v>0.685</v>
      </c>
      <c r="T960" s="58">
        <f t="shared" si="9"/>
        <v>0.051</v>
      </c>
      <c r="U960" s="39">
        <f t="shared" si="10"/>
        <v>51540490</v>
      </c>
      <c r="V960" s="58">
        <f t="shared" si="11"/>
        <v>0.309</v>
      </c>
    </row>
    <row r="961">
      <c r="A961" s="33" t="s">
        <v>113</v>
      </c>
      <c r="B961" s="68" t="s">
        <v>134</v>
      </c>
      <c r="C961" s="35" t="s">
        <v>58</v>
      </c>
      <c r="D961" s="35" t="str">
        <f t="shared" si="2"/>
        <v>Asia/Myanmar-Asia/2010</v>
      </c>
      <c r="E961" s="72">
        <v>0.018</v>
      </c>
      <c r="F961" s="72">
        <v>0.044</v>
      </c>
      <c r="G961" s="72">
        <v>67.0</v>
      </c>
      <c r="H961" s="72">
        <v>63.0</v>
      </c>
      <c r="I961" s="56">
        <v>0.261</v>
      </c>
      <c r="J961" s="56">
        <v>0.688</v>
      </c>
      <c r="K961" s="56">
        <v>0.051</v>
      </c>
      <c r="L961" s="72">
        <v>5.1931231E7</v>
      </c>
      <c r="M961" s="56">
        <v>0.314</v>
      </c>
      <c r="N961" s="39">
        <f t="shared" si="3"/>
        <v>18</v>
      </c>
      <c r="O961" s="39">
        <f t="shared" si="13"/>
        <v>44</v>
      </c>
      <c r="P961" s="39">
        <f t="shared" si="5"/>
        <v>67</v>
      </c>
      <c r="Q961" s="39">
        <f t="shared" si="6"/>
        <v>63</v>
      </c>
      <c r="R961" s="58">
        <f t="shared" si="7"/>
        <v>0.261</v>
      </c>
      <c r="S961" s="58">
        <f t="shared" si="8"/>
        <v>0.688</v>
      </c>
      <c r="T961" s="58">
        <f t="shared" si="9"/>
        <v>0.051</v>
      </c>
      <c r="U961" s="39">
        <f t="shared" si="10"/>
        <v>51931231</v>
      </c>
      <c r="V961" s="58">
        <f t="shared" si="11"/>
        <v>0.314</v>
      </c>
    </row>
    <row r="962">
      <c r="A962" s="33" t="s">
        <v>113</v>
      </c>
      <c r="B962" s="68" t="s">
        <v>134</v>
      </c>
      <c r="C962" s="35" t="s">
        <v>59</v>
      </c>
      <c r="D962" s="35" t="str">
        <f t="shared" si="2"/>
        <v>Asia/Myanmar-Asia/2011</v>
      </c>
      <c r="E962" s="72">
        <v>0.018</v>
      </c>
      <c r="F962" s="72">
        <v>0.042</v>
      </c>
      <c r="G962" s="72">
        <v>67.0</v>
      </c>
      <c r="H962" s="72">
        <v>63.0</v>
      </c>
      <c r="I962" s="56">
        <v>0.257</v>
      </c>
      <c r="J962" s="56">
        <v>0.692</v>
      </c>
      <c r="K962" s="56">
        <v>0.051</v>
      </c>
      <c r="L962" s="72">
        <v>5.2350763E7</v>
      </c>
      <c r="M962" s="56">
        <v>0.319</v>
      </c>
      <c r="N962" s="39">
        <f t="shared" si="3"/>
        <v>18</v>
      </c>
      <c r="O962" s="39">
        <f t="shared" si="13"/>
        <v>42</v>
      </c>
      <c r="P962" s="39">
        <f t="shared" si="5"/>
        <v>67</v>
      </c>
      <c r="Q962" s="39">
        <f t="shared" si="6"/>
        <v>63</v>
      </c>
      <c r="R962" s="58">
        <f t="shared" si="7"/>
        <v>0.257</v>
      </c>
      <c r="S962" s="58">
        <f t="shared" si="8"/>
        <v>0.692</v>
      </c>
      <c r="T962" s="58">
        <f t="shared" si="9"/>
        <v>0.051</v>
      </c>
      <c r="U962" s="39">
        <f t="shared" si="10"/>
        <v>52350763</v>
      </c>
      <c r="V962" s="58">
        <f t="shared" si="11"/>
        <v>0.319</v>
      </c>
    </row>
    <row r="963">
      <c r="A963" s="33" t="s">
        <v>113</v>
      </c>
      <c r="B963" s="68" t="s">
        <v>134</v>
      </c>
      <c r="C963" s="35" t="s">
        <v>60</v>
      </c>
      <c r="D963" s="35" t="str">
        <f t="shared" si="2"/>
        <v>Asia/Myanmar-Asia/2012</v>
      </c>
      <c r="E963" s="72">
        <v>0.017</v>
      </c>
      <c r="F963" s="72">
        <v>0.041</v>
      </c>
      <c r="G963" s="72">
        <v>67.0</v>
      </c>
      <c r="H963" s="72">
        <v>63.0</v>
      </c>
      <c r="I963" s="56">
        <v>0.253</v>
      </c>
      <c r="J963" s="56">
        <v>0.696</v>
      </c>
      <c r="K963" s="56">
        <v>0.052</v>
      </c>
      <c r="L963" s="72">
        <v>5.2797319E7</v>
      </c>
      <c r="M963" s="56">
        <v>0.325</v>
      </c>
      <c r="N963" s="39">
        <f t="shared" si="3"/>
        <v>17</v>
      </c>
      <c r="O963" s="39">
        <f t="shared" si="13"/>
        <v>41</v>
      </c>
      <c r="P963" s="39">
        <f t="shared" si="5"/>
        <v>67</v>
      </c>
      <c r="Q963" s="39">
        <f t="shared" si="6"/>
        <v>63</v>
      </c>
      <c r="R963" s="58">
        <f t="shared" si="7"/>
        <v>0.253</v>
      </c>
      <c r="S963" s="58">
        <f t="shared" si="8"/>
        <v>0.696</v>
      </c>
      <c r="T963" s="58">
        <f t="shared" si="9"/>
        <v>0.052</v>
      </c>
      <c r="U963" s="39">
        <f t="shared" si="10"/>
        <v>52797319</v>
      </c>
      <c r="V963" s="58">
        <f t="shared" si="11"/>
        <v>0.325</v>
      </c>
    </row>
    <row r="964">
      <c r="A964" s="33" t="s">
        <v>113</v>
      </c>
      <c r="B964" s="68" t="s">
        <v>135</v>
      </c>
      <c r="C964" s="35" t="s">
        <v>48</v>
      </c>
      <c r="D964" s="35" t="str">
        <f t="shared" si="2"/>
        <v>Asia/Nepal-Asia/2000</v>
      </c>
      <c r="E964" s="72">
        <v>0.033</v>
      </c>
      <c r="F964" s="72">
        <v>0.06</v>
      </c>
      <c r="G964" s="72">
        <v>63.0</v>
      </c>
      <c r="H964" s="72">
        <v>61.0</v>
      </c>
      <c r="I964" s="56">
        <v>0.404</v>
      </c>
      <c r="J964" s="56">
        <v>0.558</v>
      </c>
      <c r="K964" s="56">
        <v>0.038</v>
      </c>
      <c r="L964" s="72">
        <v>2.3184177E7</v>
      </c>
      <c r="M964" s="56">
        <v>0.134</v>
      </c>
      <c r="N964" s="39">
        <f t="shared" si="3"/>
        <v>33</v>
      </c>
      <c r="O964" s="39">
        <f t="shared" si="13"/>
        <v>60</v>
      </c>
      <c r="P964" s="39">
        <f t="shared" si="5"/>
        <v>63</v>
      </c>
      <c r="Q964" s="39">
        <f t="shared" si="6"/>
        <v>61</v>
      </c>
      <c r="R964" s="58">
        <f t="shared" si="7"/>
        <v>0.404</v>
      </c>
      <c r="S964" s="58">
        <f t="shared" si="8"/>
        <v>0.558</v>
      </c>
      <c r="T964" s="58">
        <f t="shared" si="9"/>
        <v>0.038</v>
      </c>
      <c r="U964" s="39">
        <f t="shared" si="10"/>
        <v>23184177</v>
      </c>
      <c r="V964" s="58">
        <f t="shared" si="11"/>
        <v>0.134</v>
      </c>
    </row>
    <row r="965">
      <c r="A965" s="33" t="s">
        <v>113</v>
      </c>
      <c r="B965" s="68" t="s">
        <v>135</v>
      </c>
      <c r="C965" s="35" t="s">
        <v>49</v>
      </c>
      <c r="D965" s="35" t="str">
        <f t="shared" si="2"/>
        <v>Asia/Nepal-Asia/2001</v>
      </c>
      <c r="E965" s="72">
        <v>0.032</v>
      </c>
      <c r="F965" s="72">
        <v>0.057</v>
      </c>
      <c r="G965" s="72">
        <v>64.0</v>
      </c>
      <c r="H965" s="72">
        <v>62.0</v>
      </c>
      <c r="I965" s="56">
        <v>0.403</v>
      </c>
      <c r="J965" s="56">
        <v>0.559</v>
      </c>
      <c r="K965" s="56">
        <v>0.039</v>
      </c>
      <c r="L965" s="72">
        <v>2.3655119E7</v>
      </c>
      <c r="M965" s="56">
        <v>0.14</v>
      </c>
      <c r="N965" s="39">
        <f t="shared" si="3"/>
        <v>32</v>
      </c>
      <c r="O965" s="39">
        <f t="shared" si="13"/>
        <v>57</v>
      </c>
      <c r="P965" s="39">
        <f t="shared" si="5"/>
        <v>64</v>
      </c>
      <c r="Q965" s="39">
        <f t="shared" si="6"/>
        <v>62</v>
      </c>
      <c r="R965" s="58">
        <f t="shared" si="7"/>
        <v>0.403</v>
      </c>
      <c r="S965" s="58">
        <f t="shared" si="8"/>
        <v>0.559</v>
      </c>
      <c r="T965" s="58">
        <f t="shared" si="9"/>
        <v>0.039</v>
      </c>
      <c r="U965" s="39">
        <f t="shared" si="10"/>
        <v>23655119</v>
      </c>
      <c r="V965" s="58">
        <f t="shared" si="11"/>
        <v>0.14</v>
      </c>
    </row>
    <row r="966">
      <c r="A966" s="33" t="s">
        <v>113</v>
      </c>
      <c r="B966" s="68" t="s">
        <v>135</v>
      </c>
      <c r="C966" s="35" t="s">
        <v>50</v>
      </c>
      <c r="D966" s="35" t="str">
        <f t="shared" si="2"/>
        <v>Asia/Nepal-Asia/2002</v>
      </c>
      <c r="E966" s="72">
        <v>0.031</v>
      </c>
      <c r="F966" s="72">
        <v>0.054</v>
      </c>
      <c r="G966" s="72">
        <v>64.0</v>
      </c>
      <c r="H966" s="72">
        <v>62.0</v>
      </c>
      <c r="I966" s="56">
        <v>0.401</v>
      </c>
      <c r="J966" s="56">
        <v>0.559</v>
      </c>
      <c r="K966" s="56">
        <v>0.04</v>
      </c>
      <c r="L966" s="72">
        <v>2.4102862E7</v>
      </c>
      <c r="M966" s="56">
        <v>0.143</v>
      </c>
      <c r="N966" s="39">
        <f t="shared" si="3"/>
        <v>31</v>
      </c>
      <c r="O966" s="39">
        <f t="shared" si="13"/>
        <v>54</v>
      </c>
      <c r="P966" s="39">
        <f t="shared" si="5"/>
        <v>64</v>
      </c>
      <c r="Q966" s="39">
        <f t="shared" si="6"/>
        <v>62</v>
      </c>
      <c r="R966" s="58">
        <f t="shared" si="7"/>
        <v>0.401</v>
      </c>
      <c r="S966" s="58">
        <f t="shared" si="8"/>
        <v>0.559</v>
      </c>
      <c r="T966" s="58">
        <f t="shared" si="9"/>
        <v>0.04</v>
      </c>
      <c r="U966" s="39">
        <f t="shared" si="10"/>
        <v>24102862</v>
      </c>
      <c r="V966" s="58">
        <f t="shared" si="11"/>
        <v>0.143</v>
      </c>
    </row>
    <row r="967">
      <c r="A967" s="33" t="s">
        <v>113</v>
      </c>
      <c r="B967" s="68" t="s">
        <v>135</v>
      </c>
      <c r="C967" s="35" t="s">
        <v>51</v>
      </c>
      <c r="D967" s="35" t="str">
        <f t="shared" si="2"/>
        <v>Asia/Nepal-Asia/2003</v>
      </c>
      <c r="E967" s="72">
        <v>0.03</v>
      </c>
      <c r="F967" s="72">
        <v>0.052</v>
      </c>
      <c r="G967" s="72">
        <v>65.0</v>
      </c>
      <c r="H967" s="72">
        <v>63.0</v>
      </c>
      <c r="I967" s="56">
        <v>0.399</v>
      </c>
      <c r="J967" s="56">
        <v>0.559</v>
      </c>
      <c r="K967" s="56">
        <v>0.041</v>
      </c>
      <c r="L967" s="72">
        <v>2.4525527E7</v>
      </c>
      <c r="M967" s="56">
        <v>0.146</v>
      </c>
      <c r="N967" s="39">
        <f t="shared" si="3"/>
        <v>30</v>
      </c>
      <c r="O967" s="39">
        <f t="shared" si="13"/>
        <v>52</v>
      </c>
      <c r="P967" s="39">
        <f t="shared" si="5"/>
        <v>65</v>
      </c>
      <c r="Q967" s="39">
        <f t="shared" si="6"/>
        <v>63</v>
      </c>
      <c r="R967" s="58">
        <f t="shared" si="7"/>
        <v>0.399</v>
      </c>
      <c r="S967" s="58">
        <f t="shared" si="8"/>
        <v>0.559</v>
      </c>
      <c r="T967" s="58">
        <f t="shared" si="9"/>
        <v>0.041</v>
      </c>
      <c r="U967" s="39">
        <f t="shared" si="10"/>
        <v>24525527</v>
      </c>
      <c r="V967" s="58">
        <f t="shared" si="11"/>
        <v>0.146</v>
      </c>
    </row>
    <row r="968">
      <c r="A968" s="33" t="s">
        <v>113</v>
      </c>
      <c r="B968" s="68" t="s">
        <v>135</v>
      </c>
      <c r="C968" s="35" t="s">
        <v>52</v>
      </c>
      <c r="D968" s="35" t="str">
        <f t="shared" si="2"/>
        <v>Asia/Nepal-Asia/2004</v>
      </c>
      <c r="E968" s="72">
        <v>0.029</v>
      </c>
      <c r="F968" s="72">
        <v>0.049</v>
      </c>
      <c r="G968" s="72">
        <v>65.0</v>
      </c>
      <c r="H968" s="72">
        <v>63.0</v>
      </c>
      <c r="I968" s="56">
        <v>0.397</v>
      </c>
      <c r="J968" s="56">
        <v>0.56</v>
      </c>
      <c r="K968" s="56">
        <v>0.043</v>
      </c>
      <c r="L968" s="72">
        <v>2.492191E7</v>
      </c>
      <c r="M968" s="56">
        <v>0.149</v>
      </c>
      <c r="N968" s="39">
        <f t="shared" si="3"/>
        <v>29</v>
      </c>
      <c r="O968" s="39">
        <f t="shared" si="13"/>
        <v>49</v>
      </c>
      <c r="P968" s="39">
        <f t="shared" si="5"/>
        <v>65</v>
      </c>
      <c r="Q968" s="39">
        <f t="shared" si="6"/>
        <v>63</v>
      </c>
      <c r="R968" s="58">
        <f t="shared" si="7"/>
        <v>0.397</v>
      </c>
      <c r="S968" s="58">
        <f t="shared" si="8"/>
        <v>0.56</v>
      </c>
      <c r="T968" s="58">
        <f t="shared" si="9"/>
        <v>0.043</v>
      </c>
      <c r="U968" s="39">
        <f t="shared" si="10"/>
        <v>24921910</v>
      </c>
      <c r="V968" s="58">
        <f t="shared" si="11"/>
        <v>0.149</v>
      </c>
    </row>
    <row r="969">
      <c r="A969" s="33" t="s">
        <v>113</v>
      </c>
      <c r="B969" s="68" t="s">
        <v>135</v>
      </c>
      <c r="C969" s="35" t="s">
        <v>53</v>
      </c>
      <c r="D969" s="35" t="str">
        <f t="shared" si="2"/>
        <v>Asia/Nepal-Asia/2005</v>
      </c>
      <c r="E969" s="72">
        <v>0.028</v>
      </c>
      <c r="F969" s="72">
        <v>0.047</v>
      </c>
      <c r="G969" s="72">
        <v>66.0</v>
      </c>
      <c r="H969" s="72">
        <v>64.0</v>
      </c>
      <c r="I969" s="56">
        <v>0.395</v>
      </c>
      <c r="J969" s="56">
        <v>0.561</v>
      </c>
      <c r="K969" s="56">
        <v>0.044</v>
      </c>
      <c r="L969" s="72">
        <v>2.5292058E7</v>
      </c>
      <c r="M969" s="56">
        <v>0.152</v>
      </c>
      <c r="N969" s="39">
        <f t="shared" si="3"/>
        <v>28</v>
      </c>
      <c r="O969" s="39">
        <f t="shared" si="13"/>
        <v>47</v>
      </c>
      <c r="P969" s="39">
        <f t="shared" si="5"/>
        <v>66</v>
      </c>
      <c r="Q969" s="39">
        <f t="shared" si="6"/>
        <v>64</v>
      </c>
      <c r="R969" s="58">
        <f t="shared" si="7"/>
        <v>0.395</v>
      </c>
      <c r="S969" s="58">
        <f t="shared" si="8"/>
        <v>0.561</v>
      </c>
      <c r="T969" s="58">
        <f t="shared" si="9"/>
        <v>0.044</v>
      </c>
      <c r="U969" s="39">
        <f t="shared" si="10"/>
        <v>25292058</v>
      </c>
      <c r="V969" s="58">
        <f t="shared" si="11"/>
        <v>0.152</v>
      </c>
    </row>
    <row r="970">
      <c r="A970" s="33" t="s">
        <v>113</v>
      </c>
      <c r="B970" s="68" t="s">
        <v>135</v>
      </c>
      <c r="C970" s="35" t="s">
        <v>54</v>
      </c>
      <c r="D970" s="35" t="str">
        <f t="shared" si="2"/>
        <v>Asia/Nepal-Asia/2006</v>
      </c>
      <c r="E970" s="72">
        <v>0.027</v>
      </c>
      <c r="F970" s="72">
        <v>0.044</v>
      </c>
      <c r="G970" s="72">
        <v>66.0</v>
      </c>
      <c r="H970" s="72">
        <v>64.0</v>
      </c>
      <c r="I970" s="56">
        <v>0.391</v>
      </c>
      <c r="J970" s="56">
        <v>0.564</v>
      </c>
      <c r="K970" s="56">
        <v>0.045</v>
      </c>
      <c r="L970" s="72">
        <v>2.5634043E7</v>
      </c>
      <c r="M970" s="56">
        <v>0.155</v>
      </c>
      <c r="N970" s="39">
        <f t="shared" si="3"/>
        <v>27</v>
      </c>
      <c r="O970" s="39">
        <f t="shared" si="13"/>
        <v>44</v>
      </c>
      <c r="P970" s="39">
        <f t="shared" si="5"/>
        <v>66</v>
      </c>
      <c r="Q970" s="39">
        <f t="shared" si="6"/>
        <v>64</v>
      </c>
      <c r="R970" s="58">
        <f t="shared" si="7"/>
        <v>0.391</v>
      </c>
      <c r="S970" s="58">
        <f t="shared" si="8"/>
        <v>0.564</v>
      </c>
      <c r="T970" s="58">
        <f t="shared" si="9"/>
        <v>0.045</v>
      </c>
      <c r="U970" s="39">
        <f t="shared" si="10"/>
        <v>25634043</v>
      </c>
      <c r="V970" s="58">
        <f t="shared" si="11"/>
        <v>0.155</v>
      </c>
    </row>
    <row r="971">
      <c r="A971" s="33" t="s">
        <v>113</v>
      </c>
      <c r="B971" s="68" t="s">
        <v>135</v>
      </c>
      <c r="C971" s="35" t="s">
        <v>55</v>
      </c>
      <c r="D971" s="35" t="str">
        <f t="shared" si="2"/>
        <v>Asia/Nepal-Asia/2007</v>
      </c>
      <c r="E971" s="72">
        <v>0.026</v>
      </c>
      <c r="F971" s="72">
        <v>0.042</v>
      </c>
      <c r="G971" s="72">
        <v>67.0</v>
      </c>
      <c r="H971" s="72">
        <v>65.0</v>
      </c>
      <c r="I971" s="56">
        <v>0.387</v>
      </c>
      <c r="J971" s="56">
        <v>0.566</v>
      </c>
      <c r="K971" s="56">
        <v>0.046</v>
      </c>
      <c r="L971" s="72">
        <v>2.5950022E7</v>
      </c>
      <c r="M971" s="56">
        <v>0.158</v>
      </c>
      <c r="N971" s="39">
        <f t="shared" si="3"/>
        <v>26</v>
      </c>
      <c r="O971" s="39">
        <f t="shared" si="13"/>
        <v>42</v>
      </c>
      <c r="P971" s="39">
        <f t="shared" si="5"/>
        <v>67</v>
      </c>
      <c r="Q971" s="39">
        <f t="shared" si="6"/>
        <v>65</v>
      </c>
      <c r="R971" s="58">
        <f t="shared" si="7"/>
        <v>0.387</v>
      </c>
      <c r="S971" s="58">
        <f t="shared" si="8"/>
        <v>0.566</v>
      </c>
      <c r="T971" s="58">
        <f t="shared" si="9"/>
        <v>0.046</v>
      </c>
      <c r="U971" s="39">
        <f t="shared" si="10"/>
        <v>25950022</v>
      </c>
      <c r="V971" s="58">
        <f t="shared" si="11"/>
        <v>0.158</v>
      </c>
    </row>
    <row r="972">
      <c r="A972" s="33" t="s">
        <v>113</v>
      </c>
      <c r="B972" s="68" t="s">
        <v>135</v>
      </c>
      <c r="C972" s="35" t="s">
        <v>56</v>
      </c>
      <c r="D972" s="35" t="str">
        <f t="shared" si="2"/>
        <v>Asia/Nepal-Asia/2008</v>
      </c>
      <c r="E972" s="72">
        <v>0.025</v>
      </c>
      <c r="F972" s="72">
        <v>0.04</v>
      </c>
      <c r="G972" s="72">
        <v>67.0</v>
      </c>
      <c r="H972" s="72">
        <v>65.0</v>
      </c>
      <c r="I972" s="56">
        <v>0.383</v>
      </c>
      <c r="J972" s="56">
        <v>0.57</v>
      </c>
      <c r="K972" s="56">
        <v>0.047</v>
      </c>
      <c r="L972" s="72">
        <v>2.6249412E7</v>
      </c>
      <c r="M972" s="56">
        <v>0.162</v>
      </c>
      <c r="N972" s="39">
        <f t="shared" si="3"/>
        <v>25</v>
      </c>
      <c r="O972" s="39">
        <f t="shared" si="13"/>
        <v>40</v>
      </c>
      <c r="P972" s="39">
        <f t="shared" si="5"/>
        <v>67</v>
      </c>
      <c r="Q972" s="39">
        <f t="shared" si="6"/>
        <v>65</v>
      </c>
      <c r="R972" s="58">
        <f t="shared" si="7"/>
        <v>0.383</v>
      </c>
      <c r="S972" s="58">
        <f t="shared" si="8"/>
        <v>0.57</v>
      </c>
      <c r="T972" s="58">
        <f t="shared" si="9"/>
        <v>0.047</v>
      </c>
      <c r="U972" s="39">
        <f t="shared" si="10"/>
        <v>26249412</v>
      </c>
      <c r="V972" s="58">
        <f t="shared" si="11"/>
        <v>0.162</v>
      </c>
    </row>
    <row r="973">
      <c r="A973" s="33" t="s">
        <v>113</v>
      </c>
      <c r="B973" s="68" t="s">
        <v>135</v>
      </c>
      <c r="C973" s="35" t="s">
        <v>57</v>
      </c>
      <c r="D973" s="35" t="str">
        <f t="shared" si="2"/>
        <v>Asia/Nepal-Asia/2009</v>
      </c>
      <c r="E973" s="72">
        <v>0.024</v>
      </c>
      <c r="F973" s="72">
        <v>0.038</v>
      </c>
      <c r="G973" s="72">
        <v>68.0</v>
      </c>
      <c r="H973" s="72">
        <v>66.0</v>
      </c>
      <c r="I973" s="56">
        <v>0.377</v>
      </c>
      <c r="J973" s="56">
        <v>0.574</v>
      </c>
      <c r="K973" s="56">
        <v>0.048</v>
      </c>
      <c r="L973" s="72">
        <v>2.6544943E7</v>
      </c>
      <c r="M973" s="56">
        <v>0.165</v>
      </c>
      <c r="N973" s="39">
        <f t="shared" si="3"/>
        <v>24</v>
      </c>
      <c r="O973" s="39">
        <f t="shared" si="13"/>
        <v>38</v>
      </c>
      <c r="P973" s="39">
        <f t="shared" si="5"/>
        <v>68</v>
      </c>
      <c r="Q973" s="39">
        <f t="shared" si="6"/>
        <v>66</v>
      </c>
      <c r="R973" s="58">
        <f t="shared" si="7"/>
        <v>0.377</v>
      </c>
      <c r="S973" s="58">
        <f t="shared" si="8"/>
        <v>0.574</v>
      </c>
      <c r="T973" s="58">
        <f t="shared" si="9"/>
        <v>0.048</v>
      </c>
      <c r="U973" s="39">
        <f t="shared" si="10"/>
        <v>26544943</v>
      </c>
      <c r="V973" s="58">
        <f t="shared" si="11"/>
        <v>0.165</v>
      </c>
    </row>
    <row r="974">
      <c r="A974" s="33" t="s">
        <v>113</v>
      </c>
      <c r="B974" s="68" t="s">
        <v>135</v>
      </c>
      <c r="C974" s="35" t="s">
        <v>58</v>
      </c>
      <c r="D974" s="35" t="str">
        <f t="shared" si="2"/>
        <v>Asia/Nepal-Asia/2010</v>
      </c>
      <c r="E974" s="72">
        <v>0.023</v>
      </c>
      <c r="F974" s="72">
        <v>0.036</v>
      </c>
      <c r="G974" s="72">
        <v>68.0</v>
      </c>
      <c r="H974" s="72">
        <v>66.0</v>
      </c>
      <c r="I974" s="56">
        <v>0.371</v>
      </c>
      <c r="J974" s="56">
        <v>0.58</v>
      </c>
      <c r="K974" s="56">
        <v>0.049</v>
      </c>
      <c r="L974" s="72">
        <v>2.6846016E7</v>
      </c>
      <c r="M974" s="56">
        <v>0.168</v>
      </c>
      <c r="N974" s="39">
        <f t="shared" si="3"/>
        <v>23</v>
      </c>
      <c r="O974" s="39">
        <f t="shared" si="13"/>
        <v>36</v>
      </c>
      <c r="P974" s="39">
        <f t="shared" si="5"/>
        <v>68</v>
      </c>
      <c r="Q974" s="39">
        <f t="shared" si="6"/>
        <v>66</v>
      </c>
      <c r="R974" s="58">
        <f t="shared" si="7"/>
        <v>0.371</v>
      </c>
      <c r="S974" s="58">
        <f t="shared" si="8"/>
        <v>0.58</v>
      </c>
      <c r="T974" s="58">
        <f t="shared" si="9"/>
        <v>0.049</v>
      </c>
      <c r="U974" s="39">
        <f t="shared" si="10"/>
        <v>26846016</v>
      </c>
      <c r="V974" s="58">
        <f t="shared" si="11"/>
        <v>0.168</v>
      </c>
    </row>
    <row r="975">
      <c r="A975" s="33" t="s">
        <v>113</v>
      </c>
      <c r="B975" s="68" t="s">
        <v>135</v>
      </c>
      <c r="C975" s="35" t="s">
        <v>59</v>
      </c>
      <c r="D975" s="35" t="str">
        <f t="shared" si="2"/>
        <v>Asia/Nepal-Asia/2011</v>
      </c>
      <c r="E975" s="72">
        <v>0.022</v>
      </c>
      <c r="F975" s="72">
        <v>0.035</v>
      </c>
      <c r="G975" s="72">
        <v>69.0</v>
      </c>
      <c r="H975" s="72">
        <v>66.0</v>
      </c>
      <c r="I975" s="56">
        <v>0.364</v>
      </c>
      <c r="J975" s="56">
        <v>0.586</v>
      </c>
      <c r="K975" s="56">
        <v>0.05</v>
      </c>
      <c r="L975" s="72">
        <v>2.7156367E7</v>
      </c>
      <c r="M975" s="56">
        <v>0.172</v>
      </c>
      <c r="N975" s="39">
        <f t="shared" si="3"/>
        <v>22</v>
      </c>
      <c r="O975" s="39">
        <f t="shared" si="13"/>
        <v>35</v>
      </c>
      <c r="P975" s="39">
        <f t="shared" si="5"/>
        <v>69</v>
      </c>
      <c r="Q975" s="39">
        <f t="shared" si="6"/>
        <v>66</v>
      </c>
      <c r="R975" s="58">
        <f t="shared" si="7"/>
        <v>0.364</v>
      </c>
      <c r="S975" s="58">
        <f t="shared" si="8"/>
        <v>0.586</v>
      </c>
      <c r="T975" s="58">
        <f t="shared" si="9"/>
        <v>0.05</v>
      </c>
      <c r="U975" s="39">
        <f t="shared" si="10"/>
        <v>27156367</v>
      </c>
      <c r="V975" s="58">
        <f t="shared" si="11"/>
        <v>0.172</v>
      </c>
    </row>
    <row r="976">
      <c r="A976" s="33" t="s">
        <v>113</v>
      </c>
      <c r="B976" s="68" t="s">
        <v>135</v>
      </c>
      <c r="C976" s="35" t="s">
        <v>60</v>
      </c>
      <c r="D976" s="35" t="str">
        <f t="shared" si="2"/>
        <v>Asia/Nepal-Asia/2012</v>
      </c>
      <c r="E976" s="72">
        <v>0.022</v>
      </c>
      <c r="F976" s="72">
        <v>0.033</v>
      </c>
      <c r="G976" s="72">
        <v>69.0</v>
      </c>
      <c r="H976" s="72">
        <v>67.0</v>
      </c>
      <c r="I976" s="56">
        <v>0.356</v>
      </c>
      <c r="J976" s="56">
        <v>0.594</v>
      </c>
      <c r="K976" s="56">
        <v>0.051</v>
      </c>
      <c r="L976" s="72">
        <v>2.7474377E7</v>
      </c>
      <c r="M976" s="56">
        <v>0.175</v>
      </c>
      <c r="N976" s="39">
        <f t="shared" si="3"/>
        <v>22</v>
      </c>
      <c r="O976" s="39">
        <f t="shared" si="13"/>
        <v>33</v>
      </c>
      <c r="P976" s="39">
        <f t="shared" si="5"/>
        <v>69</v>
      </c>
      <c r="Q976" s="39">
        <f t="shared" si="6"/>
        <v>67</v>
      </c>
      <c r="R976" s="58">
        <f t="shared" si="7"/>
        <v>0.356</v>
      </c>
      <c r="S976" s="58">
        <f t="shared" si="8"/>
        <v>0.594</v>
      </c>
      <c r="T976" s="58">
        <f t="shared" si="9"/>
        <v>0.051</v>
      </c>
      <c r="U976" s="39">
        <f t="shared" si="10"/>
        <v>27474377</v>
      </c>
      <c r="V976" s="58">
        <f t="shared" si="11"/>
        <v>0.175</v>
      </c>
    </row>
    <row r="977">
      <c r="A977" s="33" t="s">
        <v>113</v>
      </c>
      <c r="B977" s="68" t="s">
        <v>136</v>
      </c>
      <c r="C977" s="35" t="s">
        <v>48</v>
      </c>
      <c r="D977" s="35" t="str">
        <f t="shared" si="2"/>
        <v>Asia/North Korea-Asia/2000</v>
      </c>
      <c r="E977" s="72">
        <v>0.018</v>
      </c>
      <c r="F977" s="72">
        <v>0.045</v>
      </c>
      <c r="G977" s="72">
        <v>69.0</v>
      </c>
      <c r="H977" s="72">
        <v>61.0</v>
      </c>
      <c r="I977" s="56">
        <v>0.26</v>
      </c>
      <c r="J977" s="56">
        <v>0.681</v>
      </c>
      <c r="K977" s="56">
        <v>0.059</v>
      </c>
      <c r="L977" s="72">
        <v>2.2840225E7</v>
      </c>
      <c r="M977" s="56">
        <v>0.594</v>
      </c>
      <c r="N977" s="39">
        <f t="shared" si="3"/>
        <v>18</v>
      </c>
      <c r="O977" s="39">
        <f t="shared" si="13"/>
        <v>45</v>
      </c>
      <c r="P977" s="39">
        <f t="shared" si="5"/>
        <v>69</v>
      </c>
      <c r="Q977" s="39">
        <f t="shared" si="6"/>
        <v>61</v>
      </c>
      <c r="R977" s="58">
        <f t="shared" si="7"/>
        <v>0.26</v>
      </c>
      <c r="S977" s="58">
        <f t="shared" si="8"/>
        <v>0.681</v>
      </c>
      <c r="T977" s="58">
        <f t="shared" si="9"/>
        <v>0.059</v>
      </c>
      <c r="U977" s="39">
        <f t="shared" si="10"/>
        <v>22840225</v>
      </c>
      <c r="V977" s="58">
        <f t="shared" si="11"/>
        <v>0.594</v>
      </c>
    </row>
    <row r="978">
      <c r="A978" s="33" t="s">
        <v>113</v>
      </c>
      <c r="B978" s="68" t="s">
        <v>136</v>
      </c>
      <c r="C978" s="35" t="s">
        <v>49</v>
      </c>
      <c r="D978" s="35" t="str">
        <f t="shared" si="2"/>
        <v>Asia/North Korea-Asia/2001</v>
      </c>
      <c r="E978" s="72">
        <v>0.017</v>
      </c>
      <c r="F978" s="72">
        <v>0.039</v>
      </c>
      <c r="G978" s="72">
        <v>70.0</v>
      </c>
      <c r="H978" s="72">
        <v>62.0</v>
      </c>
      <c r="I978" s="56">
        <v>0.258</v>
      </c>
      <c r="J978" s="56">
        <v>0.68</v>
      </c>
      <c r="K978" s="56">
        <v>0.062</v>
      </c>
      <c r="L978" s="72">
        <v>2.3043449E7</v>
      </c>
      <c r="M978" s="56">
        <v>0.595</v>
      </c>
      <c r="N978" s="39">
        <f t="shared" si="3"/>
        <v>17</v>
      </c>
      <c r="O978" s="39">
        <f t="shared" si="13"/>
        <v>39</v>
      </c>
      <c r="P978" s="39">
        <f t="shared" si="5"/>
        <v>70</v>
      </c>
      <c r="Q978" s="39">
        <f t="shared" si="6"/>
        <v>62</v>
      </c>
      <c r="R978" s="58">
        <f t="shared" si="7"/>
        <v>0.258</v>
      </c>
      <c r="S978" s="58">
        <f t="shared" si="8"/>
        <v>0.68</v>
      </c>
      <c r="T978" s="58">
        <f t="shared" si="9"/>
        <v>0.062</v>
      </c>
      <c r="U978" s="39">
        <f t="shared" si="10"/>
        <v>23043449</v>
      </c>
      <c r="V978" s="58">
        <f t="shared" si="11"/>
        <v>0.595</v>
      </c>
    </row>
    <row r="979">
      <c r="A979" s="33" t="s">
        <v>113</v>
      </c>
      <c r="B979" s="68" t="s">
        <v>136</v>
      </c>
      <c r="C979" s="35" t="s">
        <v>50</v>
      </c>
      <c r="D979" s="35" t="str">
        <f t="shared" si="2"/>
        <v>Asia/North Korea-Asia/2002</v>
      </c>
      <c r="E979" s="72">
        <v>0.017</v>
      </c>
      <c r="F979" s="72">
        <v>0.034</v>
      </c>
      <c r="G979" s="72">
        <v>70.0</v>
      </c>
      <c r="H979" s="72">
        <v>63.0</v>
      </c>
      <c r="I979" s="56">
        <v>0.256</v>
      </c>
      <c r="J979" s="56">
        <v>0.68</v>
      </c>
      <c r="K979" s="56">
        <v>0.065</v>
      </c>
      <c r="L979" s="72">
        <v>2.3248059E7</v>
      </c>
      <c r="M979" s="56">
        <v>0.596</v>
      </c>
      <c r="N979" s="39">
        <f t="shared" si="3"/>
        <v>17</v>
      </c>
      <c r="O979" s="39">
        <f t="shared" si="13"/>
        <v>34</v>
      </c>
      <c r="P979" s="39">
        <f t="shared" si="5"/>
        <v>70</v>
      </c>
      <c r="Q979" s="39">
        <f t="shared" si="6"/>
        <v>63</v>
      </c>
      <c r="R979" s="58">
        <f t="shared" si="7"/>
        <v>0.256</v>
      </c>
      <c r="S979" s="58">
        <f t="shared" si="8"/>
        <v>0.68</v>
      </c>
      <c r="T979" s="58">
        <f t="shared" si="9"/>
        <v>0.065</v>
      </c>
      <c r="U979" s="39">
        <f t="shared" si="10"/>
        <v>23248059</v>
      </c>
      <c r="V979" s="58">
        <f t="shared" si="11"/>
        <v>0.596</v>
      </c>
    </row>
    <row r="980">
      <c r="A980" s="33" t="s">
        <v>113</v>
      </c>
      <c r="B980" s="68" t="s">
        <v>136</v>
      </c>
      <c r="C980" s="35" t="s">
        <v>51</v>
      </c>
      <c r="D980" s="35" t="str">
        <f t="shared" si="2"/>
        <v>Asia/North Korea-Asia/2003</v>
      </c>
      <c r="E980" s="72">
        <v>0.016</v>
      </c>
      <c r="F980" s="72">
        <v>0.03</v>
      </c>
      <c r="G980" s="72">
        <v>71.0</v>
      </c>
      <c r="H980" s="72">
        <v>64.0</v>
      </c>
      <c r="I980" s="56">
        <v>0.253</v>
      </c>
      <c r="J980" s="56">
        <v>0.679</v>
      </c>
      <c r="K980" s="56">
        <v>0.068</v>
      </c>
      <c r="L980" s="72">
        <v>2.344918E7</v>
      </c>
      <c r="M980" s="56">
        <v>0.596</v>
      </c>
      <c r="N980" s="39">
        <f t="shared" si="3"/>
        <v>16</v>
      </c>
      <c r="O980" s="39">
        <f t="shared" si="13"/>
        <v>30</v>
      </c>
      <c r="P980" s="39">
        <f t="shared" si="5"/>
        <v>71</v>
      </c>
      <c r="Q980" s="39">
        <f t="shared" si="6"/>
        <v>64</v>
      </c>
      <c r="R980" s="58">
        <f t="shared" si="7"/>
        <v>0.253</v>
      </c>
      <c r="S980" s="58">
        <f t="shared" si="8"/>
        <v>0.679</v>
      </c>
      <c r="T980" s="58">
        <f t="shared" si="9"/>
        <v>0.068</v>
      </c>
      <c r="U980" s="39">
        <f t="shared" si="10"/>
        <v>23449180</v>
      </c>
      <c r="V980" s="58">
        <f t="shared" si="11"/>
        <v>0.596</v>
      </c>
    </row>
    <row r="981">
      <c r="A981" s="33" t="s">
        <v>113</v>
      </c>
      <c r="B981" s="68" t="s">
        <v>136</v>
      </c>
      <c r="C981" s="35" t="s">
        <v>52</v>
      </c>
      <c r="D981" s="35" t="str">
        <f t="shared" si="2"/>
        <v>Asia/North Korea-Asia/2004</v>
      </c>
      <c r="E981" s="72">
        <v>0.016</v>
      </c>
      <c r="F981" s="72">
        <v>0.028</v>
      </c>
      <c r="G981" s="72">
        <v>72.0</v>
      </c>
      <c r="H981" s="72">
        <v>64.0</v>
      </c>
      <c r="I981" s="56">
        <v>0.25</v>
      </c>
      <c r="J981" s="56">
        <v>0.678</v>
      </c>
      <c r="K981" s="56">
        <v>0.071</v>
      </c>
      <c r="L981" s="72">
        <v>2.3639303E7</v>
      </c>
      <c r="M981" s="56">
        <v>0.597</v>
      </c>
      <c r="N981" s="39">
        <f t="shared" si="3"/>
        <v>16</v>
      </c>
      <c r="O981" s="39">
        <f t="shared" si="13"/>
        <v>28</v>
      </c>
      <c r="P981" s="39">
        <f t="shared" si="5"/>
        <v>72</v>
      </c>
      <c r="Q981" s="39">
        <f t="shared" si="6"/>
        <v>64</v>
      </c>
      <c r="R981" s="58">
        <f t="shared" si="7"/>
        <v>0.25</v>
      </c>
      <c r="S981" s="58">
        <f t="shared" si="8"/>
        <v>0.678</v>
      </c>
      <c r="T981" s="58">
        <f t="shared" si="9"/>
        <v>0.071</v>
      </c>
      <c r="U981" s="39">
        <f t="shared" si="10"/>
        <v>23639303</v>
      </c>
      <c r="V981" s="58">
        <f t="shared" si="11"/>
        <v>0.597</v>
      </c>
    </row>
    <row r="982">
      <c r="A982" s="33" t="s">
        <v>113</v>
      </c>
      <c r="B982" s="68" t="s">
        <v>136</v>
      </c>
      <c r="C982" s="35" t="s">
        <v>53</v>
      </c>
      <c r="D982" s="35" t="str">
        <f t="shared" si="2"/>
        <v>Asia/North Korea-Asia/2005</v>
      </c>
      <c r="E982" s="72">
        <v>0.016</v>
      </c>
      <c r="F982" s="72">
        <v>0.026</v>
      </c>
      <c r="G982" s="72">
        <v>72.0</v>
      </c>
      <c r="H982" s="72">
        <v>65.0</v>
      </c>
      <c r="I982" s="56">
        <v>0.247</v>
      </c>
      <c r="J982" s="56">
        <v>0.678</v>
      </c>
      <c r="K982" s="56">
        <v>0.074</v>
      </c>
      <c r="L982" s="72">
        <v>2.3813333E7</v>
      </c>
      <c r="M982" s="56">
        <v>0.598</v>
      </c>
      <c r="N982" s="39">
        <f t="shared" si="3"/>
        <v>16</v>
      </c>
      <c r="O982" s="39">
        <f t="shared" si="13"/>
        <v>26</v>
      </c>
      <c r="P982" s="39">
        <f t="shared" si="5"/>
        <v>72</v>
      </c>
      <c r="Q982" s="39">
        <f t="shared" si="6"/>
        <v>65</v>
      </c>
      <c r="R982" s="58">
        <f t="shared" si="7"/>
        <v>0.247</v>
      </c>
      <c r="S982" s="58">
        <f t="shared" si="8"/>
        <v>0.678</v>
      </c>
      <c r="T982" s="58">
        <f t="shared" si="9"/>
        <v>0.074</v>
      </c>
      <c r="U982" s="39">
        <f t="shared" si="10"/>
        <v>23813333</v>
      </c>
      <c r="V982" s="58">
        <f t="shared" si="11"/>
        <v>0.598</v>
      </c>
    </row>
    <row r="983">
      <c r="A983" s="33" t="s">
        <v>113</v>
      </c>
      <c r="B983" s="68" t="s">
        <v>136</v>
      </c>
      <c r="C983" s="35" t="s">
        <v>54</v>
      </c>
      <c r="D983" s="35" t="str">
        <f t="shared" si="2"/>
        <v>Asia/North Korea-Asia/2006</v>
      </c>
      <c r="E983" s="72">
        <v>0.015</v>
      </c>
      <c r="F983" s="72">
        <v>0.026</v>
      </c>
      <c r="G983" s="72">
        <v>72.0</v>
      </c>
      <c r="H983" s="72">
        <v>65.0</v>
      </c>
      <c r="I983" s="56">
        <v>0.243</v>
      </c>
      <c r="J983" s="56">
        <v>0.679</v>
      </c>
      <c r="K983" s="56">
        <v>0.077</v>
      </c>
      <c r="L983" s="72">
        <v>2.3969917E7</v>
      </c>
      <c r="M983" s="56">
        <v>0.599</v>
      </c>
      <c r="N983" s="39">
        <f t="shared" si="3"/>
        <v>15</v>
      </c>
      <c r="O983" s="39">
        <f t="shared" si="13"/>
        <v>26</v>
      </c>
      <c r="P983" s="39">
        <f t="shared" si="5"/>
        <v>72</v>
      </c>
      <c r="Q983" s="39">
        <f t="shared" si="6"/>
        <v>65</v>
      </c>
      <c r="R983" s="58">
        <f t="shared" si="7"/>
        <v>0.243</v>
      </c>
      <c r="S983" s="58">
        <f t="shared" si="8"/>
        <v>0.679</v>
      </c>
      <c r="T983" s="58">
        <f t="shared" si="9"/>
        <v>0.077</v>
      </c>
      <c r="U983" s="39">
        <f t="shared" si="10"/>
        <v>23969917</v>
      </c>
      <c r="V983" s="58">
        <f t="shared" si="11"/>
        <v>0.599</v>
      </c>
    </row>
    <row r="984">
      <c r="A984" s="33" t="s">
        <v>113</v>
      </c>
      <c r="B984" s="68" t="s">
        <v>136</v>
      </c>
      <c r="C984" s="35" t="s">
        <v>55</v>
      </c>
      <c r="D984" s="35" t="str">
        <f t="shared" si="2"/>
        <v>Asia/North Korea-Asia/2007</v>
      </c>
      <c r="E984" s="72">
        <v>0.015</v>
      </c>
      <c r="F984" s="72">
        <v>0.026</v>
      </c>
      <c r="G984" s="72">
        <v>72.0</v>
      </c>
      <c r="H984" s="72">
        <v>65.0</v>
      </c>
      <c r="I984" s="56">
        <v>0.239</v>
      </c>
      <c r="J984" s="56">
        <v>0.681</v>
      </c>
      <c r="K984" s="56">
        <v>0.08</v>
      </c>
      <c r="L984" s="72">
        <v>2.4111989E7</v>
      </c>
      <c r="M984" s="56">
        <v>0.6</v>
      </c>
      <c r="N984" s="39">
        <f t="shared" si="3"/>
        <v>15</v>
      </c>
      <c r="O984" s="39">
        <f t="shared" si="13"/>
        <v>26</v>
      </c>
      <c r="P984" s="39">
        <f t="shared" si="5"/>
        <v>72</v>
      </c>
      <c r="Q984" s="39">
        <f t="shared" si="6"/>
        <v>65</v>
      </c>
      <c r="R984" s="58">
        <f t="shared" si="7"/>
        <v>0.239</v>
      </c>
      <c r="S984" s="58">
        <f t="shared" si="8"/>
        <v>0.681</v>
      </c>
      <c r="T984" s="58">
        <f t="shared" si="9"/>
        <v>0.08</v>
      </c>
      <c r="U984" s="39">
        <f t="shared" si="10"/>
        <v>24111989</v>
      </c>
      <c r="V984" s="58">
        <f t="shared" si="11"/>
        <v>0.6</v>
      </c>
    </row>
    <row r="985">
      <c r="A985" s="33" t="s">
        <v>113</v>
      </c>
      <c r="B985" s="68" t="s">
        <v>136</v>
      </c>
      <c r="C985" s="35" t="s">
        <v>56</v>
      </c>
      <c r="D985" s="35" t="str">
        <f t="shared" si="2"/>
        <v>Asia/North Korea-Asia/2008</v>
      </c>
      <c r="E985" s="72">
        <v>0.015</v>
      </c>
      <c r="F985" s="72">
        <v>0.026</v>
      </c>
      <c r="G985" s="72">
        <v>72.0</v>
      </c>
      <c r="H985" s="72">
        <v>65.0</v>
      </c>
      <c r="I985" s="56">
        <v>0.235</v>
      </c>
      <c r="J985" s="56">
        <v>0.682</v>
      </c>
      <c r="K985" s="56">
        <v>0.083</v>
      </c>
      <c r="L985" s="72">
        <v>2.4243894E7</v>
      </c>
      <c r="M985" s="56">
        <v>0.6</v>
      </c>
      <c r="N985" s="39">
        <f t="shared" si="3"/>
        <v>15</v>
      </c>
      <c r="O985" s="39">
        <f t="shared" si="13"/>
        <v>26</v>
      </c>
      <c r="P985" s="39">
        <f t="shared" si="5"/>
        <v>72</v>
      </c>
      <c r="Q985" s="39">
        <f t="shared" si="6"/>
        <v>65</v>
      </c>
      <c r="R985" s="58">
        <f t="shared" si="7"/>
        <v>0.235</v>
      </c>
      <c r="S985" s="58">
        <f t="shared" si="8"/>
        <v>0.682</v>
      </c>
      <c r="T985" s="58">
        <f t="shared" si="9"/>
        <v>0.083</v>
      </c>
      <c r="U985" s="39">
        <f t="shared" si="10"/>
        <v>24243894</v>
      </c>
      <c r="V985" s="58">
        <f t="shared" si="11"/>
        <v>0.6</v>
      </c>
    </row>
    <row r="986">
      <c r="A986" s="33" t="s">
        <v>113</v>
      </c>
      <c r="B986" s="68" t="s">
        <v>136</v>
      </c>
      <c r="C986" s="35" t="s">
        <v>57</v>
      </c>
      <c r="D986" s="35" t="str">
        <f t="shared" si="2"/>
        <v>Asia/North Korea-Asia/2009</v>
      </c>
      <c r="E986" s="72">
        <v>0.014</v>
      </c>
      <c r="F986" s="72">
        <v>0.025</v>
      </c>
      <c r="G986" s="72">
        <v>72.0</v>
      </c>
      <c r="H986" s="72">
        <v>65.0</v>
      </c>
      <c r="I986" s="56">
        <v>0.231</v>
      </c>
      <c r="J986" s="56">
        <v>0.684</v>
      </c>
      <c r="K986" s="56">
        <v>0.085</v>
      </c>
      <c r="L986" s="72">
        <v>2.4371865E7</v>
      </c>
      <c r="M986" s="56">
        <v>0.601</v>
      </c>
      <c r="N986" s="39">
        <f t="shared" si="3"/>
        <v>14</v>
      </c>
      <c r="O986" s="39">
        <f t="shared" si="13"/>
        <v>25</v>
      </c>
      <c r="P986" s="39">
        <f t="shared" si="5"/>
        <v>72</v>
      </c>
      <c r="Q986" s="39">
        <f t="shared" si="6"/>
        <v>65</v>
      </c>
      <c r="R986" s="58">
        <f t="shared" si="7"/>
        <v>0.231</v>
      </c>
      <c r="S986" s="58">
        <f t="shared" si="8"/>
        <v>0.684</v>
      </c>
      <c r="T986" s="58">
        <f t="shared" si="9"/>
        <v>0.085</v>
      </c>
      <c r="U986" s="39">
        <f t="shared" si="10"/>
        <v>24371865</v>
      </c>
      <c r="V986" s="58">
        <f t="shared" si="11"/>
        <v>0.601</v>
      </c>
    </row>
    <row r="987">
      <c r="A987" s="33" t="s">
        <v>113</v>
      </c>
      <c r="B987" s="68" t="s">
        <v>136</v>
      </c>
      <c r="C987" s="35" t="s">
        <v>58</v>
      </c>
      <c r="D987" s="35" t="str">
        <f t="shared" si="2"/>
        <v>Asia/North Korea-Asia/2010</v>
      </c>
      <c r="E987" s="72">
        <v>0.014</v>
      </c>
      <c r="F987" s="72">
        <v>0.025</v>
      </c>
      <c r="G987" s="72">
        <v>72.0</v>
      </c>
      <c r="H987" s="72">
        <v>66.0</v>
      </c>
      <c r="I987" s="56">
        <v>0.227</v>
      </c>
      <c r="J987" s="56">
        <v>0.686</v>
      </c>
      <c r="K987" s="56">
        <v>0.088</v>
      </c>
      <c r="L987" s="72">
        <v>2.450052E7</v>
      </c>
      <c r="M987" s="56">
        <v>0.602</v>
      </c>
      <c r="N987" s="39">
        <f t="shared" si="3"/>
        <v>14</v>
      </c>
      <c r="O987" s="39">
        <f t="shared" si="13"/>
        <v>25</v>
      </c>
      <c r="P987" s="39">
        <f t="shared" si="5"/>
        <v>72</v>
      </c>
      <c r="Q987" s="39">
        <f t="shared" si="6"/>
        <v>66</v>
      </c>
      <c r="R987" s="58">
        <f t="shared" si="7"/>
        <v>0.227</v>
      </c>
      <c r="S987" s="58">
        <f t="shared" si="8"/>
        <v>0.686</v>
      </c>
      <c r="T987" s="58">
        <f t="shared" si="9"/>
        <v>0.088</v>
      </c>
      <c r="U987" s="39">
        <f t="shared" si="10"/>
        <v>24500520</v>
      </c>
      <c r="V987" s="58">
        <f t="shared" si="11"/>
        <v>0.602</v>
      </c>
    </row>
    <row r="988">
      <c r="A988" s="33" t="s">
        <v>113</v>
      </c>
      <c r="B988" s="68" t="s">
        <v>136</v>
      </c>
      <c r="C988" s="35" t="s">
        <v>59</v>
      </c>
      <c r="D988" s="35" t="str">
        <f t="shared" si="2"/>
        <v>Asia/North Korea-Asia/2011</v>
      </c>
      <c r="E988" s="72">
        <v>0.014</v>
      </c>
      <c r="F988" s="72">
        <v>0.024</v>
      </c>
      <c r="G988" s="72">
        <v>73.0</v>
      </c>
      <c r="H988" s="72">
        <v>66.0</v>
      </c>
      <c r="I988" s="56">
        <v>0.223</v>
      </c>
      <c r="J988" s="56">
        <v>0.687</v>
      </c>
      <c r="K988" s="56">
        <v>0.09</v>
      </c>
      <c r="L988" s="72">
        <v>2.4631291E7</v>
      </c>
      <c r="M988" s="56">
        <v>0.603</v>
      </c>
      <c r="N988" s="39">
        <f t="shared" si="3"/>
        <v>14</v>
      </c>
      <c r="O988" s="39">
        <f t="shared" si="13"/>
        <v>24</v>
      </c>
      <c r="P988" s="39">
        <f t="shared" si="5"/>
        <v>73</v>
      </c>
      <c r="Q988" s="39">
        <f t="shared" si="6"/>
        <v>66</v>
      </c>
      <c r="R988" s="58">
        <f t="shared" si="7"/>
        <v>0.223</v>
      </c>
      <c r="S988" s="58">
        <f t="shared" si="8"/>
        <v>0.687</v>
      </c>
      <c r="T988" s="58">
        <f t="shared" si="9"/>
        <v>0.09</v>
      </c>
      <c r="U988" s="39">
        <f t="shared" si="10"/>
        <v>24631291</v>
      </c>
      <c r="V988" s="58">
        <f t="shared" si="11"/>
        <v>0.603</v>
      </c>
    </row>
    <row r="989">
      <c r="A989" s="33" t="s">
        <v>113</v>
      </c>
      <c r="B989" s="68" t="s">
        <v>136</v>
      </c>
      <c r="C989" s="35" t="s">
        <v>60</v>
      </c>
      <c r="D989" s="35" t="str">
        <f t="shared" si="2"/>
        <v>Asia/North Korea-Asia/2012</v>
      </c>
      <c r="E989" s="72">
        <v>0.014</v>
      </c>
      <c r="F989" s="72">
        <v>0.023</v>
      </c>
      <c r="G989" s="72">
        <v>73.0</v>
      </c>
      <c r="H989" s="72">
        <v>66.0</v>
      </c>
      <c r="I989" s="56">
        <v>0.22</v>
      </c>
      <c r="J989" s="56">
        <v>0.688</v>
      </c>
      <c r="K989" s="56">
        <v>0.092</v>
      </c>
      <c r="L989" s="72">
        <v>2.4763188E7</v>
      </c>
      <c r="M989" s="56">
        <v>0.604</v>
      </c>
      <c r="N989" s="39">
        <f t="shared" si="3"/>
        <v>14</v>
      </c>
      <c r="O989" s="39">
        <f t="shared" si="13"/>
        <v>23</v>
      </c>
      <c r="P989" s="39">
        <f t="shared" si="5"/>
        <v>73</v>
      </c>
      <c r="Q989" s="39">
        <f t="shared" si="6"/>
        <v>66</v>
      </c>
      <c r="R989" s="58">
        <f t="shared" si="7"/>
        <v>0.22</v>
      </c>
      <c r="S989" s="58">
        <f t="shared" si="8"/>
        <v>0.688</v>
      </c>
      <c r="T989" s="58">
        <f t="shared" si="9"/>
        <v>0.092</v>
      </c>
      <c r="U989" s="39">
        <f t="shared" si="10"/>
        <v>24763188</v>
      </c>
      <c r="V989" s="58">
        <f t="shared" si="11"/>
        <v>0.604</v>
      </c>
    </row>
    <row r="990">
      <c r="A990" s="33" t="s">
        <v>113</v>
      </c>
      <c r="B990" s="68" t="s">
        <v>137</v>
      </c>
      <c r="C990" s="35" t="s">
        <v>48</v>
      </c>
      <c r="D990" s="35" t="str">
        <f t="shared" si="2"/>
        <v>Asia/Pakistan-Asia/2000</v>
      </c>
      <c r="E990" s="72">
        <v>0.031</v>
      </c>
      <c r="F990" s="72">
        <v>0.088</v>
      </c>
      <c r="G990" s="72">
        <v>65.0</v>
      </c>
      <c r="H990" s="72">
        <v>63.0</v>
      </c>
      <c r="I990" s="56">
        <v>0.415</v>
      </c>
      <c r="J990" s="56">
        <v>0.546</v>
      </c>
      <c r="K990" s="56">
        <v>0.039</v>
      </c>
      <c r="L990" s="72">
        <v>1.43832014E8</v>
      </c>
      <c r="M990" s="56">
        <v>0.332</v>
      </c>
      <c r="N990" s="39">
        <f t="shared" si="3"/>
        <v>31</v>
      </c>
      <c r="O990" s="39">
        <f t="shared" si="13"/>
        <v>88</v>
      </c>
      <c r="P990" s="39">
        <f t="shared" si="5"/>
        <v>65</v>
      </c>
      <c r="Q990" s="39">
        <f t="shared" si="6"/>
        <v>63</v>
      </c>
      <c r="R990" s="58">
        <f t="shared" si="7"/>
        <v>0.415</v>
      </c>
      <c r="S990" s="58">
        <f t="shared" si="8"/>
        <v>0.546</v>
      </c>
      <c r="T990" s="58">
        <f t="shared" si="9"/>
        <v>0.039</v>
      </c>
      <c r="U990" s="39">
        <f t="shared" si="10"/>
        <v>143832014</v>
      </c>
      <c r="V990" s="58">
        <f t="shared" si="11"/>
        <v>0.332</v>
      </c>
    </row>
    <row r="991">
      <c r="A991" s="33" t="s">
        <v>113</v>
      </c>
      <c r="B991" s="68" t="s">
        <v>137</v>
      </c>
      <c r="C991" s="35" t="s">
        <v>49</v>
      </c>
      <c r="D991" s="35" t="str">
        <f t="shared" si="2"/>
        <v>Asia/Pakistan-Asia/2001</v>
      </c>
      <c r="E991" s="72">
        <v>0.03</v>
      </c>
      <c r="F991" s="72">
        <v>0.086</v>
      </c>
      <c r="G991" s="72">
        <v>65.0</v>
      </c>
      <c r="H991" s="72">
        <v>63.0</v>
      </c>
      <c r="I991" s="56">
        <v>0.409</v>
      </c>
      <c r="J991" s="56">
        <v>0.552</v>
      </c>
      <c r="K991" s="56">
        <v>0.04</v>
      </c>
      <c r="L991" s="72">
        <v>1.46857081E8</v>
      </c>
      <c r="M991" s="56">
        <v>0.334</v>
      </c>
      <c r="N991" s="39">
        <f t="shared" si="3"/>
        <v>30</v>
      </c>
      <c r="O991" s="39">
        <f t="shared" si="13"/>
        <v>86</v>
      </c>
      <c r="P991" s="39">
        <f t="shared" si="5"/>
        <v>65</v>
      </c>
      <c r="Q991" s="39">
        <f t="shared" si="6"/>
        <v>63</v>
      </c>
      <c r="R991" s="58">
        <f t="shared" si="7"/>
        <v>0.409</v>
      </c>
      <c r="S991" s="58">
        <f t="shared" si="8"/>
        <v>0.552</v>
      </c>
      <c r="T991" s="58">
        <f t="shared" si="9"/>
        <v>0.04</v>
      </c>
      <c r="U991" s="39">
        <f t="shared" si="10"/>
        <v>146857081</v>
      </c>
      <c r="V991" s="58">
        <f t="shared" si="11"/>
        <v>0.334</v>
      </c>
    </row>
    <row r="992">
      <c r="A992" s="33" t="s">
        <v>113</v>
      </c>
      <c r="B992" s="68" t="s">
        <v>137</v>
      </c>
      <c r="C992" s="35" t="s">
        <v>50</v>
      </c>
      <c r="D992" s="35" t="str">
        <f t="shared" si="2"/>
        <v>Asia/Pakistan-Asia/2002</v>
      </c>
      <c r="E992" s="72">
        <v>0.029</v>
      </c>
      <c r="F992" s="72">
        <v>0.085</v>
      </c>
      <c r="G992" s="72">
        <v>65.0</v>
      </c>
      <c r="H992" s="72">
        <v>64.0</v>
      </c>
      <c r="I992" s="56">
        <v>0.402</v>
      </c>
      <c r="J992" s="56">
        <v>0.558</v>
      </c>
      <c r="K992" s="56">
        <v>0.04</v>
      </c>
      <c r="L992" s="72">
        <v>1.49693684E8</v>
      </c>
      <c r="M992" s="56">
        <v>0.338</v>
      </c>
      <c r="N992" s="39">
        <f t="shared" si="3"/>
        <v>29</v>
      </c>
      <c r="O992" s="39">
        <f t="shared" si="13"/>
        <v>85</v>
      </c>
      <c r="P992" s="39">
        <f t="shared" si="5"/>
        <v>65</v>
      </c>
      <c r="Q992" s="39">
        <f t="shared" si="6"/>
        <v>64</v>
      </c>
      <c r="R992" s="58">
        <f t="shared" si="7"/>
        <v>0.402</v>
      </c>
      <c r="S992" s="58">
        <f t="shared" si="8"/>
        <v>0.558</v>
      </c>
      <c r="T992" s="58">
        <f t="shared" si="9"/>
        <v>0.04</v>
      </c>
      <c r="U992" s="39">
        <f t="shared" si="10"/>
        <v>149693684</v>
      </c>
      <c r="V992" s="58">
        <f t="shared" si="11"/>
        <v>0.338</v>
      </c>
    </row>
    <row r="993">
      <c r="A993" s="33" t="s">
        <v>113</v>
      </c>
      <c r="B993" s="68" t="s">
        <v>137</v>
      </c>
      <c r="C993" s="35" t="s">
        <v>51</v>
      </c>
      <c r="D993" s="35" t="str">
        <f t="shared" si="2"/>
        <v>Asia/Pakistan-Asia/2003</v>
      </c>
      <c r="E993" s="72">
        <v>0.029</v>
      </c>
      <c r="F993" s="72">
        <v>0.083</v>
      </c>
      <c r="G993" s="72">
        <v>65.0</v>
      </c>
      <c r="H993" s="72">
        <v>64.0</v>
      </c>
      <c r="I993" s="56">
        <v>0.395</v>
      </c>
      <c r="J993" s="56">
        <v>0.564</v>
      </c>
      <c r="K993" s="56">
        <v>0.04</v>
      </c>
      <c r="L993" s="72">
        <v>1.52419974E8</v>
      </c>
      <c r="M993" s="56">
        <v>0.341</v>
      </c>
      <c r="N993" s="39">
        <f t="shared" si="3"/>
        <v>29</v>
      </c>
      <c r="O993" s="39">
        <f t="shared" si="13"/>
        <v>83</v>
      </c>
      <c r="P993" s="39">
        <f t="shared" si="5"/>
        <v>65</v>
      </c>
      <c r="Q993" s="39">
        <f t="shared" si="6"/>
        <v>64</v>
      </c>
      <c r="R993" s="58">
        <f t="shared" si="7"/>
        <v>0.395</v>
      </c>
      <c r="S993" s="58">
        <f t="shared" si="8"/>
        <v>0.564</v>
      </c>
      <c r="T993" s="58">
        <f t="shared" si="9"/>
        <v>0.04</v>
      </c>
      <c r="U993" s="39">
        <f t="shared" si="10"/>
        <v>152419974</v>
      </c>
      <c r="V993" s="58">
        <f t="shared" si="11"/>
        <v>0.341</v>
      </c>
    </row>
    <row r="994">
      <c r="A994" s="33" t="s">
        <v>113</v>
      </c>
      <c r="B994" s="68" t="s">
        <v>137</v>
      </c>
      <c r="C994" s="35" t="s">
        <v>52</v>
      </c>
      <c r="D994" s="35" t="str">
        <f t="shared" si="2"/>
        <v>Asia/Pakistan-Asia/2004</v>
      </c>
      <c r="E994" s="72">
        <v>0.028</v>
      </c>
      <c r="F994" s="72">
        <v>0.082</v>
      </c>
      <c r="G994" s="72">
        <v>66.0</v>
      </c>
      <c r="H994" s="72">
        <v>64.0</v>
      </c>
      <c r="I994" s="56">
        <v>0.388</v>
      </c>
      <c r="J994" s="56">
        <v>0.571</v>
      </c>
      <c r="K994" s="56">
        <v>0.041</v>
      </c>
      <c r="L994" s="72">
        <v>1.55151394E8</v>
      </c>
      <c r="M994" s="56">
        <v>0.344</v>
      </c>
      <c r="N994" s="39">
        <f t="shared" si="3"/>
        <v>28</v>
      </c>
      <c r="O994" s="39">
        <f t="shared" si="13"/>
        <v>82</v>
      </c>
      <c r="P994" s="39">
        <f t="shared" si="5"/>
        <v>66</v>
      </c>
      <c r="Q994" s="39">
        <f t="shared" si="6"/>
        <v>64</v>
      </c>
      <c r="R994" s="58">
        <f t="shared" si="7"/>
        <v>0.388</v>
      </c>
      <c r="S994" s="58">
        <f t="shared" si="8"/>
        <v>0.571</v>
      </c>
      <c r="T994" s="58">
        <f t="shared" si="9"/>
        <v>0.041</v>
      </c>
      <c r="U994" s="39">
        <f t="shared" si="10"/>
        <v>155151394</v>
      </c>
      <c r="V994" s="58">
        <f t="shared" si="11"/>
        <v>0.344</v>
      </c>
    </row>
    <row r="995">
      <c r="A995" s="33" t="s">
        <v>113</v>
      </c>
      <c r="B995" s="68" t="s">
        <v>137</v>
      </c>
      <c r="C995" s="35" t="s">
        <v>53</v>
      </c>
      <c r="D995" s="35" t="str">
        <f t="shared" si="2"/>
        <v>Asia/Pakistan-Asia/2005</v>
      </c>
      <c r="E995" s="72">
        <v>0.028</v>
      </c>
      <c r="F995" s="72">
        <v>0.08</v>
      </c>
      <c r="G995" s="72">
        <v>66.0</v>
      </c>
      <c r="H995" s="72">
        <v>64.0</v>
      </c>
      <c r="I995" s="56">
        <v>0.382</v>
      </c>
      <c r="J995" s="56">
        <v>0.577</v>
      </c>
      <c r="K995" s="56">
        <v>0.041</v>
      </c>
      <c r="L995" s="72">
        <v>1.57971415E8</v>
      </c>
      <c r="M995" s="56">
        <v>0.347</v>
      </c>
      <c r="N995" s="39">
        <f t="shared" si="3"/>
        <v>28</v>
      </c>
      <c r="O995" s="39">
        <f t="shared" si="13"/>
        <v>80</v>
      </c>
      <c r="P995" s="39">
        <f t="shared" si="5"/>
        <v>66</v>
      </c>
      <c r="Q995" s="39">
        <f t="shared" si="6"/>
        <v>64</v>
      </c>
      <c r="R995" s="58">
        <f t="shared" si="7"/>
        <v>0.382</v>
      </c>
      <c r="S995" s="58">
        <f t="shared" si="8"/>
        <v>0.577</v>
      </c>
      <c r="T995" s="58">
        <f t="shared" si="9"/>
        <v>0.041</v>
      </c>
      <c r="U995" s="39">
        <f t="shared" si="10"/>
        <v>157971415</v>
      </c>
      <c r="V995" s="58">
        <f t="shared" si="11"/>
        <v>0.347</v>
      </c>
    </row>
    <row r="996">
      <c r="A996" s="33" t="s">
        <v>113</v>
      </c>
      <c r="B996" s="68" t="s">
        <v>137</v>
      </c>
      <c r="C996" s="35" t="s">
        <v>54</v>
      </c>
      <c r="D996" s="35" t="str">
        <f t="shared" si="2"/>
        <v>Asia/Pakistan-Asia/2006</v>
      </c>
      <c r="E996" s="72">
        <v>0.028</v>
      </c>
      <c r="F996" s="72">
        <v>0.079</v>
      </c>
      <c r="G996" s="72">
        <v>66.0</v>
      </c>
      <c r="H996" s="72">
        <v>65.0</v>
      </c>
      <c r="I996" s="56">
        <v>0.376</v>
      </c>
      <c r="J996" s="56">
        <v>0.583</v>
      </c>
      <c r="K996" s="56">
        <v>0.042</v>
      </c>
      <c r="L996" s="72">
        <v>1.60905794E8</v>
      </c>
      <c r="M996" s="56">
        <v>0.351</v>
      </c>
      <c r="N996" s="39">
        <f t="shared" si="3"/>
        <v>28</v>
      </c>
      <c r="O996" s="39">
        <f t="shared" si="13"/>
        <v>79</v>
      </c>
      <c r="P996" s="39">
        <f t="shared" si="5"/>
        <v>66</v>
      </c>
      <c r="Q996" s="39">
        <f t="shared" si="6"/>
        <v>65</v>
      </c>
      <c r="R996" s="58">
        <f t="shared" si="7"/>
        <v>0.376</v>
      </c>
      <c r="S996" s="58">
        <f t="shared" si="8"/>
        <v>0.583</v>
      </c>
      <c r="T996" s="58">
        <f t="shared" si="9"/>
        <v>0.042</v>
      </c>
      <c r="U996" s="39">
        <f t="shared" si="10"/>
        <v>160905794</v>
      </c>
      <c r="V996" s="58">
        <f t="shared" si="11"/>
        <v>0.351</v>
      </c>
    </row>
    <row r="997">
      <c r="A997" s="33" t="s">
        <v>113</v>
      </c>
      <c r="B997" s="68" t="s">
        <v>137</v>
      </c>
      <c r="C997" s="35" t="s">
        <v>55</v>
      </c>
      <c r="D997" s="35" t="str">
        <f t="shared" si="2"/>
        <v>Asia/Pakistan-Asia/2007</v>
      </c>
      <c r="E997" s="72">
        <v>0.028</v>
      </c>
      <c r="F997" s="72">
        <v>0.078</v>
      </c>
      <c r="G997" s="72">
        <v>66.0</v>
      </c>
      <c r="H997" s="72">
        <v>65.0</v>
      </c>
      <c r="I997" s="56">
        <v>0.37</v>
      </c>
      <c r="J997" s="56">
        <v>0.588</v>
      </c>
      <c r="K997" s="56">
        <v>0.042</v>
      </c>
      <c r="L997" s="72">
        <v>1.63928329E8</v>
      </c>
      <c r="M997" s="56">
        <v>0.354</v>
      </c>
      <c r="N997" s="39">
        <f t="shared" si="3"/>
        <v>28</v>
      </c>
      <c r="O997" s="39">
        <f t="shared" si="13"/>
        <v>78</v>
      </c>
      <c r="P997" s="39">
        <f t="shared" si="5"/>
        <v>66</v>
      </c>
      <c r="Q997" s="39">
        <f t="shared" si="6"/>
        <v>65</v>
      </c>
      <c r="R997" s="58">
        <f t="shared" si="7"/>
        <v>0.37</v>
      </c>
      <c r="S997" s="58">
        <f t="shared" si="8"/>
        <v>0.588</v>
      </c>
      <c r="T997" s="58">
        <f t="shared" si="9"/>
        <v>0.042</v>
      </c>
      <c r="U997" s="39">
        <f t="shared" si="10"/>
        <v>163928329</v>
      </c>
      <c r="V997" s="58">
        <f t="shared" si="11"/>
        <v>0.354</v>
      </c>
    </row>
    <row r="998">
      <c r="A998" s="33" t="s">
        <v>113</v>
      </c>
      <c r="B998" s="68" t="s">
        <v>137</v>
      </c>
      <c r="C998" s="35" t="s">
        <v>56</v>
      </c>
      <c r="D998" s="35" t="str">
        <f t="shared" si="2"/>
        <v>Asia/Pakistan-Asia/2008</v>
      </c>
      <c r="E998" s="72">
        <v>0.027</v>
      </c>
      <c r="F998" s="72">
        <v>0.076</v>
      </c>
      <c r="G998" s="72">
        <v>67.0</v>
      </c>
      <c r="H998" s="72">
        <v>65.0</v>
      </c>
      <c r="I998" s="56">
        <v>0.365</v>
      </c>
      <c r="J998" s="56">
        <v>0.593</v>
      </c>
      <c r="K998" s="56">
        <v>0.043</v>
      </c>
      <c r="L998" s="72">
        <v>1.67008083E8</v>
      </c>
      <c r="M998" s="56">
        <v>0.358</v>
      </c>
      <c r="N998" s="39">
        <f t="shared" si="3"/>
        <v>27</v>
      </c>
      <c r="O998" s="39">
        <f t="shared" si="13"/>
        <v>76</v>
      </c>
      <c r="P998" s="39">
        <f t="shared" si="5"/>
        <v>67</v>
      </c>
      <c r="Q998" s="39">
        <f t="shared" si="6"/>
        <v>65</v>
      </c>
      <c r="R998" s="58">
        <f t="shared" si="7"/>
        <v>0.365</v>
      </c>
      <c r="S998" s="58">
        <f t="shared" si="8"/>
        <v>0.593</v>
      </c>
      <c r="T998" s="58">
        <f t="shared" si="9"/>
        <v>0.043</v>
      </c>
      <c r="U998" s="39">
        <f t="shared" si="10"/>
        <v>167008083</v>
      </c>
      <c r="V998" s="58">
        <f t="shared" si="11"/>
        <v>0.358</v>
      </c>
    </row>
    <row r="999">
      <c r="A999" s="33" t="s">
        <v>113</v>
      </c>
      <c r="B999" s="68" t="s">
        <v>137</v>
      </c>
      <c r="C999" s="35" t="s">
        <v>57</v>
      </c>
      <c r="D999" s="35" t="str">
        <f t="shared" si="2"/>
        <v>Asia/Pakistan-Asia/2009</v>
      </c>
      <c r="E999" s="72">
        <v>0.027</v>
      </c>
      <c r="F999" s="72">
        <v>0.075</v>
      </c>
      <c r="G999" s="72">
        <v>67.0</v>
      </c>
      <c r="H999" s="72">
        <v>65.0</v>
      </c>
      <c r="I999" s="56">
        <v>0.36</v>
      </c>
      <c r="J999" s="56">
        <v>0.597</v>
      </c>
      <c r="K999" s="56">
        <v>0.043</v>
      </c>
      <c r="L999" s="72">
        <v>1.70093999E8</v>
      </c>
      <c r="M999" s="56">
        <v>0.362</v>
      </c>
      <c r="N999" s="39">
        <f t="shared" si="3"/>
        <v>27</v>
      </c>
      <c r="O999" s="39">
        <f t="shared" si="13"/>
        <v>75</v>
      </c>
      <c r="P999" s="39">
        <f t="shared" si="5"/>
        <v>67</v>
      </c>
      <c r="Q999" s="39">
        <f t="shared" si="6"/>
        <v>65</v>
      </c>
      <c r="R999" s="58">
        <f t="shared" si="7"/>
        <v>0.36</v>
      </c>
      <c r="S999" s="58">
        <f t="shared" si="8"/>
        <v>0.597</v>
      </c>
      <c r="T999" s="58">
        <f t="shared" si="9"/>
        <v>0.043</v>
      </c>
      <c r="U999" s="39">
        <f t="shared" si="10"/>
        <v>170093999</v>
      </c>
      <c r="V999" s="58">
        <f t="shared" si="11"/>
        <v>0.362</v>
      </c>
    </row>
    <row r="1000">
      <c r="A1000" s="33" t="s">
        <v>113</v>
      </c>
      <c r="B1000" s="68" t="s">
        <v>137</v>
      </c>
      <c r="C1000" s="35" t="s">
        <v>58</v>
      </c>
      <c r="D1000" s="35" t="str">
        <f t="shared" si="2"/>
        <v>Asia/Pakistan-Asia/2010</v>
      </c>
      <c r="E1000" s="72">
        <v>0.027</v>
      </c>
      <c r="F1000" s="72">
        <v>0.073</v>
      </c>
      <c r="G1000" s="72">
        <v>67.0</v>
      </c>
      <c r="H1000" s="72">
        <v>65.0</v>
      </c>
      <c r="I1000" s="56">
        <v>0.354</v>
      </c>
      <c r="J1000" s="56">
        <v>0.602</v>
      </c>
      <c r="K1000" s="56">
        <v>0.043</v>
      </c>
      <c r="L1000" s="72">
        <v>1.73149306E8</v>
      </c>
      <c r="M1000" s="56">
        <v>0.366</v>
      </c>
      <c r="N1000" s="39">
        <f t="shared" si="3"/>
        <v>27</v>
      </c>
      <c r="O1000" s="39">
        <f t="shared" si="13"/>
        <v>73</v>
      </c>
      <c r="P1000" s="39">
        <f t="shared" si="5"/>
        <v>67</v>
      </c>
      <c r="Q1000" s="39">
        <f t="shared" si="6"/>
        <v>65</v>
      </c>
      <c r="R1000" s="58">
        <f t="shared" si="7"/>
        <v>0.354</v>
      </c>
      <c r="S1000" s="58">
        <f t="shared" si="8"/>
        <v>0.602</v>
      </c>
      <c r="T1000" s="58">
        <f t="shared" si="9"/>
        <v>0.043</v>
      </c>
      <c r="U1000" s="39">
        <f t="shared" si="10"/>
        <v>173149306</v>
      </c>
      <c r="V1000" s="58">
        <f t="shared" si="11"/>
        <v>0.366</v>
      </c>
    </row>
    <row r="1001">
      <c r="A1001" s="33" t="s">
        <v>113</v>
      </c>
      <c r="B1001" s="68" t="s">
        <v>137</v>
      </c>
      <c r="C1001" s="35" t="s">
        <v>59</v>
      </c>
      <c r="D1001" s="35" t="str">
        <f t="shared" si="2"/>
        <v>Asia/Pakistan-Asia/2011</v>
      </c>
      <c r="E1001" s="72">
        <v>0.026</v>
      </c>
      <c r="F1001" s="72">
        <v>0.072</v>
      </c>
      <c r="G1001" s="72">
        <v>67.0</v>
      </c>
      <c r="H1001" s="72">
        <v>65.0</v>
      </c>
      <c r="I1001" s="56">
        <v>0.349</v>
      </c>
      <c r="J1001" s="56">
        <v>0.608</v>
      </c>
      <c r="K1001" s="56">
        <v>0.043</v>
      </c>
      <c r="L1001" s="72">
        <v>1.76166353E8</v>
      </c>
      <c r="M1001" s="56">
        <v>0.37</v>
      </c>
      <c r="N1001" s="39">
        <f t="shared" si="3"/>
        <v>26</v>
      </c>
      <c r="O1001" s="39">
        <f t="shared" si="13"/>
        <v>72</v>
      </c>
      <c r="P1001" s="39">
        <f t="shared" si="5"/>
        <v>67</v>
      </c>
      <c r="Q1001" s="39">
        <f t="shared" si="6"/>
        <v>65</v>
      </c>
      <c r="R1001" s="58">
        <f t="shared" si="7"/>
        <v>0.349</v>
      </c>
      <c r="S1001" s="58">
        <f t="shared" si="8"/>
        <v>0.608</v>
      </c>
      <c r="T1001" s="58">
        <f t="shared" si="9"/>
        <v>0.043</v>
      </c>
      <c r="U1001" s="39">
        <f t="shared" si="10"/>
        <v>176166353</v>
      </c>
      <c r="V1001" s="58">
        <f t="shared" si="11"/>
        <v>0.37</v>
      </c>
    </row>
    <row r="1002">
      <c r="A1002" s="33" t="s">
        <v>113</v>
      </c>
      <c r="B1002" s="68" t="s">
        <v>137</v>
      </c>
      <c r="C1002" s="35" t="s">
        <v>60</v>
      </c>
      <c r="D1002" s="35" t="str">
        <f t="shared" si="2"/>
        <v>Asia/Pakistan-Asia/2012</v>
      </c>
      <c r="E1002" s="72">
        <v>0.026</v>
      </c>
      <c r="F1002" s="72">
        <v>0.071</v>
      </c>
      <c r="G1002" s="72">
        <v>67.0</v>
      </c>
      <c r="H1002" s="72">
        <v>66.0</v>
      </c>
      <c r="I1002" s="56">
        <v>0.343</v>
      </c>
      <c r="J1002" s="56">
        <v>0.613</v>
      </c>
      <c r="K1002" s="56">
        <v>0.044</v>
      </c>
      <c r="L1002" s="72">
        <v>1.79160111E8</v>
      </c>
      <c r="M1002" s="56">
        <v>0.374</v>
      </c>
      <c r="N1002" s="39">
        <f t="shared" si="3"/>
        <v>26</v>
      </c>
      <c r="O1002" s="39">
        <f t="shared" si="13"/>
        <v>71</v>
      </c>
      <c r="P1002" s="39">
        <f t="shared" si="5"/>
        <v>67</v>
      </c>
      <c r="Q1002" s="39">
        <f t="shared" si="6"/>
        <v>66</v>
      </c>
      <c r="R1002" s="58">
        <f t="shared" si="7"/>
        <v>0.343</v>
      </c>
      <c r="S1002" s="58">
        <f t="shared" si="8"/>
        <v>0.613</v>
      </c>
      <c r="T1002" s="58">
        <f t="shared" si="9"/>
        <v>0.044</v>
      </c>
      <c r="U1002" s="39">
        <f t="shared" si="10"/>
        <v>179160111</v>
      </c>
      <c r="V1002" s="58">
        <f t="shared" si="11"/>
        <v>0.374</v>
      </c>
    </row>
    <row r="1003">
      <c r="A1003" s="33" t="s">
        <v>113</v>
      </c>
      <c r="B1003" s="68" t="s">
        <v>138</v>
      </c>
      <c r="C1003" s="35" t="s">
        <v>48</v>
      </c>
      <c r="D1003" s="35" t="str">
        <f t="shared" si="2"/>
        <v>Asia/Philippines-Asia/2000</v>
      </c>
      <c r="E1003" s="72">
        <v>0.03</v>
      </c>
      <c r="F1003" s="72">
        <v>0.03</v>
      </c>
      <c r="G1003" s="72">
        <v>70.0</v>
      </c>
      <c r="H1003" s="72">
        <v>64.0</v>
      </c>
      <c r="I1003" s="56">
        <v>0.385</v>
      </c>
      <c r="J1003" s="56">
        <v>0.583</v>
      </c>
      <c r="K1003" s="56">
        <v>0.032</v>
      </c>
      <c r="L1003" s="72">
        <v>7.7651848E7</v>
      </c>
      <c r="M1003" s="56">
        <v>0.48</v>
      </c>
      <c r="N1003" s="39">
        <f t="shared" si="3"/>
        <v>30</v>
      </c>
      <c r="O1003" s="39">
        <f t="shared" si="13"/>
        <v>30</v>
      </c>
      <c r="P1003" s="39">
        <f t="shared" si="5"/>
        <v>70</v>
      </c>
      <c r="Q1003" s="39">
        <f t="shared" si="6"/>
        <v>64</v>
      </c>
      <c r="R1003" s="58">
        <f t="shared" si="7"/>
        <v>0.385</v>
      </c>
      <c r="S1003" s="58">
        <f t="shared" si="8"/>
        <v>0.583</v>
      </c>
      <c r="T1003" s="58">
        <f t="shared" si="9"/>
        <v>0.032</v>
      </c>
      <c r="U1003" s="39">
        <f t="shared" si="10"/>
        <v>77651848</v>
      </c>
      <c r="V1003" s="58">
        <f t="shared" si="11"/>
        <v>0.48</v>
      </c>
    </row>
    <row r="1004">
      <c r="A1004" s="33" t="s">
        <v>113</v>
      </c>
      <c r="B1004" s="68" t="s">
        <v>138</v>
      </c>
      <c r="C1004" s="35" t="s">
        <v>49</v>
      </c>
      <c r="D1004" s="35" t="str">
        <f t="shared" si="2"/>
        <v>Asia/Philippines-Asia/2001</v>
      </c>
      <c r="E1004" s="72">
        <v>0.029</v>
      </c>
      <c r="F1004" s="72">
        <v>0.03</v>
      </c>
      <c r="G1004" s="72">
        <v>70.0</v>
      </c>
      <c r="H1004" s="72">
        <v>64.0</v>
      </c>
      <c r="I1004" s="56">
        <v>0.382</v>
      </c>
      <c r="J1004" s="56">
        <v>0.585</v>
      </c>
      <c r="K1004" s="56">
        <v>0.033</v>
      </c>
      <c r="L1004" s="72">
        <v>7.9297756E7</v>
      </c>
      <c r="M1004" s="56">
        <v>0.477</v>
      </c>
      <c r="N1004" s="39">
        <f t="shared" si="3"/>
        <v>29</v>
      </c>
      <c r="O1004" s="39">
        <f t="shared" si="13"/>
        <v>30</v>
      </c>
      <c r="P1004" s="39">
        <f t="shared" si="5"/>
        <v>70</v>
      </c>
      <c r="Q1004" s="39">
        <f t="shared" si="6"/>
        <v>64</v>
      </c>
      <c r="R1004" s="58">
        <f t="shared" si="7"/>
        <v>0.382</v>
      </c>
      <c r="S1004" s="58">
        <f t="shared" si="8"/>
        <v>0.585</v>
      </c>
      <c r="T1004" s="58">
        <f t="shared" si="9"/>
        <v>0.033</v>
      </c>
      <c r="U1004" s="39">
        <f t="shared" si="10"/>
        <v>79297756</v>
      </c>
      <c r="V1004" s="58">
        <f t="shared" si="11"/>
        <v>0.477</v>
      </c>
    </row>
    <row r="1005">
      <c r="A1005" s="33" t="s">
        <v>113</v>
      </c>
      <c r="B1005" s="68" t="s">
        <v>138</v>
      </c>
      <c r="C1005" s="35" t="s">
        <v>50</v>
      </c>
      <c r="D1005" s="35" t="str">
        <f t="shared" si="2"/>
        <v>Asia/Philippines-Asia/2002</v>
      </c>
      <c r="E1005" s="72">
        <v>0.029</v>
      </c>
      <c r="F1005" s="72">
        <v>0.029</v>
      </c>
      <c r="G1005" s="72">
        <v>70.0</v>
      </c>
      <c r="H1005" s="72">
        <v>64.0</v>
      </c>
      <c r="I1005" s="56">
        <v>0.38</v>
      </c>
      <c r="J1005" s="56">
        <v>0.587</v>
      </c>
      <c r="K1005" s="56">
        <v>0.033</v>
      </c>
      <c r="L1005" s="72">
        <v>8.0953652E7</v>
      </c>
      <c r="M1005" s="56">
        <v>0.474</v>
      </c>
      <c r="N1005" s="39">
        <f t="shared" si="3"/>
        <v>29</v>
      </c>
      <c r="O1005" s="39">
        <f t="shared" si="13"/>
        <v>29</v>
      </c>
      <c r="P1005" s="39">
        <f t="shared" si="5"/>
        <v>70</v>
      </c>
      <c r="Q1005" s="39">
        <f t="shared" si="6"/>
        <v>64</v>
      </c>
      <c r="R1005" s="58">
        <f t="shared" si="7"/>
        <v>0.38</v>
      </c>
      <c r="S1005" s="58">
        <f t="shared" si="8"/>
        <v>0.587</v>
      </c>
      <c r="T1005" s="58">
        <f t="shared" si="9"/>
        <v>0.033</v>
      </c>
      <c r="U1005" s="39">
        <f t="shared" si="10"/>
        <v>80953652</v>
      </c>
      <c r="V1005" s="58">
        <f t="shared" si="11"/>
        <v>0.474</v>
      </c>
    </row>
    <row r="1006">
      <c r="A1006" s="33" t="s">
        <v>113</v>
      </c>
      <c r="B1006" s="68" t="s">
        <v>138</v>
      </c>
      <c r="C1006" s="35" t="s">
        <v>51</v>
      </c>
      <c r="D1006" s="35" t="str">
        <f t="shared" si="2"/>
        <v>Asia/Philippines-Asia/2003</v>
      </c>
      <c r="E1006" s="72">
        <v>0.028</v>
      </c>
      <c r="F1006" s="72">
        <v>0.029</v>
      </c>
      <c r="G1006" s="72">
        <v>71.0</v>
      </c>
      <c r="H1006" s="72">
        <v>64.0</v>
      </c>
      <c r="I1006" s="56">
        <v>0.377</v>
      </c>
      <c r="J1006" s="56">
        <v>0.59</v>
      </c>
      <c r="K1006" s="56">
        <v>0.033</v>
      </c>
      <c r="L1006" s="72">
        <v>8.2604681E7</v>
      </c>
      <c r="M1006" s="56">
        <v>0.471</v>
      </c>
      <c r="N1006" s="39">
        <f t="shared" si="3"/>
        <v>28</v>
      </c>
      <c r="O1006" s="39">
        <f t="shared" si="13"/>
        <v>29</v>
      </c>
      <c r="P1006" s="39">
        <f t="shared" si="5"/>
        <v>71</v>
      </c>
      <c r="Q1006" s="39">
        <f t="shared" si="6"/>
        <v>64</v>
      </c>
      <c r="R1006" s="58">
        <f t="shared" si="7"/>
        <v>0.377</v>
      </c>
      <c r="S1006" s="58">
        <f t="shared" si="8"/>
        <v>0.59</v>
      </c>
      <c r="T1006" s="58">
        <f t="shared" si="9"/>
        <v>0.033</v>
      </c>
      <c r="U1006" s="39">
        <f t="shared" si="10"/>
        <v>82604681</v>
      </c>
      <c r="V1006" s="58">
        <f t="shared" si="11"/>
        <v>0.471</v>
      </c>
    </row>
    <row r="1007">
      <c r="A1007" s="33" t="s">
        <v>113</v>
      </c>
      <c r="B1007" s="68" t="s">
        <v>138</v>
      </c>
      <c r="C1007" s="35" t="s">
        <v>52</v>
      </c>
      <c r="D1007" s="35" t="str">
        <f t="shared" si="2"/>
        <v>Asia/Philippines-Asia/2004</v>
      </c>
      <c r="E1007" s="72">
        <v>0.028</v>
      </c>
      <c r="F1007" s="72">
        <v>0.028</v>
      </c>
      <c r="G1007" s="72">
        <v>71.0</v>
      </c>
      <c r="H1007" s="72">
        <v>64.0</v>
      </c>
      <c r="I1007" s="56">
        <v>0.374</v>
      </c>
      <c r="J1007" s="56">
        <v>0.592</v>
      </c>
      <c r="K1007" s="56">
        <v>0.034</v>
      </c>
      <c r="L1007" s="72">
        <v>8.4231329E7</v>
      </c>
      <c r="M1007" s="56">
        <v>0.469</v>
      </c>
      <c r="N1007" s="39">
        <f t="shared" si="3"/>
        <v>28</v>
      </c>
      <c r="O1007" s="39">
        <f t="shared" si="13"/>
        <v>28</v>
      </c>
      <c r="P1007" s="39">
        <f t="shared" si="5"/>
        <v>71</v>
      </c>
      <c r="Q1007" s="39">
        <f t="shared" si="6"/>
        <v>64</v>
      </c>
      <c r="R1007" s="58">
        <f t="shared" si="7"/>
        <v>0.374</v>
      </c>
      <c r="S1007" s="58">
        <f t="shared" si="8"/>
        <v>0.592</v>
      </c>
      <c r="T1007" s="58">
        <f t="shared" si="9"/>
        <v>0.034</v>
      </c>
      <c r="U1007" s="39">
        <f t="shared" si="10"/>
        <v>84231329</v>
      </c>
      <c r="V1007" s="58">
        <f t="shared" si="11"/>
        <v>0.469</v>
      </c>
    </row>
    <row r="1008">
      <c r="A1008" s="33" t="s">
        <v>113</v>
      </c>
      <c r="B1008" s="68" t="s">
        <v>138</v>
      </c>
      <c r="C1008" s="35" t="s">
        <v>53</v>
      </c>
      <c r="D1008" s="35" t="str">
        <f t="shared" si="2"/>
        <v>Asia/Philippines-Asia/2005</v>
      </c>
      <c r="E1008" s="72">
        <v>0.027</v>
      </c>
      <c r="F1008" s="72">
        <v>0.028</v>
      </c>
      <c r="G1008" s="72">
        <v>71.0</v>
      </c>
      <c r="H1008" s="72">
        <v>64.0</v>
      </c>
      <c r="I1008" s="56">
        <v>0.371</v>
      </c>
      <c r="J1008" s="56">
        <v>0.595</v>
      </c>
      <c r="K1008" s="56">
        <v>0.034</v>
      </c>
      <c r="L1008" s="72">
        <v>8.5821214E7</v>
      </c>
      <c r="M1008" s="56">
        <v>0.466</v>
      </c>
      <c r="N1008" s="39">
        <f t="shared" si="3"/>
        <v>27</v>
      </c>
      <c r="O1008" s="39">
        <f t="shared" si="13"/>
        <v>28</v>
      </c>
      <c r="P1008" s="39">
        <f t="shared" si="5"/>
        <v>71</v>
      </c>
      <c r="Q1008" s="39">
        <f t="shared" si="6"/>
        <v>64</v>
      </c>
      <c r="R1008" s="58">
        <f t="shared" si="7"/>
        <v>0.371</v>
      </c>
      <c r="S1008" s="58">
        <f t="shared" si="8"/>
        <v>0.595</v>
      </c>
      <c r="T1008" s="58">
        <f t="shared" si="9"/>
        <v>0.034</v>
      </c>
      <c r="U1008" s="39">
        <f t="shared" si="10"/>
        <v>85821214</v>
      </c>
      <c r="V1008" s="58">
        <f t="shared" si="11"/>
        <v>0.466</v>
      </c>
    </row>
    <row r="1009">
      <c r="A1009" s="33" t="s">
        <v>113</v>
      </c>
      <c r="B1009" s="68" t="s">
        <v>138</v>
      </c>
      <c r="C1009" s="35" t="s">
        <v>54</v>
      </c>
      <c r="D1009" s="35" t="str">
        <f t="shared" si="2"/>
        <v>Asia/Philippines-Asia/2006</v>
      </c>
      <c r="E1009" s="72">
        <v>0.027</v>
      </c>
      <c r="F1009" s="72">
        <v>0.027</v>
      </c>
      <c r="G1009" s="72">
        <v>71.0</v>
      </c>
      <c r="H1009" s="72">
        <v>64.0</v>
      </c>
      <c r="I1009" s="56">
        <v>0.367</v>
      </c>
      <c r="J1009" s="56">
        <v>0.598</v>
      </c>
      <c r="K1009" s="56">
        <v>0.035</v>
      </c>
      <c r="L1009" s="72">
        <v>8.7366573E7</v>
      </c>
      <c r="M1009" s="56">
        <v>0.463</v>
      </c>
      <c r="N1009" s="39">
        <f t="shared" si="3"/>
        <v>27</v>
      </c>
      <c r="O1009" s="39">
        <f t="shared" si="13"/>
        <v>27</v>
      </c>
      <c r="P1009" s="39">
        <f t="shared" si="5"/>
        <v>71</v>
      </c>
      <c r="Q1009" s="39">
        <f t="shared" si="6"/>
        <v>64</v>
      </c>
      <c r="R1009" s="58">
        <f t="shared" si="7"/>
        <v>0.367</v>
      </c>
      <c r="S1009" s="58">
        <f t="shared" si="8"/>
        <v>0.598</v>
      </c>
      <c r="T1009" s="58">
        <f t="shared" si="9"/>
        <v>0.035</v>
      </c>
      <c r="U1009" s="39">
        <f t="shared" si="10"/>
        <v>87366573</v>
      </c>
      <c r="V1009" s="58">
        <f t="shared" si="11"/>
        <v>0.463</v>
      </c>
    </row>
    <row r="1010">
      <c r="A1010" s="33" t="s">
        <v>113</v>
      </c>
      <c r="B1010" s="68" t="s">
        <v>138</v>
      </c>
      <c r="C1010" s="35" t="s">
        <v>55</v>
      </c>
      <c r="D1010" s="35" t="str">
        <f t="shared" si="2"/>
        <v>Asia/Philippines-Asia/2007</v>
      </c>
      <c r="E1010" s="72">
        <v>0.026</v>
      </c>
      <c r="F1010" s="72">
        <v>0.027</v>
      </c>
      <c r="G1010" s="72">
        <v>71.0</v>
      </c>
      <c r="H1010" s="72">
        <v>64.0</v>
      </c>
      <c r="I1010" s="56">
        <v>0.364</v>
      </c>
      <c r="J1010" s="56">
        <v>0.601</v>
      </c>
      <c r="K1010" s="56">
        <v>0.035</v>
      </c>
      <c r="L1010" s="72">
        <v>8.8875548E7</v>
      </c>
      <c r="M1010" s="56">
        <v>0.461</v>
      </c>
      <c r="N1010" s="39">
        <f t="shared" si="3"/>
        <v>26</v>
      </c>
      <c r="O1010" s="39">
        <f t="shared" si="13"/>
        <v>27</v>
      </c>
      <c r="P1010" s="39">
        <f t="shared" si="5"/>
        <v>71</v>
      </c>
      <c r="Q1010" s="39">
        <f t="shared" si="6"/>
        <v>64</v>
      </c>
      <c r="R1010" s="58">
        <f t="shared" si="7"/>
        <v>0.364</v>
      </c>
      <c r="S1010" s="58">
        <f t="shared" si="8"/>
        <v>0.601</v>
      </c>
      <c r="T1010" s="58">
        <f t="shared" si="9"/>
        <v>0.035</v>
      </c>
      <c r="U1010" s="39">
        <f t="shared" si="10"/>
        <v>88875548</v>
      </c>
      <c r="V1010" s="58">
        <f t="shared" si="11"/>
        <v>0.461</v>
      </c>
    </row>
    <row r="1011">
      <c r="A1011" s="33" t="s">
        <v>113</v>
      </c>
      <c r="B1011" s="68" t="s">
        <v>138</v>
      </c>
      <c r="C1011" s="35" t="s">
        <v>56</v>
      </c>
      <c r="D1011" s="35" t="str">
        <f t="shared" si="2"/>
        <v>Asia/Philippines-Asia/2008</v>
      </c>
      <c r="E1011" s="72">
        <v>0.026</v>
      </c>
      <c r="F1011" s="72">
        <v>0.026</v>
      </c>
      <c r="G1011" s="72">
        <v>71.0</v>
      </c>
      <c r="H1011" s="72">
        <v>65.0</v>
      </c>
      <c r="I1011" s="56">
        <v>0.36</v>
      </c>
      <c r="J1011" s="56">
        <v>0.604</v>
      </c>
      <c r="K1011" s="56">
        <v>0.036</v>
      </c>
      <c r="L1011" s="72">
        <v>9.0371287E7</v>
      </c>
      <c r="M1011" s="56">
        <v>0.458</v>
      </c>
      <c r="N1011" s="39">
        <f t="shared" si="3"/>
        <v>26</v>
      </c>
      <c r="O1011" s="39">
        <f t="shared" si="13"/>
        <v>26</v>
      </c>
      <c r="P1011" s="39">
        <f t="shared" si="5"/>
        <v>71</v>
      </c>
      <c r="Q1011" s="39">
        <f t="shared" si="6"/>
        <v>65</v>
      </c>
      <c r="R1011" s="58">
        <f t="shared" si="7"/>
        <v>0.36</v>
      </c>
      <c r="S1011" s="58">
        <f t="shared" si="8"/>
        <v>0.604</v>
      </c>
      <c r="T1011" s="58">
        <f t="shared" si="9"/>
        <v>0.036</v>
      </c>
      <c r="U1011" s="39">
        <f t="shared" si="10"/>
        <v>90371287</v>
      </c>
      <c r="V1011" s="58">
        <f t="shared" si="11"/>
        <v>0.458</v>
      </c>
    </row>
    <row r="1012">
      <c r="A1012" s="33" t="s">
        <v>113</v>
      </c>
      <c r="B1012" s="68" t="s">
        <v>138</v>
      </c>
      <c r="C1012" s="35" t="s">
        <v>57</v>
      </c>
      <c r="D1012" s="35" t="str">
        <f t="shared" si="2"/>
        <v>Asia/Philippines-Asia/2009</v>
      </c>
      <c r="E1012" s="72">
        <v>0.025</v>
      </c>
      <c r="F1012" s="72">
        <v>0.026</v>
      </c>
      <c r="G1012" s="72">
        <v>72.0</v>
      </c>
      <c r="H1012" s="72">
        <v>65.0</v>
      </c>
      <c r="I1012" s="56">
        <v>0.357</v>
      </c>
      <c r="J1012" s="56">
        <v>0.607</v>
      </c>
      <c r="K1012" s="56">
        <v>0.037</v>
      </c>
      <c r="L1012" s="72">
        <v>9.18864E7</v>
      </c>
      <c r="M1012" s="56">
        <v>0.455</v>
      </c>
      <c r="N1012" s="39">
        <f t="shared" si="3"/>
        <v>25</v>
      </c>
      <c r="O1012" s="39">
        <f t="shared" si="13"/>
        <v>26</v>
      </c>
      <c r="P1012" s="39">
        <f t="shared" si="5"/>
        <v>72</v>
      </c>
      <c r="Q1012" s="39">
        <f t="shared" si="6"/>
        <v>65</v>
      </c>
      <c r="R1012" s="58">
        <f t="shared" si="7"/>
        <v>0.357</v>
      </c>
      <c r="S1012" s="58">
        <f t="shared" si="8"/>
        <v>0.607</v>
      </c>
      <c r="T1012" s="58">
        <f t="shared" si="9"/>
        <v>0.037</v>
      </c>
      <c r="U1012" s="39">
        <f t="shared" si="10"/>
        <v>91886400</v>
      </c>
      <c r="V1012" s="58">
        <f t="shared" si="11"/>
        <v>0.455</v>
      </c>
    </row>
    <row r="1013">
      <c r="A1013" s="33" t="s">
        <v>113</v>
      </c>
      <c r="B1013" s="68" t="s">
        <v>138</v>
      </c>
      <c r="C1013" s="35" t="s">
        <v>58</v>
      </c>
      <c r="D1013" s="35" t="str">
        <f t="shared" si="2"/>
        <v>Asia/Philippines-Asia/2010</v>
      </c>
      <c r="E1013" s="72">
        <v>0.025</v>
      </c>
      <c r="F1013" s="72">
        <v>0.025</v>
      </c>
      <c r="G1013" s="72">
        <v>72.0</v>
      </c>
      <c r="H1013" s="72">
        <v>65.0</v>
      </c>
      <c r="I1013" s="56">
        <v>0.353</v>
      </c>
      <c r="J1013" s="56">
        <v>0.61</v>
      </c>
      <c r="K1013" s="56">
        <v>0.037</v>
      </c>
      <c r="L1013" s="72">
        <v>9.3444322E7</v>
      </c>
      <c r="M1013" s="56">
        <v>0.453</v>
      </c>
      <c r="N1013" s="39">
        <f t="shared" si="3"/>
        <v>25</v>
      </c>
      <c r="O1013" s="39">
        <f t="shared" si="13"/>
        <v>25</v>
      </c>
      <c r="P1013" s="39">
        <f t="shared" si="5"/>
        <v>72</v>
      </c>
      <c r="Q1013" s="39">
        <f t="shared" si="6"/>
        <v>65</v>
      </c>
      <c r="R1013" s="58">
        <f t="shared" si="7"/>
        <v>0.353</v>
      </c>
      <c r="S1013" s="58">
        <f t="shared" si="8"/>
        <v>0.61</v>
      </c>
      <c r="T1013" s="58">
        <f t="shared" si="9"/>
        <v>0.037</v>
      </c>
      <c r="U1013" s="39">
        <f t="shared" si="10"/>
        <v>93444322</v>
      </c>
      <c r="V1013" s="58">
        <f t="shared" si="11"/>
        <v>0.453</v>
      </c>
    </row>
    <row r="1014">
      <c r="A1014" s="33" t="s">
        <v>113</v>
      </c>
      <c r="B1014" s="68" t="s">
        <v>138</v>
      </c>
      <c r="C1014" s="35" t="s">
        <v>59</v>
      </c>
      <c r="D1014" s="35" t="str">
        <f t="shared" si="2"/>
        <v>Asia/Philippines-Asia/2011</v>
      </c>
      <c r="E1014" s="72">
        <v>0.025</v>
      </c>
      <c r="F1014" s="72">
        <v>0.025</v>
      </c>
      <c r="G1014" s="72">
        <v>72.0</v>
      </c>
      <c r="H1014" s="72">
        <v>65.0</v>
      </c>
      <c r="I1014" s="56">
        <v>0.349</v>
      </c>
      <c r="J1014" s="56">
        <v>0.613</v>
      </c>
      <c r="K1014" s="56">
        <v>0.038</v>
      </c>
      <c r="L1014" s="72">
        <v>9.5053437E7</v>
      </c>
      <c r="M1014" s="56">
        <v>0.45</v>
      </c>
      <c r="N1014" s="39">
        <f t="shared" si="3"/>
        <v>25</v>
      </c>
      <c r="O1014" s="39">
        <f t="shared" si="13"/>
        <v>25</v>
      </c>
      <c r="P1014" s="39">
        <f t="shared" si="5"/>
        <v>72</v>
      </c>
      <c r="Q1014" s="39">
        <f t="shared" si="6"/>
        <v>65</v>
      </c>
      <c r="R1014" s="58">
        <f t="shared" si="7"/>
        <v>0.349</v>
      </c>
      <c r="S1014" s="58">
        <f t="shared" si="8"/>
        <v>0.613</v>
      </c>
      <c r="T1014" s="58">
        <f t="shared" si="9"/>
        <v>0.038</v>
      </c>
      <c r="U1014" s="39">
        <f t="shared" si="10"/>
        <v>95053437</v>
      </c>
      <c r="V1014" s="58">
        <f t="shared" si="11"/>
        <v>0.45</v>
      </c>
    </row>
    <row r="1015">
      <c r="A1015" s="33" t="s">
        <v>113</v>
      </c>
      <c r="B1015" s="68" t="s">
        <v>138</v>
      </c>
      <c r="C1015" s="35" t="s">
        <v>60</v>
      </c>
      <c r="D1015" s="35" t="str">
        <f t="shared" si="2"/>
        <v>Asia/Philippines-Asia/2012</v>
      </c>
      <c r="E1015" s="72">
        <v>0.025</v>
      </c>
      <c r="F1015" s="72">
        <v>0.024</v>
      </c>
      <c r="G1015" s="72">
        <v>72.0</v>
      </c>
      <c r="H1015" s="72">
        <v>65.0</v>
      </c>
      <c r="I1015" s="56">
        <v>0.345</v>
      </c>
      <c r="J1015" s="56">
        <v>0.616</v>
      </c>
      <c r="K1015" s="56">
        <v>0.038</v>
      </c>
      <c r="L1015" s="72">
        <v>9.6706764E7</v>
      </c>
      <c r="M1015" s="56">
        <v>0.448</v>
      </c>
      <c r="N1015" s="39">
        <f t="shared" si="3"/>
        <v>25</v>
      </c>
      <c r="O1015" s="39">
        <f t="shared" si="13"/>
        <v>24</v>
      </c>
      <c r="P1015" s="39">
        <f t="shared" si="5"/>
        <v>72</v>
      </c>
      <c r="Q1015" s="39">
        <f t="shared" si="6"/>
        <v>65</v>
      </c>
      <c r="R1015" s="58">
        <f t="shared" si="7"/>
        <v>0.345</v>
      </c>
      <c r="S1015" s="58">
        <f t="shared" si="8"/>
        <v>0.616</v>
      </c>
      <c r="T1015" s="58">
        <f t="shared" si="9"/>
        <v>0.038</v>
      </c>
      <c r="U1015" s="39">
        <f t="shared" si="10"/>
        <v>96706764</v>
      </c>
      <c r="V1015" s="58">
        <f t="shared" si="11"/>
        <v>0.448</v>
      </c>
    </row>
    <row r="1016">
      <c r="A1016" s="33" t="s">
        <v>113</v>
      </c>
      <c r="B1016" s="68" t="s">
        <v>139</v>
      </c>
      <c r="C1016" s="35" t="s">
        <v>48</v>
      </c>
      <c r="D1016" s="35" t="str">
        <f t="shared" si="2"/>
        <v>Asia/Singapore-Asia/2000</v>
      </c>
      <c r="E1016" s="72">
        <v>0.012</v>
      </c>
      <c r="F1016" s="72">
        <v>0.003</v>
      </c>
      <c r="G1016" s="72">
        <v>80.0</v>
      </c>
      <c r="H1016" s="72">
        <v>76.0</v>
      </c>
      <c r="I1016" s="56">
        <v>0.215</v>
      </c>
      <c r="J1016" s="56">
        <v>0.712</v>
      </c>
      <c r="K1016" s="56">
        <v>0.073</v>
      </c>
      <c r="L1016" s="72">
        <v>4027900.0</v>
      </c>
      <c r="M1016" s="56">
        <v>1.0</v>
      </c>
      <c r="N1016" s="39">
        <f t="shared" si="3"/>
        <v>12</v>
      </c>
      <c r="O1016" s="39">
        <f t="shared" si="13"/>
        <v>3</v>
      </c>
      <c r="P1016" s="39">
        <f t="shared" si="5"/>
        <v>80</v>
      </c>
      <c r="Q1016" s="39">
        <f t="shared" si="6"/>
        <v>76</v>
      </c>
      <c r="R1016" s="58">
        <f t="shared" si="7"/>
        <v>0.215</v>
      </c>
      <c r="S1016" s="58">
        <f t="shared" si="8"/>
        <v>0.712</v>
      </c>
      <c r="T1016" s="58">
        <f t="shared" si="9"/>
        <v>0.073</v>
      </c>
      <c r="U1016" s="39">
        <f t="shared" si="10"/>
        <v>4027900</v>
      </c>
      <c r="V1016" s="58">
        <f t="shared" si="11"/>
        <v>1</v>
      </c>
    </row>
    <row r="1017">
      <c r="A1017" s="33" t="s">
        <v>113</v>
      </c>
      <c r="B1017" s="68" t="s">
        <v>139</v>
      </c>
      <c r="C1017" s="35" t="s">
        <v>49</v>
      </c>
      <c r="D1017" s="35" t="str">
        <f t="shared" si="2"/>
        <v>Asia/Singapore-Asia/2001</v>
      </c>
      <c r="E1017" s="72">
        <v>0.012</v>
      </c>
      <c r="F1017" s="72">
        <v>0.003</v>
      </c>
      <c r="G1017" s="72">
        <v>80.0</v>
      </c>
      <c r="H1017" s="72">
        <v>76.0</v>
      </c>
      <c r="I1017" s="56">
        <v>0.211</v>
      </c>
      <c r="J1017" s="56">
        <v>0.714</v>
      </c>
      <c r="K1017" s="56">
        <v>0.075</v>
      </c>
      <c r="L1017" s="72">
        <v>4138000.0</v>
      </c>
      <c r="M1017" s="56">
        <v>1.0</v>
      </c>
      <c r="N1017" s="39">
        <f t="shared" si="3"/>
        <v>12</v>
      </c>
      <c r="O1017" s="39">
        <f t="shared" si="13"/>
        <v>3</v>
      </c>
      <c r="P1017" s="39">
        <f t="shared" si="5"/>
        <v>80</v>
      </c>
      <c r="Q1017" s="39">
        <f t="shared" si="6"/>
        <v>76</v>
      </c>
      <c r="R1017" s="58">
        <f t="shared" si="7"/>
        <v>0.211</v>
      </c>
      <c r="S1017" s="58">
        <f t="shared" si="8"/>
        <v>0.714</v>
      </c>
      <c r="T1017" s="58">
        <f t="shared" si="9"/>
        <v>0.075</v>
      </c>
      <c r="U1017" s="39">
        <f t="shared" si="10"/>
        <v>4138000</v>
      </c>
      <c r="V1017" s="58">
        <f t="shared" si="11"/>
        <v>1</v>
      </c>
    </row>
    <row r="1018">
      <c r="A1018" s="33" t="s">
        <v>113</v>
      </c>
      <c r="B1018" s="68" t="s">
        <v>139</v>
      </c>
      <c r="C1018" s="35" t="s">
        <v>50</v>
      </c>
      <c r="D1018" s="35" t="str">
        <f t="shared" si="2"/>
        <v>Asia/Singapore-Asia/2002</v>
      </c>
      <c r="E1018" s="72">
        <v>0.011</v>
      </c>
      <c r="F1018" s="72">
        <v>0.003</v>
      </c>
      <c r="G1018" s="72">
        <v>81.0</v>
      </c>
      <c r="H1018" s="72">
        <v>77.0</v>
      </c>
      <c r="I1018" s="56">
        <v>0.206</v>
      </c>
      <c r="J1018" s="56">
        <v>0.717</v>
      </c>
      <c r="K1018" s="56">
        <v>0.077</v>
      </c>
      <c r="L1018" s="72">
        <v>4176000.0</v>
      </c>
      <c r="M1018" s="56">
        <v>1.0</v>
      </c>
      <c r="N1018" s="39">
        <f t="shared" si="3"/>
        <v>11</v>
      </c>
      <c r="O1018" s="39">
        <f t="shared" si="13"/>
        <v>3</v>
      </c>
      <c r="P1018" s="39">
        <f t="shared" si="5"/>
        <v>81</v>
      </c>
      <c r="Q1018" s="39">
        <f t="shared" si="6"/>
        <v>77</v>
      </c>
      <c r="R1018" s="58">
        <f t="shared" si="7"/>
        <v>0.206</v>
      </c>
      <c r="S1018" s="58">
        <f t="shared" si="8"/>
        <v>0.717</v>
      </c>
      <c r="T1018" s="58">
        <f t="shared" si="9"/>
        <v>0.077</v>
      </c>
      <c r="U1018" s="39">
        <f t="shared" si="10"/>
        <v>4176000</v>
      </c>
      <c r="V1018" s="58">
        <f t="shared" si="11"/>
        <v>1</v>
      </c>
    </row>
    <row r="1019">
      <c r="A1019" s="33" t="s">
        <v>113</v>
      </c>
      <c r="B1019" s="68" t="s">
        <v>139</v>
      </c>
      <c r="C1019" s="35" t="s">
        <v>51</v>
      </c>
      <c r="D1019" s="35" t="str">
        <f t="shared" si="2"/>
        <v>Asia/Singapore-Asia/2003</v>
      </c>
      <c r="E1019" s="72">
        <v>0.011</v>
      </c>
      <c r="F1019" s="72">
        <v>0.003</v>
      </c>
      <c r="G1019" s="72">
        <v>82.0</v>
      </c>
      <c r="H1019" s="72">
        <v>77.0</v>
      </c>
      <c r="I1019" s="56">
        <v>0.201</v>
      </c>
      <c r="J1019" s="56">
        <v>0.72</v>
      </c>
      <c r="K1019" s="56">
        <v>0.079</v>
      </c>
      <c r="L1019" s="72">
        <v>4114800.0</v>
      </c>
      <c r="M1019" s="56">
        <v>1.0</v>
      </c>
      <c r="N1019" s="39">
        <f t="shared" si="3"/>
        <v>11</v>
      </c>
      <c r="O1019" s="39">
        <f t="shared" si="13"/>
        <v>3</v>
      </c>
      <c r="P1019" s="39">
        <f t="shared" si="5"/>
        <v>82</v>
      </c>
      <c r="Q1019" s="39">
        <f t="shared" si="6"/>
        <v>77</v>
      </c>
      <c r="R1019" s="58">
        <f t="shared" si="7"/>
        <v>0.201</v>
      </c>
      <c r="S1019" s="58">
        <f t="shared" si="8"/>
        <v>0.72</v>
      </c>
      <c r="T1019" s="58">
        <f t="shared" si="9"/>
        <v>0.079</v>
      </c>
      <c r="U1019" s="39">
        <f t="shared" si="10"/>
        <v>4114800</v>
      </c>
      <c r="V1019" s="58">
        <f t="shared" si="11"/>
        <v>1</v>
      </c>
    </row>
    <row r="1020">
      <c r="A1020" s="33" t="s">
        <v>113</v>
      </c>
      <c r="B1020" s="68" t="s">
        <v>139</v>
      </c>
      <c r="C1020" s="35" t="s">
        <v>52</v>
      </c>
      <c r="D1020" s="35" t="str">
        <f t="shared" si="2"/>
        <v>Asia/Singapore-Asia/2004</v>
      </c>
      <c r="E1020" s="72">
        <v>0.01</v>
      </c>
      <c r="F1020" s="72">
        <v>0.002</v>
      </c>
      <c r="G1020" s="72">
        <v>82.0</v>
      </c>
      <c r="H1020" s="72">
        <v>77.0</v>
      </c>
      <c r="I1020" s="56">
        <v>0.196</v>
      </c>
      <c r="J1020" s="56">
        <v>0.723</v>
      </c>
      <c r="K1020" s="56">
        <v>0.081</v>
      </c>
      <c r="L1020" s="72">
        <v>4166700.0</v>
      </c>
      <c r="M1020" s="56">
        <v>1.0</v>
      </c>
      <c r="N1020" s="39">
        <f t="shared" si="3"/>
        <v>10</v>
      </c>
      <c r="O1020" s="39">
        <f t="shared" si="13"/>
        <v>2</v>
      </c>
      <c r="P1020" s="39">
        <f t="shared" si="5"/>
        <v>82</v>
      </c>
      <c r="Q1020" s="39">
        <f t="shared" si="6"/>
        <v>77</v>
      </c>
      <c r="R1020" s="58">
        <f t="shared" si="7"/>
        <v>0.196</v>
      </c>
      <c r="S1020" s="58">
        <f t="shared" si="8"/>
        <v>0.723</v>
      </c>
      <c r="T1020" s="58">
        <f t="shared" si="9"/>
        <v>0.081</v>
      </c>
      <c r="U1020" s="39">
        <f t="shared" si="10"/>
        <v>4166700</v>
      </c>
      <c r="V1020" s="58">
        <f t="shared" si="11"/>
        <v>1</v>
      </c>
    </row>
    <row r="1021">
      <c r="A1021" s="33" t="s">
        <v>113</v>
      </c>
      <c r="B1021" s="68" t="s">
        <v>139</v>
      </c>
      <c r="C1021" s="35" t="s">
        <v>53</v>
      </c>
      <c r="D1021" s="35" t="str">
        <f t="shared" si="2"/>
        <v>Asia/Singapore-Asia/2005</v>
      </c>
      <c r="E1021" s="72">
        <v>0.01</v>
      </c>
      <c r="F1021" s="72">
        <v>0.002</v>
      </c>
      <c r="G1021" s="72">
        <v>83.0</v>
      </c>
      <c r="H1021" s="72">
        <v>78.0</v>
      </c>
      <c r="I1021" s="56">
        <v>0.191</v>
      </c>
      <c r="J1021" s="56">
        <v>0.726</v>
      </c>
      <c r="K1021" s="56">
        <v>0.082</v>
      </c>
      <c r="L1021" s="72">
        <v>4265800.0</v>
      </c>
      <c r="M1021" s="56">
        <v>1.0</v>
      </c>
      <c r="N1021" s="39">
        <f t="shared" si="3"/>
        <v>10</v>
      </c>
      <c r="O1021" s="39">
        <f t="shared" si="13"/>
        <v>2</v>
      </c>
      <c r="P1021" s="39">
        <f t="shared" si="5"/>
        <v>83</v>
      </c>
      <c r="Q1021" s="39">
        <f t="shared" si="6"/>
        <v>78</v>
      </c>
      <c r="R1021" s="58">
        <f t="shared" si="7"/>
        <v>0.191</v>
      </c>
      <c r="S1021" s="58">
        <f t="shared" si="8"/>
        <v>0.726</v>
      </c>
      <c r="T1021" s="58">
        <f t="shared" si="9"/>
        <v>0.082</v>
      </c>
      <c r="U1021" s="39">
        <f t="shared" si="10"/>
        <v>4265800</v>
      </c>
      <c r="V1021" s="58">
        <f t="shared" si="11"/>
        <v>1</v>
      </c>
    </row>
    <row r="1022">
      <c r="A1022" s="33" t="s">
        <v>113</v>
      </c>
      <c r="B1022" s="68" t="s">
        <v>139</v>
      </c>
      <c r="C1022" s="35" t="s">
        <v>54</v>
      </c>
      <c r="D1022" s="35" t="str">
        <f t="shared" si="2"/>
        <v>Asia/Singapore-Asia/2006</v>
      </c>
      <c r="E1022" s="72">
        <v>0.01</v>
      </c>
      <c r="F1022" s="72">
        <v>0.002</v>
      </c>
      <c r="G1022" s="72">
        <v>83.0</v>
      </c>
      <c r="H1022" s="72">
        <v>78.0</v>
      </c>
      <c r="I1022" s="56">
        <v>0.188</v>
      </c>
      <c r="J1022" s="56">
        <v>0.729</v>
      </c>
      <c r="K1022" s="56">
        <v>0.083</v>
      </c>
      <c r="L1022" s="72">
        <v>4401400.0</v>
      </c>
      <c r="M1022" s="56">
        <v>1.0</v>
      </c>
      <c r="N1022" s="39">
        <f t="shared" si="3"/>
        <v>10</v>
      </c>
      <c r="O1022" s="39">
        <f t="shared" si="13"/>
        <v>2</v>
      </c>
      <c r="P1022" s="39">
        <f t="shared" si="5"/>
        <v>83</v>
      </c>
      <c r="Q1022" s="39">
        <f t="shared" si="6"/>
        <v>78</v>
      </c>
      <c r="R1022" s="58">
        <f t="shared" si="7"/>
        <v>0.188</v>
      </c>
      <c r="S1022" s="58">
        <f t="shared" si="8"/>
        <v>0.729</v>
      </c>
      <c r="T1022" s="58">
        <f t="shared" si="9"/>
        <v>0.083</v>
      </c>
      <c r="U1022" s="39">
        <f t="shared" si="10"/>
        <v>4401400</v>
      </c>
      <c r="V1022" s="58">
        <f t="shared" si="11"/>
        <v>1</v>
      </c>
    </row>
    <row r="1023">
      <c r="A1023" s="33" t="s">
        <v>113</v>
      </c>
      <c r="B1023" s="68" t="s">
        <v>139</v>
      </c>
      <c r="C1023" s="35" t="s">
        <v>55</v>
      </c>
      <c r="D1023" s="35" t="str">
        <f t="shared" si="2"/>
        <v>Asia/Singapore-Asia/2007</v>
      </c>
      <c r="E1023" s="72">
        <v>0.01</v>
      </c>
      <c r="F1023" s="72">
        <v>0.002</v>
      </c>
      <c r="G1023" s="72">
        <v>83.0</v>
      </c>
      <c r="H1023" s="72">
        <v>78.0</v>
      </c>
      <c r="I1023" s="56">
        <v>0.184</v>
      </c>
      <c r="J1023" s="56">
        <v>0.731</v>
      </c>
      <c r="K1023" s="56">
        <v>0.085</v>
      </c>
      <c r="L1023" s="72">
        <v>4588600.0</v>
      </c>
      <c r="M1023" s="56">
        <v>1.0</v>
      </c>
      <c r="N1023" s="39">
        <f t="shared" si="3"/>
        <v>10</v>
      </c>
      <c r="O1023" s="39">
        <f t="shared" si="13"/>
        <v>2</v>
      </c>
      <c r="P1023" s="39">
        <f t="shared" si="5"/>
        <v>83</v>
      </c>
      <c r="Q1023" s="39">
        <f t="shared" si="6"/>
        <v>78</v>
      </c>
      <c r="R1023" s="58">
        <f t="shared" si="7"/>
        <v>0.184</v>
      </c>
      <c r="S1023" s="58">
        <f t="shared" si="8"/>
        <v>0.731</v>
      </c>
      <c r="T1023" s="58">
        <f t="shared" si="9"/>
        <v>0.085</v>
      </c>
      <c r="U1023" s="39">
        <f t="shared" si="10"/>
        <v>4588600</v>
      </c>
      <c r="V1023" s="58">
        <f t="shared" si="11"/>
        <v>1</v>
      </c>
    </row>
    <row r="1024">
      <c r="A1024" s="33" t="s">
        <v>113</v>
      </c>
      <c r="B1024" s="68" t="s">
        <v>139</v>
      </c>
      <c r="C1024" s="35" t="s">
        <v>56</v>
      </c>
      <c r="D1024" s="35" t="str">
        <f t="shared" si="2"/>
        <v>Asia/Singapore-Asia/2008</v>
      </c>
      <c r="E1024" s="72">
        <v>0.01</v>
      </c>
      <c r="F1024" s="72">
        <v>0.002</v>
      </c>
      <c r="G1024" s="72">
        <v>83.0</v>
      </c>
      <c r="H1024" s="72">
        <v>78.0</v>
      </c>
      <c r="I1024" s="56">
        <v>0.181</v>
      </c>
      <c r="J1024" s="56">
        <v>0.733</v>
      </c>
      <c r="K1024" s="56">
        <v>0.086</v>
      </c>
      <c r="L1024" s="72">
        <v>4839400.0</v>
      </c>
      <c r="M1024" s="56">
        <v>1.0</v>
      </c>
      <c r="N1024" s="39">
        <f t="shared" si="3"/>
        <v>10</v>
      </c>
      <c r="O1024" s="39">
        <f t="shared" si="13"/>
        <v>2</v>
      </c>
      <c r="P1024" s="39">
        <f t="shared" si="5"/>
        <v>83</v>
      </c>
      <c r="Q1024" s="39">
        <f t="shared" si="6"/>
        <v>78</v>
      </c>
      <c r="R1024" s="58">
        <f t="shared" si="7"/>
        <v>0.181</v>
      </c>
      <c r="S1024" s="58">
        <f t="shared" si="8"/>
        <v>0.733</v>
      </c>
      <c r="T1024" s="58">
        <f t="shared" si="9"/>
        <v>0.086</v>
      </c>
      <c r="U1024" s="39">
        <f t="shared" si="10"/>
        <v>4839400</v>
      </c>
      <c r="V1024" s="58">
        <f t="shared" si="11"/>
        <v>1</v>
      </c>
    </row>
    <row r="1025">
      <c r="A1025" s="33" t="s">
        <v>113</v>
      </c>
      <c r="B1025" s="68" t="s">
        <v>139</v>
      </c>
      <c r="C1025" s="35" t="s">
        <v>57</v>
      </c>
      <c r="D1025" s="35" t="str">
        <f t="shared" si="2"/>
        <v>Asia/Singapore-Asia/2009</v>
      </c>
      <c r="E1025" s="72">
        <v>0.01</v>
      </c>
      <c r="F1025" s="72">
        <v>0.002</v>
      </c>
      <c r="G1025" s="72">
        <v>84.0</v>
      </c>
      <c r="H1025" s="72">
        <v>79.0</v>
      </c>
      <c r="I1025" s="56">
        <v>0.177</v>
      </c>
      <c r="J1025" s="56">
        <v>0.735</v>
      </c>
      <c r="K1025" s="56">
        <v>0.088</v>
      </c>
      <c r="L1025" s="72">
        <v>4987600.0</v>
      </c>
      <c r="M1025" s="56">
        <v>1.0</v>
      </c>
      <c r="N1025" s="39">
        <f t="shared" si="3"/>
        <v>10</v>
      </c>
      <c r="O1025" s="39">
        <f t="shared" si="13"/>
        <v>2</v>
      </c>
      <c r="P1025" s="39">
        <f t="shared" si="5"/>
        <v>84</v>
      </c>
      <c r="Q1025" s="39">
        <f t="shared" si="6"/>
        <v>79</v>
      </c>
      <c r="R1025" s="58">
        <f t="shared" si="7"/>
        <v>0.177</v>
      </c>
      <c r="S1025" s="58">
        <f t="shared" si="8"/>
        <v>0.735</v>
      </c>
      <c r="T1025" s="58">
        <f t="shared" si="9"/>
        <v>0.088</v>
      </c>
      <c r="U1025" s="39">
        <f t="shared" si="10"/>
        <v>4987600</v>
      </c>
      <c r="V1025" s="58">
        <f t="shared" si="11"/>
        <v>1</v>
      </c>
    </row>
    <row r="1026">
      <c r="A1026" s="33" t="s">
        <v>113</v>
      </c>
      <c r="B1026" s="68" t="s">
        <v>139</v>
      </c>
      <c r="C1026" s="35" t="s">
        <v>58</v>
      </c>
      <c r="D1026" s="35" t="str">
        <f t="shared" si="2"/>
        <v>Asia/Singapore-Asia/2010</v>
      </c>
      <c r="E1026" s="72">
        <v>0.009</v>
      </c>
      <c r="F1026" s="72">
        <v>0.002</v>
      </c>
      <c r="G1026" s="72">
        <v>84.0</v>
      </c>
      <c r="H1026" s="72">
        <v>79.0</v>
      </c>
      <c r="I1026" s="56">
        <v>0.173</v>
      </c>
      <c r="J1026" s="56">
        <v>0.736</v>
      </c>
      <c r="K1026" s="56">
        <v>0.09</v>
      </c>
      <c r="L1026" s="72">
        <v>5076700.0</v>
      </c>
      <c r="M1026" s="56">
        <v>1.0</v>
      </c>
      <c r="N1026" s="39">
        <f t="shared" si="3"/>
        <v>9</v>
      </c>
      <c r="O1026" s="39">
        <f t="shared" si="13"/>
        <v>2</v>
      </c>
      <c r="P1026" s="39">
        <f t="shared" si="5"/>
        <v>84</v>
      </c>
      <c r="Q1026" s="39">
        <f t="shared" si="6"/>
        <v>79</v>
      </c>
      <c r="R1026" s="58">
        <f t="shared" si="7"/>
        <v>0.173</v>
      </c>
      <c r="S1026" s="58">
        <f t="shared" si="8"/>
        <v>0.736</v>
      </c>
      <c r="T1026" s="58">
        <f t="shared" si="9"/>
        <v>0.09</v>
      </c>
      <c r="U1026" s="39">
        <f t="shared" si="10"/>
        <v>5076700</v>
      </c>
      <c r="V1026" s="58">
        <f t="shared" si="11"/>
        <v>1</v>
      </c>
    </row>
    <row r="1027">
      <c r="A1027" s="33" t="s">
        <v>113</v>
      </c>
      <c r="B1027" s="68" t="s">
        <v>139</v>
      </c>
      <c r="C1027" s="35" t="s">
        <v>59</v>
      </c>
      <c r="D1027" s="35" t="str">
        <f t="shared" si="2"/>
        <v>Asia/Singapore-Asia/2011</v>
      </c>
      <c r="E1027" s="72">
        <v>0.01</v>
      </c>
      <c r="F1027" s="72">
        <v>0.002</v>
      </c>
      <c r="G1027" s="72">
        <v>84.0</v>
      </c>
      <c r="H1027" s="72">
        <v>80.0</v>
      </c>
      <c r="I1027" s="56">
        <v>0.169</v>
      </c>
      <c r="J1027" s="56">
        <v>0.737</v>
      </c>
      <c r="K1027" s="56">
        <v>0.093</v>
      </c>
      <c r="L1027" s="72">
        <v>5183700.0</v>
      </c>
      <c r="M1027" s="56">
        <v>1.0</v>
      </c>
      <c r="N1027" s="39">
        <f t="shared" si="3"/>
        <v>10</v>
      </c>
      <c r="O1027" s="39">
        <f t="shared" si="13"/>
        <v>2</v>
      </c>
      <c r="P1027" s="39">
        <f t="shared" si="5"/>
        <v>84</v>
      </c>
      <c r="Q1027" s="39">
        <f t="shared" si="6"/>
        <v>80</v>
      </c>
      <c r="R1027" s="58">
        <f t="shared" si="7"/>
        <v>0.169</v>
      </c>
      <c r="S1027" s="58">
        <f t="shared" si="8"/>
        <v>0.737</v>
      </c>
      <c r="T1027" s="58">
        <f t="shared" si="9"/>
        <v>0.093</v>
      </c>
      <c r="U1027" s="39">
        <f t="shared" si="10"/>
        <v>5183700</v>
      </c>
      <c r="V1027" s="58">
        <f t="shared" si="11"/>
        <v>1</v>
      </c>
    </row>
    <row r="1028">
      <c r="A1028" s="33" t="s">
        <v>113</v>
      </c>
      <c r="B1028" s="68" t="s">
        <v>139</v>
      </c>
      <c r="C1028" s="35" t="s">
        <v>60</v>
      </c>
      <c r="D1028" s="35" t="str">
        <f t="shared" si="2"/>
        <v>Asia/Singapore-Asia/2012</v>
      </c>
      <c r="E1028" s="72">
        <v>0.01</v>
      </c>
      <c r="F1028" s="72">
        <v>0.002</v>
      </c>
      <c r="G1028" s="72">
        <v>85.0</v>
      </c>
      <c r="H1028" s="72">
        <v>80.0</v>
      </c>
      <c r="I1028" s="56">
        <v>0.165</v>
      </c>
      <c r="J1028" s="56">
        <v>0.738</v>
      </c>
      <c r="K1028" s="56">
        <v>0.097</v>
      </c>
      <c r="L1028" s="72">
        <v>5312400.0</v>
      </c>
      <c r="M1028" s="56">
        <v>1.0</v>
      </c>
      <c r="N1028" s="39">
        <f t="shared" si="3"/>
        <v>10</v>
      </c>
      <c r="O1028" s="39">
        <f t="shared" si="13"/>
        <v>2</v>
      </c>
      <c r="P1028" s="39">
        <f t="shared" si="5"/>
        <v>85</v>
      </c>
      <c r="Q1028" s="39">
        <f t="shared" si="6"/>
        <v>80</v>
      </c>
      <c r="R1028" s="58">
        <f t="shared" si="7"/>
        <v>0.165</v>
      </c>
      <c r="S1028" s="58">
        <f t="shared" si="8"/>
        <v>0.738</v>
      </c>
      <c r="T1028" s="58">
        <f t="shared" si="9"/>
        <v>0.097</v>
      </c>
      <c r="U1028" s="39">
        <f t="shared" si="10"/>
        <v>5312400</v>
      </c>
      <c r="V1028" s="58">
        <f t="shared" si="11"/>
        <v>1</v>
      </c>
    </row>
    <row r="1029">
      <c r="A1029" s="33" t="s">
        <v>113</v>
      </c>
      <c r="B1029" s="68" t="s">
        <v>140</v>
      </c>
      <c r="C1029" s="35" t="s">
        <v>48</v>
      </c>
      <c r="D1029" s="35" t="str">
        <f t="shared" si="2"/>
        <v>Asia/South Korea-Asia/2000</v>
      </c>
      <c r="E1029" s="72">
        <v>0.013</v>
      </c>
      <c r="F1029" s="72">
        <v>0.005</v>
      </c>
      <c r="G1029" s="72">
        <v>80.0</v>
      </c>
      <c r="H1029" s="72">
        <v>72.0</v>
      </c>
      <c r="I1029" s="56">
        <v>0.21</v>
      </c>
      <c r="J1029" s="56">
        <v>0.717</v>
      </c>
      <c r="K1029" s="56">
        <v>0.073</v>
      </c>
      <c r="L1029" s="72">
        <v>4.7008111E7</v>
      </c>
      <c r="M1029" s="56">
        <v>0.796</v>
      </c>
      <c r="N1029" s="39">
        <f t="shared" si="3"/>
        <v>13</v>
      </c>
      <c r="O1029" s="39">
        <f t="shared" si="13"/>
        <v>5</v>
      </c>
      <c r="P1029" s="39">
        <f t="shared" si="5"/>
        <v>80</v>
      </c>
      <c r="Q1029" s="39">
        <f t="shared" si="6"/>
        <v>72</v>
      </c>
      <c r="R1029" s="58">
        <f t="shared" si="7"/>
        <v>0.21</v>
      </c>
      <c r="S1029" s="58">
        <f t="shared" si="8"/>
        <v>0.717</v>
      </c>
      <c r="T1029" s="58">
        <f t="shared" si="9"/>
        <v>0.073</v>
      </c>
      <c r="U1029" s="39">
        <f t="shared" si="10"/>
        <v>47008111</v>
      </c>
      <c r="V1029" s="58">
        <f t="shared" si="11"/>
        <v>0.796</v>
      </c>
    </row>
    <row r="1030">
      <c r="A1030" s="33" t="s">
        <v>113</v>
      </c>
      <c r="B1030" s="68" t="s">
        <v>140</v>
      </c>
      <c r="C1030" s="35" t="s">
        <v>49</v>
      </c>
      <c r="D1030" s="35" t="str">
        <f t="shared" si="2"/>
        <v>Asia/South Korea-Asia/2001</v>
      </c>
      <c r="E1030" s="72">
        <v>0.012</v>
      </c>
      <c r="F1030" s="72">
        <v>0.006</v>
      </c>
      <c r="G1030" s="72">
        <v>80.0</v>
      </c>
      <c r="H1030" s="72">
        <v>73.0</v>
      </c>
      <c r="I1030" s="56">
        <v>0.206</v>
      </c>
      <c r="J1030" s="56">
        <v>0.717</v>
      </c>
      <c r="K1030" s="56">
        <v>0.077</v>
      </c>
      <c r="L1030" s="72">
        <v>4.7357362E7</v>
      </c>
      <c r="M1030" s="56">
        <v>0.799</v>
      </c>
      <c r="N1030" s="39">
        <f t="shared" si="3"/>
        <v>12</v>
      </c>
      <c r="O1030" s="39">
        <f t="shared" si="13"/>
        <v>6</v>
      </c>
      <c r="P1030" s="39">
        <f t="shared" si="5"/>
        <v>80</v>
      </c>
      <c r="Q1030" s="39">
        <f t="shared" si="6"/>
        <v>73</v>
      </c>
      <c r="R1030" s="58">
        <f t="shared" si="7"/>
        <v>0.206</v>
      </c>
      <c r="S1030" s="58">
        <f t="shared" si="8"/>
        <v>0.717</v>
      </c>
      <c r="T1030" s="58">
        <f t="shared" si="9"/>
        <v>0.077</v>
      </c>
      <c r="U1030" s="39">
        <f t="shared" si="10"/>
        <v>47357362</v>
      </c>
      <c r="V1030" s="58">
        <f t="shared" si="11"/>
        <v>0.799</v>
      </c>
    </row>
    <row r="1031">
      <c r="A1031" s="33" t="s">
        <v>113</v>
      </c>
      <c r="B1031" s="68" t="s">
        <v>140</v>
      </c>
      <c r="C1031" s="35" t="s">
        <v>50</v>
      </c>
      <c r="D1031" s="35" t="str">
        <f t="shared" si="2"/>
        <v>Asia/South Korea-Asia/2002</v>
      </c>
      <c r="E1031" s="72">
        <v>0.01</v>
      </c>
      <c r="F1031" s="72">
        <v>0.006</v>
      </c>
      <c r="G1031" s="72">
        <v>80.0</v>
      </c>
      <c r="H1031" s="72">
        <v>73.0</v>
      </c>
      <c r="I1031" s="56">
        <v>0.203</v>
      </c>
      <c r="J1031" s="56">
        <v>0.716</v>
      </c>
      <c r="K1031" s="56">
        <v>0.081</v>
      </c>
      <c r="L1031" s="72">
        <v>4.7622179E7</v>
      </c>
      <c r="M1031" s="56">
        <v>0.803</v>
      </c>
      <c r="N1031" s="39">
        <f t="shared" si="3"/>
        <v>10</v>
      </c>
      <c r="O1031" s="39">
        <f t="shared" si="13"/>
        <v>6</v>
      </c>
      <c r="P1031" s="39">
        <f t="shared" si="5"/>
        <v>80</v>
      </c>
      <c r="Q1031" s="39">
        <f t="shared" si="6"/>
        <v>73</v>
      </c>
      <c r="R1031" s="58">
        <f t="shared" si="7"/>
        <v>0.203</v>
      </c>
      <c r="S1031" s="58">
        <f t="shared" si="8"/>
        <v>0.716</v>
      </c>
      <c r="T1031" s="58">
        <f t="shared" si="9"/>
        <v>0.081</v>
      </c>
      <c r="U1031" s="39">
        <f t="shared" si="10"/>
        <v>47622179</v>
      </c>
      <c r="V1031" s="58">
        <f t="shared" si="11"/>
        <v>0.803</v>
      </c>
    </row>
    <row r="1032">
      <c r="A1032" s="33" t="s">
        <v>113</v>
      </c>
      <c r="B1032" s="68" t="s">
        <v>140</v>
      </c>
      <c r="C1032" s="35" t="s">
        <v>51</v>
      </c>
      <c r="D1032" s="35" t="str">
        <f t="shared" si="2"/>
        <v>Asia/South Korea-Asia/2003</v>
      </c>
      <c r="E1032" s="72">
        <v>0.01</v>
      </c>
      <c r="F1032" s="72">
        <v>0.005</v>
      </c>
      <c r="G1032" s="72">
        <v>81.0</v>
      </c>
      <c r="H1032" s="72">
        <v>74.0</v>
      </c>
      <c r="I1032" s="56">
        <v>0.199</v>
      </c>
      <c r="J1032" s="56">
        <v>0.716</v>
      </c>
      <c r="K1032" s="56">
        <v>0.085</v>
      </c>
      <c r="L1032" s="72">
        <v>4.7859311E7</v>
      </c>
      <c r="M1032" s="56">
        <v>0.807</v>
      </c>
      <c r="N1032" s="39">
        <f t="shared" si="3"/>
        <v>10</v>
      </c>
      <c r="O1032" s="39">
        <f t="shared" si="13"/>
        <v>5</v>
      </c>
      <c r="P1032" s="39">
        <f t="shared" si="5"/>
        <v>81</v>
      </c>
      <c r="Q1032" s="39">
        <f t="shared" si="6"/>
        <v>74</v>
      </c>
      <c r="R1032" s="58">
        <f t="shared" si="7"/>
        <v>0.199</v>
      </c>
      <c r="S1032" s="58">
        <f t="shared" si="8"/>
        <v>0.716</v>
      </c>
      <c r="T1032" s="58">
        <f t="shared" si="9"/>
        <v>0.085</v>
      </c>
      <c r="U1032" s="39">
        <f t="shared" si="10"/>
        <v>47859311</v>
      </c>
      <c r="V1032" s="58">
        <f t="shared" si="11"/>
        <v>0.807</v>
      </c>
    </row>
    <row r="1033">
      <c r="A1033" s="33" t="s">
        <v>113</v>
      </c>
      <c r="B1033" s="68" t="s">
        <v>140</v>
      </c>
      <c r="C1033" s="35" t="s">
        <v>52</v>
      </c>
      <c r="D1033" s="35" t="str">
        <f t="shared" si="2"/>
        <v>Asia/South Korea-Asia/2004</v>
      </c>
      <c r="E1033" s="72">
        <v>0.01</v>
      </c>
      <c r="F1033" s="72">
        <v>0.005</v>
      </c>
      <c r="G1033" s="72">
        <v>81.0</v>
      </c>
      <c r="H1033" s="72">
        <v>75.0</v>
      </c>
      <c r="I1033" s="56">
        <v>0.196</v>
      </c>
      <c r="J1033" s="56">
        <v>0.716</v>
      </c>
      <c r="K1033" s="56">
        <v>0.089</v>
      </c>
      <c r="L1033" s="72">
        <v>4.8039415E7</v>
      </c>
      <c r="M1033" s="56">
        <v>0.81</v>
      </c>
      <c r="N1033" s="39">
        <f t="shared" si="3"/>
        <v>10</v>
      </c>
      <c r="O1033" s="39">
        <f t="shared" si="13"/>
        <v>5</v>
      </c>
      <c r="P1033" s="39">
        <f t="shared" si="5"/>
        <v>81</v>
      </c>
      <c r="Q1033" s="39">
        <f t="shared" si="6"/>
        <v>75</v>
      </c>
      <c r="R1033" s="58">
        <f t="shared" si="7"/>
        <v>0.196</v>
      </c>
      <c r="S1033" s="58">
        <f t="shared" si="8"/>
        <v>0.716</v>
      </c>
      <c r="T1033" s="58">
        <f t="shared" si="9"/>
        <v>0.089</v>
      </c>
      <c r="U1033" s="39">
        <f t="shared" si="10"/>
        <v>48039415</v>
      </c>
      <c r="V1033" s="58">
        <f t="shared" si="11"/>
        <v>0.81</v>
      </c>
    </row>
    <row r="1034">
      <c r="A1034" s="33" t="s">
        <v>113</v>
      </c>
      <c r="B1034" s="68" t="s">
        <v>140</v>
      </c>
      <c r="C1034" s="35" t="s">
        <v>53</v>
      </c>
      <c r="D1034" s="35" t="str">
        <f t="shared" si="2"/>
        <v>Asia/South Korea-Asia/2005</v>
      </c>
      <c r="E1034" s="72">
        <v>0.009</v>
      </c>
      <c r="F1034" s="72">
        <v>0.005</v>
      </c>
      <c r="G1034" s="72">
        <v>82.0</v>
      </c>
      <c r="H1034" s="72">
        <v>75.0</v>
      </c>
      <c r="I1034" s="56">
        <v>0.191</v>
      </c>
      <c r="J1034" s="56">
        <v>0.716</v>
      </c>
      <c r="K1034" s="56">
        <v>0.093</v>
      </c>
      <c r="L1034" s="72">
        <v>4.8138077E7</v>
      </c>
      <c r="M1034" s="56">
        <v>0.813</v>
      </c>
      <c r="N1034" s="39">
        <f t="shared" si="3"/>
        <v>9</v>
      </c>
      <c r="O1034" s="39">
        <f t="shared" si="13"/>
        <v>5</v>
      </c>
      <c r="P1034" s="39">
        <f t="shared" si="5"/>
        <v>82</v>
      </c>
      <c r="Q1034" s="39">
        <f t="shared" si="6"/>
        <v>75</v>
      </c>
      <c r="R1034" s="58">
        <f t="shared" si="7"/>
        <v>0.191</v>
      </c>
      <c r="S1034" s="58">
        <f t="shared" si="8"/>
        <v>0.716</v>
      </c>
      <c r="T1034" s="58">
        <f t="shared" si="9"/>
        <v>0.093</v>
      </c>
      <c r="U1034" s="39">
        <f t="shared" si="10"/>
        <v>48138077</v>
      </c>
      <c r="V1034" s="58">
        <f t="shared" si="11"/>
        <v>0.813</v>
      </c>
    </row>
    <row r="1035">
      <c r="A1035" s="33" t="s">
        <v>113</v>
      </c>
      <c r="B1035" s="68" t="s">
        <v>140</v>
      </c>
      <c r="C1035" s="35" t="s">
        <v>54</v>
      </c>
      <c r="D1035" s="35" t="str">
        <f t="shared" si="2"/>
        <v>Asia/South Korea-Asia/2006</v>
      </c>
      <c r="E1035" s="72">
        <v>0.009</v>
      </c>
      <c r="F1035" s="72">
        <v>0.005</v>
      </c>
      <c r="G1035" s="72">
        <v>82.0</v>
      </c>
      <c r="H1035" s="72">
        <v>76.0</v>
      </c>
      <c r="I1035" s="56">
        <v>0.186</v>
      </c>
      <c r="J1035" s="56">
        <v>0.718</v>
      </c>
      <c r="K1035" s="56">
        <v>0.097</v>
      </c>
      <c r="L1035" s="72">
        <v>4.8371946E7</v>
      </c>
      <c r="M1035" s="56">
        <v>0.815</v>
      </c>
      <c r="N1035" s="39">
        <f t="shared" si="3"/>
        <v>9</v>
      </c>
      <c r="O1035" s="39">
        <f t="shared" si="13"/>
        <v>5</v>
      </c>
      <c r="P1035" s="39">
        <f t="shared" si="5"/>
        <v>82</v>
      </c>
      <c r="Q1035" s="39">
        <f t="shared" si="6"/>
        <v>76</v>
      </c>
      <c r="R1035" s="58">
        <f t="shared" si="7"/>
        <v>0.186</v>
      </c>
      <c r="S1035" s="58">
        <f t="shared" si="8"/>
        <v>0.718</v>
      </c>
      <c r="T1035" s="58">
        <f t="shared" si="9"/>
        <v>0.097</v>
      </c>
      <c r="U1035" s="39">
        <f t="shared" si="10"/>
        <v>48371946</v>
      </c>
      <c r="V1035" s="58">
        <f t="shared" si="11"/>
        <v>0.815</v>
      </c>
    </row>
    <row r="1036">
      <c r="A1036" s="33" t="s">
        <v>113</v>
      </c>
      <c r="B1036" s="68" t="s">
        <v>140</v>
      </c>
      <c r="C1036" s="35" t="s">
        <v>55</v>
      </c>
      <c r="D1036" s="35" t="str">
        <f t="shared" si="2"/>
        <v>Asia/South Korea-Asia/2007</v>
      </c>
      <c r="E1036" s="72">
        <v>0.01</v>
      </c>
      <c r="F1036" s="72">
        <v>0.004</v>
      </c>
      <c r="G1036" s="72">
        <v>83.0</v>
      </c>
      <c r="H1036" s="72">
        <v>76.0</v>
      </c>
      <c r="I1036" s="56">
        <v>0.18</v>
      </c>
      <c r="J1036" s="56">
        <v>0.72</v>
      </c>
      <c r="K1036" s="56">
        <v>0.1</v>
      </c>
      <c r="L1036" s="72">
        <v>4.8597652E7</v>
      </c>
      <c r="M1036" s="56">
        <v>0.816</v>
      </c>
      <c r="N1036" s="39">
        <f t="shared" si="3"/>
        <v>10</v>
      </c>
      <c r="O1036" s="39">
        <f t="shared" si="13"/>
        <v>4</v>
      </c>
      <c r="P1036" s="39">
        <f t="shared" si="5"/>
        <v>83</v>
      </c>
      <c r="Q1036" s="39">
        <f t="shared" si="6"/>
        <v>76</v>
      </c>
      <c r="R1036" s="58">
        <f t="shared" si="7"/>
        <v>0.18</v>
      </c>
      <c r="S1036" s="58">
        <f t="shared" si="8"/>
        <v>0.72</v>
      </c>
      <c r="T1036" s="58">
        <f t="shared" si="9"/>
        <v>0.1</v>
      </c>
      <c r="U1036" s="39">
        <f t="shared" si="10"/>
        <v>48597652</v>
      </c>
      <c r="V1036" s="58">
        <f t="shared" si="11"/>
        <v>0.816</v>
      </c>
    </row>
    <row r="1037">
      <c r="A1037" s="33" t="s">
        <v>113</v>
      </c>
      <c r="B1037" s="68" t="s">
        <v>140</v>
      </c>
      <c r="C1037" s="35" t="s">
        <v>56</v>
      </c>
      <c r="D1037" s="35" t="str">
        <f t="shared" si="2"/>
        <v>Asia/South Korea-Asia/2008</v>
      </c>
      <c r="E1037" s="72">
        <v>0.009</v>
      </c>
      <c r="F1037" s="72">
        <v>0.004</v>
      </c>
      <c r="G1037" s="72">
        <v>83.0</v>
      </c>
      <c r="H1037" s="72">
        <v>77.0</v>
      </c>
      <c r="I1037" s="56">
        <v>0.174</v>
      </c>
      <c r="J1037" s="56">
        <v>0.722</v>
      </c>
      <c r="K1037" s="56">
        <v>0.104</v>
      </c>
      <c r="L1037" s="72">
        <v>4.8948698E7</v>
      </c>
      <c r="M1037" s="56">
        <v>0.817</v>
      </c>
      <c r="N1037" s="39">
        <f t="shared" si="3"/>
        <v>9</v>
      </c>
      <c r="O1037" s="39">
        <f t="shared" si="13"/>
        <v>4</v>
      </c>
      <c r="P1037" s="39">
        <f t="shared" si="5"/>
        <v>83</v>
      </c>
      <c r="Q1037" s="39">
        <f t="shared" si="6"/>
        <v>77</v>
      </c>
      <c r="R1037" s="58">
        <f t="shared" si="7"/>
        <v>0.174</v>
      </c>
      <c r="S1037" s="58">
        <f t="shared" si="8"/>
        <v>0.722</v>
      </c>
      <c r="T1037" s="58">
        <f t="shared" si="9"/>
        <v>0.104</v>
      </c>
      <c r="U1037" s="39">
        <f t="shared" si="10"/>
        <v>48948698</v>
      </c>
      <c r="V1037" s="58">
        <f t="shared" si="11"/>
        <v>0.817</v>
      </c>
    </row>
    <row r="1038">
      <c r="A1038" s="33" t="s">
        <v>113</v>
      </c>
      <c r="B1038" s="68" t="s">
        <v>140</v>
      </c>
      <c r="C1038" s="35" t="s">
        <v>57</v>
      </c>
      <c r="D1038" s="35" t="str">
        <f t="shared" si="2"/>
        <v>Asia/South Korea-Asia/2009</v>
      </c>
      <c r="E1038" s="72">
        <v>0.009</v>
      </c>
      <c r="F1038" s="72">
        <v>0.004</v>
      </c>
      <c r="G1038" s="72">
        <v>84.0</v>
      </c>
      <c r="H1038" s="72">
        <v>77.0</v>
      </c>
      <c r="I1038" s="56">
        <v>0.168</v>
      </c>
      <c r="J1038" s="56">
        <v>0.725</v>
      </c>
      <c r="K1038" s="56">
        <v>0.107</v>
      </c>
      <c r="L1038" s="72">
        <v>4.9182038E7</v>
      </c>
      <c r="M1038" s="56">
        <v>0.818</v>
      </c>
      <c r="N1038" s="39">
        <f t="shared" si="3"/>
        <v>9</v>
      </c>
      <c r="O1038" s="39">
        <f t="shared" si="13"/>
        <v>4</v>
      </c>
      <c r="P1038" s="39">
        <f t="shared" si="5"/>
        <v>84</v>
      </c>
      <c r="Q1038" s="39">
        <f t="shared" si="6"/>
        <v>77</v>
      </c>
      <c r="R1038" s="58">
        <f t="shared" si="7"/>
        <v>0.168</v>
      </c>
      <c r="S1038" s="58">
        <f t="shared" si="8"/>
        <v>0.725</v>
      </c>
      <c r="T1038" s="58">
        <f t="shared" si="9"/>
        <v>0.107</v>
      </c>
      <c r="U1038" s="39">
        <f t="shared" si="10"/>
        <v>49182038</v>
      </c>
      <c r="V1038" s="58">
        <f t="shared" si="11"/>
        <v>0.818</v>
      </c>
    </row>
    <row r="1039">
      <c r="A1039" s="33" t="s">
        <v>113</v>
      </c>
      <c r="B1039" s="68" t="s">
        <v>140</v>
      </c>
      <c r="C1039" s="35" t="s">
        <v>58</v>
      </c>
      <c r="D1039" s="35" t="str">
        <f t="shared" si="2"/>
        <v>Asia/South Korea-Asia/2010</v>
      </c>
      <c r="E1039" s="72">
        <v>0.009</v>
      </c>
      <c r="F1039" s="72">
        <v>0.004</v>
      </c>
      <c r="G1039" s="72">
        <v>84.0</v>
      </c>
      <c r="H1039" s="72">
        <v>77.0</v>
      </c>
      <c r="I1039" s="56">
        <v>0.162</v>
      </c>
      <c r="J1039" s="56">
        <v>0.727</v>
      </c>
      <c r="K1039" s="56">
        <v>0.111</v>
      </c>
      <c r="L1039" s="72">
        <v>4.9410366E7</v>
      </c>
      <c r="M1039" s="56">
        <v>0.819</v>
      </c>
      <c r="N1039" s="39">
        <f t="shared" si="3"/>
        <v>9</v>
      </c>
      <c r="O1039" s="39">
        <f t="shared" si="13"/>
        <v>4</v>
      </c>
      <c r="P1039" s="39">
        <f t="shared" si="5"/>
        <v>84</v>
      </c>
      <c r="Q1039" s="39">
        <f t="shared" si="6"/>
        <v>77</v>
      </c>
      <c r="R1039" s="58">
        <f t="shared" si="7"/>
        <v>0.162</v>
      </c>
      <c r="S1039" s="58">
        <f t="shared" si="8"/>
        <v>0.727</v>
      </c>
      <c r="T1039" s="58">
        <f t="shared" si="9"/>
        <v>0.111</v>
      </c>
      <c r="U1039" s="39">
        <f t="shared" si="10"/>
        <v>49410366</v>
      </c>
      <c r="V1039" s="58">
        <f t="shared" si="11"/>
        <v>0.819</v>
      </c>
    </row>
    <row r="1040">
      <c r="A1040" s="33" t="s">
        <v>113</v>
      </c>
      <c r="B1040" s="68" t="s">
        <v>140</v>
      </c>
      <c r="C1040" s="35" t="s">
        <v>59</v>
      </c>
      <c r="D1040" s="35" t="str">
        <f t="shared" si="2"/>
        <v>Asia/South Korea-Asia/2011</v>
      </c>
      <c r="E1040" s="72">
        <v>0.009</v>
      </c>
      <c r="F1040" s="72">
        <v>0.003</v>
      </c>
      <c r="G1040" s="72">
        <v>84.0</v>
      </c>
      <c r="H1040" s="72">
        <v>78.0</v>
      </c>
      <c r="I1040" s="56">
        <v>0.157</v>
      </c>
      <c r="J1040" s="56">
        <v>0.728</v>
      </c>
      <c r="K1040" s="56">
        <v>0.114</v>
      </c>
      <c r="L1040" s="72">
        <v>4.977944E7</v>
      </c>
      <c r="M1040" s="56">
        <v>0.82</v>
      </c>
      <c r="N1040" s="39">
        <f t="shared" si="3"/>
        <v>9</v>
      </c>
      <c r="O1040" s="39">
        <f t="shared" si="13"/>
        <v>3</v>
      </c>
      <c r="P1040" s="39">
        <f t="shared" si="5"/>
        <v>84</v>
      </c>
      <c r="Q1040" s="39">
        <f t="shared" si="6"/>
        <v>78</v>
      </c>
      <c r="R1040" s="58">
        <f t="shared" si="7"/>
        <v>0.157</v>
      </c>
      <c r="S1040" s="58">
        <f t="shared" si="8"/>
        <v>0.728</v>
      </c>
      <c r="T1040" s="58">
        <f t="shared" si="9"/>
        <v>0.114</v>
      </c>
      <c r="U1040" s="39">
        <f t="shared" si="10"/>
        <v>49779440</v>
      </c>
      <c r="V1040" s="58">
        <f t="shared" si="11"/>
        <v>0.82</v>
      </c>
    </row>
    <row r="1041">
      <c r="A1041" s="33" t="s">
        <v>113</v>
      </c>
      <c r="B1041" s="68" t="s">
        <v>140</v>
      </c>
      <c r="C1041" s="35" t="s">
        <v>60</v>
      </c>
      <c r="D1041" s="35" t="str">
        <f t="shared" si="2"/>
        <v>Asia/South Korea-Asia/2012</v>
      </c>
      <c r="E1041" s="72">
        <v>0.01</v>
      </c>
      <c r="F1041" s="72">
        <v>0.003</v>
      </c>
      <c r="G1041" s="72">
        <v>85.0</v>
      </c>
      <c r="H1041" s="72">
        <v>78.0</v>
      </c>
      <c r="I1041" s="56">
        <v>0.153</v>
      </c>
      <c r="J1041" s="56">
        <v>0.729</v>
      </c>
      <c r="K1041" s="56">
        <v>0.118</v>
      </c>
      <c r="L1041" s="72">
        <v>5.0004441E7</v>
      </c>
      <c r="M1041" s="56">
        <v>0.821</v>
      </c>
      <c r="N1041" s="39">
        <f t="shared" si="3"/>
        <v>10</v>
      </c>
      <c r="O1041" s="39">
        <f t="shared" si="13"/>
        <v>3</v>
      </c>
      <c r="P1041" s="39">
        <f t="shared" si="5"/>
        <v>85</v>
      </c>
      <c r="Q1041" s="39">
        <f t="shared" si="6"/>
        <v>78</v>
      </c>
      <c r="R1041" s="58">
        <f t="shared" si="7"/>
        <v>0.153</v>
      </c>
      <c r="S1041" s="58">
        <f t="shared" si="8"/>
        <v>0.729</v>
      </c>
      <c r="T1041" s="58">
        <f t="shared" si="9"/>
        <v>0.118</v>
      </c>
      <c r="U1041" s="39">
        <f t="shared" si="10"/>
        <v>50004441</v>
      </c>
      <c r="V1041" s="58">
        <f t="shared" si="11"/>
        <v>0.821</v>
      </c>
    </row>
    <row r="1042">
      <c r="A1042" s="33" t="s">
        <v>113</v>
      </c>
      <c r="B1042" s="68" t="s">
        <v>141</v>
      </c>
      <c r="C1042" s="35" t="s">
        <v>48</v>
      </c>
      <c r="D1042" s="35" t="str">
        <f t="shared" si="2"/>
        <v>Asia/Sri Lanka-Asia/2000</v>
      </c>
      <c r="E1042" s="72">
        <v>0.018</v>
      </c>
      <c r="F1042" s="72">
        <v>0.014</v>
      </c>
      <c r="G1042" s="72">
        <v>75.0</v>
      </c>
      <c r="H1042" s="72">
        <v>68.0</v>
      </c>
      <c r="I1042" s="56">
        <v>0.269</v>
      </c>
      <c r="J1042" s="56">
        <v>0.669</v>
      </c>
      <c r="K1042" s="56">
        <v>0.063</v>
      </c>
      <c r="L1042" s="72">
        <v>1.9102E7</v>
      </c>
      <c r="M1042" s="56">
        <v>0.184</v>
      </c>
      <c r="N1042" s="39">
        <f t="shared" si="3"/>
        <v>18</v>
      </c>
      <c r="O1042" s="39">
        <f t="shared" si="13"/>
        <v>14</v>
      </c>
      <c r="P1042" s="39">
        <f t="shared" si="5"/>
        <v>75</v>
      </c>
      <c r="Q1042" s="39">
        <f t="shared" si="6"/>
        <v>68</v>
      </c>
      <c r="R1042" s="58">
        <f t="shared" si="7"/>
        <v>0.269</v>
      </c>
      <c r="S1042" s="58">
        <f t="shared" si="8"/>
        <v>0.669</v>
      </c>
      <c r="T1042" s="58">
        <f t="shared" si="9"/>
        <v>0.063</v>
      </c>
      <c r="U1042" s="39">
        <f t="shared" si="10"/>
        <v>19102000</v>
      </c>
      <c r="V1042" s="58">
        <f t="shared" si="11"/>
        <v>0.184</v>
      </c>
    </row>
    <row r="1043">
      <c r="A1043" s="33" t="s">
        <v>113</v>
      </c>
      <c r="B1043" s="68" t="s">
        <v>141</v>
      </c>
      <c r="C1043" s="35" t="s">
        <v>49</v>
      </c>
      <c r="D1043" s="35" t="str">
        <f t="shared" si="2"/>
        <v>Asia/Sri Lanka-Asia/2001</v>
      </c>
      <c r="E1043" s="72">
        <v>0.018</v>
      </c>
      <c r="F1043" s="72">
        <v>0.013</v>
      </c>
      <c r="G1043" s="72">
        <v>76.0</v>
      </c>
      <c r="H1043" s="72">
        <v>68.0</v>
      </c>
      <c r="I1043" s="56">
        <v>0.265</v>
      </c>
      <c r="J1043" s="56">
        <v>0.672</v>
      </c>
      <c r="K1043" s="56">
        <v>0.064</v>
      </c>
      <c r="L1043" s="72">
        <v>1.8797E7</v>
      </c>
      <c r="M1043" s="56">
        <v>0.184</v>
      </c>
      <c r="N1043" s="39">
        <f t="shared" si="3"/>
        <v>18</v>
      </c>
      <c r="O1043" s="39">
        <f t="shared" si="13"/>
        <v>13</v>
      </c>
      <c r="P1043" s="39">
        <f t="shared" si="5"/>
        <v>76</v>
      </c>
      <c r="Q1043" s="39">
        <f t="shared" si="6"/>
        <v>68</v>
      </c>
      <c r="R1043" s="58">
        <f t="shared" si="7"/>
        <v>0.265</v>
      </c>
      <c r="S1043" s="58">
        <f t="shared" si="8"/>
        <v>0.672</v>
      </c>
      <c r="T1043" s="58">
        <f t="shared" si="9"/>
        <v>0.064</v>
      </c>
      <c r="U1043" s="39">
        <f t="shared" si="10"/>
        <v>18797000</v>
      </c>
      <c r="V1043" s="58">
        <f t="shared" si="11"/>
        <v>0.184</v>
      </c>
    </row>
    <row r="1044">
      <c r="A1044" s="33" t="s">
        <v>113</v>
      </c>
      <c r="B1044" s="68" t="s">
        <v>141</v>
      </c>
      <c r="C1044" s="35" t="s">
        <v>50</v>
      </c>
      <c r="D1044" s="35" t="str">
        <f t="shared" si="2"/>
        <v>Asia/Sri Lanka-Asia/2002</v>
      </c>
      <c r="E1044" s="72">
        <v>0.019</v>
      </c>
      <c r="F1044" s="72">
        <v>0.013</v>
      </c>
      <c r="G1044" s="72">
        <v>76.0</v>
      </c>
      <c r="H1044" s="72">
        <v>69.0</v>
      </c>
      <c r="I1044" s="56">
        <v>0.261</v>
      </c>
      <c r="J1044" s="56">
        <v>0.673</v>
      </c>
      <c r="K1044" s="56">
        <v>0.065</v>
      </c>
      <c r="L1044" s="72">
        <v>1.8921E7</v>
      </c>
      <c r="M1044" s="56">
        <v>0.184</v>
      </c>
      <c r="N1044" s="39">
        <f t="shared" si="3"/>
        <v>19</v>
      </c>
      <c r="O1044" s="39">
        <f t="shared" si="13"/>
        <v>13</v>
      </c>
      <c r="P1044" s="39">
        <f t="shared" si="5"/>
        <v>76</v>
      </c>
      <c r="Q1044" s="39">
        <f t="shared" si="6"/>
        <v>69</v>
      </c>
      <c r="R1044" s="58">
        <f t="shared" si="7"/>
        <v>0.261</v>
      </c>
      <c r="S1044" s="58">
        <f t="shared" si="8"/>
        <v>0.673</v>
      </c>
      <c r="T1044" s="58">
        <f t="shared" si="9"/>
        <v>0.065</v>
      </c>
      <c r="U1044" s="39">
        <f t="shared" si="10"/>
        <v>18921000</v>
      </c>
      <c r="V1044" s="58">
        <f t="shared" si="11"/>
        <v>0.184</v>
      </c>
    </row>
    <row r="1045">
      <c r="A1045" s="33" t="s">
        <v>113</v>
      </c>
      <c r="B1045" s="68" t="s">
        <v>141</v>
      </c>
      <c r="C1045" s="35" t="s">
        <v>51</v>
      </c>
      <c r="D1045" s="35" t="str">
        <f t="shared" si="2"/>
        <v>Asia/Sri Lanka-Asia/2003</v>
      </c>
      <c r="E1045" s="72">
        <v>0.019</v>
      </c>
      <c r="F1045" s="72">
        <v>0.013</v>
      </c>
      <c r="G1045" s="72">
        <v>77.0</v>
      </c>
      <c r="H1045" s="72">
        <v>70.0</v>
      </c>
      <c r="I1045" s="56">
        <v>0.258</v>
      </c>
      <c r="J1045" s="56">
        <v>0.675</v>
      </c>
      <c r="K1045" s="56">
        <v>0.067</v>
      </c>
      <c r="L1045" s="72">
        <v>1.9173E7</v>
      </c>
      <c r="M1045" s="56">
        <v>0.184</v>
      </c>
      <c r="N1045" s="39">
        <f t="shared" si="3"/>
        <v>19</v>
      </c>
      <c r="O1045" s="39">
        <f t="shared" si="13"/>
        <v>13</v>
      </c>
      <c r="P1045" s="39">
        <f t="shared" si="5"/>
        <v>77</v>
      </c>
      <c r="Q1045" s="39">
        <f t="shared" si="6"/>
        <v>70</v>
      </c>
      <c r="R1045" s="58">
        <f t="shared" si="7"/>
        <v>0.258</v>
      </c>
      <c r="S1045" s="58">
        <f t="shared" si="8"/>
        <v>0.675</v>
      </c>
      <c r="T1045" s="58">
        <f t="shared" si="9"/>
        <v>0.067</v>
      </c>
      <c r="U1045" s="39">
        <f t="shared" si="10"/>
        <v>19173000</v>
      </c>
      <c r="V1045" s="58">
        <f t="shared" si="11"/>
        <v>0.184</v>
      </c>
    </row>
    <row r="1046">
      <c r="A1046" s="33" t="s">
        <v>113</v>
      </c>
      <c r="B1046" s="68" t="s">
        <v>141</v>
      </c>
      <c r="C1046" s="35" t="s">
        <v>52</v>
      </c>
      <c r="D1046" s="35" t="str">
        <f t="shared" si="2"/>
        <v>Asia/Sri Lanka-Asia/2004</v>
      </c>
      <c r="E1046" s="72">
        <v>0.019</v>
      </c>
      <c r="F1046" s="72">
        <v>0.012</v>
      </c>
      <c r="G1046" s="72">
        <v>77.0</v>
      </c>
      <c r="H1046" s="72">
        <v>70.0</v>
      </c>
      <c r="I1046" s="56">
        <v>0.256</v>
      </c>
      <c r="J1046" s="56">
        <v>0.675</v>
      </c>
      <c r="K1046" s="56">
        <v>0.069</v>
      </c>
      <c r="L1046" s="72">
        <v>1.9435E7</v>
      </c>
      <c r="M1046" s="56">
        <v>0.184</v>
      </c>
      <c r="N1046" s="39">
        <f t="shared" si="3"/>
        <v>19</v>
      </c>
      <c r="O1046" s="39">
        <f t="shared" si="13"/>
        <v>12</v>
      </c>
      <c r="P1046" s="39">
        <f t="shared" si="5"/>
        <v>77</v>
      </c>
      <c r="Q1046" s="39">
        <f t="shared" si="6"/>
        <v>70</v>
      </c>
      <c r="R1046" s="58">
        <f t="shared" si="7"/>
        <v>0.256</v>
      </c>
      <c r="S1046" s="58">
        <f t="shared" si="8"/>
        <v>0.675</v>
      </c>
      <c r="T1046" s="58">
        <f t="shared" si="9"/>
        <v>0.069</v>
      </c>
      <c r="U1046" s="39">
        <f t="shared" si="10"/>
        <v>19435000</v>
      </c>
      <c r="V1046" s="58">
        <f t="shared" si="11"/>
        <v>0.184</v>
      </c>
    </row>
    <row r="1047">
      <c r="A1047" s="33" t="s">
        <v>113</v>
      </c>
      <c r="B1047" s="68" t="s">
        <v>141</v>
      </c>
      <c r="C1047" s="35" t="s">
        <v>53</v>
      </c>
      <c r="D1047" s="35" t="str">
        <f t="shared" si="2"/>
        <v>Asia/Sri Lanka-Asia/2005</v>
      </c>
      <c r="E1047" s="72">
        <v>0.019</v>
      </c>
      <c r="F1047" s="72">
        <v>0.012</v>
      </c>
      <c r="G1047" s="72">
        <v>77.0</v>
      </c>
      <c r="H1047" s="72">
        <v>70.0</v>
      </c>
      <c r="I1047" s="56">
        <v>0.254</v>
      </c>
      <c r="J1047" s="56">
        <v>0.675</v>
      </c>
      <c r="K1047" s="56">
        <v>0.07</v>
      </c>
      <c r="L1047" s="72">
        <v>1.9644E7</v>
      </c>
      <c r="M1047" s="56">
        <v>0.184</v>
      </c>
      <c r="N1047" s="39">
        <f t="shared" si="3"/>
        <v>19</v>
      </c>
      <c r="O1047" s="39">
        <f t="shared" si="13"/>
        <v>12</v>
      </c>
      <c r="P1047" s="39">
        <f t="shared" si="5"/>
        <v>77</v>
      </c>
      <c r="Q1047" s="39">
        <f t="shared" si="6"/>
        <v>70</v>
      </c>
      <c r="R1047" s="58">
        <f t="shared" si="7"/>
        <v>0.254</v>
      </c>
      <c r="S1047" s="58">
        <f t="shared" si="8"/>
        <v>0.675</v>
      </c>
      <c r="T1047" s="58">
        <f t="shared" si="9"/>
        <v>0.07</v>
      </c>
      <c r="U1047" s="39">
        <f t="shared" si="10"/>
        <v>19644000</v>
      </c>
      <c r="V1047" s="58">
        <f t="shared" si="11"/>
        <v>0.184</v>
      </c>
    </row>
    <row r="1048">
      <c r="A1048" s="33" t="s">
        <v>113</v>
      </c>
      <c r="B1048" s="68" t="s">
        <v>141</v>
      </c>
      <c r="C1048" s="35" t="s">
        <v>54</v>
      </c>
      <c r="D1048" s="35" t="str">
        <f t="shared" si="2"/>
        <v>Asia/Sri Lanka-Asia/2006</v>
      </c>
      <c r="E1048" s="72">
        <v>0.019</v>
      </c>
      <c r="F1048" s="72">
        <v>0.011</v>
      </c>
      <c r="G1048" s="72">
        <v>77.0</v>
      </c>
      <c r="H1048" s="72">
        <v>70.0</v>
      </c>
      <c r="I1048" s="56">
        <v>0.253</v>
      </c>
      <c r="J1048" s="56">
        <v>0.675</v>
      </c>
      <c r="K1048" s="56">
        <v>0.072</v>
      </c>
      <c r="L1048" s="72">
        <v>1.9858E7</v>
      </c>
      <c r="M1048" s="56">
        <v>0.184</v>
      </c>
      <c r="N1048" s="39">
        <f t="shared" si="3"/>
        <v>19</v>
      </c>
      <c r="O1048" s="39">
        <f t="shared" si="13"/>
        <v>11</v>
      </c>
      <c r="P1048" s="39">
        <f t="shared" si="5"/>
        <v>77</v>
      </c>
      <c r="Q1048" s="39">
        <f t="shared" si="6"/>
        <v>70</v>
      </c>
      <c r="R1048" s="58">
        <f t="shared" si="7"/>
        <v>0.253</v>
      </c>
      <c r="S1048" s="58">
        <f t="shared" si="8"/>
        <v>0.675</v>
      </c>
      <c r="T1048" s="58">
        <f t="shared" si="9"/>
        <v>0.072</v>
      </c>
      <c r="U1048" s="39">
        <f t="shared" si="10"/>
        <v>19858000</v>
      </c>
      <c r="V1048" s="58">
        <f t="shared" si="11"/>
        <v>0.184</v>
      </c>
    </row>
    <row r="1049">
      <c r="A1049" s="33" t="s">
        <v>113</v>
      </c>
      <c r="B1049" s="68" t="s">
        <v>141</v>
      </c>
      <c r="C1049" s="35" t="s">
        <v>55</v>
      </c>
      <c r="D1049" s="35" t="str">
        <f t="shared" si="2"/>
        <v>Asia/Sri Lanka-Asia/2007</v>
      </c>
      <c r="E1049" s="72">
        <v>0.019</v>
      </c>
      <c r="F1049" s="72">
        <v>0.011</v>
      </c>
      <c r="G1049" s="72">
        <v>77.0</v>
      </c>
      <c r="H1049" s="72">
        <v>70.0</v>
      </c>
      <c r="I1049" s="56">
        <v>0.252</v>
      </c>
      <c r="J1049" s="56">
        <v>0.675</v>
      </c>
      <c r="K1049" s="56">
        <v>0.073</v>
      </c>
      <c r="L1049" s="72">
        <v>2.0039E7</v>
      </c>
      <c r="M1049" s="56">
        <v>0.184</v>
      </c>
      <c r="N1049" s="39">
        <f t="shared" si="3"/>
        <v>19</v>
      </c>
      <c r="O1049" s="39">
        <f t="shared" si="13"/>
        <v>11</v>
      </c>
      <c r="P1049" s="39">
        <f t="shared" si="5"/>
        <v>77</v>
      </c>
      <c r="Q1049" s="39">
        <f t="shared" si="6"/>
        <v>70</v>
      </c>
      <c r="R1049" s="58">
        <f t="shared" si="7"/>
        <v>0.252</v>
      </c>
      <c r="S1049" s="58">
        <f t="shared" si="8"/>
        <v>0.675</v>
      </c>
      <c r="T1049" s="58">
        <f t="shared" si="9"/>
        <v>0.073</v>
      </c>
      <c r="U1049" s="39">
        <f t="shared" si="10"/>
        <v>20039000</v>
      </c>
      <c r="V1049" s="58">
        <f t="shared" si="11"/>
        <v>0.184</v>
      </c>
    </row>
    <row r="1050">
      <c r="A1050" s="33" t="s">
        <v>113</v>
      </c>
      <c r="B1050" s="68" t="s">
        <v>141</v>
      </c>
      <c r="C1050" s="35" t="s">
        <v>56</v>
      </c>
      <c r="D1050" s="35" t="str">
        <f t="shared" si="2"/>
        <v>Asia/Sri Lanka-Asia/2008</v>
      </c>
      <c r="E1050" s="72">
        <v>0.019</v>
      </c>
      <c r="F1050" s="72">
        <v>0.01</v>
      </c>
      <c r="G1050" s="72">
        <v>77.0</v>
      </c>
      <c r="H1050" s="72">
        <v>71.0</v>
      </c>
      <c r="I1050" s="56">
        <v>0.252</v>
      </c>
      <c r="J1050" s="56">
        <v>0.674</v>
      </c>
      <c r="K1050" s="56">
        <v>0.074</v>
      </c>
      <c r="L1050" s="72">
        <v>2.0217E7</v>
      </c>
      <c r="M1050" s="56">
        <v>0.183</v>
      </c>
      <c r="N1050" s="39">
        <f t="shared" si="3"/>
        <v>19</v>
      </c>
      <c r="O1050" s="39">
        <f t="shared" si="13"/>
        <v>10</v>
      </c>
      <c r="P1050" s="39">
        <f t="shared" si="5"/>
        <v>77</v>
      </c>
      <c r="Q1050" s="39">
        <f t="shared" si="6"/>
        <v>71</v>
      </c>
      <c r="R1050" s="58">
        <f t="shared" si="7"/>
        <v>0.252</v>
      </c>
      <c r="S1050" s="58">
        <f t="shared" si="8"/>
        <v>0.674</v>
      </c>
      <c r="T1050" s="58">
        <f t="shared" si="9"/>
        <v>0.074</v>
      </c>
      <c r="U1050" s="39">
        <f t="shared" si="10"/>
        <v>20217000</v>
      </c>
      <c r="V1050" s="58">
        <f t="shared" si="11"/>
        <v>0.183</v>
      </c>
    </row>
    <row r="1051">
      <c r="A1051" s="33" t="s">
        <v>113</v>
      </c>
      <c r="B1051" s="68" t="s">
        <v>141</v>
      </c>
      <c r="C1051" s="35" t="s">
        <v>57</v>
      </c>
      <c r="D1051" s="35" t="str">
        <f t="shared" si="2"/>
        <v>Asia/Sri Lanka-Asia/2009</v>
      </c>
      <c r="E1051" s="72">
        <v>0.019</v>
      </c>
      <c r="F1051" s="72">
        <v>0.01</v>
      </c>
      <c r="G1051" s="72">
        <v>77.0</v>
      </c>
      <c r="H1051" s="72">
        <v>71.0</v>
      </c>
      <c r="I1051" s="56">
        <v>0.251</v>
      </c>
      <c r="J1051" s="56">
        <v>0.673</v>
      </c>
      <c r="K1051" s="56">
        <v>0.076</v>
      </c>
      <c r="L1051" s="72">
        <v>2.045E7</v>
      </c>
      <c r="M1051" s="56">
        <v>0.183</v>
      </c>
      <c r="N1051" s="39">
        <f t="shared" si="3"/>
        <v>19</v>
      </c>
      <c r="O1051" s="39">
        <f t="shared" si="13"/>
        <v>10</v>
      </c>
      <c r="P1051" s="39">
        <f t="shared" si="5"/>
        <v>77</v>
      </c>
      <c r="Q1051" s="39">
        <f t="shared" si="6"/>
        <v>71</v>
      </c>
      <c r="R1051" s="58">
        <f t="shared" si="7"/>
        <v>0.251</v>
      </c>
      <c r="S1051" s="58">
        <f t="shared" si="8"/>
        <v>0.673</v>
      </c>
      <c r="T1051" s="58">
        <f t="shared" si="9"/>
        <v>0.076</v>
      </c>
      <c r="U1051" s="39">
        <f t="shared" si="10"/>
        <v>20450000</v>
      </c>
      <c r="V1051" s="58">
        <f t="shared" si="11"/>
        <v>0.183</v>
      </c>
    </row>
    <row r="1052">
      <c r="A1052" s="33" t="s">
        <v>113</v>
      </c>
      <c r="B1052" s="68" t="s">
        <v>141</v>
      </c>
      <c r="C1052" s="35" t="s">
        <v>58</v>
      </c>
      <c r="D1052" s="35" t="str">
        <f t="shared" si="2"/>
        <v>Asia/Sri Lanka-Asia/2010</v>
      </c>
      <c r="E1052" s="72">
        <v>0.018</v>
      </c>
      <c r="F1052" s="72">
        <v>0.009</v>
      </c>
      <c r="G1052" s="72">
        <v>77.0</v>
      </c>
      <c r="H1052" s="72">
        <v>71.0</v>
      </c>
      <c r="I1052" s="56">
        <v>0.251</v>
      </c>
      <c r="J1052" s="56">
        <v>0.671</v>
      </c>
      <c r="K1052" s="56">
        <v>0.078</v>
      </c>
      <c r="L1052" s="72">
        <v>2.0653E7</v>
      </c>
      <c r="M1052" s="56">
        <v>0.183</v>
      </c>
      <c r="N1052" s="39">
        <f t="shared" si="3"/>
        <v>18</v>
      </c>
      <c r="O1052" s="39">
        <f t="shared" si="13"/>
        <v>9</v>
      </c>
      <c r="P1052" s="39">
        <f t="shared" si="5"/>
        <v>77</v>
      </c>
      <c r="Q1052" s="39">
        <f t="shared" si="6"/>
        <v>71</v>
      </c>
      <c r="R1052" s="58">
        <f t="shared" si="7"/>
        <v>0.251</v>
      </c>
      <c r="S1052" s="58">
        <f t="shared" si="8"/>
        <v>0.671</v>
      </c>
      <c r="T1052" s="58">
        <f t="shared" si="9"/>
        <v>0.078</v>
      </c>
      <c r="U1052" s="39">
        <f t="shared" si="10"/>
        <v>20653000</v>
      </c>
      <c r="V1052" s="58">
        <f t="shared" si="11"/>
        <v>0.183</v>
      </c>
    </row>
    <row r="1053">
      <c r="A1053" s="33" t="s">
        <v>113</v>
      </c>
      <c r="B1053" s="68" t="s">
        <v>141</v>
      </c>
      <c r="C1053" s="35" t="s">
        <v>59</v>
      </c>
      <c r="D1053" s="35" t="str">
        <f t="shared" si="2"/>
        <v>Asia/Sri Lanka-Asia/2011</v>
      </c>
      <c r="E1053" s="72">
        <v>0.018</v>
      </c>
      <c r="F1053" s="72">
        <v>0.009</v>
      </c>
      <c r="G1053" s="72">
        <v>77.0</v>
      </c>
      <c r="H1053" s="72">
        <v>71.0</v>
      </c>
      <c r="I1053" s="56">
        <v>0.251</v>
      </c>
      <c r="J1053" s="56">
        <v>0.669</v>
      </c>
      <c r="K1053" s="56">
        <v>0.08</v>
      </c>
      <c r="L1053" s="72">
        <v>2.0869E7</v>
      </c>
      <c r="M1053" s="56">
        <v>0.183</v>
      </c>
      <c r="N1053" s="39">
        <f t="shared" si="3"/>
        <v>18</v>
      </c>
      <c r="O1053" s="39">
        <f t="shared" si="13"/>
        <v>9</v>
      </c>
      <c r="P1053" s="39">
        <f t="shared" si="5"/>
        <v>77</v>
      </c>
      <c r="Q1053" s="39">
        <f t="shared" si="6"/>
        <v>71</v>
      </c>
      <c r="R1053" s="58">
        <f t="shared" si="7"/>
        <v>0.251</v>
      </c>
      <c r="S1053" s="58">
        <f t="shared" si="8"/>
        <v>0.669</v>
      </c>
      <c r="T1053" s="58">
        <f t="shared" si="9"/>
        <v>0.08</v>
      </c>
      <c r="U1053" s="39">
        <f t="shared" si="10"/>
        <v>20869000</v>
      </c>
      <c r="V1053" s="58">
        <f t="shared" si="11"/>
        <v>0.183</v>
      </c>
    </row>
    <row r="1054">
      <c r="A1054" s="33" t="s">
        <v>113</v>
      </c>
      <c r="B1054" s="68" t="s">
        <v>141</v>
      </c>
      <c r="C1054" s="35" t="s">
        <v>60</v>
      </c>
      <c r="D1054" s="35" t="str">
        <f t="shared" si="2"/>
        <v>Asia/Sri Lanka-Asia/2012</v>
      </c>
      <c r="E1054" s="72">
        <v>0.018</v>
      </c>
      <c r="F1054" s="72">
        <v>0.009</v>
      </c>
      <c r="G1054" s="72">
        <v>77.0</v>
      </c>
      <c r="H1054" s="72">
        <v>71.0</v>
      </c>
      <c r="I1054" s="56">
        <v>0.252</v>
      </c>
      <c r="J1054" s="56">
        <v>0.666</v>
      </c>
      <c r="K1054" s="56">
        <v>0.082</v>
      </c>
      <c r="L1054" s="72">
        <v>2.0328E7</v>
      </c>
      <c r="M1054" s="56">
        <v>0.183</v>
      </c>
      <c r="N1054" s="39">
        <f t="shared" si="3"/>
        <v>18</v>
      </c>
      <c r="O1054" s="39">
        <f t="shared" si="13"/>
        <v>9</v>
      </c>
      <c r="P1054" s="39">
        <f t="shared" si="5"/>
        <v>77</v>
      </c>
      <c r="Q1054" s="39">
        <f t="shared" si="6"/>
        <v>71</v>
      </c>
      <c r="R1054" s="58">
        <f t="shared" si="7"/>
        <v>0.252</v>
      </c>
      <c r="S1054" s="58">
        <f t="shared" si="8"/>
        <v>0.666</v>
      </c>
      <c r="T1054" s="58">
        <f t="shared" si="9"/>
        <v>0.082</v>
      </c>
      <c r="U1054" s="39">
        <f t="shared" si="10"/>
        <v>20328000</v>
      </c>
      <c r="V1054" s="58">
        <f t="shared" si="11"/>
        <v>0.183</v>
      </c>
    </row>
    <row r="1055">
      <c r="A1055" s="33" t="s">
        <v>113</v>
      </c>
      <c r="B1055" s="68" t="s">
        <v>142</v>
      </c>
      <c r="C1055" s="35" t="s">
        <v>48</v>
      </c>
      <c r="D1055" s="35" t="str">
        <f t="shared" si="2"/>
        <v>Asia/Tajikistan-Asia/2000</v>
      </c>
      <c r="E1055" s="72">
        <v>0.03</v>
      </c>
      <c r="F1055" s="72">
        <v>0.075</v>
      </c>
      <c r="G1055" s="72">
        <v>68.0</v>
      </c>
      <c r="H1055" s="72">
        <v>60.0</v>
      </c>
      <c r="I1055" s="56">
        <v>0.429</v>
      </c>
      <c r="J1055" s="56">
        <v>0.536</v>
      </c>
      <c r="K1055" s="56">
        <v>0.035</v>
      </c>
      <c r="L1055" s="72">
        <v>6186152.0</v>
      </c>
      <c r="M1055" s="56">
        <v>0.265</v>
      </c>
      <c r="N1055" s="39">
        <f t="shared" si="3"/>
        <v>30</v>
      </c>
      <c r="O1055" s="39">
        <f t="shared" si="13"/>
        <v>75</v>
      </c>
      <c r="P1055" s="39">
        <f t="shared" si="5"/>
        <v>68</v>
      </c>
      <c r="Q1055" s="39">
        <f t="shared" si="6"/>
        <v>60</v>
      </c>
      <c r="R1055" s="58">
        <f t="shared" si="7"/>
        <v>0.429</v>
      </c>
      <c r="S1055" s="58">
        <f t="shared" si="8"/>
        <v>0.536</v>
      </c>
      <c r="T1055" s="58">
        <f t="shared" si="9"/>
        <v>0.035</v>
      </c>
      <c r="U1055" s="39">
        <f t="shared" si="10"/>
        <v>6186152</v>
      </c>
      <c r="V1055" s="58">
        <f t="shared" si="11"/>
        <v>0.265</v>
      </c>
    </row>
    <row r="1056">
      <c r="A1056" s="33" t="s">
        <v>113</v>
      </c>
      <c r="B1056" s="68" t="s">
        <v>142</v>
      </c>
      <c r="C1056" s="35" t="s">
        <v>49</v>
      </c>
      <c r="D1056" s="35" t="str">
        <f t="shared" si="2"/>
        <v>Asia/Tajikistan-Asia/2001</v>
      </c>
      <c r="E1056" s="72">
        <v>0.03</v>
      </c>
      <c r="F1056" s="72">
        <v>0.07</v>
      </c>
      <c r="G1056" s="72">
        <v>68.0</v>
      </c>
      <c r="H1056" s="72">
        <v>60.0</v>
      </c>
      <c r="I1056" s="56">
        <v>0.421</v>
      </c>
      <c r="J1056" s="56">
        <v>0.543</v>
      </c>
      <c r="K1056" s="56">
        <v>0.036</v>
      </c>
      <c r="L1056" s="72">
        <v>6289340.0</v>
      </c>
      <c r="M1056" s="56">
        <v>0.265</v>
      </c>
      <c r="N1056" s="39">
        <f t="shared" si="3"/>
        <v>30</v>
      </c>
      <c r="O1056" s="39">
        <f t="shared" si="13"/>
        <v>70</v>
      </c>
      <c r="P1056" s="39">
        <f t="shared" si="5"/>
        <v>68</v>
      </c>
      <c r="Q1056" s="39">
        <f t="shared" si="6"/>
        <v>60</v>
      </c>
      <c r="R1056" s="58">
        <f t="shared" si="7"/>
        <v>0.421</v>
      </c>
      <c r="S1056" s="58">
        <f t="shared" si="8"/>
        <v>0.543</v>
      </c>
      <c r="T1056" s="58">
        <f t="shared" si="9"/>
        <v>0.036</v>
      </c>
      <c r="U1056" s="39">
        <f t="shared" si="10"/>
        <v>6289340</v>
      </c>
      <c r="V1056" s="58">
        <f t="shared" si="11"/>
        <v>0.265</v>
      </c>
    </row>
    <row r="1057">
      <c r="A1057" s="33" t="s">
        <v>113</v>
      </c>
      <c r="B1057" s="68" t="s">
        <v>142</v>
      </c>
      <c r="C1057" s="35" t="s">
        <v>50</v>
      </c>
      <c r="D1057" s="35" t="str">
        <f t="shared" si="2"/>
        <v>Asia/Tajikistan-Asia/2002</v>
      </c>
      <c r="E1057" s="72">
        <v>0.029</v>
      </c>
      <c r="F1057" s="72">
        <v>0.066</v>
      </c>
      <c r="G1057" s="72">
        <v>68.0</v>
      </c>
      <c r="H1057" s="72">
        <v>61.0</v>
      </c>
      <c r="I1057" s="56">
        <v>0.412</v>
      </c>
      <c r="J1057" s="56">
        <v>0.552</v>
      </c>
      <c r="K1057" s="56">
        <v>0.036</v>
      </c>
      <c r="L1057" s="72">
        <v>6404118.0</v>
      </c>
      <c r="M1057" s="56">
        <v>0.264</v>
      </c>
      <c r="N1057" s="39">
        <f t="shared" si="3"/>
        <v>29</v>
      </c>
      <c r="O1057" s="39">
        <f t="shared" si="13"/>
        <v>66</v>
      </c>
      <c r="P1057" s="39">
        <f t="shared" si="5"/>
        <v>68</v>
      </c>
      <c r="Q1057" s="39">
        <f t="shared" si="6"/>
        <v>61</v>
      </c>
      <c r="R1057" s="58">
        <f t="shared" si="7"/>
        <v>0.412</v>
      </c>
      <c r="S1057" s="58">
        <f t="shared" si="8"/>
        <v>0.552</v>
      </c>
      <c r="T1057" s="58">
        <f t="shared" si="9"/>
        <v>0.036</v>
      </c>
      <c r="U1057" s="39">
        <f t="shared" si="10"/>
        <v>6404118</v>
      </c>
      <c r="V1057" s="58">
        <f t="shared" si="11"/>
        <v>0.264</v>
      </c>
    </row>
    <row r="1058">
      <c r="A1058" s="33" t="s">
        <v>113</v>
      </c>
      <c r="B1058" s="68" t="s">
        <v>142</v>
      </c>
      <c r="C1058" s="35" t="s">
        <v>51</v>
      </c>
      <c r="D1058" s="35" t="str">
        <f t="shared" si="2"/>
        <v>Asia/Tajikistan-Asia/2003</v>
      </c>
      <c r="E1058" s="72">
        <v>0.029</v>
      </c>
      <c r="F1058" s="72">
        <v>0.061</v>
      </c>
      <c r="G1058" s="72">
        <v>69.0</v>
      </c>
      <c r="H1058" s="72">
        <v>61.0</v>
      </c>
      <c r="I1058" s="56">
        <v>0.402</v>
      </c>
      <c r="J1058" s="56">
        <v>0.561</v>
      </c>
      <c r="K1058" s="56">
        <v>0.037</v>
      </c>
      <c r="L1058" s="72">
        <v>6529609.0</v>
      </c>
      <c r="M1058" s="56">
        <v>0.264</v>
      </c>
      <c r="N1058" s="39">
        <f t="shared" si="3"/>
        <v>29</v>
      </c>
      <c r="O1058" s="39">
        <f t="shared" si="13"/>
        <v>61</v>
      </c>
      <c r="P1058" s="39">
        <f t="shared" si="5"/>
        <v>69</v>
      </c>
      <c r="Q1058" s="39">
        <f t="shared" si="6"/>
        <v>61</v>
      </c>
      <c r="R1058" s="58">
        <f t="shared" si="7"/>
        <v>0.402</v>
      </c>
      <c r="S1058" s="58">
        <f t="shared" si="8"/>
        <v>0.561</v>
      </c>
      <c r="T1058" s="58">
        <f t="shared" si="9"/>
        <v>0.037</v>
      </c>
      <c r="U1058" s="39">
        <f t="shared" si="10"/>
        <v>6529609</v>
      </c>
      <c r="V1058" s="58">
        <f t="shared" si="11"/>
        <v>0.264</v>
      </c>
    </row>
    <row r="1059">
      <c r="A1059" s="33" t="s">
        <v>113</v>
      </c>
      <c r="B1059" s="68" t="s">
        <v>142</v>
      </c>
      <c r="C1059" s="35" t="s">
        <v>52</v>
      </c>
      <c r="D1059" s="35" t="str">
        <f t="shared" si="2"/>
        <v>Asia/Tajikistan-Asia/2004</v>
      </c>
      <c r="E1059" s="72">
        <v>0.029</v>
      </c>
      <c r="F1059" s="72">
        <v>0.058</v>
      </c>
      <c r="G1059" s="72">
        <v>69.0</v>
      </c>
      <c r="H1059" s="72">
        <v>62.0</v>
      </c>
      <c r="I1059" s="56">
        <v>0.392</v>
      </c>
      <c r="J1059" s="56">
        <v>0.57</v>
      </c>
      <c r="K1059" s="56">
        <v>0.037</v>
      </c>
      <c r="L1059" s="72">
        <v>6663929.0</v>
      </c>
      <c r="M1059" s="56">
        <v>0.264</v>
      </c>
      <c r="N1059" s="39">
        <f t="shared" si="3"/>
        <v>29</v>
      </c>
      <c r="O1059" s="39">
        <f t="shared" si="13"/>
        <v>58</v>
      </c>
      <c r="P1059" s="39">
        <f t="shared" si="5"/>
        <v>69</v>
      </c>
      <c r="Q1059" s="39">
        <f t="shared" si="6"/>
        <v>62</v>
      </c>
      <c r="R1059" s="58">
        <f t="shared" si="7"/>
        <v>0.392</v>
      </c>
      <c r="S1059" s="58">
        <f t="shared" si="8"/>
        <v>0.57</v>
      </c>
      <c r="T1059" s="58">
        <f t="shared" si="9"/>
        <v>0.037</v>
      </c>
      <c r="U1059" s="39">
        <f t="shared" si="10"/>
        <v>6663929</v>
      </c>
      <c r="V1059" s="58">
        <f t="shared" si="11"/>
        <v>0.264</v>
      </c>
    </row>
    <row r="1060">
      <c r="A1060" s="33" t="s">
        <v>113</v>
      </c>
      <c r="B1060" s="68" t="s">
        <v>142</v>
      </c>
      <c r="C1060" s="35" t="s">
        <v>53</v>
      </c>
      <c r="D1060" s="35" t="str">
        <f t="shared" si="2"/>
        <v>Asia/Tajikistan-Asia/2005</v>
      </c>
      <c r="E1060" s="72">
        <v>0.03</v>
      </c>
      <c r="F1060" s="72">
        <v>0.054</v>
      </c>
      <c r="G1060" s="72">
        <v>69.0</v>
      </c>
      <c r="H1060" s="72">
        <v>62.0</v>
      </c>
      <c r="I1060" s="56">
        <v>0.384</v>
      </c>
      <c r="J1060" s="56">
        <v>0.579</v>
      </c>
      <c r="K1060" s="56">
        <v>0.037</v>
      </c>
      <c r="L1060" s="72">
        <v>6805655.0</v>
      </c>
      <c r="M1060" s="56">
        <v>0.264</v>
      </c>
      <c r="N1060" s="39">
        <f t="shared" si="3"/>
        <v>30</v>
      </c>
      <c r="O1060" s="39">
        <f t="shared" si="13"/>
        <v>54</v>
      </c>
      <c r="P1060" s="39">
        <f t="shared" si="5"/>
        <v>69</v>
      </c>
      <c r="Q1060" s="39">
        <f t="shared" si="6"/>
        <v>62</v>
      </c>
      <c r="R1060" s="58">
        <f t="shared" si="7"/>
        <v>0.384</v>
      </c>
      <c r="S1060" s="58">
        <f t="shared" si="8"/>
        <v>0.579</v>
      </c>
      <c r="T1060" s="58">
        <f t="shared" si="9"/>
        <v>0.037</v>
      </c>
      <c r="U1060" s="39">
        <f t="shared" si="10"/>
        <v>6805655</v>
      </c>
      <c r="V1060" s="58">
        <f t="shared" si="11"/>
        <v>0.264</v>
      </c>
    </row>
    <row r="1061">
      <c r="A1061" s="33" t="s">
        <v>113</v>
      </c>
      <c r="B1061" s="68" t="s">
        <v>142</v>
      </c>
      <c r="C1061" s="35" t="s">
        <v>54</v>
      </c>
      <c r="D1061" s="35" t="str">
        <f t="shared" si="2"/>
        <v>Asia/Tajikistan-Asia/2006</v>
      </c>
      <c r="E1061" s="72">
        <v>0.03</v>
      </c>
      <c r="F1061" s="72">
        <v>0.052</v>
      </c>
      <c r="G1061" s="72">
        <v>70.0</v>
      </c>
      <c r="H1061" s="72">
        <v>63.0</v>
      </c>
      <c r="I1061" s="56">
        <v>0.376</v>
      </c>
      <c r="J1061" s="56">
        <v>0.587</v>
      </c>
      <c r="K1061" s="56">
        <v>0.037</v>
      </c>
      <c r="L1061" s="72">
        <v>6954522.0</v>
      </c>
      <c r="M1061" s="56">
        <v>0.265</v>
      </c>
      <c r="N1061" s="39">
        <f t="shared" si="3"/>
        <v>30</v>
      </c>
      <c r="O1061" s="39">
        <f t="shared" si="13"/>
        <v>52</v>
      </c>
      <c r="P1061" s="39">
        <f t="shared" si="5"/>
        <v>70</v>
      </c>
      <c r="Q1061" s="39">
        <f t="shared" si="6"/>
        <v>63</v>
      </c>
      <c r="R1061" s="58">
        <f t="shared" si="7"/>
        <v>0.376</v>
      </c>
      <c r="S1061" s="58">
        <f t="shared" si="8"/>
        <v>0.587</v>
      </c>
      <c r="T1061" s="58">
        <f t="shared" si="9"/>
        <v>0.037</v>
      </c>
      <c r="U1061" s="39">
        <f t="shared" si="10"/>
        <v>6954522</v>
      </c>
      <c r="V1061" s="58">
        <f t="shared" si="11"/>
        <v>0.265</v>
      </c>
    </row>
    <row r="1062">
      <c r="A1062" s="33" t="s">
        <v>113</v>
      </c>
      <c r="B1062" s="68" t="s">
        <v>142</v>
      </c>
      <c r="C1062" s="35" t="s">
        <v>55</v>
      </c>
      <c r="D1062" s="35" t="str">
        <f t="shared" si="2"/>
        <v>Asia/Tajikistan-Asia/2007</v>
      </c>
      <c r="E1062" s="72">
        <v>0.031</v>
      </c>
      <c r="F1062" s="72">
        <v>0.05</v>
      </c>
      <c r="G1062" s="72">
        <v>70.0</v>
      </c>
      <c r="H1062" s="72">
        <v>63.0</v>
      </c>
      <c r="I1062" s="56">
        <v>0.37</v>
      </c>
      <c r="J1062" s="56">
        <v>0.594</v>
      </c>
      <c r="K1062" s="56">
        <v>0.036</v>
      </c>
      <c r="L1062" s="72">
        <v>7111025.0</v>
      </c>
      <c r="M1062" s="56">
        <v>0.265</v>
      </c>
      <c r="N1062" s="39">
        <f t="shared" si="3"/>
        <v>31</v>
      </c>
      <c r="O1062" s="39">
        <f t="shared" si="13"/>
        <v>50</v>
      </c>
      <c r="P1062" s="39">
        <f t="shared" si="5"/>
        <v>70</v>
      </c>
      <c r="Q1062" s="39">
        <f t="shared" si="6"/>
        <v>63</v>
      </c>
      <c r="R1062" s="58">
        <f t="shared" si="7"/>
        <v>0.37</v>
      </c>
      <c r="S1062" s="58">
        <f t="shared" si="8"/>
        <v>0.594</v>
      </c>
      <c r="T1062" s="58">
        <f t="shared" si="9"/>
        <v>0.036</v>
      </c>
      <c r="U1062" s="39">
        <f t="shared" si="10"/>
        <v>7111025</v>
      </c>
      <c r="V1062" s="58">
        <f t="shared" si="11"/>
        <v>0.265</v>
      </c>
    </row>
    <row r="1063">
      <c r="A1063" s="33" t="s">
        <v>113</v>
      </c>
      <c r="B1063" s="68" t="s">
        <v>142</v>
      </c>
      <c r="C1063" s="35" t="s">
        <v>56</v>
      </c>
      <c r="D1063" s="35" t="str">
        <f t="shared" si="2"/>
        <v>Asia/Tajikistan-Asia/2008</v>
      </c>
      <c r="E1063" s="72">
        <v>0.031</v>
      </c>
      <c r="F1063" s="72">
        <v>0.048</v>
      </c>
      <c r="G1063" s="72">
        <v>70.0</v>
      </c>
      <c r="H1063" s="72">
        <v>63.0</v>
      </c>
      <c r="I1063" s="56">
        <v>0.365</v>
      </c>
      <c r="J1063" s="56">
        <v>0.6</v>
      </c>
      <c r="K1063" s="56">
        <v>0.035</v>
      </c>
      <c r="L1063" s="72">
        <v>7275252.0</v>
      </c>
      <c r="M1063" s="56">
        <v>0.265</v>
      </c>
      <c r="N1063" s="39">
        <f t="shared" si="3"/>
        <v>31</v>
      </c>
      <c r="O1063" s="39">
        <f t="shared" si="13"/>
        <v>48</v>
      </c>
      <c r="P1063" s="39">
        <f t="shared" si="5"/>
        <v>70</v>
      </c>
      <c r="Q1063" s="39">
        <f t="shared" si="6"/>
        <v>63</v>
      </c>
      <c r="R1063" s="58">
        <f t="shared" si="7"/>
        <v>0.365</v>
      </c>
      <c r="S1063" s="58">
        <f t="shared" si="8"/>
        <v>0.6</v>
      </c>
      <c r="T1063" s="58">
        <f t="shared" si="9"/>
        <v>0.035</v>
      </c>
      <c r="U1063" s="39">
        <f t="shared" si="10"/>
        <v>7275252</v>
      </c>
      <c r="V1063" s="58">
        <f t="shared" si="11"/>
        <v>0.265</v>
      </c>
    </row>
    <row r="1064">
      <c r="A1064" s="33" t="s">
        <v>113</v>
      </c>
      <c r="B1064" s="68" t="s">
        <v>142</v>
      </c>
      <c r="C1064" s="35" t="s">
        <v>57</v>
      </c>
      <c r="D1064" s="35" t="str">
        <f t="shared" si="2"/>
        <v>Asia/Tajikistan-Asia/2009</v>
      </c>
      <c r="E1064" s="72">
        <v>0.032</v>
      </c>
      <c r="F1064" s="72">
        <v>0.046</v>
      </c>
      <c r="G1064" s="72">
        <v>70.0</v>
      </c>
      <c r="H1064" s="72">
        <v>64.0</v>
      </c>
      <c r="I1064" s="56">
        <v>0.362</v>
      </c>
      <c r="J1064" s="56">
        <v>0.604</v>
      </c>
      <c r="K1064" s="56">
        <v>0.034</v>
      </c>
      <c r="L1064" s="72">
        <v>7447396.0</v>
      </c>
      <c r="M1064" s="56">
        <v>0.265</v>
      </c>
      <c r="N1064" s="39">
        <f t="shared" si="3"/>
        <v>32</v>
      </c>
      <c r="O1064" s="39">
        <f t="shared" si="13"/>
        <v>46</v>
      </c>
      <c r="P1064" s="39">
        <f t="shared" si="5"/>
        <v>70</v>
      </c>
      <c r="Q1064" s="39">
        <f t="shared" si="6"/>
        <v>64</v>
      </c>
      <c r="R1064" s="58">
        <f t="shared" si="7"/>
        <v>0.362</v>
      </c>
      <c r="S1064" s="58">
        <f t="shared" si="8"/>
        <v>0.604</v>
      </c>
      <c r="T1064" s="58">
        <f t="shared" si="9"/>
        <v>0.034</v>
      </c>
      <c r="U1064" s="39">
        <f t="shared" si="10"/>
        <v>7447396</v>
      </c>
      <c r="V1064" s="58">
        <f t="shared" si="11"/>
        <v>0.265</v>
      </c>
    </row>
    <row r="1065">
      <c r="A1065" s="33" t="s">
        <v>113</v>
      </c>
      <c r="B1065" s="68" t="s">
        <v>142</v>
      </c>
      <c r="C1065" s="35" t="s">
        <v>58</v>
      </c>
      <c r="D1065" s="35" t="str">
        <f t="shared" si="2"/>
        <v>Asia/Tajikistan-Asia/2010</v>
      </c>
      <c r="E1065" s="72">
        <v>0.033</v>
      </c>
      <c r="F1065" s="72">
        <v>0.045</v>
      </c>
      <c r="G1065" s="72">
        <v>70.0</v>
      </c>
      <c r="H1065" s="72">
        <v>64.0</v>
      </c>
      <c r="I1065" s="56">
        <v>0.359</v>
      </c>
      <c r="J1065" s="56">
        <v>0.608</v>
      </c>
      <c r="K1065" s="56">
        <v>0.033</v>
      </c>
      <c r="L1065" s="72">
        <v>7627326.0</v>
      </c>
      <c r="M1065" s="56">
        <v>0.265</v>
      </c>
      <c r="N1065" s="39">
        <f t="shared" si="3"/>
        <v>33</v>
      </c>
      <c r="O1065" s="39">
        <f t="shared" si="13"/>
        <v>45</v>
      </c>
      <c r="P1065" s="39">
        <f t="shared" si="5"/>
        <v>70</v>
      </c>
      <c r="Q1065" s="39">
        <f t="shared" si="6"/>
        <v>64</v>
      </c>
      <c r="R1065" s="58">
        <f t="shared" si="7"/>
        <v>0.359</v>
      </c>
      <c r="S1065" s="58">
        <f t="shared" si="8"/>
        <v>0.608</v>
      </c>
      <c r="T1065" s="58">
        <f t="shared" si="9"/>
        <v>0.033</v>
      </c>
      <c r="U1065" s="39">
        <f t="shared" si="10"/>
        <v>7627326</v>
      </c>
      <c r="V1065" s="58">
        <f t="shared" si="11"/>
        <v>0.265</v>
      </c>
    </row>
    <row r="1066">
      <c r="A1066" s="33" t="s">
        <v>113</v>
      </c>
      <c r="B1066" s="68" t="s">
        <v>142</v>
      </c>
      <c r="C1066" s="35" t="s">
        <v>59</v>
      </c>
      <c r="D1066" s="35" t="str">
        <f t="shared" si="2"/>
        <v>Asia/Tajikistan-Asia/2011</v>
      </c>
      <c r="E1066" s="72">
        <v>0.033</v>
      </c>
      <c r="F1066" s="72">
        <v>0.043</v>
      </c>
      <c r="G1066" s="72">
        <v>71.0</v>
      </c>
      <c r="H1066" s="72">
        <v>64.0</v>
      </c>
      <c r="I1066" s="56">
        <v>0.358</v>
      </c>
      <c r="J1066" s="56">
        <v>0.61</v>
      </c>
      <c r="K1066" s="56">
        <v>0.032</v>
      </c>
      <c r="L1066" s="72">
        <v>7814850.0</v>
      </c>
      <c r="M1066" s="56">
        <v>0.265</v>
      </c>
      <c r="N1066" s="39">
        <f t="shared" si="3"/>
        <v>33</v>
      </c>
      <c r="O1066" s="39">
        <f t="shared" si="13"/>
        <v>43</v>
      </c>
      <c r="P1066" s="39">
        <f t="shared" si="5"/>
        <v>71</v>
      </c>
      <c r="Q1066" s="39">
        <f t="shared" si="6"/>
        <v>64</v>
      </c>
      <c r="R1066" s="58">
        <f t="shared" si="7"/>
        <v>0.358</v>
      </c>
      <c r="S1066" s="58">
        <f t="shared" si="8"/>
        <v>0.61</v>
      </c>
      <c r="T1066" s="58">
        <f t="shared" si="9"/>
        <v>0.032</v>
      </c>
      <c r="U1066" s="39">
        <f t="shared" si="10"/>
        <v>7814850</v>
      </c>
      <c r="V1066" s="58">
        <f t="shared" si="11"/>
        <v>0.265</v>
      </c>
    </row>
    <row r="1067">
      <c r="A1067" s="33" t="s">
        <v>113</v>
      </c>
      <c r="B1067" s="68" t="s">
        <v>142</v>
      </c>
      <c r="C1067" s="35" t="s">
        <v>60</v>
      </c>
      <c r="D1067" s="35" t="str">
        <f t="shared" si="2"/>
        <v>Asia/Tajikistan-Asia/2012</v>
      </c>
      <c r="E1067" s="72">
        <v>0.033</v>
      </c>
      <c r="F1067" s="72">
        <v>0.042</v>
      </c>
      <c r="G1067" s="72">
        <v>71.0</v>
      </c>
      <c r="H1067" s="72">
        <v>64.0</v>
      </c>
      <c r="I1067" s="56">
        <v>0.358</v>
      </c>
      <c r="J1067" s="56">
        <v>0.61</v>
      </c>
      <c r="K1067" s="56">
        <v>0.032</v>
      </c>
      <c r="L1067" s="72">
        <v>8008990.0</v>
      </c>
      <c r="M1067" s="56">
        <v>0.266</v>
      </c>
      <c r="N1067" s="39">
        <f t="shared" si="3"/>
        <v>33</v>
      </c>
      <c r="O1067" s="39">
        <f t="shared" si="13"/>
        <v>42</v>
      </c>
      <c r="P1067" s="39">
        <f t="shared" si="5"/>
        <v>71</v>
      </c>
      <c r="Q1067" s="39">
        <f t="shared" si="6"/>
        <v>64</v>
      </c>
      <c r="R1067" s="58">
        <f t="shared" si="7"/>
        <v>0.358</v>
      </c>
      <c r="S1067" s="58">
        <f t="shared" si="8"/>
        <v>0.61</v>
      </c>
      <c r="T1067" s="58">
        <f t="shared" si="9"/>
        <v>0.032</v>
      </c>
      <c r="U1067" s="39">
        <f t="shared" si="10"/>
        <v>8008990</v>
      </c>
      <c r="V1067" s="58">
        <f t="shared" si="11"/>
        <v>0.266</v>
      </c>
    </row>
    <row r="1068">
      <c r="A1068" s="33" t="s">
        <v>113</v>
      </c>
      <c r="B1068" s="68" t="s">
        <v>143</v>
      </c>
      <c r="C1068" s="35" t="s">
        <v>48</v>
      </c>
      <c r="D1068" s="35" t="str">
        <f t="shared" si="2"/>
        <v>Asia/Thailand-Asia/2000</v>
      </c>
      <c r="E1068" s="72">
        <v>0.015</v>
      </c>
      <c r="F1068" s="72">
        <v>0.019</v>
      </c>
      <c r="G1068" s="72">
        <v>75.0</v>
      </c>
      <c r="H1068" s="72">
        <v>67.0</v>
      </c>
      <c r="I1068" s="56">
        <v>0.242</v>
      </c>
      <c r="J1068" s="56">
        <v>0.693</v>
      </c>
      <c r="K1068" s="56">
        <v>0.066</v>
      </c>
      <c r="L1068" s="72">
        <v>6.2343379E7</v>
      </c>
      <c r="M1068" s="56">
        <v>0.314</v>
      </c>
      <c r="N1068" s="39">
        <f t="shared" si="3"/>
        <v>15</v>
      </c>
      <c r="O1068" s="39">
        <f t="shared" si="13"/>
        <v>19</v>
      </c>
      <c r="P1068" s="39">
        <f t="shared" si="5"/>
        <v>75</v>
      </c>
      <c r="Q1068" s="39">
        <f t="shared" si="6"/>
        <v>67</v>
      </c>
      <c r="R1068" s="58">
        <f t="shared" si="7"/>
        <v>0.242</v>
      </c>
      <c r="S1068" s="58">
        <f t="shared" si="8"/>
        <v>0.693</v>
      </c>
      <c r="T1068" s="58">
        <f t="shared" si="9"/>
        <v>0.066</v>
      </c>
      <c r="U1068" s="39">
        <f t="shared" si="10"/>
        <v>62343379</v>
      </c>
      <c r="V1068" s="58">
        <f t="shared" si="11"/>
        <v>0.314</v>
      </c>
    </row>
    <row r="1069">
      <c r="A1069" s="33" t="s">
        <v>113</v>
      </c>
      <c r="B1069" s="68" t="s">
        <v>143</v>
      </c>
      <c r="C1069" s="35" t="s">
        <v>49</v>
      </c>
      <c r="D1069" s="35" t="str">
        <f t="shared" si="2"/>
        <v>Asia/Thailand-Asia/2001</v>
      </c>
      <c r="E1069" s="72">
        <v>0.014</v>
      </c>
      <c r="F1069" s="72">
        <v>0.018</v>
      </c>
      <c r="G1069" s="72">
        <v>75.0</v>
      </c>
      <c r="H1069" s="72">
        <v>67.0</v>
      </c>
      <c r="I1069" s="56">
        <v>0.238</v>
      </c>
      <c r="J1069" s="56">
        <v>0.694</v>
      </c>
      <c r="K1069" s="56">
        <v>0.068</v>
      </c>
      <c r="L1069" s="72">
        <v>6.306907E7</v>
      </c>
      <c r="M1069" s="56">
        <v>0.326</v>
      </c>
      <c r="N1069" s="39">
        <f t="shared" si="3"/>
        <v>14</v>
      </c>
      <c r="O1069" s="39">
        <f t="shared" si="13"/>
        <v>18</v>
      </c>
      <c r="P1069" s="39">
        <f t="shared" si="5"/>
        <v>75</v>
      </c>
      <c r="Q1069" s="39">
        <f t="shared" si="6"/>
        <v>67</v>
      </c>
      <c r="R1069" s="58">
        <f t="shared" si="7"/>
        <v>0.238</v>
      </c>
      <c r="S1069" s="58">
        <f t="shared" si="8"/>
        <v>0.694</v>
      </c>
      <c r="T1069" s="58">
        <f t="shared" si="9"/>
        <v>0.068</v>
      </c>
      <c r="U1069" s="39">
        <f t="shared" si="10"/>
        <v>63069070</v>
      </c>
      <c r="V1069" s="58">
        <f t="shared" si="11"/>
        <v>0.326</v>
      </c>
    </row>
    <row r="1070">
      <c r="A1070" s="33" t="s">
        <v>113</v>
      </c>
      <c r="B1070" s="68" t="s">
        <v>143</v>
      </c>
      <c r="C1070" s="35" t="s">
        <v>50</v>
      </c>
      <c r="D1070" s="35" t="str">
        <f t="shared" si="2"/>
        <v>Asia/Thailand-Asia/2002</v>
      </c>
      <c r="E1070" s="72">
        <v>0.014</v>
      </c>
      <c r="F1070" s="72">
        <v>0.018</v>
      </c>
      <c r="G1070" s="72">
        <v>75.0</v>
      </c>
      <c r="H1070" s="72">
        <v>68.0</v>
      </c>
      <c r="I1070" s="56">
        <v>0.234</v>
      </c>
      <c r="J1070" s="56">
        <v>0.696</v>
      </c>
      <c r="K1070" s="56">
        <v>0.07</v>
      </c>
      <c r="L1070" s="72">
        <v>6.3797841E7</v>
      </c>
      <c r="M1070" s="56">
        <v>0.338</v>
      </c>
      <c r="N1070" s="39">
        <f t="shared" si="3"/>
        <v>14</v>
      </c>
      <c r="O1070" s="39">
        <f t="shared" si="13"/>
        <v>18</v>
      </c>
      <c r="P1070" s="39">
        <f t="shared" si="5"/>
        <v>75</v>
      </c>
      <c r="Q1070" s="39">
        <f t="shared" si="6"/>
        <v>68</v>
      </c>
      <c r="R1070" s="58">
        <f t="shared" si="7"/>
        <v>0.234</v>
      </c>
      <c r="S1070" s="58">
        <f t="shared" si="8"/>
        <v>0.696</v>
      </c>
      <c r="T1070" s="58">
        <f t="shared" si="9"/>
        <v>0.07</v>
      </c>
      <c r="U1070" s="39">
        <f t="shared" si="10"/>
        <v>63797841</v>
      </c>
      <c r="V1070" s="58">
        <f t="shared" si="11"/>
        <v>0.338</v>
      </c>
    </row>
    <row r="1071">
      <c r="A1071" s="33" t="s">
        <v>113</v>
      </c>
      <c r="B1071" s="68" t="s">
        <v>143</v>
      </c>
      <c r="C1071" s="35" t="s">
        <v>51</v>
      </c>
      <c r="D1071" s="35" t="str">
        <f t="shared" si="2"/>
        <v>Asia/Thailand-Asia/2003</v>
      </c>
      <c r="E1071" s="72">
        <v>0.013</v>
      </c>
      <c r="F1071" s="72">
        <v>0.017</v>
      </c>
      <c r="G1071" s="72">
        <v>75.0</v>
      </c>
      <c r="H1071" s="72">
        <v>68.0</v>
      </c>
      <c r="I1071" s="56">
        <v>0.231</v>
      </c>
      <c r="J1071" s="56">
        <v>0.696</v>
      </c>
      <c r="K1071" s="56">
        <v>0.073</v>
      </c>
      <c r="L1071" s="72">
        <v>6.4488338E7</v>
      </c>
      <c r="M1071" s="56">
        <v>0.35</v>
      </c>
      <c r="N1071" s="39">
        <f t="shared" si="3"/>
        <v>13</v>
      </c>
      <c r="O1071" s="39">
        <f t="shared" si="13"/>
        <v>17</v>
      </c>
      <c r="P1071" s="39">
        <f t="shared" si="5"/>
        <v>75</v>
      </c>
      <c r="Q1071" s="39">
        <f t="shared" si="6"/>
        <v>68</v>
      </c>
      <c r="R1071" s="58">
        <f t="shared" si="7"/>
        <v>0.231</v>
      </c>
      <c r="S1071" s="58">
        <f t="shared" si="8"/>
        <v>0.696</v>
      </c>
      <c r="T1071" s="58">
        <f t="shared" si="9"/>
        <v>0.073</v>
      </c>
      <c r="U1071" s="39">
        <f t="shared" si="10"/>
        <v>64488338</v>
      </c>
      <c r="V1071" s="58">
        <f t="shared" si="11"/>
        <v>0.35</v>
      </c>
    </row>
    <row r="1072">
      <c r="A1072" s="33" t="s">
        <v>113</v>
      </c>
      <c r="B1072" s="68" t="s">
        <v>143</v>
      </c>
      <c r="C1072" s="35" t="s">
        <v>52</v>
      </c>
      <c r="D1072" s="35" t="str">
        <f t="shared" si="2"/>
        <v>Asia/Thailand-Asia/2004</v>
      </c>
      <c r="E1072" s="72">
        <v>0.013</v>
      </c>
      <c r="F1072" s="72">
        <v>0.016</v>
      </c>
      <c r="G1072" s="72">
        <v>76.0</v>
      </c>
      <c r="H1072" s="72">
        <v>69.0</v>
      </c>
      <c r="I1072" s="56">
        <v>0.228</v>
      </c>
      <c r="J1072" s="56">
        <v>0.697</v>
      </c>
      <c r="K1072" s="56">
        <v>0.075</v>
      </c>
      <c r="L1072" s="72">
        <v>6.50874E7</v>
      </c>
      <c r="M1072" s="56">
        <v>0.363</v>
      </c>
      <c r="N1072" s="39">
        <f t="shared" si="3"/>
        <v>13</v>
      </c>
      <c r="O1072" s="39">
        <f t="shared" si="13"/>
        <v>16</v>
      </c>
      <c r="P1072" s="39">
        <f t="shared" si="5"/>
        <v>76</v>
      </c>
      <c r="Q1072" s="39">
        <f t="shared" si="6"/>
        <v>69</v>
      </c>
      <c r="R1072" s="58">
        <f t="shared" si="7"/>
        <v>0.228</v>
      </c>
      <c r="S1072" s="58">
        <f t="shared" si="8"/>
        <v>0.697</v>
      </c>
      <c r="T1072" s="58">
        <f t="shared" si="9"/>
        <v>0.075</v>
      </c>
      <c r="U1072" s="39">
        <f t="shared" si="10"/>
        <v>65087400</v>
      </c>
      <c r="V1072" s="58">
        <f t="shared" si="11"/>
        <v>0.363</v>
      </c>
    </row>
    <row r="1073">
      <c r="A1073" s="33" t="s">
        <v>113</v>
      </c>
      <c r="B1073" s="68" t="s">
        <v>143</v>
      </c>
      <c r="C1073" s="35" t="s">
        <v>53</v>
      </c>
      <c r="D1073" s="35" t="str">
        <f t="shared" si="2"/>
        <v>Asia/Thailand-Asia/2005</v>
      </c>
      <c r="E1073" s="72">
        <v>0.013</v>
      </c>
      <c r="F1073" s="72">
        <v>0.015</v>
      </c>
      <c r="G1073" s="72">
        <v>76.0</v>
      </c>
      <c r="H1073" s="72">
        <v>69.0</v>
      </c>
      <c r="I1073" s="56">
        <v>0.223</v>
      </c>
      <c r="J1073" s="56">
        <v>0.7</v>
      </c>
      <c r="K1073" s="56">
        <v>0.077</v>
      </c>
      <c r="L1073" s="72">
        <v>6.5559487E7</v>
      </c>
      <c r="M1073" s="56">
        <v>0.375</v>
      </c>
      <c r="N1073" s="39">
        <f t="shared" si="3"/>
        <v>13</v>
      </c>
      <c r="O1073" s="39">
        <f t="shared" si="13"/>
        <v>15</v>
      </c>
      <c r="P1073" s="39">
        <f t="shared" si="5"/>
        <v>76</v>
      </c>
      <c r="Q1073" s="39">
        <f t="shared" si="6"/>
        <v>69</v>
      </c>
      <c r="R1073" s="58">
        <f t="shared" si="7"/>
        <v>0.223</v>
      </c>
      <c r="S1073" s="58">
        <f t="shared" si="8"/>
        <v>0.7</v>
      </c>
      <c r="T1073" s="58">
        <f t="shared" si="9"/>
        <v>0.077</v>
      </c>
      <c r="U1073" s="39">
        <f t="shared" si="10"/>
        <v>65559487</v>
      </c>
      <c r="V1073" s="58">
        <f t="shared" si="11"/>
        <v>0.375</v>
      </c>
    </row>
    <row r="1074">
      <c r="A1074" s="33" t="s">
        <v>113</v>
      </c>
      <c r="B1074" s="68" t="s">
        <v>143</v>
      </c>
      <c r="C1074" s="35" t="s">
        <v>54</v>
      </c>
      <c r="D1074" s="35" t="str">
        <f t="shared" si="2"/>
        <v>Asia/Thailand-Asia/2006</v>
      </c>
      <c r="E1074" s="72">
        <v>0.012</v>
      </c>
      <c r="F1074" s="72">
        <v>0.015</v>
      </c>
      <c r="G1074" s="72">
        <v>76.0</v>
      </c>
      <c r="H1074" s="72">
        <v>69.0</v>
      </c>
      <c r="I1074" s="56">
        <v>0.218</v>
      </c>
      <c r="J1074" s="56">
        <v>0.703</v>
      </c>
      <c r="K1074" s="56">
        <v>0.079</v>
      </c>
      <c r="L1074" s="72">
        <v>6.5883961E7</v>
      </c>
      <c r="M1074" s="56">
        <v>0.388</v>
      </c>
      <c r="N1074" s="39">
        <f t="shared" si="3"/>
        <v>12</v>
      </c>
      <c r="O1074" s="39">
        <f t="shared" si="13"/>
        <v>15</v>
      </c>
      <c r="P1074" s="39">
        <f t="shared" si="5"/>
        <v>76</v>
      </c>
      <c r="Q1074" s="39">
        <f t="shared" si="6"/>
        <v>69</v>
      </c>
      <c r="R1074" s="58">
        <f t="shared" si="7"/>
        <v>0.218</v>
      </c>
      <c r="S1074" s="58">
        <f t="shared" si="8"/>
        <v>0.703</v>
      </c>
      <c r="T1074" s="58">
        <f t="shared" si="9"/>
        <v>0.079</v>
      </c>
      <c r="U1074" s="39">
        <f t="shared" si="10"/>
        <v>65883961</v>
      </c>
      <c r="V1074" s="58">
        <f t="shared" si="11"/>
        <v>0.388</v>
      </c>
    </row>
    <row r="1075">
      <c r="A1075" s="33" t="s">
        <v>113</v>
      </c>
      <c r="B1075" s="68" t="s">
        <v>143</v>
      </c>
      <c r="C1075" s="35" t="s">
        <v>55</v>
      </c>
      <c r="D1075" s="35" t="str">
        <f t="shared" si="2"/>
        <v>Asia/Thailand-Asia/2007</v>
      </c>
      <c r="E1075" s="72">
        <v>0.012</v>
      </c>
      <c r="F1075" s="72">
        <v>0.014</v>
      </c>
      <c r="G1075" s="72">
        <v>76.0</v>
      </c>
      <c r="H1075" s="72">
        <v>70.0</v>
      </c>
      <c r="I1075" s="56">
        <v>0.212</v>
      </c>
      <c r="J1075" s="56">
        <v>0.707</v>
      </c>
      <c r="K1075" s="56">
        <v>0.082</v>
      </c>
      <c r="L1075" s="72">
        <v>6.6076927E7</v>
      </c>
      <c r="M1075" s="56">
        <v>0.401</v>
      </c>
      <c r="N1075" s="39">
        <f t="shared" si="3"/>
        <v>12</v>
      </c>
      <c r="O1075" s="39">
        <f t="shared" si="13"/>
        <v>14</v>
      </c>
      <c r="P1075" s="39">
        <f t="shared" si="5"/>
        <v>76</v>
      </c>
      <c r="Q1075" s="39">
        <f t="shared" si="6"/>
        <v>70</v>
      </c>
      <c r="R1075" s="58">
        <f t="shared" si="7"/>
        <v>0.212</v>
      </c>
      <c r="S1075" s="58">
        <f t="shared" si="8"/>
        <v>0.707</v>
      </c>
      <c r="T1075" s="58">
        <f t="shared" si="9"/>
        <v>0.082</v>
      </c>
      <c r="U1075" s="39">
        <f t="shared" si="10"/>
        <v>66076927</v>
      </c>
      <c r="V1075" s="58">
        <f t="shared" si="11"/>
        <v>0.401</v>
      </c>
    </row>
    <row r="1076">
      <c r="A1076" s="33" t="s">
        <v>113</v>
      </c>
      <c r="B1076" s="68" t="s">
        <v>143</v>
      </c>
      <c r="C1076" s="35" t="s">
        <v>56</v>
      </c>
      <c r="D1076" s="35" t="str">
        <f t="shared" si="2"/>
        <v>Asia/Thailand-Asia/2008</v>
      </c>
      <c r="E1076" s="72">
        <v>0.012</v>
      </c>
      <c r="F1076" s="72">
        <v>0.013</v>
      </c>
      <c r="G1076" s="72">
        <v>77.0</v>
      </c>
      <c r="H1076" s="72">
        <v>70.0</v>
      </c>
      <c r="I1076" s="56">
        <v>0.205</v>
      </c>
      <c r="J1076" s="56">
        <v>0.711</v>
      </c>
      <c r="K1076" s="56">
        <v>0.084</v>
      </c>
      <c r="L1076" s="72">
        <v>6.618534E7</v>
      </c>
      <c r="M1076" s="56">
        <v>0.414</v>
      </c>
      <c r="N1076" s="39">
        <f t="shared" si="3"/>
        <v>12</v>
      </c>
      <c r="O1076" s="39">
        <f t="shared" si="13"/>
        <v>13</v>
      </c>
      <c r="P1076" s="39">
        <f t="shared" si="5"/>
        <v>77</v>
      </c>
      <c r="Q1076" s="39">
        <f t="shared" si="6"/>
        <v>70</v>
      </c>
      <c r="R1076" s="58">
        <f t="shared" si="7"/>
        <v>0.205</v>
      </c>
      <c r="S1076" s="58">
        <f t="shared" si="8"/>
        <v>0.711</v>
      </c>
      <c r="T1076" s="58">
        <f t="shared" si="9"/>
        <v>0.084</v>
      </c>
      <c r="U1076" s="39">
        <f t="shared" si="10"/>
        <v>66185340</v>
      </c>
      <c r="V1076" s="58">
        <f t="shared" si="11"/>
        <v>0.414</v>
      </c>
    </row>
    <row r="1077">
      <c r="A1077" s="33" t="s">
        <v>113</v>
      </c>
      <c r="B1077" s="68" t="s">
        <v>143</v>
      </c>
      <c r="C1077" s="35" t="s">
        <v>57</v>
      </c>
      <c r="D1077" s="35" t="str">
        <f t="shared" si="2"/>
        <v>Asia/Thailand-Asia/2009</v>
      </c>
      <c r="E1077" s="72">
        <v>0.011</v>
      </c>
      <c r="F1077" s="72">
        <v>0.013</v>
      </c>
      <c r="G1077" s="72">
        <v>77.0</v>
      </c>
      <c r="H1077" s="72">
        <v>70.0</v>
      </c>
      <c r="I1077" s="56">
        <v>0.199</v>
      </c>
      <c r="J1077" s="56">
        <v>0.715</v>
      </c>
      <c r="K1077" s="56">
        <v>0.086</v>
      </c>
      <c r="L1077" s="72">
        <v>6.6277335E7</v>
      </c>
      <c r="M1077" s="56">
        <v>0.427</v>
      </c>
      <c r="N1077" s="39">
        <f t="shared" si="3"/>
        <v>11</v>
      </c>
      <c r="O1077" s="39">
        <f t="shared" si="13"/>
        <v>13</v>
      </c>
      <c r="P1077" s="39">
        <f t="shared" si="5"/>
        <v>77</v>
      </c>
      <c r="Q1077" s="39">
        <f t="shared" si="6"/>
        <v>70</v>
      </c>
      <c r="R1077" s="58">
        <f t="shared" si="7"/>
        <v>0.199</v>
      </c>
      <c r="S1077" s="58">
        <f t="shared" si="8"/>
        <v>0.715</v>
      </c>
      <c r="T1077" s="58">
        <f t="shared" si="9"/>
        <v>0.086</v>
      </c>
      <c r="U1077" s="39">
        <f t="shared" si="10"/>
        <v>66277335</v>
      </c>
      <c r="V1077" s="58">
        <f t="shared" si="11"/>
        <v>0.427</v>
      </c>
    </row>
    <row r="1078">
      <c r="A1078" s="33" t="s">
        <v>113</v>
      </c>
      <c r="B1078" s="68" t="s">
        <v>143</v>
      </c>
      <c r="C1078" s="35" t="s">
        <v>58</v>
      </c>
      <c r="D1078" s="35" t="str">
        <f t="shared" si="2"/>
        <v>Asia/Thailand-Asia/2010</v>
      </c>
      <c r="E1078" s="72">
        <v>0.011</v>
      </c>
      <c r="F1078" s="72">
        <v>0.013</v>
      </c>
      <c r="G1078" s="72">
        <v>77.0</v>
      </c>
      <c r="H1078" s="72">
        <v>71.0</v>
      </c>
      <c r="I1078" s="56">
        <v>0.193</v>
      </c>
      <c r="J1078" s="56">
        <v>0.718</v>
      </c>
      <c r="K1078" s="56">
        <v>0.089</v>
      </c>
      <c r="L1078" s="72">
        <v>6.6402316E7</v>
      </c>
      <c r="M1078" s="56">
        <v>0.441</v>
      </c>
      <c r="N1078" s="39">
        <f t="shared" si="3"/>
        <v>11</v>
      </c>
      <c r="O1078" s="39">
        <f t="shared" si="13"/>
        <v>13</v>
      </c>
      <c r="P1078" s="39">
        <f t="shared" si="5"/>
        <v>77</v>
      </c>
      <c r="Q1078" s="39">
        <f t="shared" si="6"/>
        <v>71</v>
      </c>
      <c r="R1078" s="58">
        <f t="shared" si="7"/>
        <v>0.193</v>
      </c>
      <c r="S1078" s="58">
        <f t="shared" si="8"/>
        <v>0.718</v>
      </c>
      <c r="T1078" s="58">
        <f t="shared" si="9"/>
        <v>0.089</v>
      </c>
      <c r="U1078" s="39">
        <f t="shared" si="10"/>
        <v>66402316</v>
      </c>
      <c r="V1078" s="58">
        <f t="shared" si="11"/>
        <v>0.441</v>
      </c>
    </row>
    <row r="1079">
      <c r="A1079" s="33" t="s">
        <v>113</v>
      </c>
      <c r="B1079" s="68" t="s">
        <v>143</v>
      </c>
      <c r="C1079" s="35" t="s">
        <v>59</v>
      </c>
      <c r="D1079" s="35" t="str">
        <f t="shared" si="2"/>
        <v>Asia/Thailand-Asia/2011</v>
      </c>
      <c r="E1079" s="72">
        <v>0.011</v>
      </c>
      <c r="F1079" s="72">
        <v>0.012</v>
      </c>
      <c r="G1079" s="72">
        <v>77.0</v>
      </c>
      <c r="H1079" s="72">
        <v>71.0</v>
      </c>
      <c r="I1079" s="56">
        <v>0.189</v>
      </c>
      <c r="J1079" s="56">
        <v>0.72</v>
      </c>
      <c r="K1079" s="56">
        <v>0.091</v>
      </c>
      <c r="L1079" s="72">
        <v>6.6576332E7</v>
      </c>
      <c r="M1079" s="56">
        <v>0.454</v>
      </c>
      <c r="N1079" s="39">
        <f t="shared" si="3"/>
        <v>11</v>
      </c>
      <c r="O1079" s="39">
        <f t="shared" si="13"/>
        <v>12</v>
      </c>
      <c r="P1079" s="39">
        <f t="shared" si="5"/>
        <v>77</v>
      </c>
      <c r="Q1079" s="39">
        <f t="shared" si="6"/>
        <v>71</v>
      </c>
      <c r="R1079" s="58">
        <f t="shared" si="7"/>
        <v>0.189</v>
      </c>
      <c r="S1079" s="58">
        <f t="shared" si="8"/>
        <v>0.72</v>
      </c>
      <c r="T1079" s="58">
        <f t="shared" si="9"/>
        <v>0.091</v>
      </c>
      <c r="U1079" s="39">
        <f t="shared" si="10"/>
        <v>66576332</v>
      </c>
      <c r="V1079" s="58">
        <f t="shared" si="11"/>
        <v>0.454</v>
      </c>
    </row>
    <row r="1080">
      <c r="A1080" s="33" t="s">
        <v>113</v>
      </c>
      <c r="B1080" s="68" t="s">
        <v>143</v>
      </c>
      <c r="C1080" s="35" t="s">
        <v>60</v>
      </c>
      <c r="D1080" s="35" t="str">
        <f t="shared" si="2"/>
        <v>Asia/Thailand-Asia/2012</v>
      </c>
      <c r="E1080" s="72">
        <v>0.01</v>
      </c>
      <c r="F1080" s="72">
        <v>0.012</v>
      </c>
      <c r="G1080" s="72">
        <v>78.0</v>
      </c>
      <c r="H1080" s="72">
        <v>71.0</v>
      </c>
      <c r="I1080" s="56">
        <v>0.185</v>
      </c>
      <c r="J1080" s="56">
        <v>0.721</v>
      </c>
      <c r="K1080" s="56">
        <v>0.094</v>
      </c>
      <c r="L1080" s="72">
        <v>6.6785001E7</v>
      </c>
      <c r="M1080" s="56">
        <v>0.467</v>
      </c>
      <c r="N1080" s="39">
        <f t="shared" si="3"/>
        <v>10</v>
      </c>
      <c r="O1080" s="39">
        <f t="shared" si="13"/>
        <v>12</v>
      </c>
      <c r="P1080" s="39">
        <f t="shared" si="5"/>
        <v>78</v>
      </c>
      <c r="Q1080" s="39">
        <f t="shared" si="6"/>
        <v>71</v>
      </c>
      <c r="R1080" s="58">
        <f t="shared" si="7"/>
        <v>0.185</v>
      </c>
      <c r="S1080" s="58">
        <f t="shared" si="8"/>
        <v>0.721</v>
      </c>
      <c r="T1080" s="58">
        <f t="shared" si="9"/>
        <v>0.094</v>
      </c>
      <c r="U1080" s="39">
        <f t="shared" si="10"/>
        <v>66785001</v>
      </c>
      <c r="V1080" s="58">
        <f t="shared" si="11"/>
        <v>0.467</v>
      </c>
    </row>
    <row r="1081">
      <c r="A1081" s="33" t="s">
        <v>113</v>
      </c>
      <c r="B1081" s="68" t="s">
        <v>144</v>
      </c>
      <c r="C1081" s="35" t="s">
        <v>48</v>
      </c>
      <c r="D1081" s="35" t="str">
        <f t="shared" si="2"/>
        <v>Asia/Timor-Leste-Asia/2000</v>
      </c>
      <c r="E1081" s="72">
        <v>0.043</v>
      </c>
      <c r="F1081" s="72">
        <v>0.084</v>
      </c>
      <c r="G1081" s="72">
        <v>61.0</v>
      </c>
      <c r="H1081" s="72">
        <v>58.0</v>
      </c>
      <c r="I1081" s="56">
        <v>0.498</v>
      </c>
      <c r="J1081" s="56">
        <v>0.479</v>
      </c>
      <c r="K1081" s="56">
        <v>0.024</v>
      </c>
      <c r="L1081" s="72">
        <v>853585.0</v>
      </c>
      <c r="M1081" s="56">
        <v>0.243</v>
      </c>
      <c r="N1081" s="39">
        <f t="shared" si="3"/>
        <v>43</v>
      </c>
      <c r="O1081" s="39">
        <f t="shared" si="13"/>
        <v>84</v>
      </c>
      <c r="P1081" s="39">
        <f t="shared" si="5"/>
        <v>61</v>
      </c>
      <c r="Q1081" s="39">
        <f t="shared" si="6"/>
        <v>58</v>
      </c>
      <c r="R1081" s="58">
        <f t="shared" si="7"/>
        <v>0.498</v>
      </c>
      <c r="S1081" s="58">
        <f t="shared" si="8"/>
        <v>0.479</v>
      </c>
      <c r="T1081" s="58">
        <f t="shared" si="9"/>
        <v>0.024</v>
      </c>
      <c r="U1081" s="39">
        <f t="shared" si="10"/>
        <v>853585</v>
      </c>
      <c r="V1081" s="58">
        <f t="shared" si="11"/>
        <v>0.243</v>
      </c>
    </row>
    <row r="1082">
      <c r="A1082" s="33" t="s">
        <v>113</v>
      </c>
      <c r="B1082" s="68" t="s">
        <v>144</v>
      </c>
      <c r="C1082" s="35" t="s">
        <v>49</v>
      </c>
      <c r="D1082" s="35" t="str">
        <f t="shared" si="2"/>
        <v>Asia/Timor-Leste-Asia/2001</v>
      </c>
      <c r="E1082" s="72">
        <v>0.041</v>
      </c>
      <c r="F1082" s="72">
        <v>0.08</v>
      </c>
      <c r="G1082" s="72">
        <v>62.0</v>
      </c>
      <c r="H1082" s="72">
        <v>59.0</v>
      </c>
      <c r="I1082" s="56">
        <v>0.5</v>
      </c>
      <c r="J1082" s="56">
        <v>0.475</v>
      </c>
      <c r="K1082" s="56">
        <v>0.024</v>
      </c>
      <c r="L1082" s="72">
        <v>871353.0</v>
      </c>
      <c r="M1082" s="56">
        <v>0.246</v>
      </c>
      <c r="N1082" s="39">
        <f t="shared" si="3"/>
        <v>41</v>
      </c>
      <c r="O1082" s="39">
        <f t="shared" si="13"/>
        <v>80</v>
      </c>
      <c r="P1082" s="39">
        <f t="shared" si="5"/>
        <v>62</v>
      </c>
      <c r="Q1082" s="39">
        <f t="shared" si="6"/>
        <v>59</v>
      </c>
      <c r="R1082" s="58">
        <f t="shared" si="7"/>
        <v>0.5</v>
      </c>
      <c r="S1082" s="58">
        <f t="shared" si="8"/>
        <v>0.475</v>
      </c>
      <c r="T1082" s="58">
        <f t="shared" si="9"/>
        <v>0.024</v>
      </c>
      <c r="U1082" s="39">
        <f t="shared" si="10"/>
        <v>871353</v>
      </c>
      <c r="V1082" s="58">
        <f t="shared" si="11"/>
        <v>0.246</v>
      </c>
    </row>
    <row r="1083">
      <c r="A1083" s="33" t="s">
        <v>113</v>
      </c>
      <c r="B1083" s="68" t="s">
        <v>144</v>
      </c>
      <c r="C1083" s="35" t="s">
        <v>50</v>
      </c>
      <c r="D1083" s="35" t="str">
        <f t="shared" si="2"/>
        <v>Asia/Timor-Leste-Asia/2002</v>
      </c>
      <c r="E1083" s="72">
        <v>0.04</v>
      </c>
      <c r="F1083" s="72">
        <v>0.076</v>
      </c>
      <c r="G1083" s="72">
        <v>63.0</v>
      </c>
      <c r="H1083" s="72">
        <v>60.0</v>
      </c>
      <c r="I1083" s="56">
        <v>0.497</v>
      </c>
      <c r="J1083" s="56">
        <v>0.478</v>
      </c>
      <c r="K1083" s="56">
        <v>0.025</v>
      </c>
      <c r="L1083" s="72">
        <v>899367.0</v>
      </c>
      <c r="M1083" s="56">
        <v>0.25</v>
      </c>
      <c r="N1083" s="39">
        <f t="shared" si="3"/>
        <v>40</v>
      </c>
      <c r="O1083" s="39">
        <f t="shared" si="13"/>
        <v>76</v>
      </c>
      <c r="P1083" s="39">
        <f t="shared" si="5"/>
        <v>63</v>
      </c>
      <c r="Q1083" s="39">
        <f t="shared" si="6"/>
        <v>60</v>
      </c>
      <c r="R1083" s="58">
        <f t="shared" si="7"/>
        <v>0.497</v>
      </c>
      <c r="S1083" s="58">
        <f t="shared" si="8"/>
        <v>0.478</v>
      </c>
      <c r="T1083" s="58">
        <f t="shared" si="9"/>
        <v>0.025</v>
      </c>
      <c r="U1083" s="39">
        <f t="shared" si="10"/>
        <v>899367</v>
      </c>
      <c r="V1083" s="58">
        <f t="shared" si="11"/>
        <v>0.25</v>
      </c>
    </row>
    <row r="1084">
      <c r="A1084" s="33" t="s">
        <v>113</v>
      </c>
      <c r="B1084" s="68" t="s">
        <v>144</v>
      </c>
      <c r="C1084" s="35" t="s">
        <v>51</v>
      </c>
      <c r="D1084" s="35" t="str">
        <f t="shared" si="2"/>
        <v>Asia/Timor-Leste-Asia/2003</v>
      </c>
      <c r="E1084" s="72">
        <v>0.039</v>
      </c>
      <c r="F1084" s="72">
        <v>0.072</v>
      </c>
      <c r="G1084" s="72">
        <v>63.0</v>
      </c>
      <c r="H1084" s="72">
        <v>60.0</v>
      </c>
      <c r="I1084" s="56">
        <v>0.491</v>
      </c>
      <c r="J1084" s="56">
        <v>0.483</v>
      </c>
      <c r="K1084" s="56">
        <v>0.026</v>
      </c>
      <c r="L1084" s="72">
        <v>933369.0</v>
      </c>
      <c r="M1084" s="56">
        <v>0.253</v>
      </c>
      <c r="N1084" s="39">
        <f t="shared" si="3"/>
        <v>39</v>
      </c>
      <c r="O1084" s="39">
        <f t="shared" si="13"/>
        <v>72</v>
      </c>
      <c r="P1084" s="39">
        <f t="shared" si="5"/>
        <v>63</v>
      </c>
      <c r="Q1084" s="39">
        <f t="shared" si="6"/>
        <v>60</v>
      </c>
      <c r="R1084" s="58">
        <f t="shared" si="7"/>
        <v>0.491</v>
      </c>
      <c r="S1084" s="58">
        <f t="shared" si="8"/>
        <v>0.483</v>
      </c>
      <c r="T1084" s="58">
        <f t="shared" si="9"/>
        <v>0.026</v>
      </c>
      <c r="U1084" s="39">
        <f t="shared" si="10"/>
        <v>933369</v>
      </c>
      <c r="V1084" s="58">
        <f t="shared" si="11"/>
        <v>0.253</v>
      </c>
    </row>
    <row r="1085">
      <c r="A1085" s="33" t="s">
        <v>113</v>
      </c>
      <c r="B1085" s="68" t="s">
        <v>144</v>
      </c>
      <c r="C1085" s="35" t="s">
        <v>52</v>
      </c>
      <c r="D1085" s="35" t="str">
        <f t="shared" si="2"/>
        <v>Asia/Timor-Leste-Asia/2004</v>
      </c>
      <c r="E1085" s="72">
        <v>0.038</v>
      </c>
      <c r="F1085" s="72">
        <v>0.069</v>
      </c>
      <c r="G1085" s="72">
        <v>64.0</v>
      </c>
      <c r="H1085" s="72">
        <v>61.0</v>
      </c>
      <c r="I1085" s="56">
        <v>0.484</v>
      </c>
      <c r="J1085" s="56">
        <v>0.489</v>
      </c>
      <c r="K1085" s="56">
        <v>0.027</v>
      </c>
      <c r="L1085" s="72">
        <v>966987.0</v>
      </c>
      <c r="M1085" s="56">
        <v>0.257</v>
      </c>
      <c r="N1085" s="39">
        <f t="shared" si="3"/>
        <v>38</v>
      </c>
      <c r="O1085" s="39">
        <f t="shared" si="13"/>
        <v>69</v>
      </c>
      <c r="P1085" s="39">
        <f t="shared" si="5"/>
        <v>64</v>
      </c>
      <c r="Q1085" s="39">
        <f t="shared" si="6"/>
        <v>61</v>
      </c>
      <c r="R1085" s="58">
        <f t="shared" si="7"/>
        <v>0.484</v>
      </c>
      <c r="S1085" s="58">
        <f t="shared" si="8"/>
        <v>0.489</v>
      </c>
      <c r="T1085" s="58">
        <f t="shared" si="9"/>
        <v>0.027</v>
      </c>
      <c r="U1085" s="39">
        <f t="shared" si="10"/>
        <v>966987</v>
      </c>
      <c r="V1085" s="58">
        <f t="shared" si="11"/>
        <v>0.257</v>
      </c>
    </row>
    <row r="1086">
      <c r="A1086" s="33" t="s">
        <v>113</v>
      </c>
      <c r="B1086" s="68" t="s">
        <v>144</v>
      </c>
      <c r="C1086" s="35" t="s">
        <v>53</v>
      </c>
      <c r="D1086" s="35" t="str">
        <f t="shared" si="2"/>
        <v>Asia/Timor-Leste-Asia/2005</v>
      </c>
      <c r="E1086" s="72">
        <v>0.038</v>
      </c>
      <c r="F1086" s="72">
        <v>0.065</v>
      </c>
      <c r="G1086" s="72">
        <v>65.0</v>
      </c>
      <c r="H1086" s="72">
        <v>62.0</v>
      </c>
      <c r="I1086" s="56">
        <v>0.48</v>
      </c>
      <c r="J1086" s="56">
        <v>0.493</v>
      </c>
      <c r="K1086" s="56">
        <v>0.027</v>
      </c>
      <c r="L1086" s="72">
        <v>982889.0</v>
      </c>
      <c r="M1086" s="56">
        <v>0.263</v>
      </c>
      <c r="N1086" s="39">
        <f t="shared" si="3"/>
        <v>38</v>
      </c>
      <c r="O1086" s="39">
        <f t="shared" si="13"/>
        <v>65</v>
      </c>
      <c r="P1086" s="39">
        <f t="shared" si="5"/>
        <v>65</v>
      </c>
      <c r="Q1086" s="39">
        <f t="shared" si="6"/>
        <v>62</v>
      </c>
      <c r="R1086" s="58">
        <f t="shared" si="7"/>
        <v>0.48</v>
      </c>
      <c r="S1086" s="58">
        <f t="shared" si="8"/>
        <v>0.493</v>
      </c>
      <c r="T1086" s="58">
        <f t="shared" si="9"/>
        <v>0.027</v>
      </c>
      <c r="U1086" s="39">
        <f t="shared" si="10"/>
        <v>982889</v>
      </c>
      <c r="V1086" s="58">
        <f t="shared" si="11"/>
        <v>0.263</v>
      </c>
    </row>
    <row r="1087">
      <c r="A1087" s="33" t="s">
        <v>113</v>
      </c>
      <c r="B1087" s="68" t="s">
        <v>144</v>
      </c>
      <c r="C1087" s="35" t="s">
        <v>54</v>
      </c>
      <c r="D1087" s="35" t="str">
        <f t="shared" si="2"/>
        <v>Asia/Timor-Leste-Asia/2006</v>
      </c>
      <c r="E1087" s="72">
        <v>0.038</v>
      </c>
      <c r="F1087" s="72">
        <v>0.062</v>
      </c>
      <c r="G1087" s="72">
        <v>65.0</v>
      </c>
      <c r="H1087" s="72">
        <v>62.0</v>
      </c>
      <c r="I1087" s="56">
        <v>0.478</v>
      </c>
      <c r="J1087" s="56">
        <v>0.494</v>
      </c>
      <c r="K1087" s="56">
        <v>0.028</v>
      </c>
      <c r="L1087" s="72">
        <v>999053.0</v>
      </c>
      <c r="M1087" s="56">
        <v>0.269</v>
      </c>
      <c r="N1087" s="39">
        <f t="shared" si="3"/>
        <v>38</v>
      </c>
      <c r="O1087" s="39">
        <f t="shared" si="13"/>
        <v>62</v>
      </c>
      <c r="P1087" s="39">
        <f t="shared" si="5"/>
        <v>65</v>
      </c>
      <c r="Q1087" s="39">
        <f t="shared" si="6"/>
        <v>62</v>
      </c>
      <c r="R1087" s="58">
        <f t="shared" si="7"/>
        <v>0.478</v>
      </c>
      <c r="S1087" s="58">
        <f t="shared" si="8"/>
        <v>0.494</v>
      </c>
      <c r="T1087" s="58">
        <f t="shared" si="9"/>
        <v>0.028</v>
      </c>
      <c r="U1087" s="39">
        <f t="shared" si="10"/>
        <v>999053</v>
      </c>
      <c r="V1087" s="58">
        <f t="shared" si="11"/>
        <v>0.269</v>
      </c>
    </row>
    <row r="1088">
      <c r="A1088" s="33" t="s">
        <v>113</v>
      </c>
      <c r="B1088" s="68" t="s">
        <v>144</v>
      </c>
      <c r="C1088" s="35" t="s">
        <v>55</v>
      </c>
      <c r="D1088" s="35" t="str">
        <f t="shared" si="2"/>
        <v>Asia/Timor-Leste-Asia/2007</v>
      </c>
      <c r="E1088" s="72">
        <v>0.037</v>
      </c>
      <c r="F1088" s="72">
        <v>0.059</v>
      </c>
      <c r="G1088" s="72">
        <v>66.0</v>
      </c>
      <c r="H1088" s="72">
        <v>63.0</v>
      </c>
      <c r="I1088" s="56">
        <v>0.477</v>
      </c>
      <c r="J1088" s="56">
        <v>0.494</v>
      </c>
      <c r="K1088" s="56">
        <v>0.029</v>
      </c>
      <c r="L1088" s="72">
        <v>1015482.0</v>
      </c>
      <c r="M1088" s="56">
        <v>0.276</v>
      </c>
      <c r="N1088" s="39">
        <f t="shared" si="3"/>
        <v>37</v>
      </c>
      <c r="O1088" s="39">
        <f t="shared" si="13"/>
        <v>59</v>
      </c>
      <c r="P1088" s="39">
        <f t="shared" si="5"/>
        <v>66</v>
      </c>
      <c r="Q1088" s="39">
        <f t="shared" si="6"/>
        <v>63</v>
      </c>
      <c r="R1088" s="58">
        <f t="shared" si="7"/>
        <v>0.477</v>
      </c>
      <c r="S1088" s="58">
        <f t="shared" si="8"/>
        <v>0.494</v>
      </c>
      <c r="T1088" s="58">
        <f t="shared" si="9"/>
        <v>0.029</v>
      </c>
      <c r="U1088" s="39">
        <f t="shared" si="10"/>
        <v>1015482</v>
      </c>
      <c r="V1088" s="58">
        <f t="shared" si="11"/>
        <v>0.276</v>
      </c>
    </row>
    <row r="1089">
      <c r="A1089" s="33" t="s">
        <v>113</v>
      </c>
      <c r="B1089" s="68" t="s">
        <v>144</v>
      </c>
      <c r="C1089" s="35" t="s">
        <v>56</v>
      </c>
      <c r="D1089" s="35" t="str">
        <f t="shared" si="2"/>
        <v>Asia/Timor-Leste-Asia/2008</v>
      </c>
      <c r="E1089" s="72">
        <v>0.037</v>
      </c>
      <c r="F1089" s="72">
        <v>0.056</v>
      </c>
      <c r="G1089" s="72">
        <v>66.0</v>
      </c>
      <c r="H1089" s="72">
        <v>63.0</v>
      </c>
      <c r="I1089" s="56">
        <v>0.477</v>
      </c>
      <c r="J1089" s="56">
        <v>0.494</v>
      </c>
      <c r="K1089" s="56">
        <v>0.03</v>
      </c>
      <c r="L1089" s="72">
        <v>1032182.0</v>
      </c>
      <c r="M1089" s="56">
        <v>0.282</v>
      </c>
      <c r="N1089" s="39">
        <f t="shared" si="3"/>
        <v>37</v>
      </c>
      <c r="O1089" s="39">
        <f t="shared" si="13"/>
        <v>56</v>
      </c>
      <c r="P1089" s="39">
        <f t="shared" si="5"/>
        <v>66</v>
      </c>
      <c r="Q1089" s="39">
        <f t="shared" si="6"/>
        <v>63</v>
      </c>
      <c r="R1089" s="58">
        <f t="shared" si="7"/>
        <v>0.477</v>
      </c>
      <c r="S1089" s="58">
        <f t="shared" si="8"/>
        <v>0.494</v>
      </c>
      <c r="T1089" s="58">
        <f t="shared" si="9"/>
        <v>0.03</v>
      </c>
      <c r="U1089" s="39">
        <f t="shared" si="10"/>
        <v>1032182</v>
      </c>
      <c r="V1089" s="58">
        <f t="shared" si="11"/>
        <v>0.282</v>
      </c>
    </row>
    <row r="1090">
      <c r="A1090" s="33" t="s">
        <v>113</v>
      </c>
      <c r="B1090" s="68" t="s">
        <v>144</v>
      </c>
      <c r="C1090" s="35" t="s">
        <v>57</v>
      </c>
      <c r="D1090" s="35" t="str">
        <f t="shared" si="2"/>
        <v>Asia/Timor-Leste-Asia/2009</v>
      </c>
      <c r="E1090" s="72">
        <v>0.037</v>
      </c>
      <c r="F1090" s="72">
        <v>0.054</v>
      </c>
      <c r="G1090" s="72">
        <v>67.0</v>
      </c>
      <c r="H1090" s="72">
        <v>64.0</v>
      </c>
      <c r="I1090" s="56">
        <v>0.476</v>
      </c>
      <c r="J1090" s="56">
        <v>0.494</v>
      </c>
      <c r="K1090" s="56">
        <v>0.03</v>
      </c>
      <c r="L1090" s="72">
        <v>1049156.0</v>
      </c>
      <c r="M1090" s="56">
        <v>0.289</v>
      </c>
      <c r="N1090" s="39">
        <f t="shared" si="3"/>
        <v>37</v>
      </c>
      <c r="O1090" s="39">
        <f t="shared" si="13"/>
        <v>54</v>
      </c>
      <c r="P1090" s="39">
        <f t="shared" si="5"/>
        <v>67</v>
      </c>
      <c r="Q1090" s="39">
        <f t="shared" si="6"/>
        <v>64</v>
      </c>
      <c r="R1090" s="58">
        <f t="shared" si="7"/>
        <v>0.476</v>
      </c>
      <c r="S1090" s="58">
        <f t="shared" si="8"/>
        <v>0.494</v>
      </c>
      <c r="T1090" s="58">
        <f t="shared" si="9"/>
        <v>0.03</v>
      </c>
      <c r="U1090" s="39">
        <f t="shared" si="10"/>
        <v>1049156</v>
      </c>
      <c r="V1090" s="58">
        <f t="shared" si="11"/>
        <v>0.289</v>
      </c>
    </row>
    <row r="1091">
      <c r="A1091" s="33" t="s">
        <v>113</v>
      </c>
      <c r="B1091" s="68" t="s">
        <v>144</v>
      </c>
      <c r="C1091" s="35" t="s">
        <v>58</v>
      </c>
      <c r="D1091" s="35" t="str">
        <f t="shared" si="2"/>
        <v>Asia/Timor-Leste-Asia/2010</v>
      </c>
      <c r="E1091" s="72">
        <v>0.036</v>
      </c>
      <c r="F1091" s="72">
        <v>0.052</v>
      </c>
      <c r="G1091" s="72">
        <v>68.0</v>
      </c>
      <c r="H1091" s="72">
        <v>64.0</v>
      </c>
      <c r="I1091" s="56">
        <v>0.473</v>
      </c>
      <c r="J1091" s="56">
        <v>0.496</v>
      </c>
      <c r="K1091" s="56">
        <v>0.031</v>
      </c>
      <c r="L1091" s="72">
        <v>1066409.0</v>
      </c>
      <c r="M1091" s="56">
        <v>0.295</v>
      </c>
      <c r="N1091" s="39">
        <f t="shared" si="3"/>
        <v>36</v>
      </c>
      <c r="O1091" s="39">
        <f t="shared" si="13"/>
        <v>52</v>
      </c>
      <c r="P1091" s="39">
        <f t="shared" si="5"/>
        <v>68</v>
      </c>
      <c r="Q1091" s="39">
        <f t="shared" si="6"/>
        <v>64</v>
      </c>
      <c r="R1091" s="58">
        <f t="shared" si="7"/>
        <v>0.473</v>
      </c>
      <c r="S1091" s="58">
        <f t="shared" si="8"/>
        <v>0.496</v>
      </c>
      <c r="T1091" s="58">
        <f t="shared" si="9"/>
        <v>0.031</v>
      </c>
      <c r="U1091" s="39">
        <f t="shared" si="10"/>
        <v>1066409</v>
      </c>
      <c r="V1091" s="58">
        <f t="shared" si="11"/>
        <v>0.295</v>
      </c>
    </row>
    <row r="1092">
      <c r="A1092" s="33" t="s">
        <v>113</v>
      </c>
      <c r="B1092" s="68" t="s">
        <v>144</v>
      </c>
      <c r="C1092" s="35" t="s">
        <v>59</v>
      </c>
      <c r="D1092" s="35" t="str">
        <f t="shared" si="2"/>
        <v>Asia/Timor-Leste-Asia/2011</v>
      </c>
      <c r="E1092" s="72">
        <v>0.036</v>
      </c>
      <c r="F1092" s="72">
        <v>0.05</v>
      </c>
      <c r="G1092" s="72">
        <v>68.0</v>
      </c>
      <c r="H1092" s="72">
        <v>65.0</v>
      </c>
      <c r="I1092" s="56">
        <v>0.469</v>
      </c>
      <c r="J1092" s="56">
        <v>0.5</v>
      </c>
      <c r="K1092" s="56">
        <v>0.032</v>
      </c>
      <c r="L1092" s="72">
        <v>1120392.0</v>
      </c>
      <c r="M1092" s="56">
        <v>0.302</v>
      </c>
      <c r="N1092" s="39">
        <f t="shared" si="3"/>
        <v>36</v>
      </c>
      <c r="O1092" s="39">
        <f t="shared" si="13"/>
        <v>50</v>
      </c>
      <c r="P1092" s="39">
        <f t="shared" si="5"/>
        <v>68</v>
      </c>
      <c r="Q1092" s="39">
        <f t="shared" si="6"/>
        <v>65</v>
      </c>
      <c r="R1092" s="58">
        <f t="shared" si="7"/>
        <v>0.469</v>
      </c>
      <c r="S1092" s="58">
        <f t="shared" si="8"/>
        <v>0.5</v>
      </c>
      <c r="T1092" s="58">
        <f t="shared" si="9"/>
        <v>0.032</v>
      </c>
      <c r="U1092" s="39">
        <f t="shared" si="10"/>
        <v>1120392</v>
      </c>
      <c r="V1092" s="58">
        <f t="shared" si="11"/>
        <v>0.302</v>
      </c>
    </row>
    <row r="1093">
      <c r="A1093" s="33" t="s">
        <v>113</v>
      </c>
      <c r="B1093" s="68" t="s">
        <v>144</v>
      </c>
      <c r="C1093" s="35" t="s">
        <v>60</v>
      </c>
      <c r="D1093" s="35" t="str">
        <f t="shared" si="2"/>
        <v>Asia/Timor-Leste-Asia/2012</v>
      </c>
      <c r="E1093" s="72">
        <v>0.036</v>
      </c>
      <c r="F1093" s="72">
        <v>0.048</v>
      </c>
      <c r="G1093" s="72">
        <v>69.0</v>
      </c>
      <c r="H1093" s="72">
        <v>66.0</v>
      </c>
      <c r="I1093" s="56">
        <v>0.463</v>
      </c>
      <c r="J1093" s="56">
        <v>0.505</v>
      </c>
      <c r="K1093" s="56">
        <v>0.032</v>
      </c>
      <c r="L1093" s="72">
        <v>1148958.0</v>
      </c>
      <c r="M1093" s="56">
        <v>0.308</v>
      </c>
      <c r="N1093" s="39">
        <f t="shared" si="3"/>
        <v>36</v>
      </c>
      <c r="O1093" s="39">
        <f t="shared" si="13"/>
        <v>48</v>
      </c>
      <c r="P1093" s="39">
        <f t="shared" si="5"/>
        <v>69</v>
      </c>
      <c r="Q1093" s="39">
        <f t="shared" si="6"/>
        <v>66</v>
      </c>
      <c r="R1093" s="58">
        <f t="shared" si="7"/>
        <v>0.463</v>
      </c>
      <c r="S1093" s="58">
        <f t="shared" si="8"/>
        <v>0.505</v>
      </c>
      <c r="T1093" s="58">
        <f t="shared" si="9"/>
        <v>0.032</v>
      </c>
      <c r="U1093" s="39">
        <f t="shared" si="10"/>
        <v>1148958</v>
      </c>
      <c r="V1093" s="58">
        <f t="shared" si="11"/>
        <v>0.308</v>
      </c>
    </row>
    <row r="1094">
      <c r="A1094" s="33" t="s">
        <v>113</v>
      </c>
      <c r="B1094" s="68" t="s">
        <v>145</v>
      </c>
      <c r="C1094" s="35" t="s">
        <v>48</v>
      </c>
      <c r="D1094" s="35" t="str">
        <f t="shared" si="2"/>
        <v>Asia/Turkmenistan-Asia/2000</v>
      </c>
      <c r="E1094" s="72">
        <v>0.024</v>
      </c>
      <c r="F1094" s="72">
        <v>0.066</v>
      </c>
      <c r="G1094" s="72">
        <v>68.0</v>
      </c>
      <c r="H1094" s="72">
        <v>60.0</v>
      </c>
      <c r="I1094" s="56">
        <v>0.363</v>
      </c>
      <c r="J1094" s="56">
        <v>0.594</v>
      </c>
      <c r="K1094" s="56">
        <v>0.043</v>
      </c>
      <c r="L1094" s="72">
        <v>4501419.0</v>
      </c>
      <c r="M1094" s="56">
        <v>0.459</v>
      </c>
      <c r="N1094" s="39">
        <f t="shared" si="3"/>
        <v>24</v>
      </c>
      <c r="O1094" s="39">
        <f t="shared" si="13"/>
        <v>66</v>
      </c>
      <c r="P1094" s="39">
        <f t="shared" si="5"/>
        <v>68</v>
      </c>
      <c r="Q1094" s="39">
        <f t="shared" si="6"/>
        <v>60</v>
      </c>
      <c r="R1094" s="58">
        <f t="shared" si="7"/>
        <v>0.363</v>
      </c>
      <c r="S1094" s="58">
        <f t="shared" si="8"/>
        <v>0.594</v>
      </c>
      <c r="T1094" s="58">
        <f t="shared" si="9"/>
        <v>0.043</v>
      </c>
      <c r="U1094" s="39">
        <f t="shared" si="10"/>
        <v>4501419</v>
      </c>
      <c r="V1094" s="58">
        <f t="shared" si="11"/>
        <v>0.459</v>
      </c>
    </row>
    <row r="1095">
      <c r="A1095" s="33" t="s">
        <v>113</v>
      </c>
      <c r="B1095" s="68" t="s">
        <v>145</v>
      </c>
      <c r="C1095" s="35" t="s">
        <v>49</v>
      </c>
      <c r="D1095" s="35" t="str">
        <f t="shared" si="2"/>
        <v>Asia/Turkmenistan-Asia/2001</v>
      </c>
      <c r="E1095" s="72">
        <v>0.023</v>
      </c>
      <c r="F1095" s="72">
        <v>0.065</v>
      </c>
      <c r="G1095" s="72">
        <v>68.0</v>
      </c>
      <c r="H1095" s="72">
        <v>60.0</v>
      </c>
      <c r="I1095" s="56">
        <v>0.356</v>
      </c>
      <c r="J1095" s="56">
        <v>0.6</v>
      </c>
      <c r="K1095" s="56">
        <v>0.044</v>
      </c>
      <c r="L1095" s="72">
        <v>4551762.0</v>
      </c>
      <c r="M1095" s="56">
        <v>0.461</v>
      </c>
      <c r="N1095" s="39">
        <f t="shared" si="3"/>
        <v>23</v>
      </c>
      <c r="O1095" s="39">
        <f t="shared" si="13"/>
        <v>65</v>
      </c>
      <c r="P1095" s="39">
        <f t="shared" si="5"/>
        <v>68</v>
      </c>
      <c r="Q1095" s="39">
        <f t="shared" si="6"/>
        <v>60</v>
      </c>
      <c r="R1095" s="58">
        <f t="shared" si="7"/>
        <v>0.356</v>
      </c>
      <c r="S1095" s="58">
        <f t="shared" si="8"/>
        <v>0.6</v>
      </c>
      <c r="T1095" s="58">
        <f t="shared" si="9"/>
        <v>0.044</v>
      </c>
      <c r="U1095" s="39">
        <f t="shared" si="10"/>
        <v>4551762</v>
      </c>
      <c r="V1095" s="58">
        <f t="shared" si="11"/>
        <v>0.461</v>
      </c>
    </row>
    <row r="1096">
      <c r="A1096" s="33" t="s">
        <v>113</v>
      </c>
      <c r="B1096" s="68" t="s">
        <v>145</v>
      </c>
      <c r="C1096" s="35" t="s">
        <v>50</v>
      </c>
      <c r="D1096" s="35" t="str">
        <f t="shared" si="2"/>
        <v>Asia/Turkmenistan-Asia/2002</v>
      </c>
      <c r="E1096" s="72">
        <v>0.023</v>
      </c>
      <c r="F1096" s="72">
        <v>0.063</v>
      </c>
      <c r="G1096" s="72">
        <v>68.0</v>
      </c>
      <c r="H1096" s="72">
        <v>60.0</v>
      </c>
      <c r="I1096" s="56">
        <v>0.349</v>
      </c>
      <c r="J1096" s="56">
        <v>0.607</v>
      </c>
      <c r="K1096" s="56">
        <v>0.044</v>
      </c>
      <c r="L1096" s="72">
        <v>4600171.0</v>
      </c>
      <c r="M1096" s="56">
        <v>0.464</v>
      </c>
      <c r="N1096" s="39">
        <f t="shared" si="3"/>
        <v>23</v>
      </c>
      <c r="O1096" s="39">
        <f t="shared" si="13"/>
        <v>63</v>
      </c>
      <c r="P1096" s="39">
        <f t="shared" si="5"/>
        <v>68</v>
      </c>
      <c r="Q1096" s="39">
        <f t="shared" si="6"/>
        <v>60</v>
      </c>
      <c r="R1096" s="58">
        <f t="shared" si="7"/>
        <v>0.349</v>
      </c>
      <c r="S1096" s="58">
        <f t="shared" si="8"/>
        <v>0.607</v>
      </c>
      <c r="T1096" s="58">
        <f t="shared" si="9"/>
        <v>0.044</v>
      </c>
      <c r="U1096" s="39">
        <f t="shared" si="10"/>
        <v>4600171</v>
      </c>
      <c r="V1096" s="58">
        <f t="shared" si="11"/>
        <v>0.464</v>
      </c>
    </row>
    <row r="1097">
      <c r="A1097" s="33" t="s">
        <v>113</v>
      </c>
      <c r="B1097" s="68" t="s">
        <v>145</v>
      </c>
      <c r="C1097" s="35" t="s">
        <v>51</v>
      </c>
      <c r="D1097" s="35" t="str">
        <f t="shared" si="2"/>
        <v>Asia/Turkmenistan-Asia/2003</v>
      </c>
      <c r="E1097" s="72">
        <v>0.023</v>
      </c>
      <c r="F1097" s="72">
        <v>0.062</v>
      </c>
      <c r="G1097" s="72">
        <v>68.0</v>
      </c>
      <c r="H1097" s="72">
        <v>60.0</v>
      </c>
      <c r="I1097" s="56">
        <v>0.342</v>
      </c>
      <c r="J1097" s="56">
        <v>0.613</v>
      </c>
      <c r="K1097" s="56">
        <v>0.045</v>
      </c>
      <c r="L1097" s="72">
        <v>4648037.0</v>
      </c>
      <c r="M1097" s="56">
        <v>0.466</v>
      </c>
      <c r="N1097" s="39">
        <f t="shared" si="3"/>
        <v>23</v>
      </c>
      <c r="O1097" s="39">
        <f t="shared" si="13"/>
        <v>62</v>
      </c>
      <c r="P1097" s="39">
        <f t="shared" si="5"/>
        <v>68</v>
      </c>
      <c r="Q1097" s="39">
        <f t="shared" si="6"/>
        <v>60</v>
      </c>
      <c r="R1097" s="58">
        <f t="shared" si="7"/>
        <v>0.342</v>
      </c>
      <c r="S1097" s="58">
        <f t="shared" si="8"/>
        <v>0.613</v>
      </c>
      <c r="T1097" s="58">
        <f t="shared" si="9"/>
        <v>0.045</v>
      </c>
      <c r="U1097" s="39">
        <f t="shared" si="10"/>
        <v>4648037</v>
      </c>
      <c r="V1097" s="58">
        <f t="shared" si="11"/>
        <v>0.466</v>
      </c>
    </row>
    <row r="1098">
      <c r="A1098" s="33" t="s">
        <v>113</v>
      </c>
      <c r="B1098" s="68" t="s">
        <v>145</v>
      </c>
      <c r="C1098" s="35" t="s">
        <v>52</v>
      </c>
      <c r="D1098" s="35" t="str">
        <f t="shared" si="2"/>
        <v>Asia/Turkmenistan-Asia/2004</v>
      </c>
      <c r="E1098" s="72">
        <v>0.023</v>
      </c>
      <c r="F1098" s="72">
        <v>0.06</v>
      </c>
      <c r="G1098" s="72">
        <v>68.0</v>
      </c>
      <c r="H1098" s="72">
        <v>60.0</v>
      </c>
      <c r="I1098" s="56">
        <v>0.334</v>
      </c>
      <c r="J1098" s="56">
        <v>0.62</v>
      </c>
      <c r="K1098" s="56">
        <v>0.046</v>
      </c>
      <c r="L1098" s="72">
        <v>4696876.0</v>
      </c>
      <c r="M1098" s="56">
        <v>0.468</v>
      </c>
      <c r="N1098" s="39">
        <f t="shared" si="3"/>
        <v>23</v>
      </c>
      <c r="O1098" s="39">
        <f t="shared" si="13"/>
        <v>60</v>
      </c>
      <c r="P1098" s="39">
        <f t="shared" si="5"/>
        <v>68</v>
      </c>
      <c r="Q1098" s="39">
        <f t="shared" si="6"/>
        <v>60</v>
      </c>
      <c r="R1098" s="58">
        <f t="shared" si="7"/>
        <v>0.334</v>
      </c>
      <c r="S1098" s="58">
        <f t="shared" si="8"/>
        <v>0.62</v>
      </c>
      <c r="T1098" s="58">
        <f t="shared" si="9"/>
        <v>0.046</v>
      </c>
      <c r="U1098" s="39">
        <f t="shared" si="10"/>
        <v>4696876</v>
      </c>
      <c r="V1098" s="58">
        <f t="shared" si="11"/>
        <v>0.468</v>
      </c>
    </row>
    <row r="1099">
      <c r="A1099" s="33" t="s">
        <v>113</v>
      </c>
      <c r="B1099" s="68" t="s">
        <v>145</v>
      </c>
      <c r="C1099" s="35" t="s">
        <v>53</v>
      </c>
      <c r="D1099" s="35" t="str">
        <f t="shared" si="2"/>
        <v>Asia/Turkmenistan-Asia/2005</v>
      </c>
      <c r="E1099" s="72">
        <v>0.023</v>
      </c>
      <c r="F1099" s="72">
        <v>0.058</v>
      </c>
      <c r="G1099" s="72">
        <v>69.0</v>
      </c>
      <c r="H1099" s="72">
        <v>60.0</v>
      </c>
      <c r="I1099" s="56">
        <v>0.327</v>
      </c>
      <c r="J1099" s="56">
        <v>0.627</v>
      </c>
      <c r="K1099" s="56">
        <v>0.046</v>
      </c>
      <c r="L1099" s="72">
        <v>4747839.0</v>
      </c>
      <c r="M1099" s="56">
        <v>0.47</v>
      </c>
      <c r="N1099" s="39">
        <f t="shared" si="3"/>
        <v>23</v>
      </c>
      <c r="O1099" s="39">
        <f t="shared" si="13"/>
        <v>58</v>
      </c>
      <c r="P1099" s="39">
        <f t="shared" si="5"/>
        <v>69</v>
      </c>
      <c r="Q1099" s="39">
        <f t="shared" si="6"/>
        <v>60</v>
      </c>
      <c r="R1099" s="58">
        <f t="shared" si="7"/>
        <v>0.327</v>
      </c>
      <c r="S1099" s="58">
        <f t="shared" si="8"/>
        <v>0.627</v>
      </c>
      <c r="T1099" s="58">
        <f t="shared" si="9"/>
        <v>0.046</v>
      </c>
      <c r="U1099" s="39">
        <f t="shared" si="10"/>
        <v>4747839</v>
      </c>
      <c r="V1099" s="58">
        <f t="shared" si="11"/>
        <v>0.47</v>
      </c>
    </row>
    <row r="1100">
      <c r="A1100" s="33" t="s">
        <v>113</v>
      </c>
      <c r="B1100" s="68" t="s">
        <v>145</v>
      </c>
      <c r="C1100" s="35" t="s">
        <v>54</v>
      </c>
      <c r="D1100" s="35" t="str">
        <f t="shared" si="2"/>
        <v>Asia/Turkmenistan-Asia/2006</v>
      </c>
      <c r="E1100" s="72">
        <v>0.022</v>
      </c>
      <c r="F1100" s="72">
        <v>0.057</v>
      </c>
      <c r="G1100" s="72">
        <v>69.0</v>
      </c>
      <c r="H1100" s="72">
        <v>61.0</v>
      </c>
      <c r="I1100" s="56">
        <v>0.319</v>
      </c>
      <c r="J1100" s="56">
        <v>0.636</v>
      </c>
      <c r="K1100" s="56">
        <v>0.045</v>
      </c>
      <c r="L1100" s="72">
        <v>4801595.0</v>
      </c>
      <c r="M1100" s="56">
        <v>0.473</v>
      </c>
      <c r="N1100" s="39">
        <f t="shared" si="3"/>
        <v>22</v>
      </c>
      <c r="O1100" s="39">
        <f t="shared" si="13"/>
        <v>57</v>
      </c>
      <c r="P1100" s="39">
        <f t="shared" si="5"/>
        <v>69</v>
      </c>
      <c r="Q1100" s="39">
        <f t="shared" si="6"/>
        <v>61</v>
      </c>
      <c r="R1100" s="58">
        <f t="shared" si="7"/>
        <v>0.319</v>
      </c>
      <c r="S1100" s="58">
        <f t="shared" si="8"/>
        <v>0.636</v>
      </c>
      <c r="T1100" s="58">
        <f t="shared" si="9"/>
        <v>0.045</v>
      </c>
      <c r="U1100" s="39">
        <f t="shared" si="10"/>
        <v>4801595</v>
      </c>
      <c r="V1100" s="58">
        <f t="shared" si="11"/>
        <v>0.473</v>
      </c>
    </row>
    <row r="1101">
      <c r="A1101" s="33" t="s">
        <v>113</v>
      </c>
      <c r="B1101" s="68" t="s">
        <v>145</v>
      </c>
      <c r="C1101" s="35" t="s">
        <v>55</v>
      </c>
      <c r="D1101" s="35" t="str">
        <f t="shared" si="2"/>
        <v>Asia/Turkmenistan-Asia/2007</v>
      </c>
      <c r="E1101" s="72">
        <v>0.022</v>
      </c>
      <c r="F1101" s="72">
        <v>0.055</v>
      </c>
      <c r="G1101" s="72">
        <v>69.0</v>
      </c>
      <c r="H1101" s="72">
        <v>61.0</v>
      </c>
      <c r="I1101" s="56">
        <v>0.311</v>
      </c>
      <c r="J1101" s="56">
        <v>0.645</v>
      </c>
      <c r="K1101" s="56">
        <v>0.044</v>
      </c>
      <c r="L1101" s="72">
        <v>4858236.0</v>
      </c>
      <c r="M1101" s="56">
        <v>0.476</v>
      </c>
      <c r="N1101" s="39">
        <f t="shared" si="3"/>
        <v>22</v>
      </c>
      <c r="O1101" s="39">
        <f t="shared" si="13"/>
        <v>55</v>
      </c>
      <c r="P1101" s="39">
        <f t="shared" si="5"/>
        <v>69</v>
      </c>
      <c r="Q1101" s="39">
        <f t="shared" si="6"/>
        <v>61</v>
      </c>
      <c r="R1101" s="58">
        <f t="shared" si="7"/>
        <v>0.311</v>
      </c>
      <c r="S1101" s="58">
        <f t="shared" si="8"/>
        <v>0.645</v>
      </c>
      <c r="T1101" s="58">
        <f t="shared" si="9"/>
        <v>0.044</v>
      </c>
      <c r="U1101" s="39">
        <f t="shared" si="10"/>
        <v>4858236</v>
      </c>
      <c r="V1101" s="58">
        <f t="shared" si="11"/>
        <v>0.476</v>
      </c>
    </row>
    <row r="1102">
      <c r="A1102" s="33" t="s">
        <v>113</v>
      </c>
      <c r="B1102" s="68" t="s">
        <v>145</v>
      </c>
      <c r="C1102" s="35" t="s">
        <v>56</v>
      </c>
      <c r="D1102" s="35" t="str">
        <f t="shared" si="2"/>
        <v>Asia/Turkmenistan-Asia/2008</v>
      </c>
      <c r="E1102" s="72">
        <v>0.022</v>
      </c>
      <c r="F1102" s="72">
        <v>0.054</v>
      </c>
      <c r="G1102" s="72">
        <v>69.0</v>
      </c>
      <c r="H1102" s="72">
        <v>61.0</v>
      </c>
      <c r="I1102" s="56">
        <v>0.304</v>
      </c>
      <c r="J1102" s="56">
        <v>0.653</v>
      </c>
      <c r="K1102" s="56">
        <v>0.043</v>
      </c>
      <c r="L1102" s="72">
        <v>4917543.0</v>
      </c>
      <c r="M1102" s="56">
        <v>0.478</v>
      </c>
      <c r="N1102" s="39">
        <f t="shared" si="3"/>
        <v>22</v>
      </c>
      <c r="O1102" s="39">
        <f t="shared" si="13"/>
        <v>54</v>
      </c>
      <c r="P1102" s="39">
        <f t="shared" si="5"/>
        <v>69</v>
      </c>
      <c r="Q1102" s="39">
        <f t="shared" si="6"/>
        <v>61</v>
      </c>
      <c r="R1102" s="58">
        <f t="shared" si="7"/>
        <v>0.304</v>
      </c>
      <c r="S1102" s="58">
        <f t="shared" si="8"/>
        <v>0.653</v>
      </c>
      <c r="T1102" s="58">
        <f t="shared" si="9"/>
        <v>0.043</v>
      </c>
      <c r="U1102" s="39">
        <f t="shared" si="10"/>
        <v>4917543</v>
      </c>
      <c r="V1102" s="58">
        <f t="shared" si="11"/>
        <v>0.478</v>
      </c>
    </row>
    <row r="1103">
      <c r="A1103" s="33" t="s">
        <v>113</v>
      </c>
      <c r="B1103" s="68" t="s">
        <v>145</v>
      </c>
      <c r="C1103" s="35" t="s">
        <v>57</v>
      </c>
      <c r="D1103" s="35" t="str">
        <f t="shared" si="2"/>
        <v>Asia/Turkmenistan-Asia/2009</v>
      </c>
      <c r="E1103" s="72">
        <v>0.022</v>
      </c>
      <c r="F1103" s="72">
        <v>0.052</v>
      </c>
      <c r="G1103" s="72">
        <v>69.0</v>
      </c>
      <c r="H1103" s="72">
        <v>61.0</v>
      </c>
      <c r="I1103" s="56">
        <v>0.297</v>
      </c>
      <c r="J1103" s="56">
        <v>0.661</v>
      </c>
      <c r="K1103" s="56">
        <v>0.042</v>
      </c>
      <c r="L1103" s="72">
        <v>4978962.0</v>
      </c>
      <c r="M1103" s="56">
        <v>0.481</v>
      </c>
      <c r="N1103" s="39">
        <f t="shared" si="3"/>
        <v>22</v>
      </c>
      <c r="O1103" s="39">
        <f t="shared" si="13"/>
        <v>52</v>
      </c>
      <c r="P1103" s="39">
        <f t="shared" si="5"/>
        <v>69</v>
      </c>
      <c r="Q1103" s="39">
        <f t="shared" si="6"/>
        <v>61</v>
      </c>
      <c r="R1103" s="58">
        <f t="shared" si="7"/>
        <v>0.297</v>
      </c>
      <c r="S1103" s="58">
        <f t="shared" si="8"/>
        <v>0.661</v>
      </c>
      <c r="T1103" s="58">
        <f t="shared" si="9"/>
        <v>0.042</v>
      </c>
      <c r="U1103" s="39">
        <f t="shared" si="10"/>
        <v>4978962</v>
      </c>
      <c r="V1103" s="58">
        <f t="shared" si="11"/>
        <v>0.481</v>
      </c>
    </row>
    <row r="1104">
      <c r="A1104" s="33" t="s">
        <v>113</v>
      </c>
      <c r="B1104" s="68" t="s">
        <v>145</v>
      </c>
      <c r="C1104" s="35" t="s">
        <v>58</v>
      </c>
      <c r="D1104" s="35" t="str">
        <f t="shared" si="2"/>
        <v>Asia/Turkmenistan-Asia/2010</v>
      </c>
      <c r="E1104" s="72">
        <v>0.022</v>
      </c>
      <c r="F1104" s="72">
        <v>0.051</v>
      </c>
      <c r="G1104" s="72">
        <v>69.0</v>
      </c>
      <c r="H1104" s="72">
        <v>61.0</v>
      </c>
      <c r="I1104" s="56">
        <v>0.292</v>
      </c>
      <c r="J1104" s="56">
        <v>0.666</v>
      </c>
      <c r="K1104" s="56">
        <v>0.041</v>
      </c>
      <c r="L1104" s="72">
        <v>5041995.0</v>
      </c>
      <c r="M1104" s="56">
        <v>0.484</v>
      </c>
      <c r="N1104" s="39">
        <f t="shared" si="3"/>
        <v>22</v>
      </c>
      <c r="O1104" s="39">
        <f t="shared" si="13"/>
        <v>51</v>
      </c>
      <c r="P1104" s="39">
        <f t="shared" si="5"/>
        <v>69</v>
      </c>
      <c r="Q1104" s="39">
        <f t="shared" si="6"/>
        <v>61</v>
      </c>
      <c r="R1104" s="58">
        <f t="shared" si="7"/>
        <v>0.292</v>
      </c>
      <c r="S1104" s="58">
        <f t="shared" si="8"/>
        <v>0.666</v>
      </c>
      <c r="T1104" s="58">
        <f t="shared" si="9"/>
        <v>0.041</v>
      </c>
      <c r="U1104" s="39">
        <f t="shared" si="10"/>
        <v>5041995</v>
      </c>
      <c r="V1104" s="58">
        <f t="shared" si="11"/>
        <v>0.484</v>
      </c>
    </row>
    <row r="1105">
      <c r="A1105" s="33" t="s">
        <v>113</v>
      </c>
      <c r="B1105" s="68" t="s">
        <v>145</v>
      </c>
      <c r="C1105" s="35" t="s">
        <v>59</v>
      </c>
      <c r="D1105" s="35" t="str">
        <f t="shared" si="2"/>
        <v>Asia/Turkmenistan-Asia/2011</v>
      </c>
      <c r="E1105" s="72">
        <v>0.022</v>
      </c>
      <c r="F1105" s="72">
        <v>0.05</v>
      </c>
      <c r="G1105" s="72">
        <v>69.0</v>
      </c>
      <c r="H1105" s="72">
        <v>61.0</v>
      </c>
      <c r="I1105" s="56">
        <v>0.289</v>
      </c>
      <c r="J1105" s="56">
        <v>0.671</v>
      </c>
      <c r="K1105" s="56">
        <v>0.041</v>
      </c>
      <c r="L1105" s="72">
        <v>5106668.0</v>
      </c>
      <c r="M1105" s="56">
        <v>0.487</v>
      </c>
      <c r="N1105" s="39">
        <f t="shared" si="3"/>
        <v>22</v>
      </c>
      <c r="O1105" s="39">
        <f t="shared" si="13"/>
        <v>50</v>
      </c>
      <c r="P1105" s="39">
        <f t="shared" si="5"/>
        <v>69</v>
      </c>
      <c r="Q1105" s="39">
        <f t="shared" si="6"/>
        <v>61</v>
      </c>
      <c r="R1105" s="58">
        <f t="shared" si="7"/>
        <v>0.289</v>
      </c>
      <c r="S1105" s="58">
        <f t="shared" si="8"/>
        <v>0.671</v>
      </c>
      <c r="T1105" s="58">
        <f t="shared" si="9"/>
        <v>0.041</v>
      </c>
      <c r="U1105" s="39">
        <f t="shared" si="10"/>
        <v>5106668</v>
      </c>
      <c r="V1105" s="58">
        <f t="shared" si="11"/>
        <v>0.487</v>
      </c>
    </row>
    <row r="1106">
      <c r="A1106" s="33" t="s">
        <v>113</v>
      </c>
      <c r="B1106" s="68" t="s">
        <v>145</v>
      </c>
      <c r="C1106" s="35" t="s">
        <v>60</v>
      </c>
      <c r="D1106" s="35" t="str">
        <f t="shared" si="2"/>
        <v>Asia/Turkmenistan-Asia/2012</v>
      </c>
      <c r="E1106" s="72">
        <v>0.022</v>
      </c>
      <c r="F1106" s="72">
        <v>0.048</v>
      </c>
      <c r="G1106" s="72">
        <v>70.0</v>
      </c>
      <c r="H1106" s="72">
        <v>61.0</v>
      </c>
      <c r="I1106" s="56">
        <v>0.286</v>
      </c>
      <c r="J1106" s="56">
        <v>0.673</v>
      </c>
      <c r="K1106" s="56">
        <v>0.041</v>
      </c>
      <c r="L1106" s="72">
        <v>5172931.0</v>
      </c>
      <c r="M1106" s="56">
        <v>0.49</v>
      </c>
      <c r="N1106" s="39">
        <f t="shared" si="3"/>
        <v>22</v>
      </c>
      <c r="O1106" s="39">
        <f t="shared" si="13"/>
        <v>48</v>
      </c>
      <c r="P1106" s="39">
        <f t="shared" si="5"/>
        <v>70</v>
      </c>
      <c r="Q1106" s="39">
        <f t="shared" si="6"/>
        <v>61</v>
      </c>
      <c r="R1106" s="58">
        <f t="shared" si="7"/>
        <v>0.286</v>
      </c>
      <c r="S1106" s="58">
        <f t="shared" si="8"/>
        <v>0.673</v>
      </c>
      <c r="T1106" s="58">
        <f t="shared" si="9"/>
        <v>0.041</v>
      </c>
      <c r="U1106" s="39">
        <f t="shared" si="10"/>
        <v>5172931</v>
      </c>
      <c r="V1106" s="58">
        <f t="shared" si="11"/>
        <v>0.49</v>
      </c>
    </row>
    <row r="1107">
      <c r="A1107" s="33" t="s">
        <v>113</v>
      </c>
      <c r="B1107" s="68" t="s">
        <v>146</v>
      </c>
      <c r="C1107" s="35" t="s">
        <v>48</v>
      </c>
      <c r="D1107" s="35" t="str">
        <f t="shared" si="2"/>
        <v>Asia/Uzbekistan-Asia/2000</v>
      </c>
      <c r="E1107" s="72">
        <v>0.021</v>
      </c>
      <c r="F1107" s="72">
        <v>0.053</v>
      </c>
      <c r="G1107" s="72">
        <v>70.0</v>
      </c>
      <c r="H1107" s="72">
        <v>64.0</v>
      </c>
      <c r="I1107" s="56">
        <v>0.373</v>
      </c>
      <c r="J1107" s="56">
        <v>0.584</v>
      </c>
      <c r="K1107" s="56">
        <v>0.043</v>
      </c>
      <c r="L1107" s="72">
        <v>2.46504E7</v>
      </c>
      <c r="M1107" s="56">
        <v>0.374</v>
      </c>
      <c r="N1107" s="39">
        <f t="shared" si="3"/>
        <v>21</v>
      </c>
      <c r="O1107" s="39">
        <f t="shared" si="13"/>
        <v>53</v>
      </c>
      <c r="P1107" s="39">
        <f t="shared" si="5"/>
        <v>70</v>
      </c>
      <c r="Q1107" s="39">
        <f t="shared" si="6"/>
        <v>64</v>
      </c>
      <c r="R1107" s="58">
        <f t="shared" si="7"/>
        <v>0.373</v>
      </c>
      <c r="S1107" s="58">
        <f t="shared" si="8"/>
        <v>0.584</v>
      </c>
      <c r="T1107" s="58">
        <f t="shared" si="9"/>
        <v>0.043</v>
      </c>
      <c r="U1107" s="39">
        <f t="shared" si="10"/>
        <v>24650400</v>
      </c>
      <c r="V1107" s="58">
        <f t="shared" si="11"/>
        <v>0.374</v>
      </c>
    </row>
    <row r="1108">
      <c r="A1108" s="33" t="s">
        <v>113</v>
      </c>
      <c r="B1108" s="68" t="s">
        <v>146</v>
      </c>
      <c r="C1108" s="35" t="s">
        <v>49</v>
      </c>
      <c r="D1108" s="35" t="str">
        <f t="shared" si="2"/>
        <v>Asia/Uzbekistan-Asia/2001</v>
      </c>
      <c r="E1108" s="72">
        <v>0.021</v>
      </c>
      <c r="F1108" s="72">
        <v>0.052</v>
      </c>
      <c r="G1108" s="72">
        <v>70.0</v>
      </c>
      <c r="H1108" s="72">
        <v>64.0</v>
      </c>
      <c r="I1108" s="56">
        <v>0.365</v>
      </c>
      <c r="J1108" s="56">
        <v>0.591</v>
      </c>
      <c r="K1108" s="56">
        <v>0.044</v>
      </c>
      <c r="L1108" s="72">
        <v>2.496445E7</v>
      </c>
      <c r="M1108" s="56">
        <v>0.373</v>
      </c>
      <c r="N1108" s="39">
        <f t="shared" si="3"/>
        <v>21</v>
      </c>
      <c r="O1108" s="39">
        <f t="shared" si="13"/>
        <v>52</v>
      </c>
      <c r="P1108" s="39">
        <f t="shared" si="5"/>
        <v>70</v>
      </c>
      <c r="Q1108" s="39">
        <f t="shared" si="6"/>
        <v>64</v>
      </c>
      <c r="R1108" s="58">
        <f t="shared" si="7"/>
        <v>0.365</v>
      </c>
      <c r="S1108" s="58">
        <f t="shared" si="8"/>
        <v>0.591</v>
      </c>
      <c r="T1108" s="58">
        <f t="shared" si="9"/>
        <v>0.044</v>
      </c>
      <c r="U1108" s="39">
        <f t="shared" si="10"/>
        <v>24964450</v>
      </c>
      <c r="V1108" s="58">
        <f t="shared" si="11"/>
        <v>0.373</v>
      </c>
    </row>
    <row r="1109">
      <c r="A1109" s="33" t="s">
        <v>113</v>
      </c>
      <c r="B1109" s="68" t="s">
        <v>146</v>
      </c>
      <c r="C1109" s="35" t="s">
        <v>50</v>
      </c>
      <c r="D1109" s="35" t="str">
        <f t="shared" si="2"/>
        <v>Asia/Uzbekistan-Asia/2002</v>
      </c>
      <c r="E1109" s="72">
        <v>0.021</v>
      </c>
      <c r="F1109" s="72">
        <v>0.05</v>
      </c>
      <c r="G1109" s="72">
        <v>70.0</v>
      </c>
      <c r="H1109" s="72">
        <v>64.0</v>
      </c>
      <c r="I1109" s="56">
        <v>0.357</v>
      </c>
      <c r="J1109" s="56">
        <v>0.598</v>
      </c>
      <c r="K1109" s="56">
        <v>0.045</v>
      </c>
      <c r="L1109" s="72">
        <v>2.527185E7</v>
      </c>
      <c r="M1109" s="56">
        <v>0.371</v>
      </c>
      <c r="N1109" s="39">
        <f t="shared" si="3"/>
        <v>21</v>
      </c>
      <c r="O1109" s="39">
        <f t="shared" si="13"/>
        <v>50</v>
      </c>
      <c r="P1109" s="39">
        <f t="shared" si="5"/>
        <v>70</v>
      </c>
      <c r="Q1109" s="39">
        <f t="shared" si="6"/>
        <v>64</v>
      </c>
      <c r="R1109" s="58">
        <f t="shared" si="7"/>
        <v>0.357</v>
      </c>
      <c r="S1109" s="58">
        <f t="shared" si="8"/>
        <v>0.598</v>
      </c>
      <c r="T1109" s="58">
        <f t="shared" si="9"/>
        <v>0.045</v>
      </c>
      <c r="U1109" s="39">
        <f t="shared" si="10"/>
        <v>25271850</v>
      </c>
      <c r="V1109" s="58">
        <f t="shared" si="11"/>
        <v>0.371</v>
      </c>
    </row>
    <row r="1110">
      <c r="A1110" s="33" t="s">
        <v>113</v>
      </c>
      <c r="B1110" s="68" t="s">
        <v>146</v>
      </c>
      <c r="C1110" s="35" t="s">
        <v>51</v>
      </c>
      <c r="D1110" s="35" t="str">
        <f t="shared" si="2"/>
        <v>Asia/Uzbekistan-Asia/2003</v>
      </c>
      <c r="E1110" s="72">
        <v>0.02</v>
      </c>
      <c r="F1110" s="72">
        <v>0.049</v>
      </c>
      <c r="G1110" s="72">
        <v>71.0</v>
      </c>
      <c r="H1110" s="72">
        <v>64.0</v>
      </c>
      <c r="I1110" s="56">
        <v>0.349</v>
      </c>
      <c r="J1110" s="56">
        <v>0.605</v>
      </c>
      <c r="K1110" s="56">
        <v>0.046</v>
      </c>
      <c r="L1110" s="72">
        <v>2.556765E7</v>
      </c>
      <c r="M1110" s="56">
        <v>0.37</v>
      </c>
      <c r="N1110" s="39">
        <f t="shared" si="3"/>
        <v>20</v>
      </c>
      <c r="O1110" s="39">
        <f t="shared" si="13"/>
        <v>49</v>
      </c>
      <c r="P1110" s="39">
        <f t="shared" si="5"/>
        <v>71</v>
      </c>
      <c r="Q1110" s="39">
        <f t="shared" si="6"/>
        <v>64</v>
      </c>
      <c r="R1110" s="58">
        <f t="shared" si="7"/>
        <v>0.349</v>
      </c>
      <c r="S1110" s="58">
        <f t="shared" si="8"/>
        <v>0.605</v>
      </c>
      <c r="T1110" s="58">
        <f t="shared" si="9"/>
        <v>0.046</v>
      </c>
      <c r="U1110" s="39">
        <f t="shared" si="10"/>
        <v>25567650</v>
      </c>
      <c r="V1110" s="58">
        <f t="shared" si="11"/>
        <v>0.37</v>
      </c>
    </row>
    <row r="1111">
      <c r="A1111" s="33" t="s">
        <v>113</v>
      </c>
      <c r="B1111" s="68" t="s">
        <v>146</v>
      </c>
      <c r="C1111" s="35" t="s">
        <v>52</v>
      </c>
      <c r="D1111" s="35" t="str">
        <f t="shared" si="2"/>
        <v>Asia/Uzbekistan-Asia/2004</v>
      </c>
      <c r="E1111" s="72">
        <v>0.021</v>
      </c>
      <c r="F1111" s="72">
        <v>0.048</v>
      </c>
      <c r="G1111" s="72">
        <v>71.0</v>
      </c>
      <c r="H1111" s="72">
        <v>64.0</v>
      </c>
      <c r="I1111" s="56">
        <v>0.341</v>
      </c>
      <c r="J1111" s="56">
        <v>0.613</v>
      </c>
      <c r="K1111" s="56">
        <v>0.047</v>
      </c>
      <c r="L1111" s="72">
        <v>2.586435E7</v>
      </c>
      <c r="M1111" s="56">
        <v>0.368</v>
      </c>
      <c r="N1111" s="39">
        <f t="shared" si="3"/>
        <v>21</v>
      </c>
      <c r="O1111" s="39">
        <f t="shared" si="13"/>
        <v>48</v>
      </c>
      <c r="P1111" s="39">
        <f t="shared" si="5"/>
        <v>71</v>
      </c>
      <c r="Q1111" s="39">
        <f t="shared" si="6"/>
        <v>64</v>
      </c>
      <c r="R1111" s="58">
        <f t="shared" si="7"/>
        <v>0.341</v>
      </c>
      <c r="S1111" s="58">
        <f t="shared" si="8"/>
        <v>0.613</v>
      </c>
      <c r="T1111" s="58">
        <f t="shared" si="9"/>
        <v>0.047</v>
      </c>
      <c r="U1111" s="39">
        <f t="shared" si="10"/>
        <v>25864350</v>
      </c>
      <c r="V1111" s="58">
        <f t="shared" si="11"/>
        <v>0.368</v>
      </c>
    </row>
    <row r="1112">
      <c r="A1112" s="33" t="s">
        <v>113</v>
      </c>
      <c r="B1112" s="68" t="s">
        <v>146</v>
      </c>
      <c r="C1112" s="35" t="s">
        <v>53</v>
      </c>
      <c r="D1112" s="35" t="str">
        <f t="shared" si="2"/>
        <v>Asia/Uzbekistan-Asia/2005</v>
      </c>
      <c r="E1112" s="72">
        <v>0.02</v>
      </c>
      <c r="F1112" s="72">
        <v>0.047</v>
      </c>
      <c r="G1112" s="72">
        <v>71.0</v>
      </c>
      <c r="H1112" s="72">
        <v>64.0</v>
      </c>
      <c r="I1112" s="56">
        <v>0.332</v>
      </c>
      <c r="J1112" s="56">
        <v>0.62</v>
      </c>
      <c r="K1112" s="56">
        <v>0.047</v>
      </c>
      <c r="L1112" s="72">
        <v>2.6167E7</v>
      </c>
      <c r="M1112" s="56">
        <v>0.367</v>
      </c>
      <c r="N1112" s="39">
        <f t="shared" si="3"/>
        <v>20</v>
      </c>
      <c r="O1112" s="39">
        <f t="shared" si="13"/>
        <v>47</v>
      </c>
      <c r="P1112" s="39">
        <f t="shared" si="5"/>
        <v>71</v>
      </c>
      <c r="Q1112" s="39">
        <f t="shared" si="6"/>
        <v>64</v>
      </c>
      <c r="R1112" s="58">
        <f t="shared" si="7"/>
        <v>0.332</v>
      </c>
      <c r="S1112" s="58">
        <f t="shared" si="8"/>
        <v>0.62</v>
      </c>
      <c r="T1112" s="58">
        <f t="shared" si="9"/>
        <v>0.047</v>
      </c>
      <c r="U1112" s="39">
        <f t="shared" si="10"/>
        <v>26167000</v>
      </c>
      <c r="V1112" s="58">
        <f t="shared" si="11"/>
        <v>0.367</v>
      </c>
    </row>
    <row r="1113">
      <c r="A1113" s="33" t="s">
        <v>113</v>
      </c>
      <c r="B1113" s="68" t="s">
        <v>146</v>
      </c>
      <c r="C1113" s="35" t="s">
        <v>54</v>
      </c>
      <c r="D1113" s="35" t="str">
        <f t="shared" si="2"/>
        <v>Asia/Uzbekistan-Asia/2006</v>
      </c>
      <c r="E1113" s="72">
        <v>0.021</v>
      </c>
      <c r="F1113" s="72">
        <v>0.045</v>
      </c>
      <c r="G1113" s="72">
        <v>71.0</v>
      </c>
      <c r="H1113" s="72">
        <v>64.0</v>
      </c>
      <c r="I1113" s="56">
        <v>0.324</v>
      </c>
      <c r="J1113" s="56">
        <v>0.629</v>
      </c>
      <c r="K1113" s="56">
        <v>0.047</v>
      </c>
      <c r="L1113" s="72">
        <v>2.648825E7</v>
      </c>
      <c r="M1113" s="56">
        <v>0.365</v>
      </c>
      <c r="N1113" s="39">
        <f t="shared" si="3"/>
        <v>21</v>
      </c>
      <c r="O1113" s="39">
        <f t="shared" si="13"/>
        <v>45</v>
      </c>
      <c r="P1113" s="39">
        <f t="shared" si="5"/>
        <v>71</v>
      </c>
      <c r="Q1113" s="39">
        <f t="shared" si="6"/>
        <v>64</v>
      </c>
      <c r="R1113" s="58">
        <f t="shared" si="7"/>
        <v>0.324</v>
      </c>
      <c r="S1113" s="58">
        <f t="shared" si="8"/>
        <v>0.629</v>
      </c>
      <c r="T1113" s="58">
        <f t="shared" si="9"/>
        <v>0.047</v>
      </c>
      <c r="U1113" s="39">
        <f t="shared" si="10"/>
        <v>26488250</v>
      </c>
      <c r="V1113" s="58">
        <f t="shared" si="11"/>
        <v>0.365</v>
      </c>
    </row>
    <row r="1114">
      <c r="A1114" s="33" t="s">
        <v>113</v>
      </c>
      <c r="B1114" s="68" t="s">
        <v>146</v>
      </c>
      <c r="C1114" s="35" t="s">
        <v>55</v>
      </c>
      <c r="D1114" s="35" t="str">
        <f t="shared" si="2"/>
        <v>Asia/Uzbekistan-Asia/2007</v>
      </c>
      <c r="E1114" s="72">
        <v>0.023</v>
      </c>
      <c r="F1114" s="72">
        <v>0.044</v>
      </c>
      <c r="G1114" s="72">
        <v>71.0</v>
      </c>
      <c r="H1114" s="72">
        <v>64.0</v>
      </c>
      <c r="I1114" s="56">
        <v>0.317</v>
      </c>
      <c r="J1114" s="56">
        <v>0.637</v>
      </c>
      <c r="K1114" s="56">
        <v>0.046</v>
      </c>
      <c r="L1114" s="72">
        <v>2.6868E7</v>
      </c>
      <c r="M1114" s="56">
        <v>0.364</v>
      </c>
      <c r="N1114" s="39">
        <f t="shared" si="3"/>
        <v>23</v>
      </c>
      <c r="O1114" s="39">
        <f t="shared" si="13"/>
        <v>44</v>
      </c>
      <c r="P1114" s="39">
        <f t="shared" si="5"/>
        <v>71</v>
      </c>
      <c r="Q1114" s="39">
        <f t="shared" si="6"/>
        <v>64</v>
      </c>
      <c r="R1114" s="58">
        <f t="shared" si="7"/>
        <v>0.317</v>
      </c>
      <c r="S1114" s="58">
        <f t="shared" si="8"/>
        <v>0.637</v>
      </c>
      <c r="T1114" s="58">
        <f t="shared" si="9"/>
        <v>0.046</v>
      </c>
      <c r="U1114" s="39">
        <f t="shared" si="10"/>
        <v>26868000</v>
      </c>
      <c r="V1114" s="58">
        <f t="shared" si="11"/>
        <v>0.364</v>
      </c>
    </row>
    <row r="1115">
      <c r="A1115" s="33" t="s">
        <v>113</v>
      </c>
      <c r="B1115" s="68" t="s">
        <v>146</v>
      </c>
      <c r="C1115" s="35" t="s">
        <v>56</v>
      </c>
      <c r="D1115" s="35" t="str">
        <f t="shared" si="2"/>
        <v>Asia/Uzbekistan-Asia/2008</v>
      </c>
      <c r="E1115" s="72">
        <v>0.024</v>
      </c>
      <c r="F1115" s="72">
        <v>0.043</v>
      </c>
      <c r="G1115" s="72">
        <v>71.0</v>
      </c>
      <c r="H1115" s="72">
        <v>64.0</v>
      </c>
      <c r="I1115" s="56">
        <v>0.31</v>
      </c>
      <c r="J1115" s="56">
        <v>0.645</v>
      </c>
      <c r="K1115" s="56">
        <v>0.046</v>
      </c>
      <c r="L1115" s="72">
        <v>2.73028E7</v>
      </c>
      <c r="M1115" s="56">
        <v>0.363</v>
      </c>
      <c r="N1115" s="39">
        <f t="shared" si="3"/>
        <v>24</v>
      </c>
      <c r="O1115" s="39">
        <f t="shared" si="13"/>
        <v>43</v>
      </c>
      <c r="P1115" s="39">
        <f t="shared" si="5"/>
        <v>71</v>
      </c>
      <c r="Q1115" s="39">
        <f t="shared" si="6"/>
        <v>64</v>
      </c>
      <c r="R1115" s="58">
        <f t="shared" si="7"/>
        <v>0.31</v>
      </c>
      <c r="S1115" s="58">
        <f t="shared" si="8"/>
        <v>0.645</v>
      </c>
      <c r="T1115" s="58">
        <f t="shared" si="9"/>
        <v>0.046</v>
      </c>
      <c r="U1115" s="39">
        <f t="shared" si="10"/>
        <v>27302800</v>
      </c>
      <c r="V1115" s="58">
        <f t="shared" si="11"/>
        <v>0.363</v>
      </c>
    </row>
    <row r="1116">
      <c r="A1116" s="33" t="s">
        <v>113</v>
      </c>
      <c r="B1116" s="68" t="s">
        <v>146</v>
      </c>
      <c r="C1116" s="35" t="s">
        <v>57</v>
      </c>
      <c r="D1116" s="35" t="str">
        <f t="shared" si="2"/>
        <v>Asia/Uzbekistan-Asia/2009</v>
      </c>
      <c r="E1116" s="72">
        <v>0.023</v>
      </c>
      <c r="F1116" s="72">
        <v>0.041</v>
      </c>
      <c r="G1116" s="72">
        <v>71.0</v>
      </c>
      <c r="H1116" s="72">
        <v>65.0</v>
      </c>
      <c r="I1116" s="56">
        <v>0.303</v>
      </c>
      <c r="J1116" s="56">
        <v>0.652</v>
      </c>
      <c r="K1116" s="56">
        <v>0.045</v>
      </c>
      <c r="L1116" s="72">
        <v>2.77674E7</v>
      </c>
      <c r="M1116" s="56">
        <v>0.362</v>
      </c>
      <c r="N1116" s="39">
        <f t="shared" si="3"/>
        <v>23</v>
      </c>
      <c r="O1116" s="39">
        <f t="shared" si="13"/>
        <v>41</v>
      </c>
      <c r="P1116" s="39">
        <f t="shared" si="5"/>
        <v>71</v>
      </c>
      <c r="Q1116" s="39">
        <f t="shared" si="6"/>
        <v>65</v>
      </c>
      <c r="R1116" s="58">
        <f t="shared" si="7"/>
        <v>0.303</v>
      </c>
      <c r="S1116" s="58">
        <f t="shared" si="8"/>
        <v>0.652</v>
      </c>
      <c r="T1116" s="58">
        <f t="shared" si="9"/>
        <v>0.045</v>
      </c>
      <c r="U1116" s="39">
        <f t="shared" si="10"/>
        <v>27767400</v>
      </c>
      <c r="V1116" s="58">
        <f t="shared" si="11"/>
        <v>0.362</v>
      </c>
    </row>
    <row r="1117">
      <c r="A1117" s="33" t="s">
        <v>113</v>
      </c>
      <c r="B1117" s="68" t="s">
        <v>146</v>
      </c>
      <c r="C1117" s="35" t="s">
        <v>58</v>
      </c>
      <c r="D1117" s="35" t="str">
        <f t="shared" si="2"/>
        <v>Asia/Uzbekistan-Asia/2010</v>
      </c>
      <c r="E1117" s="72">
        <v>0.023</v>
      </c>
      <c r="F1117" s="72">
        <v>0.04</v>
      </c>
      <c r="G1117" s="72">
        <v>71.0</v>
      </c>
      <c r="H1117" s="72">
        <v>65.0</v>
      </c>
      <c r="I1117" s="56">
        <v>0.298</v>
      </c>
      <c r="J1117" s="56">
        <v>0.658</v>
      </c>
      <c r="K1117" s="56">
        <v>0.044</v>
      </c>
      <c r="L1117" s="72">
        <v>2.85624E7</v>
      </c>
      <c r="M1117" s="56">
        <v>0.362</v>
      </c>
      <c r="N1117" s="39">
        <f t="shared" si="3"/>
        <v>23</v>
      </c>
      <c r="O1117" s="39">
        <f t="shared" si="13"/>
        <v>40</v>
      </c>
      <c r="P1117" s="39">
        <f t="shared" si="5"/>
        <v>71</v>
      </c>
      <c r="Q1117" s="39">
        <f t="shared" si="6"/>
        <v>65</v>
      </c>
      <c r="R1117" s="58">
        <f t="shared" si="7"/>
        <v>0.298</v>
      </c>
      <c r="S1117" s="58">
        <f t="shared" si="8"/>
        <v>0.658</v>
      </c>
      <c r="T1117" s="58">
        <f t="shared" si="9"/>
        <v>0.044</v>
      </c>
      <c r="U1117" s="39">
        <f t="shared" si="10"/>
        <v>28562400</v>
      </c>
      <c r="V1117" s="58">
        <f t="shared" si="11"/>
        <v>0.362</v>
      </c>
    </row>
    <row r="1118">
      <c r="A1118" s="33" t="s">
        <v>113</v>
      </c>
      <c r="B1118" s="68" t="s">
        <v>146</v>
      </c>
      <c r="C1118" s="35" t="s">
        <v>59</v>
      </c>
      <c r="D1118" s="35" t="str">
        <f t="shared" si="2"/>
        <v>Asia/Uzbekistan-Asia/2011</v>
      </c>
      <c r="E1118" s="72">
        <v>0.022</v>
      </c>
      <c r="F1118" s="72">
        <v>0.039</v>
      </c>
      <c r="G1118" s="72">
        <v>71.0</v>
      </c>
      <c r="H1118" s="72">
        <v>65.0</v>
      </c>
      <c r="I1118" s="56">
        <v>0.293</v>
      </c>
      <c r="J1118" s="56">
        <v>0.664</v>
      </c>
      <c r="K1118" s="56">
        <v>0.043</v>
      </c>
      <c r="L1118" s="72">
        <v>2.93394E7</v>
      </c>
      <c r="M1118" s="56">
        <v>0.362</v>
      </c>
      <c r="N1118" s="39">
        <f t="shared" si="3"/>
        <v>22</v>
      </c>
      <c r="O1118" s="39">
        <f t="shared" si="13"/>
        <v>39</v>
      </c>
      <c r="P1118" s="39">
        <f t="shared" si="5"/>
        <v>71</v>
      </c>
      <c r="Q1118" s="39">
        <f t="shared" si="6"/>
        <v>65</v>
      </c>
      <c r="R1118" s="58">
        <f t="shared" si="7"/>
        <v>0.293</v>
      </c>
      <c r="S1118" s="58">
        <f t="shared" si="8"/>
        <v>0.664</v>
      </c>
      <c r="T1118" s="58">
        <f t="shared" si="9"/>
        <v>0.043</v>
      </c>
      <c r="U1118" s="39">
        <f t="shared" si="10"/>
        <v>29339400</v>
      </c>
      <c r="V1118" s="58">
        <f t="shared" si="11"/>
        <v>0.362</v>
      </c>
    </row>
    <row r="1119">
      <c r="A1119" s="33" t="s">
        <v>113</v>
      </c>
      <c r="B1119" s="68" t="s">
        <v>146</v>
      </c>
      <c r="C1119" s="35" t="s">
        <v>60</v>
      </c>
      <c r="D1119" s="35" t="str">
        <f t="shared" si="2"/>
        <v>Asia/Uzbekistan-Asia/2012</v>
      </c>
      <c r="E1119" s="72">
        <v>0.021</v>
      </c>
      <c r="F1119" s="72">
        <v>0.038</v>
      </c>
      <c r="G1119" s="72">
        <v>72.0</v>
      </c>
      <c r="H1119" s="72">
        <v>65.0</v>
      </c>
      <c r="I1119" s="56">
        <v>0.289</v>
      </c>
      <c r="J1119" s="56">
        <v>0.668</v>
      </c>
      <c r="K1119" s="56">
        <v>0.043</v>
      </c>
      <c r="L1119" s="72">
        <v>2.97745E7</v>
      </c>
      <c r="M1119" s="56">
        <v>0.362</v>
      </c>
      <c r="N1119" s="39">
        <f t="shared" si="3"/>
        <v>21</v>
      </c>
      <c r="O1119" s="39">
        <f t="shared" si="13"/>
        <v>38</v>
      </c>
      <c r="P1119" s="39">
        <f t="shared" si="5"/>
        <v>72</v>
      </c>
      <c r="Q1119" s="39">
        <f t="shared" si="6"/>
        <v>65</v>
      </c>
      <c r="R1119" s="58">
        <f t="shared" si="7"/>
        <v>0.289</v>
      </c>
      <c r="S1119" s="58">
        <f t="shared" si="8"/>
        <v>0.668</v>
      </c>
      <c r="T1119" s="58">
        <f t="shared" si="9"/>
        <v>0.043</v>
      </c>
      <c r="U1119" s="39">
        <f t="shared" si="10"/>
        <v>29774500</v>
      </c>
      <c r="V1119" s="58">
        <f t="shared" si="11"/>
        <v>0.362</v>
      </c>
    </row>
    <row r="1120">
      <c r="A1120" s="33" t="s">
        <v>113</v>
      </c>
      <c r="B1120" s="68" t="s">
        <v>147</v>
      </c>
      <c r="C1120" s="35" t="s">
        <v>48</v>
      </c>
      <c r="D1120" s="35" t="str">
        <f t="shared" si="2"/>
        <v>Asia/Vietnam-Asia/2000</v>
      </c>
      <c r="E1120" s="72">
        <v>0.017</v>
      </c>
      <c r="F1120" s="72">
        <v>0.027</v>
      </c>
      <c r="G1120" s="72">
        <v>78.0</v>
      </c>
      <c r="H1120" s="72">
        <v>69.0</v>
      </c>
      <c r="I1120" s="56">
        <v>0.316</v>
      </c>
      <c r="J1120" s="56">
        <v>0.62</v>
      </c>
      <c r="K1120" s="56">
        <v>0.064</v>
      </c>
      <c r="L1120" s="72">
        <v>7.76309E7</v>
      </c>
      <c r="M1120" s="56">
        <v>0.244</v>
      </c>
      <c r="N1120" s="39">
        <f t="shared" si="3"/>
        <v>17</v>
      </c>
      <c r="O1120" s="39">
        <f t="shared" si="13"/>
        <v>27</v>
      </c>
      <c r="P1120" s="39">
        <f t="shared" si="5"/>
        <v>78</v>
      </c>
      <c r="Q1120" s="39">
        <f t="shared" si="6"/>
        <v>69</v>
      </c>
      <c r="R1120" s="58">
        <f t="shared" si="7"/>
        <v>0.316</v>
      </c>
      <c r="S1120" s="58">
        <f t="shared" si="8"/>
        <v>0.62</v>
      </c>
      <c r="T1120" s="58">
        <f t="shared" si="9"/>
        <v>0.064</v>
      </c>
      <c r="U1120" s="39">
        <f t="shared" si="10"/>
        <v>77630900</v>
      </c>
      <c r="V1120" s="58">
        <f t="shared" si="11"/>
        <v>0.244</v>
      </c>
    </row>
    <row r="1121">
      <c r="A1121" s="33" t="s">
        <v>113</v>
      </c>
      <c r="B1121" s="68" t="s">
        <v>147</v>
      </c>
      <c r="C1121" s="35" t="s">
        <v>49</v>
      </c>
      <c r="D1121" s="35" t="str">
        <f t="shared" si="2"/>
        <v>Asia/Vietnam-Asia/2001</v>
      </c>
      <c r="E1121" s="72">
        <v>0.017</v>
      </c>
      <c r="F1121" s="72">
        <v>0.026</v>
      </c>
      <c r="G1121" s="72">
        <v>79.0</v>
      </c>
      <c r="H1121" s="72">
        <v>69.0</v>
      </c>
      <c r="I1121" s="56">
        <v>0.307</v>
      </c>
      <c r="J1121" s="56">
        <v>0.628</v>
      </c>
      <c r="K1121" s="56">
        <v>0.065</v>
      </c>
      <c r="L1121" s="72">
        <v>7.8621E7</v>
      </c>
      <c r="M1121" s="56">
        <v>0.249</v>
      </c>
      <c r="N1121" s="39">
        <f t="shared" si="3"/>
        <v>17</v>
      </c>
      <c r="O1121" s="39">
        <f t="shared" si="13"/>
        <v>26</v>
      </c>
      <c r="P1121" s="39">
        <f t="shared" si="5"/>
        <v>79</v>
      </c>
      <c r="Q1121" s="39">
        <f t="shared" si="6"/>
        <v>69</v>
      </c>
      <c r="R1121" s="58">
        <f t="shared" si="7"/>
        <v>0.307</v>
      </c>
      <c r="S1121" s="58">
        <f t="shared" si="8"/>
        <v>0.628</v>
      </c>
      <c r="T1121" s="58">
        <f t="shared" si="9"/>
        <v>0.065</v>
      </c>
      <c r="U1121" s="39">
        <f t="shared" si="10"/>
        <v>78621000</v>
      </c>
      <c r="V1121" s="58">
        <f t="shared" si="11"/>
        <v>0.249</v>
      </c>
    </row>
    <row r="1122">
      <c r="A1122" s="33" t="s">
        <v>113</v>
      </c>
      <c r="B1122" s="68" t="s">
        <v>147</v>
      </c>
      <c r="C1122" s="35" t="s">
        <v>50</v>
      </c>
      <c r="D1122" s="35" t="str">
        <f t="shared" si="2"/>
        <v>Asia/Vietnam-Asia/2002</v>
      </c>
      <c r="E1122" s="72">
        <v>0.017</v>
      </c>
      <c r="F1122" s="72">
        <v>0.026</v>
      </c>
      <c r="G1122" s="72">
        <v>79.0</v>
      </c>
      <c r="H1122" s="72">
        <v>69.0</v>
      </c>
      <c r="I1122" s="56">
        <v>0.298</v>
      </c>
      <c r="J1122" s="56">
        <v>0.637</v>
      </c>
      <c r="K1122" s="56">
        <v>0.065</v>
      </c>
      <c r="L1122" s="72">
        <v>7.95387E7</v>
      </c>
      <c r="M1122" s="56">
        <v>0.255</v>
      </c>
      <c r="N1122" s="39">
        <f t="shared" si="3"/>
        <v>17</v>
      </c>
      <c r="O1122" s="39">
        <f t="shared" si="13"/>
        <v>26</v>
      </c>
      <c r="P1122" s="39">
        <f t="shared" si="5"/>
        <v>79</v>
      </c>
      <c r="Q1122" s="39">
        <f t="shared" si="6"/>
        <v>69</v>
      </c>
      <c r="R1122" s="58">
        <f t="shared" si="7"/>
        <v>0.298</v>
      </c>
      <c r="S1122" s="58">
        <f t="shared" si="8"/>
        <v>0.637</v>
      </c>
      <c r="T1122" s="58">
        <f t="shared" si="9"/>
        <v>0.065</v>
      </c>
      <c r="U1122" s="39">
        <f t="shared" si="10"/>
        <v>79538700</v>
      </c>
      <c r="V1122" s="58">
        <f t="shared" si="11"/>
        <v>0.255</v>
      </c>
    </row>
    <row r="1123">
      <c r="A1123" s="33" t="s">
        <v>113</v>
      </c>
      <c r="B1123" s="68" t="s">
        <v>147</v>
      </c>
      <c r="C1123" s="35" t="s">
        <v>51</v>
      </c>
      <c r="D1123" s="35" t="str">
        <f t="shared" si="2"/>
        <v>Asia/Vietnam-Asia/2003</v>
      </c>
      <c r="E1123" s="72">
        <v>0.017</v>
      </c>
      <c r="F1123" s="72">
        <v>0.025</v>
      </c>
      <c r="G1123" s="72">
        <v>79.0</v>
      </c>
      <c r="H1123" s="72">
        <v>70.0</v>
      </c>
      <c r="I1123" s="56">
        <v>0.289</v>
      </c>
      <c r="J1123" s="56">
        <v>0.646</v>
      </c>
      <c r="K1123" s="56">
        <v>0.065</v>
      </c>
      <c r="L1123" s="72">
        <v>8.04684E7</v>
      </c>
      <c r="M1123" s="56">
        <v>0.261</v>
      </c>
      <c r="N1123" s="39">
        <f t="shared" si="3"/>
        <v>17</v>
      </c>
      <c r="O1123" s="39">
        <f t="shared" si="13"/>
        <v>25</v>
      </c>
      <c r="P1123" s="39">
        <f t="shared" si="5"/>
        <v>79</v>
      </c>
      <c r="Q1123" s="39">
        <f t="shared" si="6"/>
        <v>70</v>
      </c>
      <c r="R1123" s="58">
        <f t="shared" si="7"/>
        <v>0.289</v>
      </c>
      <c r="S1123" s="58">
        <f t="shared" si="8"/>
        <v>0.646</v>
      </c>
      <c r="T1123" s="58">
        <f t="shared" si="9"/>
        <v>0.065</v>
      </c>
      <c r="U1123" s="39">
        <f t="shared" si="10"/>
        <v>80468400</v>
      </c>
      <c r="V1123" s="58">
        <f t="shared" si="11"/>
        <v>0.261</v>
      </c>
    </row>
    <row r="1124">
      <c r="A1124" s="33" t="s">
        <v>113</v>
      </c>
      <c r="B1124" s="68" t="s">
        <v>147</v>
      </c>
      <c r="C1124" s="35" t="s">
        <v>52</v>
      </c>
      <c r="D1124" s="35" t="str">
        <f t="shared" si="2"/>
        <v>Asia/Vietnam-Asia/2004</v>
      </c>
      <c r="E1124" s="72">
        <v>0.017</v>
      </c>
      <c r="F1124" s="72">
        <v>0.024</v>
      </c>
      <c r="G1124" s="72">
        <v>79.0</v>
      </c>
      <c r="H1124" s="72">
        <v>70.0</v>
      </c>
      <c r="I1124" s="56">
        <v>0.28</v>
      </c>
      <c r="J1124" s="56">
        <v>0.654</v>
      </c>
      <c r="K1124" s="56">
        <v>0.066</v>
      </c>
      <c r="L1124" s="72">
        <v>8.14377E7</v>
      </c>
      <c r="M1124" s="56">
        <v>0.267</v>
      </c>
      <c r="N1124" s="39">
        <f t="shared" si="3"/>
        <v>17</v>
      </c>
      <c r="O1124" s="39">
        <f t="shared" si="13"/>
        <v>24</v>
      </c>
      <c r="P1124" s="39">
        <f t="shared" si="5"/>
        <v>79</v>
      </c>
      <c r="Q1124" s="39">
        <f t="shared" si="6"/>
        <v>70</v>
      </c>
      <c r="R1124" s="58">
        <f t="shared" si="7"/>
        <v>0.28</v>
      </c>
      <c r="S1124" s="58">
        <f t="shared" si="8"/>
        <v>0.654</v>
      </c>
      <c r="T1124" s="58">
        <f t="shared" si="9"/>
        <v>0.066</v>
      </c>
      <c r="U1124" s="39">
        <f t="shared" si="10"/>
        <v>81437700</v>
      </c>
      <c r="V1124" s="58">
        <f t="shared" si="11"/>
        <v>0.267</v>
      </c>
    </row>
    <row r="1125">
      <c r="A1125" s="33" t="s">
        <v>113</v>
      </c>
      <c r="B1125" s="68" t="s">
        <v>147</v>
      </c>
      <c r="C1125" s="35" t="s">
        <v>53</v>
      </c>
      <c r="D1125" s="35" t="str">
        <f t="shared" si="2"/>
        <v>Asia/Vietnam-Asia/2005</v>
      </c>
      <c r="E1125" s="72">
        <v>0.017</v>
      </c>
      <c r="F1125" s="72">
        <v>0.024</v>
      </c>
      <c r="G1125" s="72">
        <v>80.0</v>
      </c>
      <c r="H1125" s="72">
        <v>70.0</v>
      </c>
      <c r="I1125" s="56">
        <v>0.271</v>
      </c>
      <c r="J1125" s="56">
        <v>0.663</v>
      </c>
      <c r="K1125" s="56">
        <v>0.066</v>
      </c>
      <c r="L1125" s="72">
        <v>8.23935E7</v>
      </c>
      <c r="M1125" s="56">
        <v>0.273</v>
      </c>
      <c r="N1125" s="39">
        <f t="shared" si="3"/>
        <v>17</v>
      </c>
      <c r="O1125" s="39">
        <f t="shared" si="13"/>
        <v>24</v>
      </c>
      <c r="P1125" s="39">
        <f t="shared" si="5"/>
        <v>80</v>
      </c>
      <c r="Q1125" s="39">
        <f t="shared" si="6"/>
        <v>70</v>
      </c>
      <c r="R1125" s="58">
        <f t="shared" si="7"/>
        <v>0.271</v>
      </c>
      <c r="S1125" s="58">
        <f t="shared" si="8"/>
        <v>0.663</v>
      </c>
      <c r="T1125" s="58">
        <f t="shared" si="9"/>
        <v>0.066</v>
      </c>
      <c r="U1125" s="39">
        <f t="shared" si="10"/>
        <v>82393500</v>
      </c>
      <c r="V1125" s="58">
        <f t="shared" si="11"/>
        <v>0.273</v>
      </c>
    </row>
    <row r="1126">
      <c r="A1126" s="33" t="s">
        <v>113</v>
      </c>
      <c r="B1126" s="68" t="s">
        <v>147</v>
      </c>
      <c r="C1126" s="35" t="s">
        <v>54</v>
      </c>
      <c r="D1126" s="35" t="str">
        <f t="shared" si="2"/>
        <v>Asia/Vietnam-Asia/2006</v>
      </c>
      <c r="E1126" s="72">
        <v>0.017</v>
      </c>
      <c r="F1126" s="72">
        <v>0.023</v>
      </c>
      <c r="G1126" s="72">
        <v>80.0</v>
      </c>
      <c r="H1126" s="72">
        <v>70.0</v>
      </c>
      <c r="I1126" s="56">
        <v>0.263</v>
      </c>
      <c r="J1126" s="56">
        <v>0.672</v>
      </c>
      <c r="K1126" s="56">
        <v>0.066</v>
      </c>
      <c r="L1126" s="72">
        <v>8.3313E7</v>
      </c>
      <c r="M1126" s="56">
        <v>0.279</v>
      </c>
      <c r="N1126" s="39">
        <f t="shared" si="3"/>
        <v>17</v>
      </c>
      <c r="O1126" s="39">
        <f t="shared" si="13"/>
        <v>23</v>
      </c>
      <c r="P1126" s="39">
        <f t="shared" si="5"/>
        <v>80</v>
      </c>
      <c r="Q1126" s="39">
        <f t="shared" si="6"/>
        <v>70</v>
      </c>
      <c r="R1126" s="58">
        <f t="shared" si="7"/>
        <v>0.263</v>
      </c>
      <c r="S1126" s="58">
        <f t="shared" si="8"/>
        <v>0.672</v>
      </c>
      <c r="T1126" s="58">
        <f t="shared" si="9"/>
        <v>0.066</v>
      </c>
      <c r="U1126" s="39">
        <f t="shared" si="10"/>
        <v>83313000</v>
      </c>
      <c r="V1126" s="58">
        <f t="shared" si="11"/>
        <v>0.279</v>
      </c>
    </row>
    <row r="1127">
      <c r="A1127" s="33" t="s">
        <v>113</v>
      </c>
      <c r="B1127" s="68" t="s">
        <v>147</v>
      </c>
      <c r="C1127" s="35" t="s">
        <v>55</v>
      </c>
      <c r="D1127" s="35" t="str">
        <f t="shared" si="2"/>
        <v>Asia/Vietnam-Asia/2007</v>
      </c>
      <c r="E1127" s="72">
        <v>0.017</v>
      </c>
      <c r="F1127" s="72">
        <v>0.022</v>
      </c>
      <c r="G1127" s="72">
        <v>80.0</v>
      </c>
      <c r="H1127" s="72">
        <v>70.0</v>
      </c>
      <c r="I1127" s="56">
        <v>0.254</v>
      </c>
      <c r="J1127" s="56">
        <v>0.68</v>
      </c>
      <c r="K1127" s="56">
        <v>0.066</v>
      </c>
      <c r="L1127" s="72">
        <v>8.42211E7</v>
      </c>
      <c r="M1127" s="56">
        <v>0.285</v>
      </c>
      <c r="N1127" s="39">
        <f t="shared" si="3"/>
        <v>17</v>
      </c>
      <c r="O1127" s="39">
        <f t="shared" si="13"/>
        <v>22</v>
      </c>
      <c r="P1127" s="39">
        <f t="shared" si="5"/>
        <v>80</v>
      </c>
      <c r="Q1127" s="39">
        <f t="shared" si="6"/>
        <v>70</v>
      </c>
      <c r="R1127" s="58">
        <f t="shared" si="7"/>
        <v>0.254</v>
      </c>
      <c r="S1127" s="58">
        <f t="shared" si="8"/>
        <v>0.68</v>
      </c>
      <c r="T1127" s="58">
        <f t="shared" si="9"/>
        <v>0.066</v>
      </c>
      <c r="U1127" s="39">
        <f t="shared" si="10"/>
        <v>84221100</v>
      </c>
      <c r="V1127" s="58">
        <f t="shared" si="11"/>
        <v>0.285</v>
      </c>
    </row>
    <row r="1128">
      <c r="A1128" s="33" t="s">
        <v>113</v>
      </c>
      <c r="B1128" s="68" t="s">
        <v>147</v>
      </c>
      <c r="C1128" s="35" t="s">
        <v>56</v>
      </c>
      <c r="D1128" s="35" t="str">
        <f t="shared" si="2"/>
        <v>Asia/Vietnam-Asia/2008</v>
      </c>
      <c r="E1128" s="72">
        <v>0.017</v>
      </c>
      <c r="F1128" s="72">
        <v>0.022</v>
      </c>
      <c r="G1128" s="72">
        <v>80.0</v>
      </c>
      <c r="H1128" s="72">
        <v>70.0</v>
      </c>
      <c r="I1128" s="56">
        <v>0.247</v>
      </c>
      <c r="J1128" s="56">
        <v>0.688</v>
      </c>
      <c r="K1128" s="56">
        <v>0.066</v>
      </c>
      <c r="L1128" s="72">
        <v>8.51223E7</v>
      </c>
      <c r="M1128" s="56">
        <v>0.291</v>
      </c>
      <c r="N1128" s="39">
        <f t="shared" si="3"/>
        <v>17</v>
      </c>
      <c r="O1128" s="39">
        <f t="shared" si="13"/>
        <v>22</v>
      </c>
      <c r="P1128" s="39">
        <f t="shared" si="5"/>
        <v>80</v>
      </c>
      <c r="Q1128" s="39">
        <f t="shared" si="6"/>
        <v>70</v>
      </c>
      <c r="R1128" s="58">
        <f t="shared" si="7"/>
        <v>0.247</v>
      </c>
      <c r="S1128" s="58">
        <f t="shared" si="8"/>
        <v>0.688</v>
      </c>
      <c r="T1128" s="58">
        <f t="shared" si="9"/>
        <v>0.066</v>
      </c>
      <c r="U1128" s="39">
        <f t="shared" si="10"/>
        <v>85122300</v>
      </c>
      <c r="V1128" s="58">
        <f t="shared" si="11"/>
        <v>0.291</v>
      </c>
    </row>
    <row r="1129">
      <c r="A1129" s="33" t="s">
        <v>113</v>
      </c>
      <c r="B1129" s="68" t="s">
        <v>147</v>
      </c>
      <c r="C1129" s="35" t="s">
        <v>57</v>
      </c>
      <c r="D1129" s="35" t="str">
        <f t="shared" si="2"/>
        <v>Asia/Vietnam-Asia/2009</v>
      </c>
      <c r="E1129" s="72">
        <v>0.017</v>
      </c>
      <c r="F1129" s="72">
        <v>0.021</v>
      </c>
      <c r="G1129" s="72">
        <v>80.0</v>
      </c>
      <c r="H1129" s="72">
        <v>71.0</v>
      </c>
      <c r="I1129" s="56">
        <v>0.24</v>
      </c>
      <c r="J1129" s="56">
        <v>0.694</v>
      </c>
      <c r="K1129" s="56">
        <v>0.065</v>
      </c>
      <c r="L1129" s="72">
        <v>8.6025E7</v>
      </c>
      <c r="M1129" s="56">
        <v>0.298</v>
      </c>
      <c r="N1129" s="39">
        <f t="shared" si="3"/>
        <v>17</v>
      </c>
      <c r="O1129" s="39">
        <f t="shared" si="13"/>
        <v>21</v>
      </c>
      <c r="P1129" s="39">
        <f t="shared" si="5"/>
        <v>80</v>
      </c>
      <c r="Q1129" s="39">
        <f t="shared" si="6"/>
        <v>71</v>
      </c>
      <c r="R1129" s="58">
        <f t="shared" si="7"/>
        <v>0.24</v>
      </c>
      <c r="S1129" s="58">
        <f t="shared" si="8"/>
        <v>0.694</v>
      </c>
      <c r="T1129" s="58">
        <f t="shared" si="9"/>
        <v>0.065</v>
      </c>
      <c r="U1129" s="39">
        <f t="shared" si="10"/>
        <v>86025000</v>
      </c>
      <c r="V1129" s="58">
        <f t="shared" si="11"/>
        <v>0.298</v>
      </c>
    </row>
    <row r="1130">
      <c r="A1130" s="33" t="s">
        <v>113</v>
      </c>
      <c r="B1130" s="68" t="s">
        <v>147</v>
      </c>
      <c r="C1130" s="35" t="s">
        <v>58</v>
      </c>
      <c r="D1130" s="35" t="str">
        <f t="shared" si="2"/>
        <v>Asia/Vietnam-Asia/2010</v>
      </c>
      <c r="E1130" s="72">
        <v>0.016</v>
      </c>
      <c r="F1130" s="72">
        <v>0.021</v>
      </c>
      <c r="G1130" s="72">
        <v>80.0</v>
      </c>
      <c r="H1130" s="72">
        <v>71.0</v>
      </c>
      <c r="I1130" s="56">
        <v>0.235</v>
      </c>
      <c r="J1130" s="56">
        <v>0.7</v>
      </c>
      <c r="K1130" s="56">
        <v>0.065</v>
      </c>
      <c r="L1130" s="72">
        <v>8.69325E7</v>
      </c>
      <c r="M1130" s="56">
        <v>0.304</v>
      </c>
      <c r="N1130" s="39">
        <f t="shared" si="3"/>
        <v>16</v>
      </c>
      <c r="O1130" s="39">
        <f t="shared" si="13"/>
        <v>21</v>
      </c>
      <c r="P1130" s="39">
        <f t="shared" si="5"/>
        <v>80</v>
      </c>
      <c r="Q1130" s="39">
        <f t="shared" si="6"/>
        <v>71</v>
      </c>
      <c r="R1130" s="58">
        <f t="shared" si="7"/>
        <v>0.235</v>
      </c>
      <c r="S1130" s="58">
        <f t="shared" si="8"/>
        <v>0.7</v>
      </c>
      <c r="T1130" s="58">
        <f t="shared" si="9"/>
        <v>0.065</v>
      </c>
      <c r="U1130" s="39">
        <f t="shared" si="10"/>
        <v>86932500</v>
      </c>
      <c r="V1130" s="58">
        <f t="shared" si="11"/>
        <v>0.304</v>
      </c>
    </row>
    <row r="1131">
      <c r="A1131" s="33" t="s">
        <v>113</v>
      </c>
      <c r="B1131" s="68" t="s">
        <v>147</v>
      </c>
      <c r="C1131" s="35" t="s">
        <v>59</v>
      </c>
      <c r="D1131" s="35" t="str">
        <f t="shared" si="2"/>
        <v>Asia/Vietnam-Asia/2011</v>
      </c>
      <c r="E1131" s="72">
        <v>0.016</v>
      </c>
      <c r="F1131" s="72">
        <v>0.02</v>
      </c>
      <c r="G1131" s="72">
        <v>80.0</v>
      </c>
      <c r="H1131" s="72">
        <v>71.0</v>
      </c>
      <c r="I1131" s="56">
        <v>0.231</v>
      </c>
      <c r="J1131" s="56">
        <v>0.703</v>
      </c>
      <c r="K1131" s="56">
        <v>0.065</v>
      </c>
      <c r="L1131" s="72">
        <v>8.784E7</v>
      </c>
      <c r="M1131" s="56">
        <v>0.31</v>
      </c>
      <c r="N1131" s="39">
        <f t="shared" si="3"/>
        <v>16</v>
      </c>
      <c r="O1131" s="39">
        <f t="shared" si="13"/>
        <v>20</v>
      </c>
      <c r="P1131" s="39">
        <f t="shared" si="5"/>
        <v>80</v>
      </c>
      <c r="Q1131" s="39">
        <f t="shared" si="6"/>
        <v>71</v>
      </c>
      <c r="R1131" s="58">
        <f t="shared" si="7"/>
        <v>0.231</v>
      </c>
      <c r="S1131" s="58">
        <f t="shared" si="8"/>
        <v>0.703</v>
      </c>
      <c r="T1131" s="58">
        <f t="shared" si="9"/>
        <v>0.065</v>
      </c>
      <c r="U1131" s="39">
        <f t="shared" si="10"/>
        <v>87840000</v>
      </c>
      <c r="V1131" s="58">
        <f t="shared" si="11"/>
        <v>0.31</v>
      </c>
    </row>
    <row r="1132">
      <c r="A1132" s="33" t="s">
        <v>113</v>
      </c>
      <c r="B1132" s="68" t="s">
        <v>147</v>
      </c>
      <c r="C1132" s="35" t="s">
        <v>60</v>
      </c>
      <c r="D1132" s="35" t="str">
        <f t="shared" si="2"/>
        <v>Asia/Vietnam-Asia/2012</v>
      </c>
      <c r="E1132" s="72">
        <v>0.016</v>
      </c>
      <c r="F1132" s="72">
        <v>0.02</v>
      </c>
      <c r="G1132" s="72">
        <v>80.0</v>
      </c>
      <c r="H1132" s="72">
        <v>71.0</v>
      </c>
      <c r="I1132" s="56">
        <v>0.229</v>
      </c>
      <c r="J1132" s="56">
        <v>0.706</v>
      </c>
      <c r="K1132" s="56">
        <v>0.066</v>
      </c>
      <c r="L1132" s="72">
        <v>8.87729E7</v>
      </c>
      <c r="M1132" s="56">
        <v>0.317</v>
      </c>
      <c r="N1132" s="39">
        <f t="shared" si="3"/>
        <v>16</v>
      </c>
      <c r="O1132" s="39">
        <f t="shared" si="13"/>
        <v>20</v>
      </c>
      <c r="P1132" s="39">
        <f t="shared" si="5"/>
        <v>80</v>
      </c>
      <c r="Q1132" s="39">
        <f t="shared" si="6"/>
        <v>71</v>
      </c>
      <c r="R1132" s="58">
        <f t="shared" si="7"/>
        <v>0.229</v>
      </c>
      <c r="S1132" s="58">
        <f t="shared" si="8"/>
        <v>0.706</v>
      </c>
      <c r="T1132" s="58">
        <f t="shared" si="9"/>
        <v>0.066</v>
      </c>
      <c r="U1132" s="39">
        <f t="shared" si="10"/>
        <v>88772900</v>
      </c>
      <c r="V1132" s="58">
        <f t="shared" si="11"/>
        <v>0.317</v>
      </c>
    </row>
    <row r="1133">
      <c r="A1133" s="33" t="s">
        <v>148</v>
      </c>
      <c r="B1133" s="68" t="s">
        <v>149</v>
      </c>
      <c r="C1133" s="35" t="s">
        <v>48</v>
      </c>
      <c r="D1133" s="35" t="str">
        <f t="shared" si="2"/>
        <v>Europe/Albania-Europe/2000</v>
      </c>
      <c r="E1133" s="72">
        <v>0.019</v>
      </c>
      <c r="F1133" s="72">
        <v>0.023</v>
      </c>
      <c r="G1133" s="72">
        <v>77.0</v>
      </c>
      <c r="H1133" s="72">
        <v>71.0</v>
      </c>
      <c r="I1133" s="56">
        <v>0.303</v>
      </c>
      <c r="J1133" s="56">
        <v>0.628</v>
      </c>
      <c r="K1133" s="56">
        <v>0.068</v>
      </c>
      <c r="L1133" s="72">
        <v>3089027.0</v>
      </c>
      <c r="M1133" s="56">
        <v>0.417</v>
      </c>
      <c r="N1133" s="39">
        <f t="shared" si="3"/>
        <v>19</v>
      </c>
      <c r="O1133" s="39">
        <f t="shared" si="13"/>
        <v>23</v>
      </c>
      <c r="P1133" s="39">
        <f t="shared" si="5"/>
        <v>77</v>
      </c>
      <c r="Q1133" s="39">
        <f t="shared" si="6"/>
        <v>71</v>
      </c>
      <c r="R1133" s="58">
        <f t="shared" si="7"/>
        <v>0.303</v>
      </c>
      <c r="S1133" s="58">
        <f t="shared" si="8"/>
        <v>0.628</v>
      </c>
      <c r="T1133" s="58">
        <f t="shared" si="9"/>
        <v>0.068</v>
      </c>
      <c r="U1133" s="39">
        <f t="shared" si="10"/>
        <v>3089027</v>
      </c>
      <c r="V1133" s="58">
        <f t="shared" si="11"/>
        <v>0.417</v>
      </c>
    </row>
    <row r="1134">
      <c r="A1134" s="33" t="s">
        <v>148</v>
      </c>
      <c r="B1134" s="68" t="s">
        <v>149</v>
      </c>
      <c r="C1134" s="35" t="s">
        <v>49</v>
      </c>
      <c r="D1134" s="35" t="str">
        <f t="shared" si="2"/>
        <v>Europe/Albania-Europe/2001</v>
      </c>
      <c r="E1134" s="72">
        <v>0.018</v>
      </c>
      <c r="F1134" s="72">
        <v>0.022</v>
      </c>
      <c r="G1134" s="72">
        <v>78.0</v>
      </c>
      <c r="H1134" s="72">
        <v>72.0</v>
      </c>
      <c r="I1134" s="56">
        <v>0.297</v>
      </c>
      <c r="J1134" s="56">
        <v>0.632</v>
      </c>
      <c r="K1134" s="56">
        <v>0.071</v>
      </c>
      <c r="L1134" s="72">
        <v>3064111.0</v>
      </c>
      <c r="M1134" s="56">
        <v>0.424</v>
      </c>
      <c r="N1134" s="39">
        <f t="shared" si="3"/>
        <v>18</v>
      </c>
      <c r="O1134" s="39">
        <f t="shared" si="13"/>
        <v>22</v>
      </c>
      <c r="P1134" s="39">
        <f t="shared" si="5"/>
        <v>78</v>
      </c>
      <c r="Q1134" s="39">
        <f t="shared" si="6"/>
        <v>72</v>
      </c>
      <c r="R1134" s="58">
        <f t="shared" si="7"/>
        <v>0.297</v>
      </c>
      <c r="S1134" s="58">
        <f t="shared" si="8"/>
        <v>0.632</v>
      </c>
      <c r="T1134" s="58">
        <f t="shared" si="9"/>
        <v>0.071</v>
      </c>
      <c r="U1134" s="39">
        <f t="shared" si="10"/>
        <v>3064111</v>
      </c>
      <c r="V1134" s="58">
        <f t="shared" si="11"/>
        <v>0.424</v>
      </c>
    </row>
    <row r="1135">
      <c r="A1135" s="33" t="s">
        <v>148</v>
      </c>
      <c r="B1135" s="68" t="s">
        <v>149</v>
      </c>
      <c r="C1135" s="35" t="s">
        <v>50</v>
      </c>
      <c r="D1135" s="35" t="str">
        <f t="shared" si="2"/>
        <v>Europe/Albania-Europe/2002</v>
      </c>
      <c r="E1135" s="72">
        <v>0.017</v>
      </c>
      <c r="F1135" s="72">
        <v>0.021</v>
      </c>
      <c r="G1135" s="72">
        <v>78.0</v>
      </c>
      <c r="H1135" s="72">
        <v>72.0</v>
      </c>
      <c r="I1135" s="56">
        <v>0.29</v>
      </c>
      <c r="J1135" s="56">
        <v>0.636</v>
      </c>
      <c r="K1135" s="56">
        <v>0.075</v>
      </c>
      <c r="L1135" s="72">
        <v>3051427.0</v>
      </c>
      <c r="M1135" s="56">
        <v>0.435</v>
      </c>
      <c r="N1135" s="39">
        <f t="shared" si="3"/>
        <v>17</v>
      </c>
      <c r="O1135" s="39">
        <f t="shared" si="13"/>
        <v>21</v>
      </c>
      <c r="P1135" s="39">
        <f t="shared" si="5"/>
        <v>78</v>
      </c>
      <c r="Q1135" s="39">
        <f t="shared" si="6"/>
        <v>72</v>
      </c>
      <c r="R1135" s="58">
        <f t="shared" si="7"/>
        <v>0.29</v>
      </c>
      <c r="S1135" s="58">
        <f t="shared" si="8"/>
        <v>0.636</v>
      </c>
      <c r="T1135" s="58">
        <f t="shared" si="9"/>
        <v>0.075</v>
      </c>
      <c r="U1135" s="39">
        <f t="shared" si="10"/>
        <v>3051427</v>
      </c>
      <c r="V1135" s="58">
        <f t="shared" si="11"/>
        <v>0.435</v>
      </c>
    </row>
    <row r="1136">
      <c r="A1136" s="33" t="s">
        <v>148</v>
      </c>
      <c r="B1136" s="68" t="s">
        <v>149</v>
      </c>
      <c r="C1136" s="35" t="s">
        <v>51</v>
      </c>
      <c r="D1136" s="35" t="str">
        <f t="shared" si="2"/>
        <v>Europe/Albania-Europe/2003</v>
      </c>
      <c r="E1136" s="72">
        <v>0.016</v>
      </c>
      <c r="F1136" s="72">
        <v>0.02</v>
      </c>
      <c r="G1136" s="72">
        <v>79.0</v>
      </c>
      <c r="H1136" s="72">
        <v>72.0</v>
      </c>
      <c r="I1136" s="56">
        <v>0.282</v>
      </c>
      <c r="J1136" s="56">
        <v>0.64</v>
      </c>
      <c r="K1136" s="56">
        <v>0.078</v>
      </c>
      <c r="L1136" s="72">
        <v>3033659.0</v>
      </c>
      <c r="M1136" s="56">
        <v>0.446</v>
      </c>
      <c r="N1136" s="39">
        <f t="shared" si="3"/>
        <v>16</v>
      </c>
      <c r="O1136" s="39">
        <f t="shared" si="13"/>
        <v>20</v>
      </c>
      <c r="P1136" s="39">
        <f t="shared" si="5"/>
        <v>79</v>
      </c>
      <c r="Q1136" s="39">
        <f t="shared" si="6"/>
        <v>72</v>
      </c>
      <c r="R1136" s="58">
        <f t="shared" si="7"/>
        <v>0.282</v>
      </c>
      <c r="S1136" s="58">
        <f t="shared" si="8"/>
        <v>0.64</v>
      </c>
      <c r="T1136" s="58">
        <f t="shared" si="9"/>
        <v>0.078</v>
      </c>
      <c r="U1136" s="39">
        <f t="shared" si="10"/>
        <v>3033659</v>
      </c>
      <c r="V1136" s="58">
        <f t="shared" si="11"/>
        <v>0.446</v>
      </c>
    </row>
    <row r="1137">
      <c r="A1137" s="33" t="s">
        <v>148</v>
      </c>
      <c r="B1137" s="68" t="s">
        <v>149</v>
      </c>
      <c r="C1137" s="35" t="s">
        <v>52</v>
      </c>
      <c r="D1137" s="35" t="str">
        <f t="shared" si="2"/>
        <v>Europe/Albania-Europe/2004</v>
      </c>
      <c r="E1137" s="72">
        <v>0.015</v>
      </c>
      <c r="F1137" s="72">
        <v>0.019</v>
      </c>
      <c r="G1137" s="72">
        <v>79.0</v>
      </c>
      <c r="H1137" s="72">
        <v>73.0</v>
      </c>
      <c r="I1137" s="56">
        <v>0.273</v>
      </c>
      <c r="J1137" s="56">
        <v>0.645</v>
      </c>
      <c r="K1137" s="56">
        <v>0.082</v>
      </c>
      <c r="L1137" s="72">
        <v>3014579.0</v>
      </c>
      <c r="M1137" s="56">
        <v>0.457</v>
      </c>
      <c r="N1137" s="39">
        <f t="shared" si="3"/>
        <v>15</v>
      </c>
      <c r="O1137" s="39">
        <f t="shared" si="13"/>
        <v>19</v>
      </c>
      <c r="P1137" s="39">
        <f t="shared" si="5"/>
        <v>79</v>
      </c>
      <c r="Q1137" s="39">
        <f t="shared" si="6"/>
        <v>73</v>
      </c>
      <c r="R1137" s="58">
        <f t="shared" si="7"/>
        <v>0.273</v>
      </c>
      <c r="S1137" s="58">
        <f t="shared" si="8"/>
        <v>0.645</v>
      </c>
      <c r="T1137" s="58">
        <f t="shared" si="9"/>
        <v>0.082</v>
      </c>
      <c r="U1137" s="39">
        <f t="shared" si="10"/>
        <v>3014579</v>
      </c>
      <c r="V1137" s="58">
        <f t="shared" si="11"/>
        <v>0.457</v>
      </c>
    </row>
    <row r="1138">
      <c r="A1138" s="33" t="s">
        <v>148</v>
      </c>
      <c r="B1138" s="68" t="s">
        <v>149</v>
      </c>
      <c r="C1138" s="35" t="s">
        <v>53</v>
      </c>
      <c r="D1138" s="35" t="str">
        <f t="shared" si="2"/>
        <v>Europe/Albania-Europe/2005</v>
      </c>
      <c r="E1138" s="72">
        <v>0.014</v>
      </c>
      <c r="F1138" s="72">
        <v>0.018</v>
      </c>
      <c r="G1138" s="72">
        <v>79.0</v>
      </c>
      <c r="H1138" s="72">
        <v>73.0</v>
      </c>
      <c r="I1138" s="56">
        <v>0.265</v>
      </c>
      <c r="J1138" s="56">
        <v>0.649</v>
      </c>
      <c r="K1138" s="56">
        <v>0.085</v>
      </c>
      <c r="L1138" s="72">
        <v>2992724.0</v>
      </c>
      <c r="M1138" s="56">
        <v>0.467</v>
      </c>
      <c r="N1138" s="39">
        <f t="shared" si="3"/>
        <v>14</v>
      </c>
      <c r="O1138" s="39">
        <f t="shared" si="13"/>
        <v>18</v>
      </c>
      <c r="P1138" s="39">
        <f t="shared" si="5"/>
        <v>79</v>
      </c>
      <c r="Q1138" s="39">
        <f t="shared" si="6"/>
        <v>73</v>
      </c>
      <c r="R1138" s="58">
        <f t="shared" si="7"/>
        <v>0.265</v>
      </c>
      <c r="S1138" s="58">
        <f t="shared" si="8"/>
        <v>0.649</v>
      </c>
      <c r="T1138" s="58">
        <f t="shared" si="9"/>
        <v>0.085</v>
      </c>
      <c r="U1138" s="39">
        <f t="shared" si="10"/>
        <v>2992724</v>
      </c>
      <c r="V1138" s="58">
        <f t="shared" si="11"/>
        <v>0.467</v>
      </c>
    </row>
    <row r="1139">
      <c r="A1139" s="33" t="s">
        <v>148</v>
      </c>
      <c r="B1139" s="68" t="s">
        <v>149</v>
      </c>
      <c r="C1139" s="35" t="s">
        <v>54</v>
      </c>
      <c r="D1139" s="35" t="str">
        <f t="shared" si="2"/>
        <v>Europe/Albania-Europe/2006</v>
      </c>
      <c r="E1139" s="72">
        <v>0.014</v>
      </c>
      <c r="F1139" s="72">
        <v>0.017</v>
      </c>
      <c r="G1139" s="72">
        <v>80.0</v>
      </c>
      <c r="H1139" s="72">
        <v>73.0</v>
      </c>
      <c r="I1139" s="56">
        <v>0.258</v>
      </c>
      <c r="J1139" s="56">
        <v>0.654</v>
      </c>
      <c r="K1139" s="56">
        <v>0.089</v>
      </c>
      <c r="L1139" s="72">
        <v>2968028.0</v>
      </c>
      <c r="M1139" s="56">
        <v>0.478</v>
      </c>
      <c r="N1139" s="39">
        <f t="shared" si="3"/>
        <v>14</v>
      </c>
      <c r="O1139" s="39">
        <f t="shared" si="13"/>
        <v>17</v>
      </c>
      <c r="P1139" s="39">
        <f t="shared" si="5"/>
        <v>80</v>
      </c>
      <c r="Q1139" s="39">
        <f t="shared" si="6"/>
        <v>73</v>
      </c>
      <c r="R1139" s="58">
        <f t="shared" si="7"/>
        <v>0.258</v>
      </c>
      <c r="S1139" s="58">
        <f t="shared" si="8"/>
        <v>0.654</v>
      </c>
      <c r="T1139" s="58">
        <f t="shared" si="9"/>
        <v>0.089</v>
      </c>
      <c r="U1139" s="39">
        <f t="shared" si="10"/>
        <v>2968028</v>
      </c>
      <c r="V1139" s="58">
        <f t="shared" si="11"/>
        <v>0.478</v>
      </c>
    </row>
    <row r="1140">
      <c r="A1140" s="33" t="s">
        <v>148</v>
      </c>
      <c r="B1140" s="68" t="s">
        <v>149</v>
      </c>
      <c r="C1140" s="35" t="s">
        <v>55</v>
      </c>
      <c r="D1140" s="35" t="str">
        <f t="shared" si="2"/>
        <v>Europe/Albania-Europe/2007</v>
      </c>
      <c r="E1140" s="72">
        <v>0.013</v>
      </c>
      <c r="F1140" s="72">
        <v>0.017</v>
      </c>
      <c r="G1140" s="72">
        <v>80.0</v>
      </c>
      <c r="H1140" s="72">
        <v>73.0</v>
      </c>
      <c r="I1140" s="56">
        <v>0.25</v>
      </c>
      <c r="J1140" s="56">
        <v>0.658</v>
      </c>
      <c r="K1140" s="56">
        <v>0.092</v>
      </c>
      <c r="L1140" s="72">
        <v>2940880.0</v>
      </c>
      <c r="M1140" s="56">
        <v>0.489</v>
      </c>
      <c r="N1140" s="39">
        <f t="shared" si="3"/>
        <v>13</v>
      </c>
      <c r="O1140" s="39">
        <f t="shared" si="13"/>
        <v>17</v>
      </c>
      <c r="P1140" s="39">
        <f t="shared" si="5"/>
        <v>80</v>
      </c>
      <c r="Q1140" s="39">
        <f t="shared" si="6"/>
        <v>73</v>
      </c>
      <c r="R1140" s="58">
        <f t="shared" si="7"/>
        <v>0.25</v>
      </c>
      <c r="S1140" s="58">
        <f t="shared" si="8"/>
        <v>0.658</v>
      </c>
      <c r="T1140" s="58">
        <f t="shared" si="9"/>
        <v>0.092</v>
      </c>
      <c r="U1140" s="39">
        <f t="shared" si="10"/>
        <v>2940880</v>
      </c>
      <c r="V1140" s="58">
        <f t="shared" si="11"/>
        <v>0.489</v>
      </c>
    </row>
    <row r="1141">
      <c r="A1141" s="33" t="s">
        <v>148</v>
      </c>
      <c r="B1141" s="68" t="s">
        <v>149</v>
      </c>
      <c r="C1141" s="35" t="s">
        <v>56</v>
      </c>
      <c r="D1141" s="35" t="str">
        <f t="shared" si="2"/>
        <v>Europe/Albania-Europe/2008</v>
      </c>
      <c r="E1141" s="72">
        <v>0.013</v>
      </c>
      <c r="F1141" s="72">
        <v>0.016</v>
      </c>
      <c r="G1141" s="72">
        <v>80.0</v>
      </c>
      <c r="H1141" s="72">
        <v>74.0</v>
      </c>
      <c r="I1141" s="56">
        <v>0.243</v>
      </c>
      <c r="J1141" s="56">
        <v>0.662</v>
      </c>
      <c r="K1141" s="56">
        <v>0.095</v>
      </c>
      <c r="L1141" s="72">
        <v>2912559.0</v>
      </c>
      <c r="M1141" s="56">
        <v>0.5</v>
      </c>
      <c r="N1141" s="39">
        <f t="shared" si="3"/>
        <v>13</v>
      </c>
      <c r="O1141" s="39">
        <f t="shared" si="13"/>
        <v>16</v>
      </c>
      <c r="P1141" s="39">
        <f t="shared" si="5"/>
        <v>80</v>
      </c>
      <c r="Q1141" s="39">
        <f t="shared" si="6"/>
        <v>74</v>
      </c>
      <c r="R1141" s="58">
        <f t="shared" si="7"/>
        <v>0.243</v>
      </c>
      <c r="S1141" s="58">
        <f t="shared" si="8"/>
        <v>0.662</v>
      </c>
      <c r="T1141" s="58">
        <f t="shared" si="9"/>
        <v>0.095</v>
      </c>
      <c r="U1141" s="39">
        <f t="shared" si="10"/>
        <v>2912559</v>
      </c>
      <c r="V1141" s="58">
        <f t="shared" si="11"/>
        <v>0.5</v>
      </c>
    </row>
    <row r="1142">
      <c r="A1142" s="33" t="s">
        <v>148</v>
      </c>
      <c r="B1142" s="68" t="s">
        <v>149</v>
      </c>
      <c r="C1142" s="35" t="s">
        <v>57</v>
      </c>
      <c r="D1142" s="35" t="str">
        <f t="shared" si="2"/>
        <v>Europe/Albania-Europe/2009</v>
      </c>
      <c r="E1142" s="72">
        <v>0.013</v>
      </c>
      <c r="F1142" s="72">
        <v>0.015</v>
      </c>
      <c r="G1142" s="72">
        <v>80.0</v>
      </c>
      <c r="H1142" s="72">
        <v>74.0</v>
      </c>
      <c r="I1142" s="56">
        <v>0.236</v>
      </c>
      <c r="J1142" s="56">
        <v>0.666</v>
      </c>
      <c r="K1142" s="56">
        <v>0.098</v>
      </c>
      <c r="L1142" s="72">
        <v>2884303.0</v>
      </c>
      <c r="M1142" s="56">
        <v>0.511</v>
      </c>
      <c r="N1142" s="39">
        <f t="shared" si="3"/>
        <v>13</v>
      </c>
      <c r="O1142" s="39">
        <f t="shared" si="13"/>
        <v>15</v>
      </c>
      <c r="P1142" s="39">
        <f t="shared" si="5"/>
        <v>80</v>
      </c>
      <c r="Q1142" s="39">
        <f t="shared" si="6"/>
        <v>74</v>
      </c>
      <c r="R1142" s="58">
        <f t="shared" si="7"/>
        <v>0.236</v>
      </c>
      <c r="S1142" s="58">
        <f t="shared" si="8"/>
        <v>0.666</v>
      </c>
      <c r="T1142" s="58">
        <f t="shared" si="9"/>
        <v>0.098</v>
      </c>
      <c r="U1142" s="39">
        <f t="shared" si="10"/>
        <v>2884303</v>
      </c>
      <c r="V1142" s="58">
        <f t="shared" si="11"/>
        <v>0.511</v>
      </c>
    </row>
    <row r="1143">
      <c r="A1143" s="33" t="s">
        <v>148</v>
      </c>
      <c r="B1143" s="68" t="s">
        <v>149</v>
      </c>
      <c r="C1143" s="35" t="s">
        <v>58</v>
      </c>
      <c r="D1143" s="35" t="str">
        <f t="shared" si="2"/>
        <v>Europe/Albania-Europe/2010</v>
      </c>
      <c r="E1143" s="72">
        <v>0.013</v>
      </c>
      <c r="F1143" s="72">
        <v>0.015</v>
      </c>
      <c r="G1143" s="72">
        <v>80.0</v>
      </c>
      <c r="H1143" s="72">
        <v>74.0</v>
      </c>
      <c r="I1143" s="56">
        <v>0.228</v>
      </c>
      <c r="J1143" s="56">
        <v>0.671</v>
      </c>
      <c r="K1143" s="56">
        <v>0.101</v>
      </c>
      <c r="L1143" s="72">
        <v>2856673.0</v>
      </c>
      <c r="M1143" s="56">
        <v>0.522</v>
      </c>
      <c r="N1143" s="39">
        <f t="shared" si="3"/>
        <v>13</v>
      </c>
      <c r="O1143" s="39">
        <f t="shared" si="13"/>
        <v>15</v>
      </c>
      <c r="P1143" s="39">
        <f t="shared" si="5"/>
        <v>80</v>
      </c>
      <c r="Q1143" s="39">
        <f t="shared" si="6"/>
        <v>74</v>
      </c>
      <c r="R1143" s="58">
        <f t="shared" si="7"/>
        <v>0.228</v>
      </c>
      <c r="S1143" s="58">
        <f t="shared" si="8"/>
        <v>0.671</v>
      </c>
      <c r="T1143" s="58">
        <f t="shared" si="9"/>
        <v>0.101</v>
      </c>
      <c r="U1143" s="39">
        <f t="shared" si="10"/>
        <v>2856673</v>
      </c>
      <c r="V1143" s="58">
        <f t="shared" si="11"/>
        <v>0.522</v>
      </c>
    </row>
    <row r="1144">
      <c r="A1144" s="33" t="s">
        <v>148</v>
      </c>
      <c r="B1144" s="68" t="s">
        <v>149</v>
      </c>
      <c r="C1144" s="35" t="s">
        <v>59</v>
      </c>
      <c r="D1144" s="35" t="str">
        <f t="shared" si="2"/>
        <v>Europe/Albania-Europe/2011</v>
      </c>
      <c r="E1144" s="72">
        <v>0.013</v>
      </c>
      <c r="F1144" s="72">
        <v>0.014</v>
      </c>
      <c r="G1144" s="72">
        <v>80.0</v>
      </c>
      <c r="H1144" s="72">
        <v>74.0</v>
      </c>
      <c r="I1144" s="56">
        <v>0.221</v>
      </c>
      <c r="J1144" s="56">
        <v>0.676</v>
      </c>
      <c r="K1144" s="56">
        <v>0.103</v>
      </c>
      <c r="L1144" s="72">
        <v>2829337.0</v>
      </c>
      <c r="M1144" s="56">
        <v>0.532</v>
      </c>
      <c r="N1144" s="39">
        <f t="shared" si="3"/>
        <v>13</v>
      </c>
      <c r="O1144" s="39">
        <f t="shared" si="13"/>
        <v>14</v>
      </c>
      <c r="P1144" s="39">
        <f t="shared" si="5"/>
        <v>80</v>
      </c>
      <c r="Q1144" s="39">
        <f t="shared" si="6"/>
        <v>74</v>
      </c>
      <c r="R1144" s="58">
        <f t="shared" si="7"/>
        <v>0.221</v>
      </c>
      <c r="S1144" s="58">
        <f t="shared" si="8"/>
        <v>0.676</v>
      </c>
      <c r="T1144" s="58">
        <f t="shared" si="9"/>
        <v>0.103</v>
      </c>
      <c r="U1144" s="39">
        <f t="shared" si="10"/>
        <v>2829337</v>
      </c>
      <c r="V1144" s="58">
        <f t="shared" si="11"/>
        <v>0.532</v>
      </c>
    </row>
    <row r="1145">
      <c r="A1145" s="33" t="s">
        <v>148</v>
      </c>
      <c r="B1145" s="68" t="s">
        <v>149</v>
      </c>
      <c r="C1145" s="35" t="s">
        <v>60</v>
      </c>
      <c r="D1145" s="35" t="str">
        <f t="shared" si="2"/>
        <v>Europe/Albania-Europe/2012</v>
      </c>
      <c r="E1145" s="72">
        <v>0.013</v>
      </c>
      <c r="F1145" s="72">
        <v>0.014</v>
      </c>
      <c r="G1145" s="72">
        <v>80.0</v>
      </c>
      <c r="H1145" s="72">
        <v>74.0</v>
      </c>
      <c r="I1145" s="56">
        <v>0.213</v>
      </c>
      <c r="J1145" s="56">
        <v>0.681</v>
      </c>
      <c r="K1145" s="56">
        <v>0.106</v>
      </c>
      <c r="L1145" s="72">
        <v>2801681.0</v>
      </c>
      <c r="M1145" s="56">
        <v>0.543</v>
      </c>
      <c r="N1145" s="39">
        <f t="shared" si="3"/>
        <v>13</v>
      </c>
      <c r="O1145" s="39">
        <f t="shared" si="13"/>
        <v>14</v>
      </c>
      <c r="P1145" s="39">
        <f t="shared" si="5"/>
        <v>80</v>
      </c>
      <c r="Q1145" s="39">
        <f t="shared" si="6"/>
        <v>74</v>
      </c>
      <c r="R1145" s="58">
        <f t="shared" si="7"/>
        <v>0.213</v>
      </c>
      <c r="S1145" s="58">
        <f t="shared" si="8"/>
        <v>0.681</v>
      </c>
      <c r="T1145" s="58">
        <f t="shared" si="9"/>
        <v>0.106</v>
      </c>
      <c r="U1145" s="39">
        <f t="shared" si="10"/>
        <v>2801681</v>
      </c>
      <c r="V1145" s="58">
        <f t="shared" si="11"/>
        <v>0.543</v>
      </c>
    </row>
    <row r="1146">
      <c r="A1146" s="33" t="s">
        <v>148</v>
      </c>
      <c r="B1146" s="68" t="s">
        <v>150</v>
      </c>
      <c r="C1146" s="35" t="s">
        <v>48</v>
      </c>
      <c r="D1146" s="35" t="str">
        <f t="shared" si="2"/>
        <v>Europe/Andorra-Europe/2000</v>
      </c>
      <c r="E1146" s="72">
        <v>0.011</v>
      </c>
      <c r="F1146" s="72">
        <v>0.004</v>
      </c>
      <c r="G1146" s="69"/>
      <c r="H1146" s="69"/>
      <c r="I1146" s="59"/>
      <c r="J1146" s="59"/>
      <c r="K1146" s="59"/>
      <c r="L1146" s="72">
        <v>65399.0</v>
      </c>
      <c r="M1146" s="56">
        <v>0.924</v>
      </c>
      <c r="N1146" s="39">
        <f t="shared" si="3"/>
        <v>11</v>
      </c>
      <c r="O1146" s="39">
        <f t="shared" si="13"/>
        <v>4</v>
      </c>
      <c r="P1146" s="39" t="str">
        <f t="shared" si="5"/>
        <v/>
      </c>
      <c r="Q1146" s="39" t="str">
        <f t="shared" si="6"/>
        <v/>
      </c>
      <c r="R1146" s="58" t="str">
        <f t="shared" si="7"/>
        <v/>
      </c>
      <c r="S1146" s="58" t="str">
        <f t="shared" si="8"/>
        <v/>
      </c>
      <c r="T1146" s="58" t="str">
        <f t="shared" si="9"/>
        <v/>
      </c>
      <c r="U1146" s="39">
        <f t="shared" si="10"/>
        <v>65399</v>
      </c>
      <c r="V1146" s="58">
        <f t="shared" si="11"/>
        <v>0.924</v>
      </c>
    </row>
    <row r="1147">
      <c r="A1147" s="33" t="s">
        <v>148</v>
      </c>
      <c r="B1147" s="68" t="s">
        <v>150</v>
      </c>
      <c r="C1147" s="35" t="s">
        <v>49</v>
      </c>
      <c r="D1147" s="35" t="str">
        <f t="shared" si="2"/>
        <v>Europe/Andorra-Europe/2001</v>
      </c>
      <c r="E1147" s="72">
        <v>0.012</v>
      </c>
      <c r="F1147" s="72">
        <v>0.004</v>
      </c>
      <c r="G1147" s="69"/>
      <c r="H1147" s="69"/>
      <c r="I1147" s="59"/>
      <c r="J1147" s="59"/>
      <c r="K1147" s="59"/>
      <c r="L1147" s="72">
        <v>68000.0</v>
      </c>
      <c r="M1147" s="56">
        <v>0.921</v>
      </c>
      <c r="N1147" s="39">
        <f t="shared" si="3"/>
        <v>12</v>
      </c>
      <c r="O1147" s="39">
        <f t="shared" si="13"/>
        <v>4</v>
      </c>
      <c r="P1147" s="39" t="str">
        <f t="shared" si="5"/>
        <v/>
      </c>
      <c r="Q1147" s="39" t="str">
        <f t="shared" si="6"/>
        <v/>
      </c>
      <c r="R1147" s="58" t="str">
        <f t="shared" si="7"/>
        <v/>
      </c>
      <c r="S1147" s="58" t="str">
        <f t="shared" si="8"/>
        <v/>
      </c>
      <c r="T1147" s="58" t="str">
        <f t="shared" si="9"/>
        <v/>
      </c>
      <c r="U1147" s="39">
        <f t="shared" si="10"/>
        <v>68000</v>
      </c>
      <c r="V1147" s="58">
        <f t="shared" si="11"/>
        <v>0.921</v>
      </c>
    </row>
    <row r="1148">
      <c r="A1148" s="33" t="s">
        <v>148</v>
      </c>
      <c r="B1148" s="68" t="s">
        <v>150</v>
      </c>
      <c r="C1148" s="35" t="s">
        <v>50</v>
      </c>
      <c r="D1148" s="35" t="str">
        <f t="shared" si="2"/>
        <v>Europe/Andorra-Europe/2002</v>
      </c>
      <c r="E1148" s="72">
        <v>0.011</v>
      </c>
      <c r="F1148" s="72">
        <v>0.004</v>
      </c>
      <c r="G1148" s="69"/>
      <c r="H1148" s="69"/>
      <c r="I1148" s="59"/>
      <c r="J1148" s="59"/>
      <c r="K1148" s="59"/>
      <c r="L1148" s="72">
        <v>71639.0</v>
      </c>
      <c r="M1148" s="56">
        <v>0.916</v>
      </c>
      <c r="N1148" s="39">
        <f t="shared" si="3"/>
        <v>11</v>
      </c>
      <c r="O1148" s="39">
        <f t="shared" si="13"/>
        <v>4</v>
      </c>
      <c r="P1148" s="39" t="str">
        <f t="shared" si="5"/>
        <v/>
      </c>
      <c r="Q1148" s="39" t="str">
        <f t="shared" si="6"/>
        <v/>
      </c>
      <c r="R1148" s="58" t="str">
        <f t="shared" si="7"/>
        <v/>
      </c>
      <c r="S1148" s="58" t="str">
        <f t="shared" si="8"/>
        <v/>
      </c>
      <c r="T1148" s="58" t="str">
        <f t="shared" si="9"/>
        <v/>
      </c>
      <c r="U1148" s="39">
        <f t="shared" si="10"/>
        <v>71639</v>
      </c>
      <c r="V1148" s="58">
        <f t="shared" si="11"/>
        <v>0.916</v>
      </c>
    </row>
    <row r="1149">
      <c r="A1149" s="33" t="s">
        <v>148</v>
      </c>
      <c r="B1149" s="68" t="s">
        <v>150</v>
      </c>
      <c r="C1149" s="35" t="s">
        <v>51</v>
      </c>
      <c r="D1149" s="35" t="str">
        <f t="shared" si="2"/>
        <v>Europe/Andorra-Europe/2003</v>
      </c>
      <c r="E1149" s="72">
        <v>0.01</v>
      </c>
      <c r="F1149" s="72">
        <v>0.003</v>
      </c>
      <c r="G1149" s="69"/>
      <c r="H1149" s="69"/>
      <c r="I1149" s="59"/>
      <c r="J1149" s="59"/>
      <c r="K1149" s="59"/>
      <c r="L1149" s="72">
        <v>75643.0</v>
      </c>
      <c r="M1149" s="56">
        <v>0.912</v>
      </c>
      <c r="N1149" s="39">
        <f t="shared" si="3"/>
        <v>10</v>
      </c>
      <c r="O1149" s="39">
        <f t="shared" si="13"/>
        <v>3</v>
      </c>
      <c r="P1149" s="39" t="str">
        <f t="shared" si="5"/>
        <v/>
      </c>
      <c r="Q1149" s="39" t="str">
        <f t="shared" si="6"/>
        <v/>
      </c>
      <c r="R1149" s="58" t="str">
        <f t="shared" si="7"/>
        <v/>
      </c>
      <c r="S1149" s="58" t="str">
        <f t="shared" si="8"/>
        <v/>
      </c>
      <c r="T1149" s="58" t="str">
        <f t="shared" si="9"/>
        <v/>
      </c>
      <c r="U1149" s="39">
        <f t="shared" si="10"/>
        <v>75643</v>
      </c>
      <c r="V1149" s="58">
        <f t="shared" si="11"/>
        <v>0.912</v>
      </c>
    </row>
    <row r="1150">
      <c r="A1150" s="33" t="s">
        <v>148</v>
      </c>
      <c r="B1150" s="68" t="s">
        <v>150</v>
      </c>
      <c r="C1150" s="35" t="s">
        <v>52</v>
      </c>
      <c r="D1150" s="35" t="str">
        <f t="shared" si="2"/>
        <v>Europe/Andorra-Europe/2004</v>
      </c>
      <c r="E1150" s="72">
        <v>0.011</v>
      </c>
      <c r="F1150" s="72">
        <v>0.003</v>
      </c>
      <c r="G1150" s="69"/>
      <c r="H1150" s="69"/>
      <c r="I1150" s="59"/>
      <c r="J1150" s="59"/>
      <c r="K1150" s="59"/>
      <c r="L1150" s="72">
        <v>79060.0</v>
      </c>
      <c r="M1150" s="56">
        <v>0.908</v>
      </c>
      <c r="N1150" s="39">
        <f t="shared" si="3"/>
        <v>11</v>
      </c>
      <c r="O1150" s="39">
        <f t="shared" si="13"/>
        <v>3</v>
      </c>
      <c r="P1150" s="39" t="str">
        <f t="shared" si="5"/>
        <v/>
      </c>
      <c r="Q1150" s="39" t="str">
        <f t="shared" si="6"/>
        <v/>
      </c>
      <c r="R1150" s="58" t="str">
        <f t="shared" si="7"/>
        <v/>
      </c>
      <c r="S1150" s="58" t="str">
        <f t="shared" si="8"/>
        <v/>
      </c>
      <c r="T1150" s="58" t="str">
        <f t="shared" si="9"/>
        <v/>
      </c>
      <c r="U1150" s="39">
        <f t="shared" si="10"/>
        <v>79060</v>
      </c>
      <c r="V1150" s="58">
        <f t="shared" si="11"/>
        <v>0.908</v>
      </c>
    </row>
    <row r="1151">
      <c r="A1151" s="33" t="s">
        <v>148</v>
      </c>
      <c r="B1151" s="68" t="s">
        <v>150</v>
      </c>
      <c r="C1151" s="35" t="s">
        <v>53</v>
      </c>
      <c r="D1151" s="35" t="str">
        <f t="shared" si="2"/>
        <v>Europe/Andorra-Europe/2005</v>
      </c>
      <c r="E1151" s="72">
        <v>0.011</v>
      </c>
      <c r="F1151" s="72">
        <v>0.003</v>
      </c>
      <c r="G1151" s="69"/>
      <c r="H1151" s="69"/>
      <c r="I1151" s="59"/>
      <c r="J1151" s="59"/>
      <c r="K1151" s="59"/>
      <c r="L1151" s="72">
        <v>81223.0</v>
      </c>
      <c r="M1151" s="56">
        <v>0.903</v>
      </c>
      <c r="N1151" s="39">
        <f t="shared" si="3"/>
        <v>11</v>
      </c>
      <c r="O1151" s="39">
        <f t="shared" si="13"/>
        <v>3</v>
      </c>
      <c r="P1151" s="39" t="str">
        <f t="shared" si="5"/>
        <v/>
      </c>
      <c r="Q1151" s="39" t="str">
        <f t="shared" si="6"/>
        <v/>
      </c>
      <c r="R1151" s="58" t="str">
        <f t="shared" si="7"/>
        <v/>
      </c>
      <c r="S1151" s="58" t="str">
        <f t="shared" si="8"/>
        <v/>
      </c>
      <c r="T1151" s="58" t="str">
        <f t="shared" si="9"/>
        <v/>
      </c>
      <c r="U1151" s="39">
        <f t="shared" si="10"/>
        <v>81223</v>
      </c>
      <c r="V1151" s="58">
        <f t="shared" si="11"/>
        <v>0.903</v>
      </c>
    </row>
    <row r="1152">
      <c r="A1152" s="33" t="s">
        <v>148</v>
      </c>
      <c r="B1152" s="68" t="s">
        <v>150</v>
      </c>
      <c r="C1152" s="35" t="s">
        <v>54</v>
      </c>
      <c r="D1152" s="35" t="str">
        <f t="shared" si="2"/>
        <v>Europe/Andorra-Europe/2006</v>
      </c>
      <c r="E1152" s="72">
        <v>0.011</v>
      </c>
      <c r="F1152" s="72">
        <v>0.003</v>
      </c>
      <c r="G1152" s="69"/>
      <c r="H1152" s="69"/>
      <c r="I1152" s="59"/>
      <c r="J1152" s="59"/>
      <c r="K1152" s="59"/>
      <c r="L1152" s="72">
        <v>81877.0</v>
      </c>
      <c r="M1152" s="56">
        <v>0.898</v>
      </c>
      <c r="N1152" s="39">
        <f t="shared" si="3"/>
        <v>11</v>
      </c>
      <c r="O1152" s="39">
        <f t="shared" si="13"/>
        <v>3</v>
      </c>
      <c r="P1152" s="39" t="str">
        <f t="shared" si="5"/>
        <v/>
      </c>
      <c r="Q1152" s="39" t="str">
        <f t="shared" si="6"/>
        <v/>
      </c>
      <c r="R1152" s="58" t="str">
        <f t="shared" si="7"/>
        <v/>
      </c>
      <c r="S1152" s="58" t="str">
        <f t="shared" si="8"/>
        <v/>
      </c>
      <c r="T1152" s="58" t="str">
        <f t="shared" si="9"/>
        <v/>
      </c>
      <c r="U1152" s="39">
        <f t="shared" si="10"/>
        <v>81877</v>
      </c>
      <c r="V1152" s="58">
        <f t="shared" si="11"/>
        <v>0.898</v>
      </c>
    </row>
    <row r="1153">
      <c r="A1153" s="33" t="s">
        <v>148</v>
      </c>
      <c r="B1153" s="68" t="s">
        <v>150</v>
      </c>
      <c r="C1153" s="35" t="s">
        <v>55</v>
      </c>
      <c r="D1153" s="35" t="str">
        <f t="shared" si="2"/>
        <v>Europe/Andorra-Europe/2007</v>
      </c>
      <c r="E1153" s="72">
        <v>0.01</v>
      </c>
      <c r="F1153" s="72">
        <v>0.003</v>
      </c>
      <c r="G1153" s="69"/>
      <c r="H1153" s="69"/>
      <c r="I1153" s="59"/>
      <c r="J1153" s="59"/>
      <c r="K1153" s="59"/>
      <c r="L1153" s="72">
        <v>81292.0</v>
      </c>
      <c r="M1153" s="56">
        <v>0.894</v>
      </c>
      <c r="N1153" s="39">
        <f t="shared" si="3"/>
        <v>10</v>
      </c>
      <c r="O1153" s="39">
        <f t="shared" si="13"/>
        <v>3</v>
      </c>
      <c r="P1153" s="39" t="str">
        <f t="shared" si="5"/>
        <v/>
      </c>
      <c r="Q1153" s="39" t="str">
        <f t="shared" si="6"/>
        <v/>
      </c>
      <c r="R1153" s="58" t="str">
        <f t="shared" si="7"/>
        <v/>
      </c>
      <c r="S1153" s="58" t="str">
        <f t="shared" si="8"/>
        <v/>
      </c>
      <c r="T1153" s="58" t="str">
        <f t="shared" si="9"/>
        <v/>
      </c>
      <c r="U1153" s="39">
        <f t="shared" si="10"/>
        <v>81292</v>
      </c>
      <c r="V1153" s="58">
        <f t="shared" si="11"/>
        <v>0.894</v>
      </c>
    </row>
    <row r="1154">
      <c r="A1154" s="33" t="s">
        <v>148</v>
      </c>
      <c r="B1154" s="68" t="s">
        <v>150</v>
      </c>
      <c r="C1154" s="35" t="s">
        <v>56</v>
      </c>
      <c r="D1154" s="35" t="str">
        <f t="shared" si="2"/>
        <v>Europe/Andorra-Europe/2008</v>
      </c>
      <c r="E1154" s="72">
        <v>0.01</v>
      </c>
      <c r="F1154" s="72">
        <v>0.003</v>
      </c>
      <c r="G1154" s="69"/>
      <c r="H1154" s="69"/>
      <c r="I1154" s="59"/>
      <c r="J1154" s="59"/>
      <c r="K1154" s="59"/>
      <c r="L1154" s="72">
        <v>79969.0</v>
      </c>
      <c r="M1154" s="56">
        <v>0.889</v>
      </c>
      <c r="N1154" s="39">
        <f t="shared" si="3"/>
        <v>10</v>
      </c>
      <c r="O1154" s="39">
        <f t="shared" si="13"/>
        <v>3</v>
      </c>
      <c r="P1154" s="39" t="str">
        <f t="shared" si="5"/>
        <v/>
      </c>
      <c r="Q1154" s="39" t="str">
        <f t="shared" si="6"/>
        <v/>
      </c>
      <c r="R1154" s="58" t="str">
        <f t="shared" si="7"/>
        <v/>
      </c>
      <c r="S1154" s="58" t="str">
        <f t="shared" si="8"/>
        <v/>
      </c>
      <c r="T1154" s="58" t="str">
        <f t="shared" si="9"/>
        <v/>
      </c>
      <c r="U1154" s="39">
        <f t="shared" si="10"/>
        <v>79969</v>
      </c>
      <c r="V1154" s="58">
        <f t="shared" si="11"/>
        <v>0.889</v>
      </c>
    </row>
    <row r="1155">
      <c r="A1155" s="33" t="s">
        <v>148</v>
      </c>
      <c r="B1155" s="68" t="s">
        <v>150</v>
      </c>
      <c r="C1155" s="35" t="s">
        <v>57</v>
      </c>
      <c r="D1155" s="35" t="str">
        <f t="shared" si="2"/>
        <v>Europe/Andorra-Europe/2009</v>
      </c>
      <c r="E1155" s="72">
        <v>0.01</v>
      </c>
      <c r="F1155" s="72">
        <v>0.003</v>
      </c>
      <c r="G1155" s="69"/>
      <c r="H1155" s="69"/>
      <c r="I1155" s="59"/>
      <c r="J1155" s="59"/>
      <c r="K1155" s="59"/>
      <c r="L1155" s="72">
        <v>78659.0</v>
      </c>
      <c r="M1155" s="56">
        <v>0.884</v>
      </c>
      <c r="N1155" s="39">
        <f t="shared" si="3"/>
        <v>10</v>
      </c>
      <c r="O1155" s="39">
        <f t="shared" si="13"/>
        <v>3</v>
      </c>
      <c r="P1155" s="39" t="str">
        <f t="shared" si="5"/>
        <v/>
      </c>
      <c r="Q1155" s="39" t="str">
        <f t="shared" si="6"/>
        <v/>
      </c>
      <c r="R1155" s="58" t="str">
        <f t="shared" si="7"/>
        <v/>
      </c>
      <c r="S1155" s="58" t="str">
        <f t="shared" si="8"/>
        <v/>
      </c>
      <c r="T1155" s="58" t="str">
        <f t="shared" si="9"/>
        <v/>
      </c>
      <c r="U1155" s="39">
        <f t="shared" si="10"/>
        <v>78659</v>
      </c>
      <c r="V1155" s="58">
        <f t="shared" si="11"/>
        <v>0.884</v>
      </c>
    </row>
    <row r="1156">
      <c r="A1156" s="33" t="s">
        <v>148</v>
      </c>
      <c r="B1156" s="68" t="s">
        <v>150</v>
      </c>
      <c r="C1156" s="35" t="s">
        <v>58</v>
      </c>
      <c r="D1156" s="35" t="str">
        <f t="shared" si="2"/>
        <v>Europe/Andorra-Europe/2010</v>
      </c>
      <c r="E1156" s="72">
        <v>0.01</v>
      </c>
      <c r="F1156" s="72">
        <v>0.002</v>
      </c>
      <c r="G1156" s="69"/>
      <c r="H1156" s="69"/>
      <c r="I1156" s="59"/>
      <c r="J1156" s="59"/>
      <c r="K1156" s="59"/>
      <c r="L1156" s="72">
        <v>77907.0</v>
      </c>
      <c r="M1156" s="56">
        <v>0.878</v>
      </c>
      <c r="N1156" s="39">
        <f t="shared" si="3"/>
        <v>10</v>
      </c>
      <c r="O1156" s="39">
        <f t="shared" si="13"/>
        <v>2</v>
      </c>
      <c r="P1156" s="39" t="str">
        <f t="shared" si="5"/>
        <v/>
      </c>
      <c r="Q1156" s="39" t="str">
        <f t="shared" si="6"/>
        <v/>
      </c>
      <c r="R1156" s="58" t="str">
        <f t="shared" si="7"/>
        <v/>
      </c>
      <c r="S1156" s="58" t="str">
        <f t="shared" si="8"/>
        <v/>
      </c>
      <c r="T1156" s="58" t="str">
        <f t="shared" si="9"/>
        <v/>
      </c>
      <c r="U1156" s="39">
        <f t="shared" si="10"/>
        <v>77907</v>
      </c>
      <c r="V1156" s="58">
        <f t="shared" si="11"/>
        <v>0.878</v>
      </c>
    </row>
    <row r="1157">
      <c r="A1157" s="33" t="s">
        <v>148</v>
      </c>
      <c r="B1157" s="68" t="s">
        <v>150</v>
      </c>
      <c r="C1157" s="35" t="s">
        <v>59</v>
      </c>
      <c r="D1157" s="35" t="str">
        <f t="shared" si="2"/>
        <v>Europe/Andorra-Europe/2011</v>
      </c>
      <c r="E1157" s="69"/>
      <c r="F1157" s="72">
        <v>0.002</v>
      </c>
      <c r="G1157" s="69"/>
      <c r="H1157" s="69"/>
      <c r="I1157" s="59"/>
      <c r="J1157" s="59"/>
      <c r="K1157" s="59"/>
      <c r="L1157" s="72">
        <v>77865.0</v>
      </c>
      <c r="M1157" s="56">
        <v>0.873</v>
      </c>
      <c r="N1157" s="39">
        <f t="shared" si="3"/>
        <v>10000</v>
      </c>
      <c r="O1157" s="39">
        <f t="shared" si="13"/>
        <v>2</v>
      </c>
      <c r="P1157" s="39" t="str">
        <f t="shared" si="5"/>
        <v/>
      </c>
      <c r="Q1157" s="39" t="str">
        <f t="shared" si="6"/>
        <v/>
      </c>
      <c r="R1157" s="58" t="str">
        <f t="shared" si="7"/>
        <v/>
      </c>
      <c r="S1157" s="58" t="str">
        <f t="shared" si="8"/>
        <v/>
      </c>
      <c r="T1157" s="58" t="str">
        <f t="shared" si="9"/>
        <v/>
      </c>
      <c r="U1157" s="39">
        <f t="shared" si="10"/>
        <v>77865</v>
      </c>
      <c r="V1157" s="58">
        <f t="shared" si="11"/>
        <v>0.873</v>
      </c>
    </row>
    <row r="1158">
      <c r="A1158" s="33" t="s">
        <v>148</v>
      </c>
      <c r="B1158" s="68" t="s">
        <v>150</v>
      </c>
      <c r="C1158" s="35" t="s">
        <v>60</v>
      </c>
      <c r="D1158" s="35" t="str">
        <f t="shared" si="2"/>
        <v>Europe/Andorra-Europe/2012</v>
      </c>
      <c r="E1158" s="72">
        <v>0.01</v>
      </c>
      <c r="F1158" s="72">
        <v>0.002</v>
      </c>
      <c r="G1158" s="69"/>
      <c r="H1158" s="69"/>
      <c r="I1158" s="59"/>
      <c r="J1158" s="59"/>
      <c r="K1158" s="59"/>
      <c r="L1158" s="72">
        <v>78360.0</v>
      </c>
      <c r="M1158" s="56">
        <v>0.867</v>
      </c>
      <c r="N1158" s="39">
        <f t="shared" si="3"/>
        <v>10</v>
      </c>
      <c r="O1158" s="39">
        <f t="shared" si="13"/>
        <v>2</v>
      </c>
      <c r="P1158" s="39" t="str">
        <f t="shared" si="5"/>
        <v/>
      </c>
      <c r="Q1158" s="39" t="str">
        <f t="shared" si="6"/>
        <v/>
      </c>
      <c r="R1158" s="58" t="str">
        <f t="shared" si="7"/>
        <v/>
      </c>
      <c r="S1158" s="58" t="str">
        <f t="shared" si="8"/>
        <v/>
      </c>
      <c r="T1158" s="58" t="str">
        <f t="shared" si="9"/>
        <v/>
      </c>
      <c r="U1158" s="39">
        <f t="shared" si="10"/>
        <v>78360</v>
      </c>
      <c r="V1158" s="58">
        <f t="shared" si="11"/>
        <v>0.867</v>
      </c>
    </row>
    <row r="1159">
      <c r="A1159" s="33" t="s">
        <v>148</v>
      </c>
      <c r="B1159" s="68" t="s">
        <v>151</v>
      </c>
      <c r="C1159" s="35" t="s">
        <v>48</v>
      </c>
      <c r="D1159" s="35" t="str">
        <f t="shared" si="2"/>
        <v>Europe/Austria-Europe/2000</v>
      </c>
      <c r="E1159" s="72">
        <v>0.01</v>
      </c>
      <c r="F1159" s="72">
        <v>0.005</v>
      </c>
      <c r="G1159" s="72">
        <v>81.0</v>
      </c>
      <c r="H1159" s="72">
        <v>75.0</v>
      </c>
      <c r="I1159" s="56">
        <v>0.17</v>
      </c>
      <c r="J1159" s="56">
        <v>0.675</v>
      </c>
      <c r="K1159" s="56">
        <v>0.155</v>
      </c>
      <c r="L1159" s="72">
        <v>8011566.0</v>
      </c>
      <c r="M1159" s="56">
        <v>0.658</v>
      </c>
      <c r="N1159" s="39">
        <f t="shared" si="3"/>
        <v>10</v>
      </c>
      <c r="O1159" s="39">
        <f t="shared" si="13"/>
        <v>5</v>
      </c>
      <c r="P1159" s="39">
        <f t="shared" si="5"/>
        <v>81</v>
      </c>
      <c r="Q1159" s="39">
        <f t="shared" si="6"/>
        <v>75</v>
      </c>
      <c r="R1159" s="58">
        <f t="shared" si="7"/>
        <v>0.17</v>
      </c>
      <c r="S1159" s="58">
        <f t="shared" si="8"/>
        <v>0.675</v>
      </c>
      <c r="T1159" s="58">
        <f t="shared" si="9"/>
        <v>0.155</v>
      </c>
      <c r="U1159" s="39">
        <f t="shared" si="10"/>
        <v>8011566</v>
      </c>
      <c r="V1159" s="58">
        <f t="shared" si="11"/>
        <v>0.658</v>
      </c>
    </row>
    <row r="1160">
      <c r="A1160" s="33" t="s">
        <v>148</v>
      </c>
      <c r="B1160" s="68" t="s">
        <v>151</v>
      </c>
      <c r="C1160" s="35" t="s">
        <v>49</v>
      </c>
      <c r="D1160" s="35" t="str">
        <f t="shared" si="2"/>
        <v>Europe/Austria-Europe/2001</v>
      </c>
      <c r="E1160" s="72">
        <v>0.009</v>
      </c>
      <c r="F1160" s="72">
        <v>0.005</v>
      </c>
      <c r="G1160" s="72">
        <v>82.0</v>
      </c>
      <c r="H1160" s="72">
        <v>76.0</v>
      </c>
      <c r="I1160" s="56">
        <v>0.168</v>
      </c>
      <c r="J1160" s="56">
        <v>0.676</v>
      </c>
      <c r="K1160" s="56">
        <v>0.156</v>
      </c>
      <c r="L1160" s="72">
        <v>8042293.0</v>
      </c>
      <c r="M1160" s="56">
        <v>0.658</v>
      </c>
      <c r="N1160" s="39">
        <f t="shared" si="3"/>
        <v>9</v>
      </c>
      <c r="O1160" s="39">
        <f t="shared" si="13"/>
        <v>5</v>
      </c>
      <c r="P1160" s="39">
        <f t="shared" si="5"/>
        <v>82</v>
      </c>
      <c r="Q1160" s="39">
        <f t="shared" si="6"/>
        <v>76</v>
      </c>
      <c r="R1160" s="58">
        <f t="shared" si="7"/>
        <v>0.168</v>
      </c>
      <c r="S1160" s="58">
        <f t="shared" si="8"/>
        <v>0.676</v>
      </c>
      <c r="T1160" s="58">
        <f t="shared" si="9"/>
        <v>0.156</v>
      </c>
      <c r="U1160" s="39">
        <f t="shared" si="10"/>
        <v>8042293</v>
      </c>
      <c r="V1160" s="58">
        <f t="shared" si="11"/>
        <v>0.658</v>
      </c>
    </row>
    <row r="1161">
      <c r="A1161" s="33" t="s">
        <v>148</v>
      </c>
      <c r="B1161" s="68" t="s">
        <v>151</v>
      </c>
      <c r="C1161" s="35" t="s">
        <v>50</v>
      </c>
      <c r="D1161" s="35" t="str">
        <f t="shared" si="2"/>
        <v>Europe/Austria-Europe/2002</v>
      </c>
      <c r="E1161" s="72">
        <v>0.01</v>
      </c>
      <c r="F1161" s="72">
        <v>0.004</v>
      </c>
      <c r="G1161" s="72">
        <v>82.0</v>
      </c>
      <c r="H1161" s="72">
        <v>76.0</v>
      </c>
      <c r="I1161" s="56">
        <v>0.167</v>
      </c>
      <c r="J1161" s="56">
        <v>0.677</v>
      </c>
      <c r="K1161" s="56">
        <v>0.156</v>
      </c>
      <c r="L1161" s="72">
        <v>8081957.0</v>
      </c>
      <c r="M1161" s="56">
        <v>0.658</v>
      </c>
      <c r="N1161" s="39">
        <f t="shared" si="3"/>
        <v>10</v>
      </c>
      <c r="O1161" s="39">
        <f t="shared" si="13"/>
        <v>4</v>
      </c>
      <c r="P1161" s="39">
        <f t="shared" si="5"/>
        <v>82</v>
      </c>
      <c r="Q1161" s="39">
        <f t="shared" si="6"/>
        <v>76</v>
      </c>
      <c r="R1161" s="58">
        <f t="shared" si="7"/>
        <v>0.167</v>
      </c>
      <c r="S1161" s="58">
        <f t="shared" si="8"/>
        <v>0.677</v>
      </c>
      <c r="T1161" s="58">
        <f t="shared" si="9"/>
        <v>0.156</v>
      </c>
      <c r="U1161" s="39">
        <f t="shared" si="10"/>
        <v>8081957</v>
      </c>
      <c r="V1161" s="58">
        <f t="shared" si="11"/>
        <v>0.658</v>
      </c>
    </row>
    <row r="1162">
      <c r="A1162" s="33" t="s">
        <v>148</v>
      </c>
      <c r="B1162" s="68" t="s">
        <v>151</v>
      </c>
      <c r="C1162" s="35" t="s">
        <v>51</v>
      </c>
      <c r="D1162" s="35" t="str">
        <f t="shared" si="2"/>
        <v>Europe/Austria-Europe/2003</v>
      </c>
      <c r="E1162" s="72">
        <v>0.01</v>
      </c>
      <c r="F1162" s="72">
        <v>0.004</v>
      </c>
      <c r="G1162" s="72">
        <v>82.0</v>
      </c>
      <c r="H1162" s="72">
        <v>76.0</v>
      </c>
      <c r="I1162" s="56">
        <v>0.165</v>
      </c>
      <c r="J1162" s="56">
        <v>0.678</v>
      </c>
      <c r="K1162" s="56">
        <v>0.157</v>
      </c>
      <c r="L1162" s="72">
        <v>8121423.0</v>
      </c>
      <c r="M1162" s="56">
        <v>0.658</v>
      </c>
      <c r="N1162" s="39">
        <f t="shared" si="3"/>
        <v>10</v>
      </c>
      <c r="O1162" s="39">
        <f t="shared" si="13"/>
        <v>4</v>
      </c>
      <c r="P1162" s="39">
        <f t="shared" si="5"/>
        <v>82</v>
      </c>
      <c r="Q1162" s="39">
        <f t="shared" si="6"/>
        <v>76</v>
      </c>
      <c r="R1162" s="58">
        <f t="shared" si="7"/>
        <v>0.165</v>
      </c>
      <c r="S1162" s="58">
        <f t="shared" si="8"/>
        <v>0.678</v>
      </c>
      <c r="T1162" s="58">
        <f t="shared" si="9"/>
        <v>0.157</v>
      </c>
      <c r="U1162" s="39">
        <f t="shared" si="10"/>
        <v>8121423</v>
      </c>
      <c r="V1162" s="58">
        <f t="shared" si="11"/>
        <v>0.658</v>
      </c>
    </row>
    <row r="1163">
      <c r="A1163" s="33" t="s">
        <v>148</v>
      </c>
      <c r="B1163" s="68" t="s">
        <v>151</v>
      </c>
      <c r="C1163" s="35" t="s">
        <v>52</v>
      </c>
      <c r="D1163" s="35" t="str">
        <f t="shared" si="2"/>
        <v>Europe/Austria-Europe/2004</v>
      </c>
      <c r="E1163" s="72">
        <v>0.01</v>
      </c>
      <c r="F1163" s="72">
        <v>0.004</v>
      </c>
      <c r="G1163" s="72">
        <v>82.0</v>
      </c>
      <c r="H1163" s="72">
        <v>76.0</v>
      </c>
      <c r="I1163" s="56">
        <v>0.163</v>
      </c>
      <c r="J1163" s="56">
        <v>0.679</v>
      </c>
      <c r="K1163" s="56">
        <v>0.158</v>
      </c>
      <c r="L1163" s="72">
        <v>8171966.0</v>
      </c>
      <c r="M1163" s="56">
        <v>0.658</v>
      </c>
      <c r="N1163" s="39">
        <f t="shared" si="3"/>
        <v>10</v>
      </c>
      <c r="O1163" s="39">
        <f t="shared" si="13"/>
        <v>4</v>
      </c>
      <c r="P1163" s="39">
        <f t="shared" si="5"/>
        <v>82</v>
      </c>
      <c r="Q1163" s="39">
        <f t="shared" si="6"/>
        <v>76</v>
      </c>
      <c r="R1163" s="58">
        <f t="shared" si="7"/>
        <v>0.163</v>
      </c>
      <c r="S1163" s="58">
        <f t="shared" si="8"/>
        <v>0.679</v>
      </c>
      <c r="T1163" s="58">
        <f t="shared" si="9"/>
        <v>0.158</v>
      </c>
      <c r="U1163" s="39">
        <f t="shared" si="10"/>
        <v>8171966</v>
      </c>
      <c r="V1163" s="58">
        <f t="shared" si="11"/>
        <v>0.658</v>
      </c>
    </row>
    <row r="1164">
      <c r="A1164" s="33" t="s">
        <v>148</v>
      </c>
      <c r="B1164" s="68" t="s">
        <v>151</v>
      </c>
      <c r="C1164" s="35" t="s">
        <v>53</v>
      </c>
      <c r="D1164" s="35" t="str">
        <f t="shared" si="2"/>
        <v>Europe/Austria-Europe/2005</v>
      </c>
      <c r="E1164" s="72">
        <v>0.01</v>
      </c>
      <c r="F1164" s="72">
        <v>0.004</v>
      </c>
      <c r="G1164" s="72">
        <v>82.0</v>
      </c>
      <c r="H1164" s="72">
        <v>77.0</v>
      </c>
      <c r="I1164" s="56">
        <v>0.16</v>
      </c>
      <c r="J1164" s="56">
        <v>0.679</v>
      </c>
      <c r="K1164" s="56">
        <v>0.161</v>
      </c>
      <c r="L1164" s="72">
        <v>8227829.0</v>
      </c>
      <c r="M1164" s="56">
        <v>0.658</v>
      </c>
      <c r="N1164" s="39">
        <f t="shared" si="3"/>
        <v>10</v>
      </c>
      <c r="O1164" s="39">
        <f t="shared" si="13"/>
        <v>4</v>
      </c>
      <c r="P1164" s="39">
        <f t="shared" si="5"/>
        <v>82</v>
      </c>
      <c r="Q1164" s="39">
        <f t="shared" si="6"/>
        <v>77</v>
      </c>
      <c r="R1164" s="58">
        <f t="shared" si="7"/>
        <v>0.16</v>
      </c>
      <c r="S1164" s="58">
        <f t="shared" si="8"/>
        <v>0.679</v>
      </c>
      <c r="T1164" s="58">
        <f t="shared" si="9"/>
        <v>0.161</v>
      </c>
      <c r="U1164" s="39">
        <f t="shared" si="10"/>
        <v>8227829</v>
      </c>
      <c r="V1164" s="58">
        <f t="shared" si="11"/>
        <v>0.658</v>
      </c>
    </row>
    <row r="1165">
      <c r="A1165" s="33" t="s">
        <v>148</v>
      </c>
      <c r="B1165" s="68" t="s">
        <v>151</v>
      </c>
      <c r="C1165" s="35" t="s">
        <v>54</v>
      </c>
      <c r="D1165" s="35" t="str">
        <f t="shared" si="2"/>
        <v>Europe/Austria-Europe/2006</v>
      </c>
      <c r="E1165" s="72">
        <v>0.009</v>
      </c>
      <c r="F1165" s="72">
        <v>0.004</v>
      </c>
      <c r="G1165" s="72">
        <v>83.0</v>
      </c>
      <c r="H1165" s="72">
        <v>77.0</v>
      </c>
      <c r="I1165" s="56">
        <v>0.158</v>
      </c>
      <c r="J1165" s="56">
        <v>0.679</v>
      </c>
      <c r="K1165" s="56">
        <v>0.164</v>
      </c>
      <c r="L1165" s="72">
        <v>8268641.0</v>
      </c>
      <c r="M1165" s="56">
        <v>0.658</v>
      </c>
      <c r="N1165" s="39">
        <f t="shared" si="3"/>
        <v>9</v>
      </c>
      <c r="O1165" s="39">
        <f t="shared" si="13"/>
        <v>4</v>
      </c>
      <c r="P1165" s="39">
        <f t="shared" si="5"/>
        <v>83</v>
      </c>
      <c r="Q1165" s="39">
        <f t="shared" si="6"/>
        <v>77</v>
      </c>
      <c r="R1165" s="58">
        <f t="shared" si="7"/>
        <v>0.158</v>
      </c>
      <c r="S1165" s="58">
        <f t="shared" si="8"/>
        <v>0.679</v>
      </c>
      <c r="T1165" s="58">
        <f t="shared" si="9"/>
        <v>0.164</v>
      </c>
      <c r="U1165" s="39">
        <f t="shared" si="10"/>
        <v>8268641</v>
      </c>
      <c r="V1165" s="58">
        <f t="shared" si="11"/>
        <v>0.658</v>
      </c>
    </row>
    <row r="1166">
      <c r="A1166" s="33" t="s">
        <v>148</v>
      </c>
      <c r="B1166" s="68" t="s">
        <v>151</v>
      </c>
      <c r="C1166" s="35" t="s">
        <v>55</v>
      </c>
      <c r="D1166" s="35" t="str">
        <f t="shared" si="2"/>
        <v>Europe/Austria-Europe/2007</v>
      </c>
      <c r="E1166" s="72">
        <v>0.009</v>
      </c>
      <c r="F1166" s="72">
        <v>0.004</v>
      </c>
      <c r="G1166" s="72">
        <v>83.0</v>
      </c>
      <c r="H1166" s="72">
        <v>77.0</v>
      </c>
      <c r="I1166" s="56">
        <v>0.155</v>
      </c>
      <c r="J1166" s="56">
        <v>0.678</v>
      </c>
      <c r="K1166" s="56">
        <v>0.167</v>
      </c>
      <c r="L1166" s="72">
        <v>8300788.0</v>
      </c>
      <c r="M1166" s="56">
        <v>0.658</v>
      </c>
      <c r="N1166" s="39">
        <f t="shared" si="3"/>
        <v>9</v>
      </c>
      <c r="O1166" s="39">
        <f t="shared" si="13"/>
        <v>4</v>
      </c>
      <c r="P1166" s="39">
        <f t="shared" si="5"/>
        <v>83</v>
      </c>
      <c r="Q1166" s="39">
        <f t="shared" si="6"/>
        <v>77</v>
      </c>
      <c r="R1166" s="58">
        <f t="shared" si="7"/>
        <v>0.155</v>
      </c>
      <c r="S1166" s="58">
        <f t="shared" si="8"/>
        <v>0.678</v>
      </c>
      <c r="T1166" s="58">
        <f t="shared" si="9"/>
        <v>0.167</v>
      </c>
      <c r="U1166" s="39">
        <f t="shared" si="10"/>
        <v>8300788</v>
      </c>
      <c r="V1166" s="58">
        <f t="shared" si="11"/>
        <v>0.658</v>
      </c>
    </row>
    <row r="1167">
      <c r="A1167" s="33" t="s">
        <v>148</v>
      </c>
      <c r="B1167" s="68" t="s">
        <v>151</v>
      </c>
      <c r="C1167" s="35" t="s">
        <v>56</v>
      </c>
      <c r="D1167" s="35" t="str">
        <f t="shared" si="2"/>
        <v>Europe/Austria-Europe/2008</v>
      </c>
      <c r="E1167" s="72">
        <v>0.009</v>
      </c>
      <c r="F1167" s="72">
        <v>0.004</v>
      </c>
      <c r="G1167" s="72">
        <v>83.0</v>
      </c>
      <c r="H1167" s="72">
        <v>78.0</v>
      </c>
      <c r="I1167" s="56">
        <v>0.152</v>
      </c>
      <c r="J1167" s="56">
        <v>0.677</v>
      </c>
      <c r="K1167" s="56">
        <v>0.171</v>
      </c>
      <c r="L1167" s="72">
        <v>8336926.0</v>
      </c>
      <c r="M1167" s="56">
        <v>0.658</v>
      </c>
      <c r="N1167" s="39">
        <f t="shared" si="3"/>
        <v>9</v>
      </c>
      <c r="O1167" s="39">
        <f t="shared" si="13"/>
        <v>4</v>
      </c>
      <c r="P1167" s="39">
        <f t="shared" si="5"/>
        <v>83</v>
      </c>
      <c r="Q1167" s="39">
        <f t="shared" si="6"/>
        <v>78</v>
      </c>
      <c r="R1167" s="58">
        <f t="shared" si="7"/>
        <v>0.152</v>
      </c>
      <c r="S1167" s="58">
        <f t="shared" si="8"/>
        <v>0.677</v>
      </c>
      <c r="T1167" s="58">
        <f t="shared" si="9"/>
        <v>0.171</v>
      </c>
      <c r="U1167" s="39">
        <f t="shared" si="10"/>
        <v>8336926</v>
      </c>
      <c r="V1167" s="58">
        <f t="shared" si="11"/>
        <v>0.658</v>
      </c>
    </row>
    <row r="1168">
      <c r="A1168" s="33" t="s">
        <v>148</v>
      </c>
      <c r="B1168" s="68" t="s">
        <v>151</v>
      </c>
      <c r="C1168" s="35" t="s">
        <v>57</v>
      </c>
      <c r="D1168" s="35" t="str">
        <f t="shared" si="2"/>
        <v>Europe/Austria-Europe/2009</v>
      </c>
      <c r="E1168" s="72">
        <v>0.009</v>
      </c>
      <c r="F1168" s="72">
        <v>0.004</v>
      </c>
      <c r="G1168" s="72">
        <v>83.0</v>
      </c>
      <c r="H1168" s="72">
        <v>77.0</v>
      </c>
      <c r="I1168" s="56">
        <v>0.15</v>
      </c>
      <c r="J1168" s="56">
        <v>0.675</v>
      </c>
      <c r="K1168" s="56">
        <v>0.175</v>
      </c>
      <c r="L1168" s="72">
        <v>8365275.0</v>
      </c>
      <c r="M1168" s="56">
        <v>0.658</v>
      </c>
      <c r="N1168" s="39">
        <f t="shared" si="3"/>
        <v>9</v>
      </c>
      <c r="O1168" s="39">
        <f t="shared" si="13"/>
        <v>4</v>
      </c>
      <c r="P1168" s="39">
        <f t="shared" si="5"/>
        <v>83</v>
      </c>
      <c r="Q1168" s="39">
        <f t="shared" si="6"/>
        <v>77</v>
      </c>
      <c r="R1168" s="58">
        <f t="shared" si="7"/>
        <v>0.15</v>
      </c>
      <c r="S1168" s="58">
        <f t="shared" si="8"/>
        <v>0.675</v>
      </c>
      <c r="T1168" s="58">
        <f t="shared" si="9"/>
        <v>0.175</v>
      </c>
      <c r="U1168" s="39">
        <f t="shared" si="10"/>
        <v>8365275</v>
      </c>
      <c r="V1168" s="58">
        <f t="shared" si="11"/>
        <v>0.658</v>
      </c>
    </row>
    <row r="1169">
      <c r="A1169" s="33" t="s">
        <v>148</v>
      </c>
      <c r="B1169" s="68" t="s">
        <v>151</v>
      </c>
      <c r="C1169" s="35" t="s">
        <v>58</v>
      </c>
      <c r="D1169" s="35" t="str">
        <f t="shared" si="2"/>
        <v>Europe/Austria-Europe/2010</v>
      </c>
      <c r="E1169" s="72">
        <v>0.009</v>
      </c>
      <c r="F1169" s="72">
        <v>0.004</v>
      </c>
      <c r="G1169" s="72">
        <v>83.0</v>
      </c>
      <c r="H1169" s="72">
        <v>78.0</v>
      </c>
      <c r="I1169" s="56">
        <v>0.148</v>
      </c>
      <c r="J1169" s="56">
        <v>0.674</v>
      </c>
      <c r="K1169" s="56">
        <v>0.178</v>
      </c>
      <c r="L1169" s="72">
        <v>8389771.0</v>
      </c>
      <c r="M1169" s="56">
        <v>0.659</v>
      </c>
      <c r="N1169" s="39">
        <f t="shared" si="3"/>
        <v>9</v>
      </c>
      <c r="O1169" s="39">
        <f t="shared" si="13"/>
        <v>4</v>
      </c>
      <c r="P1169" s="39">
        <f t="shared" si="5"/>
        <v>83</v>
      </c>
      <c r="Q1169" s="39">
        <f t="shared" si="6"/>
        <v>78</v>
      </c>
      <c r="R1169" s="58">
        <f t="shared" si="7"/>
        <v>0.148</v>
      </c>
      <c r="S1169" s="58">
        <f t="shared" si="8"/>
        <v>0.674</v>
      </c>
      <c r="T1169" s="58">
        <f t="shared" si="9"/>
        <v>0.178</v>
      </c>
      <c r="U1169" s="39">
        <f t="shared" si="10"/>
        <v>8389771</v>
      </c>
      <c r="V1169" s="58">
        <f t="shared" si="11"/>
        <v>0.659</v>
      </c>
    </row>
    <row r="1170">
      <c r="A1170" s="33" t="s">
        <v>148</v>
      </c>
      <c r="B1170" s="68" t="s">
        <v>151</v>
      </c>
      <c r="C1170" s="35" t="s">
        <v>59</v>
      </c>
      <c r="D1170" s="35" t="str">
        <f t="shared" si="2"/>
        <v>Europe/Austria-Europe/2011</v>
      </c>
      <c r="E1170" s="72">
        <v>0.009</v>
      </c>
      <c r="F1170" s="72">
        <v>0.003</v>
      </c>
      <c r="G1170" s="72">
        <v>84.0</v>
      </c>
      <c r="H1170" s="72">
        <v>78.0</v>
      </c>
      <c r="I1170" s="56">
        <v>0.146</v>
      </c>
      <c r="J1170" s="56">
        <v>0.673</v>
      </c>
      <c r="K1170" s="56">
        <v>0.181</v>
      </c>
      <c r="L1170" s="72">
        <v>8406187.0</v>
      </c>
      <c r="M1170" s="56">
        <v>0.659</v>
      </c>
      <c r="N1170" s="39">
        <f t="shared" si="3"/>
        <v>9</v>
      </c>
      <c r="O1170" s="39">
        <f t="shared" si="13"/>
        <v>3</v>
      </c>
      <c r="P1170" s="39">
        <f t="shared" si="5"/>
        <v>84</v>
      </c>
      <c r="Q1170" s="39">
        <f t="shared" si="6"/>
        <v>78</v>
      </c>
      <c r="R1170" s="58">
        <f t="shared" si="7"/>
        <v>0.146</v>
      </c>
      <c r="S1170" s="58">
        <f t="shared" si="8"/>
        <v>0.673</v>
      </c>
      <c r="T1170" s="58">
        <f t="shared" si="9"/>
        <v>0.181</v>
      </c>
      <c r="U1170" s="39">
        <f t="shared" si="10"/>
        <v>8406187</v>
      </c>
      <c r="V1170" s="58">
        <f t="shared" si="11"/>
        <v>0.659</v>
      </c>
    </row>
    <row r="1171">
      <c r="A1171" s="33" t="s">
        <v>148</v>
      </c>
      <c r="B1171" s="68" t="s">
        <v>151</v>
      </c>
      <c r="C1171" s="35" t="s">
        <v>60</v>
      </c>
      <c r="D1171" s="35" t="str">
        <f t="shared" si="2"/>
        <v>Europe/Austria-Europe/2012</v>
      </c>
      <c r="E1171" s="72">
        <v>0.009</v>
      </c>
      <c r="F1171" s="72">
        <v>0.003</v>
      </c>
      <c r="G1171" s="72">
        <v>84.0</v>
      </c>
      <c r="H1171" s="72">
        <v>78.0</v>
      </c>
      <c r="I1171" s="56">
        <v>0.145</v>
      </c>
      <c r="J1171" s="56">
        <v>0.672</v>
      </c>
      <c r="K1171" s="56">
        <v>0.182</v>
      </c>
      <c r="L1171" s="72">
        <v>8429991.0</v>
      </c>
      <c r="M1171" s="56">
        <v>0.659</v>
      </c>
      <c r="N1171" s="39">
        <f t="shared" si="3"/>
        <v>9</v>
      </c>
      <c r="O1171" s="39">
        <f t="shared" si="13"/>
        <v>3</v>
      </c>
      <c r="P1171" s="39">
        <f t="shared" si="5"/>
        <v>84</v>
      </c>
      <c r="Q1171" s="39">
        <f t="shared" si="6"/>
        <v>78</v>
      </c>
      <c r="R1171" s="58">
        <f t="shared" si="7"/>
        <v>0.145</v>
      </c>
      <c r="S1171" s="58">
        <f t="shared" si="8"/>
        <v>0.672</v>
      </c>
      <c r="T1171" s="58">
        <f t="shared" si="9"/>
        <v>0.182</v>
      </c>
      <c r="U1171" s="39">
        <f t="shared" si="10"/>
        <v>8429991</v>
      </c>
      <c r="V1171" s="58">
        <f t="shared" si="11"/>
        <v>0.659</v>
      </c>
    </row>
    <row r="1172">
      <c r="A1172" s="33" t="s">
        <v>148</v>
      </c>
      <c r="B1172" s="68" t="s">
        <v>152</v>
      </c>
      <c r="C1172" s="35" t="s">
        <v>48</v>
      </c>
      <c r="D1172" s="35" t="str">
        <f t="shared" si="2"/>
        <v>Europe/Belarus-Europe/2000</v>
      </c>
      <c r="E1172" s="72">
        <v>0.009</v>
      </c>
      <c r="F1172" s="72">
        <v>0.011</v>
      </c>
      <c r="G1172" s="72">
        <v>75.0</v>
      </c>
      <c r="H1172" s="72">
        <v>63.0</v>
      </c>
      <c r="I1172" s="56">
        <v>0.186</v>
      </c>
      <c r="J1172" s="56">
        <v>0.679</v>
      </c>
      <c r="K1172" s="56">
        <v>0.134</v>
      </c>
      <c r="L1172" s="72">
        <v>1.0005E7</v>
      </c>
      <c r="M1172" s="56">
        <v>0.7</v>
      </c>
      <c r="N1172" s="39">
        <f t="shared" si="3"/>
        <v>9</v>
      </c>
      <c r="O1172" s="39">
        <f t="shared" si="13"/>
        <v>11</v>
      </c>
      <c r="P1172" s="39">
        <f t="shared" si="5"/>
        <v>75</v>
      </c>
      <c r="Q1172" s="39">
        <f t="shared" si="6"/>
        <v>63</v>
      </c>
      <c r="R1172" s="58">
        <f t="shared" si="7"/>
        <v>0.186</v>
      </c>
      <c r="S1172" s="58">
        <f t="shared" si="8"/>
        <v>0.679</v>
      </c>
      <c r="T1172" s="58">
        <f t="shared" si="9"/>
        <v>0.134</v>
      </c>
      <c r="U1172" s="39">
        <f t="shared" si="10"/>
        <v>10005000</v>
      </c>
      <c r="V1172" s="58">
        <f t="shared" si="11"/>
        <v>0.7</v>
      </c>
    </row>
    <row r="1173">
      <c r="A1173" s="33" t="s">
        <v>148</v>
      </c>
      <c r="B1173" s="68" t="s">
        <v>152</v>
      </c>
      <c r="C1173" s="35" t="s">
        <v>49</v>
      </c>
      <c r="D1173" s="35" t="str">
        <f t="shared" si="2"/>
        <v>Europe/Belarus-Europe/2001</v>
      </c>
      <c r="E1173" s="72">
        <v>0.009</v>
      </c>
      <c r="F1173" s="72">
        <v>0.01</v>
      </c>
      <c r="G1173" s="72">
        <v>75.0</v>
      </c>
      <c r="H1173" s="72">
        <v>63.0</v>
      </c>
      <c r="I1173" s="56">
        <v>0.179</v>
      </c>
      <c r="J1173" s="56">
        <v>0.684</v>
      </c>
      <c r="K1173" s="56">
        <v>0.137</v>
      </c>
      <c r="L1173" s="72">
        <v>9928000.0</v>
      </c>
      <c r="M1173" s="56">
        <v>0.705</v>
      </c>
      <c r="N1173" s="39">
        <f t="shared" si="3"/>
        <v>9</v>
      </c>
      <c r="O1173" s="39">
        <f t="shared" si="13"/>
        <v>10</v>
      </c>
      <c r="P1173" s="39">
        <f t="shared" si="5"/>
        <v>75</v>
      </c>
      <c r="Q1173" s="39">
        <f t="shared" si="6"/>
        <v>63</v>
      </c>
      <c r="R1173" s="58">
        <f t="shared" si="7"/>
        <v>0.179</v>
      </c>
      <c r="S1173" s="58">
        <f t="shared" si="8"/>
        <v>0.684</v>
      </c>
      <c r="T1173" s="58">
        <f t="shared" si="9"/>
        <v>0.137</v>
      </c>
      <c r="U1173" s="39">
        <f t="shared" si="10"/>
        <v>9928000</v>
      </c>
      <c r="V1173" s="58">
        <f t="shared" si="11"/>
        <v>0.705</v>
      </c>
    </row>
    <row r="1174">
      <c r="A1174" s="33" t="s">
        <v>148</v>
      </c>
      <c r="B1174" s="68" t="s">
        <v>152</v>
      </c>
      <c r="C1174" s="35" t="s">
        <v>50</v>
      </c>
      <c r="D1174" s="35" t="str">
        <f t="shared" si="2"/>
        <v>Europe/Belarus-Europe/2002</v>
      </c>
      <c r="E1174" s="72">
        <v>0.009</v>
      </c>
      <c r="F1174" s="72">
        <v>0.009</v>
      </c>
      <c r="G1174" s="72">
        <v>74.0</v>
      </c>
      <c r="H1174" s="72">
        <v>62.0</v>
      </c>
      <c r="I1174" s="56">
        <v>0.172</v>
      </c>
      <c r="J1174" s="56">
        <v>0.687</v>
      </c>
      <c r="K1174" s="56">
        <v>0.14</v>
      </c>
      <c r="L1174" s="72">
        <v>9865000.0</v>
      </c>
      <c r="M1174" s="56">
        <v>0.709</v>
      </c>
      <c r="N1174" s="39">
        <f t="shared" si="3"/>
        <v>9</v>
      </c>
      <c r="O1174" s="39">
        <f t="shared" si="13"/>
        <v>9</v>
      </c>
      <c r="P1174" s="39">
        <f t="shared" si="5"/>
        <v>74</v>
      </c>
      <c r="Q1174" s="39">
        <f t="shared" si="6"/>
        <v>62</v>
      </c>
      <c r="R1174" s="58">
        <f t="shared" si="7"/>
        <v>0.172</v>
      </c>
      <c r="S1174" s="58">
        <f t="shared" si="8"/>
        <v>0.687</v>
      </c>
      <c r="T1174" s="58">
        <f t="shared" si="9"/>
        <v>0.14</v>
      </c>
      <c r="U1174" s="39">
        <f t="shared" si="10"/>
        <v>9865000</v>
      </c>
      <c r="V1174" s="58">
        <f t="shared" si="11"/>
        <v>0.709</v>
      </c>
    </row>
    <row r="1175">
      <c r="A1175" s="33" t="s">
        <v>148</v>
      </c>
      <c r="B1175" s="68" t="s">
        <v>152</v>
      </c>
      <c r="C1175" s="35" t="s">
        <v>51</v>
      </c>
      <c r="D1175" s="35" t="str">
        <f t="shared" si="2"/>
        <v>Europe/Belarus-Europe/2003</v>
      </c>
      <c r="E1175" s="72">
        <v>0.009</v>
      </c>
      <c r="F1175" s="72">
        <v>0.009</v>
      </c>
      <c r="G1175" s="72">
        <v>75.0</v>
      </c>
      <c r="H1175" s="72">
        <v>63.0</v>
      </c>
      <c r="I1175" s="56">
        <v>0.166</v>
      </c>
      <c r="J1175" s="56">
        <v>0.691</v>
      </c>
      <c r="K1175" s="56">
        <v>0.143</v>
      </c>
      <c r="L1175" s="72">
        <v>9797000.0</v>
      </c>
      <c r="M1175" s="56">
        <v>0.714</v>
      </c>
      <c r="N1175" s="39">
        <f t="shared" si="3"/>
        <v>9</v>
      </c>
      <c r="O1175" s="39">
        <f t="shared" si="13"/>
        <v>9</v>
      </c>
      <c r="P1175" s="39">
        <f t="shared" si="5"/>
        <v>75</v>
      </c>
      <c r="Q1175" s="39">
        <f t="shared" si="6"/>
        <v>63</v>
      </c>
      <c r="R1175" s="58">
        <f t="shared" si="7"/>
        <v>0.166</v>
      </c>
      <c r="S1175" s="58">
        <f t="shared" si="8"/>
        <v>0.691</v>
      </c>
      <c r="T1175" s="58">
        <f t="shared" si="9"/>
        <v>0.143</v>
      </c>
      <c r="U1175" s="39">
        <f t="shared" si="10"/>
        <v>9797000</v>
      </c>
      <c r="V1175" s="58">
        <f t="shared" si="11"/>
        <v>0.714</v>
      </c>
    </row>
    <row r="1176">
      <c r="A1176" s="33" t="s">
        <v>148</v>
      </c>
      <c r="B1176" s="68" t="s">
        <v>152</v>
      </c>
      <c r="C1176" s="35" t="s">
        <v>52</v>
      </c>
      <c r="D1176" s="35" t="str">
        <f t="shared" si="2"/>
        <v>Europe/Belarus-Europe/2004</v>
      </c>
      <c r="E1176" s="72">
        <v>0.009</v>
      </c>
      <c r="F1176" s="72">
        <v>0.008</v>
      </c>
      <c r="G1176" s="72">
        <v>75.0</v>
      </c>
      <c r="H1176" s="72">
        <v>63.0</v>
      </c>
      <c r="I1176" s="56">
        <v>0.16</v>
      </c>
      <c r="J1176" s="56">
        <v>0.694</v>
      </c>
      <c r="K1176" s="56">
        <v>0.146</v>
      </c>
      <c r="L1176" s="72">
        <v>9730000.0</v>
      </c>
      <c r="M1176" s="56">
        <v>0.719</v>
      </c>
      <c r="N1176" s="39">
        <f t="shared" si="3"/>
        <v>9</v>
      </c>
      <c r="O1176" s="39">
        <f t="shared" si="13"/>
        <v>8</v>
      </c>
      <c r="P1176" s="39">
        <f t="shared" si="5"/>
        <v>75</v>
      </c>
      <c r="Q1176" s="39">
        <f t="shared" si="6"/>
        <v>63</v>
      </c>
      <c r="R1176" s="58">
        <f t="shared" si="7"/>
        <v>0.16</v>
      </c>
      <c r="S1176" s="58">
        <f t="shared" si="8"/>
        <v>0.694</v>
      </c>
      <c r="T1176" s="58">
        <f t="shared" si="9"/>
        <v>0.146</v>
      </c>
      <c r="U1176" s="39">
        <f t="shared" si="10"/>
        <v>9730000</v>
      </c>
      <c r="V1176" s="58">
        <f t="shared" si="11"/>
        <v>0.719</v>
      </c>
    </row>
    <row r="1177">
      <c r="A1177" s="33" t="s">
        <v>148</v>
      </c>
      <c r="B1177" s="68" t="s">
        <v>152</v>
      </c>
      <c r="C1177" s="35" t="s">
        <v>53</v>
      </c>
      <c r="D1177" s="35" t="str">
        <f t="shared" si="2"/>
        <v>Europe/Belarus-Europe/2005</v>
      </c>
      <c r="E1177" s="72">
        <v>0.009</v>
      </c>
      <c r="F1177" s="72">
        <v>0.007</v>
      </c>
      <c r="G1177" s="72">
        <v>75.0</v>
      </c>
      <c r="H1177" s="72">
        <v>63.0</v>
      </c>
      <c r="I1177" s="56">
        <v>0.155</v>
      </c>
      <c r="J1177" s="56">
        <v>0.698</v>
      </c>
      <c r="K1177" s="56">
        <v>0.147</v>
      </c>
      <c r="L1177" s="72">
        <v>9663000.0</v>
      </c>
      <c r="M1177" s="56">
        <v>0.724</v>
      </c>
      <c r="N1177" s="39">
        <f t="shared" si="3"/>
        <v>9</v>
      </c>
      <c r="O1177" s="39">
        <f t="shared" si="13"/>
        <v>7</v>
      </c>
      <c r="P1177" s="39">
        <f t="shared" si="5"/>
        <v>75</v>
      </c>
      <c r="Q1177" s="39">
        <f t="shared" si="6"/>
        <v>63</v>
      </c>
      <c r="R1177" s="58">
        <f t="shared" si="7"/>
        <v>0.155</v>
      </c>
      <c r="S1177" s="58">
        <f t="shared" si="8"/>
        <v>0.698</v>
      </c>
      <c r="T1177" s="58">
        <f t="shared" si="9"/>
        <v>0.147</v>
      </c>
      <c r="U1177" s="39">
        <f t="shared" si="10"/>
        <v>9663000</v>
      </c>
      <c r="V1177" s="58">
        <f t="shared" si="11"/>
        <v>0.724</v>
      </c>
    </row>
    <row r="1178">
      <c r="A1178" s="33" t="s">
        <v>148</v>
      </c>
      <c r="B1178" s="68" t="s">
        <v>152</v>
      </c>
      <c r="C1178" s="35" t="s">
        <v>54</v>
      </c>
      <c r="D1178" s="35" t="str">
        <f t="shared" si="2"/>
        <v>Europe/Belarus-Europe/2006</v>
      </c>
      <c r="E1178" s="72">
        <v>0.01</v>
      </c>
      <c r="F1178" s="72">
        <v>0.007</v>
      </c>
      <c r="G1178" s="72">
        <v>76.0</v>
      </c>
      <c r="H1178" s="72">
        <v>64.0</v>
      </c>
      <c r="I1178" s="56">
        <v>0.152</v>
      </c>
      <c r="J1178" s="56">
        <v>0.702</v>
      </c>
      <c r="K1178" s="56">
        <v>0.147</v>
      </c>
      <c r="L1178" s="72">
        <v>9604000.0</v>
      </c>
      <c r="M1178" s="56">
        <v>0.728</v>
      </c>
      <c r="N1178" s="39">
        <f t="shared" si="3"/>
        <v>10</v>
      </c>
      <c r="O1178" s="39">
        <f t="shared" si="13"/>
        <v>7</v>
      </c>
      <c r="P1178" s="39">
        <f t="shared" si="5"/>
        <v>76</v>
      </c>
      <c r="Q1178" s="39">
        <f t="shared" si="6"/>
        <v>64</v>
      </c>
      <c r="R1178" s="58">
        <f t="shared" si="7"/>
        <v>0.152</v>
      </c>
      <c r="S1178" s="58">
        <f t="shared" si="8"/>
        <v>0.702</v>
      </c>
      <c r="T1178" s="58">
        <f t="shared" si="9"/>
        <v>0.147</v>
      </c>
      <c r="U1178" s="39">
        <f t="shared" si="10"/>
        <v>9604000</v>
      </c>
      <c r="V1178" s="58">
        <f t="shared" si="11"/>
        <v>0.728</v>
      </c>
    </row>
    <row r="1179">
      <c r="A1179" s="33" t="s">
        <v>148</v>
      </c>
      <c r="B1179" s="68" t="s">
        <v>152</v>
      </c>
      <c r="C1179" s="35" t="s">
        <v>55</v>
      </c>
      <c r="D1179" s="35" t="str">
        <f t="shared" si="2"/>
        <v>Europe/Belarus-Europe/2007</v>
      </c>
      <c r="E1179" s="72">
        <v>0.011</v>
      </c>
      <c r="F1179" s="72">
        <v>0.006</v>
      </c>
      <c r="G1179" s="72">
        <v>76.0</v>
      </c>
      <c r="H1179" s="72">
        <v>65.0</v>
      </c>
      <c r="I1179" s="56">
        <v>0.15</v>
      </c>
      <c r="J1179" s="56">
        <v>0.705</v>
      </c>
      <c r="K1179" s="56">
        <v>0.145</v>
      </c>
      <c r="L1179" s="72">
        <v>9560000.0</v>
      </c>
      <c r="M1179" s="56">
        <v>0.733</v>
      </c>
      <c r="N1179" s="39">
        <f t="shared" si="3"/>
        <v>11</v>
      </c>
      <c r="O1179" s="39">
        <f t="shared" si="13"/>
        <v>6</v>
      </c>
      <c r="P1179" s="39">
        <f t="shared" si="5"/>
        <v>76</v>
      </c>
      <c r="Q1179" s="39">
        <f t="shared" si="6"/>
        <v>65</v>
      </c>
      <c r="R1179" s="58">
        <f t="shared" si="7"/>
        <v>0.15</v>
      </c>
      <c r="S1179" s="58">
        <f t="shared" si="8"/>
        <v>0.705</v>
      </c>
      <c r="T1179" s="58">
        <f t="shared" si="9"/>
        <v>0.145</v>
      </c>
      <c r="U1179" s="39">
        <f t="shared" si="10"/>
        <v>9560000</v>
      </c>
      <c r="V1179" s="58">
        <f t="shared" si="11"/>
        <v>0.733</v>
      </c>
    </row>
    <row r="1180">
      <c r="A1180" s="33" t="s">
        <v>148</v>
      </c>
      <c r="B1180" s="68" t="s">
        <v>152</v>
      </c>
      <c r="C1180" s="35" t="s">
        <v>56</v>
      </c>
      <c r="D1180" s="35" t="str">
        <f t="shared" si="2"/>
        <v>Europe/Belarus-Europe/2008</v>
      </c>
      <c r="E1180" s="72">
        <v>0.011</v>
      </c>
      <c r="F1180" s="72">
        <v>0.006</v>
      </c>
      <c r="G1180" s="72">
        <v>77.0</v>
      </c>
      <c r="H1180" s="72">
        <v>65.0</v>
      </c>
      <c r="I1180" s="56">
        <v>0.148</v>
      </c>
      <c r="J1180" s="56">
        <v>0.708</v>
      </c>
      <c r="K1180" s="56">
        <v>0.143</v>
      </c>
      <c r="L1180" s="72">
        <v>9528000.0</v>
      </c>
      <c r="M1180" s="56">
        <v>0.737</v>
      </c>
      <c r="N1180" s="39">
        <f t="shared" si="3"/>
        <v>11</v>
      </c>
      <c r="O1180" s="39">
        <f t="shared" si="13"/>
        <v>6</v>
      </c>
      <c r="P1180" s="39">
        <f t="shared" si="5"/>
        <v>77</v>
      </c>
      <c r="Q1180" s="39">
        <f t="shared" si="6"/>
        <v>65</v>
      </c>
      <c r="R1180" s="58">
        <f t="shared" si="7"/>
        <v>0.148</v>
      </c>
      <c r="S1180" s="58">
        <f t="shared" si="8"/>
        <v>0.708</v>
      </c>
      <c r="T1180" s="58">
        <f t="shared" si="9"/>
        <v>0.143</v>
      </c>
      <c r="U1180" s="39">
        <f t="shared" si="10"/>
        <v>9528000</v>
      </c>
      <c r="V1180" s="58">
        <f t="shared" si="11"/>
        <v>0.737</v>
      </c>
    </row>
    <row r="1181">
      <c r="A1181" s="33" t="s">
        <v>148</v>
      </c>
      <c r="B1181" s="68" t="s">
        <v>152</v>
      </c>
      <c r="C1181" s="35" t="s">
        <v>57</v>
      </c>
      <c r="D1181" s="35" t="str">
        <f t="shared" si="2"/>
        <v>Europe/Belarus-Europe/2009</v>
      </c>
      <c r="E1181" s="72">
        <v>0.011</v>
      </c>
      <c r="F1181" s="72">
        <v>0.005</v>
      </c>
      <c r="G1181" s="72">
        <v>76.0</v>
      </c>
      <c r="H1181" s="72">
        <v>65.0</v>
      </c>
      <c r="I1181" s="56">
        <v>0.148</v>
      </c>
      <c r="J1181" s="56">
        <v>0.711</v>
      </c>
      <c r="K1181" s="56">
        <v>0.141</v>
      </c>
      <c r="L1181" s="72">
        <v>9507000.0</v>
      </c>
      <c r="M1181" s="56">
        <v>0.742</v>
      </c>
      <c r="N1181" s="39">
        <f t="shared" si="3"/>
        <v>11</v>
      </c>
      <c r="O1181" s="39">
        <f t="shared" si="13"/>
        <v>5</v>
      </c>
      <c r="P1181" s="39">
        <f t="shared" si="5"/>
        <v>76</v>
      </c>
      <c r="Q1181" s="39">
        <f t="shared" si="6"/>
        <v>65</v>
      </c>
      <c r="R1181" s="58">
        <f t="shared" si="7"/>
        <v>0.148</v>
      </c>
      <c r="S1181" s="58">
        <f t="shared" si="8"/>
        <v>0.711</v>
      </c>
      <c r="T1181" s="58">
        <f t="shared" si="9"/>
        <v>0.141</v>
      </c>
      <c r="U1181" s="39">
        <f t="shared" si="10"/>
        <v>9507000</v>
      </c>
      <c r="V1181" s="58">
        <f t="shared" si="11"/>
        <v>0.742</v>
      </c>
    </row>
    <row r="1182">
      <c r="A1182" s="33" t="s">
        <v>148</v>
      </c>
      <c r="B1182" s="68" t="s">
        <v>152</v>
      </c>
      <c r="C1182" s="35" t="s">
        <v>58</v>
      </c>
      <c r="D1182" s="35" t="str">
        <f t="shared" si="2"/>
        <v>Europe/Belarus-Europe/2010</v>
      </c>
      <c r="E1182" s="72">
        <v>0.011</v>
      </c>
      <c r="F1182" s="72">
        <v>0.005</v>
      </c>
      <c r="G1182" s="72">
        <v>77.0</v>
      </c>
      <c r="H1182" s="72">
        <v>65.0</v>
      </c>
      <c r="I1182" s="56">
        <v>0.148</v>
      </c>
      <c r="J1182" s="56">
        <v>0.712</v>
      </c>
      <c r="K1182" s="56">
        <v>0.139</v>
      </c>
      <c r="L1182" s="72">
        <v>9490000.0</v>
      </c>
      <c r="M1182" s="56">
        <v>0.746</v>
      </c>
      <c r="N1182" s="39">
        <f t="shared" si="3"/>
        <v>11</v>
      </c>
      <c r="O1182" s="39">
        <f t="shared" si="13"/>
        <v>5</v>
      </c>
      <c r="P1182" s="39">
        <f t="shared" si="5"/>
        <v>77</v>
      </c>
      <c r="Q1182" s="39">
        <f t="shared" si="6"/>
        <v>65</v>
      </c>
      <c r="R1182" s="58">
        <f t="shared" si="7"/>
        <v>0.148</v>
      </c>
      <c r="S1182" s="58">
        <f t="shared" si="8"/>
        <v>0.712</v>
      </c>
      <c r="T1182" s="58">
        <f t="shared" si="9"/>
        <v>0.139</v>
      </c>
      <c r="U1182" s="39">
        <f t="shared" si="10"/>
        <v>9490000</v>
      </c>
      <c r="V1182" s="58">
        <f t="shared" si="11"/>
        <v>0.746</v>
      </c>
    </row>
    <row r="1183">
      <c r="A1183" s="33" t="s">
        <v>148</v>
      </c>
      <c r="B1183" s="68" t="s">
        <v>152</v>
      </c>
      <c r="C1183" s="35" t="s">
        <v>59</v>
      </c>
      <c r="D1183" s="35" t="str">
        <f t="shared" si="2"/>
        <v>Europe/Belarus-Europe/2011</v>
      </c>
      <c r="E1183" s="72">
        <v>0.012</v>
      </c>
      <c r="F1183" s="72">
        <v>0.004</v>
      </c>
      <c r="G1183" s="72">
        <v>77.0</v>
      </c>
      <c r="H1183" s="72">
        <v>65.0</v>
      </c>
      <c r="I1183" s="56">
        <v>0.149</v>
      </c>
      <c r="J1183" s="56">
        <v>0.712</v>
      </c>
      <c r="K1183" s="56">
        <v>0.138</v>
      </c>
      <c r="L1183" s="72">
        <v>9473000.0</v>
      </c>
      <c r="M1183" s="56">
        <v>0.75</v>
      </c>
      <c r="N1183" s="39">
        <f t="shared" si="3"/>
        <v>12</v>
      </c>
      <c r="O1183" s="39">
        <f t="shared" si="13"/>
        <v>4</v>
      </c>
      <c r="P1183" s="39">
        <f t="shared" si="5"/>
        <v>77</v>
      </c>
      <c r="Q1183" s="39">
        <f t="shared" si="6"/>
        <v>65</v>
      </c>
      <c r="R1183" s="58">
        <f t="shared" si="7"/>
        <v>0.149</v>
      </c>
      <c r="S1183" s="58">
        <f t="shared" si="8"/>
        <v>0.712</v>
      </c>
      <c r="T1183" s="58">
        <f t="shared" si="9"/>
        <v>0.138</v>
      </c>
      <c r="U1183" s="39">
        <f t="shared" si="10"/>
        <v>9473000</v>
      </c>
      <c r="V1183" s="58">
        <f t="shared" si="11"/>
        <v>0.75</v>
      </c>
    </row>
    <row r="1184">
      <c r="A1184" s="33" t="s">
        <v>148</v>
      </c>
      <c r="B1184" s="68" t="s">
        <v>152</v>
      </c>
      <c r="C1184" s="35" t="s">
        <v>60</v>
      </c>
      <c r="D1184" s="35" t="str">
        <f t="shared" si="2"/>
        <v>Europe/Belarus-Europe/2012</v>
      </c>
      <c r="E1184" s="72">
        <v>0.012</v>
      </c>
      <c r="F1184" s="72">
        <v>0.004</v>
      </c>
      <c r="G1184" s="72">
        <v>78.0</v>
      </c>
      <c r="H1184" s="72">
        <v>67.0</v>
      </c>
      <c r="I1184" s="56">
        <v>0.151</v>
      </c>
      <c r="J1184" s="56">
        <v>0.711</v>
      </c>
      <c r="K1184" s="56">
        <v>0.138</v>
      </c>
      <c r="L1184" s="72">
        <v>9464000.0</v>
      </c>
      <c r="M1184" s="56">
        <v>0.755</v>
      </c>
      <c r="N1184" s="39">
        <f t="shared" si="3"/>
        <v>12</v>
      </c>
      <c r="O1184" s="39">
        <f t="shared" si="13"/>
        <v>4</v>
      </c>
      <c r="P1184" s="39">
        <f t="shared" si="5"/>
        <v>78</v>
      </c>
      <c r="Q1184" s="39">
        <f t="shared" si="6"/>
        <v>67</v>
      </c>
      <c r="R1184" s="58">
        <f t="shared" si="7"/>
        <v>0.151</v>
      </c>
      <c r="S1184" s="58">
        <f t="shared" si="8"/>
        <v>0.711</v>
      </c>
      <c r="T1184" s="58">
        <f t="shared" si="9"/>
        <v>0.138</v>
      </c>
      <c r="U1184" s="39">
        <f t="shared" si="10"/>
        <v>9464000</v>
      </c>
      <c r="V1184" s="58">
        <f t="shared" si="11"/>
        <v>0.755</v>
      </c>
    </row>
    <row r="1185">
      <c r="A1185" s="33" t="s">
        <v>148</v>
      </c>
      <c r="B1185" s="68" t="s">
        <v>153</v>
      </c>
      <c r="C1185" s="35" t="s">
        <v>48</v>
      </c>
      <c r="D1185" s="35" t="str">
        <f t="shared" si="2"/>
        <v>Europe/Belgium-Europe/2000</v>
      </c>
      <c r="E1185" s="72">
        <v>0.011</v>
      </c>
      <c r="F1185" s="72">
        <v>0.005</v>
      </c>
      <c r="G1185" s="72">
        <v>81.0</v>
      </c>
      <c r="H1185" s="72">
        <v>75.0</v>
      </c>
      <c r="I1185" s="56">
        <v>0.176</v>
      </c>
      <c r="J1185" s="56">
        <v>0.655</v>
      </c>
      <c r="K1185" s="56">
        <v>0.169</v>
      </c>
      <c r="L1185" s="72">
        <v>1.025125E7</v>
      </c>
      <c r="M1185" s="56">
        <v>0.971</v>
      </c>
      <c r="N1185" s="39">
        <f t="shared" si="3"/>
        <v>11</v>
      </c>
      <c r="O1185" s="39">
        <f t="shared" si="13"/>
        <v>5</v>
      </c>
      <c r="P1185" s="39">
        <f t="shared" si="5"/>
        <v>81</v>
      </c>
      <c r="Q1185" s="39">
        <f t="shared" si="6"/>
        <v>75</v>
      </c>
      <c r="R1185" s="58">
        <f t="shared" si="7"/>
        <v>0.176</v>
      </c>
      <c r="S1185" s="58">
        <f t="shared" si="8"/>
        <v>0.655</v>
      </c>
      <c r="T1185" s="58">
        <f t="shared" si="9"/>
        <v>0.169</v>
      </c>
      <c r="U1185" s="39">
        <f t="shared" si="10"/>
        <v>10251250</v>
      </c>
      <c r="V1185" s="58">
        <f t="shared" si="11"/>
        <v>0.971</v>
      </c>
    </row>
    <row r="1186">
      <c r="A1186" s="33" t="s">
        <v>148</v>
      </c>
      <c r="B1186" s="68" t="s">
        <v>153</v>
      </c>
      <c r="C1186" s="35" t="s">
        <v>49</v>
      </c>
      <c r="D1186" s="35" t="str">
        <f t="shared" si="2"/>
        <v>Europe/Belgium-Europe/2001</v>
      </c>
      <c r="E1186" s="72">
        <v>0.011</v>
      </c>
      <c r="F1186" s="72">
        <v>0.005</v>
      </c>
      <c r="G1186" s="72">
        <v>81.0</v>
      </c>
      <c r="H1186" s="72">
        <v>75.0</v>
      </c>
      <c r="I1186" s="56">
        <v>0.175</v>
      </c>
      <c r="J1186" s="56">
        <v>0.655</v>
      </c>
      <c r="K1186" s="56">
        <v>0.17</v>
      </c>
      <c r="L1186" s="72">
        <v>1.028657E7</v>
      </c>
      <c r="M1186" s="56">
        <v>0.972</v>
      </c>
      <c r="N1186" s="39">
        <f t="shared" si="3"/>
        <v>11</v>
      </c>
      <c r="O1186" s="39">
        <f t="shared" si="13"/>
        <v>5</v>
      </c>
      <c r="P1186" s="39">
        <f t="shared" si="5"/>
        <v>81</v>
      </c>
      <c r="Q1186" s="39">
        <f t="shared" si="6"/>
        <v>75</v>
      </c>
      <c r="R1186" s="58">
        <f t="shared" si="7"/>
        <v>0.175</v>
      </c>
      <c r="S1186" s="58">
        <f t="shared" si="8"/>
        <v>0.655</v>
      </c>
      <c r="T1186" s="58">
        <f t="shared" si="9"/>
        <v>0.17</v>
      </c>
      <c r="U1186" s="39">
        <f t="shared" si="10"/>
        <v>10286570</v>
      </c>
      <c r="V1186" s="58">
        <f t="shared" si="11"/>
        <v>0.972</v>
      </c>
    </row>
    <row r="1187">
      <c r="A1187" s="33" t="s">
        <v>148</v>
      </c>
      <c r="B1187" s="68" t="s">
        <v>153</v>
      </c>
      <c r="C1187" s="35" t="s">
        <v>50</v>
      </c>
      <c r="D1187" s="35" t="str">
        <f t="shared" si="2"/>
        <v>Europe/Belgium-Europe/2002</v>
      </c>
      <c r="E1187" s="72">
        <v>0.011</v>
      </c>
      <c r="F1187" s="72">
        <v>0.004</v>
      </c>
      <c r="G1187" s="72">
        <v>81.0</v>
      </c>
      <c r="H1187" s="72">
        <v>75.0</v>
      </c>
      <c r="I1187" s="56">
        <v>0.174</v>
      </c>
      <c r="J1187" s="56">
        <v>0.655</v>
      </c>
      <c r="K1187" s="56">
        <v>0.171</v>
      </c>
      <c r="L1187" s="72">
        <v>1.0332785E7</v>
      </c>
      <c r="M1187" s="56">
        <v>0.972</v>
      </c>
      <c r="N1187" s="39">
        <f t="shared" si="3"/>
        <v>11</v>
      </c>
      <c r="O1187" s="39">
        <f t="shared" si="13"/>
        <v>4</v>
      </c>
      <c r="P1187" s="39">
        <f t="shared" si="5"/>
        <v>81</v>
      </c>
      <c r="Q1187" s="39">
        <f t="shared" si="6"/>
        <v>75</v>
      </c>
      <c r="R1187" s="58">
        <f t="shared" si="7"/>
        <v>0.174</v>
      </c>
      <c r="S1187" s="58">
        <f t="shared" si="8"/>
        <v>0.655</v>
      </c>
      <c r="T1187" s="58">
        <f t="shared" si="9"/>
        <v>0.171</v>
      </c>
      <c r="U1187" s="39">
        <f t="shared" si="10"/>
        <v>10332785</v>
      </c>
      <c r="V1187" s="58">
        <f t="shared" si="11"/>
        <v>0.972</v>
      </c>
    </row>
    <row r="1188">
      <c r="A1188" s="33" t="s">
        <v>148</v>
      </c>
      <c r="B1188" s="68" t="s">
        <v>153</v>
      </c>
      <c r="C1188" s="35" t="s">
        <v>51</v>
      </c>
      <c r="D1188" s="35" t="str">
        <f t="shared" si="2"/>
        <v>Europe/Belgium-Europe/2003</v>
      </c>
      <c r="E1188" s="72">
        <v>0.011</v>
      </c>
      <c r="F1188" s="72">
        <v>0.004</v>
      </c>
      <c r="G1188" s="72">
        <v>81.0</v>
      </c>
      <c r="H1188" s="72">
        <v>75.0</v>
      </c>
      <c r="I1188" s="56">
        <v>0.173</v>
      </c>
      <c r="J1188" s="56">
        <v>0.655</v>
      </c>
      <c r="K1188" s="56">
        <v>0.172</v>
      </c>
      <c r="L1188" s="72">
        <v>1.0376133E7</v>
      </c>
      <c r="M1188" s="56">
        <v>0.973</v>
      </c>
      <c r="N1188" s="39">
        <f t="shared" si="3"/>
        <v>11</v>
      </c>
      <c r="O1188" s="39">
        <f t="shared" si="13"/>
        <v>4</v>
      </c>
      <c r="P1188" s="39">
        <f t="shared" si="5"/>
        <v>81</v>
      </c>
      <c r="Q1188" s="39">
        <f t="shared" si="6"/>
        <v>75</v>
      </c>
      <c r="R1188" s="58">
        <f t="shared" si="7"/>
        <v>0.173</v>
      </c>
      <c r="S1188" s="58">
        <f t="shared" si="8"/>
        <v>0.655</v>
      </c>
      <c r="T1188" s="58">
        <f t="shared" si="9"/>
        <v>0.172</v>
      </c>
      <c r="U1188" s="39">
        <f t="shared" si="10"/>
        <v>10376133</v>
      </c>
      <c r="V1188" s="58">
        <f t="shared" si="11"/>
        <v>0.973</v>
      </c>
    </row>
    <row r="1189">
      <c r="A1189" s="33" t="s">
        <v>148</v>
      </c>
      <c r="B1189" s="68" t="s">
        <v>153</v>
      </c>
      <c r="C1189" s="35" t="s">
        <v>52</v>
      </c>
      <c r="D1189" s="35" t="str">
        <f t="shared" si="2"/>
        <v>Europe/Belgium-Europe/2004</v>
      </c>
      <c r="E1189" s="72">
        <v>0.011</v>
      </c>
      <c r="F1189" s="72">
        <v>0.004</v>
      </c>
      <c r="G1189" s="72">
        <v>82.0</v>
      </c>
      <c r="H1189" s="72">
        <v>76.0</v>
      </c>
      <c r="I1189" s="56">
        <v>0.172</v>
      </c>
      <c r="J1189" s="56">
        <v>0.656</v>
      </c>
      <c r="K1189" s="56">
        <v>0.173</v>
      </c>
      <c r="L1189" s="72">
        <v>1.0421137E7</v>
      </c>
      <c r="M1189" s="56">
        <v>0.973</v>
      </c>
      <c r="N1189" s="39">
        <f t="shared" si="3"/>
        <v>11</v>
      </c>
      <c r="O1189" s="39">
        <f t="shared" si="13"/>
        <v>4</v>
      </c>
      <c r="P1189" s="39">
        <f t="shared" si="5"/>
        <v>82</v>
      </c>
      <c r="Q1189" s="39">
        <f t="shared" si="6"/>
        <v>76</v>
      </c>
      <c r="R1189" s="58">
        <f t="shared" si="7"/>
        <v>0.172</v>
      </c>
      <c r="S1189" s="58">
        <f t="shared" si="8"/>
        <v>0.656</v>
      </c>
      <c r="T1189" s="58">
        <f t="shared" si="9"/>
        <v>0.173</v>
      </c>
      <c r="U1189" s="39">
        <f t="shared" si="10"/>
        <v>10421137</v>
      </c>
      <c r="V1189" s="58">
        <f t="shared" si="11"/>
        <v>0.973</v>
      </c>
    </row>
    <row r="1190">
      <c r="A1190" s="33" t="s">
        <v>148</v>
      </c>
      <c r="B1190" s="68" t="s">
        <v>153</v>
      </c>
      <c r="C1190" s="35" t="s">
        <v>53</v>
      </c>
      <c r="D1190" s="35" t="str">
        <f t="shared" si="2"/>
        <v>Europe/Belgium-Europe/2005</v>
      </c>
      <c r="E1190" s="72">
        <v>0.011</v>
      </c>
      <c r="F1190" s="72">
        <v>0.004</v>
      </c>
      <c r="G1190" s="72">
        <v>82.0</v>
      </c>
      <c r="H1190" s="72">
        <v>76.0</v>
      </c>
      <c r="I1190" s="56">
        <v>0.171</v>
      </c>
      <c r="J1190" s="56">
        <v>0.657</v>
      </c>
      <c r="K1190" s="56">
        <v>0.173</v>
      </c>
      <c r="L1190" s="72">
        <v>1.0478617E7</v>
      </c>
      <c r="M1190" s="56">
        <v>0.974</v>
      </c>
      <c r="N1190" s="39">
        <f t="shared" si="3"/>
        <v>11</v>
      </c>
      <c r="O1190" s="39">
        <f t="shared" si="13"/>
        <v>4</v>
      </c>
      <c r="P1190" s="39">
        <f t="shared" si="5"/>
        <v>82</v>
      </c>
      <c r="Q1190" s="39">
        <f t="shared" si="6"/>
        <v>76</v>
      </c>
      <c r="R1190" s="58">
        <f t="shared" si="7"/>
        <v>0.171</v>
      </c>
      <c r="S1190" s="58">
        <f t="shared" si="8"/>
        <v>0.657</v>
      </c>
      <c r="T1190" s="58">
        <f t="shared" si="9"/>
        <v>0.173</v>
      </c>
      <c r="U1190" s="39">
        <f t="shared" si="10"/>
        <v>10478617</v>
      </c>
      <c r="V1190" s="58">
        <f t="shared" si="11"/>
        <v>0.974</v>
      </c>
    </row>
    <row r="1191">
      <c r="A1191" s="33" t="s">
        <v>148</v>
      </c>
      <c r="B1191" s="68" t="s">
        <v>153</v>
      </c>
      <c r="C1191" s="35" t="s">
        <v>54</v>
      </c>
      <c r="D1191" s="35" t="str">
        <f t="shared" si="2"/>
        <v>Europe/Belgium-Europe/2006</v>
      </c>
      <c r="E1191" s="72">
        <v>0.012</v>
      </c>
      <c r="F1191" s="72">
        <v>0.004</v>
      </c>
      <c r="G1191" s="72">
        <v>82.0</v>
      </c>
      <c r="H1191" s="72">
        <v>77.0</v>
      </c>
      <c r="I1191" s="56">
        <v>0.17</v>
      </c>
      <c r="J1191" s="56">
        <v>0.658</v>
      </c>
      <c r="K1191" s="56">
        <v>0.172</v>
      </c>
      <c r="L1191" s="72">
        <v>1.0547958E7</v>
      </c>
      <c r="M1191" s="56">
        <v>0.974</v>
      </c>
      <c r="N1191" s="39">
        <f t="shared" si="3"/>
        <v>12</v>
      </c>
      <c r="O1191" s="39">
        <f t="shared" si="13"/>
        <v>4</v>
      </c>
      <c r="P1191" s="39">
        <f t="shared" si="5"/>
        <v>82</v>
      </c>
      <c r="Q1191" s="39">
        <f t="shared" si="6"/>
        <v>77</v>
      </c>
      <c r="R1191" s="58">
        <f t="shared" si="7"/>
        <v>0.17</v>
      </c>
      <c r="S1191" s="58">
        <f t="shared" si="8"/>
        <v>0.658</v>
      </c>
      <c r="T1191" s="58">
        <f t="shared" si="9"/>
        <v>0.172</v>
      </c>
      <c r="U1191" s="39">
        <f t="shared" si="10"/>
        <v>10547958</v>
      </c>
      <c r="V1191" s="58">
        <f t="shared" si="11"/>
        <v>0.974</v>
      </c>
    </row>
    <row r="1192">
      <c r="A1192" s="33" t="s">
        <v>148</v>
      </c>
      <c r="B1192" s="68" t="s">
        <v>153</v>
      </c>
      <c r="C1192" s="35" t="s">
        <v>55</v>
      </c>
      <c r="D1192" s="35" t="str">
        <f t="shared" si="2"/>
        <v>Europe/Belgium-Europe/2007</v>
      </c>
      <c r="E1192" s="72">
        <v>0.012</v>
      </c>
      <c r="F1192" s="72">
        <v>0.004</v>
      </c>
      <c r="G1192" s="72">
        <v>83.0</v>
      </c>
      <c r="H1192" s="72">
        <v>77.0</v>
      </c>
      <c r="I1192" s="56">
        <v>0.169</v>
      </c>
      <c r="J1192" s="56">
        <v>0.659</v>
      </c>
      <c r="K1192" s="56">
        <v>0.172</v>
      </c>
      <c r="L1192" s="72">
        <v>1.06257E7</v>
      </c>
      <c r="M1192" s="56">
        <v>0.975</v>
      </c>
      <c r="N1192" s="39">
        <f t="shared" si="3"/>
        <v>12</v>
      </c>
      <c r="O1192" s="39">
        <f t="shared" si="13"/>
        <v>4</v>
      </c>
      <c r="P1192" s="39">
        <f t="shared" si="5"/>
        <v>83</v>
      </c>
      <c r="Q1192" s="39">
        <f t="shared" si="6"/>
        <v>77</v>
      </c>
      <c r="R1192" s="58">
        <f t="shared" si="7"/>
        <v>0.169</v>
      </c>
      <c r="S1192" s="58">
        <f t="shared" si="8"/>
        <v>0.659</v>
      </c>
      <c r="T1192" s="58">
        <f t="shared" si="9"/>
        <v>0.172</v>
      </c>
      <c r="U1192" s="39">
        <f t="shared" si="10"/>
        <v>10625700</v>
      </c>
      <c r="V1192" s="58">
        <f t="shared" si="11"/>
        <v>0.975</v>
      </c>
    </row>
    <row r="1193">
      <c r="A1193" s="33" t="s">
        <v>148</v>
      </c>
      <c r="B1193" s="68" t="s">
        <v>153</v>
      </c>
      <c r="C1193" s="35" t="s">
        <v>56</v>
      </c>
      <c r="D1193" s="35" t="str">
        <f t="shared" si="2"/>
        <v>Europe/Belgium-Europe/2008</v>
      </c>
      <c r="E1193" s="72">
        <v>0.012</v>
      </c>
      <c r="F1193" s="72">
        <v>0.004</v>
      </c>
      <c r="G1193" s="72">
        <v>83.0</v>
      </c>
      <c r="H1193" s="72">
        <v>77.0</v>
      </c>
      <c r="I1193" s="56">
        <v>0.168</v>
      </c>
      <c r="J1193" s="56">
        <v>0.661</v>
      </c>
      <c r="K1193" s="56">
        <v>0.171</v>
      </c>
      <c r="L1193" s="72">
        <v>1.0709973E7</v>
      </c>
      <c r="M1193" s="56">
        <v>0.975</v>
      </c>
      <c r="N1193" s="39">
        <f t="shared" si="3"/>
        <v>12</v>
      </c>
      <c r="O1193" s="39">
        <f t="shared" si="13"/>
        <v>4</v>
      </c>
      <c r="P1193" s="39">
        <f t="shared" si="5"/>
        <v>83</v>
      </c>
      <c r="Q1193" s="39">
        <f t="shared" si="6"/>
        <v>77</v>
      </c>
      <c r="R1193" s="58">
        <f t="shared" si="7"/>
        <v>0.168</v>
      </c>
      <c r="S1193" s="58">
        <f t="shared" si="8"/>
        <v>0.661</v>
      </c>
      <c r="T1193" s="58">
        <f t="shared" si="9"/>
        <v>0.171</v>
      </c>
      <c r="U1193" s="39">
        <f t="shared" si="10"/>
        <v>10709973</v>
      </c>
      <c r="V1193" s="58">
        <f t="shared" si="11"/>
        <v>0.975</v>
      </c>
    </row>
    <row r="1194">
      <c r="A1194" s="33" t="s">
        <v>148</v>
      </c>
      <c r="B1194" s="68" t="s">
        <v>153</v>
      </c>
      <c r="C1194" s="35" t="s">
        <v>57</v>
      </c>
      <c r="D1194" s="35" t="str">
        <f t="shared" si="2"/>
        <v>Europe/Belgium-Europe/2009</v>
      </c>
      <c r="E1194" s="72">
        <v>0.012</v>
      </c>
      <c r="F1194" s="72">
        <v>0.004</v>
      </c>
      <c r="G1194" s="72">
        <v>83.0</v>
      </c>
      <c r="H1194" s="72">
        <v>77.0</v>
      </c>
      <c r="I1194" s="56">
        <v>0.168</v>
      </c>
      <c r="J1194" s="56">
        <v>0.661</v>
      </c>
      <c r="K1194" s="56">
        <v>0.171</v>
      </c>
      <c r="L1194" s="72">
        <v>1.0796493E7</v>
      </c>
      <c r="M1194" s="56">
        <v>0.976</v>
      </c>
      <c r="N1194" s="39">
        <f t="shared" si="3"/>
        <v>12</v>
      </c>
      <c r="O1194" s="39">
        <f t="shared" si="13"/>
        <v>4</v>
      </c>
      <c r="P1194" s="39">
        <f t="shared" si="5"/>
        <v>83</v>
      </c>
      <c r="Q1194" s="39">
        <f t="shared" si="6"/>
        <v>77</v>
      </c>
      <c r="R1194" s="58">
        <f t="shared" si="7"/>
        <v>0.168</v>
      </c>
      <c r="S1194" s="58">
        <f t="shared" si="8"/>
        <v>0.661</v>
      </c>
      <c r="T1194" s="58">
        <f t="shared" si="9"/>
        <v>0.171</v>
      </c>
      <c r="U1194" s="39">
        <f t="shared" si="10"/>
        <v>10796493</v>
      </c>
      <c r="V1194" s="58">
        <f t="shared" si="11"/>
        <v>0.976</v>
      </c>
    </row>
    <row r="1195">
      <c r="A1195" s="33" t="s">
        <v>148</v>
      </c>
      <c r="B1195" s="68" t="s">
        <v>153</v>
      </c>
      <c r="C1195" s="35" t="s">
        <v>58</v>
      </c>
      <c r="D1195" s="35" t="str">
        <f t="shared" si="2"/>
        <v>Europe/Belgium-Europe/2010</v>
      </c>
      <c r="E1195" s="72">
        <v>0.012</v>
      </c>
      <c r="F1195" s="72">
        <v>0.004</v>
      </c>
      <c r="G1195" s="72">
        <v>83.0</v>
      </c>
      <c r="H1195" s="72">
        <v>78.0</v>
      </c>
      <c r="I1195" s="56">
        <v>0.168</v>
      </c>
      <c r="J1195" s="56">
        <v>0.661</v>
      </c>
      <c r="K1195" s="56">
        <v>0.172</v>
      </c>
      <c r="L1195" s="72">
        <v>1.0920272E7</v>
      </c>
      <c r="M1195" s="56">
        <v>0.976</v>
      </c>
      <c r="N1195" s="39">
        <f t="shared" si="3"/>
        <v>12</v>
      </c>
      <c r="O1195" s="39">
        <f t="shared" si="13"/>
        <v>4</v>
      </c>
      <c r="P1195" s="39">
        <f t="shared" si="5"/>
        <v>83</v>
      </c>
      <c r="Q1195" s="39">
        <f t="shared" si="6"/>
        <v>78</v>
      </c>
      <c r="R1195" s="58">
        <f t="shared" si="7"/>
        <v>0.168</v>
      </c>
      <c r="S1195" s="58">
        <f t="shared" si="8"/>
        <v>0.661</v>
      </c>
      <c r="T1195" s="58">
        <f t="shared" si="9"/>
        <v>0.172</v>
      </c>
      <c r="U1195" s="39">
        <f t="shared" si="10"/>
        <v>10920272</v>
      </c>
      <c r="V1195" s="58">
        <f t="shared" si="11"/>
        <v>0.976</v>
      </c>
    </row>
    <row r="1196">
      <c r="A1196" s="33" t="s">
        <v>148</v>
      </c>
      <c r="B1196" s="68" t="s">
        <v>153</v>
      </c>
      <c r="C1196" s="35" t="s">
        <v>59</v>
      </c>
      <c r="D1196" s="35" t="str">
        <f t="shared" si="2"/>
        <v>Europe/Belgium-Europe/2011</v>
      </c>
      <c r="E1196" s="72">
        <v>0.012</v>
      </c>
      <c r="F1196" s="72">
        <v>0.004</v>
      </c>
      <c r="G1196" s="72">
        <v>83.0</v>
      </c>
      <c r="H1196" s="72">
        <v>78.0</v>
      </c>
      <c r="I1196" s="56">
        <v>0.168</v>
      </c>
      <c r="J1196" s="56">
        <v>0.658</v>
      </c>
      <c r="K1196" s="56">
        <v>0.174</v>
      </c>
      <c r="L1196" s="72">
        <v>1.1047744E7</v>
      </c>
      <c r="M1196" s="56">
        <v>0.977</v>
      </c>
      <c r="N1196" s="39">
        <f t="shared" si="3"/>
        <v>12</v>
      </c>
      <c r="O1196" s="39">
        <f t="shared" si="13"/>
        <v>4</v>
      </c>
      <c r="P1196" s="39">
        <f t="shared" si="5"/>
        <v>83</v>
      </c>
      <c r="Q1196" s="39">
        <f t="shared" si="6"/>
        <v>78</v>
      </c>
      <c r="R1196" s="58">
        <f t="shared" si="7"/>
        <v>0.168</v>
      </c>
      <c r="S1196" s="58">
        <f t="shared" si="8"/>
        <v>0.658</v>
      </c>
      <c r="T1196" s="58">
        <f t="shared" si="9"/>
        <v>0.174</v>
      </c>
      <c r="U1196" s="39">
        <f t="shared" si="10"/>
        <v>11047744</v>
      </c>
      <c r="V1196" s="58">
        <f t="shared" si="11"/>
        <v>0.977</v>
      </c>
    </row>
    <row r="1197">
      <c r="A1197" s="33" t="s">
        <v>148</v>
      </c>
      <c r="B1197" s="68" t="s">
        <v>153</v>
      </c>
      <c r="C1197" s="35" t="s">
        <v>60</v>
      </c>
      <c r="D1197" s="35" t="str">
        <f t="shared" si="2"/>
        <v>Europe/Belgium-Europe/2012</v>
      </c>
      <c r="E1197" s="72">
        <v>0.011</v>
      </c>
      <c r="F1197" s="72">
        <v>0.004</v>
      </c>
      <c r="G1197" s="72">
        <v>83.0</v>
      </c>
      <c r="H1197" s="72">
        <v>78.0</v>
      </c>
      <c r="I1197" s="56">
        <v>0.169</v>
      </c>
      <c r="J1197" s="56">
        <v>0.655</v>
      </c>
      <c r="K1197" s="56">
        <v>0.176</v>
      </c>
      <c r="L1197" s="72">
        <v>1.1128246E7</v>
      </c>
      <c r="M1197" s="56">
        <v>0.977</v>
      </c>
      <c r="N1197" s="39">
        <f t="shared" si="3"/>
        <v>11</v>
      </c>
      <c r="O1197" s="39">
        <f t="shared" si="13"/>
        <v>4</v>
      </c>
      <c r="P1197" s="39">
        <f t="shared" si="5"/>
        <v>83</v>
      </c>
      <c r="Q1197" s="39">
        <f t="shared" si="6"/>
        <v>78</v>
      </c>
      <c r="R1197" s="58">
        <f t="shared" si="7"/>
        <v>0.169</v>
      </c>
      <c r="S1197" s="58">
        <f t="shared" si="8"/>
        <v>0.655</v>
      </c>
      <c r="T1197" s="58">
        <f t="shared" si="9"/>
        <v>0.176</v>
      </c>
      <c r="U1197" s="39">
        <f t="shared" si="10"/>
        <v>11128246</v>
      </c>
      <c r="V1197" s="58">
        <f t="shared" si="11"/>
        <v>0.977</v>
      </c>
    </row>
    <row r="1198">
      <c r="A1198" s="33" t="s">
        <v>148</v>
      </c>
      <c r="B1198" s="68" t="s">
        <v>154</v>
      </c>
      <c r="C1198" s="35" t="s">
        <v>48</v>
      </c>
      <c r="D1198" s="35" t="str">
        <f t="shared" si="2"/>
        <v>Europe/Bosnia and Herzegovina-Europe/2000</v>
      </c>
      <c r="E1198" s="72">
        <v>0.01</v>
      </c>
      <c r="F1198" s="72">
        <v>0.008</v>
      </c>
      <c r="G1198" s="72">
        <v>77.0</v>
      </c>
      <c r="H1198" s="72">
        <v>72.0</v>
      </c>
      <c r="I1198" s="56">
        <v>0.202</v>
      </c>
      <c r="J1198" s="56">
        <v>0.691</v>
      </c>
      <c r="K1198" s="56">
        <v>0.107</v>
      </c>
      <c r="L1198" s="72">
        <v>3834364.0</v>
      </c>
      <c r="M1198" s="56">
        <v>0.393</v>
      </c>
      <c r="N1198" s="39">
        <f t="shared" si="3"/>
        <v>10</v>
      </c>
      <c r="O1198" s="39">
        <f t="shared" si="13"/>
        <v>8</v>
      </c>
      <c r="P1198" s="39">
        <f t="shared" si="5"/>
        <v>77</v>
      </c>
      <c r="Q1198" s="39">
        <f t="shared" si="6"/>
        <v>72</v>
      </c>
      <c r="R1198" s="58">
        <f t="shared" si="7"/>
        <v>0.202</v>
      </c>
      <c r="S1198" s="58">
        <f t="shared" si="8"/>
        <v>0.691</v>
      </c>
      <c r="T1198" s="58">
        <f t="shared" si="9"/>
        <v>0.107</v>
      </c>
      <c r="U1198" s="39">
        <f t="shared" si="10"/>
        <v>3834364</v>
      </c>
      <c r="V1198" s="58">
        <f t="shared" si="11"/>
        <v>0.393</v>
      </c>
    </row>
    <row r="1199">
      <c r="A1199" s="33" t="s">
        <v>148</v>
      </c>
      <c r="B1199" s="68" t="s">
        <v>154</v>
      </c>
      <c r="C1199" s="35" t="s">
        <v>49</v>
      </c>
      <c r="D1199" s="35" t="str">
        <f t="shared" si="2"/>
        <v>Europe/Bosnia and Herzegovina-Europe/2001</v>
      </c>
      <c r="E1199" s="72">
        <v>0.01</v>
      </c>
      <c r="F1199" s="72">
        <v>0.008</v>
      </c>
      <c r="G1199" s="72">
        <v>77.0</v>
      </c>
      <c r="H1199" s="72">
        <v>73.0</v>
      </c>
      <c r="I1199" s="56">
        <v>0.199</v>
      </c>
      <c r="J1199" s="56">
        <v>0.689</v>
      </c>
      <c r="K1199" s="56">
        <v>0.112</v>
      </c>
      <c r="L1199" s="72">
        <v>3879353.0</v>
      </c>
      <c r="M1199" s="56">
        <v>0.393</v>
      </c>
      <c r="N1199" s="39">
        <f t="shared" si="3"/>
        <v>10</v>
      </c>
      <c r="O1199" s="39">
        <f t="shared" si="13"/>
        <v>8</v>
      </c>
      <c r="P1199" s="39">
        <f t="shared" si="5"/>
        <v>77</v>
      </c>
      <c r="Q1199" s="39">
        <f t="shared" si="6"/>
        <v>73</v>
      </c>
      <c r="R1199" s="58">
        <f t="shared" si="7"/>
        <v>0.199</v>
      </c>
      <c r="S1199" s="58">
        <f t="shared" si="8"/>
        <v>0.689</v>
      </c>
      <c r="T1199" s="58">
        <f t="shared" si="9"/>
        <v>0.112</v>
      </c>
      <c r="U1199" s="39">
        <f t="shared" si="10"/>
        <v>3879353</v>
      </c>
      <c r="V1199" s="58">
        <f t="shared" si="11"/>
        <v>0.393</v>
      </c>
    </row>
    <row r="1200">
      <c r="A1200" s="33" t="s">
        <v>148</v>
      </c>
      <c r="B1200" s="68" t="s">
        <v>154</v>
      </c>
      <c r="C1200" s="35" t="s">
        <v>50</v>
      </c>
      <c r="D1200" s="35" t="str">
        <f t="shared" si="2"/>
        <v>Europe/Bosnia and Herzegovina-Europe/2002</v>
      </c>
      <c r="E1200" s="72">
        <v>0.009</v>
      </c>
      <c r="F1200" s="72">
        <v>0.007</v>
      </c>
      <c r="G1200" s="72">
        <v>77.0</v>
      </c>
      <c r="H1200" s="72">
        <v>73.0</v>
      </c>
      <c r="I1200" s="56">
        <v>0.197</v>
      </c>
      <c r="J1200" s="56">
        <v>0.686</v>
      </c>
      <c r="K1200" s="56">
        <v>0.117</v>
      </c>
      <c r="L1200" s="72">
        <v>3897579.0</v>
      </c>
      <c r="M1200" s="56">
        <v>0.393</v>
      </c>
      <c r="N1200" s="39">
        <f t="shared" si="3"/>
        <v>9</v>
      </c>
      <c r="O1200" s="39">
        <f t="shared" si="13"/>
        <v>7</v>
      </c>
      <c r="P1200" s="39">
        <f t="shared" si="5"/>
        <v>77</v>
      </c>
      <c r="Q1200" s="39">
        <f t="shared" si="6"/>
        <v>73</v>
      </c>
      <c r="R1200" s="58">
        <f t="shared" si="7"/>
        <v>0.197</v>
      </c>
      <c r="S1200" s="58">
        <f t="shared" si="8"/>
        <v>0.686</v>
      </c>
      <c r="T1200" s="58">
        <f t="shared" si="9"/>
        <v>0.117</v>
      </c>
      <c r="U1200" s="39">
        <f t="shared" si="10"/>
        <v>3897579</v>
      </c>
      <c r="V1200" s="58">
        <f t="shared" si="11"/>
        <v>0.393</v>
      </c>
    </row>
    <row r="1201">
      <c r="A1201" s="33" t="s">
        <v>148</v>
      </c>
      <c r="B1201" s="68" t="s">
        <v>154</v>
      </c>
      <c r="C1201" s="35" t="s">
        <v>51</v>
      </c>
      <c r="D1201" s="35" t="str">
        <f t="shared" si="2"/>
        <v>Europe/Bosnia and Herzegovina-Europe/2003</v>
      </c>
      <c r="E1201" s="72">
        <v>0.009</v>
      </c>
      <c r="F1201" s="72">
        <v>0.007</v>
      </c>
      <c r="G1201" s="72">
        <v>78.0</v>
      </c>
      <c r="H1201" s="72">
        <v>73.0</v>
      </c>
      <c r="I1201" s="56">
        <v>0.194</v>
      </c>
      <c r="J1201" s="56">
        <v>0.684</v>
      </c>
      <c r="K1201" s="56">
        <v>0.122</v>
      </c>
      <c r="L1201" s="72">
        <v>3895779.0</v>
      </c>
      <c r="M1201" s="56">
        <v>0.392</v>
      </c>
      <c r="N1201" s="39">
        <f t="shared" si="3"/>
        <v>9</v>
      </c>
      <c r="O1201" s="39">
        <f t="shared" si="13"/>
        <v>7</v>
      </c>
      <c r="P1201" s="39">
        <f t="shared" si="5"/>
        <v>78</v>
      </c>
      <c r="Q1201" s="39">
        <f t="shared" si="6"/>
        <v>73</v>
      </c>
      <c r="R1201" s="58">
        <f t="shared" si="7"/>
        <v>0.194</v>
      </c>
      <c r="S1201" s="58">
        <f t="shared" si="8"/>
        <v>0.684</v>
      </c>
      <c r="T1201" s="58">
        <f t="shared" si="9"/>
        <v>0.122</v>
      </c>
      <c r="U1201" s="39">
        <f t="shared" si="10"/>
        <v>3895779</v>
      </c>
      <c r="V1201" s="58">
        <f t="shared" si="11"/>
        <v>0.392</v>
      </c>
    </row>
    <row r="1202">
      <c r="A1202" s="33" t="s">
        <v>148</v>
      </c>
      <c r="B1202" s="68" t="s">
        <v>154</v>
      </c>
      <c r="C1202" s="35" t="s">
        <v>52</v>
      </c>
      <c r="D1202" s="35" t="str">
        <f t="shared" si="2"/>
        <v>Europe/Bosnia and Herzegovina-Europe/2004</v>
      </c>
      <c r="E1202" s="72">
        <v>0.008</v>
      </c>
      <c r="F1202" s="72">
        <v>0.007</v>
      </c>
      <c r="G1202" s="72">
        <v>78.0</v>
      </c>
      <c r="H1202" s="72">
        <v>73.0</v>
      </c>
      <c r="I1202" s="56">
        <v>0.192</v>
      </c>
      <c r="J1202" s="56">
        <v>0.682</v>
      </c>
      <c r="K1202" s="56">
        <v>0.127</v>
      </c>
      <c r="L1202" s="72">
        <v>3886723.0</v>
      </c>
      <c r="M1202" s="56">
        <v>0.392</v>
      </c>
      <c r="N1202" s="39">
        <f t="shared" si="3"/>
        <v>8</v>
      </c>
      <c r="O1202" s="39">
        <f t="shared" si="13"/>
        <v>7</v>
      </c>
      <c r="P1202" s="39">
        <f t="shared" si="5"/>
        <v>78</v>
      </c>
      <c r="Q1202" s="39">
        <f t="shared" si="6"/>
        <v>73</v>
      </c>
      <c r="R1202" s="58">
        <f t="shared" si="7"/>
        <v>0.192</v>
      </c>
      <c r="S1202" s="58">
        <f t="shared" si="8"/>
        <v>0.682</v>
      </c>
      <c r="T1202" s="58">
        <f t="shared" si="9"/>
        <v>0.127</v>
      </c>
      <c r="U1202" s="39">
        <f t="shared" si="10"/>
        <v>3886723</v>
      </c>
      <c r="V1202" s="58">
        <f t="shared" si="11"/>
        <v>0.392</v>
      </c>
    </row>
    <row r="1203">
      <c r="A1203" s="33" t="s">
        <v>148</v>
      </c>
      <c r="B1203" s="68" t="s">
        <v>154</v>
      </c>
      <c r="C1203" s="35" t="s">
        <v>53</v>
      </c>
      <c r="D1203" s="35" t="str">
        <f t="shared" si="2"/>
        <v>Europe/Bosnia and Herzegovina-Europe/2005</v>
      </c>
      <c r="E1203" s="72">
        <v>0.008</v>
      </c>
      <c r="F1203" s="72">
        <v>0.007</v>
      </c>
      <c r="G1203" s="72">
        <v>78.0</v>
      </c>
      <c r="H1203" s="72">
        <v>73.0</v>
      </c>
      <c r="I1203" s="56">
        <v>0.189</v>
      </c>
      <c r="J1203" s="56">
        <v>0.68</v>
      </c>
      <c r="K1203" s="56">
        <v>0.131</v>
      </c>
      <c r="L1203" s="72">
        <v>3879828.0</v>
      </c>
      <c r="M1203" s="56">
        <v>0.392</v>
      </c>
      <c r="N1203" s="39">
        <f t="shared" si="3"/>
        <v>8</v>
      </c>
      <c r="O1203" s="39">
        <f t="shared" si="13"/>
        <v>7</v>
      </c>
      <c r="P1203" s="39">
        <f t="shared" si="5"/>
        <v>78</v>
      </c>
      <c r="Q1203" s="39">
        <f t="shared" si="6"/>
        <v>73</v>
      </c>
      <c r="R1203" s="58">
        <f t="shared" si="7"/>
        <v>0.189</v>
      </c>
      <c r="S1203" s="58">
        <f t="shared" si="8"/>
        <v>0.68</v>
      </c>
      <c r="T1203" s="58">
        <f t="shared" si="9"/>
        <v>0.131</v>
      </c>
      <c r="U1203" s="39">
        <f t="shared" si="10"/>
        <v>3879828</v>
      </c>
      <c r="V1203" s="58">
        <f t="shared" si="11"/>
        <v>0.392</v>
      </c>
    </row>
    <row r="1204">
      <c r="A1204" s="33" t="s">
        <v>148</v>
      </c>
      <c r="B1204" s="68" t="s">
        <v>154</v>
      </c>
      <c r="C1204" s="35" t="s">
        <v>54</v>
      </c>
      <c r="D1204" s="35" t="str">
        <f t="shared" si="2"/>
        <v>Europe/Bosnia and Herzegovina-Europe/2006</v>
      </c>
      <c r="E1204" s="72">
        <v>0.008</v>
      </c>
      <c r="F1204" s="72">
        <v>0.007</v>
      </c>
      <c r="G1204" s="72">
        <v>78.0</v>
      </c>
      <c r="H1204" s="72">
        <v>73.0</v>
      </c>
      <c r="I1204" s="56">
        <v>0.186</v>
      </c>
      <c r="J1204" s="56">
        <v>0.678</v>
      </c>
      <c r="K1204" s="56">
        <v>0.136</v>
      </c>
      <c r="L1204" s="72">
        <v>3875157.0</v>
      </c>
      <c r="M1204" s="56">
        <v>0.392</v>
      </c>
      <c r="N1204" s="39">
        <f t="shared" si="3"/>
        <v>8</v>
      </c>
      <c r="O1204" s="39">
        <f t="shared" si="13"/>
        <v>7</v>
      </c>
      <c r="P1204" s="39">
        <f t="shared" si="5"/>
        <v>78</v>
      </c>
      <c r="Q1204" s="39">
        <f t="shared" si="6"/>
        <v>73</v>
      </c>
      <c r="R1204" s="58">
        <f t="shared" si="7"/>
        <v>0.186</v>
      </c>
      <c r="S1204" s="58">
        <f t="shared" si="8"/>
        <v>0.678</v>
      </c>
      <c r="T1204" s="58">
        <f t="shared" si="9"/>
        <v>0.136</v>
      </c>
      <c r="U1204" s="39">
        <f t="shared" si="10"/>
        <v>3875157</v>
      </c>
      <c r="V1204" s="58">
        <f t="shared" si="11"/>
        <v>0.392</v>
      </c>
    </row>
    <row r="1205">
      <c r="A1205" s="33" t="s">
        <v>148</v>
      </c>
      <c r="B1205" s="68" t="s">
        <v>154</v>
      </c>
      <c r="C1205" s="35" t="s">
        <v>55</v>
      </c>
      <c r="D1205" s="35" t="str">
        <f t="shared" si="2"/>
        <v>Europe/Bosnia and Herzegovina-Europe/2007</v>
      </c>
      <c r="E1205" s="72">
        <v>0.008</v>
      </c>
      <c r="F1205" s="72">
        <v>0.007</v>
      </c>
      <c r="G1205" s="72">
        <v>78.0</v>
      </c>
      <c r="H1205" s="72">
        <v>73.0</v>
      </c>
      <c r="I1205" s="56">
        <v>0.184</v>
      </c>
      <c r="J1205" s="56">
        <v>0.676</v>
      </c>
      <c r="K1205" s="56">
        <v>0.14</v>
      </c>
      <c r="L1205" s="72">
        <v>3868665.0</v>
      </c>
      <c r="M1205" s="56">
        <v>0.392</v>
      </c>
      <c r="N1205" s="39">
        <f t="shared" si="3"/>
        <v>8</v>
      </c>
      <c r="O1205" s="39">
        <f t="shared" si="13"/>
        <v>7</v>
      </c>
      <c r="P1205" s="39">
        <f t="shared" si="5"/>
        <v>78</v>
      </c>
      <c r="Q1205" s="39">
        <f t="shared" si="6"/>
        <v>73</v>
      </c>
      <c r="R1205" s="58">
        <f t="shared" si="7"/>
        <v>0.184</v>
      </c>
      <c r="S1205" s="58">
        <f t="shared" si="8"/>
        <v>0.676</v>
      </c>
      <c r="T1205" s="58">
        <f t="shared" si="9"/>
        <v>0.14</v>
      </c>
      <c r="U1205" s="39">
        <f t="shared" si="10"/>
        <v>3868665</v>
      </c>
      <c r="V1205" s="58">
        <f t="shared" si="11"/>
        <v>0.392</v>
      </c>
    </row>
    <row r="1206">
      <c r="A1206" s="33" t="s">
        <v>148</v>
      </c>
      <c r="B1206" s="68" t="s">
        <v>154</v>
      </c>
      <c r="C1206" s="35" t="s">
        <v>56</v>
      </c>
      <c r="D1206" s="35" t="str">
        <f t="shared" si="2"/>
        <v>Europe/Bosnia and Herzegovina-Europe/2008</v>
      </c>
      <c r="E1206" s="72">
        <v>0.008</v>
      </c>
      <c r="F1206" s="72">
        <v>0.007</v>
      </c>
      <c r="G1206" s="72">
        <v>78.0</v>
      </c>
      <c r="H1206" s="72">
        <v>73.0</v>
      </c>
      <c r="I1206" s="56">
        <v>0.181</v>
      </c>
      <c r="J1206" s="56">
        <v>0.674</v>
      </c>
      <c r="K1206" s="56">
        <v>0.144</v>
      </c>
      <c r="L1206" s="72">
        <v>3861201.0</v>
      </c>
      <c r="M1206" s="56">
        <v>0.392</v>
      </c>
      <c r="N1206" s="39">
        <f t="shared" si="3"/>
        <v>8</v>
      </c>
      <c r="O1206" s="39">
        <f t="shared" si="13"/>
        <v>7</v>
      </c>
      <c r="P1206" s="39">
        <f t="shared" si="5"/>
        <v>78</v>
      </c>
      <c r="Q1206" s="39">
        <f t="shared" si="6"/>
        <v>73</v>
      </c>
      <c r="R1206" s="58">
        <f t="shared" si="7"/>
        <v>0.181</v>
      </c>
      <c r="S1206" s="58">
        <f t="shared" si="8"/>
        <v>0.674</v>
      </c>
      <c r="T1206" s="58">
        <f t="shared" si="9"/>
        <v>0.144</v>
      </c>
      <c r="U1206" s="39">
        <f t="shared" si="10"/>
        <v>3861201</v>
      </c>
      <c r="V1206" s="58">
        <f t="shared" si="11"/>
        <v>0.392</v>
      </c>
    </row>
    <row r="1207">
      <c r="A1207" s="33" t="s">
        <v>148</v>
      </c>
      <c r="B1207" s="68" t="s">
        <v>154</v>
      </c>
      <c r="C1207" s="35" t="s">
        <v>57</v>
      </c>
      <c r="D1207" s="35" t="str">
        <f t="shared" si="2"/>
        <v>Europe/Bosnia and Herzegovina-Europe/2009</v>
      </c>
      <c r="E1207" s="72">
        <v>0.009</v>
      </c>
      <c r="F1207" s="72">
        <v>0.007</v>
      </c>
      <c r="G1207" s="72">
        <v>78.0</v>
      </c>
      <c r="H1207" s="72">
        <v>73.0</v>
      </c>
      <c r="I1207" s="56">
        <v>0.178</v>
      </c>
      <c r="J1207" s="56">
        <v>0.674</v>
      </c>
      <c r="K1207" s="56">
        <v>0.148</v>
      </c>
      <c r="L1207" s="72">
        <v>3853446.0</v>
      </c>
      <c r="M1207" s="56">
        <v>0.392</v>
      </c>
      <c r="N1207" s="39">
        <f t="shared" si="3"/>
        <v>9</v>
      </c>
      <c r="O1207" s="39">
        <f t="shared" si="13"/>
        <v>7</v>
      </c>
      <c r="P1207" s="39">
        <f t="shared" si="5"/>
        <v>78</v>
      </c>
      <c r="Q1207" s="39">
        <f t="shared" si="6"/>
        <v>73</v>
      </c>
      <c r="R1207" s="58">
        <f t="shared" si="7"/>
        <v>0.178</v>
      </c>
      <c r="S1207" s="58">
        <f t="shared" si="8"/>
        <v>0.674</v>
      </c>
      <c r="T1207" s="58">
        <f t="shared" si="9"/>
        <v>0.148</v>
      </c>
      <c r="U1207" s="39">
        <f t="shared" si="10"/>
        <v>3853446</v>
      </c>
      <c r="V1207" s="58">
        <f t="shared" si="11"/>
        <v>0.392</v>
      </c>
    </row>
    <row r="1208">
      <c r="A1208" s="33" t="s">
        <v>148</v>
      </c>
      <c r="B1208" s="68" t="s">
        <v>154</v>
      </c>
      <c r="C1208" s="35" t="s">
        <v>58</v>
      </c>
      <c r="D1208" s="35" t="str">
        <f t="shared" si="2"/>
        <v>Europe/Bosnia and Herzegovina-Europe/2010</v>
      </c>
      <c r="E1208" s="72">
        <v>0.009</v>
      </c>
      <c r="F1208" s="72">
        <v>0.007</v>
      </c>
      <c r="G1208" s="72">
        <v>78.0</v>
      </c>
      <c r="H1208" s="72">
        <v>73.0</v>
      </c>
      <c r="I1208" s="56">
        <v>0.174</v>
      </c>
      <c r="J1208" s="56">
        <v>0.675</v>
      </c>
      <c r="K1208" s="56">
        <v>0.151</v>
      </c>
      <c r="L1208" s="72">
        <v>3845929.0</v>
      </c>
      <c r="M1208" s="56">
        <v>0.392</v>
      </c>
      <c r="N1208" s="39">
        <f t="shared" si="3"/>
        <v>9</v>
      </c>
      <c r="O1208" s="39">
        <f t="shared" si="13"/>
        <v>7</v>
      </c>
      <c r="P1208" s="39">
        <f t="shared" si="5"/>
        <v>78</v>
      </c>
      <c r="Q1208" s="39">
        <f t="shared" si="6"/>
        <v>73</v>
      </c>
      <c r="R1208" s="58">
        <f t="shared" si="7"/>
        <v>0.174</v>
      </c>
      <c r="S1208" s="58">
        <f t="shared" si="8"/>
        <v>0.675</v>
      </c>
      <c r="T1208" s="58">
        <f t="shared" si="9"/>
        <v>0.151</v>
      </c>
      <c r="U1208" s="39">
        <f t="shared" si="10"/>
        <v>3845929</v>
      </c>
      <c r="V1208" s="58">
        <f t="shared" si="11"/>
        <v>0.392</v>
      </c>
    </row>
    <row r="1209">
      <c r="A1209" s="33" t="s">
        <v>148</v>
      </c>
      <c r="B1209" s="68" t="s">
        <v>154</v>
      </c>
      <c r="C1209" s="35" t="s">
        <v>59</v>
      </c>
      <c r="D1209" s="35" t="str">
        <f t="shared" si="2"/>
        <v>Europe/Bosnia and Herzegovina-Europe/2011</v>
      </c>
      <c r="E1209" s="72">
        <v>0.009</v>
      </c>
      <c r="F1209" s="72">
        <v>0.006</v>
      </c>
      <c r="G1209" s="72">
        <v>79.0</v>
      </c>
      <c r="H1209" s="72">
        <v>73.0</v>
      </c>
      <c r="I1209" s="56">
        <v>0.169</v>
      </c>
      <c r="J1209" s="56">
        <v>0.678</v>
      </c>
      <c r="K1209" s="56">
        <v>0.153</v>
      </c>
      <c r="L1209" s="72">
        <v>3839322.0</v>
      </c>
      <c r="M1209" s="56">
        <v>0.393</v>
      </c>
      <c r="N1209" s="39">
        <f t="shared" si="3"/>
        <v>9</v>
      </c>
      <c r="O1209" s="39">
        <f t="shared" si="13"/>
        <v>6</v>
      </c>
      <c r="P1209" s="39">
        <f t="shared" si="5"/>
        <v>79</v>
      </c>
      <c r="Q1209" s="39">
        <f t="shared" si="6"/>
        <v>73</v>
      </c>
      <c r="R1209" s="58">
        <f t="shared" si="7"/>
        <v>0.169</v>
      </c>
      <c r="S1209" s="58">
        <f t="shared" si="8"/>
        <v>0.678</v>
      </c>
      <c r="T1209" s="58">
        <f t="shared" si="9"/>
        <v>0.153</v>
      </c>
      <c r="U1209" s="39">
        <f t="shared" si="10"/>
        <v>3839322</v>
      </c>
      <c r="V1209" s="58">
        <f t="shared" si="11"/>
        <v>0.393</v>
      </c>
    </row>
    <row r="1210">
      <c r="A1210" s="33" t="s">
        <v>148</v>
      </c>
      <c r="B1210" s="68" t="s">
        <v>154</v>
      </c>
      <c r="C1210" s="35" t="s">
        <v>60</v>
      </c>
      <c r="D1210" s="35" t="str">
        <f t="shared" si="2"/>
        <v>Europe/Bosnia and Herzegovina-Europe/2012</v>
      </c>
      <c r="E1210" s="72">
        <v>0.009</v>
      </c>
      <c r="F1210" s="72">
        <v>0.006</v>
      </c>
      <c r="G1210" s="72">
        <v>79.0</v>
      </c>
      <c r="H1210" s="72">
        <v>74.0</v>
      </c>
      <c r="I1210" s="56">
        <v>0.163</v>
      </c>
      <c r="J1210" s="56">
        <v>0.682</v>
      </c>
      <c r="K1210" s="56">
        <v>0.155</v>
      </c>
      <c r="L1210" s="72">
        <v>3833916.0</v>
      </c>
      <c r="M1210" s="56">
        <v>0.394</v>
      </c>
      <c r="N1210" s="39">
        <f t="shared" si="3"/>
        <v>9</v>
      </c>
      <c r="O1210" s="39">
        <f t="shared" si="13"/>
        <v>6</v>
      </c>
      <c r="P1210" s="39">
        <f t="shared" si="5"/>
        <v>79</v>
      </c>
      <c r="Q1210" s="39">
        <f t="shared" si="6"/>
        <v>74</v>
      </c>
      <c r="R1210" s="58">
        <f t="shared" si="7"/>
        <v>0.163</v>
      </c>
      <c r="S1210" s="58">
        <f t="shared" si="8"/>
        <v>0.682</v>
      </c>
      <c r="T1210" s="58">
        <f t="shared" si="9"/>
        <v>0.155</v>
      </c>
      <c r="U1210" s="39">
        <f t="shared" si="10"/>
        <v>3833916</v>
      </c>
      <c r="V1210" s="58">
        <f t="shared" si="11"/>
        <v>0.394</v>
      </c>
    </row>
    <row r="1211">
      <c r="A1211" s="33" t="s">
        <v>148</v>
      </c>
      <c r="B1211" s="68" t="s">
        <v>155</v>
      </c>
      <c r="C1211" s="35" t="s">
        <v>48</v>
      </c>
      <c r="D1211" s="35" t="str">
        <f t="shared" si="2"/>
        <v>Europe/Bulgaria-Europe/2000</v>
      </c>
      <c r="E1211" s="72">
        <v>0.009</v>
      </c>
      <c r="F1211" s="72">
        <v>0.018</v>
      </c>
      <c r="G1211" s="72">
        <v>75.0</v>
      </c>
      <c r="H1211" s="72">
        <v>68.0</v>
      </c>
      <c r="I1211" s="56">
        <v>0.157</v>
      </c>
      <c r="J1211" s="56">
        <v>0.677</v>
      </c>
      <c r="K1211" s="56">
        <v>0.166</v>
      </c>
      <c r="L1211" s="72">
        <v>8170172.0</v>
      </c>
      <c r="M1211" s="56">
        <v>0.689</v>
      </c>
      <c r="N1211" s="39">
        <f t="shared" si="3"/>
        <v>9</v>
      </c>
      <c r="O1211" s="39">
        <f t="shared" si="13"/>
        <v>18</v>
      </c>
      <c r="P1211" s="39">
        <f t="shared" si="5"/>
        <v>75</v>
      </c>
      <c r="Q1211" s="39">
        <f t="shared" si="6"/>
        <v>68</v>
      </c>
      <c r="R1211" s="58">
        <f t="shared" si="7"/>
        <v>0.157</v>
      </c>
      <c r="S1211" s="58">
        <f t="shared" si="8"/>
        <v>0.677</v>
      </c>
      <c r="T1211" s="58">
        <f t="shared" si="9"/>
        <v>0.166</v>
      </c>
      <c r="U1211" s="39">
        <f t="shared" si="10"/>
        <v>8170172</v>
      </c>
      <c r="V1211" s="58">
        <f t="shared" si="11"/>
        <v>0.689</v>
      </c>
    </row>
    <row r="1212">
      <c r="A1212" s="33" t="s">
        <v>148</v>
      </c>
      <c r="B1212" s="68" t="s">
        <v>155</v>
      </c>
      <c r="C1212" s="35" t="s">
        <v>49</v>
      </c>
      <c r="D1212" s="35" t="str">
        <f t="shared" si="2"/>
        <v>Europe/Bulgaria-Europe/2001</v>
      </c>
      <c r="E1212" s="72">
        <v>0.009</v>
      </c>
      <c r="F1212" s="72">
        <v>0.017</v>
      </c>
      <c r="G1212" s="72">
        <v>75.0</v>
      </c>
      <c r="H1212" s="72">
        <v>69.0</v>
      </c>
      <c r="I1212" s="56">
        <v>0.152</v>
      </c>
      <c r="J1212" s="56">
        <v>0.68</v>
      </c>
      <c r="K1212" s="56">
        <v>0.168</v>
      </c>
      <c r="L1212" s="72">
        <v>8020282.0</v>
      </c>
      <c r="M1212" s="56">
        <v>0.692</v>
      </c>
      <c r="N1212" s="39">
        <f t="shared" si="3"/>
        <v>9</v>
      </c>
      <c r="O1212" s="39">
        <f t="shared" si="13"/>
        <v>17</v>
      </c>
      <c r="P1212" s="39">
        <f t="shared" si="5"/>
        <v>75</v>
      </c>
      <c r="Q1212" s="39">
        <f t="shared" si="6"/>
        <v>69</v>
      </c>
      <c r="R1212" s="58">
        <f t="shared" si="7"/>
        <v>0.152</v>
      </c>
      <c r="S1212" s="58">
        <f t="shared" si="8"/>
        <v>0.68</v>
      </c>
      <c r="T1212" s="58">
        <f t="shared" si="9"/>
        <v>0.168</v>
      </c>
      <c r="U1212" s="39">
        <f t="shared" si="10"/>
        <v>8020282</v>
      </c>
      <c r="V1212" s="58">
        <f t="shared" si="11"/>
        <v>0.692</v>
      </c>
    </row>
    <row r="1213">
      <c r="A1213" s="33" t="s">
        <v>148</v>
      </c>
      <c r="B1213" s="68" t="s">
        <v>155</v>
      </c>
      <c r="C1213" s="35" t="s">
        <v>50</v>
      </c>
      <c r="D1213" s="35" t="str">
        <f t="shared" si="2"/>
        <v>Europe/Bulgaria-Europe/2002</v>
      </c>
      <c r="E1213" s="72">
        <v>0.009</v>
      </c>
      <c r="F1213" s="72">
        <v>0.016</v>
      </c>
      <c r="G1213" s="72">
        <v>75.0</v>
      </c>
      <c r="H1213" s="72">
        <v>69.0</v>
      </c>
      <c r="I1213" s="56">
        <v>0.148</v>
      </c>
      <c r="J1213" s="56">
        <v>0.683</v>
      </c>
      <c r="K1213" s="56">
        <v>0.17</v>
      </c>
      <c r="L1213" s="72">
        <v>7868468.0</v>
      </c>
      <c r="M1213" s="56">
        <v>0.695</v>
      </c>
      <c r="N1213" s="39">
        <f t="shared" si="3"/>
        <v>9</v>
      </c>
      <c r="O1213" s="39">
        <f t="shared" si="13"/>
        <v>16</v>
      </c>
      <c r="P1213" s="39">
        <f t="shared" si="5"/>
        <v>75</v>
      </c>
      <c r="Q1213" s="39">
        <f t="shared" si="6"/>
        <v>69</v>
      </c>
      <c r="R1213" s="58">
        <f t="shared" si="7"/>
        <v>0.148</v>
      </c>
      <c r="S1213" s="58">
        <f t="shared" si="8"/>
        <v>0.683</v>
      </c>
      <c r="T1213" s="58">
        <f t="shared" si="9"/>
        <v>0.17</v>
      </c>
      <c r="U1213" s="39">
        <f t="shared" si="10"/>
        <v>7868468</v>
      </c>
      <c r="V1213" s="58">
        <f t="shared" si="11"/>
        <v>0.695</v>
      </c>
    </row>
    <row r="1214">
      <c r="A1214" s="33" t="s">
        <v>148</v>
      </c>
      <c r="B1214" s="68" t="s">
        <v>155</v>
      </c>
      <c r="C1214" s="35" t="s">
        <v>51</v>
      </c>
      <c r="D1214" s="35" t="str">
        <f t="shared" si="2"/>
        <v>Europe/Bulgaria-Europe/2003</v>
      </c>
      <c r="E1214" s="72">
        <v>0.009</v>
      </c>
      <c r="F1214" s="72">
        <v>0.016</v>
      </c>
      <c r="G1214" s="72">
        <v>76.0</v>
      </c>
      <c r="H1214" s="72">
        <v>69.0</v>
      </c>
      <c r="I1214" s="56">
        <v>0.143</v>
      </c>
      <c r="J1214" s="56">
        <v>0.685</v>
      </c>
      <c r="K1214" s="56">
        <v>0.171</v>
      </c>
      <c r="L1214" s="72">
        <v>7823557.0</v>
      </c>
      <c r="M1214" s="56">
        <v>0.699</v>
      </c>
      <c r="N1214" s="39">
        <f t="shared" si="3"/>
        <v>9</v>
      </c>
      <c r="O1214" s="39">
        <f t="shared" si="13"/>
        <v>16</v>
      </c>
      <c r="P1214" s="39">
        <f t="shared" si="5"/>
        <v>76</v>
      </c>
      <c r="Q1214" s="39">
        <f t="shared" si="6"/>
        <v>69</v>
      </c>
      <c r="R1214" s="58">
        <f t="shared" si="7"/>
        <v>0.143</v>
      </c>
      <c r="S1214" s="58">
        <f t="shared" si="8"/>
        <v>0.685</v>
      </c>
      <c r="T1214" s="58">
        <f t="shared" si="9"/>
        <v>0.171</v>
      </c>
      <c r="U1214" s="39">
        <f t="shared" si="10"/>
        <v>7823557</v>
      </c>
      <c r="V1214" s="58">
        <f t="shared" si="11"/>
        <v>0.699</v>
      </c>
    </row>
    <row r="1215">
      <c r="A1215" s="33" t="s">
        <v>148</v>
      </c>
      <c r="B1215" s="68" t="s">
        <v>155</v>
      </c>
      <c r="C1215" s="35" t="s">
        <v>52</v>
      </c>
      <c r="D1215" s="35" t="str">
        <f t="shared" si="2"/>
        <v>Europe/Bulgaria-Europe/2004</v>
      </c>
      <c r="E1215" s="72">
        <v>0.009</v>
      </c>
      <c r="F1215" s="72">
        <v>0.015</v>
      </c>
      <c r="G1215" s="72">
        <v>76.0</v>
      </c>
      <c r="H1215" s="72">
        <v>69.0</v>
      </c>
      <c r="I1215" s="56">
        <v>0.14</v>
      </c>
      <c r="J1215" s="56">
        <v>0.688</v>
      </c>
      <c r="K1215" s="56">
        <v>0.173</v>
      </c>
      <c r="L1215" s="72">
        <v>7781161.0</v>
      </c>
      <c r="M1215" s="56">
        <v>0.702</v>
      </c>
      <c r="N1215" s="39">
        <f t="shared" si="3"/>
        <v>9</v>
      </c>
      <c r="O1215" s="39">
        <f t="shared" si="13"/>
        <v>15</v>
      </c>
      <c r="P1215" s="39">
        <f t="shared" si="5"/>
        <v>76</v>
      </c>
      <c r="Q1215" s="39">
        <f t="shared" si="6"/>
        <v>69</v>
      </c>
      <c r="R1215" s="58">
        <f t="shared" si="7"/>
        <v>0.14</v>
      </c>
      <c r="S1215" s="58">
        <f t="shared" si="8"/>
        <v>0.688</v>
      </c>
      <c r="T1215" s="58">
        <f t="shared" si="9"/>
        <v>0.173</v>
      </c>
      <c r="U1215" s="39">
        <f t="shared" si="10"/>
        <v>7781161</v>
      </c>
      <c r="V1215" s="58">
        <f t="shared" si="11"/>
        <v>0.702</v>
      </c>
    </row>
    <row r="1216">
      <c r="A1216" s="33" t="s">
        <v>148</v>
      </c>
      <c r="B1216" s="68" t="s">
        <v>155</v>
      </c>
      <c r="C1216" s="35" t="s">
        <v>53</v>
      </c>
      <c r="D1216" s="35" t="str">
        <f t="shared" si="2"/>
        <v>Europe/Bulgaria-Europe/2005</v>
      </c>
      <c r="E1216" s="72">
        <v>0.009</v>
      </c>
      <c r="F1216" s="72">
        <v>0.014</v>
      </c>
      <c r="G1216" s="72">
        <v>76.0</v>
      </c>
      <c r="H1216" s="72">
        <v>69.0</v>
      </c>
      <c r="I1216" s="56">
        <v>0.137</v>
      </c>
      <c r="J1216" s="56">
        <v>0.689</v>
      </c>
      <c r="K1216" s="56">
        <v>0.174</v>
      </c>
      <c r="L1216" s="72">
        <v>7739900.0</v>
      </c>
      <c r="M1216" s="56">
        <v>0.706</v>
      </c>
      <c r="N1216" s="39">
        <f t="shared" si="3"/>
        <v>9</v>
      </c>
      <c r="O1216" s="39">
        <f t="shared" si="13"/>
        <v>14</v>
      </c>
      <c r="P1216" s="39">
        <f t="shared" si="5"/>
        <v>76</v>
      </c>
      <c r="Q1216" s="39">
        <f t="shared" si="6"/>
        <v>69</v>
      </c>
      <c r="R1216" s="58">
        <f t="shared" si="7"/>
        <v>0.137</v>
      </c>
      <c r="S1216" s="58">
        <f t="shared" si="8"/>
        <v>0.689</v>
      </c>
      <c r="T1216" s="58">
        <f t="shared" si="9"/>
        <v>0.174</v>
      </c>
      <c r="U1216" s="39">
        <f t="shared" si="10"/>
        <v>7739900</v>
      </c>
      <c r="V1216" s="58">
        <f t="shared" si="11"/>
        <v>0.706</v>
      </c>
    </row>
    <row r="1217">
      <c r="A1217" s="33" t="s">
        <v>148</v>
      </c>
      <c r="B1217" s="68" t="s">
        <v>155</v>
      </c>
      <c r="C1217" s="35" t="s">
        <v>54</v>
      </c>
      <c r="D1217" s="35" t="str">
        <f t="shared" si="2"/>
        <v>Europe/Bulgaria-Europe/2006</v>
      </c>
      <c r="E1217" s="72">
        <v>0.01</v>
      </c>
      <c r="F1217" s="72">
        <v>0.013</v>
      </c>
      <c r="G1217" s="72">
        <v>76.0</v>
      </c>
      <c r="H1217" s="72">
        <v>69.0</v>
      </c>
      <c r="I1217" s="56">
        <v>0.135</v>
      </c>
      <c r="J1217" s="56">
        <v>0.69</v>
      </c>
      <c r="K1217" s="56">
        <v>0.176</v>
      </c>
      <c r="L1217" s="72">
        <v>7699020.0</v>
      </c>
      <c r="M1217" s="56">
        <v>0.709</v>
      </c>
      <c r="N1217" s="39">
        <f t="shared" si="3"/>
        <v>10</v>
      </c>
      <c r="O1217" s="39">
        <f t="shared" si="13"/>
        <v>13</v>
      </c>
      <c r="P1217" s="39">
        <f t="shared" si="5"/>
        <v>76</v>
      </c>
      <c r="Q1217" s="39">
        <f t="shared" si="6"/>
        <v>69</v>
      </c>
      <c r="R1217" s="58">
        <f t="shared" si="7"/>
        <v>0.135</v>
      </c>
      <c r="S1217" s="58">
        <f t="shared" si="8"/>
        <v>0.69</v>
      </c>
      <c r="T1217" s="58">
        <f t="shared" si="9"/>
        <v>0.176</v>
      </c>
      <c r="U1217" s="39">
        <f t="shared" si="10"/>
        <v>7699020</v>
      </c>
      <c r="V1217" s="58">
        <f t="shared" si="11"/>
        <v>0.709</v>
      </c>
    </row>
    <row r="1218">
      <c r="A1218" s="33" t="s">
        <v>148</v>
      </c>
      <c r="B1218" s="68" t="s">
        <v>155</v>
      </c>
      <c r="C1218" s="35" t="s">
        <v>55</v>
      </c>
      <c r="D1218" s="35" t="str">
        <f t="shared" si="2"/>
        <v>Europe/Bulgaria-Europe/2007</v>
      </c>
      <c r="E1218" s="72">
        <v>0.01</v>
      </c>
      <c r="F1218" s="72">
        <v>0.012</v>
      </c>
      <c r="G1218" s="72">
        <v>76.0</v>
      </c>
      <c r="H1218" s="72">
        <v>69.0</v>
      </c>
      <c r="I1218" s="56">
        <v>0.133</v>
      </c>
      <c r="J1218" s="56">
        <v>0.689</v>
      </c>
      <c r="K1218" s="56">
        <v>0.177</v>
      </c>
      <c r="L1218" s="72">
        <v>7545338.0</v>
      </c>
      <c r="M1218" s="56">
        <v>0.713</v>
      </c>
      <c r="N1218" s="39">
        <f t="shared" si="3"/>
        <v>10</v>
      </c>
      <c r="O1218" s="39">
        <f t="shared" si="13"/>
        <v>12</v>
      </c>
      <c r="P1218" s="39">
        <f t="shared" si="5"/>
        <v>76</v>
      </c>
      <c r="Q1218" s="39">
        <f t="shared" si="6"/>
        <v>69</v>
      </c>
      <c r="R1218" s="58">
        <f t="shared" si="7"/>
        <v>0.133</v>
      </c>
      <c r="S1218" s="58">
        <f t="shared" si="8"/>
        <v>0.689</v>
      </c>
      <c r="T1218" s="58">
        <f t="shared" si="9"/>
        <v>0.177</v>
      </c>
      <c r="U1218" s="39">
        <f t="shared" si="10"/>
        <v>7545338</v>
      </c>
      <c r="V1218" s="58">
        <f t="shared" si="11"/>
        <v>0.713</v>
      </c>
    </row>
    <row r="1219">
      <c r="A1219" s="33" t="s">
        <v>148</v>
      </c>
      <c r="B1219" s="68" t="s">
        <v>155</v>
      </c>
      <c r="C1219" s="35" t="s">
        <v>56</v>
      </c>
      <c r="D1219" s="35" t="str">
        <f t="shared" si="2"/>
        <v>Europe/Bulgaria-Europe/2008</v>
      </c>
      <c r="E1219" s="72">
        <v>0.01</v>
      </c>
      <c r="F1219" s="72">
        <v>0.012</v>
      </c>
      <c r="G1219" s="72">
        <v>77.0</v>
      </c>
      <c r="H1219" s="72">
        <v>70.0</v>
      </c>
      <c r="I1219" s="56">
        <v>0.133</v>
      </c>
      <c r="J1219" s="56">
        <v>0.688</v>
      </c>
      <c r="K1219" s="56">
        <v>0.179</v>
      </c>
      <c r="L1219" s="72">
        <v>7492561.0</v>
      </c>
      <c r="M1219" s="56">
        <v>0.716</v>
      </c>
      <c r="N1219" s="39">
        <f t="shared" si="3"/>
        <v>10</v>
      </c>
      <c r="O1219" s="39">
        <f t="shared" si="13"/>
        <v>12</v>
      </c>
      <c r="P1219" s="39">
        <f t="shared" si="5"/>
        <v>77</v>
      </c>
      <c r="Q1219" s="39">
        <f t="shared" si="6"/>
        <v>70</v>
      </c>
      <c r="R1219" s="58">
        <f t="shared" si="7"/>
        <v>0.133</v>
      </c>
      <c r="S1219" s="58">
        <f t="shared" si="8"/>
        <v>0.688</v>
      </c>
      <c r="T1219" s="58">
        <f t="shared" si="9"/>
        <v>0.179</v>
      </c>
      <c r="U1219" s="39">
        <f t="shared" si="10"/>
        <v>7492561</v>
      </c>
      <c r="V1219" s="58">
        <f t="shared" si="11"/>
        <v>0.716</v>
      </c>
    </row>
    <row r="1220">
      <c r="A1220" s="33" t="s">
        <v>148</v>
      </c>
      <c r="B1220" s="68" t="s">
        <v>155</v>
      </c>
      <c r="C1220" s="35" t="s">
        <v>57</v>
      </c>
      <c r="D1220" s="35" t="str">
        <f t="shared" si="2"/>
        <v>Europe/Bulgaria-Europe/2009</v>
      </c>
      <c r="E1220" s="72">
        <v>0.011</v>
      </c>
      <c r="F1220" s="72">
        <v>0.012</v>
      </c>
      <c r="G1220" s="72">
        <v>77.0</v>
      </c>
      <c r="H1220" s="72">
        <v>70.0</v>
      </c>
      <c r="I1220" s="56">
        <v>0.133</v>
      </c>
      <c r="J1220" s="56">
        <v>0.686</v>
      </c>
      <c r="K1220" s="56">
        <v>0.181</v>
      </c>
      <c r="L1220" s="72">
        <v>7444443.0</v>
      </c>
      <c r="M1220" s="56">
        <v>0.72</v>
      </c>
      <c r="N1220" s="39">
        <f t="shared" si="3"/>
        <v>11</v>
      </c>
      <c r="O1220" s="39">
        <f t="shared" si="13"/>
        <v>12</v>
      </c>
      <c r="P1220" s="39">
        <f t="shared" si="5"/>
        <v>77</v>
      </c>
      <c r="Q1220" s="39">
        <f t="shared" si="6"/>
        <v>70</v>
      </c>
      <c r="R1220" s="58">
        <f t="shared" si="7"/>
        <v>0.133</v>
      </c>
      <c r="S1220" s="58">
        <f t="shared" si="8"/>
        <v>0.686</v>
      </c>
      <c r="T1220" s="58">
        <f t="shared" si="9"/>
        <v>0.181</v>
      </c>
      <c r="U1220" s="39">
        <f t="shared" si="10"/>
        <v>7444443</v>
      </c>
      <c r="V1220" s="58">
        <f t="shared" si="11"/>
        <v>0.72</v>
      </c>
    </row>
    <row r="1221">
      <c r="A1221" s="33" t="s">
        <v>148</v>
      </c>
      <c r="B1221" s="68" t="s">
        <v>155</v>
      </c>
      <c r="C1221" s="35" t="s">
        <v>58</v>
      </c>
      <c r="D1221" s="35" t="str">
        <f t="shared" si="2"/>
        <v>Europe/Bulgaria-Europe/2010</v>
      </c>
      <c r="E1221" s="72">
        <v>0.01</v>
      </c>
      <c r="F1221" s="72">
        <v>0.011</v>
      </c>
      <c r="G1221" s="72">
        <v>77.0</v>
      </c>
      <c r="H1221" s="72">
        <v>70.0</v>
      </c>
      <c r="I1221" s="56">
        <v>0.133</v>
      </c>
      <c r="J1221" s="56">
        <v>0.683</v>
      </c>
      <c r="K1221" s="56">
        <v>0.183</v>
      </c>
      <c r="L1221" s="72">
        <v>7395599.0</v>
      </c>
      <c r="M1221" s="56">
        <v>0.723</v>
      </c>
      <c r="N1221" s="39">
        <f t="shared" si="3"/>
        <v>10</v>
      </c>
      <c r="O1221" s="39">
        <f t="shared" si="13"/>
        <v>11</v>
      </c>
      <c r="P1221" s="39">
        <f t="shared" si="5"/>
        <v>77</v>
      </c>
      <c r="Q1221" s="39">
        <f t="shared" si="6"/>
        <v>70</v>
      </c>
      <c r="R1221" s="58">
        <f t="shared" si="7"/>
        <v>0.133</v>
      </c>
      <c r="S1221" s="58">
        <f t="shared" si="8"/>
        <v>0.683</v>
      </c>
      <c r="T1221" s="58">
        <f t="shared" si="9"/>
        <v>0.183</v>
      </c>
      <c r="U1221" s="39">
        <f t="shared" si="10"/>
        <v>7395599</v>
      </c>
      <c r="V1221" s="58">
        <f t="shared" si="11"/>
        <v>0.723</v>
      </c>
    </row>
    <row r="1222">
      <c r="A1222" s="33" t="s">
        <v>148</v>
      </c>
      <c r="B1222" s="68" t="s">
        <v>155</v>
      </c>
      <c r="C1222" s="35" t="s">
        <v>59</v>
      </c>
      <c r="D1222" s="35" t="str">
        <f t="shared" si="2"/>
        <v>Europe/Bulgaria-Europe/2011</v>
      </c>
      <c r="E1222" s="72">
        <v>0.01</v>
      </c>
      <c r="F1222" s="72">
        <v>0.011</v>
      </c>
      <c r="G1222" s="72">
        <v>78.0</v>
      </c>
      <c r="H1222" s="72">
        <v>71.0</v>
      </c>
      <c r="I1222" s="56">
        <v>0.134</v>
      </c>
      <c r="J1222" s="56">
        <v>0.68</v>
      </c>
      <c r="K1222" s="56">
        <v>0.186</v>
      </c>
      <c r="L1222" s="72">
        <v>7348328.0</v>
      </c>
      <c r="M1222" s="56">
        <v>0.726</v>
      </c>
      <c r="N1222" s="39">
        <f t="shared" si="3"/>
        <v>10</v>
      </c>
      <c r="O1222" s="39">
        <f t="shared" si="13"/>
        <v>11</v>
      </c>
      <c r="P1222" s="39">
        <f t="shared" si="5"/>
        <v>78</v>
      </c>
      <c r="Q1222" s="39">
        <f t="shared" si="6"/>
        <v>71</v>
      </c>
      <c r="R1222" s="58">
        <f t="shared" si="7"/>
        <v>0.134</v>
      </c>
      <c r="S1222" s="58">
        <f t="shared" si="8"/>
        <v>0.68</v>
      </c>
      <c r="T1222" s="58">
        <f t="shared" si="9"/>
        <v>0.186</v>
      </c>
      <c r="U1222" s="39">
        <f t="shared" si="10"/>
        <v>7348328</v>
      </c>
      <c r="V1222" s="58">
        <f t="shared" si="11"/>
        <v>0.726</v>
      </c>
    </row>
    <row r="1223">
      <c r="A1223" s="33" t="s">
        <v>148</v>
      </c>
      <c r="B1223" s="68" t="s">
        <v>155</v>
      </c>
      <c r="C1223" s="35" t="s">
        <v>60</v>
      </c>
      <c r="D1223" s="35" t="str">
        <f t="shared" si="2"/>
        <v>Europe/Bulgaria-Europe/2012</v>
      </c>
      <c r="E1223" s="72">
        <v>0.01</v>
      </c>
      <c r="F1223" s="72">
        <v>0.011</v>
      </c>
      <c r="G1223" s="72">
        <v>78.0</v>
      </c>
      <c r="H1223" s="72">
        <v>71.0</v>
      </c>
      <c r="I1223" s="56">
        <v>0.135</v>
      </c>
      <c r="J1223" s="56">
        <v>0.675</v>
      </c>
      <c r="K1223" s="56">
        <v>0.189</v>
      </c>
      <c r="L1223" s="72">
        <v>7305888.0</v>
      </c>
      <c r="M1223" s="56">
        <v>0.73</v>
      </c>
      <c r="N1223" s="39">
        <f t="shared" si="3"/>
        <v>10</v>
      </c>
      <c r="O1223" s="39">
        <f t="shared" si="13"/>
        <v>11</v>
      </c>
      <c r="P1223" s="39">
        <f t="shared" si="5"/>
        <v>78</v>
      </c>
      <c r="Q1223" s="39">
        <f t="shared" si="6"/>
        <v>71</v>
      </c>
      <c r="R1223" s="58">
        <f t="shared" si="7"/>
        <v>0.135</v>
      </c>
      <c r="S1223" s="58">
        <f t="shared" si="8"/>
        <v>0.675</v>
      </c>
      <c r="T1223" s="58">
        <f t="shared" si="9"/>
        <v>0.189</v>
      </c>
      <c r="U1223" s="39">
        <f t="shared" si="10"/>
        <v>7305888</v>
      </c>
      <c r="V1223" s="58">
        <f t="shared" si="11"/>
        <v>0.73</v>
      </c>
    </row>
    <row r="1224">
      <c r="A1224" s="33" t="s">
        <v>148</v>
      </c>
      <c r="B1224" s="68" t="s">
        <v>156</v>
      </c>
      <c r="C1224" s="35" t="s">
        <v>48</v>
      </c>
      <c r="D1224" s="35" t="str">
        <f t="shared" si="2"/>
        <v>Europe/Croatia-Europe/2000</v>
      </c>
      <c r="E1224" s="72">
        <v>0.01</v>
      </c>
      <c r="F1224" s="72">
        <v>0.007</v>
      </c>
      <c r="G1224" s="72">
        <v>77.0</v>
      </c>
      <c r="H1224" s="72">
        <v>69.0</v>
      </c>
      <c r="I1224" s="56">
        <v>0.172</v>
      </c>
      <c r="J1224" s="56">
        <v>0.673</v>
      </c>
      <c r="K1224" s="56">
        <v>0.156</v>
      </c>
      <c r="L1224" s="72">
        <v>4426000.0</v>
      </c>
      <c r="M1224" s="56">
        <v>0.556</v>
      </c>
      <c r="N1224" s="39">
        <f t="shared" si="3"/>
        <v>10</v>
      </c>
      <c r="O1224" s="39">
        <f t="shared" si="13"/>
        <v>7</v>
      </c>
      <c r="P1224" s="39">
        <f t="shared" si="5"/>
        <v>77</v>
      </c>
      <c r="Q1224" s="39">
        <f t="shared" si="6"/>
        <v>69</v>
      </c>
      <c r="R1224" s="58">
        <f t="shared" si="7"/>
        <v>0.172</v>
      </c>
      <c r="S1224" s="58">
        <f t="shared" si="8"/>
        <v>0.673</v>
      </c>
      <c r="T1224" s="58">
        <f t="shared" si="9"/>
        <v>0.156</v>
      </c>
      <c r="U1224" s="39">
        <f t="shared" si="10"/>
        <v>4426000</v>
      </c>
      <c r="V1224" s="58">
        <f t="shared" si="11"/>
        <v>0.556</v>
      </c>
    </row>
    <row r="1225">
      <c r="A1225" s="33" t="s">
        <v>148</v>
      </c>
      <c r="B1225" s="68" t="s">
        <v>156</v>
      </c>
      <c r="C1225" s="35" t="s">
        <v>49</v>
      </c>
      <c r="D1225" s="35" t="str">
        <f t="shared" si="2"/>
        <v>Europe/Croatia-Europe/2001</v>
      </c>
      <c r="E1225" s="72">
        <v>0.009</v>
      </c>
      <c r="F1225" s="72">
        <v>0.007</v>
      </c>
      <c r="G1225" s="72">
        <v>78.0</v>
      </c>
      <c r="H1225" s="72">
        <v>71.0</v>
      </c>
      <c r="I1225" s="56">
        <v>0.169</v>
      </c>
      <c r="J1225" s="56">
        <v>0.672</v>
      </c>
      <c r="K1225" s="56">
        <v>0.159</v>
      </c>
      <c r="L1225" s="72">
        <v>4440000.0</v>
      </c>
      <c r="M1225" s="56">
        <v>0.557</v>
      </c>
      <c r="N1225" s="39">
        <f t="shared" si="3"/>
        <v>9</v>
      </c>
      <c r="O1225" s="39">
        <f t="shared" si="13"/>
        <v>7</v>
      </c>
      <c r="P1225" s="39">
        <f t="shared" si="5"/>
        <v>78</v>
      </c>
      <c r="Q1225" s="39">
        <f t="shared" si="6"/>
        <v>71</v>
      </c>
      <c r="R1225" s="58">
        <f t="shared" si="7"/>
        <v>0.169</v>
      </c>
      <c r="S1225" s="58">
        <f t="shared" si="8"/>
        <v>0.672</v>
      </c>
      <c r="T1225" s="58">
        <f t="shared" si="9"/>
        <v>0.159</v>
      </c>
      <c r="U1225" s="39">
        <f t="shared" si="10"/>
        <v>4440000</v>
      </c>
      <c r="V1225" s="58">
        <f t="shared" si="11"/>
        <v>0.557</v>
      </c>
    </row>
    <row r="1226">
      <c r="A1226" s="33" t="s">
        <v>148</v>
      </c>
      <c r="B1226" s="68" t="s">
        <v>156</v>
      </c>
      <c r="C1226" s="35" t="s">
        <v>50</v>
      </c>
      <c r="D1226" s="35" t="str">
        <f t="shared" si="2"/>
        <v>Europe/Croatia-Europe/2002</v>
      </c>
      <c r="E1226" s="72">
        <v>0.009</v>
      </c>
      <c r="F1226" s="72">
        <v>0.007</v>
      </c>
      <c r="G1226" s="72">
        <v>78.0</v>
      </c>
      <c r="H1226" s="72">
        <v>71.0</v>
      </c>
      <c r="I1226" s="56">
        <v>0.167</v>
      </c>
      <c r="J1226" s="56">
        <v>0.671</v>
      </c>
      <c r="K1226" s="56">
        <v>0.163</v>
      </c>
      <c r="L1226" s="72">
        <v>4440000.0</v>
      </c>
      <c r="M1226" s="56">
        <v>0.559</v>
      </c>
      <c r="N1226" s="39">
        <f t="shared" si="3"/>
        <v>9</v>
      </c>
      <c r="O1226" s="39">
        <f t="shared" si="13"/>
        <v>7</v>
      </c>
      <c r="P1226" s="39">
        <f t="shared" si="5"/>
        <v>78</v>
      </c>
      <c r="Q1226" s="39">
        <f t="shared" si="6"/>
        <v>71</v>
      </c>
      <c r="R1226" s="58">
        <f t="shared" si="7"/>
        <v>0.167</v>
      </c>
      <c r="S1226" s="58">
        <f t="shared" si="8"/>
        <v>0.671</v>
      </c>
      <c r="T1226" s="58">
        <f t="shared" si="9"/>
        <v>0.163</v>
      </c>
      <c r="U1226" s="39">
        <f t="shared" si="10"/>
        <v>4440000</v>
      </c>
      <c r="V1226" s="58">
        <f t="shared" si="11"/>
        <v>0.559</v>
      </c>
    </row>
    <row r="1227">
      <c r="A1227" s="33" t="s">
        <v>148</v>
      </c>
      <c r="B1227" s="68" t="s">
        <v>156</v>
      </c>
      <c r="C1227" s="35" t="s">
        <v>51</v>
      </c>
      <c r="D1227" s="35" t="str">
        <f t="shared" si="2"/>
        <v>Europe/Croatia-Europe/2003</v>
      </c>
      <c r="E1227" s="72">
        <v>0.009</v>
      </c>
      <c r="F1227" s="72">
        <v>0.006</v>
      </c>
      <c r="G1227" s="72">
        <v>78.0</v>
      </c>
      <c r="H1227" s="72">
        <v>71.0</v>
      </c>
      <c r="I1227" s="56">
        <v>0.164</v>
      </c>
      <c r="J1227" s="56">
        <v>0.67</v>
      </c>
      <c r="K1227" s="56">
        <v>0.166</v>
      </c>
      <c r="L1227" s="72">
        <v>4440000.0</v>
      </c>
      <c r="M1227" s="56">
        <v>0.56</v>
      </c>
      <c r="N1227" s="39">
        <f t="shared" si="3"/>
        <v>9</v>
      </c>
      <c r="O1227" s="39">
        <f t="shared" si="13"/>
        <v>6</v>
      </c>
      <c r="P1227" s="39">
        <f t="shared" si="5"/>
        <v>78</v>
      </c>
      <c r="Q1227" s="39">
        <f t="shared" si="6"/>
        <v>71</v>
      </c>
      <c r="R1227" s="58">
        <f t="shared" si="7"/>
        <v>0.164</v>
      </c>
      <c r="S1227" s="58">
        <f t="shared" si="8"/>
        <v>0.67</v>
      </c>
      <c r="T1227" s="58">
        <f t="shared" si="9"/>
        <v>0.166</v>
      </c>
      <c r="U1227" s="39">
        <f t="shared" si="10"/>
        <v>4440000</v>
      </c>
      <c r="V1227" s="58">
        <f t="shared" si="11"/>
        <v>0.56</v>
      </c>
    </row>
    <row r="1228">
      <c r="A1228" s="33" t="s">
        <v>148</v>
      </c>
      <c r="B1228" s="68" t="s">
        <v>156</v>
      </c>
      <c r="C1228" s="35" t="s">
        <v>52</v>
      </c>
      <c r="D1228" s="35" t="str">
        <f t="shared" si="2"/>
        <v>Europe/Croatia-Europe/2004</v>
      </c>
      <c r="E1228" s="72">
        <v>0.009</v>
      </c>
      <c r="F1228" s="72">
        <v>0.006</v>
      </c>
      <c r="G1228" s="72">
        <v>79.0</v>
      </c>
      <c r="H1228" s="72">
        <v>72.0</v>
      </c>
      <c r="I1228" s="56">
        <v>0.162</v>
      </c>
      <c r="J1228" s="56">
        <v>0.67</v>
      </c>
      <c r="K1228" s="56">
        <v>0.169</v>
      </c>
      <c r="L1228" s="72">
        <v>4439000.0</v>
      </c>
      <c r="M1228" s="56">
        <v>0.562</v>
      </c>
      <c r="N1228" s="39">
        <f t="shared" si="3"/>
        <v>9</v>
      </c>
      <c r="O1228" s="39">
        <f t="shared" si="13"/>
        <v>6</v>
      </c>
      <c r="P1228" s="39">
        <f t="shared" si="5"/>
        <v>79</v>
      </c>
      <c r="Q1228" s="39">
        <f t="shared" si="6"/>
        <v>72</v>
      </c>
      <c r="R1228" s="58">
        <f t="shared" si="7"/>
        <v>0.162</v>
      </c>
      <c r="S1228" s="58">
        <f t="shared" si="8"/>
        <v>0.67</v>
      </c>
      <c r="T1228" s="58">
        <f t="shared" si="9"/>
        <v>0.169</v>
      </c>
      <c r="U1228" s="39">
        <f t="shared" si="10"/>
        <v>4439000</v>
      </c>
      <c r="V1228" s="58">
        <f t="shared" si="11"/>
        <v>0.562</v>
      </c>
    </row>
    <row r="1229">
      <c r="A1229" s="33" t="s">
        <v>148</v>
      </c>
      <c r="B1229" s="68" t="s">
        <v>156</v>
      </c>
      <c r="C1229" s="35" t="s">
        <v>53</v>
      </c>
      <c r="D1229" s="35" t="str">
        <f t="shared" si="2"/>
        <v>Europe/Croatia-Europe/2005</v>
      </c>
      <c r="E1229" s="72">
        <v>0.01</v>
      </c>
      <c r="F1229" s="72">
        <v>0.006</v>
      </c>
      <c r="G1229" s="72">
        <v>79.0</v>
      </c>
      <c r="H1229" s="72">
        <v>72.0</v>
      </c>
      <c r="I1229" s="56">
        <v>0.16</v>
      </c>
      <c r="J1229" s="56">
        <v>0.67</v>
      </c>
      <c r="K1229" s="56">
        <v>0.171</v>
      </c>
      <c r="L1229" s="72">
        <v>4442000.0</v>
      </c>
      <c r="M1229" s="56">
        <v>0.564</v>
      </c>
      <c r="N1229" s="39">
        <f t="shared" si="3"/>
        <v>10</v>
      </c>
      <c r="O1229" s="39">
        <f t="shared" si="13"/>
        <v>6</v>
      </c>
      <c r="P1229" s="39">
        <f t="shared" si="5"/>
        <v>79</v>
      </c>
      <c r="Q1229" s="39">
        <f t="shared" si="6"/>
        <v>72</v>
      </c>
      <c r="R1229" s="58">
        <f t="shared" si="7"/>
        <v>0.16</v>
      </c>
      <c r="S1229" s="58">
        <f t="shared" si="8"/>
        <v>0.67</v>
      </c>
      <c r="T1229" s="58">
        <f t="shared" si="9"/>
        <v>0.171</v>
      </c>
      <c r="U1229" s="39">
        <f t="shared" si="10"/>
        <v>4442000</v>
      </c>
      <c r="V1229" s="58">
        <f t="shared" si="11"/>
        <v>0.564</v>
      </c>
    </row>
    <row r="1230">
      <c r="A1230" s="33" t="s">
        <v>148</v>
      </c>
      <c r="B1230" s="68" t="s">
        <v>156</v>
      </c>
      <c r="C1230" s="35" t="s">
        <v>54</v>
      </c>
      <c r="D1230" s="35" t="str">
        <f t="shared" si="2"/>
        <v>Europe/Croatia-Europe/2006</v>
      </c>
      <c r="E1230" s="72">
        <v>0.009</v>
      </c>
      <c r="F1230" s="72">
        <v>0.006</v>
      </c>
      <c r="G1230" s="72">
        <v>79.0</v>
      </c>
      <c r="H1230" s="72">
        <v>73.0</v>
      </c>
      <c r="I1230" s="56">
        <v>0.158</v>
      </c>
      <c r="J1230" s="56">
        <v>0.67</v>
      </c>
      <c r="K1230" s="56">
        <v>0.172</v>
      </c>
      <c r="L1230" s="72">
        <v>4440000.0</v>
      </c>
      <c r="M1230" s="56">
        <v>0.566</v>
      </c>
      <c r="N1230" s="39">
        <f t="shared" si="3"/>
        <v>9</v>
      </c>
      <c r="O1230" s="39">
        <f t="shared" si="13"/>
        <v>6</v>
      </c>
      <c r="P1230" s="39">
        <f t="shared" si="5"/>
        <v>79</v>
      </c>
      <c r="Q1230" s="39">
        <f t="shared" si="6"/>
        <v>73</v>
      </c>
      <c r="R1230" s="58">
        <f t="shared" si="7"/>
        <v>0.158</v>
      </c>
      <c r="S1230" s="58">
        <f t="shared" si="8"/>
        <v>0.67</v>
      </c>
      <c r="T1230" s="58">
        <f t="shared" si="9"/>
        <v>0.172</v>
      </c>
      <c r="U1230" s="39">
        <f t="shared" si="10"/>
        <v>4440000</v>
      </c>
      <c r="V1230" s="58">
        <f t="shared" si="11"/>
        <v>0.566</v>
      </c>
    </row>
    <row r="1231">
      <c r="A1231" s="33" t="s">
        <v>148</v>
      </c>
      <c r="B1231" s="68" t="s">
        <v>156</v>
      </c>
      <c r="C1231" s="35" t="s">
        <v>55</v>
      </c>
      <c r="D1231" s="35" t="str">
        <f t="shared" si="2"/>
        <v>Europe/Croatia-Europe/2007</v>
      </c>
      <c r="E1231" s="72">
        <v>0.009</v>
      </c>
      <c r="F1231" s="72">
        <v>0.005</v>
      </c>
      <c r="G1231" s="72">
        <v>79.0</v>
      </c>
      <c r="H1231" s="72">
        <v>72.0</v>
      </c>
      <c r="I1231" s="56">
        <v>0.157</v>
      </c>
      <c r="J1231" s="56">
        <v>0.67</v>
      </c>
      <c r="K1231" s="56">
        <v>0.173</v>
      </c>
      <c r="L1231" s="72">
        <v>4436000.0</v>
      </c>
      <c r="M1231" s="56">
        <v>0.568</v>
      </c>
      <c r="N1231" s="39">
        <f t="shared" si="3"/>
        <v>9</v>
      </c>
      <c r="O1231" s="39">
        <f t="shared" si="13"/>
        <v>5</v>
      </c>
      <c r="P1231" s="39">
        <f t="shared" si="5"/>
        <v>79</v>
      </c>
      <c r="Q1231" s="39">
        <f t="shared" si="6"/>
        <v>72</v>
      </c>
      <c r="R1231" s="58">
        <f t="shared" si="7"/>
        <v>0.157</v>
      </c>
      <c r="S1231" s="58">
        <f t="shared" si="8"/>
        <v>0.67</v>
      </c>
      <c r="T1231" s="58">
        <f t="shared" si="9"/>
        <v>0.173</v>
      </c>
      <c r="U1231" s="39">
        <f t="shared" si="10"/>
        <v>4436000</v>
      </c>
      <c r="V1231" s="58">
        <f t="shared" si="11"/>
        <v>0.568</v>
      </c>
    </row>
    <row r="1232">
      <c r="A1232" s="33" t="s">
        <v>148</v>
      </c>
      <c r="B1232" s="68" t="s">
        <v>156</v>
      </c>
      <c r="C1232" s="35" t="s">
        <v>56</v>
      </c>
      <c r="D1232" s="35" t="str">
        <f t="shared" si="2"/>
        <v>Europe/Croatia-Europe/2008</v>
      </c>
      <c r="E1232" s="72">
        <v>0.01</v>
      </c>
      <c r="F1232" s="72">
        <v>0.005</v>
      </c>
      <c r="G1232" s="72">
        <v>80.0</v>
      </c>
      <c r="H1232" s="72">
        <v>72.0</v>
      </c>
      <c r="I1232" s="56">
        <v>0.156</v>
      </c>
      <c r="J1232" s="56">
        <v>0.671</v>
      </c>
      <c r="K1232" s="56">
        <v>0.173</v>
      </c>
      <c r="L1232" s="72">
        <v>4434508.0</v>
      </c>
      <c r="M1232" s="56">
        <v>0.57</v>
      </c>
      <c r="N1232" s="39">
        <f t="shared" si="3"/>
        <v>10</v>
      </c>
      <c r="O1232" s="39">
        <f t="shared" si="13"/>
        <v>5</v>
      </c>
      <c r="P1232" s="39">
        <f t="shared" si="5"/>
        <v>80</v>
      </c>
      <c r="Q1232" s="39">
        <f t="shared" si="6"/>
        <v>72</v>
      </c>
      <c r="R1232" s="58">
        <f t="shared" si="7"/>
        <v>0.156</v>
      </c>
      <c r="S1232" s="58">
        <f t="shared" si="8"/>
        <v>0.671</v>
      </c>
      <c r="T1232" s="58">
        <f t="shared" si="9"/>
        <v>0.173</v>
      </c>
      <c r="U1232" s="39">
        <f t="shared" si="10"/>
        <v>4434508</v>
      </c>
      <c r="V1232" s="58">
        <f t="shared" si="11"/>
        <v>0.57</v>
      </c>
    </row>
    <row r="1233">
      <c r="A1233" s="33" t="s">
        <v>148</v>
      </c>
      <c r="B1233" s="68" t="s">
        <v>156</v>
      </c>
      <c r="C1233" s="35" t="s">
        <v>57</v>
      </c>
      <c r="D1233" s="35" t="str">
        <f t="shared" si="2"/>
        <v>Europe/Croatia-Europe/2009</v>
      </c>
      <c r="E1233" s="72">
        <v>0.01</v>
      </c>
      <c r="F1233" s="72">
        <v>0.005</v>
      </c>
      <c r="G1233" s="72">
        <v>80.0</v>
      </c>
      <c r="H1233" s="72">
        <v>73.0</v>
      </c>
      <c r="I1233" s="56">
        <v>0.154</v>
      </c>
      <c r="J1233" s="56">
        <v>0.672</v>
      </c>
      <c r="K1233" s="56">
        <v>0.174</v>
      </c>
      <c r="L1233" s="72">
        <v>4429078.0</v>
      </c>
      <c r="M1233" s="56">
        <v>0.573</v>
      </c>
      <c r="N1233" s="39">
        <f t="shared" si="3"/>
        <v>10</v>
      </c>
      <c r="O1233" s="39">
        <f t="shared" si="13"/>
        <v>5</v>
      </c>
      <c r="P1233" s="39">
        <f t="shared" si="5"/>
        <v>80</v>
      </c>
      <c r="Q1233" s="39">
        <f t="shared" si="6"/>
        <v>73</v>
      </c>
      <c r="R1233" s="58">
        <f t="shared" si="7"/>
        <v>0.154</v>
      </c>
      <c r="S1233" s="58">
        <f t="shared" si="8"/>
        <v>0.672</v>
      </c>
      <c r="T1233" s="58">
        <f t="shared" si="9"/>
        <v>0.174</v>
      </c>
      <c r="U1233" s="39">
        <f t="shared" si="10"/>
        <v>4429078</v>
      </c>
      <c r="V1233" s="58">
        <f t="shared" si="11"/>
        <v>0.573</v>
      </c>
    </row>
    <row r="1234">
      <c r="A1234" s="33" t="s">
        <v>148</v>
      </c>
      <c r="B1234" s="68" t="s">
        <v>156</v>
      </c>
      <c r="C1234" s="35" t="s">
        <v>58</v>
      </c>
      <c r="D1234" s="35" t="str">
        <f t="shared" si="2"/>
        <v>Europe/Croatia-Europe/2010</v>
      </c>
      <c r="E1234" s="72">
        <v>0.01</v>
      </c>
      <c r="F1234" s="72">
        <v>0.005</v>
      </c>
      <c r="G1234" s="72">
        <v>80.0</v>
      </c>
      <c r="H1234" s="72">
        <v>74.0</v>
      </c>
      <c r="I1234" s="56">
        <v>0.153</v>
      </c>
      <c r="J1234" s="56">
        <v>0.672</v>
      </c>
      <c r="K1234" s="56">
        <v>0.175</v>
      </c>
      <c r="L1234" s="72">
        <v>4417781.0</v>
      </c>
      <c r="M1234" s="56">
        <v>0.575</v>
      </c>
      <c r="N1234" s="39">
        <f t="shared" si="3"/>
        <v>10</v>
      </c>
      <c r="O1234" s="39">
        <f t="shared" si="13"/>
        <v>5</v>
      </c>
      <c r="P1234" s="39">
        <f t="shared" si="5"/>
        <v>80</v>
      </c>
      <c r="Q1234" s="39">
        <f t="shared" si="6"/>
        <v>74</v>
      </c>
      <c r="R1234" s="58">
        <f t="shared" si="7"/>
        <v>0.153</v>
      </c>
      <c r="S1234" s="58">
        <f t="shared" si="8"/>
        <v>0.672</v>
      </c>
      <c r="T1234" s="58">
        <f t="shared" si="9"/>
        <v>0.175</v>
      </c>
      <c r="U1234" s="39">
        <f t="shared" si="10"/>
        <v>4417781</v>
      </c>
      <c r="V1234" s="58">
        <f t="shared" si="11"/>
        <v>0.575</v>
      </c>
    </row>
    <row r="1235">
      <c r="A1235" s="33" t="s">
        <v>148</v>
      </c>
      <c r="B1235" s="68" t="s">
        <v>156</v>
      </c>
      <c r="C1235" s="35" t="s">
        <v>59</v>
      </c>
      <c r="D1235" s="35" t="str">
        <f t="shared" si="2"/>
        <v>Europe/Croatia-Europe/2011</v>
      </c>
      <c r="E1235" s="72">
        <v>0.01</v>
      </c>
      <c r="F1235" s="72">
        <v>0.004</v>
      </c>
      <c r="G1235" s="72">
        <v>80.0</v>
      </c>
      <c r="H1235" s="72">
        <v>74.0</v>
      </c>
      <c r="I1235" s="56">
        <v>0.151</v>
      </c>
      <c r="J1235" s="56">
        <v>0.671</v>
      </c>
      <c r="K1235" s="56">
        <v>0.177</v>
      </c>
      <c r="L1235" s="72">
        <v>4280622.0</v>
      </c>
      <c r="M1235" s="56">
        <v>0.578</v>
      </c>
      <c r="N1235" s="39">
        <f t="shared" si="3"/>
        <v>10</v>
      </c>
      <c r="O1235" s="39">
        <f t="shared" si="13"/>
        <v>4</v>
      </c>
      <c r="P1235" s="39">
        <f t="shared" si="5"/>
        <v>80</v>
      </c>
      <c r="Q1235" s="39">
        <f t="shared" si="6"/>
        <v>74</v>
      </c>
      <c r="R1235" s="58">
        <f t="shared" si="7"/>
        <v>0.151</v>
      </c>
      <c r="S1235" s="58">
        <f t="shared" si="8"/>
        <v>0.671</v>
      </c>
      <c r="T1235" s="58">
        <f t="shared" si="9"/>
        <v>0.177</v>
      </c>
      <c r="U1235" s="39">
        <f t="shared" si="10"/>
        <v>4280622</v>
      </c>
      <c r="V1235" s="58">
        <f t="shared" si="11"/>
        <v>0.578</v>
      </c>
    </row>
    <row r="1236">
      <c r="A1236" s="33" t="s">
        <v>148</v>
      </c>
      <c r="B1236" s="68" t="s">
        <v>156</v>
      </c>
      <c r="C1236" s="35" t="s">
        <v>60</v>
      </c>
      <c r="D1236" s="35" t="str">
        <f t="shared" si="2"/>
        <v>Europe/Croatia-Europe/2012</v>
      </c>
      <c r="E1236" s="72">
        <v>0.01</v>
      </c>
      <c r="F1236" s="72">
        <v>0.004</v>
      </c>
      <c r="G1236" s="72">
        <v>80.0</v>
      </c>
      <c r="H1236" s="72">
        <v>74.0</v>
      </c>
      <c r="I1236" s="56">
        <v>0.15</v>
      </c>
      <c r="J1236" s="56">
        <v>0.67</v>
      </c>
      <c r="K1236" s="56">
        <v>0.18</v>
      </c>
      <c r="L1236" s="72">
        <v>4267558.0</v>
      </c>
      <c r="M1236" s="56">
        <v>0.581</v>
      </c>
      <c r="N1236" s="39">
        <f t="shared" si="3"/>
        <v>10</v>
      </c>
      <c r="O1236" s="39">
        <f t="shared" si="13"/>
        <v>4</v>
      </c>
      <c r="P1236" s="39">
        <f t="shared" si="5"/>
        <v>80</v>
      </c>
      <c r="Q1236" s="39">
        <f t="shared" si="6"/>
        <v>74</v>
      </c>
      <c r="R1236" s="58">
        <f t="shared" si="7"/>
        <v>0.15</v>
      </c>
      <c r="S1236" s="58">
        <f t="shared" si="8"/>
        <v>0.67</v>
      </c>
      <c r="T1236" s="58">
        <f t="shared" si="9"/>
        <v>0.18</v>
      </c>
      <c r="U1236" s="39">
        <f t="shared" si="10"/>
        <v>4267558</v>
      </c>
      <c r="V1236" s="58">
        <f t="shared" si="11"/>
        <v>0.581</v>
      </c>
    </row>
    <row r="1237">
      <c r="A1237" s="33" t="s">
        <v>148</v>
      </c>
      <c r="B1237" s="68" t="s">
        <v>157</v>
      </c>
      <c r="C1237" s="35" t="s">
        <v>48</v>
      </c>
      <c r="D1237" s="35" t="str">
        <f t="shared" si="2"/>
        <v>Europe/Cyprus-Europe/2000</v>
      </c>
      <c r="E1237" s="72">
        <v>0.013</v>
      </c>
      <c r="F1237" s="72">
        <v>0.006</v>
      </c>
      <c r="G1237" s="72">
        <v>80.0</v>
      </c>
      <c r="H1237" s="72">
        <v>76.0</v>
      </c>
      <c r="I1237" s="56">
        <v>0.224</v>
      </c>
      <c r="J1237" s="56">
        <v>0.674</v>
      </c>
      <c r="K1237" s="56">
        <v>0.102</v>
      </c>
      <c r="L1237" s="72">
        <v>943287.0</v>
      </c>
      <c r="M1237" s="56">
        <v>0.686</v>
      </c>
      <c r="N1237" s="39">
        <f t="shared" si="3"/>
        <v>13</v>
      </c>
      <c r="O1237" s="39">
        <f t="shared" si="13"/>
        <v>6</v>
      </c>
      <c r="P1237" s="39">
        <f t="shared" si="5"/>
        <v>80</v>
      </c>
      <c r="Q1237" s="39">
        <f t="shared" si="6"/>
        <v>76</v>
      </c>
      <c r="R1237" s="58">
        <f t="shared" si="7"/>
        <v>0.224</v>
      </c>
      <c r="S1237" s="58">
        <f t="shared" si="8"/>
        <v>0.674</v>
      </c>
      <c r="T1237" s="58">
        <f t="shared" si="9"/>
        <v>0.102</v>
      </c>
      <c r="U1237" s="39">
        <f t="shared" si="10"/>
        <v>943287</v>
      </c>
      <c r="V1237" s="58">
        <f t="shared" si="11"/>
        <v>0.686</v>
      </c>
    </row>
    <row r="1238">
      <c r="A1238" s="33" t="s">
        <v>148</v>
      </c>
      <c r="B1238" s="68" t="s">
        <v>157</v>
      </c>
      <c r="C1238" s="35" t="s">
        <v>49</v>
      </c>
      <c r="D1238" s="35" t="str">
        <f t="shared" si="2"/>
        <v>Europe/Cyprus-Europe/2001</v>
      </c>
      <c r="E1238" s="72">
        <v>0.013</v>
      </c>
      <c r="F1238" s="72">
        <v>0.005</v>
      </c>
      <c r="G1238" s="72">
        <v>80.0</v>
      </c>
      <c r="H1238" s="72">
        <v>76.0</v>
      </c>
      <c r="I1238" s="56">
        <v>0.219</v>
      </c>
      <c r="J1238" s="56">
        <v>0.678</v>
      </c>
      <c r="K1238" s="56">
        <v>0.103</v>
      </c>
      <c r="L1238" s="72">
        <v>961481.0</v>
      </c>
      <c r="M1238" s="56">
        <v>0.688</v>
      </c>
      <c r="N1238" s="39">
        <f t="shared" si="3"/>
        <v>13</v>
      </c>
      <c r="O1238" s="39">
        <f t="shared" si="13"/>
        <v>5</v>
      </c>
      <c r="P1238" s="39">
        <f t="shared" si="5"/>
        <v>80</v>
      </c>
      <c r="Q1238" s="39">
        <f t="shared" si="6"/>
        <v>76</v>
      </c>
      <c r="R1238" s="58">
        <f t="shared" si="7"/>
        <v>0.219</v>
      </c>
      <c r="S1238" s="58">
        <f t="shared" si="8"/>
        <v>0.678</v>
      </c>
      <c r="T1238" s="58">
        <f t="shared" si="9"/>
        <v>0.103</v>
      </c>
      <c r="U1238" s="39">
        <f t="shared" si="10"/>
        <v>961481</v>
      </c>
      <c r="V1238" s="58">
        <f t="shared" si="11"/>
        <v>0.688</v>
      </c>
    </row>
    <row r="1239">
      <c r="A1239" s="33" t="s">
        <v>148</v>
      </c>
      <c r="B1239" s="68" t="s">
        <v>157</v>
      </c>
      <c r="C1239" s="35" t="s">
        <v>50</v>
      </c>
      <c r="D1239" s="35" t="str">
        <f t="shared" si="2"/>
        <v>Europe/Cyprus-Europe/2002</v>
      </c>
      <c r="E1239" s="72">
        <v>0.013</v>
      </c>
      <c r="F1239" s="72">
        <v>0.005</v>
      </c>
      <c r="G1239" s="72">
        <v>80.0</v>
      </c>
      <c r="H1239" s="72">
        <v>76.0</v>
      </c>
      <c r="I1239" s="56">
        <v>0.214</v>
      </c>
      <c r="J1239" s="56">
        <v>0.682</v>
      </c>
      <c r="K1239" s="56">
        <v>0.104</v>
      </c>
      <c r="L1239" s="72">
        <v>979877.0</v>
      </c>
      <c r="M1239" s="56">
        <v>0.687</v>
      </c>
      <c r="N1239" s="39">
        <f t="shared" si="3"/>
        <v>13</v>
      </c>
      <c r="O1239" s="39">
        <f t="shared" si="13"/>
        <v>5</v>
      </c>
      <c r="P1239" s="39">
        <f t="shared" si="5"/>
        <v>80</v>
      </c>
      <c r="Q1239" s="39">
        <f t="shared" si="6"/>
        <v>76</v>
      </c>
      <c r="R1239" s="58">
        <f t="shared" si="7"/>
        <v>0.214</v>
      </c>
      <c r="S1239" s="58">
        <f t="shared" si="8"/>
        <v>0.682</v>
      </c>
      <c r="T1239" s="58">
        <f t="shared" si="9"/>
        <v>0.104</v>
      </c>
      <c r="U1239" s="39">
        <f t="shared" si="10"/>
        <v>979877</v>
      </c>
      <c r="V1239" s="58">
        <f t="shared" si="11"/>
        <v>0.687</v>
      </c>
    </row>
    <row r="1240">
      <c r="A1240" s="33" t="s">
        <v>148</v>
      </c>
      <c r="B1240" s="68" t="s">
        <v>157</v>
      </c>
      <c r="C1240" s="35" t="s">
        <v>51</v>
      </c>
      <c r="D1240" s="35" t="str">
        <f t="shared" si="2"/>
        <v>Europe/Cyprus-Europe/2003</v>
      </c>
      <c r="E1240" s="72">
        <v>0.012</v>
      </c>
      <c r="F1240" s="72">
        <v>0.005</v>
      </c>
      <c r="G1240" s="72">
        <v>81.0</v>
      </c>
      <c r="H1240" s="72">
        <v>76.0</v>
      </c>
      <c r="I1240" s="56">
        <v>0.209</v>
      </c>
      <c r="J1240" s="56">
        <v>0.686</v>
      </c>
      <c r="K1240" s="56">
        <v>0.105</v>
      </c>
      <c r="L1240" s="72">
        <v>998142.0</v>
      </c>
      <c r="M1240" s="56">
        <v>0.686</v>
      </c>
      <c r="N1240" s="39">
        <f t="shared" si="3"/>
        <v>12</v>
      </c>
      <c r="O1240" s="39">
        <f t="shared" si="13"/>
        <v>5</v>
      </c>
      <c r="P1240" s="39">
        <f t="shared" si="5"/>
        <v>81</v>
      </c>
      <c r="Q1240" s="39">
        <f t="shared" si="6"/>
        <v>76</v>
      </c>
      <c r="R1240" s="58">
        <f t="shared" si="7"/>
        <v>0.209</v>
      </c>
      <c r="S1240" s="58">
        <f t="shared" si="8"/>
        <v>0.686</v>
      </c>
      <c r="T1240" s="58">
        <f t="shared" si="9"/>
        <v>0.105</v>
      </c>
      <c r="U1240" s="39">
        <f t="shared" si="10"/>
        <v>998142</v>
      </c>
      <c r="V1240" s="58">
        <f t="shared" si="11"/>
        <v>0.686</v>
      </c>
    </row>
    <row r="1241">
      <c r="A1241" s="33" t="s">
        <v>148</v>
      </c>
      <c r="B1241" s="68" t="s">
        <v>157</v>
      </c>
      <c r="C1241" s="35" t="s">
        <v>52</v>
      </c>
      <c r="D1241" s="35" t="str">
        <f t="shared" si="2"/>
        <v>Europe/Cyprus-Europe/2004</v>
      </c>
      <c r="E1241" s="72">
        <v>0.012</v>
      </c>
      <c r="F1241" s="72">
        <v>0.004</v>
      </c>
      <c r="G1241" s="72">
        <v>81.0</v>
      </c>
      <c r="H1241" s="72">
        <v>76.0</v>
      </c>
      <c r="I1241" s="56">
        <v>0.205</v>
      </c>
      <c r="J1241" s="56">
        <v>0.69</v>
      </c>
      <c r="K1241" s="56">
        <v>0.106</v>
      </c>
      <c r="L1241" s="72">
        <v>1015820.0</v>
      </c>
      <c r="M1241" s="56">
        <v>0.684</v>
      </c>
      <c r="N1241" s="39">
        <f t="shared" si="3"/>
        <v>12</v>
      </c>
      <c r="O1241" s="39">
        <f t="shared" si="13"/>
        <v>4</v>
      </c>
      <c r="P1241" s="39">
        <f t="shared" si="5"/>
        <v>81</v>
      </c>
      <c r="Q1241" s="39">
        <f t="shared" si="6"/>
        <v>76</v>
      </c>
      <c r="R1241" s="58">
        <f t="shared" si="7"/>
        <v>0.205</v>
      </c>
      <c r="S1241" s="58">
        <f t="shared" si="8"/>
        <v>0.69</v>
      </c>
      <c r="T1241" s="58">
        <f t="shared" si="9"/>
        <v>0.106</v>
      </c>
      <c r="U1241" s="39">
        <f t="shared" si="10"/>
        <v>1015820</v>
      </c>
      <c r="V1241" s="58">
        <f t="shared" si="11"/>
        <v>0.684</v>
      </c>
    </row>
    <row r="1242">
      <c r="A1242" s="33" t="s">
        <v>148</v>
      </c>
      <c r="B1242" s="68" t="s">
        <v>157</v>
      </c>
      <c r="C1242" s="35" t="s">
        <v>53</v>
      </c>
      <c r="D1242" s="35" t="str">
        <f t="shared" si="2"/>
        <v>Europe/Cyprus-Europe/2005</v>
      </c>
      <c r="E1242" s="72">
        <v>0.012</v>
      </c>
      <c r="F1242" s="72">
        <v>0.004</v>
      </c>
      <c r="G1242" s="72">
        <v>81.0</v>
      </c>
      <c r="H1242" s="72">
        <v>77.0</v>
      </c>
      <c r="I1242" s="56">
        <v>0.2</v>
      </c>
      <c r="J1242" s="56">
        <v>0.693</v>
      </c>
      <c r="K1242" s="56">
        <v>0.107</v>
      </c>
      <c r="L1242" s="72">
        <v>1032586.0</v>
      </c>
      <c r="M1242" s="56">
        <v>0.683</v>
      </c>
      <c r="N1242" s="39">
        <f t="shared" si="3"/>
        <v>12</v>
      </c>
      <c r="O1242" s="39">
        <f t="shared" si="13"/>
        <v>4</v>
      </c>
      <c r="P1242" s="39">
        <f t="shared" si="5"/>
        <v>81</v>
      </c>
      <c r="Q1242" s="39">
        <f t="shared" si="6"/>
        <v>77</v>
      </c>
      <c r="R1242" s="58">
        <f t="shared" si="7"/>
        <v>0.2</v>
      </c>
      <c r="S1242" s="58">
        <f t="shared" si="8"/>
        <v>0.693</v>
      </c>
      <c r="T1242" s="58">
        <f t="shared" si="9"/>
        <v>0.107</v>
      </c>
      <c r="U1242" s="39">
        <f t="shared" si="10"/>
        <v>1032586</v>
      </c>
      <c r="V1242" s="58">
        <f t="shared" si="11"/>
        <v>0.683</v>
      </c>
    </row>
    <row r="1243">
      <c r="A1243" s="33" t="s">
        <v>148</v>
      </c>
      <c r="B1243" s="68" t="s">
        <v>157</v>
      </c>
      <c r="C1243" s="35" t="s">
        <v>54</v>
      </c>
      <c r="D1243" s="35" t="str">
        <f t="shared" si="2"/>
        <v>Europe/Cyprus-Europe/2006</v>
      </c>
      <c r="E1243" s="72">
        <v>0.012</v>
      </c>
      <c r="F1243" s="72">
        <v>0.004</v>
      </c>
      <c r="G1243" s="72">
        <v>81.0</v>
      </c>
      <c r="H1243" s="72">
        <v>77.0</v>
      </c>
      <c r="I1243" s="56">
        <v>0.195</v>
      </c>
      <c r="J1243" s="56">
        <v>0.697</v>
      </c>
      <c r="K1243" s="56">
        <v>0.109</v>
      </c>
      <c r="L1243" s="72">
        <v>1048314.0</v>
      </c>
      <c r="M1243" s="56">
        <v>0.681</v>
      </c>
      <c r="N1243" s="39">
        <f t="shared" si="3"/>
        <v>12</v>
      </c>
      <c r="O1243" s="39">
        <f t="shared" si="13"/>
        <v>4</v>
      </c>
      <c r="P1243" s="39">
        <f t="shared" si="5"/>
        <v>81</v>
      </c>
      <c r="Q1243" s="39">
        <f t="shared" si="6"/>
        <v>77</v>
      </c>
      <c r="R1243" s="58">
        <f t="shared" si="7"/>
        <v>0.195</v>
      </c>
      <c r="S1243" s="58">
        <f t="shared" si="8"/>
        <v>0.697</v>
      </c>
      <c r="T1243" s="58">
        <f t="shared" si="9"/>
        <v>0.109</v>
      </c>
      <c r="U1243" s="39">
        <f t="shared" si="10"/>
        <v>1048314</v>
      </c>
      <c r="V1243" s="58">
        <f t="shared" si="11"/>
        <v>0.681</v>
      </c>
    </row>
    <row r="1244">
      <c r="A1244" s="33" t="s">
        <v>148</v>
      </c>
      <c r="B1244" s="68" t="s">
        <v>157</v>
      </c>
      <c r="C1244" s="35" t="s">
        <v>55</v>
      </c>
      <c r="D1244" s="35" t="str">
        <f t="shared" si="2"/>
        <v>Europe/Cyprus-Europe/2007</v>
      </c>
      <c r="E1244" s="72">
        <v>0.012</v>
      </c>
      <c r="F1244" s="72">
        <v>0.004</v>
      </c>
      <c r="G1244" s="72">
        <v>81.0</v>
      </c>
      <c r="H1244" s="72">
        <v>77.0</v>
      </c>
      <c r="I1244" s="56">
        <v>0.19</v>
      </c>
      <c r="J1244" s="56">
        <v>0.7</v>
      </c>
      <c r="K1244" s="56">
        <v>0.11</v>
      </c>
      <c r="L1244" s="72">
        <v>1063095.0</v>
      </c>
      <c r="M1244" s="56">
        <v>0.68</v>
      </c>
      <c r="N1244" s="39">
        <f t="shared" si="3"/>
        <v>12</v>
      </c>
      <c r="O1244" s="39">
        <f t="shared" si="13"/>
        <v>4</v>
      </c>
      <c r="P1244" s="39">
        <f t="shared" si="5"/>
        <v>81</v>
      </c>
      <c r="Q1244" s="39">
        <f t="shared" si="6"/>
        <v>77</v>
      </c>
      <c r="R1244" s="58">
        <f t="shared" si="7"/>
        <v>0.19</v>
      </c>
      <c r="S1244" s="58">
        <f t="shared" si="8"/>
        <v>0.7</v>
      </c>
      <c r="T1244" s="58">
        <f t="shared" si="9"/>
        <v>0.11</v>
      </c>
      <c r="U1244" s="39">
        <f t="shared" si="10"/>
        <v>1063095</v>
      </c>
      <c r="V1244" s="58">
        <f t="shared" si="11"/>
        <v>0.68</v>
      </c>
    </row>
    <row r="1245">
      <c r="A1245" s="33" t="s">
        <v>148</v>
      </c>
      <c r="B1245" s="68" t="s">
        <v>157</v>
      </c>
      <c r="C1245" s="35" t="s">
        <v>56</v>
      </c>
      <c r="D1245" s="35" t="str">
        <f t="shared" si="2"/>
        <v>Europe/Cyprus-Europe/2008</v>
      </c>
      <c r="E1245" s="72">
        <v>0.012</v>
      </c>
      <c r="F1245" s="72">
        <v>0.003</v>
      </c>
      <c r="G1245" s="72">
        <v>81.0</v>
      </c>
      <c r="H1245" s="72">
        <v>77.0</v>
      </c>
      <c r="I1245" s="56">
        <v>0.186</v>
      </c>
      <c r="J1245" s="56">
        <v>0.703</v>
      </c>
      <c r="K1245" s="56">
        <v>0.112</v>
      </c>
      <c r="L1245" s="72">
        <v>1077089.0</v>
      </c>
      <c r="M1245" s="56">
        <v>0.678</v>
      </c>
      <c r="N1245" s="39">
        <f t="shared" si="3"/>
        <v>12</v>
      </c>
      <c r="O1245" s="39">
        <f t="shared" si="13"/>
        <v>3</v>
      </c>
      <c r="P1245" s="39">
        <f t="shared" si="5"/>
        <v>81</v>
      </c>
      <c r="Q1245" s="39">
        <f t="shared" si="6"/>
        <v>77</v>
      </c>
      <c r="R1245" s="58">
        <f t="shared" si="7"/>
        <v>0.186</v>
      </c>
      <c r="S1245" s="58">
        <f t="shared" si="8"/>
        <v>0.703</v>
      </c>
      <c r="T1245" s="58">
        <f t="shared" si="9"/>
        <v>0.112</v>
      </c>
      <c r="U1245" s="39">
        <f t="shared" si="10"/>
        <v>1077089</v>
      </c>
      <c r="V1245" s="58">
        <f t="shared" si="11"/>
        <v>0.678</v>
      </c>
    </row>
    <row r="1246">
      <c r="A1246" s="33" t="s">
        <v>148</v>
      </c>
      <c r="B1246" s="68" t="s">
        <v>157</v>
      </c>
      <c r="C1246" s="35" t="s">
        <v>57</v>
      </c>
      <c r="D1246" s="35" t="str">
        <f t="shared" si="2"/>
        <v>Europe/Cyprus-Europe/2009</v>
      </c>
      <c r="E1246" s="72">
        <v>0.012</v>
      </c>
      <c r="F1246" s="72">
        <v>0.003</v>
      </c>
      <c r="G1246" s="72">
        <v>81.0</v>
      </c>
      <c r="H1246" s="72">
        <v>77.0</v>
      </c>
      <c r="I1246" s="56">
        <v>0.181</v>
      </c>
      <c r="J1246" s="56">
        <v>0.705</v>
      </c>
      <c r="K1246" s="56">
        <v>0.114</v>
      </c>
      <c r="L1246" s="72">
        <v>1090553.0</v>
      </c>
      <c r="M1246" s="56">
        <v>0.677</v>
      </c>
      <c r="N1246" s="39">
        <f t="shared" si="3"/>
        <v>12</v>
      </c>
      <c r="O1246" s="39">
        <f t="shared" si="13"/>
        <v>3</v>
      </c>
      <c r="P1246" s="39">
        <f t="shared" si="5"/>
        <v>81</v>
      </c>
      <c r="Q1246" s="39">
        <f t="shared" si="6"/>
        <v>77</v>
      </c>
      <c r="R1246" s="58">
        <f t="shared" si="7"/>
        <v>0.181</v>
      </c>
      <c r="S1246" s="58">
        <f t="shared" si="8"/>
        <v>0.705</v>
      </c>
      <c r="T1246" s="58">
        <f t="shared" si="9"/>
        <v>0.114</v>
      </c>
      <c r="U1246" s="39">
        <f t="shared" si="10"/>
        <v>1090553</v>
      </c>
      <c r="V1246" s="58">
        <f t="shared" si="11"/>
        <v>0.677</v>
      </c>
    </row>
    <row r="1247">
      <c r="A1247" s="33" t="s">
        <v>148</v>
      </c>
      <c r="B1247" s="68" t="s">
        <v>157</v>
      </c>
      <c r="C1247" s="35" t="s">
        <v>58</v>
      </c>
      <c r="D1247" s="35" t="str">
        <f t="shared" si="2"/>
        <v>Europe/Cyprus-Europe/2010</v>
      </c>
      <c r="E1247" s="72">
        <v>0.012</v>
      </c>
      <c r="F1247" s="72">
        <v>0.003</v>
      </c>
      <c r="G1247" s="72">
        <v>81.0</v>
      </c>
      <c r="H1247" s="72">
        <v>77.0</v>
      </c>
      <c r="I1247" s="56">
        <v>0.178</v>
      </c>
      <c r="J1247" s="56">
        <v>0.707</v>
      </c>
      <c r="K1247" s="56">
        <v>0.116</v>
      </c>
      <c r="L1247" s="72">
        <v>1103685.0</v>
      </c>
      <c r="M1247" s="56">
        <v>0.676</v>
      </c>
      <c r="N1247" s="39">
        <f t="shared" si="3"/>
        <v>12</v>
      </c>
      <c r="O1247" s="39">
        <f t="shared" si="13"/>
        <v>3</v>
      </c>
      <c r="P1247" s="39">
        <f t="shared" si="5"/>
        <v>81</v>
      </c>
      <c r="Q1247" s="39">
        <f t="shared" si="6"/>
        <v>77</v>
      </c>
      <c r="R1247" s="58">
        <f t="shared" si="7"/>
        <v>0.178</v>
      </c>
      <c r="S1247" s="58">
        <f t="shared" si="8"/>
        <v>0.707</v>
      </c>
      <c r="T1247" s="58">
        <f t="shared" si="9"/>
        <v>0.116</v>
      </c>
      <c r="U1247" s="39">
        <f t="shared" si="10"/>
        <v>1103685</v>
      </c>
      <c r="V1247" s="58">
        <f t="shared" si="11"/>
        <v>0.676</v>
      </c>
    </row>
    <row r="1248">
      <c r="A1248" s="33" t="s">
        <v>148</v>
      </c>
      <c r="B1248" s="68" t="s">
        <v>157</v>
      </c>
      <c r="C1248" s="35" t="s">
        <v>59</v>
      </c>
      <c r="D1248" s="35" t="str">
        <f t="shared" si="2"/>
        <v>Europe/Cyprus-Europe/2011</v>
      </c>
      <c r="E1248" s="72">
        <v>0.012</v>
      </c>
      <c r="F1248" s="72">
        <v>0.003</v>
      </c>
      <c r="G1248" s="72">
        <v>82.0</v>
      </c>
      <c r="H1248" s="72">
        <v>77.0</v>
      </c>
      <c r="I1248" s="56">
        <v>0.174</v>
      </c>
      <c r="J1248" s="56">
        <v>0.708</v>
      </c>
      <c r="K1248" s="56">
        <v>0.118</v>
      </c>
      <c r="L1248" s="72">
        <v>1116513.0</v>
      </c>
      <c r="M1248" s="56">
        <v>0.674</v>
      </c>
      <c r="N1248" s="39">
        <f t="shared" si="3"/>
        <v>12</v>
      </c>
      <c r="O1248" s="39">
        <f t="shared" si="13"/>
        <v>3</v>
      </c>
      <c r="P1248" s="39">
        <f t="shared" si="5"/>
        <v>82</v>
      </c>
      <c r="Q1248" s="39">
        <f t="shared" si="6"/>
        <v>77</v>
      </c>
      <c r="R1248" s="58">
        <f t="shared" si="7"/>
        <v>0.174</v>
      </c>
      <c r="S1248" s="58">
        <f t="shared" si="8"/>
        <v>0.708</v>
      </c>
      <c r="T1248" s="58">
        <f t="shared" si="9"/>
        <v>0.118</v>
      </c>
      <c r="U1248" s="39">
        <f t="shared" si="10"/>
        <v>1116513</v>
      </c>
      <c r="V1248" s="58">
        <f t="shared" si="11"/>
        <v>0.674</v>
      </c>
    </row>
    <row r="1249">
      <c r="A1249" s="33" t="s">
        <v>148</v>
      </c>
      <c r="B1249" s="68" t="s">
        <v>157</v>
      </c>
      <c r="C1249" s="35" t="s">
        <v>60</v>
      </c>
      <c r="D1249" s="35" t="str">
        <f t="shared" si="2"/>
        <v>Europe/Cyprus-Europe/2012</v>
      </c>
      <c r="E1249" s="72">
        <v>0.012</v>
      </c>
      <c r="F1249" s="72">
        <v>0.003</v>
      </c>
      <c r="G1249" s="72">
        <v>82.0</v>
      </c>
      <c r="H1249" s="72">
        <v>78.0</v>
      </c>
      <c r="I1249" s="56">
        <v>0.172</v>
      </c>
      <c r="J1249" s="56">
        <v>0.708</v>
      </c>
      <c r="K1249" s="56">
        <v>0.12</v>
      </c>
      <c r="L1249" s="72">
        <v>1128994.0</v>
      </c>
      <c r="M1249" s="56">
        <v>0.673</v>
      </c>
      <c r="N1249" s="39">
        <f t="shared" si="3"/>
        <v>12</v>
      </c>
      <c r="O1249" s="39">
        <f t="shared" si="13"/>
        <v>3</v>
      </c>
      <c r="P1249" s="39">
        <f t="shared" si="5"/>
        <v>82</v>
      </c>
      <c r="Q1249" s="39">
        <f t="shared" si="6"/>
        <v>78</v>
      </c>
      <c r="R1249" s="58">
        <f t="shared" si="7"/>
        <v>0.172</v>
      </c>
      <c r="S1249" s="58">
        <f t="shared" si="8"/>
        <v>0.708</v>
      </c>
      <c r="T1249" s="58">
        <f t="shared" si="9"/>
        <v>0.12</v>
      </c>
      <c r="U1249" s="39">
        <f t="shared" si="10"/>
        <v>1128994</v>
      </c>
      <c r="V1249" s="58">
        <f t="shared" si="11"/>
        <v>0.673</v>
      </c>
    </row>
    <row r="1250">
      <c r="A1250" s="33" t="s">
        <v>148</v>
      </c>
      <c r="B1250" s="68" t="s">
        <v>158</v>
      </c>
      <c r="C1250" s="35" t="s">
        <v>48</v>
      </c>
      <c r="D1250" s="35" t="str">
        <f t="shared" si="2"/>
        <v>Europe/Czech Republic-Europe/2000</v>
      </c>
      <c r="E1250" s="72">
        <v>0.009</v>
      </c>
      <c r="F1250" s="72">
        <v>0.006</v>
      </c>
      <c r="G1250" s="72">
        <v>78.0</v>
      </c>
      <c r="H1250" s="72">
        <v>72.0</v>
      </c>
      <c r="I1250" s="56">
        <v>0.165</v>
      </c>
      <c r="J1250" s="56">
        <v>0.697</v>
      </c>
      <c r="K1250" s="56">
        <v>0.138</v>
      </c>
      <c r="L1250" s="72">
        <v>1.0255063E7</v>
      </c>
      <c r="M1250" s="56">
        <v>0.74</v>
      </c>
      <c r="N1250" s="39">
        <f t="shared" si="3"/>
        <v>9</v>
      </c>
      <c r="O1250" s="39">
        <f t="shared" si="13"/>
        <v>6</v>
      </c>
      <c r="P1250" s="39">
        <f t="shared" si="5"/>
        <v>78</v>
      </c>
      <c r="Q1250" s="39">
        <f t="shared" si="6"/>
        <v>72</v>
      </c>
      <c r="R1250" s="58">
        <f t="shared" si="7"/>
        <v>0.165</v>
      </c>
      <c r="S1250" s="58">
        <f t="shared" si="8"/>
        <v>0.697</v>
      </c>
      <c r="T1250" s="58">
        <f t="shared" si="9"/>
        <v>0.138</v>
      </c>
      <c r="U1250" s="39">
        <f t="shared" si="10"/>
        <v>10255063</v>
      </c>
      <c r="V1250" s="58">
        <f t="shared" si="11"/>
        <v>0.74</v>
      </c>
    </row>
    <row r="1251">
      <c r="A1251" s="33" t="s">
        <v>148</v>
      </c>
      <c r="B1251" s="68" t="s">
        <v>158</v>
      </c>
      <c r="C1251" s="35" t="s">
        <v>49</v>
      </c>
      <c r="D1251" s="35" t="str">
        <f t="shared" si="2"/>
        <v>Europe/Czech Republic-Europe/2001</v>
      </c>
      <c r="E1251" s="72">
        <v>0.009</v>
      </c>
      <c r="F1251" s="72">
        <v>0.005</v>
      </c>
      <c r="G1251" s="72">
        <v>78.0</v>
      </c>
      <c r="H1251" s="72">
        <v>72.0</v>
      </c>
      <c r="I1251" s="56">
        <v>0.161</v>
      </c>
      <c r="J1251" s="56">
        <v>0.7</v>
      </c>
      <c r="K1251" s="56">
        <v>0.139</v>
      </c>
      <c r="L1251" s="72">
        <v>1.0216605E7</v>
      </c>
      <c r="M1251" s="56">
        <v>0.739</v>
      </c>
      <c r="N1251" s="39">
        <f t="shared" si="3"/>
        <v>9</v>
      </c>
      <c r="O1251" s="39">
        <f t="shared" si="13"/>
        <v>5</v>
      </c>
      <c r="P1251" s="39">
        <f t="shared" si="5"/>
        <v>78</v>
      </c>
      <c r="Q1251" s="39">
        <f t="shared" si="6"/>
        <v>72</v>
      </c>
      <c r="R1251" s="58">
        <f t="shared" si="7"/>
        <v>0.161</v>
      </c>
      <c r="S1251" s="58">
        <f t="shared" si="8"/>
        <v>0.7</v>
      </c>
      <c r="T1251" s="58">
        <f t="shared" si="9"/>
        <v>0.139</v>
      </c>
      <c r="U1251" s="39">
        <f t="shared" si="10"/>
        <v>10216605</v>
      </c>
      <c r="V1251" s="58">
        <f t="shared" si="11"/>
        <v>0.739</v>
      </c>
    </row>
    <row r="1252">
      <c r="A1252" s="33" t="s">
        <v>148</v>
      </c>
      <c r="B1252" s="68" t="s">
        <v>158</v>
      </c>
      <c r="C1252" s="35" t="s">
        <v>50</v>
      </c>
      <c r="D1252" s="35" t="str">
        <f t="shared" si="2"/>
        <v>Europe/Czech Republic-Europe/2002</v>
      </c>
      <c r="E1252" s="72">
        <v>0.009</v>
      </c>
      <c r="F1252" s="72">
        <v>0.005</v>
      </c>
      <c r="G1252" s="72">
        <v>79.0</v>
      </c>
      <c r="H1252" s="72">
        <v>72.0</v>
      </c>
      <c r="I1252" s="56">
        <v>0.157</v>
      </c>
      <c r="J1252" s="56">
        <v>0.704</v>
      </c>
      <c r="K1252" s="56">
        <v>0.139</v>
      </c>
      <c r="L1252" s="72">
        <v>1.0196916E7</v>
      </c>
      <c r="M1252" s="56">
        <v>0.738</v>
      </c>
      <c r="N1252" s="39">
        <f t="shared" si="3"/>
        <v>9</v>
      </c>
      <c r="O1252" s="39">
        <f t="shared" si="13"/>
        <v>5</v>
      </c>
      <c r="P1252" s="39">
        <f t="shared" si="5"/>
        <v>79</v>
      </c>
      <c r="Q1252" s="39">
        <f t="shared" si="6"/>
        <v>72</v>
      </c>
      <c r="R1252" s="58">
        <f t="shared" si="7"/>
        <v>0.157</v>
      </c>
      <c r="S1252" s="58">
        <f t="shared" si="8"/>
        <v>0.704</v>
      </c>
      <c r="T1252" s="58">
        <f t="shared" si="9"/>
        <v>0.139</v>
      </c>
      <c r="U1252" s="39">
        <f t="shared" si="10"/>
        <v>10196916</v>
      </c>
      <c r="V1252" s="58">
        <f t="shared" si="11"/>
        <v>0.738</v>
      </c>
    </row>
    <row r="1253">
      <c r="A1253" s="33" t="s">
        <v>148</v>
      </c>
      <c r="B1253" s="68" t="s">
        <v>158</v>
      </c>
      <c r="C1253" s="35" t="s">
        <v>51</v>
      </c>
      <c r="D1253" s="35" t="str">
        <f t="shared" si="2"/>
        <v>Europe/Czech Republic-Europe/2003</v>
      </c>
      <c r="E1253" s="72">
        <v>0.009</v>
      </c>
      <c r="F1253" s="72">
        <v>0.005</v>
      </c>
      <c r="G1253" s="72">
        <v>79.0</v>
      </c>
      <c r="H1253" s="72">
        <v>72.0</v>
      </c>
      <c r="I1253" s="56">
        <v>0.154</v>
      </c>
      <c r="J1253" s="56">
        <v>0.707</v>
      </c>
      <c r="K1253" s="56">
        <v>0.139</v>
      </c>
      <c r="L1253" s="72">
        <v>1.0193998E7</v>
      </c>
      <c r="M1253" s="56">
        <v>0.737</v>
      </c>
      <c r="N1253" s="39">
        <f t="shared" si="3"/>
        <v>9</v>
      </c>
      <c r="O1253" s="39">
        <f t="shared" si="13"/>
        <v>5</v>
      </c>
      <c r="P1253" s="39">
        <f t="shared" si="5"/>
        <v>79</v>
      </c>
      <c r="Q1253" s="39">
        <f t="shared" si="6"/>
        <v>72</v>
      </c>
      <c r="R1253" s="58">
        <f t="shared" si="7"/>
        <v>0.154</v>
      </c>
      <c r="S1253" s="58">
        <f t="shared" si="8"/>
        <v>0.707</v>
      </c>
      <c r="T1253" s="58">
        <f t="shared" si="9"/>
        <v>0.139</v>
      </c>
      <c r="U1253" s="39">
        <f t="shared" si="10"/>
        <v>10193998</v>
      </c>
      <c r="V1253" s="58">
        <f t="shared" si="11"/>
        <v>0.737</v>
      </c>
    </row>
    <row r="1254">
      <c r="A1254" s="33" t="s">
        <v>148</v>
      </c>
      <c r="B1254" s="68" t="s">
        <v>158</v>
      </c>
      <c r="C1254" s="35" t="s">
        <v>52</v>
      </c>
      <c r="D1254" s="35" t="str">
        <f t="shared" si="2"/>
        <v>Europe/Czech Republic-Europe/2004</v>
      </c>
      <c r="E1254" s="72">
        <v>0.01</v>
      </c>
      <c r="F1254" s="72">
        <v>0.005</v>
      </c>
      <c r="G1254" s="72">
        <v>79.0</v>
      </c>
      <c r="H1254" s="72">
        <v>73.0</v>
      </c>
      <c r="I1254" s="56">
        <v>0.151</v>
      </c>
      <c r="J1254" s="56">
        <v>0.709</v>
      </c>
      <c r="K1254" s="56">
        <v>0.14</v>
      </c>
      <c r="L1254" s="72">
        <v>1.0197101E7</v>
      </c>
      <c r="M1254" s="56">
        <v>0.737</v>
      </c>
      <c r="N1254" s="39">
        <f t="shared" si="3"/>
        <v>10</v>
      </c>
      <c r="O1254" s="39">
        <f t="shared" si="13"/>
        <v>5</v>
      </c>
      <c r="P1254" s="39">
        <f t="shared" si="5"/>
        <v>79</v>
      </c>
      <c r="Q1254" s="39">
        <f t="shared" si="6"/>
        <v>73</v>
      </c>
      <c r="R1254" s="58">
        <f t="shared" si="7"/>
        <v>0.151</v>
      </c>
      <c r="S1254" s="58">
        <f t="shared" si="8"/>
        <v>0.709</v>
      </c>
      <c r="T1254" s="58">
        <f t="shared" si="9"/>
        <v>0.14</v>
      </c>
      <c r="U1254" s="39">
        <f t="shared" si="10"/>
        <v>10197101</v>
      </c>
      <c r="V1254" s="58">
        <f t="shared" si="11"/>
        <v>0.737</v>
      </c>
    </row>
    <row r="1255">
      <c r="A1255" s="33" t="s">
        <v>148</v>
      </c>
      <c r="B1255" s="68" t="s">
        <v>158</v>
      </c>
      <c r="C1255" s="35" t="s">
        <v>53</v>
      </c>
      <c r="D1255" s="35" t="str">
        <f t="shared" si="2"/>
        <v>Europe/Czech Republic-Europe/2005</v>
      </c>
      <c r="E1255" s="72">
        <v>0.01</v>
      </c>
      <c r="F1255" s="72">
        <v>0.004</v>
      </c>
      <c r="G1255" s="72">
        <v>79.0</v>
      </c>
      <c r="H1255" s="72">
        <v>73.0</v>
      </c>
      <c r="I1255" s="56">
        <v>0.148</v>
      </c>
      <c r="J1255" s="56">
        <v>0.711</v>
      </c>
      <c r="K1255" s="56">
        <v>0.141</v>
      </c>
      <c r="L1255" s="72">
        <v>1.0211216E7</v>
      </c>
      <c r="M1255" s="56">
        <v>0.736</v>
      </c>
      <c r="N1255" s="39">
        <f t="shared" si="3"/>
        <v>10</v>
      </c>
      <c r="O1255" s="39">
        <f t="shared" si="13"/>
        <v>4</v>
      </c>
      <c r="P1255" s="39">
        <f t="shared" si="5"/>
        <v>79</v>
      </c>
      <c r="Q1255" s="39">
        <f t="shared" si="6"/>
        <v>73</v>
      </c>
      <c r="R1255" s="58">
        <f t="shared" si="7"/>
        <v>0.148</v>
      </c>
      <c r="S1255" s="58">
        <f t="shared" si="8"/>
        <v>0.711</v>
      </c>
      <c r="T1255" s="58">
        <f t="shared" si="9"/>
        <v>0.141</v>
      </c>
      <c r="U1255" s="39">
        <f t="shared" si="10"/>
        <v>10211216</v>
      </c>
      <c r="V1255" s="58">
        <f t="shared" si="11"/>
        <v>0.736</v>
      </c>
    </row>
    <row r="1256">
      <c r="A1256" s="33" t="s">
        <v>148</v>
      </c>
      <c r="B1256" s="68" t="s">
        <v>158</v>
      </c>
      <c r="C1256" s="35" t="s">
        <v>54</v>
      </c>
      <c r="D1256" s="35" t="str">
        <f t="shared" si="2"/>
        <v>Europe/Czech Republic-Europe/2006</v>
      </c>
      <c r="E1256" s="72">
        <v>0.01</v>
      </c>
      <c r="F1256" s="72">
        <v>0.004</v>
      </c>
      <c r="G1256" s="72">
        <v>80.0</v>
      </c>
      <c r="H1256" s="72">
        <v>74.0</v>
      </c>
      <c r="I1256" s="56">
        <v>0.145</v>
      </c>
      <c r="J1256" s="56">
        <v>0.712</v>
      </c>
      <c r="K1256" s="56">
        <v>0.143</v>
      </c>
      <c r="L1256" s="72">
        <v>1.0238905E7</v>
      </c>
      <c r="M1256" s="56">
        <v>0.735</v>
      </c>
      <c r="N1256" s="39">
        <f t="shared" si="3"/>
        <v>10</v>
      </c>
      <c r="O1256" s="39">
        <f t="shared" si="13"/>
        <v>4</v>
      </c>
      <c r="P1256" s="39">
        <f t="shared" si="5"/>
        <v>80</v>
      </c>
      <c r="Q1256" s="39">
        <f t="shared" si="6"/>
        <v>74</v>
      </c>
      <c r="R1256" s="58">
        <f t="shared" si="7"/>
        <v>0.145</v>
      </c>
      <c r="S1256" s="58">
        <f t="shared" si="8"/>
        <v>0.712</v>
      </c>
      <c r="T1256" s="58">
        <f t="shared" si="9"/>
        <v>0.143</v>
      </c>
      <c r="U1256" s="39">
        <f t="shared" si="10"/>
        <v>10238905</v>
      </c>
      <c r="V1256" s="58">
        <f t="shared" si="11"/>
        <v>0.735</v>
      </c>
    </row>
    <row r="1257">
      <c r="A1257" s="33" t="s">
        <v>148</v>
      </c>
      <c r="B1257" s="68" t="s">
        <v>158</v>
      </c>
      <c r="C1257" s="35" t="s">
        <v>55</v>
      </c>
      <c r="D1257" s="35" t="str">
        <f t="shared" si="2"/>
        <v>Europe/Czech Republic-Europe/2007</v>
      </c>
      <c r="E1257" s="72">
        <v>0.011</v>
      </c>
      <c r="F1257" s="72">
        <v>0.004</v>
      </c>
      <c r="G1257" s="72">
        <v>80.0</v>
      </c>
      <c r="H1257" s="72">
        <v>74.0</v>
      </c>
      <c r="I1257" s="56">
        <v>0.143</v>
      </c>
      <c r="J1257" s="56">
        <v>0.712</v>
      </c>
      <c r="K1257" s="56">
        <v>0.145</v>
      </c>
      <c r="L1257" s="72">
        <v>1.0298828E7</v>
      </c>
      <c r="M1257" s="56">
        <v>0.735</v>
      </c>
      <c r="N1257" s="39">
        <f t="shared" si="3"/>
        <v>11</v>
      </c>
      <c r="O1257" s="39">
        <f t="shared" si="13"/>
        <v>4</v>
      </c>
      <c r="P1257" s="39">
        <f t="shared" si="5"/>
        <v>80</v>
      </c>
      <c r="Q1257" s="39">
        <f t="shared" si="6"/>
        <v>74</v>
      </c>
      <c r="R1257" s="58">
        <f t="shared" si="7"/>
        <v>0.143</v>
      </c>
      <c r="S1257" s="58">
        <f t="shared" si="8"/>
        <v>0.712</v>
      </c>
      <c r="T1257" s="58">
        <f t="shared" si="9"/>
        <v>0.145</v>
      </c>
      <c r="U1257" s="39">
        <f t="shared" si="10"/>
        <v>10298828</v>
      </c>
      <c r="V1257" s="58">
        <f t="shared" si="11"/>
        <v>0.735</v>
      </c>
    </row>
    <row r="1258">
      <c r="A1258" s="33" t="s">
        <v>148</v>
      </c>
      <c r="B1258" s="68" t="s">
        <v>158</v>
      </c>
      <c r="C1258" s="35" t="s">
        <v>56</v>
      </c>
      <c r="D1258" s="35" t="str">
        <f t="shared" si="2"/>
        <v>Europe/Czech Republic-Europe/2008</v>
      </c>
      <c r="E1258" s="72">
        <v>0.012</v>
      </c>
      <c r="F1258" s="72">
        <v>0.004</v>
      </c>
      <c r="G1258" s="72">
        <v>80.0</v>
      </c>
      <c r="H1258" s="72">
        <v>74.0</v>
      </c>
      <c r="I1258" s="56">
        <v>0.142</v>
      </c>
      <c r="J1258" s="56">
        <v>0.711</v>
      </c>
      <c r="K1258" s="56">
        <v>0.147</v>
      </c>
      <c r="L1258" s="72">
        <v>1.0384603E7</v>
      </c>
      <c r="M1258" s="56">
        <v>0.734</v>
      </c>
      <c r="N1258" s="39">
        <f t="shared" si="3"/>
        <v>12</v>
      </c>
      <c r="O1258" s="39">
        <f t="shared" si="13"/>
        <v>4</v>
      </c>
      <c r="P1258" s="39">
        <f t="shared" si="5"/>
        <v>80</v>
      </c>
      <c r="Q1258" s="39">
        <f t="shared" si="6"/>
        <v>74</v>
      </c>
      <c r="R1258" s="58">
        <f t="shared" si="7"/>
        <v>0.142</v>
      </c>
      <c r="S1258" s="58">
        <f t="shared" si="8"/>
        <v>0.711</v>
      </c>
      <c r="T1258" s="58">
        <f t="shared" si="9"/>
        <v>0.147</v>
      </c>
      <c r="U1258" s="39">
        <f t="shared" si="10"/>
        <v>10384603</v>
      </c>
      <c r="V1258" s="58">
        <f t="shared" si="11"/>
        <v>0.734</v>
      </c>
    </row>
    <row r="1259">
      <c r="A1259" s="33" t="s">
        <v>148</v>
      </c>
      <c r="B1259" s="68" t="s">
        <v>158</v>
      </c>
      <c r="C1259" s="35" t="s">
        <v>57</v>
      </c>
      <c r="D1259" s="35" t="str">
        <f t="shared" si="2"/>
        <v>Europe/Czech Republic-Europe/2009</v>
      </c>
      <c r="E1259" s="72">
        <v>0.011</v>
      </c>
      <c r="F1259" s="72">
        <v>0.004</v>
      </c>
      <c r="G1259" s="72">
        <v>80.0</v>
      </c>
      <c r="H1259" s="72">
        <v>74.0</v>
      </c>
      <c r="I1259" s="56">
        <v>0.142</v>
      </c>
      <c r="J1259" s="56">
        <v>0.708</v>
      </c>
      <c r="K1259" s="56">
        <v>0.15</v>
      </c>
      <c r="L1259" s="72">
        <v>1.0443936E7</v>
      </c>
      <c r="M1259" s="56">
        <v>0.733</v>
      </c>
      <c r="N1259" s="39">
        <f t="shared" si="3"/>
        <v>11</v>
      </c>
      <c r="O1259" s="39">
        <f t="shared" si="13"/>
        <v>4</v>
      </c>
      <c r="P1259" s="39">
        <f t="shared" si="5"/>
        <v>80</v>
      </c>
      <c r="Q1259" s="39">
        <f t="shared" si="6"/>
        <v>74</v>
      </c>
      <c r="R1259" s="58">
        <f t="shared" si="7"/>
        <v>0.142</v>
      </c>
      <c r="S1259" s="58">
        <f t="shared" si="8"/>
        <v>0.708</v>
      </c>
      <c r="T1259" s="58">
        <f t="shared" si="9"/>
        <v>0.15</v>
      </c>
      <c r="U1259" s="39">
        <f t="shared" si="10"/>
        <v>10443936</v>
      </c>
      <c r="V1259" s="58">
        <f t="shared" si="11"/>
        <v>0.733</v>
      </c>
    </row>
    <row r="1260">
      <c r="A1260" s="33" t="s">
        <v>148</v>
      </c>
      <c r="B1260" s="68" t="s">
        <v>158</v>
      </c>
      <c r="C1260" s="35" t="s">
        <v>58</v>
      </c>
      <c r="D1260" s="35" t="str">
        <f t="shared" si="2"/>
        <v>Europe/Czech Republic-Europe/2010</v>
      </c>
      <c r="E1260" s="72">
        <v>0.011</v>
      </c>
      <c r="F1260" s="72">
        <v>0.003</v>
      </c>
      <c r="G1260" s="72">
        <v>81.0</v>
      </c>
      <c r="H1260" s="72">
        <v>74.0</v>
      </c>
      <c r="I1260" s="56">
        <v>0.142</v>
      </c>
      <c r="J1260" s="56">
        <v>0.704</v>
      </c>
      <c r="K1260" s="56">
        <v>0.154</v>
      </c>
      <c r="L1260" s="72">
        <v>1.047441E7</v>
      </c>
      <c r="M1260" s="56">
        <v>0.733</v>
      </c>
      <c r="N1260" s="39">
        <f t="shared" si="3"/>
        <v>11</v>
      </c>
      <c r="O1260" s="39">
        <f t="shared" si="13"/>
        <v>3</v>
      </c>
      <c r="P1260" s="39">
        <f t="shared" si="5"/>
        <v>81</v>
      </c>
      <c r="Q1260" s="39">
        <f t="shared" si="6"/>
        <v>74</v>
      </c>
      <c r="R1260" s="58">
        <f t="shared" si="7"/>
        <v>0.142</v>
      </c>
      <c r="S1260" s="58">
        <f t="shared" si="8"/>
        <v>0.704</v>
      </c>
      <c r="T1260" s="58">
        <f t="shared" si="9"/>
        <v>0.154</v>
      </c>
      <c r="U1260" s="39">
        <f t="shared" si="10"/>
        <v>10474410</v>
      </c>
      <c r="V1260" s="58">
        <f t="shared" si="11"/>
        <v>0.733</v>
      </c>
    </row>
    <row r="1261">
      <c r="A1261" s="33" t="s">
        <v>148</v>
      </c>
      <c r="B1261" s="68" t="s">
        <v>158</v>
      </c>
      <c r="C1261" s="35" t="s">
        <v>59</v>
      </c>
      <c r="D1261" s="35" t="str">
        <f t="shared" si="2"/>
        <v>Europe/Czech Republic-Europe/2011</v>
      </c>
      <c r="E1261" s="72">
        <v>0.01</v>
      </c>
      <c r="F1261" s="72">
        <v>0.003</v>
      </c>
      <c r="G1261" s="72">
        <v>81.0</v>
      </c>
      <c r="H1261" s="72">
        <v>75.0</v>
      </c>
      <c r="I1261" s="56">
        <v>0.143</v>
      </c>
      <c r="J1261" s="56">
        <v>0.699</v>
      </c>
      <c r="K1261" s="56">
        <v>0.158</v>
      </c>
      <c r="L1261" s="72">
        <v>1.0496088E7</v>
      </c>
      <c r="M1261" s="56">
        <v>0.732</v>
      </c>
      <c r="N1261" s="39">
        <f t="shared" si="3"/>
        <v>10</v>
      </c>
      <c r="O1261" s="39">
        <f t="shared" si="13"/>
        <v>3</v>
      </c>
      <c r="P1261" s="39">
        <f t="shared" si="5"/>
        <v>81</v>
      </c>
      <c r="Q1261" s="39">
        <f t="shared" si="6"/>
        <v>75</v>
      </c>
      <c r="R1261" s="58">
        <f t="shared" si="7"/>
        <v>0.143</v>
      </c>
      <c r="S1261" s="58">
        <f t="shared" si="8"/>
        <v>0.699</v>
      </c>
      <c r="T1261" s="58">
        <f t="shared" si="9"/>
        <v>0.158</v>
      </c>
      <c r="U1261" s="39">
        <f t="shared" si="10"/>
        <v>10496088</v>
      </c>
      <c r="V1261" s="58">
        <f t="shared" si="11"/>
        <v>0.732</v>
      </c>
    </row>
    <row r="1262">
      <c r="A1262" s="33" t="s">
        <v>148</v>
      </c>
      <c r="B1262" s="68" t="s">
        <v>158</v>
      </c>
      <c r="C1262" s="35" t="s">
        <v>60</v>
      </c>
      <c r="D1262" s="35" t="str">
        <f t="shared" si="2"/>
        <v>Europe/Czech Republic-Europe/2012</v>
      </c>
      <c r="E1262" s="72">
        <v>0.01</v>
      </c>
      <c r="F1262" s="72">
        <v>0.003</v>
      </c>
      <c r="G1262" s="72">
        <v>81.0</v>
      </c>
      <c r="H1262" s="72">
        <v>75.0</v>
      </c>
      <c r="I1262" s="56">
        <v>0.146</v>
      </c>
      <c r="J1262" s="56">
        <v>0.692</v>
      </c>
      <c r="K1262" s="56">
        <v>0.162</v>
      </c>
      <c r="L1262" s="72">
        <v>1.0510785E7</v>
      </c>
      <c r="M1262" s="56">
        <v>0.731</v>
      </c>
      <c r="N1262" s="39">
        <f t="shared" si="3"/>
        <v>10</v>
      </c>
      <c r="O1262" s="39">
        <f t="shared" si="13"/>
        <v>3</v>
      </c>
      <c r="P1262" s="39">
        <f t="shared" si="5"/>
        <v>81</v>
      </c>
      <c r="Q1262" s="39">
        <f t="shared" si="6"/>
        <v>75</v>
      </c>
      <c r="R1262" s="58">
        <f t="shared" si="7"/>
        <v>0.146</v>
      </c>
      <c r="S1262" s="58">
        <f t="shared" si="8"/>
        <v>0.692</v>
      </c>
      <c r="T1262" s="58">
        <f t="shared" si="9"/>
        <v>0.162</v>
      </c>
      <c r="U1262" s="39">
        <f t="shared" si="10"/>
        <v>10510785</v>
      </c>
      <c r="V1262" s="58">
        <f t="shared" si="11"/>
        <v>0.731</v>
      </c>
    </row>
    <row r="1263">
      <c r="A1263" s="33" t="s">
        <v>148</v>
      </c>
      <c r="B1263" s="68" t="s">
        <v>159</v>
      </c>
      <c r="C1263" s="35" t="s">
        <v>48</v>
      </c>
      <c r="D1263" s="35" t="str">
        <f t="shared" si="2"/>
        <v>Europe/Denmark-Europe/2000</v>
      </c>
      <c r="E1263" s="72">
        <v>0.013</v>
      </c>
      <c r="F1263" s="72">
        <v>0.005</v>
      </c>
      <c r="G1263" s="72">
        <v>79.0</v>
      </c>
      <c r="H1263" s="72">
        <v>74.0</v>
      </c>
      <c r="I1263" s="56">
        <v>0.185</v>
      </c>
      <c r="J1263" s="56">
        <v>0.667</v>
      </c>
      <c r="K1263" s="56">
        <v>0.149</v>
      </c>
      <c r="L1263" s="72">
        <v>5339616.0</v>
      </c>
      <c r="M1263" s="56">
        <v>0.851</v>
      </c>
      <c r="N1263" s="39">
        <f t="shared" si="3"/>
        <v>13</v>
      </c>
      <c r="O1263" s="39">
        <f t="shared" si="13"/>
        <v>5</v>
      </c>
      <c r="P1263" s="39">
        <f t="shared" si="5"/>
        <v>79</v>
      </c>
      <c r="Q1263" s="39">
        <f t="shared" si="6"/>
        <v>74</v>
      </c>
      <c r="R1263" s="58">
        <f t="shared" si="7"/>
        <v>0.185</v>
      </c>
      <c r="S1263" s="58">
        <f t="shared" si="8"/>
        <v>0.667</v>
      </c>
      <c r="T1263" s="58">
        <f t="shared" si="9"/>
        <v>0.149</v>
      </c>
      <c r="U1263" s="39">
        <f t="shared" si="10"/>
        <v>5339616</v>
      </c>
      <c r="V1263" s="58">
        <f t="shared" si="11"/>
        <v>0.851</v>
      </c>
    </row>
    <row r="1264">
      <c r="A1264" s="33" t="s">
        <v>148</v>
      </c>
      <c r="B1264" s="68" t="s">
        <v>159</v>
      </c>
      <c r="C1264" s="35" t="s">
        <v>49</v>
      </c>
      <c r="D1264" s="35" t="str">
        <f t="shared" si="2"/>
        <v>Europe/Denmark-Europe/2001</v>
      </c>
      <c r="E1264" s="72">
        <v>0.012</v>
      </c>
      <c r="F1264" s="72">
        <v>0.005</v>
      </c>
      <c r="G1264" s="72">
        <v>79.0</v>
      </c>
      <c r="H1264" s="72">
        <v>75.0</v>
      </c>
      <c r="I1264" s="56">
        <v>0.186</v>
      </c>
      <c r="J1264" s="56">
        <v>0.665</v>
      </c>
      <c r="K1264" s="56">
        <v>0.148</v>
      </c>
      <c r="L1264" s="72">
        <v>5358783.0</v>
      </c>
      <c r="M1264" s="56">
        <v>0.852</v>
      </c>
      <c r="N1264" s="39">
        <f t="shared" si="3"/>
        <v>12</v>
      </c>
      <c r="O1264" s="39">
        <f t="shared" si="13"/>
        <v>5</v>
      </c>
      <c r="P1264" s="39">
        <f t="shared" si="5"/>
        <v>79</v>
      </c>
      <c r="Q1264" s="39">
        <f t="shared" si="6"/>
        <v>75</v>
      </c>
      <c r="R1264" s="58">
        <f t="shared" si="7"/>
        <v>0.186</v>
      </c>
      <c r="S1264" s="58">
        <f t="shared" si="8"/>
        <v>0.665</v>
      </c>
      <c r="T1264" s="58">
        <f t="shared" si="9"/>
        <v>0.148</v>
      </c>
      <c r="U1264" s="39">
        <f t="shared" si="10"/>
        <v>5358783</v>
      </c>
      <c r="V1264" s="58">
        <f t="shared" si="11"/>
        <v>0.852</v>
      </c>
    </row>
    <row r="1265">
      <c r="A1265" s="33" t="s">
        <v>148</v>
      </c>
      <c r="B1265" s="68" t="s">
        <v>159</v>
      </c>
      <c r="C1265" s="35" t="s">
        <v>50</v>
      </c>
      <c r="D1265" s="35" t="str">
        <f t="shared" si="2"/>
        <v>Europe/Denmark-Europe/2002</v>
      </c>
      <c r="E1265" s="72">
        <v>0.012</v>
      </c>
      <c r="F1265" s="72">
        <v>0.004</v>
      </c>
      <c r="G1265" s="72">
        <v>79.0</v>
      </c>
      <c r="H1265" s="72">
        <v>75.0</v>
      </c>
      <c r="I1265" s="56">
        <v>0.187</v>
      </c>
      <c r="J1265" s="56">
        <v>0.664</v>
      </c>
      <c r="K1265" s="56">
        <v>0.149</v>
      </c>
      <c r="L1265" s="72">
        <v>5375931.0</v>
      </c>
      <c r="M1265" s="56">
        <v>0.853</v>
      </c>
      <c r="N1265" s="39">
        <f t="shared" si="3"/>
        <v>12</v>
      </c>
      <c r="O1265" s="39">
        <f t="shared" si="13"/>
        <v>4</v>
      </c>
      <c r="P1265" s="39">
        <f t="shared" si="5"/>
        <v>79</v>
      </c>
      <c r="Q1265" s="39">
        <f t="shared" si="6"/>
        <v>75</v>
      </c>
      <c r="R1265" s="58">
        <f t="shared" si="7"/>
        <v>0.187</v>
      </c>
      <c r="S1265" s="58">
        <f t="shared" si="8"/>
        <v>0.664</v>
      </c>
      <c r="T1265" s="58">
        <f t="shared" si="9"/>
        <v>0.149</v>
      </c>
      <c r="U1265" s="39">
        <f t="shared" si="10"/>
        <v>5375931</v>
      </c>
      <c r="V1265" s="58">
        <f t="shared" si="11"/>
        <v>0.853</v>
      </c>
    </row>
    <row r="1266">
      <c r="A1266" s="33" t="s">
        <v>148</v>
      </c>
      <c r="B1266" s="68" t="s">
        <v>159</v>
      </c>
      <c r="C1266" s="35" t="s">
        <v>51</v>
      </c>
      <c r="D1266" s="35" t="str">
        <f t="shared" si="2"/>
        <v>Europe/Denmark-Europe/2003</v>
      </c>
      <c r="E1266" s="72">
        <v>0.012</v>
      </c>
      <c r="F1266" s="72">
        <v>0.004</v>
      </c>
      <c r="G1266" s="72">
        <v>80.0</v>
      </c>
      <c r="H1266" s="72">
        <v>75.0</v>
      </c>
      <c r="I1266" s="56">
        <v>0.188</v>
      </c>
      <c r="J1266" s="56">
        <v>0.663</v>
      </c>
      <c r="K1266" s="56">
        <v>0.149</v>
      </c>
      <c r="L1266" s="72">
        <v>5390574.0</v>
      </c>
      <c r="M1266" s="56">
        <v>0.854</v>
      </c>
      <c r="N1266" s="39">
        <f t="shared" si="3"/>
        <v>12</v>
      </c>
      <c r="O1266" s="39">
        <f t="shared" si="13"/>
        <v>4</v>
      </c>
      <c r="P1266" s="39">
        <f t="shared" si="5"/>
        <v>80</v>
      </c>
      <c r="Q1266" s="39">
        <f t="shared" si="6"/>
        <v>75</v>
      </c>
      <c r="R1266" s="58">
        <f t="shared" si="7"/>
        <v>0.188</v>
      </c>
      <c r="S1266" s="58">
        <f t="shared" si="8"/>
        <v>0.663</v>
      </c>
      <c r="T1266" s="58">
        <f t="shared" si="9"/>
        <v>0.149</v>
      </c>
      <c r="U1266" s="39">
        <f t="shared" si="10"/>
        <v>5390574</v>
      </c>
      <c r="V1266" s="58">
        <f t="shared" si="11"/>
        <v>0.854</v>
      </c>
    </row>
    <row r="1267">
      <c r="A1267" s="33" t="s">
        <v>148</v>
      </c>
      <c r="B1267" s="68" t="s">
        <v>159</v>
      </c>
      <c r="C1267" s="35" t="s">
        <v>52</v>
      </c>
      <c r="D1267" s="35" t="str">
        <f t="shared" si="2"/>
        <v>Europe/Denmark-Europe/2004</v>
      </c>
      <c r="E1267" s="72">
        <v>0.012</v>
      </c>
      <c r="F1267" s="72">
        <v>0.004</v>
      </c>
      <c r="G1267" s="72">
        <v>80.0</v>
      </c>
      <c r="H1267" s="72">
        <v>75.0</v>
      </c>
      <c r="I1267" s="56">
        <v>0.188</v>
      </c>
      <c r="J1267" s="56">
        <v>0.662</v>
      </c>
      <c r="K1267" s="56">
        <v>0.15</v>
      </c>
      <c r="L1267" s="72">
        <v>5404523.0</v>
      </c>
      <c r="M1267" s="56">
        <v>0.856</v>
      </c>
      <c r="N1267" s="39">
        <f t="shared" si="3"/>
        <v>12</v>
      </c>
      <c r="O1267" s="39">
        <f t="shared" si="13"/>
        <v>4</v>
      </c>
      <c r="P1267" s="39">
        <f t="shared" si="5"/>
        <v>80</v>
      </c>
      <c r="Q1267" s="39">
        <f t="shared" si="6"/>
        <v>75</v>
      </c>
      <c r="R1267" s="58">
        <f t="shared" si="7"/>
        <v>0.188</v>
      </c>
      <c r="S1267" s="58">
        <f t="shared" si="8"/>
        <v>0.662</v>
      </c>
      <c r="T1267" s="58">
        <f t="shared" si="9"/>
        <v>0.15</v>
      </c>
      <c r="U1267" s="39">
        <f t="shared" si="10"/>
        <v>5404523</v>
      </c>
      <c r="V1267" s="58">
        <f t="shared" si="11"/>
        <v>0.856</v>
      </c>
    </row>
    <row r="1268">
      <c r="A1268" s="33" t="s">
        <v>148</v>
      </c>
      <c r="B1268" s="68" t="s">
        <v>159</v>
      </c>
      <c r="C1268" s="35" t="s">
        <v>53</v>
      </c>
      <c r="D1268" s="35" t="str">
        <f t="shared" si="2"/>
        <v>Europe/Denmark-Europe/2005</v>
      </c>
      <c r="E1268" s="72">
        <v>0.012</v>
      </c>
      <c r="F1268" s="72">
        <v>0.004</v>
      </c>
      <c r="G1268" s="72">
        <v>80.0</v>
      </c>
      <c r="H1268" s="72">
        <v>76.0</v>
      </c>
      <c r="I1268" s="56">
        <v>0.187</v>
      </c>
      <c r="J1268" s="56">
        <v>0.661</v>
      </c>
      <c r="K1268" s="56">
        <v>0.151</v>
      </c>
      <c r="L1268" s="72">
        <v>5419432.0</v>
      </c>
      <c r="M1268" s="56">
        <v>0.859</v>
      </c>
      <c r="N1268" s="39">
        <f t="shared" si="3"/>
        <v>12</v>
      </c>
      <c r="O1268" s="39">
        <f t="shared" si="13"/>
        <v>4</v>
      </c>
      <c r="P1268" s="39">
        <f t="shared" si="5"/>
        <v>80</v>
      </c>
      <c r="Q1268" s="39">
        <f t="shared" si="6"/>
        <v>76</v>
      </c>
      <c r="R1268" s="58">
        <f t="shared" si="7"/>
        <v>0.187</v>
      </c>
      <c r="S1268" s="58">
        <f t="shared" si="8"/>
        <v>0.661</v>
      </c>
      <c r="T1268" s="58">
        <f t="shared" si="9"/>
        <v>0.151</v>
      </c>
      <c r="U1268" s="39">
        <f t="shared" si="10"/>
        <v>5419432</v>
      </c>
      <c r="V1268" s="58">
        <f t="shared" si="11"/>
        <v>0.859</v>
      </c>
    </row>
    <row r="1269">
      <c r="A1269" s="33" t="s">
        <v>148</v>
      </c>
      <c r="B1269" s="68" t="s">
        <v>159</v>
      </c>
      <c r="C1269" s="35" t="s">
        <v>54</v>
      </c>
      <c r="D1269" s="35" t="str">
        <f t="shared" si="2"/>
        <v>Europe/Denmark-Europe/2006</v>
      </c>
      <c r="E1269" s="72">
        <v>0.012</v>
      </c>
      <c r="F1269" s="72">
        <v>0.004</v>
      </c>
      <c r="G1269" s="72">
        <v>80.0</v>
      </c>
      <c r="H1269" s="72">
        <v>76.0</v>
      </c>
      <c r="I1269" s="56">
        <v>0.186</v>
      </c>
      <c r="J1269" s="56">
        <v>0.66</v>
      </c>
      <c r="K1269" s="56">
        <v>0.154</v>
      </c>
      <c r="L1269" s="72">
        <v>5437272.0</v>
      </c>
      <c r="M1269" s="56">
        <v>0.861</v>
      </c>
      <c r="N1269" s="39">
        <f t="shared" si="3"/>
        <v>12</v>
      </c>
      <c r="O1269" s="39">
        <f t="shared" si="13"/>
        <v>4</v>
      </c>
      <c r="P1269" s="39">
        <f t="shared" si="5"/>
        <v>80</v>
      </c>
      <c r="Q1269" s="39">
        <f t="shared" si="6"/>
        <v>76</v>
      </c>
      <c r="R1269" s="58">
        <f t="shared" si="7"/>
        <v>0.186</v>
      </c>
      <c r="S1269" s="58">
        <f t="shared" si="8"/>
        <v>0.66</v>
      </c>
      <c r="T1269" s="58">
        <f t="shared" si="9"/>
        <v>0.154</v>
      </c>
      <c r="U1269" s="39">
        <f t="shared" si="10"/>
        <v>5437272</v>
      </c>
      <c r="V1269" s="58">
        <f t="shared" si="11"/>
        <v>0.861</v>
      </c>
    </row>
    <row r="1270">
      <c r="A1270" s="33" t="s">
        <v>148</v>
      </c>
      <c r="B1270" s="68" t="s">
        <v>159</v>
      </c>
      <c r="C1270" s="35" t="s">
        <v>55</v>
      </c>
      <c r="D1270" s="35" t="str">
        <f t="shared" si="2"/>
        <v>Europe/Denmark-Europe/2007</v>
      </c>
      <c r="E1270" s="72">
        <v>0.012</v>
      </c>
      <c r="F1270" s="72">
        <v>0.004</v>
      </c>
      <c r="G1270" s="72">
        <v>81.0</v>
      </c>
      <c r="H1270" s="72">
        <v>76.0</v>
      </c>
      <c r="I1270" s="56">
        <v>0.185</v>
      </c>
      <c r="J1270" s="56">
        <v>0.659</v>
      </c>
      <c r="K1270" s="56">
        <v>0.156</v>
      </c>
      <c r="L1270" s="72">
        <v>5461438.0</v>
      </c>
      <c r="M1270" s="56">
        <v>0.863</v>
      </c>
      <c r="N1270" s="39">
        <f t="shared" si="3"/>
        <v>12</v>
      </c>
      <c r="O1270" s="39">
        <f t="shared" si="13"/>
        <v>4</v>
      </c>
      <c r="P1270" s="39">
        <f t="shared" si="5"/>
        <v>81</v>
      </c>
      <c r="Q1270" s="39">
        <f t="shared" si="6"/>
        <v>76</v>
      </c>
      <c r="R1270" s="58">
        <f t="shared" si="7"/>
        <v>0.185</v>
      </c>
      <c r="S1270" s="58">
        <f t="shared" si="8"/>
        <v>0.659</v>
      </c>
      <c r="T1270" s="58">
        <f t="shared" si="9"/>
        <v>0.156</v>
      </c>
      <c r="U1270" s="39">
        <f t="shared" si="10"/>
        <v>5461438</v>
      </c>
      <c r="V1270" s="58">
        <f t="shared" si="11"/>
        <v>0.863</v>
      </c>
    </row>
    <row r="1271">
      <c r="A1271" s="33" t="s">
        <v>148</v>
      </c>
      <c r="B1271" s="68" t="s">
        <v>159</v>
      </c>
      <c r="C1271" s="35" t="s">
        <v>56</v>
      </c>
      <c r="D1271" s="35" t="str">
        <f t="shared" si="2"/>
        <v>Europe/Denmark-Europe/2008</v>
      </c>
      <c r="E1271" s="72">
        <v>0.012</v>
      </c>
      <c r="F1271" s="72">
        <v>0.004</v>
      </c>
      <c r="G1271" s="72">
        <v>81.0</v>
      </c>
      <c r="H1271" s="72">
        <v>76.0</v>
      </c>
      <c r="I1271" s="56">
        <v>0.183</v>
      </c>
      <c r="J1271" s="56">
        <v>0.657</v>
      </c>
      <c r="K1271" s="56">
        <v>0.159</v>
      </c>
      <c r="L1271" s="72">
        <v>5493621.0</v>
      </c>
      <c r="M1271" s="56">
        <v>0.865</v>
      </c>
      <c r="N1271" s="39">
        <f t="shared" si="3"/>
        <v>12</v>
      </c>
      <c r="O1271" s="39">
        <f t="shared" si="13"/>
        <v>4</v>
      </c>
      <c r="P1271" s="39">
        <f t="shared" si="5"/>
        <v>81</v>
      </c>
      <c r="Q1271" s="39">
        <f t="shared" si="6"/>
        <v>76</v>
      </c>
      <c r="R1271" s="58">
        <f t="shared" si="7"/>
        <v>0.183</v>
      </c>
      <c r="S1271" s="58">
        <f t="shared" si="8"/>
        <v>0.657</v>
      </c>
      <c r="T1271" s="58">
        <f t="shared" si="9"/>
        <v>0.159</v>
      </c>
      <c r="U1271" s="39">
        <f t="shared" si="10"/>
        <v>5493621</v>
      </c>
      <c r="V1271" s="58">
        <f t="shared" si="11"/>
        <v>0.865</v>
      </c>
    </row>
    <row r="1272">
      <c r="A1272" s="33" t="s">
        <v>148</v>
      </c>
      <c r="B1272" s="68" t="s">
        <v>159</v>
      </c>
      <c r="C1272" s="35" t="s">
        <v>57</v>
      </c>
      <c r="D1272" s="35" t="str">
        <f t="shared" si="2"/>
        <v>Europe/Denmark-Europe/2009</v>
      </c>
      <c r="E1272" s="72">
        <v>0.011</v>
      </c>
      <c r="F1272" s="72">
        <v>0.004</v>
      </c>
      <c r="G1272" s="72">
        <v>81.0</v>
      </c>
      <c r="H1272" s="72">
        <v>77.0</v>
      </c>
      <c r="I1272" s="56">
        <v>0.181</v>
      </c>
      <c r="J1272" s="56">
        <v>0.656</v>
      </c>
      <c r="K1272" s="56">
        <v>0.163</v>
      </c>
      <c r="L1272" s="72">
        <v>5523095.0</v>
      </c>
      <c r="M1272" s="56">
        <v>0.867</v>
      </c>
      <c r="N1272" s="39">
        <f t="shared" si="3"/>
        <v>11</v>
      </c>
      <c r="O1272" s="39">
        <f t="shared" si="13"/>
        <v>4</v>
      </c>
      <c r="P1272" s="39">
        <f t="shared" si="5"/>
        <v>81</v>
      </c>
      <c r="Q1272" s="39">
        <f t="shared" si="6"/>
        <v>77</v>
      </c>
      <c r="R1272" s="58">
        <f t="shared" si="7"/>
        <v>0.181</v>
      </c>
      <c r="S1272" s="58">
        <f t="shared" si="8"/>
        <v>0.656</v>
      </c>
      <c r="T1272" s="58">
        <f t="shared" si="9"/>
        <v>0.163</v>
      </c>
      <c r="U1272" s="39">
        <f t="shared" si="10"/>
        <v>5523095</v>
      </c>
      <c r="V1272" s="58">
        <f t="shared" si="11"/>
        <v>0.867</v>
      </c>
    </row>
    <row r="1273">
      <c r="A1273" s="33" t="s">
        <v>148</v>
      </c>
      <c r="B1273" s="68" t="s">
        <v>159</v>
      </c>
      <c r="C1273" s="35" t="s">
        <v>58</v>
      </c>
      <c r="D1273" s="35" t="str">
        <f t="shared" si="2"/>
        <v>Europe/Denmark-Europe/2010</v>
      </c>
      <c r="E1273" s="72">
        <v>0.011</v>
      </c>
      <c r="F1273" s="72">
        <v>0.003</v>
      </c>
      <c r="G1273" s="72">
        <v>81.0</v>
      </c>
      <c r="H1273" s="72">
        <v>77.0</v>
      </c>
      <c r="I1273" s="56">
        <v>0.18</v>
      </c>
      <c r="J1273" s="56">
        <v>0.654</v>
      </c>
      <c r="K1273" s="56">
        <v>0.167</v>
      </c>
      <c r="L1273" s="72">
        <v>5547683.0</v>
      </c>
      <c r="M1273" s="56">
        <v>0.868</v>
      </c>
      <c r="N1273" s="39">
        <f t="shared" si="3"/>
        <v>11</v>
      </c>
      <c r="O1273" s="39">
        <f t="shared" si="13"/>
        <v>3</v>
      </c>
      <c r="P1273" s="39">
        <f t="shared" si="5"/>
        <v>81</v>
      </c>
      <c r="Q1273" s="39">
        <f t="shared" si="6"/>
        <v>77</v>
      </c>
      <c r="R1273" s="58">
        <f t="shared" si="7"/>
        <v>0.18</v>
      </c>
      <c r="S1273" s="58">
        <f t="shared" si="8"/>
        <v>0.654</v>
      </c>
      <c r="T1273" s="58">
        <f t="shared" si="9"/>
        <v>0.167</v>
      </c>
      <c r="U1273" s="39">
        <f t="shared" si="10"/>
        <v>5547683</v>
      </c>
      <c r="V1273" s="58">
        <f t="shared" si="11"/>
        <v>0.868</v>
      </c>
    </row>
    <row r="1274">
      <c r="A1274" s="33" t="s">
        <v>148</v>
      </c>
      <c r="B1274" s="68" t="s">
        <v>159</v>
      </c>
      <c r="C1274" s="35" t="s">
        <v>59</v>
      </c>
      <c r="D1274" s="35" t="str">
        <f t="shared" si="2"/>
        <v>Europe/Denmark-Europe/2011</v>
      </c>
      <c r="E1274" s="72">
        <v>0.011</v>
      </c>
      <c r="F1274" s="72">
        <v>0.003</v>
      </c>
      <c r="G1274" s="72">
        <v>82.0</v>
      </c>
      <c r="H1274" s="72">
        <v>78.0</v>
      </c>
      <c r="I1274" s="56">
        <v>0.178</v>
      </c>
      <c r="J1274" s="56">
        <v>0.651</v>
      </c>
      <c r="K1274" s="56">
        <v>0.171</v>
      </c>
      <c r="L1274" s="72">
        <v>5570572.0</v>
      </c>
      <c r="M1274" s="56">
        <v>0.87</v>
      </c>
      <c r="N1274" s="39">
        <f t="shared" si="3"/>
        <v>11</v>
      </c>
      <c r="O1274" s="39">
        <f t="shared" si="13"/>
        <v>3</v>
      </c>
      <c r="P1274" s="39">
        <f t="shared" si="5"/>
        <v>82</v>
      </c>
      <c r="Q1274" s="39">
        <f t="shared" si="6"/>
        <v>78</v>
      </c>
      <c r="R1274" s="58">
        <f t="shared" si="7"/>
        <v>0.178</v>
      </c>
      <c r="S1274" s="58">
        <f t="shared" si="8"/>
        <v>0.651</v>
      </c>
      <c r="T1274" s="58">
        <f t="shared" si="9"/>
        <v>0.171</v>
      </c>
      <c r="U1274" s="39">
        <f t="shared" si="10"/>
        <v>5570572</v>
      </c>
      <c r="V1274" s="58">
        <f t="shared" si="11"/>
        <v>0.87</v>
      </c>
    </row>
    <row r="1275">
      <c r="A1275" s="33" t="s">
        <v>148</v>
      </c>
      <c r="B1275" s="68" t="s">
        <v>159</v>
      </c>
      <c r="C1275" s="35" t="s">
        <v>60</v>
      </c>
      <c r="D1275" s="35" t="str">
        <f t="shared" si="2"/>
        <v>Europe/Denmark-Europe/2012</v>
      </c>
      <c r="E1275" s="72">
        <v>0.01</v>
      </c>
      <c r="F1275" s="72">
        <v>0.003</v>
      </c>
      <c r="G1275" s="72">
        <v>82.0</v>
      </c>
      <c r="H1275" s="72">
        <v>78.0</v>
      </c>
      <c r="I1275" s="56">
        <v>0.177</v>
      </c>
      <c r="J1275" s="56">
        <v>0.649</v>
      </c>
      <c r="K1275" s="56">
        <v>0.175</v>
      </c>
      <c r="L1275" s="72">
        <v>5591572.0</v>
      </c>
      <c r="M1275" s="56">
        <v>0.871</v>
      </c>
      <c r="N1275" s="39">
        <f t="shared" si="3"/>
        <v>10</v>
      </c>
      <c r="O1275" s="39">
        <f t="shared" si="13"/>
        <v>3</v>
      </c>
      <c r="P1275" s="39">
        <f t="shared" si="5"/>
        <v>82</v>
      </c>
      <c r="Q1275" s="39">
        <f t="shared" si="6"/>
        <v>78</v>
      </c>
      <c r="R1275" s="58">
        <f t="shared" si="7"/>
        <v>0.177</v>
      </c>
      <c r="S1275" s="58">
        <f t="shared" si="8"/>
        <v>0.649</v>
      </c>
      <c r="T1275" s="58">
        <f t="shared" si="9"/>
        <v>0.175</v>
      </c>
      <c r="U1275" s="39">
        <f t="shared" si="10"/>
        <v>5591572</v>
      </c>
      <c r="V1275" s="58">
        <f t="shared" si="11"/>
        <v>0.871</v>
      </c>
    </row>
    <row r="1276">
      <c r="A1276" s="33" t="s">
        <v>148</v>
      </c>
      <c r="B1276" s="68" t="s">
        <v>160</v>
      </c>
      <c r="C1276" s="35" t="s">
        <v>48</v>
      </c>
      <c r="D1276" s="35" t="str">
        <f t="shared" si="2"/>
        <v>Europe/Estonia-Europe/2000</v>
      </c>
      <c r="E1276" s="72">
        <v>0.01</v>
      </c>
      <c r="F1276" s="72">
        <v>0.009</v>
      </c>
      <c r="G1276" s="72">
        <v>76.0</v>
      </c>
      <c r="H1276" s="72">
        <v>65.0</v>
      </c>
      <c r="I1276" s="56">
        <v>0.18</v>
      </c>
      <c r="J1276" s="56">
        <v>0.669</v>
      </c>
      <c r="K1276" s="56">
        <v>0.152</v>
      </c>
      <c r="L1276" s="72">
        <v>1396985.0</v>
      </c>
      <c r="M1276" s="56">
        <v>0.694</v>
      </c>
      <c r="N1276" s="39">
        <f t="shared" si="3"/>
        <v>10</v>
      </c>
      <c r="O1276" s="39">
        <f t="shared" si="13"/>
        <v>9</v>
      </c>
      <c r="P1276" s="39">
        <f t="shared" si="5"/>
        <v>76</v>
      </c>
      <c r="Q1276" s="39">
        <f t="shared" si="6"/>
        <v>65</v>
      </c>
      <c r="R1276" s="58">
        <f t="shared" si="7"/>
        <v>0.18</v>
      </c>
      <c r="S1276" s="58">
        <f t="shared" si="8"/>
        <v>0.669</v>
      </c>
      <c r="T1276" s="58">
        <f t="shared" si="9"/>
        <v>0.152</v>
      </c>
      <c r="U1276" s="39">
        <f t="shared" si="10"/>
        <v>1396985</v>
      </c>
      <c r="V1276" s="58">
        <f t="shared" si="11"/>
        <v>0.694</v>
      </c>
    </row>
    <row r="1277">
      <c r="A1277" s="33" t="s">
        <v>148</v>
      </c>
      <c r="B1277" s="68" t="s">
        <v>160</v>
      </c>
      <c r="C1277" s="35" t="s">
        <v>49</v>
      </c>
      <c r="D1277" s="35" t="str">
        <f t="shared" si="2"/>
        <v>Europe/Estonia-Europe/2001</v>
      </c>
      <c r="E1277" s="72">
        <v>0.009</v>
      </c>
      <c r="F1277" s="72">
        <v>0.008</v>
      </c>
      <c r="G1277" s="72">
        <v>76.0</v>
      </c>
      <c r="H1277" s="72">
        <v>65.0</v>
      </c>
      <c r="I1277" s="56">
        <v>0.174</v>
      </c>
      <c r="J1277" s="56">
        <v>0.671</v>
      </c>
      <c r="K1277" s="56">
        <v>0.155</v>
      </c>
      <c r="L1277" s="72">
        <v>1388115.0</v>
      </c>
      <c r="M1277" s="56">
        <v>0.692</v>
      </c>
      <c r="N1277" s="39">
        <f t="shared" si="3"/>
        <v>9</v>
      </c>
      <c r="O1277" s="39">
        <f t="shared" si="13"/>
        <v>8</v>
      </c>
      <c r="P1277" s="39">
        <f t="shared" si="5"/>
        <v>76</v>
      </c>
      <c r="Q1277" s="39">
        <f t="shared" si="6"/>
        <v>65</v>
      </c>
      <c r="R1277" s="58">
        <f t="shared" si="7"/>
        <v>0.174</v>
      </c>
      <c r="S1277" s="58">
        <f t="shared" si="8"/>
        <v>0.671</v>
      </c>
      <c r="T1277" s="58">
        <f t="shared" si="9"/>
        <v>0.155</v>
      </c>
      <c r="U1277" s="39">
        <f t="shared" si="10"/>
        <v>1388115</v>
      </c>
      <c r="V1277" s="58">
        <f t="shared" si="11"/>
        <v>0.692</v>
      </c>
    </row>
    <row r="1278">
      <c r="A1278" s="33" t="s">
        <v>148</v>
      </c>
      <c r="B1278" s="68" t="s">
        <v>160</v>
      </c>
      <c r="C1278" s="35" t="s">
        <v>50</v>
      </c>
      <c r="D1278" s="35" t="str">
        <f t="shared" si="2"/>
        <v>Europe/Estonia-Europe/2002</v>
      </c>
      <c r="E1278" s="72">
        <v>0.01</v>
      </c>
      <c r="F1278" s="72">
        <v>0.008</v>
      </c>
      <c r="G1278" s="72">
        <v>77.0</v>
      </c>
      <c r="H1278" s="72">
        <v>65.0</v>
      </c>
      <c r="I1278" s="56">
        <v>0.167</v>
      </c>
      <c r="J1278" s="56">
        <v>0.674</v>
      </c>
      <c r="K1278" s="56">
        <v>0.159</v>
      </c>
      <c r="L1278" s="72">
        <v>1379350.0</v>
      </c>
      <c r="M1278" s="56">
        <v>0.691</v>
      </c>
      <c r="N1278" s="39">
        <f t="shared" si="3"/>
        <v>10</v>
      </c>
      <c r="O1278" s="39">
        <f t="shared" si="13"/>
        <v>8</v>
      </c>
      <c r="P1278" s="39">
        <f t="shared" si="5"/>
        <v>77</v>
      </c>
      <c r="Q1278" s="39">
        <f t="shared" si="6"/>
        <v>65</v>
      </c>
      <c r="R1278" s="58">
        <f t="shared" si="7"/>
        <v>0.167</v>
      </c>
      <c r="S1278" s="58">
        <f t="shared" si="8"/>
        <v>0.674</v>
      </c>
      <c r="T1278" s="58">
        <f t="shared" si="9"/>
        <v>0.159</v>
      </c>
      <c r="U1278" s="39">
        <f t="shared" si="10"/>
        <v>1379350</v>
      </c>
      <c r="V1278" s="58">
        <f t="shared" si="11"/>
        <v>0.691</v>
      </c>
    </row>
    <row r="1279">
      <c r="A1279" s="33" t="s">
        <v>148</v>
      </c>
      <c r="B1279" s="68" t="s">
        <v>160</v>
      </c>
      <c r="C1279" s="35" t="s">
        <v>51</v>
      </c>
      <c r="D1279" s="35" t="str">
        <f t="shared" si="2"/>
        <v>Europe/Estonia-Europe/2003</v>
      </c>
      <c r="E1279" s="72">
        <v>0.01</v>
      </c>
      <c r="F1279" s="72">
        <v>0.007</v>
      </c>
      <c r="G1279" s="72">
        <v>77.0</v>
      </c>
      <c r="H1279" s="72">
        <v>66.0</v>
      </c>
      <c r="I1279" s="56">
        <v>0.161</v>
      </c>
      <c r="J1279" s="56">
        <v>0.676</v>
      </c>
      <c r="K1279" s="56">
        <v>0.163</v>
      </c>
      <c r="L1279" s="72">
        <v>1370720.0</v>
      </c>
      <c r="M1279" s="56">
        <v>0.69</v>
      </c>
      <c r="N1279" s="39">
        <f t="shared" si="3"/>
        <v>10</v>
      </c>
      <c r="O1279" s="39">
        <f t="shared" si="13"/>
        <v>7</v>
      </c>
      <c r="P1279" s="39">
        <f t="shared" si="5"/>
        <v>77</v>
      </c>
      <c r="Q1279" s="39">
        <f t="shared" si="6"/>
        <v>66</v>
      </c>
      <c r="R1279" s="58">
        <f t="shared" si="7"/>
        <v>0.161</v>
      </c>
      <c r="S1279" s="58">
        <f t="shared" si="8"/>
        <v>0.676</v>
      </c>
      <c r="T1279" s="58">
        <f t="shared" si="9"/>
        <v>0.163</v>
      </c>
      <c r="U1279" s="39">
        <f t="shared" si="10"/>
        <v>1370720</v>
      </c>
      <c r="V1279" s="58">
        <f t="shared" si="11"/>
        <v>0.69</v>
      </c>
    </row>
    <row r="1280">
      <c r="A1280" s="33" t="s">
        <v>148</v>
      </c>
      <c r="B1280" s="68" t="s">
        <v>160</v>
      </c>
      <c r="C1280" s="35" t="s">
        <v>52</v>
      </c>
      <c r="D1280" s="35" t="str">
        <f t="shared" si="2"/>
        <v>Europe/Estonia-Europe/2004</v>
      </c>
      <c r="E1280" s="72">
        <v>0.01</v>
      </c>
      <c r="F1280" s="72">
        <v>0.006</v>
      </c>
      <c r="G1280" s="72">
        <v>78.0</v>
      </c>
      <c r="H1280" s="72">
        <v>66.0</v>
      </c>
      <c r="I1280" s="56">
        <v>0.156</v>
      </c>
      <c r="J1280" s="56">
        <v>0.678</v>
      </c>
      <c r="K1280" s="56">
        <v>0.166</v>
      </c>
      <c r="L1280" s="72">
        <v>1362550.0</v>
      </c>
      <c r="M1280" s="56">
        <v>0.689</v>
      </c>
      <c r="N1280" s="39">
        <f t="shared" si="3"/>
        <v>10</v>
      </c>
      <c r="O1280" s="39">
        <f t="shared" si="13"/>
        <v>6</v>
      </c>
      <c r="P1280" s="39">
        <f t="shared" si="5"/>
        <v>78</v>
      </c>
      <c r="Q1280" s="39">
        <f t="shared" si="6"/>
        <v>66</v>
      </c>
      <c r="R1280" s="58">
        <f t="shared" si="7"/>
        <v>0.156</v>
      </c>
      <c r="S1280" s="58">
        <f t="shared" si="8"/>
        <v>0.678</v>
      </c>
      <c r="T1280" s="58">
        <f t="shared" si="9"/>
        <v>0.166</v>
      </c>
      <c r="U1280" s="39">
        <f t="shared" si="10"/>
        <v>1362550</v>
      </c>
      <c r="V1280" s="58">
        <f t="shared" si="11"/>
        <v>0.689</v>
      </c>
    </row>
    <row r="1281">
      <c r="A1281" s="33" t="s">
        <v>148</v>
      </c>
      <c r="B1281" s="68" t="s">
        <v>160</v>
      </c>
      <c r="C1281" s="35" t="s">
        <v>53</v>
      </c>
      <c r="D1281" s="35" t="str">
        <f t="shared" si="2"/>
        <v>Europe/Estonia-Europe/2005</v>
      </c>
      <c r="E1281" s="72">
        <v>0.011</v>
      </c>
      <c r="F1281" s="72">
        <v>0.006</v>
      </c>
      <c r="G1281" s="72">
        <v>78.0</v>
      </c>
      <c r="H1281" s="72">
        <v>67.0</v>
      </c>
      <c r="I1281" s="56">
        <v>0.153</v>
      </c>
      <c r="J1281" s="56">
        <v>0.679</v>
      </c>
      <c r="K1281" s="56">
        <v>0.168</v>
      </c>
      <c r="L1281" s="72">
        <v>1354775.0</v>
      </c>
      <c r="M1281" s="56">
        <v>0.687</v>
      </c>
      <c r="N1281" s="39">
        <f t="shared" si="3"/>
        <v>11</v>
      </c>
      <c r="O1281" s="39">
        <f t="shared" si="13"/>
        <v>6</v>
      </c>
      <c r="P1281" s="39">
        <f t="shared" si="5"/>
        <v>78</v>
      </c>
      <c r="Q1281" s="39">
        <f t="shared" si="6"/>
        <v>67</v>
      </c>
      <c r="R1281" s="58">
        <f t="shared" si="7"/>
        <v>0.153</v>
      </c>
      <c r="S1281" s="58">
        <f t="shared" si="8"/>
        <v>0.679</v>
      </c>
      <c r="T1281" s="58">
        <f t="shared" si="9"/>
        <v>0.168</v>
      </c>
      <c r="U1281" s="39">
        <f t="shared" si="10"/>
        <v>1354775</v>
      </c>
      <c r="V1281" s="58">
        <f t="shared" si="11"/>
        <v>0.687</v>
      </c>
    </row>
    <row r="1282">
      <c r="A1282" s="33" t="s">
        <v>148</v>
      </c>
      <c r="B1282" s="68" t="s">
        <v>160</v>
      </c>
      <c r="C1282" s="35" t="s">
        <v>54</v>
      </c>
      <c r="D1282" s="35" t="str">
        <f t="shared" si="2"/>
        <v>Europe/Estonia-Europe/2006</v>
      </c>
      <c r="E1282" s="72">
        <v>0.011</v>
      </c>
      <c r="F1282" s="72">
        <v>0.005</v>
      </c>
      <c r="G1282" s="72">
        <v>78.0</v>
      </c>
      <c r="H1282" s="72">
        <v>67.0</v>
      </c>
      <c r="I1282" s="56">
        <v>0.151</v>
      </c>
      <c r="J1282" s="56">
        <v>0.679</v>
      </c>
      <c r="K1282" s="56">
        <v>0.17</v>
      </c>
      <c r="L1282" s="72">
        <v>1346810.0</v>
      </c>
      <c r="M1282" s="56">
        <v>0.686</v>
      </c>
      <c r="N1282" s="39">
        <f t="shared" si="3"/>
        <v>11</v>
      </c>
      <c r="O1282" s="39">
        <f t="shared" si="13"/>
        <v>5</v>
      </c>
      <c r="P1282" s="39">
        <f t="shared" si="5"/>
        <v>78</v>
      </c>
      <c r="Q1282" s="39">
        <f t="shared" si="6"/>
        <v>67</v>
      </c>
      <c r="R1282" s="58">
        <f t="shared" si="7"/>
        <v>0.151</v>
      </c>
      <c r="S1282" s="58">
        <f t="shared" si="8"/>
        <v>0.679</v>
      </c>
      <c r="T1282" s="58">
        <f t="shared" si="9"/>
        <v>0.17</v>
      </c>
      <c r="U1282" s="39">
        <f t="shared" si="10"/>
        <v>1346810</v>
      </c>
      <c r="V1282" s="58">
        <f t="shared" si="11"/>
        <v>0.686</v>
      </c>
    </row>
    <row r="1283">
      <c r="A1283" s="33" t="s">
        <v>148</v>
      </c>
      <c r="B1283" s="68" t="s">
        <v>160</v>
      </c>
      <c r="C1283" s="35" t="s">
        <v>55</v>
      </c>
      <c r="D1283" s="35" t="str">
        <f t="shared" si="2"/>
        <v>Europe/Estonia-Europe/2007</v>
      </c>
      <c r="E1283" s="72">
        <v>0.012</v>
      </c>
      <c r="F1283" s="72">
        <v>0.005</v>
      </c>
      <c r="G1283" s="72">
        <v>79.0</v>
      </c>
      <c r="H1283" s="72">
        <v>67.0</v>
      </c>
      <c r="I1283" s="56">
        <v>0.151</v>
      </c>
      <c r="J1283" s="56">
        <v>0.678</v>
      </c>
      <c r="K1283" s="56">
        <v>0.172</v>
      </c>
      <c r="L1283" s="72">
        <v>1340680.0</v>
      </c>
      <c r="M1283" s="56">
        <v>0.685</v>
      </c>
      <c r="N1283" s="39">
        <f t="shared" si="3"/>
        <v>12</v>
      </c>
      <c r="O1283" s="39">
        <f t="shared" si="13"/>
        <v>5</v>
      </c>
      <c r="P1283" s="39">
        <f t="shared" si="5"/>
        <v>79</v>
      </c>
      <c r="Q1283" s="39">
        <f t="shared" si="6"/>
        <v>67</v>
      </c>
      <c r="R1283" s="58">
        <f t="shared" si="7"/>
        <v>0.151</v>
      </c>
      <c r="S1283" s="58">
        <f t="shared" si="8"/>
        <v>0.678</v>
      </c>
      <c r="T1283" s="58">
        <f t="shared" si="9"/>
        <v>0.172</v>
      </c>
      <c r="U1283" s="39">
        <f t="shared" si="10"/>
        <v>1340680</v>
      </c>
      <c r="V1283" s="58">
        <f t="shared" si="11"/>
        <v>0.685</v>
      </c>
    </row>
    <row r="1284">
      <c r="A1284" s="33" t="s">
        <v>148</v>
      </c>
      <c r="B1284" s="68" t="s">
        <v>160</v>
      </c>
      <c r="C1284" s="35" t="s">
        <v>56</v>
      </c>
      <c r="D1284" s="35" t="str">
        <f t="shared" si="2"/>
        <v>Europe/Estonia-Europe/2008</v>
      </c>
      <c r="E1284" s="72">
        <v>0.012</v>
      </c>
      <c r="F1284" s="72">
        <v>0.004</v>
      </c>
      <c r="G1284" s="72">
        <v>79.0</v>
      </c>
      <c r="H1284" s="72">
        <v>69.0</v>
      </c>
      <c r="I1284" s="56">
        <v>0.151</v>
      </c>
      <c r="J1284" s="56">
        <v>0.676</v>
      </c>
      <c r="K1284" s="56">
        <v>0.173</v>
      </c>
      <c r="L1284" s="72">
        <v>1337090.0</v>
      </c>
      <c r="M1284" s="56">
        <v>0.684</v>
      </c>
      <c r="N1284" s="39">
        <f t="shared" si="3"/>
        <v>12</v>
      </c>
      <c r="O1284" s="39">
        <f t="shared" si="13"/>
        <v>4</v>
      </c>
      <c r="P1284" s="39">
        <f t="shared" si="5"/>
        <v>79</v>
      </c>
      <c r="Q1284" s="39">
        <f t="shared" si="6"/>
        <v>69</v>
      </c>
      <c r="R1284" s="58">
        <f t="shared" si="7"/>
        <v>0.151</v>
      </c>
      <c r="S1284" s="58">
        <f t="shared" si="8"/>
        <v>0.676</v>
      </c>
      <c r="T1284" s="58">
        <f t="shared" si="9"/>
        <v>0.173</v>
      </c>
      <c r="U1284" s="39">
        <f t="shared" si="10"/>
        <v>1337090</v>
      </c>
      <c r="V1284" s="58">
        <f t="shared" si="11"/>
        <v>0.684</v>
      </c>
    </row>
    <row r="1285">
      <c r="A1285" s="33" t="s">
        <v>148</v>
      </c>
      <c r="B1285" s="68" t="s">
        <v>160</v>
      </c>
      <c r="C1285" s="35" t="s">
        <v>57</v>
      </c>
      <c r="D1285" s="35" t="str">
        <f t="shared" si="2"/>
        <v>Europe/Estonia-Europe/2009</v>
      </c>
      <c r="E1285" s="72">
        <v>0.012</v>
      </c>
      <c r="F1285" s="72">
        <v>0.004</v>
      </c>
      <c r="G1285" s="72">
        <v>80.0</v>
      </c>
      <c r="H1285" s="72">
        <v>70.0</v>
      </c>
      <c r="I1285" s="56">
        <v>0.153</v>
      </c>
      <c r="J1285" s="56">
        <v>0.674</v>
      </c>
      <c r="K1285" s="56">
        <v>0.174</v>
      </c>
      <c r="L1285" s="72">
        <v>1334515.0</v>
      </c>
      <c r="M1285" s="56">
        <v>0.682</v>
      </c>
      <c r="N1285" s="39">
        <f t="shared" si="3"/>
        <v>12</v>
      </c>
      <c r="O1285" s="39">
        <f t="shared" si="13"/>
        <v>4</v>
      </c>
      <c r="P1285" s="39">
        <f t="shared" si="5"/>
        <v>80</v>
      </c>
      <c r="Q1285" s="39">
        <f t="shared" si="6"/>
        <v>70</v>
      </c>
      <c r="R1285" s="58">
        <f t="shared" si="7"/>
        <v>0.153</v>
      </c>
      <c r="S1285" s="58">
        <f t="shared" si="8"/>
        <v>0.674</v>
      </c>
      <c r="T1285" s="58">
        <f t="shared" si="9"/>
        <v>0.174</v>
      </c>
      <c r="U1285" s="39">
        <f t="shared" si="10"/>
        <v>1334515</v>
      </c>
      <c r="V1285" s="58">
        <f t="shared" si="11"/>
        <v>0.682</v>
      </c>
    </row>
    <row r="1286">
      <c r="A1286" s="33" t="s">
        <v>148</v>
      </c>
      <c r="B1286" s="68" t="s">
        <v>160</v>
      </c>
      <c r="C1286" s="35" t="s">
        <v>58</v>
      </c>
      <c r="D1286" s="35" t="str">
        <f t="shared" si="2"/>
        <v>Europe/Estonia-Europe/2010</v>
      </c>
      <c r="E1286" s="72">
        <v>0.012</v>
      </c>
      <c r="F1286" s="72">
        <v>0.004</v>
      </c>
      <c r="G1286" s="72">
        <v>81.0</v>
      </c>
      <c r="H1286" s="72">
        <v>71.0</v>
      </c>
      <c r="I1286" s="56">
        <v>0.154</v>
      </c>
      <c r="J1286" s="56">
        <v>0.671</v>
      </c>
      <c r="K1286" s="56">
        <v>0.175</v>
      </c>
      <c r="L1286" s="72">
        <v>1331475.0</v>
      </c>
      <c r="M1286" s="56">
        <v>0.681</v>
      </c>
      <c r="N1286" s="39">
        <f t="shared" si="3"/>
        <v>12</v>
      </c>
      <c r="O1286" s="39">
        <f t="shared" si="13"/>
        <v>4</v>
      </c>
      <c r="P1286" s="39">
        <f t="shared" si="5"/>
        <v>81</v>
      </c>
      <c r="Q1286" s="39">
        <f t="shared" si="6"/>
        <v>71</v>
      </c>
      <c r="R1286" s="58">
        <f t="shared" si="7"/>
        <v>0.154</v>
      </c>
      <c r="S1286" s="58">
        <f t="shared" si="8"/>
        <v>0.671</v>
      </c>
      <c r="T1286" s="58">
        <f t="shared" si="9"/>
        <v>0.175</v>
      </c>
      <c r="U1286" s="39">
        <f t="shared" si="10"/>
        <v>1331475</v>
      </c>
      <c r="V1286" s="58">
        <f t="shared" si="11"/>
        <v>0.681</v>
      </c>
    </row>
    <row r="1287">
      <c r="A1287" s="33" t="s">
        <v>148</v>
      </c>
      <c r="B1287" s="68" t="s">
        <v>160</v>
      </c>
      <c r="C1287" s="35" t="s">
        <v>59</v>
      </c>
      <c r="D1287" s="35" t="str">
        <f t="shared" si="2"/>
        <v>Europe/Estonia-Europe/2011</v>
      </c>
      <c r="E1287" s="72">
        <v>0.011</v>
      </c>
      <c r="F1287" s="72">
        <v>0.003</v>
      </c>
      <c r="G1287" s="72">
        <v>81.0</v>
      </c>
      <c r="H1287" s="72">
        <v>71.0</v>
      </c>
      <c r="I1287" s="56">
        <v>0.155</v>
      </c>
      <c r="J1287" s="56">
        <v>0.668</v>
      </c>
      <c r="K1287" s="56">
        <v>0.176</v>
      </c>
      <c r="L1287" s="72">
        <v>1327439.0</v>
      </c>
      <c r="M1287" s="56">
        <v>0.68</v>
      </c>
      <c r="N1287" s="39">
        <f t="shared" si="3"/>
        <v>11</v>
      </c>
      <c r="O1287" s="39">
        <f t="shared" si="13"/>
        <v>3</v>
      </c>
      <c r="P1287" s="39">
        <f t="shared" si="5"/>
        <v>81</v>
      </c>
      <c r="Q1287" s="39">
        <f t="shared" si="6"/>
        <v>71</v>
      </c>
      <c r="R1287" s="58">
        <f t="shared" si="7"/>
        <v>0.155</v>
      </c>
      <c r="S1287" s="58">
        <f t="shared" si="8"/>
        <v>0.668</v>
      </c>
      <c r="T1287" s="58">
        <f t="shared" si="9"/>
        <v>0.176</v>
      </c>
      <c r="U1287" s="39">
        <f t="shared" si="10"/>
        <v>1327439</v>
      </c>
      <c r="V1287" s="58">
        <f t="shared" si="11"/>
        <v>0.68</v>
      </c>
    </row>
    <row r="1288">
      <c r="A1288" s="33" t="s">
        <v>148</v>
      </c>
      <c r="B1288" s="68" t="s">
        <v>160</v>
      </c>
      <c r="C1288" s="35" t="s">
        <v>60</v>
      </c>
      <c r="D1288" s="35" t="str">
        <f t="shared" si="2"/>
        <v>Europe/Estonia-Europe/2012</v>
      </c>
      <c r="E1288" s="72">
        <v>0.011</v>
      </c>
      <c r="F1288" s="72">
        <v>0.003</v>
      </c>
      <c r="G1288" s="72">
        <v>82.0</v>
      </c>
      <c r="H1288" s="72">
        <v>72.0</v>
      </c>
      <c r="I1288" s="56">
        <v>0.157</v>
      </c>
      <c r="J1288" s="56">
        <v>0.665</v>
      </c>
      <c r="K1288" s="56">
        <v>0.178</v>
      </c>
      <c r="L1288" s="72">
        <v>1325016.0</v>
      </c>
      <c r="M1288" s="56">
        <v>0.678</v>
      </c>
      <c r="N1288" s="39">
        <f t="shared" si="3"/>
        <v>11</v>
      </c>
      <c r="O1288" s="39">
        <f t="shared" si="13"/>
        <v>3</v>
      </c>
      <c r="P1288" s="39">
        <f t="shared" si="5"/>
        <v>82</v>
      </c>
      <c r="Q1288" s="39">
        <f t="shared" si="6"/>
        <v>72</v>
      </c>
      <c r="R1288" s="58">
        <f t="shared" si="7"/>
        <v>0.157</v>
      </c>
      <c r="S1288" s="58">
        <f t="shared" si="8"/>
        <v>0.665</v>
      </c>
      <c r="T1288" s="58">
        <f t="shared" si="9"/>
        <v>0.178</v>
      </c>
      <c r="U1288" s="39">
        <f t="shared" si="10"/>
        <v>1325016</v>
      </c>
      <c r="V1288" s="58">
        <f t="shared" si="11"/>
        <v>0.678</v>
      </c>
    </row>
    <row r="1289">
      <c r="A1289" s="33" t="s">
        <v>148</v>
      </c>
      <c r="B1289" s="68" t="s">
        <v>161</v>
      </c>
      <c r="C1289" s="35" t="s">
        <v>48</v>
      </c>
      <c r="D1289" s="35" t="str">
        <f t="shared" si="2"/>
        <v>Europe/Faeroe Islands-Europe/2000</v>
      </c>
      <c r="E1289" s="69"/>
      <c r="F1289" s="69"/>
      <c r="G1289" s="72">
        <v>82.0</v>
      </c>
      <c r="H1289" s="72">
        <v>76.0</v>
      </c>
      <c r="I1289" s="59"/>
      <c r="J1289" s="59"/>
      <c r="K1289" s="59"/>
      <c r="L1289" s="72">
        <v>46491.0</v>
      </c>
      <c r="M1289" s="56">
        <v>0.363</v>
      </c>
      <c r="N1289" s="39"/>
      <c r="O1289" s="39"/>
      <c r="P1289" s="39">
        <f t="shared" si="5"/>
        <v>82</v>
      </c>
      <c r="Q1289" s="39">
        <f t="shared" si="6"/>
        <v>76</v>
      </c>
      <c r="R1289" s="58" t="str">
        <f t="shared" si="7"/>
        <v/>
      </c>
      <c r="S1289" s="58" t="str">
        <f t="shared" si="8"/>
        <v/>
      </c>
      <c r="T1289" s="58" t="str">
        <f t="shared" si="9"/>
        <v/>
      </c>
      <c r="U1289" s="39">
        <f t="shared" si="10"/>
        <v>46491</v>
      </c>
      <c r="V1289" s="58">
        <f t="shared" si="11"/>
        <v>0.363</v>
      </c>
    </row>
    <row r="1290">
      <c r="A1290" s="33" t="s">
        <v>148</v>
      </c>
      <c r="B1290" s="68" t="s">
        <v>161</v>
      </c>
      <c r="C1290" s="35" t="s">
        <v>49</v>
      </c>
      <c r="D1290" s="35" t="str">
        <f t="shared" si="2"/>
        <v>Europe/Faeroe Islands-Europe/2001</v>
      </c>
      <c r="E1290" s="69"/>
      <c r="F1290" s="69"/>
      <c r="G1290" s="72">
        <v>82.0</v>
      </c>
      <c r="H1290" s="72">
        <v>77.0</v>
      </c>
      <c r="I1290" s="59"/>
      <c r="J1290" s="59"/>
      <c r="K1290" s="59"/>
      <c r="L1290" s="72">
        <v>47135.0</v>
      </c>
      <c r="M1290" s="56">
        <v>0.372</v>
      </c>
      <c r="N1290" s="39"/>
      <c r="O1290" s="39"/>
      <c r="P1290" s="39">
        <f t="shared" si="5"/>
        <v>82</v>
      </c>
      <c r="Q1290" s="39">
        <f t="shared" si="6"/>
        <v>77</v>
      </c>
      <c r="R1290" s="58" t="str">
        <f t="shared" si="7"/>
        <v/>
      </c>
      <c r="S1290" s="58" t="str">
        <f t="shared" si="8"/>
        <v/>
      </c>
      <c r="T1290" s="58" t="str">
        <f t="shared" si="9"/>
        <v/>
      </c>
      <c r="U1290" s="39">
        <f t="shared" si="10"/>
        <v>47135</v>
      </c>
      <c r="V1290" s="58">
        <f t="shared" si="11"/>
        <v>0.372</v>
      </c>
    </row>
    <row r="1291">
      <c r="A1291" s="33" t="s">
        <v>148</v>
      </c>
      <c r="B1291" s="68" t="s">
        <v>161</v>
      </c>
      <c r="C1291" s="35" t="s">
        <v>50</v>
      </c>
      <c r="D1291" s="35" t="str">
        <f t="shared" si="2"/>
        <v>Europe/Faeroe Islands-Europe/2002</v>
      </c>
      <c r="E1291" s="69"/>
      <c r="F1291" s="69"/>
      <c r="G1291" s="72">
        <v>82.0</v>
      </c>
      <c r="H1291" s="72">
        <v>77.0</v>
      </c>
      <c r="I1291" s="59"/>
      <c r="J1291" s="59"/>
      <c r="K1291" s="59"/>
      <c r="L1291" s="72">
        <v>47751.0</v>
      </c>
      <c r="M1291" s="56">
        <v>0.38</v>
      </c>
      <c r="N1291" s="39"/>
      <c r="O1291" s="39"/>
      <c r="P1291" s="39">
        <f t="shared" si="5"/>
        <v>82</v>
      </c>
      <c r="Q1291" s="39">
        <f t="shared" si="6"/>
        <v>77</v>
      </c>
      <c r="R1291" s="58" t="str">
        <f t="shared" si="7"/>
        <v/>
      </c>
      <c r="S1291" s="58" t="str">
        <f t="shared" si="8"/>
        <v/>
      </c>
      <c r="T1291" s="58" t="str">
        <f t="shared" si="9"/>
        <v/>
      </c>
      <c r="U1291" s="39">
        <f t="shared" si="10"/>
        <v>47751</v>
      </c>
      <c r="V1291" s="58">
        <f t="shared" si="11"/>
        <v>0.38</v>
      </c>
    </row>
    <row r="1292">
      <c r="A1292" s="33" t="s">
        <v>148</v>
      </c>
      <c r="B1292" s="68" t="s">
        <v>161</v>
      </c>
      <c r="C1292" s="35" t="s">
        <v>51</v>
      </c>
      <c r="D1292" s="35" t="str">
        <f t="shared" si="2"/>
        <v>Europe/Faeroe Islands-Europe/2003</v>
      </c>
      <c r="E1292" s="69"/>
      <c r="F1292" s="69"/>
      <c r="G1292" s="72">
        <v>82.0</v>
      </c>
      <c r="H1292" s="72">
        <v>77.0</v>
      </c>
      <c r="I1292" s="59"/>
      <c r="J1292" s="59"/>
      <c r="K1292" s="59"/>
      <c r="L1292" s="72">
        <v>48308.0</v>
      </c>
      <c r="M1292" s="56">
        <v>0.387</v>
      </c>
      <c r="N1292" s="39"/>
      <c r="O1292" s="39"/>
      <c r="P1292" s="39">
        <f t="shared" si="5"/>
        <v>82</v>
      </c>
      <c r="Q1292" s="39">
        <f t="shared" si="6"/>
        <v>77</v>
      </c>
      <c r="R1292" s="58" t="str">
        <f t="shared" si="7"/>
        <v/>
      </c>
      <c r="S1292" s="58" t="str">
        <f t="shared" si="8"/>
        <v/>
      </c>
      <c r="T1292" s="58" t="str">
        <f t="shared" si="9"/>
        <v/>
      </c>
      <c r="U1292" s="39">
        <f t="shared" si="10"/>
        <v>48308</v>
      </c>
      <c r="V1292" s="58">
        <f t="shared" si="11"/>
        <v>0.387</v>
      </c>
    </row>
    <row r="1293">
      <c r="A1293" s="33" t="s">
        <v>148</v>
      </c>
      <c r="B1293" s="68" t="s">
        <v>161</v>
      </c>
      <c r="C1293" s="35" t="s">
        <v>52</v>
      </c>
      <c r="D1293" s="35" t="str">
        <f t="shared" si="2"/>
        <v>Europe/Faeroe Islands-Europe/2004</v>
      </c>
      <c r="E1293" s="69"/>
      <c r="F1293" s="69"/>
      <c r="G1293" s="72">
        <v>82.0</v>
      </c>
      <c r="H1293" s="72">
        <v>77.0</v>
      </c>
      <c r="I1293" s="59"/>
      <c r="J1293" s="59"/>
      <c r="K1293" s="59"/>
      <c r="L1293" s="72">
        <v>48782.0</v>
      </c>
      <c r="M1293" s="56">
        <v>0.392</v>
      </c>
      <c r="N1293" s="39"/>
      <c r="O1293" s="39"/>
      <c r="P1293" s="39">
        <f t="shared" si="5"/>
        <v>82</v>
      </c>
      <c r="Q1293" s="39">
        <f t="shared" si="6"/>
        <v>77</v>
      </c>
      <c r="R1293" s="58" t="str">
        <f t="shared" si="7"/>
        <v/>
      </c>
      <c r="S1293" s="58" t="str">
        <f t="shared" si="8"/>
        <v/>
      </c>
      <c r="T1293" s="58" t="str">
        <f t="shared" si="9"/>
        <v/>
      </c>
      <c r="U1293" s="39">
        <f t="shared" si="10"/>
        <v>48782</v>
      </c>
      <c r="V1293" s="58">
        <f t="shared" si="11"/>
        <v>0.392</v>
      </c>
    </row>
    <row r="1294">
      <c r="A1294" s="33" t="s">
        <v>148</v>
      </c>
      <c r="B1294" s="68" t="s">
        <v>161</v>
      </c>
      <c r="C1294" s="35" t="s">
        <v>53</v>
      </c>
      <c r="D1294" s="35" t="str">
        <f t="shared" si="2"/>
        <v>Europe/Faeroe Islands-Europe/2005</v>
      </c>
      <c r="E1294" s="69"/>
      <c r="F1294" s="69"/>
      <c r="G1294" s="72">
        <v>82.0</v>
      </c>
      <c r="H1294" s="72">
        <v>77.0</v>
      </c>
      <c r="I1294" s="59"/>
      <c r="J1294" s="59"/>
      <c r="K1294" s="59"/>
      <c r="L1294" s="72">
        <v>49157.0</v>
      </c>
      <c r="M1294" s="56">
        <v>0.398</v>
      </c>
      <c r="N1294" s="39"/>
      <c r="O1294" s="39"/>
      <c r="P1294" s="39">
        <f t="shared" si="5"/>
        <v>82</v>
      </c>
      <c r="Q1294" s="39">
        <f t="shared" si="6"/>
        <v>77</v>
      </c>
      <c r="R1294" s="58" t="str">
        <f t="shared" si="7"/>
        <v/>
      </c>
      <c r="S1294" s="58" t="str">
        <f t="shared" si="8"/>
        <v/>
      </c>
      <c r="T1294" s="58" t="str">
        <f t="shared" si="9"/>
        <v/>
      </c>
      <c r="U1294" s="39">
        <f t="shared" si="10"/>
        <v>49157</v>
      </c>
      <c r="V1294" s="58">
        <f t="shared" si="11"/>
        <v>0.398</v>
      </c>
    </row>
    <row r="1295">
      <c r="A1295" s="33" t="s">
        <v>148</v>
      </c>
      <c r="B1295" s="68" t="s">
        <v>161</v>
      </c>
      <c r="C1295" s="35" t="s">
        <v>54</v>
      </c>
      <c r="D1295" s="35" t="str">
        <f t="shared" si="2"/>
        <v>Europe/Faeroe Islands-Europe/2006</v>
      </c>
      <c r="E1295" s="69"/>
      <c r="F1295" s="69"/>
      <c r="G1295" s="72">
        <v>82.0</v>
      </c>
      <c r="H1295" s="72">
        <v>77.0</v>
      </c>
      <c r="I1295" s="59"/>
      <c r="J1295" s="59"/>
      <c r="K1295" s="59"/>
      <c r="L1295" s="72">
        <v>49414.0</v>
      </c>
      <c r="M1295" s="56">
        <v>0.401</v>
      </c>
      <c r="N1295" s="39"/>
      <c r="O1295" s="39"/>
      <c r="P1295" s="39">
        <f t="shared" si="5"/>
        <v>82</v>
      </c>
      <c r="Q1295" s="39">
        <f t="shared" si="6"/>
        <v>77</v>
      </c>
      <c r="R1295" s="58" t="str">
        <f t="shared" si="7"/>
        <v/>
      </c>
      <c r="S1295" s="58" t="str">
        <f t="shared" si="8"/>
        <v/>
      </c>
      <c r="T1295" s="58" t="str">
        <f t="shared" si="9"/>
        <v/>
      </c>
      <c r="U1295" s="39">
        <f t="shared" si="10"/>
        <v>49414</v>
      </c>
      <c r="V1295" s="58">
        <f t="shared" si="11"/>
        <v>0.401</v>
      </c>
    </row>
    <row r="1296">
      <c r="A1296" s="33" t="s">
        <v>148</v>
      </c>
      <c r="B1296" s="68" t="s">
        <v>161</v>
      </c>
      <c r="C1296" s="35" t="s">
        <v>55</v>
      </c>
      <c r="D1296" s="35" t="str">
        <f t="shared" si="2"/>
        <v>Europe/Faeroe Islands-Europe/2007</v>
      </c>
      <c r="E1296" s="72">
        <v>0.014</v>
      </c>
      <c r="F1296" s="69"/>
      <c r="G1296" s="72">
        <v>83.0</v>
      </c>
      <c r="H1296" s="72">
        <v>78.0</v>
      </c>
      <c r="I1296" s="59"/>
      <c r="J1296" s="59"/>
      <c r="K1296" s="59"/>
      <c r="L1296" s="72">
        <v>49554.0</v>
      </c>
      <c r="M1296" s="56">
        <v>0.403</v>
      </c>
      <c r="N1296" s="39">
        <f t="shared" ref="N1296:N1392" si="14">(IF(AND(ISBLANK(E1296),B1296=B1295),N1295,E1296))*1000</f>
        <v>14</v>
      </c>
      <c r="O1296" s="39"/>
      <c r="P1296" s="39">
        <f t="shared" si="5"/>
        <v>83</v>
      </c>
      <c r="Q1296" s="39">
        <f t="shared" si="6"/>
        <v>78</v>
      </c>
      <c r="R1296" s="58" t="str">
        <f t="shared" si="7"/>
        <v/>
      </c>
      <c r="S1296" s="58" t="str">
        <f t="shared" si="8"/>
        <v/>
      </c>
      <c r="T1296" s="58" t="str">
        <f t="shared" si="9"/>
        <v/>
      </c>
      <c r="U1296" s="39">
        <f t="shared" si="10"/>
        <v>49554</v>
      </c>
      <c r="V1296" s="58">
        <f t="shared" si="11"/>
        <v>0.403</v>
      </c>
    </row>
    <row r="1297">
      <c r="A1297" s="33" t="s">
        <v>148</v>
      </c>
      <c r="B1297" s="68" t="s">
        <v>161</v>
      </c>
      <c r="C1297" s="35" t="s">
        <v>56</v>
      </c>
      <c r="D1297" s="35" t="str">
        <f t="shared" si="2"/>
        <v>Europe/Faeroe Islands-Europe/2008</v>
      </c>
      <c r="E1297" s="69"/>
      <c r="F1297" s="69"/>
      <c r="G1297" s="72">
        <v>83.0</v>
      </c>
      <c r="H1297" s="72">
        <v>78.0</v>
      </c>
      <c r="I1297" s="59"/>
      <c r="J1297" s="59"/>
      <c r="K1297" s="59"/>
      <c r="L1297" s="72">
        <v>49601.0</v>
      </c>
      <c r="M1297" s="56">
        <v>0.405</v>
      </c>
      <c r="N1297" s="39">
        <f t="shared" si="14"/>
        <v>14000</v>
      </c>
      <c r="O1297" s="39"/>
      <c r="P1297" s="39">
        <f t="shared" si="5"/>
        <v>83</v>
      </c>
      <c r="Q1297" s="39">
        <f t="shared" si="6"/>
        <v>78</v>
      </c>
      <c r="R1297" s="58" t="str">
        <f t="shared" si="7"/>
        <v/>
      </c>
      <c r="S1297" s="58" t="str">
        <f t="shared" si="8"/>
        <v/>
      </c>
      <c r="T1297" s="58" t="str">
        <f t="shared" si="9"/>
        <v/>
      </c>
      <c r="U1297" s="39">
        <f t="shared" si="10"/>
        <v>49601</v>
      </c>
      <c r="V1297" s="58">
        <f t="shared" si="11"/>
        <v>0.405</v>
      </c>
    </row>
    <row r="1298">
      <c r="A1298" s="33" t="s">
        <v>148</v>
      </c>
      <c r="B1298" s="68" t="s">
        <v>161</v>
      </c>
      <c r="C1298" s="35" t="s">
        <v>57</v>
      </c>
      <c r="D1298" s="35" t="str">
        <f t="shared" si="2"/>
        <v>Europe/Faeroe Islands-Europe/2009</v>
      </c>
      <c r="E1298" s="69"/>
      <c r="F1298" s="69"/>
      <c r="G1298" s="72">
        <v>84.0</v>
      </c>
      <c r="H1298" s="72">
        <v>78.0</v>
      </c>
      <c r="I1298" s="59"/>
      <c r="J1298" s="59"/>
      <c r="K1298" s="59"/>
      <c r="L1298" s="72">
        <v>49600.0</v>
      </c>
      <c r="M1298" s="56">
        <v>0.407</v>
      </c>
      <c r="N1298" s="39">
        <f t="shared" si="14"/>
        <v>14000000</v>
      </c>
      <c r="O1298" s="39"/>
      <c r="P1298" s="39">
        <f t="shared" si="5"/>
        <v>84</v>
      </c>
      <c r="Q1298" s="39">
        <f t="shared" si="6"/>
        <v>78</v>
      </c>
      <c r="R1298" s="58" t="str">
        <f t="shared" si="7"/>
        <v/>
      </c>
      <c r="S1298" s="58" t="str">
        <f t="shared" si="8"/>
        <v/>
      </c>
      <c r="T1298" s="58" t="str">
        <f t="shared" si="9"/>
        <v/>
      </c>
      <c r="U1298" s="39">
        <f t="shared" si="10"/>
        <v>49600</v>
      </c>
      <c r="V1298" s="58">
        <f t="shared" si="11"/>
        <v>0.407</v>
      </c>
    </row>
    <row r="1299">
      <c r="A1299" s="33" t="s">
        <v>148</v>
      </c>
      <c r="B1299" s="68" t="s">
        <v>161</v>
      </c>
      <c r="C1299" s="35" t="s">
        <v>58</v>
      </c>
      <c r="D1299" s="35" t="str">
        <f t="shared" si="2"/>
        <v>Europe/Faeroe Islands-Europe/2010</v>
      </c>
      <c r="E1299" s="69"/>
      <c r="F1299" s="69"/>
      <c r="G1299" s="72">
        <v>84.0</v>
      </c>
      <c r="H1299" s="72">
        <v>79.0</v>
      </c>
      <c r="I1299" s="59"/>
      <c r="J1299" s="59"/>
      <c r="K1299" s="59"/>
      <c r="L1299" s="72">
        <v>49581.0</v>
      </c>
      <c r="M1299" s="56">
        <v>0.409</v>
      </c>
      <c r="N1299" s="39">
        <f t="shared" si="14"/>
        <v>14000000000</v>
      </c>
      <c r="O1299" s="39"/>
      <c r="P1299" s="39">
        <f t="shared" si="5"/>
        <v>84</v>
      </c>
      <c r="Q1299" s="39">
        <f t="shared" si="6"/>
        <v>79</v>
      </c>
      <c r="R1299" s="58" t="str">
        <f t="shared" si="7"/>
        <v/>
      </c>
      <c r="S1299" s="58" t="str">
        <f t="shared" si="8"/>
        <v/>
      </c>
      <c r="T1299" s="58" t="str">
        <f t="shared" si="9"/>
        <v/>
      </c>
      <c r="U1299" s="39">
        <f t="shared" si="10"/>
        <v>49581</v>
      </c>
      <c r="V1299" s="58">
        <f t="shared" si="11"/>
        <v>0.409</v>
      </c>
    </row>
    <row r="1300">
      <c r="A1300" s="33" t="s">
        <v>148</v>
      </c>
      <c r="B1300" s="68" t="s">
        <v>161</v>
      </c>
      <c r="C1300" s="35" t="s">
        <v>59</v>
      </c>
      <c r="D1300" s="35" t="str">
        <f t="shared" si="2"/>
        <v>Europe/Faeroe Islands-Europe/2011</v>
      </c>
      <c r="E1300" s="72">
        <v>0.012</v>
      </c>
      <c r="F1300" s="69"/>
      <c r="G1300" s="72">
        <v>84.0</v>
      </c>
      <c r="H1300" s="72">
        <v>79.0</v>
      </c>
      <c r="I1300" s="59"/>
      <c r="J1300" s="59"/>
      <c r="K1300" s="59"/>
      <c r="L1300" s="72">
        <v>49551.0</v>
      </c>
      <c r="M1300" s="56">
        <v>0.411</v>
      </c>
      <c r="N1300" s="39">
        <f t="shared" si="14"/>
        <v>12</v>
      </c>
      <c r="O1300" s="39"/>
      <c r="P1300" s="39">
        <f t="shared" si="5"/>
        <v>84</v>
      </c>
      <c r="Q1300" s="39">
        <f t="shared" si="6"/>
        <v>79</v>
      </c>
      <c r="R1300" s="58" t="str">
        <f t="shared" si="7"/>
        <v/>
      </c>
      <c r="S1300" s="58" t="str">
        <f t="shared" si="8"/>
        <v/>
      </c>
      <c r="T1300" s="58" t="str">
        <f t="shared" si="9"/>
        <v/>
      </c>
      <c r="U1300" s="39">
        <f t="shared" si="10"/>
        <v>49551</v>
      </c>
      <c r="V1300" s="58">
        <f t="shared" si="11"/>
        <v>0.411</v>
      </c>
    </row>
    <row r="1301">
      <c r="A1301" s="33" t="s">
        <v>148</v>
      </c>
      <c r="B1301" s="68" t="s">
        <v>161</v>
      </c>
      <c r="C1301" s="35" t="s">
        <v>60</v>
      </c>
      <c r="D1301" s="35" t="str">
        <f t="shared" si="2"/>
        <v>Europe/Faeroe Islands-Europe/2012</v>
      </c>
      <c r="E1301" s="72">
        <v>0.013</v>
      </c>
      <c r="F1301" s="69"/>
      <c r="G1301" s="72">
        <v>85.0</v>
      </c>
      <c r="H1301" s="72">
        <v>80.0</v>
      </c>
      <c r="I1301" s="59"/>
      <c r="J1301" s="59"/>
      <c r="K1301" s="59"/>
      <c r="L1301" s="72">
        <v>49506.0</v>
      </c>
      <c r="M1301" s="56">
        <v>0.413</v>
      </c>
      <c r="N1301" s="39">
        <f t="shared" si="14"/>
        <v>13</v>
      </c>
      <c r="O1301" s="39"/>
      <c r="P1301" s="39">
        <f t="shared" si="5"/>
        <v>85</v>
      </c>
      <c r="Q1301" s="39">
        <f t="shared" si="6"/>
        <v>80</v>
      </c>
      <c r="R1301" s="58" t="str">
        <f t="shared" si="7"/>
        <v/>
      </c>
      <c r="S1301" s="58" t="str">
        <f t="shared" si="8"/>
        <v/>
      </c>
      <c r="T1301" s="58" t="str">
        <f t="shared" si="9"/>
        <v/>
      </c>
      <c r="U1301" s="39">
        <f t="shared" si="10"/>
        <v>49506</v>
      </c>
      <c r="V1301" s="58">
        <f t="shared" si="11"/>
        <v>0.413</v>
      </c>
    </row>
    <row r="1302">
      <c r="A1302" s="33" t="s">
        <v>148</v>
      </c>
      <c r="B1302" s="68" t="s">
        <v>162</v>
      </c>
      <c r="C1302" s="35" t="s">
        <v>48</v>
      </c>
      <c r="D1302" s="35" t="str">
        <f t="shared" si="2"/>
        <v>Europe/Finland-Europe/2000</v>
      </c>
      <c r="E1302" s="72">
        <v>0.011</v>
      </c>
      <c r="F1302" s="72">
        <v>0.004</v>
      </c>
      <c r="G1302" s="72">
        <v>81.0</v>
      </c>
      <c r="H1302" s="72">
        <v>74.0</v>
      </c>
      <c r="I1302" s="56">
        <v>0.182</v>
      </c>
      <c r="J1302" s="56">
        <v>0.669</v>
      </c>
      <c r="K1302" s="56">
        <v>0.149</v>
      </c>
      <c r="L1302" s="72">
        <v>5176209.0</v>
      </c>
      <c r="M1302" s="56">
        <v>0.822</v>
      </c>
      <c r="N1302" s="39">
        <f t="shared" si="14"/>
        <v>11</v>
      </c>
      <c r="O1302" s="39">
        <f t="shared" ref="O1302:O1392" si="15">(IF(AND(ISBLANK(F1302),B1302=B1301),O1301,F1302))*1000</f>
        <v>4</v>
      </c>
      <c r="P1302" s="39">
        <f t="shared" si="5"/>
        <v>81</v>
      </c>
      <c r="Q1302" s="39">
        <f t="shared" si="6"/>
        <v>74</v>
      </c>
      <c r="R1302" s="58">
        <f t="shared" si="7"/>
        <v>0.182</v>
      </c>
      <c r="S1302" s="58">
        <f t="shared" si="8"/>
        <v>0.669</v>
      </c>
      <c r="T1302" s="58">
        <f t="shared" si="9"/>
        <v>0.149</v>
      </c>
      <c r="U1302" s="39">
        <f t="shared" si="10"/>
        <v>5176209</v>
      </c>
      <c r="V1302" s="58">
        <f t="shared" si="11"/>
        <v>0.822</v>
      </c>
    </row>
    <row r="1303">
      <c r="A1303" s="33" t="s">
        <v>148</v>
      </c>
      <c r="B1303" s="68" t="s">
        <v>162</v>
      </c>
      <c r="C1303" s="35" t="s">
        <v>49</v>
      </c>
      <c r="D1303" s="35" t="str">
        <f t="shared" si="2"/>
        <v>Europe/Finland-Europe/2001</v>
      </c>
      <c r="E1303" s="72">
        <v>0.011</v>
      </c>
      <c r="F1303" s="72">
        <v>0.003</v>
      </c>
      <c r="G1303" s="72">
        <v>82.0</v>
      </c>
      <c r="H1303" s="72">
        <v>75.0</v>
      </c>
      <c r="I1303" s="56">
        <v>0.18</v>
      </c>
      <c r="J1303" s="56">
        <v>0.669</v>
      </c>
      <c r="K1303" s="56">
        <v>0.151</v>
      </c>
      <c r="L1303" s="72">
        <v>5188008.0</v>
      </c>
      <c r="M1303" s="56">
        <v>0.824</v>
      </c>
      <c r="N1303" s="39">
        <f t="shared" si="14"/>
        <v>11</v>
      </c>
      <c r="O1303" s="39">
        <f t="shared" si="15"/>
        <v>3</v>
      </c>
      <c r="P1303" s="39">
        <f t="shared" si="5"/>
        <v>82</v>
      </c>
      <c r="Q1303" s="39">
        <f t="shared" si="6"/>
        <v>75</v>
      </c>
      <c r="R1303" s="58">
        <f t="shared" si="7"/>
        <v>0.18</v>
      </c>
      <c r="S1303" s="58">
        <f t="shared" si="8"/>
        <v>0.669</v>
      </c>
      <c r="T1303" s="58">
        <f t="shared" si="9"/>
        <v>0.151</v>
      </c>
      <c r="U1303" s="39">
        <f t="shared" si="10"/>
        <v>5188008</v>
      </c>
      <c r="V1303" s="58">
        <f t="shared" si="11"/>
        <v>0.824</v>
      </c>
    </row>
    <row r="1304">
      <c r="A1304" s="33" t="s">
        <v>148</v>
      </c>
      <c r="B1304" s="68" t="s">
        <v>162</v>
      </c>
      <c r="C1304" s="35" t="s">
        <v>50</v>
      </c>
      <c r="D1304" s="35" t="str">
        <f t="shared" si="2"/>
        <v>Europe/Finland-Europe/2002</v>
      </c>
      <c r="E1304" s="72">
        <v>0.011</v>
      </c>
      <c r="F1304" s="72">
        <v>0.003</v>
      </c>
      <c r="G1304" s="72">
        <v>82.0</v>
      </c>
      <c r="H1304" s="72">
        <v>75.0</v>
      </c>
      <c r="I1304" s="56">
        <v>0.178</v>
      </c>
      <c r="J1304" s="56">
        <v>0.669</v>
      </c>
      <c r="K1304" s="56">
        <v>0.153</v>
      </c>
      <c r="L1304" s="72">
        <v>5200598.0</v>
      </c>
      <c r="M1304" s="56">
        <v>0.825</v>
      </c>
      <c r="N1304" s="39">
        <f t="shared" si="14"/>
        <v>11</v>
      </c>
      <c r="O1304" s="39">
        <f t="shared" si="15"/>
        <v>3</v>
      </c>
      <c r="P1304" s="39">
        <f t="shared" si="5"/>
        <v>82</v>
      </c>
      <c r="Q1304" s="39">
        <f t="shared" si="6"/>
        <v>75</v>
      </c>
      <c r="R1304" s="58">
        <f t="shared" si="7"/>
        <v>0.178</v>
      </c>
      <c r="S1304" s="58">
        <f t="shared" si="8"/>
        <v>0.669</v>
      </c>
      <c r="T1304" s="58">
        <f t="shared" si="9"/>
        <v>0.153</v>
      </c>
      <c r="U1304" s="39">
        <f t="shared" si="10"/>
        <v>5200598</v>
      </c>
      <c r="V1304" s="58">
        <f t="shared" si="11"/>
        <v>0.825</v>
      </c>
    </row>
    <row r="1305">
      <c r="A1305" s="33" t="s">
        <v>148</v>
      </c>
      <c r="B1305" s="68" t="s">
        <v>162</v>
      </c>
      <c r="C1305" s="35" t="s">
        <v>51</v>
      </c>
      <c r="D1305" s="35" t="str">
        <f t="shared" si="2"/>
        <v>Europe/Finland-Europe/2003</v>
      </c>
      <c r="E1305" s="72">
        <v>0.011</v>
      </c>
      <c r="F1305" s="72">
        <v>0.003</v>
      </c>
      <c r="G1305" s="72">
        <v>82.0</v>
      </c>
      <c r="H1305" s="72">
        <v>75.0</v>
      </c>
      <c r="I1305" s="56">
        <v>0.177</v>
      </c>
      <c r="J1305" s="56">
        <v>0.668</v>
      </c>
      <c r="K1305" s="56">
        <v>0.155</v>
      </c>
      <c r="L1305" s="72">
        <v>5213014.0</v>
      </c>
      <c r="M1305" s="56">
        <v>0.826</v>
      </c>
      <c r="N1305" s="39">
        <f t="shared" si="14"/>
        <v>11</v>
      </c>
      <c r="O1305" s="39">
        <f t="shared" si="15"/>
        <v>3</v>
      </c>
      <c r="P1305" s="39">
        <f t="shared" si="5"/>
        <v>82</v>
      </c>
      <c r="Q1305" s="39">
        <f t="shared" si="6"/>
        <v>75</v>
      </c>
      <c r="R1305" s="58">
        <f t="shared" si="7"/>
        <v>0.177</v>
      </c>
      <c r="S1305" s="58">
        <f t="shared" si="8"/>
        <v>0.668</v>
      </c>
      <c r="T1305" s="58">
        <f t="shared" si="9"/>
        <v>0.155</v>
      </c>
      <c r="U1305" s="39">
        <f t="shared" si="10"/>
        <v>5213014</v>
      </c>
      <c r="V1305" s="58">
        <f t="shared" si="11"/>
        <v>0.826</v>
      </c>
    </row>
    <row r="1306">
      <c r="A1306" s="33" t="s">
        <v>148</v>
      </c>
      <c r="B1306" s="68" t="s">
        <v>162</v>
      </c>
      <c r="C1306" s="35" t="s">
        <v>52</v>
      </c>
      <c r="D1306" s="35" t="str">
        <f t="shared" si="2"/>
        <v>Europe/Finland-Europe/2004</v>
      </c>
      <c r="E1306" s="72">
        <v>0.011</v>
      </c>
      <c r="F1306" s="72">
        <v>0.003</v>
      </c>
      <c r="G1306" s="72">
        <v>82.0</v>
      </c>
      <c r="H1306" s="72">
        <v>75.0</v>
      </c>
      <c r="I1306" s="56">
        <v>0.175</v>
      </c>
      <c r="J1306" s="56">
        <v>0.667</v>
      </c>
      <c r="K1306" s="56">
        <v>0.157</v>
      </c>
      <c r="L1306" s="72">
        <v>5228172.0</v>
      </c>
      <c r="M1306" s="56">
        <v>0.828</v>
      </c>
      <c r="N1306" s="39">
        <f t="shared" si="14"/>
        <v>11</v>
      </c>
      <c r="O1306" s="39">
        <f t="shared" si="15"/>
        <v>3</v>
      </c>
      <c r="P1306" s="39">
        <f t="shared" si="5"/>
        <v>82</v>
      </c>
      <c r="Q1306" s="39">
        <f t="shared" si="6"/>
        <v>75</v>
      </c>
      <c r="R1306" s="58">
        <f t="shared" si="7"/>
        <v>0.175</v>
      </c>
      <c r="S1306" s="58">
        <f t="shared" si="8"/>
        <v>0.667</v>
      </c>
      <c r="T1306" s="58">
        <f t="shared" si="9"/>
        <v>0.157</v>
      </c>
      <c r="U1306" s="39">
        <f t="shared" si="10"/>
        <v>5228172</v>
      </c>
      <c r="V1306" s="58">
        <f t="shared" si="11"/>
        <v>0.828</v>
      </c>
    </row>
    <row r="1307">
      <c r="A1307" s="33" t="s">
        <v>148</v>
      </c>
      <c r="B1307" s="68" t="s">
        <v>162</v>
      </c>
      <c r="C1307" s="35" t="s">
        <v>53</v>
      </c>
      <c r="D1307" s="35" t="str">
        <f t="shared" si="2"/>
        <v>Europe/Finland-Europe/2005</v>
      </c>
      <c r="E1307" s="72">
        <v>0.011</v>
      </c>
      <c r="F1307" s="72">
        <v>0.003</v>
      </c>
      <c r="G1307" s="72">
        <v>82.0</v>
      </c>
      <c r="H1307" s="72">
        <v>76.0</v>
      </c>
      <c r="I1307" s="56">
        <v>0.174</v>
      </c>
      <c r="J1307" s="56">
        <v>0.667</v>
      </c>
      <c r="K1307" s="56">
        <v>0.159</v>
      </c>
      <c r="L1307" s="72">
        <v>5246096.0</v>
      </c>
      <c r="M1307" s="56">
        <v>0.829</v>
      </c>
      <c r="N1307" s="39">
        <f t="shared" si="14"/>
        <v>11</v>
      </c>
      <c r="O1307" s="39">
        <f t="shared" si="15"/>
        <v>3</v>
      </c>
      <c r="P1307" s="39">
        <f t="shared" si="5"/>
        <v>82</v>
      </c>
      <c r="Q1307" s="39">
        <f t="shared" si="6"/>
        <v>76</v>
      </c>
      <c r="R1307" s="58">
        <f t="shared" si="7"/>
        <v>0.174</v>
      </c>
      <c r="S1307" s="58">
        <f t="shared" si="8"/>
        <v>0.667</v>
      </c>
      <c r="T1307" s="58">
        <f t="shared" si="9"/>
        <v>0.159</v>
      </c>
      <c r="U1307" s="39">
        <f t="shared" si="10"/>
        <v>5246096</v>
      </c>
      <c r="V1307" s="58">
        <f t="shared" si="11"/>
        <v>0.829</v>
      </c>
    </row>
    <row r="1308">
      <c r="A1308" s="33" t="s">
        <v>148</v>
      </c>
      <c r="B1308" s="68" t="s">
        <v>162</v>
      </c>
      <c r="C1308" s="35" t="s">
        <v>54</v>
      </c>
      <c r="D1308" s="35" t="str">
        <f t="shared" si="2"/>
        <v>Europe/Finland-Europe/2006</v>
      </c>
      <c r="E1308" s="72">
        <v>0.011</v>
      </c>
      <c r="F1308" s="72">
        <v>0.003</v>
      </c>
      <c r="G1308" s="72">
        <v>83.0</v>
      </c>
      <c r="H1308" s="72">
        <v>76.0</v>
      </c>
      <c r="I1308" s="56">
        <v>0.172</v>
      </c>
      <c r="J1308" s="56">
        <v>0.667</v>
      </c>
      <c r="K1308" s="56">
        <v>0.161</v>
      </c>
      <c r="L1308" s="72">
        <v>5266268.0</v>
      </c>
      <c r="M1308" s="56">
        <v>0.83</v>
      </c>
      <c r="N1308" s="39">
        <f t="shared" si="14"/>
        <v>11</v>
      </c>
      <c r="O1308" s="39">
        <f t="shared" si="15"/>
        <v>3</v>
      </c>
      <c r="P1308" s="39">
        <f t="shared" si="5"/>
        <v>83</v>
      </c>
      <c r="Q1308" s="39">
        <f t="shared" si="6"/>
        <v>76</v>
      </c>
      <c r="R1308" s="58">
        <f t="shared" si="7"/>
        <v>0.172</v>
      </c>
      <c r="S1308" s="58">
        <f t="shared" si="8"/>
        <v>0.667</v>
      </c>
      <c r="T1308" s="58">
        <f t="shared" si="9"/>
        <v>0.161</v>
      </c>
      <c r="U1308" s="39">
        <f t="shared" si="10"/>
        <v>5266268</v>
      </c>
      <c r="V1308" s="58">
        <f t="shared" si="11"/>
        <v>0.83</v>
      </c>
    </row>
    <row r="1309">
      <c r="A1309" s="33" t="s">
        <v>148</v>
      </c>
      <c r="B1309" s="68" t="s">
        <v>162</v>
      </c>
      <c r="C1309" s="35" t="s">
        <v>55</v>
      </c>
      <c r="D1309" s="35" t="str">
        <f t="shared" si="2"/>
        <v>Europe/Finland-Europe/2007</v>
      </c>
      <c r="E1309" s="72">
        <v>0.011</v>
      </c>
      <c r="F1309" s="72">
        <v>0.003</v>
      </c>
      <c r="G1309" s="72">
        <v>83.0</v>
      </c>
      <c r="H1309" s="72">
        <v>76.0</v>
      </c>
      <c r="I1309" s="56">
        <v>0.17</v>
      </c>
      <c r="J1309" s="56">
        <v>0.668</v>
      </c>
      <c r="K1309" s="56">
        <v>0.163</v>
      </c>
      <c r="L1309" s="72">
        <v>5288720.0</v>
      </c>
      <c r="M1309" s="56">
        <v>0.832</v>
      </c>
      <c r="N1309" s="39">
        <f t="shared" si="14"/>
        <v>11</v>
      </c>
      <c r="O1309" s="39">
        <f t="shared" si="15"/>
        <v>3</v>
      </c>
      <c r="P1309" s="39">
        <f t="shared" si="5"/>
        <v>83</v>
      </c>
      <c r="Q1309" s="39">
        <f t="shared" si="6"/>
        <v>76</v>
      </c>
      <c r="R1309" s="58">
        <f t="shared" si="7"/>
        <v>0.17</v>
      </c>
      <c r="S1309" s="58">
        <f t="shared" si="8"/>
        <v>0.668</v>
      </c>
      <c r="T1309" s="58">
        <f t="shared" si="9"/>
        <v>0.163</v>
      </c>
      <c r="U1309" s="39">
        <f t="shared" si="10"/>
        <v>5288720</v>
      </c>
      <c r="V1309" s="58">
        <f t="shared" si="11"/>
        <v>0.832</v>
      </c>
    </row>
    <row r="1310">
      <c r="A1310" s="33" t="s">
        <v>148</v>
      </c>
      <c r="B1310" s="68" t="s">
        <v>162</v>
      </c>
      <c r="C1310" s="35" t="s">
        <v>56</v>
      </c>
      <c r="D1310" s="35" t="str">
        <f t="shared" si="2"/>
        <v>Europe/Finland-Europe/2008</v>
      </c>
      <c r="E1310" s="72">
        <v>0.011</v>
      </c>
      <c r="F1310" s="72">
        <v>0.003</v>
      </c>
      <c r="G1310" s="72">
        <v>83.0</v>
      </c>
      <c r="H1310" s="72">
        <v>76.0</v>
      </c>
      <c r="I1310" s="56">
        <v>0.168</v>
      </c>
      <c r="J1310" s="56">
        <v>0.668</v>
      </c>
      <c r="K1310" s="56">
        <v>0.165</v>
      </c>
      <c r="L1310" s="72">
        <v>5313399.0</v>
      </c>
      <c r="M1310" s="56">
        <v>0.833</v>
      </c>
      <c r="N1310" s="39">
        <f t="shared" si="14"/>
        <v>11</v>
      </c>
      <c r="O1310" s="39">
        <f t="shared" si="15"/>
        <v>3</v>
      </c>
      <c r="P1310" s="39">
        <f t="shared" si="5"/>
        <v>83</v>
      </c>
      <c r="Q1310" s="39">
        <f t="shared" si="6"/>
        <v>76</v>
      </c>
      <c r="R1310" s="58">
        <f t="shared" si="7"/>
        <v>0.168</v>
      </c>
      <c r="S1310" s="58">
        <f t="shared" si="8"/>
        <v>0.668</v>
      </c>
      <c r="T1310" s="58">
        <f t="shared" si="9"/>
        <v>0.165</v>
      </c>
      <c r="U1310" s="39">
        <f t="shared" si="10"/>
        <v>5313399</v>
      </c>
      <c r="V1310" s="58">
        <f t="shared" si="11"/>
        <v>0.833</v>
      </c>
    </row>
    <row r="1311">
      <c r="A1311" s="33" t="s">
        <v>148</v>
      </c>
      <c r="B1311" s="68" t="s">
        <v>162</v>
      </c>
      <c r="C1311" s="35" t="s">
        <v>57</v>
      </c>
      <c r="D1311" s="35" t="str">
        <f t="shared" si="2"/>
        <v>Europe/Finland-Europe/2009</v>
      </c>
      <c r="E1311" s="72">
        <v>0.011</v>
      </c>
      <c r="F1311" s="72">
        <v>0.003</v>
      </c>
      <c r="G1311" s="72">
        <v>83.0</v>
      </c>
      <c r="H1311" s="72">
        <v>77.0</v>
      </c>
      <c r="I1311" s="56">
        <v>0.166</v>
      </c>
      <c r="J1311" s="56">
        <v>0.666</v>
      </c>
      <c r="K1311" s="56">
        <v>0.167</v>
      </c>
      <c r="L1311" s="72">
        <v>5338871.0</v>
      </c>
      <c r="M1311" s="56">
        <v>0.834</v>
      </c>
      <c r="N1311" s="39">
        <f t="shared" si="14"/>
        <v>11</v>
      </c>
      <c r="O1311" s="39">
        <f t="shared" si="15"/>
        <v>3</v>
      </c>
      <c r="P1311" s="39">
        <f t="shared" si="5"/>
        <v>83</v>
      </c>
      <c r="Q1311" s="39">
        <f t="shared" si="6"/>
        <v>77</v>
      </c>
      <c r="R1311" s="58">
        <f t="shared" si="7"/>
        <v>0.166</v>
      </c>
      <c r="S1311" s="58">
        <f t="shared" si="8"/>
        <v>0.666</v>
      </c>
      <c r="T1311" s="58">
        <f t="shared" si="9"/>
        <v>0.167</v>
      </c>
      <c r="U1311" s="39">
        <f t="shared" si="10"/>
        <v>5338871</v>
      </c>
      <c r="V1311" s="58">
        <f t="shared" si="11"/>
        <v>0.834</v>
      </c>
    </row>
    <row r="1312">
      <c r="A1312" s="33" t="s">
        <v>148</v>
      </c>
      <c r="B1312" s="68" t="s">
        <v>162</v>
      </c>
      <c r="C1312" s="35" t="s">
        <v>58</v>
      </c>
      <c r="D1312" s="35" t="str">
        <f t="shared" si="2"/>
        <v>Europe/Finland-Europe/2010</v>
      </c>
      <c r="E1312" s="72">
        <v>0.011</v>
      </c>
      <c r="F1312" s="72">
        <v>0.003</v>
      </c>
      <c r="G1312" s="72">
        <v>83.0</v>
      </c>
      <c r="H1312" s="72">
        <v>77.0</v>
      </c>
      <c r="I1312" s="56">
        <v>0.165</v>
      </c>
      <c r="J1312" s="56">
        <v>0.664</v>
      </c>
      <c r="K1312" s="56">
        <v>0.171</v>
      </c>
      <c r="L1312" s="72">
        <v>5363352.0</v>
      </c>
      <c r="M1312" s="56">
        <v>0.836</v>
      </c>
      <c r="N1312" s="39">
        <f t="shared" si="14"/>
        <v>11</v>
      </c>
      <c r="O1312" s="39">
        <f t="shared" si="15"/>
        <v>3</v>
      </c>
      <c r="P1312" s="39">
        <f t="shared" si="5"/>
        <v>83</v>
      </c>
      <c r="Q1312" s="39">
        <f t="shared" si="6"/>
        <v>77</v>
      </c>
      <c r="R1312" s="58">
        <f t="shared" si="7"/>
        <v>0.165</v>
      </c>
      <c r="S1312" s="58">
        <f t="shared" si="8"/>
        <v>0.664</v>
      </c>
      <c r="T1312" s="58">
        <f t="shared" si="9"/>
        <v>0.171</v>
      </c>
      <c r="U1312" s="39">
        <f t="shared" si="10"/>
        <v>5363352</v>
      </c>
      <c r="V1312" s="58">
        <f t="shared" si="11"/>
        <v>0.836</v>
      </c>
    </row>
    <row r="1313">
      <c r="A1313" s="33" t="s">
        <v>148</v>
      </c>
      <c r="B1313" s="68" t="s">
        <v>162</v>
      </c>
      <c r="C1313" s="35" t="s">
        <v>59</v>
      </c>
      <c r="D1313" s="35" t="str">
        <f t="shared" si="2"/>
        <v>Europe/Finland-Europe/2011</v>
      </c>
      <c r="E1313" s="72">
        <v>0.011</v>
      </c>
      <c r="F1313" s="72">
        <v>0.002</v>
      </c>
      <c r="G1313" s="72">
        <v>84.0</v>
      </c>
      <c r="H1313" s="72">
        <v>77.0</v>
      </c>
      <c r="I1313" s="56">
        <v>0.164</v>
      </c>
      <c r="J1313" s="56">
        <v>0.659</v>
      </c>
      <c r="K1313" s="56">
        <v>0.177</v>
      </c>
      <c r="L1313" s="72">
        <v>5388272.0</v>
      </c>
      <c r="M1313" s="56">
        <v>0.837</v>
      </c>
      <c r="N1313" s="39">
        <f t="shared" si="14"/>
        <v>11</v>
      </c>
      <c r="O1313" s="39">
        <f t="shared" si="15"/>
        <v>2</v>
      </c>
      <c r="P1313" s="39">
        <f t="shared" si="5"/>
        <v>84</v>
      </c>
      <c r="Q1313" s="39">
        <f t="shared" si="6"/>
        <v>77</v>
      </c>
      <c r="R1313" s="58">
        <f t="shared" si="7"/>
        <v>0.164</v>
      </c>
      <c r="S1313" s="58">
        <f t="shared" si="8"/>
        <v>0.659</v>
      </c>
      <c r="T1313" s="58">
        <f t="shared" si="9"/>
        <v>0.177</v>
      </c>
      <c r="U1313" s="39">
        <f t="shared" si="10"/>
        <v>5388272</v>
      </c>
      <c r="V1313" s="58">
        <f t="shared" si="11"/>
        <v>0.837</v>
      </c>
    </row>
    <row r="1314">
      <c r="A1314" s="33" t="s">
        <v>148</v>
      </c>
      <c r="B1314" s="68" t="s">
        <v>162</v>
      </c>
      <c r="C1314" s="35" t="s">
        <v>60</v>
      </c>
      <c r="D1314" s="35" t="str">
        <f t="shared" si="2"/>
        <v>Europe/Finland-Europe/2012</v>
      </c>
      <c r="E1314" s="72">
        <v>0.011</v>
      </c>
      <c r="F1314" s="72">
        <v>0.002</v>
      </c>
      <c r="G1314" s="72">
        <v>84.0</v>
      </c>
      <c r="H1314" s="72">
        <v>78.0</v>
      </c>
      <c r="I1314" s="56">
        <v>0.164</v>
      </c>
      <c r="J1314" s="56">
        <v>0.653</v>
      </c>
      <c r="K1314" s="56">
        <v>0.183</v>
      </c>
      <c r="L1314" s="72">
        <v>5413971.0</v>
      </c>
      <c r="M1314" s="56">
        <v>0.838</v>
      </c>
      <c r="N1314" s="39">
        <f t="shared" si="14"/>
        <v>11</v>
      </c>
      <c r="O1314" s="39">
        <f t="shared" si="15"/>
        <v>2</v>
      </c>
      <c r="P1314" s="39">
        <f t="shared" si="5"/>
        <v>84</v>
      </c>
      <c r="Q1314" s="39">
        <f t="shared" si="6"/>
        <v>78</v>
      </c>
      <c r="R1314" s="58">
        <f t="shared" si="7"/>
        <v>0.164</v>
      </c>
      <c r="S1314" s="58">
        <f t="shared" si="8"/>
        <v>0.653</v>
      </c>
      <c r="T1314" s="58">
        <f t="shared" si="9"/>
        <v>0.183</v>
      </c>
      <c r="U1314" s="39">
        <f t="shared" si="10"/>
        <v>5413971</v>
      </c>
      <c r="V1314" s="58">
        <f t="shared" si="11"/>
        <v>0.838</v>
      </c>
    </row>
    <row r="1315">
      <c r="A1315" s="33" t="s">
        <v>148</v>
      </c>
      <c r="B1315" s="68" t="s">
        <v>163</v>
      </c>
      <c r="C1315" s="35" t="s">
        <v>48</v>
      </c>
      <c r="D1315" s="35" t="str">
        <f t="shared" si="2"/>
        <v>Europe/France-Europe/2000</v>
      </c>
      <c r="E1315" s="72">
        <v>0.013</v>
      </c>
      <c r="F1315" s="72">
        <v>0.004</v>
      </c>
      <c r="G1315" s="72">
        <v>83.0</v>
      </c>
      <c r="H1315" s="72">
        <v>75.0</v>
      </c>
      <c r="I1315" s="56">
        <v>0.189</v>
      </c>
      <c r="J1315" s="56">
        <v>0.65</v>
      </c>
      <c r="K1315" s="56">
        <v>0.16</v>
      </c>
      <c r="L1315" s="72">
        <v>6.0911057E7</v>
      </c>
      <c r="M1315" s="56">
        <v>0.759</v>
      </c>
      <c r="N1315" s="39">
        <f t="shared" si="14"/>
        <v>13</v>
      </c>
      <c r="O1315" s="39">
        <f t="shared" si="15"/>
        <v>4</v>
      </c>
      <c r="P1315" s="39">
        <f t="shared" si="5"/>
        <v>83</v>
      </c>
      <c r="Q1315" s="39">
        <f t="shared" si="6"/>
        <v>75</v>
      </c>
      <c r="R1315" s="58">
        <f t="shared" si="7"/>
        <v>0.189</v>
      </c>
      <c r="S1315" s="58">
        <f t="shared" si="8"/>
        <v>0.65</v>
      </c>
      <c r="T1315" s="58">
        <f t="shared" si="9"/>
        <v>0.16</v>
      </c>
      <c r="U1315" s="39">
        <f t="shared" si="10"/>
        <v>60911057</v>
      </c>
      <c r="V1315" s="58">
        <f t="shared" si="11"/>
        <v>0.759</v>
      </c>
    </row>
    <row r="1316">
      <c r="A1316" s="33" t="s">
        <v>148</v>
      </c>
      <c r="B1316" s="68" t="s">
        <v>163</v>
      </c>
      <c r="C1316" s="35" t="s">
        <v>49</v>
      </c>
      <c r="D1316" s="35" t="str">
        <f t="shared" si="2"/>
        <v>Europe/France-Europe/2001</v>
      </c>
      <c r="E1316" s="72">
        <v>0.013</v>
      </c>
      <c r="F1316" s="72">
        <v>0.004</v>
      </c>
      <c r="G1316" s="72">
        <v>83.0</v>
      </c>
      <c r="H1316" s="72">
        <v>76.0</v>
      </c>
      <c r="I1316" s="56">
        <v>0.188</v>
      </c>
      <c r="J1316" s="56">
        <v>0.651</v>
      </c>
      <c r="K1316" s="56">
        <v>0.161</v>
      </c>
      <c r="L1316" s="72">
        <v>6.1355725E7</v>
      </c>
      <c r="M1316" s="56">
        <v>0.761</v>
      </c>
      <c r="N1316" s="39">
        <f t="shared" si="14"/>
        <v>13</v>
      </c>
      <c r="O1316" s="39">
        <f t="shared" si="15"/>
        <v>4</v>
      </c>
      <c r="P1316" s="39">
        <f t="shared" si="5"/>
        <v>83</v>
      </c>
      <c r="Q1316" s="39">
        <f t="shared" si="6"/>
        <v>76</v>
      </c>
      <c r="R1316" s="58">
        <f t="shared" si="7"/>
        <v>0.188</v>
      </c>
      <c r="S1316" s="58">
        <f t="shared" si="8"/>
        <v>0.651</v>
      </c>
      <c r="T1316" s="58">
        <f t="shared" si="9"/>
        <v>0.161</v>
      </c>
      <c r="U1316" s="39">
        <f t="shared" si="10"/>
        <v>61355725</v>
      </c>
      <c r="V1316" s="58">
        <f t="shared" si="11"/>
        <v>0.761</v>
      </c>
    </row>
    <row r="1317">
      <c r="A1317" s="33" t="s">
        <v>148</v>
      </c>
      <c r="B1317" s="68" t="s">
        <v>163</v>
      </c>
      <c r="C1317" s="35" t="s">
        <v>50</v>
      </c>
      <c r="D1317" s="35" t="str">
        <f t="shared" si="2"/>
        <v>Europe/France-Europe/2002</v>
      </c>
      <c r="E1317" s="72">
        <v>0.013</v>
      </c>
      <c r="F1317" s="72">
        <v>0.004</v>
      </c>
      <c r="G1317" s="72">
        <v>83.0</v>
      </c>
      <c r="H1317" s="72">
        <v>76.0</v>
      </c>
      <c r="I1317" s="56">
        <v>0.187</v>
      </c>
      <c r="J1317" s="56">
        <v>0.651</v>
      </c>
      <c r="K1317" s="56">
        <v>0.162</v>
      </c>
      <c r="L1317" s="72">
        <v>6.1803229E7</v>
      </c>
      <c r="M1317" s="56">
        <v>0.764</v>
      </c>
      <c r="N1317" s="39">
        <f t="shared" si="14"/>
        <v>13</v>
      </c>
      <c r="O1317" s="39">
        <f t="shared" si="15"/>
        <v>4</v>
      </c>
      <c r="P1317" s="39">
        <f t="shared" si="5"/>
        <v>83</v>
      </c>
      <c r="Q1317" s="39">
        <f t="shared" si="6"/>
        <v>76</v>
      </c>
      <c r="R1317" s="58">
        <f t="shared" si="7"/>
        <v>0.187</v>
      </c>
      <c r="S1317" s="58">
        <f t="shared" si="8"/>
        <v>0.651</v>
      </c>
      <c r="T1317" s="58">
        <f t="shared" si="9"/>
        <v>0.162</v>
      </c>
      <c r="U1317" s="39">
        <f t="shared" si="10"/>
        <v>61803229</v>
      </c>
      <c r="V1317" s="58">
        <f t="shared" si="11"/>
        <v>0.764</v>
      </c>
    </row>
    <row r="1318">
      <c r="A1318" s="33" t="s">
        <v>148</v>
      </c>
      <c r="B1318" s="68" t="s">
        <v>163</v>
      </c>
      <c r="C1318" s="35" t="s">
        <v>51</v>
      </c>
      <c r="D1318" s="35" t="str">
        <f t="shared" si="2"/>
        <v>Europe/France-Europe/2003</v>
      </c>
      <c r="E1318" s="72">
        <v>0.013</v>
      </c>
      <c r="F1318" s="72">
        <v>0.004</v>
      </c>
      <c r="G1318" s="72">
        <v>83.0</v>
      </c>
      <c r="H1318" s="72">
        <v>76.0</v>
      </c>
      <c r="I1318" s="56">
        <v>0.186</v>
      </c>
      <c r="J1318" s="56">
        <v>0.651</v>
      </c>
      <c r="K1318" s="56">
        <v>0.163</v>
      </c>
      <c r="L1318" s="72">
        <v>6.2242474E7</v>
      </c>
      <c r="M1318" s="56">
        <v>0.766</v>
      </c>
      <c r="N1318" s="39">
        <f t="shared" si="14"/>
        <v>13</v>
      </c>
      <c r="O1318" s="39">
        <f t="shared" si="15"/>
        <v>4</v>
      </c>
      <c r="P1318" s="39">
        <f t="shared" si="5"/>
        <v>83</v>
      </c>
      <c r="Q1318" s="39">
        <f t="shared" si="6"/>
        <v>76</v>
      </c>
      <c r="R1318" s="58">
        <f t="shared" si="7"/>
        <v>0.186</v>
      </c>
      <c r="S1318" s="58">
        <f t="shared" si="8"/>
        <v>0.651</v>
      </c>
      <c r="T1318" s="58">
        <f t="shared" si="9"/>
        <v>0.163</v>
      </c>
      <c r="U1318" s="39">
        <f t="shared" si="10"/>
        <v>62242474</v>
      </c>
      <c r="V1318" s="58">
        <f t="shared" si="11"/>
        <v>0.766</v>
      </c>
    </row>
    <row r="1319">
      <c r="A1319" s="33" t="s">
        <v>148</v>
      </c>
      <c r="B1319" s="68" t="s">
        <v>163</v>
      </c>
      <c r="C1319" s="35" t="s">
        <v>52</v>
      </c>
      <c r="D1319" s="35" t="str">
        <f t="shared" si="2"/>
        <v>Europe/France-Europe/2004</v>
      </c>
      <c r="E1319" s="72">
        <v>0.013</v>
      </c>
      <c r="F1319" s="72">
        <v>0.004</v>
      </c>
      <c r="G1319" s="72">
        <v>84.0</v>
      </c>
      <c r="H1319" s="72">
        <v>77.0</v>
      </c>
      <c r="I1319" s="56">
        <v>0.186</v>
      </c>
      <c r="J1319" s="56">
        <v>0.651</v>
      </c>
      <c r="K1319" s="56">
        <v>0.164</v>
      </c>
      <c r="L1319" s="72">
        <v>6.2702121E7</v>
      </c>
      <c r="M1319" s="56">
        <v>0.769</v>
      </c>
      <c r="N1319" s="39">
        <f t="shared" si="14"/>
        <v>13</v>
      </c>
      <c r="O1319" s="39">
        <f t="shared" si="15"/>
        <v>4</v>
      </c>
      <c r="P1319" s="39">
        <f t="shared" si="5"/>
        <v>84</v>
      </c>
      <c r="Q1319" s="39">
        <f t="shared" si="6"/>
        <v>77</v>
      </c>
      <c r="R1319" s="58">
        <f t="shared" si="7"/>
        <v>0.186</v>
      </c>
      <c r="S1319" s="58">
        <f t="shared" si="8"/>
        <v>0.651</v>
      </c>
      <c r="T1319" s="58">
        <f t="shared" si="9"/>
        <v>0.164</v>
      </c>
      <c r="U1319" s="39">
        <f t="shared" si="10"/>
        <v>62702121</v>
      </c>
      <c r="V1319" s="58">
        <f t="shared" si="11"/>
        <v>0.769</v>
      </c>
    </row>
    <row r="1320">
      <c r="A1320" s="33" t="s">
        <v>148</v>
      </c>
      <c r="B1320" s="68" t="s">
        <v>163</v>
      </c>
      <c r="C1320" s="35" t="s">
        <v>53</v>
      </c>
      <c r="D1320" s="35" t="str">
        <f t="shared" si="2"/>
        <v>Europe/France-Europe/2005</v>
      </c>
      <c r="E1320" s="72">
        <v>0.013</v>
      </c>
      <c r="F1320" s="72">
        <v>0.004</v>
      </c>
      <c r="G1320" s="72">
        <v>84.0</v>
      </c>
      <c r="H1320" s="72">
        <v>77.0</v>
      </c>
      <c r="I1320" s="56">
        <v>0.185</v>
      </c>
      <c r="J1320" s="56">
        <v>0.651</v>
      </c>
      <c r="K1320" s="56">
        <v>0.164</v>
      </c>
      <c r="L1320" s="72">
        <v>6.3176246E7</v>
      </c>
      <c r="M1320" s="56">
        <v>0.771</v>
      </c>
      <c r="N1320" s="39">
        <f t="shared" si="14"/>
        <v>13</v>
      </c>
      <c r="O1320" s="39">
        <f t="shared" si="15"/>
        <v>4</v>
      </c>
      <c r="P1320" s="39">
        <f t="shared" si="5"/>
        <v>84</v>
      </c>
      <c r="Q1320" s="39">
        <f t="shared" si="6"/>
        <v>77</v>
      </c>
      <c r="R1320" s="58">
        <f t="shared" si="7"/>
        <v>0.185</v>
      </c>
      <c r="S1320" s="58">
        <f t="shared" si="8"/>
        <v>0.651</v>
      </c>
      <c r="T1320" s="58">
        <f t="shared" si="9"/>
        <v>0.164</v>
      </c>
      <c r="U1320" s="39">
        <f t="shared" si="10"/>
        <v>63176246</v>
      </c>
      <c r="V1320" s="58">
        <f t="shared" si="11"/>
        <v>0.771</v>
      </c>
    </row>
    <row r="1321">
      <c r="A1321" s="33" t="s">
        <v>148</v>
      </c>
      <c r="B1321" s="68" t="s">
        <v>163</v>
      </c>
      <c r="C1321" s="35" t="s">
        <v>54</v>
      </c>
      <c r="D1321" s="35" t="str">
        <f t="shared" si="2"/>
        <v>Europe/France-Europe/2006</v>
      </c>
      <c r="E1321" s="72">
        <v>0.013</v>
      </c>
      <c r="F1321" s="72">
        <v>0.004</v>
      </c>
      <c r="G1321" s="72">
        <v>85.0</v>
      </c>
      <c r="H1321" s="72">
        <v>77.0</v>
      </c>
      <c r="I1321" s="56">
        <v>0.185</v>
      </c>
      <c r="J1321" s="56">
        <v>0.651</v>
      </c>
      <c r="K1321" s="56">
        <v>0.165</v>
      </c>
      <c r="L1321" s="72">
        <v>6.3617975E7</v>
      </c>
      <c r="M1321" s="56">
        <v>0.774</v>
      </c>
      <c r="N1321" s="39">
        <f t="shared" si="14"/>
        <v>13</v>
      </c>
      <c r="O1321" s="39">
        <f t="shared" si="15"/>
        <v>4</v>
      </c>
      <c r="P1321" s="39">
        <f t="shared" si="5"/>
        <v>85</v>
      </c>
      <c r="Q1321" s="39">
        <f t="shared" si="6"/>
        <v>77</v>
      </c>
      <c r="R1321" s="58">
        <f t="shared" si="7"/>
        <v>0.185</v>
      </c>
      <c r="S1321" s="58">
        <f t="shared" si="8"/>
        <v>0.651</v>
      </c>
      <c r="T1321" s="58">
        <f t="shared" si="9"/>
        <v>0.165</v>
      </c>
      <c r="U1321" s="39">
        <f t="shared" si="10"/>
        <v>63617975</v>
      </c>
      <c r="V1321" s="58">
        <f t="shared" si="11"/>
        <v>0.774</v>
      </c>
    </row>
    <row r="1322">
      <c r="A1322" s="33" t="s">
        <v>148</v>
      </c>
      <c r="B1322" s="68" t="s">
        <v>163</v>
      </c>
      <c r="C1322" s="35" t="s">
        <v>55</v>
      </c>
      <c r="D1322" s="35" t="str">
        <f t="shared" si="2"/>
        <v>Europe/France-Europe/2007</v>
      </c>
      <c r="E1322" s="72">
        <v>0.013</v>
      </c>
      <c r="F1322" s="72">
        <v>0.004</v>
      </c>
      <c r="G1322" s="72">
        <v>85.0</v>
      </c>
      <c r="H1322" s="72">
        <v>78.0</v>
      </c>
      <c r="I1322" s="56">
        <v>0.184</v>
      </c>
      <c r="J1322" s="56">
        <v>0.651</v>
      </c>
      <c r="K1322" s="56">
        <v>0.165</v>
      </c>
      <c r="L1322" s="72">
        <v>6.4012572E7</v>
      </c>
      <c r="M1322" s="56">
        <v>0.776</v>
      </c>
      <c r="N1322" s="39">
        <f t="shared" si="14"/>
        <v>13</v>
      </c>
      <c r="O1322" s="39">
        <f t="shared" si="15"/>
        <v>4</v>
      </c>
      <c r="P1322" s="39">
        <f t="shared" si="5"/>
        <v>85</v>
      </c>
      <c r="Q1322" s="39">
        <f t="shared" si="6"/>
        <v>78</v>
      </c>
      <c r="R1322" s="58">
        <f t="shared" si="7"/>
        <v>0.184</v>
      </c>
      <c r="S1322" s="58">
        <f t="shared" si="8"/>
        <v>0.651</v>
      </c>
      <c r="T1322" s="58">
        <f t="shared" si="9"/>
        <v>0.165</v>
      </c>
      <c r="U1322" s="39">
        <f t="shared" si="10"/>
        <v>64012572</v>
      </c>
      <c r="V1322" s="58">
        <f t="shared" si="11"/>
        <v>0.776</v>
      </c>
    </row>
    <row r="1323">
      <c r="A1323" s="33" t="s">
        <v>148</v>
      </c>
      <c r="B1323" s="68" t="s">
        <v>163</v>
      </c>
      <c r="C1323" s="35" t="s">
        <v>56</v>
      </c>
      <c r="D1323" s="35" t="str">
        <f t="shared" si="2"/>
        <v>Europe/France-Europe/2008</v>
      </c>
      <c r="E1323" s="72">
        <v>0.013</v>
      </c>
      <c r="F1323" s="72">
        <v>0.004</v>
      </c>
      <c r="G1323" s="72">
        <v>85.0</v>
      </c>
      <c r="H1323" s="72">
        <v>78.0</v>
      </c>
      <c r="I1323" s="56">
        <v>0.184</v>
      </c>
      <c r="J1323" s="56">
        <v>0.651</v>
      </c>
      <c r="K1323" s="56">
        <v>0.165</v>
      </c>
      <c r="L1323" s="72">
        <v>6.4371099E7</v>
      </c>
      <c r="M1323" s="56">
        <v>0.779</v>
      </c>
      <c r="N1323" s="39">
        <f t="shared" si="14"/>
        <v>13</v>
      </c>
      <c r="O1323" s="39">
        <f t="shared" si="15"/>
        <v>4</v>
      </c>
      <c r="P1323" s="39">
        <f t="shared" si="5"/>
        <v>85</v>
      </c>
      <c r="Q1323" s="39">
        <f t="shared" si="6"/>
        <v>78</v>
      </c>
      <c r="R1323" s="58">
        <f t="shared" si="7"/>
        <v>0.184</v>
      </c>
      <c r="S1323" s="58">
        <f t="shared" si="8"/>
        <v>0.651</v>
      </c>
      <c r="T1323" s="58">
        <f t="shared" si="9"/>
        <v>0.165</v>
      </c>
      <c r="U1323" s="39">
        <f t="shared" si="10"/>
        <v>64371099</v>
      </c>
      <c r="V1323" s="58">
        <f t="shared" si="11"/>
        <v>0.779</v>
      </c>
    </row>
    <row r="1324">
      <c r="A1324" s="33" t="s">
        <v>148</v>
      </c>
      <c r="B1324" s="68" t="s">
        <v>163</v>
      </c>
      <c r="C1324" s="35" t="s">
        <v>57</v>
      </c>
      <c r="D1324" s="35" t="str">
        <f t="shared" si="2"/>
        <v>Europe/France-Europe/2009</v>
      </c>
      <c r="E1324" s="72">
        <v>0.013</v>
      </c>
      <c r="F1324" s="72">
        <v>0.004</v>
      </c>
      <c r="G1324" s="72">
        <v>85.0</v>
      </c>
      <c r="H1324" s="72">
        <v>78.0</v>
      </c>
      <c r="I1324" s="56">
        <v>0.184</v>
      </c>
      <c r="J1324" s="56">
        <v>0.65</v>
      </c>
      <c r="K1324" s="56">
        <v>0.166</v>
      </c>
      <c r="L1324" s="72">
        <v>6.4702921E7</v>
      </c>
      <c r="M1324" s="56">
        <v>0.781</v>
      </c>
      <c r="N1324" s="39">
        <f t="shared" si="14"/>
        <v>13</v>
      </c>
      <c r="O1324" s="39">
        <f t="shared" si="15"/>
        <v>4</v>
      </c>
      <c r="P1324" s="39">
        <f t="shared" si="5"/>
        <v>85</v>
      </c>
      <c r="Q1324" s="39">
        <f t="shared" si="6"/>
        <v>78</v>
      </c>
      <c r="R1324" s="58">
        <f t="shared" si="7"/>
        <v>0.184</v>
      </c>
      <c r="S1324" s="58">
        <f t="shared" si="8"/>
        <v>0.65</v>
      </c>
      <c r="T1324" s="58">
        <f t="shared" si="9"/>
        <v>0.166</v>
      </c>
      <c r="U1324" s="39">
        <f t="shared" si="10"/>
        <v>64702921</v>
      </c>
      <c r="V1324" s="58">
        <f t="shared" si="11"/>
        <v>0.781</v>
      </c>
    </row>
    <row r="1325">
      <c r="A1325" s="33" t="s">
        <v>148</v>
      </c>
      <c r="B1325" s="68" t="s">
        <v>163</v>
      </c>
      <c r="C1325" s="35" t="s">
        <v>58</v>
      </c>
      <c r="D1325" s="35" t="str">
        <f t="shared" si="2"/>
        <v>Europe/France-Europe/2010</v>
      </c>
      <c r="E1325" s="72">
        <v>0.013</v>
      </c>
      <c r="F1325" s="72">
        <v>0.004</v>
      </c>
      <c r="G1325" s="72">
        <v>85.0</v>
      </c>
      <c r="H1325" s="72">
        <v>78.0</v>
      </c>
      <c r="I1325" s="56">
        <v>0.184</v>
      </c>
      <c r="J1325" s="56">
        <v>0.648</v>
      </c>
      <c r="K1325" s="56">
        <v>0.168</v>
      </c>
      <c r="L1325" s="72">
        <v>6.5023142E7</v>
      </c>
      <c r="M1325" s="56">
        <v>0.783</v>
      </c>
      <c r="N1325" s="39">
        <f t="shared" si="14"/>
        <v>13</v>
      </c>
      <c r="O1325" s="39">
        <f t="shared" si="15"/>
        <v>4</v>
      </c>
      <c r="P1325" s="39">
        <f t="shared" si="5"/>
        <v>85</v>
      </c>
      <c r="Q1325" s="39">
        <f t="shared" si="6"/>
        <v>78</v>
      </c>
      <c r="R1325" s="58">
        <f t="shared" si="7"/>
        <v>0.184</v>
      </c>
      <c r="S1325" s="58">
        <f t="shared" si="8"/>
        <v>0.648</v>
      </c>
      <c r="T1325" s="58">
        <f t="shared" si="9"/>
        <v>0.168</v>
      </c>
      <c r="U1325" s="39">
        <f t="shared" si="10"/>
        <v>65023142</v>
      </c>
      <c r="V1325" s="58">
        <f t="shared" si="11"/>
        <v>0.783</v>
      </c>
    </row>
    <row r="1326">
      <c r="A1326" s="33" t="s">
        <v>148</v>
      </c>
      <c r="B1326" s="68" t="s">
        <v>163</v>
      </c>
      <c r="C1326" s="35" t="s">
        <v>59</v>
      </c>
      <c r="D1326" s="35" t="str">
        <f t="shared" si="2"/>
        <v>Europe/France-Europe/2011</v>
      </c>
      <c r="E1326" s="72">
        <v>0.013</v>
      </c>
      <c r="F1326" s="72">
        <v>0.004</v>
      </c>
      <c r="G1326" s="72">
        <v>86.0</v>
      </c>
      <c r="H1326" s="72">
        <v>79.0</v>
      </c>
      <c r="I1326" s="56">
        <v>0.183</v>
      </c>
      <c r="J1326" s="56">
        <v>0.646</v>
      </c>
      <c r="K1326" s="56">
        <v>0.171</v>
      </c>
      <c r="L1326" s="72">
        <v>6.5343588E7</v>
      </c>
      <c r="M1326" s="56">
        <v>0.786</v>
      </c>
      <c r="N1326" s="39">
        <f t="shared" si="14"/>
        <v>13</v>
      </c>
      <c r="O1326" s="39">
        <f t="shared" si="15"/>
        <v>4</v>
      </c>
      <c r="P1326" s="39">
        <f t="shared" si="5"/>
        <v>86</v>
      </c>
      <c r="Q1326" s="39">
        <f t="shared" si="6"/>
        <v>79</v>
      </c>
      <c r="R1326" s="58">
        <f t="shared" si="7"/>
        <v>0.183</v>
      </c>
      <c r="S1326" s="58">
        <f t="shared" si="8"/>
        <v>0.646</v>
      </c>
      <c r="T1326" s="58">
        <f t="shared" si="9"/>
        <v>0.171</v>
      </c>
      <c r="U1326" s="39">
        <f t="shared" si="10"/>
        <v>65343588</v>
      </c>
      <c r="V1326" s="58">
        <f t="shared" si="11"/>
        <v>0.786</v>
      </c>
    </row>
    <row r="1327">
      <c r="A1327" s="33" t="s">
        <v>148</v>
      </c>
      <c r="B1327" s="68" t="s">
        <v>163</v>
      </c>
      <c r="C1327" s="35" t="s">
        <v>60</v>
      </c>
      <c r="D1327" s="35" t="str">
        <f t="shared" si="2"/>
        <v>Europe/France-Europe/2012</v>
      </c>
      <c r="E1327" s="72">
        <v>0.013</v>
      </c>
      <c r="F1327" s="72">
        <v>0.004</v>
      </c>
      <c r="G1327" s="72">
        <v>86.0</v>
      </c>
      <c r="H1327" s="72">
        <v>79.0</v>
      </c>
      <c r="I1327" s="56">
        <v>0.183</v>
      </c>
      <c r="J1327" s="56">
        <v>0.643</v>
      </c>
      <c r="K1327" s="56">
        <v>0.175</v>
      </c>
      <c r="L1327" s="72">
        <v>6.5676758E7</v>
      </c>
      <c r="M1327" s="56">
        <v>0.788</v>
      </c>
      <c r="N1327" s="39">
        <f t="shared" si="14"/>
        <v>13</v>
      </c>
      <c r="O1327" s="39">
        <f t="shared" si="15"/>
        <v>4</v>
      </c>
      <c r="P1327" s="39">
        <f t="shared" si="5"/>
        <v>86</v>
      </c>
      <c r="Q1327" s="39">
        <f t="shared" si="6"/>
        <v>79</v>
      </c>
      <c r="R1327" s="58">
        <f t="shared" si="7"/>
        <v>0.183</v>
      </c>
      <c r="S1327" s="58">
        <f t="shared" si="8"/>
        <v>0.643</v>
      </c>
      <c r="T1327" s="58">
        <f t="shared" si="9"/>
        <v>0.175</v>
      </c>
      <c r="U1327" s="39">
        <f t="shared" si="10"/>
        <v>65676758</v>
      </c>
      <c r="V1327" s="58">
        <f t="shared" si="11"/>
        <v>0.788</v>
      </c>
    </row>
    <row r="1328">
      <c r="A1328" s="33" t="s">
        <v>148</v>
      </c>
      <c r="B1328" s="68" t="s">
        <v>164</v>
      </c>
      <c r="C1328" s="35" t="s">
        <v>48</v>
      </c>
      <c r="D1328" s="35" t="str">
        <f t="shared" si="2"/>
        <v>Europe/Germany-Europe/2000</v>
      </c>
      <c r="E1328" s="72">
        <v>0.009</v>
      </c>
      <c r="F1328" s="72">
        <v>0.004</v>
      </c>
      <c r="G1328" s="72">
        <v>81.0</v>
      </c>
      <c r="H1328" s="72">
        <v>75.0</v>
      </c>
      <c r="I1328" s="56">
        <v>0.156</v>
      </c>
      <c r="J1328" s="56">
        <v>0.681</v>
      </c>
      <c r="K1328" s="56">
        <v>0.163</v>
      </c>
      <c r="L1328" s="72">
        <v>8.2211508E7</v>
      </c>
      <c r="M1328" s="56">
        <v>0.731</v>
      </c>
      <c r="N1328" s="39">
        <f t="shared" si="14"/>
        <v>9</v>
      </c>
      <c r="O1328" s="39">
        <f t="shared" si="15"/>
        <v>4</v>
      </c>
      <c r="P1328" s="39">
        <f t="shared" si="5"/>
        <v>81</v>
      </c>
      <c r="Q1328" s="39">
        <f t="shared" si="6"/>
        <v>75</v>
      </c>
      <c r="R1328" s="58">
        <f t="shared" si="7"/>
        <v>0.156</v>
      </c>
      <c r="S1328" s="58">
        <f t="shared" si="8"/>
        <v>0.681</v>
      </c>
      <c r="T1328" s="58">
        <f t="shared" si="9"/>
        <v>0.163</v>
      </c>
      <c r="U1328" s="39">
        <f t="shared" si="10"/>
        <v>82211508</v>
      </c>
      <c r="V1328" s="58">
        <f t="shared" si="11"/>
        <v>0.731</v>
      </c>
    </row>
    <row r="1329">
      <c r="A1329" s="33" t="s">
        <v>148</v>
      </c>
      <c r="B1329" s="68" t="s">
        <v>164</v>
      </c>
      <c r="C1329" s="35" t="s">
        <v>49</v>
      </c>
      <c r="D1329" s="35" t="str">
        <f t="shared" si="2"/>
        <v>Europe/Germany-Europe/2001</v>
      </c>
      <c r="E1329" s="72">
        <v>0.009</v>
      </c>
      <c r="F1329" s="72">
        <v>0.004</v>
      </c>
      <c r="G1329" s="72">
        <v>81.0</v>
      </c>
      <c r="H1329" s="72">
        <v>76.0</v>
      </c>
      <c r="I1329" s="56">
        <v>0.154</v>
      </c>
      <c r="J1329" s="56">
        <v>0.679</v>
      </c>
      <c r="K1329" s="56">
        <v>0.168</v>
      </c>
      <c r="L1329" s="72">
        <v>8.2349925E7</v>
      </c>
      <c r="M1329" s="56">
        <v>0.731</v>
      </c>
      <c r="N1329" s="39">
        <f t="shared" si="14"/>
        <v>9</v>
      </c>
      <c r="O1329" s="39">
        <f t="shared" si="15"/>
        <v>4</v>
      </c>
      <c r="P1329" s="39">
        <f t="shared" si="5"/>
        <v>81</v>
      </c>
      <c r="Q1329" s="39">
        <f t="shared" si="6"/>
        <v>76</v>
      </c>
      <c r="R1329" s="58">
        <f t="shared" si="7"/>
        <v>0.154</v>
      </c>
      <c r="S1329" s="58">
        <f t="shared" si="8"/>
        <v>0.679</v>
      </c>
      <c r="T1329" s="58">
        <f t="shared" si="9"/>
        <v>0.168</v>
      </c>
      <c r="U1329" s="39">
        <f t="shared" si="10"/>
        <v>82349925</v>
      </c>
      <c r="V1329" s="58">
        <f t="shared" si="11"/>
        <v>0.731</v>
      </c>
    </row>
    <row r="1330">
      <c r="A1330" s="33" t="s">
        <v>148</v>
      </c>
      <c r="B1330" s="68" t="s">
        <v>164</v>
      </c>
      <c r="C1330" s="35" t="s">
        <v>50</v>
      </c>
      <c r="D1330" s="35" t="str">
        <f t="shared" si="2"/>
        <v>Europe/Germany-Europe/2002</v>
      </c>
      <c r="E1330" s="72">
        <v>0.009</v>
      </c>
      <c r="F1330" s="72">
        <v>0.004</v>
      </c>
      <c r="G1330" s="72">
        <v>81.0</v>
      </c>
      <c r="H1330" s="72">
        <v>75.0</v>
      </c>
      <c r="I1330" s="56">
        <v>0.151</v>
      </c>
      <c r="J1330" s="56">
        <v>0.676</v>
      </c>
      <c r="K1330" s="56">
        <v>0.173</v>
      </c>
      <c r="L1330" s="72">
        <v>8.2488495E7</v>
      </c>
      <c r="M1330" s="56">
        <v>0.732</v>
      </c>
      <c r="N1330" s="39">
        <f t="shared" si="14"/>
        <v>9</v>
      </c>
      <c r="O1330" s="39">
        <f t="shared" si="15"/>
        <v>4</v>
      </c>
      <c r="P1330" s="39">
        <f t="shared" si="5"/>
        <v>81</v>
      </c>
      <c r="Q1330" s="39">
        <f t="shared" si="6"/>
        <v>75</v>
      </c>
      <c r="R1330" s="58">
        <f t="shared" si="7"/>
        <v>0.151</v>
      </c>
      <c r="S1330" s="58">
        <f t="shared" si="8"/>
        <v>0.676</v>
      </c>
      <c r="T1330" s="58">
        <f t="shared" si="9"/>
        <v>0.173</v>
      </c>
      <c r="U1330" s="39">
        <f t="shared" si="10"/>
        <v>82488495</v>
      </c>
      <c r="V1330" s="58">
        <f t="shared" si="11"/>
        <v>0.732</v>
      </c>
    </row>
    <row r="1331">
      <c r="A1331" s="33" t="s">
        <v>148</v>
      </c>
      <c r="B1331" s="68" t="s">
        <v>164</v>
      </c>
      <c r="C1331" s="35" t="s">
        <v>51</v>
      </c>
      <c r="D1331" s="35" t="str">
        <f t="shared" si="2"/>
        <v>Europe/Germany-Europe/2003</v>
      </c>
      <c r="E1331" s="72">
        <v>0.009</v>
      </c>
      <c r="F1331" s="72">
        <v>0.004</v>
      </c>
      <c r="G1331" s="72">
        <v>81.0</v>
      </c>
      <c r="H1331" s="72">
        <v>76.0</v>
      </c>
      <c r="I1331" s="56">
        <v>0.148</v>
      </c>
      <c r="J1331" s="56">
        <v>0.673</v>
      </c>
      <c r="K1331" s="56">
        <v>0.179</v>
      </c>
      <c r="L1331" s="72">
        <v>8.2534176E7</v>
      </c>
      <c r="M1331" s="56">
        <v>0.732</v>
      </c>
      <c r="N1331" s="39">
        <f t="shared" si="14"/>
        <v>9</v>
      </c>
      <c r="O1331" s="39">
        <f t="shared" si="15"/>
        <v>4</v>
      </c>
      <c r="P1331" s="39">
        <f t="shared" si="5"/>
        <v>81</v>
      </c>
      <c r="Q1331" s="39">
        <f t="shared" si="6"/>
        <v>76</v>
      </c>
      <c r="R1331" s="58">
        <f t="shared" si="7"/>
        <v>0.148</v>
      </c>
      <c r="S1331" s="58">
        <f t="shared" si="8"/>
        <v>0.673</v>
      </c>
      <c r="T1331" s="58">
        <f t="shared" si="9"/>
        <v>0.179</v>
      </c>
      <c r="U1331" s="39">
        <f t="shared" si="10"/>
        <v>82534176</v>
      </c>
      <c r="V1331" s="58">
        <f t="shared" si="11"/>
        <v>0.732</v>
      </c>
    </row>
    <row r="1332">
      <c r="A1332" s="33" t="s">
        <v>148</v>
      </c>
      <c r="B1332" s="68" t="s">
        <v>164</v>
      </c>
      <c r="C1332" s="35" t="s">
        <v>52</v>
      </c>
      <c r="D1332" s="35" t="str">
        <f t="shared" si="2"/>
        <v>Europe/Germany-Europe/2004</v>
      </c>
      <c r="E1332" s="72">
        <v>0.009</v>
      </c>
      <c r="F1332" s="72">
        <v>0.004</v>
      </c>
      <c r="G1332" s="72">
        <v>82.0</v>
      </c>
      <c r="H1332" s="72">
        <v>76.0</v>
      </c>
      <c r="I1332" s="56">
        <v>0.146</v>
      </c>
      <c r="J1332" s="56">
        <v>0.67</v>
      </c>
      <c r="K1332" s="56">
        <v>0.184</v>
      </c>
      <c r="L1332" s="72">
        <v>8.251626E7</v>
      </c>
      <c r="M1332" s="56">
        <v>0.733</v>
      </c>
      <c r="N1332" s="39">
        <f t="shared" si="14"/>
        <v>9</v>
      </c>
      <c r="O1332" s="39">
        <f t="shared" si="15"/>
        <v>4</v>
      </c>
      <c r="P1332" s="39">
        <f t="shared" si="5"/>
        <v>82</v>
      </c>
      <c r="Q1332" s="39">
        <f t="shared" si="6"/>
        <v>76</v>
      </c>
      <c r="R1332" s="58">
        <f t="shared" si="7"/>
        <v>0.146</v>
      </c>
      <c r="S1332" s="58">
        <f t="shared" si="8"/>
        <v>0.67</v>
      </c>
      <c r="T1332" s="58">
        <f t="shared" si="9"/>
        <v>0.184</v>
      </c>
      <c r="U1332" s="39">
        <f t="shared" si="10"/>
        <v>82516260</v>
      </c>
      <c r="V1332" s="58">
        <f t="shared" si="11"/>
        <v>0.733</v>
      </c>
    </row>
    <row r="1333">
      <c r="A1333" s="33" t="s">
        <v>148</v>
      </c>
      <c r="B1333" s="68" t="s">
        <v>164</v>
      </c>
      <c r="C1333" s="35" t="s">
        <v>53</v>
      </c>
      <c r="D1333" s="35" t="str">
        <f t="shared" si="2"/>
        <v>Europe/Germany-Europe/2005</v>
      </c>
      <c r="E1333" s="72">
        <v>0.008</v>
      </c>
      <c r="F1333" s="72">
        <v>0.004</v>
      </c>
      <c r="G1333" s="72">
        <v>82.0</v>
      </c>
      <c r="H1333" s="72">
        <v>76.0</v>
      </c>
      <c r="I1333" s="56">
        <v>0.143</v>
      </c>
      <c r="J1333" s="56">
        <v>0.667</v>
      </c>
      <c r="K1333" s="56">
        <v>0.189</v>
      </c>
      <c r="L1333" s="72">
        <v>8.2469422E7</v>
      </c>
      <c r="M1333" s="56">
        <v>0.734</v>
      </c>
      <c r="N1333" s="39">
        <f t="shared" si="14"/>
        <v>8</v>
      </c>
      <c r="O1333" s="39">
        <f t="shared" si="15"/>
        <v>4</v>
      </c>
      <c r="P1333" s="39">
        <f t="shared" si="5"/>
        <v>82</v>
      </c>
      <c r="Q1333" s="39">
        <f t="shared" si="6"/>
        <v>76</v>
      </c>
      <c r="R1333" s="58">
        <f t="shared" si="7"/>
        <v>0.143</v>
      </c>
      <c r="S1333" s="58">
        <f t="shared" si="8"/>
        <v>0.667</v>
      </c>
      <c r="T1333" s="58">
        <f t="shared" si="9"/>
        <v>0.189</v>
      </c>
      <c r="U1333" s="39">
        <f t="shared" si="10"/>
        <v>82469422</v>
      </c>
      <c r="V1333" s="58">
        <f t="shared" si="11"/>
        <v>0.734</v>
      </c>
    </row>
    <row r="1334">
      <c r="A1334" s="33" t="s">
        <v>148</v>
      </c>
      <c r="B1334" s="68" t="s">
        <v>164</v>
      </c>
      <c r="C1334" s="35" t="s">
        <v>54</v>
      </c>
      <c r="D1334" s="35" t="str">
        <f t="shared" si="2"/>
        <v>Europe/Germany-Europe/2006</v>
      </c>
      <c r="E1334" s="72">
        <v>0.008</v>
      </c>
      <c r="F1334" s="72">
        <v>0.004</v>
      </c>
      <c r="G1334" s="72">
        <v>82.0</v>
      </c>
      <c r="H1334" s="72">
        <v>76.0</v>
      </c>
      <c r="I1334" s="56">
        <v>0.141</v>
      </c>
      <c r="J1334" s="56">
        <v>0.665</v>
      </c>
      <c r="K1334" s="56">
        <v>0.194</v>
      </c>
      <c r="L1334" s="72">
        <v>8.2376451E7</v>
      </c>
      <c r="M1334" s="56">
        <v>0.735</v>
      </c>
      <c r="N1334" s="39">
        <f t="shared" si="14"/>
        <v>8</v>
      </c>
      <c r="O1334" s="39">
        <f t="shared" si="15"/>
        <v>4</v>
      </c>
      <c r="P1334" s="39">
        <f t="shared" si="5"/>
        <v>82</v>
      </c>
      <c r="Q1334" s="39">
        <f t="shared" si="6"/>
        <v>76</v>
      </c>
      <c r="R1334" s="58">
        <f t="shared" si="7"/>
        <v>0.141</v>
      </c>
      <c r="S1334" s="58">
        <f t="shared" si="8"/>
        <v>0.665</v>
      </c>
      <c r="T1334" s="58">
        <f t="shared" si="9"/>
        <v>0.194</v>
      </c>
      <c r="U1334" s="39">
        <f t="shared" si="10"/>
        <v>82376451</v>
      </c>
      <c r="V1334" s="58">
        <f t="shared" si="11"/>
        <v>0.735</v>
      </c>
    </row>
    <row r="1335">
      <c r="A1335" s="33" t="s">
        <v>148</v>
      </c>
      <c r="B1335" s="68" t="s">
        <v>164</v>
      </c>
      <c r="C1335" s="35" t="s">
        <v>55</v>
      </c>
      <c r="D1335" s="35" t="str">
        <f t="shared" si="2"/>
        <v>Europe/Germany-Europe/2007</v>
      </c>
      <c r="E1335" s="72">
        <v>0.008</v>
      </c>
      <c r="F1335" s="72">
        <v>0.004</v>
      </c>
      <c r="G1335" s="72">
        <v>82.0</v>
      </c>
      <c r="H1335" s="72">
        <v>77.0</v>
      </c>
      <c r="I1335" s="56">
        <v>0.139</v>
      </c>
      <c r="J1335" s="56">
        <v>0.662</v>
      </c>
      <c r="K1335" s="56">
        <v>0.198</v>
      </c>
      <c r="L1335" s="72">
        <v>8.2266372E7</v>
      </c>
      <c r="M1335" s="56">
        <v>0.737</v>
      </c>
      <c r="N1335" s="39">
        <f t="shared" si="14"/>
        <v>8</v>
      </c>
      <c r="O1335" s="39">
        <f t="shared" si="15"/>
        <v>4</v>
      </c>
      <c r="P1335" s="39">
        <f t="shared" si="5"/>
        <v>82</v>
      </c>
      <c r="Q1335" s="39">
        <f t="shared" si="6"/>
        <v>77</v>
      </c>
      <c r="R1335" s="58">
        <f t="shared" si="7"/>
        <v>0.139</v>
      </c>
      <c r="S1335" s="58">
        <f t="shared" si="8"/>
        <v>0.662</v>
      </c>
      <c r="T1335" s="58">
        <f t="shared" si="9"/>
        <v>0.198</v>
      </c>
      <c r="U1335" s="39">
        <f t="shared" si="10"/>
        <v>82266372</v>
      </c>
      <c r="V1335" s="58">
        <f t="shared" si="11"/>
        <v>0.737</v>
      </c>
    </row>
    <row r="1336">
      <c r="A1336" s="33" t="s">
        <v>148</v>
      </c>
      <c r="B1336" s="68" t="s">
        <v>164</v>
      </c>
      <c r="C1336" s="35" t="s">
        <v>56</v>
      </c>
      <c r="D1336" s="35" t="str">
        <f t="shared" si="2"/>
        <v>Europe/Germany-Europe/2008</v>
      </c>
      <c r="E1336" s="72">
        <v>0.008</v>
      </c>
      <c r="F1336" s="72">
        <v>0.004</v>
      </c>
      <c r="G1336" s="72">
        <v>82.0</v>
      </c>
      <c r="H1336" s="72">
        <v>77.0</v>
      </c>
      <c r="I1336" s="56">
        <v>0.137</v>
      </c>
      <c r="J1336" s="56">
        <v>0.66</v>
      </c>
      <c r="K1336" s="56">
        <v>0.202</v>
      </c>
      <c r="L1336" s="72">
        <v>8.2110097E7</v>
      </c>
      <c r="M1336" s="56">
        <v>0.739</v>
      </c>
      <c r="N1336" s="39">
        <f t="shared" si="14"/>
        <v>8</v>
      </c>
      <c r="O1336" s="39">
        <f t="shared" si="15"/>
        <v>4</v>
      </c>
      <c r="P1336" s="39">
        <f t="shared" si="5"/>
        <v>82</v>
      </c>
      <c r="Q1336" s="39">
        <f t="shared" si="6"/>
        <v>77</v>
      </c>
      <c r="R1336" s="58">
        <f t="shared" si="7"/>
        <v>0.137</v>
      </c>
      <c r="S1336" s="58">
        <f t="shared" si="8"/>
        <v>0.66</v>
      </c>
      <c r="T1336" s="58">
        <f t="shared" si="9"/>
        <v>0.202</v>
      </c>
      <c r="U1336" s="39">
        <f t="shared" si="10"/>
        <v>82110097</v>
      </c>
      <c r="V1336" s="58">
        <f t="shared" si="11"/>
        <v>0.739</v>
      </c>
    </row>
    <row r="1337">
      <c r="A1337" s="33" t="s">
        <v>148</v>
      </c>
      <c r="B1337" s="68" t="s">
        <v>164</v>
      </c>
      <c r="C1337" s="35" t="s">
        <v>57</v>
      </c>
      <c r="D1337" s="35" t="str">
        <f t="shared" si="2"/>
        <v>Europe/Germany-Europe/2009</v>
      </c>
      <c r="E1337" s="72">
        <v>0.008</v>
      </c>
      <c r="F1337" s="72">
        <v>0.004</v>
      </c>
      <c r="G1337" s="72">
        <v>83.0</v>
      </c>
      <c r="H1337" s="72">
        <v>77.0</v>
      </c>
      <c r="I1337" s="56">
        <v>0.136</v>
      </c>
      <c r="J1337" s="56">
        <v>0.659</v>
      </c>
      <c r="K1337" s="56">
        <v>0.206</v>
      </c>
      <c r="L1337" s="72">
        <v>8.1902307E7</v>
      </c>
      <c r="M1337" s="56">
        <v>0.741</v>
      </c>
      <c r="N1337" s="39">
        <f t="shared" si="14"/>
        <v>8</v>
      </c>
      <c r="O1337" s="39">
        <f t="shared" si="15"/>
        <v>4</v>
      </c>
      <c r="P1337" s="39">
        <f t="shared" si="5"/>
        <v>83</v>
      </c>
      <c r="Q1337" s="39">
        <f t="shared" si="6"/>
        <v>77</v>
      </c>
      <c r="R1337" s="58">
        <f t="shared" si="7"/>
        <v>0.136</v>
      </c>
      <c r="S1337" s="58">
        <f t="shared" si="8"/>
        <v>0.659</v>
      </c>
      <c r="T1337" s="58">
        <f t="shared" si="9"/>
        <v>0.206</v>
      </c>
      <c r="U1337" s="39">
        <f t="shared" si="10"/>
        <v>81902307</v>
      </c>
      <c r="V1337" s="58">
        <f t="shared" si="11"/>
        <v>0.741</v>
      </c>
    </row>
    <row r="1338">
      <c r="A1338" s="33" t="s">
        <v>148</v>
      </c>
      <c r="B1338" s="68" t="s">
        <v>164</v>
      </c>
      <c r="C1338" s="35" t="s">
        <v>58</v>
      </c>
      <c r="D1338" s="35" t="str">
        <f t="shared" si="2"/>
        <v>Europe/Germany-Europe/2010</v>
      </c>
      <c r="E1338" s="72">
        <v>0.008</v>
      </c>
      <c r="F1338" s="72">
        <v>0.004</v>
      </c>
      <c r="G1338" s="72">
        <v>83.0</v>
      </c>
      <c r="H1338" s="72">
        <v>78.0</v>
      </c>
      <c r="I1338" s="56">
        <v>0.134</v>
      </c>
      <c r="J1338" s="56">
        <v>0.658</v>
      </c>
      <c r="K1338" s="56">
        <v>0.208</v>
      </c>
      <c r="L1338" s="72">
        <v>8.177693E7</v>
      </c>
      <c r="M1338" s="56">
        <v>0.743</v>
      </c>
      <c r="N1338" s="39">
        <f t="shared" si="14"/>
        <v>8</v>
      </c>
      <c r="O1338" s="39">
        <f t="shared" si="15"/>
        <v>4</v>
      </c>
      <c r="P1338" s="39">
        <f t="shared" si="5"/>
        <v>83</v>
      </c>
      <c r="Q1338" s="39">
        <f t="shared" si="6"/>
        <v>78</v>
      </c>
      <c r="R1338" s="58">
        <f t="shared" si="7"/>
        <v>0.134</v>
      </c>
      <c r="S1338" s="58">
        <f t="shared" si="8"/>
        <v>0.658</v>
      </c>
      <c r="T1338" s="58">
        <f t="shared" si="9"/>
        <v>0.208</v>
      </c>
      <c r="U1338" s="39">
        <f t="shared" si="10"/>
        <v>81776930</v>
      </c>
      <c r="V1338" s="58">
        <f t="shared" si="11"/>
        <v>0.743</v>
      </c>
    </row>
    <row r="1339">
      <c r="A1339" s="33" t="s">
        <v>148</v>
      </c>
      <c r="B1339" s="68" t="s">
        <v>164</v>
      </c>
      <c r="C1339" s="35" t="s">
        <v>59</v>
      </c>
      <c r="D1339" s="35" t="str">
        <f t="shared" si="2"/>
        <v>Europe/Germany-Europe/2011</v>
      </c>
      <c r="E1339" s="72">
        <v>0.008</v>
      </c>
      <c r="F1339" s="72">
        <v>0.003</v>
      </c>
      <c r="G1339" s="72">
        <v>83.0</v>
      </c>
      <c r="H1339" s="72">
        <v>78.0</v>
      </c>
      <c r="I1339" s="56">
        <v>0.133</v>
      </c>
      <c r="J1339" s="56">
        <v>0.657</v>
      </c>
      <c r="K1339" s="56">
        <v>0.21</v>
      </c>
      <c r="L1339" s="72">
        <v>8.1797673E7</v>
      </c>
      <c r="M1339" s="56">
        <v>0.745</v>
      </c>
      <c r="N1339" s="39">
        <f t="shared" si="14"/>
        <v>8</v>
      </c>
      <c r="O1339" s="39">
        <f t="shared" si="15"/>
        <v>3</v>
      </c>
      <c r="P1339" s="39">
        <f t="shared" si="5"/>
        <v>83</v>
      </c>
      <c r="Q1339" s="39">
        <f t="shared" si="6"/>
        <v>78</v>
      </c>
      <c r="R1339" s="58">
        <f t="shared" si="7"/>
        <v>0.133</v>
      </c>
      <c r="S1339" s="58">
        <f t="shared" si="8"/>
        <v>0.657</v>
      </c>
      <c r="T1339" s="58">
        <f t="shared" si="9"/>
        <v>0.21</v>
      </c>
      <c r="U1339" s="39">
        <f t="shared" si="10"/>
        <v>81797673</v>
      </c>
      <c r="V1339" s="58">
        <f t="shared" si="11"/>
        <v>0.745</v>
      </c>
    </row>
    <row r="1340">
      <c r="A1340" s="33" t="s">
        <v>148</v>
      </c>
      <c r="B1340" s="68" t="s">
        <v>164</v>
      </c>
      <c r="C1340" s="35" t="s">
        <v>60</v>
      </c>
      <c r="D1340" s="35" t="str">
        <f t="shared" si="2"/>
        <v>Europe/Germany-Europe/2012</v>
      </c>
      <c r="E1340" s="72">
        <v>0.008</v>
      </c>
      <c r="F1340" s="72">
        <v>0.003</v>
      </c>
      <c r="G1340" s="72">
        <v>83.0</v>
      </c>
      <c r="H1340" s="72">
        <v>79.0</v>
      </c>
      <c r="I1340" s="56">
        <v>0.132</v>
      </c>
      <c r="J1340" s="56">
        <v>0.657</v>
      </c>
      <c r="K1340" s="56">
        <v>0.211</v>
      </c>
      <c r="L1340" s="72">
        <v>8.0425823E7</v>
      </c>
      <c r="M1340" s="56">
        <v>0.747</v>
      </c>
      <c r="N1340" s="39">
        <f t="shared" si="14"/>
        <v>8</v>
      </c>
      <c r="O1340" s="39">
        <f t="shared" si="15"/>
        <v>3</v>
      </c>
      <c r="P1340" s="39">
        <f t="shared" si="5"/>
        <v>83</v>
      </c>
      <c r="Q1340" s="39">
        <f t="shared" si="6"/>
        <v>79</v>
      </c>
      <c r="R1340" s="58">
        <f t="shared" si="7"/>
        <v>0.132</v>
      </c>
      <c r="S1340" s="58">
        <f t="shared" si="8"/>
        <v>0.657</v>
      </c>
      <c r="T1340" s="58">
        <f t="shared" si="9"/>
        <v>0.211</v>
      </c>
      <c r="U1340" s="39">
        <f t="shared" si="10"/>
        <v>80425823</v>
      </c>
      <c r="V1340" s="58">
        <f t="shared" si="11"/>
        <v>0.747</v>
      </c>
    </row>
    <row r="1341">
      <c r="A1341" s="33" t="s">
        <v>148</v>
      </c>
      <c r="B1341" s="68" t="s">
        <v>165</v>
      </c>
      <c r="C1341" s="35" t="s">
        <v>48</v>
      </c>
      <c r="D1341" s="35" t="str">
        <f t="shared" si="2"/>
        <v>Europe/Greece-Europe/2000</v>
      </c>
      <c r="E1341" s="72">
        <v>0.01</v>
      </c>
      <c r="F1341" s="72">
        <v>0.007</v>
      </c>
      <c r="G1341" s="72">
        <v>81.0</v>
      </c>
      <c r="H1341" s="72">
        <v>75.0</v>
      </c>
      <c r="I1341" s="56">
        <v>0.152</v>
      </c>
      <c r="J1341" s="56">
        <v>0.68</v>
      </c>
      <c r="K1341" s="56">
        <v>0.168</v>
      </c>
      <c r="L1341" s="72">
        <v>1.0917482E7</v>
      </c>
      <c r="M1341" s="56">
        <v>0.727</v>
      </c>
      <c r="N1341" s="39">
        <f t="shared" si="14"/>
        <v>10</v>
      </c>
      <c r="O1341" s="39">
        <f t="shared" si="15"/>
        <v>7</v>
      </c>
      <c r="P1341" s="39">
        <f t="shared" si="5"/>
        <v>81</v>
      </c>
      <c r="Q1341" s="39">
        <f t="shared" si="6"/>
        <v>75</v>
      </c>
      <c r="R1341" s="58">
        <f t="shared" si="7"/>
        <v>0.152</v>
      </c>
      <c r="S1341" s="58">
        <f t="shared" si="8"/>
        <v>0.68</v>
      </c>
      <c r="T1341" s="58">
        <f t="shared" si="9"/>
        <v>0.168</v>
      </c>
      <c r="U1341" s="39">
        <f t="shared" si="10"/>
        <v>10917482</v>
      </c>
      <c r="V1341" s="58">
        <f t="shared" si="11"/>
        <v>0.727</v>
      </c>
    </row>
    <row r="1342">
      <c r="A1342" s="33" t="s">
        <v>148</v>
      </c>
      <c r="B1342" s="68" t="s">
        <v>165</v>
      </c>
      <c r="C1342" s="35" t="s">
        <v>49</v>
      </c>
      <c r="D1342" s="35" t="str">
        <f t="shared" si="2"/>
        <v>Europe/Greece-Europe/2001</v>
      </c>
      <c r="E1342" s="72">
        <v>0.009</v>
      </c>
      <c r="F1342" s="72">
        <v>0.006</v>
      </c>
      <c r="G1342" s="72">
        <v>81.0</v>
      </c>
      <c r="H1342" s="72">
        <v>76.0</v>
      </c>
      <c r="I1342" s="56">
        <v>0.15</v>
      </c>
      <c r="J1342" s="56">
        <v>0.678</v>
      </c>
      <c r="K1342" s="56">
        <v>0.172</v>
      </c>
      <c r="L1342" s="72">
        <v>1.0951764E7</v>
      </c>
      <c r="M1342" s="56">
        <v>0.729</v>
      </c>
      <c r="N1342" s="39">
        <f t="shared" si="14"/>
        <v>9</v>
      </c>
      <c r="O1342" s="39">
        <f t="shared" si="15"/>
        <v>6</v>
      </c>
      <c r="P1342" s="39">
        <f t="shared" si="5"/>
        <v>81</v>
      </c>
      <c r="Q1342" s="39">
        <f t="shared" si="6"/>
        <v>76</v>
      </c>
      <c r="R1342" s="58">
        <f t="shared" si="7"/>
        <v>0.15</v>
      </c>
      <c r="S1342" s="58">
        <f t="shared" si="8"/>
        <v>0.678</v>
      </c>
      <c r="T1342" s="58">
        <f t="shared" si="9"/>
        <v>0.172</v>
      </c>
      <c r="U1342" s="39">
        <f t="shared" si="10"/>
        <v>10951764</v>
      </c>
      <c r="V1342" s="58">
        <f t="shared" si="11"/>
        <v>0.729</v>
      </c>
    </row>
    <row r="1343">
      <c r="A1343" s="33" t="s">
        <v>148</v>
      </c>
      <c r="B1343" s="68" t="s">
        <v>165</v>
      </c>
      <c r="C1343" s="35" t="s">
        <v>50</v>
      </c>
      <c r="D1343" s="35" t="str">
        <f t="shared" si="2"/>
        <v>Europe/Greece-Europe/2002</v>
      </c>
      <c r="E1343" s="72">
        <v>0.009</v>
      </c>
      <c r="F1343" s="72">
        <v>0.006</v>
      </c>
      <c r="G1343" s="72">
        <v>81.0</v>
      </c>
      <c r="H1343" s="72">
        <v>76.0</v>
      </c>
      <c r="I1343" s="56">
        <v>0.148</v>
      </c>
      <c r="J1343" s="56">
        <v>0.676</v>
      </c>
      <c r="K1343" s="56">
        <v>0.176</v>
      </c>
      <c r="L1343" s="72">
        <v>1.0983723E7</v>
      </c>
      <c r="M1343" s="56">
        <v>0.733</v>
      </c>
      <c r="N1343" s="39">
        <f t="shared" si="14"/>
        <v>9</v>
      </c>
      <c r="O1343" s="39">
        <f t="shared" si="15"/>
        <v>6</v>
      </c>
      <c r="P1343" s="39">
        <f t="shared" si="5"/>
        <v>81</v>
      </c>
      <c r="Q1343" s="39">
        <f t="shared" si="6"/>
        <v>76</v>
      </c>
      <c r="R1343" s="58">
        <f t="shared" si="7"/>
        <v>0.148</v>
      </c>
      <c r="S1343" s="58">
        <f t="shared" si="8"/>
        <v>0.676</v>
      </c>
      <c r="T1343" s="58">
        <f t="shared" si="9"/>
        <v>0.176</v>
      </c>
      <c r="U1343" s="39">
        <f t="shared" si="10"/>
        <v>10983723</v>
      </c>
      <c r="V1343" s="58">
        <f t="shared" si="11"/>
        <v>0.733</v>
      </c>
    </row>
    <row r="1344">
      <c r="A1344" s="33" t="s">
        <v>148</v>
      </c>
      <c r="B1344" s="68" t="s">
        <v>165</v>
      </c>
      <c r="C1344" s="35" t="s">
        <v>51</v>
      </c>
      <c r="D1344" s="35" t="str">
        <f t="shared" si="2"/>
        <v>Europe/Greece-Europe/2003</v>
      </c>
      <c r="E1344" s="72">
        <v>0.01</v>
      </c>
      <c r="F1344" s="72">
        <v>0.006</v>
      </c>
      <c r="G1344" s="72">
        <v>81.0</v>
      </c>
      <c r="H1344" s="72">
        <v>77.0</v>
      </c>
      <c r="I1344" s="56">
        <v>0.146</v>
      </c>
      <c r="J1344" s="56">
        <v>0.674</v>
      </c>
      <c r="K1344" s="56">
        <v>0.18</v>
      </c>
      <c r="L1344" s="72">
        <v>1.1018324E7</v>
      </c>
      <c r="M1344" s="56">
        <v>0.737</v>
      </c>
      <c r="N1344" s="39">
        <f t="shared" si="14"/>
        <v>10</v>
      </c>
      <c r="O1344" s="39">
        <f t="shared" si="15"/>
        <v>6</v>
      </c>
      <c r="P1344" s="39">
        <f t="shared" si="5"/>
        <v>81</v>
      </c>
      <c r="Q1344" s="39">
        <f t="shared" si="6"/>
        <v>77</v>
      </c>
      <c r="R1344" s="58">
        <f t="shared" si="7"/>
        <v>0.146</v>
      </c>
      <c r="S1344" s="58">
        <f t="shared" si="8"/>
        <v>0.674</v>
      </c>
      <c r="T1344" s="58">
        <f t="shared" si="9"/>
        <v>0.18</v>
      </c>
      <c r="U1344" s="39">
        <f t="shared" si="10"/>
        <v>11018324</v>
      </c>
      <c r="V1344" s="58">
        <f t="shared" si="11"/>
        <v>0.737</v>
      </c>
    </row>
    <row r="1345">
      <c r="A1345" s="33" t="s">
        <v>148</v>
      </c>
      <c r="B1345" s="68" t="s">
        <v>165</v>
      </c>
      <c r="C1345" s="35" t="s">
        <v>52</v>
      </c>
      <c r="D1345" s="35" t="str">
        <f t="shared" si="2"/>
        <v>Europe/Greece-Europe/2004</v>
      </c>
      <c r="E1345" s="72">
        <v>0.01</v>
      </c>
      <c r="F1345" s="72">
        <v>0.005</v>
      </c>
      <c r="G1345" s="72">
        <v>82.0</v>
      </c>
      <c r="H1345" s="72">
        <v>77.0</v>
      </c>
      <c r="I1345" s="56">
        <v>0.145</v>
      </c>
      <c r="J1345" s="56">
        <v>0.672</v>
      </c>
      <c r="K1345" s="56">
        <v>0.183</v>
      </c>
      <c r="L1345" s="72">
        <v>1.1055729E7</v>
      </c>
      <c r="M1345" s="56">
        <v>0.741</v>
      </c>
      <c r="N1345" s="39">
        <f t="shared" si="14"/>
        <v>10</v>
      </c>
      <c r="O1345" s="39">
        <f t="shared" si="15"/>
        <v>5</v>
      </c>
      <c r="P1345" s="39">
        <f t="shared" si="5"/>
        <v>82</v>
      </c>
      <c r="Q1345" s="39">
        <f t="shared" si="6"/>
        <v>77</v>
      </c>
      <c r="R1345" s="58">
        <f t="shared" si="7"/>
        <v>0.145</v>
      </c>
      <c r="S1345" s="58">
        <f t="shared" si="8"/>
        <v>0.672</v>
      </c>
      <c r="T1345" s="58">
        <f t="shared" si="9"/>
        <v>0.183</v>
      </c>
      <c r="U1345" s="39">
        <f t="shared" si="10"/>
        <v>11055729</v>
      </c>
      <c r="V1345" s="58">
        <f t="shared" si="11"/>
        <v>0.741</v>
      </c>
    </row>
    <row r="1346">
      <c r="A1346" s="33" t="s">
        <v>148</v>
      </c>
      <c r="B1346" s="68" t="s">
        <v>165</v>
      </c>
      <c r="C1346" s="35" t="s">
        <v>53</v>
      </c>
      <c r="D1346" s="35" t="str">
        <f t="shared" si="2"/>
        <v>Europe/Greece-Europe/2005</v>
      </c>
      <c r="E1346" s="72">
        <v>0.01</v>
      </c>
      <c r="F1346" s="72">
        <v>0.005</v>
      </c>
      <c r="G1346" s="72">
        <v>82.0</v>
      </c>
      <c r="H1346" s="72">
        <v>77.0</v>
      </c>
      <c r="I1346" s="56">
        <v>0.144</v>
      </c>
      <c r="J1346" s="56">
        <v>0.671</v>
      </c>
      <c r="K1346" s="56">
        <v>0.186</v>
      </c>
      <c r="L1346" s="72">
        <v>1.1092913E7</v>
      </c>
      <c r="M1346" s="56">
        <v>0.745</v>
      </c>
      <c r="N1346" s="39">
        <f t="shared" si="14"/>
        <v>10</v>
      </c>
      <c r="O1346" s="39">
        <f t="shared" si="15"/>
        <v>5</v>
      </c>
      <c r="P1346" s="39">
        <f t="shared" si="5"/>
        <v>82</v>
      </c>
      <c r="Q1346" s="39">
        <f t="shared" si="6"/>
        <v>77</v>
      </c>
      <c r="R1346" s="58">
        <f t="shared" si="7"/>
        <v>0.144</v>
      </c>
      <c r="S1346" s="58">
        <f t="shared" si="8"/>
        <v>0.671</v>
      </c>
      <c r="T1346" s="58">
        <f t="shared" si="9"/>
        <v>0.186</v>
      </c>
      <c r="U1346" s="39">
        <f t="shared" si="10"/>
        <v>11092913</v>
      </c>
      <c r="V1346" s="58">
        <f t="shared" si="11"/>
        <v>0.745</v>
      </c>
    </row>
    <row r="1347">
      <c r="A1347" s="33" t="s">
        <v>148</v>
      </c>
      <c r="B1347" s="68" t="s">
        <v>165</v>
      </c>
      <c r="C1347" s="35" t="s">
        <v>54</v>
      </c>
      <c r="D1347" s="35" t="str">
        <f t="shared" si="2"/>
        <v>Europe/Greece-Europe/2006</v>
      </c>
      <c r="E1347" s="72">
        <v>0.01</v>
      </c>
      <c r="F1347" s="72">
        <v>0.005</v>
      </c>
      <c r="G1347" s="72">
        <v>82.0</v>
      </c>
      <c r="H1347" s="72">
        <v>77.0</v>
      </c>
      <c r="I1347" s="56">
        <v>0.144</v>
      </c>
      <c r="J1347" s="56">
        <v>0.669</v>
      </c>
      <c r="K1347" s="56">
        <v>0.187</v>
      </c>
      <c r="L1347" s="72">
        <v>1.1127947E7</v>
      </c>
      <c r="M1347" s="56">
        <v>0.748</v>
      </c>
      <c r="N1347" s="39">
        <f t="shared" si="14"/>
        <v>10</v>
      </c>
      <c r="O1347" s="39">
        <f t="shared" si="15"/>
        <v>5</v>
      </c>
      <c r="P1347" s="39">
        <f t="shared" si="5"/>
        <v>82</v>
      </c>
      <c r="Q1347" s="39">
        <f t="shared" si="6"/>
        <v>77</v>
      </c>
      <c r="R1347" s="58">
        <f t="shared" si="7"/>
        <v>0.144</v>
      </c>
      <c r="S1347" s="58">
        <f t="shared" si="8"/>
        <v>0.669</v>
      </c>
      <c r="T1347" s="58">
        <f t="shared" si="9"/>
        <v>0.187</v>
      </c>
      <c r="U1347" s="39">
        <f t="shared" si="10"/>
        <v>11127947</v>
      </c>
      <c r="V1347" s="58">
        <f t="shared" si="11"/>
        <v>0.748</v>
      </c>
    </row>
    <row r="1348">
      <c r="A1348" s="33" t="s">
        <v>148</v>
      </c>
      <c r="B1348" s="68" t="s">
        <v>165</v>
      </c>
      <c r="C1348" s="35" t="s">
        <v>55</v>
      </c>
      <c r="D1348" s="35" t="str">
        <f t="shared" si="2"/>
        <v>Europe/Greece-Europe/2007</v>
      </c>
      <c r="E1348" s="72">
        <v>0.01</v>
      </c>
      <c r="F1348" s="72">
        <v>0.004</v>
      </c>
      <c r="G1348" s="72">
        <v>82.0</v>
      </c>
      <c r="H1348" s="72">
        <v>77.0</v>
      </c>
      <c r="I1348" s="56">
        <v>0.144</v>
      </c>
      <c r="J1348" s="56">
        <v>0.668</v>
      </c>
      <c r="K1348" s="56">
        <v>0.188</v>
      </c>
      <c r="L1348" s="72">
        <v>1.1163002E7</v>
      </c>
      <c r="M1348" s="56">
        <v>0.752</v>
      </c>
      <c r="N1348" s="39">
        <f t="shared" si="14"/>
        <v>10</v>
      </c>
      <c r="O1348" s="39">
        <f t="shared" si="15"/>
        <v>4</v>
      </c>
      <c r="P1348" s="39">
        <f t="shared" si="5"/>
        <v>82</v>
      </c>
      <c r="Q1348" s="39">
        <f t="shared" si="6"/>
        <v>77</v>
      </c>
      <c r="R1348" s="58">
        <f t="shared" si="7"/>
        <v>0.144</v>
      </c>
      <c r="S1348" s="58">
        <f t="shared" si="8"/>
        <v>0.668</v>
      </c>
      <c r="T1348" s="58">
        <f t="shared" si="9"/>
        <v>0.188</v>
      </c>
      <c r="U1348" s="39">
        <f t="shared" si="10"/>
        <v>11163002</v>
      </c>
      <c r="V1348" s="58">
        <f t="shared" si="11"/>
        <v>0.752</v>
      </c>
    </row>
    <row r="1349">
      <c r="A1349" s="33" t="s">
        <v>148</v>
      </c>
      <c r="B1349" s="68" t="s">
        <v>165</v>
      </c>
      <c r="C1349" s="35" t="s">
        <v>56</v>
      </c>
      <c r="D1349" s="35" t="str">
        <f t="shared" si="2"/>
        <v>Europe/Greece-Europe/2008</v>
      </c>
      <c r="E1349" s="72">
        <v>0.011</v>
      </c>
      <c r="F1349" s="72">
        <v>0.004</v>
      </c>
      <c r="G1349" s="72">
        <v>83.0</v>
      </c>
      <c r="H1349" s="72">
        <v>78.0</v>
      </c>
      <c r="I1349" s="56">
        <v>0.144</v>
      </c>
      <c r="J1349" s="56">
        <v>0.668</v>
      </c>
      <c r="K1349" s="56">
        <v>0.188</v>
      </c>
      <c r="L1349" s="72">
        <v>1.1186439E7</v>
      </c>
      <c r="M1349" s="56">
        <v>0.756</v>
      </c>
      <c r="N1349" s="39">
        <f t="shared" si="14"/>
        <v>11</v>
      </c>
      <c r="O1349" s="39">
        <f t="shared" si="15"/>
        <v>4</v>
      </c>
      <c r="P1349" s="39">
        <f t="shared" si="5"/>
        <v>83</v>
      </c>
      <c r="Q1349" s="39">
        <f t="shared" si="6"/>
        <v>78</v>
      </c>
      <c r="R1349" s="58">
        <f t="shared" si="7"/>
        <v>0.144</v>
      </c>
      <c r="S1349" s="58">
        <f t="shared" si="8"/>
        <v>0.668</v>
      </c>
      <c r="T1349" s="58">
        <f t="shared" si="9"/>
        <v>0.188</v>
      </c>
      <c r="U1349" s="39">
        <f t="shared" si="10"/>
        <v>11186439</v>
      </c>
      <c r="V1349" s="58">
        <f t="shared" si="11"/>
        <v>0.756</v>
      </c>
    </row>
    <row r="1350">
      <c r="A1350" s="33" t="s">
        <v>148</v>
      </c>
      <c r="B1350" s="68" t="s">
        <v>165</v>
      </c>
      <c r="C1350" s="35" t="s">
        <v>57</v>
      </c>
      <c r="D1350" s="35" t="str">
        <f t="shared" si="2"/>
        <v>Europe/Greece-Europe/2009</v>
      </c>
      <c r="E1350" s="72">
        <v>0.011</v>
      </c>
      <c r="F1350" s="72">
        <v>0.004</v>
      </c>
      <c r="G1350" s="72">
        <v>83.0</v>
      </c>
      <c r="H1350" s="72">
        <v>78.0</v>
      </c>
      <c r="I1350" s="56">
        <v>0.145</v>
      </c>
      <c r="J1350" s="56">
        <v>0.667</v>
      </c>
      <c r="K1350" s="56">
        <v>0.189</v>
      </c>
      <c r="L1350" s="72">
        <v>1.1187085E7</v>
      </c>
      <c r="M1350" s="56">
        <v>0.759</v>
      </c>
      <c r="N1350" s="39">
        <f t="shared" si="14"/>
        <v>11</v>
      </c>
      <c r="O1350" s="39">
        <f t="shared" si="15"/>
        <v>4</v>
      </c>
      <c r="P1350" s="39">
        <f t="shared" si="5"/>
        <v>83</v>
      </c>
      <c r="Q1350" s="39">
        <f t="shared" si="6"/>
        <v>78</v>
      </c>
      <c r="R1350" s="58">
        <f t="shared" si="7"/>
        <v>0.145</v>
      </c>
      <c r="S1350" s="58">
        <f t="shared" si="8"/>
        <v>0.667</v>
      </c>
      <c r="T1350" s="58">
        <f t="shared" si="9"/>
        <v>0.189</v>
      </c>
      <c r="U1350" s="39">
        <f t="shared" si="10"/>
        <v>11187085</v>
      </c>
      <c r="V1350" s="58">
        <f t="shared" si="11"/>
        <v>0.759</v>
      </c>
    </row>
    <row r="1351">
      <c r="A1351" s="33" t="s">
        <v>148</v>
      </c>
      <c r="B1351" s="68" t="s">
        <v>165</v>
      </c>
      <c r="C1351" s="35" t="s">
        <v>58</v>
      </c>
      <c r="D1351" s="35" t="str">
        <f t="shared" si="2"/>
        <v>Europe/Greece-Europe/2010</v>
      </c>
      <c r="E1351" s="72">
        <v>0.01</v>
      </c>
      <c r="F1351" s="72">
        <v>0.004</v>
      </c>
      <c r="G1351" s="72">
        <v>83.0</v>
      </c>
      <c r="H1351" s="72">
        <v>78.0</v>
      </c>
      <c r="I1351" s="56">
        <v>0.145</v>
      </c>
      <c r="J1351" s="56">
        <v>0.665</v>
      </c>
      <c r="K1351" s="56">
        <v>0.19</v>
      </c>
      <c r="L1351" s="72">
        <v>1.1153454E7</v>
      </c>
      <c r="M1351" s="56">
        <v>0.763</v>
      </c>
      <c r="N1351" s="39">
        <f t="shared" si="14"/>
        <v>10</v>
      </c>
      <c r="O1351" s="39">
        <f t="shared" si="15"/>
        <v>4</v>
      </c>
      <c r="P1351" s="39">
        <f t="shared" si="5"/>
        <v>83</v>
      </c>
      <c r="Q1351" s="39">
        <f t="shared" si="6"/>
        <v>78</v>
      </c>
      <c r="R1351" s="58">
        <f t="shared" si="7"/>
        <v>0.145</v>
      </c>
      <c r="S1351" s="58">
        <f t="shared" si="8"/>
        <v>0.665</v>
      </c>
      <c r="T1351" s="58">
        <f t="shared" si="9"/>
        <v>0.19</v>
      </c>
      <c r="U1351" s="39">
        <f t="shared" si="10"/>
        <v>11153454</v>
      </c>
      <c r="V1351" s="58">
        <f t="shared" si="11"/>
        <v>0.763</v>
      </c>
    </row>
    <row r="1352">
      <c r="A1352" s="33" t="s">
        <v>148</v>
      </c>
      <c r="B1352" s="68" t="s">
        <v>165</v>
      </c>
      <c r="C1352" s="35" t="s">
        <v>59</v>
      </c>
      <c r="D1352" s="35" t="str">
        <f t="shared" si="2"/>
        <v>Europe/Greece-Europe/2011</v>
      </c>
      <c r="E1352" s="72">
        <v>0.01</v>
      </c>
      <c r="F1352" s="72">
        <v>0.004</v>
      </c>
      <c r="G1352" s="72">
        <v>84.0</v>
      </c>
      <c r="H1352" s="72">
        <v>78.0</v>
      </c>
      <c r="I1352" s="56">
        <v>0.146</v>
      </c>
      <c r="J1352" s="56">
        <v>0.663</v>
      </c>
      <c r="K1352" s="56">
        <v>0.192</v>
      </c>
      <c r="L1352" s="72">
        <v>1.1123213E7</v>
      </c>
      <c r="M1352" s="56">
        <v>0.766</v>
      </c>
      <c r="N1352" s="39">
        <f t="shared" si="14"/>
        <v>10</v>
      </c>
      <c r="O1352" s="39">
        <f t="shared" si="15"/>
        <v>4</v>
      </c>
      <c r="P1352" s="39">
        <f t="shared" si="5"/>
        <v>84</v>
      </c>
      <c r="Q1352" s="39">
        <f t="shared" si="6"/>
        <v>78</v>
      </c>
      <c r="R1352" s="58">
        <f t="shared" si="7"/>
        <v>0.146</v>
      </c>
      <c r="S1352" s="58">
        <f t="shared" si="8"/>
        <v>0.663</v>
      </c>
      <c r="T1352" s="58">
        <f t="shared" si="9"/>
        <v>0.192</v>
      </c>
      <c r="U1352" s="39">
        <f t="shared" si="10"/>
        <v>11123213</v>
      </c>
      <c r="V1352" s="58">
        <f t="shared" si="11"/>
        <v>0.766</v>
      </c>
    </row>
    <row r="1353">
      <c r="A1353" s="33" t="s">
        <v>148</v>
      </c>
      <c r="B1353" s="68" t="s">
        <v>165</v>
      </c>
      <c r="C1353" s="35" t="s">
        <v>60</v>
      </c>
      <c r="D1353" s="35" t="str">
        <f t="shared" si="2"/>
        <v>Europe/Greece-Europe/2012</v>
      </c>
      <c r="E1353" s="72">
        <v>0.009</v>
      </c>
      <c r="F1353" s="72">
        <v>0.004</v>
      </c>
      <c r="G1353" s="72">
        <v>83.0</v>
      </c>
      <c r="H1353" s="72">
        <v>78.0</v>
      </c>
      <c r="I1353" s="56">
        <v>0.146</v>
      </c>
      <c r="J1353" s="56">
        <v>0.66</v>
      </c>
      <c r="K1353" s="56">
        <v>0.194</v>
      </c>
      <c r="L1353" s="72">
        <v>1.1092771E7</v>
      </c>
      <c r="M1353" s="56">
        <v>0.77</v>
      </c>
      <c r="N1353" s="39">
        <f t="shared" si="14"/>
        <v>9</v>
      </c>
      <c r="O1353" s="39">
        <f t="shared" si="15"/>
        <v>4</v>
      </c>
      <c r="P1353" s="39">
        <f t="shared" si="5"/>
        <v>83</v>
      </c>
      <c r="Q1353" s="39">
        <f t="shared" si="6"/>
        <v>78</v>
      </c>
      <c r="R1353" s="58">
        <f t="shared" si="7"/>
        <v>0.146</v>
      </c>
      <c r="S1353" s="58">
        <f t="shared" si="8"/>
        <v>0.66</v>
      </c>
      <c r="T1353" s="58">
        <f t="shared" si="9"/>
        <v>0.194</v>
      </c>
      <c r="U1353" s="39">
        <f t="shared" si="10"/>
        <v>11092771</v>
      </c>
      <c r="V1353" s="58">
        <f t="shared" si="11"/>
        <v>0.77</v>
      </c>
    </row>
    <row r="1354">
      <c r="A1354" s="33" t="s">
        <v>148</v>
      </c>
      <c r="B1354" s="68" t="s">
        <v>166</v>
      </c>
      <c r="C1354" s="35" t="s">
        <v>48</v>
      </c>
      <c r="D1354" s="35" t="str">
        <f t="shared" si="2"/>
        <v>Europe/Hungary-Europe/2000</v>
      </c>
      <c r="E1354" s="72">
        <v>0.01</v>
      </c>
      <c r="F1354" s="72">
        <v>0.01</v>
      </c>
      <c r="G1354" s="72">
        <v>76.0</v>
      </c>
      <c r="H1354" s="72">
        <v>67.0</v>
      </c>
      <c r="I1354" s="56">
        <v>0.168</v>
      </c>
      <c r="J1354" s="56">
        <v>0.68</v>
      </c>
      <c r="K1354" s="56">
        <v>0.151</v>
      </c>
      <c r="L1354" s="72">
        <v>1.0210971E7</v>
      </c>
      <c r="M1354" s="56">
        <v>0.646</v>
      </c>
      <c r="N1354" s="39">
        <f t="shared" si="14"/>
        <v>10</v>
      </c>
      <c r="O1354" s="39">
        <f t="shared" si="15"/>
        <v>10</v>
      </c>
      <c r="P1354" s="39">
        <f t="shared" si="5"/>
        <v>76</v>
      </c>
      <c r="Q1354" s="39">
        <f t="shared" si="6"/>
        <v>67</v>
      </c>
      <c r="R1354" s="58">
        <f t="shared" si="7"/>
        <v>0.168</v>
      </c>
      <c r="S1354" s="58">
        <f t="shared" si="8"/>
        <v>0.68</v>
      </c>
      <c r="T1354" s="58">
        <f t="shared" si="9"/>
        <v>0.151</v>
      </c>
      <c r="U1354" s="39">
        <f t="shared" si="10"/>
        <v>10210971</v>
      </c>
      <c r="V1354" s="58">
        <f t="shared" si="11"/>
        <v>0.646</v>
      </c>
    </row>
    <row r="1355">
      <c r="A1355" s="33" t="s">
        <v>148</v>
      </c>
      <c r="B1355" s="68" t="s">
        <v>166</v>
      </c>
      <c r="C1355" s="35" t="s">
        <v>49</v>
      </c>
      <c r="D1355" s="35" t="str">
        <f t="shared" si="2"/>
        <v>Europe/Hungary-Europe/2001</v>
      </c>
      <c r="E1355" s="72">
        <v>0.01</v>
      </c>
      <c r="F1355" s="72">
        <v>0.009</v>
      </c>
      <c r="G1355" s="72">
        <v>77.0</v>
      </c>
      <c r="H1355" s="72">
        <v>68.0</v>
      </c>
      <c r="I1355" s="56">
        <v>0.166</v>
      </c>
      <c r="J1355" s="56">
        <v>0.682</v>
      </c>
      <c r="K1355" s="56">
        <v>0.153</v>
      </c>
      <c r="L1355" s="72">
        <v>1.0187576E7</v>
      </c>
      <c r="M1355" s="56">
        <v>0.647</v>
      </c>
      <c r="N1355" s="39">
        <f t="shared" si="14"/>
        <v>10</v>
      </c>
      <c r="O1355" s="39">
        <f t="shared" si="15"/>
        <v>9</v>
      </c>
      <c r="P1355" s="39">
        <f t="shared" si="5"/>
        <v>77</v>
      </c>
      <c r="Q1355" s="39">
        <f t="shared" si="6"/>
        <v>68</v>
      </c>
      <c r="R1355" s="58">
        <f t="shared" si="7"/>
        <v>0.166</v>
      </c>
      <c r="S1355" s="58">
        <f t="shared" si="8"/>
        <v>0.682</v>
      </c>
      <c r="T1355" s="58">
        <f t="shared" si="9"/>
        <v>0.153</v>
      </c>
      <c r="U1355" s="39">
        <f t="shared" si="10"/>
        <v>10187576</v>
      </c>
      <c r="V1355" s="58">
        <f t="shared" si="11"/>
        <v>0.647</v>
      </c>
    </row>
    <row r="1356">
      <c r="A1356" s="33" t="s">
        <v>148</v>
      </c>
      <c r="B1356" s="68" t="s">
        <v>166</v>
      </c>
      <c r="C1356" s="35" t="s">
        <v>50</v>
      </c>
      <c r="D1356" s="35" t="str">
        <f t="shared" si="2"/>
        <v>Europe/Hungary-Europe/2002</v>
      </c>
      <c r="E1356" s="72">
        <v>0.01</v>
      </c>
      <c r="F1356" s="72">
        <v>0.009</v>
      </c>
      <c r="G1356" s="72">
        <v>77.0</v>
      </c>
      <c r="H1356" s="72">
        <v>68.0</v>
      </c>
      <c r="I1356" s="56">
        <v>0.163</v>
      </c>
      <c r="J1356" s="56">
        <v>0.683</v>
      </c>
      <c r="K1356" s="56">
        <v>0.154</v>
      </c>
      <c r="L1356" s="72">
        <v>1.0158608E7</v>
      </c>
      <c r="M1356" s="56">
        <v>0.651</v>
      </c>
      <c r="N1356" s="39">
        <f t="shared" si="14"/>
        <v>10</v>
      </c>
      <c r="O1356" s="39">
        <f t="shared" si="15"/>
        <v>9</v>
      </c>
      <c r="P1356" s="39">
        <f t="shared" si="5"/>
        <v>77</v>
      </c>
      <c r="Q1356" s="39">
        <f t="shared" si="6"/>
        <v>68</v>
      </c>
      <c r="R1356" s="58">
        <f t="shared" si="7"/>
        <v>0.163</v>
      </c>
      <c r="S1356" s="58">
        <f t="shared" si="8"/>
        <v>0.683</v>
      </c>
      <c r="T1356" s="58">
        <f t="shared" si="9"/>
        <v>0.154</v>
      </c>
      <c r="U1356" s="39">
        <f t="shared" si="10"/>
        <v>10158608</v>
      </c>
      <c r="V1356" s="58">
        <f t="shared" si="11"/>
        <v>0.651</v>
      </c>
    </row>
    <row r="1357">
      <c r="A1357" s="33" t="s">
        <v>148</v>
      </c>
      <c r="B1357" s="68" t="s">
        <v>166</v>
      </c>
      <c r="C1357" s="35" t="s">
        <v>51</v>
      </c>
      <c r="D1357" s="35" t="str">
        <f t="shared" si="2"/>
        <v>Europe/Hungary-Europe/2003</v>
      </c>
      <c r="E1357" s="72">
        <v>0.009</v>
      </c>
      <c r="F1357" s="72">
        <v>0.008</v>
      </c>
      <c r="G1357" s="72">
        <v>77.0</v>
      </c>
      <c r="H1357" s="72">
        <v>68.0</v>
      </c>
      <c r="I1357" s="56">
        <v>0.16</v>
      </c>
      <c r="J1357" s="56">
        <v>0.685</v>
      </c>
      <c r="K1357" s="56">
        <v>0.155</v>
      </c>
      <c r="L1357" s="72">
        <v>1.0129552E7</v>
      </c>
      <c r="M1357" s="56">
        <v>0.655</v>
      </c>
      <c r="N1357" s="39">
        <f t="shared" si="14"/>
        <v>9</v>
      </c>
      <c r="O1357" s="39">
        <f t="shared" si="15"/>
        <v>8</v>
      </c>
      <c r="P1357" s="39">
        <f t="shared" si="5"/>
        <v>77</v>
      </c>
      <c r="Q1357" s="39">
        <f t="shared" si="6"/>
        <v>68</v>
      </c>
      <c r="R1357" s="58">
        <f t="shared" si="7"/>
        <v>0.16</v>
      </c>
      <c r="S1357" s="58">
        <f t="shared" si="8"/>
        <v>0.685</v>
      </c>
      <c r="T1357" s="58">
        <f t="shared" si="9"/>
        <v>0.155</v>
      </c>
      <c r="U1357" s="39">
        <f t="shared" si="10"/>
        <v>10129552</v>
      </c>
      <c r="V1357" s="58">
        <f t="shared" si="11"/>
        <v>0.655</v>
      </c>
    </row>
    <row r="1358">
      <c r="A1358" s="33" t="s">
        <v>148</v>
      </c>
      <c r="B1358" s="68" t="s">
        <v>166</v>
      </c>
      <c r="C1358" s="35" t="s">
        <v>52</v>
      </c>
      <c r="D1358" s="35" t="str">
        <f t="shared" si="2"/>
        <v>Europe/Hungary-Europe/2004</v>
      </c>
      <c r="E1358" s="72">
        <v>0.009</v>
      </c>
      <c r="F1358" s="72">
        <v>0.008</v>
      </c>
      <c r="G1358" s="72">
        <v>77.0</v>
      </c>
      <c r="H1358" s="72">
        <v>69.0</v>
      </c>
      <c r="I1358" s="56">
        <v>0.158</v>
      </c>
      <c r="J1358" s="56">
        <v>0.687</v>
      </c>
      <c r="K1358" s="56">
        <v>0.156</v>
      </c>
      <c r="L1358" s="72">
        <v>1.0107146E7</v>
      </c>
      <c r="M1358" s="56">
        <v>0.659</v>
      </c>
      <c r="N1358" s="39">
        <f t="shared" si="14"/>
        <v>9</v>
      </c>
      <c r="O1358" s="39">
        <f t="shared" si="15"/>
        <v>8</v>
      </c>
      <c r="P1358" s="39">
        <f t="shared" si="5"/>
        <v>77</v>
      </c>
      <c r="Q1358" s="39">
        <f t="shared" si="6"/>
        <v>69</v>
      </c>
      <c r="R1358" s="58">
        <f t="shared" si="7"/>
        <v>0.158</v>
      </c>
      <c r="S1358" s="58">
        <f t="shared" si="8"/>
        <v>0.687</v>
      </c>
      <c r="T1358" s="58">
        <f t="shared" si="9"/>
        <v>0.156</v>
      </c>
      <c r="U1358" s="39">
        <f t="shared" si="10"/>
        <v>10107146</v>
      </c>
      <c r="V1358" s="58">
        <f t="shared" si="11"/>
        <v>0.659</v>
      </c>
    </row>
    <row r="1359">
      <c r="A1359" s="33" t="s">
        <v>148</v>
      </c>
      <c r="B1359" s="68" t="s">
        <v>166</v>
      </c>
      <c r="C1359" s="35" t="s">
        <v>53</v>
      </c>
      <c r="D1359" s="35" t="str">
        <f t="shared" si="2"/>
        <v>Europe/Hungary-Europe/2005</v>
      </c>
      <c r="E1359" s="72">
        <v>0.01</v>
      </c>
      <c r="F1359" s="72">
        <v>0.007</v>
      </c>
      <c r="G1359" s="72">
        <v>77.0</v>
      </c>
      <c r="H1359" s="72">
        <v>69.0</v>
      </c>
      <c r="I1359" s="56">
        <v>0.155</v>
      </c>
      <c r="J1359" s="56">
        <v>0.688</v>
      </c>
      <c r="K1359" s="56">
        <v>0.157</v>
      </c>
      <c r="L1359" s="72">
        <v>1.0087065E7</v>
      </c>
      <c r="M1359" s="56">
        <v>0.664</v>
      </c>
      <c r="N1359" s="39">
        <f t="shared" si="14"/>
        <v>10</v>
      </c>
      <c r="O1359" s="39">
        <f t="shared" si="15"/>
        <v>7</v>
      </c>
      <c r="P1359" s="39">
        <f t="shared" si="5"/>
        <v>77</v>
      </c>
      <c r="Q1359" s="39">
        <f t="shared" si="6"/>
        <v>69</v>
      </c>
      <c r="R1359" s="58">
        <f t="shared" si="7"/>
        <v>0.155</v>
      </c>
      <c r="S1359" s="58">
        <f t="shared" si="8"/>
        <v>0.688</v>
      </c>
      <c r="T1359" s="58">
        <f t="shared" si="9"/>
        <v>0.157</v>
      </c>
      <c r="U1359" s="39">
        <f t="shared" si="10"/>
        <v>10087065</v>
      </c>
      <c r="V1359" s="58">
        <f t="shared" si="11"/>
        <v>0.664</v>
      </c>
    </row>
    <row r="1360">
      <c r="A1360" s="33" t="s">
        <v>148</v>
      </c>
      <c r="B1360" s="68" t="s">
        <v>166</v>
      </c>
      <c r="C1360" s="35" t="s">
        <v>54</v>
      </c>
      <c r="D1360" s="35" t="str">
        <f t="shared" si="2"/>
        <v>Europe/Hungary-Europe/2006</v>
      </c>
      <c r="E1360" s="72">
        <v>0.01</v>
      </c>
      <c r="F1360" s="72">
        <v>0.007</v>
      </c>
      <c r="G1360" s="72">
        <v>77.0</v>
      </c>
      <c r="H1360" s="72">
        <v>69.0</v>
      </c>
      <c r="I1360" s="56">
        <v>0.153</v>
      </c>
      <c r="J1360" s="56">
        <v>0.688</v>
      </c>
      <c r="K1360" s="56">
        <v>0.159</v>
      </c>
      <c r="L1360" s="72">
        <v>1.007137E7</v>
      </c>
      <c r="M1360" s="56">
        <v>0.669</v>
      </c>
      <c r="N1360" s="39">
        <f t="shared" si="14"/>
        <v>10</v>
      </c>
      <c r="O1360" s="39">
        <f t="shared" si="15"/>
        <v>7</v>
      </c>
      <c r="P1360" s="39">
        <f t="shared" si="5"/>
        <v>77</v>
      </c>
      <c r="Q1360" s="39">
        <f t="shared" si="6"/>
        <v>69</v>
      </c>
      <c r="R1360" s="58">
        <f t="shared" si="7"/>
        <v>0.153</v>
      </c>
      <c r="S1360" s="58">
        <f t="shared" si="8"/>
        <v>0.688</v>
      </c>
      <c r="T1360" s="58">
        <f t="shared" si="9"/>
        <v>0.159</v>
      </c>
      <c r="U1360" s="39">
        <f t="shared" si="10"/>
        <v>10071370</v>
      </c>
      <c r="V1360" s="58">
        <f t="shared" si="11"/>
        <v>0.669</v>
      </c>
    </row>
    <row r="1361">
      <c r="A1361" s="33" t="s">
        <v>148</v>
      </c>
      <c r="B1361" s="68" t="s">
        <v>166</v>
      </c>
      <c r="C1361" s="35" t="s">
        <v>55</v>
      </c>
      <c r="D1361" s="35" t="str">
        <f t="shared" si="2"/>
        <v>Europe/Hungary-Europe/2007</v>
      </c>
      <c r="E1361" s="72">
        <v>0.01</v>
      </c>
      <c r="F1361" s="72">
        <v>0.007</v>
      </c>
      <c r="G1361" s="72">
        <v>77.0</v>
      </c>
      <c r="H1361" s="72">
        <v>69.0</v>
      </c>
      <c r="I1361" s="56">
        <v>0.151</v>
      </c>
      <c r="J1361" s="56">
        <v>0.689</v>
      </c>
      <c r="K1361" s="56">
        <v>0.161</v>
      </c>
      <c r="L1361" s="72">
        <v>1.005578E7</v>
      </c>
      <c r="M1361" s="56">
        <v>0.674</v>
      </c>
      <c r="N1361" s="39">
        <f t="shared" si="14"/>
        <v>10</v>
      </c>
      <c r="O1361" s="39">
        <f t="shared" si="15"/>
        <v>7</v>
      </c>
      <c r="P1361" s="39">
        <f t="shared" si="5"/>
        <v>77</v>
      </c>
      <c r="Q1361" s="39">
        <f t="shared" si="6"/>
        <v>69</v>
      </c>
      <c r="R1361" s="58">
        <f t="shared" si="7"/>
        <v>0.151</v>
      </c>
      <c r="S1361" s="58">
        <f t="shared" si="8"/>
        <v>0.689</v>
      </c>
      <c r="T1361" s="58">
        <f t="shared" si="9"/>
        <v>0.161</v>
      </c>
      <c r="U1361" s="39">
        <f t="shared" si="10"/>
        <v>10055780</v>
      </c>
      <c r="V1361" s="58">
        <f t="shared" si="11"/>
        <v>0.674</v>
      </c>
    </row>
    <row r="1362">
      <c r="A1362" s="33" t="s">
        <v>148</v>
      </c>
      <c r="B1362" s="68" t="s">
        <v>166</v>
      </c>
      <c r="C1362" s="35" t="s">
        <v>56</v>
      </c>
      <c r="D1362" s="35" t="str">
        <f t="shared" si="2"/>
        <v>Europe/Hungary-Europe/2008</v>
      </c>
      <c r="E1362" s="72">
        <v>0.01</v>
      </c>
      <c r="F1362" s="72">
        <v>0.006</v>
      </c>
      <c r="G1362" s="72">
        <v>78.0</v>
      </c>
      <c r="H1362" s="72">
        <v>70.0</v>
      </c>
      <c r="I1362" s="56">
        <v>0.149</v>
      </c>
      <c r="J1362" s="56">
        <v>0.688</v>
      </c>
      <c r="K1362" s="56">
        <v>0.163</v>
      </c>
      <c r="L1362" s="72">
        <v>1.0038188E7</v>
      </c>
      <c r="M1362" s="56">
        <v>0.679</v>
      </c>
      <c r="N1362" s="39">
        <f t="shared" si="14"/>
        <v>10</v>
      </c>
      <c r="O1362" s="39">
        <f t="shared" si="15"/>
        <v>6</v>
      </c>
      <c r="P1362" s="39">
        <f t="shared" si="5"/>
        <v>78</v>
      </c>
      <c r="Q1362" s="39">
        <f t="shared" si="6"/>
        <v>70</v>
      </c>
      <c r="R1362" s="58">
        <f t="shared" si="7"/>
        <v>0.149</v>
      </c>
      <c r="S1362" s="58">
        <f t="shared" si="8"/>
        <v>0.688</v>
      </c>
      <c r="T1362" s="58">
        <f t="shared" si="9"/>
        <v>0.163</v>
      </c>
      <c r="U1362" s="39">
        <f t="shared" si="10"/>
        <v>10038188</v>
      </c>
      <c r="V1362" s="58">
        <f t="shared" si="11"/>
        <v>0.679</v>
      </c>
    </row>
    <row r="1363">
      <c r="A1363" s="33" t="s">
        <v>148</v>
      </c>
      <c r="B1363" s="68" t="s">
        <v>166</v>
      </c>
      <c r="C1363" s="35" t="s">
        <v>57</v>
      </c>
      <c r="D1363" s="35" t="str">
        <f t="shared" si="2"/>
        <v>Europe/Hungary-Europe/2009</v>
      </c>
      <c r="E1363" s="72">
        <v>0.01</v>
      </c>
      <c r="F1363" s="72">
        <v>0.006</v>
      </c>
      <c r="G1363" s="72">
        <v>78.0</v>
      </c>
      <c r="H1363" s="72">
        <v>70.0</v>
      </c>
      <c r="I1363" s="56">
        <v>0.147</v>
      </c>
      <c r="J1363" s="56">
        <v>0.687</v>
      </c>
      <c r="K1363" s="56">
        <v>0.165</v>
      </c>
      <c r="L1363" s="72">
        <v>1.002265E7</v>
      </c>
      <c r="M1363" s="56">
        <v>0.684</v>
      </c>
      <c r="N1363" s="39">
        <f t="shared" si="14"/>
        <v>10</v>
      </c>
      <c r="O1363" s="39">
        <f t="shared" si="15"/>
        <v>6</v>
      </c>
      <c r="P1363" s="39">
        <f t="shared" si="5"/>
        <v>78</v>
      </c>
      <c r="Q1363" s="39">
        <f t="shared" si="6"/>
        <v>70</v>
      </c>
      <c r="R1363" s="58">
        <f t="shared" si="7"/>
        <v>0.147</v>
      </c>
      <c r="S1363" s="58">
        <f t="shared" si="8"/>
        <v>0.687</v>
      </c>
      <c r="T1363" s="58">
        <f t="shared" si="9"/>
        <v>0.165</v>
      </c>
      <c r="U1363" s="39">
        <f t="shared" si="10"/>
        <v>10022650</v>
      </c>
      <c r="V1363" s="58">
        <f t="shared" si="11"/>
        <v>0.684</v>
      </c>
    </row>
    <row r="1364">
      <c r="A1364" s="33" t="s">
        <v>148</v>
      </c>
      <c r="B1364" s="68" t="s">
        <v>166</v>
      </c>
      <c r="C1364" s="35" t="s">
        <v>58</v>
      </c>
      <c r="D1364" s="35" t="str">
        <f t="shared" si="2"/>
        <v>Europe/Hungary-Europe/2010</v>
      </c>
      <c r="E1364" s="72">
        <v>0.009</v>
      </c>
      <c r="F1364" s="72">
        <v>0.006</v>
      </c>
      <c r="G1364" s="72">
        <v>78.0</v>
      </c>
      <c r="H1364" s="72">
        <v>71.0</v>
      </c>
      <c r="I1364" s="56">
        <v>0.146</v>
      </c>
      <c r="J1364" s="56">
        <v>0.686</v>
      </c>
      <c r="K1364" s="56">
        <v>0.167</v>
      </c>
      <c r="L1364" s="72">
        <v>1.0000023E7</v>
      </c>
      <c r="M1364" s="56">
        <v>0.689</v>
      </c>
      <c r="N1364" s="39">
        <f t="shared" si="14"/>
        <v>9</v>
      </c>
      <c r="O1364" s="39">
        <f t="shared" si="15"/>
        <v>6</v>
      </c>
      <c r="P1364" s="39">
        <f t="shared" si="5"/>
        <v>78</v>
      </c>
      <c r="Q1364" s="39">
        <f t="shared" si="6"/>
        <v>71</v>
      </c>
      <c r="R1364" s="58">
        <f t="shared" si="7"/>
        <v>0.146</v>
      </c>
      <c r="S1364" s="58">
        <f t="shared" si="8"/>
        <v>0.686</v>
      </c>
      <c r="T1364" s="58">
        <f t="shared" si="9"/>
        <v>0.167</v>
      </c>
      <c r="U1364" s="39">
        <f t="shared" si="10"/>
        <v>10000023</v>
      </c>
      <c r="V1364" s="58">
        <f t="shared" si="11"/>
        <v>0.689</v>
      </c>
    </row>
    <row r="1365">
      <c r="A1365" s="33" t="s">
        <v>148</v>
      </c>
      <c r="B1365" s="68" t="s">
        <v>166</v>
      </c>
      <c r="C1365" s="35" t="s">
        <v>59</v>
      </c>
      <c r="D1365" s="35" t="str">
        <f t="shared" si="2"/>
        <v>Europe/Hungary-Europe/2011</v>
      </c>
      <c r="E1365" s="72">
        <v>0.009</v>
      </c>
      <c r="F1365" s="72">
        <v>0.006</v>
      </c>
      <c r="G1365" s="72">
        <v>79.0</v>
      </c>
      <c r="H1365" s="72">
        <v>71.0</v>
      </c>
      <c r="I1365" s="56">
        <v>0.146</v>
      </c>
      <c r="J1365" s="56">
        <v>0.685</v>
      </c>
      <c r="K1365" s="56">
        <v>0.169</v>
      </c>
      <c r="L1365" s="72">
        <v>9971727.0</v>
      </c>
      <c r="M1365" s="56">
        <v>0.693</v>
      </c>
      <c r="N1365" s="39">
        <f t="shared" si="14"/>
        <v>9</v>
      </c>
      <c r="O1365" s="39">
        <f t="shared" si="15"/>
        <v>6</v>
      </c>
      <c r="P1365" s="39">
        <f t="shared" si="5"/>
        <v>79</v>
      </c>
      <c r="Q1365" s="39">
        <f t="shared" si="6"/>
        <v>71</v>
      </c>
      <c r="R1365" s="58">
        <f t="shared" si="7"/>
        <v>0.146</v>
      </c>
      <c r="S1365" s="58">
        <f t="shared" si="8"/>
        <v>0.685</v>
      </c>
      <c r="T1365" s="58">
        <f t="shared" si="9"/>
        <v>0.169</v>
      </c>
      <c r="U1365" s="39">
        <f t="shared" si="10"/>
        <v>9971727</v>
      </c>
      <c r="V1365" s="58">
        <f t="shared" si="11"/>
        <v>0.693</v>
      </c>
    </row>
    <row r="1366">
      <c r="A1366" s="33" t="s">
        <v>148</v>
      </c>
      <c r="B1366" s="68" t="s">
        <v>166</v>
      </c>
      <c r="C1366" s="35" t="s">
        <v>60</v>
      </c>
      <c r="D1366" s="35" t="str">
        <f t="shared" si="2"/>
        <v>Europe/Hungary-Europe/2012</v>
      </c>
      <c r="E1366" s="72">
        <v>0.009</v>
      </c>
      <c r="F1366" s="72">
        <v>0.005</v>
      </c>
      <c r="G1366" s="72">
        <v>79.0</v>
      </c>
      <c r="H1366" s="72">
        <v>72.0</v>
      </c>
      <c r="I1366" s="56">
        <v>0.146</v>
      </c>
      <c r="J1366" s="56">
        <v>0.683</v>
      </c>
      <c r="K1366" s="56">
        <v>0.17</v>
      </c>
      <c r="L1366" s="72">
        <v>9920362.0</v>
      </c>
      <c r="M1366" s="56">
        <v>0.698</v>
      </c>
      <c r="N1366" s="39">
        <f t="shared" si="14"/>
        <v>9</v>
      </c>
      <c r="O1366" s="39">
        <f t="shared" si="15"/>
        <v>5</v>
      </c>
      <c r="P1366" s="39">
        <f t="shared" si="5"/>
        <v>79</v>
      </c>
      <c r="Q1366" s="39">
        <f t="shared" si="6"/>
        <v>72</v>
      </c>
      <c r="R1366" s="58">
        <f t="shared" si="7"/>
        <v>0.146</v>
      </c>
      <c r="S1366" s="58">
        <f t="shared" si="8"/>
        <v>0.683</v>
      </c>
      <c r="T1366" s="58">
        <f t="shared" si="9"/>
        <v>0.17</v>
      </c>
      <c r="U1366" s="39">
        <f t="shared" si="10"/>
        <v>9920362</v>
      </c>
      <c r="V1366" s="58">
        <f t="shared" si="11"/>
        <v>0.698</v>
      </c>
    </row>
    <row r="1367">
      <c r="A1367" s="33" t="s">
        <v>148</v>
      </c>
      <c r="B1367" s="68" t="s">
        <v>167</v>
      </c>
      <c r="C1367" s="35" t="s">
        <v>48</v>
      </c>
      <c r="D1367" s="35" t="str">
        <f t="shared" si="2"/>
        <v>Europe/Iceland-Europe/2000</v>
      </c>
      <c r="E1367" s="72">
        <v>0.014</v>
      </c>
      <c r="F1367" s="72">
        <v>0.003</v>
      </c>
      <c r="G1367" s="72">
        <v>82.0</v>
      </c>
      <c r="H1367" s="72">
        <v>78.0</v>
      </c>
      <c r="I1367" s="56">
        <v>0.233</v>
      </c>
      <c r="J1367" s="56">
        <v>0.651</v>
      </c>
      <c r="K1367" s="56">
        <v>0.116</v>
      </c>
      <c r="L1367" s="72">
        <v>281205.0</v>
      </c>
      <c r="M1367" s="56">
        <v>0.924</v>
      </c>
      <c r="N1367" s="39">
        <f t="shared" si="14"/>
        <v>14</v>
      </c>
      <c r="O1367" s="39">
        <f t="shared" si="15"/>
        <v>3</v>
      </c>
      <c r="P1367" s="39">
        <f t="shared" si="5"/>
        <v>82</v>
      </c>
      <c r="Q1367" s="39">
        <f t="shared" si="6"/>
        <v>78</v>
      </c>
      <c r="R1367" s="58">
        <f t="shared" si="7"/>
        <v>0.233</v>
      </c>
      <c r="S1367" s="58">
        <f t="shared" si="8"/>
        <v>0.651</v>
      </c>
      <c r="T1367" s="58">
        <f t="shared" si="9"/>
        <v>0.116</v>
      </c>
      <c r="U1367" s="39">
        <f t="shared" si="10"/>
        <v>281205</v>
      </c>
      <c r="V1367" s="58">
        <f t="shared" si="11"/>
        <v>0.924</v>
      </c>
    </row>
    <row r="1368">
      <c r="A1368" s="33" t="s">
        <v>148</v>
      </c>
      <c r="B1368" s="68" t="s">
        <v>167</v>
      </c>
      <c r="C1368" s="35" t="s">
        <v>49</v>
      </c>
      <c r="D1368" s="35" t="str">
        <f t="shared" si="2"/>
        <v>Europe/Iceland-Europe/2001</v>
      </c>
      <c r="E1368" s="72">
        <v>0.014</v>
      </c>
      <c r="F1368" s="72">
        <v>0.003</v>
      </c>
      <c r="G1368" s="72">
        <v>83.0</v>
      </c>
      <c r="H1368" s="72">
        <v>78.0</v>
      </c>
      <c r="I1368" s="56">
        <v>0.23</v>
      </c>
      <c r="J1368" s="56">
        <v>0.653</v>
      </c>
      <c r="K1368" s="56">
        <v>0.116</v>
      </c>
      <c r="L1368" s="72">
        <v>284968.0</v>
      </c>
      <c r="M1368" s="56">
        <v>0.925</v>
      </c>
      <c r="N1368" s="39">
        <f t="shared" si="14"/>
        <v>14</v>
      </c>
      <c r="O1368" s="39">
        <f t="shared" si="15"/>
        <v>3</v>
      </c>
      <c r="P1368" s="39">
        <f t="shared" si="5"/>
        <v>83</v>
      </c>
      <c r="Q1368" s="39">
        <f t="shared" si="6"/>
        <v>78</v>
      </c>
      <c r="R1368" s="58">
        <f t="shared" si="7"/>
        <v>0.23</v>
      </c>
      <c r="S1368" s="58">
        <f t="shared" si="8"/>
        <v>0.653</v>
      </c>
      <c r="T1368" s="58">
        <f t="shared" si="9"/>
        <v>0.116</v>
      </c>
      <c r="U1368" s="39">
        <f t="shared" si="10"/>
        <v>284968</v>
      </c>
      <c r="V1368" s="58">
        <f t="shared" si="11"/>
        <v>0.925</v>
      </c>
    </row>
    <row r="1369">
      <c r="A1369" s="33" t="s">
        <v>148</v>
      </c>
      <c r="B1369" s="68" t="s">
        <v>167</v>
      </c>
      <c r="C1369" s="35" t="s">
        <v>50</v>
      </c>
      <c r="D1369" s="35" t="str">
        <f t="shared" si="2"/>
        <v>Europe/Iceland-Europe/2002</v>
      </c>
      <c r="E1369" s="72">
        <v>0.014</v>
      </c>
      <c r="F1369" s="72">
        <v>0.003</v>
      </c>
      <c r="G1369" s="72">
        <v>83.0</v>
      </c>
      <c r="H1369" s="72">
        <v>79.0</v>
      </c>
      <c r="I1369" s="56">
        <v>0.228</v>
      </c>
      <c r="J1369" s="56">
        <v>0.656</v>
      </c>
      <c r="K1369" s="56">
        <v>0.117</v>
      </c>
      <c r="L1369" s="72">
        <v>287523.0</v>
      </c>
      <c r="M1369" s="56">
        <v>0.927</v>
      </c>
      <c r="N1369" s="39">
        <f t="shared" si="14"/>
        <v>14</v>
      </c>
      <c r="O1369" s="39">
        <f t="shared" si="15"/>
        <v>3</v>
      </c>
      <c r="P1369" s="39">
        <f t="shared" si="5"/>
        <v>83</v>
      </c>
      <c r="Q1369" s="39">
        <f t="shared" si="6"/>
        <v>79</v>
      </c>
      <c r="R1369" s="58">
        <f t="shared" si="7"/>
        <v>0.228</v>
      </c>
      <c r="S1369" s="58">
        <f t="shared" si="8"/>
        <v>0.656</v>
      </c>
      <c r="T1369" s="58">
        <f t="shared" si="9"/>
        <v>0.117</v>
      </c>
      <c r="U1369" s="39">
        <f t="shared" si="10"/>
        <v>287523</v>
      </c>
      <c r="V1369" s="58">
        <f t="shared" si="11"/>
        <v>0.927</v>
      </c>
    </row>
    <row r="1370">
      <c r="A1370" s="33" t="s">
        <v>148</v>
      </c>
      <c r="B1370" s="68" t="s">
        <v>167</v>
      </c>
      <c r="C1370" s="35" t="s">
        <v>51</v>
      </c>
      <c r="D1370" s="35" t="str">
        <f t="shared" si="2"/>
        <v>Europe/Iceland-Europe/2003</v>
      </c>
      <c r="E1370" s="72">
        <v>0.014</v>
      </c>
      <c r="F1370" s="72">
        <v>0.003</v>
      </c>
      <c r="G1370" s="72">
        <v>83.0</v>
      </c>
      <c r="H1370" s="72">
        <v>80.0</v>
      </c>
      <c r="I1370" s="56">
        <v>0.225</v>
      </c>
      <c r="J1370" s="56">
        <v>0.658</v>
      </c>
      <c r="K1370" s="56">
        <v>0.117</v>
      </c>
      <c r="L1370" s="72">
        <v>289521.0</v>
      </c>
      <c r="M1370" s="56">
        <v>0.928</v>
      </c>
      <c r="N1370" s="39">
        <f t="shared" si="14"/>
        <v>14</v>
      </c>
      <c r="O1370" s="39">
        <f t="shared" si="15"/>
        <v>3</v>
      </c>
      <c r="P1370" s="39">
        <f t="shared" si="5"/>
        <v>83</v>
      </c>
      <c r="Q1370" s="39">
        <f t="shared" si="6"/>
        <v>80</v>
      </c>
      <c r="R1370" s="58">
        <f t="shared" si="7"/>
        <v>0.225</v>
      </c>
      <c r="S1370" s="58">
        <f t="shared" si="8"/>
        <v>0.658</v>
      </c>
      <c r="T1370" s="58">
        <f t="shared" si="9"/>
        <v>0.117</v>
      </c>
      <c r="U1370" s="39">
        <f t="shared" si="10"/>
        <v>289521</v>
      </c>
      <c r="V1370" s="58">
        <f t="shared" si="11"/>
        <v>0.928</v>
      </c>
    </row>
    <row r="1371">
      <c r="A1371" s="33" t="s">
        <v>148</v>
      </c>
      <c r="B1371" s="68" t="s">
        <v>167</v>
      </c>
      <c r="C1371" s="35" t="s">
        <v>52</v>
      </c>
      <c r="D1371" s="35" t="str">
        <f t="shared" si="2"/>
        <v>Europe/Iceland-Europe/2004</v>
      </c>
      <c r="E1371" s="72">
        <v>0.015</v>
      </c>
      <c r="F1371" s="72">
        <v>0.003</v>
      </c>
      <c r="G1371" s="72">
        <v>83.0</v>
      </c>
      <c r="H1371" s="72">
        <v>79.0</v>
      </c>
      <c r="I1371" s="56">
        <v>0.223</v>
      </c>
      <c r="J1371" s="56">
        <v>0.66</v>
      </c>
      <c r="K1371" s="56">
        <v>0.117</v>
      </c>
      <c r="L1371" s="72">
        <v>292074.0</v>
      </c>
      <c r="M1371" s="56">
        <v>0.929</v>
      </c>
      <c r="N1371" s="39">
        <f t="shared" si="14"/>
        <v>15</v>
      </c>
      <c r="O1371" s="39">
        <f t="shared" si="15"/>
        <v>3</v>
      </c>
      <c r="P1371" s="39">
        <f t="shared" si="5"/>
        <v>83</v>
      </c>
      <c r="Q1371" s="39">
        <f t="shared" si="6"/>
        <v>79</v>
      </c>
      <c r="R1371" s="58">
        <f t="shared" si="7"/>
        <v>0.223</v>
      </c>
      <c r="S1371" s="58">
        <f t="shared" si="8"/>
        <v>0.66</v>
      </c>
      <c r="T1371" s="58">
        <f t="shared" si="9"/>
        <v>0.117</v>
      </c>
      <c r="U1371" s="39">
        <f t="shared" si="10"/>
        <v>292074</v>
      </c>
      <c r="V1371" s="58">
        <f t="shared" si="11"/>
        <v>0.929</v>
      </c>
    </row>
    <row r="1372">
      <c r="A1372" s="33" t="s">
        <v>148</v>
      </c>
      <c r="B1372" s="68" t="s">
        <v>167</v>
      </c>
      <c r="C1372" s="35" t="s">
        <v>53</v>
      </c>
      <c r="D1372" s="35" t="str">
        <f t="shared" si="2"/>
        <v>Europe/Iceland-Europe/2005</v>
      </c>
      <c r="E1372" s="72">
        <v>0.014</v>
      </c>
      <c r="F1372" s="72">
        <v>0.002</v>
      </c>
      <c r="G1372" s="72">
        <v>84.0</v>
      </c>
      <c r="H1372" s="72">
        <v>80.0</v>
      </c>
      <c r="I1372" s="56">
        <v>0.221</v>
      </c>
      <c r="J1372" s="56">
        <v>0.662</v>
      </c>
      <c r="K1372" s="56">
        <v>0.117</v>
      </c>
      <c r="L1372" s="72">
        <v>296734.0</v>
      </c>
      <c r="M1372" s="56">
        <v>0.93</v>
      </c>
      <c r="N1372" s="39">
        <f t="shared" si="14"/>
        <v>14</v>
      </c>
      <c r="O1372" s="39">
        <f t="shared" si="15"/>
        <v>2</v>
      </c>
      <c r="P1372" s="39">
        <f t="shared" si="5"/>
        <v>84</v>
      </c>
      <c r="Q1372" s="39">
        <f t="shared" si="6"/>
        <v>80</v>
      </c>
      <c r="R1372" s="58">
        <f t="shared" si="7"/>
        <v>0.221</v>
      </c>
      <c r="S1372" s="58">
        <f t="shared" si="8"/>
        <v>0.662</v>
      </c>
      <c r="T1372" s="58">
        <f t="shared" si="9"/>
        <v>0.117</v>
      </c>
      <c r="U1372" s="39">
        <f t="shared" si="10"/>
        <v>296734</v>
      </c>
      <c r="V1372" s="58">
        <f t="shared" si="11"/>
        <v>0.93</v>
      </c>
    </row>
    <row r="1373">
      <c r="A1373" s="33" t="s">
        <v>148</v>
      </c>
      <c r="B1373" s="68" t="s">
        <v>167</v>
      </c>
      <c r="C1373" s="35" t="s">
        <v>54</v>
      </c>
      <c r="D1373" s="35" t="str">
        <f t="shared" si="2"/>
        <v>Europe/Iceland-Europe/2006</v>
      </c>
      <c r="E1373" s="72">
        <v>0.015</v>
      </c>
      <c r="F1373" s="72">
        <v>0.002</v>
      </c>
      <c r="G1373" s="72">
        <v>83.0</v>
      </c>
      <c r="H1373" s="72">
        <v>80.0</v>
      </c>
      <c r="I1373" s="56">
        <v>0.218</v>
      </c>
      <c r="J1373" s="56">
        <v>0.664</v>
      </c>
      <c r="K1373" s="56">
        <v>0.118</v>
      </c>
      <c r="L1373" s="72">
        <v>303782.0</v>
      </c>
      <c r="M1373" s="56">
        <v>0.932</v>
      </c>
      <c r="N1373" s="39">
        <f t="shared" si="14"/>
        <v>15</v>
      </c>
      <c r="O1373" s="39">
        <f t="shared" si="15"/>
        <v>2</v>
      </c>
      <c r="P1373" s="39">
        <f t="shared" si="5"/>
        <v>83</v>
      </c>
      <c r="Q1373" s="39">
        <f t="shared" si="6"/>
        <v>80</v>
      </c>
      <c r="R1373" s="58">
        <f t="shared" si="7"/>
        <v>0.218</v>
      </c>
      <c r="S1373" s="58">
        <f t="shared" si="8"/>
        <v>0.664</v>
      </c>
      <c r="T1373" s="58">
        <f t="shared" si="9"/>
        <v>0.118</v>
      </c>
      <c r="U1373" s="39">
        <f t="shared" si="10"/>
        <v>303782</v>
      </c>
      <c r="V1373" s="58">
        <f t="shared" si="11"/>
        <v>0.932</v>
      </c>
    </row>
    <row r="1374">
      <c r="A1374" s="33" t="s">
        <v>148</v>
      </c>
      <c r="B1374" s="68" t="s">
        <v>167</v>
      </c>
      <c r="C1374" s="35" t="s">
        <v>55</v>
      </c>
      <c r="D1374" s="35" t="str">
        <f t="shared" si="2"/>
        <v>Europe/Iceland-Europe/2007</v>
      </c>
      <c r="E1374" s="72">
        <v>0.015</v>
      </c>
      <c r="F1374" s="72">
        <v>0.002</v>
      </c>
      <c r="G1374" s="72">
        <v>83.0</v>
      </c>
      <c r="H1374" s="72">
        <v>80.0</v>
      </c>
      <c r="I1374" s="56">
        <v>0.215</v>
      </c>
      <c r="J1374" s="56">
        <v>0.666</v>
      </c>
      <c r="K1374" s="56">
        <v>0.118</v>
      </c>
      <c r="L1374" s="72">
        <v>311566.0</v>
      </c>
      <c r="M1374" s="56">
        <v>0.933</v>
      </c>
      <c r="N1374" s="39">
        <f t="shared" si="14"/>
        <v>15</v>
      </c>
      <c r="O1374" s="39">
        <f t="shared" si="15"/>
        <v>2</v>
      </c>
      <c r="P1374" s="39">
        <f t="shared" si="5"/>
        <v>83</v>
      </c>
      <c r="Q1374" s="39">
        <f t="shared" si="6"/>
        <v>80</v>
      </c>
      <c r="R1374" s="58">
        <f t="shared" si="7"/>
        <v>0.215</v>
      </c>
      <c r="S1374" s="58">
        <f t="shared" si="8"/>
        <v>0.666</v>
      </c>
      <c r="T1374" s="58">
        <f t="shared" si="9"/>
        <v>0.118</v>
      </c>
      <c r="U1374" s="39">
        <f t="shared" si="10"/>
        <v>311566</v>
      </c>
      <c r="V1374" s="58">
        <f t="shared" si="11"/>
        <v>0.933</v>
      </c>
    </row>
    <row r="1375">
      <c r="A1375" s="33" t="s">
        <v>148</v>
      </c>
      <c r="B1375" s="68" t="s">
        <v>167</v>
      </c>
      <c r="C1375" s="35" t="s">
        <v>56</v>
      </c>
      <c r="D1375" s="35" t="str">
        <f t="shared" si="2"/>
        <v>Europe/Iceland-Europe/2008</v>
      </c>
      <c r="E1375" s="72">
        <v>0.015</v>
      </c>
      <c r="F1375" s="72">
        <v>0.002</v>
      </c>
      <c r="G1375" s="72">
        <v>83.0</v>
      </c>
      <c r="H1375" s="72">
        <v>80.0</v>
      </c>
      <c r="I1375" s="56">
        <v>0.213</v>
      </c>
      <c r="J1375" s="56">
        <v>0.668</v>
      </c>
      <c r="K1375" s="56">
        <v>0.119</v>
      </c>
      <c r="L1375" s="72">
        <v>317414.0</v>
      </c>
      <c r="M1375" s="56">
        <v>0.934</v>
      </c>
      <c r="N1375" s="39">
        <f t="shared" si="14"/>
        <v>15</v>
      </c>
      <c r="O1375" s="39">
        <f t="shared" si="15"/>
        <v>2</v>
      </c>
      <c r="P1375" s="39">
        <f t="shared" si="5"/>
        <v>83</v>
      </c>
      <c r="Q1375" s="39">
        <f t="shared" si="6"/>
        <v>80</v>
      </c>
      <c r="R1375" s="58">
        <f t="shared" si="7"/>
        <v>0.213</v>
      </c>
      <c r="S1375" s="58">
        <f t="shared" si="8"/>
        <v>0.668</v>
      </c>
      <c r="T1375" s="58">
        <f t="shared" si="9"/>
        <v>0.119</v>
      </c>
      <c r="U1375" s="39">
        <f t="shared" si="10"/>
        <v>317414</v>
      </c>
      <c r="V1375" s="58">
        <f t="shared" si="11"/>
        <v>0.934</v>
      </c>
    </row>
    <row r="1376">
      <c r="A1376" s="33" t="s">
        <v>148</v>
      </c>
      <c r="B1376" s="68" t="s">
        <v>167</v>
      </c>
      <c r="C1376" s="35" t="s">
        <v>57</v>
      </c>
      <c r="D1376" s="35" t="str">
        <f t="shared" si="2"/>
        <v>Europe/Iceland-Europe/2009</v>
      </c>
      <c r="E1376" s="72">
        <v>0.016</v>
      </c>
      <c r="F1376" s="72">
        <v>0.002</v>
      </c>
      <c r="G1376" s="72">
        <v>84.0</v>
      </c>
      <c r="H1376" s="72">
        <v>80.0</v>
      </c>
      <c r="I1376" s="56">
        <v>0.211</v>
      </c>
      <c r="J1376" s="56">
        <v>0.669</v>
      </c>
      <c r="K1376" s="56">
        <v>0.12</v>
      </c>
      <c r="L1376" s="72">
        <v>318499.0</v>
      </c>
      <c r="M1376" s="56">
        <v>0.935</v>
      </c>
      <c r="N1376" s="39">
        <f t="shared" si="14"/>
        <v>16</v>
      </c>
      <c r="O1376" s="39">
        <f t="shared" si="15"/>
        <v>2</v>
      </c>
      <c r="P1376" s="39">
        <f t="shared" si="5"/>
        <v>84</v>
      </c>
      <c r="Q1376" s="39">
        <f t="shared" si="6"/>
        <v>80</v>
      </c>
      <c r="R1376" s="58">
        <f t="shared" si="7"/>
        <v>0.211</v>
      </c>
      <c r="S1376" s="58">
        <f t="shared" si="8"/>
        <v>0.669</v>
      </c>
      <c r="T1376" s="58">
        <f t="shared" si="9"/>
        <v>0.12</v>
      </c>
      <c r="U1376" s="39">
        <f t="shared" si="10"/>
        <v>318499</v>
      </c>
      <c r="V1376" s="58">
        <f t="shared" si="11"/>
        <v>0.935</v>
      </c>
    </row>
    <row r="1377">
      <c r="A1377" s="33" t="s">
        <v>148</v>
      </c>
      <c r="B1377" s="68" t="s">
        <v>167</v>
      </c>
      <c r="C1377" s="35" t="s">
        <v>58</v>
      </c>
      <c r="D1377" s="35" t="str">
        <f t="shared" si="2"/>
        <v>Europe/Iceland-Europe/2010</v>
      </c>
      <c r="E1377" s="72">
        <v>0.015</v>
      </c>
      <c r="F1377" s="72">
        <v>0.002</v>
      </c>
      <c r="G1377" s="72">
        <v>84.0</v>
      </c>
      <c r="H1377" s="72">
        <v>80.0</v>
      </c>
      <c r="I1377" s="56">
        <v>0.209</v>
      </c>
      <c r="J1377" s="56">
        <v>0.669</v>
      </c>
      <c r="K1377" s="56">
        <v>0.121</v>
      </c>
      <c r="L1377" s="72">
        <v>318041.0</v>
      </c>
      <c r="M1377" s="56">
        <v>0.936</v>
      </c>
      <c r="N1377" s="39">
        <f t="shared" si="14"/>
        <v>15</v>
      </c>
      <c r="O1377" s="39">
        <f t="shared" si="15"/>
        <v>2</v>
      </c>
      <c r="P1377" s="39">
        <f t="shared" si="5"/>
        <v>84</v>
      </c>
      <c r="Q1377" s="39">
        <f t="shared" si="6"/>
        <v>80</v>
      </c>
      <c r="R1377" s="58">
        <f t="shared" si="7"/>
        <v>0.209</v>
      </c>
      <c r="S1377" s="58">
        <f t="shared" si="8"/>
        <v>0.669</v>
      </c>
      <c r="T1377" s="58">
        <f t="shared" si="9"/>
        <v>0.121</v>
      </c>
      <c r="U1377" s="39">
        <f t="shared" si="10"/>
        <v>318041</v>
      </c>
      <c r="V1377" s="58">
        <f t="shared" si="11"/>
        <v>0.936</v>
      </c>
    </row>
    <row r="1378">
      <c r="A1378" s="33" t="s">
        <v>148</v>
      </c>
      <c r="B1378" s="68" t="s">
        <v>167</v>
      </c>
      <c r="C1378" s="35" t="s">
        <v>59</v>
      </c>
      <c r="D1378" s="35" t="str">
        <f t="shared" si="2"/>
        <v>Europe/Iceland-Europe/2011</v>
      </c>
      <c r="E1378" s="72">
        <v>0.014</v>
      </c>
      <c r="F1378" s="72">
        <v>0.002</v>
      </c>
      <c r="G1378" s="72">
        <v>84.0</v>
      </c>
      <c r="H1378" s="72">
        <v>81.0</v>
      </c>
      <c r="I1378" s="56">
        <v>0.208</v>
      </c>
      <c r="J1378" s="56">
        <v>0.669</v>
      </c>
      <c r="K1378" s="56">
        <v>0.123</v>
      </c>
      <c r="L1378" s="72">
        <v>319014.0</v>
      </c>
      <c r="M1378" s="56">
        <v>0.937</v>
      </c>
      <c r="N1378" s="39">
        <f t="shared" si="14"/>
        <v>14</v>
      </c>
      <c r="O1378" s="39">
        <f t="shared" si="15"/>
        <v>2</v>
      </c>
      <c r="P1378" s="39">
        <f t="shared" si="5"/>
        <v>84</v>
      </c>
      <c r="Q1378" s="39">
        <f t="shared" si="6"/>
        <v>81</v>
      </c>
      <c r="R1378" s="58">
        <f t="shared" si="7"/>
        <v>0.208</v>
      </c>
      <c r="S1378" s="58">
        <f t="shared" si="8"/>
        <v>0.669</v>
      </c>
      <c r="T1378" s="58">
        <f t="shared" si="9"/>
        <v>0.123</v>
      </c>
      <c r="U1378" s="39">
        <f t="shared" si="10"/>
        <v>319014</v>
      </c>
      <c r="V1378" s="58">
        <f t="shared" si="11"/>
        <v>0.937</v>
      </c>
    </row>
    <row r="1379">
      <c r="A1379" s="33" t="s">
        <v>148</v>
      </c>
      <c r="B1379" s="68" t="s">
        <v>167</v>
      </c>
      <c r="C1379" s="35" t="s">
        <v>60</v>
      </c>
      <c r="D1379" s="35" t="str">
        <f t="shared" si="2"/>
        <v>Europe/Iceland-Europe/2012</v>
      </c>
      <c r="E1379" s="72">
        <v>0.014</v>
      </c>
      <c r="F1379" s="72">
        <v>0.002</v>
      </c>
      <c r="G1379" s="72">
        <v>84.0</v>
      </c>
      <c r="H1379" s="72">
        <v>82.0</v>
      </c>
      <c r="I1379" s="56">
        <v>0.207</v>
      </c>
      <c r="J1379" s="56">
        <v>0.667</v>
      </c>
      <c r="K1379" s="56">
        <v>0.126</v>
      </c>
      <c r="L1379" s="72">
        <v>320716.0</v>
      </c>
      <c r="M1379" s="56">
        <v>0.938</v>
      </c>
      <c r="N1379" s="39">
        <f t="shared" si="14"/>
        <v>14</v>
      </c>
      <c r="O1379" s="39">
        <f t="shared" si="15"/>
        <v>2</v>
      </c>
      <c r="P1379" s="39">
        <f t="shared" si="5"/>
        <v>84</v>
      </c>
      <c r="Q1379" s="39">
        <f t="shared" si="6"/>
        <v>82</v>
      </c>
      <c r="R1379" s="58">
        <f t="shared" si="7"/>
        <v>0.207</v>
      </c>
      <c r="S1379" s="58">
        <f t="shared" si="8"/>
        <v>0.667</v>
      </c>
      <c r="T1379" s="58">
        <f t="shared" si="9"/>
        <v>0.126</v>
      </c>
      <c r="U1379" s="39">
        <f t="shared" si="10"/>
        <v>320716</v>
      </c>
      <c r="V1379" s="58">
        <f t="shared" si="11"/>
        <v>0.938</v>
      </c>
    </row>
    <row r="1380">
      <c r="A1380" s="33" t="s">
        <v>148</v>
      </c>
      <c r="B1380" s="68" t="s">
        <v>168</v>
      </c>
      <c r="C1380" s="35" t="s">
        <v>48</v>
      </c>
      <c r="D1380" s="35" t="str">
        <f t="shared" si="2"/>
        <v>Europe/Ireland-Europe/2000</v>
      </c>
      <c r="E1380" s="72">
        <v>0.014</v>
      </c>
      <c r="F1380" s="72">
        <v>0.006</v>
      </c>
      <c r="G1380" s="72">
        <v>79.0</v>
      </c>
      <c r="H1380" s="72">
        <v>74.0</v>
      </c>
      <c r="I1380" s="56">
        <v>0.218</v>
      </c>
      <c r="J1380" s="56">
        <v>0.67</v>
      </c>
      <c r="K1380" s="56">
        <v>0.112</v>
      </c>
      <c r="L1380" s="72">
        <v>3805174.0</v>
      </c>
      <c r="M1380" s="56">
        <v>0.591</v>
      </c>
      <c r="N1380" s="39">
        <f t="shared" si="14"/>
        <v>14</v>
      </c>
      <c r="O1380" s="39">
        <f t="shared" si="15"/>
        <v>6</v>
      </c>
      <c r="P1380" s="39">
        <f t="shared" si="5"/>
        <v>79</v>
      </c>
      <c r="Q1380" s="39">
        <f t="shared" si="6"/>
        <v>74</v>
      </c>
      <c r="R1380" s="58">
        <f t="shared" si="7"/>
        <v>0.218</v>
      </c>
      <c r="S1380" s="58">
        <f t="shared" si="8"/>
        <v>0.67</v>
      </c>
      <c r="T1380" s="58">
        <f t="shared" si="9"/>
        <v>0.112</v>
      </c>
      <c r="U1380" s="39">
        <f t="shared" si="10"/>
        <v>3805174</v>
      </c>
      <c r="V1380" s="58">
        <f t="shared" si="11"/>
        <v>0.591</v>
      </c>
    </row>
    <row r="1381">
      <c r="A1381" s="33" t="s">
        <v>148</v>
      </c>
      <c r="B1381" s="68" t="s">
        <v>168</v>
      </c>
      <c r="C1381" s="35" t="s">
        <v>49</v>
      </c>
      <c r="D1381" s="35" t="str">
        <f t="shared" si="2"/>
        <v>Europe/Ireland-Europe/2001</v>
      </c>
      <c r="E1381" s="72">
        <v>0.015</v>
      </c>
      <c r="F1381" s="72">
        <v>0.006</v>
      </c>
      <c r="G1381" s="72">
        <v>80.0</v>
      </c>
      <c r="H1381" s="72">
        <v>75.0</v>
      </c>
      <c r="I1381" s="56">
        <v>0.214</v>
      </c>
      <c r="J1381" s="56">
        <v>0.674</v>
      </c>
      <c r="K1381" s="56">
        <v>0.112</v>
      </c>
      <c r="L1381" s="72">
        <v>3866243.0</v>
      </c>
      <c r="M1381" s="56">
        <v>0.594</v>
      </c>
      <c r="N1381" s="39">
        <f t="shared" si="14"/>
        <v>15</v>
      </c>
      <c r="O1381" s="39">
        <f t="shared" si="15"/>
        <v>6</v>
      </c>
      <c r="P1381" s="39">
        <f t="shared" si="5"/>
        <v>80</v>
      </c>
      <c r="Q1381" s="39">
        <f t="shared" si="6"/>
        <v>75</v>
      </c>
      <c r="R1381" s="58">
        <f t="shared" si="7"/>
        <v>0.214</v>
      </c>
      <c r="S1381" s="58">
        <f t="shared" si="8"/>
        <v>0.674</v>
      </c>
      <c r="T1381" s="58">
        <f t="shared" si="9"/>
        <v>0.112</v>
      </c>
      <c r="U1381" s="39">
        <f t="shared" si="10"/>
        <v>3866243</v>
      </c>
      <c r="V1381" s="58">
        <f t="shared" si="11"/>
        <v>0.594</v>
      </c>
    </row>
    <row r="1382">
      <c r="A1382" s="33" t="s">
        <v>148</v>
      </c>
      <c r="B1382" s="68" t="s">
        <v>168</v>
      </c>
      <c r="C1382" s="35" t="s">
        <v>50</v>
      </c>
      <c r="D1382" s="35" t="str">
        <f t="shared" si="2"/>
        <v>Europe/Ireland-Europe/2002</v>
      </c>
      <c r="E1382" s="72">
        <v>0.015</v>
      </c>
      <c r="F1382" s="72">
        <v>0.005</v>
      </c>
      <c r="G1382" s="72">
        <v>80.0</v>
      </c>
      <c r="H1382" s="72">
        <v>75.0</v>
      </c>
      <c r="I1382" s="56">
        <v>0.211</v>
      </c>
      <c r="J1382" s="56">
        <v>0.678</v>
      </c>
      <c r="K1382" s="56">
        <v>0.111</v>
      </c>
      <c r="L1382" s="72">
        <v>3931947.0</v>
      </c>
      <c r="M1382" s="56">
        <v>0.596</v>
      </c>
      <c r="N1382" s="39">
        <f t="shared" si="14"/>
        <v>15</v>
      </c>
      <c r="O1382" s="39">
        <f t="shared" si="15"/>
        <v>5</v>
      </c>
      <c r="P1382" s="39">
        <f t="shared" si="5"/>
        <v>80</v>
      </c>
      <c r="Q1382" s="39">
        <f t="shared" si="6"/>
        <v>75</v>
      </c>
      <c r="R1382" s="58">
        <f t="shared" si="7"/>
        <v>0.211</v>
      </c>
      <c r="S1382" s="58">
        <f t="shared" si="8"/>
        <v>0.678</v>
      </c>
      <c r="T1382" s="58">
        <f t="shared" si="9"/>
        <v>0.111</v>
      </c>
      <c r="U1382" s="39">
        <f t="shared" si="10"/>
        <v>3931947</v>
      </c>
      <c r="V1382" s="58">
        <f t="shared" si="11"/>
        <v>0.596</v>
      </c>
    </row>
    <row r="1383">
      <c r="A1383" s="33" t="s">
        <v>148</v>
      </c>
      <c r="B1383" s="68" t="s">
        <v>168</v>
      </c>
      <c r="C1383" s="35" t="s">
        <v>51</v>
      </c>
      <c r="D1383" s="35" t="str">
        <f t="shared" si="2"/>
        <v>Europe/Ireland-Europe/2003</v>
      </c>
      <c r="E1383" s="72">
        <v>0.015</v>
      </c>
      <c r="F1383" s="72">
        <v>0.005</v>
      </c>
      <c r="G1383" s="72">
        <v>81.0</v>
      </c>
      <c r="H1383" s="72">
        <v>76.0</v>
      </c>
      <c r="I1383" s="56">
        <v>0.208</v>
      </c>
      <c r="J1383" s="56">
        <v>0.681</v>
      </c>
      <c r="K1383" s="56">
        <v>0.111</v>
      </c>
      <c r="L1383" s="72">
        <v>3996521.0</v>
      </c>
      <c r="M1383" s="56">
        <v>0.599</v>
      </c>
      <c r="N1383" s="39">
        <f t="shared" si="14"/>
        <v>15</v>
      </c>
      <c r="O1383" s="39">
        <f t="shared" si="15"/>
        <v>5</v>
      </c>
      <c r="P1383" s="39">
        <f t="shared" si="5"/>
        <v>81</v>
      </c>
      <c r="Q1383" s="39">
        <f t="shared" si="6"/>
        <v>76</v>
      </c>
      <c r="R1383" s="58">
        <f t="shared" si="7"/>
        <v>0.208</v>
      </c>
      <c r="S1383" s="58">
        <f t="shared" si="8"/>
        <v>0.681</v>
      </c>
      <c r="T1383" s="58">
        <f t="shared" si="9"/>
        <v>0.111</v>
      </c>
      <c r="U1383" s="39">
        <f t="shared" si="10"/>
        <v>3996521</v>
      </c>
      <c r="V1383" s="58">
        <f t="shared" si="11"/>
        <v>0.599</v>
      </c>
    </row>
    <row r="1384">
      <c r="A1384" s="33" t="s">
        <v>148</v>
      </c>
      <c r="B1384" s="68" t="s">
        <v>168</v>
      </c>
      <c r="C1384" s="35" t="s">
        <v>52</v>
      </c>
      <c r="D1384" s="35" t="str">
        <f t="shared" si="2"/>
        <v>Europe/Ireland-Europe/2004</v>
      </c>
      <c r="E1384" s="72">
        <v>0.015</v>
      </c>
      <c r="F1384" s="72">
        <v>0.005</v>
      </c>
      <c r="G1384" s="72">
        <v>81.0</v>
      </c>
      <c r="H1384" s="72">
        <v>76.0</v>
      </c>
      <c r="I1384" s="56">
        <v>0.206</v>
      </c>
      <c r="J1384" s="56">
        <v>0.683</v>
      </c>
      <c r="K1384" s="56">
        <v>0.111</v>
      </c>
      <c r="L1384" s="72">
        <v>4070262.0</v>
      </c>
      <c r="M1384" s="56">
        <v>0.602</v>
      </c>
      <c r="N1384" s="39">
        <f t="shared" si="14"/>
        <v>15</v>
      </c>
      <c r="O1384" s="39">
        <f t="shared" si="15"/>
        <v>5</v>
      </c>
      <c r="P1384" s="39">
        <f t="shared" si="5"/>
        <v>81</v>
      </c>
      <c r="Q1384" s="39">
        <f t="shared" si="6"/>
        <v>76</v>
      </c>
      <c r="R1384" s="58">
        <f t="shared" si="7"/>
        <v>0.206</v>
      </c>
      <c r="S1384" s="58">
        <f t="shared" si="8"/>
        <v>0.683</v>
      </c>
      <c r="T1384" s="58">
        <f t="shared" si="9"/>
        <v>0.111</v>
      </c>
      <c r="U1384" s="39">
        <f t="shared" si="10"/>
        <v>4070262</v>
      </c>
      <c r="V1384" s="58">
        <f t="shared" si="11"/>
        <v>0.602</v>
      </c>
    </row>
    <row r="1385">
      <c r="A1385" s="33" t="s">
        <v>148</v>
      </c>
      <c r="B1385" s="68" t="s">
        <v>168</v>
      </c>
      <c r="C1385" s="35" t="s">
        <v>53</v>
      </c>
      <c r="D1385" s="35" t="str">
        <f t="shared" si="2"/>
        <v>Europe/Ireland-Europe/2005</v>
      </c>
      <c r="E1385" s="72">
        <v>0.015</v>
      </c>
      <c r="F1385" s="72">
        <v>0.004</v>
      </c>
      <c r="G1385" s="72">
        <v>81.0</v>
      </c>
      <c r="H1385" s="72">
        <v>77.0</v>
      </c>
      <c r="I1385" s="56">
        <v>0.206</v>
      </c>
      <c r="J1385" s="56">
        <v>0.684</v>
      </c>
      <c r="K1385" s="56">
        <v>0.111</v>
      </c>
      <c r="L1385" s="72">
        <v>4159914.0</v>
      </c>
      <c r="M1385" s="56">
        <v>0.605</v>
      </c>
      <c r="N1385" s="39">
        <f t="shared" si="14"/>
        <v>15</v>
      </c>
      <c r="O1385" s="39">
        <f t="shared" si="15"/>
        <v>4</v>
      </c>
      <c r="P1385" s="39">
        <f t="shared" si="5"/>
        <v>81</v>
      </c>
      <c r="Q1385" s="39">
        <f t="shared" si="6"/>
        <v>77</v>
      </c>
      <c r="R1385" s="58">
        <f t="shared" si="7"/>
        <v>0.206</v>
      </c>
      <c r="S1385" s="58">
        <f t="shared" si="8"/>
        <v>0.684</v>
      </c>
      <c r="T1385" s="58">
        <f t="shared" si="9"/>
        <v>0.111</v>
      </c>
      <c r="U1385" s="39">
        <f t="shared" si="10"/>
        <v>4159914</v>
      </c>
      <c r="V1385" s="58">
        <f t="shared" si="11"/>
        <v>0.605</v>
      </c>
    </row>
    <row r="1386">
      <c r="A1386" s="33" t="s">
        <v>148</v>
      </c>
      <c r="B1386" s="68" t="s">
        <v>168</v>
      </c>
      <c r="C1386" s="35" t="s">
        <v>54</v>
      </c>
      <c r="D1386" s="35" t="str">
        <f t="shared" si="2"/>
        <v>Europe/Ireland-Europe/2006</v>
      </c>
      <c r="E1386" s="72">
        <v>0.015</v>
      </c>
      <c r="F1386" s="72">
        <v>0.004</v>
      </c>
      <c r="G1386" s="72">
        <v>82.0</v>
      </c>
      <c r="H1386" s="72">
        <v>77.0</v>
      </c>
      <c r="I1386" s="56">
        <v>0.206</v>
      </c>
      <c r="J1386" s="56">
        <v>0.683</v>
      </c>
      <c r="K1386" s="56">
        <v>0.111</v>
      </c>
      <c r="L1386" s="72">
        <v>4274137.0</v>
      </c>
      <c r="M1386" s="56">
        <v>0.608</v>
      </c>
      <c r="N1386" s="39">
        <f t="shared" si="14"/>
        <v>15</v>
      </c>
      <c r="O1386" s="39">
        <f t="shared" si="15"/>
        <v>4</v>
      </c>
      <c r="P1386" s="39">
        <f t="shared" si="5"/>
        <v>82</v>
      </c>
      <c r="Q1386" s="39">
        <f t="shared" si="6"/>
        <v>77</v>
      </c>
      <c r="R1386" s="58">
        <f t="shared" si="7"/>
        <v>0.206</v>
      </c>
      <c r="S1386" s="58">
        <f t="shared" si="8"/>
        <v>0.683</v>
      </c>
      <c r="T1386" s="58">
        <f t="shared" si="9"/>
        <v>0.111</v>
      </c>
      <c r="U1386" s="39">
        <f t="shared" si="10"/>
        <v>4274137</v>
      </c>
      <c r="V1386" s="58">
        <f t="shared" si="11"/>
        <v>0.608</v>
      </c>
    </row>
    <row r="1387">
      <c r="A1387" s="33" t="s">
        <v>148</v>
      </c>
      <c r="B1387" s="68" t="s">
        <v>168</v>
      </c>
      <c r="C1387" s="35" t="s">
        <v>55</v>
      </c>
      <c r="D1387" s="35" t="str">
        <f t="shared" si="2"/>
        <v>Europe/Ireland-Europe/2007</v>
      </c>
      <c r="E1387" s="72">
        <v>0.016</v>
      </c>
      <c r="F1387" s="72">
        <v>0.004</v>
      </c>
      <c r="G1387" s="72">
        <v>82.0</v>
      </c>
      <c r="H1387" s="72">
        <v>77.0</v>
      </c>
      <c r="I1387" s="56">
        <v>0.208</v>
      </c>
      <c r="J1387" s="56">
        <v>0.681</v>
      </c>
      <c r="K1387" s="56">
        <v>0.111</v>
      </c>
      <c r="L1387" s="72">
        <v>4398942.0</v>
      </c>
      <c r="M1387" s="56">
        <v>0.61</v>
      </c>
      <c r="N1387" s="39">
        <f t="shared" si="14"/>
        <v>16</v>
      </c>
      <c r="O1387" s="39">
        <f t="shared" si="15"/>
        <v>4</v>
      </c>
      <c r="P1387" s="39">
        <f t="shared" si="5"/>
        <v>82</v>
      </c>
      <c r="Q1387" s="39">
        <f t="shared" si="6"/>
        <v>77</v>
      </c>
      <c r="R1387" s="58">
        <f t="shared" si="7"/>
        <v>0.208</v>
      </c>
      <c r="S1387" s="58">
        <f t="shared" si="8"/>
        <v>0.681</v>
      </c>
      <c r="T1387" s="58">
        <f t="shared" si="9"/>
        <v>0.111</v>
      </c>
      <c r="U1387" s="39">
        <f t="shared" si="10"/>
        <v>4398942</v>
      </c>
      <c r="V1387" s="58">
        <f t="shared" si="11"/>
        <v>0.61</v>
      </c>
    </row>
    <row r="1388">
      <c r="A1388" s="33" t="s">
        <v>148</v>
      </c>
      <c r="B1388" s="68" t="s">
        <v>168</v>
      </c>
      <c r="C1388" s="35" t="s">
        <v>56</v>
      </c>
      <c r="D1388" s="35" t="str">
        <f t="shared" si="2"/>
        <v>Europe/Ireland-Europe/2008</v>
      </c>
      <c r="E1388" s="72">
        <v>0.017</v>
      </c>
      <c r="F1388" s="72">
        <v>0.004</v>
      </c>
      <c r="G1388" s="72">
        <v>82.0</v>
      </c>
      <c r="H1388" s="72">
        <v>78.0</v>
      </c>
      <c r="I1388" s="56">
        <v>0.21</v>
      </c>
      <c r="J1388" s="56">
        <v>0.679</v>
      </c>
      <c r="K1388" s="56">
        <v>0.111</v>
      </c>
      <c r="L1388" s="72">
        <v>4489544.0</v>
      </c>
      <c r="M1388" s="56">
        <v>0.613</v>
      </c>
      <c r="N1388" s="39">
        <f t="shared" si="14"/>
        <v>17</v>
      </c>
      <c r="O1388" s="39">
        <f t="shared" si="15"/>
        <v>4</v>
      </c>
      <c r="P1388" s="39">
        <f t="shared" si="5"/>
        <v>82</v>
      </c>
      <c r="Q1388" s="39">
        <f t="shared" si="6"/>
        <v>78</v>
      </c>
      <c r="R1388" s="58">
        <f t="shared" si="7"/>
        <v>0.21</v>
      </c>
      <c r="S1388" s="58">
        <f t="shared" si="8"/>
        <v>0.679</v>
      </c>
      <c r="T1388" s="58">
        <f t="shared" si="9"/>
        <v>0.111</v>
      </c>
      <c r="U1388" s="39">
        <f t="shared" si="10"/>
        <v>4489544</v>
      </c>
      <c r="V1388" s="58">
        <f t="shared" si="11"/>
        <v>0.613</v>
      </c>
    </row>
    <row r="1389">
      <c r="A1389" s="33" t="s">
        <v>148</v>
      </c>
      <c r="B1389" s="68" t="s">
        <v>168</v>
      </c>
      <c r="C1389" s="35" t="s">
        <v>57</v>
      </c>
      <c r="D1389" s="35" t="str">
        <f t="shared" si="2"/>
        <v>Europe/Ireland-Europe/2009</v>
      </c>
      <c r="E1389" s="72">
        <v>0.017</v>
      </c>
      <c r="F1389" s="72">
        <v>0.004</v>
      </c>
      <c r="G1389" s="72">
        <v>83.0</v>
      </c>
      <c r="H1389" s="72">
        <v>78.0</v>
      </c>
      <c r="I1389" s="56">
        <v>0.212</v>
      </c>
      <c r="J1389" s="56">
        <v>0.676</v>
      </c>
      <c r="K1389" s="56">
        <v>0.112</v>
      </c>
      <c r="L1389" s="72">
        <v>4535375.0</v>
      </c>
      <c r="M1389" s="56">
        <v>0.616</v>
      </c>
      <c r="N1389" s="39">
        <f t="shared" si="14"/>
        <v>17</v>
      </c>
      <c r="O1389" s="39">
        <f t="shared" si="15"/>
        <v>4</v>
      </c>
      <c r="P1389" s="39">
        <f t="shared" si="5"/>
        <v>83</v>
      </c>
      <c r="Q1389" s="39">
        <f t="shared" si="6"/>
        <v>78</v>
      </c>
      <c r="R1389" s="58">
        <f t="shared" si="7"/>
        <v>0.212</v>
      </c>
      <c r="S1389" s="58">
        <f t="shared" si="8"/>
        <v>0.676</v>
      </c>
      <c r="T1389" s="58">
        <f t="shared" si="9"/>
        <v>0.112</v>
      </c>
      <c r="U1389" s="39">
        <f t="shared" si="10"/>
        <v>4535375</v>
      </c>
      <c r="V1389" s="58">
        <f t="shared" si="11"/>
        <v>0.616</v>
      </c>
    </row>
    <row r="1390">
      <c r="A1390" s="33" t="s">
        <v>148</v>
      </c>
      <c r="B1390" s="68" t="s">
        <v>168</v>
      </c>
      <c r="C1390" s="35" t="s">
        <v>58</v>
      </c>
      <c r="D1390" s="35" t="str">
        <f t="shared" si="2"/>
        <v>Europe/Ireland-Europe/2010</v>
      </c>
      <c r="E1390" s="72">
        <v>0.017</v>
      </c>
      <c r="F1390" s="72">
        <v>0.004</v>
      </c>
      <c r="G1390" s="72">
        <v>83.0</v>
      </c>
      <c r="H1390" s="72">
        <v>79.0</v>
      </c>
      <c r="I1390" s="56">
        <v>0.213</v>
      </c>
      <c r="J1390" s="56">
        <v>0.673</v>
      </c>
      <c r="K1390" s="56">
        <v>0.113</v>
      </c>
      <c r="L1390" s="72">
        <v>4560155.0</v>
      </c>
      <c r="M1390" s="56">
        <v>0.618</v>
      </c>
      <c r="N1390" s="39">
        <f t="shared" si="14"/>
        <v>17</v>
      </c>
      <c r="O1390" s="39">
        <f t="shared" si="15"/>
        <v>4</v>
      </c>
      <c r="P1390" s="39">
        <f t="shared" si="5"/>
        <v>83</v>
      </c>
      <c r="Q1390" s="39">
        <f t="shared" si="6"/>
        <v>79</v>
      </c>
      <c r="R1390" s="58">
        <f t="shared" si="7"/>
        <v>0.213</v>
      </c>
      <c r="S1390" s="58">
        <f t="shared" si="8"/>
        <v>0.673</v>
      </c>
      <c r="T1390" s="58">
        <f t="shared" si="9"/>
        <v>0.113</v>
      </c>
      <c r="U1390" s="39">
        <f t="shared" si="10"/>
        <v>4560155</v>
      </c>
      <c r="V1390" s="58">
        <f t="shared" si="11"/>
        <v>0.618</v>
      </c>
    </row>
    <row r="1391">
      <c r="A1391" s="33" t="s">
        <v>148</v>
      </c>
      <c r="B1391" s="68" t="s">
        <v>168</v>
      </c>
      <c r="C1391" s="35" t="s">
        <v>59</v>
      </c>
      <c r="D1391" s="35" t="str">
        <f t="shared" si="2"/>
        <v>Europe/Ireland-Europe/2011</v>
      </c>
      <c r="E1391" s="72">
        <v>0.016</v>
      </c>
      <c r="F1391" s="72">
        <v>0.003</v>
      </c>
      <c r="G1391" s="72">
        <v>83.0</v>
      </c>
      <c r="H1391" s="72">
        <v>79.0</v>
      </c>
      <c r="I1391" s="56">
        <v>0.215</v>
      </c>
      <c r="J1391" s="56">
        <v>0.67</v>
      </c>
      <c r="K1391" s="56">
        <v>0.115</v>
      </c>
      <c r="L1391" s="72">
        <v>4576794.0</v>
      </c>
      <c r="M1391" s="56">
        <v>0.621</v>
      </c>
      <c r="N1391" s="39">
        <f t="shared" si="14"/>
        <v>16</v>
      </c>
      <c r="O1391" s="39">
        <f t="shared" si="15"/>
        <v>3</v>
      </c>
      <c r="P1391" s="39">
        <f t="shared" si="5"/>
        <v>83</v>
      </c>
      <c r="Q1391" s="39">
        <f t="shared" si="6"/>
        <v>79</v>
      </c>
      <c r="R1391" s="58">
        <f t="shared" si="7"/>
        <v>0.215</v>
      </c>
      <c r="S1391" s="58">
        <f t="shared" si="8"/>
        <v>0.67</v>
      </c>
      <c r="T1391" s="58">
        <f t="shared" si="9"/>
        <v>0.115</v>
      </c>
      <c r="U1391" s="39">
        <f t="shared" si="10"/>
        <v>4576794</v>
      </c>
      <c r="V1391" s="58">
        <f t="shared" si="11"/>
        <v>0.621</v>
      </c>
    </row>
    <row r="1392">
      <c r="A1392" s="33" t="s">
        <v>148</v>
      </c>
      <c r="B1392" s="68" t="s">
        <v>168</v>
      </c>
      <c r="C1392" s="35" t="s">
        <v>60</v>
      </c>
      <c r="D1392" s="35" t="str">
        <f t="shared" si="2"/>
        <v>Europe/Ireland-Europe/2012</v>
      </c>
      <c r="E1392" s="72">
        <v>0.016</v>
      </c>
      <c r="F1392" s="72">
        <v>0.003</v>
      </c>
      <c r="G1392" s="72">
        <v>83.0</v>
      </c>
      <c r="H1392" s="72">
        <v>79.0</v>
      </c>
      <c r="I1392" s="56">
        <v>0.215</v>
      </c>
      <c r="J1392" s="56">
        <v>0.667</v>
      </c>
      <c r="K1392" s="56">
        <v>0.118</v>
      </c>
      <c r="L1392" s="72">
        <v>4586897.0</v>
      </c>
      <c r="M1392" s="56">
        <v>0.624</v>
      </c>
      <c r="N1392" s="39">
        <f t="shared" si="14"/>
        <v>16</v>
      </c>
      <c r="O1392" s="39">
        <f t="shared" si="15"/>
        <v>3</v>
      </c>
      <c r="P1392" s="39">
        <f t="shared" si="5"/>
        <v>83</v>
      </c>
      <c r="Q1392" s="39">
        <f t="shared" si="6"/>
        <v>79</v>
      </c>
      <c r="R1392" s="58">
        <f t="shared" si="7"/>
        <v>0.215</v>
      </c>
      <c r="S1392" s="58">
        <f t="shared" si="8"/>
        <v>0.667</v>
      </c>
      <c r="T1392" s="58">
        <f t="shared" si="9"/>
        <v>0.118</v>
      </c>
      <c r="U1392" s="39">
        <f t="shared" si="10"/>
        <v>4586897</v>
      </c>
      <c r="V1392" s="58">
        <f t="shared" si="11"/>
        <v>0.624</v>
      </c>
    </row>
    <row r="1393">
      <c r="A1393" s="33" t="s">
        <v>148</v>
      </c>
      <c r="B1393" s="68" t="s">
        <v>169</v>
      </c>
      <c r="C1393" s="35" t="s">
        <v>48</v>
      </c>
      <c r="D1393" s="35" t="str">
        <f t="shared" si="2"/>
        <v>Europe/Isle of Man-Europe/2000</v>
      </c>
      <c r="E1393" s="69"/>
      <c r="F1393" s="69"/>
      <c r="G1393" s="69"/>
      <c r="H1393" s="69"/>
      <c r="I1393" s="59"/>
      <c r="J1393" s="59"/>
      <c r="K1393" s="59"/>
      <c r="L1393" s="72">
        <v>76806.0</v>
      </c>
      <c r="M1393" s="56">
        <v>0.518</v>
      </c>
      <c r="N1393" s="39"/>
      <c r="O1393" s="39"/>
      <c r="P1393" s="39" t="str">
        <f t="shared" si="5"/>
        <v/>
      </c>
      <c r="Q1393" s="39" t="str">
        <f t="shared" si="6"/>
        <v/>
      </c>
      <c r="R1393" s="58" t="str">
        <f t="shared" si="7"/>
        <v/>
      </c>
      <c r="S1393" s="58" t="str">
        <f t="shared" si="8"/>
        <v/>
      </c>
      <c r="T1393" s="58" t="str">
        <f t="shared" si="9"/>
        <v/>
      </c>
      <c r="U1393" s="39">
        <f t="shared" si="10"/>
        <v>76806</v>
      </c>
      <c r="V1393" s="58">
        <f t="shared" si="11"/>
        <v>0.518</v>
      </c>
    </row>
    <row r="1394">
      <c r="A1394" s="33" t="s">
        <v>148</v>
      </c>
      <c r="B1394" s="68" t="s">
        <v>169</v>
      </c>
      <c r="C1394" s="35" t="s">
        <v>49</v>
      </c>
      <c r="D1394" s="35" t="str">
        <f t="shared" si="2"/>
        <v>Europe/Isle of Man-Europe/2001</v>
      </c>
      <c r="E1394" s="69"/>
      <c r="F1394" s="69"/>
      <c r="G1394" s="69"/>
      <c r="H1394" s="69"/>
      <c r="I1394" s="59"/>
      <c r="J1394" s="59"/>
      <c r="K1394" s="59"/>
      <c r="L1394" s="72">
        <v>77616.0</v>
      </c>
      <c r="M1394" s="56">
        <v>0.518</v>
      </c>
      <c r="N1394" s="39"/>
      <c r="O1394" s="39"/>
      <c r="P1394" s="39" t="str">
        <f t="shared" si="5"/>
        <v/>
      </c>
      <c r="Q1394" s="39" t="str">
        <f t="shared" si="6"/>
        <v/>
      </c>
      <c r="R1394" s="58" t="str">
        <f t="shared" si="7"/>
        <v/>
      </c>
      <c r="S1394" s="58" t="str">
        <f t="shared" si="8"/>
        <v/>
      </c>
      <c r="T1394" s="58" t="str">
        <f t="shared" si="9"/>
        <v/>
      </c>
      <c r="U1394" s="39">
        <f t="shared" si="10"/>
        <v>77616</v>
      </c>
      <c r="V1394" s="58">
        <f t="shared" si="11"/>
        <v>0.518</v>
      </c>
    </row>
    <row r="1395">
      <c r="A1395" s="33" t="s">
        <v>148</v>
      </c>
      <c r="B1395" s="68" t="s">
        <v>169</v>
      </c>
      <c r="C1395" s="35" t="s">
        <v>50</v>
      </c>
      <c r="D1395" s="35" t="str">
        <f t="shared" si="2"/>
        <v>Europe/Isle of Man-Europe/2002</v>
      </c>
      <c r="E1395" s="72">
        <v>0.011</v>
      </c>
      <c r="F1395" s="69"/>
      <c r="G1395" s="72">
        <v>82.0</v>
      </c>
      <c r="H1395" s="72">
        <v>75.0</v>
      </c>
      <c r="I1395" s="59"/>
      <c r="J1395" s="59"/>
      <c r="K1395" s="59"/>
      <c r="L1395" s="72">
        <v>78338.0</v>
      </c>
      <c r="M1395" s="56">
        <v>0.519</v>
      </c>
      <c r="N1395" s="39">
        <f t="shared" ref="N1395:N1509" si="16">(IF(AND(ISBLANK(E1395),B1395=B1394),N1394,E1395))*1000</f>
        <v>11</v>
      </c>
      <c r="O1395" s="39"/>
      <c r="P1395" s="39">
        <f t="shared" si="5"/>
        <v>82</v>
      </c>
      <c r="Q1395" s="39">
        <f t="shared" si="6"/>
        <v>75</v>
      </c>
      <c r="R1395" s="58" t="str">
        <f t="shared" si="7"/>
        <v/>
      </c>
      <c r="S1395" s="58" t="str">
        <f t="shared" si="8"/>
        <v/>
      </c>
      <c r="T1395" s="58" t="str">
        <f t="shared" si="9"/>
        <v/>
      </c>
      <c r="U1395" s="39">
        <f t="shared" si="10"/>
        <v>78338</v>
      </c>
      <c r="V1395" s="58">
        <f t="shared" si="11"/>
        <v>0.519</v>
      </c>
    </row>
    <row r="1396">
      <c r="A1396" s="33" t="s">
        <v>148</v>
      </c>
      <c r="B1396" s="68" t="s">
        <v>169</v>
      </c>
      <c r="C1396" s="35" t="s">
        <v>51</v>
      </c>
      <c r="D1396" s="35" t="str">
        <f t="shared" si="2"/>
        <v>Europe/Isle of Man-Europe/2003</v>
      </c>
      <c r="E1396" s="69"/>
      <c r="F1396" s="69"/>
      <c r="G1396" s="69"/>
      <c r="H1396" s="69"/>
      <c r="I1396" s="59"/>
      <c r="J1396" s="59"/>
      <c r="K1396" s="59"/>
      <c r="L1396" s="72">
        <v>79001.0</v>
      </c>
      <c r="M1396" s="56">
        <v>0.519</v>
      </c>
      <c r="N1396" s="39">
        <f t="shared" si="16"/>
        <v>11000</v>
      </c>
      <c r="O1396" s="39"/>
      <c r="P1396" s="39">
        <f t="shared" si="5"/>
        <v>82</v>
      </c>
      <c r="Q1396" s="39">
        <f t="shared" si="6"/>
        <v>75</v>
      </c>
      <c r="R1396" s="58" t="str">
        <f t="shared" si="7"/>
        <v/>
      </c>
      <c r="S1396" s="58" t="str">
        <f t="shared" si="8"/>
        <v/>
      </c>
      <c r="T1396" s="58" t="str">
        <f t="shared" si="9"/>
        <v/>
      </c>
      <c r="U1396" s="39">
        <f t="shared" si="10"/>
        <v>79001</v>
      </c>
      <c r="V1396" s="58">
        <f t="shared" si="11"/>
        <v>0.519</v>
      </c>
    </row>
    <row r="1397">
      <c r="A1397" s="33" t="s">
        <v>148</v>
      </c>
      <c r="B1397" s="68" t="s">
        <v>169</v>
      </c>
      <c r="C1397" s="35" t="s">
        <v>52</v>
      </c>
      <c r="D1397" s="35" t="str">
        <f t="shared" si="2"/>
        <v>Europe/Isle of Man-Europe/2004</v>
      </c>
      <c r="E1397" s="69"/>
      <c r="F1397" s="69"/>
      <c r="G1397" s="69"/>
      <c r="H1397" s="69"/>
      <c r="I1397" s="59"/>
      <c r="J1397" s="59"/>
      <c r="K1397" s="59"/>
      <c r="L1397" s="72">
        <v>79658.0</v>
      </c>
      <c r="M1397" s="56">
        <v>0.519</v>
      </c>
      <c r="N1397" s="39">
        <f t="shared" si="16"/>
        <v>11000000</v>
      </c>
      <c r="O1397" s="39"/>
      <c r="P1397" s="39">
        <f t="shared" si="5"/>
        <v>82</v>
      </c>
      <c r="Q1397" s="39">
        <f t="shared" si="6"/>
        <v>75</v>
      </c>
      <c r="R1397" s="58" t="str">
        <f t="shared" si="7"/>
        <v/>
      </c>
      <c r="S1397" s="58" t="str">
        <f t="shared" si="8"/>
        <v/>
      </c>
      <c r="T1397" s="58" t="str">
        <f t="shared" si="9"/>
        <v/>
      </c>
      <c r="U1397" s="39">
        <f t="shared" si="10"/>
        <v>79658</v>
      </c>
      <c r="V1397" s="58">
        <f t="shared" si="11"/>
        <v>0.519</v>
      </c>
    </row>
    <row r="1398">
      <c r="A1398" s="33" t="s">
        <v>148</v>
      </c>
      <c r="B1398" s="68" t="s">
        <v>169</v>
      </c>
      <c r="C1398" s="35" t="s">
        <v>53</v>
      </c>
      <c r="D1398" s="35" t="str">
        <f t="shared" si="2"/>
        <v>Europe/Isle of Man-Europe/2005</v>
      </c>
      <c r="E1398" s="72">
        <v>0.011</v>
      </c>
      <c r="F1398" s="69"/>
      <c r="G1398" s="69"/>
      <c r="H1398" s="69"/>
      <c r="I1398" s="59"/>
      <c r="J1398" s="59"/>
      <c r="K1398" s="59"/>
      <c r="L1398" s="72">
        <v>80345.0</v>
      </c>
      <c r="M1398" s="56">
        <v>0.519</v>
      </c>
      <c r="N1398" s="39">
        <f t="shared" si="16"/>
        <v>11</v>
      </c>
      <c r="O1398" s="39"/>
      <c r="P1398" s="39">
        <f t="shared" si="5"/>
        <v>82</v>
      </c>
      <c r="Q1398" s="39">
        <f t="shared" si="6"/>
        <v>75</v>
      </c>
      <c r="R1398" s="58" t="str">
        <f t="shared" si="7"/>
        <v/>
      </c>
      <c r="S1398" s="58" t="str">
        <f t="shared" si="8"/>
        <v/>
      </c>
      <c r="T1398" s="58" t="str">
        <f t="shared" si="9"/>
        <v/>
      </c>
      <c r="U1398" s="39">
        <f t="shared" si="10"/>
        <v>80345</v>
      </c>
      <c r="V1398" s="58">
        <f t="shared" si="11"/>
        <v>0.519</v>
      </c>
    </row>
    <row r="1399">
      <c r="A1399" s="33" t="s">
        <v>148</v>
      </c>
      <c r="B1399" s="68" t="s">
        <v>169</v>
      </c>
      <c r="C1399" s="35" t="s">
        <v>54</v>
      </c>
      <c r="D1399" s="35" t="str">
        <f t="shared" si="2"/>
        <v>Europe/Isle of Man-Europe/2006</v>
      </c>
      <c r="E1399" s="69"/>
      <c r="F1399" s="69"/>
      <c r="G1399" s="69"/>
      <c r="H1399" s="69"/>
      <c r="I1399" s="59"/>
      <c r="J1399" s="59"/>
      <c r="K1399" s="59"/>
      <c r="L1399" s="72">
        <v>81068.0</v>
      </c>
      <c r="M1399" s="56">
        <v>0.519</v>
      </c>
      <c r="N1399" s="39">
        <f t="shared" si="16"/>
        <v>11000</v>
      </c>
      <c r="O1399" s="39"/>
      <c r="P1399" s="39">
        <f t="shared" si="5"/>
        <v>82</v>
      </c>
      <c r="Q1399" s="39">
        <f t="shared" si="6"/>
        <v>75</v>
      </c>
      <c r="R1399" s="58" t="str">
        <f t="shared" si="7"/>
        <v/>
      </c>
      <c r="S1399" s="58" t="str">
        <f t="shared" si="8"/>
        <v/>
      </c>
      <c r="T1399" s="58" t="str">
        <f t="shared" si="9"/>
        <v/>
      </c>
      <c r="U1399" s="39">
        <f t="shared" si="10"/>
        <v>81068</v>
      </c>
      <c r="V1399" s="58">
        <f t="shared" si="11"/>
        <v>0.519</v>
      </c>
    </row>
    <row r="1400">
      <c r="A1400" s="33" t="s">
        <v>148</v>
      </c>
      <c r="B1400" s="68" t="s">
        <v>169</v>
      </c>
      <c r="C1400" s="35" t="s">
        <v>55</v>
      </c>
      <c r="D1400" s="35" t="str">
        <f t="shared" si="2"/>
        <v>Europe/Isle of Man-Europe/2007</v>
      </c>
      <c r="E1400" s="72">
        <v>0.011</v>
      </c>
      <c r="F1400" s="69"/>
      <c r="G1400" s="69"/>
      <c r="H1400" s="69"/>
      <c r="I1400" s="59"/>
      <c r="J1400" s="59"/>
      <c r="K1400" s="59"/>
      <c r="L1400" s="72">
        <v>81812.0</v>
      </c>
      <c r="M1400" s="56">
        <v>0.519</v>
      </c>
      <c r="N1400" s="39">
        <f t="shared" si="16"/>
        <v>11</v>
      </c>
      <c r="O1400" s="39"/>
      <c r="P1400" s="39">
        <f t="shared" si="5"/>
        <v>82</v>
      </c>
      <c r="Q1400" s="39">
        <f t="shared" si="6"/>
        <v>75</v>
      </c>
      <c r="R1400" s="58" t="str">
        <f t="shared" si="7"/>
        <v/>
      </c>
      <c r="S1400" s="58" t="str">
        <f t="shared" si="8"/>
        <v/>
      </c>
      <c r="T1400" s="58" t="str">
        <f t="shared" si="9"/>
        <v/>
      </c>
      <c r="U1400" s="39">
        <f t="shared" si="10"/>
        <v>81812</v>
      </c>
      <c r="V1400" s="58">
        <f t="shared" si="11"/>
        <v>0.519</v>
      </c>
    </row>
    <row r="1401">
      <c r="A1401" s="33" t="s">
        <v>148</v>
      </c>
      <c r="B1401" s="68" t="s">
        <v>169</v>
      </c>
      <c r="C1401" s="35" t="s">
        <v>56</v>
      </c>
      <c r="D1401" s="35" t="str">
        <f t="shared" si="2"/>
        <v>Europe/Isle of Man-Europe/2008</v>
      </c>
      <c r="E1401" s="69"/>
      <c r="F1401" s="69"/>
      <c r="G1401" s="69"/>
      <c r="H1401" s="69"/>
      <c r="I1401" s="59"/>
      <c r="J1401" s="59"/>
      <c r="K1401" s="59"/>
      <c r="L1401" s="72">
        <v>82561.0</v>
      </c>
      <c r="M1401" s="56">
        <v>0.52</v>
      </c>
      <c r="N1401" s="39">
        <f t="shared" si="16"/>
        <v>11000</v>
      </c>
      <c r="O1401" s="39"/>
      <c r="P1401" s="39">
        <f t="shared" si="5"/>
        <v>82</v>
      </c>
      <c r="Q1401" s="39">
        <f t="shared" si="6"/>
        <v>75</v>
      </c>
      <c r="R1401" s="58" t="str">
        <f t="shared" si="7"/>
        <v/>
      </c>
      <c r="S1401" s="58" t="str">
        <f t="shared" si="8"/>
        <v/>
      </c>
      <c r="T1401" s="58" t="str">
        <f t="shared" si="9"/>
        <v/>
      </c>
      <c r="U1401" s="39">
        <f t="shared" si="10"/>
        <v>82561</v>
      </c>
      <c r="V1401" s="58">
        <f t="shared" si="11"/>
        <v>0.52</v>
      </c>
    </row>
    <row r="1402">
      <c r="A1402" s="33" t="s">
        <v>148</v>
      </c>
      <c r="B1402" s="68" t="s">
        <v>169</v>
      </c>
      <c r="C1402" s="35" t="s">
        <v>57</v>
      </c>
      <c r="D1402" s="35" t="str">
        <f t="shared" si="2"/>
        <v>Europe/Isle of Man-Europe/2009</v>
      </c>
      <c r="E1402" s="69"/>
      <c r="F1402" s="69"/>
      <c r="G1402" s="69"/>
      <c r="H1402" s="69"/>
      <c r="I1402" s="59"/>
      <c r="J1402" s="59"/>
      <c r="K1402" s="59"/>
      <c r="L1402" s="72">
        <v>83293.0</v>
      </c>
      <c r="M1402" s="56">
        <v>0.52</v>
      </c>
      <c r="N1402" s="39">
        <f t="shared" si="16"/>
        <v>11000000</v>
      </c>
      <c r="O1402" s="39"/>
      <c r="P1402" s="39">
        <f t="shared" si="5"/>
        <v>82</v>
      </c>
      <c r="Q1402" s="39">
        <f t="shared" si="6"/>
        <v>75</v>
      </c>
      <c r="R1402" s="58" t="str">
        <f t="shared" si="7"/>
        <v/>
      </c>
      <c r="S1402" s="58" t="str">
        <f t="shared" si="8"/>
        <v/>
      </c>
      <c r="T1402" s="58" t="str">
        <f t="shared" si="9"/>
        <v/>
      </c>
      <c r="U1402" s="39">
        <f t="shared" si="10"/>
        <v>83293</v>
      </c>
      <c r="V1402" s="58">
        <f t="shared" si="11"/>
        <v>0.52</v>
      </c>
    </row>
    <row r="1403">
      <c r="A1403" s="33" t="s">
        <v>148</v>
      </c>
      <c r="B1403" s="68" t="s">
        <v>169</v>
      </c>
      <c r="C1403" s="35" t="s">
        <v>58</v>
      </c>
      <c r="D1403" s="35" t="str">
        <f t="shared" si="2"/>
        <v>Europe/Isle of Man-Europe/2010</v>
      </c>
      <c r="E1403" s="69"/>
      <c r="F1403" s="69"/>
      <c r="G1403" s="69"/>
      <c r="H1403" s="69"/>
      <c r="I1403" s="59"/>
      <c r="J1403" s="59"/>
      <c r="K1403" s="59"/>
      <c r="L1403" s="72">
        <v>83992.0</v>
      </c>
      <c r="M1403" s="56">
        <v>0.52</v>
      </c>
      <c r="N1403" s="39">
        <f t="shared" si="16"/>
        <v>11000000000</v>
      </c>
      <c r="O1403" s="39"/>
      <c r="P1403" s="39">
        <f t="shared" si="5"/>
        <v>82</v>
      </c>
      <c r="Q1403" s="39">
        <f t="shared" si="6"/>
        <v>75</v>
      </c>
      <c r="R1403" s="58" t="str">
        <f t="shared" si="7"/>
        <v/>
      </c>
      <c r="S1403" s="58" t="str">
        <f t="shared" si="8"/>
        <v/>
      </c>
      <c r="T1403" s="58" t="str">
        <f t="shared" si="9"/>
        <v/>
      </c>
      <c r="U1403" s="39">
        <f t="shared" si="10"/>
        <v>83992</v>
      </c>
      <c r="V1403" s="58">
        <f t="shared" si="11"/>
        <v>0.52</v>
      </c>
    </row>
    <row r="1404">
      <c r="A1404" s="33" t="s">
        <v>148</v>
      </c>
      <c r="B1404" s="68" t="s">
        <v>169</v>
      </c>
      <c r="C1404" s="35" t="s">
        <v>59</v>
      </c>
      <c r="D1404" s="35" t="str">
        <f t="shared" si="2"/>
        <v>Europe/Isle of Man-Europe/2011</v>
      </c>
      <c r="E1404" s="69"/>
      <c r="F1404" s="69"/>
      <c r="G1404" s="69"/>
      <c r="H1404" s="69"/>
      <c r="I1404" s="59"/>
      <c r="J1404" s="59"/>
      <c r="K1404" s="59"/>
      <c r="L1404" s="72">
        <v>84654.0</v>
      </c>
      <c r="M1404" s="56">
        <v>0.52</v>
      </c>
      <c r="N1404" s="39">
        <f t="shared" si="16"/>
        <v>11000000000000</v>
      </c>
      <c r="O1404" s="39"/>
      <c r="P1404" s="39">
        <f t="shared" si="5"/>
        <v>82</v>
      </c>
      <c r="Q1404" s="39">
        <f t="shared" si="6"/>
        <v>75</v>
      </c>
      <c r="R1404" s="58" t="str">
        <f t="shared" si="7"/>
        <v/>
      </c>
      <c r="S1404" s="58" t="str">
        <f t="shared" si="8"/>
        <v/>
      </c>
      <c r="T1404" s="58" t="str">
        <f t="shared" si="9"/>
        <v/>
      </c>
      <c r="U1404" s="39">
        <f t="shared" si="10"/>
        <v>84654</v>
      </c>
      <c r="V1404" s="58">
        <f t="shared" si="11"/>
        <v>0.52</v>
      </c>
    </row>
    <row r="1405">
      <c r="A1405" s="33" t="s">
        <v>148</v>
      </c>
      <c r="B1405" s="68" t="s">
        <v>169</v>
      </c>
      <c r="C1405" s="35" t="s">
        <v>60</v>
      </c>
      <c r="D1405" s="35" t="str">
        <f t="shared" si="2"/>
        <v>Europe/Isle of Man-Europe/2012</v>
      </c>
      <c r="E1405" s="69"/>
      <c r="F1405" s="69"/>
      <c r="G1405" s="69"/>
      <c r="H1405" s="69"/>
      <c r="I1405" s="59"/>
      <c r="J1405" s="59"/>
      <c r="K1405" s="59"/>
      <c r="L1405" s="72">
        <v>85284.0</v>
      </c>
      <c r="M1405" s="56">
        <v>0.52</v>
      </c>
      <c r="N1405" s="39">
        <f t="shared" si="16"/>
        <v>1.1E+16</v>
      </c>
      <c r="O1405" s="39"/>
      <c r="P1405" s="39">
        <f t="shared" si="5"/>
        <v>82</v>
      </c>
      <c r="Q1405" s="39">
        <f t="shared" si="6"/>
        <v>75</v>
      </c>
      <c r="R1405" s="58" t="str">
        <f t="shared" si="7"/>
        <v/>
      </c>
      <c r="S1405" s="58" t="str">
        <f t="shared" si="8"/>
        <v/>
      </c>
      <c r="T1405" s="58" t="str">
        <f t="shared" si="9"/>
        <v/>
      </c>
      <c r="U1405" s="39">
        <f t="shared" si="10"/>
        <v>85284</v>
      </c>
      <c r="V1405" s="58">
        <f t="shared" si="11"/>
        <v>0.52</v>
      </c>
    </row>
    <row r="1406">
      <c r="A1406" s="33" t="s">
        <v>148</v>
      </c>
      <c r="B1406" s="68" t="s">
        <v>170</v>
      </c>
      <c r="C1406" s="35" t="s">
        <v>48</v>
      </c>
      <c r="D1406" s="35" t="str">
        <f t="shared" si="2"/>
        <v>Europe/Italy-Europe/2000</v>
      </c>
      <c r="E1406" s="72">
        <v>0.01</v>
      </c>
      <c r="F1406" s="72">
        <v>0.005</v>
      </c>
      <c r="G1406" s="72">
        <v>83.0</v>
      </c>
      <c r="H1406" s="72">
        <v>77.0</v>
      </c>
      <c r="I1406" s="56">
        <v>0.143</v>
      </c>
      <c r="J1406" s="56">
        <v>0.674</v>
      </c>
      <c r="K1406" s="56">
        <v>0.183</v>
      </c>
      <c r="L1406" s="72">
        <v>5.6942108E7</v>
      </c>
      <c r="M1406" s="56">
        <v>0.672</v>
      </c>
      <c r="N1406" s="39">
        <f t="shared" si="16"/>
        <v>10</v>
      </c>
      <c r="O1406" s="39">
        <f t="shared" ref="O1406:O1418" si="17">(IF(AND(ISBLANK(F1406),B1406=B1405),O1405,F1406))*1000</f>
        <v>5</v>
      </c>
      <c r="P1406" s="39">
        <f t="shared" si="5"/>
        <v>83</v>
      </c>
      <c r="Q1406" s="39">
        <f t="shared" si="6"/>
        <v>77</v>
      </c>
      <c r="R1406" s="58">
        <f t="shared" si="7"/>
        <v>0.143</v>
      </c>
      <c r="S1406" s="58">
        <f t="shared" si="8"/>
        <v>0.674</v>
      </c>
      <c r="T1406" s="58">
        <f t="shared" si="9"/>
        <v>0.183</v>
      </c>
      <c r="U1406" s="39">
        <f t="shared" si="10"/>
        <v>56942108</v>
      </c>
      <c r="V1406" s="58">
        <f t="shared" si="11"/>
        <v>0.672</v>
      </c>
    </row>
    <row r="1407">
      <c r="A1407" s="33" t="s">
        <v>148</v>
      </c>
      <c r="B1407" s="68" t="s">
        <v>170</v>
      </c>
      <c r="C1407" s="35" t="s">
        <v>49</v>
      </c>
      <c r="D1407" s="35" t="str">
        <f t="shared" si="2"/>
        <v>Europe/Italy-Europe/2001</v>
      </c>
      <c r="E1407" s="72">
        <v>0.009</v>
      </c>
      <c r="F1407" s="72">
        <v>0.004</v>
      </c>
      <c r="G1407" s="72">
        <v>83.0</v>
      </c>
      <c r="H1407" s="72">
        <v>77.0</v>
      </c>
      <c r="I1407" s="56">
        <v>0.143</v>
      </c>
      <c r="J1407" s="56">
        <v>0.672</v>
      </c>
      <c r="K1407" s="56">
        <v>0.186</v>
      </c>
      <c r="L1407" s="72">
        <v>5.69741E7</v>
      </c>
      <c r="M1407" s="56">
        <v>0.673</v>
      </c>
      <c r="N1407" s="39">
        <f t="shared" si="16"/>
        <v>9</v>
      </c>
      <c r="O1407" s="39">
        <f t="shared" si="17"/>
        <v>4</v>
      </c>
      <c r="P1407" s="39">
        <f t="shared" si="5"/>
        <v>83</v>
      </c>
      <c r="Q1407" s="39">
        <f t="shared" si="6"/>
        <v>77</v>
      </c>
      <c r="R1407" s="58">
        <f t="shared" si="7"/>
        <v>0.143</v>
      </c>
      <c r="S1407" s="58">
        <f t="shared" si="8"/>
        <v>0.672</v>
      </c>
      <c r="T1407" s="58">
        <f t="shared" si="9"/>
        <v>0.186</v>
      </c>
      <c r="U1407" s="39">
        <f t="shared" si="10"/>
        <v>56974100</v>
      </c>
      <c r="V1407" s="58">
        <f t="shared" si="11"/>
        <v>0.673</v>
      </c>
    </row>
    <row r="1408">
      <c r="A1408" s="33" t="s">
        <v>148</v>
      </c>
      <c r="B1408" s="68" t="s">
        <v>170</v>
      </c>
      <c r="C1408" s="35" t="s">
        <v>50</v>
      </c>
      <c r="D1408" s="35" t="str">
        <f t="shared" si="2"/>
        <v>Europe/Italy-Europe/2002</v>
      </c>
      <c r="E1408" s="72">
        <v>0.009</v>
      </c>
      <c r="F1408" s="72">
        <v>0.004</v>
      </c>
      <c r="G1408" s="72">
        <v>83.0</v>
      </c>
      <c r="H1408" s="72">
        <v>77.0</v>
      </c>
      <c r="I1408" s="56">
        <v>0.142</v>
      </c>
      <c r="J1408" s="56">
        <v>0.669</v>
      </c>
      <c r="K1408" s="56">
        <v>0.189</v>
      </c>
      <c r="L1408" s="72">
        <v>5.7059007E7</v>
      </c>
      <c r="M1408" s="56">
        <v>0.674</v>
      </c>
      <c r="N1408" s="39">
        <f t="shared" si="16"/>
        <v>9</v>
      </c>
      <c r="O1408" s="39">
        <f t="shared" si="17"/>
        <v>4</v>
      </c>
      <c r="P1408" s="39">
        <f t="shared" si="5"/>
        <v>83</v>
      </c>
      <c r="Q1408" s="39">
        <f t="shared" si="6"/>
        <v>77</v>
      </c>
      <c r="R1408" s="58">
        <f t="shared" si="7"/>
        <v>0.142</v>
      </c>
      <c r="S1408" s="58">
        <f t="shared" si="8"/>
        <v>0.669</v>
      </c>
      <c r="T1408" s="58">
        <f t="shared" si="9"/>
        <v>0.189</v>
      </c>
      <c r="U1408" s="39">
        <f t="shared" si="10"/>
        <v>57059007</v>
      </c>
      <c r="V1408" s="58">
        <f t="shared" si="11"/>
        <v>0.674</v>
      </c>
    </row>
    <row r="1409">
      <c r="A1409" s="33" t="s">
        <v>148</v>
      </c>
      <c r="B1409" s="68" t="s">
        <v>170</v>
      </c>
      <c r="C1409" s="35" t="s">
        <v>51</v>
      </c>
      <c r="D1409" s="35" t="str">
        <f t="shared" si="2"/>
        <v>Europe/Italy-Europe/2003</v>
      </c>
      <c r="E1409" s="72">
        <v>0.009</v>
      </c>
      <c r="F1409" s="72">
        <v>0.004</v>
      </c>
      <c r="G1409" s="72">
        <v>83.0</v>
      </c>
      <c r="H1409" s="72">
        <v>77.0</v>
      </c>
      <c r="I1409" s="56">
        <v>0.142</v>
      </c>
      <c r="J1409" s="56">
        <v>0.667</v>
      </c>
      <c r="K1409" s="56">
        <v>0.192</v>
      </c>
      <c r="L1409" s="72">
        <v>5.7313203E7</v>
      </c>
      <c r="M1409" s="56">
        <v>0.675</v>
      </c>
      <c r="N1409" s="39">
        <f t="shared" si="16"/>
        <v>9</v>
      </c>
      <c r="O1409" s="39">
        <f t="shared" si="17"/>
        <v>4</v>
      </c>
      <c r="P1409" s="39">
        <f t="shared" si="5"/>
        <v>83</v>
      </c>
      <c r="Q1409" s="39">
        <f t="shared" si="6"/>
        <v>77</v>
      </c>
      <c r="R1409" s="58">
        <f t="shared" si="7"/>
        <v>0.142</v>
      </c>
      <c r="S1409" s="58">
        <f t="shared" si="8"/>
        <v>0.667</v>
      </c>
      <c r="T1409" s="58">
        <f t="shared" si="9"/>
        <v>0.192</v>
      </c>
      <c r="U1409" s="39">
        <f t="shared" si="10"/>
        <v>57313203</v>
      </c>
      <c r="V1409" s="58">
        <f t="shared" si="11"/>
        <v>0.675</v>
      </c>
    </row>
    <row r="1410">
      <c r="A1410" s="33" t="s">
        <v>148</v>
      </c>
      <c r="B1410" s="68" t="s">
        <v>170</v>
      </c>
      <c r="C1410" s="35" t="s">
        <v>52</v>
      </c>
      <c r="D1410" s="35" t="str">
        <f t="shared" si="2"/>
        <v>Europe/Italy-Europe/2004</v>
      </c>
      <c r="E1410" s="72">
        <v>0.01</v>
      </c>
      <c r="F1410" s="72">
        <v>0.004</v>
      </c>
      <c r="G1410" s="72">
        <v>84.0</v>
      </c>
      <c r="H1410" s="72">
        <v>78.0</v>
      </c>
      <c r="I1410" s="56">
        <v>0.141</v>
      </c>
      <c r="J1410" s="56">
        <v>0.665</v>
      </c>
      <c r="K1410" s="56">
        <v>0.194</v>
      </c>
      <c r="L1410" s="72">
        <v>5.7685327E7</v>
      </c>
      <c r="M1410" s="56">
        <v>0.676</v>
      </c>
      <c r="N1410" s="39">
        <f t="shared" si="16"/>
        <v>10</v>
      </c>
      <c r="O1410" s="39">
        <f t="shared" si="17"/>
        <v>4</v>
      </c>
      <c r="P1410" s="39">
        <f t="shared" si="5"/>
        <v>84</v>
      </c>
      <c r="Q1410" s="39">
        <f t="shared" si="6"/>
        <v>78</v>
      </c>
      <c r="R1410" s="58">
        <f t="shared" si="7"/>
        <v>0.141</v>
      </c>
      <c r="S1410" s="58">
        <f t="shared" si="8"/>
        <v>0.665</v>
      </c>
      <c r="T1410" s="58">
        <f t="shared" si="9"/>
        <v>0.194</v>
      </c>
      <c r="U1410" s="39">
        <f t="shared" si="10"/>
        <v>57685327</v>
      </c>
      <c r="V1410" s="58">
        <f t="shared" si="11"/>
        <v>0.676</v>
      </c>
    </row>
    <row r="1411">
      <c r="A1411" s="33" t="s">
        <v>148</v>
      </c>
      <c r="B1411" s="68" t="s">
        <v>170</v>
      </c>
      <c r="C1411" s="35" t="s">
        <v>53</v>
      </c>
      <c r="D1411" s="35" t="str">
        <f t="shared" si="2"/>
        <v>Europe/Italy-Europe/2005</v>
      </c>
      <c r="E1411" s="72">
        <v>0.01</v>
      </c>
      <c r="F1411" s="72">
        <v>0.004</v>
      </c>
      <c r="G1411" s="72">
        <v>84.0</v>
      </c>
      <c r="H1411" s="72">
        <v>78.0</v>
      </c>
      <c r="I1411" s="56">
        <v>0.141</v>
      </c>
      <c r="J1411" s="56">
        <v>0.663</v>
      </c>
      <c r="K1411" s="56">
        <v>0.196</v>
      </c>
      <c r="L1411" s="72">
        <v>5.7969484E7</v>
      </c>
      <c r="M1411" s="56">
        <v>0.677</v>
      </c>
      <c r="N1411" s="39">
        <f t="shared" si="16"/>
        <v>10</v>
      </c>
      <c r="O1411" s="39">
        <f t="shared" si="17"/>
        <v>4</v>
      </c>
      <c r="P1411" s="39">
        <f t="shared" si="5"/>
        <v>84</v>
      </c>
      <c r="Q1411" s="39">
        <f t="shared" si="6"/>
        <v>78</v>
      </c>
      <c r="R1411" s="58">
        <f t="shared" si="7"/>
        <v>0.141</v>
      </c>
      <c r="S1411" s="58">
        <f t="shared" si="8"/>
        <v>0.663</v>
      </c>
      <c r="T1411" s="58">
        <f t="shared" si="9"/>
        <v>0.196</v>
      </c>
      <c r="U1411" s="39">
        <f t="shared" si="10"/>
        <v>57969484</v>
      </c>
      <c r="V1411" s="58">
        <f t="shared" si="11"/>
        <v>0.677</v>
      </c>
    </row>
    <row r="1412">
      <c r="A1412" s="33" t="s">
        <v>148</v>
      </c>
      <c r="B1412" s="68" t="s">
        <v>170</v>
      </c>
      <c r="C1412" s="35" t="s">
        <v>54</v>
      </c>
      <c r="D1412" s="35" t="str">
        <f t="shared" si="2"/>
        <v>Europe/Italy-Europe/2006</v>
      </c>
      <c r="E1412" s="72">
        <v>0.01</v>
      </c>
      <c r="F1412" s="72">
        <v>0.004</v>
      </c>
      <c r="G1412" s="72">
        <v>84.0</v>
      </c>
      <c r="H1412" s="72">
        <v>79.0</v>
      </c>
      <c r="I1412" s="56">
        <v>0.141</v>
      </c>
      <c r="J1412" s="56">
        <v>0.661</v>
      </c>
      <c r="K1412" s="56">
        <v>0.198</v>
      </c>
      <c r="L1412" s="72">
        <v>5.8143979E7</v>
      </c>
      <c r="M1412" s="56">
        <v>0.679</v>
      </c>
      <c r="N1412" s="39">
        <f t="shared" si="16"/>
        <v>10</v>
      </c>
      <c r="O1412" s="39">
        <f t="shared" si="17"/>
        <v>4</v>
      </c>
      <c r="P1412" s="39">
        <f t="shared" si="5"/>
        <v>84</v>
      </c>
      <c r="Q1412" s="39">
        <f t="shared" si="6"/>
        <v>79</v>
      </c>
      <c r="R1412" s="58">
        <f t="shared" si="7"/>
        <v>0.141</v>
      </c>
      <c r="S1412" s="58">
        <f t="shared" si="8"/>
        <v>0.661</v>
      </c>
      <c r="T1412" s="58">
        <f t="shared" si="9"/>
        <v>0.198</v>
      </c>
      <c r="U1412" s="39">
        <f t="shared" si="10"/>
        <v>58143979</v>
      </c>
      <c r="V1412" s="58">
        <f t="shared" si="11"/>
        <v>0.679</v>
      </c>
    </row>
    <row r="1413">
      <c r="A1413" s="33" t="s">
        <v>148</v>
      </c>
      <c r="B1413" s="68" t="s">
        <v>170</v>
      </c>
      <c r="C1413" s="35" t="s">
        <v>55</v>
      </c>
      <c r="D1413" s="35" t="str">
        <f t="shared" si="2"/>
        <v>Europe/Italy-Europe/2007</v>
      </c>
      <c r="E1413" s="72">
        <v>0.01</v>
      </c>
      <c r="F1413" s="72">
        <v>0.004</v>
      </c>
      <c r="G1413" s="72">
        <v>84.0</v>
      </c>
      <c r="H1413" s="72">
        <v>79.0</v>
      </c>
      <c r="I1413" s="56">
        <v>0.141</v>
      </c>
      <c r="J1413" s="56">
        <v>0.66</v>
      </c>
      <c r="K1413" s="56">
        <v>0.199</v>
      </c>
      <c r="L1413" s="72">
        <v>5.843831E7</v>
      </c>
      <c r="M1413" s="56">
        <v>0.68</v>
      </c>
      <c r="N1413" s="39">
        <f t="shared" si="16"/>
        <v>10</v>
      </c>
      <c r="O1413" s="39">
        <f t="shared" si="17"/>
        <v>4</v>
      </c>
      <c r="P1413" s="39">
        <f t="shared" si="5"/>
        <v>84</v>
      </c>
      <c r="Q1413" s="39">
        <f t="shared" si="6"/>
        <v>79</v>
      </c>
      <c r="R1413" s="58">
        <f t="shared" si="7"/>
        <v>0.141</v>
      </c>
      <c r="S1413" s="58">
        <f t="shared" si="8"/>
        <v>0.66</v>
      </c>
      <c r="T1413" s="58">
        <f t="shared" si="9"/>
        <v>0.199</v>
      </c>
      <c r="U1413" s="39">
        <f t="shared" si="10"/>
        <v>58438310</v>
      </c>
      <c r="V1413" s="58">
        <f t="shared" si="11"/>
        <v>0.68</v>
      </c>
    </row>
    <row r="1414">
      <c r="A1414" s="33" t="s">
        <v>148</v>
      </c>
      <c r="B1414" s="68" t="s">
        <v>170</v>
      </c>
      <c r="C1414" s="35" t="s">
        <v>56</v>
      </c>
      <c r="D1414" s="35" t="str">
        <f t="shared" si="2"/>
        <v>Europe/Italy-Europe/2008</v>
      </c>
      <c r="E1414" s="72">
        <v>0.01</v>
      </c>
      <c r="F1414" s="72">
        <v>0.004</v>
      </c>
      <c r="G1414" s="72">
        <v>85.0</v>
      </c>
      <c r="H1414" s="72">
        <v>79.0</v>
      </c>
      <c r="I1414" s="56">
        <v>0.14</v>
      </c>
      <c r="J1414" s="56">
        <v>0.66</v>
      </c>
      <c r="K1414" s="56">
        <v>0.2</v>
      </c>
      <c r="L1414" s="72">
        <v>5.8826731E7</v>
      </c>
      <c r="M1414" s="56">
        <v>0.681</v>
      </c>
      <c r="N1414" s="39">
        <f t="shared" si="16"/>
        <v>10</v>
      </c>
      <c r="O1414" s="39">
        <f t="shared" si="17"/>
        <v>4</v>
      </c>
      <c r="P1414" s="39">
        <f t="shared" si="5"/>
        <v>85</v>
      </c>
      <c r="Q1414" s="39">
        <f t="shared" si="6"/>
        <v>79</v>
      </c>
      <c r="R1414" s="58">
        <f t="shared" si="7"/>
        <v>0.14</v>
      </c>
      <c r="S1414" s="58">
        <f t="shared" si="8"/>
        <v>0.66</v>
      </c>
      <c r="T1414" s="58">
        <f t="shared" si="9"/>
        <v>0.2</v>
      </c>
      <c r="U1414" s="39">
        <f t="shared" si="10"/>
        <v>58826731</v>
      </c>
      <c r="V1414" s="58">
        <f t="shared" si="11"/>
        <v>0.681</v>
      </c>
    </row>
    <row r="1415">
      <c r="A1415" s="33" t="s">
        <v>148</v>
      </c>
      <c r="B1415" s="68" t="s">
        <v>170</v>
      </c>
      <c r="C1415" s="35" t="s">
        <v>57</v>
      </c>
      <c r="D1415" s="35" t="str">
        <f t="shared" si="2"/>
        <v>Europe/Italy-Europe/2009</v>
      </c>
      <c r="E1415" s="72">
        <v>0.01</v>
      </c>
      <c r="F1415" s="72">
        <v>0.004</v>
      </c>
      <c r="G1415" s="72">
        <v>85.0</v>
      </c>
      <c r="H1415" s="72">
        <v>79.0</v>
      </c>
      <c r="I1415" s="56">
        <v>0.14</v>
      </c>
      <c r="J1415" s="56">
        <v>0.658</v>
      </c>
      <c r="K1415" s="56">
        <v>0.201</v>
      </c>
      <c r="L1415" s="72">
        <v>5.9095365E7</v>
      </c>
      <c r="M1415" s="56">
        <v>0.682</v>
      </c>
      <c r="N1415" s="39">
        <f t="shared" si="16"/>
        <v>10</v>
      </c>
      <c r="O1415" s="39">
        <f t="shared" si="17"/>
        <v>4</v>
      </c>
      <c r="P1415" s="39">
        <f t="shared" si="5"/>
        <v>85</v>
      </c>
      <c r="Q1415" s="39">
        <f t="shared" si="6"/>
        <v>79</v>
      </c>
      <c r="R1415" s="58">
        <f t="shared" si="7"/>
        <v>0.14</v>
      </c>
      <c r="S1415" s="58">
        <f t="shared" si="8"/>
        <v>0.658</v>
      </c>
      <c r="T1415" s="58">
        <f t="shared" si="9"/>
        <v>0.201</v>
      </c>
      <c r="U1415" s="39">
        <f t="shared" si="10"/>
        <v>59095365</v>
      </c>
      <c r="V1415" s="58">
        <f t="shared" si="11"/>
        <v>0.682</v>
      </c>
    </row>
    <row r="1416">
      <c r="A1416" s="33" t="s">
        <v>148</v>
      </c>
      <c r="B1416" s="68" t="s">
        <v>170</v>
      </c>
      <c r="C1416" s="35" t="s">
        <v>58</v>
      </c>
      <c r="D1416" s="35" t="str">
        <f t="shared" si="2"/>
        <v>Europe/Italy-Europe/2010</v>
      </c>
      <c r="E1416" s="72">
        <v>0.009</v>
      </c>
      <c r="F1416" s="72">
        <v>0.003</v>
      </c>
      <c r="G1416" s="72">
        <v>85.0</v>
      </c>
      <c r="H1416" s="72">
        <v>80.0</v>
      </c>
      <c r="I1416" s="56">
        <v>0.14</v>
      </c>
      <c r="J1416" s="56">
        <v>0.657</v>
      </c>
      <c r="K1416" s="56">
        <v>0.203</v>
      </c>
      <c r="L1416" s="72">
        <v>5.9277417E7</v>
      </c>
      <c r="M1416" s="56">
        <v>0.683</v>
      </c>
      <c r="N1416" s="39">
        <f t="shared" si="16"/>
        <v>9</v>
      </c>
      <c r="O1416" s="39">
        <f t="shared" si="17"/>
        <v>3</v>
      </c>
      <c r="P1416" s="39">
        <f t="shared" si="5"/>
        <v>85</v>
      </c>
      <c r="Q1416" s="39">
        <f t="shared" si="6"/>
        <v>80</v>
      </c>
      <c r="R1416" s="58">
        <f t="shared" si="7"/>
        <v>0.14</v>
      </c>
      <c r="S1416" s="58">
        <f t="shared" si="8"/>
        <v>0.657</v>
      </c>
      <c r="T1416" s="58">
        <f t="shared" si="9"/>
        <v>0.203</v>
      </c>
      <c r="U1416" s="39">
        <f t="shared" si="10"/>
        <v>59277417</v>
      </c>
      <c r="V1416" s="58">
        <f t="shared" si="11"/>
        <v>0.683</v>
      </c>
    </row>
    <row r="1417">
      <c r="A1417" s="33" t="s">
        <v>148</v>
      </c>
      <c r="B1417" s="68" t="s">
        <v>170</v>
      </c>
      <c r="C1417" s="35" t="s">
        <v>59</v>
      </c>
      <c r="D1417" s="35" t="str">
        <f t="shared" si="2"/>
        <v>Europe/Italy-Europe/2011</v>
      </c>
      <c r="E1417" s="72">
        <v>0.009</v>
      </c>
      <c r="F1417" s="72">
        <v>0.003</v>
      </c>
      <c r="G1417" s="72">
        <v>85.0</v>
      </c>
      <c r="H1417" s="72">
        <v>80.0</v>
      </c>
      <c r="I1417" s="56">
        <v>0.14</v>
      </c>
      <c r="J1417" s="56">
        <v>0.654</v>
      </c>
      <c r="K1417" s="56">
        <v>0.205</v>
      </c>
      <c r="L1417" s="72">
        <v>5.9379449E7</v>
      </c>
      <c r="M1417" s="56">
        <v>0.684</v>
      </c>
      <c r="N1417" s="39">
        <f t="shared" si="16"/>
        <v>9</v>
      </c>
      <c r="O1417" s="39">
        <f t="shared" si="17"/>
        <v>3</v>
      </c>
      <c r="P1417" s="39">
        <f t="shared" si="5"/>
        <v>85</v>
      </c>
      <c r="Q1417" s="39">
        <f t="shared" si="6"/>
        <v>80</v>
      </c>
      <c r="R1417" s="58">
        <f t="shared" si="7"/>
        <v>0.14</v>
      </c>
      <c r="S1417" s="58">
        <f t="shared" si="8"/>
        <v>0.654</v>
      </c>
      <c r="T1417" s="58">
        <f t="shared" si="9"/>
        <v>0.205</v>
      </c>
      <c r="U1417" s="39">
        <f t="shared" si="10"/>
        <v>59379449</v>
      </c>
      <c r="V1417" s="58">
        <f t="shared" si="11"/>
        <v>0.684</v>
      </c>
    </row>
    <row r="1418">
      <c r="A1418" s="33" t="s">
        <v>148</v>
      </c>
      <c r="B1418" s="68" t="s">
        <v>170</v>
      </c>
      <c r="C1418" s="35" t="s">
        <v>60</v>
      </c>
      <c r="D1418" s="35" t="str">
        <f t="shared" si="2"/>
        <v>Europe/Italy-Europe/2012</v>
      </c>
      <c r="E1418" s="72">
        <v>0.009</v>
      </c>
      <c r="F1418" s="72">
        <v>0.003</v>
      </c>
      <c r="G1418" s="72">
        <v>86.0</v>
      </c>
      <c r="H1418" s="72">
        <v>80.0</v>
      </c>
      <c r="I1418" s="56">
        <v>0.14</v>
      </c>
      <c r="J1418" s="56">
        <v>0.651</v>
      </c>
      <c r="K1418" s="56">
        <v>0.208</v>
      </c>
      <c r="L1418" s="72">
        <v>5.9539717E7</v>
      </c>
      <c r="M1418" s="56">
        <v>0.686</v>
      </c>
      <c r="N1418" s="39">
        <f t="shared" si="16"/>
        <v>9</v>
      </c>
      <c r="O1418" s="39">
        <f t="shared" si="17"/>
        <v>3</v>
      </c>
      <c r="P1418" s="39">
        <f t="shared" si="5"/>
        <v>86</v>
      </c>
      <c r="Q1418" s="39">
        <f t="shared" si="6"/>
        <v>80</v>
      </c>
      <c r="R1418" s="58">
        <f t="shared" si="7"/>
        <v>0.14</v>
      </c>
      <c r="S1418" s="58">
        <f t="shared" si="8"/>
        <v>0.651</v>
      </c>
      <c r="T1418" s="58">
        <f t="shared" si="9"/>
        <v>0.208</v>
      </c>
      <c r="U1418" s="39">
        <f t="shared" si="10"/>
        <v>59539717</v>
      </c>
      <c r="V1418" s="58">
        <f t="shared" si="11"/>
        <v>0.686</v>
      </c>
    </row>
    <row r="1419">
      <c r="A1419" s="33" t="s">
        <v>148</v>
      </c>
      <c r="B1419" s="68" t="s">
        <v>171</v>
      </c>
      <c r="C1419" s="35" t="s">
        <v>48</v>
      </c>
      <c r="D1419" s="35" t="str">
        <f t="shared" si="2"/>
        <v>Europe/Kosovo-Europe/2000</v>
      </c>
      <c r="E1419" s="72">
        <v>0.023</v>
      </c>
      <c r="F1419" s="69"/>
      <c r="G1419" s="72">
        <v>70.0</v>
      </c>
      <c r="H1419" s="72">
        <v>66.0</v>
      </c>
      <c r="I1419" s="59"/>
      <c r="J1419" s="59"/>
      <c r="K1419" s="59"/>
      <c r="L1419" s="72">
        <v>1700000.0</v>
      </c>
      <c r="M1419" s="59"/>
      <c r="N1419" s="39">
        <f t="shared" si="16"/>
        <v>23</v>
      </c>
      <c r="O1419" s="39"/>
      <c r="P1419" s="39">
        <f t="shared" si="5"/>
        <v>70</v>
      </c>
      <c r="Q1419" s="39">
        <f t="shared" si="6"/>
        <v>66</v>
      </c>
      <c r="R1419" s="58" t="str">
        <f t="shared" si="7"/>
        <v/>
      </c>
      <c r="S1419" s="58" t="str">
        <f t="shared" si="8"/>
        <v/>
      </c>
      <c r="T1419" s="58" t="str">
        <f t="shared" si="9"/>
        <v/>
      </c>
      <c r="U1419" s="39">
        <f t="shared" si="10"/>
        <v>1700000</v>
      </c>
      <c r="V1419" s="58" t="str">
        <f t="shared" si="11"/>
        <v/>
      </c>
    </row>
    <row r="1420">
      <c r="A1420" s="33" t="s">
        <v>148</v>
      </c>
      <c r="B1420" s="68" t="s">
        <v>171</v>
      </c>
      <c r="C1420" s="35" t="s">
        <v>49</v>
      </c>
      <c r="D1420" s="35" t="str">
        <f t="shared" si="2"/>
        <v>Europe/Kosovo-Europe/2001</v>
      </c>
      <c r="E1420" s="72">
        <v>0.022</v>
      </c>
      <c r="F1420" s="69"/>
      <c r="G1420" s="72">
        <v>70.0</v>
      </c>
      <c r="H1420" s="72">
        <v>66.0</v>
      </c>
      <c r="I1420" s="59"/>
      <c r="J1420" s="59"/>
      <c r="K1420" s="59"/>
      <c r="L1420" s="72">
        <v>1701154.0</v>
      </c>
      <c r="M1420" s="59"/>
      <c r="N1420" s="39">
        <f t="shared" si="16"/>
        <v>22</v>
      </c>
      <c r="O1420" s="39"/>
      <c r="P1420" s="39">
        <f t="shared" si="5"/>
        <v>70</v>
      </c>
      <c r="Q1420" s="39">
        <f t="shared" si="6"/>
        <v>66</v>
      </c>
      <c r="R1420" s="58" t="str">
        <f t="shared" si="7"/>
        <v/>
      </c>
      <c r="S1420" s="58" t="str">
        <f t="shared" si="8"/>
        <v/>
      </c>
      <c r="T1420" s="58" t="str">
        <f t="shared" si="9"/>
        <v/>
      </c>
      <c r="U1420" s="39">
        <f t="shared" si="10"/>
        <v>1701154</v>
      </c>
      <c r="V1420" s="58" t="str">
        <f t="shared" si="11"/>
        <v/>
      </c>
    </row>
    <row r="1421">
      <c r="A1421" s="33" t="s">
        <v>148</v>
      </c>
      <c r="B1421" s="68" t="s">
        <v>171</v>
      </c>
      <c r="C1421" s="35" t="s">
        <v>50</v>
      </c>
      <c r="D1421" s="35" t="str">
        <f t="shared" si="2"/>
        <v>Europe/Kosovo-Europe/2002</v>
      </c>
      <c r="E1421" s="72">
        <v>0.021</v>
      </c>
      <c r="F1421" s="69"/>
      <c r="G1421" s="72">
        <v>70.0</v>
      </c>
      <c r="H1421" s="72">
        <v>66.0</v>
      </c>
      <c r="I1421" s="59"/>
      <c r="J1421" s="59"/>
      <c r="K1421" s="59"/>
      <c r="L1421" s="72">
        <v>1702310.0</v>
      </c>
      <c r="M1421" s="59"/>
      <c r="N1421" s="39">
        <f t="shared" si="16"/>
        <v>21</v>
      </c>
      <c r="O1421" s="39"/>
      <c r="P1421" s="39">
        <f t="shared" si="5"/>
        <v>70</v>
      </c>
      <c r="Q1421" s="39">
        <f t="shared" si="6"/>
        <v>66</v>
      </c>
      <c r="R1421" s="58" t="str">
        <f t="shared" si="7"/>
        <v/>
      </c>
      <c r="S1421" s="58" t="str">
        <f t="shared" si="8"/>
        <v/>
      </c>
      <c r="T1421" s="58" t="str">
        <f t="shared" si="9"/>
        <v/>
      </c>
      <c r="U1421" s="39">
        <f t="shared" si="10"/>
        <v>1702310</v>
      </c>
      <c r="V1421" s="58" t="str">
        <f t="shared" si="11"/>
        <v/>
      </c>
    </row>
    <row r="1422">
      <c r="A1422" s="33" t="s">
        <v>148</v>
      </c>
      <c r="B1422" s="68" t="s">
        <v>171</v>
      </c>
      <c r="C1422" s="35" t="s">
        <v>51</v>
      </c>
      <c r="D1422" s="35" t="str">
        <f t="shared" si="2"/>
        <v>Europe/Kosovo-Europe/2003</v>
      </c>
      <c r="E1422" s="72">
        <v>0.018</v>
      </c>
      <c r="F1422" s="69"/>
      <c r="G1422" s="72">
        <v>71.0</v>
      </c>
      <c r="H1422" s="72">
        <v>66.0</v>
      </c>
      <c r="I1422" s="59"/>
      <c r="J1422" s="59"/>
      <c r="K1422" s="59"/>
      <c r="L1422" s="72">
        <v>1703466.0</v>
      </c>
      <c r="M1422" s="59"/>
      <c r="N1422" s="39">
        <f t="shared" si="16"/>
        <v>18</v>
      </c>
      <c r="O1422" s="39"/>
      <c r="P1422" s="39">
        <f t="shared" si="5"/>
        <v>71</v>
      </c>
      <c r="Q1422" s="39">
        <f t="shared" si="6"/>
        <v>66</v>
      </c>
      <c r="R1422" s="58" t="str">
        <f t="shared" si="7"/>
        <v/>
      </c>
      <c r="S1422" s="58" t="str">
        <f t="shared" si="8"/>
        <v/>
      </c>
      <c r="T1422" s="58" t="str">
        <f t="shared" si="9"/>
        <v/>
      </c>
      <c r="U1422" s="39">
        <f t="shared" si="10"/>
        <v>1703466</v>
      </c>
      <c r="V1422" s="58" t="str">
        <f t="shared" si="11"/>
        <v/>
      </c>
    </row>
    <row r="1423">
      <c r="A1423" s="33" t="s">
        <v>148</v>
      </c>
      <c r="B1423" s="68" t="s">
        <v>171</v>
      </c>
      <c r="C1423" s="35" t="s">
        <v>52</v>
      </c>
      <c r="D1423" s="35" t="str">
        <f t="shared" si="2"/>
        <v>Europe/Kosovo-Europe/2004</v>
      </c>
      <c r="E1423" s="72">
        <v>0.02</v>
      </c>
      <c r="F1423" s="69"/>
      <c r="G1423" s="72">
        <v>71.0</v>
      </c>
      <c r="H1423" s="72">
        <v>66.0</v>
      </c>
      <c r="I1423" s="59"/>
      <c r="J1423" s="59"/>
      <c r="K1423" s="59"/>
      <c r="L1423" s="72">
        <v>1704622.0</v>
      </c>
      <c r="M1423" s="59"/>
      <c r="N1423" s="39">
        <f t="shared" si="16"/>
        <v>20</v>
      </c>
      <c r="O1423" s="39"/>
      <c r="P1423" s="39">
        <f t="shared" si="5"/>
        <v>71</v>
      </c>
      <c r="Q1423" s="39">
        <f t="shared" si="6"/>
        <v>66</v>
      </c>
      <c r="R1423" s="58" t="str">
        <f t="shared" si="7"/>
        <v/>
      </c>
      <c r="S1423" s="58" t="str">
        <f t="shared" si="8"/>
        <v/>
      </c>
      <c r="T1423" s="58" t="str">
        <f t="shared" si="9"/>
        <v/>
      </c>
      <c r="U1423" s="39">
        <f t="shared" si="10"/>
        <v>1704622</v>
      </c>
      <c r="V1423" s="58" t="str">
        <f t="shared" si="11"/>
        <v/>
      </c>
    </row>
    <row r="1424">
      <c r="A1424" s="33" t="s">
        <v>148</v>
      </c>
      <c r="B1424" s="68" t="s">
        <v>171</v>
      </c>
      <c r="C1424" s="35" t="s">
        <v>53</v>
      </c>
      <c r="D1424" s="35" t="str">
        <f t="shared" si="2"/>
        <v>Europe/Kosovo-Europe/2005</v>
      </c>
      <c r="E1424" s="72">
        <v>0.021</v>
      </c>
      <c r="F1424" s="69"/>
      <c r="G1424" s="72">
        <v>71.0</v>
      </c>
      <c r="H1424" s="72">
        <v>67.0</v>
      </c>
      <c r="I1424" s="59"/>
      <c r="J1424" s="59"/>
      <c r="K1424" s="59"/>
      <c r="L1424" s="72">
        <v>1705780.0</v>
      </c>
      <c r="M1424" s="59"/>
      <c r="N1424" s="39">
        <f t="shared" si="16"/>
        <v>21</v>
      </c>
      <c r="O1424" s="39"/>
      <c r="P1424" s="39">
        <f t="shared" si="5"/>
        <v>71</v>
      </c>
      <c r="Q1424" s="39">
        <f t="shared" si="6"/>
        <v>67</v>
      </c>
      <c r="R1424" s="58" t="str">
        <f t="shared" si="7"/>
        <v/>
      </c>
      <c r="S1424" s="58" t="str">
        <f t="shared" si="8"/>
        <v/>
      </c>
      <c r="T1424" s="58" t="str">
        <f t="shared" si="9"/>
        <v/>
      </c>
      <c r="U1424" s="39">
        <f t="shared" si="10"/>
        <v>1705780</v>
      </c>
      <c r="V1424" s="58" t="str">
        <f t="shared" si="11"/>
        <v/>
      </c>
    </row>
    <row r="1425">
      <c r="A1425" s="33" t="s">
        <v>148</v>
      </c>
      <c r="B1425" s="68" t="s">
        <v>171</v>
      </c>
      <c r="C1425" s="35" t="s">
        <v>54</v>
      </c>
      <c r="D1425" s="35" t="str">
        <f t="shared" si="2"/>
        <v>Europe/Kosovo-Europe/2006</v>
      </c>
      <c r="E1425" s="72">
        <v>0.019</v>
      </c>
      <c r="F1425" s="69"/>
      <c r="G1425" s="72">
        <v>71.0</v>
      </c>
      <c r="H1425" s="72">
        <v>67.0</v>
      </c>
      <c r="I1425" s="59"/>
      <c r="J1425" s="59"/>
      <c r="K1425" s="59"/>
      <c r="L1425" s="72">
        <v>1719536.0</v>
      </c>
      <c r="M1425" s="59"/>
      <c r="N1425" s="39">
        <f t="shared" si="16"/>
        <v>19</v>
      </c>
      <c r="O1425" s="39"/>
      <c r="P1425" s="39">
        <f t="shared" si="5"/>
        <v>71</v>
      </c>
      <c r="Q1425" s="39">
        <f t="shared" si="6"/>
        <v>67</v>
      </c>
      <c r="R1425" s="58" t="str">
        <f t="shared" si="7"/>
        <v/>
      </c>
      <c r="S1425" s="58" t="str">
        <f t="shared" si="8"/>
        <v/>
      </c>
      <c r="T1425" s="58" t="str">
        <f t="shared" si="9"/>
        <v/>
      </c>
      <c r="U1425" s="39">
        <f t="shared" si="10"/>
        <v>1719536</v>
      </c>
      <c r="V1425" s="58" t="str">
        <f t="shared" si="11"/>
        <v/>
      </c>
    </row>
    <row r="1426">
      <c r="A1426" s="33" t="s">
        <v>148</v>
      </c>
      <c r="B1426" s="68" t="s">
        <v>171</v>
      </c>
      <c r="C1426" s="35" t="s">
        <v>55</v>
      </c>
      <c r="D1426" s="35" t="str">
        <f t="shared" si="2"/>
        <v>Europe/Kosovo-Europe/2007</v>
      </c>
      <c r="E1426" s="72">
        <v>0.019</v>
      </c>
      <c r="F1426" s="69"/>
      <c r="G1426" s="72">
        <v>71.0</v>
      </c>
      <c r="H1426" s="72">
        <v>67.0</v>
      </c>
      <c r="I1426" s="59"/>
      <c r="J1426" s="59"/>
      <c r="K1426" s="59"/>
      <c r="L1426" s="72">
        <v>1733404.0</v>
      </c>
      <c r="M1426" s="59"/>
      <c r="N1426" s="39">
        <f t="shared" si="16"/>
        <v>19</v>
      </c>
      <c r="O1426" s="39"/>
      <c r="P1426" s="39">
        <f t="shared" si="5"/>
        <v>71</v>
      </c>
      <c r="Q1426" s="39">
        <f t="shared" si="6"/>
        <v>67</v>
      </c>
      <c r="R1426" s="58" t="str">
        <f t="shared" si="7"/>
        <v/>
      </c>
      <c r="S1426" s="58" t="str">
        <f t="shared" si="8"/>
        <v/>
      </c>
      <c r="T1426" s="58" t="str">
        <f t="shared" si="9"/>
        <v/>
      </c>
      <c r="U1426" s="39">
        <f t="shared" si="10"/>
        <v>1733404</v>
      </c>
      <c r="V1426" s="58" t="str">
        <f t="shared" si="11"/>
        <v/>
      </c>
    </row>
    <row r="1427">
      <c r="A1427" s="33" t="s">
        <v>148</v>
      </c>
      <c r="B1427" s="68" t="s">
        <v>171</v>
      </c>
      <c r="C1427" s="35" t="s">
        <v>56</v>
      </c>
      <c r="D1427" s="35" t="str">
        <f t="shared" si="2"/>
        <v>Europe/Kosovo-Europe/2008</v>
      </c>
      <c r="E1427" s="72">
        <v>0.019</v>
      </c>
      <c r="F1427" s="69"/>
      <c r="G1427" s="72">
        <v>72.0</v>
      </c>
      <c r="H1427" s="72">
        <v>67.0</v>
      </c>
      <c r="I1427" s="59"/>
      <c r="J1427" s="59"/>
      <c r="K1427" s="59"/>
      <c r="L1427" s="72">
        <v>1747383.0</v>
      </c>
      <c r="M1427" s="59"/>
      <c r="N1427" s="39">
        <f t="shared" si="16"/>
        <v>19</v>
      </c>
      <c r="O1427" s="39"/>
      <c r="P1427" s="39">
        <f t="shared" si="5"/>
        <v>72</v>
      </c>
      <c r="Q1427" s="39">
        <f t="shared" si="6"/>
        <v>67</v>
      </c>
      <c r="R1427" s="58" t="str">
        <f t="shared" si="7"/>
        <v/>
      </c>
      <c r="S1427" s="58" t="str">
        <f t="shared" si="8"/>
        <v/>
      </c>
      <c r="T1427" s="58" t="str">
        <f t="shared" si="9"/>
        <v/>
      </c>
      <c r="U1427" s="39">
        <f t="shared" si="10"/>
        <v>1747383</v>
      </c>
      <c r="V1427" s="58" t="str">
        <f t="shared" si="11"/>
        <v/>
      </c>
    </row>
    <row r="1428">
      <c r="A1428" s="33" t="s">
        <v>148</v>
      </c>
      <c r="B1428" s="68" t="s">
        <v>171</v>
      </c>
      <c r="C1428" s="35" t="s">
        <v>57</v>
      </c>
      <c r="D1428" s="35" t="str">
        <f t="shared" si="2"/>
        <v>Europe/Kosovo-Europe/2009</v>
      </c>
      <c r="E1428" s="72">
        <v>0.019</v>
      </c>
      <c r="F1428" s="69"/>
      <c r="G1428" s="72">
        <v>72.0</v>
      </c>
      <c r="H1428" s="72">
        <v>68.0</v>
      </c>
      <c r="I1428" s="59"/>
      <c r="J1428" s="59"/>
      <c r="K1428" s="59"/>
      <c r="L1428" s="72">
        <v>1761474.0</v>
      </c>
      <c r="M1428" s="59"/>
      <c r="N1428" s="39">
        <f t="shared" si="16"/>
        <v>19</v>
      </c>
      <c r="O1428" s="39"/>
      <c r="P1428" s="39">
        <f t="shared" si="5"/>
        <v>72</v>
      </c>
      <c r="Q1428" s="39">
        <f t="shared" si="6"/>
        <v>68</v>
      </c>
      <c r="R1428" s="58" t="str">
        <f t="shared" si="7"/>
        <v/>
      </c>
      <c r="S1428" s="58" t="str">
        <f t="shared" si="8"/>
        <v/>
      </c>
      <c r="T1428" s="58" t="str">
        <f t="shared" si="9"/>
        <v/>
      </c>
      <c r="U1428" s="39">
        <f t="shared" si="10"/>
        <v>1761474</v>
      </c>
      <c r="V1428" s="58" t="str">
        <f t="shared" si="11"/>
        <v/>
      </c>
    </row>
    <row r="1429">
      <c r="A1429" s="33" t="s">
        <v>148</v>
      </c>
      <c r="B1429" s="68" t="s">
        <v>171</v>
      </c>
      <c r="C1429" s="35" t="s">
        <v>58</v>
      </c>
      <c r="D1429" s="35" t="str">
        <f t="shared" si="2"/>
        <v>Europe/Kosovo-Europe/2010</v>
      </c>
      <c r="E1429" s="72">
        <v>0.019</v>
      </c>
      <c r="F1429" s="69"/>
      <c r="G1429" s="72">
        <v>72.0</v>
      </c>
      <c r="H1429" s="72">
        <v>68.0</v>
      </c>
      <c r="I1429" s="56">
        <v>0.275</v>
      </c>
      <c r="J1429" s="56">
        <v>0.659</v>
      </c>
      <c r="K1429" s="56">
        <v>0.067</v>
      </c>
      <c r="L1429" s="72">
        <v>1775680.0</v>
      </c>
      <c r="M1429" s="59"/>
      <c r="N1429" s="39">
        <f t="shared" si="16"/>
        <v>19</v>
      </c>
      <c r="O1429" s="39"/>
      <c r="P1429" s="39">
        <f t="shared" si="5"/>
        <v>72</v>
      </c>
      <c r="Q1429" s="39">
        <f t="shared" si="6"/>
        <v>68</v>
      </c>
      <c r="R1429" s="58">
        <f t="shared" si="7"/>
        <v>0.275</v>
      </c>
      <c r="S1429" s="58">
        <f t="shared" si="8"/>
        <v>0.659</v>
      </c>
      <c r="T1429" s="58">
        <f t="shared" si="9"/>
        <v>0.067</v>
      </c>
      <c r="U1429" s="39">
        <f t="shared" si="10"/>
        <v>1775680</v>
      </c>
      <c r="V1429" s="58" t="str">
        <f t="shared" si="11"/>
        <v/>
      </c>
    </row>
    <row r="1430">
      <c r="A1430" s="33" t="s">
        <v>148</v>
      </c>
      <c r="B1430" s="68" t="s">
        <v>171</v>
      </c>
      <c r="C1430" s="35" t="s">
        <v>59</v>
      </c>
      <c r="D1430" s="35" t="str">
        <f t="shared" si="2"/>
        <v>Europe/Kosovo-Europe/2011</v>
      </c>
      <c r="E1430" s="72">
        <v>0.018</v>
      </c>
      <c r="F1430" s="69"/>
      <c r="G1430" s="72">
        <v>72.0</v>
      </c>
      <c r="H1430" s="72">
        <v>68.0</v>
      </c>
      <c r="I1430" s="59"/>
      <c r="J1430" s="59"/>
      <c r="K1430" s="59"/>
      <c r="L1430" s="72">
        <v>1790957.0</v>
      </c>
      <c r="M1430" s="59"/>
      <c r="N1430" s="39">
        <f t="shared" si="16"/>
        <v>18</v>
      </c>
      <c r="O1430" s="39"/>
      <c r="P1430" s="39">
        <f t="shared" si="5"/>
        <v>72</v>
      </c>
      <c r="Q1430" s="39">
        <f t="shared" si="6"/>
        <v>68</v>
      </c>
      <c r="R1430" s="58">
        <f t="shared" si="7"/>
        <v>0.275</v>
      </c>
      <c r="S1430" s="58">
        <f t="shared" si="8"/>
        <v>0.659</v>
      </c>
      <c r="T1430" s="58">
        <f t="shared" si="9"/>
        <v>0.067</v>
      </c>
      <c r="U1430" s="39">
        <f t="shared" si="10"/>
        <v>1790957</v>
      </c>
      <c r="V1430" s="58" t="str">
        <f t="shared" si="11"/>
        <v/>
      </c>
    </row>
    <row r="1431">
      <c r="A1431" s="33" t="s">
        <v>148</v>
      </c>
      <c r="B1431" s="68" t="s">
        <v>171</v>
      </c>
      <c r="C1431" s="35" t="s">
        <v>60</v>
      </c>
      <c r="D1431" s="35" t="str">
        <f t="shared" si="2"/>
        <v>Europe/Kosovo-Europe/2012</v>
      </c>
      <c r="E1431" s="72">
        <v>0.018</v>
      </c>
      <c r="F1431" s="69"/>
      <c r="G1431" s="72">
        <v>73.0</v>
      </c>
      <c r="H1431" s="72">
        <v>68.0</v>
      </c>
      <c r="I1431" s="59"/>
      <c r="J1431" s="59"/>
      <c r="K1431" s="59"/>
      <c r="L1431" s="72">
        <v>1807106.0</v>
      </c>
      <c r="M1431" s="59"/>
      <c r="N1431" s="39">
        <f t="shared" si="16"/>
        <v>18</v>
      </c>
      <c r="O1431" s="39"/>
      <c r="P1431" s="39">
        <f t="shared" si="5"/>
        <v>73</v>
      </c>
      <c r="Q1431" s="39">
        <f t="shared" si="6"/>
        <v>68</v>
      </c>
      <c r="R1431" s="58">
        <f t="shared" si="7"/>
        <v>0.275</v>
      </c>
      <c r="S1431" s="58">
        <f t="shared" si="8"/>
        <v>0.659</v>
      </c>
      <c r="T1431" s="58">
        <f t="shared" si="9"/>
        <v>0.067</v>
      </c>
      <c r="U1431" s="39">
        <f t="shared" si="10"/>
        <v>1807106</v>
      </c>
      <c r="V1431" s="58" t="str">
        <f t="shared" si="11"/>
        <v/>
      </c>
    </row>
    <row r="1432">
      <c r="A1432" s="33" t="s">
        <v>148</v>
      </c>
      <c r="B1432" s="68" t="s">
        <v>172</v>
      </c>
      <c r="C1432" s="35" t="s">
        <v>48</v>
      </c>
      <c r="D1432" s="35" t="str">
        <f t="shared" si="2"/>
        <v>Europe/Latvia-Europe/2000</v>
      </c>
      <c r="E1432" s="72">
        <v>0.009</v>
      </c>
      <c r="F1432" s="72">
        <v>0.015</v>
      </c>
      <c r="G1432" s="72">
        <v>76.0</v>
      </c>
      <c r="H1432" s="72">
        <v>65.0</v>
      </c>
      <c r="I1432" s="56">
        <v>0.179</v>
      </c>
      <c r="J1432" s="56">
        <v>0.671</v>
      </c>
      <c r="K1432" s="56">
        <v>0.15</v>
      </c>
      <c r="L1432" s="72">
        <v>2367550.0</v>
      </c>
      <c r="M1432" s="56">
        <v>0.681</v>
      </c>
      <c r="N1432" s="39">
        <f t="shared" si="16"/>
        <v>9</v>
      </c>
      <c r="O1432" s="39">
        <f t="shared" ref="O1432:O1444" si="18">(IF(AND(ISBLANK(F1432),B1432=B1431),O1431,F1432))*1000</f>
        <v>15</v>
      </c>
      <c r="P1432" s="39">
        <f t="shared" si="5"/>
        <v>76</v>
      </c>
      <c r="Q1432" s="39">
        <f t="shared" si="6"/>
        <v>65</v>
      </c>
      <c r="R1432" s="58">
        <f t="shared" si="7"/>
        <v>0.179</v>
      </c>
      <c r="S1432" s="58">
        <f t="shared" si="8"/>
        <v>0.671</v>
      </c>
      <c r="T1432" s="58">
        <f t="shared" si="9"/>
        <v>0.15</v>
      </c>
      <c r="U1432" s="39">
        <f t="shared" si="10"/>
        <v>2367550</v>
      </c>
      <c r="V1432" s="58">
        <f t="shared" si="11"/>
        <v>0.681</v>
      </c>
    </row>
    <row r="1433">
      <c r="A1433" s="33" t="s">
        <v>148</v>
      </c>
      <c r="B1433" s="68" t="s">
        <v>172</v>
      </c>
      <c r="C1433" s="35" t="s">
        <v>49</v>
      </c>
      <c r="D1433" s="35" t="str">
        <f t="shared" si="2"/>
        <v>Europe/Latvia-Europe/2001</v>
      </c>
      <c r="E1433" s="72">
        <v>0.008</v>
      </c>
      <c r="F1433" s="72">
        <v>0.014</v>
      </c>
      <c r="G1433" s="72">
        <v>77.0</v>
      </c>
      <c r="H1433" s="72">
        <v>65.0</v>
      </c>
      <c r="I1433" s="56">
        <v>0.172</v>
      </c>
      <c r="J1433" s="56">
        <v>0.674</v>
      </c>
      <c r="K1433" s="56">
        <v>0.154</v>
      </c>
      <c r="L1433" s="72">
        <v>2337170.0</v>
      </c>
      <c r="M1433" s="56">
        <v>0.68</v>
      </c>
      <c r="N1433" s="39">
        <f t="shared" si="16"/>
        <v>8</v>
      </c>
      <c r="O1433" s="39">
        <f t="shared" si="18"/>
        <v>14</v>
      </c>
      <c r="P1433" s="39">
        <f t="shared" si="5"/>
        <v>77</v>
      </c>
      <c r="Q1433" s="39">
        <f t="shared" si="6"/>
        <v>65</v>
      </c>
      <c r="R1433" s="58">
        <f t="shared" si="7"/>
        <v>0.172</v>
      </c>
      <c r="S1433" s="58">
        <f t="shared" si="8"/>
        <v>0.674</v>
      </c>
      <c r="T1433" s="58">
        <f t="shared" si="9"/>
        <v>0.154</v>
      </c>
      <c r="U1433" s="39">
        <f t="shared" si="10"/>
        <v>2337170</v>
      </c>
      <c r="V1433" s="58">
        <f t="shared" si="11"/>
        <v>0.68</v>
      </c>
    </row>
    <row r="1434">
      <c r="A1434" s="33" t="s">
        <v>148</v>
      </c>
      <c r="B1434" s="68" t="s">
        <v>172</v>
      </c>
      <c r="C1434" s="35" t="s">
        <v>50</v>
      </c>
      <c r="D1434" s="35" t="str">
        <f t="shared" si="2"/>
        <v>Europe/Latvia-Europe/2002</v>
      </c>
      <c r="E1434" s="72">
        <v>0.009</v>
      </c>
      <c r="F1434" s="72">
        <v>0.013</v>
      </c>
      <c r="G1434" s="72">
        <v>77.0</v>
      </c>
      <c r="H1434" s="72">
        <v>65.0</v>
      </c>
      <c r="I1434" s="56">
        <v>0.165</v>
      </c>
      <c r="J1434" s="56">
        <v>0.677</v>
      </c>
      <c r="K1434" s="56">
        <v>0.158</v>
      </c>
      <c r="L1434" s="72">
        <v>2310173.0</v>
      </c>
      <c r="M1434" s="56">
        <v>0.679</v>
      </c>
      <c r="N1434" s="39">
        <f t="shared" si="16"/>
        <v>9</v>
      </c>
      <c r="O1434" s="39">
        <f t="shared" si="18"/>
        <v>13</v>
      </c>
      <c r="P1434" s="39">
        <f t="shared" si="5"/>
        <v>77</v>
      </c>
      <c r="Q1434" s="39">
        <f t="shared" si="6"/>
        <v>65</v>
      </c>
      <c r="R1434" s="58">
        <f t="shared" si="7"/>
        <v>0.165</v>
      </c>
      <c r="S1434" s="58">
        <f t="shared" si="8"/>
        <v>0.677</v>
      </c>
      <c r="T1434" s="58">
        <f t="shared" si="9"/>
        <v>0.158</v>
      </c>
      <c r="U1434" s="39">
        <f t="shared" si="10"/>
        <v>2310173</v>
      </c>
      <c r="V1434" s="58">
        <f t="shared" si="11"/>
        <v>0.679</v>
      </c>
    </row>
    <row r="1435">
      <c r="A1435" s="33" t="s">
        <v>148</v>
      </c>
      <c r="B1435" s="68" t="s">
        <v>172</v>
      </c>
      <c r="C1435" s="35" t="s">
        <v>51</v>
      </c>
      <c r="D1435" s="35" t="str">
        <f t="shared" si="2"/>
        <v>Europe/Latvia-Europe/2003</v>
      </c>
      <c r="E1435" s="72">
        <v>0.009</v>
      </c>
      <c r="F1435" s="72">
        <v>0.012</v>
      </c>
      <c r="G1435" s="72">
        <v>77.0</v>
      </c>
      <c r="H1435" s="72">
        <v>66.0</v>
      </c>
      <c r="I1435" s="56">
        <v>0.158</v>
      </c>
      <c r="J1435" s="56">
        <v>0.679</v>
      </c>
      <c r="K1435" s="56">
        <v>0.163</v>
      </c>
      <c r="L1435" s="72">
        <v>2287955.0</v>
      </c>
      <c r="M1435" s="56">
        <v>0.678</v>
      </c>
      <c r="N1435" s="39">
        <f t="shared" si="16"/>
        <v>9</v>
      </c>
      <c r="O1435" s="39">
        <f t="shared" si="18"/>
        <v>12</v>
      </c>
      <c r="P1435" s="39">
        <f t="shared" si="5"/>
        <v>77</v>
      </c>
      <c r="Q1435" s="39">
        <f t="shared" si="6"/>
        <v>66</v>
      </c>
      <c r="R1435" s="58">
        <f t="shared" si="7"/>
        <v>0.158</v>
      </c>
      <c r="S1435" s="58">
        <f t="shared" si="8"/>
        <v>0.679</v>
      </c>
      <c r="T1435" s="58">
        <f t="shared" si="9"/>
        <v>0.163</v>
      </c>
      <c r="U1435" s="39">
        <f t="shared" si="10"/>
        <v>2287955</v>
      </c>
      <c r="V1435" s="58">
        <f t="shared" si="11"/>
        <v>0.678</v>
      </c>
    </row>
    <row r="1436">
      <c r="A1436" s="33" t="s">
        <v>148</v>
      </c>
      <c r="B1436" s="68" t="s">
        <v>172</v>
      </c>
      <c r="C1436" s="35" t="s">
        <v>52</v>
      </c>
      <c r="D1436" s="35" t="str">
        <f t="shared" si="2"/>
        <v>Europe/Latvia-Europe/2004</v>
      </c>
      <c r="E1436" s="72">
        <v>0.009</v>
      </c>
      <c r="F1436" s="72">
        <v>0.012</v>
      </c>
      <c r="G1436" s="72">
        <v>77.0</v>
      </c>
      <c r="H1436" s="72">
        <v>67.0</v>
      </c>
      <c r="I1436" s="56">
        <v>0.152</v>
      </c>
      <c r="J1436" s="56">
        <v>0.68</v>
      </c>
      <c r="K1436" s="56">
        <v>0.168</v>
      </c>
      <c r="L1436" s="72">
        <v>2263122.0</v>
      </c>
      <c r="M1436" s="56">
        <v>0.679</v>
      </c>
      <c r="N1436" s="39">
        <f t="shared" si="16"/>
        <v>9</v>
      </c>
      <c r="O1436" s="39">
        <f t="shared" si="18"/>
        <v>12</v>
      </c>
      <c r="P1436" s="39">
        <f t="shared" si="5"/>
        <v>77</v>
      </c>
      <c r="Q1436" s="39">
        <f t="shared" si="6"/>
        <v>67</v>
      </c>
      <c r="R1436" s="58">
        <f t="shared" si="7"/>
        <v>0.152</v>
      </c>
      <c r="S1436" s="58">
        <f t="shared" si="8"/>
        <v>0.68</v>
      </c>
      <c r="T1436" s="58">
        <f t="shared" si="9"/>
        <v>0.168</v>
      </c>
      <c r="U1436" s="39">
        <f t="shared" si="10"/>
        <v>2263122</v>
      </c>
      <c r="V1436" s="58">
        <f t="shared" si="11"/>
        <v>0.679</v>
      </c>
    </row>
    <row r="1437">
      <c r="A1437" s="33" t="s">
        <v>148</v>
      </c>
      <c r="B1437" s="68" t="s">
        <v>172</v>
      </c>
      <c r="C1437" s="35" t="s">
        <v>53</v>
      </c>
      <c r="D1437" s="35" t="str">
        <f t="shared" si="2"/>
        <v>Europe/Latvia-Europe/2005</v>
      </c>
      <c r="E1437" s="72">
        <v>0.01</v>
      </c>
      <c r="F1437" s="72">
        <v>0.011</v>
      </c>
      <c r="G1437" s="72">
        <v>77.0</v>
      </c>
      <c r="H1437" s="72">
        <v>66.0</v>
      </c>
      <c r="I1437" s="56">
        <v>0.148</v>
      </c>
      <c r="J1437" s="56">
        <v>0.681</v>
      </c>
      <c r="K1437" s="56">
        <v>0.172</v>
      </c>
      <c r="L1437" s="72">
        <v>2238799.0</v>
      </c>
      <c r="M1437" s="56">
        <v>0.68</v>
      </c>
      <c r="N1437" s="39">
        <f t="shared" si="16"/>
        <v>10</v>
      </c>
      <c r="O1437" s="39">
        <f t="shared" si="18"/>
        <v>11</v>
      </c>
      <c r="P1437" s="39">
        <f t="shared" si="5"/>
        <v>77</v>
      </c>
      <c r="Q1437" s="39">
        <f t="shared" si="6"/>
        <v>66</v>
      </c>
      <c r="R1437" s="58">
        <f t="shared" si="7"/>
        <v>0.148</v>
      </c>
      <c r="S1437" s="58">
        <f t="shared" si="8"/>
        <v>0.681</v>
      </c>
      <c r="T1437" s="58">
        <f t="shared" si="9"/>
        <v>0.172</v>
      </c>
      <c r="U1437" s="39">
        <f t="shared" si="10"/>
        <v>2238799</v>
      </c>
      <c r="V1437" s="58">
        <f t="shared" si="11"/>
        <v>0.68</v>
      </c>
    </row>
    <row r="1438">
      <c r="A1438" s="33" t="s">
        <v>148</v>
      </c>
      <c r="B1438" s="68" t="s">
        <v>172</v>
      </c>
      <c r="C1438" s="35" t="s">
        <v>54</v>
      </c>
      <c r="D1438" s="35" t="str">
        <f t="shared" si="2"/>
        <v>Europe/Latvia-Europe/2006</v>
      </c>
      <c r="E1438" s="72">
        <v>0.01</v>
      </c>
      <c r="F1438" s="72">
        <v>0.01</v>
      </c>
      <c r="G1438" s="72">
        <v>77.0</v>
      </c>
      <c r="H1438" s="72">
        <v>66.0</v>
      </c>
      <c r="I1438" s="56">
        <v>0.144</v>
      </c>
      <c r="J1438" s="56">
        <v>0.681</v>
      </c>
      <c r="K1438" s="56">
        <v>0.175</v>
      </c>
      <c r="L1438" s="72">
        <v>2218357.0</v>
      </c>
      <c r="M1438" s="56">
        <v>0.68</v>
      </c>
      <c r="N1438" s="39">
        <f t="shared" si="16"/>
        <v>10</v>
      </c>
      <c r="O1438" s="39">
        <f t="shared" si="18"/>
        <v>10</v>
      </c>
      <c r="P1438" s="39">
        <f t="shared" si="5"/>
        <v>77</v>
      </c>
      <c r="Q1438" s="39">
        <f t="shared" si="6"/>
        <v>66</v>
      </c>
      <c r="R1438" s="58">
        <f t="shared" si="7"/>
        <v>0.144</v>
      </c>
      <c r="S1438" s="58">
        <f t="shared" si="8"/>
        <v>0.681</v>
      </c>
      <c r="T1438" s="58">
        <f t="shared" si="9"/>
        <v>0.175</v>
      </c>
      <c r="U1438" s="39">
        <f t="shared" si="10"/>
        <v>2218357</v>
      </c>
      <c r="V1438" s="58">
        <f t="shared" si="11"/>
        <v>0.68</v>
      </c>
    </row>
    <row r="1439">
      <c r="A1439" s="33" t="s">
        <v>148</v>
      </c>
      <c r="B1439" s="68" t="s">
        <v>172</v>
      </c>
      <c r="C1439" s="35" t="s">
        <v>55</v>
      </c>
      <c r="D1439" s="35" t="str">
        <f t="shared" si="2"/>
        <v>Europe/Latvia-Europe/2007</v>
      </c>
      <c r="E1439" s="72">
        <v>0.011</v>
      </c>
      <c r="F1439" s="72">
        <v>0.01</v>
      </c>
      <c r="G1439" s="72">
        <v>77.0</v>
      </c>
      <c r="H1439" s="72">
        <v>66.0</v>
      </c>
      <c r="I1439" s="56">
        <v>0.142</v>
      </c>
      <c r="J1439" s="56">
        <v>0.68</v>
      </c>
      <c r="K1439" s="56">
        <v>0.178</v>
      </c>
      <c r="L1439" s="72">
        <v>2200325.0</v>
      </c>
      <c r="M1439" s="56">
        <v>0.679</v>
      </c>
      <c r="N1439" s="39">
        <f t="shared" si="16"/>
        <v>11</v>
      </c>
      <c r="O1439" s="39">
        <f t="shared" si="18"/>
        <v>10</v>
      </c>
      <c r="P1439" s="39">
        <f t="shared" si="5"/>
        <v>77</v>
      </c>
      <c r="Q1439" s="39">
        <f t="shared" si="6"/>
        <v>66</v>
      </c>
      <c r="R1439" s="58">
        <f t="shared" si="7"/>
        <v>0.142</v>
      </c>
      <c r="S1439" s="58">
        <f t="shared" si="8"/>
        <v>0.68</v>
      </c>
      <c r="T1439" s="58">
        <f t="shared" si="9"/>
        <v>0.178</v>
      </c>
      <c r="U1439" s="39">
        <f t="shared" si="10"/>
        <v>2200325</v>
      </c>
      <c r="V1439" s="58">
        <f t="shared" si="11"/>
        <v>0.679</v>
      </c>
    </row>
    <row r="1440">
      <c r="A1440" s="33" t="s">
        <v>148</v>
      </c>
      <c r="B1440" s="68" t="s">
        <v>172</v>
      </c>
      <c r="C1440" s="35" t="s">
        <v>56</v>
      </c>
      <c r="D1440" s="35" t="str">
        <f t="shared" si="2"/>
        <v>Europe/Latvia-Europe/2008</v>
      </c>
      <c r="E1440" s="72">
        <v>0.011</v>
      </c>
      <c r="F1440" s="72">
        <v>0.009</v>
      </c>
      <c r="G1440" s="72">
        <v>78.0</v>
      </c>
      <c r="H1440" s="72">
        <v>67.0</v>
      </c>
      <c r="I1440" s="56">
        <v>0.141</v>
      </c>
      <c r="J1440" s="56">
        <v>0.679</v>
      </c>
      <c r="K1440" s="56">
        <v>0.18</v>
      </c>
      <c r="L1440" s="72">
        <v>2177322.0</v>
      </c>
      <c r="M1440" s="56">
        <v>0.678</v>
      </c>
      <c r="N1440" s="39">
        <f t="shared" si="16"/>
        <v>11</v>
      </c>
      <c r="O1440" s="39">
        <f t="shared" si="18"/>
        <v>9</v>
      </c>
      <c r="P1440" s="39">
        <f t="shared" si="5"/>
        <v>78</v>
      </c>
      <c r="Q1440" s="39">
        <f t="shared" si="6"/>
        <v>67</v>
      </c>
      <c r="R1440" s="58">
        <f t="shared" si="7"/>
        <v>0.141</v>
      </c>
      <c r="S1440" s="58">
        <f t="shared" si="8"/>
        <v>0.679</v>
      </c>
      <c r="T1440" s="58">
        <f t="shared" si="9"/>
        <v>0.18</v>
      </c>
      <c r="U1440" s="39">
        <f t="shared" si="10"/>
        <v>2177322</v>
      </c>
      <c r="V1440" s="58">
        <f t="shared" si="11"/>
        <v>0.678</v>
      </c>
    </row>
    <row r="1441">
      <c r="A1441" s="33" t="s">
        <v>148</v>
      </c>
      <c r="B1441" s="68" t="s">
        <v>172</v>
      </c>
      <c r="C1441" s="35" t="s">
        <v>57</v>
      </c>
      <c r="D1441" s="35" t="str">
        <f t="shared" si="2"/>
        <v>Europe/Latvia-Europe/2009</v>
      </c>
      <c r="E1441" s="72">
        <v>0.01</v>
      </c>
      <c r="F1441" s="72">
        <v>0.009</v>
      </c>
      <c r="G1441" s="72">
        <v>78.0</v>
      </c>
      <c r="H1441" s="72">
        <v>68.0</v>
      </c>
      <c r="I1441" s="56">
        <v>0.141</v>
      </c>
      <c r="J1441" s="56">
        <v>0.677</v>
      </c>
      <c r="K1441" s="56">
        <v>0.182</v>
      </c>
      <c r="L1441" s="72">
        <v>2141669.0</v>
      </c>
      <c r="M1441" s="56">
        <v>0.678</v>
      </c>
      <c r="N1441" s="39">
        <f t="shared" si="16"/>
        <v>10</v>
      </c>
      <c r="O1441" s="39">
        <f t="shared" si="18"/>
        <v>9</v>
      </c>
      <c r="P1441" s="39">
        <f t="shared" si="5"/>
        <v>78</v>
      </c>
      <c r="Q1441" s="39">
        <f t="shared" si="6"/>
        <v>68</v>
      </c>
      <c r="R1441" s="58">
        <f t="shared" si="7"/>
        <v>0.141</v>
      </c>
      <c r="S1441" s="58">
        <f t="shared" si="8"/>
        <v>0.677</v>
      </c>
      <c r="T1441" s="58">
        <f t="shared" si="9"/>
        <v>0.182</v>
      </c>
      <c r="U1441" s="39">
        <f t="shared" si="10"/>
        <v>2141669</v>
      </c>
      <c r="V1441" s="58">
        <f t="shared" si="11"/>
        <v>0.678</v>
      </c>
    </row>
    <row r="1442">
      <c r="A1442" s="33" t="s">
        <v>148</v>
      </c>
      <c r="B1442" s="68" t="s">
        <v>172</v>
      </c>
      <c r="C1442" s="35" t="s">
        <v>58</v>
      </c>
      <c r="D1442" s="35" t="str">
        <f t="shared" si="2"/>
        <v>Europe/Latvia-Europe/2010</v>
      </c>
      <c r="E1442" s="72">
        <v>0.009</v>
      </c>
      <c r="F1442" s="72">
        <v>0.008</v>
      </c>
      <c r="G1442" s="72">
        <v>78.0</v>
      </c>
      <c r="H1442" s="72">
        <v>69.0</v>
      </c>
      <c r="I1442" s="56">
        <v>0.142</v>
      </c>
      <c r="J1442" s="56">
        <v>0.675</v>
      </c>
      <c r="K1442" s="56">
        <v>0.184</v>
      </c>
      <c r="L1442" s="72">
        <v>2097555.0</v>
      </c>
      <c r="M1442" s="56">
        <v>0.677</v>
      </c>
      <c r="N1442" s="39">
        <f t="shared" si="16"/>
        <v>9</v>
      </c>
      <c r="O1442" s="39">
        <f t="shared" si="18"/>
        <v>8</v>
      </c>
      <c r="P1442" s="39">
        <f t="shared" si="5"/>
        <v>78</v>
      </c>
      <c r="Q1442" s="39">
        <f t="shared" si="6"/>
        <v>69</v>
      </c>
      <c r="R1442" s="58">
        <f t="shared" si="7"/>
        <v>0.142</v>
      </c>
      <c r="S1442" s="58">
        <f t="shared" si="8"/>
        <v>0.675</v>
      </c>
      <c r="T1442" s="58">
        <f t="shared" si="9"/>
        <v>0.184</v>
      </c>
      <c r="U1442" s="39">
        <f t="shared" si="10"/>
        <v>2097555</v>
      </c>
      <c r="V1442" s="58">
        <f t="shared" si="11"/>
        <v>0.677</v>
      </c>
    </row>
    <row r="1443">
      <c r="A1443" s="33" t="s">
        <v>148</v>
      </c>
      <c r="B1443" s="68" t="s">
        <v>172</v>
      </c>
      <c r="C1443" s="35" t="s">
        <v>59</v>
      </c>
      <c r="D1443" s="35" t="str">
        <f t="shared" si="2"/>
        <v>Europe/Latvia-Europe/2011</v>
      </c>
      <c r="E1443" s="72">
        <v>0.009</v>
      </c>
      <c r="F1443" s="72">
        <v>0.008</v>
      </c>
      <c r="G1443" s="72">
        <v>79.0</v>
      </c>
      <c r="H1443" s="72">
        <v>69.0</v>
      </c>
      <c r="I1443" s="56">
        <v>0.143</v>
      </c>
      <c r="J1443" s="56">
        <v>0.672</v>
      </c>
      <c r="K1443" s="56">
        <v>0.185</v>
      </c>
      <c r="L1443" s="72">
        <v>2059709.0</v>
      </c>
      <c r="M1443" s="56">
        <v>0.676</v>
      </c>
      <c r="N1443" s="39">
        <f t="shared" si="16"/>
        <v>9</v>
      </c>
      <c r="O1443" s="39">
        <f t="shared" si="18"/>
        <v>8</v>
      </c>
      <c r="P1443" s="39">
        <f t="shared" si="5"/>
        <v>79</v>
      </c>
      <c r="Q1443" s="39">
        <f t="shared" si="6"/>
        <v>69</v>
      </c>
      <c r="R1443" s="58">
        <f t="shared" si="7"/>
        <v>0.143</v>
      </c>
      <c r="S1443" s="58">
        <f t="shared" si="8"/>
        <v>0.672</v>
      </c>
      <c r="T1443" s="58">
        <f t="shared" si="9"/>
        <v>0.185</v>
      </c>
      <c r="U1443" s="39">
        <f t="shared" si="10"/>
        <v>2059709</v>
      </c>
      <c r="V1443" s="58">
        <f t="shared" si="11"/>
        <v>0.676</v>
      </c>
    </row>
    <row r="1444">
      <c r="A1444" s="33" t="s">
        <v>148</v>
      </c>
      <c r="B1444" s="68" t="s">
        <v>172</v>
      </c>
      <c r="C1444" s="35" t="s">
        <v>60</v>
      </c>
      <c r="D1444" s="35" t="str">
        <f t="shared" si="2"/>
        <v>Europe/Latvia-Europe/2012</v>
      </c>
      <c r="E1444" s="72">
        <v>0.01</v>
      </c>
      <c r="F1444" s="72">
        <v>0.008</v>
      </c>
      <c r="G1444" s="72">
        <v>79.0</v>
      </c>
      <c r="H1444" s="72">
        <v>69.0</v>
      </c>
      <c r="I1444" s="56">
        <v>0.146</v>
      </c>
      <c r="J1444" s="56">
        <v>0.669</v>
      </c>
      <c r="K1444" s="56">
        <v>0.185</v>
      </c>
      <c r="L1444" s="72">
        <v>2034319.0</v>
      </c>
      <c r="M1444" s="56">
        <v>0.675</v>
      </c>
      <c r="N1444" s="39">
        <f t="shared" si="16"/>
        <v>10</v>
      </c>
      <c r="O1444" s="39">
        <f t="shared" si="18"/>
        <v>8</v>
      </c>
      <c r="P1444" s="39">
        <f t="shared" si="5"/>
        <v>79</v>
      </c>
      <c r="Q1444" s="39">
        <f t="shared" si="6"/>
        <v>69</v>
      </c>
      <c r="R1444" s="58">
        <f t="shared" si="7"/>
        <v>0.146</v>
      </c>
      <c r="S1444" s="58">
        <f t="shared" si="8"/>
        <v>0.669</v>
      </c>
      <c r="T1444" s="58">
        <f t="shared" si="9"/>
        <v>0.185</v>
      </c>
      <c r="U1444" s="39">
        <f t="shared" si="10"/>
        <v>2034319</v>
      </c>
      <c r="V1444" s="58">
        <f t="shared" si="11"/>
        <v>0.675</v>
      </c>
    </row>
    <row r="1445">
      <c r="A1445" s="33" t="s">
        <v>148</v>
      </c>
      <c r="B1445" s="68" t="s">
        <v>173</v>
      </c>
      <c r="C1445" s="35" t="s">
        <v>48</v>
      </c>
      <c r="D1445" s="35" t="str">
        <f t="shared" si="2"/>
        <v>Europe/Liechtenstein-Europe/2000</v>
      </c>
      <c r="E1445" s="72">
        <v>0.013</v>
      </c>
      <c r="F1445" s="69"/>
      <c r="G1445" s="72">
        <v>80.0</v>
      </c>
      <c r="H1445" s="72">
        <v>74.0</v>
      </c>
      <c r="I1445" s="59"/>
      <c r="J1445" s="59"/>
      <c r="K1445" s="59"/>
      <c r="L1445" s="72">
        <v>33093.0</v>
      </c>
      <c r="M1445" s="56">
        <v>0.151</v>
      </c>
      <c r="N1445" s="39">
        <f t="shared" si="16"/>
        <v>13</v>
      </c>
      <c r="O1445" s="39"/>
      <c r="P1445" s="39">
        <f t="shared" si="5"/>
        <v>80</v>
      </c>
      <c r="Q1445" s="39">
        <f t="shared" si="6"/>
        <v>74</v>
      </c>
      <c r="R1445" s="58" t="str">
        <f t="shared" si="7"/>
        <v/>
      </c>
      <c r="S1445" s="58" t="str">
        <f t="shared" si="8"/>
        <v/>
      </c>
      <c r="T1445" s="58" t="str">
        <f t="shared" si="9"/>
        <v/>
      </c>
      <c r="U1445" s="39">
        <f t="shared" si="10"/>
        <v>33093</v>
      </c>
      <c r="V1445" s="58">
        <f t="shared" si="11"/>
        <v>0.151</v>
      </c>
    </row>
    <row r="1446">
      <c r="A1446" s="33" t="s">
        <v>148</v>
      </c>
      <c r="B1446" s="68" t="s">
        <v>173</v>
      </c>
      <c r="C1446" s="35" t="s">
        <v>49</v>
      </c>
      <c r="D1446" s="35" t="str">
        <f t="shared" si="2"/>
        <v>Europe/Liechtenstein-Europe/2001</v>
      </c>
      <c r="E1446" s="72">
        <v>0.012</v>
      </c>
      <c r="F1446" s="69"/>
      <c r="G1446" s="72">
        <v>82.0</v>
      </c>
      <c r="H1446" s="72">
        <v>76.0</v>
      </c>
      <c r="I1446" s="59"/>
      <c r="J1446" s="59"/>
      <c r="K1446" s="59"/>
      <c r="L1446" s="72">
        <v>33475.0</v>
      </c>
      <c r="M1446" s="56">
        <v>0.15</v>
      </c>
      <c r="N1446" s="39">
        <f t="shared" si="16"/>
        <v>12</v>
      </c>
      <c r="O1446" s="39"/>
      <c r="P1446" s="39">
        <f t="shared" si="5"/>
        <v>82</v>
      </c>
      <c r="Q1446" s="39">
        <f t="shared" si="6"/>
        <v>76</v>
      </c>
      <c r="R1446" s="58" t="str">
        <f t="shared" si="7"/>
        <v/>
      </c>
      <c r="S1446" s="58" t="str">
        <f t="shared" si="8"/>
        <v/>
      </c>
      <c r="T1446" s="58" t="str">
        <f t="shared" si="9"/>
        <v/>
      </c>
      <c r="U1446" s="39">
        <f t="shared" si="10"/>
        <v>33475</v>
      </c>
      <c r="V1446" s="58">
        <f t="shared" si="11"/>
        <v>0.15</v>
      </c>
    </row>
    <row r="1447">
      <c r="A1447" s="33" t="s">
        <v>148</v>
      </c>
      <c r="B1447" s="68" t="s">
        <v>173</v>
      </c>
      <c r="C1447" s="35" t="s">
        <v>50</v>
      </c>
      <c r="D1447" s="35" t="str">
        <f t="shared" si="2"/>
        <v>Europe/Liechtenstein-Europe/2002</v>
      </c>
      <c r="E1447" s="72">
        <v>0.012</v>
      </c>
      <c r="F1447" s="69"/>
      <c r="G1447" s="72">
        <v>82.0</v>
      </c>
      <c r="H1447" s="72">
        <v>77.0</v>
      </c>
      <c r="I1447" s="59"/>
      <c r="J1447" s="59"/>
      <c r="K1447" s="59"/>
      <c r="L1447" s="72">
        <v>33821.0</v>
      </c>
      <c r="M1447" s="56">
        <v>0.149</v>
      </c>
      <c r="N1447" s="39">
        <f t="shared" si="16"/>
        <v>12</v>
      </c>
      <c r="O1447" s="39"/>
      <c r="P1447" s="39">
        <f t="shared" si="5"/>
        <v>82</v>
      </c>
      <c r="Q1447" s="39">
        <f t="shared" si="6"/>
        <v>77</v>
      </c>
      <c r="R1447" s="58" t="str">
        <f t="shared" si="7"/>
        <v/>
      </c>
      <c r="S1447" s="58" t="str">
        <f t="shared" si="8"/>
        <v/>
      </c>
      <c r="T1447" s="58" t="str">
        <f t="shared" si="9"/>
        <v/>
      </c>
      <c r="U1447" s="39">
        <f t="shared" si="10"/>
        <v>33821</v>
      </c>
      <c r="V1447" s="58">
        <f t="shared" si="11"/>
        <v>0.149</v>
      </c>
    </row>
    <row r="1448">
      <c r="A1448" s="33" t="s">
        <v>148</v>
      </c>
      <c r="B1448" s="68" t="s">
        <v>173</v>
      </c>
      <c r="C1448" s="35" t="s">
        <v>51</v>
      </c>
      <c r="D1448" s="35" t="str">
        <f t="shared" si="2"/>
        <v>Europe/Liechtenstein-Europe/2003</v>
      </c>
      <c r="E1448" s="72">
        <v>0.01</v>
      </c>
      <c r="F1448" s="69"/>
      <c r="G1448" s="72">
        <v>82.0</v>
      </c>
      <c r="H1448" s="72">
        <v>78.0</v>
      </c>
      <c r="I1448" s="59"/>
      <c r="J1448" s="59"/>
      <c r="K1448" s="59"/>
      <c r="L1448" s="72">
        <v>34141.0</v>
      </c>
      <c r="M1448" s="56">
        <v>0.149</v>
      </c>
      <c r="N1448" s="39">
        <f t="shared" si="16"/>
        <v>10</v>
      </c>
      <c r="O1448" s="39"/>
      <c r="P1448" s="39">
        <f t="shared" si="5"/>
        <v>82</v>
      </c>
      <c r="Q1448" s="39">
        <f t="shared" si="6"/>
        <v>78</v>
      </c>
      <c r="R1448" s="58" t="str">
        <f t="shared" si="7"/>
        <v/>
      </c>
      <c r="S1448" s="58" t="str">
        <f t="shared" si="8"/>
        <v/>
      </c>
      <c r="T1448" s="58" t="str">
        <f t="shared" si="9"/>
        <v/>
      </c>
      <c r="U1448" s="39">
        <f t="shared" si="10"/>
        <v>34141</v>
      </c>
      <c r="V1448" s="58">
        <f t="shared" si="11"/>
        <v>0.149</v>
      </c>
    </row>
    <row r="1449">
      <c r="A1449" s="33" t="s">
        <v>148</v>
      </c>
      <c r="B1449" s="68" t="s">
        <v>173</v>
      </c>
      <c r="C1449" s="35" t="s">
        <v>52</v>
      </c>
      <c r="D1449" s="35" t="str">
        <f t="shared" si="2"/>
        <v>Europe/Liechtenstein-Europe/2004</v>
      </c>
      <c r="E1449" s="72">
        <v>0.011</v>
      </c>
      <c r="F1449" s="69"/>
      <c r="G1449" s="72">
        <v>85.0</v>
      </c>
      <c r="H1449" s="72">
        <v>79.0</v>
      </c>
      <c r="I1449" s="59"/>
      <c r="J1449" s="59"/>
      <c r="K1449" s="59"/>
      <c r="L1449" s="72">
        <v>34445.0</v>
      </c>
      <c r="M1449" s="56">
        <v>0.148</v>
      </c>
      <c r="N1449" s="39">
        <f t="shared" si="16"/>
        <v>11</v>
      </c>
      <c r="O1449" s="39"/>
      <c r="P1449" s="39">
        <f t="shared" si="5"/>
        <v>85</v>
      </c>
      <c r="Q1449" s="39">
        <f t="shared" si="6"/>
        <v>79</v>
      </c>
      <c r="R1449" s="58" t="str">
        <f t="shared" si="7"/>
        <v/>
      </c>
      <c r="S1449" s="58" t="str">
        <f t="shared" si="8"/>
        <v/>
      </c>
      <c r="T1449" s="58" t="str">
        <f t="shared" si="9"/>
        <v/>
      </c>
      <c r="U1449" s="39">
        <f t="shared" si="10"/>
        <v>34445</v>
      </c>
      <c r="V1449" s="58">
        <f t="shared" si="11"/>
        <v>0.148</v>
      </c>
    </row>
    <row r="1450">
      <c r="A1450" s="33" t="s">
        <v>148</v>
      </c>
      <c r="B1450" s="68" t="s">
        <v>173</v>
      </c>
      <c r="C1450" s="35" t="s">
        <v>53</v>
      </c>
      <c r="D1450" s="35" t="str">
        <f t="shared" si="2"/>
        <v>Europe/Liechtenstein-Europe/2005</v>
      </c>
      <c r="E1450" s="72">
        <v>0.011</v>
      </c>
      <c r="F1450" s="69"/>
      <c r="G1450" s="72">
        <v>84.0</v>
      </c>
      <c r="H1450" s="72">
        <v>77.0</v>
      </c>
      <c r="I1450" s="59"/>
      <c r="J1450" s="59"/>
      <c r="K1450" s="59"/>
      <c r="L1450" s="72">
        <v>34740.0</v>
      </c>
      <c r="M1450" s="56">
        <v>0.147</v>
      </c>
      <c r="N1450" s="39">
        <f t="shared" si="16"/>
        <v>11</v>
      </c>
      <c r="O1450" s="39"/>
      <c r="P1450" s="39">
        <f t="shared" si="5"/>
        <v>84</v>
      </c>
      <c r="Q1450" s="39">
        <f t="shared" si="6"/>
        <v>77</v>
      </c>
      <c r="R1450" s="58" t="str">
        <f t="shared" si="7"/>
        <v/>
      </c>
      <c r="S1450" s="58" t="str">
        <f t="shared" si="8"/>
        <v/>
      </c>
      <c r="T1450" s="58" t="str">
        <f t="shared" si="9"/>
        <v/>
      </c>
      <c r="U1450" s="39">
        <f t="shared" si="10"/>
        <v>34740</v>
      </c>
      <c r="V1450" s="58">
        <f t="shared" si="11"/>
        <v>0.147</v>
      </c>
    </row>
    <row r="1451">
      <c r="A1451" s="33" t="s">
        <v>148</v>
      </c>
      <c r="B1451" s="68" t="s">
        <v>173</v>
      </c>
      <c r="C1451" s="35" t="s">
        <v>54</v>
      </c>
      <c r="D1451" s="35" t="str">
        <f t="shared" si="2"/>
        <v>Europe/Liechtenstein-Europe/2006</v>
      </c>
      <c r="E1451" s="72">
        <v>0.01</v>
      </c>
      <c r="F1451" s="69"/>
      <c r="G1451" s="72">
        <v>83.0</v>
      </c>
      <c r="H1451" s="72">
        <v>79.0</v>
      </c>
      <c r="I1451" s="59"/>
      <c r="J1451" s="59"/>
      <c r="K1451" s="59"/>
      <c r="L1451" s="72">
        <v>35028.0</v>
      </c>
      <c r="M1451" s="56">
        <v>0.147</v>
      </c>
      <c r="N1451" s="39">
        <f t="shared" si="16"/>
        <v>10</v>
      </c>
      <c r="O1451" s="39"/>
      <c r="P1451" s="39">
        <f t="shared" si="5"/>
        <v>83</v>
      </c>
      <c r="Q1451" s="39">
        <f t="shared" si="6"/>
        <v>79</v>
      </c>
      <c r="R1451" s="58" t="str">
        <f t="shared" si="7"/>
        <v/>
      </c>
      <c r="S1451" s="58" t="str">
        <f t="shared" si="8"/>
        <v/>
      </c>
      <c r="T1451" s="58" t="str">
        <f t="shared" si="9"/>
        <v/>
      </c>
      <c r="U1451" s="39">
        <f t="shared" si="10"/>
        <v>35028</v>
      </c>
      <c r="V1451" s="58">
        <f t="shared" si="11"/>
        <v>0.147</v>
      </c>
    </row>
    <row r="1452">
      <c r="A1452" s="33" t="s">
        <v>148</v>
      </c>
      <c r="B1452" s="68" t="s">
        <v>173</v>
      </c>
      <c r="C1452" s="35" t="s">
        <v>55</v>
      </c>
      <c r="D1452" s="35" t="str">
        <f t="shared" si="2"/>
        <v>Europe/Liechtenstein-Europe/2007</v>
      </c>
      <c r="E1452" s="72">
        <v>0.01</v>
      </c>
      <c r="F1452" s="69"/>
      <c r="G1452" s="72">
        <v>84.0</v>
      </c>
      <c r="H1452" s="72">
        <v>79.0</v>
      </c>
      <c r="I1452" s="59"/>
      <c r="J1452" s="59"/>
      <c r="K1452" s="59"/>
      <c r="L1452" s="72">
        <v>35308.0</v>
      </c>
      <c r="M1452" s="56">
        <v>0.146</v>
      </c>
      <c r="N1452" s="39">
        <f t="shared" si="16"/>
        <v>10</v>
      </c>
      <c r="O1452" s="39"/>
      <c r="P1452" s="39">
        <f t="shared" si="5"/>
        <v>84</v>
      </c>
      <c r="Q1452" s="39">
        <f t="shared" si="6"/>
        <v>79</v>
      </c>
      <c r="R1452" s="58" t="str">
        <f t="shared" si="7"/>
        <v/>
      </c>
      <c r="S1452" s="58" t="str">
        <f t="shared" si="8"/>
        <v/>
      </c>
      <c r="T1452" s="58" t="str">
        <f t="shared" si="9"/>
        <v/>
      </c>
      <c r="U1452" s="39">
        <f t="shared" si="10"/>
        <v>35308</v>
      </c>
      <c r="V1452" s="58">
        <f t="shared" si="11"/>
        <v>0.146</v>
      </c>
    </row>
    <row r="1453">
      <c r="A1453" s="33" t="s">
        <v>148</v>
      </c>
      <c r="B1453" s="68" t="s">
        <v>173</v>
      </c>
      <c r="C1453" s="35" t="s">
        <v>56</v>
      </c>
      <c r="D1453" s="35" t="str">
        <f t="shared" si="2"/>
        <v>Europe/Liechtenstein-Europe/2008</v>
      </c>
      <c r="E1453" s="72">
        <v>0.01</v>
      </c>
      <c r="F1453" s="69"/>
      <c r="G1453" s="72">
        <v>86.0</v>
      </c>
      <c r="H1453" s="72">
        <v>80.0</v>
      </c>
      <c r="I1453" s="59"/>
      <c r="J1453" s="59"/>
      <c r="K1453" s="59"/>
      <c r="L1453" s="72">
        <v>35582.0</v>
      </c>
      <c r="M1453" s="56">
        <v>0.146</v>
      </c>
      <c r="N1453" s="39">
        <f t="shared" si="16"/>
        <v>10</v>
      </c>
      <c r="O1453" s="39"/>
      <c r="P1453" s="39">
        <f t="shared" si="5"/>
        <v>86</v>
      </c>
      <c r="Q1453" s="39">
        <f t="shared" si="6"/>
        <v>80</v>
      </c>
      <c r="R1453" s="58" t="str">
        <f t="shared" si="7"/>
        <v/>
      </c>
      <c r="S1453" s="58" t="str">
        <f t="shared" si="8"/>
        <v/>
      </c>
      <c r="T1453" s="58" t="str">
        <f t="shared" si="9"/>
        <v/>
      </c>
      <c r="U1453" s="39">
        <f t="shared" si="10"/>
        <v>35582</v>
      </c>
      <c r="V1453" s="58">
        <f t="shared" si="11"/>
        <v>0.146</v>
      </c>
    </row>
    <row r="1454">
      <c r="A1454" s="33" t="s">
        <v>148</v>
      </c>
      <c r="B1454" s="68" t="s">
        <v>173</v>
      </c>
      <c r="C1454" s="35" t="s">
        <v>57</v>
      </c>
      <c r="D1454" s="35" t="str">
        <f t="shared" si="2"/>
        <v>Europe/Liechtenstein-Europe/2009</v>
      </c>
      <c r="E1454" s="72">
        <v>0.011</v>
      </c>
      <c r="F1454" s="69"/>
      <c r="G1454" s="72">
        <v>84.0</v>
      </c>
      <c r="H1454" s="72">
        <v>80.0</v>
      </c>
      <c r="I1454" s="59"/>
      <c r="J1454" s="59"/>
      <c r="K1454" s="59"/>
      <c r="L1454" s="72">
        <v>35851.0</v>
      </c>
      <c r="M1454" s="56">
        <v>0.145</v>
      </c>
      <c r="N1454" s="39">
        <f t="shared" si="16"/>
        <v>11</v>
      </c>
      <c r="O1454" s="39"/>
      <c r="P1454" s="39">
        <f t="shared" si="5"/>
        <v>84</v>
      </c>
      <c r="Q1454" s="39">
        <f t="shared" si="6"/>
        <v>80</v>
      </c>
      <c r="R1454" s="58" t="str">
        <f t="shared" si="7"/>
        <v/>
      </c>
      <c r="S1454" s="58" t="str">
        <f t="shared" si="8"/>
        <v/>
      </c>
      <c r="T1454" s="58" t="str">
        <f t="shared" si="9"/>
        <v/>
      </c>
      <c r="U1454" s="39">
        <f t="shared" si="10"/>
        <v>35851</v>
      </c>
      <c r="V1454" s="58">
        <f t="shared" si="11"/>
        <v>0.145</v>
      </c>
    </row>
    <row r="1455">
      <c r="A1455" s="33" t="s">
        <v>148</v>
      </c>
      <c r="B1455" s="68" t="s">
        <v>173</v>
      </c>
      <c r="C1455" s="35" t="s">
        <v>58</v>
      </c>
      <c r="D1455" s="35" t="str">
        <f t="shared" si="2"/>
        <v>Europe/Liechtenstein-Europe/2010</v>
      </c>
      <c r="E1455" s="72">
        <v>0.009</v>
      </c>
      <c r="F1455" s="69"/>
      <c r="G1455" s="72">
        <v>84.0</v>
      </c>
      <c r="H1455" s="72">
        <v>80.0</v>
      </c>
      <c r="I1455" s="59"/>
      <c r="J1455" s="59"/>
      <c r="K1455" s="59"/>
      <c r="L1455" s="72">
        <v>36120.0</v>
      </c>
      <c r="M1455" s="56">
        <v>0.145</v>
      </c>
      <c r="N1455" s="39">
        <f t="shared" si="16"/>
        <v>9</v>
      </c>
      <c r="O1455" s="39"/>
      <c r="P1455" s="39">
        <f t="shared" si="5"/>
        <v>84</v>
      </c>
      <c r="Q1455" s="39">
        <f t="shared" si="6"/>
        <v>80</v>
      </c>
      <c r="R1455" s="58" t="str">
        <f t="shared" si="7"/>
        <v/>
      </c>
      <c r="S1455" s="58" t="str">
        <f t="shared" si="8"/>
        <v/>
      </c>
      <c r="T1455" s="58" t="str">
        <f t="shared" si="9"/>
        <v/>
      </c>
      <c r="U1455" s="39">
        <f t="shared" si="10"/>
        <v>36120</v>
      </c>
      <c r="V1455" s="58">
        <f t="shared" si="11"/>
        <v>0.145</v>
      </c>
    </row>
    <row r="1456">
      <c r="A1456" s="33" t="s">
        <v>148</v>
      </c>
      <c r="B1456" s="68" t="s">
        <v>173</v>
      </c>
      <c r="C1456" s="35" t="s">
        <v>59</v>
      </c>
      <c r="D1456" s="35" t="str">
        <f t="shared" si="2"/>
        <v>Europe/Liechtenstein-Europe/2011</v>
      </c>
      <c r="E1456" s="72">
        <v>0.011</v>
      </c>
      <c r="F1456" s="69"/>
      <c r="G1456" s="72">
        <v>84.0</v>
      </c>
      <c r="H1456" s="72">
        <v>80.0</v>
      </c>
      <c r="I1456" s="59"/>
      <c r="J1456" s="59"/>
      <c r="K1456" s="59"/>
      <c r="L1456" s="72">
        <v>36388.0</v>
      </c>
      <c r="M1456" s="56">
        <v>0.144</v>
      </c>
      <c r="N1456" s="39">
        <f t="shared" si="16"/>
        <v>11</v>
      </c>
      <c r="O1456" s="39"/>
      <c r="P1456" s="39">
        <f t="shared" si="5"/>
        <v>84</v>
      </c>
      <c r="Q1456" s="39">
        <f t="shared" si="6"/>
        <v>80</v>
      </c>
      <c r="R1456" s="58" t="str">
        <f t="shared" si="7"/>
        <v/>
      </c>
      <c r="S1456" s="58" t="str">
        <f t="shared" si="8"/>
        <v/>
      </c>
      <c r="T1456" s="58" t="str">
        <f t="shared" si="9"/>
        <v/>
      </c>
      <c r="U1456" s="39">
        <f t="shared" si="10"/>
        <v>36388</v>
      </c>
      <c r="V1456" s="58">
        <f t="shared" si="11"/>
        <v>0.144</v>
      </c>
    </row>
    <row r="1457">
      <c r="A1457" s="33" t="s">
        <v>148</v>
      </c>
      <c r="B1457" s="68" t="s">
        <v>173</v>
      </c>
      <c r="C1457" s="35" t="s">
        <v>60</v>
      </c>
      <c r="D1457" s="35" t="str">
        <f t="shared" si="2"/>
        <v>Europe/Liechtenstein-Europe/2012</v>
      </c>
      <c r="E1457" s="72">
        <v>0.01</v>
      </c>
      <c r="F1457" s="69"/>
      <c r="G1457" s="72">
        <v>85.0</v>
      </c>
      <c r="H1457" s="72">
        <v>80.0</v>
      </c>
      <c r="I1457" s="59"/>
      <c r="J1457" s="59"/>
      <c r="K1457" s="59"/>
      <c r="L1457" s="72">
        <v>36656.0</v>
      </c>
      <c r="M1457" s="56">
        <v>0.144</v>
      </c>
      <c r="N1457" s="39">
        <f t="shared" si="16"/>
        <v>10</v>
      </c>
      <c r="O1457" s="39"/>
      <c r="P1457" s="39">
        <f t="shared" si="5"/>
        <v>85</v>
      </c>
      <c r="Q1457" s="39">
        <f t="shared" si="6"/>
        <v>80</v>
      </c>
      <c r="R1457" s="58" t="str">
        <f t="shared" si="7"/>
        <v/>
      </c>
      <c r="S1457" s="58" t="str">
        <f t="shared" si="8"/>
        <v/>
      </c>
      <c r="T1457" s="58" t="str">
        <f t="shared" si="9"/>
        <v/>
      </c>
      <c r="U1457" s="39">
        <f t="shared" si="10"/>
        <v>36656</v>
      </c>
      <c r="V1457" s="58">
        <f t="shared" si="11"/>
        <v>0.144</v>
      </c>
    </row>
    <row r="1458">
      <c r="A1458" s="33" t="s">
        <v>148</v>
      </c>
      <c r="B1458" s="68" t="s">
        <v>174</v>
      </c>
      <c r="C1458" s="35" t="s">
        <v>48</v>
      </c>
      <c r="D1458" s="35" t="str">
        <f t="shared" si="2"/>
        <v>Europe/Lithuania-Europe/2000</v>
      </c>
      <c r="E1458" s="72">
        <v>0.01</v>
      </c>
      <c r="F1458" s="72">
        <v>0.01</v>
      </c>
      <c r="G1458" s="72">
        <v>78.0</v>
      </c>
      <c r="H1458" s="72">
        <v>67.0</v>
      </c>
      <c r="I1458" s="56">
        <v>0.199</v>
      </c>
      <c r="J1458" s="56">
        <v>0.662</v>
      </c>
      <c r="K1458" s="56">
        <v>0.139</v>
      </c>
      <c r="L1458" s="72">
        <v>3499536.0</v>
      </c>
      <c r="M1458" s="56">
        <v>0.67</v>
      </c>
      <c r="N1458" s="39">
        <f t="shared" si="16"/>
        <v>10</v>
      </c>
      <c r="O1458" s="39">
        <f t="shared" ref="O1458:O1925" si="19">(IF(AND(ISBLANK(F1458),B1458=B1457),O1457,F1458))*1000</f>
        <v>10</v>
      </c>
      <c r="P1458" s="39">
        <f t="shared" si="5"/>
        <v>78</v>
      </c>
      <c r="Q1458" s="39">
        <f t="shared" si="6"/>
        <v>67</v>
      </c>
      <c r="R1458" s="58">
        <f t="shared" si="7"/>
        <v>0.199</v>
      </c>
      <c r="S1458" s="58">
        <f t="shared" si="8"/>
        <v>0.662</v>
      </c>
      <c r="T1458" s="58">
        <f t="shared" si="9"/>
        <v>0.139</v>
      </c>
      <c r="U1458" s="39">
        <f t="shared" si="10"/>
        <v>3499536</v>
      </c>
      <c r="V1458" s="58">
        <f t="shared" si="11"/>
        <v>0.67</v>
      </c>
    </row>
    <row r="1459">
      <c r="A1459" s="33" t="s">
        <v>148</v>
      </c>
      <c r="B1459" s="68" t="s">
        <v>174</v>
      </c>
      <c r="C1459" s="35" t="s">
        <v>49</v>
      </c>
      <c r="D1459" s="35" t="str">
        <f t="shared" si="2"/>
        <v>Europe/Lithuania-Europe/2001</v>
      </c>
      <c r="E1459" s="72">
        <v>0.009</v>
      </c>
      <c r="F1459" s="72">
        <v>0.009</v>
      </c>
      <c r="G1459" s="72">
        <v>78.0</v>
      </c>
      <c r="H1459" s="72">
        <v>66.0</v>
      </c>
      <c r="I1459" s="56">
        <v>0.193</v>
      </c>
      <c r="J1459" s="56">
        <v>0.665</v>
      </c>
      <c r="K1459" s="56">
        <v>0.142</v>
      </c>
      <c r="L1459" s="72">
        <v>3470818.0</v>
      </c>
      <c r="M1459" s="56">
        <v>0.669</v>
      </c>
      <c r="N1459" s="39">
        <f t="shared" si="16"/>
        <v>9</v>
      </c>
      <c r="O1459" s="39">
        <f t="shared" si="19"/>
        <v>9</v>
      </c>
      <c r="P1459" s="39">
        <f t="shared" si="5"/>
        <v>78</v>
      </c>
      <c r="Q1459" s="39">
        <f t="shared" si="6"/>
        <v>66</v>
      </c>
      <c r="R1459" s="58">
        <f t="shared" si="7"/>
        <v>0.193</v>
      </c>
      <c r="S1459" s="58">
        <f t="shared" si="8"/>
        <v>0.665</v>
      </c>
      <c r="T1459" s="58">
        <f t="shared" si="9"/>
        <v>0.142</v>
      </c>
      <c r="U1459" s="39">
        <f t="shared" si="10"/>
        <v>3470818</v>
      </c>
      <c r="V1459" s="58">
        <f t="shared" si="11"/>
        <v>0.669</v>
      </c>
    </row>
    <row r="1460">
      <c r="A1460" s="33" t="s">
        <v>148</v>
      </c>
      <c r="B1460" s="68" t="s">
        <v>174</v>
      </c>
      <c r="C1460" s="35" t="s">
        <v>50</v>
      </c>
      <c r="D1460" s="35" t="str">
        <f t="shared" si="2"/>
        <v>Europe/Lithuania-Europe/2002</v>
      </c>
      <c r="E1460" s="72">
        <v>0.009</v>
      </c>
      <c r="F1460" s="72">
        <v>0.009</v>
      </c>
      <c r="G1460" s="72">
        <v>78.0</v>
      </c>
      <c r="H1460" s="72">
        <v>66.0</v>
      </c>
      <c r="I1460" s="56">
        <v>0.187</v>
      </c>
      <c r="J1460" s="56">
        <v>0.669</v>
      </c>
      <c r="K1460" s="56">
        <v>0.144</v>
      </c>
      <c r="L1460" s="72">
        <v>3443067.0</v>
      </c>
      <c r="M1460" s="56">
        <v>0.668</v>
      </c>
      <c r="N1460" s="39">
        <f t="shared" si="16"/>
        <v>9</v>
      </c>
      <c r="O1460" s="39">
        <f t="shared" si="19"/>
        <v>9</v>
      </c>
      <c r="P1460" s="39">
        <f t="shared" si="5"/>
        <v>78</v>
      </c>
      <c r="Q1460" s="39">
        <f t="shared" si="6"/>
        <v>66</v>
      </c>
      <c r="R1460" s="58">
        <f t="shared" si="7"/>
        <v>0.187</v>
      </c>
      <c r="S1460" s="58">
        <f t="shared" si="8"/>
        <v>0.669</v>
      </c>
      <c r="T1460" s="58">
        <f t="shared" si="9"/>
        <v>0.144</v>
      </c>
      <c r="U1460" s="39">
        <f t="shared" si="10"/>
        <v>3443067</v>
      </c>
      <c r="V1460" s="58">
        <f t="shared" si="11"/>
        <v>0.668</v>
      </c>
    </row>
    <row r="1461">
      <c r="A1461" s="33" t="s">
        <v>148</v>
      </c>
      <c r="B1461" s="68" t="s">
        <v>174</v>
      </c>
      <c r="C1461" s="35" t="s">
        <v>51</v>
      </c>
      <c r="D1461" s="35" t="str">
        <f t="shared" si="2"/>
        <v>Europe/Lithuania-Europe/2003</v>
      </c>
      <c r="E1461" s="72">
        <v>0.009</v>
      </c>
      <c r="F1461" s="72">
        <v>0.009</v>
      </c>
      <c r="G1461" s="72">
        <v>78.0</v>
      </c>
      <c r="H1461" s="72">
        <v>67.0</v>
      </c>
      <c r="I1461" s="56">
        <v>0.18</v>
      </c>
      <c r="J1461" s="56">
        <v>0.673</v>
      </c>
      <c r="K1461" s="56">
        <v>0.147</v>
      </c>
      <c r="L1461" s="72">
        <v>3415213.0</v>
      </c>
      <c r="M1461" s="56">
        <v>0.667</v>
      </c>
      <c r="N1461" s="39">
        <f t="shared" si="16"/>
        <v>9</v>
      </c>
      <c r="O1461" s="39">
        <f t="shared" si="19"/>
        <v>9</v>
      </c>
      <c r="P1461" s="39">
        <f t="shared" si="5"/>
        <v>78</v>
      </c>
      <c r="Q1461" s="39">
        <f t="shared" si="6"/>
        <v>67</v>
      </c>
      <c r="R1461" s="58">
        <f t="shared" si="7"/>
        <v>0.18</v>
      </c>
      <c r="S1461" s="58">
        <f t="shared" si="8"/>
        <v>0.673</v>
      </c>
      <c r="T1461" s="58">
        <f t="shared" si="9"/>
        <v>0.147</v>
      </c>
      <c r="U1461" s="39">
        <f t="shared" si="10"/>
        <v>3415213</v>
      </c>
      <c r="V1461" s="58">
        <f t="shared" si="11"/>
        <v>0.667</v>
      </c>
    </row>
    <row r="1462">
      <c r="A1462" s="33" t="s">
        <v>148</v>
      </c>
      <c r="B1462" s="68" t="s">
        <v>174</v>
      </c>
      <c r="C1462" s="35" t="s">
        <v>52</v>
      </c>
      <c r="D1462" s="35" t="str">
        <f t="shared" si="2"/>
        <v>Europe/Lithuania-Europe/2004</v>
      </c>
      <c r="E1462" s="72">
        <v>0.009</v>
      </c>
      <c r="F1462" s="72">
        <v>0.008</v>
      </c>
      <c r="G1462" s="72">
        <v>78.0</v>
      </c>
      <c r="H1462" s="72">
        <v>66.0</v>
      </c>
      <c r="I1462" s="56">
        <v>0.173</v>
      </c>
      <c r="J1462" s="56">
        <v>0.677</v>
      </c>
      <c r="K1462" s="56">
        <v>0.15</v>
      </c>
      <c r="L1462" s="72">
        <v>3377075.0</v>
      </c>
      <c r="M1462" s="56">
        <v>0.666</v>
      </c>
      <c r="N1462" s="39">
        <f t="shared" si="16"/>
        <v>9</v>
      </c>
      <c r="O1462" s="39">
        <f t="shared" si="19"/>
        <v>8</v>
      </c>
      <c r="P1462" s="39">
        <f t="shared" si="5"/>
        <v>78</v>
      </c>
      <c r="Q1462" s="39">
        <f t="shared" si="6"/>
        <v>66</v>
      </c>
      <c r="R1462" s="58">
        <f t="shared" si="7"/>
        <v>0.173</v>
      </c>
      <c r="S1462" s="58">
        <f t="shared" si="8"/>
        <v>0.677</v>
      </c>
      <c r="T1462" s="58">
        <f t="shared" si="9"/>
        <v>0.15</v>
      </c>
      <c r="U1462" s="39">
        <f t="shared" si="10"/>
        <v>3377075</v>
      </c>
      <c r="V1462" s="58">
        <f t="shared" si="11"/>
        <v>0.666</v>
      </c>
    </row>
    <row r="1463">
      <c r="A1463" s="33" t="s">
        <v>148</v>
      </c>
      <c r="B1463" s="68" t="s">
        <v>174</v>
      </c>
      <c r="C1463" s="35" t="s">
        <v>53</v>
      </c>
      <c r="D1463" s="35" t="str">
        <f t="shared" si="2"/>
        <v>Europe/Lithuania-Europe/2005</v>
      </c>
      <c r="E1463" s="72">
        <v>0.009</v>
      </c>
      <c r="F1463" s="72">
        <v>0.008</v>
      </c>
      <c r="G1463" s="72">
        <v>77.0</v>
      </c>
      <c r="H1463" s="72">
        <v>65.0</v>
      </c>
      <c r="I1463" s="56">
        <v>0.167</v>
      </c>
      <c r="J1463" s="56">
        <v>0.681</v>
      </c>
      <c r="K1463" s="56">
        <v>0.151</v>
      </c>
      <c r="L1463" s="72">
        <v>3322528.0</v>
      </c>
      <c r="M1463" s="56">
        <v>0.666</v>
      </c>
      <c r="N1463" s="39">
        <f t="shared" si="16"/>
        <v>9</v>
      </c>
      <c r="O1463" s="39">
        <f t="shared" si="19"/>
        <v>8</v>
      </c>
      <c r="P1463" s="39">
        <f t="shared" si="5"/>
        <v>77</v>
      </c>
      <c r="Q1463" s="39">
        <f t="shared" si="6"/>
        <v>65</v>
      </c>
      <c r="R1463" s="58">
        <f t="shared" si="7"/>
        <v>0.167</v>
      </c>
      <c r="S1463" s="58">
        <f t="shared" si="8"/>
        <v>0.681</v>
      </c>
      <c r="T1463" s="58">
        <f t="shared" si="9"/>
        <v>0.151</v>
      </c>
      <c r="U1463" s="39">
        <f t="shared" si="10"/>
        <v>3322528</v>
      </c>
      <c r="V1463" s="58">
        <f t="shared" si="11"/>
        <v>0.666</v>
      </c>
    </row>
    <row r="1464">
      <c r="A1464" s="33" t="s">
        <v>148</v>
      </c>
      <c r="B1464" s="68" t="s">
        <v>174</v>
      </c>
      <c r="C1464" s="35" t="s">
        <v>54</v>
      </c>
      <c r="D1464" s="35" t="str">
        <f t="shared" si="2"/>
        <v>Europe/Lithuania-Europe/2006</v>
      </c>
      <c r="E1464" s="72">
        <v>0.01</v>
      </c>
      <c r="F1464" s="72">
        <v>0.008</v>
      </c>
      <c r="G1464" s="72">
        <v>77.0</v>
      </c>
      <c r="H1464" s="72">
        <v>65.0</v>
      </c>
      <c r="I1464" s="56">
        <v>0.163</v>
      </c>
      <c r="J1464" s="56">
        <v>0.685</v>
      </c>
      <c r="K1464" s="56">
        <v>0.153</v>
      </c>
      <c r="L1464" s="72">
        <v>3269909.0</v>
      </c>
      <c r="M1464" s="56">
        <v>0.667</v>
      </c>
      <c r="N1464" s="39">
        <f t="shared" si="16"/>
        <v>10</v>
      </c>
      <c r="O1464" s="39">
        <f t="shared" si="19"/>
        <v>8</v>
      </c>
      <c r="P1464" s="39">
        <f t="shared" si="5"/>
        <v>77</v>
      </c>
      <c r="Q1464" s="39">
        <f t="shared" si="6"/>
        <v>65</v>
      </c>
      <c r="R1464" s="58">
        <f t="shared" si="7"/>
        <v>0.163</v>
      </c>
      <c r="S1464" s="58">
        <f t="shared" si="8"/>
        <v>0.685</v>
      </c>
      <c r="T1464" s="58">
        <f t="shared" si="9"/>
        <v>0.153</v>
      </c>
      <c r="U1464" s="39">
        <f t="shared" si="10"/>
        <v>3269909</v>
      </c>
      <c r="V1464" s="58">
        <f t="shared" si="11"/>
        <v>0.667</v>
      </c>
    </row>
    <row r="1465">
      <c r="A1465" s="33" t="s">
        <v>148</v>
      </c>
      <c r="B1465" s="68" t="s">
        <v>174</v>
      </c>
      <c r="C1465" s="35" t="s">
        <v>55</v>
      </c>
      <c r="D1465" s="35" t="str">
        <f t="shared" si="2"/>
        <v>Europe/Lithuania-Europe/2007</v>
      </c>
      <c r="E1465" s="72">
        <v>0.01</v>
      </c>
      <c r="F1465" s="72">
        <v>0.007</v>
      </c>
      <c r="G1465" s="72">
        <v>77.0</v>
      </c>
      <c r="H1465" s="72">
        <v>65.0</v>
      </c>
      <c r="I1465" s="56">
        <v>0.159</v>
      </c>
      <c r="J1465" s="56">
        <v>0.688</v>
      </c>
      <c r="K1465" s="56">
        <v>0.154</v>
      </c>
      <c r="L1465" s="72">
        <v>3231294.0</v>
      </c>
      <c r="M1465" s="56">
        <v>0.668</v>
      </c>
      <c r="N1465" s="39">
        <f t="shared" si="16"/>
        <v>10</v>
      </c>
      <c r="O1465" s="39">
        <f t="shared" si="19"/>
        <v>7</v>
      </c>
      <c r="P1465" s="39">
        <f t="shared" si="5"/>
        <v>77</v>
      </c>
      <c r="Q1465" s="39">
        <f t="shared" si="6"/>
        <v>65</v>
      </c>
      <c r="R1465" s="58">
        <f t="shared" si="7"/>
        <v>0.159</v>
      </c>
      <c r="S1465" s="58">
        <f t="shared" si="8"/>
        <v>0.688</v>
      </c>
      <c r="T1465" s="58">
        <f t="shared" si="9"/>
        <v>0.154</v>
      </c>
      <c r="U1465" s="39">
        <f t="shared" si="10"/>
        <v>3231294</v>
      </c>
      <c r="V1465" s="58">
        <f t="shared" si="11"/>
        <v>0.668</v>
      </c>
    </row>
    <row r="1466">
      <c r="A1466" s="33" t="s">
        <v>148</v>
      </c>
      <c r="B1466" s="68" t="s">
        <v>174</v>
      </c>
      <c r="C1466" s="35" t="s">
        <v>56</v>
      </c>
      <c r="D1466" s="35" t="str">
        <f t="shared" si="2"/>
        <v>Europe/Lithuania-Europe/2008</v>
      </c>
      <c r="E1466" s="72">
        <v>0.011</v>
      </c>
      <c r="F1466" s="72">
        <v>0.007</v>
      </c>
      <c r="G1466" s="72">
        <v>78.0</v>
      </c>
      <c r="H1466" s="72">
        <v>66.0</v>
      </c>
      <c r="I1466" s="56">
        <v>0.156</v>
      </c>
      <c r="J1466" s="56">
        <v>0.69</v>
      </c>
      <c r="K1466" s="56">
        <v>0.154</v>
      </c>
      <c r="L1466" s="72">
        <v>3198231.0</v>
      </c>
      <c r="M1466" s="56">
        <v>0.668</v>
      </c>
      <c r="N1466" s="39">
        <f t="shared" si="16"/>
        <v>11</v>
      </c>
      <c r="O1466" s="39">
        <f t="shared" si="19"/>
        <v>7</v>
      </c>
      <c r="P1466" s="39">
        <f t="shared" si="5"/>
        <v>78</v>
      </c>
      <c r="Q1466" s="39">
        <f t="shared" si="6"/>
        <v>66</v>
      </c>
      <c r="R1466" s="58">
        <f t="shared" si="7"/>
        <v>0.156</v>
      </c>
      <c r="S1466" s="58">
        <f t="shared" si="8"/>
        <v>0.69</v>
      </c>
      <c r="T1466" s="58">
        <f t="shared" si="9"/>
        <v>0.154</v>
      </c>
      <c r="U1466" s="39">
        <f t="shared" si="10"/>
        <v>3198231</v>
      </c>
      <c r="V1466" s="58">
        <f t="shared" si="11"/>
        <v>0.668</v>
      </c>
    </row>
    <row r="1467">
      <c r="A1467" s="33" t="s">
        <v>148</v>
      </c>
      <c r="B1467" s="68" t="s">
        <v>174</v>
      </c>
      <c r="C1467" s="35" t="s">
        <v>57</v>
      </c>
      <c r="D1467" s="35" t="str">
        <f t="shared" si="2"/>
        <v>Europe/Lithuania-Europe/2009</v>
      </c>
      <c r="E1467" s="72">
        <v>0.012</v>
      </c>
      <c r="F1467" s="72">
        <v>0.006</v>
      </c>
      <c r="G1467" s="72">
        <v>79.0</v>
      </c>
      <c r="H1467" s="72">
        <v>68.0</v>
      </c>
      <c r="I1467" s="56">
        <v>0.154</v>
      </c>
      <c r="J1467" s="56">
        <v>0.692</v>
      </c>
      <c r="K1467" s="56">
        <v>0.155</v>
      </c>
      <c r="L1467" s="72">
        <v>3162916.0</v>
      </c>
      <c r="M1467" s="56">
        <v>0.668</v>
      </c>
      <c r="N1467" s="39">
        <f t="shared" si="16"/>
        <v>12</v>
      </c>
      <c r="O1467" s="39">
        <f t="shared" si="19"/>
        <v>6</v>
      </c>
      <c r="P1467" s="39">
        <f t="shared" si="5"/>
        <v>79</v>
      </c>
      <c r="Q1467" s="39">
        <f t="shared" si="6"/>
        <v>68</v>
      </c>
      <c r="R1467" s="58">
        <f t="shared" si="7"/>
        <v>0.154</v>
      </c>
      <c r="S1467" s="58">
        <f t="shared" si="8"/>
        <v>0.692</v>
      </c>
      <c r="T1467" s="58">
        <f t="shared" si="9"/>
        <v>0.155</v>
      </c>
      <c r="U1467" s="39">
        <f t="shared" si="10"/>
        <v>3162916</v>
      </c>
      <c r="V1467" s="58">
        <f t="shared" si="11"/>
        <v>0.668</v>
      </c>
    </row>
    <row r="1468">
      <c r="A1468" s="33" t="s">
        <v>148</v>
      </c>
      <c r="B1468" s="68" t="s">
        <v>174</v>
      </c>
      <c r="C1468" s="35" t="s">
        <v>58</v>
      </c>
      <c r="D1468" s="35" t="str">
        <f t="shared" si="2"/>
        <v>Europe/Lithuania-Europe/2010</v>
      </c>
      <c r="E1468" s="72">
        <v>0.012</v>
      </c>
      <c r="F1468" s="72">
        <v>0.006</v>
      </c>
      <c r="G1468" s="72">
        <v>79.0</v>
      </c>
      <c r="H1468" s="72">
        <v>68.0</v>
      </c>
      <c r="I1468" s="56">
        <v>0.152</v>
      </c>
      <c r="J1468" s="56">
        <v>0.693</v>
      </c>
      <c r="K1468" s="56">
        <v>0.155</v>
      </c>
      <c r="L1468" s="72">
        <v>3097282.0</v>
      </c>
      <c r="M1468" s="56">
        <v>0.668</v>
      </c>
      <c r="N1468" s="39">
        <f t="shared" si="16"/>
        <v>12</v>
      </c>
      <c r="O1468" s="39">
        <f t="shared" si="19"/>
        <v>6</v>
      </c>
      <c r="P1468" s="39">
        <f t="shared" si="5"/>
        <v>79</v>
      </c>
      <c r="Q1468" s="39">
        <f t="shared" si="6"/>
        <v>68</v>
      </c>
      <c r="R1468" s="58">
        <f t="shared" si="7"/>
        <v>0.152</v>
      </c>
      <c r="S1468" s="58">
        <f t="shared" si="8"/>
        <v>0.693</v>
      </c>
      <c r="T1468" s="58">
        <f t="shared" si="9"/>
        <v>0.155</v>
      </c>
      <c r="U1468" s="39">
        <f t="shared" si="10"/>
        <v>3097282</v>
      </c>
      <c r="V1468" s="58">
        <f t="shared" si="11"/>
        <v>0.668</v>
      </c>
    </row>
    <row r="1469">
      <c r="A1469" s="33" t="s">
        <v>148</v>
      </c>
      <c r="B1469" s="68" t="s">
        <v>174</v>
      </c>
      <c r="C1469" s="35" t="s">
        <v>59</v>
      </c>
      <c r="D1469" s="35" t="str">
        <f t="shared" si="2"/>
        <v>Europe/Lithuania-Europe/2011</v>
      </c>
      <c r="E1469" s="72">
        <v>0.011</v>
      </c>
      <c r="F1469" s="72">
        <v>0.005</v>
      </c>
      <c r="G1469" s="72">
        <v>79.0</v>
      </c>
      <c r="H1469" s="72">
        <v>68.0</v>
      </c>
      <c r="I1469" s="56">
        <v>0.151</v>
      </c>
      <c r="J1469" s="56">
        <v>0.693</v>
      </c>
      <c r="K1469" s="56">
        <v>0.155</v>
      </c>
      <c r="L1469" s="72">
        <v>3028115.0</v>
      </c>
      <c r="M1469" s="56">
        <v>0.667</v>
      </c>
      <c r="N1469" s="39">
        <f t="shared" si="16"/>
        <v>11</v>
      </c>
      <c r="O1469" s="39">
        <f t="shared" si="19"/>
        <v>5</v>
      </c>
      <c r="P1469" s="39">
        <f t="shared" si="5"/>
        <v>79</v>
      </c>
      <c r="Q1469" s="39">
        <f t="shared" si="6"/>
        <v>68</v>
      </c>
      <c r="R1469" s="58">
        <f t="shared" si="7"/>
        <v>0.151</v>
      </c>
      <c r="S1469" s="58">
        <f t="shared" si="8"/>
        <v>0.693</v>
      </c>
      <c r="T1469" s="58">
        <f t="shared" si="9"/>
        <v>0.155</v>
      </c>
      <c r="U1469" s="39">
        <f t="shared" si="10"/>
        <v>3028115</v>
      </c>
      <c r="V1469" s="58">
        <f t="shared" si="11"/>
        <v>0.667</v>
      </c>
    </row>
    <row r="1470">
      <c r="A1470" s="33" t="s">
        <v>148</v>
      </c>
      <c r="B1470" s="68" t="s">
        <v>174</v>
      </c>
      <c r="C1470" s="35" t="s">
        <v>60</v>
      </c>
      <c r="D1470" s="35" t="str">
        <f t="shared" si="2"/>
        <v>Europe/Lithuania-Europe/2012</v>
      </c>
      <c r="E1470" s="72">
        <v>0.01</v>
      </c>
      <c r="F1470" s="72">
        <v>0.005</v>
      </c>
      <c r="G1470" s="72">
        <v>80.0</v>
      </c>
      <c r="H1470" s="72">
        <v>68.0</v>
      </c>
      <c r="I1470" s="56">
        <v>0.151</v>
      </c>
      <c r="J1470" s="56">
        <v>0.693</v>
      </c>
      <c r="K1470" s="56">
        <v>0.156</v>
      </c>
      <c r="L1470" s="72">
        <v>2987773.0</v>
      </c>
      <c r="M1470" s="56">
        <v>0.666</v>
      </c>
      <c r="N1470" s="39">
        <f t="shared" si="16"/>
        <v>10</v>
      </c>
      <c r="O1470" s="39">
        <f t="shared" si="19"/>
        <v>5</v>
      </c>
      <c r="P1470" s="39">
        <f t="shared" si="5"/>
        <v>80</v>
      </c>
      <c r="Q1470" s="39">
        <f t="shared" si="6"/>
        <v>68</v>
      </c>
      <c r="R1470" s="58">
        <f t="shared" si="7"/>
        <v>0.151</v>
      </c>
      <c r="S1470" s="58">
        <f t="shared" si="8"/>
        <v>0.693</v>
      </c>
      <c r="T1470" s="58">
        <f t="shared" si="9"/>
        <v>0.156</v>
      </c>
      <c r="U1470" s="39">
        <f t="shared" si="10"/>
        <v>2987773</v>
      </c>
      <c r="V1470" s="58">
        <f t="shared" si="11"/>
        <v>0.666</v>
      </c>
    </row>
    <row r="1471">
      <c r="A1471" s="33" t="s">
        <v>148</v>
      </c>
      <c r="B1471" s="68" t="s">
        <v>175</v>
      </c>
      <c r="C1471" s="35" t="s">
        <v>48</v>
      </c>
      <c r="D1471" s="35" t="str">
        <f t="shared" si="2"/>
        <v>Europe/Luxembourg-Europe/2000</v>
      </c>
      <c r="E1471" s="72">
        <v>0.013</v>
      </c>
      <c r="F1471" s="72">
        <v>0.004</v>
      </c>
      <c r="G1471" s="72">
        <v>81.0</v>
      </c>
      <c r="H1471" s="72">
        <v>75.0</v>
      </c>
      <c r="I1471" s="56">
        <v>0.189</v>
      </c>
      <c r="J1471" s="56">
        <v>0.67</v>
      </c>
      <c r="K1471" s="56">
        <v>0.141</v>
      </c>
      <c r="L1471" s="72">
        <v>436300.0</v>
      </c>
      <c r="M1471" s="56">
        <v>0.842</v>
      </c>
      <c r="N1471" s="39">
        <f t="shared" si="16"/>
        <v>13</v>
      </c>
      <c r="O1471" s="39">
        <f t="shared" si="19"/>
        <v>4</v>
      </c>
      <c r="P1471" s="39">
        <f t="shared" si="5"/>
        <v>81</v>
      </c>
      <c r="Q1471" s="39">
        <f t="shared" si="6"/>
        <v>75</v>
      </c>
      <c r="R1471" s="58">
        <f t="shared" si="7"/>
        <v>0.189</v>
      </c>
      <c r="S1471" s="58">
        <f t="shared" si="8"/>
        <v>0.67</v>
      </c>
      <c r="T1471" s="58">
        <f t="shared" si="9"/>
        <v>0.141</v>
      </c>
      <c r="U1471" s="39">
        <f t="shared" si="10"/>
        <v>436300</v>
      </c>
      <c r="V1471" s="58">
        <f t="shared" si="11"/>
        <v>0.842</v>
      </c>
    </row>
    <row r="1472">
      <c r="A1472" s="33" t="s">
        <v>148</v>
      </c>
      <c r="B1472" s="68" t="s">
        <v>175</v>
      </c>
      <c r="C1472" s="35" t="s">
        <v>49</v>
      </c>
      <c r="D1472" s="35" t="str">
        <f t="shared" si="2"/>
        <v>Europe/Luxembourg-Europe/2001</v>
      </c>
      <c r="E1472" s="72">
        <v>0.012</v>
      </c>
      <c r="F1472" s="72">
        <v>0.004</v>
      </c>
      <c r="G1472" s="72">
        <v>81.0</v>
      </c>
      <c r="H1472" s="72">
        <v>75.0</v>
      </c>
      <c r="I1472" s="56">
        <v>0.19</v>
      </c>
      <c r="J1472" s="56">
        <v>0.669</v>
      </c>
      <c r="K1472" s="56">
        <v>0.142</v>
      </c>
      <c r="L1472" s="72">
        <v>441525.0</v>
      </c>
      <c r="M1472" s="56">
        <v>0.848</v>
      </c>
      <c r="N1472" s="39">
        <f t="shared" si="16"/>
        <v>12</v>
      </c>
      <c r="O1472" s="39">
        <f t="shared" si="19"/>
        <v>4</v>
      </c>
      <c r="P1472" s="39">
        <f t="shared" si="5"/>
        <v>81</v>
      </c>
      <c r="Q1472" s="39">
        <f t="shared" si="6"/>
        <v>75</v>
      </c>
      <c r="R1472" s="58">
        <f t="shared" si="7"/>
        <v>0.19</v>
      </c>
      <c r="S1472" s="58">
        <f t="shared" si="8"/>
        <v>0.669</v>
      </c>
      <c r="T1472" s="58">
        <f t="shared" si="9"/>
        <v>0.142</v>
      </c>
      <c r="U1472" s="39">
        <f t="shared" si="10"/>
        <v>441525</v>
      </c>
      <c r="V1472" s="58">
        <f t="shared" si="11"/>
        <v>0.848</v>
      </c>
    </row>
    <row r="1473">
      <c r="A1473" s="33" t="s">
        <v>148</v>
      </c>
      <c r="B1473" s="68" t="s">
        <v>175</v>
      </c>
      <c r="C1473" s="35" t="s">
        <v>50</v>
      </c>
      <c r="D1473" s="35" t="str">
        <f t="shared" si="2"/>
        <v>Europe/Luxembourg-Europe/2002</v>
      </c>
      <c r="E1473" s="72">
        <v>0.012</v>
      </c>
      <c r="F1473" s="72">
        <v>0.003</v>
      </c>
      <c r="G1473" s="72">
        <v>82.0</v>
      </c>
      <c r="H1473" s="72">
        <v>75.0</v>
      </c>
      <c r="I1473" s="56">
        <v>0.189</v>
      </c>
      <c r="J1473" s="56">
        <v>0.668</v>
      </c>
      <c r="K1473" s="56">
        <v>0.143</v>
      </c>
      <c r="L1473" s="72">
        <v>446175.0</v>
      </c>
      <c r="M1473" s="56">
        <v>0.853</v>
      </c>
      <c r="N1473" s="39">
        <f t="shared" si="16"/>
        <v>12</v>
      </c>
      <c r="O1473" s="39">
        <f t="shared" si="19"/>
        <v>3</v>
      </c>
      <c r="P1473" s="39">
        <f t="shared" si="5"/>
        <v>82</v>
      </c>
      <c r="Q1473" s="39">
        <f t="shared" si="6"/>
        <v>75</v>
      </c>
      <c r="R1473" s="58">
        <f t="shared" si="7"/>
        <v>0.189</v>
      </c>
      <c r="S1473" s="58">
        <f t="shared" si="8"/>
        <v>0.668</v>
      </c>
      <c r="T1473" s="58">
        <f t="shared" si="9"/>
        <v>0.143</v>
      </c>
      <c r="U1473" s="39">
        <f t="shared" si="10"/>
        <v>446175</v>
      </c>
      <c r="V1473" s="58">
        <f t="shared" si="11"/>
        <v>0.853</v>
      </c>
    </row>
    <row r="1474">
      <c r="A1474" s="33" t="s">
        <v>148</v>
      </c>
      <c r="B1474" s="68" t="s">
        <v>175</v>
      </c>
      <c r="C1474" s="35" t="s">
        <v>51</v>
      </c>
      <c r="D1474" s="35" t="str">
        <f t="shared" si="2"/>
        <v>Europe/Luxembourg-Europe/2003</v>
      </c>
      <c r="E1474" s="72">
        <v>0.012</v>
      </c>
      <c r="F1474" s="72">
        <v>0.003</v>
      </c>
      <c r="G1474" s="72">
        <v>81.0</v>
      </c>
      <c r="H1474" s="72">
        <v>75.0</v>
      </c>
      <c r="I1474" s="56">
        <v>0.189</v>
      </c>
      <c r="J1474" s="56">
        <v>0.668</v>
      </c>
      <c r="K1474" s="56">
        <v>0.144</v>
      </c>
      <c r="L1474" s="72">
        <v>451630.0</v>
      </c>
      <c r="M1474" s="56">
        <v>0.857</v>
      </c>
      <c r="N1474" s="39">
        <f t="shared" si="16"/>
        <v>12</v>
      </c>
      <c r="O1474" s="39">
        <f t="shared" si="19"/>
        <v>3</v>
      </c>
      <c r="P1474" s="39">
        <f t="shared" si="5"/>
        <v>81</v>
      </c>
      <c r="Q1474" s="39">
        <f t="shared" si="6"/>
        <v>75</v>
      </c>
      <c r="R1474" s="58">
        <f t="shared" si="7"/>
        <v>0.189</v>
      </c>
      <c r="S1474" s="58">
        <f t="shared" si="8"/>
        <v>0.668</v>
      </c>
      <c r="T1474" s="58">
        <f t="shared" si="9"/>
        <v>0.144</v>
      </c>
      <c r="U1474" s="39">
        <f t="shared" si="10"/>
        <v>451630</v>
      </c>
      <c r="V1474" s="58">
        <f t="shared" si="11"/>
        <v>0.857</v>
      </c>
    </row>
    <row r="1475">
      <c r="A1475" s="33" t="s">
        <v>148</v>
      </c>
      <c r="B1475" s="68" t="s">
        <v>175</v>
      </c>
      <c r="C1475" s="35" t="s">
        <v>52</v>
      </c>
      <c r="D1475" s="35" t="str">
        <f t="shared" si="2"/>
        <v>Europe/Luxembourg-Europe/2004</v>
      </c>
      <c r="E1475" s="72">
        <v>0.012</v>
      </c>
      <c r="F1475" s="72">
        <v>0.003</v>
      </c>
      <c r="G1475" s="72">
        <v>82.0</v>
      </c>
      <c r="H1475" s="72">
        <v>76.0</v>
      </c>
      <c r="I1475" s="56">
        <v>0.188</v>
      </c>
      <c r="J1475" s="56">
        <v>0.668</v>
      </c>
      <c r="K1475" s="56">
        <v>0.144</v>
      </c>
      <c r="L1475" s="72">
        <v>458095.0</v>
      </c>
      <c r="M1475" s="56">
        <v>0.862</v>
      </c>
      <c r="N1475" s="39">
        <f t="shared" si="16"/>
        <v>12</v>
      </c>
      <c r="O1475" s="39">
        <f t="shared" si="19"/>
        <v>3</v>
      </c>
      <c r="P1475" s="39">
        <f t="shared" si="5"/>
        <v>82</v>
      </c>
      <c r="Q1475" s="39">
        <f t="shared" si="6"/>
        <v>76</v>
      </c>
      <c r="R1475" s="58">
        <f t="shared" si="7"/>
        <v>0.188</v>
      </c>
      <c r="S1475" s="58">
        <f t="shared" si="8"/>
        <v>0.668</v>
      </c>
      <c r="T1475" s="58">
        <f t="shared" si="9"/>
        <v>0.144</v>
      </c>
      <c r="U1475" s="39">
        <f t="shared" si="10"/>
        <v>458095</v>
      </c>
      <c r="V1475" s="58">
        <f t="shared" si="11"/>
        <v>0.862</v>
      </c>
    </row>
    <row r="1476">
      <c r="A1476" s="33" t="s">
        <v>148</v>
      </c>
      <c r="B1476" s="68" t="s">
        <v>175</v>
      </c>
      <c r="C1476" s="35" t="s">
        <v>53</v>
      </c>
      <c r="D1476" s="35" t="str">
        <f t="shared" si="2"/>
        <v>Europe/Luxembourg-Europe/2005</v>
      </c>
      <c r="E1476" s="72">
        <v>0.012</v>
      </c>
      <c r="F1476" s="72">
        <v>0.003</v>
      </c>
      <c r="G1476" s="72">
        <v>82.0</v>
      </c>
      <c r="H1476" s="72">
        <v>77.0</v>
      </c>
      <c r="I1476" s="56">
        <v>0.186</v>
      </c>
      <c r="J1476" s="56">
        <v>0.67</v>
      </c>
      <c r="K1476" s="56">
        <v>0.144</v>
      </c>
      <c r="L1476" s="72">
        <v>465158.0</v>
      </c>
      <c r="M1476" s="56">
        <v>0.866</v>
      </c>
      <c r="N1476" s="39">
        <f t="shared" si="16"/>
        <v>12</v>
      </c>
      <c r="O1476" s="39">
        <f t="shared" si="19"/>
        <v>3</v>
      </c>
      <c r="P1476" s="39">
        <f t="shared" si="5"/>
        <v>82</v>
      </c>
      <c r="Q1476" s="39">
        <f t="shared" si="6"/>
        <v>77</v>
      </c>
      <c r="R1476" s="58">
        <f t="shared" si="7"/>
        <v>0.186</v>
      </c>
      <c r="S1476" s="58">
        <f t="shared" si="8"/>
        <v>0.67</v>
      </c>
      <c r="T1476" s="58">
        <f t="shared" si="9"/>
        <v>0.144</v>
      </c>
      <c r="U1476" s="39">
        <f t="shared" si="10"/>
        <v>465158</v>
      </c>
      <c r="V1476" s="58">
        <f t="shared" si="11"/>
        <v>0.866</v>
      </c>
    </row>
    <row r="1477">
      <c r="A1477" s="33" t="s">
        <v>148</v>
      </c>
      <c r="B1477" s="68" t="s">
        <v>175</v>
      </c>
      <c r="C1477" s="35" t="s">
        <v>54</v>
      </c>
      <c r="D1477" s="35" t="str">
        <f t="shared" si="2"/>
        <v>Europe/Luxembourg-Europe/2006</v>
      </c>
      <c r="E1477" s="72">
        <v>0.012</v>
      </c>
      <c r="F1477" s="72">
        <v>0.003</v>
      </c>
      <c r="G1477" s="72">
        <v>82.0</v>
      </c>
      <c r="H1477" s="72">
        <v>77.0</v>
      </c>
      <c r="I1477" s="56">
        <v>0.184</v>
      </c>
      <c r="J1477" s="56">
        <v>0.672</v>
      </c>
      <c r="K1477" s="56">
        <v>0.144</v>
      </c>
      <c r="L1477" s="72">
        <v>472637.0</v>
      </c>
      <c r="M1477" s="56">
        <v>0.87</v>
      </c>
      <c r="N1477" s="39">
        <f t="shared" si="16"/>
        <v>12</v>
      </c>
      <c r="O1477" s="39">
        <f t="shared" si="19"/>
        <v>3</v>
      </c>
      <c r="P1477" s="39">
        <f t="shared" si="5"/>
        <v>82</v>
      </c>
      <c r="Q1477" s="39">
        <f t="shared" si="6"/>
        <v>77</v>
      </c>
      <c r="R1477" s="58">
        <f t="shared" si="7"/>
        <v>0.184</v>
      </c>
      <c r="S1477" s="58">
        <f t="shared" si="8"/>
        <v>0.672</v>
      </c>
      <c r="T1477" s="58">
        <f t="shared" si="9"/>
        <v>0.144</v>
      </c>
      <c r="U1477" s="39">
        <f t="shared" si="10"/>
        <v>472637</v>
      </c>
      <c r="V1477" s="58">
        <f t="shared" si="11"/>
        <v>0.87</v>
      </c>
    </row>
    <row r="1478">
      <c r="A1478" s="33" t="s">
        <v>148</v>
      </c>
      <c r="B1478" s="68" t="s">
        <v>175</v>
      </c>
      <c r="C1478" s="35" t="s">
        <v>55</v>
      </c>
      <c r="D1478" s="35" t="str">
        <f t="shared" si="2"/>
        <v>Europe/Luxembourg-Europe/2007</v>
      </c>
      <c r="E1478" s="72">
        <v>0.011</v>
      </c>
      <c r="F1478" s="72">
        <v>0.002</v>
      </c>
      <c r="G1478" s="72">
        <v>82.0</v>
      </c>
      <c r="H1478" s="72">
        <v>77.0</v>
      </c>
      <c r="I1478" s="56">
        <v>0.182</v>
      </c>
      <c r="J1478" s="56">
        <v>0.675</v>
      </c>
      <c r="K1478" s="56">
        <v>0.143</v>
      </c>
      <c r="L1478" s="72">
        <v>479993.0</v>
      </c>
      <c r="M1478" s="56">
        <v>0.874</v>
      </c>
      <c r="N1478" s="39">
        <f t="shared" si="16"/>
        <v>11</v>
      </c>
      <c r="O1478" s="39">
        <f t="shared" si="19"/>
        <v>2</v>
      </c>
      <c r="P1478" s="39">
        <f t="shared" si="5"/>
        <v>82</v>
      </c>
      <c r="Q1478" s="39">
        <f t="shared" si="6"/>
        <v>77</v>
      </c>
      <c r="R1478" s="58">
        <f t="shared" si="7"/>
        <v>0.182</v>
      </c>
      <c r="S1478" s="58">
        <f t="shared" si="8"/>
        <v>0.675</v>
      </c>
      <c r="T1478" s="58">
        <f t="shared" si="9"/>
        <v>0.143</v>
      </c>
      <c r="U1478" s="39">
        <f t="shared" si="10"/>
        <v>479993</v>
      </c>
      <c r="V1478" s="58">
        <f t="shared" si="11"/>
        <v>0.874</v>
      </c>
    </row>
    <row r="1479">
      <c r="A1479" s="33" t="s">
        <v>148</v>
      </c>
      <c r="B1479" s="68" t="s">
        <v>175</v>
      </c>
      <c r="C1479" s="35" t="s">
        <v>56</v>
      </c>
      <c r="D1479" s="35" t="str">
        <f t="shared" si="2"/>
        <v>Europe/Luxembourg-Europe/2008</v>
      </c>
      <c r="E1479" s="72">
        <v>0.012</v>
      </c>
      <c r="F1479" s="72">
        <v>0.002</v>
      </c>
      <c r="G1479" s="72">
        <v>83.0</v>
      </c>
      <c r="H1479" s="72">
        <v>78.0</v>
      </c>
      <c r="I1479" s="56">
        <v>0.18</v>
      </c>
      <c r="J1479" s="56">
        <v>0.679</v>
      </c>
      <c r="K1479" s="56">
        <v>0.141</v>
      </c>
      <c r="L1479" s="72">
        <v>488650.0</v>
      </c>
      <c r="M1479" s="56">
        <v>0.878</v>
      </c>
      <c r="N1479" s="39">
        <f t="shared" si="16"/>
        <v>12</v>
      </c>
      <c r="O1479" s="39">
        <f t="shared" si="19"/>
        <v>2</v>
      </c>
      <c r="P1479" s="39">
        <f t="shared" si="5"/>
        <v>83</v>
      </c>
      <c r="Q1479" s="39">
        <f t="shared" si="6"/>
        <v>78</v>
      </c>
      <c r="R1479" s="58">
        <f t="shared" si="7"/>
        <v>0.18</v>
      </c>
      <c r="S1479" s="58">
        <f t="shared" si="8"/>
        <v>0.679</v>
      </c>
      <c r="T1479" s="58">
        <f t="shared" si="9"/>
        <v>0.141</v>
      </c>
      <c r="U1479" s="39">
        <f t="shared" si="10"/>
        <v>488650</v>
      </c>
      <c r="V1479" s="58">
        <f t="shared" si="11"/>
        <v>0.878</v>
      </c>
    </row>
    <row r="1480">
      <c r="A1480" s="33" t="s">
        <v>148</v>
      </c>
      <c r="B1480" s="68" t="s">
        <v>175</v>
      </c>
      <c r="C1480" s="35" t="s">
        <v>57</v>
      </c>
      <c r="D1480" s="35" t="str">
        <f t="shared" si="2"/>
        <v>Europe/Luxembourg-Europe/2009</v>
      </c>
      <c r="E1480" s="72">
        <v>0.011</v>
      </c>
      <c r="F1480" s="72">
        <v>0.002</v>
      </c>
      <c r="G1480" s="72">
        <v>83.0</v>
      </c>
      <c r="H1480" s="72">
        <v>78.0</v>
      </c>
      <c r="I1480" s="56">
        <v>0.178</v>
      </c>
      <c r="J1480" s="56">
        <v>0.682</v>
      </c>
      <c r="K1480" s="56">
        <v>0.14</v>
      </c>
      <c r="L1480" s="72">
        <v>497783.0</v>
      </c>
      <c r="M1480" s="56">
        <v>0.882</v>
      </c>
      <c r="N1480" s="39">
        <f t="shared" si="16"/>
        <v>11</v>
      </c>
      <c r="O1480" s="39">
        <f t="shared" si="19"/>
        <v>2</v>
      </c>
      <c r="P1480" s="39">
        <f t="shared" si="5"/>
        <v>83</v>
      </c>
      <c r="Q1480" s="39">
        <f t="shared" si="6"/>
        <v>78</v>
      </c>
      <c r="R1480" s="58">
        <f t="shared" si="7"/>
        <v>0.178</v>
      </c>
      <c r="S1480" s="58">
        <f t="shared" si="8"/>
        <v>0.682</v>
      </c>
      <c r="T1480" s="58">
        <f t="shared" si="9"/>
        <v>0.14</v>
      </c>
      <c r="U1480" s="39">
        <f t="shared" si="10"/>
        <v>497783</v>
      </c>
      <c r="V1480" s="58">
        <f t="shared" si="11"/>
        <v>0.882</v>
      </c>
    </row>
    <row r="1481">
      <c r="A1481" s="33" t="s">
        <v>148</v>
      </c>
      <c r="B1481" s="68" t="s">
        <v>175</v>
      </c>
      <c r="C1481" s="35" t="s">
        <v>58</v>
      </c>
      <c r="D1481" s="35" t="str">
        <f t="shared" si="2"/>
        <v>Europe/Luxembourg-Europe/2010</v>
      </c>
      <c r="E1481" s="72">
        <v>0.012</v>
      </c>
      <c r="F1481" s="72">
        <v>0.002</v>
      </c>
      <c r="G1481" s="72">
        <v>84.0</v>
      </c>
      <c r="H1481" s="72">
        <v>78.0</v>
      </c>
      <c r="I1481" s="56">
        <v>0.176</v>
      </c>
      <c r="J1481" s="56">
        <v>0.684</v>
      </c>
      <c r="K1481" s="56">
        <v>0.14</v>
      </c>
      <c r="L1481" s="72">
        <v>506953.0</v>
      </c>
      <c r="M1481" s="56">
        <v>0.885</v>
      </c>
      <c r="N1481" s="39">
        <f t="shared" si="16"/>
        <v>12</v>
      </c>
      <c r="O1481" s="39">
        <f t="shared" si="19"/>
        <v>2</v>
      </c>
      <c r="P1481" s="39">
        <f t="shared" si="5"/>
        <v>84</v>
      </c>
      <c r="Q1481" s="39">
        <f t="shared" si="6"/>
        <v>78</v>
      </c>
      <c r="R1481" s="58">
        <f t="shared" si="7"/>
        <v>0.176</v>
      </c>
      <c r="S1481" s="58">
        <f t="shared" si="8"/>
        <v>0.684</v>
      </c>
      <c r="T1481" s="58">
        <f t="shared" si="9"/>
        <v>0.14</v>
      </c>
      <c r="U1481" s="39">
        <f t="shared" si="10"/>
        <v>506953</v>
      </c>
      <c r="V1481" s="58">
        <f t="shared" si="11"/>
        <v>0.885</v>
      </c>
    </row>
    <row r="1482">
      <c r="A1482" s="33" t="s">
        <v>148</v>
      </c>
      <c r="B1482" s="68" t="s">
        <v>175</v>
      </c>
      <c r="C1482" s="35" t="s">
        <v>59</v>
      </c>
      <c r="D1482" s="35" t="str">
        <f t="shared" si="2"/>
        <v>Europe/Luxembourg-Europe/2011</v>
      </c>
      <c r="E1482" s="72">
        <v>0.011</v>
      </c>
      <c r="F1482" s="72">
        <v>0.002</v>
      </c>
      <c r="G1482" s="72">
        <v>84.0</v>
      </c>
      <c r="H1482" s="72">
        <v>79.0</v>
      </c>
      <c r="I1482" s="56">
        <v>0.175</v>
      </c>
      <c r="J1482" s="56">
        <v>0.685</v>
      </c>
      <c r="K1482" s="56">
        <v>0.14</v>
      </c>
      <c r="L1482" s="72">
        <v>518347.0</v>
      </c>
      <c r="M1482" s="56">
        <v>0.889</v>
      </c>
      <c r="N1482" s="39">
        <f t="shared" si="16"/>
        <v>11</v>
      </c>
      <c r="O1482" s="39">
        <f t="shared" si="19"/>
        <v>2</v>
      </c>
      <c r="P1482" s="39">
        <f t="shared" si="5"/>
        <v>84</v>
      </c>
      <c r="Q1482" s="39">
        <f t="shared" si="6"/>
        <v>79</v>
      </c>
      <c r="R1482" s="58">
        <f t="shared" si="7"/>
        <v>0.175</v>
      </c>
      <c r="S1482" s="58">
        <f t="shared" si="8"/>
        <v>0.685</v>
      </c>
      <c r="T1482" s="58">
        <f t="shared" si="9"/>
        <v>0.14</v>
      </c>
      <c r="U1482" s="39">
        <f t="shared" si="10"/>
        <v>518347</v>
      </c>
      <c r="V1482" s="58">
        <f t="shared" si="11"/>
        <v>0.889</v>
      </c>
    </row>
    <row r="1483">
      <c r="A1483" s="33" t="s">
        <v>148</v>
      </c>
      <c r="B1483" s="68" t="s">
        <v>175</v>
      </c>
      <c r="C1483" s="35" t="s">
        <v>60</v>
      </c>
      <c r="D1483" s="35" t="str">
        <f t="shared" si="2"/>
        <v>Europe/Luxembourg-Europe/2012</v>
      </c>
      <c r="E1483" s="72">
        <v>0.011</v>
      </c>
      <c r="F1483" s="72">
        <v>0.002</v>
      </c>
      <c r="G1483" s="72">
        <v>84.0</v>
      </c>
      <c r="H1483" s="72">
        <v>79.0</v>
      </c>
      <c r="I1483" s="56">
        <v>0.175</v>
      </c>
      <c r="J1483" s="56">
        <v>0.685</v>
      </c>
      <c r="K1483" s="56">
        <v>0.141</v>
      </c>
      <c r="L1483" s="72">
        <v>530946.0</v>
      </c>
      <c r="M1483" s="56">
        <v>0.892</v>
      </c>
      <c r="N1483" s="39">
        <f t="shared" si="16"/>
        <v>11</v>
      </c>
      <c r="O1483" s="39">
        <f t="shared" si="19"/>
        <v>2</v>
      </c>
      <c r="P1483" s="39">
        <f t="shared" si="5"/>
        <v>84</v>
      </c>
      <c r="Q1483" s="39">
        <f t="shared" si="6"/>
        <v>79</v>
      </c>
      <c r="R1483" s="58">
        <f t="shared" si="7"/>
        <v>0.175</v>
      </c>
      <c r="S1483" s="58">
        <f t="shared" si="8"/>
        <v>0.685</v>
      </c>
      <c r="T1483" s="58">
        <f t="shared" si="9"/>
        <v>0.141</v>
      </c>
      <c r="U1483" s="39">
        <f t="shared" si="10"/>
        <v>530946</v>
      </c>
      <c r="V1483" s="58">
        <f t="shared" si="11"/>
        <v>0.892</v>
      </c>
    </row>
    <row r="1484">
      <c r="A1484" s="33" t="s">
        <v>148</v>
      </c>
      <c r="B1484" s="68" t="s">
        <v>176</v>
      </c>
      <c r="C1484" s="35" t="s">
        <v>48</v>
      </c>
      <c r="D1484" s="35" t="str">
        <f t="shared" si="2"/>
        <v>Europe/Malta-Europe/2000</v>
      </c>
      <c r="E1484" s="72">
        <v>0.012</v>
      </c>
      <c r="F1484" s="72">
        <v>0.007</v>
      </c>
      <c r="G1484" s="72">
        <v>80.0</v>
      </c>
      <c r="H1484" s="72">
        <v>76.0</v>
      </c>
      <c r="I1484" s="56">
        <v>0.207</v>
      </c>
      <c r="J1484" s="56">
        <v>0.686</v>
      </c>
      <c r="K1484" s="56">
        <v>0.107</v>
      </c>
      <c r="L1484" s="72">
        <v>381363.0</v>
      </c>
      <c r="M1484" s="56">
        <v>0.924</v>
      </c>
      <c r="N1484" s="39">
        <f t="shared" si="16"/>
        <v>12</v>
      </c>
      <c r="O1484" s="39">
        <f t="shared" si="19"/>
        <v>7</v>
      </c>
      <c r="P1484" s="39">
        <f t="shared" si="5"/>
        <v>80</v>
      </c>
      <c r="Q1484" s="39">
        <f t="shared" si="6"/>
        <v>76</v>
      </c>
      <c r="R1484" s="58">
        <f t="shared" si="7"/>
        <v>0.207</v>
      </c>
      <c r="S1484" s="58">
        <f t="shared" si="8"/>
        <v>0.686</v>
      </c>
      <c r="T1484" s="58">
        <f t="shared" si="9"/>
        <v>0.107</v>
      </c>
      <c r="U1484" s="39">
        <f t="shared" si="10"/>
        <v>381363</v>
      </c>
      <c r="V1484" s="58">
        <f t="shared" si="11"/>
        <v>0.924</v>
      </c>
    </row>
    <row r="1485">
      <c r="A1485" s="33" t="s">
        <v>148</v>
      </c>
      <c r="B1485" s="68" t="s">
        <v>176</v>
      </c>
      <c r="C1485" s="35" t="s">
        <v>49</v>
      </c>
      <c r="D1485" s="35" t="str">
        <f t="shared" si="2"/>
        <v>Europe/Malta-Europe/2001</v>
      </c>
      <c r="E1485" s="72">
        <v>0.01</v>
      </c>
      <c r="F1485" s="72">
        <v>0.007</v>
      </c>
      <c r="G1485" s="72">
        <v>81.0</v>
      </c>
      <c r="H1485" s="72">
        <v>77.0</v>
      </c>
      <c r="I1485" s="56">
        <v>0.2</v>
      </c>
      <c r="J1485" s="56">
        <v>0.688</v>
      </c>
      <c r="K1485" s="56">
        <v>0.111</v>
      </c>
      <c r="L1485" s="72">
        <v>393028.0</v>
      </c>
      <c r="M1485" s="56">
        <v>0.926</v>
      </c>
      <c r="N1485" s="39">
        <f t="shared" si="16"/>
        <v>10</v>
      </c>
      <c r="O1485" s="39">
        <f t="shared" si="19"/>
        <v>7</v>
      </c>
      <c r="P1485" s="39">
        <f t="shared" si="5"/>
        <v>81</v>
      </c>
      <c r="Q1485" s="39">
        <f t="shared" si="6"/>
        <v>77</v>
      </c>
      <c r="R1485" s="58">
        <f t="shared" si="7"/>
        <v>0.2</v>
      </c>
      <c r="S1485" s="58">
        <f t="shared" si="8"/>
        <v>0.688</v>
      </c>
      <c r="T1485" s="58">
        <f t="shared" si="9"/>
        <v>0.111</v>
      </c>
      <c r="U1485" s="39">
        <f t="shared" si="10"/>
        <v>393028</v>
      </c>
      <c r="V1485" s="58">
        <f t="shared" si="11"/>
        <v>0.926</v>
      </c>
    </row>
    <row r="1486">
      <c r="A1486" s="33" t="s">
        <v>148</v>
      </c>
      <c r="B1486" s="68" t="s">
        <v>176</v>
      </c>
      <c r="C1486" s="35" t="s">
        <v>50</v>
      </c>
      <c r="D1486" s="35" t="str">
        <f t="shared" si="2"/>
        <v>Europe/Malta-Europe/2002</v>
      </c>
      <c r="E1486" s="72">
        <v>0.01</v>
      </c>
      <c r="F1486" s="72">
        <v>0.006</v>
      </c>
      <c r="G1486" s="72">
        <v>81.0</v>
      </c>
      <c r="H1486" s="72">
        <v>76.0</v>
      </c>
      <c r="I1486" s="56">
        <v>0.193</v>
      </c>
      <c r="J1486" s="56">
        <v>0.69</v>
      </c>
      <c r="K1486" s="56">
        <v>0.117</v>
      </c>
      <c r="L1486" s="72">
        <v>395969.0</v>
      </c>
      <c r="M1486" s="56">
        <v>0.929</v>
      </c>
      <c r="N1486" s="39">
        <f t="shared" si="16"/>
        <v>10</v>
      </c>
      <c r="O1486" s="39">
        <f t="shared" si="19"/>
        <v>6</v>
      </c>
      <c r="P1486" s="39">
        <f t="shared" si="5"/>
        <v>81</v>
      </c>
      <c r="Q1486" s="39">
        <f t="shared" si="6"/>
        <v>76</v>
      </c>
      <c r="R1486" s="58">
        <f t="shared" si="7"/>
        <v>0.193</v>
      </c>
      <c r="S1486" s="58">
        <f t="shared" si="8"/>
        <v>0.69</v>
      </c>
      <c r="T1486" s="58">
        <f t="shared" si="9"/>
        <v>0.117</v>
      </c>
      <c r="U1486" s="39">
        <f t="shared" si="10"/>
        <v>395969</v>
      </c>
      <c r="V1486" s="58">
        <f t="shared" si="11"/>
        <v>0.929</v>
      </c>
    </row>
    <row r="1487">
      <c r="A1487" s="33" t="s">
        <v>148</v>
      </c>
      <c r="B1487" s="68" t="s">
        <v>176</v>
      </c>
      <c r="C1487" s="35" t="s">
        <v>51</v>
      </c>
      <c r="D1487" s="35" t="str">
        <f t="shared" si="2"/>
        <v>Europe/Malta-Europe/2003</v>
      </c>
      <c r="E1487" s="72">
        <v>0.01</v>
      </c>
      <c r="F1487" s="72">
        <v>0.006</v>
      </c>
      <c r="G1487" s="72">
        <v>81.0</v>
      </c>
      <c r="H1487" s="72">
        <v>76.0</v>
      </c>
      <c r="I1487" s="56">
        <v>0.185</v>
      </c>
      <c r="J1487" s="56">
        <v>0.691</v>
      </c>
      <c r="K1487" s="56">
        <v>0.123</v>
      </c>
      <c r="L1487" s="72">
        <v>398582.0</v>
      </c>
      <c r="M1487" s="56">
        <v>0.932</v>
      </c>
      <c r="N1487" s="39">
        <f t="shared" si="16"/>
        <v>10</v>
      </c>
      <c r="O1487" s="39">
        <f t="shared" si="19"/>
        <v>6</v>
      </c>
      <c r="P1487" s="39">
        <f t="shared" si="5"/>
        <v>81</v>
      </c>
      <c r="Q1487" s="39">
        <f t="shared" si="6"/>
        <v>76</v>
      </c>
      <c r="R1487" s="58">
        <f t="shared" si="7"/>
        <v>0.185</v>
      </c>
      <c r="S1487" s="58">
        <f t="shared" si="8"/>
        <v>0.691</v>
      </c>
      <c r="T1487" s="58">
        <f t="shared" si="9"/>
        <v>0.123</v>
      </c>
      <c r="U1487" s="39">
        <f t="shared" si="10"/>
        <v>398582</v>
      </c>
      <c r="V1487" s="58">
        <f t="shared" si="11"/>
        <v>0.932</v>
      </c>
    </row>
    <row r="1488">
      <c r="A1488" s="33" t="s">
        <v>148</v>
      </c>
      <c r="B1488" s="68" t="s">
        <v>176</v>
      </c>
      <c r="C1488" s="35" t="s">
        <v>52</v>
      </c>
      <c r="D1488" s="35" t="str">
        <f t="shared" si="2"/>
        <v>Europe/Malta-Europe/2004</v>
      </c>
      <c r="E1488" s="72">
        <v>0.01</v>
      </c>
      <c r="F1488" s="72">
        <v>0.006</v>
      </c>
      <c r="G1488" s="72">
        <v>81.0</v>
      </c>
      <c r="H1488" s="72">
        <v>77.0</v>
      </c>
      <c r="I1488" s="56">
        <v>0.178</v>
      </c>
      <c r="J1488" s="56">
        <v>0.693</v>
      </c>
      <c r="K1488" s="56">
        <v>0.129</v>
      </c>
      <c r="L1488" s="72">
        <v>401268.0</v>
      </c>
      <c r="M1488" s="56">
        <v>0.934</v>
      </c>
      <c r="N1488" s="39">
        <f t="shared" si="16"/>
        <v>10</v>
      </c>
      <c r="O1488" s="39">
        <f t="shared" si="19"/>
        <v>6</v>
      </c>
      <c r="P1488" s="39">
        <f t="shared" si="5"/>
        <v>81</v>
      </c>
      <c r="Q1488" s="39">
        <f t="shared" si="6"/>
        <v>77</v>
      </c>
      <c r="R1488" s="58">
        <f t="shared" si="7"/>
        <v>0.178</v>
      </c>
      <c r="S1488" s="58">
        <f t="shared" si="8"/>
        <v>0.693</v>
      </c>
      <c r="T1488" s="58">
        <f t="shared" si="9"/>
        <v>0.129</v>
      </c>
      <c r="U1488" s="39">
        <f t="shared" si="10"/>
        <v>401268</v>
      </c>
      <c r="V1488" s="58">
        <f t="shared" si="11"/>
        <v>0.934</v>
      </c>
    </row>
    <row r="1489">
      <c r="A1489" s="33" t="s">
        <v>148</v>
      </c>
      <c r="B1489" s="68" t="s">
        <v>176</v>
      </c>
      <c r="C1489" s="35" t="s">
        <v>53</v>
      </c>
      <c r="D1489" s="35" t="str">
        <f t="shared" si="2"/>
        <v>Europe/Malta-Europe/2005</v>
      </c>
      <c r="E1489" s="72">
        <v>0.01</v>
      </c>
      <c r="F1489" s="72">
        <v>0.006</v>
      </c>
      <c r="G1489" s="72">
        <v>81.0</v>
      </c>
      <c r="H1489" s="72">
        <v>77.0</v>
      </c>
      <c r="I1489" s="56">
        <v>0.173</v>
      </c>
      <c r="J1489" s="56">
        <v>0.694</v>
      </c>
      <c r="K1489" s="56">
        <v>0.133</v>
      </c>
      <c r="L1489" s="72">
        <v>403834.0</v>
      </c>
      <c r="M1489" s="56">
        <v>0.936</v>
      </c>
      <c r="N1489" s="39">
        <f t="shared" si="16"/>
        <v>10</v>
      </c>
      <c r="O1489" s="39">
        <f t="shared" si="19"/>
        <v>6</v>
      </c>
      <c r="P1489" s="39">
        <f t="shared" si="5"/>
        <v>81</v>
      </c>
      <c r="Q1489" s="39">
        <f t="shared" si="6"/>
        <v>77</v>
      </c>
      <c r="R1489" s="58">
        <f t="shared" si="7"/>
        <v>0.173</v>
      </c>
      <c r="S1489" s="58">
        <f t="shared" si="8"/>
        <v>0.694</v>
      </c>
      <c r="T1489" s="58">
        <f t="shared" si="9"/>
        <v>0.133</v>
      </c>
      <c r="U1489" s="39">
        <f t="shared" si="10"/>
        <v>403834</v>
      </c>
      <c r="V1489" s="58">
        <f t="shared" si="11"/>
        <v>0.936</v>
      </c>
    </row>
    <row r="1490">
      <c r="A1490" s="33" t="s">
        <v>148</v>
      </c>
      <c r="B1490" s="68" t="s">
        <v>176</v>
      </c>
      <c r="C1490" s="35" t="s">
        <v>54</v>
      </c>
      <c r="D1490" s="35" t="str">
        <f t="shared" si="2"/>
        <v>Europe/Malta-Europe/2006</v>
      </c>
      <c r="E1490" s="72">
        <v>0.009</v>
      </c>
      <c r="F1490" s="72">
        <v>0.006</v>
      </c>
      <c r="G1490" s="72">
        <v>82.0</v>
      </c>
      <c r="H1490" s="72">
        <v>77.0</v>
      </c>
      <c r="I1490" s="56">
        <v>0.168</v>
      </c>
      <c r="J1490" s="56">
        <v>0.696</v>
      </c>
      <c r="K1490" s="56">
        <v>0.136</v>
      </c>
      <c r="L1490" s="72">
        <v>405308.0</v>
      </c>
      <c r="M1490" s="56">
        <v>0.939</v>
      </c>
      <c r="N1490" s="39">
        <f t="shared" si="16"/>
        <v>9</v>
      </c>
      <c r="O1490" s="39">
        <f t="shared" si="19"/>
        <v>6</v>
      </c>
      <c r="P1490" s="39">
        <f t="shared" si="5"/>
        <v>82</v>
      </c>
      <c r="Q1490" s="39">
        <f t="shared" si="6"/>
        <v>77</v>
      </c>
      <c r="R1490" s="58">
        <f t="shared" si="7"/>
        <v>0.168</v>
      </c>
      <c r="S1490" s="58">
        <f t="shared" si="8"/>
        <v>0.696</v>
      </c>
      <c r="T1490" s="58">
        <f t="shared" si="9"/>
        <v>0.136</v>
      </c>
      <c r="U1490" s="39">
        <f t="shared" si="10"/>
        <v>405308</v>
      </c>
      <c r="V1490" s="58">
        <f t="shared" si="11"/>
        <v>0.939</v>
      </c>
    </row>
    <row r="1491">
      <c r="A1491" s="33" t="s">
        <v>148</v>
      </c>
      <c r="B1491" s="68" t="s">
        <v>176</v>
      </c>
      <c r="C1491" s="35" t="s">
        <v>55</v>
      </c>
      <c r="D1491" s="35" t="str">
        <f t="shared" si="2"/>
        <v>Europe/Malta-Europe/2007</v>
      </c>
      <c r="E1491" s="72">
        <v>0.009</v>
      </c>
      <c r="F1491" s="72">
        <v>0.006</v>
      </c>
      <c r="G1491" s="72">
        <v>82.0</v>
      </c>
      <c r="H1491" s="72">
        <v>78.0</v>
      </c>
      <c r="I1491" s="56">
        <v>0.164</v>
      </c>
      <c r="J1491" s="56">
        <v>0.698</v>
      </c>
      <c r="K1491" s="56">
        <v>0.138</v>
      </c>
      <c r="L1491" s="72">
        <v>406724.0</v>
      </c>
      <c r="M1491" s="56">
        <v>0.941</v>
      </c>
      <c r="N1491" s="39">
        <f t="shared" si="16"/>
        <v>9</v>
      </c>
      <c r="O1491" s="39">
        <f t="shared" si="19"/>
        <v>6</v>
      </c>
      <c r="P1491" s="39">
        <f t="shared" si="5"/>
        <v>82</v>
      </c>
      <c r="Q1491" s="39">
        <f t="shared" si="6"/>
        <v>78</v>
      </c>
      <c r="R1491" s="58">
        <f t="shared" si="7"/>
        <v>0.164</v>
      </c>
      <c r="S1491" s="58">
        <f t="shared" si="8"/>
        <v>0.698</v>
      </c>
      <c r="T1491" s="58">
        <f t="shared" si="9"/>
        <v>0.138</v>
      </c>
      <c r="U1491" s="39">
        <f t="shared" si="10"/>
        <v>406724</v>
      </c>
      <c r="V1491" s="58">
        <f t="shared" si="11"/>
        <v>0.941</v>
      </c>
    </row>
    <row r="1492">
      <c r="A1492" s="33" t="s">
        <v>148</v>
      </c>
      <c r="B1492" s="68" t="s">
        <v>176</v>
      </c>
      <c r="C1492" s="35" t="s">
        <v>56</v>
      </c>
      <c r="D1492" s="35" t="str">
        <f t="shared" si="2"/>
        <v>Europe/Malta-Europe/2008</v>
      </c>
      <c r="E1492" s="72">
        <v>0.01</v>
      </c>
      <c r="F1492" s="72">
        <v>0.006</v>
      </c>
      <c r="G1492" s="72">
        <v>82.0</v>
      </c>
      <c r="H1492" s="72">
        <v>77.0</v>
      </c>
      <c r="I1492" s="56">
        <v>0.162</v>
      </c>
      <c r="J1492" s="56">
        <v>0.699</v>
      </c>
      <c r="K1492" s="56">
        <v>0.139</v>
      </c>
      <c r="L1492" s="72">
        <v>409379.0</v>
      </c>
      <c r="M1492" s="56">
        <v>0.943</v>
      </c>
      <c r="N1492" s="39">
        <f t="shared" si="16"/>
        <v>10</v>
      </c>
      <c r="O1492" s="39">
        <f t="shared" si="19"/>
        <v>6</v>
      </c>
      <c r="P1492" s="39">
        <f t="shared" si="5"/>
        <v>82</v>
      </c>
      <c r="Q1492" s="39">
        <f t="shared" si="6"/>
        <v>77</v>
      </c>
      <c r="R1492" s="58">
        <f t="shared" si="7"/>
        <v>0.162</v>
      </c>
      <c r="S1492" s="58">
        <f t="shared" si="8"/>
        <v>0.699</v>
      </c>
      <c r="T1492" s="58">
        <f t="shared" si="9"/>
        <v>0.139</v>
      </c>
      <c r="U1492" s="39">
        <f t="shared" si="10"/>
        <v>409379</v>
      </c>
      <c r="V1492" s="58">
        <f t="shared" si="11"/>
        <v>0.943</v>
      </c>
    </row>
    <row r="1493">
      <c r="A1493" s="33" t="s">
        <v>148</v>
      </c>
      <c r="B1493" s="68" t="s">
        <v>176</v>
      </c>
      <c r="C1493" s="35" t="s">
        <v>57</v>
      </c>
      <c r="D1493" s="35" t="str">
        <f t="shared" si="2"/>
        <v>Europe/Malta-Europe/2009</v>
      </c>
      <c r="E1493" s="72">
        <v>0.01</v>
      </c>
      <c r="F1493" s="72">
        <v>0.006</v>
      </c>
      <c r="G1493" s="72">
        <v>83.0</v>
      </c>
      <c r="H1493" s="72">
        <v>78.0</v>
      </c>
      <c r="I1493" s="56">
        <v>0.159</v>
      </c>
      <c r="J1493" s="56">
        <v>0.699</v>
      </c>
      <c r="K1493" s="56">
        <v>0.141</v>
      </c>
      <c r="L1493" s="72">
        <v>412477.0</v>
      </c>
      <c r="M1493" s="56">
        <v>0.945</v>
      </c>
      <c r="N1493" s="39">
        <f t="shared" si="16"/>
        <v>10</v>
      </c>
      <c r="O1493" s="39">
        <f t="shared" si="19"/>
        <v>6</v>
      </c>
      <c r="P1493" s="39">
        <f t="shared" si="5"/>
        <v>83</v>
      </c>
      <c r="Q1493" s="39">
        <f t="shared" si="6"/>
        <v>78</v>
      </c>
      <c r="R1493" s="58">
        <f t="shared" si="7"/>
        <v>0.159</v>
      </c>
      <c r="S1493" s="58">
        <f t="shared" si="8"/>
        <v>0.699</v>
      </c>
      <c r="T1493" s="58">
        <f t="shared" si="9"/>
        <v>0.141</v>
      </c>
      <c r="U1493" s="39">
        <f t="shared" si="10"/>
        <v>412477</v>
      </c>
      <c r="V1493" s="58">
        <f t="shared" si="11"/>
        <v>0.945</v>
      </c>
    </row>
    <row r="1494">
      <c r="A1494" s="33" t="s">
        <v>148</v>
      </c>
      <c r="B1494" s="68" t="s">
        <v>176</v>
      </c>
      <c r="C1494" s="35" t="s">
        <v>58</v>
      </c>
      <c r="D1494" s="35" t="str">
        <f t="shared" si="2"/>
        <v>Europe/Malta-Europe/2010</v>
      </c>
      <c r="E1494" s="72">
        <v>0.009</v>
      </c>
      <c r="F1494" s="72">
        <v>0.006</v>
      </c>
      <c r="G1494" s="72">
        <v>84.0</v>
      </c>
      <c r="H1494" s="72">
        <v>79.0</v>
      </c>
      <c r="I1494" s="56">
        <v>0.156</v>
      </c>
      <c r="J1494" s="56">
        <v>0.699</v>
      </c>
      <c r="K1494" s="56">
        <v>0.145</v>
      </c>
      <c r="L1494" s="72">
        <v>414508.0</v>
      </c>
      <c r="M1494" s="56">
        <v>0.947</v>
      </c>
      <c r="N1494" s="39">
        <f t="shared" si="16"/>
        <v>9</v>
      </c>
      <c r="O1494" s="39">
        <f t="shared" si="19"/>
        <v>6</v>
      </c>
      <c r="P1494" s="39">
        <f t="shared" si="5"/>
        <v>84</v>
      </c>
      <c r="Q1494" s="39">
        <f t="shared" si="6"/>
        <v>79</v>
      </c>
      <c r="R1494" s="58">
        <f t="shared" si="7"/>
        <v>0.156</v>
      </c>
      <c r="S1494" s="58">
        <f t="shared" si="8"/>
        <v>0.699</v>
      </c>
      <c r="T1494" s="58">
        <f t="shared" si="9"/>
        <v>0.145</v>
      </c>
      <c r="U1494" s="39">
        <f t="shared" si="10"/>
        <v>414508</v>
      </c>
      <c r="V1494" s="58">
        <f t="shared" si="11"/>
        <v>0.947</v>
      </c>
    </row>
    <row r="1495">
      <c r="A1495" s="33" t="s">
        <v>148</v>
      </c>
      <c r="B1495" s="68" t="s">
        <v>176</v>
      </c>
      <c r="C1495" s="35" t="s">
        <v>59</v>
      </c>
      <c r="D1495" s="35" t="str">
        <f t="shared" si="2"/>
        <v>Europe/Malta-Europe/2011</v>
      </c>
      <c r="E1495" s="72">
        <v>0.01</v>
      </c>
      <c r="F1495" s="72">
        <v>0.005</v>
      </c>
      <c r="G1495" s="72">
        <v>83.0</v>
      </c>
      <c r="H1495" s="72">
        <v>79.0</v>
      </c>
      <c r="I1495" s="56">
        <v>0.153</v>
      </c>
      <c r="J1495" s="56">
        <v>0.697</v>
      </c>
      <c r="K1495" s="56">
        <v>0.15</v>
      </c>
      <c r="L1495" s="72">
        <v>416268.0</v>
      </c>
      <c r="M1495" s="56">
        <v>0.948</v>
      </c>
      <c r="N1495" s="39">
        <f t="shared" si="16"/>
        <v>10</v>
      </c>
      <c r="O1495" s="39">
        <f t="shared" si="19"/>
        <v>5</v>
      </c>
      <c r="P1495" s="39">
        <f t="shared" si="5"/>
        <v>83</v>
      </c>
      <c r="Q1495" s="39">
        <f t="shared" si="6"/>
        <v>79</v>
      </c>
      <c r="R1495" s="58">
        <f t="shared" si="7"/>
        <v>0.153</v>
      </c>
      <c r="S1495" s="58">
        <f t="shared" si="8"/>
        <v>0.697</v>
      </c>
      <c r="T1495" s="58">
        <f t="shared" si="9"/>
        <v>0.15</v>
      </c>
      <c r="U1495" s="39">
        <f t="shared" si="10"/>
        <v>416268</v>
      </c>
      <c r="V1495" s="58">
        <f t="shared" si="11"/>
        <v>0.948</v>
      </c>
    </row>
    <row r="1496">
      <c r="A1496" s="33" t="s">
        <v>148</v>
      </c>
      <c r="B1496" s="68" t="s">
        <v>176</v>
      </c>
      <c r="C1496" s="35" t="s">
        <v>60</v>
      </c>
      <c r="D1496" s="35" t="str">
        <f t="shared" si="2"/>
        <v>Europe/Malta-Europe/2012</v>
      </c>
      <c r="E1496" s="72">
        <v>0.01</v>
      </c>
      <c r="F1496" s="72">
        <v>0.005</v>
      </c>
      <c r="G1496" s="72">
        <v>83.0</v>
      </c>
      <c r="H1496" s="72">
        <v>79.0</v>
      </c>
      <c r="I1496" s="56">
        <v>0.15</v>
      </c>
      <c r="J1496" s="56">
        <v>0.694</v>
      </c>
      <c r="K1496" s="56">
        <v>0.156</v>
      </c>
      <c r="L1496" s="72">
        <v>419455.0</v>
      </c>
      <c r="M1496" s="56">
        <v>0.95</v>
      </c>
      <c r="N1496" s="39">
        <f t="shared" si="16"/>
        <v>10</v>
      </c>
      <c r="O1496" s="39">
        <f t="shared" si="19"/>
        <v>5</v>
      </c>
      <c r="P1496" s="39">
        <f t="shared" si="5"/>
        <v>83</v>
      </c>
      <c r="Q1496" s="39">
        <f t="shared" si="6"/>
        <v>79</v>
      </c>
      <c r="R1496" s="58">
        <f t="shared" si="7"/>
        <v>0.15</v>
      </c>
      <c r="S1496" s="58">
        <f t="shared" si="8"/>
        <v>0.694</v>
      </c>
      <c r="T1496" s="58">
        <f t="shared" si="9"/>
        <v>0.156</v>
      </c>
      <c r="U1496" s="39">
        <f t="shared" si="10"/>
        <v>419455</v>
      </c>
      <c r="V1496" s="58">
        <f t="shared" si="11"/>
        <v>0.95</v>
      </c>
    </row>
    <row r="1497">
      <c r="A1497" s="33" t="s">
        <v>148</v>
      </c>
      <c r="B1497" s="68" t="s">
        <v>177</v>
      </c>
      <c r="C1497" s="35" t="s">
        <v>48</v>
      </c>
      <c r="D1497" s="35" t="str">
        <f t="shared" si="2"/>
        <v>Europe/Moldova-Europe/2000</v>
      </c>
      <c r="E1497" s="72">
        <v>0.012</v>
      </c>
      <c r="F1497" s="72">
        <v>0.025</v>
      </c>
      <c r="G1497" s="72">
        <v>71.0</v>
      </c>
      <c r="H1497" s="72">
        <v>63.0</v>
      </c>
      <c r="I1497" s="56">
        <v>0.237</v>
      </c>
      <c r="J1497" s="56">
        <v>0.663</v>
      </c>
      <c r="K1497" s="56">
        <v>0.1</v>
      </c>
      <c r="L1497" s="72">
        <v>3639592.0</v>
      </c>
      <c r="M1497" s="56">
        <v>0.458</v>
      </c>
      <c r="N1497" s="39">
        <f t="shared" si="16"/>
        <v>12</v>
      </c>
      <c r="O1497" s="39">
        <f t="shared" si="19"/>
        <v>25</v>
      </c>
      <c r="P1497" s="39">
        <f t="shared" si="5"/>
        <v>71</v>
      </c>
      <c r="Q1497" s="39">
        <f t="shared" si="6"/>
        <v>63</v>
      </c>
      <c r="R1497" s="58">
        <f t="shared" si="7"/>
        <v>0.237</v>
      </c>
      <c r="S1497" s="58">
        <f t="shared" si="8"/>
        <v>0.663</v>
      </c>
      <c r="T1497" s="58">
        <f t="shared" si="9"/>
        <v>0.1</v>
      </c>
      <c r="U1497" s="39">
        <f t="shared" si="10"/>
        <v>3639592</v>
      </c>
      <c r="V1497" s="58">
        <f t="shared" si="11"/>
        <v>0.458</v>
      </c>
    </row>
    <row r="1498">
      <c r="A1498" s="33" t="s">
        <v>148</v>
      </c>
      <c r="B1498" s="68" t="s">
        <v>177</v>
      </c>
      <c r="C1498" s="35" t="s">
        <v>49</v>
      </c>
      <c r="D1498" s="35" t="str">
        <f t="shared" si="2"/>
        <v>Europe/Moldova-Europe/2001</v>
      </c>
      <c r="E1498" s="72">
        <v>0.012</v>
      </c>
      <c r="F1498" s="72">
        <v>0.024</v>
      </c>
      <c r="G1498" s="72">
        <v>71.0</v>
      </c>
      <c r="H1498" s="72">
        <v>63.0</v>
      </c>
      <c r="I1498" s="56">
        <v>0.228</v>
      </c>
      <c r="J1498" s="56">
        <v>0.669</v>
      </c>
      <c r="K1498" s="56">
        <v>0.102</v>
      </c>
      <c r="L1498" s="72">
        <v>3631462.0</v>
      </c>
      <c r="M1498" s="56">
        <v>0.457</v>
      </c>
      <c r="N1498" s="39">
        <f t="shared" si="16"/>
        <v>12</v>
      </c>
      <c r="O1498" s="39">
        <f t="shared" si="19"/>
        <v>24</v>
      </c>
      <c r="P1498" s="39">
        <f t="shared" si="5"/>
        <v>71</v>
      </c>
      <c r="Q1498" s="39">
        <f t="shared" si="6"/>
        <v>63</v>
      </c>
      <c r="R1498" s="58">
        <f t="shared" si="7"/>
        <v>0.228</v>
      </c>
      <c r="S1498" s="58">
        <f t="shared" si="8"/>
        <v>0.669</v>
      </c>
      <c r="T1498" s="58">
        <f t="shared" si="9"/>
        <v>0.102</v>
      </c>
      <c r="U1498" s="39">
        <f t="shared" si="10"/>
        <v>3631462</v>
      </c>
      <c r="V1498" s="58">
        <f t="shared" si="11"/>
        <v>0.457</v>
      </c>
    </row>
    <row r="1499">
      <c r="A1499" s="33" t="s">
        <v>148</v>
      </c>
      <c r="B1499" s="68" t="s">
        <v>177</v>
      </c>
      <c r="C1499" s="35" t="s">
        <v>50</v>
      </c>
      <c r="D1499" s="35" t="str">
        <f t="shared" si="2"/>
        <v>Europe/Moldova-Europe/2002</v>
      </c>
      <c r="E1499" s="72">
        <v>0.012</v>
      </c>
      <c r="F1499" s="72">
        <v>0.023</v>
      </c>
      <c r="G1499" s="72">
        <v>71.0</v>
      </c>
      <c r="H1499" s="72">
        <v>63.0</v>
      </c>
      <c r="I1499" s="56">
        <v>0.219</v>
      </c>
      <c r="J1499" s="56">
        <v>0.676</v>
      </c>
      <c r="K1499" s="56">
        <v>0.105</v>
      </c>
      <c r="L1499" s="72">
        <v>3623062.0</v>
      </c>
      <c r="M1499" s="56">
        <v>0.456</v>
      </c>
      <c r="N1499" s="39">
        <f t="shared" si="16"/>
        <v>12</v>
      </c>
      <c r="O1499" s="39">
        <f t="shared" si="19"/>
        <v>23</v>
      </c>
      <c r="P1499" s="39">
        <f t="shared" si="5"/>
        <v>71</v>
      </c>
      <c r="Q1499" s="39">
        <f t="shared" si="6"/>
        <v>63</v>
      </c>
      <c r="R1499" s="58">
        <f t="shared" si="7"/>
        <v>0.219</v>
      </c>
      <c r="S1499" s="58">
        <f t="shared" si="8"/>
        <v>0.676</v>
      </c>
      <c r="T1499" s="58">
        <f t="shared" si="9"/>
        <v>0.105</v>
      </c>
      <c r="U1499" s="39">
        <f t="shared" si="10"/>
        <v>3623062</v>
      </c>
      <c r="V1499" s="58">
        <f t="shared" si="11"/>
        <v>0.456</v>
      </c>
    </row>
    <row r="1500">
      <c r="A1500" s="33" t="s">
        <v>148</v>
      </c>
      <c r="B1500" s="68" t="s">
        <v>177</v>
      </c>
      <c r="C1500" s="35" t="s">
        <v>51</v>
      </c>
      <c r="D1500" s="35" t="str">
        <f t="shared" si="2"/>
        <v>Europe/Moldova-Europe/2003</v>
      </c>
      <c r="E1500" s="72">
        <v>0.012</v>
      </c>
      <c r="F1500" s="72">
        <v>0.021</v>
      </c>
      <c r="G1500" s="72">
        <v>72.0</v>
      </c>
      <c r="H1500" s="72">
        <v>64.0</v>
      </c>
      <c r="I1500" s="56">
        <v>0.208</v>
      </c>
      <c r="J1500" s="56">
        <v>0.683</v>
      </c>
      <c r="K1500" s="56">
        <v>0.108</v>
      </c>
      <c r="L1500" s="72">
        <v>3612874.0</v>
      </c>
      <c r="M1500" s="56">
        <v>0.455</v>
      </c>
      <c r="N1500" s="39">
        <f t="shared" si="16"/>
        <v>12</v>
      </c>
      <c r="O1500" s="39">
        <f t="shared" si="19"/>
        <v>21</v>
      </c>
      <c r="P1500" s="39">
        <f t="shared" si="5"/>
        <v>72</v>
      </c>
      <c r="Q1500" s="39">
        <f t="shared" si="6"/>
        <v>64</v>
      </c>
      <c r="R1500" s="58">
        <f t="shared" si="7"/>
        <v>0.208</v>
      </c>
      <c r="S1500" s="58">
        <f t="shared" si="8"/>
        <v>0.683</v>
      </c>
      <c r="T1500" s="58">
        <f t="shared" si="9"/>
        <v>0.108</v>
      </c>
      <c r="U1500" s="39">
        <f t="shared" si="10"/>
        <v>3612874</v>
      </c>
      <c r="V1500" s="58">
        <f t="shared" si="11"/>
        <v>0.455</v>
      </c>
    </row>
    <row r="1501">
      <c r="A1501" s="33" t="s">
        <v>148</v>
      </c>
      <c r="B1501" s="68" t="s">
        <v>177</v>
      </c>
      <c r="C1501" s="35" t="s">
        <v>52</v>
      </c>
      <c r="D1501" s="35" t="str">
        <f t="shared" si="2"/>
        <v>Europe/Moldova-Europe/2004</v>
      </c>
      <c r="E1501" s="72">
        <v>0.012</v>
      </c>
      <c r="F1501" s="72">
        <v>0.02</v>
      </c>
      <c r="G1501" s="72">
        <v>72.0</v>
      </c>
      <c r="H1501" s="72">
        <v>64.0</v>
      </c>
      <c r="I1501" s="56">
        <v>0.198</v>
      </c>
      <c r="J1501" s="56">
        <v>0.691</v>
      </c>
      <c r="K1501" s="56">
        <v>0.111</v>
      </c>
      <c r="L1501" s="72">
        <v>3603945.0</v>
      </c>
      <c r="M1501" s="56">
        <v>0.454</v>
      </c>
      <c r="N1501" s="39">
        <f t="shared" si="16"/>
        <v>12</v>
      </c>
      <c r="O1501" s="39">
        <f t="shared" si="19"/>
        <v>20</v>
      </c>
      <c r="P1501" s="39">
        <f t="shared" si="5"/>
        <v>72</v>
      </c>
      <c r="Q1501" s="39">
        <f t="shared" si="6"/>
        <v>64</v>
      </c>
      <c r="R1501" s="58">
        <f t="shared" si="7"/>
        <v>0.198</v>
      </c>
      <c r="S1501" s="58">
        <f t="shared" si="8"/>
        <v>0.691</v>
      </c>
      <c r="T1501" s="58">
        <f t="shared" si="9"/>
        <v>0.111</v>
      </c>
      <c r="U1501" s="39">
        <f t="shared" si="10"/>
        <v>3603945</v>
      </c>
      <c r="V1501" s="58">
        <f t="shared" si="11"/>
        <v>0.454</v>
      </c>
    </row>
    <row r="1502">
      <c r="A1502" s="33" t="s">
        <v>148</v>
      </c>
      <c r="B1502" s="68" t="s">
        <v>177</v>
      </c>
      <c r="C1502" s="35" t="s">
        <v>53</v>
      </c>
      <c r="D1502" s="35" t="str">
        <f t="shared" si="2"/>
        <v>Europe/Moldova-Europe/2005</v>
      </c>
      <c r="E1502" s="72">
        <v>0.012</v>
      </c>
      <c r="F1502" s="72">
        <v>0.019</v>
      </c>
      <c r="G1502" s="72">
        <v>72.0</v>
      </c>
      <c r="H1502" s="72">
        <v>64.0</v>
      </c>
      <c r="I1502" s="56">
        <v>0.19</v>
      </c>
      <c r="J1502" s="56">
        <v>0.698</v>
      </c>
      <c r="K1502" s="56">
        <v>0.112</v>
      </c>
      <c r="L1502" s="72">
        <v>3595187.0</v>
      </c>
      <c r="M1502" s="56">
        <v>0.453</v>
      </c>
      <c r="N1502" s="39">
        <f t="shared" si="16"/>
        <v>12</v>
      </c>
      <c r="O1502" s="39">
        <f t="shared" si="19"/>
        <v>19</v>
      </c>
      <c r="P1502" s="39">
        <f t="shared" si="5"/>
        <v>72</v>
      </c>
      <c r="Q1502" s="39">
        <f t="shared" si="6"/>
        <v>64</v>
      </c>
      <c r="R1502" s="58">
        <f t="shared" si="7"/>
        <v>0.19</v>
      </c>
      <c r="S1502" s="58">
        <f t="shared" si="8"/>
        <v>0.698</v>
      </c>
      <c r="T1502" s="58">
        <f t="shared" si="9"/>
        <v>0.112</v>
      </c>
      <c r="U1502" s="39">
        <f t="shared" si="10"/>
        <v>3595187</v>
      </c>
      <c r="V1502" s="58">
        <f t="shared" si="11"/>
        <v>0.453</v>
      </c>
    </row>
    <row r="1503">
      <c r="A1503" s="33" t="s">
        <v>148</v>
      </c>
      <c r="B1503" s="68" t="s">
        <v>177</v>
      </c>
      <c r="C1503" s="35" t="s">
        <v>54</v>
      </c>
      <c r="D1503" s="35" t="str">
        <f t="shared" si="2"/>
        <v>Europe/Moldova-Europe/2006</v>
      </c>
      <c r="E1503" s="72">
        <v>0.012</v>
      </c>
      <c r="F1503" s="72">
        <v>0.018</v>
      </c>
      <c r="G1503" s="72">
        <v>72.0</v>
      </c>
      <c r="H1503" s="72">
        <v>64.0</v>
      </c>
      <c r="I1503" s="56">
        <v>0.182</v>
      </c>
      <c r="J1503" s="56">
        <v>0.705</v>
      </c>
      <c r="K1503" s="56">
        <v>0.113</v>
      </c>
      <c r="L1503" s="72">
        <v>3585209.0</v>
      </c>
      <c r="M1503" s="56">
        <v>0.452</v>
      </c>
      <c r="N1503" s="39">
        <f t="shared" si="16"/>
        <v>12</v>
      </c>
      <c r="O1503" s="39">
        <f t="shared" si="19"/>
        <v>18</v>
      </c>
      <c r="P1503" s="39">
        <f t="shared" si="5"/>
        <v>72</v>
      </c>
      <c r="Q1503" s="39">
        <f t="shared" si="6"/>
        <v>64</v>
      </c>
      <c r="R1503" s="58">
        <f t="shared" si="7"/>
        <v>0.182</v>
      </c>
      <c r="S1503" s="58">
        <f t="shared" si="8"/>
        <v>0.705</v>
      </c>
      <c r="T1503" s="58">
        <f t="shared" si="9"/>
        <v>0.113</v>
      </c>
      <c r="U1503" s="39">
        <f t="shared" si="10"/>
        <v>3585209</v>
      </c>
      <c r="V1503" s="58">
        <f t="shared" si="11"/>
        <v>0.452</v>
      </c>
    </row>
    <row r="1504">
      <c r="A1504" s="33" t="s">
        <v>148</v>
      </c>
      <c r="B1504" s="68" t="s">
        <v>177</v>
      </c>
      <c r="C1504" s="35" t="s">
        <v>55</v>
      </c>
      <c r="D1504" s="35" t="str">
        <f t="shared" si="2"/>
        <v>Europe/Moldova-Europe/2007</v>
      </c>
      <c r="E1504" s="72">
        <v>0.012</v>
      </c>
      <c r="F1504" s="72">
        <v>0.017</v>
      </c>
      <c r="G1504" s="72">
        <v>72.0</v>
      </c>
      <c r="H1504" s="72">
        <v>64.0</v>
      </c>
      <c r="I1504" s="56">
        <v>0.177</v>
      </c>
      <c r="J1504" s="56">
        <v>0.71</v>
      </c>
      <c r="K1504" s="56">
        <v>0.113</v>
      </c>
      <c r="L1504" s="72">
        <v>3576910.0</v>
      </c>
      <c r="M1504" s="56">
        <v>0.451</v>
      </c>
      <c r="N1504" s="39">
        <f t="shared" si="16"/>
        <v>12</v>
      </c>
      <c r="O1504" s="39">
        <f t="shared" si="19"/>
        <v>17</v>
      </c>
      <c r="P1504" s="39">
        <f t="shared" si="5"/>
        <v>72</v>
      </c>
      <c r="Q1504" s="39">
        <f t="shared" si="6"/>
        <v>64</v>
      </c>
      <c r="R1504" s="58">
        <f t="shared" si="7"/>
        <v>0.177</v>
      </c>
      <c r="S1504" s="58">
        <f t="shared" si="8"/>
        <v>0.71</v>
      </c>
      <c r="T1504" s="58">
        <f t="shared" si="9"/>
        <v>0.113</v>
      </c>
      <c r="U1504" s="39">
        <f t="shared" si="10"/>
        <v>3576910</v>
      </c>
      <c r="V1504" s="58">
        <f t="shared" si="11"/>
        <v>0.451</v>
      </c>
    </row>
    <row r="1505">
      <c r="A1505" s="33" t="s">
        <v>148</v>
      </c>
      <c r="B1505" s="68" t="s">
        <v>177</v>
      </c>
      <c r="C1505" s="35" t="s">
        <v>56</v>
      </c>
      <c r="D1505" s="35" t="str">
        <f t="shared" si="2"/>
        <v>Europe/Moldova-Europe/2008</v>
      </c>
      <c r="E1505" s="72">
        <v>0.012</v>
      </c>
      <c r="F1505" s="72">
        <v>0.016</v>
      </c>
      <c r="G1505" s="72">
        <v>72.0</v>
      </c>
      <c r="H1505" s="72">
        <v>64.0</v>
      </c>
      <c r="I1505" s="56">
        <v>0.172</v>
      </c>
      <c r="J1505" s="56">
        <v>0.715</v>
      </c>
      <c r="K1505" s="56">
        <v>0.112</v>
      </c>
      <c r="L1505" s="72">
        <v>3570108.0</v>
      </c>
      <c r="M1505" s="56">
        <v>0.45</v>
      </c>
      <c r="N1505" s="39">
        <f t="shared" si="16"/>
        <v>12</v>
      </c>
      <c r="O1505" s="39">
        <f t="shared" si="19"/>
        <v>16</v>
      </c>
      <c r="P1505" s="39">
        <f t="shared" si="5"/>
        <v>72</v>
      </c>
      <c r="Q1505" s="39">
        <f t="shared" si="6"/>
        <v>64</v>
      </c>
      <c r="R1505" s="58">
        <f t="shared" si="7"/>
        <v>0.172</v>
      </c>
      <c r="S1505" s="58">
        <f t="shared" si="8"/>
        <v>0.715</v>
      </c>
      <c r="T1505" s="58">
        <f t="shared" si="9"/>
        <v>0.112</v>
      </c>
      <c r="U1505" s="39">
        <f t="shared" si="10"/>
        <v>3570108</v>
      </c>
      <c r="V1505" s="58">
        <f t="shared" si="11"/>
        <v>0.45</v>
      </c>
    </row>
    <row r="1506">
      <c r="A1506" s="33" t="s">
        <v>148</v>
      </c>
      <c r="B1506" s="68" t="s">
        <v>177</v>
      </c>
      <c r="C1506" s="35" t="s">
        <v>57</v>
      </c>
      <c r="D1506" s="35" t="str">
        <f t="shared" si="2"/>
        <v>Europe/Moldova-Europe/2009</v>
      </c>
      <c r="E1506" s="72">
        <v>0.012</v>
      </c>
      <c r="F1506" s="72">
        <v>0.016</v>
      </c>
      <c r="G1506" s="72">
        <v>72.0</v>
      </c>
      <c r="H1506" s="72">
        <v>65.0</v>
      </c>
      <c r="I1506" s="56">
        <v>0.169</v>
      </c>
      <c r="J1506" s="56">
        <v>0.719</v>
      </c>
      <c r="K1506" s="56">
        <v>0.112</v>
      </c>
      <c r="L1506" s="72">
        <v>3565604.0</v>
      </c>
      <c r="M1506" s="56">
        <v>0.449</v>
      </c>
      <c r="N1506" s="39">
        <f t="shared" si="16"/>
        <v>12</v>
      </c>
      <c r="O1506" s="39">
        <f t="shared" si="19"/>
        <v>16</v>
      </c>
      <c r="P1506" s="39">
        <f t="shared" si="5"/>
        <v>72</v>
      </c>
      <c r="Q1506" s="39">
        <f t="shared" si="6"/>
        <v>65</v>
      </c>
      <c r="R1506" s="58">
        <f t="shared" si="7"/>
        <v>0.169</v>
      </c>
      <c r="S1506" s="58">
        <f t="shared" si="8"/>
        <v>0.719</v>
      </c>
      <c r="T1506" s="58">
        <f t="shared" si="9"/>
        <v>0.112</v>
      </c>
      <c r="U1506" s="39">
        <f t="shared" si="10"/>
        <v>3565604</v>
      </c>
      <c r="V1506" s="58">
        <f t="shared" si="11"/>
        <v>0.449</v>
      </c>
    </row>
    <row r="1507">
      <c r="A1507" s="33" t="s">
        <v>148</v>
      </c>
      <c r="B1507" s="68" t="s">
        <v>177</v>
      </c>
      <c r="C1507" s="35" t="s">
        <v>58</v>
      </c>
      <c r="D1507" s="35" t="str">
        <f t="shared" si="2"/>
        <v>Europe/Moldova-Europe/2010</v>
      </c>
      <c r="E1507" s="72">
        <v>0.012</v>
      </c>
      <c r="F1507" s="72">
        <v>0.015</v>
      </c>
      <c r="G1507" s="72">
        <v>72.0</v>
      </c>
      <c r="H1507" s="72">
        <v>65.0</v>
      </c>
      <c r="I1507" s="56">
        <v>0.167</v>
      </c>
      <c r="J1507" s="56">
        <v>0.722</v>
      </c>
      <c r="K1507" s="56">
        <v>0.112</v>
      </c>
      <c r="L1507" s="72">
        <v>3562045.0</v>
      </c>
      <c r="M1507" s="56">
        <v>0.449</v>
      </c>
      <c r="N1507" s="39">
        <f t="shared" si="16"/>
        <v>12</v>
      </c>
      <c r="O1507" s="39">
        <f t="shared" si="19"/>
        <v>15</v>
      </c>
      <c r="P1507" s="39">
        <f t="shared" si="5"/>
        <v>72</v>
      </c>
      <c r="Q1507" s="39">
        <f t="shared" si="6"/>
        <v>65</v>
      </c>
      <c r="R1507" s="58">
        <f t="shared" si="7"/>
        <v>0.167</v>
      </c>
      <c r="S1507" s="58">
        <f t="shared" si="8"/>
        <v>0.722</v>
      </c>
      <c r="T1507" s="58">
        <f t="shared" si="9"/>
        <v>0.112</v>
      </c>
      <c r="U1507" s="39">
        <f t="shared" si="10"/>
        <v>3562045</v>
      </c>
      <c r="V1507" s="58">
        <f t="shared" si="11"/>
        <v>0.449</v>
      </c>
    </row>
    <row r="1508">
      <c r="A1508" s="33" t="s">
        <v>148</v>
      </c>
      <c r="B1508" s="68" t="s">
        <v>177</v>
      </c>
      <c r="C1508" s="35" t="s">
        <v>59</v>
      </c>
      <c r="D1508" s="35" t="str">
        <f t="shared" si="2"/>
        <v>Europe/Moldova-Europe/2011</v>
      </c>
      <c r="E1508" s="72">
        <v>0.012</v>
      </c>
      <c r="F1508" s="72">
        <v>0.014</v>
      </c>
      <c r="G1508" s="72">
        <v>73.0</v>
      </c>
      <c r="H1508" s="72">
        <v>65.0</v>
      </c>
      <c r="I1508" s="56">
        <v>0.165</v>
      </c>
      <c r="J1508" s="56">
        <v>0.723</v>
      </c>
      <c r="K1508" s="56">
        <v>0.112</v>
      </c>
      <c r="L1508" s="72">
        <v>3559986.0</v>
      </c>
      <c r="M1508" s="56">
        <v>0.449</v>
      </c>
      <c r="N1508" s="39">
        <f t="shared" si="16"/>
        <v>12</v>
      </c>
      <c r="O1508" s="39">
        <f t="shared" si="19"/>
        <v>14</v>
      </c>
      <c r="P1508" s="39">
        <f t="shared" si="5"/>
        <v>73</v>
      </c>
      <c r="Q1508" s="39">
        <f t="shared" si="6"/>
        <v>65</v>
      </c>
      <c r="R1508" s="58">
        <f t="shared" si="7"/>
        <v>0.165</v>
      </c>
      <c r="S1508" s="58">
        <f t="shared" si="8"/>
        <v>0.723</v>
      </c>
      <c r="T1508" s="58">
        <f t="shared" si="9"/>
        <v>0.112</v>
      </c>
      <c r="U1508" s="39">
        <f t="shared" si="10"/>
        <v>3559986</v>
      </c>
      <c r="V1508" s="58">
        <f t="shared" si="11"/>
        <v>0.449</v>
      </c>
    </row>
    <row r="1509">
      <c r="A1509" s="33" t="s">
        <v>148</v>
      </c>
      <c r="B1509" s="68" t="s">
        <v>177</v>
      </c>
      <c r="C1509" s="35" t="s">
        <v>60</v>
      </c>
      <c r="D1509" s="35" t="str">
        <f t="shared" si="2"/>
        <v>Europe/Moldova-Europe/2012</v>
      </c>
      <c r="E1509" s="72">
        <v>0.012</v>
      </c>
      <c r="F1509" s="72">
        <v>0.014</v>
      </c>
      <c r="G1509" s="72">
        <v>73.0</v>
      </c>
      <c r="H1509" s="72">
        <v>65.0</v>
      </c>
      <c r="I1509" s="56">
        <v>0.165</v>
      </c>
      <c r="J1509" s="56">
        <v>0.722</v>
      </c>
      <c r="K1509" s="56">
        <v>0.112</v>
      </c>
      <c r="L1509" s="72">
        <v>3559519.0</v>
      </c>
      <c r="M1509" s="56">
        <v>0.449</v>
      </c>
      <c r="N1509" s="39">
        <f t="shared" si="16"/>
        <v>12</v>
      </c>
      <c r="O1509" s="39">
        <f t="shared" si="19"/>
        <v>14</v>
      </c>
      <c r="P1509" s="39">
        <f t="shared" si="5"/>
        <v>73</v>
      </c>
      <c r="Q1509" s="39">
        <f t="shared" si="6"/>
        <v>65</v>
      </c>
      <c r="R1509" s="58">
        <f t="shared" si="7"/>
        <v>0.165</v>
      </c>
      <c r="S1509" s="58">
        <f t="shared" si="8"/>
        <v>0.722</v>
      </c>
      <c r="T1509" s="58">
        <f t="shared" si="9"/>
        <v>0.112</v>
      </c>
      <c r="U1509" s="39">
        <f t="shared" si="10"/>
        <v>3559519</v>
      </c>
      <c r="V1509" s="58">
        <f t="shared" si="11"/>
        <v>0.449</v>
      </c>
    </row>
    <row r="1510">
      <c r="A1510" s="33" t="s">
        <v>148</v>
      </c>
      <c r="B1510" s="68" t="s">
        <v>178</v>
      </c>
      <c r="C1510" s="35" t="s">
        <v>48</v>
      </c>
      <c r="D1510" s="35" t="str">
        <f t="shared" si="2"/>
        <v>Europe/Monaco-Europe/2000</v>
      </c>
      <c r="E1510" s="69"/>
      <c r="F1510" s="72">
        <v>0.004</v>
      </c>
      <c r="G1510" s="69"/>
      <c r="H1510" s="69"/>
      <c r="I1510" s="59"/>
      <c r="J1510" s="59"/>
      <c r="K1510" s="59"/>
      <c r="L1510" s="72">
        <v>32081.0</v>
      </c>
      <c r="M1510" s="56">
        <v>1.0</v>
      </c>
      <c r="N1510" s="39"/>
      <c r="O1510" s="39">
        <f t="shared" si="19"/>
        <v>4</v>
      </c>
      <c r="P1510" s="39" t="str">
        <f t="shared" si="5"/>
        <v/>
      </c>
      <c r="Q1510" s="39" t="str">
        <f t="shared" si="6"/>
        <v/>
      </c>
      <c r="R1510" s="58" t="str">
        <f t="shared" si="7"/>
        <v/>
      </c>
      <c r="S1510" s="58" t="str">
        <f t="shared" si="8"/>
        <v/>
      </c>
      <c r="T1510" s="58" t="str">
        <f t="shared" si="9"/>
        <v/>
      </c>
      <c r="U1510" s="39">
        <f t="shared" si="10"/>
        <v>32081</v>
      </c>
      <c r="V1510" s="58">
        <f t="shared" si="11"/>
        <v>1</v>
      </c>
    </row>
    <row r="1511">
      <c r="A1511" s="33" t="s">
        <v>148</v>
      </c>
      <c r="B1511" s="68" t="s">
        <v>178</v>
      </c>
      <c r="C1511" s="35" t="s">
        <v>49</v>
      </c>
      <c r="D1511" s="35" t="str">
        <f t="shared" si="2"/>
        <v>Europe/Monaco-Europe/2001</v>
      </c>
      <c r="E1511" s="69"/>
      <c r="F1511" s="72">
        <v>0.004</v>
      </c>
      <c r="G1511" s="69"/>
      <c r="H1511" s="69"/>
      <c r="I1511" s="59"/>
      <c r="J1511" s="59"/>
      <c r="K1511" s="59"/>
      <c r="L1511" s="72">
        <v>32366.0</v>
      </c>
      <c r="M1511" s="56">
        <v>1.0</v>
      </c>
      <c r="N1511" s="39"/>
      <c r="O1511" s="39">
        <f t="shared" si="19"/>
        <v>4</v>
      </c>
      <c r="P1511" s="39" t="str">
        <f t="shared" si="5"/>
        <v/>
      </c>
      <c r="Q1511" s="39" t="str">
        <f t="shared" si="6"/>
        <v/>
      </c>
      <c r="R1511" s="58" t="str">
        <f t="shared" si="7"/>
        <v/>
      </c>
      <c r="S1511" s="58" t="str">
        <f t="shared" si="8"/>
        <v/>
      </c>
      <c r="T1511" s="58" t="str">
        <f t="shared" si="9"/>
        <v/>
      </c>
      <c r="U1511" s="39">
        <f t="shared" si="10"/>
        <v>32366</v>
      </c>
      <c r="V1511" s="58">
        <f t="shared" si="11"/>
        <v>1</v>
      </c>
    </row>
    <row r="1512">
      <c r="A1512" s="33" t="s">
        <v>148</v>
      </c>
      <c r="B1512" s="68" t="s">
        <v>178</v>
      </c>
      <c r="C1512" s="35" t="s">
        <v>50</v>
      </c>
      <c r="D1512" s="35" t="str">
        <f t="shared" si="2"/>
        <v>Europe/Monaco-Europe/2002</v>
      </c>
      <c r="E1512" s="69"/>
      <c r="F1512" s="72">
        <v>0.004</v>
      </c>
      <c r="G1512" s="69"/>
      <c r="H1512" s="69"/>
      <c r="I1512" s="59"/>
      <c r="J1512" s="59"/>
      <c r="K1512" s="59"/>
      <c r="L1512" s="72">
        <v>32653.0</v>
      </c>
      <c r="M1512" s="56">
        <v>1.0</v>
      </c>
      <c r="N1512" s="39"/>
      <c r="O1512" s="39">
        <f t="shared" si="19"/>
        <v>4</v>
      </c>
      <c r="P1512" s="39" t="str">
        <f t="shared" si="5"/>
        <v/>
      </c>
      <c r="Q1512" s="39" t="str">
        <f t="shared" si="6"/>
        <v/>
      </c>
      <c r="R1512" s="58" t="str">
        <f t="shared" si="7"/>
        <v/>
      </c>
      <c r="S1512" s="58" t="str">
        <f t="shared" si="8"/>
        <v/>
      </c>
      <c r="T1512" s="58" t="str">
        <f t="shared" si="9"/>
        <v/>
      </c>
      <c r="U1512" s="39">
        <f t="shared" si="10"/>
        <v>32653</v>
      </c>
      <c r="V1512" s="58">
        <f t="shared" si="11"/>
        <v>1</v>
      </c>
    </row>
    <row r="1513">
      <c r="A1513" s="33" t="s">
        <v>148</v>
      </c>
      <c r="B1513" s="68" t="s">
        <v>178</v>
      </c>
      <c r="C1513" s="35" t="s">
        <v>51</v>
      </c>
      <c r="D1513" s="35" t="str">
        <f t="shared" si="2"/>
        <v>Europe/Monaco-Europe/2003</v>
      </c>
      <c r="E1513" s="69"/>
      <c r="F1513" s="72">
        <v>0.004</v>
      </c>
      <c r="G1513" s="69"/>
      <c r="H1513" s="69"/>
      <c r="I1513" s="59"/>
      <c r="J1513" s="59"/>
      <c r="K1513" s="59"/>
      <c r="L1513" s="72">
        <v>32968.0</v>
      </c>
      <c r="M1513" s="56">
        <v>1.0</v>
      </c>
      <c r="N1513" s="39"/>
      <c r="O1513" s="39">
        <f t="shared" si="19"/>
        <v>4</v>
      </c>
      <c r="P1513" s="39" t="str">
        <f t="shared" si="5"/>
        <v/>
      </c>
      <c r="Q1513" s="39" t="str">
        <f t="shared" si="6"/>
        <v/>
      </c>
      <c r="R1513" s="58" t="str">
        <f t="shared" si="7"/>
        <v/>
      </c>
      <c r="S1513" s="58" t="str">
        <f t="shared" si="8"/>
        <v/>
      </c>
      <c r="T1513" s="58" t="str">
        <f t="shared" si="9"/>
        <v/>
      </c>
      <c r="U1513" s="39">
        <f t="shared" si="10"/>
        <v>32968</v>
      </c>
      <c r="V1513" s="58">
        <f t="shared" si="11"/>
        <v>1</v>
      </c>
    </row>
    <row r="1514">
      <c r="A1514" s="33" t="s">
        <v>148</v>
      </c>
      <c r="B1514" s="68" t="s">
        <v>178</v>
      </c>
      <c r="C1514" s="35" t="s">
        <v>52</v>
      </c>
      <c r="D1514" s="35" t="str">
        <f t="shared" si="2"/>
        <v>Europe/Monaco-Europe/2004</v>
      </c>
      <c r="E1514" s="69"/>
      <c r="F1514" s="72">
        <v>0.004</v>
      </c>
      <c r="G1514" s="69"/>
      <c r="H1514" s="69"/>
      <c r="I1514" s="59"/>
      <c r="J1514" s="59"/>
      <c r="K1514" s="59"/>
      <c r="L1514" s="72">
        <v>33346.0</v>
      </c>
      <c r="M1514" s="56">
        <v>1.0</v>
      </c>
      <c r="N1514" s="39"/>
      <c r="O1514" s="39">
        <f t="shared" si="19"/>
        <v>4</v>
      </c>
      <c r="P1514" s="39" t="str">
        <f t="shared" si="5"/>
        <v/>
      </c>
      <c r="Q1514" s="39" t="str">
        <f t="shared" si="6"/>
        <v/>
      </c>
      <c r="R1514" s="58" t="str">
        <f t="shared" si="7"/>
        <v/>
      </c>
      <c r="S1514" s="58" t="str">
        <f t="shared" si="8"/>
        <v/>
      </c>
      <c r="T1514" s="58" t="str">
        <f t="shared" si="9"/>
        <v/>
      </c>
      <c r="U1514" s="39">
        <f t="shared" si="10"/>
        <v>33346</v>
      </c>
      <c r="V1514" s="58">
        <f t="shared" si="11"/>
        <v>1</v>
      </c>
    </row>
    <row r="1515">
      <c r="A1515" s="33" t="s">
        <v>148</v>
      </c>
      <c r="B1515" s="68" t="s">
        <v>178</v>
      </c>
      <c r="C1515" s="35" t="s">
        <v>53</v>
      </c>
      <c r="D1515" s="35" t="str">
        <f t="shared" si="2"/>
        <v>Europe/Monaco-Europe/2005</v>
      </c>
      <c r="E1515" s="69"/>
      <c r="F1515" s="72">
        <v>0.004</v>
      </c>
      <c r="G1515" s="69"/>
      <c r="H1515" s="69"/>
      <c r="I1515" s="59"/>
      <c r="J1515" s="59"/>
      <c r="K1515" s="59"/>
      <c r="L1515" s="72">
        <v>33808.0</v>
      </c>
      <c r="M1515" s="56">
        <v>1.0</v>
      </c>
      <c r="N1515" s="39"/>
      <c r="O1515" s="39">
        <f t="shared" si="19"/>
        <v>4</v>
      </c>
      <c r="P1515" s="39" t="str">
        <f t="shared" si="5"/>
        <v/>
      </c>
      <c r="Q1515" s="39" t="str">
        <f t="shared" si="6"/>
        <v/>
      </c>
      <c r="R1515" s="58" t="str">
        <f t="shared" si="7"/>
        <v/>
      </c>
      <c r="S1515" s="58" t="str">
        <f t="shared" si="8"/>
        <v/>
      </c>
      <c r="T1515" s="58" t="str">
        <f t="shared" si="9"/>
        <v/>
      </c>
      <c r="U1515" s="39">
        <f t="shared" si="10"/>
        <v>33808</v>
      </c>
      <c r="V1515" s="58">
        <f t="shared" si="11"/>
        <v>1</v>
      </c>
    </row>
    <row r="1516">
      <c r="A1516" s="33" t="s">
        <v>148</v>
      </c>
      <c r="B1516" s="68" t="s">
        <v>178</v>
      </c>
      <c r="C1516" s="35" t="s">
        <v>54</v>
      </c>
      <c r="D1516" s="35" t="str">
        <f t="shared" si="2"/>
        <v>Europe/Monaco-Europe/2006</v>
      </c>
      <c r="E1516" s="69"/>
      <c r="F1516" s="72">
        <v>0.004</v>
      </c>
      <c r="G1516" s="69"/>
      <c r="H1516" s="69"/>
      <c r="I1516" s="59"/>
      <c r="J1516" s="59"/>
      <c r="K1516" s="59"/>
      <c r="L1516" s="72">
        <v>34369.0</v>
      </c>
      <c r="M1516" s="56">
        <v>1.0</v>
      </c>
      <c r="N1516" s="39"/>
      <c r="O1516" s="39">
        <f t="shared" si="19"/>
        <v>4</v>
      </c>
      <c r="P1516" s="39" t="str">
        <f t="shared" si="5"/>
        <v/>
      </c>
      <c r="Q1516" s="39" t="str">
        <f t="shared" si="6"/>
        <v/>
      </c>
      <c r="R1516" s="58" t="str">
        <f t="shared" si="7"/>
        <v/>
      </c>
      <c r="S1516" s="58" t="str">
        <f t="shared" si="8"/>
        <v/>
      </c>
      <c r="T1516" s="58" t="str">
        <f t="shared" si="9"/>
        <v/>
      </c>
      <c r="U1516" s="39">
        <f t="shared" si="10"/>
        <v>34369</v>
      </c>
      <c r="V1516" s="58">
        <f t="shared" si="11"/>
        <v>1</v>
      </c>
    </row>
    <row r="1517">
      <c r="A1517" s="33" t="s">
        <v>148</v>
      </c>
      <c r="B1517" s="68" t="s">
        <v>178</v>
      </c>
      <c r="C1517" s="35" t="s">
        <v>55</v>
      </c>
      <c r="D1517" s="35" t="str">
        <f t="shared" si="2"/>
        <v>Europe/Monaco-Europe/2007</v>
      </c>
      <c r="E1517" s="69"/>
      <c r="F1517" s="72">
        <v>0.004</v>
      </c>
      <c r="G1517" s="69"/>
      <c r="H1517" s="69"/>
      <c r="I1517" s="59"/>
      <c r="J1517" s="59"/>
      <c r="K1517" s="59"/>
      <c r="L1517" s="72">
        <v>35013.0</v>
      </c>
      <c r="M1517" s="56">
        <v>1.0</v>
      </c>
      <c r="N1517" s="39"/>
      <c r="O1517" s="39">
        <f t="shared" si="19"/>
        <v>4</v>
      </c>
      <c r="P1517" s="39" t="str">
        <f t="shared" si="5"/>
        <v/>
      </c>
      <c r="Q1517" s="39" t="str">
        <f t="shared" si="6"/>
        <v/>
      </c>
      <c r="R1517" s="58" t="str">
        <f t="shared" si="7"/>
        <v/>
      </c>
      <c r="S1517" s="58" t="str">
        <f t="shared" si="8"/>
        <v/>
      </c>
      <c r="T1517" s="58" t="str">
        <f t="shared" si="9"/>
        <v/>
      </c>
      <c r="U1517" s="39">
        <f t="shared" si="10"/>
        <v>35013</v>
      </c>
      <c r="V1517" s="58">
        <f t="shared" si="11"/>
        <v>1</v>
      </c>
    </row>
    <row r="1518">
      <c r="A1518" s="33" t="s">
        <v>148</v>
      </c>
      <c r="B1518" s="68" t="s">
        <v>178</v>
      </c>
      <c r="C1518" s="35" t="s">
        <v>56</v>
      </c>
      <c r="D1518" s="35" t="str">
        <f t="shared" si="2"/>
        <v>Europe/Monaco-Europe/2008</v>
      </c>
      <c r="E1518" s="69"/>
      <c r="F1518" s="72">
        <v>0.003</v>
      </c>
      <c r="G1518" s="69"/>
      <c r="H1518" s="69"/>
      <c r="I1518" s="59"/>
      <c r="J1518" s="59"/>
      <c r="K1518" s="59"/>
      <c r="L1518" s="72">
        <v>35686.0</v>
      </c>
      <c r="M1518" s="56">
        <v>1.0</v>
      </c>
      <c r="N1518" s="39"/>
      <c r="O1518" s="39">
        <f t="shared" si="19"/>
        <v>3</v>
      </c>
      <c r="P1518" s="39" t="str">
        <f t="shared" si="5"/>
        <v/>
      </c>
      <c r="Q1518" s="39" t="str">
        <f t="shared" si="6"/>
        <v/>
      </c>
      <c r="R1518" s="58" t="str">
        <f t="shared" si="7"/>
        <v/>
      </c>
      <c r="S1518" s="58" t="str">
        <f t="shared" si="8"/>
        <v/>
      </c>
      <c r="T1518" s="58" t="str">
        <f t="shared" si="9"/>
        <v/>
      </c>
      <c r="U1518" s="39">
        <f t="shared" si="10"/>
        <v>35686</v>
      </c>
      <c r="V1518" s="58">
        <f t="shared" si="11"/>
        <v>1</v>
      </c>
    </row>
    <row r="1519">
      <c r="A1519" s="33" t="s">
        <v>148</v>
      </c>
      <c r="B1519" s="68" t="s">
        <v>178</v>
      </c>
      <c r="C1519" s="35" t="s">
        <v>57</v>
      </c>
      <c r="D1519" s="35" t="str">
        <f t="shared" si="2"/>
        <v>Europe/Monaco-Europe/2009</v>
      </c>
      <c r="E1519" s="69"/>
      <c r="F1519" s="72">
        <v>0.003</v>
      </c>
      <c r="G1519" s="69"/>
      <c r="H1519" s="69"/>
      <c r="I1519" s="59"/>
      <c r="J1519" s="59"/>
      <c r="K1519" s="59"/>
      <c r="L1519" s="72">
        <v>36314.0</v>
      </c>
      <c r="M1519" s="56">
        <v>1.0</v>
      </c>
      <c r="N1519" s="39"/>
      <c r="O1519" s="39">
        <f t="shared" si="19"/>
        <v>3</v>
      </c>
      <c r="P1519" s="39" t="str">
        <f t="shared" si="5"/>
        <v/>
      </c>
      <c r="Q1519" s="39" t="str">
        <f t="shared" si="6"/>
        <v/>
      </c>
      <c r="R1519" s="58" t="str">
        <f t="shared" si="7"/>
        <v/>
      </c>
      <c r="S1519" s="58" t="str">
        <f t="shared" si="8"/>
        <v/>
      </c>
      <c r="T1519" s="58" t="str">
        <f t="shared" si="9"/>
        <v/>
      </c>
      <c r="U1519" s="39">
        <f t="shared" si="10"/>
        <v>36314</v>
      </c>
      <c r="V1519" s="58">
        <f t="shared" si="11"/>
        <v>1</v>
      </c>
    </row>
    <row r="1520">
      <c r="A1520" s="33" t="s">
        <v>148</v>
      </c>
      <c r="B1520" s="68" t="s">
        <v>178</v>
      </c>
      <c r="C1520" s="35" t="s">
        <v>58</v>
      </c>
      <c r="D1520" s="35" t="str">
        <f t="shared" si="2"/>
        <v>Europe/Monaco-Europe/2010</v>
      </c>
      <c r="E1520" s="69"/>
      <c r="F1520" s="72">
        <v>0.003</v>
      </c>
      <c r="G1520" s="69"/>
      <c r="H1520" s="69"/>
      <c r="I1520" s="59"/>
      <c r="J1520" s="59"/>
      <c r="K1520" s="59"/>
      <c r="L1520" s="72">
        <v>36845.0</v>
      </c>
      <c r="M1520" s="56">
        <v>1.0</v>
      </c>
      <c r="N1520" s="39"/>
      <c r="O1520" s="39">
        <f t="shared" si="19"/>
        <v>3</v>
      </c>
      <c r="P1520" s="39" t="str">
        <f t="shared" si="5"/>
        <v/>
      </c>
      <c r="Q1520" s="39" t="str">
        <f t="shared" si="6"/>
        <v/>
      </c>
      <c r="R1520" s="58" t="str">
        <f t="shared" si="7"/>
        <v/>
      </c>
      <c r="S1520" s="58" t="str">
        <f t="shared" si="8"/>
        <v/>
      </c>
      <c r="T1520" s="58" t="str">
        <f t="shared" si="9"/>
        <v/>
      </c>
      <c r="U1520" s="39">
        <f t="shared" si="10"/>
        <v>36845</v>
      </c>
      <c r="V1520" s="58">
        <f t="shared" si="11"/>
        <v>1</v>
      </c>
    </row>
    <row r="1521">
      <c r="A1521" s="33" t="s">
        <v>148</v>
      </c>
      <c r="B1521" s="68" t="s">
        <v>178</v>
      </c>
      <c r="C1521" s="35" t="s">
        <v>59</v>
      </c>
      <c r="D1521" s="35" t="str">
        <f t="shared" si="2"/>
        <v>Europe/Monaco-Europe/2011</v>
      </c>
      <c r="E1521" s="69"/>
      <c r="F1521" s="72">
        <v>0.003</v>
      </c>
      <c r="G1521" s="69"/>
      <c r="H1521" s="69"/>
      <c r="I1521" s="59"/>
      <c r="J1521" s="59"/>
      <c r="K1521" s="59"/>
      <c r="L1521" s="72">
        <v>37261.0</v>
      </c>
      <c r="M1521" s="56">
        <v>1.0</v>
      </c>
      <c r="N1521" s="39"/>
      <c r="O1521" s="39">
        <f t="shared" si="19"/>
        <v>3</v>
      </c>
      <c r="P1521" s="39" t="str">
        <f t="shared" si="5"/>
        <v/>
      </c>
      <c r="Q1521" s="39" t="str">
        <f t="shared" si="6"/>
        <v/>
      </c>
      <c r="R1521" s="58" t="str">
        <f t="shared" si="7"/>
        <v/>
      </c>
      <c r="S1521" s="58" t="str">
        <f t="shared" si="8"/>
        <v/>
      </c>
      <c r="T1521" s="58" t="str">
        <f t="shared" si="9"/>
        <v/>
      </c>
      <c r="U1521" s="39">
        <f t="shared" si="10"/>
        <v>37261</v>
      </c>
      <c r="V1521" s="58">
        <f t="shared" si="11"/>
        <v>1</v>
      </c>
    </row>
    <row r="1522">
      <c r="A1522" s="33" t="s">
        <v>148</v>
      </c>
      <c r="B1522" s="68" t="s">
        <v>178</v>
      </c>
      <c r="C1522" s="35" t="s">
        <v>60</v>
      </c>
      <c r="D1522" s="35" t="str">
        <f t="shared" si="2"/>
        <v>Europe/Monaco-Europe/2012</v>
      </c>
      <c r="E1522" s="69"/>
      <c r="F1522" s="72">
        <v>0.003</v>
      </c>
      <c r="G1522" s="69"/>
      <c r="H1522" s="69"/>
      <c r="I1522" s="59"/>
      <c r="J1522" s="59"/>
      <c r="K1522" s="59"/>
      <c r="L1522" s="72">
        <v>37579.0</v>
      </c>
      <c r="M1522" s="56">
        <v>1.0</v>
      </c>
      <c r="N1522" s="39"/>
      <c r="O1522" s="39">
        <f t="shared" si="19"/>
        <v>3</v>
      </c>
      <c r="P1522" s="39" t="str">
        <f t="shared" si="5"/>
        <v/>
      </c>
      <c r="Q1522" s="39" t="str">
        <f t="shared" si="6"/>
        <v/>
      </c>
      <c r="R1522" s="58" t="str">
        <f t="shared" si="7"/>
        <v/>
      </c>
      <c r="S1522" s="58" t="str">
        <f t="shared" si="8"/>
        <v/>
      </c>
      <c r="T1522" s="58" t="str">
        <f t="shared" si="9"/>
        <v/>
      </c>
      <c r="U1522" s="39">
        <f t="shared" si="10"/>
        <v>37579</v>
      </c>
      <c r="V1522" s="58">
        <f t="shared" si="11"/>
        <v>1</v>
      </c>
    </row>
    <row r="1523">
      <c r="A1523" s="33" t="s">
        <v>148</v>
      </c>
      <c r="B1523" s="68" t="s">
        <v>179</v>
      </c>
      <c r="C1523" s="35" t="s">
        <v>48</v>
      </c>
      <c r="D1523" s="35" t="str">
        <f t="shared" si="2"/>
        <v>Europe/Montenegro-Europe/2000</v>
      </c>
      <c r="E1523" s="72">
        <v>0.013</v>
      </c>
      <c r="F1523" s="72">
        <v>0.013</v>
      </c>
      <c r="G1523" s="72">
        <v>77.0</v>
      </c>
      <c r="H1523" s="72">
        <v>71.0</v>
      </c>
      <c r="I1523" s="56">
        <v>0.213</v>
      </c>
      <c r="J1523" s="56">
        <v>0.673</v>
      </c>
      <c r="K1523" s="56">
        <v>0.113</v>
      </c>
      <c r="L1523" s="72">
        <v>611196.0</v>
      </c>
      <c r="M1523" s="56">
        <v>0.585</v>
      </c>
      <c r="N1523" s="39">
        <f t="shared" ref="N1523:N1626" si="20">(IF(AND(ISBLANK(E1523),B1523=B1522),N1522,E1523))*1000</f>
        <v>13</v>
      </c>
      <c r="O1523" s="39">
        <f t="shared" si="19"/>
        <v>13</v>
      </c>
      <c r="P1523" s="39">
        <f t="shared" si="5"/>
        <v>77</v>
      </c>
      <c r="Q1523" s="39">
        <f t="shared" si="6"/>
        <v>71</v>
      </c>
      <c r="R1523" s="58">
        <f t="shared" si="7"/>
        <v>0.213</v>
      </c>
      <c r="S1523" s="58">
        <f t="shared" si="8"/>
        <v>0.673</v>
      </c>
      <c r="T1523" s="58">
        <f t="shared" si="9"/>
        <v>0.113</v>
      </c>
      <c r="U1523" s="39">
        <f t="shared" si="10"/>
        <v>611196</v>
      </c>
      <c r="V1523" s="58">
        <f t="shared" si="11"/>
        <v>0.585</v>
      </c>
    </row>
    <row r="1524">
      <c r="A1524" s="33" t="s">
        <v>148</v>
      </c>
      <c r="B1524" s="68" t="s">
        <v>179</v>
      </c>
      <c r="C1524" s="35" t="s">
        <v>49</v>
      </c>
      <c r="D1524" s="35" t="str">
        <f t="shared" si="2"/>
        <v>Europe/Montenegro-Europe/2001</v>
      </c>
      <c r="E1524" s="72">
        <v>0.013</v>
      </c>
      <c r="F1524" s="72">
        <v>0.012</v>
      </c>
      <c r="G1524" s="72">
        <v>77.0</v>
      </c>
      <c r="H1524" s="72">
        <v>71.0</v>
      </c>
      <c r="I1524" s="56">
        <v>0.21</v>
      </c>
      <c r="J1524" s="56">
        <v>0.673</v>
      </c>
      <c r="K1524" s="56">
        <v>0.117</v>
      </c>
      <c r="L1524" s="72">
        <v>611525.0</v>
      </c>
      <c r="M1524" s="56">
        <v>0.596</v>
      </c>
      <c r="N1524" s="39">
        <f t="shared" si="20"/>
        <v>13</v>
      </c>
      <c r="O1524" s="39">
        <f t="shared" si="19"/>
        <v>12</v>
      </c>
      <c r="P1524" s="39">
        <f t="shared" si="5"/>
        <v>77</v>
      </c>
      <c r="Q1524" s="39">
        <f t="shared" si="6"/>
        <v>71</v>
      </c>
      <c r="R1524" s="58">
        <f t="shared" si="7"/>
        <v>0.21</v>
      </c>
      <c r="S1524" s="58">
        <f t="shared" si="8"/>
        <v>0.673</v>
      </c>
      <c r="T1524" s="58">
        <f t="shared" si="9"/>
        <v>0.117</v>
      </c>
      <c r="U1524" s="39">
        <f t="shared" si="10"/>
        <v>611525</v>
      </c>
      <c r="V1524" s="58">
        <f t="shared" si="11"/>
        <v>0.596</v>
      </c>
    </row>
    <row r="1525">
      <c r="A1525" s="33" t="s">
        <v>148</v>
      </c>
      <c r="B1525" s="68" t="s">
        <v>179</v>
      </c>
      <c r="C1525" s="35" t="s">
        <v>50</v>
      </c>
      <c r="D1525" s="35" t="str">
        <f t="shared" si="2"/>
        <v>Europe/Montenegro-Europe/2002</v>
      </c>
      <c r="E1525" s="72">
        <v>0.013</v>
      </c>
      <c r="F1525" s="72">
        <v>0.011</v>
      </c>
      <c r="G1525" s="72">
        <v>77.0</v>
      </c>
      <c r="H1525" s="72">
        <v>71.0</v>
      </c>
      <c r="I1525" s="56">
        <v>0.207</v>
      </c>
      <c r="J1525" s="56">
        <v>0.671</v>
      </c>
      <c r="K1525" s="56">
        <v>0.121</v>
      </c>
      <c r="L1525" s="72">
        <v>612325.0</v>
      </c>
      <c r="M1525" s="56">
        <v>0.606</v>
      </c>
      <c r="N1525" s="39">
        <f t="shared" si="20"/>
        <v>13</v>
      </c>
      <c r="O1525" s="39">
        <f t="shared" si="19"/>
        <v>11</v>
      </c>
      <c r="P1525" s="39">
        <f t="shared" si="5"/>
        <v>77</v>
      </c>
      <c r="Q1525" s="39">
        <f t="shared" si="6"/>
        <v>71</v>
      </c>
      <c r="R1525" s="58">
        <f t="shared" si="7"/>
        <v>0.207</v>
      </c>
      <c r="S1525" s="58">
        <f t="shared" si="8"/>
        <v>0.671</v>
      </c>
      <c r="T1525" s="58">
        <f t="shared" si="9"/>
        <v>0.121</v>
      </c>
      <c r="U1525" s="39">
        <f t="shared" si="10"/>
        <v>612325</v>
      </c>
      <c r="V1525" s="58">
        <f t="shared" si="11"/>
        <v>0.606</v>
      </c>
    </row>
    <row r="1526">
      <c r="A1526" s="33" t="s">
        <v>148</v>
      </c>
      <c r="B1526" s="68" t="s">
        <v>179</v>
      </c>
      <c r="C1526" s="35" t="s">
        <v>51</v>
      </c>
      <c r="D1526" s="35" t="str">
        <f t="shared" si="2"/>
        <v>Europe/Montenegro-Europe/2003</v>
      </c>
      <c r="E1526" s="72">
        <v>0.013</v>
      </c>
      <c r="F1526" s="72">
        <v>0.011</v>
      </c>
      <c r="G1526" s="72">
        <v>76.0</v>
      </c>
      <c r="H1526" s="72">
        <v>71.0</v>
      </c>
      <c r="I1526" s="56">
        <v>0.205</v>
      </c>
      <c r="J1526" s="56">
        <v>0.67</v>
      </c>
      <c r="K1526" s="56">
        <v>0.125</v>
      </c>
      <c r="L1526" s="72">
        <v>613448.0</v>
      </c>
      <c r="M1526" s="56">
        <v>0.616</v>
      </c>
      <c r="N1526" s="39">
        <f t="shared" si="20"/>
        <v>13</v>
      </c>
      <c r="O1526" s="39">
        <f t="shared" si="19"/>
        <v>11</v>
      </c>
      <c r="P1526" s="39">
        <f t="shared" si="5"/>
        <v>76</v>
      </c>
      <c r="Q1526" s="39">
        <f t="shared" si="6"/>
        <v>71</v>
      </c>
      <c r="R1526" s="58">
        <f t="shared" si="7"/>
        <v>0.205</v>
      </c>
      <c r="S1526" s="58">
        <f t="shared" si="8"/>
        <v>0.67</v>
      </c>
      <c r="T1526" s="58">
        <f t="shared" si="9"/>
        <v>0.125</v>
      </c>
      <c r="U1526" s="39">
        <f t="shared" si="10"/>
        <v>613448</v>
      </c>
      <c r="V1526" s="58">
        <f t="shared" si="11"/>
        <v>0.616</v>
      </c>
    </row>
    <row r="1527">
      <c r="A1527" s="33" t="s">
        <v>148</v>
      </c>
      <c r="B1527" s="68" t="s">
        <v>179</v>
      </c>
      <c r="C1527" s="35" t="s">
        <v>52</v>
      </c>
      <c r="D1527" s="35" t="str">
        <f t="shared" si="2"/>
        <v>Europe/Montenegro-Europe/2004</v>
      </c>
      <c r="E1527" s="72">
        <v>0.013</v>
      </c>
      <c r="F1527" s="72">
        <v>0.01</v>
      </c>
      <c r="G1527" s="72">
        <v>76.0</v>
      </c>
      <c r="H1527" s="72">
        <v>71.0</v>
      </c>
      <c r="I1527" s="56">
        <v>0.203</v>
      </c>
      <c r="J1527" s="56">
        <v>0.669</v>
      </c>
      <c r="K1527" s="56">
        <v>0.128</v>
      </c>
      <c r="L1527" s="72">
        <v>614670.0</v>
      </c>
      <c r="M1527" s="56">
        <v>0.62</v>
      </c>
      <c r="N1527" s="39">
        <f t="shared" si="20"/>
        <v>13</v>
      </c>
      <c r="O1527" s="39">
        <f t="shared" si="19"/>
        <v>10</v>
      </c>
      <c r="P1527" s="39">
        <f t="shared" si="5"/>
        <v>76</v>
      </c>
      <c r="Q1527" s="39">
        <f t="shared" si="6"/>
        <v>71</v>
      </c>
      <c r="R1527" s="58">
        <f t="shared" si="7"/>
        <v>0.203</v>
      </c>
      <c r="S1527" s="58">
        <f t="shared" si="8"/>
        <v>0.669</v>
      </c>
      <c r="T1527" s="58">
        <f t="shared" si="9"/>
        <v>0.128</v>
      </c>
      <c r="U1527" s="39">
        <f t="shared" si="10"/>
        <v>614670</v>
      </c>
      <c r="V1527" s="58">
        <f t="shared" si="11"/>
        <v>0.62</v>
      </c>
    </row>
    <row r="1528">
      <c r="A1528" s="33" t="s">
        <v>148</v>
      </c>
      <c r="B1528" s="68" t="s">
        <v>179</v>
      </c>
      <c r="C1528" s="35" t="s">
        <v>53</v>
      </c>
      <c r="D1528" s="35" t="str">
        <f t="shared" si="2"/>
        <v>Europe/Montenegro-Europe/2005</v>
      </c>
      <c r="E1528" s="72">
        <v>0.013</v>
      </c>
      <c r="F1528" s="72">
        <v>0.01</v>
      </c>
      <c r="G1528" s="72">
        <v>76.0</v>
      </c>
      <c r="H1528" s="72">
        <v>71.0</v>
      </c>
      <c r="I1528" s="56">
        <v>0.201</v>
      </c>
      <c r="J1528" s="56">
        <v>0.67</v>
      </c>
      <c r="K1528" s="56">
        <v>0.129</v>
      </c>
      <c r="L1528" s="72">
        <v>615820.0</v>
      </c>
      <c r="M1528" s="56">
        <v>0.622</v>
      </c>
      <c r="N1528" s="39">
        <f t="shared" si="20"/>
        <v>13</v>
      </c>
      <c r="O1528" s="39">
        <f t="shared" si="19"/>
        <v>10</v>
      </c>
      <c r="P1528" s="39">
        <f t="shared" si="5"/>
        <v>76</v>
      </c>
      <c r="Q1528" s="39">
        <f t="shared" si="6"/>
        <v>71</v>
      </c>
      <c r="R1528" s="58">
        <f t="shared" si="7"/>
        <v>0.201</v>
      </c>
      <c r="S1528" s="58">
        <f t="shared" si="8"/>
        <v>0.67</v>
      </c>
      <c r="T1528" s="58">
        <f t="shared" si="9"/>
        <v>0.129</v>
      </c>
      <c r="U1528" s="39">
        <f t="shared" si="10"/>
        <v>615820</v>
      </c>
      <c r="V1528" s="58">
        <f t="shared" si="11"/>
        <v>0.622</v>
      </c>
    </row>
    <row r="1529">
      <c r="A1529" s="33" t="s">
        <v>148</v>
      </c>
      <c r="B1529" s="68" t="s">
        <v>179</v>
      </c>
      <c r="C1529" s="35" t="s">
        <v>54</v>
      </c>
      <c r="D1529" s="35" t="str">
        <f t="shared" si="2"/>
        <v>Europe/Montenegro-Europe/2006</v>
      </c>
      <c r="E1529" s="72">
        <v>0.013</v>
      </c>
      <c r="F1529" s="72">
        <v>0.009</v>
      </c>
      <c r="G1529" s="72">
        <v>76.0</v>
      </c>
      <c r="H1529" s="72">
        <v>71.0</v>
      </c>
      <c r="I1529" s="56">
        <v>0.2</v>
      </c>
      <c r="J1529" s="56">
        <v>0.671</v>
      </c>
      <c r="K1529" s="56">
        <v>0.129</v>
      </c>
      <c r="L1529" s="72">
        <v>616854.0</v>
      </c>
      <c r="M1529" s="56">
        <v>0.624</v>
      </c>
      <c r="N1529" s="39">
        <f t="shared" si="20"/>
        <v>13</v>
      </c>
      <c r="O1529" s="39">
        <f t="shared" si="19"/>
        <v>9</v>
      </c>
      <c r="P1529" s="39">
        <f t="shared" si="5"/>
        <v>76</v>
      </c>
      <c r="Q1529" s="39">
        <f t="shared" si="6"/>
        <v>71</v>
      </c>
      <c r="R1529" s="58">
        <f t="shared" si="7"/>
        <v>0.2</v>
      </c>
      <c r="S1529" s="58">
        <f t="shared" si="8"/>
        <v>0.671</v>
      </c>
      <c r="T1529" s="58">
        <f t="shared" si="9"/>
        <v>0.129</v>
      </c>
      <c r="U1529" s="39">
        <f t="shared" si="10"/>
        <v>616854</v>
      </c>
      <c r="V1529" s="58">
        <f t="shared" si="11"/>
        <v>0.624</v>
      </c>
    </row>
    <row r="1530">
      <c r="A1530" s="33" t="s">
        <v>148</v>
      </c>
      <c r="B1530" s="68" t="s">
        <v>179</v>
      </c>
      <c r="C1530" s="35" t="s">
        <v>55</v>
      </c>
      <c r="D1530" s="35" t="str">
        <f t="shared" si="2"/>
        <v>Europe/Montenegro-Europe/2007</v>
      </c>
      <c r="E1530" s="72">
        <v>0.013</v>
      </c>
      <c r="F1530" s="72">
        <v>0.008</v>
      </c>
      <c r="G1530" s="72">
        <v>76.0</v>
      </c>
      <c r="H1530" s="72">
        <v>72.0</v>
      </c>
      <c r="I1530" s="56">
        <v>0.199</v>
      </c>
      <c r="J1530" s="56">
        <v>0.673</v>
      </c>
      <c r="K1530" s="56">
        <v>0.128</v>
      </c>
      <c r="L1530" s="72">
        <v>617800.0</v>
      </c>
      <c r="M1530" s="56">
        <v>0.626</v>
      </c>
      <c r="N1530" s="39">
        <f t="shared" si="20"/>
        <v>13</v>
      </c>
      <c r="O1530" s="39">
        <f t="shared" si="19"/>
        <v>8</v>
      </c>
      <c r="P1530" s="39">
        <f t="shared" si="5"/>
        <v>76</v>
      </c>
      <c r="Q1530" s="39">
        <f t="shared" si="6"/>
        <v>72</v>
      </c>
      <c r="R1530" s="58">
        <f t="shared" si="7"/>
        <v>0.199</v>
      </c>
      <c r="S1530" s="58">
        <f t="shared" si="8"/>
        <v>0.673</v>
      </c>
      <c r="T1530" s="58">
        <f t="shared" si="9"/>
        <v>0.128</v>
      </c>
      <c r="U1530" s="39">
        <f t="shared" si="10"/>
        <v>617800</v>
      </c>
      <c r="V1530" s="58">
        <f t="shared" si="11"/>
        <v>0.626</v>
      </c>
    </row>
    <row r="1531">
      <c r="A1531" s="33" t="s">
        <v>148</v>
      </c>
      <c r="B1531" s="68" t="s">
        <v>179</v>
      </c>
      <c r="C1531" s="35" t="s">
        <v>56</v>
      </c>
      <c r="D1531" s="35" t="str">
        <f t="shared" si="2"/>
        <v>Europe/Montenegro-Europe/2008</v>
      </c>
      <c r="E1531" s="72">
        <v>0.012</v>
      </c>
      <c r="F1531" s="72">
        <v>0.007</v>
      </c>
      <c r="G1531" s="72">
        <v>76.0</v>
      </c>
      <c r="H1531" s="72">
        <v>72.0</v>
      </c>
      <c r="I1531" s="56">
        <v>0.198</v>
      </c>
      <c r="J1531" s="56">
        <v>0.676</v>
      </c>
      <c r="K1531" s="56">
        <v>0.126</v>
      </c>
      <c r="L1531" s="72">
        <v>618649.0</v>
      </c>
      <c r="M1531" s="56">
        <v>0.627</v>
      </c>
      <c r="N1531" s="39">
        <f t="shared" si="20"/>
        <v>12</v>
      </c>
      <c r="O1531" s="39">
        <f t="shared" si="19"/>
        <v>7</v>
      </c>
      <c r="P1531" s="39">
        <f t="shared" si="5"/>
        <v>76</v>
      </c>
      <c r="Q1531" s="39">
        <f t="shared" si="6"/>
        <v>72</v>
      </c>
      <c r="R1531" s="58">
        <f t="shared" si="7"/>
        <v>0.198</v>
      </c>
      <c r="S1531" s="58">
        <f t="shared" si="8"/>
        <v>0.676</v>
      </c>
      <c r="T1531" s="58">
        <f t="shared" si="9"/>
        <v>0.126</v>
      </c>
      <c r="U1531" s="39">
        <f t="shared" si="10"/>
        <v>618649</v>
      </c>
      <c r="V1531" s="58">
        <f t="shared" si="11"/>
        <v>0.627</v>
      </c>
    </row>
    <row r="1532">
      <c r="A1532" s="33" t="s">
        <v>148</v>
      </c>
      <c r="B1532" s="68" t="s">
        <v>179</v>
      </c>
      <c r="C1532" s="35" t="s">
        <v>57</v>
      </c>
      <c r="D1532" s="35" t="str">
        <f t="shared" si="2"/>
        <v>Europe/Montenegro-Europe/2009</v>
      </c>
      <c r="E1532" s="72">
        <v>0.012</v>
      </c>
      <c r="F1532" s="72">
        <v>0.007</v>
      </c>
      <c r="G1532" s="72">
        <v>77.0</v>
      </c>
      <c r="H1532" s="72">
        <v>72.0</v>
      </c>
      <c r="I1532" s="56">
        <v>0.196</v>
      </c>
      <c r="J1532" s="56">
        <v>0.679</v>
      </c>
      <c r="K1532" s="56">
        <v>0.125</v>
      </c>
      <c r="L1532" s="72">
        <v>619408.0</v>
      </c>
      <c r="M1532" s="56">
        <v>0.629</v>
      </c>
      <c r="N1532" s="39">
        <f t="shared" si="20"/>
        <v>12</v>
      </c>
      <c r="O1532" s="39">
        <f t="shared" si="19"/>
        <v>7</v>
      </c>
      <c r="P1532" s="39">
        <f t="shared" si="5"/>
        <v>77</v>
      </c>
      <c r="Q1532" s="39">
        <f t="shared" si="6"/>
        <v>72</v>
      </c>
      <c r="R1532" s="58">
        <f t="shared" si="7"/>
        <v>0.196</v>
      </c>
      <c r="S1532" s="58">
        <f t="shared" si="8"/>
        <v>0.679</v>
      </c>
      <c r="T1532" s="58">
        <f t="shared" si="9"/>
        <v>0.125</v>
      </c>
      <c r="U1532" s="39">
        <f t="shared" si="10"/>
        <v>619408</v>
      </c>
      <c r="V1532" s="58">
        <f t="shared" si="11"/>
        <v>0.629</v>
      </c>
    </row>
    <row r="1533">
      <c r="A1533" s="33" t="s">
        <v>148</v>
      </c>
      <c r="B1533" s="68" t="s">
        <v>179</v>
      </c>
      <c r="C1533" s="35" t="s">
        <v>58</v>
      </c>
      <c r="D1533" s="35" t="str">
        <f t="shared" si="2"/>
        <v>Europe/Montenegro-Europe/2010</v>
      </c>
      <c r="E1533" s="72">
        <v>0.012</v>
      </c>
      <c r="F1533" s="72">
        <v>0.006</v>
      </c>
      <c r="G1533" s="72">
        <v>77.0</v>
      </c>
      <c r="H1533" s="72">
        <v>72.0</v>
      </c>
      <c r="I1533" s="56">
        <v>0.195</v>
      </c>
      <c r="J1533" s="56">
        <v>0.681</v>
      </c>
      <c r="K1533" s="56">
        <v>0.125</v>
      </c>
      <c r="L1533" s="72">
        <v>620078.0</v>
      </c>
      <c r="M1533" s="56">
        <v>0.631</v>
      </c>
      <c r="N1533" s="39">
        <f t="shared" si="20"/>
        <v>12</v>
      </c>
      <c r="O1533" s="39">
        <f t="shared" si="19"/>
        <v>6</v>
      </c>
      <c r="P1533" s="39">
        <f t="shared" si="5"/>
        <v>77</v>
      </c>
      <c r="Q1533" s="39">
        <f t="shared" si="6"/>
        <v>72</v>
      </c>
      <c r="R1533" s="58">
        <f t="shared" si="7"/>
        <v>0.195</v>
      </c>
      <c r="S1533" s="58">
        <f t="shared" si="8"/>
        <v>0.681</v>
      </c>
      <c r="T1533" s="58">
        <f t="shared" si="9"/>
        <v>0.125</v>
      </c>
      <c r="U1533" s="39">
        <f t="shared" si="10"/>
        <v>620078</v>
      </c>
      <c r="V1533" s="58">
        <f t="shared" si="11"/>
        <v>0.631</v>
      </c>
    </row>
    <row r="1534">
      <c r="A1534" s="33" t="s">
        <v>148</v>
      </c>
      <c r="B1534" s="68" t="s">
        <v>179</v>
      </c>
      <c r="C1534" s="35" t="s">
        <v>59</v>
      </c>
      <c r="D1534" s="35" t="str">
        <f t="shared" si="2"/>
        <v>Europe/Montenegro-Europe/2011</v>
      </c>
      <c r="E1534" s="72">
        <v>0.012</v>
      </c>
      <c r="F1534" s="72">
        <v>0.006</v>
      </c>
      <c r="G1534" s="72">
        <v>77.0</v>
      </c>
      <c r="H1534" s="72">
        <v>72.0</v>
      </c>
      <c r="I1534" s="56">
        <v>0.193</v>
      </c>
      <c r="J1534" s="56">
        <v>0.682</v>
      </c>
      <c r="K1534" s="56">
        <v>0.126</v>
      </c>
      <c r="L1534" s="72">
        <v>620644.0</v>
      </c>
      <c r="M1534" s="56">
        <v>0.633</v>
      </c>
      <c r="N1534" s="39">
        <f t="shared" si="20"/>
        <v>12</v>
      </c>
      <c r="O1534" s="39">
        <f t="shared" si="19"/>
        <v>6</v>
      </c>
      <c r="P1534" s="39">
        <f t="shared" si="5"/>
        <v>77</v>
      </c>
      <c r="Q1534" s="39">
        <f t="shared" si="6"/>
        <v>72</v>
      </c>
      <c r="R1534" s="58">
        <f t="shared" si="7"/>
        <v>0.193</v>
      </c>
      <c r="S1534" s="58">
        <f t="shared" si="8"/>
        <v>0.682</v>
      </c>
      <c r="T1534" s="58">
        <f t="shared" si="9"/>
        <v>0.126</v>
      </c>
      <c r="U1534" s="39">
        <f t="shared" si="10"/>
        <v>620644</v>
      </c>
      <c r="V1534" s="58">
        <f t="shared" si="11"/>
        <v>0.633</v>
      </c>
    </row>
    <row r="1535">
      <c r="A1535" s="33" t="s">
        <v>148</v>
      </c>
      <c r="B1535" s="68" t="s">
        <v>179</v>
      </c>
      <c r="C1535" s="35" t="s">
        <v>60</v>
      </c>
      <c r="D1535" s="35" t="str">
        <f t="shared" si="2"/>
        <v>Europe/Montenegro-Europe/2012</v>
      </c>
      <c r="E1535" s="72">
        <v>0.012</v>
      </c>
      <c r="F1535" s="72">
        <v>0.005</v>
      </c>
      <c r="G1535" s="72">
        <v>77.0</v>
      </c>
      <c r="H1535" s="72">
        <v>72.0</v>
      </c>
      <c r="I1535" s="56">
        <v>0.19</v>
      </c>
      <c r="J1535" s="56">
        <v>0.682</v>
      </c>
      <c r="K1535" s="56">
        <v>0.128</v>
      </c>
      <c r="L1535" s="72">
        <v>621081.0</v>
      </c>
      <c r="M1535" s="56">
        <v>0.635</v>
      </c>
      <c r="N1535" s="39">
        <f t="shared" si="20"/>
        <v>12</v>
      </c>
      <c r="O1535" s="39">
        <f t="shared" si="19"/>
        <v>5</v>
      </c>
      <c r="P1535" s="39">
        <f t="shared" si="5"/>
        <v>77</v>
      </c>
      <c r="Q1535" s="39">
        <f t="shared" si="6"/>
        <v>72</v>
      </c>
      <c r="R1535" s="58">
        <f t="shared" si="7"/>
        <v>0.19</v>
      </c>
      <c r="S1535" s="58">
        <f t="shared" si="8"/>
        <v>0.682</v>
      </c>
      <c r="T1535" s="58">
        <f t="shared" si="9"/>
        <v>0.128</v>
      </c>
      <c r="U1535" s="39">
        <f t="shared" si="10"/>
        <v>621081</v>
      </c>
      <c r="V1535" s="58">
        <f t="shared" si="11"/>
        <v>0.635</v>
      </c>
    </row>
    <row r="1536">
      <c r="A1536" s="33" t="s">
        <v>148</v>
      </c>
      <c r="B1536" s="68" t="s">
        <v>180</v>
      </c>
      <c r="C1536" s="35" t="s">
        <v>48</v>
      </c>
      <c r="D1536" s="35" t="str">
        <f t="shared" si="2"/>
        <v>Europe/Netherlands-Europe/2000</v>
      </c>
      <c r="E1536" s="72">
        <v>0.013</v>
      </c>
      <c r="F1536" s="72">
        <v>0.005</v>
      </c>
      <c r="G1536" s="72">
        <v>81.0</v>
      </c>
      <c r="H1536" s="72">
        <v>76.0</v>
      </c>
      <c r="I1536" s="56">
        <v>0.186</v>
      </c>
      <c r="J1536" s="56">
        <v>0.679</v>
      </c>
      <c r="K1536" s="56">
        <v>0.136</v>
      </c>
      <c r="L1536" s="72">
        <v>1.5925513E7</v>
      </c>
      <c r="M1536" s="56">
        <v>0.768</v>
      </c>
      <c r="N1536" s="39">
        <f t="shared" si="20"/>
        <v>13</v>
      </c>
      <c r="O1536" s="39">
        <f t="shared" si="19"/>
        <v>5</v>
      </c>
      <c r="P1536" s="39">
        <f t="shared" si="5"/>
        <v>81</v>
      </c>
      <c r="Q1536" s="39">
        <f t="shared" si="6"/>
        <v>76</v>
      </c>
      <c r="R1536" s="58">
        <f t="shared" si="7"/>
        <v>0.186</v>
      </c>
      <c r="S1536" s="58">
        <f t="shared" si="8"/>
        <v>0.679</v>
      </c>
      <c r="T1536" s="58">
        <f t="shared" si="9"/>
        <v>0.136</v>
      </c>
      <c r="U1536" s="39">
        <f t="shared" si="10"/>
        <v>15925513</v>
      </c>
      <c r="V1536" s="58">
        <f t="shared" si="11"/>
        <v>0.768</v>
      </c>
    </row>
    <row r="1537">
      <c r="A1537" s="33" t="s">
        <v>148</v>
      </c>
      <c r="B1537" s="68" t="s">
        <v>180</v>
      </c>
      <c r="C1537" s="35" t="s">
        <v>49</v>
      </c>
      <c r="D1537" s="35" t="str">
        <f t="shared" si="2"/>
        <v>Europe/Netherlands-Europe/2001</v>
      </c>
      <c r="E1537" s="72">
        <v>0.013</v>
      </c>
      <c r="F1537" s="72">
        <v>0.005</v>
      </c>
      <c r="G1537" s="72">
        <v>81.0</v>
      </c>
      <c r="H1537" s="72">
        <v>76.0</v>
      </c>
      <c r="I1537" s="56">
        <v>0.186</v>
      </c>
      <c r="J1537" s="56">
        <v>0.678</v>
      </c>
      <c r="K1537" s="56">
        <v>0.136</v>
      </c>
      <c r="L1537" s="72">
        <v>1.604618E7</v>
      </c>
      <c r="M1537" s="56">
        <v>0.778</v>
      </c>
      <c r="N1537" s="39">
        <f t="shared" si="20"/>
        <v>13</v>
      </c>
      <c r="O1537" s="39">
        <f t="shared" si="19"/>
        <v>5</v>
      </c>
      <c r="P1537" s="39">
        <f t="shared" si="5"/>
        <v>81</v>
      </c>
      <c r="Q1537" s="39">
        <f t="shared" si="6"/>
        <v>76</v>
      </c>
      <c r="R1537" s="58">
        <f t="shared" si="7"/>
        <v>0.186</v>
      </c>
      <c r="S1537" s="58">
        <f t="shared" si="8"/>
        <v>0.678</v>
      </c>
      <c r="T1537" s="58">
        <f t="shared" si="9"/>
        <v>0.136</v>
      </c>
      <c r="U1537" s="39">
        <f t="shared" si="10"/>
        <v>16046180</v>
      </c>
      <c r="V1537" s="58">
        <f t="shared" si="11"/>
        <v>0.778</v>
      </c>
    </row>
    <row r="1538">
      <c r="A1538" s="33" t="s">
        <v>148</v>
      </c>
      <c r="B1538" s="68" t="s">
        <v>180</v>
      </c>
      <c r="C1538" s="35" t="s">
        <v>50</v>
      </c>
      <c r="D1538" s="35" t="str">
        <f t="shared" si="2"/>
        <v>Europe/Netherlands-Europe/2002</v>
      </c>
      <c r="E1538" s="72">
        <v>0.013</v>
      </c>
      <c r="F1538" s="72">
        <v>0.005</v>
      </c>
      <c r="G1538" s="72">
        <v>81.0</v>
      </c>
      <c r="H1538" s="72">
        <v>76.0</v>
      </c>
      <c r="I1538" s="56">
        <v>0.186</v>
      </c>
      <c r="J1538" s="56">
        <v>0.677</v>
      </c>
      <c r="K1538" s="56">
        <v>0.137</v>
      </c>
      <c r="L1538" s="72">
        <v>1.6148929E7</v>
      </c>
      <c r="M1538" s="56">
        <v>0.791</v>
      </c>
      <c r="N1538" s="39">
        <f t="shared" si="20"/>
        <v>13</v>
      </c>
      <c r="O1538" s="39">
        <f t="shared" si="19"/>
        <v>5</v>
      </c>
      <c r="P1538" s="39">
        <f t="shared" si="5"/>
        <v>81</v>
      </c>
      <c r="Q1538" s="39">
        <f t="shared" si="6"/>
        <v>76</v>
      </c>
      <c r="R1538" s="58">
        <f t="shared" si="7"/>
        <v>0.186</v>
      </c>
      <c r="S1538" s="58">
        <f t="shared" si="8"/>
        <v>0.677</v>
      </c>
      <c r="T1538" s="58">
        <f t="shared" si="9"/>
        <v>0.137</v>
      </c>
      <c r="U1538" s="39">
        <f t="shared" si="10"/>
        <v>16148929</v>
      </c>
      <c r="V1538" s="58">
        <f t="shared" si="11"/>
        <v>0.791</v>
      </c>
    </row>
    <row r="1539">
      <c r="A1539" s="33" t="s">
        <v>148</v>
      </c>
      <c r="B1539" s="68" t="s">
        <v>180</v>
      </c>
      <c r="C1539" s="35" t="s">
        <v>51</v>
      </c>
      <c r="D1539" s="35" t="str">
        <f t="shared" si="2"/>
        <v>Europe/Netherlands-Europe/2003</v>
      </c>
      <c r="E1539" s="72">
        <v>0.012</v>
      </c>
      <c r="F1539" s="72">
        <v>0.005</v>
      </c>
      <c r="G1539" s="72">
        <v>81.0</v>
      </c>
      <c r="H1539" s="72">
        <v>76.0</v>
      </c>
      <c r="I1539" s="56">
        <v>0.186</v>
      </c>
      <c r="J1539" s="56">
        <v>0.676</v>
      </c>
      <c r="K1539" s="56">
        <v>0.138</v>
      </c>
      <c r="L1539" s="72">
        <v>1.6225302E7</v>
      </c>
      <c r="M1539" s="56">
        <v>0.803</v>
      </c>
      <c r="N1539" s="39">
        <f t="shared" si="20"/>
        <v>12</v>
      </c>
      <c r="O1539" s="39">
        <f t="shared" si="19"/>
        <v>5</v>
      </c>
      <c r="P1539" s="39">
        <f t="shared" si="5"/>
        <v>81</v>
      </c>
      <c r="Q1539" s="39">
        <f t="shared" si="6"/>
        <v>76</v>
      </c>
      <c r="R1539" s="58">
        <f t="shared" si="7"/>
        <v>0.186</v>
      </c>
      <c r="S1539" s="58">
        <f t="shared" si="8"/>
        <v>0.676</v>
      </c>
      <c r="T1539" s="58">
        <f t="shared" si="9"/>
        <v>0.138</v>
      </c>
      <c r="U1539" s="39">
        <f t="shared" si="10"/>
        <v>16225302</v>
      </c>
      <c r="V1539" s="58">
        <f t="shared" si="11"/>
        <v>0.803</v>
      </c>
    </row>
    <row r="1540">
      <c r="A1540" s="33" t="s">
        <v>148</v>
      </c>
      <c r="B1540" s="68" t="s">
        <v>180</v>
      </c>
      <c r="C1540" s="35" t="s">
        <v>52</v>
      </c>
      <c r="D1540" s="35" t="str">
        <f t="shared" si="2"/>
        <v>Europe/Netherlands-Europe/2004</v>
      </c>
      <c r="E1540" s="72">
        <v>0.012</v>
      </c>
      <c r="F1540" s="72">
        <v>0.005</v>
      </c>
      <c r="G1540" s="72">
        <v>81.0</v>
      </c>
      <c r="H1540" s="72">
        <v>77.0</v>
      </c>
      <c r="I1540" s="56">
        <v>0.185</v>
      </c>
      <c r="J1540" s="56">
        <v>0.676</v>
      </c>
      <c r="K1540" s="56">
        <v>0.139</v>
      </c>
      <c r="L1540" s="72">
        <v>1.6281779E7</v>
      </c>
      <c r="M1540" s="56">
        <v>0.815</v>
      </c>
      <c r="N1540" s="39">
        <f t="shared" si="20"/>
        <v>12</v>
      </c>
      <c r="O1540" s="39">
        <f t="shared" si="19"/>
        <v>5</v>
      </c>
      <c r="P1540" s="39">
        <f t="shared" si="5"/>
        <v>81</v>
      </c>
      <c r="Q1540" s="39">
        <f t="shared" si="6"/>
        <v>77</v>
      </c>
      <c r="R1540" s="58">
        <f t="shared" si="7"/>
        <v>0.185</v>
      </c>
      <c r="S1540" s="58">
        <f t="shared" si="8"/>
        <v>0.676</v>
      </c>
      <c r="T1540" s="58">
        <f t="shared" si="9"/>
        <v>0.139</v>
      </c>
      <c r="U1540" s="39">
        <f t="shared" si="10"/>
        <v>16281779</v>
      </c>
      <c r="V1540" s="58">
        <f t="shared" si="11"/>
        <v>0.815</v>
      </c>
    </row>
    <row r="1541">
      <c r="A1541" s="33" t="s">
        <v>148</v>
      </c>
      <c r="B1541" s="68" t="s">
        <v>180</v>
      </c>
      <c r="C1541" s="35" t="s">
        <v>53</v>
      </c>
      <c r="D1541" s="35" t="str">
        <f t="shared" si="2"/>
        <v>Europe/Netherlands-Europe/2005</v>
      </c>
      <c r="E1541" s="72">
        <v>0.012</v>
      </c>
      <c r="F1541" s="72">
        <v>0.005</v>
      </c>
      <c r="G1541" s="72">
        <v>82.0</v>
      </c>
      <c r="H1541" s="72">
        <v>77.0</v>
      </c>
      <c r="I1541" s="56">
        <v>0.184</v>
      </c>
      <c r="J1541" s="56">
        <v>0.675</v>
      </c>
      <c r="K1541" s="56">
        <v>0.14</v>
      </c>
      <c r="L1541" s="72">
        <v>1.6319868E7</v>
      </c>
      <c r="M1541" s="56">
        <v>0.826</v>
      </c>
      <c r="N1541" s="39">
        <f t="shared" si="20"/>
        <v>12</v>
      </c>
      <c r="O1541" s="39">
        <f t="shared" si="19"/>
        <v>5</v>
      </c>
      <c r="P1541" s="39">
        <f t="shared" si="5"/>
        <v>82</v>
      </c>
      <c r="Q1541" s="39">
        <f t="shared" si="6"/>
        <v>77</v>
      </c>
      <c r="R1541" s="58">
        <f t="shared" si="7"/>
        <v>0.184</v>
      </c>
      <c r="S1541" s="58">
        <f t="shared" si="8"/>
        <v>0.675</v>
      </c>
      <c r="T1541" s="58">
        <f t="shared" si="9"/>
        <v>0.14</v>
      </c>
      <c r="U1541" s="39">
        <f t="shared" si="10"/>
        <v>16319868</v>
      </c>
      <c r="V1541" s="58">
        <f t="shared" si="11"/>
        <v>0.826</v>
      </c>
    </row>
    <row r="1542">
      <c r="A1542" s="33" t="s">
        <v>148</v>
      </c>
      <c r="B1542" s="68" t="s">
        <v>180</v>
      </c>
      <c r="C1542" s="35" t="s">
        <v>54</v>
      </c>
      <c r="D1542" s="35" t="str">
        <f t="shared" si="2"/>
        <v>Europe/Netherlands-Europe/2006</v>
      </c>
      <c r="E1542" s="72">
        <v>0.011</v>
      </c>
      <c r="F1542" s="72">
        <v>0.004</v>
      </c>
      <c r="G1542" s="72">
        <v>82.0</v>
      </c>
      <c r="H1542" s="72">
        <v>78.0</v>
      </c>
      <c r="I1542" s="56">
        <v>0.183</v>
      </c>
      <c r="J1542" s="56">
        <v>0.675</v>
      </c>
      <c r="K1542" s="56">
        <v>0.142</v>
      </c>
      <c r="L1542" s="72">
        <v>1.6346101E7</v>
      </c>
      <c r="M1542" s="56">
        <v>0.836</v>
      </c>
      <c r="N1542" s="39">
        <f t="shared" si="20"/>
        <v>11</v>
      </c>
      <c r="O1542" s="39">
        <f t="shared" si="19"/>
        <v>4</v>
      </c>
      <c r="P1542" s="39">
        <f t="shared" si="5"/>
        <v>82</v>
      </c>
      <c r="Q1542" s="39">
        <f t="shared" si="6"/>
        <v>78</v>
      </c>
      <c r="R1542" s="58">
        <f t="shared" si="7"/>
        <v>0.183</v>
      </c>
      <c r="S1542" s="58">
        <f t="shared" si="8"/>
        <v>0.675</v>
      </c>
      <c r="T1542" s="58">
        <f t="shared" si="9"/>
        <v>0.142</v>
      </c>
      <c r="U1542" s="39">
        <f t="shared" si="10"/>
        <v>16346101</v>
      </c>
      <c r="V1542" s="58">
        <f t="shared" si="11"/>
        <v>0.836</v>
      </c>
    </row>
    <row r="1543">
      <c r="A1543" s="33" t="s">
        <v>148</v>
      </c>
      <c r="B1543" s="68" t="s">
        <v>180</v>
      </c>
      <c r="C1543" s="35" t="s">
        <v>55</v>
      </c>
      <c r="D1543" s="35" t="str">
        <f t="shared" si="2"/>
        <v>Europe/Netherlands-Europe/2007</v>
      </c>
      <c r="E1543" s="72">
        <v>0.011</v>
      </c>
      <c r="F1543" s="72">
        <v>0.004</v>
      </c>
      <c r="G1543" s="72">
        <v>82.0</v>
      </c>
      <c r="H1543" s="72">
        <v>78.0</v>
      </c>
      <c r="I1543" s="56">
        <v>0.181</v>
      </c>
      <c r="J1543" s="56">
        <v>0.674</v>
      </c>
      <c r="K1543" s="56">
        <v>0.144</v>
      </c>
      <c r="L1543" s="72">
        <v>1.6381696E7</v>
      </c>
      <c r="M1543" s="56">
        <v>0.845</v>
      </c>
      <c r="N1543" s="39">
        <f t="shared" si="20"/>
        <v>11</v>
      </c>
      <c r="O1543" s="39">
        <f t="shared" si="19"/>
        <v>4</v>
      </c>
      <c r="P1543" s="39">
        <f t="shared" si="5"/>
        <v>82</v>
      </c>
      <c r="Q1543" s="39">
        <f t="shared" si="6"/>
        <v>78</v>
      </c>
      <c r="R1543" s="58">
        <f t="shared" si="7"/>
        <v>0.181</v>
      </c>
      <c r="S1543" s="58">
        <f t="shared" si="8"/>
        <v>0.674</v>
      </c>
      <c r="T1543" s="58">
        <f t="shared" si="9"/>
        <v>0.144</v>
      </c>
      <c r="U1543" s="39">
        <f t="shared" si="10"/>
        <v>16381696</v>
      </c>
      <c r="V1543" s="58">
        <f t="shared" si="11"/>
        <v>0.845</v>
      </c>
    </row>
    <row r="1544">
      <c r="A1544" s="33" t="s">
        <v>148</v>
      </c>
      <c r="B1544" s="68" t="s">
        <v>180</v>
      </c>
      <c r="C1544" s="35" t="s">
        <v>56</v>
      </c>
      <c r="D1544" s="35" t="str">
        <f t="shared" si="2"/>
        <v>Europe/Netherlands-Europe/2008</v>
      </c>
      <c r="E1544" s="72">
        <v>0.011</v>
      </c>
      <c r="F1544" s="72">
        <v>0.004</v>
      </c>
      <c r="G1544" s="72">
        <v>82.0</v>
      </c>
      <c r="H1544" s="72">
        <v>78.0</v>
      </c>
      <c r="I1544" s="56">
        <v>0.179</v>
      </c>
      <c r="J1544" s="56">
        <v>0.674</v>
      </c>
      <c r="K1544" s="56">
        <v>0.147</v>
      </c>
      <c r="L1544" s="72">
        <v>1.6445593E7</v>
      </c>
      <c r="M1544" s="56">
        <v>0.854</v>
      </c>
      <c r="N1544" s="39">
        <f t="shared" si="20"/>
        <v>11</v>
      </c>
      <c r="O1544" s="39">
        <f t="shared" si="19"/>
        <v>4</v>
      </c>
      <c r="P1544" s="39">
        <f t="shared" si="5"/>
        <v>82</v>
      </c>
      <c r="Q1544" s="39">
        <f t="shared" si="6"/>
        <v>78</v>
      </c>
      <c r="R1544" s="58">
        <f t="shared" si="7"/>
        <v>0.179</v>
      </c>
      <c r="S1544" s="58">
        <f t="shared" si="8"/>
        <v>0.674</v>
      </c>
      <c r="T1544" s="58">
        <f t="shared" si="9"/>
        <v>0.147</v>
      </c>
      <c r="U1544" s="39">
        <f t="shared" si="10"/>
        <v>16445593</v>
      </c>
      <c r="V1544" s="58">
        <f t="shared" si="11"/>
        <v>0.854</v>
      </c>
    </row>
    <row r="1545">
      <c r="A1545" s="33" t="s">
        <v>148</v>
      </c>
      <c r="B1545" s="68" t="s">
        <v>180</v>
      </c>
      <c r="C1545" s="35" t="s">
        <v>57</v>
      </c>
      <c r="D1545" s="35" t="str">
        <f t="shared" si="2"/>
        <v>Europe/Netherlands-Europe/2009</v>
      </c>
      <c r="E1545" s="72">
        <v>0.011</v>
      </c>
      <c r="F1545" s="72">
        <v>0.004</v>
      </c>
      <c r="G1545" s="72">
        <v>83.0</v>
      </c>
      <c r="H1545" s="72">
        <v>79.0</v>
      </c>
      <c r="I1545" s="56">
        <v>0.177</v>
      </c>
      <c r="J1545" s="56">
        <v>0.673</v>
      </c>
      <c r="K1545" s="56">
        <v>0.15</v>
      </c>
      <c r="L1545" s="72">
        <v>1.6530388E7</v>
      </c>
      <c r="M1545" s="56">
        <v>0.862</v>
      </c>
      <c r="N1545" s="39">
        <f t="shared" si="20"/>
        <v>11</v>
      </c>
      <c r="O1545" s="39">
        <f t="shared" si="19"/>
        <v>4</v>
      </c>
      <c r="P1545" s="39">
        <f t="shared" si="5"/>
        <v>83</v>
      </c>
      <c r="Q1545" s="39">
        <f t="shared" si="6"/>
        <v>79</v>
      </c>
      <c r="R1545" s="58">
        <f t="shared" si="7"/>
        <v>0.177</v>
      </c>
      <c r="S1545" s="58">
        <f t="shared" si="8"/>
        <v>0.673</v>
      </c>
      <c r="T1545" s="58">
        <f t="shared" si="9"/>
        <v>0.15</v>
      </c>
      <c r="U1545" s="39">
        <f t="shared" si="10"/>
        <v>16530388</v>
      </c>
      <c r="V1545" s="58">
        <f t="shared" si="11"/>
        <v>0.862</v>
      </c>
    </row>
    <row r="1546">
      <c r="A1546" s="33" t="s">
        <v>148</v>
      </c>
      <c r="B1546" s="68" t="s">
        <v>180</v>
      </c>
      <c r="C1546" s="35" t="s">
        <v>58</v>
      </c>
      <c r="D1546" s="35" t="str">
        <f t="shared" si="2"/>
        <v>Europe/Netherlands-Europe/2010</v>
      </c>
      <c r="E1546" s="72">
        <v>0.011</v>
      </c>
      <c r="F1546" s="72">
        <v>0.004</v>
      </c>
      <c r="G1546" s="72">
        <v>83.0</v>
      </c>
      <c r="H1546" s="72">
        <v>79.0</v>
      </c>
      <c r="I1546" s="56">
        <v>0.175</v>
      </c>
      <c r="J1546" s="56">
        <v>0.671</v>
      </c>
      <c r="K1546" s="56">
        <v>0.154</v>
      </c>
      <c r="L1546" s="72">
        <v>1.6615394E7</v>
      </c>
      <c r="M1546" s="56">
        <v>0.871</v>
      </c>
      <c r="N1546" s="39">
        <f t="shared" si="20"/>
        <v>11</v>
      </c>
      <c r="O1546" s="39">
        <f t="shared" si="19"/>
        <v>4</v>
      </c>
      <c r="P1546" s="39">
        <f t="shared" si="5"/>
        <v>83</v>
      </c>
      <c r="Q1546" s="39">
        <f t="shared" si="6"/>
        <v>79</v>
      </c>
      <c r="R1546" s="58">
        <f t="shared" si="7"/>
        <v>0.175</v>
      </c>
      <c r="S1546" s="58">
        <f t="shared" si="8"/>
        <v>0.671</v>
      </c>
      <c r="T1546" s="58">
        <f t="shared" si="9"/>
        <v>0.154</v>
      </c>
      <c r="U1546" s="39">
        <f t="shared" si="10"/>
        <v>16615394</v>
      </c>
      <c r="V1546" s="58">
        <f t="shared" si="11"/>
        <v>0.871</v>
      </c>
    </row>
    <row r="1547">
      <c r="A1547" s="33" t="s">
        <v>148</v>
      </c>
      <c r="B1547" s="68" t="s">
        <v>180</v>
      </c>
      <c r="C1547" s="35" t="s">
        <v>59</v>
      </c>
      <c r="D1547" s="35" t="str">
        <f t="shared" si="2"/>
        <v>Europe/Netherlands-Europe/2011</v>
      </c>
      <c r="E1547" s="72">
        <v>0.011</v>
      </c>
      <c r="F1547" s="72">
        <v>0.004</v>
      </c>
      <c r="G1547" s="72">
        <v>83.0</v>
      </c>
      <c r="H1547" s="72">
        <v>79.0</v>
      </c>
      <c r="I1547" s="56">
        <v>0.173</v>
      </c>
      <c r="J1547" s="56">
        <v>0.667</v>
      </c>
      <c r="K1547" s="56">
        <v>0.159</v>
      </c>
      <c r="L1547" s="72">
        <v>1.6693074E7</v>
      </c>
      <c r="M1547" s="56">
        <v>0.878</v>
      </c>
      <c r="N1547" s="39">
        <f t="shared" si="20"/>
        <v>11</v>
      </c>
      <c r="O1547" s="39">
        <f t="shared" si="19"/>
        <v>4</v>
      </c>
      <c r="P1547" s="39">
        <f t="shared" si="5"/>
        <v>83</v>
      </c>
      <c r="Q1547" s="39">
        <f t="shared" si="6"/>
        <v>79</v>
      </c>
      <c r="R1547" s="58">
        <f t="shared" si="7"/>
        <v>0.173</v>
      </c>
      <c r="S1547" s="58">
        <f t="shared" si="8"/>
        <v>0.667</v>
      </c>
      <c r="T1547" s="58">
        <f t="shared" si="9"/>
        <v>0.159</v>
      </c>
      <c r="U1547" s="39">
        <f t="shared" si="10"/>
        <v>16693074</v>
      </c>
      <c r="V1547" s="58">
        <f t="shared" si="11"/>
        <v>0.878</v>
      </c>
    </row>
    <row r="1548">
      <c r="A1548" s="33" t="s">
        <v>148</v>
      </c>
      <c r="B1548" s="68" t="s">
        <v>180</v>
      </c>
      <c r="C1548" s="35" t="s">
        <v>60</v>
      </c>
      <c r="D1548" s="35" t="str">
        <f t="shared" si="2"/>
        <v>Europe/Netherlands-Europe/2012</v>
      </c>
      <c r="E1548" s="72">
        <v>0.011</v>
      </c>
      <c r="F1548" s="72">
        <v>0.004</v>
      </c>
      <c r="G1548" s="72">
        <v>83.0</v>
      </c>
      <c r="H1548" s="72">
        <v>79.0</v>
      </c>
      <c r="I1548" s="56">
        <v>0.172</v>
      </c>
      <c r="J1548" s="56">
        <v>0.663</v>
      </c>
      <c r="K1548" s="56">
        <v>0.164</v>
      </c>
      <c r="L1548" s="72">
        <v>1.6754962E7</v>
      </c>
      <c r="M1548" s="56">
        <v>0.886</v>
      </c>
      <c r="N1548" s="39">
        <f t="shared" si="20"/>
        <v>11</v>
      </c>
      <c r="O1548" s="39">
        <f t="shared" si="19"/>
        <v>4</v>
      </c>
      <c r="P1548" s="39">
        <f t="shared" si="5"/>
        <v>83</v>
      </c>
      <c r="Q1548" s="39">
        <f t="shared" si="6"/>
        <v>79</v>
      </c>
      <c r="R1548" s="58">
        <f t="shared" si="7"/>
        <v>0.172</v>
      </c>
      <c r="S1548" s="58">
        <f t="shared" si="8"/>
        <v>0.663</v>
      </c>
      <c r="T1548" s="58">
        <f t="shared" si="9"/>
        <v>0.164</v>
      </c>
      <c r="U1548" s="39">
        <f t="shared" si="10"/>
        <v>16754962</v>
      </c>
      <c r="V1548" s="58">
        <f t="shared" si="11"/>
        <v>0.886</v>
      </c>
    </row>
    <row r="1549">
      <c r="A1549" s="33" t="s">
        <v>148</v>
      </c>
      <c r="B1549" s="68" t="s">
        <v>181</v>
      </c>
      <c r="C1549" s="35" t="s">
        <v>48</v>
      </c>
      <c r="D1549" s="35" t="str">
        <f t="shared" si="2"/>
        <v>Europe/North Macedonia-Europe/2000</v>
      </c>
      <c r="E1549" s="72">
        <v>0.013</v>
      </c>
      <c r="F1549" s="72">
        <v>0.014</v>
      </c>
      <c r="G1549" s="72">
        <v>76.0</v>
      </c>
      <c r="H1549" s="72">
        <v>71.0</v>
      </c>
      <c r="I1549" s="56">
        <v>0.224</v>
      </c>
      <c r="J1549" s="56">
        <v>0.676</v>
      </c>
      <c r="K1549" s="56">
        <v>0.1</v>
      </c>
      <c r="L1549" s="72">
        <v>2052129.0</v>
      </c>
      <c r="M1549" s="56">
        <v>0.585</v>
      </c>
      <c r="N1549" s="39">
        <f t="shared" si="20"/>
        <v>13</v>
      </c>
      <c r="O1549" s="39">
        <f t="shared" si="19"/>
        <v>14</v>
      </c>
      <c r="P1549" s="39">
        <f t="shared" si="5"/>
        <v>76</v>
      </c>
      <c r="Q1549" s="39">
        <f t="shared" si="6"/>
        <v>71</v>
      </c>
      <c r="R1549" s="58">
        <f t="shared" si="7"/>
        <v>0.224</v>
      </c>
      <c r="S1549" s="58">
        <f t="shared" si="8"/>
        <v>0.676</v>
      </c>
      <c r="T1549" s="58">
        <f t="shared" si="9"/>
        <v>0.1</v>
      </c>
      <c r="U1549" s="39">
        <f t="shared" si="10"/>
        <v>2052129</v>
      </c>
      <c r="V1549" s="58">
        <f t="shared" si="11"/>
        <v>0.585</v>
      </c>
    </row>
    <row r="1550">
      <c r="A1550" s="33" t="s">
        <v>148</v>
      </c>
      <c r="B1550" s="68" t="s">
        <v>181</v>
      </c>
      <c r="C1550" s="35" t="s">
        <v>49</v>
      </c>
      <c r="D1550" s="35" t="str">
        <f t="shared" si="2"/>
        <v>Europe/North Macedonia-Europe/2001</v>
      </c>
      <c r="E1550" s="72">
        <v>0.012</v>
      </c>
      <c r="F1550" s="72">
        <v>0.014</v>
      </c>
      <c r="G1550" s="72">
        <v>76.0</v>
      </c>
      <c r="H1550" s="72">
        <v>71.0</v>
      </c>
      <c r="I1550" s="56">
        <v>0.219</v>
      </c>
      <c r="J1550" s="56">
        <v>0.679</v>
      </c>
      <c r="K1550" s="56">
        <v>0.103</v>
      </c>
      <c r="L1550" s="72">
        <v>2065098.0</v>
      </c>
      <c r="M1550" s="56">
        <v>0.583</v>
      </c>
      <c r="N1550" s="39">
        <f t="shared" si="20"/>
        <v>12</v>
      </c>
      <c r="O1550" s="39">
        <f t="shared" si="19"/>
        <v>14</v>
      </c>
      <c r="P1550" s="39">
        <f t="shared" si="5"/>
        <v>76</v>
      </c>
      <c r="Q1550" s="39">
        <f t="shared" si="6"/>
        <v>71</v>
      </c>
      <c r="R1550" s="58">
        <f t="shared" si="7"/>
        <v>0.219</v>
      </c>
      <c r="S1550" s="58">
        <f t="shared" si="8"/>
        <v>0.679</v>
      </c>
      <c r="T1550" s="58">
        <f t="shared" si="9"/>
        <v>0.103</v>
      </c>
      <c r="U1550" s="39">
        <f t="shared" si="10"/>
        <v>2065098</v>
      </c>
      <c r="V1550" s="58">
        <f t="shared" si="11"/>
        <v>0.583</v>
      </c>
    </row>
    <row r="1551">
      <c r="A1551" s="33" t="s">
        <v>148</v>
      </c>
      <c r="B1551" s="68" t="s">
        <v>181</v>
      </c>
      <c r="C1551" s="35" t="s">
        <v>50</v>
      </c>
      <c r="D1551" s="35" t="str">
        <f t="shared" si="2"/>
        <v>Europe/North Macedonia-Europe/2002</v>
      </c>
      <c r="E1551" s="72">
        <v>0.012</v>
      </c>
      <c r="F1551" s="72">
        <v>0.013</v>
      </c>
      <c r="G1551" s="72">
        <v>76.0</v>
      </c>
      <c r="H1551" s="72">
        <v>71.0</v>
      </c>
      <c r="I1551" s="56">
        <v>0.213</v>
      </c>
      <c r="J1551" s="56">
        <v>0.681</v>
      </c>
      <c r="K1551" s="56">
        <v>0.106</v>
      </c>
      <c r="L1551" s="72">
        <v>2074441.0</v>
      </c>
      <c r="M1551" s="56">
        <v>0.581</v>
      </c>
      <c r="N1551" s="39">
        <f t="shared" si="20"/>
        <v>12</v>
      </c>
      <c r="O1551" s="39">
        <f t="shared" si="19"/>
        <v>13</v>
      </c>
      <c r="P1551" s="39">
        <f t="shared" si="5"/>
        <v>76</v>
      </c>
      <c r="Q1551" s="39">
        <f t="shared" si="6"/>
        <v>71</v>
      </c>
      <c r="R1551" s="58">
        <f t="shared" si="7"/>
        <v>0.213</v>
      </c>
      <c r="S1551" s="58">
        <f t="shared" si="8"/>
        <v>0.681</v>
      </c>
      <c r="T1551" s="58">
        <f t="shared" si="9"/>
        <v>0.106</v>
      </c>
      <c r="U1551" s="39">
        <f t="shared" si="10"/>
        <v>2074441</v>
      </c>
      <c r="V1551" s="58">
        <f t="shared" si="11"/>
        <v>0.581</v>
      </c>
    </row>
    <row r="1552">
      <c r="A1552" s="33" t="s">
        <v>148</v>
      </c>
      <c r="B1552" s="68" t="s">
        <v>181</v>
      </c>
      <c r="C1552" s="35" t="s">
        <v>51</v>
      </c>
      <c r="D1552" s="35" t="str">
        <f t="shared" si="2"/>
        <v>Europe/North Macedonia-Europe/2003</v>
      </c>
      <c r="E1552" s="72">
        <v>0.012</v>
      </c>
      <c r="F1552" s="72">
        <v>0.013</v>
      </c>
      <c r="G1552" s="72">
        <v>76.0</v>
      </c>
      <c r="H1552" s="72">
        <v>71.0</v>
      </c>
      <c r="I1552" s="56">
        <v>0.208</v>
      </c>
      <c r="J1552" s="56">
        <v>0.684</v>
      </c>
      <c r="K1552" s="56">
        <v>0.108</v>
      </c>
      <c r="L1552" s="72">
        <v>2080866.0</v>
      </c>
      <c r="M1552" s="56">
        <v>0.579</v>
      </c>
      <c r="N1552" s="39">
        <f t="shared" si="20"/>
        <v>12</v>
      </c>
      <c r="O1552" s="39">
        <f t="shared" si="19"/>
        <v>13</v>
      </c>
      <c r="P1552" s="39">
        <f t="shared" si="5"/>
        <v>76</v>
      </c>
      <c r="Q1552" s="39">
        <f t="shared" si="6"/>
        <v>71</v>
      </c>
      <c r="R1552" s="58">
        <f t="shared" si="7"/>
        <v>0.208</v>
      </c>
      <c r="S1552" s="58">
        <f t="shared" si="8"/>
        <v>0.684</v>
      </c>
      <c r="T1552" s="58">
        <f t="shared" si="9"/>
        <v>0.108</v>
      </c>
      <c r="U1552" s="39">
        <f t="shared" si="10"/>
        <v>2080866</v>
      </c>
      <c r="V1552" s="58">
        <f t="shared" si="11"/>
        <v>0.579</v>
      </c>
    </row>
    <row r="1553">
      <c r="A1553" s="33" t="s">
        <v>148</v>
      </c>
      <c r="B1553" s="68" t="s">
        <v>181</v>
      </c>
      <c r="C1553" s="35" t="s">
        <v>52</v>
      </c>
      <c r="D1553" s="35" t="str">
        <f t="shared" si="2"/>
        <v>Europe/North Macedonia-Europe/2004</v>
      </c>
      <c r="E1553" s="72">
        <v>0.012</v>
      </c>
      <c r="F1553" s="72">
        <v>0.012</v>
      </c>
      <c r="G1553" s="72">
        <v>77.0</v>
      </c>
      <c r="H1553" s="72">
        <v>72.0</v>
      </c>
      <c r="I1553" s="56">
        <v>0.203</v>
      </c>
      <c r="J1553" s="56">
        <v>0.687</v>
      </c>
      <c r="K1553" s="56">
        <v>0.11</v>
      </c>
      <c r="L1553" s="72">
        <v>2085728.0</v>
      </c>
      <c r="M1553" s="56">
        <v>0.577</v>
      </c>
      <c r="N1553" s="39">
        <f t="shared" si="20"/>
        <v>12</v>
      </c>
      <c r="O1553" s="39">
        <f t="shared" si="19"/>
        <v>12</v>
      </c>
      <c r="P1553" s="39">
        <f t="shared" si="5"/>
        <v>77</v>
      </c>
      <c r="Q1553" s="39">
        <f t="shared" si="6"/>
        <v>72</v>
      </c>
      <c r="R1553" s="58">
        <f t="shared" si="7"/>
        <v>0.203</v>
      </c>
      <c r="S1553" s="58">
        <f t="shared" si="8"/>
        <v>0.687</v>
      </c>
      <c r="T1553" s="58">
        <f t="shared" si="9"/>
        <v>0.11</v>
      </c>
      <c r="U1553" s="39">
        <f t="shared" si="10"/>
        <v>2085728</v>
      </c>
      <c r="V1553" s="58">
        <f t="shared" si="11"/>
        <v>0.577</v>
      </c>
    </row>
    <row r="1554">
      <c r="A1554" s="33" t="s">
        <v>148</v>
      </c>
      <c r="B1554" s="68" t="s">
        <v>181</v>
      </c>
      <c r="C1554" s="35" t="s">
        <v>53</v>
      </c>
      <c r="D1554" s="35" t="str">
        <f t="shared" si="2"/>
        <v>Europe/North Macedonia-Europe/2005</v>
      </c>
      <c r="E1554" s="72">
        <v>0.011</v>
      </c>
      <c r="F1554" s="72">
        <v>0.012</v>
      </c>
      <c r="G1554" s="72">
        <v>77.0</v>
      </c>
      <c r="H1554" s="72">
        <v>72.0</v>
      </c>
      <c r="I1554" s="56">
        <v>0.198</v>
      </c>
      <c r="J1554" s="56">
        <v>0.69</v>
      </c>
      <c r="K1554" s="56">
        <v>0.112</v>
      </c>
      <c r="L1554" s="72">
        <v>2090044.0</v>
      </c>
      <c r="M1554" s="56">
        <v>0.575</v>
      </c>
      <c r="N1554" s="39">
        <f t="shared" si="20"/>
        <v>11</v>
      </c>
      <c r="O1554" s="39">
        <f t="shared" si="19"/>
        <v>12</v>
      </c>
      <c r="P1554" s="39">
        <f t="shared" si="5"/>
        <v>77</v>
      </c>
      <c r="Q1554" s="39">
        <f t="shared" si="6"/>
        <v>72</v>
      </c>
      <c r="R1554" s="58">
        <f t="shared" si="7"/>
        <v>0.198</v>
      </c>
      <c r="S1554" s="58">
        <f t="shared" si="8"/>
        <v>0.69</v>
      </c>
      <c r="T1554" s="58">
        <f t="shared" si="9"/>
        <v>0.112</v>
      </c>
      <c r="U1554" s="39">
        <f t="shared" si="10"/>
        <v>2090044</v>
      </c>
      <c r="V1554" s="58">
        <f t="shared" si="11"/>
        <v>0.575</v>
      </c>
    </row>
    <row r="1555">
      <c r="A1555" s="33" t="s">
        <v>148</v>
      </c>
      <c r="B1555" s="68" t="s">
        <v>181</v>
      </c>
      <c r="C1555" s="35" t="s">
        <v>54</v>
      </c>
      <c r="D1555" s="35" t="str">
        <f t="shared" si="2"/>
        <v>Europe/North Macedonia-Europe/2006</v>
      </c>
      <c r="E1555" s="72">
        <v>0.011</v>
      </c>
      <c r="F1555" s="72">
        <v>0.012</v>
      </c>
      <c r="G1555" s="72">
        <v>77.0</v>
      </c>
      <c r="H1555" s="72">
        <v>72.0</v>
      </c>
      <c r="I1555" s="56">
        <v>0.192</v>
      </c>
      <c r="J1555" s="56">
        <v>0.694</v>
      </c>
      <c r="K1555" s="56">
        <v>0.113</v>
      </c>
      <c r="L1555" s="72">
        <v>2093801.0</v>
      </c>
      <c r="M1555" s="56">
        <v>0.574</v>
      </c>
      <c r="N1555" s="39">
        <f t="shared" si="20"/>
        <v>11</v>
      </c>
      <c r="O1555" s="39">
        <f t="shared" si="19"/>
        <v>12</v>
      </c>
      <c r="P1555" s="39">
        <f t="shared" si="5"/>
        <v>77</v>
      </c>
      <c r="Q1555" s="39">
        <f t="shared" si="6"/>
        <v>72</v>
      </c>
      <c r="R1555" s="58">
        <f t="shared" si="7"/>
        <v>0.192</v>
      </c>
      <c r="S1555" s="58">
        <f t="shared" si="8"/>
        <v>0.694</v>
      </c>
      <c r="T1555" s="58">
        <f t="shared" si="9"/>
        <v>0.113</v>
      </c>
      <c r="U1555" s="39">
        <f t="shared" si="10"/>
        <v>2093801</v>
      </c>
      <c r="V1555" s="58">
        <f t="shared" si="11"/>
        <v>0.574</v>
      </c>
    </row>
    <row r="1556">
      <c r="A1556" s="33" t="s">
        <v>148</v>
      </c>
      <c r="B1556" s="68" t="s">
        <v>181</v>
      </c>
      <c r="C1556" s="35" t="s">
        <v>55</v>
      </c>
      <c r="D1556" s="35" t="str">
        <f t="shared" si="2"/>
        <v>Europe/North Macedonia-Europe/2007</v>
      </c>
      <c r="E1556" s="72">
        <v>0.011</v>
      </c>
      <c r="F1556" s="72">
        <v>0.011</v>
      </c>
      <c r="G1556" s="72">
        <v>77.0</v>
      </c>
      <c r="H1556" s="72">
        <v>72.0</v>
      </c>
      <c r="I1556" s="56">
        <v>0.187</v>
      </c>
      <c r="J1556" s="56">
        <v>0.699</v>
      </c>
      <c r="K1556" s="56">
        <v>0.114</v>
      </c>
      <c r="L1556" s="72">
        <v>2096620.0</v>
      </c>
      <c r="M1556" s="56">
        <v>0.572</v>
      </c>
      <c r="N1556" s="39">
        <f t="shared" si="20"/>
        <v>11</v>
      </c>
      <c r="O1556" s="39">
        <f t="shared" si="19"/>
        <v>11</v>
      </c>
      <c r="P1556" s="39">
        <f t="shared" si="5"/>
        <v>77</v>
      </c>
      <c r="Q1556" s="39">
        <f t="shared" si="6"/>
        <v>72</v>
      </c>
      <c r="R1556" s="58">
        <f t="shared" si="7"/>
        <v>0.187</v>
      </c>
      <c r="S1556" s="58">
        <f t="shared" si="8"/>
        <v>0.699</v>
      </c>
      <c r="T1556" s="58">
        <f t="shared" si="9"/>
        <v>0.114</v>
      </c>
      <c r="U1556" s="39">
        <f t="shared" si="10"/>
        <v>2096620</v>
      </c>
      <c r="V1556" s="58">
        <f t="shared" si="11"/>
        <v>0.572</v>
      </c>
    </row>
    <row r="1557">
      <c r="A1557" s="33" t="s">
        <v>148</v>
      </c>
      <c r="B1557" s="68" t="s">
        <v>181</v>
      </c>
      <c r="C1557" s="35" t="s">
        <v>56</v>
      </c>
      <c r="D1557" s="35" t="str">
        <f t="shared" si="2"/>
        <v>Europe/North Macedonia-Europe/2008</v>
      </c>
      <c r="E1557" s="72">
        <v>0.011</v>
      </c>
      <c r="F1557" s="72">
        <v>0.01</v>
      </c>
      <c r="G1557" s="72">
        <v>77.0</v>
      </c>
      <c r="H1557" s="72">
        <v>72.0</v>
      </c>
      <c r="I1557" s="56">
        <v>0.182</v>
      </c>
      <c r="J1557" s="56">
        <v>0.703</v>
      </c>
      <c r="K1557" s="56">
        <v>0.115</v>
      </c>
      <c r="L1557" s="72">
        <v>2098769.0</v>
      </c>
      <c r="M1557" s="56">
        <v>0.571</v>
      </c>
      <c r="N1557" s="39">
        <f t="shared" si="20"/>
        <v>11</v>
      </c>
      <c r="O1557" s="39">
        <f t="shared" si="19"/>
        <v>10</v>
      </c>
      <c r="P1557" s="39">
        <f t="shared" si="5"/>
        <v>77</v>
      </c>
      <c r="Q1557" s="39">
        <f t="shared" si="6"/>
        <v>72</v>
      </c>
      <c r="R1557" s="58">
        <f t="shared" si="7"/>
        <v>0.182</v>
      </c>
      <c r="S1557" s="58">
        <f t="shared" si="8"/>
        <v>0.703</v>
      </c>
      <c r="T1557" s="58">
        <f t="shared" si="9"/>
        <v>0.115</v>
      </c>
      <c r="U1557" s="39">
        <f t="shared" si="10"/>
        <v>2098769</v>
      </c>
      <c r="V1557" s="58">
        <f t="shared" si="11"/>
        <v>0.571</v>
      </c>
    </row>
    <row r="1558">
      <c r="A1558" s="33" t="s">
        <v>148</v>
      </c>
      <c r="B1558" s="68" t="s">
        <v>181</v>
      </c>
      <c r="C1558" s="35" t="s">
        <v>57</v>
      </c>
      <c r="D1558" s="35" t="str">
        <f t="shared" si="2"/>
        <v>Europe/North Macedonia-Europe/2009</v>
      </c>
      <c r="E1558" s="72">
        <v>0.011</v>
      </c>
      <c r="F1558" s="72">
        <v>0.01</v>
      </c>
      <c r="G1558" s="72">
        <v>77.0</v>
      </c>
      <c r="H1558" s="72">
        <v>72.0</v>
      </c>
      <c r="I1558" s="56">
        <v>0.178</v>
      </c>
      <c r="J1558" s="56">
        <v>0.707</v>
      </c>
      <c r="K1558" s="56">
        <v>0.115</v>
      </c>
      <c r="L1558" s="72">
        <v>2100558.0</v>
      </c>
      <c r="M1558" s="56">
        <v>0.57</v>
      </c>
      <c r="N1558" s="39">
        <f t="shared" si="20"/>
        <v>11</v>
      </c>
      <c r="O1558" s="39">
        <f t="shared" si="19"/>
        <v>10</v>
      </c>
      <c r="P1558" s="39">
        <f t="shared" si="5"/>
        <v>77</v>
      </c>
      <c r="Q1558" s="39">
        <f t="shared" si="6"/>
        <v>72</v>
      </c>
      <c r="R1558" s="58">
        <f t="shared" si="7"/>
        <v>0.178</v>
      </c>
      <c r="S1558" s="58">
        <f t="shared" si="8"/>
        <v>0.707</v>
      </c>
      <c r="T1558" s="58">
        <f t="shared" si="9"/>
        <v>0.115</v>
      </c>
      <c r="U1558" s="39">
        <f t="shared" si="10"/>
        <v>2100558</v>
      </c>
      <c r="V1558" s="58">
        <f t="shared" si="11"/>
        <v>0.57</v>
      </c>
    </row>
    <row r="1559">
      <c r="A1559" s="33" t="s">
        <v>148</v>
      </c>
      <c r="B1559" s="68" t="s">
        <v>181</v>
      </c>
      <c r="C1559" s="35" t="s">
        <v>58</v>
      </c>
      <c r="D1559" s="35" t="str">
        <f t="shared" si="2"/>
        <v>Europe/North Macedonia-Europe/2010</v>
      </c>
      <c r="E1559" s="72">
        <v>0.011</v>
      </c>
      <c r="F1559" s="72">
        <v>0.009</v>
      </c>
      <c r="G1559" s="72">
        <v>77.0</v>
      </c>
      <c r="H1559" s="72">
        <v>73.0</v>
      </c>
      <c r="I1559" s="56">
        <v>0.174</v>
      </c>
      <c r="J1559" s="56">
        <v>0.709</v>
      </c>
      <c r="K1559" s="56">
        <v>0.117</v>
      </c>
      <c r="L1559" s="72">
        <v>2102216.0</v>
      </c>
      <c r="M1559" s="56">
        <v>0.57</v>
      </c>
      <c r="N1559" s="39">
        <f t="shared" si="20"/>
        <v>11</v>
      </c>
      <c r="O1559" s="39">
        <f t="shared" si="19"/>
        <v>9</v>
      </c>
      <c r="P1559" s="39">
        <f t="shared" si="5"/>
        <v>77</v>
      </c>
      <c r="Q1559" s="39">
        <f t="shared" si="6"/>
        <v>73</v>
      </c>
      <c r="R1559" s="58">
        <f t="shared" si="7"/>
        <v>0.174</v>
      </c>
      <c r="S1559" s="58">
        <f t="shared" si="8"/>
        <v>0.709</v>
      </c>
      <c r="T1559" s="58">
        <f t="shared" si="9"/>
        <v>0.117</v>
      </c>
      <c r="U1559" s="39">
        <f t="shared" si="10"/>
        <v>2102216</v>
      </c>
      <c r="V1559" s="58">
        <f t="shared" si="11"/>
        <v>0.57</v>
      </c>
    </row>
    <row r="1560">
      <c r="A1560" s="33" t="s">
        <v>148</v>
      </c>
      <c r="B1560" s="68" t="s">
        <v>181</v>
      </c>
      <c r="C1560" s="35" t="s">
        <v>59</v>
      </c>
      <c r="D1560" s="35" t="str">
        <f t="shared" si="2"/>
        <v>Europe/North Macedonia-Europe/2011</v>
      </c>
      <c r="E1560" s="72">
        <v>0.011</v>
      </c>
      <c r="F1560" s="72">
        <v>0.008</v>
      </c>
      <c r="G1560" s="72">
        <v>77.0</v>
      </c>
      <c r="H1560" s="72">
        <v>73.0</v>
      </c>
      <c r="I1560" s="56">
        <v>0.171</v>
      </c>
      <c r="J1560" s="56">
        <v>0.71</v>
      </c>
      <c r="K1560" s="56">
        <v>0.118</v>
      </c>
      <c r="L1560" s="72">
        <v>2103890.0</v>
      </c>
      <c r="M1560" s="56">
        <v>0.57</v>
      </c>
      <c r="N1560" s="39">
        <f t="shared" si="20"/>
        <v>11</v>
      </c>
      <c r="O1560" s="39">
        <f t="shared" si="19"/>
        <v>8</v>
      </c>
      <c r="P1560" s="39">
        <f t="shared" si="5"/>
        <v>77</v>
      </c>
      <c r="Q1560" s="39">
        <f t="shared" si="6"/>
        <v>73</v>
      </c>
      <c r="R1560" s="58">
        <f t="shared" si="7"/>
        <v>0.171</v>
      </c>
      <c r="S1560" s="58">
        <f t="shared" si="8"/>
        <v>0.71</v>
      </c>
      <c r="T1560" s="58">
        <f t="shared" si="9"/>
        <v>0.118</v>
      </c>
      <c r="U1560" s="39">
        <f t="shared" si="10"/>
        <v>2103890</v>
      </c>
      <c r="V1560" s="58">
        <f t="shared" si="11"/>
        <v>0.57</v>
      </c>
    </row>
    <row r="1561">
      <c r="A1561" s="33" t="s">
        <v>148</v>
      </c>
      <c r="B1561" s="68" t="s">
        <v>181</v>
      </c>
      <c r="C1561" s="35" t="s">
        <v>60</v>
      </c>
      <c r="D1561" s="35" t="str">
        <f t="shared" si="2"/>
        <v>Europe/North Macedonia-Europe/2012</v>
      </c>
      <c r="E1561" s="72">
        <v>0.011</v>
      </c>
      <c r="F1561" s="72">
        <v>0.007</v>
      </c>
      <c r="G1561" s="72">
        <v>77.0</v>
      </c>
      <c r="H1561" s="72">
        <v>73.0</v>
      </c>
      <c r="I1561" s="56">
        <v>0.169</v>
      </c>
      <c r="J1561" s="56">
        <v>0.711</v>
      </c>
      <c r="K1561" s="56">
        <v>0.12</v>
      </c>
      <c r="L1561" s="72">
        <v>2105575.0</v>
      </c>
      <c r="M1561" s="56">
        <v>0.57</v>
      </c>
      <c r="N1561" s="39">
        <f t="shared" si="20"/>
        <v>11</v>
      </c>
      <c r="O1561" s="39">
        <f t="shared" si="19"/>
        <v>7</v>
      </c>
      <c r="P1561" s="39">
        <f t="shared" si="5"/>
        <v>77</v>
      </c>
      <c r="Q1561" s="39">
        <f t="shared" si="6"/>
        <v>73</v>
      </c>
      <c r="R1561" s="58">
        <f t="shared" si="7"/>
        <v>0.169</v>
      </c>
      <c r="S1561" s="58">
        <f t="shared" si="8"/>
        <v>0.711</v>
      </c>
      <c r="T1561" s="58">
        <f t="shared" si="9"/>
        <v>0.12</v>
      </c>
      <c r="U1561" s="39">
        <f t="shared" si="10"/>
        <v>2105575</v>
      </c>
      <c r="V1561" s="58">
        <f t="shared" si="11"/>
        <v>0.57</v>
      </c>
    </row>
    <row r="1562">
      <c r="A1562" s="33" t="s">
        <v>148</v>
      </c>
      <c r="B1562" s="68" t="s">
        <v>182</v>
      </c>
      <c r="C1562" s="35" t="s">
        <v>48</v>
      </c>
      <c r="D1562" s="35" t="str">
        <f t="shared" si="2"/>
        <v>Europe/Norway-Europe/2000</v>
      </c>
      <c r="E1562" s="72">
        <v>0.013</v>
      </c>
      <c r="F1562" s="72">
        <v>0.004</v>
      </c>
      <c r="G1562" s="72">
        <v>81.0</v>
      </c>
      <c r="H1562" s="72">
        <v>76.0</v>
      </c>
      <c r="I1562" s="56">
        <v>0.2</v>
      </c>
      <c r="J1562" s="56">
        <v>0.648</v>
      </c>
      <c r="K1562" s="56">
        <v>0.152</v>
      </c>
      <c r="L1562" s="72">
        <v>4490967.0</v>
      </c>
      <c r="M1562" s="56">
        <v>0.761</v>
      </c>
      <c r="N1562" s="39">
        <f t="shared" si="20"/>
        <v>13</v>
      </c>
      <c r="O1562" s="39">
        <f t="shared" si="19"/>
        <v>4</v>
      </c>
      <c r="P1562" s="39">
        <f t="shared" si="5"/>
        <v>81</v>
      </c>
      <c r="Q1562" s="39">
        <f t="shared" si="6"/>
        <v>76</v>
      </c>
      <c r="R1562" s="58">
        <f t="shared" si="7"/>
        <v>0.2</v>
      </c>
      <c r="S1562" s="58">
        <f t="shared" si="8"/>
        <v>0.648</v>
      </c>
      <c r="T1562" s="58">
        <f t="shared" si="9"/>
        <v>0.152</v>
      </c>
      <c r="U1562" s="39">
        <f t="shared" si="10"/>
        <v>4490967</v>
      </c>
      <c r="V1562" s="58">
        <f t="shared" si="11"/>
        <v>0.761</v>
      </c>
    </row>
    <row r="1563">
      <c r="A1563" s="33" t="s">
        <v>148</v>
      </c>
      <c r="B1563" s="68" t="s">
        <v>182</v>
      </c>
      <c r="C1563" s="35" t="s">
        <v>49</v>
      </c>
      <c r="D1563" s="35" t="str">
        <f t="shared" si="2"/>
        <v>Europe/Norway-Europe/2001</v>
      </c>
      <c r="E1563" s="72">
        <v>0.013</v>
      </c>
      <c r="F1563" s="72">
        <v>0.004</v>
      </c>
      <c r="G1563" s="72">
        <v>82.0</v>
      </c>
      <c r="H1563" s="72">
        <v>76.0</v>
      </c>
      <c r="I1563" s="56">
        <v>0.2</v>
      </c>
      <c r="J1563" s="56">
        <v>0.65</v>
      </c>
      <c r="K1563" s="56">
        <v>0.15</v>
      </c>
      <c r="L1563" s="72">
        <v>4513751.0</v>
      </c>
      <c r="M1563" s="56">
        <v>0.766</v>
      </c>
      <c r="N1563" s="39">
        <f t="shared" si="20"/>
        <v>13</v>
      </c>
      <c r="O1563" s="39">
        <f t="shared" si="19"/>
        <v>4</v>
      </c>
      <c r="P1563" s="39">
        <f t="shared" si="5"/>
        <v>82</v>
      </c>
      <c r="Q1563" s="39">
        <f t="shared" si="6"/>
        <v>76</v>
      </c>
      <c r="R1563" s="58">
        <f t="shared" si="7"/>
        <v>0.2</v>
      </c>
      <c r="S1563" s="58">
        <f t="shared" si="8"/>
        <v>0.65</v>
      </c>
      <c r="T1563" s="58">
        <f t="shared" si="9"/>
        <v>0.15</v>
      </c>
      <c r="U1563" s="39">
        <f t="shared" si="10"/>
        <v>4513751</v>
      </c>
      <c r="V1563" s="58">
        <f t="shared" si="11"/>
        <v>0.766</v>
      </c>
    </row>
    <row r="1564">
      <c r="A1564" s="33" t="s">
        <v>148</v>
      </c>
      <c r="B1564" s="68" t="s">
        <v>182</v>
      </c>
      <c r="C1564" s="35" t="s">
        <v>50</v>
      </c>
      <c r="D1564" s="35" t="str">
        <f t="shared" si="2"/>
        <v>Europe/Norway-Europe/2002</v>
      </c>
      <c r="E1564" s="72">
        <v>0.012</v>
      </c>
      <c r="F1564" s="72">
        <v>0.004</v>
      </c>
      <c r="G1564" s="72">
        <v>82.0</v>
      </c>
      <c r="H1564" s="72">
        <v>77.0</v>
      </c>
      <c r="I1564" s="56">
        <v>0.2</v>
      </c>
      <c r="J1564" s="56">
        <v>0.651</v>
      </c>
      <c r="K1564" s="56">
        <v>0.149</v>
      </c>
      <c r="L1564" s="72">
        <v>4538159.0</v>
      </c>
      <c r="M1564" s="56">
        <v>0.77</v>
      </c>
      <c r="N1564" s="39">
        <f t="shared" si="20"/>
        <v>12</v>
      </c>
      <c r="O1564" s="39">
        <f t="shared" si="19"/>
        <v>4</v>
      </c>
      <c r="P1564" s="39">
        <f t="shared" si="5"/>
        <v>82</v>
      </c>
      <c r="Q1564" s="39">
        <f t="shared" si="6"/>
        <v>77</v>
      </c>
      <c r="R1564" s="58">
        <f t="shared" si="7"/>
        <v>0.2</v>
      </c>
      <c r="S1564" s="58">
        <f t="shared" si="8"/>
        <v>0.651</v>
      </c>
      <c r="T1564" s="58">
        <f t="shared" si="9"/>
        <v>0.149</v>
      </c>
      <c r="U1564" s="39">
        <f t="shared" si="10"/>
        <v>4538159</v>
      </c>
      <c r="V1564" s="58">
        <f t="shared" si="11"/>
        <v>0.77</v>
      </c>
    </row>
    <row r="1565">
      <c r="A1565" s="33" t="s">
        <v>148</v>
      </c>
      <c r="B1565" s="68" t="s">
        <v>182</v>
      </c>
      <c r="C1565" s="35" t="s">
        <v>51</v>
      </c>
      <c r="D1565" s="35" t="str">
        <f t="shared" si="2"/>
        <v>Europe/Norway-Europe/2003</v>
      </c>
      <c r="E1565" s="72">
        <v>0.012</v>
      </c>
      <c r="F1565" s="72">
        <v>0.004</v>
      </c>
      <c r="G1565" s="72">
        <v>82.0</v>
      </c>
      <c r="H1565" s="72">
        <v>77.0</v>
      </c>
      <c r="I1565" s="56">
        <v>0.199</v>
      </c>
      <c r="J1565" s="56">
        <v>0.653</v>
      </c>
      <c r="K1565" s="56">
        <v>0.148</v>
      </c>
      <c r="L1565" s="72">
        <v>4564855.0</v>
      </c>
      <c r="M1565" s="56">
        <v>0.772</v>
      </c>
      <c r="N1565" s="39">
        <f t="shared" si="20"/>
        <v>12</v>
      </c>
      <c r="O1565" s="39">
        <f t="shared" si="19"/>
        <v>4</v>
      </c>
      <c r="P1565" s="39">
        <f t="shared" si="5"/>
        <v>82</v>
      </c>
      <c r="Q1565" s="39">
        <f t="shared" si="6"/>
        <v>77</v>
      </c>
      <c r="R1565" s="58">
        <f t="shared" si="7"/>
        <v>0.199</v>
      </c>
      <c r="S1565" s="58">
        <f t="shared" si="8"/>
        <v>0.653</v>
      </c>
      <c r="T1565" s="58">
        <f t="shared" si="9"/>
        <v>0.148</v>
      </c>
      <c r="U1565" s="39">
        <f t="shared" si="10"/>
        <v>4564855</v>
      </c>
      <c r="V1565" s="58">
        <f t="shared" si="11"/>
        <v>0.772</v>
      </c>
    </row>
    <row r="1566">
      <c r="A1566" s="33" t="s">
        <v>148</v>
      </c>
      <c r="B1566" s="68" t="s">
        <v>182</v>
      </c>
      <c r="C1566" s="35" t="s">
        <v>52</v>
      </c>
      <c r="D1566" s="35" t="str">
        <f t="shared" si="2"/>
        <v>Europe/Norway-Europe/2004</v>
      </c>
      <c r="E1566" s="72">
        <v>0.012</v>
      </c>
      <c r="F1566" s="72">
        <v>0.003</v>
      </c>
      <c r="G1566" s="72">
        <v>82.0</v>
      </c>
      <c r="H1566" s="72">
        <v>78.0</v>
      </c>
      <c r="I1566" s="56">
        <v>0.198</v>
      </c>
      <c r="J1566" s="56">
        <v>0.655</v>
      </c>
      <c r="K1566" s="56">
        <v>0.148</v>
      </c>
      <c r="L1566" s="72">
        <v>4591910.0</v>
      </c>
      <c r="M1566" s="56">
        <v>0.773</v>
      </c>
      <c r="N1566" s="39">
        <f t="shared" si="20"/>
        <v>12</v>
      </c>
      <c r="O1566" s="39">
        <f t="shared" si="19"/>
        <v>3</v>
      </c>
      <c r="P1566" s="39">
        <f t="shared" si="5"/>
        <v>82</v>
      </c>
      <c r="Q1566" s="39">
        <f t="shared" si="6"/>
        <v>78</v>
      </c>
      <c r="R1566" s="58">
        <f t="shared" si="7"/>
        <v>0.198</v>
      </c>
      <c r="S1566" s="58">
        <f t="shared" si="8"/>
        <v>0.655</v>
      </c>
      <c r="T1566" s="58">
        <f t="shared" si="9"/>
        <v>0.148</v>
      </c>
      <c r="U1566" s="39">
        <f t="shared" si="10"/>
        <v>4591910</v>
      </c>
      <c r="V1566" s="58">
        <f t="shared" si="11"/>
        <v>0.773</v>
      </c>
    </row>
    <row r="1567">
      <c r="A1567" s="33" t="s">
        <v>148</v>
      </c>
      <c r="B1567" s="68" t="s">
        <v>182</v>
      </c>
      <c r="C1567" s="35" t="s">
        <v>53</v>
      </c>
      <c r="D1567" s="35" t="str">
        <f t="shared" si="2"/>
        <v>Europe/Norway-Europe/2005</v>
      </c>
      <c r="E1567" s="72">
        <v>0.012</v>
      </c>
      <c r="F1567" s="72">
        <v>0.003</v>
      </c>
      <c r="G1567" s="72">
        <v>83.0</v>
      </c>
      <c r="H1567" s="72">
        <v>78.0</v>
      </c>
      <c r="I1567" s="56">
        <v>0.196</v>
      </c>
      <c r="J1567" s="56">
        <v>0.656</v>
      </c>
      <c r="K1567" s="56">
        <v>0.147</v>
      </c>
      <c r="L1567" s="72">
        <v>4623291.0</v>
      </c>
      <c r="M1567" s="56">
        <v>0.775</v>
      </c>
      <c r="N1567" s="39">
        <f t="shared" si="20"/>
        <v>12</v>
      </c>
      <c r="O1567" s="39">
        <f t="shared" si="19"/>
        <v>3</v>
      </c>
      <c r="P1567" s="39">
        <f t="shared" si="5"/>
        <v>83</v>
      </c>
      <c r="Q1567" s="39">
        <f t="shared" si="6"/>
        <v>78</v>
      </c>
      <c r="R1567" s="58">
        <f t="shared" si="7"/>
        <v>0.196</v>
      </c>
      <c r="S1567" s="58">
        <f t="shared" si="8"/>
        <v>0.656</v>
      </c>
      <c r="T1567" s="58">
        <f t="shared" si="9"/>
        <v>0.147</v>
      </c>
      <c r="U1567" s="39">
        <f t="shared" si="10"/>
        <v>4623291</v>
      </c>
      <c r="V1567" s="58">
        <f t="shared" si="11"/>
        <v>0.775</v>
      </c>
    </row>
    <row r="1568">
      <c r="A1568" s="33" t="s">
        <v>148</v>
      </c>
      <c r="B1568" s="68" t="s">
        <v>182</v>
      </c>
      <c r="C1568" s="35" t="s">
        <v>54</v>
      </c>
      <c r="D1568" s="35" t="str">
        <f t="shared" si="2"/>
        <v>Europe/Norway-Europe/2006</v>
      </c>
      <c r="E1568" s="72">
        <v>0.013</v>
      </c>
      <c r="F1568" s="72">
        <v>0.003</v>
      </c>
      <c r="G1568" s="72">
        <v>83.0</v>
      </c>
      <c r="H1568" s="72">
        <v>78.0</v>
      </c>
      <c r="I1568" s="56">
        <v>0.195</v>
      </c>
      <c r="J1568" s="56">
        <v>0.658</v>
      </c>
      <c r="K1568" s="56">
        <v>0.147</v>
      </c>
      <c r="L1568" s="72">
        <v>4660677.0</v>
      </c>
      <c r="M1568" s="56">
        <v>0.779</v>
      </c>
      <c r="N1568" s="39">
        <f t="shared" si="20"/>
        <v>13</v>
      </c>
      <c r="O1568" s="39">
        <f t="shared" si="19"/>
        <v>3</v>
      </c>
      <c r="P1568" s="39">
        <f t="shared" si="5"/>
        <v>83</v>
      </c>
      <c r="Q1568" s="39">
        <f t="shared" si="6"/>
        <v>78</v>
      </c>
      <c r="R1568" s="58">
        <f t="shared" si="7"/>
        <v>0.195</v>
      </c>
      <c r="S1568" s="58">
        <f t="shared" si="8"/>
        <v>0.658</v>
      </c>
      <c r="T1568" s="58">
        <f t="shared" si="9"/>
        <v>0.147</v>
      </c>
      <c r="U1568" s="39">
        <f t="shared" si="10"/>
        <v>4660677</v>
      </c>
      <c r="V1568" s="58">
        <f t="shared" si="11"/>
        <v>0.779</v>
      </c>
    </row>
    <row r="1569">
      <c r="A1569" s="33" t="s">
        <v>148</v>
      </c>
      <c r="B1569" s="68" t="s">
        <v>182</v>
      </c>
      <c r="C1569" s="35" t="s">
        <v>55</v>
      </c>
      <c r="D1569" s="35" t="str">
        <f t="shared" si="2"/>
        <v>Europe/Norway-Europe/2007</v>
      </c>
      <c r="E1569" s="72">
        <v>0.012</v>
      </c>
      <c r="F1569" s="72">
        <v>0.003</v>
      </c>
      <c r="G1569" s="72">
        <v>83.0</v>
      </c>
      <c r="H1569" s="72">
        <v>78.0</v>
      </c>
      <c r="I1569" s="56">
        <v>0.193</v>
      </c>
      <c r="J1569" s="56">
        <v>0.66</v>
      </c>
      <c r="K1569" s="56">
        <v>0.147</v>
      </c>
      <c r="L1569" s="72">
        <v>4709153.0</v>
      </c>
      <c r="M1569" s="56">
        <v>0.782</v>
      </c>
      <c r="N1569" s="39">
        <f t="shared" si="20"/>
        <v>12</v>
      </c>
      <c r="O1569" s="39">
        <f t="shared" si="19"/>
        <v>3</v>
      </c>
      <c r="P1569" s="39">
        <f t="shared" si="5"/>
        <v>83</v>
      </c>
      <c r="Q1569" s="39">
        <f t="shared" si="6"/>
        <v>78</v>
      </c>
      <c r="R1569" s="58">
        <f t="shared" si="7"/>
        <v>0.193</v>
      </c>
      <c r="S1569" s="58">
        <f t="shared" si="8"/>
        <v>0.66</v>
      </c>
      <c r="T1569" s="58">
        <f t="shared" si="9"/>
        <v>0.147</v>
      </c>
      <c r="U1569" s="39">
        <f t="shared" si="10"/>
        <v>4709153</v>
      </c>
      <c r="V1569" s="58">
        <f t="shared" si="11"/>
        <v>0.782</v>
      </c>
    </row>
    <row r="1570">
      <c r="A1570" s="33" t="s">
        <v>148</v>
      </c>
      <c r="B1570" s="68" t="s">
        <v>182</v>
      </c>
      <c r="C1570" s="35" t="s">
        <v>56</v>
      </c>
      <c r="D1570" s="35" t="str">
        <f t="shared" si="2"/>
        <v>Europe/Norway-Europe/2008</v>
      </c>
      <c r="E1570" s="72">
        <v>0.013</v>
      </c>
      <c r="F1570" s="72">
        <v>0.003</v>
      </c>
      <c r="G1570" s="72">
        <v>83.0</v>
      </c>
      <c r="H1570" s="72">
        <v>78.0</v>
      </c>
      <c r="I1570" s="56">
        <v>0.191</v>
      </c>
      <c r="J1570" s="56">
        <v>0.661</v>
      </c>
      <c r="K1570" s="56">
        <v>0.148</v>
      </c>
      <c r="L1570" s="72">
        <v>4768212.0</v>
      </c>
      <c r="M1570" s="56">
        <v>0.785</v>
      </c>
      <c r="N1570" s="39">
        <f t="shared" si="20"/>
        <v>13</v>
      </c>
      <c r="O1570" s="39">
        <f t="shared" si="19"/>
        <v>3</v>
      </c>
      <c r="P1570" s="39">
        <f t="shared" si="5"/>
        <v>83</v>
      </c>
      <c r="Q1570" s="39">
        <f t="shared" si="6"/>
        <v>78</v>
      </c>
      <c r="R1570" s="58">
        <f t="shared" si="7"/>
        <v>0.191</v>
      </c>
      <c r="S1570" s="58">
        <f t="shared" si="8"/>
        <v>0.661</v>
      </c>
      <c r="T1570" s="58">
        <f t="shared" si="9"/>
        <v>0.148</v>
      </c>
      <c r="U1570" s="39">
        <f t="shared" si="10"/>
        <v>4768212</v>
      </c>
      <c r="V1570" s="58">
        <f t="shared" si="11"/>
        <v>0.785</v>
      </c>
    </row>
    <row r="1571">
      <c r="A1571" s="33" t="s">
        <v>148</v>
      </c>
      <c r="B1571" s="68" t="s">
        <v>182</v>
      </c>
      <c r="C1571" s="35" t="s">
        <v>57</v>
      </c>
      <c r="D1571" s="35" t="str">
        <f t="shared" si="2"/>
        <v>Europe/Norway-Europe/2009</v>
      </c>
      <c r="E1571" s="72">
        <v>0.013</v>
      </c>
      <c r="F1571" s="72">
        <v>0.003</v>
      </c>
      <c r="G1571" s="72">
        <v>83.0</v>
      </c>
      <c r="H1571" s="72">
        <v>79.0</v>
      </c>
      <c r="I1571" s="56">
        <v>0.189</v>
      </c>
      <c r="J1571" s="56">
        <v>0.662</v>
      </c>
      <c r="K1571" s="56">
        <v>0.149</v>
      </c>
      <c r="L1571" s="72">
        <v>4828726.0</v>
      </c>
      <c r="M1571" s="56">
        <v>0.788</v>
      </c>
      <c r="N1571" s="39">
        <f t="shared" si="20"/>
        <v>13</v>
      </c>
      <c r="O1571" s="39">
        <f t="shared" si="19"/>
        <v>3</v>
      </c>
      <c r="P1571" s="39">
        <f t="shared" si="5"/>
        <v>83</v>
      </c>
      <c r="Q1571" s="39">
        <f t="shared" si="6"/>
        <v>79</v>
      </c>
      <c r="R1571" s="58">
        <f t="shared" si="7"/>
        <v>0.189</v>
      </c>
      <c r="S1571" s="58">
        <f t="shared" si="8"/>
        <v>0.662</v>
      </c>
      <c r="T1571" s="58">
        <f t="shared" si="9"/>
        <v>0.149</v>
      </c>
      <c r="U1571" s="39">
        <f t="shared" si="10"/>
        <v>4828726</v>
      </c>
      <c r="V1571" s="58">
        <f t="shared" si="11"/>
        <v>0.788</v>
      </c>
    </row>
    <row r="1572">
      <c r="A1572" s="33" t="s">
        <v>148</v>
      </c>
      <c r="B1572" s="68" t="s">
        <v>182</v>
      </c>
      <c r="C1572" s="35" t="s">
        <v>58</v>
      </c>
      <c r="D1572" s="35" t="str">
        <f t="shared" si="2"/>
        <v>Europe/Norway-Europe/2010</v>
      </c>
      <c r="E1572" s="72">
        <v>0.013</v>
      </c>
      <c r="F1572" s="72">
        <v>0.003</v>
      </c>
      <c r="G1572" s="72">
        <v>83.0</v>
      </c>
      <c r="H1572" s="72">
        <v>79.0</v>
      </c>
      <c r="I1572" s="56">
        <v>0.188</v>
      </c>
      <c r="J1572" s="56">
        <v>0.662</v>
      </c>
      <c r="K1572" s="56">
        <v>0.15</v>
      </c>
      <c r="L1572" s="72">
        <v>4889252.0</v>
      </c>
      <c r="M1572" s="56">
        <v>0.791</v>
      </c>
      <c r="N1572" s="39">
        <f t="shared" si="20"/>
        <v>13</v>
      </c>
      <c r="O1572" s="39">
        <f t="shared" si="19"/>
        <v>3</v>
      </c>
      <c r="P1572" s="39">
        <f t="shared" si="5"/>
        <v>83</v>
      </c>
      <c r="Q1572" s="39">
        <f t="shared" si="6"/>
        <v>79</v>
      </c>
      <c r="R1572" s="58">
        <f t="shared" si="7"/>
        <v>0.188</v>
      </c>
      <c r="S1572" s="58">
        <f t="shared" si="8"/>
        <v>0.662</v>
      </c>
      <c r="T1572" s="58">
        <f t="shared" si="9"/>
        <v>0.15</v>
      </c>
      <c r="U1572" s="39">
        <f t="shared" si="10"/>
        <v>4889252</v>
      </c>
      <c r="V1572" s="58">
        <f t="shared" si="11"/>
        <v>0.791</v>
      </c>
    </row>
    <row r="1573">
      <c r="A1573" s="33" t="s">
        <v>148</v>
      </c>
      <c r="B1573" s="68" t="s">
        <v>182</v>
      </c>
      <c r="C1573" s="35" t="s">
        <v>59</v>
      </c>
      <c r="D1573" s="35" t="str">
        <f t="shared" si="2"/>
        <v>Europe/Norway-Europe/2011</v>
      </c>
      <c r="E1573" s="72">
        <v>0.012</v>
      </c>
      <c r="F1573" s="72">
        <v>0.003</v>
      </c>
      <c r="G1573" s="72">
        <v>84.0</v>
      </c>
      <c r="H1573" s="72">
        <v>79.0</v>
      </c>
      <c r="I1573" s="56">
        <v>0.187</v>
      </c>
      <c r="J1573" s="56">
        <v>0.661</v>
      </c>
      <c r="K1573" s="56">
        <v>0.152</v>
      </c>
      <c r="L1573" s="72">
        <v>4953088.0</v>
      </c>
      <c r="M1573" s="56">
        <v>0.794</v>
      </c>
      <c r="N1573" s="39">
        <f t="shared" si="20"/>
        <v>12</v>
      </c>
      <c r="O1573" s="39">
        <f t="shared" si="19"/>
        <v>3</v>
      </c>
      <c r="P1573" s="39">
        <f t="shared" si="5"/>
        <v>84</v>
      </c>
      <c r="Q1573" s="39">
        <f t="shared" si="6"/>
        <v>79</v>
      </c>
      <c r="R1573" s="58">
        <f t="shared" si="7"/>
        <v>0.187</v>
      </c>
      <c r="S1573" s="58">
        <f t="shared" si="8"/>
        <v>0.661</v>
      </c>
      <c r="T1573" s="58">
        <f t="shared" si="9"/>
        <v>0.152</v>
      </c>
      <c r="U1573" s="39">
        <f t="shared" si="10"/>
        <v>4953088</v>
      </c>
      <c r="V1573" s="58">
        <f t="shared" si="11"/>
        <v>0.794</v>
      </c>
    </row>
    <row r="1574">
      <c r="A1574" s="33" t="s">
        <v>148</v>
      </c>
      <c r="B1574" s="68" t="s">
        <v>182</v>
      </c>
      <c r="C1574" s="35" t="s">
        <v>60</v>
      </c>
      <c r="D1574" s="35" t="str">
        <f t="shared" si="2"/>
        <v>Europe/Norway-Europe/2012</v>
      </c>
      <c r="E1574" s="72">
        <v>0.012</v>
      </c>
      <c r="F1574" s="72">
        <v>0.002</v>
      </c>
      <c r="G1574" s="72">
        <v>84.0</v>
      </c>
      <c r="H1574" s="72">
        <v>80.0</v>
      </c>
      <c r="I1574" s="56">
        <v>0.186</v>
      </c>
      <c r="J1574" s="56">
        <v>0.659</v>
      </c>
      <c r="K1574" s="56">
        <v>0.155</v>
      </c>
      <c r="L1574" s="72">
        <v>5018573.0</v>
      </c>
      <c r="M1574" s="56">
        <v>0.797</v>
      </c>
      <c r="N1574" s="39">
        <f t="shared" si="20"/>
        <v>12</v>
      </c>
      <c r="O1574" s="39">
        <f t="shared" si="19"/>
        <v>2</v>
      </c>
      <c r="P1574" s="39">
        <f t="shared" si="5"/>
        <v>84</v>
      </c>
      <c r="Q1574" s="39">
        <f t="shared" si="6"/>
        <v>80</v>
      </c>
      <c r="R1574" s="58">
        <f t="shared" si="7"/>
        <v>0.186</v>
      </c>
      <c r="S1574" s="58">
        <f t="shared" si="8"/>
        <v>0.659</v>
      </c>
      <c r="T1574" s="58">
        <f t="shared" si="9"/>
        <v>0.155</v>
      </c>
      <c r="U1574" s="39">
        <f t="shared" si="10"/>
        <v>5018573</v>
      </c>
      <c r="V1574" s="58">
        <f t="shared" si="11"/>
        <v>0.797</v>
      </c>
    </row>
    <row r="1575">
      <c r="A1575" s="33" t="s">
        <v>148</v>
      </c>
      <c r="B1575" s="68" t="s">
        <v>183</v>
      </c>
      <c r="C1575" s="35" t="s">
        <v>48</v>
      </c>
      <c r="D1575" s="35" t="str">
        <f t="shared" si="2"/>
        <v>Europe/Poland-Europe/2000</v>
      </c>
      <c r="E1575" s="72">
        <v>0.01</v>
      </c>
      <c r="F1575" s="72">
        <v>0.008</v>
      </c>
      <c r="G1575" s="72">
        <v>78.0</v>
      </c>
      <c r="H1575" s="72">
        <v>70.0</v>
      </c>
      <c r="I1575" s="56">
        <v>0.194</v>
      </c>
      <c r="J1575" s="56">
        <v>0.684</v>
      </c>
      <c r="K1575" s="56">
        <v>0.123</v>
      </c>
      <c r="L1575" s="72">
        <v>3.8258629E7</v>
      </c>
      <c r="M1575" s="56">
        <v>0.617</v>
      </c>
      <c r="N1575" s="39">
        <f t="shared" si="20"/>
        <v>10</v>
      </c>
      <c r="O1575" s="39">
        <f t="shared" si="19"/>
        <v>8</v>
      </c>
      <c r="P1575" s="39">
        <f t="shared" si="5"/>
        <v>78</v>
      </c>
      <c r="Q1575" s="39">
        <f t="shared" si="6"/>
        <v>70</v>
      </c>
      <c r="R1575" s="58">
        <f t="shared" si="7"/>
        <v>0.194</v>
      </c>
      <c r="S1575" s="58">
        <f t="shared" si="8"/>
        <v>0.684</v>
      </c>
      <c r="T1575" s="58">
        <f t="shared" si="9"/>
        <v>0.123</v>
      </c>
      <c r="U1575" s="39">
        <f t="shared" si="10"/>
        <v>38258629</v>
      </c>
      <c r="V1575" s="58">
        <f t="shared" si="11"/>
        <v>0.617</v>
      </c>
    </row>
    <row r="1576">
      <c r="A1576" s="33" t="s">
        <v>148</v>
      </c>
      <c r="B1576" s="68" t="s">
        <v>183</v>
      </c>
      <c r="C1576" s="35" t="s">
        <v>49</v>
      </c>
      <c r="D1576" s="35" t="str">
        <f t="shared" si="2"/>
        <v>Europe/Poland-Europe/2001</v>
      </c>
      <c r="E1576" s="72">
        <v>0.01</v>
      </c>
      <c r="F1576" s="72">
        <v>0.008</v>
      </c>
      <c r="G1576" s="72">
        <v>78.0</v>
      </c>
      <c r="H1576" s="72">
        <v>70.0</v>
      </c>
      <c r="I1576" s="56">
        <v>0.187</v>
      </c>
      <c r="J1576" s="56">
        <v>0.688</v>
      </c>
      <c r="K1576" s="56">
        <v>0.125</v>
      </c>
      <c r="L1576" s="72">
        <v>3.8248076E7</v>
      </c>
      <c r="M1576" s="56">
        <v>0.618</v>
      </c>
      <c r="N1576" s="39">
        <f t="shared" si="20"/>
        <v>10</v>
      </c>
      <c r="O1576" s="39">
        <f t="shared" si="19"/>
        <v>8</v>
      </c>
      <c r="P1576" s="39">
        <f t="shared" si="5"/>
        <v>78</v>
      </c>
      <c r="Q1576" s="39">
        <f t="shared" si="6"/>
        <v>70</v>
      </c>
      <c r="R1576" s="58">
        <f t="shared" si="7"/>
        <v>0.187</v>
      </c>
      <c r="S1576" s="58">
        <f t="shared" si="8"/>
        <v>0.688</v>
      </c>
      <c r="T1576" s="58">
        <f t="shared" si="9"/>
        <v>0.125</v>
      </c>
      <c r="U1576" s="39">
        <f t="shared" si="10"/>
        <v>38248076</v>
      </c>
      <c r="V1576" s="58">
        <f t="shared" si="11"/>
        <v>0.618</v>
      </c>
    </row>
    <row r="1577">
      <c r="A1577" s="33" t="s">
        <v>148</v>
      </c>
      <c r="B1577" s="68" t="s">
        <v>183</v>
      </c>
      <c r="C1577" s="35" t="s">
        <v>50</v>
      </c>
      <c r="D1577" s="35" t="str">
        <f t="shared" si="2"/>
        <v>Europe/Poland-Europe/2002</v>
      </c>
      <c r="E1577" s="72">
        <v>0.009</v>
      </c>
      <c r="F1577" s="72">
        <v>0.007</v>
      </c>
      <c r="G1577" s="72">
        <v>79.0</v>
      </c>
      <c r="H1577" s="72">
        <v>70.0</v>
      </c>
      <c r="I1577" s="56">
        <v>0.18</v>
      </c>
      <c r="J1577" s="56">
        <v>0.692</v>
      </c>
      <c r="K1577" s="56">
        <v>0.127</v>
      </c>
      <c r="L1577" s="72">
        <v>3.8230364E7</v>
      </c>
      <c r="M1577" s="56">
        <v>0.618</v>
      </c>
      <c r="N1577" s="39">
        <f t="shared" si="20"/>
        <v>9</v>
      </c>
      <c r="O1577" s="39">
        <f t="shared" si="19"/>
        <v>7</v>
      </c>
      <c r="P1577" s="39">
        <f t="shared" si="5"/>
        <v>79</v>
      </c>
      <c r="Q1577" s="39">
        <f t="shared" si="6"/>
        <v>70</v>
      </c>
      <c r="R1577" s="58">
        <f t="shared" si="7"/>
        <v>0.18</v>
      </c>
      <c r="S1577" s="58">
        <f t="shared" si="8"/>
        <v>0.692</v>
      </c>
      <c r="T1577" s="58">
        <f t="shared" si="9"/>
        <v>0.127</v>
      </c>
      <c r="U1577" s="39">
        <f t="shared" si="10"/>
        <v>38230364</v>
      </c>
      <c r="V1577" s="58">
        <f t="shared" si="11"/>
        <v>0.618</v>
      </c>
    </row>
    <row r="1578">
      <c r="A1578" s="33" t="s">
        <v>148</v>
      </c>
      <c r="B1578" s="68" t="s">
        <v>183</v>
      </c>
      <c r="C1578" s="35" t="s">
        <v>51</v>
      </c>
      <c r="D1578" s="35" t="str">
        <f t="shared" si="2"/>
        <v>Europe/Poland-Europe/2003</v>
      </c>
      <c r="E1578" s="72">
        <v>0.009</v>
      </c>
      <c r="F1578" s="72">
        <v>0.007</v>
      </c>
      <c r="G1578" s="72">
        <v>79.0</v>
      </c>
      <c r="H1578" s="72">
        <v>71.0</v>
      </c>
      <c r="I1578" s="56">
        <v>0.174</v>
      </c>
      <c r="J1578" s="56">
        <v>0.696</v>
      </c>
      <c r="K1578" s="56">
        <v>0.13</v>
      </c>
      <c r="L1578" s="72">
        <v>3.820457E7</v>
      </c>
      <c r="M1578" s="56">
        <v>0.617</v>
      </c>
      <c r="N1578" s="39">
        <f t="shared" si="20"/>
        <v>9</v>
      </c>
      <c r="O1578" s="39">
        <f t="shared" si="19"/>
        <v>7</v>
      </c>
      <c r="P1578" s="39">
        <f t="shared" si="5"/>
        <v>79</v>
      </c>
      <c r="Q1578" s="39">
        <f t="shared" si="6"/>
        <v>71</v>
      </c>
      <c r="R1578" s="58">
        <f t="shared" si="7"/>
        <v>0.174</v>
      </c>
      <c r="S1578" s="58">
        <f t="shared" si="8"/>
        <v>0.696</v>
      </c>
      <c r="T1578" s="58">
        <f t="shared" si="9"/>
        <v>0.13</v>
      </c>
      <c r="U1578" s="39">
        <f t="shared" si="10"/>
        <v>38204570</v>
      </c>
      <c r="V1578" s="58">
        <f t="shared" si="11"/>
        <v>0.617</v>
      </c>
    </row>
    <row r="1579">
      <c r="A1579" s="33" t="s">
        <v>148</v>
      </c>
      <c r="B1579" s="68" t="s">
        <v>183</v>
      </c>
      <c r="C1579" s="35" t="s">
        <v>52</v>
      </c>
      <c r="D1579" s="35" t="str">
        <f t="shared" si="2"/>
        <v>Europe/Poland-Europe/2004</v>
      </c>
      <c r="E1579" s="72">
        <v>0.009</v>
      </c>
      <c r="F1579" s="72">
        <v>0.007</v>
      </c>
      <c r="G1579" s="72">
        <v>79.0</v>
      </c>
      <c r="H1579" s="72">
        <v>71.0</v>
      </c>
      <c r="I1579" s="56">
        <v>0.169</v>
      </c>
      <c r="J1579" s="56">
        <v>0.7</v>
      </c>
      <c r="K1579" s="56">
        <v>0.131</v>
      </c>
      <c r="L1579" s="72">
        <v>3.8182222E7</v>
      </c>
      <c r="M1579" s="56">
        <v>0.616</v>
      </c>
      <c r="N1579" s="39">
        <f t="shared" si="20"/>
        <v>9</v>
      </c>
      <c r="O1579" s="39">
        <f t="shared" si="19"/>
        <v>7</v>
      </c>
      <c r="P1579" s="39">
        <f t="shared" si="5"/>
        <v>79</v>
      </c>
      <c r="Q1579" s="39">
        <f t="shared" si="6"/>
        <v>71</v>
      </c>
      <c r="R1579" s="58">
        <f t="shared" si="7"/>
        <v>0.169</v>
      </c>
      <c r="S1579" s="58">
        <f t="shared" si="8"/>
        <v>0.7</v>
      </c>
      <c r="T1579" s="58">
        <f t="shared" si="9"/>
        <v>0.131</v>
      </c>
      <c r="U1579" s="39">
        <f t="shared" si="10"/>
        <v>38182222</v>
      </c>
      <c r="V1579" s="58">
        <f t="shared" si="11"/>
        <v>0.616</v>
      </c>
    </row>
    <row r="1580">
      <c r="A1580" s="33" t="s">
        <v>148</v>
      </c>
      <c r="B1580" s="68" t="s">
        <v>183</v>
      </c>
      <c r="C1580" s="35" t="s">
        <v>53</v>
      </c>
      <c r="D1580" s="35" t="str">
        <f t="shared" si="2"/>
        <v>Europe/Poland-Europe/2005</v>
      </c>
      <c r="E1580" s="72">
        <v>0.01</v>
      </c>
      <c r="F1580" s="72">
        <v>0.007</v>
      </c>
      <c r="G1580" s="72">
        <v>79.0</v>
      </c>
      <c r="H1580" s="72">
        <v>71.0</v>
      </c>
      <c r="I1580" s="56">
        <v>0.164</v>
      </c>
      <c r="J1580" s="56">
        <v>0.703</v>
      </c>
      <c r="K1580" s="56">
        <v>0.133</v>
      </c>
      <c r="L1580" s="72">
        <v>3.8165445E7</v>
      </c>
      <c r="M1580" s="56">
        <v>0.615</v>
      </c>
      <c r="N1580" s="39">
        <f t="shared" si="20"/>
        <v>10</v>
      </c>
      <c r="O1580" s="39">
        <f t="shared" si="19"/>
        <v>7</v>
      </c>
      <c r="P1580" s="39">
        <f t="shared" si="5"/>
        <v>79</v>
      </c>
      <c r="Q1580" s="39">
        <f t="shared" si="6"/>
        <v>71</v>
      </c>
      <c r="R1580" s="58">
        <f t="shared" si="7"/>
        <v>0.164</v>
      </c>
      <c r="S1580" s="58">
        <f t="shared" si="8"/>
        <v>0.703</v>
      </c>
      <c r="T1580" s="58">
        <f t="shared" si="9"/>
        <v>0.133</v>
      </c>
      <c r="U1580" s="39">
        <f t="shared" si="10"/>
        <v>38165445</v>
      </c>
      <c r="V1580" s="58">
        <f t="shared" si="11"/>
        <v>0.615</v>
      </c>
    </row>
    <row r="1581">
      <c r="A1581" s="33" t="s">
        <v>148</v>
      </c>
      <c r="B1581" s="68" t="s">
        <v>183</v>
      </c>
      <c r="C1581" s="35" t="s">
        <v>54</v>
      </c>
      <c r="D1581" s="35" t="str">
        <f t="shared" si="2"/>
        <v>Europe/Poland-Europe/2006</v>
      </c>
      <c r="E1581" s="72">
        <v>0.01</v>
      </c>
      <c r="F1581" s="72">
        <v>0.006</v>
      </c>
      <c r="G1581" s="72">
        <v>80.0</v>
      </c>
      <c r="H1581" s="72">
        <v>71.0</v>
      </c>
      <c r="I1581" s="56">
        <v>0.16</v>
      </c>
      <c r="J1581" s="56">
        <v>0.707</v>
      </c>
      <c r="K1581" s="56">
        <v>0.133</v>
      </c>
      <c r="L1581" s="72">
        <v>3.8141267E7</v>
      </c>
      <c r="M1581" s="56">
        <v>0.613</v>
      </c>
      <c r="N1581" s="39">
        <f t="shared" si="20"/>
        <v>10</v>
      </c>
      <c r="O1581" s="39">
        <f t="shared" si="19"/>
        <v>6</v>
      </c>
      <c r="P1581" s="39">
        <f t="shared" si="5"/>
        <v>80</v>
      </c>
      <c r="Q1581" s="39">
        <f t="shared" si="6"/>
        <v>71</v>
      </c>
      <c r="R1581" s="58">
        <f t="shared" si="7"/>
        <v>0.16</v>
      </c>
      <c r="S1581" s="58">
        <f t="shared" si="8"/>
        <v>0.707</v>
      </c>
      <c r="T1581" s="58">
        <f t="shared" si="9"/>
        <v>0.133</v>
      </c>
      <c r="U1581" s="39">
        <f t="shared" si="10"/>
        <v>38141267</v>
      </c>
      <c r="V1581" s="58">
        <f t="shared" si="11"/>
        <v>0.613</v>
      </c>
    </row>
    <row r="1582">
      <c r="A1582" s="33" t="s">
        <v>148</v>
      </c>
      <c r="B1582" s="68" t="s">
        <v>183</v>
      </c>
      <c r="C1582" s="35" t="s">
        <v>55</v>
      </c>
      <c r="D1582" s="35" t="str">
        <f t="shared" si="2"/>
        <v>Europe/Poland-Europe/2007</v>
      </c>
      <c r="E1582" s="72">
        <v>0.01</v>
      </c>
      <c r="F1582" s="72">
        <v>0.006</v>
      </c>
      <c r="G1582" s="72">
        <v>80.0</v>
      </c>
      <c r="H1582" s="72">
        <v>71.0</v>
      </c>
      <c r="I1582" s="56">
        <v>0.156</v>
      </c>
      <c r="J1582" s="56">
        <v>0.71</v>
      </c>
      <c r="K1582" s="56">
        <v>0.133</v>
      </c>
      <c r="L1582" s="72">
        <v>3.812056E7</v>
      </c>
      <c r="M1582" s="56">
        <v>0.612</v>
      </c>
      <c r="N1582" s="39">
        <f t="shared" si="20"/>
        <v>10</v>
      </c>
      <c r="O1582" s="39">
        <f t="shared" si="19"/>
        <v>6</v>
      </c>
      <c r="P1582" s="39">
        <f t="shared" si="5"/>
        <v>80</v>
      </c>
      <c r="Q1582" s="39">
        <f t="shared" si="6"/>
        <v>71</v>
      </c>
      <c r="R1582" s="58">
        <f t="shared" si="7"/>
        <v>0.156</v>
      </c>
      <c r="S1582" s="58">
        <f t="shared" si="8"/>
        <v>0.71</v>
      </c>
      <c r="T1582" s="58">
        <f t="shared" si="9"/>
        <v>0.133</v>
      </c>
      <c r="U1582" s="39">
        <f t="shared" si="10"/>
        <v>38120560</v>
      </c>
      <c r="V1582" s="58">
        <f t="shared" si="11"/>
        <v>0.612</v>
      </c>
    </row>
    <row r="1583">
      <c r="A1583" s="33" t="s">
        <v>148</v>
      </c>
      <c r="B1583" s="68" t="s">
        <v>183</v>
      </c>
      <c r="C1583" s="35" t="s">
        <v>56</v>
      </c>
      <c r="D1583" s="35" t="str">
        <f t="shared" si="2"/>
        <v>Europe/Poland-Europe/2008</v>
      </c>
      <c r="E1583" s="72">
        <v>0.011</v>
      </c>
      <c r="F1583" s="72">
        <v>0.006</v>
      </c>
      <c r="G1583" s="72">
        <v>80.0</v>
      </c>
      <c r="H1583" s="72">
        <v>71.0</v>
      </c>
      <c r="I1583" s="56">
        <v>0.154</v>
      </c>
      <c r="J1583" s="56">
        <v>0.713</v>
      </c>
      <c r="K1583" s="56">
        <v>0.133</v>
      </c>
      <c r="L1583" s="72">
        <v>3.8125759E7</v>
      </c>
      <c r="M1583" s="56">
        <v>0.611</v>
      </c>
      <c r="N1583" s="39">
        <f t="shared" si="20"/>
        <v>11</v>
      </c>
      <c r="O1583" s="39">
        <f t="shared" si="19"/>
        <v>6</v>
      </c>
      <c r="P1583" s="39">
        <f t="shared" si="5"/>
        <v>80</v>
      </c>
      <c r="Q1583" s="39">
        <f t="shared" si="6"/>
        <v>71</v>
      </c>
      <c r="R1583" s="58">
        <f t="shared" si="7"/>
        <v>0.154</v>
      </c>
      <c r="S1583" s="58">
        <f t="shared" si="8"/>
        <v>0.713</v>
      </c>
      <c r="T1583" s="58">
        <f t="shared" si="9"/>
        <v>0.133</v>
      </c>
      <c r="U1583" s="39">
        <f t="shared" si="10"/>
        <v>38125759</v>
      </c>
      <c r="V1583" s="58">
        <f t="shared" si="11"/>
        <v>0.611</v>
      </c>
    </row>
    <row r="1584">
      <c r="A1584" s="33" t="s">
        <v>148</v>
      </c>
      <c r="B1584" s="68" t="s">
        <v>183</v>
      </c>
      <c r="C1584" s="35" t="s">
        <v>57</v>
      </c>
      <c r="D1584" s="35" t="str">
        <f t="shared" si="2"/>
        <v>Europe/Poland-Europe/2009</v>
      </c>
      <c r="E1584" s="72">
        <v>0.011</v>
      </c>
      <c r="F1584" s="72">
        <v>0.005</v>
      </c>
      <c r="G1584" s="72">
        <v>80.0</v>
      </c>
      <c r="H1584" s="72">
        <v>72.0</v>
      </c>
      <c r="I1584" s="56">
        <v>0.152</v>
      </c>
      <c r="J1584" s="56">
        <v>0.715</v>
      </c>
      <c r="K1584" s="56">
        <v>0.134</v>
      </c>
      <c r="L1584" s="72">
        <v>3.8151603E7</v>
      </c>
      <c r="M1584" s="56">
        <v>0.61</v>
      </c>
      <c r="N1584" s="39">
        <f t="shared" si="20"/>
        <v>11</v>
      </c>
      <c r="O1584" s="39">
        <f t="shared" si="19"/>
        <v>5</v>
      </c>
      <c r="P1584" s="39">
        <f t="shared" si="5"/>
        <v>80</v>
      </c>
      <c r="Q1584" s="39">
        <f t="shared" si="6"/>
        <v>72</v>
      </c>
      <c r="R1584" s="58">
        <f t="shared" si="7"/>
        <v>0.152</v>
      </c>
      <c r="S1584" s="58">
        <f t="shared" si="8"/>
        <v>0.715</v>
      </c>
      <c r="T1584" s="58">
        <f t="shared" si="9"/>
        <v>0.134</v>
      </c>
      <c r="U1584" s="39">
        <f t="shared" si="10"/>
        <v>38151603</v>
      </c>
      <c r="V1584" s="58">
        <f t="shared" si="11"/>
        <v>0.61</v>
      </c>
    </row>
    <row r="1585">
      <c r="A1585" s="33" t="s">
        <v>148</v>
      </c>
      <c r="B1585" s="68" t="s">
        <v>183</v>
      </c>
      <c r="C1585" s="35" t="s">
        <v>58</v>
      </c>
      <c r="D1585" s="35" t="str">
        <f t="shared" si="2"/>
        <v>Europe/Poland-Europe/2010</v>
      </c>
      <c r="E1585" s="72">
        <v>0.011</v>
      </c>
      <c r="F1585" s="72">
        <v>0.005</v>
      </c>
      <c r="G1585" s="72">
        <v>81.0</v>
      </c>
      <c r="H1585" s="72">
        <v>72.0</v>
      </c>
      <c r="I1585" s="56">
        <v>0.15</v>
      </c>
      <c r="J1585" s="56">
        <v>0.715</v>
      </c>
      <c r="K1585" s="56">
        <v>0.135</v>
      </c>
      <c r="L1585" s="72">
        <v>3.8183683E7</v>
      </c>
      <c r="M1585" s="56">
        <v>0.609</v>
      </c>
      <c r="N1585" s="39">
        <f t="shared" si="20"/>
        <v>11</v>
      </c>
      <c r="O1585" s="39">
        <f t="shared" si="19"/>
        <v>5</v>
      </c>
      <c r="P1585" s="39">
        <f t="shared" si="5"/>
        <v>81</v>
      </c>
      <c r="Q1585" s="39">
        <f t="shared" si="6"/>
        <v>72</v>
      </c>
      <c r="R1585" s="58">
        <f t="shared" si="7"/>
        <v>0.15</v>
      </c>
      <c r="S1585" s="58">
        <f t="shared" si="8"/>
        <v>0.715</v>
      </c>
      <c r="T1585" s="58">
        <f t="shared" si="9"/>
        <v>0.135</v>
      </c>
      <c r="U1585" s="39">
        <f t="shared" si="10"/>
        <v>38183683</v>
      </c>
      <c r="V1585" s="58">
        <f t="shared" si="11"/>
        <v>0.609</v>
      </c>
    </row>
    <row r="1586">
      <c r="A1586" s="33" t="s">
        <v>148</v>
      </c>
      <c r="B1586" s="68" t="s">
        <v>183</v>
      </c>
      <c r="C1586" s="35" t="s">
        <v>59</v>
      </c>
      <c r="D1586" s="35" t="str">
        <f t="shared" si="2"/>
        <v>Europe/Poland-Europe/2011</v>
      </c>
      <c r="E1586" s="72">
        <v>0.01</v>
      </c>
      <c r="F1586" s="72">
        <v>0.005</v>
      </c>
      <c r="G1586" s="72">
        <v>81.0</v>
      </c>
      <c r="H1586" s="72">
        <v>73.0</v>
      </c>
      <c r="I1586" s="56">
        <v>0.149</v>
      </c>
      <c r="J1586" s="56">
        <v>0.713</v>
      </c>
      <c r="K1586" s="56">
        <v>0.137</v>
      </c>
      <c r="L1586" s="72">
        <v>3.8534157E7</v>
      </c>
      <c r="M1586" s="56">
        <v>0.608</v>
      </c>
      <c r="N1586" s="39">
        <f t="shared" si="20"/>
        <v>10</v>
      </c>
      <c r="O1586" s="39">
        <f t="shared" si="19"/>
        <v>5</v>
      </c>
      <c r="P1586" s="39">
        <f t="shared" si="5"/>
        <v>81</v>
      </c>
      <c r="Q1586" s="39">
        <f t="shared" si="6"/>
        <v>73</v>
      </c>
      <c r="R1586" s="58">
        <f t="shared" si="7"/>
        <v>0.149</v>
      </c>
      <c r="S1586" s="58">
        <f t="shared" si="8"/>
        <v>0.713</v>
      </c>
      <c r="T1586" s="58">
        <f t="shared" si="9"/>
        <v>0.137</v>
      </c>
      <c r="U1586" s="39">
        <f t="shared" si="10"/>
        <v>38534157</v>
      </c>
      <c r="V1586" s="58">
        <f t="shared" si="11"/>
        <v>0.608</v>
      </c>
    </row>
    <row r="1587">
      <c r="A1587" s="33" t="s">
        <v>148</v>
      </c>
      <c r="B1587" s="68" t="s">
        <v>183</v>
      </c>
      <c r="C1587" s="35" t="s">
        <v>60</v>
      </c>
      <c r="D1587" s="35" t="str">
        <f t="shared" si="2"/>
        <v>Europe/Poland-Europe/2012</v>
      </c>
      <c r="E1587" s="72">
        <v>0.01</v>
      </c>
      <c r="F1587" s="72">
        <v>0.005</v>
      </c>
      <c r="G1587" s="72">
        <v>81.0</v>
      </c>
      <c r="H1587" s="72">
        <v>73.0</v>
      </c>
      <c r="I1587" s="56">
        <v>0.149</v>
      </c>
      <c r="J1587" s="56">
        <v>0.71</v>
      </c>
      <c r="K1587" s="56">
        <v>0.14</v>
      </c>
      <c r="L1587" s="72">
        <v>3.8535873E7</v>
      </c>
      <c r="M1587" s="56">
        <v>0.607</v>
      </c>
      <c r="N1587" s="39">
        <f t="shared" si="20"/>
        <v>10</v>
      </c>
      <c r="O1587" s="39">
        <f t="shared" si="19"/>
        <v>5</v>
      </c>
      <c r="P1587" s="39">
        <f t="shared" si="5"/>
        <v>81</v>
      </c>
      <c r="Q1587" s="39">
        <f t="shared" si="6"/>
        <v>73</v>
      </c>
      <c r="R1587" s="58">
        <f t="shared" si="7"/>
        <v>0.149</v>
      </c>
      <c r="S1587" s="58">
        <f t="shared" si="8"/>
        <v>0.71</v>
      </c>
      <c r="T1587" s="58">
        <f t="shared" si="9"/>
        <v>0.14</v>
      </c>
      <c r="U1587" s="39">
        <f t="shared" si="10"/>
        <v>38535873</v>
      </c>
      <c r="V1587" s="58">
        <f t="shared" si="11"/>
        <v>0.607</v>
      </c>
    </row>
    <row r="1588">
      <c r="A1588" s="33" t="s">
        <v>148</v>
      </c>
      <c r="B1588" s="68" t="s">
        <v>184</v>
      </c>
      <c r="C1588" s="35" t="s">
        <v>48</v>
      </c>
      <c r="D1588" s="35" t="str">
        <f t="shared" si="2"/>
        <v>Europe/Portugal-Europe/2000</v>
      </c>
      <c r="E1588" s="72">
        <v>0.012</v>
      </c>
      <c r="F1588" s="72">
        <v>0.006</v>
      </c>
      <c r="G1588" s="72">
        <v>80.0</v>
      </c>
      <c r="H1588" s="72">
        <v>73.0</v>
      </c>
      <c r="I1588" s="56">
        <v>0.162</v>
      </c>
      <c r="J1588" s="56">
        <v>0.676</v>
      </c>
      <c r="K1588" s="56">
        <v>0.162</v>
      </c>
      <c r="L1588" s="72">
        <v>1.0289898E7</v>
      </c>
      <c r="M1588" s="56">
        <v>0.544</v>
      </c>
      <c r="N1588" s="39">
        <f t="shared" si="20"/>
        <v>12</v>
      </c>
      <c r="O1588" s="39">
        <f t="shared" si="19"/>
        <v>6</v>
      </c>
      <c r="P1588" s="39">
        <f t="shared" si="5"/>
        <v>80</v>
      </c>
      <c r="Q1588" s="39">
        <f t="shared" si="6"/>
        <v>73</v>
      </c>
      <c r="R1588" s="58">
        <f t="shared" si="7"/>
        <v>0.162</v>
      </c>
      <c r="S1588" s="58">
        <f t="shared" si="8"/>
        <v>0.676</v>
      </c>
      <c r="T1588" s="58">
        <f t="shared" si="9"/>
        <v>0.162</v>
      </c>
      <c r="U1588" s="39">
        <f t="shared" si="10"/>
        <v>10289898</v>
      </c>
      <c r="V1588" s="58">
        <f t="shared" si="11"/>
        <v>0.544</v>
      </c>
    </row>
    <row r="1589">
      <c r="A1589" s="33" t="s">
        <v>148</v>
      </c>
      <c r="B1589" s="68" t="s">
        <v>184</v>
      </c>
      <c r="C1589" s="35" t="s">
        <v>49</v>
      </c>
      <c r="D1589" s="35" t="str">
        <f t="shared" si="2"/>
        <v>Europe/Portugal-Europe/2001</v>
      </c>
      <c r="E1589" s="72">
        <v>0.011</v>
      </c>
      <c r="F1589" s="72">
        <v>0.005</v>
      </c>
      <c r="G1589" s="72">
        <v>80.0</v>
      </c>
      <c r="H1589" s="72">
        <v>73.0</v>
      </c>
      <c r="I1589" s="56">
        <v>0.16</v>
      </c>
      <c r="J1589" s="56">
        <v>0.676</v>
      </c>
      <c r="K1589" s="56">
        <v>0.164</v>
      </c>
      <c r="L1589" s="72">
        <v>1.0362722E7</v>
      </c>
      <c r="M1589" s="56">
        <v>0.55</v>
      </c>
      <c r="N1589" s="39">
        <f t="shared" si="20"/>
        <v>11</v>
      </c>
      <c r="O1589" s="39">
        <f t="shared" si="19"/>
        <v>5</v>
      </c>
      <c r="P1589" s="39">
        <f t="shared" si="5"/>
        <v>80</v>
      </c>
      <c r="Q1589" s="39">
        <f t="shared" si="6"/>
        <v>73</v>
      </c>
      <c r="R1589" s="58">
        <f t="shared" si="7"/>
        <v>0.16</v>
      </c>
      <c r="S1589" s="58">
        <f t="shared" si="8"/>
        <v>0.676</v>
      </c>
      <c r="T1589" s="58">
        <f t="shared" si="9"/>
        <v>0.164</v>
      </c>
      <c r="U1589" s="39">
        <f t="shared" si="10"/>
        <v>10362722</v>
      </c>
      <c r="V1589" s="58">
        <f t="shared" si="11"/>
        <v>0.55</v>
      </c>
    </row>
    <row r="1590">
      <c r="A1590" s="33" t="s">
        <v>148</v>
      </c>
      <c r="B1590" s="68" t="s">
        <v>184</v>
      </c>
      <c r="C1590" s="35" t="s">
        <v>50</v>
      </c>
      <c r="D1590" s="35" t="str">
        <f t="shared" si="2"/>
        <v>Europe/Portugal-Europe/2002</v>
      </c>
      <c r="E1590" s="72">
        <v>0.011</v>
      </c>
      <c r="F1590" s="72">
        <v>0.005</v>
      </c>
      <c r="G1590" s="72">
        <v>81.0</v>
      </c>
      <c r="H1590" s="72">
        <v>74.0</v>
      </c>
      <c r="I1590" s="56">
        <v>0.159</v>
      </c>
      <c r="J1590" s="56">
        <v>0.675</v>
      </c>
      <c r="K1590" s="56">
        <v>0.166</v>
      </c>
      <c r="L1590" s="72">
        <v>1.0419631E7</v>
      </c>
      <c r="M1590" s="56">
        <v>0.557</v>
      </c>
      <c r="N1590" s="39">
        <f t="shared" si="20"/>
        <v>11</v>
      </c>
      <c r="O1590" s="39">
        <f t="shared" si="19"/>
        <v>5</v>
      </c>
      <c r="P1590" s="39">
        <f t="shared" si="5"/>
        <v>81</v>
      </c>
      <c r="Q1590" s="39">
        <f t="shared" si="6"/>
        <v>74</v>
      </c>
      <c r="R1590" s="58">
        <f t="shared" si="7"/>
        <v>0.159</v>
      </c>
      <c r="S1590" s="58">
        <f t="shared" si="8"/>
        <v>0.675</v>
      </c>
      <c r="T1590" s="58">
        <f t="shared" si="9"/>
        <v>0.166</v>
      </c>
      <c r="U1590" s="39">
        <f t="shared" si="10"/>
        <v>10419631</v>
      </c>
      <c r="V1590" s="58">
        <f t="shared" si="11"/>
        <v>0.557</v>
      </c>
    </row>
    <row r="1591">
      <c r="A1591" s="33" t="s">
        <v>148</v>
      </c>
      <c r="B1591" s="68" t="s">
        <v>184</v>
      </c>
      <c r="C1591" s="35" t="s">
        <v>51</v>
      </c>
      <c r="D1591" s="35" t="str">
        <f t="shared" si="2"/>
        <v>Europe/Portugal-Europe/2003</v>
      </c>
      <c r="E1591" s="72">
        <v>0.011</v>
      </c>
      <c r="F1591" s="72">
        <v>0.004</v>
      </c>
      <c r="G1591" s="72">
        <v>81.0</v>
      </c>
      <c r="H1591" s="72">
        <v>74.0</v>
      </c>
      <c r="I1591" s="56">
        <v>0.158</v>
      </c>
      <c r="J1591" s="56">
        <v>0.674</v>
      </c>
      <c r="K1591" s="56">
        <v>0.168</v>
      </c>
      <c r="L1591" s="72">
        <v>1.0458821E7</v>
      </c>
      <c r="M1591" s="56">
        <v>0.563</v>
      </c>
      <c r="N1591" s="39">
        <f t="shared" si="20"/>
        <v>11</v>
      </c>
      <c r="O1591" s="39">
        <f t="shared" si="19"/>
        <v>4</v>
      </c>
      <c r="P1591" s="39">
        <f t="shared" si="5"/>
        <v>81</v>
      </c>
      <c r="Q1591" s="39">
        <f t="shared" si="6"/>
        <v>74</v>
      </c>
      <c r="R1591" s="58">
        <f t="shared" si="7"/>
        <v>0.158</v>
      </c>
      <c r="S1591" s="58">
        <f t="shared" si="8"/>
        <v>0.674</v>
      </c>
      <c r="T1591" s="58">
        <f t="shared" si="9"/>
        <v>0.168</v>
      </c>
      <c r="U1591" s="39">
        <f t="shared" si="10"/>
        <v>10458821</v>
      </c>
      <c r="V1591" s="58">
        <f t="shared" si="11"/>
        <v>0.563</v>
      </c>
    </row>
    <row r="1592">
      <c r="A1592" s="33" t="s">
        <v>148</v>
      </c>
      <c r="B1592" s="68" t="s">
        <v>184</v>
      </c>
      <c r="C1592" s="35" t="s">
        <v>52</v>
      </c>
      <c r="D1592" s="35" t="str">
        <f t="shared" si="2"/>
        <v>Europe/Portugal-Europe/2004</v>
      </c>
      <c r="E1592" s="72">
        <v>0.01</v>
      </c>
      <c r="F1592" s="72">
        <v>0.004</v>
      </c>
      <c r="G1592" s="72">
        <v>81.0</v>
      </c>
      <c r="H1592" s="72">
        <v>75.0</v>
      </c>
      <c r="I1592" s="56">
        <v>0.157</v>
      </c>
      <c r="J1592" s="56">
        <v>0.674</v>
      </c>
      <c r="K1592" s="56">
        <v>0.17</v>
      </c>
      <c r="L1592" s="72">
        <v>1.0483861E7</v>
      </c>
      <c r="M1592" s="56">
        <v>0.569</v>
      </c>
      <c r="N1592" s="39">
        <f t="shared" si="20"/>
        <v>10</v>
      </c>
      <c r="O1592" s="39">
        <f t="shared" si="19"/>
        <v>4</v>
      </c>
      <c r="P1592" s="39">
        <f t="shared" si="5"/>
        <v>81</v>
      </c>
      <c r="Q1592" s="39">
        <f t="shared" si="6"/>
        <v>75</v>
      </c>
      <c r="R1592" s="58">
        <f t="shared" si="7"/>
        <v>0.157</v>
      </c>
      <c r="S1592" s="58">
        <f t="shared" si="8"/>
        <v>0.674</v>
      </c>
      <c r="T1592" s="58">
        <f t="shared" si="9"/>
        <v>0.17</v>
      </c>
      <c r="U1592" s="39">
        <f t="shared" si="10"/>
        <v>10483861</v>
      </c>
      <c r="V1592" s="58">
        <f t="shared" si="11"/>
        <v>0.569</v>
      </c>
    </row>
    <row r="1593">
      <c r="A1593" s="33" t="s">
        <v>148</v>
      </c>
      <c r="B1593" s="68" t="s">
        <v>184</v>
      </c>
      <c r="C1593" s="35" t="s">
        <v>53</v>
      </c>
      <c r="D1593" s="35" t="str">
        <f t="shared" si="2"/>
        <v>Europe/Portugal-Europe/2005</v>
      </c>
      <c r="E1593" s="72">
        <v>0.01</v>
      </c>
      <c r="F1593" s="72">
        <v>0.004</v>
      </c>
      <c r="G1593" s="72">
        <v>81.0</v>
      </c>
      <c r="H1593" s="72">
        <v>75.0</v>
      </c>
      <c r="I1593" s="56">
        <v>0.156</v>
      </c>
      <c r="J1593" s="56">
        <v>0.673</v>
      </c>
      <c r="K1593" s="56">
        <v>0.171</v>
      </c>
      <c r="L1593" s="72">
        <v>1.050333E7</v>
      </c>
      <c r="M1593" s="56">
        <v>0.575</v>
      </c>
      <c r="N1593" s="39">
        <f t="shared" si="20"/>
        <v>10</v>
      </c>
      <c r="O1593" s="39">
        <f t="shared" si="19"/>
        <v>4</v>
      </c>
      <c r="P1593" s="39">
        <f t="shared" si="5"/>
        <v>81</v>
      </c>
      <c r="Q1593" s="39">
        <f t="shared" si="6"/>
        <v>75</v>
      </c>
      <c r="R1593" s="58">
        <f t="shared" si="7"/>
        <v>0.156</v>
      </c>
      <c r="S1593" s="58">
        <f t="shared" si="8"/>
        <v>0.673</v>
      </c>
      <c r="T1593" s="58">
        <f t="shared" si="9"/>
        <v>0.171</v>
      </c>
      <c r="U1593" s="39">
        <f t="shared" si="10"/>
        <v>10503330</v>
      </c>
      <c r="V1593" s="58">
        <f t="shared" si="11"/>
        <v>0.575</v>
      </c>
    </row>
    <row r="1594">
      <c r="A1594" s="33" t="s">
        <v>148</v>
      </c>
      <c r="B1594" s="68" t="s">
        <v>184</v>
      </c>
      <c r="C1594" s="35" t="s">
        <v>54</v>
      </c>
      <c r="D1594" s="35" t="str">
        <f t="shared" si="2"/>
        <v>Europe/Portugal-Europe/2006</v>
      </c>
      <c r="E1594" s="72">
        <v>0.01</v>
      </c>
      <c r="F1594" s="72">
        <v>0.004</v>
      </c>
      <c r="G1594" s="72">
        <v>82.0</v>
      </c>
      <c r="H1594" s="72">
        <v>75.0</v>
      </c>
      <c r="I1594" s="56">
        <v>0.155</v>
      </c>
      <c r="J1594" s="56">
        <v>0.672</v>
      </c>
      <c r="K1594" s="56">
        <v>0.173</v>
      </c>
      <c r="L1594" s="72">
        <v>1.0522288E7</v>
      </c>
      <c r="M1594" s="56">
        <v>0.581</v>
      </c>
      <c r="N1594" s="39">
        <f t="shared" si="20"/>
        <v>10</v>
      </c>
      <c r="O1594" s="39">
        <f t="shared" si="19"/>
        <v>4</v>
      </c>
      <c r="P1594" s="39">
        <f t="shared" si="5"/>
        <v>82</v>
      </c>
      <c r="Q1594" s="39">
        <f t="shared" si="6"/>
        <v>75</v>
      </c>
      <c r="R1594" s="58">
        <f t="shared" si="7"/>
        <v>0.155</v>
      </c>
      <c r="S1594" s="58">
        <f t="shared" si="8"/>
        <v>0.672</v>
      </c>
      <c r="T1594" s="58">
        <f t="shared" si="9"/>
        <v>0.173</v>
      </c>
      <c r="U1594" s="39">
        <f t="shared" si="10"/>
        <v>10522288</v>
      </c>
      <c r="V1594" s="58">
        <f t="shared" si="11"/>
        <v>0.581</v>
      </c>
    </row>
    <row r="1595">
      <c r="A1595" s="33" t="s">
        <v>148</v>
      </c>
      <c r="B1595" s="68" t="s">
        <v>184</v>
      </c>
      <c r="C1595" s="35" t="s">
        <v>55</v>
      </c>
      <c r="D1595" s="35" t="str">
        <f t="shared" si="2"/>
        <v>Europe/Portugal-Europe/2007</v>
      </c>
      <c r="E1595" s="72">
        <v>0.01</v>
      </c>
      <c r="F1595" s="72">
        <v>0.003</v>
      </c>
      <c r="G1595" s="72">
        <v>82.0</v>
      </c>
      <c r="H1595" s="72">
        <v>75.0</v>
      </c>
      <c r="I1595" s="56">
        <v>0.154</v>
      </c>
      <c r="J1595" s="56">
        <v>0.671</v>
      </c>
      <c r="K1595" s="56">
        <v>0.175</v>
      </c>
      <c r="L1595" s="72">
        <v>1.0542964E7</v>
      </c>
      <c r="M1595" s="56">
        <v>0.587</v>
      </c>
      <c r="N1595" s="39">
        <f t="shared" si="20"/>
        <v>10</v>
      </c>
      <c r="O1595" s="39">
        <f t="shared" si="19"/>
        <v>3</v>
      </c>
      <c r="P1595" s="39">
        <f t="shared" si="5"/>
        <v>82</v>
      </c>
      <c r="Q1595" s="39">
        <f t="shared" si="6"/>
        <v>75</v>
      </c>
      <c r="R1595" s="58">
        <f t="shared" si="7"/>
        <v>0.154</v>
      </c>
      <c r="S1595" s="58">
        <f t="shared" si="8"/>
        <v>0.671</v>
      </c>
      <c r="T1595" s="58">
        <f t="shared" si="9"/>
        <v>0.175</v>
      </c>
      <c r="U1595" s="39">
        <f t="shared" si="10"/>
        <v>10542964</v>
      </c>
      <c r="V1595" s="58">
        <f t="shared" si="11"/>
        <v>0.587</v>
      </c>
    </row>
    <row r="1596">
      <c r="A1596" s="33" t="s">
        <v>148</v>
      </c>
      <c r="B1596" s="68" t="s">
        <v>184</v>
      </c>
      <c r="C1596" s="35" t="s">
        <v>56</v>
      </c>
      <c r="D1596" s="35" t="str">
        <f t="shared" si="2"/>
        <v>Europe/Portugal-Europe/2008</v>
      </c>
      <c r="E1596" s="72">
        <v>0.01</v>
      </c>
      <c r="F1596" s="72">
        <v>0.003</v>
      </c>
      <c r="G1596" s="72">
        <v>82.0</v>
      </c>
      <c r="H1596" s="72">
        <v>76.0</v>
      </c>
      <c r="I1596" s="56">
        <v>0.153</v>
      </c>
      <c r="J1596" s="56">
        <v>0.67</v>
      </c>
      <c r="K1596" s="56">
        <v>0.176</v>
      </c>
      <c r="L1596" s="72">
        <v>1.0558177E7</v>
      </c>
      <c r="M1596" s="56">
        <v>0.594</v>
      </c>
      <c r="N1596" s="39">
        <f t="shared" si="20"/>
        <v>10</v>
      </c>
      <c r="O1596" s="39">
        <f t="shared" si="19"/>
        <v>3</v>
      </c>
      <c r="P1596" s="39">
        <f t="shared" si="5"/>
        <v>82</v>
      </c>
      <c r="Q1596" s="39">
        <f t="shared" si="6"/>
        <v>76</v>
      </c>
      <c r="R1596" s="58">
        <f t="shared" si="7"/>
        <v>0.153</v>
      </c>
      <c r="S1596" s="58">
        <f t="shared" si="8"/>
        <v>0.67</v>
      </c>
      <c r="T1596" s="58">
        <f t="shared" si="9"/>
        <v>0.176</v>
      </c>
      <c r="U1596" s="39">
        <f t="shared" si="10"/>
        <v>10558177</v>
      </c>
      <c r="V1596" s="58">
        <f t="shared" si="11"/>
        <v>0.594</v>
      </c>
    </row>
    <row r="1597">
      <c r="A1597" s="33" t="s">
        <v>148</v>
      </c>
      <c r="B1597" s="68" t="s">
        <v>184</v>
      </c>
      <c r="C1597" s="35" t="s">
        <v>57</v>
      </c>
      <c r="D1597" s="35" t="str">
        <f t="shared" si="2"/>
        <v>Europe/Portugal-Europe/2009</v>
      </c>
      <c r="E1597" s="72">
        <v>0.009</v>
      </c>
      <c r="F1597" s="72">
        <v>0.003</v>
      </c>
      <c r="G1597" s="72">
        <v>82.0</v>
      </c>
      <c r="H1597" s="72">
        <v>76.0</v>
      </c>
      <c r="I1597" s="56">
        <v>0.153</v>
      </c>
      <c r="J1597" s="56">
        <v>0.669</v>
      </c>
      <c r="K1597" s="56">
        <v>0.178</v>
      </c>
      <c r="L1597" s="72">
        <v>1.0568247E7</v>
      </c>
      <c r="M1597" s="56">
        <v>0.6</v>
      </c>
      <c r="N1597" s="39">
        <f t="shared" si="20"/>
        <v>9</v>
      </c>
      <c r="O1597" s="39">
        <f t="shared" si="19"/>
        <v>3</v>
      </c>
      <c r="P1597" s="39">
        <f t="shared" si="5"/>
        <v>82</v>
      </c>
      <c r="Q1597" s="39">
        <f t="shared" si="6"/>
        <v>76</v>
      </c>
      <c r="R1597" s="58">
        <f t="shared" si="7"/>
        <v>0.153</v>
      </c>
      <c r="S1597" s="58">
        <f t="shared" si="8"/>
        <v>0.669</v>
      </c>
      <c r="T1597" s="58">
        <f t="shared" si="9"/>
        <v>0.178</v>
      </c>
      <c r="U1597" s="39">
        <f t="shared" si="10"/>
        <v>10568247</v>
      </c>
      <c r="V1597" s="58">
        <f t="shared" si="11"/>
        <v>0.6</v>
      </c>
    </row>
    <row r="1598">
      <c r="A1598" s="33" t="s">
        <v>148</v>
      </c>
      <c r="B1598" s="68" t="s">
        <v>184</v>
      </c>
      <c r="C1598" s="35" t="s">
        <v>58</v>
      </c>
      <c r="D1598" s="35" t="str">
        <f t="shared" si="2"/>
        <v>Europe/Portugal-Europe/2010</v>
      </c>
      <c r="E1598" s="72">
        <v>0.01</v>
      </c>
      <c r="F1598" s="72">
        <v>0.003</v>
      </c>
      <c r="G1598" s="72">
        <v>82.0</v>
      </c>
      <c r="H1598" s="72">
        <v>76.0</v>
      </c>
      <c r="I1598" s="56">
        <v>0.151</v>
      </c>
      <c r="J1598" s="56">
        <v>0.668</v>
      </c>
      <c r="K1598" s="56">
        <v>0.18</v>
      </c>
      <c r="L1598" s="72">
        <v>1.05731E7</v>
      </c>
      <c r="M1598" s="56">
        <v>0.606</v>
      </c>
      <c r="N1598" s="39">
        <f t="shared" si="20"/>
        <v>10</v>
      </c>
      <c r="O1598" s="39">
        <f t="shared" si="19"/>
        <v>3</v>
      </c>
      <c r="P1598" s="39">
        <f t="shared" si="5"/>
        <v>82</v>
      </c>
      <c r="Q1598" s="39">
        <f t="shared" si="6"/>
        <v>76</v>
      </c>
      <c r="R1598" s="58">
        <f t="shared" si="7"/>
        <v>0.151</v>
      </c>
      <c r="S1598" s="58">
        <f t="shared" si="8"/>
        <v>0.668</v>
      </c>
      <c r="T1598" s="58">
        <f t="shared" si="9"/>
        <v>0.18</v>
      </c>
      <c r="U1598" s="39">
        <f t="shared" si="10"/>
        <v>10573100</v>
      </c>
      <c r="V1598" s="58">
        <f t="shared" si="11"/>
        <v>0.606</v>
      </c>
    </row>
    <row r="1599">
      <c r="A1599" s="33" t="s">
        <v>148</v>
      </c>
      <c r="B1599" s="68" t="s">
        <v>184</v>
      </c>
      <c r="C1599" s="35" t="s">
        <v>59</v>
      </c>
      <c r="D1599" s="35" t="str">
        <f t="shared" si="2"/>
        <v>Europe/Portugal-Europe/2011</v>
      </c>
      <c r="E1599" s="72">
        <v>0.009</v>
      </c>
      <c r="F1599" s="72">
        <v>0.003</v>
      </c>
      <c r="G1599" s="72">
        <v>84.0</v>
      </c>
      <c r="H1599" s="72">
        <v>77.0</v>
      </c>
      <c r="I1599" s="56">
        <v>0.15</v>
      </c>
      <c r="J1599" s="56">
        <v>0.667</v>
      </c>
      <c r="K1599" s="56">
        <v>0.182</v>
      </c>
      <c r="L1599" s="72">
        <v>1.055756E7</v>
      </c>
      <c r="M1599" s="56">
        <v>0.612</v>
      </c>
      <c r="N1599" s="39">
        <f t="shared" si="20"/>
        <v>9</v>
      </c>
      <c r="O1599" s="39">
        <f t="shared" si="19"/>
        <v>3</v>
      </c>
      <c r="P1599" s="39">
        <f t="shared" si="5"/>
        <v>84</v>
      </c>
      <c r="Q1599" s="39">
        <f t="shared" si="6"/>
        <v>77</v>
      </c>
      <c r="R1599" s="58">
        <f t="shared" si="7"/>
        <v>0.15</v>
      </c>
      <c r="S1599" s="58">
        <f t="shared" si="8"/>
        <v>0.667</v>
      </c>
      <c r="T1599" s="58">
        <f t="shared" si="9"/>
        <v>0.182</v>
      </c>
      <c r="U1599" s="39">
        <f t="shared" si="10"/>
        <v>10557560</v>
      </c>
      <c r="V1599" s="58">
        <f t="shared" si="11"/>
        <v>0.612</v>
      </c>
    </row>
    <row r="1600">
      <c r="A1600" s="33" t="s">
        <v>148</v>
      </c>
      <c r="B1600" s="68" t="s">
        <v>184</v>
      </c>
      <c r="C1600" s="35" t="s">
        <v>60</v>
      </c>
      <c r="D1600" s="35" t="str">
        <f t="shared" si="2"/>
        <v>Europe/Portugal-Europe/2012</v>
      </c>
      <c r="E1600" s="72">
        <v>0.009</v>
      </c>
      <c r="F1600" s="72">
        <v>0.003</v>
      </c>
      <c r="G1600" s="72">
        <v>84.0</v>
      </c>
      <c r="H1600" s="72">
        <v>77.0</v>
      </c>
      <c r="I1600" s="56">
        <v>0.149</v>
      </c>
      <c r="J1600" s="56">
        <v>0.666</v>
      </c>
      <c r="K1600" s="56">
        <v>0.185</v>
      </c>
      <c r="L1600" s="72">
        <v>1.0514844E7</v>
      </c>
      <c r="M1600" s="56">
        <v>0.618</v>
      </c>
      <c r="N1600" s="39">
        <f t="shared" si="20"/>
        <v>9</v>
      </c>
      <c r="O1600" s="39">
        <f t="shared" si="19"/>
        <v>3</v>
      </c>
      <c r="P1600" s="39">
        <f t="shared" si="5"/>
        <v>84</v>
      </c>
      <c r="Q1600" s="39">
        <f t="shared" si="6"/>
        <v>77</v>
      </c>
      <c r="R1600" s="58">
        <f t="shared" si="7"/>
        <v>0.149</v>
      </c>
      <c r="S1600" s="58">
        <f t="shared" si="8"/>
        <v>0.666</v>
      </c>
      <c r="T1600" s="58">
        <f t="shared" si="9"/>
        <v>0.185</v>
      </c>
      <c r="U1600" s="39">
        <f t="shared" si="10"/>
        <v>10514844</v>
      </c>
      <c r="V1600" s="58">
        <f t="shared" si="11"/>
        <v>0.618</v>
      </c>
    </row>
    <row r="1601">
      <c r="A1601" s="33" t="s">
        <v>148</v>
      </c>
      <c r="B1601" s="68" t="s">
        <v>185</v>
      </c>
      <c r="C1601" s="35" t="s">
        <v>48</v>
      </c>
      <c r="D1601" s="35" t="str">
        <f t="shared" si="2"/>
        <v>Europe/Romania-Europe/2000</v>
      </c>
      <c r="E1601" s="72">
        <v>0.01</v>
      </c>
      <c r="F1601" s="72">
        <v>0.023</v>
      </c>
      <c r="G1601" s="72">
        <v>75.0</v>
      </c>
      <c r="H1601" s="72">
        <v>68.0</v>
      </c>
      <c r="I1601" s="56">
        <v>0.186</v>
      </c>
      <c r="J1601" s="56">
        <v>0.68</v>
      </c>
      <c r="K1601" s="56">
        <v>0.134</v>
      </c>
      <c r="L1601" s="72">
        <v>2.2442971E7</v>
      </c>
      <c r="M1601" s="56">
        <v>0.53</v>
      </c>
      <c r="N1601" s="39">
        <f t="shared" si="20"/>
        <v>10</v>
      </c>
      <c r="O1601" s="39">
        <f t="shared" si="19"/>
        <v>23</v>
      </c>
      <c r="P1601" s="39">
        <f t="shared" si="5"/>
        <v>75</v>
      </c>
      <c r="Q1601" s="39">
        <f t="shared" si="6"/>
        <v>68</v>
      </c>
      <c r="R1601" s="58">
        <f t="shared" si="7"/>
        <v>0.186</v>
      </c>
      <c r="S1601" s="58">
        <f t="shared" si="8"/>
        <v>0.68</v>
      </c>
      <c r="T1601" s="58">
        <f t="shared" si="9"/>
        <v>0.134</v>
      </c>
      <c r="U1601" s="39">
        <f t="shared" si="10"/>
        <v>22442971</v>
      </c>
      <c r="V1601" s="58">
        <f t="shared" si="11"/>
        <v>0.53</v>
      </c>
    </row>
    <row r="1602">
      <c r="A1602" s="33" t="s">
        <v>148</v>
      </c>
      <c r="B1602" s="68" t="s">
        <v>185</v>
      </c>
      <c r="C1602" s="35" t="s">
        <v>49</v>
      </c>
      <c r="D1602" s="35" t="str">
        <f t="shared" si="2"/>
        <v>Europe/Romania-Europe/2001</v>
      </c>
      <c r="E1602" s="72">
        <v>0.01</v>
      </c>
      <c r="F1602" s="72">
        <v>0.022</v>
      </c>
      <c r="G1602" s="72">
        <v>75.0</v>
      </c>
      <c r="H1602" s="72">
        <v>68.0</v>
      </c>
      <c r="I1602" s="56">
        <v>0.181</v>
      </c>
      <c r="J1602" s="56">
        <v>0.683</v>
      </c>
      <c r="K1602" s="56">
        <v>0.137</v>
      </c>
      <c r="L1602" s="72">
        <v>2.213197E7</v>
      </c>
      <c r="M1602" s="56">
        <v>0.529</v>
      </c>
      <c r="N1602" s="39">
        <f t="shared" si="20"/>
        <v>10</v>
      </c>
      <c r="O1602" s="39">
        <f t="shared" si="19"/>
        <v>22</v>
      </c>
      <c r="P1602" s="39">
        <f t="shared" si="5"/>
        <v>75</v>
      </c>
      <c r="Q1602" s="39">
        <f t="shared" si="6"/>
        <v>68</v>
      </c>
      <c r="R1602" s="58">
        <f t="shared" si="7"/>
        <v>0.181</v>
      </c>
      <c r="S1602" s="58">
        <f t="shared" si="8"/>
        <v>0.683</v>
      </c>
      <c r="T1602" s="58">
        <f t="shared" si="9"/>
        <v>0.137</v>
      </c>
      <c r="U1602" s="39">
        <f t="shared" si="10"/>
        <v>22131970</v>
      </c>
      <c r="V1602" s="58">
        <f t="shared" si="11"/>
        <v>0.529</v>
      </c>
    </row>
    <row r="1603">
      <c r="A1603" s="33" t="s">
        <v>148</v>
      </c>
      <c r="B1603" s="68" t="s">
        <v>185</v>
      </c>
      <c r="C1603" s="35" t="s">
        <v>50</v>
      </c>
      <c r="D1603" s="35" t="str">
        <f t="shared" si="2"/>
        <v>Europe/Romania-Europe/2002</v>
      </c>
      <c r="E1603" s="72">
        <v>0.01</v>
      </c>
      <c r="F1603" s="72">
        <v>0.022</v>
      </c>
      <c r="G1603" s="72">
        <v>75.0</v>
      </c>
      <c r="H1603" s="72">
        <v>67.0</v>
      </c>
      <c r="I1603" s="56">
        <v>0.174</v>
      </c>
      <c r="J1603" s="56">
        <v>0.686</v>
      </c>
      <c r="K1603" s="56">
        <v>0.14</v>
      </c>
      <c r="L1603" s="72">
        <v>2.1730496E7</v>
      </c>
      <c r="M1603" s="56">
        <v>0.528</v>
      </c>
      <c r="N1603" s="39">
        <f t="shared" si="20"/>
        <v>10</v>
      </c>
      <c r="O1603" s="39">
        <f t="shared" si="19"/>
        <v>22</v>
      </c>
      <c r="P1603" s="39">
        <f t="shared" si="5"/>
        <v>75</v>
      </c>
      <c r="Q1603" s="39">
        <f t="shared" si="6"/>
        <v>67</v>
      </c>
      <c r="R1603" s="58">
        <f t="shared" si="7"/>
        <v>0.174</v>
      </c>
      <c r="S1603" s="58">
        <f t="shared" si="8"/>
        <v>0.686</v>
      </c>
      <c r="T1603" s="58">
        <f t="shared" si="9"/>
        <v>0.14</v>
      </c>
      <c r="U1603" s="39">
        <f t="shared" si="10"/>
        <v>21730496</v>
      </c>
      <c r="V1603" s="58">
        <f t="shared" si="11"/>
        <v>0.528</v>
      </c>
    </row>
    <row r="1604">
      <c r="A1604" s="33" t="s">
        <v>148</v>
      </c>
      <c r="B1604" s="68" t="s">
        <v>185</v>
      </c>
      <c r="C1604" s="35" t="s">
        <v>51</v>
      </c>
      <c r="D1604" s="35" t="str">
        <f t="shared" si="2"/>
        <v>Europe/Romania-Europe/2003</v>
      </c>
      <c r="E1604" s="72">
        <v>0.01</v>
      </c>
      <c r="F1604" s="72">
        <v>0.021</v>
      </c>
      <c r="G1604" s="72">
        <v>75.0</v>
      </c>
      <c r="H1604" s="72">
        <v>68.0</v>
      </c>
      <c r="I1604" s="56">
        <v>0.166</v>
      </c>
      <c r="J1604" s="56">
        <v>0.691</v>
      </c>
      <c r="K1604" s="56">
        <v>0.143</v>
      </c>
      <c r="L1604" s="72">
        <v>2.1574326E7</v>
      </c>
      <c r="M1604" s="56">
        <v>0.529</v>
      </c>
      <c r="N1604" s="39">
        <f t="shared" si="20"/>
        <v>10</v>
      </c>
      <c r="O1604" s="39">
        <f t="shared" si="19"/>
        <v>21</v>
      </c>
      <c r="P1604" s="39">
        <f t="shared" si="5"/>
        <v>75</v>
      </c>
      <c r="Q1604" s="39">
        <f t="shared" si="6"/>
        <v>68</v>
      </c>
      <c r="R1604" s="58">
        <f t="shared" si="7"/>
        <v>0.166</v>
      </c>
      <c r="S1604" s="58">
        <f t="shared" si="8"/>
        <v>0.691</v>
      </c>
      <c r="T1604" s="58">
        <f t="shared" si="9"/>
        <v>0.143</v>
      </c>
      <c r="U1604" s="39">
        <f t="shared" si="10"/>
        <v>21574326</v>
      </c>
      <c r="V1604" s="58">
        <f t="shared" si="11"/>
        <v>0.529</v>
      </c>
    </row>
    <row r="1605">
      <c r="A1605" s="33" t="s">
        <v>148</v>
      </c>
      <c r="B1605" s="68" t="s">
        <v>185</v>
      </c>
      <c r="C1605" s="35" t="s">
        <v>52</v>
      </c>
      <c r="D1605" s="35" t="str">
        <f t="shared" si="2"/>
        <v>Europe/Romania-Europe/2004</v>
      </c>
      <c r="E1605" s="72">
        <v>0.01</v>
      </c>
      <c r="F1605" s="72">
        <v>0.02</v>
      </c>
      <c r="G1605" s="72">
        <v>75.0</v>
      </c>
      <c r="H1605" s="72">
        <v>68.0</v>
      </c>
      <c r="I1605" s="56">
        <v>0.16</v>
      </c>
      <c r="J1605" s="56">
        <v>0.694</v>
      </c>
      <c r="K1605" s="56">
        <v>0.146</v>
      </c>
      <c r="L1605" s="72">
        <v>2.1451748E7</v>
      </c>
      <c r="M1605" s="56">
        <v>0.53</v>
      </c>
      <c r="N1605" s="39">
        <f t="shared" si="20"/>
        <v>10</v>
      </c>
      <c r="O1605" s="39">
        <f t="shared" si="19"/>
        <v>20</v>
      </c>
      <c r="P1605" s="39">
        <f t="shared" si="5"/>
        <v>75</v>
      </c>
      <c r="Q1605" s="39">
        <f t="shared" si="6"/>
        <v>68</v>
      </c>
      <c r="R1605" s="58">
        <f t="shared" si="7"/>
        <v>0.16</v>
      </c>
      <c r="S1605" s="58">
        <f t="shared" si="8"/>
        <v>0.694</v>
      </c>
      <c r="T1605" s="58">
        <f t="shared" si="9"/>
        <v>0.146</v>
      </c>
      <c r="U1605" s="39">
        <f t="shared" si="10"/>
        <v>21451748</v>
      </c>
      <c r="V1605" s="58">
        <f t="shared" si="11"/>
        <v>0.53</v>
      </c>
    </row>
    <row r="1606">
      <c r="A1606" s="33" t="s">
        <v>148</v>
      </c>
      <c r="B1606" s="68" t="s">
        <v>185</v>
      </c>
      <c r="C1606" s="35" t="s">
        <v>53</v>
      </c>
      <c r="D1606" s="35" t="str">
        <f t="shared" si="2"/>
        <v>Europe/Romania-Europe/2005</v>
      </c>
      <c r="E1606" s="72">
        <v>0.01</v>
      </c>
      <c r="F1606" s="72">
        <v>0.018</v>
      </c>
      <c r="G1606" s="72">
        <v>76.0</v>
      </c>
      <c r="H1606" s="72">
        <v>68.0</v>
      </c>
      <c r="I1606" s="56">
        <v>0.155</v>
      </c>
      <c r="J1606" s="56">
        <v>0.697</v>
      </c>
      <c r="K1606" s="56">
        <v>0.148</v>
      </c>
      <c r="L1606" s="72">
        <v>2.1319685E7</v>
      </c>
      <c r="M1606" s="56">
        <v>0.532</v>
      </c>
      <c r="N1606" s="39">
        <f t="shared" si="20"/>
        <v>10</v>
      </c>
      <c r="O1606" s="39">
        <f t="shared" si="19"/>
        <v>18</v>
      </c>
      <c r="P1606" s="39">
        <f t="shared" si="5"/>
        <v>76</v>
      </c>
      <c r="Q1606" s="39">
        <f t="shared" si="6"/>
        <v>68</v>
      </c>
      <c r="R1606" s="58">
        <f t="shared" si="7"/>
        <v>0.155</v>
      </c>
      <c r="S1606" s="58">
        <f t="shared" si="8"/>
        <v>0.697</v>
      </c>
      <c r="T1606" s="58">
        <f t="shared" si="9"/>
        <v>0.148</v>
      </c>
      <c r="U1606" s="39">
        <f t="shared" si="10"/>
        <v>21319685</v>
      </c>
      <c r="V1606" s="58">
        <f t="shared" si="11"/>
        <v>0.532</v>
      </c>
    </row>
    <row r="1607">
      <c r="A1607" s="33" t="s">
        <v>148</v>
      </c>
      <c r="B1607" s="68" t="s">
        <v>185</v>
      </c>
      <c r="C1607" s="35" t="s">
        <v>54</v>
      </c>
      <c r="D1607" s="35" t="str">
        <f t="shared" si="2"/>
        <v>Europe/Romania-Europe/2006</v>
      </c>
      <c r="E1607" s="72">
        <v>0.01</v>
      </c>
      <c r="F1607" s="72">
        <v>0.017</v>
      </c>
      <c r="G1607" s="72">
        <v>76.0</v>
      </c>
      <c r="H1607" s="72">
        <v>69.0</v>
      </c>
      <c r="I1607" s="56">
        <v>0.152</v>
      </c>
      <c r="J1607" s="56">
        <v>0.7</v>
      </c>
      <c r="K1607" s="56">
        <v>0.149</v>
      </c>
      <c r="L1607" s="72">
        <v>2.119376E7</v>
      </c>
      <c r="M1607" s="56">
        <v>0.533</v>
      </c>
      <c r="N1607" s="39">
        <f t="shared" si="20"/>
        <v>10</v>
      </c>
      <c r="O1607" s="39">
        <f t="shared" si="19"/>
        <v>17</v>
      </c>
      <c r="P1607" s="39">
        <f t="shared" si="5"/>
        <v>76</v>
      </c>
      <c r="Q1607" s="39">
        <f t="shared" si="6"/>
        <v>69</v>
      </c>
      <c r="R1607" s="58">
        <f t="shared" si="7"/>
        <v>0.152</v>
      </c>
      <c r="S1607" s="58">
        <f t="shared" si="8"/>
        <v>0.7</v>
      </c>
      <c r="T1607" s="58">
        <f t="shared" si="9"/>
        <v>0.149</v>
      </c>
      <c r="U1607" s="39">
        <f t="shared" si="10"/>
        <v>21193760</v>
      </c>
      <c r="V1607" s="58">
        <f t="shared" si="11"/>
        <v>0.533</v>
      </c>
    </row>
    <row r="1608">
      <c r="A1608" s="33" t="s">
        <v>148</v>
      </c>
      <c r="B1608" s="68" t="s">
        <v>185</v>
      </c>
      <c r="C1608" s="35" t="s">
        <v>55</v>
      </c>
      <c r="D1608" s="35" t="str">
        <f t="shared" si="2"/>
        <v>Europe/Romania-Europe/2007</v>
      </c>
      <c r="E1608" s="72">
        <v>0.01</v>
      </c>
      <c r="F1608" s="72">
        <v>0.015</v>
      </c>
      <c r="G1608" s="72">
        <v>76.0</v>
      </c>
      <c r="H1608" s="72">
        <v>69.0</v>
      </c>
      <c r="I1608" s="56">
        <v>0.15</v>
      </c>
      <c r="J1608" s="56">
        <v>0.701</v>
      </c>
      <c r="K1608" s="56">
        <v>0.149</v>
      </c>
      <c r="L1608" s="72">
        <v>2.0882982E7</v>
      </c>
      <c r="M1608" s="56">
        <v>0.534</v>
      </c>
      <c r="N1608" s="39">
        <f t="shared" si="20"/>
        <v>10</v>
      </c>
      <c r="O1608" s="39">
        <f t="shared" si="19"/>
        <v>15</v>
      </c>
      <c r="P1608" s="39">
        <f t="shared" si="5"/>
        <v>76</v>
      </c>
      <c r="Q1608" s="39">
        <f t="shared" si="6"/>
        <v>69</v>
      </c>
      <c r="R1608" s="58">
        <f t="shared" si="7"/>
        <v>0.15</v>
      </c>
      <c r="S1608" s="58">
        <f t="shared" si="8"/>
        <v>0.701</v>
      </c>
      <c r="T1608" s="58">
        <f t="shared" si="9"/>
        <v>0.149</v>
      </c>
      <c r="U1608" s="39">
        <f t="shared" si="10"/>
        <v>20882982</v>
      </c>
      <c r="V1608" s="58">
        <f t="shared" si="11"/>
        <v>0.534</v>
      </c>
    </row>
    <row r="1609">
      <c r="A1609" s="33" t="s">
        <v>148</v>
      </c>
      <c r="B1609" s="68" t="s">
        <v>185</v>
      </c>
      <c r="C1609" s="35" t="s">
        <v>56</v>
      </c>
      <c r="D1609" s="35" t="str">
        <f t="shared" si="2"/>
        <v>Europe/Romania-Europe/2008</v>
      </c>
      <c r="E1609" s="72">
        <v>0.011</v>
      </c>
      <c r="F1609" s="72">
        <v>0.014</v>
      </c>
      <c r="G1609" s="72">
        <v>76.0</v>
      </c>
      <c r="H1609" s="72">
        <v>69.0</v>
      </c>
      <c r="I1609" s="56">
        <v>0.15</v>
      </c>
      <c r="J1609" s="56">
        <v>0.702</v>
      </c>
      <c r="K1609" s="56">
        <v>0.149</v>
      </c>
      <c r="L1609" s="72">
        <v>2.0537875E7</v>
      </c>
      <c r="M1609" s="56">
        <v>0.536</v>
      </c>
      <c r="N1609" s="39">
        <f t="shared" si="20"/>
        <v>11</v>
      </c>
      <c r="O1609" s="39">
        <f t="shared" si="19"/>
        <v>14</v>
      </c>
      <c r="P1609" s="39">
        <f t="shared" si="5"/>
        <v>76</v>
      </c>
      <c r="Q1609" s="39">
        <f t="shared" si="6"/>
        <v>69</v>
      </c>
      <c r="R1609" s="58">
        <f t="shared" si="7"/>
        <v>0.15</v>
      </c>
      <c r="S1609" s="58">
        <f t="shared" si="8"/>
        <v>0.702</v>
      </c>
      <c r="T1609" s="58">
        <f t="shared" si="9"/>
        <v>0.149</v>
      </c>
      <c r="U1609" s="39">
        <f t="shared" si="10"/>
        <v>20537875</v>
      </c>
      <c r="V1609" s="58">
        <f t="shared" si="11"/>
        <v>0.536</v>
      </c>
    </row>
    <row r="1610">
      <c r="A1610" s="33" t="s">
        <v>148</v>
      </c>
      <c r="B1610" s="68" t="s">
        <v>185</v>
      </c>
      <c r="C1610" s="35" t="s">
        <v>57</v>
      </c>
      <c r="D1610" s="35" t="str">
        <f t="shared" si="2"/>
        <v>Europe/Romania-Europe/2009</v>
      </c>
      <c r="E1610" s="72">
        <v>0.011</v>
      </c>
      <c r="F1610" s="72">
        <v>0.013</v>
      </c>
      <c r="G1610" s="72">
        <v>77.0</v>
      </c>
      <c r="H1610" s="72">
        <v>70.0</v>
      </c>
      <c r="I1610" s="56">
        <v>0.15</v>
      </c>
      <c r="J1610" s="56">
        <v>0.702</v>
      </c>
      <c r="K1610" s="56">
        <v>0.148</v>
      </c>
      <c r="L1610" s="72">
        <v>2.0367487E7</v>
      </c>
      <c r="M1610" s="56">
        <v>0.537</v>
      </c>
      <c r="N1610" s="39">
        <f t="shared" si="20"/>
        <v>11</v>
      </c>
      <c r="O1610" s="39">
        <f t="shared" si="19"/>
        <v>13</v>
      </c>
      <c r="P1610" s="39">
        <f t="shared" si="5"/>
        <v>77</v>
      </c>
      <c r="Q1610" s="39">
        <f t="shared" si="6"/>
        <v>70</v>
      </c>
      <c r="R1610" s="58">
        <f t="shared" si="7"/>
        <v>0.15</v>
      </c>
      <c r="S1610" s="58">
        <f t="shared" si="8"/>
        <v>0.702</v>
      </c>
      <c r="T1610" s="58">
        <f t="shared" si="9"/>
        <v>0.148</v>
      </c>
      <c r="U1610" s="39">
        <f t="shared" si="10"/>
        <v>20367487</v>
      </c>
      <c r="V1610" s="58">
        <f t="shared" si="11"/>
        <v>0.537</v>
      </c>
    </row>
    <row r="1611">
      <c r="A1611" s="33" t="s">
        <v>148</v>
      </c>
      <c r="B1611" s="68" t="s">
        <v>185</v>
      </c>
      <c r="C1611" s="35" t="s">
        <v>58</v>
      </c>
      <c r="D1611" s="35" t="str">
        <f t="shared" si="2"/>
        <v>Europe/Romania-Europe/2010</v>
      </c>
      <c r="E1611" s="72">
        <v>0.011</v>
      </c>
      <c r="F1611" s="72">
        <v>0.012</v>
      </c>
      <c r="G1611" s="72">
        <v>77.0</v>
      </c>
      <c r="H1611" s="72">
        <v>70.0</v>
      </c>
      <c r="I1611" s="56">
        <v>0.15</v>
      </c>
      <c r="J1611" s="56">
        <v>0.701</v>
      </c>
      <c r="K1611" s="56">
        <v>0.148</v>
      </c>
      <c r="L1611" s="72">
        <v>2.0246871E7</v>
      </c>
      <c r="M1611" s="56">
        <v>0.538</v>
      </c>
      <c r="N1611" s="39">
        <f t="shared" si="20"/>
        <v>11</v>
      </c>
      <c r="O1611" s="39">
        <f t="shared" si="19"/>
        <v>12</v>
      </c>
      <c r="P1611" s="39">
        <f t="shared" si="5"/>
        <v>77</v>
      </c>
      <c r="Q1611" s="39">
        <f t="shared" si="6"/>
        <v>70</v>
      </c>
      <c r="R1611" s="58">
        <f t="shared" si="7"/>
        <v>0.15</v>
      </c>
      <c r="S1611" s="58">
        <f t="shared" si="8"/>
        <v>0.701</v>
      </c>
      <c r="T1611" s="58">
        <f t="shared" si="9"/>
        <v>0.148</v>
      </c>
      <c r="U1611" s="39">
        <f t="shared" si="10"/>
        <v>20246871</v>
      </c>
      <c r="V1611" s="58">
        <f t="shared" si="11"/>
        <v>0.538</v>
      </c>
    </row>
    <row r="1612">
      <c r="A1612" s="33" t="s">
        <v>148</v>
      </c>
      <c r="B1612" s="68" t="s">
        <v>185</v>
      </c>
      <c r="C1612" s="35" t="s">
        <v>59</v>
      </c>
      <c r="D1612" s="35" t="str">
        <f t="shared" si="2"/>
        <v>Europe/Romania-Europe/2011</v>
      </c>
      <c r="E1612" s="72">
        <v>0.01</v>
      </c>
      <c r="F1612" s="72">
        <v>0.012</v>
      </c>
      <c r="G1612" s="72">
        <v>78.0</v>
      </c>
      <c r="H1612" s="72">
        <v>71.0</v>
      </c>
      <c r="I1612" s="56">
        <v>0.15</v>
      </c>
      <c r="J1612" s="56">
        <v>0.701</v>
      </c>
      <c r="K1612" s="56">
        <v>0.149</v>
      </c>
      <c r="L1612" s="72">
        <v>2.0147528E7</v>
      </c>
      <c r="M1612" s="56">
        <v>0.54</v>
      </c>
      <c r="N1612" s="39">
        <f t="shared" si="20"/>
        <v>10</v>
      </c>
      <c r="O1612" s="39">
        <f t="shared" si="19"/>
        <v>12</v>
      </c>
      <c r="P1612" s="39">
        <f t="shared" si="5"/>
        <v>78</v>
      </c>
      <c r="Q1612" s="39">
        <f t="shared" si="6"/>
        <v>71</v>
      </c>
      <c r="R1612" s="58">
        <f t="shared" si="7"/>
        <v>0.15</v>
      </c>
      <c r="S1612" s="58">
        <f t="shared" si="8"/>
        <v>0.701</v>
      </c>
      <c r="T1612" s="58">
        <f t="shared" si="9"/>
        <v>0.149</v>
      </c>
      <c r="U1612" s="39">
        <f t="shared" si="10"/>
        <v>20147528</v>
      </c>
      <c r="V1612" s="58">
        <f t="shared" si="11"/>
        <v>0.54</v>
      </c>
    </row>
    <row r="1613">
      <c r="A1613" s="33" t="s">
        <v>148</v>
      </c>
      <c r="B1613" s="68" t="s">
        <v>185</v>
      </c>
      <c r="C1613" s="35" t="s">
        <v>60</v>
      </c>
      <c r="D1613" s="35" t="str">
        <f t="shared" si="2"/>
        <v>Europe/Romania-Europe/2012</v>
      </c>
      <c r="E1613" s="72">
        <v>0.01</v>
      </c>
      <c r="F1613" s="72">
        <v>0.011</v>
      </c>
      <c r="G1613" s="72">
        <v>78.0</v>
      </c>
      <c r="H1613" s="72">
        <v>71.0</v>
      </c>
      <c r="I1613" s="56">
        <v>0.15</v>
      </c>
      <c r="J1613" s="56">
        <v>0.7</v>
      </c>
      <c r="K1613" s="56">
        <v>0.15</v>
      </c>
      <c r="L1613" s="72">
        <v>2.0076727E7</v>
      </c>
      <c r="M1613" s="56">
        <v>0.541</v>
      </c>
      <c r="N1613" s="39">
        <f t="shared" si="20"/>
        <v>10</v>
      </c>
      <c r="O1613" s="39">
        <f t="shared" si="19"/>
        <v>11</v>
      </c>
      <c r="P1613" s="39">
        <f t="shared" si="5"/>
        <v>78</v>
      </c>
      <c r="Q1613" s="39">
        <f t="shared" si="6"/>
        <v>71</v>
      </c>
      <c r="R1613" s="58">
        <f t="shared" si="7"/>
        <v>0.15</v>
      </c>
      <c r="S1613" s="58">
        <f t="shared" si="8"/>
        <v>0.7</v>
      </c>
      <c r="T1613" s="58">
        <f t="shared" si="9"/>
        <v>0.15</v>
      </c>
      <c r="U1613" s="39">
        <f t="shared" si="10"/>
        <v>20076727</v>
      </c>
      <c r="V1613" s="58">
        <f t="shared" si="11"/>
        <v>0.541</v>
      </c>
    </row>
    <row r="1614">
      <c r="A1614" s="33" t="s">
        <v>148</v>
      </c>
      <c r="B1614" s="68" t="s">
        <v>186</v>
      </c>
      <c r="C1614" s="35" t="s">
        <v>48</v>
      </c>
      <c r="D1614" s="35" t="str">
        <f t="shared" si="2"/>
        <v>Europe/Russia-Europe/2000</v>
      </c>
      <c r="E1614" s="72">
        <v>0.009</v>
      </c>
      <c r="F1614" s="72">
        <v>0.02</v>
      </c>
      <c r="G1614" s="72">
        <v>72.0</v>
      </c>
      <c r="H1614" s="72">
        <v>59.0</v>
      </c>
      <c r="I1614" s="56">
        <v>0.182</v>
      </c>
      <c r="J1614" s="56">
        <v>0.694</v>
      </c>
      <c r="K1614" s="56">
        <v>0.124</v>
      </c>
      <c r="L1614" s="72">
        <v>1.4659687E8</v>
      </c>
      <c r="M1614" s="56">
        <v>0.734</v>
      </c>
      <c r="N1614" s="39">
        <f t="shared" si="20"/>
        <v>9</v>
      </c>
      <c r="O1614" s="39">
        <f t="shared" si="19"/>
        <v>20</v>
      </c>
      <c r="P1614" s="39">
        <f t="shared" si="5"/>
        <v>72</v>
      </c>
      <c r="Q1614" s="39">
        <f t="shared" si="6"/>
        <v>59</v>
      </c>
      <c r="R1614" s="58">
        <f t="shared" si="7"/>
        <v>0.182</v>
      </c>
      <c r="S1614" s="58">
        <f t="shared" si="8"/>
        <v>0.694</v>
      </c>
      <c r="T1614" s="58">
        <f t="shared" si="9"/>
        <v>0.124</v>
      </c>
      <c r="U1614" s="39">
        <f t="shared" si="10"/>
        <v>146596870</v>
      </c>
      <c r="V1614" s="58">
        <f t="shared" si="11"/>
        <v>0.734</v>
      </c>
    </row>
    <row r="1615">
      <c r="A1615" s="33" t="s">
        <v>148</v>
      </c>
      <c r="B1615" s="68" t="s">
        <v>186</v>
      </c>
      <c r="C1615" s="35" t="s">
        <v>49</v>
      </c>
      <c r="D1615" s="35" t="str">
        <f t="shared" si="2"/>
        <v>Europe/Russia-Europe/2001</v>
      </c>
      <c r="E1615" s="72">
        <v>0.009</v>
      </c>
      <c r="F1615" s="72">
        <v>0.019</v>
      </c>
      <c r="G1615" s="72">
        <v>72.0</v>
      </c>
      <c r="H1615" s="72">
        <v>59.0</v>
      </c>
      <c r="I1615" s="56">
        <v>0.175</v>
      </c>
      <c r="J1615" s="56">
        <v>0.698</v>
      </c>
      <c r="K1615" s="56">
        <v>0.127</v>
      </c>
      <c r="L1615" s="72">
        <v>1.45976473E8</v>
      </c>
      <c r="M1615" s="56">
        <v>0.733</v>
      </c>
      <c r="N1615" s="39">
        <f t="shared" si="20"/>
        <v>9</v>
      </c>
      <c r="O1615" s="39">
        <f t="shared" si="19"/>
        <v>19</v>
      </c>
      <c r="P1615" s="39">
        <f t="shared" si="5"/>
        <v>72</v>
      </c>
      <c r="Q1615" s="39">
        <f t="shared" si="6"/>
        <v>59</v>
      </c>
      <c r="R1615" s="58">
        <f t="shared" si="7"/>
        <v>0.175</v>
      </c>
      <c r="S1615" s="58">
        <f t="shared" si="8"/>
        <v>0.698</v>
      </c>
      <c r="T1615" s="58">
        <f t="shared" si="9"/>
        <v>0.127</v>
      </c>
      <c r="U1615" s="39">
        <f t="shared" si="10"/>
        <v>145976473</v>
      </c>
      <c r="V1615" s="58">
        <f t="shared" si="11"/>
        <v>0.733</v>
      </c>
    </row>
    <row r="1616">
      <c r="A1616" s="33" t="s">
        <v>148</v>
      </c>
      <c r="B1616" s="68" t="s">
        <v>186</v>
      </c>
      <c r="C1616" s="35" t="s">
        <v>50</v>
      </c>
      <c r="D1616" s="35" t="str">
        <f t="shared" si="2"/>
        <v>Europe/Russia-Europe/2002</v>
      </c>
      <c r="E1616" s="72">
        <v>0.01</v>
      </c>
      <c r="F1616" s="72">
        <v>0.018</v>
      </c>
      <c r="G1616" s="72">
        <v>72.0</v>
      </c>
      <c r="H1616" s="72">
        <v>59.0</v>
      </c>
      <c r="I1616" s="56">
        <v>0.168</v>
      </c>
      <c r="J1616" s="56">
        <v>0.702</v>
      </c>
      <c r="K1616" s="56">
        <v>0.13</v>
      </c>
      <c r="L1616" s="72">
        <v>1.45408033E8</v>
      </c>
      <c r="M1616" s="56">
        <v>0.733</v>
      </c>
      <c r="N1616" s="39">
        <f t="shared" si="20"/>
        <v>10</v>
      </c>
      <c r="O1616" s="39">
        <f t="shared" si="19"/>
        <v>18</v>
      </c>
      <c r="P1616" s="39">
        <f t="shared" si="5"/>
        <v>72</v>
      </c>
      <c r="Q1616" s="39">
        <f t="shared" si="6"/>
        <v>59</v>
      </c>
      <c r="R1616" s="58">
        <f t="shared" si="7"/>
        <v>0.168</v>
      </c>
      <c r="S1616" s="58">
        <f t="shared" si="8"/>
        <v>0.702</v>
      </c>
      <c r="T1616" s="58">
        <f t="shared" si="9"/>
        <v>0.13</v>
      </c>
      <c r="U1616" s="39">
        <f t="shared" si="10"/>
        <v>145408033</v>
      </c>
      <c r="V1616" s="58">
        <f t="shared" si="11"/>
        <v>0.733</v>
      </c>
    </row>
    <row r="1617">
      <c r="A1617" s="33" t="s">
        <v>148</v>
      </c>
      <c r="B1617" s="68" t="s">
        <v>186</v>
      </c>
      <c r="C1617" s="35" t="s">
        <v>51</v>
      </c>
      <c r="D1617" s="35" t="str">
        <f t="shared" si="2"/>
        <v>Europe/Russia-Europe/2003</v>
      </c>
      <c r="E1617" s="72">
        <v>0.01</v>
      </c>
      <c r="F1617" s="72">
        <v>0.017</v>
      </c>
      <c r="G1617" s="72">
        <v>72.0</v>
      </c>
      <c r="H1617" s="72">
        <v>59.0</v>
      </c>
      <c r="I1617" s="56">
        <v>0.162</v>
      </c>
      <c r="J1617" s="56">
        <v>0.705</v>
      </c>
      <c r="K1617" s="56">
        <v>0.134</v>
      </c>
      <c r="L1617" s="72">
        <v>1.44667468E8</v>
      </c>
      <c r="M1617" s="56">
        <v>0.734</v>
      </c>
      <c r="N1617" s="39">
        <f t="shared" si="20"/>
        <v>10</v>
      </c>
      <c r="O1617" s="39">
        <f t="shared" si="19"/>
        <v>17</v>
      </c>
      <c r="P1617" s="39">
        <f t="shared" si="5"/>
        <v>72</v>
      </c>
      <c r="Q1617" s="39">
        <f t="shared" si="6"/>
        <v>59</v>
      </c>
      <c r="R1617" s="58">
        <f t="shared" si="7"/>
        <v>0.162</v>
      </c>
      <c r="S1617" s="58">
        <f t="shared" si="8"/>
        <v>0.705</v>
      </c>
      <c r="T1617" s="58">
        <f t="shared" si="9"/>
        <v>0.134</v>
      </c>
      <c r="U1617" s="39">
        <f t="shared" si="10"/>
        <v>144667468</v>
      </c>
      <c r="V1617" s="58">
        <f t="shared" si="11"/>
        <v>0.734</v>
      </c>
    </row>
    <row r="1618">
      <c r="A1618" s="33" t="s">
        <v>148</v>
      </c>
      <c r="B1618" s="68" t="s">
        <v>186</v>
      </c>
      <c r="C1618" s="35" t="s">
        <v>52</v>
      </c>
      <c r="D1618" s="35" t="str">
        <f t="shared" si="2"/>
        <v>Europe/Russia-Europe/2004</v>
      </c>
      <c r="E1618" s="72">
        <v>0.01</v>
      </c>
      <c r="F1618" s="72">
        <v>0.015</v>
      </c>
      <c r="G1618" s="72">
        <v>72.0</v>
      </c>
      <c r="H1618" s="72">
        <v>59.0</v>
      </c>
      <c r="I1618" s="56">
        <v>0.156</v>
      </c>
      <c r="J1618" s="56">
        <v>0.707</v>
      </c>
      <c r="K1618" s="56">
        <v>0.136</v>
      </c>
      <c r="L1618" s="72">
        <v>1.43821212E8</v>
      </c>
      <c r="M1618" s="56">
        <v>0.734</v>
      </c>
      <c r="N1618" s="39">
        <f t="shared" si="20"/>
        <v>10</v>
      </c>
      <c r="O1618" s="39">
        <f t="shared" si="19"/>
        <v>15</v>
      </c>
      <c r="P1618" s="39">
        <f t="shared" si="5"/>
        <v>72</v>
      </c>
      <c r="Q1618" s="39">
        <f t="shared" si="6"/>
        <v>59</v>
      </c>
      <c r="R1618" s="58">
        <f t="shared" si="7"/>
        <v>0.156</v>
      </c>
      <c r="S1618" s="58">
        <f t="shared" si="8"/>
        <v>0.707</v>
      </c>
      <c r="T1618" s="58">
        <f t="shared" si="9"/>
        <v>0.136</v>
      </c>
      <c r="U1618" s="39">
        <f t="shared" si="10"/>
        <v>143821212</v>
      </c>
      <c r="V1618" s="58">
        <f t="shared" si="11"/>
        <v>0.734</v>
      </c>
    </row>
    <row r="1619">
      <c r="A1619" s="33" t="s">
        <v>148</v>
      </c>
      <c r="B1619" s="68" t="s">
        <v>186</v>
      </c>
      <c r="C1619" s="35" t="s">
        <v>53</v>
      </c>
      <c r="D1619" s="35" t="str">
        <f t="shared" si="2"/>
        <v>Europe/Russia-Europe/2005</v>
      </c>
      <c r="E1619" s="72">
        <v>0.01</v>
      </c>
      <c r="F1619" s="72">
        <v>0.014</v>
      </c>
      <c r="G1619" s="72">
        <v>72.0</v>
      </c>
      <c r="H1619" s="72">
        <v>59.0</v>
      </c>
      <c r="I1619" s="56">
        <v>0.152</v>
      </c>
      <c r="J1619" s="56">
        <v>0.71</v>
      </c>
      <c r="K1619" s="56">
        <v>0.138</v>
      </c>
      <c r="L1619" s="72">
        <v>1.43113885E8</v>
      </c>
      <c r="M1619" s="56">
        <v>0.735</v>
      </c>
      <c r="N1619" s="39">
        <f t="shared" si="20"/>
        <v>10</v>
      </c>
      <c r="O1619" s="39">
        <f t="shared" si="19"/>
        <v>14</v>
      </c>
      <c r="P1619" s="39">
        <f t="shared" si="5"/>
        <v>72</v>
      </c>
      <c r="Q1619" s="39">
        <f t="shared" si="6"/>
        <v>59</v>
      </c>
      <c r="R1619" s="58">
        <f t="shared" si="7"/>
        <v>0.152</v>
      </c>
      <c r="S1619" s="58">
        <f t="shared" si="8"/>
        <v>0.71</v>
      </c>
      <c r="T1619" s="58">
        <f t="shared" si="9"/>
        <v>0.138</v>
      </c>
      <c r="U1619" s="39">
        <f t="shared" si="10"/>
        <v>143113885</v>
      </c>
      <c r="V1619" s="58">
        <f t="shared" si="11"/>
        <v>0.735</v>
      </c>
    </row>
    <row r="1620">
      <c r="A1620" s="33" t="s">
        <v>148</v>
      </c>
      <c r="B1620" s="68" t="s">
        <v>186</v>
      </c>
      <c r="C1620" s="35" t="s">
        <v>54</v>
      </c>
      <c r="D1620" s="35" t="str">
        <f t="shared" si="2"/>
        <v>Europe/Russia-Europe/2006</v>
      </c>
      <c r="E1620" s="72">
        <v>0.01</v>
      </c>
      <c r="F1620" s="72">
        <v>0.013</v>
      </c>
      <c r="G1620" s="72">
        <v>73.0</v>
      </c>
      <c r="H1620" s="72">
        <v>60.0</v>
      </c>
      <c r="I1620" s="56">
        <v>0.149</v>
      </c>
      <c r="J1620" s="56">
        <v>0.713</v>
      </c>
      <c r="K1620" s="56">
        <v>0.138</v>
      </c>
      <c r="L1620" s="72">
        <v>1.4248726E8</v>
      </c>
      <c r="M1620" s="56">
        <v>0.735</v>
      </c>
      <c r="N1620" s="39">
        <f t="shared" si="20"/>
        <v>10</v>
      </c>
      <c r="O1620" s="39">
        <f t="shared" si="19"/>
        <v>13</v>
      </c>
      <c r="P1620" s="39">
        <f t="shared" si="5"/>
        <v>73</v>
      </c>
      <c r="Q1620" s="39">
        <f t="shared" si="6"/>
        <v>60</v>
      </c>
      <c r="R1620" s="58">
        <f t="shared" si="7"/>
        <v>0.149</v>
      </c>
      <c r="S1620" s="58">
        <f t="shared" si="8"/>
        <v>0.713</v>
      </c>
      <c r="T1620" s="58">
        <f t="shared" si="9"/>
        <v>0.138</v>
      </c>
      <c r="U1620" s="39">
        <f t="shared" si="10"/>
        <v>142487260</v>
      </c>
      <c r="V1620" s="58">
        <f t="shared" si="11"/>
        <v>0.735</v>
      </c>
    </row>
    <row r="1621">
      <c r="A1621" s="33" t="s">
        <v>148</v>
      </c>
      <c r="B1621" s="68" t="s">
        <v>186</v>
      </c>
      <c r="C1621" s="35" t="s">
        <v>55</v>
      </c>
      <c r="D1621" s="35" t="str">
        <f t="shared" si="2"/>
        <v>Europe/Russia-Europe/2007</v>
      </c>
      <c r="E1621" s="72">
        <v>0.011</v>
      </c>
      <c r="F1621" s="72">
        <v>0.012</v>
      </c>
      <c r="G1621" s="72">
        <v>74.0</v>
      </c>
      <c r="H1621" s="72">
        <v>61.0</v>
      </c>
      <c r="I1621" s="56">
        <v>0.147</v>
      </c>
      <c r="J1621" s="56">
        <v>0.716</v>
      </c>
      <c r="K1621" s="56">
        <v>0.137</v>
      </c>
      <c r="L1621" s="72">
        <v>1.42114903E8</v>
      </c>
      <c r="M1621" s="56">
        <v>0.736</v>
      </c>
      <c r="N1621" s="39">
        <f t="shared" si="20"/>
        <v>11</v>
      </c>
      <c r="O1621" s="39">
        <f t="shared" si="19"/>
        <v>12</v>
      </c>
      <c r="P1621" s="39">
        <f t="shared" si="5"/>
        <v>74</v>
      </c>
      <c r="Q1621" s="39">
        <f t="shared" si="6"/>
        <v>61</v>
      </c>
      <c r="R1621" s="58">
        <f t="shared" si="7"/>
        <v>0.147</v>
      </c>
      <c r="S1621" s="58">
        <f t="shared" si="8"/>
        <v>0.716</v>
      </c>
      <c r="T1621" s="58">
        <f t="shared" si="9"/>
        <v>0.137</v>
      </c>
      <c r="U1621" s="39">
        <f t="shared" si="10"/>
        <v>142114903</v>
      </c>
      <c r="V1621" s="58">
        <f t="shared" si="11"/>
        <v>0.736</v>
      </c>
    </row>
    <row r="1622">
      <c r="A1622" s="33" t="s">
        <v>148</v>
      </c>
      <c r="B1622" s="68" t="s">
        <v>186</v>
      </c>
      <c r="C1622" s="35" t="s">
        <v>56</v>
      </c>
      <c r="D1622" s="35" t="str">
        <f t="shared" si="2"/>
        <v>Europe/Russia-Europe/2008</v>
      </c>
      <c r="E1622" s="72">
        <v>0.012</v>
      </c>
      <c r="F1622" s="72">
        <v>0.012</v>
      </c>
      <c r="G1622" s="72">
        <v>74.0</v>
      </c>
      <c r="H1622" s="72">
        <v>62.0</v>
      </c>
      <c r="I1622" s="56">
        <v>0.147</v>
      </c>
      <c r="J1622" s="56">
        <v>0.718</v>
      </c>
      <c r="K1622" s="56">
        <v>0.135</v>
      </c>
      <c r="L1622" s="72">
        <v>1.41956409E8</v>
      </c>
      <c r="M1622" s="56">
        <v>0.736</v>
      </c>
      <c r="N1622" s="39">
        <f t="shared" si="20"/>
        <v>12</v>
      </c>
      <c r="O1622" s="39">
        <f t="shared" si="19"/>
        <v>12</v>
      </c>
      <c r="P1622" s="39">
        <f t="shared" si="5"/>
        <v>74</v>
      </c>
      <c r="Q1622" s="39">
        <f t="shared" si="6"/>
        <v>62</v>
      </c>
      <c r="R1622" s="58">
        <f t="shared" si="7"/>
        <v>0.147</v>
      </c>
      <c r="S1622" s="58">
        <f t="shared" si="8"/>
        <v>0.718</v>
      </c>
      <c r="T1622" s="58">
        <f t="shared" si="9"/>
        <v>0.135</v>
      </c>
      <c r="U1622" s="39">
        <f t="shared" si="10"/>
        <v>141956409</v>
      </c>
      <c r="V1622" s="58">
        <f t="shared" si="11"/>
        <v>0.736</v>
      </c>
    </row>
    <row r="1623">
      <c r="A1623" s="33" t="s">
        <v>148</v>
      </c>
      <c r="B1623" s="68" t="s">
        <v>186</v>
      </c>
      <c r="C1623" s="35" t="s">
        <v>57</v>
      </c>
      <c r="D1623" s="35" t="str">
        <f t="shared" si="2"/>
        <v>Europe/Russia-Europe/2009</v>
      </c>
      <c r="E1623" s="72">
        <v>0.012</v>
      </c>
      <c r="F1623" s="72">
        <v>0.011</v>
      </c>
      <c r="G1623" s="72">
        <v>75.0</v>
      </c>
      <c r="H1623" s="72">
        <v>63.0</v>
      </c>
      <c r="I1623" s="56">
        <v>0.148</v>
      </c>
      <c r="J1623" s="56">
        <v>0.72</v>
      </c>
      <c r="K1623" s="56">
        <v>0.133</v>
      </c>
      <c r="L1623" s="72">
        <v>1.41909244E8</v>
      </c>
      <c r="M1623" s="56">
        <v>0.736</v>
      </c>
      <c r="N1623" s="39">
        <f t="shared" si="20"/>
        <v>12</v>
      </c>
      <c r="O1623" s="39">
        <f t="shared" si="19"/>
        <v>11</v>
      </c>
      <c r="P1623" s="39">
        <f t="shared" si="5"/>
        <v>75</v>
      </c>
      <c r="Q1623" s="39">
        <f t="shared" si="6"/>
        <v>63</v>
      </c>
      <c r="R1623" s="58">
        <f t="shared" si="7"/>
        <v>0.148</v>
      </c>
      <c r="S1623" s="58">
        <f t="shared" si="8"/>
        <v>0.72</v>
      </c>
      <c r="T1623" s="58">
        <f t="shared" si="9"/>
        <v>0.133</v>
      </c>
      <c r="U1623" s="39">
        <f t="shared" si="10"/>
        <v>141909244</v>
      </c>
      <c r="V1623" s="58">
        <f t="shared" si="11"/>
        <v>0.736</v>
      </c>
    </row>
    <row r="1624">
      <c r="A1624" s="33" t="s">
        <v>148</v>
      </c>
      <c r="B1624" s="68" t="s">
        <v>186</v>
      </c>
      <c r="C1624" s="35" t="s">
        <v>58</v>
      </c>
      <c r="D1624" s="35" t="str">
        <f t="shared" si="2"/>
        <v>Europe/Russia-Europe/2010</v>
      </c>
      <c r="E1624" s="72">
        <v>0.013</v>
      </c>
      <c r="F1624" s="72">
        <v>0.01</v>
      </c>
      <c r="G1624" s="72">
        <v>75.0</v>
      </c>
      <c r="H1624" s="72">
        <v>63.0</v>
      </c>
      <c r="I1624" s="56">
        <v>0.149</v>
      </c>
      <c r="J1624" s="56">
        <v>0.72</v>
      </c>
      <c r="K1624" s="56">
        <v>0.131</v>
      </c>
      <c r="L1624" s="72">
        <v>1.42385523E8</v>
      </c>
      <c r="M1624" s="56">
        <v>0.737</v>
      </c>
      <c r="N1624" s="39">
        <f t="shared" si="20"/>
        <v>13</v>
      </c>
      <c r="O1624" s="39">
        <f t="shared" si="19"/>
        <v>10</v>
      </c>
      <c r="P1624" s="39">
        <f t="shared" si="5"/>
        <v>75</v>
      </c>
      <c r="Q1624" s="39">
        <f t="shared" si="6"/>
        <v>63</v>
      </c>
      <c r="R1624" s="58">
        <f t="shared" si="7"/>
        <v>0.149</v>
      </c>
      <c r="S1624" s="58">
        <f t="shared" si="8"/>
        <v>0.72</v>
      </c>
      <c r="T1624" s="58">
        <f t="shared" si="9"/>
        <v>0.131</v>
      </c>
      <c r="U1624" s="39">
        <f t="shared" si="10"/>
        <v>142385523</v>
      </c>
      <c r="V1624" s="58">
        <f t="shared" si="11"/>
        <v>0.737</v>
      </c>
    </row>
    <row r="1625">
      <c r="A1625" s="33" t="s">
        <v>148</v>
      </c>
      <c r="B1625" s="68" t="s">
        <v>186</v>
      </c>
      <c r="C1625" s="35" t="s">
        <v>59</v>
      </c>
      <c r="D1625" s="35" t="str">
        <f t="shared" si="2"/>
        <v>Europe/Russia-Europe/2011</v>
      </c>
      <c r="E1625" s="72">
        <v>0.013</v>
      </c>
      <c r="F1625" s="72">
        <v>0.01</v>
      </c>
      <c r="G1625" s="72">
        <v>76.0</v>
      </c>
      <c r="H1625" s="72">
        <v>64.0</v>
      </c>
      <c r="I1625" s="56">
        <v>0.151</v>
      </c>
      <c r="J1625" s="56">
        <v>0.718</v>
      </c>
      <c r="K1625" s="56">
        <v>0.13</v>
      </c>
      <c r="L1625" s="72">
        <v>1.4295646E8</v>
      </c>
      <c r="M1625" s="56">
        <v>0.737</v>
      </c>
      <c r="N1625" s="39">
        <f t="shared" si="20"/>
        <v>13</v>
      </c>
      <c r="O1625" s="39">
        <f t="shared" si="19"/>
        <v>10</v>
      </c>
      <c r="P1625" s="39">
        <f t="shared" si="5"/>
        <v>76</v>
      </c>
      <c r="Q1625" s="39">
        <f t="shared" si="6"/>
        <v>64</v>
      </c>
      <c r="R1625" s="58">
        <f t="shared" si="7"/>
        <v>0.151</v>
      </c>
      <c r="S1625" s="58">
        <f t="shared" si="8"/>
        <v>0.718</v>
      </c>
      <c r="T1625" s="58">
        <f t="shared" si="9"/>
        <v>0.13</v>
      </c>
      <c r="U1625" s="39">
        <f t="shared" si="10"/>
        <v>142956460</v>
      </c>
      <c r="V1625" s="58">
        <f t="shared" si="11"/>
        <v>0.737</v>
      </c>
    </row>
    <row r="1626">
      <c r="A1626" s="33" t="s">
        <v>148</v>
      </c>
      <c r="B1626" s="68" t="s">
        <v>186</v>
      </c>
      <c r="C1626" s="35" t="s">
        <v>60</v>
      </c>
      <c r="D1626" s="35" t="str">
        <f t="shared" si="2"/>
        <v>Europe/Russia-Europe/2012</v>
      </c>
      <c r="E1626" s="72">
        <v>0.013</v>
      </c>
      <c r="F1626" s="72">
        <v>0.009</v>
      </c>
      <c r="G1626" s="72">
        <v>76.0</v>
      </c>
      <c r="H1626" s="72">
        <v>65.0</v>
      </c>
      <c r="I1626" s="56">
        <v>0.154</v>
      </c>
      <c r="J1626" s="56">
        <v>0.716</v>
      </c>
      <c r="K1626" s="56">
        <v>0.13</v>
      </c>
      <c r="L1626" s="72">
        <v>1.43178E8</v>
      </c>
      <c r="M1626" s="56">
        <v>0.738</v>
      </c>
      <c r="N1626" s="39">
        <f t="shared" si="20"/>
        <v>13</v>
      </c>
      <c r="O1626" s="39">
        <f t="shared" si="19"/>
        <v>9</v>
      </c>
      <c r="P1626" s="39">
        <f t="shared" si="5"/>
        <v>76</v>
      </c>
      <c r="Q1626" s="39">
        <f t="shared" si="6"/>
        <v>65</v>
      </c>
      <c r="R1626" s="58">
        <f t="shared" si="7"/>
        <v>0.154</v>
      </c>
      <c r="S1626" s="58">
        <f t="shared" si="8"/>
        <v>0.716</v>
      </c>
      <c r="T1626" s="58">
        <f t="shared" si="9"/>
        <v>0.13</v>
      </c>
      <c r="U1626" s="39">
        <f t="shared" si="10"/>
        <v>143178000</v>
      </c>
      <c r="V1626" s="58">
        <f t="shared" si="11"/>
        <v>0.738</v>
      </c>
    </row>
    <row r="1627">
      <c r="A1627" s="33" t="s">
        <v>148</v>
      </c>
      <c r="B1627" s="68" t="s">
        <v>187</v>
      </c>
      <c r="C1627" s="35" t="s">
        <v>48</v>
      </c>
      <c r="D1627" s="35" t="str">
        <f t="shared" si="2"/>
        <v>Europe/San Marino-Europe/2000</v>
      </c>
      <c r="E1627" s="69"/>
      <c r="F1627" s="72">
        <v>0.005</v>
      </c>
      <c r="G1627" s="72">
        <v>84.0</v>
      </c>
      <c r="H1627" s="72">
        <v>77.0</v>
      </c>
      <c r="I1627" s="59"/>
      <c r="J1627" s="59"/>
      <c r="K1627" s="59"/>
      <c r="L1627" s="72">
        <v>26969.0</v>
      </c>
      <c r="M1627" s="56">
        <v>0.934</v>
      </c>
      <c r="N1627" s="39"/>
      <c r="O1627" s="39">
        <f t="shared" si="19"/>
        <v>5</v>
      </c>
      <c r="P1627" s="39">
        <f t="shared" si="5"/>
        <v>84</v>
      </c>
      <c r="Q1627" s="39">
        <f t="shared" si="6"/>
        <v>77</v>
      </c>
      <c r="R1627" s="58" t="str">
        <f t="shared" si="7"/>
        <v/>
      </c>
      <c r="S1627" s="58" t="str">
        <f t="shared" si="8"/>
        <v/>
      </c>
      <c r="T1627" s="58" t="str">
        <f t="shared" si="9"/>
        <v/>
      </c>
      <c r="U1627" s="39">
        <f t="shared" si="10"/>
        <v>26969</v>
      </c>
      <c r="V1627" s="58">
        <f t="shared" si="11"/>
        <v>0.934</v>
      </c>
    </row>
    <row r="1628">
      <c r="A1628" s="33" t="s">
        <v>148</v>
      </c>
      <c r="B1628" s="68" t="s">
        <v>187</v>
      </c>
      <c r="C1628" s="35" t="s">
        <v>49</v>
      </c>
      <c r="D1628" s="35" t="str">
        <f t="shared" si="2"/>
        <v>Europe/San Marino-Europe/2001</v>
      </c>
      <c r="E1628" s="69"/>
      <c r="F1628" s="72">
        <v>0.005</v>
      </c>
      <c r="G1628" s="72">
        <v>84.0</v>
      </c>
      <c r="H1628" s="72">
        <v>78.0</v>
      </c>
      <c r="I1628" s="59"/>
      <c r="J1628" s="59"/>
      <c r="K1628" s="59"/>
      <c r="L1628" s="72">
        <v>27467.0</v>
      </c>
      <c r="M1628" s="56">
        <v>0.938</v>
      </c>
      <c r="N1628" s="39"/>
      <c r="O1628" s="39">
        <f t="shared" si="19"/>
        <v>5</v>
      </c>
      <c r="P1628" s="39">
        <f t="shared" si="5"/>
        <v>84</v>
      </c>
      <c r="Q1628" s="39">
        <f t="shared" si="6"/>
        <v>78</v>
      </c>
      <c r="R1628" s="58" t="str">
        <f t="shared" si="7"/>
        <v/>
      </c>
      <c r="S1628" s="58" t="str">
        <f t="shared" si="8"/>
        <v/>
      </c>
      <c r="T1628" s="58" t="str">
        <f t="shared" si="9"/>
        <v/>
      </c>
      <c r="U1628" s="39">
        <f t="shared" si="10"/>
        <v>27467</v>
      </c>
      <c r="V1628" s="58">
        <f t="shared" si="11"/>
        <v>0.938</v>
      </c>
    </row>
    <row r="1629">
      <c r="A1629" s="33" t="s">
        <v>148</v>
      </c>
      <c r="B1629" s="68" t="s">
        <v>187</v>
      </c>
      <c r="C1629" s="35" t="s">
        <v>50</v>
      </c>
      <c r="D1629" s="35" t="str">
        <f t="shared" si="2"/>
        <v>Europe/San Marino-Europe/2002</v>
      </c>
      <c r="E1629" s="69"/>
      <c r="F1629" s="72">
        <v>0.004</v>
      </c>
      <c r="G1629" s="72">
        <v>85.0</v>
      </c>
      <c r="H1629" s="72">
        <v>78.0</v>
      </c>
      <c r="I1629" s="59"/>
      <c r="J1629" s="59"/>
      <c r="K1629" s="59"/>
      <c r="L1629" s="72">
        <v>28064.0</v>
      </c>
      <c r="M1629" s="56">
        <v>0.939</v>
      </c>
      <c r="N1629" s="39"/>
      <c r="O1629" s="39">
        <f t="shared" si="19"/>
        <v>4</v>
      </c>
      <c r="P1629" s="39">
        <f t="shared" si="5"/>
        <v>85</v>
      </c>
      <c r="Q1629" s="39">
        <f t="shared" si="6"/>
        <v>78</v>
      </c>
      <c r="R1629" s="58" t="str">
        <f t="shared" si="7"/>
        <v/>
      </c>
      <c r="S1629" s="58" t="str">
        <f t="shared" si="8"/>
        <v/>
      </c>
      <c r="T1629" s="58" t="str">
        <f t="shared" si="9"/>
        <v/>
      </c>
      <c r="U1629" s="39">
        <f t="shared" si="10"/>
        <v>28064</v>
      </c>
      <c r="V1629" s="58">
        <f t="shared" si="11"/>
        <v>0.939</v>
      </c>
    </row>
    <row r="1630">
      <c r="A1630" s="33" t="s">
        <v>148</v>
      </c>
      <c r="B1630" s="68" t="s">
        <v>187</v>
      </c>
      <c r="C1630" s="35" t="s">
        <v>51</v>
      </c>
      <c r="D1630" s="35" t="str">
        <f t="shared" si="2"/>
        <v>Europe/San Marino-Europe/2003</v>
      </c>
      <c r="E1630" s="69"/>
      <c r="F1630" s="72">
        <v>0.004</v>
      </c>
      <c r="G1630" s="72">
        <v>85.0</v>
      </c>
      <c r="H1630" s="72">
        <v>78.0</v>
      </c>
      <c r="I1630" s="59"/>
      <c r="J1630" s="59"/>
      <c r="K1630" s="59"/>
      <c r="L1630" s="72">
        <v>28700.0</v>
      </c>
      <c r="M1630" s="56">
        <v>0.94</v>
      </c>
      <c r="N1630" s="39"/>
      <c r="O1630" s="39">
        <f t="shared" si="19"/>
        <v>4</v>
      </c>
      <c r="P1630" s="39">
        <f t="shared" si="5"/>
        <v>85</v>
      </c>
      <c r="Q1630" s="39">
        <f t="shared" si="6"/>
        <v>78</v>
      </c>
      <c r="R1630" s="58" t="str">
        <f t="shared" si="7"/>
        <v/>
      </c>
      <c r="S1630" s="58" t="str">
        <f t="shared" si="8"/>
        <v/>
      </c>
      <c r="T1630" s="58" t="str">
        <f t="shared" si="9"/>
        <v/>
      </c>
      <c r="U1630" s="39">
        <f t="shared" si="10"/>
        <v>28700</v>
      </c>
      <c r="V1630" s="58">
        <f t="shared" si="11"/>
        <v>0.94</v>
      </c>
    </row>
    <row r="1631">
      <c r="A1631" s="33" t="s">
        <v>148</v>
      </c>
      <c r="B1631" s="68" t="s">
        <v>187</v>
      </c>
      <c r="C1631" s="35" t="s">
        <v>52</v>
      </c>
      <c r="D1631" s="35" t="str">
        <f t="shared" si="2"/>
        <v>Europe/San Marino-Europe/2004</v>
      </c>
      <c r="E1631" s="72">
        <v>0.01</v>
      </c>
      <c r="F1631" s="72">
        <v>0.004</v>
      </c>
      <c r="G1631" s="72">
        <v>85.0</v>
      </c>
      <c r="H1631" s="72">
        <v>79.0</v>
      </c>
      <c r="I1631" s="59"/>
      <c r="J1631" s="59"/>
      <c r="K1631" s="59"/>
      <c r="L1631" s="72">
        <v>29290.0</v>
      </c>
      <c r="M1631" s="56">
        <v>0.94</v>
      </c>
      <c r="N1631" s="39">
        <f t="shared" ref="N1631:N1925" si="21">(IF(AND(ISBLANK(E1631),B1631=B1630),N1630,E1631))*1000</f>
        <v>10</v>
      </c>
      <c r="O1631" s="39">
        <f t="shared" si="19"/>
        <v>4</v>
      </c>
      <c r="P1631" s="39">
        <f t="shared" si="5"/>
        <v>85</v>
      </c>
      <c r="Q1631" s="39">
        <f t="shared" si="6"/>
        <v>79</v>
      </c>
      <c r="R1631" s="58" t="str">
        <f t="shared" si="7"/>
        <v/>
      </c>
      <c r="S1631" s="58" t="str">
        <f t="shared" si="8"/>
        <v/>
      </c>
      <c r="T1631" s="58" t="str">
        <f t="shared" si="9"/>
        <v/>
      </c>
      <c r="U1631" s="39">
        <f t="shared" si="10"/>
        <v>29290</v>
      </c>
      <c r="V1631" s="58">
        <f t="shared" si="11"/>
        <v>0.94</v>
      </c>
    </row>
    <row r="1632">
      <c r="A1632" s="33" t="s">
        <v>148</v>
      </c>
      <c r="B1632" s="68" t="s">
        <v>187</v>
      </c>
      <c r="C1632" s="35" t="s">
        <v>53</v>
      </c>
      <c r="D1632" s="35" t="str">
        <f t="shared" si="2"/>
        <v>Europe/San Marino-Europe/2005</v>
      </c>
      <c r="E1632" s="72">
        <v>0.01</v>
      </c>
      <c r="F1632" s="72">
        <v>0.004</v>
      </c>
      <c r="G1632" s="72">
        <v>85.0</v>
      </c>
      <c r="H1632" s="72">
        <v>79.0</v>
      </c>
      <c r="I1632" s="59"/>
      <c r="J1632" s="59"/>
      <c r="K1632" s="59"/>
      <c r="L1632" s="72">
        <v>29775.0</v>
      </c>
      <c r="M1632" s="56">
        <v>0.94</v>
      </c>
      <c r="N1632" s="39">
        <f t="shared" si="21"/>
        <v>10</v>
      </c>
      <c r="O1632" s="39">
        <f t="shared" si="19"/>
        <v>4</v>
      </c>
      <c r="P1632" s="39">
        <f t="shared" si="5"/>
        <v>85</v>
      </c>
      <c r="Q1632" s="39">
        <f t="shared" si="6"/>
        <v>79</v>
      </c>
      <c r="R1632" s="58" t="str">
        <f t="shared" si="7"/>
        <v/>
      </c>
      <c r="S1632" s="58" t="str">
        <f t="shared" si="8"/>
        <v/>
      </c>
      <c r="T1632" s="58" t="str">
        <f t="shared" si="9"/>
        <v/>
      </c>
      <c r="U1632" s="39">
        <f t="shared" si="10"/>
        <v>29775</v>
      </c>
      <c r="V1632" s="58">
        <f t="shared" si="11"/>
        <v>0.94</v>
      </c>
    </row>
    <row r="1633">
      <c r="A1633" s="33" t="s">
        <v>148</v>
      </c>
      <c r="B1633" s="68" t="s">
        <v>187</v>
      </c>
      <c r="C1633" s="35" t="s">
        <v>54</v>
      </c>
      <c r="D1633" s="35" t="str">
        <f t="shared" si="2"/>
        <v>Europe/San Marino-Europe/2006</v>
      </c>
      <c r="E1633" s="72">
        <v>0.01</v>
      </c>
      <c r="F1633" s="72">
        <v>0.004</v>
      </c>
      <c r="G1633" s="72">
        <v>85.0</v>
      </c>
      <c r="H1633" s="72">
        <v>79.0</v>
      </c>
      <c r="I1633" s="59"/>
      <c r="J1633" s="59"/>
      <c r="K1633" s="59"/>
      <c r="L1633" s="72">
        <v>30130.0</v>
      </c>
      <c r="M1633" s="56">
        <v>0.94</v>
      </c>
      <c r="N1633" s="39">
        <f t="shared" si="21"/>
        <v>10</v>
      </c>
      <c r="O1633" s="39">
        <f t="shared" si="19"/>
        <v>4</v>
      </c>
      <c r="P1633" s="39">
        <f t="shared" si="5"/>
        <v>85</v>
      </c>
      <c r="Q1633" s="39">
        <f t="shared" si="6"/>
        <v>79</v>
      </c>
      <c r="R1633" s="58" t="str">
        <f t="shared" si="7"/>
        <v/>
      </c>
      <c r="S1633" s="58" t="str">
        <f t="shared" si="8"/>
        <v/>
      </c>
      <c r="T1633" s="58" t="str">
        <f t="shared" si="9"/>
        <v/>
      </c>
      <c r="U1633" s="39">
        <f t="shared" si="10"/>
        <v>30130</v>
      </c>
      <c r="V1633" s="58">
        <f t="shared" si="11"/>
        <v>0.94</v>
      </c>
    </row>
    <row r="1634">
      <c r="A1634" s="33" t="s">
        <v>148</v>
      </c>
      <c r="B1634" s="68" t="s">
        <v>187</v>
      </c>
      <c r="C1634" s="35" t="s">
        <v>55</v>
      </c>
      <c r="D1634" s="35" t="str">
        <f t="shared" si="2"/>
        <v>Europe/San Marino-Europe/2007</v>
      </c>
      <c r="E1634" s="72">
        <v>0.009</v>
      </c>
      <c r="F1634" s="72">
        <v>0.003</v>
      </c>
      <c r="G1634" s="72">
        <v>85.0</v>
      </c>
      <c r="H1634" s="72">
        <v>80.0</v>
      </c>
      <c r="I1634" s="59"/>
      <c r="J1634" s="59"/>
      <c r="K1634" s="59"/>
      <c r="L1634" s="72">
        <v>30377.0</v>
      </c>
      <c r="M1634" s="56">
        <v>0.94</v>
      </c>
      <c r="N1634" s="39">
        <f t="shared" si="21"/>
        <v>9</v>
      </c>
      <c r="O1634" s="39">
        <f t="shared" si="19"/>
        <v>3</v>
      </c>
      <c r="P1634" s="39">
        <f t="shared" si="5"/>
        <v>85</v>
      </c>
      <c r="Q1634" s="39">
        <f t="shared" si="6"/>
        <v>80</v>
      </c>
      <c r="R1634" s="58" t="str">
        <f t="shared" si="7"/>
        <v/>
      </c>
      <c r="S1634" s="58" t="str">
        <f t="shared" si="8"/>
        <v/>
      </c>
      <c r="T1634" s="58" t="str">
        <f t="shared" si="9"/>
        <v/>
      </c>
      <c r="U1634" s="39">
        <f t="shared" si="10"/>
        <v>30377</v>
      </c>
      <c r="V1634" s="58">
        <f t="shared" si="11"/>
        <v>0.94</v>
      </c>
    </row>
    <row r="1635">
      <c r="A1635" s="33" t="s">
        <v>148</v>
      </c>
      <c r="B1635" s="68" t="s">
        <v>187</v>
      </c>
      <c r="C1635" s="35" t="s">
        <v>56</v>
      </c>
      <c r="D1635" s="35" t="str">
        <f t="shared" si="2"/>
        <v>Europe/San Marino-Europe/2008</v>
      </c>
      <c r="E1635" s="72">
        <v>0.011</v>
      </c>
      <c r="F1635" s="72">
        <v>0.003</v>
      </c>
      <c r="G1635" s="72">
        <v>86.0</v>
      </c>
      <c r="H1635" s="72">
        <v>80.0</v>
      </c>
      <c r="I1635" s="59"/>
      <c r="J1635" s="59"/>
      <c r="K1635" s="59"/>
      <c r="L1635" s="72">
        <v>30549.0</v>
      </c>
      <c r="M1635" s="56">
        <v>0.941</v>
      </c>
      <c r="N1635" s="39">
        <f t="shared" si="21"/>
        <v>11</v>
      </c>
      <c r="O1635" s="39">
        <f t="shared" si="19"/>
        <v>3</v>
      </c>
      <c r="P1635" s="39">
        <f t="shared" si="5"/>
        <v>86</v>
      </c>
      <c r="Q1635" s="39">
        <f t="shared" si="6"/>
        <v>80</v>
      </c>
      <c r="R1635" s="58" t="str">
        <f t="shared" si="7"/>
        <v/>
      </c>
      <c r="S1635" s="58" t="str">
        <f t="shared" si="8"/>
        <v/>
      </c>
      <c r="T1635" s="58" t="str">
        <f t="shared" si="9"/>
        <v/>
      </c>
      <c r="U1635" s="39">
        <f t="shared" si="10"/>
        <v>30549</v>
      </c>
      <c r="V1635" s="58">
        <f t="shared" si="11"/>
        <v>0.941</v>
      </c>
    </row>
    <row r="1636">
      <c r="A1636" s="33" t="s">
        <v>148</v>
      </c>
      <c r="B1636" s="68" t="s">
        <v>187</v>
      </c>
      <c r="C1636" s="35" t="s">
        <v>57</v>
      </c>
      <c r="D1636" s="35" t="str">
        <f t="shared" si="2"/>
        <v>Europe/San Marino-Europe/2009</v>
      </c>
      <c r="E1636" s="72">
        <v>0.011</v>
      </c>
      <c r="F1636" s="72">
        <v>0.003</v>
      </c>
      <c r="G1636" s="72">
        <v>86.0</v>
      </c>
      <c r="H1636" s="72">
        <v>80.0</v>
      </c>
      <c r="I1636" s="59"/>
      <c r="J1636" s="59"/>
      <c r="K1636" s="59"/>
      <c r="L1636" s="72">
        <v>30698.0</v>
      </c>
      <c r="M1636" s="56">
        <v>0.941</v>
      </c>
      <c r="N1636" s="39">
        <f t="shared" si="21"/>
        <v>11</v>
      </c>
      <c r="O1636" s="39">
        <f t="shared" si="19"/>
        <v>3</v>
      </c>
      <c r="P1636" s="39">
        <f t="shared" si="5"/>
        <v>86</v>
      </c>
      <c r="Q1636" s="39">
        <f t="shared" si="6"/>
        <v>80</v>
      </c>
      <c r="R1636" s="58" t="str">
        <f t="shared" si="7"/>
        <v/>
      </c>
      <c r="S1636" s="58" t="str">
        <f t="shared" si="8"/>
        <v/>
      </c>
      <c r="T1636" s="58" t="str">
        <f t="shared" si="9"/>
        <v/>
      </c>
      <c r="U1636" s="39">
        <f t="shared" si="10"/>
        <v>30698</v>
      </c>
      <c r="V1636" s="58">
        <f t="shared" si="11"/>
        <v>0.941</v>
      </c>
    </row>
    <row r="1637">
      <c r="A1637" s="33" t="s">
        <v>148</v>
      </c>
      <c r="B1637" s="68" t="s">
        <v>187</v>
      </c>
      <c r="C1637" s="35" t="s">
        <v>58</v>
      </c>
      <c r="D1637" s="35" t="str">
        <f t="shared" si="2"/>
        <v>Europe/San Marino-Europe/2010</v>
      </c>
      <c r="E1637" s="72">
        <v>0.011</v>
      </c>
      <c r="F1637" s="72">
        <v>0.003</v>
      </c>
      <c r="G1637" s="72">
        <v>86.0</v>
      </c>
      <c r="H1637" s="72">
        <v>80.0</v>
      </c>
      <c r="I1637" s="59"/>
      <c r="J1637" s="59"/>
      <c r="K1637" s="59"/>
      <c r="L1637" s="72">
        <v>30861.0</v>
      </c>
      <c r="M1637" s="56">
        <v>0.941</v>
      </c>
      <c r="N1637" s="39">
        <f t="shared" si="21"/>
        <v>11</v>
      </c>
      <c r="O1637" s="39">
        <f t="shared" si="19"/>
        <v>3</v>
      </c>
      <c r="P1637" s="39">
        <f t="shared" si="5"/>
        <v>86</v>
      </c>
      <c r="Q1637" s="39">
        <f t="shared" si="6"/>
        <v>80</v>
      </c>
      <c r="R1637" s="58" t="str">
        <f t="shared" si="7"/>
        <v/>
      </c>
      <c r="S1637" s="58" t="str">
        <f t="shared" si="8"/>
        <v/>
      </c>
      <c r="T1637" s="58" t="str">
        <f t="shared" si="9"/>
        <v/>
      </c>
      <c r="U1637" s="39">
        <f t="shared" si="10"/>
        <v>30861</v>
      </c>
      <c r="V1637" s="58">
        <f t="shared" si="11"/>
        <v>0.941</v>
      </c>
    </row>
    <row r="1638">
      <c r="A1638" s="33" t="s">
        <v>148</v>
      </c>
      <c r="B1638" s="68" t="s">
        <v>187</v>
      </c>
      <c r="C1638" s="35" t="s">
        <v>59</v>
      </c>
      <c r="D1638" s="35" t="str">
        <f t="shared" si="2"/>
        <v>Europe/San Marino-Europe/2011</v>
      </c>
      <c r="E1638" s="72">
        <v>0.01</v>
      </c>
      <c r="F1638" s="72">
        <v>0.003</v>
      </c>
      <c r="G1638" s="72">
        <v>86.0</v>
      </c>
      <c r="H1638" s="72">
        <v>80.0</v>
      </c>
      <c r="I1638" s="59"/>
      <c r="J1638" s="59"/>
      <c r="K1638" s="59"/>
      <c r="L1638" s="72">
        <v>31048.0</v>
      </c>
      <c r="M1638" s="56">
        <v>0.941</v>
      </c>
      <c r="N1638" s="39">
        <f t="shared" si="21"/>
        <v>10</v>
      </c>
      <c r="O1638" s="39">
        <f t="shared" si="19"/>
        <v>3</v>
      </c>
      <c r="P1638" s="39">
        <f t="shared" si="5"/>
        <v>86</v>
      </c>
      <c r="Q1638" s="39">
        <f t="shared" si="6"/>
        <v>80</v>
      </c>
      <c r="R1638" s="58" t="str">
        <f t="shared" si="7"/>
        <v/>
      </c>
      <c r="S1638" s="58" t="str">
        <f t="shared" si="8"/>
        <v/>
      </c>
      <c r="T1638" s="58" t="str">
        <f t="shared" si="9"/>
        <v/>
      </c>
      <c r="U1638" s="39">
        <f t="shared" si="10"/>
        <v>31048</v>
      </c>
      <c r="V1638" s="58">
        <f t="shared" si="11"/>
        <v>0.941</v>
      </c>
    </row>
    <row r="1639">
      <c r="A1639" s="33" t="s">
        <v>148</v>
      </c>
      <c r="B1639" s="68" t="s">
        <v>187</v>
      </c>
      <c r="C1639" s="35" t="s">
        <v>60</v>
      </c>
      <c r="D1639" s="35" t="str">
        <f t="shared" si="2"/>
        <v>Europe/San Marino-Europe/2012</v>
      </c>
      <c r="E1639" s="72">
        <v>0.01</v>
      </c>
      <c r="F1639" s="72">
        <v>0.003</v>
      </c>
      <c r="G1639" s="69"/>
      <c r="H1639" s="69"/>
      <c r="I1639" s="59"/>
      <c r="J1639" s="59"/>
      <c r="K1639" s="59"/>
      <c r="L1639" s="72">
        <v>31247.0</v>
      </c>
      <c r="M1639" s="56">
        <v>0.941</v>
      </c>
      <c r="N1639" s="39">
        <f t="shared" si="21"/>
        <v>10</v>
      </c>
      <c r="O1639" s="39">
        <f t="shared" si="19"/>
        <v>3</v>
      </c>
      <c r="P1639" s="39">
        <f t="shared" si="5"/>
        <v>86</v>
      </c>
      <c r="Q1639" s="39">
        <f t="shared" si="6"/>
        <v>80</v>
      </c>
      <c r="R1639" s="58" t="str">
        <f t="shared" si="7"/>
        <v/>
      </c>
      <c r="S1639" s="58" t="str">
        <f t="shared" si="8"/>
        <v/>
      </c>
      <c r="T1639" s="58" t="str">
        <f t="shared" si="9"/>
        <v/>
      </c>
      <c r="U1639" s="39">
        <f t="shared" si="10"/>
        <v>31247</v>
      </c>
      <c r="V1639" s="58">
        <f t="shared" si="11"/>
        <v>0.941</v>
      </c>
    </row>
    <row r="1640">
      <c r="A1640" s="33" t="s">
        <v>148</v>
      </c>
      <c r="B1640" s="68" t="s">
        <v>188</v>
      </c>
      <c r="C1640" s="35" t="s">
        <v>48</v>
      </c>
      <c r="D1640" s="35" t="str">
        <f t="shared" si="2"/>
        <v>Europe/Serbia-Europe/2000</v>
      </c>
      <c r="E1640" s="72">
        <v>0.01</v>
      </c>
      <c r="F1640" s="72">
        <v>0.011</v>
      </c>
      <c r="G1640" s="72">
        <v>75.0</v>
      </c>
      <c r="H1640" s="72">
        <v>70.0</v>
      </c>
      <c r="I1640" s="56">
        <v>0.202</v>
      </c>
      <c r="J1640" s="56">
        <v>0.669</v>
      </c>
      <c r="K1640" s="56">
        <v>0.129</v>
      </c>
      <c r="L1640" s="72">
        <v>7516346.0</v>
      </c>
      <c r="M1640" s="56">
        <v>0.532</v>
      </c>
      <c r="N1640" s="39">
        <f t="shared" si="21"/>
        <v>10</v>
      </c>
      <c r="O1640" s="39">
        <f t="shared" si="19"/>
        <v>11</v>
      </c>
      <c r="P1640" s="39">
        <f t="shared" si="5"/>
        <v>75</v>
      </c>
      <c r="Q1640" s="39">
        <f t="shared" si="6"/>
        <v>70</v>
      </c>
      <c r="R1640" s="58">
        <f t="shared" si="7"/>
        <v>0.202</v>
      </c>
      <c r="S1640" s="58">
        <f t="shared" si="8"/>
        <v>0.669</v>
      </c>
      <c r="T1640" s="58">
        <f t="shared" si="9"/>
        <v>0.129</v>
      </c>
      <c r="U1640" s="39">
        <f t="shared" si="10"/>
        <v>7516346</v>
      </c>
      <c r="V1640" s="58">
        <f t="shared" si="11"/>
        <v>0.532</v>
      </c>
    </row>
    <row r="1641">
      <c r="A1641" s="33" t="s">
        <v>148</v>
      </c>
      <c r="B1641" s="68" t="s">
        <v>188</v>
      </c>
      <c r="C1641" s="35" t="s">
        <v>49</v>
      </c>
      <c r="D1641" s="35" t="str">
        <f t="shared" si="2"/>
        <v>Europe/Serbia-Europe/2001</v>
      </c>
      <c r="E1641" s="72">
        <v>0.011</v>
      </c>
      <c r="F1641" s="72">
        <v>0.011</v>
      </c>
      <c r="G1641" s="72">
        <v>75.0</v>
      </c>
      <c r="H1641" s="72">
        <v>70.0</v>
      </c>
      <c r="I1641" s="56">
        <v>0.197</v>
      </c>
      <c r="J1641" s="56">
        <v>0.67</v>
      </c>
      <c r="K1641" s="56">
        <v>0.132</v>
      </c>
      <c r="L1641" s="72">
        <v>7503433.0</v>
      </c>
      <c r="M1641" s="56">
        <v>0.535</v>
      </c>
      <c r="N1641" s="39">
        <f t="shared" si="21"/>
        <v>11</v>
      </c>
      <c r="O1641" s="39">
        <f t="shared" si="19"/>
        <v>11</v>
      </c>
      <c r="P1641" s="39">
        <f t="shared" si="5"/>
        <v>75</v>
      </c>
      <c r="Q1641" s="39">
        <f t="shared" si="6"/>
        <v>70</v>
      </c>
      <c r="R1641" s="58">
        <f t="shared" si="7"/>
        <v>0.197</v>
      </c>
      <c r="S1641" s="58">
        <f t="shared" si="8"/>
        <v>0.67</v>
      </c>
      <c r="T1641" s="58">
        <f t="shared" si="9"/>
        <v>0.132</v>
      </c>
      <c r="U1641" s="39">
        <f t="shared" si="10"/>
        <v>7503433</v>
      </c>
      <c r="V1641" s="58">
        <f t="shared" si="11"/>
        <v>0.535</v>
      </c>
    </row>
    <row r="1642">
      <c r="A1642" s="33" t="s">
        <v>148</v>
      </c>
      <c r="B1642" s="68" t="s">
        <v>188</v>
      </c>
      <c r="C1642" s="35" t="s">
        <v>50</v>
      </c>
      <c r="D1642" s="35" t="str">
        <f t="shared" si="2"/>
        <v>Europe/Serbia-Europe/2002</v>
      </c>
      <c r="E1642" s="72">
        <v>0.01</v>
      </c>
      <c r="F1642" s="72">
        <v>0.01</v>
      </c>
      <c r="G1642" s="72">
        <v>75.0</v>
      </c>
      <c r="H1642" s="72">
        <v>70.0</v>
      </c>
      <c r="I1642" s="56">
        <v>0.193</v>
      </c>
      <c r="J1642" s="56">
        <v>0.672</v>
      </c>
      <c r="K1642" s="56">
        <v>0.135</v>
      </c>
      <c r="L1642" s="72">
        <v>7500031.0</v>
      </c>
      <c r="M1642" s="56">
        <v>0.537</v>
      </c>
      <c r="N1642" s="39">
        <f t="shared" si="21"/>
        <v>10</v>
      </c>
      <c r="O1642" s="39">
        <f t="shared" si="19"/>
        <v>10</v>
      </c>
      <c r="P1642" s="39">
        <f t="shared" si="5"/>
        <v>75</v>
      </c>
      <c r="Q1642" s="39">
        <f t="shared" si="6"/>
        <v>70</v>
      </c>
      <c r="R1642" s="58">
        <f t="shared" si="7"/>
        <v>0.193</v>
      </c>
      <c r="S1642" s="58">
        <f t="shared" si="8"/>
        <v>0.672</v>
      </c>
      <c r="T1642" s="58">
        <f t="shared" si="9"/>
        <v>0.135</v>
      </c>
      <c r="U1642" s="39">
        <f t="shared" si="10"/>
        <v>7500031</v>
      </c>
      <c r="V1642" s="58">
        <f t="shared" si="11"/>
        <v>0.537</v>
      </c>
    </row>
    <row r="1643">
      <c r="A1643" s="33" t="s">
        <v>148</v>
      </c>
      <c r="B1643" s="68" t="s">
        <v>188</v>
      </c>
      <c r="C1643" s="35" t="s">
        <v>51</v>
      </c>
      <c r="D1643" s="35" t="str">
        <f t="shared" si="2"/>
        <v>Europe/Serbia-Europe/2003</v>
      </c>
      <c r="E1643" s="72">
        <v>0.011</v>
      </c>
      <c r="F1643" s="72">
        <v>0.009</v>
      </c>
      <c r="G1643" s="72">
        <v>75.0</v>
      </c>
      <c r="H1643" s="72">
        <v>70.0</v>
      </c>
      <c r="I1643" s="56">
        <v>0.189</v>
      </c>
      <c r="J1643" s="56">
        <v>0.674</v>
      </c>
      <c r="K1643" s="56">
        <v>0.137</v>
      </c>
      <c r="L1643" s="72">
        <v>7480591.0</v>
      </c>
      <c r="M1643" s="56">
        <v>0.54</v>
      </c>
      <c r="N1643" s="39">
        <f t="shared" si="21"/>
        <v>11</v>
      </c>
      <c r="O1643" s="39">
        <f t="shared" si="19"/>
        <v>9</v>
      </c>
      <c r="P1643" s="39">
        <f t="shared" si="5"/>
        <v>75</v>
      </c>
      <c r="Q1643" s="39">
        <f t="shared" si="6"/>
        <v>70</v>
      </c>
      <c r="R1643" s="58">
        <f t="shared" si="7"/>
        <v>0.189</v>
      </c>
      <c r="S1643" s="58">
        <f t="shared" si="8"/>
        <v>0.674</v>
      </c>
      <c r="T1643" s="58">
        <f t="shared" si="9"/>
        <v>0.137</v>
      </c>
      <c r="U1643" s="39">
        <f t="shared" si="10"/>
        <v>7480591</v>
      </c>
      <c r="V1643" s="58">
        <f t="shared" si="11"/>
        <v>0.54</v>
      </c>
    </row>
    <row r="1644">
      <c r="A1644" s="33" t="s">
        <v>148</v>
      </c>
      <c r="B1644" s="68" t="s">
        <v>188</v>
      </c>
      <c r="C1644" s="35" t="s">
        <v>52</v>
      </c>
      <c r="D1644" s="35" t="str">
        <f t="shared" si="2"/>
        <v>Europe/Serbia-Europe/2004</v>
      </c>
      <c r="E1644" s="72">
        <v>0.011</v>
      </c>
      <c r="F1644" s="72">
        <v>0.008</v>
      </c>
      <c r="G1644" s="72">
        <v>75.0</v>
      </c>
      <c r="H1644" s="72">
        <v>70.0</v>
      </c>
      <c r="I1644" s="56">
        <v>0.185</v>
      </c>
      <c r="J1644" s="56">
        <v>0.676</v>
      </c>
      <c r="K1644" s="56">
        <v>0.139</v>
      </c>
      <c r="L1644" s="72">
        <v>7463157.0</v>
      </c>
      <c r="M1644" s="56">
        <v>0.543</v>
      </c>
      <c r="N1644" s="39">
        <f t="shared" si="21"/>
        <v>11</v>
      </c>
      <c r="O1644" s="39">
        <f t="shared" si="19"/>
        <v>8</v>
      </c>
      <c r="P1644" s="39">
        <f t="shared" si="5"/>
        <v>75</v>
      </c>
      <c r="Q1644" s="39">
        <f t="shared" si="6"/>
        <v>70</v>
      </c>
      <c r="R1644" s="58">
        <f t="shared" si="7"/>
        <v>0.185</v>
      </c>
      <c r="S1644" s="58">
        <f t="shared" si="8"/>
        <v>0.676</v>
      </c>
      <c r="T1644" s="58">
        <f t="shared" si="9"/>
        <v>0.139</v>
      </c>
      <c r="U1644" s="39">
        <f t="shared" si="10"/>
        <v>7463157</v>
      </c>
      <c r="V1644" s="58">
        <f t="shared" si="11"/>
        <v>0.543</v>
      </c>
    </row>
    <row r="1645">
      <c r="A1645" s="33" t="s">
        <v>148</v>
      </c>
      <c r="B1645" s="68" t="s">
        <v>188</v>
      </c>
      <c r="C1645" s="35" t="s">
        <v>53</v>
      </c>
      <c r="D1645" s="35" t="str">
        <f t="shared" si="2"/>
        <v>Europe/Serbia-Europe/2005</v>
      </c>
      <c r="E1645" s="72">
        <v>0.01</v>
      </c>
      <c r="F1645" s="72">
        <v>0.008</v>
      </c>
      <c r="G1645" s="72">
        <v>75.0</v>
      </c>
      <c r="H1645" s="72">
        <v>70.0</v>
      </c>
      <c r="I1645" s="56">
        <v>0.181</v>
      </c>
      <c r="J1645" s="56">
        <v>0.679</v>
      </c>
      <c r="K1645" s="56">
        <v>0.14</v>
      </c>
      <c r="L1645" s="72">
        <v>7440769.0</v>
      </c>
      <c r="M1645" s="56">
        <v>0.545</v>
      </c>
      <c r="N1645" s="39">
        <f t="shared" si="21"/>
        <v>10</v>
      </c>
      <c r="O1645" s="39">
        <f t="shared" si="19"/>
        <v>8</v>
      </c>
      <c r="P1645" s="39">
        <f t="shared" si="5"/>
        <v>75</v>
      </c>
      <c r="Q1645" s="39">
        <f t="shared" si="6"/>
        <v>70</v>
      </c>
      <c r="R1645" s="58">
        <f t="shared" si="7"/>
        <v>0.181</v>
      </c>
      <c r="S1645" s="58">
        <f t="shared" si="8"/>
        <v>0.679</v>
      </c>
      <c r="T1645" s="58">
        <f t="shared" si="9"/>
        <v>0.14</v>
      </c>
      <c r="U1645" s="39">
        <f t="shared" si="10"/>
        <v>7440769</v>
      </c>
      <c r="V1645" s="58">
        <f t="shared" si="11"/>
        <v>0.545</v>
      </c>
    </row>
    <row r="1646">
      <c r="A1646" s="33" t="s">
        <v>148</v>
      </c>
      <c r="B1646" s="68" t="s">
        <v>188</v>
      </c>
      <c r="C1646" s="35" t="s">
        <v>54</v>
      </c>
      <c r="D1646" s="35" t="str">
        <f t="shared" si="2"/>
        <v>Europe/Serbia-Europe/2006</v>
      </c>
      <c r="E1646" s="72">
        <v>0.01</v>
      </c>
      <c r="F1646" s="72">
        <v>0.007</v>
      </c>
      <c r="G1646" s="72">
        <v>76.0</v>
      </c>
      <c r="H1646" s="72">
        <v>71.0</v>
      </c>
      <c r="I1646" s="56">
        <v>0.178</v>
      </c>
      <c r="J1646" s="56">
        <v>0.682</v>
      </c>
      <c r="K1646" s="56">
        <v>0.14</v>
      </c>
      <c r="L1646" s="72">
        <v>7411569.0</v>
      </c>
      <c r="M1646" s="56">
        <v>0.548</v>
      </c>
      <c r="N1646" s="39">
        <f t="shared" si="21"/>
        <v>10</v>
      </c>
      <c r="O1646" s="39">
        <f t="shared" si="19"/>
        <v>7</v>
      </c>
      <c r="P1646" s="39">
        <f t="shared" si="5"/>
        <v>76</v>
      </c>
      <c r="Q1646" s="39">
        <f t="shared" si="6"/>
        <v>71</v>
      </c>
      <c r="R1646" s="58">
        <f t="shared" si="7"/>
        <v>0.178</v>
      </c>
      <c r="S1646" s="58">
        <f t="shared" si="8"/>
        <v>0.682</v>
      </c>
      <c r="T1646" s="58">
        <f t="shared" si="9"/>
        <v>0.14</v>
      </c>
      <c r="U1646" s="39">
        <f t="shared" si="10"/>
        <v>7411569</v>
      </c>
      <c r="V1646" s="58">
        <f t="shared" si="11"/>
        <v>0.548</v>
      </c>
    </row>
    <row r="1647">
      <c r="A1647" s="33" t="s">
        <v>148</v>
      </c>
      <c r="B1647" s="68" t="s">
        <v>188</v>
      </c>
      <c r="C1647" s="35" t="s">
        <v>55</v>
      </c>
      <c r="D1647" s="35" t="str">
        <f t="shared" si="2"/>
        <v>Europe/Serbia-Europe/2007</v>
      </c>
      <c r="E1647" s="72">
        <v>0.009</v>
      </c>
      <c r="F1647" s="72">
        <v>0.007</v>
      </c>
      <c r="G1647" s="72">
        <v>76.0</v>
      </c>
      <c r="H1647" s="72">
        <v>71.0</v>
      </c>
      <c r="I1647" s="56">
        <v>0.176</v>
      </c>
      <c r="J1647" s="56">
        <v>0.686</v>
      </c>
      <c r="K1647" s="56">
        <v>0.139</v>
      </c>
      <c r="L1647" s="72">
        <v>7381579.0</v>
      </c>
      <c r="M1647" s="56">
        <v>0.551</v>
      </c>
      <c r="N1647" s="39">
        <f t="shared" si="21"/>
        <v>9</v>
      </c>
      <c r="O1647" s="39">
        <f t="shared" si="19"/>
        <v>7</v>
      </c>
      <c r="P1647" s="39">
        <f t="shared" si="5"/>
        <v>76</v>
      </c>
      <c r="Q1647" s="39">
        <f t="shared" si="6"/>
        <v>71</v>
      </c>
      <c r="R1647" s="58">
        <f t="shared" si="7"/>
        <v>0.176</v>
      </c>
      <c r="S1647" s="58">
        <f t="shared" si="8"/>
        <v>0.686</v>
      </c>
      <c r="T1647" s="58">
        <f t="shared" si="9"/>
        <v>0.139</v>
      </c>
      <c r="U1647" s="39">
        <f t="shared" si="10"/>
        <v>7381579</v>
      </c>
      <c r="V1647" s="58">
        <f t="shared" si="11"/>
        <v>0.551</v>
      </c>
    </row>
    <row r="1648">
      <c r="A1648" s="33" t="s">
        <v>148</v>
      </c>
      <c r="B1648" s="68" t="s">
        <v>188</v>
      </c>
      <c r="C1648" s="35" t="s">
        <v>56</v>
      </c>
      <c r="D1648" s="35" t="str">
        <f t="shared" si="2"/>
        <v>Europe/Serbia-Europe/2008</v>
      </c>
      <c r="E1648" s="72">
        <v>0.009</v>
      </c>
      <c r="F1648" s="72">
        <v>0.007</v>
      </c>
      <c r="G1648" s="72">
        <v>76.0</v>
      </c>
      <c r="H1648" s="72">
        <v>71.0</v>
      </c>
      <c r="I1648" s="56">
        <v>0.173</v>
      </c>
      <c r="J1648" s="56">
        <v>0.689</v>
      </c>
      <c r="K1648" s="56">
        <v>0.138</v>
      </c>
      <c r="L1648" s="72">
        <v>7350221.0</v>
      </c>
      <c r="M1648" s="56">
        <v>0.551</v>
      </c>
      <c r="N1648" s="39">
        <f t="shared" si="21"/>
        <v>9</v>
      </c>
      <c r="O1648" s="39">
        <f t="shared" si="19"/>
        <v>7</v>
      </c>
      <c r="P1648" s="39">
        <f t="shared" si="5"/>
        <v>76</v>
      </c>
      <c r="Q1648" s="39">
        <f t="shared" si="6"/>
        <v>71</v>
      </c>
      <c r="R1648" s="58">
        <f t="shared" si="7"/>
        <v>0.173</v>
      </c>
      <c r="S1648" s="58">
        <f t="shared" si="8"/>
        <v>0.689</v>
      </c>
      <c r="T1648" s="58">
        <f t="shared" si="9"/>
        <v>0.138</v>
      </c>
      <c r="U1648" s="39">
        <f t="shared" si="10"/>
        <v>7350221</v>
      </c>
      <c r="V1648" s="58">
        <f t="shared" si="11"/>
        <v>0.551</v>
      </c>
    </row>
    <row r="1649">
      <c r="A1649" s="33" t="s">
        <v>148</v>
      </c>
      <c r="B1649" s="68" t="s">
        <v>188</v>
      </c>
      <c r="C1649" s="35" t="s">
        <v>57</v>
      </c>
      <c r="D1649" s="35" t="str">
        <f t="shared" si="2"/>
        <v>Europe/Serbia-Europe/2009</v>
      </c>
      <c r="E1649" s="72">
        <v>0.01</v>
      </c>
      <c r="F1649" s="72">
        <v>0.007</v>
      </c>
      <c r="G1649" s="72">
        <v>76.0</v>
      </c>
      <c r="H1649" s="72">
        <v>71.0</v>
      </c>
      <c r="I1649" s="56">
        <v>0.171</v>
      </c>
      <c r="J1649" s="56">
        <v>0.692</v>
      </c>
      <c r="K1649" s="56">
        <v>0.137</v>
      </c>
      <c r="L1649" s="72">
        <v>7320807.0</v>
      </c>
      <c r="M1649" s="56">
        <v>0.552</v>
      </c>
      <c r="N1649" s="39">
        <f t="shared" si="21"/>
        <v>10</v>
      </c>
      <c r="O1649" s="39">
        <f t="shared" si="19"/>
        <v>7</v>
      </c>
      <c r="P1649" s="39">
        <f t="shared" si="5"/>
        <v>76</v>
      </c>
      <c r="Q1649" s="39">
        <f t="shared" si="6"/>
        <v>71</v>
      </c>
      <c r="R1649" s="58">
        <f t="shared" si="7"/>
        <v>0.171</v>
      </c>
      <c r="S1649" s="58">
        <f t="shared" si="8"/>
        <v>0.692</v>
      </c>
      <c r="T1649" s="58">
        <f t="shared" si="9"/>
        <v>0.137</v>
      </c>
      <c r="U1649" s="39">
        <f t="shared" si="10"/>
        <v>7320807</v>
      </c>
      <c r="V1649" s="58">
        <f t="shared" si="11"/>
        <v>0.552</v>
      </c>
    </row>
    <row r="1650">
      <c r="A1650" s="33" t="s">
        <v>148</v>
      </c>
      <c r="B1650" s="68" t="s">
        <v>188</v>
      </c>
      <c r="C1650" s="35" t="s">
        <v>58</v>
      </c>
      <c r="D1650" s="35" t="str">
        <f t="shared" si="2"/>
        <v>Europe/Serbia-Europe/2010</v>
      </c>
      <c r="E1650" s="72">
        <v>0.009</v>
      </c>
      <c r="F1650" s="72">
        <v>0.007</v>
      </c>
      <c r="G1650" s="72">
        <v>77.0</v>
      </c>
      <c r="H1650" s="72">
        <v>71.0</v>
      </c>
      <c r="I1650" s="56">
        <v>0.169</v>
      </c>
      <c r="J1650" s="56">
        <v>0.694</v>
      </c>
      <c r="K1650" s="56">
        <v>0.137</v>
      </c>
      <c r="L1650" s="72">
        <v>7291436.0</v>
      </c>
      <c r="M1650" s="56">
        <v>0.552</v>
      </c>
      <c r="N1650" s="39">
        <f t="shared" si="21"/>
        <v>9</v>
      </c>
      <c r="O1650" s="39">
        <f t="shared" si="19"/>
        <v>7</v>
      </c>
      <c r="P1650" s="39">
        <f t="shared" si="5"/>
        <v>77</v>
      </c>
      <c r="Q1650" s="39">
        <f t="shared" si="6"/>
        <v>71</v>
      </c>
      <c r="R1650" s="58">
        <f t="shared" si="7"/>
        <v>0.169</v>
      </c>
      <c r="S1650" s="58">
        <f t="shared" si="8"/>
        <v>0.694</v>
      </c>
      <c r="T1650" s="58">
        <f t="shared" si="9"/>
        <v>0.137</v>
      </c>
      <c r="U1650" s="39">
        <f t="shared" si="10"/>
        <v>7291436</v>
      </c>
      <c r="V1650" s="58">
        <f t="shared" si="11"/>
        <v>0.552</v>
      </c>
    </row>
    <row r="1651">
      <c r="A1651" s="33" t="s">
        <v>148</v>
      </c>
      <c r="B1651" s="68" t="s">
        <v>188</v>
      </c>
      <c r="C1651" s="35" t="s">
        <v>59</v>
      </c>
      <c r="D1651" s="35" t="str">
        <f t="shared" si="2"/>
        <v>Europe/Serbia-Europe/2011</v>
      </c>
      <c r="E1651" s="72">
        <v>0.009</v>
      </c>
      <c r="F1651" s="72">
        <v>0.006</v>
      </c>
      <c r="G1651" s="72">
        <v>77.0</v>
      </c>
      <c r="H1651" s="72">
        <v>72.0</v>
      </c>
      <c r="I1651" s="56">
        <v>0.167</v>
      </c>
      <c r="J1651" s="56">
        <v>0.695</v>
      </c>
      <c r="K1651" s="56">
        <v>0.138</v>
      </c>
      <c r="L1651" s="72">
        <v>7234099.0</v>
      </c>
      <c r="M1651" s="56">
        <v>0.553</v>
      </c>
      <c r="N1651" s="39">
        <f t="shared" si="21"/>
        <v>9</v>
      </c>
      <c r="O1651" s="39">
        <f t="shared" si="19"/>
        <v>6</v>
      </c>
      <c r="P1651" s="39">
        <f t="shared" si="5"/>
        <v>77</v>
      </c>
      <c r="Q1651" s="39">
        <f t="shared" si="6"/>
        <v>72</v>
      </c>
      <c r="R1651" s="58">
        <f t="shared" si="7"/>
        <v>0.167</v>
      </c>
      <c r="S1651" s="58">
        <f t="shared" si="8"/>
        <v>0.695</v>
      </c>
      <c r="T1651" s="58">
        <f t="shared" si="9"/>
        <v>0.138</v>
      </c>
      <c r="U1651" s="39">
        <f t="shared" si="10"/>
        <v>7234099</v>
      </c>
      <c r="V1651" s="58">
        <f t="shared" si="11"/>
        <v>0.553</v>
      </c>
    </row>
    <row r="1652">
      <c r="A1652" s="33" t="s">
        <v>148</v>
      </c>
      <c r="B1652" s="68" t="s">
        <v>188</v>
      </c>
      <c r="C1652" s="35" t="s">
        <v>60</v>
      </c>
      <c r="D1652" s="35" t="str">
        <f t="shared" si="2"/>
        <v>Europe/Serbia-Europe/2012</v>
      </c>
      <c r="E1652" s="72">
        <v>0.009</v>
      </c>
      <c r="F1652" s="72">
        <v>0.006</v>
      </c>
      <c r="G1652" s="72">
        <v>78.0</v>
      </c>
      <c r="H1652" s="72">
        <v>73.0</v>
      </c>
      <c r="I1652" s="56">
        <v>0.165</v>
      </c>
      <c r="J1652" s="56">
        <v>0.695</v>
      </c>
      <c r="K1652" s="56">
        <v>0.14</v>
      </c>
      <c r="L1652" s="72">
        <v>7199077.0</v>
      </c>
      <c r="M1652" s="56">
        <v>0.553</v>
      </c>
      <c r="N1652" s="39">
        <f t="shared" si="21"/>
        <v>9</v>
      </c>
      <c r="O1652" s="39">
        <f t="shared" si="19"/>
        <v>6</v>
      </c>
      <c r="P1652" s="39">
        <f t="shared" si="5"/>
        <v>78</v>
      </c>
      <c r="Q1652" s="39">
        <f t="shared" si="6"/>
        <v>73</v>
      </c>
      <c r="R1652" s="58">
        <f t="shared" si="7"/>
        <v>0.165</v>
      </c>
      <c r="S1652" s="58">
        <f t="shared" si="8"/>
        <v>0.695</v>
      </c>
      <c r="T1652" s="58">
        <f t="shared" si="9"/>
        <v>0.14</v>
      </c>
      <c r="U1652" s="39">
        <f t="shared" si="10"/>
        <v>7199077</v>
      </c>
      <c r="V1652" s="58">
        <f t="shared" si="11"/>
        <v>0.553</v>
      </c>
    </row>
    <row r="1653">
      <c r="A1653" s="33" t="s">
        <v>148</v>
      </c>
      <c r="B1653" s="68" t="s">
        <v>189</v>
      </c>
      <c r="C1653" s="35" t="s">
        <v>48</v>
      </c>
      <c r="D1653" s="35" t="str">
        <f t="shared" si="2"/>
        <v>Europe/Slovakia-Europe/2000</v>
      </c>
      <c r="E1653" s="72">
        <v>0.01</v>
      </c>
      <c r="F1653" s="72">
        <v>0.01</v>
      </c>
      <c r="G1653" s="72">
        <v>77.0</v>
      </c>
      <c r="H1653" s="72">
        <v>69.0</v>
      </c>
      <c r="I1653" s="56">
        <v>0.197</v>
      </c>
      <c r="J1653" s="56">
        <v>0.689</v>
      </c>
      <c r="K1653" s="56">
        <v>0.114</v>
      </c>
      <c r="L1653" s="72">
        <v>5388720.0</v>
      </c>
      <c r="M1653" s="56">
        <v>0.562</v>
      </c>
      <c r="N1653" s="39">
        <f t="shared" si="21"/>
        <v>10</v>
      </c>
      <c r="O1653" s="39">
        <f t="shared" si="19"/>
        <v>10</v>
      </c>
      <c r="P1653" s="39">
        <f t="shared" si="5"/>
        <v>77</v>
      </c>
      <c r="Q1653" s="39">
        <f t="shared" si="6"/>
        <v>69</v>
      </c>
      <c r="R1653" s="58">
        <f t="shared" si="7"/>
        <v>0.197</v>
      </c>
      <c r="S1653" s="58">
        <f t="shared" si="8"/>
        <v>0.689</v>
      </c>
      <c r="T1653" s="58">
        <f t="shared" si="9"/>
        <v>0.114</v>
      </c>
      <c r="U1653" s="39">
        <f t="shared" si="10"/>
        <v>5388720</v>
      </c>
      <c r="V1653" s="58">
        <f t="shared" si="11"/>
        <v>0.562</v>
      </c>
    </row>
    <row r="1654">
      <c r="A1654" s="33" t="s">
        <v>148</v>
      </c>
      <c r="B1654" s="68" t="s">
        <v>189</v>
      </c>
      <c r="C1654" s="35" t="s">
        <v>49</v>
      </c>
      <c r="D1654" s="35" t="str">
        <f t="shared" si="2"/>
        <v>Europe/Slovakia-Europe/2001</v>
      </c>
      <c r="E1654" s="72">
        <v>0.01</v>
      </c>
      <c r="F1654" s="72">
        <v>0.01</v>
      </c>
      <c r="G1654" s="72">
        <v>78.0</v>
      </c>
      <c r="H1654" s="72">
        <v>70.0</v>
      </c>
      <c r="I1654" s="56">
        <v>0.191</v>
      </c>
      <c r="J1654" s="56">
        <v>0.695</v>
      </c>
      <c r="K1654" s="56">
        <v>0.114</v>
      </c>
      <c r="L1654" s="72">
        <v>5378867.0</v>
      </c>
      <c r="M1654" s="56">
        <v>0.562</v>
      </c>
      <c r="N1654" s="39">
        <f t="shared" si="21"/>
        <v>10</v>
      </c>
      <c r="O1654" s="39">
        <f t="shared" si="19"/>
        <v>10</v>
      </c>
      <c r="P1654" s="39">
        <f t="shared" si="5"/>
        <v>78</v>
      </c>
      <c r="Q1654" s="39">
        <f t="shared" si="6"/>
        <v>70</v>
      </c>
      <c r="R1654" s="58">
        <f t="shared" si="7"/>
        <v>0.191</v>
      </c>
      <c r="S1654" s="58">
        <f t="shared" si="8"/>
        <v>0.695</v>
      </c>
      <c r="T1654" s="58">
        <f t="shared" si="9"/>
        <v>0.114</v>
      </c>
      <c r="U1654" s="39">
        <f t="shared" si="10"/>
        <v>5378867</v>
      </c>
      <c r="V1654" s="58">
        <f t="shared" si="11"/>
        <v>0.562</v>
      </c>
    </row>
    <row r="1655">
      <c r="A1655" s="33" t="s">
        <v>148</v>
      </c>
      <c r="B1655" s="68" t="s">
        <v>189</v>
      </c>
      <c r="C1655" s="35" t="s">
        <v>50</v>
      </c>
      <c r="D1655" s="35" t="str">
        <f t="shared" si="2"/>
        <v>Europe/Slovakia-Europe/2002</v>
      </c>
      <c r="E1655" s="72">
        <v>0.01</v>
      </c>
      <c r="F1655" s="72">
        <v>0.009</v>
      </c>
      <c r="G1655" s="72">
        <v>78.0</v>
      </c>
      <c r="H1655" s="72">
        <v>70.0</v>
      </c>
      <c r="I1655" s="56">
        <v>0.185</v>
      </c>
      <c r="J1655" s="56">
        <v>0.7</v>
      </c>
      <c r="K1655" s="56">
        <v>0.115</v>
      </c>
      <c r="L1655" s="72">
        <v>5376912.0</v>
      </c>
      <c r="M1655" s="56">
        <v>0.56</v>
      </c>
      <c r="N1655" s="39">
        <f t="shared" si="21"/>
        <v>10</v>
      </c>
      <c r="O1655" s="39">
        <f t="shared" si="19"/>
        <v>9</v>
      </c>
      <c r="P1655" s="39">
        <f t="shared" si="5"/>
        <v>78</v>
      </c>
      <c r="Q1655" s="39">
        <f t="shared" si="6"/>
        <v>70</v>
      </c>
      <c r="R1655" s="58">
        <f t="shared" si="7"/>
        <v>0.185</v>
      </c>
      <c r="S1655" s="58">
        <f t="shared" si="8"/>
        <v>0.7</v>
      </c>
      <c r="T1655" s="58">
        <f t="shared" si="9"/>
        <v>0.115</v>
      </c>
      <c r="U1655" s="39">
        <f t="shared" si="10"/>
        <v>5376912</v>
      </c>
      <c r="V1655" s="58">
        <f t="shared" si="11"/>
        <v>0.56</v>
      </c>
    </row>
    <row r="1656">
      <c r="A1656" s="33" t="s">
        <v>148</v>
      </c>
      <c r="B1656" s="68" t="s">
        <v>189</v>
      </c>
      <c r="C1656" s="35" t="s">
        <v>51</v>
      </c>
      <c r="D1656" s="35" t="str">
        <f t="shared" si="2"/>
        <v>Europe/Slovakia-Europe/2003</v>
      </c>
      <c r="E1656" s="72">
        <v>0.01</v>
      </c>
      <c r="F1656" s="72">
        <v>0.009</v>
      </c>
      <c r="G1656" s="72">
        <v>78.0</v>
      </c>
      <c r="H1656" s="72">
        <v>70.0</v>
      </c>
      <c r="I1656" s="56">
        <v>0.179</v>
      </c>
      <c r="J1656" s="56">
        <v>0.706</v>
      </c>
      <c r="K1656" s="56">
        <v>0.116</v>
      </c>
      <c r="L1656" s="72">
        <v>5373374.0</v>
      </c>
      <c r="M1656" s="56">
        <v>0.559</v>
      </c>
      <c r="N1656" s="39">
        <f t="shared" si="21"/>
        <v>10</v>
      </c>
      <c r="O1656" s="39">
        <f t="shared" si="19"/>
        <v>9</v>
      </c>
      <c r="P1656" s="39">
        <f t="shared" si="5"/>
        <v>78</v>
      </c>
      <c r="Q1656" s="39">
        <f t="shared" si="6"/>
        <v>70</v>
      </c>
      <c r="R1656" s="58">
        <f t="shared" si="7"/>
        <v>0.179</v>
      </c>
      <c r="S1656" s="58">
        <f t="shared" si="8"/>
        <v>0.706</v>
      </c>
      <c r="T1656" s="58">
        <f t="shared" si="9"/>
        <v>0.116</v>
      </c>
      <c r="U1656" s="39">
        <f t="shared" si="10"/>
        <v>5373374</v>
      </c>
      <c r="V1656" s="58">
        <f t="shared" si="11"/>
        <v>0.559</v>
      </c>
    </row>
    <row r="1657">
      <c r="A1657" s="33" t="s">
        <v>148</v>
      </c>
      <c r="B1657" s="68" t="s">
        <v>189</v>
      </c>
      <c r="C1657" s="35" t="s">
        <v>52</v>
      </c>
      <c r="D1657" s="35" t="str">
        <f t="shared" si="2"/>
        <v>Europe/Slovakia-Europe/2004</v>
      </c>
      <c r="E1657" s="72">
        <v>0.01</v>
      </c>
      <c r="F1657" s="72">
        <v>0.009</v>
      </c>
      <c r="G1657" s="72">
        <v>78.0</v>
      </c>
      <c r="H1657" s="72">
        <v>70.0</v>
      </c>
      <c r="I1657" s="56">
        <v>0.173</v>
      </c>
      <c r="J1657" s="56">
        <v>0.711</v>
      </c>
      <c r="K1657" s="56">
        <v>0.116</v>
      </c>
      <c r="L1657" s="72">
        <v>5372280.0</v>
      </c>
      <c r="M1657" s="56">
        <v>0.557</v>
      </c>
      <c r="N1657" s="39">
        <f t="shared" si="21"/>
        <v>10</v>
      </c>
      <c r="O1657" s="39">
        <f t="shared" si="19"/>
        <v>9</v>
      </c>
      <c r="P1657" s="39">
        <f t="shared" si="5"/>
        <v>78</v>
      </c>
      <c r="Q1657" s="39">
        <f t="shared" si="6"/>
        <v>70</v>
      </c>
      <c r="R1657" s="58">
        <f t="shared" si="7"/>
        <v>0.173</v>
      </c>
      <c r="S1657" s="58">
        <f t="shared" si="8"/>
        <v>0.711</v>
      </c>
      <c r="T1657" s="58">
        <f t="shared" si="9"/>
        <v>0.116</v>
      </c>
      <c r="U1657" s="39">
        <f t="shared" si="10"/>
        <v>5372280</v>
      </c>
      <c r="V1657" s="58">
        <f t="shared" si="11"/>
        <v>0.557</v>
      </c>
    </row>
    <row r="1658">
      <c r="A1658" s="33" t="s">
        <v>148</v>
      </c>
      <c r="B1658" s="68" t="s">
        <v>189</v>
      </c>
      <c r="C1658" s="35" t="s">
        <v>53</v>
      </c>
      <c r="D1658" s="35" t="str">
        <f t="shared" si="2"/>
        <v>Europe/Slovakia-Europe/2005</v>
      </c>
      <c r="E1658" s="72">
        <v>0.01</v>
      </c>
      <c r="F1658" s="72">
        <v>0.008</v>
      </c>
      <c r="G1658" s="72">
        <v>78.0</v>
      </c>
      <c r="H1658" s="72">
        <v>70.0</v>
      </c>
      <c r="I1658" s="56">
        <v>0.168</v>
      </c>
      <c r="J1658" s="56">
        <v>0.716</v>
      </c>
      <c r="K1658" s="56">
        <v>0.117</v>
      </c>
      <c r="L1658" s="72">
        <v>5372807.0</v>
      </c>
      <c r="M1658" s="56">
        <v>0.556</v>
      </c>
      <c r="N1658" s="39">
        <f t="shared" si="21"/>
        <v>10</v>
      </c>
      <c r="O1658" s="39">
        <f t="shared" si="19"/>
        <v>8</v>
      </c>
      <c r="P1658" s="39">
        <f t="shared" si="5"/>
        <v>78</v>
      </c>
      <c r="Q1658" s="39">
        <f t="shared" si="6"/>
        <v>70</v>
      </c>
      <c r="R1658" s="58">
        <f t="shared" si="7"/>
        <v>0.168</v>
      </c>
      <c r="S1658" s="58">
        <f t="shared" si="8"/>
        <v>0.716</v>
      </c>
      <c r="T1658" s="58">
        <f t="shared" si="9"/>
        <v>0.117</v>
      </c>
      <c r="U1658" s="39">
        <f t="shared" si="10"/>
        <v>5372807</v>
      </c>
      <c r="V1658" s="58">
        <f t="shared" si="11"/>
        <v>0.556</v>
      </c>
    </row>
    <row r="1659">
      <c r="A1659" s="33" t="s">
        <v>148</v>
      </c>
      <c r="B1659" s="68" t="s">
        <v>189</v>
      </c>
      <c r="C1659" s="35" t="s">
        <v>54</v>
      </c>
      <c r="D1659" s="35" t="str">
        <f t="shared" si="2"/>
        <v>Europe/Slovakia-Europe/2006</v>
      </c>
      <c r="E1659" s="72">
        <v>0.01</v>
      </c>
      <c r="F1659" s="72">
        <v>0.008</v>
      </c>
      <c r="G1659" s="72">
        <v>78.0</v>
      </c>
      <c r="H1659" s="72">
        <v>70.0</v>
      </c>
      <c r="I1659" s="56">
        <v>0.163</v>
      </c>
      <c r="J1659" s="56">
        <v>0.719</v>
      </c>
      <c r="K1659" s="56">
        <v>0.118</v>
      </c>
      <c r="L1659" s="72">
        <v>5373054.0</v>
      </c>
      <c r="M1659" s="56">
        <v>0.554</v>
      </c>
      <c r="N1659" s="39">
        <f t="shared" si="21"/>
        <v>10</v>
      </c>
      <c r="O1659" s="39">
        <f t="shared" si="19"/>
        <v>8</v>
      </c>
      <c r="P1659" s="39">
        <f t="shared" si="5"/>
        <v>78</v>
      </c>
      <c r="Q1659" s="39">
        <f t="shared" si="6"/>
        <v>70</v>
      </c>
      <c r="R1659" s="58">
        <f t="shared" si="7"/>
        <v>0.163</v>
      </c>
      <c r="S1659" s="58">
        <f t="shared" si="8"/>
        <v>0.719</v>
      </c>
      <c r="T1659" s="58">
        <f t="shared" si="9"/>
        <v>0.118</v>
      </c>
      <c r="U1659" s="39">
        <f t="shared" si="10"/>
        <v>5373054</v>
      </c>
      <c r="V1659" s="58">
        <f t="shared" si="11"/>
        <v>0.554</v>
      </c>
    </row>
    <row r="1660">
      <c r="A1660" s="33" t="s">
        <v>148</v>
      </c>
      <c r="B1660" s="68" t="s">
        <v>189</v>
      </c>
      <c r="C1660" s="35" t="s">
        <v>55</v>
      </c>
      <c r="D1660" s="35" t="str">
        <f t="shared" si="2"/>
        <v>Europe/Slovakia-Europe/2007</v>
      </c>
      <c r="E1660" s="72">
        <v>0.01</v>
      </c>
      <c r="F1660" s="72">
        <v>0.008</v>
      </c>
      <c r="G1660" s="72">
        <v>78.0</v>
      </c>
      <c r="H1660" s="72">
        <v>71.0</v>
      </c>
      <c r="I1660" s="56">
        <v>0.159</v>
      </c>
      <c r="J1660" s="56">
        <v>0.722</v>
      </c>
      <c r="K1660" s="56">
        <v>0.119</v>
      </c>
      <c r="L1660" s="72">
        <v>5374622.0</v>
      </c>
      <c r="M1660" s="56">
        <v>0.553</v>
      </c>
      <c r="N1660" s="39">
        <f t="shared" si="21"/>
        <v>10</v>
      </c>
      <c r="O1660" s="39">
        <f t="shared" si="19"/>
        <v>8</v>
      </c>
      <c r="P1660" s="39">
        <f t="shared" si="5"/>
        <v>78</v>
      </c>
      <c r="Q1660" s="39">
        <f t="shared" si="6"/>
        <v>71</v>
      </c>
      <c r="R1660" s="58">
        <f t="shared" si="7"/>
        <v>0.159</v>
      </c>
      <c r="S1660" s="58">
        <f t="shared" si="8"/>
        <v>0.722</v>
      </c>
      <c r="T1660" s="58">
        <f t="shared" si="9"/>
        <v>0.119</v>
      </c>
      <c r="U1660" s="39">
        <f t="shared" si="10"/>
        <v>5374622</v>
      </c>
      <c r="V1660" s="58">
        <f t="shared" si="11"/>
        <v>0.553</v>
      </c>
    </row>
    <row r="1661">
      <c r="A1661" s="33" t="s">
        <v>148</v>
      </c>
      <c r="B1661" s="68" t="s">
        <v>189</v>
      </c>
      <c r="C1661" s="35" t="s">
        <v>56</v>
      </c>
      <c r="D1661" s="35" t="str">
        <f t="shared" si="2"/>
        <v>Europe/Slovakia-Europe/2008</v>
      </c>
      <c r="E1661" s="72">
        <v>0.011</v>
      </c>
      <c r="F1661" s="72">
        <v>0.007</v>
      </c>
      <c r="G1661" s="72">
        <v>79.0</v>
      </c>
      <c r="H1661" s="72">
        <v>71.0</v>
      </c>
      <c r="I1661" s="56">
        <v>0.156</v>
      </c>
      <c r="J1661" s="56">
        <v>0.724</v>
      </c>
      <c r="K1661" s="56">
        <v>0.12</v>
      </c>
      <c r="L1661" s="72">
        <v>5379233.0</v>
      </c>
      <c r="M1661" s="56">
        <v>0.551</v>
      </c>
      <c r="N1661" s="39">
        <f t="shared" si="21"/>
        <v>11</v>
      </c>
      <c r="O1661" s="39">
        <f t="shared" si="19"/>
        <v>7</v>
      </c>
      <c r="P1661" s="39">
        <f t="shared" si="5"/>
        <v>79</v>
      </c>
      <c r="Q1661" s="39">
        <f t="shared" si="6"/>
        <v>71</v>
      </c>
      <c r="R1661" s="58">
        <f t="shared" si="7"/>
        <v>0.156</v>
      </c>
      <c r="S1661" s="58">
        <f t="shared" si="8"/>
        <v>0.724</v>
      </c>
      <c r="T1661" s="58">
        <f t="shared" si="9"/>
        <v>0.12</v>
      </c>
      <c r="U1661" s="39">
        <f t="shared" si="10"/>
        <v>5379233</v>
      </c>
      <c r="V1661" s="58">
        <f t="shared" si="11"/>
        <v>0.551</v>
      </c>
    </row>
    <row r="1662">
      <c r="A1662" s="33" t="s">
        <v>148</v>
      </c>
      <c r="B1662" s="68" t="s">
        <v>189</v>
      </c>
      <c r="C1662" s="35" t="s">
        <v>57</v>
      </c>
      <c r="D1662" s="35" t="str">
        <f t="shared" si="2"/>
        <v>Europe/Slovakia-Europe/2009</v>
      </c>
      <c r="E1662" s="72">
        <v>0.011</v>
      </c>
      <c r="F1662" s="72">
        <v>0.007</v>
      </c>
      <c r="G1662" s="72">
        <v>79.0</v>
      </c>
      <c r="H1662" s="72">
        <v>71.0</v>
      </c>
      <c r="I1662" s="56">
        <v>0.153</v>
      </c>
      <c r="J1662" s="56">
        <v>0.726</v>
      </c>
      <c r="K1662" s="56">
        <v>0.121</v>
      </c>
      <c r="L1662" s="72">
        <v>5386406.0</v>
      </c>
      <c r="M1662" s="56">
        <v>0.55</v>
      </c>
      <c r="N1662" s="39">
        <f t="shared" si="21"/>
        <v>11</v>
      </c>
      <c r="O1662" s="39">
        <f t="shared" si="19"/>
        <v>7</v>
      </c>
      <c r="P1662" s="39">
        <f t="shared" si="5"/>
        <v>79</v>
      </c>
      <c r="Q1662" s="39">
        <f t="shared" si="6"/>
        <v>71</v>
      </c>
      <c r="R1662" s="58">
        <f t="shared" si="7"/>
        <v>0.153</v>
      </c>
      <c r="S1662" s="58">
        <f t="shared" si="8"/>
        <v>0.726</v>
      </c>
      <c r="T1662" s="58">
        <f t="shared" si="9"/>
        <v>0.121</v>
      </c>
      <c r="U1662" s="39">
        <f t="shared" si="10"/>
        <v>5386406</v>
      </c>
      <c r="V1662" s="58">
        <f t="shared" si="11"/>
        <v>0.55</v>
      </c>
    </row>
    <row r="1663">
      <c r="A1663" s="33" t="s">
        <v>148</v>
      </c>
      <c r="B1663" s="68" t="s">
        <v>189</v>
      </c>
      <c r="C1663" s="35" t="s">
        <v>58</v>
      </c>
      <c r="D1663" s="35" t="str">
        <f t="shared" si="2"/>
        <v>Europe/Slovakia-Europe/2010</v>
      </c>
      <c r="E1663" s="72">
        <v>0.011</v>
      </c>
      <c r="F1663" s="72">
        <v>0.007</v>
      </c>
      <c r="G1663" s="72">
        <v>79.0</v>
      </c>
      <c r="H1663" s="72">
        <v>72.0</v>
      </c>
      <c r="I1663" s="56">
        <v>0.151</v>
      </c>
      <c r="J1663" s="56">
        <v>0.726</v>
      </c>
      <c r="K1663" s="56">
        <v>0.123</v>
      </c>
      <c r="L1663" s="72">
        <v>5391428.0</v>
      </c>
      <c r="M1663" s="56">
        <v>0.547</v>
      </c>
      <c r="N1663" s="39">
        <f t="shared" si="21"/>
        <v>11</v>
      </c>
      <c r="O1663" s="39">
        <f t="shared" si="19"/>
        <v>7</v>
      </c>
      <c r="P1663" s="39">
        <f t="shared" si="5"/>
        <v>79</v>
      </c>
      <c r="Q1663" s="39">
        <f t="shared" si="6"/>
        <v>72</v>
      </c>
      <c r="R1663" s="58">
        <f t="shared" si="7"/>
        <v>0.151</v>
      </c>
      <c r="S1663" s="58">
        <f t="shared" si="8"/>
        <v>0.726</v>
      </c>
      <c r="T1663" s="58">
        <f t="shared" si="9"/>
        <v>0.123</v>
      </c>
      <c r="U1663" s="39">
        <f t="shared" si="10"/>
        <v>5391428</v>
      </c>
      <c r="V1663" s="58">
        <f t="shared" si="11"/>
        <v>0.547</v>
      </c>
    </row>
    <row r="1664">
      <c r="A1664" s="33" t="s">
        <v>148</v>
      </c>
      <c r="B1664" s="68" t="s">
        <v>189</v>
      </c>
      <c r="C1664" s="35" t="s">
        <v>59</v>
      </c>
      <c r="D1664" s="35" t="str">
        <f t="shared" si="2"/>
        <v>Europe/Slovakia-Europe/2011</v>
      </c>
      <c r="E1664" s="72">
        <v>0.011</v>
      </c>
      <c r="F1664" s="72">
        <v>0.007</v>
      </c>
      <c r="G1664" s="72">
        <v>80.0</v>
      </c>
      <c r="H1664" s="72">
        <v>72.0</v>
      </c>
      <c r="I1664" s="56">
        <v>0.15</v>
      </c>
      <c r="J1664" s="56">
        <v>0.725</v>
      </c>
      <c r="K1664" s="56">
        <v>0.125</v>
      </c>
      <c r="L1664" s="72">
        <v>5398384.0</v>
      </c>
      <c r="M1664" s="56">
        <v>0.544</v>
      </c>
      <c r="N1664" s="39">
        <f t="shared" si="21"/>
        <v>11</v>
      </c>
      <c r="O1664" s="39">
        <f t="shared" si="19"/>
        <v>7</v>
      </c>
      <c r="P1664" s="39">
        <f t="shared" si="5"/>
        <v>80</v>
      </c>
      <c r="Q1664" s="39">
        <f t="shared" si="6"/>
        <v>72</v>
      </c>
      <c r="R1664" s="58">
        <f t="shared" si="7"/>
        <v>0.15</v>
      </c>
      <c r="S1664" s="58">
        <f t="shared" si="8"/>
        <v>0.725</v>
      </c>
      <c r="T1664" s="58">
        <f t="shared" si="9"/>
        <v>0.125</v>
      </c>
      <c r="U1664" s="39">
        <f t="shared" si="10"/>
        <v>5398384</v>
      </c>
      <c r="V1664" s="58">
        <f t="shared" si="11"/>
        <v>0.544</v>
      </c>
    </row>
    <row r="1665">
      <c r="A1665" s="33" t="s">
        <v>148</v>
      </c>
      <c r="B1665" s="68" t="s">
        <v>189</v>
      </c>
      <c r="C1665" s="35" t="s">
        <v>60</v>
      </c>
      <c r="D1665" s="35" t="str">
        <f t="shared" si="2"/>
        <v>Europe/Slovakia-Europe/2012</v>
      </c>
      <c r="E1665" s="72">
        <v>0.01</v>
      </c>
      <c r="F1665" s="72">
        <v>0.006</v>
      </c>
      <c r="G1665" s="72">
        <v>80.0</v>
      </c>
      <c r="H1665" s="72">
        <v>73.0</v>
      </c>
      <c r="I1665" s="56">
        <v>0.15</v>
      </c>
      <c r="J1665" s="56">
        <v>0.723</v>
      </c>
      <c r="K1665" s="56">
        <v>0.127</v>
      </c>
      <c r="L1665" s="72">
        <v>5407579.0</v>
      </c>
      <c r="M1665" s="56">
        <v>0.542</v>
      </c>
      <c r="N1665" s="39">
        <f t="shared" si="21"/>
        <v>10</v>
      </c>
      <c r="O1665" s="39">
        <f t="shared" si="19"/>
        <v>6</v>
      </c>
      <c r="P1665" s="39">
        <f t="shared" si="5"/>
        <v>80</v>
      </c>
      <c r="Q1665" s="39">
        <f t="shared" si="6"/>
        <v>73</v>
      </c>
      <c r="R1665" s="58">
        <f t="shared" si="7"/>
        <v>0.15</v>
      </c>
      <c r="S1665" s="58">
        <f t="shared" si="8"/>
        <v>0.723</v>
      </c>
      <c r="T1665" s="58">
        <f t="shared" si="9"/>
        <v>0.127</v>
      </c>
      <c r="U1665" s="39">
        <f t="shared" si="10"/>
        <v>5407579</v>
      </c>
      <c r="V1665" s="58">
        <f t="shared" si="11"/>
        <v>0.542</v>
      </c>
    </row>
    <row r="1666">
      <c r="A1666" s="33" t="s">
        <v>148</v>
      </c>
      <c r="B1666" s="68" t="s">
        <v>190</v>
      </c>
      <c r="C1666" s="35" t="s">
        <v>48</v>
      </c>
      <c r="D1666" s="35" t="str">
        <f t="shared" si="2"/>
        <v>Europe/Slovenia-Europe/2000</v>
      </c>
      <c r="E1666" s="72">
        <v>0.009</v>
      </c>
      <c r="F1666" s="72">
        <v>0.005</v>
      </c>
      <c r="G1666" s="72">
        <v>79.0</v>
      </c>
      <c r="H1666" s="72">
        <v>72.0</v>
      </c>
      <c r="I1666" s="56">
        <v>0.159</v>
      </c>
      <c r="J1666" s="56">
        <v>0.7</v>
      </c>
      <c r="K1666" s="56">
        <v>0.141</v>
      </c>
      <c r="L1666" s="72">
        <v>1988925.0</v>
      </c>
      <c r="M1666" s="56">
        <v>0.508</v>
      </c>
      <c r="N1666" s="39">
        <f t="shared" si="21"/>
        <v>9</v>
      </c>
      <c r="O1666" s="39">
        <f t="shared" si="19"/>
        <v>5</v>
      </c>
      <c r="P1666" s="39">
        <f t="shared" si="5"/>
        <v>79</v>
      </c>
      <c r="Q1666" s="39">
        <f t="shared" si="6"/>
        <v>72</v>
      </c>
      <c r="R1666" s="58">
        <f t="shared" si="7"/>
        <v>0.159</v>
      </c>
      <c r="S1666" s="58">
        <f t="shared" si="8"/>
        <v>0.7</v>
      </c>
      <c r="T1666" s="58">
        <f t="shared" si="9"/>
        <v>0.141</v>
      </c>
      <c r="U1666" s="39">
        <f t="shared" si="10"/>
        <v>1988925</v>
      </c>
      <c r="V1666" s="58">
        <f t="shared" si="11"/>
        <v>0.508</v>
      </c>
    </row>
    <row r="1667">
      <c r="A1667" s="33" t="s">
        <v>148</v>
      </c>
      <c r="B1667" s="68" t="s">
        <v>190</v>
      </c>
      <c r="C1667" s="35" t="s">
        <v>49</v>
      </c>
      <c r="D1667" s="35" t="str">
        <f t="shared" si="2"/>
        <v>Europe/Slovenia-Europe/2001</v>
      </c>
      <c r="E1667" s="72">
        <v>0.009</v>
      </c>
      <c r="F1667" s="72">
        <v>0.004</v>
      </c>
      <c r="G1667" s="72">
        <v>80.0</v>
      </c>
      <c r="H1667" s="72">
        <v>72.0</v>
      </c>
      <c r="I1667" s="56">
        <v>0.155</v>
      </c>
      <c r="J1667" s="56">
        <v>0.701</v>
      </c>
      <c r="K1667" s="56">
        <v>0.144</v>
      </c>
      <c r="L1667" s="72">
        <v>1992060.0</v>
      </c>
      <c r="M1667" s="56">
        <v>0.508</v>
      </c>
      <c r="N1667" s="39">
        <f t="shared" si="21"/>
        <v>9</v>
      </c>
      <c r="O1667" s="39">
        <f t="shared" si="19"/>
        <v>4</v>
      </c>
      <c r="P1667" s="39">
        <f t="shared" si="5"/>
        <v>80</v>
      </c>
      <c r="Q1667" s="39">
        <f t="shared" si="6"/>
        <v>72</v>
      </c>
      <c r="R1667" s="58">
        <f t="shared" si="7"/>
        <v>0.155</v>
      </c>
      <c r="S1667" s="58">
        <f t="shared" si="8"/>
        <v>0.701</v>
      </c>
      <c r="T1667" s="58">
        <f t="shared" si="9"/>
        <v>0.144</v>
      </c>
      <c r="U1667" s="39">
        <f t="shared" si="10"/>
        <v>1992060</v>
      </c>
      <c r="V1667" s="58">
        <f t="shared" si="11"/>
        <v>0.508</v>
      </c>
    </row>
    <row r="1668">
      <c r="A1668" s="33" t="s">
        <v>148</v>
      </c>
      <c r="B1668" s="68" t="s">
        <v>190</v>
      </c>
      <c r="C1668" s="35" t="s">
        <v>50</v>
      </c>
      <c r="D1668" s="35" t="str">
        <f t="shared" si="2"/>
        <v>Europe/Slovenia-Europe/2002</v>
      </c>
      <c r="E1668" s="72">
        <v>0.009</v>
      </c>
      <c r="F1668" s="72">
        <v>0.004</v>
      </c>
      <c r="G1668" s="72">
        <v>80.0</v>
      </c>
      <c r="H1668" s="72">
        <v>72.0</v>
      </c>
      <c r="I1668" s="56">
        <v>0.151</v>
      </c>
      <c r="J1668" s="56">
        <v>0.702</v>
      </c>
      <c r="K1668" s="56">
        <v>0.147</v>
      </c>
      <c r="L1668" s="72">
        <v>1994530.0</v>
      </c>
      <c r="M1668" s="56">
        <v>0.508</v>
      </c>
      <c r="N1668" s="39">
        <f t="shared" si="21"/>
        <v>9</v>
      </c>
      <c r="O1668" s="39">
        <f t="shared" si="19"/>
        <v>4</v>
      </c>
      <c r="P1668" s="39">
        <f t="shared" si="5"/>
        <v>80</v>
      </c>
      <c r="Q1668" s="39">
        <f t="shared" si="6"/>
        <v>72</v>
      </c>
      <c r="R1668" s="58">
        <f t="shared" si="7"/>
        <v>0.151</v>
      </c>
      <c r="S1668" s="58">
        <f t="shared" si="8"/>
        <v>0.702</v>
      </c>
      <c r="T1668" s="58">
        <f t="shared" si="9"/>
        <v>0.147</v>
      </c>
      <c r="U1668" s="39">
        <f t="shared" si="10"/>
        <v>1994530</v>
      </c>
      <c r="V1668" s="58">
        <f t="shared" si="11"/>
        <v>0.508</v>
      </c>
    </row>
    <row r="1669">
      <c r="A1669" s="33" t="s">
        <v>148</v>
      </c>
      <c r="B1669" s="68" t="s">
        <v>190</v>
      </c>
      <c r="C1669" s="35" t="s">
        <v>51</v>
      </c>
      <c r="D1669" s="35" t="str">
        <f t="shared" si="2"/>
        <v>Europe/Slovenia-Europe/2003</v>
      </c>
      <c r="E1669" s="72">
        <v>0.009</v>
      </c>
      <c r="F1669" s="72">
        <v>0.004</v>
      </c>
      <c r="G1669" s="72">
        <v>81.0</v>
      </c>
      <c r="H1669" s="72">
        <v>73.0</v>
      </c>
      <c r="I1669" s="56">
        <v>0.147</v>
      </c>
      <c r="J1669" s="56">
        <v>0.703</v>
      </c>
      <c r="K1669" s="56">
        <v>0.15</v>
      </c>
      <c r="L1669" s="72">
        <v>1995733.0</v>
      </c>
      <c r="M1669" s="56">
        <v>0.507</v>
      </c>
      <c r="N1669" s="39">
        <f t="shared" si="21"/>
        <v>9</v>
      </c>
      <c r="O1669" s="39">
        <f t="shared" si="19"/>
        <v>4</v>
      </c>
      <c r="P1669" s="39">
        <f t="shared" si="5"/>
        <v>81</v>
      </c>
      <c r="Q1669" s="39">
        <f t="shared" si="6"/>
        <v>73</v>
      </c>
      <c r="R1669" s="58">
        <f t="shared" si="7"/>
        <v>0.147</v>
      </c>
      <c r="S1669" s="58">
        <f t="shared" si="8"/>
        <v>0.703</v>
      </c>
      <c r="T1669" s="58">
        <f t="shared" si="9"/>
        <v>0.15</v>
      </c>
      <c r="U1669" s="39">
        <f t="shared" si="10"/>
        <v>1995733</v>
      </c>
      <c r="V1669" s="58">
        <f t="shared" si="11"/>
        <v>0.507</v>
      </c>
    </row>
    <row r="1670">
      <c r="A1670" s="33" t="s">
        <v>148</v>
      </c>
      <c r="B1670" s="68" t="s">
        <v>190</v>
      </c>
      <c r="C1670" s="35" t="s">
        <v>52</v>
      </c>
      <c r="D1670" s="35" t="str">
        <f t="shared" si="2"/>
        <v>Europe/Slovenia-Europe/2004</v>
      </c>
      <c r="E1670" s="72">
        <v>0.009</v>
      </c>
      <c r="F1670" s="72">
        <v>0.004</v>
      </c>
      <c r="G1670" s="72">
        <v>81.0</v>
      </c>
      <c r="H1670" s="72">
        <v>74.0</v>
      </c>
      <c r="I1670" s="56">
        <v>0.144</v>
      </c>
      <c r="J1670" s="56">
        <v>0.703</v>
      </c>
      <c r="K1670" s="56">
        <v>0.153</v>
      </c>
      <c r="L1670" s="72">
        <v>1997012.0</v>
      </c>
      <c r="M1670" s="56">
        <v>0.506</v>
      </c>
      <c r="N1670" s="39">
        <f t="shared" si="21"/>
        <v>9</v>
      </c>
      <c r="O1670" s="39">
        <f t="shared" si="19"/>
        <v>4</v>
      </c>
      <c r="P1670" s="39">
        <f t="shared" si="5"/>
        <v>81</v>
      </c>
      <c r="Q1670" s="39">
        <f t="shared" si="6"/>
        <v>74</v>
      </c>
      <c r="R1670" s="58">
        <f t="shared" si="7"/>
        <v>0.144</v>
      </c>
      <c r="S1670" s="58">
        <f t="shared" si="8"/>
        <v>0.703</v>
      </c>
      <c r="T1670" s="58">
        <f t="shared" si="9"/>
        <v>0.153</v>
      </c>
      <c r="U1670" s="39">
        <f t="shared" si="10"/>
        <v>1997012</v>
      </c>
      <c r="V1670" s="58">
        <f t="shared" si="11"/>
        <v>0.506</v>
      </c>
    </row>
    <row r="1671">
      <c r="A1671" s="33" t="s">
        <v>148</v>
      </c>
      <c r="B1671" s="68" t="s">
        <v>190</v>
      </c>
      <c r="C1671" s="35" t="s">
        <v>53</v>
      </c>
      <c r="D1671" s="35" t="str">
        <f t="shared" si="2"/>
        <v>Europe/Slovenia-Europe/2005</v>
      </c>
      <c r="E1671" s="72">
        <v>0.009</v>
      </c>
      <c r="F1671" s="72">
        <v>0.004</v>
      </c>
      <c r="G1671" s="72">
        <v>81.0</v>
      </c>
      <c r="H1671" s="72">
        <v>74.0</v>
      </c>
      <c r="I1671" s="56">
        <v>0.142</v>
      </c>
      <c r="J1671" s="56">
        <v>0.703</v>
      </c>
      <c r="K1671" s="56">
        <v>0.155</v>
      </c>
      <c r="L1671" s="72">
        <v>2000474.0</v>
      </c>
      <c r="M1671" s="56">
        <v>0.505</v>
      </c>
      <c r="N1671" s="39">
        <f t="shared" si="21"/>
        <v>9</v>
      </c>
      <c r="O1671" s="39">
        <f t="shared" si="19"/>
        <v>4</v>
      </c>
      <c r="P1671" s="39">
        <f t="shared" si="5"/>
        <v>81</v>
      </c>
      <c r="Q1671" s="39">
        <f t="shared" si="6"/>
        <v>74</v>
      </c>
      <c r="R1671" s="58">
        <f t="shared" si="7"/>
        <v>0.142</v>
      </c>
      <c r="S1671" s="58">
        <f t="shared" si="8"/>
        <v>0.703</v>
      </c>
      <c r="T1671" s="58">
        <f t="shared" si="9"/>
        <v>0.155</v>
      </c>
      <c r="U1671" s="39">
        <f t="shared" si="10"/>
        <v>2000474</v>
      </c>
      <c r="V1671" s="58">
        <f t="shared" si="11"/>
        <v>0.505</v>
      </c>
    </row>
    <row r="1672">
      <c r="A1672" s="33" t="s">
        <v>148</v>
      </c>
      <c r="B1672" s="68" t="s">
        <v>190</v>
      </c>
      <c r="C1672" s="35" t="s">
        <v>54</v>
      </c>
      <c r="D1672" s="35" t="str">
        <f t="shared" si="2"/>
        <v>Europe/Slovenia-Europe/2006</v>
      </c>
      <c r="E1672" s="72">
        <v>0.009</v>
      </c>
      <c r="F1672" s="72">
        <v>0.003</v>
      </c>
      <c r="G1672" s="72">
        <v>82.0</v>
      </c>
      <c r="H1672" s="72">
        <v>75.0</v>
      </c>
      <c r="I1672" s="56">
        <v>0.14</v>
      </c>
      <c r="J1672" s="56">
        <v>0.702</v>
      </c>
      <c r="K1672" s="56">
        <v>0.158</v>
      </c>
      <c r="L1672" s="72">
        <v>2006868.0</v>
      </c>
      <c r="M1672" s="56">
        <v>0.504</v>
      </c>
      <c r="N1672" s="39">
        <f t="shared" si="21"/>
        <v>9</v>
      </c>
      <c r="O1672" s="39">
        <f t="shared" si="19"/>
        <v>3</v>
      </c>
      <c r="P1672" s="39">
        <f t="shared" si="5"/>
        <v>82</v>
      </c>
      <c r="Q1672" s="39">
        <f t="shared" si="6"/>
        <v>75</v>
      </c>
      <c r="R1672" s="58">
        <f t="shared" si="7"/>
        <v>0.14</v>
      </c>
      <c r="S1672" s="58">
        <f t="shared" si="8"/>
        <v>0.702</v>
      </c>
      <c r="T1672" s="58">
        <f t="shared" si="9"/>
        <v>0.158</v>
      </c>
      <c r="U1672" s="39">
        <f t="shared" si="10"/>
        <v>2006868</v>
      </c>
      <c r="V1672" s="58">
        <f t="shared" si="11"/>
        <v>0.504</v>
      </c>
    </row>
    <row r="1673">
      <c r="A1673" s="33" t="s">
        <v>148</v>
      </c>
      <c r="B1673" s="68" t="s">
        <v>190</v>
      </c>
      <c r="C1673" s="35" t="s">
        <v>55</v>
      </c>
      <c r="D1673" s="35" t="str">
        <f t="shared" si="2"/>
        <v>Europe/Slovenia-Europe/2007</v>
      </c>
      <c r="E1673" s="72">
        <v>0.01</v>
      </c>
      <c r="F1673" s="72">
        <v>0.003</v>
      </c>
      <c r="G1673" s="72">
        <v>82.0</v>
      </c>
      <c r="H1673" s="72">
        <v>75.0</v>
      </c>
      <c r="I1673" s="56">
        <v>0.14</v>
      </c>
      <c r="J1673" s="56">
        <v>0.7</v>
      </c>
      <c r="K1673" s="56">
        <v>0.16</v>
      </c>
      <c r="L1673" s="72">
        <v>2018122.0</v>
      </c>
      <c r="M1673" s="56">
        <v>0.503</v>
      </c>
      <c r="N1673" s="39">
        <f t="shared" si="21"/>
        <v>10</v>
      </c>
      <c r="O1673" s="39">
        <f t="shared" si="19"/>
        <v>3</v>
      </c>
      <c r="P1673" s="39">
        <f t="shared" si="5"/>
        <v>82</v>
      </c>
      <c r="Q1673" s="39">
        <f t="shared" si="6"/>
        <v>75</v>
      </c>
      <c r="R1673" s="58">
        <f t="shared" si="7"/>
        <v>0.14</v>
      </c>
      <c r="S1673" s="58">
        <f t="shared" si="8"/>
        <v>0.7</v>
      </c>
      <c r="T1673" s="58">
        <f t="shared" si="9"/>
        <v>0.16</v>
      </c>
      <c r="U1673" s="39">
        <f t="shared" si="10"/>
        <v>2018122</v>
      </c>
      <c r="V1673" s="58">
        <f t="shared" si="11"/>
        <v>0.503</v>
      </c>
    </row>
    <row r="1674">
      <c r="A1674" s="33" t="s">
        <v>148</v>
      </c>
      <c r="B1674" s="68" t="s">
        <v>190</v>
      </c>
      <c r="C1674" s="35" t="s">
        <v>56</v>
      </c>
      <c r="D1674" s="35" t="str">
        <f t="shared" si="2"/>
        <v>Europe/Slovenia-Europe/2008</v>
      </c>
      <c r="E1674" s="72">
        <v>0.011</v>
      </c>
      <c r="F1674" s="72">
        <v>0.003</v>
      </c>
      <c r="G1674" s="72">
        <v>82.0</v>
      </c>
      <c r="H1674" s="72">
        <v>75.0</v>
      </c>
      <c r="I1674" s="56">
        <v>0.139</v>
      </c>
      <c r="J1674" s="56">
        <v>0.698</v>
      </c>
      <c r="K1674" s="56">
        <v>0.162</v>
      </c>
      <c r="L1674" s="72">
        <v>2021316.0</v>
      </c>
      <c r="M1674" s="56">
        <v>0.502</v>
      </c>
      <c r="N1674" s="39">
        <f t="shared" si="21"/>
        <v>11</v>
      </c>
      <c r="O1674" s="39">
        <f t="shared" si="19"/>
        <v>3</v>
      </c>
      <c r="P1674" s="39">
        <f t="shared" si="5"/>
        <v>82</v>
      </c>
      <c r="Q1674" s="39">
        <f t="shared" si="6"/>
        <v>75</v>
      </c>
      <c r="R1674" s="58">
        <f t="shared" si="7"/>
        <v>0.139</v>
      </c>
      <c r="S1674" s="58">
        <f t="shared" si="8"/>
        <v>0.698</v>
      </c>
      <c r="T1674" s="58">
        <f t="shared" si="9"/>
        <v>0.162</v>
      </c>
      <c r="U1674" s="39">
        <f t="shared" si="10"/>
        <v>2021316</v>
      </c>
      <c r="V1674" s="58">
        <f t="shared" si="11"/>
        <v>0.502</v>
      </c>
    </row>
    <row r="1675">
      <c r="A1675" s="33" t="s">
        <v>148</v>
      </c>
      <c r="B1675" s="68" t="s">
        <v>190</v>
      </c>
      <c r="C1675" s="35" t="s">
        <v>57</v>
      </c>
      <c r="D1675" s="35" t="str">
        <f t="shared" si="2"/>
        <v>Europe/Slovenia-Europe/2009</v>
      </c>
      <c r="E1675" s="72">
        <v>0.011</v>
      </c>
      <c r="F1675" s="72">
        <v>0.003</v>
      </c>
      <c r="G1675" s="72">
        <v>82.0</v>
      </c>
      <c r="H1675" s="72">
        <v>76.0</v>
      </c>
      <c r="I1675" s="56">
        <v>0.14</v>
      </c>
      <c r="J1675" s="56">
        <v>0.696</v>
      </c>
      <c r="K1675" s="56">
        <v>0.165</v>
      </c>
      <c r="L1675" s="72">
        <v>2039669.0</v>
      </c>
      <c r="M1675" s="56">
        <v>0.501</v>
      </c>
      <c r="N1675" s="39">
        <f t="shared" si="21"/>
        <v>11</v>
      </c>
      <c r="O1675" s="39">
        <f t="shared" si="19"/>
        <v>3</v>
      </c>
      <c r="P1675" s="39">
        <f t="shared" si="5"/>
        <v>82</v>
      </c>
      <c r="Q1675" s="39">
        <f t="shared" si="6"/>
        <v>76</v>
      </c>
      <c r="R1675" s="58">
        <f t="shared" si="7"/>
        <v>0.14</v>
      </c>
      <c r="S1675" s="58">
        <f t="shared" si="8"/>
        <v>0.696</v>
      </c>
      <c r="T1675" s="58">
        <f t="shared" si="9"/>
        <v>0.165</v>
      </c>
      <c r="U1675" s="39">
        <f t="shared" si="10"/>
        <v>2039669</v>
      </c>
      <c r="V1675" s="58">
        <f t="shared" si="11"/>
        <v>0.501</v>
      </c>
    </row>
    <row r="1676">
      <c r="A1676" s="33" t="s">
        <v>148</v>
      </c>
      <c r="B1676" s="68" t="s">
        <v>190</v>
      </c>
      <c r="C1676" s="35" t="s">
        <v>58</v>
      </c>
      <c r="D1676" s="35" t="str">
        <f t="shared" si="2"/>
        <v>Europe/Slovenia-Europe/2010</v>
      </c>
      <c r="E1676" s="72">
        <v>0.011</v>
      </c>
      <c r="F1676" s="72">
        <v>0.003</v>
      </c>
      <c r="G1676" s="72">
        <v>83.0</v>
      </c>
      <c r="H1676" s="72">
        <v>76.0</v>
      </c>
      <c r="I1676" s="56">
        <v>0.14</v>
      </c>
      <c r="J1676" s="56">
        <v>0.693</v>
      </c>
      <c r="K1676" s="56">
        <v>0.167</v>
      </c>
      <c r="L1676" s="72">
        <v>2048583.0</v>
      </c>
      <c r="M1676" s="56">
        <v>0.5</v>
      </c>
      <c r="N1676" s="39">
        <f t="shared" si="21"/>
        <v>11</v>
      </c>
      <c r="O1676" s="39">
        <f t="shared" si="19"/>
        <v>3</v>
      </c>
      <c r="P1676" s="39">
        <f t="shared" si="5"/>
        <v>83</v>
      </c>
      <c r="Q1676" s="39">
        <f t="shared" si="6"/>
        <v>76</v>
      </c>
      <c r="R1676" s="58">
        <f t="shared" si="7"/>
        <v>0.14</v>
      </c>
      <c r="S1676" s="58">
        <f t="shared" si="8"/>
        <v>0.693</v>
      </c>
      <c r="T1676" s="58">
        <f t="shared" si="9"/>
        <v>0.167</v>
      </c>
      <c r="U1676" s="39">
        <f t="shared" si="10"/>
        <v>2048583</v>
      </c>
      <c r="V1676" s="58">
        <f t="shared" si="11"/>
        <v>0.5</v>
      </c>
    </row>
    <row r="1677">
      <c r="A1677" s="33" t="s">
        <v>148</v>
      </c>
      <c r="B1677" s="68" t="s">
        <v>190</v>
      </c>
      <c r="C1677" s="35" t="s">
        <v>59</v>
      </c>
      <c r="D1677" s="35" t="str">
        <f t="shared" si="2"/>
        <v>Europe/Slovenia-Europe/2011</v>
      </c>
      <c r="E1677" s="72">
        <v>0.011</v>
      </c>
      <c r="F1677" s="72">
        <v>0.003</v>
      </c>
      <c r="G1677" s="72">
        <v>83.0</v>
      </c>
      <c r="H1677" s="72">
        <v>77.0</v>
      </c>
      <c r="I1677" s="56">
        <v>0.141</v>
      </c>
      <c r="J1677" s="56">
        <v>0.691</v>
      </c>
      <c r="K1677" s="56">
        <v>0.169</v>
      </c>
      <c r="L1677" s="72">
        <v>2052843.0</v>
      </c>
      <c r="M1677" s="56">
        <v>0.499</v>
      </c>
      <c r="N1677" s="39">
        <f t="shared" si="21"/>
        <v>11</v>
      </c>
      <c r="O1677" s="39">
        <f t="shared" si="19"/>
        <v>3</v>
      </c>
      <c r="P1677" s="39">
        <f t="shared" si="5"/>
        <v>83</v>
      </c>
      <c r="Q1677" s="39">
        <f t="shared" si="6"/>
        <v>77</v>
      </c>
      <c r="R1677" s="58">
        <f t="shared" si="7"/>
        <v>0.141</v>
      </c>
      <c r="S1677" s="58">
        <f t="shared" si="8"/>
        <v>0.691</v>
      </c>
      <c r="T1677" s="58">
        <f t="shared" si="9"/>
        <v>0.169</v>
      </c>
      <c r="U1677" s="39">
        <f t="shared" si="10"/>
        <v>2052843</v>
      </c>
      <c r="V1677" s="58">
        <f t="shared" si="11"/>
        <v>0.499</v>
      </c>
    </row>
    <row r="1678">
      <c r="A1678" s="33" t="s">
        <v>148</v>
      </c>
      <c r="B1678" s="68" t="s">
        <v>190</v>
      </c>
      <c r="C1678" s="35" t="s">
        <v>60</v>
      </c>
      <c r="D1678" s="35" t="str">
        <f t="shared" si="2"/>
        <v>Europe/Slovenia-Europe/2012</v>
      </c>
      <c r="E1678" s="72">
        <v>0.011</v>
      </c>
      <c r="F1678" s="72">
        <v>0.002</v>
      </c>
      <c r="G1678" s="72">
        <v>83.0</v>
      </c>
      <c r="H1678" s="72">
        <v>77.0</v>
      </c>
      <c r="I1678" s="56">
        <v>0.142</v>
      </c>
      <c r="J1678" s="56">
        <v>0.688</v>
      </c>
      <c r="K1678" s="56">
        <v>0.171</v>
      </c>
      <c r="L1678" s="72">
        <v>2057159.0</v>
      </c>
      <c r="M1678" s="56">
        <v>0.499</v>
      </c>
      <c r="N1678" s="39">
        <f t="shared" si="21"/>
        <v>11</v>
      </c>
      <c r="O1678" s="39">
        <f t="shared" si="19"/>
        <v>2</v>
      </c>
      <c r="P1678" s="39">
        <f t="shared" si="5"/>
        <v>83</v>
      </c>
      <c r="Q1678" s="39">
        <f t="shared" si="6"/>
        <v>77</v>
      </c>
      <c r="R1678" s="58">
        <f t="shared" si="7"/>
        <v>0.142</v>
      </c>
      <c r="S1678" s="58">
        <f t="shared" si="8"/>
        <v>0.688</v>
      </c>
      <c r="T1678" s="58">
        <f t="shared" si="9"/>
        <v>0.171</v>
      </c>
      <c r="U1678" s="39">
        <f t="shared" si="10"/>
        <v>2057159</v>
      </c>
      <c r="V1678" s="58">
        <f t="shared" si="11"/>
        <v>0.499</v>
      </c>
    </row>
    <row r="1679">
      <c r="A1679" s="33" t="s">
        <v>148</v>
      </c>
      <c r="B1679" s="68" t="s">
        <v>191</v>
      </c>
      <c r="C1679" s="35" t="s">
        <v>48</v>
      </c>
      <c r="D1679" s="35" t="str">
        <f t="shared" si="2"/>
        <v>Europe/Spain-Europe/2000</v>
      </c>
      <c r="E1679" s="72">
        <v>0.01</v>
      </c>
      <c r="F1679" s="72">
        <v>0.005</v>
      </c>
      <c r="G1679" s="72">
        <v>83.0</v>
      </c>
      <c r="H1679" s="72">
        <v>76.0</v>
      </c>
      <c r="I1679" s="56">
        <v>0.148</v>
      </c>
      <c r="J1679" s="56">
        <v>0.684</v>
      </c>
      <c r="K1679" s="56">
        <v>0.169</v>
      </c>
      <c r="L1679" s="72">
        <v>4.0263216E7</v>
      </c>
      <c r="M1679" s="56">
        <v>0.763</v>
      </c>
      <c r="N1679" s="39">
        <f t="shared" si="21"/>
        <v>10</v>
      </c>
      <c r="O1679" s="39">
        <f t="shared" si="19"/>
        <v>5</v>
      </c>
      <c r="P1679" s="39">
        <f t="shared" si="5"/>
        <v>83</v>
      </c>
      <c r="Q1679" s="39">
        <f t="shared" si="6"/>
        <v>76</v>
      </c>
      <c r="R1679" s="58">
        <f t="shared" si="7"/>
        <v>0.148</v>
      </c>
      <c r="S1679" s="58">
        <f t="shared" si="8"/>
        <v>0.684</v>
      </c>
      <c r="T1679" s="58">
        <f t="shared" si="9"/>
        <v>0.169</v>
      </c>
      <c r="U1679" s="39">
        <f t="shared" si="10"/>
        <v>40263216</v>
      </c>
      <c r="V1679" s="58">
        <f t="shared" si="11"/>
        <v>0.763</v>
      </c>
    </row>
    <row r="1680">
      <c r="A1680" s="33" t="s">
        <v>148</v>
      </c>
      <c r="B1680" s="68" t="s">
        <v>191</v>
      </c>
      <c r="C1680" s="35" t="s">
        <v>49</v>
      </c>
      <c r="D1680" s="35" t="str">
        <f t="shared" si="2"/>
        <v>Europe/Spain-Europe/2001</v>
      </c>
      <c r="E1680" s="72">
        <v>0.01</v>
      </c>
      <c r="F1680" s="72">
        <v>0.005</v>
      </c>
      <c r="G1680" s="72">
        <v>83.0</v>
      </c>
      <c r="H1680" s="72">
        <v>76.0</v>
      </c>
      <c r="I1680" s="56">
        <v>0.146</v>
      </c>
      <c r="J1680" s="56">
        <v>0.685</v>
      </c>
      <c r="K1680" s="56">
        <v>0.169</v>
      </c>
      <c r="L1680" s="72">
        <v>4.0756001E7</v>
      </c>
      <c r="M1680" s="56">
        <v>0.763</v>
      </c>
      <c r="N1680" s="39">
        <f t="shared" si="21"/>
        <v>10</v>
      </c>
      <c r="O1680" s="39">
        <f t="shared" si="19"/>
        <v>5</v>
      </c>
      <c r="P1680" s="39">
        <f t="shared" si="5"/>
        <v>83</v>
      </c>
      <c r="Q1680" s="39">
        <f t="shared" si="6"/>
        <v>76</v>
      </c>
      <c r="R1680" s="58">
        <f t="shared" si="7"/>
        <v>0.146</v>
      </c>
      <c r="S1680" s="58">
        <f t="shared" si="8"/>
        <v>0.685</v>
      </c>
      <c r="T1680" s="58">
        <f t="shared" si="9"/>
        <v>0.169</v>
      </c>
      <c r="U1680" s="39">
        <f t="shared" si="10"/>
        <v>40756001</v>
      </c>
      <c r="V1680" s="58">
        <f t="shared" si="11"/>
        <v>0.763</v>
      </c>
    </row>
    <row r="1681">
      <c r="A1681" s="33" t="s">
        <v>148</v>
      </c>
      <c r="B1681" s="68" t="s">
        <v>191</v>
      </c>
      <c r="C1681" s="35" t="s">
        <v>50</v>
      </c>
      <c r="D1681" s="35" t="str">
        <f t="shared" si="2"/>
        <v>Europe/Spain-Europe/2002</v>
      </c>
      <c r="E1681" s="72">
        <v>0.01</v>
      </c>
      <c r="F1681" s="72">
        <v>0.005</v>
      </c>
      <c r="G1681" s="72">
        <v>83.0</v>
      </c>
      <c r="H1681" s="72">
        <v>76.0</v>
      </c>
      <c r="I1681" s="56">
        <v>0.145</v>
      </c>
      <c r="J1681" s="56">
        <v>0.686</v>
      </c>
      <c r="K1681" s="56">
        <v>0.169</v>
      </c>
      <c r="L1681" s="72">
        <v>4.1431558E7</v>
      </c>
      <c r="M1681" s="56">
        <v>0.765</v>
      </c>
      <c r="N1681" s="39">
        <f t="shared" si="21"/>
        <v>10</v>
      </c>
      <c r="O1681" s="39">
        <f t="shared" si="19"/>
        <v>5</v>
      </c>
      <c r="P1681" s="39">
        <f t="shared" si="5"/>
        <v>83</v>
      </c>
      <c r="Q1681" s="39">
        <f t="shared" si="6"/>
        <v>76</v>
      </c>
      <c r="R1681" s="58">
        <f t="shared" si="7"/>
        <v>0.145</v>
      </c>
      <c r="S1681" s="58">
        <f t="shared" si="8"/>
        <v>0.686</v>
      </c>
      <c r="T1681" s="58">
        <f t="shared" si="9"/>
        <v>0.169</v>
      </c>
      <c r="U1681" s="39">
        <f t="shared" si="10"/>
        <v>41431558</v>
      </c>
      <c r="V1681" s="58">
        <f t="shared" si="11"/>
        <v>0.765</v>
      </c>
    </row>
    <row r="1682">
      <c r="A1682" s="33" t="s">
        <v>148</v>
      </c>
      <c r="B1682" s="68" t="s">
        <v>191</v>
      </c>
      <c r="C1682" s="35" t="s">
        <v>51</v>
      </c>
      <c r="D1682" s="35" t="str">
        <f t="shared" si="2"/>
        <v>Europe/Spain-Europe/2003</v>
      </c>
      <c r="E1682" s="72">
        <v>0.01</v>
      </c>
      <c r="F1682" s="72">
        <v>0.005</v>
      </c>
      <c r="G1682" s="72">
        <v>83.0</v>
      </c>
      <c r="H1682" s="72">
        <v>76.0</v>
      </c>
      <c r="I1682" s="56">
        <v>0.145</v>
      </c>
      <c r="J1682" s="56">
        <v>0.687</v>
      </c>
      <c r="K1682" s="56">
        <v>0.169</v>
      </c>
      <c r="L1682" s="72">
        <v>4.2187645E7</v>
      </c>
      <c r="M1682" s="56">
        <v>0.768</v>
      </c>
      <c r="N1682" s="39">
        <f t="shared" si="21"/>
        <v>10</v>
      </c>
      <c r="O1682" s="39">
        <f t="shared" si="19"/>
        <v>5</v>
      </c>
      <c r="P1682" s="39">
        <f t="shared" si="5"/>
        <v>83</v>
      </c>
      <c r="Q1682" s="39">
        <f t="shared" si="6"/>
        <v>76</v>
      </c>
      <c r="R1682" s="58">
        <f t="shared" si="7"/>
        <v>0.145</v>
      </c>
      <c r="S1682" s="58">
        <f t="shared" si="8"/>
        <v>0.687</v>
      </c>
      <c r="T1682" s="58">
        <f t="shared" si="9"/>
        <v>0.169</v>
      </c>
      <c r="U1682" s="39">
        <f t="shared" si="10"/>
        <v>42187645</v>
      </c>
      <c r="V1682" s="58">
        <f t="shared" si="11"/>
        <v>0.768</v>
      </c>
    </row>
    <row r="1683">
      <c r="A1683" s="33" t="s">
        <v>148</v>
      </c>
      <c r="B1683" s="68" t="s">
        <v>191</v>
      </c>
      <c r="C1683" s="35" t="s">
        <v>52</v>
      </c>
      <c r="D1683" s="35" t="str">
        <f t="shared" si="2"/>
        <v>Europe/Spain-Europe/2004</v>
      </c>
      <c r="E1683" s="72">
        <v>0.011</v>
      </c>
      <c r="F1683" s="72">
        <v>0.005</v>
      </c>
      <c r="G1683" s="72">
        <v>83.0</v>
      </c>
      <c r="H1683" s="72">
        <v>77.0</v>
      </c>
      <c r="I1683" s="56">
        <v>0.145</v>
      </c>
      <c r="J1683" s="56">
        <v>0.687</v>
      </c>
      <c r="K1683" s="56">
        <v>0.168</v>
      </c>
      <c r="L1683" s="72">
        <v>4.2921895E7</v>
      </c>
      <c r="M1683" s="56">
        <v>0.77</v>
      </c>
      <c r="N1683" s="39">
        <f t="shared" si="21"/>
        <v>11</v>
      </c>
      <c r="O1683" s="39">
        <f t="shared" si="19"/>
        <v>5</v>
      </c>
      <c r="P1683" s="39">
        <f t="shared" si="5"/>
        <v>83</v>
      </c>
      <c r="Q1683" s="39">
        <f t="shared" si="6"/>
        <v>77</v>
      </c>
      <c r="R1683" s="58">
        <f t="shared" si="7"/>
        <v>0.145</v>
      </c>
      <c r="S1683" s="58">
        <f t="shared" si="8"/>
        <v>0.687</v>
      </c>
      <c r="T1683" s="58">
        <f t="shared" si="9"/>
        <v>0.168</v>
      </c>
      <c r="U1683" s="39">
        <f t="shared" si="10"/>
        <v>42921895</v>
      </c>
      <c r="V1683" s="58">
        <f t="shared" si="11"/>
        <v>0.77</v>
      </c>
    </row>
    <row r="1684">
      <c r="A1684" s="33" t="s">
        <v>148</v>
      </c>
      <c r="B1684" s="68" t="s">
        <v>191</v>
      </c>
      <c r="C1684" s="35" t="s">
        <v>53</v>
      </c>
      <c r="D1684" s="35" t="str">
        <f t="shared" si="2"/>
        <v>Europe/Spain-Europe/2005</v>
      </c>
      <c r="E1684" s="72">
        <v>0.011</v>
      </c>
      <c r="F1684" s="72">
        <v>0.005</v>
      </c>
      <c r="G1684" s="72">
        <v>84.0</v>
      </c>
      <c r="H1684" s="72">
        <v>77.0</v>
      </c>
      <c r="I1684" s="56">
        <v>0.145</v>
      </c>
      <c r="J1684" s="56">
        <v>0.688</v>
      </c>
      <c r="K1684" s="56">
        <v>0.168</v>
      </c>
      <c r="L1684" s="72">
        <v>4.3653155E7</v>
      </c>
      <c r="M1684" s="56">
        <v>0.773</v>
      </c>
      <c r="N1684" s="39">
        <f t="shared" si="21"/>
        <v>11</v>
      </c>
      <c r="O1684" s="39">
        <f t="shared" si="19"/>
        <v>5</v>
      </c>
      <c r="P1684" s="39">
        <f t="shared" si="5"/>
        <v>84</v>
      </c>
      <c r="Q1684" s="39">
        <f t="shared" si="6"/>
        <v>77</v>
      </c>
      <c r="R1684" s="58">
        <f t="shared" si="7"/>
        <v>0.145</v>
      </c>
      <c r="S1684" s="58">
        <f t="shared" si="8"/>
        <v>0.688</v>
      </c>
      <c r="T1684" s="58">
        <f t="shared" si="9"/>
        <v>0.168</v>
      </c>
      <c r="U1684" s="39">
        <f t="shared" si="10"/>
        <v>43653155</v>
      </c>
      <c r="V1684" s="58">
        <f t="shared" si="11"/>
        <v>0.773</v>
      </c>
    </row>
    <row r="1685">
      <c r="A1685" s="33" t="s">
        <v>148</v>
      </c>
      <c r="B1685" s="68" t="s">
        <v>191</v>
      </c>
      <c r="C1685" s="35" t="s">
        <v>54</v>
      </c>
      <c r="D1685" s="35" t="str">
        <f t="shared" si="2"/>
        <v>Europe/Spain-Europe/2006</v>
      </c>
      <c r="E1685" s="72">
        <v>0.011</v>
      </c>
      <c r="F1685" s="72">
        <v>0.005</v>
      </c>
      <c r="G1685" s="72">
        <v>84.0</v>
      </c>
      <c r="H1685" s="72">
        <v>78.0</v>
      </c>
      <c r="I1685" s="56">
        <v>0.145</v>
      </c>
      <c r="J1685" s="56">
        <v>0.687</v>
      </c>
      <c r="K1685" s="56">
        <v>0.168</v>
      </c>
      <c r="L1685" s="72">
        <v>4.4397319E7</v>
      </c>
      <c r="M1685" s="56">
        <v>0.775</v>
      </c>
      <c r="N1685" s="39">
        <f t="shared" si="21"/>
        <v>11</v>
      </c>
      <c r="O1685" s="39">
        <f t="shared" si="19"/>
        <v>5</v>
      </c>
      <c r="P1685" s="39">
        <f t="shared" si="5"/>
        <v>84</v>
      </c>
      <c r="Q1685" s="39">
        <f t="shared" si="6"/>
        <v>78</v>
      </c>
      <c r="R1685" s="58">
        <f t="shared" si="7"/>
        <v>0.145</v>
      </c>
      <c r="S1685" s="58">
        <f t="shared" si="8"/>
        <v>0.687</v>
      </c>
      <c r="T1685" s="58">
        <f t="shared" si="9"/>
        <v>0.168</v>
      </c>
      <c r="U1685" s="39">
        <f t="shared" si="10"/>
        <v>44397319</v>
      </c>
      <c r="V1685" s="58">
        <f t="shared" si="11"/>
        <v>0.775</v>
      </c>
    </row>
    <row r="1686">
      <c r="A1686" s="33" t="s">
        <v>148</v>
      </c>
      <c r="B1686" s="68" t="s">
        <v>191</v>
      </c>
      <c r="C1686" s="35" t="s">
        <v>55</v>
      </c>
      <c r="D1686" s="35" t="str">
        <f t="shared" si="2"/>
        <v>Europe/Spain-Europe/2007</v>
      </c>
      <c r="E1686" s="72">
        <v>0.011</v>
      </c>
      <c r="F1686" s="72">
        <v>0.004</v>
      </c>
      <c r="G1686" s="72">
        <v>84.0</v>
      </c>
      <c r="H1686" s="72">
        <v>78.0</v>
      </c>
      <c r="I1686" s="56">
        <v>0.146</v>
      </c>
      <c r="J1686" s="56">
        <v>0.686</v>
      </c>
      <c r="K1686" s="56">
        <v>0.168</v>
      </c>
      <c r="L1686" s="72">
        <v>4.5226803E7</v>
      </c>
      <c r="M1686" s="56">
        <v>0.777</v>
      </c>
      <c r="N1686" s="39">
        <f t="shared" si="21"/>
        <v>11</v>
      </c>
      <c r="O1686" s="39">
        <f t="shared" si="19"/>
        <v>4</v>
      </c>
      <c r="P1686" s="39">
        <f t="shared" si="5"/>
        <v>84</v>
      </c>
      <c r="Q1686" s="39">
        <f t="shared" si="6"/>
        <v>78</v>
      </c>
      <c r="R1686" s="58">
        <f t="shared" si="7"/>
        <v>0.146</v>
      </c>
      <c r="S1686" s="58">
        <f t="shared" si="8"/>
        <v>0.686</v>
      </c>
      <c r="T1686" s="58">
        <f t="shared" si="9"/>
        <v>0.168</v>
      </c>
      <c r="U1686" s="39">
        <f t="shared" si="10"/>
        <v>45226803</v>
      </c>
      <c r="V1686" s="58">
        <f t="shared" si="11"/>
        <v>0.777</v>
      </c>
    </row>
    <row r="1687">
      <c r="A1687" s="33" t="s">
        <v>148</v>
      </c>
      <c r="B1687" s="68" t="s">
        <v>191</v>
      </c>
      <c r="C1687" s="35" t="s">
        <v>56</v>
      </c>
      <c r="D1687" s="35" t="str">
        <f t="shared" si="2"/>
        <v>Europe/Spain-Europe/2008</v>
      </c>
      <c r="E1687" s="72">
        <v>0.011</v>
      </c>
      <c r="F1687" s="72">
        <v>0.004</v>
      </c>
      <c r="G1687" s="72">
        <v>84.0</v>
      </c>
      <c r="H1687" s="72">
        <v>78.0</v>
      </c>
      <c r="I1687" s="56">
        <v>0.147</v>
      </c>
      <c r="J1687" s="56">
        <v>0.684</v>
      </c>
      <c r="K1687" s="56">
        <v>0.169</v>
      </c>
      <c r="L1687" s="72">
        <v>4.5954106E7</v>
      </c>
      <c r="M1687" s="56">
        <v>0.78</v>
      </c>
      <c r="N1687" s="39">
        <f t="shared" si="21"/>
        <v>11</v>
      </c>
      <c r="O1687" s="39">
        <f t="shared" si="19"/>
        <v>4</v>
      </c>
      <c r="P1687" s="39">
        <f t="shared" si="5"/>
        <v>84</v>
      </c>
      <c r="Q1687" s="39">
        <f t="shared" si="6"/>
        <v>78</v>
      </c>
      <c r="R1687" s="58">
        <f t="shared" si="7"/>
        <v>0.147</v>
      </c>
      <c r="S1687" s="58">
        <f t="shared" si="8"/>
        <v>0.684</v>
      </c>
      <c r="T1687" s="58">
        <f t="shared" si="9"/>
        <v>0.169</v>
      </c>
      <c r="U1687" s="39">
        <f t="shared" si="10"/>
        <v>45954106</v>
      </c>
      <c r="V1687" s="58">
        <f t="shared" si="11"/>
        <v>0.78</v>
      </c>
    </row>
    <row r="1688">
      <c r="A1688" s="33" t="s">
        <v>148</v>
      </c>
      <c r="B1688" s="68" t="s">
        <v>191</v>
      </c>
      <c r="C1688" s="35" t="s">
        <v>57</v>
      </c>
      <c r="D1688" s="35" t="str">
        <f t="shared" si="2"/>
        <v>Europe/Spain-Europe/2009</v>
      </c>
      <c r="E1688" s="72">
        <v>0.011</v>
      </c>
      <c r="F1688" s="72">
        <v>0.004</v>
      </c>
      <c r="G1688" s="72">
        <v>85.0</v>
      </c>
      <c r="H1688" s="72">
        <v>79.0</v>
      </c>
      <c r="I1688" s="56">
        <v>0.148</v>
      </c>
      <c r="J1688" s="56">
        <v>0.682</v>
      </c>
      <c r="K1688" s="56">
        <v>0.17</v>
      </c>
      <c r="L1688" s="72">
        <v>4.6362946E7</v>
      </c>
      <c r="M1688" s="56">
        <v>0.782</v>
      </c>
      <c r="N1688" s="39">
        <f t="shared" si="21"/>
        <v>11</v>
      </c>
      <c r="O1688" s="39">
        <f t="shared" si="19"/>
        <v>4</v>
      </c>
      <c r="P1688" s="39">
        <f t="shared" si="5"/>
        <v>85</v>
      </c>
      <c r="Q1688" s="39">
        <f t="shared" si="6"/>
        <v>79</v>
      </c>
      <c r="R1688" s="58">
        <f t="shared" si="7"/>
        <v>0.148</v>
      </c>
      <c r="S1688" s="58">
        <f t="shared" si="8"/>
        <v>0.682</v>
      </c>
      <c r="T1688" s="58">
        <f t="shared" si="9"/>
        <v>0.17</v>
      </c>
      <c r="U1688" s="39">
        <f t="shared" si="10"/>
        <v>46362946</v>
      </c>
      <c r="V1688" s="58">
        <f t="shared" si="11"/>
        <v>0.782</v>
      </c>
    </row>
    <row r="1689">
      <c r="A1689" s="33" t="s">
        <v>148</v>
      </c>
      <c r="B1689" s="68" t="s">
        <v>191</v>
      </c>
      <c r="C1689" s="35" t="s">
        <v>58</v>
      </c>
      <c r="D1689" s="35" t="str">
        <f t="shared" si="2"/>
        <v>Europe/Spain-Europe/2010</v>
      </c>
      <c r="E1689" s="72">
        <v>0.01</v>
      </c>
      <c r="F1689" s="72">
        <v>0.004</v>
      </c>
      <c r="G1689" s="72">
        <v>85.0</v>
      </c>
      <c r="H1689" s="72">
        <v>79.0</v>
      </c>
      <c r="I1689" s="56">
        <v>0.149</v>
      </c>
      <c r="J1689" s="56">
        <v>0.68</v>
      </c>
      <c r="K1689" s="56">
        <v>0.171</v>
      </c>
      <c r="L1689" s="72">
        <v>4.6576897E7</v>
      </c>
      <c r="M1689" s="56">
        <v>0.784</v>
      </c>
      <c r="N1689" s="39">
        <f t="shared" si="21"/>
        <v>10</v>
      </c>
      <c r="O1689" s="39">
        <f t="shared" si="19"/>
        <v>4</v>
      </c>
      <c r="P1689" s="39">
        <f t="shared" si="5"/>
        <v>85</v>
      </c>
      <c r="Q1689" s="39">
        <f t="shared" si="6"/>
        <v>79</v>
      </c>
      <c r="R1689" s="58">
        <f t="shared" si="7"/>
        <v>0.149</v>
      </c>
      <c r="S1689" s="58">
        <f t="shared" si="8"/>
        <v>0.68</v>
      </c>
      <c r="T1689" s="58">
        <f t="shared" si="9"/>
        <v>0.171</v>
      </c>
      <c r="U1689" s="39">
        <f t="shared" si="10"/>
        <v>46576897</v>
      </c>
      <c r="V1689" s="58">
        <f t="shared" si="11"/>
        <v>0.784</v>
      </c>
    </row>
    <row r="1690">
      <c r="A1690" s="33" t="s">
        <v>148</v>
      </c>
      <c r="B1690" s="68" t="s">
        <v>191</v>
      </c>
      <c r="C1690" s="35" t="s">
        <v>59</v>
      </c>
      <c r="D1690" s="35" t="str">
        <f t="shared" si="2"/>
        <v>Europe/Spain-Europe/2011</v>
      </c>
      <c r="E1690" s="72">
        <v>0.01</v>
      </c>
      <c r="F1690" s="72">
        <v>0.004</v>
      </c>
      <c r="G1690" s="72">
        <v>86.0</v>
      </c>
      <c r="H1690" s="72">
        <v>80.0</v>
      </c>
      <c r="I1690" s="56">
        <v>0.151</v>
      </c>
      <c r="J1690" s="56">
        <v>0.677</v>
      </c>
      <c r="K1690" s="56">
        <v>0.173</v>
      </c>
      <c r="L1690" s="72">
        <v>4.6742697E7</v>
      </c>
      <c r="M1690" s="56">
        <v>0.787</v>
      </c>
      <c r="N1690" s="39">
        <f t="shared" si="21"/>
        <v>10</v>
      </c>
      <c r="O1690" s="39">
        <f t="shared" si="19"/>
        <v>4</v>
      </c>
      <c r="P1690" s="39">
        <f t="shared" si="5"/>
        <v>86</v>
      </c>
      <c r="Q1690" s="39">
        <f t="shared" si="6"/>
        <v>80</v>
      </c>
      <c r="R1690" s="58">
        <f t="shared" si="7"/>
        <v>0.151</v>
      </c>
      <c r="S1690" s="58">
        <f t="shared" si="8"/>
        <v>0.677</v>
      </c>
      <c r="T1690" s="58">
        <f t="shared" si="9"/>
        <v>0.173</v>
      </c>
      <c r="U1690" s="39">
        <f t="shared" si="10"/>
        <v>46742697</v>
      </c>
      <c r="V1690" s="58">
        <f t="shared" si="11"/>
        <v>0.787</v>
      </c>
    </row>
    <row r="1691">
      <c r="A1691" s="33" t="s">
        <v>148</v>
      </c>
      <c r="B1691" s="68" t="s">
        <v>191</v>
      </c>
      <c r="C1691" s="35" t="s">
        <v>60</v>
      </c>
      <c r="D1691" s="35" t="str">
        <f t="shared" si="2"/>
        <v>Europe/Spain-Europe/2012</v>
      </c>
      <c r="E1691" s="72">
        <v>0.01</v>
      </c>
      <c r="F1691" s="72">
        <v>0.004</v>
      </c>
      <c r="G1691" s="72">
        <v>85.0</v>
      </c>
      <c r="H1691" s="72">
        <v>80.0</v>
      </c>
      <c r="I1691" s="56">
        <v>0.152</v>
      </c>
      <c r="J1691" s="56">
        <v>0.673</v>
      </c>
      <c r="K1691" s="56">
        <v>0.175</v>
      </c>
      <c r="L1691" s="72">
        <v>4.6761264E7</v>
      </c>
      <c r="M1691" s="56">
        <v>0.789</v>
      </c>
      <c r="N1691" s="39">
        <f t="shared" si="21"/>
        <v>10</v>
      </c>
      <c r="O1691" s="39">
        <f t="shared" si="19"/>
        <v>4</v>
      </c>
      <c r="P1691" s="39">
        <f t="shared" si="5"/>
        <v>85</v>
      </c>
      <c r="Q1691" s="39">
        <f t="shared" si="6"/>
        <v>80</v>
      </c>
      <c r="R1691" s="58">
        <f t="shared" si="7"/>
        <v>0.152</v>
      </c>
      <c r="S1691" s="58">
        <f t="shared" si="8"/>
        <v>0.673</v>
      </c>
      <c r="T1691" s="58">
        <f t="shared" si="9"/>
        <v>0.175</v>
      </c>
      <c r="U1691" s="39">
        <f t="shared" si="10"/>
        <v>46761264</v>
      </c>
      <c r="V1691" s="58">
        <f t="shared" si="11"/>
        <v>0.789</v>
      </c>
    </row>
    <row r="1692">
      <c r="A1692" s="33" t="s">
        <v>148</v>
      </c>
      <c r="B1692" s="68" t="s">
        <v>192</v>
      </c>
      <c r="C1692" s="35" t="s">
        <v>48</v>
      </c>
      <c r="D1692" s="35" t="str">
        <f t="shared" si="2"/>
        <v>Europe/Sweden-Europe/2000</v>
      </c>
      <c r="E1692" s="72">
        <v>0.01</v>
      </c>
      <c r="F1692" s="72">
        <v>0.003</v>
      </c>
      <c r="G1692" s="72">
        <v>82.0</v>
      </c>
      <c r="H1692" s="72">
        <v>77.0</v>
      </c>
      <c r="I1692" s="56">
        <v>0.184</v>
      </c>
      <c r="J1692" s="56">
        <v>0.643</v>
      </c>
      <c r="K1692" s="56">
        <v>0.173</v>
      </c>
      <c r="L1692" s="72">
        <v>8872109.0</v>
      </c>
      <c r="M1692" s="56">
        <v>0.84</v>
      </c>
      <c r="N1692" s="39">
        <f t="shared" si="21"/>
        <v>10</v>
      </c>
      <c r="O1692" s="39">
        <f t="shared" si="19"/>
        <v>3</v>
      </c>
      <c r="P1692" s="39">
        <f t="shared" si="5"/>
        <v>82</v>
      </c>
      <c r="Q1692" s="39">
        <f t="shared" si="6"/>
        <v>77</v>
      </c>
      <c r="R1692" s="58">
        <f t="shared" si="7"/>
        <v>0.184</v>
      </c>
      <c r="S1692" s="58">
        <f t="shared" si="8"/>
        <v>0.643</v>
      </c>
      <c r="T1692" s="58">
        <f t="shared" si="9"/>
        <v>0.173</v>
      </c>
      <c r="U1692" s="39">
        <f t="shared" si="10"/>
        <v>8872109</v>
      </c>
      <c r="V1692" s="58">
        <f t="shared" si="11"/>
        <v>0.84</v>
      </c>
    </row>
    <row r="1693">
      <c r="A1693" s="33" t="s">
        <v>148</v>
      </c>
      <c r="B1693" s="68" t="s">
        <v>192</v>
      </c>
      <c r="C1693" s="35" t="s">
        <v>49</v>
      </c>
      <c r="D1693" s="35" t="str">
        <f t="shared" si="2"/>
        <v>Europe/Sweden-Europe/2001</v>
      </c>
      <c r="E1693" s="72">
        <v>0.01</v>
      </c>
      <c r="F1693" s="72">
        <v>0.003</v>
      </c>
      <c r="G1693" s="72">
        <v>82.0</v>
      </c>
      <c r="H1693" s="72">
        <v>78.0</v>
      </c>
      <c r="I1693" s="56">
        <v>0.183</v>
      </c>
      <c r="J1693" s="56">
        <v>0.645</v>
      </c>
      <c r="K1693" s="56">
        <v>0.172</v>
      </c>
      <c r="L1693" s="72">
        <v>8895960.0</v>
      </c>
      <c r="M1693" s="56">
        <v>0.841</v>
      </c>
      <c r="N1693" s="39">
        <f t="shared" si="21"/>
        <v>10</v>
      </c>
      <c r="O1693" s="39">
        <f t="shared" si="19"/>
        <v>3</v>
      </c>
      <c r="P1693" s="39">
        <f t="shared" si="5"/>
        <v>82</v>
      </c>
      <c r="Q1693" s="39">
        <f t="shared" si="6"/>
        <v>78</v>
      </c>
      <c r="R1693" s="58">
        <f t="shared" si="7"/>
        <v>0.183</v>
      </c>
      <c r="S1693" s="58">
        <f t="shared" si="8"/>
        <v>0.645</v>
      </c>
      <c r="T1693" s="58">
        <f t="shared" si="9"/>
        <v>0.172</v>
      </c>
      <c r="U1693" s="39">
        <f t="shared" si="10"/>
        <v>8895960</v>
      </c>
      <c r="V1693" s="58">
        <f t="shared" si="11"/>
        <v>0.841</v>
      </c>
    </row>
    <row r="1694">
      <c r="A1694" s="33" t="s">
        <v>148</v>
      </c>
      <c r="B1694" s="68" t="s">
        <v>192</v>
      </c>
      <c r="C1694" s="35" t="s">
        <v>50</v>
      </c>
      <c r="D1694" s="35" t="str">
        <f t="shared" si="2"/>
        <v>Europe/Sweden-Europe/2002</v>
      </c>
      <c r="E1694" s="72">
        <v>0.011</v>
      </c>
      <c r="F1694" s="72">
        <v>0.003</v>
      </c>
      <c r="G1694" s="72">
        <v>82.0</v>
      </c>
      <c r="H1694" s="72">
        <v>78.0</v>
      </c>
      <c r="I1694" s="56">
        <v>0.181</v>
      </c>
      <c r="J1694" s="56">
        <v>0.647</v>
      </c>
      <c r="K1694" s="56">
        <v>0.172</v>
      </c>
      <c r="L1694" s="72">
        <v>8924958.0</v>
      </c>
      <c r="M1694" s="56">
        <v>0.841</v>
      </c>
      <c r="N1694" s="39">
        <f t="shared" si="21"/>
        <v>11</v>
      </c>
      <c r="O1694" s="39">
        <f t="shared" si="19"/>
        <v>3</v>
      </c>
      <c r="P1694" s="39">
        <f t="shared" si="5"/>
        <v>82</v>
      </c>
      <c r="Q1694" s="39">
        <f t="shared" si="6"/>
        <v>78</v>
      </c>
      <c r="R1694" s="58">
        <f t="shared" si="7"/>
        <v>0.181</v>
      </c>
      <c r="S1694" s="58">
        <f t="shared" si="8"/>
        <v>0.647</v>
      </c>
      <c r="T1694" s="58">
        <f t="shared" si="9"/>
        <v>0.172</v>
      </c>
      <c r="U1694" s="39">
        <f t="shared" si="10"/>
        <v>8924958</v>
      </c>
      <c r="V1694" s="58">
        <f t="shared" si="11"/>
        <v>0.841</v>
      </c>
    </row>
    <row r="1695">
      <c r="A1695" s="33" t="s">
        <v>148</v>
      </c>
      <c r="B1695" s="68" t="s">
        <v>192</v>
      </c>
      <c r="C1695" s="35" t="s">
        <v>51</v>
      </c>
      <c r="D1695" s="35" t="str">
        <f t="shared" si="2"/>
        <v>Europe/Sweden-Europe/2003</v>
      </c>
      <c r="E1695" s="72">
        <v>0.011</v>
      </c>
      <c r="F1695" s="72">
        <v>0.003</v>
      </c>
      <c r="G1695" s="72">
        <v>82.0</v>
      </c>
      <c r="H1695" s="72">
        <v>78.0</v>
      </c>
      <c r="I1695" s="56">
        <v>0.179</v>
      </c>
      <c r="J1695" s="56">
        <v>0.649</v>
      </c>
      <c r="K1695" s="56">
        <v>0.172</v>
      </c>
      <c r="L1695" s="72">
        <v>8958229.0</v>
      </c>
      <c r="M1695" s="56">
        <v>0.842</v>
      </c>
      <c r="N1695" s="39">
        <f t="shared" si="21"/>
        <v>11</v>
      </c>
      <c r="O1695" s="39">
        <f t="shared" si="19"/>
        <v>3</v>
      </c>
      <c r="P1695" s="39">
        <f t="shared" si="5"/>
        <v>82</v>
      </c>
      <c r="Q1695" s="39">
        <f t="shared" si="6"/>
        <v>78</v>
      </c>
      <c r="R1695" s="58">
        <f t="shared" si="7"/>
        <v>0.179</v>
      </c>
      <c r="S1695" s="58">
        <f t="shared" si="8"/>
        <v>0.649</v>
      </c>
      <c r="T1695" s="58">
        <f t="shared" si="9"/>
        <v>0.172</v>
      </c>
      <c r="U1695" s="39">
        <f t="shared" si="10"/>
        <v>8958229</v>
      </c>
      <c r="V1695" s="58">
        <f t="shared" si="11"/>
        <v>0.842</v>
      </c>
    </row>
    <row r="1696">
      <c r="A1696" s="33" t="s">
        <v>148</v>
      </c>
      <c r="B1696" s="68" t="s">
        <v>192</v>
      </c>
      <c r="C1696" s="35" t="s">
        <v>52</v>
      </c>
      <c r="D1696" s="35" t="str">
        <f t="shared" si="2"/>
        <v>Europe/Sweden-Europe/2004</v>
      </c>
      <c r="E1696" s="72">
        <v>0.011</v>
      </c>
      <c r="F1696" s="72">
        <v>0.003</v>
      </c>
      <c r="G1696" s="72">
        <v>83.0</v>
      </c>
      <c r="H1696" s="72">
        <v>78.0</v>
      </c>
      <c r="I1696" s="56">
        <v>0.176</v>
      </c>
      <c r="J1696" s="56">
        <v>0.651</v>
      </c>
      <c r="K1696" s="56">
        <v>0.172</v>
      </c>
      <c r="L1696" s="72">
        <v>8993531.0</v>
      </c>
      <c r="M1696" s="56">
        <v>0.843</v>
      </c>
      <c r="N1696" s="39">
        <f t="shared" si="21"/>
        <v>11</v>
      </c>
      <c r="O1696" s="39">
        <f t="shared" si="19"/>
        <v>3</v>
      </c>
      <c r="P1696" s="39">
        <f t="shared" si="5"/>
        <v>83</v>
      </c>
      <c r="Q1696" s="39">
        <f t="shared" si="6"/>
        <v>78</v>
      </c>
      <c r="R1696" s="58">
        <f t="shared" si="7"/>
        <v>0.176</v>
      </c>
      <c r="S1696" s="58">
        <f t="shared" si="8"/>
        <v>0.651</v>
      </c>
      <c r="T1696" s="58">
        <f t="shared" si="9"/>
        <v>0.172</v>
      </c>
      <c r="U1696" s="39">
        <f t="shared" si="10"/>
        <v>8993531</v>
      </c>
      <c r="V1696" s="58">
        <f t="shared" si="11"/>
        <v>0.843</v>
      </c>
    </row>
    <row r="1697">
      <c r="A1697" s="33" t="s">
        <v>148</v>
      </c>
      <c r="B1697" s="68" t="s">
        <v>192</v>
      </c>
      <c r="C1697" s="35" t="s">
        <v>53</v>
      </c>
      <c r="D1697" s="35" t="str">
        <f t="shared" si="2"/>
        <v>Europe/Sweden-Europe/2005</v>
      </c>
      <c r="E1697" s="72">
        <v>0.011</v>
      </c>
      <c r="F1697" s="72">
        <v>0.003</v>
      </c>
      <c r="G1697" s="72">
        <v>83.0</v>
      </c>
      <c r="H1697" s="72">
        <v>78.0</v>
      </c>
      <c r="I1697" s="56">
        <v>0.174</v>
      </c>
      <c r="J1697" s="56">
        <v>0.653</v>
      </c>
      <c r="K1697" s="56">
        <v>0.173</v>
      </c>
      <c r="L1697" s="72">
        <v>9029572.0</v>
      </c>
      <c r="M1697" s="56">
        <v>0.843</v>
      </c>
      <c r="N1697" s="39">
        <f t="shared" si="21"/>
        <v>11</v>
      </c>
      <c r="O1697" s="39">
        <f t="shared" si="19"/>
        <v>3</v>
      </c>
      <c r="P1697" s="39">
        <f t="shared" si="5"/>
        <v>83</v>
      </c>
      <c r="Q1697" s="39">
        <f t="shared" si="6"/>
        <v>78</v>
      </c>
      <c r="R1697" s="58">
        <f t="shared" si="7"/>
        <v>0.174</v>
      </c>
      <c r="S1697" s="58">
        <f t="shared" si="8"/>
        <v>0.653</v>
      </c>
      <c r="T1697" s="58">
        <f t="shared" si="9"/>
        <v>0.173</v>
      </c>
      <c r="U1697" s="39">
        <f t="shared" si="10"/>
        <v>9029572</v>
      </c>
      <c r="V1697" s="58">
        <f t="shared" si="11"/>
        <v>0.843</v>
      </c>
    </row>
    <row r="1698">
      <c r="A1698" s="33" t="s">
        <v>148</v>
      </c>
      <c r="B1698" s="68" t="s">
        <v>192</v>
      </c>
      <c r="C1698" s="35" t="s">
        <v>54</v>
      </c>
      <c r="D1698" s="35" t="str">
        <f t="shared" si="2"/>
        <v>Europe/Sweden-Europe/2006</v>
      </c>
      <c r="E1698" s="72">
        <v>0.012</v>
      </c>
      <c r="F1698" s="72">
        <v>0.003</v>
      </c>
      <c r="G1698" s="72">
        <v>83.0</v>
      </c>
      <c r="H1698" s="72">
        <v>79.0</v>
      </c>
      <c r="I1698" s="56">
        <v>0.172</v>
      </c>
      <c r="J1698" s="56">
        <v>0.655</v>
      </c>
      <c r="K1698" s="56">
        <v>0.174</v>
      </c>
      <c r="L1698" s="72">
        <v>9080505.0</v>
      </c>
      <c r="M1698" s="56">
        <v>0.844</v>
      </c>
      <c r="N1698" s="39">
        <f t="shared" si="21"/>
        <v>12</v>
      </c>
      <c r="O1698" s="39">
        <f t="shared" si="19"/>
        <v>3</v>
      </c>
      <c r="P1698" s="39">
        <f t="shared" si="5"/>
        <v>83</v>
      </c>
      <c r="Q1698" s="39">
        <f t="shared" si="6"/>
        <v>79</v>
      </c>
      <c r="R1698" s="58">
        <f t="shared" si="7"/>
        <v>0.172</v>
      </c>
      <c r="S1698" s="58">
        <f t="shared" si="8"/>
        <v>0.655</v>
      </c>
      <c r="T1698" s="58">
        <f t="shared" si="9"/>
        <v>0.174</v>
      </c>
      <c r="U1698" s="39">
        <f t="shared" si="10"/>
        <v>9080505</v>
      </c>
      <c r="V1698" s="58">
        <f t="shared" si="11"/>
        <v>0.844</v>
      </c>
    </row>
    <row r="1699">
      <c r="A1699" s="33" t="s">
        <v>148</v>
      </c>
      <c r="B1699" s="68" t="s">
        <v>192</v>
      </c>
      <c r="C1699" s="35" t="s">
        <v>55</v>
      </c>
      <c r="D1699" s="35" t="str">
        <f t="shared" si="2"/>
        <v>Europe/Sweden-Europe/2007</v>
      </c>
      <c r="E1699" s="72">
        <v>0.012</v>
      </c>
      <c r="F1699" s="72">
        <v>0.003</v>
      </c>
      <c r="G1699" s="72">
        <v>83.0</v>
      </c>
      <c r="H1699" s="72">
        <v>79.0</v>
      </c>
      <c r="I1699" s="56">
        <v>0.169</v>
      </c>
      <c r="J1699" s="56">
        <v>0.656</v>
      </c>
      <c r="K1699" s="56">
        <v>0.175</v>
      </c>
      <c r="L1699" s="72">
        <v>9148092.0</v>
      </c>
      <c r="M1699" s="56">
        <v>0.846</v>
      </c>
      <c r="N1699" s="39">
        <f t="shared" si="21"/>
        <v>12</v>
      </c>
      <c r="O1699" s="39">
        <f t="shared" si="19"/>
        <v>3</v>
      </c>
      <c r="P1699" s="39">
        <f t="shared" si="5"/>
        <v>83</v>
      </c>
      <c r="Q1699" s="39">
        <f t="shared" si="6"/>
        <v>79</v>
      </c>
      <c r="R1699" s="58">
        <f t="shared" si="7"/>
        <v>0.169</v>
      </c>
      <c r="S1699" s="58">
        <f t="shared" si="8"/>
        <v>0.656</v>
      </c>
      <c r="T1699" s="58">
        <f t="shared" si="9"/>
        <v>0.175</v>
      </c>
      <c r="U1699" s="39">
        <f t="shared" si="10"/>
        <v>9148092</v>
      </c>
      <c r="V1699" s="58">
        <f t="shared" si="11"/>
        <v>0.846</v>
      </c>
    </row>
    <row r="1700">
      <c r="A1700" s="33" t="s">
        <v>148</v>
      </c>
      <c r="B1700" s="68" t="s">
        <v>192</v>
      </c>
      <c r="C1700" s="35" t="s">
        <v>56</v>
      </c>
      <c r="D1700" s="35" t="str">
        <f t="shared" si="2"/>
        <v>Europe/Sweden-Europe/2008</v>
      </c>
      <c r="E1700" s="72">
        <v>0.012</v>
      </c>
      <c r="F1700" s="72">
        <v>0.003</v>
      </c>
      <c r="G1700" s="72">
        <v>83.0</v>
      </c>
      <c r="H1700" s="72">
        <v>79.0</v>
      </c>
      <c r="I1700" s="56">
        <v>0.167</v>
      </c>
      <c r="J1700" s="56">
        <v>0.656</v>
      </c>
      <c r="K1700" s="56">
        <v>0.177</v>
      </c>
      <c r="L1700" s="72">
        <v>9219637.0</v>
      </c>
      <c r="M1700" s="56">
        <v>0.847</v>
      </c>
      <c r="N1700" s="39">
        <f t="shared" si="21"/>
        <v>12</v>
      </c>
      <c r="O1700" s="39">
        <f t="shared" si="19"/>
        <v>3</v>
      </c>
      <c r="P1700" s="39">
        <f t="shared" si="5"/>
        <v>83</v>
      </c>
      <c r="Q1700" s="39">
        <f t="shared" si="6"/>
        <v>79</v>
      </c>
      <c r="R1700" s="58">
        <f t="shared" si="7"/>
        <v>0.167</v>
      </c>
      <c r="S1700" s="58">
        <f t="shared" si="8"/>
        <v>0.656</v>
      </c>
      <c r="T1700" s="58">
        <f t="shared" si="9"/>
        <v>0.177</v>
      </c>
      <c r="U1700" s="39">
        <f t="shared" si="10"/>
        <v>9219637</v>
      </c>
      <c r="V1700" s="58">
        <f t="shared" si="11"/>
        <v>0.847</v>
      </c>
    </row>
    <row r="1701">
      <c r="A1701" s="33" t="s">
        <v>148</v>
      </c>
      <c r="B1701" s="68" t="s">
        <v>192</v>
      </c>
      <c r="C1701" s="35" t="s">
        <v>57</v>
      </c>
      <c r="D1701" s="35" t="str">
        <f t="shared" si="2"/>
        <v>Europe/Sweden-Europe/2009</v>
      </c>
      <c r="E1701" s="72">
        <v>0.012</v>
      </c>
      <c r="F1701" s="72">
        <v>0.003</v>
      </c>
      <c r="G1701" s="72">
        <v>83.0</v>
      </c>
      <c r="H1701" s="72">
        <v>79.0</v>
      </c>
      <c r="I1701" s="56">
        <v>0.166</v>
      </c>
      <c r="J1701" s="56">
        <v>0.655</v>
      </c>
      <c r="K1701" s="56">
        <v>0.179</v>
      </c>
      <c r="L1701" s="72">
        <v>9298515.0</v>
      </c>
      <c r="M1701" s="56">
        <v>0.849</v>
      </c>
      <c r="N1701" s="39">
        <f t="shared" si="21"/>
        <v>12</v>
      </c>
      <c r="O1701" s="39">
        <f t="shared" si="19"/>
        <v>3</v>
      </c>
      <c r="P1701" s="39">
        <f t="shared" si="5"/>
        <v>83</v>
      </c>
      <c r="Q1701" s="39">
        <f t="shared" si="6"/>
        <v>79</v>
      </c>
      <c r="R1701" s="58">
        <f t="shared" si="7"/>
        <v>0.166</v>
      </c>
      <c r="S1701" s="58">
        <f t="shared" si="8"/>
        <v>0.655</v>
      </c>
      <c r="T1701" s="58">
        <f t="shared" si="9"/>
        <v>0.179</v>
      </c>
      <c r="U1701" s="39">
        <f t="shared" si="10"/>
        <v>9298515</v>
      </c>
      <c r="V1701" s="58">
        <f t="shared" si="11"/>
        <v>0.849</v>
      </c>
    </row>
    <row r="1702">
      <c r="A1702" s="33" t="s">
        <v>148</v>
      </c>
      <c r="B1702" s="68" t="s">
        <v>192</v>
      </c>
      <c r="C1702" s="35" t="s">
        <v>58</v>
      </c>
      <c r="D1702" s="35" t="str">
        <f t="shared" si="2"/>
        <v>Europe/Sweden-Europe/2010</v>
      </c>
      <c r="E1702" s="72">
        <v>0.012</v>
      </c>
      <c r="F1702" s="72">
        <v>0.003</v>
      </c>
      <c r="G1702" s="72">
        <v>84.0</v>
      </c>
      <c r="H1702" s="72">
        <v>80.0</v>
      </c>
      <c r="I1702" s="56">
        <v>0.165</v>
      </c>
      <c r="J1702" s="56">
        <v>0.653</v>
      </c>
      <c r="K1702" s="56">
        <v>0.182</v>
      </c>
      <c r="L1702" s="72">
        <v>9378126.0</v>
      </c>
      <c r="M1702" s="56">
        <v>0.851</v>
      </c>
      <c r="N1702" s="39">
        <f t="shared" si="21"/>
        <v>12</v>
      </c>
      <c r="O1702" s="39">
        <f t="shared" si="19"/>
        <v>3</v>
      </c>
      <c r="P1702" s="39">
        <f t="shared" si="5"/>
        <v>84</v>
      </c>
      <c r="Q1702" s="39">
        <f t="shared" si="6"/>
        <v>80</v>
      </c>
      <c r="R1702" s="58">
        <f t="shared" si="7"/>
        <v>0.165</v>
      </c>
      <c r="S1702" s="58">
        <f t="shared" si="8"/>
        <v>0.653</v>
      </c>
      <c r="T1702" s="58">
        <f t="shared" si="9"/>
        <v>0.182</v>
      </c>
      <c r="U1702" s="39">
        <f t="shared" si="10"/>
        <v>9378126</v>
      </c>
      <c r="V1702" s="58">
        <f t="shared" si="11"/>
        <v>0.851</v>
      </c>
    </row>
    <row r="1703">
      <c r="A1703" s="33" t="s">
        <v>148</v>
      </c>
      <c r="B1703" s="68" t="s">
        <v>192</v>
      </c>
      <c r="C1703" s="35" t="s">
        <v>59</v>
      </c>
      <c r="D1703" s="35" t="str">
        <f t="shared" si="2"/>
        <v>Europe/Sweden-Europe/2011</v>
      </c>
      <c r="E1703" s="72">
        <v>0.012</v>
      </c>
      <c r="F1703" s="72">
        <v>0.002</v>
      </c>
      <c r="G1703" s="72">
        <v>84.0</v>
      </c>
      <c r="H1703" s="72">
        <v>80.0</v>
      </c>
      <c r="I1703" s="56">
        <v>0.166</v>
      </c>
      <c r="J1703" s="56">
        <v>0.649</v>
      </c>
      <c r="K1703" s="56">
        <v>0.185</v>
      </c>
      <c r="L1703" s="72">
        <v>9449213.0</v>
      </c>
      <c r="M1703" s="56">
        <v>0.852</v>
      </c>
      <c r="N1703" s="39">
        <f t="shared" si="21"/>
        <v>12</v>
      </c>
      <c r="O1703" s="39">
        <f t="shared" si="19"/>
        <v>2</v>
      </c>
      <c r="P1703" s="39">
        <f t="shared" si="5"/>
        <v>84</v>
      </c>
      <c r="Q1703" s="39">
        <f t="shared" si="6"/>
        <v>80</v>
      </c>
      <c r="R1703" s="58">
        <f t="shared" si="7"/>
        <v>0.166</v>
      </c>
      <c r="S1703" s="58">
        <f t="shared" si="8"/>
        <v>0.649</v>
      </c>
      <c r="T1703" s="58">
        <f t="shared" si="9"/>
        <v>0.185</v>
      </c>
      <c r="U1703" s="39">
        <f t="shared" si="10"/>
        <v>9449213</v>
      </c>
      <c r="V1703" s="58">
        <f t="shared" si="11"/>
        <v>0.852</v>
      </c>
    </row>
    <row r="1704">
      <c r="A1704" s="33" t="s">
        <v>148</v>
      </c>
      <c r="B1704" s="68" t="s">
        <v>192</v>
      </c>
      <c r="C1704" s="35" t="s">
        <v>60</v>
      </c>
      <c r="D1704" s="35" t="str">
        <f t="shared" si="2"/>
        <v>Europe/Sweden-Europe/2012</v>
      </c>
      <c r="E1704" s="72">
        <v>0.012</v>
      </c>
      <c r="F1704" s="72">
        <v>0.002</v>
      </c>
      <c r="G1704" s="72">
        <v>84.0</v>
      </c>
      <c r="H1704" s="72">
        <v>80.0</v>
      </c>
      <c r="I1704" s="56">
        <v>0.167</v>
      </c>
      <c r="J1704" s="56">
        <v>0.644</v>
      </c>
      <c r="K1704" s="56">
        <v>0.189</v>
      </c>
      <c r="L1704" s="72">
        <v>9519374.0</v>
      </c>
      <c r="M1704" s="56">
        <v>0.854</v>
      </c>
      <c r="N1704" s="39">
        <f t="shared" si="21"/>
        <v>12</v>
      </c>
      <c r="O1704" s="39">
        <f t="shared" si="19"/>
        <v>2</v>
      </c>
      <c r="P1704" s="39">
        <f t="shared" si="5"/>
        <v>84</v>
      </c>
      <c r="Q1704" s="39">
        <f t="shared" si="6"/>
        <v>80</v>
      </c>
      <c r="R1704" s="58">
        <f t="shared" si="7"/>
        <v>0.167</v>
      </c>
      <c r="S1704" s="58">
        <f t="shared" si="8"/>
        <v>0.644</v>
      </c>
      <c r="T1704" s="58">
        <f t="shared" si="9"/>
        <v>0.189</v>
      </c>
      <c r="U1704" s="39">
        <f t="shared" si="10"/>
        <v>9519374</v>
      </c>
      <c r="V1704" s="58">
        <f t="shared" si="11"/>
        <v>0.854</v>
      </c>
    </row>
    <row r="1705">
      <c r="A1705" s="33" t="s">
        <v>148</v>
      </c>
      <c r="B1705" s="68" t="s">
        <v>193</v>
      </c>
      <c r="C1705" s="35" t="s">
        <v>48</v>
      </c>
      <c r="D1705" s="35" t="str">
        <f t="shared" si="2"/>
        <v>Europe/Switzerland-Europe/2000</v>
      </c>
      <c r="E1705" s="72">
        <v>0.011</v>
      </c>
      <c r="F1705" s="72">
        <v>0.005</v>
      </c>
      <c r="G1705" s="72">
        <v>83.0</v>
      </c>
      <c r="H1705" s="72">
        <v>77.0</v>
      </c>
      <c r="I1705" s="56">
        <v>0.174</v>
      </c>
      <c r="J1705" s="56">
        <v>0.673</v>
      </c>
      <c r="K1705" s="56">
        <v>0.153</v>
      </c>
      <c r="L1705" s="72">
        <v>7184250.0</v>
      </c>
      <c r="M1705" s="56">
        <v>0.733</v>
      </c>
      <c r="N1705" s="39">
        <f t="shared" si="21"/>
        <v>11</v>
      </c>
      <c r="O1705" s="39">
        <f t="shared" si="19"/>
        <v>5</v>
      </c>
      <c r="P1705" s="39">
        <f t="shared" si="5"/>
        <v>83</v>
      </c>
      <c r="Q1705" s="39">
        <f t="shared" si="6"/>
        <v>77</v>
      </c>
      <c r="R1705" s="58">
        <f t="shared" si="7"/>
        <v>0.174</v>
      </c>
      <c r="S1705" s="58">
        <f t="shared" si="8"/>
        <v>0.673</v>
      </c>
      <c r="T1705" s="58">
        <f t="shared" si="9"/>
        <v>0.153</v>
      </c>
      <c r="U1705" s="39">
        <f t="shared" si="10"/>
        <v>7184250</v>
      </c>
      <c r="V1705" s="58">
        <f t="shared" si="11"/>
        <v>0.733</v>
      </c>
    </row>
    <row r="1706">
      <c r="A1706" s="33" t="s">
        <v>148</v>
      </c>
      <c r="B1706" s="68" t="s">
        <v>193</v>
      </c>
      <c r="C1706" s="35" t="s">
        <v>49</v>
      </c>
      <c r="D1706" s="35" t="str">
        <f t="shared" si="2"/>
        <v>Europe/Switzerland-Europe/2001</v>
      </c>
      <c r="E1706" s="72">
        <v>0.01</v>
      </c>
      <c r="F1706" s="72">
        <v>0.005</v>
      </c>
      <c r="G1706" s="72">
        <v>83.0</v>
      </c>
      <c r="H1706" s="72">
        <v>77.0</v>
      </c>
      <c r="I1706" s="56">
        <v>0.173</v>
      </c>
      <c r="J1706" s="56">
        <v>0.673</v>
      </c>
      <c r="K1706" s="56">
        <v>0.154</v>
      </c>
      <c r="L1706" s="72">
        <v>7229854.0</v>
      </c>
      <c r="M1706" s="56">
        <v>0.733</v>
      </c>
      <c r="N1706" s="39">
        <f t="shared" si="21"/>
        <v>10</v>
      </c>
      <c r="O1706" s="39">
        <f t="shared" si="19"/>
        <v>5</v>
      </c>
      <c r="P1706" s="39">
        <f t="shared" si="5"/>
        <v>83</v>
      </c>
      <c r="Q1706" s="39">
        <f t="shared" si="6"/>
        <v>77</v>
      </c>
      <c r="R1706" s="58">
        <f t="shared" si="7"/>
        <v>0.173</v>
      </c>
      <c r="S1706" s="58">
        <f t="shared" si="8"/>
        <v>0.673</v>
      </c>
      <c r="T1706" s="58">
        <f t="shared" si="9"/>
        <v>0.154</v>
      </c>
      <c r="U1706" s="39">
        <f t="shared" si="10"/>
        <v>7229854</v>
      </c>
      <c r="V1706" s="58">
        <f t="shared" si="11"/>
        <v>0.733</v>
      </c>
    </row>
    <row r="1707">
      <c r="A1707" s="33" t="s">
        <v>148</v>
      </c>
      <c r="B1707" s="68" t="s">
        <v>193</v>
      </c>
      <c r="C1707" s="35" t="s">
        <v>50</v>
      </c>
      <c r="D1707" s="35" t="str">
        <f t="shared" si="2"/>
        <v>Europe/Switzerland-Europe/2002</v>
      </c>
      <c r="E1707" s="72">
        <v>0.01</v>
      </c>
      <c r="F1707" s="72">
        <v>0.005</v>
      </c>
      <c r="G1707" s="72">
        <v>83.0</v>
      </c>
      <c r="H1707" s="72">
        <v>78.0</v>
      </c>
      <c r="I1707" s="56">
        <v>0.171</v>
      </c>
      <c r="J1707" s="56">
        <v>0.675</v>
      </c>
      <c r="K1707" s="56">
        <v>0.155</v>
      </c>
      <c r="L1707" s="72">
        <v>7284753.0</v>
      </c>
      <c r="M1707" s="56">
        <v>0.734</v>
      </c>
      <c r="N1707" s="39">
        <f t="shared" si="21"/>
        <v>10</v>
      </c>
      <c r="O1707" s="39">
        <f t="shared" si="19"/>
        <v>5</v>
      </c>
      <c r="P1707" s="39">
        <f t="shared" si="5"/>
        <v>83</v>
      </c>
      <c r="Q1707" s="39">
        <f t="shared" si="6"/>
        <v>78</v>
      </c>
      <c r="R1707" s="58">
        <f t="shared" si="7"/>
        <v>0.171</v>
      </c>
      <c r="S1707" s="58">
        <f t="shared" si="8"/>
        <v>0.675</v>
      </c>
      <c r="T1707" s="58">
        <f t="shared" si="9"/>
        <v>0.155</v>
      </c>
      <c r="U1707" s="39">
        <f t="shared" si="10"/>
        <v>7284753</v>
      </c>
      <c r="V1707" s="58">
        <f t="shared" si="11"/>
        <v>0.734</v>
      </c>
    </row>
    <row r="1708">
      <c r="A1708" s="33" t="s">
        <v>148</v>
      </c>
      <c r="B1708" s="68" t="s">
        <v>193</v>
      </c>
      <c r="C1708" s="35" t="s">
        <v>51</v>
      </c>
      <c r="D1708" s="35" t="str">
        <f t="shared" si="2"/>
        <v>Europe/Switzerland-Europe/2003</v>
      </c>
      <c r="E1708" s="72">
        <v>0.01</v>
      </c>
      <c r="F1708" s="72">
        <v>0.004</v>
      </c>
      <c r="G1708" s="72">
        <v>83.0</v>
      </c>
      <c r="H1708" s="72">
        <v>78.0</v>
      </c>
      <c r="I1708" s="56">
        <v>0.168</v>
      </c>
      <c r="J1708" s="56">
        <v>0.676</v>
      </c>
      <c r="K1708" s="56">
        <v>0.156</v>
      </c>
      <c r="L1708" s="72">
        <v>7339001.0</v>
      </c>
      <c r="M1708" s="56">
        <v>0.734</v>
      </c>
      <c r="N1708" s="39">
        <f t="shared" si="21"/>
        <v>10</v>
      </c>
      <c r="O1708" s="39">
        <f t="shared" si="19"/>
        <v>4</v>
      </c>
      <c r="P1708" s="39">
        <f t="shared" si="5"/>
        <v>83</v>
      </c>
      <c r="Q1708" s="39">
        <f t="shared" si="6"/>
        <v>78</v>
      </c>
      <c r="R1708" s="58">
        <f t="shared" si="7"/>
        <v>0.168</v>
      </c>
      <c r="S1708" s="58">
        <f t="shared" si="8"/>
        <v>0.676</v>
      </c>
      <c r="T1708" s="58">
        <f t="shared" si="9"/>
        <v>0.156</v>
      </c>
      <c r="U1708" s="39">
        <f t="shared" si="10"/>
        <v>7339001</v>
      </c>
      <c r="V1708" s="58">
        <f t="shared" si="11"/>
        <v>0.734</v>
      </c>
    </row>
    <row r="1709">
      <c r="A1709" s="33" t="s">
        <v>148</v>
      </c>
      <c r="B1709" s="68" t="s">
        <v>193</v>
      </c>
      <c r="C1709" s="35" t="s">
        <v>52</v>
      </c>
      <c r="D1709" s="35" t="str">
        <f t="shared" si="2"/>
        <v>Europe/Switzerland-Europe/2004</v>
      </c>
      <c r="E1709" s="72">
        <v>0.01</v>
      </c>
      <c r="F1709" s="72">
        <v>0.004</v>
      </c>
      <c r="G1709" s="72">
        <v>84.0</v>
      </c>
      <c r="H1709" s="72">
        <v>79.0</v>
      </c>
      <c r="I1709" s="56">
        <v>0.166</v>
      </c>
      <c r="J1709" s="56">
        <v>0.678</v>
      </c>
      <c r="K1709" s="56">
        <v>0.157</v>
      </c>
      <c r="L1709" s="72">
        <v>7389625.0</v>
      </c>
      <c r="M1709" s="56">
        <v>0.734</v>
      </c>
      <c r="N1709" s="39">
        <f t="shared" si="21"/>
        <v>10</v>
      </c>
      <c r="O1709" s="39">
        <f t="shared" si="19"/>
        <v>4</v>
      </c>
      <c r="P1709" s="39">
        <f t="shared" si="5"/>
        <v>84</v>
      </c>
      <c r="Q1709" s="39">
        <f t="shared" si="6"/>
        <v>79</v>
      </c>
      <c r="R1709" s="58">
        <f t="shared" si="7"/>
        <v>0.166</v>
      </c>
      <c r="S1709" s="58">
        <f t="shared" si="8"/>
        <v>0.678</v>
      </c>
      <c r="T1709" s="58">
        <f t="shared" si="9"/>
        <v>0.157</v>
      </c>
      <c r="U1709" s="39">
        <f t="shared" si="10"/>
        <v>7389625</v>
      </c>
      <c r="V1709" s="58">
        <f t="shared" si="11"/>
        <v>0.734</v>
      </c>
    </row>
    <row r="1710">
      <c r="A1710" s="33" t="s">
        <v>148</v>
      </c>
      <c r="B1710" s="68" t="s">
        <v>193</v>
      </c>
      <c r="C1710" s="35" t="s">
        <v>53</v>
      </c>
      <c r="D1710" s="35" t="str">
        <f t="shared" si="2"/>
        <v>Europe/Switzerland-Europe/2005</v>
      </c>
      <c r="E1710" s="72">
        <v>0.01</v>
      </c>
      <c r="F1710" s="72">
        <v>0.004</v>
      </c>
      <c r="G1710" s="72">
        <v>84.0</v>
      </c>
      <c r="H1710" s="72">
        <v>79.0</v>
      </c>
      <c r="I1710" s="56">
        <v>0.163</v>
      </c>
      <c r="J1710" s="56">
        <v>0.679</v>
      </c>
      <c r="K1710" s="56">
        <v>0.158</v>
      </c>
      <c r="L1710" s="72">
        <v>7437115.0</v>
      </c>
      <c r="M1710" s="56">
        <v>0.735</v>
      </c>
      <c r="N1710" s="39">
        <f t="shared" si="21"/>
        <v>10</v>
      </c>
      <c r="O1710" s="39">
        <f t="shared" si="19"/>
        <v>4</v>
      </c>
      <c r="P1710" s="39">
        <f t="shared" si="5"/>
        <v>84</v>
      </c>
      <c r="Q1710" s="39">
        <f t="shared" si="6"/>
        <v>79</v>
      </c>
      <c r="R1710" s="58">
        <f t="shared" si="7"/>
        <v>0.163</v>
      </c>
      <c r="S1710" s="58">
        <f t="shared" si="8"/>
        <v>0.679</v>
      </c>
      <c r="T1710" s="58">
        <f t="shared" si="9"/>
        <v>0.158</v>
      </c>
      <c r="U1710" s="39">
        <f t="shared" si="10"/>
        <v>7437115</v>
      </c>
      <c r="V1710" s="58">
        <f t="shared" si="11"/>
        <v>0.735</v>
      </c>
    </row>
    <row r="1711">
      <c r="A1711" s="33" t="s">
        <v>148</v>
      </c>
      <c r="B1711" s="68" t="s">
        <v>193</v>
      </c>
      <c r="C1711" s="35" t="s">
        <v>54</v>
      </c>
      <c r="D1711" s="35" t="str">
        <f t="shared" si="2"/>
        <v>Europe/Switzerland-Europe/2006</v>
      </c>
      <c r="E1711" s="72">
        <v>0.01</v>
      </c>
      <c r="F1711" s="72">
        <v>0.004</v>
      </c>
      <c r="G1711" s="72">
        <v>84.0</v>
      </c>
      <c r="H1711" s="72">
        <v>79.0</v>
      </c>
      <c r="I1711" s="56">
        <v>0.16</v>
      </c>
      <c r="J1711" s="56">
        <v>0.68</v>
      </c>
      <c r="K1711" s="56">
        <v>0.16</v>
      </c>
      <c r="L1711" s="72">
        <v>7483934.0</v>
      </c>
      <c r="M1711" s="56">
        <v>0.735</v>
      </c>
      <c r="N1711" s="39">
        <f t="shared" si="21"/>
        <v>10</v>
      </c>
      <c r="O1711" s="39">
        <f t="shared" si="19"/>
        <v>4</v>
      </c>
      <c r="P1711" s="39">
        <f t="shared" si="5"/>
        <v>84</v>
      </c>
      <c r="Q1711" s="39">
        <f t="shared" si="6"/>
        <v>79</v>
      </c>
      <c r="R1711" s="58">
        <f t="shared" si="7"/>
        <v>0.16</v>
      </c>
      <c r="S1711" s="58">
        <f t="shared" si="8"/>
        <v>0.68</v>
      </c>
      <c r="T1711" s="58">
        <f t="shared" si="9"/>
        <v>0.16</v>
      </c>
      <c r="U1711" s="39">
        <f t="shared" si="10"/>
        <v>7483934</v>
      </c>
      <c r="V1711" s="58">
        <f t="shared" si="11"/>
        <v>0.735</v>
      </c>
    </row>
    <row r="1712">
      <c r="A1712" s="33" t="s">
        <v>148</v>
      </c>
      <c r="B1712" s="68" t="s">
        <v>193</v>
      </c>
      <c r="C1712" s="35" t="s">
        <v>55</v>
      </c>
      <c r="D1712" s="35" t="str">
        <f t="shared" si="2"/>
        <v>Europe/Switzerland-Europe/2007</v>
      </c>
      <c r="E1712" s="72">
        <v>0.01</v>
      </c>
      <c r="F1712" s="72">
        <v>0.004</v>
      </c>
      <c r="G1712" s="72">
        <v>84.0</v>
      </c>
      <c r="H1712" s="72">
        <v>79.0</v>
      </c>
      <c r="I1712" s="56">
        <v>0.157</v>
      </c>
      <c r="J1712" s="56">
        <v>0.681</v>
      </c>
      <c r="K1712" s="56">
        <v>0.162</v>
      </c>
      <c r="L1712" s="72">
        <v>7551117.0</v>
      </c>
      <c r="M1712" s="56">
        <v>0.736</v>
      </c>
      <c r="N1712" s="39">
        <f t="shared" si="21"/>
        <v>10</v>
      </c>
      <c r="O1712" s="39">
        <f t="shared" si="19"/>
        <v>4</v>
      </c>
      <c r="P1712" s="39">
        <f t="shared" si="5"/>
        <v>84</v>
      </c>
      <c r="Q1712" s="39">
        <f t="shared" si="6"/>
        <v>79</v>
      </c>
      <c r="R1712" s="58">
        <f t="shared" si="7"/>
        <v>0.157</v>
      </c>
      <c r="S1712" s="58">
        <f t="shared" si="8"/>
        <v>0.681</v>
      </c>
      <c r="T1712" s="58">
        <f t="shared" si="9"/>
        <v>0.162</v>
      </c>
      <c r="U1712" s="39">
        <f t="shared" si="10"/>
        <v>7551117</v>
      </c>
      <c r="V1712" s="58">
        <f t="shared" si="11"/>
        <v>0.736</v>
      </c>
    </row>
    <row r="1713">
      <c r="A1713" s="33" t="s">
        <v>148</v>
      </c>
      <c r="B1713" s="68" t="s">
        <v>193</v>
      </c>
      <c r="C1713" s="35" t="s">
        <v>56</v>
      </c>
      <c r="D1713" s="35" t="str">
        <f t="shared" si="2"/>
        <v>Europe/Switzerland-Europe/2008</v>
      </c>
      <c r="E1713" s="72">
        <v>0.01</v>
      </c>
      <c r="F1713" s="72">
        <v>0.004</v>
      </c>
      <c r="G1713" s="72">
        <v>84.0</v>
      </c>
      <c r="H1713" s="72">
        <v>80.0</v>
      </c>
      <c r="I1713" s="56">
        <v>0.155</v>
      </c>
      <c r="J1713" s="56">
        <v>0.681</v>
      </c>
      <c r="K1713" s="56">
        <v>0.164</v>
      </c>
      <c r="L1713" s="72">
        <v>7647675.0</v>
      </c>
      <c r="M1713" s="56">
        <v>0.736</v>
      </c>
      <c r="N1713" s="39">
        <f t="shared" si="21"/>
        <v>10</v>
      </c>
      <c r="O1713" s="39">
        <f t="shared" si="19"/>
        <v>4</v>
      </c>
      <c r="P1713" s="39">
        <f t="shared" si="5"/>
        <v>84</v>
      </c>
      <c r="Q1713" s="39">
        <f t="shared" si="6"/>
        <v>80</v>
      </c>
      <c r="R1713" s="58">
        <f t="shared" si="7"/>
        <v>0.155</v>
      </c>
      <c r="S1713" s="58">
        <f t="shared" si="8"/>
        <v>0.681</v>
      </c>
      <c r="T1713" s="58">
        <f t="shared" si="9"/>
        <v>0.164</v>
      </c>
      <c r="U1713" s="39">
        <f t="shared" si="10"/>
        <v>7647675</v>
      </c>
      <c r="V1713" s="58">
        <f t="shared" si="11"/>
        <v>0.736</v>
      </c>
    </row>
    <row r="1714">
      <c r="A1714" s="33" t="s">
        <v>148</v>
      </c>
      <c r="B1714" s="68" t="s">
        <v>193</v>
      </c>
      <c r="C1714" s="35" t="s">
        <v>57</v>
      </c>
      <c r="D1714" s="35" t="str">
        <f t="shared" si="2"/>
        <v>Europe/Switzerland-Europe/2009</v>
      </c>
      <c r="E1714" s="72">
        <v>0.01</v>
      </c>
      <c r="F1714" s="72">
        <v>0.004</v>
      </c>
      <c r="G1714" s="72">
        <v>84.0</v>
      </c>
      <c r="H1714" s="72">
        <v>80.0</v>
      </c>
      <c r="I1714" s="56">
        <v>0.152</v>
      </c>
      <c r="J1714" s="56">
        <v>0.681</v>
      </c>
      <c r="K1714" s="56">
        <v>0.167</v>
      </c>
      <c r="L1714" s="72">
        <v>7743831.0</v>
      </c>
      <c r="M1714" s="56">
        <v>0.736</v>
      </c>
      <c r="N1714" s="39">
        <f t="shared" si="21"/>
        <v>10</v>
      </c>
      <c r="O1714" s="39">
        <f t="shared" si="19"/>
        <v>4</v>
      </c>
      <c r="P1714" s="39">
        <f t="shared" si="5"/>
        <v>84</v>
      </c>
      <c r="Q1714" s="39">
        <f t="shared" si="6"/>
        <v>80</v>
      </c>
      <c r="R1714" s="58">
        <f t="shared" si="7"/>
        <v>0.152</v>
      </c>
      <c r="S1714" s="58">
        <f t="shared" si="8"/>
        <v>0.681</v>
      </c>
      <c r="T1714" s="58">
        <f t="shared" si="9"/>
        <v>0.167</v>
      </c>
      <c r="U1714" s="39">
        <f t="shared" si="10"/>
        <v>7743831</v>
      </c>
      <c r="V1714" s="58">
        <f t="shared" si="11"/>
        <v>0.736</v>
      </c>
    </row>
    <row r="1715">
      <c r="A1715" s="33" t="s">
        <v>148</v>
      </c>
      <c r="B1715" s="68" t="s">
        <v>193</v>
      </c>
      <c r="C1715" s="35" t="s">
        <v>58</v>
      </c>
      <c r="D1715" s="35" t="str">
        <f t="shared" si="2"/>
        <v>Europe/Switzerland-Europe/2010</v>
      </c>
      <c r="E1715" s="72">
        <v>0.01</v>
      </c>
      <c r="F1715" s="72">
        <v>0.004</v>
      </c>
      <c r="G1715" s="72">
        <v>85.0</v>
      </c>
      <c r="H1715" s="72">
        <v>80.0</v>
      </c>
      <c r="I1715" s="56">
        <v>0.151</v>
      </c>
      <c r="J1715" s="56">
        <v>0.68</v>
      </c>
      <c r="K1715" s="56">
        <v>0.169</v>
      </c>
      <c r="L1715" s="72">
        <v>7824909.0</v>
      </c>
      <c r="M1715" s="56">
        <v>0.737</v>
      </c>
      <c r="N1715" s="39">
        <f t="shared" si="21"/>
        <v>10</v>
      </c>
      <c r="O1715" s="39">
        <f t="shared" si="19"/>
        <v>4</v>
      </c>
      <c r="P1715" s="39">
        <f t="shared" si="5"/>
        <v>85</v>
      </c>
      <c r="Q1715" s="39">
        <f t="shared" si="6"/>
        <v>80</v>
      </c>
      <c r="R1715" s="58">
        <f t="shared" si="7"/>
        <v>0.151</v>
      </c>
      <c r="S1715" s="58">
        <f t="shared" si="8"/>
        <v>0.68</v>
      </c>
      <c r="T1715" s="58">
        <f t="shared" si="9"/>
        <v>0.169</v>
      </c>
      <c r="U1715" s="39">
        <f t="shared" si="10"/>
        <v>7824909</v>
      </c>
      <c r="V1715" s="58">
        <f t="shared" si="11"/>
        <v>0.737</v>
      </c>
    </row>
    <row r="1716">
      <c r="A1716" s="33" t="s">
        <v>148</v>
      </c>
      <c r="B1716" s="68" t="s">
        <v>193</v>
      </c>
      <c r="C1716" s="35" t="s">
        <v>59</v>
      </c>
      <c r="D1716" s="35" t="str">
        <f t="shared" si="2"/>
        <v>Europe/Switzerland-Europe/2011</v>
      </c>
      <c r="E1716" s="72">
        <v>0.01</v>
      </c>
      <c r="F1716" s="72">
        <v>0.004</v>
      </c>
      <c r="G1716" s="72">
        <v>85.0</v>
      </c>
      <c r="H1716" s="72">
        <v>81.0</v>
      </c>
      <c r="I1716" s="56">
        <v>0.149</v>
      </c>
      <c r="J1716" s="56">
        <v>0.679</v>
      </c>
      <c r="K1716" s="56">
        <v>0.172</v>
      </c>
      <c r="L1716" s="72">
        <v>7912398.0</v>
      </c>
      <c r="M1716" s="56">
        <v>0.737</v>
      </c>
      <c r="N1716" s="39">
        <f t="shared" si="21"/>
        <v>10</v>
      </c>
      <c r="O1716" s="39">
        <f t="shared" si="19"/>
        <v>4</v>
      </c>
      <c r="P1716" s="39">
        <f t="shared" si="5"/>
        <v>85</v>
      </c>
      <c r="Q1716" s="39">
        <f t="shared" si="6"/>
        <v>81</v>
      </c>
      <c r="R1716" s="58">
        <f t="shared" si="7"/>
        <v>0.149</v>
      </c>
      <c r="S1716" s="58">
        <f t="shared" si="8"/>
        <v>0.679</v>
      </c>
      <c r="T1716" s="58">
        <f t="shared" si="9"/>
        <v>0.172</v>
      </c>
      <c r="U1716" s="39">
        <f t="shared" si="10"/>
        <v>7912398</v>
      </c>
      <c r="V1716" s="58">
        <f t="shared" si="11"/>
        <v>0.737</v>
      </c>
    </row>
    <row r="1717">
      <c r="A1717" s="33" t="s">
        <v>148</v>
      </c>
      <c r="B1717" s="68" t="s">
        <v>193</v>
      </c>
      <c r="C1717" s="35" t="s">
        <v>60</v>
      </c>
      <c r="D1717" s="35" t="str">
        <f t="shared" si="2"/>
        <v>Europe/Switzerland-Europe/2012</v>
      </c>
      <c r="E1717" s="72">
        <v>0.01</v>
      </c>
      <c r="F1717" s="72">
        <v>0.004</v>
      </c>
      <c r="G1717" s="72">
        <v>85.0</v>
      </c>
      <c r="H1717" s="72">
        <v>81.0</v>
      </c>
      <c r="I1717" s="56">
        <v>0.148</v>
      </c>
      <c r="J1717" s="56">
        <v>0.678</v>
      </c>
      <c r="K1717" s="56">
        <v>0.174</v>
      </c>
      <c r="L1717" s="72">
        <v>7996861.0</v>
      </c>
      <c r="M1717" s="56">
        <v>0.737</v>
      </c>
      <c r="N1717" s="39">
        <f t="shared" si="21"/>
        <v>10</v>
      </c>
      <c r="O1717" s="39">
        <f t="shared" si="19"/>
        <v>4</v>
      </c>
      <c r="P1717" s="39">
        <f t="shared" si="5"/>
        <v>85</v>
      </c>
      <c r="Q1717" s="39">
        <f t="shared" si="6"/>
        <v>81</v>
      </c>
      <c r="R1717" s="58">
        <f t="shared" si="7"/>
        <v>0.148</v>
      </c>
      <c r="S1717" s="58">
        <f t="shared" si="8"/>
        <v>0.678</v>
      </c>
      <c r="T1717" s="58">
        <f t="shared" si="9"/>
        <v>0.174</v>
      </c>
      <c r="U1717" s="39">
        <f t="shared" si="10"/>
        <v>7996861</v>
      </c>
      <c r="V1717" s="58">
        <f t="shared" si="11"/>
        <v>0.737</v>
      </c>
    </row>
    <row r="1718">
      <c r="A1718" s="33" t="s">
        <v>148</v>
      </c>
      <c r="B1718" s="68" t="s">
        <v>194</v>
      </c>
      <c r="C1718" s="35" t="s">
        <v>48</v>
      </c>
      <c r="D1718" s="35" t="str">
        <f t="shared" si="2"/>
        <v>Europe/Turkey-Europe/2000</v>
      </c>
      <c r="E1718" s="72">
        <v>0.021</v>
      </c>
      <c r="F1718" s="72">
        <v>0.034</v>
      </c>
      <c r="G1718" s="72">
        <v>74.0</v>
      </c>
      <c r="H1718" s="72">
        <v>66.0</v>
      </c>
      <c r="I1718" s="56">
        <v>0.307</v>
      </c>
      <c r="J1718" s="56">
        <v>0.634</v>
      </c>
      <c r="K1718" s="56">
        <v>0.06</v>
      </c>
      <c r="L1718" s="72">
        <v>6.3174483E7</v>
      </c>
      <c r="M1718" s="56">
        <v>0.647</v>
      </c>
      <c r="N1718" s="39">
        <f t="shared" si="21"/>
        <v>21</v>
      </c>
      <c r="O1718" s="39">
        <f t="shared" si="19"/>
        <v>34</v>
      </c>
      <c r="P1718" s="39">
        <f t="shared" si="5"/>
        <v>74</v>
      </c>
      <c r="Q1718" s="39">
        <f t="shared" si="6"/>
        <v>66</v>
      </c>
      <c r="R1718" s="58">
        <f t="shared" si="7"/>
        <v>0.307</v>
      </c>
      <c r="S1718" s="58">
        <f t="shared" si="8"/>
        <v>0.634</v>
      </c>
      <c r="T1718" s="58">
        <f t="shared" si="9"/>
        <v>0.06</v>
      </c>
      <c r="U1718" s="39">
        <f t="shared" si="10"/>
        <v>63174483</v>
      </c>
      <c r="V1718" s="58">
        <f t="shared" si="11"/>
        <v>0.647</v>
      </c>
    </row>
    <row r="1719">
      <c r="A1719" s="33" t="s">
        <v>148</v>
      </c>
      <c r="B1719" s="68" t="s">
        <v>194</v>
      </c>
      <c r="C1719" s="35" t="s">
        <v>49</v>
      </c>
      <c r="D1719" s="35" t="str">
        <f t="shared" si="2"/>
        <v>Europe/Turkey-Europe/2001</v>
      </c>
      <c r="E1719" s="72">
        <v>0.021</v>
      </c>
      <c r="F1719" s="72">
        <v>0.032</v>
      </c>
      <c r="G1719" s="72">
        <v>74.0</v>
      </c>
      <c r="H1719" s="72">
        <v>67.0</v>
      </c>
      <c r="I1719" s="56">
        <v>0.302</v>
      </c>
      <c r="J1719" s="56">
        <v>0.637</v>
      </c>
      <c r="K1719" s="56">
        <v>0.061</v>
      </c>
      <c r="L1719" s="72">
        <v>6.4100297E7</v>
      </c>
      <c r="M1719" s="56">
        <v>0.653</v>
      </c>
      <c r="N1719" s="39">
        <f t="shared" si="21"/>
        <v>21</v>
      </c>
      <c r="O1719" s="39">
        <f t="shared" si="19"/>
        <v>32</v>
      </c>
      <c r="P1719" s="39">
        <f t="shared" si="5"/>
        <v>74</v>
      </c>
      <c r="Q1719" s="39">
        <f t="shared" si="6"/>
        <v>67</v>
      </c>
      <c r="R1719" s="58">
        <f t="shared" si="7"/>
        <v>0.302</v>
      </c>
      <c r="S1719" s="58">
        <f t="shared" si="8"/>
        <v>0.637</v>
      </c>
      <c r="T1719" s="58">
        <f t="shared" si="9"/>
        <v>0.061</v>
      </c>
      <c r="U1719" s="39">
        <f t="shared" si="10"/>
        <v>64100297</v>
      </c>
      <c r="V1719" s="58">
        <f t="shared" si="11"/>
        <v>0.653</v>
      </c>
    </row>
    <row r="1720">
      <c r="A1720" s="33" t="s">
        <v>148</v>
      </c>
      <c r="B1720" s="68" t="s">
        <v>194</v>
      </c>
      <c r="C1720" s="35" t="s">
        <v>50</v>
      </c>
      <c r="D1720" s="35" t="str">
        <f t="shared" si="2"/>
        <v>Europe/Turkey-Europe/2002</v>
      </c>
      <c r="E1720" s="72">
        <v>0.021</v>
      </c>
      <c r="F1720" s="72">
        <v>0.03</v>
      </c>
      <c r="G1720" s="72">
        <v>75.0</v>
      </c>
      <c r="H1720" s="72">
        <v>68.0</v>
      </c>
      <c r="I1720" s="56">
        <v>0.297</v>
      </c>
      <c r="J1720" s="56">
        <v>0.64</v>
      </c>
      <c r="K1720" s="56">
        <v>0.063</v>
      </c>
      <c r="L1720" s="72">
        <v>6.50223E7</v>
      </c>
      <c r="M1720" s="56">
        <v>0.66</v>
      </c>
      <c r="N1720" s="39">
        <f t="shared" si="21"/>
        <v>21</v>
      </c>
      <c r="O1720" s="39">
        <f t="shared" si="19"/>
        <v>30</v>
      </c>
      <c r="P1720" s="39">
        <f t="shared" si="5"/>
        <v>75</v>
      </c>
      <c r="Q1720" s="39">
        <f t="shared" si="6"/>
        <v>68</v>
      </c>
      <c r="R1720" s="58">
        <f t="shared" si="7"/>
        <v>0.297</v>
      </c>
      <c r="S1720" s="58">
        <f t="shared" si="8"/>
        <v>0.64</v>
      </c>
      <c r="T1720" s="58">
        <f t="shared" si="9"/>
        <v>0.063</v>
      </c>
      <c r="U1720" s="39">
        <f t="shared" si="10"/>
        <v>65022300</v>
      </c>
      <c r="V1720" s="58">
        <f t="shared" si="11"/>
        <v>0.66</v>
      </c>
    </row>
    <row r="1721">
      <c r="A1721" s="33" t="s">
        <v>148</v>
      </c>
      <c r="B1721" s="68" t="s">
        <v>194</v>
      </c>
      <c r="C1721" s="35" t="s">
        <v>51</v>
      </c>
      <c r="D1721" s="35" t="str">
        <f t="shared" si="2"/>
        <v>Europe/Turkey-Europe/2003</v>
      </c>
      <c r="E1721" s="72">
        <v>0.02</v>
      </c>
      <c r="F1721" s="72">
        <v>0.029</v>
      </c>
      <c r="G1721" s="72">
        <v>75.0</v>
      </c>
      <c r="H1721" s="72">
        <v>68.0</v>
      </c>
      <c r="I1721" s="56">
        <v>0.293</v>
      </c>
      <c r="J1721" s="56">
        <v>0.643</v>
      </c>
      <c r="K1721" s="56">
        <v>0.064</v>
      </c>
      <c r="L1721" s="72">
        <v>6.5938265E7</v>
      </c>
      <c r="M1721" s="56">
        <v>0.666</v>
      </c>
      <c r="N1721" s="39">
        <f t="shared" si="21"/>
        <v>20</v>
      </c>
      <c r="O1721" s="39">
        <f t="shared" si="19"/>
        <v>29</v>
      </c>
      <c r="P1721" s="39">
        <f t="shared" si="5"/>
        <v>75</v>
      </c>
      <c r="Q1721" s="39">
        <f t="shared" si="6"/>
        <v>68</v>
      </c>
      <c r="R1721" s="58">
        <f t="shared" si="7"/>
        <v>0.293</v>
      </c>
      <c r="S1721" s="58">
        <f t="shared" si="8"/>
        <v>0.643</v>
      </c>
      <c r="T1721" s="58">
        <f t="shared" si="9"/>
        <v>0.064</v>
      </c>
      <c r="U1721" s="39">
        <f t="shared" si="10"/>
        <v>65938265</v>
      </c>
      <c r="V1721" s="58">
        <f t="shared" si="11"/>
        <v>0.666</v>
      </c>
    </row>
    <row r="1722">
      <c r="A1722" s="33" t="s">
        <v>148</v>
      </c>
      <c r="B1722" s="68" t="s">
        <v>194</v>
      </c>
      <c r="C1722" s="35" t="s">
        <v>52</v>
      </c>
      <c r="D1722" s="35" t="str">
        <f t="shared" si="2"/>
        <v>Europe/Turkey-Europe/2004</v>
      </c>
      <c r="E1722" s="72">
        <v>0.02</v>
      </c>
      <c r="F1722" s="72">
        <v>0.027</v>
      </c>
      <c r="G1722" s="72">
        <v>76.0</v>
      </c>
      <c r="H1722" s="72">
        <v>69.0</v>
      </c>
      <c r="I1722" s="56">
        <v>0.289</v>
      </c>
      <c r="J1722" s="56">
        <v>0.646</v>
      </c>
      <c r="K1722" s="56">
        <v>0.065</v>
      </c>
      <c r="L1722" s="72">
        <v>6.6845635E7</v>
      </c>
      <c r="M1722" s="56">
        <v>0.672</v>
      </c>
      <c r="N1722" s="39">
        <f t="shared" si="21"/>
        <v>20</v>
      </c>
      <c r="O1722" s="39">
        <f t="shared" si="19"/>
        <v>27</v>
      </c>
      <c r="P1722" s="39">
        <f t="shared" si="5"/>
        <v>76</v>
      </c>
      <c r="Q1722" s="39">
        <f t="shared" si="6"/>
        <v>69</v>
      </c>
      <c r="R1722" s="58">
        <f t="shared" si="7"/>
        <v>0.289</v>
      </c>
      <c r="S1722" s="58">
        <f t="shared" si="8"/>
        <v>0.646</v>
      </c>
      <c r="T1722" s="58">
        <f t="shared" si="9"/>
        <v>0.065</v>
      </c>
      <c r="U1722" s="39">
        <f t="shared" si="10"/>
        <v>66845635</v>
      </c>
      <c r="V1722" s="58">
        <f t="shared" si="11"/>
        <v>0.672</v>
      </c>
    </row>
    <row r="1723">
      <c r="A1723" s="33" t="s">
        <v>148</v>
      </c>
      <c r="B1723" s="68" t="s">
        <v>194</v>
      </c>
      <c r="C1723" s="35" t="s">
        <v>53</v>
      </c>
      <c r="D1723" s="35" t="str">
        <f t="shared" si="2"/>
        <v>Europe/Turkey-Europe/2005</v>
      </c>
      <c r="E1723" s="72">
        <v>0.019</v>
      </c>
      <c r="F1723" s="72">
        <v>0.026</v>
      </c>
      <c r="G1723" s="72">
        <v>76.0</v>
      </c>
      <c r="H1723" s="72">
        <v>69.0</v>
      </c>
      <c r="I1723" s="56">
        <v>0.285</v>
      </c>
      <c r="J1723" s="56">
        <v>0.649</v>
      </c>
      <c r="K1723" s="56">
        <v>0.066</v>
      </c>
      <c r="L1723" s="72">
        <v>6.7743052E7</v>
      </c>
      <c r="M1723" s="56">
        <v>0.678</v>
      </c>
      <c r="N1723" s="39">
        <f t="shared" si="21"/>
        <v>19</v>
      </c>
      <c r="O1723" s="39">
        <f t="shared" si="19"/>
        <v>26</v>
      </c>
      <c r="P1723" s="39">
        <f t="shared" si="5"/>
        <v>76</v>
      </c>
      <c r="Q1723" s="39">
        <f t="shared" si="6"/>
        <v>69</v>
      </c>
      <c r="R1723" s="58">
        <f t="shared" si="7"/>
        <v>0.285</v>
      </c>
      <c r="S1723" s="58">
        <f t="shared" si="8"/>
        <v>0.649</v>
      </c>
      <c r="T1723" s="58">
        <f t="shared" si="9"/>
        <v>0.066</v>
      </c>
      <c r="U1723" s="39">
        <f t="shared" si="10"/>
        <v>67743052</v>
      </c>
      <c r="V1723" s="58">
        <f t="shared" si="11"/>
        <v>0.678</v>
      </c>
    </row>
    <row r="1724">
      <c r="A1724" s="33" t="s">
        <v>148</v>
      </c>
      <c r="B1724" s="68" t="s">
        <v>194</v>
      </c>
      <c r="C1724" s="35" t="s">
        <v>54</v>
      </c>
      <c r="D1724" s="35" t="str">
        <f t="shared" si="2"/>
        <v>Europe/Turkey-Europe/2006</v>
      </c>
      <c r="E1724" s="72">
        <v>0.019</v>
      </c>
      <c r="F1724" s="72">
        <v>0.024</v>
      </c>
      <c r="G1724" s="72">
        <v>76.0</v>
      </c>
      <c r="H1724" s="72">
        <v>69.0</v>
      </c>
      <c r="I1724" s="56">
        <v>0.281</v>
      </c>
      <c r="J1724" s="56">
        <v>0.652</v>
      </c>
      <c r="K1724" s="56">
        <v>0.067</v>
      </c>
      <c r="L1724" s="72">
        <v>6.8626337E7</v>
      </c>
      <c r="M1724" s="56">
        <v>0.684</v>
      </c>
      <c r="N1724" s="39">
        <f t="shared" si="21"/>
        <v>19</v>
      </c>
      <c r="O1724" s="39">
        <f t="shared" si="19"/>
        <v>24</v>
      </c>
      <c r="P1724" s="39">
        <f t="shared" si="5"/>
        <v>76</v>
      </c>
      <c r="Q1724" s="39">
        <f t="shared" si="6"/>
        <v>69</v>
      </c>
      <c r="R1724" s="58">
        <f t="shared" si="7"/>
        <v>0.281</v>
      </c>
      <c r="S1724" s="58">
        <f t="shared" si="8"/>
        <v>0.652</v>
      </c>
      <c r="T1724" s="58">
        <f t="shared" si="9"/>
        <v>0.067</v>
      </c>
      <c r="U1724" s="39">
        <f t="shared" si="10"/>
        <v>68626337</v>
      </c>
      <c r="V1724" s="58">
        <f t="shared" si="11"/>
        <v>0.684</v>
      </c>
    </row>
    <row r="1725">
      <c r="A1725" s="33" t="s">
        <v>148</v>
      </c>
      <c r="B1725" s="68" t="s">
        <v>194</v>
      </c>
      <c r="C1725" s="35" t="s">
        <v>55</v>
      </c>
      <c r="D1725" s="35" t="str">
        <f t="shared" si="2"/>
        <v>Europe/Turkey-Europe/2007</v>
      </c>
      <c r="E1725" s="72">
        <v>0.019</v>
      </c>
      <c r="F1725" s="72">
        <v>0.023</v>
      </c>
      <c r="G1725" s="72">
        <v>77.0</v>
      </c>
      <c r="H1725" s="72">
        <v>70.0</v>
      </c>
      <c r="I1725" s="56">
        <v>0.278</v>
      </c>
      <c r="J1725" s="56">
        <v>0.655</v>
      </c>
      <c r="K1725" s="56">
        <v>0.068</v>
      </c>
      <c r="L1725" s="72">
        <v>6.9496513E7</v>
      </c>
      <c r="M1725" s="56">
        <v>0.69</v>
      </c>
      <c r="N1725" s="39">
        <f t="shared" si="21"/>
        <v>19</v>
      </c>
      <c r="O1725" s="39">
        <f t="shared" si="19"/>
        <v>23</v>
      </c>
      <c r="P1725" s="39">
        <f t="shared" si="5"/>
        <v>77</v>
      </c>
      <c r="Q1725" s="39">
        <f t="shared" si="6"/>
        <v>70</v>
      </c>
      <c r="R1725" s="58">
        <f t="shared" si="7"/>
        <v>0.278</v>
      </c>
      <c r="S1725" s="58">
        <f t="shared" si="8"/>
        <v>0.655</v>
      </c>
      <c r="T1725" s="58">
        <f t="shared" si="9"/>
        <v>0.068</v>
      </c>
      <c r="U1725" s="39">
        <f t="shared" si="10"/>
        <v>69496513</v>
      </c>
      <c r="V1725" s="58">
        <f t="shared" si="11"/>
        <v>0.69</v>
      </c>
    </row>
    <row r="1726">
      <c r="A1726" s="33" t="s">
        <v>148</v>
      </c>
      <c r="B1726" s="68" t="s">
        <v>194</v>
      </c>
      <c r="C1726" s="35" t="s">
        <v>56</v>
      </c>
      <c r="D1726" s="35" t="str">
        <f t="shared" si="2"/>
        <v>Europe/Turkey-Europe/2008</v>
      </c>
      <c r="E1726" s="72">
        <v>0.018</v>
      </c>
      <c r="F1726" s="72">
        <v>0.022</v>
      </c>
      <c r="G1726" s="72">
        <v>77.0</v>
      </c>
      <c r="H1726" s="72">
        <v>70.0</v>
      </c>
      <c r="I1726" s="56">
        <v>0.274</v>
      </c>
      <c r="J1726" s="56">
        <v>0.657</v>
      </c>
      <c r="K1726" s="56">
        <v>0.069</v>
      </c>
      <c r="L1726" s="72">
        <v>7.0363511E7</v>
      </c>
      <c r="M1726" s="56">
        <v>0.696</v>
      </c>
      <c r="N1726" s="39">
        <f t="shared" si="21"/>
        <v>18</v>
      </c>
      <c r="O1726" s="39">
        <f t="shared" si="19"/>
        <v>22</v>
      </c>
      <c r="P1726" s="39">
        <f t="shared" si="5"/>
        <v>77</v>
      </c>
      <c r="Q1726" s="39">
        <f t="shared" si="6"/>
        <v>70</v>
      </c>
      <c r="R1726" s="58">
        <f t="shared" si="7"/>
        <v>0.274</v>
      </c>
      <c r="S1726" s="58">
        <f t="shared" si="8"/>
        <v>0.657</v>
      </c>
      <c r="T1726" s="58">
        <f t="shared" si="9"/>
        <v>0.069</v>
      </c>
      <c r="U1726" s="39">
        <f t="shared" si="10"/>
        <v>70363511</v>
      </c>
      <c r="V1726" s="58">
        <f t="shared" si="11"/>
        <v>0.696</v>
      </c>
    </row>
    <row r="1727">
      <c r="A1727" s="33" t="s">
        <v>148</v>
      </c>
      <c r="B1727" s="68" t="s">
        <v>194</v>
      </c>
      <c r="C1727" s="35" t="s">
        <v>57</v>
      </c>
      <c r="D1727" s="35" t="str">
        <f t="shared" si="2"/>
        <v>Europe/Turkey-Europe/2009</v>
      </c>
      <c r="E1727" s="72">
        <v>0.018</v>
      </c>
      <c r="F1727" s="72">
        <v>0.021</v>
      </c>
      <c r="G1727" s="72">
        <v>77.0</v>
      </c>
      <c r="H1727" s="72">
        <v>70.0</v>
      </c>
      <c r="I1727" s="56">
        <v>0.271</v>
      </c>
      <c r="J1727" s="56">
        <v>0.66</v>
      </c>
      <c r="K1727" s="56">
        <v>0.069</v>
      </c>
      <c r="L1727" s="72">
        <v>7.124108E7</v>
      </c>
      <c r="M1727" s="56">
        <v>0.701</v>
      </c>
      <c r="N1727" s="39">
        <f t="shared" si="21"/>
        <v>18</v>
      </c>
      <c r="O1727" s="39">
        <f t="shared" si="19"/>
        <v>21</v>
      </c>
      <c r="P1727" s="39">
        <f t="shared" si="5"/>
        <v>77</v>
      </c>
      <c r="Q1727" s="39">
        <f t="shared" si="6"/>
        <v>70</v>
      </c>
      <c r="R1727" s="58">
        <f t="shared" si="7"/>
        <v>0.271</v>
      </c>
      <c r="S1727" s="58">
        <f t="shared" si="8"/>
        <v>0.66</v>
      </c>
      <c r="T1727" s="58">
        <f t="shared" si="9"/>
        <v>0.069</v>
      </c>
      <c r="U1727" s="39">
        <f t="shared" si="10"/>
        <v>71241080</v>
      </c>
      <c r="V1727" s="58">
        <f t="shared" si="11"/>
        <v>0.701</v>
      </c>
    </row>
    <row r="1728">
      <c r="A1728" s="33" t="s">
        <v>148</v>
      </c>
      <c r="B1728" s="68" t="s">
        <v>194</v>
      </c>
      <c r="C1728" s="35" t="s">
        <v>58</v>
      </c>
      <c r="D1728" s="35" t="str">
        <f t="shared" si="2"/>
        <v>Europe/Turkey-Europe/2010</v>
      </c>
      <c r="E1728" s="72">
        <v>0.018</v>
      </c>
      <c r="F1728" s="72">
        <v>0.02</v>
      </c>
      <c r="G1728" s="72">
        <v>78.0</v>
      </c>
      <c r="H1728" s="72">
        <v>71.0</v>
      </c>
      <c r="I1728" s="56">
        <v>0.267</v>
      </c>
      <c r="J1728" s="56">
        <v>0.662</v>
      </c>
      <c r="K1728" s="56">
        <v>0.071</v>
      </c>
      <c r="L1728" s="72">
        <v>7.2137546E7</v>
      </c>
      <c r="M1728" s="56">
        <v>0.707</v>
      </c>
      <c r="N1728" s="39">
        <f t="shared" si="21"/>
        <v>18</v>
      </c>
      <c r="O1728" s="39">
        <f t="shared" si="19"/>
        <v>20</v>
      </c>
      <c r="P1728" s="39">
        <f t="shared" si="5"/>
        <v>78</v>
      </c>
      <c r="Q1728" s="39">
        <f t="shared" si="6"/>
        <v>71</v>
      </c>
      <c r="R1728" s="58">
        <f t="shared" si="7"/>
        <v>0.267</v>
      </c>
      <c r="S1728" s="58">
        <f t="shared" si="8"/>
        <v>0.662</v>
      </c>
      <c r="T1728" s="58">
        <f t="shared" si="9"/>
        <v>0.071</v>
      </c>
      <c r="U1728" s="39">
        <f t="shared" si="10"/>
        <v>72137546</v>
      </c>
      <c r="V1728" s="58">
        <f t="shared" si="11"/>
        <v>0.707</v>
      </c>
    </row>
    <row r="1729">
      <c r="A1729" s="33" t="s">
        <v>148</v>
      </c>
      <c r="B1729" s="68" t="s">
        <v>194</v>
      </c>
      <c r="C1729" s="35" t="s">
        <v>59</v>
      </c>
      <c r="D1729" s="35" t="str">
        <f t="shared" si="2"/>
        <v>Europe/Turkey-Europe/2011</v>
      </c>
      <c r="E1729" s="72">
        <v>0.017</v>
      </c>
      <c r="F1729" s="72">
        <v>0.019</v>
      </c>
      <c r="G1729" s="72">
        <v>78.0</v>
      </c>
      <c r="H1729" s="72">
        <v>71.0</v>
      </c>
      <c r="I1729" s="56">
        <v>0.264</v>
      </c>
      <c r="J1729" s="56">
        <v>0.665</v>
      </c>
      <c r="K1729" s="56">
        <v>0.072</v>
      </c>
      <c r="L1729" s="72">
        <v>7.3058638E7</v>
      </c>
      <c r="M1729" s="56">
        <v>0.713</v>
      </c>
      <c r="N1729" s="39">
        <f t="shared" si="21"/>
        <v>17</v>
      </c>
      <c r="O1729" s="39">
        <f t="shared" si="19"/>
        <v>19</v>
      </c>
      <c r="P1729" s="39">
        <f t="shared" si="5"/>
        <v>78</v>
      </c>
      <c r="Q1729" s="39">
        <f t="shared" si="6"/>
        <v>71</v>
      </c>
      <c r="R1729" s="58">
        <f t="shared" si="7"/>
        <v>0.264</v>
      </c>
      <c r="S1729" s="58">
        <f t="shared" si="8"/>
        <v>0.665</v>
      </c>
      <c r="T1729" s="58">
        <f t="shared" si="9"/>
        <v>0.072</v>
      </c>
      <c r="U1729" s="39">
        <f t="shared" si="10"/>
        <v>73058638</v>
      </c>
      <c r="V1729" s="58">
        <f t="shared" si="11"/>
        <v>0.713</v>
      </c>
    </row>
    <row r="1730">
      <c r="A1730" s="33" t="s">
        <v>148</v>
      </c>
      <c r="B1730" s="68" t="s">
        <v>194</v>
      </c>
      <c r="C1730" s="35" t="s">
        <v>60</v>
      </c>
      <c r="D1730" s="35" t="str">
        <f t="shared" si="2"/>
        <v>Europe/Turkey-Europe/2012</v>
      </c>
      <c r="E1730" s="72">
        <v>0.017</v>
      </c>
      <c r="F1730" s="72">
        <v>0.017</v>
      </c>
      <c r="G1730" s="72">
        <v>78.0</v>
      </c>
      <c r="H1730" s="72">
        <v>72.0</v>
      </c>
      <c r="I1730" s="56">
        <v>0.26</v>
      </c>
      <c r="J1730" s="56">
        <v>0.667</v>
      </c>
      <c r="K1730" s="56">
        <v>0.073</v>
      </c>
      <c r="L1730" s="72">
        <v>7.3997128E7</v>
      </c>
      <c r="M1730" s="56">
        <v>0.718</v>
      </c>
      <c r="N1730" s="39">
        <f t="shared" si="21"/>
        <v>17</v>
      </c>
      <c r="O1730" s="39">
        <f t="shared" si="19"/>
        <v>17</v>
      </c>
      <c r="P1730" s="39">
        <f t="shared" si="5"/>
        <v>78</v>
      </c>
      <c r="Q1730" s="39">
        <f t="shared" si="6"/>
        <v>72</v>
      </c>
      <c r="R1730" s="58">
        <f t="shared" si="7"/>
        <v>0.26</v>
      </c>
      <c r="S1730" s="58">
        <f t="shared" si="8"/>
        <v>0.667</v>
      </c>
      <c r="T1730" s="58">
        <f t="shared" si="9"/>
        <v>0.073</v>
      </c>
      <c r="U1730" s="39">
        <f t="shared" si="10"/>
        <v>73997128</v>
      </c>
      <c r="V1730" s="58">
        <f t="shared" si="11"/>
        <v>0.718</v>
      </c>
    </row>
    <row r="1731">
      <c r="A1731" s="33" t="s">
        <v>148</v>
      </c>
      <c r="B1731" s="68" t="s">
        <v>195</v>
      </c>
      <c r="C1731" s="35" t="s">
        <v>48</v>
      </c>
      <c r="D1731" s="35" t="str">
        <f t="shared" si="2"/>
        <v>Europe/Ukraine-Europe/2000</v>
      </c>
      <c r="E1731" s="72">
        <v>0.008</v>
      </c>
      <c r="F1731" s="72">
        <v>0.016</v>
      </c>
      <c r="G1731" s="72">
        <v>74.0</v>
      </c>
      <c r="H1731" s="72">
        <v>62.0</v>
      </c>
      <c r="I1731" s="56">
        <v>0.175</v>
      </c>
      <c r="J1731" s="56">
        <v>0.688</v>
      </c>
      <c r="K1731" s="56">
        <v>0.138</v>
      </c>
      <c r="L1731" s="72">
        <v>4.9175848E7</v>
      </c>
      <c r="M1731" s="56">
        <v>0.671</v>
      </c>
      <c r="N1731" s="39">
        <f t="shared" si="21"/>
        <v>8</v>
      </c>
      <c r="O1731" s="39">
        <f t="shared" si="19"/>
        <v>16</v>
      </c>
      <c r="P1731" s="39">
        <f t="shared" si="5"/>
        <v>74</v>
      </c>
      <c r="Q1731" s="39">
        <f t="shared" si="6"/>
        <v>62</v>
      </c>
      <c r="R1731" s="58">
        <f t="shared" si="7"/>
        <v>0.175</v>
      </c>
      <c r="S1731" s="58">
        <f t="shared" si="8"/>
        <v>0.688</v>
      </c>
      <c r="T1731" s="58">
        <f t="shared" si="9"/>
        <v>0.138</v>
      </c>
      <c r="U1731" s="39">
        <f t="shared" si="10"/>
        <v>49175848</v>
      </c>
      <c r="V1731" s="58">
        <f t="shared" si="11"/>
        <v>0.671</v>
      </c>
    </row>
    <row r="1732">
      <c r="A1732" s="33" t="s">
        <v>148</v>
      </c>
      <c r="B1732" s="68" t="s">
        <v>195</v>
      </c>
      <c r="C1732" s="35" t="s">
        <v>49</v>
      </c>
      <c r="D1732" s="35" t="str">
        <f t="shared" si="2"/>
        <v>Europe/Ukraine-Europe/2001</v>
      </c>
      <c r="E1732" s="72">
        <v>0.008</v>
      </c>
      <c r="F1732" s="72">
        <v>0.015</v>
      </c>
      <c r="G1732" s="72">
        <v>74.0</v>
      </c>
      <c r="H1732" s="72">
        <v>63.0</v>
      </c>
      <c r="I1732" s="56">
        <v>0.168</v>
      </c>
      <c r="J1732" s="56">
        <v>0.691</v>
      </c>
      <c r="K1732" s="56">
        <v>0.141</v>
      </c>
      <c r="L1732" s="72">
        <v>4.8683865E7</v>
      </c>
      <c r="M1732" s="56">
        <v>0.672</v>
      </c>
      <c r="N1732" s="39">
        <f t="shared" si="21"/>
        <v>8</v>
      </c>
      <c r="O1732" s="39">
        <f t="shared" si="19"/>
        <v>15</v>
      </c>
      <c r="P1732" s="39">
        <f t="shared" si="5"/>
        <v>74</v>
      </c>
      <c r="Q1732" s="39">
        <f t="shared" si="6"/>
        <v>63</v>
      </c>
      <c r="R1732" s="58">
        <f t="shared" si="7"/>
        <v>0.168</v>
      </c>
      <c r="S1732" s="58">
        <f t="shared" si="8"/>
        <v>0.691</v>
      </c>
      <c r="T1732" s="58">
        <f t="shared" si="9"/>
        <v>0.141</v>
      </c>
      <c r="U1732" s="39">
        <f t="shared" si="10"/>
        <v>48683865</v>
      </c>
      <c r="V1732" s="58">
        <f t="shared" si="11"/>
        <v>0.672</v>
      </c>
    </row>
    <row r="1733">
      <c r="A1733" s="33" t="s">
        <v>148</v>
      </c>
      <c r="B1733" s="68" t="s">
        <v>195</v>
      </c>
      <c r="C1733" s="35" t="s">
        <v>50</v>
      </c>
      <c r="D1733" s="35" t="str">
        <f t="shared" si="2"/>
        <v>Europe/Ukraine-Europe/2002</v>
      </c>
      <c r="E1733" s="72">
        <v>0.009</v>
      </c>
      <c r="F1733" s="72">
        <v>0.014</v>
      </c>
      <c r="G1733" s="72">
        <v>74.0</v>
      </c>
      <c r="H1733" s="72">
        <v>63.0</v>
      </c>
      <c r="I1733" s="56">
        <v>0.162</v>
      </c>
      <c r="J1733" s="56">
        <v>0.692</v>
      </c>
      <c r="K1733" s="56">
        <v>0.145</v>
      </c>
      <c r="L1733" s="72">
        <v>4.82025E7</v>
      </c>
      <c r="M1733" s="56">
        <v>0.673</v>
      </c>
      <c r="N1733" s="39">
        <f t="shared" si="21"/>
        <v>9</v>
      </c>
      <c r="O1733" s="39">
        <f t="shared" si="19"/>
        <v>14</v>
      </c>
      <c r="P1733" s="39">
        <f t="shared" si="5"/>
        <v>74</v>
      </c>
      <c r="Q1733" s="39">
        <f t="shared" si="6"/>
        <v>63</v>
      </c>
      <c r="R1733" s="58">
        <f t="shared" si="7"/>
        <v>0.162</v>
      </c>
      <c r="S1733" s="58">
        <f t="shared" si="8"/>
        <v>0.692</v>
      </c>
      <c r="T1733" s="58">
        <f t="shared" si="9"/>
        <v>0.145</v>
      </c>
      <c r="U1733" s="39">
        <f t="shared" si="10"/>
        <v>48202500</v>
      </c>
      <c r="V1733" s="58">
        <f t="shared" si="11"/>
        <v>0.673</v>
      </c>
    </row>
    <row r="1734">
      <c r="A1734" s="33" t="s">
        <v>148</v>
      </c>
      <c r="B1734" s="68" t="s">
        <v>195</v>
      </c>
      <c r="C1734" s="35" t="s">
        <v>51</v>
      </c>
      <c r="D1734" s="35" t="str">
        <f t="shared" si="2"/>
        <v>Europe/Ukraine-Europe/2003</v>
      </c>
      <c r="E1734" s="72">
        <v>0.009</v>
      </c>
      <c r="F1734" s="72">
        <v>0.014</v>
      </c>
      <c r="G1734" s="72">
        <v>74.0</v>
      </c>
      <c r="H1734" s="72">
        <v>63.0</v>
      </c>
      <c r="I1734" s="56">
        <v>0.156</v>
      </c>
      <c r="J1734" s="56">
        <v>0.693</v>
      </c>
      <c r="K1734" s="56">
        <v>0.15</v>
      </c>
      <c r="L1734" s="72">
        <v>4.781295E7</v>
      </c>
      <c r="M1734" s="56">
        <v>0.674</v>
      </c>
      <c r="N1734" s="39">
        <f t="shared" si="21"/>
        <v>9</v>
      </c>
      <c r="O1734" s="39">
        <f t="shared" si="19"/>
        <v>14</v>
      </c>
      <c r="P1734" s="39">
        <f t="shared" si="5"/>
        <v>74</v>
      </c>
      <c r="Q1734" s="39">
        <f t="shared" si="6"/>
        <v>63</v>
      </c>
      <c r="R1734" s="58">
        <f t="shared" si="7"/>
        <v>0.156</v>
      </c>
      <c r="S1734" s="58">
        <f t="shared" si="8"/>
        <v>0.693</v>
      </c>
      <c r="T1734" s="58">
        <f t="shared" si="9"/>
        <v>0.15</v>
      </c>
      <c r="U1734" s="39">
        <f t="shared" si="10"/>
        <v>47812950</v>
      </c>
      <c r="V1734" s="58">
        <f t="shared" si="11"/>
        <v>0.674</v>
      </c>
    </row>
    <row r="1735">
      <c r="A1735" s="33" t="s">
        <v>148</v>
      </c>
      <c r="B1735" s="68" t="s">
        <v>195</v>
      </c>
      <c r="C1735" s="35" t="s">
        <v>52</v>
      </c>
      <c r="D1735" s="35" t="str">
        <f t="shared" si="2"/>
        <v>Europe/Ukraine-Europe/2004</v>
      </c>
      <c r="E1735" s="72">
        <v>0.009</v>
      </c>
      <c r="F1735" s="72">
        <v>0.013</v>
      </c>
      <c r="G1735" s="72">
        <v>74.0</v>
      </c>
      <c r="H1735" s="72">
        <v>63.0</v>
      </c>
      <c r="I1735" s="56">
        <v>0.151</v>
      </c>
      <c r="J1735" s="56">
        <v>0.694</v>
      </c>
      <c r="K1735" s="56">
        <v>0.155</v>
      </c>
      <c r="L1735" s="72">
        <v>4.74516E7</v>
      </c>
      <c r="M1735" s="56">
        <v>0.676</v>
      </c>
      <c r="N1735" s="39">
        <f t="shared" si="21"/>
        <v>9</v>
      </c>
      <c r="O1735" s="39">
        <f t="shared" si="19"/>
        <v>13</v>
      </c>
      <c r="P1735" s="39">
        <f t="shared" si="5"/>
        <v>74</v>
      </c>
      <c r="Q1735" s="39">
        <f t="shared" si="6"/>
        <v>63</v>
      </c>
      <c r="R1735" s="58">
        <f t="shared" si="7"/>
        <v>0.151</v>
      </c>
      <c r="S1735" s="58">
        <f t="shared" si="8"/>
        <v>0.694</v>
      </c>
      <c r="T1735" s="58">
        <f t="shared" si="9"/>
        <v>0.155</v>
      </c>
      <c r="U1735" s="39">
        <f t="shared" si="10"/>
        <v>47451600</v>
      </c>
      <c r="V1735" s="58">
        <f t="shared" si="11"/>
        <v>0.676</v>
      </c>
    </row>
    <row r="1736">
      <c r="A1736" s="33" t="s">
        <v>148</v>
      </c>
      <c r="B1736" s="68" t="s">
        <v>195</v>
      </c>
      <c r="C1736" s="35" t="s">
        <v>53</v>
      </c>
      <c r="D1736" s="35" t="str">
        <f t="shared" si="2"/>
        <v>Europe/Ukraine-Europe/2005</v>
      </c>
      <c r="E1736" s="72">
        <v>0.009</v>
      </c>
      <c r="F1736" s="72">
        <v>0.013</v>
      </c>
      <c r="G1736" s="72">
        <v>74.0</v>
      </c>
      <c r="H1736" s="72">
        <v>62.0</v>
      </c>
      <c r="I1736" s="56">
        <v>0.147</v>
      </c>
      <c r="J1736" s="56">
        <v>0.695</v>
      </c>
      <c r="K1736" s="56">
        <v>0.158</v>
      </c>
      <c r="L1736" s="72">
        <v>4.710515E7</v>
      </c>
      <c r="M1736" s="56">
        <v>0.678</v>
      </c>
      <c r="N1736" s="39">
        <f t="shared" si="21"/>
        <v>9</v>
      </c>
      <c r="O1736" s="39">
        <f t="shared" si="19"/>
        <v>13</v>
      </c>
      <c r="P1736" s="39">
        <f t="shared" si="5"/>
        <v>74</v>
      </c>
      <c r="Q1736" s="39">
        <f t="shared" si="6"/>
        <v>62</v>
      </c>
      <c r="R1736" s="58">
        <f t="shared" si="7"/>
        <v>0.147</v>
      </c>
      <c r="S1736" s="58">
        <f t="shared" si="8"/>
        <v>0.695</v>
      </c>
      <c r="T1736" s="58">
        <f t="shared" si="9"/>
        <v>0.158</v>
      </c>
      <c r="U1736" s="39">
        <f t="shared" si="10"/>
        <v>47105150</v>
      </c>
      <c r="V1736" s="58">
        <f t="shared" si="11"/>
        <v>0.678</v>
      </c>
    </row>
    <row r="1737">
      <c r="A1737" s="33" t="s">
        <v>148</v>
      </c>
      <c r="B1737" s="68" t="s">
        <v>195</v>
      </c>
      <c r="C1737" s="35" t="s">
        <v>54</v>
      </c>
      <c r="D1737" s="35" t="str">
        <f t="shared" si="2"/>
        <v>Europe/Ukraine-Europe/2006</v>
      </c>
      <c r="E1737" s="72">
        <v>0.01</v>
      </c>
      <c r="F1737" s="72">
        <v>0.012</v>
      </c>
      <c r="G1737" s="72">
        <v>74.0</v>
      </c>
      <c r="H1737" s="72">
        <v>62.0</v>
      </c>
      <c r="I1737" s="56">
        <v>0.143</v>
      </c>
      <c r="J1737" s="56">
        <v>0.697</v>
      </c>
      <c r="K1737" s="56">
        <v>0.16</v>
      </c>
      <c r="L1737" s="72">
        <v>4.678775E7</v>
      </c>
      <c r="M1737" s="56">
        <v>0.68</v>
      </c>
      <c r="N1737" s="39">
        <f t="shared" si="21"/>
        <v>10</v>
      </c>
      <c r="O1737" s="39">
        <f t="shared" si="19"/>
        <v>12</v>
      </c>
      <c r="P1737" s="39">
        <f t="shared" si="5"/>
        <v>74</v>
      </c>
      <c r="Q1737" s="39">
        <f t="shared" si="6"/>
        <v>62</v>
      </c>
      <c r="R1737" s="58">
        <f t="shared" si="7"/>
        <v>0.143</v>
      </c>
      <c r="S1737" s="58">
        <f t="shared" si="8"/>
        <v>0.697</v>
      </c>
      <c r="T1737" s="58">
        <f t="shared" si="9"/>
        <v>0.16</v>
      </c>
      <c r="U1737" s="39">
        <f t="shared" si="10"/>
        <v>46787750</v>
      </c>
      <c r="V1737" s="58">
        <f t="shared" si="11"/>
        <v>0.68</v>
      </c>
    </row>
    <row r="1738">
      <c r="A1738" s="33" t="s">
        <v>148</v>
      </c>
      <c r="B1738" s="68" t="s">
        <v>195</v>
      </c>
      <c r="C1738" s="35" t="s">
        <v>55</v>
      </c>
      <c r="D1738" s="35" t="str">
        <f t="shared" si="2"/>
        <v>Europe/Ukraine-Europe/2007</v>
      </c>
      <c r="E1738" s="72">
        <v>0.01</v>
      </c>
      <c r="F1738" s="72">
        <v>0.012</v>
      </c>
      <c r="G1738" s="72">
        <v>74.0</v>
      </c>
      <c r="H1738" s="72">
        <v>63.0</v>
      </c>
      <c r="I1738" s="56">
        <v>0.141</v>
      </c>
      <c r="J1738" s="56">
        <v>0.698</v>
      </c>
      <c r="K1738" s="56">
        <v>0.161</v>
      </c>
      <c r="L1738" s="72">
        <v>4.650935E7</v>
      </c>
      <c r="M1738" s="56">
        <v>0.681</v>
      </c>
      <c r="N1738" s="39">
        <f t="shared" si="21"/>
        <v>10</v>
      </c>
      <c r="O1738" s="39">
        <f t="shared" si="19"/>
        <v>12</v>
      </c>
      <c r="P1738" s="39">
        <f t="shared" si="5"/>
        <v>74</v>
      </c>
      <c r="Q1738" s="39">
        <f t="shared" si="6"/>
        <v>63</v>
      </c>
      <c r="R1738" s="58">
        <f t="shared" si="7"/>
        <v>0.141</v>
      </c>
      <c r="S1738" s="58">
        <f t="shared" si="8"/>
        <v>0.698</v>
      </c>
      <c r="T1738" s="58">
        <f t="shared" si="9"/>
        <v>0.161</v>
      </c>
      <c r="U1738" s="39">
        <f t="shared" si="10"/>
        <v>46509350</v>
      </c>
      <c r="V1738" s="58">
        <f t="shared" si="11"/>
        <v>0.681</v>
      </c>
    </row>
    <row r="1739">
      <c r="A1739" s="33" t="s">
        <v>148</v>
      </c>
      <c r="B1739" s="68" t="s">
        <v>195</v>
      </c>
      <c r="C1739" s="35" t="s">
        <v>56</v>
      </c>
      <c r="D1739" s="35" t="str">
        <f t="shared" si="2"/>
        <v>Europe/Ukraine-Europe/2008</v>
      </c>
      <c r="E1739" s="72">
        <v>0.011</v>
      </c>
      <c r="F1739" s="72">
        <v>0.011</v>
      </c>
      <c r="G1739" s="72">
        <v>74.0</v>
      </c>
      <c r="H1739" s="72">
        <v>63.0</v>
      </c>
      <c r="I1739" s="56">
        <v>0.139</v>
      </c>
      <c r="J1739" s="56">
        <v>0.7</v>
      </c>
      <c r="K1739" s="56">
        <v>0.16</v>
      </c>
      <c r="L1739" s="72">
        <v>4.62582E7</v>
      </c>
      <c r="M1739" s="56">
        <v>0.683</v>
      </c>
      <c r="N1739" s="39">
        <f t="shared" si="21"/>
        <v>11</v>
      </c>
      <c r="O1739" s="39">
        <f t="shared" si="19"/>
        <v>11</v>
      </c>
      <c r="P1739" s="39">
        <f t="shared" si="5"/>
        <v>74</v>
      </c>
      <c r="Q1739" s="39">
        <f t="shared" si="6"/>
        <v>63</v>
      </c>
      <c r="R1739" s="58">
        <f t="shared" si="7"/>
        <v>0.139</v>
      </c>
      <c r="S1739" s="58">
        <f t="shared" si="8"/>
        <v>0.7</v>
      </c>
      <c r="T1739" s="58">
        <f t="shared" si="9"/>
        <v>0.16</v>
      </c>
      <c r="U1739" s="39">
        <f t="shared" si="10"/>
        <v>46258200</v>
      </c>
      <c r="V1739" s="58">
        <f t="shared" si="11"/>
        <v>0.683</v>
      </c>
    </row>
    <row r="1740">
      <c r="A1740" s="33" t="s">
        <v>148</v>
      </c>
      <c r="B1740" s="68" t="s">
        <v>195</v>
      </c>
      <c r="C1740" s="35" t="s">
        <v>57</v>
      </c>
      <c r="D1740" s="35" t="str">
        <f t="shared" si="2"/>
        <v>Europe/Ukraine-Europe/2009</v>
      </c>
      <c r="E1740" s="72">
        <v>0.011</v>
      </c>
      <c r="F1740" s="72">
        <v>0.011</v>
      </c>
      <c r="G1740" s="72">
        <v>75.0</v>
      </c>
      <c r="H1740" s="72">
        <v>64.0</v>
      </c>
      <c r="I1740" s="56">
        <v>0.139</v>
      </c>
      <c r="J1740" s="56">
        <v>0.702</v>
      </c>
      <c r="K1740" s="56">
        <v>0.159</v>
      </c>
      <c r="L1740" s="72">
        <v>4.60533E7</v>
      </c>
      <c r="M1740" s="56">
        <v>0.685</v>
      </c>
      <c r="N1740" s="39">
        <f t="shared" si="21"/>
        <v>11</v>
      </c>
      <c r="O1740" s="39">
        <f t="shared" si="19"/>
        <v>11</v>
      </c>
      <c r="P1740" s="39">
        <f t="shared" si="5"/>
        <v>75</v>
      </c>
      <c r="Q1740" s="39">
        <f t="shared" si="6"/>
        <v>64</v>
      </c>
      <c r="R1740" s="58">
        <f t="shared" si="7"/>
        <v>0.139</v>
      </c>
      <c r="S1740" s="58">
        <f t="shared" si="8"/>
        <v>0.702</v>
      </c>
      <c r="T1740" s="58">
        <f t="shared" si="9"/>
        <v>0.159</v>
      </c>
      <c r="U1740" s="39">
        <f t="shared" si="10"/>
        <v>46053300</v>
      </c>
      <c r="V1740" s="58">
        <f t="shared" si="11"/>
        <v>0.685</v>
      </c>
    </row>
    <row r="1741">
      <c r="A1741" s="33" t="s">
        <v>148</v>
      </c>
      <c r="B1741" s="68" t="s">
        <v>195</v>
      </c>
      <c r="C1741" s="35" t="s">
        <v>58</v>
      </c>
      <c r="D1741" s="35" t="str">
        <f t="shared" si="2"/>
        <v>Europe/Ukraine-Europe/2010</v>
      </c>
      <c r="E1741" s="72">
        <v>0.011</v>
      </c>
      <c r="F1741" s="72">
        <v>0.01</v>
      </c>
      <c r="G1741" s="72">
        <v>76.0</v>
      </c>
      <c r="H1741" s="72">
        <v>65.0</v>
      </c>
      <c r="I1741" s="56">
        <v>0.139</v>
      </c>
      <c r="J1741" s="56">
        <v>0.703</v>
      </c>
      <c r="K1741" s="56">
        <v>0.158</v>
      </c>
      <c r="L1741" s="72">
        <v>4.58707E7</v>
      </c>
      <c r="M1741" s="56">
        <v>0.687</v>
      </c>
      <c r="N1741" s="39">
        <f t="shared" si="21"/>
        <v>11</v>
      </c>
      <c r="O1741" s="39">
        <f t="shared" si="19"/>
        <v>10</v>
      </c>
      <c r="P1741" s="39">
        <f t="shared" si="5"/>
        <v>76</v>
      </c>
      <c r="Q1741" s="39">
        <f t="shared" si="6"/>
        <v>65</v>
      </c>
      <c r="R1741" s="58">
        <f t="shared" si="7"/>
        <v>0.139</v>
      </c>
      <c r="S1741" s="58">
        <f t="shared" si="8"/>
        <v>0.703</v>
      </c>
      <c r="T1741" s="58">
        <f t="shared" si="9"/>
        <v>0.158</v>
      </c>
      <c r="U1741" s="39">
        <f t="shared" si="10"/>
        <v>45870700</v>
      </c>
      <c r="V1741" s="58">
        <f t="shared" si="11"/>
        <v>0.687</v>
      </c>
    </row>
    <row r="1742">
      <c r="A1742" s="33" t="s">
        <v>148</v>
      </c>
      <c r="B1742" s="68" t="s">
        <v>195</v>
      </c>
      <c r="C1742" s="35" t="s">
        <v>59</v>
      </c>
      <c r="D1742" s="35" t="str">
        <f t="shared" si="2"/>
        <v>Europe/Ukraine-Europe/2011</v>
      </c>
      <c r="E1742" s="72">
        <v>0.011</v>
      </c>
      <c r="F1742" s="72">
        <v>0.01</v>
      </c>
      <c r="G1742" s="72">
        <v>76.0</v>
      </c>
      <c r="H1742" s="72">
        <v>66.0</v>
      </c>
      <c r="I1742" s="56">
        <v>0.14</v>
      </c>
      <c r="J1742" s="56">
        <v>0.704</v>
      </c>
      <c r="K1742" s="56">
        <v>0.156</v>
      </c>
      <c r="L1742" s="72">
        <v>4.57061E7</v>
      </c>
      <c r="M1742" s="56">
        <v>0.689</v>
      </c>
      <c r="N1742" s="39">
        <f t="shared" si="21"/>
        <v>11</v>
      </c>
      <c r="O1742" s="39">
        <f t="shared" si="19"/>
        <v>10</v>
      </c>
      <c r="P1742" s="39">
        <f t="shared" si="5"/>
        <v>76</v>
      </c>
      <c r="Q1742" s="39">
        <f t="shared" si="6"/>
        <v>66</v>
      </c>
      <c r="R1742" s="58">
        <f t="shared" si="7"/>
        <v>0.14</v>
      </c>
      <c r="S1742" s="58">
        <f t="shared" si="8"/>
        <v>0.704</v>
      </c>
      <c r="T1742" s="58">
        <f t="shared" si="9"/>
        <v>0.156</v>
      </c>
      <c r="U1742" s="39">
        <f t="shared" si="10"/>
        <v>45706100</v>
      </c>
      <c r="V1742" s="58">
        <f t="shared" si="11"/>
        <v>0.689</v>
      </c>
    </row>
    <row r="1743">
      <c r="A1743" s="33" t="s">
        <v>148</v>
      </c>
      <c r="B1743" s="68" t="s">
        <v>195</v>
      </c>
      <c r="C1743" s="35" t="s">
        <v>60</v>
      </c>
      <c r="D1743" s="35" t="str">
        <f t="shared" si="2"/>
        <v>Europe/Ukraine-Europe/2012</v>
      </c>
      <c r="E1743" s="72">
        <v>0.011</v>
      </c>
      <c r="F1743" s="72">
        <v>0.009</v>
      </c>
      <c r="G1743" s="72">
        <v>76.0</v>
      </c>
      <c r="H1743" s="72">
        <v>66.0</v>
      </c>
      <c r="I1743" s="56">
        <v>0.142</v>
      </c>
      <c r="J1743" s="56">
        <v>0.705</v>
      </c>
      <c r="K1743" s="56">
        <v>0.153</v>
      </c>
      <c r="L1743" s="72">
        <v>4.55933E7</v>
      </c>
      <c r="M1743" s="56">
        <v>0.691</v>
      </c>
      <c r="N1743" s="39">
        <f t="shared" si="21"/>
        <v>11</v>
      </c>
      <c r="O1743" s="39">
        <f t="shared" si="19"/>
        <v>9</v>
      </c>
      <c r="P1743" s="39">
        <f t="shared" si="5"/>
        <v>76</v>
      </c>
      <c r="Q1743" s="39">
        <f t="shared" si="6"/>
        <v>66</v>
      </c>
      <c r="R1743" s="58">
        <f t="shared" si="7"/>
        <v>0.142</v>
      </c>
      <c r="S1743" s="58">
        <f t="shared" si="8"/>
        <v>0.705</v>
      </c>
      <c r="T1743" s="58">
        <f t="shared" si="9"/>
        <v>0.153</v>
      </c>
      <c r="U1743" s="39">
        <f t="shared" si="10"/>
        <v>45593300</v>
      </c>
      <c r="V1743" s="58">
        <f t="shared" si="11"/>
        <v>0.691</v>
      </c>
    </row>
    <row r="1744">
      <c r="A1744" s="33" t="s">
        <v>148</v>
      </c>
      <c r="B1744" s="68" t="s">
        <v>196</v>
      </c>
      <c r="C1744" s="35" t="s">
        <v>48</v>
      </c>
      <c r="D1744" s="35" t="str">
        <f t="shared" si="2"/>
        <v>Europe/United Kingdom-Europe/2000</v>
      </c>
      <c r="E1744" s="72">
        <v>0.012</v>
      </c>
      <c r="F1744" s="72">
        <v>0.006</v>
      </c>
      <c r="G1744" s="72">
        <v>80.0</v>
      </c>
      <c r="H1744" s="72">
        <v>75.0</v>
      </c>
      <c r="I1744" s="56">
        <v>0.19</v>
      </c>
      <c r="J1744" s="56">
        <v>0.652</v>
      </c>
      <c r="K1744" s="56">
        <v>0.158</v>
      </c>
      <c r="L1744" s="72">
        <v>5.8892514E7</v>
      </c>
      <c r="M1744" s="56">
        <v>0.787</v>
      </c>
      <c r="N1744" s="39">
        <f t="shared" si="21"/>
        <v>12</v>
      </c>
      <c r="O1744" s="39">
        <f t="shared" si="19"/>
        <v>6</v>
      </c>
      <c r="P1744" s="39">
        <f t="shared" si="5"/>
        <v>80</v>
      </c>
      <c r="Q1744" s="39">
        <f t="shared" si="6"/>
        <v>75</v>
      </c>
      <c r="R1744" s="58">
        <f t="shared" si="7"/>
        <v>0.19</v>
      </c>
      <c r="S1744" s="58">
        <f t="shared" si="8"/>
        <v>0.652</v>
      </c>
      <c r="T1744" s="58">
        <f t="shared" si="9"/>
        <v>0.158</v>
      </c>
      <c r="U1744" s="39">
        <f t="shared" si="10"/>
        <v>58892514</v>
      </c>
      <c r="V1744" s="58">
        <f t="shared" si="11"/>
        <v>0.787</v>
      </c>
    </row>
    <row r="1745">
      <c r="A1745" s="33" t="s">
        <v>148</v>
      </c>
      <c r="B1745" s="68" t="s">
        <v>196</v>
      </c>
      <c r="C1745" s="35" t="s">
        <v>49</v>
      </c>
      <c r="D1745" s="35" t="str">
        <f t="shared" si="2"/>
        <v>Europe/United Kingdom-Europe/2001</v>
      </c>
      <c r="E1745" s="72">
        <v>0.011</v>
      </c>
      <c r="F1745" s="72">
        <v>0.006</v>
      </c>
      <c r="G1745" s="72">
        <v>80.0</v>
      </c>
      <c r="H1745" s="72">
        <v>76.0</v>
      </c>
      <c r="I1745" s="56">
        <v>0.188</v>
      </c>
      <c r="J1745" s="56">
        <v>0.654</v>
      </c>
      <c r="K1745" s="56">
        <v>0.158</v>
      </c>
      <c r="L1745" s="72">
        <v>5.9119673E7</v>
      </c>
      <c r="M1745" s="56">
        <v>0.788</v>
      </c>
      <c r="N1745" s="39">
        <f t="shared" si="21"/>
        <v>11</v>
      </c>
      <c r="O1745" s="39">
        <f t="shared" si="19"/>
        <v>6</v>
      </c>
      <c r="P1745" s="39">
        <f t="shared" si="5"/>
        <v>80</v>
      </c>
      <c r="Q1745" s="39">
        <f t="shared" si="6"/>
        <v>76</v>
      </c>
      <c r="R1745" s="58">
        <f t="shared" si="7"/>
        <v>0.188</v>
      </c>
      <c r="S1745" s="58">
        <f t="shared" si="8"/>
        <v>0.654</v>
      </c>
      <c r="T1745" s="58">
        <f t="shared" si="9"/>
        <v>0.158</v>
      </c>
      <c r="U1745" s="39">
        <f t="shared" si="10"/>
        <v>59119673</v>
      </c>
      <c r="V1745" s="58">
        <f t="shared" si="11"/>
        <v>0.788</v>
      </c>
    </row>
    <row r="1746">
      <c r="A1746" s="33" t="s">
        <v>148</v>
      </c>
      <c r="B1746" s="68" t="s">
        <v>196</v>
      </c>
      <c r="C1746" s="35" t="s">
        <v>50</v>
      </c>
      <c r="D1746" s="35" t="str">
        <f t="shared" si="2"/>
        <v>Europe/United Kingdom-Europe/2002</v>
      </c>
      <c r="E1746" s="72">
        <v>0.011</v>
      </c>
      <c r="F1746" s="72">
        <v>0.005</v>
      </c>
      <c r="G1746" s="72">
        <v>81.0</v>
      </c>
      <c r="H1746" s="72">
        <v>76.0</v>
      </c>
      <c r="I1746" s="56">
        <v>0.186</v>
      </c>
      <c r="J1746" s="56">
        <v>0.656</v>
      </c>
      <c r="K1746" s="56">
        <v>0.158</v>
      </c>
      <c r="L1746" s="72">
        <v>5.9370479E7</v>
      </c>
      <c r="M1746" s="56">
        <v>0.79</v>
      </c>
      <c r="N1746" s="39">
        <f t="shared" si="21"/>
        <v>11</v>
      </c>
      <c r="O1746" s="39">
        <f t="shared" si="19"/>
        <v>5</v>
      </c>
      <c r="P1746" s="39">
        <f t="shared" si="5"/>
        <v>81</v>
      </c>
      <c r="Q1746" s="39">
        <f t="shared" si="6"/>
        <v>76</v>
      </c>
      <c r="R1746" s="58">
        <f t="shared" si="7"/>
        <v>0.186</v>
      </c>
      <c r="S1746" s="58">
        <f t="shared" si="8"/>
        <v>0.656</v>
      </c>
      <c r="T1746" s="58">
        <f t="shared" si="9"/>
        <v>0.158</v>
      </c>
      <c r="U1746" s="39">
        <f t="shared" si="10"/>
        <v>59370479</v>
      </c>
      <c r="V1746" s="58">
        <f t="shared" si="11"/>
        <v>0.79</v>
      </c>
    </row>
    <row r="1747">
      <c r="A1747" s="33" t="s">
        <v>148</v>
      </c>
      <c r="B1747" s="68" t="s">
        <v>196</v>
      </c>
      <c r="C1747" s="35" t="s">
        <v>51</v>
      </c>
      <c r="D1747" s="35" t="str">
        <f t="shared" si="2"/>
        <v>Europe/United Kingdom-Europe/2003</v>
      </c>
      <c r="E1747" s="72">
        <v>0.012</v>
      </c>
      <c r="F1747" s="72">
        <v>0.005</v>
      </c>
      <c r="G1747" s="72">
        <v>81.0</v>
      </c>
      <c r="H1747" s="72">
        <v>76.0</v>
      </c>
      <c r="I1747" s="56">
        <v>0.183</v>
      </c>
      <c r="J1747" s="56">
        <v>0.658</v>
      </c>
      <c r="K1747" s="56">
        <v>0.159</v>
      </c>
      <c r="L1747" s="72">
        <v>5.9647577E7</v>
      </c>
      <c r="M1747" s="56">
        <v>0.793</v>
      </c>
      <c r="N1747" s="39">
        <f t="shared" si="21"/>
        <v>12</v>
      </c>
      <c r="O1747" s="39">
        <f t="shared" si="19"/>
        <v>5</v>
      </c>
      <c r="P1747" s="39">
        <f t="shared" si="5"/>
        <v>81</v>
      </c>
      <c r="Q1747" s="39">
        <f t="shared" si="6"/>
        <v>76</v>
      </c>
      <c r="R1747" s="58">
        <f t="shared" si="7"/>
        <v>0.183</v>
      </c>
      <c r="S1747" s="58">
        <f t="shared" si="8"/>
        <v>0.658</v>
      </c>
      <c r="T1747" s="58">
        <f t="shared" si="9"/>
        <v>0.159</v>
      </c>
      <c r="U1747" s="39">
        <f t="shared" si="10"/>
        <v>59647577</v>
      </c>
      <c r="V1747" s="58">
        <f t="shared" si="11"/>
        <v>0.793</v>
      </c>
    </row>
    <row r="1748">
      <c r="A1748" s="33" t="s">
        <v>148</v>
      </c>
      <c r="B1748" s="68" t="s">
        <v>196</v>
      </c>
      <c r="C1748" s="35" t="s">
        <v>52</v>
      </c>
      <c r="D1748" s="35" t="str">
        <f t="shared" si="2"/>
        <v>Europe/United Kingdom-Europe/2004</v>
      </c>
      <c r="E1748" s="72">
        <v>0.012</v>
      </c>
      <c r="F1748" s="72">
        <v>0.005</v>
      </c>
      <c r="G1748" s="72">
        <v>81.0</v>
      </c>
      <c r="H1748" s="72">
        <v>77.0</v>
      </c>
      <c r="I1748" s="56">
        <v>0.181</v>
      </c>
      <c r="J1748" s="56">
        <v>0.66</v>
      </c>
      <c r="K1748" s="56">
        <v>0.159</v>
      </c>
      <c r="L1748" s="72">
        <v>5.9987905E7</v>
      </c>
      <c r="M1748" s="56">
        <v>0.796</v>
      </c>
      <c r="N1748" s="39">
        <f t="shared" si="21"/>
        <v>12</v>
      </c>
      <c r="O1748" s="39">
        <f t="shared" si="19"/>
        <v>5</v>
      </c>
      <c r="P1748" s="39">
        <f t="shared" si="5"/>
        <v>81</v>
      </c>
      <c r="Q1748" s="39">
        <f t="shared" si="6"/>
        <v>77</v>
      </c>
      <c r="R1748" s="58">
        <f t="shared" si="7"/>
        <v>0.181</v>
      </c>
      <c r="S1748" s="58">
        <f t="shared" si="8"/>
        <v>0.66</v>
      </c>
      <c r="T1748" s="58">
        <f t="shared" si="9"/>
        <v>0.159</v>
      </c>
      <c r="U1748" s="39">
        <f t="shared" si="10"/>
        <v>59987905</v>
      </c>
      <c r="V1748" s="58">
        <f t="shared" si="11"/>
        <v>0.796</v>
      </c>
    </row>
    <row r="1749">
      <c r="A1749" s="33" t="s">
        <v>148</v>
      </c>
      <c r="B1749" s="68" t="s">
        <v>196</v>
      </c>
      <c r="C1749" s="35" t="s">
        <v>53</v>
      </c>
      <c r="D1749" s="35" t="str">
        <f t="shared" si="2"/>
        <v>Europe/United Kingdom-Europe/2005</v>
      </c>
      <c r="E1749" s="72">
        <v>0.012</v>
      </c>
      <c r="F1749" s="72">
        <v>0.005</v>
      </c>
      <c r="G1749" s="72">
        <v>81.0</v>
      </c>
      <c r="H1749" s="72">
        <v>77.0</v>
      </c>
      <c r="I1749" s="56">
        <v>0.179</v>
      </c>
      <c r="J1749" s="56">
        <v>0.661</v>
      </c>
      <c r="K1749" s="56">
        <v>0.16</v>
      </c>
      <c r="L1749" s="72">
        <v>6.0401206E7</v>
      </c>
      <c r="M1749" s="56">
        <v>0.799</v>
      </c>
      <c r="N1749" s="39">
        <f t="shared" si="21"/>
        <v>12</v>
      </c>
      <c r="O1749" s="39">
        <f t="shared" si="19"/>
        <v>5</v>
      </c>
      <c r="P1749" s="39">
        <f t="shared" si="5"/>
        <v>81</v>
      </c>
      <c r="Q1749" s="39">
        <f t="shared" si="6"/>
        <v>77</v>
      </c>
      <c r="R1749" s="58">
        <f t="shared" si="7"/>
        <v>0.179</v>
      </c>
      <c r="S1749" s="58">
        <f t="shared" si="8"/>
        <v>0.661</v>
      </c>
      <c r="T1749" s="58">
        <f t="shared" si="9"/>
        <v>0.16</v>
      </c>
      <c r="U1749" s="39">
        <f t="shared" si="10"/>
        <v>60401206</v>
      </c>
      <c r="V1749" s="58">
        <f t="shared" si="11"/>
        <v>0.799</v>
      </c>
    </row>
    <row r="1750">
      <c r="A1750" s="33" t="s">
        <v>148</v>
      </c>
      <c r="B1750" s="68" t="s">
        <v>196</v>
      </c>
      <c r="C1750" s="35" t="s">
        <v>54</v>
      </c>
      <c r="D1750" s="35" t="str">
        <f t="shared" si="2"/>
        <v>Europe/United Kingdom-Europe/2006</v>
      </c>
      <c r="E1750" s="72">
        <v>0.012</v>
      </c>
      <c r="F1750" s="72">
        <v>0.005</v>
      </c>
      <c r="G1750" s="72">
        <v>81.0</v>
      </c>
      <c r="H1750" s="72">
        <v>77.0</v>
      </c>
      <c r="I1750" s="56">
        <v>0.178</v>
      </c>
      <c r="J1750" s="56">
        <v>0.662</v>
      </c>
      <c r="K1750" s="56">
        <v>0.16</v>
      </c>
      <c r="L1750" s="72">
        <v>6.084682E7</v>
      </c>
      <c r="M1750" s="56">
        <v>0.802</v>
      </c>
      <c r="N1750" s="39">
        <f t="shared" si="21"/>
        <v>12</v>
      </c>
      <c r="O1750" s="39">
        <f t="shared" si="19"/>
        <v>5</v>
      </c>
      <c r="P1750" s="39">
        <f t="shared" si="5"/>
        <v>81</v>
      </c>
      <c r="Q1750" s="39">
        <f t="shared" si="6"/>
        <v>77</v>
      </c>
      <c r="R1750" s="58">
        <f t="shared" si="7"/>
        <v>0.178</v>
      </c>
      <c r="S1750" s="58">
        <f t="shared" si="8"/>
        <v>0.662</v>
      </c>
      <c r="T1750" s="58">
        <f t="shared" si="9"/>
        <v>0.16</v>
      </c>
      <c r="U1750" s="39">
        <f t="shared" si="10"/>
        <v>60846820</v>
      </c>
      <c r="V1750" s="58">
        <f t="shared" si="11"/>
        <v>0.802</v>
      </c>
    </row>
    <row r="1751">
      <c r="A1751" s="33" t="s">
        <v>148</v>
      </c>
      <c r="B1751" s="68" t="s">
        <v>196</v>
      </c>
      <c r="C1751" s="35" t="s">
        <v>55</v>
      </c>
      <c r="D1751" s="35" t="str">
        <f t="shared" si="2"/>
        <v>Europe/United Kingdom-Europe/2007</v>
      </c>
      <c r="E1751" s="72">
        <v>0.013</v>
      </c>
      <c r="F1751" s="72">
        <v>0.005</v>
      </c>
      <c r="G1751" s="72">
        <v>82.0</v>
      </c>
      <c r="H1751" s="72">
        <v>77.0</v>
      </c>
      <c r="I1751" s="56">
        <v>0.177</v>
      </c>
      <c r="J1751" s="56">
        <v>0.662</v>
      </c>
      <c r="K1751" s="56">
        <v>0.161</v>
      </c>
      <c r="L1751" s="72">
        <v>6.1322463E7</v>
      </c>
      <c r="M1751" s="56">
        <v>0.805</v>
      </c>
      <c r="N1751" s="39">
        <f t="shared" si="21"/>
        <v>13</v>
      </c>
      <c r="O1751" s="39">
        <f t="shared" si="19"/>
        <v>5</v>
      </c>
      <c r="P1751" s="39">
        <f t="shared" si="5"/>
        <v>82</v>
      </c>
      <c r="Q1751" s="39">
        <f t="shared" si="6"/>
        <v>77</v>
      </c>
      <c r="R1751" s="58">
        <f t="shared" si="7"/>
        <v>0.177</v>
      </c>
      <c r="S1751" s="58">
        <f t="shared" si="8"/>
        <v>0.662</v>
      </c>
      <c r="T1751" s="58">
        <f t="shared" si="9"/>
        <v>0.161</v>
      </c>
      <c r="U1751" s="39">
        <f t="shared" si="10"/>
        <v>61322463</v>
      </c>
      <c r="V1751" s="58">
        <f t="shared" si="11"/>
        <v>0.805</v>
      </c>
    </row>
    <row r="1752">
      <c r="A1752" s="33" t="s">
        <v>148</v>
      </c>
      <c r="B1752" s="68" t="s">
        <v>196</v>
      </c>
      <c r="C1752" s="35" t="s">
        <v>56</v>
      </c>
      <c r="D1752" s="35" t="str">
        <f t="shared" si="2"/>
        <v>Europe/United Kingdom-Europe/2008</v>
      </c>
      <c r="E1752" s="72">
        <v>0.013</v>
      </c>
      <c r="F1752" s="72">
        <v>0.005</v>
      </c>
      <c r="G1752" s="72">
        <v>82.0</v>
      </c>
      <c r="H1752" s="72">
        <v>78.0</v>
      </c>
      <c r="I1752" s="56">
        <v>0.176</v>
      </c>
      <c r="J1752" s="56">
        <v>0.661</v>
      </c>
      <c r="K1752" s="56">
        <v>0.162</v>
      </c>
      <c r="L1752" s="72">
        <v>6.1806995E7</v>
      </c>
      <c r="M1752" s="56">
        <v>0.808</v>
      </c>
      <c r="N1752" s="39">
        <f t="shared" si="21"/>
        <v>13</v>
      </c>
      <c r="O1752" s="39">
        <f t="shared" si="19"/>
        <v>5</v>
      </c>
      <c r="P1752" s="39">
        <f t="shared" si="5"/>
        <v>82</v>
      </c>
      <c r="Q1752" s="39">
        <f t="shared" si="6"/>
        <v>78</v>
      </c>
      <c r="R1752" s="58">
        <f t="shared" si="7"/>
        <v>0.176</v>
      </c>
      <c r="S1752" s="58">
        <f t="shared" si="8"/>
        <v>0.661</v>
      </c>
      <c r="T1752" s="58">
        <f t="shared" si="9"/>
        <v>0.162</v>
      </c>
      <c r="U1752" s="39">
        <f t="shared" si="10"/>
        <v>61806995</v>
      </c>
      <c r="V1752" s="58">
        <f t="shared" si="11"/>
        <v>0.808</v>
      </c>
    </row>
    <row r="1753">
      <c r="A1753" s="33" t="s">
        <v>148</v>
      </c>
      <c r="B1753" s="68" t="s">
        <v>196</v>
      </c>
      <c r="C1753" s="35" t="s">
        <v>57</v>
      </c>
      <c r="D1753" s="35" t="str">
        <f t="shared" si="2"/>
        <v>Europe/United Kingdom-Europe/2009</v>
      </c>
      <c r="E1753" s="72">
        <v>0.013</v>
      </c>
      <c r="F1753" s="72">
        <v>0.005</v>
      </c>
      <c r="G1753" s="72">
        <v>82.0</v>
      </c>
      <c r="H1753" s="72">
        <v>78.0</v>
      </c>
      <c r="I1753" s="56">
        <v>0.176</v>
      </c>
      <c r="J1753" s="56">
        <v>0.66</v>
      </c>
      <c r="K1753" s="56">
        <v>0.164</v>
      </c>
      <c r="L1753" s="72">
        <v>6.227627E7</v>
      </c>
      <c r="M1753" s="56">
        <v>0.81</v>
      </c>
      <c r="N1753" s="39">
        <f t="shared" si="21"/>
        <v>13</v>
      </c>
      <c r="O1753" s="39">
        <f t="shared" si="19"/>
        <v>5</v>
      </c>
      <c r="P1753" s="39">
        <f t="shared" si="5"/>
        <v>82</v>
      </c>
      <c r="Q1753" s="39">
        <f t="shared" si="6"/>
        <v>78</v>
      </c>
      <c r="R1753" s="58">
        <f t="shared" si="7"/>
        <v>0.176</v>
      </c>
      <c r="S1753" s="58">
        <f t="shared" si="8"/>
        <v>0.66</v>
      </c>
      <c r="T1753" s="58">
        <f t="shared" si="9"/>
        <v>0.164</v>
      </c>
      <c r="U1753" s="39">
        <f t="shared" si="10"/>
        <v>62276270</v>
      </c>
      <c r="V1753" s="58">
        <f t="shared" si="11"/>
        <v>0.81</v>
      </c>
    </row>
    <row r="1754">
      <c r="A1754" s="33" t="s">
        <v>148</v>
      </c>
      <c r="B1754" s="68" t="s">
        <v>196</v>
      </c>
      <c r="C1754" s="35" t="s">
        <v>58</v>
      </c>
      <c r="D1754" s="35" t="str">
        <f t="shared" si="2"/>
        <v>Europe/United Kingdom-Europe/2010</v>
      </c>
      <c r="E1754" s="72">
        <v>0.013</v>
      </c>
      <c r="F1754" s="72">
        <v>0.004</v>
      </c>
      <c r="G1754" s="72">
        <v>82.0</v>
      </c>
      <c r="H1754" s="72">
        <v>79.0</v>
      </c>
      <c r="I1754" s="56">
        <v>0.176</v>
      </c>
      <c r="J1754" s="56">
        <v>0.659</v>
      </c>
      <c r="K1754" s="56">
        <v>0.166</v>
      </c>
      <c r="L1754" s="72">
        <v>6.2766365E7</v>
      </c>
      <c r="M1754" s="56">
        <v>0.813</v>
      </c>
      <c r="N1754" s="39">
        <f t="shared" si="21"/>
        <v>13</v>
      </c>
      <c r="O1754" s="39">
        <f t="shared" si="19"/>
        <v>4</v>
      </c>
      <c r="P1754" s="39">
        <f t="shared" si="5"/>
        <v>82</v>
      </c>
      <c r="Q1754" s="39">
        <f t="shared" si="6"/>
        <v>79</v>
      </c>
      <c r="R1754" s="58">
        <f t="shared" si="7"/>
        <v>0.176</v>
      </c>
      <c r="S1754" s="58">
        <f t="shared" si="8"/>
        <v>0.659</v>
      </c>
      <c r="T1754" s="58">
        <f t="shared" si="9"/>
        <v>0.166</v>
      </c>
      <c r="U1754" s="39">
        <f t="shared" si="10"/>
        <v>62766365</v>
      </c>
      <c r="V1754" s="58">
        <f t="shared" si="11"/>
        <v>0.813</v>
      </c>
    </row>
    <row r="1755">
      <c r="A1755" s="33" t="s">
        <v>148</v>
      </c>
      <c r="B1755" s="68" t="s">
        <v>196</v>
      </c>
      <c r="C1755" s="35" t="s">
        <v>59</v>
      </c>
      <c r="D1755" s="35" t="str">
        <f t="shared" si="2"/>
        <v>Europe/United Kingdom-Europe/2011</v>
      </c>
      <c r="E1755" s="72">
        <v>0.013</v>
      </c>
      <c r="F1755" s="72">
        <v>0.004</v>
      </c>
      <c r="G1755" s="72">
        <v>83.0</v>
      </c>
      <c r="H1755" s="72">
        <v>79.0</v>
      </c>
      <c r="I1755" s="56">
        <v>0.175</v>
      </c>
      <c r="J1755" s="56">
        <v>0.656</v>
      </c>
      <c r="K1755" s="56">
        <v>0.169</v>
      </c>
      <c r="L1755" s="72">
        <v>6.3258918E7</v>
      </c>
      <c r="M1755" s="56">
        <v>0.816</v>
      </c>
      <c r="N1755" s="39">
        <f t="shared" si="21"/>
        <v>13</v>
      </c>
      <c r="O1755" s="39">
        <f t="shared" si="19"/>
        <v>4</v>
      </c>
      <c r="P1755" s="39">
        <f t="shared" si="5"/>
        <v>83</v>
      </c>
      <c r="Q1755" s="39">
        <f t="shared" si="6"/>
        <v>79</v>
      </c>
      <c r="R1755" s="58">
        <f t="shared" si="7"/>
        <v>0.175</v>
      </c>
      <c r="S1755" s="58">
        <f t="shared" si="8"/>
        <v>0.656</v>
      </c>
      <c r="T1755" s="58">
        <f t="shared" si="9"/>
        <v>0.169</v>
      </c>
      <c r="U1755" s="39">
        <f t="shared" si="10"/>
        <v>63258918</v>
      </c>
      <c r="V1755" s="58">
        <f t="shared" si="11"/>
        <v>0.816</v>
      </c>
    </row>
    <row r="1756">
      <c r="A1756" s="33" t="s">
        <v>148</v>
      </c>
      <c r="B1756" s="68" t="s">
        <v>196</v>
      </c>
      <c r="C1756" s="35" t="s">
        <v>60</v>
      </c>
      <c r="D1756" s="35" t="str">
        <f t="shared" si="2"/>
        <v>Europe/United Kingdom-Europe/2012</v>
      </c>
      <c r="E1756" s="72">
        <v>0.013</v>
      </c>
      <c r="F1756" s="72">
        <v>0.004</v>
      </c>
      <c r="G1756" s="72">
        <v>84.0</v>
      </c>
      <c r="H1756" s="72">
        <v>80.0</v>
      </c>
      <c r="I1756" s="56">
        <v>0.175</v>
      </c>
      <c r="J1756" s="56">
        <v>0.653</v>
      </c>
      <c r="K1756" s="56">
        <v>0.172</v>
      </c>
      <c r="L1756" s="72">
        <v>6.3695687E7</v>
      </c>
      <c r="M1756" s="56">
        <v>0.818</v>
      </c>
      <c r="N1756" s="39">
        <f t="shared" si="21"/>
        <v>13</v>
      </c>
      <c r="O1756" s="39">
        <f t="shared" si="19"/>
        <v>4</v>
      </c>
      <c r="P1756" s="39">
        <f t="shared" si="5"/>
        <v>84</v>
      </c>
      <c r="Q1756" s="39">
        <f t="shared" si="6"/>
        <v>80</v>
      </c>
      <c r="R1756" s="58">
        <f t="shared" si="7"/>
        <v>0.175</v>
      </c>
      <c r="S1756" s="58">
        <f t="shared" si="8"/>
        <v>0.653</v>
      </c>
      <c r="T1756" s="58">
        <f t="shared" si="9"/>
        <v>0.172</v>
      </c>
      <c r="U1756" s="39">
        <f t="shared" si="10"/>
        <v>63695687</v>
      </c>
      <c r="V1756" s="58">
        <f t="shared" si="11"/>
        <v>0.818</v>
      </c>
    </row>
    <row r="1757">
      <c r="A1757" s="33" t="s">
        <v>197</v>
      </c>
      <c r="B1757" s="68" t="s">
        <v>198</v>
      </c>
      <c r="C1757" s="35" t="s">
        <v>48</v>
      </c>
      <c r="D1757" s="35" t="str">
        <f t="shared" si="2"/>
        <v>Middle East/Bahrain-Middle East/2000</v>
      </c>
      <c r="E1757" s="72">
        <v>0.021</v>
      </c>
      <c r="F1757" s="72">
        <v>0.011</v>
      </c>
      <c r="G1757" s="72">
        <v>76.0</v>
      </c>
      <c r="H1757" s="72">
        <v>74.0</v>
      </c>
      <c r="I1757" s="56">
        <v>0.308</v>
      </c>
      <c r="J1757" s="56">
        <v>0.667</v>
      </c>
      <c r="K1757" s="56">
        <v>0.024</v>
      </c>
      <c r="L1757" s="72">
        <v>668239.0</v>
      </c>
      <c r="M1757" s="56">
        <v>0.884</v>
      </c>
      <c r="N1757" s="39">
        <f t="shared" si="21"/>
        <v>21</v>
      </c>
      <c r="O1757" s="39">
        <f t="shared" si="19"/>
        <v>11</v>
      </c>
      <c r="P1757" s="39">
        <f t="shared" si="5"/>
        <v>76</v>
      </c>
      <c r="Q1757" s="39">
        <f t="shared" si="6"/>
        <v>74</v>
      </c>
      <c r="R1757" s="58">
        <f t="shared" si="7"/>
        <v>0.308</v>
      </c>
      <c r="S1757" s="58">
        <f t="shared" si="8"/>
        <v>0.667</v>
      </c>
      <c r="T1757" s="58">
        <f t="shared" si="9"/>
        <v>0.024</v>
      </c>
      <c r="U1757" s="39">
        <f t="shared" si="10"/>
        <v>668239</v>
      </c>
      <c r="V1757" s="58">
        <f t="shared" si="11"/>
        <v>0.884</v>
      </c>
    </row>
    <row r="1758">
      <c r="A1758" s="33" t="s">
        <v>197</v>
      </c>
      <c r="B1758" s="68" t="s">
        <v>198</v>
      </c>
      <c r="C1758" s="35" t="s">
        <v>49</v>
      </c>
      <c r="D1758" s="35" t="str">
        <f t="shared" si="2"/>
        <v>Middle East/Bahrain-Middle East/2001</v>
      </c>
      <c r="E1758" s="72">
        <v>0.021</v>
      </c>
      <c r="F1758" s="72">
        <v>0.011</v>
      </c>
      <c r="G1758" s="72">
        <v>76.0</v>
      </c>
      <c r="H1758" s="72">
        <v>74.0</v>
      </c>
      <c r="I1758" s="56">
        <v>0.305</v>
      </c>
      <c r="J1758" s="56">
        <v>0.67</v>
      </c>
      <c r="K1758" s="56">
        <v>0.024</v>
      </c>
      <c r="L1758" s="72">
        <v>698749.0</v>
      </c>
      <c r="M1758" s="56">
        <v>0.884</v>
      </c>
      <c r="N1758" s="39">
        <f t="shared" si="21"/>
        <v>21</v>
      </c>
      <c r="O1758" s="39">
        <f t="shared" si="19"/>
        <v>11</v>
      </c>
      <c r="P1758" s="39">
        <f t="shared" si="5"/>
        <v>76</v>
      </c>
      <c r="Q1758" s="39">
        <f t="shared" si="6"/>
        <v>74</v>
      </c>
      <c r="R1758" s="58">
        <f t="shared" si="7"/>
        <v>0.305</v>
      </c>
      <c r="S1758" s="58">
        <f t="shared" si="8"/>
        <v>0.67</v>
      </c>
      <c r="T1758" s="58">
        <f t="shared" si="9"/>
        <v>0.024</v>
      </c>
      <c r="U1758" s="39">
        <f t="shared" si="10"/>
        <v>698749</v>
      </c>
      <c r="V1758" s="58">
        <f t="shared" si="11"/>
        <v>0.884</v>
      </c>
    </row>
    <row r="1759">
      <c r="A1759" s="33" t="s">
        <v>197</v>
      </c>
      <c r="B1759" s="68" t="s">
        <v>198</v>
      </c>
      <c r="C1759" s="35" t="s">
        <v>50</v>
      </c>
      <c r="D1759" s="35" t="str">
        <f t="shared" si="2"/>
        <v>Middle East/Bahrain-Middle East/2002</v>
      </c>
      <c r="E1759" s="72">
        <v>0.02</v>
      </c>
      <c r="F1759" s="72">
        <v>0.01</v>
      </c>
      <c r="G1759" s="72">
        <v>76.0</v>
      </c>
      <c r="H1759" s="72">
        <v>74.0</v>
      </c>
      <c r="I1759" s="56">
        <v>0.301</v>
      </c>
      <c r="J1759" s="56">
        <v>0.675</v>
      </c>
      <c r="K1759" s="56">
        <v>0.024</v>
      </c>
      <c r="L1759" s="72">
        <v>732541.0</v>
      </c>
      <c r="M1759" s="56">
        <v>0.884</v>
      </c>
      <c r="N1759" s="39">
        <f t="shared" si="21"/>
        <v>20</v>
      </c>
      <c r="O1759" s="39">
        <f t="shared" si="19"/>
        <v>10</v>
      </c>
      <c r="P1759" s="39">
        <f t="shared" si="5"/>
        <v>76</v>
      </c>
      <c r="Q1759" s="39">
        <f t="shared" si="6"/>
        <v>74</v>
      </c>
      <c r="R1759" s="58">
        <f t="shared" si="7"/>
        <v>0.301</v>
      </c>
      <c r="S1759" s="58">
        <f t="shared" si="8"/>
        <v>0.675</v>
      </c>
      <c r="T1759" s="58">
        <f t="shared" si="9"/>
        <v>0.024</v>
      </c>
      <c r="U1759" s="39">
        <f t="shared" si="10"/>
        <v>732541</v>
      </c>
      <c r="V1759" s="58">
        <f t="shared" si="11"/>
        <v>0.884</v>
      </c>
    </row>
    <row r="1760">
      <c r="A1760" s="33" t="s">
        <v>197</v>
      </c>
      <c r="B1760" s="68" t="s">
        <v>198</v>
      </c>
      <c r="C1760" s="35" t="s">
        <v>51</v>
      </c>
      <c r="D1760" s="35" t="str">
        <f t="shared" si="2"/>
        <v>Middle East/Bahrain-Middle East/2003</v>
      </c>
      <c r="E1760" s="72">
        <v>0.02</v>
      </c>
      <c r="F1760" s="72">
        <v>0.01</v>
      </c>
      <c r="G1760" s="72">
        <v>76.0</v>
      </c>
      <c r="H1760" s="72">
        <v>74.0</v>
      </c>
      <c r="I1760" s="56">
        <v>0.294</v>
      </c>
      <c r="J1760" s="56">
        <v>0.683</v>
      </c>
      <c r="K1760" s="56">
        <v>0.023</v>
      </c>
      <c r="L1760" s="72">
        <v>772058.0</v>
      </c>
      <c r="M1760" s="56">
        <v>0.884</v>
      </c>
      <c r="N1760" s="39">
        <f t="shared" si="21"/>
        <v>20</v>
      </c>
      <c r="O1760" s="39">
        <f t="shared" si="19"/>
        <v>10</v>
      </c>
      <c r="P1760" s="39">
        <f t="shared" si="5"/>
        <v>76</v>
      </c>
      <c r="Q1760" s="39">
        <f t="shared" si="6"/>
        <v>74</v>
      </c>
      <c r="R1760" s="58">
        <f t="shared" si="7"/>
        <v>0.294</v>
      </c>
      <c r="S1760" s="58">
        <f t="shared" si="8"/>
        <v>0.683</v>
      </c>
      <c r="T1760" s="58">
        <f t="shared" si="9"/>
        <v>0.023</v>
      </c>
      <c r="U1760" s="39">
        <f t="shared" si="10"/>
        <v>772058</v>
      </c>
      <c r="V1760" s="58">
        <f t="shared" si="11"/>
        <v>0.884</v>
      </c>
    </row>
    <row r="1761">
      <c r="A1761" s="33" t="s">
        <v>197</v>
      </c>
      <c r="B1761" s="68" t="s">
        <v>198</v>
      </c>
      <c r="C1761" s="35" t="s">
        <v>52</v>
      </c>
      <c r="D1761" s="35" t="str">
        <f t="shared" si="2"/>
        <v>Middle East/Bahrain-Middle East/2004</v>
      </c>
      <c r="E1761" s="72">
        <v>0.019</v>
      </c>
      <c r="F1761" s="72">
        <v>0.01</v>
      </c>
      <c r="G1761" s="72">
        <v>76.0</v>
      </c>
      <c r="H1761" s="72">
        <v>75.0</v>
      </c>
      <c r="I1761" s="56">
        <v>0.283</v>
      </c>
      <c r="J1761" s="56">
        <v>0.694</v>
      </c>
      <c r="K1761" s="56">
        <v>0.023</v>
      </c>
      <c r="L1761" s="72">
        <v>820505.0</v>
      </c>
      <c r="M1761" s="56">
        <v>0.884</v>
      </c>
      <c r="N1761" s="39">
        <f t="shared" si="21"/>
        <v>19</v>
      </c>
      <c r="O1761" s="39">
        <f t="shared" si="19"/>
        <v>10</v>
      </c>
      <c r="P1761" s="39">
        <f t="shared" si="5"/>
        <v>76</v>
      </c>
      <c r="Q1761" s="39">
        <f t="shared" si="6"/>
        <v>75</v>
      </c>
      <c r="R1761" s="58">
        <f t="shared" si="7"/>
        <v>0.283</v>
      </c>
      <c r="S1761" s="58">
        <f t="shared" si="8"/>
        <v>0.694</v>
      </c>
      <c r="T1761" s="58">
        <f t="shared" si="9"/>
        <v>0.023</v>
      </c>
      <c r="U1761" s="39">
        <f t="shared" si="10"/>
        <v>820505</v>
      </c>
      <c r="V1761" s="58">
        <f t="shared" si="11"/>
        <v>0.884</v>
      </c>
    </row>
    <row r="1762">
      <c r="A1762" s="33" t="s">
        <v>197</v>
      </c>
      <c r="B1762" s="68" t="s">
        <v>198</v>
      </c>
      <c r="C1762" s="35" t="s">
        <v>53</v>
      </c>
      <c r="D1762" s="35" t="str">
        <f t="shared" si="2"/>
        <v>Middle East/Bahrain-Middle East/2005</v>
      </c>
      <c r="E1762" s="72">
        <v>0.019</v>
      </c>
      <c r="F1762" s="72">
        <v>0.009</v>
      </c>
      <c r="G1762" s="72">
        <v>76.0</v>
      </c>
      <c r="H1762" s="72">
        <v>75.0</v>
      </c>
      <c r="I1762" s="56">
        <v>0.269</v>
      </c>
      <c r="J1762" s="56">
        <v>0.709</v>
      </c>
      <c r="K1762" s="56">
        <v>0.022</v>
      </c>
      <c r="L1762" s="72">
        <v>879534.0</v>
      </c>
      <c r="M1762" s="56">
        <v>0.884</v>
      </c>
      <c r="N1762" s="39">
        <f t="shared" si="21"/>
        <v>19</v>
      </c>
      <c r="O1762" s="39">
        <f t="shared" si="19"/>
        <v>9</v>
      </c>
      <c r="P1762" s="39">
        <f t="shared" si="5"/>
        <v>76</v>
      </c>
      <c r="Q1762" s="39">
        <f t="shared" si="6"/>
        <v>75</v>
      </c>
      <c r="R1762" s="58">
        <f t="shared" si="7"/>
        <v>0.269</v>
      </c>
      <c r="S1762" s="58">
        <f t="shared" si="8"/>
        <v>0.709</v>
      </c>
      <c r="T1762" s="58">
        <f t="shared" si="9"/>
        <v>0.022</v>
      </c>
      <c r="U1762" s="39">
        <f t="shared" si="10"/>
        <v>879534</v>
      </c>
      <c r="V1762" s="58">
        <f t="shared" si="11"/>
        <v>0.884</v>
      </c>
    </row>
    <row r="1763">
      <c r="A1763" s="33" t="s">
        <v>197</v>
      </c>
      <c r="B1763" s="68" t="s">
        <v>198</v>
      </c>
      <c r="C1763" s="35" t="s">
        <v>54</v>
      </c>
      <c r="D1763" s="35" t="str">
        <f t="shared" si="2"/>
        <v>Middle East/Bahrain-Middle East/2006</v>
      </c>
      <c r="E1763" s="72">
        <v>0.018</v>
      </c>
      <c r="F1763" s="72">
        <v>0.009</v>
      </c>
      <c r="G1763" s="72">
        <v>76.0</v>
      </c>
      <c r="H1763" s="72">
        <v>75.0</v>
      </c>
      <c r="I1763" s="56">
        <v>0.252</v>
      </c>
      <c r="J1763" s="56">
        <v>0.727</v>
      </c>
      <c r="K1763" s="56">
        <v>0.022</v>
      </c>
      <c r="L1763" s="72">
        <v>950951.0</v>
      </c>
      <c r="M1763" s="56">
        <v>0.884</v>
      </c>
      <c r="N1763" s="39">
        <f t="shared" si="21"/>
        <v>18</v>
      </c>
      <c r="O1763" s="39">
        <f t="shared" si="19"/>
        <v>9</v>
      </c>
      <c r="P1763" s="39">
        <f t="shared" si="5"/>
        <v>76</v>
      </c>
      <c r="Q1763" s="39">
        <f t="shared" si="6"/>
        <v>75</v>
      </c>
      <c r="R1763" s="58">
        <f t="shared" si="7"/>
        <v>0.252</v>
      </c>
      <c r="S1763" s="58">
        <f t="shared" si="8"/>
        <v>0.727</v>
      </c>
      <c r="T1763" s="58">
        <f t="shared" si="9"/>
        <v>0.022</v>
      </c>
      <c r="U1763" s="39">
        <f t="shared" si="10"/>
        <v>950951</v>
      </c>
      <c r="V1763" s="58">
        <f t="shared" si="11"/>
        <v>0.884</v>
      </c>
    </row>
    <row r="1764">
      <c r="A1764" s="33" t="s">
        <v>197</v>
      </c>
      <c r="B1764" s="68" t="s">
        <v>198</v>
      </c>
      <c r="C1764" s="35" t="s">
        <v>55</v>
      </c>
      <c r="D1764" s="35" t="str">
        <f t="shared" si="2"/>
        <v>Middle East/Bahrain-Middle East/2007</v>
      </c>
      <c r="E1764" s="72">
        <v>0.018</v>
      </c>
      <c r="F1764" s="72">
        <v>0.009</v>
      </c>
      <c r="G1764" s="72">
        <v>77.0</v>
      </c>
      <c r="H1764" s="72">
        <v>75.0</v>
      </c>
      <c r="I1764" s="56">
        <v>0.233</v>
      </c>
      <c r="J1764" s="56">
        <v>0.746</v>
      </c>
      <c r="K1764" s="56">
        <v>0.021</v>
      </c>
      <c r="L1764" s="72">
        <v>1032353.0</v>
      </c>
      <c r="M1764" s="56">
        <v>0.884</v>
      </c>
      <c r="N1764" s="39">
        <f t="shared" si="21"/>
        <v>18</v>
      </c>
      <c r="O1764" s="39">
        <f t="shared" si="19"/>
        <v>9</v>
      </c>
      <c r="P1764" s="39">
        <f t="shared" si="5"/>
        <v>77</v>
      </c>
      <c r="Q1764" s="39">
        <f t="shared" si="6"/>
        <v>75</v>
      </c>
      <c r="R1764" s="58">
        <f t="shared" si="7"/>
        <v>0.233</v>
      </c>
      <c r="S1764" s="58">
        <f t="shared" si="8"/>
        <v>0.746</v>
      </c>
      <c r="T1764" s="58">
        <f t="shared" si="9"/>
        <v>0.021</v>
      </c>
      <c r="U1764" s="39">
        <f t="shared" si="10"/>
        <v>1032353</v>
      </c>
      <c r="V1764" s="58">
        <f t="shared" si="11"/>
        <v>0.884</v>
      </c>
    </row>
    <row r="1765">
      <c r="A1765" s="33" t="s">
        <v>197</v>
      </c>
      <c r="B1765" s="68" t="s">
        <v>198</v>
      </c>
      <c r="C1765" s="35" t="s">
        <v>56</v>
      </c>
      <c r="D1765" s="35" t="str">
        <f t="shared" si="2"/>
        <v>Middle East/Bahrain-Middle East/2008</v>
      </c>
      <c r="E1765" s="72">
        <v>0.017</v>
      </c>
      <c r="F1765" s="72">
        <v>0.008</v>
      </c>
      <c r="G1765" s="72">
        <v>77.0</v>
      </c>
      <c r="H1765" s="72">
        <v>75.0</v>
      </c>
      <c r="I1765" s="56">
        <v>0.217</v>
      </c>
      <c r="J1765" s="56">
        <v>0.763</v>
      </c>
      <c r="K1765" s="56">
        <v>0.021</v>
      </c>
      <c r="L1765" s="72">
        <v>1116038.0</v>
      </c>
      <c r="M1765" s="56">
        <v>0.885</v>
      </c>
      <c r="N1765" s="39">
        <f t="shared" si="21"/>
        <v>17</v>
      </c>
      <c r="O1765" s="39">
        <f t="shared" si="19"/>
        <v>8</v>
      </c>
      <c r="P1765" s="39">
        <f t="shared" si="5"/>
        <v>77</v>
      </c>
      <c r="Q1765" s="39">
        <f t="shared" si="6"/>
        <v>75</v>
      </c>
      <c r="R1765" s="58">
        <f t="shared" si="7"/>
        <v>0.217</v>
      </c>
      <c r="S1765" s="58">
        <f t="shared" si="8"/>
        <v>0.763</v>
      </c>
      <c r="T1765" s="58">
        <f t="shared" si="9"/>
        <v>0.021</v>
      </c>
      <c r="U1765" s="39">
        <f t="shared" si="10"/>
        <v>1116038</v>
      </c>
      <c r="V1765" s="58">
        <f t="shared" si="11"/>
        <v>0.885</v>
      </c>
    </row>
    <row r="1766">
      <c r="A1766" s="33" t="s">
        <v>197</v>
      </c>
      <c r="B1766" s="68" t="s">
        <v>198</v>
      </c>
      <c r="C1766" s="35" t="s">
        <v>57</v>
      </c>
      <c r="D1766" s="35" t="str">
        <f t="shared" si="2"/>
        <v>Middle East/Bahrain-Middle East/2009</v>
      </c>
      <c r="E1766" s="72">
        <v>0.017</v>
      </c>
      <c r="F1766" s="72">
        <v>0.007</v>
      </c>
      <c r="G1766" s="72">
        <v>77.0</v>
      </c>
      <c r="H1766" s="72">
        <v>75.0</v>
      </c>
      <c r="I1766" s="56">
        <v>0.205</v>
      </c>
      <c r="J1766" s="56">
        <v>0.775</v>
      </c>
      <c r="K1766" s="56">
        <v>0.02</v>
      </c>
      <c r="L1766" s="72">
        <v>1191539.0</v>
      </c>
      <c r="M1766" s="56">
        <v>0.885</v>
      </c>
      <c r="N1766" s="39">
        <f t="shared" si="21"/>
        <v>17</v>
      </c>
      <c r="O1766" s="39">
        <f t="shared" si="19"/>
        <v>7</v>
      </c>
      <c r="P1766" s="39">
        <f t="shared" si="5"/>
        <v>77</v>
      </c>
      <c r="Q1766" s="39">
        <f t="shared" si="6"/>
        <v>75</v>
      </c>
      <c r="R1766" s="58">
        <f t="shared" si="7"/>
        <v>0.205</v>
      </c>
      <c r="S1766" s="58">
        <f t="shared" si="8"/>
        <v>0.775</v>
      </c>
      <c r="T1766" s="58">
        <f t="shared" si="9"/>
        <v>0.02</v>
      </c>
      <c r="U1766" s="39">
        <f t="shared" si="10"/>
        <v>1191539</v>
      </c>
      <c r="V1766" s="58">
        <f t="shared" si="11"/>
        <v>0.885</v>
      </c>
    </row>
    <row r="1767">
      <c r="A1767" s="33" t="s">
        <v>197</v>
      </c>
      <c r="B1767" s="68" t="s">
        <v>198</v>
      </c>
      <c r="C1767" s="35" t="s">
        <v>58</v>
      </c>
      <c r="D1767" s="35" t="str">
        <f t="shared" si="2"/>
        <v>Middle East/Bahrain-Middle East/2010</v>
      </c>
      <c r="E1767" s="72">
        <v>0.016</v>
      </c>
      <c r="F1767" s="72">
        <v>0.007</v>
      </c>
      <c r="G1767" s="72">
        <v>77.0</v>
      </c>
      <c r="H1767" s="72">
        <v>76.0</v>
      </c>
      <c r="I1767" s="56">
        <v>0.199</v>
      </c>
      <c r="J1767" s="56">
        <v>0.781</v>
      </c>
      <c r="K1767" s="56">
        <v>0.02</v>
      </c>
      <c r="L1767" s="72">
        <v>1251513.0</v>
      </c>
      <c r="M1767" s="56">
        <v>0.885</v>
      </c>
      <c r="N1767" s="39">
        <f t="shared" si="21"/>
        <v>16</v>
      </c>
      <c r="O1767" s="39">
        <f t="shared" si="19"/>
        <v>7</v>
      </c>
      <c r="P1767" s="39">
        <f t="shared" si="5"/>
        <v>77</v>
      </c>
      <c r="Q1767" s="39">
        <f t="shared" si="6"/>
        <v>76</v>
      </c>
      <c r="R1767" s="58">
        <f t="shared" si="7"/>
        <v>0.199</v>
      </c>
      <c r="S1767" s="58">
        <f t="shared" si="8"/>
        <v>0.781</v>
      </c>
      <c r="T1767" s="58">
        <f t="shared" si="9"/>
        <v>0.02</v>
      </c>
      <c r="U1767" s="39">
        <f t="shared" si="10"/>
        <v>1251513</v>
      </c>
      <c r="V1767" s="58">
        <f t="shared" si="11"/>
        <v>0.885</v>
      </c>
    </row>
    <row r="1768">
      <c r="A1768" s="33" t="s">
        <v>197</v>
      </c>
      <c r="B1768" s="68" t="s">
        <v>198</v>
      </c>
      <c r="C1768" s="35" t="s">
        <v>59</v>
      </c>
      <c r="D1768" s="35" t="str">
        <f t="shared" si="2"/>
        <v>Middle East/Bahrain-Middle East/2011</v>
      </c>
      <c r="E1768" s="72">
        <v>0.016</v>
      </c>
      <c r="F1768" s="72">
        <v>0.006</v>
      </c>
      <c r="G1768" s="72">
        <v>77.0</v>
      </c>
      <c r="H1768" s="72">
        <v>76.0</v>
      </c>
      <c r="I1768" s="56">
        <v>0.198</v>
      </c>
      <c r="J1768" s="56">
        <v>0.781</v>
      </c>
      <c r="K1768" s="56">
        <v>0.021</v>
      </c>
      <c r="L1768" s="72">
        <v>1292764.0</v>
      </c>
      <c r="M1768" s="56">
        <v>0.886</v>
      </c>
      <c r="N1768" s="39">
        <f t="shared" si="21"/>
        <v>16</v>
      </c>
      <c r="O1768" s="39">
        <f t="shared" si="19"/>
        <v>6</v>
      </c>
      <c r="P1768" s="39">
        <f t="shared" si="5"/>
        <v>77</v>
      </c>
      <c r="Q1768" s="39">
        <f t="shared" si="6"/>
        <v>76</v>
      </c>
      <c r="R1768" s="58">
        <f t="shared" si="7"/>
        <v>0.198</v>
      </c>
      <c r="S1768" s="58">
        <f t="shared" si="8"/>
        <v>0.781</v>
      </c>
      <c r="T1768" s="58">
        <f t="shared" si="9"/>
        <v>0.021</v>
      </c>
      <c r="U1768" s="39">
        <f t="shared" si="10"/>
        <v>1292764</v>
      </c>
      <c r="V1768" s="58">
        <f t="shared" si="11"/>
        <v>0.886</v>
      </c>
    </row>
    <row r="1769">
      <c r="A1769" s="33" t="s">
        <v>197</v>
      </c>
      <c r="B1769" s="68" t="s">
        <v>198</v>
      </c>
      <c r="C1769" s="35" t="s">
        <v>60</v>
      </c>
      <c r="D1769" s="35" t="str">
        <f t="shared" si="2"/>
        <v>Middle East/Bahrain-Middle East/2012</v>
      </c>
      <c r="E1769" s="72">
        <v>0.016</v>
      </c>
      <c r="F1769" s="72">
        <v>0.006</v>
      </c>
      <c r="G1769" s="72">
        <v>77.0</v>
      </c>
      <c r="H1769" s="72">
        <v>76.0</v>
      </c>
      <c r="I1769" s="56">
        <v>0.202</v>
      </c>
      <c r="J1769" s="56">
        <v>0.777</v>
      </c>
      <c r="K1769" s="56">
        <v>0.021</v>
      </c>
      <c r="L1769" s="72">
        <v>1317827.0</v>
      </c>
      <c r="M1769" s="56">
        <v>0.886</v>
      </c>
      <c r="N1769" s="39">
        <f t="shared" si="21"/>
        <v>16</v>
      </c>
      <c r="O1769" s="39">
        <f t="shared" si="19"/>
        <v>6</v>
      </c>
      <c r="P1769" s="39">
        <f t="shared" si="5"/>
        <v>77</v>
      </c>
      <c r="Q1769" s="39">
        <f t="shared" si="6"/>
        <v>76</v>
      </c>
      <c r="R1769" s="58">
        <f t="shared" si="7"/>
        <v>0.202</v>
      </c>
      <c r="S1769" s="58">
        <f t="shared" si="8"/>
        <v>0.777</v>
      </c>
      <c r="T1769" s="58">
        <f t="shared" si="9"/>
        <v>0.021</v>
      </c>
      <c r="U1769" s="39">
        <f t="shared" si="10"/>
        <v>1317827</v>
      </c>
      <c r="V1769" s="58">
        <f t="shared" si="11"/>
        <v>0.886</v>
      </c>
    </row>
    <row r="1770">
      <c r="A1770" s="33" t="s">
        <v>197</v>
      </c>
      <c r="B1770" s="68" t="s">
        <v>199</v>
      </c>
      <c r="C1770" s="35" t="s">
        <v>48</v>
      </c>
      <c r="D1770" s="35" t="str">
        <f t="shared" si="2"/>
        <v>Middle East/Iran-Middle East/2000</v>
      </c>
      <c r="E1770" s="72">
        <v>0.019</v>
      </c>
      <c r="F1770" s="72">
        <v>0.029</v>
      </c>
      <c r="G1770" s="72">
        <v>71.0</v>
      </c>
      <c r="H1770" s="72">
        <v>69.0</v>
      </c>
      <c r="I1770" s="56">
        <v>0.347</v>
      </c>
      <c r="J1770" s="56">
        <v>0.611</v>
      </c>
      <c r="K1770" s="56">
        <v>0.042</v>
      </c>
      <c r="L1770" s="72">
        <v>6.5911052E7</v>
      </c>
      <c r="M1770" s="56">
        <v>0.64</v>
      </c>
      <c r="N1770" s="39">
        <f t="shared" si="21"/>
        <v>19</v>
      </c>
      <c r="O1770" s="39">
        <f t="shared" si="19"/>
        <v>29</v>
      </c>
      <c r="P1770" s="39">
        <f t="shared" si="5"/>
        <v>71</v>
      </c>
      <c r="Q1770" s="39">
        <f t="shared" si="6"/>
        <v>69</v>
      </c>
      <c r="R1770" s="58">
        <f t="shared" si="7"/>
        <v>0.347</v>
      </c>
      <c r="S1770" s="58">
        <f t="shared" si="8"/>
        <v>0.611</v>
      </c>
      <c r="T1770" s="58">
        <f t="shared" si="9"/>
        <v>0.042</v>
      </c>
      <c r="U1770" s="39">
        <f t="shared" si="10"/>
        <v>65911052</v>
      </c>
      <c r="V1770" s="58">
        <f t="shared" si="11"/>
        <v>0.64</v>
      </c>
    </row>
    <row r="1771">
      <c r="A1771" s="33" t="s">
        <v>197</v>
      </c>
      <c r="B1771" s="68" t="s">
        <v>199</v>
      </c>
      <c r="C1771" s="35" t="s">
        <v>49</v>
      </c>
      <c r="D1771" s="35" t="str">
        <f t="shared" si="2"/>
        <v>Middle East/Iran-Middle East/2001</v>
      </c>
      <c r="E1771" s="72">
        <v>0.018</v>
      </c>
      <c r="F1771" s="72">
        <v>0.027</v>
      </c>
      <c r="G1771" s="72">
        <v>71.0</v>
      </c>
      <c r="H1771" s="72">
        <v>69.0</v>
      </c>
      <c r="I1771" s="56">
        <v>0.328</v>
      </c>
      <c r="J1771" s="56">
        <v>0.629</v>
      </c>
      <c r="K1771" s="56">
        <v>0.043</v>
      </c>
      <c r="L1771" s="72">
        <v>6.6857624E7</v>
      </c>
      <c r="M1771" s="56">
        <v>0.648</v>
      </c>
      <c r="N1771" s="39">
        <f t="shared" si="21"/>
        <v>18</v>
      </c>
      <c r="O1771" s="39">
        <f t="shared" si="19"/>
        <v>27</v>
      </c>
      <c r="P1771" s="39">
        <f t="shared" si="5"/>
        <v>71</v>
      </c>
      <c r="Q1771" s="39">
        <f t="shared" si="6"/>
        <v>69</v>
      </c>
      <c r="R1771" s="58">
        <f t="shared" si="7"/>
        <v>0.328</v>
      </c>
      <c r="S1771" s="58">
        <f t="shared" si="8"/>
        <v>0.629</v>
      </c>
      <c r="T1771" s="58">
        <f t="shared" si="9"/>
        <v>0.043</v>
      </c>
      <c r="U1771" s="39">
        <f t="shared" si="10"/>
        <v>66857624</v>
      </c>
      <c r="V1771" s="58">
        <f t="shared" si="11"/>
        <v>0.648</v>
      </c>
    </row>
    <row r="1772">
      <c r="A1772" s="33" t="s">
        <v>197</v>
      </c>
      <c r="B1772" s="68" t="s">
        <v>199</v>
      </c>
      <c r="C1772" s="35" t="s">
        <v>50</v>
      </c>
      <c r="D1772" s="35" t="str">
        <f t="shared" si="2"/>
        <v>Middle East/Iran-Middle East/2002</v>
      </c>
      <c r="E1772" s="72">
        <v>0.018</v>
      </c>
      <c r="F1772" s="72">
        <v>0.026</v>
      </c>
      <c r="G1772" s="72">
        <v>72.0</v>
      </c>
      <c r="H1772" s="72">
        <v>69.0</v>
      </c>
      <c r="I1772" s="56">
        <v>0.308</v>
      </c>
      <c r="J1772" s="56">
        <v>0.647</v>
      </c>
      <c r="K1772" s="56">
        <v>0.045</v>
      </c>
      <c r="L1772" s="72">
        <v>6.7727274E7</v>
      </c>
      <c r="M1772" s="56">
        <v>0.655</v>
      </c>
      <c r="N1772" s="39">
        <f t="shared" si="21"/>
        <v>18</v>
      </c>
      <c r="O1772" s="39">
        <f t="shared" si="19"/>
        <v>26</v>
      </c>
      <c r="P1772" s="39">
        <f t="shared" si="5"/>
        <v>72</v>
      </c>
      <c r="Q1772" s="39">
        <f t="shared" si="6"/>
        <v>69</v>
      </c>
      <c r="R1772" s="58">
        <f t="shared" si="7"/>
        <v>0.308</v>
      </c>
      <c r="S1772" s="58">
        <f t="shared" si="8"/>
        <v>0.647</v>
      </c>
      <c r="T1772" s="58">
        <f t="shared" si="9"/>
        <v>0.045</v>
      </c>
      <c r="U1772" s="39">
        <f t="shared" si="10"/>
        <v>67727274</v>
      </c>
      <c r="V1772" s="58">
        <f t="shared" si="11"/>
        <v>0.655</v>
      </c>
    </row>
    <row r="1773">
      <c r="A1773" s="33" t="s">
        <v>197</v>
      </c>
      <c r="B1773" s="68" t="s">
        <v>199</v>
      </c>
      <c r="C1773" s="35" t="s">
        <v>51</v>
      </c>
      <c r="D1773" s="35" t="str">
        <f t="shared" si="2"/>
        <v>Middle East/Iran-Middle East/2003</v>
      </c>
      <c r="E1773" s="72">
        <v>0.018</v>
      </c>
      <c r="F1773" s="72">
        <v>0.024</v>
      </c>
      <c r="G1773" s="72">
        <v>72.0</v>
      </c>
      <c r="H1773" s="72">
        <v>70.0</v>
      </c>
      <c r="I1773" s="56">
        <v>0.289</v>
      </c>
      <c r="J1773" s="56">
        <v>0.664</v>
      </c>
      <c r="K1773" s="56">
        <v>0.047</v>
      </c>
      <c r="L1773" s="72">
        <v>6.8543171E7</v>
      </c>
      <c r="M1773" s="56">
        <v>0.662</v>
      </c>
      <c r="N1773" s="39">
        <f t="shared" si="21"/>
        <v>18</v>
      </c>
      <c r="O1773" s="39">
        <f t="shared" si="19"/>
        <v>24</v>
      </c>
      <c r="P1773" s="39">
        <f t="shared" si="5"/>
        <v>72</v>
      </c>
      <c r="Q1773" s="39">
        <f t="shared" si="6"/>
        <v>70</v>
      </c>
      <c r="R1773" s="58">
        <f t="shared" si="7"/>
        <v>0.289</v>
      </c>
      <c r="S1773" s="58">
        <f t="shared" si="8"/>
        <v>0.664</v>
      </c>
      <c r="T1773" s="58">
        <f t="shared" si="9"/>
        <v>0.047</v>
      </c>
      <c r="U1773" s="39">
        <f t="shared" si="10"/>
        <v>68543171</v>
      </c>
      <c r="V1773" s="58">
        <f t="shared" si="11"/>
        <v>0.662</v>
      </c>
    </row>
    <row r="1774">
      <c r="A1774" s="33" t="s">
        <v>197</v>
      </c>
      <c r="B1774" s="68" t="s">
        <v>199</v>
      </c>
      <c r="C1774" s="35" t="s">
        <v>52</v>
      </c>
      <c r="D1774" s="35" t="str">
        <f t="shared" si="2"/>
        <v>Middle East/Iran-Middle East/2004</v>
      </c>
      <c r="E1774" s="72">
        <v>0.018</v>
      </c>
      <c r="F1774" s="72">
        <v>0.023</v>
      </c>
      <c r="G1774" s="72">
        <v>73.0</v>
      </c>
      <c r="H1774" s="72">
        <v>70.0</v>
      </c>
      <c r="I1774" s="56">
        <v>0.272</v>
      </c>
      <c r="J1774" s="56">
        <v>0.68</v>
      </c>
      <c r="K1774" s="56">
        <v>0.048</v>
      </c>
      <c r="L1774" s="72">
        <v>6.9342126E7</v>
      </c>
      <c r="M1774" s="56">
        <v>0.669</v>
      </c>
      <c r="N1774" s="39">
        <f t="shared" si="21"/>
        <v>18</v>
      </c>
      <c r="O1774" s="39">
        <f t="shared" si="19"/>
        <v>23</v>
      </c>
      <c r="P1774" s="39">
        <f t="shared" si="5"/>
        <v>73</v>
      </c>
      <c r="Q1774" s="39">
        <f t="shared" si="6"/>
        <v>70</v>
      </c>
      <c r="R1774" s="58">
        <f t="shared" si="7"/>
        <v>0.272</v>
      </c>
      <c r="S1774" s="58">
        <f t="shared" si="8"/>
        <v>0.68</v>
      </c>
      <c r="T1774" s="58">
        <f t="shared" si="9"/>
        <v>0.048</v>
      </c>
      <c r="U1774" s="39">
        <f t="shared" si="10"/>
        <v>69342126</v>
      </c>
      <c r="V1774" s="58">
        <f t="shared" si="11"/>
        <v>0.669</v>
      </c>
    </row>
    <row r="1775">
      <c r="A1775" s="33" t="s">
        <v>197</v>
      </c>
      <c r="B1775" s="68" t="s">
        <v>199</v>
      </c>
      <c r="C1775" s="35" t="s">
        <v>53</v>
      </c>
      <c r="D1775" s="35" t="str">
        <f t="shared" si="2"/>
        <v>Middle East/Iran-Middle East/2005</v>
      </c>
      <c r="E1775" s="72">
        <v>0.018</v>
      </c>
      <c r="F1775" s="72">
        <v>0.022</v>
      </c>
      <c r="G1775" s="72">
        <v>73.0</v>
      </c>
      <c r="H1775" s="72">
        <v>70.0</v>
      </c>
      <c r="I1775" s="56">
        <v>0.258</v>
      </c>
      <c r="J1775" s="56">
        <v>0.693</v>
      </c>
      <c r="K1775" s="56">
        <v>0.049</v>
      </c>
      <c r="L1775" s="72">
        <v>7.0152384E7</v>
      </c>
      <c r="M1775" s="56">
        <v>0.676</v>
      </c>
      <c r="N1775" s="39">
        <f t="shared" si="21"/>
        <v>18</v>
      </c>
      <c r="O1775" s="39">
        <f t="shared" si="19"/>
        <v>22</v>
      </c>
      <c r="P1775" s="39">
        <f t="shared" si="5"/>
        <v>73</v>
      </c>
      <c r="Q1775" s="39">
        <f t="shared" si="6"/>
        <v>70</v>
      </c>
      <c r="R1775" s="58">
        <f t="shared" si="7"/>
        <v>0.258</v>
      </c>
      <c r="S1775" s="58">
        <f t="shared" si="8"/>
        <v>0.693</v>
      </c>
      <c r="T1775" s="58">
        <f t="shared" si="9"/>
        <v>0.049</v>
      </c>
      <c r="U1775" s="39">
        <f t="shared" si="10"/>
        <v>70152384</v>
      </c>
      <c r="V1775" s="58">
        <f t="shared" si="11"/>
        <v>0.676</v>
      </c>
    </row>
    <row r="1776">
      <c r="A1776" s="33" t="s">
        <v>197</v>
      </c>
      <c r="B1776" s="68" t="s">
        <v>199</v>
      </c>
      <c r="C1776" s="35" t="s">
        <v>54</v>
      </c>
      <c r="D1776" s="35" t="str">
        <f t="shared" si="2"/>
        <v>Middle East/Iran-Middle East/2006</v>
      </c>
      <c r="E1776" s="72">
        <v>0.018</v>
      </c>
      <c r="F1776" s="72">
        <v>0.021</v>
      </c>
      <c r="G1776" s="72">
        <v>74.0</v>
      </c>
      <c r="H1776" s="72">
        <v>70.0</v>
      </c>
      <c r="I1776" s="56">
        <v>0.249</v>
      </c>
      <c r="J1776" s="56">
        <v>0.701</v>
      </c>
      <c r="K1776" s="56">
        <v>0.05</v>
      </c>
      <c r="L1776" s="72">
        <v>7.0976584E7</v>
      </c>
      <c r="M1776" s="56">
        <v>0.682</v>
      </c>
      <c r="N1776" s="39">
        <f t="shared" si="21"/>
        <v>18</v>
      </c>
      <c r="O1776" s="39">
        <f t="shared" si="19"/>
        <v>21</v>
      </c>
      <c r="P1776" s="39">
        <f t="shared" si="5"/>
        <v>74</v>
      </c>
      <c r="Q1776" s="39">
        <f t="shared" si="6"/>
        <v>70</v>
      </c>
      <c r="R1776" s="58">
        <f t="shared" si="7"/>
        <v>0.249</v>
      </c>
      <c r="S1776" s="58">
        <f t="shared" si="8"/>
        <v>0.701</v>
      </c>
      <c r="T1776" s="58">
        <f t="shared" si="9"/>
        <v>0.05</v>
      </c>
      <c r="U1776" s="39">
        <f t="shared" si="10"/>
        <v>70976584</v>
      </c>
      <c r="V1776" s="58">
        <f t="shared" si="11"/>
        <v>0.682</v>
      </c>
    </row>
    <row r="1777">
      <c r="A1777" s="33" t="s">
        <v>197</v>
      </c>
      <c r="B1777" s="68" t="s">
        <v>199</v>
      </c>
      <c r="C1777" s="35" t="s">
        <v>55</v>
      </c>
      <c r="D1777" s="35" t="str">
        <f t="shared" si="2"/>
        <v>Middle East/Iran-Middle East/2007</v>
      </c>
      <c r="E1777" s="72">
        <v>0.019</v>
      </c>
      <c r="F1777" s="72">
        <v>0.019</v>
      </c>
      <c r="G1777" s="72">
        <v>74.0</v>
      </c>
      <c r="H1777" s="72">
        <v>70.0</v>
      </c>
      <c r="I1777" s="56">
        <v>0.242</v>
      </c>
      <c r="J1777" s="56">
        <v>0.707</v>
      </c>
      <c r="K1777" s="56">
        <v>0.051</v>
      </c>
      <c r="L1777" s="72">
        <v>7.1809219E7</v>
      </c>
      <c r="M1777" s="56">
        <v>0.689</v>
      </c>
      <c r="N1777" s="39">
        <f t="shared" si="21"/>
        <v>19</v>
      </c>
      <c r="O1777" s="39">
        <f t="shared" si="19"/>
        <v>19</v>
      </c>
      <c r="P1777" s="39">
        <f t="shared" si="5"/>
        <v>74</v>
      </c>
      <c r="Q1777" s="39">
        <f t="shared" si="6"/>
        <v>70</v>
      </c>
      <c r="R1777" s="58">
        <f t="shared" si="7"/>
        <v>0.242</v>
      </c>
      <c r="S1777" s="58">
        <f t="shared" si="8"/>
        <v>0.707</v>
      </c>
      <c r="T1777" s="58">
        <f t="shared" si="9"/>
        <v>0.051</v>
      </c>
      <c r="U1777" s="39">
        <f t="shared" si="10"/>
        <v>71809219</v>
      </c>
      <c r="V1777" s="58">
        <f t="shared" si="11"/>
        <v>0.689</v>
      </c>
    </row>
    <row r="1778">
      <c r="A1778" s="33" t="s">
        <v>197</v>
      </c>
      <c r="B1778" s="68" t="s">
        <v>199</v>
      </c>
      <c r="C1778" s="35" t="s">
        <v>56</v>
      </c>
      <c r="D1778" s="35" t="str">
        <f t="shared" si="2"/>
        <v>Middle East/Iran-Middle East/2008</v>
      </c>
      <c r="E1778" s="72">
        <v>0.019</v>
      </c>
      <c r="F1778" s="72">
        <v>0.018</v>
      </c>
      <c r="G1778" s="72">
        <v>74.0</v>
      </c>
      <c r="H1778" s="72">
        <v>71.0</v>
      </c>
      <c r="I1778" s="56">
        <v>0.239</v>
      </c>
      <c r="J1778" s="56">
        <v>0.71</v>
      </c>
      <c r="K1778" s="56">
        <v>0.051</v>
      </c>
      <c r="L1778" s="72">
        <v>7.2660887E7</v>
      </c>
      <c r="M1778" s="56">
        <v>0.695</v>
      </c>
      <c r="N1778" s="39">
        <f t="shared" si="21"/>
        <v>19</v>
      </c>
      <c r="O1778" s="39">
        <f t="shared" si="19"/>
        <v>18</v>
      </c>
      <c r="P1778" s="39">
        <f t="shared" si="5"/>
        <v>74</v>
      </c>
      <c r="Q1778" s="39">
        <f t="shared" si="6"/>
        <v>71</v>
      </c>
      <c r="R1778" s="58">
        <f t="shared" si="7"/>
        <v>0.239</v>
      </c>
      <c r="S1778" s="58">
        <f t="shared" si="8"/>
        <v>0.71</v>
      </c>
      <c r="T1778" s="58">
        <f t="shared" si="9"/>
        <v>0.051</v>
      </c>
      <c r="U1778" s="39">
        <f t="shared" si="10"/>
        <v>72660887</v>
      </c>
      <c r="V1778" s="58">
        <f t="shared" si="11"/>
        <v>0.695</v>
      </c>
    </row>
    <row r="1779">
      <c r="A1779" s="33" t="s">
        <v>197</v>
      </c>
      <c r="B1779" s="68" t="s">
        <v>199</v>
      </c>
      <c r="C1779" s="35" t="s">
        <v>57</v>
      </c>
      <c r="D1779" s="35" t="str">
        <f t="shared" si="2"/>
        <v>Middle East/Iran-Middle East/2009</v>
      </c>
      <c r="E1779" s="72">
        <v>0.019</v>
      </c>
      <c r="F1779" s="72">
        <v>0.017</v>
      </c>
      <c r="G1779" s="72">
        <v>75.0</v>
      </c>
      <c r="H1779" s="72">
        <v>71.0</v>
      </c>
      <c r="I1779" s="56">
        <v>0.237</v>
      </c>
      <c r="J1779" s="56">
        <v>0.712</v>
      </c>
      <c r="K1779" s="56">
        <v>0.051</v>
      </c>
      <c r="L1779" s="72">
        <v>7.3542954E7</v>
      </c>
      <c r="M1779" s="56">
        <v>0.7</v>
      </c>
      <c r="N1779" s="39">
        <f t="shared" si="21"/>
        <v>19</v>
      </c>
      <c r="O1779" s="39">
        <f t="shared" si="19"/>
        <v>17</v>
      </c>
      <c r="P1779" s="39">
        <f t="shared" si="5"/>
        <v>75</v>
      </c>
      <c r="Q1779" s="39">
        <f t="shared" si="6"/>
        <v>71</v>
      </c>
      <c r="R1779" s="58">
        <f t="shared" si="7"/>
        <v>0.237</v>
      </c>
      <c r="S1779" s="58">
        <f t="shared" si="8"/>
        <v>0.712</v>
      </c>
      <c r="T1779" s="58">
        <f t="shared" si="9"/>
        <v>0.051</v>
      </c>
      <c r="U1779" s="39">
        <f t="shared" si="10"/>
        <v>73542954</v>
      </c>
      <c r="V1779" s="58">
        <f t="shared" si="11"/>
        <v>0.7</v>
      </c>
    </row>
    <row r="1780">
      <c r="A1780" s="33" t="s">
        <v>197</v>
      </c>
      <c r="B1780" s="68" t="s">
        <v>199</v>
      </c>
      <c r="C1780" s="35" t="s">
        <v>58</v>
      </c>
      <c r="D1780" s="35" t="str">
        <f t="shared" si="2"/>
        <v>Middle East/Iran-Middle East/2010</v>
      </c>
      <c r="E1780" s="72">
        <v>0.019</v>
      </c>
      <c r="F1780" s="72">
        <v>0.016</v>
      </c>
      <c r="G1780" s="72">
        <v>75.0</v>
      </c>
      <c r="H1780" s="72">
        <v>71.0</v>
      </c>
      <c r="I1780" s="56">
        <v>0.236</v>
      </c>
      <c r="J1780" s="56">
        <v>0.712</v>
      </c>
      <c r="K1780" s="56">
        <v>0.052</v>
      </c>
      <c r="L1780" s="72">
        <v>7.4462314E7</v>
      </c>
      <c r="M1780" s="56">
        <v>0.706</v>
      </c>
      <c r="N1780" s="39">
        <f t="shared" si="21"/>
        <v>19</v>
      </c>
      <c r="O1780" s="39">
        <f t="shared" si="19"/>
        <v>16</v>
      </c>
      <c r="P1780" s="39">
        <f t="shared" si="5"/>
        <v>75</v>
      </c>
      <c r="Q1780" s="39">
        <f t="shared" si="6"/>
        <v>71</v>
      </c>
      <c r="R1780" s="58">
        <f t="shared" si="7"/>
        <v>0.236</v>
      </c>
      <c r="S1780" s="58">
        <f t="shared" si="8"/>
        <v>0.712</v>
      </c>
      <c r="T1780" s="58">
        <f t="shared" si="9"/>
        <v>0.052</v>
      </c>
      <c r="U1780" s="39">
        <f t="shared" si="10"/>
        <v>74462314</v>
      </c>
      <c r="V1780" s="58">
        <f t="shared" si="11"/>
        <v>0.706</v>
      </c>
    </row>
    <row r="1781">
      <c r="A1781" s="33" t="s">
        <v>197</v>
      </c>
      <c r="B1781" s="68" t="s">
        <v>199</v>
      </c>
      <c r="C1781" s="35" t="s">
        <v>59</v>
      </c>
      <c r="D1781" s="35" t="str">
        <f t="shared" si="2"/>
        <v>Middle East/Iran-Middle East/2011</v>
      </c>
      <c r="E1781" s="72">
        <v>0.019</v>
      </c>
      <c r="F1781" s="72">
        <v>0.016</v>
      </c>
      <c r="G1781" s="72">
        <v>75.0</v>
      </c>
      <c r="H1781" s="72">
        <v>72.0</v>
      </c>
      <c r="I1781" s="56">
        <v>0.236</v>
      </c>
      <c r="J1781" s="56">
        <v>0.712</v>
      </c>
      <c r="K1781" s="56">
        <v>0.052</v>
      </c>
      <c r="L1781" s="72">
        <v>7.5424285E7</v>
      </c>
      <c r="M1781" s="56">
        <v>0.712</v>
      </c>
      <c r="N1781" s="39">
        <f t="shared" si="21"/>
        <v>19</v>
      </c>
      <c r="O1781" s="39">
        <f t="shared" si="19"/>
        <v>16</v>
      </c>
      <c r="P1781" s="39">
        <f t="shared" si="5"/>
        <v>75</v>
      </c>
      <c r="Q1781" s="39">
        <f t="shared" si="6"/>
        <v>72</v>
      </c>
      <c r="R1781" s="58">
        <f t="shared" si="7"/>
        <v>0.236</v>
      </c>
      <c r="S1781" s="58">
        <f t="shared" si="8"/>
        <v>0.712</v>
      </c>
      <c r="T1781" s="58">
        <f t="shared" si="9"/>
        <v>0.052</v>
      </c>
      <c r="U1781" s="39">
        <f t="shared" si="10"/>
        <v>75424285</v>
      </c>
      <c r="V1781" s="58">
        <f t="shared" si="11"/>
        <v>0.712</v>
      </c>
    </row>
    <row r="1782">
      <c r="A1782" s="33" t="s">
        <v>197</v>
      </c>
      <c r="B1782" s="68" t="s">
        <v>199</v>
      </c>
      <c r="C1782" s="35" t="s">
        <v>60</v>
      </c>
      <c r="D1782" s="35" t="str">
        <f t="shared" si="2"/>
        <v>Middle East/Iran-Middle East/2012</v>
      </c>
      <c r="E1782" s="72">
        <v>0.019</v>
      </c>
      <c r="F1782" s="72">
        <v>0.015</v>
      </c>
      <c r="G1782" s="72">
        <v>76.0</v>
      </c>
      <c r="H1782" s="72">
        <v>72.0</v>
      </c>
      <c r="I1782" s="56">
        <v>0.237</v>
      </c>
      <c r="J1782" s="56">
        <v>0.711</v>
      </c>
      <c r="K1782" s="56">
        <v>0.052</v>
      </c>
      <c r="L1782" s="72">
        <v>7.6424443E7</v>
      </c>
      <c r="M1782" s="56">
        <v>0.718</v>
      </c>
      <c r="N1782" s="39">
        <f t="shared" si="21"/>
        <v>19</v>
      </c>
      <c r="O1782" s="39">
        <f t="shared" si="19"/>
        <v>15</v>
      </c>
      <c r="P1782" s="39">
        <f t="shared" si="5"/>
        <v>76</v>
      </c>
      <c r="Q1782" s="39">
        <f t="shared" si="6"/>
        <v>72</v>
      </c>
      <c r="R1782" s="58">
        <f t="shared" si="7"/>
        <v>0.237</v>
      </c>
      <c r="S1782" s="58">
        <f t="shared" si="8"/>
        <v>0.711</v>
      </c>
      <c r="T1782" s="58">
        <f t="shared" si="9"/>
        <v>0.052</v>
      </c>
      <c r="U1782" s="39">
        <f t="shared" si="10"/>
        <v>76424443</v>
      </c>
      <c r="V1782" s="58">
        <f t="shared" si="11"/>
        <v>0.718</v>
      </c>
    </row>
    <row r="1783">
      <c r="A1783" s="33" t="s">
        <v>197</v>
      </c>
      <c r="B1783" s="68" t="s">
        <v>200</v>
      </c>
      <c r="C1783" s="35" t="s">
        <v>48</v>
      </c>
      <c r="D1783" s="35" t="str">
        <f t="shared" si="2"/>
        <v>Middle East/Iraq-Middle East/2000</v>
      </c>
      <c r="E1783" s="72">
        <v>0.036</v>
      </c>
      <c r="F1783" s="72">
        <v>0.036</v>
      </c>
      <c r="G1783" s="72">
        <v>73.0</v>
      </c>
      <c r="H1783" s="72">
        <v>69.0</v>
      </c>
      <c r="I1783" s="56">
        <v>0.428</v>
      </c>
      <c r="J1783" s="56">
        <v>0.537</v>
      </c>
      <c r="K1783" s="56">
        <v>0.035</v>
      </c>
      <c r="L1783" s="72">
        <v>2.3801156E7</v>
      </c>
      <c r="M1783" s="56">
        <v>0.685</v>
      </c>
      <c r="N1783" s="39">
        <f t="shared" si="21"/>
        <v>36</v>
      </c>
      <c r="O1783" s="39">
        <f t="shared" si="19"/>
        <v>36</v>
      </c>
      <c r="P1783" s="39">
        <f t="shared" si="5"/>
        <v>73</v>
      </c>
      <c r="Q1783" s="39">
        <f t="shared" si="6"/>
        <v>69</v>
      </c>
      <c r="R1783" s="58">
        <f t="shared" si="7"/>
        <v>0.428</v>
      </c>
      <c r="S1783" s="58">
        <f t="shared" si="8"/>
        <v>0.537</v>
      </c>
      <c r="T1783" s="58">
        <f t="shared" si="9"/>
        <v>0.035</v>
      </c>
      <c r="U1783" s="39">
        <f t="shared" si="10"/>
        <v>23801156</v>
      </c>
      <c r="V1783" s="58">
        <f t="shared" si="11"/>
        <v>0.685</v>
      </c>
    </row>
    <row r="1784">
      <c r="A1784" s="33" t="s">
        <v>197</v>
      </c>
      <c r="B1784" s="68" t="s">
        <v>200</v>
      </c>
      <c r="C1784" s="35" t="s">
        <v>49</v>
      </c>
      <c r="D1784" s="35" t="str">
        <f t="shared" si="2"/>
        <v>Middle East/Iraq-Middle East/2001</v>
      </c>
      <c r="E1784" s="72">
        <v>0.036</v>
      </c>
      <c r="F1784" s="72">
        <v>0.035</v>
      </c>
      <c r="G1784" s="72">
        <v>73.0</v>
      </c>
      <c r="H1784" s="72">
        <v>69.0</v>
      </c>
      <c r="I1784" s="56">
        <v>0.426</v>
      </c>
      <c r="J1784" s="56">
        <v>0.539</v>
      </c>
      <c r="K1784" s="56">
        <v>0.035</v>
      </c>
      <c r="L1784" s="72">
        <v>2.4516842E7</v>
      </c>
      <c r="M1784" s="56">
        <v>0.686</v>
      </c>
      <c r="N1784" s="39">
        <f t="shared" si="21"/>
        <v>36</v>
      </c>
      <c r="O1784" s="39">
        <f t="shared" si="19"/>
        <v>35</v>
      </c>
      <c r="P1784" s="39">
        <f t="shared" si="5"/>
        <v>73</v>
      </c>
      <c r="Q1784" s="39">
        <f t="shared" si="6"/>
        <v>69</v>
      </c>
      <c r="R1784" s="58">
        <f t="shared" si="7"/>
        <v>0.426</v>
      </c>
      <c r="S1784" s="58">
        <f t="shared" si="8"/>
        <v>0.539</v>
      </c>
      <c r="T1784" s="58">
        <f t="shared" si="9"/>
        <v>0.035</v>
      </c>
      <c r="U1784" s="39">
        <f t="shared" si="10"/>
        <v>24516842</v>
      </c>
      <c r="V1784" s="58">
        <f t="shared" si="11"/>
        <v>0.686</v>
      </c>
    </row>
    <row r="1785">
      <c r="A1785" s="33" t="s">
        <v>197</v>
      </c>
      <c r="B1785" s="68" t="s">
        <v>200</v>
      </c>
      <c r="C1785" s="35" t="s">
        <v>50</v>
      </c>
      <c r="D1785" s="35" t="str">
        <f t="shared" si="2"/>
        <v>Middle East/Iraq-Middle East/2002</v>
      </c>
      <c r="E1785" s="72">
        <v>0.035</v>
      </c>
      <c r="F1785" s="72">
        <v>0.035</v>
      </c>
      <c r="G1785" s="72">
        <v>73.0</v>
      </c>
      <c r="H1785" s="72">
        <v>68.0</v>
      </c>
      <c r="I1785" s="56">
        <v>0.424</v>
      </c>
      <c r="J1785" s="56">
        <v>0.541</v>
      </c>
      <c r="K1785" s="56">
        <v>0.035</v>
      </c>
      <c r="L1785" s="72">
        <v>2.5238267E7</v>
      </c>
      <c r="M1785" s="56">
        <v>0.686</v>
      </c>
      <c r="N1785" s="39">
        <f t="shared" si="21"/>
        <v>35</v>
      </c>
      <c r="O1785" s="39">
        <f t="shared" si="19"/>
        <v>35</v>
      </c>
      <c r="P1785" s="39">
        <f t="shared" si="5"/>
        <v>73</v>
      </c>
      <c r="Q1785" s="39">
        <f t="shared" si="6"/>
        <v>68</v>
      </c>
      <c r="R1785" s="58">
        <f t="shared" si="7"/>
        <v>0.424</v>
      </c>
      <c r="S1785" s="58">
        <f t="shared" si="8"/>
        <v>0.541</v>
      </c>
      <c r="T1785" s="58">
        <f t="shared" si="9"/>
        <v>0.035</v>
      </c>
      <c r="U1785" s="39">
        <f t="shared" si="10"/>
        <v>25238267</v>
      </c>
      <c r="V1785" s="58">
        <f t="shared" si="11"/>
        <v>0.686</v>
      </c>
    </row>
    <row r="1786">
      <c r="A1786" s="33" t="s">
        <v>197</v>
      </c>
      <c r="B1786" s="68" t="s">
        <v>200</v>
      </c>
      <c r="C1786" s="35" t="s">
        <v>51</v>
      </c>
      <c r="D1786" s="35" t="str">
        <f t="shared" si="2"/>
        <v>Middle East/Iraq-Middle East/2003</v>
      </c>
      <c r="E1786" s="72">
        <v>0.035</v>
      </c>
      <c r="F1786" s="72">
        <v>0.034</v>
      </c>
      <c r="G1786" s="72">
        <v>73.0</v>
      </c>
      <c r="H1786" s="72">
        <v>68.0</v>
      </c>
      <c r="I1786" s="56">
        <v>0.422</v>
      </c>
      <c r="J1786" s="56">
        <v>0.543</v>
      </c>
      <c r="K1786" s="56">
        <v>0.035</v>
      </c>
      <c r="L1786" s="72">
        <v>2.5959531E7</v>
      </c>
      <c r="M1786" s="56">
        <v>0.687</v>
      </c>
      <c r="N1786" s="39">
        <f t="shared" si="21"/>
        <v>35</v>
      </c>
      <c r="O1786" s="39">
        <f t="shared" si="19"/>
        <v>34</v>
      </c>
      <c r="P1786" s="39">
        <f t="shared" si="5"/>
        <v>73</v>
      </c>
      <c r="Q1786" s="39">
        <f t="shared" si="6"/>
        <v>68</v>
      </c>
      <c r="R1786" s="58">
        <f t="shared" si="7"/>
        <v>0.422</v>
      </c>
      <c r="S1786" s="58">
        <f t="shared" si="8"/>
        <v>0.543</v>
      </c>
      <c r="T1786" s="58">
        <f t="shared" si="9"/>
        <v>0.035</v>
      </c>
      <c r="U1786" s="39">
        <f t="shared" si="10"/>
        <v>25959531</v>
      </c>
      <c r="V1786" s="58">
        <f t="shared" si="11"/>
        <v>0.687</v>
      </c>
    </row>
    <row r="1787">
      <c r="A1787" s="33" t="s">
        <v>197</v>
      </c>
      <c r="B1787" s="68" t="s">
        <v>200</v>
      </c>
      <c r="C1787" s="35" t="s">
        <v>52</v>
      </c>
      <c r="D1787" s="35" t="str">
        <f t="shared" si="2"/>
        <v>Middle East/Iraq-Middle East/2004</v>
      </c>
      <c r="E1787" s="72">
        <v>0.035</v>
      </c>
      <c r="F1787" s="72">
        <v>0.034</v>
      </c>
      <c r="G1787" s="72">
        <v>72.0</v>
      </c>
      <c r="H1787" s="72">
        <v>67.0</v>
      </c>
      <c r="I1787" s="56">
        <v>0.421</v>
      </c>
      <c r="J1787" s="56">
        <v>0.545</v>
      </c>
      <c r="K1787" s="56">
        <v>0.035</v>
      </c>
      <c r="L1787" s="72">
        <v>2.6673536E7</v>
      </c>
      <c r="M1787" s="56">
        <v>0.687</v>
      </c>
      <c r="N1787" s="39">
        <f t="shared" si="21"/>
        <v>35</v>
      </c>
      <c r="O1787" s="39">
        <f t="shared" si="19"/>
        <v>34</v>
      </c>
      <c r="P1787" s="39">
        <f t="shared" si="5"/>
        <v>72</v>
      </c>
      <c r="Q1787" s="39">
        <f t="shared" si="6"/>
        <v>67</v>
      </c>
      <c r="R1787" s="58">
        <f t="shared" si="7"/>
        <v>0.421</v>
      </c>
      <c r="S1787" s="58">
        <f t="shared" si="8"/>
        <v>0.545</v>
      </c>
      <c r="T1787" s="58">
        <f t="shared" si="9"/>
        <v>0.035</v>
      </c>
      <c r="U1787" s="39">
        <f t="shared" si="10"/>
        <v>26673536</v>
      </c>
      <c r="V1787" s="58">
        <f t="shared" si="11"/>
        <v>0.687</v>
      </c>
    </row>
    <row r="1788">
      <c r="A1788" s="33" t="s">
        <v>197</v>
      </c>
      <c r="B1788" s="68" t="s">
        <v>200</v>
      </c>
      <c r="C1788" s="35" t="s">
        <v>53</v>
      </c>
      <c r="D1788" s="35" t="str">
        <f t="shared" si="2"/>
        <v>Middle East/Iraq-Middle East/2005</v>
      </c>
      <c r="E1788" s="72">
        <v>0.034</v>
      </c>
      <c r="F1788" s="72">
        <v>0.033</v>
      </c>
      <c r="G1788" s="72">
        <v>72.0</v>
      </c>
      <c r="H1788" s="72">
        <v>67.0</v>
      </c>
      <c r="I1788" s="56">
        <v>0.419</v>
      </c>
      <c r="J1788" s="56">
        <v>0.546</v>
      </c>
      <c r="K1788" s="56">
        <v>0.035</v>
      </c>
      <c r="L1788" s="72">
        <v>2.7377045E7</v>
      </c>
      <c r="M1788" s="56">
        <v>0.688</v>
      </c>
      <c r="N1788" s="39">
        <f t="shared" si="21"/>
        <v>34</v>
      </c>
      <c r="O1788" s="39">
        <f t="shared" si="19"/>
        <v>33</v>
      </c>
      <c r="P1788" s="39">
        <f t="shared" si="5"/>
        <v>72</v>
      </c>
      <c r="Q1788" s="39">
        <f t="shared" si="6"/>
        <v>67</v>
      </c>
      <c r="R1788" s="58">
        <f t="shared" si="7"/>
        <v>0.419</v>
      </c>
      <c r="S1788" s="58">
        <f t="shared" si="8"/>
        <v>0.546</v>
      </c>
      <c r="T1788" s="58">
        <f t="shared" si="9"/>
        <v>0.035</v>
      </c>
      <c r="U1788" s="39">
        <f t="shared" si="10"/>
        <v>27377045</v>
      </c>
      <c r="V1788" s="58">
        <f t="shared" si="11"/>
        <v>0.688</v>
      </c>
    </row>
    <row r="1789">
      <c r="A1789" s="33" t="s">
        <v>197</v>
      </c>
      <c r="B1789" s="68" t="s">
        <v>200</v>
      </c>
      <c r="C1789" s="35" t="s">
        <v>54</v>
      </c>
      <c r="D1789" s="35" t="str">
        <f t="shared" si="2"/>
        <v>Middle East/Iraq-Middle East/2006</v>
      </c>
      <c r="E1789" s="72">
        <v>0.034</v>
      </c>
      <c r="F1789" s="72">
        <v>0.033</v>
      </c>
      <c r="G1789" s="72">
        <v>72.0</v>
      </c>
      <c r="H1789" s="72">
        <v>66.0</v>
      </c>
      <c r="I1789" s="56">
        <v>0.418</v>
      </c>
      <c r="J1789" s="56">
        <v>0.547</v>
      </c>
      <c r="K1789" s="56">
        <v>0.034</v>
      </c>
      <c r="L1789" s="72">
        <v>2.8064095E7</v>
      </c>
      <c r="M1789" s="56">
        <v>0.688</v>
      </c>
      <c r="N1789" s="39">
        <f t="shared" si="21"/>
        <v>34</v>
      </c>
      <c r="O1789" s="39">
        <f t="shared" si="19"/>
        <v>33</v>
      </c>
      <c r="P1789" s="39">
        <f t="shared" si="5"/>
        <v>72</v>
      </c>
      <c r="Q1789" s="39">
        <f t="shared" si="6"/>
        <v>66</v>
      </c>
      <c r="R1789" s="58">
        <f t="shared" si="7"/>
        <v>0.418</v>
      </c>
      <c r="S1789" s="58">
        <f t="shared" si="8"/>
        <v>0.547</v>
      </c>
      <c r="T1789" s="58">
        <f t="shared" si="9"/>
        <v>0.034</v>
      </c>
      <c r="U1789" s="39">
        <f t="shared" si="10"/>
        <v>28064095</v>
      </c>
      <c r="V1789" s="58">
        <f t="shared" si="11"/>
        <v>0.688</v>
      </c>
    </row>
    <row r="1790">
      <c r="A1790" s="33" t="s">
        <v>197</v>
      </c>
      <c r="B1790" s="68" t="s">
        <v>200</v>
      </c>
      <c r="C1790" s="35" t="s">
        <v>55</v>
      </c>
      <c r="D1790" s="35" t="str">
        <f t="shared" si="2"/>
        <v>Middle East/Iraq-Middle East/2007</v>
      </c>
      <c r="E1790" s="72">
        <v>0.034</v>
      </c>
      <c r="F1790" s="72">
        <v>0.032</v>
      </c>
      <c r="G1790" s="72">
        <v>72.0</v>
      </c>
      <c r="H1790" s="72">
        <v>66.0</v>
      </c>
      <c r="I1790" s="56">
        <v>0.417</v>
      </c>
      <c r="J1790" s="56">
        <v>0.548</v>
      </c>
      <c r="K1790" s="56">
        <v>0.034</v>
      </c>
      <c r="L1790" s="72">
        <v>2.874063E7</v>
      </c>
      <c r="M1790" s="56">
        <v>0.689</v>
      </c>
      <c r="N1790" s="39">
        <f t="shared" si="21"/>
        <v>34</v>
      </c>
      <c r="O1790" s="39">
        <f t="shared" si="19"/>
        <v>32</v>
      </c>
      <c r="P1790" s="39">
        <f t="shared" si="5"/>
        <v>72</v>
      </c>
      <c r="Q1790" s="39">
        <f t="shared" si="6"/>
        <v>66</v>
      </c>
      <c r="R1790" s="58">
        <f t="shared" si="7"/>
        <v>0.417</v>
      </c>
      <c r="S1790" s="58">
        <f t="shared" si="8"/>
        <v>0.548</v>
      </c>
      <c r="T1790" s="58">
        <f t="shared" si="9"/>
        <v>0.034</v>
      </c>
      <c r="U1790" s="39">
        <f t="shared" si="10"/>
        <v>28740630</v>
      </c>
      <c r="V1790" s="58">
        <f t="shared" si="11"/>
        <v>0.689</v>
      </c>
    </row>
    <row r="1791">
      <c r="A1791" s="33" t="s">
        <v>197</v>
      </c>
      <c r="B1791" s="68" t="s">
        <v>200</v>
      </c>
      <c r="C1791" s="35" t="s">
        <v>56</v>
      </c>
      <c r="D1791" s="35" t="str">
        <f t="shared" si="2"/>
        <v>Middle East/Iraq-Middle East/2008</v>
      </c>
      <c r="E1791" s="72">
        <v>0.033</v>
      </c>
      <c r="F1791" s="72">
        <v>0.031</v>
      </c>
      <c r="G1791" s="72">
        <v>72.0</v>
      </c>
      <c r="H1791" s="72">
        <v>65.0</v>
      </c>
      <c r="I1791" s="56">
        <v>0.416</v>
      </c>
      <c r="J1791" s="56">
        <v>0.549</v>
      </c>
      <c r="K1791" s="56">
        <v>0.034</v>
      </c>
      <c r="L1791" s="72">
        <v>2.9429829E7</v>
      </c>
      <c r="M1791" s="56">
        <v>0.689</v>
      </c>
      <c r="N1791" s="39">
        <f t="shared" si="21"/>
        <v>33</v>
      </c>
      <c r="O1791" s="39">
        <f t="shared" si="19"/>
        <v>31</v>
      </c>
      <c r="P1791" s="39">
        <f t="shared" si="5"/>
        <v>72</v>
      </c>
      <c r="Q1791" s="39">
        <f t="shared" si="6"/>
        <v>65</v>
      </c>
      <c r="R1791" s="58">
        <f t="shared" si="7"/>
        <v>0.416</v>
      </c>
      <c r="S1791" s="58">
        <f t="shared" si="8"/>
        <v>0.549</v>
      </c>
      <c r="T1791" s="58">
        <f t="shared" si="9"/>
        <v>0.034</v>
      </c>
      <c r="U1791" s="39">
        <f t="shared" si="10"/>
        <v>29429829</v>
      </c>
      <c r="V1791" s="58">
        <f t="shared" si="11"/>
        <v>0.689</v>
      </c>
    </row>
    <row r="1792">
      <c r="A1792" s="33" t="s">
        <v>197</v>
      </c>
      <c r="B1792" s="68" t="s">
        <v>200</v>
      </c>
      <c r="C1792" s="35" t="s">
        <v>57</v>
      </c>
      <c r="D1792" s="35" t="str">
        <f t="shared" si="2"/>
        <v>Middle East/Iraq-Middle East/2009</v>
      </c>
      <c r="E1792" s="72">
        <v>0.033</v>
      </c>
      <c r="F1792" s="72">
        <v>0.031</v>
      </c>
      <c r="G1792" s="72">
        <v>72.0</v>
      </c>
      <c r="H1792" s="72">
        <v>65.0</v>
      </c>
      <c r="I1792" s="56">
        <v>0.415</v>
      </c>
      <c r="J1792" s="56">
        <v>0.551</v>
      </c>
      <c r="K1792" s="56">
        <v>0.034</v>
      </c>
      <c r="L1792" s="72">
        <v>3.0163199E7</v>
      </c>
      <c r="M1792" s="56">
        <v>0.69</v>
      </c>
      <c r="N1792" s="39">
        <f t="shared" si="21"/>
        <v>33</v>
      </c>
      <c r="O1792" s="39">
        <f t="shared" si="19"/>
        <v>31</v>
      </c>
      <c r="P1792" s="39">
        <f t="shared" si="5"/>
        <v>72</v>
      </c>
      <c r="Q1792" s="39">
        <f t="shared" si="6"/>
        <v>65</v>
      </c>
      <c r="R1792" s="58">
        <f t="shared" si="7"/>
        <v>0.415</v>
      </c>
      <c r="S1792" s="58">
        <f t="shared" si="8"/>
        <v>0.551</v>
      </c>
      <c r="T1792" s="58">
        <f t="shared" si="9"/>
        <v>0.034</v>
      </c>
      <c r="U1792" s="39">
        <f t="shared" si="10"/>
        <v>30163199</v>
      </c>
      <c r="V1792" s="58">
        <f t="shared" si="11"/>
        <v>0.69</v>
      </c>
    </row>
    <row r="1793">
      <c r="A1793" s="33" t="s">
        <v>197</v>
      </c>
      <c r="B1793" s="68" t="s">
        <v>200</v>
      </c>
      <c r="C1793" s="35" t="s">
        <v>58</v>
      </c>
      <c r="D1793" s="35" t="str">
        <f t="shared" si="2"/>
        <v>Middle East/Iraq-Middle East/2010</v>
      </c>
      <c r="E1793" s="72">
        <v>0.032</v>
      </c>
      <c r="F1793" s="72">
        <v>0.03</v>
      </c>
      <c r="G1793" s="72">
        <v>73.0</v>
      </c>
      <c r="H1793" s="72">
        <v>65.0</v>
      </c>
      <c r="I1793" s="56">
        <v>0.412</v>
      </c>
      <c r="J1793" s="56">
        <v>0.554</v>
      </c>
      <c r="K1793" s="56">
        <v>0.034</v>
      </c>
      <c r="L1793" s="72">
        <v>3.096238E7</v>
      </c>
      <c r="M1793" s="56">
        <v>0.69</v>
      </c>
      <c r="N1793" s="39">
        <f t="shared" si="21"/>
        <v>32</v>
      </c>
      <c r="O1793" s="39">
        <f t="shared" si="19"/>
        <v>30</v>
      </c>
      <c r="P1793" s="39">
        <f t="shared" si="5"/>
        <v>73</v>
      </c>
      <c r="Q1793" s="39">
        <f t="shared" si="6"/>
        <v>65</v>
      </c>
      <c r="R1793" s="58">
        <f t="shared" si="7"/>
        <v>0.412</v>
      </c>
      <c r="S1793" s="58">
        <f t="shared" si="8"/>
        <v>0.554</v>
      </c>
      <c r="T1793" s="58">
        <f t="shared" si="9"/>
        <v>0.034</v>
      </c>
      <c r="U1793" s="39">
        <f t="shared" si="10"/>
        <v>30962380</v>
      </c>
      <c r="V1793" s="58">
        <f t="shared" si="11"/>
        <v>0.69</v>
      </c>
    </row>
    <row r="1794">
      <c r="A1794" s="33" t="s">
        <v>197</v>
      </c>
      <c r="B1794" s="68" t="s">
        <v>200</v>
      </c>
      <c r="C1794" s="35" t="s">
        <v>59</v>
      </c>
      <c r="D1794" s="35" t="str">
        <f t="shared" si="2"/>
        <v>Middle East/Iraq-Middle East/2011</v>
      </c>
      <c r="E1794" s="72">
        <v>0.032</v>
      </c>
      <c r="F1794" s="72">
        <v>0.029</v>
      </c>
      <c r="G1794" s="72">
        <v>73.0</v>
      </c>
      <c r="H1794" s="72">
        <v>65.0</v>
      </c>
      <c r="I1794" s="56">
        <v>0.409</v>
      </c>
      <c r="J1794" s="56">
        <v>0.558</v>
      </c>
      <c r="K1794" s="56">
        <v>0.033</v>
      </c>
      <c r="L1794" s="72">
        <v>3.176002E7</v>
      </c>
      <c r="M1794" s="56">
        <v>0.691</v>
      </c>
      <c r="N1794" s="39">
        <f t="shared" si="21"/>
        <v>32</v>
      </c>
      <c r="O1794" s="39">
        <f t="shared" si="19"/>
        <v>29</v>
      </c>
      <c r="P1794" s="39">
        <f t="shared" si="5"/>
        <v>73</v>
      </c>
      <c r="Q1794" s="39">
        <f t="shared" si="6"/>
        <v>65</v>
      </c>
      <c r="R1794" s="58">
        <f t="shared" si="7"/>
        <v>0.409</v>
      </c>
      <c r="S1794" s="58">
        <f t="shared" si="8"/>
        <v>0.558</v>
      </c>
      <c r="T1794" s="58">
        <f t="shared" si="9"/>
        <v>0.033</v>
      </c>
      <c r="U1794" s="39">
        <f t="shared" si="10"/>
        <v>31760020</v>
      </c>
      <c r="V1794" s="58">
        <f t="shared" si="11"/>
        <v>0.691</v>
      </c>
    </row>
    <row r="1795">
      <c r="A1795" s="33" t="s">
        <v>197</v>
      </c>
      <c r="B1795" s="68" t="s">
        <v>200</v>
      </c>
      <c r="C1795" s="35" t="s">
        <v>60</v>
      </c>
      <c r="D1795" s="35" t="str">
        <f t="shared" si="2"/>
        <v>Middle East/Iraq-Middle East/2012</v>
      </c>
      <c r="E1795" s="72">
        <v>0.031</v>
      </c>
      <c r="F1795" s="72">
        <v>0.029</v>
      </c>
      <c r="G1795" s="72">
        <v>73.0</v>
      </c>
      <c r="H1795" s="72">
        <v>66.0</v>
      </c>
      <c r="I1795" s="56">
        <v>0.405</v>
      </c>
      <c r="J1795" s="56">
        <v>0.562</v>
      </c>
      <c r="K1795" s="56">
        <v>0.033</v>
      </c>
      <c r="L1795" s="72">
        <v>3.2578209E7</v>
      </c>
      <c r="M1795" s="56">
        <v>0.692</v>
      </c>
      <c r="N1795" s="39">
        <f t="shared" si="21"/>
        <v>31</v>
      </c>
      <c r="O1795" s="39">
        <f t="shared" si="19"/>
        <v>29</v>
      </c>
      <c r="P1795" s="39">
        <f t="shared" si="5"/>
        <v>73</v>
      </c>
      <c r="Q1795" s="39">
        <f t="shared" si="6"/>
        <v>66</v>
      </c>
      <c r="R1795" s="58">
        <f t="shared" si="7"/>
        <v>0.405</v>
      </c>
      <c r="S1795" s="58">
        <f t="shared" si="8"/>
        <v>0.562</v>
      </c>
      <c r="T1795" s="58">
        <f t="shared" si="9"/>
        <v>0.033</v>
      </c>
      <c r="U1795" s="39">
        <f t="shared" si="10"/>
        <v>32578209</v>
      </c>
      <c r="V1795" s="58">
        <f t="shared" si="11"/>
        <v>0.692</v>
      </c>
    </row>
    <row r="1796">
      <c r="A1796" s="33" t="s">
        <v>197</v>
      </c>
      <c r="B1796" s="68" t="s">
        <v>201</v>
      </c>
      <c r="C1796" s="35" t="s">
        <v>48</v>
      </c>
      <c r="D1796" s="35" t="str">
        <f t="shared" si="2"/>
        <v>Middle East/Israel-Middle East/2000</v>
      </c>
      <c r="E1796" s="72">
        <v>0.022</v>
      </c>
      <c r="F1796" s="72">
        <v>0.006</v>
      </c>
      <c r="G1796" s="72">
        <v>81.0</v>
      </c>
      <c r="H1796" s="72">
        <v>77.0</v>
      </c>
      <c r="I1796" s="56">
        <v>0.281</v>
      </c>
      <c r="J1796" s="56">
        <v>0.619</v>
      </c>
      <c r="K1796" s="56">
        <v>0.1</v>
      </c>
      <c r="L1796" s="72">
        <v>6289000.0</v>
      </c>
      <c r="M1796" s="56">
        <v>0.912</v>
      </c>
      <c r="N1796" s="39">
        <f t="shared" si="21"/>
        <v>22</v>
      </c>
      <c r="O1796" s="39">
        <f t="shared" si="19"/>
        <v>6</v>
      </c>
      <c r="P1796" s="39">
        <f t="shared" si="5"/>
        <v>81</v>
      </c>
      <c r="Q1796" s="39">
        <f t="shared" si="6"/>
        <v>77</v>
      </c>
      <c r="R1796" s="58">
        <f t="shared" si="7"/>
        <v>0.281</v>
      </c>
      <c r="S1796" s="58">
        <f t="shared" si="8"/>
        <v>0.619</v>
      </c>
      <c r="T1796" s="58">
        <f t="shared" si="9"/>
        <v>0.1</v>
      </c>
      <c r="U1796" s="39">
        <f t="shared" si="10"/>
        <v>6289000</v>
      </c>
      <c r="V1796" s="58">
        <f t="shared" si="11"/>
        <v>0.912</v>
      </c>
    </row>
    <row r="1797">
      <c r="A1797" s="33" t="s">
        <v>197</v>
      </c>
      <c r="B1797" s="68" t="s">
        <v>201</v>
      </c>
      <c r="C1797" s="35" t="s">
        <v>49</v>
      </c>
      <c r="D1797" s="35" t="str">
        <f t="shared" si="2"/>
        <v>Middle East/Israel-Middle East/2001</v>
      </c>
      <c r="E1797" s="72">
        <v>0.021</v>
      </c>
      <c r="F1797" s="72">
        <v>0.005</v>
      </c>
      <c r="G1797" s="72">
        <v>81.0</v>
      </c>
      <c r="H1797" s="72">
        <v>78.0</v>
      </c>
      <c r="I1797" s="56">
        <v>0.28</v>
      </c>
      <c r="J1797" s="56">
        <v>0.619</v>
      </c>
      <c r="K1797" s="56">
        <v>0.1</v>
      </c>
      <c r="L1797" s="72">
        <v>6439000.0</v>
      </c>
      <c r="M1797" s="56">
        <v>0.913</v>
      </c>
      <c r="N1797" s="39">
        <f t="shared" si="21"/>
        <v>21</v>
      </c>
      <c r="O1797" s="39">
        <f t="shared" si="19"/>
        <v>5</v>
      </c>
      <c r="P1797" s="39">
        <f t="shared" si="5"/>
        <v>81</v>
      </c>
      <c r="Q1797" s="39">
        <f t="shared" si="6"/>
        <v>78</v>
      </c>
      <c r="R1797" s="58">
        <f t="shared" si="7"/>
        <v>0.28</v>
      </c>
      <c r="S1797" s="58">
        <f t="shared" si="8"/>
        <v>0.619</v>
      </c>
      <c r="T1797" s="58">
        <f t="shared" si="9"/>
        <v>0.1</v>
      </c>
      <c r="U1797" s="39">
        <f t="shared" si="10"/>
        <v>6439000</v>
      </c>
      <c r="V1797" s="58">
        <f t="shared" si="11"/>
        <v>0.913</v>
      </c>
    </row>
    <row r="1798">
      <c r="A1798" s="33" t="s">
        <v>197</v>
      </c>
      <c r="B1798" s="68" t="s">
        <v>201</v>
      </c>
      <c r="C1798" s="35" t="s">
        <v>50</v>
      </c>
      <c r="D1798" s="35" t="str">
        <f t="shared" si="2"/>
        <v>Middle East/Israel-Middle East/2002</v>
      </c>
      <c r="E1798" s="72">
        <v>0.021</v>
      </c>
      <c r="F1798" s="72">
        <v>0.005</v>
      </c>
      <c r="G1798" s="72">
        <v>82.0</v>
      </c>
      <c r="H1798" s="72">
        <v>78.0</v>
      </c>
      <c r="I1798" s="56">
        <v>0.28</v>
      </c>
      <c r="J1798" s="56">
        <v>0.62</v>
      </c>
      <c r="K1798" s="56">
        <v>0.1</v>
      </c>
      <c r="L1798" s="72">
        <v>6570000.0</v>
      </c>
      <c r="M1798" s="56">
        <v>0.913</v>
      </c>
      <c r="N1798" s="39">
        <f t="shared" si="21"/>
        <v>21</v>
      </c>
      <c r="O1798" s="39">
        <f t="shared" si="19"/>
        <v>5</v>
      </c>
      <c r="P1798" s="39">
        <f t="shared" si="5"/>
        <v>82</v>
      </c>
      <c r="Q1798" s="39">
        <f t="shared" si="6"/>
        <v>78</v>
      </c>
      <c r="R1798" s="58">
        <f t="shared" si="7"/>
        <v>0.28</v>
      </c>
      <c r="S1798" s="58">
        <f t="shared" si="8"/>
        <v>0.62</v>
      </c>
      <c r="T1798" s="58">
        <f t="shared" si="9"/>
        <v>0.1</v>
      </c>
      <c r="U1798" s="39">
        <f t="shared" si="10"/>
        <v>6570000</v>
      </c>
      <c r="V1798" s="58">
        <f t="shared" si="11"/>
        <v>0.913</v>
      </c>
    </row>
    <row r="1799">
      <c r="A1799" s="33" t="s">
        <v>197</v>
      </c>
      <c r="B1799" s="68" t="s">
        <v>201</v>
      </c>
      <c r="C1799" s="35" t="s">
        <v>51</v>
      </c>
      <c r="D1799" s="35" t="str">
        <f t="shared" si="2"/>
        <v>Middle East/Israel-Middle East/2003</v>
      </c>
      <c r="E1799" s="72">
        <v>0.022</v>
      </c>
      <c r="F1799" s="72">
        <v>0.005</v>
      </c>
      <c r="G1799" s="72">
        <v>82.0</v>
      </c>
      <c r="H1799" s="72">
        <v>78.0</v>
      </c>
      <c r="I1799" s="56">
        <v>0.28</v>
      </c>
      <c r="J1799" s="56">
        <v>0.62</v>
      </c>
      <c r="K1799" s="56">
        <v>0.1</v>
      </c>
      <c r="L1799" s="72">
        <v>6689700.0</v>
      </c>
      <c r="M1799" s="56">
        <v>0.914</v>
      </c>
      <c r="N1799" s="39">
        <f t="shared" si="21"/>
        <v>22</v>
      </c>
      <c r="O1799" s="39">
        <f t="shared" si="19"/>
        <v>5</v>
      </c>
      <c r="P1799" s="39">
        <f t="shared" si="5"/>
        <v>82</v>
      </c>
      <c r="Q1799" s="39">
        <f t="shared" si="6"/>
        <v>78</v>
      </c>
      <c r="R1799" s="58">
        <f t="shared" si="7"/>
        <v>0.28</v>
      </c>
      <c r="S1799" s="58">
        <f t="shared" si="8"/>
        <v>0.62</v>
      </c>
      <c r="T1799" s="58">
        <f t="shared" si="9"/>
        <v>0.1</v>
      </c>
      <c r="U1799" s="39">
        <f t="shared" si="10"/>
        <v>6689700</v>
      </c>
      <c r="V1799" s="58">
        <f t="shared" si="11"/>
        <v>0.914</v>
      </c>
    </row>
    <row r="1800">
      <c r="A1800" s="33" t="s">
        <v>197</v>
      </c>
      <c r="B1800" s="68" t="s">
        <v>201</v>
      </c>
      <c r="C1800" s="35" t="s">
        <v>52</v>
      </c>
      <c r="D1800" s="35" t="str">
        <f t="shared" si="2"/>
        <v>Middle East/Israel-Middle East/2004</v>
      </c>
      <c r="E1800" s="72">
        <v>0.021</v>
      </c>
      <c r="F1800" s="72">
        <v>0.005</v>
      </c>
      <c r="G1800" s="72">
        <v>82.0</v>
      </c>
      <c r="H1800" s="72">
        <v>78.0</v>
      </c>
      <c r="I1800" s="56">
        <v>0.279</v>
      </c>
      <c r="J1800" s="56">
        <v>0.621</v>
      </c>
      <c r="K1800" s="56">
        <v>0.1</v>
      </c>
      <c r="L1800" s="72">
        <v>6809000.0</v>
      </c>
      <c r="M1800" s="56">
        <v>0.915</v>
      </c>
      <c r="N1800" s="39">
        <f t="shared" si="21"/>
        <v>21</v>
      </c>
      <c r="O1800" s="39">
        <f t="shared" si="19"/>
        <v>5</v>
      </c>
      <c r="P1800" s="39">
        <f t="shared" si="5"/>
        <v>82</v>
      </c>
      <c r="Q1800" s="39">
        <f t="shared" si="6"/>
        <v>78</v>
      </c>
      <c r="R1800" s="58">
        <f t="shared" si="7"/>
        <v>0.279</v>
      </c>
      <c r="S1800" s="58">
        <f t="shared" si="8"/>
        <v>0.621</v>
      </c>
      <c r="T1800" s="58">
        <f t="shared" si="9"/>
        <v>0.1</v>
      </c>
      <c r="U1800" s="39">
        <f t="shared" si="10"/>
        <v>6809000</v>
      </c>
      <c r="V1800" s="58">
        <f t="shared" si="11"/>
        <v>0.915</v>
      </c>
    </row>
    <row r="1801">
      <c r="A1801" s="33" t="s">
        <v>197</v>
      </c>
      <c r="B1801" s="68" t="s">
        <v>201</v>
      </c>
      <c r="C1801" s="35" t="s">
        <v>53</v>
      </c>
      <c r="D1801" s="35" t="str">
        <f t="shared" si="2"/>
        <v>Middle East/Israel-Middle East/2005</v>
      </c>
      <c r="E1801" s="72">
        <v>0.021</v>
      </c>
      <c r="F1801" s="72">
        <v>0.005</v>
      </c>
      <c r="G1801" s="72">
        <v>82.0</v>
      </c>
      <c r="H1801" s="72">
        <v>78.0</v>
      </c>
      <c r="I1801" s="56">
        <v>0.279</v>
      </c>
      <c r="J1801" s="56">
        <v>0.621</v>
      </c>
      <c r="K1801" s="56">
        <v>0.1</v>
      </c>
      <c r="L1801" s="72">
        <v>6930100.0</v>
      </c>
      <c r="M1801" s="56">
        <v>0.915</v>
      </c>
      <c r="N1801" s="39">
        <f t="shared" si="21"/>
        <v>21</v>
      </c>
      <c r="O1801" s="39">
        <f t="shared" si="19"/>
        <v>5</v>
      </c>
      <c r="P1801" s="39">
        <f t="shared" si="5"/>
        <v>82</v>
      </c>
      <c r="Q1801" s="39">
        <f t="shared" si="6"/>
        <v>78</v>
      </c>
      <c r="R1801" s="58">
        <f t="shared" si="7"/>
        <v>0.279</v>
      </c>
      <c r="S1801" s="58">
        <f t="shared" si="8"/>
        <v>0.621</v>
      </c>
      <c r="T1801" s="58">
        <f t="shared" si="9"/>
        <v>0.1</v>
      </c>
      <c r="U1801" s="39">
        <f t="shared" si="10"/>
        <v>6930100</v>
      </c>
      <c r="V1801" s="58">
        <f t="shared" si="11"/>
        <v>0.915</v>
      </c>
    </row>
    <row r="1802">
      <c r="A1802" s="33" t="s">
        <v>197</v>
      </c>
      <c r="B1802" s="68" t="s">
        <v>201</v>
      </c>
      <c r="C1802" s="35" t="s">
        <v>54</v>
      </c>
      <c r="D1802" s="35" t="str">
        <f t="shared" si="2"/>
        <v>Middle East/Israel-Middle East/2006</v>
      </c>
      <c r="E1802" s="72">
        <v>0.021</v>
      </c>
      <c r="F1802" s="72">
        <v>0.004</v>
      </c>
      <c r="G1802" s="72">
        <v>83.0</v>
      </c>
      <c r="H1802" s="72">
        <v>88.0</v>
      </c>
      <c r="I1802" s="56">
        <v>0.277</v>
      </c>
      <c r="J1802" s="56">
        <v>0.622</v>
      </c>
      <c r="K1802" s="56">
        <v>0.101</v>
      </c>
      <c r="L1802" s="72">
        <v>7053700.0</v>
      </c>
      <c r="M1802" s="56">
        <v>0.916</v>
      </c>
      <c r="N1802" s="39">
        <f t="shared" si="21"/>
        <v>21</v>
      </c>
      <c r="O1802" s="39">
        <f t="shared" si="19"/>
        <v>4</v>
      </c>
      <c r="P1802" s="39">
        <f t="shared" si="5"/>
        <v>83</v>
      </c>
      <c r="Q1802" s="39">
        <f t="shared" si="6"/>
        <v>88</v>
      </c>
      <c r="R1802" s="58">
        <f t="shared" si="7"/>
        <v>0.277</v>
      </c>
      <c r="S1802" s="58">
        <f t="shared" si="8"/>
        <v>0.622</v>
      </c>
      <c r="T1802" s="58">
        <f t="shared" si="9"/>
        <v>0.101</v>
      </c>
      <c r="U1802" s="39">
        <f t="shared" si="10"/>
        <v>7053700</v>
      </c>
      <c r="V1802" s="58">
        <f t="shared" si="11"/>
        <v>0.916</v>
      </c>
    </row>
    <row r="1803">
      <c r="A1803" s="33" t="s">
        <v>197</v>
      </c>
      <c r="B1803" s="68" t="s">
        <v>201</v>
      </c>
      <c r="C1803" s="35" t="s">
        <v>55</v>
      </c>
      <c r="D1803" s="35" t="str">
        <f t="shared" si="2"/>
        <v>Middle East/Israel-Middle East/2007</v>
      </c>
      <c r="E1803" s="72">
        <v>0.021</v>
      </c>
      <c r="F1803" s="72">
        <v>0.004</v>
      </c>
      <c r="G1803" s="72">
        <v>82.0</v>
      </c>
      <c r="H1803" s="72">
        <v>88.0</v>
      </c>
      <c r="I1803" s="56">
        <v>0.275</v>
      </c>
      <c r="J1803" s="56">
        <v>0.623</v>
      </c>
      <c r="K1803" s="56">
        <v>0.102</v>
      </c>
      <c r="L1803" s="72">
        <v>7180100.0</v>
      </c>
      <c r="M1803" s="56">
        <v>0.916</v>
      </c>
      <c r="N1803" s="39">
        <f t="shared" si="21"/>
        <v>21</v>
      </c>
      <c r="O1803" s="39">
        <f t="shared" si="19"/>
        <v>4</v>
      </c>
      <c r="P1803" s="39">
        <f t="shared" si="5"/>
        <v>82</v>
      </c>
      <c r="Q1803" s="39">
        <f t="shared" si="6"/>
        <v>88</v>
      </c>
      <c r="R1803" s="58">
        <f t="shared" si="7"/>
        <v>0.275</v>
      </c>
      <c r="S1803" s="58">
        <f t="shared" si="8"/>
        <v>0.623</v>
      </c>
      <c r="T1803" s="58">
        <f t="shared" si="9"/>
        <v>0.102</v>
      </c>
      <c r="U1803" s="39">
        <f t="shared" si="10"/>
        <v>7180100</v>
      </c>
      <c r="V1803" s="58">
        <f t="shared" si="11"/>
        <v>0.916</v>
      </c>
    </row>
    <row r="1804">
      <c r="A1804" s="33" t="s">
        <v>197</v>
      </c>
      <c r="B1804" s="68" t="s">
        <v>201</v>
      </c>
      <c r="C1804" s="35" t="s">
        <v>56</v>
      </c>
      <c r="D1804" s="35" t="str">
        <f t="shared" si="2"/>
        <v>Middle East/Israel-Middle East/2008</v>
      </c>
      <c r="E1804" s="72">
        <v>0.022</v>
      </c>
      <c r="F1804" s="72">
        <v>0.004</v>
      </c>
      <c r="G1804" s="72">
        <v>83.0</v>
      </c>
      <c r="H1804" s="72">
        <v>79.0</v>
      </c>
      <c r="I1804" s="56">
        <v>0.274</v>
      </c>
      <c r="J1804" s="56">
        <v>0.624</v>
      </c>
      <c r="K1804" s="56">
        <v>0.103</v>
      </c>
      <c r="L1804" s="72">
        <v>7308800.0</v>
      </c>
      <c r="M1804" s="56">
        <v>0.917</v>
      </c>
      <c r="N1804" s="39">
        <f t="shared" si="21"/>
        <v>22</v>
      </c>
      <c r="O1804" s="39">
        <f t="shared" si="19"/>
        <v>4</v>
      </c>
      <c r="P1804" s="39">
        <f t="shared" si="5"/>
        <v>83</v>
      </c>
      <c r="Q1804" s="39">
        <f t="shared" si="6"/>
        <v>79</v>
      </c>
      <c r="R1804" s="58">
        <f t="shared" si="7"/>
        <v>0.274</v>
      </c>
      <c r="S1804" s="58">
        <f t="shared" si="8"/>
        <v>0.624</v>
      </c>
      <c r="T1804" s="58">
        <f t="shared" si="9"/>
        <v>0.103</v>
      </c>
      <c r="U1804" s="39">
        <f t="shared" si="10"/>
        <v>7308800</v>
      </c>
      <c r="V1804" s="58">
        <f t="shared" si="11"/>
        <v>0.917</v>
      </c>
    </row>
    <row r="1805">
      <c r="A1805" s="33" t="s">
        <v>197</v>
      </c>
      <c r="B1805" s="68" t="s">
        <v>201</v>
      </c>
      <c r="C1805" s="35" t="s">
        <v>57</v>
      </c>
      <c r="D1805" s="35" t="str">
        <f t="shared" si="2"/>
        <v>Middle East/Israel-Middle East/2009</v>
      </c>
      <c r="E1805" s="72">
        <v>0.022</v>
      </c>
      <c r="F1805" s="72">
        <v>0.004</v>
      </c>
      <c r="G1805" s="72">
        <v>83.0</v>
      </c>
      <c r="H1805" s="72">
        <v>80.0</v>
      </c>
      <c r="I1805" s="56">
        <v>0.272</v>
      </c>
      <c r="J1805" s="56">
        <v>0.624</v>
      </c>
      <c r="K1805" s="56">
        <v>0.104</v>
      </c>
      <c r="L1805" s="72">
        <v>7485600.0</v>
      </c>
      <c r="M1805" s="56">
        <v>0.918</v>
      </c>
      <c r="N1805" s="39">
        <f t="shared" si="21"/>
        <v>22</v>
      </c>
      <c r="O1805" s="39">
        <f t="shared" si="19"/>
        <v>4</v>
      </c>
      <c r="P1805" s="39">
        <f t="shared" si="5"/>
        <v>83</v>
      </c>
      <c r="Q1805" s="39">
        <f t="shared" si="6"/>
        <v>80</v>
      </c>
      <c r="R1805" s="58">
        <f t="shared" si="7"/>
        <v>0.272</v>
      </c>
      <c r="S1805" s="58">
        <f t="shared" si="8"/>
        <v>0.624</v>
      </c>
      <c r="T1805" s="58">
        <f t="shared" si="9"/>
        <v>0.104</v>
      </c>
      <c r="U1805" s="39">
        <f t="shared" si="10"/>
        <v>7485600</v>
      </c>
      <c r="V1805" s="58">
        <f t="shared" si="11"/>
        <v>0.918</v>
      </c>
    </row>
    <row r="1806">
      <c r="A1806" s="33" t="s">
        <v>197</v>
      </c>
      <c r="B1806" s="68" t="s">
        <v>201</v>
      </c>
      <c r="C1806" s="35" t="s">
        <v>58</v>
      </c>
      <c r="D1806" s="35" t="str">
        <f t="shared" si="2"/>
        <v>Middle East/Israel-Middle East/2010</v>
      </c>
      <c r="E1806" s="72">
        <v>0.022</v>
      </c>
      <c r="F1806" s="72">
        <v>0.004</v>
      </c>
      <c r="G1806" s="72">
        <v>84.0</v>
      </c>
      <c r="H1806" s="72">
        <v>80.0</v>
      </c>
      <c r="I1806" s="56">
        <v>0.272</v>
      </c>
      <c r="J1806" s="56">
        <v>0.623</v>
      </c>
      <c r="K1806" s="56">
        <v>0.104</v>
      </c>
      <c r="L1806" s="72">
        <v>7623600.0</v>
      </c>
      <c r="M1806" s="56">
        <v>0.918</v>
      </c>
      <c r="N1806" s="39">
        <f t="shared" si="21"/>
        <v>22</v>
      </c>
      <c r="O1806" s="39">
        <f t="shared" si="19"/>
        <v>4</v>
      </c>
      <c r="P1806" s="39">
        <f t="shared" si="5"/>
        <v>84</v>
      </c>
      <c r="Q1806" s="39">
        <f t="shared" si="6"/>
        <v>80</v>
      </c>
      <c r="R1806" s="58">
        <f t="shared" si="7"/>
        <v>0.272</v>
      </c>
      <c r="S1806" s="58">
        <f t="shared" si="8"/>
        <v>0.623</v>
      </c>
      <c r="T1806" s="58">
        <f t="shared" si="9"/>
        <v>0.104</v>
      </c>
      <c r="U1806" s="39">
        <f t="shared" si="10"/>
        <v>7623600</v>
      </c>
      <c r="V1806" s="58">
        <f t="shared" si="11"/>
        <v>0.918</v>
      </c>
    </row>
    <row r="1807">
      <c r="A1807" s="33" t="s">
        <v>197</v>
      </c>
      <c r="B1807" s="68" t="s">
        <v>201</v>
      </c>
      <c r="C1807" s="35" t="s">
        <v>59</v>
      </c>
      <c r="D1807" s="35" t="str">
        <f t="shared" si="2"/>
        <v>Middle East/Israel-Middle East/2011</v>
      </c>
      <c r="E1807" s="72">
        <v>0.021</v>
      </c>
      <c r="F1807" s="72">
        <v>0.003</v>
      </c>
      <c r="G1807" s="72">
        <v>84.0</v>
      </c>
      <c r="H1807" s="72">
        <v>80.0</v>
      </c>
      <c r="I1807" s="56">
        <v>0.273</v>
      </c>
      <c r="J1807" s="56">
        <v>0.622</v>
      </c>
      <c r="K1807" s="56">
        <v>0.105</v>
      </c>
      <c r="L1807" s="72">
        <v>7765800.0</v>
      </c>
      <c r="M1807" s="56">
        <v>0.919</v>
      </c>
      <c r="N1807" s="39">
        <f t="shared" si="21"/>
        <v>21</v>
      </c>
      <c r="O1807" s="39">
        <f t="shared" si="19"/>
        <v>3</v>
      </c>
      <c r="P1807" s="39">
        <f t="shared" si="5"/>
        <v>84</v>
      </c>
      <c r="Q1807" s="39">
        <f t="shared" si="6"/>
        <v>80</v>
      </c>
      <c r="R1807" s="58">
        <f t="shared" si="7"/>
        <v>0.273</v>
      </c>
      <c r="S1807" s="58">
        <f t="shared" si="8"/>
        <v>0.622</v>
      </c>
      <c r="T1807" s="58">
        <f t="shared" si="9"/>
        <v>0.105</v>
      </c>
      <c r="U1807" s="39">
        <f t="shared" si="10"/>
        <v>7765800</v>
      </c>
      <c r="V1807" s="58">
        <f t="shared" si="11"/>
        <v>0.919</v>
      </c>
    </row>
    <row r="1808">
      <c r="A1808" s="33" t="s">
        <v>197</v>
      </c>
      <c r="B1808" s="68" t="s">
        <v>201</v>
      </c>
      <c r="C1808" s="35" t="s">
        <v>60</v>
      </c>
      <c r="D1808" s="35" t="str">
        <f t="shared" si="2"/>
        <v>Middle East/Israel-Middle East/2012</v>
      </c>
      <c r="E1808" s="72">
        <v>0.022</v>
      </c>
      <c r="F1808" s="72">
        <v>0.003</v>
      </c>
      <c r="G1808" s="72">
        <v>84.0</v>
      </c>
      <c r="H1808" s="72">
        <v>80.0</v>
      </c>
      <c r="I1808" s="56">
        <v>0.275</v>
      </c>
      <c r="J1808" s="56">
        <v>0.619</v>
      </c>
      <c r="K1808" s="56">
        <v>0.105</v>
      </c>
      <c r="L1808" s="72">
        <v>7910500.0</v>
      </c>
      <c r="M1808" s="56">
        <v>0.919</v>
      </c>
      <c r="N1808" s="39">
        <f t="shared" si="21"/>
        <v>22</v>
      </c>
      <c r="O1808" s="39">
        <f t="shared" si="19"/>
        <v>3</v>
      </c>
      <c r="P1808" s="39">
        <f t="shared" si="5"/>
        <v>84</v>
      </c>
      <c r="Q1808" s="39">
        <f t="shared" si="6"/>
        <v>80</v>
      </c>
      <c r="R1808" s="58">
        <f t="shared" si="7"/>
        <v>0.275</v>
      </c>
      <c r="S1808" s="58">
        <f t="shared" si="8"/>
        <v>0.619</v>
      </c>
      <c r="T1808" s="58">
        <f t="shared" si="9"/>
        <v>0.105</v>
      </c>
      <c r="U1808" s="39">
        <f t="shared" si="10"/>
        <v>7910500</v>
      </c>
      <c r="V1808" s="58">
        <f t="shared" si="11"/>
        <v>0.919</v>
      </c>
    </row>
    <row r="1809">
      <c r="A1809" s="33" t="s">
        <v>197</v>
      </c>
      <c r="B1809" s="68" t="s">
        <v>202</v>
      </c>
      <c r="C1809" s="35" t="s">
        <v>48</v>
      </c>
      <c r="D1809" s="35" t="str">
        <f t="shared" si="2"/>
        <v>Middle East/Jordan-Middle East/2000</v>
      </c>
      <c r="E1809" s="72">
        <v>0.031</v>
      </c>
      <c r="F1809" s="72">
        <v>0.023</v>
      </c>
      <c r="G1809" s="72">
        <v>73.0</v>
      </c>
      <c r="H1809" s="72">
        <v>70.0</v>
      </c>
      <c r="I1809" s="56">
        <v>0.394</v>
      </c>
      <c r="J1809" s="56">
        <v>0.575</v>
      </c>
      <c r="K1809" s="56">
        <v>0.031</v>
      </c>
      <c r="L1809" s="72">
        <v>4797000.0</v>
      </c>
      <c r="M1809" s="56">
        <v>0.798</v>
      </c>
      <c r="N1809" s="39">
        <f t="shared" si="21"/>
        <v>31</v>
      </c>
      <c r="O1809" s="39">
        <f t="shared" si="19"/>
        <v>23</v>
      </c>
      <c r="P1809" s="39">
        <f t="shared" si="5"/>
        <v>73</v>
      </c>
      <c r="Q1809" s="39">
        <f t="shared" si="6"/>
        <v>70</v>
      </c>
      <c r="R1809" s="58">
        <f t="shared" si="7"/>
        <v>0.394</v>
      </c>
      <c r="S1809" s="58">
        <f t="shared" si="8"/>
        <v>0.575</v>
      </c>
      <c r="T1809" s="58">
        <f t="shared" si="9"/>
        <v>0.031</v>
      </c>
      <c r="U1809" s="39">
        <f t="shared" si="10"/>
        <v>4797000</v>
      </c>
      <c r="V1809" s="58">
        <f t="shared" si="11"/>
        <v>0.798</v>
      </c>
    </row>
    <row r="1810">
      <c r="A1810" s="33" t="s">
        <v>197</v>
      </c>
      <c r="B1810" s="68" t="s">
        <v>202</v>
      </c>
      <c r="C1810" s="35" t="s">
        <v>49</v>
      </c>
      <c r="D1810" s="35" t="str">
        <f t="shared" si="2"/>
        <v>Middle East/Jordan-Middle East/2001</v>
      </c>
      <c r="E1810" s="72">
        <v>0.031</v>
      </c>
      <c r="F1810" s="72">
        <v>0.023</v>
      </c>
      <c r="G1810" s="72">
        <v>73.0</v>
      </c>
      <c r="H1810" s="72">
        <v>71.0</v>
      </c>
      <c r="I1810" s="56">
        <v>0.392</v>
      </c>
      <c r="J1810" s="56">
        <v>0.577</v>
      </c>
      <c r="K1810" s="56">
        <v>0.031</v>
      </c>
      <c r="L1810" s="72">
        <v>4917000.0</v>
      </c>
      <c r="M1810" s="56">
        <v>0.801</v>
      </c>
      <c r="N1810" s="39">
        <f t="shared" si="21"/>
        <v>31</v>
      </c>
      <c r="O1810" s="39">
        <f t="shared" si="19"/>
        <v>23</v>
      </c>
      <c r="P1810" s="39">
        <f t="shared" si="5"/>
        <v>73</v>
      </c>
      <c r="Q1810" s="39">
        <f t="shared" si="6"/>
        <v>71</v>
      </c>
      <c r="R1810" s="58">
        <f t="shared" si="7"/>
        <v>0.392</v>
      </c>
      <c r="S1810" s="58">
        <f t="shared" si="8"/>
        <v>0.577</v>
      </c>
      <c r="T1810" s="58">
        <f t="shared" si="9"/>
        <v>0.031</v>
      </c>
      <c r="U1810" s="39">
        <f t="shared" si="10"/>
        <v>4917000</v>
      </c>
      <c r="V1810" s="58">
        <f t="shared" si="11"/>
        <v>0.801</v>
      </c>
    </row>
    <row r="1811">
      <c r="A1811" s="33" t="s">
        <v>197</v>
      </c>
      <c r="B1811" s="68" t="s">
        <v>202</v>
      </c>
      <c r="C1811" s="35" t="s">
        <v>50</v>
      </c>
      <c r="D1811" s="35" t="str">
        <f t="shared" si="2"/>
        <v>Middle East/Jordan-Middle East/2002</v>
      </c>
      <c r="E1811" s="72">
        <v>0.031</v>
      </c>
      <c r="F1811" s="72">
        <v>0.022</v>
      </c>
      <c r="G1811" s="72">
        <v>74.0</v>
      </c>
      <c r="H1811" s="72">
        <v>71.0</v>
      </c>
      <c r="I1811" s="56">
        <v>0.39</v>
      </c>
      <c r="J1811" s="56">
        <v>0.579</v>
      </c>
      <c r="K1811" s="56">
        <v>0.031</v>
      </c>
      <c r="L1811" s="72">
        <v>5038000.0</v>
      </c>
      <c r="M1811" s="56">
        <v>0.804</v>
      </c>
      <c r="N1811" s="39">
        <f t="shared" si="21"/>
        <v>31</v>
      </c>
      <c r="O1811" s="39">
        <f t="shared" si="19"/>
        <v>22</v>
      </c>
      <c r="P1811" s="39">
        <f t="shared" si="5"/>
        <v>74</v>
      </c>
      <c r="Q1811" s="39">
        <f t="shared" si="6"/>
        <v>71</v>
      </c>
      <c r="R1811" s="58">
        <f t="shared" si="7"/>
        <v>0.39</v>
      </c>
      <c r="S1811" s="58">
        <f t="shared" si="8"/>
        <v>0.579</v>
      </c>
      <c r="T1811" s="58">
        <f t="shared" si="9"/>
        <v>0.031</v>
      </c>
      <c r="U1811" s="39">
        <f t="shared" si="10"/>
        <v>5038000</v>
      </c>
      <c r="V1811" s="58">
        <f t="shared" si="11"/>
        <v>0.804</v>
      </c>
    </row>
    <row r="1812">
      <c r="A1812" s="33" t="s">
        <v>197</v>
      </c>
      <c r="B1812" s="68" t="s">
        <v>202</v>
      </c>
      <c r="C1812" s="35" t="s">
        <v>51</v>
      </c>
      <c r="D1812" s="35" t="str">
        <f t="shared" si="2"/>
        <v>Middle East/Jordan-Middle East/2003</v>
      </c>
      <c r="E1812" s="72">
        <v>0.03</v>
      </c>
      <c r="F1812" s="72">
        <v>0.022</v>
      </c>
      <c r="G1812" s="72">
        <v>74.0</v>
      </c>
      <c r="H1812" s="72">
        <v>71.0</v>
      </c>
      <c r="I1812" s="56">
        <v>0.387</v>
      </c>
      <c r="J1812" s="56">
        <v>0.582</v>
      </c>
      <c r="K1812" s="56">
        <v>0.031</v>
      </c>
      <c r="L1812" s="72">
        <v>5164000.0</v>
      </c>
      <c r="M1812" s="56">
        <v>0.806</v>
      </c>
      <c r="N1812" s="39">
        <f t="shared" si="21"/>
        <v>30</v>
      </c>
      <c r="O1812" s="39">
        <f t="shared" si="19"/>
        <v>22</v>
      </c>
      <c r="P1812" s="39">
        <f t="shared" si="5"/>
        <v>74</v>
      </c>
      <c r="Q1812" s="39">
        <f t="shared" si="6"/>
        <v>71</v>
      </c>
      <c r="R1812" s="58">
        <f t="shared" si="7"/>
        <v>0.387</v>
      </c>
      <c r="S1812" s="58">
        <f t="shared" si="8"/>
        <v>0.582</v>
      </c>
      <c r="T1812" s="58">
        <f t="shared" si="9"/>
        <v>0.031</v>
      </c>
      <c r="U1812" s="39">
        <f t="shared" si="10"/>
        <v>5164000</v>
      </c>
      <c r="V1812" s="58">
        <f t="shared" si="11"/>
        <v>0.806</v>
      </c>
    </row>
    <row r="1813">
      <c r="A1813" s="33" t="s">
        <v>197</v>
      </c>
      <c r="B1813" s="68" t="s">
        <v>202</v>
      </c>
      <c r="C1813" s="35" t="s">
        <v>52</v>
      </c>
      <c r="D1813" s="35" t="str">
        <f t="shared" si="2"/>
        <v>Middle East/Jordan-Middle East/2004</v>
      </c>
      <c r="E1813" s="72">
        <v>0.03</v>
      </c>
      <c r="F1813" s="72">
        <v>0.021</v>
      </c>
      <c r="G1813" s="72">
        <v>74.0</v>
      </c>
      <c r="H1813" s="72">
        <v>71.0</v>
      </c>
      <c r="I1813" s="56">
        <v>0.383</v>
      </c>
      <c r="J1813" s="56">
        <v>0.585</v>
      </c>
      <c r="K1813" s="56">
        <v>0.032</v>
      </c>
      <c r="L1813" s="72">
        <v>5290000.0</v>
      </c>
      <c r="M1813" s="56">
        <v>0.809</v>
      </c>
      <c r="N1813" s="39">
        <f t="shared" si="21"/>
        <v>30</v>
      </c>
      <c r="O1813" s="39">
        <f t="shared" si="19"/>
        <v>21</v>
      </c>
      <c r="P1813" s="39">
        <f t="shared" si="5"/>
        <v>74</v>
      </c>
      <c r="Q1813" s="39">
        <f t="shared" si="6"/>
        <v>71</v>
      </c>
      <c r="R1813" s="58">
        <f t="shared" si="7"/>
        <v>0.383</v>
      </c>
      <c r="S1813" s="58">
        <f t="shared" si="8"/>
        <v>0.585</v>
      </c>
      <c r="T1813" s="58">
        <f t="shared" si="9"/>
        <v>0.032</v>
      </c>
      <c r="U1813" s="39">
        <f t="shared" si="10"/>
        <v>5290000</v>
      </c>
      <c r="V1813" s="58">
        <f t="shared" si="11"/>
        <v>0.809</v>
      </c>
    </row>
    <row r="1814">
      <c r="A1814" s="33" t="s">
        <v>197</v>
      </c>
      <c r="B1814" s="68" t="s">
        <v>202</v>
      </c>
      <c r="C1814" s="35" t="s">
        <v>53</v>
      </c>
      <c r="D1814" s="35" t="str">
        <f t="shared" si="2"/>
        <v>Middle East/Jordan-Middle East/2005</v>
      </c>
      <c r="E1814" s="72">
        <v>0.03</v>
      </c>
      <c r="F1814" s="72">
        <v>0.02</v>
      </c>
      <c r="G1814" s="72">
        <v>74.0</v>
      </c>
      <c r="H1814" s="72">
        <v>71.0</v>
      </c>
      <c r="I1814" s="56">
        <v>0.379</v>
      </c>
      <c r="J1814" s="56">
        <v>0.589</v>
      </c>
      <c r="K1814" s="56">
        <v>0.032</v>
      </c>
      <c r="L1814" s="72">
        <v>5411000.0</v>
      </c>
      <c r="M1814" s="56">
        <v>0.812</v>
      </c>
      <c r="N1814" s="39">
        <f t="shared" si="21"/>
        <v>30</v>
      </c>
      <c r="O1814" s="39">
        <f t="shared" si="19"/>
        <v>20</v>
      </c>
      <c r="P1814" s="39">
        <f t="shared" si="5"/>
        <v>74</v>
      </c>
      <c r="Q1814" s="39">
        <f t="shared" si="6"/>
        <v>71</v>
      </c>
      <c r="R1814" s="58">
        <f t="shared" si="7"/>
        <v>0.379</v>
      </c>
      <c r="S1814" s="58">
        <f t="shared" si="8"/>
        <v>0.589</v>
      </c>
      <c r="T1814" s="58">
        <f t="shared" si="9"/>
        <v>0.032</v>
      </c>
      <c r="U1814" s="39">
        <f t="shared" si="10"/>
        <v>5411000</v>
      </c>
      <c r="V1814" s="58">
        <f t="shared" si="11"/>
        <v>0.812</v>
      </c>
    </row>
    <row r="1815">
      <c r="A1815" s="33" t="s">
        <v>197</v>
      </c>
      <c r="B1815" s="68" t="s">
        <v>202</v>
      </c>
      <c r="C1815" s="35" t="s">
        <v>54</v>
      </c>
      <c r="D1815" s="35" t="str">
        <f t="shared" si="2"/>
        <v>Middle East/Jordan-Middle East/2006</v>
      </c>
      <c r="E1815" s="72">
        <v>0.03</v>
      </c>
      <c r="F1815" s="72">
        <v>0.02</v>
      </c>
      <c r="G1815" s="72">
        <v>74.0</v>
      </c>
      <c r="H1815" s="72">
        <v>71.0</v>
      </c>
      <c r="I1815" s="56">
        <v>0.374</v>
      </c>
      <c r="J1815" s="56">
        <v>0.594</v>
      </c>
      <c r="K1815" s="56">
        <v>0.032</v>
      </c>
      <c r="L1815" s="72">
        <v>5536000.0</v>
      </c>
      <c r="M1815" s="56">
        <v>0.814</v>
      </c>
      <c r="N1815" s="39">
        <f t="shared" si="21"/>
        <v>30</v>
      </c>
      <c r="O1815" s="39">
        <f t="shared" si="19"/>
        <v>20</v>
      </c>
      <c r="P1815" s="39">
        <f t="shared" si="5"/>
        <v>74</v>
      </c>
      <c r="Q1815" s="39">
        <f t="shared" si="6"/>
        <v>71</v>
      </c>
      <c r="R1815" s="58">
        <f t="shared" si="7"/>
        <v>0.374</v>
      </c>
      <c r="S1815" s="58">
        <f t="shared" si="8"/>
        <v>0.594</v>
      </c>
      <c r="T1815" s="58">
        <f t="shared" si="9"/>
        <v>0.032</v>
      </c>
      <c r="U1815" s="39">
        <f t="shared" si="10"/>
        <v>5536000</v>
      </c>
      <c r="V1815" s="58">
        <f t="shared" si="11"/>
        <v>0.814</v>
      </c>
    </row>
    <row r="1816">
      <c r="A1816" s="33" t="s">
        <v>197</v>
      </c>
      <c r="B1816" s="68" t="s">
        <v>202</v>
      </c>
      <c r="C1816" s="35" t="s">
        <v>55</v>
      </c>
      <c r="D1816" s="35" t="str">
        <f t="shared" si="2"/>
        <v>Middle East/Jordan-Middle East/2007</v>
      </c>
      <c r="E1816" s="72">
        <v>0.03</v>
      </c>
      <c r="F1816" s="72">
        <v>0.019</v>
      </c>
      <c r="G1816" s="72">
        <v>75.0</v>
      </c>
      <c r="H1816" s="72">
        <v>71.0</v>
      </c>
      <c r="I1816" s="56">
        <v>0.368</v>
      </c>
      <c r="J1816" s="56">
        <v>0.6</v>
      </c>
      <c r="K1816" s="56">
        <v>0.033</v>
      </c>
      <c r="L1816" s="72">
        <v>5661000.0</v>
      </c>
      <c r="M1816" s="56">
        <v>0.817</v>
      </c>
      <c r="N1816" s="39">
        <f t="shared" si="21"/>
        <v>30</v>
      </c>
      <c r="O1816" s="39">
        <f t="shared" si="19"/>
        <v>19</v>
      </c>
      <c r="P1816" s="39">
        <f t="shared" si="5"/>
        <v>75</v>
      </c>
      <c r="Q1816" s="39">
        <f t="shared" si="6"/>
        <v>71</v>
      </c>
      <c r="R1816" s="58">
        <f t="shared" si="7"/>
        <v>0.368</v>
      </c>
      <c r="S1816" s="58">
        <f t="shared" si="8"/>
        <v>0.6</v>
      </c>
      <c r="T1816" s="58">
        <f t="shared" si="9"/>
        <v>0.033</v>
      </c>
      <c r="U1816" s="39">
        <f t="shared" si="10"/>
        <v>5661000</v>
      </c>
      <c r="V1816" s="58">
        <f t="shared" si="11"/>
        <v>0.817</v>
      </c>
    </row>
    <row r="1817">
      <c r="A1817" s="33" t="s">
        <v>197</v>
      </c>
      <c r="B1817" s="68" t="s">
        <v>202</v>
      </c>
      <c r="C1817" s="35" t="s">
        <v>56</v>
      </c>
      <c r="D1817" s="35" t="str">
        <f t="shared" si="2"/>
        <v>Middle East/Jordan-Middle East/2008</v>
      </c>
      <c r="E1817" s="72">
        <v>0.03</v>
      </c>
      <c r="F1817" s="72">
        <v>0.019</v>
      </c>
      <c r="G1817" s="72">
        <v>75.0</v>
      </c>
      <c r="H1817" s="72">
        <v>72.0</v>
      </c>
      <c r="I1817" s="56">
        <v>0.362</v>
      </c>
      <c r="J1817" s="56">
        <v>0.605</v>
      </c>
      <c r="K1817" s="56">
        <v>0.033</v>
      </c>
      <c r="L1817" s="72">
        <v>5786000.0</v>
      </c>
      <c r="M1817" s="56">
        <v>0.82</v>
      </c>
      <c r="N1817" s="39">
        <f t="shared" si="21"/>
        <v>30</v>
      </c>
      <c r="O1817" s="39">
        <f t="shared" si="19"/>
        <v>19</v>
      </c>
      <c r="P1817" s="39">
        <f t="shared" si="5"/>
        <v>75</v>
      </c>
      <c r="Q1817" s="39">
        <f t="shared" si="6"/>
        <v>72</v>
      </c>
      <c r="R1817" s="58">
        <f t="shared" si="7"/>
        <v>0.362</v>
      </c>
      <c r="S1817" s="58">
        <f t="shared" si="8"/>
        <v>0.605</v>
      </c>
      <c r="T1817" s="58">
        <f t="shared" si="9"/>
        <v>0.033</v>
      </c>
      <c r="U1817" s="39">
        <f t="shared" si="10"/>
        <v>5786000</v>
      </c>
      <c r="V1817" s="58">
        <f t="shared" si="11"/>
        <v>0.82</v>
      </c>
    </row>
    <row r="1818">
      <c r="A1818" s="33" t="s">
        <v>197</v>
      </c>
      <c r="B1818" s="68" t="s">
        <v>202</v>
      </c>
      <c r="C1818" s="35" t="s">
        <v>57</v>
      </c>
      <c r="D1818" s="35" t="str">
        <f t="shared" si="2"/>
        <v>Middle East/Jordan-Middle East/2009</v>
      </c>
      <c r="E1818" s="72">
        <v>0.029</v>
      </c>
      <c r="F1818" s="72">
        <v>0.018</v>
      </c>
      <c r="G1818" s="72">
        <v>75.0</v>
      </c>
      <c r="H1818" s="72">
        <v>72.0</v>
      </c>
      <c r="I1818" s="56">
        <v>0.356</v>
      </c>
      <c r="J1818" s="56">
        <v>0.61</v>
      </c>
      <c r="K1818" s="56">
        <v>0.034</v>
      </c>
      <c r="L1818" s="72">
        <v>5915000.0</v>
      </c>
      <c r="M1818" s="56">
        <v>0.822</v>
      </c>
      <c r="N1818" s="39">
        <f t="shared" si="21"/>
        <v>29</v>
      </c>
      <c r="O1818" s="39">
        <f t="shared" si="19"/>
        <v>18</v>
      </c>
      <c r="P1818" s="39">
        <f t="shared" si="5"/>
        <v>75</v>
      </c>
      <c r="Q1818" s="39">
        <f t="shared" si="6"/>
        <v>72</v>
      </c>
      <c r="R1818" s="58">
        <f t="shared" si="7"/>
        <v>0.356</v>
      </c>
      <c r="S1818" s="58">
        <f t="shared" si="8"/>
        <v>0.61</v>
      </c>
      <c r="T1818" s="58">
        <f t="shared" si="9"/>
        <v>0.034</v>
      </c>
      <c r="U1818" s="39">
        <f t="shared" si="10"/>
        <v>5915000</v>
      </c>
      <c r="V1818" s="58">
        <f t="shared" si="11"/>
        <v>0.822</v>
      </c>
    </row>
    <row r="1819">
      <c r="A1819" s="33" t="s">
        <v>197</v>
      </c>
      <c r="B1819" s="68" t="s">
        <v>202</v>
      </c>
      <c r="C1819" s="35" t="s">
        <v>58</v>
      </c>
      <c r="D1819" s="35" t="str">
        <f t="shared" si="2"/>
        <v>Middle East/Jordan-Middle East/2010</v>
      </c>
      <c r="E1819" s="72">
        <v>0.029</v>
      </c>
      <c r="F1819" s="72">
        <v>0.018</v>
      </c>
      <c r="G1819" s="72">
        <v>75.0</v>
      </c>
      <c r="H1819" s="72">
        <v>72.0</v>
      </c>
      <c r="I1819" s="56">
        <v>0.351</v>
      </c>
      <c r="J1819" s="56">
        <v>0.615</v>
      </c>
      <c r="K1819" s="56">
        <v>0.034</v>
      </c>
      <c r="L1819" s="72">
        <v>6046000.0</v>
      </c>
      <c r="M1819" s="56">
        <v>0.825</v>
      </c>
      <c r="N1819" s="39">
        <f t="shared" si="21"/>
        <v>29</v>
      </c>
      <c r="O1819" s="39">
        <f t="shared" si="19"/>
        <v>18</v>
      </c>
      <c r="P1819" s="39">
        <f t="shared" si="5"/>
        <v>75</v>
      </c>
      <c r="Q1819" s="39">
        <f t="shared" si="6"/>
        <v>72</v>
      </c>
      <c r="R1819" s="58">
        <f t="shared" si="7"/>
        <v>0.351</v>
      </c>
      <c r="S1819" s="58">
        <f t="shared" si="8"/>
        <v>0.615</v>
      </c>
      <c r="T1819" s="58">
        <f t="shared" si="9"/>
        <v>0.034</v>
      </c>
      <c r="U1819" s="39">
        <f t="shared" si="10"/>
        <v>6046000</v>
      </c>
      <c r="V1819" s="58">
        <f t="shared" si="11"/>
        <v>0.825</v>
      </c>
    </row>
    <row r="1820">
      <c r="A1820" s="33" t="s">
        <v>197</v>
      </c>
      <c r="B1820" s="68" t="s">
        <v>202</v>
      </c>
      <c r="C1820" s="35" t="s">
        <v>59</v>
      </c>
      <c r="D1820" s="35" t="str">
        <f t="shared" si="2"/>
        <v>Middle East/Jordan-Middle East/2011</v>
      </c>
      <c r="E1820" s="72">
        <v>0.028</v>
      </c>
      <c r="F1820" s="72">
        <v>0.017</v>
      </c>
      <c r="G1820" s="72">
        <v>75.0</v>
      </c>
      <c r="H1820" s="72">
        <v>72.0</v>
      </c>
      <c r="I1820" s="56">
        <v>0.346</v>
      </c>
      <c r="J1820" s="56">
        <v>0.62</v>
      </c>
      <c r="K1820" s="56">
        <v>0.034</v>
      </c>
      <c r="L1820" s="72">
        <v>6181000.0</v>
      </c>
      <c r="M1820" s="56">
        <v>0.827</v>
      </c>
      <c r="N1820" s="39">
        <f t="shared" si="21"/>
        <v>28</v>
      </c>
      <c r="O1820" s="39">
        <f t="shared" si="19"/>
        <v>17</v>
      </c>
      <c r="P1820" s="39">
        <f t="shared" si="5"/>
        <v>75</v>
      </c>
      <c r="Q1820" s="39">
        <f t="shared" si="6"/>
        <v>72</v>
      </c>
      <c r="R1820" s="58">
        <f t="shared" si="7"/>
        <v>0.346</v>
      </c>
      <c r="S1820" s="58">
        <f t="shared" si="8"/>
        <v>0.62</v>
      </c>
      <c r="T1820" s="58">
        <f t="shared" si="9"/>
        <v>0.034</v>
      </c>
      <c r="U1820" s="39">
        <f t="shared" si="10"/>
        <v>6181000</v>
      </c>
      <c r="V1820" s="58">
        <f t="shared" si="11"/>
        <v>0.827</v>
      </c>
    </row>
    <row r="1821">
      <c r="A1821" s="33" t="s">
        <v>197</v>
      </c>
      <c r="B1821" s="68" t="s">
        <v>202</v>
      </c>
      <c r="C1821" s="35" t="s">
        <v>60</v>
      </c>
      <c r="D1821" s="35" t="str">
        <f t="shared" si="2"/>
        <v>Middle East/Jordan-Middle East/2012</v>
      </c>
      <c r="E1821" s="72">
        <v>0.028</v>
      </c>
      <c r="F1821" s="72">
        <v>0.017</v>
      </c>
      <c r="G1821" s="72">
        <v>75.0</v>
      </c>
      <c r="H1821" s="72">
        <v>72.0</v>
      </c>
      <c r="I1821" s="56">
        <v>0.341</v>
      </c>
      <c r="J1821" s="56">
        <v>0.624</v>
      </c>
      <c r="K1821" s="56">
        <v>0.035</v>
      </c>
      <c r="L1821" s="72">
        <v>6318000.0</v>
      </c>
      <c r="M1821" s="56">
        <v>0.83</v>
      </c>
      <c r="N1821" s="39">
        <f t="shared" si="21"/>
        <v>28</v>
      </c>
      <c r="O1821" s="39">
        <f t="shared" si="19"/>
        <v>17</v>
      </c>
      <c r="P1821" s="39">
        <f t="shared" si="5"/>
        <v>75</v>
      </c>
      <c r="Q1821" s="39">
        <f t="shared" si="6"/>
        <v>72</v>
      </c>
      <c r="R1821" s="58">
        <f t="shared" si="7"/>
        <v>0.341</v>
      </c>
      <c r="S1821" s="58">
        <f t="shared" si="8"/>
        <v>0.624</v>
      </c>
      <c r="T1821" s="58">
        <f t="shared" si="9"/>
        <v>0.035</v>
      </c>
      <c r="U1821" s="39">
        <f t="shared" si="10"/>
        <v>6318000</v>
      </c>
      <c r="V1821" s="58">
        <f t="shared" si="11"/>
        <v>0.83</v>
      </c>
    </row>
    <row r="1822">
      <c r="A1822" s="33" t="s">
        <v>197</v>
      </c>
      <c r="B1822" s="68" t="s">
        <v>203</v>
      </c>
      <c r="C1822" s="35" t="s">
        <v>48</v>
      </c>
      <c r="D1822" s="35" t="str">
        <f t="shared" si="2"/>
        <v>Middle East/Kuwait-Middle East/2000</v>
      </c>
      <c r="E1822" s="72">
        <v>0.024</v>
      </c>
      <c r="F1822" s="72">
        <v>0.011</v>
      </c>
      <c r="G1822" s="72">
        <v>74.0</v>
      </c>
      <c r="H1822" s="72">
        <v>72.0</v>
      </c>
      <c r="I1822" s="56">
        <v>0.257</v>
      </c>
      <c r="J1822" s="56">
        <v>0.712</v>
      </c>
      <c r="K1822" s="56">
        <v>0.031</v>
      </c>
      <c r="L1822" s="72">
        <v>1906231.0</v>
      </c>
      <c r="M1822" s="56">
        <v>0.981</v>
      </c>
      <c r="N1822" s="39">
        <f t="shared" si="21"/>
        <v>24</v>
      </c>
      <c r="O1822" s="39">
        <f t="shared" si="19"/>
        <v>11</v>
      </c>
      <c r="P1822" s="39">
        <f t="shared" si="5"/>
        <v>74</v>
      </c>
      <c r="Q1822" s="39">
        <f t="shared" si="6"/>
        <v>72</v>
      </c>
      <c r="R1822" s="58">
        <f t="shared" si="7"/>
        <v>0.257</v>
      </c>
      <c r="S1822" s="58">
        <f t="shared" si="8"/>
        <v>0.712</v>
      </c>
      <c r="T1822" s="58">
        <f t="shared" si="9"/>
        <v>0.031</v>
      </c>
      <c r="U1822" s="39">
        <f t="shared" si="10"/>
        <v>1906231</v>
      </c>
      <c r="V1822" s="58">
        <f t="shared" si="11"/>
        <v>0.981</v>
      </c>
    </row>
    <row r="1823">
      <c r="A1823" s="33" t="s">
        <v>197</v>
      </c>
      <c r="B1823" s="68" t="s">
        <v>203</v>
      </c>
      <c r="C1823" s="35" t="s">
        <v>49</v>
      </c>
      <c r="D1823" s="35" t="str">
        <f t="shared" si="2"/>
        <v>Middle East/Kuwait-Middle East/2001</v>
      </c>
      <c r="E1823" s="72">
        <v>0.023</v>
      </c>
      <c r="F1823" s="72">
        <v>0.011</v>
      </c>
      <c r="G1823" s="72">
        <v>74.0</v>
      </c>
      <c r="H1823" s="72">
        <v>73.0</v>
      </c>
      <c r="I1823" s="56">
        <v>0.257</v>
      </c>
      <c r="J1823" s="56">
        <v>0.711</v>
      </c>
      <c r="K1823" s="56">
        <v>0.033</v>
      </c>
      <c r="L1823" s="72">
        <v>1980604.0</v>
      </c>
      <c r="M1823" s="56">
        <v>0.981</v>
      </c>
      <c r="N1823" s="39">
        <f t="shared" si="21"/>
        <v>23</v>
      </c>
      <c r="O1823" s="39">
        <f t="shared" si="19"/>
        <v>11</v>
      </c>
      <c r="P1823" s="39">
        <f t="shared" si="5"/>
        <v>74</v>
      </c>
      <c r="Q1823" s="39">
        <f t="shared" si="6"/>
        <v>73</v>
      </c>
      <c r="R1823" s="58">
        <f t="shared" si="7"/>
        <v>0.257</v>
      </c>
      <c r="S1823" s="58">
        <f t="shared" si="8"/>
        <v>0.711</v>
      </c>
      <c r="T1823" s="58">
        <f t="shared" si="9"/>
        <v>0.033</v>
      </c>
      <c r="U1823" s="39">
        <f t="shared" si="10"/>
        <v>1980604</v>
      </c>
      <c r="V1823" s="58">
        <f t="shared" si="11"/>
        <v>0.981</v>
      </c>
    </row>
    <row r="1824">
      <c r="A1824" s="33" t="s">
        <v>197</v>
      </c>
      <c r="B1824" s="68" t="s">
        <v>203</v>
      </c>
      <c r="C1824" s="35" t="s">
        <v>50</v>
      </c>
      <c r="D1824" s="35" t="str">
        <f t="shared" si="2"/>
        <v>Middle East/Kuwait-Middle East/2002</v>
      </c>
      <c r="E1824" s="72">
        <v>0.022</v>
      </c>
      <c r="F1824" s="72">
        <v>0.011</v>
      </c>
      <c r="G1824" s="72">
        <v>74.0</v>
      </c>
      <c r="H1824" s="72">
        <v>73.0</v>
      </c>
      <c r="I1824" s="56">
        <v>0.256</v>
      </c>
      <c r="J1824" s="56">
        <v>0.71</v>
      </c>
      <c r="K1824" s="56">
        <v>0.034</v>
      </c>
      <c r="L1824" s="72">
        <v>2048232.0</v>
      </c>
      <c r="M1824" s="56">
        <v>0.981</v>
      </c>
      <c r="N1824" s="39">
        <f t="shared" si="21"/>
        <v>22</v>
      </c>
      <c r="O1824" s="39">
        <f t="shared" si="19"/>
        <v>11</v>
      </c>
      <c r="P1824" s="39">
        <f t="shared" si="5"/>
        <v>74</v>
      </c>
      <c r="Q1824" s="39">
        <f t="shared" si="6"/>
        <v>73</v>
      </c>
      <c r="R1824" s="58">
        <f t="shared" si="7"/>
        <v>0.256</v>
      </c>
      <c r="S1824" s="58">
        <f t="shared" si="8"/>
        <v>0.71</v>
      </c>
      <c r="T1824" s="58">
        <f t="shared" si="9"/>
        <v>0.034</v>
      </c>
      <c r="U1824" s="39">
        <f t="shared" si="10"/>
        <v>2048232</v>
      </c>
      <c r="V1824" s="58">
        <f t="shared" si="11"/>
        <v>0.981</v>
      </c>
    </row>
    <row r="1825">
      <c r="A1825" s="33" t="s">
        <v>197</v>
      </c>
      <c r="B1825" s="68" t="s">
        <v>203</v>
      </c>
      <c r="C1825" s="35" t="s">
        <v>51</v>
      </c>
      <c r="D1825" s="35" t="str">
        <f t="shared" si="2"/>
        <v>Middle East/Kuwait-Middle East/2003</v>
      </c>
      <c r="E1825" s="72">
        <v>0.022</v>
      </c>
      <c r="F1825" s="72">
        <v>0.01</v>
      </c>
      <c r="G1825" s="72">
        <v>75.0</v>
      </c>
      <c r="H1825" s="72">
        <v>73.0</v>
      </c>
      <c r="I1825" s="56">
        <v>0.256</v>
      </c>
      <c r="J1825" s="56">
        <v>0.71</v>
      </c>
      <c r="K1825" s="56">
        <v>0.034</v>
      </c>
      <c r="L1825" s="72">
        <v>2116353.0</v>
      </c>
      <c r="M1825" s="56">
        <v>0.982</v>
      </c>
      <c r="N1825" s="39">
        <f t="shared" si="21"/>
        <v>22</v>
      </c>
      <c r="O1825" s="39">
        <f t="shared" si="19"/>
        <v>10</v>
      </c>
      <c r="P1825" s="39">
        <f t="shared" si="5"/>
        <v>75</v>
      </c>
      <c r="Q1825" s="39">
        <f t="shared" si="6"/>
        <v>73</v>
      </c>
      <c r="R1825" s="58">
        <f t="shared" si="7"/>
        <v>0.256</v>
      </c>
      <c r="S1825" s="58">
        <f t="shared" si="8"/>
        <v>0.71</v>
      </c>
      <c r="T1825" s="58">
        <f t="shared" si="9"/>
        <v>0.034</v>
      </c>
      <c r="U1825" s="39">
        <f t="shared" si="10"/>
        <v>2116353</v>
      </c>
      <c r="V1825" s="58">
        <f t="shared" si="11"/>
        <v>0.982</v>
      </c>
    </row>
    <row r="1826">
      <c r="A1826" s="33" t="s">
        <v>197</v>
      </c>
      <c r="B1826" s="68" t="s">
        <v>203</v>
      </c>
      <c r="C1826" s="35" t="s">
        <v>52</v>
      </c>
      <c r="D1826" s="35" t="str">
        <f t="shared" si="2"/>
        <v>Middle East/Kuwait-Middle East/2004</v>
      </c>
      <c r="E1826" s="72">
        <v>0.021</v>
      </c>
      <c r="F1826" s="72">
        <v>0.01</v>
      </c>
      <c r="G1826" s="72">
        <v>75.0</v>
      </c>
      <c r="H1826" s="72">
        <v>73.0</v>
      </c>
      <c r="I1826" s="56">
        <v>0.255</v>
      </c>
      <c r="J1826" s="56">
        <v>0.711</v>
      </c>
      <c r="K1826" s="56">
        <v>0.034</v>
      </c>
      <c r="L1826" s="72">
        <v>2196466.0</v>
      </c>
      <c r="M1826" s="56">
        <v>0.982</v>
      </c>
      <c r="N1826" s="39">
        <f t="shared" si="21"/>
        <v>21</v>
      </c>
      <c r="O1826" s="39">
        <f t="shared" si="19"/>
        <v>10</v>
      </c>
      <c r="P1826" s="39">
        <f t="shared" si="5"/>
        <v>75</v>
      </c>
      <c r="Q1826" s="39">
        <f t="shared" si="6"/>
        <v>73</v>
      </c>
      <c r="R1826" s="58">
        <f t="shared" si="7"/>
        <v>0.255</v>
      </c>
      <c r="S1826" s="58">
        <f t="shared" si="8"/>
        <v>0.711</v>
      </c>
      <c r="T1826" s="58">
        <f t="shared" si="9"/>
        <v>0.034</v>
      </c>
      <c r="U1826" s="39">
        <f t="shared" si="10"/>
        <v>2196466</v>
      </c>
      <c r="V1826" s="58">
        <f t="shared" si="11"/>
        <v>0.982</v>
      </c>
    </row>
    <row r="1827">
      <c r="A1827" s="33" t="s">
        <v>197</v>
      </c>
      <c r="B1827" s="68" t="s">
        <v>203</v>
      </c>
      <c r="C1827" s="35" t="s">
        <v>53</v>
      </c>
      <c r="D1827" s="35" t="str">
        <f t="shared" si="2"/>
        <v>Middle East/Kuwait-Middle East/2005</v>
      </c>
      <c r="E1827" s="72">
        <v>0.021</v>
      </c>
      <c r="F1827" s="72">
        <v>0.01</v>
      </c>
      <c r="G1827" s="72">
        <v>75.0</v>
      </c>
      <c r="H1827" s="72">
        <v>73.0</v>
      </c>
      <c r="I1827" s="56">
        <v>0.255</v>
      </c>
      <c r="J1827" s="56">
        <v>0.712</v>
      </c>
      <c r="K1827" s="56">
        <v>0.033</v>
      </c>
      <c r="L1827" s="72">
        <v>2296314.0</v>
      </c>
      <c r="M1827" s="56">
        <v>0.982</v>
      </c>
      <c r="N1827" s="39">
        <f t="shared" si="21"/>
        <v>21</v>
      </c>
      <c r="O1827" s="39">
        <f t="shared" si="19"/>
        <v>10</v>
      </c>
      <c r="P1827" s="39">
        <f t="shared" si="5"/>
        <v>75</v>
      </c>
      <c r="Q1827" s="39">
        <f t="shared" si="6"/>
        <v>73</v>
      </c>
      <c r="R1827" s="58">
        <f t="shared" si="7"/>
        <v>0.255</v>
      </c>
      <c r="S1827" s="58">
        <f t="shared" si="8"/>
        <v>0.712</v>
      </c>
      <c r="T1827" s="58">
        <f t="shared" si="9"/>
        <v>0.033</v>
      </c>
      <c r="U1827" s="39">
        <f t="shared" si="10"/>
        <v>2296314</v>
      </c>
      <c r="V1827" s="58">
        <f t="shared" si="11"/>
        <v>0.982</v>
      </c>
    </row>
    <row r="1828">
      <c r="A1828" s="33" t="s">
        <v>197</v>
      </c>
      <c r="B1828" s="68" t="s">
        <v>203</v>
      </c>
      <c r="C1828" s="35" t="s">
        <v>54</v>
      </c>
      <c r="D1828" s="35" t="str">
        <f t="shared" si="2"/>
        <v>Middle East/Kuwait-Middle East/2006</v>
      </c>
      <c r="E1828" s="72">
        <v>0.021</v>
      </c>
      <c r="F1828" s="72">
        <v>0.01</v>
      </c>
      <c r="G1828" s="72">
        <v>75.0</v>
      </c>
      <c r="H1828" s="72">
        <v>73.0</v>
      </c>
      <c r="I1828" s="56">
        <v>0.255</v>
      </c>
      <c r="J1828" s="56">
        <v>0.715</v>
      </c>
      <c r="K1828" s="56">
        <v>0.031</v>
      </c>
      <c r="L1828" s="72">
        <v>2417445.0</v>
      </c>
      <c r="M1828" s="56">
        <v>0.982</v>
      </c>
      <c r="N1828" s="39">
        <f t="shared" si="21"/>
        <v>21</v>
      </c>
      <c r="O1828" s="39">
        <f t="shared" si="19"/>
        <v>10</v>
      </c>
      <c r="P1828" s="39">
        <f t="shared" si="5"/>
        <v>75</v>
      </c>
      <c r="Q1828" s="39">
        <f t="shared" si="6"/>
        <v>73</v>
      </c>
      <c r="R1828" s="58">
        <f t="shared" si="7"/>
        <v>0.255</v>
      </c>
      <c r="S1828" s="58">
        <f t="shared" si="8"/>
        <v>0.715</v>
      </c>
      <c r="T1828" s="58">
        <f t="shared" si="9"/>
        <v>0.031</v>
      </c>
      <c r="U1828" s="39">
        <f t="shared" si="10"/>
        <v>2417445</v>
      </c>
      <c r="V1828" s="58">
        <f t="shared" si="11"/>
        <v>0.982</v>
      </c>
    </row>
    <row r="1829">
      <c r="A1829" s="33" t="s">
        <v>197</v>
      </c>
      <c r="B1829" s="68" t="s">
        <v>203</v>
      </c>
      <c r="C1829" s="35" t="s">
        <v>55</v>
      </c>
      <c r="D1829" s="35" t="str">
        <f t="shared" si="2"/>
        <v>Middle East/Kuwait-Middle East/2007</v>
      </c>
      <c r="E1829" s="72">
        <v>0.021</v>
      </c>
      <c r="F1829" s="72">
        <v>0.01</v>
      </c>
      <c r="G1829" s="72">
        <v>75.0</v>
      </c>
      <c r="H1829" s="72">
        <v>73.0</v>
      </c>
      <c r="I1829" s="56">
        <v>0.254</v>
      </c>
      <c r="J1829" s="56">
        <v>0.718</v>
      </c>
      <c r="K1829" s="56">
        <v>0.028</v>
      </c>
      <c r="L1829" s="72">
        <v>2554920.0</v>
      </c>
      <c r="M1829" s="56">
        <v>0.982</v>
      </c>
      <c r="N1829" s="39">
        <f t="shared" si="21"/>
        <v>21</v>
      </c>
      <c r="O1829" s="39">
        <f t="shared" si="19"/>
        <v>10</v>
      </c>
      <c r="P1829" s="39">
        <f t="shared" si="5"/>
        <v>75</v>
      </c>
      <c r="Q1829" s="39">
        <f t="shared" si="6"/>
        <v>73</v>
      </c>
      <c r="R1829" s="58">
        <f t="shared" si="7"/>
        <v>0.254</v>
      </c>
      <c r="S1829" s="58">
        <f t="shared" si="8"/>
        <v>0.718</v>
      </c>
      <c r="T1829" s="58">
        <f t="shared" si="9"/>
        <v>0.028</v>
      </c>
      <c r="U1829" s="39">
        <f t="shared" si="10"/>
        <v>2554920</v>
      </c>
      <c r="V1829" s="58">
        <f t="shared" si="11"/>
        <v>0.982</v>
      </c>
    </row>
    <row r="1830">
      <c r="A1830" s="33" t="s">
        <v>197</v>
      </c>
      <c r="B1830" s="68" t="s">
        <v>203</v>
      </c>
      <c r="C1830" s="35" t="s">
        <v>56</v>
      </c>
      <c r="D1830" s="35" t="str">
        <f t="shared" si="2"/>
        <v>Middle East/Kuwait-Middle East/2008</v>
      </c>
      <c r="E1830" s="72">
        <v>0.021</v>
      </c>
      <c r="F1830" s="72">
        <v>0.01</v>
      </c>
      <c r="G1830" s="72">
        <v>75.0</v>
      </c>
      <c r="H1830" s="72">
        <v>73.0</v>
      </c>
      <c r="I1830" s="56">
        <v>0.254</v>
      </c>
      <c r="J1830" s="56">
        <v>0.721</v>
      </c>
      <c r="K1830" s="56">
        <v>0.025</v>
      </c>
      <c r="L1830" s="72">
        <v>2702221.0</v>
      </c>
      <c r="M1830" s="56">
        <v>0.982</v>
      </c>
      <c r="N1830" s="39">
        <f t="shared" si="21"/>
        <v>21</v>
      </c>
      <c r="O1830" s="39">
        <f t="shared" si="19"/>
        <v>10</v>
      </c>
      <c r="P1830" s="39">
        <f t="shared" si="5"/>
        <v>75</v>
      </c>
      <c r="Q1830" s="39">
        <f t="shared" si="6"/>
        <v>73</v>
      </c>
      <c r="R1830" s="58">
        <f t="shared" si="7"/>
        <v>0.254</v>
      </c>
      <c r="S1830" s="58">
        <f t="shared" si="8"/>
        <v>0.721</v>
      </c>
      <c r="T1830" s="58">
        <f t="shared" si="9"/>
        <v>0.025</v>
      </c>
      <c r="U1830" s="39">
        <f t="shared" si="10"/>
        <v>2702221</v>
      </c>
      <c r="V1830" s="58">
        <f t="shared" si="11"/>
        <v>0.982</v>
      </c>
    </row>
    <row r="1831">
      <c r="A1831" s="33" t="s">
        <v>197</v>
      </c>
      <c r="B1831" s="68" t="s">
        <v>203</v>
      </c>
      <c r="C1831" s="35" t="s">
        <v>57</v>
      </c>
      <c r="D1831" s="35" t="str">
        <f t="shared" si="2"/>
        <v>Middle East/Kuwait-Middle East/2009</v>
      </c>
      <c r="E1831" s="72">
        <v>0.021</v>
      </c>
      <c r="F1831" s="72">
        <v>0.01</v>
      </c>
      <c r="G1831" s="72">
        <v>75.0</v>
      </c>
      <c r="H1831" s="72">
        <v>73.0</v>
      </c>
      <c r="I1831" s="56">
        <v>0.253</v>
      </c>
      <c r="J1831" s="56">
        <v>0.724</v>
      </c>
      <c r="K1831" s="56">
        <v>0.023</v>
      </c>
      <c r="L1831" s="72">
        <v>2850102.0</v>
      </c>
      <c r="M1831" s="56">
        <v>0.982</v>
      </c>
      <c r="N1831" s="39">
        <f t="shared" si="21"/>
        <v>21</v>
      </c>
      <c r="O1831" s="39">
        <f t="shared" si="19"/>
        <v>10</v>
      </c>
      <c r="P1831" s="39">
        <f t="shared" si="5"/>
        <v>75</v>
      </c>
      <c r="Q1831" s="39">
        <f t="shared" si="6"/>
        <v>73</v>
      </c>
      <c r="R1831" s="58">
        <f t="shared" si="7"/>
        <v>0.253</v>
      </c>
      <c r="S1831" s="58">
        <f t="shared" si="8"/>
        <v>0.724</v>
      </c>
      <c r="T1831" s="58">
        <f t="shared" si="9"/>
        <v>0.023</v>
      </c>
      <c r="U1831" s="39">
        <f t="shared" si="10"/>
        <v>2850102</v>
      </c>
      <c r="V1831" s="58">
        <f t="shared" si="11"/>
        <v>0.982</v>
      </c>
    </row>
    <row r="1832">
      <c r="A1832" s="33" t="s">
        <v>197</v>
      </c>
      <c r="B1832" s="68" t="s">
        <v>203</v>
      </c>
      <c r="C1832" s="35" t="s">
        <v>58</v>
      </c>
      <c r="D1832" s="35" t="str">
        <f t="shared" si="2"/>
        <v>Middle East/Kuwait-Middle East/2010</v>
      </c>
      <c r="E1832" s="72">
        <v>0.021</v>
      </c>
      <c r="F1832" s="72">
        <v>0.009</v>
      </c>
      <c r="G1832" s="72">
        <v>75.0</v>
      </c>
      <c r="H1832" s="72">
        <v>73.0</v>
      </c>
      <c r="I1832" s="56">
        <v>0.252</v>
      </c>
      <c r="J1832" s="56">
        <v>0.726</v>
      </c>
      <c r="K1832" s="56">
        <v>0.021</v>
      </c>
      <c r="L1832" s="72">
        <v>2991580.0</v>
      </c>
      <c r="M1832" s="56">
        <v>0.983</v>
      </c>
      <c r="N1832" s="39">
        <f t="shared" si="21"/>
        <v>21</v>
      </c>
      <c r="O1832" s="39">
        <f t="shared" si="19"/>
        <v>9</v>
      </c>
      <c r="P1832" s="39">
        <f t="shared" si="5"/>
        <v>75</v>
      </c>
      <c r="Q1832" s="39">
        <f t="shared" si="6"/>
        <v>73</v>
      </c>
      <c r="R1832" s="58">
        <f t="shared" si="7"/>
        <v>0.252</v>
      </c>
      <c r="S1832" s="58">
        <f t="shared" si="8"/>
        <v>0.726</v>
      </c>
      <c r="T1832" s="58">
        <f t="shared" si="9"/>
        <v>0.021</v>
      </c>
      <c r="U1832" s="39">
        <f t="shared" si="10"/>
        <v>2991580</v>
      </c>
      <c r="V1832" s="58">
        <f t="shared" si="11"/>
        <v>0.983</v>
      </c>
    </row>
    <row r="1833">
      <c r="A1833" s="33" t="s">
        <v>197</v>
      </c>
      <c r="B1833" s="68" t="s">
        <v>203</v>
      </c>
      <c r="C1833" s="35" t="s">
        <v>59</v>
      </c>
      <c r="D1833" s="35" t="str">
        <f t="shared" si="2"/>
        <v>Middle East/Kuwait-Middle East/2011</v>
      </c>
      <c r="E1833" s="72">
        <v>0.021</v>
      </c>
      <c r="F1833" s="72">
        <v>0.009</v>
      </c>
      <c r="G1833" s="72">
        <v>75.0</v>
      </c>
      <c r="H1833" s="72">
        <v>73.0</v>
      </c>
      <c r="I1833" s="56">
        <v>0.251</v>
      </c>
      <c r="J1833" s="56">
        <v>0.728</v>
      </c>
      <c r="K1833" s="56">
        <v>0.021</v>
      </c>
      <c r="L1833" s="72">
        <v>3124705.0</v>
      </c>
      <c r="M1833" s="56">
        <v>0.983</v>
      </c>
      <c r="N1833" s="39">
        <f t="shared" si="21"/>
        <v>21</v>
      </c>
      <c r="O1833" s="39">
        <f t="shared" si="19"/>
        <v>9</v>
      </c>
      <c r="P1833" s="39">
        <f t="shared" si="5"/>
        <v>75</v>
      </c>
      <c r="Q1833" s="39">
        <f t="shared" si="6"/>
        <v>73</v>
      </c>
      <c r="R1833" s="58">
        <f t="shared" si="7"/>
        <v>0.251</v>
      </c>
      <c r="S1833" s="58">
        <f t="shared" si="8"/>
        <v>0.728</v>
      </c>
      <c r="T1833" s="58">
        <f t="shared" si="9"/>
        <v>0.021</v>
      </c>
      <c r="U1833" s="39">
        <f t="shared" si="10"/>
        <v>3124705</v>
      </c>
      <c r="V1833" s="58">
        <f t="shared" si="11"/>
        <v>0.983</v>
      </c>
    </row>
    <row r="1834">
      <c r="A1834" s="33" t="s">
        <v>197</v>
      </c>
      <c r="B1834" s="68" t="s">
        <v>203</v>
      </c>
      <c r="C1834" s="35" t="s">
        <v>60</v>
      </c>
      <c r="D1834" s="35" t="str">
        <f t="shared" si="2"/>
        <v>Middle East/Kuwait-Middle East/2012</v>
      </c>
      <c r="E1834" s="72">
        <v>0.021</v>
      </c>
      <c r="F1834" s="72">
        <v>0.009</v>
      </c>
      <c r="G1834" s="72">
        <v>75.0</v>
      </c>
      <c r="H1834" s="72">
        <v>73.0</v>
      </c>
      <c r="I1834" s="56">
        <v>0.249</v>
      </c>
      <c r="J1834" s="56">
        <v>0.729</v>
      </c>
      <c r="K1834" s="56">
        <v>0.022</v>
      </c>
      <c r="L1834" s="72">
        <v>3250496.0</v>
      </c>
      <c r="M1834" s="56">
        <v>0.983</v>
      </c>
      <c r="N1834" s="39">
        <f t="shared" si="21"/>
        <v>21</v>
      </c>
      <c r="O1834" s="39">
        <f t="shared" si="19"/>
        <v>9</v>
      </c>
      <c r="P1834" s="39">
        <f t="shared" si="5"/>
        <v>75</v>
      </c>
      <c r="Q1834" s="39">
        <f t="shared" si="6"/>
        <v>73</v>
      </c>
      <c r="R1834" s="58">
        <f t="shared" si="7"/>
        <v>0.249</v>
      </c>
      <c r="S1834" s="58">
        <f t="shared" si="8"/>
        <v>0.729</v>
      </c>
      <c r="T1834" s="58">
        <f t="shared" si="9"/>
        <v>0.022</v>
      </c>
      <c r="U1834" s="39">
        <f t="shared" si="10"/>
        <v>3250496</v>
      </c>
      <c r="V1834" s="58">
        <f t="shared" si="11"/>
        <v>0.983</v>
      </c>
    </row>
    <row r="1835">
      <c r="A1835" s="33" t="s">
        <v>197</v>
      </c>
      <c r="B1835" s="68" t="s">
        <v>204</v>
      </c>
      <c r="C1835" s="35" t="s">
        <v>48</v>
      </c>
      <c r="D1835" s="35" t="str">
        <f t="shared" si="2"/>
        <v>Middle East/Lebanon-Middle East/2000</v>
      </c>
      <c r="E1835" s="72">
        <v>0.019</v>
      </c>
      <c r="F1835" s="72">
        <v>0.017</v>
      </c>
      <c r="G1835" s="72">
        <v>76.0</v>
      </c>
      <c r="H1835" s="72">
        <v>73.0</v>
      </c>
      <c r="I1835" s="56">
        <v>0.286</v>
      </c>
      <c r="J1835" s="56">
        <v>0.643</v>
      </c>
      <c r="K1835" s="56">
        <v>0.071</v>
      </c>
      <c r="L1835" s="72">
        <v>3235380.0</v>
      </c>
      <c r="M1835" s="56">
        <v>0.86</v>
      </c>
      <c r="N1835" s="39">
        <f t="shared" si="21"/>
        <v>19</v>
      </c>
      <c r="O1835" s="39">
        <f t="shared" si="19"/>
        <v>17</v>
      </c>
      <c r="P1835" s="39">
        <f t="shared" si="5"/>
        <v>76</v>
      </c>
      <c r="Q1835" s="39">
        <f t="shared" si="6"/>
        <v>73</v>
      </c>
      <c r="R1835" s="58">
        <f t="shared" si="7"/>
        <v>0.286</v>
      </c>
      <c r="S1835" s="58">
        <f t="shared" si="8"/>
        <v>0.643</v>
      </c>
      <c r="T1835" s="58">
        <f t="shared" si="9"/>
        <v>0.071</v>
      </c>
      <c r="U1835" s="39">
        <f t="shared" si="10"/>
        <v>3235380</v>
      </c>
      <c r="V1835" s="58">
        <f t="shared" si="11"/>
        <v>0.86</v>
      </c>
    </row>
    <row r="1836">
      <c r="A1836" s="33" t="s">
        <v>197</v>
      </c>
      <c r="B1836" s="68" t="s">
        <v>204</v>
      </c>
      <c r="C1836" s="35" t="s">
        <v>49</v>
      </c>
      <c r="D1836" s="35" t="str">
        <f t="shared" si="2"/>
        <v>Middle East/Lebanon-Middle East/2001</v>
      </c>
      <c r="E1836" s="72">
        <v>0.018</v>
      </c>
      <c r="F1836" s="72">
        <v>0.016</v>
      </c>
      <c r="G1836" s="72">
        <v>77.0</v>
      </c>
      <c r="H1836" s="72">
        <v>73.0</v>
      </c>
      <c r="I1836" s="56">
        <v>0.285</v>
      </c>
      <c r="J1836" s="56">
        <v>0.644</v>
      </c>
      <c r="K1836" s="56">
        <v>0.072</v>
      </c>
      <c r="L1836" s="72">
        <v>3357600.0</v>
      </c>
      <c r="M1836" s="56">
        <v>0.861</v>
      </c>
      <c r="N1836" s="39">
        <f t="shared" si="21"/>
        <v>18</v>
      </c>
      <c r="O1836" s="39">
        <f t="shared" si="19"/>
        <v>16</v>
      </c>
      <c r="P1836" s="39">
        <f t="shared" si="5"/>
        <v>77</v>
      </c>
      <c r="Q1836" s="39">
        <f t="shared" si="6"/>
        <v>73</v>
      </c>
      <c r="R1836" s="58">
        <f t="shared" si="7"/>
        <v>0.285</v>
      </c>
      <c r="S1836" s="58">
        <f t="shared" si="8"/>
        <v>0.644</v>
      </c>
      <c r="T1836" s="58">
        <f t="shared" si="9"/>
        <v>0.072</v>
      </c>
      <c r="U1836" s="39">
        <f t="shared" si="10"/>
        <v>3357600</v>
      </c>
      <c r="V1836" s="58">
        <f t="shared" si="11"/>
        <v>0.861</v>
      </c>
    </row>
    <row r="1837">
      <c r="A1837" s="33" t="s">
        <v>197</v>
      </c>
      <c r="B1837" s="68" t="s">
        <v>204</v>
      </c>
      <c r="C1837" s="35" t="s">
        <v>50</v>
      </c>
      <c r="D1837" s="35" t="str">
        <f t="shared" si="2"/>
        <v>Middle East/Lebanon-Middle East/2002</v>
      </c>
      <c r="E1837" s="72">
        <v>0.017</v>
      </c>
      <c r="F1837" s="72">
        <v>0.015</v>
      </c>
      <c r="G1837" s="72">
        <v>77.0</v>
      </c>
      <c r="H1837" s="72">
        <v>74.0</v>
      </c>
      <c r="I1837" s="56">
        <v>0.284</v>
      </c>
      <c r="J1837" s="56">
        <v>0.643</v>
      </c>
      <c r="K1837" s="56">
        <v>0.072</v>
      </c>
      <c r="L1837" s="72">
        <v>3515604.0</v>
      </c>
      <c r="M1837" s="56">
        <v>0.862</v>
      </c>
      <c r="N1837" s="39">
        <f t="shared" si="21"/>
        <v>17</v>
      </c>
      <c r="O1837" s="39">
        <f t="shared" si="19"/>
        <v>15</v>
      </c>
      <c r="P1837" s="39">
        <f t="shared" si="5"/>
        <v>77</v>
      </c>
      <c r="Q1837" s="39">
        <f t="shared" si="6"/>
        <v>74</v>
      </c>
      <c r="R1837" s="58">
        <f t="shared" si="7"/>
        <v>0.284</v>
      </c>
      <c r="S1837" s="58">
        <f t="shared" si="8"/>
        <v>0.643</v>
      </c>
      <c r="T1837" s="58">
        <f t="shared" si="9"/>
        <v>0.072</v>
      </c>
      <c r="U1837" s="39">
        <f t="shared" si="10"/>
        <v>3515604</v>
      </c>
      <c r="V1837" s="58">
        <f t="shared" si="11"/>
        <v>0.862</v>
      </c>
    </row>
    <row r="1838">
      <c r="A1838" s="33" t="s">
        <v>197</v>
      </c>
      <c r="B1838" s="68" t="s">
        <v>204</v>
      </c>
      <c r="C1838" s="35" t="s">
        <v>51</v>
      </c>
      <c r="D1838" s="35" t="str">
        <f t="shared" si="2"/>
        <v>Middle East/Lebanon-Middle East/2003</v>
      </c>
      <c r="E1838" s="72">
        <v>0.016</v>
      </c>
      <c r="F1838" s="72">
        <v>0.014</v>
      </c>
      <c r="G1838" s="72">
        <v>78.0</v>
      </c>
      <c r="H1838" s="72">
        <v>74.0</v>
      </c>
      <c r="I1838" s="56">
        <v>0.284</v>
      </c>
      <c r="J1838" s="56">
        <v>0.643</v>
      </c>
      <c r="K1838" s="56">
        <v>0.073</v>
      </c>
      <c r="L1838" s="72">
        <v>3690110.0</v>
      </c>
      <c r="M1838" s="56">
        <v>0.863</v>
      </c>
      <c r="N1838" s="39">
        <f t="shared" si="21"/>
        <v>16</v>
      </c>
      <c r="O1838" s="39">
        <f t="shared" si="19"/>
        <v>14</v>
      </c>
      <c r="P1838" s="39">
        <f t="shared" si="5"/>
        <v>78</v>
      </c>
      <c r="Q1838" s="39">
        <f t="shared" si="6"/>
        <v>74</v>
      </c>
      <c r="R1838" s="58">
        <f t="shared" si="7"/>
        <v>0.284</v>
      </c>
      <c r="S1838" s="58">
        <f t="shared" si="8"/>
        <v>0.643</v>
      </c>
      <c r="T1838" s="58">
        <f t="shared" si="9"/>
        <v>0.073</v>
      </c>
      <c r="U1838" s="39">
        <f t="shared" si="10"/>
        <v>3690110</v>
      </c>
      <c r="V1838" s="58">
        <f t="shared" si="11"/>
        <v>0.863</v>
      </c>
    </row>
    <row r="1839">
      <c r="A1839" s="33" t="s">
        <v>197</v>
      </c>
      <c r="B1839" s="68" t="s">
        <v>204</v>
      </c>
      <c r="C1839" s="35" t="s">
        <v>52</v>
      </c>
      <c r="D1839" s="35" t="str">
        <f t="shared" si="2"/>
        <v>Middle East/Lebanon-Middle East/2004</v>
      </c>
      <c r="E1839" s="72">
        <v>0.015</v>
      </c>
      <c r="F1839" s="72">
        <v>0.013</v>
      </c>
      <c r="G1839" s="72">
        <v>78.0</v>
      </c>
      <c r="H1839" s="72">
        <v>75.0</v>
      </c>
      <c r="I1839" s="56">
        <v>0.283</v>
      </c>
      <c r="J1839" s="56">
        <v>0.644</v>
      </c>
      <c r="K1839" s="56">
        <v>0.074</v>
      </c>
      <c r="L1839" s="72">
        <v>3853582.0</v>
      </c>
      <c r="M1839" s="56">
        <v>0.865</v>
      </c>
      <c r="N1839" s="39">
        <f t="shared" si="21"/>
        <v>15</v>
      </c>
      <c r="O1839" s="39">
        <f t="shared" si="19"/>
        <v>13</v>
      </c>
      <c r="P1839" s="39">
        <f t="shared" si="5"/>
        <v>78</v>
      </c>
      <c r="Q1839" s="39">
        <f t="shared" si="6"/>
        <v>75</v>
      </c>
      <c r="R1839" s="58">
        <f t="shared" si="7"/>
        <v>0.283</v>
      </c>
      <c r="S1839" s="58">
        <f t="shared" si="8"/>
        <v>0.644</v>
      </c>
      <c r="T1839" s="58">
        <f t="shared" si="9"/>
        <v>0.074</v>
      </c>
      <c r="U1839" s="39">
        <f t="shared" si="10"/>
        <v>3853582</v>
      </c>
      <c r="V1839" s="58">
        <f t="shared" si="11"/>
        <v>0.865</v>
      </c>
    </row>
    <row r="1840">
      <c r="A1840" s="33" t="s">
        <v>197</v>
      </c>
      <c r="B1840" s="68" t="s">
        <v>204</v>
      </c>
      <c r="C1840" s="35" t="s">
        <v>53</v>
      </c>
      <c r="D1840" s="35" t="str">
        <f t="shared" si="2"/>
        <v>Middle East/Lebanon-Middle East/2005</v>
      </c>
      <c r="E1840" s="72">
        <v>0.014</v>
      </c>
      <c r="F1840" s="72">
        <v>0.012</v>
      </c>
      <c r="G1840" s="72">
        <v>79.0</v>
      </c>
      <c r="H1840" s="72">
        <v>75.0</v>
      </c>
      <c r="I1840" s="56">
        <v>0.279</v>
      </c>
      <c r="J1840" s="56">
        <v>0.646</v>
      </c>
      <c r="K1840" s="56">
        <v>0.075</v>
      </c>
      <c r="L1840" s="72">
        <v>3986865.0</v>
      </c>
      <c r="M1840" s="56">
        <v>0.866</v>
      </c>
      <c r="N1840" s="39">
        <f t="shared" si="21"/>
        <v>14</v>
      </c>
      <c r="O1840" s="39">
        <f t="shared" si="19"/>
        <v>12</v>
      </c>
      <c r="P1840" s="39">
        <f t="shared" si="5"/>
        <v>79</v>
      </c>
      <c r="Q1840" s="39">
        <f t="shared" si="6"/>
        <v>75</v>
      </c>
      <c r="R1840" s="58">
        <f t="shared" si="7"/>
        <v>0.279</v>
      </c>
      <c r="S1840" s="58">
        <f t="shared" si="8"/>
        <v>0.646</v>
      </c>
      <c r="T1840" s="58">
        <f t="shared" si="9"/>
        <v>0.075</v>
      </c>
      <c r="U1840" s="39">
        <f t="shared" si="10"/>
        <v>3986865</v>
      </c>
      <c r="V1840" s="58">
        <f t="shared" si="11"/>
        <v>0.866</v>
      </c>
    </row>
    <row r="1841">
      <c r="A1841" s="33" t="s">
        <v>197</v>
      </c>
      <c r="B1841" s="68" t="s">
        <v>204</v>
      </c>
      <c r="C1841" s="35" t="s">
        <v>54</v>
      </c>
      <c r="D1841" s="35" t="str">
        <f t="shared" si="2"/>
        <v>Middle East/Lebanon-Middle East/2006</v>
      </c>
      <c r="E1841" s="72">
        <v>0.014</v>
      </c>
      <c r="F1841" s="72">
        <v>0.011</v>
      </c>
      <c r="G1841" s="72">
        <v>80.0</v>
      </c>
      <c r="H1841" s="72">
        <v>76.0</v>
      </c>
      <c r="I1841" s="56">
        <v>0.274</v>
      </c>
      <c r="J1841" s="56">
        <v>0.65</v>
      </c>
      <c r="K1841" s="56">
        <v>0.076</v>
      </c>
      <c r="L1841" s="72">
        <v>4079823.0</v>
      </c>
      <c r="M1841" s="56">
        <v>0.867</v>
      </c>
      <c r="N1841" s="39">
        <f t="shared" si="21"/>
        <v>14</v>
      </c>
      <c r="O1841" s="39">
        <f t="shared" si="19"/>
        <v>11</v>
      </c>
      <c r="P1841" s="39">
        <f t="shared" si="5"/>
        <v>80</v>
      </c>
      <c r="Q1841" s="39">
        <f t="shared" si="6"/>
        <v>76</v>
      </c>
      <c r="R1841" s="58">
        <f t="shared" si="7"/>
        <v>0.274</v>
      </c>
      <c r="S1841" s="58">
        <f t="shared" si="8"/>
        <v>0.65</v>
      </c>
      <c r="T1841" s="58">
        <f t="shared" si="9"/>
        <v>0.076</v>
      </c>
      <c r="U1841" s="39">
        <f t="shared" si="10"/>
        <v>4079823</v>
      </c>
      <c r="V1841" s="58">
        <f t="shared" si="11"/>
        <v>0.867</v>
      </c>
    </row>
    <row r="1842">
      <c r="A1842" s="33" t="s">
        <v>197</v>
      </c>
      <c r="B1842" s="68" t="s">
        <v>204</v>
      </c>
      <c r="C1842" s="35" t="s">
        <v>55</v>
      </c>
      <c r="D1842" s="35" t="str">
        <f t="shared" si="2"/>
        <v>Middle East/Lebanon-Middle East/2007</v>
      </c>
      <c r="E1842" s="72">
        <v>0.013</v>
      </c>
      <c r="F1842" s="72">
        <v>0.011</v>
      </c>
      <c r="G1842" s="72">
        <v>80.0</v>
      </c>
      <c r="H1842" s="72">
        <v>76.0</v>
      </c>
      <c r="I1842" s="56">
        <v>0.266</v>
      </c>
      <c r="J1842" s="56">
        <v>0.655</v>
      </c>
      <c r="K1842" s="56">
        <v>0.078</v>
      </c>
      <c r="L1842" s="72">
        <v>4139813.0</v>
      </c>
      <c r="M1842" s="56">
        <v>0.868</v>
      </c>
      <c r="N1842" s="39">
        <f t="shared" si="21"/>
        <v>13</v>
      </c>
      <c r="O1842" s="39">
        <f t="shared" si="19"/>
        <v>11</v>
      </c>
      <c r="P1842" s="39">
        <f t="shared" si="5"/>
        <v>80</v>
      </c>
      <c r="Q1842" s="39">
        <f t="shared" si="6"/>
        <v>76</v>
      </c>
      <c r="R1842" s="58">
        <f t="shared" si="7"/>
        <v>0.266</v>
      </c>
      <c r="S1842" s="58">
        <f t="shared" si="8"/>
        <v>0.655</v>
      </c>
      <c r="T1842" s="58">
        <f t="shared" si="9"/>
        <v>0.078</v>
      </c>
      <c r="U1842" s="39">
        <f t="shared" si="10"/>
        <v>4139813</v>
      </c>
      <c r="V1842" s="58">
        <f t="shared" si="11"/>
        <v>0.868</v>
      </c>
    </row>
    <row r="1843">
      <c r="A1843" s="33" t="s">
        <v>197</v>
      </c>
      <c r="B1843" s="68" t="s">
        <v>204</v>
      </c>
      <c r="C1843" s="35" t="s">
        <v>56</v>
      </c>
      <c r="D1843" s="35" t="str">
        <f t="shared" si="2"/>
        <v>Middle East/Lebanon-Middle East/2008</v>
      </c>
      <c r="E1843" s="72">
        <v>0.013</v>
      </c>
      <c r="F1843" s="72">
        <v>0.01</v>
      </c>
      <c r="G1843" s="72">
        <v>81.0</v>
      </c>
      <c r="H1843" s="72">
        <v>76.0</v>
      </c>
      <c r="I1843" s="56">
        <v>0.257</v>
      </c>
      <c r="J1843" s="56">
        <v>0.662</v>
      </c>
      <c r="K1843" s="56">
        <v>0.081</v>
      </c>
      <c r="L1843" s="72">
        <v>4186088.0</v>
      </c>
      <c r="M1843" s="56">
        <v>0.869</v>
      </c>
      <c r="N1843" s="39">
        <f t="shared" si="21"/>
        <v>13</v>
      </c>
      <c r="O1843" s="39">
        <f t="shared" si="19"/>
        <v>10</v>
      </c>
      <c r="P1843" s="39">
        <f t="shared" si="5"/>
        <v>81</v>
      </c>
      <c r="Q1843" s="39">
        <f t="shared" si="6"/>
        <v>76</v>
      </c>
      <c r="R1843" s="58">
        <f t="shared" si="7"/>
        <v>0.257</v>
      </c>
      <c r="S1843" s="58">
        <f t="shared" si="8"/>
        <v>0.662</v>
      </c>
      <c r="T1843" s="58">
        <f t="shared" si="9"/>
        <v>0.081</v>
      </c>
      <c r="U1843" s="39">
        <f t="shared" si="10"/>
        <v>4186088</v>
      </c>
      <c r="V1843" s="58">
        <f t="shared" si="11"/>
        <v>0.869</v>
      </c>
    </row>
    <row r="1844">
      <c r="A1844" s="33" t="s">
        <v>197</v>
      </c>
      <c r="B1844" s="68" t="s">
        <v>204</v>
      </c>
      <c r="C1844" s="35" t="s">
        <v>57</v>
      </c>
      <c r="D1844" s="35" t="str">
        <f t="shared" si="2"/>
        <v>Middle East/Lebanon-Middle East/2009</v>
      </c>
      <c r="E1844" s="72">
        <v>0.013</v>
      </c>
      <c r="F1844" s="72">
        <v>0.009</v>
      </c>
      <c r="G1844" s="72">
        <v>81.0</v>
      </c>
      <c r="H1844" s="72">
        <v>77.0</v>
      </c>
      <c r="I1844" s="56">
        <v>0.247</v>
      </c>
      <c r="J1844" s="56">
        <v>0.67</v>
      </c>
      <c r="K1844" s="56">
        <v>0.083</v>
      </c>
      <c r="L1844" s="72">
        <v>4246924.0</v>
      </c>
      <c r="M1844" s="56">
        <v>0.871</v>
      </c>
      <c r="N1844" s="39">
        <f t="shared" si="21"/>
        <v>13</v>
      </c>
      <c r="O1844" s="39">
        <f t="shared" si="19"/>
        <v>9</v>
      </c>
      <c r="P1844" s="39">
        <f t="shared" si="5"/>
        <v>81</v>
      </c>
      <c r="Q1844" s="39">
        <f t="shared" si="6"/>
        <v>77</v>
      </c>
      <c r="R1844" s="58">
        <f t="shared" si="7"/>
        <v>0.247</v>
      </c>
      <c r="S1844" s="58">
        <f t="shared" si="8"/>
        <v>0.67</v>
      </c>
      <c r="T1844" s="58">
        <f t="shared" si="9"/>
        <v>0.083</v>
      </c>
      <c r="U1844" s="39">
        <f t="shared" si="10"/>
        <v>4246924</v>
      </c>
      <c r="V1844" s="58">
        <f t="shared" si="11"/>
        <v>0.871</v>
      </c>
    </row>
    <row r="1845">
      <c r="A1845" s="33" t="s">
        <v>197</v>
      </c>
      <c r="B1845" s="68" t="s">
        <v>204</v>
      </c>
      <c r="C1845" s="35" t="s">
        <v>58</v>
      </c>
      <c r="D1845" s="35" t="str">
        <f t="shared" si="2"/>
        <v>Middle East/Lebanon-Middle East/2010</v>
      </c>
      <c r="E1845" s="72">
        <v>0.013</v>
      </c>
      <c r="F1845" s="72">
        <v>0.009</v>
      </c>
      <c r="G1845" s="72">
        <v>81.0</v>
      </c>
      <c r="H1845" s="72">
        <v>77.0</v>
      </c>
      <c r="I1845" s="56">
        <v>0.237</v>
      </c>
      <c r="J1845" s="56">
        <v>0.678</v>
      </c>
      <c r="K1845" s="56">
        <v>0.084</v>
      </c>
      <c r="L1845" s="72">
        <v>4341092.0</v>
      </c>
      <c r="M1845" s="56">
        <v>0.872</v>
      </c>
      <c r="N1845" s="39">
        <f t="shared" si="21"/>
        <v>13</v>
      </c>
      <c r="O1845" s="39">
        <f t="shared" si="19"/>
        <v>9</v>
      </c>
      <c r="P1845" s="39">
        <f t="shared" si="5"/>
        <v>81</v>
      </c>
      <c r="Q1845" s="39">
        <f t="shared" si="6"/>
        <v>77</v>
      </c>
      <c r="R1845" s="58">
        <f t="shared" si="7"/>
        <v>0.237</v>
      </c>
      <c r="S1845" s="58">
        <f t="shared" si="8"/>
        <v>0.678</v>
      </c>
      <c r="T1845" s="58">
        <f t="shared" si="9"/>
        <v>0.084</v>
      </c>
      <c r="U1845" s="39">
        <f t="shared" si="10"/>
        <v>4341092</v>
      </c>
      <c r="V1845" s="58">
        <f t="shared" si="11"/>
        <v>0.872</v>
      </c>
    </row>
    <row r="1846">
      <c r="A1846" s="33" t="s">
        <v>197</v>
      </c>
      <c r="B1846" s="68" t="s">
        <v>204</v>
      </c>
      <c r="C1846" s="35" t="s">
        <v>59</v>
      </c>
      <c r="D1846" s="35" t="str">
        <f t="shared" si="2"/>
        <v>Middle East/Lebanon-Middle East/2011</v>
      </c>
      <c r="E1846" s="72">
        <v>0.013</v>
      </c>
      <c r="F1846" s="72">
        <v>0.009</v>
      </c>
      <c r="G1846" s="72">
        <v>82.0</v>
      </c>
      <c r="H1846" s="72">
        <v>77.0</v>
      </c>
      <c r="I1846" s="56">
        <v>0.227</v>
      </c>
      <c r="J1846" s="56">
        <v>0.688</v>
      </c>
      <c r="K1846" s="56">
        <v>0.085</v>
      </c>
      <c r="L1846" s="72">
        <v>4382790.0</v>
      </c>
      <c r="M1846" s="56">
        <v>0.873</v>
      </c>
      <c r="N1846" s="39">
        <f t="shared" si="21"/>
        <v>13</v>
      </c>
      <c r="O1846" s="39">
        <f t="shared" si="19"/>
        <v>9</v>
      </c>
      <c r="P1846" s="39">
        <f t="shared" si="5"/>
        <v>82</v>
      </c>
      <c r="Q1846" s="39">
        <f t="shared" si="6"/>
        <v>77</v>
      </c>
      <c r="R1846" s="58">
        <f t="shared" si="7"/>
        <v>0.227</v>
      </c>
      <c r="S1846" s="58">
        <f t="shared" si="8"/>
        <v>0.688</v>
      </c>
      <c r="T1846" s="58">
        <f t="shared" si="9"/>
        <v>0.085</v>
      </c>
      <c r="U1846" s="39">
        <f t="shared" si="10"/>
        <v>4382790</v>
      </c>
      <c r="V1846" s="58">
        <f t="shared" si="11"/>
        <v>0.873</v>
      </c>
    </row>
    <row r="1847">
      <c r="A1847" s="33" t="s">
        <v>197</v>
      </c>
      <c r="B1847" s="68" t="s">
        <v>204</v>
      </c>
      <c r="C1847" s="35" t="s">
        <v>60</v>
      </c>
      <c r="D1847" s="35" t="str">
        <f t="shared" si="2"/>
        <v>Middle East/Lebanon-Middle East/2012</v>
      </c>
      <c r="E1847" s="72">
        <v>0.013</v>
      </c>
      <c r="F1847" s="72">
        <v>0.008</v>
      </c>
      <c r="G1847" s="72">
        <v>82.0</v>
      </c>
      <c r="H1847" s="72">
        <v>78.0</v>
      </c>
      <c r="I1847" s="56">
        <v>0.216</v>
      </c>
      <c r="J1847" s="56">
        <v>0.698</v>
      </c>
      <c r="K1847" s="56">
        <v>0.086</v>
      </c>
      <c r="L1847" s="72">
        <v>4424888.0</v>
      </c>
      <c r="M1847" s="56">
        <v>0.874</v>
      </c>
      <c r="N1847" s="39">
        <f t="shared" si="21"/>
        <v>13</v>
      </c>
      <c r="O1847" s="39">
        <f t="shared" si="19"/>
        <v>8</v>
      </c>
      <c r="P1847" s="39">
        <f t="shared" si="5"/>
        <v>82</v>
      </c>
      <c r="Q1847" s="39">
        <f t="shared" si="6"/>
        <v>78</v>
      </c>
      <c r="R1847" s="58">
        <f t="shared" si="7"/>
        <v>0.216</v>
      </c>
      <c r="S1847" s="58">
        <f t="shared" si="8"/>
        <v>0.698</v>
      </c>
      <c r="T1847" s="58">
        <f t="shared" si="9"/>
        <v>0.086</v>
      </c>
      <c r="U1847" s="39">
        <f t="shared" si="10"/>
        <v>4424888</v>
      </c>
      <c r="V1847" s="58">
        <f t="shared" si="11"/>
        <v>0.874</v>
      </c>
    </row>
    <row r="1848">
      <c r="A1848" s="33" t="s">
        <v>197</v>
      </c>
      <c r="B1848" s="68" t="s">
        <v>205</v>
      </c>
      <c r="C1848" s="35" t="s">
        <v>48</v>
      </c>
      <c r="D1848" s="35" t="str">
        <f t="shared" si="2"/>
        <v>Middle East/Oman-Middle East/2000</v>
      </c>
      <c r="E1848" s="72">
        <v>0.024</v>
      </c>
      <c r="F1848" s="72">
        <v>0.014</v>
      </c>
      <c r="G1848" s="72">
        <v>74.0</v>
      </c>
      <c r="H1848" s="72">
        <v>70.0</v>
      </c>
      <c r="I1848" s="56">
        <v>0.372</v>
      </c>
      <c r="J1848" s="56">
        <v>0.605</v>
      </c>
      <c r="K1848" s="56">
        <v>0.023</v>
      </c>
      <c r="L1848" s="72">
        <v>2192535.0</v>
      </c>
      <c r="M1848" s="56">
        <v>0.716</v>
      </c>
      <c r="N1848" s="39">
        <f t="shared" si="21"/>
        <v>24</v>
      </c>
      <c r="O1848" s="39">
        <f t="shared" si="19"/>
        <v>14</v>
      </c>
      <c r="P1848" s="39">
        <f t="shared" si="5"/>
        <v>74</v>
      </c>
      <c r="Q1848" s="39">
        <f t="shared" si="6"/>
        <v>70</v>
      </c>
      <c r="R1848" s="58">
        <f t="shared" si="7"/>
        <v>0.372</v>
      </c>
      <c r="S1848" s="58">
        <f t="shared" si="8"/>
        <v>0.605</v>
      </c>
      <c r="T1848" s="58">
        <f t="shared" si="9"/>
        <v>0.023</v>
      </c>
      <c r="U1848" s="39">
        <f t="shared" si="10"/>
        <v>2192535</v>
      </c>
      <c r="V1848" s="58">
        <f t="shared" si="11"/>
        <v>0.716</v>
      </c>
    </row>
    <row r="1849">
      <c r="A1849" s="33" t="s">
        <v>197</v>
      </c>
      <c r="B1849" s="68" t="s">
        <v>205</v>
      </c>
      <c r="C1849" s="35" t="s">
        <v>49</v>
      </c>
      <c r="D1849" s="35" t="str">
        <f t="shared" si="2"/>
        <v>Middle East/Oman-Middle East/2001</v>
      </c>
      <c r="E1849" s="72">
        <v>0.023</v>
      </c>
      <c r="F1849" s="72">
        <v>0.013</v>
      </c>
      <c r="G1849" s="72">
        <v>75.0</v>
      </c>
      <c r="H1849" s="72">
        <v>71.0</v>
      </c>
      <c r="I1849" s="56">
        <v>0.369</v>
      </c>
      <c r="J1849" s="56">
        <v>0.607</v>
      </c>
      <c r="K1849" s="56">
        <v>0.024</v>
      </c>
      <c r="L1849" s="72">
        <v>2239025.0</v>
      </c>
      <c r="M1849" s="56">
        <v>0.715</v>
      </c>
      <c r="N1849" s="39">
        <f t="shared" si="21"/>
        <v>23</v>
      </c>
      <c r="O1849" s="39">
        <f t="shared" si="19"/>
        <v>13</v>
      </c>
      <c r="P1849" s="39">
        <f t="shared" si="5"/>
        <v>75</v>
      </c>
      <c r="Q1849" s="39">
        <f t="shared" si="6"/>
        <v>71</v>
      </c>
      <c r="R1849" s="58">
        <f t="shared" si="7"/>
        <v>0.369</v>
      </c>
      <c r="S1849" s="58">
        <f t="shared" si="8"/>
        <v>0.607</v>
      </c>
      <c r="T1849" s="58">
        <f t="shared" si="9"/>
        <v>0.024</v>
      </c>
      <c r="U1849" s="39">
        <f t="shared" si="10"/>
        <v>2239025</v>
      </c>
      <c r="V1849" s="58">
        <f t="shared" si="11"/>
        <v>0.715</v>
      </c>
    </row>
    <row r="1850">
      <c r="A1850" s="33" t="s">
        <v>197</v>
      </c>
      <c r="B1850" s="68" t="s">
        <v>205</v>
      </c>
      <c r="C1850" s="35" t="s">
        <v>50</v>
      </c>
      <c r="D1850" s="35" t="str">
        <f t="shared" si="2"/>
        <v>Middle East/Oman-Middle East/2002</v>
      </c>
      <c r="E1850" s="72">
        <v>0.023</v>
      </c>
      <c r="F1850" s="72">
        <v>0.013</v>
      </c>
      <c r="G1850" s="72">
        <v>75.0</v>
      </c>
      <c r="H1850" s="72">
        <v>71.0</v>
      </c>
      <c r="I1850" s="56">
        <v>0.366</v>
      </c>
      <c r="J1850" s="56">
        <v>0.609</v>
      </c>
      <c r="K1850" s="56">
        <v>0.024</v>
      </c>
      <c r="L1850" s="72">
        <v>2308409.0</v>
      </c>
      <c r="M1850" s="56">
        <v>0.715</v>
      </c>
      <c r="N1850" s="39">
        <f t="shared" si="21"/>
        <v>23</v>
      </c>
      <c r="O1850" s="39">
        <f t="shared" si="19"/>
        <v>13</v>
      </c>
      <c r="P1850" s="39">
        <f t="shared" si="5"/>
        <v>75</v>
      </c>
      <c r="Q1850" s="39">
        <f t="shared" si="6"/>
        <v>71</v>
      </c>
      <c r="R1850" s="58">
        <f t="shared" si="7"/>
        <v>0.366</v>
      </c>
      <c r="S1850" s="58">
        <f t="shared" si="8"/>
        <v>0.609</v>
      </c>
      <c r="T1850" s="58">
        <f t="shared" si="9"/>
        <v>0.024</v>
      </c>
      <c r="U1850" s="39">
        <f t="shared" si="10"/>
        <v>2308409</v>
      </c>
      <c r="V1850" s="58">
        <f t="shared" si="11"/>
        <v>0.715</v>
      </c>
    </row>
    <row r="1851">
      <c r="A1851" s="33" t="s">
        <v>197</v>
      </c>
      <c r="B1851" s="68" t="s">
        <v>205</v>
      </c>
      <c r="C1851" s="35" t="s">
        <v>51</v>
      </c>
      <c r="D1851" s="35" t="str">
        <f t="shared" si="2"/>
        <v>Middle East/Oman-Middle East/2003</v>
      </c>
      <c r="E1851" s="72">
        <v>0.022</v>
      </c>
      <c r="F1851" s="72">
        <v>0.012</v>
      </c>
      <c r="G1851" s="72">
        <v>76.0</v>
      </c>
      <c r="H1851" s="72">
        <v>72.0</v>
      </c>
      <c r="I1851" s="56">
        <v>0.364</v>
      </c>
      <c r="J1851" s="56">
        <v>0.612</v>
      </c>
      <c r="K1851" s="56">
        <v>0.025</v>
      </c>
      <c r="L1851" s="72">
        <v>2389121.0</v>
      </c>
      <c r="M1851" s="56">
        <v>0.715</v>
      </c>
      <c r="N1851" s="39">
        <f t="shared" si="21"/>
        <v>22</v>
      </c>
      <c r="O1851" s="39">
        <f t="shared" si="19"/>
        <v>12</v>
      </c>
      <c r="P1851" s="39">
        <f t="shared" si="5"/>
        <v>76</v>
      </c>
      <c r="Q1851" s="39">
        <f t="shared" si="6"/>
        <v>72</v>
      </c>
      <c r="R1851" s="58">
        <f t="shared" si="7"/>
        <v>0.364</v>
      </c>
      <c r="S1851" s="58">
        <f t="shared" si="8"/>
        <v>0.612</v>
      </c>
      <c r="T1851" s="58">
        <f t="shared" si="9"/>
        <v>0.025</v>
      </c>
      <c r="U1851" s="39">
        <f t="shared" si="10"/>
        <v>2389121</v>
      </c>
      <c r="V1851" s="58">
        <f t="shared" si="11"/>
        <v>0.715</v>
      </c>
    </row>
    <row r="1852">
      <c r="A1852" s="33" t="s">
        <v>197</v>
      </c>
      <c r="B1852" s="68" t="s">
        <v>205</v>
      </c>
      <c r="C1852" s="35" t="s">
        <v>52</v>
      </c>
      <c r="D1852" s="35" t="str">
        <f t="shared" si="2"/>
        <v>Middle East/Oman-Middle East/2004</v>
      </c>
      <c r="E1852" s="72">
        <v>0.022</v>
      </c>
      <c r="F1852" s="72">
        <v>0.011</v>
      </c>
      <c r="G1852" s="72">
        <v>76.0</v>
      </c>
      <c r="H1852" s="72">
        <v>72.0</v>
      </c>
      <c r="I1852" s="56">
        <v>0.359</v>
      </c>
      <c r="J1852" s="56">
        <v>0.616</v>
      </c>
      <c r="K1852" s="56">
        <v>0.025</v>
      </c>
      <c r="L1852" s="72">
        <v>2464001.0</v>
      </c>
      <c r="M1852" s="56">
        <v>0.718</v>
      </c>
      <c r="N1852" s="39">
        <f t="shared" si="21"/>
        <v>22</v>
      </c>
      <c r="O1852" s="39">
        <f t="shared" si="19"/>
        <v>11</v>
      </c>
      <c r="P1852" s="39">
        <f t="shared" si="5"/>
        <v>76</v>
      </c>
      <c r="Q1852" s="39">
        <f t="shared" si="6"/>
        <v>72</v>
      </c>
      <c r="R1852" s="58">
        <f t="shared" si="7"/>
        <v>0.359</v>
      </c>
      <c r="S1852" s="58">
        <f t="shared" si="8"/>
        <v>0.616</v>
      </c>
      <c r="T1852" s="58">
        <f t="shared" si="9"/>
        <v>0.025</v>
      </c>
      <c r="U1852" s="39">
        <f t="shared" si="10"/>
        <v>2464001</v>
      </c>
      <c r="V1852" s="58">
        <f t="shared" si="11"/>
        <v>0.718</v>
      </c>
    </row>
    <row r="1853">
      <c r="A1853" s="33" t="s">
        <v>197</v>
      </c>
      <c r="B1853" s="68" t="s">
        <v>205</v>
      </c>
      <c r="C1853" s="35" t="s">
        <v>53</v>
      </c>
      <c r="D1853" s="35" t="str">
        <f t="shared" si="2"/>
        <v>Middle East/Oman-Middle East/2005</v>
      </c>
      <c r="E1853" s="72">
        <v>0.022</v>
      </c>
      <c r="F1853" s="72">
        <v>0.011</v>
      </c>
      <c r="G1853" s="72">
        <v>77.0</v>
      </c>
      <c r="H1853" s="72">
        <v>72.0</v>
      </c>
      <c r="I1853" s="56">
        <v>0.351</v>
      </c>
      <c r="J1853" s="56">
        <v>0.624</v>
      </c>
      <c r="K1853" s="56">
        <v>0.025</v>
      </c>
      <c r="L1853" s="72">
        <v>2522325.0</v>
      </c>
      <c r="M1853" s="56">
        <v>0.724</v>
      </c>
      <c r="N1853" s="39">
        <f t="shared" si="21"/>
        <v>22</v>
      </c>
      <c r="O1853" s="39">
        <f t="shared" si="19"/>
        <v>11</v>
      </c>
      <c r="P1853" s="39">
        <f t="shared" si="5"/>
        <v>77</v>
      </c>
      <c r="Q1853" s="39">
        <f t="shared" si="6"/>
        <v>72</v>
      </c>
      <c r="R1853" s="58">
        <f t="shared" si="7"/>
        <v>0.351</v>
      </c>
      <c r="S1853" s="58">
        <f t="shared" si="8"/>
        <v>0.624</v>
      </c>
      <c r="T1853" s="58">
        <f t="shared" si="9"/>
        <v>0.025</v>
      </c>
      <c r="U1853" s="39">
        <f t="shared" si="10"/>
        <v>2522325</v>
      </c>
      <c r="V1853" s="58">
        <f t="shared" si="11"/>
        <v>0.724</v>
      </c>
    </row>
    <row r="1854">
      <c r="A1854" s="33" t="s">
        <v>197</v>
      </c>
      <c r="B1854" s="68" t="s">
        <v>205</v>
      </c>
      <c r="C1854" s="35" t="s">
        <v>54</v>
      </c>
      <c r="D1854" s="35" t="str">
        <f t="shared" si="2"/>
        <v>Middle East/Oman-Middle East/2006</v>
      </c>
      <c r="E1854" s="72">
        <v>0.022</v>
      </c>
      <c r="F1854" s="72">
        <v>0.011</v>
      </c>
      <c r="G1854" s="72">
        <v>77.0</v>
      </c>
      <c r="H1854" s="72">
        <v>73.0</v>
      </c>
      <c r="I1854" s="56">
        <v>0.34</v>
      </c>
      <c r="J1854" s="56">
        <v>0.635</v>
      </c>
      <c r="K1854" s="56">
        <v>0.025</v>
      </c>
      <c r="L1854" s="72">
        <v>2554905.0</v>
      </c>
      <c r="M1854" s="56">
        <v>0.73</v>
      </c>
      <c r="N1854" s="39">
        <f t="shared" si="21"/>
        <v>22</v>
      </c>
      <c r="O1854" s="39">
        <f t="shared" si="19"/>
        <v>11</v>
      </c>
      <c r="P1854" s="39">
        <f t="shared" si="5"/>
        <v>77</v>
      </c>
      <c r="Q1854" s="39">
        <f t="shared" si="6"/>
        <v>73</v>
      </c>
      <c r="R1854" s="58">
        <f t="shared" si="7"/>
        <v>0.34</v>
      </c>
      <c r="S1854" s="58">
        <f t="shared" si="8"/>
        <v>0.635</v>
      </c>
      <c r="T1854" s="58">
        <f t="shared" si="9"/>
        <v>0.025</v>
      </c>
      <c r="U1854" s="39">
        <f t="shared" si="10"/>
        <v>2554905</v>
      </c>
      <c r="V1854" s="58">
        <f t="shared" si="11"/>
        <v>0.73</v>
      </c>
    </row>
    <row r="1855">
      <c r="A1855" s="33" t="s">
        <v>197</v>
      </c>
      <c r="B1855" s="68" t="s">
        <v>205</v>
      </c>
      <c r="C1855" s="35" t="s">
        <v>55</v>
      </c>
      <c r="D1855" s="35" t="str">
        <f t="shared" si="2"/>
        <v>Middle East/Oman-Middle East/2007</v>
      </c>
      <c r="E1855" s="72">
        <v>0.022</v>
      </c>
      <c r="F1855" s="72">
        <v>0.01</v>
      </c>
      <c r="G1855" s="72">
        <v>77.0</v>
      </c>
      <c r="H1855" s="72">
        <v>73.0</v>
      </c>
      <c r="I1855" s="56">
        <v>0.327</v>
      </c>
      <c r="J1855" s="56">
        <v>0.649</v>
      </c>
      <c r="K1855" s="56">
        <v>0.024</v>
      </c>
      <c r="L1855" s="72">
        <v>2569739.0</v>
      </c>
      <c r="M1855" s="56">
        <v>0.735</v>
      </c>
      <c r="N1855" s="39">
        <f t="shared" si="21"/>
        <v>22</v>
      </c>
      <c r="O1855" s="39">
        <f t="shared" si="19"/>
        <v>10</v>
      </c>
      <c r="P1855" s="39">
        <f t="shared" si="5"/>
        <v>77</v>
      </c>
      <c r="Q1855" s="39">
        <f t="shared" si="6"/>
        <v>73</v>
      </c>
      <c r="R1855" s="58">
        <f t="shared" si="7"/>
        <v>0.327</v>
      </c>
      <c r="S1855" s="58">
        <f t="shared" si="8"/>
        <v>0.649</v>
      </c>
      <c r="T1855" s="58">
        <f t="shared" si="9"/>
        <v>0.024</v>
      </c>
      <c r="U1855" s="39">
        <f t="shared" si="10"/>
        <v>2569739</v>
      </c>
      <c r="V1855" s="58">
        <f t="shared" si="11"/>
        <v>0.735</v>
      </c>
    </row>
    <row r="1856">
      <c r="A1856" s="33" t="s">
        <v>197</v>
      </c>
      <c r="B1856" s="68" t="s">
        <v>205</v>
      </c>
      <c r="C1856" s="35" t="s">
        <v>56</v>
      </c>
      <c r="D1856" s="35" t="str">
        <f t="shared" si="2"/>
        <v>Middle East/Oman-Middle East/2008</v>
      </c>
      <c r="E1856" s="72">
        <v>0.022</v>
      </c>
      <c r="F1856" s="72">
        <v>0.01</v>
      </c>
      <c r="G1856" s="72">
        <v>78.0</v>
      </c>
      <c r="H1856" s="72">
        <v>73.0</v>
      </c>
      <c r="I1856" s="56">
        <v>0.311</v>
      </c>
      <c r="J1856" s="56">
        <v>0.665</v>
      </c>
      <c r="K1856" s="56">
        <v>0.024</v>
      </c>
      <c r="L1856" s="72">
        <v>2593523.0</v>
      </c>
      <c r="M1856" s="56">
        <v>0.741</v>
      </c>
      <c r="N1856" s="39">
        <f t="shared" si="21"/>
        <v>22</v>
      </c>
      <c r="O1856" s="39">
        <f t="shared" si="19"/>
        <v>10</v>
      </c>
      <c r="P1856" s="39">
        <f t="shared" si="5"/>
        <v>78</v>
      </c>
      <c r="Q1856" s="39">
        <f t="shared" si="6"/>
        <v>73</v>
      </c>
      <c r="R1856" s="58">
        <f t="shared" si="7"/>
        <v>0.311</v>
      </c>
      <c r="S1856" s="58">
        <f t="shared" si="8"/>
        <v>0.665</v>
      </c>
      <c r="T1856" s="58">
        <f t="shared" si="9"/>
        <v>0.024</v>
      </c>
      <c r="U1856" s="39">
        <f t="shared" si="10"/>
        <v>2593523</v>
      </c>
      <c r="V1856" s="58">
        <f t="shared" si="11"/>
        <v>0.741</v>
      </c>
    </row>
    <row r="1857">
      <c r="A1857" s="33" t="s">
        <v>197</v>
      </c>
      <c r="B1857" s="68" t="s">
        <v>205</v>
      </c>
      <c r="C1857" s="35" t="s">
        <v>57</v>
      </c>
      <c r="D1857" s="35" t="str">
        <f t="shared" si="2"/>
        <v>Middle East/Oman-Middle East/2009</v>
      </c>
      <c r="E1857" s="72">
        <v>0.022</v>
      </c>
      <c r="F1857" s="72">
        <v>0.01</v>
      </c>
      <c r="G1857" s="72">
        <v>78.0</v>
      </c>
      <c r="H1857" s="72">
        <v>74.0</v>
      </c>
      <c r="I1857" s="56">
        <v>0.292</v>
      </c>
      <c r="J1857" s="56">
        <v>0.683</v>
      </c>
      <c r="K1857" s="56">
        <v>0.024</v>
      </c>
      <c r="L1857" s="72">
        <v>2663224.0</v>
      </c>
      <c r="M1857" s="56">
        <v>0.746</v>
      </c>
      <c r="N1857" s="39">
        <f t="shared" si="21"/>
        <v>22</v>
      </c>
      <c r="O1857" s="39">
        <f t="shared" si="19"/>
        <v>10</v>
      </c>
      <c r="P1857" s="39">
        <f t="shared" si="5"/>
        <v>78</v>
      </c>
      <c r="Q1857" s="39">
        <f t="shared" si="6"/>
        <v>74</v>
      </c>
      <c r="R1857" s="58">
        <f t="shared" si="7"/>
        <v>0.292</v>
      </c>
      <c r="S1857" s="58">
        <f t="shared" si="8"/>
        <v>0.683</v>
      </c>
      <c r="T1857" s="58">
        <f t="shared" si="9"/>
        <v>0.024</v>
      </c>
      <c r="U1857" s="39">
        <f t="shared" si="10"/>
        <v>2663224</v>
      </c>
      <c r="V1857" s="58">
        <f t="shared" si="11"/>
        <v>0.746</v>
      </c>
    </row>
    <row r="1858">
      <c r="A1858" s="33" t="s">
        <v>197</v>
      </c>
      <c r="B1858" s="68" t="s">
        <v>205</v>
      </c>
      <c r="C1858" s="35" t="s">
        <v>58</v>
      </c>
      <c r="D1858" s="35" t="str">
        <f t="shared" si="2"/>
        <v>Middle East/Oman-Middle East/2010</v>
      </c>
      <c r="E1858" s="72">
        <v>0.022</v>
      </c>
      <c r="F1858" s="72">
        <v>0.01</v>
      </c>
      <c r="G1858" s="72">
        <v>78.0</v>
      </c>
      <c r="H1858" s="72">
        <v>74.0</v>
      </c>
      <c r="I1858" s="56">
        <v>0.274</v>
      </c>
      <c r="J1858" s="56">
        <v>0.701</v>
      </c>
      <c r="K1858" s="56">
        <v>0.025</v>
      </c>
      <c r="L1858" s="72">
        <v>2802768.0</v>
      </c>
      <c r="M1858" s="56">
        <v>0.752</v>
      </c>
      <c r="N1858" s="39">
        <f t="shared" si="21"/>
        <v>22</v>
      </c>
      <c r="O1858" s="39">
        <f t="shared" si="19"/>
        <v>10</v>
      </c>
      <c r="P1858" s="39">
        <f t="shared" si="5"/>
        <v>78</v>
      </c>
      <c r="Q1858" s="39">
        <f t="shared" si="6"/>
        <v>74</v>
      </c>
      <c r="R1858" s="58">
        <f t="shared" si="7"/>
        <v>0.274</v>
      </c>
      <c r="S1858" s="58">
        <f t="shared" si="8"/>
        <v>0.701</v>
      </c>
      <c r="T1858" s="58">
        <f t="shared" si="9"/>
        <v>0.025</v>
      </c>
      <c r="U1858" s="39">
        <f t="shared" si="10"/>
        <v>2802768</v>
      </c>
      <c r="V1858" s="58">
        <f t="shared" si="11"/>
        <v>0.752</v>
      </c>
    </row>
    <row r="1859">
      <c r="A1859" s="33" t="s">
        <v>197</v>
      </c>
      <c r="B1859" s="68" t="s">
        <v>205</v>
      </c>
      <c r="C1859" s="35" t="s">
        <v>59</v>
      </c>
      <c r="D1859" s="35" t="str">
        <f t="shared" si="2"/>
        <v>Middle East/Oman-Middle East/2011</v>
      </c>
      <c r="E1859" s="72">
        <v>0.022</v>
      </c>
      <c r="F1859" s="72">
        <v>0.01</v>
      </c>
      <c r="G1859" s="72">
        <v>79.0</v>
      </c>
      <c r="H1859" s="72">
        <v>74.0</v>
      </c>
      <c r="I1859" s="56">
        <v>0.257</v>
      </c>
      <c r="J1859" s="56">
        <v>0.717</v>
      </c>
      <c r="K1859" s="56">
        <v>0.026</v>
      </c>
      <c r="L1859" s="72">
        <v>3024774.0</v>
      </c>
      <c r="M1859" s="56">
        <v>0.757</v>
      </c>
      <c r="N1859" s="39">
        <f t="shared" si="21"/>
        <v>22</v>
      </c>
      <c r="O1859" s="39">
        <f t="shared" si="19"/>
        <v>10</v>
      </c>
      <c r="P1859" s="39">
        <f t="shared" si="5"/>
        <v>79</v>
      </c>
      <c r="Q1859" s="39">
        <f t="shared" si="6"/>
        <v>74</v>
      </c>
      <c r="R1859" s="58">
        <f t="shared" si="7"/>
        <v>0.257</v>
      </c>
      <c r="S1859" s="58">
        <f t="shared" si="8"/>
        <v>0.717</v>
      </c>
      <c r="T1859" s="58">
        <f t="shared" si="9"/>
        <v>0.026</v>
      </c>
      <c r="U1859" s="39">
        <f t="shared" si="10"/>
        <v>3024774</v>
      </c>
      <c r="V1859" s="58">
        <f t="shared" si="11"/>
        <v>0.757</v>
      </c>
    </row>
    <row r="1860">
      <c r="A1860" s="33" t="s">
        <v>197</v>
      </c>
      <c r="B1860" s="68" t="s">
        <v>205</v>
      </c>
      <c r="C1860" s="35" t="s">
        <v>60</v>
      </c>
      <c r="D1860" s="35" t="str">
        <f t="shared" si="2"/>
        <v>Middle East/Oman-Middle East/2012</v>
      </c>
      <c r="E1860" s="72">
        <v>0.021</v>
      </c>
      <c r="F1860" s="72">
        <v>0.01</v>
      </c>
      <c r="G1860" s="72">
        <v>79.0</v>
      </c>
      <c r="H1860" s="72">
        <v>75.0</v>
      </c>
      <c r="I1860" s="56">
        <v>0.242</v>
      </c>
      <c r="J1860" s="56">
        <v>0.731</v>
      </c>
      <c r="K1860" s="56">
        <v>0.028</v>
      </c>
      <c r="L1860" s="72">
        <v>3314001.0</v>
      </c>
      <c r="M1860" s="56">
        <v>0.762</v>
      </c>
      <c r="N1860" s="39">
        <f t="shared" si="21"/>
        <v>21</v>
      </c>
      <c r="O1860" s="39">
        <f t="shared" si="19"/>
        <v>10</v>
      </c>
      <c r="P1860" s="39">
        <f t="shared" si="5"/>
        <v>79</v>
      </c>
      <c r="Q1860" s="39">
        <f t="shared" si="6"/>
        <v>75</v>
      </c>
      <c r="R1860" s="58">
        <f t="shared" si="7"/>
        <v>0.242</v>
      </c>
      <c r="S1860" s="58">
        <f t="shared" si="8"/>
        <v>0.731</v>
      </c>
      <c r="T1860" s="58">
        <f t="shared" si="9"/>
        <v>0.028</v>
      </c>
      <c r="U1860" s="39">
        <f t="shared" si="10"/>
        <v>3314001</v>
      </c>
      <c r="V1860" s="58">
        <f t="shared" si="11"/>
        <v>0.762</v>
      </c>
    </row>
    <row r="1861">
      <c r="A1861" s="33" t="s">
        <v>197</v>
      </c>
      <c r="B1861" s="68" t="s">
        <v>206</v>
      </c>
      <c r="C1861" s="35" t="s">
        <v>48</v>
      </c>
      <c r="D1861" s="35" t="str">
        <f t="shared" si="2"/>
        <v>Middle East/Qatar-Middle East/2000</v>
      </c>
      <c r="E1861" s="72">
        <v>0.019</v>
      </c>
      <c r="F1861" s="72">
        <v>0.011</v>
      </c>
      <c r="G1861" s="72">
        <v>78.0</v>
      </c>
      <c r="H1861" s="72">
        <v>76.0</v>
      </c>
      <c r="I1861" s="56">
        <v>0.259</v>
      </c>
      <c r="J1861" s="56">
        <v>0.724</v>
      </c>
      <c r="K1861" s="56">
        <v>0.017</v>
      </c>
      <c r="L1861" s="72">
        <v>593693.0</v>
      </c>
      <c r="M1861" s="56">
        <v>0.963</v>
      </c>
      <c r="N1861" s="39">
        <f t="shared" si="21"/>
        <v>19</v>
      </c>
      <c r="O1861" s="39">
        <f t="shared" si="19"/>
        <v>11</v>
      </c>
      <c r="P1861" s="39">
        <f t="shared" si="5"/>
        <v>78</v>
      </c>
      <c r="Q1861" s="39">
        <f t="shared" si="6"/>
        <v>76</v>
      </c>
      <c r="R1861" s="58">
        <f t="shared" si="7"/>
        <v>0.259</v>
      </c>
      <c r="S1861" s="58">
        <f t="shared" si="8"/>
        <v>0.724</v>
      </c>
      <c r="T1861" s="58">
        <f t="shared" si="9"/>
        <v>0.017</v>
      </c>
      <c r="U1861" s="39">
        <f t="shared" si="10"/>
        <v>593693</v>
      </c>
      <c r="V1861" s="58">
        <f t="shared" si="11"/>
        <v>0.963</v>
      </c>
    </row>
    <row r="1862">
      <c r="A1862" s="33" t="s">
        <v>197</v>
      </c>
      <c r="B1862" s="68" t="s">
        <v>206</v>
      </c>
      <c r="C1862" s="35" t="s">
        <v>49</v>
      </c>
      <c r="D1862" s="35" t="str">
        <f t="shared" si="2"/>
        <v>Middle East/Qatar-Middle East/2001</v>
      </c>
      <c r="E1862" s="72">
        <v>0.019</v>
      </c>
      <c r="F1862" s="72">
        <v>0.01</v>
      </c>
      <c r="G1862" s="72">
        <v>78.0</v>
      </c>
      <c r="H1862" s="72">
        <v>76.0</v>
      </c>
      <c r="I1862" s="56">
        <v>0.263</v>
      </c>
      <c r="J1862" s="56">
        <v>0.72</v>
      </c>
      <c r="K1862" s="56">
        <v>0.017</v>
      </c>
      <c r="L1862" s="72">
        <v>611808.0</v>
      </c>
      <c r="M1862" s="56">
        <v>0.965</v>
      </c>
      <c r="N1862" s="39">
        <f t="shared" si="21"/>
        <v>19</v>
      </c>
      <c r="O1862" s="39">
        <f t="shared" si="19"/>
        <v>10</v>
      </c>
      <c r="P1862" s="39">
        <f t="shared" si="5"/>
        <v>78</v>
      </c>
      <c r="Q1862" s="39">
        <f t="shared" si="6"/>
        <v>76</v>
      </c>
      <c r="R1862" s="58">
        <f t="shared" si="7"/>
        <v>0.263</v>
      </c>
      <c r="S1862" s="58">
        <f t="shared" si="8"/>
        <v>0.72</v>
      </c>
      <c r="T1862" s="58">
        <f t="shared" si="9"/>
        <v>0.017</v>
      </c>
      <c r="U1862" s="39">
        <f t="shared" si="10"/>
        <v>611808</v>
      </c>
      <c r="V1862" s="58">
        <f t="shared" si="11"/>
        <v>0.965</v>
      </c>
    </row>
    <row r="1863">
      <c r="A1863" s="33" t="s">
        <v>197</v>
      </c>
      <c r="B1863" s="68" t="s">
        <v>206</v>
      </c>
      <c r="C1863" s="35" t="s">
        <v>50</v>
      </c>
      <c r="D1863" s="35" t="str">
        <f t="shared" si="2"/>
        <v>Middle East/Qatar-Middle East/2002</v>
      </c>
      <c r="E1863" s="72">
        <v>0.018</v>
      </c>
      <c r="F1863" s="72">
        <v>0.01</v>
      </c>
      <c r="G1863" s="72">
        <v>78.0</v>
      </c>
      <c r="H1863" s="72">
        <v>76.0</v>
      </c>
      <c r="I1863" s="56">
        <v>0.268</v>
      </c>
      <c r="J1863" s="56">
        <v>0.716</v>
      </c>
      <c r="K1863" s="56">
        <v>0.016</v>
      </c>
      <c r="L1863" s="72">
        <v>629745.0</v>
      </c>
      <c r="M1863" s="56">
        <v>0.967</v>
      </c>
      <c r="N1863" s="39">
        <f t="shared" si="21"/>
        <v>18</v>
      </c>
      <c r="O1863" s="39">
        <f t="shared" si="19"/>
        <v>10</v>
      </c>
      <c r="P1863" s="39">
        <f t="shared" si="5"/>
        <v>78</v>
      </c>
      <c r="Q1863" s="39">
        <f t="shared" si="6"/>
        <v>76</v>
      </c>
      <c r="R1863" s="58">
        <f t="shared" si="7"/>
        <v>0.268</v>
      </c>
      <c r="S1863" s="58">
        <f t="shared" si="8"/>
        <v>0.716</v>
      </c>
      <c r="T1863" s="58">
        <f t="shared" si="9"/>
        <v>0.016</v>
      </c>
      <c r="U1863" s="39">
        <f t="shared" si="10"/>
        <v>629745</v>
      </c>
      <c r="V1863" s="58">
        <f t="shared" si="11"/>
        <v>0.967</v>
      </c>
    </row>
    <row r="1864">
      <c r="A1864" s="33" t="s">
        <v>197</v>
      </c>
      <c r="B1864" s="68" t="s">
        <v>206</v>
      </c>
      <c r="C1864" s="35" t="s">
        <v>51</v>
      </c>
      <c r="D1864" s="35" t="str">
        <f t="shared" si="2"/>
        <v>Middle East/Qatar-Middle East/2003</v>
      </c>
      <c r="E1864" s="72">
        <v>0.017</v>
      </c>
      <c r="F1864" s="72">
        <v>0.01</v>
      </c>
      <c r="G1864" s="72">
        <v>78.0</v>
      </c>
      <c r="H1864" s="72">
        <v>76.0</v>
      </c>
      <c r="I1864" s="56">
        <v>0.269</v>
      </c>
      <c r="J1864" s="56">
        <v>0.716</v>
      </c>
      <c r="K1864" s="56">
        <v>0.015</v>
      </c>
      <c r="L1864" s="72">
        <v>660238.0</v>
      </c>
      <c r="M1864" s="56">
        <v>0.969</v>
      </c>
      <c r="N1864" s="39">
        <f t="shared" si="21"/>
        <v>17</v>
      </c>
      <c r="O1864" s="39">
        <f t="shared" si="19"/>
        <v>10</v>
      </c>
      <c r="P1864" s="39">
        <f t="shared" si="5"/>
        <v>78</v>
      </c>
      <c r="Q1864" s="39">
        <f t="shared" si="6"/>
        <v>76</v>
      </c>
      <c r="R1864" s="58">
        <f t="shared" si="7"/>
        <v>0.269</v>
      </c>
      <c r="S1864" s="58">
        <f t="shared" si="8"/>
        <v>0.716</v>
      </c>
      <c r="T1864" s="58">
        <f t="shared" si="9"/>
        <v>0.015</v>
      </c>
      <c r="U1864" s="39">
        <f t="shared" si="10"/>
        <v>660238</v>
      </c>
      <c r="V1864" s="58">
        <f t="shared" si="11"/>
        <v>0.969</v>
      </c>
    </row>
    <row r="1865">
      <c r="A1865" s="33" t="s">
        <v>197</v>
      </c>
      <c r="B1865" s="68" t="s">
        <v>206</v>
      </c>
      <c r="C1865" s="35" t="s">
        <v>52</v>
      </c>
      <c r="D1865" s="35" t="str">
        <f t="shared" si="2"/>
        <v>Middle East/Qatar-Middle East/2004</v>
      </c>
      <c r="E1865" s="72">
        <v>0.016</v>
      </c>
      <c r="F1865" s="72">
        <v>0.009</v>
      </c>
      <c r="G1865" s="72">
        <v>78.0</v>
      </c>
      <c r="H1865" s="72">
        <v>76.0</v>
      </c>
      <c r="I1865" s="56">
        <v>0.259</v>
      </c>
      <c r="J1865" s="56">
        <v>0.727</v>
      </c>
      <c r="K1865" s="56">
        <v>0.014</v>
      </c>
      <c r="L1865" s="72">
        <v>720383.0</v>
      </c>
      <c r="M1865" s="56">
        <v>0.971</v>
      </c>
      <c r="N1865" s="39">
        <f t="shared" si="21"/>
        <v>16</v>
      </c>
      <c r="O1865" s="39">
        <f t="shared" si="19"/>
        <v>9</v>
      </c>
      <c r="P1865" s="39">
        <f t="shared" si="5"/>
        <v>78</v>
      </c>
      <c r="Q1865" s="39">
        <f t="shared" si="6"/>
        <v>76</v>
      </c>
      <c r="R1865" s="58">
        <f t="shared" si="7"/>
        <v>0.259</v>
      </c>
      <c r="S1865" s="58">
        <f t="shared" si="8"/>
        <v>0.727</v>
      </c>
      <c r="T1865" s="58">
        <f t="shared" si="9"/>
        <v>0.014</v>
      </c>
      <c r="U1865" s="39">
        <f t="shared" si="10"/>
        <v>720383</v>
      </c>
      <c r="V1865" s="58">
        <f t="shared" si="11"/>
        <v>0.971</v>
      </c>
    </row>
    <row r="1866">
      <c r="A1866" s="33" t="s">
        <v>197</v>
      </c>
      <c r="B1866" s="68" t="s">
        <v>206</v>
      </c>
      <c r="C1866" s="35" t="s">
        <v>53</v>
      </c>
      <c r="D1866" s="35" t="str">
        <f t="shared" si="2"/>
        <v>Middle East/Qatar-Middle East/2005</v>
      </c>
      <c r="E1866" s="72">
        <v>0.015</v>
      </c>
      <c r="F1866" s="72">
        <v>0.009</v>
      </c>
      <c r="G1866" s="72">
        <v>78.0</v>
      </c>
      <c r="H1866" s="72">
        <v>77.0</v>
      </c>
      <c r="I1866" s="56">
        <v>0.237</v>
      </c>
      <c r="J1866" s="56">
        <v>0.749</v>
      </c>
      <c r="K1866" s="56">
        <v>0.014</v>
      </c>
      <c r="L1866" s="72">
        <v>821159.0</v>
      </c>
      <c r="M1866" s="56">
        <v>0.974</v>
      </c>
      <c r="N1866" s="39">
        <f t="shared" si="21"/>
        <v>15</v>
      </c>
      <c r="O1866" s="39">
        <f t="shared" si="19"/>
        <v>9</v>
      </c>
      <c r="P1866" s="39">
        <f t="shared" si="5"/>
        <v>78</v>
      </c>
      <c r="Q1866" s="39">
        <f t="shared" si="6"/>
        <v>77</v>
      </c>
      <c r="R1866" s="58">
        <f t="shared" si="7"/>
        <v>0.237</v>
      </c>
      <c r="S1866" s="58">
        <f t="shared" si="8"/>
        <v>0.749</v>
      </c>
      <c r="T1866" s="58">
        <f t="shared" si="9"/>
        <v>0.014</v>
      </c>
      <c r="U1866" s="39">
        <f t="shared" si="10"/>
        <v>821159</v>
      </c>
      <c r="V1866" s="58">
        <f t="shared" si="11"/>
        <v>0.974</v>
      </c>
    </row>
    <row r="1867">
      <c r="A1867" s="33" t="s">
        <v>197</v>
      </c>
      <c r="B1867" s="68" t="s">
        <v>206</v>
      </c>
      <c r="C1867" s="35" t="s">
        <v>54</v>
      </c>
      <c r="D1867" s="35" t="str">
        <f t="shared" si="2"/>
        <v>Middle East/Qatar-Middle East/2006</v>
      </c>
      <c r="E1867" s="72">
        <v>0.014</v>
      </c>
      <c r="F1867" s="72">
        <v>0.009</v>
      </c>
      <c r="G1867" s="72">
        <v>78.0</v>
      </c>
      <c r="H1867" s="72">
        <v>77.0</v>
      </c>
      <c r="I1867" s="56">
        <v>0.21</v>
      </c>
      <c r="J1867" s="56">
        <v>0.778</v>
      </c>
      <c r="K1867" s="56">
        <v>0.013</v>
      </c>
      <c r="L1867" s="72">
        <v>967602.0</v>
      </c>
      <c r="M1867" s="56">
        <v>0.978</v>
      </c>
      <c r="N1867" s="39">
        <f t="shared" si="21"/>
        <v>14</v>
      </c>
      <c r="O1867" s="39">
        <f t="shared" si="19"/>
        <v>9</v>
      </c>
      <c r="P1867" s="39">
        <f t="shared" si="5"/>
        <v>78</v>
      </c>
      <c r="Q1867" s="39">
        <f t="shared" si="6"/>
        <v>77</v>
      </c>
      <c r="R1867" s="58">
        <f t="shared" si="7"/>
        <v>0.21</v>
      </c>
      <c r="S1867" s="58">
        <f t="shared" si="8"/>
        <v>0.778</v>
      </c>
      <c r="T1867" s="58">
        <f t="shared" si="9"/>
        <v>0.013</v>
      </c>
      <c r="U1867" s="39">
        <f t="shared" si="10"/>
        <v>967602</v>
      </c>
      <c r="V1867" s="58">
        <f t="shared" si="11"/>
        <v>0.978</v>
      </c>
    </row>
    <row r="1868">
      <c r="A1868" s="33" t="s">
        <v>197</v>
      </c>
      <c r="B1868" s="68" t="s">
        <v>206</v>
      </c>
      <c r="C1868" s="35" t="s">
        <v>55</v>
      </c>
      <c r="D1868" s="35" t="str">
        <f t="shared" si="2"/>
        <v>Middle East/Qatar-Middle East/2007</v>
      </c>
      <c r="E1868" s="72">
        <v>0.013</v>
      </c>
      <c r="F1868" s="72">
        <v>0.008</v>
      </c>
      <c r="G1868" s="72">
        <v>79.0</v>
      </c>
      <c r="H1868" s="72">
        <v>77.0</v>
      </c>
      <c r="I1868" s="56">
        <v>0.183</v>
      </c>
      <c r="J1868" s="56">
        <v>0.805</v>
      </c>
      <c r="K1868" s="56">
        <v>0.012</v>
      </c>
      <c r="L1868" s="72">
        <v>1152459.0</v>
      </c>
      <c r="M1868" s="56">
        <v>0.98</v>
      </c>
      <c r="N1868" s="39">
        <f t="shared" si="21"/>
        <v>13</v>
      </c>
      <c r="O1868" s="39">
        <f t="shared" si="19"/>
        <v>8</v>
      </c>
      <c r="P1868" s="39">
        <f t="shared" si="5"/>
        <v>79</v>
      </c>
      <c r="Q1868" s="39">
        <f t="shared" si="6"/>
        <v>77</v>
      </c>
      <c r="R1868" s="58">
        <f t="shared" si="7"/>
        <v>0.183</v>
      </c>
      <c r="S1868" s="58">
        <f t="shared" si="8"/>
        <v>0.805</v>
      </c>
      <c r="T1868" s="58">
        <f t="shared" si="9"/>
        <v>0.012</v>
      </c>
      <c r="U1868" s="39">
        <f t="shared" si="10"/>
        <v>1152459</v>
      </c>
      <c r="V1868" s="58">
        <f t="shared" si="11"/>
        <v>0.98</v>
      </c>
    </row>
    <row r="1869">
      <c r="A1869" s="33" t="s">
        <v>197</v>
      </c>
      <c r="B1869" s="68" t="s">
        <v>206</v>
      </c>
      <c r="C1869" s="35" t="s">
        <v>56</v>
      </c>
      <c r="D1869" s="35" t="str">
        <f t="shared" si="2"/>
        <v>Middle East/Qatar-Middle East/2008</v>
      </c>
      <c r="E1869" s="72">
        <v>0.013</v>
      </c>
      <c r="F1869" s="72">
        <v>0.008</v>
      </c>
      <c r="G1869" s="72">
        <v>79.0</v>
      </c>
      <c r="H1869" s="72">
        <v>77.0</v>
      </c>
      <c r="I1869" s="56">
        <v>0.161</v>
      </c>
      <c r="J1869" s="56">
        <v>0.827</v>
      </c>
      <c r="K1869" s="56">
        <v>0.012</v>
      </c>
      <c r="L1869" s="72">
        <v>1359114.0</v>
      </c>
      <c r="M1869" s="56">
        <v>0.983</v>
      </c>
      <c r="N1869" s="39">
        <f t="shared" si="21"/>
        <v>13</v>
      </c>
      <c r="O1869" s="39">
        <f t="shared" si="19"/>
        <v>8</v>
      </c>
      <c r="P1869" s="39">
        <f t="shared" si="5"/>
        <v>79</v>
      </c>
      <c r="Q1869" s="39">
        <f t="shared" si="6"/>
        <v>77</v>
      </c>
      <c r="R1869" s="58">
        <f t="shared" si="7"/>
        <v>0.161</v>
      </c>
      <c r="S1869" s="58">
        <f t="shared" si="8"/>
        <v>0.827</v>
      </c>
      <c r="T1869" s="58">
        <f t="shared" si="9"/>
        <v>0.012</v>
      </c>
      <c r="U1869" s="39">
        <f t="shared" si="10"/>
        <v>1359114</v>
      </c>
      <c r="V1869" s="58">
        <f t="shared" si="11"/>
        <v>0.983</v>
      </c>
    </row>
    <row r="1870">
      <c r="A1870" s="33" t="s">
        <v>197</v>
      </c>
      <c r="B1870" s="68" t="s">
        <v>206</v>
      </c>
      <c r="C1870" s="35" t="s">
        <v>57</v>
      </c>
      <c r="D1870" s="35" t="str">
        <f t="shared" si="2"/>
        <v>Middle East/Qatar-Middle East/2009</v>
      </c>
      <c r="E1870" s="72">
        <v>0.012</v>
      </c>
      <c r="F1870" s="72">
        <v>0.008</v>
      </c>
      <c r="G1870" s="72">
        <v>79.0</v>
      </c>
      <c r="H1870" s="72">
        <v>77.0</v>
      </c>
      <c r="I1870" s="56">
        <v>0.146</v>
      </c>
      <c r="J1870" s="56">
        <v>0.843</v>
      </c>
      <c r="K1870" s="56">
        <v>0.011</v>
      </c>
      <c r="L1870" s="72">
        <v>1564082.0</v>
      </c>
      <c r="M1870" s="56">
        <v>0.985</v>
      </c>
      <c r="N1870" s="39">
        <f t="shared" si="21"/>
        <v>12</v>
      </c>
      <c r="O1870" s="39">
        <f t="shared" si="19"/>
        <v>8</v>
      </c>
      <c r="P1870" s="39">
        <f t="shared" si="5"/>
        <v>79</v>
      </c>
      <c r="Q1870" s="39">
        <f t="shared" si="6"/>
        <v>77</v>
      </c>
      <c r="R1870" s="58">
        <f t="shared" si="7"/>
        <v>0.146</v>
      </c>
      <c r="S1870" s="58">
        <f t="shared" si="8"/>
        <v>0.843</v>
      </c>
      <c r="T1870" s="58">
        <f t="shared" si="9"/>
        <v>0.011</v>
      </c>
      <c r="U1870" s="39">
        <f t="shared" si="10"/>
        <v>1564082</v>
      </c>
      <c r="V1870" s="58">
        <f t="shared" si="11"/>
        <v>0.985</v>
      </c>
    </row>
    <row r="1871">
      <c r="A1871" s="33" t="s">
        <v>197</v>
      </c>
      <c r="B1871" s="68" t="s">
        <v>206</v>
      </c>
      <c r="C1871" s="35" t="s">
        <v>58</v>
      </c>
      <c r="D1871" s="35" t="str">
        <f t="shared" si="2"/>
        <v>Middle East/Qatar-Middle East/2010</v>
      </c>
      <c r="E1871" s="72">
        <v>0.012</v>
      </c>
      <c r="F1871" s="72">
        <v>0.008</v>
      </c>
      <c r="G1871" s="72">
        <v>79.0</v>
      </c>
      <c r="H1871" s="72">
        <v>77.0</v>
      </c>
      <c r="I1871" s="56">
        <v>0.137</v>
      </c>
      <c r="J1871" s="56">
        <v>0.852</v>
      </c>
      <c r="K1871" s="56">
        <v>0.011</v>
      </c>
      <c r="L1871" s="72">
        <v>1749713.0</v>
      </c>
      <c r="M1871" s="56">
        <v>0.987</v>
      </c>
      <c r="N1871" s="39">
        <f t="shared" si="21"/>
        <v>12</v>
      </c>
      <c r="O1871" s="39">
        <f t="shared" si="19"/>
        <v>8</v>
      </c>
      <c r="P1871" s="39">
        <f t="shared" si="5"/>
        <v>79</v>
      </c>
      <c r="Q1871" s="39">
        <f t="shared" si="6"/>
        <v>77</v>
      </c>
      <c r="R1871" s="58">
        <f t="shared" si="7"/>
        <v>0.137</v>
      </c>
      <c r="S1871" s="58">
        <f t="shared" si="8"/>
        <v>0.852</v>
      </c>
      <c r="T1871" s="58">
        <f t="shared" si="9"/>
        <v>0.011</v>
      </c>
      <c r="U1871" s="39">
        <f t="shared" si="10"/>
        <v>1749713</v>
      </c>
      <c r="V1871" s="58">
        <f t="shared" si="11"/>
        <v>0.987</v>
      </c>
    </row>
    <row r="1872">
      <c r="A1872" s="33" t="s">
        <v>197</v>
      </c>
      <c r="B1872" s="68" t="s">
        <v>206</v>
      </c>
      <c r="C1872" s="35" t="s">
        <v>59</v>
      </c>
      <c r="D1872" s="35" t="str">
        <f t="shared" si="2"/>
        <v>Middle East/Qatar-Middle East/2011</v>
      </c>
      <c r="E1872" s="72">
        <v>0.011</v>
      </c>
      <c r="F1872" s="72">
        <v>0.007</v>
      </c>
      <c r="G1872" s="72">
        <v>79.0</v>
      </c>
      <c r="H1872" s="72">
        <v>77.0</v>
      </c>
      <c r="I1872" s="56">
        <v>0.134</v>
      </c>
      <c r="J1872" s="56">
        <v>0.856</v>
      </c>
      <c r="K1872" s="56">
        <v>0.01</v>
      </c>
      <c r="L1872" s="72">
        <v>1910902.0</v>
      </c>
      <c r="M1872" s="56">
        <v>0.988</v>
      </c>
      <c r="N1872" s="39">
        <f t="shared" si="21"/>
        <v>11</v>
      </c>
      <c r="O1872" s="39">
        <f t="shared" si="19"/>
        <v>7</v>
      </c>
      <c r="P1872" s="39">
        <f t="shared" si="5"/>
        <v>79</v>
      </c>
      <c r="Q1872" s="39">
        <f t="shared" si="6"/>
        <v>77</v>
      </c>
      <c r="R1872" s="58">
        <f t="shared" si="7"/>
        <v>0.134</v>
      </c>
      <c r="S1872" s="58">
        <f t="shared" si="8"/>
        <v>0.856</v>
      </c>
      <c r="T1872" s="58">
        <f t="shared" si="9"/>
        <v>0.01</v>
      </c>
      <c r="U1872" s="39">
        <f t="shared" si="10"/>
        <v>1910902</v>
      </c>
      <c r="V1872" s="58">
        <f t="shared" si="11"/>
        <v>0.988</v>
      </c>
    </row>
    <row r="1873">
      <c r="A1873" s="33" t="s">
        <v>197</v>
      </c>
      <c r="B1873" s="68" t="s">
        <v>206</v>
      </c>
      <c r="C1873" s="35" t="s">
        <v>60</v>
      </c>
      <c r="D1873" s="35" t="str">
        <f t="shared" si="2"/>
        <v>Middle East/Qatar-Middle East/2012</v>
      </c>
      <c r="E1873" s="72">
        <v>0.011</v>
      </c>
      <c r="F1873" s="72">
        <v>0.007</v>
      </c>
      <c r="G1873" s="72">
        <v>79.0</v>
      </c>
      <c r="H1873" s="72">
        <v>78.0</v>
      </c>
      <c r="I1873" s="56">
        <v>0.133</v>
      </c>
      <c r="J1873" s="56">
        <v>0.857</v>
      </c>
      <c r="K1873" s="56">
        <v>0.01</v>
      </c>
      <c r="L1873" s="72">
        <v>2050514.0</v>
      </c>
      <c r="M1873" s="56">
        <v>0.989</v>
      </c>
      <c r="N1873" s="39">
        <f t="shared" si="21"/>
        <v>11</v>
      </c>
      <c r="O1873" s="39">
        <f t="shared" si="19"/>
        <v>7</v>
      </c>
      <c r="P1873" s="39">
        <f t="shared" si="5"/>
        <v>79</v>
      </c>
      <c r="Q1873" s="39">
        <f t="shared" si="6"/>
        <v>78</v>
      </c>
      <c r="R1873" s="58">
        <f t="shared" si="7"/>
        <v>0.133</v>
      </c>
      <c r="S1873" s="58">
        <f t="shared" si="8"/>
        <v>0.857</v>
      </c>
      <c r="T1873" s="58">
        <f t="shared" si="9"/>
        <v>0.01</v>
      </c>
      <c r="U1873" s="39">
        <f t="shared" si="10"/>
        <v>2050514</v>
      </c>
      <c r="V1873" s="58">
        <f t="shared" si="11"/>
        <v>0.989</v>
      </c>
    </row>
    <row r="1874">
      <c r="A1874" s="33" t="s">
        <v>197</v>
      </c>
      <c r="B1874" s="68" t="s">
        <v>207</v>
      </c>
      <c r="C1874" s="35" t="s">
        <v>48</v>
      </c>
      <c r="D1874" s="35" t="str">
        <f t="shared" si="2"/>
        <v>Middle East/Saudi Arabia-Middle East/2000</v>
      </c>
      <c r="E1874" s="72">
        <v>0.027</v>
      </c>
      <c r="F1874" s="72">
        <v>0.019</v>
      </c>
      <c r="G1874" s="72">
        <v>74.0</v>
      </c>
      <c r="H1874" s="72">
        <v>71.0</v>
      </c>
      <c r="I1874" s="56">
        <v>0.384</v>
      </c>
      <c r="J1874" s="56">
        <v>0.581</v>
      </c>
      <c r="K1874" s="56">
        <v>0.035</v>
      </c>
      <c r="L1874" s="72">
        <v>2.0144584E7</v>
      </c>
      <c r="M1874" s="56">
        <v>0.798</v>
      </c>
      <c r="N1874" s="39">
        <f t="shared" si="21"/>
        <v>27</v>
      </c>
      <c r="O1874" s="39">
        <f t="shared" si="19"/>
        <v>19</v>
      </c>
      <c r="P1874" s="39">
        <f t="shared" si="5"/>
        <v>74</v>
      </c>
      <c r="Q1874" s="39">
        <f t="shared" si="6"/>
        <v>71</v>
      </c>
      <c r="R1874" s="58">
        <f t="shared" si="7"/>
        <v>0.384</v>
      </c>
      <c r="S1874" s="58">
        <f t="shared" si="8"/>
        <v>0.581</v>
      </c>
      <c r="T1874" s="58">
        <f t="shared" si="9"/>
        <v>0.035</v>
      </c>
      <c r="U1874" s="39">
        <f t="shared" si="10"/>
        <v>20144584</v>
      </c>
      <c r="V1874" s="58">
        <f t="shared" si="11"/>
        <v>0.798</v>
      </c>
    </row>
    <row r="1875">
      <c r="A1875" s="33" t="s">
        <v>197</v>
      </c>
      <c r="B1875" s="68" t="s">
        <v>207</v>
      </c>
      <c r="C1875" s="35" t="s">
        <v>49</v>
      </c>
      <c r="D1875" s="35" t="str">
        <f t="shared" si="2"/>
        <v>Middle East/Saudi Arabia-Middle East/2001</v>
      </c>
      <c r="E1875" s="72">
        <v>0.026</v>
      </c>
      <c r="F1875" s="72">
        <v>0.019</v>
      </c>
      <c r="G1875" s="72">
        <v>75.0</v>
      </c>
      <c r="H1875" s="72">
        <v>71.0</v>
      </c>
      <c r="I1875" s="56">
        <v>0.376</v>
      </c>
      <c r="J1875" s="56">
        <v>0.589</v>
      </c>
      <c r="K1875" s="56">
        <v>0.035</v>
      </c>
      <c r="L1875" s="72">
        <v>2.0891594E7</v>
      </c>
      <c r="M1875" s="56">
        <v>0.801</v>
      </c>
      <c r="N1875" s="39">
        <f t="shared" si="21"/>
        <v>26</v>
      </c>
      <c r="O1875" s="39">
        <f t="shared" si="19"/>
        <v>19</v>
      </c>
      <c r="P1875" s="39">
        <f t="shared" si="5"/>
        <v>75</v>
      </c>
      <c r="Q1875" s="39">
        <f t="shared" si="6"/>
        <v>71</v>
      </c>
      <c r="R1875" s="58">
        <f t="shared" si="7"/>
        <v>0.376</v>
      </c>
      <c r="S1875" s="58">
        <f t="shared" si="8"/>
        <v>0.589</v>
      </c>
      <c r="T1875" s="58">
        <f t="shared" si="9"/>
        <v>0.035</v>
      </c>
      <c r="U1875" s="39">
        <f t="shared" si="10"/>
        <v>20891594</v>
      </c>
      <c r="V1875" s="58">
        <f t="shared" si="11"/>
        <v>0.801</v>
      </c>
    </row>
    <row r="1876">
      <c r="A1876" s="33" t="s">
        <v>197</v>
      </c>
      <c r="B1876" s="68" t="s">
        <v>207</v>
      </c>
      <c r="C1876" s="35" t="s">
        <v>50</v>
      </c>
      <c r="D1876" s="35" t="str">
        <f t="shared" si="2"/>
        <v>Middle East/Saudi Arabia-Middle East/2002</v>
      </c>
      <c r="E1876" s="72">
        <v>0.025</v>
      </c>
      <c r="F1876" s="72">
        <v>0.018</v>
      </c>
      <c r="G1876" s="72">
        <v>75.0</v>
      </c>
      <c r="H1876" s="72">
        <v>71.0</v>
      </c>
      <c r="I1876" s="56">
        <v>0.368</v>
      </c>
      <c r="J1876" s="56">
        <v>0.598</v>
      </c>
      <c r="K1876" s="56">
        <v>0.034</v>
      </c>
      <c r="L1876" s="72">
        <v>2.1825217E7</v>
      </c>
      <c r="M1876" s="56">
        <v>0.803</v>
      </c>
      <c r="N1876" s="39">
        <f t="shared" si="21"/>
        <v>25</v>
      </c>
      <c r="O1876" s="39">
        <f t="shared" si="19"/>
        <v>18</v>
      </c>
      <c r="P1876" s="39">
        <f t="shared" si="5"/>
        <v>75</v>
      </c>
      <c r="Q1876" s="39">
        <f t="shared" si="6"/>
        <v>71</v>
      </c>
      <c r="R1876" s="58">
        <f t="shared" si="7"/>
        <v>0.368</v>
      </c>
      <c r="S1876" s="58">
        <f t="shared" si="8"/>
        <v>0.598</v>
      </c>
      <c r="T1876" s="58">
        <f t="shared" si="9"/>
        <v>0.034</v>
      </c>
      <c r="U1876" s="39">
        <f t="shared" si="10"/>
        <v>21825217</v>
      </c>
      <c r="V1876" s="58">
        <f t="shared" si="11"/>
        <v>0.803</v>
      </c>
    </row>
    <row r="1877">
      <c r="A1877" s="33" t="s">
        <v>197</v>
      </c>
      <c r="B1877" s="68" t="s">
        <v>207</v>
      </c>
      <c r="C1877" s="35" t="s">
        <v>51</v>
      </c>
      <c r="D1877" s="35" t="str">
        <f t="shared" si="2"/>
        <v>Middle East/Saudi Arabia-Middle East/2003</v>
      </c>
      <c r="E1877" s="72">
        <v>0.024</v>
      </c>
      <c r="F1877" s="72">
        <v>0.018</v>
      </c>
      <c r="G1877" s="72">
        <v>75.0</v>
      </c>
      <c r="H1877" s="72">
        <v>72.0</v>
      </c>
      <c r="I1877" s="56">
        <v>0.359</v>
      </c>
      <c r="J1877" s="56">
        <v>0.608</v>
      </c>
      <c r="K1877" s="56">
        <v>0.033</v>
      </c>
      <c r="L1877" s="72">
        <v>2.2852333E7</v>
      </c>
      <c r="M1877" s="56">
        <v>0.805</v>
      </c>
      <c r="N1877" s="39">
        <f t="shared" si="21"/>
        <v>24</v>
      </c>
      <c r="O1877" s="39">
        <f t="shared" si="19"/>
        <v>18</v>
      </c>
      <c r="P1877" s="39">
        <f t="shared" si="5"/>
        <v>75</v>
      </c>
      <c r="Q1877" s="39">
        <f t="shared" si="6"/>
        <v>72</v>
      </c>
      <c r="R1877" s="58">
        <f t="shared" si="7"/>
        <v>0.359</v>
      </c>
      <c r="S1877" s="58">
        <f t="shared" si="8"/>
        <v>0.608</v>
      </c>
      <c r="T1877" s="58">
        <f t="shared" si="9"/>
        <v>0.033</v>
      </c>
      <c r="U1877" s="39">
        <f t="shared" si="10"/>
        <v>22852333</v>
      </c>
      <c r="V1877" s="58">
        <f t="shared" si="11"/>
        <v>0.805</v>
      </c>
    </row>
    <row r="1878">
      <c r="A1878" s="33" t="s">
        <v>197</v>
      </c>
      <c r="B1878" s="68" t="s">
        <v>207</v>
      </c>
      <c r="C1878" s="35" t="s">
        <v>52</v>
      </c>
      <c r="D1878" s="35" t="str">
        <f t="shared" si="2"/>
        <v>Middle East/Saudi Arabia-Middle East/2004</v>
      </c>
      <c r="E1878" s="72">
        <v>0.024</v>
      </c>
      <c r="F1878" s="72">
        <v>0.017</v>
      </c>
      <c r="G1878" s="72">
        <v>76.0</v>
      </c>
      <c r="H1878" s="72">
        <v>72.0</v>
      </c>
      <c r="I1878" s="56">
        <v>0.351</v>
      </c>
      <c r="J1878" s="56">
        <v>0.617</v>
      </c>
      <c r="K1878" s="56">
        <v>0.032</v>
      </c>
      <c r="L1878" s="72">
        <v>2.3839231E7</v>
      </c>
      <c r="M1878" s="56">
        <v>0.808</v>
      </c>
      <c r="N1878" s="39">
        <f t="shared" si="21"/>
        <v>24</v>
      </c>
      <c r="O1878" s="39">
        <f t="shared" si="19"/>
        <v>17</v>
      </c>
      <c r="P1878" s="39">
        <f t="shared" si="5"/>
        <v>76</v>
      </c>
      <c r="Q1878" s="39">
        <f t="shared" si="6"/>
        <v>72</v>
      </c>
      <c r="R1878" s="58">
        <f t="shared" si="7"/>
        <v>0.351</v>
      </c>
      <c r="S1878" s="58">
        <f t="shared" si="8"/>
        <v>0.617</v>
      </c>
      <c r="T1878" s="58">
        <f t="shared" si="9"/>
        <v>0.032</v>
      </c>
      <c r="U1878" s="39">
        <f t="shared" si="10"/>
        <v>23839231</v>
      </c>
      <c r="V1878" s="58">
        <f t="shared" si="11"/>
        <v>0.808</v>
      </c>
    </row>
    <row r="1879">
      <c r="A1879" s="33" t="s">
        <v>197</v>
      </c>
      <c r="B1879" s="68" t="s">
        <v>207</v>
      </c>
      <c r="C1879" s="35" t="s">
        <v>53</v>
      </c>
      <c r="D1879" s="35" t="str">
        <f t="shared" si="2"/>
        <v>Middle East/Saudi Arabia-Middle East/2005</v>
      </c>
      <c r="E1879" s="72">
        <v>0.023</v>
      </c>
      <c r="F1879" s="72">
        <v>0.017</v>
      </c>
      <c r="G1879" s="72">
        <v>76.0</v>
      </c>
      <c r="H1879" s="72">
        <v>72.0</v>
      </c>
      <c r="I1879" s="56">
        <v>0.343</v>
      </c>
      <c r="J1879" s="56">
        <v>0.626</v>
      </c>
      <c r="K1879" s="56">
        <v>0.031</v>
      </c>
      <c r="L1879" s="72">
        <v>2.4690067E7</v>
      </c>
      <c r="M1879" s="56">
        <v>0.81</v>
      </c>
      <c r="N1879" s="39">
        <f t="shared" si="21"/>
        <v>23</v>
      </c>
      <c r="O1879" s="39">
        <f t="shared" si="19"/>
        <v>17</v>
      </c>
      <c r="P1879" s="39">
        <f t="shared" si="5"/>
        <v>76</v>
      </c>
      <c r="Q1879" s="39">
        <f t="shared" si="6"/>
        <v>72</v>
      </c>
      <c r="R1879" s="58">
        <f t="shared" si="7"/>
        <v>0.343</v>
      </c>
      <c r="S1879" s="58">
        <f t="shared" si="8"/>
        <v>0.626</v>
      </c>
      <c r="T1879" s="58">
        <f t="shared" si="9"/>
        <v>0.031</v>
      </c>
      <c r="U1879" s="39">
        <f t="shared" si="10"/>
        <v>24690067</v>
      </c>
      <c r="V1879" s="58">
        <f t="shared" si="11"/>
        <v>0.81</v>
      </c>
    </row>
    <row r="1880">
      <c r="A1880" s="33" t="s">
        <v>197</v>
      </c>
      <c r="B1880" s="68" t="s">
        <v>207</v>
      </c>
      <c r="C1880" s="35" t="s">
        <v>54</v>
      </c>
      <c r="D1880" s="35" t="str">
        <f t="shared" si="2"/>
        <v>Middle East/Saudi Arabia-Middle East/2006</v>
      </c>
      <c r="E1880" s="72">
        <v>0.023</v>
      </c>
      <c r="F1880" s="72">
        <v>0.016</v>
      </c>
      <c r="G1880" s="72">
        <v>76.0</v>
      </c>
      <c r="H1880" s="72">
        <v>72.0</v>
      </c>
      <c r="I1880" s="56">
        <v>0.335</v>
      </c>
      <c r="J1880" s="56">
        <v>0.634</v>
      </c>
      <c r="K1880" s="56">
        <v>0.03</v>
      </c>
      <c r="L1880" s="72">
        <v>2.5371936E7</v>
      </c>
      <c r="M1880" s="56">
        <v>0.812</v>
      </c>
      <c r="N1880" s="39">
        <f t="shared" si="21"/>
        <v>23</v>
      </c>
      <c r="O1880" s="39">
        <f t="shared" si="19"/>
        <v>16</v>
      </c>
      <c r="P1880" s="39">
        <f t="shared" si="5"/>
        <v>76</v>
      </c>
      <c r="Q1880" s="39">
        <f t="shared" si="6"/>
        <v>72</v>
      </c>
      <c r="R1880" s="58">
        <f t="shared" si="7"/>
        <v>0.335</v>
      </c>
      <c r="S1880" s="58">
        <f t="shared" si="8"/>
        <v>0.634</v>
      </c>
      <c r="T1880" s="58">
        <f t="shared" si="9"/>
        <v>0.03</v>
      </c>
      <c r="U1880" s="39">
        <f t="shared" si="10"/>
        <v>25371936</v>
      </c>
      <c r="V1880" s="58">
        <f t="shared" si="11"/>
        <v>0.812</v>
      </c>
    </row>
    <row r="1881">
      <c r="A1881" s="33" t="s">
        <v>197</v>
      </c>
      <c r="B1881" s="68" t="s">
        <v>207</v>
      </c>
      <c r="C1881" s="35" t="s">
        <v>55</v>
      </c>
      <c r="D1881" s="35" t="str">
        <f t="shared" si="2"/>
        <v>Middle East/Saudi Arabia-Middle East/2007</v>
      </c>
      <c r="E1881" s="72">
        <v>0.022</v>
      </c>
      <c r="F1881" s="72">
        <v>0.016</v>
      </c>
      <c r="G1881" s="72">
        <v>76.0</v>
      </c>
      <c r="H1881" s="72">
        <v>73.0</v>
      </c>
      <c r="I1881" s="56">
        <v>0.328</v>
      </c>
      <c r="J1881" s="56">
        <v>0.642</v>
      </c>
      <c r="K1881" s="56">
        <v>0.03</v>
      </c>
      <c r="L1881" s="72">
        <v>2.5915624E7</v>
      </c>
      <c r="M1881" s="56">
        <v>0.814</v>
      </c>
      <c r="N1881" s="39">
        <f t="shared" si="21"/>
        <v>22</v>
      </c>
      <c r="O1881" s="39">
        <f t="shared" si="19"/>
        <v>16</v>
      </c>
      <c r="P1881" s="39">
        <f t="shared" si="5"/>
        <v>76</v>
      </c>
      <c r="Q1881" s="39">
        <f t="shared" si="6"/>
        <v>73</v>
      </c>
      <c r="R1881" s="58">
        <f t="shared" si="7"/>
        <v>0.328</v>
      </c>
      <c r="S1881" s="58">
        <f t="shared" si="8"/>
        <v>0.642</v>
      </c>
      <c r="T1881" s="58">
        <f t="shared" si="9"/>
        <v>0.03</v>
      </c>
      <c r="U1881" s="39">
        <f t="shared" si="10"/>
        <v>25915624</v>
      </c>
      <c r="V1881" s="58">
        <f t="shared" si="11"/>
        <v>0.814</v>
      </c>
    </row>
    <row r="1882">
      <c r="A1882" s="33" t="s">
        <v>197</v>
      </c>
      <c r="B1882" s="68" t="s">
        <v>207</v>
      </c>
      <c r="C1882" s="35" t="s">
        <v>56</v>
      </c>
      <c r="D1882" s="35" t="str">
        <f t="shared" si="2"/>
        <v>Middle East/Saudi Arabia-Middle East/2008</v>
      </c>
      <c r="E1882" s="72">
        <v>0.022</v>
      </c>
      <c r="F1882" s="72">
        <v>0.016</v>
      </c>
      <c r="G1882" s="72">
        <v>76.0</v>
      </c>
      <c r="H1882" s="72">
        <v>73.0</v>
      </c>
      <c r="I1882" s="56">
        <v>0.32</v>
      </c>
      <c r="J1882" s="56">
        <v>0.65</v>
      </c>
      <c r="K1882" s="56">
        <v>0.03</v>
      </c>
      <c r="L1882" s="72">
        <v>2.6366358E7</v>
      </c>
      <c r="M1882" s="56">
        <v>0.816</v>
      </c>
      <c r="N1882" s="39">
        <f t="shared" si="21"/>
        <v>22</v>
      </c>
      <c r="O1882" s="39">
        <f t="shared" si="19"/>
        <v>16</v>
      </c>
      <c r="P1882" s="39">
        <f t="shared" si="5"/>
        <v>76</v>
      </c>
      <c r="Q1882" s="39">
        <f t="shared" si="6"/>
        <v>73</v>
      </c>
      <c r="R1882" s="58">
        <f t="shared" si="7"/>
        <v>0.32</v>
      </c>
      <c r="S1882" s="58">
        <f t="shared" si="8"/>
        <v>0.65</v>
      </c>
      <c r="T1882" s="58">
        <f t="shared" si="9"/>
        <v>0.03</v>
      </c>
      <c r="U1882" s="39">
        <f t="shared" si="10"/>
        <v>26366358</v>
      </c>
      <c r="V1882" s="58">
        <f t="shared" si="11"/>
        <v>0.816</v>
      </c>
    </row>
    <row r="1883">
      <c r="A1883" s="33" t="s">
        <v>197</v>
      </c>
      <c r="B1883" s="68" t="s">
        <v>207</v>
      </c>
      <c r="C1883" s="35" t="s">
        <v>57</v>
      </c>
      <c r="D1883" s="35" t="str">
        <f t="shared" si="2"/>
        <v>Middle East/Saudi Arabia-Middle East/2009</v>
      </c>
      <c r="E1883" s="72">
        <v>0.021</v>
      </c>
      <c r="F1883" s="72">
        <v>0.015</v>
      </c>
      <c r="G1883" s="72">
        <v>77.0</v>
      </c>
      <c r="H1883" s="72">
        <v>73.0</v>
      </c>
      <c r="I1883" s="56">
        <v>0.313</v>
      </c>
      <c r="J1883" s="56">
        <v>0.657</v>
      </c>
      <c r="K1883" s="56">
        <v>0.03</v>
      </c>
      <c r="L1883" s="72">
        <v>2.6796375E7</v>
      </c>
      <c r="M1883" s="56">
        <v>0.819</v>
      </c>
      <c r="N1883" s="39">
        <f t="shared" si="21"/>
        <v>21</v>
      </c>
      <c r="O1883" s="39">
        <f t="shared" si="19"/>
        <v>15</v>
      </c>
      <c r="P1883" s="39">
        <f t="shared" si="5"/>
        <v>77</v>
      </c>
      <c r="Q1883" s="39">
        <f t="shared" si="6"/>
        <v>73</v>
      </c>
      <c r="R1883" s="58">
        <f t="shared" si="7"/>
        <v>0.313</v>
      </c>
      <c r="S1883" s="58">
        <f t="shared" si="8"/>
        <v>0.657</v>
      </c>
      <c r="T1883" s="58">
        <f t="shared" si="9"/>
        <v>0.03</v>
      </c>
      <c r="U1883" s="39">
        <f t="shared" si="10"/>
        <v>26796375</v>
      </c>
      <c r="V1883" s="58">
        <f t="shared" si="11"/>
        <v>0.819</v>
      </c>
    </row>
    <row r="1884">
      <c r="A1884" s="33" t="s">
        <v>197</v>
      </c>
      <c r="B1884" s="68" t="s">
        <v>207</v>
      </c>
      <c r="C1884" s="35" t="s">
        <v>58</v>
      </c>
      <c r="D1884" s="35" t="str">
        <f t="shared" si="2"/>
        <v>Middle East/Saudi Arabia-Middle East/2010</v>
      </c>
      <c r="E1884" s="72">
        <v>0.021</v>
      </c>
      <c r="F1884" s="72">
        <v>0.015</v>
      </c>
      <c r="G1884" s="72">
        <v>77.0</v>
      </c>
      <c r="H1884" s="72">
        <v>73.0</v>
      </c>
      <c r="I1884" s="56">
        <v>0.307</v>
      </c>
      <c r="J1884" s="56">
        <v>0.663</v>
      </c>
      <c r="K1884" s="56">
        <v>0.03</v>
      </c>
      <c r="L1884" s="72">
        <v>2.7258387E7</v>
      </c>
      <c r="M1884" s="56">
        <v>0.821</v>
      </c>
      <c r="N1884" s="39">
        <f t="shared" si="21"/>
        <v>21</v>
      </c>
      <c r="O1884" s="39">
        <f t="shared" si="19"/>
        <v>15</v>
      </c>
      <c r="P1884" s="39">
        <f t="shared" si="5"/>
        <v>77</v>
      </c>
      <c r="Q1884" s="39">
        <f t="shared" si="6"/>
        <v>73</v>
      </c>
      <c r="R1884" s="58">
        <f t="shared" si="7"/>
        <v>0.307</v>
      </c>
      <c r="S1884" s="58">
        <f t="shared" si="8"/>
        <v>0.663</v>
      </c>
      <c r="T1884" s="58">
        <f t="shared" si="9"/>
        <v>0.03</v>
      </c>
      <c r="U1884" s="39">
        <f t="shared" si="10"/>
        <v>27258387</v>
      </c>
      <c r="V1884" s="58">
        <f t="shared" si="11"/>
        <v>0.821</v>
      </c>
    </row>
    <row r="1885">
      <c r="A1885" s="33" t="s">
        <v>197</v>
      </c>
      <c r="B1885" s="68" t="s">
        <v>207</v>
      </c>
      <c r="C1885" s="35" t="s">
        <v>59</v>
      </c>
      <c r="D1885" s="35" t="str">
        <f t="shared" si="2"/>
        <v>Middle East/Saudi Arabia-Middle East/2011</v>
      </c>
      <c r="E1885" s="72">
        <v>0.02</v>
      </c>
      <c r="F1885" s="72">
        <v>0.014</v>
      </c>
      <c r="G1885" s="72">
        <v>77.0</v>
      </c>
      <c r="H1885" s="72">
        <v>74.0</v>
      </c>
      <c r="I1885" s="56">
        <v>0.302</v>
      </c>
      <c r="J1885" s="56">
        <v>0.669</v>
      </c>
      <c r="K1885" s="56">
        <v>0.029</v>
      </c>
      <c r="L1885" s="72">
        <v>2.7761728E7</v>
      </c>
      <c r="M1885" s="56">
        <v>0.823</v>
      </c>
      <c r="N1885" s="39">
        <f t="shared" si="21"/>
        <v>20</v>
      </c>
      <c r="O1885" s="39">
        <f t="shared" si="19"/>
        <v>14</v>
      </c>
      <c r="P1885" s="39">
        <f t="shared" si="5"/>
        <v>77</v>
      </c>
      <c r="Q1885" s="39">
        <f t="shared" si="6"/>
        <v>74</v>
      </c>
      <c r="R1885" s="58">
        <f t="shared" si="7"/>
        <v>0.302</v>
      </c>
      <c r="S1885" s="58">
        <f t="shared" si="8"/>
        <v>0.669</v>
      </c>
      <c r="T1885" s="58">
        <f t="shared" si="9"/>
        <v>0.029</v>
      </c>
      <c r="U1885" s="39">
        <f t="shared" si="10"/>
        <v>27761728</v>
      </c>
      <c r="V1885" s="58">
        <f t="shared" si="11"/>
        <v>0.823</v>
      </c>
    </row>
    <row r="1886">
      <c r="A1886" s="33" t="s">
        <v>197</v>
      </c>
      <c r="B1886" s="68" t="s">
        <v>207</v>
      </c>
      <c r="C1886" s="35" t="s">
        <v>60</v>
      </c>
      <c r="D1886" s="35" t="str">
        <f t="shared" si="2"/>
        <v>Middle East/Saudi Arabia-Middle East/2012</v>
      </c>
      <c r="E1886" s="72">
        <v>0.02</v>
      </c>
      <c r="F1886" s="72">
        <v>0.014</v>
      </c>
      <c r="G1886" s="72">
        <v>77.0</v>
      </c>
      <c r="H1886" s="72">
        <v>74.0</v>
      </c>
      <c r="I1886" s="56">
        <v>0.297</v>
      </c>
      <c r="J1886" s="56">
        <v>0.674</v>
      </c>
      <c r="K1886" s="56">
        <v>0.029</v>
      </c>
      <c r="L1886" s="72">
        <v>2.8287855E7</v>
      </c>
      <c r="M1886" s="56">
        <v>0.825</v>
      </c>
      <c r="N1886" s="39">
        <f t="shared" si="21"/>
        <v>20</v>
      </c>
      <c r="O1886" s="39">
        <f t="shared" si="19"/>
        <v>14</v>
      </c>
      <c r="P1886" s="39">
        <f t="shared" si="5"/>
        <v>77</v>
      </c>
      <c r="Q1886" s="39">
        <f t="shared" si="6"/>
        <v>74</v>
      </c>
      <c r="R1886" s="58">
        <f t="shared" si="7"/>
        <v>0.297</v>
      </c>
      <c r="S1886" s="58">
        <f t="shared" si="8"/>
        <v>0.674</v>
      </c>
      <c r="T1886" s="58">
        <f t="shared" si="9"/>
        <v>0.029</v>
      </c>
      <c r="U1886" s="39">
        <f t="shared" si="10"/>
        <v>28287855</v>
      </c>
      <c r="V1886" s="58">
        <f t="shared" si="11"/>
        <v>0.825</v>
      </c>
    </row>
    <row r="1887">
      <c r="A1887" s="33" t="s">
        <v>197</v>
      </c>
      <c r="B1887" s="68" t="s">
        <v>208</v>
      </c>
      <c r="C1887" s="35" t="s">
        <v>48</v>
      </c>
      <c r="D1887" s="35" t="str">
        <f t="shared" si="2"/>
        <v>Middle East/Syria-Middle East/2000</v>
      </c>
      <c r="E1887" s="72">
        <v>0.03</v>
      </c>
      <c r="F1887" s="72">
        <v>0.02</v>
      </c>
      <c r="G1887" s="72">
        <v>75.0</v>
      </c>
      <c r="H1887" s="72">
        <v>72.0</v>
      </c>
      <c r="I1887" s="56">
        <v>0.408</v>
      </c>
      <c r="J1887" s="56">
        <v>0.558</v>
      </c>
      <c r="K1887" s="56">
        <v>0.034</v>
      </c>
      <c r="L1887" s="72">
        <v>1.6371208E7</v>
      </c>
      <c r="M1887" s="56">
        <v>0.519</v>
      </c>
      <c r="N1887" s="39">
        <f t="shared" si="21"/>
        <v>30</v>
      </c>
      <c r="O1887" s="39">
        <f t="shared" si="19"/>
        <v>20</v>
      </c>
      <c r="P1887" s="39">
        <f t="shared" si="5"/>
        <v>75</v>
      </c>
      <c r="Q1887" s="39">
        <f t="shared" si="6"/>
        <v>72</v>
      </c>
      <c r="R1887" s="58">
        <f t="shared" si="7"/>
        <v>0.408</v>
      </c>
      <c r="S1887" s="58">
        <f t="shared" si="8"/>
        <v>0.558</v>
      </c>
      <c r="T1887" s="58">
        <f t="shared" si="9"/>
        <v>0.034</v>
      </c>
      <c r="U1887" s="39">
        <f t="shared" si="10"/>
        <v>16371208</v>
      </c>
      <c r="V1887" s="58">
        <f t="shared" si="11"/>
        <v>0.519</v>
      </c>
    </row>
    <row r="1888">
      <c r="A1888" s="33" t="s">
        <v>197</v>
      </c>
      <c r="B1888" s="68" t="s">
        <v>208</v>
      </c>
      <c r="C1888" s="35" t="s">
        <v>49</v>
      </c>
      <c r="D1888" s="35" t="str">
        <f t="shared" si="2"/>
        <v>Middle East/Syria-Middle East/2001</v>
      </c>
      <c r="E1888" s="72">
        <v>0.03</v>
      </c>
      <c r="F1888" s="72">
        <v>0.019</v>
      </c>
      <c r="G1888" s="72">
        <v>75.0</v>
      </c>
      <c r="H1888" s="72">
        <v>72.0</v>
      </c>
      <c r="I1888" s="56">
        <v>0.404</v>
      </c>
      <c r="J1888" s="56">
        <v>0.563</v>
      </c>
      <c r="K1888" s="56">
        <v>0.034</v>
      </c>
      <c r="L1888" s="72">
        <v>1.6700984E7</v>
      </c>
      <c r="M1888" s="56">
        <v>0.523</v>
      </c>
      <c r="N1888" s="39">
        <f t="shared" si="21"/>
        <v>30</v>
      </c>
      <c r="O1888" s="39">
        <f t="shared" si="19"/>
        <v>19</v>
      </c>
      <c r="P1888" s="39">
        <f t="shared" si="5"/>
        <v>75</v>
      </c>
      <c r="Q1888" s="39">
        <f t="shared" si="6"/>
        <v>72</v>
      </c>
      <c r="R1888" s="58">
        <f t="shared" si="7"/>
        <v>0.404</v>
      </c>
      <c r="S1888" s="58">
        <f t="shared" si="8"/>
        <v>0.563</v>
      </c>
      <c r="T1888" s="58">
        <f t="shared" si="9"/>
        <v>0.034</v>
      </c>
      <c r="U1888" s="39">
        <f t="shared" si="10"/>
        <v>16700984</v>
      </c>
      <c r="V1888" s="58">
        <f t="shared" si="11"/>
        <v>0.523</v>
      </c>
    </row>
    <row r="1889">
      <c r="A1889" s="33" t="s">
        <v>197</v>
      </c>
      <c r="B1889" s="68" t="s">
        <v>208</v>
      </c>
      <c r="C1889" s="35" t="s">
        <v>50</v>
      </c>
      <c r="D1889" s="35" t="str">
        <f t="shared" si="2"/>
        <v>Middle East/Syria-Middle East/2002</v>
      </c>
      <c r="E1889" s="72">
        <v>0.029</v>
      </c>
      <c r="F1889" s="72">
        <v>0.018</v>
      </c>
      <c r="G1889" s="72">
        <v>76.0</v>
      </c>
      <c r="H1889" s="72">
        <v>72.0</v>
      </c>
      <c r="I1889" s="56">
        <v>0.4</v>
      </c>
      <c r="J1889" s="56">
        <v>0.567</v>
      </c>
      <c r="K1889" s="56">
        <v>0.034</v>
      </c>
      <c r="L1889" s="72">
        <v>1.6994676E7</v>
      </c>
      <c r="M1889" s="56">
        <v>0.527</v>
      </c>
      <c r="N1889" s="39">
        <f t="shared" si="21"/>
        <v>29</v>
      </c>
      <c r="O1889" s="39">
        <f t="shared" si="19"/>
        <v>18</v>
      </c>
      <c r="P1889" s="39">
        <f t="shared" si="5"/>
        <v>76</v>
      </c>
      <c r="Q1889" s="39">
        <f t="shared" si="6"/>
        <v>72</v>
      </c>
      <c r="R1889" s="58">
        <f t="shared" si="7"/>
        <v>0.4</v>
      </c>
      <c r="S1889" s="58">
        <f t="shared" si="8"/>
        <v>0.567</v>
      </c>
      <c r="T1889" s="58">
        <f t="shared" si="9"/>
        <v>0.034</v>
      </c>
      <c r="U1889" s="39">
        <f t="shared" si="10"/>
        <v>16994676</v>
      </c>
      <c r="V1889" s="58">
        <f t="shared" si="11"/>
        <v>0.527</v>
      </c>
    </row>
    <row r="1890">
      <c r="A1890" s="33" t="s">
        <v>197</v>
      </c>
      <c r="B1890" s="68" t="s">
        <v>208</v>
      </c>
      <c r="C1890" s="35" t="s">
        <v>51</v>
      </c>
      <c r="D1890" s="35" t="str">
        <f t="shared" si="2"/>
        <v>Middle East/Syria-Middle East/2003</v>
      </c>
      <c r="E1890" s="72">
        <v>0.028</v>
      </c>
      <c r="F1890" s="72">
        <v>0.018</v>
      </c>
      <c r="G1890" s="72">
        <v>76.0</v>
      </c>
      <c r="H1890" s="72">
        <v>72.0</v>
      </c>
      <c r="I1890" s="56">
        <v>0.396</v>
      </c>
      <c r="J1890" s="56">
        <v>0.57</v>
      </c>
      <c r="K1890" s="56">
        <v>0.034</v>
      </c>
      <c r="L1890" s="72">
        <v>1.7298476E7</v>
      </c>
      <c r="M1890" s="56">
        <v>0.53</v>
      </c>
      <c r="N1890" s="39">
        <f t="shared" si="21"/>
        <v>28</v>
      </c>
      <c r="O1890" s="39">
        <f t="shared" si="19"/>
        <v>18</v>
      </c>
      <c r="P1890" s="39">
        <f t="shared" si="5"/>
        <v>76</v>
      </c>
      <c r="Q1890" s="39">
        <f t="shared" si="6"/>
        <v>72</v>
      </c>
      <c r="R1890" s="58">
        <f t="shared" si="7"/>
        <v>0.396</v>
      </c>
      <c r="S1890" s="58">
        <f t="shared" si="8"/>
        <v>0.57</v>
      </c>
      <c r="T1890" s="58">
        <f t="shared" si="9"/>
        <v>0.034</v>
      </c>
      <c r="U1890" s="39">
        <f t="shared" si="10"/>
        <v>17298476</v>
      </c>
      <c r="V1890" s="58">
        <f t="shared" si="11"/>
        <v>0.53</v>
      </c>
    </row>
    <row r="1891">
      <c r="A1891" s="33" t="s">
        <v>197</v>
      </c>
      <c r="B1891" s="68" t="s">
        <v>208</v>
      </c>
      <c r="C1891" s="35" t="s">
        <v>52</v>
      </c>
      <c r="D1891" s="35" t="str">
        <f t="shared" si="2"/>
        <v>Middle East/Syria-Middle East/2004</v>
      </c>
      <c r="E1891" s="72">
        <v>0.028</v>
      </c>
      <c r="F1891" s="72">
        <v>0.017</v>
      </c>
      <c r="G1891" s="72">
        <v>76.0</v>
      </c>
      <c r="H1891" s="72">
        <v>73.0</v>
      </c>
      <c r="I1891" s="56">
        <v>0.392</v>
      </c>
      <c r="J1891" s="56">
        <v>0.575</v>
      </c>
      <c r="K1891" s="56">
        <v>0.034</v>
      </c>
      <c r="L1891" s="72">
        <v>1.7676012E7</v>
      </c>
      <c r="M1891" s="56">
        <v>0.534</v>
      </c>
      <c r="N1891" s="39">
        <f t="shared" si="21"/>
        <v>28</v>
      </c>
      <c r="O1891" s="39">
        <f t="shared" si="19"/>
        <v>17</v>
      </c>
      <c r="P1891" s="39">
        <f t="shared" si="5"/>
        <v>76</v>
      </c>
      <c r="Q1891" s="39">
        <f t="shared" si="6"/>
        <v>73</v>
      </c>
      <c r="R1891" s="58">
        <f t="shared" si="7"/>
        <v>0.392</v>
      </c>
      <c r="S1891" s="58">
        <f t="shared" si="8"/>
        <v>0.575</v>
      </c>
      <c r="T1891" s="58">
        <f t="shared" si="9"/>
        <v>0.034</v>
      </c>
      <c r="U1891" s="39">
        <f t="shared" si="10"/>
        <v>17676012</v>
      </c>
      <c r="V1891" s="58">
        <f t="shared" si="11"/>
        <v>0.534</v>
      </c>
    </row>
    <row r="1892">
      <c r="A1892" s="33" t="s">
        <v>197</v>
      </c>
      <c r="B1892" s="68" t="s">
        <v>208</v>
      </c>
      <c r="C1892" s="35" t="s">
        <v>53</v>
      </c>
      <c r="D1892" s="35" t="str">
        <f t="shared" si="2"/>
        <v>Middle East/Syria-Middle East/2005</v>
      </c>
      <c r="E1892" s="72">
        <v>0.027</v>
      </c>
      <c r="F1892" s="72">
        <v>0.016</v>
      </c>
      <c r="G1892" s="72">
        <v>77.0</v>
      </c>
      <c r="H1892" s="72">
        <v>73.0</v>
      </c>
      <c r="I1892" s="56">
        <v>0.386</v>
      </c>
      <c r="J1892" s="56">
        <v>0.58</v>
      </c>
      <c r="K1892" s="56">
        <v>0.034</v>
      </c>
      <c r="L1892" s="72">
        <v>1.8167367E7</v>
      </c>
      <c r="M1892" s="56">
        <v>0.538</v>
      </c>
      <c r="N1892" s="39">
        <f t="shared" si="21"/>
        <v>27</v>
      </c>
      <c r="O1892" s="39">
        <f t="shared" si="19"/>
        <v>16</v>
      </c>
      <c r="P1892" s="39">
        <f t="shared" si="5"/>
        <v>77</v>
      </c>
      <c r="Q1892" s="39">
        <f t="shared" si="6"/>
        <v>73</v>
      </c>
      <c r="R1892" s="58">
        <f t="shared" si="7"/>
        <v>0.386</v>
      </c>
      <c r="S1892" s="58">
        <f t="shared" si="8"/>
        <v>0.58</v>
      </c>
      <c r="T1892" s="58">
        <f t="shared" si="9"/>
        <v>0.034</v>
      </c>
      <c r="U1892" s="39">
        <f t="shared" si="10"/>
        <v>18167367</v>
      </c>
      <c r="V1892" s="58">
        <f t="shared" si="11"/>
        <v>0.538</v>
      </c>
    </row>
    <row r="1893">
      <c r="A1893" s="33" t="s">
        <v>197</v>
      </c>
      <c r="B1893" s="68" t="s">
        <v>208</v>
      </c>
      <c r="C1893" s="35" t="s">
        <v>54</v>
      </c>
      <c r="D1893" s="35" t="str">
        <f t="shared" si="2"/>
        <v>Middle East/Syria-Middle East/2006</v>
      </c>
      <c r="E1893" s="72">
        <v>0.027</v>
      </c>
      <c r="F1893" s="72">
        <v>0.015</v>
      </c>
      <c r="G1893" s="72">
        <v>77.0</v>
      </c>
      <c r="H1893" s="72">
        <v>73.0</v>
      </c>
      <c r="I1893" s="56">
        <v>0.38</v>
      </c>
      <c r="J1893" s="56">
        <v>0.585</v>
      </c>
      <c r="K1893" s="56">
        <v>0.034</v>
      </c>
      <c r="L1893" s="72">
        <v>1.8804914E7</v>
      </c>
      <c r="M1893" s="56">
        <v>0.542</v>
      </c>
      <c r="N1893" s="39">
        <f t="shared" si="21"/>
        <v>27</v>
      </c>
      <c r="O1893" s="39">
        <f t="shared" si="19"/>
        <v>15</v>
      </c>
      <c r="P1893" s="39">
        <f t="shared" si="5"/>
        <v>77</v>
      </c>
      <c r="Q1893" s="39">
        <f t="shared" si="6"/>
        <v>73</v>
      </c>
      <c r="R1893" s="58">
        <f t="shared" si="7"/>
        <v>0.38</v>
      </c>
      <c r="S1893" s="58">
        <f t="shared" si="8"/>
        <v>0.585</v>
      </c>
      <c r="T1893" s="58">
        <f t="shared" si="9"/>
        <v>0.034</v>
      </c>
      <c r="U1893" s="39">
        <f t="shared" si="10"/>
        <v>18804914</v>
      </c>
      <c r="V1893" s="58">
        <f t="shared" si="11"/>
        <v>0.542</v>
      </c>
    </row>
    <row r="1894">
      <c r="A1894" s="33" t="s">
        <v>197</v>
      </c>
      <c r="B1894" s="68" t="s">
        <v>208</v>
      </c>
      <c r="C1894" s="35" t="s">
        <v>55</v>
      </c>
      <c r="D1894" s="35" t="str">
        <f t="shared" si="2"/>
        <v>Middle East/Syria-Middle East/2007</v>
      </c>
      <c r="E1894" s="72">
        <v>0.026</v>
      </c>
      <c r="F1894" s="72">
        <v>0.015</v>
      </c>
      <c r="G1894" s="72">
        <v>77.0</v>
      </c>
      <c r="H1894" s="72">
        <v>73.0</v>
      </c>
      <c r="I1894" s="56">
        <v>0.373</v>
      </c>
      <c r="J1894" s="56">
        <v>0.592</v>
      </c>
      <c r="K1894" s="56">
        <v>0.035</v>
      </c>
      <c r="L1894" s="72">
        <v>1.9561477E7</v>
      </c>
      <c r="M1894" s="56">
        <v>0.545</v>
      </c>
      <c r="N1894" s="39">
        <f t="shared" si="21"/>
        <v>26</v>
      </c>
      <c r="O1894" s="39">
        <f t="shared" si="19"/>
        <v>15</v>
      </c>
      <c r="P1894" s="39">
        <f t="shared" si="5"/>
        <v>77</v>
      </c>
      <c r="Q1894" s="39">
        <f t="shared" si="6"/>
        <v>73</v>
      </c>
      <c r="R1894" s="58">
        <f t="shared" si="7"/>
        <v>0.373</v>
      </c>
      <c r="S1894" s="58">
        <f t="shared" si="8"/>
        <v>0.592</v>
      </c>
      <c r="T1894" s="58">
        <f t="shared" si="9"/>
        <v>0.035</v>
      </c>
      <c r="U1894" s="39">
        <f t="shared" si="10"/>
        <v>19561477</v>
      </c>
      <c r="V1894" s="58">
        <f t="shared" si="11"/>
        <v>0.545</v>
      </c>
    </row>
    <row r="1895">
      <c r="A1895" s="33" t="s">
        <v>197</v>
      </c>
      <c r="B1895" s="68" t="s">
        <v>208</v>
      </c>
      <c r="C1895" s="35" t="s">
        <v>56</v>
      </c>
      <c r="D1895" s="35" t="str">
        <f t="shared" si="2"/>
        <v>Middle East/Syria-Middle East/2008</v>
      </c>
      <c r="E1895" s="72">
        <v>0.026</v>
      </c>
      <c r="F1895" s="72">
        <v>0.014</v>
      </c>
      <c r="G1895" s="72">
        <v>77.0</v>
      </c>
      <c r="H1895" s="72">
        <v>73.0</v>
      </c>
      <c r="I1895" s="56">
        <v>0.367</v>
      </c>
      <c r="J1895" s="56">
        <v>0.598</v>
      </c>
      <c r="K1895" s="56">
        <v>0.036</v>
      </c>
      <c r="L1895" s="72">
        <v>2.0346056E7</v>
      </c>
      <c r="M1895" s="56">
        <v>0.549</v>
      </c>
      <c r="N1895" s="39">
        <f t="shared" si="21"/>
        <v>26</v>
      </c>
      <c r="O1895" s="39">
        <f t="shared" si="19"/>
        <v>14</v>
      </c>
      <c r="P1895" s="39">
        <f t="shared" si="5"/>
        <v>77</v>
      </c>
      <c r="Q1895" s="39">
        <f t="shared" si="6"/>
        <v>73</v>
      </c>
      <c r="R1895" s="58">
        <f t="shared" si="7"/>
        <v>0.367</v>
      </c>
      <c r="S1895" s="58">
        <f t="shared" si="8"/>
        <v>0.598</v>
      </c>
      <c r="T1895" s="58">
        <f t="shared" si="9"/>
        <v>0.036</v>
      </c>
      <c r="U1895" s="39">
        <f t="shared" si="10"/>
        <v>20346056</v>
      </c>
      <c r="V1895" s="58">
        <f t="shared" si="11"/>
        <v>0.549</v>
      </c>
    </row>
    <row r="1896">
      <c r="A1896" s="33" t="s">
        <v>197</v>
      </c>
      <c r="B1896" s="68" t="s">
        <v>208</v>
      </c>
      <c r="C1896" s="35" t="s">
        <v>57</v>
      </c>
      <c r="D1896" s="35" t="str">
        <f t="shared" si="2"/>
        <v>Middle East/Syria-Middle East/2009</v>
      </c>
      <c r="E1896" s="72">
        <v>0.025</v>
      </c>
      <c r="F1896" s="72">
        <v>0.014</v>
      </c>
      <c r="G1896" s="72">
        <v>77.0</v>
      </c>
      <c r="H1896" s="72">
        <v>73.0</v>
      </c>
      <c r="I1896" s="56">
        <v>0.361</v>
      </c>
      <c r="J1896" s="56">
        <v>0.602</v>
      </c>
      <c r="K1896" s="56">
        <v>0.036</v>
      </c>
      <c r="L1896" s="72">
        <v>2.1031546E7</v>
      </c>
      <c r="M1896" s="56">
        <v>0.553</v>
      </c>
      <c r="N1896" s="39">
        <f t="shared" si="21"/>
        <v>25</v>
      </c>
      <c r="O1896" s="39">
        <f t="shared" si="19"/>
        <v>14</v>
      </c>
      <c r="P1896" s="39">
        <f t="shared" si="5"/>
        <v>77</v>
      </c>
      <c r="Q1896" s="39">
        <f t="shared" si="6"/>
        <v>73</v>
      </c>
      <c r="R1896" s="58">
        <f t="shared" si="7"/>
        <v>0.361</v>
      </c>
      <c r="S1896" s="58">
        <f t="shared" si="8"/>
        <v>0.602</v>
      </c>
      <c r="T1896" s="58">
        <f t="shared" si="9"/>
        <v>0.036</v>
      </c>
      <c r="U1896" s="39">
        <f t="shared" si="10"/>
        <v>21031546</v>
      </c>
      <c r="V1896" s="58">
        <f t="shared" si="11"/>
        <v>0.553</v>
      </c>
    </row>
    <row r="1897">
      <c r="A1897" s="33" t="s">
        <v>197</v>
      </c>
      <c r="B1897" s="68" t="s">
        <v>208</v>
      </c>
      <c r="C1897" s="35" t="s">
        <v>58</v>
      </c>
      <c r="D1897" s="35" t="str">
        <f t="shared" si="2"/>
        <v>Middle East/Syria-Middle East/2010</v>
      </c>
      <c r="E1897" s="72">
        <v>0.025</v>
      </c>
      <c r="F1897" s="72">
        <v>0.013</v>
      </c>
      <c r="G1897" s="72">
        <v>78.0</v>
      </c>
      <c r="H1897" s="72">
        <v>72.0</v>
      </c>
      <c r="I1897" s="56">
        <v>0.357</v>
      </c>
      <c r="J1897" s="56">
        <v>0.605</v>
      </c>
      <c r="K1897" s="56">
        <v>0.037</v>
      </c>
      <c r="L1897" s="72">
        <v>2.1532647E7</v>
      </c>
      <c r="M1897" s="56">
        <v>0.557</v>
      </c>
      <c r="N1897" s="39">
        <f t="shared" si="21"/>
        <v>25</v>
      </c>
      <c r="O1897" s="39">
        <f t="shared" si="19"/>
        <v>13</v>
      </c>
      <c r="P1897" s="39">
        <f t="shared" si="5"/>
        <v>78</v>
      </c>
      <c r="Q1897" s="39">
        <f t="shared" si="6"/>
        <v>72</v>
      </c>
      <c r="R1897" s="58">
        <f t="shared" si="7"/>
        <v>0.357</v>
      </c>
      <c r="S1897" s="58">
        <f t="shared" si="8"/>
        <v>0.605</v>
      </c>
      <c r="T1897" s="58">
        <f t="shared" si="9"/>
        <v>0.037</v>
      </c>
      <c r="U1897" s="39">
        <f t="shared" si="10"/>
        <v>21532647</v>
      </c>
      <c r="V1897" s="58">
        <f t="shared" si="11"/>
        <v>0.557</v>
      </c>
    </row>
    <row r="1898">
      <c r="A1898" s="33" t="s">
        <v>197</v>
      </c>
      <c r="B1898" s="68" t="s">
        <v>208</v>
      </c>
      <c r="C1898" s="35" t="s">
        <v>59</v>
      </c>
      <c r="D1898" s="35" t="str">
        <f t="shared" si="2"/>
        <v>Middle East/Syria-Middle East/2011</v>
      </c>
      <c r="E1898" s="72">
        <v>0.025</v>
      </c>
      <c r="F1898" s="72">
        <v>0.013</v>
      </c>
      <c r="G1898" s="72">
        <v>78.0</v>
      </c>
      <c r="H1898" s="72">
        <v>72.0</v>
      </c>
      <c r="I1898" s="56">
        <v>0.355</v>
      </c>
      <c r="J1898" s="56">
        <v>0.607</v>
      </c>
      <c r="K1898" s="56">
        <v>0.038</v>
      </c>
      <c r="L1898" s="72">
        <v>2.1961676E7</v>
      </c>
      <c r="M1898" s="56">
        <v>0.561</v>
      </c>
      <c r="N1898" s="39">
        <f t="shared" si="21"/>
        <v>25</v>
      </c>
      <c r="O1898" s="39">
        <f t="shared" si="19"/>
        <v>13</v>
      </c>
      <c r="P1898" s="39">
        <f t="shared" si="5"/>
        <v>78</v>
      </c>
      <c r="Q1898" s="39">
        <f t="shared" si="6"/>
        <v>72</v>
      </c>
      <c r="R1898" s="58">
        <f t="shared" si="7"/>
        <v>0.355</v>
      </c>
      <c r="S1898" s="58">
        <f t="shared" si="8"/>
        <v>0.607</v>
      </c>
      <c r="T1898" s="58">
        <f t="shared" si="9"/>
        <v>0.038</v>
      </c>
      <c r="U1898" s="39">
        <f t="shared" si="10"/>
        <v>21961676</v>
      </c>
      <c r="V1898" s="58">
        <f t="shared" si="11"/>
        <v>0.561</v>
      </c>
    </row>
    <row r="1899">
      <c r="A1899" s="33" t="s">
        <v>197</v>
      </c>
      <c r="B1899" s="68" t="s">
        <v>208</v>
      </c>
      <c r="C1899" s="35" t="s">
        <v>60</v>
      </c>
      <c r="D1899" s="35" t="str">
        <f t="shared" si="2"/>
        <v>Middle East/Syria-Middle East/2012</v>
      </c>
      <c r="E1899" s="72">
        <v>0.024</v>
      </c>
      <c r="F1899" s="72">
        <v>0.012</v>
      </c>
      <c r="G1899" s="72">
        <v>78.0</v>
      </c>
      <c r="H1899" s="72">
        <v>72.0</v>
      </c>
      <c r="I1899" s="56">
        <v>0.354</v>
      </c>
      <c r="J1899" s="56">
        <v>0.607</v>
      </c>
      <c r="K1899" s="56">
        <v>0.039</v>
      </c>
      <c r="L1899" s="72">
        <v>2.2399254E7</v>
      </c>
      <c r="M1899" s="56">
        <v>0.565</v>
      </c>
      <c r="N1899" s="39">
        <f t="shared" si="21"/>
        <v>24</v>
      </c>
      <c r="O1899" s="39">
        <f t="shared" si="19"/>
        <v>12</v>
      </c>
      <c r="P1899" s="39">
        <f t="shared" si="5"/>
        <v>78</v>
      </c>
      <c r="Q1899" s="39">
        <f t="shared" si="6"/>
        <v>72</v>
      </c>
      <c r="R1899" s="58">
        <f t="shared" si="7"/>
        <v>0.354</v>
      </c>
      <c r="S1899" s="58">
        <f t="shared" si="8"/>
        <v>0.607</v>
      </c>
      <c r="T1899" s="58">
        <f t="shared" si="9"/>
        <v>0.039</v>
      </c>
      <c r="U1899" s="39">
        <f t="shared" si="10"/>
        <v>22399254</v>
      </c>
      <c r="V1899" s="58">
        <f t="shared" si="11"/>
        <v>0.565</v>
      </c>
    </row>
    <row r="1900">
      <c r="A1900" s="33" t="s">
        <v>197</v>
      </c>
      <c r="B1900" s="68" t="s">
        <v>209</v>
      </c>
      <c r="C1900" s="35" t="s">
        <v>48</v>
      </c>
      <c r="D1900" s="35" t="str">
        <f t="shared" si="2"/>
        <v>Middle East/United Arab Emirates-Middle East/2000</v>
      </c>
      <c r="E1900" s="72">
        <v>0.017</v>
      </c>
      <c r="F1900" s="72">
        <v>0.01</v>
      </c>
      <c r="G1900" s="72">
        <v>75.0</v>
      </c>
      <c r="H1900" s="72">
        <v>73.0</v>
      </c>
      <c r="I1900" s="56">
        <v>0.254</v>
      </c>
      <c r="J1900" s="56">
        <v>0.736</v>
      </c>
      <c r="K1900" s="56">
        <v>0.01</v>
      </c>
      <c r="L1900" s="72">
        <v>3026352.0</v>
      </c>
      <c r="M1900" s="56">
        <v>0.802</v>
      </c>
      <c r="N1900" s="39">
        <f t="shared" si="21"/>
        <v>17</v>
      </c>
      <c r="O1900" s="39">
        <f t="shared" si="19"/>
        <v>10</v>
      </c>
      <c r="P1900" s="39">
        <f t="shared" si="5"/>
        <v>75</v>
      </c>
      <c r="Q1900" s="39">
        <f t="shared" si="6"/>
        <v>73</v>
      </c>
      <c r="R1900" s="58">
        <f t="shared" si="7"/>
        <v>0.254</v>
      </c>
      <c r="S1900" s="58">
        <f t="shared" si="8"/>
        <v>0.736</v>
      </c>
      <c r="T1900" s="58">
        <f t="shared" si="9"/>
        <v>0.01</v>
      </c>
      <c r="U1900" s="39">
        <f t="shared" si="10"/>
        <v>3026352</v>
      </c>
      <c r="V1900" s="58">
        <f t="shared" si="11"/>
        <v>0.802</v>
      </c>
    </row>
    <row r="1901">
      <c r="A1901" s="33" t="s">
        <v>197</v>
      </c>
      <c r="B1901" s="68" t="s">
        <v>209</v>
      </c>
      <c r="C1901" s="35" t="s">
        <v>49</v>
      </c>
      <c r="D1901" s="35" t="str">
        <f t="shared" si="2"/>
        <v>Middle East/United Arab Emirates-Middle East/2001</v>
      </c>
      <c r="E1901" s="72">
        <v>0.016</v>
      </c>
      <c r="F1901" s="72">
        <v>0.009</v>
      </c>
      <c r="G1901" s="72">
        <v>76.0</v>
      </c>
      <c r="H1901" s="72">
        <v>74.0</v>
      </c>
      <c r="I1901" s="56">
        <v>0.249</v>
      </c>
      <c r="J1901" s="56">
        <v>0.741</v>
      </c>
      <c r="K1901" s="56">
        <v>0.01</v>
      </c>
      <c r="L1901" s="72">
        <v>3132104.0</v>
      </c>
      <c r="M1901" s="56">
        <v>0.807</v>
      </c>
      <c r="N1901" s="39">
        <f t="shared" si="21"/>
        <v>16</v>
      </c>
      <c r="O1901" s="39">
        <f t="shared" si="19"/>
        <v>9</v>
      </c>
      <c r="P1901" s="39">
        <f t="shared" si="5"/>
        <v>76</v>
      </c>
      <c r="Q1901" s="39">
        <f t="shared" si="6"/>
        <v>74</v>
      </c>
      <c r="R1901" s="58">
        <f t="shared" si="7"/>
        <v>0.249</v>
      </c>
      <c r="S1901" s="58">
        <f t="shared" si="8"/>
        <v>0.741</v>
      </c>
      <c r="T1901" s="58">
        <f t="shared" si="9"/>
        <v>0.01</v>
      </c>
      <c r="U1901" s="39">
        <f t="shared" si="10"/>
        <v>3132104</v>
      </c>
      <c r="V1901" s="58">
        <f t="shared" si="11"/>
        <v>0.807</v>
      </c>
    </row>
    <row r="1902">
      <c r="A1902" s="33" t="s">
        <v>197</v>
      </c>
      <c r="B1902" s="68" t="s">
        <v>209</v>
      </c>
      <c r="C1902" s="35" t="s">
        <v>50</v>
      </c>
      <c r="D1902" s="35" t="str">
        <f t="shared" si="2"/>
        <v>Middle East/United Arab Emirates-Middle East/2002</v>
      </c>
      <c r="E1902" s="72">
        <v>0.016</v>
      </c>
      <c r="F1902" s="72">
        <v>0.009</v>
      </c>
      <c r="G1902" s="72">
        <v>76.0</v>
      </c>
      <c r="H1902" s="72">
        <v>74.0</v>
      </c>
      <c r="I1902" s="56">
        <v>0.243</v>
      </c>
      <c r="J1902" s="56">
        <v>0.746</v>
      </c>
      <c r="K1902" s="56">
        <v>0.01</v>
      </c>
      <c r="L1902" s="72">
        <v>3223969.0</v>
      </c>
      <c r="M1902" s="56">
        <v>0.811</v>
      </c>
      <c r="N1902" s="39">
        <f t="shared" si="21"/>
        <v>16</v>
      </c>
      <c r="O1902" s="39">
        <f t="shared" si="19"/>
        <v>9</v>
      </c>
      <c r="P1902" s="39">
        <f t="shared" si="5"/>
        <v>76</v>
      </c>
      <c r="Q1902" s="39">
        <f t="shared" si="6"/>
        <v>74</v>
      </c>
      <c r="R1902" s="58">
        <f t="shared" si="7"/>
        <v>0.243</v>
      </c>
      <c r="S1902" s="58">
        <f t="shared" si="8"/>
        <v>0.746</v>
      </c>
      <c r="T1902" s="58">
        <f t="shared" si="9"/>
        <v>0.01</v>
      </c>
      <c r="U1902" s="39">
        <f t="shared" si="10"/>
        <v>3223969</v>
      </c>
      <c r="V1902" s="58">
        <f t="shared" si="11"/>
        <v>0.811</v>
      </c>
    </row>
    <row r="1903">
      <c r="A1903" s="33" t="s">
        <v>197</v>
      </c>
      <c r="B1903" s="68" t="s">
        <v>209</v>
      </c>
      <c r="C1903" s="35" t="s">
        <v>51</v>
      </c>
      <c r="D1903" s="35" t="str">
        <f t="shared" si="2"/>
        <v>Middle East/United Arab Emirates-Middle East/2003</v>
      </c>
      <c r="E1903" s="72">
        <v>0.016</v>
      </c>
      <c r="F1903" s="72">
        <v>0.009</v>
      </c>
      <c r="G1903" s="72">
        <v>76.0</v>
      </c>
      <c r="H1903" s="72">
        <v>74.0</v>
      </c>
      <c r="I1903" s="56">
        <v>0.234</v>
      </c>
      <c r="J1903" s="56">
        <v>0.756</v>
      </c>
      <c r="K1903" s="56">
        <v>0.01</v>
      </c>
      <c r="L1903" s="72">
        <v>3369254.0</v>
      </c>
      <c r="M1903" s="56">
        <v>0.815</v>
      </c>
      <c r="N1903" s="39">
        <f t="shared" si="21"/>
        <v>16</v>
      </c>
      <c r="O1903" s="39">
        <f t="shared" si="19"/>
        <v>9</v>
      </c>
      <c r="P1903" s="39">
        <f t="shared" si="5"/>
        <v>76</v>
      </c>
      <c r="Q1903" s="39">
        <f t="shared" si="6"/>
        <v>74</v>
      </c>
      <c r="R1903" s="58">
        <f t="shared" si="7"/>
        <v>0.234</v>
      </c>
      <c r="S1903" s="58">
        <f t="shared" si="8"/>
        <v>0.756</v>
      </c>
      <c r="T1903" s="58">
        <f t="shared" si="9"/>
        <v>0.01</v>
      </c>
      <c r="U1903" s="39">
        <f t="shared" si="10"/>
        <v>3369254</v>
      </c>
      <c r="V1903" s="58">
        <f t="shared" si="11"/>
        <v>0.815</v>
      </c>
    </row>
    <row r="1904">
      <c r="A1904" s="33" t="s">
        <v>197</v>
      </c>
      <c r="B1904" s="68" t="s">
        <v>209</v>
      </c>
      <c r="C1904" s="35" t="s">
        <v>52</v>
      </c>
      <c r="D1904" s="35" t="str">
        <f t="shared" si="2"/>
        <v>Middle East/United Arab Emirates-Middle East/2004</v>
      </c>
      <c r="E1904" s="72">
        <v>0.016</v>
      </c>
      <c r="F1904" s="72">
        <v>0.009</v>
      </c>
      <c r="G1904" s="72">
        <v>76.0</v>
      </c>
      <c r="H1904" s="72">
        <v>74.0</v>
      </c>
      <c r="I1904" s="56">
        <v>0.219</v>
      </c>
      <c r="J1904" s="56">
        <v>0.771</v>
      </c>
      <c r="K1904" s="56">
        <v>0.009</v>
      </c>
      <c r="L1904" s="72">
        <v>3658658.0</v>
      </c>
      <c r="M1904" s="56">
        <v>0.819</v>
      </c>
      <c r="N1904" s="39">
        <f t="shared" si="21"/>
        <v>16</v>
      </c>
      <c r="O1904" s="39">
        <f t="shared" si="19"/>
        <v>9</v>
      </c>
      <c r="P1904" s="39">
        <f t="shared" si="5"/>
        <v>76</v>
      </c>
      <c r="Q1904" s="39">
        <f t="shared" si="6"/>
        <v>74</v>
      </c>
      <c r="R1904" s="58">
        <f t="shared" si="7"/>
        <v>0.219</v>
      </c>
      <c r="S1904" s="58">
        <f t="shared" si="8"/>
        <v>0.771</v>
      </c>
      <c r="T1904" s="58">
        <f t="shared" si="9"/>
        <v>0.009</v>
      </c>
      <c r="U1904" s="39">
        <f t="shared" si="10"/>
        <v>3658658</v>
      </c>
      <c r="V1904" s="58">
        <f t="shared" si="11"/>
        <v>0.819</v>
      </c>
    </row>
    <row r="1905">
      <c r="A1905" s="33" t="s">
        <v>197</v>
      </c>
      <c r="B1905" s="68" t="s">
        <v>209</v>
      </c>
      <c r="C1905" s="35" t="s">
        <v>53</v>
      </c>
      <c r="D1905" s="35" t="str">
        <f t="shared" si="2"/>
        <v>Middle East/United Arab Emirates-Middle East/2005</v>
      </c>
      <c r="E1905" s="72">
        <v>0.016</v>
      </c>
      <c r="F1905" s="72">
        <v>0.008</v>
      </c>
      <c r="G1905" s="72">
        <v>77.0</v>
      </c>
      <c r="H1905" s="72">
        <v>75.0</v>
      </c>
      <c r="I1905" s="56">
        <v>0.2</v>
      </c>
      <c r="J1905" s="56">
        <v>0.791</v>
      </c>
      <c r="K1905" s="56">
        <v>0.008</v>
      </c>
      <c r="L1905" s="72">
        <v>4148883.0</v>
      </c>
      <c r="M1905" s="56">
        <v>0.823</v>
      </c>
      <c r="N1905" s="39">
        <f t="shared" si="21"/>
        <v>16</v>
      </c>
      <c r="O1905" s="39">
        <f t="shared" si="19"/>
        <v>8</v>
      </c>
      <c r="P1905" s="39">
        <f t="shared" si="5"/>
        <v>77</v>
      </c>
      <c r="Q1905" s="39">
        <f t="shared" si="6"/>
        <v>75</v>
      </c>
      <c r="R1905" s="58">
        <f t="shared" si="7"/>
        <v>0.2</v>
      </c>
      <c r="S1905" s="58">
        <f t="shared" si="8"/>
        <v>0.791</v>
      </c>
      <c r="T1905" s="58">
        <f t="shared" si="9"/>
        <v>0.008</v>
      </c>
      <c r="U1905" s="39">
        <f t="shared" si="10"/>
        <v>4148883</v>
      </c>
      <c r="V1905" s="58">
        <f t="shared" si="11"/>
        <v>0.823</v>
      </c>
    </row>
    <row r="1906">
      <c r="A1906" s="33" t="s">
        <v>197</v>
      </c>
      <c r="B1906" s="68" t="s">
        <v>209</v>
      </c>
      <c r="C1906" s="35" t="s">
        <v>54</v>
      </c>
      <c r="D1906" s="35" t="str">
        <f t="shared" si="2"/>
        <v>Middle East/United Arab Emirates-Middle East/2006</v>
      </c>
      <c r="E1906" s="72">
        <v>0.016</v>
      </c>
      <c r="F1906" s="72">
        <v>0.008</v>
      </c>
      <c r="G1906" s="72">
        <v>77.0</v>
      </c>
      <c r="H1906" s="72">
        <v>75.0</v>
      </c>
      <c r="I1906" s="56">
        <v>0.18</v>
      </c>
      <c r="J1906" s="56">
        <v>0.813</v>
      </c>
      <c r="K1906" s="56">
        <v>0.007</v>
      </c>
      <c r="L1906" s="72">
        <v>4875639.0</v>
      </c>
      <c r="M1906" s="56">
        <v>0.826</v>
      </c>
      <c r="N1906" s="39">
        <f t="shared" si="21"/>
        <v>16</v>
      </c>
      <c r="O1906" s="39">
        <f t="shared" si="19"/>
        <v>8</v>
      </c>
      <c r="P1906" s="39">
        <f t="shared" si="5"/>
        <v>77</v>
      </c>
      <c r="Q1906" s="39">
        <f t="shared" si="6"/>
        <v>75</v>
      </c>
      <c r="R1906" s="58">
        <f t="shared" si="7"/>
        <v>0.18</v>
      </c>
      <c r="S1906" s="58">
        <f t="shared" si="8"/>
        <v>0.813</v>
      </c>
      <c r="T1906" s="58">
        <f t="shared" si="9"/>
        <v>0.007</v>
      </c>
      <c r="U1906" s="39">
        <f t="shared" si="10"/>
        <v>4875639</v>
      </c>
      <c r="V1906" s="58">
        <f t="shared" si="11"/>
        <v>0.826</v>
      </c>
    </row>
    <row r="1907">
      <c r="A1907" s="33" t="s">
        <v>197</v>
      </c>
      <c r="B1907" s="68" t="s">
        <v>209</v>
      </c>
      <c r="C1907" s="35" t="s">
        <v>55</v>
      </c>
      <c r="D1907" s="35" t="str">
        <f t="shared" si="2"/>
        <v>Middle East/United Arab Emirates-Middle East/2007</v>
      </c>
      <c r="E1907" s="72">
        <v>0.016</v>
      </c>
      <c r="F1907" s="72">
        <v>0.008</v>
      </c>
      <c r="G1907" s="72">
        <v>77.0</v>
      </c>
      <c r="H1907" s="72">
        <v>75.0</v>
      </c>
      <c r="I1907" s="56">
        <v>0.162</v>
      </c>
      <c r="J1907" s="56">
        <v>0.833</v>
      </c>
      <c r="K1907" s="56">
        <v>0.005</v>
      </c>
      <c r="L1907" s="72">
        <v>5797347.0</v>
      </c>
      <c r="M1907" s="56">
        <v>0.83</v>
      </c>
      <c r="N1907" s="39">
        <f t="shared" si="21"/>
        <v>16</v>
      </c>
      <c r="O1907" s="39">
        <f t="shared" si="19"/>
        <v>8</v>
      </c>
      <c r="P1907" s="39">
        <f t="shared" si="5"/>
        <v>77</v>
      </c>
      <c r="Q1907" s="39">
        <f t="shared" si="6"/>
        <v>75</v>
      </c>
      <c r="R1907" s="58">
        <f t="shared" si="7"/>
        <v>0.162</v>
      </c>
      <c r="S1907" s="58">
        <f t="shared" si="8"/>
        <v>0.833</v>
      </c>
      <c r="T1907" s="58">
        <f t="shared" si="9"/>
        <v>0.005</v>
      </c>
      <c r="U1907" s="39">
        <f t="shared" si="10"/>
        <v>5797347</v>
      </c>
      <c r="V1907" s="58">
        <f t="shared" si="11"/>
        <v>0.83</v>
      </c>
    </row>
    <row r="1908">
      <c r="A1908" s="33" t="s">
        <v>197</v>
      </c>
      <c r="B1908" s="68" t="s">
        <v>209</v>
      </c>
      <c r="C1908" s="35" t="s">
        <v>56</v>
      </c>
      <c r="D1908" s="35" t="str">
        <f t="shared" si="2"/>
        <v>Middle East/United Arab Emirates-Middle East/2008</v>
      </c>
      <c r="E1908" s="72">
        <v>0.016</v>
      </c>
      <c r="F1908" s="72">
        <v>0.008</v>
      </c>
      <c r="G1908" s="72">
        <v>77.0</v>
      </c>
      <c r="H1908" s="72">
        <v>75.0</v>
      </c>
      <c r="I1908" s="56">
        <v>0.149</v>
      </c>
      <c r="J1908" s="56">
        <v>0.847</v>
      </c>
      <c r="K1908" s="56">
        <v>0.004</v>
      </c>
      <c r="L1908" s="72">
        <v>6798635.0</v>
      </c>
      <c r="M1908" s="56">
        <v>0.834</v>
      </c>
      <c r="N1908" s="39">
        <f t="shared" si="21"/>
        <v>16</v>
      </c>
      <c r="O1908" s="39">
        <f t="shared" si="19"/>
        <v>8</v>
      </c>
      <c r="P1908" s="39">
        <f t="shared" si="5"/>
        <v>77</v>
      </c>
      <c r="Q1908" s="39">
        <f t="shared" si="6"/>
        <v>75</v>
      </c>
      <c r="R1908" s="58">
        <f t="shared" si="7"/>
        <v>0.149</v>
      </c>
      <c r="S1908" s="58">
        <f t="shared" si="8"/>
        <v>0.847</v>
      </c>
      <c r="T1908" s="58">
        <f t="shared" si="9"/>
        <v>0.004</v>
      </c>
      <c r="U1908" s="39">
        <f t="shared" si="10"/>
        <v>6798635</v>
      </c>
      <c r="V1908" s="58">
        <f t="shared" si="11"/>
        <v>0.834</v>
      </c>
    </row>
    <row r="1909">
      <c r="A1909" s="33" t="s">
        <v>197</v>
      </c>
      <c r="B1909" s="68" t="s">
        <v>209</v>
      </c>
      <c r="C1909" s="35" t="s">
        <v>57</v>
      </c>
      <c r="D1909" s="35" t="str">
        <f t="shared" si="2"/>
        <v>Middle East/United Arab Emirates-Middle East/2009</v>
      </c>
      <c r="E1909" s="72">
        <v>0.016</v>
      </c>
      <c r="F1909" s="72">
        <v>0.008</v>
      </c>
      <c r="G1909" s="72">
        <v>77.0</v>
      </c>
      <c r="H1909" s="72">
        <v>75.0</v>
      </c>
      <c r="I1909" s="56">
        <v>0.141</v>
      </c>
      <c r="J1909" s="56">
        <v>0.855</v>
      </c>
      <c r="K1909" s="56">
        <v>0.004</v>
      </c>
      <c r="L1909" s="72">
        <v>7718319.0</v>
      </c>
      <c r="M1909" s="56">
        <v>0.837</v>
      </c>
      <c r="N1909" s="39">
        <f t="shared" si="21"/>
        <v>16</v>
      </c>
      <c r="O1909" s="39">
        <f t="shared" si="19"/>
        <v>8</v>
      </c>
      <c r="P1909" s="39">
        <f t="shared" si="5"/>
        <v>77</v>
      </c>
      <c r="Q1909" s="39">
        <f t="shared" si="6"/>
        <v>75</v>
      </c>
      <c r="R1909" s="58">
        <f t="shared" si="7"/>
        <v>0.141</v>
      </c>
      <c r="S1909" s="58">
        <f t="shared" si="8"/>
        <v>0.855</v>
      </c>
      <c r="T1909" s="58">
        <f t="shared" si="9"/>
        <v>0.004</v>
      </c>
      <c r="U1909" s="39">
        <f t="shared" si="10"/>
        <v>7718319</v>
      </c>
      <c r="V1909" s="58">
        <f t="shared" si="11"/>
        <v>0.837</v>
      </c>
    </row>
    <row r="1910">
      <c r="A1910" s="33" t="s">
        <v>197</v>
      </c>
      <c r="B1910" s="68" t="s">
        <v>209</v>
      </c>
      <c r="C1910" s="35" t="s">
        <v>58</v>
      </c>
      <c r="D1910" s="35" t="str">
        <f t="shared" si="2"/>
        <v>Middle East/United Arab Emirates-Middle East/2010</v>
      </c>
      <c r="E1910" s="72">
        <v>0.016</v>
      </c>
      <c r="F1910" s="72">
        <v>0.008</v>
      </c>
      <c r="G1910" s="72">
        <v>78.0</v>
      </c>
      <c r="H1910" s="72">
        <v>76.0</v>
      </c>
      <c r="I1910" s="56">
        <v>0.139</v>
      </c>
      <c r="J1910" s="56">
        <v>0.858</v>
      </c>
      <c r="K1910" s="56">
        <v>0.003</v>
      </c>
      <c r="L1910" s="72">
        <v>8441537.0</v>
      </c>
      <c r="M1910" s="56">
        <v>0.841</v>
      </c>
      <c r="N1910" s="39">
        <f t="shared" si="21"/>
        <v>16</v>
      </c>
      <c r="O1910" s="39">
        <f t="shared" si="19"/>
        <v>8</v>
      </c>
      <c r="P1910" s="39">
        <f t="shared" si="5"/>
        <v>78</v>
      </c>
      <c r="Q1910" s="39">
        <f t="shared" si="6"/>
        <v>76</v>
      </c>
      <c r="R1910" s="58">
        <f t="shared" si="7"/>
        <v>0.139</v>
      </c>
      <c r="S1910" s="58">
        <f t="shared" si="8"/>
        <v>0.858</v>
      </c>
      <c r="T1910" s="58">
        <f t="shared" si="9"/>
        <v>0.003</v>
      </c>
      <c r="U1910" s="39">
        <f t="shared" si="10"/>
        <v>8441537</v>
      </c>
      <c r="V1910" s="58">
        <f t="shared" si="11"/>
        <v>0.841</v>
      </c>
    </row>
    <row r="1911">
      <c r="A1911" s="33" t="s">
        <v>197</v>
      </c>
      <c r="B1911" s="68" t="s">
        <v>209</v>
      </c>
      <c r="C1911" s="35" t="s">
        <v>59</v>
      </c>
      <c r="D1911" s="35" t="str">
        <f t="shared" si="2"/>
        <v>Middle East/United Arab Emirates-Middle East/2011</v>
      </c>
      <c r="E1911" s="72">
        <v>0.016</v>
      </c>
      <c r="F1911" s="72">
        <v>0.007</v>
      </c>
      <c r="G1911" s="72">
        <v>78.0</v>
      </c>
      <c r="H1911" s="72">
        <v>76.0</v>
      </c>
      <c r="I1911" s="56">
        <v>0.14</v>
      </c>
      <c r="J1911" s="56">
        <v>0.857</v>
      </c>
      <c r="K1911" s="56">
        <v>0.003</v>
      </c>
      <c r="L1911" s="72">
        <v>8925096.0</v>
      </c>
      <c r="M1911" s="56">
        <v>0.844</v>
      </c>
      <c r="N1911" s="39">
        <f t="shared" si="21"/>
        <v>16</v>
      </c>
      <c r="O1911" s="39">
        <f t="shared" si="19"/>
        <v>7</v>
      </c>
      <c r="P1911" s="39">
        <f t="shared" si="5"/>
        <v>78</v>
      </c>
      <c r="Q1911" s="39">
        <f t="shared" si="6"/>
        <v>76</v>
      </c>
      <c r="R1911" s="58">
        <f t="shared" si="7"/>
        <v>0.14</v>
      </c>
      <c r="S1911" s="58">
        <f t="shared" si="8"/>
        <v>0.857</v>
      </c>
      <c r="T1911" s="58">
        <f t="shared" si="9"/>
        <v>0.003</v>
      </c>
      <c r="U1911" s="39">
        <f t="shared" si="10"/>
        <v>8925096</v>
      </c>
      <c r="V1911" s="58">
        <f t="shared" si="11"/>
        <v>0.844</v>
      </c>
    </row>
    <row r="1912">
      <c r="A1912" s="33" t="s">
        <v>197</v>
      </c>
      <c r="B1912" s="68" t="s">
        <v>209</v>
      </c>
      <c r="C1912" s="35" t="s">
        <v>60</v>
      </c>
      <c r="D1912" s="35" t="str">
        <f t="shared" si="2"/>
        <v>Middle East/United Arab Emirates-Middle East/2012</v>
      </c>
      <c r="E1912" s="72">
        <v>0.015</v>
      </c>
      <c r="F1912" s="72">
        <v>0.007</v>
      </c>
      <c r="G1912" s="72">
        <v>78.0</v>
      </c>
      <c r="H1912" s="72">
        <v>76.0</v>
      </c>
      <c r="I1912" s="56">
        <v>0.144</v>
      </c>
      <c r="J1912" s="56">
        <v>0.852</v>
      </c>
      <c r="K1912" s="56">
        <v>0.004</v>
      </c>
      <c r="L1912" s="72">
        <v>9205651.0</v>
      </c>
      <c r="M1912" s="56">
        <v>0.847</v>
      </c>
      <c r="N1912" s="39">
        <f t="shared" si="21"/>
        <v>15</v>
      </c>
      <c r="O1912" s="39">
        <f t="shared" si="19"/>
        <v>7</v>
      </c>
      <c r="P1912" s="39">
        <f t="shared" si="5"/>
        <v>78</v>
      </c>
      <c r="Q1912" s="39">
        <f t="shared" si="6"/>
        <v>76</v>
      </c>
      <c r="R1912" s="58">
        <f t="shared" si="7"/>
        <v>0.144</v>
      </c>
      <c r="S1912" s="58">
        <f t="shared" si="8"/>
        <v>0.852</v>
      </c>
      <c r="T1912" s="58">
        <f t="shared" si="9"/>
        <v>0.004</v>
      </c>
      <c r="U1912" s="39">
        <f t="shared" si="10"/>
        <v>9205651</v>
      </c>
      <c r="V1912" s="58">
        <f t="shared" si="11"/>
        <v>0.847</v>
      </c>
    </row>
    <row r="1913">
      <c r="A1913" s="33" t="s">
        <v>197</v>
      </c>
      <c r="B1913" s="68" t="s">
        <v>210</v>
      </c>
      <c r="C1913" s="35" t="s">
        <v>48</v>
      </c>
      <c r="D1913" s="35" t="str">
        <f t="shared" si="2"/>
        <v>Middle East/Yemen-Middle East/2000</v>
      </c>
      <c r="E1913" s="72">
        <v>0.039</v>
      </c>
      <c r="F1913" s="72">
        <v>0.069</v>
      </c>
      <c r="G1913" s="72">
        <v>62.0</v>
      </c>
      <c r="H1913" s="72">
        <v>59.0</v>
      </c>
      <c r="I1913" s="56">
        <v>0.486</v>
      </c>
      <c r="J1913" s="56">
        <v>0.485</v>
      </c>
      <c r="K1913" s="56">
        <v>0.029</v>
      </c>
      <c r="L1913" s="72">
        <v>1.7522537E7</v>
      </c>
      <c r="M1913" s="56">
        <v>0.263</v>
      </c>
      <c r="N1913" s="39">
        <f t="shared" si="21"/>
        <v>39</v>
      </c>
      <c r="O1913" s="39">
        <f t="shared" si="19"/>
        <v>69</v>
      </c>
      <c r="P1913" s="39">
        <f t="shared" si="5"/>
        <v>62</v>
      </c>
      <c r="Q1913" s="39">
        <f t="shared" si="6"/>
        <v>59</v>
      </c>
      <c r="R1913" s="58">
        <f t="shared" si="7"/>
        <v>0.486</v>
      </c>
      <c r="S1913" s="58">
        <f t="shared" si="8"/>
        <v>0.485</v>
      </c>
      <c r="T1913" s="58">
        <f t="shared" si="9"/>
        <v>0.029</v>
      </c>
      <c r="U1913" s="39">
        <f t="shared" si="10"/>
        <v>17522537</v>
      </c>
      <c r="V1913" s="58">
        <f t="shared" si="11"/>
        <v>0.263</v>
      </c>
    </row>
    <row r="1914">
      <c r="A1914" s="33" t="s">
        <v>197</v>
      </c>
      <c r="B1914" s="68" t="s">
        <v>210</v>
      </c>
      <c r="C1914" s="35" t="s">
        <v>49</v>
      </c>
      <c r="D1914" s="35" t="str">
        <f t="shared" si="2"/>
        <v>Middle East/Yemen-Middle East/2001</v>
      </c>
      <c r="E1914" s="72">
        <v>0.039</v>
      </c>
      <c r="F1914" s="72">
        <v>0.067</v>
      </c>
      <c r="G1914" s="72">
        <v>62.0</v>
      </c>
      <c r="H1914" s="72">
        <v>59.0</v>
      </c>
      <c r="I1914" s="56">
        <v>0.481</v>
      </c>
      <c r="J1914" s="56">
        <v>0.491</v>
      </c>
      <c r="K1914" s="56">
        <v>0.028</v>
      </c>
      <c r="L1914" s="72">
        <v>1.8029989E7</v>
      </c>
      <c r="M1914" s="56">
        <v>0.268</v>
      </c>
      <c r="N1914" s="39">
        <f t="shared" si="21"/>
        <v>39</v>
      </c>
      <c r="O1914" s="39">
        <f t="shared" si="19"/>
        <v>67</v>
      </c>
      <c r="P1914" s="39">
        <f t="shared" si="5"/>
        <v>62</v>
      </c>
      <c r="Q1914" s="39">
        <f t="shared" si="6"/>
        <v>59</v>
      </c>
      <c r="R1914" s="58">
        <f t="shared" si="7"/>
        <v>0.481</v>
      </c>
      <c r="S1914" s="58">
        <f t="shared" si="8"/>
        <v>0.491</v>
      </c>
      <c r="T1914" s="58">
        <f t="shared" si="9"/>
        <v>0.028</v>
      </c>
      <c r="U1914" s="39">
        <f t="shared" si="10"/>
        <v>18029989</v>
      </c>
      <c r="V1914" s="58">
        <f t="shared" si="11"/>
        <v>0.268</v>
      </c>
    </row>
    <row r="1915">
      <c r="A1915" s="33" t="s">
        <v>197</v>
      </c>
      <c r="B1915" s="68" t="s">
        <v>210</v>
      </c>
      <c r="C1915" s="35" t="s">
        <v>50</v>
      </c>
      <c r="D1915" s="35" t="str">
        <f t="shared" si="2"/>
        <v>Middle East/Yemen-Middle East/2002</v>
      </c>
      <c r="E1915" s="72">
        <v>0.038</v>
      </c>
      <c r="F1915" s="72">
        <v>0.064</v>
      </c>
      <c r="G1915" s="72">
        <v>62.0</v>
      </c>
      <c r="H1915" s="72">
        <v>60.0</v>
      </c>
      <c r="I1915" s="56">
        <v>0.476</v>
      </c>
      <c r="J1915" s="56">
        <v>0.497</v>
      </c>
      <c r="K1915" s="56">
        <v>0.028</v>
      </c>
      <c r="L1915" s="72">
        <v>1.8551068E7</v>
      </c>
      <c r="M1915" s="56">
        <v>0.273</v>
      </c>
      <c r="N1915" s="39">
        <f t="shared" si="21"/>
        <v>38</v>
      </c>
      <c r="O1915" s="39">
        <f t="shared" si="19"/>
        <v>64</v>
      </c>
      <c r="P1915" s="39">
        <f t="shared" si="5"/>
        <v>62</v>
      </c>
      <c r="Q1915" s="39">
        <f t="shared" si="6"/>
        <v>60</v>
      </c>
      <c r="R1915" s="58">
        <f t="shared" si="7"/>
        <v>0.476</v>
      </c>
      <c r="S1915" s="58">
        <f t="shared" si="8"/>
        <v>0.497</v>
      </c>
      <c r="T1915" s="58">
        <f t="shared" si="9"/>
        <v>0.028</v>
      </c>
      <c r="U1915" s="39">
        <f t="shared" si="10"/>
        <v>18551068</v>
      </c>
      <c r="V1915" s="58">
        <f t="shared" si="11"/>
        <v>0.273</v>
      </c>
    </row>
    <row r="1916">
      <c r="A1916" s="33" t="s">
        <v>197</v>
      </c>
      <c r="B1916" s="68" t="s">
        <v>210</v>
      </c>
      <c r="C1916" s="35" t="s">
        <v>51</v>
      </c>
      <c r="D1916" s="35" t="str">
        <f t="shared" si="2"/>
        <v>Middle East/Yemen-Middle East/2003</v>
      </c>
      <c r="E1916" s="72">
        <v>0.037</v>
      </c>
      <c r="F1916" s="72">
        <v>0.061</v>
      </c>
      <c r="G1916" s="72">
        <v>63.0</v>
      </c>
      <c r="H1916" s="72">
        <v>60.0</v>
      </c>
      <c r="I1916" s="56">
        <v>0.47</v>
      </c>
      <c r="J1916" s="56">
        <v>0.503</v>
      </c>
      <c r="K1916" s="56">
        <v>0.027</v>
      </c>
      <c r="L1916" s="72">
        <v>1.9081306E7</v>
      </c>
      <c r="M1916" s="56">
        <v>0.278</v>
      </c>
      <c r="N1916" s="39">
        <f t="shared" si="21"/>
        <v>37</v>
      </c>
      <c r="O1916" s="39">
        <f t="shared" si="19"/>
        <v>61</v>
      </c>
      <c r="P1916" s="39">
        <f t="shared" si="5"/>
        <v>63</v>
      </c>
      <c r="Q1916" s="39">
        <f t="shared" si="6"/>
        <v>60</v>
      </c>
      <c r="R1916" s="58">
        <f t="shared" si="7"/>
        <v>0.47</v>
      </c>
      <c r="S1916" s="58">
        <f t="shared" si="8"/>
        <v>0.503</v>
      </c>
      <c r="T1916" s="58">
        <f t="shared" si="9"/>
        <v>0.027</v>
      </c>
      <c r="U1916" s="39">
        <f t="shared" si="10"/>
        <v>19081306</v>
      </c>
      <c r="V1916" s="58">
        <f t="shared" si="11"/>
        <v>0.278</v>
      </c>
    </row>
    <row r="1917">
      <c r="A1917" s="33" t="s">
        <v>197</v>
      </c>
      <c r="B1917" s="68" t="s">
        <v>210</v>
      </c>
      <c r="C1917" s="35" t="s">
        <v>52</v>
      </c>
      <c r="D1917" s="35" t="str">
        <f t="shared" si="2"/>
        <v>Middle East/Yemen-Middle East/2004</v>
      </c>
      <c r="E1917" s="72">
        <v>0.036</v>
      </c>
      <c r="F1917" s="72">
        <v>0.059</v>
      </c>
      <c r="G1917" s="72">
        <v>63.0</v>
      </c>
      <c r="H1917" s="72">
        <v>60.0</v>
      </c>
      <c r="I1917" s="56">
        <v>0.463</v>
      </c>
      <c r="J1917" s="56">
        <v>0.51</v>
      </c>
      <c r="K1917" s="56">
        <v>0.027</v>
      </c>
      <c r="L1917" s="72">
        <v>1.9612696E7</v>
      </c>
      <c r="M1917" s="56">
        <v>0.284</v>
      </c>
      <c r="N1917" s="39">
        <f t="shared" si="21"/>
        <v>36</v>
      </c>
      <c r="O1917" s="39">
        <f t="shared" si="19"/>
        <v>59</v>
      </c>
      <c r="P1917" s="39">
        <f t="shared" si="5"/>
        <v>63</v>
      </c>
      <c r="Q1917" s="39">
        <f t="shared" si="6"/>
        <v>60</v>
      </c>
      <c r="R1917" s="58">
        <f t="shared" si="7"/>
        <v>0.463</v>
      </c>
      <c r="S1917" s="58">
        <f t="shared" si="8"/>
        <v>0.51</v>
      </c>
      <c r="T1917" s="58">
        <f t="shared" si="9"/>
        <v>0.027</v>
      </c>
      <c r="U1917" s="39">
        <f t="shared" si="10"/>
        <v>19612696</v>
      </c>
      <c r="V1917" s="58">
        <f t="shared" si="11"/>
        <v>0.284</v>
      </c>
    </row>
    <row r="1918">
      <c r="A1918" s="33" t="s">
        <v>197</v>
      </c>
      <c r="B1918" s="68" t="s">
        <v>210</v>
      </c>
      <c r="C1918" s="35" t="s">
        <v>53</v>
      </c>
      <c r="D1918" s="35" t="str">
        <f t="shared" si="2"/>
        <v>Middle East/Yemen-Middle East/2005</v>
      </c>
      <c r="E1918" s="72">
        <v>0.035</v>
      </c>
      <c r="F1918" s="72">
        <v>0.056</v>
      </c>
      <c r="G1918" s="72">
        <v>63.0</v>
      </c>
      <c r="H1918" s="72">
        <v>60.0</v>
      </c>
      <c r="I1918" s="56">
        <v>0.457</v>
      </c>
      <c r="J1918" s="56">
        <v>0.517</v>
      </c>
      <c r="K1918" s="56">
        <v>0.026</v>
      </c>
      <c r="L1918" s="72">
        <v>2.0139661E7</v>
      </c>
      <c r="M1918" s="56">
        <v>0.289</v>
      </c>
      <c r="N1918" s="39">
        <f t="shared" si="21"/>
        <v>35</v>
      </c>
      <c r="O1918" s="39">
        <f t="shared" si="19"/>
        <v>56</v>
      </c>
      <c r="P1918" s="39">
        <f t="shared" si="5"/>
        <v>63</v>
      </c>
      <c r="Q1918" s="39">
        <f t="shared" si="6"/>
        <v>60</v>
      </c>
      <c r="R1918" s="58">
        <f t="shared" si="7"/>
        <v>0.457</v>
      </c>
      <c r="S1918" s="58">
        <f t="shared" si="8"/>
        <v>0.517</v>
      </c>
      <c r="T1918" s="58">
        <f t="shared" si="9"/>
        <v>0.026</v>
      </c>
      <c r="U1918" s="39">
        <f t="shared" si="10"/>
        <v>20139661</v>
      </c>
      <c r="V1918" s="58">
        <f t="shared" si="11"/>
        <v>0.289</v>
      </c>
    </row>
    <row r="1919">
      <c r="A1919" s="33" t="s">
        <v>197</v>
      </c>
      <c r="B1919" s="68" t="s">
        <v>210</v>
      </c>
      <c r="C1919" s="35" t="s">
        <v>54</v>
      </c>
      <c r="D1919" s="35" t="str">
        <f t="shared" si="2"/>
        <v>Middle East/Yemen-Middle East/2006</v>
      </c>
      <c r="E1919" s="72">
        <v>0.035</v>
      </c>
      <c r="F1919" s="72">
        <v>0.054</v>
      </c>
      <c r="G1919" s="72">
        <v>63.0</v>
      </c>
      <c r="H1919" s="72">
        <v>60.0</v>
      </c>
      <c r="I1919" s="56">
        <v>0.449</v>
      </c>
      <c r="J1919" s="56">
        <v>0.524</v>
      </c>
      <c r="K1919" s="56">
        <v>0.026</v>
      </c>
      <c r="L1919" s="72">
        <v>2.0661714E7</v>
      </c>
      <c r="M1919" s="56">
        <v>0.295</v>
      </c>
      <c r="N1919" s="39">
        <f t="shared" si="21"/>
        <v>35</v>
      </c>
      <c r="O1919" s="39">
        <f t="shared" si="19"/>
        <v>54</v>
      </c>
      <c r="P1919" s="39">
        <f t="shared" si="5"/>
        <v>63</v>
      </c>
      <c r="Q1919" s="39">
        <f t="shared" si="6"/>
        <v>60</v>
      </c>
      <c r="R1919" s="58">
        <f t="shared" si="7"/>
        <v>0.449</v>
      </c>
      <c r="S1919" s="58">
        <f t="shared" si="8"/>
        <v>0.524</v>
      </c>
      <c r="T1919" s="58">
        <f t="shared" si="9"/>
        <v>0.026</v>
      </c>
      <c r="U1919" s="39">
        <f t="shared" si="10"/>
        <v>20661714</v>
      </c>
      <c r="V1919" s="58">
        <f t="shared" si="11"/>
        <v>0.295</v>
      </c>
    </row>
    <row r="1920">
      <c r="A1920" s="33" t="s">
        <v>197</v>
      </c>
      <c r="B1920" s="68" t="s">
        <v>210</v>
      </c>
      <c r="C1920" s="35" t="s">
        <v>55</v>
      </c>
      <c r="D1920" s="35" t="str">
        <f t="shared" si="2"/>
        <v>Middle East/Yemen-Middle East/2007</v>
      </c>
      <c r="E1920" s="72">
        <v>0.034</v>
      </c>
      <c r="F1920" s="72">
        <v>0.052</v>
      </c>
      <c r="G1920" s="72">
        <v>63.0</v>
      </c>
      <c r="H1920" s="72">
        <v>61.0</v>
      </c>
      <c r="I1920" s="56">
        <v>0.442</v>
      </c>
      <c r="J1920" s="56">
        <v>0.532</v>
      </c>
      <c r="K1920" s="56">
        <v>0.026</v>
      </c>
      <c r="L1920" s="72">
        <v>2.1182162E7</v>
      </c>
      <c r="M1920" s="56">
        <v>0.3</v>
      </c>
      <c r="N1920" s="39">
        <f t="shared" si="21"/>
        <v>34</v>
      </c>
      <c r="O1920" s="39">
        <f t="shared" si="19"/>
        <v>52</v>
      </c>
      <c r="P1920" s="39">
        <f t="shared" si="5"/>
        <v>63</v>
      </c>
      <c r="Q1920" s="39">
        <f t="shared" si="6"/>
        <v>61</v>
      </c>
      <c r="R1920" s="58">
        <f t="shared" si="7"/>
        <v>0.442</v>
      </c>
      <c r="S1920" s="58">
        <f t="shared" si="8"/>
        <v>0.532</v>
      </c>
      <c r="T1920" s="58">
        <f t="shared" si="9"/>
        <v>0.026</v>
      </c>
      <c r="U1920" s="39">
        <f t="shared" si="10"/>
        <v>21182162</v>
      </c>
      <c r="V1920" s="58">
        <f t="shared" si="11"/>
        <v>0.3</v>
      </c>
    </row>
    <row r="1921">
      <c r="A1921" s="33" t="s">
        <v>197</v>
      </c>
      <c r="B1921" s="68" t="s">
        <v>210</v>
      </c>
      <c r="C1921" s="35" t="s">
        <v>56</v>
      </c>
      <c r="D1921" s="35" t="str">
        <f t="shared" si="2"/>
        <v>Middle East/Yemen-Middle East/2008</v>
      </c>
      <c r="E1921" s="72">
        <v>0.033</v>
      </c>
      <c r="F1921" s="72">
        <v>0.05</v>
      </c>
      <c r="G1921" s="72">
        <v>63.0</v>
      </c>
      <c r="H1921" s="72">
        <v>61.0</v>
      </c>
      <c r="I1921" s="56">
        <v>0.434</v>
      </c>
      <c r="J1921" s="56">
        <v>0.539</v>
      </c>
      <c r="K1921" s="56">
        <v>0.027</v>
      </c>
      <c r="L1921" s="72">
        <v>2.1703571E7</v>
      </c>
      <c r="M1921" s="56">
        <v>0.306</v>
      </c>
      <c r="N1921" s="39">
        <f t="shared" si="21"/>
        <v>33</v>
      </c>
      <c r="O1921" s="39">
        <f t="shared" si="19"/>
        <v>50</v>
      </c>
      <c r="P1921" s="39">
        <f t="shared" si="5"/>
        <v>63</v>
      </c>
      <c r="Q1921" s="39">
        <f t="shared" si="6"/>
        <v>61</v>
      </c>
      <c r="R1921" s="58">
        <f t="shared" si="7"/>
        <v>0.434</v>
      </c>
      <c r="S1921" s="58">
        <f t="shared" si="8"/>
        <v>0.539</v>
      </c>
      <c r="T1921" s="58">
        <f t="shared" si="9"/>
        <v>0.027</v>
      </c>
      <c r="U1921" s="39">
        <f t="shared" si="10"/>
        <v>21703571</v>
      </c>
      <c r="V1921" s="58">
        <f t="shared" si="11"/>
        <v>0.306</v>
      </c>
    </row>
    <row r="1922">
      <c r="A1922" s="33" t="s">
        <v>197</v>
      </c>
      <c r="B1922" s="68" t="s">
        <v>210</v>
      </c>
      <c r="C1922" s="35" t="s">
        <v>57</v>
      </c>
      <c r="D1922" s="35" t="str">
        <f t="shared" si="2"/>
        <v>Middle East/Yemen-Middle East/2009</v>
      </c>
      <c r="E1922" s="72">
        <v>0.033</v>
      </c>
      <c r="F1922" s="72">
        <v>0.048</v>
      </c>
      <c r="G1922" s="72">
        <v>64.0</v>
      </c>
      <c r="H1922" s="72">
        <v>61.0</v>
      </c>
      <c r="I1922" s="56">
        <v>0.427</v>
      </c>
      <c r="J1922" s="56">
        <v>0.547</v>
      </c>
      <c r="K1922" s="56">
        <v>0.027</v>
      </c>
      <c r="L1922" s="72">
        <v>2.2229625E7</v>
      </c>
      <c r="M1922" s="56">
        <v>0.312</v>
      </c>
      <c r="N1922" s="39">
        <f t="shared" si="21"/>
        <v>33</v>
      </c>
      <c r="O1922" s="39">
        <f t="shared" si="19"/>
        <v>48</v>
      </c>
      <c r="P1922" s="39">
        <f t="shared" si="5"/>
        <v>64</v>
      </c>
      <c r="Q1922" s="39">
        <f t="shared" si="6"/>
        <v>61</v>
      </c>
      <c r="R1922" s="58">
        <f t="shared" si="7"/>
        <v>0.427</v>
      </c>
      <c r="S1922" s="58">
        <f t="shared" si="8"/>
        <v>0.547</v>
      </c>
      <c r="T1922" s="58">
        <f t="shared" si="9"/>
        <v>0.027</v>
      </c>
      <c r="U1922" s="39">
        <f t="shared" si="10"/>
        <v>22229625</v>
      </c>
      <c r="V1922" s="58">
        <f t="shared" si="11"/>
        <v>0.312</v>
      </c>
    </row>
    <row r="1923">
      <c r="A1923" s="33" t="s">
        <v>197</v>
      </c>
      <c r="B1923" s="68" t="s">
        <v>210</v>
      </c>
      <c r="C1923" s="35" t="s">
        <v>58</v>
      </c>
      <c r="D1923" s="35" t="str">
        <f t="shared" si="2"/>
        <v>Middle East/Yemen-Middle East/2010</v>
      </c>
      <c r="E1923" s="72">
        <v>0.032</v>
      </c>
      <c r="F1923" s="72">
        <v>0.046</v>
      </c>
      <c r="G1923" s="72">
        <v>64.0</v>
      </c>
      <c r="H1923" s="72">
        <v>61.0</v>
      </c>
      <c r="I1923" s="56">
        <v>0.42</v>
      </c>
      <c r="J1923" s="56">
        <v>0.553</v>
      </c>
      <c r="K1923" s="56">
        <v>0.027</v>
      </c>
      <c r="L1923" s="72">
        <v>2.2763008E7</v>
      </c>
      <c r="M1923" s="56">
        <v>0.317</v>
      </c>
      <c r="N1923" s="39">
        <f t="shared" si="21"/>
        <v>32</v>
      </c>
      <c r="O1923" s="39">
        <f t="shared" si="19"/>
        <v>46</v>
      </c>
      <c r="P1923" s="39">
        <f t="shared" si="5"/>
        <v>64</v>
      </c>
      <c r="Q1923" s="39">
        <f t="shared" si="6"/>
        <v>61</v>
      </c>
      <c r="R1923" s="58">
        <f t="shared" si="7"/>
        <v>0.42</v>
      </c>
      <c r="S1923" s="58">
        <f t="shared" si="8"/>
        <v>0.553</v>
      </c>
      <c r="T1923" s="58">
        <f t="shared" si="9"/>
        <v>0.027</v>
      </c>
      <c r="U1923" s="39">
        <f t="shared" si="10"/>
        <v>22763008</v>
      </c>
      <c r="V1923" s="58">
        <f t="shared" si="11"/>
        <v>0.317</v>
      </c>
    </row>
    <row r="1924">
      <c r="A1924" s="33" t="s">
        <v>197</v>
      </c>
      <c r="B1924" s="68" t="s">
        <v>210</v>
      </c>
      <c r="C1924" s="35" t="s">
        <v>59</v>
      </c>
      <c r="D1924" s="35" t="str">
        <f t="shared" si="2"/>
        <v>Middle East/Yemen-Middle East/2011</v>
      </c>
      <c r="E1924" s="72">
        <v>0.032</v>
      </c>
      <c r="F1924" s="72">
        <v>0.044</v>
      </c>
      <c r="G1924" s="72">
        <v>64.0</v>
      </c>
      <c r="H1924" s="72">
        <v>61.0</v>
      </c>
      <c r="I1924" s="56">
        <v>0.413</v>
      </c>
      <c r="J1924" s="56">
        <v>0.559</v>
      </c>
      <c r="K1924" s="56">
        <v>0.028</v>
      </c>
      <c r="L1924" s="72">
        <v>2.3304206E7</v>
      </c>
      <c r="M1924" s="56">
        <v>0.323</v>
      </c>
      <c r="N1924" s="39">
        <f t="shared" si="21"/>
        <v>32</v>
      </c>
      <c r="O1924" s="39">
        <f t="shared" si="19"/>
        <v>44</v>
      </c>
      <c r="P1924" s="39">
        <f t="shared" si="5"/>
        <v>64</v>
      </c>
      <c r="Q1924" s="39">
        <f t="shared" si="6"/>
        <v>61</v>
      </c>
      <c r="R1924" s="58">
        <f t="shared" si="7"/>
        <v>0.413</v>
      </c>
      <c r="S1924" s="58">
        <f t="shared" si="8"/>
        <v>0.559</v>
      </c>
      <c r="T1924" s="58">
        <f t="shared" si="9"/>
        <v>0.028</v>
      </c>
      <c r="U1924" s="39">
        <f t="shared" si="10"/>
        <v>23304206</v>
      </c>
      <c r="V1924" s="58">
        <f t="shared" si="11"/>
        <v>0.323</v>
      </c>
    </row>
    <row r="1925">
      <c r="A1925" s="33" t="s">
        <v>197</v>
      </c>
      <c r="B1925" s="68" t="s">
        <v>210</v>
      </c>
      <c r="C1925" s="35" t="s">
        <v>60</v>
      </c>
      <c r="D1925" s="35" t="str">
        <f t="shared" si="2"/>
        <v>Middle East/Yemen-Middle East/2012</v>
      </c>
      <c r="E1925" s="72">
        <v>0.031</v>
      </c>
      <c r="F1925" s="72">
        <v>0.042</v>
      </c>
      <c r="G1925" s="72">
        <v>64.0</v>
      </c>
      <c r="H1925" s="72">
        <v>62.0</v>
      </c>
      <c r="I1925" s="56">
        <v>0.407</v>
      </c>
      <c r="J1925" s="56">
        <v>0.565</v>
      </c>
      <c r="K1925" s="56">
        <v>0.028</v>
      </c>
      <c r="L1925" s="72">
        <v>2.3852409E7</v>
      </c>
      <c r="M1925" s="56">
        <v>0.329</v>
      </c>
      <c r="N1925" s="39">
        <f t="shared" si="21"/>
        <v>31</v>
      </c>
      <c r="O1925" s="39">
        <f t="shared" si="19"/>
        <v>42</v>
      </c>
      <c r="P1925" s="39">
        <f t="shared" si="5"/>
        <v>64</v>
      </c>
      <c r="Q1925" s="39">
        <f t="shared" si="6"/>
        <v>62</v>
      </c>
      <c r="R1925" s="58">
        <f t="shared" si="7"/>
        <v>0.407</v>
      </c>
      <c r="S1925" s="58">
        <f t="shared" si="8"/>
        <v>0.565</v>
      </c>
      <c r="T1925" s="58">
        <f t="shared" si="9"/>
        <v>0.028</v>
      </c>
      <c r="U1925" s="39">
        <f t="shared" si="10"/>
        <v>23852409</v>
      </c>
      <c r="V1925" s="58">
        <f t="shared" si="11"/>
        <v>0.329</v>
      </c>
    </row>
    <row r="1926">
      <c r="A1926" s="33" t="s">
        <v>211</v>
      </c>
      <c r="B1926" s="68" t="s">
        <v>212</v>
      </c>
      <c r="C1926" s="35" t="s">
        <v>48</v>
      </c>
      <c r="D1926" s="35" t="str">
        <f t="shared" si="2"/>
        <v>Oceania/American Samoa-Oceania/2000</v>
      </c>
      <c r="E1926" s="69"/>
      <c r="F1926" s="69"/>
      <c r="G1926" s="69"/>
      <c r="H1926" s="69"/>
      <c r="I1926" s="59"/>
      <c r="J1926" s="59"/>
      <c r="K1926" s="59"/>
      <c r="L1926" s="72">
        <v>57522.0</v>
      </c>
      <c r="M1926" s="56">
        <v>0.886</v>
      </c>
      <c r="N1926" s="39"/>
      <c r="O1926" s="39"/>
      <c r="P1926" s="39" t="str">
        <f t="shared" si="5"/>
        <v/>
      </c>
      <c r="Q1926" s="39" t="str">
        <f t="shared" si="6"/>
        <v/>
      </c>
      <c r="R1926" s="58" t="str">
        <f t="shared" si="7"/>
        <v/>
      </c>
      <c r="S1926" s="58" t="str">
        <f t="shared" si="8"/>
        <v/>
      </c>
      <c r="T1926" s="58" t="str">
        <f t="shared" si="9"/>
        <v/>
      </c>
      <c r="U1926" s="39">
        <f t="shared" si="10"/>
        <v>57522</v>
      </c>
      <c r="V1926" s="58">
        <f t="shared" si="11"/>
        <v>0.886</v>
      </c>
    </row>
    <row r="1927">
      <c r="A1927" s="33" t="s">
        <v>211</v>
      </c>
      <c r="B1927" s="68" t="s">
        <v>212</v>
      </c>
      <c r="C1927" s="35" t="s">
        <v>49</v>
      </c>
      <c r="D1927" s="35" t="str">
        <f t="shared" si="2"/>
        <v>Oceania/American Samoa-Oceania/2001</v>
      </c>
      <c r="E1927" s="69"/>
      <c r="F1927" s="69"/>
      <c r="G1927" s="69"/>
      <c r="H1927" s="69"/>
      <c r="I1927" s="59"/>
      <c r="J1927" s="59"/>
      <c r="K1927" s="59"/>
      <c r="L1927" s="72">
        <v>58176.0</v>
      </c>
      <c r="M1927" s="56">
        <v>0.885</v>
      </c>
      <c r="N1927" s="39"/>
      <c r="O1927" s="39"/>
      <c r="P1927" s="39" t="str">
        <f t="shared" si="5"/>
        <v/>
      </c>
      <c r="Q1927" s="39" t="str">
        <f t="shared" si="6"/>
        <v/>
      </c>
      <c r="R1927" s="58" t="str">
        <f t="shared" si="7"/>
        <v/>
      </c>
      <c r="S1927" s="58" t="str">
        <f t="shared" si="8"/>
        <v/>
      </c>
      <c r="T1927" s="58" t="str">
        <f t="shared" si="9"/>
        <v/>
      </c>
      <c r="U1927" s="39">
        <f t="shared" si="10"/>
        <v>58176</v>
      </c>
      <c r="V1927" s="58">
        <f t="shared" si="11"/>
        <v>0.885</v>
      </c>
    </row>
    <row r="1928">
      <c r="A1928" s="33" t="s">
        <v>211</v>
      </c>
      <c r="B1928" s="68" t="s">
        <v>212</v>
      </c>
      <c r="C1928" s="35" t="s">
        <v>50</v>
      </c>
      <c r="D1928" s="35" t="str">
        <f t="shared" si="2"/>
        <v>Oceania/American Samoa-Oceania/2002</v>
      </c>
      <c r="E1928" s="69"/>
      <c r="F1928" s="69"/>
      <c r="G1928" s="69"/>
      <c r="H1928" s="69"/>
      <c r="I1928" s="59"/>
      <c r="J1928" s="59"/>
      <c r="K1928" s="59"/>
      <c r="L1928" s="72">
        <v>58729.0</v>
      </c>
      <c r="M1928" s="56">
        <v>0.884</v>
      </c>
      <c r="N1928" s="39"/>
      <c r="O1928" s="39"/>
      <c r="P1928" s="39" t="str">
        <f t="shared" si="5"/>
        <v/>
      </c>
      <c r="Q1928" s="39" t="str">
        <f t="shared" si="6"/>
        <v/>
      </c>
      <c r="R1928" s="58" t="str">
        <f t="shared" si="7"/>
        <v/>
      </c>
      <c r="S1928" s="58" t="str">
        <f t="shared" si="8"/>
        <v/>
      </c>
      <c r="T1928" s="58" t="str">
        <f t="shared" si="9"/>
        <v/>
      </c>
      <c r="U1928" s="39">
        <f t="shared" si="10"/>
        <v>58729</v>
      </c>
      <c r="V1928" s="58">
        <f t="shared" si="11"/>
        <v>0.884</v>
      </c>
    </row>
    <row r="1929">
      <c r="A1929" s="33" t="s">
        <v>211</v>
      </c>
      <c r="B1929" s="68" t="s">
        <v>212</v>
      </c>
      <c r="C1929" s="35" t="s">
        <v>51</v>
      </c>
      <c r="D1929" s="35" t="str">
        <f t="shared" si="2"/>
        <v>Oceania/American Samoa-Oceania/2003</v>
      </c>
      <c r="E1929" s="69"/>
      <c r="F1929" s="69"/>
      <c r="G1929" s="69"/>
      <c r="H1929" s="69"/>
      <c r="I1929" s="59"/>
      <c r="J1929" s="59"/>
      <c r="K1929" s="59"/>
      <c r="L1929" s="72">
        <v>59117.0</v>
      </c>
      <c r="M1929" s="56">
        <v>0.883</v>
      </c>
      <c r="N1929" s="39"/>
      <c r="O1929" s="39"/>
      <c r="P1929" s="39" t="str">
        <f t="shared" si="5"/>
        <v/>
      </c>
      <c r="Q1929" s="39" t="str">
        <f t="shared" si="6"/>
        <v/>
      </c>
      <c r="R1929" s="58" t="str">
        <f t="shared" si="7"/>
        <v/>
      </c>
      <c r="S1929" s="58" t="str">
        <f t="shared" si="8"/>
        <v/>
      </c>
      <c r="T1929" s="58" t="str">
        <f t="shared" si="9"/>
        <v/>
      </c>
      <c r="U1929" s="39">
        <f t="shared" si="10"/>
        <v>59117</v>
      </c>
      <c r="V1929" s="58">
        <f t="shared" si="11"/>
        <v>0.883</v>
      </c>
    </row>
    <row r="1930">
      <c r="A1930" s="33" t="s">
        <v>211</v>
      </c>
      <c r="B1930" s="68" t="s">
        <v>212</v>
      </c>
      <c r="C1930" s="35" t="s">
        <v>52</v>
      </c>
      <c r="D1930" s="35" t="str">
        <f t="shared" si="2"/>
        <v>Oceania/American Samoa-Oceania/2004</v>
      </c>
      <c r="E1930" s="69"/>
      <c r="F1930" s="69"/>
      <c r="G1930" s="69"/>
      <c r="H1930" s="69"/>
      <c r="I1930" s="59"/>
      <c r="J1930" s="59"/>
      <c r="K1930" s="59"/>
      <c r="L1930" s="72">
        <v>59262.0</v>
      </c>
      <c r="M1930" s="56">
        <v>0.882</v>
      </c>
      <c r="N1930" s="39"/>
      <c r="O1930" s="39"/>
      <c r="P1930" s="39" t="str">
        <f t="shared" si="5"/>
        <v/>
      </c>
      <c r="Q1930" s="39" t="str">
        <f t="shared" si="6"/>
        <v/>
      </c>
      <c r="R1930" s="58" t="str">
        <f t="shared" si="7"/>
        <v/>
      </c>
      <c r="S1930" s="58" t="str">
        <f t="shared" si="8"/>
        <v/>
      </c>
      <c r="T1930" s="58" t="str">
        <f t="shared" si="9"/>
        <v/>
      </c>
      <c r="U1930" s="39">
        <f t="shared" si="10"/>
        <v>59262</v>
      </c>
      <c r="V1930" s="58">
        <f t="shared" si="11"/>
        <v>0.882</v>
      </c>
    </row>
    <row r="1931">
      <c r="A1931" s="33" t="s">
        <v>211</v>
      </c>
      <c r="B1931" s="68" t="s">
        <v>212</v>
      </c>
      <c r="C1931" s="35" t="s">
        <v>53</v>
      </c>
      <c r="D1931" s="35" t="str">
        <f t="shared" si="2"/>
        <v>Oceania/American Samoa-Oceania/2005</v>
      </c>
      <c r="E1931" s="69"/>
      <c r="F1931" s="69"/>
      <c r="G1931" s="69"/>
      <c r="H1931" s="69"/>
      <c r="I1931" s="59"/>
      <c r="J1931" s="59"/>
      <c r="K1931" s="59"/>
      <c r="L1931" s="72">
        <v>59117.0</v>
      </c>
      <c r="M1931" s="56">
        <v>0.881</v>
      </c>
      <c r="N1931" s="39"/>
      <c r="O1931" s="39"/>
      <c r="P1931" s="39" t="str">
        <f t="shared" si="5"/>
        <v/>
      </c>
      <c r="Q1931" s="39" t="str">
        <f t="shared" si="6"/>
        <v/>
      </c>
      <c r="R1931" s="58" t="str">
        <f t="shared" si="7"/>
        <v/>
      </c>
      <c r="S1931" s="58" t="str">
        <f t="shared" si="8"/>
        <v/>
      </c>
      <c r="T1931" s="58" t="str">
        <f t="shared" si="9"/>
        <v/>
      </c>
      <c r="U1931" s="39">
        <f t="shared" si="10"/>
        <v>59117</v>
      </c>
      <c r="V1931" s="58">
        <f t="shared" si="11"/>
        <v>0.881</v>
      </c>
    </row>
    <row r="1932">
      <c r="A1932" s="33" t="s">
        <v>211</v>
      </c>
      <c r="B1932" s="68" t="s">
        <v>212</v>
      </c>
      <c r="C1932" s="35" t="s">
        <v>54</v>
      </c>
      <c r="D1932" s="35" t="str">
        <f t="shared" si="2"/>
        <v>Oceania/American Samoa-Oceania/2006</v>
      </c>
      <c r="E1932" s="72">
        <v>0.022</v>
      </c>
      <c r="F1932" s="69"/>
      <c r="G1932" s="69"/>
      <c r="H1932" s="69"/>
      <c r="I1932" s="59"/>
      <c r="J1932" s="59"/>
      <c r="K1932" s="59"/>
      <c r="L1932" s="72">
        <v>58652.0</v>
      </c>
      <c r="M1932" s="56">
        <v>0.88</v>
      </c>
      <c r="N1932" s="39">
        <f t="shared" ref="N1932:N2003" si="22">(IF(AND(ISBLANK(E1932),B1932=B1931),N1931,E1932))*1000</f>
        <v>22</v>
      </c>
      <c r="O1932" s="39"/>
      <c r="P1932" s="39" t="str">
        <f t="shared" si="5"/>
        <v/>
      </c>
      <c r="Q1932" s="39" t="str">
        <f t="shared" si="6"/>
        <v/>
      </c>
      <c r="R1932" s="58" t="str">
        <f t="shared" si="7"/>
        <v/>
      </c>
      <c r="S1932" s="58" t="str">
        <f t="shared" si="8"/>
        <v/>
      </c>
      <c r="T1932" s="58" t="str">
        <f t="shared" si="9"/>
        <v/>
      </c>
      <c r="U1932" s="39">
        <f t="shared" si="10"/>
        <v>58652</v>
      </c>
      <c r="V1932" s="58">
        <f t="shared" si="11"/>
        <v>0.88</v>
      </c>
    </row>
    <row r="1933">
      <c r="A1933" s="33" t="s">
        <v>211</v>
      </c>
      <c r="B1933" s="68" t="s">
        <v>212</v>
      </c>
      <c r="C1933" s="35" t="s">
        <v>55</v>
      </c>
      <c r="D1933" s="35" t="str">
        <f t="shared" si="2"/>
        <v>Oceania/American Samoa-Oceania/2007</v>
      </c>
      <c r="E1933" s="69"/>
      <c r="F1933" s="69"/>
      <c r="G1933" s="69"/>
      <c r="H1933" s="69"/>
      <c r="I1933" s="59"/>
      <c r="J1933" s="59"/>
      <c r="K1933" s="59"/>
      <c r="L1933" s="72">
        <v>57919.0</v>
      </c>
      <c r="M1933" s="56">
        <v>0.879</v>
      </c>
      <c r="N1933" s="39">
        <f t="shared" si="22"/>
        <v>22000</v>
      </c>
      <c r="O1933" s="39"/>
      <c r="P1933" s="39" t="str">
        <f t="shared" si="5"/>
        <v/>
      </c>
      <c r="Q1933" s="39" t="str">
        <f t="shared" si="6"/>
        <v/>
      </c>
      <c r="R1933" s="58" t="str">
        <f t="shared" si="7"/>
        <v/>
      </c>
      <c r="S1933" s="58" t="str">
        <f t="shared" si="8"/>
        <v/>
      </c>
      <c r="T1933" s="58" t="str">
        <f t="shared" si="9"/>
        <v/>
      </c>
      <c r="U1933" s="39">
        <f t="shared" si="10"/>
        <v>57919</v>
      </c>
      <c r="V1933" s="58">
        <f t="shared" si="11"/>
        <v>0.879</v>
      </c>
    </row>
    <row r="1934">
      <c r="A1934" s="33" t="s">
        <v>211</v>
      </c>
      <c r="B1934" s="68" t="s">
        <v>212</v>
      </c>
      <c r="C1934" s="35" t="s">
        <v>56</v>
      </c>
      <c r="D1934" s="35" t="str">
        <f t="shared" si="2"/>
        <v>Oceania/American Samoa-Oceania/2008</v>
      </c>
      <c r="E1934" s="69"/>
      <c r="F1934" s="69"/>
      <c r="G1934" s="69"/>
      <c r="H1934" s="69"/>
      <c r="I1934" s="59"/>
      <c r="J1934" s="59"/>
      <c r="K1934" s="59"/>
      <c r="L1934" s="72">
        <v>57053.0</v>
      </c>
      <c r="M1934" s="56">
        <v>0.878</v>
      </c>
      <c r="N1934" s="39">
        <f t="shared" si="22"/>
        <v>22000000</v>
      </c>
      <c r="O1934" s="39"/>
      <c r="P1934" s="39" t="str">
        <f t="shared" si="5"/>
        <v/>
      </c>
      <c r="Q1934" s="39" t="str">
        <f t="shared" si="6"/>
        <v/>
      </c>
      <c r="R1934" s="58" t="str">
        <f t="shared" si="7"/>
        <v/>
      </c>
      <c r="S1934" s="58" t="str">
        <f t="shared" si="8"/>
        <v/>
      </c>
      <c r="T1934" s="58" t="str">
        <f t="shared" si="9"/>
        <v/>
      </c>
      <c r="U1934" s="39">
        <f t="shared" si="10"/>
        <v>57053</v>
      </c>
      <c r="V1934" s="58">
        <f t="shared" si="11"/>
        <v>0.878</v>
      </c>
    </row>
    <row r="1935">
      <c r="A1935" s="33" t="s">
        <v>211</v>
      </c>
      <c r="B1935" s="68" t="s">
        <v>212</v>
      </c>
      <c r="C1935" s="35" t="s">
        <v>57</v>
      </c>
      <c r="D1935" s="35" t="str">
        <f t="shared" si="2"/>
        <v>Oceania/American Samoa-Oceania/2009</v>
      </c>
      <c r="E1935" s="69"/>
      <c r="F1935" s="69"/>
      <c r="G1935" s="69"/>
      <c r="H1935" s="69"/>
      <c r="I1935" s="59"/>
      <c r="J1935" s="59"/>
      <c r="K1935" s="59"/>
      <c r="L1935" s="72">
        <v>56245.0</v>
      </c>
      <c r="M1935" s="56">
        <v>0.877</v>
      </c>
      <c r="N1935" s="39">
        <f t="shared" si="22"/>
        <v>22000000000</v>
      </c>
      <c r="O1935" s="39"/>
      <c r="P1935" s="39" t="str">
        <f t="shared" si="5"/>
        <v/>
      </c>
      <c r="Q1935" s="39" t="str">
        <f t="shared" si="6"/>
        <v/>
      </c>
      <c r="R1935" s="58" t="str">
        <f t="shared" si="7"/>
        <v/>
      </c>
      <c r="S1935" s="58" t="str">
        <f t="shared" si="8"/>
        <v/>
      </c>
      <c r="T1935" s="58" t="str">
        <f t="shared" si="9"/>
        <v/>
      </c>
      <c r="U1935" s="39">
        <f t="shared" si="10"/>
        <v>56245</v>
      </c>
      <c r="V1935" s="58">
        <f t="shared" si="11"/>
        <v>0.877</v>
      </c>
    </row>
    <row r="1936">
      <c r="A1936" s="33" t="s">
        <v>211</v>
      </c>
      <c r="B1936" s="68" t="s">
        <v>212</v>
      </c>
      <c r="C1936" s="35" t="s">
        <v>58</v>
      </c>
      <c r="D1936" s="35" t="str">
        <f t="shared" si="2"/>
        <v>Oceania/American Samoa-Oceania/2010</v>
      </c>
      <c r="E1936" s="72">
        <v>0.019</v>
      </c>
      <c r="F1936" s="69"/>
      <c r="G1936" s="69"/>
      <c r="H1936" s="69"/>
      <c r="I1936" s="59"/>
      <c r="J1936" s="59"/>
      <c r="K1936" s="59"/>
      <c r="L1936" s="72">
        <v>55636.0</v>
      </c>
      <c r="M1936" s="56">
        <v>0.876</v>
      </c>
      <c r="N1936" s="39">
        <f t="shared" si="22"/>
        <v>19</v>
      </c>
      <c r="O1936" s="39"/>
      <c r="P1936" s="39" t="str">
        <f t="shared" si="5"/>
        <v/>
      </c>
      <c r="Q1936" s="39" t="str">
        <f t="shared" si="6"/>
        <v/>
      </c>
      <c r="R1936" s="58" t="str">
        <f t="shared" si="7"/>
        <v/>
      </c>
      <c r="S1936" s="58" t="str">
        <f t="shared" si="8"/>
        <v/>
      </c>
      <c r="T1936" s="58" t="str">
        <f t="shared" si="9"/>
        <v/>
      </c>
      <c r="U1936" s="39">
        <f t="shared" si="10"/>
        <v>55636</v>
      </c>
      <c r="V1936" s="58">
        <f t="shared" si="11"/>
        <v>0.876</v>
      </c>
    </row>
    <row r="1937">
      <c r="A1937" s="33" t="s">
        <v>211</v>
      </c>
      <c r="B1937" s="68" t="s">
        <v>212</v>
      </c>
      <c r="C1937" s="35" t="s">
        <v>59</v>
      </c>
      <c r="D1937" s="35" t="str">
        <f t="shared" si="2"/>
        <v>Oceania/American Samoa-Oceania/2011</v>
      </c>
      <c r="E1937" s="69"/>
      <c r="F1937" s="69"/>
      <c r="G1937" s="69"/>
      <c r="H1937" s="69"/>
      <c r="I1937" s="59"/>
      <c r="J1937" s="59"/>
      <c r="K1937" s="59"/>
      <c r="L1937" s="72">
        <v>55274.0</v>
      </c>
      <c r="M1937" s="56">
        <v>0.875</v>
      </c>
      <c r="N1937" s="39">
        <f t="shared" si="22"/>
        <v>19000</v>
      </c>
      <c r="O1937" s="39"/>
      <c r="P1937" s="39" t="str">
        <f t="shared" si="5"/>
        <v/>
      </c>
      <c r="Q1937" s="39" t="str">
        <f t="shared" si="6"/>
        <v/>
      </c>
      <c r="R1937" s="58" t="str">
        <f t="shared" si="7"/>
        <v/>
      </c>
      <c r="S1937" s="58" t="str">
        <f t="shared" si="8"/>
        <v/>
      </c>
      <c r="T1937" s="58" t="str">
        <f t="shared" si="9"/>
        <v/>
      </c>
      <c r="U1937" s="39">
        <f t="shared" si="10"/>
        <v>55274</v>
      </c>
      <c r="V1937" s="58">
        <f t="shared" si="11"/>
        <v>0.875</v>
      </c>
    </row>
    <row r="1938">
      <c r="A1938" s="33" t="s">
        <v>211</v>
      </c>
      <c r="B1938" s="68" t="s">
        <v>212</v>
      </c>
      <c r="C1938" s="35" t="s">
        <v>60</v>
      </c>
      <c r="D1938" s="35" t="str">
        <f t="shared" si="2"/>
        <v>Oceania/American Samoa-Oceania/2012</v>
      </c>
      <c r="E1938" s="69"/>
      <c r="F1938" s="69"/>
      <c r="G1938" s="69"/>
      <c r="H1938" s="69"/>
      <c r="I1938" s="59"/>
      <c r="J1938" s="59"/>
      <c r="K1938" s="59"/>
      <c r="L1938" s="72">
        <v>55128.0</v>
      </c>
      <c r="M1938" s="56">
        <v>0.874</v>
      </c>
      <c r="N1938" s="39">
        <f t="shared" si="22"/>
        <v>19000000</v>
      </c>
      <c r="O1938" s="39"/>
      <c r="P1938" s="39" t="str">
        <f t="shared" si="5"/>
        <v/>
      </c>
      <c r="Q1938" s="39" t="str">
        <f t="shared" si="6"/>
        <v/>
      </c>
      <c r="R1938" s="58" t="str">
        <f t="shared" si="7"/>
        <v/>
      </c>
      <c r="S1938" s="58" t="str">
        <f t="shared" si="8"/>
        <v/>
      </c>
      <c r="T1938" s="58" t="str">
        <f t="shared" si="9"/>
        <v/>
      </c>
      <c r="U1938" s="39">
        <f t="shared" si="10"/>
        <v>55128</v>
      </c>
      <c r="V1938" s="58">
        <f t="shared" si="11"/>
        <v>0.874</v>
      </c>
    </row>
    <row r="1939">
      <c r="A1939" s="33" t="s">
        <v>211</v>
      </c>
      <c r="B1939" s="68" t="s">
        <v>213</v>
      </c>
      <c r="C1939" s="35" t="s">
        <v>48</v>
      </c>
      <c r="D1939" s="35" t="str">
        <f t="shared" si="2"/>
        <v>Oceania/Australia-Oceania/2000</v>
      </c>
      <c r="E1939" s="72">
        <v>0.013</v>
      </c>
      <c r="F1939" s="72">
        <v>0.005</v>
      </c>
      <c r="G1939" s="72">
        <v>82.0</v>
      </c>
      <c r="H1939" s="72">
        <v>77.0</v>
      </c>
      <c r="I1939" s="56">
        <v>0.207</v>
      </c>
      <c r="J1939" s="56">
        <v>0.669</v>
      </c>
      <c r="K1939" s="56">
        <v>0.124</v>
      </c>
      <c r="L1939" s="72">
        <v>1.9153E7</v>
      </c>
      <c r="M1939" s="56">
        <v>0.872</v>
      </c>
      <c r="N1939" s="39">
        <f t="shared" si="22"/>
        <v>13</v>
      </c>
      <c r="O1939" s="39">
        <f t="shared" ref="O1939:O1964" si="23">(IF(AND(ISBLANK(F1939),B1939=B1938),O1938,F1939))*1000</f>
        <v>5</v>
      </c>
      <c r="P1939" s="39">
        <f t="shared" si="5"/>
        <v>82</v>
      </c>
      <c r="Q1939" s="39">
        <f t="shared" si="6"/>
        <v>77</v>
      </c>
      <c r="R1939" s="58">
        <f t="shared" si="7"/>
        <v>0.207</v>
      </c>
      <c r="S1939" s="58">
        <f t="shared" si="8"/>
        <v>0.669</v>
      </c>
      <c r="T1939" s="58">
        <f t="shared" si="9"/>
        <v>0.124</v>
      </c>
      <c r="U1939" s="39">
        <f t="shared" si="10"/>
        <v>19153000</v>
      </c>
      <c r="V1939" s="58">
        <f t="shared" si="11"/>
        <v>0.872</v>
      </c>
    </row>
    <row r="1940">
      <c r="A1940" s="33" t="s">
        <v>211</v>
      </c>
      <c r="B1940" s="68" t="s">
        <v>213</v>
      </c>
      <c r="C1940" s="35" t="s">
        <v>49</v>
      </c>
      <c r="D1940" s="35" t="str">
        <f t="shared" si="2"/>
        <v>Oceania/Australia-Oceania/2001</v>
      </c>
      <c r="E1940" s="72">
        <v>0.013</v>
      </c>
      <c r="F1940" s="72">
        <v>0.005</v>
      </c>
      <c r="G1940" s="72">
        <v>82.0</v>
      </c>
      <c r="H1940" s="72">
        <v>77.0</v>
      </c>
      <c r="I1940" s="56">
        <v>0.206</v>
      </c>
      <c r="J1940" s="56">
        <v>0.669</v>
      </c>
      <c r="K1940" s="56">
        <v>0.125</v>
      </c>
      <c r="L1940" s="72">
        <v>1.9413E7</v>
      </c>
      <c r="M1940" s="56">
        <v>0.874</v>
      </c>
      <c r="N1940" s="39">
        <f t="shared" si="22"/>
        <v>13</v>
      </c>
      <c r="O1940" s="39">
        <f t="shared" si="23"/>
        <v>5</v>
      </c>
      <c r="P1940" s="39">
        <f t="shared" si="5"/>
        <v>82</v>
      </c>
      <c r="Q1940" s="39">
        <f t="shared" si="6"/>
        <v>77</v>
      </c>
      <c r="R1940" s="58">
        <f t="shared" si="7"/>
        <v>0.206</v>
      </c>
      <c r="S1940" s="58">
        <f t="shared" si="8"/>
        <v>0.669</v>
      </c>
      <c r="T1940" s="58">
        <f t="shared" si="9"/>
        <v>0.125</v>
      </c>
      <c r="U1940" s="39">
        <f t="shared" si="10"/>
        <v>19413000</v>
      </c>
      <c r="V1940" s="58">
        <f t="shared" si="11"/>
        <v>0.874</v>
      </c>
    </row>
    <row r="1941">
      <c r="A1941" s="33" t="s">
        <v>211</v>
      </c>
      <c r="B1941" s="68" t="s">
        <v>213</v>
      </c>
      <c r="C1941" s="35" t="s">
        <v>50</v>
      </c>
      <c r="D1941" s="35" t="str">
        <f t="shared" si="2"/>
        <v>Oceania/Australia-Oceania/2002</v>
      </c>
      <c r="E1941" s="72">
        <v>0.013</v>
      </c>
      <c r="F1941" s="72">
        <v>0.005</v>
      </c>
      <c r="G1941" s="72">
        <v>83.0</v>
      </c>
      <c r="H1941" s="72">
        <v>77.0</v>
      </c>
      <c r="I1941" s="56">
        <v>0.204</v>
      </c>
      <c r="J1941" s="56">
        <v>0.67</v>
      </c>
      <c r="K1941" s="56">
        <v>0.126</v>
      </c>
      <c r="L1941" s="72">
        <v>1.96514E7</v>
      </c>
      <c r="M1941" s="56">
        <v>0.875</v>
      </c>
      <c r="N1941" s="39">
        <f t="shared" si="22"/>
        <v>13</v>
      </c>
      <c r="O1941" s="39">
        <f t="shared" si="23"/>
        <v>5</v>
      </c>
      <c r="P1941" s="39">
        <f t="shared" si="5"/>
        <v>83</v>
      </c>
      <c r="Q1941" s="39">
        <f t="shared" si="6"/>
        <v>77</v>
      </c>
      <c r="R1941" s="58">
        <f t="shared" si="7"/>
        <v>0.204</v>
      </c>
      <c r="S1941" s="58">
        <f t="shared" si="8"/>
        <v>0.67</v>
      </c>
      <c r="T1941" s="58">
        <f t="shared" si="9"/>
        <v>0.126</v>
      </c>
      <c r="U1941" s="39">
        <f t="shared" si="10"/>
        <v>19651400</v>
      </c>
      <c r="V1941" s="58">
        <f t="shared" si="11"/>
        <v>0.875</v>
      </c>
    </row>
    <row r="1942">
      <c r="A1942" s="33" t="s">
        <v>211</v>
      </c>
      <c r="B1942" s="68" t="s">
        <v>213</v>
      </c>
      <c r="C1942" s="35" t="s">
        <v>51</v>
      </c>
      <c r="D1942" s="35" t="str">
        <f t="shared" si="2"/>
        <v>Oceania/Australia-Oceania/2003</v>
      </c>
      <c r="E1942" s="72">
        <v>0.013</v>
      </c>
      <c r="F1942" s="72">
        <v>0.005</v>
      </c>
      <c r="G1942" s="72">
        <v>83.0</v>
      </c>
      <c r="H1942" s="72">
        <v>78.0</v>
      </c>
      <c r="I1942" s="56">
        <v>0.202</v>
      </c>
      <c r="J1942" s="56">
        <v>0.671</v>
      </c>
      <c r="K1942" s="56">
        <v>0.127</v>
      </c>
      <c r="L1942" s="72">
        <v>1.98954E7</v>
      </c>
      <c r="M1942" s="56">
        <v>0.877</v>
      </c>
      <c r="N1942" s="39">
        <f t="shared" si="22"/>
        <v>13</v>
      </c>
      <c r="O1942" s="39">
        <f t="shared" si="23"/>
        <v>5</v>
      </c>
      <c r="P1942" s="39">
        <f t="shared" si="5"/>
        <v>83</v>
      </c>
      <c r="Q1942" s="39">
        <f t="shared" si="6"/>
        <v>78</v>
      </c>
      <c r="R1942" s="58">
        <f t="shared" si="7"/>
        <v>0.202</v>
      </c>
      <c r="S1942" s="58">
        <f t="shared" si="8"/>
        <v>0.671</v>
      </c>
      <c r="T1942" s="58">
        <f t="shared" si="9"/>
        <v>0.127</v>
      </c>
      <c r="U1942" s="39">
        <f t="shared" si="10"/>
        <v>19895400</v>
      </c>
      <c r="V1942" s="58">
        <f t="shared" si="11"/>
        <v>0.877</v>
      </c>
    </row>
    <row r="1943">
      <c r="A1943" s="33" t="s">
        <v>211</v>
      </c>
      <c r="B1943" s="68" t="s">
        <v>213</v>
      </c>
      <c r="C1943" s="35" t="s">
        <v>52</v>
      </c>
      <c r="D1943" s="35" t="str">
        <f t="shared" si="2"/>
        <v>Oceania/Australia-Oceania/2004</v>
      </c>
      <c r="E1943" s="72">
        <v>0.012</v>
      </c>
      <c r="F1943" s="72">
        <v>0.005</v>
      </c>
      <c r="G1943" s="72">
        <v>83.0</v>
      </c>
      <c r="H1943" s="72">
        <v>78.0</v>
      </c>
      <c r="I1943" s="56">
        <v>0.2</v>
      </c>
      <c r="J1943" s="56">
        <v>0.672</v>
      </c>
      <c r="K1943" s="56">
        <v>0.128</v>
      </c>
      <c r="L1943" s="72">
        <v>2.01274E7</v>
      </c>
      <c r="M1943" s="56">
        <v>0.878</v>
      </c>
      <c r="N1943" s="39">
        <f t="shared" si="22"/>
        <v>12</v>
      </c>
      <c r="O1943" s="39">
        <f t="shared" si="23"/>
        <v>5</v>
      </c>
      <c r="P1943" s="39">
        <f t="shared" si="5"/>
        <v>83</v>
      </c>
      <c r="Q1943" s="39">
        <f t="shared" si="6"/>
        <v>78</v>
      </c>
      <c r="R1943" s="58">
        <f t="shared" si="7"/>
        <v>0.2</v>
      </c>
      <c r="S1943" s="58">
        <f t="shared" si="8"/>
        <v>0.672</v>
      </c>
      <c r="T1943" s="58">
        <f t="shared" si="9"/>
        <v>0.128</v>
      </c>
      <c r="U1943" s="39">
        <f t="shared" si="10"/>
        <v>20127400</v>
      </c>
      <c r="V1943" s="58">
        <f t="shared" si="11"/>
        <v>0.878</v>
      </c>
    </row>
    <row r="1944">
      <c r="A1944" s="33" t="s">
        <v>211</v>
      </c>
      <c r="B1944" s="68" t="s">
        <v>213</v>
      </c>
      <c r="C1944" s="35" t="s">
        <v>53</v>
      </c>
      <c r="D1944" s="35" t="str">
        <f t="shared" si="2"/>
        <v>Oceania/Australia-Oceania/2005</v>
      </c>
      <c r="E1944" s="72">
        <v>0.013</v>
      </c>
      <c r="F1944" s="72">
        <v>0.005</v>
      </c>
      <c r="G1944" s="72">
        <v>83.0</v>
      </c>
      <c r="H1944" s="72">
        <v>79.0</v>
      </c>
      <c r="I1944" s="56">
        <v>0.198</v>
      </c>
      <c r="J1944" s="56">
        <v>0.673</v>
      </c>
      <c r="K1944" s="56">
        <v>0.129</v>
      </c>
      <c r="L1944" s="72">
        <v>2.03948E7</v>
      </c>
      <c r="M1944" s="56">
        <v>0.88</v>
      </c>
      <c r="N1944" s="39">
        <f t="shared" si="22"/>
        <v>13</v>
      </c>
      <c r="O1944" s="39">
        <f t="shared" si="23"/>
        <v>5</v>
      </c>
      <c r="P1944" s="39">
        <f t="shared" si="5"/>
        <v>83</v>
      </c>
      <c r="Q1944" s="39">
        <f t="shared" si="6"/>
        <v>79</v>
      </c>
      <c r="R1944" s="58">
        <f t="shared" si="7"/>
        <v>0.198</v>
      </c>
      <c r="S1944" s="58">
        <f t="shared" si="8"/>
        <v>0.673</v>
      </c>
      <c r="T1944" s="58">
        <f t="shared" si="9"/>
        <v>0.129</v>
      </c>
      <c r="U1944" s="39">
        <f t="shared" si="10"/>
        <v>20394800</v>
      </c>
      <c r="V1944" s="58">
        <f t="shared" si="11"/>
        <v>0.88</v>
      </c>
    </row>
    <row r="1945">
      <c r="A1945" s="33" t="s">
        <v>211</v>
      </c>
      <c r="B1945" s="68" t="s">
        <v>213</v>
      </c>
      <c r="C1945" s="35" t="s">
        <v>54</v>
      </c>
      <c r="D1945" s="35" t="str">
        <f t="shared" si="2"/>
        <v>Oceania/Australia-Oceania/2006</v>
      </c>
      <c r="E1945" s="72">
        <v>0.013</v>
      </c>
      <c r="F1945" s="72">
        <v>0.005</v>
      </c>
      <c r="G1945" s="72">
        <v>84.0</v>
      </c>
      <c r="H1945" s="72">
        <v>79.0</v>
      </c>
      <c r="I1945" s="56">
        <v>0.195</v>
      </c>
      <c r="J1945" s="56">
        <v>0.674</v>
      </c>
      <c r="K1945" s="56">
        <v>0.13</v>
      </c>
      <c r="L1945" s="72">
        <v>2.06979E7</v>
      </c>
      <c r="M1945" s="56">
        <v>0.882</v>
      </c>
      <c r="N1945" s="39">
        <f t="shared" si="22"/>
        <v>13</v>
      </c>
      <c r="O1945" s="39">
        <f t="shared" si="23"/>
        <v>5</v>
      </c>
      <c r="P1945" s="39">
        <f t="shared" si="5"/>
        <v>84</v>
      </c>
      <c r="Q1945" s="39">
        <f t="shared" si="6"/>
        <v>79</v>
      </c>
      <c r="R1945" s="58">
        <f t="shared" si="7"/>
        <v>0.195</v>
      </c>
      <c r="S1945" s="58">
        <f t="shared" si="8"/>
        <v>0.674</v>
      </c>
      <c r="T1945" s="58">
        <f t="shared" si="9"/>
        <v>0.13</v>
      </c>
      <c r="U1945" s="39">
        <f t="shared" si="10"/>
        <v>20697900</v>
      </c>
      <c r="V1945" s="58">
        <f t="shared" si="11"/>
        <v>0.882</v>
      </c>
    </row>
    <row r="1946">
      <c r="A1946" s="33" t="s">
        <v>211</v>
      </c>
      <c r="B1946" s="68" t="s">
        <v>213</v>
      </c>
      <c r="C1946" s="35" t="s">
        <v>55</v>
      </c>
      <c r="D1946" s="35" t="str">
        <f t="shared" si="2"/>
        <v>Oceania/Australia-Oceania/2007</v>
      </c>
      <c r="E1946" s="72">
        <v>0.014</v>
      </c>
      <c r="F1946" s="72">
        <v>0.005</v>
      </c>
      <c r="G1946" s="72">
        <v>84.0</v>
      </c>
      <c r="H1946" s="72">
        <v>79.0</v>
      </c>
      <c r="I1946" s="56">
        <v>0.193</v>
      </c>
      <c r="J1946" s="56">
        <v>0.676</v>
      </c>
      <c r="K1946" s="56">
        <v>0.131</v>
      </c>
      <c r="L1946" s="72">
        <v>2.08276E7</v>
      </c>
      <c r="M1946" s="56">
        <v>0.883</v>
      </c>
      <c r="N1946" s="39">
        <f t="shared" si="22"/>
        <v>14</v>
      </c>
      <c r="O1946" s="39">
        <f t="shared" si="23"/>
        <v>5</v>
      </c>
      <c r="P1946" s="39">
        <f t="shared" si="5"/>
        <v>84</v>
      </c>
      <c r="Q1946" s="39">
        <f t="shared" si="6"/>
        <v>79</v>
      </c>
      <c r="R1946" s="58">
        <f t="shared" si="7"/>
        <v>0.193</v>
      </c>
      <c r="S1946" s="58">
        <f t="shared" si="8"/>
        <v>0.676</v>
      </c>
      <c r="T1946" s="58">
        <f t="shared" si="9"/>
        <v>0.131</v>
      </c>
      <c r="U1946" s="39">
        <f t="shared" si="10"/>
        <v>20827600</v>
      </c>
      <c r="V1946" s="58">
        <f t="shared" si="11"/>
        <v>0.883</v>
      </c>
    </row>
    <row r="1947">
      <c r="A1947" s="33" t="s">
        <v>211</v>
      </c>
      <c r="B1947" s="68" t="s">
        <v>213</v>
      </c>
      <c r="C1947" s="35" t="s">
        <v>56</v>
      </c>
      <c r="D1947" s="35" t="str">
        <f t="shared" si="2"/>
        <v>Oceania/Australia-Oceania/2008</v>
      </c>
      <c r="E1947" s="72">
        <v>0.014</v>
      </c>
      <c r="F1947" s="72">
        <v>0.004</v>
      </c>
      <c r="G1947" s="72">
        <v>84.0</v>
      </c>
      <c r="H1947" s="72">
        <v>79.0</v>
      </c>
      <c r="I1947" s="56">
        <v>0.192</v>
      </c>
      <c r="J1947" s="56">
        <v>0.677</v>
      </c>
      <c r="K1947" s="56">
        <v>0.132</v>
      </c>
      <c r="L1947" s="72">
        <v>2.12492E7</v>
      </c>
      <c r="M1947" s="56">
        <v>0.884</v>
      </c>
      <c r="N1947" s="39">
        <f t="shared" si="22"/>
        <v>14</v>
      </c>
      <c r="O1947" s="39">
        <f t="shared" si="23"/>
        <v>4</v>
      </c>
      <c r="P1947" s="39">
        <f t="shared" si="5"/>
        <v>84</v>
      </c>
      <c r="Q1947" s="39">
        <f t="shared" si="6"/>
        <v>79</v>
      </c>
      <c r="R1947" s="58">
        <f t="shared" si="7"/>
        <v>0.192</v>
      </c>
      <c r="S1947" s="58">
        <f t="shared" si="8"/>
        <v>0.677</v>
      </c>
      <c r="T1947" s="58">
        <f t="shared" si="9"/>
        <v>0.132</v>
      </c>
      <c r="U1947" s="39">
        <f t="shared" si="10"/>
        <v>21249200</v>
      </c>
      <c r="V1947" s="58">
        <f t="shared" si="11"/>
        <v>0.884</v>
      </c>
    </row>
    <row r="1948">
      <c r="A1948" s="33" t="s">
        <v>211</v>
      </c>
      <c r="B1948" s="68" t="s">
        <v>213</v>
      </c>
      <c r="C1948" s="35" t="s">
        <v>57</v>
      </c>
      <c r="D1948" s="35" t="str">
        <f t="shared" si="2"/>
        <v>Oceania/Australia-Oceania/2009</v>
      </c>
      <c r="E1948" s="72">
        <v>0.014</v>
      </c>
      <c r="F1948" s="72">
        <v>0.004</v>
      </c>
      <c r="G1948" s="72">
        <v>84.0</v>
      </c>
      <c r="H1948" s="72">
        <v>79.0</v>
      </c>
      <c r="I1948" s="56">
        <v>0.19</v>
      </c>
      <c r="J1948" s="56">
        <v>0.677</v>
      </c>
      <c r="K1948" s="56">
        <v>0.133</v>
      </c>
      <c r="L1948" s="72">
        <v>2.16917E7</v>
      </c>
      <c r="M1948" s="56">
        <v>0.886</v>
      </c>
      <c r="N1948" s="39">
        <f t="shared" si="22"/>
        <v>14</v>
      </c>
      <c r="O1948" s="39">
        <f t="shared" si="23"/>
        <v>4</v>
      </c>
      <c r="P1948" s="39">
        <f t="shared" si="5"/>
        <v>84</v>
      </c>
      <c r="Q1948" s="39">
        <f t="shared" si="6"/>
        <v>79</v>
      </c>
      <c r="R1948" s="58">
        <f t="shared" si="7"/>
        <v>0.19</v>
      </c>
      <c r="S1948" s="58">
        <f t="shared" si="8"/>
        <v>0.677</v>
      </c>
      <c r="T1948" s="58">
        <f t="shared" si="9"/>
        <v>0.133</v>
      </c>
      <c r="U1948" s="39">
        <f t="shared" si="10"/>
        <v>21691700</v>
      </c>
      <c r="V1948" s="58">
        <f t="shared" si="11"/>
        <v>0.886</v>
      </c>
    </row>
    <row r="1949">
      <c r="A1949" s="33" t="s">
        <v>211</v>
      </c>
      <c r="B1949" s="68" t="s">
        <v>213</v>
      </c>
      <c r="C1949" s="35" t="s">
        <v>58</v>
      </c>
      <c r="D1949" s="35" t="str">
        <f t="shared" si="2"/>
        <v>Oceania/Australia-Oceania/2010</v>
      </c>
      <c r="E1949" s="72">
        <v>0.014</v>
      </c>
      <c r="F1949" s="72">
        <v>0.004</v>
      </c>
      <c r="G1949" s="72">
        <v>84.0</v>
      </c>
      <c r="H1949" s="72">
        <v>80.0</v>
      </c>
      <c r="I1949" s="56">
        <v>0.189</v>
      </c>
      <c r="J1949" s="56">
        <v>0.676</v>
      </c>
      <c r="K1949" s="56">
        <v>0.134</v>
      </c>
      <c r="L1949" s="72">
        <v>2.20318E7</v>
      </c>
      <c r="M1949" s="56">
        <v>0.887</v>
      </c>
      <c r="N1949" s="39">
        <f t="shared" si="22"/>
        <v>14</v>
      </c>
      <c r="O1949" s="39">
        <f t="shared" si="23"/>
        <v>4</v>
      </c>
      <c r="P1949" s="39">
        <f t="shared" si="5"/>
        <v>84</v>
      </c>
      <c r="Q1949" s="39">
        <f t="shared" si="6"/>
        <v>80</v>
      </c>
      <c r="R1949" s="58">
        <f t="shared" si="7"/>
        <v>0.189</v>
      </c>
      <c r="S1949" s="58">
        <f t="shared" si="8"/>
        <v>0.676</v>
      </c>
      <c r="T1949" s="58">
        <f t="shared" si="9"/>
        <v>0.134</v>
      </c>
      <c r="U1949" s="39">
        <f t="shared" si="10"/>
        <v>22031800</v>
      </c>
      <c r="V1949" s="58">
        <f t="shared" si="11"/>
        <v>0.887</v>
      </c>
    </row>
    <row r="1950">
      <c r="A1950" s="33" t="s">
        <v>211</v>
      </c>
      <c r="B1950" s="68" t="s">
        <v>213</v>
      </c>
      <c r="C1950" s="35" t="s">
        <v>59</v>
      </c>
      <c r="D1950" s="35" t="str">
        <f t="shared" si="2"/>
        <v>Oceania/Australia-Oceania/2011</v>
      </c>
      <c r="E1950" s="72">
        <v>0.014</v>
      </c>
      <c r="F1950" s="72">
        <v>0.004</v>
      </c>
      <c r="G1950" s="72">
        <v>84.0</v>
      </c>
      <c r="H1950" s="72">
        <v>80.0</v>
      </c>
      <c r="I1950" s="56">
        <v>0.189</v>
      </c>
      <c r="J1950" s="56">
        <v>0.674</v>
      </c>
      <c r="K1950" s="56">
        <v>0.137</v>
      </c>
      <c r="L1950" s="72">
        <v>2.234E7</v>
      </c>
      <c r="M1950" s="56">
        <v>0.889</v>
      </c>
      <c r="N1950" s="39">
        <f t="shared" si="22"/>
        <v>14</v>
      </c>
      <c r="O1950" s="39">
        <f t="shared" si="23"/>
        <v>4</v>
      </c>
      <c r="P1950" s="39">
        <f t="shared" si="5"/>
        <v>84</v>
      </c>
      <c r="Q1950" s="39">
        <f t="shared" si="6"/>
        <v>80</v>
      </c>
      <c r="R1950" s="58">
        <f t="shared" si="7"/>
        <v>0.189</v>
      </c>
      <c r="S1950" s="58">
        <f t="shared" si="8"/>
        <v>0.674</v>
      </c>
      <c r="T1950" s="58">
        <f t="shared" si="9"/>
        <v>0.137</v>
      </c>
      <c r="U1950" s="39">
        <f t="shared" si="10"/>
        <v>22340000</v>
      </c>
      <c r="V1950" s="58">
        <f t="shared" si="11"/>
        <v>0.889</v>
      </c>
    </row>
    <row r="1951">
      <c r="A1951" s="33" t="s">
        <v>211</v>
      </c>
      <c r="B1951" s="68" t="s">
        <v>213</v>
      </c>
      <c r="C1951" s="35" t="s">
        <v>60</v>
      </c>
      <c r="D1951" s="35" t="str">
        <f t="shared" si="2"/>
        <v>Oceania/Australia-Oceania/2012</v>
      </c>
      <c r="E1951" s="72">
        <v>0.014</v>
      </c>
      <c r="F1951" s="72">
        <v>0.004</v>
      </c>
      <c r="G1951" s="72">
        <v>84.0</v>
      </c>
      <c r="H1951" s="72">
        <v>80.0</v>
      </c>
      <c r="I1951" s="56">
        <v>0.189</v>
      </c>
      <c r="J1951" s="56">
        <v>0.671</v>
      </c>
      <c r="K1951" s="56">
        <v>0.14</v>
      </c>
      <c r="L1951" s="72">
        <v>2.27239E7</v>
      </c>
      <c r="M1951" s="56">
        <v>0.89</v>
      </c>
      <c r="N1951" s="39">
        <f t="shared" si="22"/>
        <v>14</v>
      </c>
      <c r="O1951" s="39">
        <f t="shared" si="23"/>
        <v>4</v>
      </c>
      <c r="P1951" s="39">
        <f t="shared" si="5"/>
        <v>84</v>
      </c>
      <c r="Q1951" s="39">
        <f t="shared" si="6"/>
        <v>80</v>
      </c>
      <c r="R1951" s="58">
        <f t="shared" si="7"/>
        <v>0.189</v>
      </c>
      <c r="S1951" s="58">
        <f t="shared" si="8"/>
        <v>0.671</v>
      </c>
      <c r="T1951" s="58">
        <f t="shared" si="9"/>
        <v>0.14</v>
      </c>
      <c r="U1951" s="39">
        <f t="shared" si="10"/>
        <v>22723900</v>
      </c>
      <c r="V1951" s="58">
        <f t="shared" si="11"/>
        <v>0.89</v>
      </c>
    </row>
    <row r="1952">
      <c r="A1952" s="33" t="s">
        <v>211</v>
      </c>
      <c r="B1952" s="68" t="s">
        <v>214</v>
      </c>
      <c r="C1952" s="35" t="s">
        <v>48</v>
      </c>
      <c r="D1952" s="35" t="str">
        <f t="shared" si="2"/>
        <v>Oceania/Fiji-Oceania/2000</v>
      </c>
      <c r="E1952" s="72">
        <v>0.025</v>
      </c>
      <c r="F1952" s="72">
        <v>0.021</v>
      </c>
      <c r="G1952" s="72">
        <v>70.0</v>
      </c>
      <c r="H1952" s="72">
        <v>65.0</v>
      </c>
      <c r="I1952" s="56">
        <v>0.351</v>
      </c>
      <c r="J1952" s="56">
        <v>0.615</v>
      </c>
      <c r="K1952" s="56">
        <v>0.034</v>
      </c>
      <c r="L1952" s="72">
        <v>811647.0</v>
      </c>
      <c r="M1952" s="56">
        <v>0.479</v>
      </c>
      <c r="N1952" s="39">
        <f t="shared" si="22"/>
        <v>25</v>
      </c>
      <c r="O1952" s="39">
        <f t="shared" si="23"/>
        <v>21</v>
      </c>
      <c r="P1952" s="39">
        <f t="shared" si="5"/>
        <v>70</v>
      </c>
      <c r="Q1952" s="39">
        <f t="shared" si="6"/>
        <v>65</v>
      </c>
      <c r="R1952" s="58">
        <f t="shared" si="7"/>
        <v>0.351</v>
      </c>
      <c r="S1952" s="58">
        <f t="shared" si="8"/>
        <v>0.615</v>
      </c>
      <c r="T1952" s="58">
        <f t="shared" si="9"/>
        <v>0.034</v>
      </c>
      <c r="U1952" s="39">
        <f t="shared" si="10"/>
        <v>811647</v>
      </c>
      <c r="V1952" s="58">
        <f t="shared" si="11"/>
        <v>0.479</v>
      </c>
    </row>
    <row r="1953">
      <c r="A1953" s="33" t="s">
        <v>211</v>
      </c>
      <c r="B1953" s="68" t="s">
        <v>214</v>
      </c>
      <c r="C1953" s="35" t="s">
        <v>49</v>
      </c>
      <c r="D1953" s="35" t="str">
        <f t="shared" si="2"/>
        <v>Oceania/Fiji-Oceania/2001</v>
      </c>
      <c r="E1953" s="72">
        <v>0.024</v>
      </c>
      <c r="F1953" s="72">
        <v>0.02</v>
      </c>
      <c r="G1953" s="72">
        <v>70.0</v>
      </c>
      <c r="H1953" s="72">
        <v>65.0</v>
      </c>
      <c r="I1953" s="56">
        <v>0.343</v>
      </c>
      <c r="J1953" s="56">
        <v>0.621</v>
      </c>
      <c r="K1953" s="56">
        <v>0.036</v>
      </c>
      <c r="L1953" s="72">
        <v>814700.0</v>
      </c>
      <c r="M1953" s="56">
        <v>0.483</v>
      </c>
      <c r="N1953" s="39">
        <f t="shared" si="22"/>
        <v>24</v>
      </c>
      <c r="O1953" s="39">
        <f t="shared" si="23"/>
        <v>20</v>
      </c>
      <c r="P1953" s="39">
        <f t="shared" si="5"/>
        <v>70</v>
      </c>
      <c r="Q1953" s="39">
        <f t="shared" si="6"/>
        <v>65</v>
      </c>
      <c r="R1953" s="58">
        <f t="shared" si="7"/>
        <v>0.343</v>
      </c>
      <c r="S1953" s="58">
        <f t="shared" si="8"/>
        <v>0.621</v>
      </c>
      <c r="T1953" s="58">
        <f t="shared" si="9"/>
        <v>0.036</v>
      </c>
      <c r="U1953" s="39">
        <f t="shared" si="10"/>
        <v>814700</v>
      </c>
      <c r="V1953" s="58">
        <f t="shared" si="11"/>
        <v>0.483</v>
      </c>
    </row>
    <row r="1954">
      <c r="A1954" s="33" t="s">
        <v>211</v>
      </c>
      <c r="B1954" s="68" t="s">
        <v>214</v>
      </c>
      <c r="C1954" s="35" t="s">
        <v>50</v>
      </c>
      <c r="D1954" s="35" t="str">
        <f t="shared" si="2"/>
        <v>Oceania/Fiji-Oceania/2002</v>
      </c>
      <c r="E1954" s="72">
        <v>0.024</v>
      </c>
      <c r="F1954" s="72">
        <v>0.02</v>
      </c>
      <c r="G1954" s="72">
        <v>71.0</v>
      </c>
      <c r="H1954" s="72">
        <v>65.0</v>
      </c>
      <c r="I1954" s="56">
        <v>0.334</v>
      </c>
      <c r="J1954" s="56">
        <v>0.629</v>
      </c>
      <c r="K1954" s="56">
        <v>0.037</v>
      </c>
      <c r="L1954" s="72">
        <v>816237.0</v>
      </c>
      <c r="M1954" s="56">
        <v>0.487</v>
      </c>
      <c r="N1954" s="39">
        <f t="shared" si="22"/>
        <v>24</v>
      </c>
      <c r="O1954" s="39">
        <f t="shared" si="23"/>
        <v>20</v>
      </c>
      <c r="P1954" s="39">
        <f t="shared" si="5"/>
        <v>71</v>
      </c>
      <c r="Q1954" s="39">
        <f t="shared" si="6"/>
        <v>65</v>
      </c>
      <c r="R1954" s="58">
        <f t="shared" si="7"/>
        <v>0.334</v>
      </c>
      <c r="S1954" s="58">
        <f t="shared" si="8"/>
        <v>0.629</v>
      </c>
      <c r="T1954" s="58">
        <f t="shared" si="9"/>
        <v>0.037</v>
      </c>
      <c r="U1954" s="39">
        <f t="shared" si="10"/>
        <v>816237</v>
      </c>
      <c r="V1954" s="58">
        <f t="shared" si="11"/>
        <v>0.487</v>
      </c>
    </row>
    <row r="1955">
      <c r="A1955" s="33" t="s">
        <v>211</v>
      </c>
      <c r="B1955" s="68" t="s">
        <v>214</v>
      </c>
      <c r="C1955" s="35" t="s">
        <v>51</v>
      </c>
      <c r="D1955" s="35" t="str">
        <f t="shared" si="2"/>
        <v>Oceania/Fiji-Oceania/2003</v>
      </c>
      <c r="E1955" s="72">
        <v>0.024</v>
      </c>
      <c r="F1955" s="72">
        <v>0.02</v>
      </c>
      <c r="G1955" s="72">
        <v>71.0</v>
      </c>
      <c r="H1955" s="72">
        <v>66.0</v>
      </c>
      <c r="I1955" s="56">
        <v>0.324</v>
      </c>
      <c r="J1955" s="56">
        <v>0.638</v>
      </c>
      <c r="K1955" s="56">
        <v>0.038</v>
      </c>
      <c r="L1955" s="72">
        <v>817224.0</v>
      </c>
      <c r="M1955" s="56">
        <v>0.491</v>
      </c>
      <c r="N1955" s="39">
        <f t="shared" si="22"/>
        <v>24</v>
      </c>
      <c r="O1955" s="39">
        <f t="shared" si="23"/>
        <v>20</v>
      </c>
      <c r="P1955" s="39">
        <f t="shared" si="5"/>
        <v>71</v>
      </c>
      <c r="Q1955" s="39">
        <f t="shared" si="6"/>
        <v>66</v>
      </c>
      <c r="R1955" s="58">
        <f t="shared" si="7"/>
        <v>0.324</v>
      </c>
      <c r="S1955" s="58">
        <f t="shared" si="8"/>
        <v>0.638</v>
      </c>
      <c r="T1955" s="58">
        <f t="shared" si="9"/>
        <v>0.038</v>
      </c>
      <c r="U1955" s="39">
        <f t="shared" si="10"/>
        <v>817224</v>
      </c>
      <c r="V1955" s="58">
        <f t="shared" si="11"/>
        <v>0.491</v>
      </c>
    </row>
    <row r="1956">
      <c r="A1956" s="33" t="s">
        <v>211</v>
      </c>
      <c r="B1956" s="68" t="s">
        <v>214</v>
      </c>
      <c r="C1956" s="35" t="s">
        <v>52</v>
      </c>
      <c r="D1956" s="35" t="str">
        <f t="shared" si="2"/>
        <v>Oceania/Fiji-Oceania/2004</v>
      </c>
      <c r="E1956" s="72">
        <v>0.024</v>
      </c>
      <c r="F1956" s="72">
        <v>0.02</v>
      </c>
      <c r="G1956" s="72">
        <v>71.0</v>
      </c>
      <c r="H1956" s="72">
        <v>66.0</v>
      </c>
      <c r="I1956" s="56">
        <v>0.314</v>
      </c>
      <c r="J1956" s="56">
        <v>0.646</v>
      </c>
      <c r="K1956" s="56">
        <v>0.04</v>
      </c>
      <c r="L1956" s="72">
        <v>818995.0</v>
      </c>
      <c r="M1956" s="56">
        <v>0.495</v>
      </c>
      <c r="N1956" s="39">
        <f t="shared" si="22"/>
        <v>24</v>
      </c>
      <c r="O1956" s="39">
        <f t="shared" si="23"/>
        <v>20</v>
      </c>
      <c r="P1956" s="39">
        <f t="shared" si="5"/>
        <v>71</v>
      </c>
      <c r="Q1956" s="39">
        <f t="shared" si="6"/>
        <v>66</v>
      </c>
      <c r="R1956" s="58">
        <f t="shared" si="7"/>
        <v>0.314</v>
      </c>
      <c r="S1956" s="58">
        <f t="shared" si="8"/>
        <v>0.646</v>
      </c>
      <c r="T1956" s="58">
        <f t="shared" si="9"/>
        <v>0.04</v>
      </c>
      <c r="U1956" s="39">
        <f t="shared" si="10"/>
        <v>818995</v>
      </c>
      <c r="V1956" s="58">
        <f t="shared" si="11"/>
        <v>0.495</v>
      </c>
    </row>
    <row r="1957">
      <c r="A1957" s="33" t="s">
        <v>211</v>
      </c>
      <c r="B1957" s="68" t="s">
        <v>214</v>
      </c>
      <c r="C1957" s="35" t="s">
        <v>53</v>
      </c>
      <c r="D1957" s="35" t="str">
        <f t="shared" si="2"/>
        <v>Oceania/Fiji-Oceania/2005</v>
      </c>
      <c r="E1957" s="72">
        <v>0.023</v>
      </c>
      <c r="F1957" s="72">
        <v>0.02</v>
      </c>
      <c r="G1957" s="72">
        <v>71.0</v>
      </c>
      <c r="H1957" s="72">
        <v>66.0</v>
      </c>
      <c r="I1957" s="56">
        <v>0.306</v>
      </c>
      <c r="J1957" s="56">
        <v>0.653</v>
      </c>
      <c r="K1957" s="56">
        <v>0.041</v>
      </c>
      <c r="L1957" s="72">
        <v>822484.0</v>
      </c>
      <c r="M1957" s="56">
        <v>0.499</v>
      </c>
      <c r="N1957" s="39">
        <f t="shared" si="22"/>
        <v>23</v>
      </c>
      <c r="O1957" s="39">
        <f t="shared" si="23"/>
        <v>20</v>
      </c>
      <c r="P1957" s="39">
        <f t="shared" si="5"/>
        <v>71</v>
      </c>
      <c r="Q1957" s="39">
        <f t="shared" si="6"/>
        <v>66</v>
      </c>
      <c r="R1957" s="58">
        <f t="shared" si="7"/>
        <v>0.306</v>
      </c>
      <c r="S1957" s="58">
        <f t="shared" si="8"/>
        <v>0.653</v>
      </c>
      <c r="T1957" s="58">
        <f t="shared" si="9"/>
        <v>0.041</v>
      </c>
      <c r="U1957" s="39">
        <f t="shared" si="10"/>
        <v>822484</v>
      </c>
      <c r="V1957" s="58">
        <f t="shared" si="11"/>
        <v>0.499</v>
      </c>
    </row>
    <row r="1958">
      <c r="A1958" s="33" t="s">
        <v>211</v>
      </c>
      <c r="B1958" s="68" t="s">
        <v>214</v>
      </c>
      <c r="C1958" s="35" t="s">
        <v>54</v>
      </c>
      <c r="D1958" s="35" t="str">
        <f t="shared" si="2"/>
        <v>Oceania/Fiji-Oceania/2006</v>
      </c>
      <c r="E1958" s="72">
        <v>0.023</v>
      </c>
      <c r="F1958" s="72">
        <v>0.02</v>
      </c>
      <c r="G1958" s="72">
        <v>72.0</v>
      </c>
      <c r="H1958" s="72">
        <v>66.0</v>
      </c>
      <c r="I1958" s="56">
        <v>0.3</v>
      </c>
      <c r="J1958" s="56">
        <v>0.657</v>
      </c>
      <c r="K1958" s="56">
        <v>0.042</v>
      </c>
      <c r="L1958" s="72">
        <v>828060.0</v>
      </c>
      <c r="M1958" s="56">
        <v>0.503</v>
      </c>
      <c r="N1958" s="39">
        <f t="shared" si="22"/>
        <v>23</v>
      </c>
      <c r="O1958" s="39">
        <f t="shared" si="23"/>
        <v>20</v>
      </c>
      <c r="P1958" s="39">
        <f t="shared" si="5"/>
        <v>72</v>
      </c>
      <c r="Q1958" s="39">
        <f t="shared" si="6"/>
        <v>66</v>
      </c>
      <c r="R1958" s="58">
        <f t="shared" si="7"/>
        <v>0.3</v>
      </c>
      <c r="S1958" s="58">
        <f t="shared" si="8"/>
        <v>0.657</v>
      </c>
      <c r="T1958" s="58">
        <f t="shared" si="9"/>
        <v>0.042</v>
      </c>
      <c r="U1958" s="39">
        <f t="shared" si="10"/>
        <v>828060</v>
      </c>
      <c r="V1958" s="58">
        <f t="shared" si="11"/>
        <v>0.503</v>
      </c>
    </row>
    <row r="1959">
      <c r="A1959" s="33" t="s">
        <v>211</v>
      </c>
      <c r="B1959" s="68" t="s">
        <v>214</v>
      </c>
      <c r="C1959" s="35" t="s">
        <v>55</v>
      </c>
      <c r="D1959" s="35" t="str">
        <f t="shared" si="2"/>
        <v>Oceania/Fiji-Oceania/2007</v>
      </c>
      <c r="E1959" s="72">
        <v>0.023</v>
      </c>
      <c r="F1959" s="72">
        <v>0.02</v>
      </c>
      <c r="G1959" s="72">
        <v>72.0</v>
      </c>
      <c r="H1959" s="72">
        <v>66.0</v>
      </c>
      <c r="I1959" s="56">
        <v>0.296</v>
      </c>
      <c r="J1959" s="56">
        <v>0.66</v>
      </c>
      <c r="K1959" s="56">
        <v>0.044</v>
      </c>
      <c r="L1959" s="72">
        <v>835392.0</v>
      </c>
      <c r="M1959" s="56">
        <v>0.507</v>
      </c>
      <c r="N1959" s="39">
        <f t="shared" si="22"/>
        <v>23</v>
      </c>
      <c r="O1959" s="39">
        <f t="shared" si="23"/>
        <v>20</v>
      </c>
      <c r="P1959" s="39">
        <f t="shared" si="5"/>
        <v>72</v>
      </c>
      <c r="Q1959" s="39">
        <f t="shared" si="6"/>
        <v>66</v>
      </c>
      <c r="R1959" s="58">
        <f t="shared" si="7"/>
        <v>0.296</v>
      </c>
      <c r="S1959" s="58">
        <f t="shared" si="8"/>
        <v>0.66</v>
      </c>
      <c r="T1959" s="58">
        <f t="shared" si="9"/>
        <v>0.044</v>
      </c>
      <c r="U1959" s="39">
        <f t="shared" si="10"/>
        <v>835392</v>
      </c>
      <c r="V1959" s="58">
        <f t="shared" si="11"/>
        <v>0.507</v>
      </c>
    </row>
    <row r="1960">
      <c r="A1960" s="33" t="s">
        <v>211</v>
      </c>
      <c r="B1960" s="68" t="s">
        <v>214</v>
      </c>
      <c r="C1960" s="35" t="s">
        <v>56</v>
      </c>
      <c r="D1960" s="35" t="str">
        <f t="shared" si="2"/>
        <v>Oceania/Fiji-Oceania/2008</v>
      </c>
      <c r="E1960" s="72">
        <v>0.022</v>
      </c>
      <c r="F1960" s="72">
        <v>0.02</v>
      </c>
      <c r="G1960" s="72">
        <v>72.0</v>
      </c>
      <c r="H1960" s="72">
        <v>66.0</v>
      </c>
      <c r="I1960" s="56">
        <v>0.294</v>
      </c>
      <c r="J1960" s="56">
        <v>0.661</v>
      </c>
      <c r="K1960" s="56">
        <v>0.045</v>
      </c>
      <c r="L1960" s="72">
        <v>843851.0</v>
      </c>
      <c r="M1960" s="56">
        <v>0.511</v>
      </c>
      <c r="N1960" s="39">
        <f t="shared" si="22"/>
        <v>22</v>
      </c>
      <c r="O1960" s="39">
        <f t="shared" si="23"/>
        <v>20</v>
      </c>
      <c r="P1960" s="39">
        <f t="shared" si="5"/>
        <v>72</v>
      </c>
      <c r="Q1960" s="39">
        <f t="shared" si="6"/>
        <v>66</v>
      </c>
      <c r="R1960" s="58">
        <f t="shared" si="7"/>
        <v>0.294</v>
      </c>
      <c r="S1960" s="58">
        <f t="shared" si="8"/>
        <v>0.661</v>
      </c>
      <c r="T1960" s="58">
        <f t="shared" si="9"/>
        <v>0.045</v>
      </c>
      <c r="U1960" s="39">
        <f t="shared" si="10"/>
        <v>843851</v>
      </c>
      <c r="V1960" s="58">
        <f t="shared" si="11"/>
        <v>0.511</v>
      </c>
    </row>
    <row r="1961">
      <c r="A1961" s="33" t="s">
        <v>211</v>
      </c>
      <c r="B1961" s="68" t="s">
        <v>214</v>
      </c>
      <c r="C1961" s="35" t="s">
        <v>57</v>
      </c>
      <c r="D1961" s="35" t="str">
        <f t="shared" si="2"/>
        <v>Oceania/Fiji-Oceania/2009</v>
      </c>
      <c r="E1961" s="72">
        <v>0.022</v>
      </c>
      <c r="F1961" s="72">
        <v>0.02</v>
      </c>
      <c r="G1961" s="72">
        <v>72.0</v>
      </c>
      <c r="H1961" s="72">
        <v>66.0</v>
      </c>
      <c r="I1961" s="56">
        <v>0.292</v>
      </c>
      <c r="J1961" s="56">
        <v>0.662</v>
      </c>
      <c r="K1961" s="56">
        <v>0.047</v>
      </c>
      <c r="L1961" s="72">
        <v>852479.0</v>
      </c>
      <c r="M1961" s="56">
        <v>0.514</v>
      </c>
      <c r="N1961" s="39">
        <f t="shared" si="22"/>
        <v>22</v>
      </c>
      <c r="O1961" s="39">
        <f t="shared" si="23"/>
        <v>20</v>
      </c>
      <c r="P1961" s="39">
        <f t="shared" si="5"/>
        <v>72</v>
      </c>
      <c r="Q1961" s="39">
        <f t="shared" si="6"/>
        <v>66</v>
      </c>
      <c r="R1961" s="58">
        <f t="shared" si="7"/>
        <v>0.292</v>
      </c>
      <c r="S1961" s="58">
        <f t="shared" si="8"/>
        <v>0.662</v>
      </c>
      <c r="T1961" s="58">
        <f t="shared" si="9"/>
        <v>0.047</v>
      </c>
      <c r="U1961" s="39">
        <f t="shared" si="10"/>
        <v>852479</v>
      </c>
      <c r="V1961" s="58">
        <f t="shared" si="11"/>
        <v>0.514</v>
      </c>
    </row>
    <row r="1962">
      <c r="A1962" s="33" t="s">
        <v>211</v>
      </c>
      <c r="B1962" s="68" t="s">
        <v>214</v>
      </c>
      <c r="C1962" s="35" t="s">
        <v>58</v>
      </c>
      <c r="D1962" s="35" t="str">
        <f t="shared" si="2"/>
        <v>Oceania/Fiji-Oceania/2010</v>
      </c>
      <c r="E1962" s="72">
        <v>0.022</v>
      </c>
      <c r="F1962" s="72">
        <v>0.02</v>
      </c>
      <c r="G1962" s="72">
        <v>72.0</v>
      </c>
      <c r="H1962" s="72">
        <v>66.0</v>
      </c>
      <c r="I1962" s="56">
        <v>0.29</v>
      </c>
      <c r="J1962" s="56">
        <v>0.661</v>
      </c>
      <c r="K1962" s="56">
        <v>0.048</v>
      </c>
      <c r="L1962" s="72">
        <v>860559.0</v>
      </c>
      <c r="M1962" s="56">
        <v>0.518</v>
      </c>
      <c r="N1962" s="39">
        <f t="shared" si="22"/>
        <v>22</v>
      </c>
      <c r="O1962" s="39">
        <f t="shared" si="23"/>
        <v>20</v>
      </c>
      <c r="P1962" s="39">
        <f t="shared" si="5"/>
        <v>72</v>
      </c>
      <c r="Q1962" s="39">
        <f t="shared" si="6"/>
        <v>66</v>
      </c>
      <c r="R1962" s="58">
        <f t="shared" si="7"/>
        <v>0.29</v>
      </c>
      <c r="S1962" s="58">
        <f t="shared" si="8"/>
        <v>0.661</v>
      </c>
      <c r="T1962" s="58">
        <f t="shared" si="9"/>
        <v>0.048</v>
      </c>
      <c r="U1962" s="39">
        <f t="shared" si="10"/>
        <v>860559</v>
      </c>
      <c r="V1962" s="58">
        <f t="shared" si="11"/>
        <v>0.518</v>
      </c>
    </row>
    <row r="1963">
      <c r="A1963" s="33" t="s">
        <v>211</v>
      </c>
      <c r="B1963" s="68" t="s">
        <v>214</v>
      </c>
      <c r="C1963" s="35" t="s">
        <v>59</v>
      </c>
      <c r="D1963" s="35" t="str">
        <f t="shared" si="2"/>
        <v>Oceania/Fiji-Oceania/2011</v>
      </c>
      <c r="E1963" s="72">
        <v>0.021</v>
      </c>
      <c r="F1963" s="72">
        <v>0.02</v>
      </c>
      <c r="G1963" s="72">
        <v>73.0</v>
      </c>
      <c r="H1963" s="72">
        <v>67.0</v>
      </c>
      <c r="I1963" s="56">
        <v>0.289</v>
      </c>
      <c r="J1963" s="56">
        <v>0.661</v>
      </c>
      <c r="K1963" s="56">
        <v>0.05</v>
      </c>
      <c r="L1963" s="72">
        <v>867921.0</v>
      </c>
      <c r="M1963" s="56">
        <v>0.522</v>
      </c>
      <c r="N1963" s="39">
        <f t="shared" si="22"/>
        <v>21</v>
      </c>
      <c r="O1963" s="39">
        <f t="shared" si="23"/>
        <v>20</v>
      </c>
      <c r="P1963" s="39">
        <f t="shared" si="5"/>
        <v>73</v>
      </c>
      <c r="Q1963" s="39">
        <f t="shared" si="6"/>
        <v>67</v>
      </c>
      <c r="R1963" s="58">
        <f t="shared" si="7"/>
        <v>0.289</v>
      </c>
      <c r="S1963" s="58">
        <f t="shared" si="8"/>
        <v>0.661</v>
      </c>
      <c r="T1963" s="58">
        <f t="shared" si="9"/>
        <v>0.05</v>
      </c>
      <c r="U1963" s="39">
        <f t="shared" si="10"/>
        <v>867921</v>
      </c>
      <c r="V1963" s="58">
        <f t="shared" si="11"/>
        <v>0.522</v>
      </c>
    </row>
    <row r="1964">
      <c r="A1964" s="33" t="s">
        <v>211</v>
      </c>
      <c r="B1964" s="68" t="s">
        <v>214</v>
      </c>
      <c r="C1964" s="35" t="s">
        <v>60</v>
      </c>
      <c r="D1964" s="35" t="str">
        <f t="shared" si="2"/>
        <v>Oceania/Fiji-Oceania/2012</v>
      </c>
      <c r="E1964" s="72">
        <v>0.021</v>
      </c>
      <c r="F1964" s="72">
        <v>0.02</v>
      </c>
      <c r="G1964" s="72">
        <v>73.0</v>
      </c>
      <c r="H1964" s="72">
        <v>67.0</v>
      </c>
      <c r="I1964" s="56">
        <v>0.289</v>
      </c>
      <c r="J1964" s="56">
        <v>0.659</v>
      </c>
      <c r="K1964" s="56">
        <v>0.052</v>
      </c>
      <c r="L1964" s="72">
        <v>874742.0</v>
      </c>
      <c r="M1964" s="56">
        <v>0.526</v>
      </c>
      <c r="N1964" s="39">
        <f t="shared" si="22"/>
        <v>21</v>
      </c>
      <c r="O1964" s="39">
        <f t="shared" si="23"/>
        <v>20</v>
      </c>
      <c r="P1964" s="39">
        <f t="shared" si="5"/>
        <v>73</v>
      </c>
      <c r="Q1964" s="39">
        <f t="shared" si="6"/>
        <v>67</v>
      </c>
      <c r="R1964" s="58">
        <f t="shared" si="7"/>
        <v>0.289</v>
      </c>
      <c r="S1964" s="58">
        <f t="shared" si="8"/>
        <v>0.659</v>
      </c>
      <c r="T1964" s="58">
        <f t="shared" si="9"/>
        <v>0.052</v>
      </c>
      <c r="U1964" s="39">
        <f t="shared" si="10"/>
        <v>874742</v>
      </c>
      <c r="V1964" s="58">
        <f t="shared" si="11"/>
        <v>0.526</v>
      </c>
    </row>
    <row r="1965">
      <c r="A1965" s="33" t="s">
        <v>211</v>
      </c>
      <c r="B1965" s="68" t="s">
        <v>215</v>
      </c>
      <c r="C1965" s="35" t="s">
        <v>48</v>
      </c>
      <c r="D1965" s="35" t="str">
        <f t="shared" si="2"/>
        <v>Oceania/French Polynesia-Oceania/2000</v>
      </c>
      <c r="E1965" s="72">
        <v>0.02</v>
      </c>
      <c r="F1965" s="69"/>
      <c r="G1965" s="72">
        <v>75.0</v>
      </c>
      <c r="H1965" s="72">
        <v>70.0</v>
      </c>
      <c r="I1965" s="56">
        <v>0.318</v>
      </c>
      <c r="J1965" s="56">
        <v>0.64</v>
      </c>
      <c r="K1965" s="56">
        <v>0.043</v>
      </c>
      <c r="L1965" s="72">
        <v>237267.0</v>
      </c>
      <c r="M1965" s="56">
        <v>0.561</v>
      </c>
      <c r="N1965" s="39">
        <f t="shared" si="22"/>
        <v>20</v>
      </c>
      <c r="O1965" s="39"/>
      <c r="P1965" s="39">
        <f t="shared" si="5"/>
        <v>75</v>
      </c>
      <c r="Q1965" s="39">
        <f t="shared" si="6"/>
        <v>70</v>
      </c>
      <c r="R1965" s="58">
        <f t="shared" si="7"/>
        <v>0.318</v>
      </c>
      <c r="S1965" s="58">
        <f t="shared" si="8"/>
        <v>0.64</v>
      </c>
      <c r="T1965" s="58">
        <f t="shared" si="9"/>
        <v>0.043</v>
      </c>
      <c r="U1965" s="39">
        <f t="shared" si="10"/>
        <v>237267</v>
      </c>
      <c r="V1965" s="58">
        <f t="shared" si="11"/>
        <v>0.561</v>
      </c>
    </row>
    <row r="1966">
      <c r="A1966" s="33" t="s">
        <v>211</v>
      </c>
      <c r="B1966" s="68" t="s">
        <v>215</v>
      </c>
      <c r="C1966" s="35" t="s">
        <v>49</v>
      </c>
      <c r="D1966" s="35" t="str">
        <f t="shared" si="2"/>
        <v>Oceania/French Polynesia-Oceania/2001</v>
      </c>
      <c r="E1966" s="72">
        <v>0.02</v>
      </c>
      <c r="F1966" s="69"/>
      <c r="G1966" s="72">
        <v>76.0</v>
      </c>
      <c r="H1966" s="72">
        <v>70.0</v>
      </c>
      <c r="I1966" s="56">
        <v>0.31</v>
      </c>
      <c r="J1966" s="56">
        <v>0.645</v>
      </c>
      <c r="K1966" s="56">
        <v>0.044</v>
      </c>
      <c r="L1966" s="72">
        <v>241276.0</v>
      </c>
      <c r="M1966" s="56">
        <v>0.56</v>
      </c>
      <c r="N1966" s="39">
        <f t="shared" si="22"/>
        <v>20</v>
      </c>
      <c r="O1966" s="39"/>
      <c r="P1966" s="39">
        <f t="shared" si="5"/>
        <v>76</v>
      </c>
      <c r="Q1966" s="39">
        <f t="shared" si="6"/>
        <v>70</v>
      </c>
      <c r="R1966" s="58">
        <f t="shared" si="7"/>
        <v>0.31</v>
      </c>
      <c r="S1966" s="58">
        <f t="shared" si="8"/>
        <v>0.645</v>
      </c>
      <c r="T1966" s="58">
        <f t="shared" si="9"/>
        <v>0.044</v>
      </c>
      <c r="U1966" s="39">
        <f t="shared" si="10"/>
        <v>241276</v>
      </c>
      <c r="V1966" s="58">
        <f t="shared" si="11"/>
        <v>0.56</v>
      </c>
    </row>
    <row r="1967">
      <c r="A1967" s="33" t="s">
        <v>211</v>
      </c>
      <c r="B1967" s="68" t="s">
        <v>215</v>
      </c>
      <c r="C1967" s="35" t="s">
        <v>50</v>
      </c>
      <c r="D1967" s="35" t="str">
        <f t="shared" si="2"/>
        <v>Oceania/French Polynesia-Oceania/2002</v>
      </c>
      <c r="E1967" s="72">
        <v>0.019</v>
      </c>
      <c r="F1967" s="69"/>
      <c r="G1967" s="72">
        <v>76.0</v>
      </c>
      <c r="H1967" s="72">
        <v>70.0</v>
      </c>
      <c r="I1967" s="56">
        <v>0.303</v>
      </c>
      <c r="J1967" s="56">
        <v>0.652</v>
      </c>
      <c r="K1967" s="56">
        <v>0.045</v>
      </c>
      <c r="L1967" s="72">
        <v>245032.0</v>
      </c>
      <c r="M1967" s="56">
        <v>0.559</v>
      </c>
      <c r="N1967" s="39">
        <f t="shared" si="22"/>
        <v>19</v>
      </c>
      <c r="O1967" s="39"/>
      <c r="P1967" s="39">
        <f t="shared" si="5"/>
        <v>76</v>
      </c>
      <c r="Q1967" s="39">
        <f t="shared" si="6"/>
        <v>70</v>
      </c>
      <c r="R1967" s="58">
        <f t="shared" si="7"/>
        <v>0.303</v>
      </c>
      <c r="S1967" s="58">
        <f t="shared" si="8"/>
        <v>0.652</v>
      </c>
      <c r="T1967" s="58">
        <f t="shared" si="9"/>
        <v>0.045</v>
      </c>
      <c r="U1967" s="39">
        <f t="shared" si="10"/>
        <v>245032</v>
      </c>
      <c r="V1967" s="58">
        <f t="shared" si="11"/>
        <v>0.559</v>
      </c>
    </row>
    <row r="1968">
      <c r="A1968" s="33" t="s">
        <v>211</v>
      </c>
      <c r="B1968" s="68" t="s">
        <v>215</v>
      </c>
      <c r="C1968" s="35" t="s">
        <v>51</v>
      </c>
      <c r="D1968" s="35" t="str">
        <f t="shared" si="2"/>
        <v>Oceania/French Polynesia-Oceania/2003</v>
      </c>
      <c r="E1968" s="72">
        <v>0.019</v>
      </c>
      <c r="F1968" s="69"/>
      <c r="G1968" s="72">
        <v>76.0</v>
      </c>
      <c r="H1968" s="72">
        <v>71.0</v>
      </c>
      <c r="I1968" s="56">
        <v>0.294</v>
      </c>
      <c r="J1968" s="56">
        <v>0.659</v>
      </c>
      <c r="K1968" s="56">
        <v>0.046</v>
      </c>
      <c r="L1968" s="72">
        <v>248536.0</v>
      </c>
      <c r="M1968" s="56">
        <v>0.56</v>
      </c>
      <c r="N1968" s="39">
        <f t="shared" si="22"/>
        <v>19</v>
      </c>
      <c r="O1968" s="39"/>
      <c r="P1968" s="39">
        <f t="shared" si="5"/>
        <v>76</v>
      </c>
      <c r="Q1968" s="39">
        <f t="shared" si="6"/>
        <v>71</v>
      </c>
      <c r="R1968" s="58">
        <f t="shared" si="7"/>
        <v>0.294</v>
      </c>
      <c r="S1968" s="58">
        <f t="shared" si="8"/>
        <v>0.659</v>
      </c>
      <c r="T1968" s="58">
        <f t="shared" si="9"/>
        <v>0.046</v>
      </c>
      <c r="U1968" s="39">
        <f t="shared" si="10"/>
        <v>248536</v>
      </c>
      <c r="V1968" s="58">
        <f t="shared" si="11"/>
        <v>0.56</v>
      </c>
    </row>
    <row r="1969">
      <c r="A1969" s="33" t="s">
        <v>211</v>
      </c>
      <c r="B1969" s="68" t="s">
        <v>215</v>
      </c>
      <c r="C1969" s="35" t="s">
        <v>52</v>
      </c>
      <c r="D1969" s="35" t="str">
        <f t="shared" si="2"/>
        <v>Oceania/French Polynesia-Oceania/2004</v>
      </c>
      <c r="E1969" s="72">
        <v>0.019</v>
      </c>
      <c r="F1969" s="69"/>
      <c r="G1969" s="72">
        <v>77.0</v>
      </c>
      <c r="H1969" s="72">
        <v>71.0</v>
      </c>
      <c r="I1969" s="56">
        <v>0.286</v>
      </c>
      <c r="J1969" s="56">
        <v>0.666</v>
      </c>
      <c r="K1969" s="56">
        <v>0.048</v>
      </c>
      <c r="L1969" s="72">
        <v>251811.0</v>
      </c>
      <c r="M1969" s="56">
        <v>0.562</v>
      </c>
      <c r="N1969" s="39">
        <f t="shared" si="22"/>
        <v>19</v>
      </c>
      <c r="O1969" s="39"/>
      <c r="P1969" s="39">
        <f t="shared" si="5"/>
        <v>77</v>
      </c>
      <c r="Q1969" s="39">
        <f t="shared" si="6"/>
        <v>71</v>
      </c>
      <c r="R1969" s="58">
        <f t="shared" si="7"/>
        <v>0.286</v>
      </c>
      <c r="S1969" s="58">
        <f t="shared" si="8"/>
        <v>0.666</v>
      </c>
      <c r="T1969" s="58">
        <f t="shared" si="9"/>
        <v>0.048</v>
      </c>
      <c r="U1969" s="39">
        <f t="shared" si="10"/>
        <v>251811</v>
      </c>
      <c r="V1969" s="58">
        <f t="shared" si="11"/>
        <v>0.562</v>
      </c>
    </row>
    <row r="1970">
      <c r="A1970" s="33" t="s">
        <v>211</v>
      </c>
      <c r="B1970" s="68" t="s">
        <v>215</v>
      </c>
      <c r="C1970" s="35" t="s">
        <v>53</v>
      </c>
      <c r="D1970" s="35" t="str">
        <f t="shared" si="2"/>
        <v>Oceania/French Polynesia-Oceania/2005</v>
      </c>
      <c r="E1970" s="72">
        <v>0.018</v>
      </c>
      <c r="F1970" s="69"/>
      <c r="G1970" s="72">
        <v>77.0</v>
      </c>
      <c r="H1970" s="72">
        <v>72.0</v>
      </c>
      <c r="I1970" s="56">
        <v>0.277</v>
      </c>
      <c r="J1970" s="56">
        <v>0.672</v>
      </c>
      <c r="K1970" s="56">
        <v>0.05</v>
      </c>
      <c r="L1970" s="72">
        <v>254884.0</v>
      </c>
      <c r="M1970" s="56">
        <v>0.564</v>
      </c>
      <c r="N1970" s="39">
        <f t="shared" si="22"/>
        <v>18</v>
      </c>
      <c r="O1970" s="39"/>
      <c r="P1970" s="39">
        <f t="shared" si="5"/>
        <v>77</v>
      </c>
      <c r="Q1970" s="39">
        <f t="shared" si="6"/>
        <v>72</v>
      </c>
      <c r="R1970" s="58">
        <f t="shared" si="7"/>
        <v>0.277</v>
      </c>
      <c r="S1970" s="58">
        <f t="shared" si="8"/>
        <v>0.672</v>
      </c>
      <c r="T1970" s="58">
        <f t="shared" si="9"/>
        <v>0.05</v>
      </c>
      <c r="U1970" s="39">
        <f t="shared" si="10"/>
        <v>254884</v>
      </c>
      <c r="V1970" s="58">
        <f t="shared" si="11"/>
        <v>0.564</v>
      </c>
    </row>
    <row r="1971">
      <c r="A1971" s="33" t="s">
        <v>211</v>
      </c>
      <c r="B1971" s="68" t="s">
        <v>215</v>
      </c>
      <c r="C1971" s="35" t="s">
        <v>54</v>
      </c>
      <c r="D1971" s="35" t="str">
        <f t="shared" si="2"/>
        <v>Oceania/French Polynesia-Oceania/2006</v>
      </c>
      <c r="E1971" s="72">
        <v>0.018</v>
      </c>
      <c r="F1971" s="69"/>
      <c r="G1971" s="72">
        <v>77.0</v>
      </c>
      <c r="H1971" s="72">
        <v>72.0</v>
      </c>
      <c r="I1971" s="56">
        <v>0.269</v>
      </c>
      <c r="J1971" s="56">
        <v>0.678</v>
      </c>
      <c r="K1971" s="56">
        <v>0.053</v>
      </c>
      <c r="L1971" s="72">
        <v>257731.0</v>
      </c>
      <c r="M1971" s="56">
        <v>0.566</v>
      </c>
      <c r="N1971" s="39">
        <f t="shared" si="22"/>
        <v>18</v>
      </c>
      <c r="O1971" s="39"/>
      <c r="P1971" s="39">
        <f t="shared" si="5"/>
        <v>77</v>
      </c>
      <c r="Q1971" s="39">
        <f t="shared" si="6"/>
        <v>72</v>
      </c>
      <c r="R1971" s="58">
        <f t="shared" si="7"/>
        <v>0.269</v>
      </c>
      <c r="S1971" s="58">
        <f t="shared" si="8"/>
        <v>0.678</v>
      </c>
      <c r="T1971" s="58">
        <f t="shared" si="9"/>
        <v>0.053</v>
      </c>
      <c r="U1971" s="39">
        <f t="shared" si="10"/>
        <v>257731</v>
      </c>
      <c r="V1971" s="58">
        <f t="shared" si="11"/>
        <v>0.566</v>
      </c>
    </row>
    <row r="1972">
      <c r="A1972" s="33" t="s">
        <v>211</v>
      </c>
      <c r="B1972" s="68" t="s">
        <v>215</v>
      </c>
      <c r="C1972" s="35" t="s">
        <v>55</v>
      </c>
      <c r="D1972" s="35" t="str">
        <f t="shared" si="2"/>
        <v>Oceania/French Polynesia-Oceania/2007</v>
      </c>
      <c r="E1972" s="72">
        <v>0.018</v>
      </c>
      <c r="F1972" s="69"/>
      <c r="G1972" s="72">
        <v>77.0</v>
      </c>
      <c r="H1972" s="72">
        <v>73.0</v>
      </c>
      <c r="I1972" s="56">
        <v>0.26</v>
      </c>
      <c r="J1972" s="56">
        <v>0.683</v>
      </c>
      <c r="K1972" s="56">
        <v>0.057</v>
      </c>
      <c r="L1972" s="72">
        <v>260361.0</v>
      </c>
      <c r="M1972" s="56">
        <v>0.568</v>
      </c>
      <c r="N1972" s="39">
        <f t="shared" si="22"/>
        <v>18</v>
      </c>
      <c r="O1972" s="39"/>
      <c r="P1972" s="39">
        <f t="shared" si="5"/>
        <v>77</v>
      </c>
      <c r="Q1972" s="39">
        <f t="shared" si="6"/>
        <v>73</v>
      </c>
      <c r="R1972" s="58">
        <f t="shared" si="7"/>
        <v>0.26</v>
      </c>
      <c r="S1972" s="58">
        <f t="shared" si="8"/>
        <v>0.683</v>
      </c>
      <c r="T1972" s="58">
        <f t="shared" si="9"/>
        <v>0.057</v>
      </c>
      <c r="U1972" s="39">
        <f t="shared" si="10"/>
        <v>260361</v>
      </c>
      <c r="V1972" s="58">
        <f t="shared" si="11"/>
        <v>0.568</v>
      </c>
    </row>
    <row r="1973">
      <c r="A1973" s="33" t="s">
        <v>211</v>
      </c>
      <c r="B1973" s="68" t="s">
        <v>215</v>
      </c>
      <c r="C1973" s="35" t="s">
        <v>56</v>
      </c>
      <c r="D1973" s="35" t="str">
        <f t="shared" si="2"/>
        <v>Oceania/French Polynesia-Oceania/2008</v>
      </c>
      <c r="E1973" s="72">
        <v>0.017</v>
      </c>
      <c r="F1973" s="69"/>
      <c r="G1973" s="72">
        <v>78.0</v>
      </c>
      <c r="H1973" s="72">
        <v>73.0</v>
      </c>
      <c r="I1973" s="56">
        <v>0.251</v>
      </c>
      <c r="J1973" s="56">
        <v>0.688</v>
      </c>
      <c r="K1973" s="56">
        <v>0.061</v>
      </c>
      <c r="L1973" s="72">
        <v>262877.0</v>
      </c>
      <c r="M1973" s="56">
        <v>0.567</v>
      </c>
      <c r="N1973" s="39">
        <f t="shared" si="22"/>
        <v>17</v>
      </c>
      <c r="O1973" s="39"/>
      <c r="P1973" s="39">
        <f t="shared" si="5"/>
        <v>78</v>
      </c>
      <c r="Q1973" s="39">
        <f t="shared" si="6"/>
        <v>73</v>
      </c>
      <c r="R1973" s="58">
        <f t="shared" si="7"/>
        <v>0.251</v>
      </c>
      <c r="S1973" s="58">
        <f t="shared" si="8"/>
        <v>0.688</v>
      </c>
      <c r="T1973" s="58">
        <f t="shared" si="9"/>
        <v>0.061</v>
      </c>
      <c r="U1973" s="39">
        <f t="shared" si="10"/>
        <v>262877</v>
      </c>
      <c r="V1973" s="58">
        <f t="shared" si="11"/>
        <v>0.567</v>
      </c>
    </row>
    <row r="1974">
      <c r="A1974" s="33" t="s">
        <v>211</v>
      </c>
      <c r="B1974" s="68" t="s">
        <v>215</v>
      </c>
      <c r="C1974" s="35" t="s">
        <v>57</v>
      </c>
      <c r="D1974" s="35" t="str">
        <f t="shared" si="2"/>
        <v>Oceania/French Polynesia-Oceania/2009</v>
      </c>
      <c r="E1974" s="72">
        <v>0.017</v>
      </c>
      <c r="F1974" s="69"/>
      <c r="G1974" s="72">
        <v>78.0</v>
      </c>
      <c r="H1974" s="72">
        <v>73.0</v>
      </c>
      <c r="I1974" s="56">
        <v>0.244</v>
      </c>
      <c r="J1974" s="56">
        <v>0.692</v>
      </c>
      <c r="K1974" s="56">
        <v>0.065</v>
      </c>
      <c r="L1974" s="72">
        <v>265412.0</v>
      </c>
      <c r="M1974" s="56">
        <v>0.566</v>
      </c>
      <c r="N1974" s="39">
        <f t="shared" si="22"/>
        <v>17</v>
      </c>
      <c r="O1974" s="39"/>
      <c r="P1974" s="39">
        <f t="shared" si="5"/>
        <v>78</v>
      </c>
      <c r="Q1974" s="39">
        <f t="shared" si="6"/>
        <v>73</v>
      </c>
      <c r="R1974" s="58">
        <f t="shared" si="7"/>
        <v>0.244</v>
      </c>
      <c r="S1974" s="58">
        <f t="shared" si="8"/>
        <v>0.692</v>
      </c>
      <c r="T1974" s="58">
        <f t="shared" si="9"/>
        <v>0.065</v>
      </c>
      <c r="U1974" s="39">
        <f t="shared" si="10"/>
        <v>265412</v>
      </c>
      <c r="V1974" s="58">
        <f t="shared" si="11"/>
        <v>0.566</v>
      </c>
    </row>
    <row r="1975">
      <c r="A1975" s="33" t="s">
        <v>211</v>
      </c>
      <c r="B1975" s="68" t="s">
        <v>215</v>
      </c>
      <c r="C1975" s="35" t="s">
        <v>58</v>
      </c>
      <c r="D1975" s="35" t="str">
        <f t="shared" si="2"/>
        <v>Oceania/French Polynesia-Oceania/2010</v>
      </c>
      <c r="E1975" s="72">
        <v>0.017</v>
      </c>
      <c r="F1975" s="69"/>
      <c r="G1975" s="72">
        <v>78.0</v>
      </c>
      <c r="H1975" s="72">
        <v>73.0</v>
      </c>
      <c r="I1975" s="56">
        <v>0.238</v>
      </c>
      <c r="J1975" s="56">
        <v>0.695</v>
      </c>
      <c r="K1975" s="56">
        <v>0.068</v>
      </c>
      <c r="L1975" s="72">
        <v>268065.0</v>
      </c>
      <c r="M1975" s="56">
        <v>0.565</v>
      </c>
      <c r="N1975" s="39">
        <f t="shared" si="22"/>
        <v>17</v>
      </c>
      <c r="O1975" s="39"/>
      <c r="P1975" s="39">
        <f t="shared" si="5"/>
        <v>78</v>
      </c>
      <c r="Q1975" s="39">
        <f t="shared" si="6"/>
        <v>73</v>
      </c>
      <c r="R1975" s="58">
        <f t="shared" si="7"/>
        <v>0.238</v>
      </c>
      <c r="S1975" s="58">
        <f t="shared" si="8"/>
        <v>0.695</v>
      </c>
      <c r="T1975" s="58">
        <f t="shared" si="9"/>
        <v>0.068</v>
      </c>
      <c r="U1975" s="39">
        <f t="shared" si="10"/>
        <v>268065</v>
      </c>
      <c r="V1975" s="58">
        <f t="shared" si="11"/>
        <v>0.565</v>
      </c>
    </row>
    <row r="1976">
      <c r="A1976" s="33" t="s">
        <v>211</v>
      </c>
      <c r="B1976" s="68" t="s">
        <v>215</v>
      </c>
      <c r="C1976" s="35" t="s">
        <v>59</v>
      </c>
      <c r="D1976" s="35" t="str">
        <f t="shared" si="2"/>
        <v>Oceania/French Polynesia-Oceania/2011</v>
      </c>
      <c r="E1976" s="72">
        <v>0.017</v>
      </c>
      <c r="F1976" s="69"/>
      <c r="G1976" s="72">
        <v>78.0</v>
      </c>
      <c r="H1976" s="72">
        <v>74.0</v>
      </c>
      <c r="I1976" s="56">
        <v>0.233</v>
      </c>
      <c r="J1976" s="56">
        <v>0.698</v>
      </c>
      <c r="K1976" s="56">
        <v>0.07</v>
      </c>
      <c r="L1976" s="72">
        <v>270874.0</v>
      </c>
      <c r="M1976" s="56">
        <v>0.563</v>
      </c>
      <c r="N1976" s="39">
        <f t="shared" si="22"/>
        <v>17</v>
      </c>
      <c r="O1976" s="39"/>
      <c r="P1976" s="39">
        <f t="shared" si="5"/>
        <v>78</v>
      </c>
      <c r="Q1976" s="39">
        <f t="shared" si="6"/>
        <v>74</v>
      </c>
      <c r="R1976" s="58">
        <f t="shared" si="7"/>
        <v>0.233</v>
      </c>
      <c r="S1976" s="58">
        <f t="shared" si="8"/>
        <v>0.698</v>
      </c>
      <c r="T1976" s="58">
        <f t="shared" si="9"/>
        <v>0.07</v>
      </c>
      <c r="U1976" s="39">
        <f t="shared" si="10"/>
        <v>270874</v>
      </c>
      <c r="V1976" s="58">
        <f t="shared" si="11"/>
        <v>0.563</v>
      </c>
    </row>
    <row r="1977">
      <c r="A1977" s="33" t="s">
        <v>211</v>
      </c>
      <c r="B1977" s="68" t="s">
        <v>215</v>
      </c>
      <c r="C1977" s="35" t="s">
        <v>60</v>
      </c>
      <c r="D1977" s="35" t="str">
        <f t="shared" si="2"/>
        <v>Oceania/French Polynesia-Oceania/2012</v>
      </c>
      <c r="E1977" s="72">
        <v>0.017</v>
      </c>
      <c r="F1977" s="69"/>
      <c r="G1977" s="72">
        <v>78.0</v>
      </c>
      <c r="H1977" s="72">
        <v>74.0</v>
      </c>
      <c r="I1977" s="56">
        <v>0.229</v>
      </c>
      <c r="J1977" s="56">
        <v>0.7</v>
      </c>
      <c r="K1977" s="56">
        <v>0.071</v>
      </c>
      <c r="L1977" s="72">
        <v>273814.0</v>
      </c>
      <c r="M1977" s="56">
        <v>0.562</v>
      </c>
      <c r="N1977" s="39">
        <f t="shared" si="22"/>
        <v>17</v>
      </c>
      <c r="O1977" s="39"/>
      <c r="P1977" s="39">
        <f t="shared" si="5"/>
        <v>78</v>
      </c>
      <c r="Q1977" s="39">
        <f t="shared" si="6"/>
        <v>74</v>
      </c>
      <c r="R1977" s="58">
        <f t="shared" si="7"/>
        <v>0.229</v>
      </c>
      <c r="S1977" s="58">
        <f t="shared" si="8"/>
        <v>0.7</v>
      </c>
      <c r="T1977" s="58">
        <f t="shared" si="9"/>
        <v>0.071</v>
      </c>
      <c r="U1977" s="39">
        <f t="shared" si="10"/>
        <v>273814</v>
      </c>
      <c r="V1977" s="58">
        <f t="shared" si="11"/>
        <v>0.562</v>
      </c>
    </row>
    <row r="1978">
      <c r="A1978" s="33" t="s">
        <v>211</v>
      </c>
      <c r="B1978" s="68" t="s">
        <v>216</v>
      </c>
      <c r="C1978" s="35" t="s">
        <v>48</v>
      </c>
      <c r="D1978" s="35" t="str">
        <f t="shared" si="2"/>
        <v>Oceania/Guam-Oceania/2000</v>
      </c>
      <c r="E1978" s="72">
        <v>0.022</v>
      </c>
      <c r="F1978" s="69"/>
      <c r="G1978" s="72">
        <v>78.0</v>
      </c>
      <c r="H1978" s="72">
        <v>73.0</v>
      </c>
      <c r="I1978" s="56">
        <v>0.305</v>
      </c>
      <c r="J1978" s="56">
        <v>0.642</v>
      </c>
      <c r="K1978" s="56">
        <v>0.054</v>
      </c>
      <c r="L1978" s="72">
        <v>155328.0</v>
      </c>
      <c r="M1978" s="56">
        <v>0.931</v>
      </c>
      <c r="N1978" s="39">
        <f t="shared" si="22"/>
        <v>22</v>
      </c>
      <c r="O1978" s="39"/>
      <c r="P1978" s="39">
        <f t="shared" si="5"/>
        <v>78</v>
      </c>
      <c r="Q1978" s="39">
        <f t="shared" si="6"/>
        <v>73</v>
      </c>
      <c r="R1978" s="58">
        <f t="shared" si="7"/>
        <v>0.305</v>
      </c>
      <c r="S1978" s="58">
        <f t="shared" si="8"/>
        <v>0.642</v>
      </c>
      <c r="T1978" s="58">
        <f t="shared" si="9"/>
        <v>0.054</v>
      </c>
      <c r="U1978" s="39">
        <f t="shared" si="10"/>
        <v>155328</v>
      </c>
      <c r="V1978" s="58">
        <f t="shared" si="11"/>
        <v>0.931</v>
      </c>
    </row>
    <row r="1979">
      <c r="A1979" s="33" t="s">
        <v>211</v>
      </c>
      <c r="B1979" s="68" t="s">
        <v>216</v>
      </c>
      <c r="C1979" s="35" t="s">
        <v>49</v>
      </c>
      <c r="D1979" s="35" t="str">
        <f t="shared" si="2"/>
        <v>Oceania/Guam-Oceania/2001</v>
      </c>
      <c r="E1979" s="72">
        <v>0.021</v>
      </c>
      <c r="F1979" s="69"/>
      <c r="G1979" s="72">
        <v>78.0</v>
      </c>
      <c r="H1979" s="72">
        <v>73.0</v>
      </c>
      <c r="I1979" s="56">
        <v>0.303</v>
      </c>
      <c r="J1979" s="56">
        <v>0.641</v>
      </c>
      <c r="K1979" s="56">
        <v>0.055</v>
      </c>
      <c r="L1979" s="72">
        <v>156417.0</v>
      </c>
      <c r="M1979" s="56">
        <v>0.932</v>
      </c>
      <c r="N1979" s="39">
        <f t="shared" si="22"/>
        <v>21</v>
      </c>
      <c r="O1979" s="39"/>
      <c r="P1979" s="39">
        <f t="shared" si="5"/>
        <v>78</v>
      </c>
      <c r="Q1979" s="39">
        <f t="shared" si="6"/>
        <v>73</v>
      </c>
      <c r="R1979" s="58">
        <f t="shared" si="7"/>
        <v>0.303</v>
      </c>
      <c r="S1979" s="58">
        <f t="shared" si="8"/>
        <v>0.641</v>
      </c>
      <c r="T1979" s="58">
        <f t="shared" si="9"/>
        <v>0.055</v>
      </c>
      <c r="U1979" s="39">
        <f t="shared" si="10"/>
        <v>156417</v>
      </c>
      <c r="V1979" s="58">
        <f t="shared" si="11"/>
        <v>0.932</v>
      </c>
    </row>
    <row r="1980">
      <c r="A1980" s="33" t="s">
        <v>211</v>
      </c>
      <c r="B1980" s="68" t="s">
        <v>216</v>
      </c>
      <c r="C1980" s="35" t="s">
        <v>50</v>
      </c>
      <c r="D1980" s="35" t="str">
        <f t="shared" si="2"/>
        <v>Oceania/Guam-Oceania/2002</v>
      </c>
      <c r="E1980" s="72">
        <v>0.021</v>
      </c>
      <c r="F1980" s="69"/>
      <c r="G1980" s="72">
        <v>78.0</v>
      </c>
      <c r="H1980" s="72">
        <v>73.0</v>
      </c>
      <c r="I1980" s="56">
        <v>0.302</v>
      </c>
      <c r="J1980" s="56">
        <v>0.641</v>
      </c>
      <c r="K1980" s="56">
        <v>0.058</v>
      </c>
      <c r="L1980" s="72">
        <v>157241.0</v>
      </c>
      <c r="M1980" s="56">
        <v>0.933</v>
      </c>
      <c r="N1980" s="39">
        <f t="shared" si="22"/>
        <v>21</v>
      </c>
      <c r="O1980" s="39"/>
      <c r="P1980" s="39">
        <f t="shared" si="5"/>
        <v>78</v>
      </c>
      <c r="Q1980" s="39">
        <f t="shared" si="6"/>
        <v>73</v>
      </c>
      <c r="R1980" s="58">
        <f t="shared" si="7"/>
        <v>0.302</v>
      </c>
      <c r="S1980" s="58">
        <f t="shared" si="8"/>
        <v>0.641</v>
      </c>
      <c r="T1980" s="58">
        <f t="shared" si="9"/>
        <v>0.058</v>
      </c>
      <c r="U1980" s="39">
        <f t="shared" si="10"/>
        <v>157241</v>
      </c>
      <c r="V1980" s="58">
        <f t="shared" si="11"/>
        <v>0.933</v>
      </c>
    </row>
    <row r="1981">
      <c r="A1981" s="33" t="s">
        <v>211</v>
      </c>
      <c r="B1981" s="68" t="s">
        <v>216</v>
      </c>
      <c r="C1981" s="35" t="s">
        <v>51</v>
      </c>
      <c r="D1981" s="35" t="str">
        <f t="shared" si="2"/>
        <v>Oceania/Guam-Oceania/2003</v>
      </c>
      <c r="E1981" s="72">
        <v>0.02</v>
      </c>
      <c r="F1981" s="69"/>
      <c r="G1981" s="72">
        <v>79.0</v>
      </c>
      <c r="H1981" s="72">
        <v>74.0</v>
      </c>
      <c r="I1981" s="56">
        <v>0.3</v>
      </c>
      <c r="J1981" s="56">
        <v>0.64</v>
      </c>
      <c r="K1981" s="56">
        <v>0.06</v>
      </c>
      <c r="L1981" s="72">
        <v>157823.0</v>
      </c>
      <c r="M1981" s="56">
        <v>0.934</v>
      </c>
      <c r="N1981" s="39">
        <f t="shared" si="22"/>
        <v>20</v>
      </c>
      <c r="O1981" s="39"/>
      <c r="P1981" s="39">
        <f t="shared" si="5"/>
        <v>79</v>
      </c>
      <c r="Q1981" s="39">
        <f t="shared" si="6"/>
        <v>74</v>
      </c>
      <c r="R1981" s="58">
        <f t="shared" si="7"/>
        <v>0.3</v>
      </c>
      <c r="S1981" s="58">
        <f t="shared" si="8"/>
        <v>0.64</v>
      </c>
      <c r="T1981" s="58">
        <f t="shared" si="9"/>
        <v>0.06</v>
      </c>
      <c r="U1981" s="39">
        <f t="shared" si="10"/>
        <v>157823</v>
      </c>
      <c r="V1981" s="58">
        <f t="shared" si="11"/>
        <v>0.934</v>
      </c>
    </row>
    <row r="1982">
      <c r="A1982" s="33" t="s">
        <v>211</v>
      </c>
      <c r="B1982" s="68" t="s">
        <v>216</v>
      </c>
      <c r="C1982" s="35" t="s">
        <v>52</v>
      </c>
      <c r="D1982" s="35" t="str">
        <f t="shared" si="2"/>
        <v>Oceania/Guam-Oceania/2004</v>
      </c>
      <c r="E1982" s="72">
        <v>0.02</v>
      </c>
      <c r="F1982" s="69"/>
      <c r="G1982" s="72">
        <v>79.0</v>
      </c>
      <c r="H1982" s="72">
        <v>74.0</v>
      </c>
      <c r="I1982" s="56">
        <v>0.298</v>
      </c>
      <c r="J1982" s="56">
        <v>0.64</v>
      </c>
      <c r="K1982" s="56">
        <v>0.062</v>
      </c>
      <c r="L1982" s="72">
        <v>158194.0</v>
      </c>
      <c r="M1982" s="56">
        <v>0.935</v>
      </c>
      <c r="N1982" s="39">
        <f t="shared" si="22"/>
        <v>20</v>
      </c>
      <c r="O1982" s="39"/>
      <c r="P1982" s="39">
        <f t="shared" si="5"/>
        <v>79</v>
      </c>
      <c r="Q1982" s="39">
        <f t="shared" si="6"/>
        <v>74</v>
      </c>
      <c r="R1982" s="58">
        <f t="shared" si="7"/>
        <v>0.298</v>
      </c>
      <c r="S1982" s="58">
        <f t="shared" si="8"/>
        <v>0.64</v>
      </c>
      <c r="T1982" s="58">
        <f t="shared" si="9"/>
        <v>0.062</v>
      </c>
      <c r="U1982" s="39">
        <f t="shared" si="10"/>
        <v>158194</v>
      </c>
      <c r="V1982" s="58">
        <f t="shared" si="11"/>
        <v>0.935</v>
      </c>
    </row>
    <row r="1983">
      <c r="A1983" s="33" t="s">
        <v>211</v>
      </c>
      <c r="B1983" s="68" t="s">
        <v>216</v>
      </c>
      <c r="C1983" s="35" t="s">
        <v>53</v>
      </c>
      <c r="D1983" s="35" t="str">
        <f t="shared" si="2"/>
        <v>Oceania/Guam-Oceania/2005</v>
      </c>
      <c r="E1983" s="72">
        <v>0.019</v>
      </c>
      <c r="F1983" s="69"/>
      <c r="G1983" s="72">
        <v>79.0</v>
      </c>
      <c r="H1983" s="72">
        <v>74.0</v>
      </c>
      <c r="I1983" s="56">
        <v>0.295</v>
      </c>
      <c r="J1983" s="56">
        <v>0.641</v>
      </c>
      <c r="K1983" s="56">
        <v>0.064</v>
      </c>
      <c r="L1983" s="72">
        <v>158401.0</v>
      </c>
      <c r="M1983" s="56">
        <v>0.936</v>
      </c>
      <c r="N1983" s="39">
        <f t="shared" si="22"/>
        <v>19</v>
      </c>
      <c r="O1983" s="39"/>
      <c r="P1983" s="39">
        <f t="shared" si="5"/>
        <v>79</v>
      </c>
      <c r="Q1983" s="39">
        <f t="shared" si="6"/>
        <v>74</v>
      </c>
      <c r="R1983" s="58">
        <f t="shared" si="7"/>
        <v>0.295</v>
      </c>
      <c r="S1983" s="58">
        <f t="shared" si="8"/>
        <v>0.641</v>
      </c>
      <c r="T1983" s="58">
        <f t="shared" si="9"/>
        <v>0.064</v>
      </c>
      <c r="U1983" s="39">
        <f t="shared" si="10"/>
        <v>158401</v>
      </c>
      <c r="V1983" s="58">
        <f t="shared" si="11"/>
        <v>0.936</v>
      </c>
    </row>
    <row r="1984">
      <c r="A1984" s="33" t="s">
        <v>211</v>
      </c>
      <c r="B1984" s="68" t="s">
        <v>216</v>
      </c>
      <c r="C1984" s="35" t="s">
        <v>54</v>
      </c>
      <c r="D1984" s="35" t="str">
        <f t="shared" si="2"/>
        <v>Oceania/Guam-Oceania/2006</v>
      </c>
      <c r="E1984" s="72">
        <v>0.019</v>
      </c>
      <c r="F1984" s="69"/>
      <c r="G1984" s="72">
        <v>80.0</v>
      </c>
      <c r="H1984" s="72">
        <v>74.0</v>
      </c>
      <c r="I1984" s="56">
        <v>0.292</v>
      </c>
      <c r="J1984" s="56">
        <v>0.642</v>
      </c>
      <c r="K1984" s="56">
        <v>0.066</v>
      </c>
      <c r="L1984" s="72">
        <v>158429.0</v>
      </c>
      <c r="M1984" s="56">
        <v>0.937</v>
      </c>
      <c r="N1984" s="39">
        <f t="shared" si="22"/>
        <v>19</v>
      </c>
      <c r="O1984" s="39"/>
      <c r="P1984" s="39">
        <f t="shared" si="5"/>
        <v>80</v>
      </c>
      <c r="Q1984" s="39">
        <f t="shared" si="6"/>
        <v>74</v>
      </c>
      <c r="R1984" s="58">
        <f t="shared" si="7"/>
        <v>0.292</v>
      </c>
      <c r="S1984" s="58">
        <f t="shared" si="8"/>
        <v>0.642</v>
      </c>
      <c r="T1984" s="58">
        <f t="shared" si="9"/>
        <v>0.066</v>
      </c>
      <c r="U1984" s="39">
        <f t="shared" si="10"/>
        <v>158429</v>
      </c>
      <c r="V1984" s="58">
        <f t="shared" si="11"/>
        <v>0.937</v>
      </c>
    </row>
    <row r="1985">
      <c r="A1985" s="33" t="s">
        <v>211</v>
      </c>
      <c r="B1985" s="68" t="s">
        <v>216</v>
      </c>
      <c r="C1985" s="35" t="s">
        <v>55</v>
      </c>
      <c r="D1985" s="35" t="str">
        <f t="shared" si="2"/>
        <v>Oceania/Guam-Oceania/2007</v>
      </c>
      <c r="E1985" s="72">
        <v>0.019</v>
      </c>
      <c r="F1985" s="69"/>
      <c r="G1985" s="72">
        <v>80.0</v>
      </c>
      <c r="H1985" s="72">
        <v>75.0</v>
      </c>
      <c r="I1985" s="56">
        <v>0.288</v>
      </c>
      <c r="J1985" s="56">
        <v>0.645</v>
      </c>
      <c r="K1985" s="56">
        <v>0.067</v>
      </c>
      <c r="L1985" s="72">
        <v>158331.0</v>
      </c>
      <c r="M1985" s="56">
        <v>0.938</v>
      </c>
      <c r="N1985" s="39">
        <f t="shared" si="22"/>
        <v>19</v>
      </c>
      <c r="O1985" s="39"/>
      <c r="P1985" s="39">
        <f t="shared" si="5"/>
        <v>80</v>
      </c>
      <c r="Q1985" s="39">
        <f t="shared" si="6"/>
        <v>75</v>
      </c>
      <c r="R1985" s="58">
        <f t="shared" si="7"/>
        <v>0.288</v>
      </c>
      <c r="S1985" s="58">
        <f t="shared" si="8"/>
        <v>0.645</v>
      </c>
      <c r="T1985" s="58">
        <f t="shared" si="9"/>
        <v>0.067</v>
      </c>
      <c r="U1985" s="39">
        <f t="shared" si="10"/>
        <v>158331</v>
      </c>
      <c r="V1985" s="58">
        <f t="shared" si="11"/>
        <v>0.938</v>
      </c>
    </row>
    <row r="1986">
      <c r="A1986" s="33" t="s">
        <v>211</v>
      </c>
      <c r="B1986" s="68" t="s">
        <v>216</v>
      </c>
      <c r="C1986" s="35" t="s">
        <v>56</v>
      </c>
      <c r="D1986" s="35" t="str">
        <f t="shared" si="2"/>
        <v>Oceania/Guam-Oceania/2008</v>
      </c>
      <c r="E1986" s="72">
        <v>0.018</v>
      </c>
      <c r="F1986" s="69"/>
      <c r="G1986" s="72">
        <v>80.0</v>
      </c>
      <c r="H1986" s="72">
        <v>75.0</v>
      </c>
      <c r="I1986" s="56">
        <v>0.284</v>
      </c>
      <c r="J1986" s="56">
        <v>0.647</v>
      </c>
      <c r="K1986" s="56">
        <v>0.069</v>
      </c>
      <c r="L1986" s="72">
        <v>158310.0</v>
      </c>
      <c r="M1986" s="56">
        <v>0.939</v>
      </c>
      <c r="N1986" s="39">
        <f t="shared" si="22"/>
        <v>18</v>
      </c>
      <c r="O1986" s="39"/>
      <c r="P1986" s="39">
        <f t="shared" si="5"/>
        <v>80</v>
      </c>
      <c r="Q1986" s="39">
        <f t="shared" si="6"/>
        <v>75</v>
      </c>
      <c r="R1986" s="58">
        <f t="shared" si="7"/>
        <v>0.284</v>
      </c>
      <c r="S1986" s="58">
        <f t="shared" si="8"/>
        <v>0.647</v>
      </c>
      <c r="T1986" s="58">
        <f t="shared" si="9"/>
        <v>0.069</v>
      </c>
      <c r="U1986" s="39">
        <f t="shared" si="10"/>
        <v>158310</v>
      </c>
      <c r="V1986" s="58">
        <f t="shared" si="11"/>
        <v>0.939</v>
      </c>
    </row>
    <row r="1987">
      <c r="A1987" s="33" t="s">
        <v>211</v>
      </c>
      <c r="B1987" s="68" t="s">
        <v>216</v>
      </c>
      <c r="C1987" s="35" t="s">
        <v>57</v>
      </c>
      <c r="D1987" s="35" t="str">
        <f t="shared" si="2"/>
        <v>Oceania/Guam-Oceania/2009</v>
      </c>
      <c r="E1987" s="72">
        <v>0.018</v>
      </c>
      <c r="F1987" s="69"/>
      <c r="G1987" s="72">
        <v>81.0</v>
      </c>
      <c r="H1987" s="72">
        <v>75.0</v>
      </c>
      <c r="I1987" s="56">
        <v>0.279</v>
      </c>
      <c r="J1987" s="56">
        <v>0.65</v>
      </c>
      <c r="K1987" s="56">
        <v>0.071</v>
      </c>
      <c r="L1987" s="72">
        <v>158621.0</v>
      </c>
      <c r="M1987" s="56">
        <v>0.94</v>
      </c>
      <c r="N1987" s="39">
        <f t="shared" si="22"/>
        <v>18</v>
      </c>
      <c r="O1987" s="39"/>
      <c r="P1987" s="39">
        <f t="shared" si="5"/>
        <v>81</v>
      </c>
      <c r="Q1987" s="39">
        <f t="shared" si="6"/>
        <v>75</v>
      </c>
      <c r="R1987" s="58">
        <f t="shared" si="7"/>
        <v>0.279</v>
      </c>
      <c r="S1987" s="58">
        <f t="shared" si="8"/>
        <v>0.65</v>
      </c>
      <c r="T1987" s="58">
        <f t="shared" si="9"/>
        <v>0.071</v>
      </c>
      <c r="U1987" s="39">
        <f t="shared" si="10"/>
        <v>158621</v>
      </c>
      <c r="V1987" s="58">
        <f t="shared" si="11"/>
        <v>0.94</v>
      </c>
    </row>
    <row r="1988">
      <c r="A1988" s="33" t="s">
        <v>211</v>
      </c>
      <c r="B1988" s="68" t="s">
        <v>216</v>
      </c>
      <c r="C1988" s="35" t="s">
        <v>58</v>
      </c>
      <c r="D1988" s="35" t="str">
        <f t="shared" si="2"/>
        <v>Oceania/Guam-Oceania/2010</v>
      </c>
      <c r="E1988" s="72">
        <v>0.018</v>
      </c>
      <c r="F1988" s="69"/>
      <c r="G1988" s="72">
        <v>81.0</v>
      </c>
      <c r="H1988" s="72">
        <v>75.0</v>
      </c>
      <c r="I1988" s="56">
        <v>0.275</v>
      </c>
      <c r="J1988" s="56">
        <v>0.652</v>
      </c>
      <c r="K1988" s="56">
        <v>0.073</v>
      </c>
      <c r="L1988" s="72">
        <v>159440.0</v>
      </c>
      <c r="M1988" s="56">
        <v>0.941</v>
      </c>
      <c r="N1988" s="39">
        <f t="shared" si="22"/>
        <v>18</v>
      </c>
      <c r="O1988" s="39"/>
      <c r="P1988" s="39">
        <f t="shared" si="5"/>
        <v>81</v>
      </c>
      <c r="Q1988" s="39">
        <f t="shared" si="6"/>
        <v>75</v>
      </c>
      <c r="R1988" s="58">
        <f t="shared" si="7"/>
        <v>0.275</v>
      </c>
      <c r="S1988" s="58">
        <f t="shared" si="8"/>
        <v>0.652</v>
      </c>
      <c r="T1988" s="58">
        <f t="shared" si="9"/>
        <v>0.073</v>
      </c>
      <c r="U1988" s="39">
        <f t="shared" si="10"/>
        <v>159440</v>
      </c>
      <c r="V1988" s="58">
        <f t="shared" si="11"/>
        <v>0.941</v>
      </c>
    </row>
    <row r="1989">
      <c r="A1989" s="33" t="s">
        <v>211</v>
      </c>
      <c r="B1989" s="68" t="s">
        <v>216</v>
      </c>
      <c r="C1989" s="35" t="s">
        <v>59</v>
      </c>
      <c r="D1989" s="35" t="str">
        <f t="shared" si="2"/>
        <v>Oceania/Guam-Oceania/2011</v>
      </c>
      <c r="E1989" s="72">
        <v>0.018</v>
      </c>
      <c r="F1989" s="69"/>
      <c r="G1989" s="72">
        <v>81.0</v>
      </c>
      <c r="H1989" s="72">
        <v>76.0</v>
      </c>
      <c r="I1989" s="56">
        <v>0.271</v>
      </c>
      <c r="J1989" s="56">
        <v>0.654</v>
      </c>
      <c r="K1989" s="56">
        <v>0.075</v>
      </c>
      <c r="L1989" s="72">
        <v>160858.0</v>
      </c>
      <c r="M1989" s="56">
        <v>0.942</v>
      </c>
      <c r="N1989" s="39">
        <f t="shared" si="22"/>
        <v>18</v>
      </c>
      <c r="O1989" s="39"/>
      <c r="P1989" s="39">
        <f t="shared" si="5"/>
        <v>81</v>
      </c>
      <c r="Q1989" s="39">
        <f t="shared" si="6"/>
        <v>76</v>
      </c>
      <c r="R1989" s="58">
        <f t="shared" si="7"/>
        <v>0.271</v>
      </c>
      <c r="S1989" s="58">
        <f t="shared" si="8"/>
        <v>0.654</v>
      </c>
      <c r="T1989" s="58">
        <f t="shared" si="9"/>
        <v>0.075</v>
      </c>
      <c r="U1989" s="39">
        <f t="shared" si="10"/>
        <v>160858</v>
      </c>
      <c r="V1989" s="58">
        <f t="shared" si="11"/>
        <v>0.942</v>
      </c>
    </row>
    <row r="1990">
      <c r="A1990" s="33" t="s">
        <v>211</v>
      </c>
      <c r="B1990" s="68" t="s">
        <v>216</v>
      </c>
      <c r="C1990" s="35" t="s">
        <v>60</v>
      </c>
      <c r="D1990" s="35" t="str">
        <f t="shared" si="2"/>
        <v>Oceania/Guam-Oceania/2012</v>
      </c>
      <c r="E1990" s="72">
        <v>0.017</v>
      </c>
      <c r="F1990" s="69"/>
      <c r="G1990" s="72">
        <v>81.0</v>
      </c>
      <c r="H1990" s="72">
        <v>76.0</v>
      </c>
      <c r="I1990" s="56">
        <v>0.266</v>
      </c>
      <c r="J1990" s="56">
        <v>0.656</v>
      </c>
      <c r="K1990" s="56">
        <v>0.078</v>
      </c>
      <c r="L1990" s="72">
        <v>162810.0</v>
      </c>
      <c r="M1990" s="56">
        <v>0.943</v>
      </c>
      <c r="N1990" s="39">
        <f t="shared" si="22"/>
        <v>17</v>
      </c>
      <c r="O1990" s="39"/>
      <c r="P1990" s="39">
        <f t="shared" si="5"/>
        <v>81</v>
      </c>
      <c r="Q1990" s="39">
        <f t="shared" si="6"/>
        <v>76</v>
      </c>
      <c r="R1990" s="58">
        <f t="shared" si="7"/>
        <v>0.266</v>
      </c>
      <c r="S1990" s="58">
        <f t="shared" si="8"/>
        <v>0.656</v>
      </c>
      <c r="T1990" s="58">
        <f t="shared" si="9"/>
        <v>0.078</v>
      </c>
      <c r="U1990" s="39">
        <f t="shared" si="10"/>
        <v>162810</v>
      </c>
      <c r="V1990" s="58">
        <f t="shared" si="11"/>
        <v>0.943</v>
      </c>
    </row>
    <row r="1991">
      <c r="A1991" s="33" t="s">
        <v>211</v>
      </c>
      <c r="B1991" s="68" t="s">
        <v>217</v>
      </c>
      <c r="C1991" s="35" t="s">
        <v>48</v>
      </c>
      <c r="D1991" s="35" t="str">
        <f t="shared" si="2"/>
        <v>Oceania/Kiribati-Oceania/2000</v>
      </c>
      <c r="E1991" s="72">
        <v>0.029</v>
      </c>
      <c r="F1991" s="72">
        <v>0.054</v>
      </c>
      <c r="G1991" s="72">
        <v>68.0</v>
      </c>
      <c r="H1991" s="72">
        <v>62.0</v>
      </c>
      <c r="I1991" s="56">
        <v>0.399</v>
      </c>
      <c r="J1991" s="56">
        <v>0.567</v>
      </c>
      <c r="K1991" s="56">
        <v>0.034</v>
      </c>
      <c r="L1991" s="72">
        <v>82788.0</v>
      </c>
      <c r="M1991" s="56">
        <v>0.43</v>
      </c>
      <c r="N1991" s="39">
        <f t="shared" si="22"/>
        <v>29</v>
      </c>
      <c r="O1991" s="39">
        <f t="shared" ref="O1991:O2029" si="24">(IF(AND(ISBLANK(F1991),B1991=B1990),O1990,F1991))*1000</f>
        <v>54</v>
      </c>
      <c r="P1991" s="39">
        <f t="shared" si="5"/>
        <v>68</v>
      </c>
      <c r="Q1991" s="39">
        <f t="shared" si="6"/>
        <v>62</v>
      </c>
      <c r="R1991" s="58">
        <f t="shared" si="7"/>
        <v>0.399</v>
      </c>
      <c r="S1991" s="58">
        <f t="shared" si="8"/>
        <v>0.567</v>
      </c>
      <c r="T1991" s="58">
        <f t="shared" si="9"/>
        <v>0.034</v>
      </c>
      <c r="U1991" s="39">
        <f t="shared" si="10"/>
        <v>82788</v>
      </c>
      <c r="V1991" s="58">
        <f t="shared" si="11"/>
        <v>0.43</v>
      </c>
    </row>
    <row r="1992">
      <c r="A1992" s="33" t="s">
        <v>211</v>
      </c>
      <c r="B1992" s="68" t="s">
        <v>217</v>
      </c>
      <c r="C1992" s="35" t="s">
        <v>49</v>
      </c>
      <c r="D1992" s="35" t="str">
        <f t="shared" si="2"/>
        <v>Oceania/Kiribati-Oceania/2001</v>
      </c>
      <c r="E1992" s="72">
        <v>0.028</v>
      </c>
      <c r="F1992" s="72">
        <v>0.053</v>
      </c>
      <c r="G1992" s="72">
        <v>68.0</v>
      </c>
      <c r="H1992" s="72">
        <v>62.0</v>
      </c>
      <c r="I1992" s="56">
        <v>0.394</v>
      </c>
      <c r="J1992" s="56">
        <v>0.572</v>
      </c>
      <c r="K1992" s="56">
        <v>0.034</v>
      </c>
      <c r="L1992" s="72">
        <v>84261.0</v>
      </c>
      <c r="M1992" s="56">
        <v>0.435</v>
      </c>
      <c r="N1992" s="39">
        <f t="shared" si="22"/>
        <v>28</v>
      </c>
      <c r="O1992" s="39">
        <f t="shared" si="24"/>
        <v>53</v>
      </c>
      <c r="P1992" s="39">
        <f t="shared" si="5"/>
        <v>68</v>
      </c>
      <c r="Q1992" s="39">
        <f t="shared" si="6"/>
        <v>62</v>
      </c>
      <c r="R1992" s="58">
        <f t="shared" si="7"/>
        <v>0.394</v>
      </c>
      <c r="S1992" s="58">
        <f t="shared" si="8"/>
        <v>0.572</v>
      </c>
      <c r="T1992" s="58">
        <f t="shared" si="9"/>
        <v>0.034</v>
      </c>
      <c r="U1992" s="39">
        <f t="shared" si="10"/>
        <v>84261</v>
      </c>
      <c r="V1992" s="58">
        <f t="shared" si="11"/>
        <v>0.435</v>
      </c>
    </row>
    <row r="1993">
      <c r="A1993" s="33" t="s">
        <v>211</v>
      </c>
      <c r="B1993" s="68" t="s">
        <v>217</v>
      </c>
      <c r="C1993" s="35" t="s">
        <v>50</v>
      </c>
      <c r="D1993" s="35" t="str">
        <f t="shared" si="2"/>
        <v>Oceania/Kiribati-Oceania/2002</v>
      </c>
      <c r="E1993" s="72">
        <v>0.027</v>
      </c>
      <c r="F1993" s="72">
        <v>0.052</v>
      </c>
      <c r="G1993" s="72">
        <v>68.0</v>
      </c>
      <c r="H1993" s="72">
        <v>63.0</v>
      </c>
      <c r="I1993" s="56">
        <v>0.389</v>
      </c>
      <c r="J1993" s="56">
        <v>0.576</v>
      </c>
      <c r="K1993" s="56">
        <v>0.035</v>
      </c>
      <c r="L1993" s="72">
        <v>85799.0</v>
      </c>
      <c r="M1993" s="56">
        <v>0.435</v>
      </c>
      <c r="N1993" s="39">
        <f t="shared" si="22"/>
        <v>27</v>
      </c>
      <c r="O1993" s="39">
        <f t="shared" si="24"/>
        <v>52</v>
      </c>
      <c r="P1993" s="39">
        <f t="shared" si="5"/>
        <v>68</v>
      </c>
      <c r="Q1993" s="39">
        <f t="shared" si="6"/>
        <v>63</v>
      </c>
      <c r="R1993" s="58">
        <f t="shared" si="7"/>
        <v>0.389</v>
      </c>
      <c r="S1993" s="58">
        <f t="shared" si="8"/>
        <v>0.576</v>
      </c>
      <c r="T1993" s="58">
        <f t="shared" si="9"/>
        <v>0.035</v>
      </c>
      <c r="U1993" s="39">
        <f t="shared" si="10"/>
        <v>85799</v>
      </c>
      <c r="V1993" s="58">
        <f t="shared" si="11"/>
        <v>0.435</v>
      </c>
    </row>
    <row r="1994">
      <c r="A1994" s="33" t="s">
        <v>211</v>
      </c>
      <c r="B1994" s="68" t="s">
        <v>217</v>
      </c>
      <c r="C1994" s="35" t="s">
        <v>51</v>
      </c>
      <c r="D1994" s="35" t="str">
        <f t="shared" si="2"/>
        <v>Oceania/Kiribati-Oceania/2003</v>
      </c>
      <c r="E1994" s="72">
        <v>0.026</v>
      </c>
      <c r="F1994" s="72">
        <v>0.051</v>
      </c>
      <c r="G1994" s="72">
        <v>69.0</v>
      </c>
      <c r="H1994" s="72">
        <v>63.0</v>
      </c>
      <c r="I1994" s="56">
        <v>0.383</v>
      </c>
      <c r="J1994" s="56">
        <v>0.582</v>
      </c>
      <c r="K1994" s="56">
        <v>0.035</v>
      </c>
      <c r="L1994" s="72">
        <v>87371.0</v>
      </c>
      <c r="M1994" s="56">
        <v>0.435</v>
      </c>
      <c r="N1994" s="39">
        <f t="shared" si="22"/>
        <v>26</v>
      </c>
      <c r="O1994" s="39">
        <f t="shared" si="24"/>
        <v>51</v>
      </c>
      <c r="P1994" s="39">
        <f t="shared" si="5"/>
        <v>69</v>
      </c>
      <c r="Q1994" s="39">
        <f t="shared" si="6"/>
        <v>63</v>
      </c>
      <c r="R1994" s="58">
        <f t="shared" si="7"/>
        <v>0.383</v>
      </c>
      <c r="S1994" s="58">
        <f t="shared" si="8"/>
        <v>0.582</v>
      </c>
      <c r="T1994" s="58">
        <f t="shared" si="9"/>
        <v>0.035</v>
      </c>
      <c r="U1994" s="39">
        <f t="shared" si="10"/>
        <v>87371</v>
      </c>
      <c r="V1994" s="58">
        <f t="shared" si="11"/>
        <v>0.435</v>
      </c>
    </row>
    <row r="1995">
      <c r="A1995" s="33" t="s">
        <v>211</v>
      </c>
      <c r="B1995" s="68" t="s">
        <v>217</v>
      </c>
      <c r="C1995" s="35" t="s">
        <v>52</v>
      </c>
      <c r="D1995" s="35" t="str">
        <f t="shared" si="2"/>
        <v>Oceania/Kiribati-Oceania/2004</v>
      </c>
      <c r="E1995" s="72">
        <v>0.025</v>
      </c>
      <c r="F1995" s="72">
        <v>0.05</v>
      </c>
      <c r="G1995" s="72">
        <v>69.0</v>
      </c>
      <c r="H1995" s="72">
        <v>63.0</v>
      </c>
      <c r="I1995" s="56">
        <v>0.377</v>
      </c>
      <c r="J1995" s="56">
        <v>0.587</v>
      </c>
      <c r="K1995" s="56">
        <v>0.036</v>
      </c>
      <c r="L1995" s="72">
        <v>88936.0</v>
      </c>
      <c r="M1995" s="56">
        <v>0.435</v>
      </c>
      <c r="N1995" s="39">
        <f t="shared" si="22"/>
        <v>25</v>
      </c>
      <c r="O1995" s="39">
        <f t="shared" si="24"/>
        <v>50</v>
      </c>
      <c r="P1995" s="39">
        <f t="shared" si="5"/>
        <v>69</v>
      </c>
      <c r="Q1995" s="39">
        <f t="shared" si="6"/>
        <v>63</v>
      </c>
      <c r="R1995" s="58">
        <f t="shared" si="7"/>
        <v>0.377</v>
      </c>
      <c r="S1995" s="58">
        <f t="shared" si="8"/>
        <v>0.587</v>
      </c>
      <c r="T1995" s="58">
        <f t="shared" si="9"/>
        <v>0.036</v>
      </c>
      <c r="U1995" s="39">
        <f t="shared" si="10"/>
        <v>88936</v>
      </c>
      <c r="V1995" s="58">
        <f t="shared" si="11"/>
        <v>0.435</v>
      </c>
    </row>
    <row r="1996">
      <c r="A1996" s="33" t="s">
        <v>211</v>
      </c>
      <c r="B1996" s="68" t="s">
        <v>217</v>
      </c>
      <c r="C1996" s="35" t="s">
        <v>53</v>
      </c>
      <c r="D1996" s="35" t="str">
        <f t="shared" si="2"/>
        <v>Oceania/Kiribati-Oceania/2005</v>
      </c>
      <c r="E1996" s="72">
        <v>0.025</v>
      </c>
      <c r="F1996" s="72">
        <v>0.05</v>
      </c>
      <c r="G1996" s="72">
        <v>69.0</v>
      </c>
      <c r="H1996" s="72">
        <v>64.0</v>
      </c>
      <c r="I1996" s="56">
        <v>0.371</v>
      </c>
      <c r="J1996" s="56">
        <v>0.593</v>
      </c>
      <c r="K1996" s="56">
        <v>0.036</v>
      </c>
      <c r="L1996" s="72">
        <v>90468.0</v>
      </c>
      <c r="M1996" s="56">
        <v>0.436</v>
      </c>
      <c r="N1996" s="39">
        <f t="shared" si="22"/>
        <v>25</v>
      </c>
      <c r="O1996" s="39">
        <f t="shared" si="24"/>
        <v>50</v>
      </c>
      <c r="P1996" s="39">
        <f t="shared" si="5"/>
        <v>69</v>
      </c>
      <c r="Q1996" s="39">
        <f t="shared" si="6"/>
        <v>64</v>
      </c>
      <c r="R1996" s="58">
        <f t="shared" si="7"/>
        <v>0.371</v>
      </c>
      <c r="S1996" s="58">
        <f t="shared" si="8"/>
        <v>0.593</v>
      </c>
      <c r="T1996" s="58">
        <f t="shared" si="9"/>
        <v>0.036</v>
      </c>
      <c r="U1996" s="39">
        <f t="shared" si="10"/>
        <v>90468</v>
      </c>
      <c r="V1996" s="58">
        <f t="shared" si="11"/>
        <v>0.436</v>
      </c>
    </row>
    <row r="1997">
      <c r="A1997" s="33" t="s">
        <v>211</v>
      </c>
      <c r="B1997" s="68" t="s">
        <v>217</v>
      </c>
      <c r="C1997" s="35" t="s">
        <v>54</v>
      </c>
      <c r="D1997" s="35" t="str">
        <f t="shared" si="2"/>
        <v>Oceania/Kiribati-Oceania/2006</v>
      </c>
      <c r="E1997" s="72">
        <v>0.024</v>
      </c>
      <c r="F1997" s="72">
        <v>0.05</v>
      </c>
      <c r="G1997" s="72">
        <v>69.0</v>
      </c>
      <c r="H1997" s="72">
        <v>64.0</v>
      </c>
      <c r="I1997" s="56">
        <v>0.364</v>
      </c>
      <c r="J1997" s="56">
        <v>0.6</v>
      </c>
      <c r="K1997" s="56">
        <v>0.037</v>
      </c>
      <c r="L1997" s="72">
        <v>91953.0</v>
      </c>
      <c r="M1997" s="56">
        <v>0.436</v>
      </c>
      <c r="N1997" s="39">
        <f t="shared" si="22"/>
        <v>24</v>
      </c>
      <c r="O1997" s="39">
        <f t="shared" si="24"/>
        <v>50</v>
      </c>
      <c r="P1997" s="39">
        <f t="shared" si="5"/>
        <v>69</v>
      </c>
      <c r="Q1997" s="39">
        <f t="shared" si="6"/>
        <v>64</v>
      </c>
      <c r="R1997" s="58">
        <f t="shared" si="7"/>
        <v>0.364</v>
      </c>
      <c r="S1997" s="58">
        <f t="shared" si="8"/>
        <v>0.6</v>
      </c>
      <c r="T1997" s="58">
        <f t="shared" si="9"/>
        <v>0.037</v>
      </c>
      <c r="U1997" s="39">
        <f t="shared" si="10"/>
        <v>91953</v>
      </c>
      <c r="V1997" s="58">
        <f t="shared" si="11"/>
        <v>0.436</v>
      </c>
    </row>
    <row r="1998">
      <c r="A1998" s="33" t="s">
        <v>211</v>
      </c>
      <c r="B1998" s="68" t="s">
        <v>217</v>
      </c>
      <c r="C1998" s="35" t="s">
        <v>55</v>
      </c>
      <c r="D1998" s="35" t="str">
        <f t="shared" si="2"/>
        <v>Oceania/Kiribati-Oceania/2007</v>
      </c>
      <c r="E1998" s="72">
        <v>0.024</v>
      </c>
      <c r="F1998" s="72">
        <v>0.05</v>
      </c>
      <c r="G1998" s="72">
        <v>70.0</v>
      </c>
      <c r="H1998" s="72">
        <v>64.0</v>
      </c>
      <c r="I1998" s="56">
        <v>0.357</v>
      </c>
      <c r="J1998" s="56">
        <v>0.606</v>
      </c>
      <c r="K1998" s="56">
        <v>0.037</v>
      </c>
      <c r="L1998" s="72">
        <v>93401.0</v>
      </c>
      <c r="M1998" s="56">
        <v>0.436</v>
      </c>
      <c r="N1998" s="39">
        <f t="shared" si="22"/>
        <v>24</v>
      </c>
      <c r="O1998" s="39">
        <f t="shared" si="24"/>
        <v>50</v>
      </c>
      <c r="P1998" s="39">
        <f t="shared" si="5"/>
        <v>70</v>
      </c>
      <c r="Q1998" s="39">
        <f t="shared" si="6"/>
        <v>64</v>
      </c>
      <c r="R1998" s="58">
        <f t="shared" si="7"/>
        <v>0.357</v>
      </c>
      <c r="S1998" s="58">
        <f t="shared" si="8"/>
        <v>0.606</v>
      </c>
      <c r="T1998" s="58">
        <f t="shared" si="9"/>
        <v>0.037</v>
      </c>
      <c r="U1998" s="39">
        <f t="shared" si="10"/>
        <v>93401</v>
      </c>
      <c r="V1998" s="58">
        <f t="shared" si="11"/>
        <v>0.436</v>
      </c>
    </row>
    <row r="1999">
      <c r="A1999" s="33" t="s">
        <v>211</v>
      </c>
      <c r="B1999" s="68" t="s">
        <v>217</v>
      </c>
      <c r="C1999" s="35" t="s">
        <v>56</v>
      </c>
      <c r="D1999" s="35" t="str">
        <f t="shared" si="2"/>
        <v>Oceania/Kiribati-Oceania/2008</v>
      </c>
      <c r="E1999" s="72">
        <v>0.024</v>
      </c>
      <c r="F1999" s="72">
        <v>0.049</v>
      </c>
      <c r="G1999" s="72">
        <v>70.0</v>
      </c>
      <c r="H1999" s="72">
        <v>64.0</v>
      </c>
      <c r="I1999" s="56">
        <v>0.35</v>
      </c>
      <c r="J1999" s="56">
        <v>0.613</v>
      </c>
      <c r="K1999" s="56">
        <v>0.037</v>
      </c>
      <c r="L1999" s="72">
        <v>94832.0</v>
      </c>
      <c r="M1999" s="56">
        <v>0.436</v>
      </c>
      <c r="N1999" s="39">
        <f t="shared" si="22"/>
        <v>24</v>
      </c>
      <c r="O1999" s="39">
        <f t="shared" si="24"/>
        <v>49</v>
      </c>
      <c r="P1999" s="39">
        <f t="shared" si="5"/>
        <v>70</v>
      </c>
      <c r="Q1999" s="39">
        <f t="shared" si="6"/>
        <v>64</v>
      </c>
      <c r="R1999" s="58">
        <f t="shared" si="7"/>
        <v>0.35</v>
      </c>
      <c r="S1999" s="58">
        <f t="shared" si="8"/>
        <v>0.613</v>
      </c>
      <c r="T1999" s="58">
        <f t="shared" si="9"/>
        <v>0.037</v>
      </c>
      <c r="U1999" s="39">
        <f t="shared" si="10"/>
        <v>94832</v>
      </c>
      <c r="V1999" s="58">
        <f t="shared" si="11"/>
        <v>0.436</v>
      </c>
    </row>
    <row r="2000">
      <c r="A2000" s="33" t="s">
        <v>211</v>
      </c>
      <c r="B2000" s="68" t="s">
        <v>217</v>
      </c>
      <c r="C2000" s="35" t="s">
        <v>57</v>
      </c>
      <c r="D2000" s="35" t="str">
        <f t="shared" si="2"/>
        <v>Oceania/Kiribati-Oceania/2009</v>
      </c>
      <c r="E2000" s="72">
        <v>0.024</v>
      </c>
      <c r="F2000" s="72">
        <v>0.049</v>
      </c>
      <c r="G2000" s="72">
        <v>70.0</v>
      </c>
      <c r="H2000" s="72">
        <v>65.0</v>
      </c>
      <c r="I2000" s="56">
        <v>0.343</v>
      </c>
      <c r="J2000" s="56">
        <v>0.619</v>
      </c>
      <c r="K2000" s="56">
        <v>0.038</v>
      </c>
      <c r="L2000" s="72">
        <v>96272.0</v>
      </c>
      <c r="M2000" s="56">
        <v>0.437</v>
      </c>
      <c r="N2000" s="39">
        <f t="shared" si="22"/>
        <v>24</v>
      </c>
      <c r="O2000" s="39">
        <f t="shared" si="24"/>
        <v>49</v>
      </c>
      <c r="P2000" s="39">
        <f t="shared" si="5"/>
        <v>70</v>
      </c>
      <c r="Q2000" s="39">
        <f t="shared" si="6"/>
        <v>65</v>
      </c>
      <c r="R2000" s="58">
        <f t="shared" si="7"/>
        <v>0.343</v>
      </c>
      <c r="S2000" s="58">
        <f t="shared" si="8"/>
        <v>0.619</v>
      </c>
      <c r="T2000" s="58">
        <f t="shared" si="9"/>
        <v>0.038</v>
      </c>
      <c r="U2000" s="39">
        <f t="shared" si="10"/>
        <v>96272</v>
      </c>
      <c r="V2000" s="58">
        <f t="shared" si="11"/>
        <v>0.437</v>
      </c>
    </row>
    <row r="2001">
      <c r="A2001" s="33" t="s">
        <v>211</v>
      </c>
      <c r="B2001" s="68" t="s">
        <v>217</v>
      </c>
      <c r="C2001" s="35" t="s">
        <v>58</v>
      </c>
      <c r="D2001" s="35" t="str">
        <f t="shared" si="2"/>
        <v>Oceania/Kiribati-Oceania/2010</v>
      </c>
      <c r="E2001" s="72">
        <v>0.023</v>
      </c>
      <c r="F2001" s="72">
        <v>0.048</v>
      </c>
      <c r="G2001" s="72">
        <v>71.0</v>
      </c>
      <c r="H2001" s="72">
        <v>65.0</v>
      </c>
      <c r="I2001" s="56">
        <v>0.336</v>
      </c>
      <c r="J2001" s="56">
        <v>0.626</v>
      </c>
      <c r="K2001" s="56">
        <v>0.039</v>
      </c>
      <c r="L2001" s="72">
        <v>97743.0</v>
      </c>
      <c r="M2001" s="56">
        <v>0.438</v>
      </c>
      <c r="N2001" s="39">
        <f t="shared" si="22"/>
        <v>23</v>
      </c>
      <c r="O2001" s="39">
        <f t="shared" si="24"/>
        <v>48</v>
      </c>
      <c r="P2001" s="39">
        <f t="shared" si="5"/>
        <v>71</v>
      </c>
      <c r="Q2001" s="39">
        <f t="shared" si="6"/>
        <v>65</v>
      </c>
      <c r="R2001" s="58">
        <f t="shared" si="7"/>
        <v>0.336</v>
      </c>
      <c r="S2001" s="58">
        <f t="shared" si="8"/>
        <v>0.626</v>
      </c>
      <c r="T2001" s="58">
        <f t="shared" si="9"/>
        <v>0.039</v>
      </c>
      <c r="U2001" s="39">
        <f t="shared" si="10"/>
        <v>97743</v>
      </c>
      <c r="V2001" s="58">
        <f t="shared" si="11"/>
        <v>0.438</v>
      </c>
    </row>
    <row r="2002">
      <c r="A2002" s="33" t="s">
        <v>211</v>
      </c>
      <c r="B2002" s="68" t="s">
        <v>217</v>
      </c>
      <c r="C2002" s="35" t="s">
        <v>59</v>
      </c>
      <c r="D2002" s="35" t="str">
        <f t="shared" si="2"/>
        <v>Oceania/Kiribati-Oceania/2011</v>
      </c>
      <c r="E2002" s="72">
        <v>0.023</v>
      </c>
      <c r="F2002" s="72">
        <v>0.047</v>
      </c>
      <c r="G2002" s="72">
        <v>71.0</v>
      </c>
      <c r="H2002" s="72">
        <v>65.0</v>
      </c>
      <c r="I2002" s="56">
        <v>0.33</v>
      </c>
      <c r="J2002" s="56">
        <v>0.631</v>
      </c>
      <c r="K2002" s="56">
        <v>0.039</v>
      </c>
      <c r="L2002" s="72">
        <v>99250.0</v>
      </c>
      <c r="M2002" s="56">
        <v>0.439</v>
      </c>
      <c r="N2002" s="39">
        <f t="shared" si="22"/>
        <v>23</v>
      </c>
      <c r="O2002" s="39">
        <f t="shared" si="24"/>
        <v>47</v>
      </c>
      <c r="P2002" s="39">
        <f t="shared" si="5"/>
        <v>71</v>
      </c>
      <c r="Q2002" s="39">
        <f t="shared" si="6"/>
        <v>65</v>
      </c>
      <c r="R2002" s="58">
        <f t="shared" si="7"/>
        <v>0.33</v>
      </c>
      <c r="S2002" s="58">
        <f t="shared" si="8"/>
        <v>0.631</v>
      </c>
      <c r="T2002" s="58">
        <f t="shared" si="9"/>
        <v>0.039</v>
      </c>
      <c r="U2002" s="39">
        <f t="shared" si="10"/>
        <v>99250</v>
      </c>
      <c r="V2002" s="58">
        <f t="shared" si="11"/>
        <v>0.439</v>
      </c>
    </row>
    <row r="2003">
      <c r="A2003" s="33" t="s">
        <v>211</v>
      </c>
      <c r="B2003" s="68" t="s">
        <v>217</v>
      </c>
      <c r="C2003" s="35" t="s">
        <v>60</v>
      </c>
      <c r="D2003" s="35" t="str">
        <f t="shared" si="2"/>
        <v>Oceania/Kiribati-Oceania/2012</v>
      </c>
      <c r="E2003" s="72">
        <v>0.023</v>
      </c>
      <c r="F2003" s="72">
        <v>0.046</v>
      </c>
      <c r="G2003" s="72">
        <v>71.0</v>
      </c>
      <c r="H2003" s="72">
        <v>66.0</v>
      </c>
      <c r="I2003" s="56">
        <v>0.324</v>
      </c>
      <c r="J2003" s="56">
        <v>0.636</v>
      </c>
      <c r="K2003" s="56">
        <v>0.04</v>
      </c>
      <c r="L2003" s="72">
        <v>100786.0</v>
      </c>
      <c r="M2003" s="56">
        <v>0.439</v>
      </c>
      <c r="N2003" s="39">
        <f t="shared" si="22"/>
        <v>23</v>
      </c>
      <c r="O2003" s="39">
        <f t="shared" si="24"/>
        <v>46</v>
      </c>
      <c r="P2003" s="39">
        <f t="shared" si="5"/>
        <v>71</v>
      </c>
      <c r="Q2003" s="39">
        <f t="shared" si="6"/>
        <v>66</v>
      </c>
      <c r="R2003" s="58">
        <f t="shared" si="7"/>
        <v>0.324</v>
      </c>
      <c r="S2003" s="58">
        <f t="shared" si="8"/>
        <v>0.636</v>
      </c>
      <c r="T2003" s="58">
        <f t="shared" si="9"/>
        <v>0.04</v>
      </c>
      <c r="U2003" s="39">
        <f t="shared" si="10"/>
        <v>100786</v>
      </c>
      <c r="V2003" s="58">
        <f t="shared" si="11"/>
        <v>0.439</v>
      </c>
    </row>
    <row r="2004">
      <c r="A2004" s="33" t="s">
        <v>211</v>
      </c>
      <c r="B2004" s="68" t="s">
        <v>218</v>
      </c>
      <c r="C2004" s="35" t="s">
        <v>48</v>
      </c>
      <c r="D2004" s="35" t="str">
        <f t="shared" si="2"/>
        <v>Oceania/Marshall Islands-Oceania/2000</v>
      </c>
      <c r="E2004" s="69"/>
      <c r="F2004" s="72">
        <v>0.034</v>
      </c>
      <c r="G2004" s="72">
        <v>68.0</v>
      </c>
      <c r="H2004" s="72">
        <v>63.0</v>
      </c>
      <c r="I2004" s="59"/>
      <c r="J2004" s="59"/>
      <c r="K2004" s="59"/>
      <c r="L2004" s="72">
        <v>52161.0</v>
      </c>
      <c r="M2004" s="56">
        <v>0.684</v>
      </c>
      <c r="N2004" s="39"/>
      <c r="O2004" s="39">
        <f t="shared" si="24"/>
        <v>34</v>
      </c>
      <c r="P2004" s="39">
        <f t="shared" si="5"/>
        <v>68</v>
      </c>
      <c r="Q2004" s="39">
        <f t="shared" si="6"/>
        <v>63</v>
      </c>
      <c r="R2004" s="58" t="str">
        <f t="shared" si="7"/>
        <v/>
      </c>
      <c r="S2004" s="58" t="str">
        <f t="shared" si="8"/>
        <v/>
      </c>
      <c r="T2004" s="58" t="str">
        <f t="shared" si="9"/>
        <v/>
      </c>
      <c r="U2004" s="39">
        <f t="shared" si="10"/>
        <v>52161</v>
      </c>
      <c r="V2004" s="58">
        <f t="shared" si="11"/>
        <v>0.684</v>
      </c>
    </row>
    <row r="2005">
      <c r="A2005" s="33" t="s">
        <v>211</v>
      </c>
      <c r="B2005" s="68" t="s">
        <v>218</v>
      </c>
      <c r="C2005" s="35" t="s">
        <v>49</v>
      </c>
      <c r="D2005" s="35" t="str">
        <f t="shared" si="2"/>
        <v>Oceania/Marshall Islands-Oceania/2001</v>
      </c>
      <c r="E2005" s="69"/>
      <c r="F2005" s="72">
        <v>0.033</v>
      </c>
      <c r="G2005" s="69"/>
      <c r="H2005" s="69"/>
      <c r="I2005" s="59"/>
      <c r="J2005" s="59"/>
      <c r="K2005" s="59"/>
      <c r="L2005" s="72">
        <v>52184.0</v>
      </c>
      <c r="M2005" s="56">
        <v>0.687</v>
      </c>
      <c r="N2005" s="39"/>
      <c r="O2005" s="39">
        <f t="shared" si="24"/>
        <v>33</v>
      </c>
      <c r="P2005" s="39">
        <f t="shared" si="5"/>
        <v>68</v>
      </c>
      <c r="Q2005" s="39">
        <f t="shared" si="6"/>
        <v>63</v>
      </c>
      <c r="R2005" s="58" t="str">
        <f t="shared" si="7"/>
        <v/>
      </c>
      <c r="S2005" s="58" t="str">
        <f t="shared" si="8"/>
        <v/>
      </c>
      <c r="T2005" s="58" t="str">
        <f t="shared" si="9"/>
        <v/>
      </c>
      <c r="U2005" s="39">
        <f t="shared" si="10"/>
        <v>52184</v>
      </c>
      <c r="V2005" s="58">
        <f t="shared" si="11"/>
        <v>0.687</v>
      </c>
    </row>
    <row r="2006">
      <c r="A2006" s="33" t="s">
        <v>211</v>
      </c>
      <c r="B2006" s="68" t="s">
        <v>218</v>
      </c>
      <c r="C2006" s="35" t="s">
        <v>50</v>
      </c>
      <c r="D2006" s="35" t="str">
        <f t="shared" si="2"/>
        <v>Oceania/Marshall Islands-Oceania/2002</v>
      </c>
      <c r="E2006" s="69"/>
      <c r="F2006" s="72">
        <v>0.033</v>
      </c>
      <c r="G2006" s="69"/>
      <c r="H2006" s="69"/>
      <c r="I2006" s="59"/>
      <c r="J2006" s="59"/>
      <c r="K2006" s="59"/>
      <c r="L2006" s="72">
        <v>52161.0</v>
      </c>
      <c r="M2006" s="56">
        <v>0.69</v>
      </c>
      <c r="N2006" s="39"/>
      <c r="O2006" s="39">
        <f t="shared" si="24"/>
        <v>33</v>
      </c>
      <c r="P2006" s="39">
        <f t="shared" si="5"/>
        <v>68</v>
      </c>
      <c r="Q2006" s="39">
        <f t="shared" si="6"/>
        <v>63</v>
      </c>
      <c r="R2006" s="58" t="str">
        <f t="shared" si="7"/>
        <v/>
      </c>
      <c r="S2006" s="58" t="str">
        <f t="shared" si="8"/>
        <v/>
      </c>
      <c r="T2006" s="58" t="str">
        <f t="shared" si="9"/>
        <v/>
      </c>
      <c r="U2006" s="39">
        <f t="shared" si="10"/>
        <v>52161</v>
      </c>
      <c r="V2006" s="58">
        <f t="shared" si="11"/>
        <v>0.69</v>
      </c>
    </row>
    <row r="2007">
      <c r="A2007" s="33" t="s">
        <v>211</v>
      </c>
      <c r="B2007" s="68" t="s">
        <v>218</v>
      </c>
      <c r="C2007" s="35" t="s">
        <v>51</v>
      </c>
      <c r="D2007" s="35" t="str">
        <f t="shared" si="2"/>
        <v>Oceania/Marshall Islands-Oceania/2003</v>
      </c>
      <c r="E2007" s="69"/>
      <c r="F2007" s="72">
        <v>0.033</v>
      </c>
      <c r="G2007" s="69"/>
      <c r="H2007" s="69"/>
      <c r="I2007" s="59"/>
      <c r="J2007" s="59"/>
      <c r="K2007" s="59"/>
      <c r="L2007" s="72">
        <v>52115.0</v>
      </c>
      <c r="M2007" s="56">
        <v>0.693</v>
      </c>
      <c r="N2007" s="39"/>
      <c r="O2007" s="39">
        <f t="shared" si="24"/>
        <v>33</v>
      </c>
      <c r="P2007" s="39">
        <f t="shared" si="5"/>
        <v>68</v>
      </c>
      <c r="Q2007" s="39">
        <f t="shared" si="6"/>
        <v>63</v>
      </c>
      <c r="R2007" s="58" t="str">
        <f t="shared" si="7"/>
        <v/>
      </c>
      <c r="S2007" s="58" t="str">
        <f t="shared" si="8"/>
        <v/>
      </c>
      <c r="T2007" s="58" t="str">
        <f t="shared" si="9"/>
        <v/>
      </c>
      <c r="U2007" s="39">
        <f t="shared" si="10"/>
        <v>52115</v>
      </c>
      <c r="V2007" s="58">
        <f t="shared" si="11"/>
        <v>0.693</v>
      </c>
    </row>
    <row r="2008">
      <c r="A2008" s="33" t="s">
        <v>211</v>
      </c>
      <c r="B2008" s="68" t="s">
        <v>218</v>
      </c>
      <c r="C2008" s="35" t="s">
        <v>52</v>
      </c>
      <c r="D2008" s="35" t="str">
        <f t="shared" si="2"/>
        <v>Oceania/Marshall Islands-Oceania/2004</v>
      </c>
      <c r="E2008" s="69"/>
      <c r="F2008" s="72">
        <v>0.033</v>
      </c>
      <c r="G2008" s="69"/>
      <c r="H2008" s="69"/>
      <c r="I2008" s="59"/>
      <c r="J2008" s="59"/>
      <c r="K2008" s="59"/>
      <c r="L2008" s="72">
        <v>52074.0</v>
      </c>
      <c r="M2008" s="56">
        <v>0.696</v>
      </c>
      <c r="N2008" s="39"/>
      <c r="O2008" s="39">
        <f t="shared" si="24"/>
        <v>33</v>
      </c>
      <c r="P2008" s="39">
        <f t="shared" si="5"/>
        <v>68</v>
      </c>
      <c r="Q2008" s="39">
        <f t="shared" si="6"/>
        <v>63</v>
      </c>
      <c r="R2008" s="58" t="str">
        <f t="shared" si="7"/>
        <v/>
      </c>
      <c r="S2008" s="58" t="str">
        <f t="shared" si="8"/>
        <v/>
      </c>
      <c r="T2008" s="58" t="str">
        <f t="shared" si="9"/>
        <v/>
      </c>
      <c r="U2008" s="39">
        <f t="shared" si="10"/>
        <v>52074</v>
      </c>
      <c r="V2008" s="58">
        <f t="shared" si="11"/>
        <v>0.696</v>
      </c>
    </row>
    <row r="2009">
      <c r="A2009" s="33" t="s">
        <v>211</v>
      </c>
      <c r="B2009" s="68" t="s">
        <v>218</v>
      </c>
      <c r="C2009" s="35" t="s">
        <v>53</v>
      </c>
      <c r="D2009" s="35" t="str">
        <f t="shared" si="2"/>
        <v>Oceania/Marshall Islands-Oceania/2005</v>
      </c>
      <c r="E2009" s="72">
        <v>0.035</v>
      </c>
      <c r="F2009" s="72">
        <v>0.033</v>
      </c>
      <c r="G2009" s="69"/>
      <c r="H2009" s="69"/>
      <c r="I2009" s="59"/>
      <c r="J2009" s="59"/>
      <c r="K2009" s="59"/>
      <c r="L2009" s="72">
        <v>52058.0</v>
      </c>
      <c r="M2009" s="56">
        <v>0.699</v>
      </c>
      <c r="N2009" s="39">
        <f t="shared" ref="N2009:N2250" si="25">(IF(AND(ISBLANK(E2009),B2009=B2008),N2008,E2009))*1000</f>
        <v>35</v>
      </c>
      <c r="O2009" s="39">
        <f t="shared" si="24"/>
        <v>33</v>
      </c>
      <c r="P2009" s="39">
        <f t="shared" si="5"/>
        <v>68</v>
      </c>
      <c r="Q2009" s="39">
        <f t="shared" si="6"/>
        <v>63</v>
      </c>
      <c r="R2009" s="58" t="str">
        <f t="shared" si="7"/>
        <v/>
      </c>
      <c r="S2009" s="58" t="str">
        <f t="shared" si="8"/>
        <v/>
      </c>
      <c r="T2009" s="58" t="str">
        <f t="shared" si="9"/>
        <v/>
      </c>
      <c r="U2009" s="39">
        <f t="shared" si="10"/>
        <v>52058</v>
      </c>
      <c r="V2009" s="58">
        <f t="shared" si="11"/>
        <v>0.699</v>
      </c>
    </row>
    <row r="2010">
      <c r="A2010" s="33" t="s">
        <v>211</v>
      </c>
      <c r="B2010" s="68" t="s">
        <v>218</v>
      </c>
      <c r="C2010" s="35" t="s">
        <v>54</v>
      </c>
      <c r="D2010" s="35" t="str">
        <f t="shared" si="2"/>
        <v>Oceania/Marshall Islands-Oceania/2006</v>
      </c>
      <c r="E2010" s="72">
        <v>0.035</v>
      </c>
      <c r="F2010" s="72">
        <v>0.033</v>
      </c>
      <c r="G2010" s="69"/>
      <c r="H2010" s="69"/>
      <c r="I2010" s="59"/>
      <c r="J2010" s="59"/>
      <c r="K2010" s="59"/>
      <c r="L2010" s="72">
        <v>52084.0</v>
      </c>
      <c r="M2010" s="56">
        <v>0.702</v>
      </c>
      <c r="N2010" s="39">
        <f t="shared" si="25"/>
        <v>35</v>
      </c>
      <c r="O2010" s="39">
        <f t="shared" si="24"/>
        <v>33</v>
      </c>
      <c r="P2010" s="39">
        <f t="shared" si="5"/>
        <v>68</v>
      </c>
      <c r="Q2010" s="39">
        <f t="shared" si="6"/>
        <v>63</v>
      </c>
      <c r="R2010" s="58" t="str">
        <f t="shared" si="7"/>
        <v/>
      </c>
      <c r="S2010" s="58" t="str">
        <f t="shared" si="8"/>
        <v/>
      </c>
      <c r="T2010" s="58" t="str">
        <f t="shared" si="9"/>
        <v/>
      </c>
      <c r="U2010" s="39">
        <f t="shared" si="10"/>
        <v>52084</v>
      </c>
      <c r="V2010" s="58">
        <f t="shared" si="11"/>
        <v>0.702</v>
      </c>
    </row>
    <row r="2011">
      <c r="A2011" s="33" t="s">
        <v>211</v>
      </c>
      <c r="B2011" s="68" t="s">
        <v>218</v>
      </c>
      <c r="C2011" s="35" t="s">
        <v>55</v>
      </c>
      <c r="D2011" s="35" t="str">
        <f t="shared" si="2"/>
        <v>Oceania/Marshall Islands-Oceania/2007</v>
      </c>
      <c r="E2011" s="72">
        <v>0.035</v>
      </c>
      <c r="F2011" s="72">
        <v>0.032</v>
      </c>
      <c r="G2011" s="69"/>
      <c r="H2011" s="69"/>
      <c r="I2011" s="59"/>
      <c r="J2011" s="59"/>
      <c r="K2011" s="59"/>
      <c r="L2011" s="72">
        <v>52150.0</v>
      </c>
      <c r="M2011" s="56">
        <v>0.705</v>
      </c>
      <c r="N2011" s="39">
        <f t="shared" si="25"/>
        <v>35</v>
      </c>
      <c r="O2011" s="39">
        <f t="shared" si="24"/>
        <v>32</v>
      </c>
      <c r="P2011" s="39">
        <f t="shared" si="5"/>
        <v>68</v>
      </c>
      <c r="Q2011" s="39">
        <f t="shared" si="6"/>
        <v>63</v>
      </c>
      <c r="R2011" s="58" t="str">
        <f t="shared" si="7"/>
        <v/>
      </c>
      <c r="S2011" s="58" t="str">
        <f t="shared" si="8"/>
        <v/>
      </c>
      <c r="T2011" s="58" t="str">
        <f t="shared" si="9"/>
        <v/>
      </c>
      <c r="U2011" s="39">
        <f t="shared" si="10"/>
        <v>52150</v>
      </c>
      <c r="V2011" s="58">
        <f t="shared" si="11"/>
        <v>0.705</v>
      </c>
    </row>
    <row r="2012">
      <c r="A2012" s="33" t="s">
        <v>211</v>
      </c>
      <c r="B2012" s="68" t="s">
        <v>218</v>
      </c>
      <c r="C2012" s="35" t="s">
        <v>56</v>
      </c>
      <c r="D2012" s="35" t="str">
        <f t="shared" si="2"/>
        <v>Oceania/Marshall Islands-Oceania/2008</v>
      </c>
      <c r="E2012" s="69"/>
      <c r="F2012" s="72">
        <v>0.032</v>
      </c>
      <c r="G2012" s="69"/>
      <c r="H2012" s="69"/>
      <c r="I2012" s="59"/>
      <c r="J2012" s="59"/>
      <c r="K2012" s="59"/>
      <c r="L2012" s="72">
        <v>52245.0</v>
      </c>
      <c r="M2012" s="56">
        <v>0.708</v>
      </c>
      <c r="N2012" s="39">
        <f t="shared" si="25"/>
        <v>35000</v>
      </c>
      <c r="O2012" s="39">
        <f t="shared" si="24"/>
        <v>32</v>
      </c>
      <c r="P2012" s="39">
        <f t="shared" si="5"/>
        <v>68</v>
      </c>
      <c r="Q2012" s="39">
        <f t="shared" si="6"/>
        <v>63</v>
      </c>
      <c r="R2012" s="58" t="str">
        <f t="shared" si="7"/>
        <v/>
      </c>
      <c r="S2012" s="58" t="str">
        <f t="shared" si="8"/>
        <v/>
      </c>
      <c r="T2012" s="58" t="str">
        <f t="shared" si="9"/>
        <v/>
      </c>
      <c r="U2012" s="39">
        <f t="shared" si="10"/>
        <v>52245</v>
      </c>
      <c r="V2012" s="58">
        <f t="shared" si="11"/>
        <v>0.708</v>
      </c>
    </row>
    <row r="2013">
      <c r="A2013" s="33" t="s">
        <v>211</v>
      </c>
      <c r="B2013" s="68" t="s">
        <v>218</v>
      </c>
      <c r="C2013" s="35" t="s">
        <v>57</v>
      </c>
      <c r="D2013" s="35" t="str">
        <f t="shared" si="2"/>
        <v>Oceania/Marshall Islands-Oceania/2009</v>
      </c>
      <c r="E2013" s="69"/>
      <c r="F2013" s="72">
        <v>0.032</v>
      </c>
      <c r="G2013" s="69"/>
      <c r="H2013" s="69"/>
      <c r="I2013" s="59"/>
      <c r="J2013" s="59"/>
      <c r="K2013" s="59"/>
      <c r="L2013" s="72">
        <v>52341.0</v>
      </c>
      <c r="M2013" s="56">
        <v>0.711</v>
      </c>
      <c r="N2013" s="39">
        <f t="shared" si="25"/>
        <v>35000000</v>
      </c>
      <c r="O2013" s="39">
        <f t="shared" si="24"/>
        <v>32</v>
      </c>
      <c r="P2013" s="39">
        <f t="shared" si="5"/>
        <v>68</v>
      </c>
      <c r="Q2013" s="39">
        <f t="shared" si="6"/>
        <v>63</v>
      </c>
      <c r="R2013" s="58" t="str">
        <f t="shared" si="7"/>
        <v/>
      </c>
      <c r="S2013" s="58" t="str">
        <f t="shared" si="8"/>
        <v/>
      </c>
      <c r="T2013" s="58" t="str">
        <f t="shared" si="9"/>
        <v/>
      </c>
      <c r="U2013" s="39">
        <f t="shared" si="10"/>
        <v>52341</v>
      </c>
      <c r="V2013" s="58">
        <f t="shared" si="11"/>
        <v>0.711</v>
      </c>
    </row>
    <row r="2014">
      <c r="A2014" s="33" t="s">
        <v>211</v>
      </c>
      <c r="B2014" s="68" t="s">
        <v>218</v>
      </c>
      <c r="C2014" s="35" t="s">
        <v>58</v>
      </c>
      <c r="D2014" s="35" t="str">
        <f t="shared" si="2"/>
        <v>Oceania/Marshall Islands-Oceania/2010</v>
      </c>
      <c r="E2014" s="69"/>
      <c r="F2014" s="72">
        <v>0.032</v>
      </c>
      <c r="G2014" s="69"/>
      <c r="H2014" s="69"/>
      <c r="I2014" s="59"/>
      <c r="J2014" s="59"/>
      <c r="K2014" s="59"/>
      <c r="L2014" s="72">
        <v>52428.0</v>
      </c>
      <c r="M2014" s="56">
        <v>0.713</v>
      </c>
      <c r="N2014" s="39">
        <f t="shared" si="25"/>
        <v>35000000000</v>
      </c>
      <c r="O2014" s="39">
        <f t="shared" si="24"/>
        <v>32</v>
      </c>
      <c r="P2014" s="39">
        <f t="shared" si="5"/>
        <v>68</v>
      </c>
      <c r="Q2014" s="39">
        <f t="shared" si="6"/>
        <v>63</v>
      </c>
      <c r="R2014" s="58" t="str">
        <f t="shared" si="7"/>
        <v/>
      </c>
      <c r="S2014" s="58" t="str">
        <f t="shared" si="8"/>
        <v/>
      </c>
      <c r="T2014" s="58" t="str">
        <f t="shared" si="9"/>
        <v/>
      </c>
      <c r="U2014" s="39">
        <f t="shared" si="10"/>
        <v>52428</v>
      </c>
      <c r="V2014" s="58">
        <f t="shared" si="11"/>
        <v>0.713</v>
      </c>
    </row>
    <row r="2015">
      <c r="A2015" s="33" t="s">
        <v>211</v>
      </c>
      <c r="B2015" s="68" t="s">
        <v>218</v>
      </c>
      <c r="C2015" s="35" t="s">
        <v>59</v>
      </c>
      <c r="D2015" s="35" t="str">
        <f t="shared" si="2"/>
        <v>Oceania/Marshall Islands-Oceania/2011</v>
      </c>
      <c r="E2015" s="69"/>
      <c r="F2015" s="72">
        <v>0.032</v>
      </c>
      <c r="G2015" s="69"/>
      <c r="H2015" s="69"/>
      <c r="I2015" s="59"/>
      <c r="J2015" s="59"/>
      <c r="K2015" s="59"/>
      <c r="L2015" s="72">
        <v>52495.0</v>
      </c>
      <c r="M2015" s="56">
        <v>0.716</v>
      </c>
      <c r="N2015" s="39">
        <f t="shared" si="25"/>
        <v>35000000000000</v>
      </c>
      <c r="O2015" s="39">
        <f t="shared" si="24"/>
        <v>32</v>
      </c>
      <c r="P2015" s="39">
        <f t="shared" si="5"/>
        <v>68</v>
      </c>
      <c r="Q2015" s="39">
        <f t="shared" si="6"/>
        <v>63</v>
      </c>
      <c r="R2015" s="58" t="str">
        <f t="shared" si="7"/>
        <v/>
      </c>
      <c r="S2015" s="58" t="str">
        <f t="shared" si="8"/>
        <v/>
      </c>
      <c r="T2015" s="58" t="str">
        <f t="shared" si="9"/>
        <v/>
      </c>
      <c r="U2015" s="39">
        <f t="shared" si="10"/>
        <v>52495</v>
      </c>
      <c r="V2015" s="58">
        <f t="shared" si="11"/>
        <v>0.716</v>
      </c>
    </row>
    <row r="2016">
      <c r="A2016" s="33" t="s">
        <v>211</v>
      </c>
      <c r="B2016" s="68" t="s">
        <v>218</v>
      </c>
      <c r="C2016" s="35" t="s">
        <v>60</v>
      </c>
      <c r="D2016" s="35" t="str">
        <f t="shared" si="2"/>
        <v>Oceania/Marshall Islands-Oceania/2012</v>
      </c>
      <c r="E2016" s="69"/>
      <c r="F2016" s="72">
        <v>0.031</v>
      </c>
      <c r="G2016" s="69"/>
      <c r="H2016" s="69"/>
      <c r="I2016" s="59"/>
      <c r="J2016" s="59"/>
      <c r="K2016" s="59"/>
      <c r="L2016" s="72">
        <v>52555.0</v>
      </c>
      <c r="M2016" s="56">
        <v>0.719</v>
      </c>
      <c r="N2016" s="39">
        <f t="shared" si="25"/>
        <v>3.5E+16</v>
      </c>
      <c r="O2016" s="39">
        <f t="shared" si="24"/>
        <v>31</v>
      </c>
      <c r="P2016" s="39">
        <f t="shared" si="5"/>
        <v>68</v>
      </c>
      <c r="Q2016" s="39">
        <f t="shared" si="6"/>
        <v>63</v>
      </c>
      <c r="R2016" s="58" t="str">
        <f t="shared" si="7"/>
        <v/>
      </c>
      <c r="S2016" s="58" t="str">
        <f t="shared" si="8"/>
        <v/>
      </c>
      <c r="T2016" s="58" t="str">
        <f t="shared" si="9"/>
        <v/>
      </c>
      <c r="U2016" s="39">
        <f t="shared" si="10"/>
        <v>52555</v>
      </c>
      <c r="V2016" s="58">
        <f t="shared" si="11"/>
        <v>0.719</v>
      </c>
    </row>
    <row r="2017">
      <c r="A2017" s="33" t="s">
        <v>211</v>
      </c>
      <c r="B2017" s="68" t="s">
        <v>219</v>
      </c>
      <c r="C2017" s="35" t="s">
        <v>48</v>
      </c>
      <c r="D2017" s="35" t="str">
        <f t="shared" si="2"/>
        <v>Oceania/Micronesia, Fed. Sts.-Oceania/2000</v>
      </c>
      <c r="E2017" s="72">
        <v>0.03</v>
      </c>
      <c r="F2017" s="72">
        <v>0.042</v>
      </c>
      <c r="G2017" s="72">
        <v>68.0</v>
      </c>
      <c r="H2017" s="72">
        <v>67.0</v>
      </c>
      <c r="I2017" s="56">
        <v>0.403</v>
      </c>
      <c r="J2017" s="56">
        <v>0.56</v>
      </c>
      <c r="K2017" s="56">
        <v>0.037</v>
      </c>
      <c r="L2017" s="72">
        <v>107430.0</v>
      </c>
      <c r="M2017" s="56">
        <v>0.223</v>
      </c>
      <c r="N2017" s="39">
        <f t="shared" si="25"/>
        <v>30</v>
      </c>
      <c r="O2017" s="39">
        <f t="shared" si="24"/>
        <v>42</v>
      </c>
      <c r="P2017" s="39">
        <f t="shared" si="5"/>
        <v>68</v>
      </c>
      <c r="Q2017" s="39">
        <f t="shared" si="6"/>
        <v>67</v>
      </c>
      <c r="R2017" s="58">
        <f t="shared" si="7"/>
        <v>0.403</v>
      </c>
      <c r="S2017" s="58">
        <f t="shared" si="8"/>
        <v>0.56</v>
      </c>
      <c r="T2017" s="58">
        <f t="shared" si="9"/>
        <v>0.037</v>
      </c>
      <c r="U2017" s="39">
        <f t="shared" si="10"/>
        <v>107430</v>
      </c>
      <c r="V2017" s="58">
        <f t="shared" si="11"/>
        <v>0.223</v>
      </c>
    </row>
    <row r="2018">
      <c r="A2018" s="33" t="s">
        <v>211</v>
      </c>
      <c r="B2018" s="68" t="s">
        <v>219</v>
      </c>
      <c r="C2018" s="35" t="s">
        <v>49</v>
      </c>
      <c r="D2018" s="35" t="str">
        <f t="shared" si="2"/>
        <v>Oceania/Micronesia, Fed. Sts.-Oceania/2001</v>
      </c>
      <c r="E2018" s="72">
        <v>0.029</v>
      </c>
      <c r="F2018" s="72">
        <v>0.041</v>
      </c>
      <c r="G2018" s="72">
        <v>68.0</v>
      </c>
      <c r="H2018" s="72">
        <v>67.0</v>
      </c>
      <c r="I2018" s="56">
        <v>0.399</v>
      </c>
      <c r="J2018" s="56">
        <v>0.563</v>
      </c>
      <c r="K2018" s="56">
        <v>0.038</v>
      </c>
      <c r="L2018" s="72">
        <v>107170.0</v>
      </c>
      <c r="M2018" s="56">
        <v>0.223</v>
      </c>
      <c r="N2018" s="39">
        <f t="shared" si="25"/>
        <v>29</v>
      </c>
      <c r="O2018" s="39">
        <f t="shared" si="24"/>
        <v>41</v>
      </c>
      <c r="P2018" s="39">
        <f t="shared" si="5"/>
        <v>68</v>
      </c>
      <c r="Q2018" s="39">
        <f t="shared" si="6"/>
        <v>67</v>
      </c>
      <c r="R2018" s="58">
        <f t="shared" si="7"/>
        <v>0.399</v>
      </c>
      <c r="S2018" s="58">
        <f t="shared" si="8"/>
        <v>0.563</v>
      </c>
      <c r="T2018" s="58">
        <f t="shared" si="9"/>
        <v>0.038</v>
      </c>
      <c r="U2018" s="39">
        <f t="shared" si="10"/>
        <v>107170</v>
      </c>
      <c r="V2018" s="58">
        <f t="shared" si="11"/>
        <v>0.223</v>
      </c>
    </row>
    <row r="2019">
      <c r="A2019" s="33" t="s">
        <v>211</v>
      </c>
      <c r="B2019" s="68" t="s">
        <v>219</v>
      </c>
      <c r="C2019" s="35" t="s">
        <v>50</v>
      </c>
      <c r="D2019" s="35" t="str">
        <f t="shared" si="2"/>
        <v>Oceania/Micronesia, Fed. Sts.-Oceania/2002</v>
      </c>
      <c r="E2019" s="72">
        <v>0.028</v>
      </c>
      <c r="F2019" s="72">
        <v>0.04</v>
      </c>
      <c r="G2019" s="72">
        <v>68.0</v>
      </c>
      <c r="H2019" s="72">
        <v>67.0</v>
      </c>
      <c r="I2019" s="56">
        <v>0.395</v>
      </c>
      <c r="J2019" s="56">
        <v>0.566</v>
      </c>
      <c r="K2019" s="56">
        <v>0.039</v>
      </c>
      <c r="L2019" s="72">
        <v>106983.0</v>
      </c>
      <c r="M2019" s="56">
        <v>0.223</v>
      </c>
      <c r="N2019" s="39">
        <f t="shared" si="25"/>
        <v>28</v>
      </c>
      <c r="O2019" s="39">
        <f t="shared" si="24"/>
        <v>40</v>
      </c>
      <c r="P2019" s="39">
        <f t="shared" si="5"/>
        <v>68</v>
      </c>
      <c r="Q2019" s="39">
        <f t="shared" si="6"/>
        <v>67</v>
      </c>
      <c r="R2019" s="58">
        <f t="shared" si="7"/>
        <v>0.395</v>
      </c>
      <c r="S2019" s="58">
        <f t="shared" si="8"/>
        <v>0.566</v>
      </c>
      <c r="T2019" s="58">
        <f t="shared" si="9"/>
        <v>0.039</v>
      </c>
      <c r="U2019" s="39">
        <f t="shared" si="10"/>
        <v>106983</v>
      </c>
      <c r="V2019" s="58">
        <f t="shared" si="11"/>
        <v>0.223</v>
      </c>
    </row>
    <row r="2020">
      <c r="A2020" s="33" t="s">
        <v>211</v>
      </c>
      <c r="B2020" s="68" t="s">
        <v>219</v>
      </c>
      <c r="C2020" s="35" t="s">
        <v>51</v>
      </c>
      <c r="D2020" s="35" t="str">
        <f t="shared" si="2"/>
        <v>Oceania/Micronesia, Fed. Sts.-Oceania/2003</v>
      </c>
      <c r="E2020" s="72">
        <v>0.028</v>
      </c>
      <c r="F2020" s="72">
        <v>0.039</v>
      </c>
      <c r="G2020" s="72">
        <v>68.0</v>
      </c>
      <c r="H2020" s="72">
        <v>67.0</v>
      </c>
      <c r="I2020" s="56">
        <v>0.393</v>
      </c>
      <c r="J2020" s="56">
        <v>0.568</v>
      </c>
      <c r="K2020" s="56">
        <v>0.039</v>
      </c>
      <c r="L2020" s="72">
        <v>106816.0</v>
      </c>
      <c r="M2020" s="56">
        <v>0.223</v>
      </c>
      <c r="N2020" s="39">
        <f t="shared" si="25"/>
        <v>28</v>
      </c>
      <c r="O2020" s="39">
        <f t="shared" si="24"/>
        <v>39</v>
      </c>
      <c r="P2020" s="39">
        <f t="shared" si="5"/>
        <v>68</v>
      </c>
      <c r="Q2020" s="39">
        <f t="shared" si="6"/>
        <v>67</v>
      </c>
      <c r="R2020" s="58">
        <f t="shared" si="7"/>
        <v>0.393</v>
      </c>
      <c r="S2020" s="58">
        <f t="shared" si="8"/>
        <v>0.568</v>
      </c>
      <c r="T2020" s="58">
        <f t="shared" si="9"/>
        <v>0.039</v>
      </c>
      <c r="U2020" s="39">
        <f t="shared" si="10"/>
        <v>106816</v>
      </c>
      <c r="V2020" s="58">
        <f t="shared" si="11"/>
        <v>0.223</v>
      </c>
    </row>
    <row r="2021">
      <c r="A2021" s="33" t="s">
        <v>211</v>
      </c>
      <c r="B2021" s="68" t="s">
        <v>219</v>
      </c>
      <c r="C2021" s="35" t="s">
        <v>52</v>
      </c>
      <c r="D2021" s="35" t="str">
        <f t="shared" si="2"/>
        <v>Oceania/Micronesia, Fed. Sts.-Oceania/2004</v>
      </c>
      <c r="E2021" s="72">
        <v>0.027</v>
      </c>
      <c r="F2021" s="72">
        <v>0.038</v>
      </c>
      <c r="G2021" s="72">
        <v>68.0</v>
      </c>
      <c r="H2021" s="72">
        <v>67.0</v>
      </c>
      <c r="I2021" s="56">
        <v>0.391</v>
      </c>
      <c r="J2021" s="56">
        <v>0.57</v>
      </c>
      <c r="K2021" s="56">
        <v>0.04</v>
      </c>
      <c r="L2021" s="72">
        <v>106575.0</v>
      </c>
      <c r="M2021" s="56">
        <v>0.223</v>
      </c>
      <c r="N2021" s="39">
        <f t="shared" si="25"/>
        <v>27</v>
      </c>
      <c r="O2021" s="39">
        <f t="shared" si="24"/>
        <v>38</v>
      </c>
      <c r="P2021" s="39">
        <f t="shared" si="5"/>
        <v>68</v>
      </c>
      <c r="Q2021" s="39">
        <f t="shared" si="6"/>
        <v>67</v>
      </c>
      <c r="R2021" s="58">
        <f t="shared" si="7"/>
        <v>0.391</v>
      </c>
      <c r="S2021" s="58">
        <f t="shared" si="8"/>
        <v>0.57</v>
      </c>
      <c r="T2021" s="58">
        <f t="shared" si="9"/>
        <v>0.04</v>
      </c>
      <c r="U2021" s="39">
        <f t="shared" si="10"/>
        <v>106575</v>
      </c>
      <c r="V2021" s="58">
        <f t="shared" si="11"/>
        <v>0.223</v>
      </c>
    </row>
    <row r="2022">
      <c r="A2022" s="33" t="s">
        <v>211</v>
      </c>
      <c r="B2022" s="68" t="s">
        <v>219</v>
      </c>
      <c r="C2022" s="35" t="s">
        <v>53</v>
      </c>
      <c r="D2022" s="35" t="str">
        <f t="shared" si="2"/>
        <v>Oceania/Micronesia, Fed. Sts.-Oceania/2005</v>
      </c>
      <c r="E2022" s="72">
        <v>0.026</v>
      </c>
      <c r="F2022" s="72">
        <v>0.037</v>
      </c>
      <c r="G2022" s="72">
        <v>69.0</v>
      </c>
      <c r="H2022" s="72">
        <v>67.0</v>
      </c>
      <c r="I2022" s="56">
        <v>0.388</v>
      </c>
      <c r="J2022" s="56">
        <v>0.572</v>
      </c>
      <c r="K2022" s="56">
        <v>0.04</v>
      </c>
      <c r="L2022" s="72">
        <v>106198.0</v>
      </c>
      <c r="M2022" s="56">
        <v>0.223</v>
      </c>
      <c r="N2022" s="39">
        <f t="shared" si="25"/>
        <v>26</v>
      </c>
      <c r="O2022" s="39">
        <f t="shared" si="24"/>
        <v>37</v>
      </c>
      <c r="P2022" s="39">
        <f t="shared" si="5"/>
        <v>69</v>
      </c>
      <c r="Q2022" s="39">
        <f t="shared" si="6"/>
        <v>67</v>
      </c>
      <c r="R2022" s="58">
        <f t="shared" si="7"/>
        <v>0.388</v>
      </c>
      <c r="S2022" s="58">
        <f t="shared" si="8"/>
        <v>0.572</v>
      </c>
      <c r="T2022" s="58">
        <f t="shared" si="9"/>
        <v>0.04</v>
      </c>
      <c r="U2022" s="39">
        <f t="shared" si="10"/>
        <v>106198</v>
      </c>
      <c r="V2022" s="58">
        <f t="shared" si="11"/>
        <v>0.223</v>
      </c>
    </row>
    <row r="2023">
      <c r="A2023" s="33" t="s">
        <v>211</v>
      </c>
      <c r="B2023" s="68" t="s">
        <v>219</v>
      </c>
      <c r="C2023" s="35" t="s">
        <v>54</v>
      </c>
      <c r="D2023" s="35" t="str">
        <f t="shared" si="2"/>
        <v>Oceania/Micronesia, Fed. Sts.-Oceania/2006</v>
      </c>
      <c r="E2023" s="72">
        <v>0.025</v>
      </c>
      <c r="F2023" s="72">
        <v>0.036</v>
      </c>
      <c r="G2023" s="72">
        <v>69.0</v>
      </c>
      <c r="H2023" s="72">
        <v>67.0</v>
      </c>
      <c r="I2023" s="56">
        <v>0.385</v>
      </c>
      <c r="J2023" s="56">
        <v>0.575</v>
      </c>
      <c r="K2023" s="56">
        <v>0.04</v>
      </c>
      <c r="L2023" s="72">
        <v>105686.0</v>
      </c>
      <c r="M2023" s="56">
        <v>0.223</v>
      </c>
      <c r="N2023" s="39">
        <f t="shared" si="25"/>
        <v>25</v>
      </c>
      <c r="O2023" s="39">
        <f t="shared" si="24"/>
        <v>36</v>
      </c>
      <c r="P2023" s="39">
        <f t="shared" si="5"/>
        <v>69</v>
      </c>
      <c r="Q2023" s="39">
        <f t="shared" si="6"/>
        <v>67</v>
      </c>
      <c r="R2023" s="58">
        <f t="shared" si="7"/>
        <v>0.385</v>
      </c>
      <c r="S2023" s="58">
        <f t="shared" si="8"/>
        <v>0.575</v>
      </c>
      <c r="T2023" s="58">
        <f t="shared" si="9"/>
        <v>0.04</v>
      </c>
      <c r="U2023" s="39">
        <f t="shared" si="10"/>
        <v>105686</v>
      </c>
      <c r="V2023" s="58">
        <f t="shared" si="11"/>
        <v>0.223</v>
      </c>
    </row>
    <row r="2024">
      <c r="A2024" s="33" t="s">
        <v>211</v>
      </c>
      <c r="B2024" s="68" t="s">
        <v>219</v>
      </c>
      <c r="C2024" s="35" t="s">
        <v>55</v>
      </c>
      <c r="D2024" s="35" t="str">
        <f t="shared" si="2"/>
        <v>Oceania/Micronesia, Fed. Sts.-Oceania/2007</v>
      </c>
      <c r="E2024" s="72">
        <v>0.025</v>
      </c>
      <c r="F2024" s="72">
        <v>0.035</v>
      </c>
      <c r="G2024" s="72">
        <v>69.0</v>
      </c>
      <c r="H2024" s="72">
        <v>67.0</v>
      </c>
      <c r="I2024" s="56">
        <v>0.382</v>
      </c>
      <c r="J2024" s="56">
        <v>0.579</v>
      </c>
      <c r="K2024" s="56">
        <v>0.039</v>
      </c>
      <c r="L2024" s="72">
        <v>105097.0</v>
      </c>
      <c r="M2024" s="56">
        <v>0.223</v>
      </c>
      <c r="N2024" s="39">
        <f t="shared" si="25"/>
        <v>25</v>
      </c>
      <c r="O2024" s="39">
        <f t="shared" si="24"/>
        <v>35</v>
      </c>
      <c r="P2024" s="39">
        <f t="shared" si="5"/>
        <v>69</v>
      </c>
      <c r="Q2024" s="39">
        <f t="shared" si="6"/>
        <v>67</v>
      </c>
      <c r="R2024" s="58">
        <f t="shared" si="7"/>
        <v>0.382</v>
      </c>
      <c r="S2024" s="58">
        <f t="shared" si="8"/>
        <v>0.579</v>
      </c>
      <c r="T2024" s="58">
        <f t="shared" si="9"/>
        <v>0.039</v>
      </c>
      <c r="U2024" s="39">
        <f t="shared" si="10"/>
        <v>105097</v>
      </c>
      <c r="V2024" s="58">
        <f t="shared" si="11"/>
        <v>0.223</v>
      </c>
    </row>
    <row r="2025">
      <c r="A2025" s="33" t="s">
        <v>211</v>
      </c>
      <c r="B2025" s="68" t="s">
        <v>219</v>
      </c>
      <c r="C2025" s="35" t="s">
        <v>56</v>
      </c>
      <c r="D2025" s="35" t="str">
        <f t="shared" si="2"/>
        <v>Oceania/Micronesia, Fed. Sts.-Oceania/2008</v>
      </c>
      <c r="E2025" s="72">
        <v>0.024</v>
      </c>
      <c r="F2025" s="72">
        <v>0.034</v>
      </c>
      <c r="G2025" s="72">
        <v>69.0</v>
      </c>
      <c r="H2025" s="72">
        <v>68.0</v>
      </c>
      <c r="I2025" s="56">
        <v>0.378</v>
      </c>
      <c r="J2025" s="56">
        <v>0.583</v>
      </c>
      <c r="K2025" s="56">
        <v>0.039</v>
      </c>
      <c r="L2025" s="72">
        <v>104498.0</v>
      </c>
      <c r="M2025" s="56">
        <v>0.223</v>
      </c>
      <c r="N2025" s="39">
        <f t="shared" si="25"/>
        <v>24</v>
      </c>
      <c r="O2025" s="39">
        <f t="shared" si="24"/>
        <v>34</v>
      </c>
      <c r="P2025" s="39">
        <f t="shared" si="5"/>
        <v>69</v>
      </c>
      <c r="Q2025" s="39">
        <f t="shared" si="6"/>
        <v>68</v>
      </c>
      <c r="R2025" s="58">
        <f t="shared" si="7"/>
        <v>0.378</v>
      </c>
      <c r="S2025" s="58">
        <f t="shared" si="8"/>
        <v>0.583</v>
      </c>
      <c r="T2025" s="58">
        <f t="shared" si="9"/>
        <v>0.039</v>
      </c>
      <c r="U2025" s="39">
        <f t="shared" si="10"/>
        <v>104498</v>
      </c>
      <c r="V2025" s="58">
        <f t="shared" si="11"/>
        <v>0.223</v>
      </c>
    </row>
    <row r="2026">
      <c r="A2026" s="33" t="s">
        <v>211</v>
      </c>
      <c r="B2026" s="68" t="s">
        <v>219</v>
      </c>
      <c r="C2026" s="35" t="s">
        <v>57</v>
      </c>
      <c r="D2026" s="35" t="str">
        <f t="shared" si="2"/>
        <v>Oceania/Micronesia, Fed. Sts.-Oceania/2009</v>
      </c>
      <c r="E2026" s="72">
        <v>0.024</v>
      </c>
      <c r="F2026" s="72">
        <v>0.033</v>
      </c>
      <c r="G2026" s="72">
        <v>69.0</v>
      </c>
      <c r="H2026" s="72">
        <v>68.0</v>
      </c>
      <c r="I2026" s="56">
        <v>0.374</v>
      </c>
      <c r="J2026" s="56">
        <v>0.588</v>
      </c>
      <c r="K2026" s="56">
        <v>0.039</v>
      </c>
      <c r="L2026" s="72">
        <v>103983.0</v>
      </c>
      <c r="M2026" s="56">
        <v>0.223</v>
      </c>
      <c r="N2026" s="39">
        <f t="shared" si="25"/>
        <v>24</v>
      </c>
      <c r="O2026" s="39">
        <f t="shared" si="24"/>
        <v>33</v>
      </c>
      <c r="P2026" s="39">
        <f t="shared" si="5"/>
        <v>69</v>
      </c>
      <c r="Q2026" s="39">
        <f t="shared" si="6"/>
        <v>68</v>
      </c>
      <c r="R2026" s="58">
        <f t="shared" si="7"/>
        <v>0.374</v>
      </c>
      <c r="S2026" s="58">
        <f t="shared" si="8"/>
        <v>0.588</v>
      </c>
      <c r="T2026" s="58">
        <f t="shared" si="9"/>
        <v>0.039</v>
      </c>
      <c r="U2026" s="39">
        <f t="shared" si="10"/>
        <v>103983</v>
      </c>
      <c r="V2026" s="58">
        <f t="shared" si="11"/>
        <v>0.223</v>
      </c>
    </row>
    <row r="2027">
      <c r="A2027" s="33" t="s">
        <v>211</v>
      </c>
      <c r="B2027" s="68" t="s">
        <v>219</v>
      </c>
      <c r="C2027" s="35" t="s">
        <v>58</v>
      </c>
      <c r="D2027" s="35" t="str">
        <f t="shared" si="2"/>
        <v>Oceania/Micronesia, Fed. Sts.-Oceania/2010</v>
      </c>
      <c r="E2027" s="72">
        <v>0.024</v>
      </c>
      <c r="F2027" s="72">
        <v>0.033</v>
      </c>
      <c r="G2027" s="72">
        <v>69.0</v>
      </c>
      <c r="H2027" s="72">
        <v>68.0</v>
      </c>
      <c r="I2027" s="56">
        <v>0.369</v>
      </c>
      <c r="J2027" s="56">
        <v>0.593</v>
      </c>
      <c r="K2027" s="56">
        <v>0.038</v>
      </c>
      <c r="L2027" s="72">
        <v>103619.0</v>
      </c>
      <c r="M2027" s="56">
        <v>0.223</v>
      </c>
      <c r="N2027" s="39">
        <f t="shared" si="25"/>
        <v>24</v>
      </c>
      <c r="O2027" s="39">
        <f t="shared" si="24"/>
        <v>33</v>
      </c>
      <c r="P2027" s="39">
        <f t="shared" si="5"/>
        <v>69</v>
      </c>
      <c r="Q2027" s="39">
        <f t="shared" si="6"/>
        <v>68</v>
      </c>
      <c r="R2027" s="58">
        <f t="shared" si="7"/>
        <v>0.369</v>
      </c>
      <c r="S2027" s="58">
        <f t="shared" si="8"/>
        <v>0.593</v>
      </c>
      <c r="T2027" s="58">
        <f t="shared" si="9"/>
        <v>0.038</v>
      </c>
      <c r="U2027" s="39">
        <f t="shared" si="10"/>
        <v>103619</v>
      </c>
      <c r="V2027" s="58">
        <f t="shared" si="11"/>
        <v>0.223</v>
      </c>
    </row>
    <row r="2028">
      <c r="A2028" s="33" t="s">
        <v>211</v>
      </c>
      <c r="B2028" s="68" t="s">
        <v>219</v>
      </c>
      <c r="C2028" s="35" t="s">
        <v>59</v>
      </c>
      <c r="D2028" s="35" t="str">
        <f t="shared" si="2"/>
        <v>Oceania/Micronesia, Fed. Sts.-Oceania/2011</v>
      </c>
      <c r="E2028" s="72">
        <v>0.024</v>
      </c>
      <c r="F2028" s="72">
        <v>0.032</v>
      </c>
      <c r="G2028" s="72">
        <v>70.0</v>
      </c>
      <c r="H2028" s="72">
        <v>68.0</v>
      </c>
      <c r="I2028" s="56">
        <v>0.364</v>
      </c>
      <c r="J2028" s="56">
        <v>0.597</v>
      </c>
      <c r="K2028" s="56">
        <v>0.039</v>
      </c>
      <c r="L2028" s="72">
        <v>103424.0</v>
      </c>
      <c r="M2028" s="56">
        <v>0.223</v>
      </c>
      <c r="N2028" s="39">
        <f t="shared" si="25"/>
        <v>24</v>
      </c>
      <c r="O2028" s="39">
        <f t="shared" si="24"/>
        <v>32</v>
      </c>
      <c r="P2028" s="39">
        <f t="shared" si="5"/>
        <v>70</v>
      </c>
      <c r="Q2028" s="39">
        <f t="shared" si="6"/>
        <v>68</v>
      </c>
      <c r="R2028" s="58">
        <f t="shared" si="7"/>
        <v>0.364</v>
      </c>
      <c r="S2028" s="58">
        <f t="shared" si="8"/>
        <v>0.597</v>
      </c>
      <c r="T2028" s="58">
        <f t="shared" si="9"/>
        <v>0.039</v>
      </c>
      <c r="U2028" s="39">
        <f t="shared" si="10"/>
        <v>103424</v>
      </c>
      <c r="V2028" s="58">
        <f t="shared" si="11"/>
        <v>0.223</v>
      </c>
    </row>
    <row r="2029">
      <c r="A2029" s="33" t="s">
        <v>211</v>
      </c>
      <c r="B2029" s="68" t="s">
        <v>219</v>
      </c>
      <c r="C2029" s="35" t="s">
        <v>60</v>
      </c>
      <c r="D2029" s="35" t="str">
        <f t="shared" si="2"/>
        <v>Oceania/Micronesia, Fed. Sts.-Oceania/2012</v>
      </c>
      <c r="E2029" s="72">
        <v>0.024</v>
      </c>
      <c r="F2029" s="72">
        <v>0.031</v>
      </c>
      <c r="G2029" s="72">
        <v>70.0</v>
      </c>
      <c r="H2029" s="72">
        <v>68.0</v>
      </c>
      <c r="I2029" s="56">
        <v>0.358</v>
      </c>
      <c r="J2029" s="56">
        <v>0.602</v>
      </c>
      <c r="K2029" s="56">
        <v>0.039</v>
      </c>
      <c r="L2029" s="72">
        <v>103395.0</v>
      </c>
      <c r="M2029" s="56">
        <v>0.223</v>
      </c>
      <c r="N2029" s="39">
        <f t="shared" si="25"/>
        <v>24</v>
      </c>
      <c r="O2029" s="39">
        <f t="shared" si="24"/>
        <v>31</v>
      </c>
      <c r="P2029" s="39">
        <f t="shared" si="5"/>
        <v>70</v>
      </c>
      <c r="Q2029" s="39">
        <f t="shared" si="6"/>
        <v>68</v>
      </c>
      <c r="R2029" s="58">
        <f t="shared" si="7"/>
        <v>0.358</v>
      </c>
      <c r="S2029" s="58">
        <f t="shared" si="8"/>
        <v>0.602</v>
      </c>
      <c r="T2029" s="58">
        <f t="shared" si="9"/>
        <v>0.039</v>
      </c>
      <c r="U2029" s="39">
        <f t="shared" si="10"/>
        <v>103395</v>
      </c>
      <c r="V2029" s="58">
        <f t="shared" si="11"/>
        <v>0.223</v>
      </c>
    </row>
    <row r="2030">
      <c r="A2030" s="33" t="s">
        <v>211</v>
      </c>
      <c r="B2030" s="68" t="s">
        <v>220</v>
      </c>
      <c r="C2030" s="35" t="s">
        <v>48</v>
      </c>
      <c r="D2030" s="35" t="str">
        <f t="shared" si="2"/>
        <v>Oceania/New Caledonia-Oceania/2000</v>
      </c>
      <c r="E2030" s="72">
        <v>0.021</v>
      </c>
      <c r="F2030" s="69"/>
      <c r="G2030" s="72">
        <v>78.0</v>
      </c>
      <c r="H2030" s="72">
        <v>72.0</v>
      </c>
      <c r="I2030" s="56">
        <v>0.287</v>
      </c>
      <c r="J2030" s="56">
        <v>0.654</v>
      </c>
      <c r="K2030" s="56">
        <v>0.059</v>
      </c>
      <c r="L2030" s="72">
        <v>213230.0</v>
      </c>
      <c r="M2030" s="56">
        <v>0.618</v>
      </c>
      <c r="N2030" s="39">
        <f t="shared" si="25"/>
        <v>21</v>
      </c>
      <c r="O2030" s="39"/>
      <c r="P2030" s="39">
        <f t="shared" si="5"/>
        <v>78</v>
      </c>
      <c r="Q2030" s="39">
        <f t="shared" si="6"/>
        <v>72</v>
      </c>
      <c r="R2030" s="58">
        <f t="shared" si="7"/>
        <v>0.287</v>
      </c>
      <c r="S2030" s="58">
        <f t="shared" si="8"/>
        <v>0.654</v>
      </c>
      <c r="T2030" s="58">
        <f t="shared" si="9"/>
        <v>0.059</v>
      </c>
      <c r="U2030" s="39">
        <f t="shared" si="10"/>
        <v>213230</v>
      </c>
      <c r="V2030" s="58">
        <f t="shared" si="11"/>
        <v>0.618</v>
      </c>
    </row>
    <row r="2031">
      <c r="A2031" s="33" t="s">
        <v>211</v>
      </c>
      <c r="B2031" s="68" t="s">
        <v>220</v>
      </c>
      <c r="C2031" s="35" t="s">
        <v>49</v>
      </c>
      <c r="D2031" s="35" t="str">
        <f t="shared" si="2"/>
        <v>Oceania/New Caledonia-Oceania/2001</v>
      </c>
      <c r="E2031" s="72">
        <v>0.02</v>
      </c>
      <c r="F2031" s="69"/>
      <c r="G2031" s="72">
        <v>78.0</v>
      </c>
      <c r="H2031" s="72">
        <v>72.0</v>
      </c>
      <c r="I2031" s="56">
        <v>0.284</v>
      </c>
      <c r="J2031" s="56">
        <v>0.655</v>
      </c>
      <c r="K2031" s="56">
        <v>0.061</v>
      </c>
      <c r="L2031" s="72">
        <v>217324.0</v>
      </c>
      <c r="M2031" s="56">
        <v>0.622</v>
      </c>
      <c r="N2031" s="39">
        <f t="shared" si="25"/>
        <v>20</v>
      </c>
      <c r="O2031" s="39"/>
      <c r="P2031" s="39">
        <f t="shared" si="5"/>
        <v>78</v>
      </c>
      <c r="Q2031" s="39">
        <f t="shared" si="6"/>
        <v>72</v>
      </c>
      <c r="R2031" s="58">
        <f t="shared" si="7"/>
        <v>0.284</v>
      </c>
      <c r="S2031" s="58">
        <f t="shared" si="8"/>
        <v>0.655</v>
      </c>
      <c r="T2031" s="58">
        <f t="shared" si="9"/>
        <v>0.061</v>
      </c>
      <c r="U2031" s="39">
        <f t="shared" si="10"/>
        <v>217324</v>
      </c>
      <c r="V2031" s="58">
        <f t="shared" si="11"/>
        <v>0.622</v>
      </c>
    </row>
    <row r="2032">
      <c r="A2032" s="33" t="s">
        <v>211</v>
      </c>
      <c r="B2032" s="68" t="s">
        <v>220</v>
      </c>
      <c r="C2032" s="35" t="s">
        <v>50</v>
      </c>
      <c r="D2032" s="35" t="str">
        <f t="shared" si="2"/>
        <v>Oceania/New Caledonia-Oceania/2002</v>
      </c>
      <c r="E2032" s="72">
        <v>0.019</v>
      </c>
      <c r="F2032" s="69"/>
      <c r="G2032" s="72">
        <v>79.0</v>
      </c>
      <c r="H2032" s="72">
        <v>71.0</v>
      </c>
      <c r="I2032" s="56">
        <v>0.281</v>
      </c>
      <c r="J2032" s="56">
        <v>0.657</v>
      </c>
      <c r="K2032" s="56">
        <v>0.062</v>
      </c>
      <c r="L2032" s="72">
        <v>221490.0</v>
      </c>
      <c r="M2032" s="56">
        <v>0.626</v>
      </c>
      <c r="N2032" s="39">
        <f t="shared" si="25"/>
        <v>19</v>
      </c>
      <c r="O2032" s="39"/>
      <c r="P2032" s="39">
        <f t="shared" si="5"/>
        <v>79</v>
      </c>
      <c r="Q2032" s="39">
        <f t="shared" si="6"/>
        <v>71</v>
      </c>
      <c r="R2032" s="58">
        <f t="shared" si="7"/>
        <v>0.281</v>
      </c>
      <c r="S2032" s="58">
        <f t="shared" si="8"/>
        <v>0.657</v>
      </c>
      <c r="T2032" s="58">
        <f t="shared" si="9"/>
        <v>0.062</v>
      </c>
      <c r="U2032" s="39">
        <f t="shared" si="10"/>
        <v>221490</v>
      </c>
      <c r="V2032" s="58">
        <f t="shared" si="11"/>
        <v>0.626</v>
      </c>
    </row>
    <row r="2033">
      <c r="A2033" s="33" t="s">
        <v>211</v>
      </c>
      <c r="B2033" s="68" t="s">
        <v>220</v>
      </c>
      <c r="C2033" s="35" t="s">
        <v>51</v>
      </c>
      <c r="D2033" s="35" t="str">
        <f t="shared" si="2"/>
        <v>Oceania/New Caledonia-Oceania/2003</v>
      </c>
      <c r="E2033" s="72">
        <v>0.018</v>
      </c>
      <c r="F2033" s="69"/>
      <c r="G2033" s="72">
        <v>79.0</v>
      </c>
      <c r="H2033" s="72">
        <v>72.0</v>
      </c>
      <c r="I2033" s="56">
        <v>0.278</v>
      </c>
      <c r="J2033" s="56">
        <v>0.659</v>
      </c>
      <c r="K2033" s="56">
        <v>0.063</v>
      </c>
      <c r="L2033" s="72">
        <v>225735.0</v>
      </c>
      <c r="M2033" s="56">
        <v>0.629</v>
      </c>
      <c r="N2033" s="39">
        <f t="shared" si="25"/>
        <v>18</v>
      </c>
      <c r="O2033" s="39"/>
      <c r="P2033" s="39">
        <f t="shared" si="5"/>
        <v>79</v>
      </c>
      <c r="Q2033" s="39">
        <f t="shared" si="6"/>
        <v>72</v>
      </c>
      <c r="R2033" s="58">
        <f t="shared" si="7"/>
        <v>0.278</v>
      </c>
      <c r="S2033" s="58">
        <f t="shared" si="8"/>
        <v>0.659</v>
      </c>
      <c r="T2033" s="58">
        <f t="shared" si="9"/>
        <v>0.063</v>
      </c>
      <c r="U2033" s="39">
        <f t="shared" si="10"/>
        <v>225735</v>
      </c>
      <c r="V2033" s="58">
        <f t="shared" si="11"/>
        <v>0.629</v>
      </c>
    </row>
    <row r="2034">
      <c r="A2034" s="33" t="s">
        <v>211</v>
      </c>
      <c r="B2034" s="68" t="s">
        <v>220</v>
      </c>
      <c r="C2034" s="35" t="s">
        <v>52</v>
      </c>
      <c r="D2034" s="35" t="str">
        <f t="shared" si="2"/>
        <v>Oceania/New Caledonia-Oceania/2004</v>
      </c>
      <c r="E2034" s="72">
        <v>0.017</v>
      </c>
      <c r="F2034" s="69"/>
      <c r="G2034" s="72">
        <v>79.0</v>
      </c>
      <c r="H2034" s="72">
        <v>72.0</v>
      </c>
      <c r="I2034" s="56">
        <v>0.274</v>
      </c>
      <c r="J2034" s="56">
        <v>0.661</v>
      </c>
      <c r="K2034" s="56">
        <v>0.066</v>
      </c>
      <c r="L2034" s="72">
        <v>230068.0</v>
      </c>
      <c r="M2034" s="56">
        <v>0.633</v>
      </c>
      <c r="N2034" s="39">
        <f t="shared" si="25"/>
        <v>17</v>
      </c>
      <c r="O2034" s="39"/>
      <c r="P2034" s="39">
        <f t="shared" si="5"/>
        <v>79</v>
      </c>
      <c r="Q2034" s="39">
        <f t="shared" si="6"/>
        <v>72</v>
      </c>
      <c r="R2034" s="58">
        <f t="shared" si="7"/>
        <v>0.274</v>
      </c>
      <c r="S2034" s="58">
        <f t="shared" si="8"/>
        <v>0.661</v>
      </c>
      <c r="T2034" s="58">
        <f t="shared" si="9"/>
        <v>0.066</v>
      </c>
      <c r="U2034" s="39">
        <f t="shared" si="10"/>
        <v>230068</v>
      </c>
      <c r="V2034" s="58">
        <f t="shared" si="11"/>
        <v>0.633</v>
      </c>
    </row>
    <row r="2035">
      <c r="A2035" s="33" t="s">
        <v>211</v>
      </c>
      <c r="B2035" s="68" t="s">
        <v>220</v>
      </c>
      <c r="C2035" s="35" t="s">
        <v>53</v>
      </c>
      <c r="D2035" s="35" t="str">
        <f t="shared" si="2"/>
        <v>Oceania/New Caledonia-Oceania/2005</v>
      </c>
      <c r="E2035" s="72">
        <v>0.017</v>
      </c>
      <c r="F2035" s="69"/>
      <c r="G2035" s="72">
        <v>79.0</v>
      </c>
      <c r="H2035" s="72">
        <v>72.0</v>
      </c>
      <c r="I2035" s="56">
        <v>0.269</v>
      </c>
      <c r="J2035" s="56">
        <v>0.662</v>
      </c>
      <c r="K2035" s="56">
        <v>0.069</v>
      </c>
      <c r="L2035" s="72">
        <v>234393.0</v>
      </c>
      <c r="M2035" s="56">
        <v>0.64</v>
      </c>
      <c r="N2035" s="39">
        <f t="shared" si="25"/>
        <v>17</v>
      </c>
      <c r="O2035" s="39"/>
      <c r="P2035" s="39">
        <f t="shared" si="5"/>
        <v>79</v>
      </c>
      <c r="Q2035" s="39">
        <f t="shared" si="6"/>
        <v>72</v>
      </c>
      <c r="R2035" s="58">
        <f t="shared" si="7"/>
        <v>0.269</v>
      </c>
      <c r="S2035" s="58">
        <f t="shared" si="8"/>
        <v>0.662</v>
      </c>
      <c r="T2035" s="58">
        <f t="shared" si="9"/>
        <v>0.069</v>
      </c>
      <c r="U2035" s="39">
        <f t="shared" si="10"/>
        <v>234393</v>
      </c>
      <c r="V2035" s="58">
        <f t="shared" si="11"/>
        <v>0.64</v>
      </c>
    </row>
    <row r="2036">
      <c r="A2036" s="33" t="s">
        <v>211</v>
      </c>
      <c r="B2036" s="68" t="s">
        <v>220</v>
      </c>
      <c r="C2036" s="35" t="s">
        <v>54</v>
      </c>
      <c r="D2036" s="35" t="str">
        <f t="shared" si="2"/>
        <v>Oceania/New Caledonia-Oceania/2006</v>
      </c>
      <c r="E2036" s="72">
        <v>0.018</v>
      </c>
      <c r="F2036" s="69"/>
      <c r="G2036" s="72">
        <v>80.0</v>
      </c>
      <c r="H2036" s="72">
        <v>73.0</v>
      </c>
      <c r="I2036" s="56">
        <v>0.262</v>
      </c>
      <c r="J2036" s="56">
        <v>0.664</v>
      </c>
      <c r="K2036" s="56">
        <v>0.074</v>
      </c>
      <c r="L2036" s="72">
        <v>238459.0</v>
      </c>
      <c r="M2036" s="56">
        <v>0.646</v>
      </c>
      <c r="N2036" s="39">
        <f t="shared" si="25"/>
        <v>18</v>
      </c>
      <c r="O2036" s="39"/>
      <c r="P2036" s="39">
        <f t="shared" si="5"/>
        <v>80</v>
      </c>
      <c r="Q2036" s="39">
        <f t="shared" si="6"/>
        <v>73</v>
      </c>
      <c r="R2036" s="58">
        <f t="shared" si="7"/>
        <v>0.262</v>
      </c>
      <c r="S2036" s="58">
        <f t="shared" si="8"/>
        <v>0.664</v>
      </c>
      <c r="T2036" s="58">
        <f t="shared" si="9"/>
        <v>0.074</v>
      </c>
      <c r="U2036" s="39">
        <f t="shared" si="10"/>
        <v>238459</v>
      </c>
      <c r="V2036" s="58">
        <f t="shared" si="11"/>
        <v>0.646</v>
      </c>
    </row>
    <row r="2037">
      <c r="A2037" s="33" t="s">
        <v>211</v>
      </c>
      <c r="B2037" s="68" t="s">
        <v>220</v>
      </c>
      <c r="C2037" s="35" t="s">
        <v>55</v>
      </c>
      <c r="D2037" s="35" t="str">
        <f t="shared" si="2"/>
        <v>Oceania/New Caledonia-Oceania/2007</v>
      </c>
      <c r="E2037" s="72">
        <v>0.017</v>
      </c>
      <c r="F2037" s="69"/>
      <c r="G2037" s="72">
        <v>80.0</v>
      </c>
      <c r="H2037" s="72">
        <v>72.0</v>
      </c>
      <c r="I2037" s="56">
        <v>0.255</v>
      </c>
      <c r="J2037" s="56">
        <v>0.665</v>
      </c>
      <c r="K2037" s="56">
        <v>0.08</v>
      </c>
      <c r="L2037" s="72">
        <v>242400.0</v>
      </c>
      <c r="M2037" s="56">
        <v>0.653</v>
      </c>
      <c r="N2037" s="39">
        <f t="shared" si="25"/>
        <v>17</v>
      </c>
      <c r="O2037" s="39"/>
      <c r="P2037" s="39">
        <f t="shared" si="5"/>
        <v>80</v>
      </c>
      <c r="Q2037" s="39">
        <f t="shared" si="6"/>
        <v>72</v>
      </c>
      <c r="R2037" s="58">
        <f t="shared" si="7"/>
        <v>0.255</v>
      </c>
      <c r="S2037" s="58">
        <f t="shared" si="8"/>
        <v>0.665</v>
      </c>
      <c r="T2037" s="58">
        <f t="shared" si="9"/>
        <v>0.08</v>
      </c>
      <c r="U2037" s="39">
        <f t="shared" si="10"/>
        <v>242400</v>
      </c>
      <c r="V2037" s="58">
        <f t="shared" si="11"/>
        <v>0.653</v>
      </c>
    </row>
    <row r="2038">
      <c r="A2038" s="33" t="s">
        <v>211</v>
      </c>
      <c r="B2038" s="68" t="s">
        <v>220</v>
      </c>
      <c r="C2038" s="35" t="s">
        <v>56</v>
      </c>
      <c r="D2038" s="35" t="str">
        <f t="shared" si="2"/>
        <v>Oceania/New Caledonia-Oceania/2008</v>
      </c>
      <c r="E2038" s="72">
        <v>0.016</v>
      </c>
      <c r="F2038" s="69"/>
      <c r="G2038" s="72">
        <v>81.0</v>
      </c>
      <c r="H2038" s="72">
        <v>72.0</v>
      </c>
      <c r="I2038" s="56">
        <v>0.248</v>
      </c>
      <c r="J2038" s="56">
        <v>0.667</v>
      </c>
      <c r="K2038" s="56">
        <v>0.086</v>
      </c>
      <c r="L2038" s="72">
        <v>243985.0</v>
      </c>
      <c r="M2038" s="56">
        <v>0.66</v>
      </c>
      <c r="N2038" s="39">
        <f t="shared" si="25"/>
        <v>16</v>
      </c>
      <c r="O2038" s="39"/>
      <c r="P2038" s="39">
        <f t="shared" si="5"/>
        <v>81</v>
      </c>
      <c r="Q2038" s="39">
        <f t="shared" si="6"/>
        <v>72</v>
      </c>
      <c r="R2038" s="58">
        <f t="shared" si="7"/>
        <v>0.248</v>
      </c>
      <c r="S2038" s="58">
        <f t="shared" si="8"/>
        <v>0.667</v>
      </c>
      <c r="T2038" s="58">
        <f t="shared" si="9"/>
        <v>0.086</v>
      </c>
      <c r="U2038" s="39">
        <f t="shared" si="10"/>
        <v>243985</v>
      </c>
      <c r="V2038" s="58">
        <f t="shared" si="11"/>
        <v>0.66</v>
      </c>
    </row>
    <row r="2039">
      <c r="A2039" s="33" t="s">
        <v>211</v>
      </c>
      <c r="B2039" s="68" t="s">
        <v>220</v>
      </c>
      <c r="C2039" s="35" t="s">
        <v>57</v>
      </c>
      <c r="D2039" s="35" t="str">
        <f t="shared" si="2"/>
        <v>Oceania/New Caledonia-Oceania/2009</v>
      </c>
      <c r="E2039" s="72">
        <v>0.016</v>
      </c>
      <c r="F2039" s="69"/>
      <c r="G2039" s="72">
        <v>81.0</v>
      </c>
      <c r="H2039" s="72">
        <v>72.0</v>
      </c>
      <c r="I2039" s="56">
        <v>0.241</v>
      </c>
      <c r="J2039" s="56">
        <v>0.668</v>
      </c>
      <c r="K2039" s="56">
        <v>0.091</v>
      </c>
      <c r="L2039" s="72">
        <v>245580.0</v>
      </c>
      <c r="M2039" s="56">
        <v>0.666</v>
      </c>
      <c r="N2039" s="39">
        <f t="shared" si="25"/>
        <v>16</v>
      </c>
      <c r="O2039" s="39"/>
      <c r="P2039" s="39">
        <f t="shared" si="5"/>
        <v>81</v>
      </c>
      <c r="Q2039" s="39">
        <f t="shared" si="6"/>
        <v>72</v>
      </c>
      <c r="R2039" s="58">
        <f t="shared" si="7"/>
        <v>0.241</v>
      </c>
      <c r="S2039" s="58">
        <f t="shared" si="8"/>
        <v>0.668</v>
      </c>
      <c r="T2039" s="58">
        <f t="shared" si="9"/>
        <v>0.091</v>
      </c>
      <c r="U2039" s="39">
        <f t="shared" si="10"/>
        <v>245580</v>
      </c>
      <c r="V2039" s="58">
        <f t="shared" si="11"/>
        <v>0.666</v>
      </c>
    </row>
    <row r="2040">
      <c r="A2040" s="33" t="s">
        <v>211</v>
      </c>
      <c r="B2040" s="68" t="s">
        <v>220</v>
      </c>
      <c r="C2040" s="35" t="s">
        <v>58</v>
      </c>
      <c r="D2040" s="35" t="str">
        <f t="shared" si="2"/>
        <v>Oceania/New Caledonia-Oceania/2010</v>
      </c>
      <c r="E2040" s="72">
        <v>0.017</v>
      </c>
      <c r="F2040" s="69"/>
      <c r="G2040" s="72">
        <v>79.0</v>
      </c>
      <c r="H2040" s="72">
        <v>73.0</v>
      </c>
      <c r="I2040" s="56">
        <v>0.235</v>
      </c>
      <c r="J2040" s="56">
        <v>0.67</v>
      </c>
      <c r="K2040" s="56">
        <v>0.095</v>
      </c>
      <c r="L2040" s="72">
        <v>250000.0</v>
      </c>
      <c r="M2040" s="56">
        <v>0.673</v>
      </c>
      <c r="N2040" s="39">
        <f t="shared" si="25"/>
        <v>17</v>
      </c>
      <c r="O2040" s="39"/>
      <c r="P2040" s="39">
        <f t="shared" si="5"/>
        <v>79</v>
      </c>
      <c r="Q2040" s="39">
        <f t="shared" si="6"/>
        <v>73</v>
      </c>
      <c r="R2040" s="58">
        <f t="shared" si="7"/>
        <v>0.235</v>
      </c>
      <c r="S2040" s="58">
        <f t="shared" si="8"/>
        <v>0.67</v>
      </c>
      <c r="T2040" s="58">
        <f t="shared" si="9"/>
        <v>0.095</v>
      </c>
      <c r="U2040" s="39">
        <f t="shared" si="10"/>
        <v>250000</v>
      </c>
      <c r="V2040" s="58">
        <f t="shared" si="11"/>
        <v>0.673</v>
      </c>
    </row>
    <row r="2041">
      <c r="A2041" s="33" t="s">
        <v>211</v>
      </c>
      <c r="B2041" s="68" t="s">
        <v>220</v>
      </c>
      <c r="C2041" s="35" t="s">
        <v>59</v>
      </c>
      <c r="D2041" s="35" t="str">
        <f t="shared" si="2"/>
        <v>Oceania/New Caledonia-Oceania/2011</v>
      </c>
      <c r="E2041" s="72">
        <v>0.016</v>
      </c>
      <c r="F2041" s="69"/>
      <c r="G2041" s="72">
        <v>79.0</v>
      </c>
      <c r="H2041" s="72">
        <v>73.0</v>
      </c>
      <c r="I2041" s="56">
        <v>0.231</v>
      </c>
      <c r="J2041" s="56">
        <v>0.671</v>
      </c>
      <c r="K2041" s="56">
        <v>0.098</v>
      </c>
      <c r="L2041" s="72">
        <v>254000.0</v>
      </c>
      <c r="M2041" s="56">
        <v>0.679</v>
      </c>
      <c r="N2041" s="39">
        <f t="shared" si="25"/>
        <v>16</v>
      </c>
      <c r="O2041" s="39"/>
      <c r="P2041" s="39">
        <f t="shared" si="5"/>
        <v>79</v>
      </c>
      <c r="Q2041" s="39">
        <f t="shared" si="6"/>
        <v>73</v>
      </c>
      <c r="R2041" s="58">
        <f t="shared" si="7"/>
        <v>0.231</v>
      </c>
      <c r="S2041" s="58">
        <f t="shared" si="8"/>
        <v>0.671</v>
      </c>
      <c r="T2041" s="58">
        <f t="shared" si="9"/>
        <v>0.098</v>
      </c>
      <c r="U2041" s="39">
        <f t="shared" si="10"/>
        <v>254000</v>
      </c>
      <c r="V2041" s="58">
        <f t="shared" si="11"/>
        <v>0.679</v>
      </c>
    </row>
    <row r="2042">
      <c r="A2042" s="33" t="s">
        <v>211</v>
      </c>
      <c r="B2042" s="68" t="s">
        <v>220</v>
      </c>
      <c r="C2042" s="35" t="s">
        <v>60</v>
      </c>
      <c r="D2042" s="35" t="str">
        <f t="shared" si="2"/>
        <v>Oceania/New Caledonia-Oceania/2012</v>
      </c>
      <c r="E2042" s="72">
        <v>0.016</v>
      </c>
      <c r="F2042" s="69"/>
      <c r="G2042" s="72">
        <v>79.0</v>
      </c>
      <c r="H2042" s="72">
        <v>73.0</v>
      </c>
      <c r="I2042" s="56">
        <v>0.228</v>
      </c>
      <c r="J2042" s="56">
        <v>0.673</v>
      </c>
      <c r="K2042" s="56">
        <v>0.099</v>
      </c>
      <c r="L2042" s="72">
        <v>258000.0</v>
      </c>
      <c r="M2042" s="56">
        <v>0.685</v>
      </c>
      <c r="N2042" s="39">
        <f t="shared" si="25"/>
        <v>16</v>
      </c>
      <c r="O2042" s="39"/>
      <c r="P2042" s="39">
        <f t="shared" si="5"/>
        <v>79</v>
      </c>
      <c r="Q2042" s="39">
        <f t="shared" si="6"/>
        <v>73</v>
      </c>
      <c r="R2042" s="58">
        <f t="shared" si="7"/>
        <v>0.228</v>
      </c>
      <c r="S2042" s="58">
        <f t="shared" si="8"/>
        <v>0.673</v>
      </c>
      <c r="T2042" s="58">
        <f t="shared" si="9"/>
        <v>0.099</v>
      </c>
      <c r="U2042" s="39">
        <f t="shared" si="10"/>
        <v>258000</v>
      </c>
      <c r="V2042" s="58">
        <f t="shared" si="11"/>
        <v>0.685</v>
      </c>
    </row>
    <row r="2043">
      <c r="A2043" s="33" t="s">
        <v>211</v>
      </c>
      <c r="B2043" s="68" t="s">
        <v>221</v>
      </c>
      <c r="C2043" s="35" t="s">
        <v>48</v>
      </c>
      <c r="D2043" s="35" t="str">
        <f t="shared" si="2"/>
        <v>Oceania/New Zealand-Oceania/2000</v>
      </c>
      <c r="E2043" s="72">
        <v>0.015</v>
      </c>
      <c r="F2043" s="72">
        <v>0.006</v>
      </c>
      <c r="G2043" s="72">
        <v>81.0</v>
      </c>
      <c r="H2043" s="72">
        <v>76.0</v>
      </c>
      <c r="I2043" s="56">
        <v>0.227</v>
      </c>
      <c r="J2043" s="56">
        <v>0.655</v>
      </c>
      <c r="K2043" s="56">
        <v>0.118</v>
      </c>
      <c r="L2043" s="72">
        <v>3857700.0</v>
      </c>
      <c r="M2043" s="56">
        <v>0.857</v>
      </c>
      <c r="N2043" s="39">
        <f t="shared" si="25"/>
        <v>15</v>
      </c>
      <c r="O2043" s="39">
        <f t="shared" ref="O2043:O2146" si="26">(IF(AND(ISBLANK(F2043),B2043=B2042),O2042,F2043))*1000</f>
        <v>6</v>
      </c>
      <c r="P2043" s="39">
        <f t="shared" si="5"/>
        <v>81</v>
      </c>
      <c r="Q2043" s="39">
        <f t="shared" si="6"/>
        <v>76</v>
      </c>
      <c r="R2043" s="58">
        <f t="shared" si="7"/>
        <v>0.227</v>
      </c>
      <c r="S2043" s="58">
        <f t="shared" si="8"/>
        <v>0.655</v>
      </c>
      <c r="T2043" s="58">
        <f t="shared" si="9"/>
        <v>0.118</v>
      </c>
      <c r="U2043" s="39">
        <f t="shared" si="10"/>
        <v>3857700</v>
      </c>
      <c r="V2043" s="58">
        <f t="shared" si="11"/>
        <v>0.857</v>
      </c>
    </row>
    <row r="2044">
      <c r="A2044" s="33" t="s">
        <v>211</v>
      </c>
      <c r="B2044" s="68" t="s">
        <v>221</v>
      </c>
      <c r="C2044" s="35" t="s">
        <v>49</v>
      </c>
      <c r="D2044" s="35" t="str">
        <f t="shared" si="2"/>
        <v>Oceania/New Zealand-Oceania/2001</v>
      </c>
      <c r="E2044" s="72">
        <v>0.014</v>
      </c>
      <c r="F2044" s="72">
        <v>0.006</v>
      </c>
      <c r="G2044" s="72">
        <v>81.0</v>
      </c>
      <c r="H2044" s="72">
        <v>76.0</v>
      </c>
      <c r="I2044" s="56">
        <v>0.225</v>
      </c>
      <c r="J2044" s="56">
        <v>0.657</v>
      </c>
      <c r="K2044" s="56">
        <v>0.118</v>
      </c>
      <c r="L2044" s="72">
        <v>3880500.0</v>
      </c>
      <c r="M2044" s="56">
        <v>0.858</v>
      </c>
      <c r="N2044" s="39">
        <f t="shared" si="25"/>
        <v>14</v>
      </c>
      <c r="O2044" s="39">
        <f t="shared" si="26"/>
        <v>6</v>
      </c>
      <c r="P2044" s="39">
        <f t="shared" si="5"/>
        <v>81</v>
      </c>
      <c r="Q2044" s="39">
        <f t="shared" si="6"/>
        <v>76</v>
      </c>
      <c r="R2044" s="58">
        <f t="shared" si="7"/>
        <v>0.225</v>
      </c>
      <c r="S2044" s="58">
        <f t="shared" si="8"/>
        <v>0.657</v>
      </c>
      <c r="T2044" s="58">
        <f t="shared" si="9"/>
        <v>0.118</v>
      </c>
      <c r="U2044" s="39">
        <f t="shared" si="10"/>
        <v>3880500</v>
      </c>
      <c r="V2044" s="58">
        <f t="shared" si="11"/>
        <v>0.858</v>
      </c>
    </row>
    <row r="2045">
      <c r="A2045" s="33" t="s">
        <v>211</v>
      </c>
      <c r="B2045" s="68" t="s">
        <v>221</v>
      </c>
      <c r="C2045" s="35" t="s">
        <v>50</v>
      </c>
      <c r="D2045" s="35" t="str">
        <f t="shared" si="2"/>
        <v>Oceania/New Zealand-Oceania/2002</v>
      </c>
      <c r="E2045" s="72">
        <v>0.014</v>
      </c>
      <c r="F2045" s="72">
        <v>0.006</v>
      </c>
      <c r="G2045" s="72">
        <v>81.0</v>
      </c>
      <c r="H2045" s="72">
        <v>77.0</v>
      </c>
      <c r="I2045" s="56">
        <v>0.223</v>
      </c>
      <c r="J2045" s="56">
        <v>0.659</v>
      </c>
      <c r="K2045" s="56">
        <v>0.118</v>
      </c>
      <c r="L2045" s="72">
        <v>3948500.0</v>
      </c>
      <c r="M2045" s="56">
        <v>0.859</v>
      </c>
      <c r="N2045" s="39">
        <f t="shared" si="25"/>
        <v>14</v>
      </c>
      <c r="O2045" s="39">
        <f t="shared" si="26"/>
        <v>6</v>
      </c>
      <c r="P2045" s="39">
        <f t="shared" si="5"/>
        <v>81</v>
      </c>
      <c r="Q2045" s="39">
        <f t="shared" si="6"/>
        <v>77</v>
      </c>
      <c r="R2045" s="58">
        <f t="shared" si="7"/>
        <v>0.223</v>
      </c>
      <c r="S2045" s="58">
        <f t="shared" si="8"/>
        <v>0.659</v>
      </c>
      <c r="T2045" s="58">
        <f t="shared" si="9"/>
        <v>0.118</v>
      </c>
      <c r="U2045" s="39">
        <f t="shared" si="10"/>
        <v>3948500</v>
      </c>
      <c r="V2045" s="58">
        <f t="shared" si="11"/>
        <v>0.859</v>
      </c>
    </row>
    <row r="2046">
      <c r="A2046" s="33" t="s">
        <v>211</v>
      </c>
      <c r="B2046" s="68" t="s">
        <v>221</v>
      </c>
      <c r="C2046" s="35" t="s">
        <v>51</v>
      </c>
      <c r="D2046" s="35" t="str">
        <f t="shared" si="2"/>
        <v>Oceania/New Zealand-Oceania/2003</v>
      </c>
      <c r="E2046" s="72">
        <v>0.014</v>
      </c>
      <c r="F2046" s="72">
        <v>0.006</v>
      </c>
      <c r="G2046" s="72">
        <v>81.0</v>
      </c>
      <c r="H2046" s="72">
        <v>77.0</v>
      </c>
      <c r="I2046" s="56">
        <v>0.221</v>
      </c>
      <c r="J2046" s="56">
        <v>0.661</v>
      </c>
      <c r="K2046" s="56">
        <v>0.119</v>
      </c>
      <c r="L2046" s="72">
        <v>4027200.0</v>
      </c>
      <c r="M2046" s="56">
        <v>0.86</v>
      </c>
      <c r="N2046" s="39">
        <f t="shared" si="25"/>
        <v>14</v>
      </c>
      <c r="O2046" s="39">
        <f t="shared" si="26"/>
        <v>6</v>
      </c>
      <c r="P2046" s="39">
        <f t="shared" si="5"/>
        <v>81</v>
      </c>
      <c r="Q2046" s="39">
        <f t="shared" si="6"/>
        <v>77</v>
      </c>
      <c r="R2046" s="58">
        <f t="shared" si="7"/>
        <v>0.221</v>
      </c>
      <c r="S2046" s="58">
        <f t="shared" si="8"/>
        <v>0.661</v>
      </c>
      <c r="T2046" s="58">
        <f t="shared" si="9"/>
        <v>0.119</v>
      </c>
      <c r="U2046" s="39">
        <f t="shared" si="10"/>
        <v>4027200</v>
      </c>
      <c r="V2046" s="58">
        <f t="shared" si="11"/>
        <v>0.86</v>
      </c>
    </row>
    <row r="2047">
      <c r="A2047" s="33" t="s">
        <v>211</v>
      </c>
      <c r="B2047" s="68" t="s">
        <v>221</v>
      </c>
      <c r="C2047" s="35" t="s">
        <v>52</v>
      </c>
      <c r="D2047" s="35" t="str">
        <f t="shared" si="2"/>
        <v>Oceania/New Zealand-Oceania/2004</v>
      </c>
      <c r="E2047" s="72">
        <v>0.014</v>
      </c>
      <c r="F2047" s="72">
        <v>0.006</v>
      </c>
      <c r="G2047" s="72">
        <v>82.0</v>
      </c>
      <c r="H2047" s="72">
        <v>78.0</v>
      </c>
      <c r="I2047" s="56">
        <v>0.218</v>
      </c>
      <c r="J2047" s="56">
        <v>0.663</v>
      </c>
      <c r="K2047" s="56">
        <v>0.119</v>
      </c>
      <c r="L2047" s="72">
        <v>4087500.0</v>
      </c>
      <c r="M2047" s="56">
        <v>0.86</v>
      </c>
      <c r="N2047" s="39">
        <f t="shared" si="25"/>
        <v>14</v>
      </c>
      <c r="O2047" s="39">
        <f t="shared" si="26"/>
        <v>6</v>
      </c>
      <c r="P2047" s="39">
        <f t="shared" si="5"/>
        <v>82</v>
      </c>
      <c r="Q2047" s="39">
        <f t="shared" si="6"/>
        <v>78</v>
      </c>
      <c r="R2047" s="58">
        <f t="shared" si="7"/>
        <v>0.218</v>
      </c>
      <c r="S2047" s="58">
        <f t="shared" si="8"/>
        <v>0.663</v>
      </c>
      <c r="T2047" s="58">
        <f t="shared" si="9"/>
        <v>0.119</v>
      </c>
      <c r="U2047" s="39">
        <f t="shared" si="10"/>
        <v>4087500</v>
      </c>
      <c r="V2047" s="58">
        <f t="shared" si="11"/>
        <v>0.86</v>
      </c>
    </row>
    <row r="2048">
      <c r="A2048" s="33" t="s">
        <v>211</v>
      </c>
      <c r="B2048" s="68" t="s">
        <v>221</v>
      </c>
      <c r="C2048" s="35" t="s">
        <v>53</v>
      </c>
      <c r="D2048" s="35" t="str">
        <f t="shared" si="2"/>
        <v>Oceania/New Zealand-Oceania/2005</v>
      </c>
      <c r="E2048" s="72">
        <v>0.014</v>
      </c>
      <c r="F2048" s="72">
        <v>0.005</v>
      </c>
      <c r="G2048" s="72">
        <v>82.0</v>
      </c>
      <c r="H2048" s="72">
        <v>78.0</v>
      </c>
      <c r="I2048" s="56">
        <v>0.215</v>
      </c>
      <c r="J2048" s="56">
        <v>0.664</v>
      </c>
      <c r="K2048" s="56">
        <v>0.12</v>
      </c>
      <c r="L2048" s="72">
        <v>4133900.0</v>
      </c>
      <c r="M2048" s="56">
        <v>0.861</v>
      </c>
      <c r="N2048" s="39">
        <f t="shared" si="25"/>
        <v>14</v>
      </c>
      <c r="O2048" s="39">
        <f t="shared" si="26"/>
        <v>5</v>
      </c>
      <c r="P2048" s="39">
        <f t="shared" si="5"/>
        <v>82</v>
      </c>
      <c r="Q2048" s="39">
        <f t="shared" si="6"/>
        <v>78</v>
      </c>
      <c r="R2048" s="58">
        <f t="shared" si="7"/>
        <v>0.215</v>
      </c>
      <c r="S2048" s="58">
        <f t="shared" si="8"/>
        <v>0.664</v>
      </c>
      <c r="T2048" s="58">
        <f t="shared" si="9"/>
        <v>0.12</v>
      </c>
      <c r="U2048" s="39">
        <f t="shared" si="10"/>
        <v>4133900</v>
      </c>
      <c r="V2048" s="58">
        <f t="shared" si="11"/>
        <v>0.861</v>
      </c>
    </row>
    <row r="2049">
      <c r="A2049" s="33" t="s">
        <v>211</v>
      </c>
      <c r="B2049" s="68" t="s">
        <v>221</v>
      </c>
      <c r="C2049" s="35" t="s">
        <v>54</v>
      </c>
      <c r="D2049" s="35" t="str">
        <f t="shared" si="2"/>
        <v>Oceania/New Zealand-Oceania/2006</v>
      </c>
      <c r="E2049" s="72">
        <v>0.014</v>
      </c>
      <c r="F2049" s="72">
        <v>0.005</v>
      </c>
      <c r="G2049" s="72">
        <v>82.0</v>
      </c>
      <c r="H2049" s="72">
        <v>78.0</v>
      </c>
      <c r="I2049" s="56">
        <v>0.213</v>
      </c>
      <c r="J2049" s="56">
        <v>0.666</v>
      </c>
      <c r="K2049" s="56">
        <v>0.121</v>
      </c>
      <c r="L2049" s="72">
        <v>4184600.0</v>
      </c>
      <c r="M2049" s="56">
        <v>0.861</v>
      </c>
      <c r="N2049" s="39">
        <f t="shared" si="25"/>
        <v>14</v>
      </c>
      <c r="O2049" s="39">
        <f t="shared" si="26"/>
        <v>5</v>
      </c>
      <c r="P2049" s="39">
        <f t="shared" si="5"/>
        <v>82</v>
      </c>
      <c r="Q2049" s="39">
        <f t="shared" si="6"/>
        <v>78</v>
      </c>
      <c r="R2049" s="58">
        <f t="shared" si="7"/>
        <v>0.213</v>
      </c>
      <c r="S2049" s="58">
        <f t="shared" si="8"/>
        <v>0.666</v>
      </c>
      <c r="T2049" s="58">
        <f t="shared" si="9"/>
        <v>0.121</v>
      </c>
      <c r="U2049" s="39">
        <f t="shared" si="10"/>
        <v>4184600</v>
      </c>
      <c r="V2049" s="58">
        <f t="shared" si="11"/>
        <v>0.861</v>
      </c>
    </row>
    <row r="2050">
      <c r="A2050" s="33" t="s">
        <v>211</v>
      </c>
      <c r="B2050" s="68" t="s">
        <v>221</v>
      </c>
      <c r="C2050" s="35" t="s">
        <v>55</v>
      </c>
      <c r="D2050" s="35" t="str">
        <f t="shared" si="2"/>
        <v>Oceania/New Zealand-Oceania/2007</v>
      </c>
      <c r="E2050" s="72">
        <v>0.015</v>
      </c>
      <c r="F2050" s="72">
        <v>0.005</v>
      </c>
      <c r="G2050" s="72">
        <v>82.0</v>
      </c>
      <c r="H2050" s="72">
        <v>78.0</v>
      </c>
      <c r="I2050" s="56">
        <v>0.211</v>
      </c>
      <c r="J2050" s="56">
        <v>0.666</v>
      </c>
      <c r="K2050" s="56">
        <v>0.123</v>
      </c>
      <c r="L2050" s="72">
        <v>4228300.0</v>
      </c>
      <c r="M2050" s="56">
        <v>0.861</v>
      </c>
      <c r="N2050" s="39">
        <f t="shared" si="25"/>
        <v>15</v>
      </c>
      <c r="O2050" s="39">
        <f t="shared" si="26"/>
        <v>5</v>
      </c>
      <c r="P2050" s="39">
        <f t="shared" si="5"/>
        <v>82</v>
      </c>
      <c r="Q2050" s="39">
        <f t="shared" si="6"/>
        <v>78</v>
      </c>
      <c r="R2050" s="58">
        <f t="shared" si="7"/>
        <v>0.211</v>
      </c>
      <c r="S2050" s="58">
        <f t="shared" si="8"/>
        <v>0.666</v>
      </c>
      <c r="T2050" s="58">
        <f t="shared" si="9"/>
        <v>0.123</v>
      </c>
      <c r="U2050" s="39">
        <f t="shared" si="10"/>
        <v>4228300</v>
      </c>
      <c r="V2050" s="58">
        <f t="shared" si="11"/>
        <v>0.861</v>
      </c>
    </row>
    <row r="2051">
      <c r="A2051" s="33" t="s">
        <v>211</v>
      </c>
      <c r="B2051" s="68" t="s">
        <v>221</v>
      </c>
      <c r="C2051" s="35" t="s">
        <v>56</v>
      </c>
      <c r="D2051" s="35" t="str">
        <f t="shared" si="2"/>
        <v>Oceania/New Zealand-Oceania/2008</v>
      </c>
      <c r="E2051" s="72">
        <v>0.015</v>
      </c>
      <c r="F2051" s="72">
        <v>0.005</v>
      </c>
      <c r="G2051" s="72">
        <v>82.0</v>
      </c>
      <c r="H2051" s="72">
        <v>78.0</v>
      </c>
      <c r="I2051" s="56">
        <v>0.208</v>
      </c>
      <c r="J2051" s="56">
        <v>0.666</v>
      </c>
      <c r="K2051" s="56">
        <v>0.125</v>
      </c>
      <c r="L2051" s="72">
        <v>4268900.0</v>
      </c>
      <c r="M2051" s="56">
        <v>0.861</v>
      </c>
      <c r="N2051" s="39">
        <f t="shared" si="25"/>
        <v>15</v>
      </c>
      <c r="O2051" s="39">
        <f t="shared" si="26"/>
        <v>5</v>
      </c>
      <c r="P2051" s="39">
        <f t="shared" si="5"/>
        <v>82</v>
      </c>
      <c r="Q2051" s="39">
        <f t="shared" si="6"/>
        <v>78</v>
      </c>
      <c r="R2051" s="58">
        <f t="shared" si="7"/>
        <v>0.208</v>
      </c>
      <c r="S2051" s="58">
        <f t="shared" si="8"/>
        <v>0.666</v>
      </c>
      <c r="T2051" s="58">
        <f t="shared" si="9"/>
        <v>0.125</v>
      </c>
      <c r="U2051" s="39">
        <f t="shared" si="10"/>
        <v>4268900</v>
      </c>
      <c r="V2051" s="58">
        <f t="shared" si="11"/>
        <v>0.861</v>
      </c>
    </row>
    <row r="2052">
      <c r="A2052" s="33" t="s">
        <v>211</v>
      </c>
      <c r="B2052" s="68" t="s">
        <v>221</v>
      </c>
      <c r="C2052" s="35" t="s">
        <v>57</v>
      </c>
      <c r="D2052" s="35" t="str">
        <f t="shared" si="2"/>
        <v>Oceania/New Zealand-Oceania/2009</v>
      </c>
      <c r="E2052" s="72">
        <v>0.014</v>
      </c>
      <c r="F2052" s="72">
        <v>0.005</v>
      </c>
      <c r="G2052" s="72">
        <v>83.0</v>
      </c>
      <c r="H2052" s="72">
        <v>79.0</v>
      </c>
      <c r="I2052" s="56">
        <v>0.207</v>
      </c>
      <c r="J2052" s="56">
        <v>0.666</v>
      </c>
      <c r="K2052" s="56">
        <v>0.127</v>
      </c>
      <c r="L2052" s="72">
        <v>4315800.0</v>
      </c>
      <c r="M2052" s="56">
        <v>0.861</v>
      </c>
      <c r="N2052" s="39">
        <f t="shared" si="25"/>
        <v>14</v>
      </c>
      <c r="O2052" s="39">
        <f t="shared" si="26"/>
        <v>5</v>
      </c>
      <c r="P2052" s="39">
        <f t="shared" si="5"/>
        <v>83</v>
      </c>
      <c r="Q2052" s="39">
        <f t="shared" si="6"/>
        <v>79</v>
      </c>
      <c r="R2052" s="58">
        <f t="shared" si="7"/>
        <v>0.207</v>
      </c>
      <c r="S2052" s="58">
        <f t="shared" si="8"/>
        <v>0.666</v>
      </c>
      <c r="T2052" s="58">
        <f t="shared" si="9"/>
        <v>0.127</v>
      </c>
      <c r="U2052" s="39">
        <f t="shared" si="10"/>
        <v>4315800</v>
      </c>
      <c r="V2052" s="58">
        <f t="shared" si="11"/>
        <v>0.861</v>
      </c>
    </row>
    <row r="2053">
      <c r="A2053" s="33" t="s">
        <v>211</v>
      </c>
      <c r="B2053" s="68" t="s">
        <v>221</v>
      </c>
      <c r="C2053" s="35" t="s">
        <v>58</v>
      </c>
      <c r="D2053" s="35" t="str">
        <f t="shared" si="2"/>
        <v>Oceania/New Zealand-Oceania/2010</v>
      </c>
      <c r="E2053" s="72">
        <v>0.015</v>
      </c>
      <c r="F2053" s="72">
        <v>0.005</v>
      </c>
      <c r="G2053" s="72">
        <v>83.0</v>
      </c>
      <c r="H2053" s="72">
        <v>79.0</v>
      </c>
      <c r="I2053" s="56">
        <v>0.205</v>
      </c>
      <c r="J2053" s="56">
        <v>0.665</v>
      </c>
      <c r="K2053" s="56">
        <v>0.13</v>
      </c>
      <c r="L2053" s="72">
        <v>4367800.0</v>
      </c>
      <c r="M2053" s="56">
        <v>0.862</v>
      </c>
      <c r="N2053" s="39">
        <f t="shared" si="25"/>
        <v>15</v>
      </c>
      <c r="O2053" s="39">
        <f t="shared" si="26"/>
        <v>5</v>
      </c>
      <c r="P2053" s="39">
        <f t="shared" si="5"/>
        <v>83</v>
      </c>
      <c r="Q2053" s="39">
        <f t="shared" si="6"/>
        <v>79</v>
      </c>
      <c r="R2053" s="58">
        <f t="shared" si="7"/>
        <v>0.205</v>
      </c>
      <c r="S2053" s="58">
        <f t="shared" si="8"/>
        <v>0.665</v>
      </c>
      <c r="T2053" s="58">
        <f t="shared" si="9"/>
        <v>0.13</v>
      </c>
      <c r="U2053" s="39">
        <f t="shared" si="10"/>
        <v>4367800</v>
      </c>
      <c r="V2053" s="58">
        <f t="shared" si="11"/>
        <v>0.862</v>
      </c>
    </row>
    <row r="2054">
      <c r="A2054" s="33" t="s">
        <v>211</v>
      </c>
      <c r="B2054" s="68" t="s">
        <v>221</v>
      </c>
      <c r="C2054" s="35" t="s">
        <v>59</v>
      </c>
      <c r="D2054" s="35" t="str">
        <f t="shared" si="2"/>
        <v>Oceania/New Zealand-Oceania/2011</v>
      </c>
      <c r="E2054" s="72">
        <v>0.014</v>
      </c>
      <c r="F2054" s="72">
        <v>0.005</v>
      </c>
      <c r="G2054" s="72">
        <v>83.0</v>
      </c>
      <c r="H2054" s="72">
        <v>79.0</v>
      </c>
      <c r="I2054" s="56">
        <v>0.204</v>
      </c>
      <c r="J2054" s="56">
        <v>0.663</v>
      </c>
      <c r="K2054" s="56">
        <v>0.133</v>
      </c>
      <c r="L2054" s="72">
        <v>4405200.0</v>
      </c>
      <c r="M2054" s="56">
        <v>0.862</v>
      </c>
      <c r="N2054" s="39">
        <f t="shared" si="25"/>
        <v>14</v>
      </c>
      <c r="O2054" s="39">
        <f t="shared" si="26"/>
        <v>5</v>
      </c>
      <c r="P2054" s="39">
        <f t="shared" si="5"/>
        <v>83</v>
      </c>
      <c r="Q2054" s="39">
        <f t="shared" si="6"/>
        <v>79</v>
      </c>
      <c r="R2054" s="58">
        <f t="shared" si="7"/>
        <v>0.204</v>
      </c>
      <c r="S2054" s="58">
        <f t="shared" si="8"/>
        <v>0.663</v>
      </c>
      <c r="T2054" s="58">
        <f t="shared" si="9"/>
        <v>0.133</v>
      </c>
      <c r="U2054" s="39">
        <f t="shared" si="10"/>
        <v>4405200</v>
      </c>
      <c r="V2054" s="58">
        <f t="shared" si="11"/>
        <v>0.862</v>
      </c>
    </row>
    <row r="2055">
      <c r="A2055" s="33" t="s">
        <v>211</v>
      </c>
      <c r="B2055" s="68" t="s">
        <v>221</v>
      </c>
      <c r="C2055" s="35" t="s">
        <v>60</v>
      </c>
      <c r="D2055" s="35" t="str">
        <f t="shared" si="2"/>
        <v>Oceania/New Zealand-Oceania/2012</v>
      </c>
      <c r="E2055" s="72">
        <v>0.014</v>
      </c>
      <c r="F2055" s="72">
        <v>0.005</v>
      </c>
      <c r="G2055" s="72">
        <v>83.0</v>
      </c>
      <c r="H2055" s="72">
        <v>79.0</v>
      </c>
      <c r="I2055" s="56">
        <v>0.203</v>
      </c>
      <c r="J2055" s="56">
        <v>0.661</v>
      </c>
      <c r="K2055" s="56">
        <v>0.136</v>
      </c>
      <c r="L2055" s="72">
        <v>4433000.0</v>
      </c>
      <c r="M2055" s="56">
        <v>0.862</v>
      </c>
      <c r="N2055" s="39">
        <f t="shared" si="25"/>
        <v>14</v>
      </c>
      <c r="O2055" s="39">
        <f t="shared" si="26"/>
        <v>5</v>
      </c>
      <c r="P2055" s="39">
        <f t="shared" si="5"/>
        <v>83</v>
      </c>
      <c r="Q2055" s="39">
        <f t="shared" si="6"/>
        <v>79</v>
      </c>
      <c r="R2055" s="58">
        <f t="shared" si="7"/>
        <v>0.203</v>
      </c>
      <c r="S2055" s="58">
        <f t="shared" si="8"/>
        <v>0.661</v>
      </c>
      <c r="T2055" s="58">
        <f t="shared" si="9"/>
        <v>0.136</v>
      </c>
      <c r="U2055" s="39">
        <f t="shared" si="10"/>
        <v>4433000</v>
      </c>
      <c r="V2055" s="58">
        <f t="shared" si="11"/>
        <v>0.862</v>
      </c>
    </row>
    <row r="2056">
      <c r="A2056" s="33" t="s">
        <v>211</v>
      </c>
      <c r="B2056" s="68" t="s">
        <v>222</v>
      </c>
      <c r="C2056" s="35" t="s">
        <v>48</v>
      </c>
      <c r="D2056" s="35" t="str">
        <f t="shared" si="2"/>
        <v>Oceania/Papua New Guinea-Oceania/2000</v>
      </c>
      <c r="E2056" s="72">
        <v>0.035</v>
      </c>
      <c r="F2056" s="72">
        <v>0.058</v>
      </c>
      <c r="G2056" s="72">
        <v>61.0</v>
      </c>
      <c r="H2056" s="72">
        <v>57.0</v>
      </c>
      <c r="I2056" s="56">
        <v>0.402</v>
      </c>
      <c r="J2056" s="56">
        <v>0.573</v>
      </c>
      <c r="K2056" s="56">
        <v>0.025</v>
      </c>
      <c r="L2056" s="72">
        <v>5379226.0</v>
      </c>
      <c r="M2056" s="56">
        <v>0.132</v>
      </c>
      <c r="N2056" s="39">
        <f t="shared" si="25"/>
        <v>35</v>
      </c>
      <c r="O2056" s="39">
        <f t="shared" si="26"/>
        <v>58</v>
      </c>
      <c r="P2056" s="39">
        <f t="shared" si="5"/>
        <v>61</v>
      </c>
      <c r="Q2056" s="39">
        <f t="shared" si="6"/>
        <v>57</v>
      </c>
      <c r="R2056" s="58">
        <f t="shared" si="7"/>
        <v>0.402</v>
      </c>
      <c r="S2056" s="58">
        <f t="shared" si="8"/>
        <v>0.573</v>
      </c>
      <c r="T2056" s="58">
        <f t="shared" si="9"/>
        <v>0.025</v>
      </c>
      <c r="U2056" s="39">
        <f t="shared" si="10"/>
        <v>5379226</v>
      </c>
      <c r="V2056" s="58">
        <f t="shared" si="11"/>
        <v>0.132</v>
      </c>
    </row>
    <row r="2057">
      <c r="A2057" s="33" t="s">
        <v>211</v>
      </c>
      <c r="B2057" s="68" t="s">
        <v>222</v>
      </c>
      <c r="C2057" s="35" t="s">
        <v>49</v>
      </c>
      <c r="D2057" s="35" t="str">
        <f t="shared" si="2"/>
        <v>Oceania/Papua New Guinea-Oceania/2001</v>
      </c>
      <c r="E2057" s="72">
        <v>0.035</v>
      </c>
      <c r="F2057" s="72">
        <v>0.058</v>
      </c>
      <c r="G2057" s="72">
        <v>61.0</v>
      </c>
      <c r="H2057" s="72">
        <v>57.0</v>
      </c>
      <c r="I2057" s="56">
        <v>0.402</v>
      </c>
      <c r="J2057" s="56">
        <v>0.573</v>
      </c>
      <c r="K2057" s="56">
        <v>0.025</v>
      </c>
      <c r="L2057" s="72">
        <v>5518971.0</v>
      </c>
      <c r="M2057" s="56">
        <v>0.132</v>
      </c>
      <c r="N2057" s="39">
        <f t="shared" si="25"/>
        <v>35</v>
      </c>
      <c r="O2057" s="39">
        <f t="shared" si="26"/>
        <v>58</v>
      </c>
      <c r="P2057" s="39">
        <f t="shared" si="5"/>
        <v>61</v>
      </c>
      <c r="Q2057" s="39">
        <f t="shared" si="6"/>
        <v>57</v>
      </c>
      <c r="R2057" s="58">
        <f t="shared" si="7"/>
        <v>0.402</v>
      </c>
      <c r="S2057" s="58">
        <f t="shared" si="8"/>
        <v>0.573</v>
      </c>
      <c r="T2057" s="58">
        <f t="shared" si="9"/>
        <v>0.025</v>
      </c>
      <c r="U2057" s="39">
        <f t="shared" si="10"/>
        <v>5518971</v>
      </c>
      <c r="V2057" s="58">
        <f t="shared" si="11"/>
        <v>0.132</v>
      </c>
    </row>
    <row r="2058">
      <c r="A2058" s="33" t="s">
        <v>211</v>
      </c>
      <c r="B2058" s="68" t="s">
        <v>222</v>
      </c>
      <c r="C2058" s="35" t="s">
        <v>50</v>
      </c>
      <c r="D2058" s="35" t="str">
        <f t="shared" si="2"/>
        <v>Oceania/Papua New Guinea-Oceania/2002</v>
      </c>
      <c r="E2058" s="72">
        <v>0.034</v>
      </c>
      <c r="F2058" s="72">
        <v>0.057</v>
      </c>
      <c r="G2058" s="72">
        <v>62.0</v>
      </c>
      <c r="H2058" s="72">
        <v>57.0</v>
      </c>
      <c r="I2058" s="56">
        <v>0.402</v>
      </c>
      <c r="J2058" s="56">
        <v>0.573</v>
      </c>
      <c r="K2058" s="56">
        <v>0.025</v>
      </c>
      <c r="L2058" s="72">
        <v>5660267.0</v>
      </c>
      <c r="M2058" s="56">
        <v>0.132</v>
      </c>
      <c r="N2058" s="39">
        <f t="shared" si="25"/>
        <v>34</v>
      </c>
      <c r="O2058" s="39">
        <f t="shared" si="26"/>
        <v>57</v>
      </c>
      <c r="P2058" s="39">
        <f t="shared" si="5"/>
        <v>62</v>
      </c>
      <c r="Q2058" s="39">
        <f t="shared" si="6"/>
        <v>57</v>
      </c>
      <c r="R2058" s="58">
        <f t="shared" si="7"/>
        <v>0.402</v>
      </c>
      <c r="S2058" s="58">
        <f t="shared" si="8"/>
        <v>0.573</v>
      </c>
      <c r="T2058" s="58">
        <f t="shared" si="9"/>
        <v>0.025</v>
      </c>
      <c r="U2058" s="39">
        <f t="shared" si="10"/>
        <v>5660267</v>
      </c>
      <c r="V2058" s="58">
        <f t="shared" si="11"/>
        <v>0.132</v>
      </c>
    </row>
    <row r="2059">
      <c r="A2059" s="33" t="s">
        <v>211</v>
      </c>
      <c r="B2059" s="68" t="s">
        <v>222</v>
      </c>
      <c r="C2059" s="35" t="s">
        <v>51</v>
      </c>
      <c r="D2059" s="35" t="str">
        <f t="shared" si="2"/>
        <v>Oceania/Papua New Guinea-Oceania/2003</v>
      </c>
      <c r="E2059" s="72">
        <v>0.034</v>
      </c>
      <c r="F2059" s="72">
        <v>0.057</v>
      </c>
      <c r="G2059" s="72">
        <v>62.0</v>
      </c>
      <c r="H2059" s="72">
        <v>58.0</v>
      </c>
      <c r="I2059" s="56">
        <v>0.401</v>
      </c>
      <c r="J2059" s="56">
        <v>0.573</v>
      </c>
      <c r="K2059" s="56">
        <v>0.026</v>
      </c>
      <c r="L2059" s="72">
        <v>5803302.0</v>
      </c>
      <c r="M2059" s="56">
        <v>0.131</v>
      </c>
      <c r="N2059" s="39">
        <f t="shared" si="25"/>
        <v>34</v>
      </c>
      <c r="O2059" s="39">
        <f t="shared" si="26"/>
        <v>57</v>
      </c>
      <c r="P2059" s="39">
        <f t="shared" si="5"/>
        <v>62</v>
      </c>
      <c r="Q2059" s="39">
        <f t="shared" si="6"/>
        <v>58</v>
      </c>
      <c r="R2059" s="58">
        <f t="shared" si="7"/>
        <v>0.401</v>
      </c>
      <c r="S2059" s="58">
        <f t="shared" si="8"/>
        <v>0.573</v>
      </c>
      <c r="T2059" s="58">
        <f t="shared" si="9"/>
        <v>0.026</v>
      </c>
      <c r="U2059" s="39">
        <f t="shared" si="10"/>
        <v>5803302</v>
      </c>
      <c r="V2059" s="58">
        <f t="shared" si="11"/>
        <v>0.131</v>
      </c>
    </row>
    <row r="2060">
      <c r="A2060" s="33" t="s">
        <v>211</v>
      </c>
      <c r="B2060" s="68" t="s">
        <v>222</v>
      </c>
      <c r="C2060" s="35" t="s">
        <v>52</v>
      </c>
      <c r="D2060" s="35" t="str">
        <f t="shared" si="2"/>
        <v>Oceania/Papua New Guinea-Oceania/2004</v>
      </c>
      <c r="E2060" s="72">
        <v>0.033</v>
      </c>
      <c r="F2060" s="72">
        <v>0.056</v>
      </c>
      <c r="G2060" s="72">
        <v>62.0</v>
      </c>
      <c r="H2060" s="72">
        <v>58.0</v>
      </c>
      <c r="I2060" s="56">
        <v>0.401</v>
      </c>
      <c r="J2060" s="56">
        <v>0.574</v>
      </c>
      <c r="K2060" s="56">
        <v>0.026</v>
      </c>
      <c r="L2060" s="72">
        <v>5948461.0</v>
      </c>
      <c r="M2060" s="56">
        <v>0.131</v>
      </c>
      <c r="N2060" s="39">
        <f t="shared" si="25"/>
        <v>33</v>
      </c>
      <c r="O2060" s="39">
        <f t="shared" si="26"/>
        <v>56</v>
      </c>
      <c r="P2060" s="39">
        <f t="shared" si="5"/>
        <v>62</v>
      </c>
      <c r="Q2060" s="39">
        <f t="shared" si="6"/>
        <v>58</v>
      </c>
      <c r="R2060" s="58">
        <f t="shared" si="7"/>
        <v>0.401</v>
      </c>
      <c r="S2060" s="58">
        <f t="shared" si="8"/>
        <v>0.574</v>
      </c>
      <c r="T2060" s="58">
        <f t="shared" si="9"/>
        <v>0.026</v>
      </c>
      <c r="U2060" s="39">
        <f t="shared" si="10"/>
        <v>5948461</v>
      </c>
      <c r="V2060" s="58">
        <f t="shared" si="11"/>
        <v>0.131</v>
      </c>
    </row>
    <row r="2061">
      <c r="A2061" s="33" t="s">
        <v>211</v>
      </c>
      <c r="B2061" s="68" t="s">
        <v>222</v>
      </c>
      <c r="C2061" s="35" t="s">
        <v>53</v>
      </c>
      <c r="D2061" s="35" t="str">
        <f t="shared" si="2"/>
        <v>Oceania/Papua New Guinea-Oceania/2005</v>
      </c>
      <c r="E2061" s="72">
        <v>0.033</v>
      </c>
      <c r="F2061" s="72">
        <v>0.056</v>
      </c>
      <c r="G2061" s="72">
        <v>63.0</v>
      </c>
      <c r="H2061" s="72">
        <v>59.0</v>
      </c>
      <c r="I2061" s="56">
        <v>0.4</v>
      </c>
      <c r="J2061" s="56">
        <v>0.574</v>
      </c>
      <c r="K2061" s="56">
        <v>0.026</v>
      </c>
      <c r="L2061" s="72">
        <v>6095959.0</v>
      </c>
      <c r="M2061" s="56">
        <v>0.131</v>
      </c>
      <c r="N2061" s="39">
        <f t="shared" si="25"/>
        <v>33</v>
      </c>
      <c r="O2061" s="39">
        <f t="shared" si="26"/>
        <v>56</v>
      </c>
      <c r="P2061" s="39">
        <f t="shared" si="5"/>
        <v>63</v>
      </c>
      <c r="Q2061" s="39">
        <f t="shared" si="6"/>
        <v>59</v>
      </c>
      <c r="R2061" s="58">
        <f t="shared" si="7"/>
        <v>0.4</v>
      </c>
      <c r="S2061" s="58">
        <f t="shared" si="8"/>
        <v>0.574</v>
      </c>
      <c r="T2061" s="58">
        <f t="shared" si="9"/>
        <v>0.026</v>
      </c>
      <c r="U2061" s="39">
        <f t="shared" si="10"/>
        <v>6095959</v>
      </c>
      <c r="V2061" s="58">
        <f t="shared" si="11"/>
        <v>0.131</v>
      </c>
    </row>
    <row r="2062">
      <c r="A2062" s="33" t="s">
        <v>211</v>
      </c>
      <c r="B2062" s="68" t="s">
        <v>222</v>
      </c>
      <c r="C2062" s="35" t="s">
        <v>54</v>
      </c>
      <c r="D2062" s="35" t="str">
        <f t="shared" si="2"/>
        <v>Oceania/Papua New Guinea-Oceania/2006</v>
      </c>
      <c r="E2062" s="72">
        <v>0.032</v>
      </c>
      <c r="F2062" s="72">
        <v>0.055</v>
      </c>
      <c r="G2062" s="72">
        <v>63.0</v>
      </c>
      <c r="H2062" s="72">
        <v>59.0</v>
      </c>
      <c r="I2062" s="56">
        <v>0.399</v>
      </c>
      <c r="J2062" s="56">
        <v>0.575</v>
      </c>
      <c r="K2062" s="56">
        <v>0.026</v>
      </c>
      <c r="L2062" s="72">
        <v>6245797.0</v>
      </c>
      <c r="M2062" s="56">
        <v>0.131</v>
      </c>
      <c r="N2062" s="39">
        <f t="shared" si="25"/>
        <v>32</v>
      </c>
      <c r="O2062" s="39">
        <f t="shared" si="26"/>
        <v>55</v>
      </c>
      <c r="P2062" s="39">
        <f t="shared" si="5"/>
        <v>63</v>
      </c>
      <c r="Q2062" s="39">
        <f t="shared" si="6"/>
        <v>59</v>
      </c>
      <c r="R2062" s="58">
        <f t="shared" si="7"/>
        <v>0.399</v>
      </c>
      <c r="S2062" s="58">
        <f t="shared" si="8"/>
        <v>0.575</v>
      </c>
      <c r="T2062" s="58">
        <f t="shared" si="9"/>
        <v>0.026</v>
      </c>
      <c r="U2062" s="39">
        <f t="shared" si="10"/>
        <v>6245797</v>
      </c>
      <c r="V2062" s="58">
        <f t="shared" si="11"/>
        <v>0.131</v>
      </c>
    </row>
    <row r="2063">
      <c r="A2063" s="33" t="s">
        <v>211</v>
      </c>
      <c r="B2063" s="68" t="s">
        <v>222</v>
      </c>
      <c r="C2063" s="35" t="s">
        <v>55</v>
      </c>
      <c r="D2063" s="35" t="str">
        <f t="shared" si="2"/>
        <v>Oceania/Papua New Guinea-Oceania/2007</v>
      </c>
      <c r="E2063" s="72">
        <v>0.032</v>
      </c>
      <c r="F2063" s="72">
        <v>0.054</v>
      </c>
      <c r="G2063" s="72">
        <v>63.0</v>
      </c>
      <c r="H2063" s="72">
        <v>59.0</v>
      </c>
      <c r="I2063" s="56">
        <v>0.397</v>
      </c>
      <c r="J2063" s="56">
        <v>0.576</v>
      </c>
      <c r="K2063" s="56">
        <v>0.027</v>
      </c>
      <c r="L2063" s="72">
        <v>6397623.0</v>
      </c>
      <c r="M2063" s="56">
        <v>0.131</v>
      </c>
      <c r="N2063" s="39">
        <f t="shared" si="25"/>
        <v>32</v>
      </c>
      <c r="O2063" s="39">
        <f t="shared" si="26"/>
        <v>54</v>
      </c>
      <c r="P2063" s="39">
        <f t="shared" si="5"/>
        <v>63</v>
      </c>
      <c r="Q2063" s="39">
        <f t="shared" si="6"/>
        <v>59</v>
      </c>
      <c r="R2063" s="58">
        <f t="shared" si="7"/>
        <v>0.397</v>
      </c>
      <c r="S2063" s="58">
        <f t="shared" si="8"/>
        <v>0.576</v>
      </c>
      <c r="T2063" s="58">
        <f t="shared" si="9"/>
        <v>0.027</v>
      </c>
      <c r="U2063" s="39">
        <f t="shared" si="10"/>
        <v>6397623</v>
      </c>
      <c r="V2063" s="58">
        <f t="shared" si="11"/>
        <v>0.131</v>
      </c>
    </row>
    <row r="2064">
      <c r="A2064" s="33" t="s">
        <v>211</v>
      </c>
      <c r="B2064" s="68" t="s">
        <v>222</v>
      </c>
      <c r="C2064" s="35" t="s">
        <v>56</v>
      </c>
      <c r="D2064" s="35" t="str">
        <f t="shared" si="2"/>
        <v>Oceania/Papua New Guinea-Oceania/2008</v>
      </c>
      <c r="E2064" s="72">
        <v>0.031</v>
      </c>
      <c r="F2064" s="72">
        <v>0.053</v>
      </c>
      <c r="G2064" s="72">
        <v>64.0</v>
      </c>
      <c r="H2064" s="72">
        <v>60.0</v>
      </c>
      <c r="I2064" s="56">
        <v>0.395</v>
      </c>
      <c r="J2064" s="56">
        <v>0.578</v>
      </c>
      <c r="K2064" s="56">
        <v>0.027</v>
      </c>
      <c r="L2064" s="72">
        <v>6550877.0</v>
      </c>
      <c r="M2064" s="56">
        <v>0.131</v>
      </c>
      <c r="N2064" s="39">
        <f t="shared" si="25"/>
        <v>31</v>
      </c>
      <c r="O2064" s="39">
        <f t="shared" si="26"/>
        <v>53</v>
      </c>
      <c r="P2064" s="39">
        <f t="shared" si="5"/>
        <v>64</v>
      </c>
      <c r="Q2064" s="39">
        <f t="shared" si="6"/>
        <v>60</v>
      </c>
      <c r="R2064" s="58">
        <f t="shared" si="7"/>
        <v>0.395</v>
      </c>
      <c r="S2064" s="58">
        <f t="shared" si="8"/>
        <v>0.578</v>
      </c>
      <c r="T2064" s="58">
        <f t="shared" si="9"/>
        <v>0.027</v>
      </c>
      <c r="U2064" s="39">
        <f t="shared" si="10"/>
        <v>6550877</v>
      </c>
      <c r="V2064" s="58">
        <f t="shared" si="11"/>
        <v>0.131</v>
      </c>
    </row>
    <row r="2065">
      <c r="A2065" s="33" t="s">
        <v>211</v>
      </c>
      <c r="B2065" s="68" t="s">
        <v>222</v>
      </c>
      <c r="C2065" s="35" t="s">
        <v>57</v>
      </c>
      <c r="D2065" s="35" t="str">
        <f t="shared" si="2"/>
        <v>Oceania/Papua New Guinea-Oceania/2009</v>
      </c>
      <c r="E2065" s="72">
        <v>0.031</v>
      </c>
      <c r="F2065" s="72">
        <v>0.052</v>
      </c>
      <c r="G2065" s="72">
        <v>64.0</v>
      </c>
      <c r="H2065" s="72">
        <v>60.0</v>
      </c>
      <c r="I2065" s="56">
        <v>0.393</v>
      </c>
      <c r="J2065" s="56">
        <v>0.579</v>
      </c>
      <c r="K2065" s="56">
        <v>0.027</v>
      </c>
      <c r="L2065" s="72">
        <v>6704829.0</v>
      </c>
      <c r="M2065" s="56">
        <v>0.13</v>
      </c>
      <c r="N2065" s="39">
        <f t="shared" si="25"/>
        <v>31</v>
      </c>
      <c r="O2065" s="39">
        <f t="shared" si="26"/>
        <v>52</v>
      </c>
      <c r="P2065" s="39">
        <f t="shared" si="5"/>
        <v>64</v>
      </c>
      <c r="Q2065" s="39">
        <f t="shared" si="6"/>
        <v>60</v>
      </c>
      <c r="R2065" s="58">
        <f t="shared" si="7"/>
        <v>0.393</v>
      </c>
      <c r="S2065" s="58">
        <f t="shared" si="8"/>
        <v>0.579</v>
      </c>
      <c r="T2065" s="58">
        <f t="shared" si="9"/>
        <v>0.027</v>
      </c>
      <c r="U2065" s="39">
        <f t="shared" si="10"/>
        <v>6704829</v>
      </c>
      <c r="V2065" s="58">
        <f t="shared" si="11"/>
        <v>0.13</v>
      </c>
    </row>
    <row r="2066">
      <c r="A2066" s="33" t="s">
        <v>211</v>
      </c>
      <c r="B2066" s="68" t="s">
        <v>222</v>
      </c>
      <c r="C2066" s="35" t="s">
        <v>58</v>
      </c>
      <c r="D2066" s="35" t="str">
        <f t="shared" si="2"/>
        <v>Oceania/Papua New Guinea-Oceania/2010</v>
      </c>
      <c r="E2066" s="72">
        <v>0.03</v>
      </c>
      <c r="F2066" s="72">
        <v>0.051</v>
      </c>
      <c r="G2066" s="72">
        <v>64.0</v>
      </c>
      <c r="H2066" s="72">
        <v>60.0</v>
      </c>
      <c r="I2066" s="56">
        <v>0.391</v>
      </c>
      <c r="J2066" s="56">
        <v>0.582</v>
      </c>
      <c r="K2066" s="56">
        <v>0.028</v>
      </c>
      <c r="L2066" s="72">
        <v>6858945.0</v>
      </c>
      <c r="M2066" s="56">
        <v>0.13</v>
      </c>
      <c r="N2066" s="39">
        <f t="shared" si="25"/>
        <v>30</v>
      </c>
      <c r="O2066" s="39">
        <f t="shared" si="26"/>
        <v>51</v>
      </c>
      <c r="P2066" s="39">
        <f t="shared" si="5"/>
        <v>64</v>
      </c>
      <c r="Q2066" s="39">
        <f t="shared" si="6"/>
        <v>60</v>
      </c>
      <c r="R2066" s="58">
        <f t="shared" si="7"/>
        <v>0.391</v>
      </c>
      <c r="S2066" s="58">
        <f t="shared" si="8"/>
        <v>0.582</v>
      </c>
      <c r="T2066" s="58">
        <f t="shared" si="9"/>
        <v>0.028</v>
      </c>
      <c r="U2066" s="39">
        <f t="shared" si="10"/>
        <v>6858945</v>
      </c>
      <c r="V2066" s="58">
        <f t="shared" si="11"/>
        <v>0.13</v>
      </c>
    </row>
    <row r="2067">
      <c r="A2067" s="33" t="s">
        <v>211</v>
      </c>
      <c r="B2067" s="68" t="s">
        <v>222</v>
      </c>
      <c r="C2067" s="35" t="s">
        <v>59</v>
      </c>
      <c r="D2067" s="35" t="str">
        <f t="shared" si="2"/>
        <v>Oceania/Papua New Guinea-Oceania/2011</v>
      </c>
      <c r="E2067" s="72">
        <v>0.03</v>
      </c>
      <c r="F2067" s="72">
        <v>0.05</v>
      </c>
      <c r="G2067" s="72">
        <v>64.0</v>
      </c>
      <c r="H2067" s="72">
        <v>60.0</v>
      </c>
      <c r="I2067" s="56">
        <v>0.387</v>
      </c>
      <c r="J2067" s="56">
        <v>0.584</v>
      </c>
      <c r="K2067" s="56">
        <v>0.028</v>
      </c>
      <c r="L2067" s="72">
        <v>7012977.0</v>
      </c>
      <c r="M2067" s="56">
        <v>0.13</v>
      </c>
      <c r="N2067" s="39">
        <f t="shared" si="25"/>
        <v>30</v>
      </c>
      <c r="O2067" s="39">
        <f t="shared" si="26"/>
        <v>50</v>
      </c>
      <c r="P2067" s="39">
        <f t="shared" si="5"/>
        <v>64</v>
      </c>
      <c r="Q2067" s="39">
        <f t="shared" si="6"/>
        <v>60</v>
      </c>
      <c r="R2067" s="58">
        <f t="shared" si="7"/>
        <v>0.387</v>
      </c>
      <c r="S2067" s="58">
        <f t="shared" si="8"/>
        <v>0.584</v>
      </c>
      <c r="T2067" s="58">
        <f t="shared" si="9"/>
        <v>0.028</v>
      </c>
      <c r="U2067" s="39">
        <f t="shared" si="10"/>
        <v>7012977</v>
      </c>
      <c r="V2067" s="58">
        <f t="shared" si="11"/>
        <v>0.13</v>
      </c>
    </row>
    <row r="2068">
      <c r="A2068" s="33" t="s">
        <v>211</v>
      </c>
      <c r="B2068" s="68" t="s">
        <v>222</v>
      </c>
      <c r="C2068" s="35" t="s">
        <v>60</v>
      </c>
      <c r="D2068" s="35" t="str">
        <f t="shared" si="2"/>
        <v>Oceania/Papua New Guinea-Oceania/2012</v>
      </c>
      <c r="E2068" s="72">
        <v>0.029</v>
      </c>
      <c r="F2068" s="72">
        <v>0.048</v>
      </c>
      <c r="G2068" s="72">
        <v>64.0</v>
      </c>
      <c r="H2068" s="72">
        <v>60.0</v>
      </c>
      <c r="I2068" s="56">
        <v>0.384</v>
      </c>
      <c r="J2068" s="56">
        <v>0.588</v>
      </c>
      <c r="K2068" s="56">
        <v>0.029</v>
      </c>
      <c r="L2068" s="72">
        <v>7167010.0</v>
      </c>
      <c r="M2068" s="56">
        <v>0.13</v>
      </c>
      <c r="N2068" s="39">
        <f t="shared" si="25"/>
        <v>29</v>
      </c>
      <c r="O2068" s="39">
        <f t="shared" si="26"/>
        <v>48</v>
      </c>
      <c r="P2068" s="39">
        <f t="shared" si="5"/>
        <v>64</v>
      </c>
      <c r="Q2068" s="39">
        <f t="shared" si="6"/>
        <v>60</v>
      </c>
      <c r="R2068" s="58">
        <f t="shared" si="7"/>
        <v>0.384</v>
      </c>
      <c r="S2068" s="58">
        <f t="shared" si="8"/>
        <v>0.588</v>
      </c>
      <c r="T2068" s="58">
        <f t="shared" si="9"/>
        <v>0.029</v>
      </c>
      <c r="U2068" s="39">
        <f t="shared" si="10"/>
        <v>7167010</v>
      </c>
      <c r="V2068" s="58">
        <f t="shared" si="11"/>
        <v>0.13</v>
      </c>
    </row>
    <row r="2069">
      <c r="A2069" s="33" t="s">
        <v>211</v>
      </c>
      <c r="B2069" s="68" t="s">
        <v>223</v>
      </c>
      <c r="C2069" s="35" t="s">
        <v>48</v>
      </c>
      <c r="D2069" s="35" t="str">
        <f t="shared" si="2"/>
        <v>Oceania/Samoa-Oceania/2000</v>
      </c>
      <c r="E2069" s="72">
        <v>0.031</v>
      </c>
      <c r="F2069" s="72">
        <v>0.019</v>
      </c>
      <c r="G2069" s="72">
        <v>73.0</v>
      </c>
      <c r="H2069" s="72">
        <v>66.0</v>
      </c>
      <c r="I2069" s="56">
        <v>0.407</v>
      </c>
      <c r="J2069" s="56">
        <v>0.548</v>
      </c>
      <c r="K2069" s="56">
        <v>0.045</v>
      </c>
      <c r="L2069" s="72">
        <v>174614.0</v>
      </c>
      <c r="M2069" s="56">
        <v>0.22</v>
      </c>
      <c r="N2069" s="39">
        <f t="shared" si="25"/>
        <v>31</v>
      </c>
      <c r="O2069" s="39">
        <f t="shared" si="26"/>
        <v>19</v>
      </c>
      <c r="P2069" s="39">
        <f t="shared" si="5"/>
        <v>73</v>
      </c>
      <c r="Q2069" s="39">
        <f t="shared" si="6"/>
        <v>66</v>
      </c>
      <c r="R2069" s="58">
        <f t="shared" si="7"/>
        <v>0.407</v>
      </c>
      <c r="S2069" s="58">
        <f t="shared" si="8"/>
        <v>0.548</v>
      </c>
      <c r="T2069" s="58">
        <f t="shared" si="9"/>
        <v>0.045</v>
      </c>
      <c r="U2069" s="39">
        <f t="shared" si="10"/>
        <v>174614</v>
      </c>
      <c r="V2069" s="58">
        <f t="shared" si="11"/>
        <v>0.22</v>
      </c>
    </row>
    <row r="2070">
      <c r="A2070" s="33" t="s">
        <v>211</v>
      </c>
      <c r="B2070" s="68" t="s">
        <v>223</v>
      </c>
      <c r="C2070" s="35" t="s">
        <v>49</v>
      </c>
      <c r="D2070" s="35" t="str">
        <f t="shared" si="2"/>
        <v>Oceania/Samoa-Oceania/2001</v>
      </c>
      <c r="E2070" s="72">
        <v>0.03</v>
      </c>
      <c r="F2070" s="72">
        <v>0.018</v>
      </c>
      <c r="G2070" s="72">
        <v>73.0</v>
      </c>
      <c r="H2070" s="72">
        <v>67.0</v>
      </c>
      <c r="I2070" s="56">
        <v>0.406</v>
      </c>
      <c r="J2070" s="56">
        <v>0.549</v>
      </c>
      <c r="K2070" s="56">
        <v>0.045</v>
      </c>
      <c r="L2070" s="72">
        <v>175567.0</v>
      </c>
      <c r="M2070" s="56">
        <v>0.221</v>
      </c>
      <c r="N2070" s="39">
        <f t="shared" si="25"/>
        <v>30</v>
      </c>
      <c r="O2070" s="39">
        <f t="shared" si="26"/>
        <v>18</v>
      </c>
      <c r="P2070" s="39">
        <f t="shared" si="5"/>
        <v>73</v>
      </c>
      <c r="Q2070" s="39">
        <f t="shared" si="6"/>
        <v>67</v>
      </c>
      <c r="R2070" s="58">
        <f t="shared" si="7"/>
        <v>0.406</v>
      </c>
      <c r="S2070" s="58">
        <f t="shared" si="8"/>
        <v>0.549</v>
      </c>
      <c r="T2070" s="58">
        <f t="shared" si="9"/>
        <v>0.045</v>
      </c>
      <c r="U2070" s="39">
        <f t="shared" si="10"/>
        <v>175567</v>
      </c>
      <c r="V2070" s="58">
        <f t="shared" si="11"/>
        <v>0.221</v>
      </c>
    </row>
    <row r="2071">
      <c r="A2071" s="33" t="s">
        <v>211</v>
      </c>
      <c r="B2071" s="68" t="s">
        <v>223</v>
      </c>
      <c r="C2071" s="35" t="s">
        <v>50</v>
      </c>
      <c r="D2071" s="35" t="str">
        <f t="shared" si="2"/>
        <v>Oceania/Samoa-Oceania/2002</v>
      </c>
      <c r="E2071" s="72">
        <v>0.03</v>
      </c>
      <c r="F2071" s="72">
        <v>0.018</v>
      </c>
      <c r="G2071" s="72">
        <v>73.0</v>
      </c>
      <c r="H2071" s="72">
        <v>67.0</v>
      </c>
      <c r="I2071" s="56">
        <v>0.404</v>
      </c>
      <c r="J2071" s="56">
        <v>0.55</v>
      </c>
      <c r="K2071" s="56">
        <v>0.046</v>
      </c>
      <c r="L2071" s="72">
        <v>176592.0</v>
      </c>
      <c r="M2071" s="56">
        <v>0.219</v>
      </c>
      <c r="N2071" s="39">
        <f t="shared" si="25"/>
        <v>30</v>
      </c>
      <c r="O2071" s="39">
        <f t="shared" si="26"/>
        <v>18</v>
      </c>
      <c r="P2071" s="39">
        <f t="shared" si="5"/>
        <v>73</v>
      </c>
      <c r="Q2071" s="39">
        <f t="shared" si="6"/>
        <v>67</v>
      </c>
      <c r="R2071" s="58">
        <f t="shared" si="7"/>
        <v>0.404</v>
      </c>
      <c r="S2071" s="58">
        <f t="shared" si="8"/>
        <v>0.55</v>
      </c>
      <c r="T2071" s="58">
        <f t="shared" si="9"/>
        <v>0.046</v>
      </c>
      <c r="U2071" s="39">
        <f t="shared" si="10"/>
        <v>176592</v>
      </c>
      <c r="V2071" s="58">
        <f t="shared" si="11"/>
        <v>0.219</v>
      </c>
    </row>
    <row r="2072">
      <c r="A2072" s="33" t="s">
        <v>211</v>
      </c>
      <c r="B2072" s="68" t="s">
        <v>223</v>
      </c>
      <c r="C2072" s="35" t="s">
        <v>51</v>
      </c>
      <c r="D2072" s="35" t="str">
        <f t="shared" si="2"/>
        <v>Oceania/Samoa-Oceania/2003</v>
      </c>
      <c r="E2072" s="72">
        <v>0.03</v>
      </c>
      <c r="F2072" s="72">
        <v>0.017</v>
      </c>
      <c r="G2072" s="72">
        <v>74.0</v>
      </c>
      <c r="H2072" s="72">
        <v>67.0</v>
      </c>
      <c r="I2072" s="56">
        <v>0.401</v>
      </c>
      <c r="J2072" s="56">
        <v>0.552</v>
      </c>
      <c r="K2072" s="56">
        <v>0.047</v>
      </c>
      <c r="L2072" s="72">
        <v>177677.0</v>
      </c>
      <c r="M2072" s="56">
        <v>0.217</v>
      </c>
      <c r="N2072" s="39">
        <f t="shared" si="25"/>
        <v>30</v>
      </c>
      <c r="O2072" s="39">
        <f t="shared" si="26"/>
        <v>17</v>
      </c>
      <c r="P2072" s="39">
        <f t="shared" si="5"/>
        <v>74</v>
      </c>
      <c r="Q2072" s="39">
        <f t="shared" si="6"/>
        <v>67</v>
      </c>
      <c r="R2072" s="58">
        <f t="shared" si="7"/>
        <v>0.401</v>
      </c>
      <c r="S2072" s="58">
        <f t="shared" si="8"/>
        <v>0.552</v>
      </c>
      <c r="T2072" s="58">
        <f t="shared" si="9"/>
        <v>0.047</v>
      </c>
      <c r="U2072" s="39">
        <f t="shared" si="10"/>
        <v>177677</v>
      </c>
      <c r="V2072" s="58">
        <f t="shared" si="11"/>
        <v>0.217</v>
      </c>
    </row>
    <row r="2073">
      <c r="A2073" s="33" t="s">
        <v>211</v>
      </c>
      <c r="B2073" s="68" t="s">
        <v>223</v>
      </c>
      <c r="C2073" s="35" t="s">
        <v>52</v>
      </c>
      <c r="D2073" s="35" t="str">
        <f t="shared" si="2"/>
        <v>Oceania/Samoa-Oceania/2004</v>
      </c>
      <c r="E2073" s="72">
        <v>0.03</v>
      </c>
      <c r="F2073" s="72">
        <v>0.017</v>
      </c>
      <c r="G2073" s="72">
        <v>74.0</v>
      </c>
      <c r="H2073" s="72">
        <v>68.0</v>
      </c>
      <c r="I2073" s="56">
        <v>0.398</v>
      </c>
      <c r="J2073" s="56">
        <v>0.554</v>
      </c>
      <c r="K2073" s="56">
        <v>0.048</v>
      </c>
      <c r="L2073" s="72">
        <v>178794.0</v>
      </c>
      <c r="M2073" s="56">
        <v>0.215</v>
      </c>
      <c r="N2073" s="39">
        <f t="shared" si="25"/>
        <v>30</v>
      </c>
      <c r="O2073" s="39">
        <f t="shared" si="26"/>
        <v>17</v>
      </c>
      <c r="P2073" s="39">
        <f t="shared" si="5"/>
        <v>74</v>
      </c>
      <c r="Q2073" s="39">
        <f t="shared" si="6"/>
        <v>68</v>
      </c>
      <c r="R2073" s="58">
        <f t="shared" si="7"/>
        <v>0.398</v>
      </c>
      <c r="S2073" s="58">
        <f t="shared" si="8"/>
        <v>0.554</v>
      </c>
      <c r="T2073" s="58">
        <f t="shared" si="9"/>
        <v>0.048</v>
      </c>
      <c r="U2073" s="39">
        <f t="shared" si="10"/>
        <v>178794</v>
      </c>
      <c r="V2073" s="58">
        <f t="shared" si="11"/>
        <v>0.215</v>
      </c>
    </row>
    <row r="2074">
      <c r="A2074" s="33" t="s">
        <v>211</v>
      </c>
      <c r="B2074" s="68" t="s">
        <v>223</v>
      </c>
      <c r="C2074" s="35" t="s">
        <v>53</v>
      </c>
      <c r="D2074" s="35" t="str">
        <f t="shared" si="2"/>
        <v>Oceania/Samoa-Oceania/2005</v>
      </c>
      <c r="E2074" s="72">
        <v>0.029</v>
      </c>
      <c r="F2074" s="72">
        <v>0.017</v>
      </c>
      <c r="G2074" s="72">
        <v>74.0</v>
      </c>
      <c r="H2074" s="72">
        <v>68.0</v>
      </c>
      <c r="I2074" s="56">
        <v>0.396</v>
      </c>
      <c r="J2074" s="56">
        <v>0.556</v>
      </c>
      <c r="K2074" s="56">
        <v>0.048</v>
      </c>
      <c r="L2074" s="72">
        <v>179928.0</v>
      </c>
      <c r="M2074" s="56">
        <v>0.212</v>
      </c>
      <c r="N2074" s="39">
        <f t="shared" si="25"/>
        <v>29</v>
      </c>
      <c r="O2074" s="39">
        <f t="shared" si="26"/>
        <v>17</v>
      </c>
      <c r="P2074" s="39">
        <f t="shared" si="5"/>
        <v>74</v>
      </c>
      <c r="Q2074" s="39">
        <f t="shared" si="6"/>
        <v>68</v>
      </c>
      <c r="R2074" s="58">
        <f t="shared" si="7"/>
        <v>0.396</v>
      </c>
      <c r="S2074" s="58">
        <f t="shared" si="8"/>
        <v>0.556</v>
      </c>
      <c r="T2074" s="58">
        <f t="shared" si="9"/>
        <v>0.048</v>
      </c>
      <c r="U2074" s="39">
        <f t="shared" si="10"/>
        <v>179928</v>
      </c>
      <c r="V2074" s="58">
        <f t="shared" si="11"/>
        <v>0.212</v>
      </c>
    </row>
    <row r="2075">
      <c r="A2075" s="33" t="s">
        <v>211</v>
      </c>
      <c r="B2075" s="68" t="s">
        <v>223</v>
      </c>
      <c r="C2075" s="35" t="s">
        <v>54</v>
      </c>
      <c r="D2075" s="35" t="str">
        <f t="shared" si="2"/>
        <v>Oceania/Samoa-Oceania/2006</v>
      </c>
      <c r="E2075" s="72">
        <v>0.029</v>
      </c>
      <c r="F2075" s="72">
        <v>0.016</v>
      </c>
      <c r="G2075" s="72">
        <v>75.0</v>
      </c>
      <c r="H2075" s="72">
        <v>68.0</v>
      </c>
      <c r="I2075" s="56">
        <v>0.393</v>
      </c>
      <c r="J2075" s="56">
        <v>0.558</v>
      </c>
      <c r="K2075" s="56">
        <v>0.049</v>
      </c>
      <c r="L2075" s="72">
        <v>181073.0</v>
      </c>
      <c r="M2075" s="56">
        <v>0.21</v>
      </c>
      <c r="N2075" s="39">
        <f t="shared" si="25"/>
        <v>29</v>
      </c>
      <c r="O2075" s="39">
        <f t="shared" si="26"/>
        <v>16</v>
      </c>
      <c r="P2075" s="39">
        <f t="shared" si="5"/>
        <v>75</v>
      </c>
      <c r="Q2075" s="39">
        <f t="shared" si="6"/>
        <v>68</v>
      </c>
      <c r="R2075" s="58">
        <f t="shared" si="7"/>
        <v>0.393</v>
      </c>
      <c r="S2075" s="58">
        <f t="shared" si="8"/>
        <v>0.558</v>
      </c>
      <c r="T2075" s="58">
        <f t="shared" si="9"/>
        <v>0.049</v>
      </c>
      <c r="U2075" s="39">
        <f t="shared" si="10"/>
        <v>181073</v>
      </c>
      <c r="V2075" s="58">
        <f t="shared" si="11"/>
        <v>0.21</v>
      </c>
    </row>
    <row r="2076">
      <c r="A2076" s="33" t="s">
        <v>211</v>
      </c>
      <c r="B2076" s="68" t="s">
        <v>223</v>
      </c>
      <c r="C2076" s="35" t="s">
        <v>55</v>
      </c>
      <c r="D2076" s="35" t="str">
        <f t="shared" si="2"/>
        <v>Oceania/Samoa-Oceania/2007</v>
      </c>
      <c r="E2076" s="72">
        <v>0.029</v>
      </c>
      <c r="F2076" s="72">
        <v>0.016</v>
      </c>
      <c r="G2076" s="72">
        <v>75.0</v>
      </c>
      <c r="H2076" s="72">
        <v>68.0</v>
      </c>
      <c r="I2076" s="56">
        <v>0.39</v>
      </c>
      <c r="J2076" s="56">
        <v>0.56</v>
      </c>
      <c r="K2076" s="56">
        <v>0.049</v>
      </c>
      <c r="L2076" s="72">
        <v>182240.0</v>
      </c>
      <c r="M2076" s="56">
        <v>0.208</v>
      </c>
      <c r="N2076" s="39">
        <f t="shared" si="25"/>
        <v>29</v>
      </c>
      <c r="O2076" s="39">
        <f t="shared" si="26"/>
        <v>16</v>
      </c>
      <c r="P2076" s="39">
        <f t="shared" si="5"/>
        <v>75</v>
      </c>
      <c r="Q2076" s="39">
        <f t="shared" si="6"/>
        <v>68</v>
      </c>
      <c r="R2076" s="58">
        <f t="shared" si="7"/>
        <v>0.39</v>
      </c>
      <c r="S2076" s="58">
        <f t="shared" si="8"/>
        <v>0.56</v>
      </c>
      <c r="T2076" s="58">
        <f t="shared" si="9"/>
        <v>0.049</v>
      </c>
      <c r="U2076" s="39">
        <f t="shared" si="10"/>
        <v>182240</v>
      </c>
      <c r="V2076" s="58">
        <f t="shared" si="11"/>
        <v>0.208</v>
      </c>
    </row>
    <row r="2077">
      <c r="A2077" s="33" t="s">
        <v>211</v>
      </c>
      <c r="B2077" s="68" t="s">
        <v>223</v>
      </c>
      <c r="C2077" s="35" t="s">
        <v>56</v>
      </c>
      <c r="D2077" s="35" t="str">
        <f t="shared" si="2"/>
        <v>Oceania/Samoa-Oceania/2008</v>
      </c>
      <c r="E2077" s="72">
        <v>0.029</v>
      </c>
      <c r="F2077" s="72">
        <v>0.016</v>
      </c>
      <c r="G2077" s="72">
        <v>75.0</v>
      </c>
      <c r="H2077" s="72">
        <v>69.0</v>
      </c>
      <c r="I2077" s="56">
        <v>0.388</v>
      </c>
      <c r="J2077" s="56">
        <v>0.563</v>
      </c>
      <c r="K2077" s="56">
        <v>0.05</v>
      </c>
      <c r="L2077" s="72">
        <v>183444.0</v>
      </c>
      <c r="M2077" s="56">
        <v>0.205</v>
      </c>
      <c r="N2077" s="39">
        <f t="shared" si="25"/>
        <v>29</v>
      </c>
      <c r="O2077" s="39">
        <f t="shared" si="26"/>
        <v>16</v>
      </c>
      <c r="P2077" s="39">
        <f t="shared" si="5"/>
        <v>75</v>
      </c>
      <c r="Q2077" s="39">
        <f t="shared" si="6"/>
        <v>69</v>
      </c>
      <c r="R2077" s="58">
        <f t="shared" si="7"/>
        <v>0.388</v>
      </c>
      <c r="S2077" s="58">
        <f t="shared" si="8"/>
        <v>0.563</v>
      </c>
      <c r="T2077" s="58">
        <f t="shared" si="9"/>
        <v>0.05</v>
      </c>
      <c r="U2077" s="39">
        <f t="shared" si="10"/>
        <v>183444</v>
      </c>
      <c r="V2077" s="58">
        <f t="shared" si="11"/>
        <v>0.205</v>
      </c>
    </row>
    <row r="2078">
      <c r="A2078" s="33" t="s">
        <v>211</v>
      </c>
      <c r="B2078" s="68" t="s">
        <v>223</v>
      </c>
      <c r="C2078" s="35" t="s">
        <v>57</v>
      </c>
      <c r="D2078" s="35" t="str">
        <f t="shared" si="2"/>
        <v>Oceania/Samoa-Oceania/2009</v>
      </c>
      <c r="E2078" s="72">
        <v>0.028</v>
      </c>
      <c r="F2078" s="72">
        <v>0.016</v>
      </c>
      <c r="G2078" s="72">
        <v>75.0</v>
      </c>
      <c r="H2078" s="72">
        <v>69.0</v>
      </c>
      <c r="I2078" s="56">
        <v>0.385</v>
      </c>
      <c r="J2078" s="56">
        <v>0.565</v>
      </c>
      <c r="K2078" s="56">
        <v>0.05</v>
      </c>
      <c r="L2078" s="72">
        <v>184704.0</v>
      </c>
      <c r="M2078" s="56">
        <v>0.203</v>
      </c>
      <c r="N2078" s="39">
        <f t="shared" si="25"/>
        <v>28</v>
      </c>
      <c r="O2078" s="39">
        <f t="shared" si="26"/>
        <v>16</v>
      </c>
      <c r="P2078" s="39">
        <f t="shared" si="5"/>
        <v>75</v>
      </c>
      <c r="Q2078" s="39">
        <f t="shared" si="6"/>
        <v>69</v>
      </c>
      <c r="R2078" s="58">
        <f t="shared" si="7"/>
        <v>0.385</v>
      </c>
      <c r="S2078" s="58">
        <f t="shared" si="8"/>
        <v>0.565</v>
      </c>
      <c r="T2078" s="58">
        <f t="shared" si="9"/>
        <v>0.05</v>
      </c>
      <c r="U2078" s="39">
        <f t="shared" si="10"/>
        <v>184704</v>
      </c>
      <c r="V2078" s="58">
        <f t="shared" si="11"/>
        <v>0.203</v>
      </c>
    </row>
    <row r="2079">
      <c r="A2079" s="33" t="s">
        <v>211</v>
      </c>
      <c r="B2079" s="68" t="s">
        <v>223</v>
      </c>
      <c r="C2079" s="35" t="s">
        <v>58</v>
      </c>
      <c r="D2079" s="35" t="str">
        <f t="shared" si="2"/>
        <v>Oceania/Samoa-Oceania/2010</v>
      </c>
      <c r="E2079" s="72">
        <v>0.028</v>
      </c>
      <c r="F2079" s="72">
        <v>0.016</v>
      </c>
      <c r="G2079" s="72">
        <v>76.0</v>
      </c>
      <c r="H2079" s="72">
        <v>69.0</v>
      </c>
      <c r="I2079" s="56">
        <v>0.383</v>
      </c>
      <c r="J2079" s="56">
        <v>0.567</v>
      </c>
      <c r="K2079" s="56">
        <v>0.051</v>
      </c>
      <c r="L2079" s="72">
        <v>186029.0</v>
      </c>
      <c r="M2079" s="56">
        <v>0.201</v>
      </c>
      <c r="N2079" s="39">
        <f t="shared" si="25"/>
        <v>28</v>
      </c>
      <c r="O2079" s="39">
        <f t="shared" si="26"/>
        <v>16</v>
      </c>
      <c r="P2079" s="39">
        <f t="shared" si="5"/>
        <v>76</v>
      </c>
      <c r="Q2079" s="39">
        <f t="shared" si="6"/>
        <v>69</v>
      </c>
      <c r="R2079" s="58">
        <f t="shared" si="7"/>
        <v>0.383</v>
      </c>
      <c r="S2079" s="58">
        <f t="shared" si="8"/>
        <v>0.567</v>
      </c>
      <c r="T2079" s="58">
        <f t="shared" si="9"/>
        <v>0.051</v>
      </c>
      <c r="U2079" s="39">
        <f t="shared" si="10"/>
        <v>186029</v>
      </c>
      <c r="V2079" s="58">
        <f t="shared" si="11"/>
        <v>0.201</v>
      </c>
    </row>
    <row r="2080">
      <c r="A2080" s="33" t="s">
        <v>211</v>
      </c>
      <c r="B2080" s="68" t="s">
        <v>223</v>
      </c>
      <c r="C2080" s="35" t="s">
        <v>59</v>
      </c>
      <c r="D2080" s="35" t="str">
        <f t="shared" si="2"/>
        <v>Oceania/Samoa-Oceania/2011</v>
      </c>
      <c r="E2080" s="72">
        <v>0.027</v>
      </c>
      <c r="F2080" s="72">
        <v>0.016</v>
      </c>
      <c r="G2080" s="72">
        <v>76.0</v>
      </c>
      <c r="H2080" s="72">
        <v>70.0</v>
      </c>
      <c r="I2080" s="56">
        <v>0.381</v>
      </c>
      <c r="J2080" s="56">
        <v>0.569</v>
      </c>
      <c r="K2080" s="56">
        <v>0.051</v>
      </c>
      <c r="L2080" s="72">
        <v>187429.0</v>
      </c>
      <c r="M2080" s="56">
        <v>0.199</v>
      </c>
      <c r="N2080" s="39">
        <f t="shared" si="25"/>
        <v>27</v>
      </c>
      <c r="O2080" s="39">
        <f t="shared" si="26"/>
        <v>16</v>
      </c>
      <c r="P2080" s="39">
        <f t="shared" si="5"/>
        <v>76</v>
      </c>
      <c r="Q2080" s="39">
        <f t="shared" si="6"/>
        <v>70</v>
      </c>
      <c r="R2080" s="58">
        <f t="shared" si="7"/>
        <v>0.381</v>
      </c>
      <c r="S2080" s="58">
        <f t="shared" si="8"/>
        <v>0.569</v>
      </c>
      <c r="T2080" s="58">
        <f t="shared" si="9"/>
        <v>0.051</v>
      </c>
      <c r="U2080" s="39">
        <f t="shared" si="10"/>
        <v>187429</v>
      </c>
      <c r="V2080" s="58">
        <f t="shared" si="11"/>
        <v>0.199</v>
      </c>
    </row>
    <row r="2081">
      <c r="A2081" s="33" t="s">
        <v>211</v>
      </c>
      <c r="B2081" s="68" t="s">
        <v>223</v>
      </c>
      <c r="C2081" s="35" t="s">
        <v>60</v>
      </c>
      <c r="D2081" s="35" t="str">
        <f t="shared" si="2"/>
        <v>Oceania/Samoa-Oceania/2012</v>
      </c>
      <c r="E2081" s="72">
        <v>0.027</v>
      </c>
      <c r="F2081" s="72">
        <v>0.016</v>
      </c>
      <c r="G2081" s="72">
        <v>76.0</v>
      </c>
      <c r="H2081" s="72">
        <v>70.0</v>
      </c>
      <c r="I2081" s="56">
        <v>0.379</v>
      </c>
      <c r="J2081" s="56">
        <v>0.57</v>
      </c>
      <c r="K2081" s="56">
        <v>0.051</v>
      </c>
      <c r="L2081" s="72">
        <v>188889.0</v>
      </c>
      <c r="M2081" s="56">
        <v>0.196</v>
      </c>
      <c r="N2081" s="39">
        <f t="shared" si="25"/>
        <v>27</v>
      </c>
      <c r="O2081" s="39">
        <f t="shared" si="26"/>
        <v>16</v>
      </c>
      <c r="P2081" s="39">
        <f t="shared" si="5"/>
        <v>76</v>
      </c>
      <c r="Q2081" s="39">
        <f t="shared" si="6"/>
        <v>70</v>
      </c>
      <c r="R2081" s="58">
        <f t="shared" si="7"/>
        <v>0.379</v>
      </c>
      <c r="S2081" s="58">
        <f t="shared" si="8"/>
        <v>0.57</v>
      </c>
      <c r="T2081" s="58">
        <f t="shared" si="9"/>
        <v>0.051</v>
      </c>
      <c r="U2081" s="39">
        <f t="shared" si="10"/>
        <v>188889</v>
      </c>
      <c r="V2081" s="58">
        <f t="shared" si="11"/>
        <v>0.196</v>
      </c>
    </row>
    <row r="2082">
      <c r="A2082" s="33" t="s">
        <v>211</v>
      </c>
      <c r="B2082" s="68" t="s">
        <v>224</v>
      </c>
      <c r="C2082" s="35" t="s">
        <v>48</v>
      </c>
      <c r="D2082" s="35" t="str">
        <f t="shared" si="2"/>
        <v>Oceania/Solomon Islands-Oceania/2000</v>
      </c>
      <c r="E2082" s="72">
        <v>0.036</v>
      </c>
      <c r="F2082" s="72">
        <v>0.028</v>
      </c>
      <c r="G2082" s="72">
        <v>64.0</v>
      </c>
      <c r="H2082" s="72">
        <v>62.0</v>
      </c>
      <c r="I2082" s="56">
        <v>0.419</v>
      </c>
      <c r="J2082" s="56">
        <v>0.553</v>
      </c>
      <c r="K2082" s="56">
        <v>0.028</v>
      </c>
      <c r="L2082" s="72">
        <v>412336.0</v>
      </c>
      <c r="M2082" s="56">
        <v>0.158</v>
      </c>
      <c r="N2082" s="39">
        <f t="shared" si="25"/>
        <v>36</v>
      </c>
      <c r="O2082" s="39">
        <f t="shared" si="26"/>
        <v>28</v>
      </c>
      <c r="P2082" s="39">
        <f t="shared" si="5"/>
        <v>64</v>
      </c>
      <c r="Q2082" s="39">
        <f t="shared" si="6"/>
        <v>62</v>
      </c>
      <c r="R2082" s="58">
        <f t="shared" si="7"/>
        <v>0.419</v>
      </c>
      <c r="S2082" s="58">
        <f t="shared" si="8"/>
        <v>0.553</v>
      </c>
      <c r="T2082" s="58">
        <f t="shared" si="9"/>
        <v>0.028</v>
      </c>
      <c r="U2082" s="39">
        <f t="shared" si="10"/>
        <v>412336</v>
      </c>
      <c r="V2082" s="58">
        <f t="shared" si="11"/>
        <v>0.158</v>
      </c>
    </row>
    <row r="2083">
      <c r="A2083" s="33" t="s">
        <v>211</v>
      </c>
      <c r="B2083" s="68" t="s">
        <v>224</v>
      </c>
      <c r="C2083" s="35" t="s">
        <v>49</v>
      </c>
      <c r="D2083" s="35" t="str">
        <f t="shared" si="2"/>
        <v>Oceania/Solomon Islands-Oceania/2001</v>
      </c>
      <c r="E2083" s="72">
        <v>0.035</v>
      </c>
      <c r="F2083" s="72">
        <v>0.029</v>
      </c>
      <c r="G2083" s="72">
        <v>65.0</v>
      </c>
      <c r="H2083" s="72">
        <v>62.0</v>
      </c>
      <c r="I2083" s="56">
        <v>0.418</v>
      </c>
      <c r="J2083" s="56">
        <v>0.554</v>
      </c>
      <c r="K2083" s="56">
        <v>0.029</v>
      </c>
      <c r="L2083" s="72">
        <v>423529.0</v>
      </c>
      <c r="M2083" s="56">
        <v>0.162</v>
      </c>
      <c r="N2083" s="39">
        <f t="shared" si="25"/>
        <v>35</v>
      </c>
      <c r="O2083" s="39">
        <f t="shared" si="26"/>
        <v>29</v>
      </c>
      <c r="P2083" s="39">
        <f t="shared" si="5"/>
        <v>65</v>
      </c>
      <c r="Q2083" s="39">
        <f t="shared" si="6"/>
        <v>62</v>
      </c>
      <c r="R2083" s="58">
        <f t="shared" si="7"/>
        <v>0.418</v>
      </c>
      <c r="S2083" s="58">
        <f t="shared" si="8"/>
        <v>0.554</v>
      </c>
      <c r="T2083" s="58">
        <f t="shared" si="9"/>
        <v>0.029</v>
      </c>
      <c r="U2083" s="39">
        <f t="shared" si="10"/>
        <v>423529</v>
      </c>
      <c r="V2083" s="58">
        <f t="shared" si="11"/>
        <v>0.162</v>
      </c>
    </row>
    <row r="2084">
      <c r="A2084" s="33" t="s">
        <v>211</v>
      </c>
      <c r="B2084" s="68" t="s">
        <v>224</v>
      </c>
      <c r="C2084" s="35" t="s">
        <v>50</v>
      </c>
      <c r="D2084" s="35" t="str">
        <f t="shared" si="2"/>
        <v>Oceania/Solomon Islands-Oceania/2002</v>
      </c>
      <c r="E2084" s="72">
        <v>0.035</v>
      </c>
      <c r="F2084" s="72">
        <v>0.029</v>
      </c>
      <c r="G2084" s="72">
        <v>66.0</v>
      </c>
      <c r="H2084" s="72">
        <v>63.0</v>
      </c>
      <c r="I2084" s="56">
        <v>0.416</v>
      </c>
      <c r="J2084" s="56">
        <v>0.555</v>
      </c>
      <c r="K2084" s="56">
        <v>0.029</v>
      </c>
      <c r="L2084" s="72">
        <v>434880.0</v>
      </c>
      <c r="M2084" s="56">
        <v>0.166</v>
      </c>
      <c r="N2084" s="39">
        <f t="shared" si="25"/>
        <v>35</v>
      </c>
      <c r="O2084" s="39">
        <f t="shared" si="26"/>
        <v>29</v>
      </c>
      <c r="P2084" s="39">
        <f t="shared" si="5"/>
        <v>66</v>
      </c>
      <c r="Q2084" s="39">
        <f t="shared" si="6"/>
        <v>63</v>
      </c>
      <c r="R2084" s="58">
        <f t="shared" si="7"/>
        <v>0.416</v>
      </c>
      <c r="S2084" s="58">
        <f t="shared" si="8"/>
        <v>0.555</v>
      </c>
      <c r="T2084" s="58">
        <f t="shared" si="9"/>
        <v>0.029</v>
      </c>
      <c r="U2084" s="39">
        <f t="shared" si="10"/>
        <v>434880</v>
      </c>
      <c r="V2084" s="58">
        <f t="shared" si="11"/>
        <v>0.166</v>
      </c>
    </row>
    <row r="2085">
      <c r="A2085" s="33" t="s">
        <v>211</v>
      </c>
      <c r="B2085" s="68" t="s">
        <v>224</v>
      </c>
      <c r="C2085" s="35" t="s">
        <v>51</v>
      </c>
      <c r="D2085" s="35" t="str">
        <f t="shared" si="2"/>
        <v>Oceania/Solomon Islands-Oceania/2003</v>
      </c>
      <c r="E2085" s="72">
        <v>0.035</v>
      </c>
      <c r="F2085" s="72">
        <v>0.029</v>
      </c>
      <c r="G2085" s="72">
        <v>66.0</v>
      </c>
      <c r="H2085" s="72">
        <v>63.0</v>
      </c>
      <c r="I2085" s="56">
        <v>0.415</v>
      </c>
      <c r="J2085" s="56">
        <v>0.556</v>
      </c>
      <c r="K2085" s="56">
        <v>0.029</v>
      </c>
      <c r="L2085" s="72">
        <v>446335.0</v>
      </c>
      <c r="M2085" s="56">
        <v>0.17</v>
      </c>
      <c r="N2085" s="39">
        <f t="shared" si="25"/>
        <v>35</v>
      </c>
      <c r="O2085" s="39">
        <f t="shared" si="26"/>
        <v>29</v>
      </c>
      <c r="P2085" s="39">
        <f t="shared" si="5"/>
        <v>66</v>
      </c>
      <c r="Q2085" s="39">
        <f t="shared" si="6"/>
        <v>63</v>
      </c>
      <c r="R2085" s="58">
        <f t="shared" si="7"/>
        <v>0.415</v>
      </c>
      <c r="S2085" s="58">
        <f t="shared" si="8"/>
        <v>0.556</v>
      </c>
      <c r="T2085" s="58">
        <f t="shared" si="9"/>
        <v>0.029</v>
      </c>
      <c r="U2085" s="39">
        <f t="shared" si="10"/>
        <v>446335</v>
      </c>
      <c r="V2085" s="58">
        <f t="shared" si="11"/>
        <v>0.17</v>
      </c>
    </row>
    <row r="2086">
      <c r="A2086" s="33" t="s">
        <v>211</v>
      </c>
      <c r="B2086" s="68" t="s">
        <v>224</v>
      </c>
      <c r="C2086" s="35" t="s">
        <v>52</v>
      </c>
      <c r="D2086" s="35" t="str">
        <f t="shared" si="2"/>
        <v>Oceania/Solomon Islands-Oceania/2004</v>
      </c>
      <c r="E2086" s="72">
        <v>0.035</v>
      </c>
      <c r="F2086" s="72">
        <v>0.029</v>
      </c>
      <c r="G2086" s="72">
        <v>67.0</v>
      </c>
      <c r="H2086" s="72">
        <v>64.0</v>
      </c>
      <c r="I2086" s="56">
        <v>0.414</v>
      </c>
      <c r="J2086" s="56">
        <v>0.557</v>
      </c>
      <c r="K2086" s="56">
        <v>0.029</v>
      </c>
      <c r="L2086" s="72">
        <v>457827.0</v>
      </c>
      <c r="M2086" s="56">
        <v>0.174</v>
      </c>
      <c r="N2086" s="39">
        <f t="shared" si="25"/>
        <v>35</v>
      </c>
      <c r="O2086" s="39">
        <f t="shared" si="26"/>
        <v>29</v>
      </c>
      <c r="P2086" s="39">
        <f t="shared" si="5"/>
        <v>67</v>
      </c>
      <c r="Q2086" s="39">
        <f t="shared" si="6"/>
        <v>64</v>
      </c>
      <c r="R2086" s="58">
        <f t="shared" si="7"/>
        <v>0.414</v>
      </c>
      <c r="S2086" s="58">
        <f t="shared" si="8"/>
        <v>0.557</v>
      </c>
      <c r="T2086" s="58">
        <f t="shared" si="9"/>
        <v>0.029</v>
      </c>
      <c r="U2086" s="39">
        <f t="shared" si="10"/>
        <v>457827</v>
      </c>
      <c r="V2086" s="58">
        <f t="shared" si="11"/>
        <v>0.174</v>
      </c>
    </row>
    <row r="2087">
      <c r="A2087" s="33" t="s">
        <v>211</v>
      </c>
      <c r="B2087" s="68" t="s">
        <v>224</v>
      </c>
      <c r="C2087" s="35" t="s">
        <v>53</v>
      </c>
      <c r="D2087" s="35" t="str">
        <f t="shared" si="2"/>
        <v>Oceania/Solomon Islands-Oceania/2005</v>
      </c>
      <c r="E2087" s="72">
        <v>0.035</v>
      </c>
      <c r="F2087" s="72">
        <v>0.029</v>
      </c>
      <c r="G2087" s="72">
        <v>67.0</v>
      </c>
      <c r="H2087" s="72">
        <v>64.0</v>
      </c>
      <c r="I2087" s="56">
        <v>0.413</v>
      </c>
      <c r="J2087" s="56">
        <v>0.557</v>
      </c>
      <c r="K2087" s="56">
        <v>0.03</v>
      </c>
      <c r="L2087" s="72">
        <v>469306.0</v>
      </c>
      <c r="M2087" s="56">
        <v>0.178</v>
      </c>
      <c r="N2087" s="39">
        <f t="shared" si="25"/>
        <v>35</v>
      </c>
      <c r="O2087" s="39">
        <f t="shared" si="26"/>
        <v>29</v>
      </c>
      <c r="P2087" s="39">
        <f t="shared" si="5"/>
        <v>67</v>
      </c>
      <c r="Q2087" s="39">
        <f t="shared" si="6"/>
        <v>64</v>
      </c>
      <c r="R2087" s="58">
        <f t="shared" si="7"/>
        <v>0.413</v>
      </c>
      <c r="S2087" s="58">
        <f t="shared" si="8"/>
        <v>0.557</v>
      </c>
      <c r="T2087" s="58">
        <f t="shared" si="9"/>
        <v>0.03</v>
      </c>
      <c r="U2087" s="39">
        <f t="shared" si="10"/>
        <v>469306</v>
      </c>
      <c r="V2087" s="58">
        <f t="shared" si="11"/>
        <v>0.178</v>
      </c>
    </row>
    <row r="2088">
      <c r="A2088" s="33" t="s">
        <v>211</v>
      </c>
      <c r="B2088" s="68" t="s">
        <v>224</v>
      </c>
      <c r="C2088" s="35" t="s">
        <v>54</v>
      </c>
      <c r="D2088" s="35" t="str">
        <f t="shared" si="2"/>
        <v>Oceania/Solomon Islands-Oceania/2006</v>
      </c>
      <c r="E2088" s="72">
        <v>0.034</v>
      </c>
      <c r="F2088" s="72">
        <v>0.029</v>
      </c>
      <c r="G2088" s="72">
        <v>67.0</v>
      </c>
      <c r="H2088" s="72">
        <v>65.0</v>
      </c>
      <c r="I2088" s="56">
        <v>0.412</v>
      </c>
      <c r="J2088" s="56">
        <v>0.557</v>
      </c>
      <c r="K2088" s="56">
        <v>0.03</v>
      </c>
      <c r="L2088" s="72">
        <v>480745.0</v>
      </c>
      <c r="M2088" s="56">
        <v>0.183</v>
      </c>
      <c r="N2088" s="39">
        <f t="shared" si="25"/>
        <v>34</v>
      </c>
      <c r="O2088" s="39">
        <f t="shared" si="26"/>
        <v>29</v>
      </c>
      <c r="P2088" s="39">
        <f t="shared" si="5"/>
        <v>67</v>
      </c>
      <c r="Q2088" s="39">
        <f t="shared" si="6"/>
        <v>65</v>
      </c>
      <c r="R2088" s="58">
        <f t="shared" si="7"/>
        <v>0.412</v>
      </c>
      <c r="S2088" s="58">
        <f t="shared" si="8"/>
        <v>0.557</v>
      </c>
      <c r="T2088" s="58">
        <f t="shared" si="9"/>
        <v>0.03</v>
      </c>
      <c r="U2088" s="39">
        <f t="shared" si="10"/>
        <v>480745</v>
      </c>
      <c r="V2088" s="58">
        <f t="shared" si="11"/>
        <v>0.183</v>
      </c>
    </row>
    <row r="2089">
      <c r="A2089" s="33" t="s">
        <v>211</v>
      </c>
      <c r="B2089" s="68" t="s">
        <v>224</v>
      </c>
      <c r="C2089" s="35" t="s">
        <v>55</v>
      </c>
      <c r="D2089" s="35" t="str">
        <f t="shared" si="2"/>
        <v>Oceania/Solomon Islands-Oceania/2007</v>
      </c>
      <c r="E2089" s="72">
        <v>0.034</v>
      </c>
      <c r="F2089" s="72">
        <v>0.029</v>
      </c>
      <c r="G2089" s="72">
        <v>68.0</v>
      </c>
      <c r="H2089" s="72">
        <v>65.0</v>
      </c>
      <c r="I2089" s="56">
        <v>0.411</v>
      </c>
      <c r="J2089" s="56">
        <v>0.558</v>
      </c>
      <c r="K2089" s="56">
        <v>0.031</v>
      </c>
      <c r="L2089" s="72">
        <v>492148.0</v>
      </c>
      <c r="M2089" s="56">
        <v>0.187</v>
      </c>
      <c r="N2089" s="39">
        <f t="shared" si="25"/>
        <v>34</v>
      </c>
      <c r="O2089" s="39">
        <f t="shared" si="26"/>
        <v>29</v>
      </c>
      <c r="P2089" s="39">
        <f t="shared" si="5"/>
        <v>68</v>
      </c>
      <c r="Q2089" s="39">
        <f t="shared" si="6"/>
        <v>65</v>
      </c>
      <c r="R2089" s="58">
        <f t="shared" si="7"/>
        <v>0.411</v>
      </c>
      <c r="S2089" s="58">
        <f t="shared" si="8"/>
        <v>0.558</v>
      </c>
      <c r="T2089" s="58">
        <f t="shared" si="9"/>
        <v>0.031</v>
      </c>
      <c r="U2089" s="39">
        <f t="shared" si="10"/>
        <v>492148</v>
      </c>
      <c r="V2089" s="58">
        <f t="shared" si="11"/>
        <v>0.187</v>
      </c>
    </row>
    <row r="2090">
      <c r="A2090" s="33" t="s">
        <v>211</v>
      </c>
      <c r="B2090" s="68" t="s">
        <v>224</v>
      </c>
      <c r="C2090" s="35" t="s">
        <v>56</v>
      </c>
      <c r="D2090" s="35" t="str">
        <f t="shared" si="2"/>
        <v>Oceania/Solomon Islands-Oceania/2008</v>
      </c>
      <c r="E2090" s="72">
        <v>0.034</v>
      </c>
      <c r="F2090" s="72">
        <v>0.028</v>
      </c>
      <c r="G2090" s="72">
        <v>68.0</v>
      </c>
      <c r="H2090" s="72">
        <v>65.0</v>
      </c>
      <c r="I2090" s="56">
        <v>0.41</v>
      </c>
      <c r="J2090" s="56">
        <v>0.558</v>
      </c>
      <c r="K2090" s="56">
        <v>0.032</v>
      </c>
      <c r="L2090" s="72">
        <v>503541.0</v>
      </c>
      <c r="M2090" s="56">
        <v>0.191</v>
      </c>
      <c r="N2090" s="39">
        <f t="shared" si="25"/>
        <v>34</v>
      </c>
      <c r="O2090" s="39">
        <f t="shared" si="26"/>
        <v>28</v>
      </c>
      <c r="P2090" s="39">
        <f t="shared" si="5"/>
        <v>68</v>
      </c>
      <c r="Q2090" s="39">
        <f t="shared" si="6"/>
        <v>65</v>
      </c>
      <c r="R2090" s="58">
        <f t="shared" si="7"/>
        <v>0.41</v>
      </c>
      <c r="S2090" s="58">
        <f t="shared" si="8"/>
        <v>0.558</v>
      </c>
      <c r="T2090" s="58">
        <f t="shared" si="9"/>
        <v>0.032</v>
      </c>
      <c r="U2090" s="39">
        <f t="shared" si="10"/>
        <v>503541</v>
      </c>
      <c r="V2090" s="58">
        <f t="shared" si="11"/>
        <v>0.191</v>
      </c>
    </row>
    <row r="2091">
      <c r="A2091" s="33" t="s">
        <v>211</v>
      </c>
      <c r="B2091" s="68" t="s">
        <v>224</v>
      </c>
      <c r="C2091" s="35" t="s">
        <v>57</v>
      </c>
      <c r="D2091" s="35" t="str">
        <f t="shared" si="2"/>
        <v>Oceania/Solomon Islands-Oceania/2009</v>
      </c>
      <c r="E2091" s="72">
        <v>0.033</v>
      </c>
      <c r="F2091" s="72">
        <v>0.028</v>
      </c>
      <c r="G2091" s="72">
        <v>68.0</v>
      </c>
      <c r="H2091" s="72">
        <v>66.0</v>
      </c>
      <c r="I2091" s="56">
        <v>0.409</v>
      </c>
      <c r="J2091" s="56">
        <v>0.559</v>
      </c>
      <c r="K2091" s="56">
        <v>0.032</v>
      </c>
      <c r="L2091" s="72">
        <v>514964.0</v>
      </c>
      <c r="M2091" s="56">
        <v>0.196</v>
      </c>
      <c r="N2091" s="39">
        <f t="shared" si="25"/>
        <v>33</v>
      </c>
      <c r="O2091" s="39">
        <f t="shared" si="26"/>
        <v>28</v>
      </c>
      <c r="P2091" s="39">
        <f t="shared" si="5"/>
        <v>68</v>
      </c>
      <c r="Q2091" s="39">
        <f t="shared" si="6"/>
        <v>66</v>
      </c>
      <c r="R2091" s="58">
        <f t="shared" si="7"/>
        <v>0.409</v>
      </c>
      <c r="S2091" s="58">
        <f t="shared" si="8"/>
        <v>0.559</v>
      </c>
      <c r="T2091" s="58">
        <f t="shared" si="9"/>
        <v>0.032</v>
      </c>
      <c r="U2091" s="39">
        <f t="shared" si="10"/>
        <v>514964</v>
      </c>
      <c r="V2091" s="58">
        <f t="shared" si="11"/>
        <v>0.196</v>
      </c>
    </row>
    <row r="2092">
      <c r="A2092" s="33" t="s">
        <v>211</v>
      </c>
      <c r="B2092" s="68" t="s">
        <v>224</v>
      </c>
      <c r="C2092" s="35" t="s">
        <v>58</v>
      </c>
      <c r="D2092" s="35" t="str">
        <f t="shared" si="2"/>
        <v>Oceania/Solomon Islands-Oceania/2010</v>
      </c>
      <c r="E2092" s="72">
        <v>0.033</v>
      </c>
      <c r="F2092" s="72">
        <v>0.027</v>
      </c>
      <c r="G2092" s="72">
        <v>68.0</v>
      </c>
      <c r="H2092" s="72">
        <v>66.0</v>
      </c>
      <c r="I2092" s="56">
        <v>0.408</v>
      </c>
      <c r="J2092" s="56">
        <v>0.56</v>
      </c>
      <c r="K2092" s="56">
        <v>0.033</v>
      </c>
      <c r="L2092" s="72">
        <v>526447.0</v>
      </c>
      <c r="M2092" s="56">
        <v>0.2</v>
      </c>
      <c r="N2092" s="39">
        <f t="shared" si="25"/>
        <v>33</v>
      </c>
      <c r="O2092" s="39">
        <f t="shared" si="26"/>
        <v>27</v>
      </c>
      <c r="P2092" s="39">
        <f t="shared" si="5"/>
        <v>68</v>
      </c>
      <c r="Q2092" s="39">
        <f t="shared" si="6"/>
        <v>66</v>
      </c>
      <c r="R2092" s="58">
        <f t="shared" si="7"/>
        <v>0.408</v>
      </c>
      <c r="S2092" s="58">
        <f t="shared" si="8"/>
        <v>0.56</v>
      </c>
      <c r="T2092" s="58">
        <f t="shared" si="9"/>
        <v>0.033</v>
      </c>
      <c r="U2092" s="39">
        <f t="shared" si="10"/>
        <v>526447</v>
      </c>
      <c r="V2092" s="58">
        <f t="shared" si="11"/>
        <v>0.2</v>
      </c>
    </row>
    <row r="2093">
      <c r="A2093" s="33" t="s">
        <v>211</v>
      </c>
      <c r="B2093" s="68" t="s">
        <v>224</v>
      </c>
      <c r="C2093" s="35" t="s">
        <v>59</v>
      </c>
      <c r="D2093" s="35" t="str">
        <f t="shared" si="2"/>
        <v>Oceania/Solomon Islands-Oceania/2011</v>
      </c>
      <c r="E2093" s="72">
        <v>0.032</v>
      </c>
      <c r="F2093" s="72">
        <v>0.026</v>
      </c>
      <c r="G2093" s="72">
        <v>69.0</v>
      </c>
      <c r="H2093" s="72">
        <v>66.0</v>
      </c>
      <c r="I2093" s="56">
        <v>0.406</v>
      </c>
      <c r="J2093" s="56">
        <v>0.561</v>
      </c>
      <c r="K2093" s="56">
        <v>0.033</v>
      </c>
      <c r="L2093" s="72">
        <v>537997.0</v>
      </c>
      <c r="M2093" s="56">
        <v>0.205</v>
      </c>
      <c r="N2093" s="39">
        <f t="shared" si="25"/>
        <v>32</v>
      </c>
      <c r="O2093" s="39">
        <f t="shared" si="26"/>
        <v>26</v>
      </c>
      <c r="P2093" s="39">
        <f t="shared" si="5"/>
        <v>69</v>
      </c>
      <c r="Q2093" s="39">
        <f t="shared" si="6"/>
        <v>66</v>
      </c>
      <c r="R2093" s="58">
        <f t="shared" si="7"/>
        <v>0.406</v>
      </c>
      <c r="S2093" s="58">
        <f t="shared" si="8"/>
        <v>0.561</v>
      </c>
      <c r="T2093" s="58">
        <f t="shared" si="9"/>
        <v>0.033</v>
      </c>
      <c r="U2093" s="39">
        <f t="shared" si="10"/>
        <v>537997</v>
      </c>
      <c r="V2093" s="58">
        <f t="shared" si="11"/>
        <v>0.205</v>
      </c>
    </row>
    <row r="2094">
      <c r="A2094" s="33" t="s">
        <v>211</v>
      </c>
      <c r="B2094" s="68" t="s">
        <v>224</v>
      </c>
      <c r="C2094" s="35" t="s">
        <v>60</v>
      </c>
      <c r="D2094" s="35" t="str">
        <f t="shared" si="2"/>
        <v>Oceania/Solomon Islands-Oceania/2012</v>
      </c>
      <c r="E2094" s="72">
        <v>0.031</v>
      </c>
      <c r="F2094" s="72">
        <v>0.026</v>
      </c>
      <c r="G2094" s="72">
        <v>69.0</v>
      </c>
      <c r="H2094" s="72">
        <v>66.0</v>
      </c>
      <c r="I2094" s="56">
        <v>0.404</v>
      </c>
      <c r="J2094" s="56">
        <v>0.563</v>
      </c>
      <c r="K2094" s="56">
        <v>0.033</v>
      </c>
      <c r="L2094" s="72">
        <v>549598.0</v>
      </c>
      <c r="M2094" s="56">
        <v>0.21</v>
      </c>
      <c r="N2094" s="39">
        <f t="shared" si="25"/>
        <v>31</v>
      </c>
      <c r="O2094" s="39">
        <f t="shared" si="26"/>
        <v>26</v>
      </c>
      <c r="P2094" s="39">
        <f t="shared" si="5"/>
        <v>69</v>
      </c>
      <c r="Q2094" s="39">
        <f t="shared" si="6"/>
        <v>66</v>
      </c>
      <c r="R2094" s="58">
        <f t="shared" si="7"/>
        <v>0.404</v>
      </c>
      <c r="S2094" s="58">
        <f t="shared" si="8"/>
        <v>0.563</v>
      </c>
      <c r="T2094" s="58">
        <f t="shared" si="9"/>
        <v>0.033</v>
      </c>
      <c r="U2094" s="39">
        <f t="shared" si="10"/>
        <v>549598</v>
      </c>
      <c r="V2094" s="58">
        <f t="shared" si="11"/>
        <v>0.21</v>
      </c>
    </row>
    <row r="2095">
      <c r="A2095" s="33" t="s">
        <v>211</v>
      </c>
      <c r="B2095" s="68" t="s">
        <v>225</v>
      </c>
      <c r="C2095" s="35" t="s">
        <v>48</v>
      </c>
      <c r="D2095" s="35" t="str">
        <f t="shared" si="2"/>
        <v>Oceania/Tonga-Oceania/2000</v>
      </c>
      <c r="E2095" s="72">
        <v>0.028</v>
      </c>
      <c r="F2095" s="72">
        <v>0.015</v>
      </c>
      <c r="G2095" s="72">
        <v>73.0</v>
      </c>
      <c r="H2095" s="72">
        <v>69.0</v>
      </c>
      <c r="I2095" s="56">
        <v>0.384</v>
      </c>
      <c r="J2095" s="56">
        <v>0.559</v>
      </c>
      <c r="K2095" s="56">
        <v>0.057</v>
      </c>
      <c r="L2095" s="72">
        <v>97962.0</v>
      </c>
      <c r="M2095" s="56">
        <v>0.23</v>
      </c>
      <c r="N2095" s="39">
        <f t="shared" si="25"/>
        <v>28</v>
      </c>
      <c r="O2095" s="39">
        <f t="shared" si="26"/>
        <v>15</v>
      </c>
      <c r="P2095" s="39">
        <f t="shared" si="5"/>
        <v>73</v>
      </c>
      <c r="Q2095" s="39">
        <f t="shared" si="6"/>
        <v>69</v>
      </c>
      <c r="R2095" s="58">
        <f t="shared" si="7"/>
        <v>0.384</v>
      </c>
      <c r="S2095" s="58">
        <f t="shared" si="8"/>
        <v>0.559</v>
      </c>
      <c r="T2095" s="58">
        <f t="shared" si="9"/>
        <v>0.057</v>
      </c>
      <c r="U2095" s="39">
        <f t="shared" si="10"/>
        <v>97962</v>
      </c>
      <c r="V2095" s="58">
        <f t="shared" si="11"/>
        <v>0.23</v>
      </c>
    </row>
    <row r="2096">
      <c r="A2096" s="33" t="s">
        <v>211</v>
      </c>
      <c r="B2096" s="68" t="s">
        <v>225</v>
      </c>
      <c r="C2096" s="35" t="s">
        <v>49</v>
      </c>
      <c r="D2096" s="35" t="str">
        <f t="shared" si="2"/>
        <v>Oceania/Tonga-Oceania/2001</v>
      </c>
      <c r="E2096" s="72">
        <v>0.028</v>
      </c>
      <c r="F2096" s="72">
        <v>0.015</v>
      </c>
      <c r="G2096" s="72">
        <v>73.0</v>
      </c>
      <c r="H2096" s="72">
        <v>69.0</v>
      </c>
      <c r="I2096" s="56">
        <v>0.382</v>
      </c>
      <c r="J2096" s="56">
        <v>0.56</v>
      </c>
      <c r="K2096" s="56">
        <v>0.058</v>
      </c>
      <c r="L2096" s="72">
        <v>98504.0</v>
      </c>
      <c r="M2096" s="56">
        <v>0.23</v>
      </c>
      <c r="N2096" s="39">
        <f t="shared" si="25"/>
        <v>28</v>
      </c>
      <c r="O2096" s="39">
        <f t="shared" si="26"/>
        <v>15</v>
      </c>
      <c r="P2096" s="39">
        <f t="shared" si="5"/>
        <v>73</v>
      </c>
      <c r="Q2096" s="39">
        <f t="shared" si="6"/>
        <v>69</v>
      </c>
      <c r="R2096" s="58">
        <f t="shared" si="7"/>
        <v>0.382</v>
      </c>
      <c r="S2096" s="58">
        <f t="shared" si="8"/>
        <v>0.56</v>
      </c>
      <c r="T2096" s="58">
        <f t="shared" si="9"/>
        <v>0.058</v>
      </c>
      <c r="U2096" s="39">
        <f t="shared" si="10"/>
        <v>98504</v>
      </c>
      <c r="V2096" s="58">
        <f t="shared" si="11"/>
        <v>0.23</v>
      </c>
    </row>
    <row r="2097">
      <c r="A2097" s="33" t="s">
        <v>211</v>
      </c>
      <c r="B2097" s="68" t="s">
        <v>225</v>
      </c>
      <c r="C2097" s="35" t="s">
        <v>50</v>
      </c>
      <c r="D2097" s="35" t="str">
        <f t="shared" si="2"/>
        <v>Oceania/Tonga-Oceania/2002</v>
      </c>
      <c r="E2097" s="72">
        <v>0.029</v>
      </c>
      <c r="F2097" s="72">
        <v>0.015</v>
      </c>
      <c r="G2097" s="72">
        <v>73.0</v>
      </c>
      <c r="H2097" s="72">
        <v>69.0</v>
      </c>
      <c r="I2097" s="56">
        <v>0.382</v>
      </c>
      <c r="J2097" s="56">
        <v>0.559</v>
      </c>
      <c r="K2097" s="56">
        <v>0.059</v>
      </c>
      <c r="L2097" s="72">
        <v>99083.0</v>
      </c>
      <c r="M2097" s="56">
        <v>0.231</v>
      </c>
      <c r="N2097" s="39">
        <f t="shared" si="25"/>
        <v>29</v>
      </c>
      <c r="O2097" s="39">
        <f t="shared" si="26"/>
        <v>15</v>
      </c>
      <c r="P2097" s="39">
        <f t="shared" si="5"/>
        <v>73</v>
      </c>
      <c r="Q2097" s="39">
        <f t="shared" si="6"/>
        <v>69</v>
      </c>
      <c r="R2097" s="58">
        <f t="shared" si="7"/>
        <v>0.382</v>
      </c>
      <c r="S2097" s="58">
        <f t="shared" si="8"/>
        <v>0.559</v>
      </c>
      <c r="T2097" s="58">
        <f t="shared" si="9"/>
        <v>0.059</v>
      </c>
      <c r="U2097" s="39">
        <f t="shared" si="10"/>
        <v>99083</v>
      </c>
      <c r="V2097" s="58">
        <f t="shared" si="11"/>
        <v>0.231</v>
      </c>
    </row>
    <row r="2098">
      <c r="A2098" s="33" t="s">
        <v>211</v>
      </c>
      <c r="B2098" s="68" t="s">
        <v>225</v>
      </c>
      <c r="C2098" s="35" t="s">
        <v>51</v>
      </c>
      <c r="D2098" s="35" t="str">
        <f t="shared" si="2"/>
        <v>Oceania/Tonga-Oceania/2003</v>
      </c>
      <c r="E2098" s="72">
        <v>0.029</v>
      </c>
      <c r="F2098" s="72">
        <v>0.014</v>
      </c>
      <c r="G2098" s="72">
        <v>74.0</v>
      </c>
      <c r="H2098" s="72">
        <v>69.0</v>
      </c>
      <c r="I2098" s="56">
        <v>0.382</v>
      </c>
      <c r="J2098" s="56">
        <v>0.559</v>
      </c>
      <c r="K2098" s="56">
        <v>0.06</v>
      </c>
      <c r="L2098" s="72">
        <v>99691.0</v>
      </c>
      <c r="M2098" s="56">
        <v>0.231</v>
      </c>
      <c r="N2098" s="39">
        <f t="shared" si="25"/>
        <v>29</v>
      </c>
      <c r="O2098" s="39">
        <f t="shared" si="26"/>
        <v>14</v>
      </c>
      <c r="P2098" s="39">
        <f t="shared" si="5"/>
        <v>74</v>
      </c>
      <c r="Q2098" s="39">
        <f t="shared" si="6"/>
        <v>69</v>
      </c>
      <c r="R2098" s="58">
        <f t="shared" si="7"/>
        <v>0.382</v>
      </c>
      <c r="S2098" s="58">
        <f t="shared" si="8"/>
        <v>0.559</v>
      </c>
      <c r="T2098" s="58">
        <f t="shared" si="9"/>
        <v>0.06</v>
      </c>
      <c r="U2098" s="39">
        <f t="shared" si="10"/>
        <v>99691</v>
      </c>
      <c r="V2098" s="58">
        <f t="shared" si="11"/>
        <v>0.231</v>
      </c>
    </row>
    <row r="2099">
      <c r="A2099" s="33" t="s">
        <v>211</v>
      </c>
      <c r="B2099" s="68" t="s">
        <v>225</v>
      </c>
      <c r="C2099" s="35" t="s">
        <v>52</v>
      </c>
      <c r="D2099" s="35" t="str">
        <f t="shared" si="2"/>
        <v>Oceania/Tonga-Oceania/2004</v>
      </c>
      <c r="E2099" s="72">
        <v>0.029</v>
      </c>
      <c r="F2099" s="72">
        <v>0.014</v>
      </c>
      <c r="G2099" s="72">
        <v>74.0</v>
      </c>
      <c r="H2099" s="72">
        <v>69.0</v>
      </c>
      <c r="I2099" s="56">
        <v>0.381</v>
      </c>
      <c r="J2099" s="56">
        <v>0.558</v>
      </c>
      <c r="K2099" s="56">
        <v>0.06</v>
      </c>
      <c r="L2099" s="72">
        <v>100319.0</v>
      </c>
      <c r="M2099" s="56">
        <v>0.231</v>
      </c>
      <c r="N2099" s="39">
        <f t="shared" si="25"/>
        <v>29</v>
      </c>
      <c r="O2099" s="39">
        <f t="shared" si="26"/>
        <v>14</v>
      </c>
      <c r="P2099" s="39">
        <f t="shared" si="5"/>
        <v>74</v>
      </c>
      <c r="Q2099" s="39">
        <f t="shared" si="6"/>
        <v>69</v>
      </c>
      <c r="R2099" s="58">
        <f t="shared" si="7"/>
        <v>0.381</v>
      </c>
      <c r="S2099" s="58">
        <f t="shared" si="8"/>
        <v>0.558</v>
      </c>
      <c r="T2099" s="58">
        <f t="shared" si="9"/>
        <v>0.06</v>
      </c>
      <c r="U2099" s="39">
        <f t="shared" si="10"/>
        <v>100319</v>
      </c>
      <c r="V2099" s="58">
        <f t="shared" si="11"/>
        <v>0.231</v>
      </c>
    </row>
    <row r="2100">
      <c r="A2100" s="33" t="s">
        <v>211</v>
      </c>
      <c r="B2100" s="68" t="s">
        <v>225</v>
      </c>
      <c r="C2100" s="35" t="s">
        <v>53</v>
      </c>
      <c r="D2100" s="35" t="str">
        <f t="shared" si="2"/>
        <v>Oceania/Tonga-Oceania/2005</v>
      </c>
      <c r="E2100" s="72">
        <v>0.029</v>
      </c>
      <c r="F2100" s="72">
        <v>0.013</v>
      </c>
      <c r="G2100" s="72">
        <v>74.0</v>
      </c>
      <c r="H2100" s="72">
        <v>69.0</v>
      </c>
      <c r="I2100" s="56">
        <v>0.381</v>
      </c>
      <c r="J2100" s="56">
        <v>0.559</v>
      </c>
      <c r="K2100" s="56">
        <v>0.06</v>
      </c>
      <c r="L2100" s="72">
        <v>100960.0</v>
      </c>
      <c r="M2100" s="56">
        <v>0.232</v>
      </c>
      <c r="N2100" s="39">
        <f t="shared" si="25"/>
        <v>29</v>
      </c>
      <c r="O2100" s="39">
        <f t="shared" si="26"/>
        <v>13</v>
      </c>
      <c r="P2100" s="39">
        <f t="shared" si="5"/>
        <v>74</v>
      </c>
      <c r="Q2100" s="39">
        <f t="shared" si="6"/>
        <v>69</v>
      </c>
      <c r="R2100" s="58">
        <f t="shared" si="7"/>
        <v>0.381</v>
      </c>
      <c r="S2100" s="58">
        <f t="shared" si="8"/>
        <v>0.559</v>
      </c>
      <c r="T2100" s="58">
        <f t="shared" si="9"/>
        <v>0.06</v>
      </c>
      <c r="U2100" s="39">
        <f t="shared" si="10"/>
        <v>100960</v>
      </c>
      <c r="V2100" s="58">
        <f t="shared" si="11"/>
        <v>0.232</v>
      </c>
    </row>
    <row r="2101">
      <c r="A2101" s="33" t="s">
        <v>211</v>
      </c>
      <c r="B2101" s="68" t="s">
        <v>225</v>
      </c>
      <c r="C2101" s="35" t="s">
        <v>54</v>
      </c>
      <c r="D2101" s="35" t="str">
        <f t="shared" si="2"/>
        <v>Oceania/Tonga-Oceania/2006</v>
      </c>
      <c r="E2101" s="72">
        <v>0.029</v>
      </c>
      <c r="F2101" s="72">
        <v>0.013</v>
      </c>
      <c r="G2101" s="72">
        <v>74.0</v>
      </c>
      <c r="H2101" s="72">
        <v>69.0</v>
      </c>
      <c r="I2101" s="56">
        <v>0.38</v>
      </c>
      <c r="J2101" s="56">
        <v>0.56</v>
      </c>
      <c r="K2101" s="56">
        <v>0.06</v>
      </c>
      <c r="L2101" s="72">
        <v>101617.0</v>
      </c>
      <c r="M2101" s="56">
        <v>0.232</v>
      </c>
      <c r="N2101" s="39">
        <f t="shared" si="25"/>
        <v>29</v>
      </c>
      <c r="O2101" s="39">
        <f t="shared" si="26"/>
        <v>13</v>
      </c>
      <c r="P2101" s="39">
        <f t="shared" si="5"/>
        <v>74</v>
      </c>
      <c r="Q2101" s="39">
        <f t="shared" si="6"/>
        <v>69</v>
      </c>
      <c r="R2101" s="58">
        <f t="shared" si="7"/>
        <v>0.38</v>
      </c>
      <c r="S2101" s="58">
        <f t="shared" si="8"/>
        <v>0.56</v>
      </c>
      <c r="T2101" s="58">
        <f t="shared" si="9"/>
        <v>0.06</v>
      </c>
      <c r="U2101" s="39">
        <f t="shared" si="10"/>
        <v>101617</v>
      </c>
      <c r="V2101" s="58">
        <f t="shared" si="11"/>
        <v>0.232</v>
      </c>
    </row>
    <row r="2102">
      <c r="A2102" s="33" t="s">
        <v>211</v>
      </c>
      <c r="B2102" s="68" t="s">
        <v>225</v>
      </c>
      <c r="C2102" s="35" t="s">
        <v>55</v>
      </c>
      <c r="D2102" s="35" t="str">
        <f t="shared" si="2"/>
        <v>Oceania/Tonga-Oceania/2007</v>
      </c>
      <c r="E2102" s="72">
        <v>0.028</v>
      </c>
      <c r="F2102" s="72">
        <v>0.013</v>
      </c>
      <c r="G2102" s="72">
        <v>75.0</v>
      </c>
      <c r="H2102" s="72">
        <v>69.0</v>
      </c>
      <c r="I2102" s="56">
        <v>0.379</v>
      </c>
      <c r="J2102" s="56">
        <v>0.561</v>
      </c>
      <c r="K2102" s="56">
        <v>0.06</v>
      </c>
      <c r="L2102" s="72">
        <v>102289.0</v>
      </c>
      <c r="M2102" s="56">
        <v>0.232</v>
      </c>
      <c r="N2102" s="39">
        <f t="shared" si="25"/>
        <v>28</v>
      </c>
      <c r="O2102" s="39">
        <f t="shared" si="26"/>
        <v>13</v>
      </c>
      <c r="P2102" s="39">
        <f t="shared" si="5"/>
        <v>75</v>
      </c>
      <c r="Q2102" s="39">
        <f t="shared" si="6"/>
        <v>69</v>
      </c>
      <c r="R2102" s="58">
        <f t="shared" si="7"/>
        <v>0.379</v>
      </c>
      <c r="S2102" s="58">
        <f t="shared" si="8"/>
        <v>0.561</v>
      </c>
      <c r="T2102" s="58">
        <f t="shared" si="9"/>
        <v>0.06</v>
      </c>
      <c r="U2102" s="39">
        <f t="shared" si="10"/>
        <v>102289</v>
      </c>
      <c r="V2102" s="58">
        <f t="shared" si="11"/>
        <v>0.232</v>
      </c>
    </row>
    <row r="2103">
      <c r="A2103" s="33" t="s">
        <v>211</v>
      </c>
      <c r="B2103" s="68" t="s">
        <v>225</v>
      </c>
      <c r="C2103" s="35" t="s">
        <v>56</v>
      </c>
      <c r="D2103" s="35" t="str">
        <f t="shared" si="2"/>
        <v>Oceania/Tonga-Oceania/2008</v>
      </c>
      <c r="E2103" s="72">
        <v>0.028</v>
      </c>
      <c r="F2103" s="72">
        <v>0.012</v>
      </c>
      <c r="G2103" s="72">
        <v>75.0</v>
      </c>
      <c r="H2103" s="72">
        <v>69.0</v>
      </c>
      <c r="I2103" s="56">
        <v>0.377</v>
      </c>
      <c r="J2103" s="56">
        <v>0.563</v>
      </c>
      <c r="K2103" s="56">
        <v>0.059</v>
      </c>
      <c r="L2103" s="72">
        <v>102947.0</v>
      </c>
      <c r="M2103" s="56">
        <v>0.233</v>
      </c>
      <c r="N2103" s="39">
        <f t="shared" si="25"/>
        <v>28</v>
      </c>
      <c r="O2103" s="39">
        <f t="shared" si="26"/>
        <v>12</v>
      </c>
      <c r="P2103" s="39">
        <f t="shared" si="5"/>
        <v>75</v>
      </c>
      <c r="Q2103" s="39">
        <f t="shared" si="6"/>
        <v>69</v>
      </c>
      <c r="R2103" s="58">
        <f t="shared" si="7"/>
        <v>0.377</v>
      </c>
      <c r="S2103" s="58">
        <f t="shared" si="8"/>
        <v>0.563</v>
      </c>
      <c r="T2103" s="58">
        <f t="shared" si="9"/>
        <v>0.059</v>
      </c>
      <c r="U2103" s="39">
        <f t="shared" si="10"/>
        <v>102947</v>
      </c>
      <c r="V2103" s="58">
        <f t="shared" si="11"/>
        <v>0.233</v>
      </c>
    </row>
    <row r="2104">
      <c r="A2104" s="33" t="s">
        <v>211</v>
      </c>
      <c r="B2104" s="68" t="s">
        <v>225</v>
      </c>
      <c r="C2104" s="35" t="s">
        <v>57</v>
      </c>
      <c r="D2104" s="35" t="str">
        <f t="shared" si="2"/>
        <v>Oceania/Tonga-Oceania/2009</v>
      </c>
      <c r="E2104" s="72">
        <v>0.028</v>
      </c>
      <c r="F2104" s="72">
        <v>0.012</v>
      </c>
      <c r="G2104" s="72">
        <v>75.0</v>
      </c>
      <c r="H2104" s="72">
        <v>69.0</v>
      </c>
      <c r="I2104" s="56">
        <v>0.376</v>
      </c>
      <c r="J2104" s="56">
        <v>0.565</v>
      </c>
      <c r="K2104" s="56">
        <v>0.059</v>
      </c>
      <c r="L2104" s="72">
        <v>103557.0</v>
      </c>
      <c r="M2104" s="56">
        <v>0.233</v>
      </c>
      <c r="N2104" s="39">
        <f t="shared" si="25"/>
        <v>28</v>
      </c>
      <c r="O2104" s="39">
        <f t="shared" si="26"/>
        <v>12</v>
      </c>
      <c r="P2104" s="39">
        <f t="shared" si="5"/>
        <v>75</v>
      </c>
      <c r="Q2104" s="39">
        <f t="shared" si="6"/>
        <v>69</v>
      </c>
      <c r="R2104" s="58">
        <f t="shared" si="7"/>
        <v>0.376</v>
      </c>
      <c r="S2104" s="58">
        <f t="shared" si="8"/>
        <v>0.565</v>
      </c>
      <c r="T2104" s="58">
        <f t="shared" si="9"/>
        <v>0.059</v>
      </c>
      <c r="U2104" s="39">
        <f t="shared" si="10"/>
        <v>103557</v>
      </c>
      <c r="V2104" s="58">
        <f t="shared" si="11"/>
        <v>0.233</v>
      </c>
    </row>
    <row r="2105">
      <c r="A2105" s="33" t="s">
        <v>211</v>
      </c>
      <c r="B2105" s="68" t="s">
        <v>225</v>
      </c>
      <c r="C2105" s="35" t="s">
        <v>58</v>
      </c>
      <c r="D2105" s="35" t="str">
        <f t="shared" si="2"/>
        <v>Oceania/Tonga-Oceania/2010</v>
      </c>
      <c r="E2105" s="72">
        <v>0.027</v>
      </c>
      <c r="F2105" s="72">
        <v>0.012</v>
      </c>
      <c r="G2105" s="72">
        <v>75.0</v>
      </c>
      <c r="H2105" s="72">
        <v>69.0</v>
      </c>
      <c r="I2105" s="56">
        <v>0.375</v>
      </c>
      <c r="J2105" s="56">
        <v>0.567</v>
      </c>
      <c r="K2105" s="56">
        <v>0.059</v>
      </c>
      <c r="L2105" s="72">
        <v>104098.0</v>
      </c>
      <c r="M2105" s="56">
        <v>0.234</v>
      </c>
      <c r="N2105" s="39">
        <f t="shared" si="25"/>
        <v>27</v>
      </c>
      <c r="O2105" s="39">
        <f t="shared" si="26"/>
        <v>12</v>
      </c>
      <c r="P2105" s="39">
        <f t="shared" si="5"/>
        <v>75</v>
      </c>
      <c r="Q2105" s="39">
        <f t="shared" si="6"/>
        <v>69</v>
      </c>
      <c r="R2105" s="58">
        <f t="shared" si="7"/>
        <v>0.375</v>
      </c>
      <c r="S2105" s="58">
        <f t="shared" si="8"/>
        <v>0.567</v>
      </c>
      <c r="T2105" s="58">
        <f t="shared" si="9"/>
        <v>0.059</v>
      </c>
      <c r="U2105" s="39">
        <f t="shared" si="10"/>
        <v>104098</v>
      </c>
      <c r="V2105" s="58">
        <f t="shared" si="11"/>
        <v>0.234</v>
      </c>
    </row>
    <row r="2106">
      <c r="A2106" s="33" t="s">
        <v>211</v>
      </c>
      <c r="B2106" s="68" t="s">
        <v>225</v>
      </c>
      <c r="C2106" s="35" t="s">
        <v>59</v>
      </c>
      <c r="D2106" s="35" t="str">
        <f t="shared" si="2"/>
        <v>Oceania/Tonga-Oceania/2011</v>
      </c>
      <c r="E2106" s="72">
        <v>0.027</v>
      </c>
      <c r="F2106" s="72">
        <v>0.011</v>
      </c>
      <c r="G2106" s="72">
        <v>75.0</v>
      </c>
      <c r="H2106" s="72">
        <v>69.0</v>
      </c>
      <c r="I2106" s="56">
        <v>0.374</v>
      </c>
      <c r="J2106" s="56">
        <v>0.568</v>
      </c>
      <c r="K2106" s="56">
        <v>0.058</v>
      </c>
      <c r="L2106" s="72">
        <v>104554.0</v>
      </c>
      <c r="M2106" s="56">
        <v>0.234</v>
      </c>
      <c r="N2106" s="39">
        <f t="shared" si="25"/>
        <v>27</v>
      </c>
      <c r="O2106" s="39">
        <f t="shared" si="26"/>
        <v>11</v>
      </c>
      <c r="P2106" s="39">
        <f t="shared" si="5"/>
        <v>75</v>
      </c>
      <c r="Q2106" s="39">
        <f t="shared" si="6"/>
        <v>69</v>
      </c>
      <c r="R2106" s="58">
        <f t="shared" si="7"/>
        <v>0.374</v>
      </c>
      <c r="S2106" s="58">
        <f t="shared" si="8"/>
        <v>0.568</v>
      </c>
      <c r="T2106" s="58">
        <f t="shared" si="9"/>
        <v>0.058</v>
      </c>
      <c r="U2106" s="39">
        <f t="shared" si="10"/>
        <v>104554</v>
      </c>
      <c r="V2106" s="58">
        <f t="shared" si="11"/>
        <v>0.234</v>
      </c>
    </row>
    <row r="2107">
      <c r="A2107" s="33" t="s">
        <v>211</v>
      </c>
      <c r="B2107" s="68" t="s">
        <v>225</v>
      </c>
      <c r="C2107" s="35" t="s">
        <v>60</v>
      </c>
      <c r="D2107" s="35" t="str">
        <f t="shared" si="2"/>
        <v>Oceania/Tonga-Oceania/2012</v>
      </c>
      <c r="E2107" s="72">
        <v>0.026</v>
      </c>
      <c r="F2107" s="72">
        <v>0.011</v>
      </c>
      <c r="G2107" s="72">
        <v>75.0</v>
      </c>
      <c r="H2107" s="72">
        <v>70.0</v>
      </c>
      <c r="I2107" s="56">
        <v>0.373</v>
      </c>
      <c r="J2107" s="56">
        <v>0.568</v>
      </c>
      <c r="K2107" s="56">
        <v>0.058</v>
      </c>
      <c r="L2107" s="72">
        <v>104941.0</v>
      </c>
      <c r="M2107" s="56">
        <v>0.235</v>
      </c>
      <c r="N2107" s="39">
        <f t="shared" si="25"/>
        <v>26</v>
      </c>
      <c r="O2107" s="39">
        <f t="shared" si="26"/>
        <v>11</v>
      </c>
      <c r="P2107" s="39">
        <f t="shared" si="5"/>
        <v>75</v>
      </c>
      <c r="Q2107" s="39">
        <f t="shared" si="6"/>
        <v>70</v>
      </c>
      <c r="R2107" s="58">
        <f t="shared" si="7"/>
        <v>0.373</v>
      </c>
      <c r="S2107" s="58">
        <f t="shared" si="8"/>
        <v>0.568</v>
      </c>
      <c r="T2107" s="58">
        <f t="shared" si="9"/>
        <v>0.058</v>
      </c>
      <c r="U2107" s="39">
        <f t="shared" si="10"/>
        <v>104941</v>
      </c>
      <c r="V2107" s="58">
        <f t="shared" si="11"/>
        <v>0.235</v>
      </c>
    </row>
    <row r="2108">
      <c r="A2108" s="33" t="s">
        <v>211</v>
      </c>
      <c r="B2108" s="68" t="s">
        <v>226</v>
      </c>
      <c r="C2108" s="35" t="s">
        <v>48</v>
      </c>
      <c r="D2108" s="35" t="str">
        <f t="shared" si="2"/>
        <v>Oceania/Vanuatu-Oceania/2000</v>
      </c>
      <c r="E2108" s="72">
        <v>0.032</v>
      </c>
      <c r="F2108" s="72">
        <v>0.02</v>
      </c>
      <c r="G2108" s="72">
        <v>69.0</v>
      </c>
      <c r="H2108" s="72">
        <v>66.0</v>
      </c>
      <c r="I2108" s="56">
        <v>0.415</v>
      </c>
      <c r="J2108" s="56">
        <v>0.552</v>
      </c>
      <c r="K2108" s="56">
        <v>0.033</v>
      </c>
      <c r="L2108" s="72">
        <v>185058.0</v>
      </c>
      <c r="M2108" s="56">
        <v>0.217</v>
      </c>
      <c r="N2108" s="39">
        <f t="shared" si="25"/>
        <v>32</v>
      </c>
      <c r="O2108" s="39">
        <f t="shared" si="26"/>
        <v>20</v>
      </c>
      <c r="P2108" s="39">
        <f t="shared" si="5"/>
        <v>69</v>
      </c>
      <c r="Q2108" s="39">
        <f t="shared" si="6"/>
        <v>66</v>
      </c>
      <c r="R2108" s="58">
        <f t="shared" si="7"/>
        <v>0.415</v>
      </c>
      <c r="S2108" s="58">
        <f t="shared" si="8"/>
        <v>0.552</v>
      </c>
      <c r="T2108" s="58">
        <f t="shared" si="9"/>
        <v>0.033</v>
      </c>
      <c r="U2108" s="39">
        <f t="shared" si="10"/>
        <v>185058</v>
      </c>
      <c r="V2108" s="58">
        <f t="shared" si="11"/>
        <v>0.217</v>
      </c>
    </row>
    <row r="2109">
      <c r="A2109" s="33" t="s">
        <v>211</v>
      </c>
      <c r="B2109" s="68" t="s">
        <v>226</v>
      </c>
      <c r="C2109" s="35" t="s">
        <v>49</v>
      </c>
      <c r="D2109" s="35" t="str">
        <f t="shared" si="2"/>
        <v>Oceania/Vanuatu-Oceania/2001</v>
      </c>
      <c r="E2109" s="72">
        <v>0.032</v>
      </c>
      <c r="F2109" s="72">
        <v>0.019</v>
      </c>
      <c r="G2109" s="72">
        <v>70.0</v>
      </c>
      <c r="H2109" s="72">
        <v>66.0</v>
      </c>
      <c r="I2109" s="56">
        <v>0.411</v>
      </c>
      <c r="J2109" s="56">
        <v>0.556</v>
      </c>
      <c r="K2109" s="56">
        <v>0.033</v>
      </c>
      <c r="L2109" s="72">
        <v>189285.0</v>
      </c>
      <c r="M2109" s="56">
        <v>0.22</v>
      </c>
      <c r="N2109" s="39">
        <f t="shared" si="25"/>
        <v>32</v>
      </c>
      <c r="O2109" s="39">
        <f t="shared" si="26"/>
        <v>19</v>
      </c>
      <c r="P2109" s="39">
        <f t="shared" si="5"/>
        <v>70</v>
      </c>
      <c r="Q2109" s="39">
        <f t="shared" si="6"/>
        <v>66</v>
      </c>
      <c r="R2109" s="58">
        <f t="shared" si="7"/>
        <v>0.411</v>
      </c>
      <c r="S2109" s="58">
        <f t="shared" si="8"/>
        <v>0.556</v>
      </c>
      <c r="T2109" s="58">
        <f t="shared" si="9"/>
        <v>0.033</v>
      </c>
      <c r="U2109" s="39">
        <f t="shared" si="10"/>
        <v>189285</v>
      </c>
      <c r="V2109" s="58">
        <f t="shared" si="11"/>
        <v>0.22</v>
      </c>
    </row>
    <row r="2110">
      <c r="A2110" s="33" t="s">
        <v>211</v>
      </c>
      <c r="B2110" s="68" t="s">
        <v>226</v>
      </c>
      <c r="C2110" s="35" t="s">
        <v>50</v>
      </c>
      <c r="D2110" s="35" t="str">
        <f t="shared" si="2"/>
        <v>Oceania/Vanuatu-Oceania/2002</v>
      </c>
      <c r="E2110" s="72">
        <v>0.031</v>
      </c>
      <c r="F2110" s="72">
        <v>0.019</v>
      </c>
      <c r="G2110" s="72">
        <v>70.0</v>
      </c>
      <c r="H2110" s="72">
        <v>67.0</v>
      </c>
      <c r="I2110" s="56">
        <v>0.408</v>
      </c>
      <c r="J2110" s="56">
        <v>0.56</v>
      </c>
      <c r="K2110" s="56">
        <v>0.033</v>
      </c>
      <c r="L2110" s="72">
        <v>193950.0</v>
      </c>
      <c r="M2110" s="56">
        <v>0.222</v>
      </c>
      <c r="N2110" s="39">
        <f t="shared" si="25"/>
        <v>31</v>
      </c>
      <c r="O2110" s="39">
        <f t="shared" si="26"/>
        <v>19</v>
      </c>
      <c r="P2110" s="39">
        <f t="shared" si="5"/>
        <v>70</v>
      </c>
      <c r="Q2110" s="39">
        <f t="shared" si="6"/>
        <v>67</v>
      </c>
      <c r="R2110" s="58">
        <f t="shared" si="7"/>
        <v>0.408</v>
      </c>
      <c r="S2110" s="58">
        <f t="shared" si="8"/>
        <v>0.56</v>
      </c>
      <c r="T2110" s="58">
        <f t="shared" si="9"/>
        <v>0.033</v>
      </c>
      <c r="U2110" s="39">
        <f t="shared" si="10"/>
        <v>193950</v>
      </c>
      <c r="V2110" s="58">
        <f t="shared" si="11"/>
        <v>0.222</v>
      </c>
    </row>
    <row r="2111">
      <c r="A2111" s="33" t="s">
        <v>211</v>
      </c>
      <c r="B2111" s="68" t="s">
        <v>226</v>
      </c>
      <c r="C2111" s="35" t="s">
        <v>51</v>
      </c>
      <c r="D2111" s="35" t="str">
        <f t="shared" si="2"/>
        <v>Oceania/Vanuatu-Oceania/2003</v>
      </c>
      <c r="E2111" s="72">
        <v>0.031</v>
      </c>
      <c r="F2111" s="72">
        <v>0.018</v>
      </c>
      <c r="G2111" s="72">
        <v>71.0</v>
      </c>
      <c r="H2111" s="72">
        <v>67.0</v>
      </c>
      <c r="I2111" s="56">
        <v>0.404</v>
      </c>
      <c r="J2111" s="56">
        <v>0.564</v>
      </c>
      <c r="K2111" s="56">
        <v>0.032</v>
      </c>
      <c r="L2111" s="72">
        <v>198952.0</v>
      </c>
      <c r="M2111" s="56">
        <v>0.225</v>
      </c>
      <c r="N2111" s="39">
        <f t="shared" si="25"/>
        <v>31</v>
      </c>
      <c r="O2111" s="39">
        <f t="shared" si="26"/>
        <v>18</v>
      </c>
      <c r="P2111" s="39">
        <f t="shared" si="5"/>
        <v>71</v>
      </c>
      <c r="Q2111" s="39">
        <f t="shared" si="6"/>
        <v>67</v>
      </c>
      <c r="R2111" s="58">
        <f t="shared" si="7"/>
        <v>0.404</v>
      </c>
      <c r="S2111" s="58">
        <f t="shared" si="8"/>
        <v>0.564</v>
      </c>
      <c r="T2111" s="58">
        <f t="shared" si="9"/>
        <v>0.032</v>
      </c>
      <c r="U2111" s="39">
        <f t="shared" si="10"/>
        <v>198952</v>
      </c>
      <c r="V2111" s="58">
        <f t="shared" si="11"/>
        <v>0.225</v>
      </c>
    </row>
    <row r="2112">
      <c r="A2112" s="33" t="s">
        <v>211</v>
      </c>
      <c r="B2112" s="68" t="s">
        <v>226</v>
      </c>
      <c r="C2112" s="35" t="s">
        <v>52</v>
      </c>
      <c r="D2112" s="35" t="str">
        <f t="shared" si="2"/>
        <v>Oceania/Vanuatu-Oceania/2004</v>
      </c>
      <c r="E2112" s="72">
        <v>0.03</v>
      </c>
      <c r="F2112" s="72">
        <v>0.018</v>
      </c>
      <c r="G2112" s="72">
        <v>71.0</v>
      </c>
      <c r="H2112" s="72">
        <v>67.0</v>
      </c>
      <c r="I2112" s="56">
        <v>0.4</v>
      </c>
      <c r="J2112" s="56">
        <v>0.567</v>
      </c>
      <c r="K2112" s="56">
        <v>0.033</v>
      </c>
      <c r="L2112" s="72">
        <v>204135.0</v>
      </c>
      <c r="M2112" s="56">
        <v>0.228</v>
      </c>
      <c r="N2112" s="39">
        <f t="shared" si="25"/>
        <v>30</v>
      </c>
      <c r="O2112" s="39">
        <f t="shared" si="26"/>
        <v>18</v>
      </c>
      <c r="P2112" s="39">
        <f t="shared" si="5"/>
        <v>71</v>
      </c>
      <c r="Q2112" s="39">
        <f t="shared" si="6"/>
        <v>67</v>
      </c>
      <c r="R2112" s="58">
        <f t="shared" si="7"/>
        <v>0.4</v>
      </c>
      <c r="S2112" s="58">
        <f t="shared" si="8"/>
        <v>0.567</v>
      </c>
      <c r="T2112" s="58">
        <f t="shared" si="9"/>
        <v>0.033</v>
      </c>
      <c r="U2112" s="39">
        <f t="shared" si="10"/>
        <v>204135</v>
      </c>
      <c r="V2112" s="58">
        <f t="shared" si="11"/>
        <v>0.228</v>
      </c>
    </row>
    <row r="2113">
      <c r="A2113" s="33" t="s">
        <v>211</v>
      </c>
      <c r="B2113" s="68" t="s">
        <v>226</v>
      </c>
      <c r="C2113" s="35" t="s">
        <v>53</v>
      </c>
      <c r="D2113" s="35" t="str">
        <f t="shared" si="2"/>
        <v>Oceania/Vanuatu-Oceania/2005</v>
      </c>
      <c r="E2113" s="72">
        <v>0.029</v>
      </c>
      <c r="F2113" s="72">
        <v>0.018</v>
      </c>
      <c r="G2113" s="72">
        <v>71.0</v>
      </c>
      <c r="H2113" s="72">
        <v>67.0</v>
      </c>
      <c r="I2113" s="56">
        <v>0.397</v>
      </c>
      <c r="J2113" s="56">
        <v>0.57</v>
      </c>
      <c r="K2113" s="56">
        <v>0.033</v>
      </c>
      <c r="L2113" s="72">
        <v>209375.0</v>
      </c>
      <c r="M2113" s="56">
        <v>0.231</v>
      </c>
      <c r="N2113" s="39">
        <f t="shared" si="25"/>
        <v>29</v>
      </c>
      <c r="O2113" s="39">
        <f t="shared" si="26"/>
        <v>18</v>
      </c>
      <c r="P2113" s="39">
        <f t="shared" si="5"/>
        <v>71</v>
      </c>
      <c r="Q2113" s="39">
        <f t="shared" si="6"/>
        <v>67</v>
      </c>
      <c r="R2113" s="58">
        <f t="shared" si="7"/>
        <v>0.397</v>
      </c>
      <c r="S2113" s="58">
        <f t="shared" si="8"/>
        <v>0.57</v>
      </c>
      <c r="T2113" s="58">
        <f t="shared" si="9"/>
        <v>0.033</v>
      </c>
      <c r="U2113" s="39">
        <f t="shared" si="10"/>
        <v>209375</v>
      </c>
      <c r="V2113" s="58">
        <f t="shared" si="11"/>
        <v>0.231</v>
      </c>
    </row>
    <row r="2114">
      <c r="A2114" s="33" t="s">
        <v>211</v>
      </c>
      <c r="B2114" s="68" t="s">
        <v>226</v>
      </c>
      <c r="C2114" s="35" t="s">
        <v>54</v>
      </c>
      <c r="D2114" s="35" t="str">
        <f t="shared" si="2"/>
        <v>Oceania/Vanuatu-Oceania/2006</v>
      </c>
      <c r="E2114" s="72">
        <v>0.029</v>
      </c>
      <c r="F2114" s="72">
        <v>0.017</v>
      </c>
      <c r="G2114" s="72">
        <v>72.0</v>
      </c>
      <c r="H2114" s="72">
        <v>68.0</v>
      </c>
      <c r="I2114" s="56">
        <v>0.394</v>
      </c>
      <c r="J2114" s="56">
        <v>0.572</v>
      </c>
      <c r="K2114" s="56">
        <v>0.034</v>
      </c>
      <c r="L2114" s="72">
        <v>214654.0</v>
      </c>
      <c r="M2114" s="56">
        <v>0.234</v>
      </c>
      <c r="N2114" s="39">
        <f t="shared" si="25"/>
        <v>29</v>
      </c>
      <c r="O2114" s="39">
        <f t="shared" si="26"/>
        <v>17</v>
      </c>
      <c r="P2114" s="39">
        <f t="shared" si="5"/>
        <v>72</v>
      </c>
      <c r="Q2114" s="39">
        <f t="shared" si="6"/>
        <v>68</v>
      </c>
      <c r="R2114" s="58">
        <f t="shared" si="7"/>
        <v>0.394</v>
      </c>
      <c r="S2114" s="58">
        <f t="shared" si="8"/>
        <v>0.572</v>
      </c>
      <c r="T2114" s="58">
        <f t="shared" si="9"/>
        <v>0.034</v>
      </c>
      <c r="U2114" s="39">
        <f t="shared" si="10"/>
        <v>214654</v>
      </c>
      <c r="V2114" s="58">
        <f t="shared" si="11"/>
        <v>0.234</v>
      </c>
    </row>
    <row r="2115">
      <c r="A2115" s="33" t="s">
        <v>211</v>
      </c>
      <c r="B2115" s="68" t="s">
        <v>226</v>
      </c>
      <c r="C2115" s="35" t="s">
        <v>55</v>
      </c>
      <c r="D2115" s="35" t="str">
        <f t="shared" si="2"/>
        <v>Oceania/Vanuatu-Oceania/2007</v>
      </c>
      <c r="E2115" s="72">
        <v>0.028</v>
      </c>
      <c r="F2115" s="72">
        <v>0.017</v>
      </c>
      <c r="G2115" s="72">
        <v>72.0</v>
      </c>
      <c r="H2115" s="72">
        <v>68.0</v>
      </c>
      <c r="I2115" s="56">
        <v>0.391</v>
      </c>
      <c r="J2115" s="56">
        <v>0.573</v>
      </c>
      <c r="K2115" s="56">
        <v>0.036</v>
      </c>
      <c r="L2115" s="72">
        <v>220001.0</v>
      </c>
      <c r="M2115" s="56">
        <v>0.237</v>
      </c>
      <c r="N2115" s="39">
        <f t="shared" si="25"/>
        <v>28</v>
      </c>
      <c r="O2115" s="39">
        <f t="shared" si="26"/>
        <v>17</v>
      </c>
      <c r="P2115" s="39">
        <f t="shared" si="5"/>
        <v>72</v>
      </c>
      <c r="Q2115" s="39">
        <f t="shared" si="6"/>
        <v>68</v>
      </c>
      <c r="R2115" s="58">
        <f t="shared" si="7"/>
        <v>0.391</v>
      </c>
      <c r="S2115" s="58">
        <f t="shared" si="8"/>
        <v>0.573</v>
      </c>
      <c r="T2115" s="58">
        <f t="shared" si="9"/>
        <v>0.036</v>
      </c>
      <c r="U2115" s="39">
        <f t="shared" si="10"/>
        <v>220001</v>
      </c>
      <c r="V2115" s="58">
        <f t="shared" si="11"/>
        <v>0.237</v>
      </c>
    </row>
    <row r="2116">
      <c r="A2116" s="33" t="s">
        <v>211</v>
      </c>
      <c r="B2116" s="68" t="s">
        <v>226</v>
      </c>
      <c r="C2116" s="35" t="s">
        <v>56</v>
      </c>
      <c r="D2116" s="35" t="str">
        <f t="shared" si="2"/>
        <v>Oceania/Vanuatu-Oceania/2008</v>
      </c>
      <c r="E2116" s="72">
        <v>0.028</v>
      </c>
      <c r="F2116" s="72">
        <v>0.017</v>
      </c>
      <c r="G2116" s="72">
        <v>72.0</v>
      </c>
      <c r="H2116" s="72">
        <v>68.0</v>
      </c>
      <c r="I2116" s="56">
        <v>0.388</v>
      </c>
      <c r="J2116" s="56">
        <v>0.574</v>
      </c>
      <c r="K2116" s="56">
        <v>0.037</v>
      </c>
      <c r="L2116" s="72">
        <v>225398.0</v>
      </c>
      <c r="M2116" s="56">
        <v>0.24</v>
      </c>
      <c r="N2116" s="39">
        <f t="shared" si="25"/>
        <v>28</v>
      </c>
      <c r="O2116" s="39">
        <f t="shared" si="26"/>
        <v>17</v>
      </c>
      <c r="P2116" s="39">
        <f t="shared" si="5"/>
        <v>72</v>
      </c>
      <c r="Q2116" s="39">
        <f t="shared" si="6"/>
        <v>68</v>
      </c>
      <c r="R2116" s="58">
        <f t="shared" si="7"/>
        <v>0.388</v>
      </c>
      <c r="S2116" s="58">
        <f t="shared" si="8"/>
        <v>0.574</v>
      </c>
      <c r="T2116" s="58">
        <f t="shared" si="9"/>
        <v>0.037</v>
      </c>
      <c r="U2116" s="39">
        <f t="shared" si="10"/>
        <v>225398</v>
      </c>
      <c r="V2116" s="58">
        <f t="shared" si="11"/>
        <v>0.24</v>
      </c>
    </row>
    <row r="2117">
      <c r="A2117" s="33" t="s">
        <v>211</v>
      </c>
      <c r="B2117" s="68" t="s">
        <v>226</v>
      </c>
      <c r="C2117" s="35" t="s">
        <v>57</v>
      </c>
      <c r="D2117" s="35" t="str">
        <f t="shared" si="2"/>
        <v>Oceania/Vanuatu-Oceania/2009</v>
      </c>
      <c r="E2117" s="72">
        <v>0.028</v>
      </c>
      <c r="F2117" s="72">
        <v>0.016</v>
      </c>
      <c r="G2117" s="72">
        <v>73.0</v>
      </c>
      <c r="H2117" s="72">
        <v>69.0</v>
      </c>
      <c r="I2117" s="56">
        <v>0.385</v>
      </c>
      <c r="J2117" s="56">
        <v>0.576</v>
      </c>
      <c r="K2117" s="56">
        <v>0.039</v>
      </c>
      <c r="L2117" s="72">
        <v>230833.0</v>
      </c>
      <c r="M2117" s="56">
        <v>0.243</v>
      </c>
      <c r="N2117" s="39">
        <f t="shared" si="25"/>
        <v>28</v>
      </c>
      <c r="O2117" s="39">
        <f t="shared" si="26"/>
        <v>16</v>
      </c>
      <c r="P2117" s="39">
        <f t="shared" si="5"/>
        <v>73</v>
      </c>
      <c r="Q2117" s="39">
        <f t="shared" si="6"/>
        <v>69</v>
      </c>
      <c r="R2117" s="58">
        <f t="shared" si="7"/>
        <v>0.385</v>
      </c>
      <c r="S2117" s="58">
        <f t="shared" si="8"/>
        <v>0.576</v>
      </c>
      <c r="T2117" s="58">
        <f t="shared" si="9"/>
        <v>0.039</v>
      </c>
      <c r="U2117" s="39">
        <f t="shared" si="10"/>
        <v>230833</v>
      </c>
      <c r="V2117" s="58">
        <f t="shared" si="11"/>
        <v>0.243</v>
      </c>
    </row>
    <row r="2118">
      <c r="A2118" s="33" t="s">
        <v>211</v>
      </c>
      <c r="B2118" s="68" t="s">
        <v>226</v>
      </c>
      <c r="C2118" s="35" t="s">
        <v>58</v>
      </c>
      <c r="D2118" s="35" t="str">
        <f t="shared" si="2"/>
        <v>Oceania/Vanuatu-Oceania/2010</v>
      </c>
      <c r="E2118" s="72">
        <v>0.027</v>
      </c>
      <c r="F2118" s="72">
        <v>0.016</v>
      </c>
      <c r="G2118" s="72">
        <v>73.0</v>
      </c>
      <c r="H2118" s="72">
        <v>69.0</v>
      </c>
      <c r="I2118" s="56">
        <v>0.382</v>
      </c>
      <c r="J2118" s="56">
        <v>0.579</v>
      </c>
      <c r="K2118" s="56">
        <v>0.039</v>
      </c>
      <c r="L2118" s="72">
        <v>236299.0</v>
      </c>
      <c r="M2118" s="56">
        <v>0.246</v>
      </c>
      <c r="N2118" s="39">
        <f t="shared" si="25"/>
        <v>27</v>
      </c>
      <c r="O2118" s="39">
        <f t="shared" si="26"/>
        <v>16</v>
      </c>
      <c r="P2118" s="39">
        <f t="shared" si="5"/>
        <v>73</v>
      </c>
      <c r="Q2118" s="39">
        <f t="shared" si="6"/>
        <v>69</v>
      </c>
      <c r="R2118" s="58">
        <f t="shared" si="7"/>
        <v>0.382</v>
      </c>
      <c r="S2118" s="58">
        <f t="shared" si="8"/>
        <v>0.579</v>
      </c>
      <c r="T2118" s="58">
        <f t="shared" si="9"/>
        <v>0.039</v>
      </c>
      <c r="U2118" s="39">
        <f t="shared" si="10"/>
        <v>236299</v>
      </c>
      <c r="V2118" s="58">
        <f t="shared" si="11"/>
        <v>0.246</v>
      </c>
    </row>
    <row r="2119">
      <c r="A2119" s="33" t="s">
        <v>211</v>
      </c>
      <c r="B2119" s="68" t="s">
        <v>226</v>
      </c>
      <c r="C2119" s="35" t="s">
        <v>59</v>
      </c>
      <c r="D2119" s="35" t="str">
        <f t="shared" si="2"/>
        <v>Oceania/Vanuatu-Oceania/2011</v>
      </c>
      <c r="E2119" s="72">
        <v>0.027</v>
      </c>
      <c r="F2119" s="72">
        <v>0.015</v>
      </c>
      <c r="G2119" s="72">
        <v>73.0</v>
      </c>
      <c r="H2119" s="72">
        <v>69.0</v>
      </c>
      <c r="I2119" s="56">
        <v>0.378</v>
      </c>
      <c r="J2119" s="56">
        <v>0.582</v>
      </c>
      <c r="K2119" s="56">
        <v>0.04</v>
      </c>
      <c r="L2119" s="72">
        <v>241778.0</v>
      </c>
      <c r="M2119" s="56">
        <v>0.249</v>
      </c>
      <c r="N2119" s="39">
        <f t="shared" si="25"/>
        <v>27</v>
      </c>
      <c r="O2119" s="39">
        <f t="shared" si="26"/>
        <v>15</v>
      </c>
      <c r="P2119" s="39">
        <f t="shared" si="5"/>
        <v>73</v>
      </c>
      <c r="Q2119" s="39">
        <f t="shared" si="6"/>
        <v>69</v>
      </c>
      <c r="R2119" s="58">
        <f t="shared" si="7"/>
        <v>0.378</v>
      </c>
      <c r="S2119" s="58">
        <f t="shared" si="8"/>
        <v>0.582</v>
      </c>
      <c r="T2119" s="58">
        <f t="shared" si="9"/>
        <v>0.04</v>
      </c>
      <c r="U2119" s="39">
        <f t="shared" si="10"/>
        <v>241778</v>
      </c>
      <c r="V2119" s="58">
        <f t="shared" si="11"/>
        <v>0.249</v>
      </c>
    </row>
    <row r="2120">
      <c r="A2120" s="33" t="s">
        <v>211</v>
      </c>
      <c r="B2120" s="68" t="s">
        <v>226</v>
      </c>
      <c r="C2120" s="35" t="s">
        <v>60</v>
      </c>
      <c r="D2120" s="35" t="str">
        <f t="shared" si="2"/>
        <v>Oceania/Vanuatu-Oceania/2012</v>
      </c>
      <c r="E2120" s="72">
        <v>0.027</v>
      </c>
      <c r="F2120" s="72">
        <v>0.015</v>
      </c>
      <c r="G2120" s="72">
        <v>73.0</v>
      </c>
      <c r="H2120" s="72">
        <v>69.0</v>
      </c>
      <c r="I2120" s="56">
        <v>0.374</v>
      </c>
      <c r="J2120" s="56">
        <v>0.586</v>
      </c>
      <c r="K2120" s="56">
        <v>0.04</v>
      </c>
      <c r="L2120" s="72">
        <v>247262.0</v>
      </c>
      <c r="M2120" s="56">
        <v>0.252</v>
      </c>
      <c r="N2120" s="39">
        <f t="shared" si="25"/>
        <v>27</v>
      </c>
      <c r="O2120" s="39">
        <f t="shared" si="26"/>
        <v>15</v>
      </c>
      <c r="P2120" s="39">
        <f t="shared" si="5"/>
        <v>73</v>
      </c>
      <c r="Q2120" s="39">
        <f t="shared" si="6"/>
        <v>69</v>
      </c>
      <c r="R2120" s="58">
        <f t="shared" si="7"/>
        <v>0.374</v>
      </c>
      <c r="S2120" s="58">
        <f t="shared" si="8"/>
        <v>0.586</v>
      </c>
      <c r="T2120" s="58">
        <f t="shared" si="9"/>
        <v>0.04</v>
      </c>
      <c r="U2120" s="39">
        <f t="shared" si="10"/>
        <v>247262</v>
      </c>
      <c r="V2120" s="58">
        <f t="shared" si="11"/>
        <v>0.252</v>
      </c>
    </row>
    <row r="2121">
      <c r="A2121" s="33" t="s">
        <v>227</v>
      </c>
      <c r="B2121" s="68" t="s">
        <v>228</v>
      </c>
      <c r="C2121" s="35" t="s">
        <v>48</v>
      </c>
      <c r="D2121" s="35" t="str">
        <f t="shared" si="2"/>
        <v>The Americas/Antigua and Barbuda-The Americas/2000</v>
      </c>
      <c r="E2121" s="72">
        <v>0.02</v>
      </c>
      <c r="F2121" s="72">
        <v>0.014</v>
      </c>
      <c r="G2121" s="72">
        <v>76.0</v>
      </c>
      <c r="H2121" s="72">
        <v>71.0</v>
      </c>
      <c r="I2121" s="56">
        <v>0.292</v>
      </c>
      <c r="J2121" s="56">
        <v>0.637</v>
      </c>
      <c r="K2121" s="56">
        <v>0.071</v>
      </c>
      <c r="L2121" s="72">
        <v>77648.0</v>
      </c>
      <c r="M2121" s="56">
        <v>0.321</v>
      </c>
      <c r="N2121" s="39">
        <f t="shared" si="25"/>
        <v>20</v>
      </c>
      <c r="O2121" s="39">
        <f t="shared" si="26"/>
        <v>14</v>
      </c>
      <c r="P2121" s="39">
        <f t="shared" si="5"/>
        <v>76</v>
      </c>
      <c r="Q2121" s="39">
        <f t="shared" si="6"/>
        <v>71</v>
      </c>
      <c r="R2121" s="58">
        <f t="shared" si="7"/>
        <v>0.292</v>
      </c>
      <c r="S2121" s="58">
        <f t="shared" si="8"/>
        <v>0.637</v>
      </c>
      <c r="T2121" s="58">
        <f t="shared" si="9"/>
        <v>0.071</v>
      </c>
      <c r="U2121" s="39">
        <f t="shared" si="10"/>
        <v>77648</v>
      </c>
      <c r="V2121" s="58">
        <f t="shared" si="11"/>
        <v>0.321</v>
      </c>
    </row>
    <row r="2122">
      <c r="A2122" s="33" t="s">
        <v>227</v>
      </c>
      <c r="B2122" s="68" t="s">
        <v>228</v>
      </c>
      <c r="C2122" s="35" t="s">
        <v>49</v>
      </c>
      <c r="D2122" s="35" t="str">
        <f t="shared" si="2"/>
        <v>The Americas/Antigua and Barbuda-The Americas/2001</v>
      </c>
      <c r="E2122" s="72">
        <v>0.02</v>
      </c>
      <c r="F2122" s="72">
        <v>0.013</v>
      </c>
      <c r="G2122" s="72">
        <v>76.0</v>
      </c>
      <c r="H2122" s="72">
        <v>71.0</v>
      </c>
      <c r="I2122" s="56">
        <v>0.291</v>
      </c>
      <c r="J2122" s="56">
        <v>0.639</v>
      </c>
      <c r="K2122" s="56">
        <v>0.07</v>
      </c>
      <c r="L2122" s="72">
        <v>78972.0</v>
      </c>
      <c r="M2122" s="56">
        <v>0.317</v>
      </c>
      <c r="N2122" s="39">
        <f t="shared" si="25"/>
        <v>20</v>
      </c>
      <c r="O2122" s="39">
        <f t="shared" si="26"/>
        <v>13</v>
      </c>
      <c r="P2122" s="39">
        <f t="shared" si="5"/>
        <v>76</v>
      </c>
      <c r="Q2122" s="39">
        <f t="shared" si="6"/>
        <v>71</v>
      </c>
      <c r="R2122" s="58">
        <f t="shared" si="7"/>
        <v>0.291</v>
      </c>
      <c r="S2122" s="58">
        <f t="shared" si="8"/>
        <v>0.639</v>
      </c>
      <c r="T2122" s="58">
        <f t="shared" si="9"/>
        <v>0.07</v>
      </c>
      <c r="U2122" s="39">
        <f t="shared" si="10"/>
        <v>78972</v>
      </c>
      <c r="V2122" s="58">
        <f t="shared" si="11"/>
        <v>0.317</v>
      </c>
    </row>
    <row r="2123">
      <c r="A2123" s="33" t="s">
        <v>227</v>
      </c>
      <c r="B2123" s="68" t="s">
        <v>228</v>
      </c>
      <c r="C2123" s="35" t="s">
        <v>50</v>
      </c>
      <c r="D2123" s="35" t="str">
        <f t="shared" si="2"/>
        <v>The Americas/Antigua and Barbuda-The Americas/2002</v>
      </c>
      <c r="E2123" s="72">
        <v>0.02</v>
      </c>
      <c r="F2123" s="72">
        <v>0.012</v>
      </c>
      <c r="G2123" s="72">
        <v>76.0</v>
      </c>
      <c r="H2123" s="72">
        <v>71.0</v>
      </c>
      <c r="I2123" s="56">
        <v>0.29</v>
      </c>
      <c r="J2123" s="56">
        <v>0.64</v>
      </c>
      <c r="K2123" s="56">
        <v>0.07</v>
      </c>
      <c r="L2123" s="72">
        <v>80030.0</v>
      </c>
      <c r="M2123" s="56">
        <v>0.311</v>
      </c>
      <c r="N2123" s="39">
        <f t="shared" si="25"/>
        <v>20</v>
      </c>
      <c r="O2123" s="39">
        <f t="shared" si="26"/>
        <v>12</v>
      </c>
      <c r="P2123" s="39">
        <f t="shared" si="5"/>
        <v>76</v>
      </c>
      <c r="Q2123" s="39">
        <f t="shared" si="6"/>
        <v>71</v>
      </c>
      <c r="R2123" s="58">
        <f t="shared" si="7"/>
        <v>0.29</v>
      </c>
      <c r="S2123" s="58">
        <f t="shared" si="8"/>
        <v>0.64</v>
      </c>
      <c r="T2123" s="58">
        <f t="shared" si="9"/>
        <v>0.07</v>
      </c>
      <c r="U2123" s="39">
        <f t="shared" si="10"/>
        <v>80030</v>
      </c>
      <c r="V2123" s="58">
        <f t="shared" si="11"/>
        <v>0.311</v>
      </c>
    </row>
    <row r="2124">
      <c r="A2124" s="33" t="s">
        <v>227</v>
      </c>
      <c r="B2124" s="68" t="s">
        <v>228</v>
      </c>
      <c r="C2124" s="35" t="s">
        <v>51</v>
      </c>
      <c r="D2124" s="35" t="str">
        <f t="shared" si="2"/>
        <v>The Americas/Antigua and Barbuda-The Americas/2003</v>
      </c>
      <c r="E2124" s="72">
        <v>0.019</v>
      </c>
      <c r="F2124" s="72">
        <v>0.012</v>
      </c>
      <c r="G2124" s="72">
        <v>77.0</v>
      </c>
      <c r="H2124" s="72">
        <v>72.0</v>
      </c>
      <c r="I2124" s="56">
        <v>0.288</v>
      </c>
      <c r="J2124" s="56">
        <v>0.64</v>
      </c>
      <c r="K2124" s="56">
        <v>0.071</v>
      </c>
      <c r="L2124" s="72">
        <v>80904.0</v>
      </c>
      <c r="M2124" s="56">
        <v>0.305</v>
      </c>
      <c r="N2124" s="39">
        <f t="shared" si="25"/>
        <v>19</v>
      </c>
      <c r="O2124" s="39">
        <f t="shared" si="26"/>
        <v>12</v>
      </c>
      <c r="P2124" s="39">
        <f t="shared" si="5"/>
        <v>77</v>
      </c>
      <c r="Q2124" s="39">
        <f t="shared" si="6"/>
        <v>72</v>
      </c>
      <c r="R2124" s="58">
        <f t="shared" si="7"/>
        <v>0.288</v>
      </c>
      <c r="S2124" s="58">
        <f t="shared" si="8"/>
        <v>0.64</v>
      </c>
      <c r="T2124" s="58">
        <f t="shared" si="9"/>
        <v>0.071</v>
      </c>
      <c r="U2124" s="39">
        <f t="shared" si="10"/>
        <v>80904</v>
      </c>
      <c r="V2124" s="58">
        <f t="shared" si="11"/>
        <v>0.305</v>
      </c>
    </row>
    <row r="2125">
      <c r="A2125" s="33" t="s">
        <v>227</v>
      </c>
      <c r="B2125" s="68" t="s">
        <v>228</v>
      </c>
      <c r="C2125" s="35" t="s">
        <v>52</v>
      </c>
      <c r="D2125" s="35" t="str">
        <f t="shared" si="2"/>
        <v>The Americas/Antigua and Barbuda-The Americas/2004</v>
      </c>
      <c r="E2125" s="72">
        <v>0.019</v>
      </c>
      <c r="F2125" s="72">
        <v>0.011</v>
      </c>
      <c r="G2125" s="72">
        <v>77.0</v>
      </c>
      <c r="H2125" s="72">
        <v>72.0</v>
      </c>
      <c r="I2125" s="56">
        <v>0.286</v>
      </c>
      <c r="J2125" s="56">
        <v>0.642</v>
      </c>
      <c r="K2125" s="56">
        <v>0.072</v>
      </c>
      <c r="L2125" s="72">
        <v>81718.0</v>
      </c>
      <c r="M2125" s="56">
        <v>0.298</v>
      </c>
      <c r="N2125" s="39">
        <f t="shared" si="25"/>
        <v>19</v>
      </c>
      <c r="O2125" s="39">
        <f t="shared" si="26"/>
        <v>11</v>
      </c>
      <c r="P2125" s="39">
        <f t="shared" si="5"/>
        <v>77</v>
      </c>
      <c r="Q2125" s="39">
        <f t="shared" si="6"/>
        <v>72</v>
      </c>
      <c r="R2125" s="58">
        <f t="shared" si="7"/>
        <v>0.286</v>
      </c>
      <c r="S2125" s="58">
        <f t="shared" si="8"/>
        <v>0.642</v>
      </c>
      <c r="T2125" s="58">
        <f t="shared" si="9"/>
        <v>0.072</v>
      </c>
      <c r="U2125" s="39">
        <f t="shared" si="10"/>
        <v>81718</v>
      </c>
      <c r="V2125" s="58">
        <f t="shared" si="11"/>
        <v>0.298</v>
      </c>
    </row>
    <row r="2126">
      <c r="A2126" s="33" t="s">
        <v>227</v>
      </c>
      <c r="B2126" s="68" t="s">
        <v>228</v>
      </c>
      <c r="C2126" s="35" t="s">
        <v>53</v>
      </c>
      <c r="D2126" s="35" t="str">
        <f t="shared" si="2"/>
        <v>The Americas/Antigua and Barbuda-The Americas/2005</v>
      </c>
      <c r="E2126" s="72">
        <v>0.019</v>
      </c>
      <c r="F2126" s="72">
        <v>0.011</v>
      </c>
      <c r="G2126" s="72">
        <v>77.0</v>
      </c>
      <c r="H2126" s="72">
        <v>72.0</v>
      </c>
      <c r="I2126" s="56">
        <v>0.283</v>
      </c>
      <c r="J2126" s="56">
        <v>0.644</v>
      </c>
      <c r="K2126" s="56">
        <v>0.073</v>
      </c>
      <c r="L2126" s="72">
        <v>82565.0</v>
      </c>
      <c r="M2126" s="56">
        <v>0.292</v>
      </c>
      <c r="N2126" s="39">
        <f t="shared" si="25"/>
        <v>19</v>
      </c>
      <c r="O2126" s="39">
        <f t="shared" si="26"/>
        <v>11</v>
      </c>
      <c r="P2126" s="39">
        <f t="shared" si="5"/>
        <v>77</v>
      </c>
      <c r="Q2126" s="39">
        <f t="shared" si="6"/>
        <v>72</v>
      </c>
      <c r="R2126" s="58">
        <f t="shared" si="7"/>
        <v>0.283</v>
      </c>
      <c r="S2126" s="58">
        <f t="shared" si="8"/>
        <v>0.644</v>
      </c>
      <c r="T2126" s="58">
        <f t="shared" si="9"/>
        <v>0.073</v>
      </c>
      <c r="U2126" s="39">
        <f t="shared" si="10"/>
        <v>82565</v>
      </c>
      <c r="V2126" s="58">
        <f t="shared" si="11"/>
        <v>0.292</v>
      </c>
    </row>
    <row r="2127">
      <c r="A2127" s="33" t="s">
        <v>227</v>
      </c>
      <c r="B2127" s="68" t="s">
        <v>228</v>
      </c>
      <c r="C2127" s="35" t="s">
        <v>54</v>
      </c>
      <c r="D2127" s="35" t="str">
        <f t="shared" si="2"/>
        <v>The Americas/Antigua and Barbuda-The Americas/2006</v>
      </c>
      <c r="E2127" s="72">
        <v>0.018</v>
      </c>
      <c r="F2127" s="72">
        <v>0.01</v>
      </c>
      <c r="G2127" s="72">
        <v>77.0</v>
      </c>
      <c r="H2127" s="72">
        <v>72.0</v>
      </c>
      <c r="I2127" s="56">
        <v>0.28</v>
      </c>
      <c r="J2127" s="56">
        <v>0.647</v>
      </c>
      <c r="K2127" s="56">
        <v>0.073</v>
      </c>
      <c r="L2127" s="72">
        <v>83467.0</v>
      </c>
      <c r="M2127" s="56">
        <v>0.286</v>
      </c>
      <c r="N2127" s="39">
        <f t="shared" si="25"/>
        <v>18</v>
      </c>
      <c r="O2127" s="39">
        <f t="shared" si="26"/>
        <v>10</v>
      </c>
      <c r="P2127" s="39">
        <f t="shared" si="5"/>
        <v>77</v>
      </c>
      <c r="Q2127" s="39">
        <f t="shared" si="6"/>
        <v>72</v>
      </c>
      <c r="R2127" s="58">
        <f t="shared" si="7"/>
        <v>0.28</v>
      </c>
      <c r="S2127" s="58">
        <f t="shared" si="8"/>
        <v>0.647</v>
      </c>
      <c r="T2127" s="58">
        <f t="shared" si="9"/>
        <v>0.073</v>
      </c>
      <c r="U2127" s="39">
        <f t="shared" si="10"/>
        <v>83467</v>
      </c>
      <c r="V2127" s="58">
        <f t="shared" si="11"/>
        <v>0.286</v>
      </c>
    </row>
    <row r="2128">
      <c r="A2128" s="33" t="s">
        <v>227</v>
      </c>
      <c r="B2128" s="68" t="s">
        <v>228</v>
      </c>
      <c r="C2128" s="35" t="s">
        <v>55</v>
      </c>
      <c r="D2128" s="35" t="str">
        <f t="shared" si="2"/>
        <v>The Americas/Antigua and Barbuda-The Americas/2007</v>
      </c>
      <c r="E2128" s="72">
        <v>0.018</v>
      </c>
      <c r="F2128" s="72">
        <v>0.01</v>
      </c>
      <c r="G2128" s="72">
        <v>77.0</v>
      </c>
      <c r="H2128" s="72">
        <v>72.0</v>
      </c>
      <c r="I2128" s="56">
        <v>0.276</v>
      </c>
      <c r="J2128" s="56">
        <v>0.651</v>
      </c>
      <c r="K2128" s="56">
        <v>0.073</v>
      </c>
      <c r="L2128" s="72">
        <v>84397.0</v>
      </c>
      <c r="M2128" s="56">
        <v>0.28</v>
      </c>
      <c r="N2128" s="39">
        <f t="shared" si="25"/>
        <v>18</v>
      </c>
      <c r="O2128" s="39">
        <f t="shared" si="26"/>
        <v>10</v>
      </c>
      <c r="P2128" s="39">
        <f t="shared" si="5"/>
        <v>77</v>
      </c>
      <c r="Q2128" s="39">
        <f t="shared" si="6"/>
        <v>72</v>
      </c>
      <c r="R2128" s="58">
        <f t="shared" si="7"/>
        <v>0.276</v>
      </c>
      <c r="S2128" s="58">
        <f t="shared" si="8"/>
        <v>0.651</v>
      </c>
      <c r="T2128" s="58">
        <f t="shared" si="9"/>
        <v>0.073</v>
      </c>
      <c r="U2128" s="39">
        <f t="shared" si="10"/>
        <v>84397</v>
      </c>
      <c r="V2128" s="58">
        <f t="shared" si="11"/>
        <v>0.28</v>
      </c>
    </row>
    <row r="2129">
      <c r="A2129" s="33" t="s">
        <v>227</v>
      </c>
      <c r="B2129" s="68" t="s">
        <v>228</v>
      </c>
      <c r="C2129" s="35" t="s">
        <v>56</v>
      </c>
      <c r="D2129" s="35" t="str">
        <f t="shared" si="2"/>
        <v>The Americas/Antigua and Barbuda-The Americas/2008</v>
      </c>
      <c r="E2129" s="72">
        <v>0.018</v>
      </c>
      <c r="F2129" s="72">
        <v>0.009</v>
      </c>
      <c r="G2129" s="72">
        <v>77.0</v>
      </c>
      <c r="H2129" s="72">
        <v>73.0</v>
      </c>
      <c r="I2129" s="56">
        <v>0.271</v>
      </c>
      <c r="J2129" s="56">
        <v>0.656</v>
      </c>
      <c r="K2129" s="56">
        <v>0.073</v>
      </c>
      <c r="L2129" s="72">
        <v>85349.0</v>
      </c>
      <c r="M2129" s="56">
        <v>0.274</v>
      </c>
      <c r="N2129" s="39">
        <f t="shared" si="25"/>
        <v>18</v>
      </c>
      <c r="O2129" s="39">
        <f t="shared" si="26"/>
        <v>9</v>
      </c>
      <c r="P2129" s="39">
        <f t="shared" si="5"/>
        <v>77</v>
      </c>
      <c r="Q2129" s="39">
        <f t="shared" si="6"/>
        <v>73</v>
      </c>
      <c r="R2129" s="58">
        <f t="shared" si="7"/>
        <v>0.271</v>
      </c>
      <c r="S2129" s="58">
        <f t="shared" si="8"/>
        <v>0.656</v>
      </c>
      <c r="T2129" s="58">
        <f t="shared" si="9"/>
        <v>0.073</v>
      </c>
      <c r="U2129" s="39">
        <f t="shared" si="10"/>
        <v>85349</v>
      </c>
      <c r="V2129" s="58">
        <f t="shared" si="11"/>
        <v>0.274</v>
      </c>
    </row>
    <row r="2130">
      <c r="A2130" s="33" t="s">
        <v>227</v>
      </c>
      <c r="B2130" s="68" t="s">
        <v>228</v>
      </c>
      <c r="C2130" s="35" t="s">
        <v>57</v>
      </c>
      <c r="D2130" s="35" t="str">
        <f t="shared" si="2"/>
        <v>The Americas/Antigua and Barbuda-The Americas/2009</v>
      </c>
      <c r="E2130" s="72">
        <v>0.017</v>
      </c>
      <c r="F2130" s="72">
        <v>0.009</v>
      </c>
      <c r="G2130" s="72">
        <v>78.0</v>
      </c>
      <c r="H2130" s="72">
        <v>73.0</v>
      </c>
      <c r="I2130" s="56">
        <v>0.267</v>
      </c>
      <c r="J2130" s="56">
        <v>0.661</v>
      </c>
      <c r="K2130" s="56">
        <v>0.073</v>
      </c>
      <c r="L2130" s="72">
        <v>86300.0</v>
      </c>
      <c r="M2130" s="56">
        <v>0.268</v>
      </c>
      <c r="N2130" s="39">
        <f t="shared" si="25"/>
        <v>17</v>
      </c>
      <c r="O2130" s="39">
        <f t="shared" si="26"/>
        <v>9</v>
      </c>
      <c r="P2130" s="39">
        <f t="shared" si="5"/>
        <v>78</v>
      </c>
      <c r="Q2130" s="39">
        <f t="shared" si="6"/>
        <v>73</v>
      </c>
      <c r="R2130" s="58">
        <f t="shared" si="7"/>
        <v>0.267</v>
      </c>
      <c r="S2130" s="58">
        <f t="shared" si="8"/>
        <v>0.661</v>
      </c>
      <c r="T2130" s="58">
        <f t="shared" si="9"/>
        <v>0.073</v>
      </c>
      <c r="U2130" s="39">
        <f t="shared" si="10"/>
        <v>86300</v>
      </c>
      <c r="V2130" s="58">
        <f t="shared" si="11"/>
        <v>0.268</v>
      </c>
    </row>
    <row r="2131">
      <c r="A2131" s="33" t="s">
        <v>227</v>
      </c>
      <c r="B2131" s="68" t="s">
        <v>228</v>
      </c>
      <c r="C2131" s="35" t="s">
        <v>58</v>
      </c>
      <c r="D2131" s="35" t="str">
        <f t="shared" si="2"/>
        <v>The Americas/Antigua and Barbuda-The Americas/2010</v>
      </c>
      <c r="E2131" s="72">
        <v>0.017</v>
      </c>
      <c r="F2131" s="72">
        <v>0.009</v>
      </c>
      <c r="G2131" s="72">
        <v>78.0</v>
      </c>
      <c r="H2131" s="72">
        <v>73.0</v>
      </c>
      <c r="I2131" s="56">
        <v>0.262</v>
      </c>
      <c r="J2131" s="56">
        <v>0.665</v>
      </c>
      <c r="K2131" s="56">
        <v>0.072</v>
      </c>
      <c r="L2131" s="72">
        <v>87233.0</v>
      </c>
      <c r="M2131" s="56">
        <v>0.262</v>
      </c>
      <c r="N2131" s="39">
        <f t="shared" si="25"/>
        <v>17</v>
      </c>
      <c r="O2131" s="39">
        <f t="shared" si="26"/>
        <v>9</v>
      </c>
      <c r="P2131" s="39">
        <f t="shared" si="5"/>
        <v>78</v>
      </c>
      <c r="Q2131" s="39">
        <f t="shared" si="6"/>
        <v>73</v>
      </c>
      <c r="R2131" s="58">
        <f t="shared" si="7"/>
        <v>0.262</v>
      </c>
      <c r="S2131" s="58">
        <f t="shared" si="8"/>
        <v>0.665</v>
      </c>
      <c r="T2131" s="58">
        <f t="shared" si="9"/>
        <v>0.072</v>
      </c>
      <c r="U2131" s="39">
        <f t="shared" si="10"/>
        <v>87233</v>
      </c>
      <c r="V2131" s="58">
        <f t="shared" si="11"/>
        <v>0.262</v>
      </c>
    </row>
    <row r="2132">
      <c r="A2132" s="33" t="s">
        <v>227</v>
      </c>
      <c r="B2132" s="68" t="s">
        <v>228</v>
      </c>
      <c r="C2132" s="35" t="s">
        <v>59</v>
      </c>
      <c r="D2132" s="35" t="str">
        <f t="shared" si="2"/>
        <v>The Americas/Antigua and Barbuda-The Americas/2011</v>
      </c>
      <c r="E2132" s="72">
        <v>0.017</v>
      </c>
      <c r="F2132" s="72">
        <v>0.008</v>
      </c>
      <c r="G2132" s="72">
        <v>78.0</v>
      </c>
      <c r="H2132" s="72">
        <v>73.0</v>
      </c>
      <c r="I2132" s="56">
        <v>0.258</v>
      </c>
      <c r="J2132" s="56">
        <v>0.67</v>
      </c>
      <c r="K2132" s="56">
        <v>0.072</v>
      </c>
      <c r="L2132" s="72">
        <v>88152.0</v>
      </c>
      <c r="M2132" s="56">
        <v>0.257</v>
      </c>
      <c r="N2132" s="39">
        <f t="shared" si="25"/>
        <v>17</v>
      </c>
      <c r="O2132" s="39">
        <f t="shared" si="26"/>
        <v>8</v>
      </c>
      <c r="P2132" s="39">
        <f t="shared" si="5"/>
        <v>78</v>
      </c>
      <c r="Q2132" s="39">
        <f t="shared" si="6"/>
        <v>73</v>
      </c>
      <c r="R2132" s="58">
        <f t="shared" si="7"/>
        <v>0.258</v>
      </c>
      <c r="S2132" s="58">
        <f t="shared" si="8"/>
        <v>0.67</v>
      </c>
      <c r="T2132" s="58">
        <f t="shared" si="9"/>
        <v>0.072</v>
      </c>
      <c r="U2132" s="39">
        <f t="shared" si="10"/>
        <v>88152</v>
      </c>
      <c r="V2132" s="58">
        <f t="shared" si="11"/>
        <v>0.257</v>
      </c>
    </row>
    <row r="2133">
      <c r="A2133" s="33" t="s">
        <v>227</v>
      </c>
      <c r="B2133" s="68" t="s">
        <v>228</v>
      </c>
      <c r="C2133" s="35" t="s">
        <v>60</v>
      </c>
      <c r="D2133" s="35" t="str">
        <f t="shared" si="2"/>
        <v>The Americas/Antigua and Barbuda-The Americas/2012</v>
      </c>
      <c r="E2133" s="72">
        <v>0.017</v>
      </c>
      <c r="F2133" s="72">
        <v>0.008</v>
      </c>
      <c r="G2133" s="72">
        <v>78.0</v>
      </c>
      <c r="H2133" s="72">
        <v>73.0</v>
      </c>
      <c r="I2133" s="56">
        <v>0.254</v>
      </c>
      <c r="J2133" s="56">
        <v>0.675</v>
      </c>
      <c r="K2133" s="56">
        <v>0.071</v>
      </c>
      <c r="L2133" s="72">
        <v>89069.0</v>
      </c>
      <c r="M2133" s="56">
        <v>0.251</v>
      </c>
      <c r="N2133" s="39">
        <f t="shared" si="25"/>
        <v>17</v>
      </c>
      <c r="O2133" s="39">
        <f t="shared" si="26"/>
        <v>8</v>
      </c>
      <c r="P2133" s="39">
        <f t="shared" si="5"/>
        <v>78</v>
      </c>
      <c r="Q2133" s="39">
        <f t="shared" si="6"/>
        <v>73</v>
      </c>
      <c r="R2133" s="58">
        <f t="shared" si="7"/>
        <v>0.254</v>
      </c>
      <c r="S2133" s="58">
        <f t="shared" si="8"/>
        <v>0.675</v>
      </c>
      <c r="T2133" s="58">
        <f t="shared" si="9"/>
        <v>0.071</v>
      </c>
      <c r="U2133" s="39">
        <f t="shared" si="10"/>
        <v>89069</v>
      </c>
      <c r="V2133" s="58">
        <f t="shared" si="11"/>
        <v>0.251</v>
      </c>
    </row>
    <row r="2134">
      <c r="A2134" s="33" t="s">
        <v>227</v>
      </c>
      <c r="B2134" s="68" t="s">
        <v>229</v>
      </c>
      <c r="C2134" s="35" t="s">
        <v>48</v>
      </c>
      <c r="D2134" s="35" t="str">
        <f t="shared" si="2"/>
        <v>The Americas/Argentina-The Americas/2000</v>
      </c>
      <c r="E2134" s="72">
        <v>0.019</v>
      </c>
      <c r="F2134" s="72">
        <v>0.018</v>
      </c>
      <c r="G2134" s="72">
        <v>78.0</v>
      </c>
      <c r="H2134" s="72">
        <v>70.0</v>
      </c>
      <c r="I2134" s="56">
        <v>0.279</v>
      </c>
      <c r="J2134" s="56">
        <v>0.621</v>
      </c>
      <c r="K2134" s="56">
        <v>0.099</v>
      </c>
      <c r="L2134" s="72">
        <v>3.6903067E7</v>
      </c>
      <c r="M2134" s="56">
        <v>0.891</v>
      </c>
      <c r="N2134" s="39">
        <f t="shared" si="25"/>
        <v>19</v>
      </c>
      <c r="O2134" s="39">
        <f t="shared" si="26"/>
        <v>18</v>
      </c>
      <c r="P2134" s="39">
        <f t="shared" si="5"/>
        <v>78</v>
      </c>
      <c r="Q2134" s="39">
        <f t="shared" si="6"/>
        <v>70</v>
      </c>
      <c r="R2134" s="58">
        <f t="shared" si="7"/>
        <v>0.279</v>
      </c>
      <c r="S2134" s="58">
        <f t="shared" si="8"/>
        <v>0.621</v>
      </c>
      <c r="T2134" s="58">
        <f t="shared" si="9"/>
        <v>0.099</v>
      </c>
      <c r="U2134" s="39">
        <f t="shared" si="10"/>
        <v>36903067</v>
      </c>
      <c r="V2134" s="58">
        <f t="shared" si="11"/>
        <v>0.891</v>
      </c>
    </row>
    <row r="2135">
      <c r="A2135" s="33" t="s">
        <v>227</v>
      </c>
      <c r="B2135" s="68" t="s">
        <v>229</v>
      </c>
      <c r="C2135" s="35" t="s">
        <v>49</v>
      </c>
      <c r="D2135" s="35" t="str">
        <f t="shared" si="2"/>
        <v>The Americas/Argentina-The Americas/2001</v>
      </c>
      <c r="E2135" s="72">
        <v>0.018</v>
      </c>
      <c r="F2135" s="72">
        <v>0.018</v>
      </c>
      <c r="G2135" s="72">
        <v>78.0</v>
      </c>
      <c r="H2135" s="72">
        <v>70.0</v>
      </c>
      <c r="I2135" s="56">
        <v>0.276</v>
      </c>
      <c r="J2135" s="56">
        <v>0.624</v>
      </c>
      <c r="K2135" s="56">
        <v>0.1</v>
      </c>
      <c r="L2135" s="72">
        <v>3.7273361E7</v>
      </c>
      <c r="M2135" s="56">
        <v>0.893</v>
      </c>
      <c r="N2135" s="39">
        <f t="shared" si="25"/>
        <v>18</v>
      </c>
      <c r="O2135" s="39">
        <f t="shared" si="26"/>
        <v>18</v>
      </c>
      <c r="P2135" s="39">
        <f t="shared" si="5"/>
        <v>78</v>
      </c>
      <c r="Q2135" s="39">
        <f t="shared" si="6"/>
        <v>70</v>
      </c>
      <c r="R2135" s="58">
        <f t="shared" si="7"/>
        <v>0.276</v>
      </c>
      <c r="S2135" s="58">
        <f t="shared" si="8"/>
        <v>0.624</v>
      </c>
      <c r="T2135" s="58">
        <f t="shared" si="9"/>
        <v>0.1</v>
      </c>
      <c r="U2135" s="39">
        <f t="shared" si="10"/>
        <v>37273361</v>
      </c>
      <c r="V2135" s="58">
        <f t="shared" si="11"/>
        <v>0.893</v>
      </c>
    </row>
    <row r="2136">
      <c r="A2136" s="33" t="s">
        <v>227</v>
      </c>
      <c r="B2136" s="68" t="s">
        <v>229</v>
      </c>
      <c r="C2136" s="35" t="s">
        <v>50</v>
      </c>
      <c r="D2136" s="35" t="str">
        <f t="shared" si="2"/>
        <v>The Americas/Argentina-The Americas/2002</v>
      </c>
      <c r="E2136" s="72">
        <v>0.018</v>
      </c>
      <c r="F2136" s="72">
        <v>0.017</v>
      </c>
      <c r="G2136" s="72">
        <v>78.0</v>
      </c>
      <c r="H2136" s="72">
        <v>71.0</v>
      </c>
      <c r="I2136" s="56">
        <v>0.273</v>
      </c>
      <c r="J2136" s="56">
        <v>0.626</v>
      </c>
      <c r="K2136" s="56">
        <v>0.101</v>
      </c>
      <c r="L2136" s="72">
        <v>3.7627545E7</v>
      </c>
      <c r="M2136" s="56">
        <v>0.895</v>
      </c>
      <c r="N2136" s="39">
        <f t="shared" si="25"/>
        <v>18</v>
      </c>
      <c r="O2136" s="39">
        <f t="shared" si="26"/>
        <v>17</v>
      </c>
      <c r="P2136" s="39">
        <f t="shared" si="5"/>
        <v>78</v>
      </c>
      <c r="Q2136" s="39">
        <f t="shared" si="6"/>
        <v>71</v>
      </c>
      <c r="R2136" s="58">
        <f t="shared" si="7"/>
        <v>0.273</v>
      </c>
      <c r="S2136" s="58">
        <f t="shared" si="8"/>
        <v>0.626</v>
      </c>
      <c r="T2136" s="58">
        <f t="shared" si="9"/>
        <v>0.101</v>
      </c>
      <c r="U2136" s="39">
        <f t="shared" si="10"/>
        <v>37627545</v>
      </c>
      <c r="V2136" s="58">
        <f t="shared" si="11"/>
        <v>0.895</v>
      </c>
    </row>
    <row r="2137">
      <c r="A2137" s="33" t="s">
        <v>227</v>
      </c>
      <c r="B2137" s="68" t="s">
        <v>229</v>
      </c>
      <c r="C2137" s="35" t="s">
        <v>51</v>
      </c>
      <c r="D2137" s="35" t="str">
        <f t="shared" si="2"/>
        <v>The Americas/Argentina-The Americas/2003</v>
      </c>
      <c r="E2137" s="72">
        <v>0.018</v>
      </c>
      <c r="F2137" s="72">
        <v>0.017</v>
      </c>
      <c r="G2137" s="72">
        <v>78.0</v>
      </c>
      <c r="H2137" s="72">
        <v>71.0</v>
      </c>
      <c r="I2137" s="56">
        <v>0.27</v>
      </c>
      <c r="J2137" s="56">
        <v>0.629</v>
      </c>
      <c r="K2137" s="56">
        <v>0.101</v>
      </c>
      <c r="L2137" s="72">
        <v>3.7970411E7</v>
      </c>
      <c r="M2137" s="56">
        <v>0.897</v>
      </c>
      <c r="N2137" s="39">
        <f t="shared" si="25"/>
        <v>18</v>
      </c>
      <c r="O2137" s="39">
        <f t="shared" si="26"/>
        <v>17</v>
      </c>
      <c r="P2137" s="39">
        <f t="shared" si="5"/>
        <v>78</v>
      </c>
      <c r="Q2137" s="39">
        <f t="shared" si="6"/>
        <v>71</v>
      </c>
      <c r="R2137" s="58">
        <f t="shared" si="7"/>
        <v>0.27</v>
      </c>
      <c r="S2137" s="58">
        <f t="shared" si="8"/>
        <v>0.629</v>
      </c>
      <c r="T2137" s="58">
        <f t="shared" si="9"/>
        <v>0.101</v>
      </c>
      <c r="U2137" s="39">
        <f t="shared" si="10"/>
        <v>37970411</v>
      </c>
      <c r="V2137" s="58">
        <f t="shared" si="11"/>
        <v>0.897</v>
      </c>
    </row>
    <row r="2138">
      <c r="A2138" s="33" t="s">
        <v>227</v>
      </c>
      <c r="B2138" s="68" t="s">
        <v>229</v>
      </c>
      <c r="C2138" s="35" t="s">
        <v>52</v>
      </c>
      <c r="D2138" s="35" t="str">
        <f t="shared" si="2"/>
        <v>The Americas/Argentina-The Americas/2004</v>
      </c>
      <c r="E2138" s="72">
        <v>0.018</v>
      </c>
      <c r="F2138" s="72">
        <v>0.016</v>
      </c>
      <c r="G2138" s="72">
        <v>78.0</v>
      </c>
      <c r="H2138" s="72">
        <v>71.0</v>
      </c>
      <c r="I2138" s="56">
        <v>0.266</v>
      </c>
      <c r="J2138" s="56">
        <v>0.632</v>
      </c>
      <c r="K2138" s="56">
        <v>0.102</v>
      </c>
      <c r="L2138" s="72">
        <v>3.8308779E7</v>
      </c>
      <c r="M2138" s="56">
        <v>0.899</v>
      </c>
      <c r="N2138" s="39">
        <f t="shared" si="25"/>
        <v>18</v>
      </c>
      <c r="O2138" s="39">
        <f t="shared" si="26"/>
        <v>16</v>
      </c>
      <c r="P2138" s="39">
        <f t="shared" si="5"/>
        <v>78</v>
      </c>
      <c r="Q2138" s="39">
        <f t="shared" si="6"/>
        <v>71</v>
      </c>
      <c r="R2138" s="58">
        <f t="shared" si="7"/>
        <v>0.266</v>
      </c>
      <c r="S2138" s="58">
        <f t="shared" si="8"/>
        <v>0.632</v>
      </c>
      <c r="T2138" s="58">
        <f t="shared" si="9"/>
        <v>0.102</v>
      </c>
      <c r="U2138" s="39">
        <f t="shared" si="10"/>
        <v>38308779</v>
      </c>
      <c r="V2138" s="58">
        <f t="shared" si="11"/>
        <v>0.899</v>
      </c>
    </row>
    <row r="2139">
      <c r="A2139" s="33" t="s">
        <v>227</v>
      </c>
      <c r="B2139" s="68" t="s">
        <v>229</v>
      </c>
      <c r="C2139" s="35" t="s">
        <v>53</v>
      </c>
      <c r="D2139" s="35" t="str">
        <f t="shared" si="2"/>
        <v>The Americas/Argentina-The Americas/2005</v>
      </c>
      <c r="E2139" s="72">
        <v>0.018</v>
      </c>
      <c r="F2139" s="72">
        <v>0.015</v>
      </c>
      <c r="G2139" s="72">
        <v>79.0</v>
      </c>
      <c r="H2139" s="72">
        <v>71.0</v>
      </c>
      <c r="I2139" s="56">
        <v>0.263</v>
      </c>
      <c r="J2139" s="56">
        <v>0.634</v>
      </c>
      <c r="K2139" s="56">
        <v>0.102</v>
      </c>
      <c r="L2139" s="72">
        <v>3.8647854E7</v>
      </c>
      <c r="M2139" s="56">
        <v>0.901</v>
      </c>
      <c r="N2139" s="39">
        <f t="shared" si="25"/>
        <v>18</v>
      </c>
      <c r="O2139" s="39">
        <f t="shared" si="26"/>
        <v>15</v>
      </c>
      <c r="P2139" s="39">
        <f t="shared" si="5"/>
        <v>79</v>
      </c>
      <c r="Q2139" s="39">
        <f t="shared" si="6"/>
        <v>71</v>
      </c>
      <c r="R2139" s="58">
        <f t="shared" si="7"/>
        <v>0.263</v>
      </c>
      <c r="S2139" s="58">
        <f t="shared" si="8"/>
        <v>0.634</v>
      </c>
      <c r="T2139" s="58">
        <f t="shared" si="9"/>
        <v>0.102</v>
      </c>
      <c r="U2139" s="39">
        <f t="shared" si="10"/>
        <v>38647854</v>
      </c>
      <c r="V2139" s="58">
        <f t="shared" si="11"/>
        <v>0.901</v>
      </c>
    </row>
    <row r="2140">
      <c r="A2140" s="33" t="s">
        <v>227</v>
      </c>
      <c r="B2140" s="68" t="s">
        <v>229</v>
      </c>
      <c r="C2140" s="35" t="s">
        <v>54</v>
      </c>
      <c r="D2140" s="35" t="str">
        <f t="shared" si="2"/>
        <v>The Americas/Argentina-The Americas/2006</v>
      </c>
      <c r="E2140" s="72">
        <v>0.018</v>
      </c>
      <c r="F2140" s="72">
        <v>0.015</v>
      </c>
      <c r="G2140" s="72">
        <v>79.0</v>
      </c>
      <c r="H2140" s="72">
        <v>71.0</v>
      </c>
      <c r="I2140" s="56">
        <v>0.26</v>
      </c>
      <c r="J2140" s="56">
        <v>0.637</v>
      </c>
      <c r="K2140" s="56">
        <v>0.103</v>
      </c>
      <c r="L2140" s="72">
        <v>3.8988923E7</v>
      </c>
      <c r="M2140" s="56">
        <v>0.903</v>
      </c>
      <c r="N2140" s="39">
        <f t="shared" si="25"/>
        <v>18</v>
      </c>
      <c r="O2140" s="39">
        <f t="shared" si="26"/>
        <v>15</v>
      </c>
      <c r="P2140" s="39">
        <f t="shared" si="5"/>
        <v>79</v>
      </c>
      <c r="Q2140" s="39">
        <f t="shared" si="6"/>
        <v>71</v>
      </c>
      <c r="R2140" s="58">
        <f t="shared" si="7"/>
        <v>0.26</v>
      </c>
      <c r="S2140" s="58">
        <f t="shared" si="8"/>
        <v>0.637</v>
      </c>
      <c r="T2140" s="58">
        <f t="shared" si="9"/>
        <v>0.103</v>
      </c>
      <c r="U2140" s="39">
        <f t="shared" si="10"/>
        <v>38988923</v>
      </c>
      <c r="V2140" s="58">
        <f t="shared" si="11"/>
        <v>0.903</v>
      </c>
    </row>
    <row r="2141">
      <c r="A2141" s="33" t="s">
        <v>227</v>
      </c>
      <c r="B2141" s="68" t="s">
        <v>229</v>
      </c>
      <c r="C2141" s="35" t="s">
        <v>55</v>
      </c>
      <c r="D2141" s="35" t="str">
        <f t="shared" si="2"/>
        <v>The Americas/Argentina-The Americas/2007</v>
      </c>
      <c r="E2141" s="72">
        <v>0.017</v>
      </c>
      <c r="F2141" s="72">
        <v>0.014</v>
      </c>
      <c r="G2141" s="72">
        <v>79.0</v>
      </c>
      <c r="H2141" s="72">
        <v>71.0</v>
      </c>
      <c r="I2141" s="56">
        <v>0.257</v>
      </c>
      <c r="J2141" s="56">
        <v>0.639</v>
      </c>
      <c r="K2141" s="56">
        <v>0.104</v>
      </c>
      <c r="L2141" s="72">
        <v>3.9331357E7</v>
      </c>
      <c r="M2141" s="56">
        <v>0.904</v>
      </c>
      <c r="N2141" s="39">
        <f t="shared" si="25"/>
        <v>17</v>
      </c>
      <c r="O2141" s="39">
        <f t="shared" si="26"/>
        <v>14</v>
      </c>
      <c r="P2141" s="39">
        <f t="shared" si="5"/>
        <v>79</v>
      </c>
      <c r="Q2141" s="39">
        <f t="shared" si="6"/>
        <v>71</v>
      </c>
      <c r="R2141" s="58">
        <f t="shared" si="7"/>
        <v>0.257</v>
      </c>
      <c r="S2141" s="58">
        <f t="shared" si="8"/>
        <v>0.639</v>
      </c>
      <c r="T2141" s="58">
        <f t="shared" si="9"/>
        <v>0.104</v>
      </c>
      <c r="U2141" s="39">
        <f t="shared" si="10"/>
        <v>39331357</v>
      </c>
      <c r="V2141" s="58">
        <f t="shared" si="11"/>
        <v>0.904</v>
      </c>
    </row>
    <row r="2142">
      <c r="A2142" s="33" t="s">
        <v>227</v>
      </c>
      <c r="B2142" s="68" t="s">
        <v>229</v>
      </c>
      <c r="C2142" s="35" t="s">
        <v>56</v>
      </c>
      <c r="D2142" s="35" t="str">
        <f t="shared" si="2"/>
        <v>The Americas/Argentina-The Americas/2008</v>
      </c>
      <c r="E2142" s="72">
        <v>0.017</v>
      </c>
      <c r="F2142" s="72">
        <v>0.014</v>
      </c>
      <c r="G2142" s="72">
        <v>79.0</v>
      </c>
      <c r="H2142" s="72">
        <v>72.0</v>
      </c>
      <c r="I2142" s="56">
        <v>0.254</v>
      </c>
      <c r="J2142" s="56">
        <v>0.641</v>
      </c>
      <c r="K2142" s="56">
        <v>0.104</v>
      </c>
      <c r="L2142" s="72">
        <v>3.9676083E7</v>
      </c>
      <c r="M2142" s="56">
        <v>0.906</v>
      </c>
      <c r="N2142" s="39">
        <f t="shared" si="25"/>
        <v>17</v>
      </c>
      <c r="O2142" s="39">
        <f t="shared" si="26"/>
        <v>14</v>
      </c>
      <c r="P2142" s="39">
        <f t="shared" si="5"/>
        <v>79</v>
      </c>
      <c r="Q2142" s="39">
        <f t="shared" si="6"/>
        <v>72</v>
      </c>
      <c r="R2142" s="58">
        <f t="shared" si="7"/>
        <v>0.254</v>
      </c>
      <c r="S2142" s="58">
        <f t="shared" si="8"/>
        <v>0.641</v>
      </c>
      <c r="T2142" s="58">
        <f t="shared" si="9"/>
        <v>0.104</v>
      </c>
      <c r="U2142" s="39">
        <f t="shared" si="10"/>
        <v>39676083</v>
      </c>
      <c r="V2142" s="58">
        <f t="shared" si="11"/>
        <v>0.906</v>
      </c>
    </row>
    <row r="2143">
      <c r="A2143" s="33" t="s">
        <v>227</v>
      </c>
      <c r="B2143" s="68" t="s">
        <v>229</v>
      </c>
      <c r="C2143" s="35" t="s">
        <v>57</v>
      </c>
      <c r="D2143" s="35" t="str">
        <f t="shared" si="2"/>
        <v>The Americas/Argentina-The Americas/2009</v>
      </c>
      <c r="E2143" s="72">
        <v>0.017</v>
      </c>
      <c r="F2143" s="72">
        <v>0.013</v>
      </c>
      <c r="G2143" s="72">
        <v>79.0</v>
      </c>
      <c r="H2143" s="72">
        <v>72.0</v>
      </c>
      <c r="I2143" s="56">
        <v>0.251</v>
      </c>
      <c r="J2143" s="56">
        <v>0.643</v>
      </c>
      <c r="K2143" s="56">
        <v>0.105</v>
      </c>
      <c r="L2143" s="72">
        <v>4.0023641E7</v>
      </c>
      <c r="M2143" s="56">
        <v>0.908</v>
      </c>
      <c r="N2143" s="39">
        <f t="shared" si="25"/>
        <v>17</v>
      </c>
      <c r="O2143" s="39">
        <f t="shared" si="26"/>
        <v>13</v>
      </c>
      <c r="P2143" s="39">
        <f t="shared" si="5"/>
        <v>79</v>
      </c>
      <c r="Q2143" s="39">
        <f t="shared" si="6"/>
        <v>72</v>
      </c>
      <c r="R2143" s="58">
        <f t="shared" si="7"/>
        <v>0.251</v>
      </c>
      <c r="S2143" s="58">
        <f t="shared" si="8"/>
        <v>0.643</v>
      </c>
      <c r="T2143" s="58">
        <f t="shared" si="9"/>
        <v>0.105</v>
      </c>
      <c r="U2143" s="39">
        <f t="shared" si="10"/>
        <v>40023641</v>
      </c>
      <c r="V2143" s="58">
        <f t="shared" si="11"/>
        <v>0.908</v>
      </c>
    </row>
    <row r="2144">
      <c r="A2144" s="33" t="s">
        <v>227</v>
      </c>
      <c r="B2144" s="68" t="s">
        <v>229</v>
      </c>
      <c r="C2144" s="35" t="s">
        <v>58</v>
      </c>
      <c r="D2144" s="35" t="str">
        <f t="shared" si="2"/>
        <v>The Americas/Argentina-The Americas/2010</v>
      </c>
      <c r="E2144" s="72">
        <v>0.017</v>
      </c>
      <c r="F2144" s="72">
        <v>0.013</v>
      </c>
      <c r="G2144" s="72">
        <v>79.0</v>
      </c>
      <c r="H2144" s="72">
        <v>72.0</v>
      </c>
      <c r="I2144" s="56">
        <v>0.249</v>
      </c>
      <c r="J2144" s="56">
        <v>0.645</v>
      </c>
      <c r="K2144" s="56">
        <v>0.106</v>
      </c>
      <c r="L2144" s="72">
        <v>4.0374224E7</v>
      </c>
      <c r="M2144" s="56">
        <v>0.91</v>
      </c>
      <c r="N2144" s="39">
        <f t="shared" si="25"/>
        <v>17</v>
      </c>
      <c r="O2144" s="39">
        <f t="shared" si="26"/>
        <v>13</v>
      </c>
      <c r="P2144" s="39">
        <f t="shared" si="5"/>
        <v>79</v>
      </c>
      <c r="Q2144" s="39">
        <f t="shared" si="6"/>
        <v>72</v>
      </c>
      <c r="R2144" s="58">
        <f t="shared" si="7"/>
        <v>0.249</v>
      </c>
      <c r="S2144" s="58">
        <f t="shared" si="8"/>
        <v>0.645</v>
      </c>
      <c r="T2144" s="58">
        <f t="shared" si="9"/>
        <v>0.106</v>
      </c>
      <c r="U2144" s="39">
        <f t="shared" si="10"/>
        <v>40374224</v>
      </c>
      <c r="V2144" s="58">
        <f t="shared" si="11"/>
        <v>0.91</v>
      </c>
    </row>
    <row r="2145">
      <c r="A2145" s="33" t="s">
        <v>227</v>
      </c>
      <c r="B2145" s="68" t="s">
        <v>229</v>
      </c>
      <c r="C2145" s="35" t="s">
        <v>59</v>
      </c>
      <c r="D2145" s="35" t="str">
        <f t="shared" si="2"/>
        <v>The Americas/Argentina-The Americas/2011</v>
      </c>
      <c r="E2145" s="72">
        <v>0.017</v>
      </c>
      <c r="F2145" s="72">
        <v>0.013</v>
      </c>
      <c r="G2145" s="72">
        <v>80.0</v>
      </c>
      <c r="H2145" s="72">
        <v>72.0</v>
      </c>
      <c r="I2145" s="56">
        <v>0.246</v>
      </c>
      <c r="J2145" s="56">
        <v>0.646</v>
      </c>
      <c r="K2145" s="56">
        <v>0.107</v>
      </c>
      <c r="L2145" s="72">
        <v>4.0728738E7</v>
      </c>
      <c r="M2145" s="56">
        <v>0.911</v>
      </c>
      <c r="N2145" s="39">
        <f t="shared" si="25"/>
        <v>17</v>
      </c>
      <c r="O2145" s="39">
        <f t="shared" si="26"/>
        <v>13</v>
      </c>
      <c r="P2145" s="39">
        <f t="shared" si="5"/>
        <v>80</v>
      </c>
      <c r="Q2145" s="39">
        <f t="shared" si="6"/>
        <v>72</v>
      </c>
      <c r="R2145" s="58">
        <f t="shared" si="7"/>
        <v>0.246</v>
      </c>
      <c r="S2145" s="58">
        <f t="shared" si="8"/>
        <v>0.646</v>
      </c>
      <c r="T2145" s="58">
        <f t="shared" si="9"/>
        <v>0.107</v>
      </c>
      <c r="U2145" s="39">
        <f t="shared" si="10"/>
        <v>40728738</v>
      </c>
      <c r="V2145" s="58">
        <f t="shared" si="11"/>
        <v>0.911</v>
      </c>
    </row>
    <row r="2146">
      <c r="A2146" s="33" t="s">
        <v>227</v>
      </c>
      <c r="B2146" s="68" t="s">
        <v>229</v>
      </c>
      <c r="C2146" s="35" t="s">
        <v>60</v>
      </c>
      <c r="D2146" s="35" t="str">
        <f t="shared" si="2"/>
        <v>The Americas/Argentina-The Americas/2012</v>
      </c>
      <c r="E2146" s="72">
        <v>0.017</v>
      </c>
      <c r="F2146" s="72">
        <v>0.012</v>
      </c>
      <c r="G2146" s="72">
        <v>80.0</v>
      </c>
      <c r="H2146" s="72">
        <v>72.0</v>
      </c>
      <c r="I2146" s="56">
        <v>0.244</v>
      </c>
      <c r="J2146" s="56">
        <v>0.648</v>
      </c>
      <c r="K2146" s="56">
        <v>0.108</v>
      </c>
      <c r="L2146" s="72">
        <v>4.1086927E7</v>
      </c>
      <c r="M2146" s="56">
        <v>0.913</v>
      </c>
      <c r="N2146" s="39">
        <f t="shared" si="25"/>
        <v>17</v>
      </c>
      <c r="O2146" s="39">
        <f t="shared" si="26"/>
        <v>12</v>
      </c>
      <c r="P2146" s="39">
        <f t="shared" si="5"/>
        <v>80</v>
      </c>
      <c r="Q2146" s="39">
        <f t="shared" si="6"/>
        <v>72</v>
      </c>
      <c r="R2146" s="58">
        <f t="shared" si="7"/>
        <v>0.244</v>
      </c>
      <c r="S2146" s="58">
        <f t="shared" si="8"/>
        <v>0.648</v>
      </c>
      <c r="T2146" s="58">
        <f t="shared" si="9"/>
        <v>0.108</v>
      </c>
      <c r="U2146" s="39">
        <f t="shared" si="10"/>
        <v>41086927</v>
      </c>
      <c r="V2146" s="58">
        <f t="shared" si="11"/>
        <v>0.913</v>
      </c>
    </row>
    <row r="2147">
      <c r="A2147" s="33" t="s">
        <v>227</v>
      </c>
      <c r="B2147" s="68" t="s">
        <v>230</v>
      </c>
      <c r="C2147" s="35" t="s">
        <v>48</v>
      </c>
      <c r="D2147" s="35" t="str">
        <f t="shared" si="2"/>
        <v>The Americas/Aruba-The Americas/2000</v>
      </c>
      <c r="E2147" s="72">
        <v>0.014</v>
      </c>
      <c r="F2147" s="69"/>
      <c r="G2147" s="72">
        <v>76.0</v>
      </c>
      <c r="H2147" s="72">
        <v>71.0</v>
      </c>
      <c r="I2147" s="56">
        <v>0.232</v>
      </c>
      <c r="J2147" s="56">
        <v>0.692</v>
      </c>
      <c r="K2147" s="56">
        <v>0.076</v>
      </c>
      <c r="L2147" s="72">
        <v>90858.0</v>
      </c>
      <c r="M2147" s="56">
        <v>0.467</v>
      </c>
      <c r="N2147" s="39">
        <f t="shared" si="25"/>
        <v>14</v>
      </c>
      <c r="O2147" s="39"/>
      <c r="P2147" s="39">
        <f t="shared" si="5"/>
        <v>76</v>
      </c>
      <c r="Q2147" s="39">
        <f t="shared" si="6"/>
        <v>71</v>
      </c>
      <c r="R2147" s="58">
        <f t="shared" si="7"/>
        <v>0.232</v>
      </c>
      <c r="S2147" s="58">
        <f t="shared" si="8"/>
        <v>0.692</v>
      </c>
      <c r="T2147" s="58">
        <f t="shared" si="9"/>
        <v>0.076</v>
      </c>
      <c r="U2147" s="39">
        <f t="shared" si="10"/>
        <v>90858</v>
      </c>
      <c r="V2147" s="58">
        <f t="shared" si="11"/>
        <v>0.467</v>
      </c>
    </row>
    <row r="2148">
      <c r="A2148" s="33" t="s">
        <v>227</v>
      </c>
      <c r="B2148" s="68" t="s">
        <v>230</v>
      </c>
      <c r="C2148" s="35" t="s">
        <v>49</v>
      </c>
      <c r="D2148" s="35" t="str">
        <f t="shared" si="2"/>
        <v>The Americas/Aruba-The Americas/2001</v>
      </c>
      <c r="E2148" s="72">
        <v>0.014</v>
      </c>
      <c r="F2148" s="69"/>
      <c r="G2148" s="72">
        <v>76.0</v>
      </c>
      <c r="H2148" s="72">
        <v>71.0</v>
      </c>
      <c r="I2148" s="56">
        <v>0.229</v>
      </c>
      <c r="J2148" s="56">
        <v>0.694</v>
      </c>
      <c r="K2148" s="56">
        <v>0.078</v>
      </c>
      <c r="L2148" s="72">
        <v>92894.0</v>
      </c>
      <c r="M2148" s="56">
        <v>0.463</v>
      </c>
      <c r="N2148" s="39">
        <f t="shared" si="25"/>
        <v>14</v>
      </c>
      <c r="O2148" s="39"/>
      <c r="P2148" s="39">
        <f t="shared" si="5"/>
        <v>76</v>
      </c>
      <c r="Q2148" s="39">
        <f t="shared" si="6"/>
        <v>71</v>
      </c>
      <c r="R2148" s="58">
        <f t="shared" si="7"/>
        <v>0.229</v>
      </c>
      <c r="S2148" s="58">
        <f t="shared" si="8"/>
        <v>0.694</v>
      </c>
      <c r="T2148" s="58">
        <f t="shared" si="9"/>
        <v>0.078</v>
      </c>
      <c r="U2148" s="39">
        <f t="shared" si="10"/>
        <v>92894</v>
      </c>
      <c r="V2148" s="58">
        <f t="shared" si="11"/>
        <v>0.463</v>
      </c>
    </row>
    <row r="2149">
      <c r="A2149" s="33" t="s">
        <v>227</v>
      </c>
      <c r="B2149" s="68" t="s">
        <v>230</v>
      </c>
      <c r="C2149" s="35" t="s">
        <v>50</v>
      </c>
      <c r="D2149" s="35" t="str">
        <f t="shared" si="2"/>
        <v>The Americas/Aruba-The Americas/2002</v>
      </c>
      <c r="E2149" s="72">
        <v>0.013</v>
      </c>
      <c r="F2149" s="69"/>
      <c r="G2149" s="72">
        <v>76.0</v>
      </c>
      <c r="H2149" s="72">
        <v>71.0</v>
      </c>
      <c r="I2149" s="56">
        <v>0.225</v>
      </c>
      <c r="J2149" s="56">
        <v>0.695</v>
      </c>
      <c r="K2149" s="56">
        <v>0.079</v>
      </c>
      <c r="L2149" s="72">
        <v>94995.0</v>
      </c>
      <c r="M2149" s="56">
        <v>0.46</v>
      </c>
      <c r="N2149" s="39">
        <f t="shared" si="25"/>
        <v>13</v>
      </c>
      <c r="O2149" s="39"/>
      <c r="P2149" s="39">
        <f t="shared" si="5"/>
        <v>76</v>
      </c>
      <c r="Q2149" s="39">
        <f t="shared" si="6"/>
        <v>71</v>
      </c>
      <c r="R2149" s="58">
        <f t="shared" si="7"/>
        <v>0.225</v>
      </c>
      <c r="S2149" s="58">
        <f t="shared" si="8"/>
        <v>0.695</v>
      </c>
      <c r="T2149" s="58">
        <f t="shared" si="9"/>
        <v>0.079</v>
      </c>
      <c r="U2149" s="39">
        <f t="shared" si="10"/>
        <v>94995</v>
      </c>
      <c r="V2149" s="58">
        <f t="shared" si="11"/>
        <v>0.46</v>
      </c>
    </row>
    <row r="2150">
      <c r="A2150" s="33" t="s">
        <v>227</v>
      </c>
      <c r="B2150" s="68" t="s">
        <v>230</v>
      </c>
      <c r="C2150" s="35" t="s">
        <v>51</v>
      </c>
      <c r="D2150" s="35" t="str">
        <f t="shared" si="2"/>
        <v>The Americas/Aruba-The Americas/2003</v>
      </c>
      <c r="E2150" s="72">
        <v>0.013</v>
      </c>
      <c r="F2150" s="69"/>
      <c r="G2150" s="72">
        <v>76.0</v>
      </c>
      <c r="H2150" s="72">
        <v>72.0</v>
      </c>
      <c r="I2150" s="56">
        <v>0.221</v>
      </c>
      <c r="J2150" s="56">
        <v>0.698</v>
      </c>
      <c r="K2150" s="56">
        <v>0.081</v>
      </c>
      <c r="L2150" s="72">
        <v>97015.0</v>
      </c>
      <c r="M2150" s="56">
        <v>0.456</v>
      </c>
      <c r="N2150" s="39">
        <f t="shared" si="25"/>
        <v>13</v>
      </c>
      <c r="O2150" s="39"/>
      <c r="P2150" s="39">
        <f t="shared" si="5"/>
        <v>76</v>
      </c>
      <c r="Q2150" s="39">
        <f t="shared" si="6"/>
        <v>72</v>
      </c>
      <c r="R2150" s="58">
        <f t="shared" si="7"/>
        <v>0.221</v>
      </c>
      <c r="S2150" s="58">
        <f t="shared" si="8"/>
        <v>0.698</v>
      </c>
      <c r="T2150" s="58">
        <f t="shared" si="9"/>
        <v>0.081</v>
      </c>
      <c r="U2150" s="39">
        <f t="shared" si="10"/>
        <v>97015</v>
      </c>
      <c r="V2150" s="58">
        <f t="shared" si="11"/>
        <v>0.456</v>
      </c>
    </row>
    <row r="2151">
      <c r="A2151" s="33" t="s">
        <v>227</v>
      </c>
      <c r="B2151" s="68" t="s">
        <v>230</v>
      </c>
      <c r="C2151" s="35" t="s">
        <v>52</v>
      </c>
      <c r="D2151" s="35" t="str">
        <f t="shared" si="2"/>
        <v>The Americas/Aruba-The Americas/2004</v>
      </c>
      <c r="E2151" s="72">
        <v>0.013</v>
      </c>
      <c r="F2151" s="69"/>
      <c r="G2151" s="72">
        <v>77.0</v>
      </c>
      <c r="H2151" s="72">
        <v>72.0</v>
      </c>
      <c r="I2151" s="56">
        <v>0.217</v>
      </c>
      <c r="J2151" s="56">
        <v>0.699</v>
      </c>
      <c r="K2151" s="56">
        <v>0.083</v>
      </c>
      <c r="L2151" s="72">
        <v>98742.0</v>
      </c>
      <c r="M2151" s="56">
        <v>0.452</v>
      </c>
      <c r="N2151" s="39">
        <f t="shared" si="25"/>
        <v>13</v>
      </c>
      <c r="O2151" s="39"/>
      <c r="P2151" s="39">
        <f t="shared" si="5"/>
        <v>77</v>
      </c>
      <c r="Q2151" s="39">
        <f t="shared" si="6"/>
        <v>72</v>
      </c>
      <c r="R2151" s="58">
        <f t="shared" si="7"/>
        <v>0.217</v>
      </c>
      <c r="S2151" s="58">
        <f t="shared" si="8"/>
        <v>0.699</v>
      </c>
      <c r="T2151" s="58">
        <f t="shared" si="9"/>
        <v>0.083</v>
      </c>
      <c r="U2151" s="39">
        <f t="shared" si="10"/>
        <v>98742</v>
      </c>
      <c r="V2151" s="58">
        <f t="shared" si="11"/>
        <v>0.452</v>
      </c>
    </row>
    <row r="2152">
      <c r="A2152" s="33" t="s">
        <v>227</v>
      </c>
      <c r="B2152" s="68" t="s">
        <v>230</v>
      </c>
      <c r="C2152" s="35" t="s">
        <v>53</v>
      </c>
      <c r="D2152" s="35" t="str">
        <f t="shared" si="2"/>
        <v>The Americas/Aruba-The Americas/2005</v>
      </c>
      <c r="E2152" s="72">
        <v>0.012</v>
      </c>
      <c r="F2152" s="69"/>
      <c r="G2152" s="72">
        <v>77.0</v>
      </c>
      <c r="H2152" s="72">
        <v>72.0</v>
      </c>
      <c r="I2152" s="56">
        <v>0.215</v>
      </c>
      <c r="J2152" s="56">
        <v>0.699</v>
      </c>
      <c r="K2152" s="56">
        <v>0.086</v>
      </c>
      <c r="L2152" s="72">
        <v>100031.0</v>
      </c>
      <c r="M2152" s="56">
        <v>0.449</v>
      </c>
      <c r="N2152" s="39">
        <f t="shared" si="25"/>
        <v>12</v>
      </c>
      <c r="O2152" s="39"/>
      <c r="P2152" s="39">
        <f t="shared" si="5"/>
        <v>77</v>
      </c>
      <c r="Q2152" s="39">
        <f t="shared" si="6"/>
        <v>72</v>
      </c>
      <c r="R2152" s="58">
        <f t="shared" si="7"/>
        <v>0.215</v>
      </c>
      <c r="S2152" s="58">
        <f t="shared" si="8"/>
        <v>0.699</v>
      </c>
      <c r="T2152" s="58">
        <f t="shared" si="9"/>
        <v>0.086</v>
      </c>
      <c r="U2152" s="39">
        <f t="shared" si="10"/>
        <v>100031</v>
      </c>
      <c r="V2152" s="58">
        <f t="shared" si="11"/>
        <v>0.449</v>
      </c>
    </row>
    <row r="2153">
      <c r="A2153" s="33" t="s">
        <v>227</v>
      </c>
      <c r="B2153" s="68" t="s">
        <v>230</v>
      </c>
      <c r="C2153" s="35" t="s">
        <v>54</v>
      </c>
      <c r="D2153" s="35" t="str">
        <f t="shared" si="2"/>
        <v>The Americas/Aruba-The Americas/2006</v>
      </c>
      <c r="E2153" s="72">
        <v>0.012</v>
      </c>
      <c r="F2153" s="69"/>
      <c r="G2153" s="72">
        <v>77.0</v>
      </c>
      <c r="H2153" s="72">
        <v>72.0</v>
      </c>
      <c r="I2153" s="56">
        <v>0.213</v>
      </c>
      <c r="J2153" s="56">
        <v>0.698</v>
      </c>
      <c r="K2153" s="56">
        <v>0.089</v>
      </c>
      <c r="L2153" s="72">
        <v>100830.0</v>
      </c>
      <c r="M2153" s="56">
        <v>0.445</v>
      </c>
      <c r="N2153" s="39">
        <f t="shared" si="25"/>
        <v>12</v>
      </c>
      <c r="O2153" s="39"/>
      <c r="P2153" s="39">
        <f t="shared" si="5"/>
        <v>77</v>
      </c>
      <c r="Q2153" s="39">
        <f t="shared" si="6"/>
        <v>72</v>
      </c>
      <c r="R2153" s="58">
        <f t="shared" si="7"/>
        <v>0.213</v>
      </c>
      <c r="S2153" s="58">
        <f t="shared" si="8"/>
        <v>0.698</v>
      </c>
      <c r="T2153" s="58">
        <f t="shared" si="9"/>
        <v>0.089</v>
      </c>
      <c r="U2153" s="39">
        <f t="shared" si="10"/>
        <v>100830</v>
      </c>
      <c r="V2153" s="58">
        <f t="shared" si="11"/>
        <v>0.445</v>
      </c>
    </row>
    <row r="2154">
      <c r="A2154" s="33" t="s">
        <v>227</v>
      </c>
      <c r="B2154" s="68" t="s">
        <v>230</v>
      </c>
      <c r="C2154" s="35" t="s">
        <v>55</v>
      </c>
      <c r="D2154" s="35" t="str">
        <f t="shared" si="2"/>
        <v>The Americas/Aruba-The Americas/2007</v>
      </c>
      <c r="E2154" s="72">
        <v>0.012</v>
      </c>
      <c r="F2154" s="69"/>
      <c r="G2154" s="72">
        <v>77.0</v>
      </c>
      <c r="H2154" s="72">
        <v>72.0</v>
      </c>
      <c r="I2154" s="56">
        <v>0.212</v>
      </c>
      <c r="J2154" s="56">
        <v>0.696</v>
      </c>
      <c r="K2154" s="56">
        <v>0.092</v>
      </c>
      <c r="L2154" s="72">
        <v>101219.0</v>
      </c>
      <c r="M2154" s="56">
        <v>0.441</v>
      </c>
      <c r="N2154" s="39">
        <f t="shared" si="25"/>
        <v>12</v>
      </c>
      <c r="O2154" s="39"/>
      <c r="P2154" s="39">
        <f t="shared" si="5"/>
        <v>77</v>
      </c>
      <c r="Q2154" s="39">
        <f t="shared" si="6"/>
        <v>72</v>
      </c>
      <c r="R2154" s="58">
        <f t="shared" si="7"/>
        <v>0.212</v>
      </c>
      <c r="S2154" s="58">
        <f t="shared" si="8"/>
        <v>0.696</v>
      </c>
      <c r="T2154" s="58">
        <f t="shared" si="9"/>
        <v>0.092</v>
      </c>
      <c r="U2154" s="39">
        <f t="shared" si="10"/>
        <v>101219</v>
      </c>
      <c r="V2154" s="58">
        <f t="shared" si="11"/>
        <v>0.441</v>
      </c>
    </row>
    <row r="2155">
      <c r="A2155" s="33" t="s">
        <v>227</v>
      </c>
      <c r="B2155" s="68" t="s">
        <v>230</v>
      </c>
      <c r="C2155" s="35" t="s">
        <v>56</v>
      </c>
      <c r="D2155" s="35" t="str">
        <f t="shared" si="2"/>
        <v>The Americas/Aruba-The Americas/2008</v>
      </c>
      <c r="E2155" s="72">
        <v>0.011</v>
      </c>
      <c r="F2155" s="69"/>
      <c r="G2155" s="72">
        <v>77.0</v>
      </c>
      <c r="H2155" s="72">
        <v>72.0</v>
      </c>
      <c r="I2155" s="56">
        <v>0.212</v>
      </c>
      <c r="J2155" s="56">
        <v>0.693</v>
      </c>
      <c r="K2155" s="56">
        <v>0.096</v>
      </c>
      <c r="L2155" s="72">
        <v>101344.0</v>
      </c>
      <c r="M2155" s="56">
        <v>0.438</v>
      </c>
      <c r="N2155" s="39">
        <f t="shared" si="25"/>
        <v>11</v>
      </c>
      <c r="O2155" s="39"/>
      <c r="P2155" s="39">
        <f t="shared" si="5"/>
        <v>77</v>
      </c>
      <c r="Q2155" s="39">
        <f t="shared" si="6"/>
        <v>72</v>
      </c>
      <c r="R2155" s="58">
        <f t="shared" si="7"/>
        <v>0.212</v>
      </c>
      <c r="S2155" s="58">
        <f t="shared" si="8"/>
        <v>0.693</v>
      </c>
      <c r="T2155" s="58">
        <f t="shared" si="9"/>
        <v>0.096</v>
      </c>
      <c r="U2155" s="39">
        <f t="shared" si="10"/>
        <v>101344</v>
      </c>
      <c r="V2155" s="58">
        <f t="shared" si="11"/>
        <v>0.438</v>
      </c>
    </row>
    <row r="2156">
      <c r="A2156" s="33" t="s">
        <v>227</v>
      </c>
      <c r="B2156" s="68" t="s">
        <v>230</v>
      </c>
      <c r="C2156" s="35" t="s">
        <v>57</v>
      </c>
      <c r="D2156" s="35" t="str">
        <f t="shared" si="2"/>
        <v>The Americas/Aruba-The Americas/2009</v>
      </c>
      <c r="E2156" s="72">
        <v>0.011</v>
      </c>
      <c r="F2156" s="69"/>
      <c r="G2156" s="72">
        <v>77.0</v>
      </c>
      <c r="H2156" s="72">
        <v>72.0</v>
      </c>
      <c r="I2156" s="56">
        <v>0.21</v>
      </c>
      <c r="J2156" s="56">
        <v>0.69</v>
      </c>
      <c r="K2156" s="56">
        <v>0.099</v>
      </c>
      <c r="L2156" s="72">
        <v>101418.0</v>
      </c>
      <c r="M2156" s="56">
        <v>0.434</v>
      </c>
      <c r="N2156" s="39">
        <f t="shared" si="25"/>
        <v>11</v>
      </c>
      <c r="O2156" s="39"/>
      <c r="P2156" s="39">
        <f t="shared" si="5"/>
        <v>77</v>
      </c>
      <c r="Q2156" s="39">
        <f t="shared" si="6"/>
        <v>72</v>
      </c>
      <c r="R2156" s="58">
        <f t="shared" si="7"/>
        <v>0.21</v>
      </c>
      <c r="S2156" s="58">
        <f t="shared" si="8"/>
        <v>0.69</v>
      </c>
      <c r="T2156" s="58">
        <f t="shared" si="9"/>
        <v>0.099</v>
      </c>
      <c r="U2156" s="39">
        <f t="shared" si="10"/>
        <v>101418</v>
      </c>
      <c r="V2156" s="58">
        <f t="shared" si="11"/>
        <v>0.434</v>
      </c>
    </row>
    <row r="2157">
      <c r="A2157" s="33" t="s">
        <v>227</v>
      </c>
      <c r="B2157" s="68" t="s">
        <v>230</v>
      </c>
      <c r="C2157" s="35" t="s">
        <v>58</v>
      </c>
      <c r="D2157" s="35" t="str">
        <f t="shared" si="2"/>
        <v>The Americas/Aruba-The Americas/2010</v>
      </c>
      <c r="E2157" s="72">
        <v>0.011</v>
      </c>
      <c r="F2157" s="69"/>
      <c r="G2157" s="72">
        <v>77.0</v>
      </c>
      <c r="H2157" s="72">
        <v>73.0</v>
      </c>
      <c r="I2157" s="56">
        <v>0.208</v>
      </c>
      <c r="J2157" s="56">
        <v>0.689</v>
      </c>
      <c r="K2157" s="56">
        <v>0.103</v>
      </c>
      <c r="L2157" s="72">
        <v>101597.0</v>
      </c>
      <c r="M2157" s="56">
        <v>0.431</v>
      </c>
      <c r="N2157" s="39">
        <f t="shared" si="25"/>
        <v>11</v>
      </c>
      <c r="O2157" s="39"/>
      <c r="P2157" s="39">
        <f t="shared" si="5"/>
        <v>77</v>
      </c>
      <c r="Q2157" s="39">
        <f t="shared" si="6"/>
        <v>73</v>
      </c>
      <c r="R2157" s="58">
        <f t="shared" si="7"/>
        <v>0.208</v>
      </c>
      <c r="S2157" s="58">
        <f t="shared" si="8"/>
        <v>0.689</v>
      </c>
      <c r="T2157" s="58">
        <f t="shared" si="9"/>
        <v>0.103</v>
      </c>
      <c r="U2157" s="39">
        <f t="shared" si="10"/>
        <v>101597</v>
      </c>
      <c r="V2157" s="58">
        <f t="shared" si="11"/>
        <v>0.431</v>
      </c>
    </row>
    <row r="2158">
      <c r="A2158" s="33" t="s">
        <v>227</v>
      </c>
      <c r="B2158" s="68" t="s">
        <v>230</v>
      </c>
      <c r="C2158" s="35" t="s">
        <v>59</v>
      </c>
      <c r="D2158" s="35" t="str">
        <f t="shared" si="2"/>
        <v>The Americas/Aruba-The Americas/2011</v>
      </c>
      <c r="E2158" s="72">
        <v>0.011</v>
      </c>
      <c r="F2158" s="69"/>
      <c r="G2158" s="72">
        <v>78.0</v>
      </c>
      <c r="H2158" s="72">
        <v>73.0</v>
      </c>
      <c r="I2158" s="56">
        <v>0.204</v>
      </c>
      <c r="J2158" s="56">
        <v>0.689</v>
      </c>
      <c r="K2158" s="56">
        <v>0.107</v>
      </c>
      <c r="L2158" s="72">
        <v>101932.0</v>
      </c>
      <c r="M2158" s="56">
        <v>0.427</v>
      </c>
      <c r="N2158" s="39">
        <f t="shared" si="25"/>
        <v>11</v>
      </c>
      <c r="O2158" s="39"/>
      <c r="P2158" s="39">
        <f t="shared" si="5"/>
        <v>78</v>
      </c>
      <c r="Q2158" s="39">
        <f t="shared" si="6"/>
        <v>73</v>
      </c>
      <c r="R2158" s="58">
        <f t="shared" si="7"/>
        <v>0.204</v>
      </c>
      <c r="S2158" s="58">
        <f t="shared" si="8"/>
        <v>0.689</v>
      </c>
      <c r="T2158" s="58">
        <f t="shared" si="9"/>
        <v>0.107</v>
      </c>
      <c r="U2158" s="39">
        <f t="shared" si="10"/>
        <v>101932</v>
      </c>
      <c r="V2158" s="58">
        <f t="shared" si="11"/>
        <v>0.427</v>
      </c>
    </row>
    <row r="2159">
      <c r="A2159" s="33" t="s">
        <v>227</v>
      </c>
      <c r="B2159" s="68" t="s">
        <v>230</v>
      </c>
      <c r="C2159" s="35" t="s">
        <v>60</v>
      </c>
      <c r="D2159" s="35" t="str">
        <f t="shared" si="2"/>
        <v>The Americas/Aruba-The Americas/2012</v>
      </c>
      <c r="E2159" s="72">
        <v>0.01</v>
      </c>
      <c r="F2159" s="69"/>
      <c r="G2159" s="72">
        <v>78.0</v>
      </c>
      <c r="H2159" s="72">
        <v>73.0</v>
      </c>
      <c r="I2159" s="56">
        <v>0.199</v>
      </c>
      <c r="J2159" s="56">
        <v>0.69</v>
      </c>
      <c r="K2159" s="56">
        <v>0.11</v>
      </c>
      <c r="L2159" s="72">
        <v>102384.0</v>
      </c>
      <c r="M2159" s="56">
        <v>0.424</v>
      </c>
      <c r="N2159" s="39">
        <f t="shared" si="25"/>
        <v>10</v>
      </c>
      <c r="O2159" s="39"/>
      <c r="P2159" s="39">
        <f t="shared" si="5"/>
        <v>78</v>
      </c>
      <c r="Q2159" s="39">
        <f t="shared" si="6"/>
        <v>73</v>
      </c>
      <c r="R2159" s="58">
        <f t="shared" si="7"/>
        <v>0.199</v>
      </c>
      <c r="S2159" s="58">
        <f t="shared" si="8"/>
        <v>0.69</v>
      </c>
      <c r="T2159" s="58">
        <f t="shared" si="9"/>
        <v>0.11</v>
      </c>
      <c r="U2159" s="39">
        <f t="shared" si="10"/>
        <v>102384</v>
      </c>
      <c r="V2159" s="58">
        <f t="shared" si="11"/>
        <v>0.424</v>
      </c>
    </row>
    <row r="2160">
      <c r="A2160" s="33" t="s">
        <v>227</v>
      </c>
      <c r="B2160" s="68" t="s">
        <v>231</v>
      </c>
      <c r="C2160" s="35" t="s">
        <v>48</v>
      </c>
      <c r="D2160" s="35" t="str">
        <f t="shared" si="2"/>
        <v>The Americas/Bahamas, The-The Americas/2000</v>
      </c>
      <c r="E2160" s="72">
        <v>0.018</v>
      </c>
      <c r="F2160" s="72">
        <v>0.013</v>
      </c>
      <c r="G2160" s="72">
        <v>75.0</v>
      </c>
      <c r="H2160" s="72">
        <v>69.0</v>
      </c>
      <c r="I2160" s="56">
        <v>0.293</v>
      </c>
      <c r="J2160" s="56">
        <v>0.654</v>
      </c>
      <c r="K2160" s="56">
        <v>0.054</v>
      </c>
      <c r="L2160" s="72">
        <v>297759.0</v>
      </c>
      <c r="M2160" s="56">
        <v>0.82</v>
      </c>
      <c r="N2160" s="39">
        <f t="shared" si="25"/>
        <v>18</v>
      </c>
      <c r="O2160" s="39">
        <f t="shared" ref="O2160:O2198" si="27">(IF(AND(ISBLANK(F2160),B2160=B2159),O2159,F2160))*1000</f>
        <v>13</v>
      </c>
      <c r="P2160" s="39">
        <f t="shared" si="5"/>
        <v>75</v>
      </c>
      <c r="Q2160" s="39">
        <f t="shared" si="6"/>
        <v>69</v>
      </c>
      <c r="R2160" s="58">
        <f t="shared" si="7"/>
        <v>0.293</v>
      </c>
      <c r="S2160" s="58">
        <f t="shared" si="8"/>
        <v>0.654</v>
      </c>
      <c r="T2160" s="58">
        <f t="shared" si="9"/>
        <v>0.054</v>
      </c>
      <c r="U2160" s="39">
        <f t="shared" si="10"/>
        <v>297759</v>
      </c>
      <c r="V2160" s="58">
        <f t="shared" si="11"/>
        <v>0.82</v>
      </c>
    </row>
    <row r="2161">
      <c r="A2161" s="33" t="s">
        <v>227</v>
      </c>
      <c r="B2161" s="68" t="s">
        <v>231</v>
      </c>
      <c r="C2161" s="35" t="s">
        <v>49</v>
      </c>
      <c r="D2161" s="35" t="str">
        <f t="shared" si="2"/>
        <v>The Americas/Bahamas, The-The Americas/2001</v>
      </c>
      <c r="E2161" s="72">
        <v>0.017</v>
      </c>
      <c r="F2161" s="72">
        <v>0.013</v>
      </c>
      <c r="G2161" s="72">
        <v>76.0</v>
      </c>
      <c r="H2161" s="72">
        <v>70.0</v>
      </c>
      <c r="I2161" s="56">
        <v>0.286</v>
      </c>
      <c r="J2161" s="56">
        <v>0.659</v>
      </c>
      <c r="K2161" s="56">
        <v>0.055</v>
      </c>
      <c r="L2161" s="72">
        <v>303005.0</v>
      </c>
      <c r="M2161" s="56">
        <v>0.821</v>
      </c>
      <c r="N2161" s="39">
        <f t="shared" si="25"/>
        <v>17</v>
      </c>
      <c r="O2161" s="39">
        <f t="shared" si="27"/>
        <v>13</v>
      </c>
      <c r="P2161" s="39">
        <f t="shared" si="5"/>
        <v>76</v>
      </c>
      <c r="Q2161" s="39">
        <f t="shared" si="6"/>
        <v>70</v>
      </c>
      <c r="R2161" s="58">
        <f t="shared" si="7"/>
        <v>0.286</v>
      </c>
      <c r="S2161" s="58">
        <f t="shared" si="8"/>
        <v>0.659</v>
      </c>
      <c r="T2161" s="58">
        <f t="shared" si="9"/>
        <v>0.055</v>
      </c>
      <c r="U2161" s="39">
        <f t="shared" si="10"/>
        <v>303005</v>
      </c>
      <c r="V2161" s="58">
        <f t="shared" si="11"/>
        <v>0.821</v>
      </c>
    </row>
    <row r="2162">
      <c r="A2162" s="33" t="s">
        <v>227</v>
      </c>
      <c r="B2162" s="68" t="s">
        <v>231</v>
      </c>
      <c r="C2162" s="35" t="s">
        <v>50</v>
      </c>
      <c r="D2162" s="35" t="str">
        <f t="shared" si="2"/>
        <v>The Americas/Bahamas, The-The Americas/2002</v>
      </c>
      <c r="E2162" s="72">
        <v>0.016</v>
      </c>
      <c r="F2162" s="72">
        <v>0.013</v>
      </c>
      <c r="G2162" s="72">
        <v>76.0</v>
      </c>
      <c r="H2162" s="72">
        <v>70.0</v>
      </c>
      <c r="I2162" s="56">
        <v>0.279</v>
      </c>
      <c r="J2162" s="56">
        <v>0.664</v>
      </c>
      <c r="K2162" s="56">
        <v>0.057</v>
      </c>
      <c r="L2162" s="72">
        <v>309039.0</v>
      </c>
      <c r="M2162" s="56">
        <v>0.821</v>
      </c>
      <c r="N2162" s="39">
        <f t="shared" si="25"/>
        <v>16</v>
      </c>
      <c r="O2162" s="39">
        <f t="shared" si="27"/>
        <v>13</v>
      </c>
      <c r="P2162" s="39">
        <f t="shared" si="5"/>
        <v>76</v>
      </c>
      <c r="Q2162" s="39">
        <f t="shared" si="6"/>
        <v>70</v>
      </c>
      <c r="R2162" s="58">
        <f t="shared" si="7"/>
        <v>0.279</v>
      </c>
      <c r="S2162" s="58">
        <f t="shared" si="8"/>
        <v>0.664</v>
      </c>
      <c r="T2162" s="58">
        <f t="shared" si="9"/>
        <v>0.057</v>
      </c>
      <c r="U2162" s="39">
        <f t="shared" si="10"/>
        <v>309039</v>
      </c>
      <c r="V2162" s="58">
        <f t="shared" si="11"/>
        <v>0.821</v>
      </c>
    </row>
    <row r="2163">
      <c r="A2163" s="33" t="s">
        <v>227</v>
      </c>
      <c r="B2163" s="68" t="s">
        <v>231</v>
      </c>
      <c r="C2163" s="35" t="s">
        <v>51</v>
      </c>
      <c r="D2163" s="35" t="str">
        <f t="shared" si="2"/>
        <v>The Americas/Bahamas, The-The Americas/2003</v>
      </c>
      <c r="E2163" s="72">
        <v>0.016</v>
      </c>
      <c r="F2163" s="72">
        <v>0.013</v>
      </c>
      <c r="G2163" s="72">
        <v>76.0</v>
      </c>
      <c r="H2163" s="72">
        <v>70.0</v>
      </c>
      <c r="I2163" s="56">
        <v>0.271</v>
      </c>
      <c r="J2163" s="56">
        <v>0.67</v>
      </c>
      <c r="K2163" s="56">
        <v>0.059</v>
      </c>
      <c r="L2163" s="72">
        <v>315624.0</v>
      </c>
      <c r="M2163" s="56">
        <v>0.822</v>
      </c>
      <c r="N2163" s="39">
        <f t="shared" si="25"/>
        <v>16</v>
      </c>
      <c r="O2163" s="39">
        <f t="shared" si="27"/>
        <v>13</v>
      </c>
      <c r="P2163" s="39">
        <f t="shared" si="5"/>
        <v>76</v>
      </c>
      <c r="Q2163" s="39">
        <f t="shared" si="6"/>
        <v>70</v>
      </c>
      <c r="R2163" s="58">
        <f t="shared" si="7"/>
        <v>0.271</v>
      </c>
      <c r="S2163" s="58">
        <f t="shared" si="8"/>
        <v>0.67</v>
      </c>
      <c r="T2163" s="58">
        <f t="shared" si="9"/>
        <v>0.059</v>
      </c>
      <c r="U2163" s="39">
        <f t="shared" si="10"/>
        <v>315624</v>
      </c>
      <c r="V2163" s="58">
        <f t="shared" si="11"/>
        <v>0.822</v>
      </c>
    </row>
    <row r="2164">
      <c r="A2164" s="33" t="s">
        <v>227</v>
      </c>
      <c r="B2164" s="68" t="s">
        <v>231</v>
      </c>
      <c r="C2164" s="35" t="s">
        <v>52</v>
      </c>
      <c r="D2164" s="35" t="str">
        <f t="shared" si="2"/>
        <v>The Americas/Bahamas, The-The Americas/2004</v>
      </c>
      <c r="E2164" s="72">
        <v>0.015</v>
      </c>
      <c r="F2164" s="72">
        <v>0.013</v>
      </c>
      <c r="G2164" s="72">
        <v>77.0</v>
      </c>
      <c r="H2164" s="72">
        <v>70.0</v>
      </c>
      <c r="I2164" s="56">
        <v>0.263</v>
      </c>
      <c r="J2164" s="56">
        <v>0.676</v>
      </c>
      <c r="K2164" s="56">
        <v>0.061</v>
      </c>
      <c r="L2164" s="72">
        <v>322400.0</v>
      </c>
      <c r="M2164" s="56">
        <v>0.822</v>
      </c>
      <c r="N2164" s="39">
        <f t="shared" si="25"/>
        <v>15</v>
      </c>
      <c r="O2164" s="39">
        <f t="shared" si="27"/>
        <v>13</v>
      </c>
      <c r="P2164" s="39">
        <f t="shared" si="5"/>
        <v>77</v>
      </c>
      <c r="Q2164" s="39">
        <f t="shared" si="6"/>
        <v>70</v>
      </c>
      <c r="R2164" s="58">
        <f t="shared" si="7"/>
        <v>0.263</v>
      </c>
      <c r="S2164" s="58">
        <f t="shared" si="8"/>
        <v>0.676</v>
      </c>
      <c r="T2164" s="58">
        <f t="shared" si="9"/>
        <v>0.061</v>
      </c>
      <c r="U2164" s="39">
        <f t="shared" si="10"/>
        <v>322400</v>
      </c>
      <c r="V2164" s="58">
        <f t="shared" si="11"/>
        <v>0.822</v>
      </c>
    </row>
    <row r="2165">
      <c r="A2165" s="33" t="s">
        <v>227</v>
      </c>
      <c r="B2165" s="68" t="s">
        <v>231</v>
      </c>
      <c r="C2165" s="35" t="s">
        <v>53</v>
      </c>
      <c r="D2165" s="35" t="str">
        <f t="shared" si="2"/>
        <v>The Americas/Bahamas, The-The Americas/2005</v>
      </c>
      <c r="E2165" s="72">
        <v>0.015</v>
      </c>
      <c r="F2165" s="72">
        <v>0.013</v>
      </c>
      <c r="G2165" s="72">
        <v>77.0</v>
      </c>
      <c r="H2165" s="72">
        <v>71.0</v>
      </c>
      <c r="I2165" s="56">
        <v>0.256</v>
      </c>
      <c r="J2165" s="56">
        <v>0.682</v>
      </c>
      <c r="K2165" s="56">
        <v>0.062</v>
      </c>
      <c r="L2165" s="72">
        <v>329088.0</v>
      </c>
      <c r="M2165" s="56">
        <v>0.823</v>
      </c>
      <c r="N2165" s="39">
        <f t="shared" si="25"/>
        <v>15</v>
      </c>
      <c r="O2165" s="39">
        <f t="shared" si="27"/>
        <v>13</v>
      </c>
      <c r="P2165" s="39">
        <f t="shared" si="5"/>
        <v>77</v>
      </c>
      <c r="Q2165" s="39">
        <f t="shared" si="6"/>
        <v>71</v>
      </c>
      <c r="R2165" s="58">
        <f t="shared" si="7"/>
        <v>0.256</v>
      </c>
      <c r="S2165" s="58">
        <f t="shared" si="8"/>
        <v>0.682</v>
      </c>
      <c r="T2165" s="58">
        <f t="shared" si="9"/>
        <v>0.062</v>
      </c>
      <c r="U2165" s="39">
        <f t="shared" si="10"/>
        <v>329088</v>
      </c>
      <c r="V2165" s="58">
        <f t="shared" si="11"/>
        <v>0.823</v>
      </c>
    </row>
    <row r="2166">
      <c r="A2166" s="33" t="s">
        <v>227</v>
      </c>
      <c r="B2166" s="68" t="s">
        <v>231</v>
      </c>
      <c r="C2166" s="35" t="s">
        <v>54</v>
      </c>
      <c r="D2166" s="35" t="str">
        <f t="shared" si="2"/>
        <v>The Americas/Bahamas, The-The Americas/2006</v>
      </c>
      <c r="E2166" s="72">
        <v>0.015</v>
      </c>
      <c r="F2166" s="72">
        <v>0.012</v>
      </c>
      <c r="G2166" s="72">
        <v>77.0</v>
      </c>
      <c r="H2166" s="72">
        <v>71.0</v>
      </c>
      <c r="I2166" s="56">
        <v>0.249</v>
      </c>
      <c r="J2166" s="56">
        <v>0.688</v>
      </c>
      <c r="K2166" s="56">
        <v>0.064</v>
      </c>
      <c r="L2166" s="72">
        <v>335622.0</v>
      </c>
      <c r="M2166" s="56">
        <v>0.823</v>
      </c>
      <c r="N2166" s="39">
        <f t="shared" si="25"/>
        <v>15</v>
      </c>
      <c r="O2166" s="39">
        <f t="shared" si="27"/>
        <v>12</v>
      </c>
      <c r="P2166" s="39">
        <f t="shared" si="5"/>
        <v>77</v>
      </c>
      <c r="Q2166" s="39">
        <f t="shared" si="6"/>
        <v>71</v>
      </c>
      <c r="R2166" s="58">
        <f t="shared" si="7"/>
        <v>0.249</v>
      </c>
      <c r="S2166" s="58">
        <f t="shared" si="8"/>
        <v>0.688</v>
      </c>
      <c r="T2166" s="58">
        <f t="shared" si="9"/>
        <v>0.064</v>
      </c>
      <c r="U2166" s="39">
        <f t="shared" si="10"/>
        <v>335622</v>
      </c>
      <c r="V2166" s="58">
        <f t="shared" si="11"/>
        <v>0.823</v>
      </c>
    </row>
    <row r="2167">
      <c r="A2167" s="33" t="s">
        <v>227</v>
      </c>
      <c r="B2167" s="68" t="s">
        <v>231</v>
      </c>
      <c r="C2167" s="35" t="s">
        <v>55</v>
      </c>
      <c r="D2167" s="35" t="str">
        <f t="shared" si="2"/>
        <v>The Americas/Bahamas, The-The Americas/2007</v>
      </c>
      <c r="E2167" s="72">
        <v>0.015</v>
      </c>
      <c r="F2167" s="72">
        <v>0.012</v>
      </c>
      <c r="G2167" s="72">
        <v>77.0</v>
      </c>
      <c r="H2167" s="72">
        <v>71.0</v>
      </c>
      <c r="I2167" s="56">
        <v>0.242</v>
      </c>
      <c r="J2167" s="56">
        <v>0.693</v>
      </c>
      <c r="K2167" s="56">
        <v>0.065</v>
      </c>
      <c r="L2167" s="72">
        <v>342049.0</v>
      </c>
      <c r="M2167" s="56">
        <v>0.824</v>
      </c>
      <c r="N2167" s="39">
        <f t="shared" si="25"/>
        <v>15</v>
      </c>
      <c r="O2167" s="39">
        <f t="shared" si="27"/>
        <v>12</v>
      </c>
      <c r="P2167" s="39">
        <f t="shared" si="5"/>
        <v>77</v>
      </c>
      <c r="Q2167" s="39">
        <f t="shared" si="6"/>
        <v>71</v>
      </c>
      <c r="R2167" s="58">
        <f t="shared" si="7"/>
        <v>0.242</v>
      </c>
      <c r="S2167" s="58">
        <f t="shared" si="8"/>
        <v>0.693</v>
      </c>
      <c r="T2167" s="58">
        <f t="shared" si="9"/>
        <v>0.065</v>
      </c>
      <c r="U2167" s="39">
        <f t="shared" si="10"/>
        <v>342049</v>
      </c>
      <c r="V2167" s="58">
        <f t="shared" si="11"/>
        <v>0.824</v>
      </c>
    </row>
    <row r="2168">
      <c r="A2168" s="33" t="s">
        <v>227</v>
      </c>
      <c r="B2168" s="68" t="s">
        <v>231</v>
      </c>
      <c r="C2168" s="35" t="s">
        <v>56</v>
      </c>
      <c r="D2168" s="35" t="str">
        <f t="shared" si="2"/>
        <v>The Americas/Bahamas, The-The Americas/2008</v>
      </c>
      <c r="E2168" s="72">
        <v>0.016</v>
      </c>
      <c r="F2168" s="72">
        <v>0.012</v>
      </c>
      <c r="G2168" s="72">
        <v>77.0</v>
      </c>
      <c r="H2168" s="72">
        <v>71.0</v>
      </c>
      <c r="I2168" s="56">
        <v>0.236</v>
      </c>
      <c r="J2168" s="56">
        <v>0.698</v>
      </c>
      <c r="K2168" s="56">
        <v>0.066</v>
      </c>
      <c r="L2168" s="72">
        <v>348340.0</v>
      </c>
      <c r="M2168" s="56">
        <v>0.824</v>
      </c>
      <c r="N2168" s="39">
        <f t="shared" si="25"/>
        <v>16</v>
      </c>
      <c r="O2168" s="39">
        <f t="shared" si="27"/>
        <v>12</v>
      </c>
      <c r="P2168" s="39">
        <f t="shared" si="5"/>
        <v>77</v>
      </c>
      <c r="Q2168" s="39">
        <f t="shared" si="6"/>
        <v>71</v>
      </c>
      <c r="R2168" s="58">
        <f t="shared" si="7"/>
        <v>0.236</v>
      </c>
      <c r="S2168" s="58">
        <f t="shared" si="8"/>
        <v>0.698</v>
      </c>
      <c r="T2168" s="58">
        <f t="shared" si="9"/>
        <v>0.066</v>
      </c>
      <c r="U2168" s="39">
        <f t="shared" si="10"/>
        <v>348340</v>
      </c>
      <c r="V2168" s="58">
        <f t="shared" si="11"/>
        <v>0.824</v>
      </c>
    </row>
    <row r="2169">
      <c r="A2169" s="33" t="s">
        <v>227</v>
      </c>
      <c r="B2169" s="68" t="s">
        <v>231</v>
      </c>
      <c r="C2169" s="35" t="s">
        <v>57</v>
      </c>
      <c r="D2169" s="35" t="str">
        <f t="shared" si="2"/>
        <v>The Americas/Bahamas, The-The Americas/2009</v>
      </c>
      <c r="E2169" s="72">
        <v>0.016</v>
      </c>
      <c r="F2169" s="72">
        <v>0.012</v>
      </c>
      <c r="G2169" s="72">
        <v>78.0</v>
      </c>
      <c r="H2169" s="72">
        <v>71.0</v>
      </c>
      <c r="I2169" s="56">
        <v>0.23</v>
      </c>
      <c r="J2169" s="56">
        <v>0.702</v>
      </c>
      <c r="K2169" s="56">
        <v>0.068</v>
      </c>
      <c r="L2169" s="72">
        <v>354492.0</v>
      </c>
      <c r="M2169" s="56">
        <v>0.825</v>
      </c>
      <c r="N2169" s="39">
        <f t="shared" si="25"/>
        <v>16</v>
      </c>
      <c r="O2169" s="39">
        <f t="shared" si="27"/>
        <v>12</v>
      </c>
      <c r="P2169" s="39">
        <f t="shared" si="5"/>
        <v>78</v>
      </c>
      <c r="Q2169" s="39">
        <f t="shared" si="6"/>
        <v>71</v>
      </c>
      <c r="R2169" s="58">
        <f t="shared" si="7"/>
        <v>0.23</v>
      </c>
      <c r="S2169" s="58">
        <f t="shared" si="8"/>
        <v>0.702</v>
      </c>
      <c r="T2169" s="58">
        <f t="shared" si="9"/>
        <v>0.068</v>
      </c>
      <c r="U2169" s="39">
        <f t="shared" si="10"/>
        <v>354492</v>
      </c>
      <c r="V2169" s="58">
        <f t="shared" si="11"/>
        <v>0.825</v>
      </c>
    </row>
    <row r="2170">
      <c r="A2170" s="33" t="s">
        <v>227</v>
      </c>
      <c r="B2170" s="68" t="s">
        <v>231</v>
      </c>
      <c r="C2170" s="35" t="s">
        <v>58</v>
      </c>
      <c r="D2170" s="35" t="str">
        <f t="shared" si="2"/>
        <v>The Americas/Bahamas, The-The Americas/2010</v>
      </c>
      <c r="E2170" s="72">
        <v>0.016</v>
      </c>
      <c r="F2170" s="72">
        <v>0.011</v>
      </c>
      <c r="G2170" s="72">
        <v>78.0</v>
      </c>
      <c r="H2170" s="72">
        <v>72.0</v>
      </c>
      <c r="I2170" s="56">
        <v>0.225</v>
      </c>
      <c r="J2170" s="56">
        <v>0.706</v>
      </c>
      <c r="K2170" s="56">
        <v>0.07</v>
      </c>
      <c r="L2170" s="72">
        <v>360498.0</v>
      </c>
      <c r="M2170" s="56">
        <v>0.825</v>
      </c>
      <c r="N2170" s="39">
        <f t="shared" si="25"/>
        <v>16</v>
      </c>
      <c r="O2170" s="39">
        <f t="shared" si="27"/>
        <v>11</v>
      </c>
      <c r="P2170" s="39">
        <f t="shared" si="5"/>
        <v>78</v>
      </c>
      <c r="Q2170" s="39">
        <f t="shared" si="6"/>
        <v>72</v>
      </c>
      <c r="R2170" s="58">
        <f t="shared" si="7"/>
        <v>0.225</v>
      </c>
      <c r="S2170" s="58">
        <f t="shared" si="8"/>
        <v>0.706</v>
      </c>
      <c r="T2170" s="58">
        <f t="shared" si="9"/>
        <v>0.07</v>
      </c>
      <c r="U2170" s="39">
        <f t="shared" si="10"/>
        <v>360498</v>
      </c>
      <c r="V2170" s="58">
        <f t="shared" si="11"/>
        <v>0.825</v>
      </c>
    </row>
    <row r="2171">
      <c r="A2171" s="33" t="s">
        <v>227</v>
      </c>
      <c r="B2171" s="68" t="s">
        <v>231</v>
      </c>
      <c r="C2171" s="35" t="s">
        <v>59</v>
      </c>
      <c r="D2171" s="35" t="str">
        <f t="shared" si="2"/>
        <v>The Americas/Bahamas, The-The Americas/2011</v>
      </c>
      <c r="E2171" s="72">
        <v>0.015</v>
      </c>
      <c r="F2171" s="72">
        <v>0.011</v>
      </c>
      <c r="G2171" s="72">
        <v>78.0</v>
      </c>
      <c r="H2171" s="72">
        <v>72.0</v>
      </c>
      <c r="I2171" s="56">
        <v>0.22</v>
      </c>
      <c r="J2171" s="56">
        <v>0.708</v>
      </c>
      <c r="K2171" s="56">
        <v>0.072</v>
      </c>
      <c r="L2171" s="72">
        <v>366331.0</v>
      </c>
      <c r="M2171" s="56">
        <v>0.826</v>
      </c>
      <c r="N2171" s="39">
        <f t="shared" si="25"/>
        <v>15</v>
      </c>
      <c r="O2171" s="39">
        <f t="shared" si="27"/>
        <v>11</v>
      </c>
      <c r="P2171" s="39">
        <f t="shared" si="5"/>
        <v>78</v>
      </c>
      <c r="Q2171" s="39">
        <f t="shared" si="6"/>
        <v>72</v>
      </c>
      <c r="R2171" s="58">
        <f t="shared" si="7"/>
        <v>0.22</v>
      </c>
      <c r="S2171" s="58">
        <f t="shared" si="8"/>
        <v>0.708</v>
      </c>
      <c r="T2171" s="58">
        <f t="shared" si="9"/>
        <v>0.072</v>
      </c>
      <c r="U2171" s="39">
        <f t="shared" si="10"/>
        <v>366331</v>
      </c>
      <c r="V2171" s="58">
        <f t="shared" si="11"/>
        <v>0.826</v>
      </c>
    </row>
    <row r="2172">
      <c r="A2172" s="33" t="s">
        <v>227</v>
      </c>
      <c r="B2172" s="68" t="s">
        <v>231</v>
      </c>
      <c r="C2172" s="35" t="s">
        <v>60</v>
      </c>
      <c r="D2172" s="35" t="str">
        <f t="shared" si="2"/>
        <v>The Americas/Bahamas, The-The Americas/2012</v>
      </c>
      <c r="E2172" s="72">
        <v>0.015</v>
      </c>
      <c r="F2172" s="72">
        <v>0.011</v>
      </c>
      <c r="G2172" s="72">
        <v>78.0</v>
      </c>
      <c r="H2172" s="72">
        <v>72.0</v>
      </c>
      <c r="I2172" s="56">
        <v>0.216</v>
      </c>
      <c r="J2172" s="56">
        <v>0.71</v>
      </c>
      <c r="K2172" s="56">
        <v>0.074</v>
      </c>
      <c r="L2172" s="72">
        <v>371960.0</v>
      </c>
      <c r="M2172" s="56">
        <v>0.827</v>
      </c>
      <c r="N2172" s="39">
        <f t="shared" si="25"/>
        <v>15</v>
      </c>
      <c r="O2172" s="39">
        <f t="shared" si="27"/>
        <v>11</v>
      </c>
      <c r="P2172" s="39">
        <f t="shared" si="5"/>
        <v>78</v>
      </c>
      <c r="Q2172" s="39">
        <f t="shared" si="6"/>
        <v>72</v>
      </c>
      <c r="R2172" s="58">
        <f t="shared" si="7"/>
        <v>0.216</v>
      </c>
      <c r="S2172" s="58">
        <f t="shared" si="8"/>
        <v>0.71</v>
      </c>
      <c r="T2172" s="58">
        <f t="shared" si="9"/>
        <v>0.074</v>
      </c>
      <c r="U2172" s="39">
        <f t="shared" si="10"/>
        <v>371960</v>
      </c>
      <c r="V2172" s="58">
        <f t="shared" si="11"/>
        <v>0.827</v>
      </c>
    </row>
    <row r="2173">
      <c r="A2173" s="33" t="s">
        <v>227</v>
      </c>
      <c r="B2173" s="68" t="s">
        <v>232</v>
      </c>
      <c r="C2173" s="35" t="s">
        <v>48</v>
      </c>
      <c r="D2173" s="35" t="str">
        <f t="shared" si="2"/>
        <v>The Americas/Barbados-The Americas/2000</v>
      </c>
      <c r="E2173" s="72">
        <v>0.013</v>
      </c>
      <c r="F2173" s="72">
        <v>0.015</v>
      </c>
      <c r="G2173" s="72">
        <v>75.0</v>
      </c>
      <c r="H2173" s="72">
        <v>71.0</v>
      </c>
      <c r="I2173" s="56">
        <v>0.219</v>
      </c>
      <c r="J2173" s="56">
        <v>0.666</v>
      </c>
      <c r="K2173" s="56">
        <v>0.115</v>
      </c>
      <c r="L2173" s="72">
        <v>267190.0</v>
      </c>
      <c r="M2173" s="56">
        <v>0.338</v>
      </c>
      <c r="N2173" s="39">
        <f t="shared" si="25"/>
        <v>13</v>
      </c>
      <c r="O2173" s="39">
        <f t="shared" si="27"/>
        <v>15</v>
      </c>
      <c r="P2173" s="39">
        <f t="shared" si="5"/>
        <v>75</v>
      </c>
      <c r="Q2173" s="39">
        <f t="shared" si="6"/>
        <v>71</v>
      </c>
      <c r="R2173" s="58">
        <f t="shared" si="7"/>
        <v>0.219</v>
      </c>
      <c r="S2173" s="58">
        <f t="shared" si="8"/>
        <v>0.666</v>
      </c>
      <c r="T2173" s="58">
        <f t="shared" si="9"/>
        <v>0.115</v>
      </c>
      <c r="U2173" s="39">
        <f t="shared" si="10"/>
        <v>267190</v>
      </c>
      <c r="V2173" s="58">
        <f t="shared" si="11"/>
        <v>0.338</v>
      </c>
    </row>
    <row r="2174">
      <c r="A2174" s="33" t="s">
        <v>227</v>
      </c>
      <c r="B2174" s="68" t="s">
        <v>232</v>
      </c>
      <c r="C2174" s="35" t="s">
        <v>49</v>
      </c>
      <c r="D2174" s="35" t="str">
        <f t="shared" si="2"/>
        <v>The Americas/Barbados-The Americas/2001</v>
      </c>
      <c r="E2174" s="72">
        <v>0.013</v>
      </c>
      <c r="F2174" s="72">
        <v>0.015</v>
      </c>
      <c r="G2174" s="72">
        <v>76.0</v>
      </c>
      <c r="H2174" s="72">
        <v>71.0</v>
      </c>
      <c r="I2174" s="56">
        <v>0.217</v>
      </c>
      <c r="J2174" s="56">
        <v>0.669</v>
      </c>
      <c r="K2174" s="56">
        <v>0.115</v>
      </c>
      <c r="L2174" s="72">
        <v>268296.0</v>
      </c>
      <c r="M2174" s="56">
        <v>0.337</v>
      </c>
      <c r="N2174" s="39">
        <f t="shared" si="25"/>
        <v>13</v>
      </c>
      <c r="O2174" s="39">
        <f t="shared" si="27"/>
        <v>15</v>
      </c>
      <c r="P2174" s="39">
        <f t="shared" si="5"/>
        <v>76</v>
      </c>
      <c r="Q2174" s="39">
        <f t="shared" si="6"/>
        <v>71</v>
      </c>
      <c r="R2174" s="58">
        <f t="shared" si="7"/>
        <v>0.217</v>
      </c>
      <c r="S2174" s="58">
        <f t="shared" si="8"/>
        <v>0.669</v>
      </c>
      <c r="T2174" s="58">
        <f t="shared" si="9"/>
        <v>0.115</v>
      </c>
      <c r="U2174" s="39">
        <f t="shared" si="10"/>
        <v>268296</v>
      </c>
      <c r="V2174" s="58">
        <f t="shared" si="11"/>
        <v>0.337</v>
      </c>
    </row>
    <row r="2175">
      <c r="A2175" s="33" t="s">
        <v>227</v>
      </c>
      <c r="B2175" s="68" t="s">
        <v>232</v>
      </c>
      <c r="C2175" s="35" t="s">
        <v>50</v>
      </c>
      <c r="D2175" s="35" t="str">
        <f t="shared" si="2"/>
        <v>The Americas/Barbados-The Americas/2002</v>
      </c>
      <c r="E2175" s="72">
        <v>0.013</v>
      </c>
      <c r="F2175" s="72">
        <v>0.015</v>
      </c>
      <c r="G2175" s="72">
        <v>76.0</v>
      </c>
      <c r="H2175" s="72">
        <v>71.0</v>
      </c>
      <c r="I2175" s="56">
        <v>0.214</v>
      </c>
      <c r="J2175" s="56">
        <v>0.672</v>
      </c>
      <c r="K2175" s="56">
        <v>0.114</v>
      </c>
      <c r="L2175" s="72">
        <v>269524.0</v>
      </c>
      <c r="M2175" s="56">
        <v>0.335</v>
      </c>
      <c r="N2175" s="39">
        <f t="shared" si="25"/>
        <v>13</v>
      </c>
      <c r="O2175" s="39">
        <f t="shared" si="27"/>
        <v>15</v>
      </c>
      <c r="P2175" s="39">
        <f t="shared" si="5"/>
        <v>76</v>
      </c>
      <c r="Q2175" s="39">
        <f t="shared" si="6"/>
        <v>71</v>
      </c>
      <c r="R2175" s="58">
        <f t="shared" si="7"/>
        <v>0.214</v>
      </c>
      <c r="S2175" s="58">
        <f t="shared" si="8"/>
        <v>0.672</v>
      </c>
      <c r="T2175" s="58">
        <f t="shared" si="9"/>
        <v>0.114</v>
      </c>
      <c r="U2175" s="39">
        <f t="shared" si="10"/>
        <v>269524</v>
      </c>
      <c r="V2175" s="58">
        <f t="shared" si="11"/>
        <v>0.335</v>
      </c>
    </row>
    <row r="2176">
      <c r="A2176" s="33" t="s">
        <v>227</v>
      </c>
      <c r="B2176" s="68" t="s">
        <v>232</v>
      </c>
      <c r="C2176" s="35" t="s">
        <v>51</v>
      </c>
      <c r="D2176" s="35" t="str">
        <f t="shared" si="2"/>
        <v>The Americas/Barbados-The Americas/2003</v>
      </c>
      <c r="E2176" s="72">
        <v>0.013</v>
      </c>
      <c r="F2176" s="72">
        <v>0.015</v>
      </c>
      <c r="G2176" s="72">
        <v>76.0</v>
      </c>
      <c r="H2176" s="72">
        <v>71.0</v>
      </c>
      <c r="I2176" s="56">
        <v>0.211</v>
      </c>
      <c r="J2176" s="56">
        <v>0.677</v>
      </c>
      <c r="K2176" s="56">
        <v>0.112</v>
      </c>
      <c r="L2176" s="72">
        <v>270844.0</v>
      </c>
      <c r="M2176" s="56">
        <v>0.333</v>
      </c>
      <c r="N2176" s="39">
        <f t="shared" si="25"/>
        <v>13</v>
      </c>
      <c r="O2176" s="39">
        <f t="shared" si="27"/>
        <v>15</v>
      </c>
      <c r="P2176" s="39">
        <f t="shared" si="5"/>
        <v>76</v>
      </c>
      <c r="Q2176" s="39">
        <f t="shared" si="6"/>
        <v>71</v>
      </c>
      <c r="R2176" s="58">
        <f t="shared" si="7"/>
        <v>0.211</v>
      </c>
      <c r="S2176" s="58">
        <f t="shared" si="8"/>
        <v>0.677</v>
      </c>
      <c r="T2176" s="58">
        <f t="shared" si="9"/>
        <v>0.112</v>
      </c>
      <c r="U2176" s="39">
        <f t="shared" si="10"/>
        <v>270844</v>
      </c>
      <c r="V2176" s="58">
        <f t="shared" si="11"/>
        <v>0.333</v>
      </c>
    </row>
    <row r="2177">
      <c r="A2177" s="33" t="s">
        <v>227</v>
      </c>
      <c r="B2177" s="68" t="s">
        <v>232</v>
      </c>
      <c r="C2177" s="35" t="s">
        <v>52</v>
      </c>
      <c r="D2177" s="35" t="str">
        <f t="shared" si="2"/>
        <v>The Americas/Barbados-The Americas/2004</v>
      </c>
      <c r="E2177" s="72">
        <v>0.013</v>
      </c>
      <c r="F2177" s="72">
        <v>0.015</v>
      </c>
      <c r="G2177" s="72">
        <v>76.0</v>
      </c>
      <c r="H2177" s="72">
        <v>71.0</v>
      </c>
      <c r="I2177" s="56">
        <v>0.209</v>
      </c>
      <c r="J2177" s="56">
        <v>0.681</v>
      </c>
      <c r="K2177" s="56">
        <v>0.11</v>
      </c>
      <c r="L2177" s="72">
        <v>272205.0</v>
      </c>
      <c r="M2177" s="56">
        <v>0.331</v>
      </c>
      <c r="N2177" s="39">
        <f t="shared" si="25"/>
        <v>13</v>
      </c>
      <c r="O2177" s="39">
        <f t="shared" si="27"/>
        <v>15</v>
      </c>
      <c r="P2177" s="39">
        <f t="shared" si="5"/>
        <v>76</v>
      </c>
      <c r="Q2177" s="39">
        <f t="shared" si="6"/>
        <v>71</v>
      </c>
      <c r="R2177" s="58">
        <f t="shared" si="7"/>
        <v>0.209</v>
      </c>
      <c r="S2177" s="58">
        <f t="shared" si="8"/>
        <v>0.681</v>
      </c>
      <c r="T2177" s="58">
        <f t="shared" si="9"/>
        <v>0.11</v>
      </c>
      <c r="U2177" s="39">
        <f t="shared" si="10"/>
        <v>272205</v>
      </c>
      <c r="V2177" s="58">
        <f t="shared" si="11"/>
        <v>0.331</v>
      </c>
    </row>
    <row r="2178">
      <c r="A2178" s="33" t="s">
        <v>227</v>
      </c>
      <c r="B2178" s="68" t="s">
        <v>232</v>
      </c>
      <c r="C2178" s="35" t="s">
        <v>53</v>
      </c>
      <c r="D2178" s="35" t="str">
        <f t="shared" si="2"/>
        <v>The Americas/Barbados-The Americas/2005</v>
      </c>
      <c r="E2178" s="72">
        <v>0.013</v>
      </c>
      <c r="F2178" s="72">
        <v>0.015</v>
      </c>
      <c r="G2178" s="72">
        <v>76.0</v>
      </c>
      <c r="H2178" s="72">
        <v>72.0</v>
      </c>
      <c r="I2178" s="56">
        <v>0.206</v>
      </c>
      <c r="J2178" s="56">
        <v>0.686</v>
      </c>
      <c r="K2178" s="56">
        <v>0.108</v>
      </c>
      <c r="L2178" s="72">
        <v>273568.0</v>
      </c>
      <c r="M2178" s="56">
        <v>0.329</v>
      </c>
      <c r="N2178" s="39">
        <f t="shared" si="25"/>
        <v>13</v>
      </c>
      <c r="O2178" s="39">
        <f t="shared" si="27"/>
        <v>15</v>
      </c>
      <c r="P2178" s="39">
        <f t="shared" si="5"/>
        <v>76</v>
      </c>
      <c r="Q2178" s="39">
        <f t="shared" si="6"/>
        <v>72</v>
      </c>
      <c r="R2178" s="58">
        <f t="shared" si="7"/>
        <v>0.206</v>
      </c>
      <c r="S2178" s="58">
        <f t="shared" si="8"/>
        <v>0.686</v>
      </c>
      <c r="T2178" s="58">
        <f t="shared" si="9"/>
        <v>0.108</v>
      </c>
      <c r="U2178" s="39">
        <f t="shared" si="10"/>
        <v>273568</v>
      </c>
      <c r="V2178" s="58">
        <f t="shared" si="11"/>
        <v>0.329</v>
      </c>
    </row>
    <row r="2179">
      <c r="A2179" s="33" t="s">
        <v>227</v>
      </c>
      <c r="B2179" s="68" t="s">
        <v>232</v>
      </c>
      <c r="C2179" s="35" t="s">
        <v>54</v>
      </c>
      <c r="D2179" s="35" t="str">
        <f t="shared" si="2"/>
        <v>The Americas/Barbados-The Americas/2006</v>
      </c>
      <c r="E2179" s="72">
        <v>0.013</v>
      </c>
      <c r="F2179" s="72">
        <v>0.014</v>
      </c>
      <c r="G2179" s="72">
        <v>77.0</v>
      </c>
      <c r="H2179" s="72">
        <v>72.0</v>
      </c>
      <c r="I2179" s="56">
        <v>0.203</v>
      </c>
      <c r="J2179" s="56">
        <v>0.69</v>
      </c>
      <c r="K2179" s="56">
        <v>0.107</v>
      </c>
      <c r="L2179" s="72">
        <v>274923.0</v>
      </c>
      <c r="M2179" s="56">
        <v>0.328</v>
      </c>
      <c r="N2179" s="39">
        <f t="shared" si="25"/>
        <v>13</v>
      </c>
      <c r="O2179" s="39">
        <f t="shared" si="27"/>
        <v>14</v>
      </c>
      <c r="P2179" s="39">
        <f t="shared" si="5"/>
        <v>77</v>
      </c>
      <c r="Q2179" s="39">
        <f t="shared" si="6"/>
        <v>72</v>
      </c>
      <c r="R2179" s="58">
        <f t="shared" si="7"/>
        <v>0.203</v>
      </c>
      <c r="S2179" s="58">
        <f t="shared" si="8"/>
        <v>0.69</v>
      </c>
      <c r="T2179" s="58">
        <f t="shared" si="9"/>
        <v>0.107</v>
      </c>
      <c r="U2179" s="39">
        <f t="shared" si="10"/>
        <v>274923</v>
      </c>
      <c r="V2179" s="58">
        <f t="shared" si="11"/>
        <v>0.328</v>
      </c>
    </row>
    <row r="2180">
      <c r="A2180" s="33" t="s">
        <v>227</v>
      </c>
      <c r="B2180" s="68" t="s">
        <v>232</v>
      </c>
      <c r="C2180" s="35" t="s">
        <v>55</v>
      </c>
      <c r="D2180" s="35" t="str">
        <f t="shared" si="2"/>
        <v>The Americas/Barbados-The Americas/2007</v>
      </c>
      <c r="E2180" s="72">
        <v>0.013</v>
      </c>
      <c r="F2180" s="72">
        <v>0.014</v>
      </c>
      <c r="G2180" s="72">
        <v>77.0</v>
      </c>
      <c r="H2180" s="72">
        <v>72.0</v>
      </c>
      <c r="I2180" s="56">
        <v>0.2</v>
      </c>
      <c r="J2180" s="56">
        <v>0.694</v>
      </c>
      <c r="K2180" s="56">
        <v>0.106</v>
      </c>
      <c r="L2180" s="72">
        <v>276277.0</v>
      </c>
      <c r="M2180" s="56">
        <v>0.326</v>
      </c>
      <c r="N2180" s="39">
        <f t="shared" si="25"/>
        <v>13</v>
      </c>
      <c r="O2180" s="39">
        <f t="shared" si="27"/>
        <v>14</v>
      </c>
      <c r="P2180" s="39">
        <f t="shared" si="5"/>
        <v>77</v>
      </c>
      <c r="Q2180" s="39">
        <f t="shared" si="6"/>
        <v>72</v>
      </c>
      <c r="R2180" s="58">
        <f t="shared" si="7"/>
        <v>0.2</v>
      </c>
      <c r="S2180" s="58">
        <f t="shared" si="8"/>
        <v>0.694</v>
      </c>
      <c r="T2180" s="58">
        <f t="shared" si="9"/>
        <v>0.106</v>
      </c>
      <c r="U2180" s="39">
        <f t="shared" si="10"/>
        <v>276277</v>
      </c>
      <c r="V2180" s="58">
        <f t="shared" si="11"/>
        <v>0.326</v>
      </c>
    </row>
    <row r="2181">
      <c r="A2181" s="33" t="s">
        <v>227</v>
      </c>
      <c r="B2181" s="68" t="s">
        <v>232</v>
      </c>
      <c r="C2181" s="35" t="s">
        <v>56</v>
      </c>
      <c r="D2181" s="35" t="str">
        <f t="shared" si="2"/>
        <v>The Americas/Barbados-The Americas/2008</v>
      </c>
      <c r="E2181" s="72">
        <v>0.013</v>
      </c>
      <c r="F2181" s="72">
        <v>0.014</v>
      </c>
      <c r="G2181" s="72">
        <v>77.0</v>
      </c>
      <c r="H2181" s="72">
        <v>72.0</v>
      </c>
      <c r="I2181" s="56">
        <v>0.198</v>
      </c>
      <c r="J2181" s="56">
        <v>0.698</v>
      </c>
      <c r="K2181" s="56">
        <v>0.105</v>
      </c>
      <c r="L2181" s="72">
        <v>277634.0</v>
      </c>
      <c r="M2181" s="56">
        <v>0.324</v>
      </c>
      <c r="N2181" s="39">
        <f t="shared" si="25"/>
        <v>13</v>
      </c>
      <c r="O2181" s="39">
        <f t="shared" si="27"/>
        <v>14</v>
      </c>
      <c r="P2181" s="39">
        <f t="shared" si="5"/>
        <v>77</v>
      </c>
      <c r="Q2181" s="39">
        <f t="shared" si="6"/>
        <v>72</v>
      </c>
      <c r="R2181" s="58">
        <f t="shared" si="7"/>
        <v>0.198</v>
      </c>
      <c r="S2181" s="58">
        <f t="shared" si="8"/>
        <v>0.698</v>
      </c>
      <c r="T2181" s="58">
        <f t="shared" si="9"/>
        <v>0.105</v>
      </c>
      <c r="U2181" s="39">
        <f t="shared" si="10"/>
        <v>277634</v>
      </c>
      <c r="V2181" s="58">
        <f t="shared" si="11"/>
        <v>0.324</v>
      </c>
    </row>
    <row r="2182">
      <c r="A2182" s="33" t="s">
        <v>227</v>
      </c>
      <c r="B2182" s="68" t="s">
        <v>232</v>
      </c>
      <c r="C2182" s="35" t="s">
        <v>57</v>
      </c>
      <c r="D2182" s="35" t="str">
        <f t="shared" si="2"/>
        <v>The Americas/Barbados-The Americas/2009</v>
      </c>
      <c r="E2182" s="72">
        <v>0.013</v>
      </c>
      <c r="F2182" s="72">
        <v>0.014</v>
      </c>
      <c r="G2182" s="72">
        <v>77.0</v>
      </c>
      <c r="H2182" s="72">
        <v>72.0</v>
      </c>
      <c r="I2182" s="56">
        <v>0.195</v>
      </c>
      <c r="J2182" s="56">
        <v>0.701</v>
      </c>
      <c r="K2182" s="56">
        <v>0.104</v>
      </c>
      <c r="L2182" s="72">
        <v>279006.0</v>
      </c>
      <c r="M2182" s="56">
        <v>0.322</v>
      </c>
      <c r="N2182" s="39">
        <f t="shared" si="25"/>
        <v>13</v>
      </c>
      <c r="O2182" s="39">
        <f t="shared" si="27"/>
        <v>14</v>
      </c>
      <c r="P2182" s="39">
        <f t="shared" si="5"/>
        <v>77</v>
      </c>
      <c r="Q2182" s="39">
        <f t="shared" si="6"/>
        <v>72</v>
      </c>
      <c r="R2182" s="58">
        <f t="shared" si="7"/>
        <v>0.195</v>
      </c>
      <c r="S2182" s="58">
        <f t="shared" si="8"/>
        <v>0.701</v>
      </c>
      <c r="T2182" s="58">
        <f t="shared" si="9"/>
        <v>0.104</v>
      </c>
      <c r="U2182" s="39">
        <f t="shared" si="10"/>
        <v>279006</v>
      </c>
      <c r="V2182" s="58">
        <f t="shared" si="11"/>
        <v>0.322</v>
      </c>
    </row>
    <row r="2183">
      <c r="A2183" s="33" t="s">
        <v>227</v>
      </c>
      <c r="B2183" s="68" t="s">
        <v>232</v>
      </c>
      <c r="C2183" s="35" t="s">
        <v>58</v>
      </c>
      <c r="D2183" s="35" t="str">
        <f t="shared" si="2"/>
        <v>The Americas/Barbados-The Americas/2010</v>
      </c>
      <c r="E2183" s="72">
        <v>0.013</v>
      </c>
      <c r="F2183" s="72">
        <v>0.014</v>
      </c>
      <c r="G2183" s="72">
        <v>77.0</v>
      </c>
      <c r="H2183" s="72">
        <v>72.0</v>
      </c>
      <c r="I2183" s="56">
        <v>0.193</v>
      </c>
      <c r="J2183" s="56">
        <v>0.703</v>
      </c>
      <c r="K2183" s="56">
        <v>0.104</v>
      </c>
      <c r="L2183" s="72">
        <v>280396.0</v>
      </c>
      <c r="M2183" s="56">
        <v>0.321</v>
      </c>
      <c r="N2183" s="39">
        <f t="shared" si="25"/>
        <v>13</v>
      </c>
      <c r="O2183" s="39">
        <f t="shared" si="27"/>
        <v>14</v>
      </c>
      <c r="P2183" s="39">
        <f t="shared" si="5"/>
        <v>77</v>
      </c>
      <c r="Q2183" s="39">
        <f t="shared" si="6"/>
        <v>72</v>
      </c>
      <c r="R2183" s="58">
        <f t="shared" si="7"/>
        <v>0.193</v>
      </c>
      <c r="S2183" s="58">
        <f t="shared" si="8"/>
        <v>0.703</v>
      </c>
      <c r="T2183" s="58">
        <f t="shared" si="9"/>
        <v>0.104</v>
      </c>
      <c r="U2183" s="39">
        <f t="shared" si="10"/>
        <v>280396</v>
      </c>
      <c r="V2183" s="58">
        <f t="shared" si="11"/>
        <v>0.321</v>
      </c>
    </row>
    <row r="2184">
      <c r="A2184" s="33" t="s">
        <v>227</v>
      </c>
      <c r="B2184" s="68" t="s">
        <v>232</v>
      </c>
      <c r="C2184" s="35" t="s">
        <v>59</v>
      </c>
      <c r="D2184" s="35" t="str">
        <f t="shared" si="2"/>
        <v>The Americas/Barbados-The Americas/2011</v>
      </c>
      <c r="E2184" s="72">
        <v>0.013</v>
      </c>
      <c r="F2184" s="72">
        <v>0.014</v>
      </c>
      <c r="G2184" s="72">
        <v>77.0</v>
      </c>
      <c r="H2184" s="72">
        <v>73.0</v>
      </c>
      <c r="I2184" s="56">
        <v>0.191</v>
      </c>
      <c r="J2184" s="56">
        <v>0.704</v>
      </c>
      <c r="K2184" s="56">
        <v>0.105</v>
      </c>
      <c r="L2184" s="72">
        <v>281804.0</v>
      </c>
      <c r="M2184" s="56">
        <v>0.319</v>
      </c>
      <c r="N2184" s="39">
        <f t="shared" si="25"/>
        <v>13</v>
      </c>
      <c r="O2184" s="39">
        <f t="shared" si="27"/>
        <v>14</v>
      </c>
      <c r="P2184" s="39">
        <f t="shared" si="5"/>
        <v>77</v>
      </c>
      <c r="Q2184" s="39">
        <f t="shared" si="6"/>
        <v>73</v>
      </c>
      <c r="R2184" s="58">
        <f t="shared" si="7"/>
        <v>0.191</v>
      </c>
      <c r="S2184" s="58">
        <f t="shared" si="8"/>
        <v>0.704</v>
      </c>
      <c r="T2184" s="58">
        <f t="shared" si="9"/>
        <v>0.105</v>
      </c>
      <c r="U2184" s="39">
        <f t="shared" si="10"/>
        <v>281804</v>
      </c>
      <c r="V2184" s="58">
        <f t="shared" si="11"/>
        <v>0.319</v>
      </c>
    </row>
    <row r="2185">
      <c r="A2185" s="33" t="s">
        <v>227</v>
      </c>
      <c r="B2185" s="68" t="s">
        <v>232</v>
      </c>
      <c r="C2185" s="35" t="s">
        <v>60</v>
      </c>
      <c r="D2185" s="35" t="str">
        <f t="shared" si="2"/>
        <v>The Americas/Barbados-The Americas/2012</v>
      </c>
      <c r="E2185" s="72">
        <v>0.013</v>
      </c>
      <c r="F2185" s="72">
        <v>0.014</v>
      </c>
      <c r="G2185" s="72">
        <v>78.0</v>
      </c>
      <c r="H2185" s="72">
        <v>73.0</v>
      </c>
      <c r="I2185" s="56">
        <v>0.19</v>
      </c>
      <c r="J2185" s="56">
        <v>0.704</v>
      </c>
      <c r="K2185" s="56">
        <v>0.106</v>
      </c>
      <c r="L2185" s="72">
        <v>283221.0</v>
      </c>
      <c r="M2185" s="56">
        <v>0.318</v>
      </c>
      <c r="N2185" s="39">
        <f t="shared" si="25"/>
        <v>13</v>
      </c>
      <c r="O2185" s="39">
        <f t="shared" si="27"/>
        <v>14</v>
      </c>
      <c r="P2185" s="39">
        <f t="shared" si="5"/>
        <v>78</v>
      </c>
      <c r="Q2185" s="39">
        <f t="shared" si="6"/>
        <v>73</v>
      </c>
      <c r="R2185" s="58">
        <f t="shared" si="7"/>
        <v>0.19</v>
      </c>
      <c r="S2185" s="58">
        <f t="shared" si="8"/>
        <v>0.704</v>
      </c>
      <c r="T2185" s="58">
        <f t="shared" si="9"/>
        <v>0.106</v>
      </c>
      <c r="U2185" s="39">
        <f t="shared" si="10"/>
        <v>283221</v>
      </c>
      <c r="V2185" s="58">
        <f t="shared" si="11"/>
        <v>0.318</v>
      </c>
    </row>
    <row r="2186">
      <c r="A2186" s="33" t="s">
        <v>227</v>
      </c>
      <c r="B2186" s="68" t="s">
        <v>233</v>
      </c>
      <c r="C2186" s="35" t="s">
        <v>48</v>
      </c>
      <c r="D2186" s="35" t="str">
        <f t="shared" si="2"/>
        <v>The Americas/Belize-The Americas/2000</v>
      </c>
      <c r="E2186" s="72">
        <v>0.029</v>
      </c>
      <c r="F2186" s="72">
        <v>0.021</v>
      </c>
      <c r="G2186" s="72">
        <v>74.0</v>
      </c>
      <c r="H2186" s="72">
        <v>67.0</v>
      </c>
      <c r="I2186" s="56">
        <v>0.402</v>
      </c>
      <c r="J2186" s="56">
        <v>0.555</v>
      </c>
      <c r="K2186" s="56">
        <v>0.043</v>
      </c>
      <c r="L2186" s="72">
        <v>238586.0</v>
      </c>
      <c r="M2186" s="56">
        <v>0.477</v>
      </c>
      <c r="N2186" s="39">
        <f t="shared" si="25"/>
        <v>29</v>
      </c>
      <c r="O2186" s="39">
        <f t="shared" si="27"/>
        <v>21</v>
      </c>
      <c r="P2186" s="39">
        <f t="shared" si="5"/>
        <v>74</v>
      </c>
      <c r="Q2186" s="39">
        <f t="shared" si="6"/>
        <v>67</v>
      </c>
      <c r="R2186" s="58">
        <f t="shared" si="7"/>
        <v>0.402</v>
      </c>
      <c r="S2186" s="58">
        <f t="shared" si="8"/>
        <v>0.555</v>
      </c>
      <c r="T2186" s="58">
        <f t="shared" si="9"/>
        <v>0.043</v>
      </c>
      <c r="U2186" s="39">
        <f t="shared" si="10"/>
        <v>238586</v>
      </c>
      <c r="V2186" s="58">
        <f t="shared" si="11"/>
        <v>0.477</v>
      </c>
    </row>
    <row r="2187">
      <c r="A2187" s="33" t="s">
        <v>227</v>
      </c>
      <c r="B2187" s="68" t="s">
        <v>233</v>
      </c>
      <c r="C2187" s="35" t="s">
        <v>49</v>
      </c>
      <c r="D2187" s="35" t="str">
        <f t="shared" si="2"/>
        <v>The Americas/Belize-The Americas/2001</v>
      </c>
      <c r="E2187" s="72">
        <v>0.029</v>
      </c>
      <c r="F2187" s="72">
        <v>0.021</v>
      </c>
      <c r="G2187" s="72">
        <v>74.0</v>
      </c>
      <c r="H2187" s="72">
        <v>67.0</v>
      </c>
      <c r="I2187" s="56">
        <v>0.397</v>
      </c>
      <c r="J2187" s="56">
        <v>0.56</v>
      </c>
      <c r="K2187" s="56">
        <v>0.042</v>
      </c>
      <c r="L2187" s="72">
        <v>245198.0</v>
      </c>
      <c r="M2187" s="56">
        <v>0.474</v>
      </c>
      <c r="N2187" s="39">
        <f t="shared" si="25"/>
        <v>29</v>
      </c>
      <c r="O2187" s="39">
        <f t="shared" si="27"/>
        <v>21</v>
      </c>
      <c r="P2187" s="39">
        <f t="shared" si="5"/>
        <v>74</v>
      </c>
      <c r="Q2187" s="39">
        <f t="shared" si="6"/>
        <v>67</v>
      </c>
      <c r="R2187" s="58">
        <f t="shared" si="7"/>
        <v>0.397</v>
      </c>
      <c r="S2187" s="58">
        <f t="shared" si="8"/>
        <v>0.56</v>
      </c>
      <c r="T2187" s="58">
        <f t="shared" si="9"/>
        <v>0.042</v>
      </c>
      <c r="U2187" s="39">
        <f t="shared" si="10"/>
        <v>245198</v>
      </c>
      <c r="V2187" s="58">
        <f t="shared" si="11"/>
        <v>0.474</v>
      </c>
    </row>
    <row r="2188">
      <c r="A2188" s="33" t="s">
        <v>227</v>
      </c>
      <c r="B2188" s="68" t="s">
        <v>233</v>
      </c>
      <c r="C2188" s="35" t="s">
        <v>50</v>
      </c>
      <c r="D2188" s="35" t="str">
        <f t="shared" si="2"/>
        <v>The Americas/Belize-The Americas/2002</v>
      </c>
      <c r="E2188" s="72">
        <v>0.028</v>
      </c>
      <c r="F2188" s="72">
        <v>0.02</v>
      </c>
      <c r="G2188" s="72">
        <v>75.0</v>
      </c>
      <c r="H2188" s="72">
        <v>68.0</v>
      </c>
      <c r="I2188" s="56">
        <v>0.393</v>
      </c>
      <c r="J2188" s="56">
        <v>0.565</v>
      </c>
      <c r="K2188" s="56">
        <v>0.042</v>
      </c>
      <c r="L2188" s="72">
        <v>251766.0</v>
      </c>
      <c r="M2188" s="56">
        <v>0.471</v>
      </c>
      <c r="N2188" s="39">
        <f t="shared" si="25"/>
        <v>28</v>
      </c>
      <c r="O2188" s="39">
        <f t="shared" si="27"/>
        <v>20</v>
      </c>
      <c r="P2188" s="39">
        <f t="shared" si="5"/>
        <v>75</v>
      </c>
      <c r="Q2188" s="39">
        <f t="shared" si="6"/>
        <v>68</v>
      </c>
      <c r="R2188" s="58">
        <f t="shared" si="7"/>
        <v>0.393</v>
      </c>
      <c r="S2188" s="58">
        <f t="shared" si="8"/>
        <v>0.565</v>
      </c>
      <c r="T2188" s="58">
        <f t="shared" si="9"/>
        <v>0.042</v>
      </c>
      <c r="U2188" s="39">
        <f t="shared" si="10"/>
        <v>251766</v>
      </c>
      <c r="V2188" s="58">
        <f t="shared" si="11"/>
        <v>0.471</v>
      </c>
    </row>
    <row r="2189">
      <c r="A2189" s="33" t="s">
        <v>227</v>
      </c>
      <c r="B2189" s="68" t="s">
        <v>233</v>
      </c>
      <c r="C2189" s="35" t="s">
        <v>51</v>
      </c>
      <c r="D2189" s="35" t="str">
        <f t="shared" si="2"/>
        <v>The Americas/Belize-The Americas/2003</v>
      </c>
      <c r="E2189" s="72">
        <v>0.028</v>
      </c>
      <c r="F2189" s="72">
        <v>0.019</v>
      </c>
      <c r="G2189" s="72">
        <v>75.0</v>
      </c>
      <c r="H2189" s="72">
        <v>68.0</v>
      </c>
      <c r="I2189" s="56">
        <v>0.388</v>
      </c>
      <c r="J2189" s="56">
        <v>0.57</v>
      </c>
      <c r="K2189" s="56">
        <v>0.042</v>
      </c>
      <c r="L2189" s="72">
        <v>258346.0</v>
      </c>
      <c r="M2189" s="56">
        <v>0.469</v>
      </c>
      <c r="N2189" s="39">
        <f t="shared" si="25"/>
        <v>28</v>
      </c>
      <c r="O2189" s="39">
        <f t="shared" si="27"/>
        <v>19</v>
      </c>
      <c r="P2189" s="39">
        <f t="shared" si="5"/>
        <v>75</v>
      </c>
      <c r="Q2189" s="39">
        <f t="shared" si="6"/>
        <v>68</v>
      </c>
      <c r="R2189" s="58">
        <f t="shared" si="7"/>
        <v>0.388</v>
      </c>
      <c r="S2189" s="58">
        <f t="shared" si="8"/>
        <v>0.57</v>
      </c>
      <c r="T2189" s="58">
        <f t="shared" si="9"/>
        <v>0.042</v>
      </c>
      <c r="U2189" s="39">
        <f t="shared" si="10"/>
        <v>258346</v>
      </c>
      <c r="V2189" s="58">
        <f t="shared" si="11"/>
        <v>0.469</v>
      </c>
    </row>
    <row r="2190">
      <c r="A2190" s="33" t="s">
        <v>227</v>
      </c>
      <c r="B2190" s="68" t="s">
        <v>233</v>
      </c>
      <c r="C2190" s="35" t="s">
        <v>52</v>
      </c>
      <c r="D2190" s="35" t="str">
        <f t="shared" si="2"/>
        <v>The Americas/Belize-The Americas/2004</v>
      </c>
      <c r="E2190" s="72">
        <v>0.027</v>
      </c>
      <c r="F2190" s="72">
        <v>0.019</v>
      </c>
      <c r="G2190" s="72">
        <v>75.0</v>
      </c>
      <c r="H2190" s="72">
        <v>69.0</v>
      </c>
      <c r="I2190" s="56">
        <v>0.384</v>
      </c>
      <c r="J2190" s="56">
        <v>0.575</v>
      </c>
      <c r="K2190" s="56">
        <v>0.041</v>
      </c>
      <c r="L2190" s="72">
        <v>265040.0</v>
      </c>
      <c r="M2190" s="56">
        <v>0.466</v>
      </c>
      <c r="N2190" s="39">
        <f t="shared" si="25"/>
        <v>27</v>
      </c>
      <c r="O2190" s="39">
        <f t="shared" si="27"/>
        <v>19</v>
      </c>
      <c r="P2190" s="39">
        <f t="shared" si="5"/>
        <v>75</v>
      </c>
      <c r="Q2190" s="39">
        <f t="shared" si="6"/>
        <v>69</v>
      </c>
      <c r="R2190" s="58">
        <f t="shared" si="7"/>
        <v>0.384</v>
      </c>
      <c r="S2190" s="58">
        <f t="shared" si="8"/>
        <v>0.575</v>
      </c>
      <c r="T2190" s="58">
        <f t="shared" si="9"/>
        <v>0.041</v>
      </c>
      <c r="U2190" s="39">
        <f t="shared" si="10"/>
        <v>265040</v>
      </c>
      <c r="V2190" s="58">
        <f t="shared" si="11"/>
        <v>0.466</v>
      </c>
    </row>
    <row r="2191">
      <c r="A2191" s="33" t="s">
        <v>227</v>
      </c>
      <c r="B2191" s="68" t="s">
        <v>233</v>
      </c>
      <c r="C2191" s="35" t="s">
        <v>53</v>
      </c>
      <c r="D2191" s="35" t="str">
        <f t="shared" si="2"/>
        <v>The Americas/Belize-The Americas/2005</v>
      </c>
      <c r="E2191" s="72">
        <v>0.027</v>
      </c>
      <c r="F2191" s="72">
        <v>0.018</v>
      </c>
      <c r="G2191" s="72">
        <v>75.0</v>
      </c>
      <c r="H2191" s="72">
        <v>69.0</v>
      </c>
      <c r="I2191" s="56">
        <v>0.379</v>
      </c>
      <c r="J2191" s="56">
        <v>0.58</v>
      </c>
      <c r="K2191" s="56">
        <v>0.041</v>
      </c>
      <c r="L2191" s="72">
        <v>271920.0</v>
      </c>
      <c r="M2191" s="56">
        <v>0.463</v>
      </c>
      <c r="N2191" s="39">
        <f t="shared" si="25"/>
        <v>27</v>
      </c>
      <c r="O2191" s="39">
        <f t="shared" si="27"/>
        <v>18</v>
      </c>
      <c r="P2191" s="39">
        <f t="shared" si="5"/>
        <v>75</v>
      </c>
      <c r="Q2191" s="39">
        <f t="shared" si="6"/>
        <v>69</v>
      </c>
      <c r="R2191" s="58">
        <f t="shared" si="7"/>
        <v>0.379</v>
      </c>
      <c r="S2191" s="58">
        <f t="shared" si="8"/>
        <v>0.58</v>
      </c>
      <c r="T2191" s="58">
        <f t="shared" si="9"/>
        <v>0.041</v>
      </c>
      <c r="U2191" s="39">
        <f t="shared" si="10"/>
        <v>271920</v>
      </c>
      <c r="V2191" s="58">
        <f t="shared" si="11"/>
        <v>0.463</v>
      </c>
    </row>
    <row r="2192">
      <c r="A2192" s="33" t="s">
        <v>227</v>
      </c>
      <c r="B2192" s="68" t="s">
        <v>233</v>
      </c>
      <c r="C2192" s="35" t="s">
        <v>54</v>
      </c>
      <c r="D2192" s="35" t="str">
        <f t="shared" si="2"/>
        <v>The Americas/Belize-The Americas/2006</v>
      </c>
      <c r="E2192" s="72">
        <v>0.026</v>
      </c>
      <c r="F2192" s="72">
        <v>0.018</v>
      </c>
      <c r="G2192" s="72">
        <v>75.0</v>
      </c>
      <c r="H2192" s="72">
        <v>69.0</v>
      </c>
      <c r="I2192" s="56">
        <v>0.374</v>
      </c>
      <c r="J2192" s="56">
        <v>0.585</v>
      </c>
      <c r="K2192" s="56">
        <v>0.04</v>
      </c>
      <c r="L2192" s="72">
        <v>278985.0</v>
      </c>
      <c r="M2192" s="56">
        <v>0.46</v>
      </c>
      <c r="N2192" s="39">
        <f t="shared" si="25"/>
        <v>26</v>
      </c>
      <c r="O2192" s="39">
        <f t="shared" si="27"/>
        <v>18</v>
      </c>
      <c r="P2192" s="39">
        <f t="shared" si="5"/>
        <v>75</v>
      </c>
      <c r="Q2192" s="39">
        <f t="shared" si="6"/>
        <v>69</v>
      </c>
      <c r="R2192" s="58">
        <f t="shared" si="7"/>
        <v>0.374</v>
      </c>
      <c r="S2192" s="58">
        <f t="shared" si="8"/>
        <v>0.585</v>
      </c>
      <c r="T2192" s="58">
        <f t="shared" si="9"/>
        <v>0.04</v>
      </c>
      <c r="U2192" s="39">
        <f t="shared" si="10"/>
        <v>278985</v>
      </c>
      <c r="V2192" s="58">
        <f t="shared" si="11"/>
        <v>0.46</v>
      </c>
    </row>
    <row r="2193">
      <c r="A2193" s="33" t="s">
        <v>227</v>
      </c>
      <c r="B2193" s="68" t="s">
        <v>233</v>
      </c>
      <c r="C2193" s="35" t="s">
        <v>55</v>
      </c>
      <c r="D2193" s="35" t="str">
        <f t="shared" si="2"/>
        <v>The Americas/Belize-The Americas/2007</v>
      </c>
      <c r="E2193" s="72">
        <v>0.026</v>
      </c>
      <c r="F2193" s="72">
        <v>0.017</v>
      </c>
      <c r="G2193" s="72">
        <v>76.0</v>
      </c>
      <c r="H2193" s="72">
        <v>70.0</v>
      </c>
      <c r="I2193" s="56">
        <v>0.37</v>
      </c>
      <c r="J2193" s="56">
        <v>0.59</v>
      </c>
      <c r="K2193" s="56">
        <v>0.04</v>
      </c>
      <c r="L2193" s="72">
        <v>286196.0</v>
      </c>
      <c r="M2193" s="56">
        <v>0.458</v>
      </c>
      <c r="N2193" s="39">
        <f t="shared" si="25"/>
        <v>26</v>
      </c>
      <c r="O2193" s="39">
        <f t="shared" si="27"/>
        <v>17</v>
      </c>
      <c r="P2193" s="39">
        <f t="shared" si="5"/>
        <v>76</v>
      </c>
      <c r="Q2193" s="39">
        <f t="shared" si="6"/>
        <v>70</v>
      </c>
      <c r="R2193" s="58">
        <f t="shared" si="7"/>
        <v>0.37</v>
      </c>
      <c r="S2193" s="58">
        <f t="shared" si="8"/>
        <v>0.59</v>
      </c>
      <c r="T2193" s="58">
        <f t="shared" si="9"/>
        <v>0.04</v>
      </c>
      <c r="U2193" s="39">
        <f t="shared" si="10"/>
        <v>286196</v>
      </c>
      <c r="V2193" s="58">
        <f t="shared" si="11"/>
        <v>0.458</v>
      </c>
    </row>
    <row r="2194">
      <c r="A2194" s="33" t="s">
        <v>227</v>
      </c>
      <c r="B2194" s="68" t="s">
        <v>233</v>
      </c>
      <c r="C2194" s="35" t="s">
        <v>56</v>
      </c>
      <c r="D2194" s="35" t="str">
        <f t="shared" si="2"/>
        <v>The Americas/Belize-The Americas/2008</v>
      </c>
      <c r="E2194" s="72">
        <v>0.025</v>
      </c>
      <c r="F2194" s="72">
        <v>0.017</v>
      </c>
      <c r="G2194" s="72">
        <v>76.0</v>
      </c>
      <c r="H2194" s="72">
        <v>70.0</v>
      </c>
      <c r="I2194" s="56">
        <v>0.365</v>
      </c>
      <c r="J2194" s="56">
        <v>0.596</v>
      </c>
      <c r="K2194" s="56">
        <v>0.039</v>
      </c>
      <c r="L2194" s="72">
        <v>293544.0</v>
      </c>
      <c r="M2194" s="56">
        <v>0.455</v>
      </c>
      <c r="N2194" s="39">
        <f t="shared" si="25"/>
        <v>25</v>
      </c>
      <c r="O2194" s="39">
        <f t="shared" si="27"/>
        <v>17</v>
      </c>
      <c r="P2194" s="39">
        <f t="shared" si="5"/>
        <v>76</v>
      </c>
      <c r="Q2194" s="39">
        <f t="shared" si="6"/>
        <v>70</v>
      </c>
      <c r="R2194" s="58">
        <f t="shared" si="7"/>
        <v>0.365</v>
      </c>
      <c r="S2194" s="58">
        <f t="shared" si="8"/>
        <v>0.596</v>
      </c>
      <c r="T2194" s="58">
        <f t="shared" si="9"/>
        <v>0.039</v>
      </c>
      <c r="U2194" s="39">
        <f t="shared" si="10"/>
        <v>293544</v>
      </c>
      <c r="V2194" s="58">
        <f t="shared" si="11"/>
        <v>0.455</v>
      </c>
    </row>
    <row r="2195">
      <c r="A2195" s="33" t="s">
        <v>227</v>
      </c>
      <c r="B2195" s="68" t="s">
        <v>233</v>
      </c>
      <c r="C2195" s="35" t="s">
        <v>57</v>
      </c>
      <c r="D2195" s="35" t="str">
        <f t="shared" si="2"/>
        <v>The Americas/Belize-The Americas/2009</v>
      </c>
      <c r="E2195" s="72">
        <v>0.025</v>
      </c>
      <c r="F2195" s="72">
        <v>0.016</v>
      </c>
      <c r="G2195" s="72">
        <v>76.0</v>
      </c>
      <c r="H2195" s="72">
        <v>70.0</v>
      </c>
      <c r="I2195" s="56">
        <v>0.36</v>
      </c>
      <c r="J2195" s="56">
        <v>0.601</v>
      </c>
      <c r="K2195" s="56">
        <v>0.039</v>
      </c>
      <c r="L2195" s="72">
        <v>301016.0</v>
      </c>
      <c r="M2195" s="56">
        <v>0.452</v>
      </c>
      <c r="N2195" s="39">
        <f t="shared" si="25"/>
        <v>25</v>
      </c>
      <c r="O2195" s="39">
        <f t="shared" si="27"/>
        <v>16</v>
      </c>
      <c r="P2195" s="39">
        <f t="shared" si="5"/>
        <v>76</v>
      </c>
      <c r="Q2195" s="39">
        <f t="shared" si="6"/>
        <v>70</v>
      </c>
      <c r="R2195" s="58">
        <f t="shared" si="7"/>
        <v>0.36</v>
      </c>
      <c r="S2195" s="58">
        <f t="shared" si="8"/>
        <v>0.601</v>
      </c>
      <c r="T2195" s="58">
        <f t="shared" si="9"/>
        <v>0.039</v>
      </c>
      <c r="U2195" s="39">
        <f t="shared" si="10"/>
        <v>301016</v>
      </c>
      <c r="V2195" s="58">
        <f t="shared" si="11"/>
        <v>0.452</v>
      </c>
    </row>
    <row r="2196">
      <c r="A2196" s="33" t="s">
        <v>227</v>
      </c>
      <c r="B2196" s="68" t="s">
        <v>233</v>
      </c>
      <c r="C2196" s="35" t="s">
        <v>58</v>
      </c>
      <c r="D2196" s="35" t="str">
        <f t="shared" si="2"/>
        <v>The Americas/Belize-The Americas/2010</v>
      </c>
      <c r="E2196" s="72">
        <v>0.024</v>
      </c>
      <c r="F2196" s="72">
        <v>0.016</v>
      </c>
      <c r="G2196" s="72">
        <v>76.0</v>
      </c>
      <c r="H2196" s="72">
        <v>70.0</v>
      </c>
      <c r="I2196" s="56">
        <v>0.355</v>
      </c>
      <c r="J2196" s="56">
        <v>0.606</v>
      </c>
      <c r="K2196" s="56">
        <v>0.039</v>
      </c>
      <c r="L2196" s="72">
        <v>308595.0</v>
      </c>
      <c r="M2196" s="56">
        <v>0.45</v>
      </c>
      <c r="N2196" s="39">
        <f t="shared" si="25"/>
        <v>24</v>
      </c>
      <c r="O2196" s="39">
        <f t="shared" si="27"/>
        <v>16</v>
      </c>
      <c r="P2196" s="39">
        <f t="shared" si="5"/>
        <v>76</v>
      </c>
      <c r="Q2196" s="39">
        <f t="shared" si="6"/>
        <v>70</v>
      </c>
      <c r="R2196" s="58">
        <f t="shared" si="7"/>
        <v>0.355</v>
      </c>
      <c r="S2196" s="58">
        <f t="shared" si="8"/>
        <v>0.606</v>
      </c>
      <c r="T2196" s="58">
        <f t="shared" si="9"/>
        <v>0.039</v>
      </c>
      <c r="U2196" s="39">
        <f t="shared" si="10"/>
        <v>308595</v>
      </c>
      <c r="V2196" s="58">
        <f t="shared" si="11"/>
        <v>0.45</v>
      </c>
    </row>
    <row r="2197">
      <c r="A2197" s="33" t="s">
        <v>227</v>
      </c>
      <c r="B2197" s="68" t="s">
        <v>233</v>
      </c>
      <c r="C2197" s="35" t="s">
        <v>59</v>
      </c>
      <c r="D2197" s="35" t="str">
        <f t="shared" si="2"/>
        <v>The Americas/Belize-The Americas/2011</v>
      </c>
      <c r="E2197" s="72">
        <v>0.024</v>
      </c>
      <c r="F2197" s="72">
        <v>0.015</v>
      </c>
      <c r="G2197" s="72">
        <v>77.0</v>
      </c>
      <c r="H2197" s="72">
        <v>71.0</v>
      </c>
      <c r="I2197" s="56">
        <v>0.349</v>
      </c>
      <c r="J2197" s="56">
        <v>0.612</v>
      </c>
      <c r="K2197" s="56">
        <v>0.039</v>
      </c>
      <c r="L2197" s="72">
        <v>316280.0</v>
      </c>
      <c r="M2197" s="56">
        <v>0.447</v>
      </c>
      <c r="N2197" s="39">
        <f t="shared" si="25"/>
        <v>24</v>
      </c>
      <c r="O2197" s="39">
        <f t="shared" si="27"/>
        <v>15</v>
      </c>
      <c r="P2197" s="39">
        <f t="shared" si="5"/>
        <v>77</v>
      </c>
      <c r="Q2197" s="39">
        <f t="shared" si="6"/>
        <v>71</v>
      </c>
      <c r="R2197" s="58">
        <f t="shared" si="7"/>
        <v>0.349</v>
      </c>
      <c r="S2197" s="58">
        <f t="shared" si="8"/>
        <v>0.612</v>
      </c>
      <c r="T2197" s="58">
        <f t="shared" si="9"/>
        <v>0.039</v>
      </c>
      <c r="U2197" s="39">
        <f t="shared" si="10"/>
        <v>316280</v>
      </c>
      <c r="V2197" s="58">
        <f t="shared" si="11"/>
        <v>0.447</v>
      </c>
    </row>
    <row r="2198">
      <c r="A2198" s="33" t="s">
        <v>227</v>
      </c>
      <c r="B2198" s="68" t="s">
        <v>233</v>
      </c>
      <c r="C2198" s="35" t="s">
        <v>60</v>
      </c>
      <c r="D2198" s="35" t="str">
        <f t="shared" si="2"/>
        <v>The Americas/Belize-The Americas/2012</v>
      </c>
      <c r="E2198" s="72">
        <v>0.024</v>
      </c>
      <c r="F2198" s="72">
        <v>0.015</v>
      </c>
      <c r="G2198" s="72">
        <v>77.0</v>
      </c>
      <c r="H2198" s="72">
        <v>71.0</v>
      </c>
      <c r="I2198" s="56">
        <v>0.344</v>
      </c>
      <c r="J2198" s="56">
        <v>0.617</v>
      </c>
      <c r="K2198" s="56">
        <v>0.039</v>
      </c>
      <c r="L2198" s="72">
        <v>324060.0</v>
      </c>
      <c r="M2198" s="56">
        <v>0.445</v>
      </c>
      <c r="N2198" s="39">
        <f t="shared" si="25"/>
        <v>24</v>
      </c>
      <c r="O2198" s="39">
        <f t="shared" si="27"/>
        <v>15</v>
      </c>
      <c r="P2198" s="39">
        <f t="shared" si="5"/>
        <v>77</v>
      </c>
      <c r="Q2198" s="39">
        <f t="shared" si="6"/>
        <v>71</v>
      </c>
      <c r="R2198" s="58">
        <f t="shared" si="7"/>
        <v>0.344</v>
      </c>
      <c r="S2198" s="58">
        <f t="shared" si="8"/>
        <v>0.617</v>
      </c>
      <c r="T2198" s="58">
        <f t="shared" si="9"/>
        <v>0.039</v>
      </c>
      <c r="U2198" s="39">
        <f t="shared" si="10"/>
        <v>324060</v>
      </c>
      <c r="V2198" s="58">
        <f t="shared" si="11"/>
        <v>0.445</v>
      </c>
    </row>
    <row r="2199">
      <c r="A2199" s="33" t="s">
        <v>227</v>
      </c>
      <c r="B2199" s="68" t="s">
        <v>234</v>
      </c>
      <c r="C2199" s="35" t="s">
        <v>48</v>
      </c>
      <c r="D2199" s="35" t="str">
        <f t="shared" si="2"/>
        <v>The Americas/Bermuda-The Americas/2000</v>
      </c>
      <c r="E2199" s="72">
        <v>0.014</v>
      </c>
      <c r="F2199" s="69"/>
      <c r="G2199" s="72">
        <v>81.0</v>
      </c>
      <c r="H2199" s="72">
        <v>75.0</v>
      </c>
      <c r="I2199" s="59"/>
      <c r="J2199" s="59"/>
      <c r="K2199" s="59"/>
      <c r="L2199" s="72">
        <v>61833.0</v>
      </c>
      <c r="M2199" s="56">
        <v>1.0</v>
      </c>
      <c r="N2199" s="39">
        <f t="shared" si="25"/>
        <v>14</v>
      </c>
      <c r="O2199" s="39"/>
      <c r="P2199" s="39">
        <f t="shared" si="5"/>
        <v>81</v>
      </c>
      <c r="Q2199" s="39">
        <f t="shared" si="6"/>
        <v>75</v>
      </c>
      <c r="R2199" s="58" t="str">
        <f t="shared" si="7"/>
        <v/>
      </c>
      <c r="S2199" s="58" t="str">
        <f t="shared" si="8"/>
        <v/>
      </c>
      <c r="T2199" s="58" t="str">
        <f t="shared" si="9"/>
        <v/>
      </c>
      <c r="U2199" s="39">
        <f t="shared" si="10"/>
        <v>61833</v>
      </c>
      <c r="V2199" s="58">
        <f t="shared" si="11"/>
        <v>1</v>
      </c>
    </row>
    <row r="2200">
      <c r="A2200" s="33" t="s">
        <v>227</v>
      </c>
      <c r="B2200" s="68" t="s">
        <v>234</v>
      </c>
      <c r="C2200" s="35" t="s">
        <v>49</v>
      </c>
      <c r="D2200" s="35" t="str">
        <f t="shared" si="2"/>
        <v>The Americas/Bermuda-The Americas/2001</v>
      </c>
      <c r="E2200" s="72">
        <v>0.013</v>
      </c>
      <c r="F2200" s="69"/>
      <c r="G2200" s="72">
        <v>81.0</v>
      </c>
      <c r="H2200" s="72">
        <v>75.0</v>
      </c>
      <c r="I2200" s="59"/>
      <c r="J2200" s="59"/>
      <c r="K2200" s="59"/>
      <c r="L2200" s="72">
        <v>62504.0</v>
      </c>
      <c r="M2200" s="56">
        <v>1.0</v>
      </c>
      <c r="N2200" s="39">
        <f t="shared" si="25"/>
        <v>13</v>
      </c>
      <c r="O2200" s="39"/>
      <c r="P2200" s="39">
        <f t="shared" si="5"/>
        <v>81</v>
      </c>
      <c r="Q2200" s="39">
        <f t="shared" si="6"/>
        <v>75</v>
      </c>
      <c r="R2200" s="58" t="str">
        <f t="shared" si="7"/>
        <v/>
      </c>
      <c r="S2200" s="58" t="str">
        <f t="shared" si="8"/>
        <v/>
      </c>
      <c r="T2200" s="58" t="str">
        <f t="shared" si="9"/>
        <v/>
      </c>
      <c r="U2200" s="39">
        <f t="shared" si="10"/>
        <v>62504</v>
      </c>
      <c r="V2200" s="58">
        <f t="shared" si="11"/>
        <v>1</v>
      </c>
    </row>
    <row r="2201">
      <c r="A2201" s="33" t="s">
        <v>227</v>
      </c>
      <c r="B2201" s="68" t="s">
        <v>234</v>
      </c>
      <c r="C2201" s="35" t="s">
        <v>50</v>
      </c>
      <c r="D2201" s="35" t="str">
        <f t="shared" si="2"/>
        <v>The Americas/Bermuda-The Americas/2002</v>
      </c>
      <c r="E2201" s="72">
        <v>0.013</v>
      </c>
      <c r="F2201" s="69"/>
      <c r="G2201" s="72">
        <v>81.0</v>
      </c>
      <c r="H2201" s="72">
        <v>76.0</v>
      </c>
      <c r="I2201" s="59"/>
      <c r="J2201" s="59"/>
      <c r="K2201" s="59"/>
      <c r="L2201" s="72">
        <v>62912.0</v>
      </c>
      <c r="M2201" s="56">
        <v>1.0</v>
      </c>
      <c r="N2201" s="39">
        <f t="shared" si="25"/>
        <v>13</v>
      </c>
      <c r="O2201" s="39"/>
      <c r="P2201" s="39">
        <f t="shared" si="5"/>
        <v>81</v>
      </c>
      <c r="Q2201" s="39">
        <f t="shared" si="6"/>
        <v>76</v>
      </c>
      <c r="R2201" s="58" t="str">
        <f t="shared" si="7"/>
        <v/>
      </c>
      <c r="S2201" s="58" t="str">
        <f t="shared" si="8"/>
        <v/>
      </c>
      <c r="T2201" s="58" t="str">
        <f t="shared" si="9"/>
        <v/>
      </c>
      <c r="U2201" s="39">
        <f t="shared" si="10"/>
        <v>62912</v>
      </c>
      <c r="V2201" s="58">
        <f t="shared" si="11"/>
        <v>1</v>
      </c>
    </row>
    <row r="2202">
      <c r="A2202" s="33" t="s">
        <v>227</v>
      </c>
      <c r="B2202" s="68" t="s">
        <v>234</v>
      </c>
      <c r="C2202" s="35" t="s">
        <v>51</v>
      </c>
      <c r="D2202" s="35" t="str">
        <f t="shared" si="2"/>
        <v>The Americas/Bermuda-The Americas/2003</v>
      </c>
      <c r="E2202" s="72">
        <v>0.013</v>
      </c>
      <c r="F2202" s="69"/>
      <c r="G2202" s="72">
        <v>81.0</v>
      </c>
      <c r="H2202" s="72">
        <v>76.0</v>
      </c>
      <c r="I2202" s="59"/>
      <c r="J2202" s="59"/>
      <c r="K2202" s="59"/>
      <c r="L2202" s="72">
        <v>63325.0</v>
      </c>
      <c r="M2202" s="56">
        <v>1.0</v>
      </c>
      <c r="N2202" s="39">
        <f t="shared" si="25"/>
        <v>13</v>
      </c>
      <c r="O2202" s="39"/>
      <c r="P2202" s="39">
        <f t="shared" si="5"/>
        <v>81</v>
      </c>
      <c r="Q2202" s="39">
        <f t="shared" si="6"/>
        <v>76</v>
      </c>
      <c r="R2202" s="58" t="str">
        <f t="shared" si="7"/>
        <v/>
      </c>
      <c r="S2202" s="58" t="str">
        <f t="shared" si="8"/>
        <v/>
      </c>
      <c r="T2202" s="58" t="str">
        <f t="shared" si="9"/>
        <v/>
      </c>
      <c r="U2202" s="39">
        <f t="shared" si="10"/>
        <v>63325</v>
      </c>
      <c r="V2202" s="58">
        <f t="shared" si="11"/>
        <v>1</v>
      </c>
    </row>
    <row r="2203">
      <c r="A2203" s="33" t="s">
        <v>227</v>
      </c>
      <c r="B2203" s="68" t="s">
        <v>234</v>
      </c>
      <c r="C2203" s="35" t="s">
        <v>52</v>
      </c>
      <c r="D2203" s="35" t="str">
        <f t="shared" si="2"/>
        <v>The Americas/Bermuda-The Americas/2004</v>
      </c>
      <c r="E2203" s="72">
        <v>0.013</v>
      </c>
      <c r="F2203" s="69"/>
      <c r="G2203" s="72">
        <v>81.0</v>
      </c>
      <c r="H2203" s="72">
        <v>76.0</v>
      </c>
      <c r="I2203" s="59"/>
      <c r="J2203" s="59"/>
      <c r="K2203" s="59"/>
      <c r="L2203" s="72">
        <v>63740.0</v>
      </c>
      <c r="M2203" s="56">
        <v>1.0</v>
      </c>
      <c r="N2203" s="39">
        <f t="shared" si="25"/>
        <v>13</v>
      </c>
      <c r="O2203" s="39"/>
      <c r="P2203" s="39">
        <f t="shared" si="5"/>
        <v>81</v>
      </c>
      <c r="Q2203" s="39">
        <f t="shared" si="6"/>
        <v>76</v>
      </c>
      <c r="R2203" s="58" t="str">
        <f t="shared" si="7"/>
        <v/>
      </c>
      <c r="S2203" s="58" t="str">
        <f t="shared" si="8"/>
        <v/>
      </c>
      <c r="T2203" s="58" t="str">
        <f t="shared" si="9"/>
        <v/>
      </c>
      <c r="U2203" s="39">
        <f t="shared" si="10"/>
        <v>63740</v>
      </c>
      <c r="V2203" s="58">
        <f t="shared" si="11"/>
        <v>1</v>
      </c>
    </row>
    <row r="2204">
      <c r="A2204" s="33" t="s">
        <v>227</v>
      </c>
      <c r="B2204" s="68" t="s">
        <v>234</v>
      </c>
      <c r="C2204" s="35" t="s">
        <v>53</v>
      </c>
      <c r="D2204" s="35" t="str">
        <f t="shared" si="2"/>
        <v>The Americas/Bermuda-The Americas/2005</v>
      </c>
      <c r="E2204" s="72">
        <v>0.013</v>
      </c>
      <c r="F2204" s="69"/>
      <c r="G2204" s="72">
        <v>81.0</v>
      </c>
      <c r="H2204" s="72">
        <v>76.0</v>
      </c>
      <c r="I2204" s="59"/>
      <c r="J2204" s="59"/>
      <c r="K2204" s="59"/>
      <c r="L2204" s="72">
        <v>64154.0</v>
      </c>
      <c r="M2204" s="56">
        <v>1.0</v>
      </c>
      <c r="N2204" s="39">
        <f t="shared" si="25"/>
        <v>13</v>
      </c>
      <c r="O2204" s="39"/>
      <c r="P2204" s="39">
        <f t="shared" si="5"/>
        <v>81</v>
      </c>
      <c r="Q2204" s="39">
        <f t="shared" si="6"/>
        <v>76</v>
      </c>
      <c r="R2204" s="58" t="str">
        <f t="shared" si="7"/>
        <v/>
      </c>
      <c r="S2204" s="58" t="str">
        <f t="shared" si="8"/>
        <v/>
      </c>
      <c r="T2204" s="58" t="str">
        <f t="shared" si="9"/>
        <v/>
      </c>
      <c r="U2204" s="39">
        <f t="shared" si="10"/>
        <v>64154</v>
      </c>
      <c r="V2204" s="58">
        <f t="shared" si="11"/>
        <v>1</v>
      </c>
    </row>
    <row r="2205">
      <c r="A2205" s="33" t="s">
        <v>227</v>
      </c>
      <c r="B2205" s="68" t="s">
        <v>234</v>
      </c>
      <c r="C2205" s="35" t="s">
        <v>54</v>
      </c>
      <c r="D2205" s="35" t="str">
        <f t="shared" si="2"/>
        <v>The Americas/Bermuda-The Americas/2006</v>
      </c>
      <c r="E2205" s="72">
        <v>0.013</v>
      </c>
      <c r="F2205" s="69"/>
      <c r="G2205" s="72">
        <v>82.0</v>
      </c>
      <c r="H2205" s="72">
        <v>76.0</v>
      </c>
      <c r="I2205" s="59"/>
      <c r="J2205" s="59"/>
      <c r="K2205" s="59"/>
      <c r="L2205" s="72">
        <v>64523.0</v>
      </c>
      <c r="M2205" s="56">
        <v>1.0</v>
      </c>
      <c r="N2205" s="39">
        <f t="shared" si="25"/>
        <v>13</v>
      </c>
      <c r="O2205" s="39"/>
      <c r="P2205" s="39">
        <f t="shared" si="5"/>
        <v>82</v>
      </c>
      <c r="Q2205" s="39">
        <f t="shared" si="6"/>
        <v>76</v>
      </c>
      <c r="R2205" s="58" t="str">
        <f t="shared" si="7"/>
        <v/>
      </c>
      <c r="S2205" s="58" t="str">
        <f t="shared" si="8"/>
        <v/>
      </c>
      <c r="T2205" s="58" t="str">
        <f t="shared" si="9"/>
        <v/>
      </c>
      <c r="U2205" s="39">
        <f t="shared" si="10"/>
        <v>64523</v>
      </c>
      <c r="V2205" s="58">
        <f t="shared" si="11"/>
        <v>1</v>
      </c>
    </row>
    <row r="2206">
      <c r="A2206" s="33" t="s">
        <v>227</v>
      </c>
      <c r="B2206" s="68" t="s">
        <v>234</v>
      </c>
      <c r="C2206" s="35" t="s">
        <v>55</v>
      </c>
      <c r="D2206" s="35" t="str">
        <f t="shared" si="2"/>
        <v>The Americas/Bermuda-The Americas/2007</v>
      </c>
      <c r="E2206" s="72">
        <v>0.013</v>
      </c>
      <c r="F2206" s="69"/>
      <c r="G2206" s="72">
        <v>82.0</v>
      </c>
      <c r="H2206" s="72">
        <v>76.0</v>
      </c>
      <c r="I2206" s="59"/>
      <c r="J2206" s="59"/>
      <c r="K2206" s="59"/>
      <c r="L2206" s="72">
        <v>64888.0</v>
      </c>
      <c r="M2206" s="56">
        <v>1.0</v>
      </c>
      <c r="N2206" s="39">
        <f t="shared" si="25"/>
        <v>13</v>
      </c>
      <c r="O2206" s="39"/>
      <c r="P2206" s="39">
        <f t="shared" si="5"/>
        <v>82</v>
      </c>
      <c r="Q2206" s="39">
        <f t="shared" si="6"/>
        <v>76</v>
      </c>
      <c r="R2206" s="58" t="str">
        <f t="shared" si="7"/>
        <v/>
      </c>
      <c r="S2206" s="58" t="str">
        <f t="shared" si="8"/>
        <v/>
      </c>
      <c r="T2206" s="58" t="str">
        <f t="shared" si="9"/>
        <v/>
      </c>
      <c r="U2206" s="39">
        <f t="shared" si="10"/>
        <v>64888</v>
      </c>
      <c r="V2206" s="58">
        <f t="shared" si="11"/>
        <v>1</v>
      </c>
    </row>
    <row r="2207">
      <c r="A2207" s="33" t="s">
        <v>227</v>
      </c>
      <c r="B2207" s="68" t="s">
        <v>234</v>
      </c>
      <c r="C2207" s="35" t="s">
        <v>56</v>
      </c>
      <c r="D2207" s="35" t="str">
        <f t="shared" si="2"/>
        <v>The Americas/Bermuda-The Americas/2008</v>
      </c>
      <c r="E2207" s="72">
        <v>0.013</v>
      </c>
      <c r="F2207" s="69"/>
      <c r="G2207" s="72">
        <v>82.0</v>
      </c>
      <c r="H2207" s="72">
        <v>77.0</v>
      </c>
      <c r="I2207" s="59"/>
      <c r="J2207" s="59"/>
      <c r="K2207" s="59"/>
      <c r="L2207" s="72">
        <v>65273.0</v>
      </c>
      <c r="M2207" s="56">
        <v>1.0</v>
      </c>
      <c r="N2207" s="39">
        <f t="shared" si="25"/>
        <v>13</v>
      </c>
      <c r="O2207" s="39"/>
      <c r="P2207" s="39">
        <f t="shared" si="5"/>
        <v>82</v>
      </c>
      <c r="Q2207" s="39">
        <f t="shared" si="6"/>
        <v>77</v>
      </c>
      <c r="R2207" s="58" t="str">
        <f t="shared" si="7"/>
        <v/>
      </c>
      <c r="S2207" s="58" t="str">
        <f t="shared" si="8"/>
        <v/>
      </c>
      <c r="T2207" s="58" t="str">
        <f t="shared" si="9"/>
        <v/>
      </c>
      <c r="U2207" s="39">
        <f t="shared" si="10"/>
        <v>65273</v>
      </c>
      <c r="V2207" s="58">
        <f t="shared" si="11"/>
        <v>1</v>
      </c>
    </row>
    <row r="2208">
      <c r="A2208" s="33" t="s">
        <v>227</v>
      </c>
      <c r="B2208" s="68" t="s">
        <v>234</v>
      </c>
      <c r="C2208" s="35" t="s">
        <v>57</v>
      </c>
      <c r="D2208" s="35" t="str">
        <f t="shared" si="2"/>
        <v>The Americas/Bermuda-The Americas/2009</v>
      </c>
      <c r="E2208" s="72">
        <v>0.012</v>
      </c>
      <c r="F2208" s="69"/>
      <c r="G2208" s="72">
        <v>82.0</v>
      </c>
      <c r="H2208" s="72">
        <v>77.0</v>
      </c>
      <c r="I2208" s="59"/>
      <c r="J2208" s="59"/>
      <c r="K2208" s="59"/>
      <c r="L2208" s="72">
        <v>65636.0</v>
      </c>
      <c r="M2208" s="56">
        <v>1.0</v>
      </c>
      <c r="N2208" s="39">
        <f t="shared" si="25"/>
        <v>12</v>
      </c>
      <c r="O2208" s="39"/>
      <c r="P2208" s="39">
        <f t="shared" si="5"/>
        <v>82</v>
      </c>
      <c r="Q2208" s="39">
        <f t="shared" si="6"/>
        <v>77</v>
      </c>
      <c r="R2208" s="58" t="str">
        <f t="shared" si="7"/>
        <v/>
      </c>
      <c r="S2208" s="58" t="str">
        <f t="shared" si="8"/>
        <v/>
      </c>
      <c r="T2208" s="58" t="str">
        <f t="shared" si="9"/>
        <v/>
      </c>
      <c r="U2208" s="39">
        <f t="shared" si="10"/>
        <v>65636</v>
      </c>
      <c r="V2208" s="58">
        <f t="shared" si="11"/>
        <v>1</v>
      </c>
    </row>
    <row r="2209">
      <c r="A2209" s="33" t="s">
        <v>227</v>
      </c>
      <c r="B2209" s="68" t="s">
        <v>234</v>
      </c>
      <c r="C2209" s="35" t="s">
        <v>58</v>
      </c>
      <c r="D2209" s="35" t="str">
        <f t="shared" si="2"/>
        <v>The Americas/Bermuda-The Americas/2010</v>
      </c>
      <c r="E2209" s="72">
        <v>0.012</v>
      </c>
      <c r="F2209" s="69"/>
      <c r="G2209" s="72">
        <v>82.0</v>
      </c>
      <c r="H2209" s="72">
        <v>77.0</v>
      </c>
      <c r="I2209" s="59"/>
      <c r="J2209" s="59"/>
      <c r="K2209" s="59"/>
      <c r="L2209" s="72">
        <v>65124.0</v>
      </c>
      <c r="M2209" s="56">
        <v>1.0</v>
      </c>
      <c r="N2209" s="39">
        <f t="shared" si="25"/>
        <v>12</v>
      </c>
      <c r="O2209" s="39"/>
      <c r="P2209" s="39">
        <f t="shared" si="5"/>
        <v>82</v>
      </c>
      <c r="Q2209" s="39">
        <f t="shared" si="6"/>
        <v>77</v>
      </c>
      <c r="R2209" s="58" t="str">
        <f t="shared" si="7"/>
        <v/>
      </c>
      <c r="S2209" s="58" t="str">
        <f t="shared" si="8"/>
        <v/>
      </c>
      <c r="T2209" s="58" t="str">
        <f t="shared" si="9"/>
        <v/>
      </c>
      <c r="U2209" s="39">
        <f t="shared" si="10"/>
        <v>65124</v>
      </c>
      <c r="V2209" s="58">
        <f t="shared" si="11"/>
        <v>1</v>
      </c>
    </row>
    <row r="2210">
      <c r="A2210" s="33" t="s">
        <v>227</v>
      </c>
      <c r="B2210" s="68" t="s">
        <v>234</v>
      </c>
      <c r="C2210" s="35" t="s">
        <v>59</v>
      </c>
      <c r="D2210" s="35" t="str">
        <f t="shared" si="2"/>
        <v>The Americas/Bermuda-The Americas/2011</v>
      </c>
      <c r="E2210" s="72">
        <v>0.012</v>
      </c>
      <c r="F2210" s="69"/>
      <c r="G2210" s="72">
        <v>82.0</v>
      </c>
      <c r="H2210" s="72">
        <v>77.0</v>
      </c>
      <c r="I2210" s="59"/>
      <c r="J2210" s="59"/>
      <c r="K2210" s="59"/>
      <c r="L2210" s="72">
        <v>64564.0</v>
      </c>
      <c r="M2210" s="56">
        <v>1.0</v>
      </c>
      <c r="N2210" s="39">
        <f t="shared" si="25"/>
        <v>12</v>
      </c>
      <c r="O2210" s="39"/>
      <c r="P2210" s="39">
        <f t="shared" si="5"/>
        <v>82</v>
      </c>
      <c r="Q2210" s="39">
        <f t="shared" si="6"/>
        <v>77</v>
      </c>
      <c r="R2210" s="58" t="str">
        <f t="shared" si="7"/>
        <v/>
      </c>
      <c r="S2210" s="58" t="str">
        <f t="shared" si="8"/>
        <v/>
      </c>
      <c r="T2210" s="58" t="str">
        <f t="shared" si="9"/>
        <v/>
      </c>
      <c r="U2210" s="39">
        <f t="shared" si="10"/>
        <v>64564</v>
      </c>
      <c r="V2210" s="58">
        <f t="shared" si="11"/>
        <v>1</v>
      </c>
    </row>
    <row r="2211">
      <c r="A2211" s="33" t="s">
        <v>227</v>
      </c>
      <c r="B2211" s="68" t="s">
        <v>234</v>
      </c>
      <c r="C2211" s="35" t="s">
        <v>60</v>
      </c>
      <c r="D2211" s="35" t="str">
        <f t="shared" si="2"/>
        <v>The Americas/Bermuda-The Americas/2012</v>
      </c>
      <c r="E2211" s="72">
        <v>0.012</v>
      </c>
      <c r="F2211" s="69"/>
      <c r="G2211" s="72">
        <v>82.0</v>
      </c>
      <c r="H2211" s="72">
        <v>77.0</v>
      </c>
      <c r="I2211" s="59"/>
      <c r="J2211" s="59"/>
      <c r="K2211" s="59"/>
      <c r="L2211" s="72">
        <v>64798.0</v>
      </c>
      <c r="M2211" s="56">
        <v>1.0</v>
      </c>
      <c r="N2211" s="39">
        <f t="shared" si="25"/>
        <v>12</v>
      </c>
      <c r="O2211" s="39"/>
      <c r="P2211" s="39">
        <f t="shared" si="5"/>
        <v>82</v>
      </c>
      <c r="Q2211" s="39">
        <f t="shared" si="6"/>
        <v>77</v>
      </c>
      <c r="R2211" s="58" t="str">
        <f t="shared" si="7"/>
        <v/>
      </c>
      <c r="S2211" s="58" t="str">
        <f t="shared" si="8"/>
        <v/>
      </c>
      <c r="T2211" s="58" t="str">
        <f t="shared" si="9"/>
        <v/>
      </c>
      <c r="U2211" s="39">
        <f t="shared" si="10"/>
        <v>64798</v>
      </c>
      <c r="V2211" s="58">
        <f t="shared" si="11"/>
        <v>1</v>
      </c>
    </row>
    <row r="2212">
      <c r="A2212" s="33" t="s">
        <v>227</v>
      </c>
      <c r="B2212" s="68" t="s">
        <v>235</v>
      </c>
      <c r="C2212" s="35" t="s">
        <v>48</v>
      </c>
      <c r="D2212" s="35" t="str">
        <f t="shared" si="2"/>
        <v>The Americas/Bolivia-The Americas/2000</v>
      </c>
      <c r="E2212" s="72">
        <v>0.031</v>
      </c>
      <c r="F2212" s="72">
        <v>0.057</v>
      </c>
      <c r="G2212" s="72">
        <v>65.0</v>
      </c>
      <c r="H2212" s="72">
        <v>61.0</v>
      </c>
      <c r="I2212" s="56">
        <v>0.398</v>
      </c>
      <c r="J2212" s="56">
        <v>0.56</v>
      </c>
      <c r="K2212" s="56">
        <v>0.042</v>
      </c>
      <c r="L2212" s="72">
        <v>8495271.0</v>
      </c>
      <c r="M2212" s="56">
        <v>0.618</v>
      </c>
      <c r="N2212" s="39">
        <f t="shared" si="25"/>
        <v>31</v>
      </c>
      <c r="O2212" s="39">
        <f t="shared" ref="O2212:O2250" si="28">(IF(AND(ISBLANK(F2212),B2212=B2211),O2211,F2212))*1000</f>
        <v>57</v>
      </c>
      <c r="P2212" s="39">
        <f t="shared" si="5"/>
        <v>65</v>
      </c>
      <c r="Q2212" s="39">
        <f t="shared" si="6"/>
        <v>61</v>
      </c>
      <c r="R2212" s="58">
        <f t="shared" si="7"/>
        <v>0.398</v>
      </c>
      <c r="S2212" s="58">
        <f t="shared" si="8"/>
        <v>0.56</v>
      </c>
      <c r="T2212" s="58">
        <f t="shared" si="9"/>
        <v>0.042</v>
      </c>
      <c r="U2212" s="39">
        <f t="shared" si="10"/>
        <v>8495271</v>
      </c>
      <c r="V2212" s="58">
        <f t="shared" si="11"/>
        <v>0.618</v>
      </c>
    </row>
    <row r="2213">
      <c r="A2213" s="33" t="s">
        <v>227</v>
      </c>
      <c r="B2213" s="68" t="s">
        <v>235</v>
      </c>
      <c r="C2213" s="35" t="s">
        <v>49</v>
      </c>
      <c r="D2213" s="35" t="str">
        <f t="shared" si="2"/>
        <v>The Americas/Bolivia-The Americas/2001</v>
      </c>
      <c r="E2213" s="72">
        <v>0.031</v>
      </c>
      <c r="F2213" s="72">
        <v>0.054</v>
      </c>
      <c r="G2213" s="72">
        <v>65.0</v>
      </c>
      <c r="H2213" s="72">
        <v>61.0</v>
      </c>
      <c r="I2213" s="56">
        <v>0.396</v>
      </c>
      <c r="J2213" s="56">
        <v>0.562</v>
      </c>
      <c r="K2213" s="56">
        <v>0.042</v>
      </c>
      <c r="L2213" s="72">
        <v>8669066.0</v>
      </c>
      <c r="M2213" s="56">
        <v>0.623</v>
      </c>
      <c r="N2213" s="39">
        <f t="shared" si="25"/>
        <v>31</v>
      </c>
      <c r="O2213" s="39">
        <f t="shared" si="28"/>
        <v>54</v>
      </c>
      <c r="P2213" s="39">
        <f t="shared" si="5"/>
        <v>65</v>
      </c>
      <c r="Q2213" s="39">
        <f t="shared" si="6"/>
        <v>61</v>
      </c>
      <c r="R2213" s="58">
        <f t="shared" si="7"/>
        <v>0.396</v>
      </c>
      <c r="S2213" s="58">
        <f t="shared" si="8"/>
        <v>0.562</v>
      </c>
      <c r="T2213" s="58">
        <f t="shared" si="9"/>
        <v>0.042</v>
      </c>
      <c r="U2213" s="39">
        <f t="shared" si="10"/>
        <v>8669066</v>
      </c>
      <c r="V2213" s="58">
        <f t="shared" si="11"/>
        <v>0.623</v>
      </c>
    </row>
    <row r="2214">
      <c r="A2214" s="33" t="s">
        <v>227</v>
      </c>
      <c r="B2214" s="68" t="s">
        <v>235</v>
      </c>
      <c r="C2214" s="35" t="s">
        <v>50</v>
      </c>
      <c r="D2214" s="35" t="str">
        <f t="shared" si="2"/>
        <v>The Americas/Bolivia-The Americas/2002</v>
      </c>
      <c r="E2214" s="72">
        <v>0.03</v>
      </c>
      <c r="F2214" s="72">
        <v>0.052</v>
      </c>
      <c r="G2214" s="72">
        <v>66.0</v>
      </c>
      <c r="H2214" s="72">
        <v>62.0</v>
      </c>
      <c r="I2214" s="56">
        <v>0.393</v>
      </c>
      <c r="J2214" s="56">
        <v>0.564</v>
      </c>
      <c r="K2214" s="56">
        <v>0.043</v>
      </c>
      <c r="L2214" s="72">
        <v>8843350.0</v>
      </c>
      <c r="M2214" s="56">
        <v>0.628</v>
      </c>
      <c r="N2214" s="39">
        <f t="shared" si="25"/>
        <v>30</v>
      </c>
      <c r="O2214" s="39">
        <f t="shared" si="28"/>
        <v>52</v>
      </c>
      <c r="P2214" s="39">
        <f t="shared" si="5"/>
        <v>66</v>
      </c>
      <c r="Q2214" s="39">
        <f t="shared" si="6"/>
        <v>62</v>
      </c>
      <c r="R2214" s="58">
        <f t="shared" si="7"/>
        <v>0.393</v>
      </c>
      <c r="S2214" s="58">
        <f t="shared" si="8"/>
        <v>0.564</v>
      </c>
      <c r="T2214" s="58">
        <f t="shared" si="9"/>
        <v>0.043</v>
      </c>
      <c r="U2214" s="39">
        <f t="shared" si="10"/>
        <v>8843350</v>
      </c>
      <c r="V2214" s="58">
        <f t="shared" si="11"/>
        <v>0.628</v>
      </c>
    </row>
    <row r="2215">
      <c r="A2215" s="33" t="s">
        <v>227</v>
      </c>
      <c r="B2215" s="68" t="s">
        <v>235</v>
      </c>
      <c r="C2215" s="35" t="s">
        <v>51</v>
      </c>
      <c r="D2215" s="35" t="str">
        <f t="shared" si="2"/>
        <v>The Americas/Bolivia-The Americas/2003</v>
      </c>
      <c r="E2215" s="72">
        <v>0.03</v>
      </c>
      <c r="F2215" s="72">
        <v>0.049</v>
      </c>
      <c r="G2215" s="72">
        <v>66.0</v>
      </c>
      <c r="H2215" s="72">
        <v>62.0</v>
      </c>
      <c r="I2215" s="56">
        <v>0.39</v>
      </c>
      <c r="J2215" s="56">
        <v>0.567</v>
      </c>
      <c r="K2215" s="56">
        <v>0.043</v>
      </c>
      <c r="L2215" s="72">
        <v>9016787.0</v>
      </c>
      <c r="M2215" s="56">
        <v>0.633</v>
      </c>
      <c r="N2215" s="39">
        <f t="shared" si="25"/>
        <v>30</v>
      </c>
      <c r="O2215" s="39">
        <f t="shared" si="28"/>
        <v>49</v>
      </c>
      <c r="P2215" s="39">
        <f t="shared" si="5"/>
        <v>66</v>
      </c>
      <c r="Q2215" s="39">
        <f t="shared" si="6"/>
        <v>62</v>
      </c>
      <c r="R2215" s="58">
        <f t="shared" si="7"/>
        <v>0.39</v>
      </c>
      <c r="S2215" s="58">
        <f t="shared" si="8"/>
        <v>0.567</v>
      </c>
      <c r="T2215" s="58">
        <f t="shared" si="9"/>
        <v>0.043</v>
      </c>
      <c r="U2215" s="39">
        <f t="shared" si="10"/>
        <v>9016787</v>
      </c>
      <c r="V2215" s="58">
        <f t="shared" si="11"/>
        <v>0.633</v>
      </c>
    </row>
    <row r="2216">
      <c r="A2216" s="33" t="s">
        <v>227</v>
      </c>
      <c r="B2216" s="68" t="s">
        <v>235</v>
      </c>
      <c r="C2216" s="35" t="s">
        <v>52</v>
      </c>
      <c r="D2216" s="35" t="str">
        <f t="shared" si="2"/>
        <v>The Americas/Bolivia-The Americas/2004</v>
      </c>
      <c r="E2216" s="72">
        <v>0.029</v>
      </c>
      <c r="F2216" s="72">
        <v>0.046</v>
      </c>
      <c r="G2216" s="72">
        <v>67.0</v>
      </c>
      <c r="H2216" s="72">
        <v>62.0</v>
      </c>
      <c r="I2216" s="56">
        <v>0.387</v>
      </c>
      <c r="J2216" s="56">
        <v>0.569</v>
      </c>
      <c r="K2216" s="56">
        <v>0.044</v>
      </c>
      <c r="L2216" s="72">
        <v>9187610.0</v>
      </c>
      <c r="M2216" s="56">
        <v>0.637</v>
      </c>
      <c r="N2216" s="39">
        <f t="shared" si="25"/>
        <v>29</v>
      </c>
      <c r="O2216" s="39">
        <f t="shared" si="28"/>
        <v>46</v>
      </c>
      <c r="P2216" s="39">
        <f t="shared" si="5"/>
        <v>67</v>
      </c>
      <c r="Q2216" s="39">
        <f t="shared" si="6"/>
        <v>62</v>
      </c>
      <c r="R2216" s="58">
        <f t="shared" si="7"/>
        <v>0.387</v>
      </c>
      <c r="S2216" s="58">
        <f t="shared" si="8"/>
        <v>0.569</v>
      </c>
      <c r="T2216" s="58">
        <f t="shared" si="9"/>
        <v>0.044</v>
      </c>
      <c r="U2216" s="39">
        <f t="shared" si="10"/>
        <v>9187610</v>
      </c>
      <c r="V2216" s="58">
        <f t="shared" si="11"/>
        <v>0.637</v>
      </c>
    </row>
    <row r="2217">
      <c r="A2217" s="33" t="s">
        <v>227</v>
      </c>
      <c r="B2217" s="68" t="s">
        <v>235</v>
      </c>
      <c r="C2217" s="35" t="s">
        <v>53</v>
      </c>
      <c r="D2217" s="35" t="str">
        <f t="shared" si="2"/>
        <v>The Americas/Bolivia-The Americas/2005</v>
      </c>
      <c r="E2217" s="72">
        <v>0.029</v>
      </c>
      <c r="F2217" s="72">
        <v>0.044</v>
      </c>
      <c r="G2217" s="72">
        <v>67.0</v>
      </c>
      <c r="H2217" s="72">
        <v>63.0</v>
      </c>
      <c r="I2217" s="56">
        <v>0.383</v>
      </c>
      <c r="J2217" s="56">
        <v>0.573</v>
      </c>
      <c r="K2217" s="56">
        <v>0.044</v>
      </c>
      <c r="L2217" s="72">
        <v>9354709.0</v>
      </c>
      <c r="M2217" s="56">
        <v>0.642</v>
      </c>
      <c r="N2217" s="39">
        <f t="shared" si="25"/>
        <v>29</v>
      </c>
      <c r="O2217" s="39">
        <f t="shared" si="28"/>
        <v>44</v>
      </c>
      <c r="P2217" s="39">
        <f t="shared" si="5"/>
        <v>67</v>
      </c>
      <c r="Q2217" s="39">
        <f t="shared" si="6"/>
        <v>63</v>
      </c>
      <c r="R2217" s="58">
        <f t="shared" si="7"/>
        <v>0.383</v>
      </c>
      <c r="S2217" s="58">
        <f t="shared" si="8"/>
        <v>0.573</v>
      </c>
      <c r="T2217" s="58">
        <f t="shared" si="9"/>
        <v>0.044</v>
      </c>
      <c r="U2217" s="39">
        <f t="shared" si="10"/>
        <v>9354709</v>
      </c>
      <c r="V2217" s="58">
        <f t="shared" si="11"/>
        <v>0.642</v>
      </c>
    </row>
    <row r="2218">
      <c r="A2218" s="33" t="s">
        <v>227</v>
      </c>
      <c r="B2218" s="68" t="s">
        <v>235</v>
      </c>
      <c r="C2218" s="35" t="s">
        <v>54</v>
      </c>
      <c r="D2218" s="35" t="str">
        <f t="shared" si="2"/>
        <v>The Americas/Bolivia-The Americas/2006</v>
      </c>
      <c r="E2218" s="72">
        <v>0.028</v>
      </c>
      <c r="F2218" s="72">
        <v>0.042</v>
      </c>
      <c r="G2218" s="72">
        <v>67.0</v>
      </c>
      <c r="H2218" s="72">
        <v>63.0</v>
      </c>
      <c r="I2218" s="56">
        <v>0.379</v>
      </c>
      <c r="J2218" s="56">
        <v>0.576</v>
      </c>
      <c r="K2218" s="56">
        <v>0.045</v>
      </c>
      <c r="L2218" s="72">
        <v>9517395.0</v>
      </c>
      <c r="M2218" s="56">
        <v>0.647</v>
      </c>
      <c r="N2218" s="39">
        <f t="shared" si="25"/>
        <v>28</v>
      </c>
      <c r="O2218" s="39">
        <f t="shared" si="28"/>
        <v>42</v>
      </c>
      <c r="P2218" s="39">
        <f t="shared" si="5"/>
        <v>67</v>
      </c>
      <c r="Q2218" s="39">
        <f t="shared" si="6"/>
        <v>63</v>
      </c>
      <c r="R2218" s="58">
        <f t="shared" si="7"/>
        <v>0.379</v>
      </c>
      <c r="S2218" s="58">
        <f t="shared" si="8"/>
        <v>0.576</v>
      </c>
      <c r="T2218" s="58">
        <f t="shared" si="9"/>
        <v>0.045</v>
      </c>
      <c r="U2218" s="39">
        <f t="shared" si="10"/>
        <v>9517395</v>
      </c>
      <c r="V2218" s="58">
        <f t="shared" si="11"/>
        <v>0.647</v>
      </c>
    </row>
    <row r="2219">
      <c r="A2219" s="33" t="s">
        <v>227</v>
      </c>
      <c r="B2219" s="68" t="s">
        <v>235</v>
      </c>
      <c r="C2219" s="35" t="s">
        <v>55</v>
      </c>
      <c r="D2219" s="35" t="str">
        <f t="shared" si="2"/>
        <v>The Americas/Bolivia-The Americas/2007</v>
      </c>
      <c r="E2219" s="72">
        <v>0.028</v>
      </c>
      <c r="F2219" s="72">
        <v>0.04</v>
      </c>
      <c r="G2219" s="72">
        <v>68.0</v>
      </c>
      <c r="H2219" s="72">
        <v>63.0</v>
      </c>
      <c r="I2219" s="56">
        <v>0.374</v>
      </c>
      <c r="J2219" s="56">
        <v>0.58</v>
      </c>
      <c r="K2219" s="56">
        <v>0.045</v>
      </c>
      <c r="L2219" s="72">
        <v>9676456.0</v>
      </c>
      <c r="M2219" s="56">
        <v>0.651</v>
      </c>
      <c r="N2219" s="39">
        <f t="shared" si="25"/>
        <v>28</v>
      </c>
      <c r="O2219" s="39">
        <f t="shared" si="28"/>
        <v>40</v>
      </c>
      <c r="P2219" s="39">
        <f t="shared" si="5"/>
        <v>68</v>
      </c>
      <c r="Q2219" s="39">
        <f t="shared" si="6"/>
        <v>63</v>
      </c>
      <c r="R2219" s="58">
        <f t="shared" si="7"/>
        <v>0.374</v>
      </c>
      <c r="S2219" s="58">
        <f t="shared" si="8"/>
        <v>0.58</v>
      </c>
      <c r="T2219" s="58">
        <f t="shared" si="9"/>
        <v>0.045</v>
      </c>
      <c r="U2219" s="39">
        <f t="shared" si="10"/>
        <v>9676456</v>
      </c>
      <c r="V2219" s="58">
        <f t="shared" si="11"/>
        <v>0.651</v>
      </c>
    </row>
    <row r="2220">
      <c r="A2220" s="33" t="s">
        <v>227</v>
      </c>
      <c r="B2220" s="68" t="s">
        <v>235</v>
      </c>
      <c r="C2220" s="35" t="s">
        <v>56</v>
      </c>
      <c r="D2220" s="35" t="str">
        <f t="shared" si="2"/>
        <v>The Americas/Bolivia-The Americas/2008</v>
      </c>
      <c r="E2220" s="72">
        <v>0.027</v>
      </c>
      <c r="F2220" s="72">
        <v>0.038</v>
      </c>
      <c r="G2220" s="72">
        <v>68.0</v>
      </c>
      <c r="H2220" s="72">
        <v>64.0</v>
      </c>
      <c r="I2220" s="56">
        <v>0.37</v>
      </c>
      <c r="J2220" s="56">
        <v>0.585</v>
      </c>
      <c r="K2220" s="56">
        <v>0.046</v>
      </c>
      <c r="L2220" s="72">
        <v>9834098.0</v>
      </c>
      <c r="M2220" s="56">
        <v>0.656</v>
      </c>
      <c r="N2220" s="39">
        <f t="shared" si="25"/>
        <v>27</v>
      </c>
      <c r="O2220" s="39">
        <f t="shared" si="28"/>
        <v>38</v>
      </c>
      <c r="P2220" s="39">
        <f t="shared" si="5"/>
        <v>68</v>
      </c>
      <c r="Q2220" s="39">
        <f t="shared" si="6"/>
        <v>64</v>
      </c>
      <c r="R2220" s="58">
        <f t="shared" si="7"/>
        <v>0.37</v>
      </c>
      <c r="S2220" s="58">
        <f t="shared" si="8"/>
        <v>0.585</v>
      </c>
      <c r="T2220" s="58">
        <f t="shared" si="9"/>
        <v>0.046</v>
      </c>
      <c r="U2220" s="39">
        <f t="shared" si="10"/>
        <v>9834098</v>
      </c>
      <c r="V2220" s="58">
        <f t="shared" si="11"/>
        <v>0.656</v>
      </c>
    </row>
    <row r="2221">
      <c r="A2221" s="33" t="s">
        <v>227</v>
      </c>
      <c r="B2221" s="68" t="s">
        <v>235</v>
      </c>
      <c r="C2221" s="35" t="s">
        <v>57</v>
      </c>
      <c r="D2221" s="35" t="str">
        <f t="shared" si="2"/>
        <v>The Americas/Bolivia-The Americas/2009</v>
      </c>
      <c r="E2221" s="72">
        <v>0.027</v>
      </c>
      <c r="F2221" s="72">
        <v>0.036</v>
      </c>
      <c r="G2221" s="72">
        <v>68.0</v>
      </c>
      <c r="H2221" s="72">
        <v>64.0</v>
      </c>
      <c r="I2221" s="56">
        <v>0.365</v>
      </c>
      <c r="J2221" s="56">
        <v>0.589</v>
      </c>
      <c r="K2221" s="56">
        <v>0.046</v>
      </c>
      <c r="L2221" s="72">
        <v>9993406.0</v>
      </c>
      <c r="M2221" s="56">
        <v>0.66</v>
      </c>
      <c r="N2221" s="39">
        <f t="shared" si="25"/>
        <v>27</v>
      </c>
      <c r="O2221" s="39">
        <f t="shared" si="28"/>
        <v>36</v>
      </c>
      <c r="P2221" s="39">
        <f t="shared" si="5"/>
        <v>68</v>
      </c>
      <c r="Q2221" s="39">
        <f t="shared" si="6"/>
        <v>64</v>
      </c>
      <c r="R2221" s="58">
        <f t="shared" si="7"/>
        <v>0.365</v>
      </c>
      <c r="S2221" s="58">
        <f t="shared" si="8"/>
        <v>0.589</v>
      </c>
      <c r="T2221" s="58">
        <f t="shared" si="9"/>
        <v>0.046</v>
      </c>
      <c r="U2221" s="39">
        <f t="shared" si="10"/>
        <v>9993406</v>
      </c>
      <c r="V2221" s="58">
        <f t="shared" si="11"/>
        <v>0.66</v>
      </c>
    </row>
    <row r="2222">
      <c r="A2222" s="33" t="s">
        <v>227</v>
      </c>
      <c r="B2222" s="68" t="s">
        <v>235</v>
      </c>
      <c r="C2222" s="35" t="s">
        <v>58</v>
      </c>
      <c r="D2222" s="35" t="str">
        <f t="shared" si="2"/>
        <v>The Americas/Bolivia-The Americas/2010</v>
      </c>
      <c r="E2222" s="72">
        <v>0.026</v>
      </c>
      <c r="F2222" s="72">
        <v>0.035</v>
      </c>
      <c r="G2222" s="72">
        <v>69.0</v>
      </c>
      <c r="H2222" s="72">
        <v>64.0</v>
      </c>
      <c r="I2222" s="56">
        <v>0.36</v>
      </c>
      <c r="J2222" s="56">
        <v>0.593</v>
      </c>
      <c r="K2222" s="56">
        <v>0.047</v>
      </c>
      <c r="L2222" s="72">
        <v>1.0156601E7</v>
      </c>
      <c r="M2222" s="56">
        <v>0.664</v>
      </c>
      <c r="N2222" s="39">
        <f t="shared" si="25"/>
        <v>26</v>
      </c>
      <c r="O2222" s="39">
        <f t="shared" si="28"/>
        <v>35</v>
      </c>
      <c r="P2222" s="39">
        <f t="shared" si="5"/>
        <v>69</v>
      </c>
      <c r="Q2222" s="39">
        <f t="shared" si="6"/>
        <v>64</v>
      </c>
      <c r="R2222" s="58">
        <f t="shared" si="7"/>
        <v>0.36</v>
      </c>
      <c r="S2222" s="58">
        <f t="shared" si="8"/>
        <v>0.593</v>
      </c>
      <c r="T2222" s="58">
        <f t="shared" si="9"/>
        <v>0.047</v>
      </c>
      <c r="U2222" s="39">
        <f t="shared" si="10"/>
        <v>10156601</v>
      </c>
      <c r="V2222" s="58">
        <f t="shared" si="11"/>
        <v>0.664</v>
      </c>
    </row>
    <row r="2223">
      <c r="A2223" s="33" t="s">
        <v>227</v>
      </c>
      <c r="B2223" s="68" t="s">
        <v>235</v>
      </c>
      <c r="C2223" s="35" t="s">
        <v>59</v>
      </c>
      <c r="D2223" s="35" t="str">
        <f t="shared" si="2"/>
        <v>The Americas/Bolivia-The Americas/2011</v>
      </c>
      <c r="E2223" s="72">
        <v>0.026</v>
      </c>
      <c r="F2223" s="72">
        <v>0.033</v>
      </c>
      <c r="G2223" s="72">
        <v>69.0</v>
      </c>
      <c r="H2223" s="72">
        <v>65.0</v>
      </c>
      <c r="I2223" s="56">
        <v>0.356</v>
      </c>
      <c r="J2223" s="56">
        <v>0.596</v>
      </c>
      <c r="K2223" s="56">
        <v>0.048</v>
      </c>
      <c r="L2223" s="72">
        <v>1.0324445E7</v>
      </c>
      <c r="M2223" s="56">
        <v>0.669</v>
      </c>
      <c r="N2223" s="39">
        <f t="shared" si="25"/>
        <v>26</v>
      </c>
      <c r="O2223" s="39">
        <f t="shared" si="28"/>
        <v>33</v>
      </c>
      <c r="P2223" s="39">
        <f t="shared" si="5"/>
        <v>69</v>
      </c>
      <c r="Q2223" s="39">
        <f t="shared" si="6"/>
        <v>65</v>
      </c>
      <c r="R2223" s="58">
        <f t="shared" si="7"/>
        <v>0.356</v>
      </c>
      <c r="S2223" s="58">
        <f t="shared" si="8"/>
        <v>0.596</v>
      </c>
      <c r="T2223" s="58">
        <f t="shared" si="9"/>
        <v>0.048</v>
      </c>
      <c r="U2223" s="39">
        <f t="shared" si="10"/>
        <v>10324445</v>
      </c>
      <c r="V2223" s="58">
        <f t="shared" si="11"/>
        <v>0.669</v>
      </c>
    </row>
    <row r="2224">
      <c r="A2224" s="33" t="s">
        <v>227</v>
      </c>
      <c r="B2224" s="68" t="s">
        <v>235</v>
      </c>
      <c r="C2224" s="35" t="s">
        <v>60</v>
      </c>
      <c r="D2224" s="35" t="str">
        <f t="shared" si="2"/>
        <v>The Americas/Bolivia-The Americas/2012</v>
      </c>
      <c r="E2224" s="72">
        <v>0.026</v>
      </c>
      <c r="F2224" s="72">
        <v>0.032</v>
      </c>
      <c r="G2224" s="72">
        <v>69.0</v>
      </c>
      <c r="H2224" s="72">
        <v>65.0</v>
      </c>
      <c r="I2224" s="56">
        <v>0.352</v>
      </c>
      <c r="J2224" s="56">
        <v>0.599</v>
      </c>
      <c r="K2224" s="56">
        <v>0.048</v>
      </c>
      <c r="L2224" s="72">
        <v>1.0496285E7</v>
      </c>
      <c r="M2224" s="56">
        <v>0.673</v>
      </c>
      <c r="N2224" s="39">
        <f t="shared" si="25"/>
        <v>26</v>
      </c>
      <c r="O2224" s="39">
        <f t="shared" si="28"/>
        <v>32</v>
      </c>
      <c r="P2224" s="39">
        <f t="shared" si="5"/>
        <v>69</v>
      </c>
      <c r="Q2224" s="39">
        <f t="shared" si="6"/>
        <v>65</v>
      </c>
      <c r="R2224" s="58">
        <f t="shared" si="7"/>
        <v>0.352</v>
      </c>
      <c r="S2224" s="58">
        <f t="shared" si="8"/>
        <v>0.599</v>
      </c>
      <c r="T2224" s="58">
        <f t="shared" si="9"/>
        <v>0.048</v>
      </c>
      <c r="U2224" s="39">
        <f t="shared" si="10"/>
        <v>10496285</v>
      </c>
      <c r="V2224" s="58">
        <f t="shared" si="11"/>
        <v>0.673</v>
      </c>
    </row>
    <row r="2225">
      <c r="A2225" s="33" t="s">
        <v>227</v>
      </c>
      <c r="B2225" s="68" t="s">
        <v>236</v>
      </c>
      <c r="C2225" s="35" t="s">
        <v>48</v>
      </c>
      <c r="D2225" s="35" t="str">
        <f t="shared" si="2"/>
        <v>The Americas/Brazil-The Americas/2000</v>
      </c>
      <c r="E2225" s="72">
        <v>0.021</v>
      </c>
      <c r="F2225" s="72">
        <v>0.029</v>
      </c>
      <c r="G2225" s="72">
        <v>74.0</v>
      </c>
      <c r="H2225" s="72">
        <v>67.0</v>
      </c>
      <c r="I2225" s="56">
        <v>0.296</v>
      </c>
      <c r="J2225" s="56">
        <v>0.649</v>
      </c>
      <c r="K2225" s="56">
        <v>0.055</v>
      </c>
      <c r="L2225" s="72">
        <v>1.74504898E8</v>
      </c>
      <c r="M2225" s="56">
        <v>0.812</v>
      </c>
      <c r="N2225" s="39">
        <f t="shared" si="25"/>
        <v>21</v>
      </c>
      <c r="O2225" s="39">
        <f t="shared" si="28"/>
        <v>29</v>
      </c>
      <c r="P2225" s="39">
        <f t="shared" si="5"/>
        <v>74</v>
      </c>
      <c r="Q2225" s="39">
        <f t="shared" si="6"/>
        <v>67</v>
      </c>
      <c r="R2225" s="58">
        <f t="shared" si="7"/>
        <v>0.296</v>
      </c>
      <c r="S2225" s="58">
        <f t="shared" si="8"/>
        <v>0.649</v>
      </c>
      <c r="T2225" s="58">
        <f t="shared" si="9"/>
        <v>0.055</v>
      </c>
      <c r="U2225" s="39">
        <f t="shared" si="10"/>
        <v>174504898</v>
      </c>
      <c r="V2225" s="58">
        <f t="shared" si="11"/>
        <v>0.812</v>
      </c>
    </row>
    <row r="2226">
      <c r="A2226" s="33" t="s">
        <v>227</v>
      </c>
      <c r="B2226" s="68" t="s">
        <v>236</v>
      </c>
      <c r="C2226" s="35" t="s">
        <v>49</v>
      </c>
      <c r="D2226" s="35" t="str">
        <f t="shared" si="2"/>
        <v>The Americas/Brazil-The Americas/2001</v>
      </c>
      <c r="E2226" s="72">
        <v>0.02</v>
      </c>
      <c r="F2226" s="72">
        <v>0.027</v>
      </c>
      <c r="G2226" s="72">
        <v>74.0</v>
      </c>
      <c r="H2226" s="72">
        <v>67.0</v>
      </c>
      <c r="I2226" s="56">
        <v>0.291</v>
      </c>
      <c r="J2226" s="56">
        <v>0.653</v>
      </c>
      <c r="K2226" s="56">
        <v>0.056</v>
      </c>
      <c r="L2226" s="72">
        <v>1.76968205E8</v>
      </c>
      <c r="M2226" s="56">
        <v>0.816</v>
      </c>
      <c r="N2226" s="39">
        <f t="shared" si="25"/>
        <v>20</v>
      </c>
      <c r="O2226" s="39">
        <f t="shared" si="28"/>
        <v>27</v>
      </c>
      <c r="P2226" s="39">
        <f t="shared" si="5"/>
        <v>74</v>
      </c>
      <c r="Q2226" s="39">
        <f t="shared" si="6"/>
        <v>67</v>
      </c>
      <c r="R2226" s="58">
        <f t="shared" si="7"/>
        <v>0.291</v>
      </c>
      <c r="S2226" s="58">
        <f t="shared" si="8"/>
        <v>0.653</v>
      </c>
      <c r="T2226" s="58">
        <f t="shared" si="9"/>
        <v>0.056</v>
      </c>
      <c r="U2226" s="39">
        <f t="shared" si="10"/>
        <v>176968205</v>
      </c>
      <c r="V2226" s="58">
        <f t="shared" si="11"/>
        <v>0.816</v>
      </c>
    </row>
    <row r="2227">
      <c r="A2227" s="33" t="s">
        <v>227</v>
      </c>
      <c r="B2227" s="68" t="s">
        <v>236</v>
      </c>
      <c r="C2227" s="35" t="s">
        <v>50</v>
      </c>
      <c r="D2227" s="35" t="str">
        <f t="shared" si="2"/>
        <v>The Americas/Brazil-The Americas/2002</v>
      </c>
      <c r="E2227" s="72">
        <v>0.02</v>
      </c>
      <c r="F2227" s="72">
        <v>0.025</v>
      </c>
      <c r="G2227" s="72">
        <v>75.0</v>
      </c>
      <c r="H2227" s="72">
        <v>67.0</v>
      </c>
      <c r="I2227" s="56">
        <v>0.287</v>
      </c>
      <c r="J2227" s="56">
        <v>0.655</v>
      </c>
      <c r="K2227" s="56">
        <v>0.057</v>
      </c>
      <c r="L2227" s="72">
        <v>1.79393768E8</v>
      </c>
      <c r="M2227" s="56">
        <v>0.819</v>
      </c>
      <c r="N2227" s="39">
        <f t="shared" si="25"/>
        <v>20</v>
      </c>
      <c r="O2227" s="39">
        <f t="shared" si="28"/>
        <v>25</v>
      </c>
      <c r="P2227" s="39">
        <f t="shared" si="5"/>
        <v>75</v>
      </c>
      <c r="Q2227" s="39">
        <f t="shared" si="6"/>
        <v>67</v>
      </c>
      <c r="R2227" s="58">
        <f t="shared" si="7"/>
        <v>0.287</v>
      </c>
      <c r="S2227" s="58">
        <f t="shared" si="8"/>
        <v>0.655</v>
      </c>
      <c r="T2227" s="58">
        <f t="shared" si="9"/>
        <v>0.057</v>
      </c>
      <c r="U2227" s="39">
        <f t="shared" si="10"/>
        <v>179393768</v>
      </c>
      <c r="V2227" s="58">
        <f t="shared" si="11"/>
        <v>0.819</v>
      </c>
    </row>
    <row r="2228">
      <c r="A2228" s="33" t="s">
        <v>227</v>
      </c>
      <c r="B2228" s="68" t="s">
        <v>236</v>
      </c>
      <c r="C2228" s="35" t="s">
        <v>51</v>
      </c>
      <c r="D2228" s="35" t="str">
        <f t="shared" si="2"/>
        <v>The Americas/Brazil-The Americas/2003</v>
      </c>
      <c r="E2228" s="72">
        <v>0.019</v>
      </c>
      <c r="F2228" s="72">
        <v>0.024</v>
      </c>
      <c r="G2228" s="72">
        <v>75.0</v>
      </c>
      <c r="H2228" s="72">
        <v>67.0</v>
      </c>
      <c r="I2228" s="56">
        <v>0.283</v>
      </c>
      <c r="J2228" s="56">
        <v>0.658</v>
      </c>
      <c r="K2228" s="56">
        <v>0.059</v>
      </c>
      <c r="L2228" s="72">
        <v>1.81752951E8</v>
      </c>
      <c r="M2228" s="56">
        <v>0.822</v>
      </c>
      <c r="N2228" s="39">
        <f t="shared" si="25"/>
        <v>19</v>
      </c>
      <c r="O2228" s="39">
        <f t="shared" si="28"/>
        <v>24</v>
      </c>
      <c r="P2228" s="39">
        <f t="shared" si="5"/>
        <v>75</v>
      </c>
      <c r="Q2228" s="39">
        <f t="shared" si="6"/>
        <v>67</v>
      </c>
      <c r="R2228" s="58">
        <f t="shared" si="7"/>
        <v>0.283</v>
      </c>
      <c r="S2228" s="58">
        <f t="shared" si="8"/>
        <v>0.658</v>
      </c>
      <c r="T2228" s="58">
        <f t="shared" si="9"/>
        <v>0.059</v>
      </c>
      <c r="U2228" s="39">
        <f t="shared" si="10"/>
        <v>181752951</v>
      </c>
      <c r="V2228" s="58">
        <f t="shared" si="11"/>
        <v>0.822</v>
      </c>
    </row>
    <row r="2229">
      <c r="A2229" s="33" t="s">
        <v>227</v>
      </c>
      <c r="B2229" s="68" t="s">
        <v>236</v>
      </c>
      <c r="C2229" s="35" t="s">
        <v>52</v>
      </c>
      <c r="D2229" s="35" t="str">
        <f t="shared" si="2"/>
        <v>The Americas/Brazil-The Americas/2004</v>
      </c>
      <c r="E2229" s="72">
        <v>0.019</v>
      </c>
      <c r="F2229" s="72">
        <v>0.022</v>
      </c>
      <c r="G2229" s="72">
        <v>75.0</v>
      </c>
      <c r="H2229" s="72">
        <v>68.0</v>
      </c>
      <c r="I2229" s="56">
        <v>0.28</v>
      </c>
      <c r="J2229" s="56">
        <v>0.66</v>
      </c>
      <c r="K2229" s="56">
        <v>0.06</v>
      </c>
      <c r="L2229" s="72">
        <v>1.84010283E8</v>
      </c>
      <c r="M2229" s="56">
        <v>0.825</v>
      </c>
      <c r="N2229" s="39">
        <f t="shared" si="25"/>
        <v>19</v>
      </c>
      <c r="O2229" s="39">
        <f t="shared" si="28"/>
        <v>22</v>
      </c>
      <c r="P2229" s="39">
        <f t="shared" si="5"/>
        <v>75</v>
      </c>
      <c r="Q2229" s="39">
        <f t="shared" si="6"/>
        <v>68</v>
      </c>
      <c r="R2229" s="58">
        <f t="shared" si="7"/>
        <v>0.28</v>
      </c>
      <c r="S2229" s="58">
        <f t="shared" si="8"/>
        <v>0.66</v>
      </c>
      <c r="T2229" s="58">
        <f t="shared" si="9"/>
        <v>0.06</v>
      </c>
      <c r="U2229" s="39">
        <f t="shared" si="10"/>
        <v>184010283</v>
      </c>
      <c r="V2229" s="58">
        <f t="shared" si="11"/>
        <v>0.825</v>
      </c>
    </row>
    <row r="2230">
      <c r="A2230" s="33" t="s">
        <v>227</v>
      </c>
      <c r="B2230" s="68" t="s">
        <v>236</v>
      </c>
      <c r="C2230" s="35" t="s">
        <v>53</v>
      </c>
      <c r="D2230" s="35" t="str">
        <f t="shared" si="2"/>
        <v>The Americas/Brazil-The Americas/2005</v>
      </c>
      <c r="E2230" s="72">
        <v>0.018</v>
      </c>
      <c r="F2230" s="72">
        <v>0.02</v>
      </c>
      <c r="G2230" s="72">
        <v>76.0</v>
      </c>
      <c r="H2230" s="72">
        <v>68.0</v>
      </c>
      <c r="I2230" s="56">
        <v>0.276</v>
      </c>
      <c r="J2230" s="56">
        <v>0.663</v>
      </c>
      <c r="K2230" s="56">
        <v>0.062</v>
      </c>
      <c r="L2230" s="72">
        <v>1.86142403E8</v>
      </c>
      <c r="M2230" s="56">
        <v>0.828</v>
      </c>
      <c r="N2230" s="39">
        <f t="shared" si="25"/>
        <v>18</v>
      </c>
      <c r="O2230" s="39">
        <f t="shared" si="28"/>
        <v>20</v>
      </c>
      <c r="P2230" s="39">
        <f t="shared" si="5"/>
        <v>76</v>
      </c>
      <c r="Q2230" s="39">
        <f t="shared" si="6"/>
        <v>68</v>
      </c>
      <c r="R2230" s="58">
        <f t="shared" si="7"/>
        <v>0.276</v>
      </c>
      <c r="S2230" s="58">
        <f t="shared" si="8"/>
        <v>0.663</v>
      </c>
      <c r="T2230" s="58">
        <f t="shared" si="9"/>
        <v>0.062</v>
      </c>
      <c r="U2230" s="39">
        <f t="shared" si="10"/>
        <v>186142403</v>
      </c>
      <c r="V2230" s="58">
        <f t="shared" si="11"/>
        <v>0.828</v>
      </c>
    </row>
    <row r="2231">
      <c r="A2231" s="33" t="s">
        <v>227</v>
      </c>
      <c r="B2231" s="68" t="s">
        <v>236</v>
      </c>
      <c r="C2231" s="35" t="s">
        <v>54</v>
      </c>
      <c r="D2231" s="35" t="str">
        <f t="shared" si="2"/>
        <v>The Americas/Brazil-The Americas/2006</v>
      </c>
      <c r="E2231" s="72">
        <v>0.017</v>
      </c>
      <c r="F2231" s="72">
        <v>0.019</v>
      </c>
      <c r="G2231" s="72">
        <v>76.0</v>
      </c>
      <c r="H2231" s="72">
        <v>68.0</v>
      </c>
      <c r="I2231" s="56">
        <v>0.272</v>
      </c>
      <c r="J2231" s="56">
        <v>0.665</v>
      </c>
      <c r="K2231" s="56">
        <v>0.063</v>
      </c>
      <c r="L2231" s="72">
        <v>1.88134315E8</v>
      </c>
      <c r="M2231" s="56">
        <v>0.831</v>
      </c>
      <c r="N2231" s="39">
        <f t="shared" si="25"/>
        <v>17</v>
      </c>
      <c r="O2231" s="39">
        <f t="shared" si="28"/>
        <v>19</v>
      </c>
      <c r="P2231" s="39">
        <f t="shared" si="5"/>
        <v>76</v>
      </c>
      <c r="Q2231" s="39">
        <f t="shared" si="6"/>
        <v>68</v>
      </c>
      <c r="R2231" s="58">
        <f t="shared" si="7"/>
        <v>0.272</v>
      </c>
      <c r="S2231" s="58">
        <f t="shared" si="8"/>
        <v>0.665</v>
      </c>
      <c r="T2231" s="58">
        <f t="shared" si="9"/>
        <v>0.063</v>
      </c>
      <c r="U2231" s="39">
        <f t="shared" si="10"/>
        <v>188134315</v>
      </c>
      <c r="V2231" s="58">
        <f t="shared" si="11"/>
        <v>0.831</v>
      </c>
    </row>
    <row r="2232">
      <c r="A2232" s="33" t="s">
        <v>227</v>
      </c>
      <c r="B2232" s="68" t="s">
        <v>236</v>
      </c>
      <c r="C2232" s="35" t="s">
        <v>55</v>
      </c>
      <c r="D2232" s="35" t="str">
        <f t="shared" si="2"/>
        <v>The Americas/Brazil-The Americas/2007</v>
      </c>
      <c r="E2232" s="72">
        <v>0.017</v>
      </c>
      <c r="F2232" s="72">
        <v>0.018</v>
      </c>
      <c r="G2232" s="72">
        <v>76.0</v>
      </c>
      <c r="H2232" s="72">
        <v>69.0</v>
      </c>
      <c r="I2232" s="56">
        <v>0.268</v>
      </c>
      <c r="J2232" s="56">
        <v>0.668</v>
      </c>
      <c r="K2232" s="56">
        <v>0.064</v>
      </c>
      <c r="L2232" s="72">
        <v>1.89996976E8</v>
      </c>
      <c r="M2232" s="56">
        <v>0.834</v>
      </c>
      <c r="N2232" s="39">
        <f t="shared" si="25"/>
        <v>17</v>
      </c>
      <c r="O2232" s="39">
        <f t="shared" si="28"/>
        <v>18</v>
      </c>
      <c r="P2232" s="39">
        <f t="shared" si="5"/>
        <v>76</v>
      </c>
      <c r="Q2232" s="39">
        <f t="shared" si="6"/>
        <v>69</v>
      </c>
      <c r="R2232" s="58">
        <f t="shared" si="7"/>
        <v>0.268</v>
      </c>
      <c r="S2232" s="58">
        <f t="shared" si="8"/>
        <v>0.668</v>
      </c>
      <c r="T2232" s="58">
        <f t="shared" si="9"/>
        <v>0.064</v>
      </c>
      <c r="U2232" s="39">
        <f t="shared" si="10"/>
        <v>189996976</v>
      </c>
      <c r="V2232" s="58">
        <f t="shared" si="11"/>
        <v>0.834</v>
      </c>
    </row>
    <row r="2233">
      <c r="A2233" s="33" t="s">
        <v>227</v>
      </c>
      <c r="B2233" s="68" t="s">
        <v>236</v>
      </c>
      <c r="C2233" s="35" t="s">
        <v>56</v>
      </c>
      <c r="D2233" s="35" t="str">
        <f t="shared" si="2"/>
        <v>The Americas/Brazil-The Americas/2008</v>
      </c>
      <c r="E2233" s="72">
        <v>0.016</v>
      </c>
      <c r="F2233" s="72">
        <v>0.017</v>
      </c>
      <c r="G2233" s="72">
        <v>76.0</v>
      </c>
      <c r="H2233" s="72">
        <v>69.0</v>
      </c>
      <c r="I2233" s="56">
        <v>0.264</v>
      </c>
      <c r="J2233" s="56">
        <v>0.671</v>
      </c>
      <c r="K2233" s="56">
        <v>0.066</v>
      </c>
      <c r="L2233" s="72">
        <v>1.91765567E8</v>
      </c>
      <c r="M2233" s="56">
        <v>0.837</v>
      </c>
      <c r="N2233" s="39">
        <f t="shared" si="25"/>
        <v>16</v>
      </c>
      <c r="O2233" s="39">
        <f t="shared" si="28"/>
        <v>17</v>
      </c>
      <c r="P2233" s="39">
        <f t="shared" si="5"/>
        <v>76</v>
      </c>
      <c r="Q2233" s="39">
        <f t="shared" si="6"/>
        <v>69</v>
      </c>
      <c r="R2233" s="58">
        <f t="shared" si="7"/>
        <v>0.264</v>
      </c>
      <c r="S2233" s="58">
        <f t="shared" si="8"/>
        <v>0.671</v>
      </c>
      <c r="T2233" s="58">
        <f t="shared" si="9"/>
        <v>0.066</v>
      </c>
      <c r="U2233" s="39">
        <f t="shared" si="10"/>
        <v>191765567</v>
      </c>
      <c r="V2233" s="58">
        <f t="shared" si="11"/>
        <v>0.837</v>
      </c>
    </row>
    <row r="2234">
      <c r="A2234" s="33" t="s">
        <v>227</v>
      </c>
      <c r="B2234" s="68" t="s">
        <v>236</v>
      </c>
      <c r="C2234" s="35" t="s">
        <v>57</v>
      </c>
      <c r="D2234" s="35" t="str">
        <f t="shared" si="2"/>
        <v>The Americas/Brazil-The Americas/2009</v>
      </c>
      <c r="E2234" s="72">
        <v>0.016</v>
      </c>
      <c r="F2234" s="72">
        <v>0.016</v>
      </c>
      <c r="G2234" s="72">
        <v>77.0</v>
      </c>
      <c r="H2234" s="72">
        <v>69.0</v>
      </c>
      <c r="I2234" s="56">
        <v>0.259</v>
      </c>
      <c r="J2234" s="56">
        <v>0.673</v>
      </c>
      <c r="K2234" s="56">
        <v>0.067</v>
      </c>
      <c r="L2234" s="72">
        <v>1.93490922E8</v>
      </c>
      <c r="M2234" s="56">
        <v>0.84</v>
      </c>
      <c r="N2234" s="39">
        <f t="shared" si="25"/>
        <v>16</v>
      </c>
      <c r="O2234" s="39">
        <f t="shared" si="28"/>
        <v>16</v>
      </c>
      <c r="P2234" s="39">
        <f t="shared" si="5"/>
        <v>77</v>
      </c>
      <c r="Q2234" s="39">
        <f t="shared" si="6"/>
        <v>69</v>
      </c>
      <c r="R2234" s="58">
        <f t="shared" si="7"/>
        <v>0.259</v>
      </c>
      <c r="S2234" s="58">
        <f t="shared" si="8"/>
        <v>0.673</v>
      </c>
      <c r="T2234" s="58">
        <f t="shared" si="9"/>
        <v>0.067</v>
      </c>
      <c r="U2234" s="39">
        <f t="shared" si="10"/>
        <v>193490922</v>
      </c>
      <c r="V2234" s="58">
        <f t="shared" si="11"/>
        <v>0.84</v>
      </c>
    </row>
    <row r="2235">
      <c r="A2235" s="33" t="s">
        <v>227</v>
      </c>
      <c r="B2235" s="68" t="s">
        <v>236</v>
      </c>
      <c r="C2235" s="35" t="s">
        <v>58</v>
      </c>
      <c r="D2235" s="35" t="str">
        <f t="shared" si="2"/>
        <v>The Americas/Brazil-The Americas/2010</v>
      </c>
      <c r="E2235" s="72">
        <v>0.016</v>
      </c>
      <c r="F2235" s="72">
        <v>0.015</v>
      </c>
      <c r="G2235" s="72">
        <v>77.0</v>
      </c>
      <c r="H2235" s="72">
        <v>70.0</v>
      </c>
      <c r="I2235" s="56">
        <v>0.255</v>
      </c>
      <c r="J2235" s="56">
        <v>0.676</v>
      </c>
      <c r="K2235" s="56">
        <v>0.069</v>
      </c>
      <c r="L2235" s="72">
        <v>1.95210154E8</v>
      </c>
      <c r="M2235" s="56">
        <v>0.843</v>
      </c>
      <c r="N2235" s="39">
        <f t="shared" si="25"/>
        <v>16</v>
      </c>
      <c r="O2235" s="39">
        <f t="shared" si="28"/>
        <v>15</v>
      </c>
      <c r="P2235" s="39">
        <f t="shared" si="5"/>
        <v>77</v>
      </c>
      <c r="Q2235" s="39">
        <f t="shared" si="6"/>
        <v>70</v>
      </c>
      <c r="R2235" s="58">
        <f t="shared" si="7"/>
        <v>0.255</v>
      </c>
      <c r="S2235" s="58">
        <f t="shared" si="8"/>
        <v>0.676</v>
      </c>
      <c r="T2235" s="58">
        <f t="shared" si="9"/>
        <v>0.069</v>
      </c>
      <c r="U2235" s="39">
        <f t="shared" si="10"/>
        <v>195210154</v>
      </c>
      <c r="V2235" s="58">
        <f t="shared" si="11"/>
        <v>0.843</v>
      </c>
    </row>
    <row r="2236">
      <c r="A2236" s="33" t="s">
        <v>227</v>
      </c>
      <c r="B2236" s="68" t="s">
        <v>236</v>
      </c>
      <c r="C2236" s="35" t="s">
        <v>59</v>
      </c>
      <c r="D2236" s="35" t="str">
        <f t="shared" si="2"/>
        <v>The Americas/Brazil-The Americas/2011</v>
      </c>
      <c r="E2236" s="72">
        <v>0.015</v>
      </c>
      <c r="F2236" s="72">
        <v>0.014</v>
      </c>
      <c r="G2236" s="72">
        <v>77.0</v>
      </c>
      <c r="H2236" s="72">
        <v>70.0</v>
      </c>
      <c r="I2236" s="56">
        <v>0.25</v>
      </c>
      <c r="J2236" s="56">
        <v>0.679</v>
      </c>
      <c r="K2236" s="56">
        <v>0.071</v>
      </c>
      <c r="L2236" s="72">
        <v>1.96935134E8</v>
      </c>
      <c r="M2236" s="56">
        <v>0.846</v>
      </c>
      <c r="N2236" s="39">
        <f t="shared" si="25"/>
        <v>15</v>
      </c>
      <c r="O2236" s="39">
        <f t="shared" si="28"/>
        <v>14</v>
      </c>
      <c r="P2236" s="39">
        <f t="shared" si="5"/>
        <v>77</v>
      </c>
      <c r="Q2236" s="39">
        <f t="shared" si="6"/>
        <v>70</v>
      </c>
      <c r="R2236" s="58">
        <f t="shared" si="7"/>
        <v>0.25</v>
      </c>
      <c r="S2236" s="58">
        <f t="shared" si="8"/>
        <v>0.679</v>
      </c>
      <c r="T2236" s="58">
        <f t="shared" si="9"/>
        <v>0.071</v>
      </c>
      <c r="U2236" s="39">
        <f t="shared" si="10"/>
        <v>196935134</v>
      </c>
      <c r="V2236" s="58">
        <f t="shared" si="11"/>
        <v>0.846</v>
      </c>
    </row>
    <row r="2237">
      <c r="A2237" s="33" t="s">
        <v>227</v>
      </c>
      <c r="B2237" s="68" t="s">
        <v>236</v>
      </c>
      <c r="C2237" s="35" t="s">
        <v>60</v>
      </c>
      <c r="D2237" s="35" t="str">
        <f t="shared" si="2"/>
        <v>The Americas/Brazil-The Americas/2012</v>
      </c>
      <c r="E2237" s="72">
        <v>0.015</v>
      </c>
      <c r="F2237" s="72">
        <v>0.013</v>
      </c>
      <c r="G2237" s="72">
        <v>77.0</v>
      </c>
      <c r="H2237" s="72">
        <v>70.0</v>
      </c>
      <c r="I2237" s="56">
        <v>0.246</v>
      </c>
      <c r="J2237" s="56">
        <v>0.681</v>
      </c>
      <c r="K2237" s="56">
        <v>0.073</v>
      </c>
      <c r="L2237" s="72">
        <v>1.98656019E8</v>
      </c>
      <c r="M2237" s="56">
        <v>0.849</v>
      </c>
      <c r="N2237" s="39">
        <f t="shared" si="25"/>
        <v>15</v>
      </c>
      <c r="O2237" s="39">
        <f t="shared" si="28"/>
        <v>13</v>
      </c>
      <c r="P2237" s="39">
        <f t="shared" si="5"/>
        <v>77</v>
      </c>
      <c r="Q2237" s="39">
        <f t="shared" si="6"/>
        <v>70</v>
      </c>
      <c r="R2237" s="58">
        <f t="shared" si="7"/>
        <v>0.246</v>
      </c>
      <c r="S2237" s="58">
        <f t="shared" si="8"/>
        <v>0.681</v>
      </c>
      <c r="T2237" s="58">
        <f t="shared" si="9"/>
        <v>0.073</v>
      </c>
      <c r="U2237" s="39">
        <f t="shared" si="10"/>
        <v>198656019</v>
      </c>
      <c r="V2237" s="58">
        <f t="shared" si="11"/>
        <v>0.849</v>
      </c>
    </row>
    <row r="2238">
      <c r="A2238" s="33" t="s">
        <v>227</v>
      </c>
      <c r="B2238" s="68" t="s">
        <v>237</v>
      </c>
      <c r="C2238" s="35" t="s">
        <v>48</v>
      </c>
      <c r="D2238" s="35" t="str">
        <f t="shared" si="2"/>
        <v>The Americas/Canada-The Americas/2000</v>
      </c>
      <c r="E2238" s="72">
        <v>0.011</v>
      </c>
      <c r="F2238" s="72">
        <v>0.005</v>
      </c>
      <c r="G2238" s="72">
        <v>82.0</v>
      </c>
      <c r="H2238" s="72">
        <v>77.0</v>
      </c>
      <c r="I2238" s="56">
        <v>0.192</v>
      </c>
      <c r="J2238" s="56">
        <v>0.683</v>
      </c>
      <c r="K2238" s="56">
        <v>0.125</v>
      </c>
      <c r="L2238" s="72">
        <v>3.07697E7</v>
      </c>
      <c r="M2238" s="56">
        <v>0.795</v>
      </c>
      <c r="N2238" s="39">
        <f t="shared" si="25"/>
        <v>11</v>
      </c>
      <c r="O2238" s="39">
        <f t="shared" si="28"/>
        <v>5</v>
      </c>
      <c r="P2238" s="39">
        <f t="shared" si="5"/>
        <v>82</v>
      </c>
      <c r="Q2238" s="39">
        <f t="shared" si="6"/>
        <v>77</v>
      </c>
      <c r="R2238" s="58">
        <f t="shared" si="7"/>
        <v>0.192</v>
      </c>
      <c r="S2238" s="58">
        <f t="shared" si="8"/>
        <v>0.683</v>
      </c>
      <c r="T2238" s="58">
        <f t="shared" si="9"/>
        <v>0.125</v>
      </c>
      <c r="U2238" s="39">
        <f t="shared" si="10"/>
        <v>30769700</v>
      </c>
      <c r="V2238" s="58">
        <f t="shared" si="11"/>
        <v>0.795</v>
      </c>
    </row>
    <row r="2239">
      <c r="A2239" s="33" t="s">
        <v>227</v>
      </c>
      <c r="B2239" s="68" t="s">
        <v>237</v>
      </c>
      <c r="C2239" s="35" t="s">
        <v>49</v>
      </c>
      <c r="D2239" s="35" t="str">
        <f t="shared" si="2"/>
        <v>The Americas/Canada-The Americas/2001</v>
      </c>
      <c r="E2239" s="72">
        <v>0.011</v>
      </c>
      <c r="F2239" s="72">
        <v>0.005</v>
      </c>
      <c r="G2239" s="72">
        <v>82.0</v>
      </c>
      <c r="H2239" s="72">
        <v>77.0</v>
      </c>
      <c r="I2239" s="56">
        <v>0.189</v>
      </c>
      <c r="J2239" s="56">
        <v>0.685</v>
      </c>
      <c r="K2239" s="56">
        <v>0.127</v>
      </c>
      <c r="L2239" s="72">
        <v>3.10819E7</v>
      </c>
      <c r="M2239" s="56">
        <v>0.798</v>
      </c>
      <c r="N2239" s="39">
        <f t="shared" si="25"/>
        <v>11</v>
      </c>
      <c r="O2239" s="39">
        <f t="shared" si="28"/>
        <v>5</v>
      </c>
      <c r="P2239" s="39">
        <f t="shared" si="5"/>
        <v>82</v>
      </c>
      <c r="Q2239" s="39">
        <f t="shared" si="6"/>
        <v>77</v>
      </c>
      <c r="R2239" s="58">
        <f t="shared" si="7"/>
        <v>0.189</v>
      </c>
      <c r="S2239" s="58">
        <f t="shared" si="8"/>
        <v>0.685</v>
      </c>
      <c r="T2239" s="58">
        <f t="shared" si="9"/>
        <v>0.127</v>
      </c>
      <c r="U2239" s="39">
        <f t="shared" si="10"/>
        <v>31081900</v>
      </c>
      <c r="V2239" s="58">
        <f t="shared" si="11"/>
        <v>0.798</v>
      </c>
    </row>
    <row r="2240">
      <c r="A2240" s="33" t="s">
        <v>227</v>
      </c>
      <c r="B2240" s="68" t="s">
        <v>237</v>
      </c>
      <c r="C2240" s="35" t="s">
        <v>50</v>
      </c>
      <c r="D2240" s="35" t="str">
        <f t="shared" si="2"/>
        <v>The Americas/Canada-The Americas/2002</v>
      </c>
      <c r="E2240" s="72">
        <v>0.011</v>
      </c>
      <c r="F2240" s="72">
        <v>0.005</v>
      </c>
      <c r="G2240" s="72">
        <v>82.0</v>
      </c>
      <c r="H2240" s="72">
        <v>77.0</v>
      </c>
      <c r="I2240" s="56">
        <v>0.186</v>
      </c>
      <c r="J2240" s="56">
        <v>0.687</v>
      </c>
      <c r="K2240" s="56">
        <v>0.128</v>
      </c>
      <c r="L2240" s="72">
        <v>3.1362E7</v>
      </c>
      <c r="M2240" s="56">
        <v>0.799</v>
      </c>
      <c r="N2240" s="39">
        <f t="shared" si="25"/>
        <v>11</v>
      </c>
      <c r="O2240" s="39">
        <f t="shared" si="28"/>
        <v>5</v>
      </c>
      <c r="P2240" s="39">
        <f t="shared" si="5"/>
        <v>82</v>
      </c>
      <c r="Q2240" s="39">
        <f t="shared" si="6"/>
        <v>77</v>
      </c>
      <c r="R2240" s="58">
        <f t="shared" si="7"/>
        <v>0.186</v>
      </c>
      <c r="S2240" s="58">
        <f t="shared" si="8"/>
        <v>0.687</v>
      </c>
      <c r="T2240" s="58">
        <f t="shared" si="9"/>
        <v>0.128</v>
      </c>
      <c r="U2240" s="39">
        <f t="shared" si="10"/>
        <v>31362000</v>
      </c>
      <c r="V2240" s="58">
        <f t="shared" si="11"/>
        <v>0.799</v>
      </c>
    </row>
    <row r="2241">
      <c r="A2241" s="33" t="s">
        <v>227</v>
      </c>
      <c r="B2241" s="68" t="s">
        <v>237</v>
      </c>
      <c r="C2241" s="35" t="s">
        <v>51</v>
      </c>
      <c r="D2241" s="35" t="str">
        <f t="shared" si="2"/>
        <v>The Americas/Canada-The Americas/2003</v>
      </c>
      <c r="E2241" s="72">
        <v>0.011</v>
      </c>
      <c r="F2241" s="72">
        <v>0.005</v>
      </c>
      <c r="G2241" s="72">
        <v>82.0</v>
      </c>
      <c r="H2241" s="72">
        <v>77.0</v>
      </c>
      <c r="I2241" s="56">
        <v>0.183</v>
      </c>
      <c r="J2241" s="56">
        <v>0.689</v>
      </c>
      <c r="K2241" s="56">
        <v>0.129</v>
      </c>
      <c r="L2241" s="72">
        <v>3.1676E7</v>
      </c>
      <c r="M2241" s="56">
        <v>0.8</v>
      </c>
      <c r="N2241" s="39">
        <f t="shared" si="25"/>
        <v>11</v>
      </c>
      <c r="O2241" s="39">
        <f t="shared" si="28"/>
        <v>5</v>
      </c>
      <c r="P2241" s="39">
        <f t="shared" si="5"/>
        <v>82</v>
      </c>
      <c r="Q2241" s="39">
        <f t="shared" si="6"/>
        <v>77</v>
      </c>
      <c r="R2241" s="58">
        <f t="shared" si="7"/>
        <v>0.183</v>
      </c>
      <c r="S2241" s="58">
        <f t="shared" si="8"/>
        <v>0.689</v>
      </c>
      <c r="T2241" s="58">
        <f t="shared" si="9"/>
        <v>0.129</v>
      </c>
      <c r="U2241" s="39">
        <f t="shared" si="10"/>
        <v>31676000</v>
      </c>
      <c r="V2241" s="58">
        <f t="shared" si="11"/>
        <v>0.8</v>
      </c>
    </row>
    <row r="2242">
      <c r="A2242" s="33" t="s">
        <v>227</v>
      </c>
      <c r="B2242" s="68" t="s">
        <v>237</v>
      </c>
      <c r="C2242" s="35" t="s">
        <v>52</v>
      </c>
      <c r="D2242" s="35" t="str">
        <f t="shared" si="2"/>
        <v>The Americas/Canada-The Americas/2004</v>
      </c>
      <c r="E2242" s="72">
        <v>0.011</v>
      </c>
      <c r="F2242" s="72">
        <v>0.005</v>
      </c>
      <c r="G2242" s="72">
        <v>83.0</v>
      </c>
      <c r="H2242" s="72">
        <v>78.0</v>
      </c>
      <c r="I2242" s="56">
        <v>0.18</v>
      </c>
      <c r="J2242" s="56">
        <v>0.691</v>
      </c>
      <c r="K2242" s="56">
        <v>0.13</v>
      </c>
      <c r="L2242" s="72">
        <v>3.1995E7</v>
      </c>
      <c r="M2242" s="56">
        <v>0.8</v>
      </c>
      <c r="N2242" s="39">
        <f t="shared" si="25"/>
        <v>11</v>
      </c>
      <c r="O2242" s="39">
        <f t="shared" si="28"/>
        <v>5</v>
      </c>
      <c r="P2242" s="39">
        <f t="shared" si="5"/>
        <v>83</v>
      </c>
      <c r="Q2242" s="39">
        <f t="shared" si="6"/>
        <v>78</v>
      </c>
      <c r="R2242" s="58">
        <f t="shared" si="7"/>
        <v>0.18</v>
      </c>
      <c r="S2242" s="58">
        <f t="shared" si="8"/>
        <v>0.691</v>
      </c>
      <c r="T2242" s="58">
        <f t="shared" si="9"/>
        <v>0.13</v>
      </c>
      <c r="U2242" s="39">
        <f t="shared" si="10"/>
        <v>31995000</v>
      </c>
      <c r="V2242" s="58">
        <f t="shared" si="11"/>
        <v>0.8</v>
      </c>
    </row>
    <row r="2243">
      <c r="A2243" s="33" t="s">
        <v>227</v>
      </c>
      <c r="B2243" s="68" t="s">
        <v>237</v>
      </c>
      <c r="C2243" s="35" t="s">
        <v>53</v>
      </c>
      <c r="D2243" s="35" t="str">
        <f t="shared" si="2"/>
        <v>The Americas/Canada-The Americas/2005</v>
      </c>
      <c r="E2243" s="72">
        <v>0.011</v>
      </c>
      <c r="F2243" s="72">
        <v>0.005</v>
      </c>
      <c r="G2243" s="72">
        <v>83.0</v>
      </c>
      <c r="H2243" s="72">
        <v>78.0</v>
      </c>
      <c r="I2243" s="56">
        <v>0.177</v>
      </c>
      <c r="J2243" s="56">
        <v>0.692</v>
      </c>
      <c r="K2243" s="56">
        <v>0.131</v>
      </c>
      <c r="L2243" s="72">
        <v>3.2312E7</v>
      </c>
      <c r="M2243" s="56">
        <v>0.801</v>
      </c>
      <c r="N2243" s="39">
        <f t="shared" si="25"/>
        <v>11</v>
      </c>
      <c r="O2243" s="39">
        <f t="shared" si="28"/>
        <v>5</v>
      </c>
      <c r="P2243" s="39">
        <f t="shared" si="5"/>
        <v>83</v>
      </c>
      <c r="Q2243" s="39">
        <f t="shared" si="6"/>
        <v>78</v>
      </c>
      <c r="R2243" s="58">
        <f t="shared" si="7"/>
        <v>0.177</v>
      </c>
      <c r="S2243" s="58">
        <f t="shared" si="8"/>
        <v>0.692</v>
      </c>
      <c r="T2243" s="58">
        <f t="shared" si="9"/>
        <v>0.131</v>
      </c>
      <c r="U2243" s="39">
        <f t="shared" si="10"/>
        <v>32312000</v>
      </c>
      <c r="V2243" s="58">
        <f t="shared" si="11"/>
        <v>0.801</v>
      </c>
    </row>
    <row r="2244">
      <c r="A2244" s="33" t="s">
        <v>227</v>
      </c>
      <c r="B2244" s="68" t="s">
        <v>237</v>
      </c>
      <c r="C2244" s="35" t="s">
        <v>54</v>
      </c>
      <c r="D2244" s="35" t="str">
        <f t="shared" si="2"/>
        <v>The Americas/Canada-The Americas/2006</v>
      </c>
      <c r="E2244" s="72">
        <v>0.011</v>
      </c>
      <c r="F2244" s="72">
        <v>0.005</v>
      </c>
      <c r="G2244" s="72">
        <v>83.0</v>
      </c>
      <c r="H2244" s="72">
        <v>78.0</v>
      </c>
      <c r="I2244" s="56">
        <v>0.174</v>
      </c>
      <c r="J2244" s="56">
        <v>0.694</v>
      </c>
      <c r="K2244" s="56">
        <v>0.133</v>
      </c>
      <c r="L2244" s="72">
        <v>3.2570505E7</v>
      </c>
      <c r="M2244" s="56">
        <v>0.802</v>
      </c>
      <c r="N2244" s="39">
        <f t="shared" si="25"/>
        <v>11</v>
      </c>
      <c r="O2244" s="39">
        <f t="shared" si="28"/>
        <v>5</v>
      </c>
      <c r="P2244" s="39">
        <f t="shared" si="5"/>
        <v>83</v>
      </c>
      <c r="Q2244" s="39">
        <f t="shared" si="6"/>
        <v>78</v>
      </c>
      <c r="R2244" s="58">
        <f t="shared" si="7"/>
        <v>0.174</v>
      </c>
      <c r="S2244" s="58">
        <f t="shared" si="8"/>
        <v>0.694</v>
      </c>
      <c r="T2244" s="58">
        <f t="shared" si="9"/>
        <v>0.133</v>
      </c>
      <c r="U2244" s="39">
        <f t="shared" si="10"/>
        <v>32570505</v>
      </c>
      <c r="V2244" s="58">
        <f t="shared" si="11"/>
        <v>0.802</v>
      </c>
    </row>
    <row r="2245">
      <c r="A2245" s="33" t="s">
        <v>227</v>
      </c>
      <c r="B2245" s="68" t="s">
        <v>237</v>
      </c>
      <c r="C2245" s="35" t="s">
        <v>55</v>
      </c>
      <c r="D2245" s="35" t="str">
        <f t="shared" si="2"/>
        <v>The Americas/Canada-The Americas/2007</v>
      </c>
      <c r="E2245" s="72">
        <v>0.011</v>
      </c>
      <c r="F2245" s="72">
        <v>0.005</v>
      </c>
      <c r="G2245" s="72">
        <v>83.0</v>
      </c>
      <c r="H2245" s="72">
        <v>78.0</v>
      </c>
      <c r="I2245" s="56">
        <v>0.171</v>
      </c>
      <c r="J2245" s="56">
        <v>0.695</v>
      </c>
      <c r="K2245" s="56">
        <v>0.134</v>
      </c>
      <c r="L2245" s="72">
        <v>3.2887928E7</v>
      </c>
      <c r="M2245" s="56">
        <v>0.804</v>
      </c>
      <c r="N2245" s="39">
        <f t="shared" si="25"/>
        <v>11</v>
      </c>
      <c r="O2245" s="39">
        <f t="shared" si="28"/>
        <v>5</v>
      </c>
      <c r="P2245" s="39">
        <f t="shared" si="5"/>
        <v>83</v>
      </c>
      <c r="Q2245" s="39">
        <f t="shared" si="6"/>
        <v>78</v>
      </c>
      <c r="R2245" s="58">
        <f t="shared" si="7"/>
        <v>0.171</v>
      </c>
      <c r="S2245" s="58">
        <f t="shared" si="8"/>
        <v>0.695</v>
      </c>
      <c r="T2245" s="58">
        <f t="shared" si="9"/>
        <v>0.134</v>
      </c>
      <c r="U2245" s="39">
        <f t="shared" si="10"/>
        <v>32887928</v>
      </c>
      <c r="V2245" s="58">
        <f t="shared" si="11"/>
        <v>0.804</v>
      </c>
    </row>
    <row r="2246">
      <c r="A2246" s="33" t="s">
        <v>227</v>
      </c>
      <c r="B2246" s="68" t="s">
        <v>237</v>
      </c>
      <c r="C2246" s="35" t="s">
        <v>56</v>
      </c>
      <c r="D2246" s="35" t="str">
        <f t="shared" si="2"/>
        <v>The Americas/Canada-The Americas/2008</v>
      </c>
      <c r="E2246" s="72">
        <v>0.011</v>
      </c>
      <c r="F2246" s="72">
        <v>0.005</v>
      </c>
      <c r="G2246" s="72">
        <v>83.0</v>
      </c>
      <c r="H2246" s="72">
        <v>78.0</v>
      </c>
      <c r="I2246" s="56">
        <v>0.168</v>
      </c>
      <c r="J2246" s="56">
        <v>0.695</v>
      </c>
      <c r="K2246" s="56">
        <v>0.136</v>
      </c>
      <c r="L2246" s="72">
        <v>3.3245773E7</v>
      </c>
      <c r="M2246" s="56">
        <v>0.806</v>
      </c>
      <c r="N2246" s="39">
        <f t="shared" si="25"/>
        <v>11</v>
      </c>
      <c r="O2246" s="39">
        <f t="shared" si="28"/>
        <v>5</v>
      </c>
      <c r="P2246" s="39">
        <f t="shared" si="5"/>
        <v>83</v>
      </c>
      <c r="Q2246" s="39">
        <f t="shared" si="6"/>
        <v>78</v>
      </c>
      <c r="R2246" s="58">
        <f t="shared" si="7"/>
        <v>0.168</v>
      </c>
      <c r="S2246" s="58">
        <f t="shared" si="8"/>
        <v>0.695</v>
      </c>
      <c r="T2246" s="58">
        <f t="shared" si="9"/>
        <v>0.136</v>
      </c>
      <c r="U2246" s="39">
        <f t="shared" si="10"/>
        <v>33245773</v>
      </c>
      <c r="V2246" s="58">
        <f t="shared" si="11"/>
        <v>0.806</v>
      </c>
    </row>
    <row r="2247">
      <c r="A2247" s="33" t="s">
        <v>227</v>
      </c>
      <c r="B2247" s="68" t="s">
        <v>237</v>
      </c>
      <c r="C2247" s="35" t="s">
        <v>57</v>
      </c>
      <c r="D2247" s="35" t="str">
        <f t="shared" si="2"/>
        <v>The Americas/Canada-The Americas/2009</v>
      </c>
      <c r="E2247" s="72">
        <v>0.011</v>
      </c>
      <c r="F2247" s="72">
        <v>0.005</v>
      </c>
      <c r="G2247" s="72">
        <v>83.0</v>
      </c>
      <c r="H2247" s="72">
        <v>79.0</v>
      </c>
      <c r="I2247" s="56">
        <v>0.166</v>
      </c>
      <c r="J2247" s="56">
        <v>0.695</v>
      </c>
      <c r="K2247" s="56">
        <v>0.139</v>
      </c>
      <c r="L2247" s="72">
        <v>3.3628571E7</v>
      </c>
      <c r="M2247" s="56">
        <v>0.808</v>
      </c>
      <c r="N2247" s="39">
        <f t="shared" si="25"/>
        <v>11</v>
      </c>
      <c r="O2247" s="39">
        <f t="shared" si="28"/>
        <v>5</v>
      </c>
      <c r="P2247" s="39">
        <f t="shared" si="5"/>
        <v>83</v>
      </c>
      <c r="Q2247" s="39">
        <f t="shared" si="6"/>
        <v>79</v>
      </c>
      <c r="R2247" s="58">
        <f t="shared" si="7"/>
        <v>0.166</v>
      </c>
      <c r="S2247" s="58">
        <f t="shared" si="8"/>
        <v>0.695</v>
      </c>
      <c r="T2247" s="58">
        <f t="shared" si="9"/>
        <v>0.139</v>
      </c>
      <c r="U2247" s="39">
        <f t="shared" si="10"/>
        <v>33628571</v>
      </c>
      <c r="V2247" s="58">
        <f t="shared" si="11"/>
        <v>0.808</v>
      </c>
    </row>
    <row r="2248">
      <c r="A2248" s="33" t="s">
        <v>227</v>
      </c>
      <c r="B2248" s="68" t="s">
        <v>237</v>
      </c>
      <c r="C2248" s="35" t="s">
        <v>58</v>
      </c>
      <c r="D2248" s="35" t="str">
        <f t="shared" si="2"/>
        <v>The Americas/Canada-The Americas/2010</v>
      </c>
      <c r="E2248" s="72">
        <v>0.011</v>
      </c>
      <c r="F2248" s="72">
        <v>0.005</v>
      </c>
      <c r="G2248" s="72">
        <v>83.0</v>
      </c>
      <c r="H2248" s="72">
        <v>79.0</v>
      </c>
      <c r="I2248" s="56">
        <v>0.165</v>
      </c>
      <c r="J2248" s="56">
        <v>0.694</v>
      </c>
      <c r="K2248" s="56">
        <v>0.142</v>
      </c>
      <c r="L2248" s="72">
        <v>3.4005274E7</v>
      </c>
      <c r="M2248" s="56">
        <v>0.809</v>
      </c>
      <c r="N2248" s="39">
        <f t="shared" si="25"/>
        <v>11</v>
      </c>
      <c r="O2248" s="39">
        <f t="shared" si="28"/>
        <v>5</v>
      </c>
      <c r="P2248" s="39">
        <f t="shared" si="5"/>
        <v>83</v>
      </c>
      <c r="Q2248" s="39">
        <f t="shared" si="6"/>
        <v>79</v>
      </c>
      <c r="R2248" s="58">
        <f t="shared" si="7"/>
        <v>0.165</v>
      </c>
      <c r="S2248" s="58">
        <f t="shared" si="8"/>
        <v>0.694</v>
      </c>
      <c r="T2248" s="58">
        <f t="shared" si="9"/>
        <v>0.142</v>
      </c>
      <c r="U2248" s="39">
        <f t="shared" si="10"/>
        <v>34005274</v>
      </c>
      <c r="V2248" s="58">
        <f t="shared" si="11"/>
        <v>0.809</v>
      </c>
    </row>
    <row r="2249">
      <c r="A2249" s="33" t="s">
        <v>227</v>
      </c>
      <c r="B2249" s="68" t="s">
        <v>237</v>
      </c>
      <c r="C2249" s="35" t="s">
        <v>59</v>
      </c>
      <c r="D2249" s="35" t="str">
        <f t="shared" si="2"/>
        <v>The Americas/Canada-The Americas/2011</v>
      </c>
      <c r="E2249" s="72">
        <v>0.011</v>
      </c>
      <c r="F2249" s="72">
        <v>0.005</v>
      </c>
      <c r="G2249" s="72">
        <v>83.0</v>
      </c>
      <c r="H2249" s="72">
        <v>79.0</v>
      </c>
      <c r="I2249" s="56">
        <v>0.164</v>
      </c>
      <c r="J2249" s="56">
        <v>0.691</v>
      </c>
      <c r="K2249" s="56">
        <v>0.145</v>
      </c>
      <c r="L2249" s="72">
        <v>3.434278E7</v>
      </c>
      <c r="M2249" s="56">
        <v>0.811</v>
      </c>
      <c r="N2249" s="39">
        <f t="shared" si="25"/>
        <v>11</v>
      </c>
      <c r="O2249" s="39">
        <f t="shared" si="28"/>
        <v>5</v>
      </c>
      <c r="P2249" s="39">
        <f t="shared" si="5"/>
        <v>83</v>
      </c>
      <c r="Q2249" s="39">
        <f t="shared" si="6"/>
        <v>79</v>
      </c>
      <c r="R2249" s="58">
        <f t="shared" si="7"/>
        <v>0.164</v>
      </c>
      <c r="S2249" s="58">
        <f t="shared" si="8"/>
        <v>0.691</v>
      </c>
      <c r="T2249" s="58">
        <f t="shared" si="9"/>
        <v>0.145</v>
      </c>
      <c r="U2249" s="39">
        <f t="shared" si="10"/>
        <v>34342780</v>
      </c>
      <c r="V2249" s="58">
        <f t="shared" si="11"/>
        <v>0.811</v>
      </c>
    </row>
    <row r="2250">
      <c r="A2250" s="33" t="s">
        <v>227</v>
      </c>
      <c r="B2250" s="68" t="s">
        <v>237</v>
      </c>
      <c r="C2250" s="35" t="s">
        <v>60</v>
      </c>
      <c r="D2250" s="35" t="str">
        <f t="shared" si="2"/>
        <v>The Americas/Canada-The Americas/2012</v>
      </c>
      <c r="E2250" s="72">
        <v>0.011</v>
      </c>
      <c r="F2250" s="72">
        <v>0.005</v>
      </c>
      <c r="G2250" s="72">
        <v>83.0</v>
      </c>
      <c r="H2250" s="72">
        <v>79.0</v>
      </c>
      <c r="I2250" s="56">
        <v>0.164</v>
      </c>
      <c r="J2250" s="56">
        <v>0.688</v>
      </c>
      <c r="K2250" s="56">
        <v>0.148</v>
      </c>
      <c r="L2250" s="72">
        <v>3.4754312E7</v>
      </c>
      <c r="M2250" s="56">
        <v>0.813</v>
      </c>
      <c r="N2250" s="39">
        <f t="shared" si="25"/>
        <v>11</v>
      </c>
      <c r="O2250" s="39">
        <f t="shared" si="28"/>
        <v>5</v>
      </c>
      <c r="P2250" s="39">
        <f t="shared" si="5"/>
        <v>83</v>
      </c>
      <c r="Q2250" s="39">
        <f t="shared" si="6"/>
        <v>79</v>
      </c>
      <c r="R2250" s="58">
        <f t="shared" si="7"/>
        <v>0.164</v>
      </c>
      <c r="S2250" s="58">
        <f t="shared" si="8"/>
        <v>0.688</v>
      </c>
      <c r="T2250" s="58">
        <f t="shared" si="9"/>
        <v>0.148</v>
      </c>
      <c r="U2250" s="39">
        <f t="shared" si="10"/>
        <v>34754312</v>
      </c>
      <c r="V2250" s="58">
        <f t="shared" si="11"/>
        <v>0.813</v>
      </c>
    </row>
    <row r="2251">
      <c r="A2251" s="33" t="s">
        <v>227</v>
      </c>
      <c r="B2251" s="68" t="s">
        <v>238</v>
      </c>
      <c r="C2251" s="35" t="s">
        <v>48</v>
      </c>
      <c r="D2251" s="35" t="str">
        <f t="shared" si="2"/>
        <v>The Americas/Cayman Islands-The Americas/2000</v>
      </c>
      <c r="E2251" s="69"/>
      <c r="F2251" s="69"/>
      <c r="G2251" s="69"/>
      <c r="H2251" s="69"/>
      <c r="I2251" s="59"/>
      <c r="J2251" s="59"/>
      <c r="K2251" s="59"/>
      <c r="L2251" s="72">
        <v>41685.0</v>
      </c>
      <c r="M2251" s="56">
        <v>1.0</v>
      </c>
      <c r="N2251" s="39"/>
      <c r="O2251" s="39"/>
      <c r="P2251" s="39" t="str">
        <f t="shared" si="5"/>
        <v/>
      </c>
      <c r="Q2251" s="39" t="str">
        <f t="shared" si="6"/>
        <v/>
      </c>
      <c r="R2251" s="58" t="str">
        <f t="shared" si="7"/>
        <v/>
      </c>
      <c r="S2251" s="58" t="str">
        <f t="shared" si="8"/>
        <v/>
      </c>
      <c r="T2251" s="58" t="str">
        <f t="shared" si="9"/>
        <v/>
      </c>
      <c r="U2251" s="39">
        <f t="shared" si="10"/>
        <v>41685</v>
      </c>
      <c r="V2251" s="58">
        <f t="shared" si="11"/>
        <v>1</v>
      </c>
    </row>
    <row r="2252">
      <c r="A2252" s="33" t="s">
        <v>227</v>
      </c>
      <c r="B2252" s="68" t="s">
        <v>238</v>
      </c>
      <c r="C2252" s="35" t="s">
        <v>49</v>
      </c>
      <c r="D2252" s="35" t="str">
        <f t="shared" si="2"/>
        <v>The Americas/Cayman Islands-The Americas/2001</v>
      </c>
      <c r="E2252" s="69"/>
      <c r="F2252" s="69"/>
      <c r="G2252" s="69"/>
      <c r="H2252" s="69"/>
      <c r="I2252" s="59"/>
      <c r="J2252" s="59"/>
      <c r="K2252" s="59"/>
      <c r="L2252" s="72">
        <v>43317.0</v>
      </c>
      <c r="M2252" s="56">
        <v>1.0</v>
      </c>
      <c r="N2252" s="39"/>
      <c r="O2252" s="39"/>
      <c r="P2252" s="39" t="str">
        <f t="shared" si="5"/>
        <v/>
      </c>
      <c r="Q2252" s="39" t="str">
        <f t="shared" si="6"/>
        <v/>
      </c>
      <c r="R2252" s="58" t="str">
        <f t="shared" si="7"/>
        <v/>
      </c>
      <c r="S2252" s="58" t="str">
        <f t="shared" si="8"/>
        <v/>
      </c>
      <c r="T2252" s="58" t="str">
        <f t="shared" si="9"/>
        <v/>
      </c>
      <c r="U2252" s="39">
        <f t="shared" si="10"/>
        <v>43317</v>
      </c>
      <c r="V2252" s="58">
        <f t="shared" si="11"/>
        <v>1</v>
      </c>
    </row>
    <row r="2253">
      <c r="A2253" s="33" t="s">
        <v>227</v>
      </c>
      <c r="B2253" s="68" t="s">
        <v>238</v>
      </c>
      <c r="C2253" s="35" t="s">
        <v>50</v>
      </c>
      <c r="D2253" s="35" t="str">
        <f t="shared" si="2"/>
        <v>The Americas/Cayman Islands-The Americas/2002</v>
      </c>
      <c r="E2253" s="69"/>
      <c r="F2253" s="69"/>
      <c r="G2253" s="69"/>
      <c r="H2253" s="69"/>
      <c r="I2253" s="59"/>
      <c r="J2253" s="59"/>
      <c r="K2253" s="59"/>
      <c r="L2253" s="72">
        <v>44742.0</v>
      </c>
      <c r="M2253" s="56">
        <v>1.0</v>
      </c>
      <c r="N2253" s="39"/>
      <c r="O2253" s="39"/>
      <c r="P2253" s="39" t="str">
        <f t="shared" si="5"/>
        <v/>
      </c>
      <c r="Q2253" s="39" t="str">
        <f t="shared" si="6"/>
        <v/>
      </c>
      <c r="R2253" s="58" t="str">
        <f t="shared" si="7"/>
        <v/>
      </c>
      <c r="S2253" s="58" t="str">
        <f t="shared" si="8"/>
        <v/>
      </c>
      <c r="T2253" s="58" t="str">
        <f t="shared" si="9"/>
        <v/>
      </c>
      <c r="U2253" s="39">
        <f t="shared" si="10"/>
        <v>44742</v>
      </c>
      <c r="V2253" s="58">
        <f t="shared" si="11"/>
        <v>1</v>
      </c>
    </row>
    <row r="2254">
      <c r="A2254" s="33" t="s">
        <v>227</v>
      </c>
      <c r="B2254" s="68" t="s">
        <v>238</v>
      </c>
      <c r="C2254" s="35" t="s">
        <v>51</v>
      </c>
      <c r="D2254" s="35" t="str">
        <f t="shared" si="2"/>
        <v>The Americas/Cayman Islands-The Americas/2003</v>
      </c>
      <c r="E2254" s="69"/>
      <c r="F2254" s="69"/>
      <c r="G2254" s="69"/>
      <c r="H2254" s="69"/>
      <c r="I2254" s="59"/>
      <c r="J2254" s="59"/>
      <c r="K2254" s="59"/>
      <c r="L2254" s="72">
        <v>46032.0</v>
      </c>
      <c r="M2254" s="56">
        <v>1.0</v>
      </c>
      <c r="N2254" s="39"/>
      <c r="O2254" s="39"/>
      <c r="P2254" s="39" t="str">
        <f t="shared" si="5"/>
        <v/>
      </c>
      <c r="Q2254" s="39" t="str">
        <f t="shared" si="6"/>
        <v/>
      </c>
      <c r="R2254" s="58" t="str">
        <f t="shared" si="7"/>
        <v/>
      </c>
      <c r="S2254" s="58" t="str">
        <f t="shared" si="8"/>
        <v/>
      </c>
      <c r="T2254" s="58" t="str">
        <f t="shared" si="9"/>
        <v/>
      </c>
      <c r="U2254" s="39">
        <f t="shared" si="10"/>
        <v>46032</v>
      </c>
      <c r="V2254" s="58">
        <f t="shared" si="11"/>
        <v>1</v>
      </c>
    </row>
    <row r="2255">
      <c r="A2255" s="33" t="s">
        <v>227</v>
      </c>
      <c r="B2255" s="68" t="s">
        <v>238</v>
      </c>
      <c r="C2255" s="35" t="s">
        <v>52</v>
      </c>
      <c r="D2255" s="35" t="str">
        <f t="shared" si="2"/>
        <v>The Americas/Cayman Islands-The Americas/2004</v>
      </c>
      <c r="E2255" s="69"/>
      <c r="F2255" s="69"/>
      <c r="G2255" s="69"/>
      <c r="H2255" s="69"/>
      <c r="I2255" s="59"/>
      <c r="J2255" s="59"/>
      <c r="K2255" s="59"/>
      <c r="L2255" s="72">
        <v>47299.0</v>
      </c>
      <c r="M2255" s="56">
        <v>1.0</v>
      </c>
      <c r="N2255" s="39"/>
      <c r="O2255" s="39"/>
      <c r="P2255" s="39" t="str">
        <f t="shared" si="5"/>
        <v/>
      </c>
      <c r="Q2255" s="39" t="str">
        <f t="shared" si="6"/>
        <v/>
      </c>
      <c r="R2255" s="58" t="str">
        <f t="shared" si="7"/>
        <v/>
      </c>
      <c r="S2255" s="58" t="str">
        <f t="shared" si="8"/>
        <v/>
      </c>
      <c r="T2255" s="58" t="str">
        <f t="shared" si="9"/>
        <v/>
      </c>
      <c r="U2255" s="39">
        <f t="shared" si="10"/>
        <v>47299</v>
      </c>
      <c r="V2255" s="58">
        <f t="shared" si="11"/>
        <v>1</v>
      </c>
    </row>
    <row r="2256">
      <c r="A2256" s="33" t="s">
        <v>227</v>
      </c>
      <c r="B2256" s="68" t="s">
        <v>238</v>
      </c>
      <c r="C2256" s="35" t="s">
        <v>53</v>
      </c>
      <c r="D2256" s="35" t="str">
        <f t="shared" si="2"/>
        <v>The Americas/Cayman Islands-The Americas/2005</v>
      </c>
      <c r="E2256" s="69"/>
      <c r="F2256" s="69"/>
      <c r="G2256" s="69"/>
      <c r="H2256" s="69"/>
      <c r="I2256" s="59"/>
      <c r="J2256" s="59"/>
      <c r="K2256" s="59"/>
      <c r="L2256" s="72">
        <v>48623.0</v>
      </c>
      <c r="M2256" s="56">
        <v>1.0</v>
      </c>
      <c r="N2256" s="39"/>
      <c r="O2256" s="39"/>
      <c r="P2256" s="39" t="str">
        <f t="shared" si="5"/>
        <v/>
      </c>
      <c r="Q2256" s="39" t="str">
        <f t="shared" si="6"/>
        <v/>
      </c>
      <c r="R2256" s="58" t="str">
        <f t="shared" si="7"/>
        <v/>
      </c>
      <c r="S2256" s="58" t="str">
        <f t="shared" si="8"/>
        <v/>
      </c>
      <c r="T2256" s="58" t="str">
        <f t="shared" si="9"/>
        <v/>
      </c>
      <c r="U2256" s="39">
        <f t="shared" si="10"/>
        <v>48623</v>
      </c>
      <c r="V2256" s="58">
        <f t="shared" si="11"/>
        <v>1</v>
      </c>
    </row>
    <row r="2257">
      <c r="A2257" s="33" t="s">
        <v>227</v>
      </c>
      <c r="B2257" s="68" t="s">
        <v>238</v>
      </c>
      <c r="C2257" s="35" t="s">
        <v>54</v>
      </c>
      <c r="D2257" s="35" t="str">
        <f t="shared" si="2"/>
        <v>The Americas/Cayman Islands-The Americas/2006</v>
      </c>
      <c r="E2257" s="69"/>
      <c r="F2257" s="69"/>
      <c r="G2257" s="69"/>
      <c r="H2257" s="69"/>
      <c r="I2257" s="59"/>
      <c r="J2257" s="59"/>
      <c r="K2257" s="59"/>
      <c r="L2257" s="72">
        <v>50026.0</v>
      </c>
      <c r="M2257" s="56">
        <v>1.0</v>
      </c>
      <c r="N2257" s="39"/>
      <c r="O2257" s="39"/>
      <c r="P2257" s="39" t="str">
        <f t="shared" si="5"/>
        <v/>
      </c>
      <c r="Q2257" s="39" t="str">
        <f t="shared" si="6"/>
        <v/>
      </c>
      <c r="R2257" s="58" t="str">
        <f t="shared" si="7"/>
        <v/>
      </c>
      <c r="S2257" s="58" t="str">
        <f t="shared" si="8"/>
        <v/>
      </c>
      <c r="T2257" s="58" t="str">
        <f t="shared" si="9"/>
        <v/>
      </c>
      <c r="U2257" s="39">
        <f t="shared" si="10"/>
        <v>50026</v>
      </c>
      <c r="V2257" s="58">
        <f t="shared" si="11"/>
        <v>1</v>
      </c>
    </row>
    <row r="2258">
      <c r="A2258" s="33" t="s">
        <v>227</v>
      </c>
      <c r="B2258" s="68" t="s">
        <v>238</v>
      </c>
      <c r="C2258" s="35" t="s">
        <v>55</v>
      </c>
      <c r="D2258" s="35" t="str">
        <f t="shared" si="2"/>
        <v>The Americas/Cayman Islands-The Americas/2007</v>
      </c>
      <c r="E2258" s="72">
        <v>0.014</v>
      </c>
      <c r="F2258" s="69"/>
      <c r="G2258" s="69"/>
      <c r="H2258" s="69"/>
      <c r="I2258" s="59"/>
      <c r="J2258" s="59"/>
      <c r="K2258" s="59"/>
      <c r="L2258" s="72">
        <v>51472.0</v>
      </c>
      <c r="M2258" s="56">
        <v>1.0</v>
      </c>
      <c r="N2258" s="39">
        <f t="shared" ref="N2258:N2315" si="29">(IF(AND(ISBLANK(E2258),B2258=B2257),N2257,E2258))*1000</f>
        <v>14</v>
      </c>
      <c r="O2258" s="39"/>
      <c r="P2258" s="39" t="str">
        <f t="shared" si="5"/>
        <v/>
      </c>
      <c r="Q2258" s="39" t="str">
        <f t="shared" si="6"/>
        <v/>
      </c>
      <c r="R2258" s="58" t="str">
        <f t="shared" si="7"/>
        <v/>
      </c>
      <c r="S2258" s="58" t="str">
        <f t="shared" si="8"/>
        <v/>
      </c>
      <c r="T2258" s="58" t="str">
        <f t="shared" si="9"/>
        <v/>
      </c>
      <c r="U2258" s="39">
        <f t="shared" si="10"/>
        <v>51472</v>
      </c>
      <c r="V2258" s="58">
        <f t="shared" si="11"/>
        <v>1</v>
      </c>
    </row>
    <row r="2259">
      <c r="A2259" s="33" t="s">
        <v>227</v>
      </c>
      <c r="B2259" s="68" t="s">
        <v>238</v>
      </c>
      <c r="C2259" s="35" t="s">
        <v>56</v>
      </c>
      <c r="D2259" s="35" t="str">
        <f t="shared" si="2"/>
        <v>The Americas/Cayman Islands-The Americas/2008</v>
      </c>
      <c r="E2259" s="69"/>
      <c r="F2259" s="69"/>
      <c r="G2259" s="69"/>
      <c r="H2259" s="69"/>
      <c r="I2259" s="59"/>
      <c r="J2259" s="59"/>
      <c r="K2259" s="59"/>
      <c r="L2259" s="72">
        <v>52912.0</v>
      </c>
      <c r="M2259" s="56">
        <v>1.0</v>
      </c>
      <c r="N2259" s="39">
        <f t="shared" si="29"/>
        <v>14000</v>
      </c>
      <c r="O2259" s="39"/>
      <c r="P2259" s="39" t="str">
        <f t="shared" si="5"/>
        <v/>
      </c>
      <c r="Q2259" s="39" t="str">
        <f t="shared" si="6"/>
        <v/>
      </c>
      <c r="R2259" s="58" t="str">
        <f t="shared" si="7"/>
        <v/>
      </c>
      <c r="S2259" s="58" t="str">
        <f t="shared" si="8"/>
        <v/>
      </c>
      <c r="T2259" s="58" t="str">
        <f t="shared" si="9"/>
        <v/>
      </c>
      <c r="U2259" s="39">
        <f t="shared" si="10"/>
        <v>52912</v>
      </c>
      <c r="V2259" s="58">
        <f t="shared" si="11"/>
        <v>1</v>
      </c>
    </row>
    <row r="2260">
      <c r="A2260" s="33" t="s">
        <v>227</v>
      </c>
      <c r="B2260" s="68" t="s">
        <v>238</v>
      </c>
      <c r="C2260" s="35" t="s">
        <v>57</v>
      </c>
      <c r="D2260" s="35" t="str">
        <f t="shared" si="2"/>
        <v>The Americas/Cayman Islands-The Americas/2009</v>
      </c>
      <c r="E2260" s="72">
        <v>0.016</v>
      </c>
      <c r="F2260" s="69"/>
      <c r="G2260" s="69"/>
      <c r="H2260" s="69"/>
      <c r="I2260" s="59"/>
      <c r="J2260" s="59"/>
      <c r="K2260" s="59"/>
      <c r="L2260" s="72">
        <v>54275.0</v>
      </c>
      <c r="M2260" s="56">
        <v>1.0</v>
      </c>
      <c r="N2260" s="39">
        <f t="shared" si="29"/>
        <v>16</v>
      </c>
      <c r="O2260" s="39"/>
      <c r="P2260" s="39" t="str">
        <f t="shared" si="5"/>
        <v/>
      </c>
      <c r="Q2260" s="39" t="str">
        <f t="shared" si="6"/>
        <v/>
      </c>
      <c r="R2260" s="58" t="str">
        <f t="shared" si="7"/>
        <v/>
      </c>
      <c r="S2260" s="58" t="str">
        <f t="shared" si="8"/>
        <v/>
      </c>
      <c r="T2260" s="58" t="str">
        <f t="shared" si="9"/>
        <v/>
      </c>
      <c r="U2260" s="39">
        <f t="shared" si="10"/>
        <v>54275</v>
      </c>
      <c r="V2260" s="58">
        <f t="shared" si="11"/>
        <v>1</v>
      </c>
    </row>
    <row r="2261">
      <c r="A2261" s="33" t="s">
        <v>227</v>
      </c>
      <c r="B2261" s="68" t="s">
        <v>238</v>
      </c>
      <c r="C2261" s="35" t="s">
        <v>58</v>
      </c>
      <c r="D2261" s="35" t="str">
        <f t="shared" si="2"/>
        <v>The Americas/Cayman Islands-The Americas/2010</v>
      </c>
      <c r="E2261" s="72">
        <v>0.015</v>
      </c>
      <c r="F2261" s="69"/>
      <c r="G2261" s="69"/>
      <c r="H2261" s="69"/>
      <c r="I2261" s="59"/>
      <c r="J2261" s="59"/>
      <c r="K2261" s="59"/>
      <c r="L2261" s="72">
        <v>55509.0</v>
      </c>
      <c r="M2261" s="56">
        <v>1.0</v>
      </c>
      <c r="N2261" s="39">
        <f t="shared" si="29"/>
        <v>15</v>
      </c>
      <c r="O2261" s="39"/>
      <c r="P2261" s="39" t="str">
        <f t="shared" si="5"/>
        <v/>
      </c>
      <c r="Q2261" s="39" t="str">
        <f t="shared" si="6"/>
        <v/>
      </c>
      <c r="R2261" s="58" t="str">
        <f t="shared" si="7"/>
        <v/>
      </c>
      <c r="S2261" s="58" t="str">
        <f t="shared" si="8"/>
        <v/>
      </c>
      <c r="T2261" s="58" t="str">
        <f t="shared" si="9"/>
        <v/>
      </c>
      <c r="U2261" s="39">
        <f t="shared" si="10"/>
        <v>55509</v>
      </c>
      <c r="V2261" s="58">
        <f t="shared" si="11"/>
        <v>1</v>
      </c>
    </row>
    <row r="2262">
      <c r="A2262" s="33" t="s">
        <v>227</v>
      </c>
      <c r="B2262" s="68" t="s">
        <v>238</v>
      </c>
      <c r="C2262" s="35" t="s">
        <v>59</v>
      </c>
      <c r="D2262" s="35" t="str">
        <f t="shared" si="2"/>
        <v>The Americas/Cayman Islands-The Americas/2011</v>
      </c>
      <c r="E2262" s="72">
        <v>0.015</v>
      </c>
      <c r="F2262" s="69"/>
      <c r="G2262" s="69"/>
      <c r="H2262" s="69"/>
      <c r="I2262" s="59"/>
      <c r="J2262" s="59"/>
      <c r="K2262" s="59"/>
      <c r="L2262" s="72">
        <v>56601.0</v>
      </c>
      <c r="M2262" s="56">
        <v>1.0</v>
      </c>
      <c r="N2262" s="39">
        <f t="shared" si="29"/>
        <v>15</v>
      </c>
      <c r="O2262" s="39"/>
      <c r="P2262" s="39" t="str">
        <f t="shared" si="5"/>
        <v/>
      </c>
      <c r="Q2262" s="39" t="str">
        <f t="shared" si="6"/>
        <v/>
      </c>
      <c r="R2262" s="58" t="str">
        <f t="shared" si="7"/>
        <v/>
      </c>
      <c r="S2262" s="58" t="str">
        <f t="shared" si="8"/>
        <v/>
      </c>
      <c r="T2262" s="58" t="str">
        <f t="shared" si="9"/>
        <v/>
      </c>
      <c r="U2262" s="39">
        <f t="shared" si="10"/>
        <v>56601</v>
      </c>
      <c r="V2262" s="58">
        <f t="shared" si="11"/>
        <v>1</v>
      </c>
    </row>
    <row r="2263">
      <c r="A2263" s="33" t="s">
        <v>227</v>
      </c>
      <c r="B2263" s="68" t="s">
        <v>238</v>
      </c>
      <c r="C2263" s="35" t="s">
        <v>60</v>
      </c>
      <c r="D2263" s="35" t="str">
        <f t="shared" si="2"/>
        <v>The Americas/Cayman Islands-The Americas/2012</v>
      </c>
      <c r="E2263" s="72">
        <v>0.013</v>
      </c>
      <c r="F2263" s="69"/>
      <c r="G2263" s="69"/>
      <c r="H2263" s="69"/>
      <c r="I2263" s="59"/>
      <c r="J2263" s="59"/>
      <c r="K2263" s="59"/>
      <c r="L2263" s="72">
        <v>57570.0</v>
      </c>
      <c r="M2263" s="56">
        <v>1.0</v>
      </c>
      <c r="N2263" s="39">
        <f t="shared" si="29"/>
        <v>13</v>
      </c>
      <c r="O2263" s="39"/>
      <c r="P2263" s="39" t="str">
        <f t="shared" si="5"/>
        <v/>
      </c>
      <c r="Q2263" s="39" t="str">
        <f t="shared" si="6"/>
        <v/>
      </c>
      <c r="R2263" s="58" t="str">
        <f t="shared" si="7"/>
        <v/>
      </c>
      <c r="S2263" s="58" t="str">
        <f t="shared" si="8"/>
        <v/>
      </c>
      <c r="T2263" s="58" t="str">
        <f t="shared" si="9"/>
        <v/>
      </c>
      <c r="U2263" s="39">
        <f t="shared" si="10"/>
        <v>57570</v>
      </c>
      <c r="V2263" s="58">
        <f t="shared" si="11"/>
        <v>1</v>
      </c>
    </row>
    <row r="2264">
      <c r="A2264" s="33" t="s">
        <v>227</v>
      </c>
      <c r="B2264" s="68" t="s">
        <v>239</v>
      </c>
      <c r="C2264" s="35" t="s">
        <v>48</v>
      </c>
      <c r="D2264" s="35" t="str">
        <f t="shared" si="2"/>
        <v>The Americas/Chile-The Americas/2000</v>
      </c>
      <c r="E2264" s="72">
        <v>0.017</v>
      </c>
      <c r="F2264" s="72">
        <v>0.009</v>
      </c>
      <c r="G2264" s="72">
        <v>80.0</v>
      </c>
      <c r="H2264" s="72">
        <v>74.0</v>
      </c>
      <c r="I2264" s="56">
        <v>0.278</v>
      </c>
      <c r="J2264" s="56">
        <v>0.65</v>
      </c>
      <c r="K2264" s="56">
        <v>0.072</v>
      </c>
      <c r="L2264" s="72">
        <v>1.5454402E7</v>
      </c>
      <c r="M2264" s="56">
        <v>0.861</v>
      </c>
      <c r="N2264" s="39">
        <f t="shared" si="29"/>
        <v>17</v>
      </c>
      <c r="O2264" s="39">
        <f t="shared" ref="O2264:O2315" si="30">(IF(AND(ISBLANK(F2264),B2264=B2263),O2263,F2264))*1000</f>
        <v>9</v>
      </c>
      <c r="P2264" s="39">
        <f t="shared" si="5"/>
        <v>80</v>
      </c>
      <c r="Q2264" s="39">
        <f t="shared" si="6"/>
        <v>74</v>
      </c>
      <c r="R2264" s="58">
        <f t="shared" si="7"/>
        <v>0.278</v>
      </c>
      <c r="S2264" s="58">
        <f t="shared" si="8"/>
        <v>0.65</v>
      </c>
      <c r="T2264" s="58">
        <f t="shared" si="9"/>
        <v>0.072</v>
      </c>
      <c r="U2264" s="39">
        <f t="shared" si="10"/>
        <v>15454402</v>
      </c>
      <c r="V2264" s="58">
        <f t="shared" si="11"/>
        <v>0.861</v>
      </c>
    </row>
    <row r="2265">
      <c r="A2265" s="33" t="s">
        <v>227</v>
      </c>
      <c r="B2265" s="68" t="s">
        <v>239</v>
      </c>
      <c r="C2265" s="35" t="s">
        <v>49</v>
      </c>
      <c r="D2265" s="35" t="str">
        <f t="shared" si="2"/>
        <v>The Americas/Chile-The Americas/2001</v>
      </c>
      <c r="E2265" s="72">
        <v>0.016</v>
      </c>
      <c r="F2265" s="72">
        <v>0.009</v>
      </c>
      <c r="G2265" s="72">
        <v>80.0</v>
      </c>
      <c r="H2265" s="72">
        <v>74.0</v>
      </c>
      <c r="I2265" s="56">
        <v>0.273</v>
      </c>
      <c r="J2265" s="56">
        <v>0.654</v>
      </c>
      <c r="K2265" s="56">
        <v>0.074</v>
      </c>
      <c r="L2265" s="72">
        <v>1.5639289E7</v>
      </c>
      <c r="M2265" s="56">
        <v>0.864</v>
      </c>
      <c r="N2265" s="39">
        <f t="shared" si="29"/>
        <v>16</v>
      </c>
      <c r="O2265" s="39">
        <f t="shared" si="30"/>
        <v>9</v>
      </c>
      <c r="P2265" s="39">
        <f t="shared" si="5"/>
        <v>80</v>
      </c>
      <c r="Q2265" s="39">
        <f t="shared" si="6"/>
        <v>74</v>
      </c>
      <c r="R2265" s="58">
        <f t="shared" si="7"/>
        <v>0.273</v>
      </c>
      <c r="S2265" s="58">
        <f t="shared" si="8"/>
        <v>0.654</v>
      </c>
      <c r="T2265" s="58">
        <f t="shared" si="9"/>
        <v>0.074</v>
      </c>
      <c r="U2265" s="39">
        <f t="shared" si="10"/>
        <v>15639289</v>
      </c>
      <c r="V2265" s="58">
        <f t="shared" si="11"/>
        <v>0.864</v>
      </c>
    </row>
    <row r="2266">
      <c r="A2266" s="33" t="s">
        <v>227</v>
      </c>
      <c r="B2266" s="68" t="s">
        <v>239</v>
      </c>
      <c r="C2266" s="35" t="s">
        <v>50</v>
      </c>
      <c r="D2266" s="35" t="str">
        <f t="shared" si="2"/>
        <v>The Americas/Chile-The Americas/2002</v>
      </c>
      <c r="E2266" s="72">
        <v>0.016</v>
      </c>
      <c r="F2266" s="72">
        <v>0.008</v>
      </c>
      <c r="G2266" s="72">
        <v>81.0</v>
      </c>
      <c r="H2266" s="72">
        <v>75.0</v>
      </c>
      <c r="I2266" s="56">
        <v>0.267</v>
      </c>
      <c r="J2266" s="56">
        <v>0.658</v>
      </c>
      <c r="K2266" s="56">
        <v>0.075</v>
      </c>
      <c r="L2266" s="72">
        <v>1.5819522E7</v>
      </c>
      <c r="M2266" s="56">
        <v>0.866</v>
      </c>
      <c r="N2266" s="39">
        <f t="shared" si="29"/>
        <v>16</v>
      </c>
      <c r="O2266" s="39">
        <f t="shared" si="30"/>
        <v>8</v>
      </c>
      <c r="P2266" s="39">
        <f t="shared" si="5"/>
        <v>81</v>
      </c>
      <c r="Q2266" s="39">
        <f t="shared" si="6"/>
        <v>75</v>
      </c>
      <c r="R2266" s="58">
        <f t="shared" si="7"/>
        <v>0.267</v>
      </c>
      <c r="S2266" s="58">
        <f t="shared" si="8"/>
        <v>0.658</v>
      </c>
      <c r="T2266" s="58">
        <f t="shared" si="9"/>
        <v>0.075</v>
      </c>
      <c r="U2266" s="39">
        <f t="shared" si="10"/>
        <v>15819522</v>
      </c>
      <c r="V2266" s="58">
        <f t="shared" si="11"/>
        <v>0.866</v>
      </c>
    </row>
    <row r="2267">
      <c r="A2267" s="33" t="s">
        <v>227</v>
      </c>
      <c r="B2267" s="68" t="s">
        <v>239</v>
      </c>
      <c r="C2267" s="35" t="s">
        <v>51</v>
      </c>
      <c r="D2267" s="35" t="str">
        <f t="shared" si="2"/>
        <v>The Americas/Chile-The Americas/2003</v>
      </c>
      <c r="E2267" s="72">
        <v>0.016</v>
      </c>
      <c r="F2267" s="72">
        <v>0.008</v>
      </c>
      <c r="G2267" s="72">
        <v>81.0</v>
      </c>
      <c r="H2267" s="72">
        <v>75.0</v>
      </c>
      <c r="I2267" s="56">
        <v>0.261</v>
      </c>
      <c r="J2267" s="56">
        <v>0.662</v>
      </c>
      <c r="K2267" s="56">
        <v>0.077</v>
      </c>
      <c r="L2267" s="72">
        <v>1.5995658E7</v>
      </c>
      <c r="M2267" s="56">
        <v>0.869</v>
      </c>
      <c r="N2267" s="39">
        <f t="shared" si="29"/>
        <v>16</v>
      </c>
      <c r="O2267" s="39">
        <f t="shared" si="30"/>
        <v>8</v>
      </c>
      <c r="P2267" s="39">
        <f t="shared" si="5"/>
        <v>81</v>
      </c>
      <c r="Q2267" s="39">
        <f t="shared" si="6"/>
        <v>75</v>
      </c>
      <c r="R2267" s="58">
        <f t="shared" si="7"/>
        <v>0.261</v>
      </c>
      <c r="S2267" s="58">
        <f t="shared" si="8"/>
        <v>0.662</v>
      </c>
      <c r="T2267" s="58">
        <f t="shared" si="9"/>
        <v>0.077</v>
      </c>
      <c r="U2267" s="39">
        <f t="shared" si="10"/>
        <v>15995658</v>
      </c>
      <c r="V2267" s="58">
        <f t="shared" si="11"/>
        <v>0.869</v>
      </c>
    </row>
    <row r="2268">
      <c r="A2268" s="33" t="s">
        <v>227</v>
      </c>
      <c r="B2268" s="68" t="s">
        <v>239</v>
      </c>
      <c r="C2268" s="35" t="s">
        <v>52</v>
      </c>
      <c r="D2268" s="35" t="str">
        <f t="shared" si="2"/>
        <v>The Americas/Chile-The Americas/2004</v>
      </c>
      <c r="E2268" s="72">
        <v>0.015</v>
      </c>
      <c r="F2268" s="72">
        <v>0.008</v>
      </c>
      <c r="G2268" s="72">
        <v>81.0</v>
      </c>
      <c r="H2268" s="72">
        <v>75.0</v>
      </c>
      <c r="I2268" s="56">
        <v>0.255</v>
      </c>
      <c r="J2268" s="56">
        <v>0.667</v>
      </c>
      <c r="K2268" s="56">
        <v>0.079</v>
      </c>
      <c r="L2268" s="72">
        <v>1.6168241E7</v>
      </c>
      <c r="M2268" s="56">
        <v>0.872</v>
      </c>
      <c r="N2268" s="39">
        <f t="shared" si="29"/>
        <v>15</v>
      </c>
      <c r="O2268" s="39">
        <f t="shared" si="30"/>
        <v>8</v>
      </c>
      <c r="P2268" s="39">
        <f t="shared" si="5"/>
        <v>81</v>
      </c>
      <c r="Q2268" s="39">
        <f t="shared" si="6"/>
        <v>75</v>
      </c>
      <c r="R2268" s="58">
        <f t="shared" si="7"/>
        <v>0.255</v>
      </c>
      <c r="S2268" s="58">
        <f t="shared" si="8"/>
        <v>0.667</v>
      </c>
      <c r="T2268" s="58">
        <f t="shared" si="9"/>
        <v>0.079</v>
      </c>
      <c r="U2268" s="39">
        <f t="shared" si="10"/>
        <v>16168241</v>
      </c>
      <c r="V2268" s="58">
        <f t="shared" si="11"/>
        <v>0.872</v>
      </c>
    </row>
    <row r="2269">
      <c r="A2269" s="33" t="s">
        <v>227</v>
      </c>
      <c r="B2269" s="68" t="s">
        <v>239</v>
      </c>
      <c r="C2269" s="35" t="s">
        <v>53</v>
      </c>
      <c r="D2269" s="35" t="str">
        <f t="shared" si="2"/>
        <v>The Americas/Chile-The Americas/2005</v>
      </c>
      <c r="E2269" s="72">
        <v>0.015</v>
      </c>
      <c r="F2269" s="72">
        <v>0.008</v>
      </c>
      <c r="G2269" s="72">
        <v>81.0</v>
      </c>
      <c r="H2269" s="72">
        <v>75.0</v>
      </c>
      <c r="I2269" s="56">
        <v>0.249</v>
      </c>
      <c r="J2269" s="56">
        <v>0.671</v>
      </c>
      <c r="K2269" s="56">
        <v>0.08</v>
      </c>
      <c r="L2269" s="72">
        <v>1.6337749E7</v>
      </c>
      <c r="M2269" s="56">
        <v>0.874</v>
      </c>
      <c r="N2269" s="39">
        <f t="shared" si="29"/>
        <v>15</v>
      </c>
      <c r="O2269" s="39">
        <f t="shared" si="30"/>
        <v>8</v>
      </c>
      <c r="P2269" s="39">
        <f t="shared" si="5"/>
        <v>81</v>
      </c>
      <c r="Q2269" s="39">
        <f t="shared" si="6"/>
        <v>75</v>
      </c>
      <c r="R2269" s="58">
        <f t="shared" si="7"/>
        <v>0.249</v>
      </c>
      <c r="S2269" s="58">
        <f t="shared" si="8"/>
        <v>0.671</v>
      </c>
      <c r="T2269" s="58">
        <f t="shared" si="9"/>
        <v>0.08</v>
      </c>
      <c r="U2269" s="39">
        <f t="shared" si="10"/>
        <v>16337749</v>
      </c>
      <c r="V2269" s="58">
        <f t="shared" si="11"/>
        <v>0.874</v>
      </c>
    </row>
    <row r="2270">
      <c r="A2270" s="33" t="s">
        <v>227</v>
      </c>
      <c r="B2270" s="68" t="s">
        <v>239</v>
      </c>
      <c r="C2270" s="35" t="s">
        <v>54</v>
      </c>
      <c r="D2270" s="35" t="str">
        <f t="shared" si="2"/>
        <v>The Americas/Chile-The Americas/2006</v>
      </c>
      <c r="E2270" s="72">
        <v>0.015</v>
      </c>
      <c r="F2270" s="72">
        <v>0.008</v>
      </c>
      <c r="G2270" s="72">
        <v>81.0</v>
      </c>
      <c r="H2270" s="72">
        <v>75.0</v>
      </c>
      <c r="I2270" s="56">
        <v>0.243</v>
      </c>
      <c r="J2270" s="56">
        <v>0.675</v>
      </c>
      <c r="K2270" s="56">
        <v>0.082</v>
      </c>
      <c r="L2270" s="72">
        <v>1.650453E7</v>
      </c>
      <c r="M2270" s="56">
        <v>0.877</v>
      </c>
      <c r="N2270" s="39">
        <f t="shared" si="29"/>
        <v>15</v>
      </c>
      <c r="O2270" s="39">
        <f t="shared" si="30"/>
        <v>8</v>
      </c>
      <c r="P2270" s="39">
        <f t="shared" si="5"/>
        <v>81</v>
      </c>
      <c r="Q2270" s="39">
        <f t="shared" si="6"/>
        <v>75</v>
      </c>
      <c r="R2270" s="58">
        <f t="shared" si="7"/>
        <v>0.243</v>
      </c>
      <c r="S2270" s="58">
        <f t="shared" si="8"/>
        <v>0.675</v>
      </c>
      <c r="T2270" s="58">
        <f t="shared" si="9"/>
        <v>0.082</v>
      </c>
      <c r="U2270" s="39">
        <f t="shared" si="10"/>
        <v>16504530</v>
      </c>
      <c r="V2270" s="58">
        <f t="shared" si="11"/>
        <v>0.877</v>
      </c>
    </row>
    <row r="2271">
      <c r="A2271" s="33" t="s">
        <v>227</v>
      </c>
      <c r="B2271" s="68" t="s">
        <v>239</v>
      </c>
      <c r="C2271" s="35" t="s">
        <v>55</v>
      </c>
      <c r="D2271" s="35" t="str">
        <f t="shared" si="2"/>
        <v>The Americas/Chile-The Americas/2007</v>
      </c>
      <c r="E2271" s="72">
        <v>0.015</v>
      </c>
      <c r="F2271" s="72">
        <v>0.008</v>
      </c>
      <c r="G2271" s="72">
        <v>82.0</v>
      </c>
      <c r="H2271" s="72">
        <v>76.0</v>
      </c>
      <c r="I2271" s="56">
        <v>0.237</v>
      </c>
      <c r="J2271" s="56">
        <v>0.678</v>
      </c>
      <c r="K2271" s="56">
        <v>0.085</v>
      </c>
      <c r="L2271" s="72">
        <v>1.6668892E7</v>
      </c>
      <c r="M2271" s="56">
        <v>0.879</v>
      </c>
      <c r="N2271" s="39">
        <f t="shared" si="29"/>
        <v>15</v>
      </c>
      <c r="O2271" s="39">
        <f t="shared" si="30"/>
        <v>8</v>
      </c>
      <c r="P2271" s="39">
        <f t="shared" si="5"/>
        <v>82</v>
      </c>
      <c r="Q2271" s="39">
        <f t="shared" si="6"/>
        <v>76</v>
      </c>
      <c r="R2271" s="58">
        <f t="shared" si="7"/>
        <v>0.237</v>
      </c>
      <c r="S2271" s="58">
        <f t="shared" si="8"/>
        <v>0.678</v>
      </c>
      <c r="T2271" s="58">
        <f t="shared" si="9"/>
        <v>0.085</v>
      </c>
      <c r="U2271" s="39">
        <f t="shared" si="10"/>
        <v>16668892</v>
      </c>
      <c r="V2271" s="58">
        <f t="shared" si="11"/>
        <v>0.879</v>
      </c>
    </row>
    <row r="2272">
      <c r="A2272" s="33" t="s">
        <v>227</v>
      </c>
      <c r="B2272" s="68" t="s">
        <v>239</v>
      </c>
      <c r="C2272" s="35" t="s">
        <v>56</v>
      </c>
      <c r="D2272" s="35" t="str">
        <f t="shared" si="2"/>
        <v>The Americas/Chile-The Americas/2008</v>
      </c>
      <c r="E2272" s="72">
        <v>0.015</v>
      </c>
      <c r="F2272" s="72">
        <v>0.008</v>
      </c>
      <c r="G2272" s="72">
        <v>82.0</v>
      </c>
      <c r="H2272" s="72">
        <v>76.0</v>
      </c>
      <c r="I2272" s="56">
        <v>0.231</v>
      </c>
      <c r="J2272" s="56">
        <v>0.682</v>
      </c>
      <c r="K2272" s="56">
        <v>0.087</v>
      </c>
      <c r="L2272" s="72">
        <v>1.6831184E7</v>
      </c>
      <c r="M2272" s="56">
        <v>0.882</v>
      </c>
      <c r="N2272" s="39">
        <f t="shared" si="29"/>
        <v>15</v>
      </c>
      <c r="O2272" s="39">
        <f t="shared" si="30"/>
        <v>8</v>
      </c>
      <c r="P2272" s="39">
        <f t="shared" si="5"/>
        <v>82</v>
      </c>
      <c r="Q2272" s="39">
        <f t="shared" si="6"/>
        <v>76</v>
      </c>
      <c r="R2272" s="58">
        <f t="shared" si="7"/>
        <v>0.231</v>
      </c>
      <c r="S2272" s="58">
        <f t="shared" si="8"/>
        <v>0.682</v>
      </c>
      <c r="T2272" s="58">
        <f t="shared" si="9"/>
        <v>0.087</v>
      </c>
      <c r="U2272" s="39">
        <f t="shared" si="10"/>
        <v>16831184</v>
      </c>
      <c r="V2272" s="58">
        <f t="shared" si="11"/>
        <v>0.882</v>
      </c>
    </row>
    <row r="2273">
      <c r="A2273" s="33" t="s">
        <v>227</v>
      </c>
      <c r="B2273" s="68" t="s">
        <v>239</v>
      </c>
      <c r="C2273" s="35" t="s">
        <v>57</v>
      </c>
      <c r="D2273" s="35" t="str">
        <f t="shared" si="2"/>
        <v>The Americas/Chile-The Americas/2009</v>
      </c>
      <c r="E2273" s="72">
        <v>0.014</v>
      </c>
      <c r="F2273" s="72">
        <v>0.008</v>
      </c>
      <c r="G2273" s="72">
        <v>82.0</v>
      </c>
      <c r="H2273" s="72">
        <v>76.0</v>
      </c>
      <c r="I2273" s="56">
        <v>0.226</v>
      </c>
      <c r="J2273" s="56">
        <v>0.685</v>
      </c>
      <c r="K2273" s="56">
        <v>0.089</v>
      </c>
      <c r="L2273" s="72">
        <v>1.6991729E7</v>
      </c>
      <c r="M2273" s="56">
        <v>0.884</v>
      </c>
      <c r="N2273" s="39">
        <f t="shared" si="29"/>
        <v>14</v>
      </c>
      <c r="O2273" s="39">
        <f t="shared" si="30"/>
        <v>8</v>
      </c>
      <c r="P2273" s="39">
        <f t="shared" si="5"/>
        <v>82</v>
      </c>
      <c r="Q2273" s="39">
        <f t="shared" si="6"/>
        <v>76</v>
      </c>
      <c r="R2273" s="58">
        <f t="shared" si="7"/>
        <v>0.226</v>
      </c>
      <c r="S2273" s="58">
        <f t="shared" si="8"/>
        <v>0.685</v>
      </c>
      <c r="T2273" s="58">
        <f t="shared" si="9"/>
        <v>0.089</v>
      </c>
      <c r="U2273" s="39">
        <f t="shared" si="10"/>
        <v>16991729</v>
      </c>
      <c r="V2273" s="58">
        <f t="shared" si="11"/>
        <v>0.884</v>
      </c>
    </row>
    <row r="2274">
      <c r="A2274" s="33" t="s">
        <v>227</v>
      </c>
      <c r="B2274" s="68" t="s">
        <v>239</v>
      </c>
      <c r="C2274" s="35" t="s">
        <v>58</v>
      </c>
      <c r="D2274" s="35" t="str">
        <f t="shared" si="2"/>
        <v>The Americas/Chile-The Americas/2010</v>
      </c>
      <c r="E2274" s="72">
        <v>0.014</v>
      </c>
      <c r="F2274" s="72">
        <v>0.008</v>
      </c>
      <c r="G2274" s="72">
        <v>82.0</v>
      </c>
      <c r="H2274" s="72">
        <v>76.0</v>
      </c>
      <c r="I2274" s="56">
        <v>0.221</v>
      </c>
      <c r="J2274" s="56">
        <v>0.687</v>
      </c>
      <c r="K2274" s="56">
        <v>0.092</v>
      </c>
      <c r="L2274" s="72">
        <v>1.715076E7</v>
      </c>
      <c r="M2274" s="56">
        <v>0.886</v>
      </c>
      <c r="N2274" s="39">
        <f t="shared" si="29"/>
        <v>14</v>
      </c>
      <c r="O2274" s="39">
        <f t="shared" si="30"/>
        <v>8</v>
      </c>
      <c r="P2274" s="39">
        <f t="shared" si="5"/>
        <v>82</v>
      </c>
      <c r="Q2274" s="39">
        <f t="shared" si="6"/>
        <v>76</v>
      </c>
      <c r="R2274" s="58">
        <f t="shared" si="7"/>
        <v>0.221</v>
      </c>
      <c r="S2274" s="58">
        <f t="shared" si="8"/>
        <v>0.687</v>
      </c>
      <c r="T2274" s="58">
        <f t="shared" si="9"/>
        <v>0.092</v>
      </c>
      <c r="U2274" s="39">
        <f t="shared" si="10"/>
        <v>17150760</v>
      </c>
      <c r="V2274" s="58">
        <f t="shared" si="11"/>
        <v>0.886</v>
      </c>
    </row>
    <row r="2275">
      <c r="A2275" s="33" t="s">
        <v>227</v>
      </c>
      <c r="B2275" s="68" t="s">
        <v>239</v>
      </c>
      <c r="C2275" s="35" t="s">
        <v>59</v>
      </c>
      <c r="D2275" s="35" t="str">
        <f t="shared" si="2"/>
        <v>The Americas/Chile-The Americas/2011</v>
      </c>
      <c r="E2275" s="72">
        <v>0.014</v>
      </c>
      <c r="F2275" s="72">
        <v>0.007</v>
      </c>
      <c r="G2275" s="72">
        <v>82.0</v>
      </c>
      <c r="H2275" s="72">
        <v>76.0</v>
      </c>
      <c r="I2275" s="56">
        <v>0.217</v>
      </c>
      <c r="J2275" s="56">
        <v>0.688</v>
      </c>
      <c r="K2275" s="56">
        <v>0.094</v>
      </c>
      <c r="L2275" s="72">
        <v>1.7308449E7</v>
      </c>
      <c r="M2275" s="56">
        <v>0.888</v>
      </c>
      <c r="N2275" s="39">
        <f t="shared" si="29"/>
        <v>14</v>
      </c>
      <c r="O2275" s="39">
        <f t="shared" si="30"/>
        <v>7</v>
      </c>
      <c r="P2275" s="39">
        <f t="shared" si="5"/>
        <v>82</v>
      </c>
      <c r="Q2275" s="39">
        <f t="shared" si="6"/>
        <v>76</v>
      </c>
      <c r="R2275" s="58">
        <f t="shared" si="7"/>
        <v>0.217</v>
      </c>
      <c r="S2275" s="58">
        <f t="shared" si="8"/>
        <v>0.688</v>
      </c>
      <c r="T2275" s="58">
        <f t="shared" si="9"/>
        <v>0.094</v>
      </c>
      <c r="U2275" s="39">
        <f t="shared" si="10"/>
        <v>17308449</v>
      </c>
      <c r="V2275" s="58">
        <f t="shared" si="11"/>
        <v>0.888</v>
      </c>
    </row>
    <row r="2276">
      <c r="A2276" s="33" t="s">
        <v>227</v>
      </c>
      <c r="B2276" s="68" t="s">
        <v>239</v>
      </c>
      <c r="C2276" s="35" t="s">
        <v>60</v>
      </c>
      <c r="D2276" s="35" t="str">
        <f t="shared" si="2"/>
        <v>The Americas/Chile-The Americas/2012</v>
      </c>
      <c r="E2276" s="72">
        <v>0.014</v>
      </c>
      <c r="F2276" s="72">
        <v>0.007</v>
      </c>
      <c r="G2276" s="72">
        <v>82.0</v>
      </c>
      <c r="H2276" s="72">
        <v>77.0</v>
      </c>
      <c r="I2276" s="56">
        <v>0.214</v>
      </c>
      <c r="J2276" s="56">
        <v>0.689</v>
      </c>
      <c r="K2276" s="56">
        <v>0.097</v>
      </c>
      <c r="L2276" s="72">
        <v>1.7464814E7</v>
      </c>
      <c r="M2276" s="56">
        <v>0.89</v>
      </c>
      <c r="N2276" s="39">
        <f t="shared" si="29"/>
        <v>14</v>
      </c>
      <c r="O2276" s="39">
        <f t="shared" si="30"/>
        <v>7</v>
      </c>
      <c r="P2276" s="39">
        <f t="shared" si="5"/>
        <v>82</v>
      </c>
      <c r="Q2276" s="39">
        <f t="shared" si="6"/>
        <v>77</v>
      </c>
      <c r="R2276" s="58">
        <f t="shared" si="7"/>
        <v>0.214</v>
      </c>
      <c r="S2276" s="58">
        <f t="shared" si="8"/>
        <v>0.689</v>
      </c>
      <c r="T2276" s="58">
        <f t="shared" si="9"/>
        <v>0.097</v>
      </c>
      <c r="U2276" s="39">
        <f t="shared" si="10"/>
        <v>17464814</v>
      </c>
      <c r="V2276" s="58">
        <f t="shared" si="11"/>
        <v>0.89</v>
      </c>
    </row>
    <row r="2277">
      <c r="A2277" s="33" t="s">
        <v>227</v>
      </c>
      <c r="B2277" s="68" t="s">
        <v>240</v>
      </c>
      <c r="C2277" s="35" t="s">
        <v>48</v>
      </c>
      <c r="D2277" s="35" t="str">
        <f t="shared" si="2"/>
        <v>The Americas/Colombia-The Americas/2000</v>
      </c>
      <c r="E2277" s="72">
        <v>0.023</v>
      </c>
      <c r="F2277" s="72">
        <v>0.021</v>
      </c>
      <c r="G2277" s="72">
        <v>75.0</v>
      </c>
      <c r="H2277" s="72">
        <v>67.0</v>
      </c>
      <c r="I2277" s="56">
        <v>0.328</v>
      </c>
      <c r="J2277" s="56">
        <v>0.624</v>
      </c>
      <c r="K2277" s="56">
        <v>0.047</v>
      </c>
      <c r="L2277" s="72">
        <v>3.9897984E7</v>
      </c>
      <c r="M2277" s="56">
        <v>0.721</v>
      </c>
      <c r="N2277" s="39">
        <f t="shared" si="29"/>
        <v>23</v>
      </c>
      <c r="O2277" s="39">
        <f t="shared" si="30"/>
        <v>21</v>
      </c>
      <c r="P2277" s="39">
        <f t="shared" si="5"/>
        <v>75</v>
      </c>
      <c r="Q2277" s="39">
        <f t="shared" si="6"/>
        <v>67</v>
      </c>
      <c r="R2277" s="58">
        <f t="shared" si="7"/>
        <v>0.328</v>
      </c>
      <c r="S2277" s="58">
        <f t="shared" si="8"/>
        <v>0.624</v>
      </c>
      <c r="T2277" s="58">
        <f t="shared" si="9"/>
        <v>0.047</v>
      </c>
      <c r="U2277" s="39">
        <f t="shared" si="10"/>
        <v>39897984</v>
      </c>
      <c r="V2277" s="58">
        <f t="shared" si="11"/>
        <v>0.721</v>
      </c>
    </row>
    <row r="2278">
      <c r="A2278" s="33" t="s">
        <v>227</v>
      </c>
      <c r="B2278" s="68" t="s">
        <v>240</v>
      </c>
      <c r="C2278" s="35" t="s">
        <v>49</v>
      </c>
      <c r="D2278" s="35" t="str">
        <f t="shared" si="2"/>
        <v>The Americas/Colombia-The Americas/2001</v>
      </c>
      <c r="E2278" s="72">
        <v>0.023</v>
      </c>
      <c r="F2278" s="72">
        <v>0.021</v>
      </c>
      <c r="G2278" s="72">
        <v>75.0</v>
      </c>
      <c r="H2278" s="72">
        <v>68.0</v>
      </c>
      <c r="I2278" s="56">
        <v>0.324</v>
      </c>
      <c r="J2278" s="56">
        <v>0.628</v>
      </c>
      <c r="K2278" s="56">
        <v>0.048</v>
      </c>
      <c r="L2278" s="72">
        <v>4.0558648E7</v>
      </c>
      <c r="M2278" s="56">
        <v>0.724</v>
      </c>
      <c r="N2278" s="39">
        <f t="shared" si="29"/>
        <v>23</v>
      </c>
      <c r="O2278" s="39">
        <f t="shared" si="30"/>
        <v>21</v>
      </c>
      <c r="P2278" s="39">
        <f t="shared" si="5"/>
        <v>75</v>
      </c>
      <c r="Q2278" s="39">
        <f t="shared" si="6"/>
        <v>68</v>
      </c>
      <c r="R2278" s="58">
        <f t="shared" si="7"/>
        <v>0.324</v>
      </c>
      <c r="S2278" s="58">
        <f t="shared" si="8"/>
        <v>0.628</v>
      </c>
      <c r="T2278" s="58">
        <f t="shared" si="9"/>
        <v>0.048</v>
      </c>
      <c r="U2278" s="39">
        <f t="shared" si="10"/>
        <v>40558648</v>
      </c>
      <c r="V2278" s="58">
        <f t="shared" si="11"/>
        <v>0.724</v>
      </c>
    </row>
    <row r="2279">
      <c r="A2279" s="33" t="s">
        <v>227</v>
      </c>
      <c r="B2279" s="68" t="s">
        <v>240</v>
      </c>
      <c r="C2279" s="35" t="s">
        <v>50</v>
      </c>
      <c r="D2279" s="35" t="str">
        <f t="shared" si="2"/>
        <v>The Americas/Colombia-The Americas/2002</v>
      </c>
      <c r="E2279" s="72">
        <v>0.022</v>
      </c>
      <c r="F2279" s="72">
        <v>0.02</v>
      </c>
      <c r="G2279" s="72">
        <v>75.0</v>
      </c>
      <c r="H2279" s="72">
        <v>68.0</v>
      </c>
      <c r="I2279" s="56">
        <v>0.32</v>
      </c>
      <c r="J2279" s="56">
        <v>0.631</v>
      </c>
      <c r="K2279" s="56">
        <v>0.049</v>
      </c>
      <c r="L2279" s="72">
        <v>4.1216304E7</v>
      </c>
      <c r="M2279" s="56">
        <v>0.727</v>
      </c>
      <c r="N2279" s="39">
        <f t="shared" si="29"/>
        <v>22</v>
      </c>
      <c r="O2279" s="39">
        <f t="shared" si="30"/>
        <v>20</v>
      </c>
      <c r="P2279" s="39">
        <f t="shared" si="5"/>
        <v>75</v>
      </c>
      <c r="Q2279" s="39">
        <f t="shared" si="6"/>
        <v>68</v>
      </c>
      <c r="R2279" s="58">
        <f t="shared" si="7"/>
        <v>0.32</v>
      </c>
      <c r="S2279" s="58">
        <f t="shared" si="8"/>
        <v>0.631</v>
      </c>
      <c r="T2279" s="58">
        <f t="shared" si="9"/>
        <v>0.049</v>
      </c>
      <c r="U2279" s="39">
        <f t="shared" si="10"/>
        <v>41216304</v>
      </c>
      <c r="V2279" s="58">
        <f t="shared" si="11"/>
        <v>0.727</v>
      </c>
    </row>
    <row r="2280">
      <c r="A2280" s="33" t="s">
        <v>227</v>
      </c>
      <c r="B2280" s="68" t="s">
        <v>240</v>
      </c>
      <c r="C2280" s="35" t="s">
        <v>51</v>
      </c>
      <c r="D2280" s="35" t="str">
        <f t="shared" si="2"/>
        <v>The Americas/Colombia-The Americas/2003</v>
      </c>
      <c r="E2280" s="72">
        <v>0.022</v>
      </c>
      <c r="F2280" s="72">
        <v>0.02</v>
      </c>
      <c r="G2280" s="72">
        <v>76.0</v>
      </c>
      <c r="H2280" s="72">
        <v>68.0</v>
      </c>
      <c r="I2280" s="56">
        <v>0.316</v>
      </c>
      <c r="J2280" s="56">
        <v>0.635</v>
      </c>
      <c r="K2280" s="56">
        <v>0.049</v>
      </c>
      <c r="L2280" s="72">
        <v>4.1872051E7</v>
      </c>
      <c r="M2280" s="56">
        <v>0.73</v>
      </c>
      <c r="N2280" s="39">
        <f t="shared" si="29"/>
        <v>22</v>
      </c>
      <c r="O2280" s="39">
        <f t="shared" si="30"/>
        <v>20</v>
      </c>
      <c r="P2280" s="39">
        <f t="shared" si="5"/>
        <v>76</v>
      </c>
      <c r="Q2280" s="39">
        <f t="shared" si="6"/>
        <v>68</v>
      </c>
      <c r="R2280" s="58">
        <f t="shared" si="7"/>
        <v>0.316</v>
      </c>
      <c r="S2280" s="58">
        <f t="shared" si="8"/>
        <v>0.635</v>
      </c>
      <c r="T2280" s="58">
        <f t="shared" si="9"/>
        <v>0.049</v>
      </c>
      <c r="U2280" s="39">
        <f t="shared" si="10"/>
        <v>41872051</v>
      </c>
      <c r="V2280" s="58">
        <f t="shared" si="11"/>
        <v>0.73</v>
      </c>
    </row>
    <row r="2281">
      <c r="A2281" s="33" t="s">
        <v>227</v>
      </c>
      <c r="B2281" s="68" t="s">
        <v>240</v>
      </c>
      <c r="C2281" s="35" t="s">
        <v>52</v>
      </c>
      <c r="D2281" s="35" t="str">
        <f t="shared" si="2"/>
        <v>The Americas/Colombia-The Americas/2004</v>
      </c>
      <c r="E2281" s="72">
        <v>0.022</v>
      </c>
      <c r="F2281" s="72">
        <v>0.019</v>
      </c>
      <c r="G2281" s="72">
        <v>76.0</v>
      </c>
      <c r="H2281" s="72">
        <v>68.0</v>
      </c>
      <c r="I2281" s="56">
        <v>0.312</v>
      </c>
      <c r="J2281" s="56">
        <v>0.638</v>
      </c>
      <c r="K2281" s="56">
        <v>0.05</v>
      </c>
      <c r="L2281" s="72">
        <v>4.2527623E7</v>
      </c>
      <c r="M2281" s="56">
        <v>0.733</v>
      </c>
      <c r="N2281" s="39">
        <f t="shared" si="29"/>
        <v>22</v>
      </c>
      <c r="O2281" s="39">
        <f t="shared" si="30"/>
        <v>19</v>
      </c>
      <c r="P2281" s="39">
        <f t="shared" si="5"/>
        <v>76</v>
      </c>
      <c r="Q2281" s="39">
        <f t="shared" si="6"/>
        <v>68</v>
      </c>
      <c r="R2281" s="58">
        <f t="shared" si="7"/>
        <v>0.312</v>
      </c>
      <c r="S2281" s="58">
        <f t="shared" si="8"/>
        <v>0.638</v>
      </c>
      <c r="T2281" s="58">
        <f t="shared" si="9"/>
        <v>0.05</v>
      </c>
      <c r="U2281" s="39">
        <f t="shared" si="10"/>
        <v>42527623</v>
      </c>
      <c r="V2281" s="58">
        <f t="shared" si="11"/>
        <v>0.733</v>
      </c>
    </row>
    <row r="2282">
      <c r="A2282" s="33" t="s">
        <v>227</v>
      </c>
      <c r="B2282" s="68" t="s">
        <v>240</v>
      </c>
      <c r="C2282" s="35" t="s">
        <v>53</v>
      </c>
      <c r="D2282" s="35" t="str">
        <f t="shared" si="2"/>
        <v>The Americas/Colombia-The Americas/2005</v>
      </c>
      <c r="E2282" s="72">
        <v>0.021</v>
      </c>
      <c r="F2282" s="72">
        <v>0.018</v>
      </c>
      <c r="G2282" s="72">
        <v>76.0</v>
      </c>
      <c r="H2282" s="72">
        <v>69.0</v>
      </c>
      <c r="I2282" s="56">
        <v>0.308</v>
      </c>
      <c r="J2282" s="56">
        <v>0.642</v>
      </c>
      <c r="K2282" s="56">
        <v>0.051</v>
      </c>
      <c r="L2282" s="72">
        <v>4.3184026E7</v>
      </c>
      <c r="M2282" s="56">
        <v>0.736</v>
      </c>
      <c r="N2282" s="39">
        <f t="shared" si="29"/>
        <v>21</v>
      </c>
      <c r="O2282" s="39">
        <f t="shared" si="30"/>
        <v>18</v>
      </c>
      <c r="P2282" s="39">
        <f t="shared" si="5"/>
        <v>76</v>
      </c>
      <c r="Q2282" s="39">
        <f t="shared" si="6"/>
        <v>69</v>
      </c>
      <c r="R2282" s="58">
        <f t="shared" si="7"/>
        <v>0.308</v>
      </c>
      <c r="S2282" s="58">
        <f t="shared" si="8"/>
        <v>0.642</v>
      </c>
      <c r="T2282" s="58">
        <f t="shared" si="9"/>
        <v>0.051</v>
      </c>
      <c r="U2282" s="39">
        <f t="shared" si="10"/>
        <v>43184026</v>
      </c>
      <c r="V2282" s="58">
        <f t="shared" si="11"/>
        <v>0.736</v>
      </c>
    </row>
    <row r="2283">
      <c r="A2283" s="33" t="s">
        <v>227</v>
      </c>
      <c r="B2283" s="68" t="s">
        <v>240</v>
      </c>
      <c r="C2283" s="35" t="s">
        <v>54</v>
      </c>
      <c r="D2283" s="35" t="str">
        <f t="shared" si="2"/>
        <v>The Americas/Colombia-The Americas/2006</v>
      </c>
      <c r="E2283" s="72">
        <v>0.021</v>
      </c>
      <c r="F2283" s="72">
        <v>0.018</v>
      </c>
      <c r="G2283" s="72">
        <v>76.0</v>
      </c>
      <c r="H2283" s="72">
        <v>69.0</v>
      </c>
      <c r="I2283" s="56">
        <v>0.304</v>
      </c>
      <c r="J2283" s="56">
        <v>0.645</v>
      </c>
      <c r="K2283" s="56">
        <v>0.052</v>
      </c>
      <c r="L2283" s="72">
        <v>4.384137E7</v>
      </c>
      <c r="M2283" s="56">
        <v>0.739</v>
      </c>
      <c r="N2283" s="39">
        <f t="shared" si="29"/>
        <v>21</v>
      </c>
      <c r="O2283" s="39">
        <f t="shared" si="30"/>
        <v>18</v>
      </c>
      <c r="P2283" s="39">
        <f t="shared" si="5"/>
        <v>76</v>
      </c>
      <c r="Q2283" s="39">
        <f t="shared" si="6"/>
        <v>69</v>
      </c>
      <c r="R2283" s="58">
        <f t="shared" si="7"/>
        <v>0.304</v>
      </c>
      <c r="S2283" s="58">
        <f t="shared" si="8"/>
        <v>0.645</v>
      </c>
      <c r="T2283" s="58">
        <f t="shared" si="9"/>
        <v>0.052</v>
      </c>
      <c r="U2283" s="39">
        <f t="shared" si="10"/>
        <v>43841370</v>
      </c>
      <c r="V2283" s="58">
        <f t="shared" si="11"/>
        <v>0.739</v>
      </c>
    </row>
    <row r="2284">
      <c r="A2284" s="33" t="s">
        <v>227</v>
      </c>
      <c r="B2284" s="68" t="s">
        <v>240</v>
      </c>
      <c r="C2284" s="35" t="s">
        <v>55</v>
      </c>
      <c r="D2284" s="35" t="str">
        <f t="shared" si="2"/>
        <v>The Americas/Colombia-The Americas/2007</v>
      </c>
      <c r="E2284" s="72">
        <v>0.021</v>
      </c>
      <c r="F2284" s="72">
        <v>0.017</v>
      </c>
      <c r="G2284" s="72">
        <v>77.0</v>
      </c>
      <c r="H2284" s="72">
        <v>69.0</v>
      </c>
      <c r="I2284" s="56">
        <v>0.3</v>
      </c>
      <c r="J2284" s="56">
        <v>0.648</v>
      </c>
      <c r="K2284" s="56">
        <v>0.052</v>
      </c>
      <c r="L2284" s="72">
        <v>4.449839E7</v>
      </c>
      <c r="M2284" s="56">
        <v>0.742</v>
      </c>
      <c r="N2284" s="39">
        <f t="shared" si="29"/>
        <v>21</v>
      </c>
      <c r="O2284" s="39">
        <f t="shared" si="30"/>
        <v>17</v>
      </c>
      <c r="P2284" s="39">
        <f t="shared" si="5"/>
        <v>77</v>
      </c>
      <c r="Q2284" s="39">
        <f t="shared" si="6"/>
        <v>69</v>
      </c>
      <c r="R2284" s="58">
        <f t="shared" si="7"/>
        <v>0.3</v>
      </c>
      <c r="S2284" s="58">
        <f t="shared" si="8"/>
        <v>0.648</v>
      </c>
      <c r="T2284" s="58">
        <f t="shared" si="9"/>
        <v>0.052</v>
      </c>
      <c r="U2284" s="39">
        <f t="shared" si="10"/>
        <v>44498390</v>
      </c>
      <c r="V2284" s="58">
        <f t="shared" si="11"/>
        <v>0.742</v>
      </c>
    </row>
    <row r="2285">
      <c r="A2285" s="33" t="s">
        <v>227</v>
      </c>
      <c r="B2285" s="68" t="s">
        <v>240</v>
      </c>
      <c r="C2285" s="35" t="s">
        <v>56</v>
      </c>
      <c r="D2285" s="35" t="str">
        <f t="shared" si="2"/>
        <v>The Americas/Colombia-The Americas/2008</v>
      </c>
      <c r="E2285" s="72">
        <v>0.02</v>
      </c>
      <c r="F2285" s="72">
        <v>0.017</v>
      </c>
      <c r="G2285" s="72">
        <v>77.0</v>
      </c>
      <c r="H2285" s="72">
        <v>69.0</v>
      </c>
      <c r="I2285" s="56">
        <v>0.295</v>
      </c>
      <c r="J2285" s="56">
        <v>0.651</v>
      </c>
      <c r="K2285" s="56">
        <v>0.054</v>
      </c>
      <c r="L2285" s="72">
        <v>4.5153037E7</v>
      </c>
      <c r="M2285" s="56">
        <v>0.745</v>
      </c>
      <c r="N2285" s="39">
        <f t="shared" si="29"/>
        <v>20</v>
      </c>
      <c r="O2285" s="39">
        <f t="shared" si="30"/>
        <v>17</v>
      </c>
      <c r="P2285" s="39">
        <f t="shared" si="5"/>
        <v>77</v>
      </c>
      <c r="Q2285" s="39">
        <f t="shared" si="6"/>
        <v>69</v>
      </c>
      <c r="R2285" s="58">
        <f t="shared" si="7"/>
        <v>0.295</v>
      </c>
      <c r="S2285" s="58">
        <f t="shared" si="8"/>
        <v>0.651</v>
      </c>
      <c r="T2285" s="58">
        <f t="shared" si="9"/>
        <v>0.054</v>
      </c>
      <c r="U2285" s="39">
        <f t="shared" si="10"/>
        <v>45153037</v>
      </c>
      <c r="V2285" s="58">
        <f t="shared" si="11"/>
        <v>0.745</v>
      </c>
    </row>
    <row r="2286">
      <c r="A2286" s="33" t="s">
        <v>227</v>
      </c>
      <c r="B2286" s="68" t="s">
        <v>240</v>
      </c>
      <c r="C2286" s="35" t="s">
        <v>57</v>
      </c>
      <c r="D2286" s="35" t="str">
        <f t="shared" si="2"/>
        <v>The Americas/Colombia-The Americas/2009</v>
      </c>
      <c r="E2286" s="72">
        <v>0.02</v>
      </c>
      <c r="F2286" s="72">
        <v>0.016</v>
      </c>
      <c r="G2286" s="72">
        <v>77.0</v>
      </c>
      <c r="H2286" s="72">
        <v>70.0</v>
      </c>
      <c r="I2286" s="56">
        <v>0.291</v>
      </c>
      <c r="J2286" s="56">
        <v>0.654</v>
      </c>
      <c r="K2286" s="56">
        <v>0.055</v>
      </c>
      <c r="L2286" s="72">
        <v>4.5802561E7</v>
      </c>
      <c r="M2286" s="56">
        <v>0.747</v>
      </c>
      <c r="N2286" s="39">
        <f t="shared" si="29"/>
        <v>20</v>
      </c>
      <c r="O2286" s="39">
        <f t="shared" si="30"/>
        <v>16</v>
      </c>
      <c r="P2286" s="39">
        <f t="shared" si="5"/>
        <v>77</v>
      </c>
      <c r="Q2286" s="39">
        <f t="shared" si="6"/>
        <v>70</v>
      </c>
      <c r="R2286" s="58">
        <f t="shared" si="7"/>
        <v>0.291</v>
      </c>
      <c r="S2286" s="58">
        <f t="shared" si="8"/>
        <v>0.654</v>
      </c>
      <c r="T2286" s="58">
        <f t="shared" si="9"/>
        <v>0.055</v>
      </c>
      <c r="U2286" s="39">
        <f t="shared" si="10"/>
        <v>45802561</v>
      </c>
      <c r="V2286" s="58">
        <f t="shared" si="11"/>
        <v>0.747</v>
      </c>
    </row>
    <row r="2287">
      <c r="A2287" s="33" t="s">
        <v>227</v>
      </c>
      <c r="B2287" s="68" t="s">
        <v>240</v>
      </c>
      <c r="C2287" s="35" t="s">
        <v>58</v>
      </c>
      <c r="D2287" s="35" t="str">
        <f t="shared" si="2"/>
        <v>The Americas/Colombia-The Americas/2010</v>
      </c>
      <c r="E2287" s="72">
        <v>0.02</v>
      </c>
      <c r="F2287" s="72">
        <v>0.016</v>
      </c>
      <c r="G2287" s="72">
        <v>77.0</v>
      </c>
      <c r="H2287" s="72">
        <v>70.0</v>
      </c>
      <c r="I2287" s="56">
        <v>0.288</v>
      </c>
      <c r="J2287" s="56">
        <v>0.656</v>
      </c>
      <c r="K2287" s="56">
        <v>0.056</v>
      </c>
      <c r="L2287" s="72">
        <v>4.6444798E7</v>
      </c>
      <c r="M2287" s="56">
        <v>0.75</v>
      </c>
      <c r="N2287" s="39">
        <f t="shared" si="29"/>
        <v>20</v>
      </c>
      <c r="O2287" s="39">
        <f t="shared" si="30"/>
        <v>16</v>
      </c>
      <c r="P2287" s="39">
        <f t="shared" si="5"/>
        <v>77</v>
      </c>
      <c r="Q2287" s="39">
        <f t="shared" si="6"/>
        <v>70</v>
      </c>
      <c r="R2287" s="58">
        <f t="shared" si="7"/>
        <v>0.288</v>
      </c>
      <c r="S2287" s="58">
        <f t="shared" si="8"/>
        <v>0.656</v>
      </c>
      <c r="T2287" s="58">
        <f t="shared" si="9"/>
        <v>0.056</v>
      </c>
      <c r="U2287" s="39">
        <f t="shared" si="10"/>
        <v>46444798</v>
      </c>
      <c r="V2287" s="58">
        <f t="shared" si="11"/>
        <v>0.75</v>
      </c>
    </row>
    <row r="2288">
      <c r="A2288" s="33" t="s">
        <v>227</v>
      </c>
      <c r="B2288" s="68" t="s">
        <v>240</v>
      </c>
      <c r="C2288" s="35" t="s">
        <v>59</v>
      </c>
      <c r="D2288" s="35" t="str">
        <f t="shared" si="2"/>
        <v>The Americas/Colombia-The Americas/2011</v>
      </c>
      <c r="E2288" s="72">
        <v>0.019</v>
      </c>
      <c r="F2288" s="72">
        <v>0.015</v>
      </c>
      <c r="G2288" s="72">
        <v>77.0</v>
      </c>
      <c r="H2288" s="72">
        <v>70.0</v>
      </c>
      <c r="I2288" s="56">
        <v>0.284</v>
      </c>
      <c r="J2288" s="56">
        <v>0.658</v>
      </c>
      <c r="K2288" s="56">
        <v>0.058</v>
      </c>
      <c r="L2288" s="72">
        <v>4.7078792E7</v>
      </c>
      <c r="M2288" s="56">
        <v>0.753</v>
      </c>
      <c r="N2288" s="39">
        <f t="shared" si="29"/>
        <v>19</v>
      </c>
      <c r="O2288" s="39">
        <f t="shared" si="30"/>
        <v>15</v>
      </c>
      <c r="P2288" s="39">
        <f t="shared" si="5"/>
        <v>77</v>
      </c>
      <c r="Q2288" s="39">
        <f t="shared" si="6"/>
        <v>70</v>
      </c>
      <c r="R2288" s="58">
        <f t="shared" si="7"/>
        <v>0.284</v>
      </c>
      <c r="S2288" s="58">
        <f t="shared" si="8"/>
        <v>0.658</v>
      </c>
      <c r="T2288" s="58">
        <f t="shared" si="9"/>
        <v>0.058</v>
      </c>
      <c r="U2288" s="39">
        <f t="shared" si="10"/>
        <v>47078792</v>
      </c>
      <c r="V2288" s="58">
        <f t="shared" si="11"/>
        <v>0.753</v>
      </c>
    </row>
    <row r="2289">
      <c r="A2289" s="33" t="s">
        <v>227</v>
      </c>
      <c r="B2289" s="68" t="s">
        <v>240</v>
      </c>
      <c r="C2289" s="35" t="s">
        <v>60</v>
      </c>
      <c r="D2289" s="35" t="str">
        <f t="shared" si="2"/>
        <v>The Americas/Colombia-The Americas/2012</v>
      </c>
      <c r="E2289" s="72">
        <v>0.019</v>
      </c>
      <c r="F2289" s="72">
        <v>0.015</v>
      </c>
      <c r="G2289" s="72">
        <v>78.0</v>
      </c>
      <c r="H2289" s="72">
        <v>70.0</v>
      </c>
      <c r="I2289" s="56">
        <v>0.28</v>
      </c>
      <c r="J2289" s="56">
        <v>0.66</v>
      </c>
      <c r="K2289" s="56">
        <v>0.06</v>
      </c>
      <c r="L2289" s="72">
        <v>4.7704427E7</v>
      </c>
      <c r="M2289" s="56">
        <v>0.756</v>
      </c>
      <c r="N2289" s="39">
        <f t="shared" si="29"/>
        <v>19</v>
      </c>
      <c r="O2289" s="39">
        <f t="shared" si="30"/>
        <v>15</v>
      </c>
      <c r="P2289" s="39">
        <f t="shared" si="5"/>
        <v>78</v>
      </c>
      <c r="Q2289" s="39">
        <f t="shared" si="6"/>
        <v>70</v>
      </c>
      <c r="R2289" s="58">
        <f t="shared" si="7"/>
        <v>0.28</v>
      </c>
      <c r="S2289" s="58">
        <f t="shared" si="8"/>
        <v>0.66</v>
      </c>
      <c r="T2289" s="58">
        <f t="shared" si="9"/>
        <v>0.06</v>
      </c>
      <c r="U2289" s="39">
        <f t="shared" si="10"/>
        <v>47704427</v>
      </c>
      <c r="V2289" s="58">
        <f t="shared" si="11"/>
        <v>0.756</v>
      </c>
    </row>
    <row r="2290">
      <c r="A2290" s="33" t="s">
        <v>227</v>
      </c>
      <c r="B2290" s="68" t="s">
        <v>241</v>
      </c>
      <c r="C2290" s="35" t="s">
        <v>48</v>
      </c>
      <c r="D2290" s="35" t="str">
        <f t="shared" si="2"/>
        <v>The Americas/Costa Rica-The Americas/2000</v>
      </c>
      <c r="E2290" s="72">
        <v>0.02</v>
      </c>
      <c r="F2290" s="72">
        <v>0.011</v>
      </c>
      <c r="G2290" s="72">
        <v>80.0</v>
      </c>
      <c r="H2290" s="72">
        <v>75.0</v>
      </c>
      <c r="I2290" s="56">
        <v>0.315</v>
      </c>
      <c r="J2290" s="56">
        <v>0.631</v>
      </c>
      <c r="K2290" s="56">
        <v>0.055</v>
      </c>
      <c r="L2290" s="72">
        <v>3929588.0</v>
      </c>
      <c r="M2290" s="56">
        <v>0.59</v>
      </c>
      <c r="N2290" s="39">
        <f t="shared" si="29"/>
        <v>20</v>
      </c>
      <c r="O2290" s="39">
        <f t="shared" si="30"/>
        <v>11</v>
      </c>
      <c r="P2290" s="39">
        <f t="shared" si="5"/>
        <v>80</v>
      </c>
      <c r="Q2290" s="39">
        <f t="shared" si="6"/>
        <v>75</v>
      </c>
      <c r="R2290" s="58">
        <f t="shared" si="7"/>
        <v>0.315</v>
      </c>
      <c r="S2290" s="58">
        <f t="shared" si="8"/>
        <v>0.631</v>
      </c>
      <c r="T2290" s="58">
        <f t="shared" si="9"/>
        <v>0.055</v>
      </c>
      <c r="U2290" s="39">
        <f t="shared" si="10"/>
        <v>3929588</v>
      </c>
      <c r="V2290" s="58">
        <f t="shared" si="11"/>
        <v>0.59</v>
      </c>
    </row>
    <row r="2291">
      <c r="A2291" s="33" t="s">
        <v>227</v>
      </c>
      <c r="B2291" s="68" t="s">
        <v>241</v>
      </c>
      <c r="C2291" s="35" t="s">
        <v>49</v>
      </c>
      <c r="D2291" s="35" t="str">
        <f t="shared" si="2"/>
        <v>The Americas/Costa Rica-The Americas/2001</v>
      </c>
      <c r="E2291" s="72">
        <v>0.02</v>
      </c>
      <c r="F2291" s="72">
        <v>0.011</v>
      </c>
      <c r="G2291" s="72">
        <v>80.0</v>
      </c>
      <c r="H2291" s="72">
        <v>76.0</v>
      </c>
      <c r="I2291" s="56">
        <v>0.308</v>
      </c>
      <c r="J2291" s="56">
        <v>0.637</v>
      </c>
      <c r="K2291" s="56">
        <v>0.055</v>
      </c>
      <c r="L2291" s="72">
        <v>4013488.0</v>
      </c>
      <c r="M2291" s="56">
        <v>0.604</v>
      </c>
      <c r="N2291" s="39">
        <f t="shared" si="29"/>
        <v>20</v>
      </c>
      <c r="O2291" s="39">
        <f t="shared" si="30"/>
        <v>11</v>
      </c>
      <c r="P2291" s="39">
        <f t="shared" si="5"/>
        <v>80</v>
      </c>
      <c r="Q2291" s="39">
        <f t="shared" si="6"/>
        <v>76</v>
      </c>
      <c r="R2291" s="58">
        <f t="shared" si="7"/>
        <v>0.308</v>
      </c>
      <c r="S2291" s="58">
        <f t="shared" si="8"/>
        <v>0.637</v>
      </c>
      <c r="T2291" s="58">
        <f t="shared" si="9"/>
        <v>0.055</v>
      </c>
      <c r="U2291" s="39">
        <f t="shared" si="10"/>
        <v>4013488</v>
      </c>
      <c r="V2291" s="58">
        <f t="shared" si="11"/>
        <v>0.604</v>
      </c>
    </row>
    <row r="2292">
      <c r="A2292" s="33" t="s">
        <v>227</v>
      </c>
      <c r="B2292" s="68" t="s">
        <v>241</v>
      </c>
      <c r="C2292" s="35" t="s">
        <v>50</v>
      </c>
      <c r="D2292" s="35" t="str">
        <f t="shared" si="2"/>
        <v>The Americas/Costa Rica-The Americas/2002</v>
      </c>
      <c r="E2292" s="72">
        <v>0.019</v>
      </c>
      <c r="F2292" s="72">
        <v>0.01</v>
      </c>
      <c r="G2292" s="72">
        <v>80.0</v>
      </c>
      <c r="H2292" s="72">
        <v>76.0</v>
      </c>
      <c r="I2292" s="56">
        <v>0.3</v>
      </c>
      <c r="J2292" s="56">
        <v>0.644</v>
      </c>
      <c r="K2292" s="56">
        <v>0.056</v>
      </c>
      <c r="L2292" s="72">
        <v>4093840.0</v>
      </c>
      <c r="M2292" s="56">
        <v>0.618</v>
      </c>
      <c r="N2292" s="39">
        <f t="shared" si="29"/>
        <v>19</v>
      </c>
      <c r="O2292" s="39">
        <f t="shared" si="30"/>
        <v>10</v>
      </c>
      <c r="P2292" s="39">
        <f t="shared" si="5"/>
        <v>80</v>
      </c>
      <c r="Q2292" s="39">
        <f t="shared" si="6"/>
        <v>76</v>
      </c>
      <c r="R2292" s="58">
        <f t="shared" si="7"/>
        <v>0.3</v>
      </c>
      <c r="S2292" s="58">
        <f t="shared" si="8"/>
        <v>0.644</v>
      </c>
      <c r="T2292" s="58">
        <f t="shared" si="9"/>
        <v>0.056</v>
      </c>
      <c r="U2292" s="39">
        <f t="shared" si="10"/>
        <v>4093840</v>
      </c>
      <c r="V2292" s="58">
        <f t="shared" si="11"/>
        <v>0.618</v>
      </c>
    </row>
    <row r="2293">
      <c r="A2293" s="33" t="s">
        <v>227</v>
      </c>
      <c r="B2293" s="68" t="s">
        <v>241</v>
      </c>
      <c r="C2293" s="35" t="s">
        <v>51</v>
      </c>
      <c r="D2293" s="35" t="str">
        <f t="shared" si="2"/>
        <v>The Americas/Costa Rica-The Americas/2003</v>
      </c>
      <c r="E2293" s="72">
        <v>0.018</v>
      </c>
      <c r="F2293" s="72">
        <v>0.009</v>
      </c>
      <c r="G2293" s="72">
        <v>81.0</v>
      </c>
      <c r="H2293" s="72">
        <v>76.0</v>
      </c>
      <c r="I2293" s="56">
        <v>0.293</v>
      </c>
      <c r="J2293" s="56">
        <v>0.65</v>
      </c>
      <c r="K2293" s="56">
        <v>0.057</v>
      </c>
      <c r="L2293" s="72">
        <v>4171145.0</v>
      </c>
      <c r="M2293" s="56">
        <v>0.631</v>
      </c>
      <c r="N2293" s="39">
        <f t="shared" si="29"/>
        <v>18</v>
      </c>
      <c r="O2293" s="39">
        <f t="shared" si="30"/>
        <v>9</v>
      </c>
      <c r="P2293" s="39">
        <f t="shared" si="5"/>
        <v>81</v>
      </c>
      <c r="Q2293" s="39">
        <f t="shared" si="6"/>
        <v>76</v>
      </c>
      <c r="R2293" s="58">
        <f t="shared" si="7"/>
        <v>0.293</v>
      </c>
      <c r="S2293" s="58">
        <f t="shared" si="8"/>
        <v>0.65</v>
      </c>
      <c r="T2293" s="58">
        <f t="shared" si="9"/>
        <v>0.057</v>
      </c>
      <c r="U2293" s="39">
        <f t="shared" si="10"/>
        <v>4171145</v>
      </c>
      <c r="V2293" s="58">
        <f t="shared" si="11"/>
        <v>0.631</v>
      </c>
    </row>
    <row r="2294">
      <c r="A2294" s="33" t="s">
        <v>227</v>
      </c>
      <c r="B2294" s="68" t="s">
        <v>241</v>
      </c>
      <c r="C2294" s="35" t="s">
        <v>52</v>
      </c>
      <c r="D2294" s="35" t="str">
        <f t="shared" si="2"/>
        <v>The Americas/Costa Rica-The Americas/2004</v>
      </c>
      <c r="E2294" s="72">
        <v>0.018</v>
      </c>
      <c r="F2294" s="72">
        <v>0.009</v>
      </c>
      <c r="G2294" s="72">
        <v>81.0</v>
      </c>
      <c r="H2294" s="72">
        <v>76.0</v>
      </c>
      <c r="I2294" s="56">
        <v>0.286</v>
      </c>
      <c r="J2294" s="56">
        <v>0.656</v>
      </c>
      <c r="K2294" s="56">
        <v>0.058</v>
      </c>
      <c r="L2294" s="72">
        <v>4246336.0</v>
      </c>
      <c r="M2294" s="56">
        <v>0.644</v>
      </c>
      <c r="N2294" s="39">
        <f t="shared" si="29"/>
        <v>18</v>
      </c>
      <c r="O2294" s="39">
        <f t="shared" si="30"/>
        <v>9</v>
      </c>
      <c r="P2294" s="39">
        <f t="shared" si="5"/>
        <v>81</v>
      </c>
      <c r="Q2294" s="39">
        <f t="shared" si="6"/>
        <v>76</v>
      </c>
      <c r="R2294" s="58">
        <f t="shared" si="7"/>
        <v>0.286</v>
      </c>
      <c r="S2294" s="58">
        <f t="shared" si="8"/>
        <v>0.656</v>
      </c>
      <c r="T2294" s="58">
        <f t="shared" si="9"/>
        <v>0.058</v>
      </c>
      <c r="U2294" s="39">
        <f t="shared" si="10"/>
        <v>4246336</v>
      </c>
      <c r="V2294" s="58">
        <f t="shared" si="11"/>
        <v>0.644</v>
      </c>
    </row>
    <row r="2295">
      <c r="A2295" s="33" t="s">
        <v>227</v>
      </c>
      <c r="B2295" s="68" t="s">
        <v>241</v>
      </c>
      <c r="C2295" s="35" t="s">
        <v>53</v>
      </c>
      <c r="D2295" s="35" t="str">
        <f t="shared" si="2"/>
        <v>The Americas/Costa Rica-The Americas/2005</v>
      </c>
      <c r="E2295" s="72">
        <v>0.017</v>
      </c>
      <c r="F2295" s="72">
        <v>0.009</v>
      </c>
      <c r="G2295" s="72">
        <v>81.0</v>
      </c>
      <c r="H2295" s="72">
        <v>76.0</v>
      </c>
      <c r="I2295" s="56">
        <v>0.279</v>
      </c>
      <c r="J2295" s="56">
        <v>0.662</v>
      </c>
      <c r="K2295" s="56">
        <v>0.059</v>
      </c>
      <c r="L2295" s="72">
        <v>4320130.0</v>
      </c>
      <c r="M2295" s="56">
        <v>0.657</v>
      </c>
      <c r="N2295" s="39">
        <f t="shared" si="29"/>
        <v>17</v>
      </c>
      <c r="O2295" s="39">
        <f t="shared" si="30"/>
        <v>9</v>
      </c>
      <c r="P2295" s="39">
        <f t="shared" si="5"/>
        <v>81</v>
      </c>
      <c r="Q2295" s="39">
        <f t="shared" si="6"/>
        <v>76</v>
      </c>
      <c r="R2295" s="58">
        <f t="shared" si="7"/>
        <v>0.279</v>
      </c>
      <c r="S2295" s="58">
        <f t="shared" si="8"/>
        <v>0.662</v>
      </c>
      <c r="T2295" s="58">
        <f t="shared" si="9"/>
        <v>0.059</v>
      </c>
      <c r="U2295" s="39">
        <f t="shared" si="10"/>
        <v>4320130</v>
      </c>
      <c r="V2295" s="58">
        <f t="shared" si="11"/>
        <v>0.657</v>
      </c>
    </row>
    <row r="2296">
      <c r="A2296" s="33" t="s">
        <v>227</v>
      </c>
      <c r="B2296" s="68" t="s">
        <v>241</v>
      </c>
      <c r="C2296" s="35" t="s">
        <v>54</v>
      </c>
      <c r="D2296" s="35" t="str">
        <f t="shared" si="2"/>
        <v>The Americas/Costa Rica-The Americas/2006</v>
      </c>
      <c r="E2296" s="72">
        <v>0.017</v>
      </c>
      <c r="F2296" s="72">
        <v>0.009</v>
      </c>
      <c r="G2296" s="72">
        <v>81.0</v>
      </c>
      <c r="H2296" s="72">
        <v>76.0</v>
      </c>
      <c r="I2296" s="56">
        <v>0.272</v>
      </c>
      <c r="J2296" s="56">
        <v>0.668</v>
      </c>
      <c r="K2296" s="56">
        <v>0.06</v>
      </c>
      <c r="L2296" s="72">
        <v>4392493.0</v>
      </c>
      <c r="M2296" s="56">
        <v>0.669</v>
      </c>
      <c r="N2296" s="39">
        <f t="shared" si="29"/>
        <v>17</v>
      </c>
      <c r="O2296" s="39">
        <f t="shared" si="30"/>
        <v>9</v>
      </c>
      <c r="P2296" s="39">
        <f t="shared" si="5"/>
        <v>81</v>
      </c>
      <c r="Q2296" s="39">
        <f t="shared" si="6"/>
        <v>76</v>
      </c>
      <c r="R2296" s="58">
        <f t="shared" si="7"/>
        <v>0.272</v>
      </c>
      <c r="S2296" s="58">
        <f t="shared" si="8"/>
        <v>0.668</v>
      </c>
      <c r="T2296" s="58">
        <f t="shared" si="9"/>
        <v>0.06</v>
      </c>
      <c r="U2296" s="39">
        <f t="shared" si="10"/>
        <v>4392493</v>
      </c>
      <c r="V2296" s="58">
        <f t="shared" si="11"/>
        <v>0.669</v>
      </c>
    </row>
    <row r="2297">
      <c r="A2297" s="33" t="s">
        <v>227</v>
      </c>
      <c r="B2297" s="68" t="s">
        <v>241</v>
      </c>
      <c r="C2297" s="35" t="s">
        <v>55</v>
      </c>
      <c r="D2297" s="35" t="str">
        <f t="shared" si="2"/>
        <v>The Americas/Costa Rica-The Americas/2007</v>
      </c>
      <c r="E2297" s="72">
        <v>0.017</v>
      </c>
      <c r="F2297" s="72">
        <v>0.009</v>
      </c>
      <c r="G2297" s="72">
        <v>81.0</v>
      </c>
      <c r="H2297" s="72">
        <v>76.0</v>
      </c>
      <c r="I2297" s="56">
        <v>0.266</v>
      </c>
      <c r="J2297" s="56">
        <v>0.673</v>
      </c>
      <c r="K2297" s="56">
        <v>0.061</v>
      </c>
      <c r="L2297" s="72">
        <v>4463226.0</v>
      </c>
      <c r="M2297" s="56">
        <v>0.682</v>
      </c>
      <c r="N2297" s="39">
        <f t="shared" si="29"/>
        <v>17</v>
      </c>
      <c r="O2297" s="39">
        <f t="shared" si="30"/>
        <v>9</v>
      </c>
      <c r="P2297" s="39">
        <f t="shared" si="5"/>
        <v>81</v>
      </c>
      <c r="Q2297" s="39">
        <f t="shared" si="6"/>
        <v>76</v>
      </c>
      <c r="R2297" s="58">
        <f t="shared" si="7"/>
        <v>0.266</v>
      </c>
      <c r="S2297" s="58">
        <f t="shared" si="8"/>
        <v>0.673</v>
      </c>
      <c r="T2297" s="58">
        <f t="shared" si="9"/>
        <v>0.061</v>
      </c>
      <c r="U2297" s="39">
        <f t="shared" si="10"/>
        <v>4463226</v>
      </c>
      <c r="V2297" s="58">
        <f t="shared" si="11"/>
        <v>0.682</v>
      </c>
    </row>
    <row r="2298">
      <c r="A2298" s="33" t="s">
        <v>227</v>
      </c>
      <c r="B2298" s="68" t="s">
        <v>241</v>
      </c>
      <c r="C2298" s="35" t="s">
        <v>56</v>
      </c>
      <c r="D2298" s="35" t="str">
        <f t="shared" si="2"/>
        <v>The Americas/Costa Rica-The Americas/2008</v>
      </c>
      <c r="E2298" s="72">
        <v>0.016</v>
      </c>
      <c r="F2298" s="72">
        <v>0.009</v>
      </c>
      <c r="G2298" s="72">
        <v>81.0</v>
      </c>
      <c r="H2298" s="72">
        <v>77.0</v>
      </c>
      <c r="I2298" s="56">
        <v>0.26</v>
      </c>
      <c r="J2298" s="56">
        <v>0.678</v>
      </c>
      <c r="K2298" s="56">
        <v>0.062</v>
      </c>
      <c r="L2298" s="72">
        <v>4532711.0</v>
      </c>
      <c r="M2298" s="56">
        <v>0.694</v>
      </c>
      <c r="N2298" s="39">
        <f t="shared" si="29"/>
        <v>16</v>
      </c>
      <c r="O2298" s="39">
        <f t="shared" si="30"/>
        <v>9</v>
      </c>
      <c r="P2298" s="39">
        <f t="shared" si="5"/>
        <v>81</v>
      </c>
      <c r="Q2298" s="39">
        <f t="shared" si="6"/>
        <v>77</v>
      </c>
      <c r="R2298" s="58">
        <f t="shared" si="7"/>
        <v>0.26</v>
      </c>
      <c r="S2298" s="58">
        <f t="shared" si="8"/>
        <v>0.678</v>
      </c>
      <c r="T2298" s="58">
        <f t="shared" si="9"/>
        <v>0.062</v>
      </c>
      <c r="U2298" s="39">
        <f t="shared" si="10"/>
        <v>4532711</v>
      </c>
      <c r="V2298" s="58">
        <f t="shared" si="11"/>
        <v>0.694</v>
      </c>
    </row>
    <row r="2299">
      <c r="A2299" s="33" t="s">
        <v>227</v>
      </c>
      <c r="B2299" s="68" t="s">
        <v>241</v>
      </c>
      <c r="C2299" s="35" t="s">
        <v>57</v>
      </c>
      <c r="D2299" s="35" t="str">
        <f t="shared" si="2"/>
        <v>The Americas/Costa Rica-The Americas/2009</v>
      </c>
      <c r="E2299" s="72">
        <v>0.016</v>
      </c>
      <c r="F2299" s="72">
        <v>0.009</v>
      </c>
      <c r="G2299" s="72">
        <v>81.0</v>
      </c>
      <c r="H2299" s="72">
        <v>77.0</v>
      </c>
      <c r="I2299" s="56">
        <v>0.255</v>
      </c>
      <c r="J2299" s="56">
        <v>0.682</v>
      </c>
      <c r="K2299" s="56">
        <v>0.064</v>
      </c>
      <c r="L2299" s="72">
        <v>4601424.0</v>
      </c>
      <c r="M2299" s="56">
        <v>0.706</v>
      </c>
      <c r="N2299" s="39">
        <f t="shared" si="29"/>
        <v>16</v>
      </c>
      <c r="O2299" s="39">
        <f t="shared" si="30"/>
        <v>9</v>
      </c>
      <c r="P2299" s="39">
        <f t="shared" si="5"/>
        <v>81</v>
      </c>
      <c r="Q2299" s="39">
        <f t="shared" si="6"/>
        <v>77</v>
      </c>
      <c r="R2299" s="58">
        <f t="shared" si="7"/>
        <v>0.255</v>
      </c>
      <c r="S2299" s="58">
        <f t="shared" si="8"/>
        <v>0.682</v>
      </c>
      <c r="T2299" s="58">
        <f t="shared" si="9"/>
        <v>0.064</v>
      </c>
      <c r="U2299" s="39">
        <f t="shared" si="10"/>
        <v>4601424</v>
      </c>
      <c r="V2299" s="58">
        <f t="shared" si="11"/>
        <v>0.706</v>
      </c>
    </row>
    <row r="2300">
      <c r="A2300" s="33" t="s">
        <v>227</v>
      </c>
      <c r="B2300" s="68" t="s">
        <v>241</v>
      </c>
      <c r="C2300" s="35" t="s">
        <v>58</v>
      </c>
      <c r="D2300" s="35" t="str">
        <f t="shared" si="2"/>
        <v>The Americas/Costa Rica-The Americas/2010</v>
      </c>
      <c r="E2300" s="72">
        <v>0.016</v>
      </c>
      <c r="F2300" s="72">
        <v>0.009</v>
      </c>
      <c r="G2300" s="72">
        <v>82.0</v>
      </c>
      <c r="H2300" s="72">
        <v>77.0</v>
      </c>
      <c r="I2300" s="56">
        <v>0.249</v>
      </c>
      <c r="J2300" s="56">
        <v>0.686</v>
      </c>
      <c r="K2300" s="56">
        <v>0.065</v>
      </c>
      <c r="L2300" s="72">
        <v>4669685.0</v>
      </c>
      <c r="M2300" s="56">
        <v>0.717</v>
      </c>
      <c r="N2300" s="39">
        <f t="shared" si="29"/>
        <v>16</v>
      </c>
      <c r="O2300" s="39">
        <f t="shared" si="30"/>
        <v>9</v>
      </c>
      <c r="P2300" s="39">
        <f t="shared" si="5"/>
        <v>82</v>
      </c>
      <c r="Q2300" s="39">
        <f t="shared" si="6"/>
        <v>77</v>
      </c>
      <c r="R2300" s="58">
        <f t="shared" si="7"/>
        <v>0.249</v>
      </c>
      <c r="S2300" s="58">
        <f t="shared" si="8"/>
        <v>0.686</v>
      </c>
      <c r="T2300" s="58">
        <f t="shared" si="9"/>
        <v>0.065</v>
      </c>
      <c r="U2300" s="39">
        <f t="shared" si="10"/>
        <v>4669685</v>
      </c>
      <c r="V2300" s="58">
        <f t="shared" si="11"/>
        <v>0.717</v>
      </c>
    </row>
    <row r="2301">
      <c r="A2301" s="33" t="s">
        <v>227</v>
      </c>
      <c r="B2301" s="68" t="s">
        <v>241</v>
      </c>
      <c r="C2301" s="35" t="s">
        <v>59</v>
      </c>
      <c r="D2301" s="35" t="str">
        <f t="shared" si="2"/>
        <v>The Americas/Costa Rica-The Americas/2011</v>
      </c>
      <c r="E2301" s="72">
        <v>0.016</v>
      </c>
      <c r="F2301" s="72">
        <v>0.009</v>
      </c>
      <c r="G2301" s="72">
        <v>82.0</v>
      </c>
      <c r="H2301" s="72">
        <v>77.0</v>
      </c>
      <c r="I2301" s="56">
        <v>0.244</v>
      </c>
      <c r="J2301" s="56">
        <v>0.689</v>
      </c>
      <c r="K2301" s="56">
        <v>0.067</v>
      </c>
      <c r="L2301" s="72">
        <v>4737680.0</v>
      </c>
      <c r="M2301" s="56">
        <v>0.729</v>
      </c>
      <c r="N2301" s="39">
        <f t="shared" si="29"/>
        <v>16</v>
      </c>
      <c r="O2301" s="39">
        <f t="shared" si="30"/>
        <v>9</v>
      </c>
      <c r="P2301" s="39">
        <f t="shared" si="5"/>
        <v>82</v>
      </c>
      <c r="Q2301" s="39">
        <f t="shared" si="6"/>
        <v>77</v>
      </c>
      <c r="R2301" s="58">
        <f t="shared" si="7"/>
        <v>0.244</v>
      </c>
      <c r="S2301" s="58">
        <f t="shared" si="8"/>
        <v>0.689</v>
      </c>
      <c r="T2301" s="58">
        <f t="shared" si="9"/>
        <v>0.067</v>
      </c>
      <c r="U2301" s="39">
        <f t="shared" si="10"/>
        <v>4737680</v>
      </c>
      <c r="V2301" s="58">
        <f t="shared" si="11"/>
        <v>0.729</v>
      </c>
    </row>
    <row r="2302">
      <c r="A2302" s="33" t="s">
        <v>227</v>
      </c>
      <c r="B2302" s="68" t="s">
        <v>241</v>
      </c>
      <c r="C2302" s="35" t="s">
        <v>60</v>
      </c>
      <c r="D2302" s="35" t="str">
        <f t="shared" si="2"/>
        <v>The Americas/Costa Rica-The Americas/2012</v>
      </c>
      <c r="E2302" s="72">
        <v>0.015</v>
      </c>
      <c r="F2302" s="72">
        <v>0.009</v>
      </c>
      <c r="G2302" s="72">
        <v>82.0</v>
      </c>
      <c r="H2302" s="72">
        <v>78.0</v>
      </c>
      <c r="I2302" s="56">
        <v>0.239</v>
      </c>
      <c r="J2302" s="56">
        <v>0.692</v>
      </c>
      <c r="K2302" s="56">
        <v>0.068</v>
      </c>
      <c r="L2302" s="72">
        <v>4805295.0</v>
      </c>
      <c r="M2302" s="56">
        <v>0.739</v>
      </c>
      <c r="N2302" s="39">
        <f t="shared" si="29"/>
        <v>15</v>
      </c>
      <c r="O2302" s="39">
        <f t="shared" si="30"/>
        <v>9</v>
      </c>
      <c r="P2302" s="39">
        <f t="shared" si="5"/>
        <v>82</v>
      </c>
      <c r="Q2302" s="39">
        <f t="shared" si="6"/>
        <v>78</v>
      </c>
      <c r="R2302" s="58">
        <f t="shared" si="7"/>
        <v>0.239</v>
      </c>
      <c r="S2302" s="58">
        <f t="shared" si="8"/>
        <v>0.692</v>
      </c>
      <c r="T2302" s="58">
        <f t="shared" si="9"/>
        <v>0.068</v>
      </c>
      <c r="U2302" s="39">
        <f t="shared" si="10"/>
        <v>4805295</v>
      </c>
      <c r="V2302" s="58">
        <f t="shared" si="11"/>
        <v>0.739</v>
      </c>
    </row>
    <row r="2303">
      <c r="A2303" s="33" t="s">
        <v>227</v>
      </c>
      <c r="B2303" s="68" t="s">
        <v>242</v>
      </c>
      <c r="C2303" s="35" t="s">
        <v>48</v>
      </c>
      <c r="D2303" s="35" t="str">
        <f t="shared" si="2"/>
        <v>The Americas/Cuba-The Americas/2000</v>
      </c>
      <c r="E2303" s="72">
        <v>0.013</v>
      </c>
      <c r="F2303" s="72">
        <v>0.007</v>
      </c>
      <c r="G2303" s="72">
        <v>79.0</v>
      </c>
      <c r="H2303" s="72">
        <v>75.0</v>
      </c>
      <c r="I2303" s="56">
        <v>0.216</v>
      </c>
      <c r="J2303" s="56">
        <v>0.685</v>
      </c>
      <c r="K2303" s="56">
        <v>0.099</v>
      </c>
      <c r="L2303" s="72">
        <v>1.1138416E7</v>
      </c>
      <c r="M2303" s="56">
        <v>0.753</v>
      </c>
      <c r="N2303" s="39">
        <f t="shared" si="29"/>
        <v>13</v>
      </c>
      <c r="O2303" s="39">
        <f t="shared" si="30"/>
        <v>7</v>
      </c>
      <c r="P2303" s="39">
        <f t="shared" si="5"/>
        <v>79</v>
      </c>
      <c r="Q2303" s="39">
        <f t="shared" si="6"/>
        <v>75</v>
      </c>
      <c r="R2303" s="58">
        <f t="shared" si="7"/>
        <v>0.216</v>
      </c>
      <c r="S2303" s="58">
        <f t="shared" si="8"/>
        <v>0.685</v>
      </c>
      <c r="T2303" s="58">
        <f t="shared" si="9"/>
        <v>0.099</v>
      </c>
      <c r="U2303" s="39">
        <f t="shared" si="10"/>
        <v>11138416</v>
      </c>
      <c r="V2303" s="58">
        <f t="shared" si="11"/>
        <v>0.753</v>
      </c>
    </row>
    <row r="2304">
      <c r="A2304" s="33" t="s">
        <v>227</v>
      </c>
      <c r="B2304" s="68" t="s">
        <v>242</v>
      </c>
      <c r="C2304" s="35" t="s">
        <v>49</v>
      </c>
      <c r="D2304" s="35" t="str">
        <f t="shared" si="2"/>
        <v>The Americas/Cuba-The Americas/2001</v>
      </c>
      <c r="E2304" s="72">
        <v>0.013</v>
      </c>
      <c r="F2304" s="72">
        <v>0.006</v>
      </c>
      <c r="G2304" s="72">
        <v>79.0</v>
      </c>
      <c r="H2304" s="72">
        <v>75.0</v>
      </c>
      <c r="I2304" s="56">
        <v>0.213</v>
      </c>
      <c r="J2304" s="56">
        <v>0.687</v>
      </c>
      <c r="K2304" s="56">
        <v>0.101</v>
      </c>
      <c r="L2304" s="72">
        <v>1.1175465E7</v>
      </c>
      <c r="M2304" s="56">
        <v>0.756</v>
      </c>
      <c r="N2304" s="39">
        <f t="shared" si="29"/>
        <v>13</v>
      </c>
      <c r="O2304" s="39">
        <f t="shared" si="30"/>
        <v>6</v>
      </c>
      <c r="P2304" s="39">
        <f t="shared" si="5"/>
        <v>79</v>
      </c>
      <c r="Q2304" s="39">
        <f t="shared" si="6"/>
        <v>75</v>
      </c>
      <c r="R2304" s="58">
        <f t="shared" si="7"/>
        <v>0.213</v>
      </c>
      <c r="S2304" s="58">
        <f t="shared" si="8"/>
        <v>0.687</v>
      </c>
      <c r="T2304" s="58">
        <f t="shared" si="9"/>
        <v>0.101</v>
      </c>
      <c r="U2304" s="39">
        <f t="shared" si="10"/>
        <v>11175465</v>
      </c>
      <c r="V2304" s="58">
        <f t="shared" si="11"/>
        <v>0.756</v>
      </c>
    </row>
    <row r="2305">
      <c r="A2305" s="33" t="s">
        <v>227</v>
      </c>
      <c r="B2305" s="68" t="s">
        <v>242</v>
      </c>
      <c r="C2305" s="35" t="s">
        <v>50</v>
      </c>
      <c r="D2305" s="35" t="str">
        <f t="shared" si="2"/>
        <v>The Americas/Cuba-The Americas/2002</v>
      </c>
      <c r="E2305" s="72">
        <v>0.012</v>
      </c>
      <c r="F2305" s="72">
        <v>0.006</v>
      </c>
      <c r="G2305" s="72">
        <v>79.0</v>
      </c>
      <c r="H2305" s="72">
        <v>75.0</v>
      </c>
      <c r="I2305" s="56">
        <v>0.209</v>
      </c>
      <c r="J2305" s="56">
        <v>0.689</v>
      </c>
      <c r="K2305" s="56">
        <v>0.103</v>
      </c>
      <c r="L2305" s="72">
        <v>1.1212125E7</v>
      </c>
      <c r="M2305" s="56">
        <v>0.758</v>
      </c>
      <c r="N2305" s="39">
        <f t="shared" si="29"/>
        <v>12</v>
      </c>
      <c r="O2305" s="39">
        <f t="shared" si="30"/>
        <v>6</v>
      </c>
      <c r="P2305" s="39">
        <f t="shared" si="5"/>
        <v>79</v>
      </c>
      <c r="Q2305" s="39">
        <f t="shared" si="6"/>
        <v>75</v>
      </c>
      <c r="R2305" s="58">
        <f t="shared" si="7"/>
        <v>0.209</v>
      </c>
      <c r="S2305" s="58">
        <f t="shared" si="8"/>
        <v>0.689</v>
      </c>
      <c r="T2305" s="58">
        <f t="shared" si="9"/>
        <v>0.103</v>
      </c>
      <c r="U2305" s="39">
        <f t="shared" si="10"/>
        <v>11212125</v>
      </c>
      <c r="V2305" s="58">
        <f t="shared" si="11"/>
        <v>0.758</v>
      </c>
    </row>
    <row r="2306">
      <c r="A2306" s="33" t="s">
        <v>227</v>
      </c>
      <c r="B2306" s="68" t="s">
        <v>242</v>
      </c>
      <c r="C2306" s="35" t="s">
        <v>51</v>
      </c>
      <c r="D2306" s="35" t="str">
        <f t="shared" si="2"/>
        <v>The Americas/Cuba-The Americas/2003</v>
      </c>
      <c r="E2306" s="72">
        <v>0.012</v>
      </c>
      <c r="F2306" s="72">
        <v>0.006</v>
      </c>
      <c r="G2306" s="72">
        <v>79.0</v>
      </c>
      <c r="H2306" s="72">
        <v>75.0</v>
      </c>
      <c r="I2306" s="56">
        <v>0.204</v>
      </c>
      <c r="J2306" s="56">
        <v>0.691</v>
      </c>
      <c r="K2306" s="56">
        <v>0.105</v>
      </c>
      <c r="L2306" s="72">
        <v>1.1245926E7</v>
      </c>
      <c r="M2306" s="56">
        <v>0.759</v>
      </c>
      <c r="N2306" s="39">
        <f t="shared" si="29"/>
        <v>12</v>
      </c>
      <c r="O2306" s="39">
        <f t="shared" si="30"/>
        <v>6</v>
      </c>
      <c r="P2306" s="39">
        <f t="shared" si="5"/>
        <v>79</v>
      </c>
      <c r="Q2306" s="39">
        <f t="shared" si="6"/>
        <v>75</v>
      </c>
      <c r="R2306" s="58">
        <f t="shared" si="7"/>
        <v>0.204</v>
      </c>
      <c r="S2306" s="58">
        <f t="shared" si="8"/>
        <v>0.691</v>
      </c>
      <c r="T2306" s="58">
        <f t="shared" si="9"/>
        <v>0.105</v>
      </c>
      <c r="U2306" s="39">
        <f t="shared" si="10"/>
        <v>11245926</v>
      </c>
      <c r="V2306" s="58">
        <f t="shared" si="11"/>
        <v>0.759</v>
      </c>
    </row>
    <row r="2307">
      <c r="A2307" s="33" t="s">
        <v>227</v>
      </c>
      <c r="B2307" s="68" t="s">
        <v>242</v>
      </c>
      <c r="C2307" s="35" t="s">
        <v>52</v>
      </c>
      <c r="D2307" s="35" t="str">
        <f t="shared" si="2"/>
        <v>The Americas/Cuba-The Americas/2004</v>
      </c>
      <c r="E2307" s="72">
        <v>0.012</v>
      </c>
      <c r="F2307" s="72">
        <v>0.006</v>
      </c>
      <c r="G2307" s="72">
        <v>80.0</v>
      </c>
      <c r="H2307" s="72">
        <v>76.0</v>
      </c>
      <c r="I2307" s="56">
        <v>0.199</v>
      </c>
      <c r="J2307" s="56">
        <v>0.694</v>
      </c>
      <c r="K2307" s="56">
        <v>0.107</v>
      </c>
      <c r="L2307" s="72">
        <v>1.1273363E7</v>
      </c>
      <c r="M2307" s="56">
        <v>0.76</v>
      </c>
      <c r="N2307" s="39">
        <f t="shared" si="29"/>
        <v>12</v>
      </c>
      <c r="O2307" s="39">
        <f t="shared" si="30"/>
        <v>6</v>
      </c>
      <c r="P2307" s="39">
        <f t="shared" si="5"/>
        <v>80</v>
      </c>
      <c r="Q2307" s="39">
        <f t="shared" si="6"/>
        <v>76</v>
      </c>
      <c r="R2307" s="58">
        <f t="shared" si="7"/>
        <v>0.199</v>
      </c>
      <c r="S2307" s="58">
        <f t="shared" si="8"/>
        <v>0.694</v>
      </c>
      <c r="T2307" s="58">
        <f t="shared" si="9"/>
        <v>0.107</v>
      </c>
      <c r="U2307" s="39">
        <f t="shared" si="10"/>
        <v>11273363</v>
      </c>
      <c r="V2307" s="58">
        <f t="shared" si="11"/>
        <v>0.76</v>
      </c>
    </row>
    <row r="2308">
      <c r="A2308" s="33" t="s">
        <v>227</v>
      </c>
      <c r="B2308" s="68" t="s">
        <v>242</v>
      </c>
      <c r="C2308" s="35" t="s">
        <v>53</v>
      </c>
      <c r="D2308" s="35" t="str">
        <f t="shared" si="2"/>
        <v>The Americas/Cuba-The Americas/2005</v>
      </c>
      <c r="E2308" s="72">
        <v>0.011</v>
      </c>
      <c r="F2308" s="72">
        <v>0.005</v>
      </c>
      <c r="G2308" s="72">
        <v>80.0</v>
      </c>
      <c r="H2308" s="72">
        <v>76.0</v>
      </c>
      <c r="I2308" s="56">
        <v>0.195</v>
      </c>
      <c r="J2308" s="56">
        <v>0.696</v>
      </c>
      <c r="K2308" s="56">
        <v>0.11</v>
      </c>
      <c r="L2308" s="72">
        <v>1.1292078E7</v>
      </c>
      <c r="M2308" s="56">
        <v>0.761</v>
      </c>
      <c r="N2308" s="39">
        <f t="shared" si="29"/>
        <v>11</v>
      </c>
      <c r="O2308" s="39">
        <f t="shared" si="30"/>
        <v>5</v>
      </c>
      <c r="P2308" s="39">
        <f t="shared" si="5"/>
        <v>80</v>
      </c>
      <c r="Q2308" s="39">
        <f t="shared" si="6"/>
        <v>76</v>
      </c>
      <c r="R2308" s="58">
        <f t="shared" si="7"/>
        <v>0.195</v>
      </c>
      <c r="S2308" s="58">
        <f t="shared" si="8"/>
        <v>0.696</v>
      </c>
      <c r="T2308" s="58">
        <f t="shared" si="9"/>
        <v>0.11</v>
      </c>
      <c r="U2308" s="39">
        <f t="shared" si="10"/>
        <v>11292078</v>
      </c>
      <c r="V2308" s="58">
        <f t="shared" si="11"/>
        <v>0.761</v>
      </c>
    </row>
    <row r="2309">
      <c r="A2309" s="33" t="s">
        <v>227</v>
      </c>
      <c r="B2309" s="68" t="s">
        <v>242</v>
      </c>
      <c r="C2309" s="35" t="s">
        <v>54</v>
      </c>
      <c r="D2309" s="35" t="str">
        <f t="shared" si="2"/>
        <v>The Americas/Cuba-The Americas/2006</v>
      </c>
      <c r="E2309" s="72">
        <v>0.011</v>
      </c>
      <c r="F2309" s="72">
        <v>0.005</v>
      </c>
      <c r="G2309" s="72">
        <v>80.0</v>
      </c>
      <c r="H2309" s="72">
        <v>76.0</v>
      </c>
      <c r="I2309" s="56">
        <v>0.19</v>
      </c>
      <c r="J2309" s="56">
        <v>0.698</v>
      </c>
      <c r="K2309" s="56">
        <v>0.112</v>
      </c>
      <c r="L2309" s="72">
        <v>1.13011E7</v>
      </c>
      <c r="M2309" s="56">
        <v>0.762</v>
      </c>
      <c r="N2309" s="39">
        <f t="shared" si="29"/>
        <v>11</v>
      </c>
      <c r="O2309" s="39">
        <f t="shared" si="30"/>
        <v>5</v>
      </c>
      <c r="P2309" s="39">
        <f t="shared" si="5"/>
        <v>80</v>
      </c>
      <c r="Q2309" s="39">
        <f t="shared" si="6"/>
        <v>76</v>
      </c>
      <c r="R2309" s="58">
        <f t="shared" si="7"/>
        <v>0.19</v>
      </c>
      <c r="S2309" s="58">
        <f t="shared" si="8"/>
        <v>0.698</v>
      </c>
      <c r="T2309" s="58">
        <f t="shared" si="9"/>
        <v>0.112</v>
      </c>
      <c r="U2309" s="39">
        <f t="shared" si="10"/>
        <v>11301100</v>
      </c>
      <c r="V2309" s="58">
        <f t="shared" si="11"/>
        <v>0.762</v>
      </c>
    </row>
    <row r="2310">
      <c r="A2310" s="33" t="s">
        <v>227</v>
      </c>
      <c r="B2310" s="68" t="s">
        <v>242</v>
      </c>
      <c r="C2310" s="35" t="s">
        <v>55</v>
      </c>
      <c r="D2310" s="35" t="str">
        <f t="shared" si="2"/>
        <v>The Americas/Cuba-The Americas/2007</v>
      </c>
      <c r="E2310" s="72">
        <v>0.011</v>
      </c>
      <c r="F2310" s="72">
        <v>0.005</v>
      </c>
      <c r="G2310" s="72">
        <v>80.0</v>
      </c>
      <c r="H2310" s="72">
        <v>76.0</v>
      </c>
      <c r="I2310" s="56">
        <v>0.186</v>
      </c>
      <c r="J2310" s="56">
        <v>0.699</v>
      </c>
      <c r="K2310" s="56">
        <v>0.115</v>
      </c>
      <c r="L2310" s="72">
        <v>1.1301674E7</v>
      </c>
      <c r="M2310" s="56">
        <v>0.763</v>
      </c>
      <c r="N2310" s="39">
        <f t="shared" si="29"/>
        <v>11</v>
      </c>
      <c r="O2310" s="39">
        <f t="shared" si="30"/>
        <v>5</v>
      </c>
      <c r="P2310" s="39">
        <f t="shared" si="5"/>
        <v>80</v>
      </c>
      <c r="Q2310" s="39">
        <f t="shared" si="6"/>
        <v>76</v>
      </c>
      <c r="R2310" s="58">
        <f t="shared" si="7"/>
        <v>0.186</v>
      </c>
      <c r="S2310" s="58">
        <f t="shared" si="8"/>
        <v>0.699</v>
      </c>
      <c r="T2310" s="58">
        <f t="shared" si="9"/>
        <v>0.115</v>
      </c>
      <c r="U2310" s="39">
        <f t="shared" si="10"/>
        <v>11301674</v>
      </c>
      <c r="V2310" s="58">
        <f t="shared" si="11"/>
        <v>0.763</v>
      </c>
    </row>
    <row r="2311">
      <c r="A2311" s="33" t="s">
        <v>227</v>
      </c>
      <c r="B2311" s="68" t="s">
        <v>242</v>
      </c>
      <c r="C2311" s="35" t="s">
        <v>56</v>
      </c>
      <c r="D2311" s="35" t="str">
        <f t="shared" si="2"/>
        <v>The Americas/Cuba-The Americas/2008</v>
      </c>
      <c r="E2311" s="72">
        <v>0.01</v>
      </c>
      <c r="F2311" s="72">
        <v>0.005</v>
      </c>
      <c r="G2311" s="72">
        <v>80.0</v>
      </c>
      <c r="H2311" s="72">
        <v>76.0</v>
      </c>
      <c r="I2311" s="56">
        <v>0.181</v>
      </c>
      <c r="J2311" s="56">
        <v>0.7</v>
      </c>
      <c r="K2311" s="56">
        <v>0.118</v>
      </c>
      <c r="L2311" s="72">
        <v>1.1296355E7</v>
      </c>
      <c r="M2311" s="56">
        <v>0.764</v>
      </c>
      <c r="N2311" s="39">
        <f t="shared" si="29"/>
        <v>10</v>
      </c>
      <c r="O2311" s="39">
        <f t="shared" si="30"/>
        <v>5</v>
      </c>
      <c r="P2311" s="39">
        <f t="shared" si="5"/>
        <v>80</v>
      </c>
      <c r="Q2311" s="39">
        <f t="shared" si="6"/>
        <v>76</v>
      </c>
      <c r="R2311" s="58">
        <f t="shared" si="7"/>
        <v>0.181</v>
      </c>
      <c r="S2311" s="58">
        <f t="shared" si="8"/>
        <v>0.7</v>
      </c>
      <c r="T2311" s="58">
        <f t="shared" si="9"/>
        <v>0.118</v>
      </c>
      <c r="U2311" s="39">
        <f t="shared" si="10"/>
        <v>11296355</v>
      </c>
      <c r="V2311" s="58">
        <f t="shared" si="11"/>
        <v>0.764</v>
      </c>
    </row>
    <row r="2312">
      <c r="A2312" s="33" t="s">
        <v>227</v>
      </c>
      <c r="B2312" s="68" t="s">
        <v>242</v>
      </c>
      <c r="C2312" s="35" t="s">
        <v>57</v>
      </c>
      <c r="D2312" s="35" t="str">
        <f t="shared" si="2"/>
        <v>The Americas/Cuba-The Americas/2009</v>
      </c>
      <c r="E2312" s="72">
        <v>0.01</v>
      </c>
      <c r="F2312" s="72">
        <v>0.005</v>
      </c>
      <c r="G2312" s="72">
        <v>81.0</v>
      </c>
      <c r="H2312" s="72">
        <v>77.0</v>
      </c>
      <c r="I2312" s="56">
        <v>0.177</v>
      </c>
      <c r="J2312" s="56">
        <v>0.701</v>
      </c>
      <c r="K2312" s="56">
        <v>0.121</v>
      </c>
      <c r="L2312" s="72">
        <v>1.1288826E7</v>
      </c>
      <c r="M2312" s="56">
        <v>0.765</v>
      </c>
      <c r="N2312" s="39">
        <f t="shared" si="29"/>
        <v>10</v>
      </c>
      <c r="O2312" s="39">
        <f t="shared" si="30"/>
        <v>5</v>
      </c>
      <c r="P2312" s="39">
        <f t="shared" si="5"/>
        <v>81</v>
      </c>
      <c r="Q2312" s="39">
        <f t="shared" si="6"/>
        <v>77</v>
      </c>
      <c r="R2312" s="58">
        <f t="shared" si="7"/>
        <v>0.177</v>
      </c>
      <c r="S2312" s="58">
        <f t="shared" si="8"/>
        <v>0.701</v>
      </c>
      <c r="T2312" s="58">
        <f t="shared" si="9"/>
        <v>0.121</v>
      </c>
      <c r="U2312" s="39">
        <f t="shared" si="10"/>
        <v>11288826</v>
      </c>
      <c r="V2312" s="58">
        <f t="shared" si="11"/>
        <v>0.765</v>
      </c>
    </row>
    <row r="2313">
      <c r="A2313" s="33" t="s">
        <v>227</v>
      </c>
      <c r="B2313" s="68" t="s">
        <v>242</v>
      </c>
      <c r="C2313" s="35" t="s">
        <v>58</v>
      </c>
      <c r="D2313" s="35" t="str">
        <f t="shared" si="2"/>
        <v>The Americas/Cuba-The Americas/2010</v>
      </c>
      <c r="E2313" s="72">
        <v>0.01</v>
      </c>
      <c r="F2313" s="72">
        <v>0.005</v>
      </c>
      <c r="G2313" s="72">
        <v>81.0</v>
      </c>
      <c r="H2313" s="72">
        <v>77.0</v>
      </c>
      <c r="I2313" s="56">
        <v>0.173</v>
      </c>
      <c r="J2313" s="56">
        <v>0.702</v>
      </c>
      <c r="K2313" s="56">
        <v>0.124</v>
      </c>
      <c r="L2313" s="72">
        <v>1.1281768E7</v>
      </c>
      <c r="M2313" s="56">
        <v>0.766</v>
      </c>
      <c r="N2313" s="39">
        <f t="shared" si="29"/>
        <v>10</v>
      </c>
      <c r="O2313" s="39">
        <f t="shared" si="30"/>
        <v>5</v>
      </c>
      <c r="P2313" s="39">
        <f t="shared" si="5"/>
        <v>81</v>
      </c>
      <c r="Q2313" s="39">
        <f t="shared" si="6"/>
        <v>77</v>
      </c>
      <c r="R2313" s="58">
        <f t="shared" si="7"/>
        <v>0.173</v>
      </c>
      <c r="S2313" s="58">
        <f t="shared" si="8"/>
        <v>0.702</v>
      </c>
      <c r="T2313" s="58">
        <f t="shared" si="9"/>
        <v>0.124</v>
      </c>
      <c r="U2313" s="39">
        <f t="shared" si="10"/>
        <v>11281768</v>
      </c>
      <c r="V2313" s="58">
        <f t="shared" si="11"/>
        <v>0.766</v>
      </c>
    </row>
    <row r="2314">
      <c r="A2314" s="33" t="s">
        <v>227</v>
      </c>
      <c r="B2314" s="68" t="s">
        <v>242</v>
      </c>
      <c r="C2314" s="35" t="s">
        <v>59</v>
      </c>
      <c r="D2314" s="35" t="str">
        <f t="shared" si="2"/>
        <v>The Americas/Cuba-The Americas/2011</v>
      </c>
      <c r="E2314" s="72">
        <v>0.01</v>
      </c>
      <c r="F2314" s="72">
        <v>0.006</v>
      </c>
      <c r="G2314" s="72">
        <v>81.0</v>
      </c>
      <c r="H2314" s="72">
        <v>77.0</v>
      </c>
      <c r="I2314" s="56">
        <v>0.169</v>
      </c>
      <c r="J2314" s="56">
        <v>0.703</v>
      </c>
      <c r="K2314" s="56">
        <v>0.127</v>
      </c>
      <c r="L2314" s="72">
        <v>1.1276053E7</v>
      </c>
      <c r="M2314" s="56">
        <v>0.767</v>
      </c>
      <c r="N2314" s="39">
        <f t="shared" si="29"/>
        <v>10</v>
      </c>
      <c r="O2314" s="39">
        <f t="shared" si="30"/>
        <v>6</v>
      </c>
      <c r="P2314" s="39">
        <f t="shared" si="5"/>
        <v>81</v>
      </c>
      <c r="Q2314" s="39">
        <f t="shared" si="6"/>
        <v>77</v>
      </c>
      <c r="R2314" s="58">
        <f t="shared" si="7"/>
        <v>0.169</v>
      </c>
      <c r="S2314" s="58">
        <f t="shared" si="8"/>
        <v>0.703</v>
      </c>
      <c r="T2314" s="58">
        <f t="shared" si="9"/>
        <v>0.127</v>
      </c>
      <c r="U2314" s="39">
        <f t="shared" si="10"/>
        <v>11276053</v>
      </c>
      <c r="V2314" s="58">
        <f t="shared" si="11"/>
        <v>0.767</v>
      </c>
    </row>
    <row r="2315">
      <c r="A2315" s="33" t="s">
        <v>227</v>
      </c>
      <c r="B2315" s="68" t="s">
        <v>242</v>
      </c>
      <c r="C2315" s="35" t="s">
        <v>60</v>
      </c>
      <c r="D2315" s="35" t="str">
        <f t="shared" si="2"/>
        <v>The Americas/Cuba-The Americas/2012</v>
      </c>
      <c r="E2315" s="72">
        <v>0.01</v>
      </c>
      <c r="F2315" s="72">
        <v>0.005</v>
      </c>
      <c r="G2315" s="72">
        <v>81.0</v>
      </c>
      <c r="H2315" s="72">
        <v>77.0</v>
      </c>
      <c r="I2315" s="56">
        <v>0.166</v>
      </c>
      <c r="J2315" s="56">
        <v>0.704</v>
      </c>
      <c r="K2315" s="56">
        <v>0.13</v>
      </c>
      <c r="L2315" s="72">
        <v>1.1270957E7</v>
      </c>
      <c r="M2315" s="56">
        <v>0.768</v>
      </c>
      <c r="N2315" s="39">
        <f t="shared" si="29"/>
        <v>10</v>
      </c>
      <c r="O2315" s="39">
        <f t="shared" si="30"/>
        <v>5</v>
      </c>
      <c r="P2315" s="39">
        <f t="shared" si="5"/>
        <v>81</v>
      </c>
      <c r="Q2315" s="39">
        <f t="shared" si="6"/>
        <v>77</v>
      </c>
      <c r="R2315" s="58">
        <f t="shared" si="7"/>
        <v>0.166</v>
      </c>
      <c r="S2315" s="58">
        <f t="shared" si="8"/>
        <v>0.704</v>
      </c>
      <c r="T2315" s="58">
        <f t="shared" si="9"/>
        <v>0.13</v>
      </c>
      <c r="U2315" s="39">
        <f t="shared" si="10"/>
        <v>11270957</v>
      </c>
      <c r="V2315" s="58">
        <f t="shared" si="11"/>
        <v>0.768</v>
      </c>
    </row>
    <row r="2316">
      <c r="A2316" s="33" t="s">
        <v>227</v>
      </c>
      <c r="B2316" s="68" t="s">
        <v>243</v>
      </c>
      <c r="C2316" s="35" t="s">
        <v>48</v>
      </c>
      <c r="D2316" s="35" t="str">
        <f t="shared" si="2"/>
        <v>The Americas/Curacao-The Americas/2000</v>
      </c>
      <c r="E2316" s="69"/>
      <c r="F2316" s="69"/>
      <c r="G2316" s="69"/>
      <c r="H2316" s="69"/>
      <c r="I2316" s="56">
        <v>0.249</v>
      </c>
      <c r="J2316" s="56">
        <v>0.648</v>
      </c>
      <c r="K2316" s="56">
        <v>0.103</v>
      </c>
      <c r="L2316" s="72">
        <v>133860.0</v>
      </c>
      <c r="M2316" s="56">
        <v>0.908</v>
      </c>
      <c r="N2316" s="39"/>
      <c r="O2316" s="39"/>
      <c r="P2316" s="39" t="str">
        <f t="shared" si="5"/>
        <v/>
      </c>
      <c r="Q2316" s="39" t="str">
        <f t="shared" si="6"/>
        <v/>
      </c>
      <c r="R2316" s="58">
        <f t="shared" si="7"/>
        <v>0.249</v>
      </c>
      <c r="S2316" s="58">
        <f t="shared" si="8"/>
        <v>0.648</v>
      </c>
      <c r="T2316" s="58">
        <f t="shared" si="9"/>
        <v>0.103</v>
      </c>
      <c r="U2316" s="39">
        <f t="shared" si="10"/>
        <v>133860</v>
      </c>
      <c r="V2316" s="58">
        <f t="shared" si="11"/>
        <v>0.908</v>
      </c>
    </row>
    <row r="2317">
      <c r="A2317" s="33" t="s">
        <v>227</v>
      </c>
      <c r="B2317" s="68" t="s">
        <v>243</v>
      </c>
      <c r="C2317" s="35" t="s">
        <v>49</v>
      </c>
      <c r="D2317" s="35" t="str">
        <f t="shared" si="2"/>
        <v>The Americas/Curacao-The Americas/2001</v>
      </c>
      <c r="E2317" s="69"/>
      <c r="F2317" s="69"/>
      <c r="G2317" s="69"/>
      <c r="H2317" s="69"/>
      <c r="I2317" s="56">
        <v>0.242</v>
      </c>
      <c r="J2317" s="56">
        <v>0.651</v>
      </c>
      <c r="K2317" s="56">
        <v>0.107</v>
      </c>
      <c r="L2317" s="72">
        <v>128905.0</v>
      </c>
      <c r="M2317" s="56">
        <v>0.91</v>
      </c>
      <c r="N2317" s="39"/>
      <c r="O2317" s="39"/>
      <c r="P2317" s="39" t="str">
        <f t="shared" si="5"/>
        <v/>
      </c>
      <c r="Q2317" s="39" t="str">
        <f t="shared" si="6"/>
        <v/>
      </c>
      <c r="R2317" s="58">
        <f t="shared" si="7"/>
        <v>0.242</v>
      </c>
      <c r="S2317" s="58">
        <f t="shared" si="8"/>
        <v>0.651</v>
      </c>
      <c r="T2317" s="58">
        <f t="shared" si="9"/>
        <v>0.107</v>
      </c>
      <c r="U2317" s="39">
        <f t="shared" si="10"/>
        <v>128905</v>
      </c>
      <c r="V2317" s="58">
        <f t="shared" si="11"/>
        <v>0.91</v>
      </c>
    </row>
    <row r="2318">
      <c r="A2318" s="33" t="s">
        <v>227</v>
      </c>
      <c r="B2318" s="68" t="s">
        <v>243</v>
      </c>
      <c r="C2318" s="35" t="s">
        <v>50</v>
      </c>
      <c r="D2318" s="35" t="str">
        <f t="shared" si="2"/>
        <v>The Americas/Curacao-The Americas/2002</v>
      </c>
      <c r="E2318" s="69"/>
      <c r="F2318" s="69"/>
      <c r="G2318" s="69"/>
      <c r="H2318" s="69"/>
      <c r="I2318" s="56">
        <v>0.234</v>
      </c>
      <c r="J2318" s="56">
        <v>0.656</v>
      </c>
      <c r="K2318" s="56">
        <v>0.11</v>
      </c>
      <c r="L2318" s="72">
        <v>128804.0</v>
      </c>
      <c r="M2318" s="56">
        <v>0.909</v>
      </c>
      <c r="N2318" s="39"/>
      <c r="O2318" s="39"/>
      <c r="P2318" s="39" t="str">
        <f t="shared" si="5"/>
        <v/>
      </c>
      <c r="Q2318" s="39" t="str">
        <f t="shared" si="6"/>
        <v/>
      </c>
      <c r="R2318" s="58">
        <f t="shared" si="7"/>
        <v>0.234</v>
      </c>
      <c r="S2318" s="58">
        <f t="shared" si="8"/>
        <v>0.656</v>
      </c>
      <c r="T2318" s="58">
        <f t="shared" si="9"/>
        <v>0.11</v>
      </c>
      <c r="U2318" s="39">
        <f t="shared" si="10"/>
        <v>128804</v>
      </c>
      <c r="V2318" s="58">
        <f t="shared" si="11"/>
        <v>0.909</v>
      </c>
    </row>
    <row r="2319">
      <c r="A2319" s="33" t="s">
        <v>227</v>
      </c>
      <c r="B2319" s="68" t="s">
        <v>243</v>
      </c>
      <c r="C2319" s="35" t="s">
        <v>51</v>
      </c>
      <c r="D2319" s="35" t="str">
        <f t="shared" si="2"/>
        <v>The Americas/Curacao-The Americas/2003</v>
      </c>
      <c r="E2319" s="69"/>
      <c r="F2319" s="69"/>
      <c r="G2319" s="69"/>
      <c r="H2319" s="69"/>
      <c r="I2319" s="56">
        <v>0.225</v>
      </c>
      <c r="J2319" s="56">
        <v>0.66</v>
      </c>
      <c r="K2319" s="56">
        <v>0.114</v>
      </c>
      <c r="L2319" s="72">
        <v>131253.0</v>
      </c>
      <c r="M2319" s="56">
        <v>0.908</v>
      </c>
      <c r="N2319" s="39"/>
      <c r="O2319" s="39"/>
      <c r="P2319" s="39" t="str">
        <f t="shared" si="5"/>
        <v/>
      </c>
      <c r="Q2319" s="39" t="str">
        <f t="shared" si="6"/>
        <v/>
      </c>
      <c r="R2319" s="58">
        <f t="shared" si="7"/>
        <v>0.225</v>
      </c>
      <c r="S2319" s="58">
        <f t="shared" si="8"/>
        <v>0.66</v>
      </c>
      <c r="T2319" s="58">
        <f t="shared" si="9"/>
        <v>0.114</v>
      </c>
      <c r="U2319" s="39">
        <f t="shared" si="10"/>
        <v>131253</v>
      </c>
      <c r="V2319" s="58">
        <f t="shared" si="11"/>
        <v>0.908</v>
      </c>
    </row>
    <row r="2320">
      <c r="A2320" s="33" t="s">
        <v>227</v>
      </c>
      <c r="B2320" s="68" t="s">
        <v>243</v>
      </c>
      <c r="C2320" s="35" t="s">
        <v>52</v>
      </c>
      <c r="D2320" s="35" t="str">
        <f t="shared" si="2"/>
        <v>The Americas/Curacao-The Americas/2004</v>
      </c>
      <c r="E2320" s="69"/>
      <c r="F2320" s="69"/>
      <c r="G2320" s="69"/>
      <c r="H2320" s="69"/>
      <c r="I2320" s="56">
        <v>0.218</v>
      </c>
      <c r="J2320" s="56">
        <v>0.665</v>
      </c>
      <c r="K2320" s="56">
        <v>0.118</v>
      </c>
      <c r="L2320" s="72">
        <v>133363.0</v>
      </c>
      <c r="M2320" s="56">
        <v>0.907</v>
      </c>
      <c r="N2320" s="39"/>
      <c r="O2320" s="39"/>
      <c r="P2320" s="39" t="str">
        <f t="shared" si="5"/>
        <v/>
      </c>
      <c r="Q2320" s="39" t="str">
        <f t="shared" si="6"/>
        <v/>
      </c>
      <c r="R2320" s="58">
        <f t="shared" si="7"/>
        <v>0.218</v>
      </c>
      <c r="S2320" s="58">
        <f t="shared" si="8"/>
        <v>0.665</v>
      </c>
      <c r="T2320" s="58">
        <f t="shared" si="9"/>
        <v>0.118</v>
      </c>
      <c r="U2320" s="39">
        <f t="shared" si="10"/>
        <v>133363</v>
      </c>
      <c r="V2320" s="58">
        <f t="shared" si="11"/>
        <v>0.907</v>
      </c>
    </row>
    <row r="2321">
      <c r="A2321" s="33" t="s">
        <v>227</v>
      </c>
      <c r="B2321" s="68" t="s">
        <v>243</v>
      </c>
      <c r="C2321" s="35" t="s">
        <v>53</v>
      </c>
      <c r="D2321" s="35" t="str">
        <f t="shared" si="2"/>
        <v>The Americas/Curacao-The Americas/2005</v>
      </c>
      <c r="E2321" s="69"/>
      <c r="F2321" s="69"/>
      <c r="G2321" s="69"/>
      <c r="H2321" s="69"/>
      <c r="I2321" s="56">
        <v>0.211</v>
      </c>
      <c r="J2321" s="56">
        <v>0.668</v>
      </c>
      <c r="K2321" s="56">
        <v>0.121</v>
      </c>
      <c r="L2321" s="72">
        <v>136708.0</v>
      </c>
      <c r="M2321" s="56">
        <v>0.905</v>
      </c>
      <c r="N2321" s="39"/>
      <c r="O2321" s="39"/>
      <c r="P2321" s="39" t="str">
        <f t="shared" si="5"/>
        <v/>
      </c>
      <c r="Q2321" s="39" t="str">
        <f t="shared" si="6"/>
        <v/>
      </c>
      <c r="R2321" s="58">
        <f t="shared" si="7"/>
        <v>0.211</v>
      </c>
      <c r="S2321" s="58">
        <f t="shared" si="8"/>
        <v>0.668</v>
      </c>
      <c r="T2321" s="58">
        <f t="shared" si="9"/>
        <v>0.121</v>
      </c>
      <c r="U2321" s="39">
        <f t="shared" si="10"/>
        <v>136708</v>
      </c>
      <c r="V2321" s="58">
        <f t="shared" si="11"/>
        <v>0.905</v>
      </c>
    </row>
    <row r="2322">
      <c r="A2322" s="33" t="s">
        <v>227</v>
      </c>
      <c r="B2322" s="68" t="s">
        <v>243</v>
      </c>
      <c r="C2322" s="35" t="s">
        <v>54</v>
      </c>
      <c r="D2322" s="35" t="str">
        <f t="shared" si="2"/>
        <v>The Americas/Curacao-The Americas/2006</v>
      </c>
      <c r="E2322" s="72">
        <v>0.014</v>
      </c>
      <c r="F2322" s="69"/>
      <c r="G2322" s="72">
        <v>79.0</v>
      </c>
      <c r="H2322" s="72">
        <v>71.0</v>
      </c>
      <c r="I2322" s="56">
        <v>0.206</v>
      </c>
      <c r="J2322" s="56">
        <v>0.67</v>
      </c>
      <c r="K2322" s="56">
        <v>0.124</v>
      </c>
      <c r="L2322" s="72">
        <v>140217.0</v>
      </c>
      <c r="M2322" s="56">
        <v>0.904</v>
      </c>
      <c r="N2322" s="39">
        <f t="shared" ref="N2322:N2328" si="31">(IF(AND(ISBLANK(E2322),B2322=B2321),N2321,E2322))*1000</f>
        <v>14</v>
      </c>
      <c r="O2322" s="39"/>
      <c r="P2322" s="39">
        <f t="shared" si="5"/>
        <v>79</v>
      </c>
      <c r="Q2322" s="39">
        <f t="shared" si="6"/>
        <v>71</v>
      </c>
      <c r="R2322" s="58">
        <f t="shared" si="7"/>
        <v>0.206</v>
      </c>
      <c r="S2322" s="58">
        <f t="shared" si="8"/>
        <v>0.67</v>
      </c>
      <c r="T2322" s="58">
        <f t="shared" si="9"/>
        <v>0.124</v>
      </c>
      <c r="U2322" s="39">
        <f t="shared" si="10"/>
        <v>140217</v>
      </c>
      <c r="V2322" s="58">
        <f t="shared" si="11"/>
        <v>0.904</v>
      </c>
    </row>
    <row r="2323">
      <c r="A2323" s="33" t="s">
        <v>227</v>
      </c>
      <c r="B2323" s="68" t="s">
        <v>243</v>
      </c>
      <c r="C2323" s="35" t="s">
        <v>55</v>
      </c>
      <c r="D2323" s="35" t="str">
        <f t="shared" si="2"/>
        <v>The Americas/Curacao-The Americas/2007</v>
      </c>
      <c r="E2323" s="72">
        <v>0.013</v>
      </c>
      <c r="F2323" s="69"/>
      <c r="G2323" s="72">
        <v>79.0</v>
      </c>
      <c r="H2323" s="72">
        <v>72.0</v>
      </c>
      <c r="I2323" s="56">
        <v>0.203</v>
      </c>
      <c r="J2323" s="56">
        <v>0.671</v>
      </c>
      <c r="K2323" s="56">
        <v>0.126</v>
      </c>
      <c r="L2323" s="72">
        <v>143026.0</v>
      </c>
      <c r="M2323" s="56">
        <v>0.903</v>
      </c>
      <c r="N2323" s="39">
        <f t="shared" si="31"/>
        <v>13</v>
      </c>
      <c r="O2323" s="39"/>
      <c r="P2323" s="39">
        <f t="shared" si="5"/>
        <v>79</v>
      </c>
      <c r="Q2323" s="39">
        <f t="shared" si="6"/>
        <v>72</v>
      </c>
      <c r="R2323" s="58">
        <f t="shared" si="7"/>
        <v>0.203</v>
      </c>
      <c r="S2323" s="58">
        <f t="shared" si="8"/>
        <v>0.671</v>
      </c>
      <c r="T2323" s="58">
        <f t="shared" si="9"/>
        <v>0.126</v>
      </c>
      <c r="U2323" s="39">
        <f t="shared" si="10"/>
        <v>143026</v>
      </c>
      <c r="V2323" s="58">
        <f t="shared" si="11"/>
        <v>0.903</v>
      </c>
    </row>
    <row r="2324">
      <c r="A2324" s="33" t="s">
        <v>227</v>
      </c>
      <c r="B2324" s="68" t="s">
        <v>243</v>
      </c>
      <c r="C2324" s="35" t="s">
        <v>56</v>
      </c>
      <c r="D2324" s="35" t="str">
        <f t="shared" si="2"/>
        <v>The Americas/Curacao-The Americas/2008</v>
      </c>
      <c r="E2324" s="72">
        <v>0.014</v>
      </c>
      <c r="F2324" s="69"/>
      <c r="G2324" s="72">
        <v>79.0</v>
      </c>
      <c r="H2324" s="72">
        <v>72.0</v>
      </c>
      <c r="I2324" s="56">
        <v>0.201</v>
      </c>
      <c r="J2324" s="56">
        <v>0.671</v>
      </c>
      <c r="K2324" s="56">
        <v>0.128</v>
      </c>
      <c r="L2324" s="72">
        <v>144971.0</v>
      </c>
      <c r="M2324" s="56">
        <v>0.902</v>
      </c>
      <c r="N2324" s="39">
        <f t="shared" si="31"/>
        <v>14</v>
      </c>
      <c r="O2324" s="39"/>
      <c r="P2324" s="39">
        <f t="shared" si="5"/>
        <v>79</v>
      </c>
      <c r="Q2324" s="39">
        <f t="shared" si="6"/>
        <v>72</v>
      </c>
      <c r="R2324" s="58">
        <f t="shared" si="7"/>
        <v>0.201</v>
      </c>
      <c r="S2324" s="58">
        <f t="shared" si="8"/>
        <v>0.671</v>
      </c>
      <c r="T2324" s="58">
        <f t="shared" si="9"/>
        <v>0.128</v>
      </c>
      <c r="U2324" s="39">
        <f t="shared" si="10"/>
        <v>144971</v>
      </c>
      <c r="V2324" s="58">
        <f t="shared" si="11"/>
        <v>0.902</v>
      </c>
    </row>
    <row r="2325">
      <c r="A2325" s="33" t="s">
        <v>227</v>
      </c>
      <c r="B2325" s="68" t="s">
        <v>243</v>
      </c>
      <c r="C2325" s="35" t="s">
        <v>57</v>
      </c>
      <c r="D2325" s="35" t="str">
        <f t="shared" si="2"/>
        <v>The Americas/Curacao-The Americas/2009</v>
      </c>
      <c r="E2325" s="72">
        <v>0.013</v>
      </c>
      <c r="F2325" s="69"/>
      <c r="G2325" s="72">
        <v>80.0</v>
      </c>
      <c r="H2325" s="72">
        <v>72.0</v>
      </c>
      <c r="I2325" s="56">
        <v>0.2</v>
      </c>
      <c r="J2325" s="56">
        <v>0.67</v>
      </c>
      <c r="K2325" s="56">
        <v>0.13</v>
      </c>
      <c r="L2325" s="72">
        <v>145890.0</v>
      </c>
      <c r="M2325" s="56">
        <v>0.9</v>
      </c>
      <c r="N2325" s="39">
        <f t="shared" si="31"/>
        <v>13</v>
      </c>
      <c r="O2325" s="39"/>
      <c r="P2325" s="39">
        <f t="shared" si="5"/>
        <v>80</v>
      </c>
      <c r="Q2325" s="39">
        <f t="shared" si="6"/>
        <v>72</v>
      </c>
      <c r="R2325" s="58">
        <f t="shared" si="7"/>
        <v>0.2</v>
      </c>
      <c r="S2325" s="58">
        <f t="shared" si="8"/>
        <v>0.67</v>
      </c>
      <c r="T2325" s="58">
        <f t="shared" si="9"/>
        <v>0.13</v>
      </c>
      <c r="U2325" s="39">
        <f t="shared" si="10"/>
        <v>145890</v>
      </c>
      <c r="V2325" s="58">
        <f t="shared" si="11"/>
        <v>0.9</v>
      </c>
    </row>
    <row r="2326">
      <c r="A2326" s="33" t="s">
        <v>227</v>
      </c>
      <c r="B2326" s="68" t="s">
        <v>243</v>
      </c>
      <c r="C2326" s="35" t="s">
        <v>58</v>
      </c>
      <c r="D2326" s="35" t="str">
        <f t="shared" si="2"/>
        <v>The Americas/Curacao-The Americas/2010</v>
      </c>
      <c r="E2326" s="72">
        <v>0.014</v>
      </c>
      <c r="F2326" s="69"/>
      <c r="G2326" s="69"/>
      <c r="H2326" s="69"/>
      <c r="I2326" s="56">
        <v>0.198</v>
      </c>
      <c r="J2326" s="56">
        <v>0.67</v>
      </c>
      <c r="K2326" s="56">
        <v>0.132</v>
      </c>
      <c r="L2326" s="72">
        <v>149311.0</v>
      </c>
      <c r="M2326" s="56">
        <v>0.899</v>
      </c>
      <c r="N2326" s="39">
        <f t="shared" si="31"/>
        <v>14</v>
      </c>
      <c r="O2326" s="39"/>
      <c r="P2326" s="39">
        <f t="shared" si="5"/>
        <v>80</v>
      </c>
      <c r="Q2326" s="39">
        <f t="shared" si="6"/>
        <v>72</v>
      </c>
      <c r="R2326" s="58">
        <f t="shared" si="7"/>
        <v>0.198</v>
      </c>
      <c r="S2326" s="58">
        <f t="shared" si="8"/>
        <v>0.67</v>
      </c>
      <c r="T2326" s="58">
        <f t="shared" si="9"/>
        <v>0.132</v>
      </c>
      <c r="U2326" s="39">
        <f t="shared" si="10"/>
        <v>149311</v>
      </c>
      <c r="V2326" s="58">
        <f t="shared" si="11"/>
        <v>0.899</v>
      </c>
    </row>
    <row r="2327">
      <c r="A2327" s="33" t="s">
        <v>227</v>
      </c>
      <c r="B2327" s="68" t="s">
        <v>243</v>
      </c>
      <c r="C2327" s="35" t="s">
        <v>59</v>
      </c>
      <c r="D2327" s="35" t="str">
        <f t="shared" si="2"/>
        <v>The Americas/Curacao-The Americas/2011</v>
      </c>
      <c r="E2327" s="72">
        <v>0.013</v>
      </c>
      <c r="F2327" s="69"/>
      <c r="G2327" s="72">
        <v>81.0</v>
      </c>
      <c r="H2327" s="72">
        <v>74.0</v>
      </c>
      <c r="I2327" s="56">
        <v>0.197</v>
      </c>
      <c r="J2327" s="56">
        <v>0.669</v>
      </c>
      <c r="K2327" s="56">
        <v>0.134</v>
      </c>
      <c r="L2327" s="72">
        <v>150612.0</v>
      </c>
      <c r="M2327" s="56">
        <v>0.898</v>
      </c>
      <c r="N2327" s="39">
        <f t="shared" si="31"/>
        <v>13</v>
      </c>
      <c r="O2327" s="39"/>
      <c r="P2327" s="39">
        <f t="shared" si="5"/>
        <v>81</v>
      </c>
      <c r="Q2327" s="39">
        <f t="shared" si="6"/>
        <v>74</v>
      </c>
      <c r="R2327" s="58">
        <f t="shared" si="7"/>
        <v>0.197</v>
      </c>
      <c r="S2327" s="58">
        <f t="shared" si="8"/>
        <v>0.669</v>
      </c>
      <c r="T2327" s="58">
        <f t="shared" si="9"/>
        <v>0.134</v>
      </c>
      <c r="U2327" s="39">
        <f t="shared" si="10"/>
        <v>150612</v>
      </c>
      <c r="V2327" s="58">
        <f t="shared" si="11"/>
        <v>0.898</v>
      </c>
    </row>
    <row r="2328">
      <c r="A2328" s="33" t="s">
        <v>227</v>
      </c>
      <c r="B2328" s="68" t="s">
        <v>243</v>
      </c>
      <c r="C2328" s="35" t="s">
        <v>60</v>
      </c>
      <c r="D2328" s="35" t="str">
        <f t="shared" si="2"/>
        <v>The Americas/Curacao-The Americas/2012</v>
      </c>
      <c r="E2328" s="72">
        <v>0.013</v>
      </c>
      <c r="F2328" s="69"/>
      <c r="G2328" s="69"/>
      <c r="H2328" s="69"/>
      <c r="I2328" s="56">
        <v>0.195</v>
      </c>
      <c r="J2328" s="56">
        <v>0.668</v>
      </c>
      <c r="K2328" s="56">
        <v>0.137</v>
      </c>
      <c r="L2328" s="72">
        <v>152056.0</v>
      </c>
      <c r="M2328" s="56">
        <v>0.897</v>
      </c>
      <c r="N2328" s="39">
        <f t="shared" si="31"/>
        <v>13</v>
      </c>
      <c r="O2328" s="39"/>
      <c r="P2328" s="39">
        <f t="shared" si="5"/>
        <v>81</v>
      </c>
      <c r="Q2328" s="39">
        <f t="shared" si="6"/>
        <v>74</v>
      </c>
      <c r="R2328" s="58">
        <f t="shared" si="7"/>
        <v>0.195</v>
      </c>
      <c r="S2328" s="58">
        <f t="shared" si="8"/>
        <v>0.668</v>
      </c>
      <c r="T2328" s="58">
        <f t="shared" si="9"/>
        <v>0.137</v>
      </c>
      <c r="U2328" s="39">
        <f t="shared" si="10"/>
        <v>152056</v>
      </c>
      <c r="V2328" s="58">
        <f t="shared" si="11"/>
        <v>0.897</v>
      </c>
    </row>
    <row r="2329">
      <c r="A2329" s="33" t="s">
        <v>227</v>
      </c>
      <c r="B2329" s="68" t="s">
        <v>244</v>
      </c>
      <c r="C2329" s="35" t="s">
        <v>48</v>
      </c>
      <c r="D2329" s="35" t="str">
        <f t="shared" si="2"/>
        <v>The Americas/Dominica-The Americas/2000</v>
      </c>
      <c r="E2329" s="69"/>
      <c r="F2329" s="72">
        <v>0.014</v>
      </c>
      <c r="G2329" s="69"/>
      <c r="H2329" s="69"/>
      <c r="I2329" s="59"/>
      <c r="J2329" s="59"/>
      <c r="K2329" s="59"/>
      <c r="L2329" s="72">
        <v>69679.0</v>
      </c>
      <c r="M2329" s="56">
        <v>0.653</v>
      </c>
      <c r="N2329" s="39"/>
      <c r="O2329" s="39">
        <f t="shared" ref="O2329:O2380" si="32">(IF(AND(ISBLANK(F2329),B2329=B2328),O2328,F2329))*1000</f>
        <v>14</v>
      </c>
      <c r="P2329" s="39" t="str">
        <f t="shared" si="5"/>
        <v/>
      </c>
      <c r="Q2329" s="39" t="str">
        <f t="shared" si="6"/>
        <v/>
      </c>
      <c r="R2329" s="58" t="str">
        <f t="shared" si="7"/>
        <v/>
      </c>
      <c r="S2329" s="58" t="str">
        <f t="shared" si="8"/>
        <v/>
      </c>
      <c r="T2329" s="58" t="str">
        <f t="shared" si="9"/>
        <v/>
      </c>
      <c r="U2329" s="39">
        <f t="shared" si="10"/>
        <v>69679</v>
      </c>
      <c r="V2329" s="58">
        <f t="shared" si="11"/>
        <v>0.653</v>
      </c>
    </row>
    <row r="2330">
      <c r="A2330" s="33" t="s">
        <v>227</v>
      </c>
      <c r="B2330" s="68" t="s">
        <v>244</v>
      </c>
      <c r="C2330" s="35" t="s">
        <v>49</v>
      </c>
      <c r="D2330" s="35" t="str">
        <f t="shared" si="2"/>
        <v>The Americas/Dominica-The Americas/2001</v>
      </c>
      <c r="E2330" s="69"/>
      <c r="F2330" s="72">
        <v>0.013</v>
      </c>
      <c r="G2330" s="69"/>
      <c r="H2330" s="69"/>
      <c r="I2330" s="59"/>
      <c r="J2330" s="59"/>
      <c r="K2330" s="59"/>
      <c r="L2330" s="72">
        <v>69660.0</v>
      </c>
      <c r="M2330" s="56">
        <v>0.654</v>
      </c>
      <c r="N2330" s="39"/>
      <c r="O2330" s="39">
        <f t="shared" si="32"/>
        <v>13</v>
      </c>
      <c r="P2330" s="39" t="str">
        <f t="shared" si="5"/>
        <v/>
      </c>
      <c r="Q2330" s="39" t="str">
        <f t="shared" si="6"/>
        <v/>
      </c>
      <c r="R2330" s="58" t="str">
        <f t="shared" si="7"/>
        <v/>
      </c>
      <c r="S2330" s="58" t="str">
        <f t="shared" si="8"/>
        <v/>
      </c>
      <c r="T2330" s="58" t="str">
        <f t="shared" si="9"/>
        <v/>
      </c>
      <c r="U2330" s="39">
        <f t="shared" si="10"/>
        <v>69660</v>
      </c>
      <c r="V2330" s="58">
        <f t="shared" si="11"/>
        <v>0.654</v>
      </c>
    </row>
    <row r="2331">
      <c r="A2331" s="33" t="s">
        <v>227</v>
      </c>
      <c r="B2331" s="68" t="s">
        <v>244</v>
      </c>
      <c r="C2331" s="35" t="s">
        <v>50</v>
      </c>
      <c r="D2331" s="35" t="str">
        <f t="shared" si="2"/>
        <v>The Americas/Dominica-The Americas/2002</v>
      </c>
      <c r="E2331" s="72">
        <v>0.015</v>
      </c>
      <c r="F2331" s="72">
        <v>0.013</v>
      </c>
      <c r="G2331" s="72">
        <v>79.0</v>
      </c>
      <c r="H2331" s="72">
        <v>75.0</v>
      </c>
      <c r="I2331" s="59"/>
      <c r="J2331" s="59"/>
      <c r="K2331" s="59"/>
      <c r="L2331" s="72">
        <v>69806.0</v>
      </c>
      <c r="M2331" s="56">
        <v>0.657</v>
      </c>
      <c r="N2331" s="39">
        <f t="shared" ref="N2331:N2549" si="33">(IF(AND(ISBLANK(E2331),B2331=B2330),N2330,E2331))*1000</f>
        <v>15</v>
      </c>
      <c r="O2331" s="39">
        <f t="shared" si="32"/>
        <v>13</v>
      </c>
      <c r="P2331" s="39">
        <f t="shared" si="5"/>
        <v>79</v>
      </c>
      <c r="Q2331" s="39">
        <f t="shared" si="6"/>
        <v>75</v>
      </c>
      <c r="R2331" s="58" t="str">
        <f t="shared" si="7"/>
        <v/>
      </c>
      <c r="S2331" s="58" t="str">
        <f t="shared" si="8"/>
        <v/>
      </c>
      <c r="T2331" s="58" t="str">
        <f t="shared" si="9"/>
        <v/>
      </c>
      <c r="U2331" s="39">
        <f t="shared" si="10"/>
        <v>69806</v>
      </c>
      <c r="V2331" s="58">
        <f t="shared" si="11"/>
        <v>0.657</v>
      </c>
    </row>
    <row r="2332">
      <c r="A2332" s="33" t="s">
        <v>227</v>
      </c>
      <c r="B2332" s="68" t="s">
        <v>244</v>
      </c>
      <c r="C2332" s="35" t="s">
        <v>51</v>
      </c>
      <c r="D2332" s="35" t="str">
        <f t="shared" si="2"/>
        <v>The Americas/Dominica-The Americas/2003</v>
      </c>
      <c r="E2332" s="69"/>
      <c r="F2332" s="72">
        <v>0.013</v>
      </c>
      <c r="G2332" s="69"/>
      <c r="H2332" s="69"/>
      <c r="I2332" s="59"/>
      <c r="J2332" s="59"/>
      <c r="K2332" s="59"/>
      <c r="L2332" s="72">
        <v>70058.0</v>
      </c>
      <c r="M2332" s="56">
        <v>0.66</v>
      </c>
      <c r="N2332" s="39">
        <f t="shared" si="33"/>
        <v>15000</v>
      </c>
      <c r="O2332" s="39">
        <f t="shared" si="32"/>
        <v>13</v>
      </c>
      <c r="P2332" s="39">
        <f t="shared" si="5"/>
        <v>79</v>
      </c>
      <c r="Q2332" s="39">
        <f t="shared" si="6"/>
        <v>75</v>
      </c>
      <c r="R2332" s="58" t="str">
        <f t="shared" si="7"/>
        <v/>
      </c>
      <c r="S2332" s="58" t="str">
        <f t="shared" si="8"/>
        <v/>
      </c>
      <c r="T2332" s="58" t="str">
        <f t="shared" si="9"/>
        <v/>
      </c>
      <c r="U2332" s="39">
        <f t="shared" si="10"/>
        <v>70058</v>
      </c>
      <c r="V2332" s="58">
        <f t="shared" si="11"/>
        <v>0.66</v>
      </c>
    </row>
    <row r="2333">
      <c r="A2333" s="33" t="s">
        <v>227</v>
      </c>
      <c r="B2333" s="68" t="s">
        <v>244</v>
      </c>
      <c r="C2333" s="35" t="s">
        <v>52</v>
      </c>
      <c r="D2333" s="35" t="str">
        <f t="shared" si="2"/>
        <v>The Americas/Dominica-The Americas/2004</v>
      </c>
      <c r="E2333" s="69"/>
      <c r="F2333" s="72">
        <v>0.013</v>
      </c>
      <c r="G2333" s="69"/>
      <c r="H2333" s="69"/>
      <c r="I2333" s="59"/>
      <c r="J2333" s="59"/>
      <c r="K2333" s="59"/>
      <c r="L2333" s="72">
        <v>70325.0</v>
      </c>
      <c r="M2333" s="56">
        <v>0.663</v>
      </c>
      <c r="N2333" s="39">
        <f t="shared" si="33"/>
        <v>15000000</v>
      </c>
      <c r="O2333" s="39">
        <f t="shared" si="32"/>
        <v>13</v>
      </c>
      <c r="P2333" s="39">
        <f t="shared" si="5"/>
        <v>79</v>
      </c>
      <c r="Q2333" s="39">
        <f t="shared" si="6"/>
        <v>75</v>
      </c>
      <c r="R2333" s="58" t="str">
        <f t="shared" si="7"/>
        <v/>
      </c>
      <c r="S2333" s="58" t="str">
        <f t="shared" si="8"/>
        <v/>
      </c>
      <c r="T2333" s="58" t="str">
        <f t="shared" si="9"/>
        <v/>
      </c>
      <c r="U2333" s="39">
        <f t="shared" si="10"/>
        <v>70325</v>
      </c>
      <c r="V2333" s="58">
        <f t="shared" si="11"/>
        <v>0.663</v>
      </c>
    </row>
    <row r="2334">
      <c r="A2334" s="33" t="s">
        <v>227</v>
      </c>
      <c r="B2334" s="68" t="s">
        <v>244</v>
      </c>
      <c r="C2334" s="35" t="s">
        <v>53</v>
      </c>
      <c r="D2334" s="35" t="str">
        <f t="shared" si="2"/>
        <v>The Americas/Dominica-The Americas/2005</v>
      </c>
      <c r="E2334" s="69"/>
      <c r="F2334" s="72">
        <v>0.012</v>
      </c>
      <c r="G2334" s="69"/>
      <c r="H2334" s="69"/>
      <c r="I2334" s="59"/>
      <c r="J2334" s="59"/>
      <c r="K2334" s="59"/>
      <c r="L2334" s="72">
        <v>70542.0</v>
      </c>
      <c r="M2334" s="56">
        <v>0.666</v>
      </c>
      <c r="N2334" s="39">
        <f t="shared" si="33"/>
        <v>15000000000</v>
      </c>
      <c r="O2334" s="39">
        <f t="shared" si="32"/>
        <v>12</v>
      </c>
      <c r="P2334" s="39">
        <f t="shared" si="5"/>
        <v>79</v>
      </c>
      <c r="Q2334" s="39">
        <f t="shared" si="6"/>
        <v>75</v>
      </c>
      <c r="R2334" s="58" t="str">
        <f t="shared" si="7"/>
        <v/>
      </c>
      <c r="S2334" s="58" t="str">
        <f t="shared" si="8"/>
        <v/>
      </c>
      <c r="T2334" s="58" t="str">
        <f t="shared" si="9"/>
        <v/>
      </c>
      <c r="U2334" s="39">
        <f t="shared" si="10"/>
        <v>70542</v>
      </c>
      <c r="V2334" s="58">
        <f t="shared" si="11"/>
        <v>0.666</v>
      </c>
    </row>
    <row r="2335">
      <c r="A2335" s="33" t="s">
        <v>227</v>
      </c>
      <c r="B2335" s="68" t="s">
        <v>244</v>
      </c>
      <c r="C2335" s="35" t="s">
        <v>54</v>
      </c>
      <c r="D2335" s="35" t="str">
        <f t="shared" si="2"/>
        <v>The Americas/Dominica-The Americas/2006</v>
      </c>
      <c r="E2335" s="72">
        <v>0.015</v>
      </c>
      <c r="F2335" s="72">
        <v>0.012</v>
      </c>
      <c r="G2335" s="69"/>
      <c r="H2335" s="69"/>
      <c r="I2335" s="59"/>
      <c r="J2335" s="59"/>
      <c r="K2335" s="59"/>
      <c r="L2335" s="72">
        <v>70690.0</v>
      </c>
      <c r="M2335" s="56">
        <v>0.669</v>
      </c>
      <c r="N2335" s="39">
        <f t="shared" si="33"/>
        <v>15</v>
      </c>
      <c r="O2335" s="39">
        <f t="shared" si="32"/>
        <v>12</v>
      </c>
      <c r="P2335" s="39">
        <f t="shared" si="5"/>
        <v>79</v>
      </c>
      <c r="Q2335" s="39">
        <f t="shared" si="6"/>
        <v>75</v>
      </c>
      <c r="R2335" s="58" t="str">
        <f t="shared" si="7"/>
        <v/>
      </c>
      <c r="S2335" s="58" t="str">
        <f t="shared" si="8"/>
        <v/>
      </c>
      <c r="T2335" s="58" t="str">
        <f t="shared" si="9"/>
        <v/>
      </c>
      <c r="U2335" s="39">
        <f t="shared" si="10"/>
        <v>70690</v>
      </c>
      <c r="V2335" s="58">
        <f t="shared" si="11"/>
        <v>0.669</v>
      </c>
    </row>
    <row r="2336">
      <c r="A2336" s="33" t="s">
        <v>227</v>
      </c>
      <c r="B2336" s="68" t="s">
        <v>244</v>
      </c>
      <c r="C2336" s="35" t="s">
        <v>55</v>
      </c>
      <c r="D2336" s="35" t="str">
        <f t="shared" si="2"/>
        <v>The Americas/Dominica-The Americas/2007</v>
      </c>
      <c r="E2336" s="69"/>
      <c r="F2336" s="72">
        <v>0.012</v>
      </c>
      <c r="G2336" s="69"/>
      <c r="H2336" s="69"/>
      <c r="I2336" s="59"/>
      <c r="J2336" s="59"/>
      <c r="K2336" s="59"/>
      <c r="L2336" s="72">
        <v>70795.0</v>
      </c>
      <c r="M2336" s="56">
        <v>0.672</v>
      </c>
      <c r="N2336" s="39">
        <f t="shared" si="33"/>
        <v>15000</v>
      </c>
      <c r="O2336" s="39">
        <f t="shared" si="32"/>
        <v>12</v>
      </c>
      <c r="P2336" s="39">
        <f t="shared" si="5"/>
        <v>79</v>
      </c>
      <c r="Q2336" s="39">
        <f t="shared" si="6"/>
        <v>75</v>
      </c>
      <c r="R2336" s="58" t="str">
        <f t="shared" si="7"/>
        <v/>
      </c>
      <c r="S2336" s="58" t="str">
        <f t="shared" si="8"/>
        <v/>
      </c>
      <c r="T2336" s="58" t="str">
        <f t="shared" si="9"/>
        <v/>
      </c>
      <c r="U2336" s="39">
        <f t="shared" si="10"/>
        <v>70795</v>
      </c>
      <c r="V2336" s="58">
        <f t="shared" si="11"/>
        <v>0.672</v>
      </c>
    </row>
    <row r="2337">
      <c r="A2337" s="33" t="s">
        <v>227</v>
      </c>
      <c r="B2337" s="68" t="s">
        <v>244</v>
      </c>
      <c r="C2337" s="35" t="s">
        <v>56</v>
      </c>
      <c r="D2337" s="35" t="str">
        <f t="shared" si="2"/>
        <v>The Americas/Dominica-The Americas/2008</v>
      </c>
      <c r="E2337" s="69"/>
      <c r="F2337" s="72">
        <v>0.012</v>
      </c>
      <c r="G2337" s="69"/>
      <c r="H2337" s="69"/>
      <c r="I2337" s="59"/>
      <c r="J2337" s="59"/>
      <c r="K2337" s="59"/>
      <c r="L2337" s="72">
        <v>70883.0</v>
      </c>
      <c r="M2337" s="56">
        <v>0.675</v>
      </c>
      <c r="N2337" s="39">
        <f t="shared" si="33"/>
        <v>15000000</v>
      </c>
      <c r="O2337" s="39">
        <f t="shared" si="32"/>
        <v>12</v>
      </c>
      <c r="P2337" s="39">
        <f t="shared" si="5"/>
        <v>79</v>
      </c>
      <c r="Q2337" s="39">
        <f t="shared" si="6"/>
        <v>75</v>
      </c>
      <c r="R2337" s="58" t="str">
        <f t="shared" si="7"/>
        <v/>
      </c>
      <c r="S2337" s="58" t="str">
        <f t="shared" si="8"/>
        <v/>
      </c>
      <c r="T2337" s="58" t="str">
        <f t="shared" si="9"/>
        <v/>
      </c>
      <c r="U2337" s="39">
        <f t="shared" si="10"/>
        <v>70883</v>
      </c>
      <c r="V2337" s="58">
        <f t="shared" si="11"/>
        <v>0.675</v>
      </c>
    </row>
    <row r="2338">
      <c r="A2338" s="33" t="s">
        <v>227</v>
      </c>
      <c r="B2338" s="68" t="s">
        <v>244</v>
      </c>
      <c r="C2338" s="35" t="s">
        <v>57</v>
      </c>
      <c r="D2338" s="35" t="str">
        <f t="shared" si="2"/>
        <v>The Americas/Dominica-The Americas/2009</v>
      </c>
      <c r="E2338" s="69"/>
      <c r="F2338" s="72">
        <v>0.011</v>
      </c>
      <c r="G2338" s="69"/>
      <c r="H2338" s="69"/>
      <c r="I2338" s="59"/>
      <c r="J2338" s="59"/>
      <c r="K2338" s="59"/>
      <c r="L2338" s="72">
        <v>70996.0</v>
      </c>
      <c r="M2338" s="56">
        <v>0.678</v>
      </c>
      <c r="N2338" s="39">
        <f t="shared" si="33"/>
        <v>15000000000</v>
      </c>
      <c r="O2338" s="39">
        <f t="shared" si="32"/>
        <v>11</v>
      </c>
      <c r="P2338" s="39">
        <f t="shared" si="5"/>
        <v>79</v>
      </c>
      <c r="Q2338" s="39">
        <f t="shared" si="6"/>
        <v>75</v>
      </c>
      <c r="R2338" s="58" t="str">
        <f t="shared" si="7"/>
        <v/>
      </c>
      <c r="S2338" s="58" t="str">
        <f t="shared" si="8"/>
        <v/>
      </c>
      <c r="T2338" s="58" t="str">
        <f t="shared" si="9"/>
        <v/>
      </c>
      <c r="U2338" s="39">
        <f t="shared" si="10"/>
        <v>70996</v>
      </c>
      <c r="V2338" s="58">
        <f t="shared" si="11"/>
        <v>0.678</v>
      </c>
    </row>
    <row r="2339">
      <c r="A2339" s="33" t="s">
        <v>227</v>
      </c>
      <c r="B2339" s="68" t="s">
        <v>244</v>
      </c>
      <c r="C2339" s="35" t="s">
        <v>58</v>
      </c>
      <c r="D2339" s="35" t="str">
        <f t="shared" si="2"/>
        <v>The Americas/Dominica-The Americas/2010</v>
      </c>
      <c r="E2339" s="72">
        <v>0.013</v>
      </c>
      <c r="F2339" s="72">
        <v>0.011</v>
      </c>
      <c r="G2339" s="69"/>
      <c r="H2339" s="69"/>
      <c r="I2339" s="59"/>
      <c r="J2339" s="59"/>
      <c r="K2339" s="59"/>
      <c r="L2339" s="72">
        <v>71167.0</v>
      </c>
      <c r="M2339" s="56">
        <v>0.681</v>
      </c>
      <c r="N2339" s="39">
        <f t="shared" si="33"/>
        <v>13</v>
      </c>
      <c r="O2339" s="39">
        <f t="shared" si="32"/>
        <v>11</v>
      </c>
      <c r="P2339" s="39">
        <f t="shared" si="5"/>
        <v>79</v>
      </c>
      <c r="Q2339" s="39">
        <f t="shared" si="6"/>
        <v>75</v>
      </c>
      <c r="R2339" s="58" t="str">
        <f t="shared" si="7"/>
        <v/>
      </c>
      <c r="S2339" s="58" t="str">
        <f t="shared" si="8"/>
        <v/>
      </c>
      <c r="T2339" s="58" t="str">
        <f t="shared" si="9"/>
        <v/>
      </c>
      <c r="U2339" s="39">
        <f t="shared" si="10"/>
        <v>71167</v>
      </c>
      <c r="V2339" s="58">
        <f t="shared" si="11"/>
        <v>0.681</v>
      </c>
    </row>
    <row r="2340">
      <c r="A2340" s="33" t="s">
        <v>227</v>
      </c>
      <c r="B2340" s="68" t="s">
        <v>244</v>
      </c>
      <c r="C2340" s="35" t="s">
        <v>59</v>
      </c>
      <c r="D2340" s="35" t="str">
        <f t="shared" si="2"/>
        <v>The Americas/Dominica-The Americas/2011</v>
      </c>
      <c r="E2340" s="69"/>
      <c r="F2340" s="72">
        <v>0.011</v>
      </c>
      <c r="G2340" s="69"/>
      <c r="H2340" s="69"/>
      <c r="I2340" s="59"/>
      <c r="J2340" s="59"/>
      <c r="K2340" s="59"/>
      <c r="L2340" s="72">
        <v>71401.0</v>
      </c>
      <c r="M2340" s="56">
        <v>0.684</v>
      </c>
      <c r="N2340" s="39">
        <f t="shared" si="33"/>
        <v>13000</v>
      </c>
      <c r="O2340" s="39">
        <f t="shared" si="32"/>
        <v>11</v>
      </c>
      <c r="P2340" s="39">
        <f t="shared" si="5"/>
        <v>79</v>
      </c>
      <c r="Q2340" s="39">
        <f t="shared" si="6"/>
        <v>75</v>
      </c>
      <c r="R2340" s="58" t="str">
        <f t="shared" si="7"/>
        <v/>
      </c>
      <c r="S2340" s="58" t="str">
        <f t="shared" si="8"/>
        <v/>
      </c>
      <c r="T2340" s="58" t="str">
        <f t="shared" si="9"/>
        <v/>
      </c>
      <c r="U2340" s="39">
        <f t="shared" si="10"/>
        <v>71401</v>
      </c>
      <c r="V2340" s="58">
        <f t="shared" si="11"/>
        <v>0.684</v>
      </c>
    </row>
    <row r="2341">
      <c r="A2341" s="33" t="s">
        <v>227</v>
      </c>
      <c r="B2341" s="68" t="s">
        <v>244</v>
      </c>
      <c r="C2341" s="35" t="s">
        <v>60</v>
      </c>
      <c r="D2341" s="35" t="str">
        <f t="shared" si="2"/>
        <v>The Americas/Dominica-The Americas/2012</v>
      </c>
      <c r="E2341" s="69"/>
      <c r="F2341" s="72">
        <v>0.011</v>
      </c>
      <c r="G2341" s="69"/>
      <c r="H2341" s="69"/>
      <c r="I2341" s="59"/>
      <c r="J2341" s="59"/>
      <c r="K2341" s="59"/>
      <c r="L2341" s="72">
        <v>71684.0</v>
      </c>
      <c r="M2341" s="56">
        <v>0.687</v>
      </c>
      <c r="N2341" s="39">
        <f t="shared" si="33"/>
        <v>13000000</v>
      </c>
      <c r="O2341" s="39">
        <f t="shared" si="32"/>
        <v>11</v>
      </c>
      <c r="P2341" s="39">
        <f t="shared" si="5"/>
        <v>79</v>
      </c>
      <c r="Q2341" s="39">
        <f t="shared" si="6"/>
        <v>75</v>
      </c>
      <c r="R2341" s="58" t="str">
        <f t="shared" si="7"/>
        <v/>
      </c>
      <c r="S2341" s="58" t="str">
        <f t="shared" si="8"/>
        <v/>
      </c>
      <c r="T2341" s="58" t="str">
        <f t="shared" si="9"/>
        <v/>
      </c>
      <c r="U2341" s="39">
        <f t="shared" si="10"/>
        <v>71684</v>
      </c>
      <c r="V2341" s="58">
        <f t="shared" si="11"/>
        <v>0.687</v>
      </c>
    </row>
    <row r="2342">
      <c r="A2342" s="33" t="s">
        <v>227</v>
      </c>
      <c r="B2342" s="68" t="s">
        <v>245</v>
      </c>
      <c r="C2342" s="35" t="s">
        <v>48</v>
      </c>
      <c r="D2342" s="35" t="str">
        <f t="shared" si="2"/>
        <v>The Americas/Dominican Republic-The Americas/2000</v>
      </c>
      <c r="E2342" s="72">
        <v>0.025</v>
      </c>
      <c r="F2342" s="72">
        <v>0.033</v>
      </c>
      <c r="G2342" s="72">
        <v>74.0</v>
      </c>
      <c r="H2342" s="72">
        <v>68.0</v>
      </c>
      <c r="I2342" s="56">
        <v>0.349</v>
      </c>
      <c r="J2342" s="56">
        <v>0.599</v>
      </c>
      <c r="K2342" s="56">
        <v>0.051</v>
      </c>
      <c r="L2342" s="72">
        <v>8663421.0</v>
      </c>
      <c r="M2342" s="56">
        <v>0.617</v>
      </c>
      <c r="N2342" s="39">
        <f t="shared" si="33"/>
        <v>25</v>
      </c>
      <c r="O2342" s="39">
        <f t="shared" si="32"/>
        <v>33</v>
      </c>
      <c r="P2342" s="39">
        <f t="shared" si="5"/>
        <v>74</v>
      </c>
      <c r="Q2342" s="39">
        <f t="shared" si="6"/>
        <v>68</v>
      </c>
      <c r="R2342" s="58">
        <f t="shared" si="7"/>
        <v>0.349</v>
      </c>
      <c r="S2342" s="58">
        <f t="shared" si="8"/>
        <v>0.599</v>
      </c>
      <c r="T2342" s="58">
        <f t="shared" si="9"/>
        <v>0.051</v>
      </c>
      <c r="U2342" s="39">
        <f t="shared" si="10"/>
        <v>8663421</v>
      </c>
      <c r="V2342" s="58">
        <f t="shared" si="11"/>
        <v>0.617</v>
      </c>
    </row>
    <row r="2343">
      <c r="A2343" s="33" t="s">
        <v>227</v>
      </c>
      <c r="B2343" s="68" t="s">
        <v>245</v>
      </c>
      <c r="C2343" s="35" t="s">
        <v>49</v>
      </c>
      <c r="D2343" s="35" t="str">
        <f t="shared" si="2"/>
        <v>The Americas/Dominican Republic-The Americas/2001</v>
      </c>
      <c r="E2343" s="72">
        <v>0.025</v>
      </c>
      <c r="F2343" s="72">
        <v>0.032</v>
      </c>
      <c r="G2343" s="72">
        <v>74.0</v>
      </c>
      <c r="H2343" s="72">
        <v>68.0</v>
      </c>
      <c r="I2343" s="56">
        <v>0.345</v>
      </c>
      <c r="J2343" s="56">
        <v>0.602</v>
      </c>
      <c r="K2343" s="56">
        <v>0.053</v>
      </c>
      <c r="L2343" s="72">
        <v>8799298.0</v>
      </c>
      <c r="M2343" s="56">
        <v>0.626</v>
      </c>
      <c r="N2343" s="39">
        <f t="shared" si="33"/>
        <v>25</v>
      </c>
      <c r="O2343" s="39">
        <f t="shared" si="32"/>
        <v>32</v>
      </c>
      <c r="P2343" s="39">
        <f t="shared" si="5"/>
        <v>74</v>
      </c>
      <c r="Q2343" s="39">
        <f t="shared" si="6"/>
        <v>68</v>
      </c>
      <c r="R2343" s="58">
        <f t="shared" si="7"/>
        <v>0.345</v>
      </c>
      <c r="S2343" s="58">
        <f t="shared" si="8"/>
        <v>0.602</v>
      </c>
      <c r="T2343" s="58">
        <f t="shared" si="9"/>
        <v>0.053</v>
      </c>
      <c r="U2343" s="39">
        <f t="shared" si="10"/>
        <v>8799298</v>
      </c>
      <c r="V2343" s="58">
        <f t="shared" si="11"/>
        <v>0.626</v>
      </c>
    </row>
    <row r="2344">
      <c r="A2344" s="33" t="s">
        <v>227</v>
      </c>
      <c r="B2344" s="68" t="s">
        <v>245</v>
      </c>
      <c r="C2344" s="35" t="s">
        <v>50</v>
      </c>
      <c r="D2344" s="35" t="str">
        <f t="shared" si="2"/>
        <v>The Americas/Dominican Republic-The Americas/2002</v>
      </c>
      <c r="E2344" s="72">
        <v>0.024</v>
      </c>
      <c r="F2344" s="72">
        <v>0.032</v>
      </c>
      <c r="G2344" s="72">
        <v>74.0</v>
      </c>
      <c r="H2344" s="72">
        <v>68.0</v>
      </c>
      <c r="I2344" s="56">
        <v>0.342</v>
      </c>
      <c r="J2344" s="56">
        <v>0.604</v>
      </c>
      <c r="K2344" s="56">
        <v>0.054</v>
      </c>
      <c r="L2344" s="72">
        <v>8935261.0</v>
      </c>
      <c r="M2344" s="56">
        <v>0.634</v>
      </c>
      <c r="N2344" s="39">
        <f t="shared" si="33"/>
        <v>24</v>
      </c>
      <c r="O2344" s="39">
        <f t="shared" si="32"/>
        <v>32</v>
      </c>
      <c r="P2344" s="39">
        <f t="shared" si="5"/>
        <v>74</v>
      </c>
      <c r="Q2344" s="39">
        <f t="shared" si="6"/>
        <v>68</v>
      </c>
      <c r="R2344" s="58">
        <f t="shared" si="7"/>
        <v>0.342</v>
      </c>
      <c r="S2344" s="58">
        <f t="shared" si="8"/>
        <v>0.604</v>
      </c>
      <c r="T2344" s="58">
        <f t="shared" si="9"/>
        <v>0.054</v>
      </c>
      <c r="U2344" s="39">
        <f t="shared" si="10"/>
        <v>8935261</v>
      </c>
      <c r="V2344" s="58">
        <f t="shared" si="11"/>
        <v>0.634</v>
      </c>
    </row>
    <row r="2345">
      <c r="A2345" s="33" t="s">
        <v>227</v>
      </c>
      <c r="B2345" s="68" t="s">
        <v>245</v>
      </c>
      <c r="C2345" s="35" t="s">
        <v>51</v>
      </c>
      <c r="D2345" s="35" t="str">
        <f t="shared" si="2"/>
        <v>The Americas/Dominican Republic-The Americas/2003</v>
      </c>
      <c r="E2345" s="72">
        <v>0.024</v>
      </c>
      <c r="F2345" s="72">
        <v>0.031</v>
      </c>
      <c r="G2345" s="72">
        <v>74.0</v>
      </c>
      <c r="H2345" s="72">
        <v>68.0</v>
      </c>
      <c r="I2345" s="56">
        <v>0.338</v>
      </c>
      <c r="J2345" s="56">
        <v>0.607</v>
      </c>
      <c r="K2345" s="56">
        <v>0.055</v>
      </c>
      <c r="L2345" s="72">
        <v>9071318.0</v>
      </c>
      <c r="M2345" s="56">
        <v>0.646</v>
      </c>
      <c r="N2345" s="39">
        <f t="shared" si="33"/>
        <v>24</v>
      </c>
      <c r="O2345" s="39">
        <f t="shared" si="32"/>
        <v>31</v>
      </c>
      <c r="P2345" s="39">
        <f t="shared" si="5"/>
        <v>74</v>
      </c>
      <c r="Q2345" s="39">
        <f t="shared" si="6"/>
        <v>68</v>
      </c>
      <c r="R2345" s="58">
        <f t="shared" si="7"/>
        <v>0.338</v>
      </c>
      <c r="S2345" s="58">
        <f t="shared" si="8"/>
        <v>0.607</v>
      </c>
      <c r="T2345" s="58">
        <f t="shared" si="9"/>
        <v>0.055</v>
      </c>
      <c r="U2345" s="39">
        <f t="shared" si="10"/>
        <v>9071318</v>
      </c>
      <c r="V2345" s="58">
        <f t="shared" si="11"/>
        <v>0.646</v>
      </c>
    </row>
    <row r="2346">
      <c r="A2346" s="33" t="s">
        <v>227</v>
      </c>
      <c r="B2346" s="68" t="s">
        <v>245</v>
      </c>
      <c r="C2346" s="35" t="s">
        <v>52</v>
      </c>
      <c r="D2346" s="35" t="str">
        <f t="shared" si="2"/>
        <v>The Americas/Dominican Republic-The Americas/2004</v>
      </c>
      <c r="E2346" s="72">
        <v>0.024</v>
      </c>
      <c r="F2346" s="72">
        <v>0.03</v>
      </c>
      <c r="G2346" s="72">
        <v>75.0</v>
      </c>
      <c r="H2346" s="72">
        <v>68.0</v>
      </c>
      <c r="I2346" s="56">
        <v>0.334</v>
      </c>
      <c r="J2346" s="56">
        <v>0.61</v>
      </c>
      <c r="K2346" s="56">
        <v>0.056</v>
      </c>
      <c r="L2346" s="72">
        <v>9207389.0</v>
      </c>
      <c r="M2346" s="56">
        <v>0.66</v>
      </c>
      <c r="N2346" s="39">
        <f t="shared" si="33"/>
        <v>24</v>
      </c>
      <c r="O2346" s="39">
        <f t="shared" si="32"/>
        <v>30</v>
      </c>
      <c r="P2346" s="39">
        <f t="shared" si="5"/>
        <v>75</v>
      </c>
      <c r="Q2346" s="39">
        <f t="shared" si="6"/>
        <v>68</v>
      </c>
      <c r="R2346" s="58">
        <f t="shared" si="7"/>
        <v>0.334</v>
      </c>
      <c r="S2346" s="58">
        <f t="shared" si="8"/>
        <v>0.61</v>
      </c>
      <c r="T2346" s="58">
        <f t="shared" si="9"/>
        <v>0.056</v>
      </c>
      <c r="U2346" s="39">
        <f t="shared" si="10"/>
        <v>9207389</v>
      </c>
      <c r="V2346" s="58">
        <f t="shared" si="11"/>
        <v>0.66</v>
      </c>
    </row>
    <row r="2347">
      <c r="A2347" s="33" t="s">
        <v>227</v>
      </c>
      <c r="B2347" s="68" t="s">
        <v>245</v>
      </c>
      <c r="C2347" s="35" t="s">
        <v>53</v>
      </c>
      <c r="D2347" s="35" t="str">
        <f t="shared" si="2"/>
        <v>The Americas/Dominican Republic-The Americas/2005</v>
      </c>
      <c r="E2347" s="72">
        <v>0.024</v>
      </c>
      <c r="F2347" s="72">
        <v>0.029</v>
      </c>
      <c r="G2347" s="72">
        <v>75.0</v>
      </c>
      <c r="H2347" s="72">
        <v>69.0</v>
      </c>
      <c r="I2347" s="56">
        <v>0.331</v>
      </c>
      <c r="J2347" s="56">
        <v>0.613</v>
      </c>
      <c r="K2347" s="56">
        <v>0.057</v>
      </c>
      <c r="L2347" s="72">
        <v>9343362.0</v>
      </c>
      <c r="M2347" s="56">
        <v>0.674</v>
      </c>
      <c r="N2347" s="39">
        <f t="shared" si="33"/>
        <v>24</v>
      </c>
      <c r="O2347" s="39">
        <f t="shared" si="32"/>
        <v>29</v>
      </c>
      <c r="P2347" s="39">
        <f t="shared" si="5"/>
        <v>75</v>
      </c>
      <c r="Q2347" s="39">
        <f t="shared" si="6"/>
        <v>69</v>
      </c>
      <c r="R2347" s="58">
        <f t="shared" si="7"/>
        <v>0.331</v>
      </c>
      <c r="S2347" s="58">
        <f t="shared" si="8"/>
        <v>0.613</v>
      </c>
      <c r="T2347" s="58">
        <f t="shared" si="9"/>
        <v>0.057</v>
      </c>
      <c r="U2347" s="39">
        <f t="shared" si="10"/>
        <v>9343362</v>
      </c>
      <c r="V2347" s="58">
        <f t="shared" si="11"/>
        <v>0.674</v>
      </c>
    </row>
    <row r="2348">
      <c r="A2348" s="33" t="s">
        <v>227</v>
      </c>
      <c r="B2348" s="68" t="s">
        <v>245</v>
      </c>
      <c r="C2348" s="35" t="s">
        <v>54</v>
      </c>
      <c r="D2348" s="35" t="str">
        <f t="shared" si="2"/>
        <v>The Americas/Dominican Republic-The Americas/2006</v>
      </c>
      <c r="E2348" s="72">
        <v>0.023</v>
      </c>
      <c r="F2348" s="72">
        <v>0.028</v>
      </c>
      <c r="G2348" s="72">
        <v>75.0</v>
      </c>
      <c r="H2348" s="72">
        <v>69.0</v>
      </c>
      <c r="I2348" s="56">
        <v>0.327</v>
      </c>
      <c r="J2348" s="56">
        <v>0.616</v>
      </c>
      <c r="K2348" s="56">
        <v>0.057</v>
      </c>
      <c r="L2348" s="72">
        <v>9479269.0</v>
      </c>
      <c r="M2348" s="56">
        <v>0.687</v>
      </c>
      <c r="N2348" s="39">
        <f t="shared" si="33"/>
        <v>23</v>
      </c>
      <c r="O2348" s="39">
        <f t="shared" si="32"/>
        <v>28</v>
      </c>
      <c r="P2348" s="39">
        <f t="shared" si="5"/>
        <v>75</v>
      </c>
      <c r="Q2348" s="39">
        <f t="shared" si="6"/>
        <v>69</v>
      </c>
      <c r="R2348" s="58">
        <f t="shared" si="7"/>
        <v>0.327</v>
      </c>
      <c r="S2348" s="58">
        <f t="shared" si="8"/>
        <v>0.616</v>
      </c>
      <c r="T2348" s="58">
        <f t="shared" si="9"/>
        <v>0.057</v>
      </c>
      <c r="U2348" s="39">
        <f t="shared" si="10"/>
        <v>9479269</v>
      </c>
      <c r="V2348" s="58">
        <f t="shared" si="11"/>
        <v>0.687</v>
      </c>
    </row>
    <row r="2349">
      <c r="A2349" s="33" t="s">
        <v>227</v>
      </c>
      <c r="B2349" s="68" t="s">
        <v>245</v>
      </c>
      <c r="C2349" s="35" t="s">
        <v>55</v>
      </c>
      <c r="D2349" s="35" t="str">
        <f t="shared" si="2"/>
        <v>The Americas/Dominican Republic-The Americas/2007</v>
      </c>
      <c r="E2349" s="72">
        <v>0.023</v>
      </c>
      <c r="F2349" s="72">
        <v>0.028</v>
      </c>
      <c r="G2349" s="72">
        <v>75.0</v>
      </c>
      <c r="H2349" s="72">
        <v>69.0</v>
      </c>
      <c r="I2349" s="56">
        <v>0.323</v>
      </c>
      <c r="J2349" s="56">
        <v>0.619</v>
      </c>
      <c r="K2349" s="56">
        <v>0.058</v>
      </c>
      <c r="L2349" s="72">
        <v>9615015.0</v>
      </c>
      <c r="M2349" s="56">
        <v>0.7</v>
      </c>
      <c r="N2349" s="39">
        <f t="shared" si="33"/>
        <v>23</v>
      </c>
      <c r="O2349" s="39">
        <f t="shared" si="32"/>
        <v>28</v>
      </c>
      <c r="P2349" s="39">
        <f t="shared" si="5"/>
        <v>75</v>
      </c>
      <c r="Q2349" s="39">
        <f t="shared" si="6"/>
        <v>69</v>
      </c>
      <c r="R2349" s="58">
        <f t="shared" si="7"/>
        <v>0.323</v>
      </c>
      <c r="S2349" s="58">
        <f t="shared" si="8"/>
        <v>0.619</v>
      </c>
      <c r="T2349" s="58">
        <f t="shared" si="9"/>
        <v>0.058</v>
      </c>
      <c r="U2349" s="39">
        <f t="shared" si="10"/>
        <v>9615015</v>
      </c>
      <c r="V2349" s="58">
        <f t="shared" si="11"/>
        <v>0.7</v>
      </c>
    </row>
    <row r="2350">
      <c r="A2350" s="33" t="s">
        <v>227</v>
      </c>
      <c r="B2350" s="68" t="s">
        <v>245</v>
      </c>
      <c r="C2350" s="35" t="s">
        <v>56</v>
      </c>
      <c r="D2350" s="35" t="str">
        <f t="shared" si="2"/>
        <v>The Americas/Dominican Republic-The Americas/2008</v>
      </c>
      <c r="E2350" s="72">
        <v>0.023</v>
      </c>
      <c r="F2350" s="72">
        <v>0.027</v>
      </c>
      <c r="G2350" s="72">
        <v>76.0</v>
      </c>
      <c r="H2350" s="72">
        <v>69.0</v>
      </c>
      <c r="I2350" s="56">
        <v>0.319</v>
      </c>
      <c r="J2350" s="56">
        <v>0.622</v>
      </c>
      <c r="K2350" s="56">
        <v>0.059</v>
      </c>
      <c r="L2350" s="72">
        <v>9750195.0</v>
      </c>
      <c r="M2350" s="56">
        <v>0.713</v>
      </c>
      <c r="N2350" s="39">
        <f t="shared" si="33"/>
        <v>23</v>
      </c>
      <c r="O2350" s="39">
        <f t="shared" si="32"/>
        <v>27</v>
      </c>
      <c r="P2350" s="39">
        <f t="shared" si="5"/>
        <v>76</v>
      </c>
      <c r="Q2350" s="39">
        <f t="shared" si="6"/>
        <v>69</v>
      </c>
      <c r="R2350" s="58">
        <f t="shared" si="7"/>
        <v>0.319</v>
      </c>
      <c r="S2350" s="58">
        <f t="shared" si="8"/>
        <v>0.622</v>
      </c>
      <c r="T2350" s="58">
        <f t="shared" si="9"/>
        <v>0.059</v>
      </c>
      <c r="U2350" s="39">
        <f t="shared" si="10"/>
        <v>9750195</v>
      </c>
      <c r="V2350" s="58">
        <f t="shared" si="11"/>
        <v>0.713</v>
      </c>
    </row>
    <row r="2351">
      <c r="A2351" s="33" t="s">
        <v>227</v>
      </c>
      <c r="B2351" s="68" t="s">
        <v>245</v>
      </c>
      <c r="C2351" s="35" t="s">
        <v>57</v>
      </c>
      <c r="D2351" s="35" t="str">
        <f t="shared" si="2"/>
        <v>The Americas/Dominican Republic-The Americas/2009</v>
      </c>
      <c r="E2351" s="72">
        <v>0.022</v>
      </c>
      <c r="F2351" s="72">
        <v>0.026</v>
      </c>
      <c r="G2351" s="72">
        <v>76.0</v>
      </c>
      <c r="H2351" s="72">
        <v>70.0</v>
      </c>
      <c r="I2351" s="56">
        <v>0.315</v>
      </c>
      <c r="J2351" s="56">
        <v>0.625</v>
      </c>
      <c r="K2351" s="56">
        <v>0.059</v>
      </c>
      <c r="L2351" s="72">
        <v>9884265.0</v>
      </c>
      <c r="M2351" s="56">
        <v>0.725</v>
      </c>
      <c r="N2351" s="39">
        <f t="shared" si="33"/>
        <v>22</v>
      </c>
      <c r="O2351" s="39">
        <f t="shared" si="32"/>
        <v>26</v>
      </c>
      <c r="P2351" s="39">
        <f t="shared" si="5"/>
        <v>76</v>
      </c>
      <c r="Q2351" s="39">
        <f t="shared" si="6"/>
        <v>70</v>
      </c>
      <c r="R2351" s="58">
        <f t="shared" si="7"/>
        <v>0.315</v>
      </c>
      <c r="S2351" s="58">
        <f t="shared" si="8"/>
        <v>0.625</v>
      </c>
      <c r="T2351" s="58">
        <f t="shared" si="9"/>
        <v>0.059</v>
      </c>
      <c r="U2351" s="39">
        <f t="shared" si="10"/>
        <v>9884265</v>
      </c>
      <c r="V2351" s="58">
        <f t="shared" si="11"/>
        <v>0.725</v>
      </c>
    </row>
    <row r="2352">
      <c r="A2352" s="33" t="s">
        <v>227</v>
      </c>
      <c r="B2352" s="68" t="s">
        <v>245</v>
      </c>
      <c r="C2352" s="35" t="s">
        <v>58</v>
      </c>
      <c r="D2352" s="35" t="str">
        <f t="shared" si="2"/>
        <v>The Americas/Dominican Republic-The Americas/2010</v>
      </c>
      <c r="E2352" s="72">
        <v>0.022</v>
      </c>
      <c r="F2352" s="72">
        <v>0.026</v>
      </c>
      <c r="G2352" s="72">
        <v>76.0</v>
      </c>
      <c r="H2352" s="72">
        <v>70.0</v>
      </c>
      <c r="I2352" s="56">
        <v>0.312</v>
      </c>
      <c r="J2352" s="56">
        <v>0.628</v>
      </c>
      <c r="K2352" s="56">
        <v>0.06</v>
      </c>
      <c r="L2352" s="72">
        <v>1.0016797E7</v>
      </c>
      <c r="M2352" s="56">
        <v>0.738</v>
      </c>
      <c r="N2352" s="39">
        <f t="shared" si="33"/>
        <v>22</v>
      </c>
      <c r="O2352" s="39">
        <f t="shared" si="32"/>
        <v>26</v>
      </c>
      <c r="P2352" s="39">
        <f t="shared" si="5"/>
        <v>76</v>
      </c>
      <c r="Q2352" s="39">
        <f t="shared" si="6"/>
        <v>70</v>
      </c>
      <c r="R2352" s="58">
        <f t="shared" si="7"/>
        <v>0.312</v>
      </c>
      <c r="S2352" s="58">
        <f t="shared" si="8"/>
        <v>0.628</v>
      </c>
      <c r="T2352" s="58">
        <f t="shared" si="9"/>
        <v>0.06</v>
      </c>
      <c r="U2352" s="39">
        <f t="shared" si="10"/>
        <v>10016797</v>
      </c>
      <c r="V2352" s="58">
        <f t="shared" si="11"/>
        <v>0.738</v>
      </c>
    </row>
    <row r="2353">
      <c r="A2353" s="33" t="s">
        <v>227</v>
      </c>
      <c r="B2353" s="68" t="s">
        <v>245</v>
      </c>
      <c r="C2353" s="35" t="s">
        <v>59</v>
      </c>
      <c r="D2353" s="35" t="str">
        <f t="shared" si="2"/>
        <v>The Americas/Dominican Republic-The Americas/2011</v>
      </c>
      <c r="E2353" s="72">
        <v>0.022</v>
      </c>
      <c r="F2353" s="72">
        <v>0.025</v>
      </c>
      <c r="G2353" s="72">
        <v>76.0</v>
      </c>
      <c r="H2353" s="72">
        <v>70.0</v>
      </c>
      <c r="I2353" s="56">
        <v>0.308</v>
      </c>
      <c r="J2353" s="56">
        <v>0.631</v>
      </c>
      <c r="K2353" s="56">
        <v>0.061</v>
      </c>
      <c r="L2353" s="72">
        <v>1.0147598E7</v>
      </c>
      <c r="M2353" s="56">
        <v>0.749</v>
      </c>
      <c r="N2353" s="39">
        <f t="shared" si="33"/>
        <v>22</v>
      </c>
      <c r="O2353" s="39">
        <f t="shared" si="32"/>
        <v>25</v>
      </c>
      <c r="P2353" s="39">
        <f t="shared" si="5"/>
        <v>76</v>
      </c>
      <c r="Q2353" s="39">
        <f t="shared" si="6"/>
        <v>70</v>
      </c>
      <c r="R2353" s="58">
        <f t="shared" si="7"/>
        <v>0.308</v>
      </c>
      <c r="S2353" s="58">
        <f t="shared" si="8"/>
        <v>0.631</v>
      </c>
      <c r="T2353" s="58">
        <f t="shared" si="9"/>
        <v>0.061</v>
      </c>
      <c r="U2353" s="39">
        <f t="shared" si="10"/>
        <v>10147598</v>
      </c>
      <c r="V2353" s="58">
        <f t="shared" si="11"/>
        <v>0.749</v>
      </c>
    </row>
    <row r="2354">
      <c r="A2354" s="33" t="s">
        <v>227</v>
      </c>
      <c r="B2354" s="68" t="s">
        <v>245</v>
      </c>
      <c r="C2354" s="35" t="s">
        <v>60</v>
      </c>
      <c r="D2354" s="35" t="str">
        <f t="shared" si="2"/>
        <v>The Americas/Dominican Republic-The Americas/2012</v>
      </c>
      <c r="E2354" s="72">
        <v>0.021</v>
      </c>
      <c r="F2354" s="72">
        <v>0.024</v>
      </c>
      <c r="G2354" s="72">
        <v>76.0</v>
      </c>
      <c r="H2354" s="72">
        <v>70.0</v>
      </c>
      <c r="I2354" s="56">
        <v>0.305</v>
      </c>
      <c r="J2354" s="56">
        <v>0.633</v>
      </c>
      <c r="K2354" s="56">
        <v>0.062</v>
      </c>
      <c r="L2354" s="72">
        <v>1.0276621E7</v>
      </c>
      <c r="M2354" s="56">
        <v>0.76</v>
      </c>
      <c r="N2354" s="39">
        <f t="shared" si="33"/>
        <v>21</v>
      </c>
      <c r="O2354" s="39">
        <f t="shared" si="32"/>
        <v>24</v>
      </c>
      <c r="P2354" s="39">
        <f t="shared" si="5"/>
        <v>76</v>
      </c>
      <c r="Q2354" s="39">
        <f t="shared" si="6"/>
        <v>70</v>
      </c>
      <c r="R2354" s="58">
        <f t="shared" si="7"/>
        <v>0.305</v>
      </c>
      <c r="S2354" s="58">
        <f t="shared" si="8"/>
        <v>0.633</v>
      </c>
      <c r="T2354" s="58">
        <f t="shared" si="9"/>
        <v>0.062</v>
      </c>
      <c r="U2354" s="39">
        <f t="shared" si="10"/>
        <v>10276621</v>
      </c>
      <c r="V2354" s="58">
        <f t="shared" si="11"/>
        <v>0.76</v>
      </c>
    </row>
    <row r="2355">
      <c r="A2355" s="33" t="s">
        <v>227</v>
      </c>
      <c r="B2355" s="68" t="s">
        <v>246</v>
      </c>
      <c r="C2355" s="35" t="s">
        <v>48</v>
      </c>
      <c r="D2355" s="35" t="str">
        <f t="shared" si="2"/>
        <v>The Americas/Ecuador-The Americas/2000</v>
      </c>
      <c r="E2355" s="72">
        <v>0.025</v>
      </c>
      <c r="F2355" s="72">
        <v>0.028</v>
      </c>
      <c r="G2355" s="72">
        <v>76.0</v>
      </c>
      <c r="H2355" s="72">
        <v>71.0</v>
      </c>
      <c r="I2355" s="56">
        <v>0.345</v>
      </c>
      <c r="J2355" s="56">
        <v>0.604</v>
      </c>
      <c r="K2355" s="56">
        <v>0.051</v>
      </c>
      <c r="L2355" s="72">
        <v>1.2533087E7</v>
      </c>
      <c r="M2355" s="56">
        <v>0.603</v>
      </c>
      <c r="N2355" s="39">
        <f t="shared" si="33"/>
        <v>25</v>
      </c>
      <c r="O2355" s="39">
        <f t="shared" si="32"/>
        <v>28</v>
      </c>
      <c r="P2355" s="39">
        <f t="shared" si="5"/>
        <v>76</v>
      </c>
      <c r="Q2355" s="39">
        <f t="shared" si="6"/>
        <v>71</v>
      </c>
      <c r="R2355" s="58">
        <f t="shared" si="7"/>
        <v>0.345</v>
      </c>
      <c r="S2355" s="58">
        <f t="shared" si="8"/>
        <v>0.604</v>
      </c>
      <c r="T2355" s="58">
        <f t="shared" si="9"/>
        <v>0.051</v>
      </c>
      <c r="U2355" s="39">
        <f t="shared" si="10"/>
        <v>12533087</v>
      </c>
      <c r="V2355" s="58">
        <f t="shared" si="11"/>
        <v>0.603</v>
      </c>
    </row>
    <row r="2356">
      <c r="A2356" s="33" t="s">
        <v>227</v>
      </c>
      <c r="B2356" s="68" t="s">
        <v>246</v>
      </c>
      <c r="C2356" s="35" t="s">
        <v>49</v>
      </c>
      <c r="D2356" s="35" t="str">
        <f t="shared" si="2"/>
        <v>The Americas/Ecuador-The Americas/2001</v>
      </c>
      <c r="E2356" s="72">
        <v>0.025</v>
      </c>
      <c r="F2356" s="72">
        <v>0.027</v>
      </c>
      <c r="G2356" s="72">
        <v>77.0</v>
      </c>
      <c r="H2356" s="72">
        <v>71.0</v>
      </c>
      <c r="I2356" s="56">
        <v>0.342</v>
      </c>
      <c r="J2356" s="56">
        <v>0.606</v>
      </c>
      <c r="K2356" s="56">
        <v>0.052</v>
      </c>
      <c r="L2356" s="72">
        <v>1.2780869E7</v>
      </c>
      <c r="M2356" s="56">
        <v>0.608</v>
      </c>
      <c r="N2356" s="39">
        <f t="shared" si="33"/>
        <v>25</v>
      </c>
      <c r="O2356" s="39">
        <f t="shared" si="32"/>
        <v>27</v>
      </c>
      <c r="P2356" s="39">
        <f t="shared" si="5"/>
        <v>77</v>
      </c>
      <c r="Q2356" s="39">
        <f t="shared" si="6"/>
        <v>71</v>
      </c>
      <c r="R2356" s="58">
        <f t="shared" si="7"/>
        <v>0.342</v>
      </c>
      <c r="S2356" s="58">
        <f t="shared" si="8"/>
        <v>0.606</v>
      </c>
      <c r="T2356" s="58">
        <f t="shared" si="9"/>
        <v>0.052</v>
      </c>
      <c r="U2356" s="39">
        <f t="shared" si="10"/>
        <v>12780869</v>
      </c>
      <c r="V2356" s="58">
        <f t="shared" si="11"/>
        <v>0.608</v>
      </c>
    </row>
    <row r="2357">
      <c r="A2357" s="33" t="s">
        <v>227</v>
      </c>
      <c r="B2357" s="68" t="s">
        <v>246</v>
      </c>
      <c r="C2357" s="35" t="s">
        <v>50</v>
      </c>
      <c r="D2357" s="35" t="str">
        <f t="shared" si="2"/>
        <v>The Americas/Ecuador-The Americas/2002</v>
      </c>
      <c r="E2357" s="72">
        <v>0.025</v>
      </c>
      <c r="F2357" s="72">
        <v>0.026</v>
      </c>
      <c r="G2357" s="72">
        <v>77.0</v>
      </c>
      <c r="H2357" s="72">
        <v>71.0</v>
      </c>
      <c r="I2357" s="56">
        <v>0.338</v>
      </c>
      <c r="J2357" s="56">
        <v>0.609</v>
      </c>
      <c r="K2357" s="56">
        <v>0.053</v>
      </c>
      <c r="L2357" s="72">
        <v>1.3030041E7</v>
      </c>
      <c r="M2357" s="56">
        <v>0.611</v>
      </c>
      <c r="N2357" s="39">
        <f t="shared" si="33"/>
        <v>25</v>
      </c>
      <c r="O2357" s="39">
        <f t="shared" si="32"/>
        <v>26</v>
      </c>
      <c r="P2357" s="39">
        <f t="shared" si="5"/>
        <v>77</v>
      </c>
      <c r="Q2357" s="39">
        <f t="shared" si="6"/>
        <v>71</v>
      </c>
      <c r="R2357" s="58">
        <f t="shared" si="7"/>
        <v>0.338</v>
      </c>
      <c r="S2357" s="58">
        <f t="shared" si="8"/>
        <v>0.609</v>
      </c>
      <c r="T2357" s="58">
        <f t="shared" si="9"/>
        <v>0.053</v>
      </c>
      <c r="U2357" s="39">
        <f t="shared" si="10"/>
        <v>13030041</v>
      </c>
      <c r="V2357" s="58">
        <f t="shared" si="11"/>
        <v>0.611</v>
      </c>
    </row>
    <row r="2358">
      <c r="A2358" s="33" t="s">
        <v>227</v>
      </c>
      <c r="B2358" s="68" t="s">
        <v>246</v>
      </c>
      <c r="C2358" s="35" t="s">
        <v>51</v>
      </c>
      <c r="D2358" s="35" t="str">
        <f t="shared" si="2"/>
        <v>The Americas/Ecuador-The Americas/2003</v>
      </c>
      <c r="E2358" s="72">
        <v>0.024</v>
      </c>
      <c r="F2358" s="72">
        <v>0.026</v>
      </c>
      <c r="G2358" s="72">
        <v>77.0</v>
      </c>
      <c r="H2358" s="72">
        <v>71.0</v>
      </c>
      <c r="I2358" s="56">
        <v>0.334</v>
      </c>
      <c r="J2358" s="56">
        <v>0.612</v>
      </c>
      <c r="K2358" s="56">
        <v>0.054</v>
      </c>
      <c r="L2358" s="72">
        <v>1.3279806E7</v>
      </c>
      <c r="M2358" s="56">
        <v>0.613</v>
      </c>
      <c r="N2358" s="39">
        <f t="shared" si="33"/>
        <v>24</v>
      </c>
      <c r="O2358" s="39">
        <f t="shared" si="32"/>
        <v>26</v>
      </c>
      <c r="P2358" s="39">
        <f t="shared" si="5"/>
        <v>77</v>
      </c>
      <c r="Q2358" s="39">
        <f t="shared" si="6"/>
        <v>71</v>
      </c>
      <c r="R2358" s="58">
        <f t="shared" si="7"/>
        <v>0.334</v>
      </c>
      <c r="S2358" s="58">
        <f t="shared" si="8"/>
        <v>0.612</v>
      </c>
      <c r="T2358" s="58">
        <f t="shared" si="9"/>
        <v>0.054</v>
      </c>
      <c r="U2358" s="39">
        <f t="shared" si="10"/>
        <v>13279806</v>
      </c>
      <c r="V2358" s="58">
        <f t="shared" si="11"/>
        <v>0.613</v>
      </c>
    </row>
    <row r="2359">
      <c r="A2359" s="33" t="s">
        <v>227</v>
      </c>
      <c r="B2359" s="68" t="s">
        <v>246</v>
      </c>
      <c r="C2359" s="35" t="s">
        <v>52</v>
      </c>
      <c r="D2359" s="35" t="str">
        <f t="shared" si="2"/>
        <v>The Americas/Ecuador-The Americas/2004</v>
      </c>
      <c r="E2359" s="72">
        <v>0.024</v>
      </c>
      <c r="F2359" s="72">
        <v>0.025</v>
      </c>
      <c r="G2359" s="72">
        <v>77.0</v>
      </c>
      <c r="H2359" s="72">
        <v>72.0</v>
      </c>
      <c r="I2359" s="56">
        <v>0.33</v>
      </c>
      <c r="J2359" s="56">
        <v>0.615</v>
      </c>
      <c r="K2359" s="56">
        <v>0.055</v>
      </c>
      <c r="L2359" s="72">
        <v>1.3529091E7</v>
      </c>
      <c r="M2359" s="56">
        <v>0.615</v>
      </c>
      <c r="N2359" s="39">
        <f t="shared" si="33"/>
        <v>24</v>
      </c>
      <c r="O2359" s="39">
        <f t="shared" si="32"/>
        <v>25</v>
      </c>
      <c r="P2359" s="39">
        <f t="shared" si="5"/>
        <v>77</v>
      </c>
      <c r="Q2359" s="39">
        <f t="shared" si="6"/>
        <v>72</v>
      </c>
      <c r="R2359" s="58">
        <f t="shared" si="7"/>
        <v>0.33</v>
      </c>
      <c r="S2359" s="58">
        <f t="shared" si="8"/>
        <v>0.615</v>
      </c>
      <c r="T2359" s="58">
        <f t="shared" si="9"/>
        <v>0.055</v>
      </c>
      <c r="U2359" s="39">
        <f t="shared" si="10"/>
        <v>13529091</v>
      </c>
      <c r="V2359" s="58">
        <f t="shared" si="11"/>
        <v>0.615</v>
      </c>
    </row>
    <row r="2360">
      <c r="A2360" s="33" t="s">
        <v>227</v>
      </c>
      <c r="B2360" s="68" t="s">
        <v>246</v>
      </c>
      <c r="C2360" s="35" t="s">
        <v>53</v>
      </c>
      <c r="D2360" s="35" t="str">
        <f t="shared" si="2"/>
        <v>The Americas/Ecuador-The Americas/2005</v>
      </c>
      <c r="E2360" s="72">
        <v>0.024</v>
      </c>
      <c r="F2360" s="72">
        <v>0.024</v>
      </c>
      <c r="G2360" s="72">
        <v>78.0</v>
      </c>
      <c r="H2360" s="72">
        <v>72.0</v>
      </c>
      <c r="I2360" s="56">
        <v>0.327</v>
      </c>
      <c r="J2360" s="56">
        <v>0.617</v>
      </c>
      <c r="K2360" s="56">
        <v>0.056</v>
      </c>
      <c r="L2360" s="72">
        <v>1.3777131E7</v>
      </c>
      <c r="M2360" s="56">
        <v>0.617</v>
      </c>
      <c r="N2360" s="39">
        <f t="shared" si="33"/>
        <v>24</v>
      </c>
      <c r="O2360" s="39">
        <f t="shared" si="32"/>
        <v>24</v>
      </c>
      <c r="P2360" s="39">
        <f t="shared" si="5"/>
        <v>78</v>
      </c>
      <c r="Q2360" s="39">
        <f t="shared" si="6"/>
        <v>72</v>
      </c>
      <c r="R2360" s="58">
        <f t="shared" si="7"/>
        <v>0.327</v>
      </c>
      <c r="S2360" s="58">
        <f t="shared" si="8"/>
        <v>0.617</v>
      </c>
      <c r="T2360" s="58">
        <f t="shared" si="9"/>
        <v>0.056</v>
      </c>
      <c r="U2360" s="39">
        <f t="shared" si="10"/>
        <v>13777131</v>
      </c>
      <c r="V2360" s="58">
        <f t="shared" si="11"/>
        <v>0.617</v>
      </c>
    </row>
    <row r="2361">
      <c r="A2361" s="33" t="s">
        <v>227</v>
      </c>
      <c r="B2361" s="68" t="s">
        <v>246</v>
      </c>
      <c r="C2361" s="35" t="s">
        <v>54</v>
      </c>
      <c r="D2361" s="35" t="str">
        <f t="shared" si="2"/>
        <v>The Americas/Ecuador-The Americas/2006</v>
      </c>
      <c r="E2361" s="72">
        <v>0.023</v>
      </c>
      <c r="F2361" s="72">
        <v>0.023</v>
      </c>
      <c r="G2361" s="72">
        <v>78.0</v>
      </c>
      <c r="H2361" s="72">
        <v>72.0</v>
      </c>
      <c r="I2361" s="56">
        <v>0.323</v>
      </c>
      <c r="J2361" s="56">
        <v>0.62</v>
      </c>
      <c r="K2361" s="56">
        <v>0.057</v>
      </c>
      <c r="L2361" s="72">
        <v>1.4023503E7</v>
      </c>
      <c r="M2361" s="56">
        <v>0.619</v>
      </c>
      <c r="N2361" s="39">
        <f t="shared" si="33"/>
        <v>23</v>
      </c>
      <c r="O2361" s="39">
        <f t="shared" si="32"/>
        <v>23</v>
      </c>
      <c r="P2361" s="39">
        <f t="shared" si="5"/>
        <v>78</v>
      </c>
      <c r="Q2361" s="39">
        <f t="shared" si="6"/>
        <v>72</v>
      </c>
      <c r="R2361" s="58">
        <f t="shared" si="7"/>
        <v>0.323</v>
      </c>
      <c r="S2361" s="58">
        <f t="shared" si="8"/>
        <v>0.62</v>
      </c>
      <c r="T2361" s="58">
        <f t="shared" si="9"/>
        <v>0.057</v>
      </c>
      <c r="U2361" s="39">
        <f t="shared" si="10"/>
        <v>14023503</v>
      </c>
      <c r="V2361" s="58">
        <f t="shared" si="11"/>
        <v>0.619</v>
      </c>
    </row>
    <row r="2362">
      <c r="A2362" s="33" t="s">
        <v>227</v>
      </c>
      <c r="B2362" s="68" t="s">
        <v>246</v>
      </c>
      <c r="C2362" s="35" t="s">
        <v>55</v>
      </c>
      <c r="D2362" s="35" t="str">
        <f t="shared" si="2"/>
        <v>The Americas/Ecuador-The Americas/2007</v>
      </c>
      <c r="E2362" s="72">
        <v>0.023</v>
      </c>
      <c r="F2362" s="72">
        <v>0.023</v>
      </c>
      <c r="G2362" s="72">
        <v>78.0</v>
      </c>
      <c r="H2362" s="72">
        <v>72.0</v>
      </c>
      <c r="I2362" s="56">
        <v>0.32</v>
      </c>
      <c r="J2362" s="56">
        <v>0.622</v>
      </c>
      <c r="K2362" s="56">
        <v>0.058</v>
      </c>
      <c r="L2362" s="72">
        <v>1.4268397E7</v>
      </c>
      <c r="M2362" s="56">
        <v>0.621</v>
      </c>
      <c r="N2362" s="39">
        <f t="shared" si="33"/>
        <v>23</v>
      </c>
      <c r="O2362" s="39">
        <f t="shared" si="32"/>
        <v>23</v>
      </c>
      <c r="P2362" s="39">
        <f t="shared" si="5"/>
        <v>78</v>
      </c>
      <c r="Q2362" s="39">
        <f t="shared" si="6"/>
        <v>72</v>
      </c>
      <c r="R2362" s="58">
        <f t="shared" si="7"/>
        <v>0.32</v>
      </c>
      <c r="S2362" s="58">
        <f t="shared" si="8"/>
        <v>0.622</v>
      </c>
      <c r="T2362" s="58">
        <f t="shared" si="9"/>
        <v>0.058</v>
      </c>
      <c r="U2362" s="39">
        <f t="shared" si="10"/>
        <v>14268397</v>
      </c>
      <c r="V2362" s="58">
        <f t="shared" si="11"/>
        <v>0.621</v>
      </c>
    </row>
    <row r="2363">
      <c r="A2363" s="33" t="s">
        <v>227</v>
      </c>
      <c r="B2363" s="68" t="s">
        <v>246</v>
      </c>
      <c r="C2363" s="35" t="s">
        <v>56</v>
      </c>
      <c r="D2363" s="35" t="str">
        <f t="shared" si="2"/>
        <v>The Americas/Ecuador-The Americas/2008</v>
      </c>
      <c r="E2363" s="72">
        <v>0.022</v>
      </c>
      <c r="F2363" s="72">
        <v>0.022</v>
      </c>
      <c r="G2363" s="72">
        <v>78.0</v>
      </c>
      <c r="H2363" s="72">
        <v>72.0</v>
      </c>
      <c r="I2363" s="56">
        <v>0.316</v>
      </c>
      <c r="J2363" s="56">
        <v>0.624</v>
      </c>
      <c r="K2363" s="56">
        <v>0.059</v>
      </c>
      <c r="L2363" s="72">
        <v>1.4512402E7</v>
      </c>
      <c r="M2363" s="56">
        <v>0.623</v>
      </c>
      <c r="N2363" s="39">
        <f t="shared" si="33"/>
        <v>22</v>
      </c>
      <c r="O2363" s="39">
        <f t="shared" si="32"/>
        <v>22</v>
      </c>
      <c r="P2363" s="39">
        <f t="shared" si="5"/>
        <v>78</v>
      </c>
      <c r="Q2363" s="39">
        <f t="shared" si="6"/>
        <v>72</v>
      </c>
      <c r="R2363" s="58">
        <f t="shared" si="7"/>
        <v>0.316</v>
      </c>
      <c r="S2363" s="58">
        <f t="shared" si="8"/>
        <v>0.624</v>
      </c>
      <c r="T2363" s="58">
        <f t="shared" si="9"/>
        <v>0.059</v>
      </c>
      <c r="U2363" s="39">
        <f t="shared" si="10"/>
        <v>14512402</v>
      </c>
      <c r="V2363" s="58">
        <f t="shared" si="11"/>
        <v>0.623</v>
      </c>
    </row>
    <row r="2364">
      <c r="A2364" s="33" t="s">
        <v>227</v>
      </c>
      <c r="B2364" s="68" t="s">
        <v>246</v>
      </c>
      <c r="C2364" s="35" t="s">
        <v>57</v>
      </c>
      <c r="D2364" s="35" t="str">
        <f t="shared" si="2"/>
        <v>The Americas/Ecuador-The Americas/2009</v>
      </c>
      <c r="E2364" s="72">
        <v>0.022</v>
      </c>
      <c r="F2364" s="72">
        <v>0.022</v>
      </c>
      <c r="G2364" s="72">
        <v>78.0</v>
      </c>
      <c r="H2364" s="72">
        <v>73.0</v>
      </c>
      <c r="I2364" s="56">
        <v>0.313</v>
      </c>
      <c r="J2364" s="56">
        <v>0.627</v>
      </c>
      <c r="K2364" s="56">
        <v>0.061</v>
      </c>
      <c r="L2364" s="72">
        <v>1.4756424E7</v>
      </c>
      <c r="M2364" s="56">
        <v>0.625</v>
      </c>
      <c r="N2364" s="39">
        <f t="shared" si="33"/>
        <v>22</v>
      </c>
      <c r="O2364" s="39">
        <f t="shared" si="32"/>
        <v>22</v>
      </c>
      <c r="P2364" s="39">
        <f t="shared" si="5"/>
        <v>78</v>
      </c>
      <c r="Q2364" s="39">
        <f t="shared" si="6"/>
        <v>73</v>
      </c>
      <c r="R2364" s="58">
        <f t="shared" si="7"/>
        <v>0.313</v>
      </c>
      <c r="S2364" s="58">
        <f t="shared" si="8"/>
        <v>0.627</v>
      </c>
      <c r="T2364" s="58">
        <f t="shared" si="9"/>
        <v>0.061</v>
      </c>
      <c r="U2364" s="39">
        <f t="shared" si="10"/>
        <v>14756424</v>
      </c>
      <c r="V2364" s="58">
        <f t="shared" si="11"/>
        <v>0.625</v>
      </c>
    </row>
    <row r="2365">
      <c r="A2365" s="33" t="s">
        <v>227</v>
      </c>
      <c r="B2365" s="68" t="s">
        <v>246</v>
      </c>
      <c r="C2365" s="35" t="s">
        <v>58</v>
      </c>
      <c r="D2365" s="35" t="str">
        <f t="shared" si="2"/>
        <v>The Americas/Ecuador-The Americas/2010</v>
      </c>
      <c r="E2365" s="72">
        <v>0.022</v>
      </c>
      <c r="F2365" s="72">
        <v>0.021</v>
      </c>
      <c r="G2365" s="72">
        <v>79.0</v>
      </c>
      <c r="H2365" s="72">
        <v>73.0</v>
      </c>
      <c r="I2365" s="56">
        <v>0.31</v>
      </c>
      <c r="J2365" s="56">
        <v>0.629</v>
      </c>
      <c r="K2365" s="56">
        <v>0.062</v>
      </c>
      <c r="L2365" s="72">
        <v>1.5001072E7</v>
      </c>
      <c r="M2365" s="56">
        <v>0.627</v>
      </c>
      <c r="N2365" s="39">
        <f t="shared" si="33"/>
        <v>22</v>
      </c>
      <c r="O2365" s="39">
        <f t="shared" si="32"/>
        <v>21</v>
      </c>
      <c r="P2365" s="39">
        <f t="shared" si="5"/>
        <v>79</v>
      </c>
      <c r="Q2365" s="39">
        <f t="shared" si="6"/>
        <v>73</v>
      </c>
      <c r="R2365" s="58">
        <f t="shared" si="7"/>
        <v>0.31</v>
      </c>
      <c r="S2365" s="58">
        <f t="shared" si="8"/>
        <v>0.629</v>
      </c>
      <c r="T2365" s="58">
        <f t="shared" si="9"/>
        <v>0.062</v>
      </c>
      <c r="U2365" s="39">
        <f t="shared" si="10"/>
        <v>15001072</v>
      </c>
      <c r="V2365" s="58">
        <f t="shared" si="11"/>
        <v>0.627</v>
      </c>
    </row>
    <row r="2366">
      <c r="A2366" s="33" t="s">
        <v>227</v>
      </c>
      <c r="B2366" s="68" t="s">
        <v>246</v>
      </c>
      <c r="C2366" s="35" t="s">
        <v>59</v>
      </c>
      <c r="D2366" s="35" t="str">
        <f t="shared" si="2"/>
        <v>The Americas/Ecuador-The Americas/2011</v>
      </c>
      <c r="E2366" s="72">
        <v>0.021</v>
      </c>
      <c r="F2366" s="72">
        <v>0.02</v>
      </c>
      <c r="G2366" s="72">
        <v>79.0</v>
      </c>
      <c r="H2366" s="72">
        <v>73.0</v>
      </c>
      <c r="I2366" s="56">
        <v>0.306</v>
      </c>
      <c r="J2366" s="56">
        <v>0.631</v>
      </c>
      <c r="K2366" s="56">
        <v>0.063</v>
      </c>
      <c r="L2366" s="72">
        <v>1.5246481E7</v>
      </c>
      <c r="M2366" s="56">
        <v>0.629</v>
      </c>
      <c r="N2366" s="39">
        <f t="shared" si="33"/>
        <v>21</v>
      </c>
      <c r="O2366" s="39">
        <f t="shared" si="32"/>
        <v>20</v>
      </c>
      <c r="P2366" s="39">
        <f t="shared" si="5"/>
        <v>79</v>
      </c>
      <c r="Q2366" s="39">
        <f t="shared" si="6"/>
        <v>73</v>
      </c>
      <c r="R2366" s="58">
        <f t="shared" si="7"/>
        <v>0.306</v>
      </c>
      <c r="S2366" s="58">
        <f t="shared" si="8"/>
        <v>0.631</v>
      </c>
      <c r="T2366" s="58">
        <f t="shared" si="9"/>
        <v>0.063</v>
      </c>
      <c r="U2366" s="39">
        <f t="shared" si="10"/>
        <v>15246481</v>
      </c>
      <c r="V2366" s="58">
        <f t="shared" si="11"/>
        <v>0.629</v>
      </c>
    </row>
    <row r="2367">
      <c r="A2367" s="33" t="s">
        <v>227</v>
      </c>
      <c r="B2367" s="68" t="s">
        <v>246</v>
      </c>
      <c r="C2367" s="35" t="s">
        <v>60</v>
      </c>
      <c r="D2367" s="35" t="str">
        <f t="shared" si="2"/>
        <v>The Americas/Ecuador-The Americas/2012</v>
      </c>
      <c r="E2367" s="72">
        <v>0.021</v>
      </c>
      <c r="F2367" s="72">
        <v>0.02</v>
      </c>
      <c r="G2367" s="72">
        <v>79.0</v>
      </c>
      <c r="H2367" s="72">
        <v>73.0</v>
      </c>
      <c r="I2367" s="56">
        <v>0.303</v>
      </c>
      <c r="J2367" s="56">
        <v>0.633</v>
      </c>
      <c r="K2367" s="56">
        <v>0.064</v>
      </c>
      <c r="L2367" s="72">
        <v>1.5492264E7</v>
      </c>
      <c r="M2367" s="56">
        <v>0.631</v>
      </c>
      <c r="N2367" s="39">
        <f t="shared" si="33"/>
        <v>21</v>
      </c>
      <c r="O2367" s="39">
        <f t="shared" si="32"/>
        <v>20</v>
      </c>
      <c r="P2367" s="39">
        <f t="shared" si="5"/>
        <v>79</v>
      </c>
      <c r="Q2367" s="39">
        <f t="shared" si="6"/>
        <v>73</v>
      </c>
      <c r="R2367" s="58">
        <f t="shared" si="7"/>
        <v>0.303</v>
      </c>
      <c r="S2367" s="58">
        <f t="shared" si="8"/>
        <v>0.633</v>
      </c>
      <c r="T2367" s="58">
        <f t="shared" si="9"/>
        <v>0.064</v>
      </c>
      <c r="U2367" s="39">
        <f t="shared" si="10"/>
        <v>15492264</v>
      </c>
      <c r="V2367" s="58">
        <f t="shared" si="11"/>
        <v>0.631</v>
      </c>
    </row>
    <row r="2368">
      <c r="A2368" s="33" t="s">
        <v>227</v>
      </c>
      <c r="B2368" s="68" t="s">
        <v>247</v>
      </c>
      <c r="C2368" s="35" t="s">
        <v>48</v>
      </c>
      <c r="D2368" s="35" t="str">
        <f t="shared" si="2"/>
        <v>The Americas/El Salvador-The Americas/2000</v>
      </c>
      <c r="E2368" s="72">
        <v>0.025</v>
      </c>
      <c r="F2368" s="72">
        <v>0.027</v>
      </c>
      <c r="G2368" s="72">
        <v>74.0</v>
      </c>
      <c r="H2368" s="72">
        <v>65.0</v>
      </c>
      <c r="I2368" s="56">
        <v>0.383</v>
      </c>
      <c r="J2368" s="56">
        <v>0.562</v>
      </c>
      <c r="K2368" s="56">
        <v>0.055</v>
      </c>
      <c r="L2368" s="72">
        <v>5958794.0</v>
      </c>
      <c r="M2368" s="56">
        <v>0.589</v>
      </c>
      <c r="N2368" s="39">
        <f t="shared" si="33"/>
        <v>25</v>
      </c>
      <c r="O2368" s="39">
        <f t="shared" si="32"/>
        <v>27</v>
      </c>
      <c r="P2368" s="39">
        <f t="shared" si="5"/>
        <v>74</v>
      </c>
      <c r="Q2368" s="39">
        <f t="shared" si="6"/>
        <v>65</v>
      </c>
      <c r="R2368" s="58">
        <f t="shared" si="7"/>
        <v>0.383</v>
      </c>
      <c r="S2368" s="58">
        <f t="shared" si="8"/>
        <v>0.562</v>
      </c>
      <c r="T2368" s="58">
        <f t="shared" si="9"/>
        <v>0.055</v>
      </c>
      <c r="U2368" s="39">
        <f t="shared" si="10"/>
        <v>5958794</v>
      </c>
      <c r="V2368" s="58">
        <f t="shared" si="11"/>
        <v>0.589</v>
      </c>
    </row>
    <row r="2369">
      <c r="A2369" s="33" t="s">
        <v>227</v>
      </c>
      <c r="B2369" s="68" t="s">
        <v>247</v>
      </c>
      <c r="C2369" s="35" t="s">
        <v>49</v>
      </c>
      <c r="D2369" s="35" t="str">
        <f t="shared" si="2"/>
        <v>The Americas/El Salvador-The Americas/2001</v>
      </c>
      <c r="E2369" s="72">
        <v>0.024</v>
      </c>
      <c r="F2369" s="72">
        <v>0.025</v>
      </c>
      <c r="G2369" s="72">
        <v>75.0</v>
      </c>
      <c r="H2369" s="72">
        <v>65.0</v>
      </c>
      <c r="I2369" s="56">
        <v>0.379</v>
      </c>
      <c r="J2369" s="56">
        <v>0.564</v>
      </c>
      <c r="K2369" s="56">
        <v>0.057</v>
      </c>
      <c r="L2369" s="72">
        <v>5985299.0</v>
      </c>
      <c r="M2369" s="56">
        <v>0.595</v>
      </c>
      <c r="N2369" s="39">
        <f t="shared" si="33"/>
        <v>24</v>
      </c>
      <c r="O2369" s="39">
        <f t="shared" si="32"/>
        <v>25</v>
      </c>
      <c r="P2369" s="39">
        <f t="shared" si="5"/>
        <v>75</v>
      </c>
      <c r="Q2369" s="39">
        <f t="shared" si="6"/>
        <v>65</v>
      </c>
      <c r="R2369" s="58">
        <f t="shared" si="7"/>
        <v>0.379</v>
      </c>
      <c r="S2369" s="58">
        <f t="shared" si="8"/>
        <v>0.564</v>
      </c>
      <c r="T2369" s="58">
        <f t="shared" si="9"/>
        <v>0.057</v>
      </c>
      <c r="U2369" s="39">
        <f t="shared" si="10"/>
        <v>5985299</v>
      </c>
      <c r="V2369" s="58">
        <f t="shared" si="11"/>
        <v>0.595</v>
      </c>
    </row>
    <row r="2370">
      <c r="A2370" s="33" t="s">
        <v>227</v>
      </c>
      <c r="B2370" s="68" t="s">
        <v>247</v>
      </c>
      <c r="C2370" s="35" t="s">
        <v>50</v>
      </c>
      <c r="D2370" s="35" t="str">
        <f t="shared" si="2"/>
        <v>The Americas/El Salvador-The Americas/2002</v>
      </c>
      <c r="E2370" s="72">
        <v>0.023</v>
      </c>
      <c r="F2370" s="72">
        <v>0.024</v>
      </c>
      <c r="G2370" s="72">
        <v>75.0</v>
      </c>
      <c r="H2370" s="72">
        <v>65.0</v>
      </c>
      <c r="I2370" s="56">
        <v>0.374</v>
      </c>
      <c r="J2370" s="56">
        <v>0.568</v>
      </c>
      <c r="K2370" s="56">
        <v>0.058</v>
      </c>
      <c r="L2370" s="72">
        <v>6008308.0</v>
      </c>
      <c r="M2370" s="56">
        <v>0.6</v>
      </c>
      <c r="N2370" s="39">
        <f t="shared" si="33"/>
        <v>23</v>
      </c>
      <c r="O2370" s="39">
        <f t="shared" si="32"/>
        <v>24</v>
      </c>
      <c r="P2370" s="39">
        <f t="shared" si="5"/>
        <v>75</v>
      </c>
      <c r="Q2370" s="39">
        <f t="shared" si="6"/>
        <v>65</v>
      </c>
      <c r="R2370" s="58">
        <f t="shared" si="7"/>
        <v>0.374</v>
      </c>
      <c r="S2370" s="58">
        <f t="shared" si="8"/>
        <v>0.568</v>
      </c>
      <c r="T2370" s="58">
        <f t="shared" si="9"/>
        <v>0.058</v>
      </c>
      <c r="U2370" s="39">
        <f t="shared" si="10"/>
        <v>6008308</v>
      </c>
      <c r="V2370" s="58">
        <f t="shared" si="11"/>
        <v>0.6</v>
      </c>
    </row>
    <row r="2371">
      <c r="A2371" s="33" t="s">
        <v>227</v>
      </c>
      <c r="B2371" s="68" t="s">
        <v>247</v>
      </c>
      <c r="C2371" s="35" t="s">
        <v>51</v>
      </c>
      <c r="D2371" s="35" t="str">
        <f t="shared" si="2"/>
        <v>The Americas/El Salvador-The Americas/2003</v>
      </c>
      <c r="E2371" s="72">
        <v>0.022</v>
      </c>
      <c r="F2371" s="72">
        <v>0.023</v>
      </c>
      <c r="G2371" s="72">
        <v>75.0</v>
      </c>
      <c r="H2371" s="72">
        <v>66.0</v>
      </c>
      <c r="I2371" s="56">
        <v>0.369</v>
      </c>
      <c r="J2371" s="56">
        <v>0.572</v>
      </c>
      <c r="K2371" s="56">
        <v>0.059</v>
      </c>
      <c r="L2371" s="72">
        <v>6029366.0</v>
      </c>
      <c r="M2371" s="56">
        <v>0.606</v>
      </c>
      <c r="N2371" s="39">
        <f t="shared" si="33"/>
        <v>22</v>
      </c>
      <c r="O2371" s="39">
        <f t="shared" si="32"/>
        <v>23</v>
      </c>
      <c r="P2371" s="39">
        <f t="shared" si="5"/>
        <v>75</v>
      </c>
      <c r="Q2371" s="39">
        <f t="shared" si="6"/>
        <v>66</v>
      </c>
      <c r="R2371" s="58">
        <f t="shared" si="7"/>
        <v>0.369</v>
      </c>
      <c r="S2371" s="58">
        <f t="shared" si="8"/>
        <v>0.572</v>
      </c>
      <c r="T2371" s="58">
        <f t="shared" si="9"/>
        <v>0.059</v>
      </c>
      <c r="U2371" s="39">
        <f t="shared" si="10"/>
        <v>6029366</v>
      </c>
      <c r="V2371" s="58">
        <f t="shared" si="11"/>
        <v>0.606</v>
      </c>
    </row>
    <row r="2372">
      <c r="A2372" s="33" t="s">
        <v>227</v>
      </c>
      <c r="B2372" s="68" t="s">
        <v>247</v>
      </c>
      <c r="C2372" s="35" t="s">
        <v>52</v>
      </c>
      <c r="D2372" s="35" t="str">
        <f t="shared" si="2"/>
        <v>The Americas/El Salvador-The Americas/2004</v>
      </c>
      <c r="E2372" s="72">
        <v>0.021</v>
      </c>
      <c r="F2372" s="72">
        <v>0.021</v>
      </c>
      <c r="G2372" s="72">
        <v>75.0</v>
      </c>
      <c r="H2372" s="72">
        <v>66.0</v>
      </c>
      <c r="I2372" s="56">
        <v>0.363</v>
      </c>
      <c r="J2372" s="56">
        <v>0.576</v>
      </c>
      <c r="K2372" s="56">
        <v>0.061</v>
      </c>
      <c r="L2372" s="72">
        <v>6050297.0</v>
      </c>
      <c r="M2372" s="56">
        <v>0.611</v>
      </c>
      <c r="N2372" s="39">
        <f t="shared" si="33"/>
        <v>21</v>
      </c>
      <c r="O2372" s="39">
        <f t="shared" si="32"/>
        <v>21</v>
      </c>
      <c r="P2372" s="39">
        <f t="shared" si="5"/>
        <v>75</v>
      </c>
      <c r="Q2372" s="39">
        <f t="shared" si="6"/>
        <v>66</v>
      </c>
      <c r="R2372" s="58">
        <f t="shared" si="7"/>
        <v>0.363</v>
      </c>
      <c r="S2372" s="58">
        <f t="shared" si="8"/>
        <v>0.576</v>
      </c>
      <c r="T2372" s="58">
        <f t="shared" si="9"/>
        <v>0.061</v>
      </c>
      <c r="U2372" s="39">
        <f t="shared" si="10"/>
        <v>6050297</v>
      </c>
      <c r="V2372" s="58">
        <f t="shared" si="11"/>
        <v>0.611</v>
      </c>
    </row>
    <row r="2373">
      <c r="A2373" s="33" t="s">
        <v>227</v>
      </c>
      <c r="B2373" s="68" t="s">
        <v>247</v>
      </c>
      <c r="C2373" s="35" t="s">
        <v>53</v>
      </c>
      <c r="D2373" s="35" t="str">
        <f t="shared" si="2"/>
        <v>The Americas/El Salvador-The Americas/2005</v>
      </c>
      <c r="E2373" s="72">
        <v>0.021</v>
      </c>
      <c r="F2373" s="72">
        <v>0.02</v>
      </c>
      <c r="G2373" s="72">
        <v>75.0</v>
      </c>
      <c r="H2373" s="72">
        <v>66.0</v>
      </c>
      <c r="I2373" s="56">
        <v>0.357</v>
      </c>
      <c r="J2373" s="56">
        <v>0.581</v>
      </c>
      <c r="K2373" s="56">
        <v>0.062</v>
      </c>
      <c r="L2373" s="72">
        <v>6072538.0</v>
      </c>
      <c r="M2373" s="56">
        <v>0.616</v>
      </c>
      <c r="N2373" s="39">
        <f t="shared" si="33"/>
        <v>21</v>
      </c>
      <c r="O2373" s="39">
        <f t="shared" si="32"/>
        <v>20</v>
      </c>
      <c r="P2373" s="39">
        <f t="shared" si="5"/>
        <v>75</v>
      </c>
      <c r="Q2373" s="39">
        <f t="shared" si="6"/>
        <v>66</v>
      </c>
      <c r="R2373" s="58">
        <f t="shared" si="7"/>
        <v>0.357</v>
      </c>
      <c r="S2373" s="58">
        <f t="shared" si="8"/>
        <v>0.581</v>
      </c>
      <c r="T2373" s="58">
        <f t="shared" si="9"/>
        <v>0.062</v>
      </c>
      <c r="U2373" s="39">
        <f t="shared" si="10"/>
        <v>6072538</v>
      </c>
      <c r="V2373" s="58">
        <f t="shared" si="11"/>
        <v>0.616</v>
      </c>
    </row>
    <row r="2374">
      <c r="A2374" s="33" t="s">
        <v>227</v>
      </c>
      <c r="B2374" s="68" t="s">
        <v>247</v>
      </c>
      <c r="C2374" s="35" t="s">
        <v>54</v>
      </c>
      <c r="D2374" s="35" t="str">
        <f t="shared" si="2"/>
        <v>The Americas/El Salvador-The Americas/2006</v>
      </c>
      <c r="E2374" s="72">
        <v>0.021</v>
      </c>
      <c r="F2374" s="72">
        <v>0.019</v>
      </c>
      <c r="G2374" s="72">
        <v>76.0</v>
      </c>
      <c r="H2374" s="72">
        <v>66.0</v>
      </c>
      <c r="I2374" s="56">
        <v>0.35</v>
      </c>
      <c r="J2374" s="56">
        <v>0.586</v>
      </c>
      <c r="K2374" s="56">
        <v>0.064</v>
      </c>
      <c r="L2374" s="72">
        <v>6096692.0</v>
      </c>
      <c r="M2374" s="56">
        <v>0.622</v>
      </c>
      <c r="N2374" s="39">
        <f t="shared" si="33"/>
        <v>21</v>
      </c>
      <c r="O2374" s="39">
        <f t="shared" si="32"/>
        <v>19</v>
      </c>
      <c r="P2374" s="39">
        <f t="shared" si="5"/>
        <v>76</v>
      </c>
      <c r="Q2374" s="39">
        <f t="shared" si="6"/>
        <v>66</v>
      </c>
      <c r="R2374" s="58">
        <f t="shared" si="7"/>
        <v>0.35</v>
      </c>
      <c r="S2374" s="58">
        <f t="shared" si="8"/>
        <v>0.586</v>
      </c>
      <c r="T2374" s="58">
        <f t="shared" si="9"/>
        <v>0.064</v>
      </c>
      <c r="U2374" s="39">
        <f t="shared" si="10"/>
        <v>6096692</v>
      </c>
      <c r="V2374" s="58">
        <f t="shared" si="11"/>
        <v>0.622</v>
      </c>
    </row>
    <row r="2375">
      <c r="A2375" s="33" t="s">
        <v>227</v>
      </c>
      <c r="B2375" s="68" t="s">
        <v>247</v>
      </c>
      <c r="C2375" s="35" t="s">
        <v>55</v>
      </c>
      <c r="D2375" s="35" t="str">
        <f t="shared" si="2"/>
        <v>The Americas/El Salvador-The Americas/2007</v>
      </c>
      <c r="E2375" s="72">
        <v>0.021</v>
      </c>
      <c r="F2375" s="72">
        <v>0.018</v>
      </c>
      <c r="G2375" s="72">
        <v>76.0</v>
      </c>
      <c r="H2375" s="72">
        <v>66.0</v>
      </c>
      <c r="I2375" s="56">
        <v>0.343</v>
      </c>
      <c r="J2375" s="56">
        <v>0.592</v>
      </c>
      <c r="K2375" s="56">
        <v>0.065</v>
      </c>
      <c r="L2375" s="72">
        <v>6122952.0</v>
      </c>
      <c r="M2375" s="56">
        <v>0.627</v>
      </c>
      <c r="N2375" s="39">
        <f t="shared" si="33"/>
        <v>21</v>
      </c>
      <c r="O2375" s="39">
        <f t="shared" si="32"/>
        <v>18</v>
      </c>
      <c r="P2375" s="39">
        <f t="shared" si="5"/>
        <v>76</v>
      </c>
      <c r="Q2375" s="39">
        <f t="shared" si="6"/>
        <v>66</v>
      </c>
      <c r="R2375" s="58">
        <f t="shared" si="7"/>
        <v>0.343</v>
      </c>
      <c r="S2375" s="58">
        <f t="shared" si="8"/>
        <v>0.592</v>
      </c>
      <c r="T2375" s="58">
        <f t="shared" si="9"/>
        <v>0.065</v>
      </c>
      <c r="U2375" s="39">
        <f t="shared" si="10"/>
        <v>6122952</v>
      </c>
      <c r="V2375" s="58">
        <f t="shared" si="11"/>
        <v>0.627</v>
      </c>
    </row>
    <row r="2376">
      <c r="A2376" s="33" t="s">
        <v>227</v>
      </c>
      <c r="B2376" s="68" t="s">
        <v>247</v>
      </c>
      <c r="C2376" s="35" t="s">
        <v>56</v>
      </c>
      <c r="D2376" s="35" t="str">
        <f t="shared" si="2"/>
        <v>The Americas/El Salvador-The Americas/2008</v>
      </c>
      <c r="E2376" s="72">
        <v>0.021</v>
      </c>
      <c r="F2376" s="72">
        <v>0.017</v>
      </c>
      <c r="G2376" s="72">
        <v>76.0</v>
      </c>
      <c r="H2376" s="72">
        <v>67.0</v>
      </c>
      <c r="I2376" s="56">
        <v>0.336</v>
      </c>
      <c r="J2376" s="56">
        <v>0.598</v>
      </c>
      <c r="K2376" s="56">
        <v>0.066</v>
      </c>
      <c r="L2376" s="72">
        <v>6151776.0</v>
      </c>
      <c r="M2376" s="56">
        <v>0.633</v>
      </c>
      <c r="N2376" s="39">
        <f t="shared" si="33"/>
        <v>21</v>
      </c>
      <c r="O2376" s="39">
        <f t="shared" si="32"/>
        <v>17</v>
      </c>
      <c r="P2376" s="39">
        <f t="shared" si="5"/>
        <v>76</v>
      </c>
      <c r="Q2376" s="39">
        <f t="shared" si="6"/>
        <v>67</v>
      </c>
      <c r="R2376" s="58">
        <f t="shared" si="7"/>
        <v>0.336</v>
      </c>
      <c r="S2376" s="58">
        <f t="shared" si="8"/>
        <v>0.598</v>
      </c>
      <c r="T2376" s="58">
        <f t="shared" si="9"/>
        <v>0.066</v>
      </c>
      <c r="U2376" s="39">
        <f t="shared" si="10"/>
        <v>6151776</v>
      </c>
      <c r="V2376" s="58">
        <f t="shared" si="11"/>
        <v>0.633</v>
      </c>
    </row>
    <row r="2377">
      <c r="A2377" s="33" t="s">
        <v>227</v>
      </c>
      <c r="B2377" s="68" t="s">
        <v>247</v>
      </c>
      <c r="C2377" s="35" t="s">
        <v>57</v>
      </c>
      <c r="D2377" s="35" t="str">
        <f t="shared" si="2"/>
        <v>The Americas/El Salvador-The Americas/2009</v>
      </c>
      <c r="E2377" s="72">
        <v>0.021</v>
      </c>
      <c r="F2377" s="72">
        <v>0.016</v>
      </c>
      <c r="G2377" s="72">
        <v>76.0</v>
      </c>
      <c r="H2377" s="72">
        <v>67.0</v>
      </c>
      <c r="I2377" s="56">
        <v>0.328</v>
      </c>
      <c r="J2377" s="56">
        <v>0.604</v>
      </c>
      <c r="K2377" s="56">
        <v>0.068</v>
      </c>
      <c r="L2377" s="72">
        <v>6183484.0</v>
      </c>
      <c r="M2377" s="56">
        <v>0.638</v>
      </c>
      <c r="N2377" s="39">
        <f t="shared" si="33"/>
        <v>21</v>
      </c>
      <c r="O2377" s="39">
        <f t="shared" si="32"/>
        <v>16</v>
      </c>
      <c r="P2377" s="39">
        <f t="shared" si="5"/>
        <v>76</v>
      </c>
      <c r="Q2377" s="39">
        <f t="shared" si="6"/>
        <v>67</v>
      </c>
      <c r="R2377" s="58">
        <f t="shared" si="7"/>
        <v>0.328</v>
      </c>
      <c r="S2377" s="58">
        <f t="shared" si="8"/>
        <v>0.604</v>
      </c>
      <c r="T2377" s="58">
        <f t="shared" si="9"/>
        <v>0.068</v>
      </c>
      <c r="U2377" s="39">
        <f t="shared" si="10"/>
        <v>6183484</v>
      </c>
      <c r="V2377" s="58">
        <f t="shared" si="11"/>
        <v>0.638</v>
      </c>
    </row>
    <row r="2378">
      <c r="A2378" s="33" t="s">
        <v>227</v>
      </c>
      <c r="B2378" s="68" t="s">
        <v>247</v>
      </c>
      <c r="C2378" s="35" t="s">
        <v>58</v>
      </c>
      <c r="D2378" s="35" t="str">
        <f t="shared" si="2"/>
        <v>The Americas/El Salvador-The Americas/2010</v>
      </c>
      <c r="E2378" s="72">
        <v>0.02</v>
      </c>
      <c r="F2378" s="72">
        <v>0.015</v>
      </c>
      <c r="G2378" s="72">
        <v>76.0</v>
      </c>
      <c r="H2378" s="72">
        <v>67.0</v>
      </c>
      <c r="I2378" s="56">
        <v>0.321</v>
      </c>
      <c r="J2378" s="56">
        <v>0.61</v>
      </c>
      <c r="K2378" s="56">
        <v>0.069</v>
      </c>
      <c r="L2378" s="72">
        <v>6218195.0</v>
      </c>
      <c r="M2378" s="56">
        <v>0.643</v>
      </c>
      <c r="N2378" s="39">
        <f t="shared" si="33"/>
        <v>20</v>
      </c>
      <c r="O2378" s="39">
        <f t="shared" si="32"/>
        <v>15</v>
      </c>
      <c r="P2378" s="39">
        <f t="shared" si="5"/>
        <v>76</v>
      </c>
      <c r="Q2378" s="39">
        <f t="shared" si="6"/>
        <v>67</v>
      </c>
      <c r="R2378" s="58">
        <f t="shared" si="7"/>
        <v>0.321</v>
      </c>
      <c r="S2378" s="58">
        <f t="shared" si="8"/>
        <v>0.61</v>
      </c>
      <c r="T2378" s="58">
        <f t="shared" si="9"/>
        <v>0.069</v>
      </c>
      <c r="U2378" s="39">
        <f t="shared" si="10"/>
        <v>6218195</v>
      </c>
      <c r="V2378" s="58">
        <f t="shared" si="11"/>
        <v>0.643</v>
      </c>
    </row>
    <row r="2379">
      <c r="A2379" s="33" t="s">
        <v>227</v>
      </c>
      <c r="B2379" s="68" t="s">
        <v>247</v>
      </c>
      <c r="C2379" s="35" t="s">
        <v>59</v>
      </c>
      <c r="D2379" s="35" t="str">
        <f t="shared" si="2"/>
        <v>The Americas/El Salvador-The Americas/2011</v>
      </c>
      <c r="E2379" s="72">
        <v>0.02</v>
      </c>
      <c r="F2379" s="72">
        <v>0.015</v>
      </c>
      <c r="G2379" s="72">
        <v>77.0</v>
      </c>
      <c r="H2379" s="72">
        <v>67.0</v>
      </c>
      <c r="I2379" s="56">
        <v>0.313</v>
      </c>
      <c r="J2379" s="56">
        <v>0.617</v>
      </c>
      <c r="K2379" s="56">
        <v>0.07</v>
      </c>
      <c r="L2379" s="72">
        <v>6256242.0</v>
      </c>
      <c r="M2379" s="56">
        <v>0.648</v>
      </c>
      <c r="N2379" s="39">
        <f t="shared" si="33"/>
        <v>20</v>
      </c>
      <c r="O2379" s="39">
        <f t="shared" si="32"/>
        <v>15</v>
      </c>
      <c r="P2379" s="39">
        <f t="shared" si="5"/>
        <v>77</v>
      </c>
      <c r="Q2379" s="39">
        <f t="shared" si="6"/>
        <v>67</v>
      </c>
      <c r="R2379" s="58">
        <f t="shared" si="7"/>
        <v>0.313</v>
      </c>
      <c r="S2379" s="58">
        <f t="shared" si="8"/>
        <v>0.617</v>
      </c>
      <c r="T2379" s="58">
        <f t="shared" si="9"/>
        <v>0.07</v>
      </c>
      <c r="U2379" s="39">
        <f t="shared" si="10"/>
        <v>6256242</v>
      </c>
      <c r="V2379" s="58">
        <f t="shared" si="11"/>
        <v>0.648</v>
      </c>
    </row>
    <row r="2380">
      <c r="A2380" s="33" t="s">
        <v>227</v>
      </c>
      <c r="B2380" s="68" t="s">
        <v>247</v>
      </c>
      <c r="C2380" s="35" t="s">
        <v>60</v>
      </c>
      <c r="D2380" s="35" t="str">
        <f t="shared" si="2"/>
        <v>The Americas/El Salvador-The Americas/2012</v>
      </c>
      <c r="E2380" s="72">
        <v>0.02</v>
      </c>
      <c r="F2380" s="72">
        <v>0.014</v>
      </c>
      <c r="G2380" s="72">
        <v>77.0</v>
      </c>
      <c r="H2380" s="72">
        <v>68.0</v>
      </c>
      <c r="I2380" s="56">
        <v>0.306</v>
      </c>
      <c r="J2380" s="56">
        <v>0.623</v>
      </c>
      <c r="K2380" s="56">
        <v>0.071</v>
      </c>
      <c r="L2380" s="72">
        <v>6297394.0</v>
      </c>
      <c r="M2380" s="56">
        <v>0.653</v>
      </c>
      <c r="N2380" s="39">
        <f t="shared" si="33"/>
        <v>20</v>
      </c>
      <c r="O2380" s="39">
        <f t="shared" si="32"/>
        <v>14</v>
      </c>
      <c r="P2380" s="39">
        <f t="shared" si="5"/>
        <v>77</v>
      </c>
      <c r="Q2380" s="39">
        <f t="shared" si="6"/>
        <v>68</v>
      </c>
      <c r="R2380" s="58">
        <f t="shared" si="7"/>
        <v>0.306</v>
      </c>
      <c r="S2380" s="58">
        <f t="shared" si="8"/>
        <v>0.623</v>
      </c>
      <c r="T2380" s="58">
        <f t="shared" si="9"/>
        <v>0.071</v>
      </c>
      <c r="U2380" s="39">
        <f t="shared" si="10"/>
        <v>6297394</v>
      </c>
      <c r="V2380" s="58">
        <f t="shared" si="11"/>
        <v>0.653</v>
      </c>
    </row>
    <row r="2381">
      <c r="A2381" s="33" t="s">
        <v>227</v>
      </c>
      <c r="B2381" s="68" t="s">
        <v>248</v>
      </c>
      <c r="C2381" s="35" t="s">
        <v>48</v>
      </c>
      <c r="D2381" s="35" t="str">
        <f t="shared" si="2"/>
        <v>The Americas/Greenland-The Americas/2000</v>
      </c>
      <c r="E2381" s="72">
        <v>0.016</v>
      </c>
      <c r="F2381" s="69"/>
      <c r="G2381" s="72">
        <v>70.0</v>
      </c>
      <c r="H2381" s="72">
        <v>64.0</v>
      </c>
      <c r="I2381" s="59"/>
      <c r="J2381" s="59"/>
      <c r="K2381" s="59"/>
      <c r="L2381" s="72">
        <v>56200.0</v>
      </c>
      <c r="M2381" s="56">
        <v>0.816</v>
      </c>
      <c r="N2381" s="39">
        <f t="shared" si="33"/>
        <v>16</v>
      </c>
      <c r="O2381" s="39"/>
      <c r="P2381" s="39">
        <f t="shared" si="5"/>
        <v>70</v>
      </c>
      <c r="Q2381" s="39">
        <f t="shared" si="6"/>
        <v>64</v>
      </c>
      <c r="R2381" s="58" t="str">
        <f t="shared" si="7"/>
        <v/>
      </c>
      <c r="S2381" s="58" t="str">
        <f t="shared" si="8"/>
        <v/>
      </c>
      <c r="T2381" s="58" t="str">
        <f t="shared" si="9"/>
        <v/>
      </c>
      <c r="U2381" s="39">
        <f t="shared" si="10"/>
        <v>56200</v>
      </c>
      <c r="V2381" s="58">
        <f t="shared" si="11"/>
        <v>0.816</v>
      </c>
    </row>
    <row r="2382">
      <c r="A2382" s="33" t="s">
        <v>227</v>
      </c>
      <c r="B2382" s="68" t="s">
        <v>248</v>
      </c>
      <c r="C2382" s="35" t="s">
        <v>49</v>
      </c>
      <c r="D2382" s="35" t="str">
        <f t="shared" si="2"/>
        <v>The Americas/Greenland-The Americas/2001</v>
      </c>
      <c r="E2382" s="72">
        <v>0.017</v>
      </c>
      <c r="F2382" s="69"/>
      <c r="G2382" s="72">
        <v>70.0</v>
      </c>
      <c r="H2382" s="72">
        <v>65.0</v>
      </c>
      <c r="I2382" s="59"/>
      <c r="J2382" s="59"/>
      <c r="K2382" s="59"/>
      <c r="L2382" s="72">
        <v>56350.0</v>
      </c>
      <c r="M2382" s="56">
        <v>0.818</v>
      </c>
      <c r="N2382" s="39">
        <f t="shared" si="33"/>
        <v>17</v>
      </c>
      <c r="O2382" s="39"/>
      <c r="P2382" s="39">
        <f t="shared" si="5"/>
        <v>70</v>
      </c>
      <c r="Q2382" s="39">
        <f t="shared" si="6"/>
        <v>65</v>
      </c>
      <c r="R2382" s="58" t="str">
        <f t="shared" si="7"/>
        <v/>
      </c>
      <c r="S2382" s="58" t="str">
        <f t="shared" si="8"/>
        <v/>
      </c>
      <c r="T2382" s="58" t="str">
        <f t="shared" si="9"/>
        <v/>
      </c>
      <c r="U2382" s="39">
        <f t="shared" si="10"/>
        <v>56350</v>
      </c>
      <c r="V2382" s="58">
        <f t="shared" si="11"/>
        <v>0.818</v>
      </c>
    </row>
    <row r="2383">
      <c r="A2383" s="33" t="s">
        <v>227</v>
      </c>
      <c r="B2383" s="68" t="s">
        <v>248</v>
      </c>
      <c r="C2383" s="35" t="s">
        <v>50</v>
      </c>
      <c r="D2383" s="35" t="str">
        <f t="shared" si="2"/>
        <v>The Americas/Greenland-The Americas/2002</v>
      </c>
      <c r="E2383" s="72">
        <v>0.017</v>
      </c>
      <c r="F2383" s="69"/>
      <c r="G2383" s="72">
        <v>71.0</v>
      </c>
      <c r="H2383" s="72">
        <v>65.0</v>
      </c>
      <c r="I2383" s="59"/>
      <c r="J2383" s="59"/>
      <c r="K2383" s="59"/>
      <c r="L2383" s="72">
        <v>56609.0</v>
      </c>
      <c r="M2383" s="56">
        <v>0.821</v>
      </c>
      <c r="N2383" s="39">
        <f t="shared" si="33"/>
        <v>17</v>
      </c>
      <c r="O2383" s="39"/>
      <c r="P2383" s="39">
        <f t="shared" si="5"/>
        <v>71</v>
      </c>
      <c r="Q2383" s="39">
        <f t="shared" si="6"/>
        <v>65</v>
      </c>
      <c r="R2383" s="58" t="str">
        <f t="shared" si="7"/>
        <v/>
      </c>
      <c r="S2383" s="58" t="str">
        <f t="shared" si="8"/>
        <v/>
      </c>
      <c r="T2383" s="58" t="str">
        <f t="shared" si="9"/>
        <v/>
      </c>
      <c r="U2383" s="39">
        <f t="shared" si="10"/>
        <v>56609</v>
      </c>
      <c r="V2383" s="58">
        <f t="shared" si="11"/>
        <v>0.821</v>
      </c>
    </row>
    <row r="2384">
      <c r="A2384" s="33" t="s">
        <v>227</v>
      </c>
      <c r="B2384" s="68" t="s">
        <v>248</v>
      </c>
      <c r="C2384" s="35" t="s">
        <v>51</v>
      </c>
      <c r="D2384" s="35" t="str">
        <f t="shared" si="2"/>
        <v>The Americas/Greenland-The Americas/2003</v>
      </c>
      <c r="E2384" s="72">
        <v>0.016</v>
      </c>
      <c r="F2384" s="69"/>
      <c r="G2384" s="72">
        <v>71.0</v>
      </c>
      <c r="H2384" s="72">
        <v>66.0</v>
      </c>
      <c r="I2384" s="59"/>
      <c r="J2384" s="59"/>
      <c r="K2384" s="59"/>
      <c r="L2384" s="72">
        <v>56765.0</v>
      </c>
      <c r="M2384" s="56">
        <v>0.823</v>
      </c>
      <c r="N2384" s="39">
        <f t="shared" si="33"/>
        <v>16</v>
      </c>
      <c r="O2384" s="39"/>
      <c r="P2384" s="39">
        <f t="shared" si="5"/>
        <v>71</v>
      </c>
      <c r="Q2384" s="39">
        <f t="shared" si="6"/>
        <v>66</v>
      </c>
      <c r="R2384" s="58" t="str">
        <f t="shared" si="7"/>
        <v/>
      </c>
      <c r="S2384" s="58" t="str">
        <f t="shared" si="8"/>
        <v/>
      </c>
      <c r="T2384" s="58" t="str">
        <f t="shared" si="9"/>
        <v/>
      </c>
      <c r="U2384" s="39">
        <f t="shared" si="10"/>
        <v>56765</v>
      </c>
      <c r="V2384" s="58">
        <f t="shared" si="11"/>
        <v>0.823</v>
      </c>
    </row>
    <row r="2385">
      <c r="A2385" s="33" t="s">
        <v>227</v>
      </c>
      <c r="B2385" s="68" t="s">
        <v>248</v>
      </c>
      <c r="C2385" s="35" t="s">
        <v>52</v>
      </c>
      <c r="D2385" s="35" t="str">
        <f t="shared" si="2"/>
        <v>The Americas/Greenland-The Americas/2004</v>
      </c>
      <c r="E2385" s="72">
        <v>0.016</v>
      </c>
      <c r="F2385" s="69"/>
      <c r="G2385" s="72">
        <v>72.0</v>
      </c>
      <c r="H2385" s="72">
        <v>66.0</v>
      </c>
      <c r="I2385" s="59"/>
      <c r="J2385" s="59"/>
      <c r="K2385" s="59"/>
      <c r="L2385" s="72">
        <v>56911.0</v>
      </c>
      <c r="M2385" s="56">
        <v>0.826</v>
      </c>
      <c r="N2385" s="39">
        <f t="shared" si="33"/>
        <v>16</v>
      </c>
      <c r="O2385" s="39"/>
      <c r="P2385" s="39">
        <f t="shared" si="5"/>
        <v>72</v>
      </c>
      <c r="Q2385" s="39">
        <f t="shared" si="6"/>
        <v>66</v>
      </c>
      <c r="R2385" s="58" t="str">
        <f t="shared" si="7"/>
        <v/>
      </c>
      <c r="S2385" s="58" t="str">
        <f t="shared" si="8"/>
        <v/>
      </c>
      <c r="T2385" s="58" t="str">
        <f t="shared" si="9"/>
        <v/>
      </c>
      <c r="U2385" s="39">
        <f t="shared" si="10"/>
        <v>56911</v>
      </c>
      <c r="V2385" s="58">
        <f t="shared" si="11"/>
        <v>0.826</v>
      </c>
    </row>
    <row r="2386">
      <c r="A2386" s="33" t="s">
        <v>227</v>
      </c>
      <c r="B2386" s="68" t="s">
        <v>248</v>
      </c>
      <c r="C2386" s="35" t="s">
        <v>53</v>
      </c>
      <c r="D2386" s="35" t="str">
        <f t="shared" si="2"/>
        <v>The Americas/Greenland-The Americas/2005</v>
      </c>
      <c r="E2386" s="72">
        <v>0.016</v>
      </c>
      <c r="F2386" s="69"/>
      <c r="G2386" s="72">
        <v>72.0</v>
      </c>
      <c r="H2386" s="72">
        <v>67.0</v>
      </c>
      <c r="I2386" s="59"/>
      <c r="J2386" s="59"/>
      <c r="K2386" s="59"/>
      <c r="L2386" s="72">
        <v>56935.0</v>
      </c>
      <c r="M2386" s="56">
        <v>0.829</v>
      </c>
      <c r="N2386" s="39">
        <f t="shared" si="33"/>
        <v>16</v>
      </c>
      <c r="O2386" s="39"/>
      <c r="P2386" s="39">
        <f t="shared" si="5"/>
        <v>72</v>
      </c>
      <c r="Q2386" s="39">
        <f t="shared" si="6"/>
        <v>67</v>
      </c>
      <c r="R2386" s="58" t="str">
        <f t="shared" si="7"/>
        <v/>
      </c>
      <c r="S2386" s="58" t="str">
        <f t="shared" si="8"/>
        <v/>
      </c>
      <c r="T2386" s="58" t="str">
        <f t="shared" si="9"/>
        <v/>
      </c>
      <c r="U2386" s="39">
        <f t="shared" si="10"/>
        <v>56935</v>
      </c>
      <c r="V2386" s="58">
        <f t="shared" si="11"/>
        <v>0.829</v>
      </c>
    </row>
    <row r="2387">
      <c r="A2387" s="33" t="s">
        <v>227</v>
      </c>
      <c r="B2387" s="68" t="s">
        <v>248</v>
      </c>
      <c r="C2387" s="35" t="s">
        <v>54</v>
      </c>
      <c r="D2387" s="35" t="str">
        <f t="shared" si="2"/>
        <v>The Americas/Greenland-The Americas/2006</v>
      </c>
      <c r="E2387" s="72">
        <v>0.015</v>
      </c>
      <c r="F2387" s="69"/>
      <c r="G2387" s="72">
        <v>72.0</v>
      </c>
      <c r="H2387" s="72">
        <v>67.0</v>
      </c>
      <c r="I2387" s="59"/>
      <c r="J2387" s="59"/>
      <c r="K2387" s="59"/>
      <c r="L2387" s="72">
        <v>56774.0</v>
      </c>
      <c r="M2387" s="56">
        <v>0.832</v>
      </c>
      <c r="N2387" s="39">
        <f t="shared" si="33"/>
        <v>15</v>
      </c>
      <c r="O2387" s="39"/>
      <c r="P2387" s="39">
        <f t="shared" si="5"/>
        <v>72</v>
      </c>
      <c r="Q2387" s="39">
        <f t="shared" si="6"/>
        <v>67</v>
      </c>
      <c r="R2387" s="58" t="str">
        <f t="shared" si="7"/>
        <v/>
      </c>
      <c r="S2387" s="58" t="str">
        <f t="shared" si="8"/>
        <v/>
      </c>
      <c r="T2387" s="58" t="str">
        <f t="shared" si="9"/>
        <v/>
      </c>
      <c r="U2387" s="39">
        <f t="shared" si="10"/>
        <v>56774</v>
      </c>
      <c r="V2387" s="58">
        <f t="shared" si="11"/>
        <v>0.832</v>
      </c>
    </row>
    <row r="2388">
      <c r="A2388" s="33" t="s">
        <v>227</v>
      </c>
      <c r="B2388" s="68" t="s">
        <v>248</v>
      </c>
      <c r="C2388" s="35" t="s">
        <v>55</v>
      </c>
      <c r="D2388" s="35" t="str">
        <f t="shared" si="2"/>
        <v>The Americas/Greenland-The Americas/2007</v>
      </c>
      <c r="E2388" s="72">
        <v>0.015</v>
      </c>
      <c r="F2388" s="69"/>
      <c r="G2388" s="72">
        <v>72.0</v>
      </c>
      <c r="H2388" s="72">
        <v>68.0</v>
      </c>
      <c r="I2388" s="59"/>
      <c r="J2388" s="59"/>
      <c r="K2388" s="59"/>
      <c r="L2388" s="72">
        <v>56555.0</v>
      </c>
      <c r="M2388" s="56">
        <v>0.835</v>
      </c>
      <c r="N2388" s="39">
        <f t="shared" si="33"/>
        <v>15</v>
      </c>
      <c r="O2388" s="39"/>
      <c r="P2388" s="39">
        <f t="shared" si="5"/>
        <v>72</v>
      </c>
      <c r="Q2388" s="39">
        <f t="shared" si="6"/>
        <v>68</v>
      </c>
      <c r="R2388" s="58" t="str">
        <f t="shared" si="7"/>
        <v/>
      </c>
      <c r="S2388" s="58" t="str">
        <f t="shared" si="8"/>
        <v/>
      </c>
      <c r="T2388" s="58" t="str">
        <f t="shared" si="9"/>
        <v/>
      </c>
      <c r="U2388" s="39">
        <f t="shared" si="10"/>
        <v>56555</v>
      </c>
      <c r="V2388" s="58">
        <f t="shared" si="11"/>
        <v>0.835</v>
      </c>
    </row>
    <row r="2389">
      <c r="A2389" s="33" t="s">
        <v>227</v>
      </c>
      <c r="B2389" s="68" t="s">
        <v>248</v>
      </c>
      <c r="C2389" s="35" t="s">
        <v>56</v>
      </c>
      <c r="D2389" s="35" t="str">
        <f t="shared" si="2"/>
        <v>The Americas/Greenland-The Americas/2008</v>
      </c>
      <c r="E2389" s="72">
        <v>0.015</v>
      </c>
      <c r="F2389" s="69"/>
      <c r="G2389" s="72">
        <v>73.0</v>
      </c>
      <c r="H2389" s="72">
        <v>68.0</v>
      </c>
      <c r="I2389" s="59"/>
      <c r="J2389" s="59"/>
      <c r="K2389" s="59"/>
      <c r="L2389" s="72">
        <v>56328.0</v>
      </c>
      <c r="M2389" s="56">
        <v>0.838</v>
      </c>
      <c r="N2389" s="39">
        <f t="shared" si="33"/>
        <v>15</v>
      </c>
      <c r="O2389" s="39"/>
      <c r="P2389" s="39">
        <f t="shared" si="5"/>
        <v>73</v>
      </c>
      <c r="Q2389" s="39">
        <f t="shared" si="6"/>
        <v>68</v>
      </c>
      <c r="R2389" s="58" t="str">
        <f t="shared" si="7"/>
        <v/>
      </c>
      <c r="S2389" s="58" t="str">
        <f t="shared" si="8"/>
        <v/>
      </c>
      <c r="T2389" s="58" t="str">
        <f t="shared" si="9"/>
        <v/>
      </c>
      <c r="U2389" s="39">
        <f t="shared" si="10"/>
        <v>56328</v>
      </c>
      <c r="V2389" s="58">
        <f t="shared" si="11"/>
        <v>0.838</v>
      </c>
    </row>
    <row r="2390">
      <c r="A2390" s="33" t="s">
        <v>227</v>
      </c>
      <c r="B2390" s="68" t="s">
        <v>248</v>
      </c>
      <c r="C2390" s="35" t="s">
        <v>57</v>
      </c>
      <c r="D2390" s="35" t="str">
        <f t="shared" si="2"/>
        <v>The Americas/Greenland-The Americas/2009</v>
      </c>
      <c r="E2390" s="72">
        <v>0.016</v>
      </c>
      <c r="F2390" s="69"/>
      <c r="G2390" s="72">
        <v>73.0</v>
      </c>
      <c r="H2390" s="72">
        <v>68.0</v>
      </c>
      <c r="I2390" s="59"/>
      <c r="J2390" s="59"/>
      <c r="K2390" s="59"/>
      <c r="L2390" s="72">
        <v>56323.0</v>
      </c>
      <c r="M2390" s="56">
        <v>0.841</v>
      </c>
      <c r="N2390" s="39">
        <f t="shared" si="33"/>
        <v>16</v>
      </c>
      <c r="O2390" s="39"/>
      <c r="P2390" s="39">
        <f t="shared" si="5"/>
        <v>73</v>
      </c>
      <c r="Q2390" s="39">
        <f t="shared" si="6"/>
        <v>68</v>
      </c>
      <c r="R2390" s="58" t="str">
        <f t="shared" si="7"/>
        <v/>
      </c>
      <c r="S2390" s="58" t="str">
        <f t="shared" si="8"/>
        <v/>
      </c>
      <c r="T2390" s="58" t="str">
        <f t="shared" si="9"/>
        <v/>
      </c>
      <c r="U2390" s="39">
        <f t="shared" si="10"/>
        <v>56323</v>
      </c>
      <c r="V2390" s="58">
        <f t="shared" si="11"/>
        <v>0.841</v>
      </c>
    </row>
    <row r="2391">
      <c r="A2391" s="33" t="s">
        <v>227</v>
      </c>
      <c r="B2391" s="68" t="s">
        <v>248</v>
      </c>
      <c r="C2391" s="35" t="s">
        <v>58</v>
      </c>
      <c r="D2391" s="35" t="str">
        <f t="shared" si="2"/>
        <v>The Americas/Greenland-The Americas/2010</v>
      </c>
      <c r="E2391" s="72">
        <v>0.015</v>
      </c>
      <c r="F2391" s="69"/>
      <c r="G2391" s="72">
        <v>73.0</v>
      </c>
      <c r="H2391" s="72">
        <v>69.0</v>
      </c>
      <c r="I2391" s="59"/>
      <c r="J2391" s="59"/>
      <c r="K2391" s="59"/>
      <c r="L2391" s="72">
        <v>56905.0</v>
      </c>
      <c r="M2391" s="56">
        <v>0.844</v>
      </c>
      <c r="N2391" s="39">
        <f t="shared" si="33"/>
        <v>15</v>
      </c>
      <c r="O2391" s="39"/>
      <c r="P2391" s="39">
        <f t="shared" si="5"/>
        <v>73</v>
      </c>
      <c r="Q2391" s="39">
        <f t="shared" si="6"/>
        <v>69</v>
      </c>
      <c r="R2391" s="58" t="str">
        <f t="shared" si="7"/>
        <v/>
      </c>
      <c r="S2391" s="58" t="str">
        <f t="shared" si="8"/>
        <v/>
      </c>
      <c r="T2391" s="58" t="str">
        <f t="shared" si="9"/>
        <v/>
      </c>
      <c r="U2391" s="39">
        <f t="shared" si="10"/>
        <v>56905</v>
      </c>
      <c r="V2391" s="58">
        <f t="shared" si="11"/>
        <v>0.844</v>
      </c>
    </row>
    <row r="2392">
      <c r="A2392" s="33" t="s">
        <v>227</v>
      </c>
      <c r="B2392" s="68" t="s">
        <v>248</v>
      </c>
      <c r="C2392" s="35" t="s">
        <v>59</v>
      </c>
      <c r="D2392" s="35" t="str">
        <f t="shared" si="2"/>
        <v>The Americas/Greenland-The Americas/2011</v>
      </c>
      <c r="E2392" s="72">
        <v>0.014</v>
      </c>
      <c r="F2392" s="69"/>
      <c r="G2392" s="69"/>
      <c r="H2392" s="69"/>
      <c r="I2392" s="59"/>
      <c r="J2392" s="59"/>
      <c r="K2392" s="59"/>
      <c r="L2392" s="72">
        <v>56890.0</v>
      </c>
      <c r="M2392" s="56">
        <v>0.848</v>
      </c>
      <c r="N2392" s="39">
        <f t="shared" si="33"/>
        <v>14</v>
      </c>
      <c r="O2392" s="39"/>
      <c r="P2392" s="39">
        <f t="shared" si="5"/>
        <v>73</v>
      </c>
      <c r="Q2392" s="39">
        <f t="shared" si="6"/>
        <v>69</v>
      </c>
      <c r="R2392" s="58" t="str">
        <f t="shared" si="7"/>
        <v/>
      </c>
      <c r="S2392" s="58" t="str">
        <f t="shared" si="8"/>
        <v/>
      </c>
      <c r="T2392" s="58" t="str">
        <f t="shared" si="9"/>
        <v/>
      </c>
      <c r="U2392" s="39">
        <f t="shared" si="10"/>
        <v>56890</v>
      </c>
      <c r="V2392" s="58">
        <f t="shared" si="11"/>
        <v>0.848</v>
      </c>
    </row>
    <row r="2393">
      <c r="A2393" s="33" t="s">
        <v>227</v>
      </c>
      <c r="B2393" s="68" t="s">
        <v>248</v>
      </c>
      <c r="C2393" s="35" t="s">
        <v>60</v>
      </c>
      <c r="D2393" s="35" t="str">
        <f t="shared" si="2"/>
        <v>The Americas/Greenland-The Americas/2012</v>
      </c>
      <c r="E2393" s="72">
        <v>0.014</v>
      </c>
      <c r="F2393" s="69"/>
      <c r="G2393" s="69"/>
      <c r="H2393" s="69"/>
      <c r="I2393" s="59"/>
      <c r="J2393" s="59"/>
      <c r="K2393" s="59"/>
      <c r="L2393" s="72">
        <v>56810.0</v>
      </c>
      <c r="M2393" s="56">
        <v>0.852</v>
      </c>
      <c r="N2393" s="39">
        <f t="shared" si="33"/>
        <v>14</v>
      </c>
      <c r="O2393" s="39"/>
      <c r="P2393" s="39">
        <f t="shared" si="5"/>
        <v>73</v>
      </c>
      <c r="Q2393" s="39">
        <f t="shared" si="6"/>
        <v>69</v>
      </c>
      <c r="R2393" s="58" t="str">
        <f t="shared" si="7"/>
        <v/>
      </c>
      <c r="S2393" s="58" t="str">
        <f t="shared" si="8"/>
        <v/>
      </c>
      <c r="T2393" s="58" t="str">
        <f t="shared" si="9"/>
        <v/>
      </c>
      <c r="U2393" s="39">
        <f t="shared" si="10"/>
        <v>56810</v>
      </c>
      <c r="V2393" s="58">
        <f t="shared" si="11"/>
        <v>0.852</v>
      </c>
    </row>
    <row r="2394">
      <c r="A2394" s="33" t="s">
        <v>227</v>
      </c>
      <c r="B2394" s="68" t="s">
        <v>249</v>
      </c>
      <c r="C2394" s="35" t="s">
        <v>48</v>
      </c>
      <c r="D2394" s="35" t="str">
        <f t="shared" si="2"/>
        <v>The Americas/Grenada-The Americas/2000</v>
      </c>
      <c r="E2394" s="72">
        <v>0.019</v>
      </c>
      <c r="F2394" s="72">
        <v>0.014</v>
      </c>
      <c r="G2394" s="72">
        <v>73.0</v>
      </c>
      <c r="H2394" s="72">
        <v>68.0</v>
      </c>
      <c r="I2394" s="56">
        <v>0.35</v>
      </c>
      <c r="J2394" s="56">
        <v>0.572</v>
      </c>
      <c r="K2394" s="56">
        <v>0.078</v>
      </c>
      <c r="L2394" s="72">
        <v>101620.0</v>
      </c>
      <c r="M2394" s="56">
        <v>0.359</v>
      </c>
      <c r="N2394" s="39">
        <f t="shared" si="33"/>
        <v>19</v>
      </c>
      <c r="O2394" s="39">
        <f t="shared" ref="O2394:O2536" si="34">(IF(AND(ISBLANK(F2394),B2394=B2393),O2393,F2394))*1000</f>
        <v>14</v>
      </c>
      <c r="P2394" s="39">
        <f t="shared" si="5"/>
        <v>73</v>
      </c>
      <c r="Q2394" s="39">
        <f t="shared" si="6"/>
        <v>68</v>
      </c>
      <c r="R2394" s="58">
        <f t="shared" si="7"/>
        <v>0.35</v>
      </c>
      <c r="S2394" s="58">
        <f t="shared" si="8"/>
        <v>0.572</v>
      </c>
      <c r="T2394" s="58">
        <f t="shared" si="9"/>
        <v>0.078</v>
      </c>
      <c r="U2394" s="39">
        <f t="shared" si="10"/>
        <v>101620</v>
      </c>
      <c r="V2394" s="58">
        <f t="shared" si="11"/>
        <v>0.359</v>
      </c>
    </row>
    <row r="2395">
      <c r="A2395" s="33" t="s">
        <v>227</v>
      </c>
      <c r="B2395" s="68" t="s">
        <v>249</v>
      </c>
      <c r="C2395" s="35" t="s">
        <v>49</v>
      </c>
      <c r="D2395" s="35" t="str">
        <f t="shared" si="2"/>
        <v>The Americas/Grenada-The Americas/2001</v>
      </c>
      <c r="E2395" s="72">
        <v>0.019</v>
      </c>
      <c r="F2395" s="72">
        <v>0.013</v>
      </c>
      <c r="G2395" s="72">
        <v>73.0</v>
      </c>
      <c r="H2395" s="72">
        <v>68.0</v>
      </c>
      <c r="I2395" s="56">
        <v>0.341</v>
      </c>
      <c r="J2395" s="56">
        <v>0.582</v>
      </c>
      <c r="K2395" s="56">
        <v>0.077</v>
      </c>
      <c r="L2395" s="72">
        <v>101849.0</v>
      </c>
      <c r="M2395" s="56">
        <v>0.361</v>
      </c>
      <c r="N2395" s="39">
        <f t="shared" si="33"/>
        <v>19</v>
      </c>
      <c r="O2395" s="39">
        <f t="shared" si="34"/>
        <v>13</v>
      </c>
      <c r="P2395" s="39">
        <f t="shared" si="5"/>
        <v>73</v>
      </c>
      <c r="Q2395" s="39">
        <f t="shared" si="6"/>
        <v>68</v>
      </c>
      <c r="R2395" s="58">
        <f t="shared" si="7"/>
        <v>0.341</v>
      </c>
      <c r="S2395" s="58">
        <f t="shared" si="8"/>
        <v>0.582</v>
      </c>
      <c r="T2395" s="58">
        <f t="shared" si="9"/>
        <v>0.077</v>
      </c>
      <c r="U2395" s="39">
        <f t="shared" si="10"/>
        <v>101849</v>
      </c>
      <c r="V2395" s="58">
        <f t="shared" si="11"/>
        <v>0.361</v>
      </c>
    </row>
    <row r="2396">
      <c r="A2396" s="33" t="s">
        <v>227</v>
      </c>
      <c r="B2396" s="68" t="s">
        <v>249</v>
      </c>
      <c r="C2396" s="35" t="s">
        <v>50</v>
      </c>
      <c r="D2396" s="35" t="str">
        <f t="shared" si="2"/>
        <v>The Americas/Grenada-The Americas/2002</v>
      </c>
      <c r="E2396" s="72">
        <v>0.019</v>
      </c>
      <c r="F2396" s="72">
        <v>0.013</v>
      </c>
      <c r="G2396" s="72">
        <v>73.0</v>
      </c>
      <c r="H2396" s="72">
        <v>68.0</v>
      </c>
      <c r="I2396" s="56">
        <v>0.33</v>
      </c>
      <c r="J2396" s="56">
        <v>0.592</v>
      </c>
      <c r="K2396" s="56">
        <v>0.077</v>
      </c>
      <c r="L2396" s="72">
        <v>102099.0</v>
      </c>
      <c r="M2396" s="56">
        <v>0.361</v>
      </c>
      <c r="N2396" s="39">
        <f t="shared" si="33"/>
        <v>19</v>
      </c>
      <c r="O2396" s="39">
        <f t="shared" si="34"/>
        <v>13</v>
      </c>
      <c r="P2396" s="39">
        <f t="shared" si="5"/>
        <v>73</v>
      </c>
      <c r="Q2396" s="39">
        <f t="shared" si="6"/>
        <v>68</v>
      </c>
      <c r="R2396" s="58">
        <f t="shared" si="7"/>
        <v>0.33</v>
      </c>
      <c r="S2396" s="58">
        <f t="shared" si="8"/>
        <v>0.592</v>
      </c>
      <c r="T2396" s="58">
        <f t="shared" si="9"/>
        <v>0.077</v>
      </c>
      <c r="U2396" s="39">
        <f t="shared" si="10"/>
        <v>102099</v>
      </c>
      <c r="V2396" s="58">
        <f t="shared" si="11"/>
        <v>0.361</v>
      </c>
    </row>
    <row r="2397">
      <c r="A2397" s="33" t="s">
        <v>227</v>
      </c>
      <c r="B2397" s="68" t="s">
        <v>249</v>
      </c>
      <c r="C2397" s="35" t="s">
        <v>51</v>
      </c>
      <c r="D2397" s="35" t="str">
        <f t="shared" si="2"/>
        <v>The Americas/Grenada-The Americas/2003</v>
      </c>
      <c r="E2397" s="72">
        <v>0.019</v>
      </c>
      <c r="F2397" s="72">
        <v>0.013</v>
      </c>
      <c r="G2397" s="72">
        <v>73.0</v>
      </c>
      <c r="H2397" s="72">
        <v>69.0</v>
      </c>
      <c r="I2397" s="56">
        <v>0.319</v>
      </c>
      <c r="J2397" s="56">
        <v>0.603</v>
      </c>
      <c r="K2397" s="56">
        <v>0.077</v>
      </c>
      <c r="L2397" s="72">
        <v>102369.0</v>
      </c>
      <c r="M2397" s="56">
        <v>0.36</v>
      </c>
      <c r="N2397" s="39">
        <f t="shared" si="33"/>
        <v>19</v>
      </c>
      <c r="O2397" s="39">
        <f t="shared" si="34"/>
        <v>13</v>
      </c>
      <c r="P2397" s="39">
        <f t="shared" si="5"/>
        <v>73</v>
      </c>
      <c r="Q2397" s="39">
        <f t="shared" si="6"/>
        <v>69</v>
      </c>
      <c r="R2397" s="58">
        <f t="shared" si="7"/>
        <v>0.319</v>
      </c>
      <c r="S2397" s="58">
        <f t="shared" si="8"/>
        <v>0.603</v>
      </c>
      <c r="T2397" s="58">
        <f t="shared" si="9"/>
        <v>0.077</v>
      </c>
      <c r="U2397" s="39">
        <f t="shared" si="10"/>
        <v>102369</v>
      </c>
      <c r="V2397" s="58">
        <f t="shared" si="11"/>
        <v>0.36</v>
      </c>
    </row>
    <row r="2398">
      <c r="A2398" s="33" t="s">
        <v>227</v>
      </c>
      <c r="B2398" s="68" t="s">
        <v>249</v>
      </c>
      <c r="C2398" s="35" t="s">
        <v>52</v>
      </c>
      <c r="D2398" s="35" t="str">
        <f t="shared" si="2"/>
        <v>The Americas/Grenada-The Americas/2004</v>
      </c>
      <c r="E2398" s="72">
        <v>0.019</v>
      </c>
      <c r="F2398" s="72">
        <v>0.013</v>
      </c>
      <c r="G2398" s="72">
        <v>74.0</v>
      </c>
      <c r="H2398" s="72">
        <v>69.0</v>
      </c>
      <c r="I2398" s="56">
        <v>0.309</v>
      </c>
      <c r="J2398" s="56">
        <v>0.614</v>
      </c>
      <c r="K2398" s="56">
        <v>0.077</v>
      </c>
      <c r="L2398" s="72">
        <v>102655.0</v>
      </c>
      <c r="M2398" s="56">
        <v>0.36</v>
      </c>
      <c r="N2398" s="39">
        <f t="shared" si="33"/>
        <v>19</v>
      </c>
      <c r="O2398" s="39">
        <f t="shared" si="34"/>
        <v>13</v>
      </c>
      <c r="P2398" s="39">
        <f t="shared" si="5"/>
        <v>74</v>
      </c>
      <c r="Q2398" s="39">
        <f t="shared" si="6"/>
        <v>69</v>
      </c>
      <c r="R2398" s="58">
        <f t="shared" si="7"/>
        <v>0.309</v>
      </c>
      <c r="S2398" s="58">
        <f t="shared" si="8"/>
        <v>0.614</v>
      </c>
      <c r="T2398" s="58">
        <f t="shared" si="9"/>
        <v>0.077</v>
      </c>
      <c r="U2398" s="39">
        <f t="shared" si="10"/>
        <v>102655</v>
      </c>
      <c r="V2398" s="58">
        <f t="shared" si="11"/>
        <v>0.36</v>
      </c>
    </row>
    <row r="2399">
      <c r="A2399" s="33" t="s">
        <v>227</v>
      </c>
      <c r="B2399" s="68" t="s">
        <v>249</v>
      </c>
      <c r="C2399" s="35" t="s">
        <v>53</v>
      </c>
      <c r="D2399" s="35" t="str">
        <f t="shared" si="2"/>
        <v>The Americas/Grenada-The Americas/2005</v>
      </c>
      <c r="E2399" s="72">
        <v>0.019</v>
      </c>
      <c r="F2399" s="72">
        <v>0.013</v>
      </c>
      <c r="G2399" s="72">
        <v>74.0</v>
      </c>
      <c r="H2399" s="72">
        <v>69.0</v>
      </c>
      <c r="I2399" s="56">
        <v>0.3</v>
      </c>
      <c r="J2399" s="56">
        <v>0.623</v>
      </c>
      <c r="K2399" s="56">
        <v>0.077</v>
      </c>
      <c r="L2399" s="72">
        <v>102951.0</v>
      </c>
      <c r="M2399" s="56">
        <v>0.359</v>
      </c>
      <c r="N2399" s="39">
        <f t="shared" si="33"/>
        <v>19</v>
      </c>
      <c r="O2399" s="39">
        <f t="shared" si="34"/>
        <v>13</v>
      </c>
      <c r="P2399" s="39">
        <f t="shared" si="5"/>
        <v>74</v>
      </c>
      <c r="Q2399" s="39">
        <f t="shared" si="6"/>
        <v>69</v>
      </c>
      <c r="R2399" s="58">
        <f t="shared" si="7"/>
        <v>0.3</v>
      </c>
      <c r="S2399" s="58">
        <f t="shared" si="8"/>
        <v>0.623</v>
      </c>
      <c r="T2399" s="58">
        <f t="shared" si="9"/>
        <v>0.077</v>
      </c>
      <c r="U2399" s="39">
        <f t="shared" si="10"/>
        <v>102951</v>
      </c>
      <c r="V2399" s="58">
        <f t="shared" si="11"/>
        <v>0.359</v>
      </c>
    </row>
    <row r="2400">
      <c r="A2400" s="33" t="s">
        <v>227</v>
      </c>
      <c r="B2400" s="68" t="s">
        <v>249</v>
      </c>
      <c r="C2400" s="35" t="s">
        <v>54</v>
      </c>
      <c r="D2400" s="35" t="str">
        <f t="shared" si="2"/>
        <v>The Americas/Grenada-The Americas/2006</v>
      </c>
      <c r="E2400" s="72">
        <v>0.019</v>
      </c>
      <c r="F2400" s="72">
        <v>0.013</v>
      </c>
      <c r="G2400" s="72">
        <v>74.0</v>
      </c>
      <c r="H2400" s="72">
        <v>69.0</v>
      </c>
      <c r="I2400" s="56">
        <v>0.293</v>
      </c>
      <c r="J2400" s="56">
        <v>0.631</v>
      </c>
      <c r="K2400" s="56">
        <v>0.076</v>
      </c>
      <c r="L2400" s="72">
        <v>103260.0</v>
      </c>
      <c r="M2400" s="56">
        <v>0.359</v>
      </c>
      <c r="N2400" s="39">
        <f t="shared" si="33"/>
        <v>19</v>
      </c>
      <c r="O2400" s="39">
        <f t="shared" si="34"/>
        <v>13</v>
      </c>
      <c r="P2400" s="39">
        <f t="shared" si="5"/>
        <v>74</v>
      </c>
      <c r="Q2400" s="39">
        <f t="shared" si="6"/>
        <v>69</v>
      </c>
      <c r="R2400" s="58">
        <f t="shared" si="7"/>
        <v>0.293</v>
      </c>
      <c r="S2400" s="58">
        <f t="shared" si="8"/>
        <v>0.631</v>
      </c>
      <c r="T2400" s="58">
        <f t="shared" si="9"/>
        <v>0.076</v>
      </c>
      <c r="U2400" s="39">
        <f t="shared" si="10"/>
        <v>103260</v>
      </c>
      <c r="V2400" s="58">
        <f t="shared" si="11"/>
        <v>0.359</v>
      </c>
    </row>
    <row r="2401">
      <c r="A2401" s="33" t="s">
        <v>227</v>
      </c>
      <c r="B2401" s="68" t="s">
        <v>249</v>
      </c>
      <c r="C2401" s="35" t="s">
        <v>55</v>
      </c>
      <c r="D2401" s="35" t="str">
        <f t="shared" si="2"/>
        <v>The Americas/Grenada-The Americas/2007</v>
      </c>
      <c r="E2401" s="72">
        <v>0.019</v>
      </c>
      <c r="F2401" s="72">
        <v>0.012</v>
      </c>
      <c r="G2401" s="72">
        <v>74.0</v>
      </c>
      <c r="H2401" s="72">
        <v>69.0</v>
      </c>
      <c r="I2401" s="56">
        <v>0.287</v>
      </c>
      <c r="J2401" s="56">
        <v>0.638</v>
      </c>
      <c r="K2401" s="56">
        <v>0.075</v>
      </c>
      <c r="L2401" s="72">
        <v>103586.0</v>
      </c>
      <c r="M2401" s="56">
        <v>0.358</v>
      </c>
      <c r="N2401" s="39">
        <f t="shared" si="33"/>
        <v>19</v>
      </c>
      <c r="O2401" s="39">
        <f t="shared" si="34"/>
        <v>12</v>
      </c>
      <c r="P2401" s="39">
        <f t="shared" si="5"/>
        <v>74</v>
      </c>
      <c r="Q2401" s="39">
        <f t="shared" si="6"/>
        <v>69</v>
      </c>
      <c r="R2401" s="58">
        <f t="shared" si="7"/>
        <v>0.287</v>
      </c>
      <c r="S2401" s="58">
        <f t="shared" si="8"/>
        <v>0.638</v>
      </c>
      <c r="T2401" s="58">
        <f t="shared" si="9"/>
        <v>0.075</v>
      </c>
      <c r="U2401" s="39">
        <f t="shared" si="10"/>
        <v>103586</v>
      </c>
      <c r="V2401" s="58">
        <f t="shared" si="11"/>
        <v>0.358</v>
      </c>
    </row>
    <row r="2402">
      <c r="A2402" s="33" t="s">
        <v>227</v>
      </c>
      <c r="B2402" s="68" t="s">
        <v>249</v>
      </c>
      <c r="C2402" s="35" t="s">
        <v>56</v>
      </c>
      <c r="D2402" s="35" t="str">
        <f t="shared" si="2"/>
        <v>The Americas/Grenada-The Americas/2008</v>
      </c>
      <c r="E2402" s="72">
        <v>0.019</v>
      </c>
      <c r="F2402" s="72">
        <v>0.012</v>
      </c>
      <c r="G2402" s="72">
        <v>74.0</v>
      </c>
      <c r="H2402" s="72">
        <v>70.0</v>
      </c>
      <c r="I2402" s="56">
        <v>0.282</v>
      </c>
      <c r="J2402" s="56">
        <v>0.643</v>
      </c>
      <c r="K2402" s="56">
        <v>0.074</v>
      </c>
      <c r="L2402" s="72">
        <v>103932.0</v>
      </c>
      <c r="M2402" s="56">
        <v>0.358</v>
      </c>
      <c r="N2402" s="39">
        <f t="shared" si="33"/>
        <v>19</v>
      </c>
      <c r="O2402" s="39">
        <f t="shared" si="34"/>
        <v>12</v>
      </c>
      <c r="P2402" s="39">
        <f t="shared" si="5"/>
        <v>74</v>
      </c>
      <c r="Q2402" s="39">
        <f t="shared" si="6"/>
        <v>70</v>
      </c>
      <c r="R2402" s="58">
        <f t="shared" si="7"/>
        <v>0.282</v>
      </c>
      <c r="S2402" s="58">
        <f t="shared" si="8"/>
        <v>0.643</v>
      </c>
      <c r="T2402" s="58">
        <f t="shared" si="9"/>
        <v>0.074</v>
      </c>
      <c r="U2402" s="39">
        <f t="shared" si="10"/>
        <v>103932</v>
      </c>
      <c r="V2402" s="58">
        <f t="shared" si="11"/>
        <v>0.358</v>
      </c>
    </row>
    <row r="2403">
      <c r="A2403" s="33" t="s">
        <v>227</v>
      </c>
      <c r="B2403" s="68" t="s">
        <v>249</v>
      </c>
      <c r="C2403" s="35" t="s">
        <v>57</v>
      </c>
      <c r="D2403" s="35" t="str">
        <f t="shared" si="2"/>
        <v>The Americas/Grenada-The Americas/2009</v>
      </c>
      <c r="E2403" s="72">
        <v>0.019</v>
      </c>
      <c r="F2403" s="72">
        <v>0.012</v>
      </c>
      <c r="G2403" s="72">
        <v>75.0</v>
      </c>
      <c r="H2403" s="72">
        <v>70.0</v>
      </c>
      <c r="I2403" s="56">
        <v>0.279</v>
      </c>
      <c r="J2403" s="56">
        <v>0.648</v>
      </c>
      <c r="K2403" s="56">
        <v>0.073</v>
      </c>
      <c r="L2403" s="72">
        <v>104296.0</v>
      </c>
      <c r="M2403" s="56">
        <v>0.357</v>
      </c>
      <c r="N2403" s="39">
        <f t="shared" si="33"/>
        <v>19</v>
      </c>
      <c r="O2403" s="39">
        <f t="shared" si="34"/>
        <v>12</v>
      </c>
      <c r="P2403" s="39">
        <f t="shared" si="5"/>
        <v>75</v>
      </c>
      <c r="Q2403" s="39">
        <f t="shared" si="6"/>
        <v>70</v>
      </c>
      <c r="R2403" s="58">
        <f t="shared" si="7"/>
        <v>0.279</v>
      </c>
      <c r="S2403" s="58">
        <f t="shared" si="8"/>
        <v>0.648</v>
      </c>
      <c r="T2403" s="58">
        <f t="shared" si="9"/>
        <v>0.073</v>
      </c>
      <c r="U2403" s="39">
        <f t="shared" si="10"/>
        <v>104296</v>
      </c>
      <c r="V2403" s="58">
        <f t="shared" si="11"/>
        <v>0.357</v>
      </c>
    </row>
    <row r="2404">
      <c r="A2404" s="33" t="s">
        <v>227</v>
      </c>
      <c r="B2404" s="68" t="s">
        <v>249</v>
      </c>
      <c r="C2404" s="35" t="s">
        <v>58</v>
      </c>
      <c r="D2404" s="35" t="str">
        <f t="shared" si="2"/>
        <v>The Americas/Grenada-The Americas/2010</v>
      </c>
      <c r="E2404" s="72">
        <v>0.019</v>
      </c>
      <c r="F2404" s="72">
        <v>0.012</v>
      </c>
      <c r="G2404" s="72">
        <v>75.0</v>
      </c>
      <c r="H2404" s="72">
        <v>70.0</v>
      </c>
      <c r="I2404" s="56">
        <v>0.275</v>
      </c>
      <c r="J2404" s="56">
        <v>0.652</v>
      </c>
      <c r="K2404" s="56">
        <v>0.072</v>
      </c>
      <c r="L2404" s="72">
        <v>104677.0</v>
      </c>
      <c r="M2404" s="56">
        <v>0.357</v>
      </c>
      <c r="N2404" s="39">
        <f t="shared" si="33"/>
        <v>19</v>
      </c>
      <c r="O2404" s="39">
        <f t="shared" si="34"/>
        <v>12</v>
      </c>
      <c r="P2404" s="39">
        <f t="shared" si="5"/>
        <v>75</v>
      </c>
      <c r="Q2404" s="39">
        <f t="shared" si="6"/>
        <v>70</v>
      </c>
      <c r="R2404" s="58">
        <f t="shared" si="7"/>
        <v>0.275</v>
      </c>
      <c r="S2404" s="58">
        <f t="shared" si="8"/>
        <v>0.652</v>
      </c>
      <c r="T2404" s="58">
        <f t="shared" si="9"/>
        <v>0.072</v>
      </c>
      <c r="U2404" s="39">
        <f t="shared" si="10"/>
        <v>104677</v>
      </c>
      <c r="V2404" s="58">
        <f t="shared" si="11"/>
        <v>0.357</v>
      </c>
    </row>
    <row r="2405">
      <c r="A2405" s="33" t="s">
        <v>227</v>
      </c>
      <c r="B2405" s="68" t="s">
        <v>249</v>
      </c>
      <c r="C2405" s="35" t="s">
        <v>59</v>
      </c>
      <c r="D2405" s="35" t="str">
        <f t="shared" si="2"/>
        <v>The Americas/Grenada-The Americas/2011</v>
      </c>
      <c r="E2405" s="72">
        <v>0.019</v>
      </c>
      <c r="F2405" s="72">
        <v>0.011</v>
      </c>
      <c r="G2405" s="72">
        <v>75.0</v>
      </c>
      <c r="H2405" s="72">
        <v>70.0</v>
      </c>
      <c r="I2405" s="56">
        <v>0.272</v>
      </c>
      <c r="J2405" s="56">
        <v>0.656</v>
      </c>
      <c r="K2405" s="56">
        <v>0.072</v>
      </c>
      <c r="L2405" s="72">
        <v>105074.0</v>
      </c>
      <c r="M2405" s="56">
        <v>0.356</v>
      </c>
      <c r="N2405" s="39">
        <f t="shared" si="33"/>
        <v>19</v>
      </c>
      <c r="O2405" s="39">
        <f t="shared" si="34"/>
        <v>11</v>
      </c>
      <c r="P2405" s="39">
        <f t="shared" si="5"/>
        <v>75</v>
      </c>
      <c r="Q2405" s="39">
        <f t="shared" si="6"/>
        <v>70</v>
      </c>
      <c r="R2405" s="58">
        <f t="shared" si="7"/>
        <v>0.272</v>
      </c>
      <c r="S2405" s="58">
        <f t="shared" si="8"/>
        <v>0.656</v>
      </c>
      <c r="T2405" s="58">
        <f t="shared" si="9"/>
        <v>0.072</v>
      </c>
      <c r="U2405" s="39">
        <f t="shared" si="10"/>
        <v>105074</v>
      </c>
      <c r="V2405" s="58">
        <f t="shared" si="11"/>
        <v>0.356</v>
      </c>
    </row>
    <row r="2406">
      <c r="A2406" s="33" t="s">
        <v>227</v>
      </c>
      <c r="B2406" s="68" t="s">
        <v>249</v>
      </c>
      <c r="C2406" s="35" t="s">
        <v>60</v>
      </c>
      <c r="D2406" s="35" t="str">
        <f t="shared" si="2"/>
        <v>The Americas/Grenada-The Americas/2012</v>
      </c>
      <c r="E2406" s="72">
        <v>0.019</v>
      </c>
      <c r="F2406" s="72">
        <v>0.011</v>
      </c>
      <c r="G2406" s="72">
        <v>75.0</v>
      </c>
      <c r="H2406" s="72">
        <v>70.0</v>
      </c>
      <c r="I2406" s="56">
        <v>0.27</v>
      </c>
      <c r="J2406" s="56">
        <v>0.659</v>
      </c>
      <c r="K2406" s="56">
        <v>0.071</v>
      </c>
      <c r="L2406" s="72">
        <v>105483.0</v>
      </c>
      <c r="M2406" s="56">
        <v>0.356</v>
      </c>
      <c r="N2406" s="39">
        <f t="shared" si="33"/>
        <v>19</v>
      </c>
      <c r="O2406" s="39">
        <f t="shared" si="34"/>
        <v>11</v>
      </c>
      <c r="P2406" s="39">
        <f t="shared" si="5"/>
        <v>75</v>
      </c>
      <c r="Q2406" s="39">
        <f t="shared" si="6"/>
        <v>70</v>
      </c>
      <c r="R2406" s="58">
        <f t="shared" si="7"/>
        <v>0.27</v>
      </c>
      <c r="S2406" s="58">
        <f t="shared" si="8"/>
        <v>0.659</v>
      </c>
      <c r="T2406" s="58">
        <f t="shared" si="9"/>
        <v>0.071</v>
      </c>
      <c r="U2406" s="39">
        <f t="shared" si="10"/>
        <v>105483</v>
      </c>
      <c r="V2406" s="58">
        <f t="shared" si="11"/>
        <v>0.356</v>
      </c>
    </row>
    <row r="2407">
      <c r="A2407" s="33" t="s">
        <v>227</v>
      </c>
      <c r="B2407" s="68" t="s">
        <v>250</v>
      </c>
      <c r="C2407" s="35" t="s">
        <v>48</v>
      </c>
      <c r="D2407" s="35" t="str">
        <f t="shared" si="2"/>
        <v>The Americas/Guatemala-The Americas/2000</v>
      </c>
      <c r="E2407" s="72">
        <v>0.037</v>
      </c>
      <c r="F2407" s="72">
        <v>0.04</v>
      </c>
      <c r="G2407" s="72">
        <v>71.0</v>
      </c>
      <c r="H2407" s="72">
        <v>64.0</v>
      </c>
      <c r="I2407" s="56">
        <v>0.441</v>
      </c>
      <c r="J2407" s="56">
        <v>0.519</v>
      </c>
      <c r="K2407" s="56">
        <v>0.04</v>
      </c>
      <c r="L2407" s="72">
        <v>1.1204183E7</v>
      </c>
      <c r="M2407" s="56">
        <v>0.451</v>
      </c>
      <c r="N2407" s="39">
        <f t="shared" si="33"/>
        <v>37</v>
      </c>
      <c r="O2407" s="39">
        <f t="shared" si="34"/>
        <v>40</v>
      </c>
      <c r="P2407" s="39">
        <f t="shared" si="5"/>
        <v>71</v>
      </c>
      <c r="Q2407" s="39">
        <f t="shared" si="6"/>
        <v>64</v>
      </c>
      <c r="R2407" s="58">
        <f t="shared" si="7"/>
        <v>0.441</v>
      </c>
      <c r="S2407" s="58">
        <f t="shared" si="8"/>
        <v>0.519</v>
      </c>
      <c r="T2407" s="58">
        <f t="shared" si="9"/>
        <v>0.04</v>
      </c>
      <c r="U2407" s="39">
        <f t="shared" si="10"/>
        <v>11204183</v>
      </c>
      <c r="V2407" s="58">
        <f t="shared" si="11"/>
        <v>0.451</v>
      </c>
    </row>
    <row r="2408">
      <c r="A2408" s="33" t="s">
        <v>227</v>
      </c>
      <c r="B2408" s="68" t="s">
        <v>250</v>
      </c>
      <c r="C2408" s="35" t="s">
        <v>49</v>
      </c>
      <c r="D2408" s="35" t="str">
        <f t="shared" si="2"/>
        <v>The Americas/Guatemala-The Americas/2001</v>
      </c>
      <c r="E2408" s="72">
        <v>0.036</v>
      </c>
      <c r="F2408" s="72">
        <v>0.039</v>
      </c>
      <c r="G2408" s="72">
        <v>72.0</v>
      </c>
      <c r="H2408" s="72">
        <v>65.0</v>
      </c>
      <c r="I2408" s="56">
        <v>0.439</v>
      </c>
      <c r="J2408" s="56">
        <v>0.52</v>
      </c>
      <c r="K2408" s="56">
        <v>0.041</v>
      </c>
      <c r="L2408" s="72">
        <v>1.1478984E7</v>
      </c>
      <c r="M2408" s="56">
        <v>0.455</v>
      </c>
      <c r="N2408" s="39">
        <f t="shared" si="33"/>
        <v>36</v>
      </c>
      <c r="O2408" s="39">
        <f t="shared" si="34"/>
        <v>39</v>
      </c>
      <c r="P2408" s="39">
        <f t="shared" si="5"/>
        <v>72</v>
      </c>
      <c r="Q2408" s="39">
        <f t="shared" si="6"/>
        <v>65</v>
      </c>
      <c r="R2408" s="58">
        <f t="shared" si="7"/>
        <v>0.439</v>
      </c>
      <c r="S2408" s="58">
        <f t="shared" si="8"/>
        <v>0.52</v>
      </c>
      <c r="T2408" s="58">
        <f t="shared" si="9"/>
        <v>0.041</v>
      </c>
      <c r="U2408" s="39">
        <f t="shared" si="10"/>
        <v>11478984</v>
      </c>
      <c r="V2408" s="58">
        <f t="shared" si="11"/>
        <v>0.455</v>
      </c>
    </row>
    <row r="2409">
      <c r="A2409" s="33" t="s">
        <v>227</v>
      </c>
      <c r="B2409" s="68" t="s">
        <v>250</v>
      </c>
      <c r="C2409" s="35" t="s">
        <v>50</v>
      </c>
      <c r="D2409" s="35" t="str">
        <f t="shared" si="2"/>
        <v>The Americas/Guatemala-The Americas/2002</v>
      </c>
      <c r="E2409" s="72">
        <v>0.036</v>
      </c>
      <c r="F2409" s="72">
        <v>0.037</v>
      </c>
      <c r="G2409" s="72">
        <v>72.0</v>
      </c>
      <c r="H2409" s="72">
        <v>65.0</v>
      </c>
      <c r="I2409" s="56">
        <v>0.438</v>
      </c>
      <c r="J2409" s="56">
        <v>0.521</v>
      </c>
      <c r="K2409" s="56">
        <v>0.042</v>
      </c>
      <c r="L2409" s="72">
        <v>1.1765738E7</v>
      </c>
      <c r="M2409" s="56">
        <v>0.459</v>
      </c>
      <c r="N2409" s="39">
        <f t="shared" si="33"/>
        <v>36</v>
      </c>
      <c r="O2409" s="39">
        <f t="shared" si="34"/>
        <v>37</v>
      </c>
      <c r="P2409" s="39">
        <f t="shared" si="5"/>
        <v>72</v>
      </c>
      <c r="Q2409" s="39">
        <f t="shared" si="6"/>
        <v>65</v>
      </c>
      <c r="R2409" s="58">
        <f t="shared" si="7"/>
        <v>0.438</v>
      </c>
      <c r="S2409" s="58">
        <f t="shared" si="8"/>
        <v>0.521</v>
      </c>
      <c r="T2409" s="58">
        <f t="shared" si="9"/>
        <v>0.042</v>
      </c>
      <c r="U2409" s="39">
        <f t="shared" si="10"/>
        <v>11765738</v>
      </c>
      <c r="V2409" s="58">
        <f t="shared" si="11"/>
        <v>0.459</v>
      </c>
    </row>
    <row r="2410">
      <c r="A2410" s="33" t="s">
        <v>227</v>
      </c>
      <c r="B2410" s="68" t="s">
        <v>250</v>
      </c>
      <c r="C2410" s="35" t="s">
        <v>51</v>
      </c>
      <c r="D2410" s="35" t="str">
        <f t="shared" si="2"/>
        <v>The Americas/Guatemala-The Americas/2003</v>
      </c>
      <c r="E2410" s="72">
        <v>0.035</v>
      </c>
      <c r="F2410" s="72">
        <v>0.036</v>
      </c>
      <c r="G2410" s="72">
        <v>73.0</v>
      </c>
      <c r="H2410" s="72">
        <v>66.0</v>
      </c>
      <c r="I2410" s="56">
        <v>0.436</v>
      </c>
      <c r="J2410" s="56">
        <v>0.522</v>
      </c>
      <c r="K2410" s="56">
        <v>0.042</v>
      </c>
      <c r="L2410" s="72">
        <v>1.2062835E7</v>
      </c>
      <c r="M2410" s="56">
        <v>0.463</v>
      </c>
      <c r="N2410" s="39">
        <f t="shared" si="33"/>
        <v>35</v>
      </c>
      <c r="O2410" s="39">
        <f t="shared" si="34"/>
        <v>36</v>
      </c>
      <c r="P2410" s="39">
        <f t="shared" si="5"/>
        <v>73</v>
      </c>
      <c r="Q2410" s="39">
        <f t="shared" si="6"/>
        <v>66</v>
      </c>
      <c r="R2410" s="58">
        <f t="shared" si="7"/>
        <v>0.436</v>
      </c>
      <c r="S2410" s="58">
        <f t="shared" si="8"/>
        <v>0.522</v>
      </c>
      <c r="T2410" s="58">
        <f t="shared" si="9"/>
        <v>0.042</v>
      </c>
      <c r="U2410" s="39">
        <f t="shared" si="10"/>
        <v>12062835</v>
      </c>
      <c r="V2410" s="58">
        <f t="shared" si="11"/>
        <v>0.463</v>
      </c>
    </row>
    <row r="2411">
      <c r="A2411" s="33" t="s">
        <v>227</v>
      </c>
      <c r="B2411" s="68" t="s">
        <v>250</v>
      </c>
      <c r="C2411" s="35" t="s">
        <v>52</v>
      </c>
      <c r="D2411" s="35" t="str">
        <f t="shared" si="2"/>
        <v>The Americas/Guatemala-The Americas/2004</v>
      </c>
      <c r="E2411" s="72">
        <v>0.035</v>
      </c>
      <c r="F2411" s="72">
        <v>0.035</v>
      </c>
      <c r="G2411" s="72">
        <v>73.0</v>
      </c>
      <c r="H2411" s="72">
        <v>66.0</v>
      </c>
      <c r="I2411" s="56">
        <v>0.434</v>
      </c>
      <c r="J2411" s="56">
        <v>0.524</v>
      </c>
      <c r="K2411" s="56">
        <v>0.043</v>
      </c>
      <c r="L2411" s="72">
        <v>1.23678E7</v>
      </c>
      <c r="M2411" s="56">
        <v>0.468</v>
      </c>
      <c r="N2411" s="39">
        <f t="shared" si="33"/>
        <v>35</v>
      </c>
      <c r="O2411" s="39">
        <f t="shared" si="34"/>
        <v>35</v>
      </c>
      <c r="P2411" s="39">
        <f t="shared" si="5"/>
        <v>73</v>
      </c>
      <c r="Q2411" s="39">
        <f t="shared" si="6"/>
        <v>66</v>
      </c>
      <c r="R2411" s="58">
        <f t="shared" si="7"/>
        <v>0.434</v>
      </c>
      <c r="S2411" s="58">
        <f t="shared" si="8"/>
        <v>0.524</v>
      </c>
      <c r="T2411" s="58">
        <f t="shared" si="9"/>
        <v>0.043</v>
      </c>
      <c r="U2411" s="39">
        <f t="shared" si="10"/>
        <v>12367800</v>
      </c>
      <c r="V2411" s="58">
        <f t="shared" si="11"/>
        <v>0.468</v>
      </c>
    </row>
    <row r="2412">
      <c r="A2412" s="33" t="s">
        <v>227</v>
      </c>
      <c r="B2412" s="68" t="s">
        <v>250</v>
      </c>
      <c r="C2412" s="35" t="s">
        <v>53</v>
      </c>
      <c r="D2412" s="35" t="str">
        <f t="shared" si="2"/>
        <v>The Americas/Guatemala-The Americas/2005</v>
      </c>
      <c r="E2412" s="72">
        <v>0.035</v>
      </c>
      <c r="F2412" s="72">
        <v>0.033</v>
      </c>
      <c r="G2412" s="72">
        <v>73.0</v>
      </c>
      <c r="H2412" s="72">
        <v>66.0</v>
      </c>
      <c r="I2412" s="56">
        <v>0.432</v>
      </c>
      <c r="J2412" s="56">
        <v>0.526</v>
      </c>
      <c r="K2412" s="56">
        <v>0.043</v>
      </c>
      <c r="L2412" s="72">
        <v>1.2678919E7</v>
      </c>
      <c r="M2412" s="56">
        <v>0.472</v>
      </c>
      <c r="N2412" s="39">
        <f t="shared" si="33"/>
        <v>35</v>
      </c>
      <c r="O2412" s="39">
        <f t="shared" si="34"/>
        <v>33</v>
      </c>
      <c r="P2412" s="39">
        <f t="shared" si="5"/>
        <v>73</v>
      </c>
      <c r="Q2412" s="39">
        <f t="shared" si="6"/>
        <v>66</v>
      </c>
      <c r="R2412" s="58">
        <f t="shared" si="7"/>
        <v>0.432</v>
      </c>
      <c r="S2412" s="58">
        <f t="shared" si="8"/>
        <v>0.526</v>
      </c>
      <c r="T2412" s="58">
        <f t="shared" si="9"/>
        <v>0.043</v>
      </c>
      <c r="U2412" s="39">
        <f t="shared" si="10"/>
        <v>12678919</v>
      </c>
      <c r="V2412" s="58">
        <f t="shared" si="11"/>
        <v>0.472</v>
      </c>
    </row>
    <row r="2413">
      <c r="A2413" s="33" t="s">
        <v>227</v>
      </c>
      <c r="B2413" s="68" t="s">
        <v>250</v>
      </c>
      <c r="C2413" s="35" t="s">
        <v>54</v>
      </c>
      <c r="D2413" s="35" t="str">
        <f t="shared" si="2"/>
        <v>The Americas/Guatemala-The Americas/2006</v>
      </c>
      <c r="E2413" s="72">
        <v>0.034</v>
      </c>
      <c r="F2413" s="72">
        <v>0.032</v>
      </c>
      <c r="G2413" s="72">
        <v>73.0</v>
      </c>
      <c r="H2413" s="72">
        <v>66.0</v>
      </c>
      <c r="I2413" s="56">
        <v>0.429</v>
      </c>
      <c r="J2413" s="56">
        <v>0.528</v>
      </c>
      <c r="K2413" s="56">
        <v>0.043</v>
      </c>
      <c r="L2413" s="72">
        <v>1.2995374E7</v>
      </c>
      <c r="M2413" s="56">
        <v>0.476</v>
      </c>
      <c r="N2413" s="39">
        <f t="shared" si="33"/>
        <v>34</v>
      </c>
      <c r="O2413" s="39">
        <f t="shared" si="34"/>
        <v>32</v>
      </c>
      <c r="P2413" s="39">
        <f t="shared" si="5"/>
        <v>73</v>
      </c>
      <c r="Q2413" s="39">
        <f t="shared" si="6"/>
        <v>66</v>
      </c>
      <c r="R2413" s="58">
        <f t="shared" si="7"/>
        <v>0.429</v>
      </c>
      <c r="S2413" s="58">
        <f t="shared" si="8"/>
        <v>0.528</v>
      </c>
      <c r="T2413" s="58">
        <f t="shared" si="9"/>
        <v>0.043</v>
      </c>
      <c r="U2413" s="39">
        <f t="shared" si="10"/>
        <v>12995374</v>
      </c>
      <c r="V2413" s="58">
        <f t="shared" si="11"/>
        <v>0.476</v>
      </c>
    </row>
    <row r="2414">
      <c r="A2414" s="33" t="s">
        <v>227</v>
      </c>
      <c r="B2414" s="68" t="s">
        <v>250</v>
      </c>
      <c r="C2414" s="35" t="s">
        <v>55</v>
      </c>
      <c r="D2414" s="35" t="str">
        <f t="shared" si="2"/>
        <v>The Americas/Guatemala-The Americas/2007</v>
      </c>
      <c r="E2414" s="72">
        <v>0.034</v>
      </c>
      <c r="F2414" s="72">
        <v>0.031</v>
      </c>
      <c r="G2414" s="72">
        <v>74.0</v>
      </c>
      <c r="H2414" s="72">
        <v>67.0</v>
      </c>
      <c r="I2414" s="56">
        <v>0.426</v>
      </c>
      <c r="J2414" s="56">
        <v>0.531</v>
      </c>
      <c r="K2414" s="56">
        <v>0.043</v>
      </c>
      <c r="L2414" s="72">
        <v>1.3317931E7</v>
      </c>
      <c r="M2414" s="56">
        <v>0.48</v>
      </c>
      <c r="N2414" s="39">
        <f t="shared" si="33"/>
        <v>34</v>
      </c>
      <c r="O2414" s="39">
        <f t="shared" si="34"/>
        <v>31</v>
      </c>
      <c r="P2414" s="39">
        <f t="shared" si="5"/>
        <v>74</v>
      </c>
      <c r="Q2414" s="39">
        <f t="shared" si="6"/>
        <v>67</v>
      </c>
      <c r="R2414" s="58">
        <f t="shared" si="7"/>
        <v>0.426</v>
      </c>
      <c r="S2414" s="58">
        <f t="shared" si="8"/>
        <v>0.531</v>
      </c>
      <c r="T2414" s="58">
        <f t="shared" si="9"/>
        <v>0.043</v>
      </c>
      <c r="U2414" s="39">
        <f t="shared" si="10"/>
        <v>13317931</v>
      </c>
      <c r="V2414" s="58">
        <f t="shared" si="11"/>
        <v>0.48</v>
      </c>
    </row>
    <row r="2415">
      <c r="A2415" s="33" t="s">
        <v>227</v>
      </c>
      <c r="B2415" s="68" t="s">
        <v>250</v>
      </c>
      <c r="C2415" s="35" t="s">
        <v>56</v>
      </c>
      <c r="D2415" s="35" t="str">
        <f t="shared" si="2"/>
        <v>The Americas/Guatemala-The Americas/2008</v>
      </c>
      <c r="E2415" s="72">
        <v>0.033</v>
      </c>
      <c r="F2415" s="72">
        <v>0.03</v>
      </c>
      <c r="G2415" s="72">
        <v>74.0</v>
      </c>
      <c r="H2415" s="72">
        <v>67.0</v>
      </c>
      <c r="I2415" s="56">
        <v>0.422</v>
      </c>
      <c r="J2415" s="56">
        <v>0.534</v>
      </c>
      <c r="K2415" s="56">
        <v>0.044</v>
      </c>
      <c r="L2415" s="72">
        <v>1.3648307E7</v>
      </c>
      <c r="M2415" s="56">
        <v>0.484</v>
      </c>
      <c r="N2415" s="39">
        <f t="shared" si="33"/>
        <v>33</v>
      </c>
      <c r="O2415" s="39">
        <f t="shared" si="34"/>
        <v>30</v>
      </c>
      <c r="P2415" s="39">
        <f t="shared" si="5"/>
        <v>74</v>
      </c>
      <c r="Q2415" s="39">
        <f t="shared" si="6"/>
        <v>67</v>
      </c>
      <c r="R2415" s="58">
        <f t="shared" si="7"/>
        <v>0.422</v>
      </c>
      <c r="S2415" s="58">
        <f t="shared" si="8"/>
        <v>0.534</v>
      </c>
      <c r="T2415" s="58">
        <f t="shared" si="9"/>
        <v>0.044</v>
      </c>
      <c r="U2415" s="39">
        <f t="shared" si="10"/>
        <v>13648307</v>
      </c>
      <c r="V2415" s="58">
        <f t="shared" si="11"/>
        <v>0.484</v>
      </c>
    </row>
    <row r="2416">
      <c r="A2416" s="33" t="s">
        <v>227</v>
      </c>
      <c r="B2416" s="68" t="s">
        <v>250</v>
      </c>
      <c r="C2416" s="35" t="s">
        <v>57</v>
      </c>
      <c r="D2416" s="35" t="str">
        <f t="shared" si="2"/>
        <v>The Americas/Guatemala-The Americas/2009</v>
      </c>
      <c r="E2416" s="72">
        <v>0.033</v>
      </c>
      <c r="F2416" s="72">
        <v>0.029</v>
      </c>
      <c r="G2416" s="72">
        <v>74.0</v>
      </c>
      <c r="H2416" s="72">
        <v>67.0</v>
      </c>
      <c r="I2416" s="56">
        <v>0.419</v>
      </c>
      <c r="J2416" s="56">
        <v>0.537</v>
      </c>
      <c r="K2416" s="56">
        <v>0.044</v>
      </c>
      <c r="L2416" s="72">
        <v>1.3988988E7</v>
      </c>
      <c r="M2416" s="56">
        <v>0.489</v>
      </c>
      <c r="N2416" s="39">
        <f t="shared" si="33"/>
        <v>33</v>
      </c>
      <c r="O2416" s="39">
        <f t="shared" si="34"/>
        <v>29</v>
      </c>
      <c r="P2416" s="39">
        <f t="shared" si="5"/>
        <v>74</v>
      </c>
      <c r="Q2416" s="39">
        <f t="shared" si="6"/>
        <v>67</v>
      </c>
      <c r="R2416" s="58">
        <f t="shared" si="7"/>
        <v>0.419</v>
      </c>
      <c r="S2416" s="58">
        <f t="shared" si="8"/>
        <v>0.537</v>
      </c>
      <c r="T2416" s="58">
        <f t="shared" si="9"/>
        <v>0.044</v>
      </c>
      <c r="U2416" s="39">
        <f t="shared" si="10"/>
        <v>13988988</v>
      </c>
      <c r="V2416" s="58">
        <f t="shared" si="11"/>
        <v>0.489</v>
      </c>
    </row>
    <row r="2417">
      <c r="A2417" s="33" t="s">
        <v>227</v>
      </c>
      <c r="B2417" s="68" t="s">
        <v>250</v>
      </c>
      <c r="C2417" s="35" t="s">
        <v>58</v>
      </c>
      <c r="D2417" s="35" t="str">
        <f t="shared" si="2"/>
        <v>The Americas/Guatemala-The Americas/2010</v>
      </c>
      <c r="E2417" s="72">
        <v>0.032</v>
      </c>
      <c r="F2417" s="72">
        <v>0.028</v>
      </c>
      <c r="G2417" s="72">
        <v>75.0</v>
      </c>
      <c r="H2417" s="72">
        <v>68.0</v>
      </c>
      <c r="I2417" s="56">
        <v>0.415</v>
      </c>
      <c r="J2417" s="56">
        <v>0.541</v>
      </c>
      <c r="K2417" s="56">
        <v>0.044</v>
      </c>
      <c r="L2417" s="72">
        <v>1.4341576E7</v>
      </c>
      <c r="M2417" s="56">
        <v>0.493</v>
      </c>
      <c r="N2417" s="39">
        <f t="shared" si="33"/>
        <v>32</v>
      </c>
      <c r="O2417" s="39">
        <f t="shared" si="34"/>
        <v>28</v>
      </c>
      <c r="P2417" s="39">
        <f t="shared" si="5"/>
        <v>75</v>
      </c>
      <c r="Q2417" s="39">
        <f t="shared" si="6"/>
        <v>68</v>
      </c>
      <c r="R2417" s="58">
        <f t="shared" si="7"/>
        <v>0.415</v>
      </c>
      <c r="S2417" s="58">
        <f t="shared" si="8"/>
        <v>0.541</v>
      </c>
      <c r="T2417" s="58">
        <f t="shared" si="9"/>
        <v>0.044</v>
      </c>
      <c r="U2417" s="39">
        <f t="shared" si="10"/>
        <v>14341576</v>
      </c>
      <c r="V2417" s="58">
        <f t="shared" si="11"/>
        <v>0.493</v>
      </c>
    </row>
    <row r="2418">
      <c r="A2418" s="33" t="s">
        <v>227</v>
      </c>
      <c r="B2418" s="68" t="s">
        <v>250</v>
      </c>
      <c r="C2418" s="35" t="s">
        <v>59</v>
      </c>
      <c r="D2418" s="35" t="str">
        <f t="shared" si="2"/>
        <v>The Americas/Guatemala-The Americas/2011</v>
      </c>
      <c r="E2418" s="72">
        <v>0.032</v>
      </c>
      <c r="F2418" s="72">
        <v>0.028</v>
      </c>
      <c r="G2418" s="72">
        <v>75.0</v>
      </c>
      <c r="H2418" s="72">
        <v>68.0</v>
      </c>
      <c r="I2418" s="56">
        <v>0.412</v>
      </c>
      <c r="J2418" s="56">
        <v>0.544</v>
      </c>
      <c r="K2418" s="56">
        <v>0.045</v>
      </c>
      <c r="L2418" s="72">
        <v>1.4706578E7</v>
      </c>
      <c r="M2418" s="56">
        <v>0.498</v>
      </c>
      <c r="N2418" s="39">
        <f t="shared" si="33"/>
        <v>32</v>
      </c>
      <c r="O2418" s="39">
        <f t="shared" si="34"/>
        <v>28</v>
      </c>
      <c r="P2418" s="39">
        <f t="shared" si="5"/>
        <v>75</v>
      </c>
      <c r="Q2418" s="39">
        <f t="shared" si="6"/>
        <v>68</v>
      </c>
      <c r="R2418" s="58">
        <f t="shared" si="7"/>
        <v>0.412</v>
      </c>
      <c r="S2418" s="58">
        <f t="shared" si="8"/>
        <v>0.544</v>
      </c>
      <c r="T2418" s="58">
        <f t="shared" si="9"/>
        <v>0.045</v>
      </c>
      <c r="U2418" s="39">
        <f t="shared" si="10"/>
        <v>14706578</v>
      </c>
      <c r="V2418" s="58">
        <f t="shared" si="11"/>
        <v>0.498</v>
      </c>
    </row>
    <row r="2419">
      <c r="A2419" s="33" t="s">
        <v>227</v>
      </c>
      <c r="B2419" s="68" t="s">
        <v>250</v>
      </c>
      <c r="C2419" s="35" t="s">
        <v>60</v>
      </c>
      <c r="D2419" s="35" t="str">
        <f t="shared" si="2"/>
        <v>The Americas/Guatemala-The Americas/2012</v>
      </c>
      <c r="E2419" s="72">
        <v>0.031</v>
      </c>
      <c r="F2419" s="72">
        <v>0.027</v>
      </c>
      <c r="G2419" s="72">
        <v>75.0</v>
      </c>
      <c r="H2419" s="72">
        <v>68.0</v>
      </c>
      <c r="I2419" s="56">
        <v>0.408</v>
      </c>
      <c r="J2419" s="56">
        <v>0.547</v>
      </c>
      <c r="K2419" s="56">
        <v>0.045</v>
      </c>
      <c r="L2419" s="72">
        <v>1.5082831E7</v>
      </c>
      <c r="M2419" s="56">
        <v>0.502</v>
      </c>
      <c r="N2419" s="39">
        <f t="shared" si="33"/>
        <v>31</v>
      </c>
      <c r="O2419" s="39">
        <f t="shared" si="34"/>
        <v>27</v>
      </c>
      <c r="P2419" s="39">
        <f t="shared" si="5"/>
        <v>75</v>
      </c>
      <c r="Q2419" s="39">
        <f t="shared" si="6"/>
        <v>68</v>
      </c>
      <c r="R2419" s="58">
        <f t="shared" si="7"/>
        <v>0.408</v>
      </c>
      <c r="S2419" s="58">
        <f t="shared" si="8"/>
        <v>0.547</v>
      </c>
      <c r="T2419" s="58">
        <f t="shared" si="9"/>
        <v>0.045</v>
      </c>
      <c r="U2419" s="39">
        <f t="shared" si="10"/>
        <v>15082831</v>
      </c>
      <c r="V2419" s="58">
        <f t="shared" si="11"/>
        <v>0.502</v>
      </c>
    </row>
    <row r="2420">
      <c r="A2420" s="33" t="s">
        <v>227</v>
      </c>
      <c r="B2420" s="68" t="s">
        <v>251</v>
      </c>
      <c r="C2420" s="35" t="s">
        <v>48</v>
      </c>
      <c r="D2420" s="35" t="str">
        <f t="shared" si="2"/>
        <v>The Americas/Guyana-The Americas/2000</v>
      </c>
      <c r="E2420" s="72">
        <v>0.022</v>
      </c>
      <c r="F2420" s="72">
        <v>0.039</v>
      </c>
      <c r="G2420" s="72">
        <v>67.0</v>
      </c>
      <c r="H2420" s="72">
        <v>60.0</v>
      </c>
      <c r="I2420" s="56">
        <v>0.354</v>
      </c>
      <c r="J2420" s="56">
        <v>0.602</v>
      </c>
      <c r="K2420" s="56">
        <v>0.045</v>
      </c>
      <c r="L2420" s="72">
        <v>744471.0</v>
      </c>
      <c r="M2420" s="56">
        <v>0.287</v>
      </c>
      <c r="N2420" s="39">
        <f t="shared" si="33"/>
        <v>22</v>
      </c>
      <c r="O2420" s="39">
        <f t="shared" si="34"/>
        <v>39</v>
      </c>
      <c r="P2420" s="39">
        <f t="shared" si="5"/>
        <v>67</v>
      </c>
      <c r="Q2420" s="39">
        <f t="shared" si="6"/>
        <v>60</v>
      </c>
      <c r="R2420" s="58">
        <f t="shared" si="7"/>
        <v>0.354</v>
      </c>
      <c r="S2420" s="58">
        <f t="shared" si="8"/>
        <v>0.602</v>
      </c>
      <c r="T2420" s="58">
        <f t="shared" si="9"/>
        <v>0.045</v>
      </c>
      <c r="U2420" s="39">
        <f t="shared" si="10"/>
        <v>744471</v>
      </c>
      <c r="V2420" s="58">
        <f t="shared" si="11"/>
        <v>0.287</v>
      </c>
    </row>
    <row r="2421">
      <c r="A2421" s="33" t="s">
        <v>227</v>
      </c>
      <c r="B2421" s="68" t="s">
        <v>251</v>
      </c>
      <c r="C2421" s="35" t="s">
        <v>49</v>
      </c>
      <c r="D2421" s="35" t="str">
        <f t="shared" si="2"/>
        <v>The Americas/Guyana-The Americas/2001</v>
      </c>
      <c r="E2421" s="72">
        <v>0.022</v>
      </c>
      <c r="F2421" s="72">
        <v>0.038</v>
      </c>
      <c r="G2421" s="72">
        <v>67.0</v>
      </c>
      <c r="H2421" s="72">
        <v>60.0</v>
      </c>
      <c r="I2421" s="56">
        <v>0.356</v>
      </c>
      <c r="J2421" s="56">
        <v>0.601</v>
      </c>
      <c r="K2421" s="56">
        <v>0.044</v>
      </c>
      <c r="L2421" s="72">
        <v>747657.0</v>
      </c>
      <c r="M2421" s="56">
        <v>0.286</v>
      </c>
      <c r="N2421" s="39">
        <f t="shared" si="33"/>
        <v>22</v>
      </c>
      <c r="O2421" s="39">
        <f t="shared" si="34"/>
        <v>38</v>
      </c>
      <c r="P2421" s="39">
        <f t="shared" si="5"/>
        <v>67</v>
      </c>
      <c r="Q2421" s="39">
        <f t="shared" si="6"/>
        <v>60</v>
      </c>
      <c r="R2421" s="58">
        <f t="shared" si="7"/>
        <v>0.356</v>
      </c>
      <c r="S2421" s="58">
        <f t="shared" si="8"/>
        <v>0.601</v>
      </c>
      <c r="T2421" s="58">
        <f t="shared" si="9"/>
        <v>0.044</v>
      </c>
      <c r="U2421" s="39">
        <f t="shared" si="10"/>
        <v>747657</v>
      </c>
      <c r="V2421" s="58">
        <f t="shared" si="11"/>
        <v>0.286</v>
      </c>
    </row>
    <row r="2422">
      <c r="A2422" s="33" t="s">
        <v>227</v>
      </c>
      <c r="B2422" s="68" t="s">
        <v>251</v>
      </c>
      <c r="C2422" s="35" t="s">
        <v>50</v>
      </c>
      <c r="D2422" s="35" t="str">
        <f t="shared" si="2"/>
        <v>The Americas/Guyana-The Americas/2002</v>
      </c>
      <c r="E2422" s="72">
        <v>0.022</v>
      </c>
      <c r="F2422" s="72">
        <v>0.037</v>
      </c>
      <c r="G2422" s="72">
        <v>67.0</v>
      </c>
      <c r="H2422" s="72">
        <v>60.0</v>
      </c>
      <c r="I2422" s="56">
        <v>0.358</v>
      </c>
      <c r="J2422" s="56">
        <v>0.6</v>
      </c>
      <c r="K2422" s="56">
        <v>0.042</v>
      </c>
      <c r="L2422" s="72">
        <v>750629.0</v>
      </c>
      <c r="M2422" s="56">
        <v>0.285</v>
      </c>
      <c r="N2422" s="39">
        <f t="shared" si="33"/>
        <v>22</v>
      </c>
      <c r="O2422" s="39">
        <f t="shared" si="34"/>
        <v>37</v>
      </c>
      <c r="P2422" s="39">
        <f t="shared" si="5"/>
        <v>67</v>
      </c>
      <c r="Q2422" s="39">
        <f t="shared" si="6"/>
        <v>60</v>
      </c>
      <c r="R2422" s="58">
        <f t="shared" si="7"/>
        <v>0.358</v>
      </c>
      <c r="S2422" s="58">
        <f t="shared" si="8"/>
        <v>0.6</v>
      </c>
      <c r="T2422" s="58">
        <f t="shared" si="9"/>
        <v>0.042</v>
      </c>
      <c r="U2422" s="39">
        <f t="shared" si="10"/>
        <v>750629</v>
      </c>
      <c r="V2422" s="58">
        <f t="shared" si="11"/>
        <v>0.285</v>
      </c>
    </row>
    <row r="2423">
      <c r="A2423" s="33" t="s">
        <v>227</v>
      </c>
      <c r="B2423" s="68" t="s">
        <v>251</v>
      </c>
      <c r="C2423" s="35" t="s">
        <v>51</v>
      </c>
      <c r="D2423" s="35" t="str">
        <f t="shared" si="2"/>
        <v>The Americas/Guyana-The Americas/2003</v>
      </c>
      <c r="E2423" s="72">
        <v>0.022</v>
      </c>
      <c r="F2423" s="72">
        <v>0.037</v>
      </c>
      <c r="G2423" s="72">
        <v>68.0</v>
      </c>
      <c r="H2423" s="72">
        <v>61.0</v>
      </c>
      <c r="I2423" s="56">
        <v>0.36</v>
      </c>
      <c r="J2423" s="56">
        <v>0.599</v>
      </c>
      <c r="K2423" s="56">
        <v>0.041</v>
      </c>
      <c r="L2423" s="72">
        <v>753612.0</v>
      </c>
      <c r="M2423" s="56">
        <v>0.284</v>
      </c>
      <c r="N2423" s="39">
        <f t="shared" si="33"/>
        <v>22</v>
      </c>
      <c r="O2423" s="39">
        <f t="shared" si="34"/>
        <v>37</v>
      </c>
      <c r="P2423" s="39">
        <f t="shared" si="5"/>
        <v>68</v>
      </c>
      <c r="Q2423" s="39">
        <f t="shared" si="6"/>
        <v>61</v>
      </c>
      <c r="R2423" s="58">
        <f t="shared" si="7"/>
        <v>0.36</v>
      </c>
      <c r="S2423" s="58">
        <f t="shared" si="8"/>
        <v>0.599</v>
      </c>
      <c r="T2423" s="58">
        <f t="shared" si="9"/>
        <v>0.041</v>
      </c>
      <c r="U2423" s="39">
        <f t="shared" si="10"/>
        <v>753612</v>
      </c>
      <c r="V2423" s="58">
        <f t="shared" si="11"/>
        <v>0.284</v>
      </c>
    </row>
    <row r="2424">
      <c r="A2424" s="33" t="s">
        <v>227</v>
      </c>
      <c r="B2424" s="68" t="s">
        <v>251</v>
      </c>
      <c r="C2424" s="35" t="s">
        <v>52</v>
      </c>
      <c r="D2424" s="35" t="str">
        <f t="shared" si="2"/>
        <v>The Americas/Guyana-The Americas/2004</v>
      </c>
      <c r="E2424" s="72">
        <v>0.022</v>
      </c>
      <c r="F2424" s="72">
        <v>0.036</v>
      </c>
      <c r="G2424" s="72">
        <v>68.0</v>
      </c>
      <c r="H2424" s="72">
        <v>61.0</v>
      </c>
      <c r="I2424" s="56">
        <v>0.363</v>
      </c>
      <c r="J2424" s="56">
        <v>0.598</v>
      </c>
      <c r="K2424" s="56">
        <v>0.039</v>
      </c>
      <c r="L2424" s="72">
        <v>756939.0</v>
      </c>
      <c r="M2424" s="56">
        <v>0.284</v>
      </c>
      <c r="N2424" s="39">
        <f t="shared" si="33"/>
        <v>22</v>
      </c>
      <c r="O2424" s="39">
        <f t="shared" si="34"/>
        <v>36</v>
      </c>
      <c r="P2424" s="39">
        <f t="shared" si="5"/>
        <v>68</v>
      </c>
      <c r="Q2424" s="39">
        <f t="shared" si="6"/>
        <v>61</v>
      </c>
      <c r="R2424" s="58">
        <f t="shared" si="7"/>
        <v>0.363</v>
      </c>
      <c r="S2424" s="58">
        <f t="shared" si="8"/>
        <v>0.598</v>
      </c>
      <c r="T2424" s="58">
        <f t="shared" si="9"/>
        <v>0.039</v>
      </c>
      <c r="U2424" s="39">
        <f t="shared" si="10"/>
        <v>756939</v>
      </c>
      <c r="V2424" s="58">
        <f t="shared" si="11"/>
        <v>0.284</v>
      </c>
    </row>
    <row r="2425">
      <c r="A2425" s="33" t="s">
        <v>227</v>
      </c>
      <c r="B2425" s="68" t="s">
        <v>251</v>
      </c>
      <c r="C2425" s="35" t="s">
        <v>53</v>
      </c>
      <c r="D2425" s="35" t="str">
        <f t="shared" si="2"/>
        <v>The Americas/Guyana-The Americas/2005</v>
      </c>
      <c r="E2425" s="72">
        <v>0.022</v>
      </c>
      <c r="F2425" s="72">
        <v>0.036</v>
      </c>
      <c r="G2425" s="72">
        <v>68.0</v>
      </c>
      <c r="H2425" s="72">
        <v>62.0</v>
      </c>
      <c r="I2425" s="56">
        <v>0.366</v>
      </c>
      <c r="J2425" s="56">
        <v>0.596</v>
      </c>
      <c r="K2425" s="56">
        <v>0.038</v>
      </c>
      <c r="L2425" s="72">
        <v>760834.0</v>
      </c>
      <c r="M2425" s="56">
        <v>0.283</v>
      </c>
      <c r="N2425" s="39">
        <f t="shared" si="33"/>
        <v>22</v>
      </c>
      <c r="O2425" s="39">
        <f t="shared" si="34"/>
        <v>36</v>
      </c>
      <c r="P2425" s="39">
        <f t="shared" si="5"/>
        <v>68</v>
      </c>
      <c r="Q2425" s="39">
        <f t="shared" si="6"/>
        <v>62</v>
      </c>
      <c r="R2425" s="58">
        <f t="shared" si="7"/>
        <v>0.366</v>
      </c>
      <c r="S2425" s="58">
        <f t="shared" si="8"/>
        <v>0.596</v>
      </c>
      <c r="T2425" s="58">
        <f t="shared" si="9"/>
        <v>0.038</v>
      </c>
      <c r="U2425" s="39">
        <f t="shared" si="10"/>
        <v>760834</v>
      </c>
      <c r="V2425" s="58">
        <f t="shared" si="11"/>
        <v>0.283</v>
      </c>
    </row>
    <row r="2426">
      <c r="A2426" s="33" t="s">
        <v>227</v>
      </c>
      <c r="B2426" s="68" t="s">
        <v>251</v>
      </c>
      <c r="C2426" s="35" t="s">
        <v>54</v>
      </c>
      <c r="D2426" s="35" t="str">
        <f t="shared" si="2"/>
        <v>The Americas/Guyana-The Americas/2006</v>
      </c>
      <c r="E2426" s="72">
        <v>0.022</v>
      </c>
      <c r="F2426" s="72">
        <v>0.035</v>
      </c>
      <c r="G2426" s="72">
        <v>68.0</v>
      </c>
      <c r="H2426" s="72">
        <v>62.0</v>
      </c>
      <c r="I2426" s="56">
        <v>0.369</v>
      </c>
      <c r="J2426" s="56">
        <v>0.594</v>
      </c>
      <c r="K2426" s="56">
        <v>0.037</v>
      </c>
      <c r="L2426" s="72">
        <v>765367.0</v>
      </c>
      <c r="M2426" s="56">
        <v>0.283</v>
      </c>
      <c r="N2426" s="39">
        <f t="shared" si="33"/>
        <v>22</v>
      </c>
      <c r="O2426" s="39">
        <f t="shared" si="34"/>
        <v>35</v>
      </c>
      <c r="P2426" s="39">
        <f t="shared" si="5"/>
        <v>68</v>
      </c>
      <c r="Q2426" s="39">
        <f t="shared" si="6"/>
        <v>62</v>
      </c>
      <c r="R2426" s="58">
        <f t="shared" si="7"/>
        <v>0.369</v>
      </c>
      <c r="S2426" s="58">
        <f t="shared" si="8"/>
        <v>0.594</v>
      </c>
      <c r="T2426" s="58">
        <f t="shared" si="9"/>
        <v>0.037</v>
      </c>
      <c r="U2426" s="39">
        <f t="shared" si="10"/>
        <v>765367</v>
      </c>
      <c r="V2426" s="58">
        <f t="shared" si="11"/>
        <v>0.283</v>
      </c>
    </row>
    <row r="2427">
      <c r="A2427" s="33" t="s">
        <v>227</v>
      </c>
      <c r="B2427" s="68" t="s">
        <v>251</v>
      </c>
      <c r="C2427" s="35" t="s">
        <v>55</v>
      </c>
      <c r="D2427" s="35" t="str">
        <f t="shared" si="2"/>
        <v>The Americas/Guyana-The Americas/2007</v>
      </c>
      <c r="E2427" s="72">
        <v>0.022</v>
      </c>
      <c r="F2427" s="72">
        <v>0.034</v>
      </c>
      <c r="G2427" s="72">
        <v>68.0</v>
      </c>
      <c r="H2427" s="72">
        <v>62.0</v>
      </c>
      <c r="I2427" s="56">
        <v>0.372</v>
      </c>
      <c r="J2427" s="56">
        <v>0.592</v>
      </c>
      <c r="K2427" s="56">
        <v>0.035</v>
      </c>
      <c r="L2427" s="72">
        <v>770407.0</v>
      </c>
      <c r="M2427" s="56">
        <v>0.282</v>
      </c>
      <c r="N2427" s="39">
        <f t="shared" si="33"/>
        <v>22</v>
      </c>
      <c r="O2427" s="39">
        <f t="shared" si="34"/>
        <v>34</v>
      </c>
      <c r="P2427" s="39">
        <f t="shared" si="5"/>
        <v>68</v>
      </c>
      <c r="Q2427" s="39">
        <f t="shared" si="6"/>
        <v>62</v>
      </c>
      <c r="R2427" s="58">
        <f t="shared" si="7"/>
        <v>0.372</v>
      </c>
      <c r="S2427" s="58">
        <f t="shared" si="8"/>
        <v>0.592</v>
      </c>
      <c r="T2427" s="58">
        <f t="shared" si="9"/>
        <v>0.035</v>
      </c>
      <c r="U2427" s="39">
        <f t="shared" si="10"/>
        <v>770407</v>
      </c>
      <c r="V2427" s="58">
        <f t="shared" si="11"/>
        <v>0.282</v>
      </c>
    </row>
    <row r="2428">
      <c r="A2428" s="33" t="s">
        <v>227</v>
      </c>
      <c r="B2428" s="68" t="s">
        <v>251</v>
      </c>
      <c r="C2428" s="35" t="s">
        <v>56</v>
      </c>
      <c r="D2428" s="35" t="str">
        <f t="shared" si="2"/>
        <v>The Americas/Guyana-The Americas/2008</v>
      </c>
      <c r="E2428" s="72">
        <v>0.022</v>
      </c>
      <c r="F2428" s="72">
        <v>0.034</v>
      </c>
      <c r="G2428" s="72">
        <v>68.0</v>
      </c>
      <c r="H2428" s="72">
        <v>63.0</v>
      </c>
      <c r="I2428" s="56">
        <v>0.375</v>
      </c>
      <c r="J2428" s="56">
        <v>0.591</v>
      </c>
      <c r="K2428" s="56">
        <v>0.034</v>
      </c>
      <c r="L2428" s="72">
        <v>775739.0</v>
      </c>
      <c r="M2428" s="56">
        <v>0.282</v>
      </c>
      <c r="N2428" s="39">
        <f t="shared" si="33"/>
        <v>22</v>
      </c>
      <c r="O2428" s="39">
        <f t="shared" si="34"/>
        <v>34</v>
      </c>
      <c r="P2428" s="39">
        <f t="shared" si="5"/>
        <v>68</v>
      </c>
      <c r="Q2428" s="39">
        <f t="shared" si="6"/>
        <v>63</v>
      </c>
      <c r="R2428" s="58">
        <f t="shared" si="7"/>
        <v>0.375</v>
      </c>
      <c r="S2428" s="58">
        <f t="shared" si="8"/>
        <v>0.591</v>
      </c>
      <c r="T2428" s="58">
        <f t="shared" si="9"/>
        <v>0.034</v>
      </c>
      <c r="U2428" s="39">
        <f t="shared" si="10"/>
        <v>775739</v>
      </c>
      <c r="V2428" s="58">
        <f t="shared" si="11"/>
        <v>0.282</v>
      </c>
    </row>
    <row r="2429">
      <c r="A2429" s="33" t="s">
        <v>227</v>
      </c>
      <c r="B2429" s="68" t="s">
        <v>251</v>
      </c>
      <c r="C2429" s="35" t="s">
        <v>57</v>
      </c>
      <c r="D2429" s="35" t="str">
        <f t="shared" si="2"/>
        <v>The Americas/Guyana-The Americas/2009</v>
      </c>
      <c r="E2429" s="72">
        <v>0.022</v>
      </c>
      <c r="F2429" s="72">
        <v>0.033</v>
      </c>
      <c r="G2429" s="72">
        <v>68.0</v>
      </c>
      <c r="H2429" s="72">
        <v>63.0</v>
      </c>
      <c r="I2429" s="56">
        <v>0.376</v>
      </c>
      <c r="J2429" s="56">
        <v>0.591</v>
      </c>
      <c r="K2429" s="56">
        <v>0.033</v>
      </c>
      <c r="L2429" s="72">
        <v>781055.0</v>
      </c>
      <c r="M2429" s="56">
        <v>0.282</v>
      </c>
      <c r="N2429" s="39">
        <f t="shared" si="33"/>
        <v>22</v>
      </c>
      <c r="O2429" s="39">
        <f t="shared" si="34"/>
        <v>33</v>
      </c>
      <c r="P2429" s="39">
        <f t="shared" si="5"/>
        <v>68</v>
      </c>
      <c r="Q2429" s="39">
        <f t="shared" si="6"/>
        <v>63</v>
      </c>
      <c r="R2429" s="58">
        <f t="shared" si="7"/>
        <v>0.376</v>
      </c>
      <c r="S2429" s="58">
        <f t="shared" si="8"/>
        <v>0.591</v>
      </c>
      <c r="T2429" s="58">
        <f t="shared" si="9"/>
        <v>0.033</v>
      </c>
      <c r="U2429" s="39">
        <f t="shared" si="10"/>
        <v>781055</v>
      </c>
      <c r="V2429" s="58">
        <f t="shared" si="11"/>
        <v>0.282</v>
      </c>
    </row>
    <row r="2430">
      <c r="A2430" s="33" t="s">
        <v>227</v>
      </c>
      <c r="B2430" s="68" t="s">
        <v>251</v>
      </c>
      <c r="C2430" s="35" t="s">
        <v>58</v>
      </c>
      <c r="D2430" s="35" t="str">
        <f t="shared" si="2"/>
        <v>The Americas/Guyana-The Americas/2010</v>
      </c>
      <c r="E2430" s="72">
        <v>0.022</v>
      </c>
      <c r="F2430" s="72">
        <v>0.032</v>
      </c>
      <c r="G2430" s="72">
        <v>68.0</v>
      </c>
      <c r="H2430" s="72">
        <v>63.0</v>
      </c>
      <c r="I2430" s="56">
        <v>0.376</v>
      </c>
      <c r="J2430" s="56">
        <v>0.592</v>
      </c>
      <c r="K2430" s="56">
        <v>0.033</v>
      </c>
      <c r="L2430" s="72">
        <v>786126.0</v>
      </c>
      <c r="M2430" s="56">
        <v>0.282</v>
      </c>
      <c r="N2430" s="39">
        <f t="shared" si="33"/>
        <v>22</v>
      </c>
      <c r="O2430" s="39">
        <f t="shared" si="34"/>
        <v>32</v>
      </c>
      <c r="P2430" s="39">
        <f t="shared" si="5"/>
        <v>68</v>
      </c>
      <c r="Q2430" s="39">
        <f t="shared" si="6"/>
        <v>63</v>
      </c>
      <c r="R2430" s="58">
        <f t="shared" si="7"/>
        <v>0.376</v>
      </c>
      <c r="S2430" s="58">
        <f t="shared" si="8"/>
        <v>0.592</v>
      </c>
      <c r="T2430" s="58">
        <f t="shared" si="9"/>
        <v>0.033</v>
      </c>
      <c r="U2430" s="39">
        <f t="shared" si="10"/>
        <v>786126</v>
      </c>
      <c r="V2430" s="58">
        <f t="shared" si="11"/>
        <v>0.282</v>
      </c>
    </row>
    <row r="2431">
      <c r="A2431" s="33" t="s">
        <v>227</v>
      </c>
      <c r="B2431" s="68" t="s">
        <v>251</v>
      </c>
      <c r="C2431" s="35" t="s">
        <v>59</v>
      </c>
      <c r="D2431" s="35" t="str">
        <f t="shared" si="2"/>
        <v>The Americas/Guyana-The Americas/2011</v>
      </c>
      <c r="E2431" s="72">
        <v>0.021</v>
      </c>
      <c r="F2431" s="72">
        <v>0.032</v>
      </c>
      <c r="G2431" s="72">
        <v>69.0</v>
      </c>
      <c r="H2431" s="72">
        <v>63.0</v>
      </c>
      <c r="I2431" s="56">
        <v>0.373</v>
      </c>
      <c r="J2431" s="56">
        <v>0.595</v>
      </c>
      <c r="K2431" s="56">
        <v>0.033</v>
      </c>
      <c r="L2431" s="72">
        <v>790882.0</v>
      </c>
      <c r="M2431" s="56">
        <v>0.283</v>
      </c>
      <c r="N2431" s="39">
        <f t="shared" si="33"/>
        <v>21</v>
      </c>
      <c r="O2431" s="39">
        <f t="shared" si="34"/>
        <v>32</v>
      </c>
      <c r="P2431" s="39">
        <f t="shared" si="5"/>
        <v>69</v>
      </c>
      <c r="Q2431" s="39">
        <f t="shared" si="6"/>
        <v>63</v>
      </c>
      <c r="R2431" s="58">
        <f t="shared" si="7"/>
        <v>0.373</v>
      </c>
      <c r="S2431" s="58">
        <f t="shared" si="8"/>
        <v>0.595</v>
      </c>
      <c r="T2431" s="58">
        <f t="shared" si="9"/>
        <v>0.033</v>
      </c>
      <c r="U2431" s="39">
        <f t="shared" si="10"/>
        <v>790882</v>
      </c>
      <c r="V2431" s="58">
        <f t="shared" si="11"/>
        <v>0.283</v>
      </c>
    </row>
    <row r="2432">
      <c r="A2432" s="33" t="s">
        <v>227</v>
      </c>
      <c r="B2432" s="68" t="s">
        <v>251</v>
      </c>
      <c r="C2432" s="35" t="s">
        <v>60</v>
      </c>
      <c r="D2432" s="35" t="str">
        <f t="shared" si="2"/>
        <v>The Americas/Guyana-The Americas/2012</v>
      </c>
      <c r="E2432" s="72">
        <v>0.021</v>
      </c>
      <c r="F2432" s="72">
        <v>0.031</v>
      </c>
      <c r="G2432" s="72">
        <v>69.0</v>
      </c>
      <c r="H2432" s="72">
        <v>63.0</v>
      </c>
      <c r="I2432" s="56">
        <v>0.368</v>
      </c>
      <c r="J2432" s="56">
        <v>0.599</v>
      </c>
      <c r="K2432" s="56">
        <v>0.033</v>
      </c>
      <c r="L2432" s="72">
        <v>795369.0</v>
      </c>
      <c r="M2432" s="56">
        <v>0.283</v>
      </c>
      <c r="N2432" s="39">
        <f t="shared" si="33"/>
        <v>21</v>
      </c>
      <c r="O2432" s="39">
        <f t="shared" si="34"/>
        <v>31</v>
      </c>
      <c r="P2432" s="39">
        <f t="shared" si="5"/>
        <v>69</v>
      </c>
      <c r="Q2432" s="39">
        <f t="shared" si="6"/>
        <v>63</v>
      </c>
      <c r="R2432" s="58">
        <f t="shared" si="7"/>
        <v>0.368</v>
      </c>
      <c r="S2432" s="58">
        <f t="shared" si="8"/>
        <v>0.599</v>
      </c>
      <c r="T2432" s="58">
        <f t="shared" si="9"/>
        <v>0.033</v>
      </c>
      <c r="U2432" s="39">
        <f t="shared" si="10"/>
        <v>795369</v>
      </c>
      <c r="V2432" s="58">
        <f t="shared" si="11"/>
        <v>0.283</v>
      </c>
    </row>
    <row r="2433">
      <c r="A2433" s="33" t="s">
        <v>227</v>
      </c>
      <c r="B2433" s="68" t="s">
        <v>252</v>
      </c>
      <c r="C2433" s="35" t="s">
        <v>48</v>
      </c>
      <c r="D2433" s="35" t="str">
        <f t="shared" si="2"/>
        <v>The Americas/Haiti-The Americas/2000</v>
      </c>
      <c r="E2433" s="72">
        <v>0.031</v>
      </c>
      <c r="F2433" s="72">
        <v>0.075</v>
      </c>
      <c r="G2433" s="72">
        <v>59.0</v>
      </c>
      <c r="H2433" s="72">
        <v>56.0</v>
      </c>
      <c r="I2433" s="56">
        <v>0.403</v>
      </c>
      <c r="J2433" s="56">
        <v>0.557</v>
      </c>
      <c r="K2433" s="56">
        <v>0.04</v>
      </c>
      <c r="L2433" s="72">
        <v>8578234.0</v>
      </c>
      <c r="M2433" s="56">
        <v>0.356</v>
      </c>
      <c r="N2433" s="39">
        <f t="shared" si="33"/>
        <v>31</v>
      </c>
      <c r="O2433" s="39">
        <f t="shared" si="34"/>
        <v>75</v>
      </c>
      <c r="P2433" s="39">
        <f t="shared" si="5"/>
        <v>59</v>
      </c>
      <c r="Q2433" s="39">
        <f t="shared" si="6"/>
        <v>56</v>
      </c>
      <c r="R2433" s="58">
        <f t="shared" si="7"/>
        <v>0.403</v>
      </c>
      <c r="S2433" s="58">
        <f t="shared" si="8"/>
        <v>0.557</v>
      </c>
      <c r="T2433" s="58">
        <f t="shared" si="9"/>
        <v>0.04</v>
      </c>
      <c r="U2433" s="39">
        <f t="shared" si="10"/>
        <v>8578234</v>
      </c>
      <c r="V2433" s="58">
        <f t="shared" si="11"/>
        <v>0.356</v>
      </c>
    </row>
    <row r="2434">
      <c r="A2434" s="33" t="s">
        <v>227</v>
      </c>
      <c r="B2434" s="68" t="s">
        <v>252</v>
      </c>
      <c r="C2434" s="35" t="s">
        <v>49</v>
      </c>
      <c r="D2434" s="35" t="str">
        <f t="shared" si="2"/>
        <v>The Americas/Haiti-The Americas/2001</v>
      </c>
      <c r="E2434" s="72">
        <v>0.031</v>
      </c>
      <c r="F2434" s="72">
        <v>0.073</v>
      </c>
      <c r="G2434" s="72">
        <v>59.0</v>
      </c>
      <c r="H2434" s="72">
        <v>56.0</v>
      </c>
      <c r="I2434" s="56">
        <v>0.398</v>
      </c>
      <c r="J2434" s="56">
        <v>0.561</v>
      </c>
      <c r="K2434" s="56">
        <v>0.04</v>
      </c>
      <c r="L2434" s="72">
        <v>8720247.0</v>
      </c>
      <c r="M2434" s="56">
        <v>0.373</v>
      </c>
      <c r="N2434" s="39">
        <f t="shared" si="33"/>
        <v>31</v>
      </c>
      <c r="O2434" s="39">
        <f t="shared" si="34"/>
        <v>73</v>
      </c>
      <c r="P2434" s="39">
        <f t="shared" si="5"/>
        <v>59</v>
      </c>
      <c r="Q2434" s="39">
        <f t="shared" si="6"/>
        <v>56</v>
      </c>
      <c r="R2434" s="58">
        <f t="shared" si="7"/>
        <v>0.398</v>
      </c>
      <c r="S2434" s="58">
        <f t="shared" si="8"/>
        <v>0.561</v>
      </c>
      <c r="T2434" s="58">
        <f t="shared" si="9"/>
        <v>0.04</v>
      </c>
      <c r="U2434" s="39">
        <f t="shared" si="10"/>
        <v>8720247</v>
      </c>
      <c r="V2434" s="58">
        <f t="shared" si="11"/>
        <v>0.373</v>
      </c>
    </row>
    <row r="2435">
      <c r="A2435" s="33" t="s">
        <v>227</v>
      </c>
      <c r="B2435" s="68" t="s">
        <v>252</v>
      </c>
      <c r="C2435" s="35" t="s">
        <v>50</v>
      </c>
      <c r="D2435" s="35" t="str">
        <f t="shared" si="2"/>
        <v>The Americas/Haiti-The Americas/2002</v>
      </c>
      <c r="E2435" s="72">
        <v>0.03</v>
      </c>
      <c r="F2435" s="72">
        <v>0.071</v>
      </c>
      <c r="G2435" s="72">
        <v>60.0</v>
      </c>
      <c r="H2435" s="72">
        <v>56.0</v>
      </c>
      <c r="I2435" s="56">
        <v>0.394</v>
      </c>
      <c r="J2435" s="56">
        <v>0.566</v>
      </c>
      <c r="K2435" s="56">
        <v>0.04</v>
      </c>
      <c r="L2435" s="72">
        <v>8859635.0</v>
      </c>
      <c r="M2435" s="56">
        <v>0.389</v>
      </c>
      <c r="N2435" s="39">
        <f t="shared" si="33"/>
        <v>30</v>
      </c>
      <c r="O2435" s="39">
        <f t="shared" si="34"/>
        <v>71</v>
      </c>
      <c r="P2435" s="39">
        <f t="shared" si="5"/>
        <v>60</v>
      </c>
      <c r="Q2435" s="39">
        <f t="shared" si="6"/>
        <v>56</v>
      </c>
      <c r="R2435" s="58">
        <f t="shared" si="7"/>
        <v>0.394</v>
      </c>
      <c r="S2435" s="58">
        <f t="shared" si="8"/>
        <v>0.566</v>
      </c>
      <c r="T2435" s="58">
        <f t="shared" si="9"/>
        <v>0.04</v>
      </c>
      <c r="U2435" s="39">
        <f t="shared" si="10"/>
        <v>8859635</v>
      </c>
      <c r="V2435" s="58">
        <f t="shared" si="11"/>
        <v>0.389</v>
      </c>
    </row>
    <row r="2436">
      <c r="A2436" s="33" t="s">
        <v>227</v>
      </c>
      <c r="B2436" s="68" t="s">
        <v>252</v>
      </c>
      <c r="C2436" s="35" t="s">
        <v>51</v>
      </c>
      <c r="D2436" s="35" t="str">
        <f t="shared" si="2"/>
        <v>The Americas/Haiti-The Americas/2003</v>
      </c>
      <c r="E2436" s="72">
        <v>0.03</v>
      </c>
      <c r="F2436" s="72">
        <v>0.069</v>
      </c>
      <c r="G2436" s="72">
        <v>60.0</v>
      </c>
      <c r="H2436" s="72">
        <v>57.0</v>
      </c>
      <c r="I2436" s="56">
        <v>0.389</v>
      </c>
      <c r="J2436" s="56">
        <v>0.57</v>
      </c>
      <c r="K2436" s="56">
        <v>0.041</v>
      </c>
      <c r="L2436" s="72">
        <v>8996229.0</v>
      </c>
      <c r="M2436" s="56">
        <v>0.406</v>
      </c>
      <c r="N2436" s="39">
        <f t="shared" si="33"/>
        <v>30</v>
      </c>
      <c r="O2436" s="39">
        <f t="shared" si="34"/>
        <v>69</v>
      </c>
      <c r="P2436" s="39">
        <f t="shared" si="5"/>
        <v>60</v>
      </c>
      <c r="Q2436" s="39">
        <f t="shared" si="6"/>
        <v>57</v>
      </c>
      <c r="R2436" s="58">
        <f t="shared" si="7"/>
        <v>0.389</v>
      </c>
      <c r="S2436" s="58">
        <f t="shared" si="8"/>
        <v>0.57</v>
      </c>
      <c r="T2436" s="58">
        <f t="shared" si="9"/>
        <v>0.041</v>
      </c>
      <c r="U2436" s="39">
        <f t="shared" si="10"/>
        <v>8996229</v>
      </c>
      <c r="V2436" s="58">
        <f t="shared" si="11"/>
        <v>0.406</v>
      </c>
    </row>
    <row r="2437">
      <c r="A2437" s="33" t="s">
        <v>227</v>
      </c>
      <c r="B2437" s="68" t="s">
        <v>252</v>
      </c>
      <c r="C2437" s="35" t="s">
        <v>52</v>
      </c>
      <c r="D2437" s="35" t="str">
        <f t="shared" si="2"/>
        <v>The Americas/Haiti-The Americas/2004</v>
      </c>
      <c r="E2437" s="72">
        <v>0.029</v>
      </c>
      <c r="F2437" s="72">
        <v>0.067</v>
      </c>
      <c r="G2437" s="72">
        <v>61.0</v>
      </c>
      <c r="H2437" s="72">
        <v>57.0</v>
      </c>
      <c r="I2437" s="56">
        <v>0.385</v>
      </c>
      <c r="J2437" s="56">
        <v>0.574</v>
      </c>
      <c r="K2437" s="56">
        <v>0.041</v>
      </c>
      <c r="L2437" s="72">
        <v>9129933.0</v>
      </c>
      <c r="M2437" s="56">
        <v>0.424</v>
      </c>
      <c r="N2437" s="39">
        <f t="shared" si="33"/>
        <v>29</v>
      </c>
      <c r="O2437" s="39">
        <f t="shared" si="34"/>
        <v>67</v>
      </c>
      <c r="P2437" s="39">
        <f t="shared" si="5"/>
        <v>61</v>
      </c>
      <c r="Q2437" s="39">
        <f t="shared" si="6"/>
        <v>57</v>
      </c>
      <c r="R2437" s="58">
        <f t="shared" si="7"/>
        <v>0.385</v>
      </c>
      <c r="S2437" s="58">
        <f t="shared" si="8"/>
        <v>0.574</v>
      </c>
      <c r="T2437" s="58">
        <f t="shared" si="9"/>
        <v>0.041</v>
      </c>
      <c r="U2437" s="39">
        <f t="shared" si="10"/>
        <v>9129933</v>
      </c>
      <c r="V2437" s="58">
        <f t="shared" si="11"/>
        <v>0.424</v>
      </c>
    </row>
    <row r="2438">
      <c r="A2438" s="33" t="s">
        <v>227</v>
      </c>
      <c r="B2438" s="68" t="s">
        <v>252</v>
      </c>
      <c r="C2438" s="35" t="s">
        <v>53</v>
      </c>
      <c r="D2438" s="35" t="str">
        <f t="shared" si="2"/>
        <v>The Americas/Haiti-The Americas/2005</v>
      </c>
      <c r="E2438" s="72">
        <v>0.029</v>
      </c>
      <c r="F2438" s="72">
        <v>0.066</v>
      </c>
      <c r="G2438" s="72">
        <v>61.0</v>
      </c>
      <c r="H2438" s="72">
        <v>58.0</v>
      </c>
      <c r="I2438" s="56">
        <v>0.381</v>
      </c>
      <c r="J2438" s="56">
        <v>0.578</v>
      </c>
      <c r="K2438" s="56">
        <v>0.042</v>
      </c>
      <c r="L2438" s="72">
        <v>9260879.0</v>
      </c>
      <c r="M2438" s="56">
        <v>0.441</v>
      </c>
      <c r="N2438" s="39">
        <f t="shared" si="33"/>
        <v>29</v>
      </c>
      <c r="O2438" s="39">
        <f t="shared" si="34"/>
        <v>66</v>
      </c>
      <c r="P2438" s="39">
        <f t="shared" si="5"/>
        <v>61</v>
      </c>
      <c r="Q2438" s="39">
        <f t="shared" si="6"/>
        <v>58</v>
      </c>
      <c r="R2438" s="58">
        <f t="shared" si="7"/>
        <v>0.381</v>
      </c>
      <c r="S2438" s="58">
        <f t="shared" si="8"/>
        <v>0.578</v>
      </c>
      <c r="T2438" s="58">
        <f t="shared" si="9"/>
        <v>0.042</v>
      </c>
      <c r="U2438" s="39">
        <f t="shared" si="10"/>
        <v>9260879</v>
      </c>
      <c r="V2438" s="58">
        <f t="shared" si="11"/>
        <v>0.441</v>
      </c>
    </row>
    <row r="2439">
      <c r="A2439" s="33" t="s">
        <v>227</v>
      </c>
      <c r="B2439" s="68" t="s">
        <v>252</v>
      </c>
      <c r="C2439" s="35" t="s">
        <v>54</v>
      </c>
      <c r="D2439" s="35" t="str">
        <f t="shared" si="2"/>
        <v>The Americas/Haiti-The Americas/2006</v>
      </c>
      <c r="E2439" s="72">
        <v>0.028</v>
      </c>
      <c r="F2439" s="72">
        <v>0.064</v>
      </c>
      <c r="G2439" s="72">
        <v>62.0</v>
      </c>
      <c r="H2439" s="72">
        <v>58.0</v>
      </c>
      <c r="I2439" s="56">
        <v>0.377</v>
      </c>
      <c r="J2439" s="56">
        <v>0.581</v>
      </c>
      <c r="K2439" s="56">
        <v>0.042</v>
      </c>
      <c r="L2439" s="72">
        <v>9388642.0</v>
      </c>
      <c r="M2439" s="56">
        <v>0.458</v>
      </c>
      <c r="N2439" s="39">
        <f t="shared" si="33"/>
        <v>28</v>
      </c>
      <c r="O2439" s="39">
        <f t="shared" si="34"/>
        <v>64</v>
      </c>
      <c r="P2439" s="39">
        <f t="shared" si="5"/>
        <v>62</v>
      </c>
      <c r="Q2439" s="39">
        <f t="shared" si="6"/>
        <v>58</v>
      </c>
      <c r="R2439" s="58">
        <f t="shared" si="7"/>
        <v>0.377</v>
      </c>
      <c r="S2439" s="58">
        <f t="shared" si="8"/>
        <v>0.581</v>
      </c>
      <c r="T2439" s="58">
        <f t="shared" si="9"/>
        <v>0.042</v>
      </c>
      <c r="U2439" s="39">
        <f t="shared" si="10"/>
        <v>9388642</v>
      </c>
      <c r="V2439" s="58">
        <f t="shared" si="11"/>
        <v>0.458</v>
      </c>
    </row>
    <row r="2440">
      <c r="A2440" s="33" t="s">
        <v>227</v>
      </c>
      <c r="B2440" s="68" t="s">
        <v>252</v>
      </c>
      <c r="C2440" s="35" t="s">
        <v>55</v>
      </c>
      <c r="D2440" s="35" t="str">
        <f t="shared" si="2"/>
        <v>The Americas/Haiti-The Americas/2007</v>
      </c>
      <c r="E2440" s="72">
        <v>0.028</v>
      </c>
      <c r="F2440" s="72">
        <v>0.063</v>
      </c>
      <c r="G2440" s="72">
        <v>62.0</v>
      </c>
      <c r="H2440" s="72">
        <v>59.0</v>
      </c>
      <c r="I2440" s="56">
        <v>0.373</v>
      </c>
      <c r="J2440" s="56">
        <v>0.584</v>
      </c>
      <c r="K2440" s="56">
        <v>0.043</v>
      </c>
      <c r="L2440" s="72">
        <v>9513714.0</v>
      </c>
      <c r="M2440" s="56">
        <v>0.474</v>
      </c>
      <c r="N2440" s="39">
        <f t="shared" si="33"/>
        <v>28</v>
      </c>
      <c r="O2440" s="39">
        <f t="shared" si="34"/>
        <v>63</v>
      </c>
      <c r="P2440" s="39">
        <f t="shared" si="5"/>
        <v>62</v>
      </c>
      <c r="Q2440" s="39">
        <f t="shared" si="6"/>
        <v>59</v>
      </c>
      <c r="R2440" s="58">
        <f t="shared" si="7"/>
        <v>0.373</v>
      </c>
      <c r="S2440" s="58">
        <f t="shared" si="8"/>
        <v>0.584</v>
      </c>
      <c r="T2440" s="58">
        <f t="shared" si="9"/>
        <v>0.043</v>
      </c>
      <c r="U2440" s="39">
        <f t="shared" si="10"/>
        <v>9513714</v>
      </c>
      <c r="V2440" s="58">
        <f t="shared" si="11"/>
        <v>0.474</v>
      </c>
    </row>
    <row r="2441">
      <c r="A2441" s="33" t="s">
        <v>227</v>
      </c>
      <c r="B2441" s="68" t="s">
        <v>252</v>
      </c>
      <c r="C2441" s="35" t="s">
        <v>56</v>
      </c>
      <c r="D2441" s="35" t="str">
        <f t="shared" si="2"/>
        <v>The Americas/Haiti-The Americas/2008</v>
      </c>
      <c r="E2441" s="72">
        <v>0.027</v>
      </c>
      <c r="F2441" s="72">
        <v>0.061</v>
      </c>
      <c r="G2441" s="72">
        <v>63.0</v>
      </c>
      <c r="H2441" s="72">
        <v>59.0</v>
      </c>
      <c r="I2441" s="56">
        <v>0.369</v>
      </c>
      <c r="J2441" s="56">
        <v>0.587</v>
      </c>
      <c r="K2441" s="56">
        <v>0.044</v>
      </c>
      <c r="L2441" s="72">
        <v>9638255.0</v>
      </c>
      <c r="M2441" s="56">
        <v>0.49</v>
      </c>
      <c r="N2441" s="39">
        <f t="shared" si="33"/>
        <v>27</v>
      </c>
      <c r="O2441" s="39">
        <f t="shared" si="34"/>
        <v>61</v>
      </c>
      <c r="P2441" s="39">
        <f t="shared" si="5"/>
        <v>63</v>
      </c>
      <c r="Q2441" s="39">
        <f t="shared" si="6"/>
        <v>59</v>
      </c>
      <c r="R2441" s="58">
        <f t="shared" si="7"/>
        <v>0.369</v>
      </c>
      <c r="S2441" s="58">
        <f t="shared" si="8"/>
        <v>0.587</v>
      </c>
      <c r="T2441" s="58">
        <f t="shared" si="9"/>
        <v>0.044</v>
      </c>
      <c r="U2441" s="39">
        <f t="shared" si="10"/>
        <v>9638255</v>
      </c>
      <c r="V2441" s="58">
        <f t="shared" si="11"/>
        <v>0.49</v>
      </c>
    </row>
    <row r="2442">
      <c r="A2442" s="33" t="s">
        <v>227</v>
      </c>
      <c r="B2442" s="68" t="s">
        <v>252</v>
      </c>
      <c r="C2442" s="35" t="s">
        <v>57</v>
      </c>
      <c r="D2442" s="35" t="str">
        <f t="shared" si="2"/>
        <v>The Americas/Haiti-The Americas/2009</v>
      </c>
      <c r="E2442" s="72">
        <v>0.027</v>
      </c>
      <c r="F2442" s="72">
        <v>0.06</v>
      </c>
      <c r="G2442" s="72">
        <v>63.0</v>
      </c>
      <c r="H2442" s="72">
        <v>60.0</v>
      </c>
      <c r="I2442" s="56">
        <v>0.365</v>
      </c>
      <c r="J2442" s="56">
        <v>0.59</v>
      </c>
      <c r="K2442" s="56">
        <v>0.044</v>
      </c>
      <c r="L2442" s="72">
        <v>9765153.0</v>
      </c>
      <c r="M2442" s="56">
        <v>0.505</v>
      </c>
      <c r="N2442" s="39">
        <f t="shared" si="33"/>
        <v>27</v>
      </c>
      <c r="O2442" s="39">
        <f t="shared" si="34"/>
        <v>60</v>
      </c>
      <c r="P2442" s="39">
        <f t="shared" si="5"/>
        <v>63</v>
      </c>
      <c r="Q2442" s="39">
        <f t="shared" si="6"/>
        <v>60</v>
      </c>
      <c r="R2442" s="58">
        <f t="shared" si="7"/>
        <v>0.365</v>
      </c>
      <c r="S2442" s="58">
        <f t="shared" si="8"/>
        <v>0.59</v>
      </c>
      <c r="T2442" s="58">
        <f t="shared" si="9"/>
        <v>0.044</v>
      </c>
      <c r="U2442" s="39">
        <f t="shared" si="10"/>
        <v>9765153</v>
      </c>
      <c r="V2442" s="58">
        <f t="shared" si="11"/>
        <v>0.505</v>
      </c>
    </row>
    <row r="2443">
      <c r="A2443" s="33" t="s">
        <v>227</v>
      </c>
      <c r="B2443" s="68" t="s">
        <v>252</v>
      </c>
      <c r="C2443" s="35" t="s">
        <v>58</v>
      </c>
      <c r="D2443" s="35" t="str">
        <f t="shared" si="2"/>
        <v>The Americas/Haiti-The Americas/2010</v>
      </c>
      <c r="E2443" s="72">
        <v>0.027</v>
      </c>
      <c r="F2443" s="72">
        <v>0.073</v>
      </c>
      <c r="G2443" s="72">
        <v>64.0</v>
      </c>
      <c r="H2443" s="72">
        <v>60.0</v>
      </c>
      <c r="I2443" s="56">
        <v>0.362</v>
      </c>
      <c r="J2443" s="56">
        <v>0.594</v>
      </c>
      <c r="K2443" s="56">
        <v>0.045</v>
      </c>
      <c r="L2443" s="72">
        <v>9896400.0</v>
      </c>
      <c r="M2443" s="56">
        <v>0.52</v>
      </c>
      <c r="N2443" s="39">
        <f t="shared" si="33"/>
        <v>27</v>
      </c>
      <c r="O2443" s="39">
        <f t="shared" si="34"/>
        <v>73</v>
      </c>
      <c r="P2443" s="39">
        <f t="shared" si="5"/>
        <v>64</v>
      </c>
      <c r="Q2443" s="39">
        <f t="shared" si="6"/>
        <v>60</v>
      </c>
      <c r="R2443" s="58">
        <f t="shared" si="7"/>
        <v>0.362</v>
      </c>
      <c r="S2443" s="58">
        <f t="shared" si="8"/>
        <v>0.594</v>
      </c>
      <c r="T2443" s="58">
        <f t="shared" si="9"/>
        <v>0.045</v>
      </c>
      <c r="U2443" s="39">
        <f t="shared" si="10"/>
        <v>9896400</v>
      </c>
      <c r="V2443" s="58">
        <f t="shared" si="11"/>
        <v>0.52</v>
      </c>
    </row>
    <row r="2444">
      <c r="A2444" s="33" t="s">
        <v>227</v>
      </c>
      <c r="B2444" s="68" t="s">
        <v>252</v>
      </c>
      <c r="C2444" s="35" t="s">
        <v>59</v>
      </c>
      <c r="D2444" s="35" t="str">
        <f t="shared" si="2"/>
        <v>The Americas/Haiti-The Americas/2011</v>
      </c>
      <c r="E2444" s="72">
        <v>0.026</v>
      </c>
      <c r="F2444" s="72">
        <v>0.057</v>
      </c>
      <c r="G2444" s="72">
        <v>64.0</v>
      </c>
      <c r="H2444" s="72">
        <v>61.0</v>
      </c>
      <c r="I2444" s="56">
        <v>0.358</v>
      </c>
      <c r="J2444" s="56">
        <v>0.598</v>
      </c>
      <c r="K2444" s="56">
        <v>0.045</v>
      </c>
      <c r="L2444" s="72">
        <v>1.0032864E7</v>
      </c>
      <c r="M2444" s="56">
        <v>0.535</v>
      </c>
      <c r="N2444" s="39">
        <f t="shared" si="33"/>
        <v>26</v>
      </c>
      <c r="O2444" s="39">
        <f t="shared" si="34"/>
        <v>57</v>
      </c>
      <c r="P2444" s="39">
        <f t="shared" si="5"/>
        <v>64</v>
      </c>
      <c r="Q2444" s="39">
        <f t="shared" si="6"/>
        <v>61</v>
      </c>
      <c r="R2444" s="58">
        <f t="shared" si="7"/>
        <v>0.358</v>
      </c>
      <c r="S2444" s="58">
        <f t="shared" si="8"/>
        <v>0.598</v>
      </c>
      <c r="T2444" s="58">
        <f t="shared" si="9"/>
        <v>0.045</v>
      </c>
      <c r="U2444" s="39">
        <f t="shared" si="10"/>
        <v>10032864</v>
      </c>
      <c r="V2444" s="58">
        <f t="shared" si="11"/>
        <v>0.535</v>
      </c>
    </row>
    <row r="2445">
      <c r="A2445" s="33" t="s">
        <v>227</v>
      </c>
      <c r="B2445" s="68" t="s">
        <v>252</v>
      </c>
      <c r="C2445" s="35" t="s">
        <v>60</v>
      </c>
      <c r="D2445" s="35" t="str">
        <f t="shared" si="2"/>
        <v>The Americas/Haiti-The Americas/2012</v>
      </c>
      <c r="E2445" s="72">
        <v>0.026</v>
      </c>
      <c r="F2445" s="72">
        <v>0.056</v>
      </c>
      <c r="G2445" s="72">
        <v>65.0</v>
      </c>
      <c r="H2445" s="72">
        <v>61.0</v>
      </c>
      <c r="I2445" s="56">
        <v>0.354</v>
      </c>
      <c r="J2445" s="56">
        <v>0.601</v>
      </c>
      <c r="K2445" s="56">
        <v>0.045</v>
      </c>
      <c r="L2445" s="72">
        <v>1.0173775E7</v>
      </c>
      <c r="M2445" s="56">
        <v>0.548</v>
      </c>
      <c r="N2445" s="39">
        <f t="shared" si="33"/>
        <v>26</v>
      </c>
      <c r="O2445" s="39">
        <f t="shared" si="34"/>
        <v>56</v>
      </c>
      <c r="P2445" s="39">
        <f t="shared" si="5"/>
        <v>65</v>
      </c>
      <c r="Q2445" s="39">
        <f t="shared" si="6"/>
        <v>61</v>
      </c>
      <c r="R2445" s="58">
        <f t="shared" si="7"/>
        <v>0.354</v>
      </c>
      <c r="S2445" s="58">
        <f t="shared" si="8"/>
        <v>0.601</v>
      </c>
      <c r="T2445" s="58">
        <f t="shared" si="9"/>
        <v>0.045</v>
      </c>
      <c r="U2445" s="39">
        <f t="shared" si="10"/>
        <v>10173775</v>
      </c>
      <c r="V2445" s="58">
        <f t="shared" si="11"/>
        <v>0.548</v>
      </c>
    </row>
    <row r="2446">
      <c r="A2446" s="33" t="s">
        <v>227</v>
      </c>
      <c r="B2446" s="68" t="s">
        <v>253</v>
      </c>
      <c r="C2446" s="35" t="s">
        <v>48</v>
      </c>
      <c r="D2446" s="35" t="str">
        <f t="shared" si="2"/>
        <v>The Americas/Honduras-The Americas/2000</v>
      </c>
      <c r="E2446" s="72">
        <v>0.032</v>
      </c>
      <c r="F2446" s="72">
        <v>0.031</v>
      </c>
      <c r="G2446" s="72">
        <v>73.0</v>
      </c>
      <c r="H2446" s="72">
        <v>68.0</v>
      </c>
      <c r="I2446" s="56">
        <v>0.424</v>
      </c>
      <c r="J2446" s="56">
        <v>0.537</v>
      </c>
      <c r="K2446" s="56">
        <v>0.039</v>
      </c>
      <c r="L2446" s="72">
        <v>6235561.0</v>
      </c>
      <c r="M2446" s="56">
        <v>0.455</v>
      </c>
      <c r="N2446" s="39">
        <f t="shared" si="33"/>
        <v>32</v>
      </c>
      <c r="O2446" s="39">
        <f t="shared" si="34"/>
        <v>31</v>
      </c>
      <c r="P2446" s="39">
        <f t="shared" si="5"/>
        <v>73</v>
      </c>
      <c r="Q2446" s="39">
        <f t="shared" si="6"/>
        <v>68</v>
      </c>
      <c r="R2446" s="58">
        <f t="shared" si="7"/>
        <v>0.424</v>
      </c>
      <c r="S2446" s="58">
        <f t="shared" si="8"/>
        <v>0.537</v>
      </c>
      <c r="T2446" s="58">
        <f t="shared" si="9"/>
        <v>0.039</v>
      </c>
      <c r="U2446" s="39">
        <f t="shared" si="10"/>
        <v>6235561</v>
      </c>
      <c r="V2446" s="58">
        <f t="shared" si="11"/>
        <v>0.455</v>
      </c>
    </row>
    <row r="2447">
      <c r="A2447" s="33" t="s">
        <v>227</v>
      </c>
      <c r="B2447" s="68" t="s">
        <v>253</v>
      </c>
      <c r="C2447" s="35" t="s">
        <v>49</v>
      </c>
      <c r="D2447" s="35" t="str">
        <f t="shared" si="2"/>
        <v>The Americas/Honduras-The Americas/2001</v>
      </c>
      <c r="E2447" s="72">
        <v>0.031</v>
      </c>
      <c r="F2447" s="72">
        <v>0.03</v>
      </c>
      <c r="G2447" s="72">
        <v>73.0</v>
      </c>
      <c r="H2447" s="72">
        <v>68.0</v>
      </c>
      <c r="I2447" s="56">
        <v>0.419</v>
      </c>
      <c r="J2447" s="56">
        <v>0.541</v>
      </c>
      <c r="K2447" s="56">
        <v>0.04</v>
      </c>
      <c r="L2447" s="72">
        <v>6365040.0</v>
      </c>
      <c r="M2447" s="56">
        <v>0.46</v>
      </c>
      <c r="N2447" s="39">
        <f t="shared" si="33"/>
        <v>31</v>
      </c>
      <c r="O2447" s="39">
        <f t="shared" si="34"/>
        <v>30</v>
      </c>
      <c r="P2447" s="39">
        <f t="shared" si="5"/>
        <v>73</v>
      </c>
      <c r="Q2447" s="39">
        <f t="shared" si="6"/>
        <v>68</v>
      </c>
      <c r="R2447" s="58">
        <f t="shared" si="7"/>
        <v>0.419</v>
      </c>
      <c r="S2447" s="58">
        <f t="shared" si="8"/>
        <v>0.541</v>
      </c>
      <c r="T2447" s="58">
        <f t="shared" si="9"/>
        <v>0.04</v>
      </c>
      <c r="U2447" s="39">
        <f t="shared" si="10"/>
        <v>6365040</v>
      </c>
      <c r="V2447" s="58">
        <f t="shared" si="11"/>
        <v>0.46</v>
      </c>
    </row>
    <row r="2448">
      <c r="A2448" s="33" t="s">
        <v>227</v>
      </c>
      <c r="B2448" s="68" t="s">
        <v>253</v>
      </c>
      <c r="C2448" s="35" t="s">
        <v>50</v>
      </c>
      <c r="D2448" s="35" t="str">
        <f t="shared" si="2"/>
        <v>The Americas/Honduras-The Americas/2002</v>
      </c>
      <c r="E2448" s="72">
        <v>0.03</v>
      </c>
      <c r="F2448" s="72">
        <v>0.029</v>
      </c>
      <c r="G2448" s="72">
        <v>73.0</v>
      </c>
      <c r="H2448" s="72">
        <v>69.0</v>
      </c>
      <c r="I2448" s="56">
        <v>0.414</v>
      </c>
      <c r="J2448" s="56">
        <v>0.545</v>
      </c>
      <c r="K2448" s="56">
        <v>0.04</v>
      </c>
      <c r="L2448" s="72">
        <v>6495801.0</v>
      </c>
      <c r="M2448" s="56">
        <v>0.466</v>
      </c>
      <c r="N2448" s="39">
        <f t="shared" si="33"/>
        <v>30</v>
      </c>
      <c r="O2448" s="39">
        <f t="shared" si="34"/>
        <v>29</v>
      </c>
      <c r="P2448" s="39">
        <f t="shared" si="5"/>
        <v>73</v>
      </c>
      <c r="Q2448" s="39">
        <f t="shared" si="6"/>
        <v>69</v>
      </c>
      <c r="R2448" s="58">
        <f t="shared" si="7"/>
        <v>0.414</v>
      </c>
      <c r="S2448" s="58">
        <f t="shared" si="8"/>
        <v>0.545</v>
      </c>
      <c r="T2448" s="58">
        <f t="shared" si="9"/>
        <v>0.04</v>
      </c>
      <c r="U2448" s="39">
        <f t="shared" si="10"/>
        <v>6495801</v>
      </c>
      <c r="V2448" s="58">
        <f t="shared" si="11"/>
        <v>0.466</v>
      </c>
    </row>
    <row r="2449">
      <c r="A2449" s="33" t="s">
        <v>227</v>
      </c>
      <c r="B2449" s="68" t="s">
        <v>253</v>
      </c>
      <c r="C2449" s="35" t="s">
        <v>51</v>
      </c>
      <c r="D2449" s="35" t="str">
        <f t="shared" si="2"/>
        <v>The Americas/Honduras-The Americas/2003</v>
      </c>
      <c r="E2449" s="72">
        <v>0.03</v>
      </c>
      <c r="F2449" s="72">
        <v>0.028</v>
      </c>
      <c r="G2449" s="72">
        <v>74.0</v>
      </c>
      <c r="H2449" s="72">
        <v>69.0</v>
      </c>
      <c r="I2449" s="56">
        <v>0.409</v>
      </c>
      <c r="J2449" s="56">
        <v>0.55</v>
      </c>
      <c r="K2449" s="56">
        <v>0.041</v>
      </c>
      <c r="L2449" s="72">
        <v>6628171.0</v>
      </c>
      <c r="M2449" s="56">
        <v>0.472</v>
      </c>
      <c r="N2449" s="39">
        <f t="shared" si="33"/>
        <v>30</v>
      </c>
      <c r="O2449" s="39">
        <f t="shared" si="34"/>
        <v>28</v>
      </c>
      <c r="P2449" s="39">
        <f t="shared" si="5"/>
        <v>74</v>
      </c>
      <c r="Q2449" s="39">
        <f t="shared" si="6"/>
        <v>69</v>
      </c>
      <c r="R2449" s="58">
        <f t="shared" si="7"/>
        <v>0.409</v>
      </c>
      <c r="S2449" s="58">
        <f t="shared" si="8"/>
        <v>0.55</v>
      </c>
      <c r="T2449" s="58">
        <f t="shared" si="9"/>
        <v>0.041</v>
      </c>
      <c r="U2449" s="39">
        <f t="shared" si="10"/>
        <v>6628171</v>
      </c>
      <c r="V2449" s="58">
        <f t="shared" si="11"/>
        <v>0.472</v>
      </c>
    </row>
    <row r="2450">
      <c r="A2450" s="33" t="s">
        <v>227</v>
      </c>
      <c r="B2450" s="68" t="s">
        <v>253</v>
      </c>
      <c r="C2450" s="35" t="s">
        <v>52</v>
      </c>
      <c r="D2450" s="35" t="str">
        <f t="shared" si="2"/>
        <v>The Americas/Honduras-The Americas/2004</v>
      </c>
      <c r="E2450" s="72">
        <v>0.029</v>
      </c>
      <c r="F2450" s="72">
        <v>0.027</v>
      </c>
      <c r="G2450" s="72">
        <v>74.0</v>
      </c>
      <c r="H2450" s="72">
        <v>69.0</v>
      </c>
      <c r="I2450" s="56">
        <v>0.404</v>
      </c>
      <c r="J2450" s="56">
        <v>0.555</v>
      </c>
      <c r="K2450" s="56">
        <v>0.041</v>
      </c>
      <c r="L2450" s="72">
        <v>6762426.0</v>
      </c>
      <c r="M2450" s="56">
        <v>0.479</v>
      </c>
      <c r="N2450" s="39">
        <f t="shared" si="33"/>
        <v>29</v>
      </c>
      <c r="O2450" s="39">
        <f t="shared" si="34"/>
        <v>27</v>
      </c>
      <c r="P2450" s="39">
        <f t="shared" si="5"/>
        <v>74</v>
      </c>
      <c r="Q2450" s="39">
        <f t="shared" si="6"/>
        <v>69</v>
      </c>
      <c r="R2450" s="58">
        <f t="shared" si="7"/>
        <v>0.404</v>
      </c>
      <c r="S2450" s="58">
        <f t="shared" si="8"/>
        <v>0.555</v>
      </c>
      <c r="T2450" s="58">
        <f t="shared" si="9"/>
        <v>0.041</v>
      </c>
      <c r="U2450" s="39">
        <f t="shared" si="10"/>
        <v>6762426</v>
      </c>
      <c r="V2450" s="58">
        <f t="shared" si="11"/>
        <v>0.479</v>
      </c>
    </row>
    <row r="2451">
      <c r="A2451" s="33" t="s">
        <v>227</v>
      </c>
      <c r="B2451" s="68" t="s">
        <v>253</v>
      </c>
      <c r="C2451" s="35" t="s">
        <v>53</v>
      </c>
      <c r="D2451" s="35" t="str">
        <f t="shared" si="2"/>
        <v>The Americas/Honduras-The Americas/2005</v>
      </c>
      <c r="E2451" s="72">
        <v>0.029</v>
      </c>
      <c r="F2451" s="72">
        <v>0.026</v>
      </c>
      <c r="G2451" s="72">
        <v>74.0</v>
      </c>
      <c r="H2451" s="72">
        <v>69.0</v>
      </c>
      <c r="I2451" s="56">
        <v>0.398</v>
      </c>
      <c r="J2451" s="56">
        <v>0.56</v>
      </c>
      <c r="K2451" s="56">
        <v>0.041</v>
      </c>
      <c r="L2451" s="72">
        <v>6898825.0</v>
      </c>
      <c r="M2451" s="56">
        <v>0.485</v>
      </c>
      <c r="N2451" s="39">
        <f t="shared" si="33"/>
        <v>29</v>
      </c>
      <c r="O2451" s="39">
        <f t="shared" si="34"/>
        <v>26</v>
      </c>
      <c r="P2451" s="39">
        <f t="shared" si="5"/>
        <v>74</v>
      </c>
      <c r="Q2451" s="39">
        <f t="shared" si="6"/>
        <v>69</v>
      </c>
      <c r="R2451" s="58">
        <f t="shared" si="7"/>
        <v>0.398</v>
      </c>
      <c r="S2451" s="58">
        <f t="shared" si="8"/>
        <v>0.56</v>
      </c>
      <c r="T2451" s="58">
        <f t="shared" si="9"/>
        <v>0.041</v>
      </c>
      <c r="U2451" s="39">
        <f t="shared" si="10"/>
        <v>6898825</v>
      </c>
      <c r="V2451" s="58">
        <f t="shared" si="11"/>
        <v>0.485</v>
      </c>
    </row>
    <row r="2452">
      <c r="A2452" s="33" t="s">
        <v>227</v>
      </c>
      <c r="B2452" s="68" t="s">
        <v>253</v>
      </c>
      <c r="C2452" s="35" t="s">
        <v>54</v>
      </c>
      <c r="D2452" s="35" t="str">
        <f t="shared" si="2"/>
        <v>The Americas/Honduras-The Americas/2006</v>
      </c>
      <c r="E2452" s="72">
        <v>0.028</v>
      </c>
      <c r="F2452" s="72">
        <v>0.025</v>
      </c>
      <c r="G2452" s="72">
        <v>74.0</v>
      </c>
      <c r="H2452" s="72">
        <v>69.0</v>
      </c>
      <c r="I2452" s="56">
        <v>0.392</v>
      </c>
      <c r="J2452" s="56">
        <v>0.566</v>
      </c>
      <c r="K2452" s="56">
        <v>0.042</v>
      </c>
      <c r="L2452" s="72">
        <v>7037428.0</v>
      </c>
      <c r="M2452" s="56">
        <v>0.492</v>
      </c>
      <c r="N2452" s="39">
        <f t="shared" si="33"/>
        <v>28</v>
      </c>
      <c r="O2452" s="39">
        <f t="shared" si="34"/>
        <v>25</v>
      </c>
      <c r="P2452" s="39">
        <f t="shared" si="5"/>
        <v>74</v>
      </c>
      <c r="Q2452" s="39">
        <f t="shared" si="6"/>
        <v>69</v>
      </c>
      <c r="R2452" s="58">
        <f t="shared" si="7"/>
        <v>0.392</v>
      </c>
      <c r="S2452" s="58">
        <f t="shared" si="8"/>
        <v>0.566</v>
      </c>
      <c r="T2452" s="58">
        <f t="shared" si="9"/>
        <v>0.042</v>
      </c>
      <c r="U2452" s="39">
        <f t="shared" si="10"/>
        <v>7037428</v>
      </c>
      <c r="V2452" s="58">
        <f t="shared" si="11"/>
        <v>0.492</v>
      </c>
    </row>
    <row r="2453">
      <c r="A2453" s="33" t="s">
        <v>227</v>
      </c>
      <c r="B2453" s="68" t="s">
        <v>253</v>
      </c>
      <c r="C2453" s="35" t="s">
        <v>55</v>
      </c>
      <c r="D2453" s="35" t="str">
        <f t="shared" si="2"/>
        <v>The Americas/Honduras-The Americas/2007</v>
      </c>
      <c r="E2453" s="72">
        <v>0.028</v>
      </c>
      <c r="F2453" s="72">
        <v>0.024</v>
      </c>
      <c r="G2453" s="72">
        <v>74.0</v>
      </c>
      <c r="H2453" s="72">
        <v>70.0</v>
      </c>
      <c r="I2453" s="56">
        <v>0.386</v>
      </c>
      <c r="J2453" s="56">
        <v>0.572</v>
      </c>
      <c r="K2453" s="56">
        <v>0.042</v>
      </c>
      <c r="L2453" s="72">
        <v>7178436.0</v>
      </c>
      <c r="M2453" s="56">
        <v>0.498</v>
      </c>
      <c r="N2453" s="39">
        <f t="shared" si="33"/>
        <v>28</v>
      </c>
      <c r="O2453" s="39">
        <f t="shared" si="34"/>
        <v>24</v>
      </c>
      <c r="P2453" s="39">
        <f t="shared" si="5"/>
        <v>74</v>
      </c>
      <c r="Q2453" s="39">
        <f t="shared" si="6"/>
        <v>70</v>
      </c>
      <c r="R2453" s="58">
        <f t="shared" si="7"/>
        <v>0.386</v>
      </c>
      <c r="S2453" s="58">
        <f t="shared" si="8"/>
        <v>0.572</v>
      </c>
      <c r="T2453" s="58">
        <f t="shared" si="9"/>
        <v>0.042</v>
      </c>
      <c r="U2453" s="39">
        <f t="shared" si="10"/>
        <v>7178436</v>
      </c>
      <c r="V2453" s="58">
        <f t="shared" si="11"/>
        <v>0.498</v>
      </c>
    </row>
    <row r="2454">
      <c r="A2454" s="33" t="s">
        <v>227</v>
      </c>
      <c r="B2454" s="68" t="s">
        <v>253</v>
      </c>
      <c r="C2454" s="35" t="s">
        <v>56</v>
      </c>
      <c r="D2454" s="35" t="str">
        <f t="shared" si="2"/>
        <v>The Americas/Honduras-The Americas/2008</v>
      </c>
      <c r="E2454" s="72">
        <v>0.028</v>
      </c>
      <c r="F2454" s="72">
        <v>0.023</v>
      </c>
      <c r="G2454" s="72">
        <v>75.0</v>
      </c>
      <c r="H2454" s="72">
        <v>70.0</v>
      </c>
      <c r="I2454" s="56">
        <v>0.38</v>
      </c>
      <c r="J2454" s="56">
        <v>0.578</v>
      </c>
      <c r="K2454" s="56">
        <v>0.042</v>
      </c>
      <c r="L2454" s="72">
        <v>7322368.0</v>
      </c>
      <c r="M2454" s="56">
        <v>0.504</v>
      </c>
      <c r="N2454" s="39">
        <f t="shared" si="33"/>
        <v>28</v>
      </c>
      <c r="O2454" s="39">
        <f t="shared" si="34"/>
        <v>23</v>
      </c>
      <c r="P2454" s="39">
        <f t="shared" si="5"/>
        <v>75</v>
      </c>
      <c r="Q2454" s="39">
        <f t="shared" si="6"/>
        <v>70</v>
      </c>
      <c r="R2454" s="58">
        <f t="shared" si="7"/>
        <v>0.38</v>
      </c>
      <c r="S2454" s="58">
        <f t="shared" si="8"/>
        <v>0.578</v>
      </c>
      <c r="T2454" s="58">
        <f t="shared" si="9"/>
        <v>0.042</v>
      </c>
      <c r="U2454" s="39">
        <f t="shared" si="10"/>
        <v>7322368</v>
      </c>
      <c r="V2454" s="58">
        <f t="shared" si="11"/>
        <v>0.504</v>
      </c>
    </row>
    <row r="2455">
      <c r="A2455" s="33" t="s">
        <v>227</v>
      </c>
      <c r="B2455" s="68" t="s">
        <v>253</v>
      </c>
      <c r="C2455" s="35" t="s">
        <v>57</v>
      </c>
      <c r="D2455" s="35" t="str">
        <f t="shared" si="2"/>
        <v>The Americas/Honduras-The Americas/2009</v>
      </c>
      <c r="E2455" s="72">
        <v>0.027</v>
      </c>
      <c r="F2455" s="72">
        <v>0.022</v>
      </c>
      <c r="G2455" s="72">
        <v>75.0</v>
      </c>
      <c r="H2455" s="72">
        <v>70.0</v>
      </c>
      <c r="I2455" s="56">
        <v>0.374</v>
      </c>
      <c r="J2455" s="56">
        <v>0.584</v>
      </c>
      <c r="K2455" s="56">
        <v>0.043</v>
      </c>
      <c r="L2455" s="72">
        <v>7469844.0</v>
      </c>
      <c r="M2455" s="56">
        <v>0.511</v>
      </c>
      <c r="N2455" s="39">
        <f t="shared" si="33"/>
        <v>27</v>
      </c>
      <c r="O2455" s="39">
        <f t="shared" si="34"/>
        <v>22</v>
      </c>
      <c r="P2455" s="39">
        <f t="shared" si="5"/>
        <v>75</v>
      </c>
      <c r="Q2455" s="39">
        <f t="shared" si="6"/>
        <v>70</v>
      </c>
      <c r="R2455" s="58">
        <f t="shared" si="7"/>
        <v>0.374</v>
      </c>
      <c r="S2455" s="58">
        <f t="shared" si="8"/>
        <v>0.584</v>
      </c>
      <c r="T2455" s="58">
        <f t="shared" si="9"/>
        <v>0.043</v>
      </c>
      <c r="U2455" s="39">
        <f t="shared" si="10"/>
        <v>7469844</v>
      </c>
      <c r="V2455" s="58">
        <f t="shared" si="11"/>
        <v>0.511</v>
      </c>
    </row>
    <row r="2456">
      <c r="A2456" s="33" t="s">
        <v>227</v>
      </c>
      <c r="B2456" s="68" t="s">
        <v>253</v>
      </c>
      <c r="C2456" s="35" t="s">
        <v>58</v>
      </c>
      <c r="D2456" s="35" t="str">
        <f t="shared" si="2"/>
        <v>The Americas/Honduras-The Americas/2010</v>
      </c>
      <c r="E2456" s="72">
        <v>0.027</v>
      </c>
      <c r="F2456" s="72">
        <v>0.021</v>
      </c>
      <c r="G2456" s="72">
        <v>75.0</v>
      </c>
      <c r="H2456" s="72">
        <v>70.0</v>
      </c>
      <c r="I2456" s="56">
        <v>0.368</v>
      </c>
      <c r="J2456" s="56">
        <v>0.589</v>
      </c>
      <c r="K2456" s="56">
        <v>0.043</v>
      </c>
      <c r="L2456" s="72">
        <v>7621204.0</v>
      </c>
      <c r="M2456" s="56">
        <v>0.517</v>
      </c>
      <c r="N2456" s="39">
        <f t="shared" si="33"/>
        <v>27</v>
      </c>
      <c r="O2456" s="39">
        <f t="shared" si="34"/>
        <v>21</v>
      </c>
      <c r="P2456" s="39">
        <f t="shared" si="5"/>
        <v>75</v>
      </c>
      <c r="Q2456" s="39">
        <f t="shared" si="6"/>
        <v>70</v>
      </c>
      <c r="R2456" s="58">
        <f t="shared" si="7"/>
        <v>0.368</v>
      </c>
      <c r="S2456" s="58">
        <f t="shared" si="8"/>
        <v>0.589</v>
      </c>
      <c r="T2456" s="58">
        <f t="shared" si="9"/>
        <v>0.043</v>
      </c>
      <c r="U2456" s="39">
        <f t="shared" si="10"/>
        <v>7621204</v>
      </c>
      <c r="V2456" s="58">
        <f t="shared" si="11"/>
        <v>0.517</v>
      </c>
    </row>
    <row r="2457">
      <c r="A2457" s="33" t="s">
        <v>227</v>
      </c>
      <c r="B2457" s="68" t="s">
        <v>253</v>
      </c>
      <c r="C2457" s="35" t="s">
        <v>59</v>
      </c>
      <c r="D2457" s="35" t="str">
        <f t="shared" si="2"/>
        <v>The Americas/Honduras-The Americas/2011</v>
      </c>
      <c r="E2457" s="72">
        <v>0.026</v>
      </c>
      <c r="F2457" s="72">
        <v>0.02</v>
      </c>
      <c r="G2457" s="72">
        <v>76.0</v>
      </c>
      <c r="H2457" s="72">
        <v>71.0</v>
      </c>
      <c r="I2457" s="56">
        <v>0.362</v>
      </c>
      <c r="J2457" s="56">
        <v>0.594</v>
      </c>
      <c r="K2457" s="56">
        <v>0.043</v>
      </c>
      <c r="L2457" s="72">
        <v>7776669.0</v>
      </c>
      <c r="M2457" s="56">
        <v>0.523</v>
      </c>
      <c r="N2457" s="39">
        <f t="shared" si="33"/>
        <v>26</v>
      </c>
      <c r="O2457" s="39">
        <f t="shared" si="34"/>
        <v>20</v>
      </c>
      <c r="P2457" s="39">
        <f t="shared" si="5"/>
        <v>76</v>
      </c>
      <c r="Q2457" s="39">
        <f t="shared" si="6"/>
        <v>71</v>
      </c>
      <c r="R2457" s="58">
        <f t="shared" si="7"/>
        <v>0.362</v>
      </c>
      <c r="S2457" s="58">
        <f t="shared" si="8"/>
        <v>0.594</v>
      </c>
      <c r="T2457" s="58">
        <f t="shared" si="9"/>
        <v>0.043</v>
      </c>
      <c r="U2457" s="39">
        <f t="shared" si="10"/>
        <v>7776669</v>
      </c>
      <c r="V2457" s="58">
        <f t="shared" si="11"/>
        <v>0.523</v>
      </c>
    </row>
    <row r="2458">
      <c r="A2458" s="33" t="s">
        <v>227</v>
      </c>
      <c r="B2458" s="68" t="s">
        <v>253</v>
      </c>
      <c r="C2458" s="35" t="s">
        <v>60</v>
      </c>
      <c r="D2458" s="35" t="str">
        <f t="shared" si="2"/>
        <v>The Americas/Honduras-The Americas/2012</v>
      </c>
      <c r="E2458" s="72">
        <v>0.026</v>
      </c>
      <c r="F2458" s="72">
        <v>0.02</v>
      </c>
      <c r="G2458" s="72">
        <v>76.0</v>
      </c>
      <c r="H2458" s="72">
        <v>71.0</v>
      </c>
      <c r="I2458" s="56">
        <v>0.357</v>
      </c>
      <c r="J2458" s="56">
        <v>0.599</v>
      </c>
      <c r="K2458" s="56">
        <v>0.044</v>
      </c>
      <c r="L2458" s="72">
        <v>7935846.0</v>
      </c>
      <c r="M2458" s="56">
        <v>0.529</v>
      </c>
      <c r="N2458" s="39">
        <f t="shared" si="33"/>
        <v>26</v>
      </c>
      <c r="O2458" s="39">
        <f t="shared" si="34"/>
        <v>20</v>
      </c>
      <c r="P2458" s="39">
        <f t="shared" si="5"/>
        <v>76</v>
      </c>
      <c r="Q2458" s="39">
        <f t="shared" si="6"/>
        <v>71</v>
      </c>
      <c r="R2458" s="58">
        <f t="shared" si="7"/>
        <v>0.357</v>
      </c>
      <c r="S2458" s="58">
        <f t="shared" si="8"/>
        <v>0.599</v>
      </c>
      <c r="T2458" s="58">
        <f t="shared" si="9"/>
        <v>0.044</v>
      </c>
      <c r="U2458" s="39">
        <f t="shared" si="10"/>
        <v>7935846</v>
      </c>
      <c r="V2458" s="58">
        <f t="shared" si="11"/>
        <v>0.529</v>
      </c>
    </row>
    <row r="2459">
      <c r="A2459" s="33" t="s">
        <v>227</v>
      </c>
      <c r="B2459" s="68" t="s">
        <v>254</v>
      </c>
      <c r="C2459" s="35" t="s">
        <v>48</v>
      </c>
      <c r="D2459" s="35" t="str">
        <f t="shared" si="2"/>
        <v>The Americas/Jamaica-The Americas/2000</v>
      </c>
      <c r="E2459" s="72">
        <v>0.021</v>
      </c>
      <c r="F2459" s="72">
        <v>0.02</v>
      </c>
      <c r="G2459" s="72">
        <v>73.0</v>
      </c>
      <c r="H2459" s="72">
        <v>68.0</v>
      </c>
      <c r="I2459" s="56">
        <v>0.327</v>
      </c>
      <c r="J2459" s="56">
        <v>0.599</v>
      </c>
      <c r="K2459" s="56">
        <v>0.075</v>
      </c>
      <c r="L2459" s="72">
        <v>2589389.0</v>
      </c>
      <c r="M2459" s="56">
        <v>0.518</v>
      </c>
      <c r="N2459" s="39">
        <f t="shared" si="33"/>
        <v>21</v>
      </c>
      <c r="O2459" s="39">
        <f t="shared" si="34"/>
        <v>20</v>
      </c>
      <c r="P2459" s="39">
        <f t="shared" si="5"/>
        <v>73</v>
      </c>
      <c r="Q2459" s="39">
        <f t="shared" si="6"/>
        <v>68</v>
      </c>
      <c r="R2459" s="58">
        <f t="shared" si="7"/>
        <v>0.327</v>
      </c>
      <c r="S2459" s="58">
        <f t="shared" si="8"/>
        <v>0.599</v>
      </c>
      <c r="T2459" s="58">
        <f t="shared" si="9"/>
        <v>0.075</v>
      </c>
      <c r="U2459" s="39">
        <f t="shared" si="10"/>
        <v>2589389</v>
      </c>
      <c r="V2459" s="58">
        <f t="shared" si="11"/>
        <v>0.518</v>
      </c>
    </row>
    <row r="2460">
      <c r="A2460" s="33" t="s">
        <v>227</v>
      </c>
      <c r="B2460" s="68" t="s">
        <v>254</v>
      </c>
      <c r="C2460" s="35" t="s">
        <v>49</v>
      </c>
      <c r="D2460" s="35" t="str">
        <f t="shared" si="2"/>
        <v>The Americas/Jamaica-The Americas/2001</v>
      </c>
      <c r="E2460" s="72">
        <v>0.019</v>
      </c>
      <c r="F2460" s="72">
        <v>0.02</v>
      </c>
      <c r="G2460" s="72">
        <v>74.0</v>
      </c>
      <c r="H2460" s="72">
        <v>68.0</v>
      </c>
      <c r="I2460" s="56">
        <v>0.324</v>
      </c>
      <c r="J2460" s="56">
        <v>0.601</v>
      </c>
      <c r="K2460" s="56">
        <v>0.075</v>
      </c>
      <c r="L2460" s="72">
        <v>2605556.0</v>
      </c>
      <c r="M2460" s="56">
        <v>0.521</v>
      </c>
      <c r="N2460" s="39">
        <f t="shared" si="33"/>
        <v>19</v>
      </c>
      <c r="O2460" s="39">
        <f t="shared" si="34"/>
        <v>20</v>
      </c>
      <c r="P2460" s="39">
        <f t="shared" si="5"/>
        <v>74</v>
      </c>
      <c r="Q2460" s="39">
        <f t="shared" si="6"/>
        <v>68</v>
      </c>
      <c r="R2460" s="58">
        <f t="shared" si="7"/>
        <v>0.324</v>
      </c>
      <c r="S2460" s="58">
        <f t="shared" si="8"/>
        <v>0.601</v>
      </c>
      <c r="T2460" s="58">
        <f t="shared" si="9"/>
        <v>0.075</v>
      </c>
      <c r="U2460" s="39">
        <f t="shared" si="10"/>
        <v>2605556</v>
      </c>
      <c r="V2460" s="58">
        <f t="shared" si="11"/>
        <v>0.521</v>
      </c>
    </row>
    <row r="2461">
      <c r="A2461" s="33" t="s">
        <v>227</v>
      </c>
      <c r="B2461" s="68" t="s">
        <v>254</v>
      </c>
      <c r="C2461" s="35" t="s">
        <v>50</v>
      </c>
      <c r="D2461" s="35" t="str">
        <f t="shared" si="2"/>
        <v>The Americas/Jamaica-The Americas/2002</v>
      </c>
      <c r="E2461" s="72">
        <v>0.018</v>
      </c>
      <c r="F2461" s="72">
        <v>0.019</v>
      </c>
      <c r="G2461" s="72">
        <v>74.0</v>
      </c>
      <c r="H2461" s="72">
        <v>68.0</v>
      </c>
      <c r="I2461" s="56">
        <v>0.321</v>
      </c>
      <c r="J2461" s="56">
        <v>0.604</v>
      </c>
      <c r="K2461" s="56">
        <v>0.076</v>
      </c>
      <c r="L2461" s="72">
        <v>2615253.0</v>
      </c>
      <c r="M2461" s="56">
        <v>0.523</v>
      </c>
      <c r="N2461" s="39">
        <f t="shared" si="33"/>
        <v>18</v>
      </c>
      <c r="O2461" s="39">
        <f t="shared" si="34"/>
        <v>19</v>
      </c>
      <c r="P2461" s="39">
        <f t="shared" si="5"/>
        <v>74</v>
      </c>
      <c r="Q2461" s="39">
        <f t="shared" si="6"/>
        <v>68</v>
      </c>
      <c r="R2461" s="58">
        <f t="shared" si="7"/>
        <v>0.321</v>
      </c>
      <c r="S2461" s="58">
        <f t="shared" si="8"/>
        <v>0.604</v>
      </c>
      <c r="T2461" s="58">
        <f t="shared" si="9"/>
        <v>0.076</v>
      </c>
      <c r="U2461" s="39">
        <f t="shared" si="10"/>
        <v>2615253</v>
      </c>
      <c r="V2461" s="58">
        <f t="shared" si="11"/>
        <v>0.523</v>
      </c>
    </row>
    <row r="2462">
      <c r="A2462" s="33" t="s">
        <v>227</v>
      </c>
      <c r="B2462" s="68" t="s">
        <v>254</v>
      </c>
      <c r="C2462" s="35" t="s">
        <v>51</v>
      </c>
      <c r="D2462" s="35" t="str">
        <f t="shared" si="2"/>
        <v>The Americas/Jamaica-The Americas/2003</v>
      </c>
      <c r="E2462" s="72">
        <v>0.017</v>
      </c>
      <c r="F2462" s="72">
        <v>0.019</v>
      </c>
      <c r="G2462" s="72">
        <v>74.0</v>
      </c>
      <c r="H2462" s="72">
        <v>68.0</v>
      </c>
      <c r="I2462" s="56">
        <v>0.318</v>
      </c>
      <c r="J2462" s="56">
        <v>0.606</v>
      </c>
      <c r="K2462" s="56">
        <v>0.076</v>
      </c>
      <c r="L2462" s="72">
        <v>2624695.0</v>
      </c>
      <c r="M2462" s="56">
        <v>0.524</v>
      </c>
      <c r="N2462" s="39">
        <f t="shared" si="33"/>
        <v>17</v>
      </c>
      <c r="O2462" s="39">
        <f t="shared" si="34"/>
        <v>19</v>
      </c>
      <c r="P2462" s="39">
        <f t="shared" si="5"/>
        <v>74</v>
      </c>
      <c r="Q2462" s="39">
        <f t="shared" si="6"/>
        <v>68</v>
      </c>
      <c r="R2462" s="58">
        <f t="shared" si="7"/>
        <v>0.318</v>
      </c>
      <c r="S2462" s="58">
        <f t="shared" si="8"/>
        <v>0.606</v>
      </c>
      <c r="T2462" s="58">
        <f t="shared" si="9"/>
        <v>0.076</v>
      </c>
      <c r="U2462" s="39">
        <f t="shared" si="10"/>
        <v>2624695</v>
      </c>
      <c r="V2462" s="58">
        <f t="shared" si="11"/>
        <v>0.524</v>
      </c>
    </row>
    <row r="2463">
      <c r="A2463" s="33" t="s">
        <v>227</v>
      </c>
      <c r="B2463" s="68" t="s">
        <v>254</v>
      </c>
      <c r="C2463" s="35" t="s">
        <v>52</v>
      </c>
      <c r="D2463" s="35" t="str">
        <f t="shared" si="2"/>
        <v>The Americas/Jamaica-The Americas/2004</v>
      </c>
      <c r="E2463" s="72">
        <v>0.017</v>
      </c>
      <c r="F2463" s="72">
        <v>0.018</v>
      </c>
      <c r="G2463" s="72">
        <v>74.0</v>
      </c>
      <c r="H2463" s="72">
        <v>68.0</v>
      </c>
      <c r="I2463" s="56">
        <v>0.315</v>
      </c>
      <c r="J2463" s="56">
        <v>0.609</v>
      </c>
      <c r="K2463" s="56">
        <v>0.076</v>
      </c>
      <c r="L2463" s="72">
        <v>2634145.0</v>
      </c>
      <c r="M2463" s="56">
        <v>0.526</v>
      </c>
      <c r="N2463" s="39">
        <f t="shared" si="33"/>
        <v>17</v>
      </c>
      <c r="O2463" s="39">
        <f t="shared" si="34"/>
        <v>18</v>
      </c>
      <c r="P2463" s="39">
        <f t="shared" si="5"/>
        <v>74</v>
      </c>
      <c r="Q2463" s="39">
        <f t="shared" si="6"/>
        <v>68</v>
      </c>
      <c r="R2463" s="58">
        <f t="shared" si="7"/>
        <v>0.315</v>
      </c>
      <c r="S2463" s="58">
        <f t="shared" si="8"/>
        <v>0.609</v>
      </c>
      <c r="T2463" s="58">
        <f t="shared" si="9"/>
        <v>0.076</v>
      </c>
      <c r="U2463" s="39">
        <f t="shared" si="10"/>
        <v>2634145</v>
      </c>
      <c r="V2463" s="58">
        <f t="shared" si="11"/>
        <v>0.526</v>
      </c>
    </row>
    <row r="2464">
      <c r="A2464" s="33" t="s">
        <v>227</v>
      </c>
      <c r="B2464" s="68" t="s">
        <v>254</v>
      </c>
      <c r="C2464" s="35" t="s">
        <v>53</v>
      </c>
      <c r="D2464" s="35" t="str">
        <f t="shared" si="2"/>
        <v>The Americas/Jamaica-The Americas/2005</v>
      </c>
      <c r="E2464" s="72">
        <v>0.018</v>
      </c>
      <c r="F2464" s="72">
        <v>0.018</v>
      </c>
      <c r="G2464" s="72">
        <v>74.0</v>
      </c>
      <c r="H2464" s="72">
        <v>69.0</v>
      </c>
      <c r="I2464" s="56">
        <v>0.311</v>
      </c>
      <c r="J2464" s="56">
        <v>0.612</v>
      </c>
      <c r="K2464" s="56">
        <v>0.077</v>
      </c>
      <c r="L2464" s="72">
        <v>2643601.0</v>
      </c>
      <c r="M2464" s="56">
        <v>0.528</v>
      </c>
      <c r="N2464" s="39">
        <f t="shared" si="33"/>
        <v>18</v>
      </c>
      <c r="O2464" s="39">
        <f t="shared" si="34"/>
        <v>18</v>
      </c>
      <c r="P2464" s="39">
        <f t="shared" si="5"/>
        <v>74</v>
      </c>
      <c r="Q2464" s="39">
        <f t="shared" si="6"/>
        <v>69</v>
      </c>
      <c r="R2464" s="58">
        <f t="shared" si="7"/>
        <v>0.311</v>
      </c>
      <c r="S2464" s="58">
        <f t="shared" si="8"/>
        <v>0.612</v>
      </c>
      <c r="T2464" s="58">
        <f t="shared" si="9"/>
        <v>0.077</v>
      </c>
      <c r="U2464" s="39">
        <f t="shared" si="10"/>
        <v>2643601</v>
      </c>
      <c r="V2464" s="58">
        <f t="shared" si="11"/>
        <v>0.528</v>
      </c>
    </row>
    <row r="2465">
      <c r="A2465" s="33" t="s">
        <v>227</v>
      </c>
      <c r="B2465" s="68" t="s">
        <v>254</v>
      </c>
      <c r="C2465" s="35" t="s">
        <v>54</v>
      </c>
      <c r="D2465" s="35" t="str">
        <f t="shared" si="2"/>
        <v>The Americas/Jamaica-The Americas/2006</v>
      </c>
      <c r="E2465" s="72">
        <v>0.016</v>
      </c>
      <c r="F2465" s="72">
        <v>0.018</v>
      </c>
      <c r="G2465" s="72">
        <v>75.0</v>
      </c>
      <c r="H2465" s="72">
        <v>69.0</v>
      </c>
      <c r="I2465" s="56">
        <v>0.308</v>
      </c>
      <c r="J2465" s="56">
        <v>0.615</v>
      </c>
      <c r="K2465" s="56">
        <v>0.077</v>
      </c>
      <c r="L2465" s="72">
        <v>2653042.0</v>
      </c>
      <c r="M2465" s="56">
        <v>0.53</v>
      </c>
      <c r="N2465" s="39">
        <f t="shared" si="33"/>
        <v>16</v>
      </c>
      <c r="O2465" s="39">
        <f t="shared" si="34"/>
        <v>18</v>
      </c>
      <c r="P2465" s="39">
        <f t="shared" si="5"/>
        <v>75</v>
      </c>
      <c r="Q2465" s="39">
        <f t="shared" si="6"/>
        <v>69</v>
      </c>
      <c r="R2465" s="58">
        <f t="shared" si="7"/>
        <v>0.308</v>
      </c>
      <c r="S2465" s="58">
        <f t="shared" si="8"/>
        <v>0.615</v>
      </c>
      <c r="T2465" s="58">
        <f t="shared" si="9"/>
        <v>0.077</v>
      </c>
      <c r="U2465" s="39">
        <f t="shared" si="10"/>
        <v>2653042</v>
      </c>
      <c r="V2465" s="58">
        <f t="shared" si="11"/>
        <v>0.53</v>
      </c>
    </row>
    <row r="2466">
      <c r="A2466" s="33" t="s">
        <v>227</v>
      </c>
      <c r="B2466" s="68" t="s">
        <v>254</v>
      </c>
      <c r="C2466" s="35" t="s">
        <v>55</v>
      </c>
      <c r="D2466" s="35" t="str">
        <f t="shared" si="2"/>
        <v>The Americas/Jamaica-The Americas/2007</v>
      </c>
      <c r="E2466" s="72">
        <v>0.016</v>
      </c>
      <c r="F2466" s="72">
        <v>0.017</v>
      </c>
      <c r="G2466" s="72">
        <v>75.0</v>
      </c>
      <c r="H2466" s="72">
        <v>69.0</v>
      </c>
      <c r="I2466" s="56">
        <v>0.304</v>
      </c>
      <c r="J2466" s="56">
        <v>0.618</v>
      </c>
      <c r="K2466" s="56">
        <v>0.077</v>
      </c>
      <c r="L2466" s="72">
        <v>2662481.0</v>
      </c>
      <c r="M2466" s="56">
        <v>0.532</v>
      </c>
      <c r="N2466" s="39">
        <f t="shared" si="33"/>
        <v>16</v>
      </c>
      <c r="O2466" s="39">
        <f t="shared" si="34"/>
        <v>17</v>
      </c>
      <c r="P2466" s="39">
        <f t="shared" si="5"/>
        <v>75</v>
      </c>
      <c r="Q2466" s="39">
        <f t="shared" si="6"/>
        <v>69</v>
      </c>
      <c r="R2466" s="58">
        <f t="shared" si="7"/>
        <v>0.304</v>
      </c>
      <c r="S2466" s="58">
        <f t="shared" si="8"/>
        <v>0.618</v>
      </c>
      <c r="T2466" s="58">
        <f t="shared" si="9"/>
        <v>0.077</v>
      </c>
      <c r="U2466" s="39">
        <f t="shared" si="10"/>
        <v>2662481</v>
      </c>
      <c r="V2466" s="58">
        <f t="shared" si="11"/>
        <v>0.532</v>
      </c>
    </row>
    <row r="2467">
      <c r="A2467" s="33" t="s">
        <v>227</v>
      </c>
      <c r="B2467" s="68" t="s">
        <v>254</v>
      </c>
      <c r="C2467" s="35" t="s">
        <v>56</v>
      </c>
      <c r="D2467" s="35" t="str">
        <f t="shared" si="2"/>
        <v>The Americas/Jamaica-The Americas/2008</v>
      </c>
      <c r="E2467" s="72">
        <v>0.016</v>
      </c>
      <c r="F2467" s="72">
        <v>0.017</v>
      </c>
      <c r="G2467" s="72">
        <v>75.0</v>
      </c>
      <c r="H2467" s="72">
        <v>70.0</v>
      </c>
      <c r="I2467" s="56">
        <v>0.3</v>
      </c>
      <c r="J2467" s="56">
        <v>0.622</v>
      </c>
      <c r="K2467" s="56">
        <v>0.078</v>
      </c>
      <c r="L2467" s="72">
        <v>2671934.0</v>
      </c>
      <c r="M2467" s="56">
        <v>0.534</v>
      </c>
      <c r="N2467" s="39">
        <f t="shared" si="33"/>
        <v>16</v>
      </c>
      <c r="O2467" s="39">
        <f t="shared" si="34"/>
        <v>17</v>
      </c>
      <c r="P2467" s="39">
        <f t="shared" si="5"/>
        <v>75</v>
      </c>
      <c r="Q2467" s="39">
        <f t="shared" si="6"/>
        <v>70</v>
      </c>
      <c r="R2467" s="58">
        <f t="shared" si="7"/>
        <v>0.3</v>
      </c>
      <c r="S2467" s="58">
        <f t="shared" si="8"/>
        <v>0.622</v>
      </c>
      <c r="T2467" s="58">
        <f t="shared" si="9"/>
        <v>0.078</v>
      </c>
      <c r="U2467" s="39">
        <f t="shared" si="10"/>
        <v>2671934</v>
      </c>
      <c r="V2467" s="58">
        <f t="shared" si="11"/>
        <v>0.534</v>
      </c>
    </row>
    <row r="2468">
      <c r="A2468" s="33" t="s">
        <v>227</v>
      </c>
      <c r="B2468" s="68" t="s">
        <v>254</v>
      </c>
      <c r="C2468" s="35" t="s">
        <v>57</v>
      </c>
      <c r="D2468" s="35" t="str">
        <f t="shared" si="2"/>
        <v>The Americas/Jamaica-The Americas/2009</v>
      </c>
      <c r="E2468" s="72">
        <v>0.016</v>
      </c>
      <c r="F2468" s="72">
        <v>0.016</v>
      </c>
      <c r="G2468" s="72">
        <v>75.0</v>
      </c>
      <c r="H2468" s="72">
        <v>70.0</v>
      </c>
      <c r="I2468" s="56">
        <v>0.296</v>
      </c>
      <c r="J2468" s="56">
        <v>0.626</v>
      </c>
      <c r="K2468" s="56">
        <v>0.078</v>
      </c>
      <c r="L2468" s="72">
        <v>2681386.0</v>
      </c>
      <c r="M2468" s="56">
        <v>0.536</v>
      </c>
      <c r="N2468" s="39">
        <f t="shared" si="33"/>
        <v>16</v>
      </c>
      <c r="O2468" s="39">
        <f t="shared" si="34"/>
        <v>16</v>
      </c>
      <c r="P2468" s="39">
        <f t="shared" si="5"/>
        <v>75</v>
      </c>
      <c r="Q2468" s="39">
        <f t="shared" si="6"/>
        <v>70</v>
      </c>
      <c r="R2468" s="58">
        <f t="shared" si="7"/>
        <v>0.296</v>
      </c>
      <c r="S2468" s="58">
        <f t="shared" si="8"/>
        <v>0.626</v>
      </c>
      <c r="T2468" s="58">
        <f t="shared" si="9"/>
        <v>0.078</v>
      </c>
      <c r="U2468" s="39">
        <f t="shared" si="10"/>
        <v>2681386</v>
      </c>
      <c r="V2468" s="58">
        <f t="shared" si="11"/>
        <v>0.536</v>
      </c>
    </row>
    <row r="2469">
      <c r="A2469" s="33" t="s">
        <v>227</v>
      </c>
      <c r="B2469" s="68" t="s">
        <v>254</v>
      </c>
      <c r="C2469" s="35" t="s">
        <v>58</v>
      </c>
      <c r="D2469" s="35" t="str">
        <f t="shared" si="2"/>
        <v>The Americas/Jamaica-The Americas/2010</v>
      </c>
      <c r="E2469" s="72">
        <v>0.015</v>
      </c>
      <c r="F2469" s="72">
        <v>0.016</v>
      </c>
      <c r="G2469" s="72">
        <v>76.0</v>
      </c>
      <c r="H2469" s="72">
        <v>70.0</v>
      </c>
      <c r="I2469" s="56">
        <v>0.29</v>
      </c>
      <c r="J2469" s="56">
        <v>0.631</v>
      </c>
      <c r="K2469" s="56">
        <v>0.078</v>
      </c>
      <c r="L2469" s="72">
        <v>2690824.0</v>
      </c>
      <c r="M2469" s="56">
        <v>0.537</v>
      </c>
      <c r="N2469" s="39">
        <f t="shared" si="33"/>
        <v>15</v>
      </c>
      <c r="O2469" s="39">
        <f t="shared" si="34"/>
        <v>16</v>
      </c>
      <c r="P2469" s="39">
        <f t="shared" si="5"/>
        <v>76</v>
      </c>
      <c r="Q2469" s="39">
        <f t="shared" si="6"/>
        <v>70</v>
      </c>
      <c r="R2469" s="58">
        <f t="shared" si="7"/>
        <v>0.29</v>
      </c>
      <c r="S2469" s="58">
        <f t="shared" si="8"/>
        <v>0.631</v>
      </c>
      <c r="T2469" s="58">
        <f t="shared" si="9"/>
        <v>0.078</v>
      </c>
      <c r="U2469" s="39">
        <f t="shared" si="10"/>
        <v>2690824</v>
      </c>
      <c r="V2469" s="58">
        <f t="shared" si="11"/>
        <v>0.537</v>
      </c>
    </row>
    <row r="2470">
      <c r="A2470" s="33" t="s">
        <v>227</v>
      </c>
      <c r="B2470" s="68" t="s">
        <v>254</v>
      </c>
      <c r="C2470" s="35" t="s">
        <v>59</v>
      </c>
      <c r="D2470" s="35" t="str">
        <f t="shared" si="2"/>
        <v>The Americas/Jamaica-The Americas/2011</v>
      </c>
      <c r="E2470" s="72">
        <v>0.015</v>
      </c>
      <c r="F2470" s="72">
        <v>0.015</v>
      </c>
      <c r="G2470" s="72">
        <v>76.0</v>
      </c>
      <c r="H2470" s="72">
        <v>71.0</v>
      </c>
      <c r="I2470" s="56">
        <v>0.284</v>
      </c>
      <c r="J2470" s="56">
        <v>0.637</v>
      </c>
      <c r="K2470" s="56">
        <v>0.079</v>
      </c>
      <c r="L2470" s="72">
        <v>2699838.0</v>
      </c>
      <c r="M2470" s="56">
        <v>0.539</v>
      </c>
      <c r="N2470" s="39">
        <f t="shared" si="33"/>
        <v>15</v>
      </c>
      <c r="O2470" s="39">
        <f t="shared" si="34"/>
        <v>15</v>
      </c>
      <c r="P2470" s="39">
        <f t="shared" si="5"/>
        <v>76</v>
      </c>
      <c r="Q2470" s="39">
        <f t="shared" si="6"/>
        <v>71</v>
      </c>
      <c r="R2470" s="58">
        <f t="shared" si="7"/>
        <v>0.284</v>
      </c>
      <c r="S2470" s="58">
        <f t="shared" si="8"/>
        <v>0.637</v>
      </c>
      <c r="T2470" s="58">
        <f t="shared" si="9"/>
        <v>0.079</v>
      </c>
      <c r="U2470" s="39">
        <f t="shared" si="10"/>
        <v>2699838</v>
      </c>
      <c r="V2470" s="58">
        <f t="shared" si="11"/>
        <v>0.539</v>
      </c>
    </row>
    <row r="2471">
      <c r="A2471" s="33" t="s">
        <v>227</v>
      </c>
      <c r="B2471" s="68" t="s">
        <v>254</v>
      </c>
      <c r="C2471" s="35" t="s">
        <v>60</v>
      </c>
      <c r="D2471" s="35" t="str">
        <f t="shared" si="2"/>
        <v>The Americas/Jamaica-The Americas/2012</v>
      </c>
      <c r="E2471" s="72">
        <v>0.015</v>
      </c>
      <c r="F2471" s="72">
        <v>0.015</v>
      </c>
      <c r="G2471" s="72">
        <v>76.0</v>
      </c>
      <c r="H2471" s="72">
        <v>71.0</v>
      </c>
      <c r="I2471" s="56">
        <v>0.278</v>
      </c>
      <c r="J2471" s="56">
        <v>0.643</v>
      </c>
      <c r="K2471" s="56">
        <v>0.079</v>
      </c>
      <c r="L2471" s="72">
        <v>2707805.0</v>
      </c>
      <c r="M2471" s="56">
        <v>0.541</v>
      </c>
      <c r="N2471" s="39">
        <f t="shared" si="33"/>
        <v>15</v>
      </c>
      <c r="O2471" s="39">
        <f t="shared" si="34"/>
        <v>15</v>
      </c>
      <c r="P2471" s="39">
        <f t="shared" si="5"/>
        <v>76</v>
      </c>
      <c r="Q2471" s="39">
        <f t="shared" si="6"/>
        <v>71</v>
      </c>
      <c r="R2471" s="58">
        <f t="shared" si="7"/>
        <v>0.278</v>
      </c>
      <c r="S2471" s="58">
        <f t="shared" si="8"/>
        <v>0.643</v>
      </c>
      <c r="T2471" s="58">
        <f t="shared" si="9"/>
        <v>0.079</v>
      </c>
      <c r="U2471" s="39">
        <f t="shared" si="10"/>
        <v>2707805</v>
      </c>
      <c r="V2471" s="58">
        <f t="shared" si="11"/>
        <v>0.541</v>
      </c>
    </row>
    <row r="2472">
      <c r="A2472" s="33" t="s">
        <v>227</v>
      </c>
      <c r="B2472" s="68" t="s">
        <v>255</v>
      </c>
      <c r="C2472" s="35" t="s">
        <v>48</v>
      </c>
      <c r="D2472" s="35" t="str">
        <f t="shared" si="2"/>
        <v>The Americas/Mexico-The Americas/2000</v>
      </c>
      <c r="E2472" s="72">
        <v>0.024</v>
      </c>
      <c r="F2472" s="72">
        <v>0.022</v>
      </c>
      <c r="G2472" s="72">
        <v>77.0</v>
      </c>
      <c r="H2472" s="72">
        <v>72.0</v>
      </c>
      <c r="I2472" s="56">
        <v>0.341</v>
      </c>
      <c r="J2472" s="56">
        <v>0.61</v>
      </c>
      <c r="K2472" s="56">
        <v>0.049</v>
      </c>
      <c r="L2472" s="72">
        <v>1.03873607E8</v>
      </c>
      <c r="M2472" s="56">
        <v>0.747</v>
      </c>
      <c r="N2472" s="39">
        <f t="shared" si="33"/>
        <v>24</v>
      </c>
      <c r="O2472" s="39">
        <f t="shared" si="34"/>
        <v>22</v>
      </c>
      <c r="P2472" s="39">
        <f t="shared" si="5"/>
        <v>77</v>
      </c>
      <c r="Q2472" s="39">
        <f t="shared" si="6"/>
        <v>72</v>
      </c>
      <c r="R2472" s="58">
        <f t="shared" si="7"/>
        <v>0.341</v>
      </c>
      <c r="S2472" s="58">
        <f t="shared" si="8"/>
        <v>0.61</v>
      </c>
      <c r="T2472" s="58">
        <f t="shared" si="9"/>
        <v>0.049</v>
      </c>
      <c r="U2472" s="39">
        <f t="shared" si="10"/>
        <v>103873607</v>
      </c>
      <c r="V2472" s="58">
        <f t="shared" si="11"/>
        <v>0.747</v>
      </c>
    </row>
    <row r="2473">
      <c r="A2473" s="33" t="s">
        <v>227</v>
      </c>
      <c r="B2473" s="68" t="s">
        <v>255</v>
      </c>
      <c r="C2473" s="35" t="s">
        <v>49</v>
      </c>
      <c r="D2473" s="35" t="str">
        <f t="shared" si="2"/>
        <v>The Americas/Mexico-The Americas/2001</v>
      </c>
      <c r="E2473" s="72">
        <v>0.024</v>
      </c>
      <c r="F2473" s="72">
        <v>0.02</v>
      </c>
      <c r="G2473" s="72">
        <v>77.0</v>
      </c>
      <c r="H2473" s="72">
        <v>72.0</v>
      </c>
      <c r="I2473" s="56">
        <v>0.337</v>
      </c>
      <c r="J2473" s="56">
        <v>0.613</v>
      </c>
      <c r="K2473" s="56">
        <v>0.05</v>
      </c>
      <c r="L2473" s="72">
        <v>1.05339877E8</v>
      </c>
      <c r="M2473" s="56">
        <v>0.75</v>
      </c>
      <c r="N2473" s="39">
        <f t="shared" si="33"/>
        <v>24</v>
      </c>
      <c r="O2473" s="39">
        <f t="shared" si="34"/>
        <v>20</v>
      </c>
      <c r="P2473" s="39">
        <f t="shared" si="5"/>
        <v>77</v>
      </c>
      <c r="Q2473" s="39">
        <f t="shared" si="6"/>
        <v>72</v>
      </c>
      <c r="R2473" s="58">
        <f t="shared" si="7"/>
        <v>0.337</v>
      </c>
      <c r="S2473" s="58">
        <f t="shared" si="8"/>
        <v>0.613</v>
      </c>
      <c r="T2473" s="58">
        <f t="shared" si="9"/>
        <v>0.05</v>
      </c>
      <c r="U2473" s="39">
        <f t="shared" si="10"/>
        <v>105339877</v>
      </c>
      <c r="V2473" s="58">
        <f t="shared" si="11"/>
        <v>0.75</v>
      </c>
    </row>
    <row r="2474">
      <c r="A2474" s="33" t="s">
        <v>227</v>
      </c>
      <c r="B2474" s="68" t="s">
        <v>255</v>
      </c>
      <c r="C2474" s="35" t="s">
        <v>50</v>
      </c>
      <c r="D2474" s="35" t="str">
        <f t="shared" si="2"/>
        <v>The Americas/Mexico-The Americas/2002</v>
      </c>
      <c r="E2474" s="72">
        <v>0.023</v>
      </c>
      <c r="F2474" s="72">
        <v>0.019</v>
      </c>
      <c r="G2474" s="72">
        <v>77.0</v>
      </c>
      <c r="H2474" s="72">
        <v>72.0</v>
      </c>
      <c r="I2474" s="56">
        <v>0.334</v>
      </c>
      <c r="J2474" s="56">
        <v>0.615</v>
      </c>
      <c r="K2474" s="56">
        <v>0.051</v>
      </c>
      <c r="L2474" s="72">
        <v>1.06723661E8</v>
      </c>
      <c r="M2474" s="56">
        <v>0.754</v>
      </c>
      <c r="N2474" s="39">
        <f t="shared" si="33"/>
        <v>23</v>
      </c>
      <c r="O2474" s="39">
        <f t="shared" si="34"/>
        <v>19</v>
      </c>
      <c r="P2474" s="39">
        <f t="shared" si="5"/>
        <v>77</v>
      </c>
      <c r="Q2474" s="39">
        <f t="shared" si="6"/>
        <v>72</v>
      </c>
      <c r="R2474" s="58">
        <f t="shared" si="7"/>
        <v>0.334</v>
      </c>
      <c r="S2474" s="58">
        <f t="shared" si="8"/>
        <v>0.615</v>
      </c>
      <c r="T2474" s="58">
        <f t="shared" si="9"/>
        <v>0.051</v>
      </c>
      <c r="U2474" s="39">
        <f t="shared" si="10"/>
        <v>106723661</v>
      </c>
      <c r="V2474" s="58">
        <f t="shared" si="11"/>
        <v>0.754</v>
      </c>
    </row>
    <row r="2475">
      <c r="A2475" s="33" t="s">
        <v>227</v>
      </c>
      <c r="B2475" s="68" t="s">
        <v>255</v>
      </c>
      <c r="C2475" s="35" t="s">
        <v>51</v>
      </c>
      <c r="D2475" s="35" t="str">
        <f t="shared" si="2"/>
        <v>The Americas/Mexico-The Americas/2003</v>
      </c>
      <c r="E2475" s="72">
        <v>0.023</v>
      </c>
      <c r="F2475" s="72">
        <v>0.018</v>
      </c>
      <c r="G2475" s="72">
        <v>78.0</v>
      </c>
      <c r="H2475" s="72">
        <v>73.0</v>
      </c>
      <c r="I2475" s="56">
        <v>0.33</v>
      </c>
      <c r="J2475" s="56">
        <v>0.618</v>
      </c>
      <c r="K2475" s="56">
        <v>0.051</v>
      </c>
      <c r="L2475" s="72">
        <v>1.08056312E8</v>
      </c>
      <c r="M2475" s="56">
        <v>0.757</v>
      </c>
      <c r="N2475" s="39">
        <f t="shared" si="33"/>
        <v>23</v>
      </c>
      <c r="O2475" s="39">
        <f t="shared" si="34"/>
        <v>18</v>
      </c>
      <c r="P2475" s="39">
        <f t="shared" si="5"/>
        <v>78</v>
      </c>
      <c r="Q2475" s="39">
        <f t="shared" si="6"/>
        <v>73</v>
      </c>
      <c r="R2475" s="58">
        <f t="shared" si="7"/>
        <v>0.33</v>
      </c>
      <c r="S2475" s="58">
        <f t="shared" si="8"/>
        <v>0.618</v>
      </c>
      <c r="T2475" s="58">
        <f t="shared" si="9"/>
        <v>0.051</v>
      </c>
      <c r="U2475" s="39">
        <f t="shared" si="10"/>
        <v>108056312</v>
      </c>
      <c r="V2475" s="58">
        <f t="shared" si="11"/>
        <v>0.757</v>
      </c>
    </row>
    <row r="2476">
      <c r="A2476" s="33" t="s">
        <v>227</v>
      </c>
      <c r="B2476" s="68" t="s">
        <v>255</v>
      </c>
      <c r="C2476" s="35" t="s">
        <v>52</v>
      </c>
      <c r="D2476" s="35" t="str">
        <f t="shared" si="2"/>
        <v>The Americas/Mexico-The Americas/2004</v>
      </c>
      <c r="E2476" s="72">
        <v>0.022</v>
      </c>
      <c r="F2476" s="72">
        <v>0.017</v>
      </c>
      <c r="G2476" s="72">
        <v>78.0</v>
      </c>
      <c r="H2476" s="72">
        <v>73.0</v>
      </c>
      <c r="I2476" s="56">
        <v>0.327</v>
      </c>
      <c r="J2476" s="56">
        <v>0.621</v>
      </c>
      <c r="K2476" s="56">
        <v>0.052</v>
      </c>
      <c r="L2476" s="72">
        <v>1.0938155E8</v>
      </c>
      <c r="M2476" s="56">
        <v>0.76</v>
      </c>
      <c r="N2476" s="39">
        <f t="shared" si="33"/>
        <v>22</v>
      </c>
      <c r="O2476" s="39">
        <f t="shared" si="34"/>
        <v>17</v>
      </c>
      <c r="P2476" s="39">
        <f t="shared" si="5"/>
        <v>78</v>
      </c>
      <c r="Q2476" s="39">
        <f t="shared" si="6"/>
        <v>73</v>
      </c>
      <c r="R2476" s="58">
        <f t="shared" si="7"/>
        <v>0.327</v>
      </c>
      <c r="S2476" s="58">
        <f t="shared" si="8"/>
        <v>0.621</v>
      </c>
      <c r="T2476" s="58">
        <f t="shared" si="9"/>
        <v>0.052</v>
      </c>
      <c r="U2476" s="39">
        <f t="shared" si="10"/>
        <v>109381550</v>
      </c>
      <c r="V2476" s="58">
        <f t="shared" si="11"/>
        <v>0.76</v>
      </c>
    </row>
    <row r="2477">
      <c r="A2477" s="33" t="s">
        <v>227</v>
      </c>
      <c r="B2477" s="68" t="s">
        <v>255</v>
      </c>
      <c r="C2477" s="35" t="s">
        <v>53</v>
      </c>
      <c r="D2477" s="35" t="str">
        <f t="shared" si="2"/>
        <v>The Americas/Mexico-The Americas/2005</v>
      </c>
      <c r="E2477" s="72">
        <v>0.022</v>
      </c>
      <c r="F2477" s="72">
        <v>0.017</v>
      </c>
      <c r="G2477" s="72">
        <v>78.0</v>
      </c>
      <c r="H2477" s="72">
        <v>73.0</v>
      </c>
      <c r="I2477" s="56">
        <v>0.323</v>
      </c>
      <c r="J2477" s="56">
        <v>0.624</v>
      </c>
      <c r="K2477" s="56">
        <v>0.053</v>
      </c>
      <c r="L2477" s="72">
        <v>1.10731826E8</v>
      </c>
      <c r="M2477" s="56">
        <v>0.763</v>
      </c>
      <c r="N2477" s="39">
        <f t="shared" si="33"/>
        <v>22</v>
      </c>
      <c r="O2477" s="39">
        <f t="shared" si="34"/>
        <v>17</v>
      </c>
      <c r="P2477" s="39">
        <f t="shared" si="5"/>
        <v>78</v>
      </c>
      <c r="Q2477" s="39">
        <f t="shared" si="6"/>
        <v>73</v>
      </c>
      <c r="R2477" s="58">
        <f t="shared" si="7"/>
        <v>0.323</v>
      </c>
      <c r="S2477" s="58">
        <f t="shared" si="8"/>
        <v>0.624</v>
      </c>
      <c r="T2477" s="58">
        <f t="shared" si="9"/>
        <v>0.053</v>
      </c>
      <c r="U2477" s="39">
        <f t="shared" si="10"/>
        <v>110731826</v>
      </c>
      <c r="V2477" s="58">
        <f t="shared" si="11"/>
        <v>0.763</v>
      </c>
    </row>
    <row r="2478">
      <c r="A2478" s="33" t="s">
        <v>227</v>
      </c>
      <c r="B2478" s="68" t="s">
        <v>255</v>
      </c>
      <c r="C2478" s="35" t="s">
        <v>54</v>
      </c>
      <c r="D2478" s="35" t="str">
        <f t="shared" si="2"/>
        <v>The Americas/Mexico-The Americas/2006</v>
      </c>
      <c r="E2478" s="72">
        <v>0.021</v>
      </c>
      <c r="F2478" s="72">
        <v>0.016</v>
      </c>
      <c r="G2478" s="72">
        <v>78.0</v>
      </c>
      <c r="H2478" s="72">
        <v>73.0</v>
      </c>
      <c r="I2478" s="56">
        <v>0.319</v>
      </c>
      <c r="J2478" s="56">
        <v>0.627</v>
      </c>
      <c r="K2478" s="56">
        <v>0.054</v>
      </c>
      <c r="L2478" s="72">
        <v>1.12116694E8</v>
      </c>
      <c r="M2478" s="56">
        <v>0.766</v>
      </c>
      <c r="N2478" s="39">
        <f t="shared" si="33"/>
        <v>21</v>
      </c>
      <c r="O2478" s="39">
        <f t="shared" si="34"/>
        <v>16</v>
      </c>
      <c r="P2478" s="39">
        <f t="shared" si="5"/>
        <v>78</v>
      </c>
      <c r="Q2478" s="39">
        <f t="shared" si="6"/>
        <v>73</v>
      </c>
      <c r="R2478" s="58">
        <f t="shared" si="7"/>
        <v>0.319</v>
      </c>
      <c r="S2478" s="58">
        <f t="shared" si="8"/>
        <v>0.627</v>
      </c>
      <c r="T2478" s="58">
        <f t="shared" si="9"/>
        <v>0.054</v>
      </c>
      <c r="U2478" s="39">
        <f t="shared" si="10"/>
        <v>112116694</v>
      </c>
      <c r="V2478" s="58">
        <f t="shared" si="11"/>
        <v>0.766</v>
      </c>
    </row>
    <row r="2479">
      <c r="A2479" s="33" t="s">
        <v>227</v>
      </c>
      <c r="B2479" s="68" t="s">
        <v>255</v>
      </c>
      <c r="C2479" s="35" t="s">
        <v>55</v>
      </c>
      <c r="D2479" s="35" t="str">
        <f t="shared" si="2"/>
        <v>The Americas/Mexico-The Americas/2007</v>
      </c>
      <c r="E2479" s="72">
        <v>0.021</v>
      </c>
      <c r="F2479" s="72">
        <v>0.016</v>
      </c>
      <c r="G2479" s="72">
        <v>78.0</v>
      </c>
      <c r="H2479" s="72">
        <v>74.0</v>
      </c>
      <c r="I2479" s="56">
        <v>0.314</v>
      </c>
      <c r="J2479" s="56">
        <v>0.63</v>
      </c>
      <c r="K2479" s="56">
        <v>0.056</v>
      </c>
      <c r="L2479" s="72">
        <v>1.13529819E8</v>
      </c>
      <c r="M2479" s="56">
        <v>0.769</v>
      </c>
      <c r="N2479" s="39">
        <f t="shared" si="33"/>
        <v>21</v>
      </c>
      <c r="O2479" s="39">
        <f t="shared" si="34"/>
        <v>16</v>
      </c>
      <c r="P2479" s="39">
        <f t="shared" si="5"/>
        <v>78</v>
      </c>
      <c r="Q2479" s="39">
        <f t="shared" si="6"/>
        <v>74</v>
      </c>
      <c r="R2479" s="58">
        <f t="shared" si="7"/>
        <v>0.314</v>
      </c>
      <c r="S2479" s="58">
        <f t="shared" si="8"/>
        <v>0.63</v>
      </c>
      <c r="T2479" s="58">
        <f t="shared" si="9"/>
        <v>0.056</v>
      </c>
      <c r="U2479" s="39">
        <f t="shared" si="10"/>
        <v>113529819</v>
      </c>
      <c r="V2479" s="58">
        <f t="shared" si="11"/>
        <v>0.769</v>
      </c>
    </row>
    <row r="2480">
      <c r="A2480" s="33" t="s">
        <v>227</v>
      </c>
      <c r="B2480" s="68" t="s">
        <v>255</v>
      </c>
      <c r="C2480" s="35" t="s">
        <v>56</v>
      </c>
      <c r="D2480" s="35" t="str">
        <f t="shared" si="2"/>
        <v>The Americas/Mexico-The Americas/2008</v>
      </c>
      <c r="E2480" s="72">
        <v>0.02</v>
      </c>
      <c r="F2480" s="72">
        <v>0.015</v>
      </c>
      <c r="G2480" s="72">
        <v>79.0</v>
      </c>
      <c r="H2480" s="72">
        <v>74.0</v>
      </c>
      <c r="I2480" s="56">
        <v>0.31</v>
      </c>
      <c r="J2480" s="56">
        <v>0.633</v>
      </c>
      <c r="K2480" s="56">
        <v>0.057</v>
      </c>
      <c r="L2480" s="72">
        <v>1.14968039E8</v>
      </c>
      <c r="M2480" s="56">
        <v>0.772</v>
      </c>
      <c r="N2480" s="39">
        <f t="shared" si="33"/>
        <v>20</v>
      </c>
      <c r="O2480" s="39">
        <f t="shared" si="34"/>
        <v>15</v>
      </c>
      <c r="P2480" s="39">
        <f t="shared" si="5"/>
        <v>79</v>
      </c>
      <c r="Q2480" s="39">
        <f t="shared" si="6"/>
        <v>74</v>
      </c>
      <c r="R2480" s="58">
        <f t="shared" si="7"/>
        <v>0.31</v>
      </c>
      <c r="S2480" s="58">
        <f t="shared" si="8"/>
        <v>0.633</v>
      </c>
      <c r="T2480" s="58">
        <f t="shared" si="9"/>
        <v>0.057</v>
      </c>
      <c r="U2480" s="39">
        <f t="shared" si="10"/>
        <v>114968039</v>
      </c>
      <c r="V2480" s="58">
        <f t="shared" si="11"/>
        <v>0.772</v>
      </c>
    </row>
    <row r="2481">
      <c r="A2481" s="33" t="s">
        <v>227</v>
      </c>
      <c r="B2481" s="68" t="s">
        <v>255</v>
      </c>
      <c r="C2481" s="35" t="s">
        <v>57</v>
      </c>
      <c r="D2481" s="35" t="str">
        <f t="shared" si="2"/>
        <v>The Americas/Mexico-The Americas/2009</v>
      </c>
      <c r="E2481" s="72">
        <v>0.02</v>
      </c>
      <c r="F2481" s="72">
        <v>0.015</v>
      </c>
      <c r="G2481" s="72">
        <v>79.0</v>
      </c>
      <c r="H2481" s="72">
        <v>74.0</v>
      </c>
      <c r="I2481" s="56">
        <v>0.305</v>
      </c>
      <c r="J2481" s="56">
        <v>0.636</v>
      </c>
      <c r="K2481" s="56">
        <v>0.058</v>
      </c>
      <c r="L2481" s="72">
        <v>1.16422752E8</v>
      </c>
      <c r="M2481" s="56">
        <v>0.775</v>
      </c>
      <c r="N2481" s="39">
        <f t="shared" si="33"/>
        <v>20</v>
      </c>
      <c r="O2481" s="39">
        <f t="shared" si="34"/>
        <v>15</v>
      </c>
      <c r="P2481" s="39">
        <f t="shared" si="5"/>
        <v>79</v>
      </c>
      <c r="Q2481" s="39">
        <f t="shared" si="6"/>
        <v>74</v>
      </c>
      <c r="R2481" s="58">
        <f t="shared" si="7"/>
        <v>0.305</v>
      </c>
      <c r="S2481" s="58">
        <f t="shared" si="8"/>
        <v>0.636</v>
      </c>
      <c r="T2481" s="58">
        <f t="shared" si="9"/>
        <v>0.058</v>
      </c>
      <c r="U2481" s="39">
        <f t="shared" si="10"/>
        <v>116422752</v>
      </c>
      <c r="V2481" s="58">
        <f t="shared" si="11"/>
        <v>0.775</v>
      </c>
    </row>
    <row r="2482">
      <c r="A2482" s="33" t="s">
        <v>227</v>
      </c>
      <c r="B2482" s="68" t="s">
        <v>255</v>
      </c>
      <c r="C2482" s="35" t="s">
        <v>58</v>
      </c>
      <c r="D2482" s="35" t="str">
        <f t="shared" si="2"/>
        <v>The Americas/Mexico-The Americas/2010</v>
      </c>
      <c r="E2482" s="72">
        <v>0.02</v>
      </c>
      <c r="F2482" s="72">
        <v>0.014</v>
      </c>
      <c r="G2482" s="72">
        <v>79.0</v>
      </c>
      <c r="H2482" s="72">
        <v>74.0</v>
      </c>
      <c r="I2482" s="56">
        <v>0.3</v>
      </c>
      <c r="J2482" s="56">
        <v>0.64</v>
      </c>
      <c r="K2482" s="56">
        <v>0.06</v>
      </c>
      <c r="L2482" s="72">
        <v>1.17886404E8</v>
      </c>
      <c r="M2482" s="56">
        <v>0.778</v>
      </c>
      <c r="N2482" s="39">
        <f t="shared" si="33"/>
        <v>20</v>
      </c>
      <c r="O2482" s="39">
        <f t="shared" si="34"/>
        <v>14</v>
      </c>
      <c r="P2482" s="39">
        <f t="shared" si="5"/>
        <v>79</v>
      </c>
      <c r="Q2482" s="39">
        <f t="shared" si="6"/>
        <v>74</v>
      </c>
      <c r="R2482" s="58">
        <f t="shared" si="7"/>
        <v>0.3</v>
      </c>
      <c r="S2482" s="58">
        <f t="shared" si="8"/>
        <v>0.64</v>
      </c>
      <c r="T2482" s="58">
        <f t="shared" si="9"/>
        <v>0.06</v>
      </c>
      <c r="U2482" s="39">
        <f t="shared" si="10"/>
        <v>117886404</v>
      </c>
      <c r="V2482" s="58">
        <f t="shared" si="11"/>
        <v>0.778</v>
      </c>
    </row>
    <row r="2483">
      <c r="A2483" s="33" t="s">
        <v>227</v>
      </c>
      <c r="B2483" s="68" t="s">
        <v>255</v>
      </c>
      <c r="C2483" s="35" t="s">
        <v>59</v>
      </c>
      <c r="D2483" s="35" t="str">
        <f t="shared" si="2"/>
        <v>The Americas/Mexico-The Americas/2011</v>
      </c>
      <c r="E2483" s="72">
        <v>0.019</v>
      </c>
      <c r="F2483" s="72">
        <v>0.014</v>
      </c>
      <c r="G2483" s="72">
        <v>79.0</v>
      </c>
      <c r="H2483" s="72">
        <v>75.0</v>
      </c>
      <c r="I2483" s="56">
        <v>0.295</v>
      </c>
      <c r="J2483" s="56">
        <v>0.643</v>
      </c>
      <c r="K2483" s="56">
        <v>0.061</v>
      </c>
      <c r="L2483" s="72">
        <v>1.19361233E8</v>
      </c>
      <c r="M2483" s="56">
        <v>0.781</v>
      </c>
      <c r="N2483" s="39">
        <f t="shared" si="33"/>
        <v>19</v>
      </c>
      <c r="O2483" s="39">
        <f t="shared" si="34"/>
        <v>14</v>
      </c>
      <c r="P2483" s="39">
        <f t="shared" si="5"/>
        <v>79</v>
      </c>
      <c r="Q2483" s="39">
        <f t="shared" si="6"/>
        <v>75</v>
      </c>
      <c r="R2483" s="58">
        <f t="shared" si="7"/>
        <v>0.295</v>
      </c>
      <c r="S2483" s="58">
        <f t="shared" si="8"/>
        <v>0.643</v>
      </c>
      <c r="T2483" s="58">
        <f t="shared" si="9"/>
        <v>0.061</v>
      </c>
      <c r="U2483" s="39">
        <f t="shared" si="10"/>
        <v>119361233</v>
      </c>
      <c r="V2483" s="58">
        <f t="shared" si="11"/>
        <v>0.781</v>
      </c>
    </row>
    <row r="2484">
      <c r="A2484" s="33" t="s">
        <v>227</v>
      </c>
      <c r="B2484" s="68" t="s">
        <v>255</v>
      </c>
      <c r="C2484" s="35" t="s">
        <v>60</v>
      </c>
      <c r="D2484" s="35" t="str">
        <f t="shared" si="2"/>
        <v>The Americas/Mexico-The Americas/2012</v>
      </c>
      <c r="E2484" s="72">
        <v>0.019</v>
      </c>
      <c r="F2484" s="72">
        <v>0.013</v>
      </c>
      <c r="G2484" s="72">
        <v>80.0</v>
      </c>
      <c r="H2484" s="72">
        <v>75.0</v>
      </c>
      <c r="I2484" s="56">
        <v>0.29</v>
      </c>
      <c r="J2484" s="56">
        <v>0.647</v>
      </c>
      <c r="K2484" s="56">
        <v>0.063</v>
      </c>
      <c r="L2484" s="72">
        <v>1.20847477E8</v>
      </c>
      <c r="M2484" s="56">
        <v>0.784</v>
      </c>
      <c r="N2484" s="39">
        <f t="shared" si="33"/>
        <v>19</v>
      </c>
      <c r="O2484" s="39">
        <f t="shared" si="34"/>
        <v>13</v>
      </c>
      <c r="P2484" s="39">
        <f t="shared" si="5"/>
        <v>80</v>
      </c>
      <c r="Q2484" s="39">
        <f t="shared" si="6"/>
        <v>75</v>
      </c>
      <c r="R2484" s="58">
        <f t="shared" si="7"/>
        <v>0.29</v>
      </c>
      <c r="S2484" s="58">
        <f t="shared" si="8"/>
        <v>0.647</v>
      </c>
      <c r="T2484" s="58">
        <f t="shared" si="9"/>
        <v>0.063</v>
      </c>
      <c r="U2484" s="39">
        <f t="shared" si="10"/>
        <v>120847477</v>
      </c>
      <c r="V2484" s="58">
        <f t="shared" si="11"/>
        <v>0.784</v>
      </c>
    </row>
    <row r="2485">
      <c r="A2485" s="33" t="s">
        <v>227</v>
      </c>
      <c r="B2485" s="68" t="s">
        <v>256</v>
      </c>
      <c r="C2485" s="35" t="s">
        <v>48</v>
      </c>
      <c r="D2485" s="35" t="str">
        <f t="shared" si="2"/>
        <v>The Americas/Nicaragua-The Americas/2000</v>
      </c>
      <c r="E2485" s="72">
        <v>0.028</v>
      </c>
      <c r="F2485" s="72">
        <v>0.033</v>
      </c>
      <c r="G2485" s="72">
        <v>72.0</v>
      </c>
      <c r="H2485" s="72">
        <v>67.0</v>
      </c>
      <c r="I2485" s="56">
        <v>0.409</v>
      </c>
      <c r="J2485" s="56">
        <v>0.554</v>
      </c>
      <c r="K2485" s="56">
        <v>0.037</v>
      </c>
      <c r="L2485" s="72">
        <v>5100920.0</v>
      </c>
      <c r="M2485" s="56">
        <v>0.547</v>
      </c>
      <c r="N2485" s="39">
        <f t="shared" si="33"/>
        <v>28</v>
      </c>
      <c r="O2485" s="39">
        <f t="shared" si="34"/>
        <v>33</v>
      </c>
      <c r="P2485" s="39">
        <f t="shared" si="5"/>
        <v>72</v>
      </c>
      <c r="Q2485" s="39">
        <f t="shared" si="6"/>
        <v>67</v>
      </c>
      <c r="R2485" s="58">
        <f t="shared" si="7"/>
        <v>0.409</v>
      </c>
      <c r="S2485" s="58">
        <f t="shared" si="8"/>
        <v>0.554</v>
      </c>
      <c r="T2485" s="58">
        <f t="shared" si="9"/>
        <v>0.037</v>
      </c>
      <c r="U2485" s="39">
        <f t="shared" si="10"/>
        <v>5100920</v>
      </c>
      <c r="V2485" s="58">
        <f t="shared" si="11"/>
        <v>0.547</v>
      </c>
    </row>
    <row r="2486">
      <c r="A2486" s="33" t="s">
        <v>227</v>
      </c>
      <c r="B2486" s="68" t="s">
        <v>256</v>
      </c>
      <c r="C2486" s="35" t="s">
        <v>49</v>
      </c>
      <c r="D2486" s="35" t="str">
        <f t="shared" si="2"/>
        <v>The Americas/Nicaragua-The Americas/2001</v>
      </c>
      <c r="E2486" s="72">
        <v>0.027</v>
      </c>
      <c r="F2486" s="72">
        <v>0.031</v>
      </c>
      <c r="G2486" s="72">
        <v>73.0</v>
      </c>
      <c r="H2486" s="72">
        <v>67.0</v>
      </c>
      <c r="I2486" s="56">
        <v>0.403</v>
      </c>
      <c r="J2486" s="56">
        <v>0.559</v>
      </c>
      <c r="K2486" s="56">
        <v>0.038</v>
      </c>
      <c r="L2486" s="72">
        <v>5176685.0</v>
      </c>
      <c r="M2486" s="56">
        <v>0.55</v>
      </c>
      <c r="N2486" s="39">
        <f t="shared" si="33"/>
        <v>27</v>
      </c>
      <c r="O2486" s="39">
        <f t="shared" si="34"/>
        <v>31</v>
      </c>
      <c r="P2486" s="39">
        <f t="shared" si="5"/>
        <v>73</v>
      </c>
      <c r="Q2486" s="39">
        <f t="shared" si="6"/>
        <v>67</v>
      </c>
      <c r="R2486" s="58">
        <f t="shared" si="7"/>
        <v>0.403</v>
      </c>
      <c r="S2486" s="58">
        <f t="shared" si="8"/>
        <v>0.559</v>
      </c>
      <c r="T2486" s="58">
        <f t="shared" si="9"/>
        <v>0.038</v>
      </c>
      <c r="U2486" s="39">
        <f t="shared" si="10"/>
        <v>5176685</v>
      </c>
      <c r="V2486" s="58">
        <f t="shared" si="11"/>
        <v>0.55</v>
      </c>
    </row>
    <row r="2487">
      <c r="A2487" s="33" t="s">
        <v>227</v>
      </c>
      <c r="B2487" s="68" t="s">
        <v>256</v>
      </c>
      <c r="C2487" s="35" t="s">
        <v>50</v>
      </c>
      <c r="D2487" s="35" t="str">
        <f t="shared" si="2"/>
        <v>The Americas/Nicaragua-The Americas/2002</v>
      </c>
      <c r="E2487" s="72">
        <v>0.027</v>
      </c>
      <c r="F2487" s="72">
        <v>0.03</v>
      </c>
      <c r="G2487" s="72">
        <v>74.0</v>
      </c>
      <c r="H2487" s="72">
        <v>68.0</v>
      </c>
      <c r="I2487" s="56">
        <v>0.397</v>
      </c>
      <c r="J2487" s="56">
        <v>0.565</v>
      </c>
      <c r="K2487" s="56">
        <v>0.039</v>
      </c>
      <c r="L2487" s="72">
        <v>5248577.0</v>
      </c>
      <c r="M2487" s="56">
        <v>0.552</v>
      </c>
      <c r="N2487" s="39">
        <f t="shared" si="33"/>
        <v>27</v>
      </c>
      <c r="O2487" s="39">
        <f t="shared" si="34"/>
        <v>30</v>
      </c>
      <c r="P2487" s="39">
        <f t="shared" si="5"/>
        <v>74</v>
      </c>
      <c r="Q2487" s="39">
        <f t="shared" si="6"/>
        <v>68</v>
      </c>
      <c r="R2487" s="58">
        <f t="shared" si="7"/>
        <v>0.397</v>
      </c>
      <c r="S2487" s="58">
        <f t="shared" si="8"/>
        <v>0.565</v>
      </c>
      <c r="T2487" s="58">
        <f t="shared" si="9"/>
        <v>0.039</v>
      </c>
      <c r="U2487" s="39">
        <f t="shared" si="10"/>
        <v>5248577</v>
      </c>
      <c r="V2487" s="58">
        <f t="shared" si="11"/>
        <v>0.552</v>
      </c>
    </row>
    <row r="2488">
      <c r="A2488" s="33" t="s">
        <v>227</v>
      </c>
      <c r="B2488" s="68" t="s">
        <v>256</v>
      </c>
      <c r="C2488" s="35" t="s">
        <v>51</v>
      </c>
      <c r="D2488" s="35" t="str">
        <f t="shared" si="2"/>
        <v>The Americas/Nicaragua-The Americas/2003</v>
      </c>
      <c r="E2488" s="72">
        <v>0.026</v>
      </c>
      <c r="F2488" s="72">
        <v>0.029</v>
      </c>
      <c r="G2488" s="72">
        <v>74.0</v>
      </c>
      <c r="H2488" s="72">
        <v>68.0</v>
      </c>
      <c r="I2488" s="56">
        <v>0.391</v>
      </c>
      <c r="J2488" s="56">
        <v>0.57</v>
      </c>
      <c r="K2488" s="56">
        <v>0.039</v>
      </c>
      <c r="L2488" s="72">
        <v>5317878.0</v>
      </c>
      <c r="M2488" s="56">
        <v>0.555</v>
      </c>
      <c r="N2488" s="39">
        <f t="shared" si="33"/>
        <v>26</v>
      </c>
      <c r="O2488" s="39">
        <f t="shared" si="34"/>
        <v>29</v>
      </c>
      <c r="P2488" s="39">
        <f t="shared" si="5"/>
        <v>74</v>
      </c>
      <c r="Q2488" s="39">
        <f t="shared" si="6"/>
        <v>68</v>
      </c>
      <c r="R2488" s="58">
        <f t="shared" si="7"/>
        <v>0.391</v>
      </c>
      <c r="S2488" s="58">
        <f t="shared" si="8"/>
        <v>0.57</v>
      </c>
      <c r="T2488" s="58">
        <f t="shared" si="9"/>
        <v>0.039</v>
      </c>
      <c r="U2488" s="39">
        <f t="shared" si="10"/>
        <v>5317878</v>
      </c>
      <c r="V2488" s="58">
        <f t="shared" si="11"/>
        <v>0.555</v>
      </c>
    </row>
    <row r="2489">
      <c r="A2489" s="33" t="s">
        <v>227</v>
      </c>
      <c r="B2489" s="68" t="s">
        <v>256</v>
      </c>
      <c r="C2489" s="35" t="s">
        <v>52</v>
      </c>
      <c r="D2489" s="35" t="str">
        <f t="shared" si="2"/>
        <v>The Americas/Nicaragua-The Americas/2004</v>
      </c>
      <c r="E2489" s="72">
        <v>0.026</v>
      </c>
      <c r="F2489" s="72">
        <v>0.027</v>
      </c>
      <c r="G2489" s="72">
        <v>75.0</v>
      </c>
      <c r="H2489" s="72">
        <v>69.0</v>
      </c>
      <c r="I2489" s="56">
        <v>0.384</v>
      </c>
      <c r="J2489" s="56">
        <v>0.575</v>
      </c>
      <c r="K2489" s="56">
        <v>0.04</v>
      </c>
      <c r="L2489" s="72">
        <v>5386299.0</v>
      </c>
      <c r="M2489" s="56">
        <v>0.557</v>
      </c>
      <c r="N2489" s="39">
        <f t="shared" si="33"/>
        <v>26</v>
      </c>
      <c r="O2489" s="39">
        <f t="shared" si="34"/>
        <v>27</v>
      </c>
      <c r="P2489" s="39">
        <f t="shared" si="5"/>
        <v>75</v>
      </c>
      <c r="Q2489" s="39">
        <f t="shared" si="6"/>
        <v>69</v>
      </c>
      <c r="R2489" s="58">
        <f t="shared" si="7"/>
        <v>0.384</v>
      </c>
      <c r="S2489" s="58">
        <f t="shared" si="8"/>
        <v>0.575</v>
      </c>
      <c r="T2489" s="58">
        <f t="shared" si="9"/>
        <v>0.04</v>
      </c>
      <c r="U2489" s="39">
        <f t="shared" si="10"/>
        <v>5386299</v>
      </c>
      <c r="V2489" s="58">
        <f t="shared" si="11"/>
        <v>0.557</v>
      </c>
    </row>
    <row r="2490">
      <c r="A2490" s="33" t="s">
        <v>227</v>
      </c>
      <c r="B2490" s="68" t="s">
        <v>256</v>
      </c>
      <c r="C2490" s="35" t="s">
        <v>53</v>
      </c>
      <c r="D2490" s="35" t="str">
        <f t="shared" si="2"/>
        <v>The Americas/Nicaragua-The Americas/2005</v>
      </c>
      <c r="E2490" s="72">
        <v>0.025</v>
      </c>
      <c r="F2490" s="72">
        <v>0.026</v>
      </c>
      <c r="G2490" s="72">
        <v>75.0</v>
      </c>
      <c r="H2490" s="72">
        <v>69.0</v>
      </c>
      <c r="I2490" s="56">
        <v>0.378</v>
      </c>
      <c r="J2490" s="56">
        <v>0.581</v>
      </c>
      <c r="K2490" s="56">
        <v>0.041</v>
      </c>
      <c r="L2490" s="72">
        <v>5455219.0</v>
      </c>
      <c r="M2490" s="56">
        <v>0.559</v>
      </c>
      <c r="N2490" s="39">
        <f t="shared" si="33"/>
        <v>25</v>
      </c>
      <c r="O2490" s="39">
        <f t="shared" si="34"/>
        <v>26</v>
      </c>
      <c r="P2490" s="39">
        <f t="shared" si="5"/>
        <v>75</v>
      </c>
      <c r="Q2490" s="39">
        <f t="shared" si="6"/>
        <v>69</v>
      </c>
      <c r="R2490" s="58">
        <f t="shared" si="7"/>
        <v>0.378</v>
      </c>
      <c r="S2490" s="58">
        <f t="shared" si="8"/>
        <v>0.581</v>
      </c>
      <c r="T2490" s="58">
        <f t="shared" si="9"/>
        <v>0.041</v>
      </c>
      <c r="U2490" s="39">
        <f t="shared" si="10"/>
        <v>5455219</v>
      </c>
      <c r="V2490" s="58">
        <f t="shared" si="11"/>
        <v>0.559</v>
      </c>
    </row>
    <row r="2491">
      <c r="A2491" s="33" t="s">
        <v>227</v>
      </c>
      <c r="B2491" s="68" t="s">
        <v>256</v>
      </c>
      <c r="C2491" s="35" t="s">
        <v>54</v>
      </c>
      <c r="D2491" s="35" t="str">
        <f t="shared" si="2"/>
        <v>The Americas/Nicaragua-The Americas/2006</v>
      </c>
      <c r="E2491" s="72">
        <v>0.025</v>
      </c>
      <c r="F2491" s="72">
        <v>0.025</v>
      </c>
      <c r="G2491" s="72">
        <v>75.0</v>
      </c>
      <c r="H2491" s="72">
        <v>69.0</v>
      </c>
      <c r="I2491" s="56">
        <v>0.371</v>
      </c>
      <c r="J2491" s="56">
        <v>0.587</v>
      </c>
      <c r="K2491" s="56">
        <v>0.042</v>
      </c>
      <c r="L2491" s="72">
        <v>5524927.0</v>
      </c>
      <c r="M2491" s="56">
        <v>0.562</v>
      </c>
      <c r="N2491" s="39">
        <f t="shared" si="33"/>
        <v>25</v>
      </c>
      <c r="O2491" s="39">
        <f t="shared" si="34"/>
        <v>25</v>
      </c>
      <c r="P2491" s="39">
        <f t="shared" si="5"/>
        <v>75</v>
      </c>
      <c r="Q2491" s="39">
        <f t="shared" si="6"/>
        <v>69</v>
      </c>
      <c r="R2491" s="58">
        <f t="shared" si="7"/>
        <v>0.371</v>
      </c>
      <c r="S2491" s="58">
        <f t="shared" si="8"/>
        <v>0.587</v>
      </c>
      <c r="T2491" s="58">
        <f t="shared" si="9"/>
        <v>0.042</v>
      </c>
      <c r="U2491" s="39">
        <f t="shared" si="10"/>
        <v>5524927</v>
      </c>
      <c r="V2491" s="58">
        <f t="shared" si="11"/>
        <v>0.562</v>
      </c>
    </row>
    <row r="2492">
      <c r="A2492" s="33" t="s">
        <v>227</v>
      </c>
      <c r="B2492" s="68" t="s">
        <v>256</v>
      </c>
      <c r="C2492" s="35" t="s">
        <v>55</v>
      </c>
      <c r="D2492" s="35" t="str">
        <f t="shared" si="2"/>
        <v>The Americas/Nicaragua-The Americas/2007</v>
      </c>
      <c r="E2492" s="72">
        <v>0.025</v>
      </c>
      <c r="F2492" s="72">
        <v>0.024</v>
      </c>
      <c r="G2492" s="72">
        <v>76.0</v>
      </c>
      <c r="H2492" s="72">
        <v>70.0</v>
      </c>
      <c r="I2492" s="56">
        <v>0.364</v>
      </c>
      <c r="J2492" s="56">
        <v>0.592</v>
      </c>
      <c r="K2492" s="56">
        <v>0.043</v>
      </c>
      <c r="L2492" s="72">
        <v>5595533.0</v>
      </c>
      <c r="M2492" s="56">
        <v>0.564</v>
      </c>
      <c r="N2492" s="39">
        <f t="shared" si="33"/>
        <v>25</v>
      </c>
      <c r="O2492" s="39">
        <f t="shared" si="34"/>
        <v>24</v>
      </c>
      <c r="P2492" s="39">
        <f t="shared" si="5"/>
        <v>76</v>
      </c>
      <c r="Q2492" s="39">
        <f t="shared" si="6"/>
        <v>70</v>
      </c>
      <c r="R2492" s="58">
        <f t="shared" si="7"/>
        <v>0.364</v>
      </c>
      <c r="S2492" s="58">
        <f t="shared" si="8"/>
        <v>0.592</v>
      </c>
      <c r="T2492" s="58">
        <f t="shared" si="9"/>
        <v>0.043</v>
      </c>
      <c r="U2492" s="39">
        <f t="shared" si="10"/>
        <v>5595533</v>
      </c>
      <c r="V2492" s="58">
        <f t="shared" si="11"/>
        <v>0.564</v>
      </c>
    </row>
    <row r="2493">
      <c r="A2493" s="33" t="s">
        <v>227</v>
      </c>
      <c r="B2493" s="68" t="s">
        <v>256</v>
      </c>
      <c r="C2493" s="35" t="s">
        <v>56</v>
      </c>
      <c r="D2493" s="35" t="str">
        <f t="shared" si="2"/>
        <v>The Americas/Nicaragua-The Americas/2008</v>
      </c>
      <c r="E2493" s="72">
        <v>0.025</v>
      </c>
      <c r="F2493" s="72">
        <v>0.024</v>
      </c>
      <c r="G2493" s="72">
        <v>76.0</v>
      </c>
      <c r="H2493" s="72">
        <v>70.0</v>
      </c>
      <c r="I2493" s="56">
        <v>0.358</v>
      </c>
      <c r="J2493" s="56">
        <v>0.598</v>
      </c>
      <c r="K2493" s="56">
        <v>0.044</v>
      </c>
      <c r="L2493" s="72">
        <v>5667983.0</v>
      </c>
      <c r="M2493" s="56">
        <v>0.567</v>
      </c>
      <c r="N2493" s="39">
        <f t="shared" si="33"/>
        <v>25</v>
      </c>
      <c r="O2493" s="39">
        <f t="shared" si="34"/>
        <v>24</v>
      </c>
      <c r="P2493" s="39">
        <f t="shared" si="5"/>
        <v>76</v>
      </c>
      <c r="Q2493" s="39">
        <f t="shared" si="6"/>
        <v>70</v>
      </c>
      <c r="R2493" s="58">
        <f t="shared" si="7"/>
        <v>0.358</v>
      </c>
      <c r="S2493" s="58">
        <f t="shared" si="8"/>
        <v>0.598</v>
      </c>
      <c r="T2493" s="58">
        <f t="shared" si="9"/>
        <v>0.044</v>
      </c>
      <c r="U2493" s="39">
        <f t="shared" si="10"/>
        <v>5667983</v>
      </c>
      <c r="V2493" s="58">
        <f t="shared" si="11"/>
        <v>0.567</v>
      </c>
    </row>
    <row r="2494">
      <c r="A2494" s="33" t="s">
        <v>227</v>
      </c>
      <c r="B2494" s="68" t="s">
        <v>256</v>
      </c>
      <c r="C2494" s="35" t="s">
        <v>57</v>
      </c>
      <c r="D2494" s="35" t="str">
        <f t="shared" si="2"/>
        <v>The Americas/Nicaragua-The Americas/2009</v>
      </c>
      <c r="E2494" s="72">
        <v>0.024</v>
      </c>
      <c r="F2494" s="72">
        <v>0.023</v>
      </c>
      <c r="G2494" s="72">
        <v>77.0</v>
      </c>
      <c r="H2494" s="72">
        <v>70.0</v>
      </c>
      <c r="I2494" s="56">
        <v>0.351</v>
      </c>
      <c r="J2494" s="56">
        <v>0.604</v>
      </c>
      <c r="K2494" s="56">
        <v>0.045</v>
      </c>
      <c r="L2494" s="72">
        <v>5743329.0</v>
      </c>
      <c r="M2494" s="56">
        <v>0.57</v>
      </c>
      <c r="N2494" s="39">
        <f t="shared" si="33"/>
        <v>24</v>
      </c>
      <c r="O2494" s="39">
        <f t="shared" si="34"/>
        <v>23</v>
      </c>
      <c r="P2494" s="39">
        <f t="shared" si="5"/>
        <v>77</v>
      </c>
      <c r="Q2494" s="39">
        <f t="shared" si="6"/>
        <v>70</v>
      </c>
      <c r="R2494" s="58">
        <f t="shared" si="7"/>
        <v>0.351</v>
      </c>
      <c r="S2494" s="58">
        <f t="shared" si="8"/>
        <v>0.604</v>
      </c>
      <c r="T2494" s="58">
        <f t="shared" si="9"/>
        <v>0.045</v>
      </c>
      <c r="U2494" s="39">
        <f t="shared" si="10"/>
        <v>5743329</v>
      </c>
      <c r="V2494" s="58">
        <f t="shared" si="11"/>
        <v>0.57</v>
      </c>
    </row>
    <row r="2495">
      <c r="A2495" s="33" t="s">
        <v>227</v>
      </c>
      <c r="B2495" s="68" t="s">
        <v>256</v>
      </c>
      <c r="C2495" s="35" t="s">
        <v>58</v>
      </c>
      <c r="D2495" s="35" t="str">
        <f t="shared" si="2"/>
        <v>The Americas/Nicaragua-The Americas/2010</v>
      </c>
      <c r="E2495" s="72">
        <v>0.024</v>
      </c>
      <c r="F2495" s="72">
        <v>0.022</v>
      </c>
      <c r="G2495" s="72">
        <v>77.0</v>
      </c>
      <c r="H2495" s="72">
        <v>71.0</v>
      </c>
      <c r="I2495" s="56">
        <v>0.345</v>
      </c>
      <c r="J2495" s="56">
        <v>0.609</v>
      </c>
      <c r="K2495" s="56">
        <v>0.046</v>
      </c>
      <c r="L2495" s="72">
        <v>5822209.0</v>
      </c>
      <c r="M2495" s="56">
        <v>0.573</v>
      </c>
      <c r="N2495" s="39">
        <f t="shared" si="33"/>
        <v>24</v>
      </c>
      <c r="O2495" s="39">
        <f t="shared" si="34"/>
        <v>22</v>
      </c>
      <c r="P2495" s="39">
        <f t="shared" si="5"/>
        <v>77</v>
      </c>
      <c r="Q2495" s="39">
        <f t="shared" si="6"/>
        <v>71</v>
      </c>
      <c r="R2495" s="58">
        <f t="shared" si="7"/>
        <v>0.345</v>
      </c>
      <c r="S2495" s="58">
        <f t="shared" si="8"/>
        <v>0.609</v>
      </c>
      <c r="T2495" s="58">
        <f t="shared" si="9"/>
        <v>0.046</v>
      </c>
      <c r="U2495" s="39">
        <f t="shared" si="10"/>
        <v>5822209</v>
      </c>
      <c r="V2495" s="58">
        <f t="shared" si="11"/>
        <v>0.573</v>
      </c>
    </row>
    <row r="2496">
      <c r="A2496" s="33" t="s">
        <v>227</v>
      </c>
      <c r="B2496" s="68" t="s">
        <v>256</v>
      </c>
      <c r="C2496" s="35" t="s">
        <v>59</v>
      </c>
      <c r="D2496" s="35" t="str">
        <f t="shared" si="2"/>
        <v>The Americas/Nicaragua-The Americas/2011</v>
      </c>
      <c r="E2496" s="72">
        <v>0.024</v>
      </c>
      <c r="F2496" s="72">
        <v>0.021</v>
      </c>
      <c r="G2496" s="72">
        <v>77.0</v>
      </c>
      <c r="H2496" s="72">
        <v>71.0</v>
      </c>
      <c r="I2496" s="56">
        <v>0.339</v>
      </c>
      <c r="J2496" s="56">
        <v>0.615</v>
      </c>
      <c r="K2496" s="56">
        <v>0.046</v>
      </c>
      <c r="L2496" s="72">
        <v>5905146.0</v>
      </c>
      <c r="M2496" s="56">
        <v>0.575</v>
      </c>
      <c r="N2496" s="39">
        <f t="shared" si="33"/>
        <v>24</v>
      </c>
      <c r="O2496" s="39">
        <f t="shared" si="34"/>
        <v>21</v>
      </c>
      <c r="P2496" s="39">
        <f t="shared" si="5"/>
        <v>77</v>
      </c>
      <c r="Q2496" s="39">
        <f t="shared" si="6"/>
        <v>71</v>
      </c>
      <c r="R2496" s="58">
        <f t="shared" si="7"/>
        <v>0.339</v>
      </c>
      <c r="S2496" s="58">
        <f t="shared" si="8"/>
        <v>0.615</v>
      </c>
      <c r="T2496" s="58">
        <f t="shared" si="9"/>
        <v>0.046</v>
      </c>
      <c r="U2496" s="39">
        <f t="shared" si="10"/>
        <v>5905146</v>
      </c>
      <c r="V2496" s="58">
        <f t="shared" si="11"/>
        <v>0.575</v>
      </c>
    </row>
    <row r="2497">
      <c r="A2497" s="33" t="s">
        <v>227</v>
      </c>
      <c r="B2497" s="68" t="s">
        <v>256</v>
      </c>
      <c r="C2497" s="35" t="s">
        <v>60</v>
      </c>
      <c r="D2497" s="35" t="str">
        <f t="shared" si="2"/>
        <v>The Americas/Nicaragua-The Americas/2012</v>
      </c>
      <c r="E2497" s="72">
        <v>0.023</v>
      </c>
      <c r="F2497" s="72">
        <v>0.021</v>
      </c>
      <c r="G2497" s="72">
        <v>78.0</v>
      </c>
      <c r="H2497" s="72">
        <v>71.0</v>
      </c>
      <c r="I2497" s="56">
        <v>0.334</v>
      </c>
      <c r="J2497" s="56">
        <v>0.62</v>
      </c>
      <c r="K2497" s="56">
        <v>0.046</v>
      </c>
      <c r="L2497" s="72">
        <v>5991733.0</v>
      </c>
      <c r="M2497" s="56">
        <v>0.578</v>
      </c>
      <c r="N2497" s="39">
        <f t="shared" si="33"/>
        <v>23</v>
      </c>
      <c r="O2497" s="39">
        <f t="shared" si="34"/>
        <v>21</v>
      </c>
      <c r="P2497" s="39">
        <f t="shared" si="5"/>
        <v>78</v>
      </c>
      <c r="Q2497" s="39">
        <f t="shared" si="6"/>
        <v>71</v>
      </c>
      <c r="R2497" s="58">
        <f t="shared" si="7"/>
        <v>0.334</v>
      </c>
      <c r="S2497" s="58">
        <f t="shared" si="8"/>
        <v>0.62</v>
      </c>
      <c r="T2497" s="58">
        <f t="shared" si="9"/>
        <v>0.046</v>
      </c>
      <c r="U2497" s="39">
        <f t="shared" si="10"/>
        <v>5991733</v>
      </c>
      <c r="V2497" s="58">
        <f t="shared" si="11"/>
        <v>0.578</v>
      </c>
    </row>
    <row r="2498">
      <c r="A2498" s="33" t="s">
        <v>227</v>
      </c>
      <c r="B2498" s="68" t="s">
        <v>257</v>
      </c>
      <c r="C2498" s="35" t="s">
        <v>48</v>
      </c>
      <c r="D2498" s="35" t="str">
        <f t="shared" si="2"/>
        <v>The Americas/Panama-The Americas/2000</v>
      </c>
      <c r="E2498" s="72">
        <v>0.024</v>
      </c>
      <c r="F2498" s="72">
        <v>0.022</v>
      </c>
      <c r="G2498" s="72">
        <v>78.0</v>
      </c>
      <c r="H2498" s="72">
        <v>73.0</v>
      </c>
      <c r="I2498" s="56">
        <v>0.321</v>
      </c>
      <c r="J2498" s="56">
        <v>0.623</v>
      </c>
      <c r="K2498" s="56">
        <v>0.055</v>
      </c>
      <c r="L2498" s="72">
        <v>3054812.0</v>
      </c>
      <c r="M2498" s="56">
        <v>0.622</v>
      </c>
      <c r="N2498" s="39">
        <f t="shared" si="33"/>
        <v>24</v>
      </c>
      <c r="O2498" s="39">
        <f t="shared" si="34"/>
        <v>22</v>
      </c>
      <c r="P2498" s="39">
        <f t="shared" si="5"/>
        <v>78</v>
      </c>
      <c r="Q2498" s="39">
        <f t="shared" si="6"/>
        <v>73</v>
      </c>
      <c r="R2498" s="58">
        <f t="shared" si="7"/>
        <v>0.321</v>
      </c>
      <c r="S2498" s="58">
        <f t="shared" si="8"/>
        <v>0.623</v>
      </c>
      <c r="T2498" s="58">
        <f t="shared" si="9"/>
        <v>0.055</v>
      </c>
      <c r="U2498" s="39">
        <f t="shared" si="10"/>
        <v>3054812</v>
      </c>
      <c r="V2498" s="58">
        <f t="shared" si="11"/>
        <v>0.622</v>
      </c>
    </row>
    <row r="2499">
      <c r="A2499" s="33" t="s">
        <v>227</v>
      </c>
      <c r="B2499" s="68" t="s">
        <v>257</v>
      </c>
      <c r="C2499" s="35" t="s">
        <v>49</v>
      </c>
      <c r="D2499" s="35" t="str">
        <f t="shared" si="2"/>
        <v>The Americas/Panama-The Americas/2001</v>
      </c>
      <c r="E2499" s="72">
        <v>0.024</v>
      </c>
      <c r="F2499" s="72">
        <v>0.021</v>
      </c>
      <c r="G2499" s="72">
        <v>78.0</v>
      </c>
      <c r="H2499" s="72">
        <v>73.0</v>
      </c>
      <c r="I2499" s="56">
        <v>0.318</v>
      </c>
      <c r="J2499" s="56">
        <v>0.625</v>
      </c>
      <c r="K2499" s="56">
        <v>0.056</v>
      </c>
      <c r="L2499" s="72">
        <v>3116409.0</v>
      </c>
      <c r="M2499" s="56">
        <v>0.625</v>
      </c>
      <c r="N2499" s="39">
        <f t="shared" si="33"/>
        <v>24</v>
      </c>
      <c r="O2499" s="39">
        <f t="shared" si="34"/>
        <v>21</v>
      </c>
      <c r="P2499" s="39">
        <f t="shared" si="5"/>
        <v>78</v>
      </c>
      <c r="Q2499" s="39">
        <f t="shared" si="6"/>
        <v>73</v>
      </c>
      <c r="R2499" s="58">
        <f t="shared" si="7"/>
        <v>0.318</v>
      </c>
      <c r="S2499" s="58">
        <f t="shared" si="8"/>
        <v>0.625</v>
      </c>
      <c r="T2499" s="58">
        <f t="shared" si="9"/>
        <v>0.056</v>
      </c>
      <c r="U2499" s="39">
        <f t="shared" si="10"/>
        <v>3116409</v>
      </c>
      <c r="V2499" s="58">
        <f t="shared" si="11"/>
        <v>0.625</v>
      </c>
    </row>
    <row r="2500">
      <c r="A2500" s="33" t="s">
        <v>227</v>
      </c>
      <c r="B2500" s="68" t="s">
        <v>257</v>
      </c>
      <c r="C2500" s="35" t="s">
        <v>50</v>
      </c>
      <c r="D2500" s="35" t="str">
        <f t="shared" si="2"/>
        <v>The Americas/Panama-The Americas/2002</v>
      </c>
      <c r="E2500" s="72">
        <v>0.023</v>
      </c>
      <c r="F2500" s="72">
        <v>0.021</v>
      </c>
      <c r="G2500" s="72">
        <v>78.0</v>
      </c>
      <c r="H2500" s="72">
        <v>73.0</v>
      </c>
      <c r="I2500" s="56">
        <v>0.316</v>
      </c>
      <c r="J2500" s="56">
        <v>0.627</v>
      </c>
      <c r="K2500" s="56">
        <v>0.057</v>
      </c>
      <c r="L2500" s="72">
        <v>3178450.0</v>
      </c>
      <c r="M2500" s="56">
        <v>0.628</v>
      </c>
      <c r="N2500" s="39">
        <f t="shared" si="33"/>
        <v>23</v>
      </c>
      <c r="O2500" s="39">
        <f t="shared" si="34"/>
        <v>21</v>
      </c>
      <c r="P2500" s="39">
        <f t="shared" si="5"/>
        <v>78</v>
      </c>
      <c r="Q2500" s="39">
        <f t="shared" si="6"/>
        <v>73</v>
      </c>
      <c r="R2500" s="58">
        <f t="shared" si="7"/>
        <v>0.316</v>
      </c>
      <c r="S2500" s="58">
        <f t="shared" si="8"/>
        <v>0.627</v>
      </c>
      <c r="T2500" s="58">
        <f t="shared" si="9"/>
        <v>0.057</v>
      </c>
      <c r="U2500" s="39">
        <f t="shared" si="10"/>
        <v>3178450</v>
      </c>
      <c r="V2500" s="58">
        <f t="shared" si="11"/>
        <v>0.628</v>
      </c>
    </row>
    <row r="2501">
      <c r="A2501" s="33" t="s">
        <v>227</v>
      </c>
      <c r="B2501" s="68" t="s">
        <v>257</v>
      </c>
      <c r="C2501" s="35" t="s">
        <v>51</v>
      </c>
      <c r="D2501" s="35" t="str">
        <f t="shared" si="2"/>
        <v>The Americas/Panama-The Americas/2003</v>
      </c>
      <c r="E2501" s="72">
        <v>0.023</v>
      </c>
      <c r="F2501" s="72">
        <v>0.02</v>
      </c>
      <c r="G2501" s="72">
        <v>78.0</v>
      </c>
      <c r="H2501" s="72">
        <v>73.0</v>
      </c>
      <c r="I2501" s="56">
        <v>0.313</v>
      </c>
      <c r="J2501" s="56">
        <v>0.629</v>
      </c>
      <c r="K2501" s="56">
        <v>0.058</v>
      </c>
      <c r="L2501" s="72">
        <v>3240805.0</v>
      </c>
      <c r="M2501" s="56">
        <v>0.631</v>
      </c>
      <c r="N2501" s="39">
        <f t="shared" si="33"/>
        <v>23</v>
      </c>
      <c r="O2501" s="39">
        <f t="shared" si="34"/>
        <v>20</v>
      </c>
      <c r="P2501" s="39">
        <f t="shared" si="5"/>
        <v>78</v>
      </c>
      <c r="Q2501" s="39">
        <f t="shared" si="6"/>
        <v>73</v>
      </c>
      <c r="R2501" s="58">
        <f t="shared" si="7"/>
        <v>0.313</v>
      </c>
      <c r="S2501" s="58">
        <f t="shared" si="8"/>
        <v>0.629</v>
      </c>
      <c r="T2501" s="58">
        <f t="shared" si="9"/>
        <v>0.058</v>
      </c>
      <c r="U2501" s="39">
        <f t="shared" si="10"/>
        <v>3240805</v>
      </c>
      <c r="V2501" s="58">
        <f t="shared" si="11"/>
        <v>0.631</v>
      </c>
    </row>
    <row r="2502">
      <c r="A2502" s="33" t="s">
        <v>227</v>
      </c>
      <c r="B2502" s="68" t="s">
        <v>257</v>
      </c>
      <c r="C2502" s="35" t="s">
        <v>52</v>
      </c>
      <c r="D2502" s="35" t="str">
        <f t="shared" si="2"/>
        <v>The Americas/Panama-The Americas/2004</v>
      </c>
      <c r="E2502" s="72">
        <v>0.023</v>
      </c>
      <c r="F2502" s="72">
        <v>0.02</v>
      </c>
      <c r="G2502" s="72">
        <v>79.0</v>
      </c>
      <c r="H2502" s="72">
        <v>73.0</v>
      </c>
      <c r="I2502" s="56">
        <v>0.31</v>
      </c>
      <c r="J2502" s="56">
        <v>0.63</v>
      </c>
      <c r="K2502" s="56">
        <v>0.06</v>
      </c>
      <c r="L2502" s="72">
        <v>3303335.0</v>
      </c>
      <c r="M2502" s="56">
        <v>0.634</v>
      </c>
      <c r="N2502" s="39">
        <f t="shared" si="33"/>
        <v>23</v>
      </c>
      <c r="O2502" s="39">
        <f t="shared" si="34"/>
        <v>20</v>
      </c>
      <c r="P2502" s="39">
        <f t="shared" si="5"/>
        <v>79</v>
      </c>
      <c r="Q2502" s="39">
        <f t="shared" si="6"/>
        <v>73</v>
      </c>
      <c r="R2502" s="58">
        <f t="shared" si="7"/>
        <v>0.31</v>
      </c>
      <c r="S2502" s="58">
        <f t="shared" si="8"/>
        <v>0.63</v>
      </c>
      <c r="T2502" s="58">
        <f t="shared" si="9"/>
        <v>0.06</v>
      </c>
      <c r="U2502" s="39">
        <f t="shared" si="10"/>
        <v>3303335</v>
      </c>
      <c r="V2502" s="58">
        <f t="shared" si="11"/>
        <v>0.634</v>
      </c>
    </row>
    <row r="2503">
      <c r="A2503" s="33" t="s">
        <v>227</v>
      </c>
      <c r="B2503" s="68" t="s">
        <v>257</v>
      </c>
      <c r="C2503" s="35" t="s">
        <v>53</v>
      </c>
      <c r="D2503" s="35" t="str">
        <f t="shared" si="2"/>
        <v>The Americas/Panama-The Americas/2005</v>
      </c>
      <c r="E2503" s="72">
        <v>0.022</v>
      </c>
      <c r="F2503" s="72">
        <v>0.019</v>
      </c>
      <c r="G2503" s="72">
        <v>79.0</v>
      </c>
      <c r="H2503" s="72">
        <v>73.0</v>
      </c>
      <c r="I2503" s="56">
        <v>0.307</v>
      </c>
      <c r="J2503" s="56">
        <v>0.632</v>
      </c>
      <c r="K2503" s="56">
        <v>0.061</v>
      </c>
      <c r="L2503" s="72">
        <v>3365929.0</v>
      </c>
      <c r="M2503" s="56">
        <v>0.637</v>
      </c>
      <c r="N2503" s="39">
        <f t="shared" si="33"/>
        <v>22</v>
      </c>
      <c r="O2503" s="39">
        <f t="shared" si="34"/>
        <v>19</v>
      </c>
      <c r="P2503" s="39">
        <f t="shared" si="5"/>
        <v>79</v>
      </c>
      <c r="Q2503" s="39">
        <f t="shared" si="6"/>
        <v>73</v>
      </c>
      <c r="R2503" s="58">
        <f t="shared" si="7"/>
        <v>0.307</v>
      </c>
      <c r="S2503" s="58">
        <f t="shared" si="8"/>
        <v>0.632</v>
      </c>
      <c r="T2503" s="58">
        <f t="shared" si="9"/>
        <v>0.061</v>
      </c>
      <c r="U2503" s="39">
        <f t="shared" si="10"/>
        <v>3365929</v>
      </c>
      <c r="V2503" s="58">
        <f t="shared" si="11"/>
        <v>0.637</v>
      </c>
    </row>
    <row r="2504">
      <c r="A2504" s="33" t="s">
        <v>227</v>
      </c>
      <c r="B2504" s="68" t="s">
        <v>257</v>
      </c>
      <c r="C2504" s="35" t="s">
        <v>54</v>
      </c>
      <c r="D2504" s="35" t="str">
        <f t="shared" si="2"/>
        <v>The Americas/Panama-The Americas/2006</v>
      </c>
      <c r="E2504" s="72">
        <v>0.022</v>
      </c>
      <c r="F2504" s="72">
        <v>0.019</v>
      </c>
      <c r="G2504" s="72">
        <v>79.0</v>
      </c>
      <c r="H2504" s="72">
        <v>73.0</v>
      </c>
      <c r="I2504" s="56">
        <v>0.305</v>
      </c>
      <c r="J2504" s="56">
        <v>0.633</v>
      </c>
      <c r="K2504" s="56">
        <v>0.062</v>
      </c>
      <c r="L2504" s="72">
        <v>3428509.0</v>
      </c>
      <c r="M2504" s="56">
        <v>0.64</v>
      </c>
      <c r="N2504" s="39">
        <f t="shared" si="33"/>
        <v>22</v>
      </c>
      <c r="O2504" s="39">
        <f t="shared" si="34"/>
        <v>19</v>
      </c>
      <c r="P2504" s="39">
        <f t="shared" si="5"/>
        <v>79</v>
      </c>
      <c r="Q2504" s="39">
        <f t="shared" si="6"/>
        <v>73</v>
      </c>
      <c r="R2504" s="58">
        <f t="shared" si="7"/>
        <v>0.305</v>
      </c>
      <c r="S2504" s="58">
        <f t="shared" si="8"/>
        <v>0.633</v>
      </c>
      <c r="T2504" s="58">
        <f t="shared" si="9"/>
        <v>0.062</v>
      </c>
      <c r="U2504" s="39">
        <f t="shared" si="10"/>
        <v>3428509</v>
      </c>
      <c r="V2504" s="58">
        <f t="shared" si="11"/>
        <v>0.64</v>
      </c>
    </row>
    <row r="2505">
      <c r="A2505" s="33" t="s">
        <v>227</v>
      </c>
      <c r="B2505" s="68" t="s">
        <v>257</v>
      </c>
      <c r="C2505" s="35" t="s">
        <v>55</v>
      </c>
      <c r="D2505" s="35" t="str">
        <f t="shared" si="2"/>
        <v>The Americas/Panama-The Americas/2007</v>
      </c>
      <c r="E2505" s="72">
        <v>0.021</v>
      </c>
      <c r="F2505" s="72">
        <v>0.018</v>
      </c>
      <c r="G2505" s="72">
        <v>79.0</v>
      </c>
      <c r="H2505" s="72">
        <v>74.0</v>
      </c>
      <c r="I2505" s="56">
        <v>0.302</v>
      </c>
      <c r="J2505" s="56">
        <v>0.635</v>
      </c>
      <c r="K2505" s="56">
        <v>0.063</v>
      </c>
      <c r="L2505" s="72">
        <v>3491034.0</v>
      </c>
      <c r="M2505" s="56">
        <v>0.643</v>
      </c>
      <c r="N2505" s="39">
        <f t="shared" si="33"/>
        <v>21</v>
      </c>
      <c r="O2505" s="39">
        <f t="shared" si="34"/>
        <v>18</v>
      </c>
      <c r="P2505" s="39">
        <f t="shared" si="5"/>
        <v>79</v>
      </c>
      <c r="Q2505" s="39">
        <f t="shared" si="6"/>
        <v>74</v>
      </c>
      <c r="R2505" s="58">
        <f t="shared" si="7"/>
        <v>0.302</v>
      </c>
      <c r="S2505" s="58">
        <f t="shared" si="8"/>
        <v>0.635</v>
      </c>
      <c r="T2505" s="58">
        <f t="shared" si="9"/>
        <v>0.063</v>
      </c>
      <c r="U2505" s="39">
        <f t="shared" si="10"/>
        <v>3491034</v>
      </c>
      <c r="V2505" s="58">
        <f t="shared" si="11"/>
        <v>0.643</v>
      </c>
    </row>
    <row r="2506">
      <c r="A2506" s="33" t="s">
        <v>227</v>
      </c>
      <c r="B2506" s="68" t="s">
        <v>257</v>
      </c>
      <c r="C2506" s="35" t="s">
        <v>56</v>
      </c>
      <c r="D2506" s="35" t="str">
        <f t="shared" si="2"/>
        <v>The Americas/Panama-The Americas/2008</v>
      </c>
      <c r="E2506" s="72">
        <v>0.021</v>
      </c>
      <c r="F2506" s="72">
        <v>0.018</v>
      </c>
      <c r="G2506" s="72">
        <v>80.0</v>
      </c>
      <c r="H2506" s="72">
        <v>74.0</v>
      </c>
      <c r="I2506" s="56">
        <v>0.299</v>
      </c>
      <c r="J2506" s="56">
        <v>0.636</v>
      </c>
      <c r="K2506" s="56">
        <v>0.065</v>
      </c>
      <c r="L2506" s="72">
        <v>3553480.0</v>
      </c>
      <c r="M2506" s="56">
        <v>0.645</v>
      </c>
      <c r="N2506" s="39">
        <f t="shared" si="33"/>
        <v>21</v>
      </c>
      <c r="O2506" s="39">
        <f t="shared" si="34"/>
        <v>18</v>
      </c>
      <c r="P2506" s="39">
        <f t="shared" si="5"/>
        <v>80</v>
      </c>
      <c r="Q2506" s="39">
        <f t="shared" si="6"/>
        <v>74</v>
      </c>
      <c r="R2506" s="58">
        <f t="shared" si="7"/>
        <v>0.299</v>
      </c>
      <c r="S2506" s="58">
        <f t="shared" si="8"/>
        <v>0.636</v>
      </c>
      <c r="T2506" s="58">
        <f t="shared" si="9"/>
        <v>0.065</v>
      </c>
      <c r="U2506" s="39">
        <f t="shared" si="10"/>
        <v>3553480</v>
      </c>
      <c r="V2506" s="58">
        <f t="shared" si="11"/>
        <v>0.645</v>
      </c>
    </row>
    <row r="2507">
      <c r="A2507" s="33" t="s">
        <v>227</v>
      </c>
      <c r="B2507" s="68" t="s">
        <v>257</v>
      </c>
      <c r="C2507" s="35" t="s">
        <v>57</v>
      </c>
      <c r="D2507" s="35" t="str">
        <f t="shared" si="2"/>
        <v>The Americas/Panama-The Americas/2009</v>
      </c>
      <c r="E2507" s="72">
        <v>0.021</v>
      </c>
      <c r="F2507" s="72">
        <v>0.017</v>
      </c>
      <c r="G2507" s="72">
        <v>80.0</v>
      </c>
      <c r="H2507" s="72">
        <v>74.0</v>
      </c>
      <c r="I2507" s="56">
        <v>0.296</v>
      </c>
      <c r="J2507" s="56">
        <v>0.638</v>
      </c>
      <c r="K2507" s="56">
        <v>0.066</v>
      </c>
      <c r="L2507" s="72">
        <v>3615846.0</v>
      </c>
      <c r="M2507" s="56">
        <v>0.648</v>
      </c>
      <c r="N2507" s="39">
        <f t="shared" si="33"/>
        <v>21</v>
      </c>
      <c r="O2507" s="39">
        <f t="shared" si="34"/>
        <v>17</v>
      </c>
      <c r="P2507" s="39">
        <f t="shared" si="5"/>
        <v>80</v>
      </c>
      <c r="Q2507" s="39">
        <f t="shared" si="6"/>
        <v>74</v>
      </c>
      <c r="R2507" s="58">
        <f t="shared" si="7"/>
        <v>0.296</v>
      </c>
      <c r="S2507" s="58">
        <f t="shared" si="8"/>
        <v>0.638</v>
      </c>
      <c r="T2507" s="58">
        <f t="shared" si="9"/>
        <v>0.066</v>
      </c>
      <c r="U2507" s="39">
        <f t="shared" si="10"/>
        <v>3615846</v>
      </c>
      <c r="V2507" s="58">
        <f t="shared" si="11"/>
        <v>0.648</v>
      </c>
    </row>
    <row r="2508">
      <c r="A2508" s="33" t="s">
        <v>227</v>
      </c>
      <c r="B2508" s="68" t="s">
        <v>257</v>
      </c>
      <c r="C2508" s="35" t="s">
        <v>58</v>
      </c>
      <c r="D2508" s="35" t="str">
        <f t="shared" si="2"/>
        <v>The Americas/Panama-The Americas/2010</v>
      </c>
      <c r="E2508" s="72">
        <v>0.02</v>
      </c>
      <c r="F2508" s="72">
        <v>0.017</v>
      </c>
      <c r="G2508" s="72">
        <v>80.0</v>
      </c>
      <c r="H2508" s="72">
        <v>74.0</v>
      </c>
      <c r="I2508" s="56">
        <v>0.293</v>
      </c>
      <c r="J2508" s="56">
        <v>0.639</v>
      </c>
      <c r="K2508" s="56">
        <v>0.068</v>
      </c>
      <c r="L2508" s="72">
        <v>3678128.0</v>
      </c>
      <c r="M2508" s="56">
        <v>0.651</v>
      </c>
      <c r="N2508" s="39">
        <f t="shared" si="33"/>
        <v>20</v>
      </c>
      <c r="O2508" s="39">
        <f t="shared" si="34"/>
        <v>17</v>
      </c>
      <c r="P2508" s="39">
        <f t="shared" si="5"/>
        <v>80</v>
      </c>
      <c r="Q2508" s="39">
        <f t="shared" si="6"/>
        <v>74</v>
      </c>
      <c r="R2508" s="58">
        <f t="shared" si="7"/>
        <v>0.293</v>
      </c>
      <c r="S2508" s="58">
        <f t="shared" si="8"/>
        <v>0.639</v>
      </c>
      <c r="T2508" s="58">
        <f t="shared" si="9"/>
        <v>0.068</v>
      </c>
      <c r="U2508" s="39">
        <f t="shared" si="10"/>
        <v>3678128</v>
      </c>
      <c r="V2508" s="58">
        <f t="shared" si="11"/>
        <v>0.651</v>
      </c>
    </row>
    <row r="2509">
      <c r="A2509" s="33" t="s">
        <v>227</v>
      </c>
      <c r="B2509" s="68" t="s">
        <v>257</v>
      </c>
      <c r="C2509" s="35" t="s">
        <v>59</v>
      </c>
      <c r="D2509" s="35" t="str">
        <f t="shared" si="2"/>
        <v>The Americas/Panama-The Americas/2011</v>
      </c>
      <c r="E2509" s="72">
        <v>0.02</v>
      </c>
      <c r="F2509" s="72">
        <v>0.016</v>
      </c>
      <c r="G2509" s="72">
        <v>80.0</v>
      </c>
      <c r="H2509" s="72">
        <v>74.0</v>
      </c>
      <c r="I2509" s="56">
        <v>0.29</v>
      </c>
      <c r="J2509" s="56">
        <v>0.641</v>
      </c>
      <c r="K2509" s="56">
        <v>0.069</v>
      </c>
      <c r="L2509" s="72">
        <v>3740282.0</v>
      </c>
      <c r="M2509" s="56">
        <v>0.654</v>
      </c>
      <c r="N2509" s="39">
        <f t="shared" si="33"/>
        <v>20</v>
      </c>
      <c r="O2509" s="39">
        <f t="shared" si="34"/>
        <v>16</v>
      </c>
      <c r="P2509" s="39">
        <f t="shared" si="5"/>
        <v>80</v>
      </c>
      <c r="Q2509" s="39">
        <f t="shared" si="6"/>
        <v>74</v>
      </c>
      <c r="R2509" s="58">
        <f t="shared" si="7"/>
        <v>0.29</v>
      </c>
      <c r="S2509" s="58">
        <f t="shared" si="8"/>
        <v>0.641</v>
      </c>
      <c r="T2509" s="58">
        <f t="shared" si="9"/>
        <v>0.069</v>
      </c>
      <c r="U2509" s="39">
        <f t="shared" si="10"/>
        <v>3740282</v>
      </c>
      <c r="V2509" s="58">
        <f t="shared" si="11"/>
        <v>0.654</v>
      </c>
    </row>
    <row r="2510">
      <c r="A2510" s="33" t="s">
        <v>227</v>
      </c>
      <c r="B2510" s="68" t="s">
        <v>257</v>
      </c>
      <c r="C2510" s="35" t="s">
        <v>60</v>
      </c>
      <c r="D2510" s="35" t="str">
        <f t="shared" si="2"/>
        <v>The Americas/Panama-The Americas/2012</v>
      </c>
      <c r="E2510" s="72">
        <v>0.02</v>
      </c>
      <c r="F2510" s="72">
        <v>0.016</v>
      </c>
      <c r="G2510" s="72">
        <v>80.0</v>
      </c>
      <c r="H2510" s="72">
        <v>75.0</v>
      </c>
      <c r="I2510" s="56">
        <v>0.286</v>
      </c>
      <c r="J2510" s="56">
        <v>0.643</v>
      </c>
      <c r="K2510" s="56">
        <v>0.071</v>
      </c>
      <c r="L2510" s="72">
        <v>3802281.0</v>
      </c>
      <c r="M2510" s="56">
        <v>0.657</v>
      </c>
      <c r="N2510" s="39">
        <f t="shared" si="33"/>
        <v>20</v>
      </c>
      <c r="O2510" s="39">
        <f t="shared" si="34"/>
        <v>16</v>
      </c>
      <c r="P2510" s="39">
        <f t="shared" si="5"/>
        <v>80</v>
      </c>
      <c r="Q2510" s="39">
        <f t="shared" si="6"/>
        <v>75</v>
      </c>
      <c r="R2510" s="58">
        <f t="shared" si="7"/>
        <v>0.286</v>
      </c>
      <c r="S2510" s="58">
        <f t="shared" si="8"/>
        <v>0.643</v>
      </c>
      <c r="T2510" s="58">
        <f t="shared" si="9"/>
        <v>0.071</v>
      </c>
      <c r="U2510" s="39">
        <f t="shared" si="10"/>
        <v>3802281</v>
      </c>
      <c r="V2510" s="58">
        <f t="shared" si="11"/>
        <v>0.657</v>
      </c>
    </row>
    <row r="2511">
      <c r="A2511" s="33" t="s">
        <v>227</v>
      </c>
      <c r="B2511" s="68" t="s">
        <v>258</v>
      </c>
      <c r="C2511" s="35" t="s">
        <v>48</v>
      </c>
      <c r="D2511" s="35" t="str">
        <f t="shared" si="2"/>
        <v>The Americas/Paraguay-The Americas/2000</v>
      </c>
      <c r="E2511" s="72">
        <v>0.028</v>
      </c>
      <c r="F2511" s="72">
        <v>0.028</v>
      </c>
      <c r="G2511" s="72">
        <v>72.0</v>
      </c>
      <c r="H2511" s="72">
        <v>68.0</v>
      </c>
      <c r="I2511" s="56">
        <v>0.382</v>
      </c>
      <c r="J2511" s="56">
        <v>0.574</v>
      </c>
      <c r="K2511" s="56">
        <v>0.044</v>
      </c>
      <c r="L2511" s="72">
        <v>5350253.0</v>
      </c>
      <c r="M2511" s="56">
        <v>0.553</v>
      </c>
      <c r="N2511" s="39">
        <f t="shared" si="33"/>
        <v>28</v>
      </c>
      <c r="O2511" s="39">
        <f t="shared" si="34"/>
        <v>28</v>
      </c>
      <c r="P2511" s="39">
        <f t="shared" si="5"/>
        <v>72</v>
      </c>
      <c r="Q2511" s="39">
        <f t="shared" si="6"/>
        <v>68</v>
      </c>
      <c r="R2511" s="58">
        <f t="shared" si="7"/>
        <v>0.382</v>
      </c>
      <c r="S2511" s="58">
        <f t="shared" si="8"/>
        <v>0.574</v>
      </c>
      <c r="T2511" s="58">
        <f t="shared" si="9"/>
        <v>0.044</v>
      </c>
      <c r="U2511" s="39">
        <f t="shared" si="10"/>
        <v>5350253</v>
      </c>
      <c r="V2511" s="58">
        <f t="shared" si="11"/>
        <v>0.553</v>
      </c>
    </row>
    <row r="2512">
      <c r="A2512" s="33" t="s">
        <v>227</v>
      </c>
      <c r="B2512" s="68" t="s">
        <v>258</v>
      </c>
      <c r="C2512" s="35" t="s">
        <v>49</v>
      </c>
      <c r="D2512" s="35" t="str">
        <f t="shared" si="2"/>
        <v>The Americas/Paraguay-The Americas/2001</v>
      </c>
      <c r="E2512" s="72">
        <v>0.028</v>
      </c>
      <c r="F2512" s="72">
        <v>0.027</v>
      </c>
      <c r="G2512" s="72">
        <v>73.0</v>
      </c>
      <c r="H2512" s="72">
        <v>68.0</v>
      </c>
      <c r="I2512" s="56">
        <v>0.377</v>
      </c>
      <c r="J2512" s="56">
        <v>0.578</v>
      </c>
      <c r="K2512" s="56">
        <v>0.045</v>
      </c>
      <c r="L2512" s="72">
        <v>5460621.0</v>
      </c>
      <c r="M2512" s="56">
        <v>0.56</v>
      </c>
      <c r="N2512" s="39">
        <f t="shared" si="33"/>
        <v>28</v>
      </c>
      <c r="O2512" s="39">
        <f t="shared" si="34"/>
        <v>27</v>
      </c>
      <c r="P2512" s="39">
        <f t="shared" si="5"/>
        <v>73</v>
      </c>
      <c r="Q2512" s="39">
        <f t="shared" si="6"/>
        <v>68</v>
      </c>
      <c r="R2512" s="58">
        <f t="shared" si="7"/>
        <v>0.377</v>
      </c>
      <c r="S2512" s="58">
        <f t="shared" si="8"/>
        <v>0.578</v>
      </c>
      <c r="T2512" s="58">
        <f t="shared" si="9"/>
        <v>0.045</v>
      </c>
      <c r="U2512" s="39">
        <f t="shared" si="10"/>
        <v>5460621</v>
      </c>
      <c r="V2512" s="58">
        <f t="shared" si="11"/>
        <v>0.56</v>
      </c>
    </row>
    <row r="2513">
      <c r="A2513" s="33" t="s">
        <v>227</v>
      </c>
      <c r="B2513" s="68" t="s">
        <v>258</v>
      </c>
      <c r="C2513" s="35" t="s">
        <v>50</v>
      </c>
      <c r="D2513" s="35" t="str">
        <f t="shared" si="2"/>
        <v>The Americas/Paraguay-The Americas/2002</v>
      </c>
      <c r="E2513" s="72">
        <v>0.027</v>
      </c>
      <c r="F2513" s="72">
        <v>0.026</v>
      </c>
      <c r="G2513" s="72">
        <v>73.0</v>
      </c>
      <c r="H2513" s="72">
        <v>69.0</v>
      </c>
      <c r="I2513" s="56">
        <v>0.372</v>
      </c>
      <c r="J2513" s="56">
        <v>0.582</v>
      </c>
      <c r="K2513" s="56">
        <v>0.045</v>
      </c>
      <c r="L2513" s="72">
        <v>5571371.0</v>
      </c>
      <c r="M2513" s="56">
        <v>0.566</v>
      </c>
      <c r="N2513" s="39">
        <f t="shared" si="33"/>
        <v>27</v>
      </c>
      <c r="O2513" s="39">
        <f t="shared" si="34"/>
        <v>26</v>
      </c>
      <c r="P2513" s="39">
        <f t="shared" si="5"/>
        <v>73</v>
      </c>
      <c r="Q2513" s="39">
        <f t="shared" si="6"/>
        <v>69</v>
      </c>
      <c r="R2513" s="58">
        <f t="shared" si="7"/>
        <v>0.372</v>
      </c>
      <c r="S2513" s="58">
        <f t="shared" si="8"/>
        <v>0.582</v>
      </c>
      <c r="T2513" s="58">
        <f t="shared" si="9"/>
        <v>0.045</v>
      </c>
      <c r="U2513" s="39">
        <f t="shared" si="10"/>
        <v>5571371</v>
      </c>
      <c r="V2513" s="58">
        <f t="shared" si="11"/>
        <v>0.566</v>
      </c>
    </row>
    <row r="2514">
      <c r="A2514" s="33" t="s">
        <v>227</v>
      </c>
      <c r="B2514" s="68" t="s">
        <v>258</v>
      </c>
      <c r="C2514" s="35" t="s">
        <v>51</v>
      </c>
      <c r="D2514" s="35" t="str">
        <f t="shared" si="2"/>
        <v>The Americas/Paraguay-The Americas/2003</v>
      </c>
      <c r="E2514" s="72">
        <v>0.027</v>
      </c>
      <c r="F2514" s="72">
        <v>0.025</v>
      </c>
      <c r="G2514" s="72">
        <v>73.0</v>
      </c>
      <c r="H2514" s="72">
        <v>69.0</v>
      </c>
      <c r="I2514" s="56">
        <v>0.368</v>
      </c>
      <c r="J2514" s="56">
        <v>0.586</v>
      </c>
      <c r="K2514" s="56">
        <v>0.046</v>
      </c>
      <c r="L2514" s="72">
        <v>5682350.0</v>
      </c>
      <c r="M2514" s="56">
        <v>0.569</v>
      </c>
      <c r="N2514" s="39">
        <f t="shared" si="33"/>
        <v>27</v>
      </c>
      <c r="O2514" s="39">
        <f t="shared" si="34"/>
        <v>25</v>
      </c>
      <c r="P2514" s="39">
        <f t="shared" si="5"/>
        <v>73</v>
      </c>
      <c r="Q2514" s="39">
        <f t="shared" si="6"/>
        <v>69</v>
      </c>
      <c r="R2514" s="58">
        <f t="shared" si="7"/>
        <v>0.368</v>
      </c>
      <c r="S2514" s="58">
        <f t="shared" si="8"/>
        <v>0.586</v>
      </c>
      <c r="T2514" s="58">
        <f t="shared" si="9"/>
        <v>0.046</v>
      </c>
      <c r="U2514" s="39">
        <f t="shared" si="10"/>
        <v>5682350</v>
      </c>
      <c r="V2514" s="58">
        <f t="shared" si="11"/>
        <v>0.569</v>
      </c>
    </row>
    <row r="2515">
      <c r="A2515" s="33" t="s">
        <v>227</v>
      </c>
      <c r="B2515" s="68" t="s">
        <v>258</v>
      </c>
      <c r="C2515" s="35" t="s">
        <v>52</v>
      </c>
      <c r="D2515" s="35" t="str">
        <f t="shared" si="2"/>
        <v>The Americas/Paraguay-The Americas/2004</v>
      </c>
      <c r="E2515" s="72">
        <v>0.026</v>
      </c>
      <c r="F2515" s="72">
        <v>0.025</v>
      </c>
      <c r="G2515" s="72">
        <v>73.0</v>
      </c>
      <c r="H2515" s="72">
        <v>69.0</v>
      </c>
      <c r="I2515" s="56">
        <v>0.363</v>
      </c>
      <c r="J2515" s="56">
        <v>0.59</v>
      </c>
      <c r="K2515" s="56">
        <v>0.047</v>
      </c>
      <c r="L2515" s="72">
        <v>5793330.0</v>
      </c>
      <c r="M2515" s="56">
        <v>0.571</v>
      </c>
      <c r="N2515" s="39">
        <f t="shared" si="33"/>
        <v>26</v>
      </c>
      <c r="O2515" s="39">
        <f t="shared" si="34"/>
        <v>25</v>
      </c>
      <c r="P2515" s="39">
        <f t="shared" si="5"/>
        <v>73</v>
      </c>
      <c r="Q2515" s="39">
        <f t="shared" si="6"/>
        <v>69</v>
      </c>
      <c r="R2515" s="58">
        <f t="shared" si="7"/>
        <v>0.363</v>
      </c>
      <c r="S2515" s="58">
        <f t="shared" si="8"/>
        <v>0.59</v>
      </c>
      <c r="T2515" s="58">
        <f t="shared" si="9"/>
        <v>0.047</v>
      </c>
      <c r="U2515" s="39">
        <f t="shared" si="10"/>
        <v>5793330</v>
      </c>
      <c r="V2515" s="58">
        <f t="shared" si="11"/>
        <v>0.571</v>
      </c>
    </row>
    <row r="2516">
      <c r="A2516" s="33" t="s">
        <v>227</v>
      </c>
      <c r="B2516" s="68" t="s">
        <v>258</v>
      </c>
      <c r="C2516" s="35" t="s">
        <v>53</v>
      </c>
      <c r="D2516" s="35" t="str">
        <f t="shared" si="2"/>
        <v>The Americas/Paraguay-The Americas/2005</v>
      </c>
      <c r="E2516" s="72">
        <v>0.026</v>
      </c>
      <c r="F2516" s="72">
        <v>0.024</v>
      </c>
      <c r="G2516" s="72">
        <v>73.0</v>
      </c>
      <c r="H2516" s="72">
        <v>69.0</v>
      </c>
      <c r="I2516" s="56">
        <v>0.358</v>
      </c>
      <c r="J2516" s="56">
        <v>0.594</v>
      </c>
      <c r="K2516" s="56">
        <v>0.048</v>
      </c>
      <c r="L2516" s="72">
        <v>5904170.0</v>
      </c>
      <c r="M2516" s="56">
        <v>0.574</v>
      </c>
      <c r="N2516" s="39">
        <f t="shared" si="33"/>
        <v>26</v>
      </c>
      <c r="O2516" s="39">
        <f t="shared" si="34"/>
        <v>24</v>
      </c>
      <c r="P2516" s="39">
        <f t="shared" si="5"/>
        <v>73</v>
      </c>
      <c r="Q2516" s="39">
        <f t="shared" si="6"/>
        <v>69</v>
      </c>
      <c r="R2516" s="58">
        <f t="shared" si="7"/>
        <v>0.358</v>
      </c>
      <c r="S2516" s="58">
        <f t="shared" si="8"/>
        <v>0.594</v>
      </c>
      <c r="T2516" s="58">
        <f t="shared" si="9"/>
        <v>0.048</v>
      </c>
      <c r="U2516" s="39">
        <f t="shared" si="10"/>
        <v>5904170</v>
      </c>
      <c r="V2516" s="58">
        <f t="shared" si="11"/>
        <v>0.574</v>
      </c>
    </row>
    <row r="2517">
      <c r="A2517" s="33" t="s">
        <v>227</v>
      </c>
      <c r="B2517" s="68" t="s">
        <v>258</v>
      </c>
      <c r="C2517" s="35" t="s">
        <v>54</v>
      </c>
      <c r="D2517" s="35" t="str">
        <f t="shared" si="2"/>
        <v>The Americas/Paraguay-The Americas/2006</v>
      </c>
      <c r="E2517" s="72">
        <v>0.025</v>
      </c>
      <c r="F2517" s="72">
        <v>0.023</v>
      </c>
      <c r="G2517" s="72">
        <v>74.0</v>
      </c>
      <c r="H2517" s="72">
        <v>69.0</v>
      </c>
      <c r="I2517" s="56">
        <v>0.353</v>
      </c>
      <c r="J2517" s="56">
        <v>0.598</v>
      </c>
      <c r="K2517" s="56">
        <v>0.048</v>
      </c>
      <c r="L2517" s="72">
        <v>6014781.0</v>
      </c>
      <c r="M2517" s="56">
        <v>0.576</v>
      </c>
      <c r="N2517" s="39">
        <f t="shared" si="33"/>
        <v>25</v>
      </c>
      <c r="O2517" s="39">
        <f t="shared" si="34"/>
        <v>23</v>
      </c>
      <c r="P2517" s="39">
        <f t="shared" si="5"/>
        <v>74</v>
      </c>
      <c r="Q2517" s="39">
        <f t="shared" si="6"/>
        <v>69</v>
      </c>
      <c r="R2517" s="58">
        <f t="shared" si="7"/>
        <v>0.353</v>
      </c>
      <c r="S2517" s="58">
        <f t="shared" si="8"/>
        <v>0.598</v>
      </c>
      <c r="T2517" s="58">
        <f t="shared" si="9"/>
        <v>0.048</v>
      </c>
      <c r="U2517" s="39">
        <f t="shared" si="10"/>
        <v>6014781</v>
      </c>
      <c r="V2517" s="58">
        <f t="shared" si="11"/>
        <v>0.576</v>
      </c>
    </row>
    <row r="2518">
      <c r="A2518" s="33" t="s">
        <v>227</v>
      </c>
      <c r="B2518" s="68" t="s">
        <v>258</v>
      </c>
      <c r="C2518" s="35" t="s">
        <v>55</v>
      </c>
      <c r="D2518" s="35" t="str">
        <f t="shared" si="2"/>
        <v>The Americas/Paraguay-The Americas/2007</v>
      </c>
      <c r="E2518" s="72">
        <v>0.025</v>
      </c>
      <c r="F2518" s="72">
        <v>0.023</v>
      </c>
      <c r="G2518" s="72">
        <v>74.0</v>
      </c>
      <c r="H2518" s="72">
        <v>70.0</v>
      </c>
      <c r="I2518" s="56">
        <v>0.349</v>
      </c>
      <c r="J2518" s="56">
        <v>0.602</v>
      </c>
      <c r="K2518" s="56">
        <v>0.049</v>
      </c>
      <c r="L2518" s="72">
        <v>6125285.0</v>
      </c>
      <c r="M2518" s="56">
        <v>0.578</v>
      </c>
      <c r="N2518" s="39">
        <f t="shared" si="33"/>
        <v>25</v>
      </c>
      <c r="O2518" s="39">
        <f t="shared" si="34"/>
        <v>23</v>
      </c>
      <c r="P2518" s="39">
        <f t="shared" si="5"/>
        <v>74</v>
      </c>
      <c r="Q2518" s="39">
        <f t="shared" si="6"/>
        <v>70</v>
      </c>
      <c r="R2518" s="58">
        <f t="shared" si="7"/>
        <v>0.349</v>
      </c>
      <c r="S2518" s="58">
        <f t="shared" si="8"/>
        <v>0.602</v>
      </c>
      <c r="T2518" s="58">
        <f t="shared" si="9"/>
        <v>0.049</v>
      </c>
      <c r="U2518" s="39">
        <f t="shared" si="10"/>
        <v>6125285</v>
      </c>
      <c r="V2518" s="58">
        <f t="shared" si="11"/>
        <v>0.578</v>
      </c>
    </row>
    <row r="2519">
      <c r="A2519" s="33" t="s">
        <v>227</v>
      </c>
      <c r="B2519" s="68" t="s">
        <v>258</v>
      </c>
      <c r="C2519" s="35" t="s">
        <v>56</v>
      </c>
      <c r="D2519" s="35" t="str">
        <f t="shared" si="2"/>
        <v>The Americas/Paraguay-The Americas/2008</v>
      </c>
      <c r="E2519" s="72">
        <v>0.025</v>
      </c>
      <c r="F2519" s="72">
        <v>0.022</v>
      </c>
      <c r="G2519" s="72">
        <v>74.0</v>
      </c>
      <c r="H2519" s="72">
        <v>70.0</v>
      </c>
      <c r="I2519" s="56">
        <v>0.344</v>
      </c>
      <c r="J2519" s="56">
        <v>0.606</v>
      </c>
      <c r="K2519" s="56">
        <v>0.05</v>
      </c>
      <c r="L2519" s="72">
        <v>6236005.0</v>
      </c>
      <c r="M2519" s="56">
        <v>0.58</v>
      </c>
      <c r="N2519" s="39">
        <f t="shared" si="33"/>
        <v>25</v>
      </c>
      <c r="O2519" s="39">
        <f t="shared" si="34"/>
        <v>22</v>
      </c>
      <c r="P2519" s="39">
        <f t="shared" si="5"/>
        <v>74</v>
      </c>
      <c r="Q2519" s="39">
        <f t="shared" si="6"/>
        <v>70</v>
      </c>
      <c r="R2519" s="58">
        <f t="shared" si="7"/>
        <v>0.344</v>
      </c>
      <c r="S2519" s="58">
        <f t="shared" si="8"/>
        <v>0.606</v>
      </c>
      <c r="T2519" s="58">
        <f t="shared" si="9"/>
        <v>0.05</v>
      </c>
      <c r="U2519" s="39">
        <f t="shared" si="10"/>
        <v>6236005</v>
      </c>
      <c r="V2519" s="58">
        <f t="shared" si="11"/>
        <v>0.58</v>
      </c>
    </row>
    <row r="2520">
      <c r="A2520" s="33" t="s">
        <v>227</v>
      </c>
      <c r="B2520" s="68" t="s">
        <v>258</v>
      </c>
      <c r="C2520" s="35" t="s">
        <v>57</v>
      </c>
      <c r="D2520" s="35" t="str">
        <f t="shared" si="2"/>
        <v>The Americas/Paraguay-The Americas/2009</v>
      </c>
      <c r="E2520" s="72">
        <v>0.025</v>
      </c>
      <c r="F2520" s="72">
        <v>0.021</v>
      </c>
      <c r="G2520" s="72">
        <v>74.0</v>
      </c>
      <c r="H2520" s="72">
        <v>70.0</v>
      </c>
      <c r="I2520" s="56">
        <v>0.34</v>
      </c>
      <c r="J2520" s="56">
        <v>0.61</v>
      </c>
      <c r="K2520" s="56">
        <v>0.051</v>
      </c>
      <c r="L2520" s="72">
        <v>6347383.0</v>
      </c>
      <c r="M2520" s="56">
        <v>0.583</v>
      </c>
      <c r="N2520" s="39">
        <f t="shared" si="33"/>
        <v>25</v>
      </c>
      <c r="O2520" s="39">
        <f t="shared" si="34"/>
        <v>21</v>
      </c>
      <c r="P2520" s="39">
        <f t="shared" si="5"/>
        <v>74</v>
      </c>
      <c r="Q2520" s="39">
        <f t="shared" si="6"/>
        <v>70</v>
      </c>
      <c r="R2520" s="58">
        <f t="shared" si="7"/>
        <v>0.34</v>
      </c>
      <c r="S2520" s="58">
        <f t="shared" si="8"/>
        <v>0.61</v>
      </c>
      <c r="T2520" s="58">
        <f t="shared" si="9"/>
        <v>0.051</v>
      </c>
      <c r="U2520" s="39">
        <f t="shared" si="10"/>
        <v>6347383</v>
      </c>
      <c r="V2520" s="58">
        <f t="shared" si="11"/>
        <v>0.583</v>
      </c>
    </row>
    <row r="2521">
      <c r="A2521" s="33" t="s">
        <v>227</v>
      </c>
      <c r="B2521" s="68" t="s">
        <v>258</v>
      </c>
      <c r="C2521" s="35" t="s">
        <v>58</v>
      </c>
      <c r="D2521" s="35" t="str">
        <f t="shared" si="2"/>
        <v>The Americas/Paraguay-The Americas/2010</v>
      </c>
      <c r="E2521" s="72">
        <v>0.024</v>
      </c>
      <c r="F2521" s="72">
        <v>0.021</v>
      </c>
      <c r="G2521" s="72">
        <v>74.0</v>
      </c>
      <c r="H2521" s="72">
        <v>70.0</v>
      </c>
      <c r="I2521" s="56">
        <v>0.335</v>
      </c>
      <c r="J2521" s="56">
        <v>0.613</v>
      </c>
      <c r="K2521" s="56">
        <v>0.052</v>
      </c>
      <c r="L2521" s="72">
        <v>6459721.0</v>
      </c>
      <c r="M2521" s="56">
        <v>0.585</v>
      </c>
      <c r="N2521" s="39">
        <f t="shared" si="33"/>
        <v>24</v>
      </c>
      <c r="O2521" s="39">
        <f t="shared" si="34"/>
        <v>21</v>
      </c>
      <c r="P2521" s="39">
        <f t="shared" si="5"/>
        <v>74</v>
      </c>
      <c r="Q2521" s="39">
        <f t="shared" si="6"/>
        <v>70</v>
      </c>
      <c r="R2521" s="58">
        <f t="shared" si="7"/>
        <v>0.335</v>
      </c>
      <c r="S2521" s="58">
        <f t="shared" si="8"/>
        <v>0.613</v>
      </c>
      <c r="T2521" s="58">
        <f t="shared" si="9"/>
        <v>0.052</v>
      </c>
      <c r="U2521" s="39">
        <f t="shared" si="10"/>
        <v>6459721</v>
      </c>
      <c r="V2521" s="58">
        <f t="shared" si="11"/>
        <v>0.585</v>
      </c>
    </row>
    <row r="2522">
      <c r="A2522" s="33" t="s">
        <v>227</v>
      </c>
      <c r="B2522" s="68" t="s">
        <v>258</v>
      </c>
      <c r="C2522" s="35" t="s">
        <v>59</v>
      </c>
      <c r="D2522" s="35" t="str">
        <f t="shared" si="2"/>
        <v>The Americas/Paraguay-The Americas/2011</v>
      </c>
      <c r="E2522" s="72">
        <v>0.024</v>
      </c>
      <c r="F2522" s="72">
        <v>0.02</v>
      </c>
      <c r="G2522" s="72">
        <v>74.0</v>
      </c>
      <c r="H2522" s="72">
        <v>70.0</v>
      </c>
      <c r="I2522" s="56">
        <v>0.331</v>
      </c>
      <c r="J2522" s="56">
        <v>0.616</v>
      </c>
      <c r="K2522" s="56">
        <v>0.053</v>
      </c>
      <c r="L2522" s="72">
        <v>6573097.0</v>
      </c>
      <c r="M2522" s="56">
        <v>0.587</v>
      </c>
      <c r="N2522" s="39">
        <f t="shared" si="33"/>
        <v>24</v>
      </c>
      <c r="O2522" s="39">
        <f t="shared" si="34"/>
        <v>20</v>
      </c>
      <c r="P2522" s="39">
        <f t="shared" si="5"/>
        <v>74</v>
      </c>
      <c r="Q2522" s="39">
        <f t="shared" si="6"/>
        <v>70</v>
      </c>
      <c r="R2522" s="58">
        <f t="shared" si="7"/>
        <v>0.331</v>
      </c>
      <c r="S2522" s="58">
        <f t="shared" si="8"/>
        <v>0.616</v>
      </c>
      <c r="T2522" s="58">
        <f t="shared" si="9"/>
        <v>0.053</v>
      </c>
      <c r="U2522" s="39">
        <f t="shared" si="10"/>
        <v>6573097</v>
      </c>
      <c r="V2522" s="58">
        <f t="shared" si="11"/>
        <v>0.587</v>
      </c>
    </row>
    <row r="2523">
      <c r="A2523" s="33" t="s">
        <v>227</v>
      </c>
      <c r="B2523" s="68" t="s">
        <v>258</v>
      </c>
      <c r="C2523" s="35" t="s">
        <v>60</v>
      </c>
      <c r="D2523" s="35" t="str">
        <f t="shared" si="2"/>
        <v>The Americas/Paraguay-The Americas/2012</v>
      </c>
      <c r="E2523" s="72">
        <v>0.024</v>
      </c>
      <c r="F2523" s="72">
        <v>0.019</v>
      </c>
      <c r="G2523" s="72">
        <v>74.0</v>
      </c>
      <c r="H2523" s="72">
        <v>70.0</v>
      </c>
      <c r="I2523" s="56">
        <v>0.328</v>
      </c>
      <c r="J2523" s="56">
        <v>0.619</v>
      </c>
      <c r="K2523" s="56">
        <v>0.054</v>
      </c>
      <c r="L2523" s="72">
        <v>6687361.0</v>
      </c>
      <c r="M2523" s="56">
        <v>0.589</v>
      </c>
      <c r="N2523" s="39">
        <f t="shared" si="33"/>
        <v>24</v>
      </c>
      <c r="O2523" s="39">
        <f t="shared" si="34"/>
        <v>19</v>
      </c>
      <c r="P2523" s="39">
        <f t="shared" si="5"/>
        <v>74</v>
      </c>
      <c r="Q2523" s="39">
        <f t="shared" si="6"/>
        <v>70</v>
      </c>
      <c r="R2523" s="58">
        <f t="shared" si="7"/>
        <v>0.328</v>
      </c>
      <c r="S2523" s="58">
        <f t="shared" si="8"/>
        <v>0.619</v>
      </c>
      <c r="T2523" s="58">
        <f t="shared" si="9"/>
        <v>0.054</v>
      </c>
      <c r="U2523" s="39">
        <f t="shared" si="10"/>
        <v>6687361</v>
      </c>
      <c r="V2523" s="58">
        <f t="shared" si="11"/>
        <v>0.589</v>
      </c>
    </row>
    <row r="2524">
      <c r="A2524" s="33" t="s">
        <v>227</v>
      </c>
      <c r="B2524" s="68" t="s">
        <v>259</v>
      </c>
      <c r="C2524" s="35" t="s">
        <v>48</v>
      </c>
      <c r="D2524" s="35" t="str">
        <f t="shared" si="2"/>
        <v>The Americas/Peru-The Americas/2000</v>
      </c>
      <c r="E2524" s="72">
        <v>0.024</v>
      </c>
      <c r="F2524" s="72">
        <v>0.03</v>
      </c>
      <c r="G2524" s="72">
        <v>73.0</v>
      </c>
      <c r="H2524" s="72">
        <v>68.0</v>
      </c>
      <c r="I2524" s="56">
        <v>0.341</v>
      </c>
      <c r="J2524" s="56">
        <v>0.611</v>
      </c>
      <c r="K2524" s="56">
        <v>0.048</v>
      </c>
      <c r="L2524" s="72">
        <v>2.600008E7</v>
      </c>
      <c r="M2524" s="56">
        <v>0.73</v>
      </c>
      <c r="N2524" s="39">
        <f t="shared" si="33"/>
        <v>24</v>
      </c>
      <c r="O2524" s="39">
        <f t="shared" si="34"/>
        <v>30</v>
      </c>
      <c r="P2524" s="39">
        <f t="shared" si="5"/>
        <v>73</v>
      </c>
      <c r="Q2524" s="39">
        <f t="shared" si="6"/>
        <v>68</v>
      </c>
      <c r="R2524" s="58">
        <f t="shared" si="7"/>
        <v>0.341</v>
      </c>
      <c r="S2524" s="58">
        <f t="shared" si="8"/>
        <v>0.611</v>
      </c>
      <c r="T2524" s="58">
        <f t="shared" si="9"/>
        <v>0.048</v>
      </c>
      <c r="U2524" s="39">
        <f t="shared" si="10"/>
        <v>26000080</v>
      </c>
      <c r="V2524" s="58">
        <f t="shared" si="11"/>
        <v>0.73</v>
      </c>
    </row>
    <row r="2525">
      <c r="A2525" s="33" t="s">
        <v>227</v>
      </c>
      <c r="B2525" s="68" t="s">
        <v>259</v>
      </c>
      <c r="C2525" s="35" t="s">
        <v>49</v>
      </c>
      <c r="D2525" s="35" t="str">
        <f t="shared" si="2"/>
        <v>The Americas/Peru-The Americas/2001</v>
      </c>
      <c r="E2525" s="72">
        <v>0.024</v>
      </c>
      <c r="F2525" s="72">
        <v>0.028</v>
      </c>
      <c r="G2525" s="72">
        <v>74.0</v>
      </c>
      <c r="H2525" s="72">
        <v>68.0</v>
      </c>
      <c r="I2525" s="56">
        <v>0.337</v>
      </c>
      <c r="J2525" s="56">
        <v>0.614</v>
      </c>
      <c r="K2525" s="56">
        <v>0.049</v>
      </c>
      <c r="L2525" s="72">
        <v>2.6372358E7</v>
      </c>
      <c r="M2525" s="56">
        <v>0.734</v>
      </c>
      <c r="N2525" s="39">
        <f t="shared" si="33"/>
        <v>24</v>
      </c>
      <c r="O2525" s="39">
        <f t="shared" si="34"/>
        <v>28</v>
      </c>
      <c r="P2525" s="39">
        <f t="shared" si="5"/>
        <v>74</v>
      </c>
      <c r="Q2525" s="39">
        <f t="shared" si="6"/>
        <v>68</v>
      </c>
      <c r="R2525" s="58">
        <f t="shared" si="7"/>
        <v>0.337</v>
      </c>
      <c r="S2525" s="58">
        <f t="shared" si="8"/>
        <v>0.614</v>
      </c>
      <c r="T2525" s="58">
        <f t="shared" si="9"/>
        <v>0.049</v>
      </c>
      <c r="U2525" s="39">
        <f t="shared" si="10"/>
        <v>26372358</v>
      </c>
      <c r="V2525" s="58">
        <f t="shared" si="11"/>
        <v>0.734</v>
      </c>
    </row>
    <row r="2526">
      <c r="A2526" s="33" t="s">
        <v>227</v>
      </c>
      <c r="B2526" s="68" t="s">
        <v>259</v>
      </c>
      <c r="C2526" s="35" t="s">
        <v>50</v>
      </c>
      <c r="D2526" s="35" t="str">
        <f t="shared" si="2"/>
        <v>The Americas/Peru-The Americas/2002</v>
      </c>
      <c r="E2526" s="72">
        <v>0.023</v>
      </c>
      <c r="F2526" s="72">
        <v>0.026</v>
      </c>
      <c r="G2526" s="72">
        <v>74.0</v>
      </c>
      <c r="H2526" s="72">
        <v>69.0</v>
      </c>
      <c r="I2526" s="56">
        <v>0.333</v>
      </c>
      <c r="J2526" s="56">
        <v>0.617</v>
      </c>
      <c r="K2526" s="56">
        <v>0.051</v>
      </c>
      <c r="L2526" s="72">
        <v>2.6729909E7</v>
      </c>
      <c r="M2526" s="56">
        <v>0.739</v>
      </c>
      <c r="N2526" s="39">
        <f t="shared" si="33"/>
        <v>23</v>
      </c>
      <c r="O2526" s="39">
        <f t="shared" si="34"/>
        <v>26</v>
      </c>
      <c r="P2526" s="39">
        <f t="shared" si="5"/>
        <v>74</v>
      </c>
      <c r="Q2526" s="39">
        <f t="shared" si="6"/>
        <v>69</v>
      </c>
      <c r="R2526" s="58">
        <f t="shared" si="7"/>
        <v>0.333</v>
      </c>
      <c r="S2526" s="58">
        <f t="shared" si="8"/>
        <v>0.617</v>
      </c>
      <c r="T2526" s="58">
        <f t="shared" si="9"/>
        <v>0.051</v>
      </c>
      <c r="U2526" s="39">
        <f t="shared" si="10"/>
        <v>26729909</v>
      </c>
      <c r="V2526" s="58">
        <f t="shared" si="11"/>
        <v>0.739</v>
      </c>
    </row>
    <row r="2527">
      <c r="A2527" s="33" t="s">
        <v>227</v>
      </c>
      <c r="B2527" s="68" t="s">
        <v>259</v>
      </c>
      <c r="C2527" s="35" t="s">
        <v>51</v>
      </c>
      <c r="D2527" s="35" t="str">
        <f t="shared" si="2"/>
        <v>The Americas/Peru-The Americas/2003</v>
      </c>
      <c r="E2527" s="72">
        <v>0.023</v>
      </c>
      <c r="F2527" s="72">
        <v>0.025</v>
      </c>
      <c r="G2527" s="72">
        <v>74.0</v>
      </c>
      <c r="H2527" s="72">
        <v>69.0</v>
      </c>
      <c r="I2527" s="56">
        <v>0.328</v>
      </c>
      <c r="J2527" s="56">
        <v>0.62</v>
      </c>
      <c r="K2527" s="56">
        <v>0.052</v>
      </c>
      <c r="L2527" s="72">
        <v>2.7073334E7</v>
      </c>
      <c r="M2527" s="56">
        <v>0.742</v>
      </c>
      <c r="N2527" s="39">
        <f t="shared" si="33"/>
        <v>23</v>
      </c>
      <c r="O2527" s="39">
        <f t="shared" si="34"/>
        <v>25</v>
      </c>
      <c r="P2527" s="39">
        <f t="shared" si="5"/>
        <v>74</v>
      </c>
      <c r="Q2527" s="39">
        <f t="shared" si="6"/>
        <v>69</v>
      </c>
      <c r="R2527" s="58">
        <f t="shared" si="7"/>
        <v>0.328</v>
      </c>
      <c r="S2527" s="58">
        <f t="shared" si="8"/>
        <v>0.62</v>
      </c>
      <c r="T2527" s="58">
        <f t="shared" si="9"/>
        <v>0.052</v>
      </c>
      <c r="U2527" s="39">
        <f t="shared" si="10"/>
        <v>27073334</v>
      </c>
      <c r="V2527" s="58">
        <f t="shared" si="11"/>
        <v>0.742</v>
      </c>
    </row>
    <row r="2528">
      <c r="A2528" s="33" t="s">
        <v>227</v>
      </c>
      <c r="B2528" s="68" t="s">
        <v>259</v>
      </c>
      <c r="C2528" s="35" t="s">
        <v>52</v>
      </c>
      <c r="D2528" s="35" t="str">
        <f t="shared" si="2"/>
        <v>The Americas/Peru-The Americas/2004</v>
      </c>
      <c r="E2528" s="72">
        <v>0.022</v>
      </c>
      <c r="F2528" s="72">
        <v>0.023</v>
      </c>
      <c r="G2528" s="72">
        <v>75.0</v>
      </c>
      <c r="H2528" s="72">
        <v>69.0</v>
      </c>
      <c r="I2528" s="56">
        <v>0.324</v>
      </c>
      <c r="J2528" s="56">
        <v>0.623</v>
      </c>
      <c r="K2528" s="56">
        <v>0.053</v>
      </c>
      <c r="L2528" s="72">
        <v>2.7403845E7</v>
      </c>
      <c r="M2528" s="56">
        <v>0.746</v>
      </c>
      <c r="N2528" s="39">
        <f t="shared" si="33"/>
        <v>22</v>
      </c>
      <c r="O2528" s="39">
        <f t="shared" si="34"/>
        <v>23</v>
      </c>
      <c r="P2528" s="39">
        <f t="shared" si="5"/>
        <v>75</v>
      </c>
      <c r="Q2528" s="39">
        <f t="shared" si="6"/>
        <v>69</v>
      </c>
      <c r="R2528" s="58">
        <f t="shared" si="7"/>
        <v>0.324</v>
      </c>
      <c r="S2528" s="58">
        <f t="shared" si="8"/>
        <v>0.623</v>
      </c>
      <c r="T2528" s="58">
        <f t="shared" si="9"/>
        <v>0.053</v>
      </c>
      <c r="U2528" s="39">
        <f t="shared" si="10"/>
        <v>27403845</v>
      </c>
      <c r="V2528" s="58">
        <f t="shared" si="11"/>
        <v>0.746</v>
      </c>
    </row>
    <row r="2529">
      <c r="A2529" s="33" t="s">
        <v>227</v>
      </c>
      <c r="B2529" s="68" t="s">
        <v>259</v>
      </c>
      <c r="C2529" s="35" t="s">
        <v>53</v>
      </c>
      <c r="D2529" s="35" t="str">
        <f t="shared" si="2"/>
        <v>The Americas/Peru-The Americas/2005</v>
      </c>
      <c r="E2529" s="72">
        <v>0.022</v>
      </c>
      <c r="F2529" s="72">
        <v>0.022</v>
      </c>
      <c r="G2529" s="72">
        <v>75.0</v>
      </c>
      <c r="H2529" s="72">
        <v>70.0</v>
      </c>
      <c r="I2529" s="56">
        <v>0.32</v>
      </c>
      <c r="J2529" s="56">
        <v>0.626</v>
      </c>
      <c r="K2529" s="56">
        <v>0.054</v>
      </c>
      <c r="L2529" s="72">
        <v>2.7723281E7</v>
      </c>
      <c r="M2529" s="56">
        <v>0.75</v>
      </c>
      <c r="N2529" s="39">
        <f t="shared" si="33"/>
        <v>22</v>
      </c>
      <c r="O2529" s="39">
        <f t="shared" si="34"/>
        <v>22</v>
      </c>
      <c r="P2529" s="39">
        <f t="shared" si="5"/>
        <v>75</v>
      </c>
      <c r="Q2529" s="39">
        <f t="shared" si="6"/>
        <v>70</v>
      </c>
      <c r="R2529" s="58">
        <f t="shared" si="7"/>
        <v>0.32</v>
      </c>
      <c r="S2529" s="58">
        <f t="shared" si="8"/>
        <v>0.626</v>
      </c>
      <c r="T2529" s="58">
        <f t="shared" si="9"/>
        <v>0.054</v>
      </c>
      <c r="U2529" s="39">
        <f t="shared" si="10"/>
        <v>27723281</v>
      </c>
      <c r="V2529" s="58">
        <f t="shared" si="11"/>
        <v>0.75</v>
      </c>
    </row>
    <row r="2530">
      <c r="A2530" s="33" t="s">
        <v>227</v>
      </c>
      <c r="B2530" s="68" t="s">
        <v>259</v>
      </c>
      <c r="C2530" s="35" t="s">
        <v>54</v>
      </c>
      <c r="D2530" s="35" t="str">
        <f t="shared" si="2"/>
        <v>The Americas/Peru-The Americas/2006</v>
      </c>
      <c r="E2530" s="72">
        <v>0.022</v>
      </c>
      <c r="F2530" s="72">
        <v>0.02</v>
      </c>
      <c r="G2530" s="72">
        <v>75.0</v>
      </c>
      <c r="H2530" s="72">
        <v>70.0</v>
      </c>
      <c r="I2530" s="56">
        <v>0.316</v>
      </c>
      <c r="J2530" s="56">
        <v>0.629</v>
      </c>
      <c r="K2530" s="56">
        <v>0.055</v>
      </c>
      <c r="L2530" s="72">
        <v>2.8030688E7</v>
      </c>
      <c r="M2530" s="56">
        <v>0.754</v>
      </c>
      <c r="N2530" s="39">
        <f t="shared" si="33"/>
        <v>22</v>
      </c>
      <c r="O2530" s="39">
        <f t="shared" si="34"/>
        <v>20</v>
      </c>
      <c r="P2530" s="39">
        <f t="shared" si="5"/>
        <v>75</v>
      </c>
      <c r="Q2530" s="39">
        <f t="shared" si="6"/>
        <v>70</v>
      </c>
      <c r="R2530" s="58">
        <f t="shared" si="7"/>
        <v>0.316</v>
      </c>
      <c r="S2530" s="58">
        <f t="shared" si="8"/>
        <v>0.629</v>
      </c>
      <c r="T2530" s="58">
        <f t="shared" si="9"/>
        <v>0.055</v>
      </c>
      <c r="U2530" s="39">
        <f t="shared" si="10"/>
        <v>28030688</v>
      </c>
      <c r="V2530" s="58">
        <f t="shared" si="11"/>
        <v>0.754</v>
      </c>
    </row>
    <row r="2531">
      <c r="A2531" s="33" t="s">
        <v>227</v>
      </c>
      <c r="B2531" s="68" t="s">
        <v>259</v>
      </c>
      <c r="C2531" s="35" t="s">
        <v>55</v>
      </c>
      <c r="D2531" s="35" t="str">
        <f t="shared" si="2"/>
        <v>The Americas/Peru-The Americas/2007</v>
      </c>
      <c r="E2531" s="72">
        <v>0.021</v>
      </c>
      <c r="F2531" s="72">
        <v>0.019</v>
      </c>
      <c r="G2531" s="72">
        <v>76.0</v>
      </c>
      <c r="H2531" s="72">
        <v>70.0</v>
      </c>
      <c r="I2531" s="56">
        <v>0.312</v>
      </c>
      <c r="J2531" s="56">
        <v>0.632</v>
      </c>
      <c r="K2531" s="56">
        <v>0.056</v>
      </c>
      <c r="L2531" s="72">
        <v>2.832841E7</v>
      </c>
      <c r="M2531" s="56">
        <v>0.758</v>
      </c>
      <c r="N2531" s="39">
        <f t="shared" si="33"/>
        <v>21</v>
      </c>
      <c r="O2531" s="39">
        <f t="shared" si="34"/>
        <v>19</v>
      </c>
      <c r="P2531" s="39">
        <f t="shared" si="5"/>
        <v>76</v>
      </c>
      <c r="Q2531" s="39">
        <f t="shared" si="6"/>
        <v>70</v>
      </c>
      <c r="R2531" s="58">
        <f t="shared" si="7"/>
        <v>0.312</v>
      </c>
      <c r="S2531" s="58">
        <f t="shared" si="8"/>
        <v>0.632</v>
      </c>
      <c r="T2531" s="58">
        <f t="shared" si="9"/>
        <v>0.056</v>
      </c>
      <c r="U2531" s="39">
        <f t="shared" si="10"/>
        <v>28328410</v>
      </c>
      <c r="V2531" s="58">
        <f t="shared" si="11"/>
        <v>0.758</v>
      </c>
    </row>
    <row r="2532">
      <c r="A2532" s="33" t="s">
        <v>227</v>
      </c>
      <c r="B2532" s="68" t="s">
        <v>259</v>
      </c>
      <c r="C2532" s="35" t="s">
        <v>56</v>
      </c>
      <c r="D2532" s="35" t="str">
        <f t="shared" si="2"/>
        <v>The Americas/Peru-The Americas/2008</v>
      </c>
      <c r="E2532" s="72">
        <v>0.021</v>
      </c>
      <c r="F2532" s="72">
        <v>0.017</v>
      </c>
      <c r="G2532" s="72">
        <v>76.0</v>
      </c>
      <c r="H2532" s="72">
        <v>71.0</v>
      </c>
      <c r="I2532" s="56">
        <v>0.308</v>
      </c>
      <c r="J2532" s="56">
        <v>0.635</v>
      </c>
      <c r="K2532" s="56">
        <v>0.057</v>
      </c>
      <c r="L2532" s="72">
        <v>2.8625628E7</v>
      </c>
      <c r="M2532" s="56">
        <v>0.762</v>
      </c>
      <c r="N2532" s="39">
        <f t="shared" si="33"/>
        <v>21</v>
      </c>
      <c r="O2532" s="39">
        <f t="shared" si="34"/>
        <v>17</v>
      </c>
      <c r="P2532" s="39">
        <f t="shared" si="5"/>
        <v>76</v>
      </c>
      <c r="Q2532" s="39">
        <f t="shared" si="6"/>
        <v>71</v>
      </c>
      <c r="R2532" s="58">
        <f t="shared" si="7"/>
        <v>0.308</v>
      </c>
      <c r="S2532" s="58">
        <f t="shared" si="8"/>
        <v>0.635</v>
      </c>
      <c r="T2532" s="58">
        <f t="shared" si="9"/>
        <v>0.057</v>
      </c>
      <c r="U2532" s="39">
        <f t="shared" si="10"/>
        <v>28625628</v>
      </c>
      <c r="V2532" s="58">
        <f t="shared" si="11"/>
        <v>0.762</v>
      </c>
    </row>
    <row r="2533">
      <c r="A2533" s="33" t="s">
        <v>227</v>
      </c>
      <c r="B2533" s="68" t="s">
        <v>259</v>
      </c>
      <c r="C2533" s="35" t="s">
        <v>57</v>
      </c>
      <c r="D2533" s="35" t="str">
        <f t="shared" si="2"/>
        <v>The Americas/Peru-The Americas/2009</v>
      </c>
      <c r="E2533" s="72">
        <v>0.021</v>
      </c>
      <c r="F2533" s="72">
        <v>0.016</v>
      </c>
      <c r="G2533" s="72">
        <v>76.0</v>
      </c>
      <c r="H2533" s="72">
        <v>71.0</v>
      </c>
      <c r="I2533" s="56">
        <v>0.304</v>
      </c>
      <c r="J2533" s="56">
        <v>0.637</v>
      </c>
      <c r="K2533" s="56">
        <v>0.059</v>
      </c>
      <c r="L2533" s="72">
        <v>2.8934303E7</v>
      </c>
      <c r="M2533" s="56">
        <v>0.766</v>
      </c>
      <c r="N2533" s="39">
        <f t="shared" si="33"/>
        <v>21</v>
      </c>
      <c r="O2533" s="39">
        <f t="shared" si="34"/>
        <v>16</v>
      </c>
      <c r="P2533" s="39">
        <f t="shared" si="5"/>
        <v>76</v>
      </c>
      <c r="Q2533" s="39">
        <f t="shared" si="6"/>
        <v>71</v>
      </c>
      <c r="R2533" s="58">
        <f t="shared" si="7"/>
        <v>0.304</v>
      </c>
      <c r="S2533" s="58">
        <f t="shared" si="8"/>
        <v>0.637</v>
      </c>
      <c r="T2533" s="58">
        <f t="shared" si="9"/>
        <v>0.059</v>
      </c>
      <c r="U2533" s="39">
        <f t="shared" si="10"/>
        <v>28934303</v>
      </c>
      <c r="V2533" s="58">
        <f t="shared" si="11"/>
        <v>0.766</v>
      </c>
    </row>
    <row r="2534">
      <c r="A2534" s="33" t="s">
        <v>227</v>
      </c>
      <c r="B2534" s="68" t="s">
        <v>259</v>
      </c>
      <c r="C2534" s="35" t="s">
        <v>58</v>
      </c>
      <c r="D2534" s="35" t="str">
        <f t="shared" si="2"/>
        <v>The Americas/Peru-The Americas/2010</v>
      </c>
      <c r="E2534" s="72">
        <v>0.021</v>
      </c>
      <c r="F2534" s="72">
        <v>0.015</v>
      </c>
      <c r="G2534" s="72">
        <v>77.0</v>
      </c>
      <c r="H2534" s="72">
        <v>71.0</v>
      </c>
      <c r="I2534" s="56">
        <v>0.3</v>
      </c>
      <c r="J2534" s="56">
        <v>0.64</v>
      </c>
      <c r="K2534" s="56">
        <v>0.06</v>
      </c>
      <c r="L2534" s="72">
        <v>2.926283E7</v>
      </c>
      <c r="M2534" s="56">
        <v>0.769</v>
      </c>
      <c r="N2534" s="39">
        <f t="shared" si="33"/>
        <v>21</v>
      </c>
      <c r="O2534" s="39">
        <f t="shared" si="34"/>
        <v>15</v>
      </c>
      <c r="P2534" s="39">
        <f t="shared" si="5"/>
        <v>77</v>
      </c>
      <c r="Q2534" s="39">
        <f t="shared" si="6"/>
        <v>71</v>
      </c>
      <c r="R2534" s="58">
        <f t="shared" si="7"/>
        <v>0.3</v>
      </c>
      <c r="S2534" s="58">
        <f t="shared" si="8"/>
        <v>0.64</v>
      </c>
      <c r="T2534" s="58">
        <f t="shared" si="9"/>
        <v>0.06</v>
      </c>
      <c r="U2534" s="39">
        <f t="shared" si="10"/>
        <v>29262830</v>
      </c>
      <c r="V2534" s="58">
        <f t="shared" si="11"/>
        <v>0.769</v>
      </c>
    </row>
    <row r="2535">
      <c r="A2535" s="33" t="s">
        <v>227</v>
      </c>
      <c r="B2535" s="68" t="s">
        <v>259</v>
      </c>
      <c r="C2535" s="35" t="s">
        <v>59</v>
      </c>
      <c r="D2535" s="35" t="str">
        <f t="shared" si="2"/>
        <v>The Americas/Peru-The Americas/2011</v>
      </c>
      <c r="E2535" s="72">
        <v>0.02</v>
      </c>
      <c r="F2535" s="72">
        <v>0.014</v>
      </c>
      <c r="G2535" s="72">
        <v>77.0</v>
      </c>
      <c r="H2535" s="72">
        <v>72.0</v>
      </c>
      <c r="I2535" s="56">
        <v>0.296</v>
      </c>
      <c r="J2535" s="56">
        <v>0.643</v>
      </c>
      <c r="K2535" s="56">
        <v>0.061</v>
      </c>
      <c r="L2535" s="72">
        <v>2.9614887E7</v>
      </c>
      <c r="M2535" s="56">
        <v>0.773</v>
      </c>
      <c r="N2535" s="39">
        <f t="shared" si="33"/>
        <v>20</v>
      </c>
      <c r="O2535" s="39">
        <f t="shared" si="34"/>
        <v>14</v>
      </c>
      <c r="P2535" s="39">
        <f t="shared" si="5"/>
        <v>77</v>
      </c>
      <c r="Q2535" s="39">
        <f t="shared" si="6"/>
        <v>72</v>
      </c>
      <c r="R2535" s="58">
        <f t="shared" si="7"/>
        <v>0.296</v>
      </c>
      <c r="S2535" s="58">
        <f t="shared" si="8"/>
        <v>0.643</v>
      </c>
      <c r="T2535" s="58">
        <f t="shared" si="9"/>
        <v>0.061</v>
      </c>
      <c r="U2535" s="39">
        <f t="shared" si="10"/>
        <v>29614887</v>
      </c>
      <c r="V2535" s="58">
        <f t="shared" si="11"/>
        <v>0.773</v>
      </c>
    </row>
    <row r="2536">
      <c r="A2536" s="33" t="s">
        <v>227</v>
      </c>
      <c r="B2536" s="68" t="s">
        <v>259</v>
      </c>
      <c r="C2536" s="35" t="s">
        <v>60</v>
      </c>
      <c r="D2536" s="35" t="str">
        <f t="shared" si="2"/>
        <v>The Americas/Peru-The Americas/2012</v>
      </c>
      <c r="E2536" s="72">
        <v>0.02</v>
      </c>
      <c r="F2536" s="72">
        <v>0.014</v>
      </c>
      <c r="G2536" s="72">
        <v>77.0</v>
      </c>
      <c r="H2536" s="72">
        <v>72.0</v>
      </c>
      <c r="I2536" s="56">
        <v>0.292</v>
      </c>
      <c r="J2536" s="56">
        <v>0.646</v>
      </c>
      <c r="K2536" s="56">
        <v>0.063</v>
      </c>
      <c r="L2536" s="72">
        <v>2.99878E7</v>
      </c>
      <c r="M2536" s="56">
        <v>0.776</v>
      </c>
      <c r="N2536" s="39">
        <f t="shared" si="33"/>
        <v>20</v>
      </c>
      <c r="O2536" s="39">
        <f t="shared" si="34"/>
        <v>14</v>
      </c>
      <c r="P2536" s="39">
        <f t="shared" si="5"/>
        <v>77</v>
      </c>
      <c r="Q2536" s="39">
        <f t="shared" si="6"/>
        <v>72</v>
      </c>
      <c r="R2536" s="58">
        <f t="shared" si="7"/>
        <v>0.292</v>
      </c>
      <c r="S2536" s="58">
        <f t="shared" si="8"/>
        <v>0.646</v>
      </c>
      <c r="T2536" s="58">
        <f t="shared" si="9"/>
        <v>0.063</v>
      </c>
      <c r="U2536" s="39">
        <f t="shared" si="10"/>
        <v>29987800</v>
      </c>
      <c r="V2536" s="58">
        <f t="shared" si="11"/>
        <v>0.776</v>
      </c>
    </row>
    <row r="2537">
      <c r="A2537" s="33" t="s">
        <v>227</v>
      </c>
      <c r="B2537" s="68" t="s">
        <v>260</v>
      </c>
      <c r="C2537" s="35" t="s">
        <v>48</v>
      </c>
      <c r="D2537" s="35" t="str">
        <f t="shared" si="2"/>
        <v>The Americas/Puerto Rico-The Americas/2000</v>
      </c>
      <c r="E2537" s="72">
        <v>0.016</v>
      </c>
      <c r="F2537" s="69"/>
      <c r="G2537" s="72">
        <v>81.0</v>
      </c>
      <c r="H2537" s="72">
        <v>73.0</v>
      </c>
      <c r="I2537" s="56">
        <v>0.236</v>
      </c>
      <c r="J2537" s="56">
        <v>0.651</v>
      </c>
      <c r="K2537" s="56">
        <v>0.113</v>
      </c>
      <c r="L2537" s="72">
        <v>3810605.0</v>
      </c>
      <c r="M2537" s="56">
        <v>0.944</v>
      </c>
      <c r="N2537" s="39">
        <f t="shared" si="33"/>
        <v>16</v>
      </c>
      <c r="O2537" s="39"/>
      <c r="P2537" s="39">
        <f t="shared" si="5"/>
        <v>81</v>
      </c>
      <c r="Q2537" s="39">
        <f t="shared" si="6"/>
        <v>73</v>
      </c>
      <c r="R2537" s="58">
        <f t="shared" si="7"/>
        <v>0.236</v>
      </c>
      <c r="S2537" s="58">
        <f t="shared" si="8"/>
        <v>0.651</v>
      </c>
      <c r="T2537" s="58">
        <f t="shared" si="9"/>
        <v>0.113</v>
      </c>
      <c r="U2537" s="39">
        <f t="shared" si="10"/>
        <v>3810605</v>
      </c>
      <c r="V2537" s="58">
        <f t="shared" si="11"/>
        <v>0.944</v>
      </c>
    </row>
    <row r="2538">
      <c r="A2538" s="33" t="s">
        <v>227</v>
      </c>
      <c r="B2538" s="68" t="s">
        <v>260</v>
      </c>
      <c r="C2538" s="35" t="s">
        <v>49</v>
      </c>
      <c r="D2538" s="35" t="str">
        <f t="shared" si="2"/>
        <v>The Americas/Puerto Rico-The Americas/2001</v>
      </c>
      <c r="E2538" s="72">
        <v>0.015</v>
      </c>
      <c r="F2538" s="69"/>
      <c r="G2538" s="72">
        <v>81.0</v>
      </c>
      <c r="H2538" s="72">
        <v>73.0</v>
      </c>
      <c r="I2538" s="56">
        <v>0.233</v>
      </c>
      <c r="J2538" s="56">
        <v>0.652</v>
      </c>
      <c r="K2538" s="56">
        <v>0.115</v>
      </c>
      <c r="L2538" s="72">
        <v>3818774.0</v>
      </c>
      <c r="M2538" s="56">
        <v>0.943</v>
      </c>
      <c r="N2538" s="39">
        <f t="shared" si="33"/>
        <v>15</v>
      </c>
      <c r="O2538" s="39"/>
      <c r="P2538" s="39">
        <f t="shared" si="5"/>
        <v>81</v>
      </c>
      <c r="Q2538" s="39">
        <f t="shared" si="6"/>
        <v>73</v>
      </c>
      <c r="R2538" s="58">
        <f t="shared" si="7"/>
        <v>0.233</v>
      </c>
      <c r="S2538" s="58">
        <f t="shared" si="8"/>
        <v>0.652</v>
      </c>
      <c r="T2538" s="58">
        <f t="shared" si="9"/>
        <v>0.115</v>
      </c>
      <c r="U2538" s="39">
        <f t="shared" si="10"/>
        <v>3818774</v>
      </c>
      <c r="V2538" s="58">
        <f t="shared" si="11"/>
        <v>0.943</v>
      </c>
    </row>
    <row r="2539">
      <c r="A2539" s="33" t="s">
        <v>227</v>
      </c>
      <c r="B2539" s="68" t="s">
        <v>260</v>
      </c>
      <c r="C2539" s="35" t="s">
        <v>50</v>
      </c>
      <c r="D2539" s="35" t="str">
        <f t="shared" si="2"/>
        <v>The Americas/Puerto Rico-The Americas/2002</v>
      </c>
      <c r="E2539" s="72">
        <v>0.014</v>
      </c>
      <c r="F2539" s="69"/>
      <c r="G2539" s="72">
        <v>82.0</v>
      </c>
      <c r="H2539" s="72">
        <v>74.0</v>
      </c>
      <c r="I2539" s="56">
        <v>0.23</v>
      </c>
      <c r="J2539" s="56">
        <v>0.653</v>
      </c>
      <c r="K2539" s="56">
        <v>0.117</v>
      </c>
      <c r="L2539" s="72">
        <v>3823701.0</v>
      </c>
      <c r="M2539" s="56">
        <v>0.943</v>
      </c>
      <c r="N2539" s="39">
        <f t="shared" si="33"/>
        <v>14</v>
      </c>
      <c r="O2539" s="39"/>
      <c r="P2539" s="39">
        <f t="shared" si="5"/>
        <v>82</v>
      </c>
      <c r="Q2539" s="39">
        <f t="shared" si="6"/>
        <v>74</v>
      </c>
      <c r="R2539" s="58">
        <f t="shared" si="7"/>
        <v>0.23</v>
      </c>
      <c r="S2539" s="58">
        <f t="shared" si="8"/>
        <v>0.653</v>
      </c>
      <c r="T2539" s="58">
        <f t="shared" si="9"/>
        <v>0.117</v>
      </c>
      <c r="U2539" s="39">
        <f t="shared" si="10"/>
        <v>3823701</v>
      </c>
      <c r="V2539" s="58">
        <f t="shared" si="11"/>
        <v>0.943</v>
      </c>
    </row>
    <row r="2540">
      <c r="A2540" s="33" t="s">
        <v>227</v>
      </c>
      <c r="B2540" s="68" t="s">
        <v>260</v>
      </c>
      <c r="C2540" s="35" t="s">
        <v>51</v>
      </c>
      <c r="D2540" s="35" t="str">
        <f t="shared" si="2"/>
        <v>The Americas/Puerto Rico-The Americas/2003</v>
      </c>
      <c r="E2540" s="72">
        <v>0.013</v>
      </c>
      <c r="F2540" s="69"/>
      <c r="G2540" s="72">
        <v>82.0</v>
      </c>
      <c r="H2540" s="72">
        <v>74.0</v>
      </c>
      <c r="I2540" s="56">
        <v>0.227</v>
      </c>
      <c r="J2540" s="56">
        <v>0.654</v>
      </c>
      <c r="K2540" s="56">
        <v>0.118</v>
      </c>
      <c r="L2540" s="72">
        <v>3826095.0</v>
      </c>
      <c r="M2540" s="56">
        <v>0.942</v>
      </c>
      <c r="N2540" s="39">
        <f t="shared" si="33"/>
        <v>13</v>
      </c>
      <c r="O2540" s="39"/>
      <c r="P2540" s="39">
        <f t="shared" si="5"/>
        <v>82</v>
      </c>
      <c r="Q2540" s="39">
        <f t="shared" si="6"/>
        <v>74</v>
      </c>
      <c r="R2540" s="58">
        <f t="shared" si="7"/>
        <v>0.227</v>
      </c>
      <c r="S2540" s="58">
        <f t="shared" si="8"/>
        <v>0.654</v>
      </c>
      <c r="T2540" s="58">
        <f t="shared" si="9"/>
        <v>0.118</v>
      </c>
      <c r="U2540" s="39">
        <f t="shared" si="10"/>
        <v>3826095</v>
      </c>
      <c r="V2540" s="58">
        <f t="shared" si="11"/>
        <v>0.942</v>
      </c>
    </row>
    <row r="2541">
      <c r="A2541" s="33" t="s">
        <v>227</v>
      </c>
      <c r="B2541" s="68" t="s">
        <v>260</v>
      </c>
      <c r="C2541" s="35" t="s">
        <v>52</v>
      </c>
      <c r="D2541" s="35" t="str">
        <f t="shared" si="2"/>
        <v>The Americas/Puerto Rico-The Americas/2004</v>
      </c>
      <c r="E2541" s="72">
        <v>0.013</v>
      </c>
      <c r="F2541" s="69"/>
      <c r="G2541" s="72">
        <v>82.0</v>
      </c>
      <c r="H2541" s="72">
        <v>74.0</v>
      </c>
      <c r="I2541" s="56">
        <v>0.225</v>
      </c>
      <c r="J2541" s="56">
        <v>0.655</v>
      </c>
      <c r="K2541" s="56">
        <v>0.12</v>
      </c>
      <c r="L2541" s="72">
        <v>3826878.0</v>
      </c>
      <c r="M2541" s="56">
        <v>0.942</v>
      </c>
      <c r="N2541" s="39">
        <f t="shared" si="33"/>
        <v>13</v>
      </c>
      <c r="O2541" s="39"/>
      <c r="P2541" s="39">
        <f t="shared" si="5"/>
        <v>82</v>
      </c>
      <c r="Q2541" s="39">
        <f t="shared" si="6"/>
        <v>74</v>
      </c>
      <c r="R2541" s="58">
        <f t="shared" si="7"/>
        <v>0.225</v>
      </c>
      <c r="S2541" s="58">
        <f t="shared" si="8"/>
        <v>0.655</v>
      </c>
      <c r="T2541" s="58">
        <f t="shared" si="9"/>
        <v>0.12</v>
      </c>
      <c r="U2541" s="39">
        <f t="shared" si="10"/>
        <v>3826878</v>
      </c>
      <c r="V2541" s="58">
        <f t="shared" si="11"/>
        <v>0.942</v>
      </c>
    </row>
    <row r="2542">
      <c r="A2542" s="33" t="s">
        <v>227</v>
      </c>
      <c r="B2542" s="68" t="s">
        <v>260</v>
      </c>
      <c r="C2542" s="35" t="s">
        <v>53</v>
      </c>
      <c r="D2542" s="35" t="str">
        <f t="shared" si="2"/>
        <v>The Americas/Puerto Rico-The Americas/2005</v>
      </c>
      <c r="E2542" s="72">
        <v>0.013</v>
      </c>
      <c r="F2542" s="69"/>
      <c r="G2542" s="72">
        <v>82.0</v>
      </c>
      <c r="H2542" s="72">
        <v>74.0</v>
      </c>
      <c r="I2542" s="56">
        <v>0.222</v>
      </c>
      <c r="J2542" s="56">
        <v>0.657</v>
      </c>
      <c r="K2542" s="56">
        <v>0.122</v>
      </c>
      <c r="L2542" s="72">
        <v>3821362.0</v>
      </c>
      <c r="M2542" s="56">
        <v>0.941</v>
      </c>
      <c r="N2542" s="39">
        <f t="shared" si="33"/>
        <v>13</v>
      </c>
      <c r="O2542" s="39"/>
      <c r="P2542" s="39">
        <f t="shared" si="5"/>
        <v>82</v>
      </c>
      <c r="Q2542" s="39">
        <f t="shared" si="6"/>
        <v>74</v>
      </c>
      <c r="R2542" s="58">
        <f t="shared" si="7"/>
        <v>0.222</v>
      </c>
      <c r="S2542" s="58">
        <f t="shared" si="8"/>
        <v>0.657</v>
      </c>
      <c r="T2542" s="58">
        <f t="shared" si="9"/>
        <v>0.122</v>
      </c>
      <c r="U2542" s="39">
        <f t="shared" si="10"/>
        <v>3821362</v>
      </c>
      <c r="V2542" s="58">
        <f t="shared" si="11"/>
        <v>0.941</v>
      </c>
    </row>
    <row r="2543">
      <c r="A2543" s="33" t="s">
        <v>227</v>
      </c>
      <c r="B2543" s="68" t="s">
        <v>260</v>
      </c>
      <c r="C2543" s="35" t="s">
        <v>54</v>
      </c>
      <c r="D2543" s="35" t="str">
        <f t="shared" si="2"/>
        <v>The Americas/Puerto Rico-The Americas/2006</v>
      </c>
      <c r="E2543" s="72">
        <v>0.012</v>
      </c>
      <c r="F2543" s="69"/>
      <c r="G2543" s="72">
        <v>83.0</v>
      </c>
      <c r="H2543" s="72">
        <v>74.0</v>
      </c>
      <c r="I2543" s="56">
        <v>0.219</v>
      </c>
      <c r="J2543" s="56">
        <v>0.658</v>
      </c>
      <c r="K2543" s="56">
        <v>0.123</v>
      </c>
      <c r="L2543" s="72">
        <v>3805214.0</v>
      </c>
      <c r="M2543" s="56">
        <v>0.941</v>
      </c>
      <c r="N2543" s="39">
        <f t="shared" si="33"/>
        <v>12</v>
      </c>
      <c r="O2543" s="39"/>
      <c r="P2543" s="39">
        <f t="shared" si="5"/>
        <v>83</v>
      </c>
      <c r="Q2543" s="39">
        <f t="shared" si="6"/>
        <v>74</v>
      </c>
      <c r="R2543" s="58">
        <f t="shared" si="7"/>
        <v>0.219</v>
      </c>
      <c r="S2543" s="58">
        <f t="shared" si="8"/>
        <v>0.658</v>
      </c>
      <c r="T2543" s="58">
        <f t="shared" si="9"/>
        <v>0.123</v>
      </c>
      <c r="U2543" s="39">
        <f t="shared" si="10"/>
        <v>3805214</v>
      </c>
      <c r="V2543" s="58">
        <f t="shared" si="11"/>
        <v>0.941</v>
      </c>
    </row>
    <row r="2544">
      <c r="A2544" s="33" t="s">
        <v>227</v>
      </c>
      <c r="B2544" s="68" t="s">
        <v>260</v>
      </c>
      <c r="C2544" s="35" t="s">
        <v>55</v>
      </c>
      <c r="D2544" s="35" t="str">
        <f t="shared" si="2"/>
        <v>The Americas/Puerto Rico-The Americas/2007</v>
      </c>
      <c r="E2544" s="72">
        <v>0.012</v>
      </c>
      <c r="F2544" s="69"/>
      <c r="G2544" s="72">
        <v>83.0</v>
      </c>
      <c r="H2544" s="72">
        <v>74.0</v>
      </c>
      <c r="I2544" s="56">
        <v>0.215</v>
      </c>
      <c r="J2544" s="56">
        <v>0.66</v>
      </c>
      <c r="K2544" s="56">
        <v>0.125</v>
      </c>
      <c r="L2544" s="72">
        <v>3782995.0</v>
      </c>
      <c r="M2544" s="56">
        <v>0.94</v>
      </c>
      <c r="N2544" s="39">
        <f t="shared" si="33"/>
        <v>12</v>
      </c>
      <c r="O2544" s="39"/>
      <c r="P2544" s="39">
        <f t="shared" si="5"/>
        <v>83</v>
      </c>
      <c r="Q2544" s="39">
        <f t="shared" si="6"/>
        <v>74</v>
      </c>
      <c r="R2544" s="58">
        <f t="shared" si="7"/>
        <v>0.215</v>
      </c>
      <c r="S2544" s="58">
        <f t="shared" si="8"/>
        <v>0.66</v>
      </c>
      <c r="T2544" s="58">
        <f t="shared" si="9"/>
        <v>0.125</v>
      </c>
      <c r="U2544" s="39">
        <f t="shared" si="10"/>
        <v>3782995</v>
      </c>
      <c r="V2544" s="58">
        <f t="shared" si="11"/>
        <v>0.94</v>
      </c>
    </row>
    <row r="2545">
      <c r="A2545" s="33" t="s">
        <v>227</v>
      </c>
      <c r="B2545" s="68" t="s">
        <v>260</v>
      </c>
      <c r="C2545" s="35" t="s">
        <v>56</v>
      </c>
      <c r="D2545" s="35" t="str">
        <f t="shared" si="2"/>
        <v>The Americas/Puerto Rico-The Americas/2008</v>
      </c>
      <c r="E2545" s="72">
        <v>0.012</v>
      </c>
      <c r="F2545" s="69"/>
      <c r="G2545" s="72">
        <v>83.0</v>
      </c>
      <c r="H2545" s="72">
        <v>75.0</v>
      </c>
      <c r="I2545" s="56">
        <v>0.212</v>
      </c>
      <c r="J2545" s="56">
        <v>0.662</v>
      </c>
      <c r="K2545" s="56">
        <v>0.126</v>
      </c>
      <c r="L2545" s="72">
        <v>3760866.0</v>
      </c>
      <c r="M2545" s="56">
        <v>0.939</v>
      </c>
      <c r="N2545" s="39">
        <f t="shared" si="33"/>
        <v>12</v>
      </c>
      <c r="O2545" s="39"/>
      <c r="P2545" s="39">
        <f t="shared" si="5"/>
        <v>83</v>
      </c>
      <c r="Q2545" s="39">
        <f t="shared" si="6"/>
        <v>75</v>
      </c>
      <c r="R2545" s="58">
        <f t="shared" si="7"/>
        <v>0.212</v>
      </c>
      <c r="S2545" s="58">
        <f t="shared" si="8"/>
        <v>0.662</v>
      </c>
      <c r="T2545" s="58">
        <f t="shared" si="9"/>
        <v>0.126</v>
      </c>
      <c r="U2545" s="39">
        <f t="shared" si="10"/>
        <v>3760866</v>
      </c>
      <c r="V2545" s="58">
        <f t="shared" si="11"/>
        <v>0.939</v>
      </c>
    </row>
    <row r="2546">
      <c r="A2546" s="33" t="s">
        <v>227</v>
      </c>
      <c r="B2546" s="68" t="s">
        <v>260</v>
      </c>
      <c r="C2546" s="35" t="s">
        <v>57</v>
      </c>
      <c r="D2546" s="35" t="str">
        <f t="shared" si="2"/>
        <v>The Americas/Puerto Rico-The Americas/2009</v>
      </c>
      <c r="E2546" s="72">
        <v>0.012</v>
      </c>
      <c r="F2546" s="69"/>
      <c r="G2546" s="72">
        <v>82.0</v>
      </c>
      <c r="H2546" s="72">
        <v>74.0</v>
      </c>
      <c r="I2546" s="56">
        <v>0.208</v>
      </c>
      <c r="J2546" s="56">
        <v>0.664</v>
      </c>
      <c r="K2546" s="56">
        <v>0.128</v>
      </c>
      <c r="L2546" s="72">
        <v>3740410.0</v>
      </c>
      <c r="M2546" s="56">
        <v>0.939</v>
      </c>
      <c r="N2546" s="39">
        <f t="shared" si="33"/>
        <v>12</v>
      </c>
      <c r="O2546" s="39"/>
      <c r="P2546" s="39">
        <f t="shared" si="5"/>
        <v>82</v>
      </c>
      <c r="Q2546" s="39">
        <f t="shared" si="6"/>
        <v>74</v>
      </c>
      <c r="R2546" s="58">
        <f t="shared" si="7"/>
        <v>0.208</v>
      </c>
      <c r="S2546" s="58">
        <f t="shared" si="8"/>
        <v>0.664</v>
      </c>
      <c r="T2546" s="58">
        <f t="shared" si="9"/>
        <v>0.128</v>
      </c>
      <c r="U2546" s="39">
        <f t="shared" si="10"/>
        <v>3740410</v>
      </c>
      <c r="V2546" s="58">
        <f t="shared" si="11"/>
        <v>0.939</v>
      </c>
    </row>
    <row r="2547">
      <c r="A2547" s="33" t="s">
        <v>227</v>
      </c>
      <c r="B2547" s="68" t="s">
        <v>260</v>
      </c>
      <c r="C2547" s="35" t="s">
        <v>58</v>
      </c>
      <c r="D2547" s="35" t="str">
        <f t="shared" si="2"/>
        <v>The Americas/Puerto Rico-The Americas/2010</v>
      </c>
      <c r="E2547" s="72">
        <v>0.011</v>
      </c>
      <c r="F2547" s="69"/>
      <c r="G2547" s="72">
        <v>82.0</v>
      </c>
      <c r="H2547" s="72">
        <v>74.0</v>
      </c>
      <c r="I2547" s="56">
        <v>0.205</v>
      </c>
      <c r="J2547" s="56">
        <v>0.665</v>
      </c>
      <c r="K2547" s="56">
        <v>0.13</v>
      </c>
      <c r="L2547" s="72">
        <v>3721208.0</v>
      </c>
      <c r="M2547" s="56">
        <v>0.938</v>
      </c>
      <c r="N2547" s="39">
        <f t="shared" si="33"/>
        <v>11</v>
      </c>
      <c r="O2547" s="39"/>
      <c r="P2547" s="39">
        <f t="shared" si="5"/>
        <v>82</v>
      </c>
      <c r="Q2547" s="39">
        <f t="shared" si="6"/>
        <v>74</v>
      </c>
      <c r="R2547" s="58">
        <f t="shared" si="7"/>
        <v>0.205</v>
      </c>
      <c r="S2547" s="58">
        <f t="shared" si="8"/>
        <v>0.665</v>
      </c>
      <c r="T2547" s="58">
        <f t="shared" si="9"/>
        <v>0.13</v>
      </c>
      <c r="U2547" s="39">
        <f t="shared" si="10"/>
        <v>3721208</v>
      </c>
      <c r="V2547" s="58">
        <f t="shared" si="11"/>
        <v>0.938</v>
      </c>
    </row>
    <row r="2548">
      <c r="A2548" s="33" t="s">
        <v>227</v>
      </c>
      <c r="B2548" s="68" t="s">
        <v>260</v>
      </c>
      <c r="C2548" s="35" t="s">
        <v>59</v>
      </c>
      <c r="D2548" s="35" t="str">
        <f t="shared" si="2"/>
        <v>The Americas/Puerto Rico-The Americas/2011</v>
      </c>
      <c r="E2548" s="72">
        <v>0.011</v>
      </c>
      <c r="F2548" s="69"/>
      <c r="G2548" s="72">
        <v>82.0</v>
      </c>
      <c r="H2548" s="72">
        <v>75.0</v>
      </c>
      <c r="I2548" s="56">
        <v>0.201</v>
      </c>
      <c r="J2548" s="56">
        <v>0.666</v>
      </c>
      <c r="K2548" s="56">
        <v>0.132</v>
      </c>
      <c r="L2548" s="72">
        <v>3686580.0</v>
      </c>
      <c r="M2548" s="56">
        <v>0.938</v>
      </c>
      <c r="N2548" s="39">
        <f t="shared" si="33"/>
        <v>11</v>
      </c>
      <c r="O2548" s="39"/>
      <c r="P2548" s="39">
        <f t="shared" si="5"/>
        <v>82</v>
      </c>
      <c r="Q2548" s="39">
        <f t="shared" si="6"/>
        <v>75</v>
      </c>
      <c r="R2548" s="58">
        <f t="shared" si="7"/>
        <v>0.201</v>
      </c>
      <c r="S2548" s="58">
        <f t="shared" si="8"/>
        <v>0.666</v>
      </c>
      <c r="T2548" s="58">
        <f t="shared" si="9"/>
        <v>0.132</v>
      </c>
      <c r="U2548" s="39">
        <f t="shared" si="10"/>
        <v>3686580</v>
      </c>
      <c r="V2548" s="58">
        <f t="shared" si="11"/>
        <v>0.938</v>
      </c>
    </row>
    <row r="2549">
      <c r="A2549" s="33" t="s">
        <v>227</v>
      </c>
      <c r="B2549" s="68" t="s">
        <v>260</v>
      </c>
      <c r="C2549" s="35" t="s">
        <v>60</v>
      </c>
      <c r="D2549" s="35" t="str">
        <f t="shared" si="2"/>
        <v>The Americas/Puerto Rico-The Americas/2012</v>
      </c>
      <c r="E2549" s="72">
        <v>0.011</v>
      </c>
      <c r="F2549" s="69"/>
      <c r="G2549" s="72">
        <v>82.0</v>
      </c>
      <c r="H2549" s="72">
        <v>75.0</v>
      </c>
      <c r="I2549" s="56">
        <v>0.198</v>
      </c>
      <c r="J2549" s="56">
        <v>0.667</v>
      </c>
      <c r="K2549" s="56">
        <v>0.135</v>
      </c>
      <c r="L2549" s="72">
        <v>3651545.0</v>
      </c>
      <c r="M2549" s="56">
        <v>0.937</v>
      </c>
      <c r="N2549" s="39">
        <f t="shared" si="33"/>
        <v>11</v>
      </c>
      <c r="O2549" s="39"/>
      <c r="P2549" s="39">
        <f t="shared" si="5"/>
        <v>82</v>
      </c>
      <c r="Q2549" s="39">
        <f t="shared" si="6"/>
        <v>75</v>
      </c>
      <c r="R2549" s="58">
        <f t="shared" si="7"/>
        <v>0.198</v>
      </c>
      <c r="S2549" s="58">
        <f t="shared" si="8"/>
        <v>0.667</v>
      </c>
      <c r="T2549" s="58">
        <f t="shared" si="9"/>
        <v>0.135</v>
      </c>
      <c r="U2549" s="39">
        <f t="shared" si="10"/>
        <v>3651545</v>
      </c>
      <c r="V2549" s="58">
        <f t="shared" si="11"/>
        <v>0.937</v>
      </c>
    </row>
    <row r="2550">
      <c r="A2550" s="33" t="s">
        <v>227</v>
      </c>
      <c r="B2550" s="68" t="s">
        <v>261</v>
      </c>
      <c r="C2550" s="35" t="s">
        <v>48</v>
      </c>
      <c r="D2550" s="35" t="str">
        <f t="shared" si="2"/>
        <v>The Americas/Sint Maarten (Dutch part)-The Americas/2000</v>
      </c>
      <c r="E2550" s="69"/>
      <c r="F2550" s="69"/>
      <c r="G2550" s="69"/>
      <c r="H2550" s="69"/>
      <c r="I2550" s="59"/>
      <c r="J2550" s="59"/>
      <c r="K2550" s="59"/>
      <c r="L2550" s="72">
        <v>30519.0</v>
      </c>
      <c r="M2550" s="56">
        <v>1.0</v>
      </c>
      <c r="N2550" s="39"/>
      <c r="O2550" s="39"/>
      <c r="P2550" s="39" t="str">
        <f t="shared" si="5"/>
        <v/>
      </c>
      <c r="Q2550" s="39" t="str">
        <f t="shared" si="6"/>
        <v/>
      </c>
      <c r="R2550" s="58" t="str">
        <f t="shared" si="7"/>
        <v/>
      </c>
      <c r="S2550" s="58" t="str">
        <f t="shared" si="8"/>
        <v/>
      </c>
      <c r="T2550" s="58" t="str">
        <f t="shared" si="9"/>
        <v/>
      </c>
      <c r="U2550" s="39">
        <f t="shared" si="10"/>
        <v>30519</v>
      </c>
      <c r="V2550" s="58">
        <f t="shared" si="11"/>
        <v>1</v>
      </c>
    </row>
    <row r="2551">
      <c r="A2551" s="33" t="s">
        <v>227</v>
      </c>
      <c r="B2551" s="68" t="s">
        <v>261</v>
      </c>
      <c r="C2551" s="35" t="s">
        <v>49</v>
      </c>
      <c r="D2551" s="35" t="str">
        <f t="shared" si="2"/>
        <v>The Americas/Sint Maarten (Dutch part)-The Americas/2001</v>
      </c>
      <c r="E2551" s="69"/>
      <c r="F2551" s="69"/>
      <c r="G2551" s="69"/>
      <c r="H2551" s="69"/>
      <c r="I2551" s="59"/>
      <c r="J2551" s="59"/>
      <c r="K2551" s="59"/>
      <c r="L2551" s="72">
        <v>31189.0</v>
      </c>
      <c r="M2551" s="56">
        <v>1.0</v>
      </c>
      <c r="N2551" s="39"/>
      <c r="O2551" s="39"/>
      <c r="P2551" s="39" t="str">
        <f t="shared" si="5"/>
        <v/>
      </c>
      <c r="Q2551" s="39" t="str">
        <f t="shared" si="6"/>
        <v/>
      </c>
      <c r="R2551" s="58" t="str">
        <f t="shared" si="7"/>
        <v/>
      </c>
      <c r="S2551" s="58" t="str">
        <f t="shared" si="8"/>
        <v/>
      </c>
      <c r="T2551" s="58" t="str">
        <f t="shared" si="9"/>
        <v/>
      </c>
      <c r="U2551" s="39">
        <f t="shared" si="10"/>
        <v>31189</v>
      </c>
      <c r="V2551" s="58">
        <f t="shared" si="11"/>
        <v>1</v>
      </c>
    </row>
    <row r="2552">
      <c r="A2552" s="33" t="s">
        <v>227</v>
      </c>
      <c r="B2552" s="68" t="s">
        <v>261</v>
      </c>
      <c r="C2552" s="35" t="s">
        <v>50</v>
      </c>
      <c r="D2552" s="35" t="str">
        <f t="shared" si="2"/>
        <v>The Americas/Sint Maarten (Dutch part)-The Americas/2002</v>
      </c>
      <c r="E2552" s="69"/>
      <c r="F2552" s="69"/>
      <c r="G2552" s="69"/>
      <c r="H2552" s="69"/>
      <c r="I2552" s="59"/>
      <c r="J2552" s="59"/>
      <c r="K2552" s="59"/>
      <c r="L2552" s="72">
        <v>32566.0</v>
      </c>
      <c r="M2552" s="56">
        <v>1.0</v>
      </c>
      <c r="N2552" s="39"/>
      <c r="O2552" s="39"/>
      <c r="P2552" s="39" t="str">
        <f t="shared" si="5"/>
        <v/>
      </c>
      <c r="Q2552" s="39" t="str">
        <f t="shared" si="6"/>
        <v/>
      </c>
      <c r="R2552" s="58" t="str">
        <f t="shared" si="7"/>
        <v/>
      </c>
      <c r="S2552" s="58" t="str">
        <f t="shared" si="8"/>
        <v/>
      </c>
      <c r="T2552" s="58" t="str">
        <f t="shared" si="9"/>
        <v/>
      </c>
      <c r="U2552" s="39">
        <f t="shared" si="10"/>
        <v>32566</v>
      </c>
      <c r="V2552" s="58">
        <f t="shared" si="11"/>
        <v>1</v>
      </c>
    </row>
    <row r="2553">
      <c r="A2553" s="33" t="s">
        <v>227</v>
      </c>
      <c r="B2553" s="68" t="s">
        <v>261</v>
      </c>
      <c r="C2553" s="35" t="s">
        <v>51</v>
      </c>
      <c r="D2553" s="35" t="str">
        <f t="shared" si="2"/>
        <v>The Americas/Sint Maarten (Dutch part)-The Americas/2003</v>
      </c>
      <c r="E2553" s="69"/>
      <c r="F2553" s="69"/>
      <c r="G2553" s="69"/>
      <c r="H2553" s="69"/>
      <c r="I2553" s="59"/>
      <c r="J2553" s="59"/>
      <c r="K2553" s="59"/>
      <c r="L2553" s="72">
        <v>33791.0</v>
      </c>
      <c r="M2553" s="56">
        <v>1.0</v>
      </c>
      <c r="N2553" s="39"/>
      <c r="O2553" s="39"/>
      <c r="P2553" s="39" t="str">
        <f t="shared" si="5"/>
        <v/>
      </c>
      <c r="Q2553" s="39" t="str">
        <f t="shared" si="6"/>
        <v/>
      </c>
      <c r="R2553" s="58" t="str">
        <f t="shared" si="7"/>
        <v/>
      </c>
      <c r="S2553" s="58" t="str">
        <f t="shared" si="8"/>
        <v/>
      </c>
      <c r="T2553" s="58" t="str">
        <f t="shared" si="9"/>
        <v/>
      </c>
      <c r="U2553" s="39">
        <f t="shared" si="10"/>
        <v>33791</v>
      </c>
      <c r="V2553" s="58">
        <f t="shared" si="11"/>
        <v>1</v>
      </c>
    </row>
    <row r="2554">
      <c r="A2554" s="33" t="s">
        <v>227</v>
      </c>
      <c r="B2554" s="68" t="s">
        <v>261</v>
      </c>
      <c r="C2554" s="35" t="s">
        <v>52</v>
      </c>
      <c r="D2554" s="35" t="str">
        <f t="shared" si="2"/>
        <v>The Americas/Sint Maarten (Dutch part)-The Americas/2004</v>
      </c>
      <c r="E2554" s="69"/>
      <c r="F2554" s="69"/>
      <c r="G2554" s="69"/>
      <c r="H2554" s="69"/>
      <c r="I2554" s="59"/>
      <c r="J2554" s="59"/>
      <c r="K2554" s="59"/>
      <c r="L2554" s="72">
        <v>35318.0</v>
      </c>
      <c r="M2554" s="56">
        <v>1.0</v>
      </c>
      <c r="N2554" s="39"/>
      <c r="O2554" s="39"/>
      <c r="P2554" s="39" t="str">
        <f t="shared" si="5"/>
        <v/>
      </c>
      <c r="Q2554" s="39" t="str">
        <f t="shared" si="6"/>
        <v/>
      </c>
      <c r="R2554" s="58" t="str">
        <f t="shared" si="7"/>
        <v/>
      </c>
      <c r="S2554" s="58" t="str">
        <f t="shared" si="8"/>
        <v/>
      </c>
      <c r="T2554" s="58" t="str">
        <f t="shared" si="9"/>
        <v/>
      </c>
      <c r="U2554" s="39">
        <f t="shared" si="10"/>
        <v>35318</v>
      </c>
      <c r="V2554" s="58">
        <f t="shared" si="11"/>
        <v>1</v>
      </c>
    </row>
    <row r="2555">
      <c r="A2555" s="33" t="s">
        <v>227</v>
      </c>
      <c r="B2555" s="68" t="s">
        <v>261</v>
      </c>
      <c r="C2555" s="35" t="s">
        <v>53</v>
      </c>
      <c r="D2555" s="35" t="str">
        <f t="shared" si="2"/>
        <v>The Americas/Sint Maarten (Dutch part)-The Americas/2005</v>
      </c>
      <c r="E2555" s="69"/>
      <c r="F2555" s="69"/>
      <c r="G2555" s="69"/>
      <c r="H2555" s="69"/>
      <c r="I2555" s="59"/>
      <c r="J2555" s="59"/>
      <c r="K2555" s="59"/>
      <c r="L2555" s="72">
        <v>36936.0</v>
      </c>
      <c r="M2555" s="56">
        <v>1.0</v>
      </c>
      <c r="N2555" s="39"/>
      <c r="O2555" s="39"/>
      <c r="P2555" s="39" t="str">
        <f t="shared" si="5"/>
        <v/>
      </c>
      <c r="Q2555" s="39" t="str">
        <f t="shared" si="6"/>
        <v/>
      </c>
      <c r="R2555" s="58" t="str">
        <f t="shared" si="7"/>
        <v/>
      </c>
      <c r="S2555" s="58" t="str">
        <f t="shared" si="8"/>
        <v/>
      </c>
      <c r="T2555" s="58" t="str">
        <f t="shared" si="9"/>
        <v/>
      </c>
      <c r="U2555" s="39">
        <f t="shared" si="10"/>
        <v>36936</v>
      </c>
      <c r="V2555" s="58">
        <f t="shared" si="11"/>
        <v>1</v>
      </c>
    </row>
    <row r="2556">
      <c r="A2556" s="33" t="s">
        <v>227</v>
      </c>
      <c r="B2556" s="68" t="s">
        <v>261</v>
      </c>
      <c r="C2556" s="35" t="s">
        <v>54</v>
      </c>
      <c r="D2556" s="35" t="str">
        <f t="shared" si="2"/>
        <v>The Americas/Sint Maarten (Dutch part)-The Americas/2006</v>
      </c>
      <c r="E2556" s="69"/>
      <c r="F2556" s="69"/>
      <c r="G2556" s="69"/>
      <c r="H2556" s="69"/>
      <c r="I2556" s="59"/>
      <c r="J2556" s="59"/>
      <c r="K2556" s="59"/>
      <c r="L2556" s="72">
        <v>38272.0</v>
      </c>
      <c r="M2556" s="56">
        <v>1.0</v>
      </c>
      <c r="N2556" s="39"/>
      <c r="O2556" s="39"/>
      <c r="P2556" s="39" t="str">
        <f t="shared" si="5"/>
        <v/>
      </c>
      <c r="Q2556" s="39" t="str">
        <f t="shared" si="6"/>
        <v/>
      </c>
      <c r="R2556" s="58" t="str">
        <f t="shared" si="7"/>
        <v/>
      </c>
      <c r="S2556" s="58" t="str">
        <f t="shared" si="8"/>
        <v/>
      </c>
      <c r="T2556" s="58" t="str">
        <f t="shared" si="9"/>
        <v/>
      </c>
      <c r="U2556" s="39">
        <f t="shared" si="10"/>
        <v>38272</v>
      </c>
      <c r="V2556" s="58">
        <f t="shared" si="11"/>
        <v>1</v>
      </c>
    </row>
    <row r="2557">
      <c r="A2557" s="33" t="s">
        <v>227</v>
      </c>
      <c r="B2557" s="68" t="s">
        <v>261</v>
      </c>
      <c r="C2557" s="35" t="s">
        <v>55</v>
      </c>
      <c r="D2557" s="35" t="str">
        <f t="shared" si="2"/>
        <v>The Americas/Sint Maarten (Dutch part)-The Americas/2007</v>
      </c>
      <c r="E2557" s="69"/>
      <c r="F2557" s="69"/>
      <c r="G2557" s="72">
        <v>77.0</v>
      </c>
      <c r="H2557" s="72">
        <v>72.0</v>
      </c>
      <c r="I2557" s="59"/>
      <c r="J2557" s="59"/>
      <c r="K2557" s="59"/>
      <c r="L2557" s="72">
        <v>39464.0</v>
      </c>
      <c r="M2557" s="56">
        <v>1.0</v>
      </c>
      <c r="N2557" s="39"/>
      <c r="O2557" s="39"/>
      <c r="P2557" s="39">
        <f t="shared" si="5"/>
        <v>77</v>
      </c>
      <c r="Q2557" s="39">
        <f t="shared" si="6"/>
        <v>72</v>
      </c>
      <c r="R2557" s="58" t="str">
        <f t="shared" si="7"/>
        <v/>
      </c>
      <c r="S2557" s="58" t="str">
        <f t="shared" si="8"/>
        <v/>
      </c>
      <c r="T2557" s="58" t="str">
        <f t="shared" si="9"/>
        <v/>
      </c>
      <c r="U2557" s="39">
        <f t="shared" si="10"/>
        <v>39464</v>
      </c>
      <c r="V2557" s="58">
        <f t="shared" si="11"/>
        <v>1</v>
      </c>
    </row>
    <row r="2558">
      <c r="A2558" s="33" t="s">
        <v>227</v>
      </c>
      <c r="B2558" s="68" t="s">
        <v>261</v>
      </c>
      <c r="C2558" s="35" t="s">
        <v>56</v>
      </c>
      <c r="D2558" s="35" t="str">
        <f t="shared" si="2"/>
        <v>The Americas/Sint Maarten (Dutch part)-The Americas/2008</v>
      </c>
      <c r="E2558" s="72">
        <v>0.013</v>
      </c>
      <c r="F2558" s="69"/>
      <c r="G2558" s="72">
        <v>77.0</v>
      </c>
      <c r="H2558" s="72">
        <v>72.0</v>
      </c>
      <c r="I2558" s="59"/>
      <c r="J2558" s="59"/>
      <c r="K2558" s="59"/>
      <c r="L2558" s="72">
        <v>40459.0</v>
      </c>
      <c r="M2558" s="56">
        <v>1.0</v>
      </c>
      <c r="N2558" s="39">
        <f t="shared" ref="N2558:N2562" si="35">(IF(AND(ISBLANK(E2558),B2558=B2557),N2557,E2558))*1000</f>
        <v>13</v>
      </c>
      <c r="O2558" s="39"/>
      <c r="P2558" s="39">
        <f t="shared" si="5"/>
        <v>77</v>
      </c>
      <c r="Q2558" s="39">
        <f t="shared" si="6"/>
        <v>72</v>
      </c>
      <c r="R2558" s="58" t="str">
        <f t="shared" si="7"/>
        <v/>
      </c>
      <c r="S2558" s="58" t="str">
        <f t="shared" si="8"/>
        <v/>
      </c>
      <c r="T2558" s="58" t="str">
        <f t="shared" si="9"/>
        <v/>
      </c>
      <c r="U2558" s="39">
        <f t="shared" si="10"/>
        <v>40459</v>
      </c>
      <c r="V2558" s="58">
        <f t="shared" si="11"/>
        <v>1</v>
      </c>
    </row>
    <row r="2559">
      <c r="A2559" s="33" t="s">
        <v>227</v>
      </c>
      <c r="B2559" s="68" t="s">
        <v>261</v>
      </c>
      <c r="C2559" s="35" t="s">
        <v>57</v>
      </c>
      <c r="D2559" s="35" t="str">
        <f t="shared" si="2"/>
        <v>The Americas/Sint Maarten (Dutch part)-The Americas/2009</v>
      </c>
      <c r="E2559" s="69"/>
      <c r="F2559" s="69"/>
      <c r="G2559" s="72">
        <v>78.0</v>
      </c>
      <c r="H2559" s="72">
        <v>73.0</v>
      </c>
      <c r="I2559" s="59"/>
      <c r="J2559" s="59"/>
      <c r="K2559" s="59"/>
      <c r="L2559" s="72">
        <v>39133.0</v>
      </c>
      <c r="M2559" s="56">
        <v>1.0</v>
      </c>
      <c r="N2559" s="39">
        <f t="shared" si="35"/>
        <v>13000</v>
      </c>
      <c r="O2559" s="39"/>
      <c r="P2559" s="39">
        <f t="shared" si="5"/>
        <v>78</v>
      </c>
      <c r="Q2559" s="39">
        <f t="shared" si="6"/>
        <v>73</v>
      </c>
      <c r="R2559" s="58" t="str">
        <f t="shared" si="7"/>
        <v/>
      </c>
      <c r="S2559" s="58" t="str">
        <f t="shared" si="8"/>
        <v/>
      </c>
      <c r="T2559" s="58" t="str">
        <f t="shared" si="9"/>
        <v/>
      </c>
      <c r="U2559" s="39">
        <f t="shared" si="10"/>
        <v>39133</v>
      </c>
      <c r="V2559" s="58">
        <f t="shared" si="11"/>
        <v>1</v>
      </c>
    </row>
    <row r="2560">
      <c r="A2560" s="33" t="s">
        <v>227</v>
      </c>
      <c r="B2560" s="68" t="s">
        <v>261</v>
      </c>
      <c r="C2560" s="35" t="s">
        <v>58</v>
      </c>
      <c r="D2560" s="35" t="str">
        <f t="shared" si="2"/>
        <v>The Americas/Sint Maarten (Dutch part)-The Americas/2010</v>
      </c>
      <c r="E2560" s="69"/>
      <c r="F2560" s="69"/>
      <c r="G2560" s="69"/>
      <c r="H2560" s="69"/>
      <c r="I2560" s="59"/>
      <c r="J2560" s="59"/>
      <c r="K2560" s="59"/>
      <c r="L2560" s="72">
        <v>37850.0</v>
      </c>
      <c r="M2560" s="56">
        <v>1.0</v>
      </c>
      <c r="N2560" s="39">
        <f t="shared" si="35"/>
        <v>13000000</v>
      </c>
      <c r="O2560" s="39"/>
      <c r="P2560" s="39">
        <f t="shared" si="5"/>
        <v>78</v>
      </c>
      <c r="Q2560" s="39">
        <f t="shared" si="6"/>
        <v>73</v>
      </c>
      <c r="R2560" s="58" t="str">
        <f t="shared" si="7"/>
        <v/>
      </c>
      <c r="S2560" s="58" t="str">
        <f t="shared" si="8"/>
        <v/>
      </c>
      <c r="T2560" s="58" t="str">
        <f t="shared" si="9"/>
        <v/>
      </c>
      <c r="U2560" s="39">
        <f t="shared" si="10"/>
        <v>37850</v>
      </c>
      <c r="V2560" s="58">
        <f t="shared" si="11"/>
        <v>1</v>
      </c>
    </row>
    <row r="2561">
      <c r="A2561" s="33" t="s">
        <v>227</v>
      </c>
      <c r="B2561" s="68" t="s">
        <v>261</v>
      </c>
      <c r="C2561" s="35" t="s">
        <v>59</v>
      </c>
      <c r="D2561" s="35" t="str">
        <f t="shared" si="2"/>
        <v>The Americas/Sint Maarten (Dutch part)-The Americas/2011</v>
      </c>
      <c r="E2561" s="69"/>
      <c r="F2561" s="69"/>
      <c r="G2561" s="69"/>
      <c r="H2561" s="69"/>
      <c r="I2561" s="59"/>
      <c r="J2561" s="59"/>
      <c r="K2561" s="59"/>
      <c r="L2561" s="72">
        <v>38486.0</v>
      </c>
      <c r="M2561" s="56">
        <v>1.0</v>
      </c>
      <c r="N2561" s="39">
        <f t="shared" si="35"/>
        <v>13000000000</v>
      </c>
      <c r="O2561" s="39"/>
      <c r="P2561" s="39">
        <f t="shared" si="5"/>
        <v>78</v>
      </c>
      <c r="Q2561" s="39">
        <f t="shared" si="6"/>
        <v>73</v>
      </c>
      <c r="R2561" s="58" t="str">
        <f t="shared" si="7"/>
        <v/>
      </c>
      <c r="S2561" s="58" t="str">
        <f t="shared" si="8"/>
        <v/>
      </c>
      <c r="T2561" s="58" t="str">
        <f t="shared" si="9"/>
        <v/>
      </c>
      <c r="U2561" s="39">
        <f t="shared" si="10"/>
        <v>38486</v>
      </c>
      <c r="V2561" s="58">
        <f t="shared" si="11"/>
        <v>1</v>
      </c>
    </row>
    <row r="2562">
      <c r="A2562" s="33" t="s">
        <v>227</v>
      </c>
      <c r="B2562" s="68" t="s">
        <v>261</v>
      </c>
      <c r="C2562" s="35" t="s">
        <v>60</v>
      </c>
      <c r="D2562" s="35" t="str">
        <f t="shared" si="2"/>
        <v>The Americas/Sint Maarten (Dutch part)-The Americas/2012</v>
      </c>
      <c r="E2562" s="69"/>
      <c r="F2562" s="69"/>
      <c r="G2562" s="69"/>
      <c r="H2562" s="69"/>
      <c r="I2562" s="59"/>
      <c r="J2562" s="59"/>
      <c r="K2562" s="59"/>
      <c r="L2562" s="72">
        <v>39088.0</v>
      </c>
      <c r="M2562" s="56">
        <v>1.0</v>
      </c>
      <c r="N2562" s="39">
        <f t="shared" si="35"/>
        <v>13000000000000</v>
      </c>
      <c r="O2562" s="39"/>
      <c r="P2562" s="39">
        <f t="shared" si="5"/>
        <v>78</v>
      </c>
      <c r="Q2562" s="39">
        <f t="shared" si="6"/>
        <v>73</v>
      </c>
      <c r="R2562" s="58" t="str">
        <f t="shared" si="7"/>
        <v/>
      </c>
      <c r="S2562" s="58" t="str">
        <f t="shared" si="8"/>
        <v/>
      </c>
      <c r="T2562" s="58" t="str">
        <f t="shared" si="9"/>
        <v/>
      </c>
      <c r="U2562" s="39">
        <f t="shared" si="10"/>
        <v>39088</v>
      </c>
      <c r="V2562" s="58">
        <f t="shared" si="11"/>
        <v>1</v>
      </c>
    </row>
    <row r="2563">
      <c r="A2563" s="33" t="s">
        <v>227</v>
      </c>
      <c r="B2563" s="68" t="s">
        <v>262</v>
      </c>
      <c r="C2563" s="35" t="s">
        <v>48</v>
      </c>
      <c r="D2563" s="35" t="str">
        <f t="shared" si="2"/>
        <v>The Americas/St. Kitts and Nevis-The Americas/2000</v>
      </c>
      <c r="E2563" s="69"/>
      <c r="F2563" s="72">
        <v>0.014</v>
      </c>
      <c r="G2563" s="69"/>
      <c r="H2563" s="69"/>
      <c r="I2563" s="59"/>
      <c r="J2563" s="59"/>
      <c r="K2563" s="59"/>
      <c r="L2563" s="72">
        <v>45544.0</v>
      </c>
      <c r="M2563" s="56">
        <v>0.328</v>
      </c>
      <c r="N2563" s="39"/>
      <c r="O2563" s="39">
        <f t="shared" ref="O2563:O2588" si="36">(IF(AND(ISBLANK(F2563),B2563=B2562),O2562,F2563))*1000</f>
        <v>14</v>
      </c>
      <c r="P2563" s="39" t="str">
        <f t="shared" si="5"/>
        <v/>
      </c>
      <c r="Q2563" s="39" t="str">
        <f t="shared" si="6"/>
        <v/>
      </c>
      <c r="R2563" s="58" t="str">
        <f t="shared" si="7"/>
        <v/>
      </c>
      <c r="S2563" s="58" t="str">
        <f t="shared" si="8"/>
        <v/>
      </c>
      <c r="T2563" s="58" t="str">
        <f t="shared" si="9"/>
        <v/>
      </c>
      <c r="U2563" s="39">
        <f t="shared" si="10"/>
        <v>45544</v>
      </c>
      <c r="V2563" s="58">
        <f t="shared" si="11"/>
        <v>0.328</v>
      </c>
    </row>
    <row r="2564">
      <c r="A2564" s="33" t="s">
        <v>227</v>
      </c>
      <c r="B2564" s="68" t="s">
        <v>262</v>
      </c>
      <c r="C2564" s="35" t="s">
        <v>49</v>
      </c>
      <c r="D2564" s="35" t="str">
        <f t="shared" si="2"/>
        <v>The Americas/St. Kitts and Nevis-The Americas/2001</v>
      </c>
      <c r="E2564" s="72">
        <v>0.017</v>
      </c>
      <c r="F2564" s="72">
        <v>0.013</v>
      </c>
      <c r="G2564" s="69"/>
      <c r="H2564" s="69"/>
      <c r="I2564" s="59"/>
      <c r="J2564" s="59"/>
      <c r="K2564" s="59"/>
      <c r="L2564" s="72">
        <v>46214.0</v>
      </c>
      <c r="M2564" s="56">
        <v>0.326</v>
      </c>
      <c r="N2564" s="39">
        <f t="shared" ref="N2564:N2640" si="37">(IF(AND(ISBLANK(E2564),B2564=B2563),N2563,E2564))*1000</f>
        <v>17</v>
      </c>
      <c r="O2564" s="39">
        <f t="shared" si="36"/>
        <v>13</v>
      </c>
      <c r="P2564" s="39" t="str">
        <f t="shared" si="5"/>
        <v/>
      </c>
      <c r="Q2564" s="39" t="str">
        <f t="shared" si="6"/>
        <v/>
      </c>
      <c r="R2564" s="58" t="str">
        <f t="shared" si="7"/>
        <v/>
      </c>
      <c r="S2564" s="58" t="str">
        <f t="shared" si="8"/>
        <v/>
      </c>
      <c r="T2564" s="58" t="str">
        <f t="shared" si="9"/>
        <v/>
      </c>
      <c r="U2564" s="39">
        <f t="shared" si="10"/>
        <v>46214</v>
      </c>
      <c r="V2564" s="58">
        <f t="shared" si="11"/>
        <v>0.326</v>
      </c>
    </row>
    <row r="2565">
      <c r="A2565" s="33" t="s">
        <v>227</v>
      </c>
      <c r="B2565" s="68" t="s">
        <v>262</v>
      </c>
      <c r="C2565" s="35" t="s">
        <v>50</v>
      </c>
      <c r="D2565" s="35" t="str">
        <f t="shared" si="2"/>
        <v>The Americas/St. Kitts and Nevis-The Americas/2002</v>
      </c>
      <c r="E2565" s="72">
        <v>0.017</v>
      </c>
      <c r="F2565" s="72">
        <v>0.012</v>
      </c>
      <c r="G2565" s="72">
        <v>74.0</v>
      </c>
      <c r="H2565" s="72">
        <v>69.0</v>
      </c>
      <c r="I2565" s="59"/>
      <c r="J2565" s="59"/>
      <c r="K2565" s="59"/>
      <c r="L2565" s="72">
        <v>46934.0</v>
      </c>
      <c r="M2565" s="56">
        <v>0.324</v>
      </c>
      <c r="N2565" s="39">
        <f t="shared" si="37"/>
        <v>17</v>
      </c>
      <c r="O2565" s="39">
        <f t="shared" si="36"/>
        <v>12</v>
      </c>
      <c r="P2565" s="39">
        <f t="shared" si="5"/>
        <v>74</v>
      </c>
      <c r="Q2565" s="39">
        <f t="shared" si="6"/>
        <v>69</v>
      </c>
      <c r="R2565" s="58" t="str">
        <f t="shared" si="7"/>
        <v/>
      </c>
      <c r="S2565" s="58" t="str">
        <f t="shared" si="8"/>
        <v/>
      </c>
      <c r="T2565" s="58" t="str">
        <f t="shared" si="9"/>
        <v/>
      </c>
      <c r="U2565" s="39">
        <f t="shared" si="10"/>
        <v>46934</v>
      </c>
      <c r="V2565" s="58">
        <f t="shared" si="11"/>
        <v>0.324</v>
      </c>
    </row>
    <row r="2566">
      <c r="A2566" s="33" t="s">
        <v>227</v>
      </c>
      <c r="B2566" s="68" t="s">
        <v>262</v>
      </c>
      <c r="C2566" s="35" t="s">
        <v>51</v>
      </c>
      <c r="D2566" s="35" t="str">
        <f t="shared" si="2"/>
        <v>The Americas/St. Kitts and Nevis-The Americas/2003</v>
      </c>
      <c r="E2566" s="69"/>
      <c r="F2566" s="72">
        <v>0.012</v>
      </c>
      <c r="G2566" s="69"/>
      <c r="H2566" s="69"/>
      <c r="I2566" s="59"/>
      <c r="J2566" s="59"/>
      <c r="K2566" s="59"/>
      <c r="L2566" s="72">
        <v>47679.0</v>
      </c>
      <c r="M2566" s="56">
        <v>0.323</v>
      </c>
      <c r="N2566" s="39">
        <f t="shared" si="37"/>
        <v>17000</v>
      </c>
      <c r="O2566" s="39">
        <f t="shared" si="36"/>
        <v>12</v>
      </c>
      <c r="P2566" s="39">
        <f t="shared" si="5"/>
        <v>74</v>
      </c>
      <c r="Q2566" s="39">
        <f t="shared" si="6"/>
        <v>69</v>
      </c>
      <c r="R2566" s="58" t="str">
        <f t="shared" si="7"/>
        <v/>
      </c>
      <c r="S2566" s="58" t="str">
        <f t="shared" si="8"/>
        <v/>
      </c>
      <c r="T2566" s="58" t="str">
        <f t="shared" si="9"/>
        <v/>
      </c>
      <c r="U2566" s="39">
        <f t="shared" si="10"/>
        <v>47679</v>
      </c>
      <c r="V2566" s="58">
        <f t="shared" si="11"/>
        <v>0.323</v>
      </c>
    </row>
    <row r="2567">
      <c r="A2567" s="33" t="s">
        <v>227</v>
      </c>
      <c r="B2567" s="68" t="s">
        <v>262</v>
      </c>
      <c r="C2567" s="35" t="s">
        <v>52</v>
      </c>
      <c r="D2567" s="35" t="str">
        <f t="shared" si="2"/>
        <v>The Americas/St. Kitts and Nevis-The Americas/2004</v>
      </c>
      <c r="E2567" s="69"/>
      <c r="F2567" s="72">
        <v>0.011</v>
      </c>
      <c r="G2567" s="69"/>
      <c r="H2567" s="69"/>
      <c r="I2567" s="59"/>
      <c r="J2567" s="59"/>
      <c r="K2567" s="59"/>
      <c r="L2567" s="72">
        <v>48421.0</v>
      </c>
      <c r="M2567" s="56">
        <v>0.322</v>
      </c>
      <c r="N2567" s="39">
        <f t="shared" si="37"/>
        <v>17000000</v>
      </c>
      <c r="O2567" s="39">
        <f t="shared" si="36"/>
        <v>11</v>
      </c>
      <c r="P2567" s="39">
        <f t="shared" si="5"/>
        <v>74</v>
      </c>
      <c r="Q2567" s="39">
        <f t="shared" si="6"/>
        <v>69</v>
      </c>
      <c r="R2567" s="58" t="str">
        <f t="shared" si="7"/>
        <v/>
      </c>
      <c r="S2567" s="58" t="str">
        <f t="shared" si="8"/>
        <v/>
      </c>
      <c r="T2567" s="58" t="str">
        <f t="shared" si="9"/>
        <v/>
      </c>
      <c r="U2567" s="39">
        <f t="shared" si="10"/>
        <v>48421</v>
      </c>
      <c r="V2567" s="58">
        <f t="shared" si="11"/>
        <v>0.322</v>
      </c>
    </row>
    <row r="2568">
      <c r="A2568" s="33" t="s">
        <v>227</v>
      </c>
      <c r="B2568" s="68" t="s">
        <v>262</v>
      </c>
      <c r="C2568" s="35" t="s">
        <v>53</v>
      </c>
      <c r="D2568" s="35" t="str">
        <f t="shared" si="2"/>
        <v>The Americas/St. Kitts and Nevis-The Americas/2005</v>
      </c>
      <c r="E2568" s="69"/>
      <c r="F2568" s="72">
        <v>0.011</v>
      </c>
      <c r="G2568" s="69"/>
      <c r="H2568" s="69"/>
      <c r="I2568" s="59"/>
      <c r="J2568" s="59"/>
      <c r="K2568" s="59"/>
      <c r="L2568" s="72">
        <v>49139.0</v>
      </c>
      <c r="M2568" s="56">
        <v>0.32</v>
      </c>
      <c r="N2568" s="39">
        <f t="shared" si="37"/>
        <v>17000000000</v>
      </c>
      <c r="O2568" s="39">
        <f t="shared" si="36"/>
        <v>11</v>
      </c>
      <c r="P2568" s="39">
        <f t="shared" si="5"/>
        <v>74</v>
      </c>
      <c r="Q2568" s="39">
        <f t="shared" si="6"/>
        <v>69</v>
      </c>
      <c r="R2568" s="58" t="str">
        <f t="shared" si="7"/>
        <v/>
      </c>
      <c r="S2568" s="58" t="str">
        <f t="shared" si="8"/>
        <v/>
      </c>
      <c r="T2568" s="58" t="str">
        <f t="shared" si="9"/>
        <v/>
      </c>
      <c r="U2568" s="39">
        <f t="shared" si="10"/>
        <v>49139</v>
      </c>
      <c r="V2568" s="58">
        <f t="shared" si="11"/>
        <v>0.32</v>
      </c>
    </row>
    <row r="2569">
      <c r="A2569" s="33" t="s">
        <v>227</v>
      </c>
      <c r="B2569" s="68" t="s">
        <v>262</v>
      </c>
      <c r="C2569" s="35" t="s">
        <v>54</v>
      </c>
      <c r="D2569" s="35" t="str">
        <f t="shared" si="2"/>
        <v>The Americas/St. Kitts and Nevis-The Americas/2006</v>
      </c>
      <c r="E2569" s="69"/>
      <c r="F2569" s="72">
        <v>0.01</v>
      </c>
      <c r="G2569" s="69"/>
      <c r="H2569" s="69"/>
      <c r="I2569" s="59"/>
      <c r="J2569" s="59"/>
      <c r="K2569" s="59"/>
      <c r="L2569" s="72">
        <v>49823.0</v>
      </c>
      <c r="M2569" s="56">
        <v>0.32</v>
      </c>
      <c r="N2569" s="39">
        <f t="shared" si="37"/>
        <v>17000000000000</v>
      </c>
      <c r="O2569" s="39">
        <f t="shared" si="36"/>
        <v>10</v>
      </c>
      <c r="P2569" s="39">
        <f t="shared" si="5"/>
        <v>74</v>
      </c>
      <c r="Q2569" s="39">
        <f t="shared" si="6"/>
        <v>69</v>
      </c>
      <c r="R2569" s="58" t="str">
        <f t="shared" si="7"/>
        <v/>
      </c>
      <c r="S2569" s="58" t="str">
        <f t="shared" si="8"/>
        <v/>
      </c>
      <c r="T2569" s="58" t="str">
        <f t="shared" si="9"/>
        <v/>
      </c>
      <c r="U2569" s="39">
        <f t="shared" si="10"/>
        <v>49823</v>
      </c>
      <c r="V2569" s="58">
        <f t="shared" si="11"/>
        <v>0.32</v>
      </c>
    </row>
    <row r="2570">
      <c r="A2570" s="33" t="s">
        <v>227</v>
      </c>
      <c r="B2570" s="68" t="s">
        <v>262</v>
      </c>
      <c r="C2570" s="35" t="s">
        <v>55</v>
      </c>
      <c r="D2570" s="35" t="str">
        <f t="shared" si="2"/>
        <v>The Americas/St. Kitts and Nevis-The Americas/2007</v>
      </c>
      <c r="E2570" s="69"/>
      <c r="F2570" s="72">
        <v>0.01</v>
      </c>
      <c r="G2570" s="69"/>
      <c r="H2570" s="69"/>
      <c r="I2570" s="59"/>
      <c r="J2570" s="59"/>
      <c r="K2570" s="59"/>
      <c r="L2570" s="72">
        <v>50478.0</v>
      </c>
      <c r="M2570" s="56">
        <v>0.319</v>
      </c>
      <c r="N2570" s="39">
        <f t="shared" si="37"/>
        <v>1.7E+16</v>
      </c>
      <c r="O2570" s="39">
        <f t="shared" si="36"/>
        <v>10</v>
      </c>
      <c r="P2570" s="39">
        <f t="shared" si="5"/>
        <v>74</v>
      </c>
      <c r="Q2570" s="39">
        <f t="shared" si="6"/>
        <v>69</v>
      </c>
      <c r="R2570" s="58" t="str">
        <f t="shared" si="7"/>
        <v/>
      </c>
      <c r="S2570" s="58" t="str">
        <f t="shared" si="8"/>
        <v/>
      </c>
      <c r="T2570" s="58" t="str">
        <f t="shared" si="9"/>
        <v/>
      </c>
      <c r="U2570" s="39">
        <f t="shared" si="10"/>
        <v>50478</v>
      </c>
      <c r="V2570" s="58">
        <f t="shared" si="11"/>
        <v>0.319</v>
      </c>
    </row>
    <row r="2571">
      <c r="A2571" s="33" t="s">
        <v>227</v>
      </c>
      <c r="B2571" s="68" t="s">
        <v>262</v>
      </c>
      <c r="C2571" s="35" t="s">
        <v>56</v>
      </c>
      <c r="D2571" s="35" t="str">
        <f t="shared" si="2"/>
        <v>The Americas/St. Kitts and Nevis-The Americas/2008</v>
      </c>
      <c r="E2571" s="69"/>
      <c r="F2571" s="72">
        <v>0.009</v>
      </c>
      <c r="G2571" s="69"/>
      <c r="H2571" s="69"/>
      <c r="I2571" s="59"/>
      <c r="J2571" s="59"/>
      <c r="K2571" s="59"/>
      <c r="L2571" s="72">
        <v>51110.0</v>
      </c>
      <c r="M2571" s="56">
        <v>0.318</v>
      </c>
      <c r="N2571" s="39">
        <f t="shared" si="37"/>
        <v>1.7E+19</v>
      </c>
      <c r="O2571" s="39">
        <f t="shared" si="36"/>
        <v>9</v>
      </c>
      <c r="P2571" s="39">
        <f t="shared" si="5"/>
        <v>74</v>
      </c>
      <c r="Q2571" s="39">
        <f t="shared" si="6"/>
        <v>69</v>
      </c>
      <c r="R2571" s="58" t="str">
        <f t="shared" si="7"/>
        <v/>
      </c>
      <c r="S2571" s="58" t="str">
        <f t="shared" si="8"/>
        <v/>
      </c>
      <c r="T2571" s="58" t="str">
        <f t="shared" si="9"/>
        <v/>
      </c>
      <c r="U2571" s="39">
        <f t="shared" si="10"/>
        <v>51110</v>
      </c>
      <c r="V2571" s="58">
        <f t="shared" si="11"/>
        <v>0.318</v>
      </c>
    </row>
    <row r="2572">
      <c r="A2572" s="33" t="s">
        <v>227</v>
      </c>
      <c r="B2572" s="68" t="s">
        <v>262</v>
      </c>
      <c r="C2572" s="35" t="s">
        <v>57</v>
      </c>
      <c r="D2572" s="35" t="str">
        <f t="shared" si="2"/>
        <v>The Americas/St. Kitts and Nevis-The Americas/2009</v>
      </c>
      <c r="E2572" s="69"/>
      <c r="F2572" s="72">
        <v>0.009</v>
      </c>
      <c r="G2572" s="69"/>
      <c r="H2572" s="69"/>
      <c r="I2572" s="59"/>
      <c r="J2572" s="59"/>
      <c r="K2572" s="59"/>
      <c r="L2572" s="72">
        <v>51731.0</v>
      </c>
      <c r="M2572" s="56">
        <v>0.318</v>
      </c>
      <c r="N2572" s="39">
        <f t="shared" si="37"/>
        <v>1.7E+22</v>
      </c>
      <c r="O2572" s="39">
        <f t="shared" si="36"/>
        <v>9</v>
      </c>
      <c r="P2572" s="39">
        <f t="shared" si="5"/>
        <v>74</v>
      </c>
      <c r="Q2572" s="39">
        <f t="shared" si="6"/>
        <v>69</v>
      </c>
      <c r="R2572" s="58" t="str">
        <f t="shared" si="7"/>
        <v/>
      </c>
      <c r="S2572" s="58" t="str">
        <f t="shared" si="8"/>
        <v/>
      </c>
      <c r="T2572" s="58" t="str">
        <f t="shared" si="9"/>
        <v/>
      </c>
      <c r="U2572" s="39">
        <f t="shared" si="10"/>
        <v>51731</v>
      </c>
      <c r="V2572" s="58">
        <f t="shared" si="11"/>
        <v>0.318</v>
      </c>
    </row>
    <row r="2573">
      <c r="A2573" s="33" t="s">
        <v>227</v>
      </c>
      <c r="B2573" s="68" t="s">
        <v>262</v>
      </c>
      <c r="C2573" s="35" t="s">
        <v>58</v>
      </c>
      <c r="D2573" s="35" t="str">
        <f t="shared" si="2"/>
        <v>The Americas/St. Kitts and Nevis-The Americas/2010</v>
      </c>
      <c r="E2573" s="69"/>
      <c r="F2573" s="72">
        <v>0.009</v>
      </c>
      <c r="G2573" s="69"/>
      <c r="H2573" s="69"/>
      <c r="I2573" s="59"/>
      <c r="J2573" s="59"/>
      <c r="K2573" s="59"/>
      <c r="L2573" s="72">
        <v>52352.0</v>
      </c>
      <c r="M2573" s="56">
        <v>0.318</v>
      </c>
      <c r="N2573" s="39">
        <f t="shared" si="37"/>
        <v>1.7E+25</v>
      </c>
      <c r="O2573" s="39">
        <f t="shared" si="36"/>
        <v>9</v>
      </c>
      <c r="P2573" s="39">
        <f t="shared" si="5"/>
        <v>74</v>
      </c>
      <c r="Q2573" s="39">
        <f t="shared" si="6"/>
        <v>69</v>
      </c>
      <c r="R2573" s="58" t="str">
        <f t="shared" si="7"/>
        <v/>
      </c>
      <c r="S2573" s="58" t="str">
        <f t="shared" si="8"/>
        <v/>
      </c>
      <c r="T2573" s="58" t="str">
        <f t="shared" si="9"/>
        <v/>
      </c>
      <c r="U2573" s="39">
        <f t="shared" si="10"/>
        <v>52352</v>
      </c>
      <c r="V2573" s="58">
        <f t="shared" si="11"/>
        <v>0.318</v>
      </c>
    </row>
    <row r="2574">
      <c r="A2574" s="33" t="s">
        <v>227</v>
      </c>
      <c r="B2574" s="68" t="s">
        <v>262</v>
      </c>
      <c r="C2574" s="35" t="s">
        <v>59</v>
      </c>
      <c r="D2574" s="35" t="str">
        <f t="shared" si="2"/>
        <v>The Americas/St. Kitts and Nevis-The Americas/2011</v>
      </c>
      <c r="E2574" s="69"/>
      <c r="F2574" s="72">
        <v>0.008</v>
      </c>
      <c r="G2574" s="69"/>
      <c r="H2574" s="69"/>
      <c r="I2574" s="59"/>
      <c r="J2574" s="59"/>
      <c r="K2574" s="59"/>
      <c r="L2574" s="72">
        <v>52971.0</v>
      </c>
      <c r="M2574" s="56">
        <v>0.318</v>
      </c>
      <c r="N2574" s="39">
        <f t="shared" si="37"/>
        <v>1.7E+28</v>
      </c>
      <c r="O2574" s="39">
        <f t="shared" si="36"/>
        <v>8</v>
      </c>
      <c r="P2574" s="39">
        <f t="shared" si="5"/>
        <v>74</v>
      </c>
      <c r="Q2574" s="39">
        <f t="shared" si="6"/>
        <v>69</v>
      </c>
      <c r="R2574" s="58" t="str">
        <f t="shared" si="7"/>
        <v/>
      </c>
      <c r="S2574" s="58" t="str">
        <f t="shared" si="8"/>
        <v/>
      </c>
      <c r="T2574" s="58" t="str">
        <f t="shared" si="9"/>
        <v/>
      </c>
      <c r="U2574" s="39">
        <f t="shared" si="10"/>
        <v>52971</v>
      </c>
      <c r="V2574" s="58">
        <f t="shared" si="11"/>
        <v>0.318</v>
      </c>
    </row>
    <row r="2575">
      <c r="A2575" s="33" t="s">
        <v>227</v>
      </c>
      <c r="B2575" s="68" t="s">
        <v>262</v>
      </c>
      <c r="C2575" s="35" t="s">
        <v>60</v>
      </c>
      <c r="D2575" s="35" t="str">
        <f t="shared" si="2"/>
        <v>The Americas/St. Kitts and Nevis-The Americas/2012</v>
      </c>
      <c r="E2575" s="69"/>
      <c r="F2575" s="72">
        <v>0.008</v>
      </c>
      <c r="G2575" s="69"/>
      <c r="H2575" s="69"/>
      <c r="I2575" s="59"/>
      <c r="J2575" s="59"/>
      <c r="K2575" s="59"/>
      <c r="L2575" s="72">
        <v>53584.0</v>
      </c>
      <c r="M2575" s="56">
        <v>0.318</v>
      </c>
      <c r="N2575" s="39">
        <f t="shared" si="37"/>
        <v>1.7E+31</v>
      </c>
      <c r="O2575" s="39">
        <f t="shared" si="36"/>
        <v>8</v>
      </c>
      <c r="P2575" s="39">
        <f t="shared" si="5"/>
        <v>74</v>
      </c>
      <c r="Q2575" s="39">
        <f t="shared" si="6"/>
        <v>69</v>
      </c>
      <c r="R2575" s="58" t="str">
        <f t="shared" si="7"/>
        <v/>
      </c>
      <c r="S2575" s="58" t="str">
        <f t="shared" si="8"/>
        <v/>
      </c>
      <c r="T2575" s="58" t="str">
        <f t="shared" si="9"/>
        <v/>
      </c>
      <c r="U2575" s="39">
        <f t="shared" si="10"/>
        <v>53584</v>
      </c>
      <c r="V2575" s="58">
        <f t="shared" si="11"/>
        <v>0.318</v>
      </c>
    </row>
    <row r="2576">
      <c r="A2576" s="33" t="s">
        <v>227</v>
      </c>
      <c r="B2576" s="68" t="s">
        <v>263</v>
      </c>
      <c r="C2576" s="35" t="s">
        <v>48</v>
      </c>
      <c r="D2576" s="35" t="str">
        <f t="shared" si="2"/>
        <v>The Americas/St. Lucia-The Americas/2000</v>
      </c>
      <c r="E2576" s="72">
        <v>0.02</v>
      </c>
      <c r="F2576" s="72">
        <v>0.015</v>
      </c>
      <c r="G2576" s="72">
        <v>73.0</v>
      </c>
      <c r="H2576" s="72">
        <v>70.0</v>
      </c>
      <c r="I2576" s="56">
        <v>0.322</v>
      </c>
      <c r="J2576" s="56">
        <v>0.602</v>
      </c>
      <c r="K2576" s="56">
        <v>0.076</v>
      </c>
      <c r="L2576" s="72">
        <v>156949.0</v>
      </c>
      <c r="M2576" s="56">
        <v>0.278</v>
      </c>
      <c r="N2576" s="39">
        <f t="shared" si="37"/>
        <v>20</v>
      </c>
      <c r="O2576" s="39">
        <f t="shared" si="36"/>
        <v>15</v>
      </c>
      <c r="P2576" s="39">
        <f t="shared" si="5"/>
        <v>73</v>
      </c>
      <c r="Q2576" s="39">
        <f t="shared" si="6"/>
        <v>70</v>
      </c>
      <c r="R2576" s="58">
        <f t="shared" si="7"/>
        <v>0.322</v>
      </c>
      <c r="S2576" s="58">
        <f t="shared" si="8"/>
        <v>0.602</v>
      </c>
      <c r="T2576" s="58">
        <f t="shared" si="9"/>
        <v>0.076</v>
      </c>
      <c r="U2576" s="39">
        <f t="shared" si="10"/>
        <v>156949</v>
      </c>
      <c r="V2576" s="58">
        <f t="shared" si="11"/>
        <v>0.278</v>
      </c>
    </row>
    <row r="2577">
      <c r="A2577" s="33" t="s">
        <v>227</v>
      </c>
      <c r="B2577" s="68" t="s">
        <v>263</v>
      </c>
      <c r="C2577" s="35" t="s">
        <v>49</v>
      </c>
      <c r="D2577" s="35" t="str">
        <f t="shared" si="2"/>
        <v>The Americas/St. Lucia-The Americas/2001</v>
      </c>
      <c r="E2577" s="72">
        <v>0.019</v>
      </c>
      <c r="F2577" s="72">
        <v>0.015</v>
      </c>
      <c r="G2577" s="72">
        <v>74.0</v>
      </c>
      <c r="H2577" s="72">
        <v>70.0</v>
      </c>
      <c r="I2577" s="56">
        <v>0.315</v>
      </c>
      <c r="J2577" s="56">
        <v>0.61</v>
      </c>
      <c r="K2577" s="56">
        <v>0.075</v>
      </c>
      <c r="L2577" s="72">
        <v>158650.0</v>
      </c>
      <c r="M2577" s="56">
        <v>0.275</v>
      </c>
      <c r="N2577" s="39">
        <f t="shared" si="37"/>
        <v>19</v>
      </c>
      <c r="O2577" s="39">
        <f t="shared" si="36"/>
        <v>15</v>
      </c>
      <c r="P2577" s="39">
        <f t="shared" si="5"/>
        <v>74</v>
      </c>
      <c r="Q2577" s="39">
        <f t="shared" si="6"/>
        <v>70</v>
      </c>
      <c r="R2577" s="58">
        <f t="shared" si="7"/>
        <v>0.315</v>
      </c>
      <c r="S2577" s="58">
        <f t="shared" si="8"/>
        <v>0.61</v>
      </c>
      <c r="T2577" s="58">
        <f t="shared" si="9"/>
        <v>0.075</v>
      </c>
      <c r="U2577" s="39">
        <f t="shared" si="10"/>
        <v>158650</v>
      </c>
      <c r="V2577" s="58">
        <f t="shared" si="11"/>
        <v>0.275</v>
      </c>
    </row>
    <row r="2578">
      <c r="A2578" s="33" t="s">
        <v>227</v>
      </c>
      <c r="B2578" s="68" t="s">
        <v>263</v>
      </c>
      <c r="C2578" s="35" t="s">
        <v>50</v>
      </c>
      <c r="D2578" s="35" t="str">
        <f t="shared" si="2"/>
        <v>The Americas/St. Lucia-The Americas/2002</v>
      </c>
      <c r="E2578" s="72">
        <v>0.018</v>
      </c>
      <c r="F2578" s="72">
        <v>0.015</v>
      </c>
      <c r="G2578" s="72">
        <v>74.0</v>
      </c>
      <c r="H2578" s="72">
        <v>70.0</v>
      </c>
      <c r="I2578" s="56">
        <v>0.308</v>
      </c>
      <c r="J2578" s="56">
        <v>0.619</v>
      </c>
      <c r="K2578" s="56">
        <v>0.073</v>
      </c>
      <c r="L2578" s="72">
        <v>160217.0</v>
      </c>
      <c r="M2578" s="56">
        <v>0.263</v>
      </c>
      <c r="N2578" s="39">
        <f t="shared" si="37"/>
        <v>18</v>
      </c>
      <c r="O2578" s="39">
        <f t="shared" si="36"/>
        <v>15</v>
      </c>
      <c r="P2578" s="39">
        <f t="shared" si="5"/>
        <v>74</v>
      </c>
      <c r="Q2578" s="39">
        <f t="shared" si="6"/>
        <v>70</v>
      </c>
      <c r="R2578" s="58">
        <f t="shared" si="7"/>
        <v>0.308</v>
      </c>
      <c r="S2578" s="58">
        <f t="shared" si="8"/>
        <v>0.619</v>
      </c>
      <c r="T2578" s="58">
        <f t="shared" si="9"/>
        <v>0.073</v>
      </c>
      <c r="U2578" s="39">
        <f t="shared" si="10"/>
        <v>160217</v>
      </c>
      <c r="V2578" s="58">
        <f t="shared" si="11"/>
        <v>0.263</v>
      </c>
    </row>
    <row r="2579">
      <c r="A2579" s="33" t="s">
        <v>227</v>
      </c>
      <c r="B2579" s="68" t="s">
        <v>263</v>
      </c>
      <c r="C2579" s="35" t="s">
        <v>51</v>
      </c>
      <c r="D2579" s="35" t="str">
        <f t="shared" si="2"/>
        <v>The Americas/St. Lucia-The Americas/2003</v>
      </c>
      <c r="E2579" s="72">
        <v>0.018</v>
      </c>
      <c r="F2579" s="72">
        <v>0.015</v>
      </c>
      <c r="G2579" s="72">
        <v>74.0</v>
      </c>
      <c r="H2579" s="72">
        <v>70.0</v>
      </c>
      <c r="I2579" s="56">
        <v>0.3</v>
      </c>
      <c r="J2579" s="56">
        <v>0.628</v>
      </c>
      <c r="K2579" s="56">
        <v>0.072</v>
      </c>
      <c r="L2579" s="72">
        <v>161766.0</v>
      </c>
      <c r="M2579" s="56">
        <v>0.252</v>
      </c>
      <c r="N2579" s="39">
        <f t="shared" si="37"/>
        <v>18</v>
      </c>
      <c r="O2579" s="39">
        <f t="shared" si="36"/>
        <v>15</v>
      </c>
      <c r="P2579" s="39">
        <f t="shared" si="5"/>
        <v>74</v>
      </c>
      <c r="Q2579" s="39">
        <f t="shared" si="6"/>
        <v>70</v>
      </c>
      <c r="R2579" s="58">
        <f t="shared" si="7"/>
        <v>0.3</v>
      </c>
      <c r="S2579" s="58">
        <f t="shared" si="8"/>
        <v>0.628</v>
      </c>
      <c r="T2579" s="58">
        <f t="shared" si="9"/>
        <v>0.072</v>
      </c>
      <c r="U2579" s="39">
        <f t="shared" si="10"/>
        <v>161766</v>
      </c>
      <c r="V2579" s="58">
        <f t="shared" si="11"/>
        <v>0.252</v>
      </c>
    </row>
    <row r="2580">
      <c r="A2580" s="33" t="s">
        <v>227</v>
      </c>
      <c r="B2580" s="68" t="s">
        <v>263</v>
      </c>
      <c r="C2580" s="35" t="s">
        <v>52</v>
      </c>
      <c r="D2580" s="35" t="str">
        <f t="shared" si="2"/>
        <v>The Americas/St. Lucia-The Americas/2004</v>
      </c>
      <c r="E2580" s="72">
        <v>0.018</v>
      </c>
      <c r="F2580" s="72">
        <v>0.015</v>
      </c>
      <c r="G2580" s="72">
        <v>75.0</v>
      </c>
      <c r="H2580" s="72">
        <v>71.0</v>
      </c>
      <c r="I2580" s="56">
        <v>0.292</v>
      </c>
      <c r="J2580" s="56">
        <v>0.636</v>
      </c>
      <c r="K2580" s="56">
        <v>0.072</v>
      </c>
      <c r="L2580" s="72">
        <v>163460.0</v>
      </c>
      <c r="M2580" s="56">
        <v>0.241</v>
      </c>
      <c r="N2580" s="39">
        <f t="shared" si="37"/>
        <v>18</v>
      </c>
      <c r="O2580" s="39">
        <f t="shared" si="36"/>
        <v>15</v>
      </c>
      <c r="P2580" s="39">
        <f t="shared" si="5"/>
        <v>75</v>
      </c>
      <c r="Q2580" s="39">
        <f t="shared" si="6"/>
        <v>71</v>
      </c>
      <c r="R2580" s="58">
        <f t="shared" si="7"/>
        <v>0.292</v>
      </c>
      <c r="S2580" s="58">
        <f t="shared" si="8"/>
        <v>0.636</v>
      </c>
      <c r="T2580" s="58">
        <f t="shared" si="9"/>
        <v>0.072</v>
      </c>
      <c r="U2580" s="39">
        <f t="shared" si="10"/>
        <v>163460</v>
      </c>
      <c r="V2580" s="58">
        <f t="shared" si="11"/>
        <v>0.241</v>
      </c>
    </row>
    <row r="2581">
      <c r="A2581" s="33" t="s">
        <v>227</v>
      </c>
      <c r="B2581" s="68" t="s">
        <v>263</v>
      </c>
      <c r="C2581" s="35" t="s">
        <v>53</v>
      </c>
      <c r="D2581" s="35" t="str">
        <f t="shared" si="2"/>
        <v>The Americas/St. Lucia-The Americas/2005</v>
      </c>
      <c r="E2581" s="72">
        <v>0.017</v>
      </c>
      <c r="F2581" s="72">
        <v>0.015</v>
      </c>
      <c r="G2581" s="72">
        <v>75.0</v>
      </c>
      <c r="H2581" s="72">
        <v>71.0</v>
      </c>
      <c r="I2581" s="56">
        <v>0.285</v>
      </c>
      <c r="J2581" s="56">
        <v>0.643</v>
      </c>
      <c r="K2581" s="56">
        <v>0.072</v>
      </c>
      <c r="L2581" s="72">
        <v>165407.0</v>
      </c>
      <c r="M2581" s="56">
        <v>0.231</v>
      </c>
      <c r="N2581" s="39">
        <f t="shared" si="37"/>
        <v>17</v>
      </c>
      <c r="O2581" s="39">
        <f t="shared" si="36"/>
        <v>15</v>
      </c>
      <c r="P2581" s="39">
        <f t="shared" si="5"/>
        <v>75</v>
      </c>
      <c r="Q2581" s="39">
        <f t="shared" si="6"/>
        <v>71</v>
      </c>
      <c r="R2581" s="58">
        <f t="shared" si="7"/>
        <v>0.285</v>
      </c>
      <c r="S2581" s="58">
        <f t="shared" si="8"/>
        <v>0.643</v>
      </c>
      <c r="T2581" s="58">
        <f t="shared" si="9"/>
        <v>0.072</v>
      </c>
      <c r="U2581" s="39">
        <f t="shared" si="10"/>
        <v>165407</v>
      </c>
      <c r="V2581" s="58">
        <f t="shared" si="11"/>
        <v>0.231</v>
      </c>
    </row>
    <row r="2582">
      <c r="A2582" s="33" t="s">
        <v>227</v>
      </c>
      <c r="B2582" s="68" t="s">
        <v>263</v>
      </c>
      <c r="C2582" s="35" t="s">
        <v>54</v>
      </c>
      <c r="D2582" s="35" t="str">
        <f t="shared" si="2"/>
        <v>The Americas/St. Lucia-The Americas/2006</v>
      </c>
      <c r="E2582" s="72">
        <v>0.017</v>
      </c>
      <c r="F2582" s="72">
        <v>0.015</v>
      </c>
      <c r="G2582" s="72">
        <v>76.0</v>
      </c>
      <c r="H2582" s="72">
        <v>71.0</v>
      </c>
      <c r="I2582" s="56">
        <v>0.277</v>
      </c>
      <c r="J2582" s="56">
        <v>0.649</v>
      </c>
      <c r="K2582" s="56">
        <v>0.074</v>
      </c>
      <c r="L2582" s="72">
        <v>167658.0</v>
      </c>
      <c r="M2582" s="56">
        <v>0.221</v>
      </c>
      <c r="N2582" s="39">
        <f t="shared" si="37"/>
        <v>17</v>
      </c>
      <c r="O2582" s="39">
        <f t="shared" si="36"/>
        <v>15</v>
      </c>
      <c r="P2582" s="39">
        <f t="shared" si="5"/>
        <v>76</v>
      </c>
      <c r="Q2582" s="39">
        <f t="shared" si="6"/>
        <v>71</v>
      </c>
      <c r="R2582" s="58">
        <f t="shared" si="7"/>
        <v>0.277</v>
      </c>
      <c r="S2582" s="58">
        <f t="shared" si="8"/>
        <v>0.649</v>
      </c>
      <c r="T2582" s="58">
        <f t="shared" si="9"/>
        <v>0.074</v>
      </c>
      <c r="U2582" s="39">
        <f t="shared" si="10"/>
        <v>167658</v>
      </c>
      <c r="V2582" s="58">
        <f t="shared" si="11"/>
        <v>0.221</v>
      </c>
    </row>
    <row r="2583">
      <c r="A2583" s="33" t="s">
        <v>227</v>
      </c>
      <c r="B2583" s="68" t="s">
        <v>263</v>
      </c>
      <c r="C2583" s="35" t="s">
        <v>55</v>
      </c>
      <c r="D2583" s="35" t="str">
        <f t="shared" si="2"/>
        <v>The Americas/St. Lucia-The Americas/2007</v>
      </c>
      <c r="E2583" s="72">
        <v>0.017</v>
      </c>
      <c r="F2583" s="72">
        <v>0.014</v>
      </c>
      <c r="G2583" s="72">
        <v>76.0</v>
      </c>
      <c r="H2583" s="72">
        <v>71.0</v>
      </c>
      <c r="I2583" s="56">
        <v>0.27</v>
      </c>
      <c r="J2583" s="56">
        <v>0.653</v>
      </c>
      <c r="K2583" s="56">
        <v>0.077</v>
      </c>
      <c r="L2583" s="72">
        <v>170149.0</v>
      </c>
      <c r="M2583" s="56">
        <v>0.211</v>
      </c>
      <c r="N2583" s="39">
        <f t="shared" si="37"/>
        <v>17</v>
      </c>
      <c r="O2583" s="39">
        <f t="shared" si="36"/>
        <v>14</v>
      </c>
      <c r="P2583" s="39">
        <f t="shared" si="5"/>
        <v>76</v>
      </c>
      <c r="Q2583" s="39">
        <f t="shared" si="6"/>
        <v>71</v>
      </c>
      <c r="R2583" s="58">
        <f t="shared" si="7"/>
        <v>0.27</v>
      </c>
      <c r="S2583" s="58">
        <f t="shared" si="8"/>
        <v>0.653</v>
      </c>
      <c r="T2583" s="58">
        <f t="shared" si="9"/>
        <v>0.077</v>
      </c>
      <c r="U2583" s="39">
        <f t="shared" si="10"/>
        <v>170149</v>
      </c>
      <c r="V2583" s="58">
        <f t="shared" si="11"/>
        <v>0.211</v>
      </c>
    </row>
    <row r="2584">
      <c r="A2584" s="33" t="s">
        <v>227</v>
      </c>
      <c r="B2584" s="68" t="s">
        <v>263</v>
      </c>
      <c r="C2584" s="35" t="s">
        <v>56</v>
      </c>
      <c r="D2584" s="35" t="str">
        <f t="shared" si="2"/>
        <v>The Americas/St. Lucia-The Americas/2008</v>
      </c>
      <c r="E2584" s="72">
        <v>0.017</v>
      </c>
      <c r="F2584" s="72">
        <v>0.014</v>
      </c>
      <c r="G2584" s="72">
        <v>77.0</v>
      </c>
      <c r="H2584" s="72">
        <v>71.0</v>
      </c>
      <c r="I2584" s="56">
        <v>0.264</v>
      </c>
      <c r="J2584" s="56">
        <v>0.656</v>
      </c>
      <c r="K2584" s="56">
        <v>0.08</v>
      </c>
      <c r="L2584" s="72">
        <v>172734.0</v>
      </c>
      <c r="M2584" s="56">
        <v>0.201</v>
      </c>
      <c r="N2584" s="39">
        <f t="shared" si="37"/>
        <v>17</v>
      </c>
      <c r="O2584" s="39">
        <f t="shared" si="36"/>
        <v>14</v>
      </c>
      <c r="P2584" s="39">
        <f t="shared" si="5"/>
        <v>77</v>
      </c>
      <c r="Q2584" s="39">
        <f t="shared" si="6"/>
        <v>71</v>
      </c>
      <c r="R2584" s="58">
        <f t="shared" si="7"/>
        <v>0.264</v>
      </c>
      <c r="S2584" s="58">
        <f t="shared" si="8"/>
        <v>0.656</v>
      </c>
      <c r="T2584" s="58">
        <f t="shared" si="9"/>
        <v>0.08</v>
      </c>
      <c r="U2584" s="39">
        <f t="shared" si="10"/>
        <v>172734</v>
      </c>
      <c r="V2584" s="58">
        <f t="shared" si="11"/>
        <v>0.201</v>
      </c>
    </row>
    <row r="2585">
      <c r="A2585" s="33" t="s">
        <v>227</v>
      </c>
      <c r="B2585" s="68" t="s">
        <v>263</v>
      </c>
      <c r="C2585" s="35" t="s">
        <v>57</v>
      </c>
      <c r="D2585" s="35" t="str">
        <f t="shared" si="2"/>
        <v>The Americas/St. Lucia-The Americas/2009</v>
      </c>
      <c r="E2585" s="72">
        <v>0.017</v>
      </c>
      <c r="F2585" s="72">
        <v>0.014</v>
      </c>
      <c r="G2585" s="72">
        <v>77.0</v>
      </c>
      <c r="H2585" s="72">
        <v>72.0</v>
      </c>
      <c r="I2585" s="56">
        <v>0.258</v>
      </c>
      <c r="J2585" s="56">
        <v>0.66</v>
      </c>
      <c r="K2585" s="56">
        <v>0.083</v>
      </c>
      <c r="L2585" s="72">
        <v>175200.0</v>
      </c>
      <c r="M2585" s="56">
        <v>0.192</v>
      </c>
      <c r="N2585" s="39">
        <f t="shared" si="37"/>
        <v>17</v>
      </c>
      <c r="O2585" s="39">
        <f t="shared" si="36"/>
        <v>14</v>
      </c>
      <c r="P2585" s="39">
        <f t="shared" si="5"/>
        <v>77</v>
      </c>
      <c r="Q2585" s="39">
        <f t="shared" si="6"/>
        <v>72</v>
      </c>
      <c r="R2585" s="58">
        <f t="shared" si="7"/>
        <v>0.258</v>
      </c>
      <c r="S2585" s="58">
        <f t="shared" si="8"/>
        <v>0.66</v>
      </c>
      <c r="T2585" s="58">
        <f t="shared" si="9"/>
        <v>0.083</v>
      </c>
      <c r="U2585" s="39">
        <f t="shared" si="10"/>
        <v>175200</v>
      </c>
      <c r="V2585" s="58">
        <f t="shared" si="11"/>
        <v>0.192</v>
      </c>
    </row>
    <row r="2586">
      <c r="A2586" s="33" t="s">
        <v>227</v>
      </c>
      <c r="B2586" s="68" t="s">
        <v>263</v>
      </c>
      <c r="C2586" s="35" t="s">
        <v>58</v>
      </c>
      <c r="D2586" s="35" t="str">
        <f t="shared" si="2"/>
        <v>The Americas/St. Lucia-The Americas/2010</v>
      </c>
      <c r="E2586" s="72">
        <v>0.016</v>
      </c>
      <c r="F2586" s="72">
        <v>0.014</v>
      </c>
      <c r="G2586" s="72">
        <v>77.0</v>
      </c>
      <c r="H2586" s="72">
        <v>72.0</v>
      </c>
      <c r="I2586" s="56">
        <v>0.253</v>
      </c>
      <c r="J2586" s="56">
        <v>0.663</v>
      </c>
      <c r="K2586" s="56">
        <v>0.085</v>
      </c>
      <c r="L2586" s="72">
        <v>177397.0</v>
      </c>
      <c r="M2586" s="56">
        <v>0.185</v>
      </c>
      <c r="N2586" s="39">
        <f t="shared" si="37"/>
        <v>16</v>
      </c>
      <c r="O2586" s="39">
        <f t="shared" si="36"/>
        <v>14</v>
      </c>
      <c r="P2586" s="39">
        <f t="shared" si="5"/>
        <v>77</v>
      </c>
      <c r="Q2586" s="39">
        <f t="shared" si="6"/>
        <v>72</v>
      </c>
      <c r="R2586" s="58">
        <f t="shared" si="7"/>
        <v>0.253</v>
      </c>
      <c r="S2586" s="58">
        <f t="shared" si="8"/>
        <v>0.663</v>
      </c>
      <c r="T2586" s="58">
        <f t="shared" si="9"/>
        <v>0.085</v>
      </c>
      <c r="U2586" s="39">
        <f t="shared" si="10"/>
        <v>177397</v>
      </c>
      <c r="V2586" s="58">
        <f t="shared" si="11"/>
        <v>0.185</v>
      </c>
    </row>
    <row r="2587">
      <c r="A2587" s="33" t="s">
        <v>227</v>
      </c>
      <c r="B2587" s="68" t="s">
        <v>263</v>
      </c>
      <c r="C2587" s="35" t="s">
        <v>59</v>
      </c>
      <c r="D2587" s="35" t="str">
        <f t="shared" si="2"/>
        <v>The Americas/St. Lucia-The Americas/2011</v>
      </c>
      <c r="E2587" s="72">
        <v>0.016</v>
      </c>
      <c r="F2587" s="72">
        <v>0.013</v>
      </c>
      <c r="G2587" s="72">
        <v>77.0</v>
      </c>
      <c r="H2587" s="72">
        <v>72.0</v>
      </c>
      <c r="I2587" s="56">
        <v>0.248</v>
      </c>
      <c r="J2587" s="56">
        <v>0.666</v>
      </c>
      <c r="K2587" s="56">
        <v>0.086</v>
      </c>
      <c r="L2587" s="72">
        <v>179271.0</v>
      </c>
      <c r="M2587" s="56">
        <v>0.185</v>
      </c>
      <c r="N2587" s="39">
        <f t="shared" si="37"/>
        <v>16</v>
      </c>
      <c r="O2587" s="39">
        <f t="shared" si="36"/>
        <v>13</v>
      </c>
      <c r="P2587" s="39">
        <f t="shared" si="5"/>
        <v>77</v>
      </c>
      <c r="Q2587" s="39">
        <f t="shared" si="6"/>
        <v>72</v>
      </c>
      <c r="R2587" s="58">
        <f t="shared" si="7"/>
        <v>0.248</v>
      </c>
      <c r="S2587" s="58">
        <f t="shared" si="8"/>
        <v>0.666</v>
      </c>
      <c r="T2587" s="58">
        <f t="shared" si="9"/>
        <v>0.086</v>
      </c>
      <c r="U2587" s="39">
        <f t="shared" si="10"/>
        <v>179271</v>
      </c>
      <c r="V2587" s="58">
        <f t="shared" si="11"/>
        <v>0.185</v>
      </c>
    </row>
    <row r="2588">
      <c r="A2588" s="33" t="s">
        <v>227</v>
      </c>
      <c r="B2588" s="68" t="s">
        <v>263</v>
      </c>
      <c r="C2588" s="35" t="s">
        <v>60</v>
      </c>
      <c r="D2588" s="35" t="str">
        <f t="shared" si="2"/>
        <v>The Americas/St. Lucia-The Americas/2012</v>
      </c>
      <c r="E2588" s="72">
        <v>0.016</v>
      </c>
      <c r="F2588" s="72">
        <v>0.013</v>
      </c>
      <c r="G2588" s="72">
        <v>77.0</v>
      </c>
      <c r="H2588" s="72">
        <v>72.0</v>
      </c>
      <c r="I2588" s="56">
        <v>0.243</v>
      </c>
      <c r="J2588" s="56">
        <v>0.67</v>
      </c>
      <c r="K2588" s="56">
        <v>0.087</v>
      </c>
      <c r="L2588" s="72">
        <v>180870.0</v>
      </c>
      <c r="M2588" s="56">
        <v>0.185</v>
      </c>
      <c r="N2588" s="39">
        <f t="shared" si="37"/>
        <v>16</v>
      </c>
      <c r="O2588" s="39">
        <f t="shared" si="36"/>
        <v>13</v>
      </c>
      <c r="P2588" s="39">
        <f t="shared" si="5"/>
        <v>77</v>
      </c>
      <c r="Q2588" s="39">
        <f t="shared" si="6"/>
        <v>72</v>
      </c>
      <c r="R2588" s="58">
        <f t="shared" si="7"/>
        <v>0.243</v>
      </c>
      <c r="S2588" s="58">
        <f t="shared" si="8"/>
        <v>0.67</v>
      </c>
      <c r="T2588" s="58">
        <f t="shared" si="9"/>
        <v>0.087</v>
      </c>
      <c r="U2588" s="39">
        <f t="shared" si="10"/>
        <v>180870</v>
      </c>
      <c r="V2588" s="58">
        <f t="shared" si="11"/>
        <v>0.185</v>
      </c>
    </row>
    <row r="2589">
      <c r="A2589" s="33" t="s">
        <v>227</v>
      </c>
      <c r="B2589" s="68" t="s">
        <v>264</v>
      </c>
      <c r="C2589" s="35" t="s">
        <v>48</v>
      </c>
      <c r="D2589" s="35" t="str">
        <f t="shared" si="2"/>
        <v>The Americas/St. Martin (French part)-The Americas/2000</v>
      </c>
      <c r="E2589" s="72">
        <v>0.017</v>
      </c>
      <c r="F2589" s="69"/>
      <c r="G2589" s="72">
        <v>80.0</v>
      </c>
      <c r="H2589" s="72">
        <v>74.0</v>
      </c>
      <c r="I2589" s="59"/>
      <c r="J2589" s="59"/>
      <c r="K2589" s="59"/>
      <c r="L2589" s="72">
        <v>28384.0</v>
      </c>
      <c r="M2589" s="59"/>
      <c r="N2589" s="39">
        <f t="shared" si="37"/>
        <v>17</v>
      </c>
      <c r="O2589" s="39"/>
      <c r="P2589" s="39">
        <f t="shared" si="5"/>
        <v>80</v>
      </c>
      <c r="Q2589" s="39">
        <f t="shared" si="6"/>
        <v>74</v>
      </c>
      <c r="R2589" s="58" t="str">
        <f t="shared" si="7"/>
        <v/>
      </c>
      <c r="S2589" s="58" t="str">
        <f t="shared" si="8"/>
        <v/>
      </c>
      <c r="T2589" s="58" t="str">
        <f t="shared" si="9"/>
        <v/>
      </c>
      <c r="U2589" s="39">
        <f t="shared" si="10"/>
        <v>28384</v>
      </c>
      <c r="V2589" s="58" t="str">
        <f t="shared" si="11"/>
        <v/>
      </c>
    </row>
    <row r="2590">
      <c r="A2590" s="33" t="s">
        <v>227</v>
      </c>
      <c r="B2590" s="68" t="s">
        <v>264</v>
      </c>
      <c r="C2590" s="35" t="s">
        <v>49</v>
      </c>
      <c r="D2590" s="35" t="str">
        <f t="shared" si="2"/>
        <v>The Americas/St. Martin (French part)-The Americas/2001</v>
      </c>
      <c r="E2590" s="72">
        <v>0.017</v>
      </c>
      <c r="F2590" s="69"/>
      <c r="G2590" s="72">
        <v>81.0</v>
      </c>
      <c r="H2590" s="72">
        <v>74.0</v>
      </c>
      <c r="I2590" s="59"/>
      <c r="J2590" s="59"/>
      <c r="K2590" s="59"/>
      <c r="L2590" s="72">
        <v>27782.0</v>
      </c>
      <c r="M2590" s="59"/>
      <c r="N2590" s="39">
        <f t="shared" si="37"/>
        <v>17</v>
      </c>
      <c r="O2590" s="39"/>
      <c r="P2590" s="39">
        <f t="shared" si="5"/>
        <v>81</v>
      </c>
      <c r="Q2590" s="39">
        <f t="shared" si="6"/>
        <v>74</v>
      </c>
      <c r="R2590" s="58" t="str">
        <f t="shared" si="7"/>
        <v/>
      </c>
      <c r="S2590" s="58" t="str">
        <f t="shared" si="8"/>
        <v/>
      </c>
      <c r="T2590" s="58" t="str">
        <f t="shared" si="9"/>
        <v/>
      </c>
      <c r="U2590" s="39">
        <f t="shared" si="10"/>
        <v>27782</v>
      </c>
      <c r="V2590" s="58" t="str">
        <f t="shared" si="11"/>
        <v/>
      </c>
    </row>
    <row r="2591">
      <c r="A2591" s="33" t="s">
        <v>227</v>
      </c>
      <c r="B2591" s="68" t="s">
        <v>264</v>
      </c>
      <c r="C2591" s="35" t="s">
        <v>50</v>
      </c>
      <c r="D2591" s="35" t="str">
        <f t="shared" si="2"/>
        <v>The Americas/St. Martin (French part)-The Americas/2002</v>
      </c>
      <c r="E2591" s="72">
        <v>0.017</v>
      </c>
      <c r="F2591" s="69"/>
      <c r="G2591" s="72">
        <v>81.0</v>
      </c>
      <c r="H2591" s="72">
        <v>74.0</v>
      </c>
      <c r="I2591" s="59"/>
      <c r="J2591" s="59"/>
      <c r="K2591" s="59"/>
      <c r="L2591" s="72">
        <v>27450.0</v>
      </c>
      <c r="M2591" s="59"/>
      <c r="N2591" s="39">
        <f t="shared" si="37"/>
        <v>17</v>
      </c>
      <c r="O2591" s="39"/>
      <c r="P2591" s="39">
        <f t="shared" si="5"/>
        <v>81</v>
      </c>
      <c r="Q2591" s="39">
        <f t="shared" si="6"/>
        <v>74</v>
      </c>
      <c r="R2591" s="58" t="str">
        <f t="shared" si="7"/>
        <v/>
      </c>
      <c r="S2591" s="58" t="str">
        <f t="shared" si="8"/>
        <v/>
      </c>
      <c r="T2591" s="58" t="str">
        <f t="shared" si="9"/>
        <v/>
      </c>
      <c r="U2591" s="39">
        <f t="shared" si="10"/>
        <v>27450</v>
      </c>
      <c r="V2591" s="58" t="str">
        <f t="shared" si="11"/>
        <v/>
      </c>
    </row>
    <row r="2592">
      <c r="A2592" s="33" t="s">
        <v>227</v>
      </c>
      <c r="B2592" s="68" t="s">
        <v>264</v>
      </c>
      <c r="C2592" s="35" t="s">
        <v>51</v>
      </c>
      <c r="D2592" s="35" t="str">
        <f t="shared" si="2"/>
        <v>The Americas/St. Martin (French part)-The Americas/2003</v>
      </c>
      <c r="E2592" s="72">
        <v>0.017</v>
      </c>
      <c r="F2592" s="69"/>
      <c r="G2592" s="72">
        <v>81.0</v>
      </c>
      <c r="H2592" s="72">
        <v>74.0</v>
      </c>
      <c r="I2592" s="59"/>
      <c r="J2592" s="59"/>
      <c r="K2592" s="59"/>
      <c r="L2592" s="72">
        <v>27363.0</v>
      </c>
      <c r="M2592" s="59"/>
      <c r="N2592" s="39">
        <f t="shared" si="37"/>
        <v>17</v>
      </c>
      <c r="O2592" s="39"/>
      <c r="P2592" s="39">
        <f t="shared" si="5"/>
        <v>81</v>
      </c>
      <c r="Q2592" s="39">
        <f t="shared" si="6"/>
        <v>74</v>
      </c>
      <c r="R2592" s="58" t="str">
        <f t="shared" si="7"/>
        <v/>
      </c>
      <c r="S2592" s="58" t="str">
        <f t="shared" si="8"/>
        <v/>
      </c>
      <c r="T2592" s="58" t="str">
        <f t="shared" si="9"/>
        <v/>
      </c>
      <c r="U2592" s="39">
        <f t="shared" si="10"/>
        <v>27363</v>
      </c>
      <c r="V2592" s="58" t="str">
        <f t="shared" si="11"/>
        <v/>
      </c>
    </row>
    <row r="2593">
      <c r="A2593" s="33" t="s">
        <v>227</v>
      </c>
      <c r="B2593" s="68" t="s">
        <v>264</v>
      </c>
      <c r="C2593" s="35" t="s">
        <v>52</v>
      </c>
      <c r="D2593" s="35" t="str">
        <f t="shared" si="2"/>
        <v>The Americas/St. Martin (French part)-The Americas/2004</v>
      </c>
      <c r="E2593" s="72">
        <v>0.017</v>
      </c>
      <c r="F2593" s="69"/>
      <c r="G2593" s="72">
        <v>81.0</v>
      </c>
      <c r="H2593" s="72">
        <v>75.0</v>
      </c>
      <c r="I2593" s="59"/>
      <c r="J2593" s="59"/>
      <c r="K2593" s="59"/>
      <c r="L2593" s="72">
        <v>27514.0</v>
      </c>
      <c r="M2593" s="59"/>
      <c r="N2593" s="39">
        <f t="shared" si="37"/>
        <v>17</v>
      </c>
      <c r="O2593" s="39"/>
      <c r="P2593" s="39">
        <f t="shared" si="5"/>
        <v>81</v>
      </c>
      <c r="Q2593" s="39">
        <f t="shared" si="6"/>
        <v>75</v>
      </c>
      <c r="R2593" s="58" t="str">
        <f t="shared" si="7"/>
        <v/>
      </c>
      <c r="S2593" s="58" t="str">
        <f t="shared" si="8"/>
        <v/>
      </c>
      <c r="T2593" s="58" t="str">
        <f t="shared" si="9"/>
        <v/>
      </c>
      <c r="U2593" s="39">
        <f t="shared" si="10"/>
        <v>27514</v>
      </c>
      <c r="V2593" s="58" t="str">
        <f t="shared" si="11"/>
        <v/>
      </c>
    </row>
    <row r="2594">
      <c r="A2594" s="33" t="s">
        <v>227</v>
      </c>
      <c r="B2594" s="68" t="s">
        <v>264</v>
      </c>
      <c r="C2594" s="35" t="s">
        <v>53</v>
      </c>
      <c r="D2594" s="35" t="str">
        <f t="shared" si="2"/>
        <v>The Americas/St. Martin (French part)-The Americas/2005</v>
      </c>
      <c r="E2594" s="72">
        <v>0.018</v>
      </c>
      <c r="F2594" s="69"/>
      <c r="G2594" s="72">
        <v>81.0</v>
      </c>
      <c r="H2594" s="72">
        <v>75.0</v>
      </c>
      <c r="I2594" s="59"/>
      <c r="J2594" s="59"/>
      <c r="K2594" s="59"/>
      <c r="L2594" s="72">
        <v>27906.0</v>
      </c>
      <c r="M2594" s="59"/>
      <c r="N2594" s="39">
        <f t="shared" si="37"/>
        <v>18</v>
      </c>
      <c r="O2594" s="39"/>
      <c r="P2594" s="39">
        <f t="shared" si="5"/>
        <v>81</v>
      </c>
      <c r="Q2594" s="39">
        <f t="shared" si="6"/>
        <v>75</v>
      </c>
      <c r="R2594" s="58" t="str">
        <f t="shared" si="7"/>
        <v/>
      </c>
      <c r="S2594" s="58" t="str">
        <f t="shared" si="8"/>
        <v/>
      </c>
      <c r="T2594" s="58" t="str">
        <f t="shared" si="9"/>
        <v/>
      </c>
      <c r="U2594" s="39">
        <f t="shared" si="10"/>
        <v>27906</v>
      </c>
      <c r="V2594" s="58" t="str">
        <f t="shared" si="11"/>
        <v/>
      </c>
    </row>
    <row r="2595">
      <c r="A2595" s="33" t="s">
        <v>227</v>
      </c>
      <c r="B2595" s="68" t="s">
        <v>264</v>
      </c>
      <c r="C2595" s="35" t="s">
        <v>54</v>
      </c>
      <c r="D2595" s="35" t="str">
        <f t="shared" si="2"/>
        <v>The Americas/St. Martin (French part)-The Americas/2006</v>
      </c>
      <c r="E2595" s="72">
        <v>0.018</v>
      </c>
      <c r="F2595" s="69"/>
      <c r="G2595" s="72">
        <v>81.0</v>
      </c>
      <c r="H2595" s="72">
        <v>75.0</v>
      </c>
      <c r="I2595" s="59"/>
      <c r="J2595" s="59"/>
      <c r="K2595" s="59"/>
      <c r="L2595" s="72">
        <v>28414.0</v>
      </c>
      <c r="M2595" s="59"/>
      <c r="N2595" s="39">
        <f t="shared" si="37"/>
        <v>18</v>
      </c>
      <c r="O2595" s="39"/>
      <c r="P2595" s="39">
        <f t="shared" si="5"/>
        <v>81</v>
      </c>
      <c r="Q2595" s="39">
        <f t="shared" si="6"/>
        <v>75</v>
      </c>
      <c r="R2595" s="58" t="str">
        <f t="shared" si="7"/>
        <v/>
      </c>
      <c r="S2595" s="58" t="str">
        <f t="shared" si="8"/>
        <v/>
      </c>
      <c r="T2595" s="58" t="str">
        <f t="shared" si="9"/>
        <v/>
      </c>
      <c r="U2595" s="39">
        <f t="shared" si="10"/>
        <v>28414</v>
      </c>
      <c r="V2595" s="58" t="str">
        <f t="shared" si="11"/>
        <v/>
      </c>
    </row>
    <row r="2596">
      <c r="A2596" s="33" t="s">
        <v>227</v>
      </c>
      <c r="B2596" s="68" t="s">
        <v>264</v>
      </c>
      <c r="C2596" s="35" t="s">
        <v>55</v>
      </c>
      <c r="D2596" s="35" t="str">
        <f t="shared" si="2"/>
        <v>The Americas/St. Martin (French part)-The Americas/2007</v>
      </c>
      <c r="E2596" s="72">
        <v>0.017</v>
      </c>
      <c r="F2596" s="69"/>
      <c r="G2596" s="72">
        <v>82.0</v>
      </c>
      <c r="H2596" s="72">
        <v>75.0</v>
      </c>
      <c r="I2596" s="59"/>
      <c r="J2596" s="59"/>
      <c r="K2596" s="59"/>
      <c r="L2596" s="72">
        <v>28905.0</v>
      </c>
      <c r="M2596" s="59"/>
      <c r="N2596" s="39">
        <f t="shared" si="37"/>
        <v>17</v>
      </c>
      <c r="O2596" s="39"/>
      <c r="P2596" s="39">
        <f t="shared" si="5"/>
        <v>82</v>
      </c>
      <c r="Q2596" s="39">
        <f t="shared" si="6"/>
        <v>75</v>
      </c>
      <c r="R2596" s="58" t="str">
        <f t="shared" si="7"/>
        <v/>
      </c>
      <c r="S2596" s="58" t="str">
        <f t="shared" si="8"/>
        <v/>
      </c>
      <c r="T2596" s="58" t="str">
        <f t="shared" si="9"/>
        <v/>
      </c>
      <c r="U2596" s="39">
        <f t="shared" si="10"/>
        <v>28905</v>
      </c>
      <c r="V2596" s="58" t="str">
        <f t="shared" si="11"/>
        <v/>
      </c>
    </row>
    <row r="2597">
      <c r="A2597" s="33" t="s">
        <v>227</v>
      </c>
      <c r="B2597" s="68" t="s">
        <v>264</v>
      </c>
      <c r="C2597" s="35" t="s">
        <v>56</v>
      </c>
      <c r="D2597" s="35" t="str">
        <f t="shared" si="2"/>
        <v>The Americas/St. Martin (French part)-The Americas/2008</v>
      </c>
      <c r="E2597" s="72">
        <v>0.017</v>
      </c>
      <c r="F2597" s="69"/>
      <c r="G2597" s="72">
        <v>82.0</v>
      </c>
      <c r="H2597" s="72">
        <v>75.0</v>
      </c>
      <c r="I2597" s="59"/>
      <c r="J2597" s="59"/>
      <c r="K2597" s="59"/>
      <c r="L2597" s="72">
        <v>29376.0</v>
      </c>
      <c r="M2597" s="59"/>
      <c r="N2597" s="39">
        <f t="shared" si="37"/>
        <v>17</v>
      </c>
      <c r="O2597" s="39"/>
      <c r="P2597" s="39">
        <f t="shared" si="5"/>
        <v>82</v>
      </c>
      <c r="Q2597" s="39">
        <f t="shared" si="6"/>
        <v>75</v>
      </c>
      <c r="R2597" s="58" t="str">
        <f t="shared" si="7"/>
        <v/>
      </c>
      <c r="S2597" s="58" t="str">
        <f t="shared" si="8"/>
        <v/>
      </c>
      <c r="T2597" s="58" t="str">
        <f t="shared" si="9"/>
        <v/>
      </c>
      <c r="U2597" s="39">
        <f t="shared" si="10"/>
        <v>29376</v>
      </c>
      <c r="V2597" s="58" t="str">
        <f t="shared" si="11"/>
        <v/>
      </c>
    </row>
    <row r="2598">
      <c r="A2598" s="33" t="s">
        <v>227</v>
      </c>
      <c r="B2598" s="68" t="s">
        <v>264</v>
      </c>
      <c r="C2598" s="35" t="s">
        <v>57</v>
      </c>
      <c r="D2598" s="35" t="str">
        <f t="shared" si="2"/>
        <v>The Americas/St. Martin (French part)-The Americas/2009</v>
      </c>
      <c r="E2598" s="72">
        <v>0.017</v>
      </c>
      <c r="F2598" s="69"/>
      <c r="G2598" s="72">
        <v>82.0</v>
      </c>
      <c r="H2598" s="72">
        <v>75.0</v>
      </c>
      <c r="I2598" s="59"/>
      <c r="J2598" s="59"/>
      <c r="K2598" s="59"/>
      <c r="L2598" s="72">
        <v>29820.0</v>
      </c>
      <c r="M2598" s="59"/>
      <c r="N2598" s="39">
        <f t="shared" si="37"/>
        <v>17</v>
      </c>
      <c r="O2598" s="39"/>
      <c r="P2598" s="39">
        <f t="shared" si="5"/>
        <v>82</v>
      </c>
      <c r="Q2598" s="39">
        <f t="shared" si="6"/>
        <v>75</v>
      </c>
      <c r="R2598" s="58" t="str">
        <f t="shared" si="7"/>
        <v/>
      </c>
      <c r="S2598" s="58" t="str">
        <f t="shared" si="8"/>
        <v/>
      </c>
      <c r="T2598" s="58" t="str">
        <f t="shared" si="9"/>
        <v/>
      </c>
      <c r="U2598" s="39">
        <f t="shared" si="10"/>
        <v>29820</v>
      </c>
      <c r="V2598" s="58" t="str">
        <f t="shared" si="11"/>
        <v/>
      </c>
    </row>
    <row r="2599">
      <c r="A2599" s="33" t="s">
        <v>227</v>
      </c>
      <c r="B2599" s="68" t="s">
        <v>264</v>
      </c>
      <c r="C2599" s="35" t="s">
        <v>58</v>
      </c>
      <c r="D2599" s="35" t="str">
        <f t="shared" si="2"/>
        <v>The Americas/St. Martin (French part)-The Americas/2010</v>
      </c>
      <c r="E2599" s="72">
        <v>0.017</v>
      </c>
      <c r="F2599" s="69"/>
      <c r="G2599" s="72">
        <v>82.0</v>
      </c>
      <c r="H2599" s="72">
        <v>76.0</v>
      </c>
      <c r="I2599" s="59"/>
      <c r="J2599" s="59"/>
      <c r="K2599" s="59"/>
      <c r="L2599" s="72">
        <v>30235.0</v>
      </c>
      <c r="M2599" s="59"/>
      <c r="N2599" s="39">
        <f t="shared" si="37"/>
        <v>17</v>
      </c>
      <c r="O2599" s="39"/>
      <c r="P2599" s="39">
        <f t="shared" si="5"/>
        <v>82</v>
      </c>
      <c r="Q2599" s="39">
        <f t="shared" si="6"/>
        <v>76</v>
      </c>
      <c r="R2599" s="58" t="str">
        <f t="shared" si="7"/>
        <v/>
      </c>
      <c r="S2599" s="58" t="str">
        <f t="shared" si="8"/>
        <v/>
      </c>
      <c r="T2599" s="58" t="str">
        <f t="shared" si="9"/>
        <v/>
      </c>
      <c r="U2599" s="39">
        <f t="shared" si="10"/>
        <v>30235</v>
      </c>
      <c r="V2599" s="58" t="str">
        <f t="shared" si="11"/>
        <v/>
      </c>
    </row>
    <row r="2600">
      <c r="A2600" s="33" t="s">
        <v>227</v>
      </c>
      <c r="B2600" s="68" t="s">
        <v>264</v>
      </c>
      <c r="C2600" s="35" t="s">
        <v>59</v>
      </c>
      <c r="D2600" s="35" t="str">
        <f t="shared" si="2"/>
        <v>The Americas/St. Martin (French part)-The Americas/2011</v>
      </c>
      <c r="E2600" s="72">
        <v>0.017</v>
      </c>
      <c r="F2600" s="69"/>
      <c r="G2600" s="72">
        <v>82.0</v>
      </c>
      <c r="H2600" s="72">
        <v>76.0</v>
      </c>
      <c r="I2600" s="59"/>
      <c r="J2600" s="59"/>
      <c r="K2600" s="59"/>
      <c r="L2600" s="72">
        <v>30615.0</v>
      </c>
      <c r="M2600" s="59"/>
      <c r="N2600" s="39">
        <f t="shared" si="37"/>
        <v>17</v>
      </c>
      <c r="O2600" s="39"/>
      <c r="P2600" s="39">
        <f t="shared" si="5"/>
        <v>82</v>
      </c>
      <c r="Q2600" s="39">
        <f t="shared" si="6"/>
        <v>76</v>
      </c>
      <c r="R2600" s="58" t="str">
        <f t="shared" si="7"/>
        <v/>
      </c>
      <c r="S2600" s="58" t="str">
        <f t="shared" si="8"/>
        <v/>
      </c>
      <c r="T2600" s="58" t="str">
        <f t="shared" si="9"/>
        <v/>
      </c>
      <c r="U2600" s="39">
        <f t="shared" si="10"/>
        <v>30615</v>
      </c>
      <c r="V2600" s="58" t="str">
        <f t="shared" si="11"/>
        <v/>
      </c>
    </row>
    <row r="2601">
      <c r="A2601" s="33" t="s">
        <v>227</v>
      </c>
      <c r="B2601" s="68" t="s">
        <v>264</v>
      </c>
      <c r="C2601" s="35" t="s">
        <v>60</v>
      </c>
      <c r="D2601" s="35" t="str">
        <f t="shared" si="2"/>
        <v>The Americas/St. Martin (French part)-The Americas/2012</v>
      </c>
      <c r="E2601" s="72">
        <v>0.016</v>
      </c>
      <c r="F2601" s="69"/>
      <c r="G2601" s="72">
        <v>82.0</v>
      </c>
      <c r="H2601" s="72">
        <v>76.0</v>
      </c>
      <c r="I2601" s="59"/>
      <c r="J2601" s="59"/>
      <c r="K2601" s="59"/>
      <c r="L2601" s="72">
        <v>30959.0</v>
      </c>
      <c r="M2601" s="59"/>
      <c r="N2601" s="39">
        <f t="shared" si="37"/>
        <v>16</v>
      </c>
      <c r="O2601" s="39"/>
      <c r="P2601" s="39">
        <f t="shared" si="5"/>
        <v>82</v>
      </c>
      <c r="Q2601" s="39">
        <f t="shared" si="6"/>
        <v>76</v>
      </c>
      <c r="R2601" s="58" t="str">
        <f t="shared" si="7"/>
        <v/>
      </c>
      <c r="S2601" s="58" t="str">
        <f t="shared" si="8"/>
        <v/>
      </c>
      <c r="T2601" s="58" t="str">
        <f t="shared" si="9"/>
        <v/>
      </c>
      <c r="U2601" s="39">
        <f t="shared" si="10"/>
        <v>30959</v>
      </c>
      <c r="V2601" s="58" t="str">
        <f t="shared" si="11"/>
        <v/>
      </c>
    </row>
    <row r="2602">
      <c r="A2602" s="33" t="s">
        <v>227</v>
      </c>
      <c r="B2602" s="68" t="s">
        <v>265</v>
      </c>
      <c r="C2602" s="35" t="s">
        <v>48</v>
      </c>
      <c r="D2602" s="35" t="str">
        <f t="shared" si="2"/>
        <v>The Americas/St. Vincent and the Grenadines-The Americas/2000</v>
      </c>
      <c r="E2602" s="72">
        <v>0.02</v>
      </c>
      <c r="F2602" s="72">
        <v>0.019</v>
      </c>
      <c r="G2602" s="72">
        <v>73.0</v>
      </c>
      <c r="H2602" s="72">
        <v>68.0</v>
      </c>
      <c r="I2602" s="56">
        <v>0.314</v>
      </c>
      <c r="J2602" s="56">
        <v>0.616</v>
      </c>
      <c r="K2602" s="56">
        <v>0.069</v>
      </c>
      <c r="L2602" s="72">
        <v>107897.0</v>
      </c>
      <c r="M2602" s="56">
        <v>0.452</v>
      </c>
      <c r="N2602" s="39">
        <f t="shared" si="37"/>
        <v>20</v>
      </c>
      <c r="O2602" s="39">
        <f t="shared" ref="O2602:O2640" si="38">(IF(AND(ISBLANK(F2602),B2602=B2601),O2601,F2602))*1000</f>
        <v>19</v>
      </c>
      <c r="P2602" s="39">
        <f t="shared" si="5"/>
        <v>73</v>
      </c>
      <c r="Q2602" s="39">
        <f t="shared" si="6"/>
        <v>68</v>
      </c>
      <c r="R2602" s="58">
        <f t="shared" si="7"/>
        <v>0.314</v>
      </c>
      <c r="S2602" s="58">
        <f t="shared" si="8"/>
        <v>0.616</v>
      </c>
      <c r="T2602" s="58">
        <f t="shared" si="9"/>
        <v>0.069</v>
      </c>
      <c r="U2602" s="39">
        <f t="shared" si="10"/>
        <v>107897</v>
      </c>
      <c r="V2602" s="58">
        <f t="shared" si="11"/>
        <v>0.452</v>
      </c>
    </row>
    <row r="2603">
      <c r="A2603" s="33" t="s">
        <v>227</v>
      </c>
      <c r="B2603" s="68" t="s">
        <v>265</v>
      </c>
      <c r="C2603" s="35" t="s">
        <v>49</v>
      </c>
      <c r="D2603" s="35" t="str">
        <f t="shared" si="2"/>
        <v>The Americas/St. Vincent and the Grenadines-The Americas/2001</v>
      </c>
      <c r="E2603" s="72">
        <v>0.019</v>
      </c>
      <c r="F2603" s="72">
        <v>0.019</v>
      </c>
      <c r="G2603" s="72">
        <v>73.0</v>
      </c>
      <c r="H2603" s="72">
        <v>68.0</v>
      </c>
      <c r="I2603" s="56">
        <v>0.308</v>
      </c>
      <c r="J2603" s="56">
        <v>0.622</v>
      </c>
      <c r="K2603" s="56">
        <v>0.07</v>
      </c>
      <c r="L2603" s="72">
        <v>107989.0</v>
      </c>
      <c r="M2603" s="56">
        <v>0.455</v>
      </c>
      <c r="N2603" s="39">
        <f t="shared" si="37"/>
        <v>19</v>
      </c>
      <c r="O2603" s="39">
        <f t="shared" si="38"/>
        <v>19</v>
      </c>
      <c r="P2603" s="39">
        <f t="shared" si="5"/>
        <v>73</v>
      </c>
      <c r="Q2603" s="39">
        <f t="shared" si="6"/>
        <v>68</v>
      </c>
      <c r="R2603" s="58">
        <f t="shared" si="7"/>
        <v>0.308</v>
      </c>
      <c r="S2603" s="58">
        <f t="shared" si="8"/>
        <v>0.622</v>
      </c>
      <c r="T2603" s="58">
        <f t="shared" si="9"/>
        <v>0.07</v>
      </c>
      <c r="U2603" s="39">
        <f t="shared" si="10"/>
        <v>107989</v>
      </c>
      <c r="V2603" s="58">
        <f t="shared" si="11"/>
        <v>0.455</v>
      </c>
    </row>
    <row r="2604">
      <c r="A2604" s="33" t="s">
        <v>227</v>
      </c>
      <c r="B2604" s="68" t="s">
        <v>265</v>
      </c>
      <c r="C2604" s="35" t="s">
        <v>50</v>
      </c>
      <c r="D2604" s="35" t="str">
        <f t="shared" si="2"/>
        <v>The Americas/St. Vincent and the Grenadines-The Americas/2002</v>
      </c>
      <c r="E2604" s="72">
        <v>0.019</v>
      </c>
      <c r="F2604" s="72">
        <v>0.019</v>
      </c>
      <c r="G2604" s="72">
        <v>73.0</v>
      </c>
      <c r="H2604" s="72">
        <v>68.0</v>
      </c>
      <c r="I2604" s="56">
        <v>0.302</v>
      </c>
      <c r="J2604" s="56">
        <v>0.627</v>
      </c>
      <c r="K2604" s="56">
        <v>0.071</v>
      </c>
      <c r="L2604" s="72">
        <v>108150.0</v>
      </c>
      <c r="M2604" s="56">
        <v>0.459</v>
      </c>
      <c r="N2604" s="39">
        <f t="shared" si="37"/>
        <v>19</v>
      </c>
      <c r="O2604" s="39">
        <f t="shared" si="38"/>
        <v>19</v>
      </c>
      <c r="P2604" s="39">
        <f t="shared" si="5"/>
        <v>73</v>
      </c>
      <c r="Q2604" s="39">
        <f t="shared" si="6"/>
        <v>68</v>
      </c>
      <c r="R2604" s="58">
        <f t="shared" si="7"/>
        <v>0.302</v>
      </c>
      <c r="S2604" s="58">
        <f t="shared" si="8"/>
        <v>0.627</v>
      </c>
      <c r="T2604" s="58">
        <f t="shared" si="9"/>
        <v>0.071</v>
      </c>
      <c r="U2604" s="39">
        <f t="shared" si="10"/>
        <v>108150</v>
      </c>
      <c r="V2604" s="58">
        <f t="shared" si="11"/>
        <v>0.459</v>
      </c>
    </row>
    <row r="2605">
      <c r="A2605" s="33" t="s">
        <v>227</v>
      </c>
      <c r="B2605" s="68" t="s">
        <v>265</v>
      </c>
      <c r="C2605" s="35" t="s">
        <v>51</v>
      </c>
      <c r="D2605" s="35" t="str">
        <f t="shared" si="2"/>
        <v>The Americas/St. Vincent and the Grenadines-The Americas/2003</v>
      </c>
      <c r="E2605" s="72">
        <v>0.019</v>
      </c>
      <c r="F2605" s="72">
        <v>0.019</v>
      </c>
      <c r="G2605" s="72">
        <v>73.0</v>
      </c>
      <c r="H2605" s="72">
        <v>69.0</v>
      </c>
      <c r="I2605" s="56">
        <v>0.296</v>
      </c>
      <c r="J2605" s="56">
        <v>0.632</v>
      </c>
      <c r="K2605" s="56">
        <v>0.072</v>
      </c>
      <c r="L2605" s="72">
        <v>108353.0</v>
      </c>
      <c r="M2605" s="56">
        <v>0.463</v>
      </c>
      <c r="N2605" s="39">
        <f t="shared" si="37"/>
        <v>19</v>
      </c>
      <c r="O2605" s="39">
        <f t="shared" si="38"/>
        <v>19</v>
      </c>
      <c r="P2605" s="39">
        <f t="shared" si="5"/>
        <v>73</v>
      </c>
      <c r="Q2605" s="39">
        <f t="shared" si="6"/>
        <v>69</v>
      </c>
      <c r="R2605" s="58">
        <f t="shared" si="7"/>
        <v>0.296</v>
      </c>
      <c r="S2605" s="58">
        <f t="shared" si="8"/>
        <v>0.632</v>
      </c>
      <c r="T2605" s="58">
        <f t="shared" si="9"/>
        <v>0.072</v>
      </c>
      <c r="U2605" s="39">
        <f t="shared" si="10"/>
        <v>108353</v>
      </c>
      <c r="V2605" s="58">
        <f t="shared" si="11"/>
        <v>0.463</v>
      </c>
    </row>
    <row r="2606">
      <c r="A2606" s="33" t="s">
        <v>227</v>
      </c>
      <c r="B2606" s="68" t="s">
        <v>265</v>
      </c>
      <c r="C2606" s="35" t="s">
        <v>52</v>
      </c>
      <c r="D2606" s="35" t="str">
        <f t="shared" si="2"/>
        <v>The Americas/St. Vincent and the Grenadines-The Americas/2004</v>
      </c>
      <c r="E2606" s="72">
        <v>0.018</v>
      </c>
      <c r="F2606" s="72">
        <v>0.019</v>
      </c>
      <c r="G2606" s="72">
        <v>73.0</v>
      </c>
      <c r="H2606" s="72">
        <v>69.0</v>
      </c>
      <c r="I2606" s="56">
        <v>0.29</v>
      </c>
      <c r="J2606" s="56">
        <v>0.638</v>
      </c>
      <c r="K2606" s="56">
        <v>0.072</v>
      </c>
      <c r="L2606" s="72">
        <v>108562.0</v>
      </c>
      <c r="M2606" s="56">
        <v>0.466</v>
      </c>
      <c r="N2606" s="39">
        <f t="shared" si="37"/>
        <v>18</v>
      </c>
      <c r="O2606" s="39">
        <f t="shared" si="38"/>
        <v>19</v>
      </c>
      <c r="P2606" s="39">
        <f t="shared" si="5"/>
        <v>73</v>
      </c>
      <c r="Q2606" s="39">
        <f t="shared" si="6"/>
        <v>69</v>
      </c>
      <c r="R2606" s="58">
        <f t="shared" si="7"/>
        <v>0.29</v>
      </c>
      <c r="S2606" s="58">
        <f t="shared" si="8"/>
        <v>0.638</v>
      </c>
      <c r="T2606" s="58">
        <f t="shared" si="9"/>
        <v>0.072</v>
      </c>
      <c r="U2606" s="39">
        <f t="shared" si="10"/>
        <v>108562</v>
      </c>
      <c r="V2606" s="58">
        <f t="shared" si="11"/>
        <v>0.466</v>
      </c>
    </row>
    <row r="2607">
      <c r="A2607" s="33" t="s">
        <v>227</v>
      </c>
      <c r="B2607" s="68" t="s">
        <v>265</v>
      </c>
      <c r="C2607" s="35" t="s">
        <v>53</v>
      </c>
      <c r="D2607" s="35" t="str">
        <f t="shared" si="2"/>
        <v>The Americas/St. Vincent and the Grenadines-The Americas/2005</v>
      </c>
      <c r="E2607" s="72">
        <v>0.018</v>
      </c>
      <c r="F2607" s="72">
        <v>0.019</v>
      </c>
      <c r="G2607" s="72">
        <v>74.0</v>
      </c>
      <c r="H2607" s="72">
        <v>69.0</v>
      </c>
      <c r="I2607" s="56">
        <v>0.285</v>
      </c>
      <c r="J2607" s="56">
        <v>0.643</v>
      </c>
      <c r="K2607" s="56">
        <v>0.072</v>
      </c>
      <c r="L2607" s="72">
        <v>108749.0</v>
      </c>
      <c r="M2607" s="56">
        <v>0.47</v>
      </c>
      <c r="N2607" s="39">
        <f t="shared" si="37"/>
        <v>18</v>
      </c>
      <c r="O2607" s="39">
        <f t="shared" si="38"/>
        <v>19</v>
      </c>
      <c r="P2607" s="39">
        <f t="shared" si="5"/>
        <v>74</v>
      </c>
      <c r="Q2607" s="39">
        <f t="shared" si="6"/>
        <v>69</v>
      </c>
      <c r="R2607" s="58">
        <f t="shared" si="7"/>
        <v>0.285</v>
      </c>
      <c r="S2607" s="58">
        <f t="shared" si="8"/>
        <v>0.643</v>
      </c>
      <c r="T2607" s="58">
        <f t="shared" si="9"/>
        <v>0.072</v>
      </c>
      <c r="U2607" s="39">
        <f t="shared" si="10"/>
        <v>108749</v>
      </c>
      <c r="V2607" s="58">
        <f t="shared" si="11"/>
        <v>0.47</v>
      </c>
    </row>
    <row r="2608">
      <c r="A2608" s="33" t="s">
        <v>227</v>
      </c>
      <c r="B2608" s="68" t="s">
        <v>265</v>
      </c>
      <c r="C2608" s="35" t="s">
        <v>54</v>
      </c>
      <c r="D2608" s="35" t="str">
        <f t="shared" si="2"/>
        <v>The Americas/St. Vincent and the Grenadines-The Americas/2006</v>
      </c>
      <c r="E2608" s="72">
        <v>0.018</v>
      </c>
      <c r="F2608" s="72">
        <v>0.019</v>
      </c>
      <c r="G2608" s="72">
        <v>74.0</v>
      </c>
      <c r="H2608" s="72">
        <v>69.0</v>
      </c>
      <c r="I2608" s="56">
        <v>0.281</v>
      </c>
      <c r="J2608" s="56">
        <v>0.648</v>
      </c>
      <c r="K2608" s="56">
        <v>0.071</v>
      </c>
      <c r="L2608" s="72">
        <v>108908.0</v>
      </c>
      <c r="M2608" s="56">
        <v>0.474</v>
      </c>
      <c r="N2608" s="39">
        <f t="shared" si="37"/>
        <v>18</v>
      </c>
      <c r="O2608" s="39">
        <f t="shared" si="38"/>
        <v>19</v>
      </c>
      <c r="P2608" s="39">
        <f t="shared" si="5"/>
        <v>74</v>
      </c>
      <c r="Q2608" s="39">
        <f t="shared" si="6"/>
        <v>69</v>
      </c>
      <c r="R2608" s="58">
        <f t="shared" si="7"/>
        <v>0.281</v>
      </c>
      <c r="S2608" s="58">
        <f t="shared" si="8"/>
        <v>0.648</v>
      </c>
      <c r="T2608" s="58">
        <f t="shared" si="9"/>
        <v>0.071</v>
      </c>
      <c r="U2608" s="39">
        <f t="shared" si="10"/>
        <v>108908</v>
      </c>
      <c r="V2608" s="58">
        <f t="shared" si="11"/>
        <v>0.474</v>
      </c>
    </row>
    <row r="2609">
      <c r="A2609" s="33" t="s">
        <v>227</v>
      </c>
      <c r="B2609" s="68" t="s">
        <v>265</v>
      </c>
      <c r="C2609" s="35" t="s">
        <v>55</v>
      </c>
      <c r="D2609" s="35" t="str">
        <f t="shared" si="2"/>
        <v>The Americas/St. Vincent and the Grenadines-The Americas/2007</v>
      </c>
      <c r="E2609" s="72">
        <v>0.018</v>
      </c>
      <c r="F2609" s="72">
        <v>0.019</v>
      </c>
      <c r="G2609" s="72">
        <v>74.0</v>
      </c>
      <c r="H2609" s="72">
        <v>70.0</v>
      </c>
      <c r="I2609" s="56">
        <v>0.276</v>
      </c>
      <c r="J2609" s="56">
        <v>0.653</v>
      </c>
      <c r="K2609" s="56">
        <v>0.07</v>
      </c>
      <c r="L2609" s="72">
        <v>109045.0</v>
      </c>
      <c r="M2609" s="56">
        <v>0.477</v>
      </c>
      <c r="N2609" s="39">
        <f t="shared" si="37"/>
        <v>18</v>
      </c>
      <c r="O2609" s="39">
        <f t="shared" si="38"/>
        <v>19</v>
      </c>
      <c r="P2609" s="39">
        <f t="shared" si="5"/>
        <v>74</v>
      </c>
      <c r="Q2609" s="39">
        <f t="shared" si="6"/>
        <v>70</v>
      </c>
      <c r="R2609" s="58">
        <f t="shared" si="7"/>
        <v>0.276</v>
      </c>
      <c r="S2609" s="58">
        <f t="shared" si="8"/>
        <v>0.653</v>
      </c>
      <c r="T2609" s="58">
        <f t="shared" si="9"/>
        <v>0.07</v>
      </c>
      <c r="U2609" s="39">
        <f t="shared" si="10"/>
        <v>109045</v>
      </c>
      <c r="V2609" s="58">
        <f t="shared" si="11"/>
        <v>0.477</v>
      </c>
    </row>
    <row r="2610">
      <c r="A2610" s="33" t="s">
        <v>227</v>
      </c>
      <c r="B2610" s="68" t="s">
        <v>265</v>
      </c>
      <c r="C2610" s="35" t="s">
        <v>56</v>
      </c>
      <c r="D2610" s="35" t="str">
        <f t="shared" si="2"/>
        <v>The Americas/St. Vincent and the Grenadines-The Americas/2008</v>
      </c>
      <c r="E2610" s="72">
        <v>0.018</v>
      </c>
      <c r="F2610" s="72">
        <v>0.019</v>
      </c>
      <c r="G2610" s="72">
        <v>74.0</v>
      </c>
      <c r="H2610" s="72">
        <v>70.0</v>
      </c>
      <c r="I2610" s="56">
        <v>0.273</v>
      </c>
      <c r="J2610" s="56">
        <v>0.659</v>
      </c>
      <c r="K2610" s="56">
        <v>0.069</v>
      </c>
      <c r="L2610" s="72">
        <v>109158.0</v>
      </c>
      <c r="M2610" s="56">
        <v>0.481</v>
      </c>
      <c r="N2610" s="39">
        <f t="shared" si="37"/>
        <v>18</v>
      </c>
      <c r="O2610" s="39">
        <f t="shared" si="38"/>
        <v>19</v>
      </c>
      <c r="P2610" s="39">
        <f t="shared" si="5"/>
        <v>74</v>
      </c>
      <c r="Q2610" s="39">
        <f t="shared" si="6"/>
        <v>70</v>
      </c>
      <c r="R2610" s="58">
        <f t="shared" si="7"/>
        <v>0.273</v>
      </c>
      <c r="S2610" s="58">
        <f t="shared" si="8"/>
        <v>0.659</v>
      </c>
      <c r="T2610" s="58">
        <f t="shared" si="9"/>
        <v>0.069</v>
      </c>
      <c r="U2610" s="39">
        <f t="shared" si="10"/>
        <v>109158</v>
      </c>
      <c r="V2610" s="58">
        <f t="shared" si="11"/>
        <v>0.481</v>
      </c>
    </row>
    <row r="2611">
      <c r="A2611" s="33" t="s">
        <v>227</v>
      </c>
      <c r="B2611" s="68" t="s">
        <v>265</v>
      </c>
      <c r="C2611" s="35" t="s">
        <v>57</v>
      </c>
      <c r="D2611" s="35" t="str">
        <f t="shared" si="2"/>
        <v>The Americas/St. Vincent and the Grenadines-The Americas/2009</v>
      </c>
      <c r="E2611" s="72">
        <v>0.017</v>
      </c>
      <c r="F2611" s="72">
        <v>0.019</v>
      </c>
      <c r="G2611" s="72">
        <v>74.0</v>
      </c>
      <c r="H2611" s="72">
        <v>70.0</v>
      </c>
      <c r="I2611" s="56">
        <v>0.269</v>
      </c>
      <c r="J2611" s="56">
        <v>0.663</v>
      </c>
      <c r="K2611" s="56">
        <v>0.068</v>
      </c>
      <c r="L2611" s="72">
        <v>109249.0</v>
      </c>
      <c r="M2611" s="56">
        <v>0.484</v>
      </c>
      <c r="N2611" s="39">
        <f t="shared" si="37"/>
        <v>17</v>
      </c>
      <c r="O2611" s="39">
        <f t="shared" si="38"/>
        <v>19</v>
      </c>
      <c r="P2611" s="39">
        <f t="shared" si="5"/>
        <v>74</v>
      </c>
      <c r="Q2611" s="39">
        <f t="shared" si="6"/>
        <v>70</v>
      </c>
      <c r="R2611" s="58">
        <f t="shared" si="7"/>
        <v>0.269</v>
      </c>
      <c r="S2611" s="58">
        <f t="shared" si="8"/>
        <v>0.663</v>
      </c>
      <c r="T2611" s="58">
        <f t="shared" si="9"/>
        <v>0.068</v>
      </c>
      <c r="U2611" s="39">
        <f t="shared" si="10"/>
        <v>109249</v>
      </c>
      <c r="V2611" s="58">
        <f t="shared" si="11"/>
        <v>0.484</v>
      </c>
    </row>
    <row r="2612">
      <c r="A2612" s="33" t="s">
        <v>227</v>
      </c>
      <c r="B2612" s="68" t="s">
        <v>265</v>
      </c>
      <c r="C2612" s="35" t="s">
        <v>58</v>
      </c>
      <c r="D2612" s="35" t="str">
        <f t="shared" si="2"/>
        <v>The Americas/St. Vincent and the Grenadines-The Americas/2010</v>
      </c>
      <c r="E2612" s="72">
        <v>0.017</v>
      </c>
      <c r="F2612" s="72">
        <v>0.019</v>
      </c>
      <c r="G2612" s="72">
        <v>74.0</v>
      </c>
      <c r="H2612" s="72">
        <v>70.0</v>
      </c>
      <c r="I2612" s="56">
        <v>0.265</v>
      </c>
      <c r="J2612" s="56">
        <v>0.668</v>
      </c>
      <c r="K2612" s="56">
        <v>0.067</v>
      </c>
      <c r="L2612" s="72">
        <v>109316.0</v>
      </c>
      <c r="M2612" s="56">
        <v>0.488</v>
      </c>
      <c r="N2612" s="39">
        <f t="shared" si="37"/>
        <v>17</v>
      </c>
      <c r="O2612" s="39">
        <f t="shared" si="38"/>
        <v>19</v>
      </c>
      <c r="P2612" s="39">
        <f t="shared" si="5"/>
        <v>74</v>
      </c>
      <c r="Q2612" s="39">
        <f t="shared" si="6"/>
        <v>70</v>
      </c>
      <c r="R2612" s="58">
        <f t="shared" si="7"/>
        <v>0.265</v>
      </c>
      <c r="S2612" s="58">
        <f t="shared" si="8"/>
        <v>0.668</v>
      </c>
      <c r="T2612" s="58">
        <f t="shared" si="9"/>
        <v>0.067</v>
      </c>
      <c r="U2612" s="39">
        <f t="shared" si="10"/>
        <v>109316</v>
      </c>
      <c r="V2612" s="58">
        <f t="shared" si="11"/>
        <v>0.488</v>
      </c>
    </row>
    <row r="2613">
      <c r="A2613" s="33" t="s">
        <v>227</v>
      </c>
      <c r="B2613" s="68" t="s">
        <v>265</v>
      </c>
      <c r="C2613" s="35" t="s">
        <v>59</v>
      </c>
      <c r="D2613" s="35" t="str">
        <f t="shared" si="2"/>
        <v>The Americas/St. Vincent and the Grenadines-The Americas/2011</v>
      </c>
      <c r="E2613" s="72">
        <v>0.017</v>
      </c>
      <c r="F2613" s="72">
        <v>0.018</v>
      </c>
      <c r="G2613" s="72">
        <v>74.0</v>
      </c>
      <c r="H2613" s="72">
        <v>70.0</v>
      </c>
      <c r="I2613" s="56">
        <v>0.261</v>
      </c>
      <c r="J2613" s="56">
        <v>0.671</v>
      </c>
      <c r="K2613" s="56">
        <v>0.068</v>
      </c>
      <c r="L2613" s="72">
        <v>109357.0</v>
      </c>
      <c r="M2613" s="56">
        <v>0.491</v>
      </c>
      <c r="N2613" s="39">
        <f t="shared" si="37"/>
        <v>17</v>
      </c>
      <c r="O2613" s="39">
        <f t="shared" si="38"/>
        <v>18</v>
      </c>
      <c r="P2613" s="39">
        <f t="shared" si="5"/>
        <v>74</v>
      </c>
      <c r="Q2613" s="39">
        <f t="shared" si="6"/>
        <v>70</v>
      </c>
      <c r="R2613" s="58">
        <f t="shared" si="7"/>
        <v>0.261</v>
      </c>
      <c r="S2613" s="58">
        <f t="shared" si="8"/>
        <v>0.671</v>
      </c>
      <c r="T2613" s="58">
        <f t="shared" si="9"/>
        <v>0.068</v>
      </c>
      <c r="U2613" s="39">
        <f t="shared" si="10"/>
        <v>109357</v>
      </c>
      <c r="V2613" s="58">
        <f t="shared" si="11"/>
        <v>0.491</v>
      </c>
    </row>
    <row r="2614">
      <c r="A2614" s="33" t="s">
        <v>227</v>
      </c>
      <c r="B2614" s="68" t="s">
        <v>265</v>
      </c>
      <c r="C2614" s="35" t="s">
        <v>60</v>
      </c>
      <c r="D2614" s="35" t="str">
        <f t="shared" si="2"/>
        <v>The Americas/St. Vincent and the Grenadines-The Americas/2012</v>
      </c>
      <c r="E2614" s="72">
        <v>0.017</v>
      </c>
      <c r="F2614" s="72">
        <v>0.018</v>
      </c>
      <c r="G2614" s="72">
        <v>75.0</v>
      </c>
      <c r="H2614" s="72">
        <v>70.0</v>
      </c>
      <c r="I2614" s="56">
        <v>0.257</v>
      </c>
      <c r="J2614" s="56">
        <v>0.675</v>
      </c>
      <c r="K2614" s="56">
        <v>0.068</v>
      </c>
      <c r="L2614" s="72">
        <v>109373.0</v>
      </c>
      <c r="M2614" s="56">
        <v>0.495</v>
      </c>
      <c r="N2614" s="39">
        <f t="shared" si="37"/>
        <v>17</v>
      </c>
      <c r="O2614" s="39">
        <f t="shared" si="38"/>
        <v>18</v>
      </c>
      <c r="P2614" s="39">
        <f t="shared" si="5"/>
        <v>75</v>
      </c>
      <c r="Q2614" s="39">
        <f t="shared" si="6"/>
        <v>70</v>
      </c>
      <c r="R2614" s="58">
        <f t="shared" si="7"/>
        <v>0.257</v>
      </c>
      <c r="S2614" s="58">
        <f t="shared" si="8"/>
        <v>0.675</v>
      </c>
      <c r="T2614" s="58">
        <f t="shared" si="9"/>
        <v>0.068</v>
      </c>
      <c r="U2614" s="39">
        <f t="shared" si="10"/>
        <v>109373</v>
      </c>
      <c r="V2614" s="58">
        <f t="shared" si="11"/>
        <v>0.495</v>
      </c>
    </row>
    <row r="2615">
      <c r="A2615" s="33" t="s">
        <v>227</v>
      </c>
      <c r="B2615" s="68" t="s">
        <v>266</v>
      </c>
      <c r="C2615" s="35" t="s">
        <v>48</v>
      </c>
      <c r="D2615" s="35" t="str">
        <f t="shared" si="2"/>
        <v>The Americas/Suriname-The Americas/2000</v>
      </c>
      <c r="E2615" s="72">
        <v>0.023</v>
      </c>
      <c r="F2615" s="72">
        <v>0.03</v>
      </c>
      <c r="G2615" s="72">
        <v>71.0</v>
      </c>
      <c r="H2615" s="72">
        <v>65.0</v>
      </c>
      <c r="I2615" s="56">
        <v>0.306</v>
      </c>
      <c r="J2615" s="56">
        <v>0.637</v>
      </c>
      <c r="K2615" s="56">
        <v>0.057</v>
      </c>
      <c r="L2615" s="72">
        <v>466668.0</v>
      </c>
      <c r="M2615" s="56">
        <v>0.664</v>
      </c>
      <c r="N2615" s="39">
        <f t="shared" si="37"/>
        <v>23</v>
      </c>
      <c r="O2615" s="39">
        <f t="shared" si="38"/>
        <v>30</v>
      </c>
      <c r="P2615" s="39">
        <f t="shared" si="5"/>
        <v>71</v>
      </c>
      <c r="Q2615" s="39">
        <f t="shared" si="6"/>
        <v>65</v>
      </c>
      <c r="R2615" s="58">
        <f t="shared" si="7"/>
        <v>0.306</v>
      </c>
      <c r="S2615" s="58">
        <f t="shared" si="8"/>
        <v>0.637</v>
      </c>
      <c r="T2615" s="58">
        <f t="shared" si="9"/>
        <v>0.057</v>
      </c>
      <c r="U2615" s="39">
        <f t="shared" si="10"/>
        <v>466668</v>
      </c>
      <c r="V2615" s="58">
        <f t="shared" si="11"/>
        <v>0.664</v>
      </c>
    </row>
    <row r="2616">
      <c r="A2616" s="33" t="s">
        <v>227</v>
      </c>
      <c r="B2616" s="68" t="s">
        <v>266</v>
      </c>
      <c r="C2616" s="35" t="s">
        <v>49</v>
      </c>
      <c r="D2616" s="35" t="str">
        <f t="shared" si="2"/>
        <v>The Americas/Suriname-The Americas/2001</v>
      </c>
      <c r="E2616" s="72">
        <v>0.022</v>
      </c>
      <c r="F2616" s="72">
        <v>0.029</v>
      </c>
      <c r="G2616" s="72">
        <v>72.0</v>
      </c>
      <c r="H2616" s="72">
        <v>65.0</v>
      </c>
      <c r="I2616" s="56">
        <v>0.304</v>
      </c>
      <c r="J2616" s="56">
        <v>0.638</v>
      </c>
      <c r="K2616" s="56">
        <v>0.058</v>
      </c>
      <c r="L2616" s="72">
        <v>473312.0</v>
      </c>
      <c r="M2616" s="56">
        <v>0.665</v>
      </c>
      <c r="N2616" s="39">
        <f t="shared" si="37"/>
        <v>22</v>
      </c>
      <c r="O2616" s="39">
        <f t="shared" si="38"/>
        <v>29</v>
      </c>
      <c r="P2616" s="39">
        <f t="shared" si="5"/>
        <v>72</v>
      </c>
      <c r="Q2616" s="39">
        <f t="shared" si="6"/>
        <v>65</v>
      </c>
      <c r="R2616" s="58">
        <f t="shared" si="7"/>
        <v>0.304</v>
      </c>
      <c r="S2616" s="58">
        <f t="shared" si="8"/>
        <v>0.638</v>
      </c>
      <c r="T2616" s="58">
        <f t="shared" si="9"/>
        <v>0.058</v>
      </c>
      <c r="U2616" s="39">
        <f t="shared" si="10"/>
        <v>473312</v>
      </c>
      <c r="V2616" s="58">
        <f t="shared" si="11"/>
        <v>0.665</v>
      </c>
    </row>
    <row r="2617">
      <c r="A2617" s="33" t="s">
        <v>227</v>
      </c>
      <c r="B2617" s="68" t="s">
        <v>266</v>
      </c>
      <c r="C2617" s="35" t="s">
        <v>50</v>
      </c>
      <c r="D2617" s="35" t="str">
        <f t="shared" si="2"/>
        <v>The Americas/Suriname-The Americas/2002</v>
      </c>
      <c r="E2617" s="72">
        <v>0.022</v>
      </c>
      <c r="F2617" s="72">
        <v>0.029</v>
      </c>
      <c r="G2617" s="72">
        <v>72.0</v>
      </c>
      <c r="H2617" s="72">
        <v>65.0</v>
      </c>
      <c r="I2617" s="56">
        <v>0.303</v>
      </c>
      <c r="J2617" s="56">
        <v>0.639</v>
      </c>
      <c r="K2617" s="56">
        <v>0.059</v>
      </c>
      <c r="L2617" s="72">
        <v>480099.0</v>
      </c>
      <c r="M2617" s="56">
        <v>0.666</v>
      </c>
      <c r="N2617" s="39">
        <f t="shared" si="37"/>
        <v>22</v>
      </c>
      <c r="O2617" s="39">
        <f t="shared" si="38"/>
        <v>29</v>
      </c>
      <c r="P2617" s="39">
        <f t="shared" si="5"/>
        <v>72</v>
      </c>
      <c r="Q2617" s="39">
        <f t="shared" si="6"/>
        <v>65</v>
      </c>
      <c r="R2617" s="58">
        <f t="shared" si="7"/>
        <v>0.303</v>
      </c>
      <c r="S2617" s="58">
        <f t="shared" si="8"/>
        <v>0.639</v>
      </c>
      <c r="T2617" s="58">
        <f t="shared" si="9"/>
        <v>0.059</v>
      </c>
      <c r="U2617" s="39">
        <f t="shared" si="10"/>
        <v>480099</v>
      </c>
      <c r="V2617" s="58">
        <f t="shared" si="11"/>
        <v>0.666</v>
      </c>
    </row>
    <row r="2618">
      <c r="A2618" s="33" t="s">
        <v>227</v>
      </c>
      <c r="B2618" s="68" t="s">
        <v>266</v>
      </c>
      <c r="C2618" s="35" t="s">
        <v>51</v>
      </c>
      <c r="D2618" s="35" t="str">
        <f t="shared" si="2"/>
        <v>The Americas/Suriname-The Americas/2003</v>
      </c>
      <c r="E2618" s="72">
        <v>0.021</v>
      </c>
      <c r="F2618" s="72">
        <v>0.028</v>
      </c>
      <c r="G2618" s="72">
        <v>72.0</v>
      </c>
      <c r="H2618" s="72">
        <v>65.0</v>
      </c>
      <c r="I2618" s="56">
        <v>0.301</v>
      </c>
      <c r="J2618" s="56">
        <v>0.639</v>
      </c>
      <c r="K2618" s="56">
        <v>0.059</v>
      </c>
      <c r="L2618" s="72">
        <v>486867.0</v>
      </c>
      <c r="M2618" s="56">
        <v>0.667</v>
      </c>
      <c r="N2618" s="39">
        <f t="shared" si="37"/>
        <v>21</v>
      </c>
      <c r="O2618" s="39">
        <f t="shared" si="38"/>
        <v>28</v>
      </c>
      <c r="P2618" s="39">
        <f t="shared" si="5"/>
        <v>72</v>
      </c>
      <c r="Q2618" s="39">
        <f t="shared" si="6"/>
        <v>65</v>
      </c>
      <c r="R2618" s="58">
        <f t="shared" si="7"/>
        <v>0.301</v>
      </c>
      <c r="S2618" s="58">
        <f t="shared" si="8"/>
        <v>0.639</v>
      </c>
      <c r="T2618" s="58">
        <f t="shared" si="9"/>
        <v>0.059</v>
      </c>
      <c r="U2618" s="39">
        <f t="shared" si="10"/>
        <v>486867</v>
      </c>
      <c r="V2618" s="58">
        <f t="shared" si="11"/>
        <v>0.667</v>
      </c>
    </row>
    <row r="2619">
      <c r="A2619" s="33" t="s">
        <v>227</v>
      </c>
      <c r="B2619" s="68" t="s">
        <v>266</v>
      </c>
      <c r="C2619" s="35" t="s">
        <v>52</v>
      </c>
      <c r="D2619" s="35" t="str">
        <f t="shared" si="2"/>
        <v>The Americas/Suriname-The Americas/2004</v>
      </c>
      <c r="E2619" s="72">
        <v>0.021</v>
      </c>
      <c r="F2619" s="72">
        <v>0.027</v>
      </c>
      <c r="G2619" s="72">
        <v>72.0</v>
      </c>
      <c r="H2619" s="72">
        <v>65.0</v>
      </c>
      <c r="I2619" s="56">
        <v>0.3</v>
      </c>
      <c r="J2619" s="56">
        <v>0.64</v>
      </c>
      <c r="K2619" s="56">
        <v>0.06</v>
      </c>
      <c r="L2619" s="72">
        <v>493394.0</v>
      </c>
      <c r="M2619" s="56">
        <v>0.667</v>
      </c>
      <c r="N2619" s="39">
        <f t="shared" si="37"/>
        <v>21</v>
      </c>
      <c r="O2619" s="39">
        <f t="shared" si="38"/>
        <v>27</v>
      </c>
      <c r="P2619" s="39">
        <f t="shared" si="5"/>
        <v>72</v>
      </c>
      <c r="Q2619" s="39">
        <f t="shared" si="6"/>
        <v>65</v>
      </c>
      <c r="R2619" s="58">
        <f t="shared" si="7"/>
        <v>0.3</v>
      </c>
      <c r="S2619" s="58">
        <f t="shared" si="8"/>
        <v>0.64</v>
      </c>
      <c r="T2619" s="58">
        <f t="shared" si="9"/>
        <v>0.06</v>
      </c>
      <c r="U2619" s="39">
        <f t="shared" si="10"/>
        <v>493394</v>
      </c>
      <c r="V2619" s="58">
        <f t="shared" si="11"/>
        <v>0.667</v>
      </c>
    </row>
    <row r="2620">
      <c r="A2620" s="33" t="s">
        <v>227</v>
      </c>
      <c r="B2620" s="68" t="s">
        <v>266</v>
      </c>
      <c r="C2620" s="35" t="s">
        <v>53</v>
      </c>
      <c r="D2620" s="35" t="str">
        <f t="shared" si="2"/>
        <v>The Americas/Suriname-The Americas/2005</v>
      </c>
      <c r="E2620" s="72">
        <v>0.02</v>
      </c>
      <c r="F2620" s="72">
        <v>0.026</v>
      </c>
      <c r="G2620" s="72">
        <v>72.0</v>
      </c>
      <c r="H2620" s="72">
        <v>66.0</v>
      </c>
      <c r="I2620" s="56">
        <v>0.299</v>
      </c>
      <c r="J2620" s="56">
        <v>0.64</v>
      </c>
      <c r="K2620" s="56">
        <v>0.061</v>
      </c>
      <c r="L2620" s="72">
        <v>499523.0</v>
      </c>
      <c r="M2620" s="56">
        <v>0.667</v>
      </c>
      <c r="N2620" s="39">
        <f t="shared" si="37"/>
        <v>20</v>
      </c>
      <c r="O2620" s="39">
        <f t="shared" si="38"/>
        <v>26</v>
      </c>
      <c r="P2620" s="39">
        <f t="shared" si="5"/>
        <v>72</v>
      </c>
      <c r="Q2620" s="39">
        <f t="shared" si="6"/>
        <v>66</v>
      </c>
      <c r="R2620" s="58">
        <f t="shared" si="7"/>
        <v>0.299</v>
      </c>
      <c r="S2620" s="58">
        <f t="shared" si="8"/>
        <v>0.64</v>
      </c>
      <c r="T2620" s="58">
        <f t="shared" si="9"/>
        <v>0.061</v>
      </c>
      <c r="U2620" s="39">
        <f t="shared" si="10"/>
        <v>499523</v>
      </c>
      <c r="V2620" s="58">
        <f t="shared" si="11"/>
        <v>0.667</v>
      </c>
    </row>
    <row r="2621">
      <c r="A2621" s="33" t="s">
        <v>227</v>
      </c>
      <c r="B2621" s="68" t="s">
        <v>266</v>
      </c>
      <c r="C2621" s="35" t="s">
        <v>54</v>
      </c>
      <c r="D2621" s="35" t="str">
        <f t="shared" si="2"/>
        <v>The Americas/Suriname-The Americas/2006</v>
      </c>
      <c r="E2621" s="72">
        <v>0.02</v>
      </c>
      <c r="F2621" s="72">
        <v>0.025</v>
      </c>
      <c r="G2621" s="72">
        <v>73.0</v>
      </c>
      <c r="H2621" s="72">
        <v>66.0</v>
      </c>
      <c r="I2621" s="56">
        <v>0.297</v>
      </c>
      <c r="J2621" s="56">
        <v>0.641</v>
      </c>
      <c r="K2621" s="56">
        <v>0.062</v>
      </c>
      <c r="L2621" s="72">
        <v>505186.0</v>
      </c>
      <c r="M2621" s="56">
        <v>0.666</v>
      </c>
      <c r="N2621" s="39">
        <f t="shared" si="37"/>
        <v>20</v>
      </c>
      <c r="O2621" s="39">
        <f t="shared" si="38"/>
        <v>25</v>
      </c>
      <c r="P2621" s="39">
        <f t="shared" si="5"/>
        <v>73</v>
      </c>
      <c r="Q2621" s="39">
        <f t="shared" si="6"/>
        <v>66</v>
      </c>
      <c r="R2621" s="58">
        <f t="shared" si="7"/>
        <v>0.297</v>
      </c>
      <c r="S2621" s="58">
        <f t="shared" si="8"/>
        <v>0.641</v>
      </c>
      <c r="T2621" s="58">
        <f t="shared" si="9"/>
        <v>0.062</v>
      </c>
      <c r="U2621" s="39">
        <f t="shared" si="10"/>
        <v>505186</v>
      </c>
      <c r="V2621" s="58">
        <f t="shared" si="11"/>
        <v>0.666</v>
      </c>
    </row>
    <row r="2622">
      <c r="A2622" s="33" t="s">
        <v>227</v>
      </c>
      <c r="B2622" s="68" t="s">
        <v>266</v>
      </c>
      <c r="C2622" s="35" t="s">
        <v>55</v>
      </c>
      <c r="D2622" s="35" t="str">
        <f t="shared" si="2"/>
        <v>The Americas/Suriname-The Americas/2007</v>
      </c>
      <c r="E2622" s="72">
        <v>0.019</v>
      </c>
      <c r="F2622" s="72">
        <v>0.024</v>
      </c>
      <c r="G2622" s="72">
        <v>73.0</v>
      </c>
      <c r="H2622" s="72">
        <v>66.0</v>
      </c>
      <c r="I2622" s="56">
        <v>0.295</v>
      </c>
      <c r="J2622" s="56">
        <v>0.643</v>
      </c>
      <c r="K2622" s="56">
        <v>0.062</v>
      </c>
      <c r="L2622" s="72">
        <v>510433.0</v>
      </c>
      <c r="M2622" s="56">
        <v>0.665</v>
      </c>
      <c r="N2622" s="39">
        <f t="shared" si="37"/>
        <v>19</v>
      </c>
      <c r="O2622" s="39">
        <f t="shared" si="38"/>
        <v>24</v>
      </c>
      <c r="P2622" s="39">
        <f t="shared" si="5"/>
        <v>73</v>
      </c>
      <c r="Q2622" s="39">
        <f t="shared" si="6"/>
        <v>66</v>
      </c>
      <c r="R2622" s="58">
        <f t="shared" si="7"/>
        <v>0.295</v>
      </c>
      <c r="S2622" s="58">
        <f t="shared" si="8"/>
        <v>0.643</v>
      </c>
      <c r="T2622" s="58">
        <f t="shared" si="9"/>
        <v>0.062</v>
      </c>
      <c r="U2622" s="39">
        <f t="shared" si="10"/>
        <v>510433</v>
      </c>
      <c r="V2622" s="58">
        <f t="shared" si="11"/>
        <v>0.665</v>
      </c>
    </row>
    <row r="2623">
      <c r="A2623" s="33" t="s">
        <v>227</v>
      </c>
      <c r="B2623" s="68" t="s">
        <v>266</v>
      </c>
      <c r="C2623" s="35" t="s">
        <v>56</v>
      </c>
      <c r="D2623" s="35" t="str">
        <f t="shared" si="2"/>
        <v>The Americas/Suriname-The Americas/2008</v>
      </c>
      <c r="E2623" s="72">
        <v>0.019</v>
      </c>
      <c r="F2623" s="72">
        <v>0.024</v>
      </c>
      <c r="G2623" s="72">
        <v>73.0</v>
      </c>
      <c r="H2623" s="72">
        <v>67.0</v>
      </c>
      <c r="I2623" s="56">
        <v>0.293</v>
      </c>
      <c r="J2623" s="56">
        <v>0.644</v>
      </c>
      <c r="K2623" s="56">
        <v>0.063</v>
      </c>
      <c r="L2623" s="72">
        <v>515372.0</v>
      </c>
      <c r="M2623" s="56">
        <v>0.665</v>
      </c>
      <c r="N2623" s="39">
        <f t="shared" si="37"/>
        <v>19</v>
      </c>
      <c r="O2623" s="39">
        <f t="shared" si="38"/>
        <v>24</v>
      </c>
      <c r="P2623" s="39">
        <f t="shared" si="5"/>
        <v>73</v>
      </c>
      <c r="Q2623" s="39">
        <f t="shared" si="6"/>
        <v>67</v>
      </c>
      <c r="R2623" s="58">
        <f t="shared" si="7"/>
        <v>0.293</v>
      </c>
      <c r="S2623" s="58">
        <f t="shared" si="8"/>
        <v>0.644</v>
      </c>
      <c r="T2623" s="58">
        <f t="shared" si="9"/>
        <v>0.063</v>
      </c>
      <c r="U2623" s="39">
        <f t="shared" si="10"/>
        <v>515372</v>
      </c>
      <c r="V2623" s="58">
        <f t="shared" si="11"/>
        <v>0.665</v>
      </c>
    </row>
    <row r="2624">
      <c r="A2624" s="33" t="s">
        <v>227</v>
      </c>
      <c r="B2624" s="68" t="s">
        <v>266</v>
      </c>
      <c r="C2624" s="35" t="s">
        <v>57</v>
      </c>
      <c r="D2624" s="35" t="str">
        <f t="shared" si="2"/>
        <v>The Americas/Suriname-The Americas/2009</v>
      </c>
      <c r="E2624" s="72">
        <v>0.019</v>
      </c>
      <c r="F2624" s="72">
        <v>0.023</v>
      </c>
      <c r="G2624" s="72">
        <v>73.0</v>
      </c>
      <c r="H2624" s="72">
        <v>67.0</v>
      </c>
      <c r="I2624" s="56">
        <v>0.29</v>
      </c>
      <c r="J2624" s="56">
        <v>0.647</v>
      </c>
      <c r="K2624" s="56">
        <v>0.064</v>
      </c>
      <c r="L2624" s="72">
        <v>520173.0</v>
      </c>
      <c r="M2624" s="56">
        <v>0.664</v>
      </c>
      <c r="N2624" s="39">
        <f t="shared" si="37"/>
        <v>19</v>
      </c>
      <c r="O2624" s="39">
        <f t="shared" si="38"/>
        <v>23</v>
      </c>
      <c r="P2624" s="39">
        <f t="shared" si="5"/>
        <v>73</v>
      </c>
      <c r="Q2624" s="39">
        <f t="shared" si="6"/>
        <v>67</v>
      </c>
      <c r="R2624" s="58">
        <f t="shared" si="7"/>
        <v>0.29</v>
      </c>
      <c r="S2624" s="58">
        <f t="shared" si="8"/>
        <v>0.647</v>
      </c>
      <c r="T2624" s="58">
        <f t="shared" si="9"/>
        <v>0.064</v>
      </c>
      <c r="U2624" s="39">
        <f t="shared" si="10"/>
        <v>520173</v>
      </c>
      <c r="V2624" s="58">
        <f t="shared" si="11"/>
        <v>0.664</v>
      </c>
    </row>
    <row r="2625">
      <c r="A2625" s="33" t="s">
        <v>227</v>
      </c>
      <c r="B2625" s="68" t="s">
        <v>266</v>
      </c>
      <c r="C2625" s="35" t="s">
        <v>58</v>
      </c>
      <c r="D2625" s="35" t="str">
        <f t="shared" si="2"/>
        <v>The Americas/Suriname-The Americas/2010</v>
      </c>
      <c r="E2625" s="72">
        <v>0.018</v>
      </c>
      <c r="F2625" s="72">
        <v>0.022</v>
      </c>
      <c r="G2625" s="72">
        <v>74.0</v>
      </c>
      <c r="H2625" s="72">
        <v>67.0</v>
      </c>
      <c r="I2625" s="56">
        <v>0.286</v>
      </c>
      <c r="J2625" s="56">
        <v>0.649</v>
      </c>
      <c r="K2625" s="56">
        <v>0.064</v>
      </c>
      <c r="L2625" s="72">
        <v>524960.0</v>
      </c>
      <c r="M2625" s="56">
        <v>0.663</v>
      </c>
      <c r="N2625" s="39">
        <f t="shared" si="37"/>
        <v>18</v>
      </c>
      <c r="O2625" s="39">
        <f t="shared" si="38"/>
        <v>22</v>
      </c>
      <c r="P2625" s="39">
        <f t="shared" si="5"/>
        <v>74</v>
      </c>
      <c r="Q2625" s="39">
        <f t="shared" si="6"/>
        <v>67</v>
      </c>
      <c r="R2625" s="58">
        <f t="shared" si="7"/>
        <v>0.286</v>
      </c>
      <c r="S2625" s="58">
        <f t="shared" si="8"/>
        <v>0.649</v>
      </c>
      <c r="T2625" s="58">
        <f t="shared" si="9"/>
        <v>0.064</v>
      </c>
      <c r="U2625" s="39">
        <f t="shared" si="10"/>
        <v>524960</v>
      </c>
      <c r="V2625" s="58">
        <f t="shared" si="11"/>
        <v>0.663</v>
      </c>
    </row>
    <row r="2626">
      <c r="A2626" s="33" t="s">
        <v>227</v>
      </c>
      <c r="B2626" s="68" t="s">
        <v>266</v>
      </c>
      <c r="C2626" s="35" t="s">
        <v>59</v>
      </c>
      <c r="D2626" s="35" t="str">
        <f t="shared" si="2"/>
        <v>The Americas/Suriname-The Americas/2011</v>
      </c>
      <c r="E2626" s="72">
        <v>0.018</v>
      </c>
      <c r="F2626" s="72">
        <v>0.022</v>
      </c>
      <c r="G2626" s="72">
        <v>74.0</v>
      </c>
      <c r="H2626" s="72">
        <v>67.0</v>
      </c>
      <c r="I2626" s="56">
        <v>0.283</v>
      </c>
      <c r="J2626" s="56">
        <v>0.652</v>
      </c>
      <c r="K2626" s="56">
        <v>0.065</v>
      </c>
      <c r="L2626" s="72">
        <v>529761.0</v>
      </c>
      <c r="M2626" s="56">
        <v>0.663</v>
      </c>
      <c r="N2626" s="39">
        <f t="shared" si="37"/>
        <v>18</v>
      </c>
      <c r="O2626" s="39">
        <f t="shared" si="38"/>
        <v>22</v>
      </c>
      <c r="P2626" s="39">
        <f t="shared" si="5"/>
        <v>74</v>
      </c>
      <c r="Q2626" s="39">
        <f t="shared" si="6"/>
        <v>67</v>
      </c>
      <c r="R2626" s="58">
        <f t="shared" si="7"/>
        <v>0.283</v>
      </c>
      <c r="S2626" s="58">
        <f t="shared" si="8"/>
        <v>0.652</v>
      </c>
      <c r="T2626" s="58">
        <f t="shared" si="9"/>
        <v>0.065</v>
      </c>
      <c r="U2626" s="39">
        <f t="shared" si="10"/>
        <v>529761</v>
      </c>
      <c r="V2626" s="58">
        <f t="shared" si="11"/>
        <v>0.663</v>
      </c>
    </row>
    <row r="2627">
      <c r="A2627" s="33" t="s">
        <v>227</v>
      </c>
      <c r="B2627" s="68" t="s">
        <v>266</v>
      </c>
      <c r="C2627" s="35" t="s">
        <v>60</v>
      </c>
      <c r="D2627" s="35" t="str">
        <f t="shared" si="2"/>
        <v>The Americas/Suriname-The Americas/2012</v>
      </c>
      <c r="E2627" s="72">
        <v>0.018</v>
      </c>
      <c r="F2627" s="72">
        <v>0.021</v>
      </c>
      <c r="G2627" s="72">
        <v>74.0</v>
      </c>
      <c r="H2627" s="72">
        <v>68.0</v>
      </c>
      <c r="I2627" s="56">
        <v>0.278</v>
      </c>
      <c r="J2627" s="56">
        <v>0.656</v>
      </c>
      <c r="K2627" s="56">
        <v>0.066</v>
      </c>
      <c r="L2627" s="72">
        <v>534541.0</v>
      </c>
      <c r="M2627" s="56">
        <v>0.662</v>
      </c>
      <c r="N2627" s="39">
        <f t="shared" si="37"/>
        <v>18</v>
      </c>
      <c r="O2627" s="39">
        <f t="shared" si="38"/>
        <v>21</v>
      </c>
      <c r="P2627" s="39">
        <f t="shared" si="5"/>
        <v>74</v>
      </c>
      <c r="Q2627" s="39">
        <f t="shared" si="6"/>
        <v>68</v>
      </c>
      <c r="R2627" s="58">
        <f t="shared" si="7"/>
        <v>0.278</v>
      </c>
      <c r="S2627" s="58">
        <f t="shared" si="8"/>
        <v>0.656</v>
      </c>
      <c r="T2627" s="58">
        <f t="shared" si="9"/>
        <v>0.066</v>
      </c>
      <c r="U2627" s="39">
        <f t="shared" si="10"/>
        <v>534541</v>
      </c>
      <c r="V2627" s="58">
        <f t="shared" si="11"/>
        <v>0.662</v>
      </c>
    </row>
    <row r="2628">
      <c r="A2628" s="33" t="s">
        <v>227</v>
      </c>
      <c r="B2628" s="68" t="s">
        <v>267</v>
      </c>
      <c r="C2628" s="35" t="s">
        <v>48</v>
      </c>
      <c r="D2628" s="35" t="str">
        <f t="shared" si="2"/>
        <v>The Americas/Trinidad and Tobago-The Americas/2000</v>
      </c>
      <c r="E2628" s="72">
        <v>0.015</v>
      </c>
      <c r="F2628" s="72">
        <v>0.025</v>
      </c>
      <c r="G2628" s="72">
        <v>72.0</v>
      </c>
      <c r="H2628" s="72">
        <v>65.0</v>
      </c>
      <c r="I2628" s="56">
        <v>0.256</v>
      </c>
      <c r="J2628" s="56">
        <v>0.679</v>
      </c>
      <c r="K2628" s="56">
        <v>0.065</v>
      </c>
      <c r="L2628" s="72">
        <v>1267980.0</v>
      </c>
      <c r="M2628" s="56">
        <v>0.108</v>
      </c>
      <c r="N2628" s="39">
        <f t="shared" si="37"/>
        <v>15</v>
      </c>
      <c r="O2628" s="39">
        <f t="shared" si="38"/>
        <v>25</v>
      </c>
      <c r="P2628" s="39">
        <f t="shared" si="5"/>
        <v>72</v>
      </c>
      <c r="Q2628" s="39">
        <f t="shared" si="6"/>
        <v>65</v>
      </c>
      <c r="R2628" s="58">
        <f t="shared" si="7"/>
        <v>0.256</v>
      </c>
      <c r="S2628" s="58">
        <f t="shared" si="8"/>
        <v>0.679</v>
      </c>
      <c r="T2628" s="58">
        <f t="shared" si="9"/>
        <v>0.065</v>
      </c>
      <c r="U2628" s="39">
        <f t="shared" si="10"/>
        <v>1267980</v>
      </c>
      <c r="V2628" s="58">
        <f t="shared" si="11"/>
        <v>0.108</v>
      </c>
    </row>
    <row r="2629">
      <c r="A2629" s="33" t="s">
        <v>227</v>
      </c>
      <c r="B2629" s="68" t="s">
        <v>267</v>
      </c>
      <c r="C2629" s="35" t="s">
        <v>49</v>
      </c>
      <c r="D2629" s="35" t="str">
        <f t="shared" si="2"/>
        <v>The Americas/Trinidad and Tobago-The Americas/2001</v>
      </c>
      <c r="E2629" s="72">
        <v>0.015</v>
      </c>
      <c r="F2629" s="72">
        <v>0.025</v>
      </c>
      <c r="G2629" s="72">
        <v>72.0</v>
      </c>
      <c r="H2629" s="72">
        <v>65.0</v>
      </c>
      <c r="I2629" s="56">
        <v>0.246</v>
      </c>
      <c r="J2629" s="56">
        <v>0.687</v>
      </c>
      <c r="K2629" s="56">
        <v>0.067</v>
      </c>
      <c r="L2629" s="72">
        <v>1272347.0</v>
      </c>
      <c r="M2629" s="56">
        <v>0.106</v>
      </c>
      <c r="N2629" s="39">
        <f t="shared" si="37"/>
        <v>15</v>
      </c>
      <c r="O2629" s="39">
        <f t="shared" si="38"/>
        <v>25</v>
      </c>
      <c r="P2629" s="39">
        <f t="shared" si="5"/>
        <v>72</v>
      </c>
      <c r="Q2629" s="39">
        <f t="shared" si="6"/>
        <v>65</v>
      </c>
      <c r="R2629" s="58">
        <f t="shared" si="7"/>
        <v>0.246</v>
      </c>
      <c r="S2629" s="58">
        <f t="shared" si="8"/>
        <v>0.687</v>
      </c>
      <c r="T2629" s="58">
        <f t="shared" si="9"/>
        <v>0.067</v>
      </c>
      <c r="U2629" s="39">
        <f t="shared" si="10"/>
        <v>1272347</v>
      </c>
      <c r="V2629" s="58">
        <f t="shared" si="11"/>
        <v>0.106</v>
      </c>
    </row>
    <row r="2630">
      <c r="A2630" s="33" t="s">
        <v>227</v>
      </c>
      <c r="B2630" s="68" t="s">
        <v>267</v>
      </c>
      <c r="C2630" s="35" t="s">
        <v>50</v>
      </c>
      <c r="D2630" s="35" t="str">
        <f t="shared" si="2"/>
        <v>The Americas/Trinidad and Tobago-The Americas/2002</v>
      </c>
      <c r="E2630" s="72">
        <v>0.015</v>
      </c>
      <c r="F2630" s="72">
        <v>0.025</v>
      </c>
      <c r="G2630" s="72">
        <v>73.0</v>
      </c>
      <c r="H2630" s="72">
        <v>65.0</v>
      </c>
      <c r="I2630" s="56">
        <v>0.238</v>
      </c>
      <c r="J2630" s="56">
        <v>0.694</v>
      </c>
      <c r="K2630" s="56">
        <v>0.068</v>
      </c>
      <c r="L2630" s="72">
        <v>1277723.0</v>
      </c>
      <c r="M2630" s="56">
        <v>0.104</v>
      </c>
      <c r="N2630" s="39">
        <f t="shared" si="37"/>
        <v>15</v>
      </c>
      <c r="O2630" s="39">
        <f t="shared" si="38"/>
        <v>25</v>
      </c>
      <c r="P2630" s="39">
        <f t="shared" si="5"/>
        <v>73</v>
      </c>
      <c r="Q2630" s="39">
        <f t="shared" si="6"/>
        <v>65</v>
      </c>
      <c r="R2630" s="58">
        <f t="shared" si="7"/>
        <v>0.238</v>
      </c>
      <c r="S2630" s="58">
        <f t="shared" si="8"/>
        <v>0.694</v>
      </c>
      <c r="T2630" s="58">
        <f t="shared" si="9"/>
        <v>0.068</v>
      </c>
      <c r="U2630" s="39">
        <f t="shared" si="10"/>
        <v>1277723</v>
      </c>
      <c r="V2630" s="58">
        <f t="shared" si="11"/>
        <v>0.104</v>
      </c>
    </row>
    <row r="2631">
      <c r="A2631" s="33" t="s">
        <v>227</v>
      </c>
      <c r="B2631" s="68" t="s">
        <v>267</v>
      </c>
      <c r="C2631" s="35" t="s">
        <v>51</v>
      </c>
      <c r="D2631" s="35" t="str">
        <f t="shared" si="2"/>
        <v>The Americas/Trinidad and Tobago-The Americas/2003</v>
      </c>
      <c r="E2631" s="72">
        <v>0.015</v>
      </c>
      <c r="F2631" s="72">
        <v>0.025</v>
      </c>
      <c r="G2631" s="72">
        <v>73.0</v>
      </c>
      <c r="H2631" s="72">
        <v>65.0</v>
      </c>
      <c r="I2631" s="56">
        <v>0.23</v>
      </c>
      <c r="J2631" s="56">
        <v>0.701</v>
      </c>
      <c r="K2631" s="56">
        <v>0.069</v>
      </c>
      <c r="L2631" s="72">
        <v>1283868.0</v>
      </c>
      <c r="M2631" s="56">
        <v>0.102</v>
      </c>
      <c r="N2631" s="39">
        <f t="shared" si="37"/>
        <v>15</v>
      </c>
      <c r="O2631" s="39">
        <f t="shared" si="38"/>
        <v>25</v>
      </c>
      <c r="P2631" s="39">
        <f t="shared" si="5"/>
        <v>73</v>
      </c>
      <c r="Q2631" s="39">
        <f t="shared" si="6"/>
        <v>65</v>
      </c>
      <c r="R2631" s="58">
        <f t="shared" si="7"/>
        <v>0.23</v>
      </c>
      <c r="S2631" s="58">
        <f t="shared" si="8"/>
        <v>0.701</v>
      </c>
      <c r="T2631" s="58">
        <f t="shared" si="9"/>
        <v>0.069</v>
      </c>
      <c r="U2631" s="39">
        <f t="shared" si="10"/>
        <v>1283868</v>
      </c>
      <c r="V2631" s="58">
        <f t="shared" si="11"/>
        <v>0.102</v>
      </c>
    </row>
    <row r="2632">
      <c r="A2632" s="33" t="s">
        <v>227</v>
      </c>
      <c r="B2632" s="68" t="s">
        <v>267</v>
      </c>
      <c r="C2632" s="35" t="s">
        <v>52</v>
      </c>
      <c r="D2632" s="35" t="str">
        <f t="shared" si="2"/>
        <v>The Americas/Trinidad and Tobago-The Americas/2004</v>
      </c>
      <c r="E2632" s="72">
        <v>0.015</v>
      </c>
      <c r="F2632" s="72">
        <v>0.024</v>
      </c>
      <c r="G2632" s="72">
        <v>73.0</v>
      </c>
      <c r="H2632" s="72">
        <v>65.0</v>
      </c>
      <c r="I2632" s="56">
        <v>0.224</v>
      </c>
      <c r="J2632" s="56">
        <v>0.706</v>
      </c>
      <c r="K2632" s="56">
        <v>0.071</v>
      </c>
      <c r="L2632" s="72">
        <v>1290379.0</v>
      </c>
      <c r="M2632" s="56">
        <v>0.101</v>
      </c>
      <c r="N2632" s="39">
        <f t="shared" si="37"/>
        <v>15</v>
      </c>
      <c r="O2632" s="39">
        <f t="shared" si="38"/>
        <v>24</v>
      </c>
      <c r="P2632" s="39">
        <f t="shared" si="5"/>
        <v>73</v>
      </c>
      <c r="Q2632" s="39">
        <f t="shared" si="6"/>
        <v>65</v>
      </c>
      <c r="R2632" s="58">
        <f t="shared" si="7"/>
        <v>0.224</v>
      </c>
      <c r="S2632" s="58">
        <f t="shared" si="8"/>
        <v>0.706</v>
      </c>
      <c r="T2632" s="58">
        <f t="shared" si="9"/>
        <v>0.071</v>
      </c>
      <c r="U2632" s="39">
        <f t="shared" si="10"/>
        <v>1290379</v>
      </c>
      <c r="V2632" s="58">
        <f t="shared" si="11"/>
        <v>0.101</v>
      </c>
    </row>
    <row r="2633">
      <c r="A2633" s="33" t="s">
        <v>227</v>
      </c>
      <c r="B2633" s="68" t="s">
        <v>267</v>
      </c>
      <c r="C2633" s="35" t="s">
        <v>53</v>
      </c>
      <c r="D2633" s="35" t="str">
        <f t="shared" si="2"/>
        <v>The Americas/Trinidad and Tobago-The Americas/2005</v>
      </c>
      <c r="E2633" s="72">
        <v>0.015</v>
      </c>
      <c r="F2633" s="72">
        <v>0.024</v>
      </c>
      <c r="G2633" s="72">
        <v>73.0</v>
      </c>
      <c r="H2633" s="72">
        <v>65.0</v>
      </c>
      <c r="I2633" s="56">
        <v>0.218</v>
      </c>
      <c r="J2633" s="56">
        <v>0.709</v>
      </c>
      <c r="K2633" s="56">
        <v>0.072</v>
      </c>
      <c r="L2633" s="72">
        <v>1296933.0</v>
      </c>
      <c r="M2633" s="56">
        <v>0.099</v>
      </c>
      <c r="N2633" s="39">
        <f t="shared" si="37"/>
        <v>15</v>
      </c>
      <c r="O2633" s="39">
        <f t="shared" si="38"/>
        <v>24</v>
      </c>
      <c r="P2633" s="39">
        <f t="shared" si="5"/>
        <v>73</v>
      </c>
      <c r="Q2633" s="39">
        <f t="shared" si="6"/>
        <v>65</v>
      </c>
      <c r="R2633" s="58">
        <f t="shared" si="7"/>
        <v>0.218</v>
      </c>
      <c r="S2633" s="58">
        <f t="shared" si="8"/>
        <v>0.709</v>
      </c>
      <c r="T2633" s="58">
        <f t="shared" si="9"/>
        <v>0.072</v>
      </c>
      <c r="U2633" s="39">
        <f t="shared" si="10"/>
        <v>1296933</v>
      </c>
      <c r="V2633" s="58">
        <f t="shared" si="11"/>
        <v>0.099</v>
      </c>
    </row>
    <row r="2634">
      <c r="A2634" s="33" t="s">
        <v>227</v>
      </c>
      <c r="B2634" s="68" t="s">
        <v>267</v>
      </c>
      <c r="C2634" s="35" t="s">
        <v>54</v>
      </c>
      <c r="D2634" s="35" t="str">
        <f t="shared" si="2"/>
        <v>The Americas/Trinidad and Tobago-The Americas/2006</v>
      </c>
      <c r="E2634" s="72">
        <v>0.015</v>
      </c>
      <c r="F2634" s="72">
        <v>0.023</v>
      </c>
      <c r="G2634" s="72">
        <v>73.0</v>
      </c>
      <c r="H2634" s="72">
        <v>66.0</v>
      </c>
      <c r="I2634" s="56">
        <v>0.214</v>
      </c>
      <c r="J2634" s="56">
        <v>0.712</v>
      </c>
      <c r="K2634" s="56">
        <v>0.074</v>
      </c>
      <c r="L2634" s="72">
        <v>1303478.0</v>
      </c>
      <c r="M2634" s="56">
        <v>0.097</v>
      </c>
      <c r="N2634" s="39">
        <f t="shared" si="37"/>
        <v>15</v>
      </c>
      <c r="O2634" s="39">
        <f t="shared" si="38"/>
        <v>23</v>
      </c>
      <c r="P2634" s="39">
        <f t="shared" si="5"/>
        <v>73</v>
      </c>
      <c r="Q2634" s="39">
        <f t="shared" si="6"/>
        <v>66</v>
      </c>
      <c r="R2634" s="58">
        <f t="shared" si="7"/>
        <v>0.214</v>
      </c>
      <c r="S2634" s="58">
        <f t="shared" si="8"/>
        <v>0.712</v>
      </c>
      <c r="T2634" s="58">
        <f t="shared" si="9"/>
        <v>0.074</v>
      </c>
      <c r="U2634" s="39">
        <f t="shared" si="10"/>
        <v>1303478</v>
      </c>
      <c r="V2634" s="58">
        <f t="shared" si="11"/>
        <v>0.097</v>
      </c>
    </row>
    <row r="2635">
      <c r="A2635" s="33" t="s">
        <v>227</v>
      </c>
      <c r="B2635" s="68" t="s">
        <v>267</v>
      </c>
      <c r="C2635" s="35" t="s">
        <v>55</v>
      </c>
      <c r="D2635" s="35" t="str">
        <f t="shared" si="2"/>
        <v>The Americas/Trinidad and Tobago-The Americas/2007</v>
      </c>
      <c r="E2635" s="72">
        <v>0.015</v>
      </c>
      <c r="F2635" s="72">
        <v>0.023</v>
      </c>
      <c r="G2635" s="72">
        <v>73.0</v>
      </c>
      <c r="H2635" s="72">
        <v>66.0</v>
      </c>
      <c r="I2635" s="56">
        <v>0.211</v>
      </c>
      <c r="J2635" s="56">
        <v>0.713</v>
      </c>
      <c r="K2635" s="56">
        <v>0.076</v>
      </c>
      <c r="L2635" s="72">
        <v>1310040.0</v>
      </c>
      <c r="M2635" s="56">
        <v>0.096</v>
      </c>
      <c r="N2635" s="39">
        <f t="shared" si="37"/>
        <v>15</v>
      </c>
      <c r="O2635" s="39">
        <f t="shared" si="38"/>
        <v>23</v>
      </c>
      <c r="P2635" s="39">
        <f t="shared" si="5"/>
        <v>73</v>
      </c>
      <c r="Q2635" s="39">
        <f t="shared" si="6"/>
        <v>66</v>
      </c>
      <c r="R2635" s="58">
        <f t="shared" si="7"/>
        <v>0.211</v>
      </c>
      <c r="S2635" s="58">
        <f t="shared" si="8"/>
        <v>0.713</v>
      </c>
      <c r="T2635" s="58">
        <f t="shared" si="9"/>
        <v>0.076</v>
      </c>
      <c r="U2635" s="39">
        <f t="shared" si="10"/>
        <v>1310040</v>
      </c>
      <c r="V2635" s="58">
        <f t="shared" si="11"/>
        <v>0.096</v>
      </c>
    </row>
    <row r="2636">
      <c r="A2636" s="33" t="s">
        <v>227</v>
      </c>
      <c r="B2636" s="68" t="s">
        <v>267</v>
      </c>
      <c r="C2636" s="35" t="s">
        <v>56</v>
      </c>
      <c r="D2636" s="35" t="str">
        <f t="shared" si="2"/>
        <v>The Americas/Trinidad and Tobago-The Americas/2008</v>
      </c>
      <c r="E2636" s="72">
        <v>0.015</v>
      </c>
      <c r="F2636" s="72">
        <v>0.022</v>
      </c>
      <c r="G2636" s="72">
        <v>73.0</v>
      </c>
      <c r="H2636" s="72">
        <v>66.0</v>
      </c>
      <c r="I2636" s="56">
        <v>0.209</v>
      </c>
      <c r="J2636" s="56">
        <v>0.712</v>
      </c>
      <c r="K2636" s="56">
        <v>0.078</v>
      </c>
      <c r="L2636" s="72">
        <v>1316449.0</v>
      </c>
      <c r="M2636" s="56">
        <v>0.094</v>
      </c>
      <c r="N2636" s="39">
        <f t="shared" si="37"/>
        <v>15</v>
      </c>
      <c r="O2636" s="39">
        <f t="shared" si="38"/>
        <v>22</v>
      </c>
      <c r="P2636" s="39">
        <f t="shared" si="5"/>
        <v>73</v>
      </c>
      <c r="Q2636" s="39">
        <f t="shared" si="6"/>
        <v>66</v>
      </c>
      <c r="R2636" s="58">
        <f t="shared" si="7"/>
        <v>0.209</v>
      </c>
      <c r="S2636" s="58">
        <f t="shared" si="8"/>
        <v>0.712</v>
      </c>
      <c r="T2636" s="58">
        <f t="shared" si="9"/>
        <v>0.078</v>
      </c>
      <c r="U2636" s="39">
        <f t="shared" si="10"/>
        <v>1316449</v>
      </c>
      <c r="V2636" s="58">
        <f t="shared" si="11"/>
        <v>0.094</v>
      </c>
    </row>
    <row r="2637">
      <c r="A2637" s="33" t="s">
        <v>227</v>
      </c>
      <c r="B2637" s="68" t="s">
        <v>267</v>
      </c>
      <c r="C2637" s="35" t="s">
        <v>57</v>
      </c>
      <c r="D2637" s="35" t="str">
        <f t="shared" si="2"/>
        <v>The Americas/Trinidad and Tobago-The Americas/2009</v>
      </c>
      <c r="E2637" s="72">
        <v>0.015</v>
      </c>
      <c r="F2637" s="72">
        <v>0.021</v>
      </c>
      <c r="G2637" s="72">
        <v>73.0</v>
      </c>
      <c r="H2637" s="72">
        <v>66.0</v>
      </c>
      <c r="I2637" s="56">
        <v>0.208</v>
      </c>
      <c r="J2637" s="56">
        <v>0.711</v>
      </c>
      <c r="K2637" s="56">
        <v>0.081</v>
      </c>
      <c r="L2637" s="72">
        <v>1322518.0</v>
      </c>
      <c r="M2637" s="56">
        <v>0.092</v>
      </c>
      <c r="N2637" s="39">
        <f t="shared" si="37"/>
        <v>15</v>
      </c>
      <c r="O2637" s="39">
        <f t="shared" si="38"/>
        <v>21</v>
      </c>
      <c r="P2637" s="39">
        <f t="shared" si="5"/>
        <v>73</v>
      </c>
      <c r="Q2637" s="39">
        <f t="shared" si="6"/>
        <v>66</v>
      </c>
      <c r="R2637" s="58">
        <f t="shared" si="7"/>
        <v>0.208</v>
      </c>
      <c r="S2637" s="58">
        <f t="shared" si="8"/>
        <v>0.711</v>
      </c>
      <c r="T2637" s="58">
        <f t="shared" si="9"/>
        <v>0.081</v>
      </c>
      <c r="U2637" s="39">
        <f t="shared" si="10"/>
        <v>1322518</v>
      </c>
      <c r="V2637" s="58">
        <f t="shared" si="11"/>
        <v>0.092</v>
      </c>
    </row>
    <row r="2638">
      <c r="A2638" s="33" t="s">
        <v>227</v>
      </c>
      <c r="B2638" s="68" t="s">
        <v>267</v>
      </c>
      <c r="C2638" s="35" t="s">
        <v>58</v>
      </c>
      <c r="D2638" s="35" t="str">
        <f t="shared" si="2"/>
        <v>The Americas/Trinidad and Tobago-The Americas/2010</v>
      </c>
      <c r="E2638" s="72">
        <v>0.015</v>
      </c>
      <c r="F2638" s="72">
        <v>0.021</v>
      </c>
      <c r="G2638" s="72">
        <v>73.0</v>
      </c>
      <c r="H2638" s="72">
        <v>66.0</v>
      </c>
      <c r="I2638" s="56">
        <v>0.207</v>
      </c>
      <c r="J2638" s="56">
        <v>0.71</v>
      </c>
      <c r="K2638" s="56">
        <v>0.083</v>
      </c>
      <c r="L2638" s="72">
        <v>1328095.0</v>
      </c>
      <c r="M2638" s="56">
        <v>0.091</v>
      </c>
      <c r="N2638" s="39">
        <f t="shared" si="37"/>
        <v>15</v>
      </c>
      <c r="O2638" s="39">
        <f t="shared" si="38"/>
        <v>21</v>
      </c>
      <c r="P2638" s="39">
        <f t="shared" si="5"/>
        <v>73</v>
      </c>
      <c r="Q2638" s="39">
        <f t="shared" si="6"/>
        <v>66</v>
      </c>
      <c r="R2638" s="58">
        <f t="shared" si="7"/>
        <v>0.207</v>
      </c>
      <c r="S2638" s="58">
        <f t="shared" si="8"/>
        <v>0.71</v>
      </c>
      <c r="T2638" s="58">
        <f t="shared" si="9"/>
        <v>0.083</v>
      </c>
      <c r="U2638" s="39">
        <f t="shared" si="10"/>
        <v>1328095</v>
      </c>
      <c r="V2638" s="58">
        <f t="shared" si="11"/>
        <v>0.091</v>
      </c>
    </row>
    <row r="2639">
      <c r="A2639" s="33" t="s">
        <v>227</v>
      </c>
      <c r="B2639" s="68" t="s">
        <v>267</v>
      </c>
      <c r="C2639" s="35" t="s">
        <v>59</v>
      </c>
      <c r="D2639" s="35" t="str">
        <f t="shared" si="2"/>
        <v>The Americas/Trinidad and Tobago-The Americas/2011</v>
      </c>
      <c r="E2639" s="72">
        <v>0.015</v>
      </c>
      <c r="F2639" s="72">
        <v>0.02</v>
      </c>
      <c r="G2639" s="72">
        <v>73.0</v>
      </c>
      <c r="H2639" s="72">
        <v>66.0</v>
      </c>
      <c r="I2639" s="56">
        <v>0.207</v>
      </c>
      <c r="J2639" s="56">
        <v>0.708</v>
      </c>
      <c r="K2639" s="56">
        <v>0.085</v>
      </c>
      <c r="L2639" s="72">
        <v>1333082.0</v>
      </c>
      <c r="M2639" s="56">
        <v>0.089</v>
      </c>
      <c r="N2639" s="39">
        <f t="shared" si="37"/>
        <v>15</v>
      </c>
      <c r="O2639" s="39">
        <f t="shared" si="38"/>
        <v>20</v>
      </c>
      <c r="P2639" s="39">
        <f t="shared" si="5"/>
        <v>73</v>
      </c>
      <c r="Q2639" s="39">
        <f t="shared" si="6"/>
        <v>66</v>
      </c>
      <c r="R2639" s="58">
        <f t="shared" si="7"/>
        <v>0.207</v>
      </c>
      <c r="S2639" s="58">
        <f t="shared" si="8"/>
        <v>0.708</v>
      </c>
      <c r="T2639" s="58">
        <f t="shared" si="9"/>
        <v>0.085</v>
      </c>
      <c r="U2639" s="39">
        <f t="shared" si="10"/>
        <v>1333082</v>
      </c>
      <c r="V2639" s="58">
        <f t="shared" si="11"/>
        <v>0.089</v>
      </c>
    </row>
    <row r="2640">
      <c r="A2640" s="33" t="s">
        <v>227</v>
      </c>
      <c r="B2640" s="68" t="s">
        <v>267</v>
      </c>
      <c r="C2640" s="35" t="s">
        <v>60</v>
      </c>
      <c r="D2640" s="35" t="str">
        <f t="shared" si="2"/>
        <v>The Americas/Trinidad and Tobago-The Americas/2012</v>
      </c>
      <c r="E2640" s="72">
        <v>0.015</v>
      </c>
      <c r="F2640" s="72">
        <v>0.02</v>
      </c>
      <c r="G2640" s="72">
        <v>74.0</v>
      </c>
      <c r="H2640" s="72">
        <v>66.0</v>
      </c>
      <c r="I2640" s="56">
        <v>0.207</v>
      </c>
      <c r="J2640" s="56">
        <v>0.705</v>
      </c>
      <c r="K2640" s="56">
        <v>0.088</v>
      </c>
      <c r="L2640" s="72">
        <v>1337439.0</v>
      </c>
      <c r="M2640" s="56">
        <v>0.088</v>
      </c>
      <c r="N2640" s="39">
        <f t="shared" si="37"/>
        <v>15</v>
      </c>
      <c r="O2640" s="39">
        <f t="shared" si="38"/>
        <v>20</v>
      </c>
      <c r="P2640" s="39">
        <f t="shared" si="5"/>
        <v>74</v>
      </c>
      <c r="Q2640" s="39">
        <f t="shared" si="6"/>
        <v>66</v>
      </c>
      <c r="R2640" s="58">
        <f t="shared" si="7"/>
        <v>0.207</v>
      </c>
      <c r="S2640" s="58">
        <f t="shared" si="8"/>
        <v>0.705</v>
      </c>
      <c r="T2640" s="58">
        <f t="shared" si="9"/>
        <v>0.088</v>
      </c>
      <c r="U2640" s="39">
        <f t="shared" si="10"/>
        <v>1337439</v>
      </c>
      <c r="V2640" s="58">
        <f t="shared" si="11"/>
        <v>0.088</v>
      </c>
    </row>
    <row r="2641">
      <c r="A2641" s="33" t="s">
        <v>227</v>
      </c>
      <c r="B2641" s="68" t="s">
        <v>268</v>
      </c>
      <c r="C2641" s="35" t="s">
        <v>48</v>
      </c>
      <c r="D2641" s="35" t="str">
        <f t="shared" si="2"/>
        <v>The Americas/Turks and Caicos Islands-The Americas/2000</v>
      </c>
      <c r="E2641" s="69"/>
      <c r="F2641" s="69"/>
      <c r="G2641" s="69"/>
      <c r="H2641" s="69"/>
      <c r="I2641" s="59"/>
      <c r="J2641" s="59"/>
      <c r="K2641" s="59"/>
      <c r="L2641" s="72">
        <v>18876.0</v>
      </c>
      <c r="M2641" s="56">
        <v>0.846</v>
      </c>
      <c r="N2641" s="39"/>
      <c r="O2641" s="39"/>
      <c r="P2641" s="39" t="str">
        <f t="shared" si="5"/>
        <v/>
      </c>
      <c r="Q2641" s="39" t="str">
        <f t="shared" si="6"/>
        <v/>
      </c>
      <c r="R2641" s="58" t="str">
        <f t="shared" si="7"/>
        <v/>
      </c>
      <c r="S2641" s="58" t="str">
        <f t="shared" si="8"/>
        <v/>
      </c>
      <c r="T2641" s="58" t="str">
        <f t="shared" si="9"/>
        <v/>
      </c>
      <c r="U2641" s="39">
        <f t="shared" si="10"/>
        <v>18876</v>
      </c>
      <c r="V2641" s="58">
        <f t="shared" si="11"/>
        <v>0.846</v>
      </c>
    </row>
    <row r="2642">
      <c r="A2642" s="33" t="s">
        <v>227</v>
      </c>
      <c r="B2642" s="68" t="s">
        <v>268</v>
      </c>
      <c r="C2642" s="35" t="s">
        <v>49</v>
      </c>
      <c r="D2642" s="35" t="str">
        <f t="shared" si="2"/>
        <v>The Americas/Turks and Caicos Islands-The Americas/2001</v>
      </c>
      <c r="E2642" s="69"/>
      <c r="F2642" s="69"/>
      <c r="G2642" s="69"/>
      <c r="H2642" s="69"/>
      <c r="I2642" s="59"/>
      <c r="J2642" s="59"/>
      <c r="K2642" s="59"/>
      <c r="L2642" s="72">
        <v>20186.0</v>
      </c>
      <c r="M2642" s="56">
        <v>0.854</v>
      </c>
      <c r="N2642" s="39"/>
      <c r="O2642" s="39"/>
      <c r="P2642" s="39" t="str">
        <f t="shared" si="5"/>
        <v/>
      </c>
      <c r="Q2642" s="39" t="str">
        <f t="shared" si="6"/>
        <v/>
      </c>
      <c r="R2642" s="58" t="str">
        <f t="shared" si="7"/>
        <v/>
      </c>
      <c r="S2642" s="58" t="str">
        <f t="shared" si="8"/>
        <v/>
      </c>
      <c r="T2642" s="58" t="str">
        <f t="shared" si="9"/>
        <v/>
      </c>
      <c r="U2642" s="39">
        <f t="shared" si="10"/>
        <v>20186</v>
      </c>
      <c r="V2642" s="58">
        <f t="shared" si="11"/>
        <v>0.854</v>
      </c>
    </row>
    <row r="2643">
      <c r="A2643" s="33" t="s">
        <v>227</v>
      </c>
      <c r="B2643" s="68" t="s">
        <v>268</v>
      </c>
      <c r="C2643" s="35" t="s">
        <v>50</v>
      </c>
      <c r="D2643" s="35" t="str">
        <f t="shared" si="2"/>
        <v>The Americas/Turks and Caicos Islands-The Americas/2002</v>
      </c>
      <c r="E2643" s="69"/>
      <c r="F2643" s="69"/>
      <c r="G2643" s="69"/>
      <c r="H2643" s="69"/>
      <c r="I2643" s="59"/>
      <c r="J2643" s="59"/>
      <c r="K2643" s="59"/>
      <c r="L2643" s="72">
        <v>21740.0</v>
      </c>
      <c r="M2643" s="56">
        <v>0.86</v>
      </c>
      <c r="N2643" s="39"/>
      <c r="O2643" s="39"/>
      <c r="P2643" s="39" t="str">
        <f t="shared" si="5"/>
        <v/>
      </c>
      <c r="Q2643" s="39" t="str">
        <f t="shared" si="6"/>
        <v/>
      </c>
      <c r="R2643" s="58" t="str">
        <f t="shared" si="7"/>
        <v/>
      </c>
      <c r="S2643" s="58" t="str">
        <f t="shared" si="8"/>
        <v/>
      </c>
      <c r="T2643" s="58" t="str">
        <f t="shared" si="9"/>
        <v/>
      </c>
      <c r="U2643" s="39">
        <f t="shared" si="10"/>
        <v>21740</v>
      </c>
      <c r="V2643" s="58">
        <f t="shared" si="11"/>
        <v>0.86</v>
      </c>
    </row>
    <row r="2644">
      <c r="A2644" s="33" t="s">
        <v>227</v>
      </c>
      <c r="B2644" s="68" t="s">
        <v>268</v>
      </c>
      <c r="C2644" s="35" t="s">
        <v>51</v>
      </c>
      <c r="D2644" s="35" t="str">
        <f t="shared" si="2"/>
        <v>The Americas/Turks and Caicos Islands-The Americas/2003</v>
      </c>
      <c r="E2644" s="69"/>
      <c r="F2644" s="69"/>
      <c r="G2644" s="69"/>
      <c r="H2644" s="69"/>
      <c r="I2644" s="59"/>
      <c r="J2644" s="59"/>
      <c r="K2644" s="59"/>
      <c r="L2644" s="72">
        <v>23412.0</v>
      </c>
      <c r="M2644" s="56">
        <v>0.866</v>
      </c>
      <c r="N2644" s="39"/>
      <c r="O2644" s="39"/>
      <c r="P2644" s="39" t="str">
        <f t="shared" si="5"/>
        <v/>
      </c>
      <c r="Q2644" s="39" t="str">
        <f t="shared" si="6"/>
        <v/>
      </c>
      <c r="R2644" s="58" t="str">
        <f t="shared" si="7"/>
        <v/>
      </c>
      <c r="S2644" s="58" t="str">
        <f t="shared" si="8"/>
        <v/>
      </c>
      <c r="T2644" s="58" t="str">
        <f t="shared" si="9"/>
        <v/>
      </c>
      <c r="U2644" s="39">
        <f t="shared" si="10"/>
        <v>23412</v>
      </c>
      <c r="V2644" s="58">
        <f t="shared" si="11"/>
        <v>0.866</v>
      </c>
    </row>
    <row r="2645">
      <c r="A2645" s="33" t="s">
        <v>227</v>
      </c>
      <c r="B2645" s="68" t="s">
        <v>268</v>
      </c>
      <c r="C2645" s="35" t="s">
        <v>52</v>
      </c>
      <c r="D2645" s="35" t="str">
        <f t="shared" si="2"/>
        <v>The Americas/Turks and Caicos Islands-The Americas/2004</v>
      </c>
      <c r="E2645" s="69"/>
      <c r="F2645" s="69"/>
      <c r="G2645" s="69"/>
      <c r="H2645" s="69"/>
      <c r="I2645" s="59"/>
      <c r="J2645" s="59"/>
      <c r="K2645" s="59"/>
      <c r="L2645" s="72">
        <v>25025.0</v>
      </c>
      <c r="M2645" s="56">
        <v>0.872</v>
      </c>
      <c r="N2645" s="39"/>
      <c r="O2645" s="39"/>
      <c r="P2645" s="39" t="str">
        <f t="shared" si="5"/>
        <v/>
      </c>
      <c r="Q2645" s="39" t="str">
        <f t="shared" si="6"/>
        <v/>
      </c>
      <c r="R2645" s="58" t="str">
        <f t="shared" si="7"/>
        <v/>
      </c>
      <c r="S2645" s="58" t="str">
        <f t="shared" si="8"/>
        <v/>
      </c>
      <c r="T2645" s="58" t="str">
        <f t="shared" si="9"/>
        <v/>
      </c>
      <c r="U2645" s="39">
        <f t="shared" si="10"/>
        <v>25025</v>
      </c>
      <c r="V2645" s="58">
        <f t="shared" si="11"/>
        <v>0.872</v>
      </c>
    </row>
    <row r="2646">
      <c r="A2646" s="33" t="s">
        <v>227</v>
      </c>
      <c r="B2646" s="68" t="s">
        <v>268</v>
      </c>
      <c r="C2646" s="35" t="s">
        <v>53</v>
      </c>
      <c r="D2646" s="35" t="str">
        <f t="shared" si="2"/>
        <v>The Americas/Turks and Caicos Islands-The Americas/2005</v>
      </c>
      <c r="E2646" s="69"/>
      <c r="F2646" s="69"/>
      <c r="G2646" s="69"/>
      <c r="H2646" s="69"/>
      <c r="I2646" s="59"/>
      <c r="J2646" s="59"/>
      <c r="K2646" s="59"/>
      <c r="L2646" s="72">
        <v>26450.0</v>
      </c>
      <c r="M2646" s="56">
        <v>0.877</v>
      </c>
      <c r="N2646" s="39"/>
      <c r="O2646" s="39"/>
      <c r="P2646" s="39" t="str">
        <f t="shared" si="5"/>
        <v/>
      </c>
      <c r="Q2646" s="39" t="str">
        <f t="shared" si="6"/>
        <v/>
      </c>
      <c r="R2646" s="58" t="str">
        <f t="shared" si="7"/>
        <v/>
      </c>
      <c r="S2646" s="58" t="str">
        <f t="shared" si="8"/>
        <v/>
      </c>
      <c r="T2646" s="58" t="str">
        <f t="shared" si="9"/>
        <v/>
      </c>
      <c r="U2646" s="39">
        <f t="shared" si="10"/>
        <v>26450</v>
      </c>
      <c r="V2646" s="58">
        <f t="shared" si="11"/>
        <v>0.877</v>
      </c>
    </row>
    <row r="2647">
      <c r="A2647" s="33" t="s">
        <v>227</v>
      </c>
      <c r="B2647" s="68" t="s">
        <v>268</v>
      </c>
      <c r="C2647" s="35" t="s">
        <v>54</v>
      </c>
      <c r="D2647" s="35" t="str">
        <f t="shared" si="2"/>
        <v>The Americas/Turks and Caicos Islands-The Americas/2006</v>
      </c>
      <c r="E2647" s="69"/>
      <c r="F2647" s="69"/>
      <c r="G2647" s="69"/>
      <c r="H2647" s="69"/>
      <c r="I2647" s="59"/>
      <c r="J2647" s="59"/>
      <c r="K2647" s="59"/>
      <c r="L2647" s="72">
        <v>27642.0</v>
      </c>
      <c r="M2647" s="56">
        <v>0.883</v>
      </c>
      <c r="N2647" s="39"/>
      <c r="O2647" s="39"/>
      <c r="P2647" s="39" t="str">
        <f t="shared" si="5"/>
        <v/>
      </c>
      <c r="Q2647" s="39" t="str">
        <f t="shared" si="6"/>
        <v/>
      </c>
      <c r="R2647" s="58" t="str">
        <f t="shared" si="7"/>
        <v/>
      </c>
      <c r="S2647" s="58" t="str">
        <f t="shared" si="8"/>
        <v/>
      </c>
      <c r="T2647" s="58" t="str">
        <f t="shared" si="9"/>
        <v/>
      </c>
      <c r="U2647" s="39">
        <f t="shared" si="10"/>
        <v>27642</v>
      </c>
      <c r="V2647" s="58">
        <f t="shared" si="11"/>
        <v>0.883</v>
      </c>
    </row>
    <row r="2648">
      <c r="A2648" s="33" t="s">
        <v>227</v>
      </c>
      <c r="B2648" s="68" t="s">
        <v>268</v>
      </c>
      <c r="C2648" s="35" t="s">
        <v>55</v>
      </c>
      <c r="D2648" s="35" t="str">
        <f t="shared" si="2"/>
        <v>The Americas/Turks and Caicos Islands-The Americas/2007</v>
      </c>
      <c r="E2648" s="69"/>
      <c r="F2648" s="69"/>
      <c r="G2648" s="69"/>
      <c r="H2648" s="69"/>
      <c r="I2648" s="59"/>
      <c r="J2648" s="59"/>
      <c r="K2648" s="59"/>
      <c r="L2648" s="72">
        <v>28638.0</v>
      </c>
      <c r="M2648" s="56">
        <v>0.888</v>
      </c>
      <c r="N2648" s="39"/>
      <c r="O2648" s="39"/>
      <c r="P2648" s="39" t="str">
        <f t="shared" si="5"/>
        <v/>
      </c>
      <c r="Q2648" s="39" t="str">
        <f t="shared" si="6"/>
        <v/>
      </c>
      <c r="R2648" s="58" t="str">
        <f t="shared" si="7"/>
        <v/>
      </c>
      <c r="S2648" s="58" t="str">
        <f t="shared" si="8"/>
        <v/>
      </c>
      <c r="T2648" s="58" t="str">
        <f t="shared" si="9"/>
        <v/>
      </c>
      <c r="U2648" s="39">
        <f t="shared" si="10"/>
        <v>28638</v>
      </c>
      <c r="V2648" s="58">
        <f t="shared" si="11"/>
        <v>0.888</v>
      </c>
    </row>
    <row r="2649">
      <c r="A2649" s="33" t="s">
        <v>227</v>
      </c>
      <c r="B2649" s="68" t="s">
        <v>268</v>
      </c>
      <c r="C2649" s="35" t="s">
        <v>56</v>
      </c>
      <c r="D2649" s="35" t="str">
        <f t="shared" si="2"/>
        <v>The Americas/Turks and Caicos Islands-The Americas/2008</v>
      </c>
      <c r="E2649" s="69"/>
      <c r="F2649" s="69"/>
      <c r="G2649" s="69"/>
      <c r="H2649" s="69"/>
      <c r="I2649" s="59"/>
      <c r="J2649" s="59"/>
      <c r="K2649" s="59"/>
      <c r="L2649" s="72">
        <v>29481.0</v>
      </c>
      <c r="M2649" s="56">
        <v>0.893</v>
      </c>
      <c r="N2649" s="39"/>
      <c r="O2649" s="39"/>
      <c r="P2649" s="39" t="str">
        <f t="shared" si="5"/>
        <v/>
      </c>
      <c r="Q2649" s="39" t="str">
        <f t="shared" si="6"/>
        <v/>
      </c>
      <c r="R2649" s="58" t="str">
        <f t="shared" si="7"/>
        <v/>
      </c>
      <c r="S2649" s="58" t="str">
        <f t="shared" si="8"/>
        <v/>
      </c>
      <c r="T2649" s="58" t="str">
        <f t="shared" si="9"/>
        <v/>
      </c>
      <c r="U2649" s="39">
        <f t="shared" si="10"/>
        <v>29481</v>
      </c>
      <c r="V2649" s="58">
        <f t="shared" si="11"/>
        <v>0.893</v>
      </c>
    </row>
    <row r="2650">
      <c r="A2650" s="33" t="s">
        <v>227</v>
      </c>
      <c r="B2650" s="68" t="s">
        <v>268</v>
      </c>
      <c r="C2650" s="35" t="s">
        <v>57</v>
      </c>
      <c r="D2650" s="35" t="str">
        <f t="shared" si="2"/>
        <v>The Americas/Turks and Caicos Islands-The Americas/2009</v>
      </c>
      <c r="E2650" s="69"/>
      <c r="F2650" s="69"/>
      <c r="G2650" s="69"/>
      <c r="H2650" s="69"/>
      <c r="I2650" s="59"/>
      <c r="J2650" s="59"/>
      <c r="K2650" s="59"/>
      <c r="L2650" s="72">
        <v>30247.0</v>
      </c>
      <c r="M2650" s="56">
        <v>0.898</v>
      </c>
      <c r="N2650" s="39"/>
      <c r="O2650" s="39"/>
      <c r="P2650" s="39" t="str">
        <f t="shared" si="5"/>
        <v/>
      </c>
      <c r="Q2650" s="39" t="str">
        <f t="shared" si="6"/>
        <v/>
      </c>
      <c r="R2650" s="58" t="str">
        <f t="shared" si="7"/>
        <v/>
      </c>
      <c r="S2650" s="58" t="str">
        <f t="shared" si="8"/>
        <v/>
      </c>
      <c r="T2650" s="58" t="str">
        <f t="shared" si="9"/>
        <v/>
      </c>
      <c r="U2650" s="39">
        <f t="shared" si="10"/>
        <v>30247</v>
      </c>
      <c r="V2650" s="58">
        <f t="shared" si="11"/>
        <v>0.898</v>
      </c>
    </row>
    <row r="2651">
      <c r="A2651" s="33" t="s">
        <v>227</v>
      </c>
      <c r="B2651" s="68" t="s">
        <v>268</v>
      </c>
      <c r="C2651" s="35" t="s">
        <v>58</v>
      </c>
      <c r="D2651" s="35" t="str">
        <f t="shared" si="2"/>
        <v>The Americas/Turks and Caicos Islands-The Americas/2010</v>
      </c>
      <c r="E2651" s="69"/>
      <c r="F2651" s="69"/>
      <c r="G2651" s="69"/>
      <c r="H2651" s="69"/>
      <c r="I2651" s="59"/>
      <c r="J2651" s="59"/>
      <c r="K2651" s="59"/>
      <c r="L2651" s="72">
        <v>30993.0</v>
      </c>
      <c r="M2651" s="56">
        <v>0.902</v>
      </c>
      <c r="N2651" s="39"/>
      <c r="O2651" s="39"/>
      <c r="P2651" s="39" t="str">
        <f t="shared" si="5"/>
        <v/>
      </c>
      <c r="Q2651" s="39" t="str">
        <f t="shared" si="6"/>
        <v/>
      </c>
      <c r="R2651" s="58" t="str">
        <f t="shared" si="7"/>
        <v/>
      </c>
      <c r="S2651" s="58" t="str">
        <f t="shared" si="8"/>
        <v/>
      </c>
      <c r="T2651" s="58" t="str">
        <f t="shared" si="9"/>
        <v/>
      </c>
      <c r="U2651" s="39">
        <f t="shared" si="10"/>
        <v>30993</v>
      </c>
      <c r="V2651" s="58">
        <f t="shared" si="11"/>
        <v>0.902</v>
      </c>
    </row>
    <row r="2652">
      <c r="A2652" s="33" t="s">
        <v>227</v>
      </c>
      <c r="B2652" s="68" t="s">
        <v>268</v>
      </c>
      <c r="C2652" s="35" t="s">
        <v>59</v>
      </c>
      <c r="D2652" s="35" t="str">
        <f t="shared" si="2"/>
        <v>The Americas/Turks and Caicos Islands-The Americas/2011</v>
      </c>
      <c r="E2652" s="69"/>
      <c r="F2652" s="69"/>
      <c r="G2652" s="69"/>
      <c r="H2652" s="69"/>
      <c r="I2652" s="59"/>
      <c r="J2652" s="59"/>
      <c r="K2652" s="59"/>
      <c r="L2652" s="72">
        <v>31726.0</v>
      </c>
      <c r="M2652" s="56">
        <v>0.907</v>
      </c>
      <c r="N2652" s="39"/>
      <c r="O2652" s="39"/>
      <c r="P2652" s="39" t="str">
        <f t="shared" si="5"/>
        <v/>
      </c>
      <c r="Q2652" s="39" t="str">
        <f t="shared" si="6"/>
        <v/>
      </c>
      <c r="R2652" s="58" t="str">
        <f t="shared" si="7"/>
        <v/>
      </c>
      <c r="S2652" s="58" t="str">
        <f t="shared" si="8"/>
        <v/>
      </c>
      <c r="T2652" s="58" t="str">
        <f t="shared" si="9"/>
        <v/>
      </c>
      <c r="U2652" s="39">
        <f t="shared" si="10"/>
        <v>31726</v>
      </c>
      <c r="V2652" s="58">
        <f t="shared" si="11"/>
        <v>0.907</v>
      </c>
    </row>
    <row r="2653">
      <c r="A2653" s="33" t="s">
        <v>227</v>
      </c>
      <c r="B2653" s="68" t="s">
        <v>268</v>
      </c>
      <c r="C2653" s="35" t="s">
        <v>60</v>
      </c>
      <c r="D2653" s="35" t="str">
        <f t="shared" si="2"/>
        <v>The Americas/Turks and Caicos Islands-The Americas/2012</v>
      </c>
      <c r="E2653" s="69"/>
      <c r="F2653" s="69"/>
      <c r="G2653" s="69"/>
      <c r="H2653" s="69"/>
      <c r="I2653" s="59"/>
      <c r="J2653" s="59"/>
      <c r="K2653" s="59"/>
      <c r="L2653" s="72">
        <v>32427.0</v>
      </c>
      <c r="M2653" s="56">
        <v>0.911</v>
      </c>
      <c r="N2653" s="39"/>
      <c r="O2653" s="39"/>
      <c r="P2653" s="39" t="str">
        <f t="shared" si="5"/>
        <v/>
      </c>
      <c r="Q2653" s="39" t="str">
        <f t="shared" si="6"/>
        <v/>
      </c>
      <c r="R2653" s="58" t="str">
        <f t="shared" si="7"/>
        <v/>
      </c>
      <c r="S2653" s="58" t="str">
        <f t="shared" si="8"/>
        <v/>
      </c>
      <c r="T2653" s="58" t="str">
        <f t="shared" si="9"/>
        <v/>
      </c>
      <c r="U2653" s="39">
        <f t="shared" si="10"/>
        <v>32427</v>
      </c>
      <c r="V2653" s="58">
        <f t="shared" si="11"/>
        <v>0.911</v>
      </c>
    </row>
    <row r="2654">
      <c r="A2654" s="33" t="s">
        <v>227</v>
      </c>
      <c r="B2654" s="68" t="s">
        <v>269</v>
      </c>
      <c r="C2654" s="35" t="s">
        <v>48</v>
      </c>
      <c r="D2654" s="35" t="str">
        <f t="shared" si="2"/>
        <v>The Americas/United States-The Americas/2000</v>
      </c>
      <c r="E2654" s="72">
        <v>0.014</v>
      </c>
      <c r="F2654" s="72">
        <v>0.007</v>
      </c>
      <c r="G2654" s="72">
        <v>79.0</v>
      </c>
      <c r="H2654" s="72">
        <v>74.0</v>
      </c>
      <c r="I2654" s="56">
        <v>0.213</v>
      </c>
      <c r="J2654" s="56">
        <v>0.663</v>
      </c>
      <c r="K2654" s="56">
        <v>0.124</v>
      </c>
      <c r="L2654" s="72">
        <v>2.82162411E8</v>
      </c>
      <c r="M2654" s="56">
        <v>0.791</v>
      </c>
      <c r="N2654" s="39">
        <f t="shared" ref="N2654:N2692" si="39">(IF(AND(ISBLANK(E2654),B2654=B2653),N2653,E2654))*1000</f>
        <v>14</v>
      </c>
      <c r="O2654" s="39">
        <f t="shared" ref="O2654:O2692" si="40">(IF(AND(ISBLANK(F2654),B2654=B2653),O2653,F2654))*1000</f>
        <v>7</v>
      </c>
      <c r="P2654" s="39">
        <f t="shared" si="5"/>
        <v>79</v>
      </c>
      <c r="Q2654" s="39">
        <f t="shared" si="6"/>
        <v>74</v>
      </c>
      <c r="R2654" s="58">
        <f t="shared" si="7"/>
        <v>0.213</v>
      </c>
      <c r="S2654" s="58">
        <f t="shared" si="8"/>
        <v>0.663</v>
      </c>
      <c r="T2654" s="58">
        <f t="shared" si="9"/>
        <v>0.124</v>
      </c>
      <c r="U2654" s="39">
        <f t="shared" si="10"/>
        <v>282162411</v>
      </c>
      <c r="V2654" s="58">
        <f t="shared" si="11"/>
        <v>0.791</v>
      </c>
    </row>
    <row r="2655">
      <c r="A2655" s="33" t="s">
        <v>227</v>
      </c>
      <c r="B2655" s="68" t="s">
        <v>269</v>
      </c>
      <c r="C2655" s="35" t="s">
        <v>49</v>
      </c>
      <c r="D2655" s="35" t="str">
        <f t="shared" si="2"/>
        <v>The Americas/United States-The Americas/2001</v>
      </c>
      <c r="E2655" s="72">
        <v>0.014</v>
      </c>
      <c r="F2655" s="72">
        <v>0.007</v>
      </c>
      <c r="G2655" s="72">
        <v>79.0</v>
      </c>
      <c r="H2655" s="72">
        <v>74.0</v>
      </c>
      <c r="I2655" s="56">
        <v>0.212</v>
      </c>
      <c r="J2655" s="56">
        <v>0.665</v>
      </c>
      <c r="K2655" s="56">
        <v>0.123</v>
      </c>
      <c r="L2655" s="72">
        <v>2.84968955E8</v>
      </c>
      <c r="M2655" s="56">
        <v>0.792</v>
      </c>
      <c r="N2655" s="39">
        <f t="shared" si="39"/>
        <v>14</v>
      </c>
      <c r="O2655" s="39">
        <f t="shared" si="40"/>
        <v>7</v>
      </c>
      <c r="P2655" s="39">
        <f t="shared" si="5"/>
        <v>79</v>
      </c>
      <c r="Q2655" s="39">
        <f t="shared" si="6"/>
        <v>74</v>
      </c>
      <c r="R2655" s="58">
        <f t="shared" si="7"/>
        <v>0.212</v>
      </c>
      <c r="S2655" s="58">
        <f t="shared" si="8"/>
        <v>0.665</v>
      </c>
      <c r="T2655" s="58">
        <f t="shared" si="9"/>
        <v>0.123</v>
      </c>
      <c r="U2655" s="39">
        <f t="shared" si="10"/>
        <v>284968955</v>
      </c>
      <c r="V2655" s="58">
        <f t="shared" si="11"/>
        <v>0.792</v>
      </c>
    </row>
    <row r="2656">
      <c r="A2656" s="33" t="s">
        <v>227</v>
      </c>
      <c r="B2656" s="68" t="s">
        <v>269</v>
      </c>
      <c r="C2656" s="35" t="s">
        <v>50</v>
      </c>
      <c r="D2656" s="35" t="str">
        <f t="shared" si="2"/>
        <v>The Americas/United States-The Americas/2002</v>
      </c>
      <c r="E2656" s="72">
        <v>0.014</v>
      </c>
      <c r="F2656" s="72">
        <v>0.007</v>
      </c>
      <c r="G2656" s="72">
        <v>80.0</v>
      </c>
      <c r="H2656" s="72">
        <v>74.0</v>
      </c>
      <c r="I2656" s="56">
        <v>0.21</v>
      </c>
      <c r="J2656" s="56">
        <v>0.667</v>
      </c>
      <c r="K2656" s="56">
        <v>0.123</v>
      </c>
      <c r="L2656" s="72">
        <v>2.87625193E8</v>
      </c>
      <c r="M2656" s="56">
        <v>0.794</v>
      </c>
      <c r="N2656" s="39">
        <f t="shared" si="39"/>
        <v>14</v>
      </c>
      <c r="O2656" s="39">
        <f t="shared" si="40"/>
        <v>7</v>
      </c>
      <c r="P2656" s="39">
        <f t="shared" si="5"/>
        <v>80</v>
      </c>
      <c r="Q2656" s="39">
        <f t="shared" si="6"/>
        <v>74</v>
      </c>
      <c r="R2656" s="58">
        <f t="shared" si="7"/>
        <v>0.21</v>
      </c>
      <c r="S2656" s="58">
        <f t="shared" si="8"/>
        <v>0.667</v>
      </c>
      <c r="T2656" s="58">
        <f t="shared" si="9"/>
        <v>0.123</v>
      </c>
      <c r="U2656" s="39">
        <f t="shared" si="10"/>
        <v>287625193</v>
      </c>
      <c r="V2656" s="58">
        <f t="shared" si="11"/>
        <v>0.794</v>
      </c>
    </row>
    <row r="2657">
      <c r="A2657" s="33" t="s">
        <v>227</v>
      </c>
      <c r="B2657" s="68" t="s">
        <v>269</v>
      </c>
      <c r="C2657" s="35" t="s">
        <v>51</v>
      </c>
      <c r="D2657" s="35" t="str">
        <f t="shared" si="2"/>
        <v>The Americas/United States-The Americas/2003</v>
      </c>
      <c r="E2657" s="72">
        <v>0.014</v>
      </c>
      <c r="F2657" s="72">
        <v>0.007</v>
      </c>
      <c r="G2657" s="72">
        <v>80.0</v>
      </c>
      <c r="H2657" s="72">
        <v>75.0</v>
      </c>
      <c r="I2657" s="56">
        <v>0.209</v>
      </c>
      <c r="J2657" s="56">
        <v>0.669</v>
      </c>
      <c r="K2657" s="56">
        <v>0.123</v>
      </c>
      <c r="L2657" s="72">
        <v>2.90107933E8</v>
      </c>
      <c r="M2657" s="56">
        <v>0.796</v>
      </c>
      <c r="N2657" s="39">
        <f t="shared" si="39"/>
        <v>14</v>
      </c>
      <c r="O2657" s="39">
        <f t="shared" si="40"/>
        <v>7</v>
      </c>
      <c r="P2657" s="39">
        <f t="shared" si="5"/>
        <v>80</v>
      </c>
      <c r="Q2657" s="39">
        <f t="shared" si="6"/>
        <v>75</v>
      </c>
      <c r="R2657" s="58">
        <f t="shared" si="7"/>
        <v>0.209</v>
      </c>
      <c r="S2657" s="58">
        <f t="shared" si="8"/>
        <v>0.669</v>
      </c>
      <c r="T2657" s="58">
        <f t="shared" si="9"/>
        <v>0.123</v>
      </c>
      <c r="U2657" s="39">
        <f t="shared" si="10"/>
        <v>290107933</v>
      </c>
      <c r="V2657" s="58">
        <f t="shared" si="11"/>
        <v>0.796</v>
      </c>
    </row>
    <row r="2658">
      <c r="A2658" s="33" t="s">
        <v>227</v>
      </c>
      <c r="B2658" s="68" t="s">
        <v>269</v>
      </c>
      <c r="C2658" s="35" t="s">
        <v>52</v>
      </c>
      <c r="D2658" s="35" t="str">
        <f t="shared" si="2"/>
        <v>The Americas/United States-The Americas/2004</v>
      </c>
      <c r="E2658" s="72">
        <v>0.014</v>
      </c>
      <c r="F2658" s="72">
        <v>0.007</v>
      </c>
      <c r="G2658" s="72">
        <v>80.0</v>
      </c>
      <c r="H2658" s="72">
        <v>75.0</v>
      </c>
      <c r="I2658" s="56">
        <v>0.207</v>
      </c>
      <c r="J2658" s="56">
        <v>0.67</v>
      </c>
      <c r="K2658" s="56">
        <v>0.123</v>
      </c>
      <c r="L2658" s="72">
        <v>2.92805298E8</v>
      </c>
      <c r="M2658" s="56">
        <v>0.798</v>
      </c>
      <c r="N2658" s="39">
        <f t="shared" si="39"/>
        <v>14</v>
      </c>
      <c r="O2658" s="39">
        <f t="shared" si="40"/>
        <v>7</v>
      </c>
      <c r="P2658" s="39">
        <f t="shared" si="5"/>
        <v>80</v>
      </c>
      <c r="Q2658" s="39">
        <f t="shared" si="6"/>
        <v>75</v>
      </c>
      <c r="R2658" s="58">
        <f t="shared" si="7"/>
        <v>0.207</v>
      </c>
      <c r="S2658" s="58">
        <f t="shared" si="8"/>
        <v>0.67</v>
      </c>
      <c r="T2658" s="58">
        <f t="shared" si="9"/>
        <v>0.123</v>
      </c>
      <c r="U2658" s="39">
        <f t="shared" si="10"/>
        <v>292805298</v>
      </c>
      <c r="V2658" s="58">
        <f t="shared" si="11"/>
        <v>0.798</v>
      </c>
    </row>
    <row r="2659">
      <c r="A2659" s="33" t="s">
        <v>227</v>
      </c>
      <c r="B2659" s="68" t="s">
        <v>269</v>
      </c>
      <c r="C2659" s="35" t="s">
        <v>53</v>
      </c>
      <c r="D2659" s="35" t="str">
        <f t="shared" si="2"/>
        <v>The Americas/United States-The Americas/2005</v>
      </c>
      <c r="E2659" s="72">
        <v>0.014</v>
      </c>
      <c r="F2659" s="72">
        <v>0.007</v>
      </c>
      <c r="G2659" s="72">
        <v>80.0</v>
      </c>
      <c r="H2659" s="72">
        <v>75.0</v>
      </c>
      <c r="I2659" s="56">
        <v>0.205</v>
      </c>
      <c r="J2659" s="56">
        <v>0.671</v>
      </c>
      <c r="K2659" s="56">
        <v>0.123</v>
      </c>
      <c r="L2659" s="72">
        <v>2.95516599E8</v>
      </c>
      <c r="M2659" s="56">
        <v>0.799</v>
      </c>
      <c r="N2659" s="39">
        <f t="shared" si="39"/>
        <v>14</v>
      </c>
      <c r="O2659" s="39">
        <f t="shared" si="40"/>
        <v>7</v>
      </c>
      <c r="P2659" s="39">
        <f t="shared" si="5"/>
        <v>80</v>
      </c>
      <c r="Q2659" s="39">
        <f t="shared" si="6"/>
        <v>75</v>
      </c>
      <c r="R2659" s="58">
        <f t="shared" si="7"/>
        <v>0.205</v>
      </c>
      <c r="S2659" s="58">
        <f t="shared" si="8"/>
        <v>0.671</v>
      </c>
      <c r="T2659" s="58">
        <f t="shared" si="9"/>
        <v>0.123</v>
      </c>
      <c r="U2659" s="39">
        <f t="shared" si="10"/>
        <v>295516599</v>
      </c>
      <c r="V2659" s="58">
        <f t="shared" si="11"/>
        <v>0.799</v>
      </c>
    </row>
    <row r="2660">
      <c r="A2660" s="33" t="s">
        <v>227</v>
      </c>
      <c r="B2660" s="68" t="s">
        <v>269</v>
      </c>
      <c r="C2660" s="35" t="s">
        <v>54</v>
      </c>
      <c r="D2660" s="35" t="str">
        <f t="shared" si="2"/>
        <v>The Americas/United States-The Americas/2006</v>
      </c>
      <c r="E2660" s="72">
        <v>0.014</v>
      </c>
      <c r="F2660" s="72">
        <v>0.007</v>
      </c>
      <c r="G2660" s="72">
        <v>80.0</v>
      </c>
      <c r="H2660" s="72">
        <v>75.0</v>
      </c>
      <c r="I2660" s="56">
        <v>0.204</v>
      </c>
      <c r="J2660" s="56">
        <v>0.672</v>
      </c>
      <c r="K2660" s="56">
        <v>0.124</v>
      </c>
      <c r="L2660" s="72">
        <v>2.98379912E8</v>
      </c>
      <c r="M2660" s="56">
        <v>0.801</v>
      </c>
      <c r="N2660" s="39">
        <f t="shared" si="39"/>
        <v>14</v>
      </c>
      <c r="O2660" s="39">
        <f t="shared" si="40"/>
        <v>7</v>
      </c>
      <c r="P2660" s="39">
        <f t="shared" si="5"/>
        <v>80</v>
      </c>
      <c r="Q2660" s="39">
        <f t="shared" si="6"/>
        <v>75</v>
      </c>
      <c r="R2660" s="58">
        <f t="shared" si="7"/>
        <v>0.204</v>
      </c>
      <c r="S2660" s="58">
        <f t="shared" si="8"/>
        <v>0.672</v>
      </c>
      <c r="T2660" s="58">
        <f t="shared" si="9"/>
        <v>0.124</v>
      </c>
      <c r="U2660" s="39">
        <f t="shared" si="10"/>
        <v>298379912</v>
      </c>
      <c r="V2660" s="58">
        <f t="shared" si="11"/>
        <v>0.801</v>
      </c>
    </row>
    <row r="2661">
      <c r="A2661" s="33" t="s">
        <v>227</v>
      </c>
      <c r="B2661" s="68" t="s">
        <v>269</v>
      </c>
      <c r="C2661" s="35" t="s">
        <v>55</v>
      </c>
      <c r="D2661" s="35" t="str">
        <f t="shared" si="2"/>
        <v>The Americas/United States-The Americas/2007</v>
      </c>
      <c r="E2661" s="72">
        <v>0.014</v>
      </c>
      <c r="F2661" s="72">
        <v>0.007</v>
      </c>
      <c r="G2661" s="72">
        <v>80.0</v>
      </c>
      <c r="H2661" s="72">
        <v>75.0</v>
      </c>
      <c r="I2661" s="56">
        <v>0.202</v>
      </c>
      <c r="J2661" s="56">
        <v>0.673</v>
      </c>
      <c r="K2661" s="56">
        <v>0.125</v>
      </c>
      <c r="L2661" s="72">
        <v>3.01231207E8</v>
      </c>
      <c r="M2661" s="56">
        <v>0.803</v>
      </c>
      <c r="N2661" s="39">
        <f t="shared" si="39"/>
        <v>14</v>
      </c>
      <c r="O2661" s="39">
        <f t="shared" si="40"/>
        <v>7</v>
      </c>
      <c r="P2661" s="39">
        <f t="shared" si="5"/>
        <v>80</v>
      </c>
      <c r="Q2661" s="39">
        <f t="shared" si="6"/>
        <v>75</v>
      </c>
      <c r="R2661" s="58">
        <f t="shared" si="7"/>
        <v>0.202</v>
      </c>
      <c r="S2661" s="58">
        <f t="shared" si="8"/>
        <v>0.673</v>
      </c>
      <c r="T2661" s="58">
        <f t="shared" si="9"/>
        <v>0.125</v>
      </c>
      <c r="U2661" s="39">
        <f t="shared" si="10"/>
        <v>301231207</v>
      </c>
      <c r="V2661" s="58">
        <f t="shared" si="11"/>
        <v>0.803</v>
      </c>
    </row>
    <row r="2662">
      <c r="A2662" s="33" t="s">
        <v>227</v>
      </c>
      <c r="B2662" s="68" t="s">
        <v>269</v>
      </c>
      <c r="C2662" s="35" t="s">
        <v>56</v>
      </c>
      <c r="D2662" s="35" t="str">
        <f t="shared" si="2"/>
        <v>The Americas/United States-The Americas/2008</v>
      </c>
      <c r="E2662" s="72">
        <v>0.014</v>
      </c>
      <c r="F2662" s="72">
        <v>0.007</v>
      </c>
      <c r="G2662" s="72">
        <v>81.0</v>
      </c>
      <c r="H2662" s="72">
        <v>76.0</v>
      </c>
      <c r="I2662" s="56">
        <v>0.201</v>
      </c>
      <c r="J2662" s="56">
        <v>0.673</v>
      </c>
      <c r="K2662" s="56">
        <v>0.127</v>
      </c>
      <c r="L2662" s="72">
        <v>3.04093966E8</v>
      </c>
      <c r="M2662" s="56">
        <v>0.804</v>
      </c>
      <c r="N2662" s="39">
        <f t="shared" si="39"/>
        <v>14</v>
      </c>
      <c r="O2662" s="39">
        <f t="shared" si="40"/>
        <v>7</v>
      </c>
      <c r="P2662" s="39">
        <f t="shared" si="5"/>
        <v>81</v>
      </c>
      <c r="Q2662" s="39">
        <f t="shared" si="6"/>
        <v>76</v>
      </c>
      <c r="R2662" s="58">
        <f t="shared" si="7"/>
        <v>0.201</v>
      </c>
      <c r="S2662" s="58">
        <f t="shared" si="8"/>
        <v>0.673</v>
      </c>
      <c r="T2662" s="58">
        <f t="shared" si="9"/>
        <v>0.127</v>
      </c>
      <c r="U2662" s="39">
        <f t="shared" si="10"/>
        <v>304093966</v>
      </c>
      <c r="V2662" s="58">
        <f t="shared" si="11"/>
        <v>0.804</v>
      </c>
    </row>
    <row r="2663">
      <c r="A2663" s="33" t="s">
        <v>227</v>
      </c>
      <c r="B2663" s="68" t="s">
        <v>269</v>
      </c>
      <c r="C2663" s="35" t="s">
        <v>57</v>
      </c>
      <c r="D2663" s="35" t="str">
        <f t="shared" si="2"/>
        <v>The Americas/United States-The Americas/2009</v>
      </c>
      <c r="E2663" s="72">
        <v>0.014</v>
      </c>
      <c r="F2663" s="72">
        <v>0.006</v>
      </c>
      <c r="G2663" s="72">
        <v>81.0</v>
      </c>
      <c r="H2663" s="72">
        <v>76.0</v>
      </c>
      <c r="I2663" s="56">
        <v>0.2</v>
      </c>
      <c r="J2663" s="56">
        <v>0.672</v>
      </c>
      <c r="K2663" s="56">
        <v>0.128</v>
      </c>
      <c r="L2663" s="72">
        <v>3.06771529E8</v>
      </c>
      <c r="M2663" s="56">
        <v>0.806</v>
      </c>
      <c r="N2663" s="39">
        <f t="shared" si="39"/>
        <v>14</v>
      </c>
      <c r="O2663" s="39">
        <f t="shared" si="40"/>
        <v>6</v>
      </c>
      <c r="P2663" s="39">
        <f t="shared" si="5"/>
        <v>81</v>
      </c>
      <c r="Q2663" s="39">
        <f t="shared" si="6"/>
        <v>76</v>
      </c>
      <c r="R2663" s="58">
        <f t="shared" si="7"/>
        <v>0.2</v>
      </c>
      <c r="S2663" s="58">
        <f t="shared" si="8"/>
        <v>0.672</v>
      </c>
      <c r="T2663" s="58">
        <f t="shared" si="9"/>
        <v>0.128</v>
      </c>
      <c r="U2663" s="39">
        <f t="shared" si="10"/>
        <v>306771529</v>
      </c>
      <c r="V2663" s="58">
        <f t="shared" si="11"/>
        <v>0.806</v>
      </c>
    </row>
    <row r="2664">
      <c r="A2664" s="33" t="s">
        <v>227</v>
      </c>
      <c r="B2664" s="68" t="s">
        <v>269</v>
      </c>
      <c r="C2664" s="35" t="s">
        <v>58</v>
      </c>
      <c r="D2664" s="35" t="str">
        <f t="shared" si="2"/>
        <v>The Americas/United States-The Americas/2010</v>
      </c>
      <c r="E2664" s="72">
        <v>0.013</v>
      </c>
      <c r="F2664" s="72">
        <v>0.006</v>
      </c>
      <c r="G2664" s="72">
        <v>81.0</v>
      </c>
      <c r="H2664" s="72">
        <v>76.0</v>
      </c>
      <c r="I2664" s="56">
        <v>0.198</v>
      </c>
      <c r="J2664" s="56">
        <v>0.671</v>
      </c>
      <c r="K2664" s="56">
        <v>0.131</v>
      </c>
      <c r="L2664" s="72">
        <v>3.09326295E8</v>
      </c>
      <c r="M2664" s="56">
        <v>0.808</v>
      </c>
      <c r="N2664" s="39">
        <f t="shared" si="39"/>
        <v>13</v>
      </c>
      <c r="O2664" s="39">
        <f t="shared" si="40"/>
        <v>6</v>
      </c>
      <c r="P2664" s="39">
        <f t="shared" si="5"/>
        <v>81</v>
      </c>
      <c r="Q2664" s="39">
        <f t="shared" si="6"/>
        <v>76</v>
      </c>
      <c r="R2664" s="58">
        <f t="shared" si="7"/>
        <v>0.198</v>
      </c>
      <c r="S2664" s="58">
        <f t="shared" si="8"/>
        <v>0.671</v>
      </c>
      <c r="T2664" s="58">
        <f t="shared" si="9"/>
        <v>0.131</v>
      </c>
      <c r="U2664" s="39">
        <f t="shared" si="10"/>
        <v>309326295</v>
      </c>
      <c r="V2664" s="58">
        <f t="shared" si="11"/>
        <v>0.808</v>
      </c>
    </row>
    <row r="2665">
      <c r="A2665" s="33" t="s">
        <v>227</v>
      </c>
      <c r="B2665" s="68" t="s">
        <v>269</v>
      </c>
      <c r="C2665" s="35" t="s">
        <v>59</v>
      </c>
      <c r="D2665" s="35" t="str">
        <f t="shared" si="2"/>
        <v>The Americas/United States-The Americas/2011</v>
      </c>
      <c r="E2665" s="72">
        <v>0.013</v>
      </c>
      <c r="F2665" s="72">
        <v>0.006</v>
      </c>
      <c r="G2665" s="72">
        <v>81.0</v>
      </c>
      <c r="H2665" s="72">
        <v>76.0</v>
      </c>
      <c r="I2665" s="56">
        <v>0.197</v>
      </c>
      <c r="J2665" s="56">
        <v>0.669</v>
      </c>
      <c r="K2665" s="56">
        <v>0.133</v>
      </c>
      <c r="L2665" s="72">
        <v>3.11582564E8</v>
      </c>
      <c r="M2665" s="56">
        <v>0.809</v>
      </c>
      <c r="N2665" s="39">
        <f t="shared" si="39"/>
        <v>13</v>
      </c>
      <c r="O2665" s="39">
        <f t="shared" si="40"/>
        <v>6</v>
      </c>
      <c r="P2665" s="39">
        <f t="shared" si="5"/>
        <v>81</v>
      </c>
      <c r="Q2665" s="39">
        <f t="shared" si="6"/>
        <v>76</v>
      </c>
      <c r="R2665" s="58">
        <f t="shared" si="7"/>
        <v>0.197</v>
      </c>
      <c r="S2665" s="58">
        <f t="shared" si="8"/>
        <v>0.669</v>
      </c>
      <c r="T2665" s="58">
        <f t="shared" si="9"/>
        <v>0.133</v>
      </c>
      <c r="U2665" s="39">
        <f t="shared" si="10"/>
        <v>311582564</v>
      </c>
      <c r="V2665" s="58">
        <f t="shared" si="11"/>
        <v>0.809</v>
      </c>
    </row>
    <row r="2666">
      <c r="A2666" s="33" t="s">
        <v>227</v>
      </c>
      <c r="B2666" s="68" t="s">
        <v>269</v>
      </c>
      <c r="C2666" s="35" t="s">
        <v>60</v>
      </c>
      <c r="D2666" s="35" t="str">
        <f t="shared" si="2"/>
        <v>The Americas/United States-The Americas/2012</v>
      </c>
      <c r="E2666" s="72">
        <v>0.013</v>
      </c>
      <c r="F2666" s="72">
        <v>0.006</v>
      </c>
      <c r="G2666" s="72">
        <v>81.0</v>
      </c>
      <c r="H2666" s="72">
        <v>76.0</v>
      </c>
      <c r="I2666" s="56">
        <v>0.196</v>
      </c>
      <c r="J2666" s="56">
        <v>0.667</v>
      </c>
      <c r="K2666" s="56">
        <v>0.136</v>
      </c>
      <c r="L2666" s="72">
        <v>3.13873685E8</v>
      </c>
      <c r="M2666" s="56">
        <v>0.811</v>
      </c>
      <c r="N2666" s="39">
        <f t="shared" si="39"/>
        <v>13</v>
      </c>
      <c r="O2666" s="39">
        <f t="shared" si="40"/>
        <v>6</v>
      </c>
      <c r="P2666" s="39">
        <f t="shared" si="5"/>
        <v>81</v>
      </c>
      <c r="Q2666" s="39">
        <f t="shared" si="6"/>
        <v>76</v>
      </c>
      <c r="R2666" s="58">
        <f t="shared" si="7"/>
        <v>0.196</v>
      </c>
      <c r="S2666" s="58">
        <f t="shared" si="8"/>
        <v>0.667</v>
      </c>
      <c r="T2666" s="58">
        <f t="shared" si="9"/>
        <v>0.136</v>
      </c>
      <c r="U2666" s="39">
        <f t="shared" si="10"/>
        <v>313873685</v>
      </c>
      <c r="V2666" s="58">
        <f t="shared" si="11"/>
        <v>0.811</v>
      </c>
    </row>
    <row r="2667">
      <c r="A2667" s="33" t="s">
        <v>227</v>
      </c>
      <c r="B2667" s="68" t="s">
        <v>270</v>
      </c>
      <c r="C2667" s="35" t="s">
        <v>48</v>
      </c>
      <c r="D2667" s="35" t="str">
        <f t="shared" si="2"/>
        <v>The Americas/Uruguay-The Americas/2000</v>
      </c>
      <c r="E2667" s="72">
        <v>0.016</v>
      </c>
      <c r="F2667" s="72">
        <v>0.015</v>
      </c>
      <c r="G2667" s="72">
        <v>78.0</v>
      </c>
      <c r="H2667" s="72">
        <v>71.0</v>
      </c>
      <c r="I2667" s="56">
        <v>0.246</v>
      </c>
      <c r="J2667" s="56">
        <v>0.624</v>
      </c>
      <c r="K2667" s="56">
        <v>0.131</v>
      </c>
      <c r="L2667" s="72">
        <v>3320841.0</v>
      </c>
      <c r="M2667" s="56">
        <v>0.92</v>
      </c>
      <c r="N2667" s="39">
        <f t="shared" si="39"/>
        <v>16</v>
      </c>
      <c r="O2667" s="39">
        <f t="shared" si="40"/>
        <v>15</v>
      </c>
      <c r="P2667" s="39">
        <f t="shared" si="5"/>
        <v>78</v>
      </c>
      <c r="Q2667" s="39">
        <f t="shared" si="6"/>
        <v>71</v>
      </c>
      <c r="R2667" s="58">
        <f t="shared" si="7"/>
        <v>0.246</v>
      </c>
      <c r="S2667" s="58">
        <f t="shared" si="8"/>
        <v>0.624</v>
      </c>
      <c r="T2667" s="58">
        <f t="shared" si="9"/>
        <v>0.131</v>
      </c>
      <c r="U2667" s="39">
        <f t="shared" si="10"/>
        <v>3320841</v>
      </c>
      <c r="V2667" s="58">
        <f t="shared" si="11"/>
        <v>0.92</v>
      </c>
    </row>
    <row r="2668">
      <c r="A2668" s="33" t="s">
        <v>227</v>
      </c>
      <c r="B2668" s="68" t="s">
        <v>270</v>
      </c>
      <c r="C2668" s="35" t="s">
        <v>49</v>
      </c>
      <c r="D2668" s="35" t="str">
        <f t="shared" si="2"/>
        <v>The Americas/Uruguay-The Americas/2001</v>
      </c>
      <c r="E2668" s="72">
        <v>0.016</v>
      </c>
      <c r="F2668" s="72">
        <v>0.014</v>
      </c>
      <c r="G2668" s="72">
        <v>79.0</v>
      </c>
      <c r="H2668" s="72">
        <v>71.0</v>
      </c>
      <c r="I2668" s="56">
        <v>0.244</v>
      </c>
      <c r="J2668" s="56">
        <v>0.624</v>
      </c>
      <c r="K2668" s="56">
        <v>0.132</v>
      </c>
      <c r="L2668" s="72">
        <v>3326762.0</v>
      </c>
      <c r="M2668" s="56">
        <v>0.923</v>
      </c>
      <c r="N2668" s="39">
        <f t="shared" si="39"/>
        <v>16</v>
      </c>
      <c r="O2668" s="39">
        <f t="shared" si="40"/>
        <v>14</v>
      </c>
      <c r="P2668" s="39">
        <f t="shared" si="5"/>
        <v>79</v>
      </c>
      <c r="Q2668" s="39">
        <f t="shared" si="6"/>
        <v>71</v>
      </c>
      <c r="R2668" s="58">
        <f t="shared" si="7"/>
        <v>0.244</v>
      </c>
      <c r="S2668" s="58">
        <f t="shared" si="8"/>
        <v>0.624</v>
      </c>
      <c r="T2668" s="58">
        <f t="shared" si="9"/>
        <v>0.132</v>
      </c>
      <c r="U2668" s="39">
        <f t="shared" si="10"/>
        <v>3326762</v>
      </c>
      <c r="V2668" s="58">
        <f t="shared" si="11"/>
        <v>0.923</v>
      </c>
    </row>
    <row r="2669">
      <c r="A2669" s="33" t="s">
        <v>227</v>
      </c>
      <c r="B2669" s="68" t="s">
        <v>270</v>
      </c>
      <c r="C2669" s="35" t="s">
        <v>50</v>
      </c>
      <c r="D2669" s="35" t="str">
        <f t="shared" si="2"/>
        <v>The Americas/Uruguay-The Americas/2002</v>
      </c>
      <c r="E2669" s="72">
        <v>0.016</v>
      </c>
      <c r="F2669" s="72">
        <v>0.014</v>
      </c>
      <c r="G2669" s="72">
        <v>79.0</v>
      </c>
      <c r="H2669" s="72">
        <v>71.0</v>
      </c>
      <c r="I2669" s="56">
        <v>0.243</v>
      </c>
      <c r="J2669" s="56">
        <v>0.624</v>
      </c>
      <c r="K2669" s="56">
        <v>0.133</v>
      </c>
      <c r="L2669" s="72">
        <v>3327500.0</v>
      </c>
      <c r="M2669" s="56">
        <v>0.926</v>
      </c>
      <c r="N2669" s="39">
        <f t="shared" si="39"/>
        <v>16</v>
      </c>
      <c r="O2669" s="39">
        <f t="shared" si="40"/>
        <v>14</v>
      </c>
      <c r="P2669" s="39">
        <f t="shared" si="5"/>
        <v>79</v>
      </c>
      <c r="Q2669" s="39">
        <f t="shared" si="6"/>
        <v>71</v>
      </c>
      <c r="R2669" s="58">
        <f t="shared" si="7"/>
        <v>0.243</v>
      </c>
      <c r="S2669" s="58">
        <f t="shared" si="8"/>
        <v>0.624</v>
      </c>
      <c r="T2669" s="58">
        <f t="shared" si="9"/>
        <v>0.133</v>
      </c>
      <c r="U2669" s="39">
        <f t="shared" si="10"/>
        <v>3327500</v>
      </c>
      <c r="V2669" s="58">
        <f t="shared" si="11"/>
        <v>0.926</v>
      </c>
    </row>
    <row r="2670">
      <c r="A2670" s="33" t="s">
        <v>227</v>
      </c>
      <c r="B2670" s="68" t="s">
        <v>270</v>
      </c>
      <c r="C2670" s="35" t="s">
        <v>51</v>
      </c>
      <c r="D2670" s="35" t="str">
        <f t="shared" si="2"/>
        <v>The Americas/Uruguay-The Americas/2003</v>
      </c>
      <c r="E2670" s="72">
        <v>0.016</v>
      </c>
      <c r="F2670" s="72">
        <v>0.013</v>
      </c>
      <c r="G2670" s="72">
        <v>79.0</v>
      </c>
      <c r="H2670" s="72">
        <v>72.0</v>
      </c>
      <c r="I2670" s="56">
        <v>0.242</v>
      </c>
      <c r="J2670" s="56">
        <v>0.625</v>
      </c>
      <c r="K2670" s="56">
        <v>0.134</v>
      </c>
      <c r="L2670" s="72">
        <v>3325411.0</v>
      </c>
      <c r="M2670" s="56">
        <v>0.928</v>
      </c>
      <c r="N2670" s="39">
        <f t="shared" si="39"/>
        <v>16</v>
      </c>
      <c r="O2670" s="39">
        <f t="shared" si="40"/>
        <v>13</v>
      </c>
      <c r="P2670" s="39">
        <f t="shared" si="5"/>
        <v>79</v>
      </c>
      <c r="Q2670" s="39">
        <f t="shared" si="6"/>
        <v>72</v>
      </c>
      <c r="R2670" s="58">
        <f t="shared" si="7"/>
        <v>0.242</v>
      </c>
      <c r="S2670" s="58">
        <f t="shared" si="8"/>
        <v>0.625</v>
      </c>
      <c r="T2670" s="58">
        <f t="shared" si="9"/>
        <v>0.134</v>
      </c>
      <c r="U2670" s="39">
        <f t="shared" si="10"/>
        <v>3325411</v>
      </c>
      <c r="V2670" s="58">
        <f t="shared" si="11"/>
        <v>0.928</v>
      </c>
    </row>
    <row r="2671">
      <c r="A2671" s="33" t="s">
        <v>227</v>
      </c>
      <c r="B2671" s="68" t="s">
        <v>270</v>
      </c>
      <c r="C2671" s="35" t="s">
        <v>52</v>
      </c>
      <c r="D2671" s="35" t="str">
        <f t="shared" si="2"/>
        <v>The Americas/Uruguay-The Americas/2004</v>
      </c>
      <c r="E2671" s="72">
        <v>0.016</v>
      </c>
      <c r="F2671" s="72">
        <v>0.013</v>
      </c>
      <c r="G2671" s="72">
        <v>79.0</v>
      </c>
      <c r="H2671" s="72">
        <v>72.0</v>
      </c>
      <c r="I2671" s="56">
        <v>0.24</v>
      </c>
      <c r="J2671" s="56">
        <v>0.626</v>
      </c>
      <c r="K2671" s="56">
        <v>0.135</v>
      </c>
      <c r="L2671" s="72">
        <v>3323822.0</v>
      </c>
      <c r="M2671" s="56">
        <v>0.931</v>
      </c>
      <c r="N2671" s="39">
        <f t="shared" si="39"/>
        <v>16</v>
      </c>
      <c r="O2671" s="39">
        <f t="shared" si="40"/>
        <v>13</v>
      </c>
      <c r="P2671" s="39">
        <f t="shared" si="5"/>
        <v>79</v>
      </c>
      <c r="Q2671" s="39">
        <f t="shared" si="6"/>
        <v>72</v>
      </c>
      <c r="R2671" s="58">
        <f t="shared" si="7"/>
        <v>0.24</v>
      </c>
      <c r="S2671" s="58">
        <f t="shared" si="8"/>
        <v>0.626</v>
      </c>
      <c r="T2671" s="58">
        <f t="shared" si="9"/>
        <v>0.135</v>
      </c>
      <c r="U2671" s="39">
        <f t="shared" si="10"/>
        <v>3323822</v>
      </c>
      <c r="V2671" s="58">
        <f t="shared" si="11"/>
        <v>0.931</v>
      </c>
    </row>
    <row r="2672">
      <c r="A2672" s="33" t="s">
        <v>227</v>
      </c>
      <c r="B2672" s="68" t="s">
        <v>270</v>
      </c>
      <c r="C2672" s="35" t="s">
        <v>53</v>
      </c>
      <c r="D2672" s="35" t="str">
        <f t="shared" si="2"/>
        <v>The Americas/Uruguay-The Americas/2005</v>
      </c>
      <c r="E2672" s="72">
        <v>0.015</v>
      </c>
      <c r="F2672" s="72">
        <v>0.012</v>
      </c>
      <c r="G2672" s="72">
        <v>79.0</v>
      </c>
      <c r="H2672" s="72">
        <v>72.0</v>
      </c>
      <c r="I2672" s="56">
        <v>0.238</v>
      </c>
      <c r="J2672" s="56">
        <v>0.627</v>
      </c>
      <c r="K2672" s="56">
        <v>0.135</v>
      </c>
      <c r="L2672" s="72">
        <v>3325155.0</v>
      </c>
      <c r="M2672" s="56">
        <v>0.933</v>
      </c>
      <c r="N2672" s="39">
        <f t="shared" si="39"/>
        <v>15</v>
      </c>
      <c r="O2672" s="39">
        <f t="shared" si="40"/>
        <v>12</v>
      </c>
      <c r="P2672" s="39">
        <f t="shared" si="5"/>
        <v>79</v>
      </c>
      <c r="Q2672" s="39">
        <f t="shared" si="6"/>
        <v>72</v>
      </c>
      <c r="R2672" s="58">
        <f t="shared" si="7"/>
        <v>0.238</v>
      </c>
      <c r="S2672" s="58">
        <f t="shared" si="8"/>
        <v>0.627</v>
      </c>
      <c r="T2672" s="58">
        <f t="shared" si="9"/>
        <v>0.135</v>
      </c>
      <c r="U2672" s="39">
        <f t="shared" si="10"/>
        <v>3325155</v>
      </c>
      <c r="V2672" s="58">
        <f t="shared" si="11"/>
        <v>0.933</v>
      </c>
    </row>
    <row r="2673">
      <c r="A2673" s="33" t="s">
        <v>227</v>
      </c>
      <c r="B2673" s="68" t="s">
        <v>270</v>
      </c>
      <c r="C2673" s="35" t="s">
        <v>54</v>
      </c>
      <c r="D2673" s="35" t="str">
        <f t="shared" si="2"/>
        <v>The Americas/Uruguay-The Americas/2006</v>
      </c>
      <c r="E2673" s="72">
        <v>0.015</v>
      </c>
      <c r="F2673" s="72">
        <v>0.012</v>
      </c>
      <c r="G2673" s="72">
        <v>80.0</v>
      </c>
      <c r="H2673" s="72">
        <v>72.0</v>
      </c>
      <c r="I2673" s="56">
        <v>0.235</v>
      </c>
      <c r="J2673" s="56">
        <v>0.628</v>
      </c>
      <c r="K2673" s="56">
        <v>0.136</v>
      </c>
      <c r="L2673" s="72">
        <v>3330217.0</v>
      </c>
      <c r="M2673" s="56">
        <v>0.936</v>
      </c>
      <c r="N2673" s="39">
        <f t="shared" si="39"/>
        <v>15</v>
      </c>
      <c r="O2673" s="39">
        <f t="shared" si="40"/>
        <v>12</v>
      </c>
      <c r="P2673" s="39">
        <f t="shared" si="5"/>
        <v>80</v>
      </c>
      <c r="Q2673" s="39">
        <f t="shared" si="6"/>
        <v>72</v>
      </c>
      <c r="R2673" s="58">
        <f t="shared" si="7"/>
        <v>0.235</v>
      </c>
      <c r="S2673" s="58">
        <f t="shared" si="8"/>
        <v>0.628</v>
      </c>
      <c r="T2673" s="58">
        <f t="shared" si="9"/>
        <v>0.136</v>
      </c>
      <c r="U2673" s="39">
        <f t="shared" si="10"/>
        <v>3330217</v>
      </c>
      <c r="V2673" s="58">
        <f t="shared" si="11"/>
        <v>0.936</v>
      </c>
    </row>
    <row r="2674">
      <c r="A2674" s="33" t="s">
        <v>227</v>
      </c>
      <c r="B2674" s="68" t="s">
        <v>270</v>
      </c>
      <c r="C2674" s="35" t="s">
        <v>55</v>
      </c>
      <c r="D2674" s="35" t="str">
        <f t="shared" si="2"/>
        <v>The Americas/Uruguay-The Americas/2007</v>
      </c>
      <c r="E2674" s="72">
        <v>0.015</v>
      </c>
      <c r="F2674" s="72">
        <v>0.012</v>
      </c>
      <c r="G2674" s="72">
        <v>80.0</v>
      </c>
      <c r="H2674" s="72">
        <v>73.0</v>
      </c>
      <c r="I2674" s="56">
        <v>0.233</v>
      </c>
      <c r="J2674" s="56">
        <v>0.63</v>
      </c>
      <c r="K2674" s="56">
        <v>0.137</v>
      </c>
      <c r="L2674" s="72">
        <v>3338384.0</v>
      </c>
      <c r="M2674" s="56">
        <v>0.938</v>
      </c>
      <c r="N2674" s="39">
        <f t="shared" si="39"/>
        <v>15</v>
      </c>
      <c r="O2674" s="39">
        <f t="shared" si="40"/>
        <v>12</v>
      </c>
      <c r="P2674" s="39">
        <f t="shared" si="5"/>
        <v>80</v>
      </c>
      <c r="Q2674" s="39">
        <f t="shared" si="6"/>
        <v>73</v>
      </c>
      <c r="R2674" s="58">
        <f t="shared" si="7"/>
        <v>0.233</v>
      </c>
      <c r="S2674" s="58">
        <f t="shared" si="8"/>
        <v>0.63</v>
      </c>
      <c r="T2674" s="58">
        <f t="shared" si="9"/>
        <v>0.137</v>
      </c>
      <c r="U2674" s="39">
        <f t="shared" si="10"/>
        <v>3338384</v>
      </c>
      <c r="V2674" s="58">
        <f t="shared" si="11"/>
        <v>0.938</v>
      </c>
    </row>
    <row r="2675">
      <c r="A2675" s="33" t="s">
        <v>227</v>
      </c>
      <c r="B2675" s="68" t="s">
        <v>270</v>
      </c>
      <c r="C2675" s="35" t="s">
        <v>56</v>
      </c>
      <c r="D2675" s="35" t="str">
        <f t="shared" si="2"/>
        <v>The Americas/Uruguay-The Americas/2008</v>
      </c>
      <c r="E2675" s="72">
        <v>0.015</v>
      </c>
      <c r="F2675" s="72">
        <v>0.011</v>
      </c>
      <c r="G2675" s="72">
        <v>80.0</v>
      </c>
      <c r="H2675" s="72">
        <v>73.0</v>
      </c>
      <c r="I2675" s="56">
        <v>0.23</v>
      </c>
      <c r="J2675" s="56">
        <v>0.632</v>
      </c>
      <c r="K2675" s="56">
        <v>0.137</v>
      </c>
      <c r="L2675" s="72">
        <v>3348898.0</v>
      </c>
      <c r="M2675" s="56">
        <v>0.94</v>
      </c>
      <c r="N2675" s="39">
        <f t="shared" si="39"/>
        <v>15</v>
      </c>
      <c r="O2675" s="39">
        <f t="shared" si="40"/>
        <v>11</v>
      </c>
      <c r="P2675" s="39">
        <f t="shared" si="5"/>
        <v>80</v>
      </c>
      <c r="Q2675" s="39">
        <f t="shared" si="6"/>
        <v>73</v>
      </c>
      <c r="R2675" s="58">
        <f t="shared" si="7"/>
        <v>0.23</v>
      </c>
      <c r="S2675" s="58">
        <f t="shared" si="8"/>
        <v>0.632</v>
      </c>
      <c r="T2675" s="58">
        <f t="shared" si="9"/>
        <v>0.137</v>
      </c>
      <c r="U2675" s="39">
        <f t="shared" si="10"/>
        <v>3348898</v>
      </c>
      <c r="V2675" s="58">
        <f t="shared" si="11"/>
        <v>0.94</v>
      </c>
    </row>
    <row r="2676">
      <c r="A2676" s="33" t="s">
        <v>227</v>
      </c>
      <c r="B2676" s="68" t="s">
        <v>270</v>
      </c>
      <c r="C2676" s="35" t="s">
        <v>57</v>
      </c>
      <c r="D2676" s="35" t="str">
        <f t="shared" si="2"/>
        <v>The Americas/Uruguay-The Americas/2009</v>
      </c>
      <c r="E2676" s="72">
        <v>0.015</v>
      </c>
      <c r="F2676" s="72">
        <v>0.011</v>
      </c>
      <c r="G2676" s="72">
        <v>80.0</v>
      </c>
      <c r="H2676" s="72">
        <v>73.0</v>
      </c>
      <c r="I2676" s="56">
        <v>0.228</v>
      </c>
      <c r="J2676" s="56">
        <v>0.634</v>
      </c>
      <c r="K2676" s="56">
        <v>0.138</v>
      </c>
      <c r="L2676" s="72">
        <v>3360431.0</v>
      </c>
      <c r="M2676" s="56">
        <v>0.942</v>
      </c>
      <c r="N2676" s="39">
        <f t="shared" si="39"/>
        <v>15</v>
      </c>
      <c r="O2676" s="39">
        <f t="shared" si="40"/>
        <v>11</v>
      </c>
      <c r="P2676" s="39">
        <f t="shared" si="5"/>
        <v>80</v>
      </c>
      <c r="Q2676" s="39">
        <f t="shared" si="6"/>
        <v>73</v>
      </c>
      <c r="R2676" s="58">
        <f t="shared" si="7"/>
        <v>0.228</v>
      </c>
      <c r="S2676" s="58">
        <f t="shared" si="8"/>
        <v>0.634</v>
      </c>
      <c r="T2676" s="58">
        <f t="shared" si="9"/>
        <v>0.138</v>
      </c>
      <c r="U2676" s="39">
        <f t="shared" si="10"/>
        <v>3360431</v>
      </c>
      <c r="V2676" s="58">
        <f t="shared" si="11"/>
        <v>0.942</v>
      </c>
    </row>
    <row r="2677">
      <c r="A2677" s="33" t="s">
        <v>227</v>
      </c>
      <c r="B2677" s="68" t="s">
        <v>270</v>
      </c>
      <c r="C2677" s="35" t="s">
        <v>58</v>
      </c>
      <c r="D2677" s="35" t="str">
        <f t="shared" si="2"/>
        <v>The Americas/Uruguay-The Americas/2010</v>
      </c>
      <c r="E2677" s="72">
        <v>0.015</v>
      </c>
      <c r="F2677" s="72">
        <v>0.011</v>
      </c>
      <c r="G2677" s="72">
        <v>80.0</v>
      </c>
      <c r="H2677" s="72">
        <v>73.0</v>
      </c>
      <c r="I2677" s="56">
        <v>0.225</v>
      </c>
      <c r="J2677" s="56">
        <v>0.636</v>
      </c>
      <c r="K2677" s="56">
        <v>0.139</v>
      </c>
      <c r="L2677" s="72">
        <v>3371982.0</v>
      </c>
      <c r="M2677" s="56">
        <v>0.944</v>
      </c>
      <c r="N2677" s="39">
        <f t="shared" si="39"/>
        <v>15</v>
      </c>
      <c r="O2677" s="39">
        <f t="shared" si="40"/>
        <v>11</v>
      </c>
      <c r="P2677" s="39">
        <f t="shared" si="5"/>
        <v>80</v>
      </c>
      <c r="Q2677" s="39">
        <f t="shared" si="6"/>
        <v>73</v>
      </c>
      <c r="R2677" s="58">
        <f t="shared" si="7"/>
        <v>0.225</v>
      </c>
      <c r="S2677" s="58">
        <f t="shared" si="8"/>
        <v>0.636</v>
      </c>
      <c r="T2677" s="58">
        <f t="shared" si="9"/>
        <v>0.139</v>
      </c>
      <c r="U2677" s="39">
        <f t="shared" si="10"/>
        <v>3371982</v>
      </c>
      <c r="V2677" s="58">
        <f t="shared" si="11"/>
        <v>0.944</v>
      </c>
    </row>
    <row r="2678">
      <c r="A2678" s="33" t="s">
        <v>227</v>
      </c>
      <c r="B2678" s="68" t="s">
        <v>270</v>
      </c>
      <c r="C2678" s="35" t="s">
        <v>59</v>
      </c>
      <c r="D2678" s="35" t="str">
        <f t="shared" si="2"/>
        <v>The Americas/Uruguay-The Americas/2011</v>
      </c>
      <c r="E2678" s="72">
        <v>0.015</v>
      </c>
      <c r="F2678" s="72">
        <v>0.01</v>
      </c>
      <c r="G2678" s="72">
        <v>80.0</v>
      </c>
      <c r="H2678" s="72">
        <v>73.0</v>
      </c>
      <c r="I2678" s="56">
        <v>0.223</v>
      </c>
      <c r="J2678" s="56">
        <v>0.638</v>
      </c>
      <c r="K2678" s="56">
        <v>0.139</v>
      </c>
      <c r="L2678" s="72">
        <v>3383486.0</v>
      </c>
      <c r="M2678" s="56">
        <v>0.946</v>
      </c>
      <c r="N2678" s="39">
        <f t="shared" si="39"/>
        <v>15</v>
      </c>
      <c r="O2678" s="39">
        <f t="shared" si="40"/>
        <v>10</v>
      </c>
      <c r="P2678" s="39">
        <f t="shared" si="5"/>
        <v>80</v>
      </c>
      <c r="Q2678" s="39">
        <f t="shared" si="6"/>
        <v>73</v>
      </c>
      <c r="R2678" s="58">
        <f t="shared" si="7"/>
        <v>0.223</v>
      </c>
      <c r="S2678" s="58">
        <f t="shared" si="8"/>
        <v>0.638</v>
      </c>
      <c r="T2678" s="58">
        <f t="shared" si="9"/>
        <v>0.139</v>
      </c>
      <c r="U2678" s="39">
        <f t="shared" si="10"/>
        <v>3383486</v>
      </c>
      <c r="V2678" s="58">
        <f t="shared" si="11"/>
        <v>0.946</v>
      </c>
    </row>
    <row r="2679">
      <c r="A2679" s="33" t="s">
        <v>227</v>
      </c>
      <c r="B2679" s="68" t="s">
        <v>270</v>
      </c>
      <c r="C2679" s="35" t="s">
        <v>60</v>
      </c>
      <c r="D2679" s="35" t="str">
        <f t="shared" si="2"/>
        <v>The Americas/Uruguay-The Americas/2012</v>
      </c>
      <c r="E2679" s="72">
        <v>0.015</v>
      </c>
      <c r="F2679" s="72">
        <v>0.01</v>
      </c>
      <c r="G2679" s="72">
        <v>80.0</v>
      </c>
      <c r="H2679" s="72">
        <v>74.0</v>
      </c>
      <c r="I2679" s="56">
        <v>0.22</v>
      </c>
      <c r="J2679" s="56">
        <v>0.639</v>
      </c>
      <c r="K2679" s="56">
        <v>0.14</v>
      </c>
      <c r="L2679" s="72">
        <v>3395253.0</v>
      </c>
      <c r="M2679" s="56">
        <v>0.948</v>
      </c>
      <c r="N2679" s="39">
        <f t="shared" si="39"/>
        <v>15</v>
      </c>
      <c r="O2679" s="39">
        <f t="shared" si="40"/>
        <v>10</v>
      </c>
      <c r="P2679" s="39">
        <f t="shared" si="5"/>
        <v>80</v>
      </c>
      <c r="Q2679" s="39">
        <f t="shared" si="6"/>
        <v>74</v>
      </c>
      <c r="R2679" s="58">
        <f t="shared" si="7"/>
        <v>0.22</v>
      </c>
      <c r="S2679" s="58">
        <f t="shared" si="8"/>
        <v>0.639</v>
      </c>
      <c r="T2679" s="58">
        <f t="shared" si="9"/>
        <v>0.14</v>
      </c>
      <c r="U2679" s="39">
        <f t="shared" si="10"/>
        <v>3395253</v>
      </c>
      <c r="V2679" s="58">
        <f t="shared" si="11"/>
        <v>0.948</v>
      </c>
    </row>
    <row r="2680">
      <c r="A2680" s="33" t="s">
        <v>227</v>
      </c>
      <c r="B2680" s="68" t="s">
        <v>271</v>
      </c>
      <c r="C2680" s="35" t="s">
        <v>48</v>
      </c>
      <c r="D2680" s="35" t="str">
        <f t="shared" si="2"/>
        <v>The Americas/Venezuela-The Americas/2000</v>
      </c>
      <c r="E2680" s="72">
        <v>0.024</v>
      </c>
      <c r="F2680" s="72">
        <v>0.018</v>
      </c>
      <c r="G2680" s="72">
        <v>75.0</v>
      </c>
      <c r="H2680" s="72">
        <v>70.0</v>
      </c>
      <c r="I2680" s="56">
        <v>0.337</v>
      </c>
      <c r="J2680" s="56">
        <v>0.617</v>
      </c>
      <c r="K2680" s="56">
        <v>0.046</v>
      </c>
      <c r="L2680" s="72">
        <v>2.4407553E7</v>
      </c>
      <c r="M2680" s="56">
        <v>0.88</v>
      </c>
      <c r="N2680" s="39">
        <f t="shared" si="39"/>
        <v>24</v>
      </c>
      <c r="O2680" s="39">
        <f t="shared" si="40"/>
        <v>18</v>
      </c>
      <c r="P2680" s="39">
        <f t="shared" si="5"/>
        <v>75</v>
      </c>
      <c r="Q2680" s="39">
        <f t="shared" si="6"/>
        <v>70</v>
      </c>
      <c r="R2680" s="58">
        <f t="shared" si="7"/>
        <v>0.337</v>
      </c>
      <c r="S2680" s="58">
        <f t="shared" si="8"/>
        <v>0.617</v>
      </c>
      <c r="T2680" s="58">
        <f t="shared" si="9"/>
        <v>0.046</v>
      </c>
      <c r="U2680" s="39">
        <f t="shared" si="10"/>
        <v>24407553</v>
      </c>
      <c r="V2680" s="58">
        <f t="shared" si="11"/>
        <v>0.88</v>
      </c>
    </row>
    <row r="2681">
      <c r="A2681" s="33" t="s">
        <v>227</v>
      </c>
      <c r="B2681" s="68" t="s">
        <v>271</v>
      </c>
      <c r="C2681" s="35" t="s">
        <v>49</v>
      </c>
      <c r="D2681" s="35" t="str">
        <f t="shared" si="2"/>
        <v>The Americas/Venezuela-The Americas/2001</v>
      </c>
      <c r="E2681" s="72">
        <v>0.023</v>
      </c>
      <c r="F2681" s="72">
        <v>0.018</v>
      </c>
      <c r="G2681" s="72">
        <v>76.0</v>
      </c>
      <c r="H2681" s="72">
        <v>70.0</v>
      </c>
      <c r="I2681" s="56">
        <v>0.332</v>
      </c>
      <c r="J2681" s="56">
        <v>0.621</v>
      </c>
      <c r="K2681" s="56">
        <v>0.046</v>
      </c>
      <c r="L2681" s="72">
        <v>2.4870441E7</v>
      </c>
      <c r="M2681" s="56">
        <v>0.883</v>
      </c>
      <c r="N2681" s="39">
        <f t="shared" si="39"/>
        <v>23</v>
      </c>
      <c r="O2681" s="39">
        <f t="shared" si="40"/>
        <v>18</v>
      </c>
      <c r="P2681" s="39">
        <f t="shared" si="5"/>
        <v>76</v>
      </c>
      <c r="Q2681" s="39">
        <f t="shared" si="6"/>
        <v>70</v>
      </c>
      <c r="R2681" s="58">
        <f t="shared" si="7"/>
        <v>0.332</v>
      </c>
      <c r="S2681" s="58">
        <f t="shared" si="8"/>
        <v>0.621</v>
      </c>
      <c r="T2681" s="58">
        <f t="shared" si="9"/>
        <v>0.046</v>
      </c>
      <c r="U2681" s="39">
        <f t="shared" si="10"/>
        <v>24870441</v>
      </c>
      <c r="V2681" s="58">
        <f t="shared" si="11"/>
        <v>0.883</v>
      </c>
    </row>
    <row r="2682">
      <c r="A2682" s="33" t="s">
        <v>227</v>
      </c>
      <c r="B2682" s="68" t="s">
        <v>271</v>
      </c>
      <c r="C2682" s="35" t="s">
        <v>50</v>
      </c>
      <c r="D2682" s="35" t="str">
        <f t="shared" si="2"/>
        <v>The Americas/Venezuela-The Americas/2002</v>
      </c>
      <c r="E2682" s="72">
        <v>0.023</v>
      </c>
      <c r="F2682" s="72">
        <v>0.017</v>
      </c>
      <c r="G2682" s="72">
        <v>76.0</v>
      </c>
      <c r="H2682" s="72">
        <v>70.0</v>
      </c>
      <c r="I2682" s="56">
        <v>0.327</v>
      </c>
      <c r="J2682" s="56">
        <v>0.625</v>
      </c>
      <c r="K2682" s="56">
        <v>0.047</v>
      </c>
      <c r="L2682" s="72">
        <v>2.5333622E7</v>
      </c>
      <c r="M2682" s="56">
        <v>0.884</v>
      </c>
      <c r="N2682" s="39">
        <f t="shared" si="39"/>
        <v>23</v>
      </c>
      <c r="O2682" s="39">
        <f t="shared" si="40"/>
        <v>17</v>
      </c>
      <c r="P2682" s="39">
        <f t="shared" si="5"/>
        <v>76</v>
      </c>
      <c r="Q2682" s="39">
        <f t="shared" si="6"/>
        <v>70</v>
      </c>
      <c r="R2682" s="58">
        <f t="shared" si="7"/>
        <v>0.327</v>
      </c>
      <c r="S2682" s="58">
        <f t="shared" si="8"/>
        <v>0.625</v>
      </c>
      <c r="T2682" s="58">
        <f t="shared" si="9"/>
        <v>0.047</v>
      </c>
      <c r="U2682" s="39">
        <f t="shared" si="10"/>
        <v>25333622</v>
      </c>
      <c r="V2682" s="58">
        <f t="shared" si="11"/>
        <v>0.884</v>
      </c>
    </row>
    <row r="2683">
      <c r="A2683" s="33" t="s">
        <v>227</v>
      </c>
      <c r="B2683" s="68" t="s">
        <v>271</v>
      </c>
      <c r="C2683" s="35" t="s">
        <v>51</v>
      </c>
      <c r="D2683" s="35" t="str">
        <f t="shared" si="2"/>
        <v>The Americas/Venezuela-The Americas/2003</v>
      </c>
      <c r="E2683" s="72">
        <v>0.023</v>
      </c>
      <c r="F2683" s="72">
        <v>0.017</v>
      </c>
      <c r="G2683" s="72">
        <v>76.0</v>
      </c>
      <c r="H2683" s="72">
        <v>70.0</v>
      </c>
      <c r="I2683" s="56">
        <v>0.322</v>
      </c>
      <c r="J2683" s="56">
        <v>0.63</v>
      </c>
      <c r="K2683" s="56">
        <v>0.048</v>
      </c>
      <c r="L2683" s="72">
        <v>2.5797219E7</v>
      </c>
      <c r="M2683" s="56">
        <v>0.885</v>
      </c>
      <c r="N2683" s="39">
        <f t="shared" si="39"/>
        <v>23</v>
      </c>
      <c r="O2683" s="39">
        <f t="shared" si="40"/>
        <v>17</v>
      </c>
      <c r="P2683" s="39">
        <f t="shared" si="5"/>
        <v>76</v>
      </c>
      <c r="Q2683" s="39">
        <f t="shared" si="6"/>
        <v>70</v>
      </c>
      <c r="R2683" s="58">
        <f t="shared" si="7"/>
        <v>0.322</v>
      </c>
      <c r="S2683" s="58">
        <f t="shared" si="8"/>
        <v>0.63</v>
      </c>
      <c r="T2683" s="58">
        <f t="shared" si="9"/>
        <v>0.048</v>
      </c>
      <c r="U2683" s="39">
        <f t="shared" si="10"/>
        <v>25797219</v>
      </c>
      <c r="V2683" s="58">
        <f t="shared" si="11"/>
        <v>0.885</v>
      </c>
    </row>
    <row r="2684">
      <c r="A2684" s="33" t="s">
        <v>227</v>
      </c>
      <c r="B2684" s="68" t="s">
        <v>271</v>
      </c>
      <c r="C2684" s="35" t="s">
        <v>52</v>
      </c>
      <c r="D2684" s="35" t="str">
        <f t="shared" si="2"/>
        <v>The Americas/Venezuela-The Americas/2004</v>
      </c>
      <c r="E2684" s="72">
        <v>0.022</v>
      </c>
      <c r="F2684" s="72">
        <v>0.016</v>
      </c>
      <c r="G2684" s="72">
        <v>76.0</v>
      </c>
      <c r="H2684" s="72">
        <v>70.0</v>
      </c>
      <c r="I2684" s="56">
        <v>0.318</v>
      </c>
      <c r="J2684" s="56">
        <v>0.633</v>
      </c>
      <c r="K2684" s="56">
        <v>0.049</v>
      </c>
      <c r="L2684" s="72">
        <v>2.6261326E7</v>
      </c>
      <c r="M2684" s="56">
        <v>0.885</v>
      </c>
      <c r="N2684" s="39">
        <f t="shared" si="39"/>
        <v>22</v>
      </c>
      <c r="O2684" s="39">
        <f t="shared" si="40"/>
        <v>16</v>
      </c>
      <c r="P2684" s="39">
        <f t="shared" si="5"/>
        <v>76</v>
      </c>
      <c r="Q2684" s="39">
        <f t="shared" si="6"/>
        <v>70</v>
      </c>
      <c r="R2684" s="58">
        <f t="shared" si="7"/>
        <v>0.318</v>
      </c>
      <c r="S2684" s="58">
        <f t="shared" si="8"/>
        <v>0.633</v>
      </c>
      <c r="T2684" s="58">
        <f t="shared" si="9"/>
        <v>0.049</v>
      </c>
      <c r="U2684" s="39">
        <f t="shared" si="10"/>
        <v>26261326</v>
      </c>
      <c r="V2684" s="58">
        <f t="shared" si="11"/>
        <v>0.885</v>
      </c>
    </row>
    <row r="2685">
      <c r="A2685" s="33" t="s">
        <v>227</v>
      </c>
      <c r="B2685" s="68" t="s">
        <v>271</v>
      </c>
      <c r="C2685" s="35" t="s">
        <v>53</v>
      </c>
      <c r="D2685" s="35" t="str">
        <f t="shared" si="2"/>
        <v>The Americas/Venezuela-The Americas/2005</v>
      </c>
      <c r="E2685" s="72">
        <v>0.022</v>
      </c>
      <c r="F2685" s="72">
        <v>0.016</v>
      </c>
      <c r="G2685" s="72">
        <v>76.0</v>
      </c>
      <c r="H2685" s="72">
        <v>70.0</v>
      </c>
      <c r="I2685" s="56">
        <v>0.313</v>
      </c>
      <c r="J2685" s="56">
        <v>0.637</v>
      </c>
      <c r="K2685" s="56">
        <v>0.05</v>
      </c>
      <c r="L2685" s="72">
        <v>2.6725897E7</v>
      </c>
      <c r="M2685" s="56">
        <v>0.886</v>
      </c>
      <c r="N2685" s="39">
        <f t="shared" si="39"/>
        <v>22</v>
      </c>
      <c r="O2685" s="39">
        <f t="shared" si="40"/>
        <v>16</v>
      </c>
      <c r="P2685" s="39">
        <f t="shared" si="5"/>
        <v>76</v>
      </c>
      <c r="Q2685" s="39">
        <f t="shared" si="6"/>
        <v>70</v>
      </c>
      <c r="R2685" s="58">
        <f t="shared" si="7"/>
        <v>0.313</v>
      </c>
      <c r="S2685" s="58">
        <f t="shared" si="8"/>
        <v>0.637</v>
      </c>
      <c r="T2685" s="58">
        <f t="shared" si="9"/>
        <v>0.05</v>
      </c>
      <c r="U2685" s="39">
        <f t="shared" si="10"/>
        <v>26725897</v>
      </c>
      <c r="V2685" s="58">
        <f t="shared" si="11"/>
        <v>0.886</v>
      </c>
    </row>
    <row r="2686">
      <c r="A2686" s="33" t="s">
        <v>227</v>
      </c>
      <c r="B2686" s="68" t="s">
        <v>271</v>
      </c>
      <c r="C2686" s="35" t="s">
        <v>54</v>
      </c>
      <c r="D2686" s="35" t="str">
        <f t="shared" si="2"/>
        <v>The Americas/Venezuela-The Americas/2006</v>
      </c>
      <c r="E2686" s="72">
        <v>0.022</v>
      </c>
      <c r="F2686" s="72">
        <v>0.015</v>
      </c>
      <c r="G2686" s="72">
        <v>76.0</v>
      </c>
      <c r="H2686" s="72">
        <v>71.0</v>
      </c>
      <c r="I2686" s="56">
        <v>0.309</v>
      </c>
      <c r="J2686" s="56">
        <v>0.64</v>
      </c>
      <c r="K2686" s="56">
        <v>0.051</v>
      </c>
      <c r="L2686" s="72">
        <v>2.7190882E7</v>
      </c>
      <c r="M2686" s="56">
        <v>0.886</v>
      </c>
      <c r="N2686" s="39">
        <f t="shared" si="39"/>
        <v>22</v>
      </c>
      <c r="O2686" s="39">
        <f t="shared" si="40"/>
        <v>15</v>
      </c>
      <c r="P2686" s="39">
        <f t="shared" si="5"/>
        <v>76</v>
      </c>
      <c r="Q2686" s="39">
        <f t="shared" si="6"/>
        <v>71</v>
      </c>
      <c r="R2686" s="58">
        <f t="shared" si="7"/>
        <v>0.309</v>
      </c>
      <c r="S2686" s="58">
        <f t="shared" si="8"/>
        <v>0.64</v>
      </c>
      <c r="T2686" s="58">
        <f t="shared" si="9"/>
        <v>0.051</v>
      </c>
      <c r="U2686" s="39">
        <f t="shared" si="10"/>
        <v>27190882</v>
      </c>
      <c r="V2686" s="58">
        <f t="shared" si="11"/>
        <v>0.886</v>
      </c>
    </row>
    <row r="2687">
      <c r="A2687" s="33" t="s">
        <v>227</v>
      </c>
      <c r="B2687" s="68" t="s">
        <v>271</v>
      </c>
      <c r="C2687" s="35" t="s">
        <v>55</v>
      </c>
      <c r="D2687" s="35" t="str">
        <f t="shared" si="2"/>
        <v>The Americas/Venezuela-The Americas/2007</v>
      </c>
      <c r="E2687" s="72">
        <v>0.022</v>
      </c>
      <c r="F2687" s="72">
        <v>0.015</v>
      </c>
      <c r="G2687" s="72">
        <v>77.0</v>
      </c>
      <c r="H2687" s="72">
        <v>71.0</v>
      </c>
      <c r="I2687" s="56">
        <v>0.305</v>
      </c>
      <c r="J2687" s="56">
        <v>0.643</v>
      </c>
      <c r="K2687" s="56">
        <v>0.052</v>
      </c>
      <c r="L2687" s="72">
        <v>2.7655937E7</v>
      </c>
      <c r="M2687" s="56">
        <v>0.886</v>
      </c>
      <c r="N2687" s="39">
        <f t="shared" si="39"/>
        <v>22</v>
      </c>
      <c r="O2687" s="39">
        <f t="shared" si="40"/>
        <v>15</v>
      </c>
      <c r="P2687" s="39">
        <f t="shared" si="5"/>
        <v>77</v>
      </c>
      <c r="Q2687" s="39">
        <f t="shared" si="6"/>
        <v>71</v>
      </c>
      <c r="R2687" s="58">
        <f t="shared" si="7"/>
        <v>0.305</v>
      </c>
      <c r="S2687" s="58">
        <f t="shared" si="8"/>
        <v>0.643</v>
      </c>
      <c r="T2687" s="58">
        <f t="shared" si="9"/>
        <v>0.052</v>
      </c>
      <c r="U2687" s="39">
        <f t="shared" si="10"/>
        <v>27655937</v>
      </c>
      <c r="V2687" s="58">
        <f t="shared" si="11"/>
        <v>0.886</v>
      </c>
    </row>
    <row r="2688">
      <c r="A2688" s="33" t="s">
        <v>227</v>
      </c>
      <c r="B2688" s="68" t="s">
        <v>271</v>
      </c>
      <c r="C2688" s="35" t="s">
        <v>56</v>
      </c>
      <c r="D2688" s="35" t="str">
        <f t="shared" si="2"/>
        <v>The Americas/Venezuela-The Americas/2008</v>
      </c>
      <c r="E2688" s="72">
        <v>0.021</v>
      </c>
      <c r="F2688" s="72">
        <v>0.014</v>
      </c>
      <c r="G2688" s="72">
        <v>77.0</v>
      </c>
      <c r="H2688" s="72">
        <v>71.0</v>
      </c>
      <c r="I2688" s="56">
        <v>0.302</v>
      </c>
      <c r="J2688" s="56">
        <v>0.645</v>
      </c>
      <c r="K2688" s="56">
        <v>0.053</v>
      </c>
      <c r="L2688" s="72">
        <v>2.8120312E7</v>
      </c>
      <c r="M2688" s="56">
        <v>0.887</v>
      </c>
      <c r="N2688" s="39">
        <f t="shared" si="39"/>
        <v>21</v>
      </c>
      <c r="O2688" s="39">
        <f t="shared" si="40"/>
        <v>14</v>
      </c>
      <c r="P2688" s="39">
        <f t="shared" si="5"/>
        <v>77</v>
      </c>
      <c r="Q2688" s="39">
        <f t="shared" si="6"/>
        <v>71</v>
      </c>
      <c r="R2688" s="58">
        <f t="shared" si="7"/>
        <v>0.302</v>
      </c>
      <c r="S2688" s="58">
        <f t="shared" si="8"/>
        <v>0.645</v>
      </c>
      <c r="T2688" s="58">
        <f t="shared" si="9"/>
        <v>0.053</v>
      </c>
      <c r="U2688" s="39">
        <f t="shared" si="10"/>
        <v>28120312</v>
      </c>
      <c r="V2688" s="58">
        <f t="shared" si="11"/>
        <v>0.887</v>
      </c>
    </row>
    <row r="2689">
      <c r="A2689" s="33" t="s">
        <v>227</v>
      </c>
      <c r="B2689" s="68" t="s">
        <v>271</v>
      </c>
      <c r="C2689" s="35" t="s">
        <v>57</v>
      </c>
      <c r="D2689" s="35" t="str">
        <f t="shared" si="2"/>
        <v>The Americas/Venezuela-The Americas/2009</v>
      </c>
      <c r="E2689" s="72">
        <v>0.021</v>
      </c>
      <c r="F2689" s="72">
        <v>0.014</v>
      </c>
      <c r="G2689" s="72">
        <v>77.0</v>
      </c>
      <c r="H2689" s="72">
        <v>71.0</v>
      </c>
      <c r="I2689" s="56">
        <v>0.298</v>
      </c>
      <c r="J2689" s="56">
        <v>0.647</v>
      </c>
      <c r="K2689" s="56">
        <v>0.055</v>
      </c>
      <c r="L2689" s="72">
        <v>2.858304E7</v>
      </c>
      <c r="M2689" s="56">
        <v>0.887</v>
      </c>
      <c r="N2689" s="39">
        <f t="shared" si="39"/>
        <v>21</v>
      </c>
      <c r="O2689" s="39">
        <f t="shared" si="40"/>
        <v>14</v>
      </c>
      <c r="P2689" s="39">
        <f t="shared" si="5"/>
        <v>77</v>
      </c>
      <c r="Q2689" s="39">
        <f t="shared" si="6"/>
        <v>71</v>
      </c>
      <c r="R2689" s="58">
        <f t="shared" si="7"/>
        <v>0.298</v>
      </c>
      <c r="S2689" s="58">
        <f t="shared" si="8"/>
        <v>0.647</v>
      </c>
      <c r="T2689" s="58">
        <f t="shared" si="9"/>
        <v>0.055</v>
      </c>
      <c r="U2689" s="39">
        <f t="shared" si="10"/>
        <v>28583040</v>
      </c>
      <c r="V2689" s="58">
        <f t="shared" si="11"/>
        <v>0.887</v>
      </c>
    </row>
    <row r="2690">
      <c r="A2690" s="33" t="s">
        <v>227</v>
      </c>
      <c r="B2690" s="68" t="s">
        <v>271</v>
      </c>
      <c r="C2690" s="35" t="s">
        <v>58</v>
      </c>
      <c r="D2690" s="35" t="str">
        <f t="shared" si="2"/>
        <v>The Americas/Venezuela-The Americas/2010</v>
      </c>
      <c r="E2690" s="72">
        <v>0.021</v>
      </c>
      <c r="F2690" s="72">
        <v>0.014</v>
      </c>
      <c r="G2690" s="72">
        <v>77.0</v>
      </c>
      <c r="H2690" s="72">
        <v>71.0</v>
      </c>
      <c r="I2690" s="56">
        <v>0.295</v>
      </c>
      <c r="J2690" s="56">
        <v>0.649</v>
      </c>
      <c r="K2690" s="56">
        <v>0.056</v>
      </c>
      <c r="L2690" s="72">
        <v>2.9043283E7</v>
      </c>
      <c r="M2690" s="56">
        <v>0.888</v>
      </c>
      <c r="N2690" s="39">
        <f t="shared" si="39"/>
        <v>21</v>
      </c>
      <c r="O2690" s="39">
        <f t="shared" si="40"/>
        <v>14</v>
      </c>
      <c r="P2690" s="39">
        <f t="shared" si="5"/>
        <v>77</v>
      </c>
      <c r="Q2690" s="39">
        <f t="shared" si="6"/>
        <v>71</v>
      </c>
      <c r="R2690" s="58">
        <f t="shared" si="7"/>
        <v>0.295</v>
      </c>
      <c r="S2690" s="58">
        <f t="shared" si="8"/>
        <v>0.649</v>
      </c>
      <c r="T2690" s="58">
        <f t="shared" si="9"/>
        <v>0.056</v>
      </c>
      <c r="U2690" s="39">
        <f t="shared" si="10"/>
        <v>29043283</v>
      </c>
      <c r="V2690" s="58">
        <f t="shared" si="11"/>
        <v>0.888</v>
      </c>
    </row>
    <row r="2691">
      <c r="A2691" s="33" t="s">
        <v>227</v>
      </c>
      <c r="B2691" s="68" t="s">
        <v>271</v>
      </c>
      <c r="C2691" s="35" t="s">
        <v>59</v>
      </c>
      <c r="D2691" s="35" t="str">
        <f t="shared" si="2"/>
        <v>The Americas/Venezuela-The Americas/2011</v>
      </c>
      <c r="E2691" s="72">
        <v>0.02</v>
      </c>
      <c r="F2691" s="72">
        <v>0.014</v>
      </c>
      <c r="G2691" s="72">
        <v>77.0</v>
      </c>
      <c r="H2691" s="72">
        <v>71.0</v>
      </c>
      <c r="I2691" s="56">
        <v>0.291</v>
      </c>
      <c r="J2691" s="56">
        <v>0.651</v>
      </c>
      <c r="K2691" s="56">
        <v>0.058</v>
      </c>
      <c r="L2691" s="72">
        <v>2.9500625E7</v>
      </c>
      <c r="M2691" s="56">
        <v>0.888</v>
      </c>
      <c r="N2691" s="39">
        <f t="shared" si="39"/>
        <v>20</v>
      </c>
      <c r="O2691" s="39">
        <f t="shared" si="40"/>
        <v>14</v>
      </c>
      <c r="P2691" s="39">
        <f t="shared" si="5"/>
        <v>77</v>
      </c>
      <c r="Q2691" s="39">
        <f t="shared" si="6"/>
        <v>71</v>
      </c>
      <c r="R2691" s="58">
        <f t="shared" si="7"/>
        <v>0.291</v>
      </c>
      <c r="S2691" s="58">
        <f t="shared" si="8"/>
        <v>0.651</v>
      </c>
      <c r="T2691" s="58">
        <f t="shared" si="9"/>
        <v>0.058</v>
      </c>
      <c r="U2691" s="39">
        <f t="shared" si="10"/>
        <v>29500625</v>
      </c>
      <c r="V2691" s="58">
        <f t="shared" si="11"/>
        <v>0.888</v>
      </c>
    </row>
    <row r="2692">
      <c r="A2692" s="33" t="s">
        <v>227</v>
      </c>
      <c r="B2692" s="68" t="s">
        <v>271</v>
      </c>
      <c r="C2692" s="35" t="s">
        <v>60</v>
      </c>
      <c r="D2692" s="35" t="str">
        <f t="shared" si="2"/>
        <v>The Americas/Venezuela-The Americas/2012</v>
      </c>
      <c r="E2692" s="72">
        <v>0.02</v>
      </c>
      <c r="F2692" s="72">
        <v>0.013</v>
      </c>
      <c r="G2692" s="72">
        <v>78.0</v>
      </c>
      <c r="H2692" s="72">
        <v>72.0</v>
      </c>
      <c r="I2692" s="56">
        <v>0.288</v>
      </c>
      <c r="J2692" s="56">
        <v>0.652</v>
      </c>
      <c r="K2692" s="56">
        <v>0.06</v>
      </c>
      <c r="L2692" s="72">
        <v>2.9954782E7</v>
      </c>
      <c r="M2692" s="56">
        <v>0.889</v>
      </c>
      <c r="N2692" s="39">
        <f t="shared" si="39"/>
        <v>20</v>
      </c>
      <c r="O2692" s="39">
        <f t="shared" si="40"/>
        <v>13</v>
      </c>
      <c r="P2692" s="39">
        <f t="shared" si="5"/>
        <v>78</v>
      </c>
      <c r="Q2692" s="39">
        <f t="shared" si="6"/>
        <v>72</v>
      </c>
      <c r="R2692" s="58">
        <f t="shared" si="7"/>
        <v>0.288</v>
      </c>
      <c r="S2692" s="58">
        <f t="shared" si="8"/>
        <v>0.652</v>
      </c>
      <c r="T2692" s="58">
        <f t="shared" si="9"/>
        <v>0.06</v>
      </c>
      <c r="U2692" s="39">
        <f t="shared" si="10"/>
        <v>29954782</v>
      </c>
      <c r="V2692" s="58">
        <f t="shared" si="11"/>
        <v>0.889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11.0"/>
    <col customWidth="1" min="2" max="2" width="24.75"/>
    <col customWidth="1" min="3" max="3" width="9.5"/>
    <col customWidth="1" min="4" max="4" width="40.25"/>
    <col customWidth="1" min="5" max="5" width="13.5"/>
    <col customWidth="1" min="6" max="6" width="14.88"/>
  </cols>
  <sheetData>
    <row r="1">
      <c r="A1" s="20" t="s">
        <v>7</v>
      </c>
      <c r="B1" s="20" t="s">
        <v>8</v>
      </c>
      <c r="C1" s="22" t="s">
        <v>9</v>
      </c>
      <c r="D1" s="63" t="s">
        <v>10</v>
      </c>
      <c r="E1" s="49" t="s">
        <v>2975</v>
      </c>
      <c r="F1" s="49" t="s">
        <v>2976</v>
      </c>
      <c r="G1" s="50" t="str">
        <f t="shared" ref="G1:H1" si="1">CONCATENATE(E1, " Clean")</f>
        <v>Tourism Inbound Clean</v>
      </c>
      <c r="H1" s="50" t="str">
        <f t="shared" si="1"/>
        <v>Tourism Outbound Clean</v>
      </c>
      <c r="I1" s="51"/>
      <c r="J1" s="51"/>
      <c r="K1" s="51"/>
      <c r="L1" s="51"/>
      <c r="M1" s="51"/>
      <c r="N1" s="51"/>
      <c r="O1" s="51"/>
      <c r="P1" s="51"/>
      <c r="Q1" s="51"/>
      <c r="R1" s="51"/>
      <c r="S1" s="51"/>
      <c r="T1" s="51"/>
      <c r="U1" s="51"/>
      <c r="V1" s="51"/>
      <c r="W1" s="51"/>
      <c r="X1" s="51"/>
      <c r="Y1" s="51"/>
      <c r="Z1" s="51"/>
      <c r="AA1" s="51"/>
    </row>
    <row r="2">
      <c r="A2" s="33" t="s">
        <v>46</v>
      </c>
      <c r="B2" s="68" t="s">
        <v>47</v>
      </c>
      <c r="C2" s="35" t="s">
        <v>48</v>
      </c>
      <c r="D2" s="76" t="str">
        <f t="shared" ref="D2:D2692" si="2">CONCATENATE(A2,"/",B2,"/",C2)</f>
        <v>Africa/Algeria-Africa/2000</v>
      </c>
      <c r="E2" s="72">
        <v>1.02E8</v>
      </c>
      <c r="F2" s="72">
        <v>1.93E8</v>
      </c>
      <c r="G2" s="39">
        <f t="shared" ref="G2:G2692" si="3">IF(AND(ISBLANK(E2),B2=B1),G1,E2)</f>
        <v>102000000</v>
      </c>
      <c r="H2" s="39">
        <f t="shared" ref="H2:H2692" si="4">IF(AND(ISBLANK(F2),B2=B1),H1,F2)</f>
        <v>193000000</v>
      </c>
    </row>
    <row r="3">
      <c r="A3" s="33" t="s">
        <v>46</v>
      </c>
      <c r="B3" s="68" t="s">
        <v>47</v>
      </c>
      <c r="C3" s="35" t="s">
        <v>49</v>
      </c>
      <c r="D3" s="76" t="str">
        <f t="shared" si="2"/>
        <v>Africa/Algeria-Africa/2001</v>
      </c>
      <c r="E3" s="72">
        <v>1.0E8</v>
      </c>
      <c r="F3" s="72">
        <v>1.94E8</v>
      </c>
      <c r="G3" s="39">
        <f t="shared" si="3"/>
        <v>100000000</v>
      </c>
      <c r="H3" s="39">
        <f t="shared" si="4"/>
        <v>194000000</v>
      </c>
    </row>
    <row r="4">
      <c r="A4" s="33" t="s">
        <v>46</v>
      </c>
      <c r="B4" s="68" t="s">
        <v>47</v>
      </c>
      <c r="C4" s="35" t="s">
        <v>50</v>
      </c>
      <c r="D4" s="76" t="str">
        <f t="shared" si="2"/>
        <v>Africa/Algeria-Africa/2002</v>
      </c>
      <c r="E4" s="72">
        <v>1.11E8</v>
      </c>
      <c r="F4" s="72">
        <v>2.48E8</v>
      </c>
      <c r="G4" s="39">
        <f t="shared" si="3"/>
        <v>111000000</v>
      </c>
      <c r="H4" s="39">
        <f t="shared" si="4"/>
        <v>248000000</v>
      </c>
    </row>
    <row r="5">
      <c r="A5" s="33" t="s">
        <v>46</v>
      </c>
      <c r="B5" s="68" t="s">
        <v>47</v>
      </c>
      <c r="C5" s="35" t="s">
        <v>51</v>
      </c>
      <c r="D5" s="76" t="str">
        <f t="shared" si="2"/>
        <v>Africa/Algeria-Africa/2003</v>
      </c>
      <c r="E5" s="72">
        <v>1.12E8</v>
      </c>
      <c r="F5" s="72">
        <v>2.55E8</v>
      </c>
      <c r="G5" s="39">
        <f t="shared" si="3"/>
        <v>112000000</v>
      </c>
      <c r="H5" s="39">
        <f t="shared" si="4"/>
        <v>255000000</v>
      </c>
    </row>
    <row r="6">
      <c r="A6" s="33" t="s">
        <v>46</v>
      </c>
      <c r="B6" s="68" t="s">
        <v>47</v>
      </c>
      <c r="C6" s="35" t="s">
        <v>52</v>
      </c>
      <c r="D6" s="76" t="str">
        <f t="shared" si="2"/>
        <v>Africa/Algeria-Africa/2004</v>
      </c>
      <c r="E6" s="72">
        <v>1.78E8</v>
      </c>
      <c r="F6" s="72">
        <v>3.41E8</v>
      </c>
      <c r="G6" s="39">
        <f t="shared" si="3"/>
        <v>178000000</v>
      </c>
      <c r="H6" s="39">
        <f t="shared" si="4"/>
        <v>341000000</v>
      </c>
    </row>
    <row r="7">
      <c r="A7" s="33" t="s">
        <v>46</v>
      </c>
      <c r="B7" s="68" t="s">
        <v>47</v>
      </c>
      <c r="C7" s="35" t="s">
        <v>53</v>
      </c>
      <c r="D7" s="76" t="str">
        <f t="shared" si="2"/>
        <v>Africa/Algeria-Africa/2005</v>
      </c>
      <c r="E7" s="72">
        <v>4.77E8</v>
      </c>
      <c r="F7" s="72">
        <v>6.6E8</v>
      </c>
      <c r="G7" s="39">
        <f t="shared" si="3"/>
        <v>477000000</v>
      </c>
      <c r="H7" s="39">
        <f t="shared" si="4"/>
        <v>660000000</v>
      </c>
    </row>
    <row r="8">
      <c r="A8" s="33" t="s">
        <v>46</v>
      </c>
      <c r="B8" s="68" t="s">
        <v>47</v>
      </c>
      <c r="C8" s="35" t="s">
        <v>54</v>
      </c>
      <c r="D8" s="76" t="str">
        <f t="shared" si="2"/>
        <v>Africa/Algeria-Africa/2006</v>
      </c>
      <c r="E8" s="72">
        <v>3.93E8</v>
      </c>
      <c r="F8" s="72">
        <v>4.14E8</v>
      </c>
      <c r="G8" s="39">
        <f t="shared" si="3"/>
        <v>393000000</v>
      </c>
      <c r="H8" s="39">
        <f t="shared" si="4"/>
        <v>414000000</v>
      </c>
    </row>
    <row r="9">
      <c r="A9" s="33" t="s">
        <v>46</v>
      </c>
      <c r="B9" s="68" t="s">
        <v>47</v>
      </c>
      <c r="C9" s="35" t="s">
        <v>55</v>
      </c>
      <c r="D9" s="76" t="str">
        <f t="shared" si="2"/>
        <v>Africa/Algeria-Africa/2007</v>
      </c>
      <c r="E9" s="72">
        <v>3.32E8</v>
      </c>
      <c r="F9" s="72">
        <v>5.04E8</v>
      </c>
      <c r="G9" s="39">
        <f t="shared" si="3"/>
        <v>332000000</v>
      </c>
      <c r="H9" s="39">
        <f t="shared" si="4"/>
        <v>504000000</v>
      </c>
    </row>
    <row r="10">
      <c r="A10" s="33" t="s">
        <v>46</v>
      </c>
      <c r="B10" s="68" t="s">
        <v>47</v>
      </c>
      <c r="C10" s="35" t="s">
        <v>56</v>
      </c>
      <c r="D10" s="76" t="str">
        <f t="shared" si="2"/>
        <v>Africa/Algeria-Africa/2008</v>
      </c>
      <c r="E10" s="72">
        <v>4.74E8</v>
      </c>
      <c r="F10" s="72">
        <v>6.17E8</v>
      </c>
      <c r="G10" s="39">
        <f t="shared" si="3"/>
        <v>474000000</v>
      </c>
      <c r="H10" s="39">
        <f t="shared" si="4"/>
        <v>617000000</v>
      </c>
    </row>
    <row r="11">
      <c r="A11" s="33" t="s">
        <v>46</v>
      </c>
      <c r="B11" s="68" t="s">
        <v>47</v>
      </c>
      <c r="C11" s="35" t="s">
        <v>57</v>
      </c>
      <c r="D11" s="76" t="str">
        <f t="shared" si="2"/>
        <v>Africa/Algeria-Africa/2009</v>
      </c>
      <c r="E11" s="72">
        <v>3.81E8</v>
      </c>
      <c r="F11" s="72">
        <v>5.74E8</v>
      </c>
      <c r="G11" s="39">
        <f t="shared" si="3"/>
        <v>381000000</v>
      </c>
      <c r="H11" s="39">
        <f t="shared" si="4"/>
        <v>574000000</v>
      </c>
    </row>
    <row r="12">
      <c r="A12" s="33" t="s">
        <v>46</v>
      </c>
      <c r="B12" s="68" t="s">
        <v>47</v>
      </c>
      <c r="C12" s="35" t="s">
        <v>58</v>
      </c>
      <c r="D12" s="76" t="str">
        <f t="shared" si="2"/>
        <v>Africa/Algeria-Africa/2010</v>
      </c>
      <c r="E12" s="72">
        <v>3.23E8</v>
      </c>
      <c r="F12" s="72">
        <v>7.37E8</v>
      </c>
      <c r="G12" s="39">
        <f t="shared" si="3"/>
        <v>323000000</v>
      </c>
      <c r="H12" s="39">
        <f t="shared" si="4"/>
        <v>737000000</v>
      </c>
    </row>
    <row r="13">
      <c r="A13" s="33" t="s">
        <v>46</v>
      </c>
      <c r="B13" s="68" t="s">
        <v>47</v>
      </c>
      <c r="C13" s="35" t="s">
        <v>59</v>
      </c>
      <c r="D13" s="76" t="str">
        <f t="shared" si="2"/>
        <v>Africa/Algeria-Africa/2011</v>
      </c>
      <c r="E13" s="72">
        <v>3.0E8</v>
      </c>
      <c r="F13" s="72">
        <v>5.71E8</v>
      </c>
      <c r="G13" s="39">
        <f t="shared" si="3"/>
        <v>300000000</v>
      </c>
      <c r="H13" s="39">
        <f t="shared" si="4"/>
        <v>571000000</v>
      </c>
    </row>
    <row r="14">
      <c r="A14" s="33" t="s">
        <v>46</v>
      </c>
      <c r="B14" s="68" t="s">
        <v>47</v>
      </c>
      <c r="C14" s="35" t="s">
        <v>60</v>
      </c>
      <c r="D14" s="76" t="str">
        <f t="shared" si="2"/>
        <v>Africa/Algeria-Africa/2012</v>
      </c>
      <c r="E14" s="72">
        <v>2.95E8</v>
      </c>
      <c r="F14" s="72">
        <v>5.59E8</v>
      </c>
      <c r="G14" s="39">
        <f t="shared" si="3"/>
        <v>295000000</v>
      </c>
      <c r="H14" s="39">
        <f t="shared" si="4"/>
        <v>559000000</v>
      </c>
    </row>
    <row r="15">
      <c r="A15" s="33" t="s">
        <v>46</v>
      </c>
      <c r="B15" s="68" t="s">
        <v>61</v>
      </c>
      <c r="C15" s="35" t="s">
        <v>48</v>
      </c>
      <c r="D15" s="76" t="str">
        <f t="shared" si="2"/>
        <v>Africa/Angola-Africa/2000</v>
      </c>
      <c r="E15" s="72">
        <v>3.4E7</v>
      </c>
      <c r="F15" s="72">
        <v>1.46E8</v>
      </c>
      <c r="G15" s="39">
        <f t="shared" si="3"/>
        <v>34000000</v>
      </c>
      <c r="H15" s="39">
        <f t="shared" si="4"/>
        <v>146000000</v>
      </c>
    </row>
    <row r="16">
      <c r="A16" s="33" t="s">
        <v>46</v>
      </c>
      <c r="B16" s="68" t="s">
        <v>61</v>
      </c>
      <c r="C16" s="35" t="s">
        <v>49</v>
      </c>
      <c r="D16" s="76" t="str">
        <f t="shared" si="2"/>
        <v>Africa/Angola-Africa/2001</v>
      </c>
      <c r="E16" s="72">
        <v>3.5E7</v>
      </c>
      <c r="F16" s="72">
        <v>8.0E7</v>
      </c>
      <c r="G16" s="39">
        <f t="shared" si="3"/>
        <v>35000000</v>
      </c>
      <c r="H16" s="39">
        <f t="shared" si="4"/>
        <v>80000000</v>
      </c>
    </row>
    <row r="17">
      <c r="A17" s="33" t="s">
        <v>46</v>
      </c>
      <c r="B17" s="68" t="s">
        <v>61</v>
      </c>
      <c r="C17" s="35" t="s">
        <v>50</v>
      </c>
      <c r="D17" s="76" t="str">
        <f t="shared" si="2"/>
        <v>Africa/Angola-Africa/2002</v>
      </c>
      <c r="E17" s="72">
        <v>5.1E7</v>
      </c>
      <c r="F17" s="72">
        <v>5.2E7</v>
      </c>
      <c r="G17" s="39">
        <f t="shared" si="3"/>
        <v>51000000</v>
      </c>
      <c r="H17" s="39">
        <f t="shared" si="4"/>
        <v>52000000</v>
      </c>
    </row>
    <row r="18">
      <c r="A18" s="33" t="s">
        <v>46</v>
      </c>
      <c r="B18" s="68" t="s">
        <v>61</v>
      </c>
      <c r="C18" s="35" t="s">
        <v>51</v>
      </c>
      <c r="D18" s="76" t="str">
        <f t="shared" si="2"/>
        <v>Africa/Angola-Africa/2003</v>
      </c>
      <c r="E18" s="72">
        <v>6.3E7</v>
      </c>
      <c r="F18" s="72">
        <v>4.9E7</v>
      </c>
      <c r="G18" s="39">
        <f t="shared" si="3"/>
        <v>63000000</v>
      </c>
      <c r="H18" s="39">
        <f t="shared" si="4"/>
        <v>49000000</v>
      </c>
    </row>
    <row r="19">
      <c r="A19" s="33" t="s">
        <v>46</v>
      </c>
      <c r="B19" s="68" t="s">
        <v>61</v>
      </c>
      <c r="C19" s="35" t="s">
        <v>52</v>
      </c>
      <c r="D19" s="76" t="str">
        <f t="shared" si="2"/>
        <v>Africa/Angola-Africa/2004</v>
      </c>
      <c r="E19" s="72">
        <v>8.2E7</v>
      </c>
      <c r="F19" s="72">
        <v>8.6E7</v>
      </c>
      <c r="G19" s="39">
        <f t="shared" si="3"/>
        <v>82000000</v>
      </c>
      <c r="H19" s="39">
        <f t="shared" si="4"/>
        <v>86000000</v>
      </c>
    </row>
    <row r="20">
      <c r="A20" s="33" t="s">
        <v>46</v>
      </c>
      <c r="B20" s="68" t="s">
        <v>61</v>
      </c>
      <c r="C20" s="35" t="s">
        <v>53</v>
      </c>
      <c r="D20" s="76" t="str">
        <f t="shared" si="2"/>
        <v>Africa/Angola-Africa/2005</v>
      </c>
      <c r="E20" s="72">
        <v>1.03E8</v>
      </c>
      <c r="F20" s="72">
        <v>1.35E8</v>
      </c>
      <c r="G20" s="39">
        <f t="shared" si="3"/>
        <v>103000000</v>
      </c>
      <c r="H20" s="39">
        <f t="shared" si="4"/>
        <v>135000000</v>
      </c>
    </row>
    <row r="21">
      <c r="A21" s="33" t="s">
        <v>46</v>
      </c>
      <c r="B21" s="68" t="s">
        <v>61</v>
      </c>
      <c r="C21" s="35" t="s">
        <v>54</v>
      </c>
      <c r="D21" s="76" t="str">
        <f t="shared" si="2"/>
        <v>Africa/Angola-Africa/2006</v>
      </c>
      <c r="E21" s="72">
        <v>9.1E7</v>
      </c>
      <c r="F21" s="72">
        <v>3.93E8</v>
      </c>
      <c r="G21" s="39">
        <f t="shared" si="3"/>
        <v>91000000</v>
      </c>
      <c r="H21" s="39">
        <f t="shared" si="4"/>
        <v>393000000</v>
      </c>
    </row>
    <row r="22">
      <c r="A22" s="33" t="s">
        <v>46</v>
      </c>
      <c r="B22" s="68" t="s">
        <v>61</v>
      </c>
      <c r="C22" s="35" t="s">
        <v>55</v>
      </c>
      <c r="D22" s="76" t="str">
        <f t="shared" si="2"/>
        <v>Africa/Angola-Africa/2007</v>
      </c>
      <c r="E22" s="72">
        <v>2.36E8</v>
      </c>
      <c r="F22" s="72">
        <v>4.73E8</v>
      </c>
      <c r="G22" s="39">
        <f t="shared" si="3"/>
        <v>236000000</v>
      </c>
      <c r="H22" s="39">
        <f t="shared" si="4"/>
        <v>473000000</v>
      </c>
    </row>
    <row r="23">
      <c r="A23" s="33" t="s">
        <v>46</v>
      </c>
      <c r="B23" s="68" t="s">
        <v>61</v>
      </c>
      <c r="C23" s="35" t="s">
        <v>56</v>
      </c>
      <c r="D23" s="76" t="str">
        <f t="shared" si="2"/>
        <v>Africa/Angola-Africa/2008</v>
      </c>
      <c r="E23" s="72">
        <v>2.93E8</v>
      </c>
      <c r="F23" s="72">
        <v>4.47E8</v>
      </c>
      <c r="G23" s="39">
        <f t="shared" si="3"/>
        <v>293000000</v>
      </c>
      <c r="H23" s="39">
        <f t="shared" si="4"/>
        <v>447000000</v>
      </c>
    </row>
    <row r="24">
      <c r="A24" s="33" t="s">
        <v>46</v>
      </c>
      <c r="B24" s="68" t="s">
        <v>61</v>
      </c>
      <c r="C24" s="35" t="s">
        <v>57</v>
      </c>
      <c r="D24" s="76" t="str">
        <f t="shared" si="2"/>
        <v>Africa/Angola-Africa/2009</v>
      </c>
      <c r="E24" s="72">
        <v>5.54E8</v>
      </c>
      <c r="F24" s="72">
        <v>2.7E8</v>
      </c>
      <c r="G24" s="39">
        <f t="shared" si="3"/>
        <v>554000000</v>
      </c>
      <c r="H24" s="39">
        <f t="shared" si="4"/>
        <v>270000000</v>
      </c>
    </row>
    <row r="25">
      <c r="A25" s="33" t="s">
        <v>46</v>
      </c>
      <c r="B25" s="68" t="s">
        <v>61</v>
      </c>
      <c r="C25" s="35" t="s">
        <v>58</v>
      </c>
      <c r="D25" s="76" t="str">
        <f t="shared" si="2"/>
        <v>Africa/Angola-Africa/2010</v>
      </c>
      <c r="E25" s="72">
        <v>7.26E8</v>
      </c>
      <c r="F25" s="72">
        <v>2.75E8</v>
      </c>
      <c r="G25" s="39">
        <f t="shared" si="3"/>
        <v>726000000</v>
      </c>
      <c r="H25" s="39">
        <f t="shared" si="4"/>
        <v>275000000</v>
      </c>
    </row>
    <row r="26">
      <c r="A26" s="33" t="s">
        <v>46</v>
      </c>
      <c r="B26" s="68" t="s">
        <v>61</v>
      </c>
      <c r="C26" s="35" t="s">
        <v>59</v>
      </c>
      <c r="D26" s="76" t="str">
        <f t="shared" si="2"/>
        <v>Africa/Angola-Africa/2011</v>
      </c>
      <c r="E26" s="72">
        <v>6.53E8</v>
      </c>
      <c r="F26" s="72">
        <v>3.23E8</v>
      </c>
      <c r="G26" s="39">
        <f t="shared" si="3"/>
        <v>653000000</v>
      </c>
      <c r="H26" s="39">
        <f t="shared" si="4"/>
        <v>323000000</v>
      </c>
    </row>
    <row r="27">
      <c r="A27" s="33" t="s">
        <v>46</v>
      </c>
      <c r="B27" s="68" t="s">
        <v>61</v>
      </c>
      <c r="C27" s="35" t="s">
        <v>60</v>
      </c>
      <c r="D27" s="76" t="str">
        <f t="shared" si="2"/>
        <v>Africa/Angola-Africa/2012</v>
      </c>
      <c r="E27" s="72">
        <v>7.11E8</v>
      </c>
      <c r="F27" s="72">
        <v>2.92E8</v>
      </c>
      <c r="G27" s="39">
        <f t="shared" si="3"/>
        <v>711000000</v>
      </c>
      <c r="H27" s="39">
        <f t="shared" si="4"/>
        <v>292000000</v>
      </c>
    </row>
    <row r="28">
      <c r="A28" s="33" t="s">
        <v>46</v>
      </c>
      <c r="B28" s="68" t="s">
        <v>62</v>
      </c>
      <c r="C28" s="35" t="s">
        <v>48</v>
      </c>
      <c r="D28" s="76" t="str">
        <f t="shared" si="2"/>
        <v>Africa/Benin-Africa/2000</v>
      </c>
      <c r="E28" s="72">
        <v>7.7E7</v>
      </c>
      <c r="F28" s="72">
        <v>5.0E7</v>
      </c>
      <c r="G28" s="39">
        <f t="shared" si="3"/>
        <v>77000000</v>
      </c>
      <c r="H28" s="39">
        <f t="shared" si="4"/>
        <v>50000000</v>
      </c>
    </row>
    <row r="29">
      <c r="A29" s="33" t="s">
        <v>46</v>
      </c>
      <c r="B29" s="68" t="s">
        <v>62</v>
      </c>
      <c r="C29" s="35" t="s">
        <v>49</v>
      </c>
      <c r="D29" s="76" t="str">
        <f t="shared" si="2"/>
        <v>Africa/Benin-Africa/2001</v>
      </c>
      <c r="E29" s="72">
        <v>8.6E7</v>
      </c>
      <c r="F29" s="72">
        <v>4.8E7</v>
      </c>
      <c r="G29" s="39">
        <f t="shared" si="3"/>
        <v>86000000</v>
      </c>
      <c r="H29" s="39">
        <f t="shared" si="4"/>
        <v>48000000</v>
      </c>
    </row>
    <row r="30">
      <c r="A30" s="33" t="s">
        <v>46</v>
      </c>
      <c r="B30" s="68" t="s">
        <v>62</v>
      </c>
      <c r="C30" s="35" t="s">
        <v>50</v>
      </c>
      <c r="D30" s="76" t="str">
        <f t="shared" si="2"/>
        <v>Africa/Benin-Africa/2002</v>
      </c>
      <c r="E30" s="72">
        <v>9.5E7</v>
      </c>
      <c r="F30" s="72">
        <v>4.9E7</v>
      </c>
      <c r="G30" s="39">
        <f t="shared" si="3"/>
        <v>95000000</v>
      </c>
      <c r="H30" s="39">
        <f t="shared" si="4"/>
        <v>49000000</v>
      </c>
    </row>
    <row r="31">
      <c r="A31" s="33" t="s">
        <v>46</v>
      </c>
      <c r="B31" s="68" t="s">
        <v>62</v>
      </c>
      <c r="C31" s="35" t="s">
        <v>51</v>
      </c>
      <c r="D31" s="76" t="str">
        <f t="shared" si="2"/>
        <v>Africa/Benin-Africa/2003</v>
      </c>
      <c r="E31" s="72">
        <v>1.08E8</v>
      </c>
      <c r="F31" s="72">
        <v>5.3E7</v>
      </c>
      <c r="G31" s="39">
        <f t="shared" si="3"/>
        <v>108000000</v>
      </c>
      <c r="H31" s="39">
        <f t="shared" si="4"/>
        <v>53000000</v>
      </c>
    </row>
    <row r="32">
      <c r="A32" s="33" t="s">
        <v>46</v>
      </c>
      <c r="B32" s="68" t="s">
        <v>62</v>
      </c>
      <c r="C32" s="35" t="s">
        <v>52</v>
      </c>
      <c r="D32" s="76" t="str">
        <f t="shared" si="2"/>
        <v>Africa/Benin-Africa/2004</v>
      </c>
      <c r="E32" s="72">
        <v>1.21E8</v>
      </c>
      <c r="F32" s="72">
        <v>5.9E7</v>
      </c>
      <c r="G32" s="39">
        <f t="shared" si="3"/>
        <v>121000000</v>
      </c>
      <c r="H32" s="39">
        <f t="shared" si="4"/>
        <v>59000000</v>
      </c>
    </row>
    <row r="33">
      <c r="A33" s="33" t="s">
        <v>46</v>
      </c>
      <c r="B33" s="68" t="s">
        <v>62</v>
      </c>
      <c r="C33" s="35" t="s">
        <v>53</v>
      </c>
      <c r="D33" s="76" t="str">
        <f t="shared" si="2"/>
        <v>Africa/Benin-Africa/2005</v>
      </c>
      <c r="E33" s="72">
        <v>1.08E8</v>
      </c>
      <c r="F33" s="72">
        <v>5.8E7</v>
      </c>
      <c r="G33" s="39">
        <f t="shared" si="3"/>
        <v>108000000</v>
      </c>
      <c r="H33" s="39">
        <f t="shared" si="4"/>
        <v>58000000</v>
      </c>
    </row>
    <row r="34">
      <c r="A34" s="33" t="s">
        <v>46</v>
      </c>
      <c r="B34" s="68" t="s">
        <v>62</v>
      </c>
      <c r="C34" s="35" t="s">
        <v>54</v>
      </c>
      <c r="D34" s="76" t="str">
        <f t="shared" si="2"/>
        <v>Africa/Benin-Africa/2006</v>
      </c>
      <c r="E34" s="72">
        <v>1.22E8</v>
      </c>
      <c r="F34" s="72">
        <v>7.1E7</v>
      </c>
      <c r="G34" s="39">
        <f t="shared" si="3"/>
        <v>122000000</v>
      </c>
      <c r="H34" s="39">
        <f t="shared" si="4"/>
        <v>71000000</v>
      </c>
    </row>
    <row r="35">
      <c r="A35" s="33" t="s">
        <v>46</v>
      </c>
      <c r="B35" s="68" t="s">
        <v>62</v>
      </c>
      <c r="C35" s="35" t="s">
        <v>55</v>
      </c>
      <c r="D35" s="76" t="str">
        <f t="shared" si="2"/>
        <v>Africa/Benin-Africa/2007</v>
      </c>
      <c r="E35" s="72">
        <v>2.06E8</v>
      </c>
      <c r="F35" s="72">
        <v>1.07E8</v>
      </c>
      <c r="G35" s="39">
        <f t="shared" si="3"/>
        <v>206000000</v>
      </c>
      <c r="H35" s="39">
        <f t="shared" si="4"/>
        <v>107000000</v>
      </c>
    </row>
    <row r="36">
      <c r="A36" s="33" t="s">
        <v>46</v>
      </c>
      <c r="B36" s="68" t="s">
        <v>62</v>
      </c>
      <c r="C36" s="35" t="s">
        <v>56</v>
      </c>
      <c r="D36" s="76" t="str">
        <f t="shared" si="2"/>
        <v>Africa/Benin-Africa/2008</v>
      </c>
      <c r="E36" s="72">
        <v>2.36E8</v>
      </c>
      <c r="F36" s="72">
        <v>1.02E8</v>
      </c>
      <c r="G36" s="39">
        <f t="shared" si="3"/>
        <v>236000000</v>
      </c>
      <c r="H36" s="39">
        <f t="shared" si="4"/>
        <v>102000000</v>
      </c>
    </row>
    <row r="37">
      <c r="A37" s="33" t="s">
        <v>46</v>
      </c>
      <c r="B37" s="68" t="s">
        <v>62</v>
      </c>
      <c r="C37" s="35" t="s">
        <v>57</v>
      </c>
      <c r="D37" s="76" t="str">
        <f t="shared" si="2"/>
        <v>Africa/Benin-Africa/2009</v>
      </c>
      <c r="E37" s="72">
        <v>1.31E8</v>
      </c>
      <c r="F37" s="72">
        <v>8.8E7</v>
      </c>
      <c r="G37" s="39">
        <f t="shared" si="3"/>
        <v>131000000</v>
      </c>
      <c r="H37" s="39">
        <f t="shared" si="4"/>
        <v>88000000</v>
      </c>
    </row>
    <row r="38">
      <c r="A38" s="33" t="s">
        <v>46</v>
      </c>
      <c r="B38" s="68" t="s">
        <v>62</v>
      </c>
      <c r="C38" s="35" t="s">
        <v>58</v>
      </c>
      <c r="D38" s="76" t="str">
        <f t="shared" si="2"/>
        <v>Africa/Benin-Africa/2010</v>
      </c>
      <c r="E38" s="72">
        <v>1.49E8</v>
      </c>
      <c r="F38" s="72">
        <v>9.1E7</v>
      </c>
      <c r="G38" s="39">
        <f t="shared" si="3"/>
        <v>149000000</v>
      </c>
      <c r="H38" s="39">
        <f t="shared" si="4"/>
        <v>91000000</v>
      </c>
    </row>
    <row r="39">
      <c r="A39" s="33" t="s">
        <v>46</v>
      </c>
      <c r="B39" s="68" t="s">
        <v>62</v>
      </c>
      <c r="C39" s="35" t="s">
        <v>59</v>
      </c>
      <c r="D39" s="76" t="str">
        <f t="shared" si="2"/>
        <v>Africa/Benin-Africa/2011</v>
      </c>
      <c r="E39" s="72">
        <v>1.88E8</v>
      </c>
      <c r="F39" s="69"/>
      <c r="G39" s="39">
        <f t="shared" si="3"/>
        <v>188000000</v>
      </c>
      <c r="H39" s="39">
        <f t="shared" si="4"/>
        <v>91000000</v>
      </c>
    </row>
    <row r="40">
      <c r="A40" s="33" t="s">
        <v>46</v>
      </c>
      <c r="B40" s="68" t="s">
        <v>62</v>
      </c>
      <c r="C40" s="35" t="s">
        <v>60</v>
      </c>
      <c r="D40" s="76" t="str">
        <f t="shared" si="2"/>
        <v>Africa/Benin-Africa/2012</v>
      </c>
      <c r="E40" s="72">
        <v>1.92E8</v>
      </c>
      <c r="F40" s="69"/>
      <c r="G40" s="39">
        <f t="shared" si="3"/>
        <v>192000000</v>
      </c>
      <c r="H40" s="39">
        <f t="shared" si="4"/>
        <v>91000000</v>
      </c>
    </row>
    <row r="41">
      <c r="A41" s="33" t="s">
        <v>46</v>
      </c>
      <c r="B41" s="68" t="s">
        <v>63</v>
      </c>
      <c r="C41" s="35" t="s">
        <v>48</v>
      </c>
      <c r="D41" s="76" t="str">
        <f t="shared" si="2"/>
        <v>Africa/Botswana-Africa/2000</v>
      </c>
      <c r="E41" s="72">
        <v>2.27E8</v>
      </c>
      <c r="F41" s="72">
        <v>2.09E8</v>
      </c>
      <c r="G41" s="39">
        <f t="shared" si="3"/>
        <v>227000000</v>
      </c>
      <c r="H41" s="39">
        <f t="shared" si="4"/>
        <v>209000000</v>
      </c>
    </row>
    <row r="42">
      <c r="A42" s="33" t="s">
        <v>46</v>
      </c>
      <c r="B42" s="68" t="s">
        <v>63</v>
      </c>
      <c r="C42" s="35" t="s">
        <v>49</v>
      </c>
      <c r="D42" s="76" t="str">
        <f t="shared" si="2"/>
        <v>Africa/Botswana-Africa/2001</v>
      </c>
      <c r="E42" s="72">
        <v>2.35E8</v>
      </c>
      <c r="F42" s="72">
        <v>2.15E8</v>
      </c>
      <c r="G42" s="39">
        <f t="shared" si="3"/>
        <v>235000000</v>
      </c>
      <c r="H42" s="39">
        <f t="shared" si="4"/>
        <v>215000000</v>
      </c>
    </row>
    <row r="43">
      <c r="A43" s="33" t="s">
        <v>46</v>
      </c>
      <c r="B43" s="68" t="s">
        <v>63</v>
      </c>
      <c r="C43" s="35" t="s">
        <v>50</v>
      </c>
      <c r="D43" s="76" t="str">
        <f t="shared" si="2"/>
        <v>Africa/Botswana-Africa/2002</v>
      </c>
      <c r="E43" s="72">
        <v>3.24E8</v>
      </c>
      <c r="F43" s="72">
        <v>1.97E8</v>
      </c>
      <c r="G43" s="39">
        <f t="shared" si="3"/>
        <v>324000000</v>
      </c>
      <c r="H43" s="39">
        <f t="shared" si="4"/>
        <v>197000000</v>
      </c>
    </row>
    <row r="44">
      <c r="A44" s="33" t="s">
        <v>46</v>
      </c>
      <c r="B44" s="68" t="s">
        <v>63</v>
      </c>
      <c r="C44" s="35" t="s">
        <v>51</v>
      </c>
      <c r="D44" s="76" t="str">
        <f t="shared" si="2"/>
        <v>Africa/Botswana-Africa/2003</v>
      </c>
      <c r="E44" s="72">
        <v>4.59E8</v>
      </c>
      <c r="F44" s="72">
        <v>2.35E8</v>
      </c>
      <c r="G44" s="39">
        <f t="shared" si="3"/>
        <v>459000000</v>
      </c>
      <c r="H44" s="39">
        <f t="shared" si="4"/>
        <v>235000000</v>
      </c>
    </row>
    <row r="45">
      <c r="A45" s="33" t="s">
        <v>46</v>
      </c>
      <c r="B45" s="68" t="s">
        <v>63</v>
      </c>
      <c r="C45" s="35" t="s">
        <v>52</v>
      </c>
      <c r="D45" s="76" t="str">
        <f t="shared" si="2"/>
        <v>Africa/Botswana-Africa/2004</v>
      </c>
      <c r="E45" s="72">
        <v>5.82E8</v>
      </c>
      <c r="F45" s="72">
        <v>2.8E8</v>
      </c>
      <c r="G45" s="39">
        <f t="shared" si="3"/>
        <v>582000000</v>
      </c>
      <c r="H45" s="39">
        <f t="shared" si="4"/>
        <v>280000000</v>
      </c>
    </row>
    <row r="46">
      <c r="A46" s="33" t="s">
        <v>46</v>
      </c>
      <c r="B46" s="68" t="s">
        <v>63</v>
      </c>
      <c r="C46" s="35" t="s">
        <v>53</v>
      </c>
      <c r="D46" s="76" t="str">
        <f t="shared" si="2"/>
        <v>Africa/Botswana-Africa/2005</v>
      </c>
      <c r="E46" s="72">
        <v>5.63E8</v>
      </c>
      <c r="F46" s="72">
        <v>3.01E8</v>
      </c>
      <c r="G46" s="39">
        <f t="shared" si="3"/>
        <v>563000000</v>
      </c>
      <c r="H46" s="39">
        <f t="shared" si="4"/>
        <v>301000000</v>
      </c>
    </row>
    <row r="47">
      <c r="A47" s="33" t="s">
        <v>46</v>
      </c>
      <c r="B47" s="68" t="s">
        <v>63</v>
      </c>
      <c r="C47" s="35" t="s">
        <v>54</v>
      </c>
      <c r="D47" s="76" t="str">
        <f t="shared" si="2"/>
        <v>Africa/Botswana-Africa/2006</v>
      </c>
      <c r="E47" s="72">
        <v>5.39E8</v>
      </c>
      <c r="F47" s="72">
        <v>2.85E8</v>
      </c>
      <c r="G47" s="39">
        <f t="shared" si="3"/>
        <v>539000000</v>
      </c>
      <c r="H47" s="39">
        <f t="shared" si="4"/>
        <v>285000000</v>
      </c>
    </row>
    <row r="48">
      <c r="A48" s="33" t="s">
        <v>46</v>
      </c>
      <c r="B48" s="68" t="s">
        <v>63</v>
      </c>
      <c r="C48" s="35" t="s">
        <v>55</v>
      </c>
      <c r="D48" s="76" t="str">
        <f t="shared" si="2"/>
        <v>Africa/Botswana-Africa/2007</v>
      </c>
      <c r="E48" s="72">
        <v>5.48E8</v>
      </c>
      <c r="F48" s="72">
        <v>2.84E8</v>
      </c>
      <c r="G48" s="39">
        <f t="shared" si="3"/>
        <v>548000000</v>
      </c>
      <c r="H48" s="39">
        <f t="shared" si="4"/>
        <v>284000000</v>
      </c>
    </row>
    <row r="49">
      <c r="A49" s="33" t="s">
        <v>46</v>
      </c>
      <c r="B49" s="68" t="s">
        <v>63</v>
      </c>
      <c r="C49" s="35" t="s">
        <v>56</v>
      </c>
      <c r="D49" s="76" t="str">
        <f t="shared" si="2"/>
        <v>Africa/Botswana-Africa/2008</v>
      </c>
      <c r="E49" s="72">
        <v>5.9E7</v>
      </c>
      <c r="F49" s="72">
        <v>5.4E7</v>
      </c>
      <c r="G49" s="39">
        <f t="shared" si="3"/>
        <v>59000000</v>
      </c>
      <c r="H49" s="39">
        <f t="shared" si="4"/>
        <v>54000000</v>
      </c>
    </row>
    <row r="50">
      <c r="A50" s="33" t="s">
        <v>46</v>
      </c>
      <c r="B50" s="68" t="s">
        <v>63</v>
      </c>
      <c r="C50" s="35" t="s">
        <v>57</v>
      </c>
      <c r="D50" s="76" t="str">
        <f t="shared" si="2"/>
        <v>Africa/Botswana-Africa/2009</v>
      </c>
      <c r="E50" s="72">
        <v>5.3E7</v>
      </c>
      <c r="F50" s="72">
        <v>8.0E7</v>
      </c>
      <c r="G50" s="39">
        <f t="shared" si="3"/>
        <v>53000000</v>
      </c>
      <c r="H50" s="39">
        <f t="shared" si="4"/>
        <v>80000000</v>
      </c>
    </row>
    <row r="51">
      <c r="A51" s="33" t="s">
        <v>46</v>
      </c>
      <c r="B51" s="68" t="s">
        <v>63</v>
      </c>
      <c r="C51" s="35" t="s">
        <v>58</v>
      </c>
      <c r="D51" s="76" t="str">
        <f t="shared" si="2"/>
        <v>Africa/Botswana-Africa/2010</v>
      </c>
      <c r="E51" s="72">
        <v>8.0E7</v>
      </c>
      <c r="F51" s="72">
        <v>8.9E7</v>
      </c>
      <c r="G51" s="39">
        <f t="shared" si="3"/>
        <v>80000000</v>
      </c>
      <c r="H51" s="39">
        <f t="shared" si="4"/>
        <v>89000000</v>
      </c>
    </row>
    <row r="52">
      <c r="A52" s="33" t="s">
        <v>46</v>
      </c>
      <c r="B52" s="68" t="s">
        <v>63</v>
      </c>
      <c r="C52" s="35" t="s">
        <v>59</v>
      </c>
      <c r="D52" s="76" t="str">
        <f t="shared" si="2"/>
        <v>Africa/Botswana-Africa/2011</v>
      </c>
      <c r="E52" s="72">
        <v>3.6E7</v>
      </c>
      <c r="F52" s="72">
        <v>8.2E7</v>
      </c>
      <c r="G52" s="39">
        <f t="shared" si="3"/>
        <v>36000000</v>
      </c>
      <c r="H52" s="39">
        <f t="shared" si="4"/>
        <v>82000000</v>
      </c>
    </row>
    <row r="53">
      <c r="A53" s="33" t="s">
        <v>46</v>
      </c>
      <c r="B53" s="68" t="s">
        <v>63</v>
      </c>
      <c r="C53" s="35" t="s">
        <v>60</v>
      </c>
      <c r="D53" s="76" t="str">
        <f t="shared" si="2"/>
        <v>Africa/Botswana-Africa/2012</v>
      </c>
      <c r="E53" s="72">
        <v>3.0E7</v>
      </c>
      <c r="F53" s="72">
        <v>1.0E8</v>
      </c>
      <c r="G53" s="39">
        <f t="shared" si="3"/>
        <v>30000000</v>
      </c>
      <c r="H53" s="39">
        <f t="shared" si="4"/>
        <v>100000000</v>
      </c>
    </row>
    <row r="54">
      <c r="A54" s="33" t="s">
        <v>46</v>
      </c>
      <c r="B54" s="68" t="s">
        <v>64</v>
      </c>
      <c r="C54" s="35" t="s">
        <v>48</v>
      </c>
      <c r="D54" s="76" t="str">
        <f t="shared" si="2"/>
        <v>Africa/Burkina Faso-Africa/2000</v>
      </c>
      <c r="E54" s="72">
        <v>2.3E7</v>
      </c>
      <c r="F54" s="72">
        <v>3.0E7</v>
      </c>
      <c r="G54" s="39">
        <f t="shared" si="3"/>
        <v>23000000</v>
      </c>
      <c r="H54" s="39">
        <f t="shared" si="4"/>
        <v>30000000</v>
      </c>
    </row>
    <row r="55">
      <c r="A55" s="33" t="s">
        <v>46</v>
      </c>
      <c r="B55" s="68" t="s">
        <v>64</v>
      </c>
      <c r="C55" s="35" t="s">
        <v>49</v>
      </c>
      <c r="D55" s="76" t="str">
        <f t="shared" si="2"/>
        <v>Africa/Burkina Faso-Africa/2001</v>
      </c>
      <c r="E55" s="72">
        <v>2.5E7</v>
      </c>
      <c r="F55" s="72">
        <v>3.5E7</v>
      </c>
      <c r="G55" s="39">
        <f t="shared" si="3"/>
        <v>25000000</v>
      </c>
      <c r="H55" s="39">
        <f t="shared" si="4"/>
        <v>35000000</v>
      </c>
    </row>
    <row r="56">
      <c r="A56" s="33" t="s">
        <v>46</v>
      </c>
      <c r="B56" s="68" t="s">
        <v>64</v>
      </c>
      <c r="C56" s="35" t="s">
        <v>50</v>
      </c>
      <c r="D56" s="76" t="str">
        <f t="shared" si="2"/>
        <v>Africa/Burkina Faso-Africa/2002</v>
      </c>
      <c r="E56" s="72">
        <v>3.7E7</v>
      </c>
      <c r="F56" s="72">
        <v>3.6E7</v>
      </c>
      <c r="G56" s="39">
        <f t="shared" si="3"/>
        <v>37000000</v>
      </c>
      <c r="H56" s="39">
        <f t="shared" si="4"/>
        <v>36000000</v>
      </c>
    </row>
    <row r="57">
      <c r="A57" s="33" t="s">
        <v>46</v>
      </c>
      <c r="B57" s="68" t="s">
        <v>64</v>
      </c>
      <c r="C57" s="35" t="s">
        <v>51</v>
      </c>
      <c r="D57" s="76" t="str">
        <f t="shared" si="2"/>
        <v>Africa/Burkina Faso-Africa/2003</v>
      </c>
      <c r="E57" s="72">
        <v>3.8E7</v>
      </c>
      <c r="F57" s="72">
        <v>5.0E7</v>
      </c>
      <c r="G57" s="39">
        <f t="shared" si="3"/>
        <v>38000000</v>
      </c>
      <c r="H57" s="39">
        <f t="shared" si="4"/>
        <v>50000000</v>
      </c>
    </row>
    <row r="58">
      <c r="A58" s="33" t="s">
        <v>46</v>
      </c>
      <c r="B58" s="68" t="s">
        <v>64</v>
      </c>
      <c r="C58" s="35" t="s">
        <v>52</v>
      </c>
      <c r="D58" s="76" t="str">
        <f t="shared" si="2"/>
        <v>Africa/Burkina Faso-Africa/2004</v>
      </c>
      <c r="E58" s="72">
        <v>5.2E7</v>
      </c>
      <c r="F58" s="72">
        <v>6.7E7</v>
      </c>
      <c r="G58" s="39">
        <f t="shared" si="3"/>
        <v>52000000</v>
      </c>
      <c r="H58" s="39">
        <f t="shared" si="4"/>
        <v>67000000</v>
      </c>
    </row>
    <row r="59">
      <c r="A59" s="33" t="s">
        <v>46</v>
      </c>
      <c r="B59" s="68" t="s">
        <v>64</v>
      </c>
      <c r="C59" s="35" t="s">
        <v>53</v>
      </c>
      <c r="D59" s="76" t="str">
        <f t="shared" si="2"/>
        <v>Africa/Burkina Faso-Africa/2005</v>
      </c>
      <c r="E59" s="72">
        <v>4.6E7</v>
      </c>
      <c r="F59" s="72">
        <v>7.4E7</v>
      </c>
      <c r="G59" s="39">
        <f t="shared" si="3"/>
        <v>46000000</v>
      </c>
      <c r="H59" s="39">
        <f t="shared" si="4"/>
        <v>74000000</v>
      </c>
    </row>
    <row r="60">
      <c r="A60" s="33" t="s">
        <v>46</v>
      </c>
      <c r="B60" s="68" t="s">
        <v>64</v>
      </c>
      <c r="C60" s="35" t="s">
        <v>54</v>
      </c>
      <c r="D60" s="76" t="str">
        <f t="shared" si="2"/>
        <v>Africa/Burkina Faso-Africa/2006</v>
      </c>
      <c r="E60" s="72">
        <v>5.5E7</v>
      </c>
      <c r="F60" s="72">
        <v>8.4E7</v>
      </c>
      <c r="G60" s="39">
        <f t="shared" si="3"/>
        <v>55000000</v>
      </c>
      <c r="H60" s="39">
        <f t="shared" si="4"/>
        <v>84000000</v>
      </c>
    </row>
    <row r="61">
      <c r="A61" s="33" t="s">
        <v>46</v>
      </c>
      <c r="B61" s="68" t="s">
        <v>64</v>
      </c>
      <c r="C61" s="35" t="s">
        <v>55</v>
      </c>
      <c r="D61" s="76" t="str">
        <f t="shared" si="2"/>
        <v>Africa/Burkina Faso-Africa/2007</v>
      </c>
      <c r="E61" s="72">
        <v>6.1E7</v>
      </c>
      <c r="F61" s="72">
        <v>9.3E7</v>
      </c>
      <c r="G61" s="39">
        <f t="shared" si="3"/>
        <v>61000000</v>
      </c>
      <c r="H61" s="39">
        <f t="shared" si="4"/>
        <v>93000000</v>
      </c>
    </row>
    <row r="62">
      <c r="A62" s="33" t="s">
        <v>46</v>
      </c>
      <c r="B62" s="68" t="s">
        <v>64</v>
      </c>
      <c r="C62" s="35" t="s">
        <v>56</v>
      </c>
      <c r="D62" s="76" t="str">
        <f t="shared" si="2"/>
        <v>Africa/Burkina Faso-Africa/2008</v>
      </c>
      <c r="E62" s="72">
        <v>8.2E7</v>
      </c>
      <c r="F62" s="72">
        <v>1.1E8</v>
      </c>
      <c r="G62" s="39">
        <f t="shared" si="3"/>
        <v>82000000</v>
      </c>
      <c r="H62" s="39">
        <f t="shared" si="4"/>
        <v>110000000</v>
      </c>
    </row>
    <row r="63">
      <c r="A63" s="33" t="s">
        <v>46</v>
      </c>
      <c r="B63" s="68" t="s">
        <v>64</v>
      </c>
      <c r="C63" s="35" t="s">
        <v>57</v>
      </c>
      <c r="D63" s="76" t="str">
        <f t="shared" si="2"/>
        <v>Africa/Burkina Faso-Africa/2009</v>
      </c>
      <c r="E63" s="72">
        <v>9.9E7</v>
      </c>
      <c r="F63" s="72">
        <v>1.11E8</v>
      </c>
      <c r="G63" s="39">
        <f t="shared" si="3"/>
        <v>99000000</v>
      </c>
      <c r="H63" s="39">
        <f t="shared" si="4"/>
        <v>111000000</v>
      </c>
    </row>
    <row r="64">
      <c r="A64" s="33" t="s">
        <v>46</v>
      </c>
      <c r="B64" s="68" t="s">
        <v>64</v>
      </c>
      <c r="C64" s="35" t="s">
        <v>58</v>
      </c>
      <c r="D64" s="76" t="str">
        <f t="shared" si="2"/>
        <v>Africa/Burkina Faso-Africa/2010</v>
      </c>
      <c r="E64" s="72">
        <v>1.05E8</v>
      </c>
      <c r="F64" s="72">
        <v>1.1E8</v>
      </c>
      <c r="G64" s="39">
        <f t="shared" si="3"/>
        <v>105000000</v>
      </c>
      <c r="H64" s="39">
        <f t="shared" si="4"/>
        <v>110000000</v>
      </c>
    </row>
    <row r="65">
      <c r="A65" s="33" t="s">
        <v>46</v>
      </c>
      <c r="B65" s="68" t="s">
        <v>64</v>
      </c>
      <c r="C65" s="35" t="s">
        <v>59</v>
      </c>
      <c r="D65" s="76" t="str">
        <f t="shared" si="2"/>
        <v>Africa/Burkina Faso-Africa/2011</v>
      </c>
      <c r="E65" s="69"/>
      <c r="F65" s="69"/>
      <c r="G65" s="39">
        <f t="shared" si="3"/>
        <v>105000000</v>
      </c>
      <c r="H65" s="39">
        <f t="shared" si="4"/>
        <v>110000000</v>
      </c>
    </row>
    <row r="66">
      <c r="A66" s="33" t="s">
        <v>46</v>
      </c>
      <c r="B66" s="68" t="s">
        <v>64</v>
      </c>
      <c r="C66" s="35" t="s">
        <v>60</v>
      </c>
      <c r="D66" s="76" t="str">
        <f t="shared" si="2"/>
        <v>Africa/Burkina Faso-Africa/2012</v>
      </c>
      <c r="E66" s="69"/>
      <c r="F66" s="69"/>
      <c r="G66" s="39">
        <f t="shared" si="3"/>
        <v>105000000</v>
      </c>
      <c r="H66" s="39">
        <f t="shared" si="4"/>
        <v>110000000</v>
      </c>
    </row>
    <row r="67">
      <c r="A67" s="33" t="s">
        <v>46</v>
      </c>
      <c r="B67" s="68" t="s">
        <v>65</v>
      </c>
      <c r="C67" s="35" t="s">
        <v>48</v>
      </c>
      <c r="D67" s="76" t="str">
        <f t="shared" si="2"/>
        <v>Africa/Burundi-Africa/2000</v>
      </c>
      <c r="E67" s="72">
        <v>1400000.0</v>
      </c>
      <c r="F67" s="72">
        <v>1.4E7</v>
      </c>
      <c r="G67" s="39">
        <f t="shared" si="3"/>
        <v>1400000</v>
      </c>
      <c r="H67" s="39">
        <f t="shared" si="4"/>
        <v>14000000</v>
      </c>
    </row>
    <row r="68">
      <c r="A68" s="33" t="s">
        <v>46</v>
      </c>
      <c r="B68" s="68" t="s">
        <v>65</v>
      </c>
      <c r="C68" s="35" t="s">
        <v>49</v>
      </c>
      <c r="D68" s="76" t="str">
        <f t="shared" si="2"/>
        <v>Africa/Burundi-Africa/2001</v>
      </c>
      <c r="E68" s="72">
        <v>900000.0</v>
      </c>
      <c r="F68" s="72">
        <v>1.2E7</v>
      </c>
      <c r="G68" s="39">
        <f t="shared" si="3"/>
        <v>900000</v>
      </c>
      <c r="H68" s="39">
        <f t="shared" si="4"/>
        <v>12000000</v>
      </c>
    </row>
    <row r="69">
      <c r="A69" s="33" t="s">
        <v>46</v>
      </c>
      <c r="B69" s="68" t="s">
        <v>65</v>
      </c>
      <c r="C69" s="35" t="s">
        <v>50</v>
      </c>
      <c r="D69" s="76" t="str">
        <f t="shared" si="2"/>
        <v>Africa/Burundi-Africa/2002</v>
      </c>
      <c r="E69" s="72">
        <v>1600000.0</v>
      </c>
      <c r="F69" s="72">
        <v>1.4E7</v>
      </c>
      <c r="G69" s="39">
        <f t="shared" si="3"/>
        <v>1600000</v>
      </c>
      <c r="H69" s="39">
        <f t="shared" si="4"/>
        <v>14000000</v>
      </c>
    </row>
    <row r="70">
      <c r="A70" s="33" t="s">
        <v>46</v>
      </c>
      <c r="B70" s="68" t="s">
        <v>65</v>
      </c>
      <c r="C70" s="35" t="s">
        <v>51</v>
      </c>
      <c r="D70" s="76" t="str">
        <f t="shared" si="2"/>
        <v>Africa/Burundi-Africa/2003</v>
      </c>
      <c r="E70" s="72">
        <v>1200000.0</v>
      </c>
      <c r="F70" s="72">
        <v>1.5E7</v>
      </c>
      <c r="G70" s="39">
        <f t="shared" si="3"/>
        <v>1200000</v>
      </c>
      <c r="H70" s="39">
        <f t="shared" si="4"/>
        <v>15000000</v>
      </c>
    </row>
    <row r="71">
      <c r="A71" s="33" t="s">
        <v>46</v>
      </c>
      <c r="B71" s="68" t="s">
        <v>65</v>
      </c>
      <c r="C71" s="35" t="s">
        <v>52</v>
      </c>
      <c r="D71" s="76" t="str">
        <f t="shared" si="2"/>
        <v>Africa/Burundi-Africa/2004</v>
      </c>
      <c r="E71" s="72">
        <v>1800000.0</v>
      </c>
      <c r="F71" s="72">
        <v>2.9E7</v>
      </c>
      <c r="G71" s="39">
        <f t="shared" si="3"/>
        <v>1800000</v>
      </c>
      <c r="H71" s="39">
        <f t="shared" si="4"/>
        <v>29000000</v>
      </c>
    </row>
    <row r="72">
      <c r="A72" s="33" t="s">
        <v>46</v>
      </c>
      <c r="B72" s="68" t="s">
        <v>65</v>
      </c>
      <c r="C72" s="35" t="s">
        <v>53</v>
      </c>
      <c r="D72" s="76" t="str">
        <f t="shared" si="2"/>
        <v>Africa/Burundi-Africa/2005</v>
      </c>
      <c r="E72" s="72">
        <v>1900000.0</v>
      </c>
      <c r="F72" s="72">
        <v>6.2E7</v>
      </c>
      <c r="G72" s="39">
        <f t="shared" si="3"/>
        <v>1900000</v>
      </c>
      <c r="H72" s="39">
        <f t="shared" si="4"/>
        <v>62000000</v>
      </c>
    </row>
    <row r="73">
      <c r="A73" s="33" t="s">
        <v>46</v>
      </c>
      <c r="B73" s="68" t="s">
        <v>65</v>
      </c>
      <c r="C73" s="35" t="s">
        <v>54</v>
      </c>
      <c r="D73" s="76" t="str">
        <f t="shared" si="2"/>
        <v>Africa/Burundi-Africa/2006</v>
      </c>
      <c r="E73" s="72">
        <v>1600000.0</v>
      </c>
      <c r="F73" s="72">
        <v>1.26E8</v>
      </c>
      <c r="G73" s="39">
        <f t="shared" si="3"/>
        <v>1600000</v>
      </c>
      <c r="H73" s="39">
        <f t="shared" si="4"/>
        <v>126000000</v>
      </c>
    </row>
    <row r="74">
      <c r="A74" s="33" t="s">
        <v>46</v>
      </c>
      <c r="B74" s="68" t="s">
        <v>65</v>
      </c>
      <c r="C74" s="35" t="s">
        <v>55</v>
      </c>
      <c r="D74" s="76" t="str">
        <f t="shared" si="2"/>
        <v>Africa/Burundi-Africa/2007</v>
      </c>
      <c r="E74" s="72">
        <v>2300000.0</v>
      </c>
      <c r="F74" s="72">
        <v>1.06E8</v>
      </c>
      <c r="G74" s="39">
        <f t="shared" si="3"/>
        <v>2300000</v>
      </c>
      <c r="H74" s="39">
        <f t="shared" si="4"/>
        <v>106000000</v>
      </c>
    </row>
    <row r="75">
      <c r="A75" s="33" t="s">
        <v>46</v>
      </c>
      <c r="B75" s="68" t="s">
        <v>65</v>
      </c>
      <c r="C75" s="35" t="s">
        <v>56</v>
      </c>
      <c r="D75" s="76" t="str">
        <f t="shared" si="2"/>
        <v>Africa/Burundi-Africa/2008</v>
      </c>
      <c r="E75" s="72">
        <v>1600000.0</v>
      </c>
      <c r="F75" s="72">
        <v>1.51E8</v>
      </c>
      <c r="G75" s="39">
        <f t="shared" si="3"/>
        <v>1600000</v>
      </c>
      <c r="H75" s="39">
        <f t="shared" si="4"/>
        <v>151000000</v>
      </c>
    </row>
    <row r="76">
      <c r="A76" s="33" t="s">
        <v>46</v>
      </c>
      <c r="B76" s="68" t="s">
        <v>65</v>
      </c>
      <c r="C76" s="35" t="s">
        <v>57</v>
      </c>
      <c r="D76" s="76" t="str">
        <f t="shared" si="2"/>
        <v>Africa/Burundi-Africa/2009</v>
      </c>
      <c r="E76" s="72">
        <v>1700000.0</v>
      </c>
      <c r="F76" s="72">
        <v>7.1E7</v>
      </c>
      <c r="G76" s="39">
        <f t="shared" si="3"/>
        <v>1700000</v>
      </c>
      <c r="H76" s="39">
        <f t="shared" si="4"/>
        <v>71000000</v>
      </c>
    </row>
    <row r="77">
      <c r="A77" s="33" t="s">
        <v>46</v>
      </c>
      <c r="B77" s="68" t="s">
        <v>65</v>
      </c>
      <c r="C77" s="35" t="s">
        <v>58</v>
      </c>
      <c r="D77" s="76" t="str">
        <f t="shared" si="2"/>
        <v>Africa/Burundi-Africa/2010</v>
      </c>
      <c r="E77" s="72">
        <v>2100000.0</v>
      </c>
      <c r="F77" s="72">
        <v>3.5E7</v>
      </c>
      <c r="G77" s="39">
        <f t="shared" si="3"/>
        <v>2100000</v>
      </c>
      <c r="H77" s="39">
        <f t="shared" si="4"/>
        <v>35000000</v>
      </c>
    </row>
    <row r="78">
      <c r="A78" s="33" t="s">
        <v>46</v>
      </c>
      <c r="B78" s="68" t="s">
        <v>65</v>
      </c>
      <c r="C78" s="35" t="s">
        <v>59</v>
      </c>
      <c r="D78" s="76" t="str">
        <f t="shared" si="2"/>
        <v>Africa/Burundi-Africa/2011</v>
      </c>
      <c r="E78" s="72">
        <v>3700000.0</v>
      </c>
      <c r="F78" s="72">
        <v>4.9E7</v>
      </c>
      <c r="G78" s="39">
        <f t="shared" si="3"/>
        <v>3700000</v>
      </c>
      <c r="H78" s="39">
        <f t="shared" si="4"/>
        <v>49000000</v>
      </c>
    </row>
    <row r="79">
      <c r="A79" s="33" t="s">
        <v>46</v>
      </c>
      <c r="B79" s="68" t="s">
        <v>65</v>
      </c>
      <c r="C79" s="35" t="s">
        <v>60</v>
      </c>
      <c r="D79" s="76" t="str">
        <f t="shared" si="2"/>
        <v>Africa/Burundi-Africa/2012</v>
      </c>
      <c r="E79" s="72">
        <v>2700000.0</v>
      </c>
      <c r="F79" s="72">
        <v>4.1E7</v>
      </c>
      <c r="G79" s="39">
        <f t="shared" si="3"/>
        <v>2700000</v>
      </c>
      <c r="H79" s="39">
        <f t="shared" si="4"/>
        <v>41000000</v>
      </c>
    </row>
    <row r="80">
      <c r="A80" s="33" t="s">
        <v>46</v>
      </c>
      <c r="B80" s="68" t="s">
        <v>66</v>
      </c>
      <c r="C80" s="35" t="s">
        <v>48</v>
      </c>
      <c r="D80" s="76" t="str">
        <f t="shared" si="2"/>
        <v>Africa/Cameroon-Africa/2000</v>
      </c>
      <c r="E80" s="72">
        <v>1.32E8</v>
      </c>
      <c r="F80" s="72">
        <v>2.41E8</v>
      </c>
      <c r="G80" s="39">
        <f t="shared" si="3"/>
        <v>132000000</v>
      </c>
      <c r="H80" s="39">
        <f t="shared" si="4"/>
        <v>241000000</v>
      </c>
    </row>
    <row r="81">
      <c r="A81" s="33" t="s">
        <v>46</v>
      </c>
      <c r="B81" s="68" t="s">
        <v>66</v>
      </c>
      <c r="C81" s="35" t="s">
        <v>49</v>
      </c>
      <c r="D81" s="76" t="str">
        <f t="shared" si="2"/>
        <v>Africa/Cameroon-Africa/2001</v>
      </c>
      <c r="E81" s="72">
        <v>1.82E8</v>
      </c>
      <c r="F81" s="72">
        <v>1.99E8</v>
      </c>
      <c r="G81" s="39">
        <f t="shared" si="3"/>
        <v>182000000</v>
      </c>
      <c r="H81" s="39">
        <f t="shared" si="4"/>
        <v>199000000</v>
      </c>
    </row>
    <row r="82">
      <c r="A82" s="33" t="s">
        <v>46</v>
      </c>
      <c r="B82" s="68" t="s">
        <v>66</v>
      </c>
      <c r="C82" s="35" t="s">
        <v>50</v>
      </c>
      <c r="D82" s="76" t="str">
        <f t="shared" si="2"/>
        <v>Africa/Cameroon-Africa/2002</v>
      </c>
      <c r="E82" s="72">
        <v>1.24E8</v>
      </c>
      <c r="F82" s="72">
        <v>2.05E8</v>
      </c>
      <c r="G82" s="39">
        <f t="shared" si="3"/>
        <v>124000000</v>
      </c>
      <c r="H82" s="39">
        <f t="shared" si="4"/>
        <v>205000000</v>
      </c>
    </row>
    <row r="83">
      <c r="A83" s="33" t="s">
        <v>46</v>
      </c>
      <c r="B83" s="68" t="s">
        <v>66</v>
      </c>
      <c r="C83" s="35" t="s">
        <v>51</v>
      </c>
      <c r="D83" s="76" t="str">
        <f t="shared" si="2"/>
        <v>Africa/Cameroon-Africa/2003</v>
      </c>
      <c r="E83" s="72">
        <v>2.66E8</v>
      </c>
      <c r="F83" s="72">
        <v>2.72E8</v>
      </c>
      <c r="G83" s="39">
        <f t="shared" si="3"/>
        <v>266000000</v>
      </c>
      <c r="H83" s="39">
        <f t="shared" si="4"/>
        <v>272000000</v>
      </c>
    </row>
    <row r="84">
      <c r="A84" s="33" t="s">
        <v>46</v>
      </c>
      <c r="B84" s="68" t="s">
        <v>66</v>
      </c>
      <c r="C84" s="35" t="s">
        <v>52</v>
      </c>
      <c r="D84" s="76" t="str">
        <f t="shared" si="2"/>
        <v>Africa/Cameroon-Africa/2004</v>
      </c>
      <c r="E84" s="72">
        <v>2.12E8</v>
      </c>
      <c r="F84" s="72">
        <v>3.94E8</v>
      </c>
      <c r="G84" s="39">
        <f t="shared" si="3"/>
        <v>212000000</v>
      </c>
      <c r="H84" s="39">
        <f t="shared" si="4"/>
        <v>394000000</v>
      </c>
    </row>
    <row r="85">
      <c r="A85" s="33" t="s">
        <v>46</v>
      </c>
      <c r="B85" s="68" t="s">
        <v>66</v>
      </c>
      <c r="C85" s="35" t="s">
        <v>53</v>
      </c>
      <c r="D85" s="76" t="str">
        <f t="shared" si="2"/>
        <v>Africa/Cameroon-Africa/2005</v>
      </c>
      <c r="E85" s="72">
        <v>2.29E8</v>
      </c>
      <c r="F85" s="72">
        <v>4.8E8</v>
      </c>
      <c r="G85" s="39">
        <f t="shared" si="3"/>
        <v>229000000</v>
      </c>
      <c r="H85" s="39">
        <f t="shared" si="4"/>
        <v>480000000</v>
      </c>
    </row>
    <row r="86">
      <c r="A86" s="33" t="s">
        <v>46</v>
      </c>
      <c r="B86" s="68" t="s">
        <v>66</v>
      </c>
      <c r="C86" s="35" t="s">
        <v>54</v>
      </c>
      <c r="D86" s="76" t="str">
        <f t="shared" si="2"/>
        <v>Africa/Cameroon-Africa/2006</v>
      </c>
      <c r="E86" s="72">
        <v>2.31E8</v>
      </c>
      <c r="F86" s="72">
        <v>5.21E8</v>
      </c>
      <c r="G86" s="39">
        <f t="shared" si="3"/>
        <v>231000000</v>
      </c>
      <c r="H86" s="39">
        <f t="shared" si="4"/>
        <v>521000000</v>
      </c>
    </row>
    <row r="87">
      <c r="A87" s="33" t="s">
        <v>46</v>
      </c>
      <c r="B87" s="68" t="s">
        <v>66</v>
      </c>
      <c r="C87" s="35" t="s">
        <v>55</v>
      </c>
      <c r="D87" s="76" t="str">
        <f t="shared" si="2"/>
        <v>Africa/Cameroon-Africa/2007</v>
      </c>
      <c r="E87" s="72">
        <v>2.54E8</v>
      </c>
      <c r="F87" s="72">
        <v>4.66E8</v>
      </c>
      <c r="G87" s="39">
        <f t="shared" si="3"/>
        <v>254000000</v>
      </c>
      <c r="H87" s="39">
        <f t="shared" si="4"/>
        <v>466000000</v>
      </c>
    </row>
    <row r="88">
      <c r="A88" s="33" t="s">
        <v>46</v>
      </c>
      <c r="B88" s="68" t="s">
        <v>66</v>
      </c>
      <c r="C88" s="35" t="s">
        <v>56</v>
      </c>
      <c r="D88" s="76" t="str">
        <f t="shared" si="2"/>
        <v>Africa/Cameroon-Africa/2008</v>
      </c>
      <c r="E88" s="72">
        <v>1.67E8</v>
      </c>
      <c r="F88" s="72">
        <v>5.63E8</v>
      </c>
      <c r="G88" s="39">
        <f t="shared" si="3"/>
        <v>167000000</v>
      </c>
      <c r="H88" s="39">
        <f t="shared" si="4"/>
        <v>563000000</v>
      </c>
    </row>
    <row r="89">
      <c r="A89" s="33" t="s">
        <v>46</v>
      </c>
      <c r="B89" s="68" t="s">
        <v>66</v>
      </c>
      <c r="C89" s="35" t="s">
        <v>57</v>
      </c>
      <c r="D89" s="76" t="str">
        <f t="shared" si="2"/>
        <v>Africa/Cameroon-Africa/2009</v>
      </c>
      <c r="E89" s="72">
        <v>2.71E8</v>
      </c>
      <c r="F89" s="72">
        <v>4.76E8</v>
      </c>
      <c r="G89" s="39">
        <f t="shared" si="3"/>
        <v>271000000</v>
      </c>
      <c r="H89" s="39">
        <f t="shared" si="4"/>
        <v>476000000</v>
      </c>
    </row>
    <row r="90">
      <c r="A90" s="33" t="s">
        <v>46</v>
      </c>
      <c r="B90" s="68" t="s">
        <v>66</v>
      </c>
      <c r="C90" s="35" t="s">
        <v>58</v>
      </c>
      <c r="D90" s="76" t="str">
        <f t="shared" si="2"/>
        <v>Africa/Cameroon-Africa/2010</v>
      </c>
      <c r="E90" s="72">
        <v>1.71E8</v>
      </c>
      <c r="F90" s="72">
        <v>2.65E8</v>
      </c>
      <c r="G90" s="39">
        <f t="shared" si="3"/>
        <v>171000000</v>
      </c>
      <c r="H90" s="39">
        <f t="shared" si="4"/>
        <v>265000000</v>
      </c>
    </row>
    <row r="91">
      <c r="A91" s="33" t="s">
        <v>46</v>
      </c>
      <c r="B91" s="68" t="s">
        <v>66</v>
      </c>
      <c r="C91" s="35" t="s">
        <v>59</v>
      </c>
      <c r="D91" s="76" t="str">
        <f t="shared" si="2"/>
        <v>Africa/Cameroon-Africa/2011</v>
      </c>
      <c r="E91" s="72">
        <v>4.23E8</v>
      </c>
      <c r="F91" s="72">
        <v>6.22E8</v>
      </c>
      <c r="G91" s="39">
        <f t="shared" si="3"/>
        <v>423000000</v>
      </c>
      <c r="H91" s="39">
        <f t="shared" si="4"/>
        <v>622000000</v>
      </c>
    </row>
    <row r="92">
      <c r="A92" s="33" t="s">
        <v>46</v>
      </c>
      <c r="B92" s="68" t="s">
        <v>66</v>
      </c>
      <c r="C92" s="35" t="s">
        <v>60</v>
      </c>
      <c r="D92" s="76" t="str">
        <f t="shared" si="2"/>
        <v>Africa/Cameroon-Africa/2012</v>
      </c>
      <c r="E92" s="72">
        <v>3.77E8</v>
      </c>
      <c r="F92" s="72">
        <v>6.68E8</v>
      </c>
      <c r="G92" s="39">
        <f t="shared" si="3"/>
        <v>377000000</v>
      </c>
      <c r="H92" s="39">
        <f t="shared" si="4"/>
        <v>668000000</v>
      </c>
    </row>
    <row r="93">
      <c r="A93" s="33" t="s">
        <v>46</v>
      </c>
      <c r="B93" s="68" t="s">
        <v>67</v>
      </c>
      <c r="C93" s="35" t="s">
        <v>48</v>
      </c>
      <c r="D93" s="76" t="str">
        <f t="shared" si="2"/>
        <v>Africa/Central African Republic-Africa/2000</v>
      </c>
      <c r="E93" s="72">
        <v>5000000.0</v>
      </c>
      <c r="F93" s="72">
        <v>3.3E7</v>
      </c>
      <c r="G93" s="39">
        <f t="shared" si="3"/>
        <v>5000000</v>
      </c>
      <c r="H93" s="39">
        <f t="shared" si="4"/>
        <v>33000000</v>
      </c>
    </row>
    <row r="94">
      <c r="A94" s="33" t="s">
        <v>46</v>
      </c>
      <c r="B94" s="68" t="s">
        <v>67</v>
      </c>
      <c r="C94" s="35" t="s">
        <v>49</v>
      </c>
      <c r="D94" s="76" t="str">
        <f t="shared" si="2"/>
        <v>Africa/Central African Republic-Africa/2001</v>
      </c>
      <c r="E94" s="72">
        <v>5000000.0</v>
      </c>
      <c r="F94" s="72">
        <v>2.9E7</v>
      </c>
      <c r="G94" s="39">
        <f t="shared" si="3"/>
        <v>5000000</v>
      </c>
      <c r="H94" s="39">
        <f t="shared" si="4"/>
        <v>29000000</v>
      </c>
    </row>
    <row r="95">
      <c r="A95" s="33" t="s">
        <v>46</v>
      </c>
      <c r="B95" s="68" t="s">
        <v>67</v>
      </c>
      <c r="C95" s="35" t="s">
        <v>50</v>
      </c>
      <c r="D95" s="76" t="str">
        <f t="shared" si="2"/>
        <v>Africa/Central African Republic-Africa/2002</v>
      </c>
      <c r="E95" s="72">
        <v>3000000.0</v>
      </c>
      <c r="F95" s="72">
        <v>2.9E7</v>
      </c>
      <c r="G95" s="39">
        <f t="shared" si="3"/>
        <v>3000000</v>
      </c>
      <c r="H95" s="39">
        <f t="shared" si="4"/>
        <v>29000000</v>
      </c>
    </row>
    <row r="96">
      <c r="A96" s="33" t="s">
        <v>46</v>
      </c>
      <c r="B96" s="68" t="s">
        <v>67</v>
      </c>
      <c r="C96" s="35" t="s">
        <v>51</v>
      </c>
      <c r="D96" s="76" t="str">
        <f t="shared" si="2"/>
        <v>Africa/Central African Republic-Africa/2003</v>
      </c>
      <c r="E96" s="72">
        <v>4000000.0</v>
      </c>
      <c r="F96" s="72">
        <v>3.1E7</v>
      </c>
      <c r="G96" s="39">
        <f t="shared" si="3"/>
        <v>4000000</v>
      </c>
      <c r="H96" s="39">
        <f t="shared" si="4"/>
        <v>31000000</v>
      </c>
    </row>
    <row r="97">
      <c r="A97" s="33" t="s">
        <v>46</v>
      </c>
      <c r="B97" s="68" t="s">
        <v>67</v>
      </c>
      <c r="C97" s="35" t="s">
        <v>52</v>
      </c>
      <c r="D97" s="76" t="str">
        <f t="shared" si="2"/>
        <v>Africa/Central African Republic-Africa/2004</v>
      </c>
      <c r="E97" s="72">
        <v>7800000.0</v>
      </c>
      <c r="F97" s="72">
        <v>3.2E7</v>
      </c>
      <c r="G97" s="39">
        <f t="shared" si="3"/>
        <v>7800000</v>
      </c>
      <c r="H97" s="39">
        <f t="shared" si="4"/>
        <v>32000000</v>
      </c>
    </row>
    <row r="98">
      <c r="A98" s="33" t="s">
        <v>46</v>
      </c>
      <c r="B98" s="68" t="s">
        <v>67</v>
      </c>
      <c r="C98" s="35" t="s">
        <v>53</v>
      </c>
      <c r="D98" s="76" t="str">
        <f t="shared" si="2"/>
        <v>Africa/Central African Republic-Africa/2005</v>
      </c>
      <c r="E98" s="72">
        <v>7200000.0</v>
      </c>
      <c r="F98" s="72">
        <v>4.6E7</v>
      </c>
      <c r="G98" s="39">
        <f t="shared" si="3"/>
        <v>7200000</v>
      </c>
      <c r="H98" s="39">
        <f t="shared" si="4"/>
        <v>46000000</v>
      </c>
    </row>
    <row r="99">
      <c r="A99" s="33" t="s">
        <v>46</v>
      </c>
      <c r="B99" s="68" t="s">
        <v>67</v>
      </c>
      <c r="C99" s="35" t="s">
        <v>54</v>
      </c>
      <c r="D99" s="76" t="str">
        <f t="shared" si="2"/>
        <v>Africa/Central African Republic-Africa/2006</v>
      </c>
      <c r="E99" s="72">
        <v>1.02E7</v>
      </c>
      <c r="F99" s="72">
        <v>4.7E7</v>
      </c>
      <c r="G99" s="39">
        <f t="shared" si="3"/>
        <v>10200000</v>
      </c>
      <c r="H99" s="39">
        <f t="shared" si="4"/>
        <v>47000000</v>
      </c>
    </row>
    <row r="100">
      <c r="A100" s="33" t="s">
        <v>46</v>
      </c>
      <c r="B100" s="68" t="s">
        <v>67</v>
      </c>
      <c r="C100" s="35" t="s">
        <v>55</v>
      </c>
      <c r="D100" s="76" t="str">
        <f t="shared" si="2"/>
        <v>Africa/Central African Republic-Africa/2007</v>
      </c>
      <c r="E100" s="72">
        <v>1.08E7</v>
      </c>
      <c r="F100" s="72">
        <v>5.4E7</v>
      </c>
      <c r="G100" s="39">
        <f t="shared" si="3"/>
        <v>10800000</v>
      </c>
      <c r="H100" s="39">
        <f t="shared" si="4"/>
        <v>54000000</v>
      </c>
    </row>
    <row r="101">
      <c r="A101" s="33" t="s">
        <v>46</v>
      </c>
      <c r="B101" s="68" t="s">
        <v>67</v>
      </c>
      <c r="C101" s="35" t="s">
        <v>56</v>
      </c>
      <c r="D101" s="76" t="str">
        <f t="shared" si="2"/>
        <v>Africa/Central African Republic-Africa/2008</v>
      </c>
      <c r="E101" s="72">
        <v>1.18E7</v>
      </c>
      <c r="F101" s="72">
        <v>5.6E7</v>
      </c>
      <c r="G101" s="39">
        <f t="shared" si="3"/>
        <v>11800000</v>
      </c>
      <c r="H101" s="39">
        <f t="shared" si="4"/>
        <v>56000000</v>
      </c>
    </row>
    <row r="102">
      <c r="A102" s="33" t="s">
        <v>46</v>
      </c>
      <c r="B102" s="68" t="s">
        <v>67</v>
      </c>
      <c r="C102" s="35" t="s">
        <v>57</v>
      </c>
      <c r="D102" s="76" t="str">
        <f t="shared" si="2"/>
        <v>Africa/Central African Republic-Africa/2009</v>
      </c>
      <c r="E102" s="72">
        <v>6000000.0</v>
      </c>
      <c r="F102" s="72">
        <v>6.1E7</v>
      </c>
      <c r="G102" s="39">
        <f t="shared" si="3"/>
        <v>6000000</v>
      </c>
      <c r="H102" s="39">
        <f t="shared" si="4"/>
        <v>61000000</v>
      </c>
    </row>
    <row r="103">
      <c r="A103" s="33" t="s">
        <v>46</v>
      </c>
      <c r="B103" s="68" t="s">
        <v>67</v>
      </c>
      <c r="C103" s="35" t="s">
        <v>58</v>
      </c>
      <c r="D103" s="76" t="str">
        <f t="shared" si="2"/>
        <v>Africa/Central African Republic-Africa/2010</v>
      </c>
      <c r="E103" s="72">
        <v>7200000.0</v>
      </c>
      <c r="F103" s="72">
        <v>6.1E7</v>
      </c>
      <c r="G103" s="39">
        <f t="shared" si="3"/>
        <v>7200000</v>
      </c>
      <c r="H103" s="39">
        <f t="shared" si="4"/>
        <v>61000000</v>
      </c>
    </row>
    <row r="104">
      <c r="A104" s="33" t="s">
        <v>46</v>
      </c>
      <c r="B104" s="68" t="s">
        <v>67</v>
      </c>
      <c r="C104" s="35" t="s">
        <v>59</v>
      </c>
      <c r="D104" s="76" t="str">
        <f t="shared" si="2"/>
        <v>Africa/Central African Republic-Africa/2011</v>
      </c>
      <c r="E104" s="69"/>
      <c r="F104" s="69"/>
      <c r="G104" s="39">
        <f t="shared" si="3"/>
        <v>7200000</v>
      </c>
      <c r="H104" s="39">
        <f t="shared" si="4"/>
        <v>61000000</v>
      </c>
    </row>
    <row r="105">
      <c r="A105" s="33" t="s">
        <v>46</v>
      </c>
      <c r="B105" s="68" t="s">
        <v>67</v>
      </c>
      <c r="C105" s="35" t="s">
        <v>60</v>
      </c>
      <c r="D105" s="76" t="str">
        <f t="shared" si="2"/>
        <v>Africa/Central African Republic-Africa/2012</v>
      </c>
      <c r="E105" s="69"/>
      <c r="F105" s="69"/>
      <c r="G105" s="39">
        <f t="shared" si="3"/>
        <v>7200000</v>
      </c>
      <c r="H105" s="39">
        <f t="shared" si="4"/>
        <v>61000000</v>
      </c>
    </row>
    <row r="106">
      <c r="A106" s="33" t="s">
        <v>46</v>
      </c>
      <c r="B106" s="68" t="s">
        <v>68</v>
      </c>
      <c r="C106" s="35" t="s">
        <v>48</v>
      </c>
      <c r="D106" s="76" t="str">
        <f t="shared" si="2"/>
        <v>Africa/Chad-Africa/2000</v>
      </c>
      <c r="E106" s="72">
        <v>1.4E7</v>
      </c>
      <c r="F106" s="72">
        <v>5.6E7</v>
      </c>
      <c r="G106" s="39">
        <f t="shared" si="3"/>
        <v>14000000</v>
      </c>
      <c r="H106" s="39">
        <f t="shared" si="4"/>
        <v>56000000</v>
      </c>
    </row>
    <row r="107">
      <c r="A107" s="33" t="s">
        <v>46</v>
      </c>
      <c r="B107" s="68" t="s">
        <v>68</v>
      </c>
      <c r="C107" s="35" t="s">
        <v>49</v>
      </c>
      <c r="D107" s="76" t="str">
        <f t="shared" si="2"/>
        <v>Africa/Chad-Africa/2001</v>
      </c>
      <c r="E107" s="72">
        <v>2.3E7</v>
      </c>
      <c r="F107" s="72">
        <v>5.6E7</v>
      </c>
      <c r="G107" s="39">
        <f t="shared" si="3"/>
        <v>23000000</v>
      </c>
      <c r="H107" s="39">
        <f t="shared" si="4"/>
        <v>56000000</v>
      </c>
    </row>
    <row r="108">
      <c r="A108" s="33" t="s">
        <v>46</v>
      </c>
      <c r="B108" s="68" t="s">
        <v>68</v>
      </c>
      <c r="C108" s="35" t="s">
        <v>50</v>
      </c>
      <c r="D108" s="76" t="str">
        <f t="shared" si="2"/>
        <v>Africa/Chad-Africa/2002</v>
      </c>
      <c r="E108" s="72">
        <v>2.5E7</v>
      </c>
      <c r="F108" s="72">
        <v>8.0E7</v>
      </c>
      <c r="G108" s="39">
        <f t="shared" si="3"/>
        <v>25000000</v>
      </c>
      <c r="H108" s="39">
        <f t="shared" si="4"/>
        <v>80000000</v>
      </c>
    </row>
    <row r="109">
      <c r="A109" s="33" t="s">
        <v>46</v>
      </c>
      <c r="B109" s="68" t="s">
        <v>68</v>
      </c>
      <c r="C109" s="35" t="s">
        <v>51</v>
      </c>
      <c r="D109" s="76" t="str">
        <f t="shared" si="2"/>
        <v>Africa/Chad-Africa/2003</v>
      </c>
      <c r="E109" s="69"/>
      <c r="F109" s="69"/>
      <c r="G109" s="39">
        <f t="shared" si="3"/>
        <v>25000000</v>
      </c>
      <c r="H109" s="39">
        <f t="shared" si="4"/>
        <v>80000000</v>
      </c>
    </row>
    <row r="110">
      <c r="A110" s="33" t="s">
        <v>46</v>
      </c>
      <c r="B110" s="68" t="s">
        <v>68</v>
      </c>
      <c r="C110" s="35" t="s">
        <v>52</v>
      </c>
      <c r="D110" s="76" t="str">
        <f t="shared" si="2"/>
        <v>Africa/Chad-Africa/2004</v>
      </c>
      <c r="E110" s="69"/>
      <c r="F110" s="69"/>
      <c r="G110" s="39">
        <f t="shared" si="3"/>
        <v>25000000</v>
      </c>
      <c r="H110" s="39">
        <f t="shared" si="4"/>
        <v>80000000</v>
      </c>
    </row>
    <row r="111">
      <c r="A111" s="33" t="s">
        <v>46</v>
      </c>
      <c r="B111" s="68" t="s">
        <v>68</v>
      </c>
      <c r="C111" s="35" t="s">
        <v>53</v>
      </c>
      <c r="D111" s="76" t="str">
        <f t="shared" si="2"/>
        <v>Africa/Chad-Africa/2005</v>
      </c>
      <c r="E111" s="69"/>
      <c r="F111" s="69"/>
      <c r="G111" s="39">
        <f t="shared" si="3"/>
        <v>25000000</v>
      </c>
      <c r="H111" s="39">
        <f t="shared" si="4"/>
        <v>80000000</v>
      </c>
    </row>
    <row r="112">
      <c r="A112" s="33" t="s">
        <v>46</v>
      </c>
      <c r="B112" s="68" t="s">
        <v>68</v>
      </c>
      <c r="C112" s="35" t="s">
        <v>54</v>
      </c>
      <c r="D112" s="76" t="str">
        <f t="shared" si="2"/>
        <v>Africa/Chad-Africa/2006</v>
      </c>
      <c r="E112" s="69"/>
      <c r="F112" s="69"/>
      <c r="G112" s="39">
        <f t="shared" si="3"/>
        <v>25000000</v>
      </c>
      <c r="H112" s="39">
        <f t="shared" si="4"/>
        <v>80000000</v>
      </c>
    </row>
    <row r="113">
      <c r="A113" s="33" t="s">
        <v>46</v>
      </c>
      <c r="B113" s="68" t="s">
        <v>68</v>
      </c>
      <c r="C113" s="35" t="s">
        <v>55</v>
      </c>
      <c r="D113" s="76" t="str">
        <f t="shared" si="2"/>
        <v>Africa/Chad-Africa/2007</v>
      </c>
      <c r="E113" s="69"/>
      <c r="F113" s="69"/>
      <c r="G113" s="39">
        <f t="shared" si="3"/>
        <v>25000000</v>
      </c>
      <c r="H113" s="39">
        <f t="shared" si="4"/>
        <v>80000000</v>
      </c>
    </row>
    <row r="114">
      <c r="A114" s="33" t="s">
        <v>46</v>
      </c>
      <c r="B114" s="68" t="s">
        <v>68</v>
      </c>
      <c r="C114" s="35" t="s">
        <v>56</v>
      </c>
      <c r="D114" s="76" t="str">
        <f t="shared" si="2"/>
        <v>Africa/Chad-Africa/2008</v>
      </c>
      <c r="E114" s="69"/>
      <c r="F114" s="69"/>
      <c r="G114" s="39">
        <f t="shared" si="3"/>
        <v>25000000</v>
      </c>
      <c r="H114" s="39">
        <f t="shared" si="4"/>
        <v>80000000</v>
      </c>
    </row>
    <row r="115">
      <c r="A115" s="33" t="s">
        <v>46</v>
      </c>
      <c r="B115" s="68" t="s">
        <v>68</v>
      </c>
      <c r="C115" s="35" t="s">
        <v>57</v>
      </c>
      <c r="D115" s="76" t="str">
        <f t="shared" si="2"/>
        <v>Africa/Chad-Africa/2009</v>
      </c>
      <c r="E115" s="69"/>
      <c r="F115" s="69"/>
      <c r="G115" s="39">
        <f t="shared" si="3"/>
        <v>25000000</v>
      </c>
      <c r="H115" s="39">
        <f t="shared" si="4"/>
        <v>80000000</v>
      </c>
    </row>
    <row r="116">
      <c r="A116" s="33" t="s">
        <v>46</v>
      </c>
      <c r="B116" s="68" t="s">
        <v>68</v>
      </c>
      <c r="C116" s="35" t="s">
        <v>58</v>
      </c>
      <c r="D116" s="76" t="str">
        <f t="shared" si="2"/>
        <v>Africa/Chad-Africa/2010</v>
      </c>
      <c r="E116" s="69"/>
      <c r="F116" s="69"/>
      <c r="G116" s="39">
        <f t="shared" si="3"/>
        <v>25000000</v>
      </c>
      <c r="H116" s="39">
        <f t="shared" si="4"/>
        <v>80000000</v>
      </c>
    </row>
    <row r="117">
      <c r="A117" s="33" t="s">
        <v>46</v>
      </c>
      <c r="B117" s="68" t="s">
        <v>68</v>
      </c>
      <c r="C117" s="35" t="s">
        <v>59</v>
      </c>
      <c r="D117" s="76" t="str">
        <f t="shared" si="2"/>
        <v>Africa/Chad-Africa/2011</v>
      </c>
      <c r="E117" s="69"/>
      <c r="F117" s="69"/>
      <c r="G117" s="39">
        <f t="shared" si="3"/>
        <v>25000000</v>
      </c>
      <c r="H117" s="39">
        <f t="shared" si="4"/>
        <v>80000000</v>
      </c>
    </row>
    <row r="118">
      <c r="A118" s="33" t="s">
        <v>46</v>
      </c>
      <c r="B118" s="68" t="s">
        <v>68</v>
      </c>
      <c r="C118" s="35" t="s">
        <v>60</v>
      </c>
      <c r="D118" s="76" t="str">
        <f t="shared" si="2"/>
        <v>Africa/Chad-Africa/2012</v>
      </c>
      <c r="E118" s="69"/>
      <c r="F118" s="69"/>
      <c r="G118" s="39">
        <f t="shared" si="3"/>
        <v>25000000</v>
      </c>
      <c r="H118" s="39">
        <f t="shared" si="4"/>
        <v>80000000</v>
      </c>
    </row>
    <row r="119">
      <c r="A119" s="33" t="s">
        <v>46</v>
      </c>
      <c r="B119" s="68" t="s">
        <v>69</v>
      </c>
      <c r="C119" s="35" t="s">
        <v>48</v>
      </c>
      <c r="D119" s="76" t="str">
        <f t="shared" si="2"/>
        <v>Africa/Comoros-Africa/2000</v>
      </c>
      <c r="E119" s="72">
        <v>1.5E7</v>
      </c>
      <c r="F119" s="69"/>
      <c r="G119" s="39">
        <f t="shared" si="3"/>
        <v>15000000</v>
      </c>
      <c r="H119" s="39" t="str">
        <f t="shared" si="4"/>
        <v/>
      </c>
    </row>
    <row r="120">
      <c r="A120" s="33" t="s">
        <v>46</v>
      </c>
      <c r="B120" s="68" t="s">
        <v>69</v>
      </c>
      <c r="C120" s="35" t="s">
        <v>49</v>
      </c>
      <c r="D120" s="76" t="str">
        <f t="shared" si="2"/>
        <v>Africa/Comoros-Africa/2001</v>
      </c>
      <c r="E120" s="72">
        <v>9000000.0</v>
      </c>
      <c r="F120" s="69"/>
      <c r="G120" s="39">
        <f t="shared" si="3"/>
        <v>9000000</v>
      </c>
      <c r="H120" s="39" t="str">
        <f t="shared" si="4"/>
        <v/>
      </c>
    </row>
    <row r="121">
      <c r="A121" s="33" t="s">
        <v>46</v>
      </c>
      <c r="B121" s="68" t="s">
        <v>69</v>
      </c>
      <c r="C121" s="35" t="s">
        <v>50</v>
      </c>
      <c r="D121" s="76" t="str">
        <f t="shared" si="2"/>
        <v>Africa/Comoros-Africa/2002</v>
      </c>
      <c r="E121" s="72">
        <v>1.1E7</v>
      </c>
      <c r="F121" s="69"/>
      <c r="G121" s="39">
        <f t="shared" si="3"/>
        <v>11000000</v>
      </c>
      <c r="H121" s="39" t="str">
        <f t="shared" si="4"/>
        <v/>
      </c>
    </row>
    <row r="122">
      <c r="A122" s="33" t="s">
        <v>46</v>
      </c>
      <c r="B122" s="68" t="s">
        <v>69</v>
      </c>
      <c r="C122" s="35" t="s">
        <v>51</v>
      </c>
      <c r="D122" s="76" t="str">
        <f t="shared" si="2"/>
        <v>Africa/Comoros-Africa/2003</v>
      </c>
      <c r="E122" s="72">
        <v>1.6E7</v>
      </c>
      <c r="F122" s="72">
        <v>8000000.0</v>
      </c>
      <c r="G122" s="39">
        <f t="shared" si="3"/>
        <v>16000000</v>
      </c>
      <c r="H122" s="39">
        <f t="shared" si="4"/>
        <v>8000000</v>
      </c>
    </row>
    <row r="123">
      <c r="A123" s="33" t="s">
        <v>46</v>
      </c>
      <c r="B123" s="68" t="s">
        <v>69</v>
      </c>
      <c r="C123" s="35" t="s">
        <v>52</v>
      </c>
      <c r="D123" s="76" t="str">
        <f t="shared" si="2"/>
        <v>Africa/Comoros-Africa/2004</v>
      </c>
      <c r="E123" s="72">
        <v>2.1E7</v>
      </c>
      <c r="F123" s="72">
        <v>9000000.0</v>
      </c>
      <c r="G123" s="39">
        <f t="shared" si="3"/>
        <v>21000000</v>
      </c>
      <c r="H123" s="39">
        <f t="shared" si="4"/>
        <v>9000000</v>
      </c>
    </row>
    <row r="124">
      <c r="A124" s="33" t="s">
        <v>46</v>
      </c>
      <c r="B124" s="68" t="s">
        <v>69</v>
      </c>
      <c r="C124" s="35" t="s">
        <v>53</v>
      </c>
      <c r="D124" s="76" t="str">
        <f t="shared" si="2"/>
        <v>Africa/Comoros-Africa/2005</v>
      </c>
      <c r="E124" s="72">
        <v>2.4E7</v>
      </c>
      <c r="F124" s="72">
        <v>1.0E7</v>
      </c>
      <c r="G124" s="39">
        <f t="shared" si="3"/>
        <v>24000000</v>
      </c>
      <c r="H124" s="39">
        <f t="shared" si="4"/>
        <v>10000000</v>
      </c>
    </row>
    <row r="125">
      <c r="A125" s="33" t="s">
        <v>46</v>
      </c>
      <c r="B125" s="68" t="s">
        <v>69</v>
      </c>
      <c r="C125" s="35" t="s">
        <v>54</v>
      </c>
      <c r="D125" s="76" t="str">
        <f t="shared" si="2"/>
        <v>Africa/Comoros-Africa/2006</v>
      </c>
      <c r="E125" s="72">
        <v>2.7E7</v>
      </c>
      <c r="F125" s="72">
        <v>1.1E7</v>
      </c>
      <c r="G125" s="39">
        <f t="shared" si="3"/>
        <v>27000000</v>
      </c>
      <c r="H125" s="39">
        <f t="shared" si="4"/>
        <v>11000000</v>
      </c>
    </row>
    <row r="126">
      <c r="A126" s="33" t="s">
        <v>46</v>
      </c>
      <c r="B126" s="68" t="s">
        <v>69</v>
      </c>
      <c r="C126" s="35" t="s">
        <v>55</v>
      </c>
      <c r="D126" s="76" t="str">
        <f t="shared" si="2"/>
        <v>Africa/Comoros-Africa/2007</v>
      </c>
      <c r="E126" s="72">
        <v>3.0E7</v>
      </c>
      <c r="F126" s="72">
        <v>1.5E7</v>
      </c>
      <c r="G126" s="39">
        <f t="shared" si="3"/>
        <v>30000000</v>
      </c>
      <c r="H126" s="39">
        <f t="shared" si="4"/>
        <v>15000000</v>
      </c>
    </row>
    <row r="127">
      <c r="A127" s="33" t="s">
        <v>46</v>
      </c>
      <c r="B127" s="68" t="s">
        <v>69</v>
      </c>
      <c r="C127" s="35" t="s">
        <v>56</v>
      </c>
      <c r="D127" s="76" t="str">
        <f t="shared" si="2"/>
        <v>Africa/Comoros-Africa/2008</v>
      </c>
      <c r="E127" s="72">
        <v>3.7E7</v>
      </c>
      <c r="F127" s="72">
        <v>1.5E7</v>
      </c>
      <c r="G127" s="39">
        <f t="shared" si="3"/>
        <v>37000000</v>
      </c>
      <c r="H127" s="39">
        <f t="shared" si="4"/>
        <v>15000000</v>
      </c>
    </row>
    <row r="128">
      <c r="A128" s="33" t="s">
        <v>46</v>
      </c>
      <c r="B128" s="68" t="s">
        <v>69</v>
      </c>
      <c r="C128" s="35" t="s">
        <v>57</v>
      </c>
      <c r="D128" s="76" t="str">
        <f t="shared" si="2"/>
        <v>Africa/Comoros-Africa/2009</v>
      </c>
      <c r="E128" s="72">
        <v>3.2E7</v>
      </c>
      <c r="F128" s="72">
        <v>1.7E7</v>
      </c>
      <c r="G128" s="39">
        <f t="shared" si="3"/>
        <v>32000000</v>
      </c>
      <c r="H128" s="39">
        <f t="shared" si="4"/>
        <v>17000000</v>
      </c>
    </row>
    <row r="129">
      <c r="A129" s="33" t="s">
        <v>46</v>
      </c>
      <c r="B129" s="68" t="s">
        <v>69</v>
      </c>
      <c r="C129" s="35" t="s">
        <v>58</v>
      </c>
      <c r="D129" s="76" t="str">
        <f t="shared" si="2"/>
        <v>Africa/Comoros-Africa/2010</v>
      </c>
      <c r="E129" s="72">
        <v>3.5E7</v>
      </c>
      <c r="F129" s="72">
        <v>1.9E7</v>
      </c>
      <c r="G129" s="39">
        <f t="shared" si="3"/>
        <v>35000000</v>
      </c>
      <c r="H129" s="39">
        <f t="shared" si="4"/>
        <v>19000000</v>
      </c>
    </row>
    <row r="130">
      <c r="A130" s="33" t="s">
        <v>46</v>
      </c>
      <c r="B130" s="68" t="s">
        <v>69</v>
      </c>
      <c r="C130" s="35" t="s">
        <v>59</v>
      </c>
      <c r="D130" s="76" t="str">
        <f t="shared" si="2"/>
        <v>Africa/Comoros-Africa/2011</v>
      </c>
      <c r="E130" s="72">
        <v>4.2E7</v>
      </c>
      <c r="F130" s="72">
        <v>2.0E7</v>
      </c>
      <c r="G130" s="39">
        <f t="shared" si="3"/>
        <v>42000000</v>
      </c>
      <c r="H130" s="39">
        <f t="shared" si="4"/>
        <v>20000000</v>
      </c>
    </row>
    <row r="131">
      <c r="A131" s="33" t="s">
        <v>46</v>
      </c>
      <c r="B131" s="68" t="s">
        <v>69</v>
      </c>
      <c r="C131" s="35" t="s">
        <v>60</v>
      </c>
      <c r="D131" s="76" t="str">
        <f t="shared" si="2"/>
        <v>Africa/Comoros-Africa/2012</v>
      </c>
      <c r="E131" s="69"/>
      <c r="F131" s="69"/>
      <c r="G131" s="39">
        <f t="shared" si="3"/>
        <v>42000000</v>
      </c>
      <c r="H131" s="39">
        <f t="shared" si="4"/>
        <v>20000000</v>
      </c>
    </row>
    <row r="132">
      <c r="A132" s="33" t="s">
        <v>46</v>
      </c>
      <c r="B132" s="68" t="s">
        <v>70</v>
      </c>
      <c r="C132" s="35" t="s">
        <v>48</v>
      </c>
      <c r="D132" s="76" t="str">
        <f t="shared" si="2"/>
        <v>Africa/Congo (Brazzaville)-Africa/2000</v>
      </c>
      <c r="E132" s="72">
        <v>1.24E7</v>
      </c>
      <c r="F132" s="72">
        <v>5.9E7</v>
      </c>
      <c r="G132" s="39">
        <f t="shared" si="3"/>
        <v>12400000</v>
      </c>
      <c r="H132" s="39">
        <f t="shared" si="4"/>
        <v>59000000</v>
      </c>
    </row>
    <row r="133">
      <c r="A133" s="33" t="s">
        <v>46</v>
      </c>
      <c r="B133" s="68" t="s">
        <v>70</v>
      </c>
      <c r="C133" s="35" t="s">
        <v>49</v>
      </c>
      <c r="D133" s="76" t="str">
        <f t="shared" si="2"/>
        <v>Africa/Congo (Brazzaville)-Africa/2001</v>
      </c>
      <c r="E133" s="72">
        <v>2.26E7</v>
      </c>
      <c r="F133" s="72">
        <v>8.2E7</v>
      </c>
      <c r="G133" s="39">
        <f t="shared" si="3"/>
        <v>22600000</v>
      </c>
      <c r="H133" s="39">
        <f t="shared" si="4"/>
        <v>82000000</v>
      </c>
    </row>
    <row r="134">
      <c r="A134" s="33" t="s">
        <v>46</v>
      </c>
      <c r="B134" s="68" t="s">
        <v>70</v>
      </c>
      <c r="C134" s="35" t="s">
        <v>50</v>
      </c>
      <c r="D134" s="76" t="str">
        <f t="shared" si="2"/>
        <v>Africa/Congo (Brazzaville)-Africa/2002</v>
      </c>
      <c r="E134" s="72">
        <v>2.56E7</v>
      </c>
      <c r="F134" s="72">
        <v>8.5E7</v>
      </c>
      <c r="G134" s="39">
        <f t="shared" si="3"/>
        <v>25600000</v>
      </c>
      <c r="H134" s="39">
        <f t="shared" si="4"/>
        <v>85000000</v>
      </c>
    </row>
    <row r="135">
      <c r="A135" s="33" t="s">
        <v>46</v>
      </c>
      <c r="B135" s="68" t="s">
        <v>70</v>
      </c>
      <c r="C135" s="35" t="s">
        <v>51</v>
      </c>
      <c r="D135" s="76" t="str">
        <f t="shared" si="2"/>
        <v>Africa/Congo (Brazzaville)-Africa/2003</v>
      </c>
      <c r="E135" s="72">
        <v>3.0E7</v>
      </c>
      <c r="F135" s="72">
        <v>1.18E8</v>
      </c>
      <c r="G135" s="39">
        <f t="shared" si="3"/>
        <v>30000000</v>
      </c>
      <c r="H135" s="39">
        <f t="shared" si="4"/>
        <v>118000000</v>
      </c>
    </row>
    <row r="136">
      <c r="A136" s="33" t="s">
        <v>46</v>
      </c>
      <c r="B136" s="68" t="s">
        <v>70</v>
      </c>
      <c r="C136" s="35" t="s">
        <v>52</v>
      </c>
      <c r="D136" s="76" t="str">
        <f t="shared" si="2"/>
        <v>Africa/Congo (Brazzaville)-Africa/2004</v>
      </c>
      <c r="E136" s="72">
        <v>2.31E7</v>
      </c>
      <c r="F136" s="72">
        <v>1.76E8</v>
      </c>
      <c r="G136" s="39">
        <f t="shared" si="3"/>
        <v>23100000</v>
      </c>
      <c r="H136" s="39">
        <f t="shared" si="4"/>
        <v>176000000</v>
      </c>
    </row>
    <row r="137">
      <c r="A137" s="33" t="s">
        <v>46</v>
      </c>
      <c r="B137" s="68" t="s">
        <v>70</v>
      </c>
      <c r="C137" s="35" t="s">
        <v>53</v>
      </c>
      <c r="D137" s="76" t="str">
        <f t="shared" si="2"/>
        <v>Africa/Congo (Brazzaville)-Africa/2005</v>
      </c>
      <c r="E137" s="72">
        <v>4.0E7</v>
      </c>
      <c r="F137" s="72">
        <v>1.12E8</v>
      </c>
      <c r="G137" s="39">
        <f t="shared" si="3"/>
        <v>40000000</v>
      </c>
      <c r="H137" s="39">
        <f t="shared" si="4"/>
        <v>112000000</v>
      </c>
    </row>
    <row r="138">
      <c r="A138" s="33" t="s">
        <v>46</v>
      </c>
      <c r="B138" s="68" t="s">
        <v>70</v>
      </c>
      <c r="C138" s="35" t="s">
        <v>54</v>
      </c>
      <c r="D138" s="76" t="str">
        <f t="shared" si="2"/>
        <v>Africa/Congo (Brazzaville)-Africa/2006</v>
      </c>
      <c r="E138" s="72">
        <v>4.5E7</v>
      </c>
      <c r="F138" s="72">
        <v>1.32E8</v>
      </c>
      <c r="G138" s="39">
        <f t="shared" si="3"/>
        <v>45000000</v>
      </c>
      <c r="H138" s="39">
        <f t="shared" si="4"/>
        <v>132000000</v>
      </c>
    </row>
    <row r="139">
      <c r="A139" s="33" t="s">
        <v>46</v>
      </c>
      <c r="B139" s="68" t="s">
        <v>70</v>
      </c>
      <c r="C139" s="35" t="s">
        <v>55</v>
      </c>
      <c r="D139" s="76" t="str">
        <f t="shared" si="2"/>
        <v>Africa/Congo (Brazzaville)-Africa/2007</v>
      </c>
      <c r="E139" s="72">
        <v>5.4E7</v>
      </c>
      <c r="F139" s="72">
        <v>1.68E8</v>
      </c>
      <c r="G139" s="39">
        <f t="shared" si="3"/>
        <v>54000000</v>
      </c>
      <c r="H139" s="39">
        <f t="shared" si="4"/>
        <v>168000000</v>
      </c>
    </row>
    <row r="140">
      <c r="A140" s="33" t="s">
        <v>46</v>
      </c>
      <c r="B140" s="68" t="s">
        <v>70</v>
      </c>
      <c r="C140" s="35" t="s">
        <v>56</v>
      </c>
      <c r="D140" s="76" t="str">
        <f t="shared" si="2"/>
        <v>Africa/Congo (Brazzaville)-Africa/2008</v>
      </c>
      <c r="E140" s="69"/>
      <c r="F140" s="69"/>
      <c r="G140" s="39">
        <f t="shared" si="3"/>
        <v>54000000</v>
      </c>
      <c r="H140" s="39">
        <f t="shared" si="4"/>
        <v>168000000</v>
      </c>
    </row>
    <row r="141">
      <c r="A141" s="33" t="s">
        <v>46</v>
      </c>
      <c r="B141" s="68" t="s">
        <v>70</v>
      </c>
      <c r="C141" s="35" t="s">
        <v>57</v>
      </c>
      <c r="D141" s="76" t="str">
        <f t="shared" si="2"/>
        <v>Africa/Congo (Brazzaville)-Africa/2009</v>
      </c>
      <c r="E141" s="69"/>
      <c r="F141" s="69"/>
      <c r="G141" s="39">
        <f t="shared" si="3"/>
        <v>54000000</v>
      </c>
      <c r="H141" s="39">
        <f t="shared" si="4"/>
        <v>168000000</v>
      </c>
    </row>
    <row r="142">
      <c r="A142" s="33" t="s">
        <v>46</v>
      </c>
      <c r="B142" s="68" t="s">
        <v>70</v>
      </c>
      <c r="C142" s="35" t="s">
        <v>58</v>
      </c>
      <c r="D142" s="76" t="str">
        <f t="shared" si="2"/>
        <v>Africa/Congo (Brazzaville)-Africa/2010</v>
      </c>
      <c r="E142" s="69"/>
      <c r="F142" s="69"/>
      <c r="G142" s="39">
        <f t="shared" si="3"/>
        <v>54000000</v>
      </c>
      <c r="H142" s="39">
        <f t="shared" si="4"/>
        <v>168000000</v>
      </c>
    </row>
    <row r="143">
      <c r="A143" s="33" t="s">
        <v>46</v>
      </c>
      <c r="B143" s="68" t="s">
        <v>70</v>
      </c>
      <c r="C143" s="35" t="s">
        <v>59</v>
      </c>
      <c r="D143" s="76" t="str">
        <f t="shared" si="2"/>
        <v>Africa/Congo (Brazzaville)-Africa/2011</v>
      </c>
      <c r="E143" s="69"/>
      <c r="F143" s="69"/>
      <c r="G143" s="39">
        <f t="shared" si="3"/>
        <v>54000000</v>
      </c>
      <c r="H143" s="39">
        <f t="shared" si="4"/>
        <v>168000000</v>
      </c>
    </row>
    <row r="144">
      <c r="A144" s="33" t="s">
        <v>46</v>
      </c>
      <c r="B144" s="68" t="s">
        <v>70</v>
      </c>
      <c r="C144" s="35" t="s">
        <v>60</v>
      </c>
      <c r="D144" s="76" t="str">
        <f t="shared" si="2"/>
        <v>Africa/Congo (Brazzaville)-Africa/2012</v>
      </c>
      <c r="E144" s="69"/>
      <c r="F144" s="69"/>
      <c r="G144" s="39">
        <f t="shared" si="3"/>
        <v>54000000</v>
      </c>
      <c r="H144" s="39">
        <f t="shared" si="4"/>
        <v>168000000</v>
      </c>
    </row>
    <row r="145">
      <c r="A145" s="33" t="s">
        <v>46</v>
      </c>
      <c r="B145" s="68" t="s">
        <v>71</v>
      </c>
      <c r="C145" s="35" t="s">
        <v>48</v>
      </c>
      <c r="D145" s="76" t="str">
        <f t="shared" si="2"/>
        <v>Africa/Congo (Kinshasa)-Africa/2000</v>
      </c>
      <c r="E145" s="69"/>
      <c r="F145" s="69"/>
      <c r="G145" s="39" t="str">
        <f t="shared" si="3"/>
        <v/>
      </c>
      <c r="H145" s="39" t="str">
        <f t="shared" si="4"/>
        <v/>
      </c>
    </row>
    <row r="146">
      <c r="A146" s="33" t="s">
        <v>46</v>
      </c>
      <c r="B146" s="68" t="s">
        <v>71</v>
      </c>
      <c r="C146" s="35" t="s">
        <v>49</v>
      </c>
      <c r="D146" s="76" t="str">
        <f t="shared" si="2"/>
        <v>Africa/Congo (Kinshasa)-Africa/2001</v>
      </c>
      <c r="E146" s="69"/>
      <c r="F146" s="69"/>
      <c r="G146" s="39" t="str">
        <f t="shared" si="3"/>
        <v/>
      </c>
      <c r="H146" s="39" t="str">
        <f t="shared" si="4"/>
        <v/>
      </c>
    </row>
    <row r="147">
      <c r="A147" s="33" t="s">
        <v>46</v>
      </c>
      <c r="B147" s="68" t="s">
        <v>71</v>
      </c>
      <c r="C147" s="35" t="s">
        <v>50</v>
      </c>
      <c r="D147" s="76" t="str">
        <f t="shared" si="2"/>
        <v>Africa/Congo (Kinshasa)-Africa/2002</v>
      </c>
      <c r="E147" s="69"/>
      <c r="F147" s="69"/>
      <c r="G147" s="39" t="str">
        <f t="shared" si="3"/>
        <v/>
      </c>
      <c r="H147" s="39" t="str">
        <f t="shared" si="4"/>
        <v/>
      </c>
    </row>
    <row r="148">
      <c r="A148" s="33" t="s">
        <v>46</v>
      </c>
      <c r="B148" s="68" t="s">
        <v>71</v>
      </c>
      <c r="C148" s="35" t="s">
        <v>51</v>
      </c>
      <c r="D148" s="76" t="str">
        <f t="shared" si="2"/>
        <v>Africa/Congo (Kinshasa)-Africa/2003</v>
      </c>
      <c r="E148" s="69"/>
      <c r="F148" s="69"/>
      <c r="G148" s="39" t="str">
        <f t="shared" si="3"/>
        <v/>
      </c>
      <c r="H148" s="39" t="str">
        <f t="shared" si="4"/>
        <v/>
      </c>
    </row>
    <row r="149">
      <c r="A149" s="33" t="s">
        <v>46</v>
      </c>
      <c r="B149" s="68" t="s">
        <v>71</v>
      </c>
      <c r="C149" s="35" t="s">
        <v>52</v>
      </c>
      <c r="D149" s="76" t="str">
        <f t="shared" si="2"/>
        <v>Africa/Congo (Kinshasa)-Africa/2004</v>
      </c>
      <c r="E149" s="69"/>
      <c r="F149" s="69"/>
      <c r="G149" s="39" t="str">
        <f t="shared" si="3"/>
        <v/>
      </c>
      <c r="H149" s="39" t="str">
        <f t="shared" si="4"/>
        <v/>
      </c>
    </row>
    <row r="150">
      <c r="A150" s="33" t="s">
        <v>46</v>
      </c>
      <c r="B150" s="68" t="s">
        <v>71</v>
      </c>
      <c r="C150" s="35" t="s">
        <v>53</v>
      </c>
      <c r="D150" s="76" t="str">
        <f t="shared" si="2"/>
        <v>Africa/Congo (Kinshasa)-Africa/2005</v>
      </c>
      <c r="E150" s="72">
        <v>3200000.0</v>
      </c>
      <c r="F150" s="72">
        <v>5.4E7</v>
      </c>
      <c r="G150" s="39">
        <f t="shared" si="3"/>
        <v>3200000</v>
      </c>
      <c r="H150" s="39">
        <f t="shared" si="4"/>
        <v>54000000</v>
      </c>
    </row>
    <row r="151">
      <c r="A151" s="33" t="s">
        <v>46</v>
      </c>
      <c r="B151" s="68" t="s">
        <v>71</v>
      </c>
      <c r="C151" s="35" t="s">
        <v>54</v>
      </c>
      <c r="D151" s="76" t="str">
        <f t="shared" si="2"/>
        <v>Africa/Congo (Kinshasa)-Africa/2006</v>
      </c>
      <c r="E151" s="72">
        <v>3100000.0</v>
      </c>
      <c r="F151" s="72">
        <v>9.3E7</v>
      </c>
      <c r="G151" s="39">
        <f t="shared" si="3"/>
        <v>3100000</v>
      </c>
      <c r="H151" s="39">
        <f t="shared" si="4"/>
        <v>93000000</v>
      </c>
    </row>
    <row r="152">
      <c r="A152" s="33" t="s">
        <v>46</v>
      </c>
      <c r="B152" s="68" t="s">
        <v>71</v>
      </c>
      <c r="C152" s="35" t="s">
        <v>55</v>
      </c>
      <c r="D152" s="76" t="str">
        <f t="shared" si="2"/>
        <v>Africa/Congo (Kinshasa)-Africa/2007</v>
      </c>
      <c r="E152" s="72">
        <v>700000.0</v>
      </c>
      <c r="F152" s="72">
        <v>1.09E8</v>
      </c>
      <c r="G152" s="39">
        <f t="shared" si="3"/>
        <v>700000</v>
      </c>
      <c r="H152" s="39">
        <f t="shared" si="4"/>
        <v>109000000</v>
      </c>
    </row>
    <row r="153">
      <c r="A153" s="33" t="s">
        <v>46</v>
      </c>
      <c r="B153" s="68" t="s">
        <v>71</v>
      </c>
      <c r="C153" s="35" t="s">
        <v>56</v>
      </c>
      <c r="D153" s="76" t="str">
        <f t="shared" si="2"/>
        <v>Africa/Congo (Kinshasa)-Africa/2008</v>
      </c>
      <c r="E153" s="72">
        <v>700000.0</v>
      </c>
      <c r="F153" s="72">
        <v>1.27E8</v>
      </c>
      <c r="G153" s="39">
        <f t="shared" si="3"/>
        <v>700000</v>
      </c>
      <c r="H153" s="39">
        <f t="shared" si="4"/>
        <v>127000000</v>
      </c>
    </row>
    <row r="154">
      <c r="A154" s="33" t="s">
        <v>46</v>
      </c>
      <c r="B154" s="68" t="s">
        <v>71</v>
      </c>
      <c r="C154" s="35" t="s">
        <v>57</v>
      </c>
      <c r="D154" s="76" t="str">
        <f t="shared" si="2"/>
        <v>Africa/Congo (Kinshasa)-Africa/2009</v>
      </c>
      <c r="E154" s="72">
        <v>2.4E7</v>
      </c>
      <c r="F154" s="72">
        <v>1.21E8</v>
      </c>
      <c r="G154" s="39">
        <f t="shared" si="3"/>
        <v>24000000</v>
      </c>
      <c r="H154" s="39">
        <f t="shared" si="4"/>
        <v>121000000</v>
      </c>
    </row>
    <row r="155">
      <c r="A155" s="33" t="s">
        <v>46</v>
      </c>
      <c r="B155" s="68" t="s">
        <v>71</v>
      </c>
      <c r="C155" s="35" t="s">
        <v>58</v>
      </c>
      <c r="D155" s="76" t="str">
        <f t="shared" si="2"/>
        <v>Africa/Congo (Kinshasa)-Africa/2010</v>
      </c>
      <c r="E155" s="72">
        <v>1.07E7</v>
      </c>
      <c r="F155" s="72">
        <v>1.5E8</v>
      </c>
      <c r="G155" s="39">
        <f t="shared" si="3"/>
        <v>10700000</v>
      </c>
      <c r="H155" s="39">
        <f t="shared" si="4"/>
        <v>150000000</v>
      </c>
    </row>
    <row r="156">
      <c r="A156" s="33" t="s">
        <v>46</v>
      </c>
      <c r="B156" s="68" t="s">
        <v>71</v>
      </c>
      <c r="C156" s="35" t="s">
        <v>59</v>
      </c>
      <c r="D156" s="76" t="str">
        <f t="shared" si="2"/>
        <v>Africa/Congo (Kinshasa)-Africa/2011</v>
      </c>
      <c r="E156" s="72">
        <v>1.14E7</v>
      </c>
      <c r="F156" s="72">
        <v>2.98E8</v>
      </c>
      <c r="G156" s="39">
        <f t="shared" si="3"/>
        <v>11400000</v>
      </c>
      <c r="H156" s="39">
        <f t="shared" si="4"/>
        <v>298000000</v>
      </c>
    </row>
    <row r="157">
      <c r="A157" s="33" t="s">
        <v>46</v>
      </c>
      <c r="B157" s="68" t="s">
        <v>71</v>
      </c>
      <c r="C157" s="35" t="s">
        <v>60</v>
      </c>
      <c r="D157" s="76" t="str">
        <f t="shared" si="2"/>
        <v>Africa/Congo (Kinshasa)-Africa/2012</v>
      </c>
      <c r="E157" s="72">
        <v>6900000.0</v>
      </c>
      <c r="F157" s="72">
        <v>1.08E8</v>
      </c>
      <c r="G157" s="39">
        <f t="shared" si="3"/>
        <v>6900000</v>
      </c>
      <c r="H157" s="39">
        <f t="shared" si="4"/>
        <v>108000000</v>
      </c>
    </row>
    <row r="158">
      <c r="A158" s="33" t="s">
        <v>46</v>
      </c>
      <c r="B158" s="68" t="s">
        <v>72</v>
      </c>
      <c r="C158" s="35" t="s">
        <v>48</v>
      </c>
      <c r="D158" s="76" t="str">
        <f t="shared" si="2"/>
        <v>Africa/Cote d'Ivoire-Africa/2000</v>
      </c>
      <c r="E158" s="72">
        <v>5.3E7</v>
      </c>
      <c r="F158" s="72">
        <v>2.91E8</v>
      </c>
      <c r="G158" s="39">
        <f t="shared" si="3"/>
        <v>53000000</v>
      </c>
      <c r="H158" s="39">
        <f t="shared" si="4"/>
        <v>291000000</v>
      </c>
    </row>
    <row r="159">
      <c r="A159" s="33" t="s">
        <v>46</v>
      </c>
      <c r="B159" s="68" t="s">
        <v>72</v>
      </c>
      <c r="C159" s="35" t="s">
        <v>49</v>
      </c>
      <c r="D159" s="76" t="str">
        <f t="shared" si="2"/>
        <v>Africa/Cote d'Ivoire-Africa/2001</v>
      </c>
      <c r="E159" s="72">
        <v>5.8E7</v>
      </c>
      <c r="F159" s="72">
        <v>2.89E8</v>
      </c>
      <c r="G159" s="39">
        <f t="shared" si="3"/>
        <v>58000000</v>
      </c>
      <c r="H159" s="39">
        <f t="shared" si="4"/>
        <v>289000000</v>
      </c>
    </row>
    <row r="160">
      <c r="A160" s="33" t="s">
        <v>46</v>
      </c>
      <c r="B160" s="68" t="s">
        <v>72</v>
      </c>
      <c r="C160" s="35" t="s">
        <v>50</v>
      </c>
      <c r="D160" s="76" t="str">
        <f t="shared" si="2"/>
        <v>Africa/Cote d'Ivoire-Africa/2002</v>
      </c>
      <c r="E160" s="72">
        <v>5.6E7</v>
      </c>
      <c r="F160" s="72">
        <v>4.9E8</v>
      </c>
      <c r="G160" s="39">
        <f t="shared" si="3"/>
        <v>56000000</v>
      </c>
      <c r="H160" s="39">
        <f t="shared" si="4"/>
        <v>490000000</v>
      </c>
    </row>
    <row r="161">
      <c r="A161" s="33" t="s">
        <v>46</v>
      </c>
      <c r="B161" s="68" t="s">
        <v>72</v>
      </c>
      <c r="C161" s="35" t="s">
        <v>51</v>
      </c>
      <c r="D161" s="76" t="str">
        <f t="shared" si="2"/>
        <v>Africa/Cote d'Ivoire-Africa/2003</v>
      </c>
      <c r="E161" s="72">
        <v>7.6E7</v>
      </c>
      <c r="F161" s="72">
        <v>5.51E8</v>
      </c>
      <c r="G161" s="39">
        <f t="shared" si="3"/>
        <v>76000000</v>
      </c>
      <c r="H161" s="39">
        <f t="shared" si="4"/>
        <v>551000000</v>
      </c>
    </row>
    <row r="162">
      <c r="A162" s="33" t="s">
        <v>46</v>
      </c>
      <c r="B162" s="68" t="s">
        <v>72</v>
      </c>
      <c r="C162" s="35" t="s">
        <v>52</v>
      </c>
      <c r="D162" s="76" t="str">
        <f t="shared" si="2"/>
        <v>Africa/Cote d'Ivoire-Africa/2004</v>
      </c>
      <c r="E162" s="72">
        <v>9.1E7</v>
      </c>
      <c r="F162" s="72">
        <v>5.71E8</v>
      </c>
      <c r="G162" s="39">
        <f t="shared" si="3"/>
        <v>91000000</v>
      </c>
      <c r="H162" s="39">
        <f t="shared" si="4"/>
        <v>571000000</v>
      </c>
    </row>
    <row r="163">
      <c r="A163" s="33" t="s">
        <v>46</v>
      </c>
      <c r="B163" s="68" t="s">
        <v>72</v>
      </c>
      <c r="C163" s="35" t="s">
        <v>53</v>
      </c>
      <c r="D163" s="76" t="str">
        <f t="shared" si="2"/>
        <v>Africa/Cote d'Ivoire-Africa/2005</v>
      </c>
      <c r="E163" s="72">
        <v>9.3E7</v>
      </c>
      <c r="F163" s="72">
        <v>5.49E8</v>
      </c>
      <c r="G163" s="39">
        <f t="shared" si="3"/>
        <v>93000000</v>
      </c>
      <c r="H163" s="39">
        <f t="shared" si="4"/>
        <v>549000000</v>
      </c>
    </row>
    <row r="164">
      <c r="A164" s="33" t="s">
        <v>46</v>
      </c>
      <c r="B164" s="68" t="s">
        <v>72</v>
      </c>
      <c r="C164" s="35" t="s">
        <v>54</v>
      </c>
      <c r="D164" s="76" t="str">
        <f t="shared" si="2"/>
        <v>Africa/Cote d'Ivoire-Africa/2006</v>
      </c>
      <c r="E164" s="72">
        <v>1.04E8</v>
      </c>
      <c r="F164" s="72">
        <v>5.83E8</v>
      </c>
      <c r="G164" s="39">
        <f t="shared" si="3"/>
        <v>104000000</v>
      </c>
      <c r="H164" s="39">
        <f t="shared" si="4"/>
        <v>583000000</v>
      </c>
    </row>
    <row r="165">
      <c r="A165" s="33" t="s">
        <v>46</v>
      </c>
      <c r="B165" s="68" t="s">
        <v>72</v>
      </c>
      <c r="C165" s="35" t="s">
        <v>55</v>
      </c>
      <c r="D165" s="76" t="str">
        <f t="shared" si="2"/>
        <v>Africa/Cote d'Ivoire-Africa/2007</v>
      </c>
      <c r="E165" s="72">
        <v>1.15E8</v>
      </c>
      <c r="F165" s="72">
        <v>6.06E8</v>
      </c>
      <c r="G165" s="39">
        <f t="shared" si="3"/>
        <v>115000000</v>
      </c>
      <c r="H165" s="39">
        <f t="shared" si="4"/>
        <v>606000000</v>
      </c>
    </row>
    <row r="166">
      <c r="A166" s="33" t="s">
        <v>46</v>
      </c>
      <c r="B166" s="68" t="s">
        <v>72</v>
      </c>
      <c r="C166" s="35" t="s">
        <v>56</v>
      </c>
      <c r="D166" s="76" t="str">
        <f t="shared" si="2"/>
        <v>Africa/Cote d'Ivoire-Africa/2008</v>
      </c>
      <c r="E166" s="72">
        <v>1.29E8</v>
      </c>
      <c r="F166" s="72">
        <v>6.12E8</v>
      </c>
      <c r="G166" s="39">
        <f t="shared" si="3"/>
        <v>129000000</v>
      </c>
      <c r="H166" s="39">
        <f t="shared" si="4"/>
        <v>612000000</v>
      </c>
    </row>
    <row r="167">
      <c r="A167" s="33" t="s">
        <v>46</v>
      </c>
      <c r="B167" s="68" t="s">
        <v>72</v>
      </c>
      <c r="C167" s="35" t="s">
        <v>57</v>
      </c>
      <c r="D167" s="76" t="str">
        <f t="shared" si="2"/>
        <v>Africa/Cote d'Ivoire-Africa/2009</v>
      </c>
      <c r="E167" s="72">
        <v>1.64E8</v>
      </c>
      <c r="F167" s="72">
        <v>5.89E8</v>
      </c>
      <c r="G167" s="39">
        <f t="shared" si="3"/>
        <v>164000000</v>
      </c>
      <c r="H167" s="39">
        <f t="shared" si="4"/>
        <v>589000000</v>
      </c>
    </row>
    <row r="168">
      <c r="A168" s="33" t="s">
        <v>46</v>
      </c>
      <c r="B168" s="68" t="s">
        <v>72</v>
      </c>
      <c r="C168" s="35" t="s">
        <v>58</v>
      </c>
      <c r="D168" s="76" t="str">
        <f t="shared" si="2"/>
        <v>Africa/Cote d'Ivoire-Africa/2010</v>
      </c>
      <c r="E168" s="72">
        <v>2.13E8</v>
      </c>
      <c r="F168" s="72">
        <v>5.69E8</v>
      </c>
      <c r="G168" s="39">
        <f t="shared" si="3"/>
        <v>213000000</v>
      </c>
      <c r="H168" s="39">
        <f t="shared" si="4"/>
        <v>569000000</v>
      </c>
    </row>
    <row r="169">
      <c r="A169" s="33" t="s">
        <v>46</v>
      </c>
      <c r="B169" s="68" t="s">
        <v>72</v>
      </c>
      <c r="C169" s="35" t="s">
        <v>59</v>
      </c>
      <c r="D169" s="76" t="str">
        <f t="shared" si="2"/>
        <v>Africa/Cote d'Ivoire-Africa/2011</v>
      </c>
      <c r="E169" s="69"/>
      <c r="F169" s="69"/>
      <c r="G169" s="39">
        <f t="shared" si="3"/>
        <v>213000000</v>
      </c>
      <c r="H169" s="39">
        <f t="shared" si="4"/>
        <v>569000000</v>
      </c>
    </row>
    <row r="170">
      <c r="A170" s="33" t="s">
        <v>46</v>
      </c>
      <c r="B170" s="68" t="s">
        <v>72</v>
      </c>
      <c r="C170" s="35" t="s">
        <v>60</v>
      </c>
      <c r="D170" s="76" t="str">
        <f t="shared" si="2"/>
        <v>Africa/Cote d'Ivoire-Africa/2012</v>
      </c>
      <c r="E170" s="69"/>
      <c r="F170" s="69"/>
      <c r="G170" s="39">
        <f t="shared" si="3"/>
        <v>213000000</v>
      </c>
      <c r="H170" s="39">
        <f t="shared" si="4"/>
        <v>569000000</v>
      </c>
    </row>
    <row r="171">
      <c r="A171" s="33" t="s">
        <v>46</v>
      </c>
      <c r="B171" s="68" t="s">
        <v>73</v>
      </c>
      <c r="C171" s="35" t="s">
        <v>48</v>
      </c>
      <c r="D171" s="76" t="str">
        <f t="shared" si="2"/>
        <v>Africa/Djibouti-Africa/2000</v>
      </c>
      <c r="E171" s="72">
        <v>8100000.0</v>
      </c>
      <c r="F171" s="72">
        <v>1.48E7</v>
      </c>
      <c r="G171" s="39">
        <f t="shared" si="3"/>
        <v>8100000</v>
      </c>
      <c r="H171" s="39">
        <f t="shared" si="4"/>
        <v>14800000</v>
      </c>
    </row>
    <row r="172">
      <c r="A172" s="33" t="s">
        <v>46</v>
      </c>
      <c r="B172" s="68" t="s">
        <v>73</v>
      </c>
      <c r="C172" s="35" t="s">
        <v>49</v>
      </c>
      <c r="D172" s="76" t="str">
        <f t="shared" si="2"/>
        <v>Africa/Djibouti-Africa/2001</v>
      </c>
      <c r="E172" s="72">
        <v>8600000.0</v>
      </c>
      <c r="F172" s="72">
        <v>1.29E7</v>
      </c>
      <c r="G172" s="39">
        <f t="shared" si="3"/>
        <v>8600000</v>
      </c>
      <c r="H172" s="39">
        <f t="shared" si="4"/>
        <v>12900000</v>
      </c>
    </row>
    <row r="173">
      <c r="A173" s="33" t="s">
        <v>46</v>
      </c>
      <c r="B173" s="68" t="s">
        <v>73</v>
      </c>
      <c r="C173" s="35" t="s">
        <v>50</v>
      </c>
      <c r="D173" s="76" t="str">
        <f t="shared" si="2"/>
        <v>Africa/Djibouti-Africa/2002</v>
      </c>
      <c r="E173" s="72">
        <v>8900000.0</v>
      </c>
      <c r="F173" s="72">
        <v>7700000.0</v>
      </c>
      <c r="G173" s="39">
        <f t="shared" si="3"/>
        <v>8900000</v>
      </c>
      <c r="H173" s="39">
        <f t="shared" si="4"/>
        <v>7700000</v>
      </c>
    </row>
    <row r="174">
      <c r="A174" s="33" t="s">
        <v>46</v>
      </c>
      <c r="B174" s="68" t="s">
        <v>73</v>
      </c>
      <c r="C174" s="35" t="s">
        <v>51</v>
      </c>
      <c r="D174" s="76" t="str">
        <f t="shared" si="2"/>
        <v>Africa/Djibouti-Africa/2003</v>
      </c>
      <c r="E174" s="72">
        <v>6900000.0</v>
      </c>
      <c r="F174" s="72">
        <v>9900000.0</v>
      </c>
      <c r="G174" s="39">
        <f t="shared" si="3"/>
        <v>6900000</v>
      </c>
      <c r="H174" s="39">
        <f t="shared" si="4"/>
        <v>9900000</v>
      </c>
    </row>
    <row r="175">
      <c r="A175" s="33" t="s">
        <v>46</v>
      </c>
      <c r="B175" s="68" t="s">
        <v>73</v>
      </c>
      <c r="C175" s="35" t="s">
        <v>52</v>
      </c>
      <c r="D175" s="76" t="str">
        <f t="shared" si="2"/>
        <v>Africa/Djibouti-Africa/2004</v>
      </c>
      <c r="E175" s="72">
        <v>6800000.0</v>
      </c>
      <c r="F175" s="72">
        <v>1.4E7</v>
      </c>
      <c r="G175" s="39">
        <f t="shared" si="3"/>
        <v>6800000</v>
      </c>
      <c r="H175" s="39">
        <f t="shared" si="4"/>
        <v>14000000</v>
      </c>
    </row>
    <row r="176">
      <c r="A176" s="33" t="s">
        <v>46</v>
      </c>
      <c r="B176" s="68" t="s">
        <v>73</v>
      </c>
      <c r="C176" s="35" t="s">
        <v>53</v>
      </c>
      <c r="D176" s="76" t="str">
        <f t="shared" si="2"/>
        <v>Africa/Djibouti-Africa/2005</v>
      </c>
      <c r="E176" s="72">
        <v>7100000.0</v>
      </c>
      <c r="F176" s="72">
        <v>1.44E7</v>
      </c>
      <c r="G176" s="39">
        <f t="shared" si="3"/>
        <v>7100000</v>
      </c>
      <c r="H176" s="39">
        <f t="shared" si="4"/>
        <v>14400000</v>
      </c>
    </row>
    <row r="177">
      <c r="A177" s="33" t="s">
        <v>46</v>
      </c>
      <c r="B177" s="68" t="s">
        <v>73</v>
      </c>
      <c r="C177" s="35" t="s">
        <v>54</v>
      </c>
      <c r="D177" s="76" t="str">
        <f t="shared" si="2"/>
        <v>Africa/Djibouti-Africa/2006</v>
      </c>
      <c r="E177" s="72">
        <v>9800000.0</v>
      </c>
      <c r="F177" s="72">
        <v>1.5E7</v>
      </c>
      <c r="G177" s="39">
        <f t="shared" si="3"/>
        <v>9800000</v>
      </c>
      <c r="H177" s="39">
        <f t="shared" si="4"/>
        <v>15000000</v>
      </c>
    </row>
    <row r="178">
      <c r="A178" s="33" t="s">
        <v>46</v>
      </c>
      <c r="B178" s="68" t="s">
        <v>73</v>
      </c>
      <c r="C178" s="35" t="s">
        <v>55</v>
      </c>
      <c r="D178" s="76" t="str">
        <f t="shared" si="2"/>
        <v>Africa/Djibouti-Africa/2007</v>
      </c>
      <c r="E178" s="72">
        <v>6800000.0</v>
      </c>
      <c r="F178" s="72">
        <v>1.42E7</v>
      </c>
      <c r="G178" s="39">
        <f t="shared" si="3"/>
        <v>6800000</v>
      </c>
      <c r="H178" s="39">
        <f t="shared" si="4"/>
        <v>14200000</v>
      </c>
    </row>
    <row r="179">
      <c r="A179" s="33" t="s">
        <v>46</v>
      </c>
      <c r="B179" s="68" t="s">
        <v>73</v>
      </c>
      <c r="C179" s="35" t="s">
        <v>56</v>
      </c>
      <c r="D179" s="76" t="str">
        <f t="shared" si="2"/>
        <v>Africa/Djibouti-Africa/2008</v>
      </c>
      <c r="E179" s="72">
        <v>7800000.0</v>
      </c>
      <c r="F179" s="72">
        <v>1.55E7</v>
      </c>
      <c r="G179" s="39">
        <f t="shared" si="3"/>
        <v>7800000</v>
      </c>
      <c r="H179" s="39">
        <f t="shared" si="4"/>
        <v>15500000</v>
      </c>
    </row>
    <row r="180">
      <c r="A180" s="33" t="s">
        <v>46</v>
      </c>
      <c r="B180" s="68" t="s">
        <v>73</v>
      </c>
      <c r="C180" s="35" t="s">
        <v>57</v>
      </c>
      <c r="D180" s="76" t="str">
        <f t="shared" si="2"/>
        <v>Africa/Djibouti-Africa/2009</v>
      </c>
      <c r="E180" s="72">
        <v>1.6E7</v>
      </c>
      <c r="F180" s="72">
        <v>1.75E7</v>
      </c>
      <c r="G180" s="39">
        <f t="shared" si="3"/>
        <v>16000000</v>
      </c>
      <c r="H180" s="39">
        <f t="shared" si="4"/>
        <v>17500000</v>
      </c>
    </row>
    <row r="181">
      <c r="A181" s="33" t="s">
        <v>46</v>
      </c>
      <c r="B181" s="68" t="s">
        <v>73</v>
      </c>
      <c r="C181" s="35" t="s">
        <v>58</v>
      </c>
      <c r="D181" s="76" t="str">
        <f t="shared" si="2"/>
        <v>Africa/Djibouti-Africa/2010</v>
      </c>
      <c r="E181" s="72">
        <v>1.8E7</v>
      </c>
      <c r="F181" s="72">
        <v>2.05E7</v>
      </c>
      <c r="G181" s="39">
        <f t="shared" si="3"/>
        <v>18000000</v>
      </c>
      <c r="H181" s="39">
        <f t="shared" si="4"/>
        <v>20500000</v>
      </c>
    </row>
    <row r="182">
      <c r="A182" s="33" t="s">
        <v>46</v>
      </c>
      <c r="B182" s="68" t="s">
        <v>73</v>
      </c>
      <c r="C182" s="35" t="s">
        <v>59</v>
      </c>
      <c r="D182" s="76" t="str">
        <f t="shared" si="2"/>
        <v>Africa/Djibouti-Africa/2011</v>
      </c>
      <c r="E182" s="72">
        <v>1.92E7</v>
      </c>
      <c r="F182" s="72">
        <v>3.35E7</v>
      </c>
      <c r="G182" s="39">
        <f t="shared" si="3"/>
        <v>19200000</v>
      </c>
      <c r="H182" s="39">
        <f t="shared" si="4"/>
        <v>33500000</v>
      </c>
    </row>
    <row r="183">
      <c r="A183" s="33" t="s">
        <v>46</v>
      </c>
      <c r="B183" s="68" t="s">
        <v>73</v>
      </c>
      <c r="C183" s="35" t="s">
        <v>60</v>
      </c>
      <c r="D183" s="76" t="str">
        <f t="shared" si="2"/>
        <v>Africa/Djibouti-Africa/2012</v>
      </c>
      <c r="E183" s="72">
        <v>2.05E7</v>
      </c>
      <c r="F183" s="72">
        <v>2.96E7</v>
      </c>
      <c r="G183" s="39">
        <f t="shared" si="3"/>
        <v>20500000</v>
      </c>
      <c r="H183" s="39">
        <f t="shared" si="4"/>
        <v>29600000</v>
      </c>
    </row>
    <row r="184">
      <c r="A184" s="33" t="s">
        <v>46</v>
      </c>
      <c r="B184" s="68" t="s">
        <v>74</v>
      </c>
      <c r="C184" s="35" t="s">
        <v>48</v>
      </c>
      <c r="D184" s="76" t="str">
        <f t="shared" si="2"/>
        <v>Africa/Egypt-Africa/2000</v>
      </c>
      <c r="E184" s="72">
        <v>4.657E9</v>
      </c>
      <c r="F184" s="72">
        <v>1.206E9</v>
      </c>
      <c r="G184" s="39">
        <f t="shared" si="3"/>
        <v>4657000000</v>
      </c>
      <c r="H184" s="39">
        <f t="shared" si="4"/>
        <v>1206000000</v>
      </c>
    </row>
    <row r="185">
      <c r="A185" s="33" t="s">
        <v>46</v>
      </c>
      <c r="B185" s="68" t="s">
        <v>74</v>
      </c>
      <c r="C185" s="35" t="s">
        <v>49</v>
      </c>
      <c r="D185" s="76" t="str">
        <f t="shared" si="2"/>
        <v>Africa/Egypt-Africa/2001</v>
      </c>
      <c r="E185" s="72">
        <v>4.119E9</v>
      </c>
      <c r="F185" s="72">
        <v>1.248E9</v>
      </c>
      <c r="G185" s="39">
        <f t="shared" si="3"/>
        <v>4119000000</v>
      </c>
      <c r="H185" s="39">
        <f t="shared" si="4"/>
        <v>1248000000</v>
      </c>
    </row>
    <row r="186">
      <c r="A186" s="33" t="s">
        <v>46</v>
      </c>
      <c r="B186" s="68" t="s">
        <v>74</v>
      </c>
      <c r="C186" s="35" t="s">
        <v>50</v>
      </c>
      <c r="D186" s="76" t="str">
        <f t="shared" si="2"/>
        <v>Africa/Egypt-Africa/2002</v>
      </c>
      <c r="E186" s="72">
        <v>4.133E9</v>
      </c>
      <c r="F186" s="72">
        <v>1.309E9</v>
      </c>
      <c r="G186" s="39">
        <f t="shared" si="3"/>
        <v>4133000000</v>
      </c>
      <c r="H186" s="39">
        <f t="shared" si="4"/>
        <v>1309000000</v>
      </c>
    </row>
    <row r="187">
      <c r="A187" s="33" t="s">
        <v>46</v>
      </c>
      <c r="B187" s="68" t="s">
        <v>74</v>
      </c>
      <c r="C187" s="35" t="s">
        <v>51</v>
      </c>
      <c r="D187" s="76" t="str">
        <f t="shared" si="2"/>
        <v>Africa/Egypt-Africa/2003</v>
      </c>
      <c r="E187" s="72">
        <v>4.704E9</v>
      </c>
      <c r="F187" s="72">
        <v>1.465E9</v>
      </c>
      <c r="G187" s="39">
        <f t="shared" si="3"/>
        <v>4704000000</v>
      </c>
      <c r="H187" s="39">
        <f t="shared" si="4"/>
        <v>1465000000</v>
      </c>
    </row>
    <row r="188">
      <c r="A188" s="33" t="s">
        <v>46</v>
      </c>
      <c r="B188" s="68" t="s">
        <v>74</v>
      </c>
      <c r="C188" s="35" t="s">
        <v>52</v>
      </c>
      <c r="D188" s="76" t="str">
        <f t="shared" si="2"/>
        <v>Africa/Egypt-Africa/2004</v>
      </c>
      <c r="E188" s="72">
        <v>6.328E9</v>
      </c>
      <c r="F188" s="72">
        <v>1.543E9</v>
      </c>
      <c r="G188" s="39">
        <f t="shared" si="3"/>
        <v>6328000000</v>
      </c>
      <c r="H188" s="39">
        <f t="shared" si="4"/>
        <v>1543000000</v>
      </c>
    </row>
    <row r="189">
      <c r="A189" s="33" t="s">
        <v>46</v>
      </c>
      <c r="B189" s="68" t="s">
        <v>74</v>
      </c>
      <c r="C189" s="35" t="s">
        <v>53</v>
      </c>
      <c r="D189" s="76" t="str">
        <f t="shared" si="2"/>
        <v>Africa/Egypt-Africa/2005</v>
      </c>
      <c r="E189" s="72">
        <v>7.206E9</v>
      </c>
      <c r="F189" s="72">
        <v>1.932E9</v>
      </c>
      <c r="G189" s="39">
        <f t="shared" si="3"/>
        <v>7206000000</v>
      </c>
      <c r="H189" s="39">
        <f t="shared" si="4"/>
        <v>1932000000</v>
      </c>
    </row>
    <row r="190">
      <c r="A190" s="33" t="s">
        <v>46</v>
      </c>
      <c r="B190" s="68" t="s">
        <v>74</v>
      </c>
      <c r="C190" s="35" t="s">
        <v>54</v>
      </c>
      <c r="D190" s="76" t="str">
        <f t="shared" si="2"/>
        <v>Africa/Egypt-Africa/2006</v>
      </c>
      <c r="E190" s="72">
        <v>8.133E9</v>
      </c>
      <c r="F190" s="72">
        <v>2.156E9</v>
      </c>
      <c r="G190" s="39">
        <f t="shared" si="3"/>
        <v>8133000000</v>
      </c>
      <c r="H190" s="39">
        <f t="shared" si="4"/>
        <v>2156000000</v>
      </c>
    </row>
    <row r="191">
      <c r="A191" s="33" t="s">
        <v>46</v>
      </c>
      <c r="B191" s="68" t="s">
        <v>74</v>
      </c>
      <c r="C191" s="35" t="s">
        <v>55</v>
      </c>
      <c r="D191" s="76" t="str">
        <f t="shared" si="2"/>
        <v>Africa/Egypt-Africa/2007</v>
      </c>
      <c r="E191" s="72">
        <v>1.0327E10</v>
      </c>
      <c r="F191" s="72">
        <v>2.886E9</v>
      </c>
      <c r="G191" s="39">
        <f t="shared" si="3"/>
        <v>10327000000</v>
      </c>
      <c r="H191" s="39">
        <f t="shared" si="4"/>
        <v>2886000000</v>
      </c>
    </row>
    <row r="192">
      <c r="A192" s="33" t="s">
        <v>46</v>
      </c>
      <c r="B192" s="68" t="s">
        <v>74</v>
      </c>
      <c r="C192" s="35" t="s">
        <v>56</v>
      </c>
      <c r="D192" s="76" t="str">
        <f t="shared" si="2"/>
        <v>Africa/Egypt-Africa/2008</v>
      </c>
      <c r="E192" s="72">
        <v>1.2104E10</v>
      </c>
      <c r="F192" s="72">
        <v>3.39E9</v>
      </c>
      <c r="G192" s="39">
        <f t="shared" si="3"/>
        <v>12104000000</v>
      </c>
      <c r="H192" s="39">
        <f t="shared" si="4"/>
        <v>3390000000</v>
      </c>
    </row>
    <row r="193">
      <c r="A193" s="33" t="s">
        <v>46</v>
      </c>
      <c r="B193" s="68" t="s">
        <v>74</v>
      </c>
      <c r="C193" s="35" t="s">
        <v>57</v>
      </c>
      <c r="D193" s="76" t="str">
        <f t="shared" si="2"/>
        <v>Africa/Egypt-Africa/2009</v>
      </c>
      <c r="E193" s="72">
        <v>1.1757E10</v>
      </c>
      <c r="F193" s="72">
        <v>2.941E9</v>
      </c>
      <c r="G193" s="39">
        <f t="shared" si="3"/>
        <v>11757000000</v>
      </c>
      <c r="H193" s="39">
        <f t="shared" si="4"/>
        <v>2941000000</v>
      </c>
    </row>
    <row r="194">
      <c r="A194" s="33" t="s">
        <v>46</v>
      </c>
      <c r="B194" s="68" t="s">
        <v>74</v>
      </c>
      <c r="C194" s="35" t="s">
        <v>58</v>
      </c>
      <c r="D194" s="76" t="str">
        <f t="shared" si="2"/>
        <v>Africa/Egypt-Africa/2010</v>
      </c>
      <c r="E194" s="72">
        <v>1.3633E10</v>
      </c>
      <c r="F194" s="72">
        <v>2.696E9</v>
      </c>
      <c r="G194" s="39">
        <f t="shared" si="3"/>
        <v>13633000000</v>
      </c>
      <c r="H194" s="39">
        <f t="shared" si="4"/>
        <v>2696000000</v>
      </c>
    </row>
    <row r="195">
      <c r="A195" s="33" t="s">
        <v>46</v>
      </c>
      <c r="B195" s="68" t="s">
        <v>74</v>
      </c>
      <c r="C195" s="35" t="s">
        <v>59</v>
      </c>
      <c r="D195" s="76" t="str">
        <f t="shared" si="2"/>
        <v>Africa/Egypt-Africa/2011</v>
      </c>
      <c r="E195" s="72">
        <v>9.333E9</v>
      </c>
      <c r="F195" s="72">
        <v>2.575E9</v>
      </c>
      <c r="G195" s="39">
        <f t="shared" si="3"/>
        <v>9333000000</v>
      </c>
      <c r="H195" s="39">
        <f t="shared" si="4"/>
        <v>2575000000</v>
      </c>
    </row>
    <row r="196">
      <c r="A196" s="33" t="s">
        <v>46</v>
      </c>
      <c r="B196" s="68" t="s">
        <v>74</v>
      </c>
      <c r="C196" s="35" t="s">
        <v>60</v>
      </c>
      <c r="D196" s="76" t="str">
        <f t="shared" si="2"/>
        <v>Africa/Egypt-Africa/2012</v>
      </c>
      <c r="E196" s="72">
        <v>1.0823E10</v>
      </c>
      <c r="F196" s="72">
        <v>3.037E9</v>
      </c>
      <c r="G196" s="39">
        <f t="shared" si="3"/>
        <v>10823000000</v>
      </c>
      <c r="H196" s="39">
        <f t="shared" si="4"/>
        <v>3037000000</v>
      </c>
    </row>
    <row r="197">
      <c r="A197" s="33" t="s">
        <v>46</v>
      </c>
      <c r="B197" s="68" t="s">
        <v>75</v>
      </c>
      <c r="C197" s="35" t="s">
        <v>48</v>
      </c>
      <c r="D197" s="76" t="str">
        <f t="shared" si="2"/>
        <v>Africa/Equatorial Guinea-Africa/2000</v>
      </c>
      <c r="E197" s="72">
        <v>5000000.0</v>
      </c>
      <c r="F197" s="72">
        <v>1.9E7</v>
      </c>
      <c r="G197" s="39">
        <f t="shared" si="3"/>
        <v>5000000</v>
      </c>
      <c r="H197" s="39">
        <f t="shared" si="4"/>
        <v>19000000</v>
      </c>
    </row>
    <row r="198">
      <c r="A198" s="33" t="s">
        <v>46</v>
      </c>
      <c r="B198" s="68" t="s">
        <v>75</v>
      </c>
      <c r="C198" s="35" t="s">
        <v>49</v>
      </c>
      <c r="D198" s="76" t="str">
        <f t="shared" si="2"/>
        <v>Africa/Equatorial Guinea-Africa/2001</v>
      </c>
      <c r="E198" s="72">
        <v>1.4E7</v>
      </c>
      <c r="F198" s="72">
        <v>3.0E7</v>
      </c>
      <c r="G198" s="39">
        <f t="shared" si="3"/>
        <v>14000000</v>
      </c>
      <c r="H198" s="39">
        <f t="shared" si="4"/>
        <v>30000000</v>
      </c>
    </row>
    <row r="199">
      <c r="A199" s="33" t="s">
        <v>46</v>
      </c>
      <c r="B199" s="68" t="s">
        <v>75</v>
      </c>
      <c r="C199" s="35" t="s">
        <v>50</v>
      </c>
      <c r="D199" s="76" t="str">
        <f t="shared" si="2"/>
        <v>Africa/Equatorial Guinea-Africa/2002</v>
      </c>
      <c r="E199" s="69"/>
      <c r="F199" s="69"/>
      <c r="G199" s="39">
        <f t="shared" si="3"/>
        <v>14000000</v>
      </c>
      <c r="H199" s="39">
        <f t="shared" si="4"/>
        <v>30000000</v>
      </c>
    </row>
    <row r="200">
      <c r="A200" s="33" t="s">
        <v>46</v>
      </c>
      <c r="B200" s="68" t="s">
        <v>75</v>
      </c>
      <c r="C200" s="35" t="s">
        <v>51</v>
      </c>
      <c r="D200" s="76" t="str">
        <f t="shared" si="2"/>
        <v>Africa/Equatorial Guinea-Africa/2003</v>
      </c>
      <c r="E200" s="69"/>
      <c r="F200" s="69"/>
      <c r="G200" s="39">
        <f t="shared" si="3"/>
        <v>14000000</v>
      </c>
      <c r="H200" s="39">
        <f t="shared" si="4"/>
        <v>30000000</v>
      </c>
    </row>
    <row r="201">
      <c r="A201" s="33" t="s">
        <v>46</v>
      </c>
      <c r="B201" s="68" t="s">
        <v>75</v>
      </c>
      <c r="C201" s="35" t="s">
        <v>52</v>
      </c>
      <c r="D201" s="76" t="str">
        <f t="shared" si="2"/>
        <v>Africa/Equatorial Guinea-Africa/2004</v>
      </c>
      <c r="E201" s="69"/>
      <c r="F201" s="69"/>
      <c r="G201" s="39">
        <f t="shared" si="3"/>
        <v>14000000</v>
      </c>
      <c r="H201" s="39">
        <f t="shared" si="4"/>
        <v>30000000</v>
      </c>
    </row>
    <row r="202">
      <c r="A202" s="33" t="s">
        <v>46</v>
      </c>
      <c r="B202" s="68" t="s">
        <v>75</v>
      </c>
      <c r="C202" s="35" t="s">
        <v>53</v>
      </c>
      <c r="D202" s="76" t="str">
        <f t="shared" si="2"/>
        <v>Africa/Equatorial Guinea-Africa/2005</v>
      </c>
      <c r="E202" s="69"/>
      <c r="F202" s="69"/>
      <c r="G202" s="39">
        <f t="shared" si="3"/>
        <v>14000000</v>
      </c>
      <c r="H202" s="39">
        <f t="shared" si="4"/>
        <v>30000000</v>
      </c>
    </row>
    <row r="203">
      <c r="A203" s="33" t="s">
        <v>46</v>
      </c>
      <c r="B203" s="68" t="s">
        <v>75</v>
      </c>
      <c r="C203" s="35" t="s">
        <v>54</v>
      </c>
      <c r="D203" s="76" t="str">
        <f t="shared" si="2"/>
        <v>Africa/Equatorial Guinea-Africa/2006</v>
      </c>
      <c r="E203" s="69"/>
      <c r="F203" s="69"/>
      <c r="G203" s="39">
        <f t="shared" si="3"/>
        <v>14000000</v>
      </c>
      <c r="H203" s="39">
        <f t="shared" si="4"/>
        <v>30000000</v>
      </c>
    </row>
    <row r="204">
      <c r="A204" s="33" t="s">
        <v>46</v>
      </c>
      <c r="B204" s="68" t="s">
        <v>75</v>
      </c>
      <c r="C204" s="35" t="s">
        <v>55</v>
      </c>
      <c r="D204" s="76" t="str">
        <f t="shared" si="2"/>
        <v>Africa/Equatorial Guinea-Africa/2007</v>
      </c>
      <c r="E204" s="69"/>
      <c r="F204" s="69"/>
      <c r="G204" s="39">
        <f t="shared" si="3"/>
        <v>14000000</v>
      </c>
      <c r="H204" s="39">
        <f t="shared" si="4"/>
        <v>30000000</v>
      </c>
    </row>
    <row r="205">
      <c r="A205" s="33" t="s">
        <v>46</v>
      </c>
      <c r="B205" s="68" t="s">
        <v>75</v>
      </c>
      <c r="C205" s="35" t="s">
        <v>56</v>
      </c>
      <c r="D205" s="76" t="str">
        <f t="shared" si="2"/>
        <v>Africa/Equatorial Guinea-Africa/2008</v>
      </c>
      <c r="E205" s="69"/>
      <c r="F205" s="69"/>
      <c r="G205" s="39">
        <f t="shared" si="3"/>
        <v>14000000</v>
      </c>
      <c r="H205" s="39">
        <f t="shared" si="4"/>
        <v>30000000</v>
      </c>
    </row>
    <row r="206">
      <c r="A206" s="33" t="s">
        <v>46</v>
      </c>
      <c r="B206" s="68" t="s">
        <v>75</v>
      </c>
      <c r="C206" s="35" t="s">
        <v>57</v>
      </c>
      <c r="D206" s="76" t="str">
        <f t="shared" si="2"/>
        <v>Africa/Equatorial Guinea-Africa/2009</v>
      </c>
      <c r="E206" s="69"/>
      <c r="F206" s="69"/>
      <c r="G206" s="39">
        <f t="shared" si="3"/>
        <v>14000000</v>
      </c>
      <c r="H206" s="39">
        <f t="shared" si="4"/>
        <v>30000000</v>
      </c>
    </row>
    <row r="207">
      <c r="A207" s="33" t="s">
        <v>46</v>
      </c>
      <c r="B207" s="68" t="s">
        <v>75</v>
      </c>
      <c r="C207" s="35" t="s">
        <v>58</v>
      </c>
      <c r="D207" s="76" t="str">
        <f t="shared" si="2"/>
        <v>Africa/Equatorial Guinea-Africa/2010</v>
      </c>
      <c r="E207" s="69"/>
      <c r="F207" s="69"/>
      <c r="G207" s="39">
        <f t="shared" si="3"/>
        <v>14000000</v>
      </c>
      <c r="H207" s="39">
        <f t="shared" si="4"/>
        <v>30000000</v>
      </c>
    </row>
    <row r="208">
      <c r="A208" s="33" t="s">
        <v>46</v>
      </c>
      <c r="B208" s="68" t="s">
        <v>75</v>
      </c>
      <c r="C208" s="35" t="s">
        <v>59</v>
      </c>
      <c r="D208" s="76" t="str">
        <f t="shared" si="2"/>
        <v>Africa/Equatorial Guinea-Africa/2011</v>
      </c>
      <c r="E208" s="69"/>
      <c r="F208" s="69"/>
      <c r="G208" s="39">
        <f t="shared" si="3"/>
        <v>14000000</v>
      </c>
      <c r="H208" s="39">
        <f t="shared" si="4"/>
        <v>30000000</v>
      </c>
    </row>
    <row r="209">
      <c r="A209" s="33" t="s">
        <v>46</v>
      </c>
      <c r="B209" s="68" t="s">
        <v>75</v>
      </c>
      <c r="C209" s="35" t="s">
        <v>60</v>
      </c>
      <c r="D209" s="76" t="str">
        <f t="shared" si="2"/>
        <v>Africa/Equatorial Guinea-Africa/2012</v>
      </c>
      <c r="E209" s="69"/>
      <c r="F209" s="69"/>
      <c r="G209" s="39">
        <f t="shared" si="3"/>
        <v>14000000</v>
      </c>
      <c r="H209" s="39">
        <f t="shared" si="4"/>
        <v>30000000</v>
      </c>
    </row>
    <row r="210">
      <c r="A210" s="33" t="s">
        <v>46</v>
      </c>
      <c r="B210" s="68" t="s">
        <v>76</v>
      </c>
      <c r="C210" s="35" t="s">
        <v>48</v>
      </c>
      <c r="D210" s="76" t="str">
        <f t="shared" si="2"/>
        <v>Africa/Eritrea-Africa/2000</v>
      </c>
      <c r="E210" s="72">
        <v>3.6E7</v>
      </c>
      <c r="F210" s="69"/>
      <c r="G210" s="39">
        <f t="shared" si="3"/>
        <v>36000000</v>
      </c>
      <c r="H210" s="39" t="str">
        <f t="shared" si="4"/>
        <v/>
      </c>
    </row>
    <row r="211">
      <c r="A211" s="33" t="s">
        <v>46</v>
      </c>
      <c r="B211" s="68" t="s">
        <v>76</v>
      </c>
      <c r="C211" s="35" t="s">
        <v>49</v>
      </c>
      <c r="D211" s="76" t="str">
        <f t="shared" si="2"/>
        <v>Africa/Eritrea-Africa/2001</v>
      </c>
      <c r="E211" s="72">
        <v>7.4E7</v>
      </c>
      <c r="F211" s="69"/>
      <c r="G211" s="39">
        <f t="shared" si="3"/>
        <v>74000000</v>
      </c>
      <c r="H211" s="39" t="str">
        <f t="shared" si="4"/>
        <v/>
      </c>
    </row>
    <row r="212">
      <c r="A212" s="33" t="s">
        <v>46</v>
      </c>
      <c r="B212" s="68" t="s">
        <v>76</v>
      </c>
      <c r="C212" s="35" t="s">
        <v>50</v>
      </c>
      <c r="D212" s="76" t="str">
        <f t="shared" si="2"/>
        <v>Africa/Eritrea-Africa/2002</v>
      </c>
      <c r="E212" s="72">
        <v>7.3E7</v>
      </c>
      <c r="F212" s="69"/>
      <c r="G212" s="39">
        <f t="shared" si="3"/>
        <v>73000000</v>
      </c>
      <c r="H212" s="39" t="str">
        <f t="shared" si="4"/>
        <v/>
      </c>
    </row>
    <row r="213">
      <c r="A213" s="33" t="s">
        <v>46</v>
      </c>
      <c r="B213" s="68" t="s">
        <v>76</v>
      </c>
      <c r="C213" s="35" t="s">
        <v>51</v>
      </c>
      <c r="D213" s="76" t="str">
        <f t="shared" si="2"/>
        <v>Africa/Eritrea-Africa/2003</v>
      </c>
      <c r="E213" s="72">
        <v>7.4E7</v>
      </c>
      <c r="F213" s="69"/>
      <c r="G213" s="39">
        <f t="shared" si="3"/>
        <v>74000000</v>
      </c>
      <c r="H213" s="39" t="str">
        <f t="shared" si="4"/>
        <v/>
      </c>
    </row>
    <row r="214">
      <c r="A214" s="33" t="s">
        <v>46</v>
      </c>
      <c r="B214" s="68" t="s">
        <v>76</v>
      </c>
      <c r="C214" s="35" t="s">
        <v>52</v>
      </c>
      <c r="D214" s="76" t="str">
        <f t="shared" si="2"/>
        <v>Africa/Eritrea-Africa/2004</v>
      </c>
      <c r="E214" s="72">
        <v>7.3E7</v>
      </c>
      <c r="F214" s="69"/>
      <c r="G214" s="39">
        <f t="shared" si="3"/>
        <v>73000000</v>
      </c>
      <c r="H214" s="39" t="str">
        <f t="shared" si="4"/>
        <v/>
      </c>
    </row>
    <row r="215">
      <c r="A215" s="33" t="s">
        <v>46</v>
      </c>
      <c r="B215" s="68" t="s">
        <v>76</v>
      </c>
      <c r="C215" s="35" t="s">
        <v>53</v>
      </c>
      <c r="D215" s="76" t="str">
        <f t="shared" si="2"/>
        <v>Africa/Eritrea-Africa/2005</v>
      </c>
      <c r="E215" s="72">
        <v>6.6E7</v>
      </c>
      <c r="F215" s="69"/>
      <c r="G215" s="39">
        <f t="shared" si="3"/>
        <v>66000000</v>
      </c>
      <c r="H215" s="39" t="str">
        <f t="shared" si="4"/>
        <v/>
      </c>
    </row>
    <row r="216">
      <c r="A216" s="33" t="s">
        <v>46</v>
      </c>
      <c r="B216" s="68" t="s">
        <v>76</v>
      </c>
      <c r="C216" s="35" t="s">
        <v>54</v>
      </c>
      <c r="D216" s="76" t="str">
        <f t="shared" si="2"/>
        <v>Africa/Eritrea-Africa/2006</v>
      </c>
      <c r="E216" s="72">
        <v>6.0E7</v>
      </c>
      <c r="F216" s="69"/>
      <c r="G216" s="39">
        <f t="shared" si="3"/>
        <v>60000000</v>
      </c>
      <c r="H216" s="39" t="str">
        <f t="shared" si="4"/>
        <v/>
      </c>
    </row>
    <row r="217">
      <c r="A217" s="33" t="s">
        <v>46</v>
      </c>
      <c r="B217" s="68" t="s">
        <v>76</v>
      </c>
      <c r="C217" s="35" t="s">
        <v>55</v>
      </c>
      <c r="D217" s="76" t="str">
        <f t="shared" si="2"/>
        <v>Africa/Eritrea-Africa/2007</v>
      </c>
      <c r="E217" s="72">
        <v>6.1E7</v>
      </c>
      <c r="F217" s="69"/>
      <c r="G217" s="39">
        <f t="shared" si="3"/>
        <v>61000000</v>
      </c>
      <c r="H217" s="39" t="str">
        <f t="shared" si="4"/>
        <v/>
      </c>
    </row>
    <row r="218">
      <c r="A218" s="33" t="s">
        <v>46</v>
      </c>
      <c r="B218" s="68" t="s">
        <v>76</v>
      </c>
      <c r="C218" s="35" t="s">
        <v>56</v>
      </c>
      <c r="D218" s="76" t="str">
        <f t="shared" si="2"/>
        <v>Africa/Eritrea-Africa/2008</v>
      </c>
      <c r="E218" s="72">
        <v>4.6E7</v>
      </c>
      <c r="F218" s="69"/>
      <c r="G218" s="39">
        <f t="shared" si="3"/>
        <v>46000000</v>
      </c>
      <c r="H218" s="39" t="str">
        <f t="shared" si="4"/>
        <v/>
      </c>
    </row>
    <row r="219">
      <c r="A219" s="33" t="s">
        <v>46</v>
      </c>
      <c r="B219" s="68" t="s">
        <v>76</v>
      </c>
      <c r="C219" s="35" t="s">
        <v>57</v>
      </c>
      <c r="D219" s="76" t="str">
        <f t="shared" si="2"/>
        <v>Africa/Eritrea-Africa/2009</v>
      </c>
      <c r="E219" s="72">
        <v>2.6E7</v>
      </c>
      <c r="F219" s="69"/>
      <c r="G219" s="39">
        <f t="shared" si="3"/>
        <v>26000000</v>
      </c>
      <c r="H219" s="39" t="str">
        <f t="shared" si="4"/>
        <v/>
      </c>
    </row>
    <row r="220">
      <c r="A220" s="33" t="s">
        <v>46</v>
      </c>
      <c r="B220" s="68" t="s">
        <v>76</v>
      </c>
      <c r="C220" s="35" t="s">
        <v>58</v>
      </c>
      <c r="D220" s="76" t="str">
        <f t="shared" si="2"/>
        <v>Africa/Eritrea-Africa/2010</v>
      </c>
      <c r="E220" s="69"/>
      <c r="F220" s="69"/>
      <c r="G220" s="39">
        <f t="shared" si="3"/>
        <v>26000000</v>
      </c>
      <c r="H220" s="39" t="str">
        <f t="shared" si="4"/>
        <v/>
      </c>
    </row>
    <row r="221">
      <c r="A221" s="33" t="s">
        <v>46</v>
      </c>
      <c r="B221" s="68" t="s">
        <v>76</v>
      </c>
      <c r="C221" s="35" t="s">
        <v>59</v>
      </c>
      <c r="D221" s="76" t="str">
        <f t="shared" si="2"/>
        <v>Africa/Eritrea-Africa/2011</v>
      </c>
      <c r="E221" s="69"/>
      <c r="F221" s="69"/>
      <c r="G221" s="39">
        <f t="shared" si="3"/>
        <v>26000000</v>
      </c>
      <c r="H221" s="39" t="str">
        <f t="shared" si="4"/>
        <v/>
      </c>
    </row>
    <row r="222">
      <c r="A222" s="33" t="s">
        <v>46</v>
      </c>
      <c r="B222" s="68" t="s">
        <v>76</v>
      </c>
      <c r="C222" s="35" t="s">
        <v>60</v>
      </c>
      <c r="D222" s="76" t="str">
        <f t="shared" si="2"/>
        <v>Africa/Eritrea-Africa/2012</v>
      </c>
      <c r="E222" s="69"/>
      <c r="F222" s="69"/>
      <c r="G222" s="39">
        <f t="shared" si="3"/>
        <v>26000000</v>
      </c>
      <c r="H222" s="39" t="str">
        <f t="shared" si="4"/>
        <v/>
      </c>
    </row>
    <row r="223">
      <c r="A223" s="33" t="s">
        <v>46</v>
      </c>
      <c r="B223" s="68" t="s">
        <v>77</v>
      </c>
      <c r="C223" s="35" t="s">
        <v>48</v>
      </c>
      <c r="D223" s="76" t="str">
        <f t="shared" si="2"/>
        <v>Africa/Ethiopia-Africa/2000</v>
      </c>
      <c r="E223" s="72">
        <v>2.05E8</v>
      </c>
      <c r="F223" s="72">
        <v>8.0E7</v>
      </c>
      <c r="G223" s="39">
        <f t="shared" si="3"/>
        <v>205000000</v>
      </c>
      <c r="H223" s="39">
        <f t="shared" si="4"/>
        <v>80000000</v>
      </c>
    </row>
    <row r="224">
      <c r="A224" s="33" t="s">
        <v>46</v>
      </c>
      <c r="B224" s="68" t="s">
        <v>77</v>
      </c>
      <c r="C224" s="35" t="s">
        <v>49</v>
      </c>
      <c r="D224" s="76" t="str">
        <f t="shared" si="2"/>
        <v>Africa/Ethiopia-Africa/2001</v>
      </c>
      <c r="E224" s="72">
        <v>2.18E8</v>
      </c>
      <c r="F224" s="72">
        <v>5.0E7</v>
      </c>
      <c r="G224" s="39">
        <f t="shared" si="3"/>
        <v>218000000</v>
      </c>
      <c r="H224" s="39">
        <f t="shared" si="4"/>
        <v>50000000</v>
      </c>
    </row>
    <row r="225">
      <c r="A225" s="33" t="s">
        <v>46</v>
      </c>
      <c r="B225" s="68" t="s">
        <v>77</v>
      </c>
      <c r="C225" s="35" t="s">
        <v>50</v>
      </c>
      <c r="D225" s="76" t="str">
        <f t="shared" si="2"/>
        <v>Africa/Ethiopia-Africa/2002</v>
      </c>
      <c r="E225" s="72">
        <v>2.61E8</v>
      </c>
      <c r="F225" s="72">
        <v>5.5E7</v>
      </c>
      <c r="G225" s="39">
        <f t="shared" si="3"/>
        <v>261000000</v>
      </c>
      <c r="H225" s="39">
        <f t="shared" si="4"/>
        <v>55000000</v>
      </c>
    </row>
    <row r="226">
      <c r="A226" s="33" t="s">
        <v>46</v>
      </c>
      <c r="B226" s="68" t="s">
        <v>77</v>
      </c>
      <c r="C226" s="35" t="s">
        <v>51</v>
      </c>
      <c r="D226" s="76" t="str">
        <f t="shared" si="2"/>
        <v>Africa/Ethiopia-Africa/2003</v>
      </c>
      <c r="E226" s="72">
        <v>3.36E8</v>
      </c>
      <c r="F226" s="72">
        <v>6.3E7</v>
      </c>
      <c r="G226" s="39">
        <f t="shared" si="3"/>
        <v>336000000</v>
      </c>
      <c r="H226" s="39">
        <f t="shared" si="4"/>
        <v>63000000</v>
      </c>
    </row>
    <row r="227">
      <c r="A227" s="33" t="s">
        <v>46</v>
      </c>
      <c r="B227" s="68" t="s">
        <v>77</v>
      </c>
      <c r="C227" s="35" t="s">
        <v>52</v>
      </c>
      <c r="D227" s="76" t="str">
        <f t="shared" si="2"/>
        <v>Africa/Ethiopia-Africa/2004</v>
      </c>
      <c r="E227" s="72">
        <v>4.58E8</v>
      </c>
      <c r="F227" s="72">
        <v>5.9E7</v>
      </c>
      <c r="G227" s="39">
        <f t="shared" si="3"/>
        <v>458000000</v>
      </c>
      <c r="H227" s="39">
        <f t="shared" si="4"/>
        <v>59000000</v>
      </c>
    </row>
    <row r="228">
      <c r="A228" s="33" t="s">
        <v>46</v>
      </c>
      <c r="B228" s="68" t="s">
        <v>77</v>
      </c>
      <c r="C228" s="35" t="s">
        <v>53</v>
      </c>
      <c r="D228" s="76" t="str">
        <f t="shared" si="2"/>
        <v>Africa/Ethiopia-Africa/2005</v>
      </c>
      <c r="E228" s="72">
        <v>5.33E8</v>
      </c>
      <c r="F228" s="72">
        <v>7.7E7</v>
      </c>
      <c r="G228" s="39">
        <f t="shared" si="3"/>
        <v>533000000</v>
      </c>
      <c r="H228" s="39">
        <f t="shared" si="4"/>
        <v>77000000</v>
      </c>
    </row>
    <row r="229">
      <c r="A229" s="33" t="s">
        <v>46</v>
      </c>
      <c r="B229" s="68" t="s">
        <v>77</v>
      </c>
      <c r="C229" s="35" t="s">
        <v>54</v>
      </c>
      <c r="D229" s="76" t="str">
        <f t="shared" si="2"/>
        <v>Africa/Ethiopia-Africa/2006</v>
      </c>
      <c r="E229" s="72">
        <v>6.39E8</v>
      </c>
      <c r="F229" s="72">
        <v>9.7E7</v>
      </c>
      <c r="G229" s="39">
        <f t="shared" si="3"/>
        <v>639000000</v>
      </c>
      <c r="H229" s="39">
        <f t="shared" si="4"/>
        <v>97000000</v>
      </c>
    </row>
    <row r="230">
      <c r="A230" s="33" t="s">
        <v>46</v>
      </c>
      <c r="B230" s="68" t="s">
        <v>77</v>
      </c>
      <c r="C230" s="35" t="s">
        <v>55</v>
      </c>
      <c r="D230" s="76" t="str">
        <f t="shared" si="2"/>
        <v>Africa/Ethiopia-Africa/2007</v>
      </c>
      <c r="E230" s="72">
        <v>7.9E8</v>
      </c>
      <c r="F230" s="72">
        <v>1.07E8</v>
      </c>
      <c r="G230" s="39">
        <f t="shared" si="3"/>
        <v>790000000</v>
      </c>
      <c r="H230" s="39">
        <f t="shared" si="4"/>
        <v>107000000</v>
      </c>
    </row>
    <row r="231">
      <c r="A231" s="33" t="s">
        <v>46</v>
      </c>
      <c r="B231" s="68" t="s">
        <v>77</v>
      </c>
      <c r="C231" s="35" t="s">
        <v>56</v>
      </c>
      <c r="D231" s="76" t="str">
        <f t="shared" si="2"/>
        <v>Africa/Ethiopia-Africa/2008</v>
      </c>
      <c r="E231" s="72">
        <v>1.184E9</v>
      </c>
      <c r="F231" s="72">
        <v>1.56E8</v>
      </c>
      <c r="G231" s="39">
        <f t="shared" si="3"/>
        <v>1184000000</v>
      </c>
      <c r="H231" s="39">
        <f t="shared" si="4"/>
        <v>156000000</v>
      </c>
    </row>
    <row r="232">
      <c r="A232" s="33" t="s">
        <v>46</v>
      </c>
      <c r="B232" s="68" t="s">
        <v>77</v>
      </c>
      <c r="C232" s="35" t="s">
        <v>57</v>
      </c>
      <c r="D232" s="76" t="str">
        <f t="shared" si="2"/>
        <v>Africa/Ethiopia-Africa/2009</v>
      </c>
      <c r="E232" s="72">
        <v>1.119E9</v>
      </c>
      <c r="F232" s="72">
        <v>1.39E8</v>
      </c>
      <c r="G232" s="39">
        <f t="shared" si="3"/>
        <v>1119000000</v>
      </c>
      <c r="H232" s="39">
        <f t="shared" si="4"/>
        <v>139000000</v>
      </c>
    </row>
    <row r="233">
      <c r="A233" s="33" t="s">
        <v>46</v>
      </c>
      <c r="B233" s="68" t="s">
        <v>77</v>
      </c>
      <c r="C233" s="35" t="s">
        <v>58</v>
      </c>
      <c r="D233" s="76" t="str">
        <f t="shared" si="2"/>
        <v>Africa/Ethiopia-Africa/2010</v>
      </c>
      <c r="E233" s="72">
        <v>1.434E9</v>
      </c>
      <c r="F233" s="72">
        <v>1.43E8</v>
      </c>
      <c r="G233" s="39">
        <f t="shared" si="3"/>
        <v>1434000000</v>
      </c>
      <c r="H233" s="39">
        <f t="shared" si="4"/>
        <v>143000000</v>
      </c>
    </row>
    <row r="234">
      <c r="A234" s="33" t="s">
        <v>46</v>
      </c>
      <c r="B234" s="68" t="s">
        <v>77</v>
      </c>
      <c r="C234" s="35" t="s">
        <v>59</v>
      </c>
      <c r="D234" s="76" t="str">
        <f t="shared" si="2"/>
        <v>Africa/Ethiopia-Africa/2011</v>
      </c>
      <c r="E234" s="72">
        <v>1.998E9</v>
      </c>
      <c r="F234" s="72">
        <v>1.7E8</v>
      </c>
      <c r="G234" s="39">
        <f t="shared" si="3"/>
        <v>1998000000</v>
      </c>
      <c r="H234" s="39">
        <f t="shared" si="4"/>
        <v>170000000</v>
      </c>
    </row>
    <row r="235">
      <c r="A235" s="33" t="s">
        <v>46</v>
      </c>
      <c r="B235" s="68" t="s">
        <v>77</v>
      </c>
      <c r="C235" s="35" t="s">
        <v>60</v>
      </c>
      <c r="D235" s="76" t="str">
        <f t="shared" si="2"/>
        <v>Africa/Ethiopia-Africa/2012</v>
      </c>
      <c r="E235" s="72">
        <v>1.98E9</v>
      </c>
      <c r="F235" s="72">
        <v>1.81E8</v>
      </c>
      <c r="G235" s="39">
        <f t="shared" si="3"/>
        <v>1980000000</v>
      </c>
      <c r="H235" s="39">
        <f t="shared" si="4"/>
        <v>181000000</v>
      </c>
    </row>
    <row r="236">
      <c r="A236" s="33" t="s">
        <v>46</v>
      </c>
      <c r="B236" s="68" t="s">
        <v>78</v>
      </c>
      <c r="C236" s="35" t="s">
        <v>48</v>
      </c>
      <c r="D236" s="76" t="str">
        <f t="shared" si="2"/>
        <v>Africa/Gabon-Africa/2000</v>
      </c>
      <c r="E236" s="72">
        <v>9.9E7</v>
      </c>
      <c r="F236" s="72">
        <v>1.83E8</v>
      </c>
      <c r="G236" s="39">
        <f t="shared" si="3"/>
        <v>99000000</v>
      </c>
      <c r="H236" s="39">
        <f t="shared" si="4"/>
        <v>183000000</v>
      </c>
    </row>
    <row r="237">
      <c r="A237" s="33" t="s">
        <v>46</v>
      </c>
      <c r="B237" s="68" t="s">
        <v>78</v>
      </c>
      <c r="C237" s="35" t="s">
        <v>49</v>
      </c>
      <c r="D237" s="76" t="str">
        <f t="shared" si="2"/>
        <v>Africa/Gabon-Africa/2001</v>
      </c>
      <c r="E237" s="72">
        <v>4.6E7</v>
      </c>
      <c r="F237" s="72">
        <v>2.56E8</v>
      </c>
      <c r="G237" s="39">
        <f t="shared" si="3"/>
        <v>46000000</v>
      </c>
      <c r="H237" s="39">
        <f t="shared" si="4"/>
        <v>256000000</v>
      </c>
    </row>
    <row r="238">
      <c r="A238" s="33" t="s">
        <v>46</v>
      </c>
      <c r="B238" s="68" t="s">
        <v>78</v>
      </c>
      <c r="C238" s="35" t="s">
        <v>50</v>
      </c>
      <c r="D238" s="76" t="str">
        <f t="shared" si="2"/>
        <v>Africa/Gabon-Africa/2002</v>
      </c>
      <c r="E238" s="72">
        <v>7.7E7</v>
      </c>
      <c r="F238" s="72">
        <v>2.34E8</v>
      </c>
      <c r="G238" s="39">
        <f t="shared" si="3"/>
        <v>77000000</v>
      </c>
      <c r="H238" s="39">
        <f t="shared" si="4"/>
        <v>234000000</v>
      </c>
    </row>
    <row r="239">
      <c r="A239" s="33" t="s">
        <v>46</v>
      </c>
      <c r="B239" s="68" t="s">
        <v>78</v>
      </c>
      <c r="C239" s="35" t="s">
        <v>51</v>
      </c>
      <c r="D239" s="76" t="str">
        <f t="shared" si="2"/>
        <v>Africa/Gabon-Africa/2003</v>
      </c>
      <c r="E239" s="72">
        <v>8.4E7</v>
      </c>
      <c r="F239" s="72">
        <v>2.39E8</v>
      </c>
      <c r="G239" s="39">
        <f t="shared" si="3"/>
        <v>84000000</v>
      </c>
      <c r="H239" s="39">
        <f t="shared" si="4"/>
        <v>239000000</v>
      </c>
    </row>
    <row r="240">
      <c r="A240" s="33" t="s">
        <v>46</v>
      </c>
      <c r="B240" s="68" t="s">
        <v>78</v>
      </c>
      <c r="C240" s="35" t="s">
        <v>52</v>
      </c>
      <c r="D240" s="76" t="str">
        <f t="shared" si="2"/>
        <v>Africa/Gabon-Africa/2004</v>
      </c>
      <c r="E240" s="72">
        <v>7.4E7</v>
      </c>
      <c r="F240" s="72">
        <v>2.75E8</v>
      </c>
      <c r="G240" s="39">
        <f t="shared" si="3"/>
        <v>74000000</v>
      </c>
      <c r="H240" s="39">
        <f t="shared" si="4"/>
        <v>275000000</v>
      </c>
    </row>
    <row r="241">
      <c r="A241" s="33" t="s">
        <v>46</v>
      </c>
      <c r="B241" s="68" t="s">
        <v>78</v>
      </c>
      <c r="C241" s="35" t="s">
        <v>53</v>
      </c>
      <c r="D241" s="76" t="str">
        <f t="shared" si="2"/>
        <v>Africa/Gabon-Africa/2005</v>
      </c>
      <c r="E241" s="72">
        <v>1.3E7</v>
      </c>
      <c r="F241" s="72">
        <v>3.46E8</v>
      </c>
      <c r="G241" s="39">
        <f t="shared" si="3"/>
        <v>13000000</v>
      </c>
      <c r="H241" s="39">
        <f t="shared" si="4"/>
        <v>346000000</v>
      </c>
    </row>
    <row r="242">
      <c r="A242" s="33" t="s">
        <v>46</v>
      </c>
      <c r="B242" s="68" t="s">
        <v>78</v>
      </c>
      <c r="C242" s="35" t="s">
        <v>54</v>
      </c>
      <c r="D242" s="76" t="str">
        <f t="shared" si="2"/>
        <v>Africa/Gabon-Africa/2006</v>
      </c>
      <c r="E242" s="69"/>
      <c r="F242" s="69"/>
      <c r="G242" s="39">
        <f t="shared" si="3"/>
        <v>13000000</v>
      </c>
      <c r="H242" s="39">
        <f t="shared" si="4"/>
        <v>346000000</v>
      </c>
    </row>
    <row r="243">
      <c r="A243" s="33" t="s">
        <v>46</v>
      </c>
      <c r="B243" s="68" t="s">
        <v>78</v>
      </c>
      <c r="C243" s="35" t="s">
        <v>55</v>
      </c>
      <c r="D243" s="76" t="str">
        <f t="shared" si="2"/>
        <v>Africa/Gabon-Africa/2007</v>
      </c>
      <c r="E243" s="69"/>
      <c r="F243" s="69"/>
      <c r="G243" s="39">
        <f t="shared" si="3"/>
        <v>13000000</v>
      </c>
      <c r="H243" s="39">
        <f t="shared" si="4"/>
        <v>346000000</v>
      </c>
    </row>
    <row r="244">
      <c r="A244" s="33" t="s">
        <v>46</v>
      </c>
      <c r="B244" s="68" t="s">
        <v>78</v>
      </c>
      <c r="C244" s="35" t="s">
        <v>56</v>
      </c>
      <c r="D244" s="76" t="str">
        <f t="shared" si="2"/>
        <v>Africa/Gabon-Africa/2008</v>
      </c>
      <c r="E244" s="69"/>
      <c r="F244" s="69"/>
      <c r="G244" s="39">
        <f t="shared" si="3"/>
        <v>13000000</v>
      </c>
      <c r="H244" s="39">
        <f t="shared" si="4"/>
        <v>346000000</v>
      </c>
    </row>
    <row r="245">
      <c r="A245" s="33" t="s">
        <v>46</v>
      </c>
      <c r="B245" s="68" t="s">
        <v>78</v>
      </c>
      <c r="C245" s="35" t="s">
        <v>57</v>
      </c>
      <c r="D245" s="76" t="str">
        <f t="shared" si="2"/>
        <v>Africa/Gabon-Africa/2009</v>
      </c>
      <c r="E245" s="69"/>
      <c r="F245" s="69"/>
      <c r="G245" s="39">
        <f t="shared" si="3"/>
        <v>13000000</v>
      </c>
      <c r="H245" s="39">
        <f t="shared" si="4"/>
        <v>346000000</v>
      </c>
    </row>
    <row r="246">
      <c r="A246" s="33" t="s">
        <v>46</v>
      </c>
      <c r="B246" s="68" t="s">
        <v>78</v>
      </c>
      <c r="C246" s="35" t="s">
        <v>58</v>
      </c>
      <c r="D246" s="76" t="str">
        <f t="shared" si="2"/>
        <v>Africa/Gabon-Africa/2010</v>
      </c>
      <c r="E246" s="69"/>
      <c r="F246" s="69"/>
      <c r="G246" s="39">
        <f t="shared" si="3"/>
        <v>13000000</v>
      </c>
      <c r="H246" s="39">
        <f t="shared" si="4"/>
        <v>346000000</v>
      </c>
    </row>
    <row r="247">
      <c r="A247" s="33" t="s">
        <v>46</v>
      </c>
      <c r="B247" s="68" t="s">
        <v>78</v>
      </c>
      <c r="C247" s="35" t="s">
        <v>59</v>
      </c>
      <c r="D247" s="76" t="str">
        <f t="shared" si="2"/>
        <v>Africa/Gabon-Africa/2011</v>
      </c>
      <c r="E247" s="69"/>
      <c r="F247" s="69"/>
      <c r="G247" s="39">
        <f t="shared" si="3"/>
        <v>13000000</v>
      </c>
      <c r="H247" s="39">
        <f t="shared" si="4"/>
        <v>346000000</v>
      </c>
    </row>
    <row r="248">
      <c r="A248" s="33" t="s">
        <v>46</v>
      </c>
      <c r="B248" s="68" t="s">
        <v>78</v>
      </c>
      <c r="C248" s="35" t="s">
        <v>60</v>
      </c>
      <c r="D248" s="76" t="str">
        <f t="shared" si="2"/>
        <v>Africa/Gabon-Africa/2012</v>
      </c>
      <c r="E248" s="69"/>
      <c r="F248" s="69"/>
      <c r="G248" s="39">
        <f t="shared" si="3"/>
        <v>13000000</v>
      </c>
      <c r="H248" s="39">
        <f t="shared" si="4"/>
        <v>346000000</v>
      </c>
    </row>
    <row r="249">
      <c r="A249" s="33" t="s">
        <v>46</v>
      </c>
      <c r="B249" s="68" t="s">
        <v>79</v>
      </c>
      <c r="C249" s="35" t="s">
        <v>48</v>
      </c>
      <c r="D249" s="76" t="str">
        <f t="shared" si="2"/>
        <v>Africa/Gambia, The-Africa/2000</v>
      </c>
      <c r="E249" s="69"/>
      <c r="F249" s="69"/>
      <c r="G249" s="39" t="str">
        <f t="shared" si="3"/>
        <v/>
      </c>
      <c r="H249" s="39" t="str">
        <f t="shared" si="4"/>
        <v/>
      </c>
    </row>
    <row r="250">
      <c r="A250" s="33" t="s">
        <v>46</v>
      </c>
      <c r="B250" s="68" t="s">
        <v>79</v>
      </c>
      <c r="C250" s="35" t="s">
        <v>49</v>
      </c>
      <c r="D250" s="76" t="str">
        <f t="shared" si="2"/>
        <v>Africa/Gambia, The-Africa/2001</v>
      </c>
      <c r="E250" s="69"/>
      <c r="F250" s="69"/>
      <c r="G250" s="39" t="str">
        <f t="shared" si="3"/>
        <v/>
      </c>
      <c r="H250" s="39" t="str">
        <f t="shared" si="4"/>
        <v/>
      </c>
    </row>
    <row r="251">
      <c r="A251" s="33" t="s">
        <v>46</v>
      </c>
      <c r="B251" s="68" t="s">
        <v>79</v>
      </c>
      <c r="C251" s="35" t="s">
        <v>50</v>
      </c>
      <c r="D251" s="76" t="str">
        <f t="shared" si="2"/>
        <v>Africa/Gambia, The-Africa/2002</v>
      </c>
      <c r="E251" s="69"/>
      <c r="F251" s="69"/>
      <c r="G251" s="39" t="str">
        <f t="shared" si="3"/>
        <v/>
      </c>
      <c r="H251" s="39" t="str">
        <f t="shared" si="4"/>
        <v/>
      </c>
    </row>
    <row r="252">
      <c r="A252" s="33" t="s">
        <v>46</v>
      </c>
      <c r="B252" s="68" t="s">
        <v>79</v>
      </c>
      <c r="C252" s="35" t="s">
        <v>51</v>
      </c>
      <c r="D252" s="76" t="str">
        <f t="shared" si="2"/>
        <v>Africa/Gambia, The-Africa/2003</v>
      </c>
      <c r="E252" s="72">
        <v>5.8E7</v>
      </c>
      <c r="F252" s="72">
        <v>8000000.0</v>
      </c>
      <c r="G252" s="39">
        <f t="shared" si="3"/>
        <v>58000000</v>
      </c>
      <c r="H252" s="39">
        <f t="shared" si="4"/>
        <v>8000000</v>
      </c>
    </row>
    <row r="253">
      <c r="A253" s="33" t="s">
        <v>46</v>
      </c>
      <c r="B253" s="68" t="s">
        <v>79</v>
      </c>
      <c r="C253" s="35" t="s">
        <v>52</v>
      </c>
      <c r="D253" s="76" t="str">
        <f t="shared" si="2"/>
        <v>Africa/Gambia, The-Africa/2004</v>
      </c>
      <c r="E253" s="72">
        <v>5.1E7</v>
      </c>
      <c r="F253" s="72">
        <v>6000000.0</v>
      </c>
      <c r="G253" s="39">
        <f t="shared" si="3"/>
        <v>51000000</v>
      </c>
      <c r="H253" s="39">
        <f t="shared" si="4"/>
        <v>6000000</v>
      </c>
    </row>
    <row r="254">
      <c r="A254" s="33" t="s">
        <v>46</v>
      </c>
      <c r="B254" s="68" t="s">
        <v>79</v>
      </c>
      <c r="C254" s="35" t="s">
        <v>53</v>
      </c>
      <c r="D254" s="76" t="str">
        <f t="shared" si="2"/>
        <v>Africa/Gambia, The-Africa/2005</v>
      </c>
      <c r="E254" s="72">
        <v>5.9E7</v>
      </c>
      <c r="F254" s="72">
        <v>7000000.0</v>
      </c>
      <c r="G254" s="39">
        <f t="shared" si="3"/>
        <v>59000000</v>
      </c>
      <c r="H254" s="39">
        <f t="shared" si="4"/>
        <v>7000000</v>
      </c>
    </row>
    <row r="255">
      <c r="A255" s="33" t="s">
        <v>46</v>
      </c>
      <c r="B255" s="68" t="s">
        <v>79</v>
      </c>
      <c r="C255" s="35" t="s">
        <v>54</v>
      </c>
      <c r="D255" s="76" t="str">
        <f t="shared" si="2"/>
        <v>Africa/Gambia, The-Africa/2006</v>
      </c>
      <c r="E255" s="72">
        <v>6.9E7</v>
      </c>
      <c r="F255" s="72">
        <v>8000000.0</v>
      </c>
      <c r="G255" s="39">
        <f t="shared" si="3"/>
        <v>69000000</v>
      </c>
      <c r="H255" s="39">
        <f t="shared" si="4"/>
        <v>8000000</v>
      </c>
    </row>
    <row r="256">
      <c r="A256" s="33" t="s">
        <v>46</v>
      </c>
      <c r="B256" s="68" t="s">
        <v>79</v>
      </c>
      <c r="C256" s="35" t="s">
        <v>55</v>
      </c>
      <c r="D256" s="76" t="str">
        <f t="shared" si="2"/>
        <v>Africa/Gambia, The-Africa/2007</v>
      </c>
      <c r="E256" s="72">
        <v>8.7E7</v>
      </c>
      <c r="F256" s="72">
        <v>8000000.0</v>
      </c>
      <c r="G256" s="39">
        <f t="shared" si="3"/>
        <v>87000000</v>
      </c>
      <c r="H256" s="39">
        <f t="shared" si="4"/>
        <v>8000000</v>
      </c>
    </row>
    <row r="257">
      <c r="A257" s="33" t="s">
        <v>46</v>
      </c>
      <c r="B257" s="68" t="s">
        <v>79</v>
      </c>
      <c r="C257" s="35" t="s">
        <v>56</v>
      </c>
      <c r="D257" s="76" t="str">
        <f t="shared" si="2"/>
        <v>Africa/Gambia, The-Africa/2008</v>
      </c>
      <c r="E257" s="72">
        <v>8.0E7</v>
      </c>
      <c r="F257" s="72">
        <v>8000000.0</v>
      </c>
      <c r="G257" s="39">
        <f t="shared" si="3"/>
        <v>80000000</v>
      </c>
      <c r="H257" s="39">
        <f t="shared" si="4"/>
        <v>8000000</v>
      </c>
    </row>
    <row r="258">
      <c r="A258" s="33" t="s">
        <v>46</v>
      </c>
      <c r="B258" s="68" t="s">
        <v>79</v>
      </c>
      <c r="C258" s="35" t="s">
        <v>57</v>
      </c>
      <c r="D258" s="76" t="str">
        <f t="shared" si="2"/>
        <v>Africa/Gambia, The-Africa/2009</v>
      </c>
      <c r="E258" s="72">
        <v>6.4E7</v>
      </c>
      <c r="F258" s="72">
        <v>9000000.0</v>
      </c>
      <c r="G258" s="39">
        <f t="shared" si="3"/>
        <v>64000000</v>
      </c>
      <c r="H258" s="39">
        <f t="shared" si="4"/>
        <v>9000000</v>
      </c>
    </row>
    <row r="259">
      <c r="A259" s="33" t="s">
        <v>46</v>
      </c>
      <c r="B259" s="68" t="s">
        <v>79</v>
      </c>
      <c r="C259" s="35" t="s">
        <v>58</v>
      </c>
      <c r="D259" s="76" t="str">
        <f t="shared" si="2"/>
        <v>Africa/Gambia, The-Africa/2010</v>
      </c>
      <c r="E259" s="72">
        <v>8.0E7</v>
      </c>
      <c r="F259" s="72">
        <v>1.1E7</v>
      </c>
      <c r="G259" s="39">
        <f t="shared" si="3"/>
        <v>80000000</v>
      </c>
      <c r="H259" s="39">
        <f t="shared" si="4"/>
        <v>11000000</v>
      </c>
    </row>
    <row r="260">
      <c r="A260" s="33" t="s">
        <v>46</v>
      </c>
      <c r="B260" s="68" t="s">
        <v>79</v>
      </c>
      <c r="C260" s="35" t="s">
        <v>59</v>
      </c>
      <c r="D260" s="76" t="str">
        <f t="shared" si="2"/>
        <v>Africa/Gambia, The-Africa/2011</v>
      </c>
      <c r="E260" s="72">
        <v>9.2E7</v>
      </c>
      <c r="F260" s="72">
        <v>1.1E7</v>
      </c>
      <c r="G260" s="39">
        <f t="shared" si="3"/>
        <v>92000000</v>
      </c>
      <c r="H260" s="39">
        <f t="shared" si="4"/>
        <v>11000000</v>
      </c>
    </row>
    <row r="261">
      <c r="A261" s="33" t="s">
        <v>46</v>
      </c>
      <c r="B261" s="68" t="s">
        <v>79</v>
      </c>
      <c r="C261" s="35" t="s">
        <v>60</v>
      </c>
      <c r="D261" s="76" t="str">
        <f t="shared" si="2"/>
        <v>Africa/Gambia, The-Africa/2012</v>
      </c>
      <c r="E261" s="72">
        <v>9.9E7</v>
      </c>
      <c r="F261" s="72">
        <v>8000000.0</v>
      </c>
      <c r="G261" s="39">
        <f t="shared" si="3"/>
        <v>99000000</v>
      </c>
      <c r="H261" s="39">
        <f t="shared" si="4"/>
        <v>8000000</v>
      </c>
    </row>
    <row r="262">
      <c r="A262" s="33" t="s">
        <v>46</v>
      </c>
      <c r="B262" s="68" t="s">
        <v>80</v>
      </c>
      <c r="C262" s="35" t="s">
        <v>48</v>
      </c>
      <c r="D262" s="76" t="str">
        <f t="shared" si="2"/>
        <v>Africa/Ghana-Africa/2000</v>
      </c>
      <c r="E262" s="72">
        <v>3.57E8</v>
      </c>
      <c r="F262" s="72">
        <v>1.62E8</v>
      </c>
      <c r="G262" s="39">
        <f t="shared" si="3"/>
        <v>357000000</v>
      </c>
      <c r="H262" s="39">
        <f t="shared" si="4"/>
        <v>162000000</v>
      </c>
    </row>
    <row r="263">
      <c r="A263" s="33" t="s">
        <v>46</v>
      </c>
      <c r="B263" s="68" t="s">
        <v>80</v>
      </c>
      <c r="C263" s="35" t="s">
        <v>49</v>
      </c>
      <c r="D263" s="76" t="str">
        <f t="shared" si="2"/>
        <v>Africa/Ghana-Africa/2001</v>
      </c>
      <c r="E263" s="72">
        <v>3.74E8</v>
      </c>
      <c r="F263" s="72">
        <v>1.65E8</v>
      </c>
      <c r="G263" s="39">
        <f t="shared" si="3"/>
        <v>374000000</v>
      </c>
      <c r="H263" s="39">
        <f t="shared" si="4"/>
        <v>165000000</v>
      </c>
    </row>
    <row r="264">
      <c r="A264" s="33" t="s">
        <v>46</v>
      </c>
      <c r="B264" s="68" t="s">
        <v>80</v>
      </c>
      <c r="C264" s="35" t="s">
        <v>50</v>
      </c>
      <c r="D264" s="76" t="str">
        <f t="shared" si="2"/>
        <v>Africa/Ghana-Africa/2002</v>
      </c>
      <c r="E264" s="72">
        <v>3.83E8</v>
      </c>
      <c r="F264" s="72">
        <v>1.84E8</v>
      </c>
      <c r="G264" s="39">
        <f t="shared" si="3"/>
        <v>383000000</v>
      </c>
      <c r="H264" s="39">
        <f t="shared" si="4"/>
        <v>184000000</v>
      </c>
    </row>
    <row r="265">
      <c r="A265" s="33" t="s">
        <v>46</v>
      </c>
      <c r="B265" s="68" t="s">
        <v>80</v>
      </c>
      <c r="C265" s="35" t="s">
        <v>51</v>
      </c>
      <c r="D265" s="76" t="str">
        <f t="shared" si="2"/>
        <v>Africa/Ghana-Africa/2003</v>
      </c>
      <c r="E265" s="72">
        <v>4.41E8</v>
      </c>
      <c r="F265" s="72">
        <v>2.16E8</v>
      </c>
      <c r="G265" s="39">
        <f t="shared" si="3"/>
        <v>441000000</v>
      </c>
      <c r="H265" s="39">
        <f t="shared" si="4"/>
        <v>216000000</v>
      </c>
    </row>
    <row r="266">
      <c r="A266" s="33" t="s">
        <v>46</v>
      </c>
      <c r="B266" s="68" t="s">
        <v>80</v>
      </c>
      <c r="C266" s="35" t="s">
        <v>52</v>
      </c>
      <c r="D266" s="76" t="str">
        <f t="shared" si="2"/>
        <v>Africa/Ghana-Africa/2004</v>
      </c>
      <c r="E266" s="72">
        <v>4.95E8</v>
      </c>
      <c r="F266" s="72">
        <v>2.7E8</v>
      </c>
      <c r="G266" s="39">
        <f t="shared" si="3"/>
        <v>495000000</v>
      </c>
      <c r="H266" s="39">
        <f t="shared" si="4"/>
        <v>270000000</v>
      </c>
    </row>
    <row r="267">
      <c r="A267" s="33" t="s">
        <v>46</v>
      </c>
      <c r="B267" s="68" t="s">
        <v>80</v>
      </c>
      <c r="C267" s="35" t="s">
        <v>53</v>
      </c>
      <c r="D267" s="76" t="str">
        <f t="shared" si="2"/>
        <v>Africa/Ghana-Africa/2005</v>
      </c>
      <c r="E267" s="72">
        <v>8.67E8</v>
      </c>
      <c r="F267" s="72">
        <v>4.72E8</v>
      </c>
      <c r="G267" s="39">
        <f t="shared" si="3"/>
        <v>867000000</v>
      </c>
      <c r="H267" s="39">
        <f t="shared" si="4"/>
        <v>472000000</v>
      </c>
    </row>
    <row r="268">
      <c r="A268" s="33" t="s">
        <v>46</v>
      </c>
      <c r="B268" s="68" t="s">
        <v>80</v>
      </c>
      <c r="C268" s="35" t="s">
        <v>54</v>
      </c>
      <c r="D268" s="76" t="str">
        <f t="shared" si="2"/>
        <v>Africa/Ghana-Africa/2006</v>
      </c>
      <c r="E268" s="72">
        <v>9.1E8</v>
      </c>
      <c r="F268" s="72">
        <v>5.75E8</v>
      </c>
      <c r="G268" s="39">
        <f t="shared" si="3"/>
        <v>910000000</v>
      </c>
      <c r="H268" s="39">
        <f t="shared" si="4"/>
        <v>575000000</v>
      </c>
    </row>
    <row r="269">
      <c r="A269" s="33" t="s">
        <v>46</v>
      </c>
      <c r="B269" s="68" t="s">
        <v>80</v>
      </c>
      <c r="C269" s="35" t="s">
        <v>55</v>
      </c>
      <c r="D269" s="76" t="str">
        <f t="shared" si="2"/>
        <v>Africa/Ghana-Africa/2007</v>
      </c>
      <c r="E269" s="72">
        <v>9.9E8</v>
      </c>
      <c r="F269" s="72">
        <v>8.16E8</v>
      </c>
      <c r="G269" s="39">
        <f t="shared" si="3"/>
        <v>990000000</v>
      </c>
      <c r="H269" s="39">
        <f t="shared" si="4"/>
        <v>816000000</v>
      </c>
    </row>
    <row r="270">
      <c r="A270" s="33" t="s">
        <v>46</v>
      </c>
      <c r="B270" s="68" t="s">
        <v>80</v>
      </c>
      <c r="C270" s="35" t="s">
        <v>56</v>
      </c>
      <c r="D270" s="76" t="str">
        <f t="shared" si="2"/>
        <v>Africa/Ghana-Africa/2008</v>
      </c>
      <c r="E270" s="72">
        <v>9.7E8</v>
      </c>
      <c r="F270" s="72">
        <v>8.7E8</v>
      </c>
      <c r="G270" s="39">
        <f t="shared" si="3"/>
        <v>970000000</v>
      </c>
      <c r="H270" s="39">
        <f t="shared" si="4"/>
        <v>870000000</v>
      </c>
    </row>
    <row r="271">
      <c r="A271" s="33" t="s">
        <v>46</v>
      </c>
      <c r="B271" s="68" t="s">
        <v>80</v>
      </c>
      <c r="C271" s="35" t="s">
        <v>57</v>
      </c>
      <c r="D271" s="76" t="str">
        <f t="shared" si="2"/>
        <v>Africa/Ghana-Africa/2009</v>
      </c>
      <c r="E271" s="72">
        <v>8.49E8</v>
      </c>
      <c r="F271" s="72">
        <v>9.48E8</v>
      </c>
      <c r="G271" s="39">
        <f t="shared" si="3"/>
        <v>849000000</v>
      </c>
      <c r="H271" s="39">
        <f t="shared" si="4"/>
        <v>948000000</v>
      </c>
    </row>
    <row r="272">
      <c r="A272" s="33" t="s">
        <v>46</v>
      </c>
      <c r="B272" s="68" t="s">
        <v>80</v>
      </c>
      <c r="C272" s="35" t="s">
        <v>58</v>
      </c>
      <c r="D272" s="76" t="str">
        <f t="shared" si="2"/>
        <v>Africa/Ghana-Africa/2010</v>
      </c>
      <c r="E272" s="72">
        <v>7.06E8</v>
      </c>
      <c r="F272" s="72">
        <v>8.82E8</v>
      </c>
      <c r="G272" s="39">
        <f t="shared" si="3"/>
        <v>706000000</v>
      </c>
      <c r="H272" s="39">
        <f t="shared" si="4"/>
        <v>882000000</v>
      </c>
    </row>
    <row r="273">
      <c r="A273" s="33" t="s">
        <v>46</v>
      </c>
      <c r="B273" s="68" t="s">
        <v>80</v>
      </c>
      <c r="C273" s="35" t="s">
        <v>59</v>
      </c>
      <c r="D273" s="76" t="str">
        <f t="shared" si="2"/>
        <v>Africa/Ghana-Africa/2011</v>
      </c>
      <c r="E273" s="72">
        <v>7.97E8</v>
      </c>
      <c r="F273" s="72">
        <v>1.026E9</v>
      </c>
      <c r="G273" s="39">
        <f t="shared" si="3"/>
        <v>797000000</v>
      </c>
      <c r="H273" s="39">
        <f t="shared" si="4"/>
        <v>1026000000</v>
      </c>
    </row>
    <row r="274">
      <c r="A274" s="33" t="s">
        <v>46</v>
      </c>
      <c r="B274" s="68" t="s">
        <v>80</v>
      </c>
      <c r="C274" s="35" t="s">
        <v>60</v>
      </c>
      <c r="D274" s="76" t="str">
        <f t="shared" si="2"/>
        <v>Africa/Ghana-Africa/2012</v>
      </c>
      <c r="E274" s="72">
        <v>1.154E9</v>
      </c>
      <c r="F274" s="72">
        <v>9.79E8</v>
      </c>
      <c r="G274" s="39">
        <f t="shared" si="3"/>
        <v>1154000000</v>
      </c>
      <c r="H274" s="39">
        <f t="shared" si="4"/>
        <v>979000000</v>
      </c>
    </row>
    <row r="275">
      <c r="A275" s="33" t="s">
        <v>46</v>
      </c>
      <c r="B275" s="68" t="s">
        <v>81</v>
      </c>
      <c r="C275" s="35" t="s">
        <v>48</v>
      </c>
      <c r="D275" s="76" t="str">
        <f t="shared" si="2"/>
        <v>Africa/Guinea-Africa/2000</v>
      </c>
      <c r="E275" s="72">
        <v>7800000.0</v>
      </c>
      <c r="F275" s="72">
        <v>1.3E7</v>
      </c>
      <c r="G275" s="39">
        <f t="shared" si="3"/>
        <v>7800000</v>
      </c>
      <c r="H275" s="39">
        <f t="shared" si="4"/>
        <v>13000000</v>
      </c>
    </row>
    <row r="276">
      <c r="A276" s="33" t="s">
        <v>46</v>
      </c>
      <c r="B276" s="68" t="s">
        <v>81</v>
      </c>
      <c r="C276" s="35" t="s">
        <v>49</v>
      </c>
      <c r="D276" s="76" t="str">
        <f t="shared" si="2"/>
        <v>Africa/Guinea-Africa/2001</v>
      </c>
      <c r="E276" s="72">
        <v>8200000.0</v>
      </c>
      <c r="F276" s="72">
        <v>2.6E7</v>
      </c>
      <c r="G276" s="39">
        <f t="shared" si="3"/>
        <v>8200000</v>
      </c>
      <c r="H276" s="39">
        <f t="shared" si="4"/>
        <v>26000000</v>
      </c>
    </row>
    <row r="277">
      <c r="A277" s="33" t="s">
        <v>46</v>
      </c>
      <c r="B277" s="68" t="s">
        <v>81</v>
      </c>
      <c r="C277" s="35" t="s">
        <v>50</v>
      </c>
      <c r="D277" s="76" t="str">
        <f t="shared" si="2"/>
        <v>Africa/Guinea-Africa/2002</v>
      </c>
      <c r="E277" s="69"/>
      <c r="F277" s="72">
        <v>3.8E7</v>
      </c>
      <c r="G277" s="39">
        <f t="shared" si="3"/>
        <v>8200000</v>
      </c>
      <c r="H277" s="39">
        <f t="shared" si="4"/>
        <v>38000000</v>
      </c>
    </row>
    <row r="278">
      <c r="A278" s="33" t="s">
        <v>46</v>
      </c>
      <c r="B278" s="68" t="s">
        <v>81</v>
      </c>
      <c r="C278" s="35" t="s">
        <v>51</v>
      </c>
      <c r="D278" s="76" t="str">
        <f t="shared" si="2"/>
        <v>Africa/Guinea-Africa/2003</v>
      </c>
      <c r="E278" s="69"/>
      <c r="F278" s="72">
        <v>3.6E7</v>
      </c>
      <c r="G278" s="39">
        <f t="shared" si="3"/>
        <v>8200000</v>
      </c>
      <c r="H278" s="39">
        <f t="shared" si="4"/>
        <v>36000000</v>
      </c>
    </row>
    <row r="279">
      <c r="A279" s="33" t="s">
        <v>46</v>
      </c>
      <c r="B279" s="68" t="s">
        <v>81</v>
      </c>
      <c r="C279" s="35" t="s">
        <v>52</v>
      </c>
      <c r="D279" s="76" t="str">
        <f t="shared" si="2"/>
        <v>Africa/Guinea-Africa/2004</v>
      </c>
      <c r="E279" s="69"/>
      <c r="F279" s="72">
        <v>2.9E7</v>
      </c>
      <c r="G279" s="39">
        <f t="shared" si="3"/>
        <v>8200000</v>
      </c>
      <c r="H279" s="39">
        <f t="shared" si="4"/>
        <v>29000000</v>
      </c>
    </row>
    <row r="280">
      <c r="A280" s="33" t="s">
        <v>46</v>
      </c>
      <c r="B280" s="68" t="s">
        <v>81</v>
      </c>
      <c r="C280" s="35" t="s">
        <v>53</v>
      </c>
      <c r="D280" s="76" t="str">
        <f t="shared" si="2"/>
        <v>Africa/Guinea-Africa/2005</v>
      </c>
      <c r="E280" s="69"/>
      <c r="F280" s="72">
        <v>3.8E7</v>
      </c>
      <c r="G280" s="39">
        <f t="shared" si="3"/>
        <v>8200000</v>
      </c>
      <c r="H280" s="39">
        <f t="shared" si="4"/>
        <v>38000000</v>
      </c>
    </row>
    <row r="281">
      <c r="A281" s="33" t="s">
        <v>46</v>
      </c>
      <c r="B281" s="68" t="s">
        <v>81</v>
      </c>
      <c r="C281" s="35" t="s">
        <v>54</v>
      </c>
      <c r="D281" s="76" t="str">
        <f t="shared" si="2"/>
        <v>Africa/Guinea-Africa/2006</v>
      </c>
      <c r="E281" s="69"/>
      <c r="F281" s="72">
        <v>4.1E7</v>
      </c>
      <c r="G281" s="39">
        <f t="shared" si="3"/>
        <v>8200000</v>
      </c>
      <c r="H281" s="39">
        <f t="shared" si="4"/>
        <v>41000000</v>
      </c>
    </row>
    <row r="282">
      <c r="A282" s="33" t="s">
        <v>46</v>
      </c>
      <c r="B282" s="68" t="s">
        <v>81</v>
      </c>
      <c r="C282" s="35" t="s">
        <v>55</v>
      </c>
      <c r="D282" s="76" t="str">
        <f t="shared" si="2"/>
        <v>Africa/Guinea-Africa/2007</v>
      </c>
      <c r="E282" s="72">
        <v>1100000.0</v>
      </c>
      <c r="F282" s="72">
        <v>9.6E7</v>
      </c>
      <c r="G282" s="39">
        <f t="shared" si="3"/>
        <v>1100000</v>
      </c>
      <c r="H282" s="39">
        <f t="shared" si="4"/>
        <v>96000000</v>
      </c>
    </row>
    <row r="283">
      <c r="A283" s="33" t="s">
        <v>46</v>
      </c>
      <c r="B283" s="68" t="s">
        <v>81</v>
      </c>
      <c r="C283" s="35" t="s">
        <v>56</v>
      </c>
      <c r="D283" s="76" t="str">
        <f t="shared" si="2"/>
        <v>Africa/Guinea-Africa/2008</v>
      </c>
      <c r="E283" s="72">
        <v>2400000.0</v>
      </c>
      <c r="F283" s="72">
        <v>3.0E7</v>
      </c>
      <c r="G283" s="39">
        <f t="shared" si="3"/>
        <v>2400000</v>
      </c>
      <c r="H283" s="39">
        <f t="shared" si="4"/>
        <v>30000000</v>
      </c>
    </row>
    <row r="284">
      <c r="A284" s="33" t="s">
        <v>46</v>
      </c>
      <c r="B284" s="68" t="s">
        <v>81</v>
      </c>
      <c r="C284" s="35" t="s">
        <v>57</v>
      </c>
      <c r="D284" s="76" t="str">
        <f t="shared" si="2"/>
        <v>Africa/Guinea-Africa/2009</v>
      </c>
      <c r="E284" s="72">
        <v>4900000.0</v>
      </c>
      <c r="F284" s="72">
        <v>2.8E7</v>
      </c>
      <c r="G284" s="39">
        <f t="shared" si="3"/>
        <v>4900000</v>
      </c>
      <c r="H284" s="39">
        <f t="shared" si="4"/>
        <v>28000000</v>
      </c>
    </row>
    <row r="285">
      <c r="A285" s="33" t="s">
        <v>46</v>
      </c>
      <c r="B285" s="68" t="s">
        <v>81</v>
      </c>
      <c r="C285" s="35" t="s">
        <v>58</v>
      </c>
      <c r="D285" s="76" t="str">
        <f t="shared" si="2"/>
        <v>Africa/Guinea-Africa/2010</v>
      </c>
      <c r="E285" s="72">
        <v>2000000.0</v>
      </c>
      <c r="F285" s="72">
        <v>1.7E7</v>
      </c>
      <c r="G285" s="39">
        <f t="shared" si="3"/>
        <v>2000000</v>
      </c>
      <c r="H285" s="39">
        <f t="shared" si="4"/>
        <v>17000000</v>
      </c>
    </row>
    <row r="286">
      <c r="A286" s="33" t="s">
        <v>46</v>
      </c>
      <c r="B286" s="68" t="s">
        <v>81</v>
      </c>
      <c r="C286" s="35" t="s">
        <v>59</v>
      </c>
      <c r="D286" s="76" t="str">
        <f t="shared" si="2"/>
        <v>Africa/Guinea-Africa/2011</v>
      </c>
      <c r="E286" s="72">
        <v>2100000.0</v>
      </c>
      <c r="F286" s="72">
        <v>4.9E7</v>
      </c>
      <c r="G286" s="39">
        <f t="shared" si="3"/>
        <v>2100000</v>
      </c>
      <c r="H286" s="39">
        <f t="shared" si="4"/>
        <v>49000000</v>
      </c>
    </row>
    <row r="287">
      <c r="A287" s="33" t="s">
        <v>46</v>
      </c>
      <c r="B287" s="68" t="s">
        <v>81</v>
      </c>
      <c r="C287" s="35" t="s">
        <v>60</v>
      </c>
      <c r="D287" s="76" t="str">
        <f t="shared" si="2"/>
        <v>Africa/Guinea-Africa/2012</v>
      </c>
      <c r="E287" s="72">
        <v>1700000.0</v>
      </c>
      <c r="F287" s="72">
        <v>4.1E7</v>
      </c>
      <c r="G287" s="39">
        <f t="shared" si="3"/>
        <v>1700000</v>
      </c>
      <c r="H287" s="39">
        <f t="shared" si="4"/>
        <v>41000000</v>
      </c>
    </row>
    <row r="288">
      <c r="A288" s="33" t="s">
        <v>46</v>
      </c>
      <c r="B288" s="68" t="s">
        <v>82</v>
      </c>
      <c r="C288" s="35" t="s">
        <v>48</v>
      </c>
      <c r="D288" s="76" t="str">
        <f t="shared" si="2"/>
        <v>Africa/Guinea-Bissau-Africa/2000</v>
      </c>
      <c r="E288" s="69"/>
      <c r="F288" s="69"/>
      <c r="G288" s="39" t="str">
        <f t="shared" si="3"/>
        <v/>
      </c>
      <c r="H288" s="39" t="str">
        <f t="shared" si="4"/>
        <v/>
      </c>
    </row>
    <row r="289">
      <c r="A289" s="33" t="s">
        <v>46</v>
      </c>
      <c r="B289" s="68" t="s">
        <v>82</v>
      </c>
      <c r="C289" s="35" t="s">
        <v>49</v>
      </c>
      <c r="D289" s="76" t="str">
        <f t="shared" si="2"/>
        <v>Africa/Guinea-Bissau-Africa/2001</v>
      </c>
      <c r="E289" s="72">
        <v>2700000.0</v>
      </c>
      <c r="F289" s="72">
        <v>5500000.0</v>
      </c>
      <c r="G289" s="39">
        <f t="shared" si="3"/>
        <v>2700000</v>
      </c>
      <c r="H289" s="39">
        <f t="shared" si="4"/>
        <v>5500000</v>
      </c>
    </row>
    <row r="290">
      <c r="A290" s="33" t="s">
        <v>46</v>
      </c>
      <c r="B290" s="68" t="s">
        <v>82</v>
      </c>
      <c r="C290" s="35" t="s">
        <v>50</v>
      </c>
      <c r="D290" s="76" t="str">
        <f t="shared" si="2"/>
        <v>Africa/Guinea-Bissau-Africa/2002</v>
      </c>
      <c r="E290" s="72">
        <v>2300000.0</v>
      </c>
      <c r="F290" s="72">
        <v>1.02E7</v>
      </c>
      <c r="G290" s="39">
        <f t="shared" si="3"/>
        <v>2300000</v>
      </c>
      <c r="H290" s="39">
        <f t="shared" si="4"/>
        <v>10200000</v>
      </c>
    </row>
    <row r="291">
      <c r="A291" s="33" t="s">
        <v>46</v>
      </c>
      <c r="B291" s="68" t="s">
        <v>82</v>
      </c>
      <c r="C291" s="35" t="s">
        <v>51</v>
      </c>
      <c r="D291" s="76" t="str">
        <f t="shared" si="2"/>
        <v>Africa/Guinea-Bissau-Africa/2003</v>
      </c>
      <c r="E291" s="72">
        <v>2400000.0</v>
      </c>
      <c r="F291" s="72">
        <v>2.13E7</v>
      </c>
      <c r="G291" s="39">
        <f t="shared" si="3"/>
        <v>2400000</v>
      </c>
      <c r="H291" s="39">
        <f t="shared" si="4"/>
        <v>21300000</v>
      </c>
    </row>
    <row r="292">
      <c r="A292" s="33" t="s">
        <v>46</v>
      </c>
      <c r="B292" s="68" t="s">
        <v>82</v>
      </c>
      <c r="C292" s="35" t="s">
        <v>52</v>
      </c>
      <c r="D292" s="76" t="str">
        <f t="shared" si="2"/>
        <v>Africa/Guinea-Bissau-Africa/2004</v>
      </c>
      <c r="E292" s="72">
        <v>2200000.0</v>
      </c>
      <c r="F292" s="72">
        <v>2.23E7</v>
      </c>
      <c r="G292" s="39">
        <f t="shared" si="3"/>
        <v>2200000</v>
      </c>
      <c r="H292" s="39">
        <f t="shared" si="4"/>
        <v>22300000</v>
      </c>
    </row>
    <row r="293">
      <c r="A293" s="33" t="s">
        <v>46</v>
      </c>
      <c r="B293" s="68" t="s">
        <v>82</v>
      </c>
      <c r="C293" s="35" t="s">
        <v>53</v>
      </c>
      <c r="D293" s="76" t="str">
        <f t="shared" si="2"/>
        <v>Africa/Guinea-Bissau-Africa/2005</v>
      </c>
      <c r="E293" s="72">
        <v>1600000.0</v>
      </c>
      <c r="F293" s="72">
        <v>1.89E7</v>
      </c>
      <c r="G293" s="39">
        <f t="shared" si="3"/>
        <v>1600000</v>
      </c>
      <c r="H293" s="39">
        <f t="shared" si="4"/>
        <v>18900000</v>
      </c>
    </row>
    <row r="294">
      <c r="A294" s="33" t="s">
        <v>46</v>
      </c>
      <c r="B294" s="68" t="s">
        <v>82</v>
      </c>
      <c r="C294" s="35" t="s">
        <v>54</v>
      </c>
      <c r="D294" s="76" t="str">
        <f t="shared" si="2"/>
        <v>Africa/Guinea-Bissau-Africa/2006</v>
      </c>
      <c r="E294" s="72">
        <v>2800000.0</v>
      </c>
      <c r="F294" s="72">
        <v>1.78E7</v>
      </c>
      <c r="G294" s="39">
        <f t="shared" si="3"/>
        <v>2800000</v>
      </c>
      <c r="H294" s="39">
        <f t="shared" si="4"/>
        <v>17800000</v>
      </c>
    </row>
    <row r="295">
      <c r="A295" s="33" t="s">
        <v>46</v>
      </c>
      <c r="B295" s="68" t="s">
        <v>82</v>
      </c>
      <c r="C295" s="35" t="s">
        <v>55</v>
      </c>
      <c r="D295" s="76" t="str">
        <f t="shared" si="2"/>
        <v>Africa/Guinea-Bissau-Africa/2007</v>
      </c>
      <c r="E295" s="72">
        <v>2.84E7</v>
      </c>
      <c r="F295" s="72">
        <v>4.07E7</v>
      </c>
      <c r="G295" s="39">
        <f t="shared" si="3"/>
        <v>28400000</v>
      </c>
      <c r="H295" s="39">
        <f t="shared" si="4"/>
        <v>40700000</v>
      </c>
    </row>
    <row r="296">
      <c r="A296" s="33" t="s">
        <v>46</v>
      </c>
      <c r="B296" s="68" t="s">
        <v>82</v>
      </c>
      <c r="C296" s="35" t="s">
        <v>56</v>
      </c>
      <c r="D296" s="76" t="str">
        <f t="shared" si="2"/>
        <v>Africa/Guinea-Bissau-Africa/2008</v>
      </c>
      <c r="E296" s="72">
        <v>3.82E7</v>
      </c>
      <c r="F296" s="72">
        <v>4.61E7</v>
      </c>
      <c r="G296" s="39">
        <f t="shared" si="3"/>
        <v>38200000</v>
      </c>
      <c r="H296" s="39">
        <f t="shared" si="4"/>
        <v>46100000</v>
      </c>
    </row>
    <row r="297">
      <c r="A297" s="33" t="s">
        <v>46</v>
      </c>
      <c r="B297" s="68" t="s">
        <v>82</v>
      </c>
      <c r="C297" s="35" t="s">
        <v>57</v>
      </c>
      <c r="D297" s="76" t="str">
        <f t="shared" si="2"/>
        <v>Africa/Guinea-Bissau-Africa/2009</v>
      </c>
      <c r="E297" s="72">
        <v>1.2E7</v>
      </c>
      <c r="F297" s="72">
        <v>2.6E7</v>
      </c>
      <c r="G297" s="39">
        <f t="shared" si="3"/>
        <v>12000000</v>
      </c>
      <c r="H297" s="39">
        <f t="shared" si="4"/>
        <v>26000000</v>
      </c>
    </row>
    <row r="298">
      <c r="A298" s="33" t="s">
        <v>46</v>
      </c>
      <c r="B298" s="68" t="s">
        <v>82</v>
      </c>
      <c r="C298" s="35" t="s">
        <v>58</v>
      </c>
      <c r="D298" s="76" t="str">
        <f t="shared" si="2"/>
        <v>Africa/Guinea-Bissau-Africa/2010</v>
      </c>
      <c r="E298" s="72">
        <v>1.36E7</v>
      </c>
      <c r="F298" s="72">
        <v>2.95E7</v>
      </c>
      <c r="G298" s="39">
        <f t="shared" si="3"/>
        <v>13600000</v>
      </c>
      <c r="H298" s="39">
        <f t="shared" si="4"/>
        <v>29500000</v>
      </c>
    </row>
    <row r="299">
      <c r="A299" s="33" t="s">
        <v>46</v>
      </c>
      <c r="B299" s="68" t="s">
        <v>82</v>
      </c>
      <c r="C299" s="35" t="s">
        <v>59</v>
      </c>
      <c r="D299" s="76" t="str">
        <f t="shared" si="2"/>
        <v>Africa/Guinea-Bissau-Africa/2011</v>
      </c>
      <c r="E299" s="69"/>
      <c r="F299" s="69"/>
      <c r="G299" s="39">
        <f t="shared" si="3"/>
        <v>13600000</v>
      </c>
      <c r="H299" s="39">
        <f t="shared" si="4"/>
        <v>29500000</v>
      </c>
    </row>
    <row r="300">
      <c r="A300" s="33" t="s">
        <v>46</v>
      </c>
      <c r="B300" s="68" t="s">
        <v>82</v>
      </c>
      <c r="C300" s="35" t="s">
        <v>60</v>
      </c>
      <c r="D300" s="76" t="str">
        <f t="shared" si="2"/>
        <v>Africa/Guinea-Bissau-Africa/2012</v>
      </c>
      <c r="E300" s="69"/>
      <c r="F300" s="69"/>
      <c r="G300" s="39">
        <f t="shared" si="3"/>
        <v>13600000</v>
      </c>
      <c r="H300" s="39">
        <f t="shared" si="4"/>
        <v>29500000</v>
      </c>
    </row>
    <row r="301">
      <c r="A301" s="33" t="s">
        <v>46</v>
      </c>
      <c r="B301" s="68" t="s">
        <v>83</v>
      </c>
      <c r="C301" s="35" t="s">
        <v>48</v>
      </c>
      <c r="D301" s="76" t="str">
        <f t="shared" si="2"/>
        <v>Africa/Kenya-Africa/2000</v>
      </c>
      <c r="E301" s="72">
        <v>5.0E8</v>
      </c>
      <c r="F301" s="72">
        <v>1.56E8</v>
      </c>
      <c r="G301" s="39">
        <f t="shared" si="3"/>
        <v>500000000</v>
      </c>
      <c r="H301" s="39">
        <f t="shared" si="4"/>
        <v>156000000</v>
      </c>
    </row>
    <row r="302">
      <c r="A302" s="33" t="s">
        <v>46</v>
      </c>
      <c r="B302" s="68" t="s">
        <v>83</v>
      </c>
      <c r="C302" s="35" t="s">
        <v>49</v>
      </c>
      <c r="D302" s="76" t="str">
        <f t="shared" si="2"/>
        <v>Africa/Kenya-Africa/2001</v>
      </c>
      <c r="E302" s="72">
        <v>5.36E8</v>
      </c>
      <c r="F302" s="72">
        <v>1.83E8</v>
      </c>
      <c r="G302" s="39">
        <f t="shared" si="3"/>
        <v>536000000</v>
      </c>
      <c r="H302" s="39">
        <f t="shared" si="4"/>
        <v>183000000</v>
      </c>
    </row>
    <row r="303">
      <c r="A303" s="33" t="s">
        <v>46</v>
      </c>
      <c r="B303" s="68" t="s">
        <v>83</v>
      </c>
      <c r="C303" s="35" t="s">
        <v>50</v>
      </c>
      <c r="D303" s="76" t="str">
        <f t="shared" si="2"/>
        <v>Africa/Kenya-Africa/2002</v>
      </c>
      <c r="E303" s="72">
        <v>5.13E8</v>
      </c>
      <c r="F303" s="72">
        <v>1.26E8</v>
      </c>
      <c r="G303" s="39">
        <f t="shared" si="3"/>
        <v>513000000</v>
      </c>
      <c r="H303" s="39">
        <f t="shared" si="4"/>
        <v>126000000</v>
      </c>
    </row>
    <row r="304">
      <c r="A304" s="33" t="s">
        <v>46</v>
      </c>
      <c r="B304" s="68" t="s">
        <v>83</v>
      </c>
      <c r="C304" s="35" t="s">
        <v>51</v>
      </c>
      <c r="D304" s="76" t="str">
        <f t="shared" si="2"/>
        <v>Africa/Kenya-Africa/2003</v>
      </c>
      <c r="E304" s="72">
        <v>6.19E8</v>
      </c>
      <c r="F304" s="72">
        <v>1.27E8</v>
      </c>
      <c r="G304" s="39">
        <f t="shared" si="3"/>
        <v>619000000</v>
      </c>
      <c r="H304" s="39">
        <f t="shared" si="4"/>
        <v>127000000</v>
      </c>
    </row>
    <row r="305">
      <c r="A305" s="33" t="s">
        <v>46</v>
      </c>
      <c r="B305" s="68" t="s">
        <v>83</v>
      </c>
      <c r="C305" s="35" t="s">
        <v>52</v>
      </c>
      <c r="D305" s="76" t="str">
        <f t="shared" si="2"/>
        <v>Africa/Kenya-Africa/2004</v>
      </c>
      <c r="E305" s="72">
        <v>7.99E8</v>
      </c>
      <c r="F305" s="72">
        <v>1.08E8</v>
      </c>
      <c r="G305" s="39">
        <f t="shared" si="3"/>
        <v>799000000</v>
      </c>
      <c r="H305" s="39">
        <f t="shared" si="4"/>
        <v>108000000</v>
      </c>
    </row>
    <row r="306">
      <c r="A306" s="33" t="s">
        <v>46</v>
      </c>
      <c r="B306" s="68" t="s">
        <v>83</v>
      </c>
      <c r="C306" s="35" t="s">
        <v>53</v>
      </c>
      <c r="D306" s="76" t="str">
        <f t="shared" si="2"/>
        <v>Africa/Kenya-Africa/2005</v>
      </c>
      <c r="E306" s="72">
        <v>9.69E8</v>
      </c>
      <c r="F306" s="72">
        <v>1.24E8</v>
      </c>
      <c r="G306" s="39">
        <f t="shared" si="3"/>
        <v>969000000</v>
      </c>
      <c r="H306" s="39">
        <f t="shared" si="4"/>
        <v>124000000</v>
      </c>
    </row>
    <row r="307">
      <c r="A307" s="33" t="s">
        <v>46</v>
      </c>
      <c r="B307" s="68" t="s">
        <v>83</v>
      </c>
      <c r="C307" s="35" t="s">
        <v>54</v>
      </c>
      <c r="D307" s="76" t="str">
        <f t="shared" si="2"/>
        <v>Africa/Kenya-Africa/2006</v>
      </c>
      <c r="E307" s="72">
        <v>1.181E9</v>
      </c>
      <c r="F307" s="72">
        <v>1.78E8</v>
      </c>
      <c r="G307" s="39">
        <f t="shared" si="3"/>
        <v>1181000000</v>
      </c>
      <c r="H307" s="39">
        <f t="shared" si="4"/>
        <v>178000000</v>
      </c>
    </row>
    <row r="308">
      <c r="A308" s="33" t="s">
        <v>46</v>
      </c>
      <c r="B308" s="68" t="s">
        <v>83</v>
      </c>
      <c r="C308" s="35" t="s">
        <v>55</v>
      </c>
      <c r="D308" s="76" t="str">
        <f t="shared" si="2"/>
        <v>Africa/Kenya-Africa/2007</v>
      </c>
      <c r="E308" s="72">
        <v>1.514E9</v>
      </c>
      <c r="F308" s="72">
        <v>2.65E8</v>
      </c>
      <c r="G308" s="39">
        <f t="shared" si="3"/>
        <v>1514000000</v>
      </c>
      <c r="H308" s="39">
        <f t="shared" si="4"/>
        <v>265000000</v>
      </c>
    </row>
    <row r="309">
      <c r="A309" s="33" t="s">
        <v>46</v>
      </c>
      <c r="B309" s="68" t="s">
        <v>83</v>
      </c>
      <c r="C309" s="35" t="s">
        <v>56</v>
      </c>
      <c r="D309" s="76" t="str">
        <f t="shared" si="2"/>
        <v>Africa/Kenya-Africa/2008</v>
      </c>
      <c r="E309" s="72">
        <v>1.398E9</v>
      </c>
      <c r="F309" s="72">
        <v>2.66E8</v>
      </c>
      <c r="G309" s="39">
        <f t="shared" si="3"/>
        <v>1398000000</v>
      </c>
      <c r="H309" s="39">
        <f t="shared" si="4"/>
        <v>266000000</v>
      </c>
    </row>
    <row r="310">
      <c r="A310" s="33" t="s">
        <v>46</v>
      </c>
      <c r="B310" s="68" t="s">
        <v>83</v>
      </c>
      <c r="C310" s="35" t="s">
        <v>57</v>
      </c>
      <c r="D310" s="76" t="str">
        <f t="shared" si="2"/>
        <v>Africa/Kenya-Africa/2009</v>
      </c>
      <c r="E310" s="72">
        <v>1.124E9</v>
      </c>
      <c r="F310" s="72">
        <v>2.27E8</v>
      </c>
      <c r="G310" s="39">
        <f t="shared" si="3"/>
        <v>1124000000</v>
      </c>
      <c r="H310" s="39">
        <f t="shared" si="4"/>
        <v>227000000</v>
      </c>
    </row>
    <row r="311">
      <c r="A311" s="33" t="s">
        <v>46</v>
      </c>
      <c r="B311" s="68" t="s">
        <v>83</v>
      </c>
      <c r="C311" s="35" t="s">
        <v>58</v>
      </c>
      <c r="D311" s="76" t="str">
        <f t="shared" si="2"/>
        <v>Africa/Kenya-Africa/2010</v>
      </c>
      <c r="E311" s="72">
        <v>1.62E9</v>
      </c>
      <c r="F311" s="72">
        <v>2.12E8</v>
      </c>
      <c r="G311" s="39">
        <f t="shared" si="3"/>
        <v>1620000000</v>
      </c>
      <c r="H311" s="39">
        <f t="shared" si="4"/>
        <v>212000000</v>
      </c>
    </row>
    <row r="312">
      <c r="A312" s="33" t="s">
        <v>46</v>
      </c>
      <c r="B312" s="68" t="s">
        <v>83</v>
      </c>
      <c r="C312" s="35" t="s">
        <v>59</v>
      </c>
      <c r="D312" s="76" t="str">
        <f t="shared" si="2"/>
        <v>Africa/Kenya-Africa/2011</v>
      </c>
      <c r="E312" s="72">
        <v>1.844E9</v>
      </c>
      <c r="F312" s="72">
        <v>1.97E8</v>
      </c>
      <c r="G312" s="39">
        <f t="shared" si="3"/>
        <v>1844000000</v>
      </c>
      <c r="H312" s="39">
        <f t="shared" si="4"/>
        <v>197000000</v>
      </c>
    </row>
    <row r="313">
      <c r="A313" s="33" t="s">
        <v>46</v>
      </c>
      <c r="B313" s="68" t="s">
        <v>83</v>
      </c>
      <c r="C313" s="35" t="s">
        <v>60</v>
      </c>
      <c r="D313" s="76" t="str">
        <f t="shared" si="2"/>
        <v>Africa/Kenya-Africa/2012</v>
      </c>
      <c r="E313" s="72">
        <v>2.004E9</v>
      </c>
      <c r="F313" s="72">
        <v>1.74E8</v>
      </c>
      <c r="G313" s="39">
        <f t="shared" si="3"/>
        <v>2004000000</v>
      </c>
      <c r="H313" s="39">
        <f t="shared" si="4"/>
        <v>174000000</v>
      </c>
    </row>
    <row r="314">
      <c r="A314" s="33" t="s">
        <v>46</v>
      </c>
      <c r="B314" s="68" t="s">
        <v>84</v>
      </c>
      <c r="C314" s="35" t="s">
        <v>48</v>
      </c>
      <c r="D314" s="76" t="str">
        <f t="shared" si="2"/>
        <v>Africa/Lesotho-Africa/2000</v>
      </c>
      <c r="E314" s="72">
        <v>1.8E7</v>
      </c>
      <c r="F314" s="72">
        <v>1.95E8</v>
      </c>
      <c r="G314" s="39">
        <f t="shared" si="3"/>
        <v>18000000</v>
      </c>
      <c r="H314" s="39">
        <f t="shared" si="4"/>
        <v>195000000</v>
      </c>
    </row>
    <row r="315">
      <c r="A315" s="33" t="s">
        <v>46</v>
      </c>
      <c r="B315" s="68" t="s">
        <v>84</v>
      </c>
      <c r="C315" s="35" t="s">
        <v>49</v>
      </c>
      <c r="D315" s="76" t="str">
        <f t="shared" si="2"/>
        <v>Africa/Lesotho-Africa/2001</v>
      </c>
      <c r="E315" s="72">
        <v>1.6E7</v>
      </c>
      <c r="F315" s="72">
        <v>1.66E8</v>
      </c>
      <c r="G315" s="39">
        <f t="shared" si="3"/>
        <v>16000000</v>
      </c>
      <c r="H315" s="39">
        <f t="shared" si="4"/>
        <v>166000000</v>
      </c>
    </row>
    <row r="316">
      <c r="A316" s="33" t="s">
        <v>46</v>
      </c>
      <c r="B316" s="68" t="s">
        <v>84</v>
      </c>
      <c r="C316" s="35" t="s">
        <v>50</v>
      </c>
      <c r="D316" s="76" t="str">
        <f t="shared" si="2"/>
        <v>Africa/Lesotho-Africa/2002</v>
      </c>
      <c r="E316" s="72">
        <v>1.4E7</v>
      </c>
      <c r="F316" s="72">
        <v>1.64E8</v>
      </c>
      <c r="G316" s="39">
        <f t="shared" si="3"/>
        <v>14000000</v>
      </c>
      <c r="H316" s="39">
        <f t="shared" si="4"/>
        <v>164000000</v>
      </c>
    </row>
    <row r="317">
      <c r="A317" s="33" t="s">
        <v>46</v>
      </c>
      <c r="B317" s="68" t="s">
        <v>84</v>
      </c>
      <c r="C317" s="35" t="s">
        <v>51</v>
      </c>
      <c r="D317" s="76" t="str">
        <f t="shared" si="2"/>
        <v>Africa/Lesotho-Africa/2003</v>
      </c>
      <c r="E317" s="72">
        <v>2.1E7</v>
      </c>
      <c r="F317" s="72">
        <v>2.42E8</v>
      </c>
      <c r="G317" s="39">
        <f t="shared" si="3"/>
        <v>21000000</v>
      </c>
      <c r="H317" s="39">
        <f t="shared" si="4"/>
        <v>242000000</v>
      </c>
    </row>
    <row r="318">
      <c r="A318" s="33" t="s">
        <v>46</v>
      </c>
      <c r="B318" s="68" t="s">
        <v>84</v>
      </c>
      <c r="C318" s="35" t="s">
        <v>52</v>
      </c>
      <c r="D318" s="76" t="str">
        <f t="shared" si="2"/>
        <v>Africa/Lesotho-Africa/2004</v>
      </c>
      <c r="E318" s="72">
        <v>2.6E7</v>
      </c>
      <c r="F318" s="72">
        <v>2.78E8</v>
      </c>
      <c r="G318" s="39">
        <f t="shared" si="3"/>
        <v>26000000</v>
      </c>
      <c r="H318" s="39">
        <f t="shared" si="4"/>
        <v>278000000</v>
      </c>
    </row>
    <row r="319">
      <c r="A319" s="33" t="s">
        <v>46</v>
      </c>
      <c r="B319" s="68" t="s">
        <v>84</v>
      </c>
      <c r="C319" s="35" t="s">
        <v>53</v>
      </c>
      <c r="D319" s="76" t="str">
        <f t="shared" si="2"/>
        <v>Africa/Lesotho-Africa/2005</v>
      </c>
      <c r="E319" s="72">
        <v>2.7E7</v>
      </c>
      <c r="F319" s="72">
        <v>2.71E8</v>
      </c>
      <c r="G319" s="39">
        <f t="shared" si="3"/>
        <v>27000000</v>
      </c>
      <c r="H319" s="39">
        <f t="shared" si="4"/>
        <v>271000000</v>
      </c>
    </row>
    <row r="320">
      <c r="A320" s="33" t="s">
        <v>46</v>
      </c>
      <c r="B320" s="68" t="s">
        <v>84</v>
      </c>
      <c r="C320" s="35" t="s">
        <v>54</v>
      </c>
      <c r="D320" s="76" t="str">
        <f t="shared" si="2"/>
        <v>Africa/Lesotho-Africa/2006</v>
      </c>
      <c r="E320" s="72">
        <v>2.9E7</v>
      </c>
      <c r="F320" s="72">
        <v>2.63E8</v>
      </c>
      <c r="G320" s="39">
        <f t="shared" si="3"/>
        <v>29000000</v>
      </c>
      <c r="H320" s="39">
        <f t="shared" si="4"/>
        <v>263000000</v>
      </c>
    </row>
    <row r="321">
      <c r="A321" s="33" t="s">
        <v>46</v>
      </c>
      <c r="B321" s="68" t="s">
        <v>84</v>
      </c>
      <c r="C321" s="35" t="s">
        <v>55</v>
      </c>
      <c r="D321" s="76" t="str">
        <f t="shared" si="2"/>
        <v>Africa/Lesotho-Africa/2007</v>
      </c>
      <c r="E321" s="72">
        <v>3.1E7</v>
      </c>
      <c r="F321" s="72">
        <v>2.76E8</v>
      </c>
      <c r="G321" s="39">
        <f t="shared" si="3"/>
        <v>31000000</v>
      </c>
      <c r="H321" s="39">
        <f t="shared" si="4"/>
        <v>276000000</v>
      </c>
    </row>
    <row r="322">
      <c r="A322" s="33" t="s">
        <v>46</v>
      </c>
      <c r="B322" s="68" t="s">
        <v>84</v>
      </c>
      <c r="C322" s="35" t="s">
        <v>56</v>
      </c>
      <c r="D322" s="76" t="str">
        <f t="shared" si="2"/>
        <v>Africa/Lesotho-Africa/2008</v>
      </c>
      <c r="E322" s="72">
        <v>3.0E7</v>
      </c>
      <c r="F322" s="72">
        <v>2.48E8</v>
      </c>
      <c r="G322" s="39">
        <f t="shared" si="3"/>
        <v>30000000</v>
      </c>
      <c r="H322" s="39">
        <f t="shared" si="4"/>
        <v>248000000</v>
      </c>
    </row>
    <row r="323">
      <c r="A323" s="33" t="s">
        <v>46</v>
      </c>
      <c r="B323" s="68" t="s">
        <v>84</v>
      </c>
      <c r="C323" s="35" t="s">
        <v>57</v>
      </c>
      <c r="D323" s="76" t="str">
        <f t="shared" si="2"/>
        <v>Africa/Lesotho-Africa/2009</v>
      </c>
      <c r="E323" s="72">
        <v>3.0E7</v>
      </c>
      <c r="F323" s="72">
        <v>2.47E8</v>
      </c>
      <c r="G323" s="39">
        <f t="shared" si="3"/>
        <v>30000000</v>
      </c>
      <c r="H323" s="39">
        <f t="shared" si="4"/>
        <v>247000000</v>
      </c>
    </row>
    <row r="324">
      <c r="A324" s="33" t="s">
        <v>46</v>
      </c>
      <c r="B324" s="68" t="s">
        <v>84</v>
      </c>
      <c r="C324" s="35" t="s">
        <v>58</v>
      </c>
      <c r="D324" s="76" t="str">
        <f t="shared" si="2"/>
        <v>Africa/Lesotho-Africa/2010</v>
      </c>
      <c r="E324" s="72">
        <v>2.5E7</v>
      </c>
      <c r="F324" s="72">
        <v>2.78E8</v>
      </c>
      <c r="G324" s="39">
        <f t="shared" si="3"/>
        <v>25000000</v>
      </c>
      <c r="H324" s="39">
        <f t="shared" si="4"/>
        <v>278000000</v>
      </c>
    </row>
    <row r="325">
      <c r="A325" s="33" t="s">
        <v>46</v>
      </c>
      <c r="B325" s="68" t="s">
        <v>84</v>
      </c>
      <c r="C325" s="35" t="s">
        <v>59</v>
      </c>
      <c r="D325" s="76" t="str">
        <f t="shared" si="2"/>
        <v>Africa/Lesotho-Africa/2011</v>
      </c>
      <c r="E325" s="72">
        <v>2.9E7</v>
      </c>
      <c r="F325" s="72">
        <v>3.0E8</v>
      </c>
      <c r="G325" s="39">
        <f t="shared" si="3"/>
        <v>29000000</v>
      </c>
      <c r="H325" s="39">
        <f t="shared" si="4"/>
        <v>300000000</v>
      </c>
    </row>
    <row r="326">
      <c r="A326" s="33" t="s">
        <v>46</v>
      </c>
      <c r="B326" s="68" t="s">
        <v>84</v>
      </c>
      <c r="C326" s="35" t="s">
        <v>60</v>
      </c>
      <c r="D326" s="76" t="str">
        <f t="shared" si="2"/>
        <v>Africa/Lesotho-Africa/2012</v>
      </c>
      <c r="E326" s="72">
        <v>4.6E7</v>
      </c>
      <c r="F326" s="72">
        <v>2.56E8</v>
      </c>
      <c r="G326" s="39">
        <f t="shared" si="3"/>
        <v>46000000</v>
      </c>
      <c r="H326" s="39">
        <f t="shared" si="4"/>
        <v>256000000</v>
      </c>
    </row>
    <row r="327">
      <c r="A327" s="33" t="s">
        <v>46</v>
      </c>
      <c r="B327" s="68" t="s">
        <v>85</v>
      </c>
      <c r="C327" s="35" t="s">
        <v>48</v>
      </c>
      <c r="D327" s="76" t="str">
        <f t="shared" si="2"/>
        <v>Africa/Liberia-Africa/2000</v>
      </c>
      <c r="E327" s="69"/>
      <c r="F327" s="69"/>
      <c r="G327" s="39" t="str">
        <f t="shared" si="3"/>
        <v/>
      </c>
      <c r="H327" s="39" t="str">
        <f t="shared" si="4"/>
        <v/>
      </c>
    </row>
    <row r="328">
      <c r="A328" s="33" t="s">
        <v>46</v>
      </c>
      <c r="B328" s="68" t="s">
        <v>85</v>
      </c>
      <c r="C328" s="35" t="s">
        <v>49</v>
      </c>
      <c r="D328" s="76" t="str">
        <f t="shared" si="2"/>
        <v>Africa/Liberia-Africa/2001</v>
      </c>
      <c r="E328" s="69"/>
      <c r="F328" s="69"/>
      <c r="G328" s="39" t="str">
        <f t="shared" si="3"/>
        <v/>
      </c>
      <c r="H328" s="39" t="str">
        <f t="shared" si="4"/>
        <v/>
      </c>
    </row>
    <row r="329">
      <c r="A329" s="33" t="s">
        <v>46</v>
      </c>
      <c r="B329" s="68" t="s">
        <v>85</v>
      </c>
      <c r="C329" s="35" t="s">
        <v>50</v>
      </c>
      <c r="D329" s="76" t="str">
        <f t="shared" si="2"/>
        <v>Africa/Liberia-Africa/2002</v>
      </c>
      <c r="E329" s="69"/>
      <c r="F329" s="69"/>
      <c r="G329" s="39" t="str">
        <f t="shared" si="3"/>
        <v/>
      </c>
      <c r="H329" s="39" t="str">
        <f t="shared" si="4"/>
        <v/>
      </c>
    </row>
    <row r="330">
      <c r="A330" s="33" t="s">
        <v>46</v>
      </c>
      <c r="B330" s="68" t="s">
        <v>85</v>
      </c>
      <c r="C330" s="35" t="s">
        <v>51</v>
      </c>
      <c r="D330" s="76" t="str">
        <f t="shared" si="2"/>
        <v>Africa/Liberia-Africa/2003</v>
      </c>
      <c r="E330" s="69"/>
      <c r="F330" s="69"/>
      <c r="G330" s="39" t="str">
        <f t="shared" si="3"/>
        <v/>
      </c>
      <c r="H330" s="39" t="str">
        <f t="shared" si="4"/>
        <v/>
      </c>
    </row>
    <row r="331">
      <c r="A331" s="33" t="s">
        <v>46</v>
      </c>
      <c r="B331" s="68" t="s">
        <v>85</v>
      </c>
      <c r="C331" s="35" t="s">
        <v>52</v>
      </c>
      <c r="D331" s="76" t="str">
        <f t="shared" si="2"/>
        <v>Africa/Liberia-Africa/2004</v>
      </c>
      <c r="E331" s="72">
        <v>5.9E7</v>
      </c>
      <c r="F331" s="72">
        <v>2.9E7</v>
      </c>
      <c r="G331" s="39">
        <f t="shared" si="3"/>
        <v>59000000</v>
      </c>
      <c r="H331" s="39">
        <f t="shared" si="4"/>
        <v>29000000</v>
      </c>
    </row>
    <row r="332">
      <c r="A332" s="33" t="s">
        <v>46</v>
      </c>
      <c r="B332" s="68" t="s">
        <v>85</v>
      </c>
      <c r="C332" s="35" t="s">
        <v>53</v>
      </c>
      <c r="D332" s="76" t="str">
        <f t="shared" si="2"/>
        <v>Africa/Liberia-Africa/2005</v>
      </c>
      <c r="E332" s="72">
        <v>6.7E7</v>
      </c>
      <c r="F332" s="72">
        <v>3.3E7</v>
      </c>
      <c r="G332" s="39">
        <f t="shared" si="3"/>
        <v>67000000</v>
      </c>
      <c r="H332" s="39">
        <f t="shared" si="4"/>
        <v>33000000</v>
      </c>
    </row>
    <row r="333">
      <c r="A333" s="33" t="s">
        <v>46</v>
      </c>
      <c r="B333" s="68" t="s">
        <v>85</v>
      </c>
      <c r="C333" s="35" t="s">
        <v>54</v>
      </c>
      <c r="D333" s="76" t="str">
        <f t="shared" si="2"/>
        <v>Africa/Liberia-Africa/2006</v>
      </c>
      <c r="E333" s="72">
        <v>1.24E8</v>
      </c>
      <c r="F333" s="72">
        <v>4.1E7</v>
      </c>
      <c r="G333" s="39">
        <f t="shared" si="3"/>
        <v>124000000</v>
      </c>
      <c r="H333" s="39">
        <f t="shared" si="4"/>
        <v>41000000</v>
      </c>
    </row>
    <row r="334">
      <c r="A334" s="33" t="s">
        <v>46</v>
      </c>
      <c r="B334" s="68" t="s">
        <v>85</v>
      </c>
      <c r="C334" s="35" t="s">
        <v>55</v>
      </c>
      <c r="D334" s="76" t="str">
        <f t="shared" si="2"/>
        <v>Africa/Liberia-Africa/2007</v>
      </c>
      <c r="E334" s="72">
        <v>1.31E8</v>
      </c>
      <c r="F334" s="72">
        <v>4.8E7</v>
      </c>
      <c r="G334" s="39">
        <f t="shared" si="3"/>
        <v>131000000</v>
      </c>
      <c r="H334" s="39">
        <f t="shared" si="4"/>
        <v>48000000</v>
      </c>
    </row>
    <row r="335">
      <c r="A335" s="33" t="s">
        <v>46</v>
      </c>
      <c r="B335" s="68" t="s">
        <v>85</v>
      </c>
      <c r="C335" s="35" t="s">
        <v>56</v>
      </c>
      <c r="D335" s="76" t="str">
        <f t="shared" si="2"/>
        <v>Africa/Liberia-Africa/2008</v>
      </c>
      <c r="E335" s="72">
        <v>1.58E8</v>
      </c>
      <c r="F335" s="72">
        <v>5.8E7</v>
      </c>
      <c r="G335" s="39">
        <f t="shared" si="3"/>
        <v>158000000</v>
      </c>
      <c r="H335" s="39">
        <f t="shared" si="4"/>
        <v>58000000</v>
      </c>
    </row>
    <row r="336">
      <c r="A336" s="33" t="s">
        <v>46</v>
      </c>
      <c r="B336" s="68" t="s">
        <v>85</v>
      </c>
      <c r="C336" s="35" t="s">
        <v>57</v>
      </c>
      <c r="D336" s="76" t="str">
        <f t="shared" si="2"/>
        <v>Africa/Liberia-Africa/2009</v>
      </c>
      <c r="E336" s="72">
        <v>1.23E8</v>
      </c>
      <c r="F336" s="72">
        <v>5.1E7</v>
      </c>
      <c r="G336" s="39">
        <f t="shared" si="3"/>
        <v>123000000</v>
      </c>
      <c r="H336" s="39">
        <f t="shared" si="4"/>
        <v>51000000</v>
      </c>
    </row>
    <row r="337">
      <c r="A337" s="33" t="s">
        <v>46</v>
      </c>
      <c r="B337" s="68" t="s">
        <v>85</v>
      </c>
      <c r="C337" s="35" t="s">
        <v>58</v>
      </c>
      <c r="D337" s="76" t="str">
        <f t="shared" si="2"/>
        <v>Africa/Liberia-Africa/2010</v>
      </c>
      <c r="E337" s="72">
        <v>1.2E7</v>
      </c>
      <c r="F337" s="72">
        <v>1.34E8</v>
      </c>
      <c r="G337" s="39">
        <f t="shared" si="3"/>
        <v>12000000</v>
      </c>
      <c r="H337" s="39">
        <f t="shared" si="4"/>
        <v>134000000</v>
      </c>
    </row>
    <row r="338">
      <c r="A338" s="33" t="s">
        <v>46</v>
      </c>
      <c r="B338" s="68" t="s">
        <v>85</v>
      </c>
      <c r="C338" s="35" t="s">
        <v>59</v>
      </c>
      <c r="D338" s="76" t="str">
        <f t="shared" si="2"/>
        <v>Africa/Liberia-Africa/2011</v>
      </c>
      <c r="E338" s="72">
        <v>2.32E8</v>
      </c>
      <c r="F338" s="72">
        <v>1.32E8</v>
      </c>
      <c r="G338" s="39">
        <f t="shared" si="3"/>
        <v>232000000</v>
      </c>
      <c r="H338" s="39">
        <f t="shared" si="4"/>
        <v>132000000</v>
      </c>
    </row>
    <row r="339">
      <c r="A339" s="33" t="s">
        <v>46</v>
      </c>
      <c r="B339" s="68" t="s">
        <v>85</v>
      </c>
      <c r="C339" s="35" t="s">
        <v>60</v>
      </c>
      <c r="D339" s="76" t="str">
        <f t="shared" si="2"/>
        <v>Africa/Liberia-Africa/2012</v>
      </c>
      <c r="E339" s="69"/>
      <c r="F339" s="69"/>
      <c r="G339" s="39">
        <f t="shared" si="3"/>
        <v>232000000</v>
      </c>
      <c r="H339" s="39">
        <f t="shared" si="4"/>
        <v>132000000</v>
      </c>
    </row>
    <row r="340">
      <c r="A340" s="33" t="s">
        <v>46</v>
      </c>
      <c r="B340" s="68" t="s">
        <v>86</v>
      </c>
      <c r="C340" s="35" t="s">
        <v>48</v>
      </c>
      <c r="D340" s="76" t="str">
        <f t="shared" si="2"/>
        <v>Africa/Libya-Africa/2000</v>
      </c>
      <c r="E340" s="72">
        <v>8.4E7</v>
      </c>
      <c r="F340" s="72">
        <v>4.95E8</v>
      </c>
      <c r="G340" s="39">
        <f t="shared" si="3"/>
        <v>84000000</v>
      </c>
      <c r="H340" s="39">
        <f t="shared" si="4"/>
        <v>495000000</v>
      </c>
    </row>
    <row r="341">
      <c r="A341" s="33" t="s">
        <v>46</v>
      </c>
      <c r="B341" s="68" t="s">
        <v>86</v>
      </c>
      <c r="C341" s="35" t="s">
        <v>49</v>
      </c>
      <c r="D341" s="76" t="str">
        <f t="shared" si="2"/>
        <v>Africa/Libya-Africa/2001</v>
      </c>
      <c r="E341" s="72">
        <v>9.0E7</v>
      </c>
      <c r="F341" s="72">
        <v>5.72E8</v>
      </c>
      <c r="G341" s="39">
        <f t="shared" si="3"/>
        <v>90000000</v>
      </c>
      <c r="H341" s="39">
        <f t="shared" si="4"/>
        <v>572000000</v>
      </c>
    </row>
    <row r="342">
      <c r="A342" s="33" t="s">
        <v>46</v>
      </c>
      <c r="B342" s="68" t="s">
        <v>86</v>
      </c>
      <c r="C342" s="35" t="s">
        <v>50</v>
      </c>
      <c r="D342" s="76" t="str">
        <f t="shared" si="2"/>
        <v>Africa/Libya-Africa/2002</v>
      </c>
      <c r="E342" s="72">
        <v>2.02E8</v>
      </c>
      <c r="F342" s="72">
        <v>6.54E8</v>
      </c>
      <c r="G342" s="39">
        <f t="shared" si="3"/>
        <v>202000000</v>
      </c>
      <c r="H342" s="39">
        <f t="shared" si="4"/>
        <v>654000000</v>
      </c>
    </row>
    <row r="343">
      <c r="A343" s="33" t="s">
        <v>46</v>
      </c>
      <c r="B343" s="68" t="s">
        <v>86</v>
      </c>
      <c r="C343" s="35" t="s">
        <v>51</v>
      </c>
      <c r="D343" s="76" t="str">
        <f t="shared" si="2"/>
        <v>Africa/Libya-Africa/2003</v>
      </c>
      <c r="E343" s="72">
        <v>2.43E8</v>
      </c>
      <c r="F343" s="72">
        <v>6.89E8</v>
      </c>
      <c r="G343" s="39">
        <f t="shared" si="3"/>
        <v>243000000</v>
      </c>
      <c r="H343" s="39">
        <f t="shared" si="4"/>
        <v>689000000</v>
      </c>
    </row>
    <row r="344">
      <c r="A344" s="33" t="s">
        <v>46</v>
      </c>
      <c r="B344" s="68" t="s">
        <v>86</v>
      </c>
      <c r="C344" s="35" t="s">
        <v>52</v>
      </c>
      <c r="D344" s="76" t="str">
        <f t="shared" si="2"/>
        <v>Africa/Libya-Africa/2004</v>
      </c>
      <c r="E344" s="72">
        <v>2.61E8</v>
      </c>
      <c r="F344" s="72">
        <v>7.89E8</v>
      </c>
      <c r="G344" s="39">
        <f t="shared" si="3"/>
        <v>261000000</v>
      </c>
      <c r="H344" s="39">
        <f t="shared" si="4"/>
        <v>789000000</v>
      </c>
    </row>
    <row r="345">
      <c r="A345" s="33" t="s">
        <v>46</v>
      </c>
      <c r="B345" s="68" t="s">
        <v>86</v>
      </c>
      <c r="C345" s="35" t="s">
        <v>53</v>
      </c>
      <c r="D345" s="76" t="str">
        <f t="shared" si="2"/>
        <v>Africa/Libya-Africa/2005</v>
      </c>
      <c r="E345" s="72">
        <v>3.01E8</v>
      </c>
      <c r="F345" s="72">
        <v>9.2E8</v>
      </c>
      <c r="G345" s="39">
        <f t="shared" si="3"/>
        <v>301000000</v>
      </c>
      <c r="H345" s="39">
        <f t="shared" si="4"/>
        <v>920000000</v>
      </c>
    </row>
    <row r="346">
      <c r="A346" s="33" t="s">
        <v>46</v>
      </c>
      <c r="B346" s="68" t="s">
        <v>86</v>
      </c>
      <c r="C346" s="35" t="s">
        <v>54</v>
      </c>
      <c r="D346" s="76" t="str">
        <f t="shared" si="2"/>
        <v>Africa/Libya-Africa/2006</v>
      </c>
      <c r="E346" s="72">
        <v>2.44E8</v>
      </c>
      <c r="F346" s="72">
        <v>9.15E8</v>
      </c>
      <c r="G346" s="39">
        <f t="shared" si="3"/>
        <v>244000000</v>
      </c>
      <c r="H346" s="39">
        <f t="shared" si="4"/>
        <v>915000000</v>
      </c>
    </row>
    <row r="347">
      <c r="A347" s="33" t="s">
        <v>46</v>
      </c>
      <c r="B347" s="68" t="s">
        <v>86</v>
      </c>
      <c r="C347" s="35" t="s">
        <v>55</v>
      </c>
      <c r="D347" s="76" t="str">
        <f t="shared" si="2"/>
        <v>Africa/Libya-Africa/2007</v>
      </c>
      <c r="E347" s="72">
        <v>9.9E7</v>
      </c>
      <c r="F347" s="72">
        <v>1.01E9</v>
      </c>
      <c r="G347" s="39">
        <f t="shared" si="3"/>
        <v>99000000</v>
      </c>
      <c r="H347" s="39">
        <f t="shared" si="4"/>
        <v>1010000000</v>
      </c>
    </row>
    <row r="348">
      <c r="A348" s="33" t="s">
        <v>46</v>
      </c>
      <c r="B348" s="68" t="s">
        <v>86</v>
      </c>
      <c r="C348" s="35" t="s">
        <v>56</v>
      </c>
      <c r="D348" s="76" t="str">
        <f t="shared" si="2"/>
        <v>Africa/Libya-Africa/2008</v>
      </c>
      <c r="E348" s="72">
        <v>9.9E7</v>
      </c>
      <c r="F348" s="72">
        <v>1.339E9</v>
      </c>
      <c r="G348" s="39">
        <f t="shared" si="3"/>
        <v>99000000</v>
      </c>
      <c r="H348" s="39">
        <f t="shared" si="4"/>
        <v>1339000000</v>
      </c>
    </row>
    <row r="349">
      <c r="A349" s="33" t="s">
        <v>46</v>
      </c>
      <c r="B349" s="68" t="s">
        <v>86</v>
      </c>
      <c r="C349" s="35" t="s">
        <v>57</v>
      </c>
      <c r="D349" s="76" t="str">
        <f t="shared" si="2"/>
        <v>Africa/Libya-Africa/2009</v>
      </c>
      <c r="E349" s="72">
        <v>1.59E8</v>
      </c>
      <c r="F349" s="72">
        <v>1.683E9</v>
      </c>
      <c r="G349" s="39">
        <f t="shared" si="3"/>
        <v>159000000</v>
      </c>
      <c r="H349" s="39">
        <f t="shared" si="4"/>
        <v>1683000000</v>
      </c>
    </row>
    <row r="350">
      <c r="A350" s="33" t="s">
        <v>46</v>
      </c>
      <c r="B350" s="68" t="s">
        <v>86</v>
      </c>
      <c r="C350" s="35" t="s">
        <v>58</v>
      </c>
      <c r="D350" s="76" t="str">
        <f t="shared" si="2"/>
        <v>Africa/Libya-Africa/2010</v>
      </c>
      <c r="E350" s="72">
        <v>1.7E8</v>
      </c>
      <c r="F350" s="72">
        <v>2.184E9</v>
      </c>
      <c r="G350" s="39">
        <f t="shared" si="3"/>
        <v>170000000</v>
      </c>
      <c r="H350" s="39">
        <f t="shared" si="4"/>
        <v>2184000000</v>
      </c>
    </row>
    <row r="351">
      <c r="A351" s="33" t="s">
        <v>46</v>
      </c>
      <c r="B351" s="68" t="s">
        <v>86</v>
      </c>
      <c r="C351" s="35" t="s">
        <v>59</v>
      </c>
      <c r="D351" s="76" t="str">
        <f t="shared" si="2"/>
        <v>Africa/Libya-Africa/2011</v>
      </c>
      <c r="E351" s="69"/>
      <c r="F351" s="69"/>
      <c r="G351" s="39">
        <f t="shared" si="3"/>
        <v>170000000</v>
      </c>
      <c r="H351" s="39">
        <f t="shared" si="4"/>
        <v>2184000000</v>
      </c>
    </row>
    <row r="352">
      <c r="A352" s="33" t="s">
        <v>46</v>
      </c>
      <c r="B352" s="68" t="s">
        <v>86</v>
      </c>
      <c r="C352" s="35" t="s">
        <v>60</v>
      </c>
      <c r="D352" s="76" t="str">
        <f t="shared" si="2"/>
        <v>Africa/Libya-Africa/2012</v>
      </c>
      <c r="E352" s="69"/>
      <c r="F352" s="72">
        <v>2.654E9</v>
      </c>
      <c r="G352" s="39">
        <f t="shared" si="3"/>
        <v>170000000</v>
      </c>
      <c r="H352" s="39">
        <f t="shared" si="4"/>
        <v>2654000000</v>
      </c>
    </row>
    <row r="353">
      <c r="A353" s="33" t="s">
        <v>46</v>
      </c>
      <c r="B353" s="68" t="s">
        <v>87</v>
      </c>
      <c r="C353" s="35" t="s">
        <v>48</v>
      </c>
      <c r="D353" s="76" t="str">
        <f t="shared" si="2"/>
        <v>Africa/Madagascar-Africa/2000</v>
      </c>
      <c r="E353" s="72">
        <v>1.52E8</v>
      </c>
      <c r="F353" s="72">
        <v>1.39E8</v>
      </c>
      <c r="G353" s="39">
        <f t="shared" si="3"/>
        <v>152000000</v>
      </c>
      <c r="H353" s="39">
        <f t="shared" si="4"/>
        <v>139000000</v>
      </c>
    </row>
    <row r="354">
      <c r="A354" s="33" t="s">
        <v>46</v>
      </c>
      <c r="B354" s="68" t="s">
        <v>87</v>
      </c>
      <c r="C354" s="35" t="s">
        <v>49</v>
      </c>
      <c r="D354" s="76" t="str">
        <f t="shared" si="2"/>
        <v>Africa/Madagascar-Africa/2001</v>
      </c>
      <c r="E354" s="72">
        <v>1.49E8</v>
      </c>
      <c r="F354" s="72">
        <v>1.79E8</v>
      </c>
      <c r="G354" s="39">
        <f t="shared" si="3"/>
        <v>149000000</v>
      </c>
      <c r="H354" s="39">
        <f t="shared" si="4"/>
        <v>179000000</v>
      </c>
    </row>
    <row r="355">
      <c r="A355" s="33" t="s">
        <v>46</v>
      </c>
      <c r="B355" s="68" t="s">
        <v>87</v>
      </c>
      <c r="C355" s="35" t="s">
        <v>50</v>
      </c>
      <c r="D355" s="76" t="str">
        <f t="shared" si="2"/>
        <v>Africa/Madagascar-Africa/2002</v>
      </c>
      <c r="E355" s="72">
        <v>1.09E8</v>
      </c>
      <c r="F355" s="72">
        <v>1.92E8</v>
      </c>
      <c r="G355" s="39">
        <f t="shared" si="3"/>
        <v>109000000</v>
      </c>
      <c r="H355" s="39">
        <f t="shared" si="4"/>
        <v>192000000</v>
      </c>
    </row>
    <row r="356">
      <c r="A356" s="33" t="s">
        <v>46</v>
      </c>
      <c r="B356" s="68" t="s">
        <v>87</v>
      </c>
      <c r="C356" s="35" t="s">
        <v>51</v>
      </c>
      <c r="D356" s="76" t="str">
        <f t="shared" si="2"/>
        <v>Africa/Madagascar-Africa/2003</v>
      </c>
      <c r="E356" s="72">
        <v>1.19E8</v>
      </c>
      <c r="F356" s="72">
        <v>6.7E7</v>
      </c>
      <c r="G356" s="39">
        <f t="shared" si="3"/>
        <v>119000000</v>
      </c>
      <c r="H356" s="39">
        <f t="shared" si="4"/>
        <v>67000000</v>
      </c>
    </row>
    <row r="357">
      <c r="A357" s="33" t="s">
        <v>46</v>
      </c>
      <c r="B357" s="68" t="s">
        <v>87</v>
      </c>
      <c r="C357" s="35" t="s">
        <v>52</v>
      </c>
      <c r="D357" s="76" t="str">
        <f t="shared" si="2"/>
        <v>Africa/Madagascar-Africa/2004</v>
      </c>
      <c r="E357" s="72">
        <v>2.39E8</v>
      </c>
      <c r="F357" s="72">
        <v>1.08E8</v>
      </c>
      <c r="G357" s="39">
        <f t="shared" si="3"/>
        <v>239000000</v>
      </c>
      <c r="H357" s="39">
        <f t="shared" si="4"/>
        <v>108000000</v>
      </c>
    </row>
    <row r="358">
      <c r="A358" s="33" t="s">
        <v>46</v>
      </c>
      <c r="B358" s="68" t="s">
        <v>87</v>
      </c>
      <c r="C358" s="35" t="s">
        <v>53</v>
      </c>
      <c r="D358" s="76" t="str">
        <f t="shared" si="2"/>
        <v>Africa/Madagascar-Africa/2005</v>
      </c>
      <c r="E358" s="72">
        <v>2.9E8</v>
      </c>
      <c r="F358" s="72">
        <v>8.0E7</v>
      </c>
      <c r="G358" s="39">
        <f t="shared" si="3"/>
        <v>290000000</v>
      </c>
      <c r="H358" s="39">
        <f t="shared" si="4"/>
        <v>80000000</v>
      </c>
    </row>
    <row r="359">
      <c r="A359" s="33" t="s">
        <v>46</v>
      </c>
      <c r="B359" s="68" t="s">
        <v>87</v>
      </c>
      <c r="C359" s="35" t="s">
        <v>54</v>
      </c>
      <c r="D359" s="76" t="str">
        <f t="shared" si="2"/>
        <v>Africa/Madagascar-Africa/2006</v>
      </c>
      <c r="E359" s="72">
        <v>3.86E8</v>
      </c>
      <c r="F359" s="72">
        <v>8.6E7</v>
      </c>
      <c r="G359" s="39">
        <f t="shared" si="3"/>
        <v>386000000</v>
      </c>
      <c r="H359" s="39">
        <f t="shared" si="4"/>
        <v>86000000</v>
      </c>
    </row>
    <row r="360">
      <c r="A360" s="33" t="s">
        <v>46</v>
      </c>
      <c r="B360" s="68" t="s">
        <v>87</v>
      </c>
      <c r="C360" s="35" t="s">
        <v>55</v>
      </c>
      <c r="D360" s="76" t="str">
        <f t="shared" si="2"/>
        <v>Africa/Madagascar-Africa/2007</v>
      </c>
      <c r="E360" s="72">
        <v>5.06E8</v>
      </c>
      <c r="F360" s="72">
        <v>9.4E7</v>
      </c>
      <c r="G360" s="39">
        <f t="shared" si="3"/>
        <v>506000000</v>
      </c>
      <c r="H360" s="39">
        <f t="shared" si="4"/>
        <v>94000000</v>
      </c>
    </row>
    <row r="361">
      <c r="A361" s="33" t="s">
        <v>46</v>
      </c>
      <c r="B361" s="68" t="s">
        <v>87</v>
      </c>
      <c r="C361" s="35" t="s">
        <v>56</v>
      </c>
      <c r="D361" s="76" t="str">
        <f t="shared" si="2"/>
        <v>Africa/Madagascar-Africa/2008</v>
      </c>
      <c r="E361" s="72">
        <v>6.2E8</v>
      </c>
      <c r="F361" s="72">
        <v>1.43E8</v>
      </c>
      <c r="G361" s="39">
        <f t="shared" si="3"/>
        <v>620000000</v>
      </c>
      <c r="H361" s="39">
        <f t="shared" si="4"/>
        <v>143000000</v>
      </c>
    </row>
    <row r="362">
      <c r="A362" s="33" t="s">
        <v>46</v>
      </c>
      <c r="B362" s="68" t="s">
        <v>87</v>
      </c>
      <c r="C362" s="35" t="s">
        <v>57</v>
      </c>
      <c r="D362" s="76" t="str">
        <f t="shared" si="2"/>
        <v>Africa/Madagascar-Africa/2009</v>
      </c>
      <c r="E362" s="72">
        <v>5.18E8</v>
      </c>
      <c r="F362" s="72">
        <v>1.23E8</v>
      </c>
      <c r="G362" s="39">
        <f t="shared" si="3"/>
        <v>518000000</v>
      </c>
      <c r="H362" s="39">
        <f t="shared" si="4"/>
        <v>123000000</v>
      </c>
    </row>
    <row r="363">
      <c r="A363" s="33" t="s">
        <v>46</v>
      </c>
      <c r="B363" s="68" t="s">
        <v>87</v>
      </c>
      <c r="C363" s="35" t="s">
        <v>58</v>
      </c>
      <c r="D363" s="76" t="str">
        <f t="shared" si="2"/>
        <v>Africa/Madagascar-Africa/2010</v>
      </c>
      <c r="E363" s="72">
        <v>6.33E8</v>
      </c>
      <c r="F363" s="72">
        <v>1.1E8</v>
      </c>
      <c r="G363" s="39">
        <f t="shared" si="3"/>
        <v>633000000</v>
      </c>
      <c r="H363" s="39">
        <f t="shared" si="4"/>
        <v>110000000</v>
      </c>
    </row>
    <row r="364">
      <c r="A364" s="33" t="s">
        <v>46</v>
      </c>
      <c r="B364" s="68" t="s">
        <v>87</v>
      </c>
      <c r="C364" s="35" t="s">
        <v>59</v>
      </c>
      <c r="D364" s="76" t="str">
        <f t="shared" si="2"/>
        <v>Africa/Madagascar-Africa/2011</v>
      </c>
      <c r="E364" s="69"/>
      <c r="F364" s="69"/>
      <c r="G364" s="39">
        <f t="shared" si="3"/>
        <v>633000000</v>
      </c>
      <c r="H364" s="39">
        <f t="shared" si="4"/>
        <v>110000000</v>
      </c>
    </row>
    <row r="365">
      <c r="A365" s="33" t="s">
        <v>46</v>
      </c>
      <c r="B365" s="68" t="s">
        <v>87</v>
      </c>
      <c r="C365" s="35" t="s">
        <v>60</v>
      </c>
      <c r="D365" s="76" t="str">
        <f t="shared" si="2"/>
        <v>Africa/Madagascar-Africa/2012</v>
      </c>
      <c r="E365" s="69"/>
      <c r="F365" s="69"/>
      <c r="G365" s="39">
        <f t="shared" si="3"/>
        <v>633000000</v>
      </c>
      <c r="H365" s="39">
        <f t="shared" si="4"/>
        <v>110000000</v>
      </c>
    </row>
    <row r="366">
      <c r="A366" s="33" t="s">
        <v>46</v>
      </c>
      <c r="B366" s="68" t="s">
        <v>88</v>
      </c>
      <c r="C366" s="35" t="s">
        <v>48</v>
      </c>
      <c r="D366" s="76" t="str">
        <f t="shared" si="2"/>
        <v>Africa/Malawi-Africa/2000</v>
      </c>
      <c r="E366" s="72">
        <v>2.9E7</v>
      </c>
      <c r="F366" s="72">
        <v>5.3E7</v>
      </c>
      <c r="G366" s="39">
        <f t="shared" si="3"/>
        <v>29000000</v>
      </c>
      <c r="H366" s="39">
        <f t="shared" si="4"/>
        <v>53000000</v>
      </c>
    </row>
    <row r="367">
      <c r="A367" s="33" t="s">
        <v>46</v>
      </c>
      <c r="B367" s="68" t="s">
        <v>88</v>
      </c>
      <c r="C367" s="35" t="s">
        <v>49</v>
      </c>
      <c r="D367" s="76" t="str">
        <f t="shared" si="2"/>
        <v>Africa/Malawi-Africa/2001</v>
      </c>
      <c r="E367" s="72">
        <v>4.0E7</v>
      </c>
      <c r="F367" s="72">
        <v>5.2E7</v>
      </c>
      <c r="G367" s="39">
        <f t="shared" si="3"/>
        <v>40000000</v>
      </c>
      <c r="H367" s="39">
        <f t="shared" si="4"/>
        <v>52000000</v>
      </c>
    </row>
    <row r="368">
      <c r="A368" s="33" t="s">
        <v>46</v>
      </c>
      <c r="B368" s="68" t="s">
        <v>88</v>
      </c>
      <c r="C368" s="35" t="s">
        <v>50</v>
      </c>
      <c r="D368" s="76" t="str">
        <f t="shared" si="2"/>
        <v>Africa/Malawi-Africa/2002</v>
      </c>
      <c r="E368" s="72">
        <v>4.5E7</v>
      </c>
      <c r="F368" s="72">
        <v>8.6E7</v>
      </c>
      <c r="G368" s="39">
        <f t="shared" si="3"/>
        <v>45000000</v>
      </c>
      <c r="H368" s="39">
        <f t="shared" si="4"/>
        <v>86000000</v>
      </c>
    </row>
    <row r="369">
      <c r="A369" s="33" t="s">
        <v>46</v>
      </c>
      <c r="B369" s="68" t="s">
        <v>88</v>
      </c>
      <c r="C369" s="35" t="s">
        <v>51</v>
      </c>
      <c r="D369" s="76" t="str">
        <f t="shared" si="2"/>
        <v>Africa/Malawi-Africa/2003</v>
      </c>
      <c r="E369" s="72">
        <v>6.6E7</v>
      </c>
      <c r="F369" s="72">
        <v>7.0E7</v>
      </c>
      <c r="G369" s="39">
        <f t="shared" si="3"/>
        <v>66000000</v>
      </c>
      <c r="H369" s="39">
        <f t="shared" si="4"/>
        <v>70000000</v>
      </c>
    </row>
    <row r="370">
      <c r="A370" s="33" t="s">
        <v>46</v>
      </c>
      <c r="B370" s="68" t="s">
        <v>88</v>
      </c>
      <c r="C370" s="35" t="s">
        <v>52</v>
      </c>
      <c r="D370" s="76" t="str">
        <f t="shared" si="2"/>
        <v>Africa/Malawi-Africa/2004</v>
      </c>
      <c r="E370" s="72">
        <v>7.4E7</v>
      </c>
      <c r="F370" s="72">
        <v>7.0E7</v>
      </c>
      <c r="G370" s="39">
        <f t="shared" si="3"/>
        <v>74000000</v>
      </c>
      <c r="H370" s="39">
        <f t="shared" si="4"/>
        <v>70000000</v>
      </c>
    </row>
    <row r="371">
      <c r="A371" s="33" t="s">
        <v>46</v>
      </c>
      <c r="B371" s="68" t="s">
        <v>88</v>
      </c>
      <c r="C371" s="35" t="s">
        <v>53</v>
      </c>
      <c r="D371" s="76" t="str">
        <f t="shared" si="2"/>
        <v>Africa/Malawi-Africa/2005</v>
      </c>
      <c r="E371" s="72">
        <v>4.8E7</v>
      </c>
      <c r="F371" s="72">
        <v>8.4E7</v>
      </c>
      <c r="G371" s="39">
        <f t="shared" si="3"/>
        <v>48000000</v>
      </c>
      <c r="H371" s="39">
        <f t="shared" si="4"/>
        <v>84000000</v>
      </c>
    </row>
    <row r="372">
      <c r="A372" s="33" t="s">
        <v>46</v>
      </c>
      <c r="B372" s="68" t="s">
        <v>88</v>
      </c>
      <c r="C372" s="35" t="s">
        <v>54</v>
      </c>
      <c r="D372" s="76" t="str">
        <f t="shared" si="2"/>
        <v>Africa/Malawi-Africa/2006</v>
      </c>
      <c r="E372" s="72">
        <v>4.5E7</v>
      </c>
      <c r="F372" s="72">
        <v>8.5E7</v>
      </c>
      <c r="G372" s="39">
        <f t="shared" si="3"/>
        <v>45000000</v>
      </c>
      <c r="H372" s="39">
        <f t="shared" si="4"/>
        <v>85000000</v>
      </c>
    </row>
    <row r="373">
      <c r="A373" s="33" t="s">
        <v>46</v>
      </c>
      <c r="B373" s="68" t="s">
        <v>88</v>
      </c>
      <c r="C373" s="35" t="s">
        <v>55</v>
      </c>
      <c r="D373" s="76" t="str">
        <f t="shared" si="2"/>
        <v>Africa/Malawi-Africa/2007</v>
      </c>
      <c r="E373" s="72">
        <v>4.3E7</v>
      </c>
      <c r="F373" s="72">
        <v>7.9E7</v>
      </c>
      <c r="G373" s="39">
        <f t="shared" si="3"/>
        <v>43000000</v>
      </c>
      <c r="H373" s="39">
        <f t="shared" si="4"/>
        <v>79000000</v>
      </c>
    </row>
    <row r="374">
      <c r="A374" s="33" t="s">
        <v>46</v>
      </c>
      <c r="B374" s="68" t="s">
        <v>88</v>
      </c>
      <c r="C374" s="35" t="s">
        <v>56</v>
      </c>
      <c r="D374" s="76" t="str">
        <f t="shared" si="2"/>
        <v>Africa/Malawi-Africa/2008</v>
      </c>
      <c r="E374" s="72">
        <v>4.3E7</v>
      </c>
      <c r="F374" s="72">
        <v>8.6E7</v>
      </c>
      <c r="G374" s="39">
        <f t="shared" si="3"/>
        <v>43000000</v>
      </c>
      <c r="H374" s="39">
        <f t="shared" si="4"/>
        <v>86000000</v>
      </c>
    </row>
    <row r="375">
      <c r="A375" s="33" t="s">
        <v>46</v>
      </c>
      <c r="B375" s="68" t="s">
        <v>88</v>
      </c>
      <c r="C375" s="35" t="s">
        <v>57</v>
      </c>
      <c r="D375" s="76" t="str">
        <f t="shared" si="2"/>
        <v>Africa/Malawi-Africa/2009</v>
      </c>
      <c r="E375" s="72">
        <v>4.6E7</v>
      </c>
      <c r="F375" s="72">
        <v>9.1E7</v>
      </c>
      <c r="G375" s="39">
        <f t="shared" si="3"/>
        <v>46000000</v>
      </c>
      <c r="H375" s="39">
        <f t="shared" si="4"/>
        <v>91000000</v>
      </c>
    </row>
    <row r="376">
      <c r="A376" s="33" t="s">
        <v>46</v>
      </c>
      <c r="B376" s="68" t="s">
        <v>88</v>
      </c>
      <c r="C376" s="35" t="s">
        <v>58</v>
      </c>
      <c r="D376" s="76" t="str">
        <f t="shared" si="2"/>
        <v>Africa/Malawi-Africa/2010</v>
      </c>
      <c r="E376" s="72">
        <v>4.7E7</v>
      </c>
      <c r="F376" s="72">
        <v>9.3E7</v>
      </c>
      <c r="G376" s="39">
        <f t="shared" si="3"/>
        <v>47000000</v>
      </c>
      <c r="H376" s="39">
        <f t="shared" si="4"/>
        <v>93000000</v>
      </c>
    </row>
    <row r="377">
      <c r="A377" s="33" t="s">
        <v>46</v>
      </c>
      <c r="B377" s="68" t="s">
        <v>88</v>
      </c>
      <c r="C377" s="35" t="s">
        <v>59</v>
      </c>
      <c r="D377" s="76" t="str">
        <f t="shared" si="2"/>
        <v>Africa/Malawi-Africa/2011</v>
      </c>
      <c r="E377" s="72">
        <v>3.9E7</v>
      </c>
      <c r="F377" s="72">
        <v>9.7E7</v>
      </c>
      <c r="G377" s="39">
        <f t="shared" si="3"/>
        <v>39000000</v>
      </c>
      <c r="H377" s="39">
        <f t="shared" si="4"/>
        <v>97000000</v>
      </c>
    </row>
    <row r="378">
      <c r="A378" s="33" t="s">
        <v>46</v>
      </c>
      <c r="B378" s="68" t="s">
        <v>88</v>
      </c>
      <c r="C378" s="35" t="s">
        <v>60</v>
      </c>
      <c r="D378" s="76" t="str">
        <f t="shared" si="2"/>
        <v>Africa/Malawi-Africa/2012</v>
      </c>
      <c r="E378" s="72">
        <v>3.8E7</v>
      </c>
      <c r="F378" s="72">
        <v>1.01E8</v>
      </c>
      <c r="G378" s="39">
        <f t="shared" si="3"/>
        <v>38000000</v>
      </c>
      <c r="H378" s="39">
        <f t="shared" si="4"/>
        <v>101000000</v>
      </c>
    </row>
    <row r="379">
      <c r="A379" s="33" t="s">
        <v>46</v>
      </c>
      <c r="B379" s="68" t="s">
        <v>89</v>
      </c>
      <c r="C379" s="35" t="s">
        <v>48</v>
      </c>
      <c r="D379" s="76" t="str">
        <f t="shared" si="2"/>
        <v>Africa/Mali-Africa/2000</v>
      </c>
      <c r="E379" s="72">
        <v>4.7E7</v>
      </c>
      <c r="F379" s="72">
        <v>6.6E7</v>
      </c>
      <c r="G379" s="39">
        <f t="shared" si="3"/>
        <v>47000000</v>
      </c>
      <c r="H379" s="39">
        <f t="shared" si="4"/>
        <v>66000000</v>
      </c>
    </row>
    <row r="380">
      <c r="A380" s="33" t="s">
        <v>46</v>
      </c>
      <c r="B380" s="68" t="s">
        <v>89</v>
      </c>
      <c r="C380" s="35" t="s">
        <v>49</v>
      </c>
      <c r="D380" s="76" t="str">
        <f t="shared" si="2"/>
        <v>Africa/Mali-Africa/2001</v>
      </c>
      <c r="E380" s="72">
        <v>9.1E7</v>
      </c>
      <c r="F380" s="72">
        <v>6.5E7</v>
      </c>
      <c r="G380" s="39">
        <f t="shared" si="3"/>
        <v>91000000</v>
      </c>
      <c r="H380" s="39">
        <f t="shared" si="4"/>
        <v>65000000</v>
      </c>
    </row>
    <row r="381">
      <c r="A381" s="33" t="s">
        <v>46</v>
      </c>
      <c r="B381" s="68" t="s">
        <v>89</v>
      </c>
      <c r="C381" s="35" t="s">
        <v>50</v>
      </c>
      <c r="D381" s="76" t="str">
        <f t="shared" si="2"/>
        <v>Africa/Mali-Africa/2002</v>
      </c>
      <c r="E381" s="72">
        <v>1.05E8</v>
      </c>
      <c r="F381" s="72">
        <v>6.2E7</v>
      </c>
      <c r="G381" s="39">
        <f t="shared" si="3"/>
        <v>105000000</v>
      </c>
      <c r="H381" s="39">
        <f t="shared" si="4"/>
        <v>62000000</v>
      </c>
    </row>
    <row r="382">
      <c r="A382" s="33" t="s">
        <v>46</v>
      </c>
      <c r="B382" s="68" t="s">
        <v>89</v>
      </c>
      <c r="C382" s="35" t="s">
        <v>51</v>
      </c>
      <c r="D382" s="76" t="str">
        <f t="shared" si="2"/>
        <v>Africa/Mali-Africa/2003</v>
      </c>
      <c r="E382" s="72">
        <v>1.36E8</v>
      </c>
      <c r="F382" s="72">
        <v>9.4E7</v>
      </c>
      <c r="G382" s="39">
        <f t="shared" si="3"/>
        <v>136000000</v>
      </c>
      <c r="H382" s="39">
        <f t="shared" si="4"/>
        <v>94000000</v>
      </c>
    </row>
    <row r="383">
      <c r="A383" s="33" t="s">
        <v>46</v>
      </c>
      <c r="B383" s="68" t="s">
        <v>89</v>
      </c>
      <c r="C383" s="35" t="s">
        <v>52</v>
      </c>
      <c r="D383" s="76" t="str">
        <f t="shared" si="2"/>
        <v>Africa/Mali-Africa/2004</v>
      </c>
      <c r="E383" s="72">
        <v>1.42E8</v>
      </c>
      <c r="F383" s="72">
        <v>1.25E8</v>
      </c>
      <c r="G383" s="39">
        <f t="shared" si="3"/>
        <v>142000000</v>
      </c>
      <c r="H383" s="39">
        <f t="shared" si="4"/>
        <v>125000000</v>
      </c>
    </row>
    <row r="384">
      <c r="A384" s="33" t="s">
        <v>46</v>
      </c>
      <c r="B384" s="68" t="s">
        <v>89</v>
      </c>
      <c r="C384" s="35" t="s">
        <v>53</v>
      </c>
      <c r="D384" s="76" t="str">
        <f t="shared" si="2"/>
        <v>Africa/Mali-Africa/2005</v>
      </c>
      <c r="E384" s="72">
        <v>1.49E8</v>
      </c>
      <c r="F384" s="72">
        <v>1.33E8</v>
      </c>
      <c r="G384" s="39">
        <f t="shared" si="3"/>
        <v>149000000</v>
      </c>
      <c r="H384" s="39">
        <f t="shared" si="4"/>
        <v>133000000</v>
      </c>
    </row>
    <row r="385">
      <c r="A385" s="33" t="s">
        <v>46</v>
      </c>
      <c r="B385" s="68" t="s">
        <v>89</v>
      </c>
      <c r="C385" s="35" t="s">
        <v>54</v>
      </c>
      <c r="D385" s="76" t="str">
        <f t="shared" si="2"/>
        <v>Africa/Mali-Africa/2006</v>
      </c>
      <c r="E385" s="72">
        <v>1.75E8</v>
      </c>
      <c r="F385" s="72">
        <v>1.96E8</v>
      </c>
      <c r="G385" s="39">
        <f t="shared" si="3"/>
        <v>175000000</v>
      </c>
      <c r="H385" s="39">
        <f t="shared" si="4"/>
        <v>196000000</v>
      </c>
    </row>
    <row r="386">
      <c r="A386" s="33" t="s">
        <v>46</v>
      </c>
      <c r="B386" s="68" t="s">
        <v>89</v>
      </c>
      <c r="C386" s="35" t="s">
        <v>55</v>
      </c>
      <c r="D386" s="76" t="str">
        <f t="shared" si="2"/>
        <v>Africa/Mali-Africa/2007</v>
      </c>
      <c r="E386" s="72">
        <v>2.27E8</v>
      </c>
      <c r="F386" s="72">
        <v>2.01E8</v>
      </c>
      <c r="G386" s="39">
        <f t="shared" si="3"/>
        <v>227000000</v>
      </c>
      <c r="H386" s="39">
        <f t="shared" si="4"/>
        <v>201000000</v>
      </c>
    </row>
    <row r="387">
      <c r="A387" s="33" t="s">
        <v>46</v>
      </c>
      <c r="B387" s="68" t="s">
        <v>89</v>
      </c>
      <c r="C387" s="35" t="s">
        <v>56</v>
      </c>
      <c r="D387" s="76" t="str">
        <f t="shared" si="2"/>
        <v>Africa/Mali-Africa/2008</v>
      </c>
      <c r="E387" s="72">
        <v>2.86E8</v>
      </c>
      <c r="F387" s="72">
        <v>2.28E8</v>
      </c>
      <c r="G387" s="39">
        <f t="shared" si="3"/>
        <v>286000000</v>
      </c>
      <c r="H387" s="39">
        <f t="shared" si="4"/>
        <v>228000000</v>
      </c>
    </row>
    <row r="388">
      <c r="A388" s="33" t="s">
        <v>46</v>
      </c>
      <c r="B388" s="68" t="s">
        <v>89</v>
      </c>
      <c r="C388" s="35" t="s">
        <v>57</v>
      </c>
      <c r="D388" s="76" t="str">
        <f t="shared" si="2"/>
        <v>Africa/Mali-Africa/2009</v>
      </c>
      <c r="E388" s="72">
        <v>2.9E8</v>
      </c>
      <c r="F388" s="72">
        <v>2.31E8</v>
      </c>
      <c r="G388" s="39">
        <f t="shared" si="3"/>
        <v>290000000</v>
      </c>
      <c r="H388" s="39">
        <f t="shared" si="4"/>
        <v>231000000</v>
      </c>
    </row>
    <row r="389">
      <c r="A389" s="33" t="s">
        <v>46</v>
      </c>
      <c r="B389" s="68" t="s">
        <v>89</v>
      </c>
      <c r="C389" s="35" t="s">
        <v>58</v>
      </c>
      <c r="D389" s="76" t="str">
        <f t="shared" si="2"/>
        <v>Africa/Mali-Africa/2010</v>
      </c>
      <c r="E389" s="72">
        <v>2.96E8</v>
      </c>
      <c r="F389" s="72">
        <v>2.35E8</v>
      </c>
      <c r="G389" s="39">
        <f t="shared" si="3"/>
        <v>296000000</v>
      </c>
      <c r="H389" s="39">
        <f t="shared" si="4"/>
        <v>235000000</v>
      </c>
    </row>
    <row r="390">
      <c r="A390" s="33" t="s">
        <v>46</v>
      </c>
      <c r="B390" s="68" t="s">
        <v>89</v>
      </c>
      <c r="C390" s="35" t="s">
        <v>59</v>
      </c>
      <c r="D390" s="76" t="str">
        <f t="shared" si="2"/>
        <v>Africa/Mali-Africa/2011</v>
      </c>
      <c r="E390" s="72">
        <v>2.74E8</v>
      </c>
      <c r="F390" s="72">
        <v>2.24E8</v>
      </c>
      <c r="G390" s="39">
        <f t="shared" si="3"/>
        <v>274000000</v>
      </c>
      <c r="H390" s="39">
        <f t="shared" si="4"/>
        <v>224000000</v>
      </c>
    </row>
    <row r="391">
      <c r="A391" s="33" t="s">
        <v>46</v>
      </c>
      <c r="B391" s="68" t="s">
        <v>89</v>
      </c>
      <c r="C391" s="35" t="s">
        <v>60</v>
      </c>
      <c r="D391" s="76" t="str">
        <f t="shared" si="2"/>
        <v>Africa/Mali-Africa/2012</v>
      </c>
      <c r="E391" s="69"/>
      <c r="F391" s="69"/>
      <c r="G391" s="39">
        <f t="shared" si="3"/>
        <v>274000000</v>
      </c>
      <c r="H391" s="39">
        <f t="shared" si="4"/>
        <v>224000000</v>
      </c>
    </row>
    <row r="392">
      <c r="A392" s="33" t="s">
        <v>46</v>
      </c>
      <c r="B392" s="68" t="s">
        <v>90</v>
      </c>
      <c r="C392" s="35" t="s">
        <v>48</v>
      </c>
      <c r="D392" s="76" t="str">
        <f t="shared" si="2"/>
        <v>Africa/Mauritania-Africa/2000</v>
      </c>
      <c r="E392" s="69"/>
      <c r="F392" s="69"/>
      <c r="G392" s="39" t="str">
        <f t="shared" si="3"/>
        <v/>
      </c>
      <c r="H392" s="39" t="str">
        <f t="shared" si="4"/>
        <v/>
      </c>
    </row>
    <row r="393">
      <c r="A393" s="33" t="s">
        <v>46</v>
      </c>
      <c r="B393" s="68" t="s">
        <v>90</v>
      </c>
      <c r="C393" s="35" t="s">
        <v>49</v>
      </c>
      <c r="D393" s="76" t="str">
        <f t="shared" si="2"/>
        <v>Africa/Mauritania-Africa/2001</v>
      </c>
      <c r="E393" s="69"/>
      <c r="F393" s="69"/>
      <c r="G393" s="39" t="str">
        <f t="shared" si="3"/>
        <v/>
      </c>
      <c r="H393" s="39" t="str">
        <f t="shared" si="4"/>
        <v/>
      </c>
    </row>
    <row r="394">
      <c r="A394" s="33" t="s">
        <v>46</v>
      </c>
      <c r="B394" s="68" t="s">
        <v>90</v>
      </c>
      <c r="C394" s="35" t="s">
        <v>50</v>
      </c>
      <c r="D394" s="76" t="str">
        <f t="shared" si="2"/>
        <v>Africa/Mauritania-Africa/2002</v>
      </c>
      <c r="E394" s="69"/>
      <c r="F394" s="69"/>
      <c r="G394" s="39" t="str">
        <f t="shared" si="3"/>
        <v/>
      </c>
      <c r="H394" s="39" t="str">
        <f t="shared" si="4"/>
        <v/>
      </c>
    </row>
    <row r="395">
      <c r="A395" s="33" t="s">
        <v>46</v>
      </c>
      <c r="B395" s="68" t="s">
        <v>90</v>
      </c>
      <c r="C395" s="35" t="s">
        <v>51</v>
      </c>
      <c r="D395" s="76" t="str">
        <f t="shared" si="2"/>
        <v>Africa/Mauritania-Africa/2003</v>
      </c>
      <c r="E395" s="69"/>
      <c r="F395" s="69"/>
      <c r="G395" s="39" t="str">
        <f t="shared" si="3"/>
        <v/>
      </c>
      <c r="H395" s="39" t="str">
        <f t="shared" si="4"/>
        <v/>
      </c>
    </row>
    <row r="396">
      <c r="A396" s="33" t="s">
        <v>46</v>
      </c>
      <c r="B396" s="68" t="s">
        <v>90</v>
      </c>
      <c r="C396" s="35" t="s">
        <v>52</v>
      </c>
      <c r="D396" s="76" t="str">
        <f t="shared" si="2"/>
        <v>Africa/Mauritania-Africa/2004</v>
      </c>
      <c r="E396" s="69"/>
      <c r="F396" s="69"/>
      <c r="G396" s="39" t="str">
        <f t="shared" si="3"/>
        <v/>
      </c>
      <c r="H396" s="39" t="str">
        <f t="shared" si="4"/>
        <v/>
      </c>
    </row>
    <row r="397">
      <c r="A397" s="33" t="s">
        <v>46</v>
      </c>
      <c r="B397" s="68" t="s">
        <v>90</v>
      </c>
      <c r="C397" s="35" t="s">
        <v>53</v>
      </c>
      <c r="D397" s="76" t="str">
        <f t="shared" si="2"/>
        <v>Africa/Mauritania-Africa/2005</v>
      </c>
      <c r="E397" s="69"/>
      <c r="F397" s="69"/>
      <c r="G397" s="39" t="str">
        <f t="shared" si="3"/>
        <v/>
      </c>
      <c r="H397" s="39" t="str">
        <f t="shared" si="4"/>
        <v/>
      </c>
    </row>
    <row r="398">
      <c r="A398" s="33" t="s">
        <v>46</v>
      </c>
      <c r="B398" s="68" t="s">
        <v>90</v>
      </c>
      <c r="C398" s="35" t="s">
        <v>54</v>
      </c>
      <c r="D398" s="76" t="str">
        <f t="shared" si="2"/>
        <v>Africa/Mauritania-Africa/2006</v>
      </c>
      <c r="E398" s="69"/>
      <c r="F398" s="69"/>
      <c r="G398" s="39" t="str">
        <f t="shared" si="3"/>
        <v/>
      </c>
      <c r="H398" s="39" t="str">
        <f t="shared" si="4"/>
        <v/>
      </c>
    </row>
    <row r="399">
      <c r="A399" s="33" t="s">
        <v>46</v>
      </c>
      <c r="B399" s="68" t="s">
        <v>90</v>
      </c>
      <c r="C399" s="35" t="s">
        <v>55</v>
      </c>
      <c r="D399" s="76" t="str">
        <f t="shared" si="2"/>
        <v>Africa/Mauritania-Africa/2007</v>
      </c>
      <c r="E399" s="69"/>
      <c r="F399" s="69"/>
      <c r="G399" s="39" t="str">
        <f t="shared" si="3"/>
        <v/>
      </c>
      <c r="H399" s="39" t="str">
        <f t="shared" si="4"/>
        <v/>
      </c>
    </row>
    <row r="400">
      <c r="A400" s="33" t="s">
        <v>46</v>
      </c>
      <c r="B400" s="68" t="s">
        <v>90</v>
      </c>
      <c r="C400" s="35" t="s">
        <v>56</v>
      </c>
      <c r="D400" s="76" t="str">
        <f t="shared" si="2"/>
        <v>Africa/Mauritania-Africa/2008</v>
      </c>
      <c r="E400" s="69"/>
      <c r="F400" s="69"/>
      <c r="G400" s="39" t="str">
        <f t="shared" si="3"/>
        <v/>
      </c>
      <c r="H400" s="39" t="str">
        <f t="shared" si="4"/>
        <v/>
      </c>
    </row>
    <row r="401">
      <c r="A401" s="33" t="s">
        <v>46</v>
      </c>
      <c r="B401" s="68" t="s">
        <v>90</v>
      </c>
      <c r="C401" s="35" t="s">
        <v>57</v>
      </c>
      <c r="D401" s="76" t="str">
        <f t="shared" si="2"/>
        <v>Africa/Mauritania-Africa/2009</v>
      </c>
      <c r="E401" s="69"/>
      <c r="F401" s="69"/>
      <c r="G401" s="39" t="str">
        <f t="shared" si="3"/>
        <v/>
      </c>
      <c r="H401" s="39" t="str">
        <f t="shared" si="4"/>
        <v/>
      </c>
    </row>
    <row r="402">
      <c r="A402" s="33" t="s">
        <v>46</v>
      </c>
      <c r="B402" s="68" t="s">
        <v>90</v>
      </c>
      <c r="C402" s="35" t="s">
        <v>58</v>
      </c>
      <c r="D402" s="76" t="str">
        <f t="shared" si="2"/>
        <v>Africa/Mauritania-Africa/2010</v>
      </c>
      <c r="E402" s="69"/>
      <c r="F402" s="69"/>
      <c r="G402" s="39" t="str">
        <f t="shared" si="3"/>
        <v/>
      </c>
      <c r="H402" s="39" t="str">
        <f t="shared" si="4"/>
        <v/>
      </c>
    </row>
    <row r="403">
      <c r="A403" s="33" t="s">
        <v>46</v>
      </c>
      <c r="B403" s="68" t="s">
        <v>90</v>
      </c>
      <c r="C403" s="35" t="s">
        <v>59</v>
      </c>
      <c r="D403" s="76" t="str">
        <f t="shared" si="2"/>
        <v>Africa/Mauritania-Africa/2011</v>
      </c>
      <c r="E403" s="69"/>
      <c r="F403" s="69"/>
      <c r="G403" s="39" t="str">
        <f t="shared" si="3"/>
        <v/>
      </c>
      <c r="H403" s="39" t="str">
        <f t="shared" si="4"/>
        <v/>
      </c>
    </row>
    <row r="404">
      <c r="A404" s="33" t="s">
        <v>46</v>
      </c>
      <c r="B404" s="68" t="s">
        <v>90</v>
      </c>
      <c r="C404" s="35" t="s">
        <v>60</v>
      </c>
      <c r="D404" s="76" t="str">
        <f t="shared" si="2"/>
        <v>Africa/Mauritania-Africa/2012</v>
      </c>
      <c r="E404" s="69"/>
      <c r="F404" s="69"/>
      <c r="G404" s="39" t="str">
        <f t="shared" si="3"/>
        <v/>
      </c>
      <c r="H404" s="39" t="str">
        <f t="shared" si="4"/>
        <v/>
      </c>
    </row>
    <row r="405">
      <c r="A405" s="33" t="s">
        <v>46</v>
      </c>
      <c r="B405" s="68" t="s">
        <v>91</v>
      </c>
      <c r="C405" s="35" t="s">
        <v>48</v>
      </c>
      <c r="D405" s="76" t="str">
        <f t="shared" si="2"/>
        <v>Africa/Mauritius-Africa/2000</v>
      </c>
      <c r="E405" s="72">
        <v>7.32E8</v>
      </c>
      <c r="F405" s="72">
        <v>2.03E8</v>
      </c>
      <c r="G405" s="39">
        <f t="shared" si="3"/>
        <v>732000000</v>
      </c>
      <c r="H405" s="39">
        <f t="shared" si="4"/>
        <v>203000000</v>
      </c>
    </row>
    <row r="406">
      <c r="A406" s="33" t="s">
        <v>46</v>
      </c>
      <c r="B406" s="68" t="s">
        <v>91</v>
      </c>
      <c r="C406" s="35" t="s">
        <v>49</v>
      </c>
      <c r="D406" s="76" t="str">
        <f t="shared" si="2"/>
        <v>Africa/Mauritius-Africa/2001</v>
      </c>
      <c r="E406" s="72">
        <v>8.2E8</v>
      </c>
      <c r="F406" s="72">
        <v>2.16E8</v>
      </c>
      <c r="G406" s="39">
        <f t="shared" si="3"/>
        <v>820000000</v>
      </c>
      <c r="H406" s="39">
        <f t="shared" si="4"/>
        <v>216000000</v>
      </c>
    </row>
    <row r="407">
      <c r="A407" s="33" t="s">
        <v>46</v>
      </c>
      <c r="B407" s="68" t="s">
        <v>91</v>
      </c>
      <c r="C407" s="35" t="s">
        <v>50</v>
      </c>
      <c r="D407" s="76" t="str">
        <f t="shared" si="2"/>
        <v>Africa/Mauritius-Africa/2002</v>
      </c>
      <c r="E407" s="72">
        <v>8.29E8</v>
      </c>
      <c r="F407" s="72">
        <v>2.23E8</v>
      </c>
      <c r="G407" s="39">
        <f t="shared" si="3"/>
        <v>829000000</v>
      </c>
      <c r="H407" s="39">
        <f t="shared" si="4"/>
        <v>223000000</v>
      </c>
    </row>
    <row r="408">
      <c r="A408" s="33" t="s">
        <v>46</v>
      </c>
      <c r="B408" s="68" t="s">
        <v>91</v>
      </c>
      <c r="C408" s="35" t="s">
        <v>51</v>
      </c>
      <c r="D408" s="76" t="str">
        <f t="shared" si="2"/>
        <v>Africa/Mauritius-Africa/2003</v>
      </c>
      <c r="E408" s="72">
        <v>9.6E8</v>
      </c>
      <c r="F408" s="72">
        <v>2.36E8</v>
      </c>
      <c r="G408" s="39">
        <f t="shared" si="3"/>
        <v>960000000</v>
      </c>
      <c r="H408" s="39">
        <f t="shared" si="4"/>
        <v>236000000</v>
      </c>
    </row>
    <row r="409">
      <c r="A409" s="33" t="s">
        <v>46</v>
      </c>
      <c r="B409" s="68" t="s">
        <v>91</v>
      </c>
      <c r="C409" s="35" t="s">
        <v>52</v>
      </c>
      <c r="D409" s="76" t="str">
        <f t="shared" si="2"/>
        <v>Africa/Mauritius-Africa/2004</v>
      </c>
      <c r="E409" s="72">
        <v>1.156E9</v>
      </c>
      <c r="F409" s="72">
        <v>2.77E8</v>
      </c>
      <c r="G409" s="39">
        <f t="shared" si="3"/>
        <v>1156000000</v>
      </c>
      <c r="H409" s="39">
        <f t="shared" si="4"/>
        <v>277000000</v>
      </c>
    </row>
    <row r="410">
      <c r="A410" s="33" t="s">
        <v>46</v>
      </c>
      <c r="B410" s="68" t="s">
        <v>91</v>
      </c>
      <c r="C410" s="35" t="s">
        <v>53</v>
      </c>
      <c r="D410" s="76" t="str">
        <f t="shared" si="2"/>
        <v>Africa/Mauritius-Africa/2005</v>
      </c>
      <c r="E410" s="72">
        <v>1.189E9</v>
      </c>
      <c r="F410" s="72">
        <v>2.95E8</v>
      </c>
      <c r="G410" s="39">
        <f t="shared" si="3"/>
        <v>1189000000</v>
      </c>
      <c r="H410" s="39">
        <f t="shared" si="4"/>
        <v>295000000</v>
      </c>
    </row>
    <row r="411">
      <c r="A411" s="33" t="s">
        <v>46</v>
      </c>
      <c r="B411" s="68" t="s">
        <v>91</v>
      </c>
      <c r="C411" s="35" t="s">
        <v>54</v>
      </c>
      <c r="D411" s="76" t="str">
        <f t="shared" si="2"/>
        <v>Africa/Mauritius-Africa/2006</v>
      </c>
      <c r="E411" s="72">
        <v>1.302E9</v>
      </c>
      <c r="F411" s="72">
        <v>3.47E8</v>
      </c>
      <c r="G411" s="39">
        <f t="shared" si="3"/>
        <v>1302000000</v>
      </c>
      <c r="H411" s="39">
        <f t="shared" si="4"/>
        <v>347000000</v>
      </c>
    </row>
    <row r="412">
      <c r="A412" s="33" t="s">
        <v>46</v>
      </c>
      <c r="B412" s="68" t="s">
        <v>91</v>
      </c>
      <c r="C412" s="35" t="s">
        <v>55</v>
      </c>
      <c r="D412" s="76" t="str">
        <f t="shared" si="2"/>
        <v>Africa/Mauritius-Africa/2007</v>
      </c>
      <c r="E412" s="72">
        <v>1.663E9</v>
      </c>
      <c r="F412" s="72">
        <v>3.84E8</v>
      </c>
      <c r="G412" s="39">
        <f t="shared" si="3"/>
        <v>1663000000</v>
      </c>
      <c r="H412" s="39">
        <f t="shared" si="4"/>
        <v>384000000</v>
      </c>
    </row>
    <row r="413">
      <c r="A413" s="33" t="s">
        <v>46</v>
      </c>
      <c r="B413" s="68" t="s">
        <v>91</v>
      </c>
      <c r="C413" s="35" t="s">
        <v>56</v>
      </c>
      <c r="D413" s="76" t="str">
        <f t="shared" si="2"/>
        <v>Africa/Mauritius-Africa/2008</v>
      </c>
      <c r="E413" s="72">
        <v>1.823E9</v>
      </c>
      <c r="F413" s="72">
        <v>4.89E8</v>
      </c>
      <c r="G413" s="39">
        <f t="shared" si="3"/>
        <v>1823000000</v>
      </c>
      <c r="H413" s="39">
        <f t="shared" si="4"/>
        <v>489000000</v>
      </c>
    </row>
    <row r="414">
      <c r="A414" s="33" t="s">
        <v>46</v>
      </c>
      <c r="B414" s="68" t="s">
        <v>91</v>
      </c>
      <c r="C414" s="35" t="s">
        <v>57</v>
      </c>
      <c r="D414" s="76" t="str">
        <f t="shared" si="2"/>
        <v>Africa/Mauritius-Africa/2009</v>
      </c>
      <c r="E414" s="72">
        <v>1.39E9</v>
      </c>
      <c r="F414" s="72">
        <v>3.84E8</v>
      </c>
      <c r="G414" s="39">
        <f t="shared" si="3"/>
        <v>1390000000</v>
      </c>
      <c r="H414" s="39">
        <f t="shared" si="4"/>
        <v>384000000</v>
      </c>
    </row>
    <row r="415">
      <c r="A415" s="33" t="s">
        <v>46</v>
      </c>
      <c r="B415" s="68" t="s">
        <v>91</v>
      </c>
      <c r="C415" s="35" t="s">
        <v>58</v>
      </c>
      <c r="D415" s="76" t="str">
        <f t="shared" si="2"/>
        <v>Africa/Mauritius-Africa/2010</v>
      </c>
      <c r="E415" s="72">
        <v>1.585E9</v>
      </c>
      <c r="F415" s="72">
        <v>4.23E8</v>
      </c>
      <c r="G415" s="39">
        <f t="shared" si="3"/>
        <v>1585000000</v>
      </c>
      <c r="H415" s="39">
        <f t="shared" si="4"/>
        <v>423000000</v>
      </c>
    </row>
    <row r="416">
      <c r="A416" s="33" t="s">
        <v>46</v>
      </c>
      <c r="B416" s="68" t="s">
        <v>91</v>
      </c>
      <c r="C416" s="35" t="s">
        <v>59</v>
      </c>
      <c r="D416" s="76" t="str">
        <f t="shared" si="2"/>
        <v>Africa/Mauritius-Africa/2011</v>
      </c>
      <c r="E416" s="72">
        <v>1.808E9</v>
      </c>
      <c r="F416" s="72">
        <v>4.27E8</v>
      </c>
      <c r="G416" s="39">
        <f t="shared" si="3"/>
        <v>1808000000</v>
      </c>
      <c r="H416" s="39">
        <f t="shared" si="4"/>
        <v>427000000</v>
      </c>
    </row>
    <row r="417">
      <c r="A417" s="33" t="s">
        <v>46</v>
      </c>
      <c r="B417" s="68" t="s">
        <v>91</v>
      </c>
      <c r="C417" s="35" t="s">
        <v>60</v>
      </c>
      <c r="D417" s="76" t="str">
        <f t="shared" si="2"/>
        <v>Africa/Mauritius-Africa/2012</v>
      </c>
      <c r="E417" s="72">
        <v>1.778E9</v>
      </c>
      <c r="F417" s="72">
        <v>3.94E8</v>
      </c>
      <c r="G417" s="39">
        <f t="shared" si="3"/>
        <v>1778000000</v>
      </c>
      <c r="H417" s="39">
        <f t="shared" si="4"/>
        <v>394000000</v>
      </c>
    </row>
    <row r="418">
      <c r="A418" s="33" t="s">
        <v>46</v>
      </c>
      <c r="B418" s="68" t="s">
        <v>92</v>
      </c>
      <c r="C418" s="35" t="s">
        <v>48</v>
      </c>
      <c r="D418" s="76" t="str">
        <f t="shared" si="2"/>
        <v>Africa/Morocco-Africa/2000</v>
      </c>
      <c r="E418" s="72">
        <v>2.28E9</v>
      </c>
      <c r="F418" s="72">
        <v>5.06E8</v>
      </c>
      <c r="G418" s="39">
        <f t="shared" si="3"/>
        <v>2280000000</v>
      </c>
      <c r="H418" s="39">
        <f t="shared" si="4"/>
        <v>506000000</v>
      </c>
    </row>
    <row r="419">
      <c r="A419" s="33" t="s">
        <v>46</v>
      </c>
      <c r="B419" s="68" t="s">
        <v>92</v>
      </c>
      <c r="C419" s="35" t="s">
        <v>49</v>
      </c>
      <c r="D419" s="76" t="str">
        <f t="shared" si="2"/>
        <v>Africa/Morocco-Africa/2001</v>
      </c>
      <c r="E419" s="72">
        <v>2.966E9</v>
      </c>
      <c r="F419" s="72">
        <v>5.89E8</v>
      </c>
      <c r="G419" s="39">
        <f t="shared" si="3"/>
        <v>2966000000</v>
      </c>
      <c r="H419" s="39">
        <f t="shared" si="4"/>
        <v>589000000</v>
      </c>
    </row>
    <row r="420">
      <c r="A420" s="33" t="s">
        <v>46</v>
      </c>
      <c r="B420" s="68" t="s">
        <v>92</v>
      </c>
      <c r="C420" s="35" t="s">
        <v>50</v>
      </c>
      <c r="D420" s="76" t="str">
        <f t="shared" si="2"/>
        <v>Africa/Morocco-Africa/2002</v>
      </c>
      <c r="E420" s="72">
        <v>3.157E9</v>
      </c>
      <c r="F420" s="72">
        <v>6.69E8</v>
      </c>
      <c r="G420" s="39">
        <f t="shared" si="3"/>
        <v>3157000000</v>
      </c>
      <c r="H420" s="39">
        <f t="shared" si="4"/>
        <v>669000000</v>
      </c>
    </row>
    <row r="421">
      <c r="A421" s="33" t="s">
        <v>46</v>
      </c>
      <c r="B421" s="68" t="s">
        <v>92</v>
      </c>
      <c r="C421" s="35" t="s">
        <v>51</v>
      </c>
      <c r="D421" s="76" t="str">
        <f t="shared" si="2"/>
        <v>Africa/Morocco-Africa/2003</v>
      </c>
      <c r="E421" s="72">
        <v>3.802E9</v>
      </c>
      <c r="F421" s="72">
        <v>8.45E8</v>
      </c>
      <c r="G421" s="39">
        <f t="shared" si="3"/>
        <v>3802000000</v>
      </c>
      <c r="H421" s="39">
        <f t="shared" si="4"/>
        <v>845000000</v>
      </c>
    </row>
    <row r="422">
      <c r="A422" s="33" t="s">
        <v>46</v>
      </c>
      <c r="B422" s="68" t="s">
        <v>92</v>
      </c>
      <c r="C422" s="35" t="s">
        <v>52</v>
      </c>
      <c r="D422" s="76" t="str">
        <f t="shared" si="2"/>
        <v>Africa/Morocco-Africa/2004</v>
      </c>
      <c r="E422" s="72">
        <v>4.54E9</v>
      </c>
      <c r="F422" s="72">
        <v>9.12E8</v>
      </c>
      <c r="G422" s="39">
        <f t="shared" si="3"/>
        <v>4540000000</v>
      </c>
      <c r="H422" s="39">
        <f t="shared" si="4"/>
        <v>912000000</v>
      </c>
    </row>
    <row r="423">
      <c r="A423" s="33" t="s">
        <v>46</v>
      </c>
      <c r="B423" s="68" t="s">
        <v>92</v>
      </c>
      <c r="C423" s="35" t="s">
        <v>53</v>
      </c>
      <c r="D423" s="76" t="str">
        <f t="shared" si="2"/>
        <v>Africa/Morocco-Africa/2005</v>
      </c>
      <c r="E423" s="72">
        <v>5.426E9</v>
      </c>
      <c r="F423" s="72">
        <v>9.99E8</v>
      </c>
      <c r="G423" s="39">
        <f t="shared" si="3"/>
        <v>5426000000</v>
      </c>
      <c r="H423" s="39">
        <f t="shared" si="4"/>
        <v>999000000</v>
      </c>
    </row>
    <row r="424">
      <c r="A424" s="33" t="s">
        <v>46</v>
      </c>
      <c r="B424" s="68" t="s">
        <v>92</v>
      </c>
      <c r="C424" s="35" t="s">
        <v>54</v>
      </c>
      <c r="D424" s="76" t="str">
        <f t="shared" si="2"/>
        <v>Africa/Morocco-Africa/2006</v>
      </c>
      <c r="E424" s="72">
        <v>6.9E9</v>
      </c>
      <c r="F424" s="72">
        <v>1.113E9</v>
      </c>
      <c r="G424" s="39">
        <f t="shared" si="3"/>
        <v>6900000000</v>
      </c>
      <c r="H424" s="39">
        <f t="shared" si="4"/>
        <v>1113000000</v>
      </c>
    </row>
    <row r="425">
      <c r="A425" s="33" t="s">
        <v>46</v>
      </c>
      <c r="B425" s="68" t="s">
        <v>92</v>
      </c>
      <c r="C425" s="35" t="s">
        <v>55</v>
      </c>
      <c r="D425" s="76" t="str">
        <f t="shared" si="2"/>
        <v>Africa/Morocco-Africa/2007</v>
      </c>
      <c r="E425" s="72">
        <v>8.307E9</v>
      </c>
      <c r="F425" s="72">
        <v>1.418E9</v>
      </c>
      <c r="G425" s="39">
        <f t="shared" si="3"/>
        <v>8307000000</v>
      </c>
      <c r="H425" s="39">
        <f t="shared" si="4"/>
        <v>1418000000</v>
      </c>
    </row>
    <row r="426">
      <c r="A426" s="33" t="s">
        <v>46</v>
      </c>
      <c r="B426" s="68" t="s">
        <v>92</v>
      </c>
      <c r="C426" s="35" t="s">
        <v>56</v>
      </c>
      <c r="D426" s="76" t="str">
        <f t="shared" si="2"/>
        <v>Africa/Morocco-Africa/2008</v>
      </c>
      <c r="E426" s="72">
        <v>8.885E9</v>
      </c>
      <c r="F426" s="72">
        <v>1.91E9</v>
      </c>
      <c r="G426" s="39">
        <f t="shared" si="3"/>
        <v>8885000000</v>
      </c>
      <c r="H426" s="39">
        <f t="shared" si="4"/>
        <v>1910000000</v>
      </c>
    </row>
    <row r="427">
      <c r="A427" s="33" t="s">
        <v>46</v>
      </c>
      <c r="B427" s="68" t="s">
        <v>92</v>
      </c>
      <c r="C427" s="35" t="s">
        <v>57</v>
      </c>
      <c r="D427" s="76" t="str">
        <f t="shared" si="2"/>
        <v>Africa/Morocco-Africa/2009</v>
      </c>
      <c r="E427" s="72">
        <v>7.98E9</v>
      </c>
      <c r="F427" s="72">
        <v>1.713E9</v>
      </c>
      <c r="G427" s="39">
        <f t="shared" si="3"/>
        <v>7980000000</v>
      </c>
      <c r="H427" s="39">
        <f t="shared" si="4"/>
        <v>1713000000</v>
      </c>
    </row>
    <row r="428">
      <c r="A428" s="33" t="s">
        <v>46</v>
      </c>
      <c r="B428" s="68" t="s">
        <v>92</v>
      </c>
      <c r="C428" s="35" t="s">
        <v>58</v>
      </c>
      <c r="D428" s="76" t="str">
        <f t="shared" si="2"/>
        <v>Africa/Morocco-Africa/2010</v>
      </c>
      <c r="E428" s="72">
        <v>8.176E9</v>
      </c>
      <c r="F428" s="72">
        <v>1.879E9</v>
      </c>
      <c r="G428" s="39">
        <f t="shared" si="3"/>
        <v>8176000000</v>
      </c>
      <c r="H428" s="39">
        <f t="shared" si="4"/>
        <v>1879000000</v>
      </c>
    </row>
    <row r="429">
      <c r="A429" s="33" t="s">
        <v>46</v>
      </c>
      <c r="B429" s="68" t="s">
        <v>92</v>
      </c>
      <c r="C429" s="35" t="s">
        <v>59</v>
      </c>
      <c r="D429" s="76" t="str">
        <f t="shared" si="2"/>
        <v>Africa/Morocco-Africa/2011</v>
      </c>
      <c r="E429" s="72">
        <v>9.101E9</v>
      </c>
      <c r="F429" s="72">
        <v>2.26E9</v>
      </c>
      <c r="G429" s="39">
        <f t="shared" si="3"/>
        <v>9101000000</v>
      </c>
      <c r="H429" s="39">
        <f t="shared" si="4"/>
        <v>2260000000</v>
      </c>
    </row>
    <row r="430">
      <c r="A430" s="33" t="s">
        <v>46</v>
      </c>
      <c r="B430" s="68" t="s">
        <v>92</v>
      </c>
      <c r="C430" s="35" t="s">
        <v>60</v>
      </c>
      <c r="D430" s="76" t="str">
        <f t="shared" si="2"/>
        <v>Africa/Morocco-Africa/2012</v>
      </c>
      <c r="E430" s="72">
        <v>8.491E9</v>
      </c>
      <c r="F430" s="72">
        <v>2.095E9</v>
      </c>
      <c r="G430" s="39">
        <f t="shared" si="3"/>
        <v>8491000000</v>
      </c>
      <c r="H430" s="39">
        <f t="shared" si="4"/>
        <v>2095000000</v>
      </c>
    </row>
    <row r="431">
      <c r="A431" s="33" t="s">
        <v>46</v>
      </c>
      <c r="B431" s="68" t="s">
        <v>93</v>
      </c>
      <c r="C431" s="35" t="s">
        <v>48</v>
      </c>
      <c r="D431" s="76" t="str">
        <f t="shared" si="2"/>
        <v>Africa/Mozambique-Africa/2000</v>
      </c>
      <c r="E431" s="72">
        <v>7.4E7</v>
      </c>
      <c r="F431" s="72">
        <v>1.22E8</v>
      </c>
      <c r="G431" s="39">
        <f t="shared" si="3"/>
        <v>74000000</v>
      </c>
      <c r="H431" s="39">
        <f t="shared" si="4"/>
        <v>122000000</v>
      </c>
    </row>
    <row r="432">
      <c r="A432" s="33" t="s">
        <v>46</v>
      </c>
      <c r="B432" s="68" t="s">
        <v>93</v>
      </c>
      <c r="C432" s="35" t="s">
        <v>49</v>
      </c>
      <c r="D432" s="76" t="str">
        <f t="shared" si="2"/>
        <v>Africa/Mozambique-Africa/2001</v>
      </c>
      <c r="E432" s="72">
        <v>6.4E7</v>
      </c>
      <c r="F432" s="72">
        <v>1.32E8</v>
      </c>
      <c r="G432" s="39">
        <f t="shared" si="3"/>
        <v>64000000</v>
      </c>
      <c r="H432" s="39">
        <f t="shared" si="4"/>
        <v>132000000</v>
      </c>
    </row>
    <row r="433">
      <c r="A433" s="33" t="s">
        <v>46</v>
      </c>
      <c r="B433" s="68" t="s">
        <v>93</v>
      </c>
      <c r="C433" s="35" t="s">
        <v>50</v>
      </c>
      <c r="D433" s="76" t="str">
        <f t="shared" si="2"/>
        <v>Africa/Mozambique-Africa/2002</v>
      </c>
      <c r="E433" s="72">
        <v>6.5E7</v>
      </c>
      <c r="F433" s="72">
        <v>1.15E8</v>
      </c>
      <c r="G433" s="39">
        <f t="shared" si="3"/>
        <v>65000000</v>
      </c>
      <c r="H433" s="39">
        <f t="shared" si="4"/>
        <v>115000000</v>
      </c>
    </row>
    <row r="434">
      <c r="A434" s="33" t="s">
        <v>46</v>
      </c>
      <c r="B434" s="68" t="s">
        <v>93</v>
      </c>
      <c r="C434" s="35" t="s">
        <v>51</v>
      </c>
      <c r="D434" s="76" t="str">
        <f t="shared" si="2"/>
        <v>Africa/Mozambique-Africa/2003</v>
      </c>
      <c r="E434" s="72">
        <v>1.06E8</v>
      </c>
      <c r="F434" s="72">
        <v>1.41E8</v>
      </c>
      <c r="G434" s="39">
        <f t="shared" si="3"/>
        <v>106000000</v>
      </c>
      <c r="H434" s="39">
        <f t="shared" si="4"/>
        <v>141000000</v>
      </c>
    </row>
    <row r="435">
      <c r="A435" s="33" t="s">
        <v>46</v>
      </c>
      <c r="B435" s="68" t="s">
        <v>93</v>
      </c>
      <c r="C435" s="35" t="s">
        <v>52</v>
      </c>
      <c r="D435" s="76" t="str">
        <f t="shared" si="2"/>
        <v>Africa/Mozambique-Africa/2004</v>
      </c>
      <c r="E435" s="72">
        <v>9.6E7</v>
      </c>
      <c r="F435" s="72">
        <v>1.4E8</v>
      </c>
      <c r="G435" s="39">
        <f t="shared" si="3"/>
        <v>96000000</v>
      </c>
      <c r="H435" s="39">
        <f t="shared" si="4"/>
        <v>140000000</v>
      </c>
    </row>
    <row r="436">
      <c r="A436" s="33" t="s">
        <v>46</v>
      </c>
      <c r="B436" s="68" t="s">
        <v>93</v>
      </c>
      <c r="C436" s="35" t="s">
        <v>53</v>
      </c>
      <c r="D436" s="76" t="str">
        <f t="shared" si="2"/>
        <v>Africa/Mozambique-Africa/2005</v>
      </c>
      <c r="E436" s="72">
        <v>1.38E8</v>
      </c>
      <c r="F436" s="72">
        <v>1.87E8</v>
      </c>
      <c r="G436" s="39">
        <f t="shared" si="3"/>
        <v>138000000</v>
      </c>
      <c r="H436" s="39">
        <f t="shared" si="4"/>
        <v>187000000</v>
      </c>
    </row>
    <row r="437">
      <c r="A437" s="33" t="s">
        <v>46</v>
      </c>
      <c r="B437" s="68" t="s">
        <v>93</v>
      </c>
      <c r="C437" s="35" t="s">
        <v>54</v>
      </c>
      <c r="D437" s="76" t="str">
        <f t="shared" si="2"/>
        <v>Africa/Mozambique-Africa/2006</v>
      </c>
      <c r="E437" s="72">
        <v>1.45E8</v>
      </c>
      <c r="F437" s="72">
        <v>1.96E8</v>
      </c>
      <c r="G437" s="39">
        <f t="shared" si="3"/>
        <v>145000000</v>
      </c>
      <c r="H437" s="39">
        <f t="shared" si="4"/>
        <v>196000000</v>
      </c>
    </row>
    <row r="438">
      <c r="A438" s="33" t="s">
        <v>46</v>
      </c>
      <c r="B438" s="68" t="s">
        <v>93</v>
      </c>
      <c r="C438" s="35" t="s">
        <v>55</v>
      </c>
      <c r="D438" s="76" t="str">
        <f t="shared" si="2"/>
        <v>Africa/Mozambique-Africa/2007</v>
      </c>
      <c r="E438" s="72">
        <v>1.82E8</v>
      </c>
      <c r="F438" s="72">
        <v>2.09E8</v>
      </c>
      <c r="G438" s="39">
        <f t="shared" si="3"/>
        <v>182000000</v>
      </c>
      <c r="H438" s="39">
        <f t="shared" si="4"/>
        <v>209000000</v>
      </c>
    </row>
    <row r="439">
      <c r="A439" s="33" t="s">
        <v>46</v>
      </c>
      <c r="B439" s="68" t="s">
        <v>93</v>
      </c>
      <c r="C439" s="35" t="s">
        <v>56</v>
      </c>
      <c r="D439" s="76" t="str">
        <f t="shared" si="2"/>
        <v>Africa/Mozambique-Africa/2008</v>
      </c>
      <c r="E439" s="72">
        <v>2.13E8</v>
      </c>
      <c r="F439" s="72">
        <v>2.35E8</v>
      </c>
      <c r="G439" s="39">
        <f t="shared" si="3"/>
        <v>213000000</v>
      </c>
      <c r="H439" s="39">
        <f t="shared" si="4"/>
        <v>235000000</v>
      </c>
    </row>
    <row r="440">
      <c r="A440" s="33" t="s">
        <v>46</v>
      </c>
      <c r="B440" s="68" t="s">
        <v>93</v>
      </c>
      <c r="C440" s="35" t="s">
        <v>57</v>
      </c>
      <c r="D440" s="76" t="str">
        <f t="shared" si="2"/>
        <v>Africa/Mozambique-Africa/2009</v>
      </c>
      <c r="E440" s="72">
        <v>2.17E8</v>
      </c>
      <c r="F440" s="72">
        <v>2.47E8</v>
      </c>
      <c r="G440" s="39">
        <f t="shared" si="3"/>
        <v>217000000</v>
      </c>
      <c r="H440" s="39">
        <f t="shared" si="4"/>
        <v>247000000</v>
      </c>
    </row>
    <row r="441">
      <c r="A441" s="33" t="s">
        <v>46</v>
      </c>
      <c r="B441" s="68" t="s">
        <v>93</v>
      </c>
      <c r="C441" s="35" t="s">
        <v>58</v>
      </c>
      <c r="D441" s="76" t="str">
        <f t="shared" si="2"/>
        <v>Africa/Mozambique-Africa/2010</v>
      </c>
      <c r="E441" s="72">
        <v>2.24E8</v>
      </c>
      <c r="F441" s="72">
        <v>2.6E8</v>
      </c>
      <c r="G441" s="39">
        <f t="shared" si="3"/>
        <v>224000000</v>
      </c>
      <c r="H441" s="39">
        <f t="shared" si="4"/>
        <v>260000000</v>
      </c>
    </row>
    <row r="442">
      <c r="A442" s="33" t="s">
        <v>46</v>
      </c>
      <c r="B442" s="68" t="s">
        <v>93</v>
      </c>
      <c r="C442" s="35" t="s">
        <v>59</v>
      </c>
      <c r="D442" s="76" t="str">
        <f t="shared" si="2"/>
        <v>Africa/Mozambique-Africa/2011</v>
      </c>
      <c r="E442" s="72">
        <v>2.66E8</v>
      </c>
      <c r="F442" s="72">
        <v>2.56E8</v>
      </c>
      <c r="G442" s="39">
        <f t="shared" si="3"/>
        <v>266000000</v>
      </c>
      <c r="H442" s="39">
        <f t="shared" si="4"/>
        <v>256000000</v>
      </c>
    </row>
    <row r="443">
      <c r="A443" s="33" t="s">
        <v>46</v>
      </c>
      <c r="B443" s="68" t="s">
        <v>93</v>
      </c>
      <c r="C443" s="35" t="s">
        <v>60</v>
      </c>
      <c r="D443" s="76" t="str">
        <f t="shared" si="2"/>
        <v>Africa/Mozambique-Africa/2012</v>
      </c>
      <c r="E443" s="72">
        <v>2.89E8</v>
      </c>
      <c r="F443" s="72">
        <v>2.3E8</v>
      </c>
      <c r="G443" s="39">
        <f t="shared" si="3"/>
        <v>289000000</v>
      </c>
      <c r="H443" s="39">
        <f t="shared" si="4"/>
        <v>230000000</v>
      </c>
    </row>
    <row r="444">
      <c r="A444" s="33" t="s">
        <v>46</v>
      </c>
      <c r="B444" s="68" t="s">
        <v>94</v>
      </c>
      <c r="C444" s="35" t="s">
        <v>48</v>
      </c>
      <c r="D444" s="76" t="str">
        <f t="shared" si="2"/>
        <v>Africa/Namibia-Africa/2000</v>
      </c>
      <c r="E444" s="72">
        <v>1.93E8</v>
      </c>
      <c r="F444" s="72">
        <v>8.6E7</v>
      </c>
      <c r="G444" s="39">
        <f t="shared" si="3"/>
        <v>193000000</v>
      </c>
      <c r="H444" s="39">
        <f t="shared" si="4"/>
        <v>86000000</v>
      </c>
    </row>
    <row r="445">
      <c r="A445" s="33" t="s">
        <v>46</v>
      </c>
      <c r="B445" s="68" t="s">
        <v>94</v>
      </c>
      <c r="C445" s="35" t="s">
        <v>49</v>
      </c>
      <c r="D445" s="76" t="str">
        <f t="shared" si="2"/>
        <v>Africa/Namibia-Africa/2001</v>
      </c>
      <c r="E445" s="72">
        <v>2.64E8</v>
      </c>
      <c r="F445" s="72">
        <v>7.1E7</v>
      </c>
      <c r="G445" s="39">
        <f t="shared" si="3"/>
        <v>264000000</v>
      </c>
      <c r="H445" s="39">
        <f t="shared" si="4"/>
        <v>71000000</v>
      </c>
    </row>
    <row r="446">
      <c r="A446" s="33" t="s">
        <v>46</v>
      </c>
      <c r="B446" s="68" t="s">
        <v>94</v>
      </c>
      <c r="C446" s="35" t="s">
        <v>50</v>
      </c>
      <c r="D446" s="76" t="str">
        <f t="shared" si="2"/>
        <v>Africa/Namibia-Africa/2002</v>
      </c>
      <c r="E446" s="72">
        <v>2.51E8</v>
      </c>
      <c r="F446" s="72">
        <v>6.5E7</v>
      </c>
      <c r="G446" s="39">
        <f t="shared" si="3"/>
        <v>251000000</v>
      </c>
      <c r="H446" s="39">
        <f t="shared" si="4"/>
        <v>65000000</v>
      </c>
    </row>
    <row r="447">
      <c r="A447" s="33" t="s">
        <v>46</v>
      </c>
      <c r="B447" s="68" t="s">
        <v>94</v>
      </c>
      <c r="C447" s="35" t="s">
        <v>51</v>
      </c>
      <c r="D447" s="76" t="str">
        <f t="shared" si="2"/>
        <v>Africa/Namibia-Africa/2003</v>
      </c>
      <c r="E447" s="72">
        <v>3.83E8</v>
      </c>
      <c r="F447" s="72">
        <v>1.01E8</v>
      </c>
      <c r="G447" s="39">
        <f t="shared" si="3"/>
        <v>383000000</v>
      </c>
      <c r="H447" s="39">
        <f t="shared" si="4"/>
        <v>101000000</v>
      </c>
    </row>
    <row r="448">
      <c r="A448" s="33" t="s">
        <v>46</v>
      </c>
      <c r="B448" s="68" t="s">
        <v>94</v>
      </c>
      <c r="C448" s="35" t="s">
        <v>52</v>
      </c>
      <c r="D448" s="76" t="str">
        <f t="shared" si="2"/>
        <v>Africa/Namibia-Africa/2004</v>
      </c>
      <c r="E448" s="72">
        <v>4.26E8</v>
      </c>
      <c r="F448" s="72">
        <v>1.23E8</v>
      </c>
      <c r="G448" s="39">
        <f t="shared" si="3"/>
        <v>426000000</v>
      </c>
      <c r="H448" s="39">
        <f t="shared" si="4"/>
        <v>123000000</v>
      </c>
    </row>
    <row r="449">
      <c r="A449" s="33" t="s">
        <v>46</v>
      </c>
      <c r="B449" s="68" t="s">
        <v>94</v>
      </c>
      <c r="C449" s="35" t="s">
        <v>53</v>
      </c>
      <c r="D449" s="76" t="str">
        <f t="shared" si="2"/>
        <v>Africa/Namibia-Africa/2005</v>
      </c>
      <c r="E449" s="72">
        <v>3.63E8</v>
      </c>
      <c r="F449" s="72">
        <v>1.08E8</v>
      </c>
      <c r="G449" s="39">
        <f t="shared" si="3"/>
        <v>363000000</v>
      </c>
      <c r="H449" s="39">
        <f t="shared" si="4"/>
        <v>108000000</v>
      </c>
    </row>
    <row r="450">
      <c r="A450" s="33" t="s">
        <v>46</v>
      </c>
      <c r="B450" s="68" t="s">
        <v>94</v>
      </c>
      <c r="C450" s="35" t="s">
        <v>54</v>
      </c>
      <c r="D450" s="76" t="str">
        <f t="shared" si="2"/>
        <v>Africa/Namibia-Africa/2006</v>
      </c>
      <c r="E450" s="72">
        <v>4.73E8</v>
      </c>
      <c r="F450" s="72">
        <v>1.18E8</v>
      </c>
      <c r="G450" s="39">
        <f t="shared" si="3"/>
        <v>473000000</v>
      </c>
      <c r="H450" s="39">
        <f t="shared" si="4"/>
        <v>118000000</v>
      </c>
    </row>
    <row r="451">
      <c r="A451" s="33" t="s">
        <v>46</v>
      </c>
      <c r="B451" s="68" t="s">
        <v>94</v>
      </c>
      <c r="C451" s="35" t="s">
        <v>55</v>
      </c>
      <c r="D451" s="76" t="str">
        <f t="shared" si="2"/>
        <v>Africa/Namibia-Africa/2007</v>
      </c>
      <c r="E451" s="72">
        <v>5.42E8</v>
      </c>
      <c r="F451" s="72">
        <v>1.32E8</v>
      </c>
      <c r="G451" s="39">
        <f t="shared" si="3"/>
        <v>542000000</v>
      </c>
      <c r="H451" s="39">
        <f t="shared" si="4"/>
        <v>132000000</v>
      </c>
    </row>
    <row r="452">
      <c r="A452" s="33" t="s">
        <v>46</v>
      </c>
      <c r="B452" s="68" t="s">
        <v>94</v>
      </c>
      <c r="C452" s="35" t="s">
        <v>56</v>
      </c>
      <c r="D452" s="76" t="str">
        <f t="shared" si="2"/>
        <v>Africa/Namibia-Africa/2008</v>
      </c>
      <c r="E452" s="72">
        <v>4.84E8</v>
      </c>
      <c r="F452" s="72">
        <v>1.14E8</v>
      </c>
      <c r="G452" s="39">
        <f t="shared" si="3"/>
        <v>484000000</v>
      </c>
      <c r="H452" s="39">
        <f t="shared" si="4"/>
        <v>114000000</v>
      </c>
    </row>
    <row r="453">
      <c r="A453" s="33" t="s">
        <v>46</v>
      </c>
      <c r="B453" s="68" t="s">
        <v>94</v>
      </c>
      <c r="C453" s="35" t="s">
        <v>57</v>
      </c>
      <c r="D453" s="76" t="str">
        <f t="shared" si="2"/>
        <v>Africa/Namibia-Africa/2009</v>
      </c>
      <c r="E453" s="72">
        <v>5.11E8</v>
      </c>
      <c r="F453" s="72">
        <v>1.2E8</v>
      </c>
      <c r="G453" s="39">
        <f t="shared" si="3"/>
        <v>511000000</v>
      </c>
      <c r="H453" s="39">
        <f t="shared" si="4"/>
        <v>120000000</v>
      </c>
    </row>
    <row r="454">
      <c r="A454" s="33" t="s">
        <v>46</v>
      </c>
      <c r="B454" s="68" t="s">
        <v>94</v>
      </c>
      <c r="C454" s="35" t="s">
        <v>58</v>
      </c>
      <c r="D454" s="76" t="str">
        <f t="shared" si="2"/>
        <v>Africa/Namibia-Africa/2010</v>
      </c>
      <c r="E454" s="72">
        <v>5.6E8</v>
      </c>
      <c r="F454" s="72">
        <v>1.45E8</v>
      </c>
      <c r="G454" s="39">
        <f t="shared" si="3"/>
        <v>560000000</v>
      </c>
      <c r="H454" s="39">
        <f t="shared" si="4"/>
        <v>145000000</v>
      </c>
    </row>
    <row r="455">
      <c r="A455" s="33" t="s">
        <v>46</v>
      </c>
      <c r="B455" s="68" t="s">
        <v>94</v>
      </c>
      <c r="C455" s="35" t="s">
        <v>59</v>
      </c>
      <c r="D455" s="76" t="str">
        <f t="shared" si="2"/>
        <v>Africa/Namibia-Africa/2011</v>
      </c>
      <c r="E455" s="72">
        <v>6.45E8</v>
      </c>
      <c r="F455" s="72">
        <v>2.07E8</v>
      </c>
      <c r="G455" s="39">
        <f t="shared" si="3"/>
        <v>645000000</v>
      </c>
      <c r="H455" s="39">
        <f t="shared" si="4"/>
        <v>207000000</v>
      </c>
    </row>
    <row r="456">
      <c r="A456" s="33" t="s">
        <v>46</v>
      </c>
      <c r="B456" s="68" t="s">
        <v>94</v>
      </c>
      <c r="C456" s="35" t="s">
        <v>60</v>
      </c>
      <c r="D456" s="76" t="str">
        <f t="shared" si="2"/>
        <v>Africa/Namibia-Africa/2012</v>
      </c>
      <c r="E456" s="69"/>
      <c r="F456" s="69"/>
      <c r="G456" s="39">
        <f t="shared" si="3"/>
        <v>645000000</v>
      </c>
      <c r="H456" s="39">
        <f t="shared" si="4"/>
        <v>207000000</v>
      </c>
    </row>
    <row r="457">
      <c r="A457" s="33" t="s">
        <v>46</v>
      </c>
      <c r="B457" s="68" t="s">
        <v>95</v>
      </c>
      <c r="C457" s="35" t="s">
        <v>48</v>
      </c>
      <c r="D457" s="76" t="str">
        <f t="shared" si="2"/>
        <v>Africa/Niger-Africa/2000</v>
      </c>
      <c r="E457" s="72">
        <v>2.3E7</v>
      </c>
      <c r="F457" s="72">
        <v>3.2E7</v>
      </c>
      <c r="G457" s="39">
        <f t="shared" si="3"/>
        <v>23000000</v>
      </c>
      <c r="H457" s="39">
        <f t="shared" si="4"/>
        <v>32000000</v>
      </c>
    </row>
    <row r="458">
      <c r="A458" s="33" t="s">
        <v>46</v>
      </c>
      <c r="B458" s="68" t="s">
        <v>95</v>
      </c>
      <c r="C458" s="35" t="s">
        <v>49</v>
      </c>
      <c r="D458" s="76" t="str">
        <f t="shared" si="2"/>
        <v>Africa/Niger-Africa/2001</v>
      </c>
      <c r="E458" s="72">
        <v>3.0E7</v>
      </c>
      <c r="F458" s="72">
        <v>3.3E7</v>
      </c>
      <c r="G458" s="39">
        <f t="shared" si="3"/>
        <v>30000000</v>
      </c>
      <c r="H458" s="39">
        <f t="shared" si="4"/>
        <v>33000000</v>
      </c>
    </row>
    <row r="459">
      <c r="A459" s="33" t="s">
        <v>46</v>
      </c>
      <c r="B459" s="68" t="s">
        <v>95</v>
      </c>
      <c r="C459" s="35" t="s">
        <v>50</v>
      </c>
      <c r="D459" s="76" t="str">
        <f t="shared" si="2"/>
        <v>Africa/Niger-Africa/2002</v>
      </c>
      <c r="E459" s="72">
        <v>2.0E7</v>
      </c>
      <c r="F459" s="72">
        <v>2.9E7</v>
      </c>
      <c r="G459" s="39">
        <f t="shared" si="3"/>
        <v>20000000</v>
      </c>
      <c r="H459" s="39">
        <f t="shared" si="4"/>
        <v>29000000</v>
      </c>
    </row>
    <row r="460">
      <c r="A460" s="33" t="s">
        <v>46</v>
      </c>
      <c r="B460" s="68" t="s">
        <v>95</v>
      </c>
      <c r="C460" s="35" t="s">
        <v>51</v>
      </c>
      <c r="D460" s="76" t="str">
        <f t="shared" si="2"/>
        <v>Africa/Niger-Africa/2003</v>
      </c>
      <c r="E460" s="72">
        <v>2.8E7</v>
      </c>
      <c r="F460" s="72">
        <v>3.9E7</v>
      </c>
      <c r="G460" s="39">
        <f t="shared" si="3"/>
        <v>28000000</v>
      </c>
      <c r="H460" s="39">
        <f t="shared" si="4"/>
        <v>39000000</v>
      </c>
    </row>
    <row r="461">
      <c r="A461" s="33" t="s">
        <v>46</v>
      </c>
      <c r="B461" s="68" t="s">
        <v>95</v>
      </c>
      <c r="C461" s="35" t="s">
        <v>52</v>
      </c>
      <c r="D461" s="76" t="str">
        <f t="shared" si="2"/>
        <v>Africa/Niger-Africa/2004</v>
      </c>
      <c r="E461" s="72">
        <v>3.2E7</v>
      </c>
      <c r="F461" s="72">
        <v>4.2E7</v>
      </c>
      <c r="G461" s="39">
        <f t="shared" si="3"/>
        <v>32000000</v>
      </c>
      <c r="H461" s="39">
        <f t="shared" si="4"/>
        <v>42000000</v>
      </c>
    </row>
    <row r="462">
      <c r="A462" s="33" t="s">
        <v>46</v>
      </c>
      <c r="B462" s="68" t="s">
        <v>95</v>
      </c>
      <c r="C462" s="35" t="s">
        <v>53</v>
      </c>
      <c r="D462" s="76" t="str">
        <f t="shared" si="2"/>
        <v>Africa/Niger-Africa/2005</v>
      </c>
      <c r="E462" s="72">
        <v>4.4E7</v>
      </c>
      <c r="F462" s="72">
        <v>4.2E7</v>
      </c>
      <c r="G462" s="39">
        <f t="shared" si="3"/>
        <v>44000000</v>
      </c>
      <c r="H462" s="39">
        <f t="shared" si="4"/>
        <v>42000000</v>
      </c>
    </row>
    <row r="463">
      <c r="A463" s="33" t="s">
        <v>46</v>
      </c>
      <c r="B463" s="68" t="s">
        <v>95</v>
      </c>
      <c r="C463" s="35" t="s">
        <v>54</v>
      </c>
      <c r="D463" s="76" t="str">
        <f t="shared" si="2"/>
        <v>Africa/Niger-Africa/2006</v>
      </c>
      <c r="E463" s="72">
        <v>3.9E7</v>
      </c>
      <c r="F463" s="72">
        <v>4.2E7</v>
      </c>
      <c r="G463" s="39">
        <f t="shared" si="3"/>
        <v>39000000</v>
      </c>
      <c r="H463" s="39">
        <f t="shared" si="4"/>
        <v>42000000</v>
      </c>
    </row>
    <row r="464">
      <c r="A464" s="33" t="s">
        <v>46</v>
      </c>
      <c r="B464" s="68" t="s">
        <v>95</v>
      </c>
      <c r="C464" s="35" t="s">
        <v>55</v>
      </c>
      <c r="D464" s="76" t="str">
        <f t="shared" si="2"/>
        <v>Africa/Niger-Africa/2007</v>
      </c>
      <c r="E464" s="72">
        <v>4.4E7</v>
      </c>
      <c r="F464" s="72">
        <v>4.8E7</v>
      </c>
      <c r="G464" s="39">
        <f t="shared" si="3"/>
        <v>44000000</v>
      </c>
      <c r="H464" s="39">
        <f t="shared" si="4"/>
        <v>48000000</v>
      </c>
    </row>
    <row r="465">
      <c r="A465" s="33" t="s">
        <v>46</v>
      </c>
      <c r="B465" s="68" t="s">
        <v>95</v>
      </c>
      <c r="C465" s="35" t="s">
        <v>56</v>
      </c>
      <c r="D465" s="76" t="str">
        <f t="shared" si="2"/>
        <v>Africa/Niger-Africa/2008</v>
      </c>
      <c r="E465" s="72">
        <v>8.6E7</v>
      </c>
      <c r="F465" s="72">
        <v>9.8E7</v>
      </c>
      <c r="G465" s="39">
        <f t="shared" si="3"/>
        <v>86000000</v>
      </c>
      <c r="H465" s="39">
        <f t="shared" si="4"/>
        <v>98000000</v>
      </c>
    </row>
    <row r="466">
      <c r="A466" s="33" t="s">
        <v>46</v>
      </c>
      <c r="B466" s="68" t="s">
        <v>95</v>
      </c>
      <c r="C466" s="35" t="s">
        <v>57</v>
      </c>
      <c r="D466" s="76" t="str">
        <f t="shared" si="2"/>
        <v>Africa/Niger-Africa/2009</v>
      </c>
      <c r="E466" s="72">
        <v>6.9E7</v>
      </c>
      <c r="F466" s="72">
        <v>8.4E7</v>
      </c>
      <c r="G466" s="39">
        <f t="shared" si="3"/>
        <v>69000000</v>
      </c>
      <c r="H466" s="39">
        <f t="shared" si="4"/>
        <v>84000000</v>
      </c>
    </row>
    <row r="467">
      <c r="A467" s="33" t="s">
        <v>46</v>
      </c>
      <c r="B467" s="68" t="s">
        <v>95</v>
      </c>
      <c r="C467" s="35" t="s">
        <v>58</v>
      </c>
      <c r="D467" s="76" t="str">
        <f t="shared" si="2"/>
        <v>Africa/Niger-Africa/2010</v>
      </c>
      <c r="E467" s="72">
        <v>8.6E7</v>
      </c>
      <c r="F467" s="69"/>
      <c r="G467" s="39">
        <f t="shared" si="3"/>
        <v>86000000</v>
      </c>
      <c r="H467" s="39">
        <f t="shared" si="4"/>
        <v>84000000</v>
      </c>
    </row>
    <row r="468">
      <c r="A468" s="33" t="s">
        <v>46</v>
      </c>
      <c r="B468" s="68" t="s">
        <v>95</v>
      </c>
      <c r="C468" s="35" t="s">
        <v>59</v>
      </c>
      <c r="D468" s="76" t="str">
        <f t="shared" si="2"/>
        <v>Africa/Niger-Africa/2011</v>
      </c>
      <c r="E468" s="72">
        <v>8.6E7</v>
      </c>
      <c r="F468" s="69"/>
      <c r="G468" s="39">
        <f t="shared" si="3"/>
        <v>86000000</v>
      </c>
      <c r="H468" s="39">
        <f t="shared" si="4"/>
        <v>84000000</v>
      </c>
    </row>
    <row r="469">
      <c r="A469" s="33" t="s">
        <v>46</v>
      </c>
      <c r="B469" s="68" t="s">
        <v>95</v>
      </c>
      <c r="C469" s="35" t="s">
        <v>60</v>
      </c>
      <c r="D469" s="76" t="str">
        <f t="shared" si="2"/>
        <v>Africa/Niger-Africa/2012</v>
      </c>
      <c r="E469" s="69"/>
      <c r="F469" s="69"/>
      <c r="G469" s="39">
        <f t="shared" si="3"/>
        <v>86000000</v>
      </c>
      <c r="H469" s="39">
        <f t="shared" si="4"/>
        <v>84000000</v>
      </c>
    </row>
    <row r="470">
      <c r="A470" s="33" t="s">
        <v>46</v>
      </c>
      <c r="B470" s="68" t="s">
        <v>96</v>
      </c>
      <c r="C470" s="35" t="s">
        <v>48</v>
      </c>
      <c r="D470" s="76" t="str">
        <f t="shared" si="2"/>
        <v>Africa/Nigeria-Africa/2000</v>
      </c>
      <c r="E470" s="72">
        <v>1.86E8</v>
      </c>
      <c r="F470" s="72">
        <v>6.1E8</v>
      </c>
      <c r="G470" s="39">
        <f t="shared" si="3"/>
        <v>186000000</v>
      </c>
      <c r="H470" s="39">
        <f t="shared" si="4"/>
        <v>610000000</v>
      </c>
    </row>
    <row r="471">
      <c r="A471" s="33" t="s">
        <v>46</v>
      </c>
      <c r="B471" s="68" t="s">
        <v>96</v>
      </c>
      <c r="C471" s="35" t="s">
        <v>49</v>
      </c>
      <c r="D471" s="76" t="str">
        <f t="shared" si="2"/>
        <v>Africa/Nigeria-Africa/2001</v>
      </c>
      <c r="E471" s="72">
        <v>1.68E8</v>
      </c>
      <c r="F471" s="72">
        <v>8.58E8</v>
      </c>
      <c r="G471" s="39">
        <f t="shared" si="3"/>
        <v>168000000</v>
      </c>
      <c r="H471" s="39">
        <f t="shared" si="4"/>
        <v>858000000</v>
      </c>
    </row>
    <row r="472">
      <c r="A472" s="33" t="s">
        <v>46</v>
      </c>
      <c r="B472" s="68" t="s">
        <v>96</v>
      </c>
      <c r="C472" s="35" t="s">
        <v>50</v>
      </c>
      <c r="D472" s="76" t="str">
        <f t="shared" si="2"/>
        <v>Africa/Nigeria-Africa/2002</v>
      </c>
      <c r="E472" s="72">
        <v>2.56E8</v>
      </c>
      <c r="F472" s="72">
        <v>9.1E8</v>
      </c>
      <c r="G472" s="39">
        <f t="shared" si="3"/>
        <v>256000000</v>
      </c>
      <c r="H472" s="39">
        <f t="shared" si="4"/>
        <v>910000000</v>
      </c>
    </row>
    <row r="473">
      <c r="A473" s="33" t="s">
        <v>46</v>
      </c>
      <c r="B473" s="68" t="s">
        <v>96</v>
      </c>
      <c r="C473" s="35" t="s">
        <v>51</v>
      </c>
      <c r="D473" s="76" t="str">
        <f t="shared" si="2"/>
        <v>Africa/Nigeria-Africa/2003</v>
      </c>
      <c r="E473" s="72">
        <v>5.8E7</v>
      </c>
      <c r="F473" s="72">
        <v>2.076E9</v>
      </c>
      <c r="G473" s="39">
        <f t="shared" si="3"/>
        <v>58000000</v>
      </c>
      <c r="H473" s="39">
        <f t="shared" si="4"/>
        <v>2076000000</v>
      </c>
    </row>
    <row r="474">
      <c r="A474" s="33" t="s">
        <v>46</v>
      </c>
      <c r="B474" s="68" t="s">
        <v>96</v>
      </c>
      <c r="C474" s="35" t="s">
        <v>52</v>
      </c>
      <c r="D474" s="76" t="str">
        <f t="shared" si="2"/>
        <v>Africa/Nigeria-Africa/2004</v>
      </c>
      <c r="E474" s="72">
        <v>4.9E7</v>
      </c>
      <c r="F474" s="69"/>
      <c r="G474" s="39">
        <f t="shared" si="3"/>
        <v>49000000</v>
      </c>
      <c r="H474" s="39">
        <f t="shared" si="4"/>
        <v>2076000000</v>
      </c>
    </row>
    <row r="475">
      <c r="A475" s="33" t="s">
        <v>46</v>
      </c>
      <c r="B475" s="68" t="s">
        <v>96</v>
      </c>
      <c r="C475" s="35" t="s">
        <v>53</v>
      </c>
      <c r="D475" s="76" t="str">
        <f t="shared" si="2"/>
        <v>Africa/Nigeria-Africa/2005</v>
      </c>
      <c r="E475" s="72">
        <v>1.39E8</v>
      </c>
      <c r="F475" s="72">
        <v>5.01E8</v>
      </c>
      <c r="G475" s="39">
        <f t="shared" si="3"/>
        <v>139000000</v>
      </c>
      <c r="H475" s="39">
        <f t="shared" si="4"/>
        <v>501000000</v>
      </c>
    </row>
    <row r="476">
      <c r="A476" s="33" t="s">
        <v>46</v>
      </c>
      <c r="B476" s="68" t="s">
        <v>96</v>
      </c>
      <c r="C476" s="35" t="s">
        <v>54</v>
      </c>
      <c r="D476" s="76" t="str">
        <f t="shared" si="2"/>
        <v>Africa/Nigeria-Africa/2006</v>
      </c>
      <c r="E476" s="72">
        <v>2.09E8</v>
      </c>
      <c r="F476" s="72">
        <v>3.536E9</v>
      </c>
      <c r="G476" s="39">
        <f t="shared" si="3"/>
        <v>209000000</v>
      </c>
      <c r="H476" s="39">
        <f t="shared" si="4"/>
        <v>3536000000</v>
      </c>
    </row>
    <row r="477">
      <c r="A477" s="33" t="s">
        <v>46</v>
      </c>
      <c r="B477" s="68" t="s">
        <v>96</v>
      </c>
      <c r="C477" s="35" t="s">
        <v>55</v>
      </c>
      <c r="D477" s="76" t="str">
        <f t="shared" si="2"/>
        <v>Africa/Nigeria-Africa/2007</v>
      </c>
      <c r="E477" s="72">
        <v>3.37E8</v>
      </c>
      <c r="F477" s="72">
        <v>6.664E9</v>
      </c>
      <c r="G477" s="39">
        <f t="shared" si="3"/>
        <v>337000000</v>
      </c>
      <c r="H477" s="39">
        <f t="shared" si="4"/>
        <v>6664000000</v>
      </c>
    </row>
    <row r="478">
      <c r="A478" s="33" t="s">
        <v>46</v>
      </c>
      <c r="B478" s="68" t="s">
        <v>96</v>
      </c>
      <c r="C478" s="35" t="s">
        <v>56</v>
      </c>
      <c r="D478" s="76" t="str">
        <f t="shared" si="2"/>
        <v>Africa/Nigeria-Africa/2008</v>
      </c>
      <c r="E478" s="72">
        <v>9.59E8</v>
      </c>
      <c r="F478" s="72">
        <v>1.1009E10</v>
      </c>
      <c r="G478" s="39">
        <f t="shared" si="3"/>
        <v>959000000</v>
      </c>
      <c r="H478" s="39">
        <f t="shared" si="4"/>
        <v>11009000000</v>
      </c>
    </row>
    <row r="479">
      <c r="A479" s="33" t="s">
        <v>46</v>
      </c>
      <c r="B479" s="68" t="s">
        <v>96</v>
      </c>
      <c r="C479" s="35" t="s">
        <v>57</v>
      </c>
      <c r="D479" s="76" t="str">
        <f t="shared" si="2"/>
        <v>Africa/Nigeria-Africa/2009</v>
      </c>
      <c r="E479" s="72">
        <v>7.91E8</v>
      </c>
      <c r="F479" s="72">
        <v>6.236E9</v>
      </c>
      <c r="G479" s="39">
        <f t="shared" si="3"/>
        <v>791000000</v>
      </c>
      <c r="H479" s="39">
        <f t="shared" si="4"/>
        <v>6236000000</v>
      </c>
    </row>
    <row r="480">
      <c r="A480" s="33" t="s">
        <v>46</v>
      </c>
      <c r="B480" s="68" t="s">
        <v>96</v>
      </c>
      <c r="C480" s="35" t="s">
        <v>58</v>
      </c>
      <c r="D480" s="76" t="str">
        <f t="shared" si="2"/>
        <v>Africa/Nigeria-Africa/2010</v>
      </c>
      <c r="E480" s="72">
        <v>7.38E8</v>
      </c>
      <c r="F480" s="72">
        <v>8.379E9</v>
      </c>
      <c r="G480" s="39">
        <f t="shared" si="3"/>
        <v>738000000</v>
      </c>
      <c r="H480" s="39">
        <f t="shared" si="4"/>
        <v>8379000000</v>
      </c>
    </row>
    <row r="481">
      <c r="A481" s="33" t="s">
        <v>46</v>
      </c>
      <c r="B481" s="68" t="s">
        <v>96</v>
      </c>
      <c r="C481" s="35" t="s">
        <v>59</v>
      </c>
      <c r="D481" s="76" t="str">
        <f t="shared" si="2"/>
        <v>Africa/Nigeria-Africa/2011</v>
      </c>
      <c r="E481" s="72">
        <v>6.88E8</v>
      </c>
      <c r="F481" s="72">
        <v>9.534E9</v>
      </c>
      <c r="G481" s="39">
        <f t="shared" si="3"/>
        <v>688000000</v>
      </c>
      <c r="H481" s="39">
        <f t="shared" si="4"/>
        <v>9534000000</v>
      </c>
    </row>
    <row r="482">
      <c r="A482" s="33" t="s">
        <v>46</v>
      </c>
      <c r="B482" s="68" t="s">
        <v>96</v>
      </c>
      <c r="C482" s="35" t="s">
        <v>60</v>
      </c>
      <c r="D482" s="76" t="str">
        <f t="shared" si="2"/>
        <v>Africa/Nigeria-Africa/2012</v>
      </c>
      <c r="E482" s="72">
        <v>6.41E8</v>
      </c>
      <c r="F482" s="72">
        <v>9.28E9</v>
      </c>
      <c r="G482" s="39">
        <f t="shared" si="3"/>
        <v>641000000</v>
      </c>
      <c r="H482" s="39">
        <f t="shared" si="4"/>
        <v>9280000000</v>
      </c>
    </row>
    <row r="483">
      <c r="A483" s="33" t="s">
        <v>46</v>
      </c>
      <c r="B483" s="68" t="s">
        <v>97</v>
      </c>
      <c r="C483" s="35" t="s">
        <v>48</v>
      </c>
      <c r="D483" s="76" t="str">
        <f t="shared" si="2"/>
        <v>Africa/Rwanda-Africa/2000</v>
      </c>
      <c r="E483" s="72">
        <v>2.7E7</v>
      </c>
      <c r="F483" s="72">
        <v>3.5E7</v>
      </c>
      <c r="G483" s="39">
        <f t="shared" si="3"/>
        <v>27000000</v>
      </c>
      <c r="H483" s="39">
        <f t="shared" si="4"/>
        <v>35000000</v>
      </c>
    </row>
    <row r="484">
      <c r="A484" s="33" t="s">
        <v>46</v>
      </c>
      <c r="B484" s="68" t="s">
        <v>97</v>
      </c>
      <c r="C484" s="35" t="s">
        <v>49</v>
      </c>
      <c r="D484" s="76" t="str">
        <f t="shared" si="2"/>
        <v>Africa/Rwanda-Africa/2001</v>
      </c>
      <c r="E484" s="72">
        <v>2.9E7</v>
      </c>
      <c r="F484" s="72">
        <v>3.3E7</v>
      </c>
      <c r="G484" s="39">
        <f t="shared" si="3"/>
        <v>29000000</v>
      </c>
      <c r="H484" s="39">
        <f t="shared" si="4"/>
        <v>33000000</v>
      </c>
    </row>
    <row r="485">
      <c r="A485" s="33" t="s">
        <v>46</v>
      </c>
      <c r="B485" s="68" t="s">
        <v>97</v>
      </c>
      <c r="C485" s="35" t="s">
        <v>50</v>
      </c>
      <c r="D485" s="76" t="str">
        <f t="shared" si="2"/>
        <v>Africa/Rwanda-Africa/2002</v>
      </c>
      <c r="E485" s="72">
        <v>3.1E7</v>
      </c>
      <c r="F485" s="72">
        <v>2.4E7</v>
      </c>
      <c r="G485" s="39">
        <f t="shared" si="3"/>
        <v>31000000</v>
      </c>
      <c r="H485" s="39">
        <f t="shared" si="4"/>
        <v>24000000</v>
      </c>
    </row>
    <row r="486">
      <c r="A486" s="33" t="s">
        <v>46</v>
      </c>
      <c r="B486" s="68" t="s">
        <v>97</v>
      </c>
      <c r="C486" s="35" t="s">
        <v>51</v>
      </c>
      <c r="D486" s="76" t="str">
        <f t="shared" si="2"/>
        <v>Africa/Rwanda-Africa/2003</v>
      </c>
      <c r="E486" s="72">
        <v>3.0E7</v>
      </c>
      <c r="F486" s="72">
        <v>2.6E7</v>
      </c>
      <c r="G486" s="39">
        <f t="shared" si="3"/>
        <v>30000000</v>
      </c>
      <c r="H486" s="39">
        <f t="shared" si="4"/>
        <v>26000000</v>
      </c>
    </row>
    <row r="487">
      <c r="A487" s="33" t="s">
        <v>46</v>
      </c>
      <c r="B487" s="68" t="s">
        <v>97</v>
      </c>
      <c r="C487" s="35" t="s">
        <v>52</v>
      </c>
      <c r="D487" s="76" t="str">
        <f t="shared" si="2"/>
        <v>Africa/Rwanda-Africa/2004</v>
      </c>
      <c r="E487" s="72">
        <v>4.4E7</v>
      </c>
      <c r="F487" s="72">
        <v>3.1E7</v>
      </c>
      <c r="G487" s="39">
        <f t="shared" si="3"/>
        <v>44000000</v>
      </c>
      <c r="H487" s="39">
        <f t="shared" si="4"/>
        <v>31000000</v>
      </c>
    </row>
    <row r="488">
      <c r="A488" s="33" t="s">
        <v>46</v>
      </c>
      <c r="B488" s="68" t="s">
        <v>97</v>
      </c>
      <c r="C488" s="35" t="s">
        <v>53</v>
      </c>
      <c r="D488" s="76" t="str">
        <f t="shared" si="2"/>
        <v>Africa/Rwanda-Africa/2005</v>
      </c>
      <c r="E488" s="72">
        <v>6.7E7</v>
      </c>
      <c r="F488" s="72">
        <v>7.5E7</v>
      </c>
      <c r="G488" s="39">
        <f t="shared" si="3"/>
        <v>67000000</v>
      </c>
      <c r="H488" s="39">
        <f t="shared" si="4"/>
        <v>75000000</v>
      </c>
    </row>
    <row r="489">
      <c r="A489" s="33" t="s">
        <v>46</v>
      </c>
      <c r="B489" s="68" t="s">
        <v>97</v>
      </c>
      <c r="C489" s="35" t="s">
        <v>54</v>
      </c>
      <c r="D489" s="76" t="str">
        <f t="shared" si="2"/>
        <v>Africa/Rwanda-Africa/2006</v>
      </c>
      <c r="E489" s="72">
        <v>1.48E8</v>
      </c>
      <c r="F489" s="72">
        <v>8.4E7</v>
      </c>
      <c r="G489" s="39">
        <f t="shared" si="3"/>
        <v>148000000</v>
      </c>
      <c r="H489" s="39">
        <f t="shared" si="4"/>
        <v>84000000</v>
      </c>
    </row>
    <row r="490">
      <c r="A490" s="33" t="s">
        <v>46</v>
      </c>
      <c r="B490" s="68" t="s">
        <v>97</v>
      </c>
      <c r="C490" s="35" t="s">
        <v>55</v>
      </c>
      <c r="D490" s="76" t="str">
        <f t="shared" si="2"/>
        <v>Africa/Rwanda-Africa/2007</v>
      </c>
      <c r="E490" s="72">
        <v>1.77E8</v>
      </c>
      <c r="F490" s="72">
        <v>9.8E7</v>
      </c>
      <c r="G490" s="39">
        <f t="shared" si="3"/>
        <v>177000000</v>
      </c>
      <c r="H490" s="39">
        <f t="shared" si="4"/>
        <v>98000000</v>
      </c>
    </row>
    <row r="491">
      <c r="A491" s="33" t="s">
        <v>46</v>
      </c>
      <c r="B491" s="68" t="s">
        <v>97</v>
      </c>
      <c r="C491" s="35" t="s">
        <v>56</v>
      </c>
      <c r="D491" s="76" t="str">
        <f t="shared" si="2"/>
        <v>Africa/Rwanda-Africa/2008</v>
      </c>
      <c r="E491" s="72">
        <v>2.24E8</v>
      </c>
      <c r="F491" s="72">
        <v>1.46E8</v>
      </c>
      <c r="G491" s="39">
        <f t="shared" si="3"/>
        <v>224000000</v>
      </c>
      <c r="H491" s="39">
        <f t="shared" si="4"/>
        <v>146000000</v>
      </c>
    </row>
    <row r="492">
      <c r="A492" s="33" t="s">
        <v>46</v>
      </c>
      <c r="B492" s="68" t="s">
        <v>97</v>
      </c>
      <c r="C492" s="35" t="s">
        <v>57</v>
      </c>
      <c r="D492" s="76" t="str">
        <f t="shared" si="2"/>
        <v>Africa/Rwanda-Africa/2009</v>
      </c>
      <c r="E492" s="72">
        <v>2.23E8</v>
      </c>
      <c r="F492" s="72">
        <v>1.48E8</v>
      </c>
      <c r="G492" s="39">
        <f t="shared" si="3"/>
        <v>223000000</v>
      </c>
      <c r="H492" s="39">
        <f t="shared" si="4"/>
        <v>148000000</v>
      </c>
    </row>
    <row r="493">
      <c r="A493" s="33" t="s">
        <v>46</v>
      </c>
      <c r="B493" s="68" t="s">
        <v>97</v>
      </c>
      <c r="C493" s="35" t="s">
        <v>58</v>
      </c>
      <c r="D493" s="76" t="str">
        <f t="shared" si="2"/>
        <v>Africa/Rwanda-Africa/2010</v>
      </c>
      <c r="E493" s="72">
        <v>2.24E8</v>
      </c>
      <c r="F493" s="72">
        <v>1.2E8</v>
      </c>
      <c r="G493" s="39">
        <f t="shared" si="3"/>
        <v>224000000</v>
      </c>
      <c r="H493" s="39">
        <f t="shared" si="4"/>
        <v>120000000</v>
      </c>
    </row>
    <row r="494">
      <c r="A494" s="33" t="s">
        <v>46</v>
      </c>
      <c r="B494" s="68" t="s">
        <v>97</v>
      </c>
      <c r="C494" s="35" t="s">
        <v>59</v>
      </c>
      <c r="D494" s="76" t="str">
        <f t="shared" si="2"/>
        <v>Africa/Rwanda-Africa/2011</v>
      </c>
      <c r="E494" s="72">
        <v>2.98E8</v>
      </c>
      <c r="F494" s="72">
        <v>1.47E8</v>
      </c>
      <c r="G494" s="39">
        <f t="shared" si="3"/>
        <v>298000000</v>
      </c>
      <c r="H494" s="39">
        <f t="shared" si="4"/>
        <v>147000000</v>
      </c>
    </row>
    <row r="495">
      <c r="A495" s="33" t="s">
        <v>46</v>
      </c>
      <c r="B495" s="68" t="s">
        <v>97</v>
      </c>
      <c r="C495" s="35" t="s">
        <v>60</v>
      </c>
      <c r="D495" s="76" t="str">
        <f t="shared" si="2"/>
        <v>Africa/Rwanda-Africa/2012</v>
      </c>
      <c r="E495" s="72">
        <v>3.37E8</v>
      </c>
      <c r="F495" s="72">
        <v>1.33E8</v>
      </c>
      <c r="G495" s="39">
        <f t="shared" si="3"/>
        <v>337000000</v>
      </c>
      <c r="H495" s="39">
        <f t="shared" si="4"/>
        <v>133000000</v>
      </c>
    </row>
    <row r="496">
      <c r="A496" s="33" t="s">
        <v>46</v>
      </c>
      <c r="B496" s="68" t="s">
        <v>98</v>
      </c>
      <c r="C496" s="35" t="s">
        <v>48</v>
      </c>
      <c r="D496" s="76" t="str">
        <f t="shared" si="2"/>
        <v>Africa/Sao Tome and Principe-Africa/2000</v>
      </c>
      <c r="E496" s="72">
        <v>9900000.0</v>
      </c>
      <c r="F496" s="72">
        <v>2200000.0</v>
      </c>
      <c r="G496" s="39">
        <f t="shared" si="3"/>
        <v>9900000</v>
      </c>
      <c r="H496" s="39">
        <f t="shared" si="4"/>
        <v>2200000</v>
      </c>
    </row>
    <row r="497">
      <c r="A497" s="33" t="s">
        <v>46</v>
      </c>
      <c r="B497" s="68" t="s">
        <v>98</v>
      </c>
      <c r="C497" s="35" t="s">
        <v>49</v>
      </c>
      <c r="D497" s="76" t="str">
        <f t="shared" si="2"/>
        <v>Africa/Sao Tome and Principe-Africa/2001</v>
      </c>
      <c r="E497" s="72">
        <v>6200000.0</v>
      </c>
      <c r="F497" s="72">
        <v>2000000.0</v>
      </c>
      <c r="G497" s="39">
        <f t="shared" si="3"/>
        <v>6200000</v>
      </c>
      <c r="H497" s="39">
        <f t="shared" si="4"/>
        <v>2000000</v>
      </c>
    </row>
    <row r="498">
      <c r="A498" s="33" t="s">
        <v>46</v>
      </c>
      <c r="B498" s="68" t="s">
        <v>98</v>
      </c>
      <c r="C498" s="35" t="s">
        <v>50</v>
      </c>
      <c r="D498" s="76" t="str">
        <f t="shared" si="2"/>
        <v>Africa/Sao Tome and Principe-Africa/2002</v>
      </c>
      <c r="E498" s="72">
        <v>6900000.0</v>
      </c>
      <c r="F498" s="72">
        <v>1800000.0</v>
      </c>
      <c r="G498" s="39">
        <f t="shared" si="3"/>
        <v>6900000</v>
      </c>
      <c r="H498" s="39">
        <f t="shared" si="4"/>
        <v>1800000</v>
      </c>
    </row>
    <row r="499">
      <c r="A499" s="33" t="s">
        <v>46</v>
      </c>
      <c r="B499" s="68" t="s">
        <v>98</v>
      </c>
      <c r="C499" s="35" t="s">
        <v>51</v>
      </c>
      <c r="D499" s="76" t="str">
        <f t="shared" si="2"/>
        <v>Africa/Sao Tome and Principe-Africa/2003</v>
      </c>
      <c r="E499" s="72">
        <v>7400000.0</v>
      </c>
      <c r="F499" s="72">
        <v>1800000.0</v>
      </c>
      <c r="G499" s="39">
        <f t="shared" si="3"/>
        <v>7400000</v>
      </c>
      <c r="H499" s="39">
        <f t="shared" si="4"/>
        <v>1800000</v>
      </c>
    </row>
    <row r="500">
      <c r="A500" s="33" t="s">
        <v>46</v>
      </c>
      <c r="B500" s="68" t="s">
        <v>98</v>
      </c>
      <c r="C500" s="35" t="s">
        <v>52</v>
      </c>
      <c r="D500" s="76" t="str">
        <f t="shared" si="2"/>
        <v>Africa/Sao Tome and Principe-Africa/2004</v>
      </c>
      <c r="E500" s="72">
        <v>7700000.0</v>
      </c>
      <c r="F500" s="72">
        <v>2100000.0</v>
      </c>
      <c r="G500" s="39">
        <f t="shared" si="3"/>
        <v>7700000</v>
      </c>
      <c r="H500" s="39">
        <f t="shared" si="4"/>
        <v>2100000</v>
      </c>
    </row>
    <row r="501">
      <c r="A501" s="33" t="s">
        <v>46</v>
      </c>
      <c r="B501" s="68" t="s">
        <v>98</v>
      </c>
      <c r="C501" s="35" t="s">
        <v>53</v>
      </c>
      <c r="D501" s="76" t="str">
        <f t="shared" si="2"/>
        <v>Africa/Sao Tome and Principe-Africa/2005</v>
      </c>
      <c r="E501" s="72">
        <v>7300000.0</v>
      </c>
      <c r="F501" s="72">
        <v>500000.0</v>
      </c>
      <c r="G501" s="39">
        <f t="shared" si="3"/>
        <v>7300000</v>
      </c>
      <c r="H501" s="39">
        <f t="shared" si="4"/>
        <v>500000</v>
      </c>
    </row>
    <row r="502">
      <c r="A502" s="33" t="s">
        <v>46</v>
      </c>
      <c r="B502" s="68" t="s">
        <v>98</v>
      </c>
      <c r="C502" s="35" t="s">
        <v>54</v>
      </c>
      <c r="D502" s="76" t="str">
        <f t="shared" si="2"/>
        <v>Africa/Sao Tome and Principe-Africa/2006</v>
      </c>
      <c r="E502" s="72">
        <v>6700000.0</v>
      </c>
      <c r="F502" s="72">
        <v>1100000.0</v>
      </c>
      <c r="G502" s="39">
        <f t="shared" si="3"/>
        <v>6700000</v>
      </c>
      <c r="H502" s="39">
        <f t="shared" si="4"/>
        <v>1100000</v>
      </c>
    </row>
    <row r="503">
      <c r="A503" s="33" t="s">
        <v>46</v>
      </c>
      <c r="B503" s="68" t="s">
        <v>98</v>
      </c>
      <c r="C503" s="35" t="s">
        <v>55</v>
      </c>
      <c r="D503" s="76" t="str">
        <f t="shared" si="2"/>
        <v>Africa/Sao Tome and Principe-Africa/2007</v>
      </c>
      <c r="E503" s="72">
        <v>5000000.0</v>
      </c>
      <c r="F503" s="72">
        <v>700000.0</v>
      </c>
      <c r="G503" s="39">
        <f t="shared" si="3"/>
        <v>5000000</v>
      </c>
      <c r="H503" s="39">
        <f t="shared" si="4"/>
        <v>700000</v>
      </c>
    </row>
    <row r="504">
      <c r="A504" s="33" t="s">
        <v>46</v>
      </c>
      <c r="B504" s="68" t="s">
        <v>98</v>
      </c>
      <c r="C504" s="35" t="s">
        <v>56</v>
      </c>
      <c r="D504" s="76" t="str">
        <f t="shared" si="2"/>
        <v>Africa/Sao Tome and Principe-Africa/2008</v>
      </c>
      <c r="E504" s="72">
        <v>7700000.0</v>
      </c>
      <c r="F504" s="72">
        <v>300000.0</v>
      </c>
      <c r="G504" s="39">
        <f t="shared" si="3"/>
        <v>7700000</v>
      </c>
      <c r="H504" s="39">
        <f t="shared" si="4"/>
        <v>300000</v>
      </c>
    </row>
    <row r="505">
      <c r="A505" s="33" t="s">
        <v>46</v>
      </c>
      <c r="B505" s="68" t="s">
        <v>98</v>
      </c>
      <c r="C505" s="35" t="s">
        <v>57</v>
      </c>
      <c r="D505" s="76" t="str">
        <f t="shared" si="2"/>
        <v>Africa/Sao Tome and Principe-Africa/2009</v>
      </c>
      <c r="E505" s="72">
        <v>8300000.0</v>
      </c>
      <c r="F505" s="72">
        <v>400000.0</v>
      </c>
      <c r="G505" s="39">
        <f t="shared" si="3"/>
        <v>8300000</v>
      </c>
      <c r="H505" s="39">
        <f t="shared" si="4"/>
        <v>400000</v>
      </c>
    </row>
    <row r="506">
      <c r="A506" s="33" t="s">
        <v>46</v>
      </c>
      <c r="B506" s="68" t="s">
        <v>98</v>
      </c>
      <c r="C506" s="35" t="s">
        <v>58</v>
      </c>
      <c r="D506" s="76" t="str">
        <f t="shared" si="2"/>
        <v>Africa/Sao Tome and Principe-Africa/2010</v>
      </c>
      <c r="E506" s="72">
        <v>1.11E7</v>
      </c>
      <c r="F506" s="72">
        <v>600000.0</v>
      </c>
      <c r="G506" s="39">
        <f t="shared" si="3"/>
        <v>11100000</v>
      </c>
      <c r="H506" s="39">
        <f t="shared" si="4"/>
        <v>600000</v>
      </c>
    </row>
    <row r="507">
      <c r="A507" s="33" t="s">
        <v>46</v>
      </c>
      <c r="B507" s="68" t="s">
        <v>98</v>
      </c>
      <c r="C507" s="35" t="s">
        <v>59</v>
      </c>
      <c r="D507" s="76" t="str">
        <f t="shared" si="2"/>
        <v>Africa/Sao Tome and Principe-Africa/2011</v>
      </c>
      <c r="E507" s="72">
        <v>1.59E7</v>
      </c>
      <c r="F507" s="72">
        <v>1400000.0</v>
      </c>
      <c r="G507" s="39">
        <f t="shared" si="3"/>
        <v>15900000</v>
      </c>
      <c r="H507" s="39">
        <f t="shared" si="4"/>
        <v>1400000</v>
      </c>
    </row>
    <row r="508">
      <c r="A508" s="33" t="s">
        <v>46</v>
      </c>
      <c r="B508" s="68" t="s">
        <v>98</v>
      </c>
      <c r="C508" s="35" t="s">
        <v>60</v>
      </c>
      <c r="D508" s="76" t="str">
        <f t="shared" si="2"/>
        <v>Africa/Sao Tome and Principe-Africa/2012</v>
      </c>
      <c r="E508" s="72">
        <v>1.5E7</v>
      </c>
      <c r="F508" s="72">
        <v>1300000.0</v>
      </c>
      <c r="G508" s="39">
        <f t="shared" si="3"/>
        <v>15000000</v>
      </c>
      <c r="H508" s="39">
        <f t="shared" si="4"/>
        <v>1300000</v>
      </c>
    </row>
    <row r="509">
      <c r="A509" s="33" t="s">
        <v>46</v>
      </c>
      <c r="B509" s="68" t="s">
        <v>99</v>
      </c>
      <c r="C509" s="35" t="s">
        <v>48</v>
      </c>
      <c r="D509" s="76" t="str">
        <f t="shared" si="2"/>
        <v>Africa/Senegal-Africa/2000</v>
      </c>
      <c r="E509" s="72">
        <v>1.52E8</v>
      </c>
      <c r="F509" s="72">
        <v>1.25E8</v>
      </c>
      <c r="G509" s="39">
        <f t="shared" si="3"/>
        <v>152000000</v>
      </c>
      <c r="H509" s="39">
        <f t="shared" si="4"/>
        <v>125000000</v>
      </c>
    </row>
    <row r="510">
      <c r="A510" s="33" t="s">
        <v>46</v>
      </c>
      <c r="B510" s="68" t="s">
        <v>99</v>
      </c>
      <c r="C510" s="35" t="s">
        <v>49</v>
      </c>
      <c r="D510" s="76" t="str">
        <f t="shared" si="2"/>
        <v>Africa/Senegal-Africa/2001</v>
      </c>
      <c r="E510" s="72">
        <v>1.75E8</v>
      </c>
      <c r="F510" s="72">
        <v>1.12E8</v>
      </c>
      <c r="G510" s="39">
        <f t="shared" si="3"/>
        <v>175000000</v>
      </c>
      <c r="H510" s="39">
        <f t="shared" si="4"/>
        <v>112000000</v>
      </c>
    </row>
    <row r="511">
      <c r="A511" s="33" t="s">
        <v>46</v>
      </c>
      <c r="B511" s="68" t="s">
        <v>99</v>
      </c>
      <c r="C511" s="35" t="s">
        <v>50</v>
      </c>
      <c r="D511" s="76" t="str">
        <f t="shared" si="2"/>
        <v>Africa/Senegal-Africa/2002</v>
      </c>
      <c r="E511" s="72">
        <v>2.1E8</v>
      </c>
      <c r="F511" s="72">
        <v>1.12E8</v>
      </c>
      <c r="G511" s="39">
        <f t="shared" si="3"/>
        <v>210000000</v>
      </c>
      <c r="H511" s="39">
        <f t="shared" si="4"/>
        <v>112000000</v>
      </c>
    </row>
    <row r="512">
      <c r="A512" s="33" t="s">
        <v>46</v>
      </c>
      <c r="B512" s="68" t="s">
        <v>99</v>
      </c>
      <c r="C512" s="35" t="s">
        <v>51</v>
      </c>
      <c r="D512" s="76" t="str">
        <f t="shared" si="2"/>
        <v>Africa/Senegal-Africa/2003</v>
      </c>
      <c r="E512" s="72">
        <v>2.69E8</v>
      </c>
      <c r="F512" s="72">
        <v>1.29E8</v>
      </c>
      <c r="G512" s="39">
        <f t="shared" si="3"/>
        <v>269000000</v>
      </c>
      <c r="H512" s="39">
        <f t="shared" si="4"/>
        <v>129000000</v>
      </c>
    </row>
    <row r="513">
      <c r="A513" s="33" t="s">
        <v>46</v>
      </c>
      <c r="B513" s="68" t="s">
        <v>99</v>
      </c>
      <c r="C513" s="35" t="s">
        <v>52</v>
      </c>
      <c r="D513" s="76" t="str">
        <f t="shared" si="2"/>
        <v>Africa/Senegal-Africa/2004</v>
      </c>
      <c r="E513" s="72">
        <v>2.86E8</v>
      </c>
      <c r="F513" s="72">
        <v>1.38E8</v>
      </c>
      <c r="G513" s="39">
        <f t="shared" si="3"/>
        <v>286000000</v>
      </c>
      <c r="H513" s="39">
        <f t="shared" si="4"/>
        <v>138000000</v>
      </c>
    </row>
    <row r="514">
      <c r="A514" s="33" t="s">
        <v>46</v>
      </c>
      <c r="B514" s="68" t="s">
        <v>99</v>
      </c>
      <c r="C514" s="35" t="s">
        <v>53</v>
      </c>
      <c r="D514" s="76" t="str">
        <f t="shared" si="2"/>
        <v>Africa/Senegal-Africa/2005</v>
      </c>
      <c r="E514" s="72">
        <v>3.34E8</v>
      </c>
      <c r="F514" s="72">
        <v>1.44E8</v>
      </c>
      <c r="G514" s="39">
        <f t="shared" si="3"/>
        <v>334000000</v>
      </c>
      <c r="H514" s="39">
        <f t="shared" si="4"/>
        <v>144000000</v>
      </c>
    </row>
    <row r="515">
      <c r="A515" s="33" t="s">
        <v>46</v>
      </c>
      <c r="B515" s="68" t="s">
        <v>99</v>
      </c>
      <c r="C515" s="35" t="s">
        <v>54</v>
      </c>
      <c r="D515" s="76" t="str">
        <f t="shared" si="2"/>
        <v>Africa/Senegal-Africa/2006</v>
      </c>
      <c r="E515" s="72">
        <v>3.29E8</v>
      </c>
      <c r="F515" s="72">
        <v>1.39E8</v>
      </c>
      <c r="G515" s="39">
        <f t="shared" si="3"/>
        <v>329000000</v>
      </c>
      <c r="H515" s="39">
        <f t="shared" si="4"/>
        <v>139000000</v>
      </c>
    </row>
    <row r="516">
      <c r="A516" s="33" t="s">
        <v>46</v>
      </c>
      <c r="B516" s="68" t="s">
        <v>99</v>
      </c>
      <c r="C516" s="35" t="s">
        <v>55</v>
      </c>
      <c r="D516" s="76" t="str">
        <f t="shared" si="2"/>
        <v>Africa/Senegal-Africa/2007</v>
      </c>
      <c r="E516" s="72">
        <v>6.22E8</v>
      </c>
      <c r="F516" s="72">
        <v>3.52E8</v>
      </c>
      <c r="G516" s="39">
        <f t="shared" si="3"/>
        <v>622000000</v>
      </c>
      <c r="H516" s="39">
        <f t="shared" si="4"/>
        <v>352000000</v>
      </c>
    </row>
    <row r="517">
      <c r="A517" s="33" t="s">
        <v>46</v>
      </c>
      <c r="B517" s="68" t="s">
        <v>99</v>
      </c>
      <c r="C517" s="35" t="s">
        <v>56</v>
      </c>
      <c r="D517" s="76" t="str">
        <f t="shared" si="2"/>
        <v>Africa/Senegal-Africa/2008</v>
      </c>
      <c r="E517" s="72">
        <v>6.37E8</v>
      </c>
      <c r="F517" s="72">
        <v>2.76E8</v>
      </c>
      <c r="G517" s="39">
        <f t="shared" si="3"/>
        <v>637000000</v>
      </c>
      <c r="H517" s="39">
        <f t="shared" si="4"/>
        <v>276000000</v>
      </c>
    </row>
    <row r="518">
      <c r="A518" s="33" t="s">
        <v>46</v>
      </c>
      <c r="B518" s="68" t="s">
        <v>99</v>
      </c>
      <c r="C518" s="35" t="s">
        <v>57</v>
      </c>
      <c r="D518" s="76" t="str">
        <f t="shared" si="2"/>
        <v>Africa/Senegal-Africa/2009</v>
      </c>
      <c r="E518" s="72">
        <v>4.74E8</v>
      </c>
      <c r="F518" s="72">
        <v>2.58E8</v>
      </c>
      <c r="G518" s="39">
        <f t="shared" si="3"/>
        <v>474000000</v>
      </c>
      <c r="H518" s="39">
        <f t="shared" si="4"/>
        <v>258000000</v>
      </c>
    </row>
    <row r="519">
      <c r="A519" s="33" t="s">
        <v>46</v>
      </c>
      <c r="B519" s="68" t="s">
        <v>99</v>
      </c>
      <c r="C519" s="35" t="s">
        <v>58</v>
      </c>
      <c r="D519" s="76" t="str">
        <f t="shared" si="2"/>
        <v>Africa/Senegal-Africa/2010</v>
      </c>
      <c r="E519" s="72">
        <v>4.64E8</v>
      </c>
      <c r="F519" s="72">
        <v>2.17E8</v>
      </c>
      <c r="G519" s="39">
        <f t="shared" si="3"/>
        <v>464000000</v>
      </c>
      <c r="H519" s="39">
        <f t="shared" si="4"/>
        <v>217000000</v>
      </c>
    </row>
    <row r="520">
      <c r="A520" s="33" t="s">
        <v>46</v>
      </c>
      <c r="B520" s="68" t="s">
        <v>99</v>
      </c>
      <c r="C520" s="35" t="s">
        <v>59</v>
      </c>
      <c r="D520" s="76" t="str">
        <f t="shared" si="2"/>
        <v>Africa/Senegal-Africa/2011</v>
      </c>
      <c r="E520" s="69"/>
      <c r="F520" s="69"/>
      <c r="G520" s="39">
        <f t="shared" si="3"/>
        <v>464000000</v>
      </c>
      <c r="H520" s="39">
        <f t="shared" si="4"/>
        <v>217000000</v>
      </c>
    </row>
    <row r="521">
      <c r="A521" s="33" t="s">
        <v>46</v>
      </c>
      <c r="B521" s="68" t="s">
        <v>99</v>
      </c>
      <c r="C521" s="35" t="s">
        <v>60</v>
      </c>
      <c r="D521" s="76" t="str">
        <f t="shared" si="2"/>
        <v>Africa/Senegal-Africa/2012</v>
      </c>
      <c r="E521" s="69"/>
      <c r="F521" s="69"/>
      <c r="G521" s="39">
        <f t="shared" si="3"/>
        <v>464000000</v>
      </c>
      <c r="H521" s="39">
        <f t="shared" si="4"/>
        <v>217000000</v>
      </c>
    </row>
    <row r="522">
      <c r="A522" s="33" t="s">
        <v>46</v>
      </c>
      <c r="B522" s="68" t="s">
        <v>100</v>
      </c>
      <c r="C522" s="35" t="s">
        <v>48</v>
      </c>
      <c r="D522" s="76" t="str">
        <f t="shared" si="2"/>
        <v>Africa/Seychelles-Africa/2000</v>
      </c>
      <c r="E522" s="72">
        <v>2.25E8</v>
      </c>
      <c r="F522" s="72">
        <v>4.4E7</v>
      </c>
      <c r="G522" s="39">
        <f t="shared" si="3"/>
        <v>225000000</v>
      </c>
      <c r="H522" s="39">
        <f t="shared" si="4"/>
        <v>44000000</v>
      </c>
    </row>
    <row r="523">
      <c r="A523" s="33" t="s">
        <v>46</v>
      </c>
      <c r="B523" s="68" t="s">
        <v>100</v>
      </c>
      <c r="C523" s="35" t="s">
        <v>49</v>
      </c>
      <c r="D523" s="76" t="str">
        <f t="shared" si="2"/>
        <v>Africa/Seychelles-Africa/2001</v>
      </c>
      <c r="E523" s="72">
        <v>2.21E8</v>
      </c>
      <c r="F523" s="72">
        <v>4.1E7</v>
      </c>
      <c r="G523" s="39">
        <f t="shared" si="3"/>
        <v>221000000</v>
      </c>
      <c r="H523" s="39">
        <f t="shared" si="4"/>
        <v>41000000</v>
      </c>
    </row>
    <row r="524">
      <c r="A524" s="33" t="s">
        <v>46</v>
      </c>
      <c r="B524" s="68" t="s">
        <v>100</v>
      </c>
      <c r="C524" s="35" t="s">
        <v>50</v>
      </c>
      <c r="D524" s="76" t="str">
        <f t="shared" si="2"/>
        <v>Africa/Seychelles-Africa/2002</v>
      </c>
      <c r="E524" s="72">
        <v>2.47E8</v>
      </c>
      <c r="F524" s="72">
        <v>5.3E7</v>
      </c>
      <c r="G524" s="39">
        <f t="shared" si="3"/>
        <v>247000000</v>
      </c>
      <c r="H524" s="39">
        <f t="shared" si="4"/>
        <v>53000000</v>
      </c>
    </row>
    <row r="525">
      <c r="A525" s="33" t="s">
        <v>46</v>
      </c>
      <c r="B525" s="68" t="s">
        <v>100</v>
      </c>
      <c r="C525" s="35" t="s">
        <v>51</v>
      </c>
      <c r="D525" s="76" t="str">
        <f t="shared" si="2"/>
        <v>Africa/Seychelles-Africa/2003</v>
      </c>
      <c r="E525" s="72">
        <v>2.58E8</v>
      </c>
      <c r="F525" s="72">
        <v>5.4E7</v>
      </c>
      <c r="G525" s="39">
        <f t="shared" si="3"/>
        <v>258000000</v>
      </c>
      <c r="H525" s="39">
        <f t="shared" si="4"/>
        <v>54000000</v>
      </c>
    </row>
    <row r="526">
      <c r="A526" s="33" t="s">
        <v>46</v>
      </c>
      <c r="B526" s="68" t="s">
        <v>100</v>
      </c>
      <c r="C526" s="35" t="s">
        <v>52</v>
      </c>
      <c r="D526" s="76" t="str">
        <f t="shared" si="2"/>
        <v>Africa/Seychelles-Africa/2004</v>
      </c>
      <c r="E526" s="72">
        <v>2.56E8</v>
      </c>
      <c r="F526" s="72">
        <v>5.3E7</v>
      </c>
      <c r="G526" s="39">
        <f t="shared" si="3"/>
        <v>256000000</v>
      </c>
      <c r="H526" s="39">
        <f t="shared" si="4"/>
        <v>53000000</v>
      </c>
    </row>
    <row r="527">
      <c r="A527" s="33" t="s">
        <v>46</v>
      </c>
      <c r="B527" s="68" t="s">
        <v>100</v>
      </c>
      <c r="C527" s="35" t="s">
        <v>53</v>
      </c>
      <c r="D527" s="76" t="str">
        <f t="shared" si="2"/>
        <v>Africa/Seychelles-Africa/2005</v>
      </c>
      <c r="E527" s="72">
        <v>2.69E8</v>
      </c>
      <c r="F527" s="72">
        <v>5.9E7</v>
      </c>
      <c r="G527" s="39">
        <f t="shared" si="3"/>
        <v>269000000</v>
      </c>
      <c r="H527" s="39">
        <f t="shared" si="4"/>
        <v>59000000</v>
      </c>
    </row>
    <row r="528">
      <c r="A528" s="33" t="s">
        <v>46</v>
      </c>
      <c r="B528" s="68" t="s">
        <v>100</v>
      </c>
      <c r="C528" s="35" t="s">
        <v>54</v>
      </c>
      <c r="D528" s="76" t="str">
        <f t="shared" si="2"/>
        <v>Africa/Seychelles-Africa/2006</v>
      </c>
      <c r="E528" s="72">
        <v>3.23E8</v>
      </c>
      <c r="F528" s="72">
        <v>5.6E7</v>
      </c>
      <c r="G528" s="39">
        <f t="shared" si="3"/>
        <v>323000000</v>
      </c>
      <c r="H528" s="39">
        <f t="shared" si="4"/>
        <v>56000000</v>
      </c>
    </row>
    <row r="529">
      <c r="A529" s="33" t="s">
        <v>46</v>
      </c>
      <c r="B529" s="68" t="s">
        <v>100</v>
      </c>
      <c r="C529" s="35" t="s">
        <v>55</v>
      </c>
      <c r="D529" s="76" t="str">
        <f t="shared" si="2"/>
        <v>Africa/Seychelles-Africa/2007</v>
      </c>
      <c r="E529" s="72">
        <v>6.0E7</v>
      </c>
      <c r="F529" s="72">
        <v>1.1E7</v>
      </c>
      <c r="G529" s="39">
        <f t="shared" si="3"/>
        <v>60000000</v>
      </c>
      <c r="H529" s="39">
        <f t="shared" si="4"/>
        <v>11000000</v>
      </c>
    </row>
    <row r="530">
      <c r="A530" s="33" t="s">
        <v>46</v>
      </c>
      <c r="B530" s="68" t="s">
        <v>100</v>
      </c>
      <c r="C530" s="35" t="s">
        <v>56</v>
      </c>
      <c r="D530" s="76" t="str">
        <f t="shared" si="2"/>
        <v>Africa/Seychelles-Africa/2008</v>
      </c>
      <c r="E530" s="72">
        <v>4.6E7</v>
      </c>
      <c r="F530" s="72">
        <v>7000000.0</v>
      </c>
      <c r="G530" s="39">
        <f t="shared" si="3"/>
        <v>46000000</v>
      </c>
      <c r="H530" s="39">
        <f t="shared" si="4"/>
        <v>7000000</v>
      </c>
    </row>
    <row r="531">
      <c r="A531" s="33" t="s">
        <v>46</v>
      </c>
      <c r="B531" s="68" t="s">
        <v>100</v>
      </c>
      <c r="C531" s="35" t="s">
        <v>57</v>
      </c>
      <c r="D531" s="76" t="str">
        <f t="shared" si="2"/>
        <v>Africa/Seychelles-Africa/2009</v>
      </c>
      <c r="E531" s="72">
        <v>2.7E7</v>
      </c>
      <c r="F531" s="72">
        <v>5000000.0</v>
      </c>
      <c r="G531" s="39">
        <f t="shared" si="3"/>
        <v>27000000</v>
      </c>
      <c r="H531" s="39">
        <f t="shared" si="4"/>
        <v>5000000</v>
      </c>
    </row>
    <row r="532">
      <c r="A532" s="33" t="s">
        <v>46</v>
      </c>
      <c r="B532" s="68" t="s">
        <v>100</v>
      </c>
      <c r="C532" s="35" t="s">
        <v>58</v>
      </c>
      <c r="D532" s="76" t="str">
        <f t="shared" si="2"/>
        <v>Africa/Seychelles-Africa/2010</v>
      </c>
      <c r="E532" s="72">
        <v>2.9E7</v>
      </c>
      <c r="F532" s="72">
        <v>5000000.0</v>
      </c>
      <c r="G532" s="39">
        <f t="shared" si="3"/>
        <v>29000000</v>
      </c>
      <c r="H532" s="39">
        <f t="shared" si="4"/>
        <v>5000000</v>
      </c>
    </row>
    <row r="533">
      <c r="A533" s="33" t="s">
        <v>46</v>
      </c>
      <c r="B533" s="68" t="s">
        <v>100</v>
      </c>
      <c r="C533" s="35" t="s">
        <v>59</v>
      </c>
      <c r="D533" s="76" t="str">
        <f t="shared" si="2"/>
        <v>Africa/Seychelles-Africa/2011</v>
      </c>
      <c r="E533" s="72">
        <v>3.1E7</v>
      </c>
      <c r="F533" s="72">
        <v>5000000.0</v>
      </c>
      <c r="G533" s="39">
        <f t="shared" si="3"/>
        <v>31000000</v>
      </c>
      <c r="H533" s="39">
        <f t="shared" si="4"/>
        <v>5000000</v>
      </c>
    </row>
    <row r="534">
      <c r="A534" s="33" t="s">
        <v>46</v>
      </c>
      <c r="B534" s="68" t="s">
        <v>100</v>
      </c>
      <c r="C534" s="35" t="s">
        <v>60</v>
      </c>
      <c r="D534" s="76" t="str">
        <f t="shared" si="2"/>
        <v>Africa/Seychelles-Africa/2012</v>
      </c>
      <c r="E534" s="72">
        <v>2.6E7</v>
      </c>
      <c r="F534" s="72">
        <v>4000000.0</v>
      </c>
      <c r="G534" s="39">
        <f t="shared" si="3"/>
        <v>26000000</v>
      </c>
      <c r="H534" s="39">
        <f t="shared" si="4"/>
        <v>4000000</v>
      </c>
    </row>
    <row r="535">
      <c r="A535" s="33" t="s">
        <v>46</v>
      </c>
      <c r="B535" s="68" t="s">
        <v>101</v>
      </c>
      <c r="C535" s="35" t="s">
        <v>48</v>
      </c>
      <c r="D535" s="76" t="str">
        <f t="shared" si="2"/>
        <v>Africa/Sierra Leone-Africa/2000</v>
      </c>
      <c r="E535" s="72">
        <v>1.0E7</v>
      </c>
      <c r="F535" s="72">
        <v>3.5E7</v>
      </c>
      <c r="G535" s="39">
        <f t="shared" si="3"/>
        <v>10000000</v>
      </c>
      <c r="H535" s="39">
        <f t="shared" si="4"/>
        <v>35000000</v>
      </c>
    </row>
    <row r="536">
      <c r="A536" s="33" t="s">
        <v>46</v>
      </c>
      <c r="B536" s="68" t="s">
        <v>101</v>
      </c>
      <c r="C536" s="35" t="s">
        <v>49</v>
      </c>
      <c r="D536" s="76" t="str">
        <f t="shared" si="2"/>
        <v>Africa/Sierra Leone-Africa/2001</v>
      </c>
      <c r="E536" s="72">
        <v>1.4E7</v>
      </c>
      <c r="F536" s="72">
        <v>4.2E7</v>
      </c>
      <c r="G536" s="39">
        <f t="shared" si="3"/>
        <v>14000000</v>
      </c>
      <c r="H536" s="39">
        <f t="shared" si="4"/>
        <v>42000000</v>
      </c>
    </row>
    <row r="537">
      <c r="A537" s="33" t="s">
        <v>46</v>
      </c>
      <c r="B537" s="68" t="s">
        <v>101</v>
      </c>
      <c r="C537" s="35" t="s">
        <v>50</v>
      </c>
      <c r="D537" s="76" t="str">
        <f t="shared" si="2"/>
        <v>Africa/Sierra Leone-Africa/2002</v>
      </c>
      <c r="E537" s="72">
        <v>3.8E7</v>
      </c>
      <c r="F537" s="72">
        <v>3.9E7</v>
      </c>
      <c r="G537" s="39">
        <f t="shared" si="3"/>
        <v>38000000</v>
      </c>
      <c r="H537" s="39">
        <f t="shared" si="4"/>
        <v>39000000</v>
      </c>
    </row>
    <row r="538">
      <c r="A538" s="33" t="s">
        <v>46</v>
      </c>
      <c r="B538" s="68" t="s">
        <v>101</v>
      </c>
      <c r="C538" s="35" t="s">
        <v>51</v>
      </c>
      <c r="D538" s="76" t="str">
        <f t="shared" si="2"/>
        <v>Africa/Sierra Leone-Africa/2003</v>
      </c>
      <c r="E538" s="72">
        <v>6.0E7</v>
      </c>
      <c r="F538" s="72">
        <v>3.8E7</v>
      </c>
      <c r="G538" s="39">
        <f t="shared" si="3"/>
        <v>60000000</v>
      </c>
      <c r="H538" s="39">
        <f t="shared" si="4"/>
        <v>38000000</v>
      </c>
    </row>
    <row r="539">
      <c r="A539" s="33" t="s">
        <v>46</v>
      </c>
      <c r="B539" s="68" t="s">
        <v>101</v>
      </c>
      <c r="C539" s="35" t="s">
        <v>52</v>
      </c>
      <c r="D539" s="76" t="str">
        <f t="shared" si="2"/>
        <v>Africa/Sierra Leone-Africa/2004</v>
      </c>
      <c r="E539" s="72">
        <v>5.8E7</v>
      </c>
      <c r="F539" s="72">
        <v>3.0E7</v>
      </c>
      <c r="G539" s="39">
        <f t="shared" si="3"/>
        <v>58000000</v>
      </c>
      <c r="H539" s="39">
        <f t="shared" si="4"/>
        <v>30000000</v>
      </c>
    </row>
    <row r="540">
      <c r="A540" s="33" t="s">
        <v>46</v>
      </c>
      <c r="B540" s="68" t="s">
        <v>101</v>
      </c>
      <c r="C540" s="35" t="s">
        <v>53</v>
      </c>
      <c r="D540" s="76" t="str">
        <f t="shared" si="2"/>
        <v>Africa/Sierra Leone-Africa/2005</v>
      </c>
      <c r="E540" s="72">
        <v>6.4E7</v>
      </c>
      <c r="F540" s="72">
        <v>3.4E7</v>
      </c>
      <c r="G540" s="39">
        <f t="shared" si="3"/>
        <v>64000000</v>
      </c>
      <c r="H540" s="39">
        <f t="shared" si="4"/>
        <v>34000000</v>
      </c>
    </row>
    <row r="541">
      <c r="A541" s="33" t="s">
        <v>46</v>
      </c>
      <c r="B541" s="68" t="s">
        <v>101</v>
      </c>
      <c r="C541" s="35" t="s">
        <v>54</v>
      </c>
      <c r="D541" s="76" t="str">
        <f t="shared" si="2"/>
        <v>Africa/Sierra Leone-Africa/2006</v>
      </c>
      <c r="E541" s="72">
        <v>2.3E7</v>
      </c>
      <c r="F541" s="72">
        <v>1.5E7</v>
      </c>
      <c r="G541" s="39">
        <f t="shared" si="3"/>
        <v>23000000</v>
      </c>
      <c r="H541" s="39">
        <f t="shared" si="4"/>
        <v>15000000</v>
      </c>
    </row>
    <row r="542">
      <c r="A542" s="33" t="s">
        <v>46</v>
      </c>
      <c r="B542" s="68" t="s">
        <v>101</v>
      </c>
      <c r="C542" s="35" t="s">
        <v>55</v>
      </c>
      <c r="D542" s="76" t="str">
        <f t="shared" si="2"/>
        <v>Africa/Sierra Leone-Africa/2007</v>
      </c>
      <c r="E542" s="72">
        <v>2.2E7</v>
      </c>
      <c r="F542" s="72">
        <v>1.7E7</v>
      </c>
      <c r="G542" s="39">
        <f t="shared" si="3"/>
        <v>22000000</v>
      </c>
      <c r="H542" s="39">
        <f t="shared" si="4"/>
        <v>17000000</v>
      </c>
    </row>
    <row r="543">
      <c r="A543" s="33" t="s">
        <v>46</v>
      </c>
      <c r="B543" s="68" t="s">
        <v>101</v>
      </c>
      <c r="C543" s="35" t="s">
        <v>56</v>
      </c>
      <c r="D543" s="76" t="str">
        <f t="shared" si="2"/>
        <v>Africa/Sierra Leone-Africa/2008</v>
      </c>
      <c r="E543" s="72">
        <v>3.4E7</v>
      </c>
      <c r="F543" s="72">
        <v>2.4E7</v>
      </c>
      <c r="G543" s="39">
        <f t="shared" si="3"/>
        <v>34000000</v>
      </c>
      <c r="H543" s="39">
        <f t="shared" si="4"/>
        <v>24000000</v>
      </c>
    </row>
    <row r="544">
      <c r="A544" s="33" t="s">
        <v>46</v>
      </c>
      <c r="B544" s="68" t="s">
        <v>101</v>
      </c>
      <c r="C544" s="35" t="s">
        <v>57</v>
      </c>
      <c r="D544" s="76" t="str">
        <f t="shared" si="2"/>
        <v>Africa/Sierra Leone-Africa/2009</v>
      </c>
      <c r="E544" s="72">
        <v>2.5E7</v>
      </c>
      <c r="F544" s="72">
        <v>2.2E7</v>
      </c>
      <c r="G544" s="39">
        <f t="shared" si="3"/>
        <v>25000000</v>
      </c>
      <c r="H544" s="39">
        <f t="shared" si="4"/>
        <v>22000000</v>
      </c>
    </row>
    <row r="545">
      <c r="A545" s="33" t="s">
        <v>46</v>
      </c>
      <c r="B545" s="68" t="s">
        <v>101</v>
      </c>
      <c r="C545" s="35" t="s">
        <v>58</v>
      </c>
      <c r="D545" s="76" t="str">
        <f t="shared" si="2"/>
        <v>Africa/Sierra Leone-Africa/2010</v>
      </c>
      <c r="E545" s="72">
        <v>2.6E7</v>
      </c>
      <c r="F545" s="72">
        <v>2.2E7</v>
      </c>
      <c r="G545" s="39">
        <f t="shared" si="3"/>
        <v>26000000</v>
      </c>
      <c r="H545" s="39">
        <f t="shared" si="4"/>
        <v>22000000</v>
      </c>
    </row>
    <row r="546">
      <c r="A546" s="33" t="s">
        <v>46</v>
      </c>
      <c r="B546" s="68" t="s">
        <v>101</v>
      </c>
      <c r="C546" s="35" t="s">
        <v>59</v>
      </c>
      <c r="D546" s="76" t="str">
        <f t="shared" si="2"/>
        <v>Africa/Sierra Leone-Africa/2011</v>
      </c>
      <c r="E546" s="72">
        <v>4.4E7</v>
      </c>
      <c r="F546" s="72">
        <v>2.9E7</v>
      </c>
      <c r="G546" s="39">
        <f t="shared" si="3"/>
        <v>44000000</v>
      </c>
      <c r="H546" s="39">
        <f t="shared" si="4"/>
        <v>29000000</v>
      </c>
    </row>
    <row r="547">
      <c r="A547" s="33" t="s">
        <v>46</v>
      </c>
      <c r="B547" s="68" t="s">
        <v>101</v>
      </c>
      <c r="C547" s="35" t="s">
        <v>60</v>
      </c>
      <c r="D547" s="76" t="str">
        <f t="shared" si="2"/>
        <v>Africa/Sierra Leone-Africa/2012</v>
      </c>
      <c r="E547" s="72">
        <v>4.1E7</v>
      </c>
      <c r="F547" s="72">
        <v>2.5E7</v>
      </c>
      <c r="G547" s="39">
        <f t="shared" si="3"/>
        <v>41000000</v>
      </c>
      <c r="H547" s="39">
        <f t="shared" si="4"/>
        <v>25000000</v>
      </c>
    </row>
    <row r="548">
      <c r="A548" s="33" t="s">
        <v>46</v>
      </c>
      <c r="B548" s="68" t="s">
        <v>102</v>
      </c>
      <c r="C548" s="35" t="s">
        <v>48</v>
      </c>
      <c r="D548" s="76" t="str">
        <f t="shared" si="2"/>
        <v>Africa/Somalia-Africa/2000</v>
      </c>
      <c r="E548" s="69"/>
      <c r="F548" s="69"/>
      <c r="G548" s="39" t="str">
        <f t="shared" si="3"/>
        <v/>
      </c>
      <c r="H548" s="39" t="str">
        <f t="shared" si="4"/>
        <v/>
      </c>
    </row>
    <row r="549">
      <c r="A549" s="33" t="s">
        <v>46</v>
      </c>
      <c r="B549" s="68" t="s">
        <v>102</v>
      </c>
      <c r="C549" s="35" t="s">
        <v>49</v>
      </c>
      <c r="D549" s="76" t="str">
        <f t="shared" si="2"/>
        <v>Africa/Somalia-Africa/2001</v>
      </c>
      <c r="E549" s="69"/>
      <c r="F549" s="69"/>
      <c r="G549" s="39" t="str">
        <f t="shared" si="3"/>
        <v/>
      </c>
      <c r="H549" s="39" t="str">
        <f t="shared" si="4"/>
        <v/>
      </c>
    </row>
    <row r="550">
      <c r="A550" s="33" t="s">
        <v>46</v>
      </c>
      <c r="B550" s="68" t="s">
        <v>102</v>
      </c>
      <c r="C550" s="35" t="s">
        <v>50</v>
      </c>
      <c r="D550" s="76" t="str">
        <f t="shared" si="2"/>
        <v>Africa/Somalia-Africa/2002</v>
      </c>
      <c r="E550" s="69"/>
      <c r="F550" s="69"/>
      <c r="G550" s="39" t="str">
        <f t="shared" si="3"/>
        <v/>
      </c>
      <c r="H550" s="39" t="str">
        <f t="shared" si="4"/>
        <v/>
      </c>
    </row>
    <row r="551">
      <c r="A551" s="33" t="s">
        <v>46</v>
      </c>
      <c r="B551" s="68" t="s">
        <v>102</v>
      </c>
      <c r="C551" s="35" t="s">
        <v>51</v>
      </c>
      <c r="D551" s="76" t="str">
        <f t="shared" si="2"/>
        <v>Africa/Somalia-Africa/2003</v>
      </c>
      <c r="E551" s="69"/>
      <c r="F551" s="69"/>
      <c r="G551" s="39" t="str">
        <f t="shared" si="3"/>
        <v/>
      </c>
      <c r="H551" s="39" t="str">
        <f t="shared" si="4"/>
        <v/>
      </c>
    </row>
    <row r="552">
      <c r="A552" s="33" t="s">
        <v>46</v>
      </c>
      <c r="B552" s="68" t="s">
        <v>102</v>
      </c>
      <c r="C552" s="35" t="s">
        <v>52</v>
      </c>
      <c r="D552" s="76" t="str">
        <f t="shared" si="2"/>
        <v>Africa/Somalia-Africa/2004</v>
      </c>
      <c r="E552" s="69"/>
      <c r="F552" s="69"/>
      <c r="G552" s="39" t="str">
        <f t="shared" si="3"/>
        <v/>
      </c>
      <c r="H552" s="39" t="str">
        <f t="shared" si="4"/>
        <v/>
      </c>
    </row>
    <row r="553">
      <c r="A553" s="33" t="s">
        <v>46</v>
      </c>
      <c r="B553" s="68" t="s">
        <v>102</v>
      </c>
      <c r="C553" s="35" t="s">
        <v>53</v>
      </c>
      <c r="D553" s="76" t="str">
        <f t="shared" si="2"/>
        <v>Africa/Somalia-Africa/2005</v>
      </c>
      <c r="E553" s="69"/>
      <c r="F553" s="69"/>
      <c r="G553" s="39" t="str">
        <f t="shared" si="3"/>
        <v/>
      </c>
      <c r="H553" s="39" t="str">
        <f t="shared" si="4"/>
        <v/>
      </c>
    </row>
    <row r="554">
      <c r="A554" s="33" t="s">
        <v>46</v>
      </c>
      <c r="B554" s="68" t="s">
        <v>102</v>
      </c>
      <c r="C554" s="35" t="s">
        <v>54</v>
      </c>
      <c r="D554" s="76" t="str">
        <f t="shared" si="2"/>
        <v>Africa/Somalia-Africa/2006</v>
      </c>
      <c r="E554" s="69"/>
      <c r="F554" s="69"/>
      <c r="G554" s="39" t="str">
        <f t="shared" si="3"/>
        <v/>
      </c>
      <c r="H554" s="39" t="str">
        <f t="shared" si="4"/>
        <v/>
      </c>
    </row>
    <row r="555">
      <c r="A555" s="33" t="s">
        <v>46</v>
      </c>
      <c r="B555" s="68" t="s">
        <v>102</v>
      </c>
      <c r="C555" s="35" t="s">
        <v>55</v>
      </c>
      <c r="D555" s="76" t="str">
        <f t="shared" si="2"/>
        <v>Africa/Somalia-Africa/2007</v>
      </c>
      <c r="E555" s="69"/>
      <c r="F555" s="69"/>
      <c r="G555" s="39" t="str">
        <f t="shared" si="3"/>
        <v/>
      </c>
      <c r="H555" s="39" t="str">
        <f t="shared" si="4"/>
        <v/>
      </c>
    </row>
    <row r="556">
      <c r="A556" s="33" t="s">
        <v>46</v>
      </c>
      <c r="B556" s="68" t="s">
        <v>102</v>
      </c>
      <c r="C556" s="35" t="s">
        <v>56</v>
      </c>
      <c r="D556" s="76" t="str">
        <f t="shared" si="2"/>
        <v>Africa/Somalia-Africa/2008</v>
      </c>
      <c r="E556" s="69"/>
      <c r="F556" s="69"/>
      <c r="G556" s="39" t="str">
        <f t="shared" si="3"/>
        <v/>
      </c>
      <c r="H556" s="39" t="str">
        <f t="shared" si="4"/>
        <v/>
      </c>
    </row>
    <row r="557">
      <c r="A557" s="33" t="s">
        <v>46</v>
      </c>
      <c r="B557" s="68" t="s">
        <v>102</v>
      </c>
      <c r="C557" s="35" t="s">
        <v>57</v>
      </c>
      <c r="D557" s="76" t="str">
        <f t="shared" si="2"/>
        <v>Africa/Somalia-Africa/2009</v>
      </c>
      <c r="E557" s="69"/>
      <c r="F557" s="69"/>
      <c r="G557" s="39" t="str">
        <f t="shared" si="3"/>
        <v/>
      </c>
      <c r="H557" s="39" t="str">
        <f t="shared" si="4"/>
        <v/>
      </c>
    </row>
    <row r="558">
      <c r="A558" s="33" t="s">
        <v>46</v>
      </c>
      <c r="B558" s="68" t="s">
        <v>102</v>
      </c>
      <c r="C558" s="35" t="s">
        <v>58</v>
      </c>
      <c r="D558" s="76" t="str">
        <f t="shared" si="2"/>
        <v>Africa/Somalia-Africa/2010</v>
      </c>
      <c r="E558" s="69"/>
      <c r="F558" s="69"/>
      <c r="G558" s="39" t="str">
        <f t="shared" si="3"/>
        <v/>
      </c>
      <c r="H558" s="39" t="str">
        <f t="shared" si="4"/>
        <v/>
      </c>
    </row>
    <row r="559">
      <c r="A559" s="33" t="s">
        <v>46</v>
      </c>
      <c r="B559" s="68" t="s">
        <v>102</v>
      </c>
      <c r="C559" s="35" t="s">
        <v>59</v>
      </c>
      <c r="D559" s="76" t="str">
        <f t="shared" si="2"/>
        <v>Africa/Somalia-Africa/2011</v>
      </c>
      <c r="E559" s="69"/>
      <c r="F559" s="69"/>
      <c r="G559" s="39" t="str">
        <f t="shared" si="3"/>
        <v/>
      </c>
      <c r="H559" s="39" t="str">
        <f t="shared" si="4"/>
        <v/>
      </c>
    </row>
    <row r="560">
      <c r="A560" s="33" t="s">
        <v>46</v>
      </c>
      <c r="B560" s="68" t="s">
        <v>102</v>
      </c>
      <c r="C560" s="35" t="s">
        <v>60</v>
      </c>
      <c r="D560" s="76" t="str">
        <f t="shared" si="2"/>
        <v>Africa/Somalia-Africa/2012</v>
      </c>
      <c r="E560" s="69"/>
      <c r="F560" s="69"/>
      <c r="G560" s="39" t="str">
        <f t="shared" si="3"/>
        <v/>
      </c>
      <c r="H560" s="39" t="str">
        <f t="shared" si="4"/>
        <v/>
      </c>
    </row>
    <row r="561">
      <c r="A561" s="33" t="s">
        <v>46</v>
      </c>
      <c r="B561" s="68" t="s">
        <v>103</v>
      </c>
      <c r="C561" s="35" t="s">
        <v>48</v>
      </c>
      <c r="D561" s="76" t="str">
        <f t="shared" si="2"/>
        <v>Africa/South Africa-Africa/2000</v>
      </c>
      <c r="E561" s="72">
        <v>3.338E9</v>
      </c>
      <c r="F561" s="72">
        <v>2.684E9</v>
      </c>
      <c r="G561" s="39">
        <f t="shared" si="3"/>
        <v>3338000000</v>
      </c>
      <c r="H561" s="39">
        <f t="shared" si="4"/>
        <v>2684000000</v>
      </c>
    </row>
    <row r="562">
      <c r="A562" s="33" t="s">
        <v>46</v>
      </c>
      <c r="B562" s="68" t="s">
        <v>103</v>
      </c>
      <c r="C562" s="35" t="s">
        <v>49</v>
      </c>
      <c r="D562" s="76" t="str">
        <f t="shared" si="2"/>
        <v>Africa/South Africa-Africa/2001</v>
      </c>
      <c r="E562" s="72">
        <v>3.256E9</v>
      </c>
      <c r="F562" s="72">
        <v>2.366E9</v>
      </c>
      <c r="G562" s="39">
        <f t="shared" si="3"/>
        <v>3256000000</v>
      </c>
      <c r="H562" s="39">
        <f t="shared" si="4"/>
        <v>2366000000</v>
      </c>
    </row>
    <row r="563">
      <c r="A563" s="33" t="s">
        <v>46</v>
      </c>
      <c r="B563" s="68" t="s">
        <v>103</v>
      </c>
      <c r="C563" s="35" t="s">
        <v>50</v>
      </c>
      <c r="D563" s="76" t="str">
        <f t="shared" si="2"/>
        <v>Africa/South Africa-Africa/2002</v>
      </c>
      <c r="E563" s="72">
        <v>3.695E9</v>
      </c>
      <c r="F563" s="72">
        <v>2.251E9</v>
      </c>
      <c r="G563" s="39">
        <f t="shared" si="3"/>
        <v>3695000000</v>
      </c>
      <c r="H563" s="39">
        <f t="shared" si="4"/>
        <v>2251000000</v>
      </c>
    </row>
    <row r="564">
      <c r="A564" s="33" t="s">
        <v>46</v>
      </c>
      <c r="B564" s="68" t="s">
        <v>103</v>
      </c>
      <c r="C564" s="35" t="s">
        <v>51</v>
      </c>
      <c r="D564" s="76" t="str">
        <f t="shared" si="2"/>
        <v>Africa/South Africa-Africa/2003</v>
      </c>
      <c r="E564" s="72">
        <v>6.674E9</v>
      </c>
      <c r="F564" s="72">
        <v>3.655E9</v>
      </c>
      <c r="G564" s="39">
        <f t="shared" si="3"/>
        <v>6674000000</v>
      </c>
      <c r="H564" s="39">
        <f t="shared" si="4"/>
        <v>3655000000</v>
      </c>
    </row>
    <row r="565">
      <c r="A565" s="33" t="s">
        <v>46</v>
      </c>
      <c r="B565" s="68" t="s">
        <v>103</v>
      </c>
      <c r="C565" s="35" t="s">
        <v>52</v>
      </c>
      <c r="D565" s="76" t="str">
        <f t="shared" si="2"/>
        <v>Africa/South Africa-Africa/2004</v>
      </c>
      <c r="E565" s="72">
        <v>7.571E9</v>
      </c>
      <c r="F565" s="72">
        <v>4.237E9</v>
      </c>
      <c r="G565" s="39">
        <f t="shared" si="3"/>
        <v>7571000000</v>
      </c>
      <c r="H565" s="39">
        <f t="shared" si="4"/>
        <v>4237000000</v>
      </c>
    </row>
    <row r="566">
      <c r="A566" s="33" t="s">
        <v>46</v>
      </c>
      <c r="B566" s="68" t="s">
        <v>103</v>
      </c>
      <c r="C566" s="35" t="s">
        <v>53</v>
      </c>
      <c r="D566" s="76" t="str">
        <f t="shared" si="2"/>
        <v>Africa/South Africa-Africa/2005</v>
      </c>
      <c r="E566" s="72">
        <v>8.629E9</v>
      </c>
      <c r="F566" s="72">
        <v>4.812E9</v>
      </c>
      <c r="G566" s="39">
        <f t="shared" si="3"/>
        <v>8629000000</v>
      </c>
      <c r="H566" s="39">
        <f t="shared" si="4"/>
        <v>4812000000</v>
      </c>
    </row>
    <row r="567">
      <c r="A567" s="33" t="s">
        <v>46</v>
      </c>
      <c r="B567" s="68" t="s">
        <v>103</v>
      </c>
      <c r="C567" s="35" t="s">
        <v>54</v>
      </c>
      <c r="D567" s="76" t="str">
        <f t="shared" si="2"/>
        <v>Africa/South Africa-Africa/2006</v>
      </c>
      <c r="E567" s="72">
        <v>9.211E9</v>
      </c>
      <c r="F567" s="72">
        <v>5.23E9</v>
      </c>
      <c r="G567" s="39">
        <f t="shared" si="3"/>
        <v>9211000000</v>
      </c>
      <c r="H567" s="39">
        <f t="shared" si="4"/>
        <v>5230000000</v>
      </c>
    </row>
    <row r="568">
      <c r="A568" s="33" t="s">
        <v>46</v>
      </c>
      <c r="B568" s="68" t="s">
        <v>103</v>
      </c>
      <c r="C568" s="35" t="s">
        <v>55</v>
      </c>
      <c r="D568" s="76" t="str">
        <f t="shared" si="2"/>
        <v>Africa/South Africa-Africa/2007</v>
      </c>
      <c r="E568" s="72">
        <v>1.0226E10</v>
      </c>
      <c r="F568" s="72">
        <v>6.103E9</v>
      </c>
      <c r="G568" s="39">
        <f t="shared" si="3"/>
        <v>10226000000</v>
      </c>
      <c r="H568" s="39">
        <f t="shared" si="4"/>
        <v>6103000000</v>
      </c>
    </row>
    <row r="569">
      <c r="A569" s="33" t="s">
        <v>46</v>
      </c>
      <c r="B569" s="68" t="s">
        <v>103</v>
      </c>
      <c r="C569" s="35" t="s">
        <v>56</v>
      </c>
      <c r="D569" s="76" t="str">
        <f t="shared" si="2"/>
        <v>Africa/South Africa-Africa/2008</v>
      </c>
      <c r="E569" s="72">
        <v>9.178E9</v>
      </c>
      <c r="F569" s="72">
        <v>6.905E9</v>
      </c>
      <c r="G569" s="39">
        <f t="shared" si="3"/>
        <v>9178000000</v>
      </c>
      <c r="H569" s="39">
        <f t="shared" si="4"/>
        <v>6905000000</v>
      </c>
    </row>
    <row r="570">
      <c r="A570" s="33" t="s">
        <v>46</v>
      </c>
      <c r="B570" s="68" t="s">
        <v>103</v>
      </c>
      <c r="C570" s="35" t="s">
        <v>57</v>
      </c>
      <c r="D570" s="76" t="str">
        <f t="shared" si="2"/>
        <v>Africa/South Africa-Africa/2009</v>
      </c>
      <c r="E570" s="72">
        <v>8.684E9</v>
      </c>
      <c r="F570" s="72">
        <v>6.42E9</v>
      </c>
      <c r="G570" s="39">
        <f t="shared" si="3"/>
        <v>8684000000</v>
      </c>
      <c r="H570" s="39">
        <f t="shared" si="4"/>
        <v>6420000000</v>
      </c>
    </row>
    <row r="571">
      <c r="A571" s="33" t="s">
        <v>46</v>
      </c>
      <c r="B571" s="68" t="s">
        <v>103</v>
      </c>
      <c r="C571" s="35" t="s">
        <v>58</v>
      </c>
      <c r="D571" s="76" t="str">
        <f t="shared" si="2"/>
        <v>Africa/South Africa-Africa/2010</v>
      </c>
      <c r="E571" s="72">
        <v>1.0308E10</v>
      </c>
      <c r="F571" s="72">
        <v>8.139E9</v>
      </c>
      <c r="G571" s="39">
        <f t="shared" si="3"/>
        <v>10308000000</v>
      </c>
      <c r="H571" s="39">
        <f t="shared" si="4"/>
        <v>8139000000</v>
      </c>
    </row>
    <row r="572">
      <c r="A572" s="33" t="s">
        <v>46</v>
      </c>
      <c r="B572" s="68" t="s">
        <v>103</v>
      </c>
      <c r="C572" s="35" t="s">
        <v>59</v>
      </c>
      <c r="D572" s="76" t="str">
        <f t="shared" si="2"/>
        <v>Africa/South Africa-Africa/2011</v>
      </c>
      <c r="E572" s="72">
        <v>1.0707E10</v>
      </c>
      <c r="F572" s="72">
        <v>8.397E9</v>
      </c>
      <c r="G572" s="39">
        <f t="shared" si="3"/>
        <v>10707000000</v>
      </c>
      <c r="H572" s="39">
        <f t="shared" si="4"/>
        <v>8397000000</v>
      </c>
    </row>
    <row r="573">
      <c r="A573" s="33" t="s">
        <v>46</v>
      </c>
      <c r="B573" s="68" t="s">
        <v>103</v>
      </c>
      <c r="C573" s="35" t="s">
        <v>60</v>
      </c>
      <c r="D573" s="76" t="str">
        <f t="shared" si="2"/>
        <v>Africa/South Africa-Africa/2012</v>
      </c>
      <c r="E573" s="72">
        <v>1.1201E10</v>
      </c>
      <c r="F573" s="72">
        <v>7.144E9</v>
      </c>
      <c r="G573" s="39">
        <f t="shared" si="3"/>
        <v>11201000000</v>
      </c>
      <c r="H573" s="39">
        <f t="shared" si="4"/>
        <v>7144000000</v>
      </c>
    </row>
    <row r="574">
      <c r="A574" s="33" t="s">
        <v>46</v>
      </c>
      <c r="B574" s="68" t="s">
        <v>104</v>
      </c>
      <c r="C574" s="35" t="s">
        <v>48</v>
      </c>
      <c r="D574" s="76" t="str">
        <f t="shared" si="2"/>
        <v>Africa/South Sudan-Africa/2000</v>
      </c>
      <c r="E574" s="69"/>
      <c r="F574" s="69"/>
      <c r="G574" s="39" t="str">
        <f t="shared" si="3"/>
        <v/>
      </c>
      <c r="H574" s="39" t="str">
        <f t="shared" si="4"/>
        <v/>
      </c>
    </row>
    <row r="575">
      <c r="A575" s="33" t="s">
        <v>46</v>
      </c>
      <c r="B575" s="68" t="s">
        <v>104</v>
      </c>
      <c r="C575" s="35" t="s">
        <v>49</v>
      </c>
      <c r="D575" s="76" t="str">
        <f t="shared" si="2"/>
        <v>Africa/South Sudan-Africa/2001</v>
      </c>
      <c r="E575" s="69"/>
      <c r="F575" s="69"/>
      <c r="G575" s="39" t="str">
        <f t="shared" si="3"/>
        <v/>
      </c>
      <c r="H575" s="39" t="str">
        <f t="shared" si="4"/>
        <v/>
      </c>
    </row>
    <row r="576">
      <c r="A576" s="33" t="s">
        <v>46</v>
      </c>
      <c r="B576" s="68" t="s">
        <v>104</v>
      </c>
      <c r="C576" s="35" t="s">
        <v>50</v>
      </c>
      <c r="D576" s="76" t="str">
        <f t="shared" si="2"/>
        <v>Africa/South Sudan-Africa/2002</v>
      </c>
      <c r="E576" s="69"/>
      <c r="F576" s="69"/>
      <c r="G576" s="39" t="str">
        <f t="shared" si="3"/>
        <v/>
      </c>
      <c r="H576" s="39" t="str">
        <f t="shared" si="4"/>
        <v/>
      </c>
    </row>
    <row r="577">
      <c r="A577" s="33" t="s">
        <v>46</v>
      </c>
      <c r="B577" s="68" t="s">
        <v>104</v>
      </c>
      <c r="C577" s="35" t="s">
        <v>51</v>
      </c>
      <c r="D577" s="76" t="str">
        <f t="shared" si="2"/>
        <v>Africa/South Sudan-Africa/2003</v>
      </c>
      <c r="E577" s="69"/>
      <c r="F577" s="69"/>
      <c r="G577" s="39" t="str">
        <f t="shared" si="3"/>
        <v/>
      </c>
      <c r="H577" s="39" t="str">
        <f t="shared" si="4"/>
        <v/>
      </c>
    </row>
    <row r="578">
      <c r="A578" s="33" t="s">
        <v>46</v>
      </c>
      <c r="B578" s="68" t="s">
        <v>104</v>
      </c>
      <c r="C578" s="35" t="s">
        <v>52</v>
      </c>
      <c r="D578" s="76" t="str">
        <f t="shared" si="2"/>
        <v>Africa/South Sudan-Africa/2004</v>
      </c>
      <c r="E578" s="69"/>
      <c r="F578" s="69"/>
      <c r="G578" s="39" t="str">
        <f t="shared" si="3"/>
        <v/>
      </c>
      <c r="H578" s="39" t="str">
        <f t="shared" si="4"/>
        <v/>
      </c>
    </row>
    <row r="579">
      <c r="A579" s="33" t="s">
        <v>46</v>
      </c>
      <c r="B579" s="68" t="s">
        <v>104</v>
      </c>
      <c r="C579" s="35" t="s">
        <v>53</v>
      </c>
      <c r="D579" s="76" t="str">
        <f t="shared" si="2"/>
        <v>Africa/South Sudan-Africa/2005</v>
      </c>
      <c r="E579" s="69"/>
      <c r="F579" s="69"/>
      <c r="G579" s="39" t="str">
        <f t="shared" si="3"/>
        <v/>
      </c>
      <c r="H579" s="39" t="str">
        <f t="shared" si="4"/>
        <v/>
      </c>
    </row>
    <row r="580">
      <c r="A580" s="33" t="s">
        <v>46</v>
      </c>
      <c r="B580" s="68" t="s">
        <v>104</v>
      </c>
      <c r="C580" s="35" t="s">
        <v>54</v>
      </c>
      <c r="D580" s="76" t="str">
        <f t="shared" si="2"/>
        <v>Africa/South Sudan-Africa/2006</v>
      </c>
      <c r="E580" s="69"/>
      <c r="F580" s="69"/>
      <c r="G580" s="39" t="str">
        <f t="shared" si="3"/>
        <v/>
      </c>
      <c r="H580" s="39" t="str">
        <f t="shared" si="4"/>
        <v/>
      </c>
    </row>
    <row r="581">
      <c r="A581" s="33" t="s">
        <v>46</v>
      </c>
      <c r="B581" s="68" t="s">
        <v>104</v>
      </c>
      <c r="C581" s="35" t="s">
        <v>55</v>
      </c>
      <c r="D581" s="76" t="str">
        <f t="shared" si="2"/>
        <v>Africa/South Sudan-Africa/2007</v>
      </c>
      <c r="E581" s="69"/>
      <c r="F581" s="69"/>
      <c r="G581" s="39" t="str">
        <f t="shared" si="3"/>
        <v/>
      </c>
      <c r="H581" s="39" t="str">
        <f t="shared" si="4"/>
        <v/>
      </c>
    </row>
    <row r="582">
      <c r="A582" s="33" t="s">
        <v>46</v>
      </c>
      <c r="B582" s="68" t="s">
        <v>104</v>
      </c>
      <c r="C582" s="35" t="s">
        <v>56</v>
      </c>
      <c r="D582" s="76" t="str">
        <f t="shared" si="2"/>
        <v>Africa/South Sudan-Africa/2008</v>
      </c>
      <c r="E582" s="69"/>
      <c r="F582" s="69"/>
      <c r="G582" s="39" t="str">
        <f t="shared" si="3"/>
        <v/>
      </c>
      <c r="H582" s="39" t="str">
        <f t="shared" si="4"/>
        <v/>
      </c>
    </row>
    <row r="583">
      <c r="A583" s="33" t="s">
        <v>46</v>
      </c>
      <c r="B583" s="68" t="s">
        <v>104</v>
      </c>
      <c r="C583" s="35" t="s">
        <v>57</v>
      </c>
      <c r="D583" s="76" t="str">
        <f t="shared" si="2"/>
        <v>Africa/South Sudan-Africa/2009</v>
      </c>
      <c r="E583" s="69"/>
      <c r="F583" s="69"/>
      <c r="G583" s="39" t="str">
        <f t="shared" si="3"/>
        <v/>
      </c>
      <c r="H583" s="39" t="str">
        <f t="shared" si="4"/>
        <v/>
      </c>
    </row>
    <row r="584">
      <c r="A584" s="33" t="s">
        <v>46</v>
      </c>
      <c r="B584" s="68" t="s">
        <v>104</v>
      </c>
      <c r="C584" s="35" t="s">
        <v>58</v>
      </c>
      <c r="D584" s="76" t="str">
        <f t="shared" si="2"/>
        <v>Africa/South Sudan-Africa/2010</v>
      </c>
      <c r="E584" s="69"/>
      <c r="F584" s="69"/>
      <c r="G584" s="39" t="str">
        <f t="shared" si="3"/>
        <v/>
      </c>
      <c r="H584" s="39" t="str">
        <f t="shared" si="4"/>
        <v/>
      </c>
    </row>
    <row r="585">
      <c r="A585" s="33" t="s">
        <v>46</v>
      </c>
      <c r="B585" s="68" t="s">
        <v>104</v>
      </c>
      <c r="C585" s="35" t="s">
        <v>59</v>
      </c>
      <c r="D585" s="76" t="str">
        <f t="shared" si="2"/>
        <v>Africa/South Sudan-Africa/2011</v>
      </c>
      <c r="E585" s="69"/>
      <c r="F585" s="69"/>
      <c r="G585" s="39" t="str">
        <f t="shared" si="3"/>
        <v/>
      </c>
      <c r="H585" s="39" t="str">
        <f t="shared" si="4"/>
        <v/>
      </c>
    </row>
    <row r="586">
      <c r="A586" s="33" t="s">
        <v>46</v>
      </c>
      <c r="B586" s="68" t="s">
        <v>104</v>
      </c>
      <c r="C586" s="35" t="s">
        <v>60</v>
      </c>
      <c r="D586" s="76" t="str">
        <f t="shared" si="2"/>
        <v>Africa/South Sudan-Africa/2012</v>
      </c>
      <c r="E586" s="69"/>
      <c r="F586" s="69"/>
      <c r="G586" s="39" t="str">
        <f t="shared" si="3"/>
        <v/>
      </c>
      <c r="H586" s="39" t="str">
        <f t="shared" si="4"/>
        <v/>
      </c>
    </row>
    <row r="587">
      <c r="A587" s="33" t="s">
        <v>46</v>
      </c>
      <c r="B587" s="68" t="s">
        <v>105</v>
      </c>
      <c r="C587" s="35" t="s">
        <v>48</v>
      </c>
      <c r="D587" s="76" t="str">
        <f t="shared" si="2"/>
        <v>Africa/Sudan-Africa/2000</v>
      </c>
      <c r="E587" s="72">
        <v>5000000.0</v>
      </c>
      <c r="F587" s="72">
        <v>5.5E7</v>
      </c>
      <c r="G587" s="39">
        <f t="shared" si="3"/>
        <v>5000000</v>
      </c>
      <c r="H587" s="39">
        <f t="shared" si="4"/>
        <v>55000000</v>
      </c>
    </row>
    <row r="588">
      <c r="A588" s="33" t="s">
        <v>46</v>
      </c>
      <c r="B588" s="68" t="s">
        <v>105</v>
      </c>
      <c r="C588" s="35" t="s">
        <v>49</v>
      </c>
      <c r="D588" s="76" t="str">
        <f t="shared" si="2"/>
        <v>Africa/Sudan-Africa/2001</v>
      </c>
      <c r="E588" s="72">
        <v>3000000.0</v>
      </c>
      <c r="F588" s="72">
        <v>7.4E7</v>
      </c>
      <c r="G588" s="39">
        <f t="shared" si="3"/>
        <v>3000000</v>
      </c>
      <c r="H588" s="39">
        <f t="shared" si="4"/>
        <v>74000000</v>
      </c>
    </row>
    <row r="589">
      <c r="A589" s="33" t="s">
        <v>46</v>
      </c>
      <c r="B589" s="68" t="s">
        <v>105</v>
      </c>
      <c r="C589" s="35" t="s">
        <v>50</v>
      </c>
      <c r="D589" s="76" t="str">
        <f t="shared" si="2"/>
        <v>Africa/Sudan-Africa/2002</v>
      </c>
      <c r="E589" s="72">
        <v>1.08E8</v>
      </c>
      <c r="F589" s="72">
        <v>9.1E7</v>
      </c>
      <c r="G589" s="39">
        <f t="shared" si="3"/>
        <v>108000000</v>
      </c>
      <c r="H589" s="39">
        <f t="shared" si="4"/>
        <v>91000000</v>
      </c>
    </row>
    <row r="590">
      <c r="A590" s="33" t="s">
        <v>46</v>
      </c>
      <c r="B590" s="68" t="s">
        <v>105</v>
      </c>
      <c r="C590" s="35" t="s">
        <v>51</v>
      </c>
      <c r="D590" s="76" t="str">
        <f t="shared" si="2"/>
        <v>Africa/Sudan-Africa/2003</v>
      </c>
      <c r="E590" s="72">
        <v>1.7E7</v>
      </c>
      <c r="F590" s="72">
        <v>1.19E8</v>
      </c>
      <c r="G590" s="39">
        <f t="shared" si="3"/>
        <v>17000000</v>
      </c>
      <c r="H590" s="39">
        <f t="shared" si="4"/>
        <v>119000000</v>
      </c>
    </row>
    <row r="591">
      <c r="A591" s="33" t="s">
        <v>46</v>
      </c>
      <c r="B591" s="68" t="s">
        <v>105</v>
      </c>
      <c r="C591" s="35" t="s">
        <v>52</v>
      </c>
      <c r="D591" s="76" t="str">
        <f t="shared" si="2"/>
        <v>Africa/Sudan-Africa/2004</v>
      </c>
      <c r="E591" s="72">
        <v>2.1E7</v>
      </c>
      <c r="F591" s="72">
        <v>1.76E8</v>
      </c>
      <c r="G591" s="39">
        <f t="shared" si="3"/>
        <v>21000000</v>
      </c>
      <c r="H591" s="39">
        <f t="shared" si="4"/>
        <v>176000000</v>
      </c>
    </row>
    <row r="592">
      <c r="A592" s="33" t="s">
        <v>46</v>
      </c>
      <c r="B592" s="68" t="s">
        <v>105</v>
      </c>
      <c r="C592" s="35" t="s">
        <v>53</v>
      </c>
      <c r="D592" s="76" t="str">
        <f t="shared" si="2"/>
        <v>Africa/Sudan-Africa/2005</v>
      </c>
      <c r="E592" s="72">
        <v>1.5E8</v>
      </c>
      <c r="F592" s="72">
        <v>6.67E8</v>
      </c>
      <c r="G592" s="39">
        <f t="shared" si="3"/>
        <v>150000000</v>
      </c>
      <c r="H592" s="39">
        <f t="shared" si="4"/>
        <v>667000000</v>
      </c>
    </row>
    <row r="593">
      <c r="A593" s="33" t="s">
        <v>46</v>
      </c>
      <c r="B593" s="68" t="s">
        <v>105</v>
      </c>
      <c r="C593" s="35" t="s">
        <v>54</v>
      </c>
      <c r="D593" s="76" t="str">
        <f t="shared" si="2"/>
        <v>Africa/Sudan-Africa/2006</v>
      </c>
      <c r="E593" s="72">
        <v>2.52E8</v>
      </c>
      <c r="F593" s="72">
        <v>1.414E9</v>
      </c>
      <c r="G593" s="39">
        <f t="shared" si="3"/>
        <v>252000000</v>
      </c>
      <c r="H593" s="39">
        <f t="shared" si="4"/>
        <v>1414000000</v>
      </c>
    </row>
    <row r="594">
      <c r="A594" s="33" t="s">
        <v>46</v>
      </c>
      <c r="B594" s="68" t="s">
        <v>105</v>
      </c>
      <c r="C594" s="35" t="s">
        <v>55</v>
      </c>
      <c r="D594" s="76" t="str">
        <f t="shared" si="2"/>
        <v>Africa/Sudan-Africa/2007</v>
      </c>
      <c r="E594" s="72">
        <v>2.62E8</v>
      </c>
      <c r="F594" s="72">
        <v>1.477E9</v>
      </c>
      <c r="G594" s="39">
        <f t="shared" si="3"/>
        <v>262000000</v>
      </c>
      <c r="H594" s="39">
        <f t="shared" si="4"/>
        <v>1477000000</v>
      </c>
    </row>
    <row r="595">
      <c r="A595" s="33" t="s">
        <v>46</v>
      </c>
      <c r="B595" s="68" t="s">
        <v>105</v>
      </c>
      <c r="C595" s="35" t="s">
        <v>56</v>
      </c>
      <c r="D595" s="76" t="str">
        <f t="shared" si="2"/>
        <v>Africa/Sudan-Africa/2008</v>
      </c>
      <c r="E595" s="72">
        <v>3.31E8</v>
      </c>
      <c r="F595" s="72">
        <v>1.188E9</v>
      </c>
      <c r="G595" s="39">
        <f t="shared" si="3"/>
        <v>331000000</v>
      </c>
      <c r="H595" s="39">
        <f t="shared" si="4"/>
        <v>1188000000</v>
      </c>
    </row>
    <row r="596">
      <c r="A596" s="33" t="s">
        <v>46</v>
      </c>
      <c r="B596" s="68" t="s">
        <v>105</v>
      </c>
      <c r="C596" s="35" t="s">
        <v>57</v>
      </c>
      <c r="D596" s="76" t="str">
        <f t="shared" si="2"/>
        <v>Africa/Sudan-Africa/2009</v>
      </c>
      <c r="E596" s="72">
        <v>2.99E8</v>
      </c>
      <c r="F596" s="72">
        <v>8.68E8</v>
      </c>
      <c r="G596" s="39">
        <f t="shared" si="3"/>
        <v>299000000</v>
      </c>
      <c r="H596" s="39">
        <f t="shared" si="4"/>
        <v>868000000</v>
      </c>
    </row>
    <row r="597">
      <c r="A597" s="33" t="s">
        <v>46</v>
      </c>
      <c r="B597" s="68" t="s">
        <v>105</v>
      </c>
      <c r="C597" s="35" t="s">
        <v>58</v>
      </c>
      <c r="D597" s="76" t="str">
        <f t="shared" si="2"/>
        <v>Africa/Sudan-Africa/2010</v>
      </c>
      <c r="E597" s="72">
        <v>9.4E7</v>
      </c>
      <c r="F597" s="72">
        <v>1.116E9</v>
      </c>
      <c r="G597" s="39">
        <f t="shared" si="3"/>
        <v>94000000</v>
      </c>
      <c r="H597" s="39">
        <f t="shared" si="4"/>
        <v>1116000000</v>
      </c>
    </row>
    <row r="598">
      <c r="A598" s="33" t="s">
        <v>46</v>
      </c>
      <c r="B598" s="68" t="s">
        <v>105</v>
      </c>
      <c r="C598" s="35" t="s">
        <v>59</v>
      </c>
      <c r="D598" s="76" t="str">
        <f t="shared" si="2"/>
        <v>Africa/Sudan-Africa/2011</v>
      </c>
      <c r="E598" s="72">
        <v>1.85E8</v>
      </c>
      <c r="F598" s="72">
        <v>9.37E8</v>
      </c>
      <c r="G598" s="39">
        <f t="shared" si="3"/>
        <v>185000000</v>
      </c>
      <c r="H598" s="39">
        <f t="shared" si="4"/>
        <v>937000000</v>
      </c>
    </row>
    <row r="599">
      <c r="A599" s="33" t="s">
        <v>46</v>
      </c>
      <c r="B599" s="68" t="s">
        <v>105</v>
      </c>
      <c r="C599" s="35" t="s">
        <v>60</v>
      </c>
      <c r="D599" s="76" t="str">
        <f t="shared" si="2"/>
        <v>Africa/Sudan-Africa/2012</v>
      </c>
      <c r="E599" s="72">
        <v>8.8E8</v>
      </c>
      <c r="F599" s="72">
        <v>9.08E8</v>
      </c>
      <c r="G599" s="39">
        <f t="shared" si="3"/>
        <v>880000000</v>
      </c>
      <c r="H599" s="39">
        <f t="shared" si="4"/>
        <v>908000000</v>
      </c>
    </row>
    <row r="600">
      <c r="A600" s="33" t="s">
        <v>46</v>
      </c>
      <c r="B600" s="68" t="s">
        <v>106</v>
      </c>
      <c r="C600" s="35" t="s">
        <v>48</v>
      </c>
      <c r="D600" s="76" t="str">
        <f t="shared" si="2"/>
        <v>Africa/Swaziland-Africa/2000</v>
      </c>
      <c r="E600" s="72">
        <v>2.4E7</v>
      </c>
      <c r="F600" s="72">
        <v>3.2E7</v>
      </c>
      <c r="G600" s="39">
        <f t="shared" si="3"/>
        <v>24000000</v>
      </c>
      <c r="H600" s="39">
        <f t="shared" si="4"/>
        <v>32000000</v>
      </c>
    </row>
    <row r="601">
      <c r="A601" s="33" t="s">
        <v>46</v>
      </c>
      <c r="B601" s="68" t="s">
        <v>106</v>
      </c>
      <c r="C601" s="35" t="s">
        <v>49</v>
      </c>
      <c r="D601" s="76" t="str">
        <f t="shared" si="2"/>
        <v>Africa/Swaziland-Africa/2001</v>
      </c>
      <c r="E601" s="72">
        <v>2.3E7</v>
      </c>
      <c r="F601" s="72">
        <v>3.1E7</v>
      </c>
      <c r="G601" s="39">
        <f t="shared" si="3"/>
        <v>23000000</v>
      </c>
      <c r="H601" s="39">
        <f t="shared" si="4"/>
        <v>31000000</v>
      </c>
    </row>
    <row r="602">
      <c r="A602" s="33" t="s">
        <v>46</v>
      </c>
      <c r="B602" s="68" t="s">
        <v>106</v>
      </c>
      <c r="C602" s="35" t="s">
        <v>50</v>
      </c>
      <c r="D602" s="76" t="str">
        <f t="shared" si="2"/>
        <v>Africa/Swaziland-Africa/2002</v>
      </c>
      <c r="E602" s="72">
        <v>4.5E7</v>
      </c>
      <c r="F602" s="72">
        <v>2.7E7</v>
      </c>
      <c r="G602" s="39">
        <f t="shared" si="3"/>
        <v>45000000</v>
      </c>
      <c r="H602" s="39">
        <f t="shared" si="4"/>
        <v>27000000</v>
      </c>
    </row>
    <row r="603">
      <c r="A603" s="33" t="s">
        <v>46</v>
      </c>
      <c r="B603" s="68" t="s">
        <v>106</v>
      </c>
      <c r="C603" s="35" t="s">
        <v>51</v>
      </c>
      <c r="D603" s="76" t="str">
        <f t="shared" si="2"/>
        <v>Africa/Swaziland-Africa/2003</v>
      </c>
      <c r="E603" s="72">
        <v>7.0E7</v>
      </c>
      <c r="F603" s="72">
        <v>2.3E7</v>
      </c>
      <c r="G603" s="39">
        <f t="shared" si="3"/>
        <v>70000000</v>
      </c>
      <c r="H603" s="39">
        <f t="shared" si="4"/>
        <v>23000000</v>
      </c>
    </row>
    <row r="604">
      <c r="A604" s="33" t="s">
        <v>46</v>
      </c>
      <c r="B604" s="68" t="s">
        <v>106</v>
      </c>
      <c r="C604" s="35" t="s">
        <v>52</v>
      </c>
      <c r="D604" s="76" t="str">
        <f t="shared" si="2"/>
        <v>Africa/Swaziland-Africa/2004</v>
      </c>
      <c r="E604" s="72">
        <v>7.5E7</v>
      </c>
      <c r="F604" s="72">
        <v>5.4E7</v>
      </c>
      <c r="G604" s="39">
        <f t="shared" si="3"/>
        <v>75000000</v>
      </c>
      <c r="H604" s="39">
        <f t="shared" si="4"/>
        <v>54000000</v>
      </c>
    </row>
    <row r="605">
      <c r="A605" s="33" t="s">
        <v>46</v>
      </c>
      <c r="B605" s="68" t="s">
        <v>106</v>
      </c>
      <c r="C605" s="35" t="s">
        <v>53</v>
      </c>
      <c r="D605" s="76" t="str">
        <f t="shared" si="2"/>
        <v>Africa/Swaziland-Africa/2005</v>
      </c>
      <c r="E605" s="72">
        <v>7.7E7</v>
      </c>
      <c r="F605" s="72">
        <v>6.0E7</v>
      </c>
      <c r="G605" s="39">
        <f t="shared" si="3"/>
        <v>77000000</v>
      </c>
      <c r="H605" s="39">
        <f t="shared" si="4"/>
        <v>60000000</v>
      </c>
    </row>
    <row r="606">
      <c r="A606" s="33" t="s">
        <v>46</v>
      </c>
      <c r="B606" s="68" t="s">
        <v>106</v>
      </c>
      <c r="C606" s="35" t="s">
        <v>54</v>
      </c>
      <c r="D606" s="76" t="str">
        <f t="shared" si="2"/>
        <v>Africa/Swaziland-Africa/2006</v>
      </c>
      <c r="E606" s="72">
        <v>7.5E7</v>
      </c>
      <c r="F606" s="72">
        <v>5.4E7</v>
      </c>
      <c r="G606" s="39">
        <f t="shared" si="3"/>
        <v>75000000</v>
      </c>
      <c r="H606" s="39">
        <f t="shared" si="4"/>
        <v>54000000</v>
      </c>
    </row>
    <row r="607">
      <c r="A607" s="33" t="s">
        <v>46</v>
      </c>
      <c r="B607" s="68" t="s">
        <v>106</v>
      </c>
      <c r="C607" s="35" t="s">
        <v>55</v>
      </c>
      <c r="D607" s="76" t="str">
        <f t="shared" si="2"/>
        <v>Africa/Swaziland-Africa/2007</v>
      </c>
      <c r="E607" s="72">
        <v>3.2E7</v>
      </c>
      <c r="F607" s="72">
        <v>6.3E7</v>
      </c>
      <c r="G607" s="39">
        <f t="shared" si="3"/>
        <v>32000000</v>
      </c>
      <c r="H607" s="39">
        <f t="shared" si="4"/>
        <v>63000000</v>
      </c>
    </row>
    <row r="608">
      <c r="A608" s="33" t="s">
        <v>46</v>
      </c>
      <c r="B608" s="68" t="s">
        <v>106</v>
      </c>
      <c r="C608" s="35" t="s">
        <v>56</v>
      </c>
      <c r="D608" s="76" t="str">
        <f t="shared" si="2"/>
        <v>Africa/Swaziland-Africa/2008</v>
      </c>
      <c r="E608" s="72">
        <v>2.6E7</v>
      </c>
      <c r="F608" s="72">
        <v>5.9E7</v>
      </c>
      <c r="G608" s="39">
        <f t="shared" si="3"/>
        <v>26000000</v>
      </c>
      <c r="H608" s="39">
        <f t="shared" si="4"/>
        <v>59000000</v>
      </c>
    </row>
    <row r="609">
      <c r="A609" s="33" t="s">
        <v>46</v>
      </c>
      <c r="B609" s="68" t="s">
        <v>106</v>
      </c>
      <c r="C609" s="35" t="s">
        <v>57</v>
      </c>
      <c r="D609" s="76" t="str">
        <f t="shared" si="2"/>
        <v>Africa/Swaziland-Africa/2009</v>
      </c>
      <c r="E609" s="72">
        <v>4.0E7</v>
      </c>
      <c r="F609" s="72">
        <v>9.8E7</v>
      </c>
      <c r="G609" s="39">
        <f t="shared" si="3"/>
        <v>40000000</v>
      </c>
      <c r="H609" s="39">
        <f t="shared" si="4"/>
        <v>98000000</v>
      </c>
    </row>
    <row r="610">
      <c r="A610" s="33" t="s">
        <v>46</v>
      </c>
      <c r="B610" s="68" t="s">
        <v>106</v>
      </c>
      <c r="C610" s="35" t="s">
        <v>58</v>
      </c>
      <c r="D610" s="76" t="str">
        <f t="shared" si="2"/>
        <v>Africa/Swaziland-Africa/2010</v>
      </c>
      <c r="E610" s="72">
        <v>5.1E7</v>
      </c>
      <c r="F610" s="72">
        <v>8.7E7</v>
      </c>
      <c r="G610" s="39">
        <f t="shared" si="3"/>
        <v>51000000</v>
      </c>
      <c r="H610" s="39">
        <f t="shared" si="4"/>
        <v>87000000</v>
      </c>
    </row>
    <row r="611">
      <c r="A611" s="33" t="s">
        <v>46</v>
      </c>
      <c r="B611" s="68" t="s">
        <v>106</v>
      </c>
      <c r="C611" s="35" t="s">
        <v>59</v>
      </c>
      <c r="D611" s="76" t="str">
        <f t="shared" si="2"/>
        <v>Africa/Swaziland-Africa/2011</v>
      </c>
      <c r="E611" s="69"/>
      <c r="F611" s="69"/>
      <c r="G611" s="39">
        <f t="shared" si="3"/>
        <v>51000000</v>
      </c>
      <c r="H611" s="39">
        <f t="shared" si="4"/>
        <v>87000000</v>
      </c>
    </row>
    <row r="612">
      <c r="A612" s="33" t="s">
        <v>46</v>
      </c>
      <c r="B612" s="68" t="s">
        <v>106</v>
      </c>
      <c r="C612" s="35" t="s">
        <v>60</v>
      </c>
      <c r="D612" s="76" t="str">
        <f t="shared" si="2"/>
        <v>Africa/Swaziland-Africa/2012</v>
      </c>
      <c r="E612" s="69"/>
      <c r="F612" s="69"/>
      <c r="G612" s="39">
        <f t="shared" si="3"/>
        <v>51000000</v>
      </c>
      <c r="H612" s="39">
        <f t="shared" si="4"/>
        <v>87000000</v>
      </c>
    </row>
    <row r="613">
      <c r="A613" s="33" t="s">
        <v>46</v>
      </c>
      <c r="B613" s="68" t="s">
        <v>107</v>
      </c>
      <c r="C613" s="35" t="s">
        <v>48</v>
      </c>
      <c r="D613" s="76" t="str">
        <f t="shared" si="2"/>
        <v>Africa/Tanzania-Africa/2000</v>
      </c>
      <c r="E613" s="72">
        <v>3.81E8</v>
      </c>
      <c r="F613" s="72">
        <v>3.69E8</v>
      </c>
      <c r="G613" s="39">
        <f t="shared" si="3"/>
        <v>381000000</v>
      </c>
      <c r="H613" s="39">
        <f t="shared" si="4"/>
        <v>369000000</v>
      </c>
    </row>
    <row r="614">
      <c r="A614" s="33" t="s">
        <v>46</v>
      </c>
      <c r="B614" s="68" t="s">
        <v>107</v>
      </c>
      <c r="C614" s="35" t="s">
        <v>49</v>
      </c>
      <c r="D614" s="76" t="str">
        <f t="shared" si="2"/>
        <v>Africa/Tanzania-Africa/2001</v>
      </c>
      <c r="E614" s="72">
        <v>6.26E8</v>
      </c>
      <c r="F614" s="72">
        <v>3.63E8</v>
      </c>
      <c r="G614" s="39">
        <f t="shared" si="3"/>
        <v>626000000</v>
      </c>
      <c r="H614" s="39">
        <f t="shared" si="4"/>
        <v>363000000</v>
      </c>
    </row>
    <row r="615">
      <c r="A615" s="33" t="s">
        <v>46</v>
      </c>
      <c r="B615" s="68" t="s">
        <v>107</v>
      </c>
      <c r="C615" s="35" t="s">
        <v>50</v>
      </c>
      <c r="D615" s="76" t="str">
        <f t="shared" si="2"/>
        <v>Africa/Tanzania-Africa/2002</v>
      </c>
      <c r="E615" s="72">
        <v>6.39E8</v>
      </c>
      <c r="F615" s="72">
        <v>3.61E8</v>
      </c>
      <c r="G615" s="39">
        <f t="shared" si="3"/>
        <v>639000000</v>
      </c>
      <c r="H615" s="39">
        <f t="shared" si="4"/>
        <v>361000000</v>
      </c>
    </row>
    <row r="616">
      <c r="A616" s="33" t="s">
        <v>46</v>
      </c>
      <c r="B616" s="68" t="s">
        <v>107</v>
      </c>
      <c r="C616" s="35" t="s">
        <v>51</v>
      </c>
      <c r="D616" s="76" t="str">
        <f t="shared" si="2"/>
        <v>Africa/Tanzania-Africa/2003</v>
      </c>
      <c r="E616" s="72">
        <v>6.54E8</v>
      </c>
      <c r="F616" s="72">
        <v>3.75E8</v>
      </c>
      <c r="G616" s="39">
        <f t="shared" si="3"/>
        <v>654000000</v>
      </c>
      <c r="H616" s="39">
        <f t="shared" si="4"/>
        <v>375000000</v>
      </c>
    </row>
    <row r="617">
      <c r="A617" s="33" t="s">
        <v>46</v>
      </c>
      <c r="B617" s="68" t="s">
        <v>107</v>
      </c>
      <c r="C617" s="35" t="s">
        <v>52</v>
      </c>
      <c r="D617" s="76" t="str">
        <f t="shared" si="2"/>
        <v>Africa/Tanzania-Africa/2004</v>
      </c>
      <c r="E617" s="72">
        <v>7.62E8</v>
      </c>
      <c r="F617" s="72">
        <v>4.7E8</v>
      </c>
      <c r="G617" s="39">
        <f t="shared" si="3"/>
        <v>762000000</v>
      </c>
      <c r="H617" s="39">
        <f t="shared" si="4"/>
        <v>470000000</v>
      </c>
    </row>
    <row r="618">
      <c r="A618" s="33" t="s">
        <v>46</v>
      </c>
      <c r="B618" s="68" t="s">
        <v>107</v>
      </c>
      <c r="C618" s="35" t="s">
        <v>53</v>
      </c>
      <c r="D618" s="76" t="str">
        <f t="shared" si="2"/>
        <v>Africa/Tanzania-Africa/2005</v>
      </c>
      <c r="E618" s="72">
        <v>8.35E8</v>
      </c>
      <c r="F618" s="72">
        <v>5.77E8</v>
      </c>
      <c r="G618" s="39">
        <f t="shared" si="3"/>
        <v>835000000</v>
      </c>
      <c r="H618" s="39">
        <f t="shared" si="4"/>
        <v>577000000</v>
      </c>
    </row>
    <row r="619">
      <c r="A619" s="33" t="s">
        <v>46</v>
      </c>
      <c r="B619" s="68" t="s">
        <v>107</v>
      </c>
      <c r="C619" s="35" t="s">
        <v>54</v>
      </c>
      <c r="D619" s="76" t="str">
        <f t="shared" si="2"/>
        <v>Africa/Tanzania-Africa/2006</v>
      </c>
      <c r="E619" s="72">
        <v>9.86E8</v>
      </c>
      <c r="F619" s="72">
        <v>5.71E8</v>
      </c>
      <c r="G619" s="39">
        <f t="shared" si="3"/>
        <v>986000000</v>
      </c>
      <c r="H619" s="39">
        <f t="shared" si="4"/>
        <v>571000000</v>
      </c>
    </row>
    <row r="620">
      <c r="A620" s="33" t="s">
        <v>46</v>
      </c>
      <c r="B620" s="68" t="s">
        <v>107</v>
      </c>
      <c r="C620" s="35" t="s">
        <v>55</v>
      </c>
      <c r="D620" s="76" t="str">
        <f t="shared" si="2"/>
        <v>Africa/Tanzania-Africa/2007</v>
      </c>
      <c r="E620" s="72">
        <v>1.215E9</v>
      </c>
      <c r="F620" s="72">
        <v>6.16E8</v>
      </c>
      <c r="G620" s="39">
        <f t="shared" si="3"/>
        <v>1215000000</v>
      </c>
      <c r="H620" s="39">
        <f t="shared" si="4"/>
        <v>616000000</v>
      </c>
    </row>
    <row r="621">
      <c r="A621" s="33" t="s">
        <v>46</v>
      </c>
      <c r="B621" s="68" t="s">
        <v>107</v>
      </c>
      <c r="C621" s="35" t="s">
        <v>56</v>
      </c>
      <c r="D621" s="76" t="str">
        <f t="shared" si="2"/>
        <v>Africa/Tanzania-Africa/2008</v>
      </c>
      <c r="E621" s="72">
        <v>1.293E9</v>
      </c>
      <c r="F621" s="72">
        <v>7.46E8</v>
      </c>
      <c r="G621" s="39">
        <f t="shared" si="3"/>
        <v>1293000000</v>
      </c>
      <c r="H621" s="39">
        <f t="shared" si="4"/>
        <v>746000000</v>
      </c>
    </row>
    <row r="622">
      <c r="A622" s="33" t="s">
        <v>46</v>
      </c>
      <c r="B622" s="68" t="s">
        <v>107</v>
      </c>
      <c r="C622" s="35" t="s">
        <v>57</v>
      </c>
      <c r="D622" s="76" t="str">
        <f t="shared" si="2"/>
        <v>Africa/Tanzania-Africa/2009</v>
      </c>
      <c r="E622" s="72">
        <v>1.192E9</v>
      </c>
      <c r="F622" s="72">
        <v>8.06E8</v>
      </c>
      <c r="G622" s="39">
        <f t="shared" si="3"/>
        <v>1192000000</v>
      </c>
      <c r="H622" s="39">
        <f t="shared" si="4"/>
        <v>806000000</v>
      </c>
    </row>
    <row r="623">
      <c r="A623" s="33" t="s">
        <v>46</v>
      </c>
      <c r="B623" s="68" t="s">
        <v>107</v>
      </c>
      <c r="C623" s="35" t="s">
        <v>58</v>
      </c>
      <c r="D623" s="76" t="str">
        <f t="shared" si="2"/>
        <v>Africa/Tanzania-Africa/2010</v>
      </c>
      <c r="E623" s="72">
        <v>1.279E9</v>
      </c>
      <c r="F623" s="72">
        <v>8.61E8</v>
      </c>
      <c r="G623" s="39">
        <f t="shared" si="3"/>
        <v>1279000000</v>
      </c>
      <c r="H623" s="39">
        <f t="shared" si="4"/>
        <v>861000000</v>
      </c>
    </row>
    <row r="624">
      <c r="A624" s="33" t="s">
        <v>46</v>
      </c>
      <c r="B624" s="68" t="s">
        <v>107</v>
      </c>
      <c r="C624" s="35" t="s">
        <v>59</v>
      </c>
      <c r="D624" s="76" t="str">
        <f t="shared" si="2"/>
        <v>Africa/Tanzania-Africa/2011</v>
      </c>
      <c r="E624" s="72">
        <v>1.383E9</v>
      </c>
      <c r="F624" s="72">
        <v>9.28E8</v>
      </c>
      <c r="G624" s="39">
        <f t="shared" si="3"/>
        <v>1383000000</v>
      </c>
      <c r="H624" s="39">
        <f t="shared" si="4"/>
        <v>928000000</v>
      </c>
    </row>
    <row r="625">
      <c r="A625" s="33" t="s">
        <v>46</v>
      </c>
      <c r="B625" s="68" t="s">
        <v>107</v>
      </c>
      <c r="C625" s="35" t="s">
        <v>60</v>
      </c>
      <c r="D625" s="76" t="str">
        <f t="shared" si="2"/>
        <v>Africa/Tanzania-Africa/2012</v>
      </c>
      <c r="E625" s="72">
        <v>1.605E9</v>
      </c>
      <c r="F625" s="72">
        <v>1.003E9</v>
      </c>
      <c r="G625" s="39">
        <f t="shared" si="3"/>
        <v>1605000000</v>
      </c>
      <c r="H625" s="39">
        <f t="shared" si="4"/>
        <v>1003000000</v>
      </c>
    </row>
    <row r="626">
      <c r="A626" s="33" t="s">
        <v>46</v>
      </c>
      <c r="B626" s="68" t="s">
        <v>108</v>
      </c>
      <c r="C626" s="35" t="s">
        <v>48</v>
      </c>
      <c r="D626" s="76" t="str">
        <f t="shared" si="2"/>
        <v>Africa/Togo-Africa/2000</v>
      </c>
      <c r="E626" s="72">
        <v>1.1E7</v>
      </c>
      <c r="F626" s="72">
        <v>1.5E7</v>
      </c>
      <c r="G626" s="39">
        <f t="shared" si="3"/>
        <v>11000000</v>
      </c>
      <c r="H626" s="39">
        <f t="shared" si="4"/>
        <v>15000000</v>
      </c>
    </row>
    <row r="627">
      <c r="A627" s="33" t="s">
        <v>46</v>
      </c>
      <c r="B627" s="68" t="s">
        <v>108</v>
      </c>
      <c r="C627" s="35" t="s">
        <v>49</v>
      </c>
      <c r="D627" s="76" t="str">
        <f t="shared" si="2"/>
        <v>Africa/Togo-Africa/2001</v>
      </c>
      <c r="E627" s="72">
        <v>1.4E7</v>
      </c>
      <c r="F627" s="72">
        <v>2.0E7</v>
      </c>
      <c r="G627" s="39">
        <f t="shared" si="3"/>
        <v>14000000</v>
      </c>
      <c r="H627" s="39">
        <f t="shared" si="4"/>
        <v>20000000</v>
      </c>
    </row>
    <row r="628">
      <c r="A628" s="33" t="s">
        <v>46</v>
      </c>
      <c r="B628" s="68" t="s">
        <v>108</v>
      </c>
      <c r="C628" s="35" t="s">
        <v>50</v>
      </c>
      <c r="D628" s="76" t="str">
        <f t="shared" si="2"/>
        <v>Africa/Togo-Africa/2002</v>
      </c>
      <c r="E628" s="72">
        <v>1.6E7</v>
      </c>
      <c r="F628" s="72">
        <v>2.6E7</v>
      </c>
      <c r="G628" s="39">
        <f t="shared" si="3"/>
        <v>16000000</v>
      </c>
      <c r="H628" s="39">
        <f t="shared" si="4"/>
        <v>26000000</v>
      </c>
    </row>
    <row r="629">
      <c r="A629" s="33" t="s">
        <v>46</v>
      </c>
      <c r="B629" s="68" t="s">
        <v>108</v>
      </c>
      <c r="C629" s="35" t="s">
        <v>51</v>
      </c>
      <c r="D629" s="76" t="str">
        <f t="shared" si="2"/>
        <v>Africa/Togo-Africa/2003</v>
      </c>
      <c r="E629" s="72">
        <v>2.6E7</v>
      </c>
      <c r="F629" s="72">
        <v>3.7E7</v>
      </c>
      <c r="G629" s="39">
        <f t="shared" si="3"/>
        <v>26000000</v>
      </c>
      <c r="H629" s="39">
        <f t="shared" si="4"/>
        <v>37000000</v>
      </c>
    </row>
    <row r="630">
      <c r="A630" s="33" t="s">
        <v>46</v>
      </c>
      <c r="B630" s="68" t="s">
        <v>108</v>
      </c>
      <c r="C630" s="35" t="s">
        <v>52</v>
      </c>
      <c r="D630" s="76" t="str">
        <f t="shared" si="2"/>
        <v>Africa/Togo-Africa/2004</v>
      </c>
      <c r="E630" s="72">
        <v>2.5E7</v>
      </c>
      <c r="F630" s="72">
        <v>3.8E7</v>
      </c>
      <c r="G630" s="39">
        <f t="shared" si="3"/>
        <v>25000000</v>
      </c>
      <c r="H630" s="39">
        <f t="shared" si="4"/>
        <v>38000000</v>
      </c>
    </row>
    <row r="631">
      <c r="A631" s="33" t="s">
        <v>46</v>
      </c>
      <c r="B631" s="68" t="s">
        <v>108</v>
      </c>
      <c r="C631" s="35" t="s">
        <v>53</v>
      </c>
      <c r="D631" s="76" t="str">
        <f t="shared" si="2"/>
        <v>Africa/Togo-Africa/2005</v>
      </c>
      <c r="E631" s="72">
        <v>2.7E7</v>
      </c>
      <c r="F631" s="72">
        <v>4.2E7</v>
      </c>
      <c r="G631" s="39">
        <f t="shared" si="3"/>
        <v>27000000</v>
      </c>
      <c r="H631" s="39">
        <f t="shared" si="4"/>
        <v>42000000</v>
      </c>
    </row>
    <row r="632">
      <c r="A632" s="33" t="s">
        <v>46</v>
      </c>
      <c r="B632" s="68" t="s">
        <v>108</v>
      </c>
      <c r="C632" s="35" t="s">
        <v>54</v>
      </c>
      <c r="D632" s="76" t="str">
        <f t="shared" si="2"/>
        <v>Africa/Togo-Africa/2006</v>
      </c>
      <c r="E632" s="72">
        <v>2.3E7</v>
      </c>
      <c r="F632" s="72">
        <v>4.2E7</v>
      </c>
      <c r="G632" s="39">
        <f t="shared" si="3"/>
        <v>23000000</v>
      </c>
      <c r="H632" s="39">
        <f t="shared" si="4"/>
        <v>42000000</v>
      </c>
    </row>
    <row r="633">
      <c r="A633" s="33" t="s">
        <v>46</v>
      </c>
      <c r="B633" s="68" t="s">
        <v>108</v>
      </c>
      <c r="C633" s="35" t="s">
        <v>55</v>
      </c>
      <c r="D633" s="76" t="str">
        <f t="shared" si="2"/>
        <v>Africa/Togo-Africa/2007</v>
      </c>
      <c r="E633" s="72">
        <v>3.8E7</v>
      </c>
      <c r="F633" s="72">
        <v>5.9E7</v>
      </c>
      <c r="G633" s="39">
        <f t="shared" si="3"/>
        <v>38000000</v>
      </c>
      <c r="H633" s="39">
        <f t="shared" si="4"/>
        <v>59000000</v>
      </c>
    </row>
    <row r="634">
      <c r="A634" s="33" t="s">
        <v>46</v>
      </c>
      <c r="B634" s="68" t="s">
        <v>108</v>
      </c>
      <c r="C634" s="35" t="s">
        <v>56</v>
      </c>
      <c r="D634" s="76" t="str">
        <f t="shared" si="2"/>
        <v>Africa/Togo-Africa/2008</v>
      </c>
      <c r="E634" s="72">
        <v>4.4E7</v>
      </c>
      <c r="F634" s="72">
        <v>6.8E7</v>
      </c>
      <c r="G634" s="39">
        <f t="shared" si="3"/>
        <v>44000000</v>
      </c>
      <c r="H634" s="39">
        <f t="shared" si="4"/>
        <v>68000000</v>
      </c>
    </row>
    <row r="635">
      <c r="A635" s="33" t="s">
        <v>46</v>
      </c>
      <c r="B635" s="68" t="s">
        <v>108</v>
      </c>
      <c r="C635" s="35" t="s">
        <v>57</v>
      </c>
      <c r="D635" s="76" t="str">
        <f t="shared" si="2"/>
        <v>Africa/Togo-Africa/2009</v>
      </c>
      <c r="E635" s="72">
        <v>7.3E7</v>
      </c>
      <c r="F635" s="72">
        <v>9.4E7</v>
      </c>
      <c r="G635" s="39">
        <f t="shared" si="3"/>
        <v>73000000</v>
      </c>
      <c r="H635" s="39">
        <f t="shared" si="4"/>
        <v>94000000</v>
      </c>
    </row>
    <row r="636">
      <c r="A636" s="33" t="s">
        <v>46</v>
      </c>
      <c r="B636" s="68" t="s">
        <v>108</v>
      </c>
      <c r="C636" s="35" t="s">
        <v>58</v>
      </c>
      <c r="D636" s="76" t="str">
        <f t="shared" si="2"/>
        <v>Africa/Togo-Africa/2010</v>
      </c>
      <c r="E636" s="72">
        <v>1.05E8</v>
      </c>
      <c r="F636" s="72">
        <v>8.9E7</v>
      </c>
      <c r="G636" s="39">
        <f t="shared" si="3"/>
        <v>105000000</v>
      </c>
      <c r="H636" s="39">
        <f t="shared" si="4"/>
        <v>89000000</v>
      </c>
    </row>
    <row r="637">
      <c r="A637" s="33" t="s">
        <v>46</v>
      </c>
      <c r="B637" s="68" t="s">
        <v>108</v>
      </c>
      <c r="C637" s="35" t="s">
        <v>59</v>
      </c>
      <c r="D637" s="76" t="str">
        <f t="shared" si="2"/>
        <v>Africa/Togo-Africa/2011</v>
      </c>
      <c r="E637" s="69"/>
      <c r="F637" s="69"/>
      <c r="G637" s="39">
        <f t="shared" si="3"/>
        <v>105000000</v>
      </c>
      <c r="H637" s="39">
        <f t="shared" si="4"/>
        <v>89000000</v>
      </c>
    </row>
    <row r="638">
      <c r="A638" s="33" t="s">
        <v>46</v>
      </c>
      <c r="B638" s="68" t="s">
        <v>108</v>
      </c>
      <c r="C638" s="35" t="s">
        <v>60</v>
      </c>
      <c r="D638" s="76" t="str">
        <f t="shared" si="2"/>
        <v>Africa/Togo-Africa/2012</v>
      </c>
      <c r="E638" s="69"/>
      <c r="F638" s="69"/>
      <c r="G638" s="39">
        <f t="shared" si="3"/>
        <v>105000000</v>
      </c>
      <c r="H638" s="39">
        <f t="shared" si="4"/>
        <v>89000000</v>
      </c>
    </row>
    <row r="639">
      <c r="A639" s="33" t="s">
        <v>46</v>
      </c>
      <c r="B639" s="68" t="s">
        <v>109</v>
      </c>
      <c r="C639" s="35" t="s">
        <v>48</v>
      </c>
      <c r="D639" s="76" t="str">
        <f t="shared" si="2"/>
        <v>Africa/Tunisia-Africa/2000</v>
      </c>
      <c r="E639" s="72">
        <v>1.977E9</v>
      </c>
      <c r="F639" s="72">
        <v>3.1E8</v>
      </c>
      <c r="G639" s="39">
        <f t="shared" si="3"/>
        <v>1977000000</v>
      </c>
      <c r="H639" s="39">
        <f t="shared" si="4"/>
        <v>310000000</v>
      </c>
    </row>
    <row r="640">
      <c r="A640" s="33" t="s">
        <v>46</v>
      </c>
      <c r="B640" s="68" t="s">
        <v>109</v>
      </c>
      <c r="C640" s="35" t="s">
        <v>49</v>
      </c>
      <c r="D640" s="76" t="str">
        <f t="shared" si="2"/>
        <v>Africa/Tunisia-Africa/2001</v>
      </c>
      <c r="E640" s="72">
        <v>2.061E9</v>
      </c>
      <c r="F640" s="72">
        <v>3.22E8</v>
      </c>
      <c r="G640" s="39">
        <f t="shared" si="3"/>
        <v>2061000000</v>
      </c>
      <c r="H640" s="39">
        <f t="shared" si="4"/>
        <v>322000000</v>
      </c>
    </row>
    <row r="641">
      <c r="A641" s="33" t="s">
        <v>46</v>
      </c>
      <c r="B641" s="68" t="s">
        <v>109</v>
      </c>
      <c r="C641" s="35" t="s">
        <v>50</v>
      </c>
      <c r="D641" s="76" t="str">
        <f t="shared" si="2"/>
        <v>Africa/Tunisia-Africa/2002</v>
      </c>
      <c r="E641" s="72">
        <v>1.831E9</v>
      </c>
      <c r="F641" s="72">
        <v>3.03E8</v>
      </c>
      <c r="G641" s="39">
        <f t="shared" si="3"/>
        <v>1831000000</v>
      </c>
      <c r="H641" s="39">
        <f t="shared" si="4"/>
        <v>303000000</v>
      </c>
    </row>
    <row r="642">
      <c r="A642" s="33" t="s">
        <v>46</v>
      </c>
      <c r="B642" s="68" t="s">
        <v>109</v>
      </c>
      <c r="C642" s="35" t="s">
        <v>51</v>
      </c>
      <c r="D642" s="76" t="str">
        <f t="shared" si="2"/>
        <v>Africa/Tunisia-Africa/2003</v>
      </c>
      <c r="E642" s="72">
        <v>1.935E9</v>
      </c>
      <c r="F642" s="72">
        <v>3.55E8</v>
      </c>
      <c r="G642" s="39">
        <f t="shared" si="3"/>
        <v>1935000000</v>
      </c>
      <c r="H642" s="39">
        <f t="shared" si="4"/>
        <v>355000000</v>
      </c>
    </row>
    <row r="643">
      <c r="A643" s="33" t="s">
        <v>46</v>
      </c>
      <c r="B643" s="68" t="s">
        <v>109</v>
      </c>
      <c r="C643" s="35" t="s">
        <v>52</v>
      </c>
      <c r="D643" s="76" t="str">
        <f t="shared" si="2"/>
        <v>Africa/Tunisia-Africa/2004</v>
      </c>
      <c r="E643" s="72">
        <v>2.432E9</v>
      </c>
      <c r="F643" s="72">
        <v>4.27E8</v>
      </c>
      <c r="G643" s="39">
        <f t="shared" si="3"/>
        <v>2432000000</v>
      </c>
      <c r="H643" s="39">
        <f t="shared" si="4"/>
        <v>427000000</v>
      </c>
    </row>
    <row r="644">
      <c r="A644" s="33" t="s">
        <v>46</v>
      </c>
      <c r="B644" s="68" t="s">
        <v>109</v>
      </c>
      <c r="C644" s="35" t="s">
        <v>53</v>
      </c>
      <c r="D644" s="76" t="str">
        <f t="shared" si="2"/>
        <v>Africa/Tunisia-Africa/2005</v>
      </c>
      <c r="E644" s="72">
        <v>2.8E9</v>
      </c>
      <c r="F644" s="72">
        <v>4.52E8</v>
      </c>
      <c r="G644" s="39">
        <f t="shared" si="3"/>
        <v>2800000000</v>
      </c>
      <c r="H644" s="39">
        <f t="shared" si="4"/>
        <v>452000000</v>
      </c>
    </row>
    <row r="645">
      <c r="A645" s="33" t="s">
        <v>46</v>
      </c>
      <c r="B645" s="68" t="s">
        <v>109</v>
      </c>
      <c r="C645" s="35" t="s">
        <v>54</v>
      </c>
      <c r="D645" s="76" t="str">
        <f t="shared" si="2"/>
        <v>Africa/Tunisia-Africa/2006</v>
      </c>
      <c r="E645" s="72">
        <v>2.999E9</v>
      </c>
      <c r="F645" s="72">
        <v>4.98E8</v>
      </c>
      <c r="G645" s="39">
        <f t="shared" si="3"/>
        <v>2999000000</v>
      </c>
      <c r="H645" s="39">
        <f t="shared" si="4"/>
        <v>498000000</v>
      </c>
    </row>
    <row r="646">
      <c r="A646" s="33" t="s">
        <v>46</v>
      </c>
      <c r="B646" s="68" t="s">
        <v>109</v>
      </c>
      <c r="C646" s="35" t="s">
        <v>55</v>
      </c>
      <c r="D646" s="76" t="str">
        <f t="shared" si="2"/>
        <v>Africa/Tunisia-Africa/2007</v>
      </c>
      <c r="E646" s="72">
        <v>3.373E9</v>
      </c>
      <c r="F646" s="72">
        <v>5.3E8</v>
      </c>
      <c r="G646" s="39">
        <f t="shared" si="3"/>
        <v>3373000000</v>
      </c>
      <c r="H646" s="39">
        <f t="shared" si="4"/>
        <v>530000000</v>
      </c>
    </row>
    <row r="647">
      <c r="A647" s="33" t="s">
        <v>46</v>
      </c>
      <c r="B647" s="68" t="s">
        <v>109</v>
      </c>
      <c r="C647" s="35" t="s">
        <v>56</v>
      </c>
      <c r="D647" s="76" t="str">
        <f t="shared" si="2"/>
        <v>Africa/Tunisia-Africa/2008</v>
      </c>
      <c r="E647" s="72">
        <v>3.909E9</v>
      </c>
      <c r="F647" s="72">
        <v>5.55E8</v>
      </c>
      <c r="G647" s="39">
        <f t="shared" si="3"/>
        <v>3909000000</v>
      </c>
      <c r="H647" s="39">
        <f t="shared" si="4"/>
        <v>555000000</v>
      </c>
    </row>
    <row r="648">
      <c r="A648" s="33" t="s">
        <v>46</v>
      </c>
      <c r="B648" s="68" t="s">
        <v>109</v>
      </c>
      <c r="C648" s="35" t="s">
        <v>57</v>
      </c>
      <c r="D648" s="76" t="str">
        <f t="shared" si="2"/>
        <v>Africa/Tunisia-Africa/2009</v>
      </c>
      <c r="E648" s="72">
        <v>3.526E9</v>
      </c>
      <c r="F648" s="72">
        <v>4.78E8</v>
      </c>
      <c r="G648" s="39">
        <f t="shared" si="3"/>
        <v>3526000000</v>
      </c>
      <c r="H648" s="39">
        <f t="shared" si="4"/>
        <v>478000000</v>
      </c>
    </row>
    <row r="649">
      <c r="A649" s="33" t="s">
        <v>46</v>
      </c>
      <c r="B649" s="68" t="s">
        <v>109</v>
      </c>
      <c r="C649" s="35" t="s">
        <v>58</v>
      </c>
      <c r="D649" s="76" t="str">
        <f t="shared" si="2"/>
        <v>Africa/Tunisia-Africa/2010</v>
      </c>
      <c r="E649" s="72">
        <v>3.477E9</v>
      </c>
      <c r="F649" s="72">
        <v>6.11E8</v>
      </c>
      <c r="G649" s="39">
        <f t="shared" si="3"/>
        <v>3477000000</v>
      </c>
      <c r="H649" s="39">
        <f t="shared" si="4"/>
        <v>611000000</v>
      </c>
    </row>
    <row r="650">
      <c r="A650" s="33" t="s">
        <v>46</v>
      </c>
      <c r="B650" s="68" t="s">
        <v>109</v>
      </c>
      <c r="C650" s="35" t="s">
        <v>59</v>
      </c>
      <c r="D650" s="76" t="str">
        <f t="shared" si="2"/>
        <v>Africa/Tunisia-Africa/2011</v>
      </c>
      <c r="E650" s="72">
        <v>2.529E9</v>
      </c>
      <c r="F650" s="72">
        <v>6.78E8</v>
      </c>
      <c r="G650" s="39">
        <f t="shared" si="3"/>
        <v>2529000000</v>
      </c>
      <c r="H650" s="39">
        <f t="shared" si="4"/>
        <v>678000000</v>
      </c>
    </row>
    <row r="651">
      <c r="A651" s="33" t="s">
        <v>46</v>
      </c>
      <c r="B651" s="68" t="s">
        <v>109</v>
      </c>
      <c r="C651" s="35" t="s">
        <v>60</v>
      </c>
      <c r="D651" s="76" t="str">
        <f t="shared" si="2"/>
        <v>Africa/Tunisia-Africa/2012</v>
      </c>
      <c r="E651" s="72">
        <v>2.931E9</v>
      </c>
      <c r="F651" s="72">
        <v>6.73E8</v>
      </c>
      <c r="G651" s="39">
        <f t="shared" si="3"/>
        <v>2931000000</v>
      </c>
      <c r="H651" s="39">
        <f t="shared" si="4"/>
        <v>673000000</v>
      </c>
    </row>
    <row r="652">
      <c r="A652" s="33" t="s">
        <v>46</v>
      </c>
      <c r="B652" s="68" t="s">
        <v>110</v>
      </c>
      <c r="C652" s="35" t="s">
        <v>48</v>
      </c>
      <c r="D652" s="76" t="str">
        <f t="shared" si="2"/>
        <v>Africa/Uganda-Africa/2000</v>
      </c>
      <c r="E652" s="72">
        <v>1.65E8</v>
      </c>
      <c r="F652" s="69"/>
      <c r="G652" s="39">
        <f t="shared" si="3"/>
        <v>165000000</v>
      </c>
      <c r="H652" s="39" t="str">
        <f t="shared" si="4"/>
        <v/>
      </c>
    </row>
    <row r="653">
      <c r="A653" s="33" t="s">
        <v>46</v>
      </c>
      <c r="B653" s="68" t="s">
        <v>110</v>
      </c>
      <c r="C653" s="35" t="s">
        <v>49</v>
      </c>
      <c r="D653" s="76" t="str">
        <f t="shared" si="2"/>
        <v>Africa/Uganda-Africa/2001</v>
      </c>
      <c r="E653" s="72">
        <v>1.87E8</v>
      </c>
      <c r="F653" s="69"/>
      <c r="G653" s="39">
        <f t="shared" si="3"/>
        <v>187000000</v>
      </c>
      <c r="H653" s="39" t="str">
        <f t="shared" si="4"/>
        <v/>
      </c>
    </row>
    <row r="654">
      <c r="A654" s="33" t="s">
        <v>46</v>
      </c>
      <c r="B654" s="68" t="s">
        <v>110</v>
      </c>
      <c r="C654" s="35" t="s">
        <v>50</v>
      </c>
      <c r="D654" s="76" t="str">
        <f t="shared" si="2"/>
        <v>Africa/Uganda-Africa/2002</v>
      </c>
      <c r="E654" s="72">
        <v>1.94E8</v>
      </c>
      <c r="F654" s="69"/>
      <c r="G654" s="39">
        <f t="shared" si="3"/>
        <v>194000000</v>
      </c>
      <c r="H654" s="39" t="str">
        <f t="shared" si="4"/>
        <v/>
      </c>
    </row>
    <row r="655">
      <c r="A655" s="33" t="s">
        <v>46</v>
      </c>
      <c r="B655" s="68" t="s">
        <v>110</v>
      </c>
      <c r="C655" s="35" t="s">
        <v>51</v>
      </c>
      <c r="D655" s="76" t="str">
        <f t="shared" si="2"/>
        <v>Africa/Uganda-Africa/2003</v>
      </c>
      <c r="E655" s="72">
        <v>1.85E8</v>
      </c>
      <c r="F655" s="69"/>
      <c r="G655" s="39">
        <f t="shared" si="3"/>
        <v>185000000</v>
      </c>
      <c r="H655" s="39" t="str">
        <f t="shared" si="4"/>
        <v/>
      </c>
    </row>
    <row r="656">
      <c r="A656" s="33" t="s">
        <v>46</v>
      </c>
      <c r="B656" s="68" t="s">
        <v>110</v>
      </c>
      <c r="C656" s="35" t="s">
        <v>52</v>
      </c>
      <c r="D656" s="76" t="str">
        <f t="shared" si="2"/>
        <v>Africa/Uganda-Africa/2004</v>
      </c>
      <c r="E656" s="72">
        <v>2.68E8</v>
      </c>
      <c r="F656" s="72">
        <v>1.58E8</v>
      </c>
      <c r="G656" s="39">
        <f t="shared" si="3"/>
        <v>268000000</v>
      </c>
      <c r="H656" s="39">
        <f t="shared" si="4"/>
        <v>158000000</v>
      </c>
    </row>
    <row r="657">
      <c r="A657" s="33" t="s">
        <v>46</v>
      </c>
      <c r="B657" s="68" t="s">
        <v>110</v>
      </c>
      <c r="C657" s="35" t="s">
        <v>53</v>
      </c>
      <c r="D657" s="76" t="str">
        <f t="shared" si="2"/>
        <v>Africa/Uganda-Africa/2005</v>
      </c>
      <c r="E657" s="72">
        <v>3.82E8</v>
      </c>
      <c r="F657" s="72">
        <v>1.85E8</v>
      </c>
      <c r="G657" s="39">
        <f t="shared" si="3"/>
        <v>382000000</v>
      </c>
      <c r="H657" s="39">
        <f t="shared" si="4"/>
        <v>185000000</v>
      </c>
    </row>
    <row r="658">
      <c r="A658" s="33" t="s">
        <v>46</v>
      </c>
      <c r="B658" s="68" t="s">
        <v>110</v>
      </c>
      <c r="C658" s="35" t="s">
        <v>54</v>
      </c>
      <c r="D658" s="76" t="str">
        <f t="shared" si="2"/>
        <v>Africa/Uganda-Africa/2006</v>
      </c>
      <c r="E658" s="72">
        <v>3.47E8</v>
      </c>
      <c r="F658" s="72">
        <v>1.96E8</v>
      </c>
      <c r="G658" s="39">
        <f t="shared" si="3"/>
        <v>347000000</v>
      </c>
      <c r="H658" s="39">
        <f t="shared" si="4"/>
        <v>196000000</v>
      </c>
    </row>
    <row r="659">
      <c r="A659" s="33" t="s">
        <v>46</v>
      </c>
      <c r="B659" s="68" t="s">
        <v>110</v>
      </c>
      <c r="C659" s="35" t="s">
        <v>55</v>
      </c>
      <c r="D659" s="76" t="str">
        <f t="shared" si="2"/>
        <v>Africa/Uganda-Africa/2007</v>
      </c>
      <c r="E659" s="72">
        <v>4.02E8</v>
      </c>
      <c r="F659" s="72">
        <v>2.2E8</v>
      </c>
      <c r="G659" s="39">
        <f t="shared" si="3"/>
        <v>402000000</v>
      </c>
      <c r="H659" s="39">
        <f t="shared" si="4"/>
        <v>220000000</v>
      </c>
    </row>
    <row r="660">
      <c r="A660" s="33" t="s">
        <v>46</v>
      </c>
      <c r="B660" s="68" t="s">
        <v>110</v>
      </c>
      <c r="C660" s="35" t="s">
        <v>56</v>
      </c>
      <c r="D660" s="76" t="str">
        <f t="shared" si="2"/>
        <v>Africa/Uganda-Africa/2008</v>
      </c>
      <c r="E660" s="72">
        <v>5.36E8</v>
      </c>
      <c r="F660" s="72">
        <v>3.15E8</v>
      </c>
      <c r="G660" s="39">
        <f t="shared" si="3"/>
        <v>536000000</v>
      </c>
      <c r="H660" s="39">
        <f t="shared" si="4"/>
        <v>315000000</v>
      </c>
    </row>
    <row r="661">
      <c r="A661" s="33" t="s">
        <v>46</v>
      </c>
      <c r="B661" s="68" t="s">
        <v>110</v>
      </c>
      <c r="C661" s="35" t="s">
        <v>57</v>
      </c>
      <c r="D661" s="76" t="str">
        <f t="shared" si="2"/>
        <v>Africa/Uganda-Africa/2009</v>
      </c>
      <c r="E661" s="72">
        <v>6.83E8</v>
      </c>
      <c r="F661" s="72">
        <v>3.51E8</v>
      </c>
      <c r="G661" s="39">
        <f t="shared" si="3"/>
        <v>683000000</v>
      </c>
      <c r="H661" s="39">
        <f t="shared" si="4"/>
        <v>351000000</v>
      </c>
    </row>
    <row r="662">
      <c r="A662" s="33" t="s">
        <v>46</v>
      </c>
      <c r="B662" s="68" t="s">
        <v>110</v>
      </c>
      <c r="C662" s="35" t="s">
        <v>58</v>
      </c>
      <c r="D662" s="76" t="str">
        <f t="shared" si="2"/>
        <v>Africa/Uganda-Africa/2010</v>
      </c>
      <c r="E662" s="72">
        <v>8.02E8</v>
      </c>
      <c r="F662" s="72">
        <v>4.64E8</v>
      </c>
      <c r="G662" s="39">
        <f t="shared" si="3"/>
        <v>802000000</v>
      </c>
      <c r="H662" s="39">
        <f t="shared" si="4"/>
        <v>464000000</v>
      </c>
    </row>
    <row r="663">
      <c r="A663" s="33" t="s">
        <v>46</v>
      </c>
      <c r="B663" s="68" t="s">
        <v>110</v>
      </c>
      <c r="C663" s="35" t="s">
        <v>59</v>
      </c>
      <c r="D663" s="76" t="str">
        <f t="shared" si="2"/>
        <v>Africa/Uganda-Africa/2011</v>
      </c>
      <c r="E663" s="72">
        <v>9.67E8</v>
      </c>
      <c r="F663" s="72">
        <v>5.28E8</v>
      </c>
      <c r="G663" s="39">
        <f t="shared" si="3"/>
        <v>967000000</v>
      </c>
      <c r="H663" s="39">
        <f t="shared" si="4"/>
        <v>528000000</v>
      </c>
    </row>
    <row r="664">
      <c r="A664" s="33" t="s">
        <v>46</v>
      </c>
      <c r="B664" s="68" t="s">
        <v>110</v>
      </c>
      <c r="C664" s="35" t="s">
        <v>60</v>
      </c>
      <c r="D664" s="76" t="str">
        <f t="shared" si="2"/>
        <v>Africa/Uganda-Africa/2012</v>
      </c>
      <c r="E664" s="72">
        <v>1.105E9</v>
      </c>
      <c r="F664" s="72">
        <v>6.04E8</v>
      </c>
      <c r="G664" s="39">
        <f t="shared" si="3"/>
        <v>1105000000</v>
      </c>
      <c r="H664" s="39">
        <f t="shared" si="4"/>
        <v>604000000</v>
      </c>
    </row>
    <row r="665">
      <c r="A665" s="33" t="s">
        <v>46</v>
      </c>
      <c r="B665" s="68" t="s">
        <v>111</v>
      </c>
      <c r="C665" s="35" t="s">
        <v>48</v>
      </c>
      <c r="D665" s="76" t="str">
        <f t="shared" si="2"/>
        <v>Africa/Zambia-Africa/2000</v>
      </c>
      <c r="E665" s="72">
        <v>6.7E7</v>
      </c>
      <c r="F665" s="72">
        <v>1.02E8</v>
      </c>
      <c r="G665" s="39">
        <f t="shared" si="3"/>
        <v>67000000</v>
      </c>
      <c r="H665" s="39">
        <f t="shared" si="4"/>
        <v>102000000</v>
      </c>
    </row>
    <row r="666">
      <c r="A666" s="33" t="s">
        <v>46</v>
      </c>
      <c r="B666" s="68" t="s">
        <v>111</v>
      </c>
      <c r="C666" s="35" t="s">
        <v>49</v>
      </c>
      <c r="D666" s="76" t="str">
        <f t="shared" si="2"/>
        <v>Africa/Zambia-Africa/2001</v>
      </c>
      <c r="E666" s="72">
        <v>8.0E7</v>
      </c>
      <c r="F666" s="72">
        <v>1.02E8</v>
      </c>
      <c r="G666" s="39">
        <f t="shared" si="3"/>
        <v>80000000</v>
      </c>
      <c r="H666" s="39">
        <f t="shared" si="4"/>
        <v>102000000</v>
      </c>
    </row>
    <row r="667">
      <c r="A667" s="33" t="s">
        <v>46</v>
      </c>
      <c r="B667" s="68" t="s">
        <v>111</v>
      </c>
      <c r="C667" s="35" t="s">
        <v>50</v>
      </c>
      <c r="D667" s="76" t="str">
        <f t="shared" si="2"/>
        <v>Africa/Zambia-Africa/2002</v>
      </c>
      <c r="E667" s="72">
        <v>6.4E7</v>
      </c>
      <c r="F667" s="72">
        <v>1.09E8</v>
      </c>
      <c r="G667" s="39">
        <f t="shared" si="3"/>
        <v>64000000</v>
      </c>
      <c r="H667" s="39">
        <f t="shared" si="4"/>
        <v>109000000</v>
      </c>
    </row>
    <row r="668">
      <c r="A668" s="33" t="s">
        <v>46</v>
      </c>
      <c r="B668" s="68" t="s">
        <v>111</v>
      </c>
      <c r="C668" s="35" t="s">
        <v>51</v>
      </c>
      <c r="D668" s="76" t="str">
        <f t="shared" si="2"/>
        <v>Africa/Zambia-Africa/2003</v>
      </c>
      <c r="E668" s="72">
        <v>8.8E7</v>
      </c>
      <c r="F668" s="72">
        <v>1.15E8</v>
      </c>
      <c r="G668" s="39">
        <f t="shared" si="3"/>
        <v>88000000</v>
      </c>
      <c r="H668" s="39">
        <f t="shared" si="4"/>
        <v>115000000</v>
      </c>
    </row>
    <row r="669">
      <c r="A669" s="33" t="s">
        <v>46</v>
      </c>
      <c r="B669" s="68" t="s">
        <v>111</v>
      </c>
      <c r="C669" s="35" t="s">
        <v>52</v>
      </c>
      <c r="D669" s="76" t="str">
        <f t="shared" si="2"/>
        <v>Africa/Zambia-Africa/2004</v>
      </c>
      <c r="E669" s="72">
        <v>9.2E7</v>
      </c>
      <c r="F669" s="72">
        <v>8.6E7</v>
      </c>
      <c r="G669" s="39">
        <f t="shared" si="3"/>
        <v>92000000</v>
      </c>
      <c r="H669" s="39">
        <f t="shared" si="4"/>
        <v>86000000</v>
      </c>
    </row>
    <row r="670">
      <c r="A670" s="33" t="s">
        <v>46</v>
      </c>
      <c r="B670" s="68" t="s">
        <v>111</v>
      </c>
      <c r="C670" s="35" t="s">
        <v>53</v>
      </c>
      <c r="D670" s="76" t="str">
        <f t="shared" si="2"/>
        <v>Africa/Zambia-Africa/2005</v>
      </c>
      <c r="E670" s="72">
        <v>9.8E7</v>
      </c>
      <c r="F670" s="72">
        <v>8.8E7</v>
      </c>
      <c r="G670" s="39">
        <f t="shared" si="3"/>
        <v>98000000</v>
      </c>
      <c r="H670" s="39">
        <f t="shared" si="4"/>
        <v>88000000</v>
      </c>
    </row>
    <row r="671">
      <c r="A671" s="33" t="s">
        <v>46</v>
      </c>
      <c r="B671" s="68" t="s">
        <v>111</v>
      </c>
      <c r="C671" s="35" t="s">
        <v>54</v>
      </c>
      <c r="D671" s="76" t="str">
        <f t="shared" si="2"/>
        <v>Africa/Zambia-Africa/2006</v>
      </c>
      <c r="E671" s="72">
        <v>1.1E8</v>
      </c>
      <c r="F671" s="72">
        <v>9.7E7</v>
      </c>
      <c r="G671" s="39">
        <f t="shared" si="3"/>
        <v>110000000</v>
      </c>
      <c r="H671" s="39">
        <f t="shared" si="4"/>
        <v>97000000</v>
      </c>
    </row>
    <row r="672">
      <c r="A672" s="33" t="s">
        <v>46</v>
      </c>
      <c r="B672" s="68" t="s">
        <v>111</v>
      </c>
      <c r="C672" s="35" t="s">
        <v>55</v>
      </c>
      <c r="D672" s="76" t="str">
        <f t="shared" si="2"/>
        <v>Africa/Zambia-Africa/2007</v>
      </c>
      <c r="E672" s="72">
        <v>1.38E8</v>
      </c>
      <c r="F672" s="72">
        <v>9.8E7</v>
      </c>
      <c r="G672" s="39">
        <f t="shared" si="3"/>
        <v>138000000</v>
      </c>
      <c r="H672" s="39">
        <f t="shared" si="4"/>
        <v>98000000</v>
      </c>
    </row>
    <row r="673">
      <c r="A673" s="33" t="s">
        <v>46</v>
      </c>
      <c r="B673" s="68" t="s">
        <v>111</v>
      </c>
      <c r="C673" s="35" t="s">
        <v>56</v>
      </c>
      <c r="D673" s="76" t="str">
        <f t="shared" si="2"/>
        <v>Africa/Zambia-Africa/2008</v>
      </c>
      <c r="E673" s="72">
        <v>1.48E8</v>
      </c>
      <c r="F673" s="72">
        <v>1.07E8</v>
      </c>
      <c r="G673" s="39">
        <f t="shared" si="3"/>
        <v>148000000</v>
      </c>
      <c r="H673" s="39">
        <f t="shared" si="4"/>
        <v>107000000</v>
      </c>
    </row>
    <row r="674">
      <c r="A674" s="33" t="s">
        <v>46</v>
      </c>
      <c r="B674" s="68" t="s">
        <v>111</v>
      </c>
      <c r="C674" s="35" t="s">
        <v>57</v>
      </c>
      <c r="D674" s="76" t="str">
        <f t="shared" si="2"/>
        <v>Africa/Zambia-Africa/2009</v>
      </c>
      <c r="E674" s="72">
        <v>9.8E7</v>
      </c>
      <c r="F674" s="72">
        <v>8.3E7</v>
      </c>
      <c r="G674" s="39">
        <f t="shared" si="3"/>
        <v>98000000</v>
      </c>
      <c r="H674" s="39">
        <f t="shared" si="4"/>
        <v>83000000</v>
      </c>
    </row>
    <row r="675">
      <c r="A675" s="33" t="s">
        <v>46</v>
      </c>
      <c r="B675" s="68" t="s">
        <v>111</v>
      </c>
      <c r="C675" s="35" t="s">
        <v>58</v>
      </c>
      <c r="D675" s="76" t="str">
        <f t="shared" si="2"/>
        <v>Africa/Zambia-Africa/2010</v>
      </c>
      <c r="E675" s="72">
        <v>1.25E8</v>
      </c>
      <c r="F675" s="72">
        <v>1.28E8</v>
      </c>
      <c r="G675" s="39">
        <f t="shared" si="3"/>
        <v>125000000</v>
      </c>
      <c r="H675" s="39">
        <f t="shared" si="4"/>
        <v>128000000</v>
      </c>
    </row>
    <row r="676">
      <c r="A676" s="33" t="s">
        <v>46</v>
      </c>
      <c r="B676" s="68" t="s">
        <v>111</v>
      </c>
      <c r="C676" s="35" t="s">
        <v>59</v>
      </c>
      <c r="D676" s="76" t="str">
        <f t="shared" si="2"/>
        <v>Africa/Zambia-Africa/2011</v>
      </c>
      <c r="E676" s="72">
        <v>1.46E8</v>
      </c>
      <c r="F676" s="72">
        <v>1.4E8</v>
      </c>
      <c r="G676" s="39">
        <f t="shared" si="3"/>
        <v>146000000</v>
      </c>
      <c r="H676" s="39">
        <f t="shared" si="4"/>
        <v>140000000</v>
      </c>
    </row>
    <row r="677">
      <c r="A677" s="33" t="s">
        <v>46</v>
      </c>
      <c r="B677" s="68" t="s">
        <v>111</v>
      </c>
      <c r="C677" s="35" t="s">
        <v>60</v>
      </c>
      <c r="D677" s="76" t="str">
        <f t="shared" si="2"/>
        <v>Africa/Zambia-Africa/2012</v>
      </c>
      <c r="E677" s="72">
        <v>1.55E8</v>
      </c>
      <c r="F677" s="72">
        <v>1.54E8</v>
      </c>
      <c r="G677" s="39">
        <f t="shared" si="3"/>
        <v>155000000</v>
      </c>
      <c r="H677" s="39">
        <f t="shared" si="4"/>
        <v>154000000</v>
      </c>
    </row>
    <row r="678">
      <c r="A678" s="33" t="s">
        <v>46</v>
      </c>
      <c r="B678" s="68" t="s">
        <v>112</v>
      </c>
      <c r="C678" s="35" t="s">
        <v>48</v>
      </c>
      <c r="D678" s="76" t="str">
        <f t="shared" si="2"/>
        <v>Africa/Zimbabwe-Africa/2000</v>
      </c>
      <c r="E678" s="72">
        <v>1.25E8</v>
      </c>
      <c r="F678" s="69"/>
      <c r="G678" s="39">
        <f t="shared" si="3"/>
        <v>125000000</v>
      </c>
      <c r="H678" s="39" t="str">
        <f t="shared" si="4"/>
        <v/>
      </c>
    </row>
    <row r="679">
      <c r="A679" s="33" t="s">
        <v>46</v>
      </c>
      <c r="B679" s="68" t="s">
        <v>112</v>
      </c>
      <c r="C679" s="35" t="s">
        <v>49</v>
      </c>
      <c r="D679" s="76" t="str">
        <f t="shared" si="2"/>
        <v>Africa/Zimbabwe-Africa/2001</v>
      </c>
      <c r="E679" s="72">
        <v>8.1E7</v>
      </c>
      <c r="F679" s="69"/>
      <c r="G679" s="39">
        <f t="shared" si="3"/>
        <v>81000000</v>
      </c>
      <c r="H679" s="39" t="str">
        <f t="shared" si="4"/>
        <v/>
      </c>
    </row>
    <row r="680">
      <c r="A680" s="33" t="s">
        <v>46</v>
      </c>
      <c r="B680" s="68" t="s">
        <v>112</v>
      </c>
      <c r="C680" s="35" t="s">
        <v>50</v>
      </c>
      <c r="D680" s="76" t="str">
        <f t="shared" si="2"/>
        <v>Africa/Zimbabwe-Africa/2002</v>
      </c>
      <c r="E680" s="72">
        <v>7.6E7</v>
      </c>
      <c r="F680" s="69"/>
      <c r="G680" s="39">
        <f t="shared" si="3"/>
        <v>76000000</v>
      </c>
      <c r="H680" s="39" t="str">
        <f t="shared" si="4"/>
        <v/>
      </c>
    </row>
    <row r="681">
      <c r="A681" s="33" t="s">
        <v>46</v>
      </c>
      <c r="B681" s="68" t="s">
        <v>112</v>
      </c>
      <c r="C681" s="35" t="s">
        <v>51</v>
      </c>
      <c r="D681" s="76" t="str">
        <f t="shared" si="2"/>
        <v>Africa/Zimbabwe-Africa/2003</v>
      </c>
      <c r="E681" s="72">
        <v>6.1E7</v>
      </c>
      <c r="F681" s="69"/>
      <c r="G681" s="39">
        <f t="shared" si="3"/>
        <v>61000000</v>
      </c>
      <c r="H681" s="39" t="str">
        <f t="shared" si="4"/>
        <v/>
      </c>
    </row>
    <row r="682">
      <c r="A682" s="33" t="s">
        <v>46</v>
      </c>
      <c r="B682" s="68" t="s">
        <v>112</v>
      </c>
      <c r="C682" s="35" t="s">
        <v>52</v>
      </c>
      <c r="D682" s="76" t="str">
        <f t="shared" si="2"/>
        <v>Africa/Zimbabwe-Africa/2004</v>
      </c>
      <c r="E682" s="72">
        <v>1.94E8</v>
      </c>
      <c r="F682" s="69"/>
      <c r="G682" s="39">
        <f t="shared" si="3"/>
        <v>194000000</v>
      </c>
      <c r="H682" s="39" t="str">
        <f t="shared" si="4"/>
        <v/>
      </c>
    </row>
    <row r="683">
      <c r="A683" s="33" t="s">
        <v>46</v>
      </c>
      <c r="B683" s="68" t="s">
        <v>112</v>
      </c>
      <c r="C683" s="35" t="s">
        <v>53</v>
      </c>
      <c r="D683" s="76" t="str">
        <f t="shared" si="2"/>
        <v>Africa/Zimbabwe-Africa/2005</v>
      </c>
      <c r="E683" s="72">
        <v>9.9E7</v>
      </c>
      <c r="F683" s="69"/>
      <c r="G683" s="39">
        <f t="shared" si="3"/>
        <v>99000000</v>
      </c>
      <c r="H683" s="39" t="str">
        <f t="shared" si="4"/>
        <v/>
      </c>
    </row>
    <row r="684">
      <c r="A684" s="33" t="s">
        <v>46</v>
      </c>
      <c r="B684" s="68" t="s">
        <v>112</v>
      </c>
      <c r="C684" s="35" t="s">
        <v>54</v>
      </c>
      <c r="D684" s="76" t="str">
        <f t="shared" si="2"/>
        <v>Africa/Zimbabwe-Africa/2006</v>
      </c>
      <c r="E684" s="72">
        <v>3.38E8</v>
      </c>
      <c r="F684" s="69"/>
      <c r="G684" s="39">
        <f t="shared" si="3"/>
        <v>338000000</v>
      </c>
      <c r="H684" s="39" t="str">
        <f t="shared" si="4"/>
        <v/>
      </c>
    </row>
    <row r="685">
      <c r="A685" s="33" t="s">
        <v>46</v>
      </c>
      <c r="B685" s="68" t="s">
        <v>112</v>
      </c>
      <c r="C685" s="35" t="s">
        <v>55</v>
      </c>
      <c r="D685" s="76" t="str">
        <f t="shared" si="2"/>
        <v>Africa/Zimbabwe-Africa/2007</v>
      </c>
      <c r="E685" s="72">
        <v>3.65E8</v>
      </c>
      <c r="F685" s="69"/>
      <c r="G685" s="39">
        <f t="shared" si="3"/>
        <v>365000000</v>
      </c>
      <c r="H685" s="39" t="str">
        <f t="shared" si="4"/>
        <v/>
      </c>
    </row>
    <row r="686">
      <c r="A686" s="33" t="s">
        <v>46</v>
      </c>
      <c r="B686" s="68" t="s">
        <v>112</v>
      </c>
      <c r="C686" s="35" t="s">
        <v>56</v>
      </c>
      <c r="D686" s="76" t="str">
        <f t="shared" si="2"/>
        <v>Africa/Zimbabwe-Africa/2008</v>
      </c>
      <c r="E686" s="72">
        <v>2.94E8</v>
      </c>
      <c r="F686" s="69"/>
      <c r="G686" s="39">
        <f t="shared" si="3"/>
        <v>294000000</v>
      </c>
      <c r="H686" s="39" t="str">
        <f t="shared" si="4"/>
        <v/>
      </c>
    </row>
    <row r="687">
      <c r="A687" s="33" t="s">
        <v>46</v>
      </c>
      <c r="B687" s="68" t="s">
        <v>112</v>
      </c>
      <c r="C687" s="35" t="s">
        <v>57</v>
      </c>
      <c r="D687" s="76" t="str">
        <f t="shared" si="2"/>
        <v>Africa/Zimbabwe-Africa/2009</v>
      </c>
      <c r="E687" s="72">
        <v>5.23E8</v>
      </c>
      <c r="F687" s="69"/>
      <c r="G687" s="39">
        <f t="shared" si="3"/>
        <v>523000000</v>
      </c>
      <c r="H687" s="39" t="str">
        <f t="shared" si="4"/>
        <v/>
      </c>
    </row>
    <row r="688">
      <c r="A688" s="33" t="s">
        <v>46</v>
      </c>
      <c r="B688" s="68" t="s">
        <v>112</v>
      </c>
      <c r="C688" s="35" t="s">
        <v>58</v>
      </c>
      <c r="D688" s="76" t="str">
        <f t="shared" si="2"/>
        <v>Africa/Zimbabwe-Africa/2010</v>
      </c>
      <c r="E688" s="72">
        <v>6.34E8</v>
      </c>
      <c r="F688" s="69"/>
      <c r="G688" s="39">
        <f t="shared" si="3"/>
        <v>634000000</v>
      </c>
      <c r="H688" s="39" t="str">
        <f t="shared" si="4"/>
        <v/>
      </c>
    </row>
    <row r="689">
      <c r="A689" s="33" t="s">
        <v>46</v>
      </c>
      <c r="B689" s="68" t="s">
        <v>112</v>
      </c>
      <c r="C689" s="35" t="s">
        <v>59</v>
      </c>
      <c r="D689" s="76" t="str">
        <f t="shared" si="2"/>
        <v>Africa/Zimbabwe-Africa/2011</v>
      </c>
      <c r="E689" s="72">
        <v>6.64E8</v>
      </c>
      <c r="F689" s="69"/>
      <c r="G689" s="39">
        <f t="shared" si="3"/>
        <v>664000000</v>
      </c>
      <c r="H689" s="39" t="str">
        <f t="shared" si="4"/>
        <v/>
      </c>
    </row>
    <row r="690">
      <c r="A690" s="33" t="s">
        <v>46</v>
      </c>
      <c r="B690" s="68" t="s">
        <v>112</v>
      </c>
      <c r="C690" s="35" t="s">
        <v>60</v>
      </c>
      <c r="D690" s="76" t="str">
        <f t="shared" si="2"/>
        <v>Africa/Zimbabwe-Africa/2012</v>
      </c>
      <c r="E690" s="72">
        <v>7.49E8</v>
      </c>
      <c r="F690" s="69"/>
      <c r="G690" s="39">
        <f t="shared" si="3"/>
        <v>749000000</v>
      </c>
      <c r="H690" s="39" t="str">
        <f t="shared" si="4"/>
        <v/>
      </c>
    </row>
    <row r="691">
      <c r="A691" s="33" t="s">
        <v>113</v>
      </c>
      <c r="B691" s="68" t="s">
        <v>114</v>
      </c>
      <c r="C691" s="35" t="s">
        <v>48</v>
      </c>
      <c r="D691" s="76" t="str">
        <f t="shared" si="2"/>
        <v>Asia/Afghanistan-Asia/2000</v>
      </c>
      <c r="E691" s="69"/>
      <c r="F691" s="69"/>
      <c r="G691" s="39" t="str">
        <f t="shared" si="3"/>
        <v/>
      </c>
      <c r="H691" s="39" t="str">
        <f t="shared" si="4"/>
        <v/>
      </c>
    </row>
    <row r="692">
      <c r="A692" s="33" t="s">
        <v>113</v>
      </c>
      <c r="B692" s="68" t="s">
        <v>114</v>
      </c>
      <c r="C692" s="35" t="s">
        <v>49</v>
      </c>
      <c r="D692" s="76" t="str">
        <f t="shared" si="2"/>
        <v>Asia/Afghanistan-Asia/2001</v>
      </c>
      <c r="E692" s="69"/>
      <c r="F692" s="69"/>
      <c r="G692" s="39" t="str">
        <f t="shared" si="3"/>
        <v/>
      </c>
      <c r="H692" s="39" t="str">
        <f t="shared" si="4"/>
        <v/>
      </c>
    </row>
    <row r="693">
      <c r="A693" s="33" t="s">
        <v>113</v>
      </c>
      <c r="B693" s="68" t="s">
        <v>114</v>
      </c>
      <c r="C693" s="35" t="s">
        <v>50</v>
      </c>
      <c r="D693" s="76" t="str">
        <f t="shared" si="2"/>
        <v>Asia/Afghanistan-Asia/2002</v>
      </c>
      <c r="E693" s="69"/>
      <c r="F693" s="69"/>
      <c r="G693" s="39" t="str">
        <f t="shared" si="3"/>
        <v/>
      </c>
      <c r="H693" s="39" t="str">
        <f t="shared" si="4"/>
        <v/>
      </c>
    </row>
    <row r="694">
      <c r="A694" s="33" t="s">
        <v>113</v>
      </c>
      <c r="B694" s="68" t="s">
        <v>114</v>
      </c>
      <c r="C694" s="35" t="s">
        <v>51</v>
      </c>
      <c r="D694" s="76" t="str">
        <f t="shared" si="2"/>
        <v>Asia/Afghanistan-Asia/2003</v>
      </c>
      <c r="E694" s="69"/>
      <c r="F694" s="69"/>
      <c r="G694" s="39" t="str">
        <f t="shared" si="3"/>
        <v/>
      </c>
      <c r="H694" s="39" t="str">
        <f t="shared" si="4"/>
        <v/>
      </c>
    </row>
    <row r="695">
      <c r="A695" s="33" t="s">
        <v>113</v>
      </c>
      <c r="B695" s="68" t="s">
        <v>114</v>
      </c>
      <c r="C695" s="35" t="s">
        <v>52</v>
      </c>
      <c r="D695" s="76" t="str">
        <f t="shared" si="2"/>
        <v>Asia/Afghanistan-Asia/2004</v>
      </c>
      <c r="E695" s="69"/>
      <c r="F695" s="69"/>
      <c r="G695" s="39" t="str">
        <f t="shared" si="3"/>
        <v/>
      </c>
      <c r="H695" s="39" t="str">
        <f t="shared" si="4"/>
        <v/>
      </c>
    </row>
    <row r="696">
      <c r="A696" s="33" t="s">
        <v>113</v>
      </c>
      <c r="B696" s="68" t="s">
        <v>114</v>
      </c>
      <c r="C696" s="35" t="s">
        <v>53</v>
      </c>
      <c r="D696" s="76" t="str">
        <f t="shared" si="2"/>
        <v>Asia/Afghanistan-Asia/2005</v>
      </c>
      <c r="E696" s="69"/>
      <c r="F696" s="69"/>
      <c r="G696" s="39" t="str">
        <f t="shared" si="3"/>
        <v/>
      </c>
      <c r="H696" s="39" t="str">
        <f t="shared" si="4"/>
        <v/>
      </c>
    </row>
    <row r="697">
      <c r="A697" s="33" t="s">
        <v>113</v>
      </c>
      <c r="B697" s="68" t="s">
        <v>114</v>
      </c>
      <c r="C697" s="35" t="s">
        <v>54</v>
      </c>
      <c r="D697" s="76" t="str">
        <f t="shared" si="2"/>
        <v>Asia/Afghanistan-Asia/2006</v>
      </c>
      <c r="E697" s="69"/>
      <c r="F697" s="69"/>
      <c r="G697" s="39" t="str">
        <f t="shared" si="3"/>
        <v/>
      </c>
      <c r="H697" s="39" t="str">
        <f t="shared" si="4"/>
        <v/>
      </c>
    </row>
    <row r="698">
      <c r="A698" s="33" t="s">
        <v>113</v>
      </c>
      <c r="B698" s="68" t="s">
        <v>114</v>
      </c>
      <c r="C698" s="35" t="s">
        <v>55</v>
      </c>
      <c r="D698" s="76" t="str">
        <f t="shared" si="2"/>
        <v>Asia/Afghanistan-Asia/2007</v>
      </c>
      <c r="E698" s="69"/>
      <c r="F698" s="69"/>
      <c r="G698" s="39" t="str">
        <f t="shared" si="3"/>
        <v/>
      </c>
      <c r="H698" s="39" t="str">
        <f t="shared" si="4"/>
        <v/>
      </c>
    </row>
    <row r="699">
      <c r="A699" s="33" t="s">
        <v>113</v>
      </c>
      <c r="B699" s="68" t="s">
        <v>114</v>
      </c>
      <c r="C699" s="35" t="s">
        <v>56</v>
      </c>
      <c r="D699" s="76" t="str">
        <f t="shared" si="2"/>
        <v>Asia/Afghanistan-Asia/2008</v>
      </c>
      <c r="E699" s="72">
        <v>4.3E7</v>
      </c>
      <c r="F699" s="72">
        <v>5.8E7</v>
      </c>
      <c r="G699" s="39">
        <f t="shared" si="3"/>
        <v>43000000</v>
      </c>
      <c r="H699" s="39">
        <f t="shared" si="4"/>
        <v>58000000</v>
      </c>
    </row>
    <row r="700">
      <c r="A700" s="33" t="s">
        <v>113</v>
      </c>
      <c r="B700" s="68" t="s">
        <v>114</v>
      </c>
      <c r="C700" s="35" t="s">
        <v>57</v>
      </c>
      <c r="D700" s="76" t="str">
        <f t="shared" si="2"/>
        <v>Asia/Afghanistan-Asia/2009</v>
      </c>
      <c r="E700" s="72">
        <v>9.6E7</v>
      </c>
      <c r="F700" s="72">
        <v>6.1E7</v>
      </c>
      <c r="G700" s="39">
        <f t="shared" si="3"/>
        <v>96000000</v>
      </c>
      <c r="H700" s="39">
        <f t="shared" si="4"/>
        <v>61000000</v>
      </c>
    </row>
    <row r="701">
      <c r="A701" s="33" t="s">
        <v>113</v>
      </c>
      <c r="B701" s="68" t="s">
        <v>114</v>
      </c>
      <c r="C701" s="35" t="s">
        <v>58</v>
      </c>
      <c r="D701" s="76" t="str">
        <f t="shared" si="2"/>
        <v>Asia/Afghanistan-Asia/2010</v>
      </c>
      <c r="E701" s="72">
        <v>1.38E8</v>
      </c>
      <c r="F701" s="72">
        <v>8.6E7</v>
      </c>
      <c r="G701" s="39">
        <f t="shared" si="3"/>
        <v>138000000</v>
      </c>
      <c r="H701" s="39">
        <f t="shared" si="4"/>
        <v>86000000</v>
      </c>
    </row>
    <row r="702">
      <c r="A702" s="33" t="s">
        <v>113</v>
      </c>
      <c r="B702" s="68" t="s">
        <v>114</v>
      </c>
      <c r="C702" s="35" t="s">
        <v>59</v>
      </c>
      <c r="D702" s="76" t="str">
        <f t="shared" si="2"/>
        <v>Asia/Afghanistan-Asia/2011</v>
      </c>
      <c r="E702" s="72">
        <v>1.37E8</v>
      </c>
      <c r="F702" s="72">
        <v>1.27E8</v>
      </c>
      <c r="G702" s="39">
        <f t="shared" si="3"/>
        <v>137000000</v>
      </c>
      <c r="H702" s="39">
        <f t="shared" si="4"/>
        <v>127000000</v>
      </c>
    </row>
    <row r="703">
      <c r="A703" s="33" t="s">
        <v>113</v>
      </c>
      <c r="B703" s="68" t="s">
        <v>114</v>
      </c>
      <c r="C703" s="35" t="s">
        <v>60</v>
      </c>
      <c r="D703" s="76" t="str">
        <f t="shared" si="2"/>
        <v>Asia/Afghanistan-Asia/2012</v>
      </c>
      <c r="E703" s="72">
        <v>1.16E8</v>
      </c>
      <c r="F703" s="72">
        <v>8.0E7</v>
      </c>
      <c r="G703" s="39">
        <f t="shared" si="3"/>
        <v>116000000</v>
      </c>
      <c r="H703" s="39">
        <f t="shared" si="4"/>
        <v>80000000</v>
      </c>
    </row>
    <row r="704">
      <c r="A704" s="33" t="s">
        <v>113</v>
      </c>
      <c r="B704" s="68" t="s">
        <v>115</v>
      </c>
      <c r="C704" s="35" t="s">
        <v>48</v>
      </c>
      <c r="D704" s="76" t="str">
        <f t="shared" si="2"/>
        <v>Asia/Armenia-Asia/2000</v>
      </c>
      <c r="E704" s="72">
        <v>5.2E7</v>
      </c>
      <c r="F704" s="72">
        <v>5.6E7</v>
      </c>
      <c r="G704" s="39">
        <f t="shared" si="3"/>
        <v>52000000</v>
      </c>
      <c r="H704" s="39">
        <f t="shared" si="4"/>
        <v>56000000</v>
      </c>
    </row>
    <row r="705">
      <c r="A705" s="33" t="s">
        <v>113</v>
      </c>
      <c r="B705" s="68" t="s">
        <v>115</v>
      </c>
      <c r="C705" s="35" t="s">
        <v>49</v>
      </c>
      <c r="D705" s="76" t="str">
        <f t="shared" si="2"/>
        <v>Asia/Armenia-Asia/2001</v>
      </c>
      <c r="E705" s="72">
        <v>8.1E7</v>
      </c>
      <c r="F705" s="72">
        <v>5.9E7</v>
      </c>
      <c r="G705" s="39">
        <f t="shared" si="3"/>
        <v>81000000</v>
      </c>
      <c r="H705" s="39">
        <f t="shared" si="4"/>
        <v>59000000</v>
      </c>
    </row>
    <row r="706">
      <c r="A706" s="33" t="s">
        <v>113</v>
      </c>
      <c r="B706" s="68" t="s">
        <v>115</v>
      </c>
      <c r="C706" s="35" t="s">
        <v>50</v>
      </c>
      <c r="D706" s="76" t="str">
        <f t="shared" si="2"/>
        <v>Asia/Armenia-Asia/2002</v>
      </c>
      <c r="E706" s="72">
        <v>8.1E7</v>
      </c>
      <c r="F706" s="72">
        <v>8.5E7</v>
      </c>
      <c r="G706" s="39">
        <f t="shared" si="3"/>
        <v>81000000</v>
      </c>
      <c r="H706" s="39">
        <f t="shared" si="4"/>
        <v>85000000</v>
      </c>
    </row>
    <row r="707">
      <c r="A707" s="33" t="s">
        <v>113</v>
      </c>
      <c r="B707" s="68" t="s">
        <v>115</v>
      </c>
      <c r="C707" s="35" t="s">
        <v>51</v>
      </c>
      <c r="D707" s="76" t="str">
        <f t="shared" si="2"/>
        <v>Asia/Armenia-Asia/2003</v>
      </c>
      <c r="E707" s="72">
        <v>9.0E7</v>
      </c>
      <c r="F707" s="72">
        <v>9.7E7</v>
      </c>
      <c r="G707" s="39">
        <f t="shared" si="3"/>
        <v>90000000</v>
      </c>
      <c r="H707" s="39">
        <f t="shared" si="4"/>
        <v>97000000</v>
      </c>
    </row>
    <row r="708">
      <c r="A708" s="33" t="s">
        <v>113</v>
      </c>
      <c r="B708" s="68" t="s">
        <v>115</v>
      </c>
      <c r="C708" s="35" t="s">
        <v>52</v>
      </c>
      <c r="D708" s="76" t="str">
        <f t="shared" si="2"/>
        <v>Asia/Armenia-Asia/2004</v>
      </c>
      <c r="E708" s="72">
        <v>1.88E8</v>
      </c>
      <c r="F708" s="72">
        <v>2.16E8</v>
      </c>
      <c r="G708" s="39">
        <f t="shared" si="3"/>
        <v>188000000</v>
      </c>
      <c r="H708" s="39">
        <f t="shared" si="4"/>
        <v>216000000</v>
      </c>
    </row>
    <row r="709">
      <c r="A709" s="33" t="s">
        <v>113</v>
      </c>
      <c r="B709" s="68" t="s">
        <v>115</v>
      </c>
      <c r="C709" s="35" t="s">
        <v>53</v>
      </c>
      <c r="D709" s="76" t="str">
        <f t="shared" si="2"/>
        <v>Asia/Armenia-Asia/2005</v>
      </c>
      <c r="E709" s="72">
        <v>2.4E8</v>
      </c>
      <c r="F709" s="72">
        <v>2.84E8</v>
      </c>
      <c r="G709" s="39">
        <f t="shared" si="3"/>
        <v>240000000</v>
      </c>
      <c r="H709" s="39">
        <f t="shared" si="4"/>
        <v>284000000</v>
      </c>
    </row>
    <row r="710">
      <c r="A710" s="33" t="s">
        <v>113</v>
      </c>
      <c r="B710" s="68" t="s">
        <v>115</v>
      </c>
      <c r="C710" s="35" t="s">
        <v>54</v>
      </c>
      <c r="D710" s="76" t="str">
        <f t="shared" si="2"/>
        <v>Asia/Armenia-Asia/2006</v>
      </c>
      <c r="E710" s="72">
        <v>3.07E8</v>
      </c>
      <c r="F710" s="72">
        <v>3.21E8</v>
      </c>
      <c r="G710" s="39">
        <f t="shared" si="3"/>
        <v>307000000</v>
      </c>
      <c r="H710" s="39">
        <f t="shared" si="4"/>
        <v>321000000</v>
      </c>
    </row>
    <row r="711">
      <c r="A711" s="33" t="s">
        <v>113</v>
      </c>
      <c r="B711" s="68" t="s">
        <v>115</v>
      </c>
      <c r="C711" s="35" t="s">
        <v>55</v>
      </c>
      <c r="D711" s="76" t="str">
        <f t="shared" si="2"/>
        <v>Asia/Armenia-Asia/2007</v>
      </c>
      <c r="E711" s="72">
        <v>3.43E8</v>
      </c>
      <c r="F711" s="72">
        <v>3.45E8</v>
      </c>
      <c r="G711" s="39">
        <f t="shared" si="3"/>
        <v>343000000</v>
      </c>
      <c r="H711" s="39">
        <f t="shared" si="4"/>
        <v>345000000</v>
      </c>
    </row>
    <row r="712">
      <c r="A712" s="33" t="s">
        <v>113</v>
      </c>
      <c r="B712" s="68" t="s">
        <v>115</v>
      </c>
      <c r="C712" s="35" t="s">
        <v>56</v>
      </c>
      <c r="D712" s="76" t="str">
        <f t="shared" si="2"/>
        <v>Asia/Armenia-Asia/2008</v>
      </c>
      <c r="E712" s="72">
        <v>3.77E8</v>
      </c>
      <c r="F712" s="72">
        <v>3.83E8</v>
      </c>
      <c r="G712" s="39">
        <f t="shared" si="3"/>
        <v>377000000</v>
      </c>
      <c r="H712" s="39">
        <f t="shared" si="4"/>
        <v>383000000</v>
      </c>
    </row>
    <row r="713">
      <c r="A713" s="33" t="s">
        <v>113</v>
      </c>
      <c r="B713" s="68" t="s">
        <v>115</v>
      </c>
      <c r="C713" s="35" t="s">
        <v>57</v>
      </c>
      <c r="D713" s="76" t="str">
        <f t="shared" si="2"/>
        <v>Asia/Armenia-Asia/2009</v>
      </c>
      <c r="E713" s="72">
        <v>3.74E8</v>
      </c>
      <c r="F713" s="72">
        <v>3.79E8</v>
      </c>
      <c r="G713" s="39">
        <f t="shared" si="3"/>
        <v>374000000</v>
      </c>
      <c r="H713" s="39">
        <f t="shared" si="4"/>
        <v>379000000</v>
      </c>
    </row>
    <row r="714">
      <c r="A714" s="33" t="s">
        <v>113</v>
      </c>
      <c r="B714" s="68" t="s">
        <v>115</v>
      </c>
      <c r="C714" s="35" t="s">
        <v>58</v>
      </c>
      <c r="D714" s="76" t="str">
        <f t="shared" si="2"/>
        <v>Asia/Armenia-Asia/2010</v>
      </c>
      <c r="E714" s="72">
        <v>4.56E8</v>
      </c>
      <c r="F714" s="72">
        <v>4.66E8</v>
      </c>
      <c r="G714" s="39">
        <f t="shared" si="3"/>
        <v>456000000</v>
      </c>
      <c r="H714" s="39">
        <f t="shared" si="4"/>
        <v>466000000</v>
      </c>
    </row>
    <row r="715">
      <c r="A715" s="33" t="s">
        <v>113</v>
      </c>
      <c r="B715" s="68" t="s">
        <v>115</v>
      </c>
      <c r="C715" s="35" t="s">
        <v>59</v>
      </c>
      <c r="D715" s="76" t="str">
        <f t="shared" si="2"/>
        <v>Asia/Armenia-Asia/2011</v>
      </c>
      <c r="E715" s="72">
        <v>4.86E8</v>
      </c>
      <c r="F715" s="72">
        <v>5.46E8</v>
      </c>
      <c r="G715" s="39">
        <f t="shared" si="3"/>
        <v>486000000</v>
      </c>
      <c r="H715" s="39">
        <f t="shared" si="4"/>
        <v>546000000</v>
      </c>
    </row>
    <row r="716">
      <c r="A716" s="33" t="s">
        <v>113</v>
      </c>
      <c r="B716" s="68" t="s">
        <v>115</v>
      </c>
      <c r="C716" s="35" t="s">
        <v>60</v>
      </c>
      <c r="D716" s="76" t="str">
        <f t="shared" si="2"/>
        <v>Asia/Armenia-Asia/2012</v>
      </c>
      <c r="E716" s="72">
        <v>4.87E8</v>
      </c>
      <c r="F716" s="72">
        <v>5.56E8</v>
      </c>
      <c r="G716" s="39">
        <f t="shared" si="3"/>
        <v>487000000</v>
      </c>
      <c r="H716" s="39">
        <f t="shared" si="4"/>
        <v>556000000</v>
      </c>
    </row>
    <row r="717">
      <c r="A717" s="33" t="s">
        <v>113</v>
      </c>
      <c r="B717" s="68" t="s">
        <v>116</v>
      </c>
      <c r="C717" s="35" t="s">
        <v>48</v>
      </c>
      <c r="D717" s="76" t="str">
        <f t="shared" si="2"/>
        <v>Asia/Azerbaijan-Asia/2000</v>
      </c>
      <c r="E717" s="72">
        <v>6.8E7</v>
      </c>
      <c r="F717" s="72">
        <v>1.38E8</v>
      </c>
      <c r="G717" s="39">
        <f t="shared" si="3"/>
        <v>68000000</v>
      </c>
      <c r="H717" s="39">
        <f t="shared" si="4"/>
        <v>138000000</v>
      </c>
    </row>
    <row r="718">
      <c r="A718" s="33" t="s">
        <v>113</v>
      </c>
      <c r="B718" s="68" t="s">
        <v>116</v>
      </c>
      <c r="C718" s="35" t="s">
        <v>49</v>
      </c>
      <c r="D718" s="76" t="str">
        <f t="shared" si="2"/>
        <v>Asia/Azerbaijan-Asia/2001</v>
      </c>
      <c r="E718" s="72">
        <v>5.7E7</v>
      </c>
      <c r="F718" s="72">
        <v>1.19E8</v>
      </c>
      <c r="G718" s="39">
        <f t="shared" si="3"/>
        <v>57000000</v>
      </c>
      <c r="H718" s="39">
        <f t="shared" si="4"/>
        <v>119000000</v>
      </c>
    </row>
    <row r="719">
      <c r="A719" s="33" t="s">
        <v>113</v>
      </c>
      <c r="B719" s="68" t="s">
        <v>116</v>
      </c>
      <c r="C719" s="35" t="s">
        <v>50</v>
      </c>
      <c r="D719" s="76" t="str">
        <f t="shared" si="2"/>
        <v>Asia/Azerbaijan-Asia/2002</v>
      </c>
      <c r="E719" s="72">
        <v>6.3E7</v>
      </c>
      <c r="F719" s="72">
        <v>1.1E8</v>
      </c>
      <c r="G719" s="39">
        <f t="shared" si="3"/>
        <v>63000000</v>
      </c>
      <c r="H719" s="39">
        <f t="shared" si="4"/>
        <v>110000000</v>
      </c>
    </row>
    <row r="720">
      <c r="A720" s="33" t="s">
        <v>113</v>
      </c>
      <c r="B720" s="68" t="s">
        <v>116</v>
      </c>
      <c r="C720" s="35" t="s">
        <v>51</v>
      </c>
      <c r="D720" s="76" t="str">
        <f t="shared" si="2"/>
        <v>Asia/Azerbaijan-Asia/2003</v>
      </c>
      <c r="E720" s="72">
        <v>7.0E7</v>
      </c>
      <c r="F720" s="72">
        <v>1.2E8</v>
      </c>
      <c r="G720" s="39">
        <f t="shared" si="3"/>
        <v>70000000</v>
      </c>
      <c r="H720" s="39">
        <f t="shared" si="4"/>
        <v>120000000</v>
      </c>
    </row>
    <row r="721">
      <c r="A721" s="33" t="s">
        <v>113</v>
      </c>
      <c r="B721" s="68" t="s">
        <v>116</v>
      </c>
      <c r="C721" s="35" t="s">
        <v>52</v>
      </c>
      <c r="D721" s="76" t="str">
        <f t="shared" si="2"/>
        <v>Asia/Azerbaijan-Asia/2004</v>
      </c>
      <c r="E721" s="72">
        <v>7.9E7</v>
      </c>
      <c r="F721" s="72">
        <v>1.4E8</v>
      </c>
      <c r="G721" s="39">
        <f t="shared" si="3"/>
        <v>79000000</v>
      </c>
      <c r="H721" s="39">
        <f t="shared" si="4"/>
        <v>140000000</v>
      </c>
    </row>
    <row r="722">
      <c r="A722" s="33" t="s">
        <v>113</v>
      </c>
      <c r="B722" s="68" t="s">
        <v>116</v>
      </c>
      <c r="C722" s="35" t="s">
        <v>53</v>
      </c>
      <c r="D722" s="76" t="str">
        <f t="shared" si="2"/>
        <v>Asia/Azerbaijan-Asia/2005</v>
      </c>
      <c r="E722" s="72">
        <v>1.0E8</v>
      </c>
      <c r="F722" s="72">
        <v>1.88E8</v>
      </c>
      <c r="G722" s="39">
        <f t="shared" si="3"/>
        <v>100000000</v>
      </c>
      <c r="H722" s="39">
        <f t="shared" si="4"/>
        <v>188000000</v>
      </c>
    </row>
    <row r="723">
      <c r="A723" s="33" t="s">
        <v>113</v>
      </c>
      <c r="B723" s="68" t="s">
        <v>116</v>
      </c>
      <c r="C723" s="35" t="s">
        <v>54</v>
      </c>
      <c r="D723" s="76" t="str">
        <f t="shared" si="2"/>
        <v>Asia/Azerbaijan-Asia/2006</v>
      </c>
      <c r="E723" s="72">
        <v>2.01E8</v>
      </c>
      <c r="F723" s="72">
        <v>2.56E8</v>
      </c>
      <c r="G723" s="39">
        <f t="shared" si="3"/>
        <v>201000000</v>
      </c>
      <c r="H723" s="39">
        <f t="shared" si="4"/>
        <v>256000000</v>
      </c>
    </row>
    <row r="724">
      <c r="A724" s="33" t="s">
        <v>113</v>
      </c>
      <c r="B724" s="68" t="s">
        <v>116</v>
      </c>
      <c r="C724" s="35" t="s">
        <v>55</v>
      </c>
      <c r="D724" s="76" t="str">
        <f t="shared" si="2"/>
        <v>Asia/Azerbaijan-Asia/2007</v>
      </c>
      <c r="E724" s="72">
        <v>3.17E8</v>
      </c>
      <c r="F724" s="72">
        <v>3.81E8</v>
      </c>
      <c r="G724" s="39">
        <f t="shared" si="3"/>
        <v>317000000</v>
      </c>
      <c r="H724" s="39">
        <f t="shared" si="4"/>
        <v>381000000</v>
      </c>
    </row>
    <row r="725">
      <c r="A725" s="33" t="s">
        <v>113</v>
      </c>
      <c r="B725" s="68" t="s">
        <v>116</v>
      </c>
      <c r="C725" s="35" t="s">
        <v>56</v>
      </c>
      <c r="D725" s="76" t="str">
        <f t="shared" si="2"/>
        <v>Asia/Azerbaijan-Asia/2008</v>
      </c>
      <c r="E725" s="72">
        <v>3.82E8</v>
      </c>
      <c r="F725" s="72">
        <v>4.56E8</v>
      </c>
      <c r="G725" s="39">
        <f t="shared" si="3"/>
        <v>382000000</v>
      </c>
      <c r="H725" s="39">
        <f t="shared" si="4"/>
        <v>456000000</v>
      </c>
    </row>
    <row r="726">
      <c r="A726" s="33" t="s">
        <v>113</v>
      </c>
      <c r="B726" s="68" t="s">
        <v>116</v>
      </c>
      <c r="C726" s="35" t="s">
        <v>57</v>
      </c>
      <c r="D726" s="76" t="str">
        <f t="shared" si="2"/>
        <v>Asia/Azerbaijan-Asia/2009</v>
      </c>
      <c r="E726" s="72">
        <v>5.45E8</v>
      </c>
      <c r="F726" s="72">
        <v>4.88E8</v>
      </c>
      <c r="G726" s="39">
        <f t="shared" si="3"/>
        <v>545000000</v>
      </c>
      <c r="H726" s="39">
        <f t="shared" si="4"/>
        <v>488000000</v>
      </c>
    </row>
    <row r="727">
      <c r="A727" s="33" t="s">
        <v>113</v>
      </c>
      <c r="B727" s="68" t="s">
        <v>116</v>
      </c>
      <c r="C727" s="35" t="s">
        <v>58</v>
      </c>
      <c r="D727" s="76" t="str">
        <f t="shared" si="2"/>
        <v>Asia/Azerbaijan-Asia/2010</v>
      </c>
      <c r="E727" s="72">
        <v>7.92E8</v>
      </c>
      <c r="F727" s="72">
        <v>8.56E8</v>
      </c>
      <c r="G727" s="39">
        <f t="shared" si="3"/>
        <v>792000000</v>
      </c>
      <c r="H727" s="39">
        <f t="shared" si="4"/>
        <v>856000000</v>
      </c>
    </row>
    <row r="728">
      <c r="A728" s="33" t="s">
        <v>113</v>
      </c>
      <c r="B728" s="68" t="s">
        <v>116</v>
      </c>
      <c r="C728" s="35" t="s">
        <v>59</v>
      </c>
      <c r="D728" s="76" t="str">
        <f t="shared" si="2"/>
        <v>Asia/Azerbaijan-Asia/2011</v>
      </c>
      <c r="E728" s="72">
        <v>1.5E9</v>
      </c>
      <c r="F728" s="72">
        <v>1.778E9</v>
      </c>
      <c r="G728" s="39">
        <f t="shared" si="3"/>
        <v>1500000000</v>
      </c>
      <c r="H728" s="39">
        <f t="shared" si="4"/>
        <v>1778000000</v>
      </c>
    </row>
    <row r="729">
      <c r="A729" s="33" t="s">
        <v>113</v>
      </c>
      <c r="B729" s="68" t="s">
        <v>116</v>
      </c>
      <c r="C729" s="35" t="s">
        <v>60</v>
      </c>
      <c r="D729" s="76" t="str">
        <f t="shared" si="2"/>
        <v>Asia/Azerbaijan-Asia/2012</v>
      </c>
      <c r="E729" s="72">
        <v>2.634E9</v>
      </c>
      <c r="F729" s="72">
        <v>2.616E9</v>
      </c>
      <c r="G729" s="39">
        <f t="shared" si="3"/>
        <v>2634000000</v>
      </c>
      <c r="H729" s="39">
        <f t="shared" si="4"/>
        <v>2616000000</v>
      </c>
    </row>
    <row r="730">
      <c r="A730" s="33" t="s">
        <v>113</v>
      </c>
      <c r="B730" s="68" t="s">
        <v>117</v>
      </c>
      <c r="C730" s="35" t="s">
        <v>48</v>
      </c>
      <c r="D730" s="76" t="str">
        <f t="shared" si="2"/>
        <v>Asia/Bangladesh-Asia/2000</v>
      </c>
      <c r="E730" s="72">
        <v>5.0E7</v>
      </c>
      <c r="F730" s="72">
        <v>4.71E8</v>
      </c>
      <c r="G730" s="39">
        <f t="shared" si="3"/>
        <v>50000000</v>
      </c>
      <c r="H730" s="39">
        <f t="shared" si="4"/>
        <v>471000000</v>
      </c>
    </row>
    <row r="731">
      <c r="A731" s="33" t="s">
        <v>113</v>
      </c>
      <c r="B731" s="68" t="s">
        <v>117</v>
      </c>
      <c r="C731" s="35" t="s">
        <v>49</v>
      </c>
      <c r="D731" s="76" t="str">
        <f t="shared" si="2"/>
        <v>Asia/Bangladesh-Asia/2001</v>
      </c>
      <c r="E731" s="72">
        <v>4.8E7</v>
      </c>
      <c r="F731" s="72">
        <v>3.41E8</v>
      </c>
      <c r="G731" s="39">
        <f t="shared" si="3"/>
        <v>48000000</v>
      </c>
      <c r="H731" s="39">
        <f t="shared" si="4"/>
        <v>341000000</v>
      </c>
    </row>
    <row r="732">
      <c r="A732" s="33" t="s">
        <v>113</v>
      </c>
      <c r="B732" s="68" t="s">
        <v>117</v>
      </c>
      <c r="C732" s="35" t="s">
        <v>50</v>
      </c>
      <c r="D732" s="76" t="str">
        <f t="shared" si="2"/>
        <v>Asia/Bangladesh-Asia/2002</v>
      </c>
      <c r="E732" s="72">
        <v>5.9E7</v>
      </c>
      <c r="F732" s="72">
        <v>3.09E8</v>
      </c>
      <c r="G732" s="39">
        <f t="shared" si="3"/>
        <v>59000000</v>
      </c>
      <c r="H732" s="39">
        <f t="shared" si="4"/>
        <v>309000000</v>
      </c>
    </row>
    <row r="733">
      <c r="A733" s="33" t="s">
        <v>113</v>
      </c>
      <c r="B733" s="68" t="s">
        <v>117</v>
      </c>
      <c r="C733" s="35" t="s">
        <v>51</v>
      </c>
      <c r="D733" s="76" t="str">
        <f t="shared" si="2"/>
        <v>Asia/Bangladesh-Asia/2003</v>
      </c>
      <c r="E733" s="72">
        <v>5.9E7</v>
      </c>
      <c r="F733" s="72">
        <v>3.89E8</v>
      </c>
      <c r="G733" s="39">
        <f t="shared" si="3"/>
        <v>59000000</v>
      </c>
      <c r="H733" s="39">
        <f t="shared" si="4"/>
        <v>389000000</v>
      </c>
    </row>
    <row r="734">
      <c r="A734" s="33" t="s">
        <v>113</v>
      </c>
      <c r="B734" s="68" t="s">
        <v>117</v>
      </c>
      <c r="C734" s="35" t="s">
        <v>52</v>
      </c>
      <c r="D734" s="76" t="str">
        <f t="shared" si="2"/>
        <v>Asia/Bangladesh-Asia/2004</v>
      </c>
      <c r="E734" s="72">
        <v>7.6E7</v>
      </c>
      <c r="F734" s="72">
        <v>4.42E8</v>
      </c>
      <c r="G734" s="39">
        <f t="shared" si="3"/>
        <v>76000000</v>
      </c>
      <c r="H734" s="39">
        <f t="shared" si="4"/>
        <v>442000000</v>
      </c>
    </row>
    <row r="735">
      <c r="A735" s="33" t="s">
        <v>113</v>
      </c>
      <c r="B735" s="68" t="s">
        <v>117</v>
      </c>
      <c r="C735" s="35" t="s">
        <v>53</v>
      </c>
      <c r="D735" s="76" t="str">
        <f t="shared" si="2"/>
        <v>Asia/Bangladesh-Asia/2005</v>
      </c>
      <c r="E735" s="72">
        <v>7.9E7</v>
      </c>
      <c r="F735" s="72">
        <v>3.75E8</v>
      </c>
      <c r="G735" s="39">
        <f t="shared" si="3"/>
        <v>79000000</v>
      </c>
      <c r="H735" s="39">
        <f t="shared" si="4"/>
        <v>375000000</v>
      </c>
    </row>
    <row r="736">
      <c r="A736" s="33" t="s">
        <v>113</v>
      </c>
      <c r="B736" s="68" t="s">
        <v>117</v>
      </c>
      <c r="C736" s="35" t="s">
        <v>54</v>
      </c>
      <c r="D736" s="76" t="str">
        <f t="shared" si="2"/>
        <v>Asia/Bangladesh-Asia/2006</v>
      </c>
      <c r="E736" s="72">
        <v>8.0E7</v>
      </c>
      <c r="F736" s="72">
        <v>4.44E8</v>
      </c>
      <c r="G736" s="39">
        <f t="shared" si="3"/>
        <v>80000000</v>
      </c>
      <c r="H736" s="39">
        <f t="shared" si="4"/>
        <v>444000000</v>
      </c>
    </row>
    <row r="737">
      <c r="A737" s="33" t="s">
        <v>113</v>
      </c>
      <c r="B737" s="68" t="s">
        <v>117</v>
      </c>
      <c r="C737" s="35" t="s">
        <v>55</v>
      </c>
      <c r="D737" s="76" t="str">
        <f t="shared" si="2"/>
        <v>Asia/Bangladesh-Asia/2007</v>
      </c>
      <c r="E737" s="72">
        <v>7.6E7</v>
      </c>
      <c r="F737" s="72">
        <v>5.3E8</v>
      </c>
      <c r="G737" s="39">
        <f t="shared" si="3"/>
        <v>76000000</v>
      </c>
      <c r="H737" s="39">
        <f t="shared" si="4"/>
        <v>530000000</v>
      </c>
    </row>
    <row r="738">
      <c r="A738" s="33" t="s">
        <v>113</v>
      </c>
      <c r="B738" s="68" t="s">
        <v>117</v>
      </c>
      <c r="C738" s="35" t="s">
        <v>56</v>
      </c>
      <c r="D738" s="76" t="str">
        <f t="shared" si="2"/>
        <v>Asia/Bangladesh-Asia/2008</v>
      </c>
      <c r="E738" s="72">
        <v>7.5E7</v>
      </c>
      <c r="F738" s="72">
        <v>7.35E8</v>
      </c>
      <c r="G738" s="39">
        <f t="shared" si="3"/>
        <v>75000000</v>
      </c>
      <c r="H738" s="39">
        <f t="shared" si="4"/>
        <v>735000000</v>
      </c>
    </row>
    <row r="739">
      <c r="A739" s="33" t="s">
        <v>113</v>
      </c>
      <c r="B739" s="68" t="s">
        <v>117</v>
      </c>
      <c r="C739" s="35" t="s">
        <v>57</v>
      </c>
      <c r="D739" s="76" t="str">
        <f t="shared" si="2"/>
        <v>Asia/Bangladesh-Asia/2009</v>
      </c>
      <c r="E739" s="72">
        <v>7.7E7</v>
      </c>
      <c r="F739" s="72">
        <v>6.51E8</v>
      </c>
      <c r="G739" s="39">
        <f t="shared" si="3"/>
        <v>77000000</v>
      </c>
      <c r="H739" s="39">
        <f t="shared" si="4"/>
        <v>651000000</v>
      </c>
    </row>
    <row r="740">
      <c r="A740" s="33" t="s">
        <v>113</v>
      </c>
      <c r="B740" s="68" t="s">
        <v>117</v>
      </c>
      <c r="C740" s="35" t="s">
        <v>58</v>
      </c>
      <c r="D740" s="76" t="str">
        <f t="shared" si="2"/>
        <v>Asia/Bangladesh-Asia/2010</v>
      </c>
      <c r="E740" s="72">
        <v>1.03E8</v>
      </c>
      <c r="F740" s="72">
        <v>8.35E8</v>
      </c>
      <c r="G740" s="39">
        <f t="shared" si="3"/>
        <v>103000000</v>
      </c>
      <c r="H740" s="39">
        <f t="shared" si="4"/>
        <v>835000000</v>
      </c>
    </row>
    <row r="741">
      <c r="A741" s="33" t="s">
        <v>113</v>
      </c>
      <c r="B741" s="68" t="s">
        <v>117</v>
      </c>
      <c r="C741" s="35" t="s">
        <v>59</v>
      </c>
      <c r="D741" s="76" t="str">
        <f t="shared" si="2"/>
        <v>Asia/Bangladesh-Asia/2011</v>
      </c>
      <c r="E741" s="72">
        <v>9.7E7</v>
      </c>
      <c r="F741" s="72">
        <v>8.19E8</v>
      </c>
      <c r="G741" s="39">
        <f t="shared" si="3"/>
        <v>97000000</v>
      </c>
      <c r="H741" s="39">
        <f t="shared" si="4"/>
        <v>819000000</v>
      </c>
    </row>
    <row r="742">
      <c r="A742" s="33" t="s">
        <v>113</v>
      </c>
      <c r="B742" s="68" t="s">
        <v>117</v>
      </c>
      <c r="C742" s="35" t="s">
        <v>60</v>
      </c>
      <c r="D742" s="76" t="str">
        <f t="shared" si="2"/>
        <v>Asia/Bangladesh-Asia/2012</v>
      </c>
      <c r="E742" s="72">
        <v>1.1E8</v>
      </c>
      <c r="F742" s="72">
        <v>8.29E8</v>
      </c>
      <c r="G742" s="39">
        <f t="shared" si="3"/>
        <v>110000000</v>
      </c>
      <c r="H742" s="39">
        <f t="shared" si="4"/>
        <v>829000000</v>
      </c>
    </row>
    <row r="743">
      <c r="A743" s="33" t="s">
        <v>113</v>
      </c>
      <c r="B743" s="68" t="s">
        <v>118</v>
      </c>
      <c r="C743" s="35" t="s">
        <v>48</v>
      </c>
      <c r="D743" s="76" t="str">
        <f t="shared" si="2"/>
        <v>Asia/Bhutan-Asia/2000</v>
      </c>
      <c r="E743" s="72">
        <v>1.0E7</v>
      </c>
      <c r="F743" s="69"/>
      <c r="G743" s="39">
        <f t="shared" si="3"/>
        <v>10000000</v>
      </c>
      <c r="H743" s="39" t="str">
        <f t="shared" si="4"/>
        <v/>
      </c>
    </row>
    <row r="744">
      <c r="A744" s="33" t="s">
        <v>113</v>
      </c>
      <c r="B744" s="68" t="s">
        <v>118</v>
      </c>
      <c r="C744" s="35" t="s">
        <v>49</v>
      </c>
      <c r="D744" s="76" t="str">
        <f t="shared" si="2"/>
        <v>Asia/Bhutan-Asia/2001</v>
      </c>
      <c r="E744" s="72">
        <v>9000000.0</v>
      </c>
      <c r="F744" s="69"/>
      <c r="G744" s="39">
        <f t="shared" si="3"/>
        <v>9000000</v>
      </c>
      <c r="H744" s="39" t="str">
        <f t="shared" si="4"/>
        <v/>
      </c>
    </row>
    <row r="745">
      <c r="A745" s="33" t="s">
        <v>113</v>
      </c>
      <c r="B745" s="68" t="s">
        <v>118</v>
      </c>
      <c r="C745" s="35" t="s">
        <v>50</v>
      </c>
      <c r="D745" s="76" t="str">
        <f t="shared" si="2"/>
        <v>Asia/Bhutan-Asia/2002</v>
      </c>
      <c r="E745" s="72">
        <v>8000000.0</v>
      </c>
      <c r="F745" s="69"/>
      <c r="G745" s="39">
        <f t="shared" si="3"/>
        <v>8000000</v>
      </c>
      <c r="H745" s="39" t="str">
        <f t="shared" si="4"/>
        <v/>
      </c>
    </row>
    <row r="746">
      <c r="A746" s="33" t="s">
        <v>113</v>
      </c>
      <c r="B746" s="68" t="s">
        <v>118</v>
      </c>
      <c r="C746" s="35" t="s">
        <v>51</v>
      </c>
      <c r="D746" s="76" t="str">
        <f t="shared" si="2"/>
        <v>Asia/Bhutan-Asia/2003</v>
      </c>
      <c r="E746" s="72">
        <v>8000000.0</v>
      </c>
      <c r="F746" s="69"/>
      <c r="G746" s="39">
        <f t="shared" si="3"/>
        <v>8000000</v>
      </c>
      <c r="H746" s="39" t="str">
        <f t="shared" si="4"/>
        <v/>
      </c>
    </row>
    <row r="747">
      <c r="A747" s="33" t="s">
        <v>113</v>
      </c>
      <c r="B747" s="68" t="s">
        <v>118</v>
      </c>
      <c r="C747" s="35" t="s">
        <v>52</v>
      </c>
      <c r="D747" s="76" t="str">
        <f t="shared" si="2"/>
        <v>Asia/Bhutan-Asia/2004</v>
      </c>
      <c r="E747" s="72">
        <v>1.3E7</v>
      </c>
      <c r="F747" s="69"/>
      <c r="G747" s="39">
        <f t="shared" si="3"/>
        <v>13000000</v>
      </c>
      <c r="H747" s="39" t="str">
        <f t="shared" si="4"/>
        <v/>
      </c>
    </row>
    <row r="748">
      <c r="A748" s="33" t="s">
        <v>113</v>
      </c>
      <c r="B748" s="68" t="s">
        <v>118</v>
      </c>
      <c r="C748" s="35" t="s">
        <v>53</v>
      </c>
      <c r="D748" s="76" t="str">
        <f t="shared" si="2"/>
        <v>Asia/Bhutan-Asia/2005</v>
      </c>
      <c r="E748" s="72">
        <v>1.9E7</v>
      </c>
      <c r="F748" s="69"/>
      <c r="G748" s="39">
        <f t="shared" si="3"/>
        <v>19000000</v>
      </c>
      <c r="H748" s="39" t="str">
        <f t="shared" si="4"/>
        <v/>
      </c>
    </row>
    <row r="749">
      <c r="A749" s="33" t="s">
        <v>113</v>
      </c>
      <c r="B749" s="68" t="s">
        <v>118</v>
      </c>
      <c r="C749" s="35" t="s">
        <v>54</v>
      </c>
      <c r="D749" s="76" t="str">
        <f t="shared" si="2"/>
        <v>Asia/Bhutan-Asia/2006</v>
      </c>
      <c r="E749" s="72">
        <v>3.6E7</v>
      </c>
      <c r="F749" s="72">
        <v>2.2E7</v>
      </c>
      <c r="G749" s="39">
        <f t="shared" si="3"/>
        <v>36000000</v>
      </c>
      <c r="H749" s="39">
        <f t="shared" si="4"/>
        <v>22000000</v>
      </c>
    </row>
    <row r="750">
      <c r="A750" s="33" t="s">
        <v>113</v>
      </c>
      <c r="B750" s="68" t="s">
        <v>118</v>
      </c>
      <c r="C750" s="35" t="s">
        <v>55</v>
      </c>
      <c r="D750" s="76" t="str">
        <f t="shared" si="2"/>
        <v>Asia/Bhutan-Asia/2007</v>
      </c>
      <c r="E750" s="72">
        <v>4.7E7</v>
      </c>
      <c r="F750" s="72">
        <v>2.6E7</v>
      </c>
      <c r="G750" s="39">
        <f t="shared" si="3"/>
        <v>47000000</v>
      </c>
      <c r="H750" s="39">
        <f t="shared" si="4"/>
        <v>26000000</v>
      </c>
    </row>
    <row r="751">
      <c r="A751" s="33" t="s">
        <v>113</v>
      </c>
      <c r="B751" s="68" t="s">
        <v>118</v>
      </c>
      <c r="C751" s="35" t="s">
        <v>56</v>
      </c>
      <c r="D751" s="76" t="str">
        <f t="shared" si="2"/>
        <v>Asia/Bhutan-Asia/2008</v>
      </c>
      <c r="E751" s="72">
        <v>4.6E7</v>
      </c>
      <c r="F751" s="72">
        <v>6.6E7</v>
      </c>
      <c r="G751" s="39">
        <f t="shared" si="3"/>
        <v>46000000</v>
      </c>
      <c r="H751" s="39">
        <f t="shared" si="4"/>
        <v>66000000</v>
      </c>
    </row>
    <row r="752">
      <c r="A752" s="33" t="s">
        <v>113</v>
      </c>
      <c r="B752" s="68" t="s">
        <v>118</v>
      </c>
      <c r="C752" s="35" t="s">
        <v>57</v>
      </c>
      <c r="D752" s="76" t="str">
        <f t="shared" si="2"/>
        <v>Asia/Bhutan-Asia/2009</v>
      </c>
      <c r="E752" s="72">
        <v>5.1E7</v>
      </c>
      <c r="F752" s="72">
        <v>3.4E7</v>
      </c>
      <c r="G752" s="39">
        <f t="shared" si="3"/>
        <v>51000000</v>
      </c>
      <c r="H752" s="39">
        <f t="shared" si="4"/>
        <v>34000000</v>
      </c>
    </row>
    <row r="753">
      <c r="A753" s="33" t="s">
        <v>113</v>
      </c>
      <c r="B753" s="68" t="s">
        <v>118</v>
      </c>
      <c r="C753" s="35" t="s">
        <v>58</v>
      </c>
      <c r="D753" s="76" t="str">
        <f t="shared" si="2"/>
        <v>Asia/Bhutan-Asia/2010</v>
      </c>
      <c r="E753" s="72">
        <v>6.4E7</v>
      </c>
      <c r="F753" s="72">
        <v>4.3E7</v>
      </c>
      <c r="G753" s="39">
        <f t="shared" si="3"/>
        <v>64000000</v>
      </c>
      <c r="H753" s="39">
        <f t="shared" si="4"/>
        <v>43000000</v>
      </c>
    </row>
    <row r="754">
      <c r="A754" s="33" t="s">
        <v>113</v>
      </c>
      <c r="B754" s="68" t="s">
        <v>118</v>
      </c>
      <c r="C754" s="35" t="s">
        <v>59</v>
      </c>
      <c r="D754" s="76" t="str">
        <f t="shared" si="2"/>
        <v>Asia/Bhutan-Asia/2011</v>
      </c>
      <c r="E754" s="72">
        <v>7.6E7</v>
      </c>
      <c r="F754" s="72">
        <v>5.8E7</v>
      </c>
      <c r="G754" s="39">
        <f t="shared" si="3"/>
        <v>76000000</v>
      </c>
      <c r="H754" s="39">
        <f t="shared" si="4"/>
        <v>58000000</v>
      </c>
    </row>
    <row r="755">
      <c r="A755" s="33" t="s">
        <v>113</v>
      </c>
      <c r="B755" s="68" t="s">
        <v>118</v>
      </c>
      <c r="C755" s="35" t="s">
        <v>60</v>
      </c>
      <c r="D755" s="76" t="str">
        <f t="shared" si="2"/>
        <v>Asia/Bhutan-Asia/2012</v>
      </c>
      <c r="E755" s="72">
        <v>9.4E7</v>
      </c>
      <c r="F755" s="72">
        <v>7.1E7</v>
      </c>
      <c r="G755" s="39">
        <f t="shared" si="3"/>
        <v>94000000</v>
      </c>
      <c r="H755" s="39">
        <f t="shared" si="4"/>
        <v>71000000</v>
      </c>
    </row>
    <row r="756">
      <c r="A756" s="33" t="s">
        <v>113</v>
      </c>
      <c r="B756" s="68" t="s">
        <v>119</v>
      </c>
      <c r="C756" s="35" t="s">
        <v>48</v>
      </c>
      <c r="D756" s="76" t="str">
        <f t="shared" si="2"/>
        <v>Asia/Brunei-Asia/2000</v>
      </c>
      <c r="E756" s="69"/>
      <c r="F756" s="69"/>
      <c r="G756" s="39" t="str">
        <f t="shared" si="3"/>
        <v/>
      </c>
      <c r="H756" s="39" t="str">
        <f t="shared" si="4"/>
        <v/>
      </c>
    </row>
    <row r="757">
      <c r="A757" s="33" t="s">
        <v>113</v>
      </c>
      <c r="B757" s="68" t="s">
        <v>119</v>
      </c>
      <c r="C757" s="35" t="s">
        <v>49</v>
      </c>
      <c r="D757" s="76" t="str">
        <f t="shared" si="2"/>
        <v>Asia/Brunei-Asia/2001</v>
      </c>
      <c r="E757" s="72">
        <v>1.55E8</v>
      </c>
      <c r="F757" s="72">
        <v>4.56E8</v>
      </c>
      <c r="G757" s="39">
        <f t="shared" si="3"/>
        <v>155000000</v>
      </c>
      <c r="H757" s="39">
        <f t="shared" si="4"/>
        <v>456000000</v>
      </c>
    </row>
    <row r="758">
      <c r="A758" s="33" t="s">
        <v>113</v>
      </c>
      <c r="B758" s="68" t="s">
        <v>119</v>
      </c>
      <c r="C758" s="35" t="s">
        <v>50</v>
      </c>
      <c r="D758" s="76" t="str">
        <f t="shared" si="2"/>
        <v>Asia/Brunei-Asia/2002</v>
      </c>
      <c r="E758" s="72">
        <v>1.13E8</v>
      </c>
      <c r="F758" s="72">
        <v>3.98E8</v>
      </c>
      <c r="G758" s="39">
        <f t="shared" si="3"/>
        <v>113000000</v>
      </c>
      <c r="H758" s="39">
        <f t="shared" si="4"/>
        <v>398000000</v>
      </c>
    </row>
    <row r="759">
      <c r="A759" s="33" t="s">
        <v>113</v>
      </c>
      <c r="B759" s="68" t="s">
        <v>119</v>
      </c>
      <c r="C759" s="35" t="s">
        <v>51</v>
      </c>
      <c r="D759" s="76" t="str">
        <f t="shared" si="2"/>
        <v>Asia/Brunei-Asia/2003</v>
      </c>
      <c r="E759" s="72">
        <v>1.24E8</v>
      </c>
      <c r="F759" s="72">
        <v>4.69E8</v>
      </c>
      <c r="G759" s="39">
        <f t="shared" si="3"/>
        <v>124000000</v>
      </c>
      <c r="H759" s="39">
        <f t="shared" si="4"/>
        <v>469000000</v>
      </c>
    </row>
    <row r="760">
      <c r="A760" s="33" t="s">
        <v>113</v>
      </c>
      <c r="B760" s="68" t="s">
        <v>119</v>
      </c>
      <c r="C760" s="35" t="s">
        <v>52</v>
      </c>
      <c r="D760" s="76" t="str">
        <f t="shared" si="2"/>
        <v>Asia/Brunei-Asia/2004</v>
      </c>
      <c r="E760" s="72">
        <v>1.81E8</v>
      </c>
      <c r="F760" s="72">
        <v>3.82E8</v>
      </c>
      <c r="G760" s="39">
        <f t="shared" si="3"/>
        <v>181000000</v>
      </c>
      <c r="H760" s="39">
        <f t="shared" si="4"/>
        <v>382000000</v>
      </c>
    </row>
    <row r="761">
      <c r="A761" s="33" t="s">
        <v>113</v>
      </c>
      <c r="B761" s="68" t="s">
        <v>119</v>
      </c>
      <c r="C761" s="35" t="s">
        <v>53</v>
      </c>
      <c r="D761" s="76" t="str">
        <f t="shared" si="2"/>
        <v>Asia/Brunei-Asia/2005</v>
      </c>
      <c r="E761" s="72">
        <v>1.91E8</v>
      </c>
      <c r="F761" s="72">
        <v>3.74E8</v>
      </c>
      <c r="G761" s="39">
        <f t="shared" si="3"/>
        <v>191000000</v>
      </c>
      <c r="H761" s="39">
        <f t="shared" si="4"/>
        <v>374000000</v>
      </c>
    </row>
    <row r="762">
      <c r="A762" s="33" t="s">
        <v>113</v>
      </c>
      <c r="B762" s="68" t="s">
        <v>119</v>
      </c>
      <c r="C762" s="35" t="s">
        <v>54</v>
      </c>
      <c r="D762" s="76" t="str">
        <f t="shared" si="2"/>
        <v>Asia/Brunei-Asia/2006</v>
      </c>
      <c r="E762" s="72">
        <v>2.24E8</v>
      </c>
      <c r="F762" s="72">
        <v>4.08E8</v>
      </c>
      <c r="G762" s="39">
        <f t="shared" si="3"/>
        <v>224000000</v>
      </c>
      <c r="H762" s="39">
        <f t="shared" si="4"/>
        <v>408000000</v>
      </c>
    </row>
    <row r="763">
      <c r="A763" s="33" t="s">
        <v>113</v>
      </c>
      <c r="B763" s="68" t="s">
        <v>119</v>
      </c>
      <c r="C763" s="35" t="s">
        <v>55</v>
      </c>
      <c r="D763" s="76" t="str">
        <f t="shared" si="2"/>
        <v>Asia/Brunei-Asia/2007</v>
      </c>
      <c r="E763" s="72">
        <v>2.33E8</v>
      </c>
      <c r="F763" s="72">
        <v>4.3E8</v>
      </c>
      <c r="G763" s="39">
        <f t="shared" si="3"/>
        <v>233000000</v>
      </c>
      <c r="H763" s="39">
        <f t="shared" si="4"/>
        <v>430000000</v>
      </c>
    </row>
    <row r="764">
      <c r="A764" s="33" t="s">
        <v>113</v>
      </c>
      <c r="B764" s="68" t="s">
        <v>119</v>
      </c>
      <c r="C764" s="35" t="s">
        <v>56</v>
      </c>
      <c r="D764" s="76" t="str">
        <f t="shared" si="2"/>
        <v>Asia/Brunei-Asia/2008</v>
      </c>
      <c r="E764" s="72">
        <v>2.42E8</v>
      </c>
      <c r="F764" s="72">
        <v>4.59E8</v>
      </c>
      <c r="G764" s="39">
        <f t="shared" si="3"/>
        <v>242000000</v>
      </c>
      <c r="H764" s="39">
        <f t="shared" si="4"/>
        <v>459000000</v>
      </c>
    </row>
    <row r="765">
      <c r="A765" s="33" t="s">
        <v>113</v>
      </c>
      <c r="B765" s="68" t="s">
        <v>119</v>
      </c>
      <c r="C765" s="35" t="s">
        <v>57</v>
      </c>
      <c r="D765" s="76" t="str">
        <f t="shared" si="2"/>
        <v>Asia/Brunei-Asia/2009</v>
      </c>
      <c r="E765" s="72">
        <v>2.54E8</v>
      </c>
      <c r="F765" s="72">
        <v>4.77E8</v>
      </c>
      <c r="G765" s="39">
        <f t="shared" si="3"/>
        <v>254000000</v>
      </c>
      <c r="H765" s="39">
        <f t="shared" si="4"/>
        <v>477000000</v>
      </c>
    </row>
    <row r="766">
      <c r="A766" s="33" t="s">
        <v>113</v>
      </c>
      <c r="B766" s="68" t="s">
        <v>119</v>
      </c>
      <c r="C766" s="35" t="s">
        <v>58</v>
      </c>
      <c r="D766" s="76" t="str">
        <f t="shared" si="2"/>
        <v>Asia/Brunei-Asia/2010</v>
      </c>
      <c r="E766" s="69"/>
      <c r="F766" s="69"/>
      <c r="G766" s="39">
        <f t="shared" si="3"/>
        <v>254000000</v>
      </c>
      <c r="H766" s="39">
        <f t="shared" si="4"/>
        <v>477000000</v>
      </c>
    </row>
    <row r="767">
      <c r="A767" s="33" t="s">
        <v>113</v>
      </c>
      <c r="B767" s="68" t="s">
        <v>119</v>
      </c>
      <c r="C767" s="35" t="s">
        <v>59</v>
      </c>
      <c r="D767" s="76" t="str">
        <f t="shared" si="2"/>
        <v>Asia/Brunei-Asia/2011</v>
      </c>
      <c r="E767" s="69"/>
      <c r="F767" s="69"/>
      <c r="G767" s="39">
        <f t="shared" si="3"/>
        <v>254000000</v>
      </c>
      <c r="H767" s="39">
        <f t="shared" si="4"/>
        <v>477000000</v>
      </c>
    </row>
    <row r="768">
      <c r="A768" s="33" t="s">
        <v>113</v>
      </c>
      <c r="B768" s="68" t="s">
        <v>119</v>
      </c>
      <c r="C768" s="35" t="s">
        <v>60</v>
      </c>
      <c r="D768" s="76" t="str">
        <f t="shared" si="2"/>
        <v>Asia/Brunei-Asia/2012</v>
      </c>
      <c r="E768" s="69"/>
      <c r="F768" s="69"/>
      <c r="G768" s="39">
        <f t="shared" si="3"/>
        <v>254000000</v>
      </c>
      <c r="H768" s="39">
        <f t="shared" si="4"/>
        <v>477000000</v>
      </c>
    </row>
    <row r="769">
      <c r="A769" s="33" t="s">
        <v>113</v>
      </c>
      <c r="B769" s="68" t="s">
        <v>120</v>
      </c>
      <c r="C769" s="35" t="s">
        <v>48</v>
      </c>
      <c r="D769" s="76" t="str">
        <f t="shared" si="2"/>
        <v>Asia/Cambodia-Asia/2000</v>
      </c>
      <c r="E769" s="72">
        <v>3.45E8</v>
      </c>
      <c r="F769" s="72">
        <v>5.2E7</v>
      </c>
      <c r="G769" s="39">
        <f t="shared" si="3"/>
        <v>345000000</v>
      </c>
      <c r="H769" s="39">
        <f t="shared" si="4"/>
        <v>52000000</v>
      </c>
    </row>
    <row r="770">
      <c r="A770" s="33" t="s">
        <v>113</v>
      </c>
      <c r="B770" s="68" t="s">
        <v>120</v>
      </c>
      <c r="C770" s="35" t="s">
        <v>49</v>
      </c>
      <c r="D770" s="76" t="str">
        <f t="shared" si="2"/>
        <v>Asia/Cambodia-Asia/2001</v>
      </c>
      <c r="E770" s="72">
        <v>4.29E8</v>
      </c>
      <c r="F770" s="72">
        <v>5.9E7</v>
      </c>
      <c r="G770" s="39">
        <f t="shared" si="3"/>
        <v>429000000</v>
      </c>
      <c r="H770" s="39">
        <f t="shared" si="4"/>
        <v>59000000</v>
      </c>
    </row>
    <row r="771">
      <c r="A771" s="33" t="s">
        <v>113</v>
      </c>
      <c r="B771" s="68" t="s">
        <v>120</v>
      </c>
      <c r="C771" s="35" t="s">
        <v>50</v>
      </c>
      <c r="D771" s="76" t="str">
        <f t="shared" si="2"/>
        <v>Asia/Cambodia-Asia/2002</v>
      </c>
      <c r="E771" s="72">
        <v>5.09E8</v>
      </c>
      <c r="F771" s="72">
        <v>6.4E7</v>
      </c>
      <c r="G771" s="39">
        <f t="shared" si="3"/>
        <v>509000000</v>
      </c>
      <c r="H771" s="39">
        <f t="shared" si="4"/>
        <v>64000000</v>
      </c>
    </row>
    <row r="772">
      <c r="A772" s="33" t="s">
        <v>113</v>
      </c>
      <c r="B772" s="68" t="s">
        <v>120</v>
      </c>
      <c r="C772" s="35" t="s">
        <v>51</v>
      </c>
      <c r="D772" s="76" t="str">
        <f t="shared" si="2"/>
        <v>Asia/Cambodia-Asia/2003</v>
      </c>
      <c r="E772" s="72">
        <v>4.41E8</v>
      </c>
      <c r="F772" s="72">
        <v>6.0E7</v>
      </c>
      <c r="G772" s="39">
        <f t="shared" si="3"/>
        <v>441000000</v>
      </c>
      <c r="H772" s="39">
        <f t="shared" si="4"/>
        <v>60000000</v>
      </c>
    </row>
    <row r="773">
      <c r="A773" s="33" t="s">
        <v>113</v>
      </c>
      <c r="B773" s="68" t="s">
        <v>120</v>
      </c>
      <c r="C773" s="35" t="s">
        <v>52</v>
      </c>
      <c r="D773" s="76" t="str">
        <f t="shared" si="2"/>
        <v>Asia/Cambodia-Asia/2004</v>
      </c>
      <c r="E773" s="72">
        <v>6.73E8</v>
      </c>
      <c r="F773" s="72">
        <v>8.0E7</v>
      </c>
      <c r="G773" s="39">
        <f t="shared" si="3"/>
        <v>673000000</v>
      </c>
      <c r="H773" s="39">
        <f t="shared" si="4"/>
        <v>80000000</v>
      </c>
    </row>
    <row r="774">
      <c r="A774" s="33" t="s">
        <v>113</v>
      </c>
      <c r="B774" s="68" t="s">
        <v>120</v>
      </c>
      <c r="C774" s="35" t="s">
        <v>53</v>
      </c>
      <c r="D774" s="76" t="str">
        <f t="shared" si="2"/>
        <v>Asia/Cambodia-Asia/2005</v>
      </c>
      <c r="E774" s="72">
        <v>9.29E8</v>
      </c>
      <c r="F774" s="72">
        <v>1.37E8</v>
      </c>
      <c r="G774" s="39">
        <f t="shared" si="3"/>
        <v>929000000</v>
      </c>
      <c r="H774" s="39">
        <f t="shared" si="4"/>
        <v>137000000</v>
      </c>
    </row>
    <row r="775">
      <c r="A775" s="33" t="s">
        <v>113</v>
      </c>
      <c r="B775" s="68" t="s">
        <v>120</v>
      </c>
      <c r="C775" s="35" t="s">
        <v>54</v>
      </c>
      <c r="D775" s="76" t="str">
        <f t="shared" si="2"/>
        <v>Asia/Cambodia-Asia/2006</v>
      </c>
      <c r="E775" s="72">
        <v>1.109E9</v>
      </c>
      <c r="F775" s="72">
        <v>1.76E8</v>
      </c>
      <c r="G775" s="39">
        <f t="shared" si="3"/>
        <v>1109000000</v>
      </c>
      <c r="H775" s="39">
        <f t="shared" si="4"/>
        <v>176000000</v>
      </c>
    </row>
    <row r="776">
      <c r="A776" s="33" t="s">
        <v>113</v>
      </c>
      <c r="B776" s="68" t="s">
        <v>120</v>
      </c>
      <c r="C776" s="35" t="s">
        <v>55</v>
      </c>
      <c r="D776" s="76" t="str">
        <f t="shared" si="2"/>
        <v>Asia/Cambodia-Asia/2007</v>
      </c>
      <c r="E776" s="72">
        <v>1.169E9</v>
      </c>
      <c r="F776" s="72">
        <v>1.94E8</v>
      </c>
      <c r="G776" s="39">
        <f t="shared" si="3"/>
        <v>1169000000</v>
      </c>
      <c r="H776" s="39">
        <f t="shared" si="4"/>
        <v>194000000</v>
      </c>
    </row>
    <row r="777">
      <c r="A777" s="33" t="s">
        <v>113</v>
      </c>
      <c r="B777" s="68" t="s">
        <v>120</v>
      </c>
      <c r="C777" s="35" t="s">
        <v>56</v>
      </c>
      <c r="D777" s="76" t="str">
        <f t="shared" si="2"/>
        <v>Asia/Cambodia-Asia/2008</v>
      </c>
      <c r="E777" s="72">
        <v>1.28E9</v>
      </c>
      <c r="F777" s="72">
        <v>1.8E8</v>
      </c>
      <c r="G777" s="39">
        <f t="shared" si="3"/>
        <v>1280000000</v>
      </c>
      <c r="H777" s="39">
        <f t="shared" si="4"/>
        <v>180000000</v>
      </c>
    </row>
    <row r="778">
      <c r="A778" s="33" t="s">
        <v>113</v>
      </c>
      <c r="B778" s="68" t="s">
        <v>120</v>
      </c>
      <c r="C778" s="35" t="s">
        <v>57</v>
      </c>
      <c r="D778" s="76" t="str">
        <f t="shared" si="2"/>
        <v>Asia/Cambodia-Asia/2009</v>
      </c>
      <c r="E778" s="72">
        <v>1.208E9</v>
      </c>
      <c r="F778" s="72">
        <v>1.63E8</v>
      </c>
      <c r="G778" s="39">
        <f t="shared" si="3"/>
        <v>1208000000</v>
      </c>
      <c r="H778" s="39">
        <f t="shared" si="4"/>
        <v>163000000</v>
      </c>
    </row>
    <row r="779">
      <c r="A779" s="33" t="s">
        <v>113</v>
      </c>
      <c r="B779" s="68" t="s">
        <v>120</v>
      </c>
      <c r="C779" s="35" t="s">
        <v>58</v>
      </c>
      <c r="D779" s="76" t="str">
        <f t="shared" si="2"/>
        <v>Asia/Cambodia-Asia/2010</v>
      </c>
      <c r="E779" s="72">
        <v>1.332E9</v>
      </c>
      <c r="F779" s="72">
        <v>2.68E8</v>
      </c>
      <c r="G779" s="39">
        <f t="shared" si="3"/>
        <v>1332000000</v>
      </c>
      <c r="H779" s="39">
        <f t="shared" si="4"/>
        <v>268000000</v>
      </c>
    </row>
    <row r="780">
      <c r="A780" s="33" t="s">
        <v>113</v>
      </c>
      <c r="B780" s="68" t="s">
        <v>120</v>
      </c>
      <c r="C780" s="35" t="s">
        <v>59</v>
      </c>
      <c r="D780" s="76" t="str">
        <f t="shared" si="2"/>
        <v>Asia/Cambodia-Asia/2011</v>
      </c>
      <c r="E780" s="72">
        <v>1.79E9</v>
      </c>
      <c r="F780" s="72">
        <v>3.33E8</v>
      </c>
      <c r="G780" s="39">
        <f t="shared" si="3"/>
        <v>1790000000</v>
      </c>
      <c r="H780" s="39">
        <f t="shared" si="4"/>
        <v>333000000</v>
      </c>
    </row>
    <row r="781">
      <c r="A781" s="33" t="s">
        <v>113</v>
      </c>
      <c r="B781" s="68" t="s">
        <v>120</v>
      </c>
      <c r="C781" s="35" t="s">
        <v>60</v>
      </c>
      <c r="D781" s="76" t="str">
        <f t="shared" si="2"/>
        <v>Asia/Cambodia-Asia/2012</v>
      </c>
      <c r="E781" s="72">
        <v>2.0E9</v>
      </c>
      <c r="F781" s="72">
        <v>3.82E8</v>
      </c>
      <c r="G781" s="39">
        <f t="shared" si="3"/>
        <v>2000000000</v>
      </c>
      <c r="H781" s="39">
        <f t="shared" si="4"/>
        <v>382000000</v>
      </c>
    </row>
    <row r="782">
      <c r="A782" s="33" t="s">
        <v>113</v>
      </c>
      <c r="B782" s="68" t="s">
        <v>121</v>
      </c>
      <c r="C782" s="35" t="s">
        <v>48</v>
      </c>
      <c r="D782" s="76" t="str">
        <f t="shared" si="2"/>
        <v>Asia/China-Asia/2000</v>
      </c>
      <c r="E782" s="72">
        <v>1.7318E10</v>
      </c>
      <c r="F782" s="72">
        <v>1.4169E10</v>
      </c>
      <c r="G782" s="39">
        <f t="shared" si="3"/>
        <v>17318000000</v>
      </c>
      <c r="H782" s="39">
        <f t="shared" si="4"/>
        <v>14169000000</v>
      </c>
    </row>
    <row r="783">
      <c r="A783" s="33" t="s">
        <v>113</v>
      </c>
      <c r="B783" s="68" t="s">
        <v>121</v>
      </c>
      <c r="C783" s="35" t="s">
        <v>49</v>
      </c>
      <c r="D783" s="76" t="str">
        <f t="shared" si="2"/>
        <v>Asia/China-Asia/2001</v>
      </c>
      <c r="E783" s="72">
        <v>1.9006E10</v>
      </c>
      <c r="F783" s="72">
        <v>1.4992E10</v>
      </c>
      <c r="G783" s="39">
        <f t="shared" si="3"/>
        <v>19006000000</v>
      </c>
      <c r="H783" s="39">
        <f t="shared" si="4"/>
        <v>14992000000</v>
      </c>
    </row>
    <row r="784">
      <c r="A784" s="33" t="s">
        <v>113</v>
      </c>
      <c r="B784" s="68" t="s">
        <v>121</v>
      </c>
      <c r="C784" s="35" t="s">
        <v>50</v>
      </c>
      <c r="D784" s="76" t="str">
        <f t="shared" si="2"/>
        <v>Asia/China-Asia/2002</v>
      </c>
      <c r="E784" s="72">
        <v>2.1742E10</v>
      </c>
      <c r="F784" s="72">
        <v>1.6759E10</v>
      </c>
      <c r="G784" s="39">
        <f t="shared" si="3"/>
        <v>21742000000</v>
      </c>
      <c r="H784" s="39">
        <f t="shared" si="4"/>
        <v>16759000000</v>
      </c>
    </row>
    <row r="785">
      <c r="A785" s="33" t="s">
        <v>113</v>
      </c>
      <c r="B785" s="68" t="s">
        <v>121</v>
      </c>
      <c r="C785" s="35" t="s">
        <v>51</v>
      </c>
      <c r="D785" s="76" t="str">
        <f t="shared" si="2"/>
        <v>Asia/China-Asia/2003</v>
      </c>
      <c r="E785" s="72">
        <v>1.8707E10</v>
      </c>
      <c r="F785" s="72">
        <v>1.6716E10</v>
      </c>
      <c r="G785" s="39">
        <f t="shared" si="3"/>
        <v>18707000000</v>
      </c>
      <c r="H785" s="39">
        <f t="shared" si="4"/>
        <v>16716000000</v>
      </c>
    </row>
    <row r="786">
      <c r="A786" s="33" t="s">
        <v>113</v>
      </c>
      <c r="B786" s="68" t="s">
        <v>121</v>
      </c>
      <c r="C786" s="35" t="s">
        <v>52</v>
      </c>
      <c r="D786" s="76" t="str">
        <f t="shared" si="2"/>
        <v>Asia/China-Asia/2004</v>
      </c>
      <c r="E786" s="72">
        <v>2.7755E10</v>
      </c>
      <c r="F786" s="72">
        <v>2.136E10</v>
      </c>
      <c r="G786" s="39">
        <f t="shared" si="3"/>
        <v>27755000000</v>
      </c>
      <c r="H786" s="39">
        <f t="shared" si="4"/>
        <v>21360000000</v>
      </c>
    </row>
    <row r="787">
      <c r="A787" s="33" t="s">
        <v>113</v>
      </c>
      <c r="B787" s="68" t="s">
        <v>121</v>
      </c>
      <c r="C787" s="35" t="s">
        <v>53</v>
      </c>
      <c r="D787" s="76" t="str">
        <f t="shared" si="2"/>
        <v>Asia/China-Asia/2005</v>
      </c>
      <c r="E787" s="72">
        <v>3.1842E10</v>
      </c>
      <c r="F787" s="72">
        <v>2.4721E10</v>
      </c>
      <c r="G787" s="39">
        <f t="shared" si="3"/>
        <v>31842000000</v>
      </c>
      <c r="H787" s="39">
        <f t="shared" si="4"/>
        <v>24721000000</v>
      </c>
    </row>
    <row r="788">
      <c r="A788" s="33" t="s">
        <v>113</v>
      </c>
      <c r="B788" s="68" t="s">
        <v>121</v>
      </c>
      <c r="C788" s="35" t="s">
        <v>54</v>
      </c>
      <c r="D788" s="76" t="str">
        <f t="shared" si="2"/>
        <v>Asia/China-Asia/2006</v>
      </c>
      <c r="E788" s="72">
        <v>3.7132E10</v>
      </c>
      <c r="F788" s="72">
        <v>2.8242E10</v>
      </c>
      <c r="G788" s="39">
        <f t="shared" si="3"/>
        <v>37132000000</v>
      </c>
      <c r="H788" s="39">
        <f t="shared" si="4"/>
        <v>28242000000</v>
      </c>
    </row>
    <row r="789">
      <c r="A789" s="33" t="s">
        <v>113</v>
      </c>
      <c r="B789" s="68" t="s">
        <v>121</v>
      </c>
      <c r="C789" s="35" t="s">
        <v>55</v>
      </c>
      <c r="D789" s="76" t="str">
        <f t="shared" si="2"/>
        <v>Asia/China-Asia/2007</v>
      </c>
      <c r="E789" s="72">
        <v>4.1126E10</v>
      </c>
      <c r="F789" s="72">
        <v>3.3269E10</v>
      </c>
      <c r="G789" s="39">
        <f t="shared" si="3"/>
        <v>41126000000</v>
      </c>
      <c r="H789" s="39">
        <f t="shared" si="4"/>
        <v>33269000000</v>
      </c>
    </row>
    <row r="790">
      <c r="A790" s="33" t="s">
        <v>113</v>
      </c>
      <c r="B790" s="68" t="s">
        <v>121</v>
      </c>
      <c r="C790" s="35" t="s">
        <v>56</v>
      </c>
      <c r="D790" s="76" t="str">
        <f t="shared" si="2"/>
        <v>Asia/China-Asia/2008</v>
      </c>
      <c r="E790" s="72">
        <v>4.413E10</v>
      </c>
      <c r="F790" s="72">
        <v>4.0987E10</v>
      </c>
      <c r="G790" s="39">
        <f t="shared" si="3"/>
        <v>44130000000</v>
      </c>
      <c r="H790" s="39">
        <f t="shared" si="4"/>
        <v>40987000000</v>
      </c>
    </row>
    <row r="791">
      <c r="A791" s="33" t="s">
        <v>113</v>
      </c>
      <c r="B791" s="68" t="s">
        <v>121</v>
      </c>
      <c r="C791" s="35" t="s">
        <v>57</v>
      </c>
      <c r="D791" s="76" t="str">
        <f t="shared" si="2"/>
        <v>Asia/China-Asia/2009</v>
      </c>
      <c r="E791" s="72">
        <v>4.2632E10</v>
      </c>
      <c r="F791" s="72">
        <v>4.7108E10</v>
      </c>
      <c r="G791" s="39">
        <f t="shared" si="3"/>
        <v>42632000000</v>
      </c>
      <c r="H791" s="39">
        <f t="shared" si="4"/>
        <v>47108000000</v>
      </c>
    </row>
    <row r="792">
      <c r="A792" s="33" t="s">
        <v>113</v>
      </c>
      <c r="B792" s="68" t="s">
        <v>121</v>
      </c>
      <c r="C792" s="35" t="s">
        <v>58</v>
      </c>
      <c r="D792" s="76" t="str">
        <f t="shared" si="2"/>
        <v>Asia/China-Asia/2010</v>
      </c>
      <c r="E792" s="72">
        <v>5.0154E10</v>
      </c>
      <c r="F792" s="72">
        <v>5.984E10</v>
      </c>
      <c r="G792" s="39">
        <f t="shared" si="3"/>
        <v>50154000000</v>
      </c>
      <c r="H792" s="39">
        <f t="shared" si="4"/>
        <v>59840000000</v>
      </c>
    </row>
    <row r="793">
      <c r="A793" s="33" t="s">
        <v>113</v>
      </c>
      <c r="B793" s="68" t="s">
        <v>121</v>
      </c>
      <c r="C793" s="35" t="s">
        <v>59</v>
      </c>
      <c r="D793" s="76" t="str">
        <f t="shared" si="2"/>
        <v>Asia/China-Asia/2011</v>
      </c>
      <c r="E793" s="72">
        <v>5.3313E10</v>
      </c>
      <c r="F793" s="72">
        <v>7.901E10</v>
      </c>
      <c r="G793" s="39">
        <f t="shared" si="3"/>
        <v>53313000000</v>
      </c>
      <c r="H793" s="39">
        <f t="shared" si="4"/>
        <v>79010000000</v>
      </c>
    </row>
    <row r="794">
      <c r="A794" s="33" t="s">
        <v>113</v>
      </c>
      <c r="B794" s="68" t="s">
        <v>121</v>
      </c>
      <c r="C794" s="35" t="s">
        <v>60</v>
      </c>
      <c r="D794" s="76" t="str">
        <f t="shared" si="2"/>
        <v>Asia/China-Asia/2012</v>
      </c>
      <c r="E794" s="72">
        <v>5.4937E10</v>
      </c>
      <c r="F794" s="69"/>
      <c r="G794" s="39">
        <f t="shared" si="3"/>
        <v>54937000000</v>
      </c>
      <c r="H794" s="39">
        <f t="shared" si="4"/>
        <v>79010000000</v>
      </c>
    </row>
    <row r="795">
      <c r="A795" s="33" t="s">
        <v>113</v>
      </c>
      <c r="B795" s="68" t="s">
        <v>122</v>
      </c>
      <c r="C795" s="35" t="s">
        <v>48</v>
      </c>
      <c r="D795" s="76" t="str">
        <f t="shared" si="2"/>
        <v>Asia/Georgia-Asia/2000</v>
      </c>
      <c r="E795" s="72">
        <v>1.07E8</v>
      </c>
      <c r="F795" s="72">
        <v>1.29E8</v>
      </c>
      <c r="G795" s="39">
        <f t="shared" si="3"/>
        <v>107000000</v>
      </c>
      <c r="H795" s="39">
        <f t="shared" si="4"/>
        <v>129000000</v>
      </c>
    </row>
    <row r="796">
      <c r="A796" s="33" t="s">
        <v>113</v>
      </c>
      <c r="B796" s="68" t="s">
        <v>122</v>
      </c>
      <c r="C796" s="35" t="s">
        <v>49</v>
      </c>
      <c r="D796" s="76" t="str">
        <f t="shared" si="2"/>
        <v>Asia/Georgia-Asia/2001</v>
      </c>
      <c r="E796" s="72">
        <v>1.36E8</v>
      </c>
      <c r="F796" s="72">
        <v>1.36E8</v>
      </c>
      <c r="G796" s="39">
        <f t="shared" si="3"/>
        <v>136000000</v>
      </c>
      <c r="H796" s="39">
        <f t="shared" si="4"/>
        <v>136000000</v>
      </c>
    </row>
    <row r="797">
      <c r="A797" s="33" t="s">
        <v>113</v>
      </c>
      <c r="B797" s="68" t="s">
        <v>122</v>
      </c>
      <c r="C797" s="35" t="s">
        <v>50</v>
      </c>
      <c r="D797" s="76" t="str">
        <f t="shared" si="2"/>
        <v>Asia/Georgia-Asia/2002</v>
      </c>
      <c r="E797" s="72">
        <v>1.44E8</v>
      </c>
      <c r="F797" s="72">
        <v>1.89E8</v>
      </c>
      <c r="G797" s="39">
        <f t="shared" si="3"/>
        <v>144000000</v>
      </c>
      <c r="H797" s="39">
        <f t="shared" si="4"/>
        <v>189000000</v>
      </c>
    </row>
    <row r="798">
      <c r="A798" s="33" t="s">
        <v>113</v>
      </c>
      <c r="B798" s="68" t="s">
        <v>122</v>
      </c>
      <c r="C798" s="35" t="s">
        <v>51</v>
      </c>
      <c r="D798" s="76" t="str">
        <f t="shared" si="2"/>
        <v>Asia/Georgia-Asia/2003</v>
      </c>
      <c r="E798" s="72">
        <v>1.72E8</v>
      </c>
      <c r="F798" s="72">
        <v>1.7E8</v>
      </c>
      <c r="G798" s="39">
        <f t="shared" si="3"/>
        <v>172000000</v>
      </c>
      <c r="H798" s="39">
        <f t="shared" si="4"/>
        <v>170000000</v>
      </c>
    </row>
    <row r="799">
      <c r="A799" s="33" t="s">
        <v>113</v>
      </c>
      <c r="B799" s="68" t="s">
        <v>122</v>
      </c>
      <c r="C799" s="35" t="s">
        <v>52</v>
      </c>
      <c r="D799" s="76" t="str">
        <f t="shared" si="2"/>
        <v>Asia/Georgia-Asia/2004</v>
      </c>
      <c r="E799" s="72">
        <v>2.09E8</v>
      </c>
      <c r="F799" s="72">
        <v>1.96E8</v>
      </c>
      <c r="G799" s="39">
        <f t="shared" si="3"/>
        <v>209000000</v>
      </c>
      <c r="H799" s="39">
        <f t="shared" si="4"/>
        <v>196000000</v>
      </c>
    </row>
    <row r="800">
      <c r="A800" s="33" t="s">
        <v>113</v>
      </c>
      <c r="B800" s="68" t="s">
        <v>122</v>
      </c>
      <c r="C800" s="35" t="s">
        <v>53</v>
      </c>
      <c r="D800" s="76" t="str">
        <f t="shared" si="2"/>
        <v>Asia/Georgia-Asia/2005</v>
      </c>
      <c r="E800" s="72">
        <v>2.87E8</v>
      </c>
      <c r="F800" s="72">
        <v>2.37E8</v>
      </c>
      <c r="G800" s="39">
        <f t="shared" si="3"/>
        <v>287000000</v>
      </c>
      <c r="H800" s="39">
        <f t="shared" si="4"/>
        <v>237000000</v>
      </c>
    </row>
    <row r="801">
      <c r="A801" s="33" t="s">
        <v>113</v>
      </c>
      <c r="B801" s="68" t="s">
        <v>122</v>
      </c>
      <c r="C801" s="35" t="s">
        <v>54</v>
      </c>
      <c r="D801" s="76" t="str">
        <f t="shared" si="2"/>
        <v>Asia/Georgia-Asia/2006</v>
      </c>
      <c r="E801" s="72">
        <v>3.61E8</v>
      </c>
      <c r="F801" s="72">
        <v>2.57E8</v>
      </c>
      <c r="G801" s="39">
        <f t="shared" si="3"/>
        <v>361000000</v>
      </c>
      <c r="H801" s="39">
        <f t="shared" si="4"/>
        <v>257000000</v>
      </c>
    </row>
    <row r="802">
      <c r="A802" s="33" t="s">
        <v>113</v>
      </c>
      <c r="B802" s="68" t="s">
        <v>122</v>
      </c>
      <c r="C802" s="35" t="s">
        <v>55</v>
      </c>
      <c r="D802" s="76" t="str">
        <f t="shared" si="2"/>
        <v>Asia/Georgia-Asia/2007</v>
      </c>
      <c r="E802" s="72">
        <v>4.4E8</v>
      </c>
      <c r="F802" s="72">
        <v>2.77E8</v>
      </c>
      <c r="G802" s="39">
        <f t="shared" si="3"/>
        <v>440000000</v>
      </c>
      <c r="H802" s="39">
        <f t="shared" si="4"/>
        <v>277000000</v>
      </c>
    </row>
    <row r="803">
      <c r="A803" s="33" t="s">
        <v>113</v>
      </c>
      <c r="B803" s="68" t="s">
        <v>122</v>
      </c>
      <c r="C803" s="35" t="s">
        <v>56</v>
      </c>
      <c r="D803" s="76" t="str">
        <f t="shared" si="2"/>
        <v>Asia/Georgia-Asia/2008</v>
      </c>
      <c r="E803" s="72">
        <v>5.05E8</v>
      </c>
      <c r="F803" s="72">
        <v>3.37E8</v>
      </c>
      <c r="G803" s="39">
        <f t="shared" si="3"/>
        <v>505000000</v>
      </c>
      <c r="H803" s="39">
        <f t="shared" si="4"/>
        <v>337000000</v>
      </c>
    </row>
    <row r="804">
      <c r="A804" s="33" t="s">
        <v>113</v>
      </c>
      <c r="B804" s="68" t="s">
        <v>122</v>
      </c>
      <c r="C804" s="35" t="s">
        <v>57</v>
      </c>
      <c r="D804" s="76" t="str">
        <f t="shared" si="2"/>
        <v>Asia/Georgia-Asia/2009</v>
      </c>
      <c r="E804" s="72">
        <v>5.37E8</v>
      </c>
      <c r="F804" s="72">
        <v>3.11E8</v>
      </c>
      <c r="G804" s="39">
        <f t="shared" si="3"/>
        <v>537000000</v>
      </c>
      <c r="H804" s="39">
        <f t="shared" si="4"/>
        <v>311000000</v>
      </c>
    </row>
    <row r="805">
      <c r="A805" s="33" t="s">
        <v>113</v>
      </c>
      <c r="B805" s="68" t="s">
        <v>122</v>
      </c>
      <c r="C805" s="35" t="s">
        <v>58</v>
      </c>
      <c r="D805" s="76" t="str">
        <f t="shared" si="2"/>
        <v>Asia/Georgia-Asia/2010</v>
      </c>
      <c r="E805" s="72">
        <v>7.37E8</v>
      </c>
      <c r="F805" s="72">
        <v>3.29E8</v>
      </c>
      <c r="G805" s="39">
        <f t="shared" si="3"/>
        <v>737000000</v>
      </c>
      <c r="H805" s="39">
        <f t="shared" si="4"/>
        <v>329000000</v>
      </c>
    </row>
    <row r="806">
      <c r="A806" s="33" t="s">
        <v>113</v>
      </c>
      <c r="B806" s="68" t="s">
        <v>122</v>
      </c>
      <c r="C806" s="35" t="s">
        <v>59</v>
      </c>
      <c r="D806" s="76" t="str">
        <f t="shared" si="2"/>
        <v>Asia/Georgia-Asia/2011</v>
      </c>
      <c r="E806" s="72">
        <v>1.069E9</v>
      </c>
      <c r="F806" s="72">
        <v>3.84E8</v>
      </c>
      <c r="G806" s="39">
        <f t="shared" si="3"/>
        <v>1069000000</v>
      </c>
      <c r="H806" s="39">
        <f t="shared" si="4"/>
        <v>384000000</v>
      </c>
    </row>
    <row r="807">
      <c r="A807" s="33" t="s">
        <v>113</v>
      </c>
      <c r="B807" s="68" t="s">
        <v>122</v>
      </c>
      <c r="C807" s="35" t="s">
        <v>60</v>
      </c>
      <c r="D807" s="76" t="str">
        <f t="shared" si="2"/>
        <v>Asia/Georgia-Asia/2012</v>
      </c>
      <c r="E807" s="72">
        <v>1.565E9</v>
      </c>
      <c r="F807" s="72">
        <v>4.71E8</v>
      </c>
      <c r="G807" s="39">
        <f t="shared" si="3"/>
        <v>1565000000</v>
      </c>
      <c r="H807" s="39">
        <f t="shared" si="4"/>
        <v>471000000</v>
      </c>
    </row>
    <row r="808">
      <c r="A808" s="33" t="s">
        <v>113</v>
      </c>
      <c r="B808" s="68" t="s">
        <v>123</v>
      </c>
      <c r="C808" s="35" t="s">
        <v>48</v>
      </c>
      <c r="D808" s="76" t="str">
        <f t="shared" si="2"/>
        <v>Asia/Hong Kong SAR-Asia/2000</v>
      </c>
      <c r="E808" s="72">
        <v>8.198E9</v>
      </c>
      <c r="F808" s="72">
        <v>1.2502E10</v>
      </c>
      <c r="G808" s="39">
        <f t="shared" si="3"/>
        <v>8198000000</v>
      </c>
      <c r="H808" s="39">
        <f t="shared" si="4"/>
        <v>12502000000</v>
      </c>
    </row>
    <row r="809">
      <c r="A809" s="33" t="s">
        <v>113</v>
      </c>
      <c r="B809" s="68" t="s">
        <v>123</v>
      </c>
      <c r="C809" s="35" t="s">
        <v>49</v>
      </c>
      <c r="D809" s="76" t="str">
        <f t="shared" si="2"/>
        <v>Asia/Hong Kong SAR-Asia/2001</v>
      </c>
      <c r="E809" s="72">
        <v>7.923E9</v>
      </c>
      <c r="F809" s="72">
        <v>1.2317E10</v>
      </c>
      <c r="G809" s="39">
        <f t="shared" si="3"/>
        <v>7923000000</v>
      </c>
      <c r="H809" s="39">
        <f t="shared" si="4"/>
        <v>12317000000</v>
      </c>
    </row>
    <row r="810">
      <c r="A810" s="33" t="s">
        <v>113</v>
      </c>
      <c r="B810" s="68" t="s">
        <v>123</v>
      </c>
      <c r="C810" s="35" t="s">
        <v>50</v>
      </c>
      <c r="D810" s="76" t="str">
        <f t="shared" si="2"/>
        <v>Asia/Hong Kong SAR-Asia/2002</v>
      </c>
      <c r="E810" s="72">
        <v>9.849E9</v>
      </c>
      <c r="F810" s="72">
        <v>1.2418E10</v>
      </c>
      <c r="G810" s="39">
        <f t="shared" si="3"/>
        <v>9849000000</v>
      </c>
      <c r="H810" s="39">
        <f t="shared" si="4"/>
        <v>12418000000</v>
      </c>
    </row>
    <row r="811">
      <c r="A811" s="33" t="s">
        <v>113</v>
      </c>
      <c r="B811" s="68" t="s">
        <v>123</v>
      </c>
      <c r="C811" s="35" t="s">
        <v>51</v>
      </c>
      <c r="D811" s="76" t="str">
        <f t="shared" si="2"/>
        <v>Asia/Hong Kong SAR-Asia/2003</v>
      </c>
      <c r="E811" s="72">
        <v>9.004E9</v>
      </c>
      <c r="F811" s="72">
        <v>1.1447E10</v>
      </c>
      <c r="G811" s="39">
        <f t="shared" si="3"/>
        <v>9004000000</v>
      </c>
      <c r="H811" s="39">
        <f t="shared" si="4"/>
        <v>11447000000</v>
      </c>
    </row>
    <row r="812">
      <c r="A812" s="33" t="s">
        <v>113</v>
      </c>
      <c r="B812" s="68" t="s">
        <v>123</v>
      </c>
      <c r="C812" s="35" t="s">
        <v>52</v>
      </c>
      <c r="D812" s="76" t="str">
        <f t="shared" si="2"/>
        <v>Asia/Hong Kong SAR-Asia/2004</v>
      </c>
      <c r="E812" s="72">
        <v>1.1874E10</v>
      </c>
      <c r="F812" s="72">
        <v>1.327E10</v>
      </c>
      <c r="G812" s="39">
        <f t="shared" si="3"/>
        <v>11874000000</v>
      </c>
      <c r="H812" s="39">
        <f t="shared" si="4"/>
        <v>13270000000</v>
      </c>
    </row>
    <row r="813">
      <c r="A813" s="33" t="s">
        <v>113</v>
      </c>
      <c r="B813" s="68" t="s">
        <v>123</v>
      </c>
      <c r="C813" s="35" t="s">
        <v>53</v>
      </c>
      <c r="D813" s="76" t="str">
        <f t="shared" si="2"/>
        <v>Asia/Hong Kong SAR-Asia/2005</v>
      </c>
      <c r="E813" s="72">
        <v>1.3588E10</v>
      </c>
      <c r="F813" s="72">
        <v>1.3305E10</v>
      </c>
      <c r="G813" s="39">
        <f t="shared" si="3"/>
        <v>13588000000</v>
      </c>
      <c r="H813" s="39">
        <f t="shared" si="4"/>
        <v>13305000000</v>
      </c>
    </row>
    <row r="814">
      <c r="A814" s="33" t="s">
        <v>113</v>
      </c>
      <c r="B814" s="68" t="s">
        <v>123</v>
      </c>
      <c r="C814" s="35" t="s">
        <v>54</v>
      </c>
      <c r="D814" s="76" t="str">
        <f t="shared" si="2"/>
        <v>Asia/Hong Kong SAR-Asia/2006</v>
      </c>
      <c r="E814" s="72">
        <v>1.5541E10</v>
      </c>
      <c r="F814" s="72">
        <v>1.4044E10</v>
      </c>
      <c r="G814" s="39">
        <f t="shared" si="3"/>
        <v>15541000000</v>
      </c>
      <c r="H814" s="39">
        <f t="shared" si="4"/>
        <v>14044000000</v>
      </c>
    </row>
    <row r="815">
      <c r="A815" s="33" t="s">
        <v>113</v>
      </c>
      <c r="B815" s="68" t="s">
        <v>123</v>
      </c>
      <c r="C815" s="35" t="s">
        <v>55</v>
      </c>
      <c r="D815" s="76" t="str">
        <f t="shared" si="2"/>
        <v>Asia/Hong Kong SAR-Asia/2007</v>
      </c>
      <c r="E815" s="72">
        <v>1.8237E10</v>
      </c>
      <c r="F815" s="72">
        <v>1.5042E10</v>
      </c>
      <c r="G815" s="39">
        <f t="shared" si="3"/>
        <v>18237000000</v>
      </c>
      <c r="H815" s="39">
        <f t="shared" si="4"/>
        <v>15042000000</v>
      </c>
    </row>
    <row r="816">
      <c r="A816" s="33" t="s">
        <v>113</v>
      </c>
      <c r="B816" s="68" t="s">
        <v>123</v>
      </c>
      <c r="C816" s="35" t="s">
        <v>56</v>
      </c>
      <c r="D816" s="76" t="str">
        <f t="shared" si="2"/>
        <v>Asia/Hong Kong SAR-Asia/2008</v>
      </c>
      <c r="E816" s="72">
        <v>2.0236E10</v>
      </c>
      <c r="F816" s="72">
        <v>1.6095E10</v>
      </c>
      <c r="G816" s="39">
        <f t="shared" si="3"/>
        <v>20236000000</v>
      </c>
      <c r="H816" s="39">
        <f t="shared" si="4"/>
        <v>16095000000</v>
      </c>
    </row>
    <row r="817">
      <c r="A817" s="33" t="s">
        <v>113</v>
      </c>
      <c r="B817" s="68" t="s">
        <v>123</v>
      </c>
      <c r="C817" s="35" t="s">
        <v>57</v>
      </c>
      <c r="D817" s="76" t="str">
        <f t="shared" si="2"/>
        <v>Asia/Hong Kong SAR-Asia/2009</v>
      </c>
      <c r="E817" s="72">
        <v>2.0291E10</v>
      </c>
      <c r="F817" s="72">
        <v>1.5669E10</v>
      </c>
      <c r="G817" s="39">
        <f t="shared" si="3"/>
        <v>20291000000</v>
      </c>
      <c r="H817" s="39">
        <f t="shared" si="4"/>
        <v>15669000000</v>
      </c>
    </row>
    <row r="818">
      <c r="A818" s="33" t="s">
        <v>113</v>
      </c>
      <c r="B818" s="68" t="s">
        <v>123</v>
      </c>
      <c r="C818" s="35" t="s">
        <v>58</v>
      </c>
      <c r="D818" s="76" t="str">
        <f t="shared" si="2"/>
        <v>Asia/Hong Kong SAR-Asia/2010</v>
      </c>
      <c r="E818" s="72">
        <v>2.7208E10</v>
      </c>
      <c r="F818" s="72">
        <v>1.7503E10</v>
      </c>
      <c r="G818" s="39">
        <f t="shared" si="3"/>
        <v>27208000000</v>
      </c>
      <c r="H818" s="39">
        <f t="shared" si="4"/>
        <v>17503000000</v>
      </c>
    </row>
    <row r="819">
      <c r="A819" s="33" t="s">
        <v>113</v>
      </c>
      <c r="B819" s="68" t="s">
        <v>123</v>
      </c>
      <c r="C819" s="35" t="s">
        <v>59</v>
      </c>
      <c r="D819" s="76" t="str">
        <f t="shared" si="2"/>
        <v>Asia/Hong Kong SAR-Asia/2011</v>
      </c>
      <c r="E819" s="72">
        <v>3.3169E10</v>
      </c>
      <c r="F819" s="72">
        <v>1.9172E10</v>
      </c>
      <c r="G819" s="39">
        <f t="shared" si="3"/>
        <v>33169000000</v>
      </c>
      <c r="H819" s="39">
        <f t="shared" si="4"/>
        <v>19172000000</v>
      </c>
    </row>
    <row r="820">
      <c r="A820" s="33" t="s">
        <v>113</v>
      </c>
      <c r="B820" s="68" t="s">
        <v>123</v>
      </c>
      <c r="C820" s="35" t="s">
        <v>60</v>
      </c>
      <c r="D820" s="76" t="str">
        <f t="shared" si="2"/>
        <v>Asia/Hong Kong SAR-Asia/2012</v>
      </c>
      <c r="E820" s="72">
        <v>3.8021E10</v>
      </c>
      <c r="F820" s="72">
        <v>2.0246E10</v>
      </c>
      <c r="G820" s="39">
        <f t="shared" si="3"/>
        <v>38021000000</v>
      </c>
      <c r="H820" s="39">
        <f t="shared" si="4"/>
        <v>20246000000</v>
      </c>
    </row>
    <row r="821">
      <c r="A821" s="33" t="s">
        <v>113</v>
      </c>
      <c r="B821" s="68" t="s">
        <v>124</v>
      </c>
      <c r="C821" s="35" t="s">
        <v>48</v>
      </c>
      <c r="D821" s="76" t="str">
        <f t="shared" si="2"/>
        <v>Asia/India-Asia/2000</v>
      </c>
      <c r="E821" s="72">
        <v>3.598E9</v>
      </c>
      <c r="F821" s="72">
        <v>3.686E9</v>
      </c>
      <c r="G821" s="39">
        <f t="shared" si="3"/>
        <v>3598000000</v>
      </c>
      <c r="H821" s="39">
        <f t="shared" si="4"/>
        <v>3686000000</v>
      </c>
    </row>
    <row r="822">
      <c r="A822" s="33" t="s">
        <v>113</v>
      </c>
      <c r="B822" s="68" t="s">
        <v>124</v>
      </c>
      <c r="C822" s="35" t="s">
        <v>49</v>
      </c>
      <c r="D822" s="76" t="str">
        <f t="shared" si="2"/>
        <v>Asia/India-Asia/2001</v>
      </c>
      <c r="E822" s="72">
        <v>3.342E9</v>
      </c>
      <c r="F822" s="72">
        <v>4.367E9</v>
      </c>
      <c r="G822" s="39">
        <f t="shared" si="3"/>
        <v>3342000000</v>
      </c>
      <c r="H822" s="39">
        <f t="shared" si="4"/>
        <v>4367000000</v>
      </c>
    </row>
    <row r="823">
      <c r="A823" s="33" t="s">
        <v>113</v>
      </c>
      <c r="B823" s="68" t="s">
        <v>124</v>
      </c>
      <c r="C823" s="35" t="s">
        <v>50</v>
      </c>
      <c r="D823" s="76" t="str">
        <f t="shared" si="2"/>
        <v>Asia/India-Asia/2002</v>
      </c>
      <c r="E823" s="72">
        <v>3.3E9</v>
      </c>
      <c r="F823" s="72">
        <v>4.35E9</v>
      </c>
      <c r="G823" s="39">
        <f t="shared" si="3"/>
        <v>3300000000</v>
      </c>
      <c r="H823" s="39">
        <f t="shared" si="4"/>
        <v>4350000000</v>
      </c>
    </row>
    <row r="824">
      <c r="A824" s="33" t="s">
        <v>113</v>
      </c>
      <c r="B824" s="68" t="s">
        <v>124</v>
      </c>
      <c r="C824" s="35" t="s">
        <v>51</v>
      </c>
      <c r="D824" s="76" t="str">
        <f t="shared" si="2"/>
        <v>Asia/India-Asia/2003</v>
      </c>
      <c r="E824" s="72">
        <v>4.56E9</v>
      </c>
      <c r="F824" s="72">
        <v>4.385E9</v>
      </c>
      <c r="G824" s="39">
        <f t="shared" si="3"/>
        <v>4560000000</v>
      </c>
      <c r="H824" s="39">
        <f t="shared" si="4"/>
        <v>4385000000</v>
      </c>
    </row>
    <row r="825">
      <c r="A825" s="33" t="s">
        <v>113</v>
      </c>
      <c r="B825" s="68" t="s">
        <v>124</v>
      </c>
      <c r="C825" s="35" t="s">
        <v>52</v>
      </c>
      <c r="D825" s="76" t="str">
        <f t="shared" si="2"/>
        <v>Asia/India-Asia/2004</v>
      </c>
      <c r="E825" s="72">
        <v>6.307E9</v>
      </c>
      <c r="F825" s="72">
        <v>5.783E9</v>
      </c>
      <c r="G825" s="39">
        <f t="shared" si="3"/>
        <v>6307000000</v>
      </c>
      <c r="H825" s="39">
        <f t="shared" si="4"/>
        <v>5783000000</v>
      </c>
    </row>
    <row r="826">
      <c r="A826" s="33" t="s">
        <v>113</v>
      </c>
      <c r="B826" s="68" t="s">
        <v>124</v>
      </c>
      <c r="C826" s="35" t="s">
        <v>53</v>
      </c>
      <c r="D826" s="76" t="str">
        <f t="shared" si="2"/>
        <v>Asia/India-Asia/2005</v>
      </c>
      <c r="E826" s="72">
        <v>7.659E9</v>
      </c>
      <c r="F826" s="72">
        <v>8.277E9</v>
      </c>
      <c r="G826" s="39">
        <f t="shared" si="3"/>
        <v>7659000000</v>
      </c>
      <c r="H826" s="39">
        <f t="shared" si="4"/>
        <v>8277000000</v>
      </c>
    </row>
    <row r="827">
      <c r="A827" s="33" t="s">
        <v>113</v>
      </c>
      <c r="B827" s="68" t="s">
        <v>124</v>
      </c>
      <c r="C827" s="35" t="s">
        <v>54</v>
      </c>
      <c r="D827" s="76" t="str">
        <f t="shared" si="2"/>
        <v>Asia/India-Asia/2006</v>
      </c>
      <c r="E827" s="72">
        <v>8.915E9</v>
      </c>
      <c r="F827" s="72">
        <v>8.738E9</v>
      </c>
      <c r="G827" s="39">
        <f t="shared" si="3"/>
        <v>8915000000</v>
      </c>
      <c r="H827" s="39">
        <f t="shared" si="4"/>
        <v>8738000000</v>
      </c>
    </row>
    <row r="828">
      <c r="A828" s="33" t="s">
        <v>113</v>
      </c>
      <c r="B828" s="68" t="s">
        <v>124</v>
      </c>
      <c r="C828" s="35" t="s">
        <v>55</v>
      </c>
      <c r="D828" s="76" t="str">
        <f t="shared" si="2"/>
        <v>Asia/India-Asia/2007</v>
      </c>
      <c r="E828" s="72">
        <v>1.1234E10</v>
      </c>
      <c r="F828" s="72">
        <v>1.069E10</v>
      </c>
      <c r="G828" s="39">
        <f t="shared" si="3"/>
        <v>11234000000</v>
      </c>
      <c r="H828" s="39">
        <f t="shared" si="4"/>
        <v>10690000000</v>
      </c>
    </row>
    <row r="829">
      <c r="A829" s="33" t="s">
        <v>113</v>
      </c>
      <c r="B829" s="68" t="s">
        <v>124</v>
      </c>
      <c r="C829" s="35" t="s">
        <v>56</v>
      </c>
      <c r="D829" s="76" t="str">
        <f t="shared" si="2"/>
        <v>Asia/India-Asia/2008</v>
      </c>
      <c r="E829" s="72">
        <v>1.2462E10</v>
      </c>
      <c r="F829" s="72">
        <v>1.2083E10</v>
      </c>
      <c r="G829" s="39">
        <f t="shared" si="3"/>
        <v>12462000000</v>
      </c>
      <c r="H829" s="39">
        <f t="shared" si="4"/>
        <v>12083000000</v>
      </c>
    </row>
    <row r="830">
      <c r="A830" s="33" t="s">
        <v>113</v>
      </c>
      <c r="B830" s="68" t="s">
        <v>124</v>
      </c>
      <c r="C830" s="35" t="s">
        <v>57</v>
      </c>
      <c r="D830" s="76" t="str">
        <f t="shared" si="2"/>
        <v>Asia/India-Asia/2009</v>
      </c>
      <c r="E830" s="72">
        <v>1.1136E10</v>
      </c>
      <c r="F830" s="72">
        <v>9.31E9</v>
      </c>
      <c r="G830" s="39">
        <f t="shared" si="3"/>
        <v>11136000000</v>
      </c>
      <c r="H830" s="39">
        <f t="shared" si="4"/>
        <v>9310000000</v>
      </c>
    </row>
    <row r="831">
      <c r="A831" s="33" t="s">
        <v>113</v>
      </c>
      <c r="B831" s="68" t="s">
        <v>124</v>
      </c>
      <c r="C831" s="35" t="s">
        <v>58</v>
      </c>
      <c r="D831" s="76" t="str">
        <f t="shared" si="2"/>
        <v>Asia/India-Asia/2010</v>
      </c>
      <c r="E831" s="72">
        <v>1.449E10</v>
      </c>
      <c r="F831" s="72">
        <v>1.049E10</v>
      </c>
      <c r="G831" s="39">
        <f t="shared" si="3"/>
        <v>14490000000</v>
      </c>
      <c r="H831" s="39">
        <f t="shared" si="4"/>
        <v>10490000000</v>
      </c>
    </row>
    <row r="832">
      <c r="A832" s="33" t="s">
        <v>113</v>
      </c>
      <c r="B832" s="68" t="s">
        <v>124</v>
      </c>
      <c r="C832" s="35" t="s">
        <v>59</v>
      </c>
      <c r="D832" s="76" t="str">
        <f t="shared" si="2"/>
        <v>Asia/India-Asia/2011</v>
      </c>
      <c r="E832" s="72">
        <v>1.7708E10</v>
      </c>
      <c r="F832" s="72">
        <v>1.3699E10</v>
      </c>
      <c r="G832" s="39">
        <f t="shared" si="3"/>
        <v>17708000000</v>
      </c>
      <c r="H832" s="39">
        <f t="shared" si="4"/>
        <v>13699000000</v>
      </c>
    </row>
    <row r="833">
      <c r="A833" s="33" t="s">
        <v>113</v>
      </c>
      <c r="B833" s="68" t="s">
        <v>124</v>
      </c>
      <c r="C833" s="35" t="s">
        <v>60</v>
      </c>
      <c r="D833" s="76" t="str">
        <f t="shared" si="2"/>
        <v>Asia/India-Asia/2012</v>
      </c>
      <c r="E833" s="72">
        <v>1.834E10</v>
      </c>
      <c r="F833" s="72">
        <v>1.4107E10</v>
      </c>
      <c r="G833" s="39">
        <f t="shared" si="3"/>
        <v>18340000000</v>
      </c>
      <c r="H833" s="39">
        <f t="shared" si="4"/>
        <v>14107000000</v>
      </c>
    </row>
    <row r="834">
      <c r="A834" s="33" t="s">
        <v>113</v>
      </c>
      <c r="B834" s="68" t="s">
        <v>125</v>
      </c>
      <c r="C834" s="35" t="s">
        <v>48</v>
      </c>
      <c r="D834" s="76" t="str">
        <f t="shared" si="2"/>
        <v>Asia/Indonesia-Asia/2000</v>
      </c>
      <c r="E834" s="72">
        <v>4.975E9</v>
      </c>
      <c r="F834" s="72">
        <v>3.197E9</v>
      </c>
      <c r="G834" s="39">
        <f t="shared" si="3"/>
        <v>4975000000</v>
      </c>
      <c r="H834" s="39">
        <f t="shared" si="4"/>
        <v>3197000000</v>
      </c>
    </row>
    <row r="835">
      <c r="A835" s="33" t="s">
        <v>113</v>
      </c>
      <c r="B835" s="68" t="s">
        <v>125</v>
      </c>
      <c r="C835" s="35" t="s">
        <v>49</v>
      </c>
      <c r="D835" s="76" t="str">
        <f t="shared" si="2"/>
        <v>Asia/Indonesia-Asia/2001</v>
      </c>
      <c r="E835" s="72">
        <v>5.277E9</v>
      </c>
      <c r="F835" s="72">
        <v>3.406E9</v>
      </c>
      <c r="G835" s="39">
        <f t="shared" si="3"/>
        <v>5277000000</v>
      </c>
      <c r="H835" s="39">
        <f t="shared" si="4"/>
        <v>3406000000</v>
      </c>
    </row>
    <row r="836">
      <c r="A836" s="33" t="s">
        <v>113</v>
      </c>
      <c r="B836" s="68" t="s">
        <v>125</v>
      </c>
      <c r="C836" s="35" t="s">
        <v>50</v>
      </c>
      <c r="D836" s="76" t="str">
        <f t="shared" si="2"/>
        <v>Asia/Indonesia-Asia/2002</v>
      </c>
      <c r="E836" s="72">
        <v>5.797E9</v>
      </c>
      <c r="F836" s="72">
        <v>5.042E9</v>
      </c>
      <c r="G836" s="39">
        <f t="shared" si="3"/>
        <v>5797000000</v>
      </c>
      <c r="H836" s="39">
        <f t="shared" si="4"/>
        <v>5042000000</v>
      </c>
    </row>
    <row r="837">
      <c r="A837" s="33" t="s">
        <v>113</v>
      </c>
      <c r="B837" s="68" t="s">
        <v>125</v>
      </c>
      <c r="C837" s="35" t="s">
        <v>51</v>
      </c>
      <c r="D837" s="76" t="str">
        <f t="shared" si="2"/>
        <v>Asia/Indonesia-Asia/2003</v>
      </c>
      <c r="E837" s="72">
        <v>4.461E9</v>
      </c>
      <c r="F837" s="72">
        <v>4.427E9</v>
      </c>
      <c r="G837" s="39">
        <f t="shared" si="3"/>
        <v>4461000000</v>
      </c>
      <c r="H837" s="39">
        <f t="shared" si="4"/>
        <v>4427000000</v>
      </c>
    </row>
    <row r="838">
      <c r="A838" s="33" t="s">
        <v>113</v>
      </c>
      <c r="B838" s="68" t="s">
        <v>125</v>
      </c>
      <c r="C838" s="35" t="s">
        <v>52</v>
      </c>
      <c r="D838" s="76" t="str">
        <f t="shared" si="2"/>
        <v>Asia/Indonesia-Asia/2004</v>
      </c>
      <c r="E838" s="72">
        <v>5.226E9</v>
      </c>
      <c r="F838" s="72">
        <v>4.569E9</v>
      </c>
      <c r="G838" s="39">
        <f t="shared" si="3"/>
        <v>5226000000</v>
      </c>
      <c r="H838" s="39">
        <f t="shared" si="4"/>
        <v>4569000000</v>
      </c>
    </row>
    <row r="839">
      <c r="A839" s="33" t="s">
        <v>113</v>
      </c>
      <c r="B839" s="68" t="s">
        <v>125</v>
      </c>
      <c r="C839" s="35" t="s">
        <v>53</v>
      </c>
      <c r="D839" s="76" t="str">
        <f t="shared" si="2"/>
        <v>Asia/Indonesia-Asia/2005</v>
      </c>
      <c r="E839" s="72">
        <v>5.094E9</v>
      </c>
      <c r="F839" s="72">
        <v>4.74E9</v>
      </c>
      <c r="G839" s="39">
        <f t="shared" si="3"/>
        <v>5094000000</v>
      </c>
      <c r="H839" s="39">
        <f t="shared" si="4"/>
        <v>4740000000</v>
      </c>
    </row>
    <row r="840">
      <c r="A840" s="33" t="s">
        <v>113</v>
      </c>
      <c r="B840" s="68" t="s">
        <v>125</v>
      </c>
      <c r="C840" s="35" t="s">
        <v>54</v>
      </c>
      <c r="D840" s="76" t="str">
        <f t="shared" si="2"/>
        <v>Asia/Indonesia-Asia/2006</v>
      </c>
      <c r="E840" s="72">
        <v>4.89E9</v>
      </c>
      <c r="F840" s="72">
        <v>5.458E9</v>
      </c>
      <c r="G840" s="39">
        <f t="shared" si="3"/>
        <v>4890000000</v>
      </c>
      <c r="H840" s="39">
        <f t="shared" si="4"/>
        <v>5458000000</v>
      </c>
    </row>
    <row r="841">
      <c r="A841" s="33" t="s">
        <v>113</v>
      </c>
      <c r="B841" s="68" t="s">
        <v>125</v>
      </c>
      <c r="C841" s="35" t="s">
        <v>55</v>
      </c>
      <c r="D841" s="76" t="str">
        <f t="shared" si="2"/>
        <v>Asia/Indonesia-Asia/2007</v>
      </c>
      <c r="E841" s="72">
        <v>5.831E9</v>
      </c>
      <c r="F841" s="72">
        <v>6.578E9</v>
      </c>
      <c r="G841" s="39">
        <f t="shared" si="3"/>
        <v>5831000000</v>
      </c>
      <c r="H841" s="39">
        <f t="shared" si="4"/>
        <v>6578000000</v>
      </c>
    </row>
    <row r="842">
      <c r="A842" s="33" t="s">
        <v>113</v>
      </c>
      <c r="B842" s="68" t="s">
        <v>125</v>
      </c>
      <c r="C842" s="35" t="s">
        <v>56</v>
      </c>
      <c r="D842" s="76" t="str">
        <f t="shared" si="2"/>
        <v>Asia/Indonesia-Asia/2008</v>
      </c>
      <c r="E842" s="72">
        <v>8.15E9</v>
      </c>
      <c r="F842" s="72">
        <v>8.801E9</v>
      </c>
      <c r="G842" s="39">
        <f t="shared" si="3"/>
        <v>8150000000</v>
      </c>
      <c r="H842" s="39">
        <f t="shared" si="4"/>
        <v>8801000000</v>
      </c>
    </row>
    <row r="843">
      <c r="A843" s="33" t="s">
        <v>113</v>
      </c>
      <c r="B843" s="68" t="s">
        <v>125</v>
      </c>
      <c r="C843" s="35" t="s">
        <v>57</v>
      </c>
      <c r="D843" s="76" t="str">
        <f t="shared" si="2"/>
        <v>Asia/Indonesia-Asia/2009</v>
      </c>
      <c r="E843" s="72">
        <v>6.053E9</v>
      </c>
      <c r="F843" s="72">
        <v>6.908E9</v>
      </c>
      <c r="G843" s="39">
        <f t="shared" si="3"/>
        <v>6053000000</v>
      </c>
      <c r="H843" s="39">
        <f t="shared" si="4"/>
        <v>6908000000</v>
      </c>
    </row>
    <row r="844">
      <c r="A844" s="33" t="s">
        <v>113</v>
      </c>
      <c r="B844" s="68" t="s">
        <v>125</v>
      </c>
      <c r="C844" s="35" t="s">
        <v>58</v>
      </c>
      <c r="D844" s="76" t="str">
        <f t="shared" si="2"/>
        <v>Asia/Indonesia-Asia/2010</v>
      </c>
      <c r="E844" s="72">
        <v>7.618E9</v>
      </c>
      <c r="F844" s="72">
        <v>8.432E9</v>
      </c>
      <c r="G844" s="39">
        <f t="shared" si="3"/>
        <v>7618000000</v>
      </c>
      <c r="H844" s="39">
        <f t="shared" si="4"/>
        <v>8432000000</v>
      </c>
    </row>
    <row r="845">
      <c r="A845" s="33" t="s">
        <v>113</v>
      </c>
      <c r="B845" s="68" t="s">
        <v>125</v>
      </c>
      <c r="C845" s="35" t="s">
        <v>59</v>
      </c>
      <c r="D845" s="76" t="str">
        <f t="shared" si="2"/>
        <v>Asia/Indonesia-Asia/2011</v>
      </c>
      <c r="E845" s="72">
        <v>9.038E9</v>
      </c>
      <c r="F845" s="72">
        <v>8.653E9</v>
      </c>
      <c r="G845" s="39">
        <f t="shared" si="3"/>
        <v>9038000000</v>
      </c>
      <c r="H845" s="39">
        <f t="shared" si="4"/>
        <v>8653000000</v>
      </c>
    </row>
    <row r="846">
      <c r="A846" s="33" t="s">
        <v>113</v>
      </c>
      <c r="B846" s="68" t="s">
        <v>125</v>
      </c>
      <c r="C846" s="35" t="s">
        <v>60</v>
      </c>
      <c r="D846" s="76" t="str">
        <f t="shared" si="2"/>
        <v>Asia/Indonesia-Asia/2012</v>
      </c>
      <c r="E846" s="72">
        <v>9.463E9</v>
      </c>
      <c r="F846" s="72">
        <v>9.498E9</v>
      </c>
      <c r="G846" s="39">
        <f t="shared" si="3"/>
        <v>9463000000</v>
      </c>
      <c r="H846" s="39">
        <f t="shared" si="4"/>
        <v>9498000000</v>
      </c>
    </row>
    <row r="847">
      <c r="A847" s="33" t="s">
        <v>113</v>
      </c>
      <c r="B847" s="68" t="s">
        <v>126</v>
      </c>
      <c r="C847" s="35" t="s">
        <v>48</v>
      </c>
      <c r="D847" s="76" t="str">
        <f t="shared" si="2"/>
        <v>Asia/Japan-Asia/2000</v>
      </c>
      <c r="E847" s="72">
        <v>5.97E9</v>
      </c>
      <c r="F847" s="72">
        <v>4.2643E10</v>
      </c>
      <c r="G847" s="39">
        <f t="shared" si="3"/>
        <v>5970000000</v>
      </c>
      <c r="H847" s="39">
        <f t="shared" si="4"/>
        <v>42643000000</v>
      </c>
    </row>
    <row r="848">
      <c r="A848" s="33" t="s">
        <v>113</v>
      </c>
      <c r="B848" s="68" t="s">
        <v>126</v>
      </c>
      <c r="C848" s="35" t="s">
        <v>49</v>
      </c>
      <c r="D848" s="76" t="str">
        <f t="shared" si="2"/>
        <v>Asia/Japan-Asia/2001</v>
      </c>
      <c r="E848" s="72">
        <v>5.75E9</v>
      </c>
      <c r="F848" s="72">
        <v>3.5526E10</v>
      </c>
      <c r="G848" s="39">
        <f t="shared" si="3"/>
        <v>5750000000</v>
      </c>
      <c r="H848" s="39">
        <f t="shared" si="4"/>
        <v>35526000000</v>
      </c>
    </row>
    <row r="849">
      <c r="A849" s="33" t="s">
        <v>113</v>
      </c>
      <c r="B849" s="68" t="s">
        <v>126</v>
      </c>
      <c r="C849" s="35" t="s">
        <v>50</v>
      </c>
      <c r="D849" s="76" t="str">
        <f t="shared" si="2"/>
        <v>Asia/Japan-Asia/2002</v>
      </c>
      <c r="E849" s="72">
        <v>6.069E9</v>
      </c>
      <c r="F849" s="72">
        <v>3.4977E10</v>
      </c>
      <c r="G849" s="39">
        <f t="shared" si="3"/>
        <v>6069000000</v>
      </c>
      <c r="H849" s="39">
        <f t="shared" si="4"/>
        <v>34977000000</v>
      </c>
    </row>
    <row r="850">
      <c r="A850" s="33" t="s">
        <v>113</v>
      </c>
      <c r="B850" s="68" t="s">
        <v>126</v>
      </c>
      <c r="C850" s="35" t="s">
        <v>51</v>
      </c>
      <c r="D850" s="76" t="str">
        <f t="shared" si="2"/>
        <v>Asia/Japan-Asia/2003</v>
      </c>
      <c r="E850" s="72">
        <v>1.1475E10</v>
      </c>
      <c r="F850" s="72">
        <v>3.6505E10</v>
      </c>
      <c r="G850" s="39">
        <f t="shared" si="3"/>
        <v>11475000000</v>
      </c>
      <c r="H850" s="39">
        <f t="shared" si="4"/>
        <v>36505000000</v>
      </c>
    </row>
    <row r="851">
      <c r="A851" s="33" t="s">
        <v>113</v>
      </c>
      <c r="B851" s="68" t="s">
        <v>126</v>
      </c>
      <c r="C851" s="35" t="s">
        <v>52</v>
      </c>
      <c r="D851" s="76" t="str">
        <f t="shared" si="2"/>
        <v>Asia/Japan-Asia/2004</v>
      </c>
      <c r="E851" s="72">
        <v>1.4343E10</v>
      </c>
      <c r="F851" s="72">
        <v>4.8175E10</v>
      </c>
      <c r="G851" s="39">
        <f t="shared" si="3"/>
        <v>14343000000</v>
      </c>
      <c r="H851" s="39">
        <f t="shared" si="4"/>
        <v>48175000000</v>
      </c>
    </row>
    <row r="852">
      <c r="A852" s="33" t="s">
        <v>113</v>
      </c>
      <c r="B852" s="68" t="s">
        <v>126</v>
      </c>
      <c r="C852" s="35" t="s">
        <v>53</v>
      </c>
      <c r="D852" s="76" t="str">
        <f t="shared" si="2"/>
        <v>Asia/Japan-Asia/2005</v>
      </c>
      <c r="E852" s="72">
        <v>1.5555E10</v>
      </c>
      <c r="F852" s="72">
        <v>4.8102E10</v>
      </c>
      <c r="G852" s="39">
        <f t="shared" si="3"/>
        <v>15555000000</v>
      </c>
      <c r="H852" s="39">
        <f t="shared" si="4"/>
        <v>48102000000</v>
      </c>
    </row>
    <row r="853">
      <c r="A853" s="33" t="s">
        <v>113</v>
      </c>
      <c r="B853" s="68" t="s">
        <v>126</v>
      </c>
      <c r="C853" s="35" t="s">
        <v>54</v>
      </c>
      <c r="D853" s="76" t="str">
        <f t="shared" si="2"/>
        <v>Asia/Japan-Asia/2006</v>
      </c>
      <c r="E853" s="72">
        <v>1.149E10</v>
      </c>
      <c r="F853" s="72">
        <v>3.7659E10</v>
      </c>
      <c r="G853" s="39">
        <f t="shared" si="3"/>
        <v>11490000000</v>
      </c>
      <c r="H853" s="39">
        <f t="shared" si="4"/>
        <v>37659000000</v>
      </c>
    </row>
    <row r="854">
      <c r="A854" s="33" t="s">
        <v>113</v>
      </c>
      <c r="B854" s="68" t="s">
        <v>126</v>
      </c>
      <c r="C854" s="35" t="s">
        <v>55</v>
      </c>
      <c r="D854" s="76" t="str">
        <f t="shared" si="2"/>
        <v>Asia/Japan-Asia/2007</v>
      </c>
      <c r="E854" s="72">
        <v>1.2422E10</v>
      </c>
      <c r="F854" s="72">
        <v>3.7261E10</v>
      </c>
      <c r="G854" s="39">
        <f t="shared" si="3"/>
        <v>12422000000</v>
      </c>
      <c r="H854" s="39">
        <f t="shared" si="4"/>
        <v>37261000000</v>
      </c>
    </row>
    <row r="855">
      <c r="A855" s="33" t="s">
        <v>113</v>
      </c>
      <c r="B855" s="68" t="s">
        <v>126</v>
      </c>
      <c r="C855" s="35" t="s">
        <v>56</v>
      </c>
      <c r="D855" s="76" t="str">
        <f t="shared" si="2"/>
        <v>Asia/Japan-Asia/2008</v>
      </c>
      <c r="E855" s="72">
        <v>1.3781E10</v>
      </c>
      <c r="F855" s="72">
        <v>3.8976E10</v>
      </c>
      <c r="G855" s="39">
        <f t="shared" si="3"/>
        <v>13781000000</v>
      </c>
      <c r="H855" s="39">
        <f t="shared" si="4"/>
        <v>38976000000</v>
      </c>
    </row>
    <row r="856">
      <c r="A856" s="33" t="s">
        <v>113</v>
      </c>
      <c r="B856" s="68" t="s">
        <v>126</v>
      </c>
      <c r="C856" s="35" t="s">
        <v>57</v>
      </c>
      <c r="D856" s="76" t="str">
        <f t="shared" si="2"/>
        <v>Asia/Japan-Asia/2009</v>
      </c>
      <c r="E856" s="72">
        <v>1.2537E10</v>
      </c>
      <c r="F856" s="72">
        <v>3.4788E10</v>
      </c>
      <c r="G856" s="39">
        <f t="shared" si="3"/>
        <v>12537000000</v>
      </c>
      <c r="H856" s="39">
        <f t="shared" si="4"/>
        <v>34788000000</v>
      </c>
    </row>
    <row r="857">
      <c r="A857" s="33" t="s">
        <v>113</v>
      </c>
      <c r="B857" s="68" t="s">
        <v>126</v>
      </c>
      <c r="C857" s="35" t="s">
        <v>58</v>
      </c>
      <c r="D857" s="76" t="str">
        <f t="shared" si="2"/>
        <v>Asia/Japan-Asia/2010</v>
      </c>
      <c r="E857" s="72">
        <v>1.5356E10</v>
      </c>
      <c r="F857" s="72">
        <v>3.9306E10</v>
      </c>
      <c r="G857" s="39">
        <f t="shared" si="3"/>
        <v>15356000000</v>
      </c>
      <c r="H857" s="39">
        <f t="shared" si="4"/>
        <v>39306000000</v>
      </c>
    </row>
    <row r="858">
      <c r="A858" s="33" t="s">
        <v>113</v>
      </c>
      <c r="B858" s="68" t="s">
        <v>126</v>
      </c>
      <c r="C858" s="35" t="s">
        <v>59</v>
      </c>
      <c r="D858" s="76" t="str">
        <f t="shared" si="2"/>
        <v>Asia/Japan-Asia/2011</v>
      </c>
      <c r="E858" s="72">
        <v>1.2534E10</v>
      </c>
      <c r="F858" s="72">
        <v>3.976E10</v>
      </c>
      <c r="G858" s="39">
        <f t="shared" si="3"/>
        <v>12534000000</v>
      </c>
      <c r="H858" s="39">
        <f t="shared" si="4"/>
        <v>39760000000</v>
      </c>
    </row>
    <row r="859">
      <c r="A859" s="33" t="s">
        <v>113</v>
      </c>
      <c r="B859" s="68" t="s">
        <v>126</v>
      </c>
      <c r="C859" s="35" t="s">
        <v>60</v>
      </c>
      <c r="D859" s="76" t="str">
        <f t="shared" si="2"/>
        <v>Asia/Japan-Asia/2012</v>
      </c>
      <c r="E859" s="72">
        <v>1.6197E10</v>
      </c>
      <c r="F859" s="72">
        <v>4.0967E10</v>
      </c>
      <c r="G859" s="39">
        <f t="shared" si="3"/>
        <v>16197000000</v>
      </c>
      <c r="H859" s="39">
        <f t="shared" si="4"/>
        <v>40967000000</v>
      </c>
    </row>
    <row r="860">
      <c r="A860" s="33" t="s">
        <v>113</v>
      </c>
      <c r="B860" s="68" t="s">
        <v>127</v>
      </c>
      <c r="C860" s="35" t="s">
        <v>48</v>
      </c>
      <c r="D860" s="76" t="str">
        <f t="shared" si="2"/>
        <v>Asia/Kazakhstan-Asia/2000</v>
      </c>
      <c r="E860" s="72">
        <v>4.03E8</v>
      </c>
      <c r="F860" s="72">
        <v>4.83E8</v>
      </c>
      <c r="G860" s="39">
        <f t="shared" si="3"/>
        <v>403000000</v>
      </c>
      <c r="H860" s="39">
        <f t="shared" si="4"/>
        <v>483000000</v>
      </c>
    </row>
    <row r="861">
      <c r="A861" s="33" t="s">
        <v>113</v>
      </c>
      <c r="B861" s="68" t="s">
        <v>127</v>
      </c>
      <c r="C861" s="35" t="s">
        <v>49</v>
      </c>
      <c r="D861" s="76" t="str">
        <f t="shared" si="2"/>
        <v>Asia/Kazakhstan-Asia/2001</v>
      </c>
      <c r="E861" s="72">
        <v>5.02E8</v>
      </c>
      <c r="F861" s="72">
        <v>7.61E8</v>
      </c>
      <c r="G861" s="39">
        <f t="shared" si="3"/>
        <v>502000000</v>
      </c>
      <c r="H861" s="39">
        <f t="shared" si="4"/>
        <v>761000000</v>
      </c>
    </row>
    <row r="862">
      <c r="A862" s="33" t="s">
        <v>113</v>
      </c>
      <c r="B862" s="68" t="s">
        <v>127</v>
      </c>
      <c r="C862" s="35" t="s">
        <v>50</v>
      </c>
      <c r="D862" s="76" t="str">
        <f t="shared" si="2"/>
        <v>Asia/Kazakhstan-Asia/2002</v>
      </c>
      <c r="E862" s="72">
        <v>6.8E8</v>
      </c>
      <c r="F862" s="72">
        <v>8.63E8</v>
      </c>
      <c r="G862" s="39">
        <f t="shared" si="3"/>
        <v>680000000</v>
      </c>
      <c r="H862" s="39">
        <f t="shared" si="4"/>
        <v>863000000</v>
      </c>
    </row>
    <row r="863">
      <c r="A863" s="33" t="s">
        <v>113</v>
      </c>
      <c r="B863" s="68" t="s">
        <v>127</v>
      </c>
      <c r="C863" s="35" t="s">
        <v>51</v>
      </c>
      <c r="D863" s="76" t="str">
        <f t="shared" si="2"/>
        <v>Asia/Kazakhstan-Asia/2003</v>
      </c>
      <c r="E863" s="72">
        <v>6.38E8</v>
      </c>
      <c r="F863" s="72">
        <v>7.83E8</v>
      </c>
      <c r="G863" s="39">
        <f t="shared" si="3"/>
        <v>638000000</v>
      </c>
      <c r="H863" s="39">
        <f t="shared" si="4"/>
        <v>783000000</v>
      </c>
    </row>
    <row r="864">
      <c r="A864" s="33" t="s">
        <v>113</v>
      </c>
      <c r="B864" s="68" t="s">
        <v>127</v>
      </c>
      <c r="C864" s="35" t="s">
        <v>52</v>
      </c>
      <c r="D864" s="76" t="str">
        <f t="shared" si="2"/>
        <v>Asia/Kazakhstan-Asia/2004</v>
      </c>
      <c r="E864" s="72">
        <v>8.03E8</v>
      </c>
      <c r="F864" s="72">
        <v>9.97E8</v>
      </c>
      <c r="G864" s="39">
        <f t="shared" si="3"/>
        <v>803000000</v>
      </c>
      <c r="H864" s="39">
        <f t="shared" si="4"/>
        <v>997000000</v>
      </c>
    </row>
    <row r="865">
      <c r="A865" s="33" t="s">
        <v>113</v>
      </c>
      <c r="B865" s="68" t="s">
        <v>127</v>
      </c>
      <c r="C865" s="35" t="s">
        <v>53</v>
      </c>
      <c r="D865" s="76" t="str">
        <f t="shared" si="2"/>
        <v>Asia/Kazakhstan-Asia/2005</v>
      </c>
      <c r="E865" s="72">
        <v>8.01E8</v>
      </c>
      <c r="F865" s="72">
        <v>9.4E8</v>
      </c>
      <c r="G865" s="39">
        <f t="shared" si="3"/>
        <v>801000000</v>
      </c>
      <c r="H865" s="39">
        <f t="shared" si="4"/>
        <v>940000000</v>
      </c>
    </row>
    <row r="866">
      <c r="A866" s="33" t="s">
        <v>113</v>
      </c>
      <c r="B866" s="68" t="s">
        <v>127</v>
      </c>
      <c r="C866" s="35" t="s">
        <v>54</v>
      </c>
      <c r="D866" s="76" t="str">
        <f t="shared" si="2"/>
        <v>Asia/Kazakhstan-Asia/2006</v>
      </c>
      <c r="E866" s="72">
        <v>9.73E8</v>
      </c>
      <c r="F866" s="72">
        <v>1.06E9</v>
      </c>
      <c r="G866" s="39">
        <f t="shared" si="3"/>
        <v>973000000</v>
      </c>
      <c r="H866" s="39">
        <f t="shared" si="4"/>
        <v>1060000000</v>
      </c>
    </row>
    <row r="867">
      <c r="A867" s="33" t="s">
        <v>113</v>
      </c>
      <c r="B867" s="68" t="s">
        <v>127</v>
      </c>
      <c r="C867" s="35" t="s">
        <v>55</v>
      </c>
      <c r="D867" s="76" t="str">
        <f t="shared" si="2"/>
        <v>Asia/Kazakhstan-Asia/2007</v>
      </c>
      <c r="E867" s="72">
        <v>1.213E9</v>
      </c>
      <c r="F867" s="72">
        <v>1.396E9</v>
      </c>
      <c r="G867" s="39">
        <f t="shared" si="3"/>
        <v>1213000000</v>
      </c>
      <c r="H867" s="39">
        <f t="shared" si="4"/>
        <v>1396000000</v>
      </c>
    </row>
    <row r="868">
      <c r="A868" s="33" t="s">
        <v>113</v>
      </c>
      <c r="B868" s="68" t="s">
        <v>127</v>
      </c>
      <c r="C868" s="35" t="s">
        <v>56</v>
      </c>
      <c r="D868" s="76" t="str">
        <f t="shared" si="2"/>
        <v>Asia/Kazakhstan-Asia/2008</v>
      </c>
      <c r="E868" s="72">
        <v>1.255E9</v>
      </c>
      <c r="F868" s="72">
        <v>1.361E9</v>
      </c>
      <c r="G868" s="39">
        <f t="shared" si="3"/>
        <v>1255000000</v>
      </c>
      <c r="H868" s="39">
        <f t="shared" si="4"/>
        <v>1361000000</v>
      </c>
    </row>
    <row r="869">
      <c r="A869" s="33" t="s">
        <v>113</v>
      </c>
      <c r="B869" s="68" t="s">
        <v>127</v>
      </c>
      <c r="C869" s="35" t="s">
        <v>57</v>
      </c>
      <c r="D869" s="76" t="str">
        <f t="shared" si="2"/>
        <v>Asia/Kazakhstan-Asia/2009</v>
      </c>
      <c r="E869" s="72">
        <v>1.185E9</v>
      </c>
      <c r="F869" s="72">
        <v>1.319E9</v>
      </c>
      <c r="G869" s="39">
        <f t="shared" si="3"/>
        <v>1185000000</v>
      </c>
      <c r="H869" s="39">
        <f t="shared" si="4"/>
        <v>1319000000</v>
      </c>
    </row>
    <row r="870">
      <c r="A870" s="33" t="s">
        <v>113</v>
      </c>
      <c r="B870" s="68" t="s">
        <v>127</v>
      </c>
      <c r="C870" s="35" t="s">
        <v>58</v>
      </c>
      <c r="D870" s="76" t="str">
        <f t="shared" si="2"/>
        <v>Asia/Kazakhstan-Asia/2010</v>
      </c>
      <c r="E870" s="72">
        <v>1.236E9</v>
      </c>
      <c r="F870" s="72">
        <v>1.489E9</v>
      </c>
      <c r="G870" s="39">
        <f t="shared" si="3"/>
        <v>1236000000</v>
      </c>
      <c r="H870" s="39">
        <f t="shared" si="4"/>
        <v>1489000000</v>
      </c>
    </row>
    <row r="871">
      <c r="A871" s="33" t="s">
        <v>113</v>
      </c>
      <c r="B871" s="68" t="s">
        <v>127</v>
      </c>
      <c r="C871" s="35" t="s">
        <v>59</v>
      </c>
      <c r="D871" s="76" t="str">
        <f t="shared" si="2"/>
        <v>Asia/Kazakhstan-Asia/2011</v>
      </c>
      <c r="E871" s="72">
        <v>1.524E9</v>
      </c>
      <c r="F871" s="72">
        <v>1.831E9</v>
      </c>
      <c r="G871" s="39">
        <f t="shared" si="3"/>
        <v>1524000000</v>
      </c>
      <c r="H871" s="39">
        <f t="shared" si="4"/>
        <v>1831000000</v>
      </c>
    </row>
    <row r="872">
      <c r="A872" s="33" t="s">
        <v>113</v>
      </c>
      <c r="B872" s="68" t="s">
        <v>127</v>
      </c>
      <c r="C872" s="35" t="s">
        <v>60</v>
      </c>
      <c r="D872" s="76" t="str">
        <f t="shared" si="2"/>
        <v>Asia/Kazakhstan-Asia/2012</v>
      </c>
      <c r="E872" s="72">
        <v>1.572E9</v>
      </c>
      <c r="F872" s="72">
        <v>2.119E9</v>
      </c>
      <c r="G872" s="39">
        <f t="shared" si="3"/>
        <v>1572000000</v>
      </c>
      <c r="H872" s="39">
        <f t="shared" si="4"/>
        <v>2119000000</v>
      </c>
    </row>
    <row r="873">
      <c r="A873" s="33" t="s">
        <v>113</v>
      </c>
      <c r="B873" s="68" t="s">
        <v>128</v>
      </c>
      <c r="C873" s="35" t="s">
        <v>48</v>
      </c>
      <c r="D873" s="76" t="str">
        <f t="shared" si="2"/>
        <v>Asia/Kyrgyzstan-Asia/2000</v>
      </c>
      <c r="E873" s="72">
        <v>2.0E7</v>
      </c>
      <c r="F873" s="72">
        <v>2.8E7</v>
      </c>
      <c r="G873" s="39">
        <f t="shared" si="3"/>
        <v>20000000</v>
      </c>
      <c r="H873" s="39">
        <f t="shared" si="4"/>
        <v>28000000</v>
      </c>
    </row>
    <row r="874">
      <c r="A874" s="33" t="s">
        <v>113</v>
      </c>
      <c r="B874" s="68" t="s">
        <v>128</v>
      </c>
      <c r="C874" s="35" t="s">
        <v>49</v>
      </c>
      <c r="D874" s="76" t="str">
        <f t="shared" si="2"/>
        <v>Asia/Kyrgyzstan-Asia/2001</v>
      </c>
      <c r="E874" s="72">
        <v>3.2E7</v>
      </c>
      <c r="F874" s="72">
        <v>2.1E7</v>
      </c>
      <c r="G874" s="39">
        <f t="shared" si="3"/>
        <v>32000000</v>
      </c>
      <c r="H874" s="39">
        <f t="shared" si="4"/>
        <v>21000000</v>
      </c>
    </row>
    <row r="875">
      <c r="A875" s="33" t="s">
        <v>113</v>
      </c>
      <c r="B875" s="68" t="s">
        <v>128</v>
      </c>
      <c r="C875" s="35" t="s">
        <v>50</v>
      </c>
      <c r="D875" s="76" t="str">
        <f t="shared" si="2"/>
        <v>Asia/Kyrgyzstan-Asia/2002</v>
      </c>
      <c r="E875" s="72">
        <v>4.8E7</v>
      </c>
      <c r="F875" s="72">
        <v>2.7E7</v>
      </c>
      <c r="G875" s="39">
        <f t="shared" si="3"/>
        <v>48000000</v>
      </c>
      <c r="H875" s="39">
        <f t="shared" si="4"/>
        <v>27000000</v>
      </c>
    </row>
    <row r="876">
      <c r="A876" s="33" t="s">
        <v>113</v>
      </c>
      <c r="B876" s="68" t="s">
        <v>128</v>
      </c>
      <c r="C876" s="35" t="s">
        <v>51</v>
      </c>
      <c r="D876" s="76" t="str">
        <f t="shared" si="2"/>
        <v>Asia/Kyrgyzstan-Asia/2003</v>
      </c>
      <c r="E876" s="72">
        <v>6.2E7</v>
      </c>
      <c r="F876" s="72">
        <v>3.5E7</v>
      </c>
      <c r="G876" s="39">
        <f t="shared" si="3"/>
        <v>62000000</v>
      </c>
      <c r="H876" s="39">
        <f t="shared" si="4"/>
        <v>35000000</v>
      </c>
    </row>
    <row r="877">
      <c r="A877" s="33" t="s">
        <v>113</v>
      </c>
      <c r="B877" s="68" t="s">
        <v>128</v>
      </c>
      <c r="C877" s="35" t="s">
        <v>52</v>
      </c>
      <c r="D877" s="76" t="str">
        <f t="shared" si="2"/>
        <v>Asia/Kyrgyzstan-Asia/2004</v>
      </c>
      <c r="E877" s="72">
        <v>9.2E7</v>
      </c>
      <c r="F877" s="72">
        <v>7.3E7</v>
      </c>
      <c r="G877" s="39">
        <f t="shared" si="3"/>
        <v>92000000</v>
      </c>
      <c r="H877" s="39">
        <f t="shared" si="4"/>
        <v>73000000</v>
      </c>
    </row>
    <row r="878">
      <c r="A878" s="33" t="s">
        <v>113</v>
      </c>
      <c r="B878" s="68" t="s">
        <v>128</v>
      </c>
      <c r="C878" s="35" t="s">
        <v>53</v>
      </c>
      <c r="D878" s="76" t="str">
        <f t="shared" si="2"/>
        <v>Asia/Kyrgyzstan-Asia/2005</v>
      </c>
      <c r="E878" s="72">
        <v>9.4E7</v>
      </c>
      <c r="F878" s="72">
        <v>9.4E7</v>
      </c>
      <c r="G878" s="39">
        <f t="shared" si="3"/>
        <v>94000000</v>
      </c>
      <c r="H878" s="39">
        <f t="shared" si="4"/>
        <v>94000000</v>
      </c>
    </row>
    <row r="879">
      <c r="A879" s="33" t="s">
        <v>113</v>
      </c>
      <c r="B879" s="68" t="s">
        <v>128</v>
      </c>
      <c r="C879" s="35" t="s">
        <v>54</v>
      </c>
      <c r="D879" s="76" t="str">
        <f t="shared" si="2"/>
        <v>Asia/Kyrgyzstan-Asia/2006</v>
      </c>
      <c r="E879" s="72">
        <v>1.89E8</v>
      </c>
      <c r="F879" s="72">
        <v>1.42E8</v>
      </c>
      <c r="G879" s="39">
        <f t="shared" si="3"/>
        <v>189000000</v>
      </c>
      <c r="H879" s="39">
        <f t="shared" si="4"/>
        <v>142000000</v>
      </c>
    </row>
    <row r="880">
      <c r="A880" s="33" t="s">
        <v>113</v>
      </c>
      <c r="B880" s="68" t="s">
        <v>128</v>
      </c>
      <c r="C880" s="35" t="s">
        <v>55</v>
      </c>
      <c r="D880" s="76" t="str">
        <f t="shared" si="2"/>
        <v>Asia/Kyrgyzstan-Asia/2007</v>
      </c>
      <c r="E880" s="72">
        <v>3.92E8</v>
      </c>
      <c r="F880" s="72">
        <v>2.15E8</v>
      </c>
      <c r="G880" s="39">
        <f t="shared" si="3"/>
        <v>392000000</v>
      </c>
      <c r="H880" s="39">
        <f t="shared" si="4"/>
        <v>215000000</v>
      </c>
    </row>
    <row r="881">
      <c r="A881" s="33" t="s">
        <v>113</v>
      </c>
      <c r="B881" s="68" t="s">
        <v>128</v>
      </c>
      <c r="C881" s="35" t="s">
        <v>56</v>
      </c>
      <c r="D881" s="76" t="str">
        <f t="shared" si="2"/>
        <v>Asia/Kyrgyzstan-Asia/2008</v>
      </c>
      <c r="E881" s="72">
        <v>5.69E8</v>
      </c>
      <c r="F881" s="72">
        <v>4.51E8</v>
      </c>
      <c r="G881" s="39">
        <f t="shared" si="3"/>
        <v>569000000</v>
      </c>
      <c r="H881" s="39">
        <f t="shared" si="4"/>
        <v>451000000</v>
      </c>
    </row>
    <row r="882">
      <c r="A882" s="33" t="s">
        <v>113</v>
      </c>
      <c r="B882" s="68" t="s">
        <v>128</v>
      </c>
      <c r="C882" s="35" t="s">
        <v>57</v>
      </c>
      <c r="D882" s="76" t="str">
        <f t="shared" si="2"/>
        <v>Asia/Kyrgyzstan-Asia/2009</v>
      </c>
      <c r="E882" s="72">
        <v>5.06E8</v>
      </c>
      <c r="F882" s="72">
        <v>3.93E8</v>
      </c>
      <c r="G882" s="39">
        <f t="shared" si="3"/>
        <v>506000000</v>
      </c>
      <c r="H882" s="39">
        <f t="shared" si="4"/>
        <v>393000000</v>
      </c>
    </row>
    <row r="883">
      <c r="A883" s="33" t="s">
        <v>113</v>
      </c>
      <c r="B883" s="68" t="s">
        <v>128</v>
      </c>
      <c r="C883" s="35" t="s">
        <v>58</v>
      </c>
      <c r="D883" s="76" t="str">
        <f t="shared" si="2"/>
        <v>Asia/Kyrgyzstan-Asia/2010</v>
      </c>
      <c r="E883" s="72">
        <v>3.36E8</v>
      </c>
      <c r="F883" s="72">
        <v>3.98E8</v>
      </c>
      <c r="G883" s="39">
        <f t="shared" si="3"/>
        <v>336000000</v>
      </c>
      <c r="H883" s="39">
        <f t="shared" si="4"/>
        <v>398000000</v>
      </c>
    </row>
    <row r="884">
      <c r="A884" s="33" t="s">
        <v>113</v>
      </c>
      <c r="B884" s="68" t="s">
        <v>128</v>
      </c>
      <c r="C884" s="35" t="s">
        <v>59</v>
      </c>
      <c r="D884" s="76" t="str">
        <f t="shared" si="2"/>
        <v>Asia/Kyrgyzstan-Asia/2011</v>
      </c>
      <c r="E884" s="72">
        <v>6.89E8</v>
      </c>
      <c r="F884" s="72">
        <v>5.66E8</v>
      </c>
      <c r="G884" s="39">
        <f t="shared" si="3"/>
        <v>689000000</v>
      </c>
      <c r="H884" s="39">
        <f t="shared" si="4"/>
        <v>566000000</v>
      </c>
    </row>
    <row r="885">
      <c r="A885" s="33" t="s">
        <v>113</v>
      </c>
      <c r="B885" s="68" t="s">
        <v>128</v>
      </c>
      <c r="C885" s="35" t="s">
        <v>60</v>
      </c>
      <c r="D885" s="76" t="str">
        <f t="shared" si="2"/>
        <v>Asia/Kyrgyzstan-Asia/2012</v>
      </c>
      <c r="E885" s="72">
        <v>7.5E8</v>
      </c>
      <c r="F885" s="72">
        <v>7.38E8</v>
      </c>
      <c r="G885" s="39">
        <f t="shared" si="3"/>
        <v>750000000</v>
      </c>
      <c r="H885" s="39">
        <f t="shared" si="4"/>
        <v>738000000</v>
      </c>
    </row>
    <row r="886">
      <c r="A886" s="33" t="s">
        <v>113</v>
      </c>
      <c r="B886" s="68" t="s">
        <v>129</v>
      </c>
      <c r="C886" s="35" t="s">
        <v>48</v>
      </c>
      <c r="D886" s="76" t="str">
        <f t="shared" si="2"/>
        <v>Asia/Laos-Asia/2000</v>
      </c>
      <c r="E886" s="72">
        <v>1.14E8</v>
      </c>
      <c r="F886" s="72">
        <v>8000000.0</v>
      </c>
      <c r="G886" s="39">
        <f t="shared" si="3"/>
        <v>114000000</v>
      </c>
      <c r="H886" s="39">
        <f t="shared" si="4"/>
        <v>8000000</v>
      </c>
    </row>
    <row r="887">
      <c r="A887" s="33" t="s">
        <v>113</v>
      </c>
      <c r="B887" s="68" t="s">
        <v>129</v>
      </c>
      <c r="C887" s="35" t="s">
        <v>49</v>
      </c>
      <c r="D887" s="76" t="str">
        <f t="shared" si="2"/>
        <v>Asia/Laos-Asia/2001</v>
      </c>
      <c r="E887" s="72">
        <v>1.08E8</v>
      </c>
      <c r="F887" s="72">
        <v>4000000.0</v>
      </c>
      <c r="G887" s="39">
        <f t="shared" si="3"/>
        <v>108000000</v>
      </c>
      <c r="H887" s="39">
        <f t="shared" si="4"/>
        <v>4000000</v>
      </c>
    </row>
    <row r="888">
      <c r="A888" s="33" t="s">
        <v>113</v>
      </c>
      <c r="B888" s="68" t="s">
        <v>129</v>
      </c>
      <c r="C888" s="35" t="s">
        <v>50</v>
      </c>
      <c r="D888" s="76" t="str">
        <f t="shared" si="2"/>
        <v>Asia/Laos-Asia/2002</v>
      </c>
      <c r="E888" s="72">
        <v>1.1E8</v>
      </c>
      <c r="F888" s="72">
        <v>4000000.0</v>
      </c>
      <c r="G888" s="39">
        <f t="shared" si="3"/>
        <v>110000000</v>
      </c>
      <c r="H888" s="39">
        <f t="shared" si="4"/>
        <v>4000000</v>
      </c>
    </row>
    <row r="889">
      <c r="A889" s="33" t="s">
        <v>113</v>
      </c>
      <c r="B889" s="68" t="s">
        <v>129</v>
      </c>
      <c r="C889" s="35" t="s">
        <v>51</v>
      </c>
      <c r="D889" s="76" t="str">
        <f t="shared" si="2"/>
        <v>Asia/Laos-Asia/2003</v>
      </c>
      <c r="E889" s="72">
        <v>7.7E7</v>
      </c>
      <c r="F889" s="72">
        <v>5000000.0</v>
      </c>
      <c r="G889" s="39">
        <f t="shared" si="3"/>
        <v>77000000</v>
      </c>
      <c r="H889" s="39">
        <f t="shared" si="4"/>
        <v>5000000</v>
      </c>
    </row>
    <row r="890">
      <c r="A890" s="33" t="s">
        <v>113</v>
      </c>
      <c r="B890" s="68" t="s">
        <v>129</v>
      </c>
      <c r="C890" s="35" t="s">
        <v>52</v>
      </c>
      <c r="D890" s="76" t="str">
        <f t="shared" si="2"/>
        <v>Asia/Laos-Asia/2004</v>
      </c>
      <c r="E890" s="72">
        <v>1.22E8</v>
      </c>
      <c r="F890" s="72">
        <v>8000000.0</v>
      </c>
      <c r="G890" s="39">
        <f t="shared" si="3"/>
        <v>122000000</v>
      </c>
      <c r="H890" s="39">
        <f t="shared" si="4"/>
        <v>8000000</v>
      </c>
    </row>
    <row r="891">
      <c r="A891" s="33" t="s">
        <v>113</v>
      </c>
      <c r="B891" s="68" t="s">
        <v>129</v>
      </c>
      <c r="C891" s="35" t="s">
        <v>53</v>
      </c>
      <c r="D891" s="76" t="str">
        <f t="shared" si="2"/>
        <v>Asia/Laos-Asia/2005</v>
      </c>
      <c r="E891" s="72">
        <v>1.43E8</v>
      </c>
      <c r="F891" s="72">
        <v>1.0E7</v>
      </c>
      <c r="G891" s="39">
        <f t="shared" si="3"/>
        <v>143000000</v>
      </c>
      <c r="H891" s="39">
        <f t="shared" si="4"/>
        <v>10000000</v>
      </c>
    </row>
    <row r="892">
      <c r="A892" s="33" t="s">
        <v>113</v>
      </c>
      <c r="B892" s="68" t="s">
        <v>129</v>
      </c>
      <c r="C892" s="35" t="s">
        <v>54</v>
      </c>
      <c r="D892" s="76" t="str">
        <f t="shared" si="2"/>
        <v>Asia/Laos-Asia/2006</v>
      </c>
      <c r="E892" s="72">
        <v>1.6E8</v>
      </c>
      <c r="F892" s="72">
        <v>1.5E7</v>
      </c>
      <c r="G892" s="39">
        <f t="shared" si="3"/>
        <v>160000000</v>
      </c>
      <c r="H892" s="39">
        <f t="shared" si="4"/>
        <v>15000000</v>
      </c>
    </row>
    <row r="893">
      <c r="A893" s="33" t="s">
        <v>113</v>
      </c>
      <c r="B893" s="68" t="s">
        <v>129</v>
      </c>
      <c r="C893" s="35" t="s">
        <v>55</v>
      </c>
      <c r="D893" s="76" t="str">
        <f t="shared" si="2"/>
        <v>Asia/Laos-Asia/2007</v>
      </c>
      <c r="E893" s="72">
        <v>1.9E8</v>
      </c>
      <c r="F893" s="72">
        <v>1.4E7</v>
      </c>
      <c r="G893" s="39">
        <f t="shared" si="3"/>
        <v>190000000</v>
      </c>
      <c r="H893" s="39">
        <f t="shared" si="4"/>
        <v>14000000</v>
      </c>
    </row>
    <row r="894">
      <c r="A894" s="33" t="s">
        <v>113</v>
      </c>
      <c r="B894" s="68" t="s">
        <v>129</v>
      </c>
      <c r="C894" s="35" t="s">
        <v>56</v>
      </c>
      <c r="D894" s="76" t="str">
        <f t="shared" si="2"/>
        <v>Asia/Laos-Asia/2008</v>
      </c>
      <c r="E894" s="72">
        <v>2.8E8</v>
      </c>
      <c r="F894" s="72">
        <v>5.1E7</v>
      </c>
      <c r="G894" s="39">
        <f t="shared" si="3"/>
        <v>280000000</v>
      </c>
      <c r="H894" s="39">
        <f t="shared" si="4"/>
        <v>51000000</v>
      </c>
    </row>
    <row r="895">
      <c r="A895" s="33" t="s">
        <v>113</v>
      </c>
      <c r="B895" s="68" t="s">
        <v>129</v>
      </c>
      <c r="C895" s="35" t="s">
        <v>57</v>
      </c>
      <c r="D895" s="76" t="str">
        <f t="shared" si="2"/>
        <v>Asia/Laos-Asia/2009</v>
      </c>
      <c r="E895" s="72">
        <v>2.71E8</v>
      </c>
      <c r="F895" s="72">
        <v>9.1E7</v>
      </c>
      <c r="G895" s="39">
        <f t="shared" si="3"/>
        <v>271000000</v>
      </c>
      <c r="H895" s="39">
        <f t="shared" si="4"/>
        <v>91000000</v>
      </c>
    </row>
    <row r="896">
      <c r="A896" s="33" t="s">
        <v>113</v>
      </c>
      <c r="B896" s="68" t="s">
        <v>129</v>
      </c>
      <c r="C896" s="35" t="s">
        <v>58</v>
      </c>
      <c r="D896" s="76" t="str">
        <f t="shared" si="2"/>
        <v>Asia/Laos-Asia/2010</v>
      </c>
      <c r="E896" s="72">
        <v>3.85E8</v>
      </c>
      <c r="F896" s="72">
        <v>2.15E8</v>
      </c>
      <c r="G896" s="39">
        <f t="shared" si="3"/>
        <v>385000000</v>
      </c>
      <c r="H896" s="39">
        <f t="shared" si="4"/>
        <v>215000000</v>
      </c>
    </row>
    <row r="897">
      <c r="A897" s="33" t="s">
        <v>113</v>
      </c>
      <c r="B897" s="68" t="s">
        <v>129</v>
      </c>
      <c r="C897" s="35" t="s">
        <v>59</v>
      </c>
      <c r="D897" s="76" t="str">
        <f t="shared" si="2"/>
        <v>Asia/Laos-Asia/2011</v>
      </c>
      <c r="E897" s="72">
        <v>4.13E8</v>
      </c>
      <c r="F897" s="72">
        <v>2.48E8</v>
      </c>
      <c r="G897" s="39">
        <f t="shared" si="3"/>
        <v>413000000</v>
      </c>
      <c r="H897" s="39">
        <f t="shared" si="4"/>
        <v>248000000</v>
      </c>
    </row>
    <row r="898">
      <c r="A898" s="33" t="s">
        <v>113</v>
      </c>
      <c r="B898" s="68" t="s">
        <v>129</v>
      </c>
      <c r="C898" s="35" t="s">
        <v>60</v>
      </c>
      <c r="D898" s="76" t="str">
        <f t="shared" si="2"/>
        <v>Asia/Laos-Asia/2012</v>
      </c>
      <c r="E898" s="72">
        <v>4.61E8</v>
      </c>
      <c r="F898" s="72">
        <v>2.41E8</v>
      </c>
      <c r="G898" s="39">
        <f t="shared" si="3"/>
        <v>461000000</v>
      </c>
      <c r="H898" s="39">
        <f t="shared" si="4"/>
        <v>241000000</v>
      </c>
    </row>
    <row r="899">
      <c r="A899" s="33" t="s">
        <v>113</v>
      </c>
      <c r="B899" s="68" t="s">
        <v>130</v>
      </c>
      <c r="C899" s="35" t="s">
        <v>48</v>
      </c>
      <c r="D899" s="76" t="str">
        <f t="shared" si="2"/>
        <v>Asia/Macao SAR-Asia/2000</v>
      </c>
      <c r="E899" s="72">
        <v>3.205E9</v>
      </c>
      <c r="F899" s="69"/>
      <c r="G899" s="39">
        <f t="shared" si="3"/>
        <v>3205000000</v>
      </c>
      <c r="H899" s="39" t="str">
        <f t="shared" si="4"/>
        <v/>
      </c>
    </row>
    <row r="900">
      <c r="A900" s="33" t="s">
        <v>113</v>
      </c>
      <c r="B900" s="68" t="s">
        <v>130</v>
      </c>
      <c r="C900" s="35" t="s">
        <v>49</v>
      </c>
      <c r="D900" s="76" t="str">
        <f t="shared" si="2"/>
        <v>Asia/Macao SAR-Asia/2001</v>
      </c>
      <c r="E900" s="72">
        <v>3.745E9</v>
      </c>
      <c r="F900" s="69"/>
      <c r="G900" s="39">
        <f t="shared" si="3"/>
        <v>3745000000</v>
      </c>
      <c r="H900" s="39" t="str">
        <f t="shared" si="4"/>
        <v/>
      </c>
    </row>
    <row r="901">
      <c r="A901" s="33" t="s">
        <v>113</v>
      </c>
      <c r="B901" s="68" t="s">
        <v>130</v>
      </c>
      <c r="C901" s="35" t="s">
        <v>50</v>
      </c>
      <c r="D901" s="76" t="str">
        <f t="shared" si="2"/>
        <v>Asia/Macao SAR-Asia/2002</v>
      </c>
      <c r="E901" s="72">
        <v>4.428E9</v>
      </c>
      <c r="F901" s="72">
        <v>5.12E8</v>
      </c>
      <c r="G901" s="39">
        <f t="shared" si="3"/>
        <v>4428000000</v>
      </c>
      <c r="H901" s="39">
        <f t="shared" si="4"/>
        <v>512000000</v>
      </c>
    </row>
    <row r="902">
      <c r="A902" s="33" t="s">
        <v>113</v>
      </c>
      <c r="B902" s="68" t="s">
        <v>130</v>
      </c>
      <c r="C902" s="35" t="s">
        <v>51</v>
      </c>
      <c r="D902" s="76" t="str">
        <f t="shared" si="2"/>
        <v>Asia/Macao SAR-Asia/2003</v>
      </c>
      <c r="E902" s="72">
        <v>5.225E9</v>
      </c>
      <c r="F902" s="72">
        <v>4.71E8</v>
      </c>
      <c r="G902" s="39">
        <f t="shared" si="3"/>
        <v>5225000000</v>
      </c>
      <c r="H902" s="39">
        <f t="shared" si="4"/>
        <v>471000000</v>
      </c>
    </row>
    <row r="903">
      <c r="A903" s="33" t="s">
        <v>113</v>
      </c>
      <c r="B903" s="68" t="s">
        <v>130</v>
      </c>
      <c r="C903" s="35" t="s">
        <v>52</v>
      </c>
      <c r="D903" s="76" t="str">
        <f t="shared" si="2"/>
        <v>Asia/Macao SAR-Asia/2004</v>
      </c>
      <c r="E903" s="72">
        <v>7.431E9</v>
      </c>
      <c r="F903" s="72">
        <v>5.29E8</v>
      </c>
      <c r="G903" s="39">
        <f t="shared" si="3"/>
        <v>7431000000</v>
      </c>
      <c r="H903" s="39">
        <f t="shared" si="4"/>
        <v>529000000</v>
      </c>
    </row>
    <row r="904">
      <c r="A904" s="33" t="s">
        <v>113</v>
      </c>
      <c r="B904" s="68" t="s">
        <v>130</v>
      </c>
      <c r="C904" s="35" t="s">
        <v>53</v>
      </c>
      <c r="D904" s="76" t="str">
        <f t="shared" si="2"/>
        <v>Asia/Macao SAR-Asia/2005</v>
      </c>
      <c r="E904" s="72">
        <v>8.19E9</v>
      </c>
      <c r="F904" s="72">
        <v>6.15E8</v>
      </c>
      <c r="G904" s="39">
        <f t="shared" si="3"/>
        <v>8190000000</v>
      </c>
      <c r="H904" s="39">
        <f t="shared" si="4"/>
        <v>615000000</v>
      </c>
    </row>
    <row r="905">
      <c r="A905" s="33" t="s">
        <v>113</v>
      </c>
      <c r="B905" s="68" t="s">
        <v>130</v>
      </c>
      <c r="C905" s="35" t="s">
        <v>54</v>
      </c>
      <c r="D905" s="76" t="str">
        <f t="shared" si="2"/>
        <v>Asia/Macao SAR-Asia/2006</v>
      </c>
      <c r="E905" s="72">
        <v>1.0055E10</v>
      </c>
      <c r="F905" s="72">
        <v>6.48E8</v>
      </c>
      <c r="G905" s="39">
        <f t="shared" si="3"/>
        <v>10055000000</v>
      </c>
      <c r="H905" s="39">
        <f t="shared" si="4"/>
        <v>648000000</v>
      </c>
    </row>
    <row r="906">
      <c r="A906" s="33" t="s">
        <v>113</v>
      </c>
      <c r="B906" s="68" t="s">
        <v>130</v>
      </c>
      <c r="C906" s="35" t="s">
        <v>55</v>
      </c>
      <c r="D906" s="76" t="str">
        <f t="shared" si="2"/>
        <v>Asia/Macao SAR-Asia/2007</v>
      </c>
      <c r="E906" s="72">
        <v>1.3733E10</v>
      </c>
      <c r="F906" s="72">
        <v>7.77E8</v>
      </c>
      <c r="G906" s="39">
        <f t="shared" si="3"/>
        <v>13733000000</v>
      </c>
      <c r="H906" s="39">
        <f t="shared" si="4"/>
        <v>777000000</v>
      </c>
    </row>
    <row r="907">
      <c r="A907" s="33" t="s">
        <v>113</v>
      </c>
      <c r="B907" s="68" t="s">
        <v>130</v>
      </c>
      <c r="C907" s="35" t="s">
        <v>56</v>
      </c>
      <c r="D907" s="76" t="str">
        <f t="shared" si="2"/>
        <v>Asia/Macao SAR-Asia/2008</v>
      </c>
      <c r="E907" s="72">
        <v>1.7297E10</v>
      </c>
      <c r="F907" s="72">
        <v>9.02E8</v>
      </c>
      <c r="G907" s="39">
        <f t="shared" si="3"/>
        <v>17297000000</v>
      </c>
      <c r="H907" s="39">
        <f t="shared" si="4"/>
        <v>902000000</v>
      </c>
    </row>
    <row r="908">
      <c r="A908" s="33" t="s">
        <v>113</v>
      </c>
      <c r="B908" s="68" t="s">
        <v>130</v>
      </c>
      <c r="C908" s="35" t="s">
        <v>57</v>
      </c>
      <c r="D908" s="76" t="str">
        <f t="shared" si="2"/>
        <v>Asia/Macao SAR-Asia/2009</v>
      </c>
      <c r="E908" s="72">
        <v>1.8445E10</v>
      </c>
      <c r="F908" s="72">
        <v>9.83E8</v>
      </c>
      <c r="G908" s="39">
        <f t="shared" si="3"/>
        <v>18445000000</v>
      </c>
      <c r="H908" s="39">
        <f t="shared" si="4"/>
        <v>983000000</v>
      </c>
    </row>
    <row r="909">
      <c r="A909" s="33" t="s">
        <v>113</v>
      </c>
      <c r="B909" s="68" t="s">
        <v>130</v>
      </c>
      <c r="C909" s="35" t="s">
        <v>58</v>
      </c>
      <c r="D909" s="76" t="str">
        <f t="shared" si="2"/>
        <v>Asia/Macao SAR-Asia/2010</v>
      </c>
      <c r="E909" s="72">
        <v>2.8214E10</v>
      </c>
      <c r="F909" s="72">
        <v>1.237E9</v>
      </c>
      <c r="G909" s="39">
        <f t="shared" si="3"/>
        <v>28214000000</v>
      </c>
      <c r="H909" s="39">
        <f t="shared" si="4"/>
        <v>1237000000</v>
      </c>
    </row>
    <row r="910">
      <c r="A910" s="33" t="s">
        <v>113</v>
      </c>
      <c r="B910" s="68" t="s">
        <v>130</v>
      </c>
      <c r="C910" s="35" t="s">
        <v>59</v>
      </c>
      <c r="D910" s="76" t="str">
        <f t="shared" si="2"/>
        <v>Asia/Macao SAR-Asia/2011</v>
      </c>
      <c r="E910" s="72">
        <v>3.8976E10</v>
      </c>
      <c r="F910" s="72">
        <v>1.476E9</v>
      </c>
      <c r="G910" s="39">
        <f t="shared" si="3"/>
        <v>38976000000</v>
      </c>
      <c r="H910" s="39">
        <f t="shared" si="4"/>
        <v>1476000000</v>
      </c>
    </row>
    <row r="911">
      <c r="A911" s="33" t="s">
        <v>113</v>
      </c>
      <c r="B911" s="68" t="s">
        <v>130</v>
      </c>
      <c r="C911" s="35" t="s">
        <v>60</v>
      </c>
      <c r="D911" s="76" t="str">
        <f t="shared" si="2"/>
        <v>Asia/Macao SAR-Asia/2012</v>
      </c>
      <c r="E911" s="72">
        <v>4.4455E10</v>
      </c>
      <c r="F911" s="72">
        <v>1.711E9</v>
      </c>
      <c r="G911" s="39">
        <f t="shared" si="3"/>
        <v>44455000000</v>
      </c>
      <c r="H911" s="39">
        <f t="shared" si="4"/>
        <v>1711000000</v>
      </c>
    </row>
    <row r="912">
      <c r="A912" s="33" t="s">
        <v>113</v>
      </c>
      <c r="B912" s="68" t="s">
        <v>131</v>
      </c>
      <c r="C912" s="35" t="s">
        <v>48</v>
      </c>
      <c r="D912" s="76" t="str">
        <f t="shared" si="2"/>
        <v>Asia/Malaysia-Asia/2000</v>
      </c>
      <c r="E912" s="72">
        <v>5.873E9</v>
      </c>
      <c r="F912" s="72">
        <v>2.543E9</v>
      </c>
      <c r="G912" s="39">
        <f t="shared" si="3"/>
        <v>5873000000</v>
      </c>
      <c r="H912" s="39">
        <f t="shared" si="4"/>
        <v>2543000000</v>
      </c>
    </row>
    <row r="913">
      <c r="A913" s="33" t="s">
        <v>113</v>
      </c>
      <c r="B913" s="68" t="s">
        <v>131</v>
      </c>
      <c r="C913" s="35" t="s">
        <v>49</v>
      </c>
      <c r="D913" s="76" t="str">
        <f t="shared" si="2"/>
        <v>Asia/Malaysia-Asia/2001</v>
      </c>
      <c r="E913" s="72">
        <v>7.627E9</v>
      </c>
      <c r="F913" s="72">
        <v>3.391E9</v>
      </c>
      <c r="G913" s="39">
        <f t="shared" si="3"/>
        <v>7627000000</v>
      </c>
      <c r="H913" s="39">
        <f t="shared" si="4"/>
        <v>3391000000</v>
      </c>
    </row>
    <row r="914">
      <c r="A914" s="33" t="s">
        <v>113</v>
      </c>
      <c r="B914" s="68" t="s">
        <v>131</v>
      </c>
      <c r="C914" s="35" t="s">
        <v>50</v>
      </c>
      <c r="D914" s="76" t="str">
        <f t="shared" si="2"/>
        <v>Asia/Malaysia-Asia/2002</v>
      </c>
      <c r="E914" s="72">
        <v>8.084E9</v>
      </c>
      <c r="F914" s="72">
        <v>3.33E9</v>
      </c>
      <c r="G914" s="39">
        <f t="shared" si="3"/>
        <v>8084000000</v>
      </c>
      <c r="H914" s="39">
        <f t="shared" si="4"/>
        <v>3330000000</v>
      </c>
    </row>
    <row r="915">
      <c r="A915" s="33" t="s">
        <v>113</v>
      </c>
      <c r="B915" s="68" t="s">
        <v>131</v>
      </c>
      <c r="C915" s="35" t="s">
        <v>51</v>
      </c>
      <c r="D915" s="76" t="str">
        <f t="shared" si="2"/>
        <v>Asia/Malaysia-Asia/2003</v>
      </c>
      <c r="E915" s="72">
        <v>6.799E9</v>
      </c>
      <c r="F915" s="72">
        <v>3.401E9</v>
      </c>
      <c r="G915" s="39">
        <f t="shared" si="3"/>
        <v>6799000000</v>
      </c>
      <c r="H915" s="39">
        <f t="shared" si="4"/>
        <v>3401000000</v>
      </c>
    </row>
    <row r="916">
      <c r="A916" s="33" t="s">
        <v>113</v>
      </c>
      <c r="B916" s="68" t="s">
        <v>131</v>
      </c>
      <c r="C916" s="35" t="s">
        <v>52</v>
      </c>
      <c r="D916" s="76" t="str">
        <f t="shared" si="2"/>
        <v>Asia/Malaysia-Asia/2004</v>
      </c>
      <c r="E916" s="72">
        <v>9.183E9</v>
      </c>
      <c r="F916" s="72">
        <v>3.822E9</v>
      </c>
      <c r="G916" s="39">
        <f t="shared" si="3"/>
        <v>9183000000</v>
      </c>
      <c r="H916" s="39">
        <f t="shared" si="4"/>
        <v>3822000000</v>
      </c>
    </row>
    <row r="917">
      <c r="A917" s="33" t="s">
        <v>113</v>
      </c>
      <c r="B917" s="68" t="s">
        <v>131</v>
      </c>
      <c r="C917" s="35" t="s">
        <v>53</v>
      </c>
      <c r="D917" s="76" t="str">
        <f t="shared" si="2"/>
        <v>Asia/Malaysia-Asia/2005</v>
      </c>
      <c r="E917" s="72">
        <v>1.0389E10</v>
      </c>
      <c r="F917" s="72">
        <v>4.339E9</v>
      </c>
      <c r="G917" s="39">
        <f t="shared" si="3"/>
        <v>10389000000</v>
      </c>
      <c r="H917" s="39">
        <f t="shared" si="4"/>
        <v>4339000000</v>
      </c>
    </row>
    <row r="918">
      <c r="A918" s="33" t="s">
        <v>113</v>
      </c>
      <c r="B918" s="68" t="s">
        <v>131</v>
      </c>
      <c r="C918" s="35" t="s">
        <v>54</v>
      </c>
      <c r="D918" s="76" t="str">
        <f t="shared" si="2"/>
        <v>Asia/Malaysia-Asia/2006</v>
      </c>
      <c r="E918" s="72">
        <v>1.228E10</v>
      </c>
      <c r="F918" s="72">
        <v>5.085E9</v>
      </c>
      <c r="G918" s="39">
        <f t="shared" si="3"/>
        <v>12280000000</v>
      </c>
      <c r="H918" s="39">
        <f t="shared" si="4"/>
        <v>5085000000</v>
      </c>
    </row>
    <row r="919">
      <c r="A919" s="33" t="s">
        <v>113</v>
      </c>
      <c r="B919" s="68" t="s">
        <v>131</v>
      </c>
      <c r="C919" s="35" t="s">
        <v>55</v>
      </c>
      <c r="D919" s="76" t="str">
        <f t="shared" si="2"/>
        <v>Asia/Malaysia-Asia/2007</v>
      </c>
      <c r="E919" s="72">
        <v>1.7948E10</v>
      </c>
      <c r="F919" s="72">
        <v>6.6E9</v>
      </c>
      <c r="G919" s="39">
        <f t="shared" si="3"/>
        <v>17948000000</v>
      </c>
      <c r="H919" s="39">
        <f t="shared" si="4"/>
        <v>6600000000</v>
      </c>
    </row>
    <row r="920">
      <c r="A920" s="33" t="s">
        <v>113</v>
      </c>
      <c r="B920" s="68" t="s">
        <v>131</v>
      </c>
      <c r="C920" s="35" t="s">
        <v>56</v>
      </c>
      <c r="D920" s="76" t="str">
        <f t="shared" si="2"/>
        <v>Asia/Malaysia-Asia/2008</v>
      </c>
      <c r="E920" s="72">
        <v>1.8553E10</v>
      </c>
      <c r="F920" s="72">
        <v>7.724E9</v>
      </c>
      <c r="G920" s="39">
        <f t="shared" si="3"/>
        <v>18553000000</v>
      </c>
      <c r="H920" s="39">
        <f t="shared" si="4"/>
        <v>7724000000</v>
      </c>
    </row>
    <row r="921">
      <c r="A921" s="33" t="s">
        <v>113</v>
      </c>
      <c r="B921" s="68" t="s">
        <v>131</v>
      </c>
      <c r="C921" s="35" t="s">
        <v>57</v>
      </c>
      <c r="D921" s="76" t="str">
        <f t="shared" si="2"/>
        <v>Asia/Malaysia-Asia/2009</v>
      </c>
      <c r="E921" s="72">
        <v>1.7231E10</v>
      </c>
      <c r="F921" s="72">
        <v>7.196E9</v>
      </c>
      <c r="G921" s="39">
        <f t="shared" si="3"/>
        <v>17231000000</v>
      </c>
      <c r="H921" s="39">
        <f t="shared" si="4"/>
        <v>7196000000</v>
      </c>
    </row>
    <row r="922">
      <c r="A922" s="33" t="s">
        <v>113</v>
      </c>
      <c r="B922" s="68" t="s">
        <v>131</v>
      </c>
      <c r="C922" s="35" t="s">
        <v>58</v>
      </c>
      <c r="D922" s="76" t="str">
        <f t="shared" si="2"/>
        <v>Asia/Malaysia-Asia/2010</v>
      </c>
      <c r="E922" s="72">
        <v>1.8152E10</v>
      </c>
      <c r="F922" s="72">
        <v>8.324E9</v>
      </c>
      <c r="G922" s="39">
        <f t="shared" si="3"/>
        <v>18152000000</v>
      </c>
      <c r="H922" s="39">
        <f t="shared" si="4"/>
        <v>8324000000</v>
      </c>
    </row>
    <row r="923">
      <c r="A923" s="33" t="s">
        <v>113</v>
      </c>
      <c r="B923" s="68" t="s">
        <v>131</v>
      </c>
      <c r="C923" s="35" t="s">
        <v>59</v>
      </c>
      <c r="D923" s="76" t="str">
        <f t="shared" si="2"/>
        <v>Asia/Malaysia-Asia/2011</v>
      </c>
      <c r="E923" s="72">
        <v>1.9649E10</v>
      </c>
      <c r="F923" s="72">
        <v>1.018E10</v>
      </c>
      <c r="G923" s="39">
        <f t="shared" si="3"/>
        <v>19649000000</v>
      </c>
      <c r="H923" s="39">
        <f t="shared" si="4"/>
        <v>10180000000</v>
      </c>
    </row>
    <row r="924">
      <c r="A924" s="33" t="s">
        <v>113</v>
      </c>
      <c r="B924" s="68" t="s">
        <v>131</v>
      </c>
      <c r="C924" s="35" t="s">
        <v>60</v>
      </c>
      <c r="D924" s="76" t="str">
        <f t="shared" si="2"/>
        <v>Asia/Malaysia-Asia/2012</v>
      </c>
      <c r="E924" s="72">
        <v>2.0251E10</v>
      </c>
      <c r="F924" s="72">
        <v>1.1545E10</v>
      </c>
      <c r="G924" s="39">
        <f t="shared" si="3"/>
        <v>20251000000</v>
      </c>
      <c r="H924" s="39">
        <f t="shared" si="4"/>
        <v>11545000000</v>
      </c>
    </row>
    <row r="925">
      <c r="A925" s="33" t="s">
        <v>113</v>
      </c>
      <c r="B925" s="68" t="s">
        <v>132</v>
      </c>
      <c r="C925" s="35" t="s">
        <v>48</v>
      </c>
      <c r="D925" s="76" t="str">
        <f t="shared" si="2"/>
        <v>Asia/Maldives-Asia/2000</v>
      </c>
      <c r="E925" s="72">
        <v>3.21E8</v>
      </c>
      <c r="F925" s="72">
        <v>6.0E7</v>
      </c>
      <c r="G925" s="39">
        <f t="shared" si="3"/>
        <v>321000000</v>
      </c>
      <c r="H925" s="39">
        <f t="shared" si="4"/>
        <v>60000000</v>
      </c>
    </row>
    <row r="926">
      <c r="A926" s="33" t="s">
        <v>113</v>
      </c>
      <c r="B926" s="68" t="s">
        <v>132</v>
      </c>
      <c r="C926" s="35" t="s">
        <v>49</v>
      </c>
      <c r="D926" s="76" t="str">
        <f t="shared" si="2"/>
        <v>Asia/Maldives-Asia/2001</v>
      </c>
      <c r="E926" s="72">
        <v>3.27E8</v>
      </c>
      <c r="F926" s="72">
        <v>5.9E7</v>
      </c>
      <c r="G926" s="39">
        <f t="shared" si="3"/>
        <v>327000000</v>
      </c>
      <c r="H926" s="39">
        <f t="shared" si="4"/>
        <v>59000000</v>
      </c>
    </row>
    <row r="927">
      <c r="A927" s="33" t="s">
        <v>113</v>
      </c>
      <c r="B927" s="68" t="s">
        <v>132</v>
      </c>
      <c r="C927" s="35" t="s">
        <v>50</v>
      </c>
      <c r="D927" s="76" t="str">
        <f t="shared" si="2"/>
        <v>Asia/Maldives-Asia/2002</v>
      </c>
      <c r="E927" s="72">
        <v>3.37E8</v>
      </c>
      <c r="F927" s="72">
        <v>6.0E7</v>
      </c>
      <c r="G927" s="39">
        <f t="shared" si="3"/>
        <v>337000000</v>
      </c>
      <c r="H927" s="39">
        <f t="shared" si="4"/>
        <v>60000000</v>
      </c>
    </row>
    <row r="928">
      <c r="A928" s="33" t="s">
        <v>113</v>
      </c>
      <c r="B928" s="68" t="s">
        <v>132</v>
      </c>
      <c r="C928" s="35" t="s">
        <v>51</v>
      </c>
      <c r="D928" s="76" t="str">
        <f t="shared" si="2"/>
        <v>Asia/Maldives-Asia/2003</v>
      </c>
      <c r="E928" s="72">
        <v>4.02E8</v>
      </c>
      <c r="F928" s="72">
        <v>6.0E7</v>
      </c>
      <c r="G928" s="39">
        <f t="shared" si="3"/>
        <v>402000000</v>
      </c>
      <c r="H928" s="39">
        <f t="shared" si="4"/>
        <v>60000000</v>
      </c>
    </row>
    <row r="929">
      <c r="A929" s="33" t="s">
        <v>113</v>
      </c>
      <c r="B929" s="68" t="s">
        <v>132</v>
      </c>
      <c r="C929" s="35" t="s">
        <v>52</v>
      </c>
      <c r="D929" s="76" t="str">
        <f t="shared" si="2"/>
        <v>Asia/Maldives-Asia/2004</v>
      </c>
      <c r="E929" s="72">
        <v>4.71E8</v>
      </c>
      <c r="F929" s="72">
        <v>7.5E7</v>
      </c>
      <c r="G929" s="39">
        <f t="shared" si="3"/>
        <v>471000000</v>
      </c>
      <c r="H929" s="39">
        <f t="shared" si="4"/>
        <v>75000000</v>
      </c>
    </row>
    <row r="930">
      <c r="A930" s="33" t="s">
        <v>113</v>
      </c>
      <c r="B930" s="68" t="s">
        <v>132</v>
      </c>
      <c r="C930" s="35" t="s">
        <v>53</v>
      </c>
      <c r="D930" s="76" t="str">
        <f t="shared" si="2"/>
        <v>Asia/Maldives-Asia/2005</v>
      </c>
      <c r="E930" s="72">
        <v>8.26E8</v>
      </c>
      <c r="F930" s="72">
        <v>9.4E7</v>
      </c>
      <c r="G930" s="39">
        <f t="shared" si="3"/>
        <v>826000000</v>
      </c>
      <c r="H930" s="39">
        <f t="shared" si="4"/>
        <v>94000000</v>
      </c>
    </row>
    <row r="931">
      <c r="A931" s="33" t="s">
        <v>113</v>
      </c>
      <c r="B931" s="68" t="s">
        <v>132</v>
      </c>
      <c r="C931" s="35" t="s">
        <v>54</v>
      </c>
      <c r="D931" s="76" t="str">
        <f t="shared" si="2"/>
        <v>Asia/Maldives-Asia/2006</v>
      </c>
      <c r="E931" s="72">
        <v>1.235E9</v>
      </c>
      <c r="F931" s="72">
        <v>1.06E8</v>
      </c>
      <c r="G931" s="39">
        <f t="shared" si="3"/>
        <v>1235000000</v>
      </c>
      <c r="H931" s="39">
        <f t="shared" si="4"/>
        <v>106000000</v>
      </c>
    </row>
    <row r="932">
      <c r="A932" s="33" t="s">
        <v>113</v>
      </c>
      <c r="B932" s="68" t="s">
        <v>132</v>
      </c>
      <c r="C932" s="35" t="s">
        <v>55</v>
      </c>
      <c r="D932" s="76" t="str">
        <f t="shared" si="2"/>
        <v>Asia/Maldives-Asia/2007</v>
      </c>
      <c r="E932" s="72">
        <v>1.515E9</v>
      </c>
      <c r="F932" s="72">
        <v>1.52E8</v>
      </c>
      <c r="G932" s="39">
        <f t="shared" si="3"/>
        <v>1515000000</v>
      </c>
      <c r="H932" s="39">
        <f t="shared" si="4"/>
        <v>152000000</v>
      </c>
    </row>
    <row r="933">
      <c r="A933" s="33" t="s">
        <v>113</v>
      </c>
      <c r="B933" s="68" t="s">
        <v>132</v>
      </c>
      <c r="C933" s="35" t="s">
        <v>56</v>
      </c>
      <c r="D933" s="76" t="str">
        <f t="shared" si="2"/>
        <v>Asia/Maldives-Asia/2008</v>
      </c>
      <c r="E933" s="72">
        <v>1.559E9</v>
      </c>
      <c r="F933" s="72">
        <v>2.11E8</v>
      </c>
      <c r="G933" s="39">
        <f t="shared" si="3"/>
        <v>1559000000</v>
      </c>
      <c r="H933" s="39">
        <f t="shared" si="4"/>
        <v>211000000</v>
      </c>
    </row>
    <row r="934">
      <c r="A934" s="33" t="s">
        <v>113</v>
      </c>
      <c r="B934" s="68" t="s">
        <v>132</v>
      </c>
      <c r="C934" s="35" t="s">
        <v>57</v>
      </c>
      <c r="D934" s="76" t="str">
        <f t="shared" si="2"/>
        <v>Asia/Maldives-Asia/2009</v>
      </c>
      <c r="E934" s="72">
        <v>1.473E9</v>
      </c>
      <c r="F934" s="72">
        <v>2.12E8</v>
      </c>
      <c r="G934" s="39">
        <f t="shared" si="3"/>
        <v>1473000000</v>
      </c>
      <c r="H934" s="39">
        <f t="shared" si="4"/>
        <v>212000000</v>
      </c>
    </row>
    <row r="935">
      <c r="A935" s="33" t="s">
        <v>113</v>
      </c>
      <c r="B935" s="68" t="s">
        <v>132</v>
      </c>
      <c r="C935" s="35" t="s">
        <v>58</v>
      </c>
      <c r="D935" s="76" t="str">
        <f t="shared" si="2"/>
        <v>Asia/Maldives-Asia/2010</v>
      </c>
      <c r="E935" s="72">
        <v>1.713E9</v>
      </c>
      <c r="F935" s="72">
        <v>2.52E8</v>
      </c>
      <c r="G935" s="39">
        <f t="shared" si="3"/>
        <v>1713000000</v>
      </c>
      <c r="H935" s="39">
        <f t="shared" si="4"/>
        <v>252000000</v>
      </c>
    </row>
    <row r="936">
      <c r="A936" s="33" t="s">
        <v>113</v>
      </c>
      <c r="B936" s="68" t="s">
        <v>132</v>
      </c>
      <c r="C936" s="35" t="s">
        <v>59</v>
      </c>
      <c r="D936" s="76" t="str">
        <f t="shared" si="2"/>
        <v>Asia/Maldives-Asia/2011</v>
      </c>
      <c r="E936" s="72">
        <v>1.868E9</v>
      </c>
      <c r="F936" s="72">
        <v>2.56E8</v>
      </c>
      <c r="G936" s="39">
        <f t="shared" si="3"/>
        <v>1868000000</v>
      </c>
      <c r="H936" s="39">
        <f t="shared" si="4"/>
        <v>256000000</v>
      </c>
    </row>
    <row r="937">
      <c r="A937" s="33" t="s">
        <v>113</v>
      </c>
      <c r="B937" s="68" t="s">
        <v>132</v>
      </c>
      <c r="C937" s="35" t="s">
        <v>60</v>
      </c>
      <c r="D937" s="76" t="str">
        <f t="shared" si="2"/>
        <v>Asia/Maldives-Asia/2012</v>
      </c>
      <c r="E937" s="72">
        <v>1.873E9</v>
      </c>
      <c r="F937" s="72">
        <v>2.7E8</v>
      </c>
      <c r="G937" s="39">
        <f t="shared" si="3"/>
        <v>1873000000</v>
      </c>
      <c r="H937" s="39">
        <f t="shared" si="4"/>
        <v>270000000</v>
      </c>
    </row>
    <row r="938">
      <c r="A938" s="33" t="s">
        <v>113</v>
      </c>
      <c r="B938" s="68" t="s">
        <v>133</v>
      </c>
      <c r="C938" s="35" t="s">
        <v>48</v>
      </c>
      <c r="D938" s="76" t="str">
        <f t="shared" si="2"/>
        <v>Asia/Mongolia-Asia/2000</v>
      </c>
      <c r="E938" s="72">
        <v>4.3E7</v>
      </c>
      <c r="F938" s="72">
        <v>5.4E7</v>
      </c>
      <c r="G938" s="39">
        <f t="shared" si="3"/>
        <v>43000000</v>
      </c>
      <c r="H938" s="39">
        <f t="shared" si="4"/>
        <v>54000000</v>
      </c>
    </row>
    <row r="939">
      <c r="A939" s="33" t="s">
        <v>113</v>
      </c>
      <c r="B939" s="68" t="s">
        <v>133</v>
      </c>
      <c r="C939" s="35" t="s">
        <v>49</v>
      </c>
      <c r="D939" s="76" t="str">
        <f t="shared" si="2"/>
        <v>Asia/Mongolia-Asia/2001</v>
      </c>
      <c r="E939" s="72">
        <v>4.9E7</v>
      </c>
      <c r="F939" s="72">
        <v>5.9E7</v>
      </c>
      <c r="G939" s="39">
        <f t="shared" si="3"/>
        <v>49000000</v>
      </c>
      <c r="H939" s="39">
        <f t="shared" si="4"/>
        <v>59000000</v>
      </c>
    </row>
    <row r="940">
      <c r="A940" s="33" t="s">
        <v>113</v>
      </c>
      <c r="B940" s="68" t="s">
        <v>133</v>
      </c>
      <c r="C940" s="35" t="s">
        <v>50</v>
      </c>
      <c r="D940" s="76" t="str">
        <f t="shared" si="2"/>
        <v>Asia/Mongolia-Asia/2002</v>
      </c>
      <c r="E940" s="72">
        <v>1.43E8</v>
      </c>
      <c r="F940" s="72">
        <v>1.25E8</v>
      </c>
      <c r="G940" s="39">
        <f t="shared" si="3"/>
        <v>143000000</v>
      </c>
      <c r="H940" s="39">
        <f t="shared" si="4"/>
        <v>125000000</v>
      </c>
    </row>
    <row r="941">
      <c r="A941" s="33" t="s">
        <v>113</v>
      </c>
      <c r="B941" s="68" t="s">
        <v>133</v>
      </c>
      <c r="C941" s="35" t="s">
        <v>51</v>
      </c>
      <c r="D941" s="76" t="str">
        <f t="shared" si="2"/>
        <v>Asia/Mongolia-Asia/2003</v>
      </c>
      <c r="E941" s="72">
        <v>1.54E8</v>
      </c>
      <c r="F941" s="72">
        <v>1.44E8</v>
      </c>
      <c r="G941" s="39">
        <f t="shared" si="3"/>
        <v>154000000</v>
      </c>
      <c r="H941" s="39">
        <f t="shared" si="4"/>
        <v>144000000</v>
      </c>
    </row>
    <row r="942">
      <c r="A942" s="33" t="s">
        <v>113</v>
      </c>
      <c r="B942" s="68" t="s">
        <v>133</v>
      </c>
      <c r="C942" s="35" t="s">
        <v>52</v>
      </c>
      <c r="D942" s="76" t="str">
        <f t="shared" si="2"/>
        <v>Asia/Mongolia-Asia/2004</v>
      </c>
      <c r="E942" s="72">
        <v>2.05E8</v>
      </c>
      <c r="F942" s="72">
        <v>2.07E8</v>
      </c>
      <c r="G942" s="39">
        <f t="shared" si="3"/>
        <v>205000000</v>
      </c>
      <c r="H942" s="39">
        <f t="shared" si="4"/>
        <v>207000000</v>
      </c>
    </row>
    <row r="943">
      <c r="A943" s="33" t="s">
        <v>113</v>
      </c>
      <c r="B943" s="68" t="s">
        <v>133</v>
      </c>
      <c r="C943" s="35" t="s">
        <v>53</v>
      </c>
      <c r="D943" s="76" t="str">
        <f t="shared" si="2"/>
        <v>Asia/Mongolia-Asia/2005</v>
      </c>
      <c r="E943" s="72">
        <v>2.03E8</v>
      </c>
      <c r="F943" s="72">
        <v>1.73E8</v>
      </c>
      <c r="G943" s="39">
        <f t="shared" si="3"/>
        <v>203000000</v>
      </c>
      <c r="H943" s="39">
        <f t="shared" si="4"/>
        <v>173000000</v>
      </c>
    </row>
    <row r="944">
      <c r="A944" s="33" t="s">
        <v>113</v>
      </c>
      <c r="B944" s="68" t="s">
        <v>133</v>
      </c>
      <c r="C944" s="35" t="s">
        <v>54</v>
      </c>
      <c r="D944" s="76" t="str">
        <f t="shared" si="2"/>
        <v>Asia/Mongolia-Asia/2006</v>
      </c>
      <c r="E944" s="72">
        <v>2.61E8</v>
      </c>
      <c r="F944" s="72">
        <v>2.12E8</v>
      </c>
      <c r="G944" s="39">
        <f t="shared" si="3"/>
        <v>261000000</v>
      </c>
      <c r="H944" s="39">
        <f t="shared" si="4"/>
        <v>212000000</v>
      </c>
    </row>
    <row r="945">
      <c r="A945" s="33" t="s">
        <v>113</v>
      </c>
      <c r="B945" s="68" t="s">
        <v>133</v>
      </c>
      <c r="C945" s="35" t="s">
        <v>55</v>
      </c>
      <c r="D945" s="76" t="str">
        <f t="shared" si="2"/>
        <v>Asia/Mongolia-Asia/2007</v>
      </c>
      <c r="E945" s="72">
        <v>3.54E8</v>
      </c>
      <c r="F945" s="72">
        <v>2.27E8</v>
      </c>
      <c r="G945" s="39">
        <f t="shared" si="3"/>
        <v>354000000</v>
      </c>
      <c r="H945" s="39">
        <f t="shared" si="4"/>
        <v>227000000</v>
      </c>
    </row>
    <row r="946">
      <c r="A946" s="33" t="s">
        <v>113</v>
      </c>
      <c r="B946" s="68" t="s">
        <v>133</v>
      </c>
      <c r="C946" s="35" t="s">
        <v>56</v>
      </c>
      <c r="D946" s="76" t="str">
        <f t="shared" si="2"/>
        <v>Asia/Mongolia-Asia/2008</v>
      </c>
      <c r="E946" s="72">
        <v>2.72E8</v>
      </c>
      <c r="F946" s="72">
        <v>2.49E8</v>
      </c>
      <c r="G946" s="39">
        <f t="shared" si="3"/>
        <v>272000000</v>
      </c>
      <c r="H946" s="39">
        <f t="shared" si="4"/>
        <v>249000000</v>
      </c>
    </row>
    <row r="947">
      <c r="A947" s="33" t="s">
        <v>113</v>
      </c>
      <c r="B947" s="68" t="s">
        <v>133</v>
      </c>
      <c r="C947" s="35" t="s">
        <v>57</v>
      </c>
      <c r="D947" s="76" t="str">
        <f t="shared" si="2"/>
        <v>Asia/Mongolia-Asia/2009</v>
      </c>
      <c r="E947" s="72">
        <v>2.53E8</v>
      </c>
      <c r="F947" s="72">
        <v>2.42E8</v>
      </c>
      <c r="G947" s="39">
        <f t="shared" si="3"/>
        <v>253000000</v>
      </c>
      <c r="H947" s="39">
        <f t="shared" si="4"/>
        <v>242000000</v>
      </c>
    </row>
    <row r="948">
      <c r="A948" s="33" t="s">
        <v>113</v>
      </c>
      <c r="B948" s="68" t="s">
        <v>133</v>
      </c>
      <c r="C948" s="35" t="s">
        <v>58</v>
      </c>
      <c r="D948" s="76" t="str">
        <f t="shared" si="2"/>
        <v>Asia/Mongolia-Asia/2010</v>
      </c>
      <c r="E948" s="72">
        <v>2.88E8</v>
      </c>
      <c r="F948" s="72">
        <v>3.19E8</v>
      </c>
      <c r="G948" s="39">
        <f t="shared" si="3"/>
        <v>288000000</v>
      </c>
      <c r="H948" s="39">
        <f t="shared" si="4"/>
        <v>319000000</v>
      </c>
    </row>
    <row r="949">
      <c r="A949" s="33" t="s">
        <v>113</v>
      </c>
      <c r="B949" s="68" t="s">
        <v>133</v>
      </c>
      <c r="C949" s="35" t="s">
        <v>59</v>
      </c>
      <c r="D949" s="76" t="str">
        <f t="shared" si="2"/>
        <v>Asia/Mongolia-Asia/2011</v>
      </c>
      <c r="E949" s="72">
        <v>2.58E8</v>
      </c>
      <c r="F949" s="72">
        <v>4.04E8</v>
      </c>
      <c r="G949" s="39">
        <f t="shared" si="3"/>
        <v>258000000</v>
      </c>
      <c r="H949" s="39">
        <f t="shared" si="4"/>
        <v>404000000</v>
      </c>
    </row>
    <row r="950">
      <c r="A950" s="33" t="s">
        <v>113</v>
      </c>
      <c r="B950" s="68" t="s">
        <v>133</v>
      </c>
      <c r="C950" s="35" t="s">
        <v>60</v>
      </c>
      <c r="D950" s="76" t="str">
        <f t="shared" si="2"/>
        <v>Asia/Mongolia-Asia/2012</v>
      </c>
      <c r="E950" s="72">
        <v>4.8E8</v>
      </c>
      <c r="F950" s="72">
        <v>4.2E8</v>
      </c>
      <c r="G950" s="39">
        <f t="shared" si="3"/>
        <v>480000000</v>
      </c>
      <c r="H950" s="39">
        <f t="shared" si="4"/>
        <v>420000000</v>
      </c>
    </row>
    <row r="951">
      <c r="A951" s="33" t="s">
        <v>113</v>
      </c>
      <c r="B951" s="68" t="s">
        <v>134</v>
      </c>
      <c r="C951" s="35" t="s">
        <v>48</v>
      </c>
      <c r="D951" s="76" t="str">
        <f t="shared" si="2"/>
        <v>Asia/Myanmar-Asia/2000</v>
      </c>
      <c r="E951" s="72">
        <v>1.95E8</v>
      </c>
      <c r="F951" s="72">
        <v>3.0E7</v>
      </c>
      <c r="G951" s="39">
        <f t="shared" si="3"/>
        <v>195000000</v>
      </c>
      <c r="H951" s="39">
        <f t="shared" si="4"/>
        <v>30000000</v>
      </c>
    </row>
    <row r="952">
      <c r="A952" s="33" t="s">
        <v>113</v>
      </c>
      <c r="B952" s="68" t="s">
        <v>134</v>
      </c>
      <c r="C952" s="35" t="s">
        <v>49</v>
      </c>
      <c r="D952" s="76" t="str">
        <f t="shared" si="2"/>
        <v>Asia/Myanmar-Asia/2001</v>
      </c>
      <c r="E952" s="72">
        <v>1.32E8</v>
      </c>
      <c r="F952" s="72">
        <v>3.2E7</v>
      </c>
      <c r="G952" s="39">
        <f t="shared" si="3"/>
        <v>132000000</v>
      </c>
      <c r="H952" s="39">
        <f t="shared" si="4"/>
        <v>32000000</v>
      </c>
    </row>
    <row r="953">
      <c r="A953" s="33" t="s">
        <v>113</v>
      </c>
      <c r="B953" s="68" t="s">
        <v>134</v>
      </c>
      <c r="C953" s="35" t="s">
        <v>50</v>
      </c>
      <c r="D953" s="76" t="str">
        <f t="shared" si="2"/>
        <v>Asia/Myanmar-Asia/2002</v>
      </c>
      <c r="E953" s="72">
        <v>1.36E8</v>
      </c>
      <c r="F953" s="72">
        <v>3.4E7</v>
      </c>
      <c r="G953" s="39">
        <f t="shared" si="3"/>
        <v>136000000</v>
      </c>
      <c r="H953" s="39">
        <f t="shared" si="4"/>
        <v>34000000</v>
      </c>
    </row>
    <row r="954">
      <c r="A954" s="33" t="s">
        <v>113</v>
      </c>
      <c r="B954" s="68" t="s">
        <v>134</v>
      </c>
      <c r="C954" s="35" t="s">
        <v>51</v>
      </c>
      <c r="D954" s="76" t="str">
        <f t="shared" si="2"/>
        <v>Asia/Myanmar-Asia/2003</v>
      </c>
      <c r="E954" s="72">
        <v>7.0E7</v>
      </c>
      <c r="F954" s="72">
        <v>3.6E7</v>
      </c>
      <c r="G954" s="39">
        <f t="shared" si="3"/>
        <v>70000000</v>
      </c>
      <c r="H954" s="39">
        <f t="shared" si="4"/>
        <v>36000000</v>
      </c>
    </row>
    <row r="955">
      <c r="A955" s="33" t="s">
        <v>113</v>
      </c>
      <c r="B955" s="68" t="s">
        <v>134</v>
      </c>
      <c r="C955" s="35" t="s">
        <v>52</v>
      </c>
      <c r="D955" s="76" t="str">
        <f t="shared" si="2"/>
        <v>Asia/Myanmar-Asia/2004</v>
      </c>
      <c r="E955" s="72">
        <v>9.7E7</v>
      </c>
      <c r="F955" s="72">
        <v>3.2E7</v>
      </c>
      <c r="G955" s="39">
        <f t="shared" si="3"/>
        <v>97000000</v>
      </c>
      <c r="H955" s="39">
        <f t="shared" si="4"/>
        <v>32000000</v>
      </c>
    </row>
    <row r="956">
      <c r="A956" s="33" t="s">
        <v>113</v>
      </c>
      <c r="B956" s="68" t="s">
        <v>134</v>
      </c>
      <c r="C956" s="35" t="s">
        <v>53</v>
      </c>
      <c r="D956" s="76" t="str">
        <f t="shared" si="2"/>
        <v>Asia/Myanmar-Asia/2005</v>
      </c>
      <c r="E956" s="72">
        <v>8.3E7</v>
      </c>
      <c r="F956" s="72">
        <v>3.4E7</v>
      </c>
      <c r="G956" s="39">
        <f t="shared" si="3"/>
        <v>83000000</v>
      </c>
      <c r="H956" s="39">
        <f t="shared" si="4"/>
        <v>34000000</v>
      </c>
    </row>
    <row r="957">
      <c r="A957" s="33" t="s">
        <v>113</v>
      </c>
      <c r="B957" s="68" t="s">
        <v>134</v>
      </c>
      <c r="C957" s="35" t="s">
        <v>54</v>
      </c>
      <c r="D957" s="76" t="str">
        <f t="shared" si="2"/>
        <v>Asia/Myanmar-Asia/2006</v>
      </c>
      <c r="E957" s="72">
        <v>5.9E7</v>
      </c>
      <c r="F957" s="72">
        <v>4.0E7</v>
      </c>
      <c r="G957" s="39">
        <f t="shared" si="3"/>
        <v>59000000</v>
      </c>
      <c r="H957" s="39">
        <f t="shared" si="4"/>
        <v>40000000</v>
      </c>
    </row>
    <row r="958">
      <c r="A958" s="33" t="s">
        <v>113</v>
      </c>
      <c r="B958" s="68" t="s">
        <v>134</v>
      </c>
      <c r="C958" s="35" t="s">
        <v>55</v>
      </c>
      <c r="D958" s="76" t="str">
        <f t="shared" si="2"/>
        <v>Asia/Myanmar-Asia/2007</v>
      </c>
      <c r="E958" s="72">
        <v>9.7E7</v>
      </c>
      <c r="F958" s="72">
        <v>3.9E7</v>
      </c>
      <c r="G958" s="39">
        <f t="shared" si="3"/>
        <v>97000000</v>
      </c>
      <c r="H958" s="39">
        <f t="shared" si="4"/>
        <v>39000000</v>
      </c>
    </row>
    <row r="959">
      <c r="A959" s="33" t="s">
        <v>113</v>
      </c>
      <c r="B959" s="68" t="s">
        <v>134</v>
      </c>
      <c r="C959" s="35" t="s">
        <v>56</v>
      </c>
      <c r="D959" s="76" t="str">
        <f t="shared" si="2"/>
        <v>Asia/Myanmar-Asia/2008</v>
      </c>
      <c r="E959" s="72">
        <v>8.0E7</v>
      </c>
      <c r="F959" s="72">
        <v>5.0E7</v>
      </c>
      <c r="G959" s="39">
        <f t="shared" si="3"/>
        <v>80000000</v>
      </c>
      <c r="H959" s="39">
        <f t="shared" si="4"/>
        <v>50000000</v>
      </c>
    </row>
    <row r="960">
      <c r="A960" s="33" t="s">
        <v>113</v>
      </c>
      <c r="B960" s="68" t="s">
        <v>134</v>
      </c>
      <c r="C960" s="35" t="s">
        <v>57</v>
      </c>
      <c r="D960" s="76" t="str">
        <f t="shared" si="2"/>
        <v>Asia/Myanmar-Asia/2009</v>
      </c>
      <c r="E960" s="72">
        <v>7.5E7</v>
      </c>
      <c r="F960" s="72">
        <v>5.2E7</v>
      </c>
      <c r="G960" s="39">
        <f t="shared" si="3"/>
        <v>75000000</v>
      </c>
      <c r="H960" s="39">
        <f t="shared" si="4"/>
        <v>52000000</v>
      </c>
    </row>
    <row r="961">
      <c r="A961" s="33" t="s">
        <v>113</v>
      </c>
      <c r="B961" s="68" t="s">
        <v>134</v>
      </c>
      <c r="C961" s="35" t="s">
        <v>58</v>
      </c>
      <c r="D961" s="76" t="str">
        <f t="shared" si="2"/>
        <v>Asia/Myanmar-Asia/2010</v>
      </c>
      <c r="E961" s="72">
        <v>9.1E7</v>
      </c>
      <c r="F961" s="72">
        <v>5.3E7</v>
      </c>
      <c r="G961" s="39">
        <f t="shared" si="3"/>
        <v>91000000</v>
      </c>
      <c r="H961" s="39">
        <f t="shared" si="4"/>
        <v>53000000</v>
      </c>
    </row>
    <row r="962">
      <c r="A962" s="33" t="s">
        <v>113</v>
      </c>
      <c r="B962" s="68" t="s">
        <v>134</v>
      </c>
      <c r="C962" s="35" t="s">
        <v>59</v>
      </c>
      <c r="D962" s="76" t="str">
        <f t="shared" si="2"/>
        <v>Asia/Myanmar-Asia/2011</v>
      </c>
      <c r="E962" s="72">
        <v>2.93E8</v>
      </c>
      <c r="F962" s="72">
        <v>1.32E8</v>
      </c>
      <c r="G962" s="39">
        <f t="shared" si="3"/>
        <v>293000000</v>
      </c>
      <c r="H962" s="39">
        <f t="shared" si="4"/>
        <v>132000000</v>
      </c>
    </row>
    <row r="963">
      <c r="A963" s="33" t="s">
        <v>113</v>
      </c>
      <c r="B963" s="68" t="s">
        <v>134</v>
      </c>
      <c r="C963" s="35" t="s">
        <v>60</v>
      </c>
      <c r="D963" s="76" t="str">
        <f t="shared" si="2"/>
        <v>Asia/Myanmar-Asia/2012</v>
      </c>
      <c r="E963" s="69"/>
      <c r="F963" s="69"/>
      <c r="G963" s="39">
        <f t="shared" si="3"/>
        <v>293000000</v>
      </c>
      <c r="H963" s="39">
        <f t="shared" si="4"/>
        <v>132000000</v>
      </c>
    </row>
    <row r="964">
      <c r="A964" s="33" t="s">
        <v>113</v>
      </c>
      <c r="B964" s="68" t="s">
        <v>135</v>
      </c>
      <c r="C964" s="35" t="s">
        <v>48</v>
      </c>
      <c r="D964" s="76" t="str">
        <f t="shared" si="2"/>
        <v>Asia/Nepal-Asia/2000</v>
      </c>
      <c r="E964" s="72">
        <v>2.19E8</v>
      </c>
      <c r="F964" s="72">
        <v>1.09E8</v>
      </c>
      <c r="G964" s="39">
        <f t="shared" si="3"/>
        <v>219000000</v>
      </c>
      <c r="H964" s="39">
        <f t="shared" si="4"/>
        <v>109000000</v>
      </c>
    </row>
    <row r="965">
      <c r="A965" s="33" t="s">
        <v>113</v>
      </c>
      <c r="B965" s="68" t="s">
        <v>135</v>
      </c>
      <c r="C965" s="35" t="s">
        <v>49</v>
      </c>
      <c r="D965" s="76" t="str">
        <f t="shared" si="2"/>
        <v>Asia/Nepal-Asia/2001</v>
      </c>
      <c r="E965" s="72">
        <v>1.91E8</v>
      </c>
      <c r="F965" s="72">
        <v>1.28E8</v>
      </c>
      <c r="G965" s="39">
        <f t="shared" si="3"/>
        <v>191000000</v>
      </c>
      <c r="H965" s="39">
        <f t="shared" si="4"/>
        <v>128000000</v>
      </c>
    </row>
    <row r="966">
      <c r="A966" s="33" t="s">
        <v>113</v>
      </c>
      <c r="B966" s="68" t="s">
        <v>135</v>
      </c>
      <c r="C966" s="35" t="s">
        <v>50</v>
      </c>
      <c r="D966" s="76" t="str">
        <f t="shared" si="2"/>
        <v>Asia/Nepal-Asia/2002</v>
      </c>
      <c r="E966" s="72">
        <v>1.34E8</v>
      </c>
      <c r="F966" s="72">
        <v>1.08E8</v>
      </c>
      <c r="G966" s="39">
        <f t="shared" si="3"/>
        <v>134000000</v>
      </c>
      <c r="H966" s="39">
        <f t="shared" si="4"/>
        <v>108000000</v>
      </c>
    </row>
    <row r="967">
      <c r="A967" s="33" t="s">
        <v>113</v>
      </c>
      <c r="B967" s="68" t="s">
        <v>135</v>
      </c>
      <c r="C967" s="35" t="s">
        <v>51</v>
      </c>
      <c r="D967" s="76" t="str">
        <f t="shared" si="2"/>
        <v>Asia/Nepal-Asia/2003</v>
      </c>
      <c r="E967" s="72">
        <v>2.32E8</v>
      </c>
      <c r="F967" s="72">
        <v>1.19E8</v>
      </c>
      <c r="G967" s="39">
        <f t="shared" si="3"/>
        <v>232000000</v>
      </c>
      <c r="H967" s="39">
        <f t="shared" si="4"/>
        <v>119000000</v>
      </c>
    </row>
    <row r="968">
      <c r="A968" s="33" t="s">
        <v>113</v>
      </c>
      <c r="B968" s="68" t="s">
        <v>135</v>
      </c>
      <c r="C968" s="35" t="s">
        <v>52</v>
      </c>
      <c r="D968" s="76" t="str">
        <f t="shared" si="2"/>
        <v>Asia/Nepal-Asia/2004</v>
      </c>
      <c r="E968" s="72">
        <v>2.6E8</v>
      </c>
      <c r="F968" s="72">
        <v>2.05E8</v>
      </c>
      <c r="G968" s="39">
        <f t="shared" si="3"/>
        <v>260000000</v>
      </c>
      <c r="H968" s="39">
        <f t="shared" si="4"/>
        <v>205000000</v>
      </c>
    </row>
    <row r="969">
      <c r="A969" s="33" t="s">
        <v>113</v>
      </c>
      <c r="B969" s="68" t="s">
        <v>135</v>
      </c>
      <c r="C969" s="35" t="s">
        <v>53</v>
      </c>
      <c r="D969" s="76" t="str">
        <f t="shared" si="2"/>
        <v>Asia/Nepal-Asia/2005</v>
      </c>
      <c r="E969" s="72">
        <v>1.6E8</v>
      </c>
      <c r="F969" s="72">
        <v>2.21E8</v>
      </c>
      <c r="G969" s="39">
        <f t="shared" si="3"/>
        <v>160000000</v>
      </c>
      <c r="H969" s="39">
        <f t="shared" si="4"/>
        <v>221000000</v>
      </c>
    </row>
    <row r="970">
      <c r="A970" s="33" t="s">
        <v>113</v>
      </c>
      <c r="B970" s="68" t="s">
        <v>135</v>
      </c>
      <c r="C970" s="35" t="s">
        <v>54</v>
      </c>
      <c r="D970" s="76" t="str">
        <f t="shared" si="2"/>
        <v>Asia/Nepal-Asia/2006</v>
      </c>
      <c r="E970" s="72">
        <v>1.57E8</v>
      </c>
      <c r="F970" s="72">
        <v>2.61E8</v>
      </c>
      <c r="G970" s="39">
        <f t="shared" si="3"/>
        <v>157000000</v>
      </c>
      <c r="H970" s="39">
        <f t="shared" si="4"/>
        <v>261000000</v>
      </c>
    </row>
    <row r="971">
      <c r="A971" s="33" t="s">
        <v>113</v>
      </c>
      <c r="B971" s="68" t="s">
        <v>135</v>
      </c>
      <c r="C971" s="35" t="s">
        <v>55</v>
      </c>
      <c r="D971" s="76" t="str">
        <f t="shared" si="2"/>
        <v>Asia/Nepal-Asia/2007</v>
      </c>
      <c r="E971" s="72">
        <v>2.34E8</v>
      </c>
      <c r="F971" s="72">
        <v>4.02E8</v>
      </c>
      <c r="G971" s="39">
        <f t="shared" si="3"/>
        <v>234000000</v>
      </c>
      <c r="H971" s="39">
        <f t="shared" si="4"/>
        <v>402000000</v>
      </c>
    </row>
    <row r="972">
      <c r="A972" s="33" t="s">
        <v>113</v>
      </c>
      <c r="B972" s="68" t="s">
        <v>135</v>
      </c>
      <c r="C972" s="35" t="s">
        <v>56</v>
      </c>
      <c r="D972" s="76" t="str">
        <f t="shared" si="2"/>
        <v>Asia/Nepal-Asia/2008</v>
      </c>
      <c r="E972" s="72">
        <v>3.53E8</v>
      </c>
      <c r="F972" s="72">
        <v>5.45E8</v>
      </c>
      <c r="G972" s="39">
        <f t="shared" si="3"/>
        <v>353000000</v>
      </c>
      <c r="H972" s="39">
        <f t="shared" si="4"/>
        <v>545000000</v>
      </c>
    </row>
    <row r="973">
      <c r="A973" s="33" t="s">
        <v>113</v>
      </c>
      <c r="B973" s="68" t="s">
        <v>135</v>
      </c>
      <c r="C973" s="35" t="s">
        <v>57</v>
      </c>
      <c r="D973" s="76" t="str">
        <f t="shared" si="2"/>
        <v>Asia/Nepal-Asia/2009</v>
      </c>
      <c r="E973" s="72">
        <v>4.39E8</v>
      </c>
      <c r="F973" s="72">
        <v>5.72E8</v>
      </c>
      <c r="G973" s="39">
        <f t="shared" si="3"/>
        <v>439000000</v>
      </c>
      <c r="H973" s="39">
        <f t="shared" si="4"/>
        <v>572000000</v>
      </c>
    </row>
    <row r="974">
      <c r="A974" s="33" t="s">
        <v>113</v>
      </c>
      <c r="B974" s="68" t="s">
        <v>135</v>
      </c>
      <c r="C974" s="35" t="s">
        <v>58</v>
      </c>
      <c r="D974" s="76" t="str">
        <f t="shared" si="2"/>
        <v>Asia/Nepal-Asia/2010</v>
      </c>
      <c r="E974" s="72">
        <v>3.78E8</v>
      </c>
      <c r="F974" s="72">
        <v>5.28E8</v>
      </c>
      <c r="G974" s="39">
        <f t="shared" si="3"/>
        <v>378000000</v>
      </c>
      <c r="H974" s="39">
        <f t="shared" si="4"/>
        <v>528000000</v>
      </c>
    </row>
    <row r="975">
      <c r="A975" s="33" t="s">
        <v>113</v>
      </c>
      <c r="B975" s="68" t="s">
        <v>135</v>
      </c>
      <c r="C975" s="35" t="s">
        <v>59</v>
      </c>
      <c r="D975" s="76" t="str">
        <f t="shared" si="2"/>
        <v>Asia/Nepal-Asia/2011</v>
      </c>
      <c r="E975" s="72">
        <v>4.15E8</v>
      </c>
      <c r="F975" s="72">
        <v>4.2E8</v>
      </c>
      <c r="G975" s="39">
        <f t="shared" si="3"/>
        <v>415000000</v>
      </c>
      <c r="H975" s="39">
        <f t="shared" si="4"/>
        <v>420000000</v>
      </c>
    </row>
    <row r="976">
      <c r="A976" s="33" t="s">
        <v>113</v>
      </c>
      <c r="B976" s="68" t="s">
        <v>135</v>
      </c>
      <c r="C976" s="35" t="s">
        <v>60</v>
      </c>
      <c r="D976" s="76" t="str">
        <f t="shared" si="2"/>
        <v>Asia/Nepal-Asia/2012</v>
      </c>
      <c r="E976" s="72">
        <v>3.79E8</v>
      </c>
      <c r="F976" s="72">
        <v>5.61E8</v>
      </c>
      <c r="G976" s="39">
        <f t="shared" si="3"/>
        <v>379000000</v>
      </c>
      <c r="H976" s="39">
        <f t="shared" si="4"/>
        <v>561000000</v>
      </c>
    </row>
    <row r="977">
      <c r="A977" s="33" t="s">
        <v>113</v>
      </c>
      <c r="B977" s="68" t="s">
        <v>136</v>
      </c>
      <c r="C977" s="35" t="s">
        <v>48</v>
      </c>
      <c r="D977" s="76" t="str">
        <f t="shared" si="2"/>
        <v>Asia/North Korea-Asia/2000</v>
      </c>
      <c r="E977" s="69"/>
      <c r="F977" s="69"/>
      <c r="G977" s="39" t="str">
        <f t="shared" si="3"/>
        <v/>
      </c>
      <c r="H977" s="39" t="str">
        <f t="shared" si="4"/>
        <v/>
      </c>
    </row>
    <row r="978">
      <c r="A978" s="33" t="s">
        <v>113</v>
      </c>
      <c r="B978" s="68" t="s">
        <v>136</v>
      </c>
      <c r="C978" s="35" t="s">
        <v>49</v>
      </c>
      <c r="D978" s="76" t="str">
        <f t="shared" si="2"/>
        <v>Asia/North Korea-Asia/2001</v>
      </c>
      <c r="E978" s="69"/>
      <c r="F978" s="69"/>
      <c r="G978" s="39" t="str">
        <f t="shared" si="3"/>
        <v/>
      </c>
      <c r="H978" s="39" t="str">
        <f t="shared" si="4"/>
        <v/>
      </c>
    </row>
    <row r="979">
      <c r="A979" s="33" t="s">
        <v>113</v>
      </c>
      <c r="B979" s="68" t="s">
        <v>136</v>
      </c>
      <c r="C979" s="35" t="s">
        <v>50</v>
      </c>
      <c r="D979" s="76" t="str">
        <f t="shared" si="2"/>
        <v>Asia/North Korea-Asia/2002</v>
      </c>
      <c r="E979" s="69"/>
      <c r="F979" s="69"/>
      <c r="G979" s="39" t="str">
        <f t="shared" si="3"/>
        <v/>
      </c>
      <c r="H979" s="39" t="str">
        <f t="shared" si="4"/>
        <v/>
      </c>
    </row>
    <row r="980">
      <c r="A980" s="33" t="s">
        <v>113</v>
      </c>
      <c r="B980" s="68" t="s">
        <v>136</v>
      </c>
      <c r="C980" s="35" t="s">
        <v>51</v>
      </c>
      <c r="D980" s="76" t="str">
        <f t="shared" si="2"/>
        <v>Asia/North Korea-Asia/2003</v>
      </c>
      <c r="E980" s="69"/>
      <c r="F980" s="69"/>
      <c r="G980" s="39" t="str">
        <f t="shared" si="3"/>
        <v/>
      </c>
      <c r="H980" s="39" t="str">
        <f t="shared" si="4"/>
        <v/>
      </c>
    </row>
    <row r="981">
      <c r="A981" s="33" t="s">
        <v>113</v>
      </c>
      <c r="B981" s="68" t="s">
        <v>136</v>
      </c>
      <c r="C981" s="35" t="s">
        <v>52</v>
      </c>
      <c r="D981" s="76" t="str">
        <f t="shared" si="2"/>
        <v>Asia/North Korea-Asia/2004</v>
      </c>
      <c r="E981" s="69"/>
      <c r="F981" s="69"/>
      <c r="G981" s="39" t="str">
        <f t="shared" si="3"/>
        <v/>
      </c>
      <c r="H981" s="39" t="str">
        <f t="shared" si="4"/>
        <v/>
      </c>
    </row>
    <row r="982">
      <c r="A982" s="33" t="s">
        <v>113</v>
      </c>
      <c r="B982" s="68" t="s">
        <v>136</v>
      </c>
      <c r="C982" s="35" t="s">
        <v>53</v>
      </c>
      <c r="D982" s="76" t="str">
        <f t="shared" si="2"/>
        <v>Asia/North Korea-Asia/2005</v>
      </c>
      <c r="E982" s="69"/>
      <c r="F982" s="69"/>
      <c r="G982" s="39" t="str">
        <f t="shared" si="3"/>
        <v/>
      </c>
      <c r="H982" s="39" t="str">
        <f t="shared" si="4"/>
        <v/>
      </c>
    </row>
    <row r="983">
      <c r="A983" s="33" t="s">
        <v>113</v>
      </c>
      <c r="B983" s="68" t="s">
        <v>136</v>
      </c>
      <c r="C983" s="35" t="s">
        <v>54</v>
      </c>
      <c r="D983" s="76" t="str">
        <f t="shared" si="2"/>
        <v>Asia/North Korea-Asia/2006</v>
      </c>
      <c r="E983" s="69"/>
      <c r="F983" s="69"/>
      <c r="G983" s="39" t="str">
        <f t="shared" si="3"/>
        <v/>
      </c>
      <c r="H983" s="39" t="str">
        <f t="shared" si="4"/>
        <v/>
      </c>
    </row>
    <row r="984">
      <c r="A984" s="33" t="s">
        <v>113</v>
      </c>
      <c r="B984" s="68" t="s">
        <v>136</v>
      </c>
      <c r="C984" s="35" t="s">
        <v>55</v>
      </c>
      <c r="D984" s="76" t="str">
        <f t="shared" si="2"/>
        <v>Asia/North Korea-Asia/2007</v>
      </c>
      <c r="E984" s="69"/>
      <c r="F984" s="69"/>
      <c r="G984" s="39" t="str">
        <f t="shared" si="3"/>
        <v/>
      </c>
      <c r="H984" s="39" t="str">
        <f t="shared" si="4"/>
        <v/>
      </c>
    </row>
    <row r="985">
      <c r="A985" s="33" t="s">
        <v>113</v>
      </c>
      <c r="B985" s="68" t="s">
        <v>136</v>
      </c>
      <c r="C985" s="35" t="s">
        <v>56</v>
      </c>
      <c r="D985" s="76" t="str">
        <f t="shared" si="2"/>
        <v>Asia/North Korea-Asia/2008</v>
      </c>
      <c r="E985" s="69"/>
      <c r="F985" s="69"/>
      <c r="G985" s="39" t="str">
        <f t="shared" si="3"/>
        <v/>
      </c>
      <c r="H985" s="39" t="str">
        <f t="shared" si="4"/>
        <v/>
      </c>
    </row>
    <row r="986">
      <c r="A986" s="33" t="s">
        <v>113</v>
      </c>
      <c r="B986" s="68" t="s">
        <v>136</v>
      </c>
      <c r="C986" s="35" t="s">
        <v>57</v>
      </c>
      <c r="D986" s="76" t="str">
        <f t="shared" si="2"/>
        <v>Asia/North Korea-Asia/2009</v>
      </c>
      <c r="E986" s="69"/>
      <c r="F986" s="69"/>
      <c r="G986" s="39" t="str">
        <f t="shared" si="3"/>
        <v/>
      </c>
      <c r="H986" s="39" t="str">
        <f t="shared" si="4"/>
        <v/>
      </c>
    </row>
    <row r="987">
      <c r="A987" s="33" t="s">
        <v>113</v>
      </c>
      <c r="B987" s="68" t="s">
        <v>136</v>
      </c>
      <c r="C987" s="35" t="s">
        <v>58</v>
      </c>
      <c r="D987" s="76" t="str">
        <f t="shared" si="2"/>
        <v>Asia/North Korea-Asia/2010</v>
      </c>
      <c r="E987" s="69"/>
      <c r="F987" s="69"/>
      <c r="G987" s="39" t="str">
        <f t="shared" si="3"/>
        <v/>
      </c>
      <c r="H987" s="39" t="str">
        <f t="shared" si="4"/>
        <v/>
      </c>
    </row>
    <row r="988">
      <c r="A988" s="33" t="s">
        <v>113</v>
      </c>
      <c r="B988" s="68" t="s">
        <v>136</v>
      </c>
      <c r="C988" s="35" t="s">
        <v>59</v>
      </c>
      <c r="D988" s="76" t="str">
        <f t="shared" si="2"/>
        <v>Asia/North Korea-Asia/2011</v>
      </c>
      <c r="E988" s="69"/>
      <c r="F988" s="69"/>
      <c r="G988" s="39" t="str">
        <f t="shared" si="3"/>
        <v/>
      </c>
      <c r="H988" s="39" t="str">
        <f t="shared" si="4"/>
        <v/>
      </c>
    </row>
    <row r="989">
      <c r="A989" s="33" t="s">
        <v>113</v>
      </c>
      <c r="B989" s="68" t="s">
        <v>136</v>
      </c>
      <c r="C989" s="35" t="s">
        <v>60</v>
      </c>
      <c r="D989" s="76" t="str">
        <f t="shared" si="2"/>
        <v>Asia/North Korea-Asia/2012</v>
      </c>
      <c r="E989" s="69"/>
      <c r="F989" s="69"/>
      <c r="G989" s="39" t="str">
        <f t="shared" si="3"/>
        <v/>
      </c>
      <c r="H989" s="39" t="str">
        <f t="shared" si="4"/>
        <v/>
      </c>
    </row>
    <row r="990">
      <c r="A990" s="33" t="s">
        <v>113</v>
      </c>
      <c r="B990" s="68" t="s">
        <v>137</v>
      </c>
      <c r="C990" s="35" t="s">
        <v>48</v>
      </c>
      <c r="D990" s="76" t="str">
        <f t="shared" si="2"/>
        <v>Asia/Pakistan-Asia/2000</v>
      </c>
      <c r="E990" s="72">
        <v>5.51E8</v>
      </c>
      <c r="F990" s="72">
        <v>5.74E8</v>
      </c>
      <c r="G990" s="39">
        <f t="shared" si="3"/>
        <v>551000000</v>
      </c>
      <c r="H990" s="39">
        <f t="shared" si="4"/>
        <v>574000000</v>
      </c>
    </row>
    <row r="991">
      <c r="A991" s="33" t="s">
        <v>113</v>
      </c>
      <c r="B991" s="68" t="s">
        <v>137</v>
      </c>
      <c r="C991" s="35" t="s">
        <v>49</v>
      </c>
      <c r="D991" s="76" t="str">
        <f t="shared" si="2"/>
        <v>Asia/Pakistan-Asia/2001</v>
      </c>
      <c r="E991" s="72">
        <v>5.33E8</v>
      </c>
      <c r="F991" s="72">
        <v>5.55E8</v>
      </c>
      <c r="G991" s="39">
        <f t="shared" si="3"/>
        <v>533000000</v>
      </c>
      <c r="H991" s="39">
        <f t="shared" si="4"/>
        <v>555000000</v>
      </c>
    </row>
    <row r="992">
      <c r="A992" s="33" t="s">
        <v>113</v>
      </c>
      <c r="B992" s="68" t="s">
        <v>137</v>
      </c>
      <c r="C992" s="35" t="s">
        <v>50</v>
      </c>
      <c r="D992" s="76" t="str">
        <f t="shared" si="2"/>
        <v>Asia/Pakistan-Asia/2002</v>
      </c>
      <c r="E992" s="72">
        <v>5.62E8</v>
      </c>
      <c r="F992" s="72">
        <v>4.91E8</v>
      </c>
      <c r="G992" s="39">
        <f t="shared" si="3"/>
        <v>562000000</v>
      </c>
      <c r="H992" s="39">
        <f t="shared" si="4"/>
        <v>491000000</v>
      </c>
    </row>
    <row r="993">
      <c r="A993" s="33" t="s">
        <v>113</v>
      </c>
      <c r="B993" s="68" t="s">
        <v>137</v>
      </c>
      <c r="C993" s="35" t="s">
        <v>51</v>
      </c>
      <c r="D993" s="76" t="str">
        <f t="shared" si="2"/>
        <v>Asia/Pakistan-Asia/2003</v>
      </c>
      <c r="E993" s="72">
        <v>6.2E8</v>
      </c>
      <c r="F993" s="72">
        <v>1.163E9</v>
      </c>
      <c r="G993" s="39">
        <f t="shared" si="3"/>
        <v>620000000</v>
      </c>
      <c r="H993" s="39">
        <f t="shared" si="4"/>
        <v>1163000000</v>
      </c>
    </row>
    <row r="994">
      <c r="A994" s="33" t="s">
        <v>113</v>
      </c>
      <c r="B994" s="68" t="s">
        <v>137</v>
      </c>
      <c r="C994" s="35" t="s">
        <v>52</v>
      </c>
      <c r="D994" s="76" t="str">
        <f t="shared" si="2"/>
        <v>Asia/Pakistan-Asia/2004</v>
      </c>
      <c r="E994" s="72">
        <v>7.65E8</v>
      </c>
      <c r="F994" s="72">
        <v>1.612E9</v>
      </c>
      <c r="G994" s="39">
        <f t="shared" si="3"/>
        <v>765000000</v>
      </c>
      <c r="H994" s="39">
        <f t="shared" si="4"/>
        <v>1612000000</v>
      </c>
    </row>
    <row r="995">
      <c r="A995" s="33" t="s">
        <v>113</v>
      </c>
      <c r="B995" s="68" t="s">
        <v>137</v>
      </c>
      <c r="C995" s="35" t="s">
        <v>53</v>
      </c>
      <c r="D995" s="76" t="str">
        <f t="shared" si="2"/>
        <v>Asia/Pakistan-Asia/2005</v>
      </c>
      <c r="E995" s="72">
        <v>8.28E8</v>
      </c>
      <c r="F995" s="72">
        <v>1.753E9</v>
      </c>
      <c r="G995" s="39">
        <f t="shared" si="3"/>
        <v>828000000</v>
      </c>
      <c r="H995" s="39">
        <f t="shared" si="4"/>
        <v>1753000000</v>
      </c>
    </row>
    <row r="996">
      <c r="A996" s="33" t="s">
        <v>113</v>
      </c>
      <c r="B996" s="68" t="s">
        <v>137</v>
      </c>
      <c r="C996" s="35" t="s">
        <v>54</v>
      </c>
      <c r="D996" s="76" t="str">
        <f t="shared" si="2"/>
        <v>Asia/Pakistan-Asia/2006</v>
      </c>
      <c r="E996" s="72">
        <v>9.19E8</v>
      </c>
      <c r="F996" s="72">
        <v>2.029E9</v>
      </c>
      <c r="G996" s="39">
        <f t="shared" si="3"/>
        <v>919000000</v>
      </c>
      <c r="H996" s="39">
        <f t="shared" si="4"/>
        <v>2029000000</v>
      </c>
    </row>
    <row r="997">
      <c r="A997" s="33" t="s">
        <v>113</v>
      </c>
      <c r="B997" s="68" t="s">
        <v>137</v>
      </c>
      <c r="C997" s="35" t="s">
        <v>55</v>
      </c>
      <c r="D997" s="76" t="str">
        <f t="shared" si="2"/>
        <v>Asia/Pakistan-Asia/2007</v>
      </c>
      <c r="E997" s="72">
        <v>9.12E8</v>
      </c>
      <c r="F997" s="72">
        <v>2.083E9</v>
      </c>
      <c r="G997" s="39">
        <f t="shared" si="3"/>
        <v>912000000</v>
      </c>
      <c r="H997" s="39">
        <f t="shared" si="4"/>
        <v>2083000000</v>
      </c>
    </row>
    <row r="998">
      <c r="A998" s="33" t="s">
        <v>113</v>
      </c>
      <c r="B998" s="68" t="s">
        <v>137</v>
      </c>
      <c r="C998" s="35" t="s">
        <v>56</v>
      </c>
      <c r="D998" s="76" t="str">
        <f t="shared" si="2"/>
        <v>Asia/Pakistan-Asia/2008</v>
      </c>
      <c r="E998" s="72">
        <v>9.86E8</v>
      </c>
      <c r="F998" s="72">
        <v>2.163E9</v>
      </c>
      <c r="G998" s="39">
        <f t="shared" si="3"/>
        <v>986000000</v>
      </c>
      <c r="H998" s="39">
        <f t="shared" si="4"/>
        <v>2163000000</v>
      </c>
    </row>
    <row r="999">
      <c r="A999" s="33" t="s">
        <v>113</v>
      </c>
      <c r="B999" s="68" t="s">
        <v>137</v>
      </c>
      <c r="C999" s="35" t="s">
        <v>57</v>
      </c>
      <c r="D999" s="76" t="str">
        <f t="shared" si="2"/>
        <v>Asia/Pakistan-Asia/2009</v>
      </c>
      <c r="E999" s="72">
        <v>9.5E8</v>
      </c>
      <c r="F999" s="72">
        <v>1.098E9</v>
      </c>
      <c r="G999" s="39">
        <f t="shared" si="3"/>
        <v>950000000</v>
      </c>
      <c r="H999" s="39">
        <f t="shared" si="4"/>
        <v>1098000000</v>
      </c>
    </row>
    <row r="1000">
      <c r="A1000" s="33" t="s">
        <v>113</v>
      </c>
      <c r="B1000" s="68" t="s">
        <v>137</v>
      </c>
      <c r="C1000" s="35" t="s">
        <v>58</v>
      </c>
      <c r="D1000" s="76" t="str">
        <f t="shared" si="2"/>
        <v>Asia/Pakistan-Asia/2010</v>
      </c>
      <c r="E1000" s="72">
        <v>9.98E8</v>
      </c>
      <c r="F1000" s="72">
        <v>1.37E9</v>
      </c>
      <c r="G1000" s="39">
        <f t="shared" si="3"/>
        <v>998000000</v>
      </c>
      <c r="H1000" s="39">
        <f t="shared" si="4"/>
        <v>1370000000</v>
      </c>
    </row>
    <row r="1001">
      <c r="A1001" s="33" t="s">
        <v>113</v>
      </c>
      <c r="B1001" s="68" t="s">
        <v>137</v>
      </c>
      <c r="C1001" s="35" t="s">
        <v>59</v>
      </c>
      <c r="D1001" s="76" t="str">
        <f t="shared" si="2"/>
        <v>Asia/Pakistan-Asia/2011</v>
      </c>
      <c r="E1001" s="72">
        <v>1.123E9</v>
      </c>
      <c r="F1001" s="72">
        <v>1.851E9</v>
      </c>
      <c r="G1001" s="39">
        <f t="shared" si="3"/>
        <v>1123000000</v>
      </c>
      <c r="H1001" s="39">
        <f t="shared" si="4"/>
        <v>1851000000</v>
      </c>
    </row>
    <row r="1002">
      <c r="A1002" s="33" t="s">
        <v>113</v>
      </c>
      <c r="B1002" s="68" t="s">
        <v>137</v>
      </c>
      <c r="C1002" s="35" t="s">
        <v>60</v>
      </c>
      <c r="D1002" s="76" t="str">
        <f t="shared" si="2"/>
        <v>Asia/Pakistan-Asia/2012</v>
      </c>
      <c r="E1002" s="72">
        <v>1.014E9</v>
      </c>
      <c r="F1002" s="72">
        <v>1.801E9</v>
      </c>
      <c r="G1002" s="39">
        <f t="shared" si="3"/>
        <v>1014000000</v>
      </c>
      <c r="H1002" s="39">
        <f t="shared" si="4"/>
        <v>1801000000</v>
      </c>
    </row>
    <row r="1003">
      <c r="A1003" s="33" t="s">
        <v>113</v>
      </c>
      <c r="B1003" s="68" t="s">
        <v>138</v>
      </c>
      <c r="C1003" s="35" t="s">
        <v>48</v>
      </c>
      <c r="D1003" s="76" t="str">
        <f t="shared" si="2"/>
        <v>Asia/Philippines-Asia/2000</v>
      </c>
      <c r="E1003" s="72">
        <v>2.334E9</v>
      </c>
      <c r="F1003" s="72">
        <v>1.841E9</v>
      </c>
      <c r="G1003" s="39">
        <f t="shared" si="3"/>
        <v>2334000000</v>
      </c>
      <c r="H1003" s="39">
        <f t="shared" si="4"/>
        <v>1841000000</v>
      </c>
    </row>
    <row r="1004">
      <c r="A1004" s="33" t="s">
        <v>113</v>
      </c>
      <c r="B1004" s="68" t="s">
        <v>138</v>
      </c>
      <c r="C1004" s="35" t="s">
        <v>49</v>
      </c>
      <c r="D1004" s="76" t="str">
        <f t="shared" si="2"/>
        <v>Asia/Philippines-Asia/2001</v>
      </c>
      <c r="E1004" s="72">
        <v>2.011E9</v>
      </c>
      <c r="F1004" s="72">
        <v>1.918E9</v>
      </c>
      <c r="G1004" s="39">
        <f t="shared" si="3"/>
        <v>2011000000</v>
      </c>
      <c r="H1004" s="39">
        <f t="shared" si="4"/>
        <v>1918000000</v>
      </c>
    </row>
    <row r="1005">
      <c r="A1005" s="33" t="s">
        <v>113</v>
      </c>
      <c r="B1005" s="68" t="s">
        <v>138</v>
      </c>
      <c r="C1005" s="35" t="s">
        <v>50</v>
      </c>
      <c r="D1005" s="76" t="str">
        <f t="shared" si="2"/>
        <v>Asia/Philippines-Asia/2002</v>
      </c>
      <c r="E1005" s="72">
        <v>2.018E9</v>
      </c>
      <c r="F1005" s="72">
        <v>1.874E9</v>
      </c>
      <c r="G1005" s="39">
        <f t="shared" si="3"/>
        <v>2018000000</v>
      </c>
      <c r="H1005" s="39">
        <f t="shared" si="4"/>
        <v>1874000000</v>
      </c>
    </row>
    <row r="1006">
      <c r="A1006" s="33" t="s">
        <v>113</v>
      </c>
      <c r="B1006" s="68" t="s">
        <v>138</v>
      </c>
      <c r="C1006" s="35" t="s">
        <v>51</v>
      </c>
      <c r="D1006" s="76" t="str">
        <f t="shared" si="2"/>
        <v>Asia/Philippines-Asia/2003</v>
      </c>
      <c r="E1006" s="72">
        <v>1.821E9</v>
      </c>
      <c r="F1006" s="72">
        <v>1.649E9</v>
      </c>
      <c r="G1006" s="39">
        <f t="shared" si="3"/>
        <v>1821000000</v>
      </c>
      <c r="H1006" s="39">
        <f t="shared" si="4"/>
        <v>1649000000</v>
      </c>
    </row>
    <row r="1007">
      <c r="A1007" s="33" t="s">
        <v>113</v>
      </c>
      <c r="B1007" s="68" t="s">
        <v>138</v>
      </c>
      <c r="C1007" s="35" t="s">
        <v>52</v>
      </c>
      <c r="D1007" s="76" t="str">
        <f t="shared" si="2"/>
        <v>Asia/Philippines-Asia/2004</v>
      </c>
      <c r="E1007" s="72">
        <v>2.39E9</v>
      </c>
      <c r="F1007" s="72">
        <v>1.526E9</v>
      </c>
      <c r="G1007" s="39">
        <f t="shared" si="3"/>
        <v>2390000000</v>
      </c>
      <c r="H1007" s="39">
        <f t="shared" si="4"/>
        <v>1526000000</v>
      </c>
    </row>
    <row r="1008">
      <c r="A1008" s="33" t="s">
        <v>113</v>
      </c>
      <c r="B1008" s="68" t="s">
        <v>138</v>
      </c>
      <c r="C1008" s="35" t="s">
        <v>53</v>
      </c>
      <c r="D1008" s="76" t="str">
        <f t="shared" si="2"/>
        <v>Asia/Philippines-Asia/2005</v>
      </c>
      <c r="E1008" s="72">
        <v>2.755E9</v>
      </c>
      <c r="F1008" s="72">
        <v>1.547E9</v>
      </c>
      <c r="G1008" s="39">
        <f t="shared" si="3"/>
        <v>2755000000</v>
      </c>
      <c r="H1008" s="39">
        <f t="shared" si="4"/>
        <v>1547000000</v>
      </c>
    </row>
    <row r="1009">
      <c r="A1009" s="33" t="s">
        <v>113</v>
      </c>
      <c r="B1009" s="68" t="s">
        <v>138</v>
      </c>
      <c r="C1009" s="35" t="s">
        <v>54</v>
      </c>
      <c r="D1009" s="76" t="str">
        <f t="shared" si="2"/>
        <v>Asia/Philippines-Asia/2006</v>
      </c>
      <c r="E1009" s="72">
        <v>4.019E9</v>
      </c>
      <c r="F1009" s="72">
        <v>1.558E9</v>
      </c>
      <c r="G1009" s="39">
        <f t="shared" si="3"/>
        <v>4019000000</v>
      </c>
      <c r="H1009" s="39">
        <f t="shared" si="4"/>
        <v>1558000000</v>
      </c>
    </row>
    <row r="1010">
      <c r="A1010" s="33" t="s">
        <v>113</v>
      </c>
      <c r="B1010" s="68" t="s">
        <v>138</v>
      </c>
      <c r="C1010" s="35" t="s">
        <v>55</v>
      </c>
      <c r="D1010" s="76" t="str">
        <f t="shared" si="2"/>
        <v>Asia/Philippines-Asia/2007</v>
      </c>
      <c r="E1010" s="72">
        <v>5.52E9</v>
      </c>
      <c r="F1010" s="72">
        <v>2.055E9</v>
      </c>
      <c r="G1010" s="39">
        <f t="shared" si="3"/>
        <v>5520000000</v>
      </c>
      <c r="H1010" s="39">
        <f t="shared" si="4"/>
        <v>2055000000</v>
      </c>
    </row>
    <row r="1011">
      <c r="A1011" s="33" t="s">
        <v>113</v>
      </c>
      <c r="B1011" s="68" t="s">
        <v>138</v>
      </c>
      <c r="C1011" s="35" t="s">
        <v>56</v>
      </c>
      <c r="D1011" s="76" t="str">
        <f t="shared" si="2"/>
        <v>Asia/Philippines-Asia/2008</v>
      </c>
      <c r="E1011" s="72">
        <v>3.024E9</v>
      </c>
      <c r="F1011" s="72">
        <v>2.553E9</v>
      </c>
      <c r="G1011" s="39">
        <f t="shared" si="3"/>
        <v>3024000000</v>
      </c>
      <c r="H1011" s="39">
        <f t="shared" si="4"/>
        <v>2553000000</v>
      </c>
    </row>
    <row r="1012">
      <c r="A1012" s="33" t="s">
        <v>113</v>
      </c>
      <c r="B1012" s="68" t="s">
        <v>138</v>
      </c>
      <c r="C1012" s="35" t="s">
        <v>57</v>
      </c>
      <c r="D1012" s="76" t="str">
        <f t="shared" si="2"/>
        <v>Asia/Philippines-Asia/2009</v>
      </c>
      <c r="E1012" s="72">
        <v>2.853E9</v>
      </c>
      <c r="F1012" s="72">
        <v>3.251E9</v>
      </c>
      <c r="G1012" s="39">
        <f t="shared" si="3"/>
        <v>2853000000</v>
      </c>
      <c r="H1012" s="39">
        <f t="shared" si="4"/>
        <v>3251000000</v>
      </c>
    </row>
    <row r="1013">
      <c r="A1013" s="33" t="s">
        <v>113</v>
      </c>
      <c r="B1013" s="68" t="s">
        <v>138</v>
      </c>
      <c r="C1013" s="35" t="s">
        <v>58</v>
      </c>
      <c r="D1013" s="76" t="str">
        <f t="shared" si="2"/>
        <v>Asia/Philippines-Asia/2010</v>
      </c>
      <c r="E1013" s="72">
        <v>3.228E9</v>
      </c>
      <c r="F1013" s="72">
        <v>4.194E9</v>
      </c>
      <c r="G1013" s="39">
        <f t="shared" si="3"/>
        <v>3228000000</v>
      </c>
      <c r="H1013" s="39">
        <f t="shared" si="4"/>
        <v>4194000000</v>
      </c>
    </row>
    <row r="1014">
      <c r="A1014" s="33" t="s">
        <v>113</v>
      </c>
      <c r="B1014" s="68" t="s">
        <v>138</v>
      </c>
      <c r="C1014" s="35" t="s">
        <v>59</v>
      </c>
      <c r="D1014" s="76" t="str">
        <f t="shared" si="2"/>
        <v>Asia/Philippines-Asia/2011</v>
      </c>
      <c r="E1014" s="72">
        <v>4.026E9</v>
      </c>
      <c r="F1014" s="72">
        <v>5.807E9</v>
      </c>
      <c r="G1014" s="39">
        <f t="shared" si="3"/>
        <v>4026000000</v>
      </c>
      <c r="H1014" s="39">
        <f t="shared" si="4"/>
        <v>5807000000</v>
      </c>
    </row>
    <row r="1015">
      <c r="A1015" s="33" t="s">
        <v>113</v>
      </c>
      <c r="B1015" s="68" t="s">
        <v>138</v>
      </c>
      <c r="C1015" s="35" t="s">
        <v>60</v>
      </c>
      <c r="D1015" s="76" t="str">
        <f t="shared" si="2"/>
        <v>Asia/Philippines-Asia/2012</v>
      </c>
      <c r="E1015" s="72">
        <v>4.9E9</v>
      </c>
      <c r="F1015" s="72">
        <v>6.839E9</v>
      </c>
      <c r="G1015" s="39">
        <f t="shared" si="3"/>
        <v>4900000000</v>
      </c>
      <c r="H1015" s="39">
        <f t="shared" si="4"/>
        <v>6839000000</v>
      </c>
    </row>
    <row r="1016">
      <c r="A1016" s="33" t="s">
        <v>113</v>
      </c>
      <c r="B1016" s="68" t="s">
        <v>139</v>
      </c>
      <c r="C1016" s="35" t="s">
        <v>48</v>
      </c>
      <c r="D1016" s="76" t="str">
        <f t="shared" si="2"/>
        <v>Asia/Singapore-Asia/2000</v>
      </c>
      <c r="E1016" s="72">
        <v>5.142E9</v>
      </c>
      <c r="F1016" s="72">
        <v>4.535E9</v>
      </c>
      <c r="G1016" s="39">
        <f t="shared" si="3"/>
        <v>5142000000</v>
      </c>
      <c r="H1016" s="39">
        <f t="shared" si="4"/>
        <v>4535000000</v>
      </c>
    </row>
    <row r="1017">
      <c r="A1017" s="33" t="s">
        <v>113</v>
      </c>
      <c r="B1017" s="68" t="s">
        <v>139</v>
      </c>
      <c r="C1017" s="35" t="s">
        <v>49</v>
      </c>
      <c r="D1017" s="76" t="str">
        <f t="shared" si="2"/>
        <v>Asia/Singapore-Asia/2001</v>
      </c>
      <c r="E1017" s="72">
        <v>4.641E9</v>
      </c>
      <c r="F1017" s="72">
        <v>6.6E9</v>
      </c>
      <c r="G1017" s="39">
        <f t="shared" si="3"/>
        <v>4641000000</v>
      </c>
      <c r="H1017" s="39">
        <f t="shared" si="4"/>
        <v>6600000000</v>
      </c>
    </row>
    <row r="1018">
      <c r="A1018" s="33" t="s">
        <v>113</v>
      </c>
      <c r="B1018" s="68" t="s">
        <v>139</v>
      </c>
      <c r="C1018" s="35" t="s">
        <v>50</v>
      </c>
      <c r="D1018" s="76" t="str">
        <f t="shared" si="2"/>
        <v>Asia/Singapore-Asia/2002</v>
      </c>
      <c r="E1018" s="72">
        <v>4.458E9</v>
      </c>
      <c r="F1018" s="72">
        <v>8.212E9</v>
      </c>
      <c r="G1018" s="39">
        <f t="shared" si="3"/>
        <v>4458000000</v>
      </c>
      <c r="H1018" s="39">
        <f t="shared" si="4"/>
        <v>8212000000</v>
      </c>
    </row>
    <row r="1019">
      <c r="A1019" s="33" t="s">
        <v>113</v>
      </c>
      <c r="B1019" s="68" t="s">
        <v>139</v>
      </c>
      <c r="C1019" s="35" t="s">
        <v>51</v>
      </c>
      <c r="D1019" s="76" t="str">
        <f t="shared" si="2"/>
        <v>Asia/Singapore-Asia/2003</v>
      </c>
      <c r="E1019" s="72">
        <v>3.842E9</v>
      </c>
      <c r="F1019" s="72">
        <v>8.382E9</v>
      </c>
      <c r="G1019" s="39">
        <f t="shared" si="3"/>
        <v>3842000000</v>
      </c>
      <c r="H1019" s="39">
        <f t="shared" si="4"/>
        <v>8382000000</v>
      </c>
    </row>
    <row r="1020">
      <c r="A1020" s="33" t="s">
        <v>113</v>
      </c>
      <c r="B1020" s="68" t="s">
        <v>139</v>
      </c>
      <c r="C1020" s="35" t="s">
        <v>52</v>
      </c>
      <c r="D1020" s="76" t="str">
        <f t="shared" si="2"/>
        <v>Asia/Singapore-Asia/2004</v>
      </c>
      <c r="E1020" s="72">
        <v>5.327E9</v>
      </c>
      <c r="F1020" s="72">
        <v>9.291E9</v>
      </c>
      <c r="G1020" s="39">
        <f t="shared" si="3"/>
        <v>5327000000</v>
      </c>
      <c r="H1020" s="39">
        <f t="shared" si="4"/>
        <v>9291000000</v>
      </c>
    </row>
    <row r="1021">
      <c r="A1021" s="33" t="s">
        <v>113</v>
      </c>
      <c r="B1021" s="68" t="s">
        <v>139</v>
      </c>
      <c r="C1021" s="35" t="s">
        <v>53</v>
      </c>
      <c r="D1021" s="76" t="str">
        <f t="shared" si="2"/>
        <v>Asia/Singapore-Asia/2005</v>
      </c>
      <c r="E1021" s="72">
        <v>6.209E9</v>
      </c>
      <c r="F1021" s="72">
        <v>1.0071E10</v>
      </c>
      <c r="G1021" s="39">
        <f t="shared" si="3"/>
        <v>6209000000</v>
      </c>
      <c r="H1021" s="39">
        <f t="shared" si="4"/>
        <v>10071000000</v>
      </c>
    </row>
    <row r="1022">
      <c r="A1022" s="33" t="s">
        <v>113</v>
      </c>
      <c r="B1022" s="68" t="s">
        <v>139</v>
      </c>
      <c r="C1022" s="35" t="s">
        <v>54</v>
      </c>
      <c r="D1022" s="76" t="str">
        <f t="shared" si="2"/>
        <v>Asia/Singapore-Asia/2006</v>
      </c>
      <c r="E1022" s="72">
        <v>7.536E9</v>
      </c>
      <c r="F1022" s="72">
        <v>1.1268E10</v>
      </c>
      <c r="G1022" s="39">
        <f t="shared" si="3"/>
        <v>7536000000</v>
      </c>
      <c r="H1022" s="39">
        <f t="shared" si="4"/>
        <v>11268000000</v>
      </c>
    </row>
    <row r="1023">
      <c r="A1023" s="33" t="s">
        <v>113</v>
      </c>
      <c r="B1023" s="68" t="s">
        <v>139</v>
      </c>
      <c r="C1023" s="35" t="s">
        <v>55</v>
      </c>
      <c r="D1023" s="76" t="str">
        <f t="shared" si="2"/>
        <v>Asia/Singapore-Asia/2007</v>
      </c>
      <c r="E1023" s="72">
        <v>9.066E9</v>
      </c>
      <c r="F1023" s="72">
        <v>1.3409E10</v>
      </c>
      <c r="G1023" s="39">
        <f t="shared" si="3"/>
        <v>9066000000</v>
      </c>
      <c r="H1023" s="39">
        <f t="shared" si="4"/>
        <v>13409000000</v>
      </c>
    </row>
    <row r="1024">
      <c r="A1024" s="33" t="s">
        <v>113</v>
      </c>
      <c r="B1024" s="68" t="s">
        <v>139</v>
      </c>
      <c r="C1024" s="35" t="s">
        <v>56</v>
      </c>
      <c r="D1024" s="76" t="str">
        <f t="shared" si="2"/>
        <v>Asia/Singapore-Asia/2008</v>
      </c>
      <c r="E1024" s="72">
        <v>1.0714E10</v>
      </c>
      <c r="F1024" s="72">
        <v>1.634E10</v>
      </c>
      <c r="G1024" s="39">
        <f t="shared" si="3"/>
        <v>10714000000</v>
      </c>
      <c r="H1024" s="39">
        <f t="shared" si="4"/>
        <v>16340000000</v>
      </c>
    </row>
    <row r="1025">
      <c r="A1025" s="33" t="s">
        <v>113</v>
      </c>
      <c r="B1025" s="68" t="s">
        <v>139</v>
      </c>
      <c r="C1025" s="35" t="s">
        <v>57</v>
      </c>
      <c r="D1025" s="76" t="str">
        <f t="shared" si="2"/>
        <v>Asia/Singapore-Asia/2009</v>
      </c>
      <c r="E1025" s="72">
        <v>9.403E9</v>
      </c>
      <c r="F1025" s="72">
        <v>1.5685E10</v>
      </c>
      <c r="G1025" s="39">
        <f t="shared" si="3"/>
        <v>9403000000</v>
      </c>
      <c r="H1025" s="39">
        <f t="shared" si="4"/>
        <v>15685000000</v>
      </c>
    </row>
    <row r="1026">
      <c r="A1026" s="33" t="s">
        <v>113</v>
      </c>
      <c r="B1026" s="68" t="s">
        <v>139</v>
      </c>
      <c r="C1026" s="35" t="s">
        <v>58</v>
      </c>
      <c r="D1026" s="76" t="str">
        <f t="shared" si="2"/>
        <v>Asia/Singapore-Asia/2010</v>
      </c>
      <c r="E1026" s="72">
        <v>1.4178E10</v>
      </c>
      <c r="F1026" s="72">
        <v>1.87E10</v>
      </c>
      <c r="G1026" s="39">
        <f t="shared" si="3"/>
        <v>14178000000</v>
      </c>
      <c r="H1026" s="39">
        <f t="shared" si="4"/>
        <v>18700000000</v>
      </c>
    </row>
    <row r="1027">
      <c r="A1027" s="33" t="s">
        <v>113</v>
      </c>
      <c r="B1027" s="68" t="s">
        <v>139</v>
      </c>
      <c r="C1027" s="35" t="s">
        <v>59</v>
      </c>
      <c r="D1027" s="76" t="str">
        <f t="shared" si="2"/>
        <v>Asia/Singapore-Asia/2011</v>
      </c>
      <c r="E1027" s="72">
        <v>1.8082E10</v>
      </c>
      <c r="F1027" s="72">
        <v>2.1437E10</v>
      </c>
      <c r="G1027" s="39">
        <f t="shared" si="3"/>
        <v>18082000000</v>
      </c>
      <c r="H1027" s="39">
        <f t="shared" si="4"/>
        <v>21437000000</v>
      </c>
    </row>
    <row r="1028">
      <c r="A1028" s="33" t="s">
        <v>113</v>
      </c>
      <c r="B1028" s="68" t="s">
        <v>139</v>
      </c>
      <c r="C1028" s="35" t="s">
        <v>60</v>
      </c>
      <c r="D1028" s="76" t="str">
        <f t="shared" si="2"/>
        <v>Asia/Singapore-Asia/2012</v>
      </c>
      <c r="E1028" s="72">
        <v>1.9261E10</v>
      </c>
      <c r="F1028" s="72">
        <v>2.2412E10</v>
      </c>
      <c r="G1028" s="39">
        <f t="shared" si="3"/>
        <v>19261000000</v>
      </c>
      <c r="H1028" s="39">
        <f t="shared" si="4"/>
        <v>22412000000</v>
      </c>
    </row>
    <row r="1029">
      <c r="A1029" s="33" t="s">
        <v>113</v>
      </c>
      <c r="B1029" s="68" t="s">
        <v>140</v>
      </c>
      <c r="C1029" s="35" t="s">
        <v>48</v>
      </c>
      <c r="D1029" s="76" t="str">
        <f t="shared" si="2"/>
        <v>Asia/South Korea-Asia/2000</v>
      </c>
      <c r="E1029" s="72">
        <v>8.527E9</v>
      </c>
      <c r="F1029" s="72">
        <v>7.945E9</v>
      </c>
      <c r="G1029" s="39">
        <f t="shared" si="3"/>
        <v>8527000000</v>
      </c>
      <c r="H1029" s="39">
        <f t="shared" si="4"/>
        <v>7945000000</v>
      </c>
    </row>
    <row r="1030">
      <c r="A1030" s="33" t="s">
        <v>113</v>
      </c>
      <c r="B1030" s="68" t="s">
        <v>140</v>
      </c>
      <c r="C1030" s="35" t="s">
        <v>49</v>
      </c>
      <c r="D1030" s="76" t="str">
        <f t="shared" si="2"/>
        <v>Asia/South Korea-Asia/2001</v>
      </c>
      <c r="E1030" s="72">
        <v>7.919E9</v>
      </c>
      <c r="F1030" s="72">
        <v>8.349E9</v>
      </c>
      <c r="G1030" s="39">
        <f t="shared" si="3"/>
        <v>7919000000</v>
      </c>
      <c r="H1030" s="39">
        <f t="shared" si="4"/>
        <v>8349000000</v>
      </c>
    </row>
    <row r="1031">
      <c r="A1031" s="33" t="s">
        <v>113</v>
      </c>
      <c r="B1031" s="68" t="s">
        <v>140</v>
      </c>
      <c r="C1031" s="35" t="s">
        <v>50</v>
      </c>
      <c r="D1031" s="76" t="str">
        <f t="shared" si="2"/>
        <v>Asia/South Korea-Asia/2002</v>
      </c>
      <c r="E1031" s="72">
        <v>7.621E9</v>
      </c>
      <c r="F1031" s="72">
        <v>1.144E10</v>
      </c>
      <c r="G1031" s="39">
        <f t="shared" si="3"/>
        <v>7621000000</v>
      </c>
      <c r="H1031" s="39">
        <f t="shared" si="4"/>
        <v>11440000000</v>
      </c>
    </row>
    <row r="1032">
      <c r="A1032" s="33" t="s">
        <v>113</v>
      </c>
      <c r="B1032" s="68" t="s">
        <v>140</v>
      </c>
      <c r="C1032" s="35" t="s">
        <v>51</v>
      </c>
      <c r="D1032" s="76" t="str">
        <f t="shared" si="2"/>
        <v>Asia/South Korea-Asia/2003</v>
      </c>
      <c r="E1032" s="72">
        <v>7.005E9</v>
      </c>
      <c r="F1032" s="72">
        <v>1.1063E10</v>
      </c>
      <c r="G1032" s="39">
        <f t="shared" si="3"/>
        <v>7005000000</v>
      </c>
      <c r="H1032" s="39">
        <f t="shared" si="4"/>
        <v>11063000000</v>
      </c>
    </row>
    <row r="1033">
      <c r="A1033" s="33" t="s">
        <v>113</v>
      </c>
      <c r="B1033" s="68" t="s">
        <v>140</v>
      </c>
      <c r="C1033" s="35" t="s">
        <v>52</v>
      </c>
      <c r="D1033" s="76" t="str">
        <f t="shared" si="2"/>
        <v>Asia/South Korea-Asia/2004</v>
      </c>
      <c r="E1033" s="72">
        <v>8.226E9</v>
      </c>
      <c r="F1033" s="72">
        <v>1.3507E10</v>
      </c>
      <c r="G1033" s="39">
        <f t="shared" si="3"/>
        <v>8226000000</v>
      </c>
      <c r="H1033" s="39">
        <f t="shared" si="4"/>
        <v>13507000000</v>
      </c>
    </row>
    <row r="1034">
      <c r="A1034" s="33" t="s">
        <v>113</v>
      </c>
      <c r="B1034" s="68" t="s">
        <v>140</v>
      </c>
      <c r="C1034" s="35" t="s">
        <v>53</v>
      </c>
      <c r="D1034" s="76" t="str">
        <f t="shared" si="2"/>
        <v>Asia/South Korea-Asia/2005</v>
      </c>
      <c r="E1034" s="72">
        <v>8.29E9</v>
      </c>
      <c r="F1034" s="72">
        <v>1.6924E10</v>
      </c>
      <c r="G1034" s="39">
        <f t="shared" si="3"/>
        <v>8290000000</v>
      </c>
      <c r="H1034" s="39">
        <f t="shared" si="4"/>
        <v>16924000000</v>
      </c>
    </row>
    <row r="1035">
      <c r="A1035" s="33" t="s">
        <v>113</v>
      </c>
      <c r="B1035" s="68" t="s">
        <v>140</v>
      </c>
      <c r="C1035" s="35" t="s">
        <v>54</v>
      </c>
      <c r="D1035" s="76" t="str">
        <f t="shared" si="2"/>
        <v>Asia/South Korea-Asia/2006</v>
      </c>
      <c r="E1035" s="72">
        <v>8.508E9</v>
      </c>
      <c r="F1035" s="72">
        <v>2.0989E10</v>
      </c>
      <c r="G1035" s="39">
        <f t="shared" si="3"/>
        <v>8508000000</v>
      </c>
      <c r="H1035" s="39">
        <f t="shared" si="4"/>
        <v>20989000000</v>
      </c>
    </row>
    <row r="1036">
      <c r="A1036" s="33" t="s">
        <v>113</v>
      </c>
      <c r="B1036" s="68" t="s">
        <v>140</v>
      </c>
      <c r="C1036" s="35" t="s">
        <v>55</v>
      </c>
      <c r="D1036" s="76" t="str">
        <f t="shared" si="2"/>
        <v>Asia/South Korea-Asia/2007</v>
      </c>
      <c r="E1036" s="72">
        <v>9.288E9</v>
      </c>
      <c r="F1036" s="72">
        <v>2.4449E10</v>
      </c>
      <c r="G1036" s="39">
        <f t="shared" si="3"/>
        <v>9288000000</v>
      </c>
      <c r="H1036" s="39">
        <f t="shared" si="4"/>
        <v>24449000000</v>
      </c>
    </row>
    <row r="1037">
      <c r="A1037" s="33" t="s">
        <v>113</v>
      </c>
      <c r="B1037" s="68" t="s">
        <v>140</v>
      </c>
      <c r="C1037" s="35" t="s">
        <v>56</v>
      </c>
      <c r="D1037" s="76" t="str">
        <f t="shared" si="2"/>
        <v>Asia/South Korea-Asia/2008</v>
      </c>
      <c r="E1037" s="72">
        <v>1.3479E10</v>
      </c>
      <c r="F1037" s="72">
        <v>2.1456E10</v>
      </c>
      <c r="G1037" s="39">
        <f t="shared" si="3"/>
        <v>13479000000</v>
      </c>
      <c r="H1037" s="39">
        <f t="shared" si="4"/>
        <v>21456000000</v>
      </c>
    </row>
    <row r="1038">
      <c r="A1038" s="33" t="s">
        <v>113</v>
      </c>
      <c r="B1038" s="68" t="s">
        <v>140</v>
      </c>
      <c r="C1038" s="35" t="s">
        <v>57</v>
      </c>
      <c r="D1038" s="76" t="str">
        <f t="shared" si="2"/>
        <v>Asia/South Korea-Asia/2009</v>
      </c>
      <c r="E1038" s="72">
        <v>1.3304E10</v>
      </c>
      <c r="F1038" s="72">
        <v>1.636E10</v>
      </c>
      <c r="G1038" s="39">
        <f t="shared" si="3"/>
        <v>13304000000</v>
      </c>
      <c r="H1038" s="39">
        <f t="shared" si="4"/>
        <v>16360000000</v>
      </c>
    </row>
    <row r="1039">
      <c r="A1039" s="33" t="s">
        <v>113</v>
      </c>
      <c r="B1039" s="68" t="s">
        <v>140</v>
      </c>
      <c r="C1039" s="35" t="s">
        <v>58</v>
      </c>
      <c r="D1039" s="76" t="str">
        <f t="shared" si="2"/>
        <v>Asia/South Korea-Asia/2010</v>
      </c>
      <c r="E1039" s="72">
        <v>1.4398E10</v>
      </c>
      <c r="F1039" s="72">
        <v>2.0802E10</v>
      </c>
      <c r="G1039" s="39">
        <f t="shared" si="3"/>
        <v>14398000000</v>
      </c>
      <c r="H1039" s="39">
        <f t="shared" si="4"/>
        <v>20802000000</v>
      </c>
    </row>
    <row r="1040">
      <c r="A1040" s="33" t="s">
        <v>113</v>
      </c>
      <c r="B1040" s="68" t="s">
        <v>140</v>
      </c>
      <c r="C1040" s="35" t="s">
        <v>59</v>
      </c>
      <c r="D1040" s="76" t="str">
        <f t="shared" si="2"/>
        <v>Asia/South Korea-Asia/2011</v>
      </c>
      <c r="E1040" s="72">
        <v>1.7467E10</v>
      </c>
      <c r="F1040" s="72">
        <v>2.2209E10</v>
      </c>
      <c r="G1040" s="39">
        <f t="shared" si="3"/>
        <v>17467000000</v>
      </c>
      <c r="H1040" s="39">
        <f t="shared" si="4"/>
        <v>22209000000</v>
      </c>
    </row>
    <row r="1041">
      <c r="A1041" s="33" t="s">
        <v>113</v>
      </c>
      <c r="B1041" s="68" t="s">
        <v>140</v>
      </c>
      <c r="C1041" s="35" t="s">
        <v>60</v>
      </c>
      <c r="D1041" s="76" t="str">
        <f t="shared" si="2"/>
        <v>Asia/South Korea-Asia/2012</v>
      </c>
      <c r="E1041" s="72">
        <v>1.9653E10</v>
      </c>
      <c r="F1041" s="72">
        <v>2.2386E10</v>
      </c>
      <c r="G1041" s="39">
        <f t="shared" si="3"/>
        <v>19653000000</v>
      </c>
      <c r="H1041" s="39">
        <f t="shared" si="4"/>
        <v>22386000000</v>
      </c>
    </row>
    <row r="1042">
      <c r="A1042" s="33" t="s">
        <v>113</v>
      </c>
      <c r="B1042" s="68" t="s">
        <v>141</v>
      </c>
      <c r="C1042" s="35" t="s">
        <v>48</v>
      </c>
      <c r="D1042" s="76" t="str">
        <f t="shared" si="2"/>
        <v>Asia/Sri Lanka-Asia/2000</v>
      </c>
      <c r="E1042" s="72">
        <v>3.88E8</v>
      </c>
      <c r="F1042" s="72">
        <v>3.83E8</v>
      </c>
      <c r="G1042" s="39">
        <f t="shared" si="3"/>
        <v>388000000</v>
      </c>
      <c r="H1042" s="39">
        <f t="shared" si="4"/>
        <v>383000000</v>
      </c>
    </row>
    <row r="1043">
      <c r="A1043" s="33" t="s">
        <v>113</v>
      </c>
      <c r="B1043" s="68" t="s">
        <v>141</v>
      </c>
      <c r="C1043" s="35" t="s">
        <v>49</v>
      </c>
      <c r="D1043" s="76" t="str">
        <f t="shared" si="2"/>
        <v>Asia/Sri Lanka-Asia/2001</v>
      </c>
      <c r="E1043" s="72">
        <v>3.47E8</v>
      </c>
      <c r="F1043" s="72">
        <v>4.02E8</v>
      </c>
      <c r="G1043" s="39">
        <f t="shared" si="3"/>
        <v>347000000</v>
      </c>
      <c r="H1043" s="39">
        <f t="shared" si="4"/>
        <v>402000000</v>
      </c>
    </row>
    <row r="1044">
      <c r="A1044" s="33" t="s">
        <v>113</v>
      </c>
      <c r="B1044" s="68" t="s">
        <v>141</v>
      </c>
      <c r="C1044" s="35" t="s">
        <v>50</v>
      </c>
      <c r="D1044" s="76" t="str">
        <f t="shared" si="2"/>
        <v>Asia/Sri Lanka-Asia/2002</v>
      </c>
      <c r="E1044" s="72">
        <v>5.94E8</v>
      </c>
      <c r="F1044" s="72">
        <v>4.38E8</v>
      </c>
      <c r="G1044" s="39">
        <f t="shared" si="3"/>
        <v>594000000</v>
      </c>
      <c r="H1044" s="39">
        <f t="shared" si="4"/>
        <v>438000000</v>
      </c>
    </row>
    <row r="1045">
      <c r="A1045" s="33" t="s">
        <v>113</v>
      </c>
      <c r="B1045" s="68" t="s">
        <v>141</v>
      </c>
      <c r="C1045" s="35" t="s">
        <v>51</v>
      </c>
      <c r="D1045" s="76" t="str">
        <f t="shared" si="2"/>
        <v>Asia/Sri Lanka-Asia/2003</v>
      </c>
      <c r="E1045" s="72">
        <v>7.09E8</v>
      </c>
      <c r="F1045" s="72">
        <v>4.62E8</v>
      </c>
      <c r="G1045" s="39">
        <f t="shared" si="3"/>
        <v>709000000</v>
      </c>
      <c r="H1045" s="39">
        <f t="shared" si="4"/>
        <v>462000000</v>
      </c>
    </row>
    <row r="1046">
      <c r="A1046" s="33" t="s">
        <v>113</v>
      </c>
      <c r="B1046" s="68" t="s">
        <v>141</v>
      </c>
      <c r="C1046" s="35" t="s">
        <v>52</v>
      </c>
      <c r="D1046" s="76" t="str">
        <f t="shared" si="2"/>
        <v>Asia/Sri Lanka-Asia/2004</v>
      </c>
      <c r="E1046" s="72">
        <v>8.08E8</v>
      </c>
      <c r="F1046" s="72">
        <v>4.99E8</v>
      </c>
      <c r="G1046" s="39">
        <f t="shared" si="3"/>
        <v>808000000</v>
      </c>
      <c r="H1046" s="39">
        <f t="shared" si="4"/>
        <v>499000000</v>
      </c>
    </row>
    <row r="1047">
      <c r="A1047" s="33" t="s">
        <v>113</v>
      </c>
      <c r="B1047" s="68" t="s">
        <v>141</v>
      </c>
      <c r="C1047" s="35" t="s">
        <v>53</v>
      </c>
      <c r="D1047" s="76" t="str">
        <f t="shared" si="2"/>
        <v>Asia/Sri Lanka-Asia/2005</v>
      </c>
      <c r="E1047" s="72">
        <v>7.29E8</v>
      </c>
      <c r="F1047" s="72">
        <v>5.52E8</v>
      </c>
      <c r="G1047" s="39">
        <f t="shared" si="3"/>
        <v>729000000</v>
      </c>
      <c r="H1047" s="39">
        <f t="shared" si="4"/>
        <v>552000000</v>
      </c>
    </row>
    <row r="1048">
      <c r="A1048" s="33" t="s">
        <v>113</v>
      </c>
      <c r="B1048" s="68" t="s">
        <v>141</v>
      </c>
      <c r="C1048" s="35" t="s">
        <v>54</v>
      </c>
      <c r="D1048" s="76" t="str">
        <f t="shared" si="2"/>
        <v>Asia/Sri Lanka-Asia/2006</v>
      </c>
      <c r="E1048" s="72">
        <v>7.33E8</v>
      </c>
      <c r="F1048" s="72">
        <v>6.66E8</v>
      </c>
      <c r="G1048" s="39">
        <f t="shared" si="3"/>
        <v>733000000</v>
      </c>
      <c r="H1048" s="39">
        <f t="shared" si="4"/>
        <v>666000000</v>
      </c>
    </row>
    <row r="1049">
      <c r="A1049" s="33" t="s">
        <v>113</v>
      </c>
      <c r="B1049" s="68" t="s">
        <v>141</v>
      </c>
      <c r="C1049" s="35" t="s">
        <v>55</v>
      </c>
      <c r="D1049" s="76" t="str">
        <f t="shared" si="2"/>
        <v>Asia/Sri Lanka-Asia/2007</v>
      </c>
      <c r="E1049" s="72">
        <v>7.5E8</v>
      </c>
      <c r="F1049" s="72">
        <v>7.09E8</v>
      </c>
      <c r="G1049" s="39">
        <f t="shared" si="3"/>
        <v>750000000</v>
      </c>
      <c r="H1049" s="39">
        <f t="shared" si="4"/>
        <v>709000000</v>
      </c>
    </row>
    <row r="1050">
      <c r="A1050" s="33" t="s">
        <v>113</v>
      </c>
      <c r="B1050" s="68" t="s">
        <v>141</v>
      </c>
      <c r="C1050" s="35" t="s">
        <v>56</v>
      </c>
      <c r="D1050" s="76" t="str">
        <f t="shared" si="2"/>
        <v>Asia/Sri Lanka-Asia/2008</v>
      </c>
      <c r="E1050" s="72">
        <v>8.03E8</v>
      </c>
      <c r="F1050" s="72">
        <v>7.77E8</v>
      </c>
      <c r="G1050" s="39">
        <f t="shared" si="3"/>
        <v>803000000</v>
      </c>
      <c r="H1050" s="39">
        <f t="shared" si="4"/>
        <v>777000000</v>
      </c>
    </row>
    <row r="1051">
      <c r="A1051" s="33" t="s">
        <v>113</v>
      </c>
      <c r="B1051" s="68" t="s">
        <v>141</v>
      </c>
      <c r="C1051" s="35" t="s">
        <v>57</v>
      </c>
      <c r="D1051" s="76" t="str">
        <f t="shared" si="2"/>
        <v>Asia/Sri Lanka-Asia/2009</v>
      </c>
      <c r="E1051" s="72">
        <v>7.54E8</v>
      </c>
      <c r="F1051" s="72">
        <v>7.35E8</v>
      </c>
      <c r="G1051" s="39">
        <f t="shared" si="3"/>
        <v>754000000</v>
      </c>
      <c r="H1051" s="39">
        <f t="shared" si="4"/>
        <v>735000000</v>
      </c>
    </row>
    <row r="1052">
      <c r="A1052" s="33" t="s">
        <v>113</v>
      </c>
      <c r="B1052" s="68" t="s">
        <v>141</v>
      </c>
      <c r="C1052" s="35" t="s">
        <v>58</v>
      </c>
      <c r="D1052" s="76" t="str">
        <f t="shared" si="2"/>
        <v>Asia/Sri Lanka-Asia/2010</v>
      </c>
      <c r="E1052" s="72">
        <v>1.044E9</v>
      </c>
      <c r="F1052" s="72">
        <v>8.28E8</v>
      </c>
      <c r="G1052" s="39">
        <f t="shared" si="3"/>
        <v>1044000000</v>
      </c>
      <c r="H1052" s="39">
        <f t="shared" si="4"/>
        <v>828000000</v>
      </c>
    </row>
    <row r="1053">
      <c r="A1053" s="33" t="s">
        <v>113</v>
      </c>
      <c r="B1053" s="68" t="s">
        <v>141</v>
      </c>
      <c r="C1053" s="35" t="s">
        <v>59</v>
      </c>
      <c r="D1053" s="76" t="str">
        <f t="shared" si="2"/>
        <v>Asia/Sri Lanka-Asia/2011</v>
      </c>
      <c r="E1053" s="72">
        <v>1.421E9</v>
      </c>
      <c r="F1053" s="72">
        <v>9.26E8</v>
      </c>
      <c r="G1053" s="39">
        <f t="shared" si="3"/>
        <v>1421000000</v>
      </c>
      <c r="H1053" s="39">
        <f t="shared" si="4"/>
        <v>926000000</v>
      </c>
    </row>
    <row r="1054">
      <c r="A1054" s="33" t="s">
        <v>113</v>
      </c>
      <c r="B1054" s="68" t="s">
        <v>141</v>
      </c>
      <c r="C1054" s="35" t="s">
        <v>60</v>
      </c>
      <c r="D1054" s="76" t="str">
        <f t="shared" si="2"/>
        <v>Asia/Sri Lanka-Asia/2012</v>
      </c>
      <c r="E1054" s="72">
        <v>1.756E9</v>
      </c>
      <c r="F1054" s="72">
        <v>1.219E9</v>
      </c>
      <c r="G1054" s="39">
        <f t="shared" si="3"/>
        <v>1756000000</v>
      </c>
      <c r="H1054" s="39">
        <f t="shared" si="4"/>
        <v>1219000000</v>
      </c>
    </row>
    <row r="1055">
      <c r="A1055" s="33" t="s">
        <v>113</v>
      </c>
      <c r="B1055" s="68" t="s">
        <v>142</v>
      </c>
      <c r="C1055" s="35" t="s">
        <v>48</v>
      </c>
      <c r="D1055" s="76" t="str">
        <f t="shared" si="2"/>
        <v>Asia/Tajikistan-Asia/2000</v>
      </c>
      <c r="E1055" s="69"/>
      <c r="F1055" s="69"/>
      <c r="G1055" s="39" t="str">
        <f t="shared" si="3"/>
        <v/>
      </c>
      <c r="H1055" s="39" t="str">
        <f t="shared" si="4"/>
        <v/>
      </c>
    </row>
    <row r="1056">
      <c r="A1056" s="33" t="s">
        <v>113</v>
      </c>
      <c r="B1056" s="68" t="s">
        <v>142</v>
      </c>
      <c r="C1056" s="35" t="s">
        <v>49</v>
      </c>
      <c r="D1056" s="76" t="str">
        <f t="shared" si="2"/>
        <v>Asia/Tajikistan-Asia/2001</v>
      </c>
      <c r="E1056" s="69"/>
      <c r="F1056" s="69"/>
      <c r="G1056" s="39" t="str">
        <f t="shared" si="3"/>
        <v/>
      </c>
      <c r="H1056" s="39" t="str">
        <f t="shared" si="4"/>
        <v/>
      </c>
    </row>
    <row r="1057">
      <c r="A1057" s="33" t="s">
        <v>113</v>
      </c>
      <c r="B1057" s="68" t="s">
        <v>142</v>
      </c>
      <c r="C1057" s="35" t="s">
        <v>50</v>
      </c>
      <c r="D1057" s="76" t="str">
        <f t="shared" si="2"/>
        <v>Asia/Tajikistan-Asia/2002</v>
      </c>
      <c r="E1057" s="72">
        <v>5000000.0</v>
      </c>
      <c r="F1057" s="72">
        <v>1700000.0</v>
      </c>
      <c r="G1057" s="39">
        <f t="shared" si="3"/>
        <v>5000000</v>
      </c>
      <c r="H1057" s="39">
        <f t="shared" si="4"/>
        <v>1700000</v>
      </c>
    </row>
    <row r="1058">
      <c r="A1058" s="33" t="s">
        <v>113</v>
      </c>
      <c r="B1058" s="68" t="s">
        <v>142</v>
      </c>
      <c r="C1058" s="35" t="s">
        <v>51</v>
      </c>
      <c r="D1058" s="76" t="str">
        <f t="shared" si="2"/>
        <v>Asia/Tajikistan-Asia/2003</v>
      </c>
      <c r="E1058" s="72">
        <v>6200000.0</v>
      </c>
      <c r="F1058" s="72">
        <v>2100000.0</v>
      </c>
      <c r="G1058" s="39">
        <f t="shared" si="3"/>
        <v>6200000</v>
      </c>
      <c r="H1058" s="39">
        <f t="shared" si="4"/>
        <v>2100000</v>
      </c>
    </row>
    <row r="1059">
      <c r="A1059" s="33" t="s">
        <v>113</v>
      </c>
      <c r="B1059" s="68" t="s">
        <v>142</v>
      </c>
      <c r="C1059" s="35" t="s">
        <v>52</v>
      </c>
      <c r="D1059" s="76" t="str">
        <f t="shared" si="2"/>
        <v>Asia/Tajikistan-Asia/2004</v>
      </c>
      <c r="E1059" s="72">
        <v>9600000.0</v>
      </c>
      <c r="F1059" s="72">
        <v>3400000.0</v>
      </c>
      <c r="G1059" s="39">
        <f t="shared" si="3"/>
        <v>9600000</v>
      </c>
      <c r="H1059" s="39">
        <f t="shared" si="4"/>
        <v>3400000</v>
      </c>
    </row>
    <row r="1060">
      <c r="A1060" s="33" t="s">
        <v>113</v>
      </c>
      <c r="B1060" s="68" t="s">
        <v>142</v>
      </c>
      <c r="C1060" s="35" t="s">
        <v>53</v>
      </c>
      <c r="D1060" s="76" t="str">
        <f t="shared" si="2"/>
        <v>Asia/Tajikistan-Asia/2005</v>
      </c>
      <c r="E1060" s="72">
        <v>9100000.0</v>
      </c>
      <c r="F1060" s="72">
        <v>3800000.0</v>
      </c>
      <c r="G1060" s="39">
        <f t="shared" si="3"/>
        <v>9100000</v>
      </c>
      <c r="H1060" s="39">
        <f t="shared" si="4"/>
        <v>3800000</v>
      </c>
    </row>
    <row r="1061">
      <c r="A1061" s="33" t="s">
        <v>113</v>
      </c>
      <c r="B1061" s="68" t="s">
        <v>142</v>
      </c>
      <c r="C1061" s="35" t="s">
        <v>54</v>
      </c>
      <c r="D1061" s="76" t="str">
        <f t="shared" si="2"/>
        <v>Asia/Tajikistan-Asia/2006</v>
      </c>
      <c r="E1061" s="72">
        <v>1.12E7</v>
      </c>
      <c r="F1061" s="72">
        <v>6000000.0</v>
      </c>
      <c r="G1061" s="39">
        <f t="shared" si="3"/>
        <v>11200000</v>
      </c>
      <c r="H1061" s="39">
        <f t="shared" si="4"/>
        <v>6000000</v>
      </c>
    </row>
    <row r="1062">
      <c r="A1062" s="33" t="s">
        <v>113</v>
      </c>
      <c r="B1062" s="68" t="s">
        <v>142</v>
      </c>
      <c r="C1062" s="35" t="s">
        <v>55</v>
      </c>
      <c r="D1062" s="76" t="str">
        <f t="shared" si="2"/>
        <v>Asia/Tajikistan-Asia/2007</v>
      </c>
      <c r="E1062" s="72">
        <v>1.65E7</v>
      </c>
      <c r="F1062" s="72">
        <v>6600000.0</v>
      </c>
      <c r="G1062" s="39">
        <f t="shared" si="3"/>
        <v>16500000</v>
      </c>
      <c r="H1062" s="39">
        <f t="shared" si="4"/>
        <v>6600000</v>
      </c>
    </row>
    <row r="1063">
      <c r="A1063" s="33" t="s">
        <v>113</v>
      </c>
      <c r="B1063" s="68" t="s">
        <v>142</v>
      </c>
      <c r="C1063" s="35" t="s">
        <v>56</v>
      </c>
      <c r="D1063" s="76" t="str">
        <f t="shared" si="2"/>
        <v>Asia/Tajikistan-Asia/2008</v>
      </c>
      <c r="E1063" s="72">
        <v>2.37E7</v>
      </c>
      <c r="F1063" s="72">
        <v>1.08E7</v>
      </c>
      <c r="G1063" s="39">
        <f t="shared" si="3"/>
        <v>23700000</v>
      </c>
      <c r="H1063" s="39">
        <f t="shared" si="4"/>
        <v>10800000</v>
      </c>
    </row>
    <row r="1064">
      <c r="A1064" s="33" t="s">
        <v>113</v>
      </c>
      <c r="B1064" s="68" t="s">
        <v>142</v>
      </c>
      <c r="C1064" s="35" t="s">
        <v>57</v>
      </c>
      <c r="D1064" s="76" t="str">
        <f t="shared" si="2"/>
        <v>Asia/Tajikistan-Asia/2009</v>
      </c>
      <c r="E1064" s="72">
        <v>1.95E7</v>
      </c>
      <c r="F1064" s="72">
        <v>5800000.0</v>
      </c>
      <c r="G1064" s="39">
        <f t="shared" si="3"/>
        <v>19500000</v>
      </c>
      <c r="H1064" s="39">
        <f t="shared" si="4"/>
        <v>5800000</v>
      </c>
    </row>
    <row r="1065">
      <c r="A1065" s="33" t="s">
        <v>113</v>
      </c>
      <c r="B1065" s="68" t="s">
        <v>142</v>
      </c>
      <c r="C1065" s="35" t="s">
        <v>58</v>
      </c>
      <c r="D1065" s="76" t="str">
        <f t="shared" si="2"/>
        <v>Asia/Tajikistan-Asia/2010</v>
      </c>
      <c r="E1065" s="72">
        <v>3.24E7</v>
      </c>
      <c r="F1065" s="72">
        <v>1.78E7</v>
      </c>
      <c r="G1065" s="39">
        <f t="shared" si="3"/>
        <v>32400000</v>
      </c>
      <c r="H1065" s="39">
        <f t="shared" si="4"/>
        <v>17800000</v>
      </c>
    </row>
    <row r="1066">
      <c r="A1066" s="33" t="s">
        <v>113</v>
      </c>
      <c r="B1066" s="68" t="s">
        <v>142</v>
      </c>
      <c r="C1066" s="35" t="s">
        <v>59</v>
      </c>
      <c r="D1066" s="76" t="str">
        <f t="shared" si="2"/>
        <v>Asia/Tajikistan-Asia/2011</v>
      </c>
      <c r="E1066" s="72">
        <v>3.98E7</v>
      </c>
      <c r="F1066" s="72">
        <v>8400000.0</v>
      </c>
      <c r="G1066" s="39">
        <f t="shared" si="3"/>
        <v>39800000</v>
      </c>
      <c r="H1066" s="39">
        <f t="shared" si="4"/>
        <v>8400000</v>
      </c>
    </row>
    <row r="1067">
      <c r="A1067" s="33" t="s">
        <v>113</v>
      </c>
      <c r="B1067" s="68" t="s">
        <v>142</v>
      </c>
      <c r="C1067" s="35" t="s">
        <v>60</v>
      </c>
      <c r="D1067" s="76" t="str">
        <f t="shared" si="2"/>
        <v>Asia/Tajikistan-Asia/2012</v>
      </c>
      <c r="E1067" s="72">
        <v>6.04E7</v>
      </c>
      <c r="F1067" s="72">
        <v>6800000.0</v>
      </c>
      <c r="G1067" s="39">
        <f t="shared" si="3"/>
        <v>60400000</v>
      </c>
      <c r="H1067" s="39">
        <f t="shared" si="4"/>
        <v>6800000</v>
      </c>
    </row>
    <row r="1068">
      <c r="A1068" s="33" t="s">
        <v>113</v>
      </c>
      <c r="B1068" s="68" t="s">
        <v>143</v>
      </c>
      <c r="C1068" s="35" t="s">
        <v>48</v>
      </c>
      <c r="D1068" s="76" t="str">
        <f t="shared" si="2"/>
        <v>Asia/Thailand-Asia/2000</v>
      </c>
      <c r="E1068" s="72">
        <v>9.935E9</v>
      </c>
      <c r="F1068" s="72">
        <v>3.218E9</v>
      </c>
      <c r="G1068" s="39">
        <f t="shared" si="3"/>
        <v>9935000000</v>
      </c>
      <c r="H1068" s="39">
        <f t="shared" si="4"/>
        <v>3218000000</v>
      </c>
    </row>
    <row r="1069">
      <c r="A1069" s="33" t="s">
        <v>113</v>
      </c>
      <c r="B1069" s="68" t="s">
        <v>143</v>
      </c>
      <c r="C1069" s="35" t="s">
        <v>49</v>
      </c>
      <c r="D1069" s="76" t="str">
        <f t="shared" si="2"/>
        <v>Asia/Thailand-Asia/2001</v>
      </c>
      <c r="E1069" s="72">
        <v>9.378E9</v>
      </c>
      <c r="F1069" s="72">
        <v>3.334E9</v>
      </c>
      <c r="G1069" s="39">
        <f t="shared" si="3"/>
        <v>9378000000</v>
      </c>
      <c r="H1069" s="39">
        <f t="shared" si="4"/>
        <v>3334000000</v>
      </c>
    </row>
    <row r="1070">
      <c r="A1070" s="33" t="s">
        <v>113</v>
      </c>
      <c r="B1070" s="68" t="s">
        <v>143</v>
      </c>
      <c r="C1070" s="35" t="s">
        <v>50</v>
      </c>
      <c r="D1070" s="76" t="str">
        <f t="shared" si="2"/>
        <v>Asia/Thailand-Asia/2002</v>
      </c>
      <c r="E1070" s="72">
        <v>1.0388E10</v>
      </c>
      <c r="F1070" s="72">
        <v>3.888E9</v>
      </c>
      <c r="G1070" s="39">
        <f t="shared" si="3"/>
        <v>10388000000</v>
      </c>
      <c r="H1070" s="39">
        <f t="shared" si="4"/>
        <v>3888000000</v>
      </c>
    </row>
    <row r="1071">
      <c r="A1071" s="33" t="s">
        <v>113</v>
      </c>
      <c r="B1071" s="68" t="s">
        <v>143</v>
      </c>
      <c r="C1071" s="35" t="s">
        <v>51</v>
      </c>
      <c r="D1071" s="76" t="str">
        <f t="shared" si="2"/>
        <v>Asia/Thailand-Asia/2003</v>
      </c>
      <c r="E1071" s="72">
        <v>1.0456E10</v>
      </c>
      <c r="F1071" s="72">
        <v>3.538E9</v>
      </c>
      <c r="G1071" s="39">
        <f t="shared" si="3"/>
        <v>10456000000</v>
      </c>
      <c r="H1071" s="39">
        <f t="shared" si="4"/>
        <v>3538000000</v>
      </c>
    </row>
    <row r="1072">
      <c r="A1072" s="33" t="s">
        <v>113</v>
      </c>
      <c r="B1072" s="68" t="s">
        <v>143</v>
      </c>
      <c r="C1072" s="35" t="s">
        <v>52</v>
      </c>
      <c r="D1072" s="76" t="str">
        <f t="shared" si="2"/>
        <v>Asia/Thailand-Asia/2004</v>
      </c>
      <c r="E1072" s="72">
        <v>1.3054E10</v>
      </c>
      <c r="F1072" s="72">
        <v>5.343E9</v>
      </c>
      <c r="G1072" s="39">
        <f t="shared" si="3"/>
        <v>13054000000</v>
      </c>
      <c r="H1072" s="39">
        <f t="shared" si="4"/>
        <v>5343000000</v>
      </c>
    </row>
    <row r="1073">
      <c r="A1073" s="33" t="s">
        <v>113</v>
      </c>
      <c r="B1073" s="68" t="s">
        <v>143</v>
      </c>
      <c r="C1073" s="35" t="s">
        <v>53</v>
      </c>
      <c r="D1073" s="76" t="str">
        <f t="shared" si="2"/>
        <v>Asia/Thailand-Asia/2005</v>
      </c>
      <c r="E1073" s="72">
        <v>1.2102E10</v>
      </c>
      <c r="F1073" s="72">
        <v>4.917E9</v>
      </c>
      <c r="G1073" s="39">
        <f t="shared" si="3"/>
        <v>12102000000</v>
      </c>
      <c r="H1073" s="39">
        <f t="shared" si="4"/>
        <v>4917000000</v>
      </c>
    </row>
    <row r="1074">
      <c r="A1074" s="33" t="s">
        <v>113</v>
      </c>
      <c r="B1074" s="68" t="s">
        <v>143</v>
      </c>
      <c r="C1074" s="35" t="s">
        <v>54</v>
      </c>
      <c r="D1074" s="76" t="str">
        <f t="shared" si="2"/>
        <v>Asia/Thailand-Asia/2006</v>
      </c>
      <c r="E1074" s="72">
        <v>1.6614E10</v>
      </c>
      <c r="F1074" s="72">
        <v>6.173E9</v>
      </c>
      <c r="G1074" s="39">
        <f t="shared" si="3"/>
        <v>16614000000</v>
      </c>
      <c r="H1074" s="39">
        <f t="shared" si="4"/>
        <v>6173000000</v>
      </c>
    </row>
    <row r="1075">
      <c r="A1075" s="33" t="s">
        <v>113</v>
      </c>
      <c r="B1075" s="68" t="s">
        <v>143</v>
      </c>
      <c r="C1075" s="35" t="s">
        <v>55</v>
      </c>
      <c r="D1075" s="76" t="str">
        <f t="shared" si="2"/>
        <v>Asia/Thailand-Asia/2007</v>
      </c>
      <c r="E1075" s="72">
        <v>2.0623E10</v>
      </c>
      <c r="F1075" s="72">
        <v>6.887E9</v>
      </c>
      <c r="G1075" s="39">
        <f t="shared" si="3"/>
        <v>20623000000</v>
      </c>
      <c r="H1075" s="39">
        <f t="shared" si="4"/>
        <v>6887000000</v>
      </c>
    </row>
    <row r="1076">
      <c r="A1076" s="33" t="s">
        <v>113</v>
      </c>
      <c r="B1076" s="68" t="s">
        <v>143</v>
      </c>
      <c r="C1076" s="35" t="s">
        <v>56</v>
      </c>
      <c r="D1076" s="76" t="str">
        <f t="shared" si="2"/>
        <v>Asia/Thailand-Asia/2008</v>
      </c>
      <c r="E1076" s="72">
        <v>2.2497E10</v>
      </c>
      <c r="F1076" s="72">
        <v>6.7E9</v>
      </c>
      <c r="G1076" s="39">
        <f t="shared" si="3"/>
        <v>22497000000</v>
      </c>
      <c r="H1076" s="39">
        <f t="shared" si="4"/>
        <v>6700000000</v>
      </c>
    </row>
    <row r="1077">
      <c r="A1077" s="33" t="s">
        <v>113</v>
      </c>
      <c r="B1077" s="68" t="s">
        <v>143</v>
      </c>
      <c r="C1077" s="35" t="s">
        <v>57</v>
      </c>
      <c r="D1077" s="76" t="str">
        <f t="shared" si="2"/>
        <v>Asia/Thailand-Asia/2009</v>
      </c>
      <c r="E1077" s="72">
        <v>1.9814E10</v>
      </c>
      <c r="F1077" s="72">
        <v>5.749E9</v>
      </c>
      <c r="G1077" s="39">
        <f t="shared" si="3"/>
        <v>19814000000</v>
      </c>
      <c r="H1077" s="39">
        <f t="shared" si="4"/>
        <v>5749000000</v>
      </c>
    </row>
    <row r="1078">
      <c r="A1078" s="33" t="s">
        <v>113</v>
      </c>
      <c r="B1078" s="68" t="s">
        <v>143</v>
      </c>
      <c r="C1078" s="35" t="s">
        <v>58</v>
      </c>
      <c r="D1078" s="76" t="str">
        <f t="shared" si="2"/>
        <v>Asia/Thailand-Asia/2010</v>
      </c>
      <c r="E1078" s="72">
        <v>2.3809E10</v>
      </c>
      <c r="F1078" s="72">
        <v>7.151E9</v>
      </c>
      <c r="G1078" s="39">
        <f t="shared" si="3"/>
        <v>23809000000</v>
      </c>
      <c r="H1078" s="39">
        <f t="shared" si="4"/>
        <v>7151000000</v>
      </c>
    </row>
    <row r="1079">
      <c r="A1079" s="33" t="s">
        <v>113</v>
      </c>
      <c r="B1079" s="68" t="s">
        <v>143</v>
      </c>
      <c r="C1079" s="35" t="s">
        <v>59</v>
      </c>
      <c r="D1079" s="76" t="str">
        <f t="shared" si="2"/>
        <v>Asia/Thailand-Asia/2011</v>
      </c>
      <c r="E1079" s="72">
        <v>3.0926E10</v>
      </c>
      <c r="F1079" s="72">
        <v>7.32E9</v>
      </c>
      <c r="G1079" s="39">
        <f t="shared" si="3"/>
        <v>30926000000</v>
      </c>
      <c r="H1079" s="39">
        <f t="shared" si="4"/>
        <v>7320000000</v>
      </c>
    </row>
    <row r="1080">
      <c r="A1080" s="33" t="s">
        <v>113</v>
      </c>
      <c r="B1080" s="68" t="s">
        <v>143</v>
      </c>
      <c r="C1080" s="35" t="s">
        <v>60</v>
      </c>
      <c r="D1080" s="76" t="str">
        <f t="shared" si="2"/>
        <v>Asia/Thailand-Asia/2012</v>
      </c>
      <c r="E1080" s="72">
        <v>3.774E10</v>
      </c>
      <c r="F1080" s="72">
        <v>7.864E9</v>
      </c>
      <c r="G1080" s="39">
        <f t="shared" si="3"/>
        <v>37740000000</v>
      </c>
      <c r="H1080" s="39">
        <f t="shared" si="4"/>
        <v>7864000000</v>
      </c>
    </row>
    <row r="1081">
      <c r="A1081" s="33" t="s">
        <v>113</v>
      </c>
      <c r="B1081" s="68" t="s">
        <v>144</v>
      </c>
      <c r="C1081" s="35" t="s">
        <v>48</v>
      </c>
      <c r="D1081" s="76" t="str">
        <f t="shared" si="2"/>
        <v>Asia/Timor-Leste-Asia/2000</v>
      </c>
      <c r="E1081" s="69"/>
      <c r="F1081" s="69"/>
      <c r="G1081" s="39" t="str">
        <f t="shared" si="3"/>
        <v/>
      </c>
      <c r="H1081" s="39" t="str">
        <f t="shared" si="4"/>
        <v/>
      </c>
    </row>
    <row r="1082">
      <c r="A1082" s="33" t="s">
        <v>113</v>
      </c>
      <c r="B1082" s="68" t="s">
        <v>144</v>
      </c>
      <c r="C1082" s="35" t="s">
        <v>49</v>
      </c>
      <c r="D1082" s="76" t="str">
        <f t="shared" si="2"/>
        <v>Asia/Timor-Leste-Asia/2001</v>
      </c>
      <c r="E1082" s="69"/>
      <c r="F1082" s="69"/>
      <c r="G1082" s="39" t="str">
        <f t="shared" si="3"/>
        <v/>
      </c>
      <c r="H1082" s="39" t="str">
        <f t="shared" si="4"/>
        <v/>
      </c>
    </row>
    <row r="1083">
      <c r="A1083" s="33" t="s">
        <v>113</v>
      </c>
      <c r="B1083" s="68" t="s">
        <v>144</v>
      </c>
      <c r="C1083" s="35" t="s">
        <v>50</v>
      </c>
      <c r="D1083" s="76" t="str">
        <f t="shared" si="2"/>
        <v>Asia/Timor-Leste-Asia/2002</v>
      </c>
      <c r="E1083" s="69"/>
      <c r="F1083" s="69"/>
      <c r="G1083" s="39" t="str">
        <f t="shared" si="3"/>
        <v/>
      </c>
      <c r="H1083" s="39" t="str">
        <f t="shared" si="4"/>
        <v/>
      </c>
    </row>
    <row r="1084">
      <c r="A1084" s="33" t="s">
        <v>113</v>
      </c>
      <c r="B1084" s="68" t="s">
        <v>144</v>
      </c>
      <c r="C1084" s="35" t="s">
        <v>51</v>
      </c>
      <c r="D1084" s="76" t="str">
        <f t="shared" si="2"/>
        <v>Asia/Timor-Leste-Asia/2003</v>
      </c>
      <c r="E1084" s="69"/>
      <c r="F1084" s="69"/>
      <c r="G1084" s="39" t="str">
        <f t="shared" si="3"/>
        <v/>
      </c>
      <c r="H1084" s="39" t="str">
        <f t="shared" si="4"/>
        <v/>
      </c>
    </row>
    <row r="1085">
      <c r="A1085" s="33" t="s">
        <v>113</v>
      </c>
      <c r="B1085" s="68" t="s">
        <v>144</v>
      </c>
      <c r="C1085" s="35" t="s">
        <v>52</v>
      </c>
      <c r="D1085" s="76" t="str">
        <f t="shared" si="2"/>
        <v>Asia/Timor-Leste-Asia/2004</v>
      </c>
      <c r="E1085" s="69"/>
      <c r="F1085" s="69"/>
      <c r="G1085" s="39" t="str">
        <f t="shared" si="3"/>
        <v/>
      </c>
      <c r="H1085" s="39" t="str">
        <f t="shared" si="4"/>
        <v/>
      </c>
    </row>
    <row r="1086">
      <c r="A1086" s="33" t="s">
        <v>113</v>
      </c>
      <c r="B1086" s="68" t="s">
        <v>144</v>
      </c>
      <c r="C1086" s="35" t="s">
        <v>53</v>
      </c>
      <c r="D1086" s="76" t="str">
        <f t="shared" si="2"/>
        <v>Asia/Timor-Leste-Asia/2005</v>
      </c>
      <c r="E1086" s="69"/>
      <c r="F1086" s="69"/>
      <c r="G1086" s="39" t="str">
        <f t="shared" si="3"/>
        <v/>
      </c>
      <c r="H1086" s="39" t="str">
        <f t="shared" si="4"/>
        <v/>
      </c>
    </row>
    <row r="1087">
      <c r="A1087" s="33" t="s">
        <v>113</v>
      </c>
      <c r="B1087" s="68" t="s">
        <v>144</v>
      </c>
      <c r="C1087" s="35" t="s">
        <v>54</v>
      </c>
      <c r="D1087" s="76" t="str">
        <f t="shared" si="2"/>
        <v>Asia/Timor-Leste-Asia/2006</v>
      </c>
      <c r="E1087" s="72">
        <v>2.0E7</v>
      </c>
      <c r="F1087" s="72">
        <v>2000000.0</v>
      </c>
      <c r="G1087" s="39">
        <f t="shared" si="3"/>
        <v>20000000</v>
      </c>
      <c r="H1087" s="39">
        <f t="shared" si="4"/>
        <v>2000000</v>
      </c>
    </row>
    <row r="1088">
      <c r="A1088" s="33" t="s">
        <v>113</v>
      </c>
      <c r="B1088" s="68" t="s">
        <v>144</v>
      </c>
      <c r="C1088" s="35" t="s">
        <v>55</v>
      </c>
      <c r="D1088" s="76" t="str">
        <f t="shared" si="2"/>
        <v>Asia/Timor-Leste-Asia/2007</v>
      </c>
      <c r="E1088" s="72">
        <v>2.6E7</v>
      </c>
      <c r="F1088" s="72">
        <v>5000000.0</v>
      </c>
      <c r="G1088" s="39">
        <f t="shared" si="3"/>
        <v>26000000</v>
      </c>
      <c r="H1088" s="39">
        <f t="shared" si="4"/>
        <v>5000000</v>
      </c>
    </row>
    <row r="1089">
      <c r="A1089" s="33" t="s">
        <v>113</v>
      </c>
      <c r="B1089" s="68" t="s">
        <v>144</v>
      </c>
      <c r="C1089" s="35" t="s">
        <v>56</v>
      </c>
      <c r="D1089" s="76" t="str">
        <f t="shared" si="2"/>
        <v>Asia/Timor-Leste-Asia/2008</v>
      </c>
      <c r="E1089" s="72">
        <v>1.4E7</v>
      </c>
      <c r="F1089" s="72">
        <v>5.1E7</v>
      </c>
      <c r="G1089" s="39">
        <f t="shared" si="3"/>
        <v>14000000</v>
      </c>
      <c r="H1089" s="39">
        <f t="shared" si="4"/>
        <v>51000000</v>
      </c>
    </row>
    <row r="1090">
      <c r="A1090" s="33" t="s">
        <v>113</v>
      </c>
      <c r="B1090" s="68" t="s">
        <v>144</v>
      </c>
      <c r="C1090" s="35" t="s">
        <v>57</v>
      </c>
      <c r="D1090" s="76" t="str">
        <f t="shared" si="2"/>
        <v>Asia/Timor-Leste-Asia/2009</v>
      </c>
      <c r="E1090" s="72">
        <v>1.6E7</v>
      </c>
      <c r="F1090" s="72">
        <v>6.9E7</v>
      </c>
      <c r="G1090" s="39">
        <f t="shared" si="3"/>
        <v>16000000</v>
      </c>
      <c r="H1090" s="39">
        <f t="shared" si="4"/>
        <v>69000000</v>
      </c>
    </row>
    <row r="1091">
      <c r="A1091" s="33" t="s">
        <v>113</v>
      </c>
      <c r="B1091" s="68" t="s">
        <v>144</v>
      </c>
      <c r="C1091" s="35" t="s">
        <v>58</v>
      </c>
      <c r="D1091" s="76" t="str">
        <f t="shared" si="2"/>
        <v>Asia/Timor-Leste-Asia/2010</v>
      </c>
      <c r="E1091" s="72">
        <v>3.1E7</v>
      </c>
      <c r="F1091" s="72">
        <v>6.8E7</v>
      </c>
      <c r="G1091" s="39">
        <f t="shared" si="3"/>
        <v>31000000</v>
      </c>
      <c r="H1091" s="39">
        <f t="shared" si="4"/>
        <v>68000000</v>
      </c>
    </row>
    <row r="1092">
      <c r="A1092" s="33" t="s">
        <v>113</v>
      </c>
      <c r="B1092" s="68" t="s">
        <v>144</v>
      </c>
      <c r="C1092" s="35" t="s">
        <v>59</v>
      </c>
      <c r="D1092" s="76" t="str">
        <f t="shared" si="2"/>
        <v>Asia/Timor-Leste-Asia/2011</v>
      </c>
      <c r="E1092" s="72">
        <v>2.4E7</v>
      </c>
      <c r="F1092" s="72">
        <v>6.3E7</v>
      </c>
      <c r="G1092" s="39">
        <f t="shared" si="3"/>
        <v>24000000</v>
      </c>
      <c r="H1092" s="39">
        <f t="shared" si="4"/>
        <v>63000000</v>
      </c>
    </row>
    <row r="1093">
      <c r="A1093" s="33" t="s">
        <v>113</v>
      </c>
      <c r="B1093" s="68" t="s">
        <v>144</v>
      </c>
      <c r="C1093" s="35" t="s">
        <v>60</v>
      </c>
      <c r="D1093" s="76" t="str">
        <f t="shared" si="2"/>
        <v>Asia/Timor-Leste-Asia/2012</v>
      </c>
      <c r="E1093" s="72">
        <v>2.1E7</v>
      </c>
      <c r="F1093" s="72">
        <v>8.0E7</v>
      </c>
      <c r="G1093" s="39">
        <f t="shared" si="3"/>
        <v>21000000</v>
      </c>
      <c r="H1093" s="39">
        <f t="shared" si="4"/>
        <v>80000000</v>
      </c>
    </row>
    <row r="1094">
      <c r="A1094" s="33" t="s">
        <v>113</v>
      </c>
      <c r="B1094" s="68" t="s">
        <v>145</v>
      </c>
      <c r="C1094" s="35" t="s">
        <v>48</v>
      </c>
      <c r="D1094" s="76" t="str">
        <f t="shared" si="2"/>
        <v>Asia/Turkmenistan-Asia/2000</v>
      </c>
      <c r="E1094" s="69"/>
      <c r="F1094" s="69"/>
      <c r="G1094" s="39" t="str">
        <f t="shared" si="3"/>
        <v/>
      </c>
      <c r="H1094" s="39" t="str">
        <f t="shared" si="4"/>
        <v/>
      </c>
    </row>
    <row r="1095">
      <c r="A1095" s="33" t="s">
        <v>113</v>
      </c>
      <c r="B1095" s="68" t="s">
        <v>145</v>
      </c>
      <c r="C1095" s="35" t="s">
        <v>49</v>
      </c>
      <c r="D1095" s="76" t="str">
        <f t="shared" si="2"/>
        <v>Asia/Turkmenistan-Asia/2001</v>
      </c>
      <c r="E1095" s="69"/>
      <c r="F1095" s="69"/>
      <c r="G1095" s="39" t="str">
        <f t="shared" si="3"/>
        <v/>
      </c>
      <c r="H1095" s="39" t="str">
        <f t="shared" si="4"/>
        <v/>
      </c>
    </row>
    <row r="1096">
      <c r="A1096" s="33" t="s">
        <v>113</v>
      </c>
      <c r="B1096" s="68" t="s">
        <v>145</v>
      </c>
      <c r="C1096" s="35" t="s">
        <v>50</v>
      </c>
      <c r="D1096" s="76" t="str">
        <f t="shared" si="2"/>
        <v>Asia/Turkmenistan-Asia/2002</v>
      </c>
      <c r="E1096" s="69"/>
      <c r="F1096" s="69"/>
      <c r="G1096" s="39" t="str">
        <f t="shared" si="3"/>
        <v/>
      </c>
      <c r="H1096" s="39" t="str">
        <f t="shared" si="4"/>
        <v/>
      </c>
    </row>
    <row r="1097">
      <c r="A1097" s="33" t="s">
        <v>113</v>
      </c>
      <c r="B1097" s="68" t="s">
        <v>145</v>
      </c>
      <c r="C1097" s="35" t="s">
        <v>51</v>
      </c>
      <c r="D1097" s="76" t="str">
        <f t="shared" si="2"/>
        <v>Asia/Turkmenistan-Asia/2003</v>
      </c>
      <c r="E1097" s="69"/>
      <c r="F1097" s="69"/>
      <c r="G1097" s="39" t="str">
        <f t="shared" si="3"/>
        <v/>
      </c>
      <c r="H1097" s="39" t="str">
        <f t="shared" si="4"/>
        <v/>
      </c>
    </row>
    <row r="1098">
      <c r="A1098" s="33" t="s">
        <v>113</v>
      </c>
      <c r="B1098" s="68" t="s">
        <v>145</v>
      </c>
      <c r="C1098" s="35" t="s">
        <v>52</v>
      </c>
      <c r="D1098" s="76" t="str">
        <f t="shared" si="2"/>
        <v>Asia/Turkmenistan-Asia/2004</v>
      </c>
      <c r="E1098" s="69"/>
      <c r="F1098" s="69"/>
      <c r="G1098" s="39" t="str">
        <f t="shared" si="3"/>
        <v/>
      </c>
      <c r="H1098" s="39" t="str">
        <f t="shared" si="4"/>
        <v/>
      </c>
    </row>
    <row r="1099">
      <c r="A1099" s="33" t="s">
        <v>113</v>
      </c>
      <c r="B1099" s="68" t="s">
        <v>145</v>
      </c>
      <c r="C1099" s="35" t="s">
        <v>53</v>
      </c>
      <c r="D1099" s="76" t="str">
        <f t="shared" si="2"/>
        <v>Asia/Turkmenistan-Asia/2005</v>
      </c>
      <c r="E1099" s="69"/>
      <c r="F1099" s="69"/>
      <c r="G1099" s="39" t="str">
        <f t="shared" si="3"/>
        <v/>
      </c>
      <c r="H1099" s="39" t="str">
        <f t="shared" si="4"/>
        <v/>
      </c>
    </row>
    <row r="1100">
      <c r="A1100" s="33" t="s">
        <v>113</v>
      </c>
      <c r="B1100" s="68" t="s">
        <v>145</v>
      </c>
      <c r="C1100" s="35" t="s">
        <v>54</v>
      </c>
      <c r="D1100" s="76" t="str">
        <f t="shared" si="2"/>
        <v>Asia/Turkmenistan-Asia/2006</v>
      </c>
      <c r="E1100" s="69"/>
      <c r="F1100" s="69"/>
      <c r="G1100" s="39" t="str">
        <f t="shared" si="3"/>
        <v/>
      </c>
      <c r="H1100" s="39" t="str">
        <f t="shared" si="4"/>
        <v/>
      </c>
    </row>
    <row r="1101">
      <c r="A1101" s="33" t="s">
        <v>113</v>
      </c>
      <c r="B1101" s="68" t="s">
        <v>145</v>
      </c>
      <c r="C1101" s="35" t="s">
        <v>55</v>
      </c>
      <c r="D1101" s="76" t="str">
        <f t="shared" si="2"/>
        <v>Asia/Turkmenistan-Asia/2007</v>
      </c>
      <c r="E1101" s="69"/>
      <c r="F1101" s="69"/>
      <c r="G1101" s="39" t="str">
        <f t="shared" si="3"/>
        <v/>
      </c>
      <c r="H1101" s="39" t="str">
        <f t="shared" si="4"/>
        <v/>
      </c>
    </row>
    <row r="1102">
      <c r="A1102" s="33" t="s">
        <v>113</v>
      </c>
      <c r="B1102" s="68" t="s">
        <v>145</v>
      </c>
      <c r="C1102" s="35" t="s">
        <v>56</v>
      </c>
      <c r="D1102" s="76" t="str">
        <f t="shared" si="2"/>
        <v>Asia/Turkmenistan-Asia/2008</v>
      </c>
      <c r="E1102" s="69"/>
      <c r="F1102" s="69"/>
      <c r="G1102" s="39" t="str">
        <f t="shared" si="3"/>
        <v/>
      </c>
      <c r="H1102" s="39" t="str">
        <f t="shared" si="4"/>
        <v/>
      </c>
    </row>
    <row r="1103">
      <c r="A1103" s="33" t="s">
        <v>113</v>
      </c>
      <c r="B1103" s="68" t="s">
        <v>145</v>
      </c>
      <c r="C1103" s="35" t="s">
        <v>57</v>
      </c>
      <c r="D1103" s="76" t="str">
        <f t="shared" si="2"/>
        <v>Asia/Turkmenistan-Asia/2009</v>
      </c>
      <c r="E1103" s="69"/>
      <c r="F1103" s="69"/>
      <c r="G1103" s="39" t="str">
        <f t="shared" si="3"/>
        <v/>
      </c>
      <c r="H1103" s="39" t="str">
        <f t="shared" si="4"/>
        <v/>
      </c>
    </row>
    <row r="1104">
      <c r="A1104" s="33" t="s">
        <v>113</v>
      </c>
      <c r="B1104" s="68" t="s">
        <v>145</v>
      </c>
      <c r="C1104" s="35" t="s">
        <v>58</v>
      </c>
      <c r="D1104" s="76" t="str">
        <f t="shared" si="2"/>
        <v>Asia/Turkmenistan-Asia/2010</v>
      </c>
      <c r="E1104" s="69"/>
      <c r="F1104" s="69"/>
      <c r="G1104" s="39" t="str">
        <f t="shared" si="3"/>
        <v/>
      </c>
      <c r="H1104" s="39" t="str">
        <f t="shared" si="4"/>
        <v/>
      </c>
    </row>
    <row r="1105">
      <c r="A1105" s="33" t="s">
        <v>113</v>
      </c>
      <c r="B1105" s="68" t="s">
        <v>145</v>
      </c>
      <c r="C1105" s="35" t="s">
        <v>59</v>
      </c>
      <c r="D1105" s="76" t="str">
        <f t="shared" si="2"/>
        <v>Asia/Turkmenistan-Asia/2011</v>
      </c>
      <c r="E1105" s="69"/>
      <c r="F1105" s="69"/>
      <c r="G1105" s="39" t="str">
        <f t="shared" si="3"/>
        <v/>
      </c>
      <c r="H1105" s="39" t="str">
        <f t="shared" si="4"/>
        <v/>
      </c>
    </row>
    <row r="1106">
      <c r="A1106" s="33" t="s">
        <v>113</v>
      </c>
      <c r="B1106" s="68" t="s">
        <v>145</v>
      </c>
      <c r="C1106" s="35" t="s">
        <v>60</v>
      </c>
      <c r="D1106" s="76" t="str">
        <f t="shared" si="2"/>
        <v>Asia/Turkmenistan-Asia/2012</v>
      </c>
      <c r="E1106" s="69"/>
      <c r="F1106" s="69"/>
      <c r="G1106" s="39" t="str">
        <f t="shared" si="3"/>
        <v/>
      </c>
      <c r="H1106" s="39" t="str">
        <f t="shared" si="4"/>
        <v/>
      </c>
    </row>
    <row r="1107">
      <c r="A1107" s="33" t="s">
        <v>113</v>
      </c>
      <c r="B1107" s="68" t="s">
        <v>146</v>
      </c>
      <c r="C1107" s="35" t="s">
        <v>48</v>
      </c>
      <c r="D1107" s="76" t="str">
        <f t="shared" si="2"/>
        <v>Asia/Uzbekistan-Asia/2000</v>
      </c>
      <c r="E1107" s="72">
        <v>6.3E7</v>
      </c>
      <c r="F1107" s="69"/>
      <c r="G1107" s="39">
        <f t="shared" si="3"/>
        <v>63000000</v>
      </c>
      <c r="H1107" s="39" t="str">
        <f t="shared" si="4"/>
        <v/>
      </c>
    </row>
    <row r="1108">
      <c r="A1108" s="33" t="s">
        <v>113</v>
      </c>
      <c r="B1108" s="68" t="s">
        <v>146</v>
      </c>
      <c r="C1108" s="35" t="s">
        <v>49</v>
      </c>
      <c r="D1108" s="76" t="str">
        <f t="shared" si="2"/>
        <v>Asia/Uzbekistan-Asia/2001</v>
      </c>
      <c r="E1108" s="72">
        <v>7.2E7</v>
      </c>
      <c r="F1108" s="69"/>
      <c r="G1108" s="39">
        <f t="shared" si="3"/>
        <v>72000000</v>
      </c>
      <c r="H1108" s="39" t="str">
        <f t="shared" si="4"/>
        <v/>
      </c>
    </row>
    <row r="1109">
      <c r="A1109" s="33" t="s">
        <v>113</v>
      </c>
      <c r="B1109" s="68" t="s">
        <v>146</v>
      </c>
      <c r="C1109" s="35" t="s">
        <v>50</v>
      </c>
      <c r="D1109" s="76" t="str">
        <f t="shared" si="2"/>
        <v>Asia/Uzbekistan-Asia/2002</v>
      </c>
      <c r="E1109" s="72">
        <v>6.8E7</v>
      </c>
      <c r="F1109" s="69"/>
      <c r="G1109" s="39">
        <f t="shared" si="3"/>
        <v>68000000</v>
      </c>
      <c r="H1109" s="39" t="str">
        <f t="shared" si="4"/>
        <v/>
      </c>
    </row>
    <row r="1110">
      <c r="A1110" s="33" t="s">
        <v>113</v>
      </c>
      <c r="B1110" s="68" t="s">
        <v>146</v>
      </c>
      <c r="C1110" s="35" t="s">
        <v>51</v>
      </c>
      <c r="D1110" s="76" t="str">
        <f t="shared" si="2"/>
        <v>Asia/Uzbekistan-Asia/2003</v>
      </c>
      <c r="E1110" s="72">
        <v>4.8E7</v>
      </c>
      <c r="F1110" s="69"/>
      <c r="G1110" s="39">
        <f t="shared" si="3"/>
        <v>48000000</v>
      </c>
      <c r="H1110" s="39" t="str">
        <f t="shared" si="4"/>
        <v/>
      </c>
    </row>
    <row r="1111">
      <c r="A1111" s="33" t="s">
        <v>113</v>
      </c>
      <c r="B1111" s="68" t="s">
        <v>146</v>
      </c>
      <c r="C1111" s="35" t="s">
        <v>52</v>
      </c>
      <c r="D1111" s="76" t="str">
        <f t="shared" si="2"/>
        <v>Asia/Uzbekistan-Asia/2004</v>
      </c>
      <c r="E1111" s="72">
        <v>5.7E7</v>
      </c>
      <c r="F1111" s="69"/>
      <c r="G1111" s="39">
        <f t="shared" si="3"/>
        <v>57000000</v>
      </c>
      <c r="H1111" s="39" t="str">
        <f t="shared" si="4"/>
        <v/>
      </c>
    </row>
    <row r="1112">
      <c r="A1112" s="33" t="s">
        <v>113</v>
      </c>
      <c r="B1112" s="68" t="s">
        <v>146</v>
      </c>
      <c r="C1112" s="35" t="s">
        <v>53</v>
      </c>
      <c r="D1112" s="76" t="str">
        <f t="shared" si="2"/>
        <v>Asia/Uzbekistan-Asia/2005</v>
      </c>
      <c r="E1112" s="72">
        <v>2.8E7</v>
      </c>
      <c r="F1112" s="69"/>
      <c r="G1112" s="39">
        <f t="shared" si="3"/>
        <v>28000000</v>
      </c>
      <c r="H1112" s="39" t="str">
        <f t="shared" si="4"/>
        <v/>
      </c>
    </row>
    <row r="1113">
      <c r="A1113" s="33" t="s">
        <v>113</v>
      </c>
      <c r="B1113" s="68" t="s">
        <v>146</v>
      </c>
      <c r="C1113" s="35" t="s">
        <v>54</v>
      </c>
      <c r="D1113" s="76" t="str">
        <f t="shared" si="2"/>
        <v>Asia/Uzbekistan-Asia/2006</v>
      </c>
      <c r="E1113" s="72">
        <v>4.3E7</v>
      </c>
      <c r="F1113" s="69"/>
      <c r="G1113" s="39">
        <f t="shared" si="3"/>
        <v>43000000</v>
      </c>
      <c r="H1113" s="39" t="str">
        <f t="shared" si="4"/>
        <v/>
      </c>
    </row>
    <row r="1114">
      <c r="A1114" s="33" t="s">
        <v>113</v>
      </c>
      <c r="B1114" s="68" t="s">
        <v>146</v>
      </c>
      <c r="C1114" s="35" t="s">
        <v>55</v>
      </c>
      <c r="D1114" s="76" t="str">
        <f t="shared" si="2"/>
        <v>Asia/Uzbekistan-Asia/2007</v>
      </c>
      <c r="E1114" s="72">
        <v>5.1E7</v>
      </c>
      <c r="F1114" s="69"/>
      <c r="G1114" s="39">
        <f t="shared" si="3"/>
        <v>51000000</v>
      </c>
      <c r="H1114" s="39" t="str">
        <f t="shared" si="4"/>
        <v/>
      </c>
    </row>
    <row r="1115">
      <c r="A1115" s="33" t="s">
        <v>113</v>
      </c>
      <c r="B1115" s="68" t="s">
        <v>146</v>
      </c>
      <c r="C1115" s="35" t="s">
        <v>56</v>
      </c>
      <c r="D1115" s="76" t="str">
        <f t="shared" si="2"/>
        <v>Asia/Uzbekistan-Asia/2008</v>
      </c>
      <c r="E1115" s="72">
        <v>6.4E7</v>
      </c>
      <c r="F1115" s="69"/>
      <c r="G1115" s="39">
        <f t="shared" si="3"/>
        <v>64000000</v>
      </c>
      <c r="H1115" s="39" t="str">
        <f t="shared" si="4"/>
        <v/>
      </c>
    </row>
    <row r="1116">
      <c r="A1116" s="33" t="s">
        <v>113</v>
      </c>
      <c r="B1116" s="68" t="s">
        <v>146</v>
      </c>
      <c r="C1116" s="35" t="s">
        <v>57</v>
      </c>
      <c r="D1116" s="76" t="str">
        <f t="shared" si="2"/>
        <v>Asia/Uzbekistan-Asia/2009</v>
      </c>
      <c r="E1116" s="72">
        <v>9.9E7</v>
      </c>
      <c r="F1116" s="69"/>
      <c r="G1116" s="39">
        <f t="shared" si="3"/>
        <v>99000000</v>
      </c>
      <c r="H1116" s="39" t="str">
        <f t="shared" si="4"/>
        <v/>
      </c>
    </row>
    <row r="1117">
      <c r="A1117" s="33" t="s">
        <v>113</v>
      </c>
      <c r="B1117" s="68" t="s">
        <v>146</v>
      </c>
      <c r="C1117" s="35" t="s">
        <v>58</v>
      </c>
      <c r="D1117" s="76" t="str">
        <f t="shared" si="2"/>
        <v>Asia/Uzbekistan-Asia/2010</v>
      </c>
      <c r="E1117" s="72">
        <v>1.21E8</v>
      </c>
      <c r="F1117" s="69"/>
      <c r="G1117" s="39">
        <f t="shared" si="3"/>
        <v>121000000</v>
      </c>
      <c r="H1117" s="39" t="str">
        <f t="shared" si="4"/>
        <v/>
      </c>
    </row>
    <row r="1118">
      <c r="A1118" s="33" t="s">
        <v>113</v>
      </c>
      <c r="B1118" s="68" t="s">
        <v>146</v>
      </c>
      <c r="C1118" s="35" t="s">
        <v>59</v>
      </c>
      <c r="D1118" s="76" t="str">
        <f t="shared" si="2"/>
        <v>Asia/Uzbekistan-Asia/2011</v>
      </c>
      <c r="E1118" s="69"/>
      <c r="F1118" s="69"/>
      <c r="G1118" s="39">
        <f t="shared" si="3"/>
        <v>121000000</v>
      </c>
      <c r="H1118" s="39" t="str">
        <f t="shared" si="4"/>
        <v/>
      </c>
    </row>
    <row r="1119">
      <c r="A1119" s="33" t="s">
        <v>113</v>
      </c>
      <c r="B1119" s="68" t="s">
        <v>146</v>
      </c>
      <c r="C1119" s="35" t="s">
        <v>60</v>
      </c>
      <c r="D1119" s="76" t="str">
        <f t="shared" si="2"/>
        <v>Asia/Uzbekistan-Asia/2012</v>
      </c>
      <c r="E1119" s="69"/>
      <c r="F1119" s="69"/>
      <c r="G1119" s="39">
        <f t="shared" si="3"/>
        <v>121000000</v>
      </c>
      <c r="H1119" s="39" t="str">
        <f t="shared" si="4"/>
        <v/>
      </c>
    </row>
    <row r="1120">
      <c r="A1120" s="33" t="s">
        <v>113</v>
      </c>
      <c r="B1120" s="68" t="s">
        <v>147</v>
      </c>
      <c r="C1120" s="35" t="s">
        <v>48</v>
      </c>
      <c r="D1120" s="76" t="str">
        <f t="shared" si="2"/>
        <v>Asia/Vietnam-Asia/2000</v>
      </c>
      <c r="E1120" s="69"/>
      <c r="F1120" s="69"/>
      <c r="G1120" s="39" t="str">
        <f t="shared" si="3"/>
        <v/>
      </c>
      <c r="H1120" s="39" t="str">
        <f t="shared" si="4"/>
        <v/>
      </c>
    </row>
    <row r="1121">
      <c r="A1121" s="33" t="s">
        <v>113</v>
      </c>
      <c r="B1121" s="68" t="s">
        <v>147</v>
      </c>
      <c r="C1121" s="35" t="s">
        <v>49</v>
      </c>
      <c r="D1121" s="76" t="str">
        <f t="shared" si="2"/>
        <v>Asia/Vietnam-Asia/2001</v>
      </c>
      <c r="E1121" s="69"/>
      <c r="F1121" s="69"/>
      <c r="G1121" s="39" t="str">
        <f t="shared" si="3"/>
        <v/>
      </c>
      <c r="H1121" s="39" t="str">
        <f t="shared" si="4"/>
        <v/>
      </c>
    </row>
    <row r="1122">
      <c r="A1122" s="33" t="s">
        <v>113</v>
      </c>
      <c r="B1122" s="68" t="s">
        <v>147</v>
      </c>
      <c r="C1122" s="35" t="s">
        <v>50</v>
      </c>
      <c r="D1122" s="76" t="str">
        <f t="shared" si="2"/>
        <v>Asia/Vietnam-Asia/2002</v>
      </c>
      <c r="E1122" s="69"/>
      <c r="F1122" s="69"/>
      <c r="G1122" s="39" t="str">
        <f t="shared" si="3"/>
        <v/>
      </c>
      <c r="H1122" s="39" t="str">
        <f t="shared" si="4"/>
        <v/>
      </c>
    </row>
    <row r="1123">
      <c r="A1123" s="33" t="s">
        <v>113</v>
      </c>
      <c r="B1123" s="68" t="s">
        <v>147</v>
      </c>
      <c r="C1123" s="35" t="s">
        <v>51</v>
      </c>
      <c r="D1123" s="76" t="str">
        <f t="shared" si="2"/>
        <v>Asia/Vietnam-Asia/2003</v>
      </c>
      <c r="E1123" s="72">
        <v>1.4E9</v>
      </c>
      <c r="F1123" s="69"/>
      <c r="G1123" s="39">
        <f t="shared" si="3"/>
        <v>1400000000</v>
      </c>
      <c r="H1123" s="39" t="str">
        <f t="shared" si="4"/>
        <v/>
      </c>
    </row>
    <row r="1124">
      <c r="A1124" s="33" t="s">
        <v>113</v>
      </c>
      <c r="B1124" s="68" t="s">
        <v>147</v>
      </c>
      <c r="C1124" s="35" t="s">
        <v>52</v>
      </c>
      <c r="D1124" s="76" t="str">
        <f t="shared" si="2"/>
        <v>Asia/Vietnam-Asia/2004</v>
      </c>
      <c r="E1124" s="72">
        <v>1.7E9</v>
      </c>
      <c r="F1124" s="69"/>
      <c r="G1124" s="39">
        <f t="shared" si="3"/>
        <v>1700000000</v>
      </c>
      <c r="H1124" s="39" t="str">
        <f t="shared" si="4"/>
        <v/>
      </c>
    </row>
    <row r="1125">
      <c r="A1125" s="33" t="s">
        <v>113</v>
      </c>
      <c r="B1125" s="68" t="s">
        <v>147</v>
      </c>
      <c r="C1125" s="35" t="s">
        <v>53</v>
      </c>
      <c r="D1125" s="76" t="str">
        <f t="shared" si="2"/>
        <v>Asia/Vietnam-Asia/2005</v>
      </c>
      <c r="E1125" s="72">
        <v>2.3E9</v>
      </c>
      <c r="F1125" s="72">
        <v>9.0E8</v>
      </c>
      <c r="G1125" s="39">
        <f t="shared" si="3"/>
        <v>2300000000</v>
      </c>
      <c r="H1125" s="39">
        <f t="shared" si="4"/>
        <v>900000000</v>
      </c>
    </row>
    <row r="1126">
      <c r="A1126" s="33" t="s">
        <v>113</v>
      </c>
      <c r="B1126" s="68" t="s">
        <v>147</v>
      </c>
      <c r="C1126" s="35" t="s">
        <v>54</v>
      </c>
      <c r="D1126" s="76" t="str">
        <f t="shared" si="2"/>
        <v>Asia/Vietnam-Asia/2006</v>
      </c>
      <c r="E1126" s="72">
        <v>2.85E9</v>
      </c>
      <c r="F1126" s="72">
        <v>1.05E9</v>
      </c>
      <c r="G1126" s="39">
        <f t="shared" si="3"/>
        <v>2850000000</v>
      </c>
      <c r="H1126" s="39">
        <f t="shared" si="4"/>
        <v>1050000000</v>
      </c>
    </row>
    <row r="1127">
      <c r="A1127" s="33" t="s">
        <v>113</v>
      </c>
      <c r="B1127" s="68" t="s">
        <v>147</v>
      </c>
      <c r="C1127" s="35" t="s">
        <v>55</v>
      </c>
      <c r="D1127" s="76" t="str">
        <f t="shared" si="2"/>
        <v>Asia/Vietnam-Asia/2007</v>
      </c>
      <c r="E1127" s="72">
        <v>3.75E9</v>
      </c>
      <c r="F1127" s="72">
        <v>1.22E9</v>
      </c>
      <c r="G1127" s="39">
        <f t="shared" si="3"/>
        <v>3750000000</v>
      </c>
      <c r="H1127" s="39">
        <f t="shared" si="4"/>
        <v>1220000000</v>
      </c>
    </row>
    <row r="1128">
      <c r="A1128" s="33" t="s">
        <v>113</v>
      </c>
      <c r="B1128" s="68" t="s">
        <v>147</v>
      </c>
      <c r="C1128" s="35" t="s">
        <v>56</v>
      </c>
      <c r="D1128" s="76" t="str">
        <f t="shared" si="2"/>
        <v>Asia/Vietnam-Asia/2008</v>
      </c>
      <c r="E1128" s="72">
        <v>3.93E9</v>
      </c>
      <c r="F1128" s="72">
        <v>1.3E9</v>
      </c>
      <c r="G1128" s="39">
        <f t="shared" si="3"/>
        <v>3930000000</v>
      </c>
      <c r="H1128" s="39">
        <f t="shared" si="4"/>
        <v>1300000000</v>
      </c>
    </row>
    <row r="1129">
      <c r="A1129" s="33" t="s">
        <v>113</v>
      </c>
      <c r="B1129" s="68" t="s">
        <v>147</v>
      </c>
      <c r="C1129" s="35" t="s">
        <v>57</v>
      </c>
      <c r="D1129" s="76" t="str">
        <f t="shared" si="2"/>
        <v>Asia/Vietnam-Asia/2009</v>
      </c>
      <c r="E1129" s="72">
        <v>3.05E9</v>
      </c>
      <c r="F1129" s="72">
        <v>1.1E9</v>
      </c>
      <c r="G1129" s="39">
        <f t="shared" si="3"/>
        <v>3050000000</v>
      </c>
      <c r="H1129" s="39">
        <f t="shared" si="4"/>
        <v>1100000000</v>
      </c>
    </row>
    <row r="1130">
      <c r="A1130" s="33" t="s">
        <v>113</v>
      </c>
      <c r="B1130" s="68" t="s">
        <v>147</v>
      </c>
      <c r="C1130" s="35" t="s">
        <v>58</v>
      </c>
      <c r="D1130" s="76" t="str">
        <f t="shared" si="2"/>
        <v>Asia/Vietnam-Asia/2010</v>
      </c>
      <c r="E1130" s="72">
        <v>4.45E9</v>
      </c>
      <c r="F1130" s="72">
        <v>1.47E9</v>
      </c>
      <c r="G1130" s="39">
        <f t="shared" si="3"/>
        <v>4450000000</v>
      </c>
      <c r="H1130" s="39">
        <f t="shared" si="4"/>
        <v>1470000000</v>
      </c>
    </row>
    <row r="1131">
      <c r="A1131" s="33" t="s">
        <v>113</v>
      </c>
      <c r="B1131" s="68" t="s">
        <v>147</v>
      </c>
      <c r="C1131" s="35" t="s">
        <v>59</v>
      </c>
      <c r="D1131" s="76" t="str">
        <f t="shared" si="2"/>
        <v>Asia/Vietnam-Asia/2011</v>
      </c>
      <c r="E1131" s="72">
        <v>5.71E9</v>
      </c>
      <c r="F1131" s="72">
        <v>1.71E9</v>
      </c>
      <c r="G1131" s="39">
        <f t="shared" si="3"/>
        <v>5710000000</v>
      </c>
      <c r="H1131" s="39">
        <f t="shared" si="4"/>
        <v>1710000000</v>
      </c>
    </row>
    <row r="1132">
      <c r="A1132" s="33" t="s">
        <v>113</v>
      </c>
      <c r="B1132" s="68" t="s">
        <v>147</v>
      </c>
      <c r="C1132" s="35" t="s">
        <v>60</v>
      </c>
      <c r="D1132" s="76" t="str">
        <f t="shared" si="2"/>
        <v>Asia/Vietnam-Asia/2012</v>
      </c>
      <c r="E1132" s="72">
        <v>6.83E9</v>
      </c>
      <c r="F1132" s="72">
        <v>1.856E9</v>
      </c>
      <c r="G1132" s="39">
        <f t="shared" si="3"/>
        <v>6830000000</v>
      </c>
      <c r="H1132" s="39">
        <f t="shared" si="4"/>
        <v>1856000000</v>
      </c>
    </row>
    <row r="1133">
      <c r="A1133" s="33" t="s">
        <v>148</v>
      </c>
      <c r="B1133" s="68" t="s">
        <v>149</v>
      </c>
      <c r="C1133" s="35" t="s">
        <v>48</v>
      </c>
      <c r="D1133" s="76" t="str">
        <f t="shared" si="2"/>
        <v>Europe/Albania-Europe/2000</v>
      </c>
      <c r="E1133" s="72">
        <v>3.98E8</v>
      </c>
      <c r="F1133" s="72">
        <v>2.9E8</v>
      </c>
      <c r="G1133" s="39">
        <f t="shared" si="3"/>
        <v>398000000</v>
      </c>
      <c r="H1133" s="39">
        <f t="shared" si="4"/>
        <v>290000000</v>
      </c>
    </row>
    <row r="1134">
      <c r="A1134" s="33" t="s">
        <v>148</v>
      </c>
      <c r="B1134" s="68" t="s">
        <v>149</v>
      </c>
      <c r="C1134" s="35" t="s">
        <v>49</v>
      </c>
      <c r="D1134" s="76" t="str">
        <f t="shared" si="2"/>
        <v>Europe/Albania-Europe/2001</v>
      </c>
      <c r="E1134" s="72">
        <v>4.51E8</v>
      </c>
      <c r="F1134" s="72">
        <v>2.69E8</v>
      </c>
      <c r="G1134" s="39">
        <f t="shared" si="3"/>
        <v>451000000</v>
      </c>
      <c r="H1134" s="39">
        <f t="shared" si="4"/>
        <v>269000000</v>
      </c>
    </row>
    <row r="1135">
      <c r="A1135" s="33" t="s">
        <v>148</v>
      </c>
      <c r="B1135" s="68" t="s">
        <v>149</v>
      </c>
      <c r="C1135" s="35" t="s">
        <v>50</v>
      </c>
      <c r="D1135" s="76" t="str">
        <f t="shared" si="2"/>
        <v>Europe/Albania-Europe/2002</v>
      </c>
      <c r="E1135" s="72">
        <v>4.92E8</v>
      </c>
      <c r="F1135" s="72">
        <v>3.86E8</v>
      </c>
      <c r="G1135" s="39">
        <f t="shared" si="3"/>
        <v>492000000</v>
      </c>
      <c r="H1135" s="39">
        <f t="shared" si="4"/>
        <v>386000000</v>
      </c>
    </row>
    <row r="1136">
      <c r="A1136" s="33" t="s">
        <v>148</v>
      </c>
      <c r="B1136" s="68" t="s">
        <v>149</v>
      </c>
      <c r="C1136" s="35" t="s">
        <v>51</v>
      </c>
      <c r="D1136" s="76" t="str">
        <f t="shared" si="2"/>
        <v>Europe/Albania-Europe/2003</v>
      </c>
      <c r="E1136" s="72">
        <v>5.37E8</v>
      </c>
      <c r="F1136" s="72">
        <v>5.07E8</v>
      </c>
      <c r="G1136" s="39">
        <f t="shared" si="3"/>
        <v>537000000</v>
      </c>
      <c r="H1136" s="39">
        <f t="shared" si="4"/>
        <v>507000000</v>
      </c>
    </row>
    <row r="1137">
      <c r="A1137" s="33" t="s">
        <v>148</v>
      </c>
      <c r="B1137" s="68" t="s">
        <v>149</v>
      </c>
      <c r="C1137" s="35" t="s">
        <v>52</v>
      </c>
      <c r="D1137" s="76" t="str">
        <f t="shared" si="2"/>
        <v>Europe/Albania-Europe/2004</v>
      </c>
      <c r="E1137" s="72">
        <v>7.56E8</v>
      </c>
      <c r="F1137" s="72">
        <v>6.69E8</v>
      </c>
      <c r="G1137" s="39">
        <f t="shared" si="3"/>
        <v>756000000</v>
      </c>
      <c r="H1137" s="39">
        <f t="shared" si="4"/>
        <v>669000000</v>
      </c>
    </row>
    <row r="1138">
      <c r="A1138" s="33" t="s">
        <v>148</v>
      </c>
      <c r="B1138" s="68" t="s">
        <v>149</v>
      </c>
      <c r="C1138" s="35" t="s">
        <v>53</v>
      </c>
      <c r="D1138" s="76" t="str">
        <f t="shared" si="2"/>
        <v>Europe/Albania-Europe/2005</v>
      </c>
      <c r="E1138" s="72">
        <v>8.8E8</v>
      </c>
      <c r="F1138" s="72">
        <v>8.08E8</v>
      </c>
      <c r="G1138" s="39">
        <f t="shared" si="3"/>
        <v>880000000</v>
      </c>
      <c r="H1138" s="39">
        <f t="shared" si="4"/>
        <v>808000000</v>
      </c>
    </row>
    <row r="1139">
      <c r="A1139" s="33" t="s">
        <v>148</v>
      </c>
      <c r="B1139" s="68" t="s">
        <v>149</v>
      </c>
      <c r="C1139" s="35" t="s">
        <v>54</v>
      </c>
      <c r="D1139" s="76" t="str">
        <f t="shared" si="2"/>
        <v>Europe/Albania-Europe/2006</v>
      </c>
      <c r="E1139" s="72">
        <v>1.057E9</v>
      </c>
      <c r="F1139" s="72">
        <v>9.89E8</v>
      </c>
      <c r="G1139" s="39">
        <f t="shared" si="3"/>
        <v>1057000000</v>
      </c>
      <c r="H1139" s="39">
        <f t="shared" si="4"/>
        <v>989000000</v>
      </c>
    </row>
    <row r="1140">
      <c r="A1140" s="33" t="s">
        <v>148</v>
      </c>
      <c r="B1140" s="68" t="s">
        <v>149</v>
      </c>
      <c r="C1140" s="35" t="s">
        <v>55</v>
      </c>
      <c r="D1140" s="76" t="str">
        <f t="shared" si="2"/>
        <v>Europe/Albania-Europe/2007</v>
      </c>
      <c r="E1140" s="72">
        <v>1.479E9</v>
      </c>
      <c r="F1140" s="72">
        <v>1.331E9</v>
      </c>
      <c r="G1140" s="39">
        <f t="shared" si="3"/>
        <v>1479000000</v>
      </c>
      <c r="H1140" s="39">
        <f t="shared" si="4"/>
        <v>1331000000</v>
      </c>
    </row>
    <row r="1141">
      <c r="A1141" s="33" t="s">
        <v>148</v>
      </c>
      <c r="B1141" s="68" t="s">
        <v>149</v>
      </c>
      <c r="C1141" s="35" t="s">
        <v>56</v>
      </c>
      <c r="D1141" s="76" t="str">
        <f t="shared" si="2"/>
        <v>Europe/Albania-Europe/2008</v>
      </c>
      <c r="E1141" s="72">
        <v>1.848E9</v>
      </c>
      <c r="F1141" s="72">
        <v>1.644E9</v>
      </c>
      <c r="G1141" s="39">
        <f t="shared" si="3"/>
        <v>1848000000</v>
      </c>
      <c r="H1141" s="39">
        <f t="shared" si="4"/>
        <v>1644000000</v>
      </c>
    </row>
    <row r="1142">
      <c r="A1142" s="33" t="s">
        <v>148</v>
      </c>
      <c r="B1142" s="68" t="s">
        <v>149</v>
      </c>
      <c r="C1142" s="35" t="s">
        <v>57</v>
      </c>
      <c r="D1142" s="76" t="str">
        <f t="shared" si="2"/>
        <v>Europe/Albania-Europe/2009</v>
      </c>
      <c r="E1142" s="72">
        <v>2.014E9</v>
      </c>
      <c r="F1142" s="72">
        <v>1.693E9</v>
      </c>
      <c r="G1142" s="39">
        <f t="shared" si="3"/>
        <v>2014000000</v>
      </c>
      <c r="H1142" s="39">
        <f t="shared" si="4"/>
        <v>1693000000</v>
      </c>
    </row>
    <row r="1143">
      <c r="A1143" s="33" t="s">
        <v>148</v>
      </c>
      <c r="B1143" s="68" t="s">
        <v>149</v>
      </c>
      <c r="C1143" s="35" t="s">
        <v>58</v>
      </c>
      <c r="D1143" s="76" t="str">
        <f t="shared" si="2"/>
        <v>Europe/Albania-Europe/2010</v>
      </c>
      <c r="E1143" s="72">
        <v>1.78E9</v>
      </c>
      <c r="F1143" s="72">
        <v>1.454E9</v>
      </c>
      <c r="G1143" s="39">
        <f t="shared" si="3"/>
        <v>1780000000</v>
      </c>
      <c r="H1143" s="39">
        <f t="shared" si="4"/>
        <v>1454000000</v>
      </c>
    </row>
    <row r="1144">
      <c r="A1144" s="33" t="s">
        <v>148</v>
      </c>
      <c r="B1144" s="68" t="s">
        <v>149</v>
      </c>
      <c r="C1144" s="35" t="s">
        <v>59</v>
      </c>
      <c r="D1144" s="76" t="str">
        <f t="shared" si="2"/>
        <v>Europe/Albania-Europe/2011</v>
      </c>
      <c r="E1144" s="72">
        <v>1.833E9</v>
      </c>
      <c r="F1144" s="72">
        <v>1.678E9</v>
      </c>
      <c r="G1144" s="39">
        <f t="shared" si="3"/>
        <v>1833000000</v>
      </c>
      <c r="H1144" s="39">
        <f t="shared" si="4"/>
        <v>1678000000</v>
      </c>
    </row>
    <row r="1145">
      <c r="A1145" s="33" t="s">
        <v>148</v>
      </c>
      <c r="B1145" s="68" t="s">
        <v>149</v>
      </c>
      <c r="C1145" s="35" t="s">
        <v>60</v>
      </c>
      <c r="D1145" s="76" t="str">
        <f t="shared" si="2"/>
        <v>Europe/Albania-Europe/2012</v>
      </c>
      <c r="E1145" s="72">
        <v>1.623E9</v>
      </c>
      <c r="F1145" s="72">
        <v>1.374E9</v>
      </c>
      <c r="G1145" s="39">
        <f t="shared" si="3"/>
        <v>1623000000</v>
      </c>
      <c r="H1145" s="39">
        <f t="shared" si="4"/>
        <v>1374000000</v>
      </c>
    </row>
    <row r="1146">
      <c r="A1146" s="33" t="s">
        <v>148</v>
      </c>
      <c r="B1146" s="68" t="s">
        <v>150</v>
      </c>
      <c r="C1146" s="35" t="s">
        <v>48</v>
      </c>
      <c r="D1146" s="76" t="str">
        <f t="shared" si="2"/>
        <v>Europe/Andorra-Europe/2000</v>
      </c>
      <c r="E1146" s="69"/>
      <c r="F1146" s="69"/>
      <c r="G1146" s="39" t="str">
        <f t="shared" si="3"/>
        <v/>
      </c>
      <c r="H1146" s="39" t="str">
        <f t="shared" si="4"/>
        <v/>
      </c>
    </row>
    <row r="1147">
      <c r="A1147" s="33" t="s">
        <v>148</v>
      </c>
      <c r="B1147" s="68" t="s">
        <v>150</v>
      </c>
      <c r="C1147" s="35" t="s">
        <v>49</v>
      </c>
      <c r="D1147" s="76" t="str">
        <f t="shared" si="2"/>
        <v>Europe/Andorra-Europe/2001</v>
      </c>
      <c r="E1147" s="69"/>
      <c r="F1147" s="69"/>
      <c r="G1147" s="39" t="str">
        <f t="shared" si="3"/>
        <v/>
      </c>
      <c r="H1147" s="39" t="str">
        <f t="shared" si="4"/>
        <v/>
      </c>
    </row>
    <row r="1148">
      <c r="A1148" s="33" t="s">
        <v>148</v>
      </c>
      <c r="B1148" s="68" t="s">
        <v>150</v>
      </c>
      <c r="C1148" s="35" t="s">
        <v>50</v>
      </c>
      <c r="D1148" s="76" t="str">
        <f t="shared" si="2"/>
        <v>Europe/Andorra-Europe/2002</v>
      </c>
      <c r="E1148" s="69"/>
      <c r="F1148" s="69"/>
      <c r="G1148" s="39" t="str">
        <f t="shared" si="3"/>
        <v/>
      </c>
      <c r="H1148" s="39" t="str">
        <f t="shared" si="4"/>
        <v/>
      </c>
    </row>
    <row r="1149">
      <c r="A1149" s="33" t="s">
        <v>148</v>
      </c>
      <c r="B1149" s="68" t="s">
        <v>150</v>
      </c>
      <c r="C1149" s="35" t="s">
        <v>51</v>
      </c>
      <c r="D1149" s="76" t="str">
        <f t="shared" si="2"/>
        <v>Europe/Andorra-Europe/2003</v>
      </c>
      <c r="E1149" s="69"/>
      <c r="F1149" s="69"/>
      <c r="G1149" s="39" t="str">
        <f t="shared" si="3"/>
        <v/>
      </c>
      <c r="H1149" s="39" t="str">
        <f t="shared" si="4"/>
        <v/>
      </c>
    </row>
    <row r="1150">
      <c r="A1150" s="33" t="s">
        <v>148</v>
      </c>
      <c r="B1150" s="68" t="s">
        <v>150</v>
      </c>
      <c r="C1150" s="35" t="s">
        <v>52</v>
      </c>
      <c r="D1150" s="76" t="str">
        <f t="shared" si="2"/>
        <v>Europe/Andorra-Europe/2004</v>
      </c>
      <c r="E1150" s="69"/>
      <c r="F1150" s="69"/>
      <c r="G1150" s="39" t="str">
        <f t="shared" si="3"/>
        <v/>
      </c>
      <c r="H1150" s="39" t="str">
        <f t="shared" si="4"/>
        <v/>
      </c>
    </row>
    <row r="1151">
      <c r="A1151" s="33" t="s">
        <v>148</v>
      </c>
      <c r="B1151" s="68" t="s">
        <v>150</v>
      </c>
      <c r="C1151" s="35" t="s">
        <v>53</v>
      </c>
      <c r="D1151" s="76" t="str">
        <f t="shared" si="2"/>
        <v>Europe/Andorra-Europe/2005</v>
      </c>
      <c r="E1151" s="69"/>
      <c r="F1151" s="69"/>
      <c r="G1151" s="39" t="str">
        <f t="shared" si="3"/>
        <v/>
      </c>
      <c r="H1151" s="39" t="str">
        <f t="shared" si="4"/>
        <v/>
      </c>
    </row>
    <row r="1152">
      <c r="A1152" s="33" t="s">
        <v>148</v>
      </c>
      <c r="B1152" s="68" t="s">
        <v>150</v>
      </c>
      <c r="C1152" s="35" t="s">
        <v>54</v>
      </c>
      <c r="D1152" s="76" t="str">
        <f t="shared" si="2"/>
        <v>Europe/Andorra-Europe/2006</v>
      </c>
      <c r="E1152" s="69"/>
      <c r="F1152" s="69"/>
      <c r="G1152" s="39" t="str">
        <f t="shared" si="3"/>
        <v/>
      </c>
      <c r="H1152" s="39" t="str">
        <f t="shared" si="4"/>
        <v/>
      </c>
    </row>
    <row r="1153">
      <c r="A1153" s="33" t="s">
        <v>148</v>
      </c>
      <c r="B1153" s="68" t="s">
        <v>150</v>
      </c>
      <c r="C1153" s="35" t="s">
        <v>55</v>
      </c>
      <c r="D1153" s="76" t="str">
        <f t="shared" si="2"/>
        <v>Europe/Andorra-Europe/2007</v>
      </c>
      <c r="E1153" s="69"/>
      <c r="F1153" s="69"/>
      <c r="G1153" s="39" t="str">
        <f t="shared" si="3"/>
        <v/>
      </c>
      <c r="H1153" s="39" t="str">
        <f t="shared" si="4"/>
        <v/>
      </c>
    </row>
    <row r="1154">
      <c r="A1154" s="33" t="s">
        <v>148</v>
      </c>
      <c r="B1154" s="68" t="s">
        <v>150</v>
      </c>
      <c r="C1154" s="35" t="s">
        <v>56</v>
      </c>
      <c r="D1154" s="76" t="str">
        <f t="shared" si="2"/>
        <v>Europe/Andorra-Europe/2008</v>
      </c>
      <c r="E1154" s="69"/>
      <c r="F1154" s="69"/>
      <c r="G1154" s="39" t="str">
        <f t="shared" si="3"/>
        <v/>
      </c>
      <c r="H1154" s="39" t="str">
        <f t="shared" si="4"/>
        <v/>
      </c>
    </row>
    <row r="1155">
      <c r="A1155" s="33" t="s">
        <v>148</v>
      </c>
      <c r="B1155" s="68" t="s">
        <v>150</v>
      </c>
      <c r="C1155" s="35" t="s">
        <v>57</v>
      </c>
      <c r="D1155" s="76" t="str">
        <f t="shared" si="2"/>
        <v>Europe/Andorra-Europe/2009</v>
      </c>
      <c r="E1155" s="69"/>
      <c r="F1155" s="69"/>
      <c r="G1155" s="39" t="str">
        <f t="shared" si="3"/>
        <v/>
      </c>
      <c r="H1155" s="39" t="str">
        <f t="shared" si="4"/>
        <v/>
      </c>
    </row>
    <row r="1156">
      <c r="A1156" s="33" t="s">
        <v>148</v>
      </c>
      <c r="B1156" s="68" t="s">
        <v>150</v>
      </c>
      <c r="C1156" s="35" t="s">
        <v>58</v>
      </c>
      <c r="D1156" s="76" t="str">
        <f t="shared" si="2"/>
        <v>Europe/Andorra-Europe/2010</v>
      </c>
      <c r="E1156" s="69"/>
      <c r="F1156" s="69"/>
      <c r="G1156" s="39" t="str">
        <f t="shared" si="3"/>
        <v/>
      </c>
      <c r="H1156" s="39" t="str">
        <f t="shared" si="4"/>
        <v/>
      </c>
    </row>
    <row r="1157">
      <c r="A1157" s="33" t="s">
        <v>148</v>
      </c>
      <c r="B1157" s="68" t="s">
        <v>150</v>
      </c>
      <c r="C1157" s="35" t="s">
        <v>59</v>
      </c>
      <c r="D1157" s="76" t="str">
        <f t="shared" si="2"/>
        <v>Europe/Andorra-Europe/2011</v>
      </c>
      <c r="E1157" s="69"/>
      <c r="F1157" s="69"/>
      <c r="G1157" s="39" t="str">
        <f t="shared" si="3"/>
        <v/>
      </c>
      <c r="H1157" s="39" t="str">
        <f t="shared" si="4"/>
        <v/>
      </c>
    </row>
    <row r="1158">
      <c r="A1158" s="33" t="s">
        <v>148</v>
      </c>
      <c r="B1158" s="68" t="s">
        <v>150</v>
      </c>
      <c r="C1158" s="35" t="s">
        <v>60</v>
      </c>
      <c r="D1158" s="76" t="str">
        <f t="shared" si="2"/>
        <v>Europe/Andorra-Europe/2012</v>
      </c>
      <c r="E1158" s="69"/>
      <c r="F1158" s="69"/>
      <c r="G1158" s="39" t="str">
        <f t="shared" si="3"/>
        <v/>
      </c>
      <c r="H1158" s="39" t="str">
        <f t="shared" si="4"/>
        <v/>
      </c>
    </row>
    <row r="1159">
      <c r="A1159" s="33" t="s">
        <v>148</v>
      </c>
      <c r="B1159" s="68" t="s">
        <v>151</v>
      </c>
      <c r="C1159" s="35" t="s">
        <v>48</v>
      </c>
      <c r="D1159" s="76" t="str">
        <f t="shared" si="2"/>
        <v>Europe/Austria-Europe/2000</v>
      </c>
      <c r="E1159" s="72">
        <v>1.1382E10</v>
      </c>
      <c r="F1159" s="72">
        <v>7.001E9</v>
      </c>
      <c r="G1159" s="39">
        <f t="shared" si="3"/>
        <v>11382000000</v>
      </c>
      <c r="H1159" s="39">
        <f t="shared" si="4"/>
        <v>7001000000</v>
      </c>
    </row>
    <row r="1160">
      <c r="A1160" s="33" t="s">
        <v>148</v>
      </c>
      <c r="B1160" s="68" t="s">
        <v>151</v>
      </c>
      <c r="C1160" s="35" t="s">
        <v>49</v>
      </c>
      <c r="D1160" s="76" t="str">
        <f t="shared" si="2"/>
        <v>Europe/Austria-Europe/2001</v>
      </c>
      <c r="E1160" s="72">
        <v>1.1511E10</v>
      </c>
      <c r="F1160" s="72">
        <v>7.408E9</v>
      </c>
      <c r="G1160" s="39">
        <f t="shared" si="3"/>
        <v>11511000000</v>
      </c>
      <c r="H1160" s="39">
        <f t="shared" si="4"/>
        <v>7408000000</v>
      </c>
    </row>
    <row r="1161">
      <c r="A1161" s="33" t="s">
        <v>148</v>
      </c>
      <c r="B1161" s="68" t="s">
        <v>151</v>
      </c>
      <c r="C1161" s="35" t="s">
        <v>50</v>
      </c>
      <c r="D1161" s="76" t="str">
        <f t="shared" si="2"/>
        <v>Europe/Austria-Europe/2002</v>
      </c>
      <c r="E1161" s="72">
        <v>1.2334E10</v>
      </c>
      <c r="F1161" s="72">
        <v>7.743E9</v>
      </c>
      <c r="G1161" s="39">
        <f t="shared" si="3"/>
        <v>12334000000</v>
      </c>
      <c r="H1161" s="39">
        <f t="shared" si="4"/>
        <v>7743000000</v>
      </c>
    </row>
    <row r="1162">
      <c r="A1162" s="33" t="s">
        <v>148</v>
      </c>
      <c r="B1162" s="68" t="s">
        <v>151</v>
      </c>
      <c r="C1162" s="35" t="s">
        <v>51</v>
      </c>
      <c r="D1162" s="76" t="str">
        <f t="shared" si="2"/>
        <v>Europe/Austria-Europe/2003</v>
      </c>
      <c r="E1162" s="72">
        <v>1.5128E10</v>
      </c>
      <c r="F1162" s="72">
        <v>9.761E9</v>
      </c>
      <c r="G1162" s="39">
        <f t="shared" si="3"/>
        <v>15128000000</v>
      </c>
      <c r="H1162" s="39">
        <f t="shared" si="4"/>
        <v>9761000000</v>
      </c>
    </row>
    <row r="1163">
      <c r="A1163" s="33" t="s">
        <v>148</v>
      </c>
      <c r="B1163" s="68" t="s">
        <v>151</v>
      </c>
      <c r="C1163" s="35" t="s">
        <v>52</v>
      </c>
      <c r="D1163" s="76" t="str">
        <f t="shared" si="2"/>
        <v>Europe/Austria-Europe/2004</v>
      </c>
      <c r="E1163" s="72">
        <v>1.7251E10</v>
      </c>
      <c r="F1163" s="72">
        <v>1.0812E10</v>
      </c>
      <c r="G1163" s="39">
        <f t="shared" si="3"/>
        <v>17251000000</v>
      </c>
      <c r="H1163" s="39">
        <f t="shared" si="4"/>
        <v>10812000000</v>
      </c>
    </row>
    <row r="1164">
      <c r="A1164" s="33" t="s">
        <v>148</v>
      </c>
      <c r="B1164" s="68" t="s">
        <v>151</v>
      </c>
      <c r="C1164" s="35" t="s">
        <v>53</v>
      </c>
      <c r="D1164" s="76" t="str">
        <f t="shared" si="2"/>
        <v>Europe/Austria-Europe/2005</v>
      </c>
      <c r="E1164" s="72">
        <v>1.8471E10</v>
      </c>
      <c r="F1164" s="72">
        <v>1.1077E10</v>
      </c>
      <c r="G1164" s="39">
        <f t="shared" si="3"/>
        <v>18471000000</v>
      </c>
      <c r="H1164" s="39">
        <f t="shared" si="4"/>
        <v>11077000000</v>
      </c>
    </row>
    <row r="1165">
      <c r="A1165" s="33" t="s">
        <v>148</v>
      </c>
      <c r="B1165" s="68" t="s">
        <v>151</v>
      </c>
      <c r="C1165" s="35" t="s">
        <v>54</v>
      </c>
      <c r="D1165" s="76" t="str">
        <f t="shared" si="2"/>
        <v>Europe/Austria-Europe/2006</v>
      </c>
      <c r="E1165" s="72">
        <v>1.8886E10</v>
      </c>
      <c r="F1165" s="72">
        <v>1.1721E10</v>
      </c>
      <c r="G1165" s="39">
        <f t="shared" si="3"/>
        <v>18886000000</v>
      </c>
      <c r="H1165" s="39">
        <f t="shared" si="4"/>
        <v>11721000000</v>
      </c>
    </row>
    <row r="1166">
      <c r="A1166" s="33" t="s">
        <v>148</v>
      </c>
      <c r="B1166" s="68" t="s">
        <v>151</v>
      </c>
      <c r="C1166" s="35" t="s">
        <v>55</v>
      </c>
      <c r="D1166" s="76" t="str">
        <f t="shared" si="2"/>
        <v>Europe/Austria-Europe/2007</v>
      </c>
      <c r="E1166" s="72">
        <v>2.1088E10</v>
      </c>
      <c r="F1166" s="72">
        <v>1.2825E10</v>
      </c>
      <c r="G1166" s="39">
        <f t="shared" si="3"/>
        <v>21088000000</v>
      </c>
      <c r="H1166" s="39">
        <f t="shared" si="4"/>
        <v>12825000000</v>
      </c>
    </row>
    <row r="1167">
      <c r="A1167" s="33" t="s">
        <v>148</v>
      </c>
      <c r="B1167" s="68" t="s">
        <v>151</v>
      </c>
      <c r="C1167" s="35" t="s">
        <v>56</v>
      </c>
      <c r="D1167" s="76" t="str">
        <f t="shared" si="2"/>
        <v>Europe/Austria-Europe/2008</v>
      </c>
      <c r="E1167" s="72">
        <v>2.4346E10</v>
      </c>
      <c r="F1167" s="72">
        <v>1.3993E10</v>
      </c>
      <c r="G1167" s="39">
        <f t="shared" si="3"/>
        <v>24346000000</v>
      </c>
      <c r="H1167" s="39">
        <f t="shared" si="4"/>
        <v>13993000000</v>
      </c>
    </row>
    <row r="1168">
      <c r="A1168" s="33" t="s">
        <v>148</v>
      </c>
      <c r="B1168" s="68" t="s">
        <v>151</v>
      </c>
      <c r="C1168" s="35" t="s">
        <v>57</v>
      </c>
      <c r="D1168" s="76" t="str">
        <f t="shared" si="2"/>
        <v>Europe/Austria-Europe/2009</v>
      </c>
      <c r="E1168" s="72">
        <v>2.122E10</v>
      </c>
      <c r="F1168" s="72">
        <v>1.2767E10</v>
      </c>
      <c r="G1168" s="39">
        <f t="shared" si="3"/>
        <v>21220000000</v>
      </c>
      <c r="H1168" s="39">
        <f t="shared" si="4"/>
        <v>12767000000</v>
      </c>
    </row>
    <row r="1169">
      <c r="A1169" s="33" t="s">
        <v>148</v>
      </c>
      <c r="B1169" s="68" t="s">
        <v>151</v>
      </c>
      <c r="C1169" s="35" t="s">
        <v>58</v>
      </c>
      <c r="D1169" s="76" t="str">
        <f t="shared" si="2"/>
        <v>Europe/Austria-Europe/2010</v>
      </c>
      <c r="E1169" s="72">
        <v>2.098E10</v>
      </c>
      <c r="F1169" s="72">
        <v>1.2213E10</v>
      </c>
      <c r="G1169" s="39">
        <f t="shared" si="3"/>
        <v>20980000000</v>
      </c>
      <c r="H1169" s="39">
        <f t="shared" si="4"/>
        <v>12213000000</v>
      </c>
    </row>
    <row r="1170">
      <c r="A1170" s="33" t="s">
        <v>148</v>
      </c>
      <c r="B1170" s="68" t="s">
        <v>151</v>
      </c>
      <c r="C1170" s="35" t="s">
        <v>59</v>
      </c>
      <c r="D1170" s="76" t="str">
        <f t="shared" si="2"/>
        <v>Europe/Austria-Europe/2011</v>
      </c>
      <c r="E1170" s="72">
        <v>2.2453E10</v>
      </c>
      <c r="F1170" s="72">
        <v>1.292E10</v>
      </c>
      <c r="G1170" s="39">
        <f t="shared" si="3"/>
        <v>22453000000</v>
      </c>
      <c r="H1170" s="39">
        <f t="shared" si="4"/>
        <v>12920000000</v>
      </c>
    </row>
    <row r="1171">
      <c r="A1171" s="33" t="s">
        <v>148</v>
      </c>
      <c r="B1171" s="68" t="s">
        <v>151</v>
      </c>
      <c r="C1171" s="35" t="s">
        <v>60</v>
      </c>
      <c r="D1171" s="76" t="str">
        <f t="shared" si="2"/>
        <v>Europe/Austria-Europe/2012</v>
      </c>
      <c r="E1171" s="72">
        <v>2.1446E10</v>
      </c>
      <c r="F1171" s="72">
        <v>1.2352E10</v>
      </c>
      <c r="G1171" s="39">
        <f t="shared" si="3"/>
        <v>21446000000</v>
      </c>
      <c r="H1171" s="39">
        <f t="shared" si="4"/>
        <v>12352000000</v>
      </c>
    </row>
    <row r="1172">
      <c r="A1172" s="33" t="s">
        <v>148</v>
      </c>
      <c r="B1172" s="68" t="s">
        <v>152</v>
      </c>
      <c r="C1172" s="35" t="s">
        <v>48</v>
      </c>
      <c r="D1172" s="76" t="str">
        <f t="shared" si="2"/>
        <v>Europe/Belarus-Europe/2000</v>
      </c>
      <c r="E1172" s="72">
        <v>1.88E8</v>
      </c>
      <c r="F1172" s="72">
        <v>2.47E8</v>
      </c>
      <c r="G1172" s="39">
        <f t="shared" si="3"/>
        <v>188000000</v>
      </c>
      <c r="H1172" s="39">
        <f t="shared" si="4"/>
        <v>247000000</v>
      </c>
    </row>
    <row r="1173">
      <c r="A1173" s="33" t="s">
        <v>148</v>
      </c>
      <c r="B1173" s="68" t="s">
        <v>152</v>
      </c>
      <c r="C1173" s="35" t="s">
        <v>49</v>
      </c>
      <c r="D1173" s="76" t="str">
        <f t="shared" si="2"/>
        <v>Europe/Belarus-Europe/2001</v>
      </c>
      <c r="E1173" s="72">
        <v>2.72E8</v>
      </c>
      <c r="F1173" s="72">
        <v>4.86E8</v>
      </c>
      <c r="G1173" s="39">
        <f t="shared" si="3"/>
        <v>272000000</v>
      </c>
      <c r="H1173" s="39">
        <f t="shared" si="4"/>
        <v>486000000</v>
      </c>
    </row>
    <row r="1174">
      <c r="A1174" s="33" t="s">
        <v>148</v>
      </c>
      <c r="B1174" s="68" t="s">
        <v>152</v>
      </c>
      <c r="C1174" s="35" t="s">
        <v>50</v>
      </c>
      <c r="D1174" s="76" t="str">
        <f t="shared" si="2"/>
        <v>Europe/Belarus-Europe/2002</v>
      </c>
      <c r="E1174" s="72">
        <v>2.95E8</v>
      </c>
      <c r="F1174" s="72">
        <v>5.27E8</v>
      </c>
      <c r="G1174" s="39">
        <f t="shared" si="3"/>
        <v>295000000</v>
      </c>
      <c r="H1174" s="39">
        <f t="shared" si="4"/>
        <v>527000000</v>
      </c>
    </row>
    <row r="1175">
      <c r="A1175" s="33" t="s">
        <v>148</v>
      </c>
      <c r="B1175" s="68" t="s">
        <v>152</v>
      </c>
      <c r="C1175" s="35" t="s">
        <v>51</v>
      </c>
      <c r="D1175" s="76" t="str">
        <f t="shared" si="2"/>
        <v>Europe/Belarus-Europe/2003</v>
      </c>
      <c r="E1175" s="72">
        <v>3.39E8</v>
      </c>
      <c r="F1175" s="72">
        <v>4.36E8</v>
      </c>
      <c r="G1175" s="39">
        <f t="shared" si="3"/>
        <v>339000000</v>
      </c>
      <c r="H1175" s="39">
        <f t="shared" si="4"/>
        <v>436000000</v>
      </c>
    </row>
    <row r="1176">
      <c r="A1176" s="33" t="s">
        <v>148</v>
      </c>
      <c r="B1176" s="68" t="s">
        <v>152</v>
      </c>
      <c r="C1176" s="35" t="s">
        <v>52</v>
      </c>
      <c r="D1176" s="76" t="str">
        <f t="shared" si="2"/>
        <v>Europe/Belarus-Europe/2004</v>
      </c>
      <c r="E1176" s="72">
        <v>3.62E8</v>
      </c>
      <c r="F1176" s="72">
        <v>5.0E8</v>
      </c>
      <c r="G1176" s="39">
        <f t="shared" si="3"/>
        <v>362000000</v>
      </c>
      <c r="H1176" s="39">
        <f t="shared" si="4"/>
        <v>500000000</v>
      </c>
    </row>
    <row r="1177">
      <c r="A1177" s="33" t="s">
        <v>148</v>
      </c>
      <c r="B1177" s="68" t="s">
        <v>152</v>
      </c>
      <c r="C1177" s="35" t="s">
        <v>53</v>
      </c>
      <c r="D1177" s="76" t="str">
        <f t="shared" si="2"/>
        <v>Europe/Belarus-Europe/2005</v>
      </c>
      <c r="E1177" s="72">
        <v>3.46E8</v>
      </c>
      <c r="F1177" s="72">
        <v>5.16E8</v>
      </c>
      <c r="G1177" s="39">
        <f t="shared" si="3"/>
        <v>346000000</v>
      </c>
      <c r="H1177" s="39">
        <f t="shared" si="4"/>
        <v>516000000</v>
      </c>
    </row>
    <row r="1178">
      <c r="A1178" s="33" t="s">
        <v>148</v>
      </c>
      <c r="B1178" s="68" t="s">
        <v>152</v>
      </c>
      <c r="C1178" s="35" t="s">
        <v>54</v>
      </c>
      <c r="D1178" s="76" t="str">
        <f t="shared" si="2"/>
        <v>Europe/Belarus-Europe/2006</v>
      </c>
      <c r="E1178" s="72">
        <v>4.01E8</v>
      </c>
      <c r="F1178" s="72">
        <v>6.75E8</v>
      </c>
      <c r="G1178" s="39">
        <f t="shared" si="3"/>
        <v>401000000</v>
      </c>
      <c r="H1178" s="39">
        <f t="shared" si="4"/>
        <v>675000000</v>
      </c>
    </row>
    <row r="1179">
      <c r="A1179" s="33" t="s">
        <v>148</v>
      </c>
      <c r="B1179" s="68" t="s">
        <v>152</v>
      </c>
      <c r="C1179" s="35" t="s">
        <v>55</v>
      </c>
      <c r="D1179" s="76" t="str">
        <f t="shared" si="2"/>
        <v>Europe/Belarus-Europe/2007</v>
      </c>
      <c r="E1179" s="72">
        <v>4.79E8</v>
      </c>
      <c r="F1179" s="72">
        <v>7.24E8</v>
      </c>
      <c r="G1179" s="39">
        <f t="shared" si="3"/>
        <v>479000000</v>
      </c>
      <c r="H1179" s="39">
        <f t="shared" si="4"/>
        <v>724000000</v>
      </c>
    </row>
    <row r="1180">
      <c r="A1180" s="33" t="s">
        <v>148</v>
      </c>
      <c r="B1180" s="68" t="s">
        <v>152</v>
      </c>
      <c r="C1180" s="35" t="s">
        <v>56</v>
      </c>
      <c r="D1180" s="76" t="str">
        <f t="shared" si="2"/>
        <v>Europe/Belarus-Europe/2008</v>
      </c>
      <c r="E1180" s="72">
        <v>5.85E8</v>
      </c>
      <c r="F1180" s="72">
        <v>8.6E8</v>
      </c>
      <c r="G1180" s="39">
        <f t="shared" si="3"/>
        <v>585000000</v>
      </c>
      <c r="H1180" s="39">
        <f t="shared" si="4"/>
        <v>860000000</v>
      </c>
    </row>
    <row r="1181">
      <c r="A1181" s="33" t="s">
        <v>148</v>
      </c>
      <c r="B1181" s="68" t="s">
        <v>152</v>
      </c>
      <c r="C1181" s="35" t="s">
        <v>57</v>
      </c>
      <c r="D1181" s="76" t="str">
        <f t="shared" si="2"/>
        <v>Europe/Belarus-Europe/2009</v>
      </c>
      <c r="E1181" s="72">
        <v>5.63E8</v>
      </c>
      <c r="F1181" s="72">
        <v>7.52E8</v>
      </c>
      <c r="G1181" s="39">
        <f t="shared" si="3"/>
        <v>563000000</v>
      </c>
      <c r="H1181" s="39">
        <f t="shared" si="4"/>
        <v>752000000</v>
      </c>
    </row>
    <row r="1182">
      <c r="A1182" s="33" t="s">
        <v>148</v>
      </c>
      <c r="B1182" s="68" t="s">
        <v>152</v>
      </c>
      <c r="C1182" s="35" t="s">
        <v>58</v>
      </c>
      <c r="D1182" s="76" t="str">
        <f t="shared" si="2"/>
        <v>Europe/Belarus-Europe/2010</v>
      </c>
      <c r="E1182" s="72">
        <v>6.65E8</v>
      </c>
      <c r="F1182" s="72">
        <v>7.48E8</v>
      </c>
      <c r="G1182" s="39">
        <f t="shared" si="3"/>
        <v>665000000</v>
      </c>
      <c r="H1182" s="39">
        <f t="shared" si="4"/>
        <v>748000000</v>
      </c>
    </row>
    <row r="1183">
      <c r="A1183" s="33" t="s">
        <v>148</v>
      </c>
      <c r="B1183" s="68" t="s">
        <v>152</v>
      </c>
      <c r="C1183" s="35" t="s">
        <v>59</v>
      </c>
      <c r="D1183" s="76" t="str">
        <f t="shared" si="2"/>
        <v>Europe/Belarus-Europe/2011</v>
      </c>
      <c r="E1183" s="72">
        <v>7.47E8</v>
      </c>
      <c r="F1183" s="72">
        <v>7.29E8</v>
      </c>
      <c r="G1183" s="39">
        <f t="shared" si="3"/>
        <v>747000000</v>
      </c>
      <c r="H1183" s="39">
        <f t="shared" si="4"/>
        <v>729000000</v>
      </c>
    </row>
    <row r="1184">
      <c r="A1184" s="33" t="s">
        <v>148</v>
      </c>
      <c r="B1184" s="68" t="s">
        <v>152</v>
      </c>
      <c r="C1184" s="35" t="s">
        <v>60</v>
      </c>
      <c r="D1184" s="76" t="str">
        <f t="shared" si="2"/>
        <v>Europe/Belarus-Europe/2012</v>
      </c>
      <c r="E1184" s="72">
        <v>9.86E8</v>
      </c>
      <c r="F1184" s="72">
        <v>7.81E8</v>
      </c>
      <c r="G1184" s="39">
        <f t="shared" si="3"/>
        <v>986000000</v>
      </c>
      <c r="H1184" s="39">
        <f t="shared" si="4"/>
        <v>781000000</v>
      </c>
    </row>
    <row r="1185">
      <c r="A1185" s="33" t="s">
        <v>148</v>
      </c>
      <c r="B1185" s="68" t="s">
        <v>153</v>
      </c>
      <c r="C1185" s="35" t="s">
        <v>48</v>
      </c>
      <c r="D1185" s="76" t="str">
        <f t="shared" si="2"/>
        <v>Europe/Belgium-Europe/2000</v>
      </c>
      <c r="E1185" s="72">
        <v>6.592E9</v>
      </c>
      <c r="F1185" s="72">
        <v>9.429E9</v>
      </c>
      <c r="G1185" s="39">
        <f t="shared" si="3"/>
        <v>6592000000</v>
      </c>
      <c r="H1185" s="39">
        <f t="shared" si="4"/>
        <v>9429000000</v>
      </c>
    </row>
    <row r="1186">
      <c r="A1186" s="33" t="s">
        <v>148</v>
      </c>
      <c r="B1186" s="68" t="s">
        <v>153</v>
      </c>
      <c r="C1186" s="35" t="s">
        <v>49</v>
      </c>
      <c r="D1186" s="76" t="str">
        <f t="shared" si="2"/>
        <v>Europe/Belgium-Europe/2001</v>
      </c>
      <c r="E1186" s="72">
        <v>8.304E9</v>
      </c>
      <c r="F1186" s="72">
        <v>1.0878E10</v>
      </c>
      <c r="G1186" s="39">
        <f t="shared" si="3"/>
        <v>8304000000</v>
      </c>
      <c r="H1186" s="39">
        <f t="shared" si="4"/>
        <v>10878000000</v>
      </c>
    </row>
    <row r="1187">
      <c r="A1187" s="33" t="s">
        <v>148</v>
      </c>
      <c r="B1187" s="68" t="s">
        <v>153</v>
      </c>
      <c r="C1187" s="35" t="s">
        <v>50</v>
      </c>
      <c r="D1187" s="76" t="str">
        <f t="shared" si="2"/>
        <v>Europe/Belgium-Europe/2002</v>
      </c>
      <c r="E1187" s="72">
        <v>7.598E9</v>
      </c>
      <c r="F1187" s="72">
        <v>1.127E10</v>
      </c>
      <c r="G1187" s="39">
        <f t="shared" si="3"/>
        <v>7598000000</v>
      </c>
      <c r="H1187" s="39">
        <f t="shared" si="4"/>
        <v>11270000000</v>
      </c>
    </row>
    <row r="1188">
      <c r="A1188" s="33" t="s">
        <v>148</v>
      </c>
      <c r="B1188" s="68" t="s">
        <v>153</v>
      </c>
      <c r="C1188" s="35" t="s">
        <v>51</v>
      </c>
      <c r="D1188" s="76" t="str">
        <f t="shared" si="2"/>
        <v>Europe/Belgium-Europe/2003</v>
      </c>
      <c r="E1188" s="72">
        <v>8.848E9</v>
      </c>
      <c r="F1188" s="72">
        <v>1.3402E10</v>
      </c>
      <c r="G1188" s="39">
        <f t="shared" si="3"/>
        <v>8848000000</v>
      </c>
      <c r="H1188" s="39">
        <f t="shared" si="4"/>
        <v>13402000000</v>
      </c>
    </row>
    <row r="1189">
      <c r="A1189" s="33" t="s">
        <v>148</v>
      </c>
      <c r="B1189" s="68" t="s">
        <v>153</v>
      </c>
      <c r="C1189" s="35" t="s">
        <v>52</v>
      </c>
      <c r="D1189" s="76" t="str">
        <f t="shared" si="2"/>
        <v>Europe/Belgium-Europe/2004</v>
      </c>
      <c r="E1189" s="72">
        <v>1.0089E10</v>
      </c>
      <c r="F1189" s="72">
        <v>1.5456E10</v>
      </c>
      <c r="G1189" s="39">
        <f t="shared" si="3"/>
        <v>10089000000</v>
      </c>
      <c r="H1189" s="39">
        <f t="shared" si="4"/>
        <v>15456000000</v>
      </c>
    </row>
    <row r="1190">
      <c r="A1190" s="33" t="s">
        <v>148</v>
      </c>
      <c r="B1190" s="68" t="s">
        <v>153</v>
      </c>
      <c r="C1190" s="35" t="s">
        <v>53</v>
      </c>
      <c r="D1190" s="76" t="str">
        <f t="shared" si="2"/>
        <v>Europe/Belgium-Europe/2005</v>
      </c>
      <c r="E1190" s="72">
        <v>1.0881E10</v>
      </c>
      <c r="F1190" s="72">
        <v>1.6771E10</v>
      </c>
      <c r="G1190" s="39">
        <f t="shared" si="3"/>
        <v>10881000000</v>
      </c>
      <c r="H1190" s="39">
        <f t="shared" si="4"/>
        <v>16771000000</v>
      </c>
    </row>
    <row r="1191">
      <c r="A1191" s="33" t="s">
        <v>148</v>
      </c>
      <c r="B1191" s="68" t="s">
        <v>153</v>
      </c>
      <c r="C1191" s="35" t="s">
        <v>54</v>
      </c>
      <c r="D1191" s="76" t="str">
        <f t="shared" si="2"/>
        <v>Europe/Belgium-Europe/2006</v>
      </c>
      <c r="E1191" s="72">
        <v>1.1625E10</v>
      </c>
      <c r="F1191" s="72">
        <v>1.7891E10</v>
      </c>
      <c r="G1191" s="39">
        <f t="shared" si="3"/>
        <v>11625000000</v>
      </c>
      <c r="H1191" s="39">
        <f t="shared" si="4"/>
        <v>17891000000</v>
      </c>
    </row>
    <row r="1192">
      <c r="A1192" s="33" t="s">
        <v>148</v>
      </c>
      <c r="B1192" s="68" t="s">
        <v>153</v>
      </c>
      <c r="C1192" s="35" t="s">
        <v>55</v>
      </c>
      <c r="D1192" s="76" t="str">
        <f t="shared" si="2"/>
        <v>Europe/Belgium-Europe/2007</v>
      </c>
      <c r="E1192" s="72">
        <v>1.2371E10</v>
      </c>
      <c r="F1192" s="72">
        <v>1.9215E10</v>
      </c>
      <c r="G1192" s="39">
        <f t="shared" si="3"/>
        <v>12371000000</v>
      </c>
      <c r="H1192" s="39">
        <f t="shared" si="4"/>
        <v>19215000000</v>
      </c>
    </row>
    <row r="1193">
      <c r="A1193" s="33" t="s">
        <v>148</v>
      </c>
      <c r="B1193" s="68" t="s">
        <v>153</v>
      </c>
      <c r="C1193" s="35" t="s">
        <v>56</v>
      </c>
      <c r="D1193" s="76" t="str">
        <f t="shared" si="2"/>
        <v>Europe/Belgium-Europe/2008</v>
      </c>
      <c r="E1193" s="72">
        <v>1.3106E10</v>
      </c>
      <c r="F1193" s="72">
        <v>2.1445E10</v>
      </c>
      <c r="G1193" s="39">
        <f t="shared" si="3"/>
        <v>13106000000</v>
      </c>
      <c r="H1193" s="39">
        <f t="shared" si="4"/>
        <v>21445000000</v>
      </c>
    </row>
    <row r="1194">
      <c r="A1194" s="33" t="s">
        <v>148</v>
      </c>
      <c r="B1194" s="68" t="s">
        <v>153</v>
      </c>
      <c r="C1194" s="35" t="s">
        <v>57</v>
      </c>
      <c r="D1194" s="76" t="str">
        <f t="shared" si="2"/>
        <v>Europe/Belgium-Europe/2009</v>
      </c>
      <c r="E1194" s="72">
        <v>1.15E10</v>
      </c>
      <c r="F1194" s="72">
        <v>2.2292E10</v>
      </c>
      <c r="G1194" s="39">
        <f t="shared" si="3"/>
        <v>11500000000</v>
      </c>
      <c r="H1194" s="39">
        <f t="shared" si="4"/>
        <v>22292000000</v>
      </c>
    </row>
    <row r="1195">
      <c r="A1195" s="33" t="s">
        <v>148</v>
      </c>
      <c r="B1195" s="68" t="s">
        <v>153</v>
      </c>
      <c r="C1195" s="35" t="s">
        <v>58</v>
      </c>
      <c r="D1195" s="76" t="str">
        <f t="shared" si="2"/>
        <v>Europe/Belgium-Europe/2010</v>
      </c>
      <c r="E1195" s="72">
        <v>1.1624E10</v>
      </c>
      <c r="F1195" s="72">
        <v>2.0876E10</v>
      </c>
      <c r="G1195" s="39">
        <f t="shared" si="3"/>
        <v>11624000000</v>
      </c>
      <c r="H1195" s="39">
        <f t="shared" si="4"/>
        <v>20876000000</v>
      </c>
    </row>
    <row r="1196">
      <c r="A1196" s="33" t="s">
        <v>148</v>
      </c>
      <c r="B1196" s="68" t="s">
        <v>153</v>
      </c>
      <c r="C1196" s="35" t="s">
        <v>59</v>
      </c>
      <c r="D1196" s="76" t="str">
        <f t="shared" si="2"/>
        <v>Europe/Belgium-Europe/2011</v>
      </c>
      <c r="E1196" s="72">
        <v>1.3008E10</v>
      </c>
      <c r="F1196" s="72">
        <v>2.4215E10</v>
      </c>
      <c r="G1196" s="39">
        <f t="shared" si="3"/>
        <v>13008000000</v>
      </c>
      <c r="H1196" s="39">
        <f t="shared" si="4"/>
        <v>24215000000</v>
      </c>
    </row>
    <row r="1197">
      <c r="A1197" s="33" t="s">
        <v>148</v>
      </c>
      <c r="B1197" s="68" t="s">
        <v>153</v>
      </c>
      <c r="C1197" s="35" t="s">
        <v>60</v>
      </c>
      <c r="D1197" s="76" t="str">
        <f t="shared" si="2"/>
        <v>Europe/Belgium-Europe/2012</v>
      </c>
      <c r="E1197" s="72">
        <v>1.2659E10</v>
      </c>
      <c r="F1197" s="72">
        <v>2.3784E10</v>
      </c>
      <c r="G1197" s="39">
        <f t="shared" si="3"/>
        <v>12659000000</v>
      </c>
      <c r="H1197" s="39">
        <f t="shared" si="4"/>
        <v>23784000000</v>
      </c>
    </row>
    <row r="1198">
      <c r="A1198" s="33" t="s">
        <v>148</v>
      </c>
      <c r="B1198" s="68" t="s">
        <v>154</v>
      </c>
      <c r="C1198" s="35" t="s">
        <v>48</v>
      </c>
      <c r="D1198" s="76" t="str">
        <f t="shared" si="2"/>
        <v>Europe/Bosnia and Herzegovina-Europe/2000</v>
      </c>
      <c r="E1198" s="72">
        <v>2.46E8</v>
      </c>
      <c r="F1198" s="72">
        <v>9.2E7</v>
      </c>
      <c r="G1198" s="39">
        <f t="shared" si="3"/>
        <v>246000000</v>
      </c>
      <c r="H1198" s="39">
        <f t="shared" si="4"/>
        <v>92000000</v>
      </c>
    </row>
    <row r="1199">
      <c r="A1199" s="33" t="s">
        <v>148</v>
      </c>
      <c r="B1199" s="68" t="s">
        <v>154</v>
      </c>
      <c r="C1199" s="35" t="s">
        <v>49</v>
      </c>
      <c r="D1199" s="76" t="str">
        <f t="shared" si="2"/>
        <v>Europe/Bosnia and Herzegovina-Europe/2001</v>
      </c>
      <c r="E1199" s="72">
        <v>2.79E8</v>
      </c>
      <c r="F1199" s="72">
        <v>9.6E7</v>
      </c>
      <c r="G1199" s="39">
        <f t="shared" si="3"/>
        <v>279000000</v>
      </c>
      <c r="H1199" s="39">
        <f t="shared" si="4"/>
        <v>96000000</v>
      </c>
    </row>
    <row r="1200">
      <c r="A1200" s="33" t="s">
        <v>148</v>
      </c>
      <c r="B1200" s="68" t="s">
        <v>154</v>
      </c>
      <c r="C1200" s="35" t="s">
        <v>50</v>
      </c>
      <c r="D1200" s="76" t="str">
        <f t="shared" si="2"/>
        <v>Europe/Bosnia and Herzegovina-Europe/2002</v>
      </c>
      <c r="E1200" s="72">
        <v>3.07E8</v>
      </c>
      <c r="F1200" s="72">
        <v>1.12E8</v>
      </c>
      <c r="G1200" s="39">
        <f t="shared" si="3"/>
        <v>307000000</v>
      </c>
      <c r="H1200" s="39">
        <f t="shared" si="4"/>
        <v>112000000</v>
      </c>
    </row>
    <row r="1201">
      <c r="A1201" s="33" t="s">
        <v>148</v>
      </c>
      <c r="B1201" s="68" t="s">
        <v>154</v>
      </c>
      <c r="C1201" s="35" t="s">
        <v>51</v>
      </c>
      <c r="D1201" s="76" t="str">
        <f t="shared" si="2"/>
        <v>Europe/Bosnia and Herzegovina-Europe/2003</v>
      </c>
      <c r="E1201" s="72">
        <v>4.04E8</v>
      </c>
      <c r="F1201" s="72">
        <v>1.45E8</v>
      </c>
      <c r="G1201" s="39">
        <f t="shared" si="3"/>
        <v>404000000</v>
      </c>
      <c r="H1201" s="39">
        <f t="shared" si="4"/>
        <v>145000000</v>
      </c>
    </row>
    <row r="1202">
      <c r="A1202" s="33" t="s">
        <v>148</v>
      </c>
      <c r="B1202" s="68" t="s">
        <v>154</v>
      </c>
      <c r="C1202" s="35" t="s">
        <v>52</v>
      </c>
      <c r="D1202" s="76" t="str">
        <f t="shared" si="2"/>
        <v>Europe/Bosnia and Herzegovina-Europe/2004</v>
      </c>
      <c r="E1202" s="72">
        <v>5.07E8</v>
      </c>
      <c r="F1202" s="72">
        <v>1.62E8</v>
      </c>
      <c r="G1202" s="39">
        <f t="shared" si="3"/>
        <v>507000000</v>
      </c>
      <c r="H1202" s="39">
        <f t="shared" si="4"/>
        <v>162000000</v>
      </c>
    </row>
    <row r="1203">
      <c r="A1203" s="33" t="s">
        <v>148</v>
      </c>
      <c r="B1203" s="68" t="s">
        <v>154</v>
      </c>
      <c r="C1203" s="35" t="s">
        <v>53</v>
      </c>
      <c r="D1203" s="76" t="str">
        <f t="shared" si="2"/>
        <v>Europe/Bosnia and Herzegovina-Europe/2005</v>
      </c>
      <c r="E1203" s="72">
        <v>5.57E8</v>
      </c>
      <c r="F1203" s="72">
        <v>1.58E8</v>
      </c>
      <c r="G1203" s="39">
        <f t="shared" si="3"/>
        <v>557000000</v>
      </c>
      <c r="H1203" s="39">
        <f t="shared" si="4"/>
        <v>158000000</v>
      </c>
    </row>
    <row r="1204">
      <c r="A1204" s="33" t="s">
        <v>148</v>
      </c>
      <c r="B1204" s="68" t="s">
        <v>154</v>
      </c>
      <c r="C1204" s="35" t="s">
        <v>54</v>
      </c>
      <c r="D1204" s="76" t="str">
        <f t="shared" si="2"/>
        <v>Europe/Bosnia and Herzegovina-Europe/2006</v>
      </c>
      <c r="E1204" s="72">
        <v>6.58E8</v>
      </c>
      <c r="F1204" s="72">
        <v>2.1E8</v>
      </c>
      <c r="G1204" s="39">
        <f t="shared" si="3"/>
        <v>658000000</v>
      </c>
      <c r="H1204" s="39">
        <f t="shared" si="4"/>
        <v>210000000</v>
      </c>
    </row>
    <row r="1205">
      <c r="A1205" s="33" t="s">
        <v>148</v>
      </c>
      <c r="B1205" s="68" t="s">
        <v>154</v>
      </c>
      <c r="C1205" s="35" t="s">
        <v>55</v>
      </c>
      <c r="D1205" s="76" t="str">
        <f t="shared" si="2"/>
        <v>Europe/Bosnia and Herzegovina-Europe/2007</v>
      </c>
      <c r="E1205" s="72">
        <v>8.04E8</v>
      </c>
      <c r="F1205" s="72">
        <v>2.64E8</v>
      </c>
      <c r="G1205" s="39">
        <f t="shared" si="3"/>
        <v>804000000</v>
      </c>
      <c r="H1205" s="39">
        <f t="shared" si="4"/>
        <v>264000000</v>
      </c>
    </row>
    <row r="1206">
      <c r="A1206" s="33" t="s">
        <v>148</v>
      </c>
      <c r="B1206" s="68" t="s">
        <v>154</v>
      </c>
      <c r="C1206" s="35" t="s">
        <v>56</v>
      </c>
      <c r="D1206" s="76" t="str">
        <f t="shared" si="2"/>
        <v>Europe/Bosnia and Herzegovina-Europe/2008</v>
      </c>
      <c r="E1206" s="72">
        <v>9.13E8</v>
      </c>
      <c r="F1206" s="72">
        <v>3.45E8</v>
      </c>
      <c r="G1206" s="39">
        <f t="shared" si="3"/>
        <v>913000000</v>
      </c>
      <c r="H1206" s="39">
        <f t="shared" si="4"/>
        <v>345000000</v>
      </c>
    </row>
    <row r="1207">
      <c r="A1207" s="33" t="s">
        <v>148</v>
      </c>
      <c r="B1207" s="68" t="s">
        <v>154</v>
      </c>
      <c r="C1207" s="35" t="s">
        <v>57</v>
      </c>
      <c r="D1207" s="76" t="str">
        <f t="shared" si="2"/>
        <v>Europe/Bosnia and Herzegovina-Europe/2009</v>
      </c>
      <c r="E1207" s="72">
        <v>7.53E8</v>
      </c>
      <c r="F1207" s="72">
        <v>2.85E8</v>
      </c>
      <c r="G1207" s="39">
        <f t="shared" si="3"/>
        <v>753000000</v>
      </c>
      <c r="H1207" s="39">
        <f t="shared" si="4"/>
        <v>285000000</v>
      </c>
    </row>
    <row r="1208">
      <c r="A1208" s="33" t="s">
        <v>148</v>
      </c>
      <c r="B1208" s="68" t="s">
        <v>154</v>
      </c>
      <c r="C1208" s="35" t="s">
        <v>58</v>
      </c>
      <c r="D1208" s="76" t="str">
        <f t="shared" si="2"/>
        <v>Europe/Bosnia and Herzegovina-Europe/2010</v>
      </c>
      <c r="E1208" s="72">
        <v>6.62E8</v>
      </c>
      <c r="F1208" s="72">
        <v>2.47E8</v>
      </c>
      <c r="G1208" s="39">
        <f t="shared" si="3"/>
        <v>662000000</v>
      </c>
      <c r="H1208" s="39">
        <f t="shared" si="4"/>
        <v>247000000</v>
      </c>
    </row>
    <row r="1209">
      <c r="A1209" s="33" t="s">
        <v>148</v>
      </c>
      <c r="B1209" s="68" t="s">
        <v>154</v>
      </c>
      <c r="C1209" s="35" t="s">
        <v>59</v>
      </c>
      <c r="D1209" s="76" t="str">
        <f t="shared" si="2"/>
        <v>Europe/Bosnia and Herzegovina-Europe/2011</v>
      </c>
      <c r="E1209" s="72">
        <v>7.34E8</v>
      </c>
      <c r="F1209" s="72">
        <v>2.38E8</v>
      </c>
      <c r="G1209" s="39">
        <f t="shared" si="3"/>
        <v>734000000</v>
      </c>
      <c r="H1209" s="39">
        <f t="shared" si="4"/>
        <v>238000000</v>
      </c>
    </row>
    <row r="1210">
      <c r="A1210" s="33" t="s">
        <v>148</v>
      </c>
      <c r="B1210" s="68" t="s">
        <v>154</v>
      </c>
      <c r="C1210" s="35" t="s">
        <v>60</v>
      </c>
      <c r="D1210" s="76" t="str">
        <f t="shared" si="2"/>
        <v>Europe/Bosnia and Herzegovina-Europe/2012</v>
      </c>
      <c r="E1210" s="72">
        <v>6.65E8</v>
      </c>
      <c r="F1210" s="72">
        <v>1.94E8</v>
      </c>
      <c r="G1210" s="39">
        <f t="shared" si="3"/>
        <v>665000000</v>
      </c>
      <c r="H1210" s="39">
        <f t="shared" si="4"/>
        <v>194000000</v>
      </c>
    </row>
    <row r="1211">
      <c r="A1211" s="33" t="s">
        <v>148</v>
      </c>
      <c r="B1211" s="68" t="s">
        <v>155</v>
      </c>
      <c r="C1211" s="35" t="s">
        <v>48</v>
      </c>
      <c r="D1211" s="76" t="str">
        <f t="shared" si="2"/>
        <v>Europe/Bulgaria-Europe/2000</v>
      </c>
      <c r="E1211" s="72">
        <v>1.364E9</v>
      </c>
      <c r="F1211" s="72">
        <v>7.64E8</v>
      </c>
      <c r="G1211" s="39">
        <f t="shared" si="3"/>
        <v>1364000000</v>
      </c>
      <c r="H1211" s="39">
        <f t="shared" si="4"/>
        <v>764000000</v>
      </c>
    </row>
    <row r="1212">
      <c r="A1212" s="33" t="s">
        <v>148</v>
      </c>
      <c r="B1212" s="68" t="s">
        <v>155</v>
      </c>
      <c r="C1212" s="35" t="s">
        <v>49</v>
      </c>
      <c r="D1212" s="76" t="str">
        <f t="shared" si="2"/>
        <v>Europe/Bulgaria-Europe/2001</v>
      </c>
      <c r="E1212" s="72">
        <v>1.262E9</v>
      </c>
      <c r="F1212" s="72">
        <v>8.36E8</v>
      </c>
      <c r="G1212" s="39">
        <f t="shared" si="3"/>
        <v>1262000000</v>
      </c>
      <c r="H1212" s="39">
        <f t="shared" si="4"/>
        <v>836000000</v>
      </c>
    </row>
    <row r="1213">
      <c r="A1213" s="33" t="s">
        <v>148</v>
      </c>
      <c r="B1213" s="68" t="s">
        <v>155</v>
      </c>
      <c r="C1213" s="35" t="s">
        <v>50</v>
      </c>
      <c r="D1213" s="76" t="str">
        <f t="shared" si="2"/>
        <v>Europe/Bulgaria-Europe/2002</v>
      </c>
      <c r="E1213" s="72">
        <v>1.392E9</v>
      </c>
      <c r="F1213" s="72">
        <v>1.018E9</v>
      </c>
      <c r="G1213" s="39">
        <f t="shared" si="3"/>
        <v>1392000000</v>
      </c>
      <c r="H1213" s="39">
        <f t="shared" si="4"/>
        <v>1018000000</v>
      </c>
    </row>
    <row r="1214">
      <c r="A1214" s="33" t="s">
        <v>148</v>
      </c>
      <c r="B1214" s="68" t="s">
        <v>155</v>
      </c>
      <c r="C1214" s="35" t="s">
        <v>51</v>
      </c>
      <c r="D1214" s="76" t="str">
        <f t="shared" si="2"/>
        <v>Europe/Bulgaria-Europe/2003</v>
      </c>
      <c r="E1214" s="72">
        <v>2.051E9</v>
      </c>
      <c r="F1214" s="72">
        <v>1.467E9</v>
      </c>
      <c r="G1214" s="39">
        <f t="shared" si="3"/>
        <v>2051000000</v>
      </c>
      <c r="H1214" s="39">
        <f t="shared" si="4"/>
        <v>1467000000</v>
      </c>
    </row>
    <row r="1215">
      <c r="A1215" s="33" t="s">
        <v>148</v>
      </c>
      <c r="B1215" s="68" t="s">
        <v>155</v>
      </c>
      <c r="C1215" s="35" t="s">
        <v>52</v>
      </c>
      <c r="D1215" s="76" t="str">
        <f t="shared" si="2"/>
        <v>Europe/Bulgaria-Europe/2004</v>
      </c>
      <c r="E1215" s="72">
        <v>2.796E9</v>
      </c>
      <c r="F1215" s="72">
        <v>1.935E9</v>
      </c>
      <c r="G1215" s="39">
        <f t="shared" si="3"/>
        <v>2796000000</v>
      </c>
      <c r="H1215" s="39">
        <f t="shared" si="4"/>
        <v>1935000000</v>
      </c>
    </row>
    <row r="1216">
      <c r="A1216" s="33" t="s">
        <v>148</v>
      </c>
      <c r="B1216" s="68" t="s">
        <v>155</v>
      </c>
      <c r="C1216" s="35" t="s">
        <v>53</v>
      </c>
      <c r="D1216" s="76" t="str">
        <f t="shared" si="2"/>
        <v>Europe/Bulgaria-Europe/2005</v>
      </c>
      <c r="E1216" s="72">
        <v>3.063E9</v>
      </c>
      <c r="F1216" s="72">
        <v>1.858E9</v>
      </c>
      <c r="G1216" s="39">
        <f t="shared" si="3"/>
        <v>3063000000</v>
      </c>
      <c r="H1216" s="39">
        <f t="shared" si="4"/>
        <v>1858000000</v>
      </c>
    </row>
    <row r="1217">
      <c r="A1217" s="33" t="s">
        <v>148</v>
      </c>
      <c r="B1217" s="68" t="s">
        <v>155</v>
      </c>
      <c r="C1217" s="35" t="s">
        <v>54</v>
      </c>
      <c r="D1217" s="76" t="str">
        <f t="shared" si="2"/>
        <v>Europe/Bulgaria-Europe/2006</v>
      </c>
      <c r="E1217" s="72">
        <v>3.317E9</v>
      </c>
      <c r="F1217" s="72">
        <v>2.099E9</v>
      </c>
      <c r="G1217" s="39">
        <f t="shared" si="3"/>
        <v>3317000000</v>
      </c>
      <c r="H1217" s="39">
        <f t="shared" si="4"/>
        <v>2099000000</v>
      </c>
    </row>
    <row r="1218">
      <c r="A1218" s="33" t="s">
        <v>148</v>
      </c>
      <c r="B1218" s="68" t="s">
        <v>155</v>
      </c>
      <c r="C1218" s="35" t="s">
        <v>55</v>
      </c>
      <c r="D1218" s="76" t="str">
        <f t="shared" si="2"/>
        <v>Europe/Bulgaria-Europe/2007</v>
      </c>
      <c r="E1218" s="72">
        <v>4.181E9</v>
      </c>
      <c r="F1218" s="72">
        <v>2.142E9</v>
      </c>
      <c r="G1218" s="39">
        <f t="shared" si="3"/>
        <v>4181000000</v>
      </c>
      <c r="H1218" s="39">
        <f t="shared" si="4"/>
        <v>2142000000</v>
      </c>
    </row>
    <row r="1219">
      <c r="A1219" s="33" t="s">
        <v>148</v>
      </c>
      <c r="B1219" s="68" t="s">
        <v>155</v>
      </c>
      <c r="C1219" s="35" t="s">
        <v>56</v>
      </c>
      <c r="D1219" s="76" t="str">
        <f t="shared" si="2"/>
        <v>Europe/Bulgaria-Europe/2008</v>
      </c>
      <c r="E1219" s="72">
        <v>4.852E9</v>
      </c>
      <c r="F1219" s="72">
        <v>2.602E9</v>
      </c>
      <c r="G1219" s="39">
        <f t="shared" si="3"/>
        <v>4852000000</v>
      </c>
      <c r="H1219" s="39">
        <f t="shared" si="4"/>
        <v>2602000000</v>
      </c>
    </row>
    <row r="1220">
      <c r="A1220" s="33" t="s">
        <v>148</v>
      </c>
      <c r="B1220" s="68" t="s">
        <v>155</v>
      </c>
      <c r="C1220" s="35" t="s">
        <v>57</v>
      </c>
      <c r="D1220" s="76" t="str">
        <f t="shared" si="2"/>
        <v>Europe/Bulgaria-Europe/2009</v>
      </c>
      <c r="E1220" s="72">
        <v>4.273E9</v>
      </c>
      <c r="F1220" s="72">
        <v>1.955E9</v>
      </c>
      <c r="G1220" s="39">
        <f t="shared" si="3"/>
        <v>4273000000</v>
      </c>
      <c r="H1220" s="39">
        <f t="shared" si="4"/>
        <v>1955000000</v>
      </c>
    </row>
    <row r="1221">
      <c r="A1221" s="33" t="s">
        <v>148</v>
      </c>
      <c r="B1221" s="68" t="s">
        <v>155</v>
      </c>
      <c r="C1221" s="35" t="s">
        <v>58</v>
      </c>
      <c r="D1221" s="76" t="str">
        <f t="shared" si="2"/>
        <v>Europe/Bulgaria-Europe/2010</v>
      </c>
      <c r="E1221" s="72">
        <v>4.035E9</v>
      </c>
      <c r="F1221" s="72">
        <v>1.382E9</v>
      </c>
      <c r="G1221" s="39">
        <f t="shared" si="3"/>
        <v>4035000000</v>
      </c>
      <c r="H1221" s="39">
        <f t="shared" si="4"/>
        <v>1382000000</v>
      </c>
    </row>
    <row r="1222">
      <c r="A1222" s="33" t="s">
        <v>148</v>
      </c>
      <c r="B1222" s="68" t="s">
        <v>155</v>
      </c>
      <c r="C1222" s="35" t="s">
        <v>59</v>
      </c>
      <c r="D1222" s="76" t="str">
        <f t="shared" si="2"/>
        <v>Europe/Bulgaria-Europe/2011</v>
      </c>
      <c r="E1222" s="72">
        <v>4.554E9</v>
      </c>
      <c r="F1222" s="72">
        <v>1.498E9</v>
      </c>
      <c r="G1222" s="39">
        <f t="shared" si="3"/>
        <v>4554000000</v>
      </c>
      <c r="H1222" s="39">
        <f t="shared" si="4"/>
        <v>1498000000</v>
      </c>
    </row>
    <row r="1223">
      <c r="A1223" s="33" t="s">
        <v>148</v>
      </c>
      <c r="B1223" s="68" t="s">
        <v>155</v>
      </c>
      <c r="C1223" s="35" t="s">
        <v>60</v>
      </c>
      <c r="D1223" s="76" t="str">
        <f t="shared" si="2"/>
        <v>Europe/Bulgaria-Europe/2012</v>
      </c>
      <c r="E1223" s="72">
        <v>4.202E9</v>
      </c>
      <c r="F1223" s="72">
        <v>1.475E9</v>
      </c>
      <c r="G1223" s="39">
        <f t="shared" si="3"/>
        <v>4202000000</v>
      </c>
      <c r="H1223" s="39">
        <f t="shared" si="4"/>
        <v>1475000000</v>
      </c>
    </row>
    <row r="1224">
      <c r="A1224" s="33" t="s">
        <v>148</v>
      </c>
      <c r="B1224" s="68" t="s">
        <v>156</v>
      </c>
      <c r="C1224" s="35" t="s">
        <v>48</v>
      </c>
      <c r="D1224" s="76" t="str">
        <f t="shared" si="2"/>
        <v>Europe/Croatia-Europe/2000</v>
      </c>
      <c r="E1224" s="72">
        <v>2.871E9</v>
      </c>
      <c r="F1224" s="72">
        <v>6.34E8</v>
      </c>
      <c r="G1224" s="39">
        <f t="shared" si="3"/>
        <v>2871000000</v>
      </c>
      <c r="H1224" s="39">
        <f t="shared" si="4"/>
        <v>634000000</v>
      </c>
    </row>
    <row r="1225">
      <c r="A1225" s="33" t="s">
        <v>148</v>
      </c>
      <c r="B1225" s="68" t="s">
        <v>156</v>
      </c>
      <c r="C1225" s="35" t="s">
        <v>49</v>
      </c>
      <c r="D1225" s="76" t="str">
        <f t="shared" si="2"/>
        <v>Europe/Croatia-Europe/2001</v>
      </c>
      <c r="E1225" s="72">
        <v>3.463E9</v>
      </c>
      <c r="F1225" s="72">
        <v>6.77E8</v>
      </c>
      <c r="G1225" s="39">
        <f t="shared" si="3"/>
        <v>3463000000</v>
      </c>
      <c r="H1225" s="39">
        <f t="shared" si="4"/>
        <v>677000000</v>
      </c>
    </row>
    <row r="1226">
      <c r="A1226" s="33" t="s">
        <v>148</v>
      </c>
      <c r="B1226" s="68" t="s">
        <v>156</v>
      </c>
      <c r="C1226" s="35" t="s">
        <v>50</v>
      </c>
      <c r="D1226" s="76" t="str">
        <f t="shared" si="2"/>
        <v>Europe/Croatia-Europe/2002</v>
      </c>
      <c r="E1226" s="72">
        <v>3.952E9</v>
      </c>
      <c r="F1226" s="72">
        <v>8.52E8</v>
      </c>
      <c r="G1226" s="39">
        <f t="shared" si="3"/>
        <v>3952000000</v>
      </c>
      <c r="H1226" s="39">
        <f t="shared" si="4"/>
        <v>852000000</v>
      </c>
    </row>
    <row r="1227">
      <c r="A1227" s="33" t="s">
        <v>148</v>
      </c>
      <c r="B1227" s="68" t="s">
        <v>156</v>
      </c>
      <c r="C1227" s="35" t="s">
        <v>51</v>
      </c>
      <c r="D1227" s="76" t="str">
        <f t="shared" si="2"/>
        <v>Europe/Croatia-Europe/2003</v>
      </c>
      <c r="E1227" s="72">
        <v>6.513E9</v>
      </c>
      <c r="F1227" s="72">
        <v>7.09E8</v>
      </c>
      <c r="G1227" s="39">
        <f t="shared" si="3"/>
        <v>6513000000</v>
      </c>
      <c r="H1227" s="39">
        <f t="shared" si="4"/>
        <v>709000000</v>
      </c>
    </row>
    <row r="1228">
      <c r="A1228" s="33" t="s">
        <v>148</v>
      </c>
      <c r="B1228" s="68" t="s">
        <v>156</v>
      </c>
      <c r="C1228" s="35" t="s">
        <v>52</v>
      </c>
      <c r="D1228" s="76" t="str">
        <f t="shared" si="2"/>
        <v>Europe/Croatia-Europe/2004</v>
      </c>
      <c r="E1228" s="72">
        <v>6.945E9</v>
      </c>
      <c r="F1228" s="72">
        <v>8.81E8</v>
      </c>
      <c r="G1228" s="39">
        <f t="shared" si="3"/>
        <v>6945000000</v>
      </c>
      <c r="H1228" s="39">
        <f t="shared" si="4"/>
        <v>881000000</v>
      </c>
    </row>
    <row r="1229">
      <c r="A1229" s="33" t="s">
        <v>148</v>
      </c>
      <c r="B1229" s="68" t="s">
        <v>156</v>
      </c>
      <c r="C1229" s="35" t="s">
        <v>53</v>
      </c>
      <c r="D1229" s="76" t="str">
        <f t="shared" si="2"/>
        <v>Europe/Croatia-Europe/2005</v>
      </c>
      <c r="E1229" s="72">
        <v>7.625E9</v>
      </c>
      <c r="F1229" s="72">
        <v>7.86E8</v>
      </c>
      <c r="G1229" s="39">
        <f t="shared" si="3"/>
        <v>7625000000</v>
      </c>
      <c r="H1229" s="39">
        <f t="shared" si="4"/>
        <v>786000000</v>
      </c>
    </row>
    <row r="1230">
      <c r="A1230" s="33" t="s">
        <v>148</v>
      </c>
      <c r="B1230" s="68" t="s">
        <v>156</v>
      </c>
      <c r="C1230" s="35" t="s">
        <v>54</v>
      </c>
      <c r="D1230" s="76" t="str">
        <f t="shared" si="2"/>
        <v>Europe/Croatia-Europe/2006</v>
      </c>
      <c r="E1230" s="72">
        <v>8.296E9</v>
      </c>
      <c r="F1230" s="72">
        <v>7.7E8</v>
      </c>
      <c r="G1230" s="39">
        <f t="shared" si="3"/>
        <v>8296000000</v>
      </c>
      <c r="H1230" s="39">
        <f t="shared" si="4"/>
        <v>770000000</v>
      </c>
    </row>
    <row r="1231">
      <c r="A1231" s="33" t="s">
        <v>148</v>
      </c>
      <c r="B1231" s="68" t="s">
        <v>156</v>
      </c>
      <c r="C1231" s="35" t="s">
        <v>55</v>
      </c>
      <c r="D1231" s="76" t="str">
        <f t="shared" si="2"/>
        <v>Europe/Croatia-Europe/2007</v>
      </c>
      <c r="E1231" s="72">
        <v>9.601E9</v>
      </c>
      <c r="F1231" s="72">
        <v>1.025E9</v>
      </c>
      <c r="G1231" s="39">
        <f t="shared" si="3"/>
        <v>9601000000</v>
      </c>
      <c r="H1231" s="39">
        <f t="shared" si="4"/>
        <v>1025000000</v>
      </c>
    </row>
    <row r="1232">
      <c r="A1232" s="33" t="s">
        <v>148</v>
      </c>
      <c r="B1232" s="68" t="s">
        <v>156</v>
      </c>
      <c r="C1232" s="35" t="s">
        <v>56</v>
      </c>
      <c r="D1232" s="76" t="str">
        <f t="shared" si="2"/>
        <v>Europe/Croatia-Europe/2008</v>
      </c>
      <c r="E1232" s="72">
        <v>1.1681E10</v>
      </c>
      <c r="F1232" s="72">
        <v>1.156E9</v>
      </c>
      <c r="G1232" s="39">
        <f t="shared" si="3"/>
        <v>11681000000</v>
      </c>
      <c r="H1232" s="39">
        <f t="shared" si="4"/>
        <v>1156000000</v>
      </c>
    </row>
    <row r="1233">
      <c r="A1233" s="33" t="s">
        <v>148</v>
      </c>
      <c r="B1233" s="68" t="s">
        <v>156</v>
      </c>
      <c r="C1233" s="35" t="s">
        <v>57</v>
      </c>
      <c r="D1233" s="76" t="str">
        <f t="shared" si="2"/>
        <v>Europe/Croatia-Europe/2009</v>
      </c>
      <c r="E1233" s="72">
        <v>9.308E9</v>
      </c>
      <c r="F1233" s="72">
        <v>1.041E9</v>
      </c>
      <c r="G1233" s="39">
        <f t="shared" si="3"/>
        <v>9308000000</v>
      </c>
      <c r="H1233" s="39">
        <f t="shared" si="4"/>
        <v>1041000000</v>
      </c>
    </row>
    <row r="1234">
      <c r="A1234" s="33" t="s">
        <v>148</v>
      </c>
      <c r="B1234" s="68" t="s">
        <v>156</v>
      </c>
      <c r="C1234" s="35" t="s">
        <v>58</v>
      </c>
      <c r="D1234" s="76" t="str">
        <f t="shared" si="2"/>
        <v>Europe/Croatia-Europe/2010</v>
      </c>
      <c r="E1234" s="72">
        <v>8.255E9</v>
      </c>
      <c r="F1234" s="72">
        <v>8.59E8</v>
      </c>
      <c r="G1234" s="39">
        <f t="shared" si="3"/>
        <v>8255000000</v>
      </c>
      <c r="H1234" s="39">
        <f t="shared" si="4"/>
        <v>859000000</v>
      </c>
    </row>
    <row r="1235">
      <c r="A1235" s="33" t="s">
        <v>148</v>
      </c>
      <c r="B1235" s="68" t="s">
        <v>156</v>
      </c>
      <c r="C1235" s="35" t="s">
        <v>59</v>
      </c>
      <c r="D1235" s="76" t="str">
        <f t="shared" si="2"/>
        <v>Europe/Croatia-Europe/2011</v>
      </c>
      <c r="E1235" s="72">
        <v>9.638E9</v>
      </c>
      <c r="F1235" s="72">
        <v>9.19E8</v>
      </c>
      <c r="G1235" s="39">
        <f t="shared" si="3"/>
        <v>9638000000</v>
      </c>
      <c r="H1235" s="39">
        <f t="shared" si="4"/>
        <v>919000000</v>
      </c>
    </row>
    <row r="1236">
      <c r="A1236" s="33" t="s">
        <v>148</v>
      </c>
      <c r="B1236" s="68" t="s">
        <v>156</v>
      </c>
      <c r="C1236" s="35" t="s">
        <v>60</v>
      </c>
      <c r="D1236" s="76" t="str">
        <f t="shared" si="2"/>
        <v>Europe/Croatia-Europe/2012</v>
      </c>
      <c r="E1236" s="72">
        <v>8.865E9</v>
      </c>
      <c r="F1236" s="72">
        <v>9.62E8</v>
      </c>
      <c r="G1236" s="39">
        <f t="shared" si="3"/>
        <v>8865000000</v>
      </c>
      <c r="H1236" s="39">
        <f t="shared" si="4"/>
        <v>962000000</v>
      </c>
    </row>
    <row r="1237">
      <c r="A1237" s="33" t="s">
        <v>148</v>
      </c>
      <c r="B1237" s="68" t="s">
        <v>157</v>
      </c>
      <c r="C1237" s="35" t="s">
        <v>48</v>
      </c>
      <c r="D1237" s="76" t="str">
        <f t="shared" si="2"/>
        <v>Europe/Cyprus-Europe/2000</v>
      </c>
      <c r="E1237" s="72">
        <v>2.137E9</v>
      </c>
      <c r="F1237" s="72">
        <v>5.43E8</v>
      </c>
      <c r="G1237" s="39">
        <f t="shared" si="3"/>
        <v>2137000000</v>
      </c>
      <c r="H1237" s="39">
        <f t="shared" si="4"/>
        <v>543000000</v>
      </c>
    </row>
    <row r="1238">
      <c r="A1238" s="33" t="s">
        <v>148</v>
      </c>
      <c r="B1238" s="68" t="s">
        <v>157</v>
      </c>
      <c r="C1238" s="35" t="s">
        <v>49</v>
      </c>
      <c r="D1238" s="76" t="str">
        <f t="shared" si="2"/>
        <v>Europe/Cyprus-Europe/2001</v>
      </c>
      <c r="E1238" s="72">
        <v>2.203E9</v>
      </c>
      <c r="F1238" s="72">
        <v>5.68E8</v>
      </c>
      <c r="G1238" s="39">
        <f t="shared" si="3"/>
        <v>2203000000</v>
      </c>
      <c r="H1238" s="39">
        <f t="shared" si="4"/>
        <v>568000000</v>
      </c>
    </row>
    <row r="1239">
      <c r="A1239" s="33" t="s">
        <v>148</v>
      </c>
      <c r="B1239" s="68" t="s">
        <v>157</v>
      </c>
      <c r="C1239" s="35" t="s">
        <v>50</v>
      </c>
      <c r="D1239" s="76" t="str">
        <f t="shared" si="2"/>
        <v>Europe/Cyprus-Europe/2002</v>
      </c>
      <c r="E1239" s="72">
        <v>2.178E9</v>
      </c>
      <c r="F1239" s="72">
        <v>5.82E8</v>
      </c>
      <c r="G1239" s="39">
        <f t="shared" si="3"/>
        <v>2178000000</v>
      </c>
      <c r="H1239" s="39">
        <f t="shared" si="4"/>
        <v>582000000</v>
      </c>
    </row>
    <row r="1240">
      <c r="A1240" s="33" t="s">
        <v>148</v>
      </c>
      <c r="B1240" s="68" t="s">
        <v>157</v>
      </c>
      <c r="C1240" s="35" t="s">
        <v>51</v>
      </c>
      <c r="D1240" s="76" t="str">
        <f t="shared" si="2"/>
        <v>Europe/Cyprus-Europe/2003</v>
      </c>
      <c r="E1240" s="72">
        <v>2.325E9</v>
      </c>
      <c r="F1240" s="72">
        <v>7.0E8</v>
      </c>
      <c r="G1240" s="39">
        <f t="shared" si="3"/>
        <v>2325000000</v>
      </c>
      <c r="H1240" s="39">
        <f t="shared" si="4"/>
        <v>700000000</v>
      </c>
    </row>
    <row r="1241">
      <c r="A1241" s="33" t="s">
        <v>148</v>
      </c>
      <c r="B1241" s="68" t="s">
        <v>157</v>
      </c>
      <c r="C1241" s="35" t="s">
        <v>52</v>
      </c>
      <c r="D1241" s="76" t="str">
        <f t="shared" si="2"/>
        <v>Europe/Cyprus-Europe/2004</v>
      </c>
      <c r="E1241" s="72">
        <v>2.552E9</v>
      </c>
      <c r="F1241" s="72">
        <v>9.07E8</v>
      </c>
      <c r="G1241" s="39">
        <f t="shared" si="3"/>
        <v>2552000000</v>
      </c>
      <c r="H1241" s="39">
        <f t="shared" si="4"/>
        <v>907000000</v>
      </c>
    </row>
    <row r="1242">
      <c r="A1242" s="33" t="s">
        <v>148</v>
      </c>
      <c r="B1242" s="68" t="s">
        <v>157</v>
      </c>
      <c r="C1242" s="35" t="s">
        <v>53</v>
      </c>
      <c r="D1242" s="76" t="str">
        <f t="shared" si="2"/>
        <v>Europe/Cyprus-Europe/2005</v>
      </c>
      <c r="E1242" s="72">
        <v>2.644E9</v>
      </c>
      <c r="F1242" s="72">
        <v>1.001E9</v>
      </c>
      <c r="G1242" s="39">
        <f t="shared" si="3"/>
        <v>2644000000</v>
      </c>
      <c r="H1242" s="39">
        <f t="shared" si="4"/>
        <v>1001000000</v>
      </c>
    </row>
    <row r="1243">
      <c r="A1243" s="33" t="s">
        <v>148</v>
      </c>
      <c r="B1243" s="68" t="s">
        <v>157</v>
      </c>
      <c r="C1243" s="35" t="s">
        <v>54</v>
      </c>
      <c r="D1243" s="76" t="str">
        <f t="shared" si="2"/>
        <v>Europe/Cyprus-Europe/2006</v>
      </c>
      <c r="E1243" s="72">
        <v>2.691E9</v>
      </c>
      <c r="F1243" s="72">
        <v>1.031E9</v>
      </c>
      <c r="G1243" s="39">
        <f t="shared" si="3"/>
        <v>2691000000</v>
      </c>
      <c r="H1243" s="39">
        <f t="shared" si="4"/>
        <v>1031000000</v>
      </c>
    </row>
    <row r="1244">
      <c r="A1244" s="33" t="s">
        <v>148</v>
      </c>
      <c r="B1244" s="68" t="s">
        <v>157</v>
      </c>
      <c r="C1244" s="35" t="s">
        <v>55</v>
      </c>
      <c r="D1244" s="76" t="str">
        <f t="shared" si="2"/>
        <v>Europe/Cyprus-Europe/2007</v>
      </c>
      <c r="E1244" s="72">
        <v>3.108E9</v>
      </c>
      <c r="F1244" s="72">
        <v>1.554E9</v>
      </c>
      <c r="G1244" s="39">
        <f t="shared" si="3"/>
        <v>3108000000</v>
      </c>
      <c r="H1244" s="39">
        <f t="shared" si="4"/>
        <v>1554000000</v>
      </c>
    </row>
    <row r="1245">
      <c r="A1245" s="33" t="s">
        <v>148</v>
      </c>
      <c r="B1245" s="68" t="s">
        <v>157</v>
      </c>
      <c r="C1245" s="35" t="s">
        <v>56</v>
      </c>
      <c r="D1245" s="76" t="str">
        <f t="shared" si="2"/>
        <v>Europe/Cyprus-Europe/2008</v>
      </c>
      <c r="E1245" s="72">
        <v>3.231E9</v>
      </c>
      <c r="F1245" s="72">
        <v>1.895E9</v>
      </c>
      <c r="G1245" s="39">
        <f t="shared" si="3"/>
        <v>3231000000</v>
      </c>
      <c r="H1245" s="39">
        <f t="shared" si="4"/>
        <v>1895000000</v>
      </c>
    </row>
    <row r="1246">
      <c r="A1246" s="33" t="s">
        <v>148</v>
      </c>
      <c r="B1246" s="68" t="s">
        <v>157</v>
      </c>
      <c r="C1246" s="35" t="s">
        <v>57</v>
      </c>
      <c r="D1246" s="76" t="str">
        <f t="shared" si="2"/>
        <v>Europe/Cyprus-Europe/2009</v>
      </c>
      <c r="E1246" s="72">
        <v>2.474E9</v>
      </c>
      <c r="F1246" s="72">
        <v>1.638E9</v>
      </c>
      <c r="G1246" s="39">
        <f t="shared" si="3"/>
        <v>2474000000</v>
      </c>
      <c r="H1246" s="39">
        <f t="shared" si="4"/>
        <v>1638000000</v>
      </c>
    </row>
    <row r="1247">
      <c r="A1247" s="33" t="s">
        <v>148</v>
      </c>
      <c r="B1247" s="68" t="s">
        <v>157</v>
      </c>
      <c r="C1247" s="35" t="s">
        <v>58</v>
      </c>
      <c r="D1247" s="76" t="str">
        <f t="shared" si="2"/>
        <v>Europe/Cyprus-Europe/2010</v>
      </c>
      <c r="E1247" s="72">
        <v>2.371E9</v>
      </c>
      <c r="F1247" s="72">
        <v>1.457E9</v>
      </c>
      <c r="G1247" s="39">
        <f t="shared" si="3"/>
        <v>2371000000</v>
      </c>
      <c r="H1247" s="39">
        <f t="shared" si="4"/>
        <v>1457000000</v>
      </c>
    </row>
    <row r="1248">
      <c r="A1248" s="33" t="s">
        <v>148</v>
      </c>
      <c r="B1248" s="68" t="s">
        <v>157</v>
      </c>
      <c r="C1248" s="35" t="s">
        <v>59</v>
      </c>
      <c r="D1248" s="76" t="str">
        <f t="shared" si="2"/>
        <v>Europe/Cyprus-Europe/2011</v>
      </c>
      <c r="E1248" s="72">
        <v>2.751E9</v>
      </c>
      <c r="F1248" s="72">
        <v>1.721E9</v>
      </c>
      <c r="G1248" s="39">
        <f t="shared" si="3"/>
        <v>2751000000</v>
      </c>
      <c r="H1248" s="39">
        <f t="shared" si="4"/>
        <v>1721000000</v>
      </c>
    </row>
    <row r="1249">
      <c r="A1249" s="33" t="s">
        <v>148</v>
      </c>
      <c r="B1249" s="68" t="s">
        <v>157</v>
      </c>
      <c r="C1249" s="35" t="s">
        <v>60</v>
      </c>
      <c r="D1249" s="76" t="str">
        <f t="shared" si="2"/>
        <v>Europe/Cyprus-Europe/2012</v>
      </c>
      <c r="E1249" s="72">
        <v>2.709E9</v>
      </c>
      <c r="F1249" s="72">
        <v>1.637E9</v>
      </c>
      <c r="G1249" s="39">
        <f t="shared" si="3"/>
        <v>2709000000</v>
      </c>
      <c r="H1249" s="39">
        <f t="shared" si="4"/>
        <v>1637000000</v>
      </c>
    </row>
    <row r="1250">
      <c r="A1250" s="33" t="s">
        <v>148</v>
      </c>
      <c r="B1250" s="68" t="s">
        <v>158</v>
      </c>
      <c r="C1250" s="35" t="s">
        <v>48</v>
      </c>
      <c r="D1250" s="76" t="str">
        <f t="shared" si="2"/>
        <v>Europe/Czech Republic-Europe/2000</v>
      </c>
      <c r="E1250" s="72">
        <v>2.973E9</v>
      </c>
      <c r="F1250" s="72">
        <v>1.276E9</v>
      </c>
      <c r="G1250" s="39">
        <f t="shared" si="3"/>
        <v>2973000000</v>
      </c>
      <c r="H1250" s="39">
        <f t="shared" si="4"/>
        <v>1276000000</v>
      </c>
    </row>
    <row r="1251">
      <c r="A1251" s="33" t="s">
        <v>148</v>
      </c>
      <c r="B1251" s="68" t="s">
        <v>158</v>
      </c>
      <c r="C1251" s="35" t="s">
        <v>49</v>
      </c>
      <c r="D1251" s="76" t="str">
        <f t="shared" si="2"/>
        <v>Europe/Czech Republic-Europe/2001</v>
      </c>
      <c r="E1251" s="72">
        <v>3.104E9</v>
      </c>
      <c r="F1251" s="72">
        <v>1.386E9</v>
      </c>
      <c r="G1251" s="39">
        <f t="shared" si="3"/>
        <v>3104000000</v>
      </c>
      <c r="H1251" s="39">
        <f t="shared" si="4"/>
        <v>1386000000</v>
      </c>
    </row>
    <row r="1252">
      <c r="A1252" s="33" t="s">
        <v>148</v>
      </c>
      <c r="B1252" s="68" t="s">
        <v>158</v>
      </c>
      <c r="C1252" s="35" t="s">
        <v>50</v>
      </c>
      <c r="D1252" s="76" t="str">
        <f t="shared" si="2"/>
        <v>Europe/Czech Republic-Europe/2002</v>
      </c>
      <c r="E1252" s="72">
        <v>3.376E9</v>
      </c>
      <c r="F1252" s="72">
        <v>1.797E9</v>
      </c>
      <c r="G1252" s="39">
        <f t="shared" si="3"/>
        <v>3376000000</v>
      </c>
      <c r="H1252" s="39">
        <f t="shared" si="4"/>
        <v>1797000000</v>
      </c>
    </row>
    <row r="1253">
      <c r="A1253" s="33" t="s">
        <v>148</v>
      </c>
      <c r="B1253" s="68" t="s">
        <v>158</v>
      </c>
      <c r="C1253" s="35" t="s">
        <v>51</v>
      </c>
      <c r="D1253" s="76" t="str">
        <f t="shared" si="2"/>
        <v>Europe/Czech Republic-Europe/2003</v>
      </c>
      <c r="E1253" s="72">
        <v>4.069E9</v>
      </c>
      <c r="F1253" s="72">
        <v>2.177E9</v>
      </c>
      <c r="G1253" s="39">
        <f t="shared" si="3"/>
        <v>4069000000</v>
      </c>
      <c r="H1253" s="39">
        <f t="shared" si="4"/>
        <v>2177000000</v>
      </c>
    </row>
    <row r="1254">
      <c r="A1254" s="33" t="s">
        <v>148</v>
      </c>
      <c r="B1254" s="68" t="s">
        <v>158</v>
      </c>
      <c r="C1254" s="35" t="s">
        <v>52</v>
      </c>
      <c r="D1254" s="76" t="str">
        <f t="shared" si="2"/>
        <v>Europe/Czech Republic-Europe/2004</v>
      </c>
      <c r="E1254" s="72">
        <v>4.931E9</v>
      </c>
      <c r="F1254" s="72">
        <v>2.682E9</v>
      </c>
      <c r="G1254" s="39">
        <f t="shared" si="3"/>
        <v>4931000000</v>
      </c>
      <c r="H1254" s="39">
        <f t="shared" si="4"/>
        <v>2682000000</v>
      </c>
    </row>
    <row r="1255">
      <c r="A1255" s="33" t="s">
        <v>148</v>
      </c>
      <c r="B1255" s="68" t="s">
        <v>158</v>
      </c>
      <c r="C1255" s="35" t="s">
        <v>53</v>
      </c>
      <c r="D1255" s="76" t="str">
        <f t="shared" si="2"/>
        <v>Europe/Czech Republic-Europe/2005</v>
      </c>
      <c r="E1255" s="72">
        <v>5.772E9</v>
      </c>
      <c r="F1255" s="72">
        <v>2.603E9</v>
      </c>
      <c r="G1255" s="39">
        <f t="shared" si="3"/>
        <v>5772000000</v>
      </c>
      <c r="H1255" s="39">
        <f t="shared" si="4"/>
        <v>2603000000</v>
      </c>
    </row>
    <row r="1256">
      <c r="A1256" s="33" t="s">
        <v>148</v>
      </c>
      <c r="B1256" s="68" t="s">
        <v>158</v>
      </c>
      <c r="C1256" s="35" t="s">
        <v>54</v>
      </c>
      <c r="D1256" s="76" t="str">
        <f t="shared" si="2"/>
        <v>Europe/Czech Republic-Europe/2006</v>
      </c>
      <c r="E1256" s="72">
        <v>6.702E9</v>
      </c>
      <c r="F1256" s="72">
        <v>2.874E9</v>
      </c>
      <c r="G1256" s="39">
        <f t="shared" si="3"/>
        <v>6702000000</v>
      </c>
      <c r="H1256" s="39">
        <f t="shared" si="4"/>
        <v>2874000000</v>
      </c>
    </row>
    <row r="1257">
      <c r="A1257" s="33" t="s">
        <v>148</v>
      </c>
      <c r="B1257" s="68" t="s">
        <v>158</v>
      </c>
      <c r="C1257" s="35" t="s">
        <v>55</v>
      </c>
      <c r="D1257" s="76" t="str">
        <f t="shared" si="2"/>
        <v>Europe/Czech Republic-Europe/2007</v>
      </c>
      <c r="E1257" s="72">
        <v>7.775E9</v>
      </c>
      <c r="F1257" s="72">
        <v>3.704E9</v>
      </c>
      <c r="G1257" s="39">
        <f t="shared" si="3"/>
        <v>7775000000</v>
      </c>
      <c r="H1257" s="39">
        <f t="shared" si="4"/>
        <v>3704000000</v>
      </c>
    </row>
    <row r="1258">
      <c r="A1258" s="33" t="s">
        <v>148</v>
      </c>
      <c r="B1258" s="68" t="s">
        <v>158</v>
      </c>
      <c r="C1258" s="35" t="s">
        <v>56</v>
      </c>
      <c r="D1258" s="76" t="str">
        <f t="shared" si="2"/>
        <v>Europe/Czech Republic-Europe/2008</v>
      </c>
      <c r="E1258" s="72">
        <v>8.871E9</v>
      </c>
      <c r="F1258" s="72">
        <v>4.797E9</v>
      </c>
      <c r="G1258" s="39">
        <f t="shared" si="3"/>
        <v>8871000000</v>
      </c>
      <c r="H1258" s="39">
        <f t="shared" si="4"/>
        <v>4797000000</v>
      </c>
    </row>
    <row r="1259">
      <c r="A1259" s="33" t="s">
        <v>148</v>
      </c>
      <c r="B1259" s="68" t="s">
        <v>158</v>
      </c>
      <c r="C1259" s="35" t="s">
        <v>57</v>
      </c>
      <c r="D1259" s="76" t="str">
        <f t="shared" si="2"/>
        <v>Europe/Czech Republic-Europe/2009</v>
      </c>
      <c r="E1259" s="72">
        <v>7.936E9</v>
      </c>
      <c r="F1259" s="72">
        <v>4.158E9</v>
      </c>
      <c r="G1259" s="39">
        <f t="shared" si="3"/>
        <v>7936000000</v>
      </c>
      <c r="H1259" s="39">
        <f t="shared" si="4"/>
        <v>4158000000</v>
      </c>
    </row>
    <row r="1260">
      <c r="A1260" s="33" t="s">
        <v>148</v>
      </c>
      <c r="B1260" s="68" t="s">
        <v>158</v>
      </c>
      <c r="C1260" s="35" t="s">
        <v>58</v>
      </c>
      <c r="D1260" s="76" t="str">
        <f t="shared" si="2"/>
        <v>Europe/Czech Republic-Europe/2010</v>
      </c>
      <c r="E1260" s="72">
        <v>8.017E9</v>
      </c>
      <c r="F1260" s="72">
        <v>4.166E9</v>
      </c>
      <c r="G1260" s="39">
        <f t="shared" si="3"/>
        <v>8017000000</v>
      </c>
      <c r="H1260" s="39">
        <f t="shared" si="4"/>
        <v>4166000000</v>
      </c>
    </row>
    <row r="1261">
      <c r="A1261" s="33" t="s">
        <v>148</v>
      </c>
      <c r="B1261" s="68" t="s">
        <v>158</v>
      </c>
      <c r="C1261" s="35" t="s">
        <v>59</v>
      </c>
      <c r="D1261" s="76" t="str">
        <f t="shared" si="2"/>
        <v>Europe/Czech Republic-Europe/2011</v>
      </c>
      <c r="E1261" s="72">
        <v>8.503E9</v>
      </c>
      <c r="F1261" s="72">
        <v>4.66E9</v>
      </c>
      <c r="G1261" s="39">
        <f t="shared" si="3"/>
        <v>8503000000</v>
      </c>
      <c r="H1261" s="39">
        <f t="shared" si="4"/>
        <v>4660000000</v>
      </c>
    </row>
    <row r="1262">
      <c r="A1262" s="33" t="s">
        <v>148</v>
      </c>
      <c r="B1262" s="68" t="s">
        <v>158</v>
      </c>
      <c r="C1262" s="35" t="s">
        <v>60</v>
      </c>
      <c r="D1262" s="76" t="str">
        <f t="shared" si="2"/>
        <v>Europe/Czech Republic-Europe/2012</v>
      </c>
      <c r="E1262" s="72">
        <v>7.758E9</v>
      </c>
      <c r="F1262" s="72">
        <v>4.379E9</v>
      </c>
      <c r="G1262" s="39">
        <f t="shared" si="3"/>
        <v>7758000000</v>
      </c>
      <c r="H1262" s="39">
        <f t="shared" si="4"/>
        <v>4379000000</v>
      </c>
    </row>
    <row r="1263">
      <c r="A1263" s="33" t="s">
        <v>148</v>
      </c>
      <c r="B1263" s="68" t="s">
        <v>159</v>
      </c>
      <c r="C1263" s="35" t="s">
        <v>48</v>
      </c>
      <c r="D1263" s="76" t="str">
        <f t="shared" si="2"/>
        <v>Europe/Denmark-Europe/2000</v>
      </c>
      <c r="E1263" s="72">
        <v>3.671E9</v>
      </c>
      <c r="F1263" s="72">
        <v>4.669E9</v>
      </c>
      <c r="G1263" s="39">
        <f t="shared" si="3"/>
        <v>3671000000</v>
      </c>
      <c r="H1263" s="39">
        <f t="shared" si="4"/>
        <v>4669000000</v>
      </c>
    </row>
    <row r="1264">
      <c r="A1264" s="33" t="s">
        <v>148</v>
      </c>
      <c r="B1264" s="68" t="s">
        <v>159</v>
      </c>
      <c r="C1264" s="35" t="s">
        <v>49</v>
      </c>
      <c r="D1264" s="76" t="str">
        <f t="shared" si="2"/>
        <v>Europe/Denmark-Europe/2001</v>
      </c>
      <c r="E1264" s="72">
        <v>4.003E9</v>
      </c>
      <c r="F1264" s="72">
        <v>4.861E9</v>
      </c>
      <c r="G1264" s="39">
        <f t="shared" si="3"/>
        <v>4003000000</v>
      </c>
      <c r="H1264" s="39">
        <f t="shared" si="4"/>
        <v>4861000000</v>
      </c>
    </row>
    <row r="1265">
      <c r="A1265" s="33" t="s">
        <v>148</v>
      </c>
      <c r="B1265" s="68" t="s">
        <v>159</v>
      </c>
      <c r="C1265" s="35" t="s">
        <v>50</v>
      </c>
      <c r="D1265" s="76" t="str">
        <f t="shared" si="2"/>
        <v>Europe/Denmark-Europe/2002</v>
      </c>
      <c r="E1265" s="72">
        <v>4.791E9</v>
      </c>
      <c r="F1265" s="72">
        <v>5.838E9</v>
      </c>
      <c r="G1265" s="39">
        <f t="shared" si="3"/>
        <v>4791000000</v>
      </c>
      <c r="H1265" s="39">
        <f t="shared" si="4"/>
        <v>5838000000</v>
      </c>
    </row>
    <row r="1266">
      <c r="A1266" s="33" t="s">
        <v>148</v>
      </c>
      <c r="B1266" s="68" t="s">
        <v>159</v>
      </c>
      <c r="C1266" s="35" t="s">
        <v>51</v>
      </c>
      <c r="D1266" s="76" t="str">
        <f t="shared" si="2"/>
        <v>Europe/Denmark-Europe/2003</v>
      </c>
      <c r="E1266" s="72">
        <v>5.271E9</v>
      </c>
      <c r="F1266" s="72">
        <v>6.659E9</v>
      </c>
      <c r="G1266" s="39">
        <f t="shared" si="3"/>
        <v>5271000000</v>
      </c>
      <c r="H1266" s="39">
        <f t="shared" si="4"/>
        <v>6659000000</v>
      </c>
    </row>
    <row r="1267">
      <c r="A1267" s="33" t="s">
        <v>148</v>
      </c>
      <c r="B1267" s="68" t="s">
        <v>159</v>
      </c>
      <c r="C1267" s="35" t="s">
        <v>52</v>
      </c>
      <c r="D1267" s="76" t="str">
        <f t="shared" si="2"/>
        <v>Europe/Denmark-Europe/2004</v>
      </c>
      <c r="E1267" s="72">
        <v>5.652E9</v>
      </c>
      <c r="F1267" s="72">
        <v>7.279E9</v>
      </c>
      <c r="G1267" s="39">
        <f t="shared" si="3"/>
        <v>5652000000</v>
      </c>
      <c r="H1267" s="39">
        <f t="shared" si="4"/>
        <v>7279000000</v>
      </c>
    </row>
    <row r="1268">
      <c r="A1268" s="33" t="s">
        <v>148</v>
      </c>
      <c r="B1268" s="68" t="s">
        <v>159</v>
      </c>
      <c r="C1268" s="35" t="s">
        <v>53</v>
      </c>
      <c r="D1268" s="76" t="str">
        <f t="shared" si="2"/>
        <v>Europe/Denmark-Europe/2005</v>
      </c>
      <c r="E1268" s="72">
        <v>5.293E9</v>
      </c>
      <c r="F1268" s="72">
        <v>6.85E9</v>
      </c>
      <c r="G1268" s="39">
        <f t="shared" si="3"/>
        <v>5293000000</v>
      </c>
      <c r="H1268" s="39">
        <f t="shared" si="4"/>
        <v>6850000000</v>
      </c>
    </row>
    <row r="1269">
      <c r="A1269" s="33" t="s">
        <v>148</v>
      </c>
      <c r="B1269" s="68" t="s">
        <v>159</v>
      </c>
      <c r="C1269" s="35" t="s">
        <v>54</v>
      </c>
      <c r="D1269" s="76" t="str">
        <f t="shared" si="2"/>
        <v>Europe/Denmark-Europe/2006</v>
      </c>
      <c r="E1269" s="72">
        <v>5.562E9</v>
      </c>
      <c r="F1269" s="72">
        <v>7.486E9</v>
      </c>
      <c r="G1269" s="39">
        <f t="shared" si="3"/>
        <v>5562000000</v>
      </c>
      <c r="H1269" s="39">
        <f t="shared" si="4"/>
        <v>7486000000</v>
      </c>
    </row>
    <row r="1270">
      <c r="A1270" s="33" t="s">
        <v>148</v>
      </c>
      <c r="B1270" s="68" t="s">
        <v>159</v>
      </c>
      <c r="C1270" s="35" t="s">
        <v>55</v>
      </c>
      <c r="D1270" s="76" t="str">
        <f t="shared" si="2"/>
        <v>Europe/Denmark-Europe/2007</v>
      </c>
      <c r="E1270" s="72">
        <v>5.978E9</v>
      </c>
      <c r="F1270" s="72">
        <v>8.83E9</v>
      </c>
      <c r="G1270" s="39">
        <f t="shared" si="3"/>
        <v>5978000000</v>
      </c>
      <c r="H1270" s="39">
        <f t="shared" si="4"/>
        <v>8830000000</v>
      </c>
    </row>
    <row r="1271">
      <c r="A1271" s="33" t="s">
        <v>148</v>
      </c>
      <c r="B1271" s="68" t="s">
        <v>159</v>
      </c>
      <c r="C1271" s="35" t="s">
        <v>56</v>
      </c>
      <c r="D1271" s="76" t="str">
        <f t="shared" si="2"/>
        <v>Europe/Denmark-Europe/2008</v>
      </c>
      <c r="E1271" s="72">
        <v>6.281E9</v>
      </c>
      <c r="F1271" s="72">
        <v>9.698E9</v>
      </c>
      <c r="G1271" s="39">
        <f t="shared" si="3"/>
        <v>6281000000</v>
      </c>
      <c r="H1271" s="39">
        <f t="shared" si="4"/>
        <v>9698000000</v>
      </c>
    </row>
    <row r="1272">
      <c r="A1272" s="33" t="s">
        <v>148</v>
      </c>
      <c r="B1272" s="68" t="s">
        <v>159</v>
      </c>
      <c r="C1272" s="35" t="s">
        <v>57</v>
      </c>
      <c r="D1272" s="76" t="str">
        <f t="shared" si="2"/>
        <v>Europe/Denmark-Europe/2009</v>
      </c>
      <c r="E1272" s="72">
        <v>5.617E9</v>
      </c>
      <c r="F1272" s="72">
        <v>8.968E9</v>
      </c>
      <c r="G1272" s="39">
        <f t="shared" si="3"/>
        <v>5617000000</v>
      </c>
      <c r="H1272" s="39">
        <f t="shared" si="4"/>
        <v>8968000000</v>
      </c>
    </row>
    <row r="1273">
      <c r="A1273" s="33" t="s">
        <v>148</v>
      </c>
      <c r="B1273" s="68" t="s">
        <v>159</v>
      </c>
      <c r="C1273" s="35" t="s">
        <v>58</v>
      </c>
      <c r="D1273" s="76" t="str">
        <f t="shared" si="2"/>
        <v>Europe/Denmark-Europe/2010</v>
      </c>
      <c r="E1273" s="72">
        <v>5.704E9</v>
      </c>
      <c r="F1273" s="72">
        <v>9.082E9</v>
      </c>
      <c r="G1273" s="39">
        <f t="shared" si="3"/>
        <v>5704000000</v>
      </c>
      <c r="H1273" s="39">
        <f t="shared" si="4"/>
        <v>9082000000</v>
      </c>
    </row>
    <row r="1274">
      <c r="A1274" s="33" t="s">
        <v>148</v>
      </c>
      <c r="B1274" s="68" t="s">
        <v>159</v>
      </c>
      <c r="C1274" s="35" t="s">
        <v>59</v>
      </c>
      <c r="D1274" s="76" t="str">
        <f t="shared" si="2"/>
        <v>Europe/Denmark-Europe/2011</v>
      </c>
      <c r="E1274" s="72">
        <v>6.366E9</v>
      </c>
      <c r="F1274" s="72">
        <v>9.84E9</v>
      </c>
      <c r="G1274" s="39">
        <f t="shared" si="3"/>
        <v>6366000000</v>
      </c>
      <c r="H1274" s="39">
        <f t="shared" si="4"/>
        <v>9840000000</v>
      </c>
    </row>
    <row r="1275">
      <c r="A1275" s="33" t="s">
        <v>148</v>
      </c>
      <c r="B1275" s="68" t="s">
        <v>159</v>
      </c>
      <c r="C1275" s="35" t="s">
        <v>60</v>
      </c>
      <c r="D1275" s="76" t="str">
        <f t="shared" si="2"/>
        <v>Europe/Denmark-Europe/2012</v>
      </c>
      <c r="E1275" s="72">
        <v>6.135E9</v>
      </c>
      <c r="F1275" s="72">
        <v>9.6E9</v>
      </c>
      <c r="G1275" s="39">
        <f t="shared" si="3"/>
        <v>6135000000</v>
      </c>
      <c r="H1275" s="39">
        <f t="shared" si="4"/>
        <v>9600000000</v>
      </c>
    </row>
    <row r="1276">
      <c r="A1276" s="33" t="s">
        <v>148</v>
      </c>
      <c r="B1276" s="68" t="s">
        <v>160</v>
      </c>
      <c r="C1276" s="35" t="s">
        <v>48</v>
      </c>
      <c r="D1276" s="76" t="str">
        <f t="shared" si="2"/>
        <v>Europe/Estonia-Europe/2000</v>
      </c>
      <c r="E1276" s="72">
        <v>6.57E8</v>
      </c>
      <c r="F1276" s="72">
        <v>2.53E8</v>
      </c>
      <c r="G1276" s="39">
        <f t="shared" si="3"/>
        <v>657000000</v>
      </c>
      <c r="H1276" s="39">
        <f t="shared" si="4"/>
        <v>253000000</v>
      </c>
    </row>
    <row r="1277">
      <c r="A1277" s="33" t="s">
        <v>148</v>
      </c>
      <c r="B1277" s="68" t="s">
        <v>160</v>
      </c>
      <c r="C1277" s="35" t="s">
        <v>49</v>
      </c>
      <c r="D1277" s="76" t="str">
        <f t="shared" si="2"/>
        <v>Europe/Estonia-Europe/2001</v>
      </c>
      <c r="E1277" s="72">
        <v>6.61E8</v>
      </c>
      <c r="F1277" s="72">
        <v>2.53E8</v>
      </c>
      <c r="G1277" s="39">
        <f t="shared" si="3"/>
        <v>661000000</v>
      </c>
      <c r="H1277" s="39">
        <f t="shared" si="4"/>
        <v>253000000</v>
      </c>
    </row>
    <row r="1278">
      <c r="A1278" s="33" t="s">
        <v>148</v>
      </c>
      <c r="B1278" s="68" t="s">
        <v>160</v>
      </c>
      <c r="C1278" s="35" t="s">
        <v>50</v>
      </c>
      <c r="D1278" s="76" t="str">
        <f t="shared" si="2"/>
        <v>Europe/Estonia-Europe/2002</v>
      </c>
      <c r="E1278" s="72">
        <v>7.37E8</v>
      </c>
      <c r="F1278" s="72">
        <v>3.05E8</v>
      </c>
      <c r="G1278" s="39">
        <f t="shared" si="3"/>
        <v>737000000</v>
      </c>
      <c r="H1278" s="39">
        <f t="shared" si="4"/>
        <v>305000000</v>
      </c>
    </row>
    <row r="1279">
      <c r="A1279" s="33" t="s">
        <v>148</v>
      </c>
      <c r="B1279" s="68" t="s">
        <v>160</v>
      </c>
      <c r="C1279" s="35" t="s">
        <v>51</v>
      </c>
      <c r="D1279" s="76" t="str">
        <f t="shared" si="2"/>
        <v>Europe/Estonia-Europe/2003</v>
      </c>
      <c r="E1279" s="72">
        <v>8.83E8</v>
      </c>
      <c r="F1279" s="72">
        <v>4.04E8</v>
      </c>
      <c r="G1279" s="39">
        <f t="shared" si="3"/>
        <v>883000000</v>
      </c>
      <c r="H1279" s="39">
        <f t="shared" si="4"/>
        <v>404000000</v>
      </c>
    </row>
    <row r="1280">
      <c r="A1280" s="33" t="s">
        <v>148</v>
      </c>
      <c r="B1280" s="68" t="s">
        <v>160</v>
      </c>
      <c r="C1280" s="35" t="s">
        <v>52</v>
      </c>
      <c r="D1280" s="76" t="str">
        <f t="shared" si="2"/>
        <v>Europe/Estonia-Europe/2004</v>
      </c>
      <c r="E1280" s="72">
        <v>1.111E9</v>
      </c>
      <c r="F1280" s="72">
        <v>4.86E8</v>
      </c>
      <c r="G1280" s="39">
        <f t="shared" si="3"/>
        <v>1111000000</v>
      </c>
      <c r="H1280" s="39">
        <f t="shared" si="4"/>
        <v>486000000</v>
      </c>
    </row>
    <row r="1281">
      <c r="A1281" s="33" t="s">
        <v>148</v>
      </c>
      <c r="B1281" s="68" t="s">
        <v>160</v>
      </c>
      <c r="C1281" s="35" t="s">
        <v>53</v>
      </c>
      <c r="D1281" s="76" t="str">
        <f t="shared" si="2"/>
        <v>Europe/Estonia-Europe/2005</v>
      </c>
      <c r="E1281" s="72">
        <v>1.229E9</v>
      </c>
      <c r="F1281" s="72">
        <v>5.3E8</v>
      </c>
      <c r="G1281" s="39">
        <f t="shared" si="3"/>
        <v>1229000000</v>
      </c>
      <c r="H1281" s="39">
        <f t="shared" si="4"/>
        <v>530000000</v>
      </c>
    </row>
    <row r="1282">
      <c r="A1282" s="33" t="s">
        <v>148</v>
      </c>
      <c r="B1282" s="68" t="s">
        <v>160</v>
      </c>
      <c r="C1282" s="35" t="s">
        <v>54</v>
      </c>
      <c r="D1282" s="76" t="str">
        <f t="shared" si="2"/>
        <v>Europe/Estonia-Europe/2006</v>
      </c>
      <c r="E1282" s="72">
        <v>1.361E9</v>
      </c>
      <c r="F1282" s="72">
        <v>7.06E8</v>
      </c>
      <c r="G1282" s="39">
        <f t="shared" si="3"/>
        <v>1361000000</v>
      </c>
      <c r="H1282" s="39">
        <f t="shared" si="4"/>
        <v>706000000</v>
      </c>
    </row>
    <row r="1283">
      <c r="A1283" s="33" t="s">
        <v>148</v>
      </c>
      <c r="B1283" s="68" t="s">
        <v>160</v>
      </c>
      <c r="C1283" s="35" t="s">
        <v>55</v>
      </c>
      <c r="D1283" s="76" t="str">
        <f t="shared" si="2"/>
        <v>Europe/Estonia-Europe/2007</v>
      </c>
      <c r="E1283" s="72">
        <v>1.416E9</v>
      </c>
      <c r="F1283" s="72">
        <v>8.04E8</v>
      </c>
      <c r="G1283" s="39">
        <f t="shared" si="3"/>
        <v>1416000000</v>
      </c>
      <c r="H1283" s="39">
        <f t="shared" si="4"/>
        <v>804000000</v>
      </c>
    </row>
    <row r="1284">
      <c r="A1284" s="33" t="s">
        <v>148</v>
      </c>
      <c r="B1284" s="68" t="s">
        <v>160</v>
      </c>
      <c r="C1284" s="35" t="s">
        <v>56</v>
      </c>
      <c r="D1284" s="76" t="str">
        <f t="shared" si="2"/>
        <v>Europe/Estonia-Europe/2008</v>
      </c>
      <c r="E1284" s="72">
        <v>1.643E9</v>
      </c>
      <c r="F1284" s="72">
        <v>9.39E8</v>
      </c>
      <c r="G1284" s="39">
        <f t="shared" si="3"/>
        <v>1643000000</v>
      </c>
      <c r="H1284" s="39">
        <f t="shared" si="4"/>
        <v>939000000</v>
      </c>
    </row>
    <row r="1285">
      <c r="A1285" s="33" t="s">
        <v>148</v>
      </c>
      <c r="B1285" s="68" t="s">
        <v>160</v>
      </c>
      <c r="C1285" s="35" t="s">
        <v>57</v>
      </c>
      <c r="D1285" s="76" t="str">
        <f t="shared" si="2"/>
        <v>Europe/Estonia-Europe/2009</v>
      </c>
      <c r="E1285" s="72">
        <v>1.445E9</v>
      </c>
      <c r="F1285" s="72">
        <v>6.96E8</v>
      </c>
      <c r="G1285" s="39">
        <f t="shared" si="3"/>
        <v>1445000000</v>
      </c>
      <c r="H1285" s="39">
        <f t="shared" si="4"/>
        <v>696000000</v>
      </c>
    </row>
    <row r="1286">
      <c r="A1286" s="33" t="s">
        <v>148</v>
      </c>
      <c r="B1286" s="68" t="s">
        <v>160</v>
      </c>
      <c r="C1286" s="35" t="s">
        <v>58</v>
      </c>
      <c r="D1286" s="76" t="str">
        <f t="shared" si="2"/>
        <v>Europe/Estonia-Europe/2010</v>
      </c>
      <c r="E1286" s="72">
        <v>1.412E9</v>
      </c>
      <c r="F1286" s="72">
        <v>7.23E8</v>
      </c>
      <c r="G1286" s="39">
        <f t="shared" si="3"/>
        <v>1412000000</v>
      </c>
      <c r="H1286" s="39">
        <f t="shared" si="4"/>
        <v>723000000</v>
      </c>
    </row>
    <row r="1287">
      <c r="A1287" s="33" t="s">
        <v>148</v>
      </c>
      <c r="B1287" s="68" t="s">
        <v>160</v>
      </c>
      <c r="C1287" s="35" t="s">
        <v>59</v>
      </c>
      <c r="D1287" s="76" t="str">
        <f t="shared" si="2"/>
        <v>Europe/Estonia-Europe/2011</v>
      </c>
      <c r="E1287" s="72">
        <v>1.683E9</v>
      </c>
      <c r="F1287" s="72">
        <v>9.39E8</v>
      </c>
      <c r="G1287" s="39">
        <f t="shared" si="3"/>
        <v>1683000000</v>
      </c>
      <c r="H1287" s="39">
        <f t="shared" si="4"/>
        <v>939000000</v>
      </c>
    </row>
    <row r="1288">
      <c r="A1288" s="33" t="s">
        <v>148</v>
      </c>
      <c r="B1288" s="68" t="s">
        <v>160</v>
      </c>
      <c r="C1288" s="35" t="s">
        <v>60</v>
      </c>
      <c r="D1288" s="76" t="str">
        <f t="shared" si="2"/>
        <v>Europe/Estonia-Europe/2012</v>
      </c>
      <c r="E1288" s="72">
        <v>1.588E9</v>
      </c>
      <c r="F1288" s="72">
        <v>9.58E8</v>
      </c>
      <c r="G1288" s="39">
        <f t="shared" si="3"/>
        <v>1588000000</v>
      </c>
      <c r="H1288" s="39">
        <f t="shared" si="4"/>
        <v>958000000</v>
      </c>
    </row>
    <row r="1289">
      <c r="A1289" s="33" t="s">
        <v>148</v>
      </c>
      <c r="B1289" s="68" t="s">
        <v>161</v>
      </c>
      <c r="C1289" s="35" t="s">
        <v>48</v>
      </c>
      <c r="D1289" s="76" t="str">
        <f t="shared" si="2"/>
        <v>Europe/Faeroe Islands-Europe/2000</v>
      </c>
      <c r="E1289" s="69"/>
      <c r="F1289" s="69"/>
      <c r="G1289" s="39" t="str">
        <f t="shared" si="3"/>
        <v/>
      </c>
      <c r="H1289" s="39" t="str">
        <f t="shared" si="4"/>
        <v/>
      </c>
    </row>
    <row r="1290">
      <c r="A1290" s="33" t="s">
        <v>148</v>
      </c>
      <c r="B1290" s="68" t="s">
        <v>161</v>
      </c>
      <c r="C1290" s="35" t="s">
        <v>49</v>
      </c>
      <c r="D1290" s="76" t="str">
        <f t="shared" si="2"/>
        <v>Europe/Faeroe Islands-Europe/2001</v>
      </c>
      <c r="E1290" s="69"/>
      <c r="F1290" s="69"/>
      <c r="G1290" s="39" t="str">
        <f t="shared" si="3"/>
        <v/>
      </c>
      <c r="H1290" s="39" t="str">
        <f t="shared" si="4"/>
        <v/>
      </c>
    </row>
    <row r="1291">
      <c r="A1291" s="33" t="s">
        <v>148</v>
      </c>
      <c r="B1291" s="68" t="s">
        <v>161</v>
      </c>
      <c r="C1291" s="35" t="s">
        <v>50</v>
      </c>
      <c r="D1291" s="76" t="str">
        <f t="shared" si="2"/>
        <v>Europe/Faeroe Islands-Europe/2002</v>
      </c>
      <c r="E1291" s="69"/>
      <c r="F1291" s="69"/>
      <c r="G1291" s="39" t="str">
        <f t="shared" si="3"/>
        <v/>
      </c>
      <c r="H1291" s="39" t="str">
        <f t="shared" si="4"/>
        <v/>
      </c>
    </row>
    <row r="1292">
      <c r="A1292" s="33" t="s">
        <v>148</v>
      </c>
      <c r="B1292" s="68" t="s">
        <v>161</v>
      </c>
      <c r="C1292" s="35" t="s">
        <v>51</v>
      </c>
      <c r="D1292" s="76" t="str">
        <f t="shared" si="2"/>
        <v>Europe/Faeroe Islands-Europe/2003</v>
      </c>
      <c r="E1292" s="69"/>
      <c r="F1292" s="69"/>
      <c r="G1292" s="39" t="str">
        <f t="shared" si="3"/>
        <v/>
      </c>
      <c r="H1292" s="39" t="str">
        <f t="shared" si="4"/>
        <v/>
      </c>
    </row>
    <row r="1293">
      <c r="A1293" s="33" t="s">
        <v>148</v>
      </c>
      <c r="B1293" s="68" t="s">
        <v>161</v>
      </c>
      <c r="C1293" s="35" t="s">
        <v>52</v>
      </c>
      <c r="D1293" s="76" t="str">
        <f t="shared" si="2"/>
        <v>Europe/Faeroe Islands-Europe/2004</v>
      </c>
      <c r="E1293" s="69"/>
      <c r="F1293" s="69"/>
      <c r="G1293" s="39" t="str">
        <f t="shared" si="3"/>
        <v/>
      </c>
      <c r="H1293" s="39" t="str">
        <f t="shared" si="4"/>
        <v/>
      </c>
    </row>
    <row r="1294">
      <c r="A1294" s="33" t="s">
        <v>148</v>
      </c>
      <c r="B1294" s="68" t="s">
        <v>161</v>
      </c>
      <c r="C1294" s="35" t="s">
        <v>53</v>
      </c>
      <c r="D1294" s="76" t="str">
        <f t="shared" si="2"/>
        <v>Europe/Faeroe Islands-Europe/2005</v>
      </c>
      <c r="E1294" s="69"/>
      <c r="F1294" s="69"/>
      <c r="G1294" s="39" t="str">
        <f t="shared" si="3"/>
        <v/>
      </c>
      <c r="H1294" s="39" t="str">
        <f t="shared" si="4"/>
        <v/>
      </c>
    </row>
    <row r="1295">
      <c r="A1295" s="33" t="s">
        <v>148</v>
      </c>
      <c r="B1295" s="68" t="s">
        <v>161</v>
      </c>
      <c r="C1295" s="35" t="s">
        <v>54</v>
      </c>
      <c r="D1295" s="76" t="str">
        <f t="shared" si="2"/>
        <v>Europe/Faeroe Islands-Europe/2006</v>
      </c>
      <c r="E1295" s="69"/>
      <c r="F1295" s="69"/>
      <c r="G1295" s="39" t="str">
        <f t="shared" si="3"/>
        <v/>
      </c>
      <c r="H1295" s="39" t="str">
        <f t="shared" si="4"/>
        <v/>
      </c>
    </row>
    <row r="1296">
      <c r="A1296" s="33" t="s">
        <v>148</v>
      </c>
      <c r="B1296" s="68" t="s">
        <v>161</v>
      </c>
      <c r="C1296" s="35" t="s">
        <v>55</v>
      </c>
      <c r="D1296" s="76" t="str">
        <f t="shared" si="2"/>
        <v>Europe/Faeroe Islands-Europe/2007</v>
      </c>
      <c r="E1296" s="69"/>
      <c r="F1296" s="69"/>
      <c r="G1296" s="39" t="str">
        <f t="shared" si="3"/>
        <v/>
      </c>
      <c r="H1296" s="39" t="str">
        <f t="shared" si="4"/>
        <v/>
      </c>
    </row>
    <row r="1297">
      <c r="A1297" s="33" t="s">
        <v>148</v>
      </c>
      <c r="B1297" s="68" t="s">
        <v>161</v>
      </c>
      <c r="C1297" s="35" t="s">
        <v>56</v>
      </c>
      <c r="D1297" s="76" t="str">
        <f t="shared" si="2"/>
        <v>Europe/Faeroe Islands-Europe/2008</v>
      </c>
      <c r="E1297" s="69"/>
      <c r="F1297" s="69"/>
      <c r="G1297" s="39" t="str">
        <f t="shared" si="3"/>
        <v/>
      </c>
      <c r="H1297" s="39" t="str">
        <f t="shared" si="4"/>
        <v/>
      </c>
    </row>
    <row r="1298">
      <c r="A1298" s="33" t="s">
        <v>148</v>
      </c>
      <c r="B1298" s="68" t="s">
        <v>161</v>
      </c>
      <c r="C1298" s="35" t="s">
        <v>57</v>
      </c>
      <c r="D1298" s="76" t="str">
        <f t="shared" si="2"/>
        <v>Europe/Faeroe Islands-Europe/2009</v>
      </c>
      <c r="E1298" s="69"/>
      <c r="F1298" s="69"/>
      <c r="G1298" s="39" t="str">
        <f t="shared" si="3"/>
        <v/>
      </c>
      <c r="H1298" s="39" t="str">
        <f t="shared" si="4"/>
        <v/>
      </c>
    </row>
    <row r="1299">
      <c r="A1299" s="33" t="s">
        <v>148</v>
      </c>
      <c r="B1299" s="68" t="s">
        <v>161</v>
      </c>
      <c r="C1299" s="35" t="s">
        <v>58</v>
      </c>
      <c r="D1299" s="76" t="str">
        <f t="shared" si="2"/>
        <v>Europe/Faeroe Islands-Europe/2010</v>
      </c>
      <c r="E1299" s="69"/>
      <c r="F1299" s="69"/>
      <c r="G1299" s="39" t="str">
        <f t="shared" si="3"/>
        <v/>
      </c>
      <c r="H1299" s="39" t="str">
        <f t="shared" si="4"/>
        <v/>
      </c>
    </row>
    <row r="1300">
      <c r="A1300" s="33" t="s">
        <v>148</v>
      </c>
      <c r="B1300" s="68" t="s">
        <v>161</v>
      </c>
      <c r="C1300" s="35" t="s">
        <v>59</v>
      </c>
      <c r="D1300" s="76" t="str">
        <f t="shared" si="2"/>
        <v>Europe/Faeroe Islands-Europe/2011</v>
      </c>
      <c r="E1300" s="69"/>
      <c r="F1300" s="69"/>
      <c r="G1300" s="39" t="str">
        <f t="shared" si="3"/>
        <v/>
      </c>
      <c r="H1300" s="39" t="str">
        <f t="shared" si="4"/>
        <v/>
      </c>
    </row>
    <row r="1301">
      <c r="A1301" s="33" t="s">
        <v>148</v>
      </c>
      <c r="B1301" s="68" t="s">
        <v>161</v>
      </c>
      <c r="C1301" s="35" t="s">
        <v>60</v>
      </c>
      <c r="D1301" s="76" t="str">
        <f t="shared" si="2"/>
        <v>Europe/Faeroe Islands-Europe/2012</v>
      </c>
      <c r="E1301" s="69"/>
      <c r="F1301" s="69"/>
      <c r="G1301" s="39" t="str">
        <f t="shared" si="3"/>
        <v/>
      </c>
      <c r="H1301" s="39" t="str">
        <f t="shared" si="4"/>
        <v/>
      </c>
    </row>
    <row r="1302">
      <c r="A1302" s="33" t="s">
        <v>148</v>
      </c>
      <c r="B1302" s="68" t="s">
        <v>162</v>
      </c>
      <c r="C1302" s="35" t="s">
        <v>48</v>
      </c>
      <c r="D1302" s="76" t="str">
        <f t="shared" si="2"/>
        <v>Europe/Finland-Europe/2000</v>
      </c>
      <c r="E1302" s="72">
        <v>2.035E9</v>
      </c>
      <c r="F1302" s="72">
        <v>2.293E9</v>
      </c>
      <c r="G1302" s="39">
        <f t="shared" si="3"/>
        <v>2035000000</v>
      </c>
      <c r="H1302" s="39">
        <f t="shared" si="4"/>
        <v>2293000000</v>
      </c>
    </row>
    <row r="1303">
      <c r="A1303" s="33" t="s">
        <v>148</v>
      </c>
      <c r="B1303" s="68" t="s">
        <v>162</v>
      </c>
      <c r="C1303" s="35" t="s">
        <v>49</v>
      </c>
      <c r="D1303" s="76" t="str">
        <f t="shared" si="2"/>
        <v>Europe/Finland-Europe/2001</v>
      </c>
      <c r="E1303" s="72">
        <v>2.065E9</v>
      </c>
      <c r="F1303" s="72">
        <v>2.442E9</v>
      </c>
      <c r="G1303" s="39">
        <f t="shared" si="3"/>
        <v>2065000000</v>
      </c>
      <c r="H1303" s="39">
        <f t="shared" si="4"/>
        <v>2442000000</v>
      </c>
    </row>
    <row r="1304">
      <c r="A1304" s="33" t="s">
        <v>148</v>
      </c>
      <c r="B1304" s="68" t="s">
        <v>162</v>
      </c>
      <c r="C1304" s="35" t="s">
        <v>50</v>
      </c>
      <c r="D1304" s="76" t="str">
        <f t="shared" si="2"/>
        <v>Europe/Finland-Europe/2002</v>
      </c>
      <c r="E1304" s="72">
        <v>2.235E9</v>
      </c>
      <c r="F1304" s="72">
        <v>2.438E9</v>
      </c>
      <c r="G1304" s="39">
        <f t="shared" si="3"/>
        <v>2235000000</v>
      </c>
      <c r="H1304" s="39">
        <f t="shared" si="4"/>
        <v>2438000000</v>
      </c>
    </row>
    <row r="1305">
      <c r="A1305" s="33" t="s">
        <v>148</v>
      </c>
      <c r="B1305" s="68" t="s">
        <v>162</v>
      </c>
      <c r="C1305" s="35" t="s">
        <v>51</v>
      </c>
      <c r="D1305" s="76" t="str">
        <f t="shared" si="2"/>
        <v>Europe/Finland-Europe/2003</v>
      </c>
      <c r="E1305" s="72">
        <v>2.676E9</v>
      </c>
      <c r="F1305" s="72">
        <v>2.954E9</v>
      </c>
      <c r="G1305" s="39">
        <f t="shared" si="3"/>
        <v>2676000000</v>
      </c>
      <c r="H1305" s="39">
        <f t="shared" si="4"/>
        <v>2954000000</v>
      </c>
    </row>
    <row r="1306">
      <c r="A1306" s="33" t="s">
        <v>148</v>
      </c>
      <c r="B1306" s="68" t="s">
        <v>162</v>
      </c>
      <c r="C1306" s="35" t="s">
        <v>52</v>
      </c>
      <c r="D1306" s="76" t="str">
        <f t="shared" si="2"/>
        <v>Europe/Finland-Europe/2004</v>
      </c>
      <c r="E1306" s="72">
        <v>2.975E9</v>
      </c>
      <c r="F1306" s="72">
        <v>3.383E9</v>
      </c>
      <c r="G1306" s="39">
        <f t="shared" si="3"/>
        <v>2975000000</v>
      </c>
      <c r="H1306" s="39">
        <f t="shared" si="4"/>
        <v>3383000000</v>
      </c>
    </row>
    <row r="1307">
      <c r="A1307" s="33" t="s">
        <v>148</v>
      </c>
      <c r="B1307" s="68" t="s">
        <v>162</v>
      </c>
      <c r="C1307" s="35" t="s">
        <v>53</v>
      </c>
      <c r="D1307" s="76" t="str">
        <f t="shared" si="2"/>
        <v>Europe/Finland-Europe/2005</v>
      </c>
      <c r="E1307" s="72">
        <v>3.069E9</v>
      </c>
      <c r="F1307" s="72">
        <v>3.622E9</v>
      </c>
      <c r="G1307" s="39">
        <f t="shared" si="3"/>
        <v>3069000000</v>
      </c>
      <c r="H1307" s="39">
        <f t="shared" si="4"/>
        <v>3622000000</v>
      </c>
    </row>
    <row r="1308">
      <c r="A1308" s="33" t="s">
        <v>148</v>
      </c>
      <c r="B1308" s="68" t="s">
        <v>162</v>
      </c>
      <c r="C1308" s="35" t="s">
        <v>54</v>
      </c>
      <c r="D1308" s="76" t="str">
        <f t="shared" si="2"/>
        <v>Europe/Finland-Europe/2006</v>
      </c>
      <c r="E1308" s="72">
        <v>3.515E9</v>
      </c>
      <c r="F1308" s="72">
        <v>4.099E9</v>
      </c>
      <c r="G1308" s="39">
        <f t="shared" si="3"/>
        <v>3515000000</v>
      </c>
      <c r="H1308" s="39">
        <f t="shared" si="4"/>
        <v>4099000000</v>
      </c>
    </row>
    <row r="1309">
      <c r="A1309" s="33" t="s">
        <v>148</v>
      </c>
      <c r="B1309" s="68" t="s">
        <v>162</v>
      </c>
      <c r="C1309" s="35" t="s">
        <v>55</v>
      </c>
      <c r="D1309" s="76" t="str">
        <f t="shared" si="2"/>
        <v>Europe/Finland-Europe/2007</v>
      </c>
      <c r="E1309" s="72">
        <v>4.287E9</v>
      </c>
      <c r="F1309" s="72">
        <v>4.812E9</v>
      </c>
      <c r="G1309" s="39">
        <f t="shared" si="3"/>
        <v>4287000000</v>
      </c>
      <c r="H1309" s="39">
        <f t="shared" si="4"/>
        <v>4812000000</v>
      </c>
    </row>
    <row r="1310">
      <c r="A1310" s="33" t="s">
        <v>148</v>
      </c>
      <c r="B1310" s="68" t="s">
        <v>162</v>
      </c>
      <c r="C1310" s="35" t="s">
        <v>56</v>
      </c>
      <c r="D1310" s="76" t="str">
        <f t="shared" si="2"/>
        <v>Europe/Finland-Europe/2008</v>
      </c>
      <c r="E1310" s="72">
        <v>4.873E9</v>
      </c>
      <c r="F1310" s="72">
        <v>5.579E9</v>
      </c>
      <c r="G1310" s="39">
        <f t="shared" si="3"/>
        <v>4873000000</v>
      </c>
      <c r="H1310" s="39">
        <f t="shared" si="4"/>
        <v>5579000000</v>
      </c>
    </row>
    <row r="1311">
      <c r="A1311" s="33" t="s">
        <v>148</v>
      </c>
      <c r="B1311" s="68" t="s">
        <v>162</v>
      </c>
      <c r="C1311" s="35" t="s">
        <v>57</v>
      </c>
      <c r="D1311" s="76" t="str">
        <f t="shared" si="2"/>
        <v>Europe/Finland-Europe/2009</v>
      </c>
      <c r="E1311" s="72">
        <v>4.104E9</v>
      </c>
      <c r="F1311" s="72">
        <v>5.226E9</v>
      </c>
      <c r="G1311" s="39">
        <f t="shared" si="3"/>
        <v>4104000000</v>
      </c>
      <c r="H1311" s="39">
        <f t="shared" si="4"/>
        <v>5226000000</v>
      </c>
    </row>
    <row r="1312">
      <c r="A1312" s="33" t="s">
        <v>148</v>
      </c>
      <c r="B1312" s="68" t="s">
        <v>162</v>
      </c>
      <c r="C1312" s="35" t="s">
        <v>58</v>
      </c>
      <c r="D1312" s="76" t="str">
        <f t="shared" si="2"/>
        <v>Europe/Finland-Europe/2010</v>
      </c>
      <c r="E1312" s="72">
        <v>4.51E9</v>
      </c>
      <c r="F1312" s="72">
        <v>5.267E9</v>
      </c>
      <c r="G1312" s="39">
        <f t="shared" si="3"/>
        <v>4510000000</v>
      </c>
      <c r="H1312" s="39">
        <f t="shared" si="4"/>
        <v>5267000000</v>
      </c>
    </row>
    <row r="1313">
      <c r="A1313" s="33" t="s">
        <v>148</v>
      </c>
      <c r="B1313" s="68" t="s">
        <v>162</v>
      </c>
      <c r="C1313" s="35" t="s">
        <v>59</v>
      </c>
      <c r="D1313" s="76" t="str">
        <f t="shared" si="2"/>
        <v>Europe/Finland-Europe/2011</v>
      </c>
      <c r="E1313" s="72">
        <v>5.591E9</v>
      </c>
      <c r="F1313" s="72">
        <v>6.009E9</v>
      </c>
      <c r="G1313" s="39">
        <f t="shared" si="3"/>
        <v>5591000000</v>
      </c>
      <c r="H1313" s="39">
        <f t="shared" si="4"/>
        <v>6009000000</v>
      </c>
    </row>
    <row r="1314">
      <c r="A1314" s="33" t="s">
        <v>148</v>
      </c>
      <c r="B1314" s="68" t="s">
        <v>162</v>
      </c>
      <c r="C1314" s="35" t="s">
        <v>60</v>
      </c>
      <c r="D1314" s="76" t="str">
        <f t="shared" si="2"/>
        <v>Europe/Finland-Europe/2012</v>
      </c>
      <c r="E1314" s="72">
        <v>5.415E9</v>
      </c>
      <c r="F1314" s="72">
        <v>5.839E9</v>
      </c>
      <c r="G1314" s="39">
        <f t="shared" si="3"/>
        <v>5415000000</v>
      </c>
      <c r="H1314" s="39">
        <f t="shared" si="4"/>
        <v>5839000000</v>
      </c>
    </row>
    <row r="1315">
      <c r="A1315" s="33" t="s">
        <v>148</v>
      </c>
      <c r="B1315" s="68" t="s">
        <v>163</v>
      </c>
      <c r="C1315" s="35" t="s">
        <v>48</v>
      </c>
      <c r="D1315" s="76" t="str">
        <f t="shared" si="2"/>
        <v>Europe/France-Europe/2000</v>
      </c>
      <c r="E1315" s="72">
        <v>3.8534E10</v>
      </c>
      <c r="F1315" s="72">
        <v>2.6703E10</v>
      </c>
      <c r="G1315" s="39">
        <f t="shared" si="3"/>
        <v>38534000000</v>
      </c>
      <c r="H1315" s="39">
        <f t="shared" si="4"/>
        <v>26703000000</v>
      </c>
    </row>
    <row r="1316">
      <c r="A1316" s="33" t="s">
        <v>148</v>
      </c>
      <c r="B1316" s="68" t="s">
        <v>163</v>
      </c>
      <c r="C1316" s="35" t="s">
        <v>49</v>
      </c>
      <c r="D1316" s="76" t="str">
        <f t="shared" si="2"/>
        <v>Europe/France-Europe/2001</v>
      </c>
      <c r="E1316" s="72">
        <v>3.8385E10</v>
      </c>
      <c r="F1316" s="72">
        <v>2.6749E10</v>
      </c>
      <c r="G1316" s="39">
        <f t="shared" si="3"/>
        <v>38385000000</v>
      </c>
      <c r="H1316" s="39">
        <f t="shared" si="4"/>
        <v>26749000000</v>
      </c>
    </row>
    <row r="1317">
      <c r="A1317" s="33" t="s">
        <v>148</v>
      </c>
      <c r="B1317" s="68" t="s">
        <v>163</v>
      </c>
      <c r="C1317" s="35" t="s">
        <v>50</v>
      </c>
      <c r="D1317" s="76" t="str">
        <f t="shared" si="2"/>
        <v>Europe/France-Europe/2002</v>
      </c>
      <c r="E1317" s="72">
        <v>4.0537E10</v>
      </c>
      <c r="F1317" s="72">
        <v>2.7808E10</v>
      </c>
      <c r="G1317" s="39">
        <f t="shared" si="3"/>
        <v>40537000000</v>
      </c>
      <c r="H1317" s="39">
        <f t="shared" si="4"/>
        <v>27808000000</v>
      </c>
    </row>
    <row r="1318">
      <c r="A1318" s="33" t="s">
        <v>148</v>
      </c>
      <c r="B1318" s="68" t="s">
        <v>163</v>
      </c>
      <c r="C1318" s="35" t="s">
        <v>51</v>
      </c>
      <c r="D1318" s="76" t="str">
        <f t="shared" si="2"/>
        <v>Europe/France-Europe/2003</v>
      </c>
      <c r="E1318" s="72">
        <v>4.599E10</v>
      </c>
      <c r="F1318" s="72">
        <v>3.2618E10</v>
      </c>
      <c r="G1318" s="39">
        <f t="shared" si="3"/>
        <v>45990000000</v>
      </c>
      <c r="H1318" s="39">
        <f t="shared" si="4"/>
        <v>32618000000</v>
      </c>
    </row>
    <row r="1319">
      <c r="A1319" s="33" t="s">
        <v>148</v>
      </c>
      <c r="B1319" s="68" t="s">
        <v>163</v>
      </c>
      <c r="C1319" s="35" t="s">
        <v>52</v>
      </c>
      <c r="D1319" s="76" t="str">
        <f t="shared" si="2"/>
        <v>Europe/France-Europe/2004</v>
      </c>
      <c r="E1319" s="72">
        <v>5.2108E10</v>
      </c>
      <c r="F1319" s="72">
        <v>3.6029E10</v>
      </c>
      <c r="G1319" s="39">
        <f t="shared" si="3"/>
        <v>52108000000</v>
      </c>
      <c r="H1319" s="39">
        <f t="shared" si="4"/>
        <v>36029000000</v>
      </c>
    </row>
    <row r="1320">
      <c r="A1320" s="33" t="s">
        <v>148</v>
      </c>
      <c r="B1320" s="68" t="s">
        <v>163</v>
      </c>
      <c r="C1320" s="35" t="s">
        <v>53</v>
      </c>
      <c r="D1320" s="76" t="str">
        <f t="shared" si="2"/>
        <v>Europe/France-Europe/2005</v>
      </c>
      <c r="E1320" s="72">
        <v>5.1691E10</v>
      </c>
      <c r="F1320" s="72">
        <v>3.8813E10</v>
      </c>
      <c r="G1320" s="39">
        <f t="shared" si="3"/>
        <v>51691000000</v>
      </c>
      <c r="H1320" s="39">
        <f t="shared" si="4"/>
        <v>38813000000</v>
      </c>
    </row>
    <row r="1321">
      <c r="A1321" s="33" t="s">
        <v>148</v>
      </c>
      <c r="B1321" s="68" t="s">
        <v>163</v>
      </c>
      <c r="C1321" s="35" t="s">
        <v>54</v>
      </c>
      <c r="D1321" s="76" t="str">
        <f t="shared" si="2"/>
        <v>Europe/France-Europe/2006</v>
      </c>
      <c r="E1321" s="72">
        <v>5.445E10</v>
      </c>
      <c r="F1321" s="72">
        <v>3.9331E10</v>
      </c>
      <c r="G1321" s="39">
        <f t="shared" si="3"/>
        <v>54450000000</v>
      </c>
      <c r="H1321" s="39">
        <f t="shared" si="4"/>
        <v>39331000000</v>
      </c>
    </row>
    <row r="1322">
      <c r="A1322" s="33" t="s">
        <v>148</v>
      </c>
      <c r="B1322" s="68" t="s">
        <v>163</v>
      </c>
      <c r="C1322" s="35" t="s">
        <v>55</v>
      </c>
      <c r="D1322" s="76" t="str">
        <f t="shared" si="2"/>
        <v>Europe/France-Europe/2007</v>
      </c>
      <c r="E1322" s="72">
        <v>6.3701E10</v>
      </c>
      <c r="F1322" s="72">
        <v>4.6029E10</v>
      </c>
      <c r="G1322" s="39">
        <f t="shared" si="3"/>
        <v>63701000000</v>
      </c>
      <c r="H1322" s="39">
        <f t="shared" si="4"/>
        <v>46029000000</v>
      </c>
    </row>
    <row r="1323">
      <c r="A1323" s="33" t="s">
        <v>148</v>
      </c>
      <c r="B1323" s="68" t="s">
        <v>163</v>
      </c>
      <c r="C1323" s="35" t="s">
        <v>56</v>
      </c>
      <c r="D1323" s="76" t="str">
        <f t="shared" si="2"/>
        <v>Europe/France-Europe/2008</v>
      </c>
      <c r="E1323" s="72">
        <v>6.7779E10</v>
      </c>
      <c r="F1323" s="72">
        <v>5.0021E10</v>
      </c>
      <c r="G1323" s="39">
        <f t="shared" si="3"/>
        <v>67779000000</v>
      </c>
      <c r="H1323" s="39">
        <f t="shared" si="4"/>
        <v>50021000000</v>
      </c>
    </row>
    <row r="1324">
      <c r="A1324" s="33" t="s">
        <v>148</v>
      </c>
      <c r="B1324" s="68" t="s">
        <v>163</v>
      </c>
      <c r="C1324" s="35" t="s">
        <v>57</v>
      </c>
      <c r="D1324" s="76" t="str">
        <f t="shared" si="2"/>
        <v>Europe/France-Europe/2009</v>
      </c>
      <c r="E1324" s="72">
        <v>5.8857E10</v>
      </c>
      <c r="F1324" s="72">
        <v>4.5806E10</v>
      </c>
      <c r="G1324" s="39">
        <f t="shared" si="3"/>
        <v>58857000000</v>
      </c>
      <c r="H1324" s="39">
        <f t="shared" si="4"/>
        <v>45806000000</v>
      </c>
    </row>
    <row r="1325">
      <c r="A1325" s="33" t="s">
        <v>148</v>
      </c>
      <c r="B1325" s="68" t="s">
        <v>163</v>
      </c>
      <c r="C1325" s="35" t="s">
        <v>58</v>
      </c>
      <c r="D1325" s="76" t="str">
        <f t="shared" si="2"/>
        <v>Europe/France-Europe/2010</v>
      </c>
      <c r="E1325" s="72">
        <v>5.6139E10</v>
      </c>
      <c r="F1325" s="72">
        <v>4.6157E10</v>
      </c>
      <c r="G1325" s="39">
        <f t="shared" si="3"/>
        <v>56139000000</v>
      </c>
      <c r="H1325" s="39">
        <f t="shared" si="4"/>
        <v>46157000000</v>
      </c>
    </row>
    <row r="1326">
      <c r="A1326" s="33" t="s">
        <v>148</v>
      </c>
      <c r="B1326" s="68" t="s">
        <v>163</v>
      </c>
      <c r="C1326" s="35" t="s">
        <v>59</v>
      </c>
      <c r="D1326" s="76" t="str">
        <f t="shared" si="2"/>
        <v>Europe/France-Europe/2011</v>
      </c>
      <c r="E1326" s="72">
        <v>6.5959E10</v>
      </c>
      <c r="F1326" s="72">
        <v>5.3914E10</v>
      </c>
      <c r="G1326" s="39">
        <f t="shared" si="3"/>
        <v>65959000000</v>
      </c>
      <c r="H1326" s="39">
        <f t="shared" si="4"/>
        <v>53914000000</v>
      </c>
    </row>
    <row r="1327">
      <c r="A1327" s="33" t="s">
        <v>148</v>
      </c>
      <c r="B1327" s="68" t="s">
        <v>163</v>
      </c>
      <c r="C1327" s="35" t="s">
        <v>60</v>
      </c>
      <c r="D1327" s="76" t="str">
        <f t="shared" si="2"/>
        <v>Europe/France-Europe/2012</v>
      </c>
      <c r="E1327" s="72">
        <v>6.353E10</v>
      </c>
      <c r="F1327" s="72">
        <v>4.7159E10</v>
      </c>
      <c r="G1327" s="39">
        <f t="shared" si="3"/>
        <v>63530000000</v>
      </c>
      <c r="H1327" s="39">
        <f t="shared" si="4"/>
        <v>47159000000</v>
      </c>
    </row>
    <row r="1328">
      <c r="A1328" s="33" t="s">
        <v>148</v>
      </c>
      <c r="B1328" s="68" t="s">
        <v>164</v>
      </c>
      <c r="C1328" s="35" t="s">
        <v>48</v>
      </c>
      <c r="D1328" s="76" t="str">
        <f t="shared" si="2"/>
        <v>Europe/Germany-Europe/2000</v>
      </c>
      <c r="E1328" s="72">
        <v>2.4943E10</v>
      </c>
      <c r="F1328" s="72">
        <v>5.7601E10</v>
      </c>
      <c r="G1328" s="39">
        <f t="shared" si="3"/>
        <v>24943000000</v>
      </c>
      <c r="H1328" s="39">
        <f t="shared" si="4"/>
        <v>57601000000</v>
      </c>
    </row>
    <row r="1329">
      <c r="A1329" s="33" t="s">
        <v>148</v>
      </c>
      <c r="B1329" s="68" t="s">
        <v>164</v>
      </c>
      <c r="C1329" s="35" t="s">
        <v>49</v>
      </c>
      <c r="D1329" s="76" t="str">
        <f t="shared" si="2"/>
        <v>Europe/Germany-Europe/2001</v>
      </c>
      <c r="E1329" s="72">
        <v>2.4175E10</v>
      </c>
      <c r="F1329" s="72">
        <v>5.6529E10</v>
      </c>
      <c r="G1329" s="39">
        <f t="shared" si="3"/>
        <v>24175000000</v>
      </c>
      <c r="H1329" s="39">
        <f t="shared" si="4"/>
        <v>56529000000</v>
      </c>
    </row>
    <row r="1330">
      <c r="A1330" s="33" t="s">
        <v>148</v>
      </c>
      <c r="B1330" s="68" t="s">
        <v>164</v>
      </c>
      <c r="C1330" s="35" t="s">
        <v>50</v>
      </c>
      <c r="D1330" s="76" t="str">
        <f t="shared" si="2"/>
        <v>Europe/Germany-Europe/2002</v>
      </c>
      <c r="E1330" s="72">
        <v>2.669E10</v>
      </c>
      <c r="F1330" s="72">
        <v>5.9496E10</v>
      </c>
      <c r="G1330" s="39">
        <f t="shared" si="3"/>
        <v>26690000000</v>
      </c>
      <c r="H1330" s="39">
        <f t="shared" si="4"/>
        <v>59496000000</v>
      </c>
    </row>
    <row r="1331">
      <c r="A1331" s="33" t="s">
        <v>148</v>
      </c>
      <c r="B1331" s="68" t="s">
        <v>164</v>
      </c>
      <c r="C1331" s="35" t="s">
        <v>51</v>
      </c>
      <c r="D1331" s="76" t="str">
        <f t="shared" si="2"/>
        <v>Europe/Germany-Europe/2003</v>
      </c>
      <c r="E1331" s="72">
        <v>3.0104E10</v>
      </c>
      <c r="F1331" s="72">
        <v>7.3203E10</v>
      </c>
      <c r="G1331" s="39">
        <f t="shared" si="3"/>
        <v>30104000000</v>
      </c>
      <c r="H1331" s="39">
        <f t="shared" si="4"/>
        <v>73203000000</v>
      </c>
    </row>
    <row r="1332">
      <c r="A1332" s="33" t="s">
        <v>148</v>
      </c>
      <c r="B1332" s="68" t="s">
        <v>164</v>
      </c>
      <c r="C1332" s="35" t="s">
        <v>52</v>
      </c>
      <c r="D1332" s="76" t="str">
        <f t="shared" si="2"/>
        <v>Europe/Germany-Europe/2004</v>
      </c>
      <c r="E1332" s="72">
        <v>3.639E10</v>
      </c>
      <c r="F1332" s="72">
        <v>8.0624E10</v>
      </c>
      <c r="G1332" s="39">
        <f t="shared" si="3"/>
        <v>36390000000</v>
      </c>
      <c r="H1332" s="39">
        <f t="shared" si="4"/>
        <v>80624000000</v>
      </c>
    </row>
    <row r="1333">
      <c r="A1333" s="33" t="s">
        <v>148</v>
      </c>
      <c r="B1333" s="68" t="s">
        <v>164</v>
      </c>
      <c r="C1333" s="35" t="s">
        <v>53</v>
      </c>
      <c r="D1333" s="76" t="str">
        <f t="shared" si="2"/>
        <v>Europe/Germany-Europe/2005</v>
      </c>
      <c r="E1333" s="72">
        <v>4.0531E10</v>
      </c>
      <c r="F1333" s="72">
        <v>8.4838E10</v>
      </c>
      <c r="G1333" s="39">
        <f t="shared" si="3"/>
        <v>40531000000</v>
      </c>
      <c r="H1333" s="39">
        <f t="shared" si="4"/>
        <v>84838000000</v>
      </c>
    </row>
    <row r="1334">
      <c r="A1334" s="33" t="s">
        <v>148</v>
      </c>
      <c r="B1334" s="68" t="s">
        <v>164</v>
      </c>
      <c r="C1334" s="35" t="s">
        <v>54</v>
      </c>
      <c r="D1334" s="76" t="str">
        <f t="shared" si="2"/>
        <v>Europe/Germany-Europe/2006</v>
      </c>
      <c r="E1334" s="72">
        <v>4.5538E10</v>
      </c>
      <c r="F1334" s="72">
        <v>8.5974E10</v>
      </c>
      <c r="G1334" s="39">
        <f t="shared" si="3"/>
        <v>45538000000</v>
      </c>
      <c r="H1334" s="39">
        <f t="shared" si="4"/>
        <v>85974000000</v>
      </c>
    </row>
    <row r="1335">
      <c r="A1335" s="33" t="s">
        <v>148</v>
      </c>
      <c r="B1335" s="68" t="s">
        <v>164</v>
      </c>
      <c r="C1335" s="35" t="s">
        <v>55</v>
      </c>
      <c r="D1335" s="76" t="str">
        <f t="shared" si="2"/>
        <v>Europe/Germany-Europe/2007</v>
      </c>
      <c r="E1335" s="72">
        <v>4.9332E10</v>
      </c>
      <c r="F1335" s="72">
        <v>9.6549E10</v>
      </c>
      <c r="G1335" s="39">
        <f t="shared" si="3"/>
        <v>49332000000</v>
      </c>
      <c r="H1335" s="39">
        <f t="shared" si="4"/>
        <v>96549000000</v>
      </c>
    </row>
    <row r="1336">
      <c r="A1336" s="33" t="s">
        <v>148</v>
      </c>
      <c r="B1336" s="68" t="s">
        <v>164</v>
      </c>
      <c r="C1336" s="35" t="s">
        <v>56</v>
      </c>
      <c r="D1336" s="76" t="str">
        <f t="shared" si="2"/>
        <v>Europe/Germany-Europe/2008</v>
      </c>
      <c r="E1336" s="72">
        <v>5.3398E10</v>
      </c>
      <c r="F1336" s="69"/>
      <c r="G1336" s="39">
        <f t="shared" si="3"/>
        <v>53398000000</v>
      </c>
      <c r="H1336" s="39">
        <f t="shared" si="4"/>
        <v>96549000000</v>
      </c>
    </row>
    <row r="1337">
      <c r="A1337" s="33" t="s">
        <v>148</v>
      </c>
      <c r="B1337" s="68" t="s">
        <v>164</v>
      </c>
      <c r="C1337" s="35" t="s">
        <v>57</v>
      </c>
      <c r="D1337" s="76" t="str">
        <f t="shared" si="2"/>
        <v>Europe/Germany-Europe/2009</v>
      </c>
      <c r="E1337" s="72">
        <v>4.7466E10</v>
      </c>
      <c r="F1337" s="72">
        <v>9.3112E10</v>
      </c>
      <c r="G1337" s="39">
        <f t="shared" si="3"/>
        <v>47466000000</v>
      </c>
      <c r="H1337" s="39">
        <f t="shared" si="4"/>
        <v>93112000000</v>
      </c>
    </row>
    <row r="1338">
      <c r="A1338" s="33" t="s">
        <v>148</v>
      </c>
      <c r="B1338" s="68" t="s">
        <v>164</v>
      </c>
      <c r="C1338" s="35" t="s">
        <v>58</v>
      </c>
      <c r="D1338" s="76" t="str">
        <f t="shared" si="2"/>
        <v>Europe/Germany-Europe/2010</v>
      </c>
      <c r="E1338" s="72">
        <v>4.9108E10</v>
      </c>
      <c r="F1338" s="72">
        <v>9.1166E10</v>
      </c>
      <c r="G1338" s="39">
        <f t="shared" si="3"/>
        <v>49108000000</v>
      </c>
      <c r="H1338" s="39">
        <f t="shared" si="4"/>
        <v>91166000000</v>
      </c>
    </row>
    <row r="1339">
      <c r="A1339" s="33" t="s">
        <v>148</v>
      </c>
      <c r="B1339" s="68" t="s">
        <v>164</v>
      </c>
      <c r="C1339" s="35" t="s">
        <v>59</v>
      </c>
      <c r="D1339" s="76" t="str">
        <f t="shared" si="2"/>
        <v>Europe/Germany-Europe/2011</v>
      </c>
      <c r="E1339" s="72">
        <v>5.3399E10</v>
      </c>
      <c r="F1339" s="69"/>
      <c r="G1339" s="39">
        <f t="shared" si="3"/>
        <v>53399000000</v>
      </c>
      <c r="H1339" s="39">
        <f t="shared" si="4"/>
        <v>91166000000</v>
      </c>
    </row>
    <row r="1340">
      <c r="A1340" s="33" t="s">
        <v>148</v>
      </c>
      <c r="B1340" s="68" t="s">
        <v>164</v>
      </c>
      <c r="C1340" s="35" t="s">
        <v>60</v>
      </c>
      <c r="D1340" s="76" t="str">
        <f t="shared" si="2"/>
        <v>Europe/Germany-Europe/2012</v>
      </c>
      <c r="E1340" s="72">
        <v>5.1581E10</v>
      </c>
      <c r="F1340" s="72">
        <v>9.6361E10</v>
      </c>
      <c r="G1340" s="39">
        <f t="shared" si="3"/>
        <v>51581000000</v>
      </c>
      <c r="H1340" s="39">
        <f t="shared" si="4"/>
        <v>96361000000</v>
      </c>
    </row>
    <row r="1341">
      <c r="A1341" s="33" t="s">
        <v>148</v>
      </c>
      <c r="B1341" s="68" t="s">
        <v>165</v>
      </c>
      <c r="C1341" s="35" t="s">
        <v>48</v>
      </c>
      <c r="D1341" s="76" t="str">
        <f t="shared" si="2"/>
        <v>Europe/Greece-Europe/2000</v>
      </c>
      <c r="E1341" s="72">
        <v>9.262E9</v>
      </c>
      <c r="F1341" s="72">
        <v>4.564E9</v>
      </c>
      <c r="G1341" s="39">
        <f t="shared" si="3"/>
        <v>9262000000</v>
      </c>
      <c r="H1341" s="39">
        <f t="shared" si="4"/>
        <v>4564000000</v>
      </c>
    </row>
    <row r="1342">
      <c r="A1342" s="33" t="s">
        <v>148</v>
      </c>
      <c r="B1342" s="68" t="s">
        <v>165</v>
      </c>
      <c r="C1342" s="35" t="s">
        <v>49</v>
      </c>
      <c r="D1342" s="76" t="str">
        <f t="shared" si="2"/>
        <v>Europe/Greece-Europe/2001</v>
      </c>
      <c r="E1342" s="72">
        <v>9.216E9</v>
      </c>
      <c r="F1342" s="72">
        <v>4.189E9</v>
      </c>
      <c r="G1342" s="39">
        <f t="shared" si="3"/>
        <v>9216000000</v>
      </c>
      <c r="H1342" s="39">
        <f t="shared" si="4"/>
        <v>4189000000</v>
      </c>
    </row>
    <row r="1343">
      <c r="A1343" s="33" t="s">
        <v>148</v>
      </c>
      <c r="B1343" s="68" t="s">
        <v>165</v>
      </c>
      <c r="C1343" s="35" t="s">
        <v>50</v>
      </c>
      <c r="D1343" s="76" t="str">
        <f t="shared" si="2"/>
        <v>Europe/Greece-Europe/2002</v>
      </c>
      <c r="E1343" s="72">
        <v>1.0005E10</v>
      </c>
      <c r="F1343" s="72">
        <v>2.453E9</v>
      </c>
      <c r="G1343" s="39">
        <f t="shared" si="3"/>
        <v>10005000000</v>
      </c>
      <c r="H1343" s="39">
        <f t="shared" si="4"/>
        <v>2453000000</v>
      </c>
    </row>
    <row r="1344">
      <c r="A1344" s="33" t="s">
        <v>148</v>
      </c>
      <c r="B1344" s="68" t="s">
        <v>165</v>
      </c>
      <c r="C1344" s="35" t="s">
        <v>51</v>
      </c>
      <c r="D1344" s="76" t="str">
        <f t="shared" si="2"/>
        <v>Europe/Greece-Europe/2003</v>
      </c>
      <c r="E1344" s="72">
        <v>1.0842E10</v>
      </c>
      <c r="F1344" s="72">
        <v>2.439E9</v>
      </c>
      <c r="G1344" s="39">
        <f t="shared" si="3"/>
        <v>10842000000</v>
      </c>
      <c r="H1344" s="39">
        <f t="shared" si="4"/>
        <v>2439000000</v>
      </c>
    </row>
    <row r="1345">
      <c r="A1345" s="33" t="s">
        <v>148</v>
      </c>
      <c r="B1345" s="68" t="s">
        <v>165</v>
      </c>
      <c r="C1345" s="35" t="s">
        <v>52</v>
      </c>
      <c r="D1345" s="76" t="str">
        <f t="shared" si="2"/>
        <v>Europe/Greece-Europe/2004</v>
      </c>
      <c r="E1345" s="72">
        <v>1.2809E10</v>
      </c>
      <c r="F1345" s="72">
        <v>2.88E9</v>
      </c>
      <c r="G1345" s="39">
        <f t="shared" si="3"/>
        <v>12809000000</v>
      </c>
      <c r="H1345" s="39">
        <f t="shared" si="4"/>
        <v>2880000000</v>
      </c>
    </row>
    <row r="1346">
      <c r="A1346" s="33" t="s">
        <v>148</v>
      </c>
      <c r="B1346" s="68" t="s">
        <v>165</v>
      </c>
      <c r="C1346" s="35" t="s">
        <v>53</v>
      </c>
      <c r="D1346" s="76" t="str">
        <f t="shared" si="2"/>
        <v>Europe/Greece-Europe/2005</v>
      </c>
      <c r="E1346" s="72">
        <v>1.3453E10</v>
      </c>
      <c r="F1346" s="72">
        <v>3.045E9</v>
      </c>
      <c r="G1346" s="39">
        <f t="shared" si="3"/>
        <v>13453000000</v>
      </c>
      <c r="H1346" s="39">
        <f t="shared" si="4"/>
        <v>3045000000</v>
      </c>
    </row>
    <row r="1347">
      <c r="A1347" s="33" t="s">
        <v>148</v>
      </c>
      <c r="B1347" s="68" t="s">
        <v>165</v>
      </c>
      <c r="C1347" s="35" t="s">
        <v>54</v>
      </c>
      <c r="D1347" s="76" t="str">
        <f t="shared" si="2"/>
        <v>Europe/Greece-Europe/2006</v>
      </c>
      <c r="E1347" s="72">
        <v>1.4495E10</v>
      </c>
      <c r="F1347" s="72">
        <v>3.004E9</v>
      </c>
      <c r="G1347" s="39">
        <f t="shared" si="3"/>
        <v>14495000000</v>
      </c>
      <c r="H1347" s="39">
        <f t="shared" si="4"/>
        <v>3004000000</v>
      </c>
    </row>
    <row r="1348">
      <c r="A1348" s="33" t="s">
        <v>148</v>
      </c>
      <c r="B1348" s="68" t="s">
        <v>165</v>
      </c>
      <c r="C1348" s="35" t="s">
        <v>55</v>
      </c>
      <c r="D1348" s="76" t="str">
        <f t="shared" si="2"/>
        <v>Europe/Greece-Europe/2007</v>
      </c>
      <c r="E1348" s="72">
        <v>1.5687E10</v>
      </c>
      <c r="F1348" s="72">
        <v>3.43E9</v>
      </c>
      <c r="G1348" s="39">
        <f t="shared" si="3"/>
        <v>15687000000</v>
      </c>
      <c r="H1348" s="39">
        <f t="shared" si="4"/>
        <v>3430000000</v>
      </c>
    </row>
    <row r="1349">
      <c r="A1349" s="33" t="s">
        <v>148</v>
      </c>
      <c r="B1349" s="68" t="s">
        <v>165</v>
      </c>
      <c r="C1349" s="35" t="s">
        <v>56</v>
      </c>
      <c r="D1349" s="76" t="str">
        <f t="shared" si="2"/>
        <v>Europe/Greece-Europe/2008</v>
      </c>
      <c r="E1349" s="72">
        <v>1.7586E10</v>
      </c>
      <c r="F1349" s="72">
        <v>3.946E9</v>
      </c>
      <c r="G1349" s="39">
        <f t="shared" si="3"/>
        <v>17586000000</v>
      </c>
      <c r="H1349" s="39">
        <f t="shared" si="4"/>
        <v>3946000000</v>
      </c>
    </row>
    <row r="1350">
      <c r="A1350" s="33" t="s">
        <v>148</v>
      </c>
      <c r="B1350" s="68" t="s">
        <v>165</v>
      </c>
      <c r="C1350" s="35" t="s">
        <v>57</v>
      </c>
      <c r="D1350" s="76" t="str">
        <f t="shared" si="2"/>
        <v>Europe/Greece-Europe/2009</v>
      </c>
      <c r="E1350" s="72">
        <v>1.4796E10</v>
      </c>
      <c r="F1350" s="72">
        <v>3.401E9</v>
      </c>
      <c r="G1350" s="39">
        <f t="shared" si="3"/>
        <v>14796000000</v>
      </c>
      <c r="H1350" s="39">
        <f t="shared" si="4"/>
        <v>3401000000</v>
      </c>
    </row>
    <row r="1351">
      <c r="A1351" s="33" t="s">
        <v>148</v>
      </c>
      <c r="B1351" s="68" t="s">
        <v>165</v>
      </c>
      <c r="C1351" s="35" t="s">
        <v>58</v>
      </c>
      <c r="D1351" s="76" t="str">
        <f t="shared" si="2"/>
        <v>Europe/Greece-Europe/2010</v>
      </c>
      <c r="E1351" s="72">
        <v>1.2579E10</v>
      </c>
      <c r="F1351" s="72">
        <v>2.874E9</v>
      </c>
      <c r="G1351" s="39">
        <f t="shared" si="3"/>
        <v>12579000000</v>
      </c>
      <c r="H1351" s="39">
        <f t="shared" si="4"/>
        <v>2874000000</v>
      </c>
    </row>
    <row r="1352">
      <c r="A1352" s="33" t="s">
        <v>148</v>
      </c>
      <c r="B1352" s="68" t="s">
        <v>165</v>
      </c>
      <c r="C1352" s="35" t="s">
        <v>59</v>
      </c>
      <c r="D1352" s="76" t="str">
        <f t="shared" si="2"/>
        <v>Europe/Greece-Europe/2011</v>
      </c>
      <c r="E1352" s="72">
        <v>1.4984E10</v>
      </c>
      <c r="F1352" s="72">
        <v>3.197E9</v>
      </c>
      <c r="G1352" s="39">
        <f t="shared" si="3"/>
        <v>14984000000</v>
      </c>
      <c r="H1352" s="39">
        <f t="shared" si="4"/>
        <v>3197000000</v>
      </c>
    </row>
    <row r="1353">
      <c r="A1353" s="33" t="s">
        <v>148</v>
      </c>
      <c r="B1353" s="68" t="s">
        <v>165</v>
      </c>
      <c r="C1353" s="35" t="s">
        <v>60</v>
      </c>
      <c r="D1353" s="76" t="str">
        <f t="shared" si="2"/>
        <v>Europe/Greece-Europe/2012</v>
      </c>
      <c r="E1353" s="72">
        <v>1.3313E10</v>
      </c>
      <c r="F1353" s="72">
        <v>2.392E9</v>
      </c>
      <c r="G1353" s="39">
        <f t="shared" si="3"/>
        <v>13313000000</v>
      </c>
      <c r="H1353" s="39">
        <f t="shared" si="4"/>
        <v>2392000000</v>
      </c>
    </row>
    <row r="1354">
      <c r="A1354" s="33" t="s">
        <v>148</v>
      </c>
      <c r="B1354" s="68" t="s">
        <v>166</v>
      </c>
      <c r="C1354" s="35" t="s">
        <v>48</v>
      </c>
      <c r="D1354" s="76" t="str">
        <f t="shared" si="2"/>
        <v>Europe/Hungary-Europe/2000</v>
      </c>
      <c r="E1354" s="72">
        <v>3.809E9</v>
      </c>
      <c r="F1354" s="72">
        <v>1.722E9</v>
      </c>
      <c r="G1354" s="39">
        <f t="shared" si="3"/>
        <v>3809000000</v>
      </c>
      <c r="H1354" s="39">
        <f t="shared" si="4"/>
        <v>1722000000</v>
      </c>
    </row>
    <row r="1355">
      <c r="A1355" s="33" t="s">
        <v>148</v>
      </c>
      <c r="B1355" s="68" t="s">
        <v>166</v>
      </c>
      <c r="C1355" s="35" t="s">
        <v>49</v>
      </c>
      <c r="D1355" s="76" t="str">
        <f t="shared" si="2"/>
        <v>Europe/Hungary-Europe/2001</v>
      </c>
      <c r="E1355" s="72">
        <v>4.191E9</v>
      </c>
      <c r="F1355" s="72">
        <v>1.887E9</v>
      </c>
      <c r="G1355" s="39">
        <f t="shared" si="3"/>
        <v>4191000000</v>
      </c>
      <c r="H1355" s="39">
        <f t="shared" si="4"/>
        <v>1887000000</v>
      </c>
    </row>
    <row r="1356">
      <c r="A1356" s="33" t="s">
        <v>148</v>
      </c>
      <c r="B1356" s="68" t="s">
        <v>166</v>
      </c>
      <c r="C1356" s="35" t="s">
        <v>50</v>
      </c>
      <c r="D1356" s="76" t="str">
        <f t="shared" si="2"/>
        <v>Europe/Hungary-Europe/2002</v>
      </c>
      <c r="E1356" s="72">
        <v>3.774E9</v>
      </c>
      <c r="F1356" s="72">
        <v>2.211E9</v>
      </c>
      <c r="G1356" s="39">
        <f t="shared" si="3"/>
        <v>3774000000</v>
      </c>
      <c r="H1356" s="39">
        <f t="shared" si="4"/>
        <v>2211000000</v>
      </c>
    </row>
    <row r="1357">
      <c r="A1357" s="33" t="s">
        <v>148</v>
      </c>
      <c r="B1357" s="68" t="s">
        <v>166</v>
      </c>
      <c r="C1357" s="35" t="s">
        <v>51</v>
      </c>
      <c r="D1357" s="76" t="str">
        <f t="shared" si="2"/>
        <v>Europe/Hungary-Europe/2003</v>
      </c>
      <c r="E1357" s="72">
        <v>4.119E9</v>
      </c>
      <c r="F1357" s="72">
        <v>2.7E9</v>
      </c>
      <c r="G1357" s="39">
        <f t="shared" si="3"/>
        <v>4119000000</v>
      </c>
      <c r="H1357" s="39">
        <f t="shared" si="4"/>
        <v>2700000000</v>
      </c>
    </row>
    <row r="1358">
      <c r="A1358" s="33" t="s">
        <v>148</v>
      </c>
      <c r="B1358" s="68" t="s">
        <v>166</v>
      </c>
      <c r="C1358" s="35" t="s">
        <v>52</v>
      </c>
      <c r="D1358" s="76" t="str">
        <f t="shared" si="2"/>
        <v>Europe/Hungary-Europe/2004</v>
      </c>
      <c r="E1358" s="72">
        <v>4.009E9</v>
      </c>
      <c r="F1358" s="72">
        <v>2.482E9</v>
      </c>
      <c r="G1358" s="39">
        <f t="shared" si="3"/>
        <v>4009000000</v>
      </c>
      <c r="H1358" s="39">
        <f t="shared" si="4"/>
        <v>2482000000</v>
      </c>
    </row>
    <row r="1359">
      <c r="A1359" s="33" t="s">
        <v>148</v>
      </c>
      <c r="B1359" s="68" t="s">
        <v>166</v>
      </c>
      <c r="C1359" s="35" t="s">
        <v>53</v>
      </c>
      <c r="D1359" s="76" t="str">
        <f t="shared" si="2"/>
        <v>Europe/Hungary-Europe/2005</v>
      </c>
      <c r="E1359" s="72">
        <v>4.761E9</v>
      </c>
      <c r="F1359" s="72">
        <v>2.721E9</v>
      </c>
      <c r="G1359" s="39">
        <f t="shared" si="3"/>
        <v>4761000000</v>
      </c>
      <c r="H1359" s="39">
        <f t="shared" si="4"/>
        <v>2721000000</v>
      </c>
    </row>
    <row r="1360">
      <c r="A1360" s="33" t="s">
        <v>148</v>
      </c>
      <c r="B1360" s="68" t="s">
        <v>166</v>
      </c>
      <c r="C1360" s="35" t="s">
        <v>54</v>
      </c>
      <c r="D1360" s="76" t="str">
        <f t="shared" si="2"/>
        <v>Europe/Hungary-Europe/2006</v>
      </c>
      <c r="E1360" s="72">
        <v>4.998E9</v>
      </c>
      <c r="F1360" s="72">
        <v>2.319E9</v>
      </c>
      <c r="G1360" s="39">
        <f t="shared" si="3"/>
        <v>4998000000</v>
      </c>
      <c r="H1360" s="39">
        <f t="shared" si="4"/>
        <v>2319000000</v>
      </c>
    </row>
    <row r="1361">
      <c r="A1361" s="33" t="s">
        <v>148</v>
      </c>
      <c r="B1361" s="68" t="s">
        <v>166</v>
      </c>
      <c r="C1361" s="35" t="s">
        <v>55</v>
      </c>
      <c r="D1361" s="76" t="str">
        <f t="shared" si="2"/>
        <v>Europe/Hungary-Europe/2007</v>
      </c>
      <c r="E1361" s="72">
        <v>5.628E9</v>
      </c>
      <c r="F1361" s="72">
        <v>3.088E9</v>
      </c>
      <c r="G1361" s="39">
        <f t="shared" si="3"/>
        <v>5628000000</v>
      </c>
      <c r="H1361" s="39">
        <f t="shared" si="4"/>
        <v>3088000000</v>
      </c>
    </row>
    <row r="1362">
      <c r="A1362" s="33" t="s">
        <v>148</v>
      </c>
      <c r="B1362" s="68" t="s">
        <v>166</v>
      </c>
      <c r="C1362" s="35" t="s">
        <v>56</v>
      </c>
      <c r="D1362" s="76" t="str">
        <f t="shared" si="2"/>
        <v>Europe/Hungary-Europe/2008</v>
      </c>
      <c r="E1362" s="72">
        <v>7.113E9</v>
      </c>
      <c r="F1362" s="72">
        <v>3.833E9</v>
      </c>
      <c r="G1362" s="39">
        <f t="shared" si="3"/>
        <v>7113000000</v>
      </c>
      <c r="H1362" s="39">
        <f t="shared" si="4"/>
        <v>3833000000</v>
      </c>
    </row>
    <row r="1363">
      <c r="A1363" s="33" t="s">
        <v>148</v>
      </c>
      <c r="B1363" s="68" t="s">
        <v>166</v>
      </c>
      <c r="C1363" s="35" t="s">
        <v>57</v>
      </c>
      <c r="D1363" s="76" t="str">
        <f t="shared" si="2"/>
        <v>Europe/Hungary-Europe/2009</v>
      </c>
      <c r="E1363" s="72">
        <v>6.74E9</v>
      </c>
      <c r="F1363" s="72">
        <v>3.233E9</v>
      </c>
      <c r="G1363" s="39">
        <f t="shared" si="3"/>
        <v>6740000000</v>
      </c>
      <c r="H1363" s="39">
        <f t="shared" si="4"/>
        <v>3233000000</v>
      </c>
    </row>
    <row r="1364">
      <c r="A1364" s="33" t="s">
        <v>148</v>
      </c>
      <c r="B1364" s="68" t="s">
        <v>166</v>
      </c>
      <c r="C1364" s="35" t="s">
        <v>58</v>
      </c>
      <c r="D1364" s="76" t="str">
        <f t="shared" si="2"/>
        <v>Europe/Hungary-Europe/2010</v>
      </c>
      <c r="E1364" s="72">
        <v>6.338E9</v>
      </c>
      <c r="F1364" s="72">
        <v>2.879E9</v>
      </c>
      <c r="G1364" s="39">
        <f t="shared" si="3"/>
        <v>6338000000</v>
      </c>
      <c r="H1364" s="39">
        <f t="shared" si="4"/>
        <v>2879000000</v>
      </c>
    </row>
    <row r="1365">
      <c r="A1365" s="33" t="s">
        <v>148</v>
      </c>
      <c r="B1365" s="68" t="s">
        <v>166</v>
      </c>
      <c r="C1365" s="35" t="s">
        <v>59</v>
      </c>
      <c r="D1365" s="76" t="str">
        <f t="shared" si="2"/>
        <v>Europe/Hungary-Europe/2011</v>
      </c>
      <c r="E1365" s="72">
        <v>6.929E9</v>
      </c>
      <c r="F1365" s="72">
        <v>3.028E9</v>
      </c>
      <c r="G1365" s="39">
        <f t="shared" si="3"/>
        <v>6929000000</v>
      </c>
      <c r="H1365" s="39">
        <f t="shared" si="4"/>
        <v>3028000000</v>
      </c>
    </row>
    <row r="1366">
      <c r="A1366" s="33" t="s">
        <v>148</v>
      </c>
      <c r="B1366" s="68" t="s">
        <v>166</v>
      </c>
      <c r="C1366" s="35" t="s">
        <v>60</v>
      </c>
      <c r="D1366" s="76" t="str">
        <f t="shared" si="2"/>
        <v>Europe/Hungary-Europe/2012</v>
      </c>
      <c r="E1366" s="72">
        <v>5.923E9</v>
      </c>
      <c r="F1366" s="72">
        <v>2.514E9</v>
      </c>
      <c r="G1366" s="39">
        <f t="shared" si="3"/>
        <v>5923000000</v>
      </c>
      <c r="H1366" s="39">
        <f t="shared" si="4"/>
        <v>2514000000</v>
      </c>
    </row>
    <row r="1367">
      <c r="A1367" s="33" t="s">
        <v>148</v>
      </c>
      <c r="B1367" s="68" t="s">
        <v>167</v>
      </c>
      <c r="C1367" s="35" t="s">
        <v>48</v>
      </c>
      <c r="D1367" s="76" t="str">
        <f t="shared" si="2"/>
        <v>Europe/Iceland-Europe/2000</v>
      </c>
      <c r="E1367" s="72">
        <v>3.86E8</v>
      </c>
      <c r="F1367" s="72">
        <v>4.71E8</v>
      </c>
      <c r="G1367" s="39">
        <f t="shared" si="3"/>
        <v>386000000</v>
      </c>
      <c r="H1367" s="39">
        <f t="shared" si="4"/>
        <v>471000000</v>
      </c>
    </row>
    <row r="1368">
      <c r="A1368" s="33" t="s">
        <v>148</v>
      </c>
      <c r="B1368" s="68" t="s">
        <v>167</v>
      </c>
      <c r="C1368" s="35" t="s">
        <v>49</v>
      </c>
      <c r="D1368" s="76" t="str">
        <f t="shared" si="2"/>
        <v>Europe/Iceland-Europe/2001</v>
      </c>
      <c r="E1368" s="72">
        <v>3.83E8</v>
      </c>
      <c r="F1368" s="72">
        <v>3.72E8</v>
      </c>
      <c r="G1368" s="39">
        <f t="shared" si="3"/>
        <v>383000000</v>
      </c>
      <c r="H1368" s="39">
        <f t="shared" si="4"/>
        <v>372000000</v>
      </c>
    </row>
    <row r="1369">
      <c r="A1369" s="33" t="s">
        <v>148</v>
      </c>
      <c r="B1369" s="68" t="s">
        <v>167</v>
      </c>
      <c r="C1369" s="35" t="s">
        <v>50</v>
      </c>
      <c r="D1369" s="76" t="str">
        <f t="shared" si="2"/>
        <v>Europe/Iceland-Europe/2002</v>
      </c>
      <c r="E1369" s="72">
        <v>4.15E8</v>
      </c>
      <c r="F1369" s="72">
        <v>3.73E8</v>
      </c>
      <c r="G1369" s="39">
        <f t="shared" si="3"/>
        <v>415000000</v>
      </c>
      <c r="H1369" s="39">
        <f t="shared" si="4"/>
        <v>373000000</v>
      </c>
    </row>
    <row r="1370">
      <c r="A1370" s="33" t="s">
        <v>148</v>
      </c>
      <c r="B1370" s="68" t="s">
        <v>167</v>
      </c>
      <c r="C1370" s="35" t="s">
        <v>51</v>
      </c>
      <c r="D1370" s="76" t="str">
        <f t="shared" si="2"/>
        <v>Europe/Iceland-Europe/2003</v>
      </c>
      <c r="E1370" s="72">
        <v>4.86E8</v>
      </c>
      <c r="F1370" s="72">
        <v>5.24E8</v>
      </c>
      <c r="G1370" s="39">
        <f t="shared" si="3"/>
        <v>486000000</v>
      </c>
      <c r="H1370" s="39">
        <f t="shared" si="4"/>
        <v>524000000</v>
      </c>
    </row>
    <row r="1371">
      <c r="A1371" s="33" t="s">
        <v>148</v>
      </c>
      <c r="B1371" s="68" t="s">
        <v>167</v>
      </c>
      <c r="C1371" s="35" t="s">
        <v>52</v>
      </c>
      <c r="D1371" s="76" t="str">
        <f t="shared" si="2"/>
        <v>Europe/Iceland-Europe/2004</v>
      </c>
      <c r="E1371" s="72">
        <v>5.58E8</v>
      </c>
      <c r="F1371" s="72">
        <v>6.99E8</v>
      </c>
      <c r="G1371" s="39">
        <f t="shared" si="3"/>
        <v>558000000</v>
      </c>
      <c r="H1371" s="39">
        <f t="shared" si="4"/>
        <v>699000000</v>
      </c>
    </row>
    <row r="1372">
      <c r="A1372" s="33" t="s">
        <v>148</v>
      </c>
      <c r="B1372" s="68" t="s">
        <v>167</v>
      </c>
      <c r="C1372" s="35" t="s">
        <v>53</v>
      </c>
      <c r="D1372" s="76" t="str">
        <f t="shared" si="2"/>
        <v>Europe/Iceland-Europe/2005</v>
      </c>
      <c r="E1372" s="72">
        <v>6.35E8</v>
      </c>
      <c r="F1372" s="72">
        <v>9.91E8</v>
      </c>
      <c r="G1372" s="39">
        <f t="shared" si="3"/>
        <v>635000000</v>
      </c>
      <c r="H1372" s="39">
        <f t="shared" si="4"/>
        <v>991000000</v>
      </c>
    </row>
    <row r="1373">
      <c r="A1373" s="33" t="s">
        <v>148</v>
      </c>
      <c r="B1373" s="68" t="s">
        <v>167</v>
      </c>
      <c r="C1373" s="35" t="s">
        <v>54</v>
      </c>
      <c r="D1373" s="76" t="str">
        <f t="shared" si="2"/>
        <v>Europe/Iceland-Europe/2006</v>
      </c>
      <c r="E1373" s="72">
        <v>7.02E8</v>
      </c>
      <c r="F1373" s="72">
        <v>1.084E9</v>
      </c>
      <c r="G1373" s="39">
        <f t="shared" si="3"/>
        <v>702000000</v>
      </c>
      <c r="H1373" s="39">
        <f t="shared" si="4"/>
        <v>1084000000</v>
      </c>
    </row>
    <row r="1374">
      <c r="A1374" s="33" t="s">
        <v>148</v>
      </c>
      <c r="B1374" s="68" t="s">
        <v>167</v>
      </c>
      <c r="C1374" s="35" t="s">
        <v>55</v>
      </c>
      <c r="D1374" s="76" t="str">
        <f t="shared" si="2"/>
        <v>Europe/Iceland-Europe/2007</v>
      </c>
      <c r="E1374" s="72">
        <v>8.48E8</v>
      </c>
      <c r="F1374" s="72">
        <v>1.336E9</v>
      </c>
      <c r="G1374" s="39">
        <f t="shared" si="3"/>
        <v>848000000</v>
      </c>
      <c r="H1374" s="39">
        <f t="shared" si="4"/>
        <v>1336000000</v>
      </c>
    </row>
    <row r="1375">
      <c r="A1375" s="33" t="s">
        <v>148</v>
      </c>
      <c r="B1375" s="68" t="s">
        <v>167</v>
      </c>
      <c r="C1375" s="35" t="s">
        <v>56</v>
      </c>
      <c r="D1375" s="76" t="str">
        <f t="shared" si="2"/>
        <v>Europe/Iceland-Europe/2008</v>
      </c>
      <c r="E1375" s="72">
        <v>8.81E8</v>
      </c>
      <c r="F1375" s="72">
        <v>1.103E9</v>
      </c>
      <c r="G1375" s="39">
        <f t="shared" si="3"/>
        <v>881000000</v>
      </c>
      <c r="H1375" s="39">
        <f t="shared" si="4"/>
        <v>1103000000</v>
      </c>
    </row>
    <row r="1376">
      <c r="A1376" s="33" t="s">
        <v>148</v>
      </c>
      <c r="B1376" s="68" t="s">
        <v>167</v>
      </c>
      <c r="C1376" s="35" t="s">
        <v>57</v>
      </c>
      <c r="D1376" s="76" t="str">
        <f t="shared" si="2"/>
        <v>Europe/Iceland-Europe/2009</v>
      </c>
      <c r="E1376" s="72">
        <v>5.5E8</v>
      </c>
      <c r="F1376" s="72">
        <v>5.34E8</v>
      </c>
      <c r="G1376" s="39">
        <f t="shared" si="3"/>
        <v>550000000</v>
      </c>
      <c r="H1376" s="39">
        <f t="shared" si="4"/>
        <v>534000000</v>
      </c>
    </row>
    <row r="1377">
      <c r="A1377" s="33" t="s">
        <v>148</v>
      </c>
      <c r="B1377" s="68" t="s">
        <v>167</v>
      </c>
      <c r="C1377" s="35" t="s">
        <v>58</v>
      </c>
      <c r="D1377" s="76" t="str">
        <f t="shared" si="2"/>
        <v>Europe/Iceland-Europe/2010</v>
      </c>
      <c r="E1377" s="72">
        <v>5.62E8</v>
      </c>
      <c r="F1377" s="72">
        <v>5.99E8</v>
      </c>
      <c r="G1377" s="39">
        <f t="shared" si="3"/>
        <v>562000000</v>
      </c>
      <c r="H1377" s="39">
        <f t="shared" si="4"/>
        <v>599000000</v>
      </c>
    </row>
    <row r="1378">
      <c r="A1378" s="33" t="s">
        <v>148</v>
      </c>
      <c r="B1378" s="68" t="s">
        <v>167</v>
      </c>
      <c r="C1378" s="35" t="s">
        <v>59</v>
      </c>
      <c r="D1378" s="76" t="str">
        <f t="shared" si="2"/>
        <v>Europe/Iceland-Europe/2011</v>
      </c>
      <c r="E1378" s="72">
        <v>7.51E8</v>
      </c>
      <c r="F1378" s="72">
        <v>7.4E8</v>
      </c>
      <c r="G1378" s="39">
        <f t="shared" si="3"/>
        <v>751000000</v>
      </c>
      <c r="H1378" s="39">
        <f t="shared" si="4"/>
        <v>740000000</v>
      </c>
    </row>
    <row r="1379">
      <c r="A1379" s="33" t="s">
        <v>148</v>
      </c>
      <c r="B1379" s="68" t="s">
        <v>167</v>
      </c>
      <c r="C1379" s="35" t="s">
        <v>60</v>
      </c>
      <c r="D1379" s="76" t="str">
        <f t="shared" si="2"/>
        <v>Europe/Iceland-Europe/2012</v>
      </c>
      <c r="E1379" s="72">
        <v>8.65E8</v>
      </c>
      <c r="F1379" s="72">
        <v>7.8E8</v>
      </c>
      <c r="G1379" s="39">
        <f t="shared" si="3"/>
        <v>865000000</v>
      </c>
      <c r="H1379" s="39">
        <f t="shared" si="4"/>
        <v>780000000</v>
      </c>
    </row>
    <row r="1380">
      <c r="A1380" s="33" t="s">
        <v>148</v>
      </c>
      <c r="B1380" s="68" t="s">
        <v>168</v>
      </c>
      <c r="C1380" s="35" t="s">
        <v>48</v>
      </c>
      <c r="D1380" s="76" t="str">
        <f t="shared" si="2"/>
        <v>Europe/Ireland-Europe/2000</v>
      </c>
      <c r="E1380" s="72">
        <v>3.517E9</v>
      </c>
      <c r="F1380" s="72">
        <v>2.626E9</v>
      </c>
      <c r="G1380" s="39">
        <f t="shared" si="3"/>
        <v>3517000000</v>
      </c>
      <c r="H1380" s="39">
        <f t="shared" si="4"/>
        <v>2626000000</v>
      </c>
    </row>
    <row r="1381">
      <c r="A1381" s="33" t="s">
        <v>148</v>
      </c>
      <c r="B1381" s="68" t="s">
        <v>168</v>
      </c>
      <c r="C1381" s="35" t="s">
        <v>49</v>
      </c>
      <c r="D1381" s="76" t="str">
        <f t="shared" si="2"/>
        <v>Europe/Ireland-Europe/2001</v>
      </c>
      <c r="E1381" s="72">
        <v>3.789E9</v>
      </c>
      <c r="F1381" s="72">
        <v>2.956E9</v>
      </c>
      <c r="G1381" s="39">
        <f t="shared" si="3"/>
        <v>3789000000</v>
      </c>
      <c r="H1381" s="39">
        <f t="shared" si="4"/>
        <v>2956000000</v>
      </c>
    </row>
    <row r="1382">
      <c r="A1382" s="33" t="s">
        <v>148</v>
      </c>
      <c r="B1382" s="68" t="s">
        <v>168</v>
      </c>
      <c r="C1382" s="35" t="s">
        <v>50</v>
      </c>
      <c r="D1382" s="76" t="str">
        <f t="shared" si="2"/>
        <v>Europe/Ireland-Europe/2002</v>
      </c>
      <c r="E1382" s="72">
        <v>4.228E9</v>
      </c>
      <c r="F1382" s="72">
        <v>3.835E9</v>
      </c>
      <c r="G1382" s="39">
        <f t="shared" si="3"/>
        <v>4228000000</v>
      </c>
      <c r="H1382" s="39">
        <f t="shared" si="4"/>
        <v>3835000000</v>
      </c>
    </row>
    <row r="1383">
      <c r="A1383" s="33" t="s">
        <v>148</v>
      </c>
      <c r="B1383" s="68" t="s">
        <v>168</v>
      </c>
      <c r="C1383" s="35" t="s">
        <v>51</v>
      </c>
      <c r="D1383" s="76" t="str">
        <f t="shared" si="2"/>
        <v>Europe/Ireland-Europe/2003</v>
      </c>
      <c r="E1383" s="72">
        <v>5.206E9</v>
      </c>
      <c r="F1383" s="72">
        <v>4.832E9</v>
      </c>
      <c r="G1383" s="39">
        <f t="shared" si="3"/>
        <v>5206000000</v>
      </c>
      <c r="H1383" s="39">
        <f t="shared" si="4"/>
        <v>4832000000</v>
      </c>
    </row>
    <row r="1384">
      <c r="A1384" s="33" t="s">
        <v>148</v>
      </c>
      <c r="B1384" s="68" t="s">
        <v>168</v>
      </c>
      <c r="C1384" s="35" t="s">
        <v>52</v>
      </c>
      <c r="D1384" s="76" t="str">
        <f t="shared" si="2"/>
        <v>Europe/Ireland-Europe/2004</v>
      </c>
      <c r="E1384" s="72">
        <v>6.075E9</v>
      </c>
      <c r="F1384" s="72">
        <v>5.291E9</v>
      </c>
      <c r="G1384" s="39">
        <f t="shared" si="3"/>
        <v>6075000000</v>
      </c>
      <c r="H1384" s="39">
        <f t="shared" si="4"/>
        <v>5291000000</v>
      </c>
    </row>
    <row r="1385">
      <c r="A1385" s="33" t="s">
        <v>148</v>
      </c>
      <c r="B1385" s="68" t="s">
        <v>168</v>
      </c>
      <c r="C1385" s="35" t="s">
        <v>53</v>
      </c>
      <c r="D1385" s="76" t="str">
        <f t="shared" si="2"/>
        <v>Europe/Ireland-Europe/2005</v>
      </c>
      <c r="E1385" s="72">
        <v>6.78E9</v>
      </c>
      <c r="F1385" s="72">
        <v>6.186E9</v>
      </c>
      <c r="G1385" s="39">
        <f t="shared" si="3"/>
        <v>6780000000</v>
      </c>
      <c r="H1385" s="39">
        <f t="shared" si="4"/>
        <v>6186000000</v>
      </c>
    </row>
    <row r="1386">
      <c r="A1386" s="33" t="s">
        <v>148</v>
      </c>
      <c r="B1386" s="68" t="s">
        <v>168</v>
      </c>
      <c r="C1386" s="35" t="s">
        <v>54</v>
      </c>
      <c r="D1386" s="76" t="str">
        <f t="shared" si="2"/>
        <v>Europe/Ireland-Europe/2006</v>
      </c>
      <c r="E1386" s="72">
        <v>7.664E9</v>
      </c>
      <c r="F1386" s="72">
        <v>6.978E9</v>
      </c>
      <c r="G1386" s="39">
        <f t="shared" si="3"/>
        <v>7664000000</v>
      </c>
      <c r="H1386" s="39">
        <f t="shared" si="4"/>
        <v>6978000000</v>
      </c>
    </row>
    <row r="1387">
      <c r="A1387" s="33" t="s">
        <v>148</v>
      </c>
      <c r="B1387" s="68" t="s">
        <v>168</v>
      </c>
      <c r="C1387" s="35" t="s">
        <v>55</v>
      </c>
      <c r="D1387" s="76" t="str">
        <f t="shared" si="2"/>
        <v>Europe/Ireland-Europe/2007</v>
      </c>
      <c r="E1387" s="72">
        <v>9.263E9</v>
      </c>
      <c r="F1387" s="72">
        <v>8.785E9</v>
      </c>
      <c r="G1387" s="39">
        <f t="shared" si="3"/>
        <v>9263000000</v>
      </c>
      <c r="H1387" s="39">
        <f t="shared" si="4"/>
        <v>8785000000</v>
      </c>
    </row>
    <row r="1388">
      <c r="A1388" s="33" t="s">
        <v>148</v>
      </c>
      <c r="B1388" s="68" t="s">
        <v>168</v>
      </c>
      <c r="C1388" s="35" t="s">
        <v>56</v>
      </c>
      <c r="D1388" s="76" t="str">
        <f t="shared" si="2"/>
        <v>Europe/Ireland-Europe/2008</v>
      </c>
      <c r="E1388" s="72">
        <v>9.967E9</v>
      </c>
      <c r="F1388" s="72">
        <v>1.0539E10</v>
      </c>
      <c r="G1388" s="39">
        <f t="shared" si="3"/>
        <v>9967000000</v>
      </c>
      <c r="H1388" s="39">
        <f t="shared" si="4"/>
        <v>10539000000</v>
      </c>
    </row>
    <row r="1389">
      <c r="A1389" s="33" t="s">
        <v>148</v>
      </c>
      <c r="B1389" s="68" t="s">
        <v>168</v>
      </c>
      <c r="C1389" s="35" t="s">
        <v>57</v>
      </c>
      <c r="D1389" s="76" t="str">
        <f t="shared" si="2"/>
        <v>Europe/Ireland-Europe/2009</v>
      </c>
      <c r="E1389" s="72">
        <v>8.458E9</v>
      </c>
      <c r="F1389" s="72">
        <v>7.934E9</v>
      </c>
      <c r="G1389" s="39">
        <f t="shared" si="3"/>
        <v>8458000000</v>
      </c>
      <c r="H1389" s="39">
        <f t="shared" si="4"/>
        <v>7934000000</v>
      </c>
    </row>
    <row r="1390">
      <c r="A1390" s="33" t="s">
        <v>148</v>
      </c>
      <c r="B1390" s="68" t="s">
        <v>168</v>
      </c>
      <c r="C1390" s="35" t="s">
        <v>58</v>
      </c>
      <c r="D1390" s="76" t="str">
        <f t="shared" si="2"/>
        <v>Europe/Ireland-Europe/2010</v>
      </c>
      <c r="E1390" s="72">
        <v>8.187E9</v>
      </c>
      <c r="F1390" s="72">
        <v>7.178E9</v>
      </c>
      <c r="G1390" s="39">
        <f t="shared" si="3"/>
        <v>8187000000</v>
      </c>
      <c r="H1390" s="39">
        <f t="shared" si="4"/>
        <v>7178000000</v>
      </c>
    </row>
    <row r="1391">
      <c r="A1391" s="33" t="s">
        <v>148</v>
      </c>
      <c r="B1391" s="68" t="s">
        <v>168</v>
      </c>
      <c r="C1391" s="35" t="s">
        <v>59</v>
      </c>
      <c r="D1391" s="76" t="str">
        <f t="shared" si="2"/>
        <v>Europe/Ireland-Europe/2011</v>
      </c>
      <c r="E1391" s="72">
        <v>9.526E9</v>
      </c>
      <c r="F1391" s="72">
        <v>6.837E9</v>
      </c>
      <c r="G1391" s="39">
        <f t="shared" si="3"/>
        <v>9526000000</v>
      </c>
      <c r="H1391" s="39">
        <f t="shared" si="4"/>
        <v>6837000000</v>
      </c>
    </row>
    <row r="1392">
      <c r="A1392" s="33" t="s">
        <v>148</v>
      </c>
      <c r="B1392" s="68" t="s">
        <v>168</v>
      </c>
      <c r="C1392" s="35" t="s">
        <v>60</v>
      </c>
      <c r="D1392" s="76" t="str">
        <f t="shared" si="2"/>
        <v>Europe/Ireland-Europe/2012</v>
      </c>
      <c r="E1392" s="72">
        <v>9.064E9</v>
      </c>
      <c r="F1392" s="72">
        <v>6.001E9</v>
      </c>
      <c r="G1392" s="39">
        <f t="shared" si="3"/>
        <v>9064000000</v>
      </c>
      <c r="H1392" s="39">
        <f t="shared" si="4"/>
        <v>6001000000</v>
      </c>
    </row>
    <row r="1393">
      <c r="A1393" s="33" t="s">
        <v>148</v>
      </c>
      <c r="B1393" s="68" t="s">
        <v>169</v>
      </c>
      <c r="C1393" s="35" t="s">
        <v>48</v>
      </c>
      <c r="D1393" s="76" t="str">
        <f t="shared" si="2"/>
        <v>Europe/Isle of Man-Europe/2000</v>
      </c>
      <c r="E1393" s="69"/>
      <c r="F1393" s="69"/>
      <c r="G1393" s="39" t="str">
        <f t="shared" si="3"/>
        <v/>
      </c>
      <c r="H1393" s="39" t="str">
        <f t="shared" si="4"/>
        <v/>
      </c>
    </row>
    <row r="1394">
      <c r="A1394" s="33" t="s">
        <v>148</v>
      </c>
      <c r="B1394" s="68" t="s">
        <v>169</v>
      </c>
      <c r="C1394" s="35" t="s">
        <v>49</v>
      </c>
      <c r="D1394" s="76" t="str">
        <f t="shared" si="2"/>
        <v>Europe/Isle of Man-Europe/2001</v>
      </c>
      <c r="E1394" s="69"/>
      <c r="F1394" s="69"/>
      <c r="G1394" s="39" t="str">
        <f t="shared" si="3"/>
        <v/>
      </c>
      <c r="H1394" s="39" t="str">
        <f t="shared" si="4"/>
        <v/>
      </c>
    </row>
    <row r="1395">
      <c r="A1395" s="33" t="s">
        <v>148</v>
      </c>
      <c r="B1395" s="68" t="s">
        <v>169</v>
      </c>
      <c r="C1395" s="35" t="s">
        <v>50</v>
      </c>
      <c r="D1395" s="76" t="str">
        <f t="shared" si="2"/>
        <v>Europe/Isle of Man-Europe/2002</v>
      </c>
      <c r="E1395" s="69"/>
      <c r="F1395" s="69"/>
      <c r="G1395" s="39" t="str">
        <f t="shared" si="3"/>
        <v/>
      </c>
      <c r="H1395" s="39" t="str">
        <f t="shared" si="4"/>
        <v/>
      </c>
    </row>
    <row r="1396">
      <c r="A1396" s="33" t="s">
        <v>148</v>
      </c>
      <c r="B1396" s="68" t="s">
        <v>169</v>
      </c>
      <c r="C1396" s="35" t="s">
        <v>51</v>
      </c>
      <c r="D1396" s="76" t="str">
        <f t="shared" si="2"/>
        <v>Europe/Isle of Man-Europe/2003</v>
      </c>
      <c r="E1396" s="69"/>
      <c r="F1396" s="69"/>
      <c r="G1396" s="39" t="str">
        <f t="shared" si="3"/>
        <v/>
      </c>
      <c r="H1396" s="39" t="str">
        <f t="shared" si="4"/>
        <v/>
      </c>
    </row>
    <row r="1397">
      <c r="A1397" s="33" t="s">
        <v>148</v>
      </c>
      <c r="B1397" s="68" t="s">
        <v>169</v>
      </c>
      <c r="C1397" s="35" t="s">
        <v>52</v>
      </c>
      <c r="D1397" s="76" t="str">
        <f t="shared" si="2"/>
        <v>Europe/Isle of Man-Europe/2004</v>
      </c>
      <c r="E1397" s="69"/>
      <c r="F1397" s="69"/>
      <c r="G1397" s="39" t="str">
        <f t="shared" si="3"/>
        <v/>
      </c>
      <c r="H1397" s="39" t="str">
        <f t="shared" si="4"/>
        <v/>
      </c>
    </row>
    <row r="1398">
      <c r="A1398" s="33" t="s">
        <v>148</v>
      </c>
      <c r="B1398" s="68" t="s">
        <v>169</v>
      </c>
      <c r="C1398" s="35" t="s">
        <v>53</v>
      </c>
      <c r="D1398" s="76" t="str">
        <f t="shared" si="2"/>
        <v>Europe/Isle of Man-Europe/2005</v>
      </c>
      <c r="E1398" s="69"/>
      <c r="F1398" s="69"/>
      <c r="G1398" s="39" t="str">
        <f t="shared" si="3"/>
        <v/>
      </c>
      <c r="H1398" s="39" t="str">
        <f t="shared" si="4"/>
        <v/>
      </c>
    </row>
    <row r="1399">
      <c r="A1399" s="33" t="s">
        <v>148</v>
      </c>
      <c r="B1399" s="68" t="s">
        <v>169</v>
      </c>
      <c r="C1399" s="35" t="s">
        <v>54</v>
      </c>
      <c r="D1399" s="76" t="str">
        <f t="shared" si="2"/>
        <v>Europe/Isle of Man-Europe/2006</v>
      </c>
      <c r="E1399" s="69"/>
      <c r="F1399" s="69"/>
      <c r="G1399" s="39" t="str">
        <f t="shared" si="3"/>
        <v/>
      </c>
      <c r="H1399" s="39" t="str">
        <f t="shared" si="4"/>
        <v/>
      </c>
    </row>
    <row r="1400">
      <c r="A1400" s="33" t="s">
        <v>148</v>
      </c>
      <c r="B1400" s="68" t="s">
        <v>169</v>
      </c>
      <c r="C1400" s="35" t="s">
        <v>55</v>
      </c>
      <c r="D1400" s="76" t="str">
        <f t="shared" si="2"/>
        <v>Europe/Isle of Man-Europe/2007</v>
      </c>
      <c r="E1400" s="69"/>
      <c r="F1400" s="69"/>
      <c r="G1400" s="39" t="str">
        <f t="shared" si="3"/>
        <v/>
      </c>
      <c r="H1400" s="39" t="str">
        <f t="shared" si="4"/>
        <v/>
      </c>
    </row>
    <row r="1401">
      <c r="A1401" s="33" t="s">
        <v>148</v>
      </c>
      <c r="B1401" s="68" t="s">
        <v>169</v>
      </c>
      <c r="C1401" s="35" t="s">
        <v>56</v>
      </c>
      <c r="D1401" s="76" t="str">
        <f t="shared" si="2"/>
        <v>Europe/Isle of Man-Europe/2008</v>
      </c>
      <c r="E1401" s="69"/>
      <c r="F1401" s="69"/>
      <c r="G1401" s="39" t="str">
        <f t="shared" si="3"/>
        <v/>
      </c>
      <c r="H1401" s="39" t="str">
        <f t="shared" si="4"/>
        <v/>
      </c>
    </row>
    <row r="1402">
      <c r="A1402" s="33" t="s">
        <v>148</v>
      </c>
      <c r="B1402" s="68" t="s">
        <v>169</v>
      </c>
      <c r="C1402" s="35" t="s">
        <v>57</v>
      </c>
      <c r="D1402" s="76" t="str">
        <f t="shared" si="2"/>
        <v>Europe/Isle of Man-Europe/2009</v>
      </c>
      <c r="E1402" s="69"/>
      <c r="F1402" s="69"/>
      <c r="G1402" s="39" t="str">
        <f t="shared" si="3"/>
        <v/>
      </c>
      <c r="H1402" s="39" t="str">
        <f t="shared" si="4"/>
        <v/>
      </c>
    </row>
    <row r="1403">
      <c r="A1403" s="33" t="s">
        <v>148</v>
      </c>
      <c r="B1403" s="68" t="s">
        <v>169</v>
      </c>
      <c r="C1403" s="35" t="s">
        <v>58</v>
      </c>
      <c r="D1403" s="76" t="str">
        <f t="shared" si="2"/>
        <v>Europe/Isle of Man-Europe/2010</v>
      </c>
      <c r="E1403" s="69"/>
      <c r="F1403" s="69"/>
      <c r="G1403" s="39" t="str">
        <f t="shared" si="3"/>
        <v/>
      </c>
      <c r="H1403" s="39" t="str">
        <f t="shared" si="4"/>
        <v/>
      </c>
    </row>
    <row r="1404">
      <c r="A1404" s="33" t="s">
        <v>148</v>
      </c>
      <c r="B1404" s="68" t="s">
        <v>169</v>
      </c>
      <c r="C1404" s="35" t="s">
        <v>59</v>
      </c>
      <c r="D1404" s="76" t="str">
        <f t="shared" si="2"/>
        <v>Europe/Isle of Man-Europe/2011</v>
      </c>
      <c r="E1404" s="69"/>
      <c r="F1404" s="69"/>
      <c r="G1404" s="39" t="str">
        <f t="shared" si="3"/>
        <v/>
      </c>
      <c r="H1404" s="39" t="str">
        <f t="shared" si="4"/>
        <v/>
      </c>
    </row>
    <row r="1405">
      <c r="A1405" s="33" t="s">
        <v>148</v>
      </c>
      <c r="B1405" s="68" t="s">
        <v>169</v>
      </c>
      <c r="C1405" s="35" t="s">
        <v>60</v>
      </c>
      <c r="D1405" s="76" t="str">
        <f t="shared" si="2"/>
        <v>Europe/Isle of Man-Europe/2012</v>
      </c>
      <c r="E1405" s="69"/>
      <c r="F1405" s="69"/>
      <c r="G1405" s="39" t="str">
        <f t="shared" si="3"/>
        <v/>
      </c>
      <c r="H1405" s="39" t="str">
        <f t="shared" si="4"/>
        <v/>
      </c>
    </row>
    <row r="1406">
      <c r="A1406" s="33" t="s">
        <v>148</v>
      </c>
      <c r="B1406" s="68" t="s">
        <v>170</v>
      </c>
      <c r="C1406" s="35" t="s">
        <v>48</v>
      </c>
      <c r="D1406" s="76" t="str">
        <f t="shared" si="2"/>
        <v>Europe/Italy-Europe/2000</v>
      </c>
      <c r="E1406" s="72">
        <v>2.8706E10</v>
      </c>
      <c r="F1406" s="72">
        <v>1.8169E10</v>
      </c>
      <c r="G1406" s="39">
        <f t="shared" si="3"/>
        <v>28706000000</v>
      </c>
      <c r="H1406" s="39">
        <f t="shared" si="4"/>
        <v>18169000000</v>
      </c>
    </row>
    <row r="1407">
      <c r="A1407" s="33" t="s">
        <v>148</v>
      </c>
      <c r="B1407" s="68" t="s">
        <v>170</v>
      </c>
      <c r="C1407" s="35" t="s">
        <v>49</v>
      </c>
      <c r="D1407" s="76" t="str">
        <f t="shared" si="2"/>
        <v>Europe/Italy-Europe/2001</v>
      </c>
      <c r="E1407" s="72">
        <v>2.6916E10</v>
      </c>
      <c r="F1407" s="72">
        <v>1.6997E10</v>
      </c>
      <c r="G1407" s="39">
        <f t="shared" si="3"/>
        <v>26916000000</v>
      </c>
      <c r="H1407" s="39">
        <f t="shared" si="4"/>
        <v>16997000000</v>
      </c>
    </row>
    <row r="1408">
      <c r="A1408" s="33" t="s">
        <v>148</v>
      </c>
      <c r="B1408" s="68" t="s">
        <v>170</v>
      </c>
      <c r="C1408" s="35" t="s">
        <v>50</v>
      </c>
      <c r="D1408" s="76" t="str">
        <f t="shared" si="2"/>
        <v>Europe/Italy-Europe/2002</v>
      </c>
      <c r="E1408" s="72">
        <v>2.8192E10</v>
      </c>
      <c r="F1408" s="72">
        <v>1.9636E10</v>
      </c>
      <c r="G1408" s="39">
        <f t="shared" si="3"/>
        <v>28192000000</v>
      </c>
      <c r="H1408" s="39">
        <f t="shared" si="4"/>
        <v>19636000000</v>
      </c>
    </row>
    <row r="1409">
      <c r="A1409" s="33" t="s">
        <v>148</v>
      </c>
      <c r="B1409" s="68" t="s">
        <v>170</v>
      </c>
      <c r="C1409" s="35" t="s">
        <v>51</v>
      </c>
      <c r="D1409" s="76" t="str">
        <f t="shared" si="2"/>
        <v>Europe/Italy-Europe/2003</v>
      </c>
      <c r="E1409" s="72">
        <v>3.2591E10</v>
      </c>
      <c r="F1409" s="72">
        <v>2.3731E10</v>
      </c>
      <c r="G1409" s="39">
        <f t="shared" si="3"/>
        <v>32591000000</v>
      </c>
      <c r="H1409" s="39">
        <f t="shared" si="4"/>
        <v>23731000000</v>
      </c>
    </row>
    <row r="1410">
      <c r="A1410" s="33" t="s">
        <v>148</v>
      </c>
      <c r="B1410" s="68" t="s">
        <v>170</v>
      </c>
      <c r="C1410" s="35" t="s">
        <v>52</v>
      </c>
      <c r="D1410" s="76" t="str">
        <f t="shared" si="2"/>
        <v>Europe/Italy-Europe/2004</v>
      </c>
      <c r="E1410" s="72">
        <v>3.787E10</v>
      </c>
      <c r="F1410" s="72">
        <v>2.4064E10</v>
      </c>
      <c r="G1410" s="39">
        <f t="shared" si="3"/>
        <v>37870000000</v>
      </c>
      <c r="H1410" s="39">
        <f t="shared" si="4"/>
        <v>24064000000</v>
      </c>
    </row>
    <row r="1411">
      <c r="A1411" s="33" t="s">
        <v>148</v>
      </c>
      <c r="B1411" s="68" t="s">
        <v>170</v>
      </c>
      <c r="C1411" s="35" t="s">
        <v>53</v>
      </c>
      <c r="D1411" s="76" t="str">
        <f t="shared" si="2"/>
        <v>Europe/Italy-Europe/2005</v>
      </c>
      <c r="E1411" s="72">
        <v>3.8374E10</v>
      </c>
      <c r="F1411" s="72">
        <v>2.6774E10</v>
      </c>
      <c r="G1411" s="39">
        <f t="shared" si="3"/>
        <v>38374000000</v>
      </c>
      <c r="H1411" s="39">
        <f t="shared" si="4"/>
        <v>26774000000</v>
      </c>
    </row>
    <row r="1412">
      <c r="A1412" s="33" t="s">
        <v>148</v>
      </c>
      <c r="B1412" s="68" t="s">
        <v>170</v>
      </c>
      <c r="C1412" s="35" t="s">
        <v>54</v>
      </c>
      <c r="D1412" s="76" t="str">
        <f t="shared" si="2"/>
        <v>Europe/Italy-Europe/2006</v>
      </c>
      <c r="E1412" s="72">
        <v>4.1644E10</v>
      </c>
      <c r="F1412" s="72">
        <v>2.7437E10</v>
      </c>
      <c r="G1412" s="39">
        <f t="shared" si="3"/>
        <v>41644000000</v>
      </c>
      <c r="H1412" s="39">
        <f t="shared" si="4"/>
        <v>27437000000</v>
      </c>
    </row>
    <row r="1413">
      <c r="A1413" s="33" t="s">
        <v>148</v>
      </c>
      <c r="B1413" s="68" t="s">
        <v>170</v>
      </c>
      <c r="C1413" s="35" t="s">
        <v>55</v>
      </c>
      <c r="D1413" s="76" t="str">
        <f t="shared" si="2"/>
        <v>Europe/Italy-Europe/2007</v>
      </c>
      <c r="E1413" s="72">
        <v>4.6144E10</v>
      </c>
      <c r="F1413" s="72">
        <v>3.2754E10</v>
      </c>
      <c r="G1413" s="39">
        <f t="shared" si="3"/>
        <v>46144000000</v>
      </c>
      <c r="H1413" s="39">
        <f t="shared" si="4"/>
        <v>32754000000</v>
      </c>
    </row>
    <row r="1414">
      <c r="A1414" s="33" t="s">
        <v>148</v>
      </c>
      <c r="B1414" s="68" t="s">
        <v>170</v>
      </c>
      <c r="C1414" s="35" t="s">
        <v>56</v>
      </c>
      <c r="D1414" s="76" t="str">
        <f t="shared" si="2"/>
        <v>Europe/Italy-Europe/2008</v>
      </c>
      <c r="E1414" s="72">
        <v>4.8757E10</v>
      </c>
      <c r="F1414" s="72">
        <v>3.7807E10</v>
      </c>
      <c r="G1414" s="39">
        <f t="shared" si="3"/>
        <v>48757000000</v>
      </c>
      <c r="H1414" s="39">
        <f t="shared" si="4"/>
        <v>37807000000</v>
      </c>
    </row>
    <row r="1415">
      <c r="A1415" s="33" t="s">
        <v>148</v>
      </c>
      <c r="B1415" s="68" t="s">
        <v>170</v>
      </c>
      <c r="C1415" s="35" t="s">
        <v>57</v>
      </c>
      <c r="D1415" s="76" t="str">
        <f t="shared" si="2"/>
        <v>Europe/Italy-Europe/2009</v>
      </c>
      <c r="E1415" s="72">
        <v>4.1938E10</v>
      </c>
      <c r="F1415" s="72">
        <v>3.4399E10</v>
      </c>
      <c r="G1415" s="39">
        <f t="shared" si="3"/>
        <v>41938000000</v>
      </c>
      <c r="H1415" s="39">
        <f t="shared" si="4"/>
        <v>34399000000</v>
      </c>
    </row>
    <row r="1416">
      <c r="A1416" s="33" t="s">
        <v>148</v>
      </c>
      <c r="B1416" s="68" t="s">
        <v>170</v>
      </c>
      <c r="C1416" s="35" t="s">
        <v>58</v>
      </c>
      <c r="D1416" s="76" t="str">
        <f t="shared" si="2"/>
        <v>Europe/Italy-Europe/2010</v>
      </c>
      <c r="E1416" s="72">
        <v>4.0058E10</v>
      </c>
      <c r="F1416" s="72">
        <v>3.3053E10</v>
      </c>
      <c r="G1416" s="39">
        <f t="shared" si="3"/>
        <v>40058000000</v>
      </c>
      <c r="H1416" s="39">
        <f t="shared" si="4"/>
        <v>33053000000</v>
      </c>
    </row>
    <row r="1417">
      <c r="A1417" s="33" t="s">
        <v>148</v>
      </c>
      <c r="B1417" s="68" t="s">
        <v>170</v>
      </c>
      <c r="C1417" s="35" t="s">
        <v>59</v>
      </c>
      <c r="D1417" s="76" t="str">
        <f t="shared" si="2"/>
        <v>Europe/Italy-Europe/2011</v>
      </c>
      <c r="E1417" s="72">
        <v>4.5368E10</v>
      </c>
      <c r="F1417" s="72">
        <v>3.5724E10</v>
      </c>
      <c r="G1417" s="39">
        <f t="shared" si="3"/>
        <v>45368000000</v>
      </c>
      <c r="H1417" s="39">
        <f t="shared" si="4"/>
        <v>35724000000</v>
      </c>
    </row>
    <row r="1418">
      <c r="A1418" s="33" t="s">
        <v>148</v>
      </c>
      <c r="B1418" s="68" t="s">
        <v>170</v>
      </c>
      <c r="C1418" s="35" t="s">
        <v>60</v>
      </c>
      <c r="D1418" s="76" t="str">
        <f t="shared" si="2"/>
        <v>Europe/Italy-Europe/2012</v>
      </c>
      <c r="E1418" s="72">
        <v>4.3036E10</v>
      </c>
      <c r="F1418" s="72">
        <v>3.2798E10</v>
      </c>
      <c r="G1418" s="39">
        <f t="shared" si="3"/>
        <v>43036000000</v>
      </c>
      <c r="H1418" s="39">
        <f t="shared" si="4"/>
        <v>32798000000</v>
      </c>
    </row>
    <row r="1419">
      <c r="A1419" s="33" t="s">
        <v>148</v>
      </c>
      <c r="B1419" s="68" t="s">
        <v>171</v>
      </c>
      <c r="C1419" s="35" t="s">
        <v>48</v>
      </c>
      <c r="D1419" s="76" t="str">
        <f t="shared" si="2"/>
        <v>Europe/Kosovo-Europe/2000</v>
      </c>
      <c r="E1419" s="69"/>
      <c r="F1419" s="69"/>
      <c r="G1419" s="39" t="str">
        <f t="shared" si="3"/>
        <v/>
      </c>
      <c r="H1419" s="39" t="str">
        <f t="shared" si="4"/>
        <v/>
      </c>
    </row>
    <row r="1420">
      <c r="A1420" s="33" t="s">
        <v>148</v>
      </c>
      <c r="B1420" s="68" t="s">
        <v>171</v>
      </c>
      <c r="C1420" s="35" t="s">
        <v>49</v>
      </c>
      <c r="D1420" s="76" t="str">
        <f t="shared" si="2"/>
        <v>Europe/Kosovo-Europe/2001</v>
      </c>
      <c r="E1420" s="69"/>
      <c r="F1420" s="69"/>
      <c r="G1420" s="39" t="str">
        <f t="shared" si="3"/>
        <v/>
      </c>
      <c r="H1420" s="39" t="str">
        <f t="shared" si="4"/>
        <v/>
      </c>
    </row>
    <row r="1421">
      <c r="A1421" s="33" t="s">
        <v>148</v>
      </c>
      <c r="B1421" s="68" t="s">
        <v>171</v>
      </c>
      <c r="C1421" s="35" t="s">
        <v>50</v>
      </c>
      <c r="D1421" s="76" t="str">
        <f t="shared" si="2"/>
        <v>Europe/Kosovo-Europe/2002</v>
      </c>
      <c r="E1421" s="69"/>
      <c r="F1421" s="69"/>
      <c r="G1421" s="39" t="str">
        <f t="shared" si="3"/>
        <v/>
      </c>
      <c r="H1421" s="39" t="str">
        <f t="shared" si="4"/>
        <v/>
      </c>
    </row>
    <row r="1422">
      <c r="A1422" s="33" t="s">
        <v>148</v>
      </c>
      <c r="B1422" s="68" t="s">
        <v>171</v>
      </c>
      <c r="C1422" s="35" t="s">
        <v>51</v>
      </c>
      <c r="D1422" s="76" t="str">
        <f t="shared" si="2"/>
        <v>Europe/Kosovo-Europe/2003</v>
      </c>
      <c r="E1422" s="69"/>
      <c r="F1422" s="69"/>
      <c r="G1422" s="39" t="str">
        <f t="shared" si="3"/>
        <v/>
      </c>
      <c r="H1422" s="39" t="str">
        <f t="shared" si="4"/>
        <v/>
      </c>
    </row>
    <row r="1423">
      <c r="A1423" s="33" t="s">
        <v>148</v>
      </c>
      <c r="B1423" s="68" t="s">
        <v>171</v>
      </c>
      <c r="C1423" s="35" t="s">
        <v>52</v>
      </c>
      <c r="D1423" s="76" t="str">
        <f t="shared" si="2"/>
        <v>Europe/Kosovo-Europe/2004</v>
      </c>
      <c r="E1423" s="69"/>
      <c r="F1423" s="69"/>
      <c r="G1423" s="39" t="str">
        <f t="shared" si="3"/>
        <v/>
      </c>
      <c r="H1423" s="39" t="str">
        <f t="shared" si="4"/>
        <v/>
      </c>
    </row>
    <row r="1424">
      <c r="A1424" s="33" t="s">
        <v>148</v>
      </c>
      <c r="B1424" s="68" t="s">
        <v>171</v>
      </c>
      <c r="C1424" s="35" t="s">
        <v>53</v>
      </c>
      <c r="D1424" s="76" t="str">
        <f t="shared" si="2"/>
        <v>Europe/Kosovo-Europe/2005</v>
      </c>
      <c r="E1424" s="69"/>
      <c r="F1424" s="69"/>
      <c r="G1424" s="39" t="str">
        <f t="shared" si="3"/>
        <v/>
      </c>
      <c r="H1424" s="39" t="str">
        <f t="shared" si="4"/>
        <v/>
      </c>
    </row>
    <row r="1425">
      <c r="A1425" s="33" t="s">
        <v>148</v>
      </c>
      <c r="B1425" s="68" t="s">
        <v>171</v>
      </c>
      <c r="C1425" s="35" t="s">
        <v>54</v>
      </c>
      <c r="D1425" s="76" t="str">
        <f t="shared" si="2"/>
        <v>Europe/Kosovo-Europe/2006</v>
      </c>
      <c r="E1425" s="69"/>
      <c r="F1425" s="69"/>
      <c r="G1425" s="39" t="str">
        <f t="shared" si="3"/>
        <v/>
      </c>
      <c r="H1425" s="39" t="str">
        <f t="shared" si="4"/>
        <v/>
      </c>
    </row>
    <row r="1426">
      <c r="A1426" s="33" t="s">
        <v>148</v>
      </c>
      <c r="B1426" s="68" t="s">
        <v>171</v>
      </c>
      <c r="C1426" s="35" t="s">
        <v>55</v>
      </c>
      <c r="D1426" s="76" t="str">
        <f t="shared" si="2"/>
        <v>Europe/Kosovo-Europe/2007</v>
      </c>
      <c r="E1426" s="69"/>
      <c r="F1426" s="69"/>
      <c r="G1426" s="39" t="str">
        <f t="shared" si="3"/>
        <v/>
      </c>
      <c r="H1426" s="39" t="str">
        <f t="shared" si="4"/>
        <v/>
      </c>
    </row>
    <row r="1427">
      <c r="A1427" s="33" t="s">
        <v>148</v>
      </c>
      <c r="B1427" s="68" t="s">
        <v>171</v>
      </c>
      <c r="C1427" s="35" t="s">
        <v>56</v>
      </c>
      <c r="D1427" s="76" t="str">
        <f t="shared" si="2"/>
        <v>Europe/Kosovo-Europe/2008</v>
      </c>
      <c r="E1427" s="69"/>
      <c r="F1427" s="69"/>
      <c r="G1427" s="39" t="str">
        <f t="shared" si="3"/>
        <v/>
      </c>
      <c r="H1427" s="39" t="str">
        <f t="shared" si="4"/>
        <v/>
      </c>
    </row>
    <row r="1428">
      <c r="A1428" s="33" t="s">
        <v>148</v>
      </c>
      <c r="B1428" s="68" t="s">
        <v>171</v>
      </c>
      <c r="C1428" s="35" t="s">
        <v>57</v>
      </c>
      <c r="D1428" s="76" t="str">
        <f t="shared" si="2"/>
        <v>Europe/Kosovo-Europe/2009</v>
      </c>
      <c r="E1428" s="69"/>
      <c r="F1428" s="69"/>
      <c r="G1428" s="39" t="str">
        <f t="shared" si="3"/>
        <v/>
      </c>
      <c r="H1428" s="39" t="str">
        <f t="shared" si="4"/>
        <v/>
      </c>
    </row>
    <row r="1429">
      <c r="A1429" s="33" t="s">
        <v>148</v>
      </c>
      <c r="B1429" s="68" t="s">
        <v>171</v>
      </c>
      <c r="C1429" s="35" t="s">
        <v>58</v>
      </c>
      <c r="D1429" s="76" t="str">
        <f t="shared" si="2"/>
        <v>Europe/Kosovo-Europe/2010</v>
      </c>
      <c r="E1429" s="69"/>
      <c r="F1429" s="69"/>
      <c r="G1429" s="39" t="str">
        <f t="shared" si="3"/>
        <v/>
      </c>
      <c r="H1429" s="39" t="str">
        <f t="shared" si="4"/>
        <v/>
      </c>
    </row>
    <row r="1430">
      <c r="A1430" s="33" t="s">
        <v>148</v>
      </c>
      <c r="B1430" s="68" t="s">
        <v>171</v>
      </c>
      <c r="C1430" s="35" t="s">
        <v>59</v>
      </c>
      <c r="D1430" s="76" t="str">
        <f t="shared" si="2"/>
        <v>Europe/Kosovo-Europe/2011</v>
      </c>
      <c r="E1430" s="69"/>
      <c r="F1430" s="69"/>
      <c r="G1430" s="39" t="str">
        <f t="shared" si="3"/>
        <v/>
      </c>
      <c r="H1430" s="39" t="str">
        <f t="shared" si="4"/>
        <v/>
      </c>
    </row>
    <row r="1431">
      <c r="A1431" s="33" t="s">
        <v>148</v>
      </c>
      <c r="B1431" s="68" t="s">
        <v>171</v>
      </c>
      <c r="C1431" s="35" t="s">
        <v>60</v>
      </c>
      <c r="D1431" s="76" t="str">
        <f t="shared" si="2"/>
        <v>Europe/Kosovo-Europe/2012</v>
      </c>
      <c r="E1431" s="69"/>
      <c r="F1431" s="69"/>
      <c r="G1431" s="39" t="str">
        <f t="shared" si="3"/>
        <v/>
      </c>
      <c r="H1431" s="39" t="str">
        <f t="shared" si="4"/>
        <v/>
      </c>
    </row>
    <row r="1432">
      <c r="A1432" s="33" t="s">
        <v>148</v>
      </c>
      <c r="B1432" s="68" t="s">
        <v>172</v>
      </c>
      <c r="C1432" s="35" t="s">
        <v>48</v>
      </c>
      <c r="D1432" s="76" t="str">
        <f t="shared" si="2"/>
        <v>Europe/Latvia-Europe/2000</v>
      </c>
      <c r="E1432" s="72">
        <v>1.72E8</v>
      </c>
      <c r="F1432" s="72">
        <v>2.81E8</v>
      </c>
      <c r="G1432" s="39">
        <f t="shared" si="3"/>
        <v>172000000</v>
      </c>
      <c r="H1432" s="39">
        <f t="shared" si="4"/>
        <v>281000000</v>
      </c>
    </row>
    <row r="1433">
      <c r="A1433" s="33" t="s">
        <v>148</v>
      </c>
      <c r="B1433" s="68" t="s">
        <v>172</v>
      </c>
      <c r="C1433" s="35" t="s">
        <v>49</v>
      </c>
      <c r="D1433" s="76" t="str">
        <f t="shared" si="2"/>
        <v>Europe/Latvia-Europe/2001</v>
      </c>
      <c r="E1433" s="72">
        <v>1.53E8</v>
      </c>
      <c r="F1433" s="72">
        <v>2.55E8</v>
      </c>
      <c r="G1433" s="39">
        <f t="shared" si="3"/>
        <v>153000000</v>
      </c>
      <c r="H1433" s="39">
        <f t="shared" si="4"/>
        <v>255000000</v>
      </c>
    </row>
    <row r="1434">
      <c r="A1434" s="33" t="s">
        <v>148</v>
      </c>
      <c r="B1434" s="68" t="s">
        <v>172</v>
      </c>
      <c r="C1434" s="35" t="s">
        <v>50</v>
      </c>
      <c r="D1434" s="76" t="str">
        <f t="shared" si="2"/>
        <v>Europe/Latvia-Europe/2002</v>
      </c>
      <c r="E1434" s="72">
        <v>2.01E8</v>
      </c>
      <c r="F1434" s="72">
        <v>2.67E8</v>
      </c>
      <c r="G1434" s="39">
        <f t="shared" si="3"/>
        <v>201000000</v>
      </c>
      <c r="H1434" s="39">
        <f t="shared" si="4"/>
        <v>267000000</v>
      </c>
    </row>
    <row r="1435">
      <c r="A1435" s="33" t="s">
        <v>148</v>
      </c>
      <c r="B1435" s="68" t="s">
        <v>172</v>
      </c>
      <c r="C1435" s="35" t="s">
        <v>51</v>
      </c>
      <c r="D1435" s="76" t="str">
        <f t="shared" si="2"/>
        <v>Europe/Latvia-Europe/2003</v>
      </c>
      <c r="E1435" s="72">
        <v>2.71E8</v>
      </c>
      <c r="F1435" s="72">
        <v>3.65E8</v>
      </c>
      <c r="G1435" s="39">
        <f t="shared" si="3"/>
        <v>271000000</v>
      </c>
      <c r="H1435" s="39">
        <f t="shared" si="4"/>
        <v>365000000</v>
      </c>
    </row>
    <row r="1436">
      <c r="A1436" s="33" t="s">
        <v>148</v>
      </c>
      <c r="B1436" s="68" t="s">
        <v>172</v>
      </c>
      <c r="C1436" s="35" t="s">
        <v>52</v>
      </c>
      <c r="D1436" s="76" t="str">
        <f t="shared" si="2"/>
        <v>Europe/Latvia-Europe/2004</v>
      </c>
      <c r="E1436" s="72">
        <v>3.43E8</v>
      </c>
      <c r="F1436" s="72">
        <v>4.28E8</v>
      </c>
      <c r="G1436" s="39">
        <f t="shared" si="3"/>
        <v>343000000</v>
      </c>
      <c r="H1436" s="39">
        <f t="shared" si="4"/>
        <v>428000000</v>
      </c>
    </row>
    <row r="1437">
      <c r="A1437" s="33" t="s">
        <v>148</v>
      </c>
      <c r="B1437" s="68" t="s">
        <v>172</v>
      </c>
      <c r="C1437" s="35" t="s">
        <v>53</v>
      </c>
      <c r="D1437" s="76" t="str">
        <f t="shared" si="2"/>
        <v>Europe/Latvia-Europe/2005</v>
      </c>
      <c r="E1437" s="72">
        <v>4.46E8</v>
      </c>
      <c r="F1437" s="72">
        <v>6.55E8</v>
      </c>
      <c r="G1437" s="39">
        <f t="shared" si="3"/>
        <v>446000000</v>
      </c>
      <c r="H1437" s="39">
        <f t="shared" si="4"/>
        <v>655000000</v>
      </c>
    </row>
    <row r="1438">
      <c r="A1438" s="33" t="s">
        <v>148</v>
      </c>
      <c r="B1438" s="68" t="s">
        <v>172</v>
      </c>
      <c r="C1438" s="35" t="s">
        <v>54</v>
      </c>
      <c r="D1438" s="76" t="str">
        <f t="shared" si="2"/>
        <v>Europe/Latvia-Europe/2006</v>
      </c>
      <c r="E1438" s="72">
        <v>6.22E8</v>
      </c>
      <c r="F1438" s="72">
        <v>7.88E8</v>
      </c>
      <c r="G1438" s="39">
        <f t="shared" si="3"/>
        <v>622000000</v>
      </c>
      <c r="H1438" s="39">
        <f t="shared" si="4"/>
        <v>788000000</v>
      </c>
    </row>
    <row r="1439">
      <c r="A1439" s="33" t="s">
        <v>148</v>
      </c>
      <c r="B1439" s="68" t="s">
        <v>172</v>
      </c>
      <c r="C1439" s="35" t="s">
        <v>55</v>
      </c>
      <c r="D1439" s="76" t="str">
        <f t="shared" si="2"/>
        <v>Europe/Latvia-Europe/2007</v>
      </c>
      <c r="E1439" s="72">
        <v>8.81E8</v>
      </c>
      <c r="F1439" s="72">
        <v>1.021E9</v>
      </c>
      <c r="G1439" s="39">
        <f t="shared" si="3"/>
        <v>881000000</v>
      </c>
      <c r="H1439" s="39">
        <f t="shared" si="4"/>
        <v>1021000000</v>
      </c>
    </row>
    <row r="1440">
      <c r="A1440" s="33" t="s">
        <v>148</v>
      </c>
      <c r="B1440" s="68" t="s">
        <v>172</v>
      </c>
      <c r="C1440" s="35" t="s">
        <v>56</v>
      </c>
      <c r="D1440" s="76" t="str">
        <f t="shared" si="2"/>
        <v>Europe/Latvia-Europe/2008</v>
      </c>
      <c r="E1440" s="72">
        <v>1.134E9</v>
      </c>
      <c r="F1440" s="72">
        <v>1.25E9</v>
      </c>
      <c r="G1440" s="39">
        <f t="shared" si="3"/>
        <v>1134000000</v>
      </c>
      <c r="H1440" s="39">
        <f t="shared" si="4"/>
        <v>1250000000</v>
      </c>
    </row>
    <row r="1441">
      <c r="A1441" s="33" t="s">
        <v>148</v>
      </c>
      <c r="B1441" s="68" t="s">
        <v>172</v>
      </c>
      <c r="C1441" s="35" t="s">
        <v>57</v>
      </c>
      <c r="D1441" s="76" t="str">
        <f t="shared" si="2"/>
        <v>Europe/Latvia-Europe/2009</v>
      </c>
      <c r="E1441" s="72">
        <v>1.013E9</v>
      </c>
      <c r="F1441" s="72">
        <v>9.06E8</v>
      </c>
      <c r="G1441" s="39">
        <f t="shared" si="3"/>
        <v>1013000000</v>
      </c>
      <c r="H1441" s="39">
        <f t="shared" si="4"/>
        <v>906000000</v>
      </c>
    </row>
    <row r="1442">
      <c r="A1442" s="33" t="s">
        <v>148</v>
      </c>
      <c r="B1442" s="68" t="s">
        <v>172</v>
      </c>
      <c r="C1442" s="35" t="s">
        <v>58</v>
      </c>
      <c r="D1442" s="76" t="str">
        <f t="shared" si="2"/>
        <v>Europe/Latvia-Europe/2010</v>
      </c>
      <c r="E1442" s="72">
        <v>9.63E8</v>
      </c>
      <c r="F1442" s="72">
        <v>7.71E8</v>
      </c>
      <c r="G1442" s="39">
        <f t="shared" si="3"/>
        <v>963000000</v>
      </c>
      <c r="H1442" s="39">
        <f t="shared" si="4"/>
        <v>771000000</v>
      </c>
    </row>
    <row r="1443">
      <c r="A1443" s="33" t="s">
        <v>148</v>
      </c>
      <c r="B1443" s="68" t="s">
        <v>172</v>
      </c>
      <c r="C1443" s="35" t="s">
        <v>59</v>
      </c>
      <c r="D1443" s="76" t="str">
        <f t="shared" si="2"/>
        <v>Europe/Latvia-Europe/2011</v>
      </c>
      <c r="E1443" s="72">
        <v>1.102E9</v>
      </c>
      <c r="F1443" s="72">
        <v>9.2E8</v>
      </c>
      <c r="G1443" s="39">
        <f t="shared" si="3"/>
        <v>1102000000</v>
      </c>
      <c r="H1443" s="39">
        <f t="shared" si="4"/>
        <v>920000000</v>
      </c>
    </row>
    <row r="1444">
      <c r="A1444" s="33" t="s">
        <v>148</v>
      </c>
      <c r="B1444" s="68" t="s">
        <v>172</v>
      </c>
      <c r="C1444" s="35" t="s">
        <v>60</v>
      </c>
      <c r="D1444" s="76" t="str">
        <f t="shared" si="2"/>
        <v>Europe/Latvia-Europe/2012</v>
      </c>
      <c r="E1444" s="72">
        <v>1.068E9</v>
      </c>
      <c r="F1444" s="72">
        <v>8.63E8</v>
      </c>
      <c r="G1444" s="39">
        <f t="shared" si="3"/>
        <v>1068000000</v>
      </c>
      <c r="H1444" s="39">
        <f t="shared" si="4"/>
        <v>863000000</v>
      </c>
    </row>
    <row r="1445">
      <c r="A1445" s="33" t="s">
        <v>148</v>
      </c>
      <c r="B1445" s="68" t="s">
        <v>173</v>
      </c>
      <c r="C1445" s="35" t="s">
        <v>48</v>
      </c>
      <c r="D1445" s="76" t="str">
        <f t="shared" si="2"/>
        <v>Europe/Liechtenstein-Europe/2000</v>
      </c>
      <c r="E1445" s="69"/>
      <c r="F1445" s="69"/>
      <c r="G1445" s="39" t="str">
        <f t="shared" si="3"/>
        <v/>
      </c>
      <c r="H1445" s="39" t="str">
        <f t="shared" si="4"/>
        <v/>
      </c>
    </row>
    <row r="1446">
      <c r="A1446" s="33" t="s">
        <v>148</v>
      </c>
      <c r="B1446" s="68" t="s">
        <v>173</v>
      </c>
      <c r="C1446" s="35" t="s">
        <v>49</v>
      </c>
      <c r="D1446" s="76" t="str">
        <f t="shared" si="2"/>
        <v>Europe/Liechtenstein-Europe/2001</v>
      </c>
      <c r="E1446" s="69"/>
      <c r="F1446" s="69"/>
      <c r="G1446" s="39" t="str">
        <f t="shared" si="3"/>
        <v/>
      </c>
      <c r="H1446" s="39" t="str">
        <f t="shared" si="4"/>
        <v/>
      </c>
    </row>
    <row r="1447">
      <c r="A1447" s="33" t="s">
        <v>148</v>
      </c>
      <c r="B1447" s="68" t="s">
        <v>173</v>
      </c>
      <c r="C1447" s="35" t="s">
        <v>50</v>
      </c>
      <c r="D1447" s="76" t="str">
        <f t="shared" si="2"/>
        <v>Europe/Liechtenstein-Europe/2002</v>
      </c>
      <c r="E1447" s="69"/>
      <c r="F1447" s="69"/>
      <c r="G1447" s="39" t="str">
        <f t="shared" si="3"/>
        <v/>
      </c>
      <c r="H1447" s="39" t="str">
        <f t="shared" si="4"/>
        <v/>
      </c>
    </row>
    <row r="1448">
      <c r="A1448" s="33" t="s">
        <v>148</v>
      </c>
      <c r="B1448" s="68" t="s">
        <v>173</v>
      </c>
      <c r="C1448" s="35" t="s">
        <v>51</v>
      </c>
      <c r="D1448" s="76" t="str">
        <f t="shared" si="2"/>
        <v>Europe/Liechtenstein-Europe/2003</v>
      </c>
      <c r="E1448" s="69"/>
      <c r="F1448" s="69"/>
      <c r="G1448" s="39" t="str">
        <f t="shared" si="3"/>
        <v/>
      </c>
      <c r="H1448" s="39" t="str">
        <f t="shared" si="4"/>
        <v/>
      </c>
    </row>
    <row r="1449">
      <c r="A1449" s="33" t="s">
        <v>148</v>
      </c>
      <c r="B1449" s="68" t="s">
        <v>173</v>
      </c>
      <c r="C1449" s="35" t="s">
        <v>52</v>
      </c>
      <c r="D1449" s="76" t="str">
        <f t="shared" si="2"/>
        <v>Europe/Liechtenstein-Europe/2004</v>
      </c>
      <c r="E1449" s="69"/>
      <c r="F1449" s="69"/>
      <c r="G1449" s="39" t="str">
        <f t="shared" si="3"/>
        <v/>
      </c>
      <c r="H1449" s="39" t="str">
        <f t="shared" si="4"/>
        <v/>
      </c>
    </row>
    <row r="1450">
      <c r="A1450" s="33" t="s">
        <v>148</v>
      </c>
      <c r="B1450" s="68" t="s">
        <v>173</v>
      </c>
      <c r="C1450" s="35" t="s">
        <v>53</v>
      </c>
      <c r="D1450" s="76" t="str">
        <f t="shared" si="2"/>
        <v>Europe/Liechtenstein-Europe/2005</v>
      </c>
      <c r="E1450" s="69"/>
      <c r="F1450" s="69"/>
      <c r="G1450" s="39" t="str">
        <f t="shared" si="3"/>
        <v/>
      </c>
      <c r="H1450" s="39" t="str">
        <f t="shared" si="4"/>
        <v/>
      </c>
    </row>
    <row r="1451">
      <c r="A1451" s="33" t="s">
        <v>148</v>
      </c>
      <c r="B1451" s="68" t="s">
        <v>173</v>
      </c>
      <c r="C1451" s="35" t="s">
        <v>54</v>
      </c>
      <c r="D1451" s="76" t="str">
        <f t="shared" si="2"/>
        <v>Europe/Liechtenstein-Europe/2006</v>
      </c>
      <c r="E1451" s="69"/>
      <c r="F1451" s="69"/>
      <c r="G1451" s="39" t="str">
        <f t="shared" si="3"/>
        <v/>
      </c>
      <c r="H1451" s="39" t="str">
        <f t="shared" si="4"/>
        <v/>
      </c>
    </row>
    <row r="1452">
      <c r="A1452" s="33" t="s">
        <v>148</v>
      </c>
      <c r="B1452" s="68" t="s">
        <v>173</v>
      </c>
      <c r="C1452" s="35" t="s">
        <v>55</v>
      </c>
      <c r="D1452" s="76" t="str">
        <f t="shared" si="2"/>
        <v>Europe/Liechtenstein-Europe/2007</v>
      </c>
      <c r="E1452" s="69"/>
      <c r="F1452" s="69"/>
      <c r="G1452" s="39" t="str">
        <f t="shared" si="3"/>
        <v/>
      </c>
      <c r="H1452" s="39" t="str">
        <f t="shared" si="4"/>
        <v/>
      </c>
    </row>
    <row r="1453">
      <c r="A1453" s="33" t="s">
        <v>148</v>
      </c>
      <c r="B1453" s="68" t="s">
        <v>173</v>
      </c>
      <c r="C1453" s="35" t="s">
        <v>56</v>
      </c>
      <c r="D1453" s="76" t="str">
        <f t="shared" si="2"/>
        <v>Europe/Liechtenstein-Europe/2008</v>
      </c>
      <c r="E1453" s="69"/>
      <c r="F1453" s="69"/>
      <c r="G1453" s="39" t="str">
        <f t="shared" si="3"/>
        <v/>
      </c>
      <c r="H1453" s="39" t="str">
        <f t="shared" si="4"/>
        <v/>
      </c>
    </row>
    <row r="1454">
      <c r="A1454" s="33" t="s">
        <v>148</v>
      </c>
      <c r="B1454" s="68" t="s">
        <v>173</v>
      </c>
      <c r="C1454" s="35" t="s">
        <v>57</v>
      </c>
      <c r="D1454" s="76" t="str">
        <f t="shared" si="2"/>
        <v>Europe/Liechtenstein-Europe/2009</v>
      </c>
      <c r="E1454" s="69"/>
      <c r="F1454" s="69"/>
      <c r="G1454" s="39" t="str">
        <f t="shared" si="3"/>
        <v/>
      </c>
      <c r="H1454" s="39" t="str">
        <f t="shared" si="4"/>
        <v/>
      </c>
    </row>
    <row r="1455">
      <c r="A1455" s="33" t="s">
        <v>148</v>
      </c>
      <c r="B1455" s="68" t="s">
        <v>173</v>
      </c>
      <c r="C1455" s="35" t="s">
        <v>58</v>
      </c>
      <c r="D1455" s="76" t="str">
        <f t="shared" si="2"/>
        <v>Europe/Liechtenstein-Europe/2010</v>
      </c>
      <c r="E1455" s="69"/>
      <c r="F1455" s="69"/>
      <c r="G1455" s="39" t="str">
        <f t="shared" si="3"/>
        <v/>
      </c>
      <c r="H1455" s="39" t="str">
        <f t="shared" si="4"/>
        <v/>
      </c>
    </row>
    <row r="1456">
      <c r="A1456" s="33" t="s">
        <v>148</v>
      </c>
      <c r="B1456" s="68" t="s">
        <v>173</v>
      </c>
      <c r="C1456" s="35" t="s">
        <v>59</v>
      </c>
      <c r="D1456" s="76" t="str">
        <f t="shared" si="2"/>
        <v>Europe/Liechtenstein-Europe/2011</v>
      </c>
      <c r="E1456" s="69"/>
      <c r="F1456" s="69"/>
      <c r="G1456" s="39" t="str">
        <f t="shared" si="3"/>
        <v/>
      </c>
      <c r="H1456" s="39" t="str">
        <f t="shared" si="4"/>
        <v/>
      </c>
    </row>
    <row r="1457">
      <c r="A1457" s="33" t="s">
        <v>148</v>
      </c>
      <c r="B1457" s="68" t="s">
        <v>173</v>
      </c>
      <c r="C1457" s="35" t="s">
        <v>60</v>
      </c>
      <c r="D1457" s="76" t="str">
        <f t="shared" si="2"/>
        <v>Europe/Liechtenstein-Europe/2012</v>
      </c>
      <c r="E1457" s="69"/>
      <c r="F1457" s="69"/>
      <c r="G1457" s="39" t="str">
        <f t="shared" si="3"/>
        <v/>
      </c>
      <c r="H1457" s="39" t="str">
        <f t="shared" si="4"/>
        <v/>
      </c>
    </row>
    <row r="1458">
      <c r="A1458" s="33" t="s">
        <v>148</v>
      </c>
      <c r="B1458" s="68" t="s">
        <v>174</v>
      </c>
      <c r="C1458" s="35" t="s">
        <v>48</v>
      </c>
      <c r="D1458" s="76" t="str">
        <f t="shared" si="2"/>
        <v>Europe/Lithuania-Europe/2000</v>
      </c>
      <c r="E1458" s="72">
        <v>4.3E8</v>
      </c>
      <c r="F1458" s="72">
        <v>2.61E8</v>
      </c>
      <c r="G1458" s="39">
        <f t="shared" si="3"/>
        <v>430000000</v>
      </c>
      <c r="H1458" s="39">
        <f t="shared" si="4"/>
        <v>261000000</v>
      </c>
    </row>
    <row r="1459">
      <c r="A1459" s="33" t="s">
        <v>148</v>
      </c>
      <c r="B1459" s="68" t="s">
        <v>174</v>
      </c>
      <c r="C1459" s="35" t="s">
        <v>49</v>
      </c>
      <c r="D1459" s="76" t="str">
        <f t="shared" si="2"/>
        <v>Europe/Lithuania-Europe/2001</v>
      </c>
      <c r="E1459" s="72">
        <v>4.25E8</v>
      </c>
      <c r="F1459" s="72">
        <v>2.27E8</v>
      </c>
      <c r="G1459" s="39">
        <f t="shared" si="3"/>
        <v>425000000</v>
      </c>
      <c r="H1459" s="39">
        <f t="shared" si="4"/>
        <v>227000000</v>
      </c>
    </row>
    <row r="1460">
      <c r="A1460" s="33" t="s">
        <v>148</v>
      </c>
      <c r="B1460" s="68" t="s">
        <v>174</v>
      </c>
      <c r="C1460" s="35" t="s">
        <v>50</v>
      </c>
      <c r="D1460" s="76" t="str">
        <f t="shared" si="2"/>
        <v>Europe/Lithuania-Europe/2002</v>
      </c>
      <c r="E1460" s="72">
        <v>5.56E8</v>
      </c>
      <c r="F1460" s="72">
        <v>3.34E8</v>
      </c>
      <c r="G1460" s="39">
        <f t="shared" si="3"/>
        <v>556000000</v>
      </c>
      <c r="H1460" s="39">
        <f t="shared" si="4"/>
        <v>334000000</v>
      </c>
    </row>
    <row r="1461">
      <c r="A1461" s="33" t="s">
        <v>148</v>
      </c>
      <c r="B1461" s="68" t="s">
        <v>174</v>
      </c>
      <c r="C1461" s="35" t="s">
        <v>51</v>
      </c>
      <c r="D1461" s="76" t="str">
        <f t="shared" si="2"/>
        <v>Europe/Lithuania-Europe/2003</v>
      </c>
      <c r="E1461" s="72">
        <v>7.0E8</v>
      </c>
      <c r="F1461" s="72">
        <v>4.76E8</v>
      </c>
      <c r="G1461" s="39">
        <f t="shared" si="3"/>
        <v>700000000</v>
      </c>
      <c r="H1461" s="39">
        <f t="shared" si="4"/>
        <v>476000000</v>
      </c>
    </row>
    <row r="1462">
      <c r="A1462" s="33" t="s">
        <v>148</v>
      </c>
      <c r="B1462" s="68" t="s">
        <v>174</v>
      </c>
      <c r="C1462" s="35" t="s">
        <v>52</v>
      </c>
      <c r="D1462" s="76" t="str">
        <f t="shared" si="2"/>
        <v>Europe/Lithuania-Europe/2004</v>
      </c>
      <c r="E1462" s="72">
        <v>8.34E8</v>
      </c>
      <c r="F1462" s="72">
        <v>6.43E8</v>
      </c>
      <c r="G1462" s="39">
        <f t="shared" si="3"/>
        <v>834000000</v>
      </c>
      <c r="H1462" s="39">
        <f t="shared" si="4"/>
        <v>643000000</v>
      </c>
    </row>
    <row r="1463">
      <c r="A1463" s="33" t="s">
        <v>148</v>
      </c>
      <c r="B1463" s="68" t="s">
        <v>174</v>
      </c>
      <c r="C1463" s="35" t="s">
        <v>53</v>
      </c>
      <c r="D1463" s="76" t="str">
        <f t="shared" si="2"/>
        <v>Europe/Lithuania-Europe/2005</v>
      </c>
      <c r="E1463" s="72">
        <v>9.75E8</v>
      </c>
      <c r="F1463" s="72">
        <v>7.57E8</v>
      </c>
      <c r="G1463" s="39">
        <f t="shared" si="3"/>
        <v>975000000</v>
      </c>
      <c r="H1463" s="39">
        <f t="shared" si="4"/>
        <v>757000000</v>
      </c>
    </row>
    <row r="1464">
      <c r="A1464" s="33" t="s">
        <v>148</v>
      </c>
      <c r="B1464" s="68" t="s">
        <v>174</v>
      </c>
      <c r="C1464" s="35" t="s">
        <v>54</v>
      </c>
      <c r="D1464" s="76" t="str">
        <f t="shared" si="2"/>
        <v>Europe/Lithuania-Europe/2006</v>
      </c>
      <c r="E1464" s="72">
        <v>1.077E9</v>
      </c>
      <c r="F1464" s="72">
        <v>9.31E8</v>
      </c>
      <c r="G1464" s="39">
        <f t="shared" si="3"/>
        <v>1077000000</v>
      </c>
      <c r="H1464" s="39">
        <f t="shared" si="4"/>
        <v>931000000</v>
      </c>
    </row>
    <row r="1465">
      <c r="A1465" s="33" t="s">
        <v>148</v>
      </c>
      <c r="B1465" s="68" t="s">
        <v>174</v>
      </c>
      <c r="C1465" s="35" t="s">
        <v>55</v>
      </c>
      <c r="D1465" s="76" t="str">
        <f t="shared" si="2"/>
        <v>Europe/Lithuania-Europe/2007</v>
      </c>
      <c r="E1465" s="72">
        <v>1.192E9</v>
      </c>
      <c r="F1465" s="72">
        <v>1.168E9</v>
      </c>
      <c r="G1465" s="39">
        <f t="shared" si="3"/>
        <v>1192000000</v>
      </c>
      <c r="H1465" s="39">
        <f t="shared" si="4"/>
        <v>1168000000</v>
      </c>
    </row>
    <row r="1466">
      <c r="A1466" s="33" t="s">
        <v>148</v>
      </c>
      <c r="B1466" s="68" t="s">
        <v>174</v>
      </c>
      <c r="C1466" s="35" t="s">
        <v>56</v>
      </c>
      <c r="D1466" s="76" t="str">
        <f t="shared" si="2"/>
        <v>Europe/Lithuania-Europe/2008</v>
      </c>
      <c r="E1466" s="72">
        <v>1.316E9</v>
      </c>
      <c r="F1466" s="72">
        <v>1.567E9</v>
      </c>
      <c r="G1466" s="39">
        <f t="shared" si="3"/>
        <v>1316000000</v>
      </c>
      <c r="H1466" s="39">
        <f t="shared" si="4"/>
        <v>1567000000</v>
      </c>
    </row>
    <row r="1467">
      <c r="A1467" s="33" t="s">
        <v>148</v>
      </c>
      <c r="B1467" s="68" t="s">
        <v>174</v>
      </c>
      <c r="C1467" s="35" t="s">
        <v>57</v>
      </c>
      <c r="D1467" s="76" t="str">
        <f t="shared" si="2"/>
        <v>Europe/Lithuania-Europe/2009</v>
      </c>
      <c r="E1467" s="72">
        <v>1.063E9</v>
      </c>
      <c r="F1467" s="72">
        <v>1.17E9</v>
      </c>
      <c r="G1467" s="39">
        <f t="shared" si="3"/>
        <v>1063000000</v>
      </c>
      <c r="H1467" s="39">
        <f t="shared" si="4"/>
        <v>1170000000</v>
      </c>
    </row>
    <row r="1468">
      <c r="A1468" s="33" t="s">
        <v>148</v>
      </c>
      <c r="B1468" s="68" t="s">
        <v>174</v>
      </c>
      <c r="C1468" s="35" t="s">
        <v>58</v>
      </c>
      <c r="D1468" s="76" t="str">
        <f t="shared" si="2"/>
        <v>Europe/Lithuania-Europe/2010</v>
      </c>
      <c r="E1468" s="72">
        <v>1.034E9</v>
      </c>
      <c r="F1468" s="72">
        <v>9.36E8</v>
      </c>
      <c r="G1468" s="39">
        <f t="shared" si="3"/>
        <v>1034000000</v>
      </c>
      <c r="H1468" s="39">
        <f t="shared" si="4"/>
        <v>936000000</v>
      </c>
    </row>
    <row r="1469">
      <c r="A1469" s="33" t="s">
        <v>148</v>
      </c>
      <c r="B1469" s="68" t="s">
        <v>174</v>
      </c>
      <c r="C1469" s="35" t="s">
        <v>59</v>
      </c>
      <c r="D1469" s="76" t="str">
        <f t="shared" si="2"/>
        <v>Europe/Lithuania-Europe/2011</v>
      </c>
      <c r="E1469" s="72">
        <v>1.417E9</v>
      </c>
      <c r="F1469" s="72">
        <v>8.74E8</v>
      </c>
      <c r="G1469" s="39">
        <f t="shared" si="3"/>
        <v>1417000000</v>
      </c>
      <c r="H1469" s="39">
        <f t="shared" si="4"/>
        <v>874000000</v>
      </c>
    </row>
    <row r="1470">
      <c r="A1470" s="33" t="s">
        <v>148</v>
      </c>
      <c r="B1470" s="68" t="s">
        <v>174</v>
      </c>
      <c r="C1470" s="35" t="s">
        <v>60</v>
      </c>
      <c r="D1470" s="76" t="str">
        <f t="shared" si="2"/>
        <v>Europe/Lithuania-Europe/2012</v>
      </c>
      <c r="E1470" s="72">
        <v>1.43E9</v>
      </c>
      <c r="F1470" s="72">
        <v>1.058E9</v>
      </c>
      <c r="G1470" s="39">
        <f t="shared" si="3"/>
        <v>1430000000</v>
      </c>
      <c r="H1470" s="39">
        <f t="shared" si="4"/>
        <v>1058000000</v>
      </c>
    </row>
    <row r="1471">
      <c r="A1471" s="33" t="s">
        <v>148</v>
      </c>
      <c r="B1471" s="68" t="s">
        <v>175</v>
      </c>
      <c r="C1471" s="35" t="s">
        <v>48</v>
      </c>
      <c r="D1471" s="76" t="str">
        <f t="shared" si="2"/>
        <v>Europe/Luxembourg-Europe/2000</v>
      </c>
      <c r="E1471" s="72">
        <v>1.686E9</v>
      </c>
      <c r="F1471" s="72">
        <v>1.309E9</v>
      </c>
      <c r="G1471" s="39">
        <f t="shared" si="3"/>
        <v>1686000000</v>
      </c>
      <c r="H1471" s="39">
        <f t="shared" si="4"/>
        <v>1309000000</v>
      </c>
    </row>
    <row r="1472">
      <c r="A1472" s="33" t="s">
        <v>148</v>
      </c>
      <c r="B1472" s="68" t="s">
        <v>175</v>
      </c>
      <c r="C1472" s="35" t="s">
        <v>49</v>
      </c>
      <c r="D1472" s="76" t="str">
        <f t="shared" si="2"/>
        <v>Europe/Luxembourg-Europe/2001</v>
      </c>
      <c r="E1472" s="72">
        <v>1.78E9</v>
      </c>
      <c r="F1472" s="72">
        <v>1.464E9</v>
      </c>
      <c r="G1472" s="39">
        <f t="shared" si="3"/>
        <v>1780000000</v>
      </c>
      <c r="H1472" s="39">
        <f t="shared" si="4"/>
        <v>1464000000</v>
      </c>
    </row>
    <row r="1473">
      <c r="A1473" s="33" t="s">
        <v>148</v>
      </c>
      <c r="B1473" s="68" t="s">
        <v>175</v>
      </c>
      <c r="C1473" s="35" t="s">
        <v>50</v>
      </c>
      <c r="D1473" s="76" t="str">
        <f t="shared" si="2"/>
        <v>Europe/Luxembourg-Europe/2002</v>
      </c>
      <c r="E1473" s="72">
        <v>2.547E9</v>
      </c>
      <c r="F1473" s="72">
        <v>1.963E9</v>
      </c>
      <c r="G1473" s="39">
        <f t="shared" si="3"/>
        <v>2547000000</v>
      </c>
      <c r="H1473" s="39">
        <f t="shared" si="4"/>
        <v>1963000000</v>
      </c>
    </row>
    <row r="1474">
      <c r="A1474" s="33" t="s">
        <v>148</v>
      </c>
      <c r="B1474" s="68" t="s">
        <v>175</v>
      </c>
      <c r="C1474" s="35" t="s">
        <v>51</v>
      </c>
      <c r="D1474" s="76" t="str">
        <f t="shared" si="2"/>
        <v>Europe/Luxembourg-Europe/2003</v>
      </c>
      <c r="E1474" s="72">
        <v>3.149E9</v>
      </c>
      <c r="F1474" s="72">
        <v>2.445E9</v>
      </c>
      <c r="G1474" s="39">
        <f t="shared" si="3"/>
        <v>3149000000</v>
      </c>
      <c r="H1474" s="39">
        <f t="shared" si="4"/>
        <v>2445000000</v>
      </c>
    </row>
    <row r="1475">
      <c r="A1475" s="33" t="s">
        <v>148</v>
      </c>
      <c r="B1475" s="68" t="s">
        <v>175</v>
      </c>
      <c r="C1475" s="35" t="s">
        <v>52</v>
      </c>
      <c r="D1475" s="76" t="str">
        <f t="shared" si="2"/>
        <v>Europe/Luxembourg-Europe/2004</v>
      </c>
      <c r="E1475" s="72">
        <v>3.88E9</v>
      </c>
      <c r="F1475" s="72">
        <v>2.95E9</v>
      </c>
      <c r="G1475" s="39">
        <f t="shared" si="3"/>
        <v>3880000000</v>
      </c>
      <c r="H1475" s="39">
        <f t="shared" si="4"/>
        <v>2950000000</v>
      </c>
    </row>
    <row r="1476">
      <c r="A1476" s="33" t="s">
        <v>148</v>
      </c>
      <c r="B1476" s="68" t="s">
        <v>175</v>
      </c>
      <c r="C1476" s="35" t="s">
        <v>53</v>
      </c>
      <c r="D1476" s="76" t="str">
        <f t="shared" si="2"/>
        <v>Europe/Luxembourg-Europe/2005</v>
      </c>
      <c r="E1476" s="72">
        <v>3.612E9</v>
      </c>
      <c r="F1476" s="72">
        <v>2.977E9</v>
      </c>
      <c r="G1476" s="39">
        <f t="shared" si="3"/>
        <v>3612000000</v>
      </c>
      <c r="H1476" s="39">
        <f t="shared" si="4"/>
        <v>2977000000</v>
      </c>
    </row>
    <row r="1477">
      <c r="A1477" s="33" t="s">
        <v>148</v>
      </c>
      <c r="B1477" s="68" t="s">
        <v>175</v>
      </c>
      <c r="C1477" s="35" t="s">
        <v>54</v>
      </c>
      <c r="D1477" s="76" t="str">
        <f t="shared" si="2"/>
        <v>Europe/Luxembourg-Europe/2006</v>
      </c>
      <c r="E1477" s="72">
        <v>3.636E9</v>
      </c>
      <c r="F1477" s="72">
        <v>3.138E9</v>
      </c>
      <c r="G1477" s="39">
        <f t="shared" si="3"/>
        <v>3636000000</v>
      </c>
      <c r="H1477" s="39">
        <f t="shared" si="4"/>
        <v>3138000000</v>
      </c>
    </row>
    <row r="1478">
      <c r="A1478" s="33" t="s">
        <v>148</v>
      </c>
      <c r="B1478" s="68" t="s">
        <v>175</v>
      </c>
      <c r="C1478" s="35" t="s">
        <v>55</v>
      </c>
      <c r="D1478" s="76" t="str">
        <f t="shared" si="2"/>
        <v>Europe/Luxembourg-Europe/2007</v>
      </c>
      <c r="E1478" s="72">
        <v>4.032E9</v>
      </c>
      <c r="F1478" s="72">
        <v>3.476E9</v>
      </c>
      <c r="G1478" s="39">
        <f t="shared" si="3"/>
        <v>4032000000</v>
      </c>
      <c r="H1478" s="39">
        <f t="shared" si="4"/>
        <v>3476000000</v>
      </c>
    </row>
    <row r="1479">
      <c r="A1479" s="33" t="s">
        <v>148</v>
      </c>
      <c r="B1479" s="68" t="s">
        <v>175</v>
      </c>
      <c r="C1479" s="35" t="s">
        <v>56</v>
      </c>
      <c r="D1479" s="76" t="str">
        <f t="shared" si="2"/>
        <v>Europe/Luxembourg-Europe/2008</v>
      </c>
      <c r="E1479" s="72">
        <v>4.486E9</v>
      </c>
      <c r="F1479" s="72">
        <v>3.801E9</v>
      </c>
      <c r="G1479" s="39">
        <f t="shared" si="3"/>
        <v>4486000000</v>
      </c>
      <c r="H1479" s="39">
        <f t="shared" si="4"/>
        <v>3801000000</v>
      </c>
    </row>
    <row r="1480">
      <c r="A1480" s="33" t="s">
        <v>148</v>
      </c>
      <c r="B1480" s="68" t="s">
        <v>175</v>
      </c>
      <c r="C1480" s="35" t="s">
        <v>57</v>
      </c>
      <c r="D1480" s="76" t="str">
        <f t="shared" si="2"/>
        <v>Europe/Luxembourg-Europe/2009</v>
      </c>
      <c r="E1480" s="72">
        <v>4.148E9</v>
      </c>
      <c r="F1480" s="72">
        <v>3.612E9</v>
      </c>
      <c r="G1480" s="39">
        <f t="shared" si="3"/>
        <v>4148000000</v>
      </c>
      <c r="H1480" s="39">
        <f t="shared" si="4"/>
        <v>3612000000</v>
      </c>
    </row>
    <row r="1481">
      <c r="A1481" s="33" t="s">
        <v>148</v>
      </c>
      <c r="B1481" s="68" t="s">
        <v>175</v>
      </c>
      <c r="C1481" s="35" t="s">
        <v>58</v>
      </c>
      <c r="D1481" s="76" t="str">
        <f t="shared" si="2"/>
        <v>Europe/Luxembourg-Europe/2010</v>
      </c>
      <c r="E1481" s="72">
        <v>4.115E9</v>
      </c>
      <c r="F1481" s="72">
        <v>3.549E9</v>
      </c>
      <c r="G1481" s="39">
        <f t="shared" si="3"/>
        <v>4115000000</v>
      </c>
      <c r="H1481" s="39">
        <f t="shared" si="4"/>
        <v>3549000000</v>
      </c>
    </row>
    <row r="1482">
      <c r="A1482" s="33" t="s">
        <v>148</v>
      </c>
      <c r="B1482" s="68" t="s">
        <v>175</v>
      </c>
      <c r="C1482" s="35" t="s">
        <v>59</v>
      </c>
      <c r="D1482" s="76" t="str">
        <f t="shared" si="2"/>
        <v>Europe/Luxembourg-Europe/2011</v>
      </c>
      <c r="E1482" s="72">
        <v>4.825E9</v>
      </c>
      <c r="F1482" s="72">
        <v>3.822E9</v>
      </c>
      <c r="G1482" s="39">
        <f t="shared" si="3"/>
        <v>4825000000</v>
      </c>
      <c r="H1482" s="39">
        <f t="shared" si="4"/>
        <v>3822000000</v>
      </c>
    </row>
    <row r="1483">
      <c r="A1483" s="33" t="s">
        <v>148</v>
      </c>
      <c r="B1483" s="68" t="s">
        <v>175</v>
      </c>
      <c r="C1483" s="35" t="s">
        <v>60</v>
      </c>
      <c r="D1483" s="76" t="str">
        <f t="shared" si="2"/>
        <v>Europe/Luxembourg-Europe/2012</v>
      </c>
      <c r="E1483" s="72">
        <v>4.613E9</v>
      </c>
      <c r="F1483" s="72">
        <v>3.582E9</v>
      </c>
      <c r="G1483" s="39">
        <f t="shared" si="3"/>
        <v>4613000000</v>
      </c>
      <c r="H1483" s="39">
        <f t="shared" si="4"/>
        <v>3582000000</v>
      </c>
    </row>
    <row r="1484">
      <c r="A1484" s="33" t="s">
        <v>148</v>
      </c>
      <c r="B1484" s="68" t="s">
        <v>176</v>
      </c>
      <c r="C1484" s="35" t="s">
        <v>48</v>
      </c>
      <c r="D1484" s="76" t="str">
        <f t="shared" si="2"/>
        <v>Europe/Malta-Europe/2000</v>
      </c>
      <c r="E1484" s="72">
        <v>7.31E8</v>
      </c>
      <c r="F1484" s="72">
        <v>2.24E8</v>
      </c>
      <c r="G1484" s="39">
        <f t="shared" si="3"/>
        <v>731000000</v>
      </c>
      <c r="H1484" s="39">
        <f t="shared" si="4"/>
        <v>224000000</v>
      </c>
    </row>
    <row r="1485">
      <c r="A1485" s="33" t="s">
        <v>148</v>
      </c>
      <c r="B1485" s="68" t="s">
        <v>176</v>
      </c>
      <c r="C1485" s="35" t="s">
        <v>49</v>
      </c>
      <c r="D1485" s="76" t="str">
        <f t="shared" si="2"/>
        <v>Europe/Malta-Europe/2001</v>
      </c>
      <c r="E1485" s="72">
        <v>7.04E8</v>
      </c>
      <c r="F1485" s="72">
        <v>2.04E8</v>
      </c>
      <c r="G1485" s="39">
        <f t="shared" si="3"/>
        <v>704000000</v>
      </c>
      <c r="H1485" s="39">
        <f t="shared" si="4"/>
        <v>204000000</v>
      </c>
    </row>
    <row r="1486">
      <c r="A1486" s="33" t="s">
        <v>148</v>
      </c>
      <c r="B1486" s="68" t="s">
        <v>176</v>
      </c>
      <c r="C1486" s="35" t="s">
        <v>50</v>
      </c>
      <c r="D1486" s="76" t="str">
        <f t="shared" si="2"/>
        <v>Europe/Malta-Europe/2002</v>
      </c>
      <c r="E1486" s="72">
        <v>7.57E8</v>
      </c>
      <c r="F1486" s="72">
        <v>1.8E8</v>
      </c>
      <c r="G1486" s="39">
        <f t="shared" si="3"/>
        <v>757000000</v>
      </c>
      <c r="H1486" s="39">
        <f t="shared" si="4"/>
        <v>180000000</v>
      </c>
    </row>
    <row r="1487">
      <c r="A1487" s="33" t="s">
        <v>148</v>
      </c>
      <c r="B1487" s="68" t="s">
        <v>176</v>
      </c>
      <c r="C1487" s="35" t="s">
        <v>51</v>
      </c>
      <c r="D1487" s="76" t="str">
        <f t="shared" si="2"/>
        <v>Europe/Malta-Europe/2003</v>
      </c>
      <c r="E1487" s="72">
        <v>8.69E8</v>
      </c>
      <c r="F1487" s="72">
        <v>2.38E8</v>
      </c>
      <c r="G1487" s="39">
        <f t="shared" si="3"/>
        <v>869000000</v>
      </c>
      <c r="H1487" s="39">
        <f t="shared" si="4"/>
        <v>238000000</v>
      </c>
    </row>
    <row r="1488">
      <c r="A1488" s="33" t="s">
        <v>148</v>
      </c>
      <c r="B1488" s="68" t="s">
        <v>176</v>
      </c>
      <c r="C1488" s="35" t="s">
        <v>52</v>
      </c>
      <c r="D1488" s="76" t="str">
        <f t="shared" si="2"/>
        <v>Europe/Malta-Europe/2004</v>
      </c>
      <c r="E1488" s="72">
        <v>9.49E8</v>
      </c>
      <c r="F1488" s="72">
        <v>2.91E8</v>
      </c>
      <c r="G1488" s="39">
        <f t="shared" si="3"/>
        <v>949000000</v>
      </c>
      <c r="H1488" s="39">
        <f t="shared" si="4"/>
        <v>291000000</v>
      </c>
    </row>
    <row r="1489">
      <c r="A1489" s="33" t="s">
        <v>148</v>
      </c>
      <c r="B1489" s="68" t="s">
        <v>176</v>
      </c>
      <c r="C1489" s="35" t="s">
        <v>53</v>
      </c>
      <c r="D1489" s="76" t="str">
        <f t="shared" si="2"/>
        <v>Europe/Malta-Europe/2005</v>
      </c>
      <c r="E1489" s="72">
        <v>9.24E8</v>
      </c>
      <c r="F1489" s="72">
        <v>3.11E8</v>
      </c>
      <c r="G1489" s="39">
        <f t="shared" si="3"/>
        <v>924000000</v>
      </c>
      <c r="H1489" s="39">
        <f t="shared" si="4"/>
        <v>311000000</v>
      </c>
    </row>
    <row r="1490">
      <c r="A1490" s="33" t="s">
        <v>148</v>
      </c>
      <c r="B1490" s="68" t="s">
        <v>176</v>
      </c>
      <c r="C1490" s="35" t="s">
        <v>54</v>
      </c>
      <c r="D1490" s="76" t="str">
        <f t="shared" si="2"/>
        <v>Europe/Malta-Europe/2006</v>
      </c>
      <c r="E1490" s="72">
        <v>9.66E8</v>
      </c>
      <c r="F1490" s="72">
        <v>3.62E8</v>
      </c>
      <c r="G1490" s="39">
        <f t="shared" si="3"/>
        <v>966000000</v>
      </c>
      <c r="H1490" s="39">
        <f t="shared" si="4"/>
        <v>362000000</v>
      </c>
    </row>
    <row r="1491">
      <c r="A1491" s="33" t="s">
        <v>148</v>
      </c>
      <c r="B1491" s="68" t="s">
        <v>176</v>
      </c>
      <c r="C1491" s="35" t="s">
        <v>55</v>
      </c>
      <c r="D1491" s="76" t="str">
        <f t="shared" si="2"/>
        <v>Europe/Malta-Europe/2007</v>
      </c>
      <c r="E1491" s="72">
        <v>1.185E9</v>
      </c>
      <c r="F1491" s="72">
        <v>2.84E8</v>
      </c>
      <c r="G1491" s="39">
        <f t="shared" si="3"/>
        <v>1185000000</v>
      </c>
      <c r="H1491" s="39">
        <f t="shared" si="4"/>
        <v>284000000</v>
      </c>
    </row>
    <row r="1492">
      <c r="A1492" s="33" t="s">
        <v>148</v>
      </c>
      <c r="B1492" s="68" t="s">
        <v>176</v>
      </c>
      <c r="C1492" s="35" t="s">
        <v>56</v>
      </c>
      <c r="D1492" s="76" t="str">
        <f t="shared" si="2"/>
        <v>Europe/Malta-Europe/2008</v>
      </c>
      <c r="E1492" s="72">
        <v>1.336E9</v>
      </c>
      <c r="F1492" s="72">
        <v>3.61E8</v>
      </c>
      <c r="G1492" s="39">
        <f t="shared" si="3"/>
        <v>1336000000</v>
      </c>
      <c r="H1492" s="39">
        <f t="shared" si="4"/>
        <v>361000000</v>
      </c>
    </row>
    <row r="1493">
      <c r="A1493" s="33" t="s">
        <v>148</v>
      </c>
      <c r="B1493" s="68" t="s">
        <v>176</v>
      </c>
      <c r="C1493" s="35" t="s">
        <v>57</v>
      </c>
      <c r="D1493" s="76" t="str">
        <f t="shared" si="2"/>
        <v>Europe/Malta-Europe/2009</v>
      </c>
      <c r="E1493" s="72">
        <v>1.117E9</v>
      </c>
      <c r="F1493" s="72">
        <v>3.62E8</v>
      </c>
      <c r="G1493" s="39">
        <f t="shared" si="3"/>
        <v>1117000000</v>
      </c>
      <c r="H1493" s="39">
        <f t="shared" si="4"/>
        <v>362000000</v>
      </c>
    </row>
    <row r="1494">
      <c r="A1494" s="33" t="s">
        <v>148</v>
      </c>
      <c r="B1494" s="68" t="s">
        <v>176</v>
      </c>
      <c r="C1494" s="35" t="s">
        <v>58</v>
      </c>
      <c r="D1494" s="76" t="str">
        <f t="shared" si="2"/>
        <v>Europe/Malta-Europe/2010</v>
      </c>
      <c r="E1494" s="72">
        <v>1.238E9</v>
      </c>
      <c r="F1494" s="72">
        <v>3.66E8</v>
      </c>
      <c r="G1494" s="39">
        <f t="shared" si="3"/>
        <v>1238000000</v>
      </c>
      <c r="H1494" s="39">
        <f t="shared" si="4"/>
        <v>366000000</v>
      </c>
    </row>
    <row r="1495">
      <c r="A1495" s="33" t="s">
        <v>148</v>
      </c>
      <c r="B1495" s="68" t="s">
        <v>176</v>
      </c>
      <c r="C1495" s="35" t="s">
        <v>59</v>
      </c>
      <c r="D1495" s="76" t="str">
        <f t="shared" si="2"/>
        <v>Europe/Malta-Europe/2011</v>
      </c>
      <c r="E1495" s="72">
        <v>1.465E9</v>
      </c>
      <c r="F1495" s="72">
        <v>4.01E8</v>
      </c>
      <c r="G1495" s="39">
        <f t="shared" si="3"/>
        <v>1465000000</v>
      </c>
      <c r="H1495" s="39">
        <f t="shared" si="4"/>
        <v>401000000</v>
      </c>
    </row>
    <row r="1496">
      <c r="A1496" s="33" t="s">
        <v>148</v>
      </c>
      <c r="B1496" s="68" t="s">
        <v>176</v>
      </c>
      <c r="C1496" s="35" t="s">
        <v>60</v>
      </c>
      <c r="D1496" s="76" t="str">
        <f t="shared" si="2"/>
        <v>Europe/Malta-Europe/2012</v>
      </c>
      <c r="E1496" s="72">
        <v>1.451E9</v>
      </c>
      <c r="F1496" s="72">
        <v>4.08E8</v>
      </c>
      <c r="G1496" s="39">
        <f t="shared" si="3"/>
        <v>1451000000</v>
      </c>
      <c r="H1496" s="39">
        <f t="shared" si="4"/>
        <v>408000000</v>
      </c>
    </row>
    <row r="1497">
      <c r="A1497" s="33" t="s">
        <v>148</v>
      </c>
      <c r="B1497" s="68" t="s">
        <v>177</v>
      </c>
      <c r="C1497" s="35" t="s">
        <v>48</v>
      </c>
      <c r="D1497" s="76" t="str">
        <f t="shared" si="2"/>
        <v>Europe/Moldova-Europe/2000</v>
      </c>
      <c r="E1497" s="72">
        <v>5.7E7</v>
      </c>
      <c r="F1497" s="72">
        <v>8.6E7</v>
      </c>
      <c r="G1497" s="39">
        <f t="shared" si="3"/>
        <v>57000000</v>
      </c>
      <c r="H1497" s="39">
        <f t="shared" si="4"/>
        <v>86000000</v>
      </c>
    </row>
    <row r="1498">
      <c r="A1498" s="33" t="s">
        <v>148</v>
      </c>
      <c r="B1498" s="68" t="s">
        <v>177</v>
      </c>
      <c r="C1498" s="35" t="s">
        <v>49</v>
      </c>
      <c r="D1498" s="76" t="str">
        <f t="shared" si="2"/>
        <v>Europe/Moldova-Europe/2001</v>
      </c>
      <c r="E1498" s="72">
        <v>5.8E7</v>
      </c>
      <c r="F1498" s="72">
        <v>9.0E7</v>
      </c>
      <c r="G1498" s="39">
        <f t="shared" si="3"/>
        <v>58000000</v>
      </c>
      <c r="H1498" s="39">
        <f t="shared" si="4"/>
        <v>90000000</v>
      </c>
    </row>
    <row r="1499">
      <c r="A1499" s="33" t="s">
        <v>148</v>
      </c>
      <c r="B1499" s="68" t="s">
        <v>177</v>
      </c>
      <c r="C1499" s="35" t="s">
        <v>50</v>
      </c>
      <c r="D1499" s="76" t="str">
        <f t="shared" si="2"/>
        <v>Europe/Moldova-Europe/2002</v>
      </c>
      <c r="E1499" s="72">
        <v>7.2E7</v>
      </c>
      <c r="F1499" s="72">
        <v>1.09E8</v>
      </c>
      <c r="G1499" s="39">
        <f t="shared" si="3"/>
        <v>72000000</v>
      </c>
      <c r="H1499" s="39">
        <f t="shared" si="4"/>
        <v>109000000</v>
      </c>
    </row>
    <row r="1500">
      <c r="A1500" s="33" t="s">
        <v>148</v>
      </c>
      <c r="B1500" s="68" t="s">
        <v>177</v>
      </c>
      <c r="C1500" s="35" t="s">
        <v>51</v>
      </c>
      <c r="D1500" s="76" t="str">
        <f t="shared" si="2"/>
        <v>Europe/Moldova-Europe/2003</v>
      </c>
      <c r="E1500" s="72">
        <v>7.9E7</v>
      </c>
      <c r="F1500" s="72">
        <v>1.18E8</v>
      </c>
      <c r="G1500" s="39">
        <f t="shared" si="3"/>
        <v>79000000</v>
      </c>
      <c r="H1500" s="39">
        <f t="shared" si="4"/>
        <v>118000000</v>
      </c>
    </row>
    <row r="1501">
      <c r="A1501" s="33" t="s">
        <v>148</v>
      </c>
      <c r="B1501" s="68" t="s">
        <v>177</v>
      </c>
      <c r="C1501" s="35" t="s">
        <v>52</v>
      </c>
      <c r="D1501" s="76" t="str">
        <f t="shared" si="2"/>
        <v>Europe/Moldova-Europe/2004</v>
      </c>
      <c r="E1501" s="72">
        <v>1.12E8</v>
      </c>
      <c r="F1501" s="72">
        <v>1.35E8</v>
      </c>
      <c r="G1501" s="39">
        <f t="shared" si="3"/>
        <v>112000000</v>
      </c>
      <c r="H1501" s="39">
        <f t="shared" si="4"/>
        <v>135000000</v>
      </c>
    </row>
    <row r="1502">
      <c r="A1502" s="33" t="s">
        <v>148</v>
      </c>
      <c r="B1502" s="68" t="s">
        <v>177</v>
      </c>
      <c r="C1502" s="35" t="s">
        <v>53</v>
      </c>
      <c r="D1502" s="76" t="str">
        <f t="shared" si="2"/>
        <v>Europe/Moldova-Europe/2005</v>
      </c>
      <c r="E1502" s="72">
        <v>1.38E8</v>
      </c>
      <c r="F1502" s="72">
        <v>1.7E8</v>
      </c>
      <c r="G1502" s="39">
        <f t="shared" si="3"/>
        <v>138000000</v>
      </c>
      <c r="H1502" s="39">
        <f t="shared" si="4"/>
        <v>170000000</v>
      </c>
    </row>
    <row r="1503">
      <c r="A1503" s="33" t="s">
        <v>148</v>
      </c>
      <c r="B1503" s="68" t="s">
        <v>177</v>
      </c>
      <c r="C1503" s="35" t="s">
        <v>54</v>
      </c>
      <c r="D1503" s="76" t="str">
        <f t="shared" si="2"/>
        <v>Europe/Moldova-Europe/2006</v>
      </c>
      <c r="E1503" s="72">
        <v>1.5E8</v>
      </c>
      <c r="F1503" s="72">
        <v>2.24E8</v>
      </c>
      <c r="G1503" s="39">
        <f t="shared" si="3"/>
        <v>150000000</v>
      </c>
      <c r="H1503" s="39">
        <f t="shared" si="4"/>
        <v>224000000</v>
      </c>
    </row>
    <row r="1504">
      <c r="A1504" s="33" t="s">
        <v>148</v>
      </c>
      <c r="B1504" s="68" t="s">
        <v>177</v>
      </c>
      <c r="C1504" s="35" t="s">
        <v>55</v>
      </c>
      <c r="D1504" s="76" t="str">
        <f t="shared" si="2"/>
        <v>Europe/Moldova-Europe/2007</v>
      </c>
      <c r="E1504" s="72">
        <v>2.29E8</v>
      </c>
      <c r="F1504" s="72">
        <v>2.9E8</v>
      </c>
      <c r="G1504" s="39">
        <f t="shared" si="3"/>
        <v>229000000</v>
      </c>
      <c r="H1504" s="39">
        <f t="shared" si="4"/>
        <v>290000000</v>
      </c>
    </row>
    <row r="1505">
      <c r="A1505" s="33" t="s">
        <v>148</v>
      </c>
      <c r="B1505" s="68" t="s">
        <v>177</v>
      </c>
      <c r="C1505" s="35" t="s">
        <v>56</v>
      </c>
      <c r="D1505" s="76" t="str">
        <f t="shared" si="2"/>
        <v>Europe/Moldova-Europe/2008</v>
      </c>
      <c r="E1505" s="72">
        <v>2.93E8</v>
      </c>
      <c r="F1505" s="72">
        <v>3.59E8</v>
      </c>
      <c r="G1505" s="39">
        <f t="shared" si="3"/>
        <v>293000000</v>
      </c>
      <c r="H1505" s="39">
        <f t="shared" si="4"/>
        <v>359000000</v>
      </c>
    </row>
    <row r="1506">
      <c r="A1506" s="33" t="s">
        <v>148</v>
      </c>
      <c r="B1506" s="68" t="s">
        <v>177</v>
      </c>
      <c r="C1506" s="35" t="s">
        <v>57</v>
      </c>
      <c r="D1506" s="76" t="str">
        <f t="shared" si="2"/>
        <v>Europe/Moldova-Europe/2009</v>
      </c>
      <c r="E1506" s="72">
        <v>2.4E8</v>
      </c>
      <c r="F1506" s="72">
        <v>3.07E8</v>
      </c>
      <c r="G1506" s="39">
        <f t="shared" si="3"/>
        <v>240000000</v>
      </c>
      <c r="H1506" s="39">
        <f t="shared" si="4"/>
        <v>307000000</v>
      </c>
    </row>
    <row r="1507">
      <c r="A1507" s="33" t="s">
        <v>148</v>
      </c>
      <c r="B1507" s="68" t="s">
        <v>177</v>
      </c>
      <c r="C1507" s="35" t="s">
        <v>58</v>
      </c>
      <c r="D1507" s="76" t="str">
        <f t="shared" si="2"/>
        <v>Europe/Moldova-Europe/2010</v>
      </c>
      <c r="E1507" s="72">
        <v>2.32E8</v>
      </c>
      <c r="F1507" s="72">
        <v>3.24E8</v>
      </c>
      <c r="G1507" s="39">
        <f t="shared" si="3"/>
        <v>232000000</v>
      </c>
      <c r="H1507" s="39">
        <f t="shared" si="4"/>
        <v>324000000</v>
      </c>
    </row>
    <row r="1508">
      <c r="A1508" s="33" t="s">
        <v>148</v>
      </c>
      <c r="B1508" s="68" t="s">
        <v>177</v>
      </c>
      <c r="C1508" s="35" t="s">
        <v>59</v>
      </c>
      <c r="D1508" s="76" t="str">
        <f t="shared" si="2"/>
        <v>Europe/Moldova-Europe/2011</v>
      </c>
      <c r="E1508" s="72">
        <v>2.62E8</v>
      </c>
      <c r="F1508" s="72">
        <v>3.74E8</v>
      </c>
      <c r="G1508" s="39">
        <f t="shared" si="3"/>
        <v>262000000</v>
      </c>
      <c r="H1508" s="39">
        <f t="shared" si="4"/>
        <v>374000000</v>
      </c>
    </row>
    <row r="1509">
      <c r="A1509" s="33" t="s">
        <v>148</v>
      </c>
      <c r="B1509" s="68" t="s">
        <v>177</v>
      </c>
      <c r="C1509" s="35" t="s">
        <v>60</v>
      </c>
      <c r="D1509" s="76" t="str">
        <f t="shared" si="2"/>
        <v>Europe/Moldova-Europe/2012</v>
      </c>
      <c r="E1509" s="72">
        <v>2.94E8</v>
      </c>
      <c r="F1509" s="72">
        <v>4.2E8</v>
      </c>
      <c r="G1509" s="39">
        <f t="shared" si="3"/>
        <v>294000000</v>
      </c>
      <c r="H1509" s="39">
        <f t="shared" si="4"/>
        <v>420000000</v>
      </c>
    </row>
    <row r="1510">
      <c r="A1510" s="33" t="s">
        <v>148</v>
      </c>
      <c r="B1510" s="68" t="s">
        <v>178</v>
      </c>
      <c r="C1510" s="35" t="s">
        <v>48</v>
      </c>
      <c r="D1510" s="76" t="str">
        <f t="shared" si="2"/>
        <v>Europe/Monaco-Europe/2000</v>
      </c>
      <c r="E1510" s="69"/>
      <c r="F1510" s="69"/>
      <c r="G1510" s="39" t="str">
        <f t="shared" si="3"/>
        <v/>
      </c>
      <c r="H1510" s="39" t="str">
        <f t="shared" si="4"/>
        <v/>
      </c>
    </row>
    <row r="1511">
      <c r="A1511" s="33" t="s">
        <v>148</v>
      </c>
      <c r="B1511" s="68" t="s">
        <v>178</v>
      </c>
      <c r="C1511" s="35" t="s">
        <v>49</v>
      </c>
      <c r="D1511" s="76" t="str">
        <f t="shared" si="2"/>
        <v>Europe/Monaco-Europe/2001</v>
      </c>
      <c r="E1511" s="69"/>
      <c r="F1511" s="69"/>
      <c r="G1511" s="39" t="str">
        <f t="shared" si="3"/>
        <v/>
      </c>
      <c r="H1511" s="39" t="str">
        <f t="shared" si="4"/>
        <v/>
      </c>
    </row>
    <row r="1512">
      <c r="A1512" s="33" t="s">
        <v>148</v>
      </c>
      <c r="B1512" s="68" t="s">
        <v>178</v>
      </c>
      <c r="C1512" s="35" t="s">
        <v>50</v>
      </c>
      <c r="D1512" s="76" t="str">
        <f t="shared" si="2"/>
        <v>Europe/Monaco-Europe/2002</v>
      </c>
      <c r="E1512" s="69"/>
      <c r="F1512" s="69"/>
      <c r="G1512" s="39" t="str">
        <f t="shared" si="3"/>
        <v/>
      </c>
      <c r="H1512" s="39" t="str">
        <f t="shared" si="4"/>
        <v/>
      </c>
    </row>
    <row r="1513">
      <c r="A1513" s="33" t="s">
        <v>148</v>
      </c>
      <c r="B1513" s="68" t="s">
        <v>178</v>
      </c>
      <c r="C1513" s="35" t="s">
        <v>51</v>
      </c>
      <c r="D1513" s="76" t="str">
        <f t="shared" si="2"/>
        <v>Europe/Monaco-Europe/2003</v>
      </c>
      <c r="E1513" s="69"/>
      <c r="F1513" s="69"/>
      <c r="G1513" s="39" t="str">
        <f t="shared" si="3"/>
        <v/>
      </c>
      <c r="H1513" s="39" t="str">
        <f t="shared" si="4"/>
        <v/>
      </c>
    </row>
    <row r="1514">
      <c r="A1514" s="33" t="s">
        <v>148</v>
      </c>
      <c r="B1514" s="68" t="s">
        <v>178</v>
      </c>
      <c r="C1514" s="35" t="s">
        <v>52</v>
      </c>
      <c r="D1514" s="76" t="str">
        <f t="shared" si="2"/>
        <v>Europe/Monaco-Europe/2004</v>
      </c>
      <c r="E1514" s="69"/>
      <c r="F1514" s="69"/>
      <c r="G1514" s="39" t="str">
        <f t="shared" si="3"/>
        <v/>
      </c>
      <c r="H1514" s="39" t="str">
        <f t="shared" si="4"/>
        <v/>
      </c>
    </row>
    <row r="1515">
      <c r="A1515" s="33" t="s">
        <v>148</v>
      </c>
      <c r="B1515" s="68" t="s">
        <v>178</v>
      </c>
      <c r="C1515" s="35" t="s">
        <v>53</v>
      </c>
      <c r="D1515" s="76" t="str">
        <f t="shared" si="2"/>
        <v>Europe/Monaco-Europe/2005</v>
      </c>
      <c r="E1515" s="69"/>
      <c r="F1515" s="69"/>
      <c r="G1515" s="39" t="str">
        <f t="shared" si="3"/>
        <v/>
      </c>
      <c r="H1515" s="39" t="str">
        <f t="shared" si="4"/>
        <v/>
      </c>
    </row>
    <row r="1516">
      <c r="A1516" s="33" t="s">
        <v>148</v>
      </c>
      <c r="B1516" s="68" t="s">
        <v>178</v>
      </c>
      <c r="C1516" s="35" t="s">
        <v>54</v>
      </c>
      <c r="D1516" s="76" t="str">
        <f t="shared" si="2"/>
        <v>Europe/Monaco-Europe/2006</v>
      </c>
      <c r="E1516" s="69"/>
      <c r="F1516" s="69"/>
      <c r="G1516" s="39" t="str">
        <f t="shared" si="3"/>
        <v/>
      </c>
      <c r="H1516" s="39" t="str">
        <f t="shared" si="4"/>
        <v/>
      </c>
    </row>
    <row r="1517">
      <c r="A1517" s="33" t="s">
        <v>148</v>
      </c>
      <c r="B1517" s="68" t="s">
        <v>178</v>
      </c>
      <c r="C1517" s="35" t="s">
        <v>55</v>
      </c>
      <c r="D1517" s="76" t="str">
        <f t="shared" si="2"/>
        <v>Europe/Monaco-Europe/2007</v>
      </c>
      <c r="E1517" s="69"/>
      <c r="F1517" s="69"/>
      <c r="G1517" s="39" t="str">
        <f t="shared" si="3"/>
        <v/>
      </c>
      <c r="H1517" s="39" t="str">
        <f t="shared" si="4"/>
        <v/>
      </c>
    </row>
    <row r="1518">
      <c r="A1518" s="33" t="s">
        <v>148</v>
      </c>
      <c r="B1518" s="68" t="s">
        <v>178</v>
      </c>
      <c r="C1518" s="35" t="s">
        <v>56</v>
      </c>
      <c r="D1518" s="76" t="str">
        <f t="shared" si="2"/>
        <v>Europe/Monaco-Europe/2008</v>
      </c>
      <c r="E1518" s="69"/>
      <c r="F1518" s="69"/>
      <c r="G1518" s="39" t="str">
        <f t="shared" si="3"/>
        <v/>
      </c>
      <c r="H1518" s="39" t="str">
        <f t="shared" si="4"/>
        <v/>
      </c>
    </row>
    <row r="1519">
      <c r="A1519" s="33" t="s">
        <v>148</v>
      </c>
      <c r="B1519" s="68" t="s">
        <v>178</v>
      </c>
      <c r="C1519" s="35" t="s">
        <v>57</v>
      </c>
      <c r="D1519" s="76" t="str">
        <f t="shared" si="2"/>
        <v>Europe/Monaco-Europe/2009</v>
      </c>
      <c r="E1519" s="69"/>
      <c r="F1519" s="69"/>
      <c r="G1519" s="39" t="str">
        <f t="shared" si="3"/>
        <v/>
      </c>
      <c r="H1519" s="39" t="str">
        <f t="shared" si="4"/>
        <v/>
      </c>
    </row>
    <row r="1520">
      <c r="A1520" s="33" t="s">
        <v>148</v>
      </c>
      <c r="B1520" s="68" t="s">
        <v>178</v>
      </c>
      <c r="C1520" s="35" t="s">
        <v>58</v>
      </c>
      <c r="D1520" s="76" t="str">
        <f t="shared" si="2"/>
        <v>Europe/Monaco-Europe/2010</v>
      </c>
      <c r="E1520" s="69"/>
      <c r="F1520" s="69"/>
      <c r="G1520" s="39" t="str">
        <f t="shared" si="3"/>
        <v/>
      </c>
      <c r="H1520" s="39" t="str">
        <f t="shared" si="4"/>
        <v/>
      </c>
    </row>
    <row r="1521">
      <c r="A1521" s="33" t="s">
        <v>148</v>
      </c>
      <c r="B1521" s="68" t="s">
        <v>178</v>
      </c>
      <c r="C1521" s="35" t="s">
        <v>59</v>
      </c>
      <c r="D1521" s="76" t="str">
        <f t="shared" si="2"/>
        <v>Europe/Monaco-Europe/2011</v>
      </c>
      <c r="E1521" s="69"/>
      <c r="F1521" s="69"/>
      <c r="G1521" s="39" t="str">
        <f t="shared" si="3"/>
        <v/>
      </c>
      <c r="H1521" s="39" t="str">
        <f t="shared" si="4"/>
        <v/>
      </c>
    </row>
    <row r="1522">
      <c r="A1522" s="33" t="s">
        <v>148</v>
      </c>
      <c r="B1522" s="68" t="s">
        <v>178</v>
      </c>
      <c r="C1522" s="35" t="s">
        <v>60</v>
      </c>
      <c r="D1522" s="76" t="str">
        <f t="shared" si="2"/>
        <v>Europe/Monaco-Europe/2012</v>
      </c>
      <c r="E1522" s="69"/>
      <c r="F1522" s="69"/>
      <c r="G1522" s="39" t="str">
        <f t="shared" si="3"/>
        <v/>
      </c>
      <c r="H1522" s="39" t="str">
        <f t="shared" si="4"/>
        <v/>
      </c>
    </row>
    <row r="1523">
      <c r="A1523" s="33" t="s">
        <v>148</v>
      </c>
      <c r="B1523" s="68" t="s">
        <v>179</v>
      </c>
      <c r="C1523" s="35" t="s">
        <v>48</v>
      </c>
      <c r="D1523" s="76" t="str">
        <f t="shared" si="2"/>
        <v>Europe/Montenegro-Europe/2000</v>
      </c>
      <c r="E1523" s="69"/>
      <c r="F1523" s="69"/>
      <c r="G1523" s="39" t="str">
        <f t="shared" si="3"/>
        <v/>
      </c>
      <c r="H1523" s="39" t="str">
        <f t="shared" si="4"/>
        <v/>
      </c>
    </row>
    <row r="1524">
      <c r="A1524" s="33" t="s">
        <v>148</v>
      </c>
      <c r="B1524" s="68" t="s">
        <v>179</v>
      </c>
      <c r="C1524" s="35" t="s">
        <v>49</v>
      </c>
      <c r="D1524" s="76" t="str">
        <f t="shared" si="2"/>
        <v>Europe/Montenegro-Europe/2001</v>
      </c>
      <c r="E1524" s="69"/>
      <c r="F1524" s="69"/>
      <c r="G1524" s="39" t="str">
        <f t="shared" si="3"/>
        <v/>
      </c>
      <c r="H1524" s="39" t="str">
        <f t="shared" si="4"/>
        <v/>
      </c>
    </row>
    <row r="1525">
      <c r="A1525" s="33" t="s">
        <v>148</v>
      </c>
      <c r="B1525" s="68" t="s">
        <v>179</v>
      </c>
      <c r="C1525" s="35" t="s">
        <v>50</v>
      </c>
      <c r="D1525" s="76" t="str">
        <f t="shared" si="2"/>
        <v>Europe/Montenegro-Europe/2002</v>
      </c>
      <c r="E1525" s="69"/>
      <c r="F1525" s="69"/>
      <c r="G1525" s="39" t="str">
        <f t="shared" si="3"/>
        <v/>
      </c>
      <c r="H1525" s="39" t="str">
        <f t="shared" si="4"/>
        <v/>
      </c>
    </row>
    <row r="1526">
      <c r="A1526" s="33" t="s">
        <v>148</v>
      </c>
      <c r="B1526" s="68" t="s">
        <v>179</v>
      </c>
      <c r="C1526" s="35" t="s">
        <v>51</v>
      </c>
      <c r="D1526" s="76" t="str">
        <f t="shared" si="2"/>
        <v>Europe/Montenegro-Europe/2003</v>
      </c>
      <c r="E1526" s="69"/>
      <c r="F1526" s="69"/>
      <c r="G1526" s="39" t="str">
        <f t="shared" si="3"/>
        <v/>
      </c>
      <c r="H1526" s="39" t="str">
        <f t="shared" si="4"/>
        <v/>
      </c>
    </row>
    <row r="1527">
      <c r="A1527" s="33" t="s">
        <v>148</v>
      </c>
      <c r="B1527" s="68" t="s">
        <v>179</v>
      </c>
      <c r="C1527" s="35" t="s">
        <v>52</v>
      </c>
      <c r="D1527" s="76" t="str">
        <f t="shared" si="2"/>
        <v>Europe/Montenegro-Europe/2004</v>
      </c>
      <c r="E1527" s="69"/>
      <c r="F1527" s="69"/>
      <c r="G1527" s="39" t="str">
        <f t="shared" si="3"/>
        <v/>
      </c>
      <c r="H1527" s="39" t="str">
        <f t="shared" si="4"/>
        <v/>
      </c>
    </row>
    <row r="1528">
      <c r="A1528" s="33" t="s">
        <v>148</v>
      </c>
      <c r="B1528" s="68" t="s">
        <v>179</v>
      </c>
      <c r="C1528" s="35" t="s">
        <v>53</v>
      </c>
      <c r="D1528" s="76" t="str">
        <f t="shared" si="2"/>
        <v>Europe/Montenegro-Europe/2005</v>
      </c>
      <c r="E1528" s="69"/>
      <c r="F1528" s="69"/>
      <c r="G1528" s="39" t="str">
        <f t="shared" si="3"/>
        <v/>
      </c>
      <c r="H1528" s="39" t="str">
        <f t="shared" si="4"/>
        <v/>
      </c>
    </row>
    <row r="1529">
      <c r="A1529" s="33" t="s">
        <v>148</v>
      </c>
      <c r="B1529" s="68" t="s">
        <v>179</v>
      </c>
      <c r="C1529" s="35" t="s">
        <v>54</v>
      </c>
      <c r="D1529" s="76" t="str">
        <f t="shared" si="2"/>
        <v>Europe/Montenegro-Europe/2006</v>
      </c>
      <c r="E1529" s="69"/>
      <c r="F1529" s="69"/>
      <c r="G1529" s="39" t="str">
        <f t="shared" si="3"/>
        <v/>
      </c>
      <c r="H1529" s="39" t="str">
        <f t="shared" si="4"/>
        <v/>
      </c>
    </row>
    <row r="1530">
      <c r="A1530" s="33" t="s">
        <v>148</v>
      </c>
      <c r="B1530" s="68" t="s">
        <v>179</v>
      </c>
      <c r="C1530" s="35" t="s">
        <v>55</v>
      </c>
      <c r="D1530" s="76" t="str">
        <f t="shared" si="2"/>
        <v>Europe/Montenegro-Europe/2007</v>
      </c>
      <c r="E1530" s="72">
        <v>6.6E8</v>
      </c>
      <c r="F1530" s="72">
        <v>5.8E7</v>
      </c>
      <c r="G1530" s="39">
        <f t="shared" si="3"/>
        <v>660000000</v>
      </c>
      <c r="H1530" s="39">
        <f t="shared" si="4"/>
        <v>58000000</v>
      </c>
    </row>
    <row r="1531">
      <c r="A1531" s="33" t="s">
        <v>148</v>
      </c>
      <c r="B1531" s="68" t="s">
        <v>179</v>
      </c>
      <c r="C1531" s="35" t="s">
        <v>56</v>
      </c>
      <c r="D1531" s="76" t="str">
        <f t="shared" si="2"/>
        <v>Europe/Montenegro-Europe/2008</v>
      </c>
      <c r="E1531" s="72">
        <v>8.59E8</v>
      </c>
      <c r="F1531" s="72">
        <v>8.0E7</v>
      </c>
      <c r="G1531" s="39">
        <f t="shared" si="3"/>
        <v>859000000</v>
      </c>
      <c r="H1531" s="39">
        <f t="shared" si="4"/>
        <v>80000000</v>
      </c>
    </row>
    <row r="1532">
      <c r="A1532" s="33" t="s">
        <v>148</v>
      </c>
      <c r="B1532" s="68" t="s">
        <v>179</v>
      </c>
      <c r="C1532" s="35" t="s">
        <v>57</v>
      </c>
      <c r="D1532" s="76" t="str">
        <f t="shared" si="2"/>
        <v>Europe/Montenegro-Europe/2009</v>
      </c>
      <c r="E1532" s="72">
        <v>7.92E8</v>
      </c>
      <c r="F1532" s="72">
        <v>7.6E7</v>
      </c>
      <c r="G1532" s="39">
        <f t="shared" si="3"/>
        <v>792000000</v>
      </c>
      <c r="H1532" s="39">
        <f t="shared" si="4"/>
        <v>76000000</v>
      </c>
    </row>
    <row r="1533">
      <c r="A1533" s="33" t="s">
        <v>148</v>
      </c>
      <c r="B1533" s="68" t="s">
        <v>179</v>
      </c>
      <c r="C1533" s="35" t="s">
        <v>58</v>
      </c>
      <c r="D1533" s="76" t="str">
        <f t="shared" si="2"/>
        <v>Europe/Montenegro-Europe/2010</v>
      </c>
      <c r="E1533" s="72">
        <v>7.65E8</v>
      </c>
      <c r="F1533" s="72">
        <v>7.2E7</v>
      </c>
      <c r="G1533" s="39">
        <f t="shared" si="3"/>
        <v>765000000</v>
      </c>
      <c r="H1533" s="39">
        <f t="shared" si="4"/>
        <v>72000000</v>
      </c>
    </row>
    <row r="1534">
      <c r="A1534" s="33" t="s">
        <v>148</v>
      </c>
      <c r="B1534" s="68" t="s">
        <v>179</v>
      </c>
      <c r="C1534" s="35" t="s">
        <v>59</v>
      </c>
      <c r="D1534" s="76" t="str">
        <f t="shared" si="2"/>
        <v>Europe/Montenegro-Europe/2011</v>
      </c>
      <c r="E1534" s="72">
        <v>9.26E8</v>
      </c>
      <c r="F1534" s="72">
        <v>7.0E7</v>
      </c>
      <c r="G1534" s="39">
        <f t="shared" si="3"/>
        <v>926000000</v>
      </c>
      <c r="H1534" s="39">
        <f t="shared" si="4"/>
        <v>70000000</v>
      </c>
    </row>
    <row r="1535">
      <c r="A1535" s="33" t="s">
        <v>148</v>
      </c>
      <c r="B1535" s="68" t="s">
        <v>179</v>
      </c>
      <c r="C1535" s="35" t="s">
        <v>60</v>
      </c>
      <c r="D1535" s="76" t="str">
        <f t="shared" si="2"/>
        <v>Europe/Montenegro-Europe/2012</v>
      </c>
      <c r="E1535" s="72">
        <v>8.6E8</v>
      </c>
      <c r="F1535" s="72">
        <v>6.7E7</v>
      </c>
      <c r="G1535" s="39">
        <f t="shared" si="3"/>
        <v>860000000</v>
      </c>
      <c r="H1535" s="39">
        <f t="shared" si="4"/>
        <v>67000000</v>
      </c>
    </row>
    <row r="1536">
      <c r="A1536" s="33" t="s">
        <v>148</v>
      </c>
      <c r="B1536" s="68" t="s">
        <v>180</v>
      </c>
      <c r="C1536" s="35" t="s">
        <v>48</v>
      </c>
      <c r="D1536" s="76" t="str">
        <f t="shared" si="2"/>
        <v>Europe/Netherlands-Europe/2000</v>
      </c>
      <c r="E1536" s="72">
        <v>1.1285E10</v>
      </c>
      <c r="F1536" s="72">
        <v>1.3649E10</v>
      </c>
      <c r="G1536" s="39">
        <f t="shared" si="3"/>
        <v>11285000000</v>
      </c>
      <c r="H1536" s="39">
        <f t="shared" si="4"/>
        <v>13649000000</v>
      </c>
    </row>
    <row r="1537">
      <c r="A1537" s="33" t="s">
        <v>148</v>
      </c>
      <c r="B1537" s="68" t="s">
        <v>180</v>
      </c>
      <c r="C1537" s="35" t="s">
        <v>49</v>
      </c>
      <c r="D1537" s="76" t="str">
        <f t="shared" si="2"/>
        <v>Europe/Netherlands-Europe/2001</v>
      </c>
      <c r="E1537" s="72">
        <v>1.1147E10</v>
      </c>
      <c r="F1537" s="72">
        <v>1.3061E10</v>
      </c>
      <c r="G1537" s="39">
        <f t="shared" si="3"/>
        <v>11147000000</v>
      </c>
      <c r="H1537" s="39">
        <f t="shared" si="4"/>
        <v>13061000000</v>
      </c>
    </row>
    <row r="1538">
      <c r="A1538" s="33" t="s">
        <v>148</v>
      </c>
      <c r="B1538" s="68" t="s">
        <v>180</v>
      </c>
      <c r="C1538" s="35" t="s">
        <v>50</v>
      </c>
      <c r="D1538" s="76" t="str">
        <f t="shared" si="2"/>
        <v>Europe/Netherlands-Europe/2002</v>
      </c>
      <c r="E1538" s="72">
        <v>1.1745E10</v>
      </c>
      <c r="F1538" s="72">
        <v>1.4201E10</v>
      </c>
      <c r="G1538" s="39">
        <f t="shared" si="3"/>
        <v>11745000000</v>
      </c>
      <c r="H1538" s="39">
        <f t="shared" si="4"/>
        <v>14201000000</v>
      </c>
    </row>
    <row r="1539">
      <c r="A1539" s="33" t="s">
        <v>148</v>
      </c>
      <c r="B1539" s="68" t="s">
        <v>180</v>
      </c>
      <c r="C1539" s="35" t="s">
        <v>51</v>
      </c>
      <c r="D1539" s="76" t="str">
        <f t="shared" si="2"/>
        <v>Europe/Netherlands-Europe/2003</v>
      </c>
      <c r="E1539" s="72">
        <v>1.4603E10</v>
      </c>
      <c r="F1539" s="72">
        <v>1.5887E10</v>
      </c>
      <c r="G1539" s="39">
        <f t="shared" si="3"/>
        <v>14603000000</v>
      </c>
      <c r="H1539" s="39">
        <f t="shared" si="4"/>
        <v>15887000000</v>
      </c>
    </row>
    <row r="1540">
      <c r="A1540" s="33" t="s">
        <v>148</v>
      </c>
      <c r="B1540" s="68" t="s">
        <v>180</v>
      </c>
      <c r="C1540" s="35" t="s">
        <v>52</v>
      </c>
      <c r="D1540" s="76" t="str">
        <f t="shared" si="2"/>
        <v>Europe/Netherlands-Europe/2004</v>
      </c>
      <c r="E1540" s="72">
        <v>1.6495E10</v>
      </c>
      <c r="F1540" s="72">
        <v>1.6937E10</v>
      </c>
      <c r="G1540" s="39">
        <f t="shared" si="3"/>
        <v>16495000000</v>
      </c>
      <c r="H1540" s="39">
        <f t="shared" si="4"/>
        <v>16937000000</v>
      </c>
    </row>
    <row r="1541">
      <c r="A1541" s="33" t="s">
        <v>148</v>
      </c>
      <c r="B1541" s="68" t="s">
        <v>180</v>
      </c>
      <c r="C1541" s="35" t="s">
        <v>53</v>
      </c>
      <c r="D1541" s="76" t="str">
        <f t="shared" si="2"/>
        <v>Europe/Netherlands-Europe/2005</v>
      </c>
      <c r="E1541" s="72">
        <v>1.6528E10</v>
      </c>
      <c r="F1541" s="72">
        <v>1.6621E10</v>
      </c>
      <c r="G1541" s="39">
        <f t="shared" si="3"/>
        <v>16528000000</v>
      </c>
      <c r="H1541" s="39">
        <f t="shared" si="4"/>
        <v>16621000000</v>
      </c>
    </row>
    <row r="1542">
      <c r="A1542" s="33" t="s">
        <v>148</v>
      </c>
      <c r="B1542" s="68" t="s">
        <v>180</v>
      </c>
      <c r="C1542" s="35" t="s">
        <v>54</v>
      </c>
      <c r="D1542" s="76" t="str">
        <f t="shared" si="2"/>
        <v>Europe/Netherlands-Europe/2006</v>
      </c>
      <c r="E1542" s="72">
        <v>1.7529E10</v>
      </c>
      <c r="F1542" s="72">
        <v>1.7453E10</v>
      </c>
      <c r="G1542" s="39">
        <f t="shared" si="3"/>
        <v>17529000000</v>
      </c>
      <c r="H1542" s="39">
        <f t="shared" si="4"/>
        <v>17453000000</v>
      </c>
    </row>
    <row r="1543">
      <c r="A1543" s="33" t="s">
        <v>148</v>
      </c>
      <c r="B1543" s="68" t="s">
        <v>180</v>
      </c>
      <c r="C1543" s="35" t="s">
        <v>55</v>
      </c>
      <c r="D1543" s="76" t="str">
        <f t="shared" si="2"/>
        <v>Europe/Netherlands-Europe/2007</v>
      </c>
      <c r="E1543" s="72">
        <v>1.9922E10</v>
      </c>
      <c r="F1543" s="72">
        <v>1.9477E10</v>
      </c>
      <c r="G1543" s="39">
        <f t="shared" si="3"/>
        <v>19922000000</v>
      </c>
      <c r="H1543" s="39">
        <f t="shared" si="4"/>
        <v>19477000000</v>
      </c>
    </row>
    <row r="1544">
      <c r="A1544" s="33" t="s">
        <v>148</v>
      </c>
      <c r="B1544" s="68" t="s">
        <v>180</v>
      </c>
      <c r="C1544" s="35" t="s">
        <v>56</v>
      </c>
      <c r="D1544" s="76" t="str">
        <f t="shared" si="2"/>
        <v>Europe/Netherlands-Europe/2008</v>
      </c>
      <c r="E1544" s="72">
        <v>2.0523E10</v>
      </c>
      <c r="F1544" s="72">
        <v>2.2217E10</v>
      </c>
      <c r="G1544" s="39">
        <f t="shared" si="3"/>
        <v>20523000000</v>
      </c>
      <c r="H1544" s="39">
        <f t="shared" si="4"/>
        <v>22217000000</v>
      </c>
    </row>
    <row r="1545">
      <c r="A1545" s="33" t="s">
        <v>148</v>
      </c>
      <c r="B1545" s="68" t="s">
        <v>180</v>
      </c>
      <c r="C1545" s="35" t="s">
        <v>57</v>
      </c>
      <c r="D1545" s="76" t="str">
        <f t="shared" si="2"/>
        <v>Europe/Netherlands-Europe/2009</v>
      </c>
      <c r="E1545" s="72">
        <v>1.7868E10</v>
      </c>
      <c r="F1545" s="72">
        <v>2.108E10</v>
      </c>
      <c r="G1545" s="39">
        <f t="shared" si="3"/>
        <v>17868000000</v>
      </c>
      <c r="H1545" s="39">
        <f t="shared" si="4"/>
        <v>21080000000</v>
      </c>
    </row>
    <row r="1546">
      <c r="A1546" s="33" t="s">
        <v>148</v>
      </c>
      <c r="B1546" s="68" t="s">
        <v>180</v>
      </c>
      <c r="C1546" s="35" t="s">
        <v>58</v>
      </c>
      <c r="D1546" s="76" t="str">
        <f t="shared" si="2"/>
        <v>Europe/Netherlands-Europe/2010</v>
      </c>
      <c r="E1546" s="72">
        <v>1.869E10</v>
      </c>
      <c r="F1546" s="72">
        <v>1.9772E10</v>
      </c>
      <c r="G1546" s="39">
        <f t="shared" si="3"/>
        <v>18690000000</v>
      </c>
      <c r="H1546" s="39">
        <f t="shared" si="4"/>
        <v>19772000000</v>
      </c>
    </row>
    <row r="1547">
      <c r="A1547" s="33" t="s">
        <v>148</v>
      </c>
      <c r="B1547" s="68" t="s">
        <v>180</v>
      </c>
      <c r="C1547" s="35" t="s">
        <v>59</v>
      </c>
      <c r="D1547" s="76" t="str">
        <f t="shared" si="2"/>
        <v>Europe/Netherlands-Europe/2011</v>
      </c>
      <c r="E1547" s="72">
        <v>2.097E10</v>
      </c>
      <c r="F1547" s="72">
        <v>2.0884E10</v>
      </c>
      <c r="G1547" s="39">
        <f t="shared" si="3"/>
        <v>20970000000</v>
      </c>
      <c r="H1547" s="39">
        <f t="shared" si="4"/>
        <v>20884000000</v>
      </c>
    </row>
    <row r="1548">
      <c r="A1548" s="33" t="s">
        <v>148</v>
      </c>
      <c r="B1548" s="68" t="s">
        <v>180</v>
      </c>
      <c r="C1548" s="35" t="s">
        <v>60</v>
      </c>
      <c r="D1548" s="76" t="str">
        <f t="shared" si="2"/>
        <v>Europe/Netherlands-Europe/2012</v>
      </c>
      <c r="E1548" s="72">
        <v>2.0527E10</v>
      </c>
      <c r="F1548" s="72">
        <v>2.0346E10</v>
      </c>
      <c r="G1548" s="39">
        <f t="shared" si="3"/>
        <v>20527000000</v>
      </c>
      <c r="H1548" s="39">
        <f t="shared" si="4"/>
        <v>20346000000</v>
      </c>
    </row>
    <row r="1549">
      <c r="A1549" s="33" t="s">
        <v>148</v>
      </c>
      <c r="B1549" s="68" t="s">
        <v>181</v>
      </c>
      <c r="C1549" s="35" t="s">
        <v>48</v>
      </c>
      <c r="D1549" s="76" t="str">
        <f t="shared" si="2"/>
        <v>Europe/North Macedonia-Europe/2000</v>
      </c>
      <c r="E1549" s="72">
        <v>8.8E7</v>
      </c>
      <c r="F1549" s="72">
        <v>5.8E7</v>
      </c>
      <c r="G1549" s="39">
        <f t="shared" si="3"/>
        <v>88000000</v>
      </c>
      <c r="H1549" s="39">
        <f t="shared" si="4"/>
        <v>58000000</v>
      </c>
    </row>
    <row r="1550">
      <c r="A1550" s="33" t="s">
        <v>148</v>
      </c>
      <c r="B1550" s="68" t="s">
        <v>181</v>
      </c>
      <c r="C1550" s="35" t="s">
        <v>49</v>
      </c>
      <c r="D1550" s="76" t="str">
        <f t="shared" si="2"/>
        <v>Europe/North Macedonia-Europe/2001</v>
      </c>
      <c r="E1550" s="72">
        <v>4.9E7</v>
      </c>
      <c r="F1550" s="72">
        <v>6.0E7</v>
      </c>
      <c r="G1550" s="39">
        <f t="shared" si="3"/>
        <v>49000000</v>
      </c>
      <c r="H1550" s="39">
        <f t="shared" si="4"/>
        <v>60000000</v>
      </c>
    </row>
    <row r="1551">
      <c r="A1551" s="33" t="s">
        <v>148</v>
      </c>
      <c r="B1551" s="68" t="s">
        <v>181</v>
      </c>
      <c r="C1551" s="35" t="s">
        <v>50</v>
      </c>
      <c r="D1551" s="76" t="str">
        <f t="shared" si="2"/>
        <v>Europe/North Macedonia-Europe/2002</v>
      </c>
      <c r="E1551" s="72">
        <v>5.5E7</v>
      </c>
      <c r="F1551" s="72">
        <v>6.0E7</v>
      </c>
      <c r="G1551" s="39">
        <f t="shared" si="3"/>
        <v>55000000</v>
      </c>
      <c r="H1551" s="39">
        <f t="shared" si="4"/>
        <v>60000000</v>
      </c>
    </row>
    <row r="1552">
      <c r="A1552" s="33" t="s">
        <v>148</v>
      </c>
      <c r="B1552" s="68" t="s">
        <v>181</v>
      </c>
      <c r="C1552" s="35" t="s">
        <v>51</v>
      </c>
      <c r="D1552" s="76" t="str">
        <f t="shared" si="2"/>
        <v>Europe/North Macedonia-Europe/2003</v>
      </c>
      <c r="E1552" s="72">
        <v>8.6E7</v>
      </c>
      <c r="F1552" s="72">
        <v>7.1E7</v>
      </c>
      <c r="G1552" s="39">
        <f t="shared" si="3"/>
        <v>86000000</v>
      </c>
      <c r="H1552" s="39">
        <f t="shared" si="4"/>
        <v>71000000</v>
      </c>
    </row>
    <row r="1553">
      <c r="A1553" s="33" t="s">
        <v>148</v>
      </c>
      <c r="B1553" s="68" t="s">
        <v>181</v>
      </c>
      <c r="C1553" s="35" t="s">
        <v>52</v>
      </c>
      <c r="D1553" s="76" t="str">
        <f t="shared" si="2"/>
        <v>Europe/North Macedonia-Europe/2004</v>
      </c>
      <c r="E1553" s="72">
        <v>1.03E8</v>
      </c>
      <c r="F1553" s="72">
        <v>8.5E7</v>
      </c>
      <c r="G1553" s="39">
        <f t="shared" si="3"/>
        <v>103000000</v>
      </c>
      <c r="H1553" s="39">
        <f t="shared" si="4"/>
        <v>85000000</v>
      </c>
    </row>
    <row r="1554">
      <c r="A1554" s="33" t="s">
        <v>148</v>
      </c>
      <c r="B1554" s="68" t="s">
        <v>181</v>
      </c>
      <c r="C1554" s="35" t="s">
        <v>53</v>
      </c>
      <c r="D1554" s="76" t="str">
        <f t="shared" si="2"/>
        <v>Europe/North Macedonia-Europe/2005</v>
      </c>
      <c r="E1554" s="72">
        <v>1.16E8</v>
      </c>
      <c r="F1554" s="72">
        <v>9.7E7</v>
      </c>
      <c r="G1554" s="39">
        <f t="shared" si="3"/>
        <v>116000000</v>
      </c>
      <c r="H1554" s="39">
        <f t="shared" si="4"/>
        <v>97000000</v>
      </c>
    </row>
    <row r="1555">
      <c r="A1555" s="33" t="s">
        <v>148</v>
      </c>
      <c r="B1555" s="68" t="s">
        <v>181</v>
      </c>
      <c r="C1555" s="35" t="s">
        <v>54</v>
      </c>
      <c r="D1555" s="76" t="str">
        <f t="shared" si="2"/>
        <v>Europe/North Macedonia-Europe/2006</v>
      </c>
      <c r="E1555" s="72">
        <v>1.56E8</v>
      </c>
      <c r="F1555" s="72">
        <v>1.1E8</v>
      </c>
      <c r="G1555" s="39">
        <f t="shared" si="3"/>
        <v>156000000</v>
      </c>
      <c r="H1555" s="39">
        <f t="shared" si="4"/>
        <v>110000000</v>
      </c>
    </row>
    <row r="1556">
      <c r="A1556" s="33" t="s">
        <v>148</v>
      </c>
      <c r="B1556" s="68" t="s">
        <v>181</v>
      </c>
      <c r="C1556" s="35" t="s">
        <v>55</v>
      </c>
      <c r="D1556" s="76" t="str">
        <f t="shared" si="2"/>
        <v>Europe/North Macedonia-Europe/2007</v>
      </c>
      <c r="E1556" s="72">
        <v>2.19E8</v>
      </c>
      <c r="F1556" s="72">
        <v>1.47E8</v>
      </c>
      <c r="G1556" s="39">
        <f t="shared" si="3"/>
        <v>219000000</v>
      </c>
      <c r="H1556" s="39">
        <f t="shared" si="4"/>
        <v>147000000</v>
      </c>
    </row>
    <row r="1557">
      <c r="A1557" s="33" t="s">
        <v>148</v>
      </c>
      <c r="B1557" s="68" t="s">
        <v>181</v>
      </c>
      <c r="C1557" s="35" t="s">
        <v>56</v>
      </c>
      <c r="D1557" s="76" t="str">
        <f t="shared" si="2"/>
        <v>Europe/North Macedonia-Europe/2008</v>
      </c>
      <c r="E1557" s="72">
        <v>2.62E8</v>
      </c>
      <c r="F1557" s="72">
        <v>1.9E8</v>
      </c>
      <c r="G1557" s="39">
        <f t="shared" si="3"/>
        <v>262000000</v>
      </c>
      <c r="H1557" s="39">
        <f t="shared" si="4"/>
        <v>190000000</v>
      </c>
    </row>
    <row r="1558">
      <c r="A1558" s="33" t="s">
        <v>148</v>
      </c>
      <c r="B1558" s="68" t="s">
        <v>181</v>
      </c>
      <c r="C1558" s="35" t="s">
        <v>57</v>
      </c>
      <c r="D1558" s="76" t="str">
        <f t="shared" si="2"/>
        <v>Europe/North Macedonia-Europe/2009</v>
      </c>
      <c r="E1558" s="72">
        <v>2.32E8</v>
      </c>
      <c r="F1558" s="72">
        <v>1.5E8</v>
      </c>
      <c r="G1558" s="39">
        <f t="shared" si="3"/>
        <v>232000000</v>
      </c>
      <c r="H1558" s="39">
        <f t="shared" si="4"/>
        <v>150000000</v>
      </c>
    </row>
    <row r="1559">
      <c r="A1559" s="33" t="s">
        <v>148</v>
      </c>
      <c r="B1559" s="68" t="s">
        <v>181</v>
      </c>
      <c r="C1559" s="35" t="s">
        <v>58</v>
      </c>
      <c r="D1559" s="76" t="str">
        <f t="shared" si="2"/>
        <v>Europe/North Macedonia-Europe/2010</v>
      </c>
      <c r="E1559" s="72">
        <v>2.09E8</v>
      </c>
      <c r="F1559" s="72">
        <v>1.41E8</v>
      </c>
      <c r="G1559" s="39">
        <f t="shared" si="3"/>
        <v>209000000</v>
      </c>
      <c r="H1559" s="39">
        <f t="shared" si="4"/>
        <v>141000000</v>
      </c>
    </row>
    <row r="1560">
      <c r="A1560" s="33" t="s">
        <v>148</v>
      </c>
      <c r="B1560" s="68" t="s">
        <v>181</v>
      </c>
      <c r="C1560" s="35" t="s">
        <v>59</v>
      </c>
      <c r="D1560" s="76" t="str">
        <f t="shared" si="2"/>
        <v>Europe/North Macedonia-Europe/2011</v>
      </c>
      <c r="E1560" s="72">
        <v>2.42E8</v>
      </c>
      <c r="F1560" s="72">
        <v>1.59E8</v>
      </c>
      <c r="G1560" s="39">
        <f t="shared" si="3"/>
        <v>242000000</v>
      </c>
      <c r="H1560" s="39">
        <f t="shared" si="4"/>
        <v>159000000</v>
      </c>
    </row>
    <row r="1561">
      <c r="A1561" s="33" t="s">
        <v>148</v>
      </c>
      <c r="B1561" s="68" t="s">
        <v>181</v>
      </c>
      <c r="C1561" s="35" t="s">
        <v>60</v>
      </c>
      <c r="D1561" s="76" t="str">
        <f t="shared" si="2"/>
        <v>Europe/North Macedonia-Europe/2012</v>
      </c>
      <c r="E1561" s="72">
        <v>2.37E8</v>
      </c>
      <c r="F1561" s="72">
        <v>1.53E8</v>
      </c>
      <c r="G1561" s="39">
        <f t="shared" si="3"/>
        <v>237000000</v>
      </c>
      <c r="H1561" s="39">
        <f t="shared" si="4"/>
        <v>153000000</v>
      </c>
    </row>
    <row r="1562">
      <c r="A1562" s="33" t="s">
        <v>148</v>
      </c>
      <c r="B1562" s="68" t="s">
        <v>182</v>
      </c>
      <c r="C1562" s="35" t="s">
        <v>48</v>
      </c>
      <c r="D1562" s="76" t="str">
        <f t="shared" si="2"/>
        <v>Europe/Norway-Europe/2000</v>
      </c>
      <c r="E1562" s="72">
        <v>2.521E9</v>
      </c>
      <c r="F1562" s="72">
        <v>4.893E9</v>
      </c>
      <c r="G1562" s="39">
        <f t="shared" si="3"/>
        <v>2521000000</v>
      </c>
      <c r="H1562" s="39">
        <f t="shared" si="4"/>
        <v>4893000000</v>
      </c>
    </row>
    <row r="1563">
      <c r="A1563" s="33" t="s">
        <v>148</v>
      </c>
      <c r="B1563" s="68" t="s">
        <v>182</v>
      </c>
      <c r="C1563" s="35" t="s">
        <v>49</v>
      </c>
      <c r="D1563" s="76" t="str">
        <f t="shared" si="2"/>
        <v>Europe/Norway-Europe/2001</v>
      </c>
      <c r="E1563" s="72">
        <v>2.38E9</v>
      </c>
      <c r="F1563" s="72">
        <v>4.718E9</v>
      </c>
      <c r="G1563" s="39">
        <f t="shared" si="3"/>
        <v>2380000000</v>
      </c>
      <c r="H1563" s="39">
        <f t="shared" si="4"/>
        <v>4718000000</v>
      </c>
    </row>
    <row r="1564">
      <c r="A1564" s="33" t="s">
        <v>148</v>
      </c>
      <c r="B1564" s="68" t="s">
        <v>182</v>
      </c>
      <c r="C1564" s="35" t="s">
        <v>50</v>
      </c>
      <c r="D1564" s="76" t="str">
        <f t="shared" si="2"/>
        <v>Europe/Norway-Europe/2002</v>
      </c>
      <c r="E1564" s="72">
        <v>2.581E9</v>
      </c>
      <c r="F1564" s="72">
        <v>5.61E9</v>
      </c>
      <c r="G1564" s="39">
        <f t="shared" si="3"/>
        <v>2581000000</v>
      </c>
      <c r="H1564" s="39">
        <f t="shared" si="4"/>
        <v>5610000000</v>
      </c>
    </row>
    <row r="1565">
      <c r="A1565" s="33" t="s">
        <v>148</v>
      </c>
      <c r="B1565" s="68" t="s">
        <v>182</v>
      </c>
      <c r="C1565" s="35" t="s">
        <v>51</v>
      </c>
      <c r="D1565" s="76" t="str">
        <f t="shared" si="2"/>
        <v>Europe/Norway-Europe/2003</v>
      </c>
      <c r="E1565" s="72">
        <v>2.989E9</v>
      </c>
      <c r="F1565" s="72">
        <v>7.089E9</v>
      </c>
      <c r="G1565" s="39">
        <f t="shared" si="3"/>
        <v>2989000000</v>
      </c>
      <c r="H1565" s="39">
        <f t="shared" si="4"/>
        <v>7089000000</v>
      </c>
    </row>
    <row r="1566">
      <c r="A1566" s="33" t="s">
        <v>148</v>
      </c>
      <c r="B1566" s="68" t="s">
        <v>182</v>
      </c>
      <c r="C1566" s="35" t="s">
        <v>52</v>
      </c>
      <c r="D1566" s="76" t="str">
        <f t="shared" si="2"/>
        <v>Europe/Norway-Europe/2004</v>
      </c>
      <c r="E1566" s="72">
        <v>3.531E9</v>
      </c>
      <c r="F1566" s="72">
        <v>8.894E9</v>
      </c>
      <c r="G1566" s="39">
        <f t="shared" si="3"/>
        <v>3531000000</v>
      </c>
      <c r="H1566" s="39">
        <f t="shared" si="4"/>
        <v>8894000000</v>
      </c>
    </row>
    <row r="1567">
      <c r="A1567" s="33" t="s">
        <v>148</v>
      </c>
      <c r="B1567" s="68" t="s">
        <v>182</v>
      </c>
      <c r="C1567" s="35" t="s">
        <v>53</v>
      </c>
      <c r="D1567" s="76" t="str">
        <f t="shared" si="2"/>
        <v>Europe/Norway-Europe/2005</v>
      </c>
      <c r="E1567" s="72">
        <v>4.243E9</v>
      </c>
      <c r="F1567" s="72">
        <v>1.04E10</v>
      </c>
      <c r="G1567" s="39">
        <f t="shared" si="3"/>
        <v>4243000000</v>
      </c>
      <c r="H1567" s="39">
        <f t="shared" si="4"/>
        <v>10400000000</v>
      </c>
    </row>
    <row r="1568">
      <c r="A1568" s="33" t="s">
        <v>148</v>
      </c>
      <c r="B1568" s="68" t="s">
        <v>182</v>
      </c>
      <c r="C1568" s="35" t="s">
        <v>54</v>
      </c>
      <c r="D1568" s="76" t="str">
        <f t="shared" si="2"/>
        <v>Europe/Norway-Europe/2006</v>
      </c>
      <c r="E1568" s="72">
        <v>4.289E9</v>
      </c>
      <c r="F1568" s="72">
        <v>1.1273E10</v>
      </c>
      <c r="G1568" s="39">
        <f t="shared" si="3"/>
        <v>4289000000</v>
      </c>
      <c r="H1568" s="39">
        <f t="shared" si="4"/>
        <v>11273000000</v>
      </c>
    </row>
    <row r="1569">
      <c r="A1569" s="33" t="s">
        <v>148</v>
      </c>
      <c r="B1569" s="68" t="s">
        <v>182</v>
      </c>
      <c r="C1569" s="35" t="s">
        <v>55</v>
      </c>
      <c r="D1569" s="76" t="str">
        <f t="shared" si="2"/>
        <v>Europe/Norway-Europe/2007</v>
      </c>
      <c r="E1569" s="72">
        <v>5.322E9</v>
      </c>
      <c r="F1569" s="72">
        <v>1.3256E10</v>
      </c>
      <c r="G1569" s="39">
        <f t="shared" si="3"/>
        <v>5322000000</v>
      </c>
      <c r="H1569" s="39">
        <f t="shared" si="4"/>
        <v>13256000000</v>
      </c>
    </row>
    <row r="1570">
      <c r="A1570" s="33" t="s">
        <v>148</v>
      </c>
      <c r="B1570" s="68" t="s">
        <v>182</v>
      </c>
      <c r="C1570" s="35" t="s">
        <v>56</v>
      </c>
      <c r="D1570" s="76" t="str">
        <f t="shared" si="2"/>
        <v>Europe/Norway-Europe/2008</v>
      </c>
      <c r="E1570" s="72">
        <v>5.702E9</v>
      </c>
      <c r="F1570" s="72">
        <v>1.5118E10</v>
      </c>
      <c r="G1570" s="39">
        <f t="shared" si="3"/>
        <v>5702000000</v>
      </c>
      <c r="H1570" s="39">
        <f t="shared" si="4"/>
        <v>15118000000</v>
      </c>
    </row>
    <row r="1571">
      <c r="A1571" s="33" t="s">
        <v>148</v>
      </c>
      <c r="B1571" s="68" t="s">
        <v>182</v>
      </c>
      <c r="C1571" s="35" t="s">
        <v>57</v>
      </c>
      <c r="D1571" s="76" t="str">
        <f t="shared" si="2"/>
        <v>Europe/Norway-Europe/2009</v>
      </c>
      <c r="E1571" s="72">
        <v>4.949E9</v>
      </c>
      <c r="F1571" s="72">
        <v>1.3221E10</v>
      </c>
      <c r="G1571" s="39">
        <f t="shared" si="3"/>
        <v>4949000000</v>
      </c>
      <c r="H1571" s="39">
        <f t="shared" si="4"/>
        <v>13221000000</v>
      </c>
    </row>
    <row r="1572">
      <c r="A1572" s="33" t="s">
        <v>148</v>
      </c>
      <c r="B1572" s="68" t="s">
        <v>182</v>
      </c>
      <c r="C1572" s="35" t="s">
        <v>58</v>
      </c>
      <c r="D1572" s="76" t="str">
        <f t="shared" si="2"/>
        <v>Europe/Norway-Europe/2010</v>
      </c>
      <c r="E1572" s="72">
        <v>5.299E9</v>
      </c>
      <c r="F1572" s="72">
        <v>1.4658E10</v>
      </c>
      <c r="G1572" s="39">
        <f t="shared" si="3"/>
        <v>5299000000</v>
      </c>
      <c r="H1572" s="39">
        <f t="shared" si="4"/>
        <v>14658000000</v>
      </c>
    </row>
    <row r="1573">
      <c r="A1573" s="33" t="s">
        <v>148</v>
      </c>
      <c r="B1573" s="68" t="s">
        <v>182</v>
      </c>
      <c r="C1573" s="35" t="s">
        <v>59</v>
      </c>
      <c r="D1573" s="76" t="str">
        <f t="shared" si="2"/>
        <v>Europe/Norway-Europe/2011</v>
      </c>
      <c r="E1573" s="72">
        <v>6.301E9</v>
      </c>
      <c r="F1573" s="72">
        <v>1.6833E10</v>
      </c>
      <c r="G1573" s="39">
        <f t="shared" si="3"/>
        <v>6301000000</v>
      </c>
      <c r="H1573" s="39">
        <f t="shared" si="4"/>
        <v>16833000000</v>
      </c>
    </row>
    <row r="1574">
      <c r="A1574" s="33" t="s">
        <v>148</v>
      </c>
      <c r="B1574" s="68" t="s">
        <v>182</v>
      </c>
      <c r="C1574" s="35" t="s">
        <v>60</v>
      </c>
      <c r="D1574" s="76" t="str">
        <f t="shared" si="2"/>
        <v>Europe/Norway-Europe/2012</v>
      </c>
      <c r="E1574" s="72">
        <v>5.353E9</v>
      </c>
      <c r="F1574" s="72">
        <v>1.7559E10</v>
      </c>
      <c r="G1574" s="39">
        <f t="shared" si="3"/>
        <v>5353000000</v>
      </c>
      <c r="H1574" s="39">
        <f t="shared" si="4"/>
        <v>17559000000</v>
      </c>
    </row>
    <row r="1575">
      <c r="A1575" s="33" t="s">
        <v>148</v>
      </c>
      <c r="B1575" s="68" t="s">
        <v>183</v>
      </c>
      <c r="C1575" s="35" t="s">
        <v>48</v>
      </c>
      <c r="D1575" s="76" t="str">
        <f t="shared" si="2"/>
        <v>Europe/Poland-Europe/2000</v>
      </c>
      <c r="E1575" s="72">
        <v>6.128E9</v>
      </c>
      <c r="F1575" s="72">
        <v>3.417E9</v>
      </c>
      <c r="G1575" s="39">
        <f t="shared" si="3"/>
        <v>6128000000</v>
      </c>
      <c r="H1575" s="39">
        <f t="shared" si="4"/>
        <v>3417000000</v>
      </c>
    </row>
    <row r="1576">
      <c r="A1576" s="33" t="s">
        <v>148</v>
      </c>
      <c r="B1576" s="68" t="s">
        <v>183</v>
      </c>
      <c r="C1576" s="35" t="s">
        <v>49</v>
      </c>
      <c r="D1576" s="76" t="str">
        <f t="shared" si="2"/>
        <v>Europe/Poland-Europe/2001</v>
      </c>
      <c r="E1576" s="72">
        <v>5.121E9</v>
      </c>
      <c r="F1576" s="72">
        <v>3.595E9</v>
      </c>
      <c r="G1576" s="39">
        <f t="shared" si="3"/>
        <v>5121000000</v>
      </c>
      <c r="H1576" s="39">
        <f t="shared" si="4"/>
        <v>3595000000</v>
      </c>
    </row>
    <row r="1577">
      <c r="A1577" s="33" t="s">
        <v>148</v>
      </c>
      <c r="B1577" s="68" t="s">
        <v>183</v>
      </c>
      <c r="C1577" s="35" t="s">
        <v>50</v>
      </c>
      <c r="D1577" s="76" t="str">
        <f t="shared" si="2"/>
        <v>Europe/Poland-Europe/2002</v>
      </c>
      <c r="E1577" s="72">
        <v>4.971E9</v>
      </c>
      <c r="F1577" s="72">
        <v>3.44E9</v>
      </c>
      <c r="G1577" s="39">
        <f t="shared" si="3"/>
        <v>4971000000</v>
      </c>
      <c r="H1577" s="39">
        <f t="shared" si="4"/>
        <v>3440000000</v>
      </c>
    </row>
    <row r="1578">
      <c r="A1578" s="33" t="s">
        <v>148</v>
      </c>
      <c r="B1578" s="68" t="s">
        <v>183</v>
      </c>
      <c r="C1578" s="35" t="s">
        <v>51</v>
      </c>
      <c r="D1578" s="76" t="str">
        <f t="shared" si="2"/>
        <v>Europe/Poland-Europe/2003</v>
      </c>
      <c r="E1578" s="72">
        <v>4.733E9</v>
      </c>
      <c r="F1578" s="72">
        <v>3.286E9</v>
      </c>
      <c r="G1578" s="39">
        <f t="shared" si="3"/>
        <v>4733000000</v>
      </c>
      <c r="H1578" s="39">
        <f t="shared" si="4"/>
        <v>3286000000</v>
      </c>
    </row>
    <row r="1579">
      <c r="A1579" s="33" t="s">
        <v>148</v>
      </c>
      <c r="B1579" s="68" t="s">
        <v>183</v>
      </c>
      <c r="C1579" s="35" t="s">
        <v>52</v>
      </c>
      <c r="D1579" s="76" t="str">
        <f t="shared" si="2"/>
        <v>Europe/Poland-Europe/2004</v>
      </c>
      <c r="E1579" s="72">
        <v>6.499E9</v>
      </c>
      <c r="F1579" s="72">
        <v>5.092E9</v>
      </c>
      <c r="G1579" s="39">
        <f t="shared" si="3"/>
        <v>6499000000</v>
      </c>
      <c r="H1579" s="39">
        <f t="shared" si="4"/>
        <v>5092000000</v>
      </c>
    </row>
    <row r="1580">
      <c r="A1580" s="33" t="s">
        <v>148</v>
      </c>
      <c r="B1580" s="68" t="s">
        <v>183</v>
      </c>
      <c r="C1580" s="35" t="s">
        <v>53</v>
      </c>
      <c r="D1580" s="76" t="str">
        <f t="shared" si="2"/>
        <v>Europe/Poland-Europe/2005</v>
      </c>
      <c r="E1580" s="72">
        <v>7.128E9</v>
      </c>
      <c r="F1580" s="72">
        <v>5.894E9</v>
      </c>
      <c r="G1580" s="39">
        <f t="shared" si="3"/>
        <v>7128000000</v>
      </c>
      <c r="H1580" s="39">
        <f t="shared" si="4"/>
        <v>5894000000</v>
      </c>
    </row>
    <row r="1581">
      <c r="A1581" s="33" t="s">
        <v>148</v>
      </c>
      <c r="B1581" s="68" t="s">
        <v>183</v>
      </c>
      <c r="C1581" s="35" t="s">
        <v>54</v>
      </c>
      <c r="D1581" s="76" t="str">
        <f t="shared" si="2"/>
        <v>Europe/Poland-Europe/2006</v>
      </c>
      <c r="E1581" s="72">
        <v>8.122E9</v>
      </c>
      <c r="F1581" s="72">
        <v>7.654E9</v>
      </c>
      <c r="G1581" s="39">
        <f t="shared" si="3"/>
        <v>8122000000</v>
      </c>
      <c r="H1581" s="39">
        <f t="shared" si="4"/>
        <v>7654000000</v>
      </c>
    </row>
    <row r="1582">
      <c r="A1582" s="33" t="s">
        <v>148</v>
      </c>
      <c r="B1582" s="68" t="s">
        <v>183</v>
      </c>
      <c r="C1582" s="35" t="s">
        <v>55</v>
      </c>
      <c r="D1582" s="76" t="str">
        <f t="shared" si="2"/>
        <v>Europe/Poland-Europe/2007</v>
      </c>
      <c r="E1582" s="72">
        <v>1.1686E10</v>
      </c>
      <c r="F1582" s="72">
        <v>8.342E9</v>
      </c>
      <c r="G1582" s="39">
        <f t="shared" si="3"/>
        <v>11686000000</v>
      </c>
      <c r="H1582" s="39">
        <f t="shared" si="4"/>
        <v>8342000000</v>
      </c>
    </row>
    <row r="1583">
      <c r="A1583" s="33" t="s">
        <v>148</v>
      </c>
      <c r="B1583" s="68" t="s">
        <v>183</v>
      </c>
      <c r="C1583" s="35" t="s">
        <v>56</v>
      </c>
      <c r="D1583" s="76" t="str">
        <f t="shared" si="2"/>
        <v>Europe/Poland-Europe/2008</v>
      </c>
      <c r="E1583" s="72">
        <v>1.2837E10</v>
      </c>
      <c r="F1583" s="72">
        <v>1.0689E10</v>
      </c>
      <c r="G1583" s="39">
        <f t="shared" si="3"/>
        <v>12837000000</v>
      </c>
      <c r="H1583" s="39">
        <f t="shared" si="4"/>
        <v>10689000000</v>
      </c>
    </row>
    <row r="1584">
      <c r="A1584" s="33" t="s">
        <v>148</v>
      </c>
      <c r="B1584" s="68" t="s">
        <v>183</v>
      </c>
      <c r="C1584" s="35" t="s">
        <v>57</v>
      </c>
      <c r="D1584" s="76" t="str">
        <f t="shared" si="2"/>
        <v>Europe/Poland-Europe/2009</v>
      </c>
      <c r="E1584" s="72">
        <v>9.843E9</v>
      </c>
      <c r="F1584" s="72">
        <v>7.888E9</v>
      </c>
      <c r="G1584" s="39">
        <f t="shared" si="3"/>
        <v>9843000000</v>
      </c>
      <c r="H1584" s="39">
        <f t="shared" si="4"/>
        <v>7888000000</v>
      </c>
    </row>
    <row r="1585">
      <c r="A1585" s="33" t="s">
        <v>148</v>
      </c>
      <c r="B1585" s="68" t="s">
        <v>183</v>
      </c>
      <c r="C1585" s="35" t="s">
        <v>58</v>
      </c>
      <c r="D1585" s="76" t="str">
        <f t="shared" si="2"/>
        <v>Europe/Poland-Europe/2010</v>
      </c>
      <c r="E1585" s="72">
        <v>9.986E9</v>
      </c>
      <c r="F1585" s="72">
        <v>9.1E9</v>
      </c>
      <c r="G1585" s="39">
        <f t="shared" si="3"/>
        <v>9986000000</v>
      </c>
      <c r="H1585" s="39">
        <f t="shared" si="4"/>
        <v>9100000000</v>
      </c>
    </row>
    <row r="1586">
      <c r="A1586" s="33" t="s">
        <v>148</v>
      </c>
      <c r="B1586" s="68" t="s">
        <v>183</v>
      </c>
      <c r="C1586" s="35" t="s">
        <v>59</v>
      </c>
      <c r="D1586" s="76" t="str">
        <f t="shared" si="2"/>
        <v>Europe/Poland-Europe/2011</v>
      </c>
      <c r="E1586" s="72">
        <v>1.1598E10</v>
      </c>
      <c r="F1586" s="72">
        <v>8.882E9</v>
      </c>
      <c r="G1586" s="39">
        <f t="shared" si="3"/>
        <v>11598000000</v>
      </c>
      <c r="H1586" s="39">
        <f t="shared" si="4"/>
        <v>8882000000</v>
      </c>
    </row>
    <row r="1587">
      <c r="A1587" s="33" t="s">
        <v>148</v>
      </c>
      <c r="B1587" s="68" t="s">
        <v>183</v>
      </c>
      <c r="C1587" s="35" t="s">
        <v>60</v>
      </c>
      <c r="D1587" s="76" t="str">
        <f t="shared" si="2"/>
        <v>Europe/Poland-Europe/2012</v>
      </c>
      <c r="E1587" s="72">
        <v>1.1835E10</v>
      </c>
      <c r="F1587" s="72">
        <v>9.038E9</v>
      </c>
      <c r="G1587" s="39">
        <f t="shared" si="3"/>
        <v>11835000000</v>
      </c>
      <c r="H1587" s="39">
        <f t="shared" si="4"/>
        <v>9038000000</v>
      </c>
    </row>
    <row r="1588">
      <c r="A1588" s="33" t="s">
        <v>148</v>
      </c>
      <c r="B1588" s="68" t="s">
        <v>184</v>
      </c>
      <c r="C1588" s="35" t="s">
        <v>48</v>
      </c>
      <c r="D1588" s="76" t="str">
        <f t="shared" si="2"/>
        <v>Europe/Portugal-Europe/2000</v>
      </c>
      <c r="E1588" s="72">
        <v>6.027E9</v>
      </c>
      <c r="F1588" s="72">
        <v>2.754E9</v>
      </c>
      <c r="G1588" s="39">
        <f t="shared" si="3"/>
        <v>6027000000</v>
      </c>
      <c r="H1588" s="39">
        <f t="shared" si="4"/>
        <v>2754000000</v>
      </c>
    </row>
    <row r="1589">
      <c r="A1589" s="33" t="s">
        <v>148</v>
      </c>
      <c r="B1589" s="68" t="s">
        <v>184</v>
      </c>
      <c r="C1589" s="35" t="s">
        <v>49</v>
      </c>
      <c r="D1589" s="76" t="str">
        <f t="shared" si="2"/>
        <v>Europe/Portugal-Europe/2001</v>
      </c>
      <c r="E1589" s="72">
        <v>6.236E9</v>
      </c>
      <c r="F1589" s="72">
        <v>2.606E9</v>
      </c>
      <c r="G1589" s="39">
        <f t="shared" si="3"/>
        <v>6236000000</v>
      </c>
      <c r="H1589" s="39">
        <f t="shared" si="4"/>
        <v>2606000000</v>
      </c>
    </row>
    <row r="1590">
      <c r="A1590" s="33" t="s">
        <v>148</v>
      </c>
      <c r="B1590" s="68" t="s">
        <v>184</v>
      </c>
      <c r="C1590" s="35" t="s">
        <v>50</v>
      </c>
      <c r="D1590" s="76" t="str">
        <f t="shared" si="2"/>
        <v>Europe/Portugal-Europe/2002</v>
      </c>
      <c r="E1590" s="72">
        <v>6.595E9</v>
      </c>
      <c r="F1590" s="72">
        <v>2.631E9</v>
      </c>
      <c r="G1590" s="39">
        <f t="shared" si="3"/>
        <v>6595000000</v>
      </c>
      <c r="H1590" s="39">
        <f t="shared" si="4"/>
        <v>2631000000</v>
      </c>
    </row>
    <row r="1591">
      <c r="A1591" s="33" t="s">
        <v>148</v>
      </c>
      <c r="B1591" s="68" t="s">
        <v>184</v>
      </c>
      <c r="C1591" s="35" t="s">
        <v>51</v>
      </c>
      <c r="D1591" s="76" t="str">
        <f t="shared" si="2"/>
        <v>Europe/Portugal-Europe/2003</v>
      </c>
      <c r="E1591" s="72">
        <v>7.634E9</v>
      </c>
      <c r="F1591" s="72">
        <v>2.982E9</v>
      </c>
      <c r="G1591" s="39">
        <f t="shared" si="3"/>
        <v>7634000000</v>
      </c>
      <c r="H1591" s="39">
        <f t="shared" si="4"/>
        <v>2982000000</v>
      </c>
    </row>
    <row r="1592">
      <c r="A1592" s="33" t="s">
        <v>148</v>
      </c>
      <c r="B1592" s="68" t="s">
        <v>184</v>
      </c>
      <c r="C1592" s="35" t="s">
        <v>52</v>
      </c>
      <c r="D1592" s="76" t="str">
        <f t="shared" si="2"/>
        <v>Europe/Portugal-Europe/2004</v>
      </c>
      <c r="E1592" s="72">
        <v>8.858E9</v>
      </c>
      <c r="F1592" s="72">
        <v>3.369E9</v>
      </c>
      <c r="G1592" s="39">
        <f t="shared" si="3"/>
        <v>8858000000</v>
      </c>
      <c r="H1592" s="39">
        <f t="shared" si="4"/>
        <v>3369000000</v>
      </c>
    </row>
    <row r="1593">
      <c r="A1593" s="33" t="s">
        <v>148</v>
      </c>
      <c r="B1593" s="68" t="s">
        <v>184</v>
      </c>
      <c r="C1593" s="35" t="s">
        <v>53</v>
      </c>
      <c r="D1593" s="76" t="str">
        <f t="shared" si="2"/>
        <v>Europe/Portugal-Europe/2005</v>
      </c>
      <c r="E1593" s="72">
        <v>9.008E9</v>
      </c>
      <c r="F1593" s="72">
        <v>3.743E9</v>
      </c>
      <c r="G1593" s="39">
        <f t="shared" si="3"/>
        <v>9008000000</v>
      </c>
      <c r="H1593" s="39">
        <f t="shared" si="4"/>
        <v>3743000000</v>
      </c>
    </row>
    <row r="1594">
      <c r="A1594" s="33" t="s">
        <v>148</v>
      </c>
      <c r="B1594" s="68" t="s">
        <v>184</v>
      </c>
      <c r="C1594" s="35" t="s">
        <v>54</v>
      </c>
      <c r="D1594" s="76" t="str">
        <f t="shared" si="2"/>
        <v>Europe/Portugal-Europe/2006</v>
      </c>
      <c r="E1594" s="72">
        <v>1.0438E10</v>
      </c>
      <c r="F1594" s="72">
        <v>4.142E9</v>
      </c>
      <c r="G1594" s="39">
        <f t="shared" si="3"/>
        <v>10438000000</v>
      </c>
      <c r="H1594" s="39">
        <f t="shared" si="4"/>
        <v>4142000000</v>
      </c>
    </row>
    <row r="1595">
      <c r="A1595" s="33" t="s">
        <v>148</v>
      </c>
      <c r="B1595" s="68" t="s">
        <v>184</v>
      </c>
      <c r="C1595" s="35" t="s">
        <v>55</v>
      </c>
      <c r="D1595" s="76" t="str">
        <f t="shared" si="2"/>
        <v>Europe/Portugal-Europe/2007</v>
      </c>
      <c r="E1595" s="72">
        <v>1.2917E10</v>
      </c>
      <c r="F1595" s="72">
        <v>4.864E9</v>
      </c>
      <c r="G1595" s="39">
        <f t="shared" si="3"/>
        <v>12917000000</v>
      </c>
      <c r="H1595" s="39">
        <f t="shared" si="4"/>
        <v>4864000000</v>
      </c>
    </row>
    <row r="1596">
      <c r="A1596" s="33" t="s">
        <v>148</v>
      </c>
      <c r="B1596" s="68" t="s">
        <v>184</v>
      </c>
      <c r="C1596" s="35" t="s">
        <v>56</v>
      </c>
      <c r="D1596" s="76" t="str">
        <f t="shared" si="2"/>
        <v>Europe/Portugal-Europe/2008</v>
      </c>
      <c r="E1596" s="72">
        <v>1.4047E10</v>
      </c>
      <c r="F1596" s="72">
        <v>5.283E9</v>
      </c>
      <c r="G1596" s="39">
        <f t="shared" si="3"/>
        <v>14047000000</v>
      </c>
      <c r="H1596" s="39">
        <f t="shared" si="4"/>
        <v>5283000000</v>
      </c>
    </row>
    <row r="1597">
      <c r="A1597" s="33" t="s">
        <v>148</v>
      </c>
      <c r="B1597" s="68" t="s">
        <v>184</v>
      </c>
      <c r="C1597" s="35" t="s">
        <v>57</v>
      </c>
      <c r="D1597" s="76" t="str">
        <f t="shared" si="2"/>
        <v>Europe/Portugal-Europe/2009</v>
      </c>
      <c r="E1597" s="72">
        <v>1.2315E10</v>
      </c>
      <c r="F1597" s="72">
        <v>4.604E9</v>
      </c>
      <c r="G1597" s="39">
        <f t="shared" si="3"/>
        <v>12315000000</v>
      </c>
      <c r="H1597" s="39">
        <f t="shared" si="4"/>
        <v>4604000000</v>
      </c>
    </row>
    <row r="1598">
      <c r="A1598" s="33" t="s">
        <v>148</v>
      </c>
      <c r="B1598" s="68" t="s">
        <v>184</v>
      </c>
      <c r="C1598" s="35" t="s">
        <v>58</v>
      </c>
      <c r="D1598" s="76" t="str">
        <f t="shared" si="2"/>
        <v>Europe/Portugal-Europe/2010</v>
      </c>
      <c r="E1598" s="72">
        <v>1.2969E10</v>
      </c>
      <c r="F1598" s="72">
        <v>4.691E9</v>
      </c>
      <c r="G1598" s="39">
        <f t="shared" si="3"/>
        <v>12969000000</v>
      </c>
      <c r="H1598" s="39">
        <f t="shared" si="4"/>
        <v>4691000000</v>
      </c>
    </row>
    <row r="1599">
      <c r="A1599" s="33" t="s">
        <v>148</v>
      </c>
      <c r="B1599" s="68" t="s">
        <v>184</v>
      </c>
      <c r="C1599" s="35" t="s">
        <v>59</v>
      </c>
      <c r="D1599" s="76" t="str">
        <f t="shared" si="2"/>
        <v>Europe/Portugal-Europe/2011</v>
      </c>
      <c r="E1599" s="72">
        <v>1.4882E10</v>
      </c>
      <c r="F1599" s="72">
        <v>4.948E9</v>
      </c>
      <c r="G1599" s="39">
        <f t="shared" si="3"/>
        <v>14882000000</v>
      </c>
      <c r="H1599" s="39">
        <f t="shared" si="4"/>
        <v>4948000000</v>
      </c>
    </row>
    <row r="1600">
      <c r="A1600" s="33" t="s">
        <v>148</v>
      </c>
      <c r="B1600" s="68" t="s">
        <v>184</v>
      </c>
      <c r="C1600" s="35" t="s">
        <v>60</v>
      </c>
      <c r="D1600" s="76" t="str">
        <f t="shared" si="2"/>
        <v>Europe/Portugal-Europe/2012</v>
      </c>
      <c r="E1600" s="72">
        <v>1.4559E10</v>
      </c>
      <c r="F1600" s="72">
        <v>4.49E9</v>
      </c>
      <c r="G1600" s="39">
        <f t="shared" si="3"/>
        <v>14559000000</v>
      </c>
      <c r="H1600" s="39">
        <f t="shared" si="4"/>
        <v>4490000000</v>
      </c>
    </row>
    <row r="1601">
      <c r="A1601" s="33" t="s">
        <v>148</v>
      </c>
      <c r="B1601" s="68" t="s">
        <v>185</v>
      </c>
      <c r="C1601" s="35" t="s">
        <v>48</v>
      </c>
      <c r="D1601" s="76" t="str">
        <f t="shared" si="2"/>
        <v>Europe/Romania-Europe/2000</v>
      </c>
      <c r="E1601" s="72">
        <v>3.94E8</v>
      </c>
      <c r="F1601" s="72">
        <v>4.47E8</v>
      </c>
      <c r="G1601" s="39">
        <f t="shared" si="3"/>
        <v>394000000</v>
      </c>
      <c r="H1601" s="39">
        <f t="shared" si="4"/>
        <v>447000000</v>
      </c>
    </row>
    <row r="1602">
      <c r="A1602" s="33" t="s">
        <v>148</v>
      </c>
      <c r="B1602" s="68" t="s">
        <v>185</v>
      </c>
      <c r="C1602" s="35" t="s">
        <v>49</v>
      </c>
      <c r="D1602" s="76" t="str">
        <f t="shared" si="2"/>
        <v>Europe/Romania-Europe/2001</v>
      </c>
      <c r="E1602" s="72">
        <v>4.19E8</v>
      </c>
      <c r="F1602" s="72">
        <v>4.75E8</v>
      </c>
      <c r="G1602" s="39">
        <f t="shared" si="3"/>
        <v>419000000</v>
      </c>
      <c r="H1602" s="39">
        <f t="shared" si="4"/>
        <v>475000000</v>
      </c>
    </row>
    <row r="1603">
      <c r="A1603" s="33" t="s">
        <v>148</v>
      </c>
      <c r="B1603" s="68" t="s">
        <v>185</v>
      </c>
      <c r="C1603" s="35" t="s">
        <v>50</v>
      </c>
      <c r="D1603" s="76" t="str">
        <f t="shared" si="2"/>
        <v>Europe/Romania-Europe/2002</v>
      </c>
      <c r="E1603" s="72">
        <v>4.0E8</v>
      </c>
      <c r="F1603" s="72">
        <v>4.48E8</v>
      </c>
      <c r="G1603" s="39">
        <f t="shared" si="3"/>
        <v>400000000</v>
      </c>
      <c r="H1603" s="39">
        <f t="shared" si="4"/>
        <v>448000000</v>
      </c>
    </row>
    <row r="1604">
      <c r="A1604" s="33" t="s">
        <v>148</v>
      </c>
      <c r="B1604" s="68" t="s">
        <v>185</v>
      </c>
      <c r="C1604" s="35" t="s">
        <v>51</v>
      </c>
      <c r="D1604" s="76" t="str">
        <f t="shared" si="2"/>
        <v>Europe/Romania-Europe/2003</v>
      </c>
      <c r="E1604" s="72">
        <v>5.23E8</v>
      </c>
      <c r="F1604" s="72">
        <v>5.72E8</v>
      </c>
      <c r="G1604" s="39">
        <f t="shared" si="3"/>
        <v>523000000</v>
      </c>
      <c r="H1604" s="39">
        <f t="shared" si="4"/>
        <v>572000000</v>
      </c>
    </row>
    <row r="1605">
      <c r="A1605" s="33" t="s">
        <v>148</v>
      </c>
      <c r="B1605" s="68" t="s">
        <v>185</v>
      </c>
      <c r="C1605" s="35" t="s">
        <v>52</v>
      </c>
      <c r="D1605" s="76" t="str">
        <f t="shared" si="2"/>
        <v>Europe/Romania-Europe/2004</v>
      </c>
      <c r="E1605" s="72">
        <v>6.07E8</v>
      </c>
      <c r="F1605" s="72">
        <v>6.72E8</v>
      </c>
      <c r="G1605" s="39">
        <f t="shared" si="3"/>
        <v>607000000</v>
      </c>
      <c r="H1605" s="39">
        <f t="shared" si="4"/>
        <v>672000000</v>
      </c>
    </row>
    <row r="1606">
      <c r="A1606" s="33" t="s">
        <v>148</v>
      </c>
      <c r="B1606" s="68" t="s">
        <v>185</v>
      </c>
      <c r="C1606" s="35" t="s">
        <v>53</v>
      </c>
      <c r="D1606" s="76" t="str">
        <f t="shared" si="2"/>
        <v>Europe/Romania-Europe/2005</v>
      </c>
      <c r="E1606" s="72">
        <v>1.325E9</v>
      </c>
      <c r="F1606" s="72">
        <v>1.073E9</v>
      </c>
      <c r="G1606" s="39">
        <f t="shared" si="3"/>
        <v>1325000000</v>
      </c>
      <c r="H1606" s="39">
        <f t="shared" si="4"/>
        <v>1073000000</v>
      </c>
    </row>
    <row r="1607">
      <c r="A1607" s="33" t="s">
        <v>148</v>
      </c>
      <c r="B1607" s="68" t="s">
        <v>185</v>
      </c>
      <c r="C1607" s="35" t="s">
        <v>54</v>
      </c>
      <c r="D1607" s="76" t="str">
        <f t="shared" si="2"/>
        <v>Europe/Romania-Europe/2006</v>
      </c>
      <c r="E1607" s="72">
        <v>1.676E9</v>
      </c>
      <c r="F1607" s="72">
        <v>1.459E9</v>
      </c>
      <c r="G1607" s="39">
        <f t="shared" si="3"/>
        <v>1676000000</v>
      </c>
      <c r="H1607" s="39">
        <f t="shared" si="4"/>
        <v>1459000000</v>
      </c>
    </row>
    <row r="1608">
      <c r="A1608" s="33" t="s">
        <v>148</v>
      </c>
      <c r="B1608" s="68" t="s">
        <v>185</v>
      </c>
      <c r="C1608" s="35" t="s">
        <v>55</v>
      </c>
      <c r="D1608" s="76" t="str">
        <f t="shared" si="2"/>
        <v>Europe/Romania-Europe/2007</v>
      </c>
      <c r="E1608" s="72">
        <v>2.073E9</v>
      </c>
      <c r="F1608" s="72">
        <v>1.725E9</v>
      </c>
      <c r="G1608" s="39">
        <f t="shared" si="3"/>
        <v>2073000000</v>
      </c>
      <c r="H1608" s="39">
        <f t="shared" si="4"/>
        <v>1725000000</v>
      </c>
    </row>
    <row r="1609">
      <c r="A1609" s="33" t="s">
        <v>148</v>
      </c>
      <c r="B1609" s="68" t="s">
        <v>185</v>
      </c>
      <c r="C1609" s="35" t="s">
        <v>56</v>
      </c>
      <c r="D1609" s="76" t="str">
        <f t="shared" si="2"/>
        <v>Europe/Romania-Europe/2008</v>
      </c>
      <c r="E1609" s="72">
        <v>2.625E9</v>
      </c>
      <c r="F1609" s="72">
        <v>2.409E9</v>
      </c>
      <c r="G1609" s="39">
        <f t="shared" si="3"/>
        <v>2625000000</v>
      </c>
      <c r="H1609" s="39">
        <f t="shared" si="4"/>
        <v>2409000000</v>
      </c>
    </row>
    <row r="1610">
      <c r="A1610" s="33" t="s">
        <v>148</v>
      </c>
      <c r="B1610" s="68" t="s">
        <v>185</v>
      </c>
      <c r="C1610" s="35" t="s">
        <v>57</v>
      </c>
      <c r="D1610" s="76" t="str">
        <f t="shared" si="2"/>
        <v>Europe/Romania-Europe/2009</v>
      </c>
      <c r="E1610" s="72">
        <v>1.687E9</v>
      </c>
      <c r="F1610" s="72">
        <v>1.769E9</v>
      </c>
      <c r="G1610" s="39">
        <f t="shared" si="3"/>
        <v>1687000000</v>
      </c>
      <c r="H1610" s="39">
        <f t="shared" si="4"/>
        <v>1769000000</v>
      </c>
    </row>
    <row r="1611">
      <c r="A1611" s="33" t="s">
        <v>148</v>
      </c>
      <c r="B1611" s="68" t="s">
        <v>185</v>
      </c>
      <c r="C1611" s="35" t="s">
        <v>58</v>
      </c>
      <c r="D1611" s="76" t="str">
        <f t="shared" si="2"/>
        <v>Europe/Romania-Europe/2010</v>
      </c>
      <c r="E1611" s="72">
        <v>1.631E9</v>
      </c>
      <c r="F1611" s="72">
        <v>1.896E9</v>
      </c>
      <c r="G1611" s="39">
        <f t="shared" si="3"/>
        <v>1631000000</v>
      </c>
      <c r="H1611" s="39">
        <f t="shared" si="4"/>
        <v>1896000000</v>
      </c>
    </row>
    <row r="1612">
      <c r="A1612" s="33" t="s">
        <v>148</v>
      </c>
      <c r="B1612" s="68" t="s">
        <v>185</v>
      </c>
      <c r="C1612" s="35" t="s">
        <v>59</v>
      </c>
      <c r="D1612" s="76" t="str">
        <f t="shared" si="2"/>
        <v>Europe/Romania-Europe/2011</v>
      </c>
      <c r="E1612" s="72">
        <v>2.018E9</v>
      </c>
      <c r="F1612" s="72">
        <v>2.295E9</v>
      </c>
      <c r="G1612" s="39">
        <f t="shared" si="3"/>
        <v>2018000000</v>
      </c>
      <c r="H1612" s="39">
        <f t="shared" si="4"/>
        <v>2295000000</v>
      </c>
    </row>
    <row r="1613">
      <c r="A1613" s="33" t="s">
        <v>148</v>
      </c>
      <c r="B1613" s="68" t="s">
        <v>185</v>
      </c>
      <c r="C1613" s="35" t="s">
        <v>60</v>
      </c>
      <c r="D1613" s="76" t="str">
        <f t="shared" si="2"/>
        <v>Europe/Romania-Europe/2012</v>
      </c>
      <c r="E1613" s="72">
        <v>1.919E9</v>
      </c>
      <c r="F1613" s="72">
        <v>2.112E9</v>
      </c>
      <c r="G1613" s="39">
        <f t="shared" si="3"/>
        <v>1919000000</v>
      </c>
      <c r="H1613" s="39">
        <f t="shared" si="4"/>
        <v>2112000000</v>
      </c>
    </row>
    <row r="1614">
      <c r="A1614" s="33" t="s">
        <v>148</v>
      </c>
      <c r="B1614" s="68" t="s">
        <v>186</v>
      </c>
      <c r="C1614" s="35" t="s">
        <v>48</v>
      </c>
      <c r="D1614" s="76" t="str">
        <f t="shared" si="2"/>
        <v>Europe/Russia-Europe/2000</v>
      </c>
      <c r="E1614" s="72">
        <v>3.429E9</v>
      </c>
      <c r="F1614" s="72">
        <v>8.848E9</v>
      </c>
      <c r="G1614" s="39">
        <f t="shared" si="3"/>
        <v>3429000000</v>
      </c>
      <c r="H1614" s="39">
        <f t="shared" si="4"/>
        <v>8848000000</v>
      </c>
    </row>
    <row r="1615">
      <c r="A1615" s="33" t="s">
        <v>148</v>
      </c>
      <c r="B1615" s="68" t="s">
        <v>186</v>
      </c>
      <c r="C1615" s="35" t="s">
        <v>49</v>
      </c>
      <c r="D1615" s="76" t="str">
        <f t="shared" si="2"/>
        <v>Europe/Russia-Europe/2001</v>
      </c>
      <c r="E1615" s="72">
        <v>4.726E9</v>
      </c>
      <c r="F1615" s="72">
        <v>9.76E9</v>
      </c>
      <c r="G1615" s="39">
        <f t="shared" si="3"/>
        <v>4726000000</v>
      </c>
      <c r="H1615" s="39">
        <f t="shared" si="4"/>
        <v>9760000000</v>
      </c>
    </row>
    <row r="1616">
      <c r="A1616" s="33" t="s">
        <v>148</v>
      </c>
      <c r="B1616" s="68" t="s">
        <v>186</v>
      </c>
      <c r="C1616" s="35" t="s">
        <v>50</v>
      </c>
      <c r="D1616" s="76" t="str">
        <f t="shared" si="2"/>
        <v>Europe/Russia-Europe/2002</v>
      </c>
      <c r="E1616" s="72">
        <v>5.278E9</v>
      </c>
      <c r="F1616" s="72">
        <v>1.1362E10</v>
      </c>
      <c r="G1616" s="39">
        <f t="shared" si="3"/>
        <v>5278000000</v>
      </c>
      <c r="H1616" s="39">
        <f t="shared" si="4"/>
        <v>11362000000</v>
      </c>
    </row>
    <row r="1617">
      <c r="A1617" s="33" t="s">
        <v>148</v>
      </c>
      <c r="B1617" s="68" t="s">
        <v>186</v>
      </c>
      <c r="C1617" s="35" t="s">
        <v>51</v>
      </c>
      <c r="D1617" s="76" t="str">
        <f t="shared" si="2"/>
        <v>Europe/Russia-Europe/2003</v>
      </c>
      <c r="E1617" s="72">
        <v>5.879E9</v>
      </c>
      <c r="F1617" s="72">
        <v>1.3427E10</v>
      </c>
      <c r="G1617" s="39">
        <f t="shared" si="3"/>
        <v>5879000000</v>
      </c>
      <c r="H1617" s="39">
        <f t="shared" si="4"/>
        <v>13427000000</v>
      </c>
    </row>
    <row r="1618">
      <c r="A1618" s="33" t="s">
        <v>148</v>
      </c>
      <c r="B1618" s="68" t="s">
        <v>186</v>
      </c>
      <c r="C1618" s="35" t="s">
        <v>52</v>
      </c>
      <c r="D1618" s="76" t="str">
        <f t="shared" si="2"/>
        <v>Europe/Russia-Europe/2004</v>
      </c>
      <c r="E1618" s="72">
        <v>7.262E9</v>
      </c>
      <c r="F1618" s="72">
        <v>1.6082E10</v>
      </c>
      <c r="G1618" s="39">
        <f t="shared" si="3"/>
        <v>7262000000</v>
      </c>
      <c r="H1618" s="39">
        <f t="shared" si="4"/>
        <v>16082000000</v>
      </c>
    </row>
    <row r="1619">
      <c r="A1619" s="33" t="s">
        <v>148</v>
      </c>
      <c r="B1619" s="68" t="s">
        <v>186</v>
      </c>
      <c r="C1619" s="35" t="s">
        <v>53</v>
      </c>
      <c r="D1619" s="76" t="str">
        <f t="shared" si="2"/>
        <v>Europe/Russia-Europe/2005</v>
      </c>
      <c r="E1619" s="72">
        <v>7.806E9</v>
      </c>
      <c r="F1619" s="72">
        <v>1.8305E10</v>
      </c>
      <c r="G1619" s="39">
        <f t="shared" si="3"/>
        <v>7806000000</v>
      </c>
      <c r="H1619" s="39">
        <f t="shared" si="4"/>
        <v>18305000000</v>
      </c>
    </row>
    <row r="1620">
      <c r="A1620" s="33" t="s">
        <v>148</v>
      </c>
      <c r="B1620" s="68" t="s">
        <v>186</v>
      </c>
      <c r="C1620" s="35" t="s">
        <v>54</v>
      </c>
      <c r="D1620" s="76" t="str">
        <f t="shared" si="2"/>
        <v>Europe/Russia-Europe/2006</v>
      </c>
      <c r="E1620" s="72">
        <v>9.72E9</v>
      </c>
      <c r="F1620" s="72">
        <v>1.9478E10</v>
      </c>
      <c r="G1620" s="39">
        <f t="shared" si="3"/>
        <v>9720000000</v>
      </c>
      <c r="H1620" s="39">
        <f t="shared" si="4"/>
        <v>19478000000</v>
      </c>
    </row>
    <row r="1621">
      <c r="A1621" s="33" t="s">
        <v>148</v>
      </c>
      <c r="B1621" s="68" t="s">
        <v>186</v>
      </c>
      <c r="C1621" s="35" t="s">
        <v>55</v>
      </c>
      <c r="D1621" s="76" t="str">
        <f t="shared" si="2"/>
        <v>Europe/Russia-Europe/2007</v>
      </c>
      <c r="E1621" s="72">
        <v>1.2427E10</v>
      </c>
      <c r="F1621" s="72">
        <v>2.3248E10</v>
      </c>
      <c r="G1621" s="39">
        <f t="shared" si="3"/>
        <v>12427000000</v>
      </c>
      <c r="H1621" s="39">
        <f t="shared" si="4"/>
        <v>23248000000</v>
      </c>
    </row>
    <row r="1622">
      <c r="A1622" s="33" t="s">
        <v>148</v>
      </c>
      <c r="B1622" s="68" t="s">
        <v>186</v>
      </c>
      <c r="C1622" s="35" t="s">
        <v>56</v>
      </c>
      <c r="D1622" s="76" t="str">
        <f t="shared" si="2"/>
        <v>Europe/Russia-Europe/2008</v>
      </c>
      <c r="E1622" s="72">
        <v>1.5821E10</v>
      </c>
      <c r="F1622" s="72">
        <v>2.6401E10</v>
      </c>
      <c r="G1622" s="39">
        <f t="shared" si="3"/>
        <v>15821000000</v>
      </c>
      <c r="H1622" s="39">
        <f t="shared" si="4"/>
        <v>26401000000</v>
      </c>
    </row>
    <row r="1623">
      <c r="A1623" s="33" t="s">
        <v>148</v>
      </c>
      <c r="B1623" s="68" t="s">
        <v>186</v>
      </c>
      <c r="C1623" s="35" t="s">
        <v>57</v>
      </c>
      <c r="D1623" s="76" t="str">
        <f t="shared" si="2"/>
        <v>Europe/Russia-Europe/2009</v>
      </c>
      <c r="E1623" s="72">
        <v>1.2369E10</v>
      </c>
      <c r="F1623" s="72">
        <v>2.3785E10</v>
      </c>
      <c r="G1623" s="39">
        <f t="shared" si="3"/>
        <v>12369000000</v>
      </c>
      <c r="H1623" s="39">
        <f t="shared" si="4"/>
        <v>23785000000</v>
      </c>
    </row>
    <row r="1624">
      <c r="A1624" s="33" t="s">
        <v>148</v>
      </c>
      <c r="B1624" s="68" t="s">
        <v>186</v>
      </c>
      <c r="C1624" s="35" t="s">
        <v>58</v>
      </c>
      <c r="D1624" s="76" t="str">
        <f t="shared" si="2"/>
        <v>Europe/Russia-Europe/2010</v>
      </c>
      <c r="E1624" s="72">
        <v>1.3239E10</v>
      </c>
      <c r="F1624" s="72">
        <v>3.0169E10</v>
      </c>
      <c r="G1624" s="39">
        <f t="shared" si="3"/>
        <v>13239000000</v>
      </c>
      <c r="H1624" s="39">
        <f t="shared" si="4"/>
        <v>30169000000</v>
      </c>
    </row>
    <row r="1625">
      <c r="A1625" s="33" t="s">
        <v>148</v>
      </c>
      <c r="B1625" s="68" t="s">
        <v>186</v>
      </c>
      <c r="C1625" s="35" t="s">
        <v>59</v>
      </c>
      <c r="D1625" s="76" t="str">
        <f t="shared" si="2"/>
        <v>Europe/Russia-Europe/2011</v>
      </c>
      <c r="E1625" s="72">
        <v>1.6961E10</v>
      </c>
      <c r="F1625" s="72">
        <v>3.7343E10</v>
      </c>
      <c r="G1625" s="39">
        <f t="shared" si="3"/>
        <v>16961000000</v>
      </c>
      <c r="H1625" s="39">
        <f t="shared" si="4"/>
        <v>37343000000</v>
      </c>
    </row>
    <row r="1626">
      <c r="A1626" s="33" t="s">
        <v>148</v>
      </c>
      <c r="B1626" s="68" t="s">
        <v>186</v>
      </c>
      <c r="C1626" s="35" t="s">
        <v>60</v>
      </c>
      <c r="D1626" s="76" t="str">
        <f t="shared" si="2"/>
        <v>Europe/Russia-Europe/2012</v>
      </c>
      <c r="E1626" s="72">
        <v>1.7876E10</v>
      </c>
      <c r="F1626" s="72">
        <v>4.8096E10</v>
      </c>
      <c r="G1626" s="39">
        <f t="shared" si="3"/>
        <v>17876000000</v>
      </c>
      <c r="H1626" s="39">
        <f t="shared" si="4"/>
        <v>48096000000</v>
      </c>
    </row>
    <row r="1627">
      <c r="A1627" s="33" t="s">
        <v>148</v>
      </c>
      <c r="B1627" s="68" t="s">
        <v>187</v>
      </c>
      <c r="C1627" s="35" t="s">
        <v>48</v>
      </c>
      <c r="D1627" s="76" t="str">
        <f t="shared" si="2"/>
        <v>Europe/San Marino-Europe/2000</v>
      </c>
      <c r="E1627" s="69"/>
      <c r="F1627" s="69"/>
      <c r="G1627" s="39" t="str">
        <f t="shared" si="3"/>
        <v/>
      </c>
      <c r="H1627" s="39" t="str">
        <f t="shared" si="4"/>
        <v/>
      </c>
    </row>
    <row r="1628">
      <c r="A1628" s="33" t="s">
        <v>148</v>
      </c>
      <c r="B1628" s="68" t="s">
        <v>187</v>
      </c>
      <c r="C1628" s="35" t="s">
        <v>49</v>
      </c>
      <c r="D1628" s="76" t="str">
        <f t="shared" si="2"/>
        <v>Europe/San Marino-Europe/2001</v>
      </c>
      <c r="E1628" s="69"/>
      <c r="F1628" s="69"/>
      <c r="G1628" s="39" t="str">
        <f t="shared" si="3"/>
        <v/>
      </c>
      <c r="H1628" s="39" t="str">
        <f t="shared" si="4"/>
        <v/>
      </c>
    </row>
    <row r="1629">
      <c r="A1629" s="33" t="s">
        <v>148</v>
      </c>
      <c r="B1629" s="68" t="s">
        <v>187</v>
      </c>
      <c r="C1629" s="35" t="s">
        <v>50</v>
      </c>
      <c r="D1629" s="76" t="str">
        <f t="shared" si="2"/>
        <v>Europe/San Marino-Europe/2002</v>
      </c>
      <c r="E1629" s="69"/>
      <c r="F1629" s="69"/>
      <c r="G1629" s="39" t="str">
        <f t="shared" si="3"/>
        <v/>
      </c>
      <c r="H1629" s="39" t="str">
        <f t="shared" si="4"/>
        <v/>
      </c>
    </row>
    <row r="1630">
      <c r="A1630" s="33" t="s">
        <v>148</v>
      </c>
      <c r="B1630" s="68" t="s">
        <v>187</v>
      </c>
      <c r="C1630" s="35" t="s">
        <v>51</v>
      </c>
      <c r="D1630" s="76" t="str">
        <f t="shared" si="2"/>
        <v>Europe/San Marino-Europe/2003</v>
      </c>
      <c r="E1630" s="69"/>
      <c r="F1630" s="69"/>
      <c r="G1630" s="39" t="str">
        <f t="shared" si="3"/>
        <v/>
      </c>
      <c r="H1630" s="39" t="str">
        <f t="shared" si="4"/>
        <v/>
      </c>
    </row>
    <row r="1631">
      <c r="A1631" s="33" t="s">
        <v>148</v>
      </c>
      <c r="B1631" s="68" t="s">
        <v>187</v>
      </c>
      <c r="C1631" s="35" t="s">
        <v>52</v>
      </c>
      <c r="D1631" s="76" t="str">
        <f t="shared" si="2"/>
        <v>Europe/San Marino-Europe/2004</v>
      </c>
      <c r="E1631" s="69"/>
      <c r="F1631" s="69"/>
      <c r="G1631" s="39" t="str">
        <f t="shared" si="3"/>
        <v/>
      </c>
      <c r="H1631" s="39" t="str">
        <f t="shared" si="4"/>
        <v/>
      </c>
    </row>
    <row r="1632">
      <c r="A1632" s="33" t="s">
        <v>148</v>
      </c>
      <c r="B1632" s="68" t="s">
        <v>187</v>
      </c>
      <c r="C1632" s="35" t="s">
        <v>53</v>
      </c>
      <c r="D1632" s="76" t="str">
        <f t="shared" si="2"/>
        <v>Europe/San Marino-Europe/2005</v>
      </c>
      <c r="E1632" s="69"/>
      <c r="F1632" s="69"/>
      <c r="G1632" s="39" t="str">
        <f t="shared" si="3"/>
        <v/>
      </c>
      <c r="H1632" s="39" t="str">
        <f t="shared" si="4"/>
        <v/>
      </c>
    </row>
    <row r="1633">
      <c r="A1633" s="33" t="s">
        <v>148</v>
      </c>
      <c r="B1633" s="68" t="s">
        <v>187</v>
      </c>
      <c r="C1633" s="35" t="s">
        <v>54</v>
      </c>
      <c r="D1633" s="76" t="str">
        <f t="shared" si="2"/>
        <v>Europe/San Marino-Europe/2006</v>
      </c>
      <c r="E1633" s="69"/>
      <c r="F1633" s="69"/>
      <c r="G1633" s="39" t="str">
        <f t="shared" si="3"/>
        <v/>
      </c>
      <c r="H1633" s="39" t="str">
        <f t="shared" si="4"/>
        <v/>
      </c>
    </row>
    <row r="1634">
      <c r="A1634" s="33" t="s">
        <v>148</v>
      </c>
      <c r="B1634" s="68" t="s">
        <v>187</v>
      </c>
      <c r="C1634" s="35" t="s">
        <v>55</v>
      </c>
      <c r="D1634" s="76" t="str">
        <f t="shared" si="2"/>
        <v>Europe/San Marino-Europe/2007</v>
      </c>
      <c r="E1634" s="69"/>
      <c r="F1634" s="69"/>
      <c r="G1634" s="39" t="str">
        <f t="shared" si="3"/>
        <v/>
      </c>
      <c r="H1634" s="39" t="str">
        <f t="shared" si="4"/>
        <v/>
      </c>
    </row>
    <row r="1635">
      <c r="A1635" s="33" t="s">
        <v>148</v>
      </c>
      <c r="B1635" s="68" t="s">
        <v>187</v>
      </c>
      <c r="C1635" s="35" t="s">
        <v>56</v>
      </c>
      <c r="D1635" s="76" t="str">
        <f t="shared" si="2"/>
        <v>Europe/San Marino-Europe/2008</v>
      </c>
      <c r="E1635" s="69"/>
      <c r="F1635" s="69"/>
      <c r="G1635" s="39" t="str">
        <f t="shared" si="3"/>
        <v/>
      </c>
      <c r="H1635" s="39" t="str">
        <f t="shared" si="4"/>
        <v/>
      </c>
    </row>
    <row r="1636">
      <c r="A1636" s="33" t="s">
        <v>148</v>
      </c>
      <c r="B1636" s="68" t="s">
        <v>187</v>
      </c>
      <c r="C1636" s="35" t="s">
        <v>57</v>
      </c>
      <c r="D1636" s="76" t="str">
        <f t="shared" si="2"/>
        <v>Europe/San Marino-Europe/2009</v>
      </c>
      <c r="E1636" s="69"/>
      <c r="F1636" s="69"/>
      <c r="G1636" s="39" t="str">
        <f t="shared" si="3"/>
        <v/>
      </c>
      <c r="H1636" s="39" t="str">
        <f t="shared" si="4"/>
        <v/>
      </c>
    </row>
    <row r="1637">
      <c r="A1637" s="33" t="s">
        <v>148</v>
      </c>
      <c r="B1637" s="68" t="s">
        <v>187</v>
      </c>
      <c r="C1637" s="35" t="s">
        <v>58</v>
      </c>
      <c r="D1637" s="76" t="str">
        <f t="shared" si="2"/>
        <v>Europe/San Marino-Europe/2010</v>
      </c>
      <c r="E1637" s="69"/>
      <c r="F1637" s="69"/>
      <c r="G1637" s="39" t="str">
        <f t="shared" si="3"/>
        <v/>
      </c>
      <c r="H1637" s="39" t="str">
        <f t="shared" si="4"/>
        <v/>
      </c>
    </row>
    <row r="1638">
      <c r="A1638" s="33" t="s">
        <v>148</v>
      </c>
      <c r="B1638" s="68" t="s">
        <v>187</v>
      </c>
      <c r="C1638" s="35" t="s">
        <v>59</v>
      </c>
      <c r="D1638" s="76" t="str">
        <f t="shared" si="2"/>
        <v>Europe/San Marino-Europe/2011</v>
      </c>
      <c r="E1638" s="69"/>
      <c r="F1638" s="69"/>
      <c r="G1638" s="39" t="str">
        <f t="shared" si="3"/>
        <v/>
      </c>
      <c r="H1638" s="39" t="str">
        <f t="shared" si="4"/>
        <v/>
      </c>
    </row>
    <row r="1639">
      <c r="A1639" s="33" t="s">
        <v>148</v>
      </c>
      <c r="B1639" s="68" t="s">
        <v>187</v>
      </c>
      <c r="C1639" s="35" t="s">
        <v>60</v>
      </c>
      <c r="D1639" s="76" t="str">
        <f t="shared" si="2"/>
        <v>Europe/San Marino-Europe/2012</v>
      </c>
      <c r="E1639" s="69"/>
      <c r="F1639" s="69"/>
      <c r="G1639" s="39" t="str">
        <f t="shared" si="3"/>
        <v/>
      </c>
      <c r="H1639" s="39" t="str">
        <f t="shared" si="4"/>
        <v/>
      </c>
    </row>
    <row r="1640">
      <c r="A1640" s="33" t="s">
        <v>148</v>
      </c>
      <c r="B1640" s="68" t="s">
        <v>188</v>
      </c>
      <c r="C1640" s="35" t="s">
        <v>48</v>
      </c>
      <c r="D1640" s="76" t="str">
        <f t="shared" si="2"/>
        <v>Europe/Serbia-Europe/2000</v>
      </c>
      <c r="E1640" s="69"/>
      <c r="F1640" s="69"/>
      <c r="G1640" s="39" t="str">
        <f t="shared" si="3"/>
        <v/>
      </c>
      <c r="H1640" s="39" t="str">
        <f t="shared" si="4"/>
        <v/>
      </c>
    </row>
    <row r="1641">
      <c r="A1641" s="33" t="s">
        <v>148</v>
      </c>
      <c r="B1641" s="68" t="s">
        <v>188</v>
      </c>
      <c r="C1641" s="35" t="s">
        <v>49</v>
      </c>
      <c r="D1641" s="76" t="str">
        <f t="shared" si="2"/>
        <v>Europe/Serbia-Europe/2001</v>
      </c>
      <c r="E1641" s="69"/>
      <c r="F1641" s="69"/>
      <c r="G1641" s="39" t="str">
        <f t="shared" si="3"/>
        <v/>
      </c>
      <c r="H1641" s="39" t="str">
        <f t="shared" si="4"/>
        <v/>
      </c>
    </row>
    <row r="1642">
      <c r="A1642" s="33" t="s">
        <v>148</v>
      </c>
      <c r="B1642" s="68" t="s">
        <v>188</v>
      </c>
      <c r="C1642" s="35" t="s">
        <v>50</v>
      </c>
      <c r="D1642" s="76" t="str">
        <f t="shared" si="2"/>
        <v>Europe/Serbia-Europe/2002</v>
      </c>
      <c r="E1642" s="72">
        <v>7.7E7</v>
      </c>
      <c r="F1642" s="72">
        <v>1.05E8</v>
      </c>
      <c r="G1642" s="39">
        <f t="shared" si="3"/>
        <v>77000000</v>
      </c>
      <c r="H1642" s="39">
        <f t="shared" si="4"/>
        <v>105000000</v>
      </c>
    </row>
    <row r="1643">
      <c r="A1643" s="33" t="s">
        <v>148</v>
      </c>
      <c r="B1643" s="68" t="s">
        <v>188</v>
      </c>
      <c r="C1643" s="35" t="s">
        <v>51</v>
      </c>
      <c r="D1643" s="76" t="str">
        <f t="shared" si="2"/>
        <v>Europe/Serbia-Europe/2003</v>
      </c>
      <c r="E1643" s="72">
        <v>1.59E8</v>
      </c>
      <c r="F1643" s="72">
        <v>1.44E8</v>
      </c>
      <c r="G1643" s="39">
        <f t="shared" si="3"/>
        <v>159000000</v>
      </c>
      <c r="H1643" s="39">
        <f t="shared" si="4"/>
        <v>144000000</v>
      </c>
    </row>
    <row r="1644">
      <c r="A1644" s="33" t="s">
        <v>148</v>
      </c>
      <c r="B1644" s="68" t="s">
        <v>188</v>
      </c>
      <c r="C1644" s="35" t="s">
        <v>52</v>
      </c>
      <c r="D1644" s="76" t="str">
        <f t="shared" si="2"/>
        <v>Europe/Serbia-Europe/2004</v>
      </c>
      <c r="E1644" s="72">
        <v>2.2E8</v>
      </c>
      <c r="F1644" s="72">
        <v>2.08E8</v>
      </c>
      <c r="G1644" s="39">
        <f t="shared" si="3"/>
        <v>220000000</v>
      </c>
      <c r="H1644" s="39">
        <f t="shared" si="4"/>
        <v>208000000</v>
      </c>
    </row>
    <row r="1645">
      <c r="A1645" s="33" t="s">
        <v>148</v>
      </c>
      <c r="B1645" s="68" t="s">
        <v>188</v>
      </c>
      <c r="C1645" s="35" t="s">
        <v>53</v>
      </c>
      <c r="D1645" s="76" t="str">
        <f t="shared" si="2"/>
        <v>Europe/Serbia-Europe/2005</v>
      </c>
      <c r="E1645" s="72">
        <v>3.08E8</v>
      </c>
      <c r="F1645" s="72">
        <v>2.6E8</v>
      </c>
      <c r="G1645" s="39">
        <f t="shared" si="3"/>
        <v>308000000</v>
      </c>
      <c r="H1645" s="39">
        <f t="shared" si="4"/>
        <v>260000000</v>
      </c>
    </row>
    <row r="1646">
      <c r="A1646" s="33" t="s">
        <v>148</v>
      </c>
      <c r="B1646" s="68" t="s">
        <v>188</v>
      </c>
      <c r="C1646" s="35" t="s">
        <v>54</v>
      </c>
      <c r="D1646" s="76" t="str">
        <f t="shared" si="2"/>
        <v>Europe/Serbia-Europe/2006</v>
      </c>
      <c r="E1646" s="72">
        <v>4.16E8</v>
      </c>
      <c r="F1646" s="72">
        <v>3.22E8</v>
      </c>
      <c r="G1646" s="39">
        <f t="shared" si="3"/>
        <v>416000000</v>
      </c>
      <c r="H1646" s="39">
        <f t="shared" si="4"/>
        <v>322000000</v>
      </c>
    </row>
    <row r="1647">
      <c r="A1647" s="33" t="s">
        <v>148</v>
      </c>
      <c r="B1647" s="68" t="s">
        <v>188</v>
      </c>
      <c r="C1647" s="35" t="s">
        <v>55</v>
      </c>
      <c r="D1647" s="76" t="str">
        <f t="shared" si="2"/>
        <v>Europe/Serbia-Europe/2007</v>
      </c>
      <c r="E1647" s="72">
        <v>1.016E9</v>
      </c>
      <c r="F1647" s="72">
        <v>1.202E9</v>
      </c>
      <c r="G1647" s="39">
        <f t="shared" si="3"/>
        <v>1016000000</v>
      </c>
      <c r="H1647" s="39">
        <f t="shared" si="4"/>
        <v>1202000000</v>
      </c>
    </row>
    <row r="1648">
      <c r="A1648" s="33" t="s">
        <v>148</v>
      </c>
      <c r="B1648" s="68" t="s">
        <v>188</v>
      </c>
      <c r="C1648" s="35" t="s">
        <v>56</v>
      </c>
      <c r="D1648" s="76" t="str">
        <f t="shared" si="2"/>
        <v>Europe/Serbia-Europe/2008</v>
      </c>
      <c r="E1648" s="72">
        <v>1.133E9</v>
      </c>
      <c r="F1648" s="72">
        <v>1.468E9</v>
      </c>
      <c r="G1648" s="39">
        <f t="shared" si="3"/>
        <v>1133000000</v>
      </c>
      <c r="H1648" s="39">
        <f t="shared" si="4"/>
        <v>1468000000</v>
      </c>
    </row>
    <row r="1649">
      <c r="A1649" s="33" t="s">
        <v>148</v>
      </c>
      <c r="B1649" s="68" t="s">
        <v>188</v>
      </c>
      <c r="C1649" s="35" t="s">
        <v>57</v>
      </c>
      <c r="D1649" s="76" t="str">
        <f t="shared" si="2"/>
        <v>Europe/Serbia-Europe/2009</v>
      </c>
      <c r="E1649" s="72">
        <v>9.89E8</v>
      </c>
      <c r="F1649" s="72">
        <v>1.107E9</v>
      </c>
      <c r="G1649" s="39">
        <f t="shared" si="3"/>
        <v>989000000</v>
      </c>
      <c r="H1649" s="39">
        <f t="shared" si="4"/>
        <v>1107000000</v>
      </c>
    </row>
    <row r="1650">
      <c r="A1650" s="33" t="s">
        <v>148</v>
      </c>
      <c r="B1650" s="68" t="s">
        <v>188</v>
      </c>
      <c r="C1650" s="35" t="s">
        <v>58</v>
      </c>
      <c r="D1650" s="76" t="str">
        <f t="shared" si="2"/>
        <v>Europe/Serbia-Europe/2010</v>
      </c>
      <c r="E1650" s="72">
        <v>9.51E8</v>
      </c>
      <c r="F1650" s="72">
        <v>1.106E9</v>
      </c>
      <c r="G1650" s="39">
        <f t="shared" si="3"/>
        <v>951000000</v>
      </c>
      <c r="H1650" s="39">
        <f t="shared" si="4"/>
        <v>1106000000</v>
      </c>
    </row>
    <row r="1651">
      <c r="A1651" s="33" t="s">
        <v>148</v>
      </c>
      <c r="B1651" s="68" t="s">
        <v>188</v>
      </c>
      <c r="C1651" s="35" t="s">
        <v>59</v>
      </c>
      <c r="D1651" s="76" t="str">
        <f t="shared" si="2"/>
        <v>Europe/Serbia-Europe/2011</v>
      </c>
      <c r="E1651" s="72">
        <v>1.149E9</v>
      </c>
      <c r="F1651" s="72">
        <v>1.263E9</v>
      </c>
      <c r="G1651" s="39">
        <f t="shared" si="3"/>
        <v>1149000000</v>
      </c>
      <c r="H1651" s="39">
        <f t="shared" si="4"/>
        <v>1263000000</v>
      </c>
    </row>
    <row r="1652">
      <c r="A1652" s="33" t="s">
        <v>148</v>
      </c>
      <c r="B1652" s="68" t="s">
        <v>188</v>
      </c>
      <c r="C1652" s="35" t="s">
        <v>60</v>
      </c>
      <c r="D1652" s="76" t="str">
        <f t="shared" si="2"/>
        <v>Europe/Serbia-Europe/2012</v>
      </c>
      <c r="E1652" s="72">
        <v>1.066E9</v>
      </c>
      <c r="F1652" s="72">
        <v>1.176E9</v>
      </c>
      <c r="G1652" s="39">
        <f t="shared" si="3"/>
        <v>1066000000</v>
      </c>
      <c r="H1652" s="39">
        <f t="shared" si="4"/>
        <v>1176000000</v>
      </c>
    </row>
    <row r="1653">
      <c r="A1653" s="33" t="s">
        <v>148</v>
      </c>
      <c r="B1653" s="68" t="s">
        <v>189</v>
      </c>
      <c r="C1653" s="35" t="s">
        <v>48</v>
      </c>
      <c r="D1653" s="76" t="str">
        <f t="shared" si="2"/>
        <v>Europe/Slovakia-Europe/2000</v>
      </c>
      <c r="E1653" s="72">
        <v>4.41E8</v>
      </c>
      <c r="F1653" s="72">
        <v>3.41E8</v>
      </c>
      <c r="G1653" s="39">
        <f t="shared" si="3"/>
        <v>441000000</v>
      </c>
      <c r="H1653" s="39">
        <f t="shared" si="4"/>
        <v>341000000</v>
      </c>
    </row>
    <row r="1654">
      <c r="A1654" s="33" t="s">
        <v>148</v>
      </c>
      <c r="B1654" s="68" t="s">
        <v>189</v>
      </c>
      <c r="C1654" s="35" t="s">
        <v>49</v>
      </c>
      <c r="D1654" s="76" t="str">
        <f t="shared" si="2"/>
        <v>Europe/Slovakia-Europe/2001</v>
      </c>
      <c r="E1654" s="72">
        <v>6.49E8</v>
      </c>
      <c r="F1654" s="72">
        <v>3.4E8</v>
      </c>
      <c r="G1654" s="39">
        <f t="shared" si="3"/>
        <v>649000000</v>
      </c>
      <c r="H1654" s="39">
        <f t="shared" si="4"/>
        <v>340000000</v>
      </c>
    </row>
    <row r="1655">
      <c r="A1655" s="33" t="s">
        <v>148</v>
      </c>
      <c r="B1655" s="68" t="s">
        <v>189</v>
      </c>
      <c r="C1655" s="35" t="s">
        <v>50</v>
      </c>
      <c r="D1655" s="76" t="str">
        <f t="shared" si="2"/>
        <v>Europe/Slovakia-Europe/2002</v>
      </c>
      <c r="E1655" s="72">
        <v>7.42E8</v>
      </c>
      <c r="F1655" s="72">
        <v>5.06E8</v>
      </c>
      <c r="G1655" s="39">
        <f t="shared" si="3"/>
        <v>742000000</v>
      </c>
      <c r="H1655" s="39">
        <f t="shared" si="4"/>
        <v>506000000</v>
      </c>
    </row>
    <row r="1656">
      <c r="A1656" s="33" t="s">
        <v>148</v>
      </c>
      <c r="B1656" s="68" t="s">
        <v>189</v>
      </c>
      <c r="C1656" s="35" t="s">
        <v>51</v>
      </c>
      <c r="D1656" s="76" t="str">
        <f t="shared" si="2"/>
        <v>Europe/Slovakia-Europe/2003</v>
      </c>
      <c r="E1656" s="72">
        <v>8.76E8</v>
      </c>
      <c r="F1656" s="72">
        <v>6.62E8</v>
      </c>
      <c r="G1656" s="39">
        <f t="shared" si="3"/>
        <v>876000000</v>
      </c>
      <c r="H1656" s="39">
        <f t="shared" si="4"/>
        <v>662000000</v>
      </c>
    </row>
    <row r="1657">
      <c r="A1657" s="33" t="s">
        <v>148</v>
      </c>
      <c r="B1657" s="68" t="s">
        <v>189</v>
      </c>
      <c r="C1657" s="35" t="s">
        <v>52</v>
      </c>
      <c r="D1657" s="76" t="str">
        <f t="shared" si="2"/>
        <v>Europe/Slovakia-Europe/2004</v>
      </c>
      <c r="E1657" s="72">
        <v>9.31E8</v>
      </c>
      <c r="F1657" s="72">
        <v>9.0E8</v>
      </c>
      <c r="G1657" s="39">
        <f t="shared" si="3"/>
        <v>931000000</v>
      </c>
      <c r="H1657" s="39">
        <f t="shared" si="4"/>
        <v>900000000</v>
      </c>
    </row>
    <row r="1658">
      <c r="A1658" s="33" t="s">
        <v>148</v>
      </c>
      <c r="B1658" s="68" t="s">
        <v>189</v>
      </c>
      <c r="C1658" s="35" t="s">
        <v>53</v>
      </c>
      <c r="D1658" s="76" t="str">
        <f t="shared" si="2"/>
        <v>Europe/Slovakia-Europe/2005</v>
      </c>
      <c r="E1658" s="72">
        <v>1.282E9</v>
      </c>
      <c r="F1658" s="72">
        <v>1.122E9</v>
      </c>
      <c r="G1658" s="39">
        <f t="shared" si="3"/>
        <v>1282000000</v>
      </c>
      <c r="H1658" s="39">
        <f t="shared" si="4"/>
        <v>1122000000</v>
      </c>
    </row>
    <row r="1659">
      <c r="A1659" s="33" t="s">
        <v>148</v>
      </c>
      <c r="B1659" s="68" t="s">
        <v>189</v>
      </c>
      <c r="C1659" s="35" t="s">
        <v>54</v>
      </c>
      <c r="D1659" s="76" t="str">
        <f t="shared" si="2"/>
        <v>Europe/Slovakia-Europe/2006</v>
      </c>
      <c r="E1659" s="72">
        <v>1.655E9</v>
      </c>
      <c r="F1659" s="72">
        <v>1.23E9</v>
      </c>
      <c r="G1659" s="39">
        <f t="shared" si="3"/>
        <v>1655000000</v>
      </c>
      <c r="H1659" s="39">
        <f t="shared" si="4"/>
        <v>1230000000</v>
      </c>
    </row>
    <row r="1660">
      <c r="A1660" s="33" t="s">
        <v>148</v>
      </c>
      <c r="B1660" s="68" t="s">
        <v>189</v>
      </c>
      <c r="C1660" s="35" t="s">
        <v>55</v>
      </c>
      <c r="D1660" s="76" t="str">
        <f t="shared" si="2"/>
        <v>Europe/Slovakia-Europe/2007</v>
      </c>
      <c r="E1660" s="72">
        <v>2.352E9</v>
      </c>
      <c r="F1660" s="72">
        <v>1.825E9</v>
      </c>
      <c r="G1660" s="39">
        <f t="shared" si="3"/>
        <v>2352000000</v>
      </c>
      <c r="H1660" s="39">
        <f t="shared" si="4"/>
        <v>1825000000</v>
      </c>
    </row>
    <row r="1661">
      <c r="A1661" s="33" t="s">
        <v>148</v>
      </c>
      <c r="B1661" s="68" t="s">
        <v>189</v>
      </c>
      <c r="C1661" s="35" t="s">
        <v>56</v>
      </c>
      <c r="D1661" s="76" t="str">
        <f t="shared" si="2"/>
        <v>Europe/Slovakia-Europe/2008</v>
      </c>
      <c r="E1661" s="72">
        <v>3.004E9</v>
      </c>
      <c r="F1661" s="72">
        <v>2.596E9</v>
      </c>
      <c r="G1661" s="39">
        <f t="shared" si="3"/>
        <v>3004000000</v>
      </c>
      <c r="H1661" s="39">
        <f t="shared" si="4"/>
        <v>2596000000</v>
      </c>
    </row>
    <row r="1662">
      <c r="A1662" s="33" t="s">
        <v>148</v>
      </c>
      <c r="B1662" s="68" t="s">
        <v>189</v>
      </c>
      <c r="C1662" s="35" t="s">
        <v>57</v>
      </c>
      <c r="D1662" s="76" t="str">
        <f t="shared" si="2"/>
        <v>Europe/Slovakia-Europe/2009</v>
      </c>
      <c r="E1662" s="72">
        <v>2.539E9</v>
      </c>
      <c r="F1662" s="72">
        <v>2.249E9</v>
      </c>
      <c r="G1662" s="39">
        <f t="shared" si="3"/>
        <v>2539000000</v>
      </c>
      <c r="H1662" s="39">
        <f t="shared" si="4"/>
        <v>2249000000</v>
      </c>
    </row>
    <row r="1663">
      <c r="A1663" s="33" t="s">
        <v>148</v>
      </c>
      <c r="B1663" s="68" t="s">
        <v>189</v>
      </c>
      <c r="C1663" s="35" t="s">
        <v>58</v>
      </c>
      <c r="D1663" s="76" t="str">
        <f t="shared" si="2"/>
        <v>Europe/Slovakia-Europe/2010</v>
      </c>
      <c r="E1663" s="72">
        <v>2.335E9</v>
      </c>
      <c r="F1663" s="72">
        <v>2.146E9</v>
      </c>
      <c r="G1663" s="39">
        <f t="shared" si="3"/>
        <v>2335000000</v>
      </c>
      <c r="H1663" s="39">
        <f t="shared" si="4"/>
        <v>2146000000</v>
      </c>
    </row>
    <row r="1664">
      <c r="A1664" s="33" t="s">
        <v>148</v>
      </c>
      <c r="B1664" s="68" t="s">
        <v>189</v>
      </c>
      <c r="C1664" s="35" t="s">
        <v>59</v>
      </c>
      <c r="D1664" s="76" t="str">
        <f t="shared" si="2"/>
        <v>Europe/Slovakia-Europe/2011</v>
      </c>
      <c r="E1664" s="72">
        <v>2.514E9</v>
      </c>
      <c r="F1664" s="72">
        <v>2.449E9</v>
      </c>
      <c r="G1664" s="39">
        <f t="shared" si="3"/>
        <v>2514000000</v>
      </c>
      <c r="H1664" s="39">
        <f t="shared" si="4"/>
        <v>2449000000</v>
      </c>
    </row>
    <row r="1665">
      <c r="A1665" s="33" t="s">
        <v>148</v>
      </c>
      <c r="B1665" s="68" t="s">
        <v>189</v>
      </c>
      <c r="C1665" s="35" t="s">
        <v>60</v>
      </c>
      <c r="D1665" s="76" t="str">
        <f t="shared" si="2"/>
        <v>Europe/Slovakia-Europe/2012</v>
      </c>
      <c r="E1665" s="72">
        <v>2.365E9</v>
      </c>
      <c r="F1665" s="72">
        <v>2.307E9</v>
      </c>
      <c r="G1665" s="39">
        <f t="shared" si="3"/>
        <v>2365000000</v>
      </c>
      <c r="H1665" s="39">
        <f t="shared" si="4"/>
        <v>2307000000</v>
      </c>
    </row>
    <row r="1666">
      <c r="A1666" s="33" t="s">
        <v>148</v>
      </c>
      <c r="B1666" s="68" t="s">
        <v>190</v>
      </c>
      <c r="C1666" s="35" t="s">
        <v>48</v>
      </c>
      <c r="D1666" s="76" t="str">
        <f t="shared" si="2"/>
        <v>Europe/Slovenia-Europe/2000</v>
      </c>
      <c r="E1666" s="72">
        <v>1.016E9</v>
      </c>
      <c r="F1666" s="72">
        <v>5.44E8</v>
      </c>
      <c r="G1666" s="39">
        <f t="shared" si="3"/>
        <v>1016000000</v>
      </c>
      <c r="H1666" s="39">
        <f t="shared" si="4"/>
        <v>544000000</v>
      </c>
    </row>
    <row r="1667">
      <c r="A1667" s="33" t="s">
        <v>148</v>
      </c>
      <c r="B1667" s="68" t="s">
        <v>190</v>
      </c>
      <c r="C1667" s="35" t="s">
        <v>49</v>
      </c>
      <c r="D1667" s="76" t="str">
        <f t="shared" si="2"/>
        <v>Europe/Slovenia-Europe/2001</v>
      </c>
      <c r="E1667" s="72">
        <v>1.059E9</v>
      </c>
      <c r="F1667" s="72">
        <v>5.6E8</v>
      </c>
      <c r="G1667" s="39">
        <f t="shared" si="3"/>
        <v>1059000000</v>
      </c>
      <c r="H1667" s="39">
        <f t="shared" si="4"/>
        <v>560000000</v>
      </c>
    </row>
    <row r="1668">
      <c r="A1668" s="33" t="s">
        <v>148</v>
      </c>
      <c r="B1668" s="68" t="s">
        <v>190</v>
      </c>
      <c r="C1668" s="35" t="s">
        <v>50</v>
      </c>
      <c r="D1668" s="76" t="str">
        <f t="shared" si="2"/>
        <v>Europe/Slovenia-Europe/2002</v>
      </c>
      <c r="E1668" s="72">
        <v>1.152E9</v>
      </c>
      <c r="F1668" s="72">
        <v>6.47E8</v>
      </c>
      <c r="G1668" s="39">
        <f t="shared" si="3"/>
        <v>1152000000</v>
      </c>
      <c r="H1668" s="39">
        <f t="shared" si="4"/>
        <v>647000000</v>
      </c>
    </row>
    <row r="1669">
      <c r="A1669" s="33" t="s">
        <v>148</v>
      </c>
      <c r="B1669" s="68" t="s">
        <v>190</v>
      </c>
      <c r="C1669" s="35" t="s">
        <v>51</v>
      </c>
      <c r="D1669" s="76" t="str">
        <f t="shared" si="2"/>
        <v>Europe/Slovenia-Europe/2003</v>
      </c>
      <c r="E1669" s="72">
        <v>1.427E9</v>
      </c>
      <c r="F1669" s="72">
        <v>8.05E8</v>
      </c>
      <c r="G1669" s="39">
        <f t="shared" si="3"/>
        <v>1427000000</v>
      </c>
      <c r="H1669" s="39">
        <f t="shared" si="4"/>
        <v>805000000</v>
      </c>
    </row>
    <row r="1670">
      <c r="A1670" s="33" t="s">
        <v>148</v>
      </c>
      <c r="B1670" s="68" t="s">
        <v>190</v>
      </c>
      <c r="C1670" s="35" t="s">
        <v>52</v>
      </c>
      <c r="D1670" s="76" t="str">
        <f t="shared" si="2"/>
        <v>Europe/Slovenia-Europe/2004</v>
      </c>
      <c r="E1670" s="72">
        <v>1.725E9</v>
      </c>
      <c r="F1670" s="72">
        <v>9.37E8</v>
      </c>
      <c r="G1670" s="39">
        <f t="shared" si="3"/>
        <v>1725000000</v>
      </c>
      <c r="H1670" s="39">
        <f t="shared" si="4"/>
        <v>937000000</v>
      </c>
    </row>
    <row r="1671">
      <c r="A1671" s="33" t="s">
        <v>148</v>
      </c>
      <c r="B1671" s="68" t="s">
        <v>190</v>
      </c>
      <c r="C1671" s="35" t="s">
        <v>53</v>
      </c>
      <c r="D1671" s="76" t="str">
        <f t="shared" si="2"/>
        <v>Europe/Slovenia-Europe/2005</v>
      </c>
      <c r="E1671" s="72">
        <v>1.894E9</v>
      </c>
      <c r="F1671" s="72">
        <v>1.019E9</v>
      </c>
      <c r="G1671" s="39">
        <f t="shared" si="3"/>
        <v>1894000000</v>
      </c>
      <c r="H1671" s="39">
        <f t="shared" si="4"/>
        <v>1019000000</v>
      </c>
    </row>
    <row r="1672">
      <c r="A1672" s="33" t="s">
        <v>148</v>
      </c>
      <c r="B1672" s="68" t="s">
        <v>190</v>
      </c>
      <c r="C1672" s="35" t="s">
        <v>54</v>
      </c>
      <c r="D1672" s="76" t="str">
        <f t="shared" si="2"/>
        <v>Europe/Slovenia-Europe/2006</v>
      </c>
      <c r="E1672" s="72">
        <v>2.074E9</v>
      </c>
      <c r="F1672" s="72">
        <v>1.058E9</v>
      </c>
      <c r="G1672" s="39">
        <f t="shared" si="3"/>
        <v>2074000000</v>
      </c>
      <c r="H1672" s="39">
        <f t="shared" si="4"/>
        <v>1058000000</v>
      </c>
    </row>
    <row r="1673">
      <c r="A1673" s="33" t="s">
        <v>148</v>
      </c>
      <c r="B1673" s="68" t="s">
        <v>190</v>
      </c>
      <c r="C1673" s="35" t="s">
        <v>55</v>
      </c>
      <c r="D1673" s="76" t="str">
        <f t="shared" si="2"/>
        <v>Europe/Slovenia-Europe/2007</v>
      </c>
      <c r="E1673" s="72">
        <v>2.465E9</v>
      </c>
      <c r="F1673" s="72">
        <v>1.26E9</v>
      </c>
      <c r="G1673" s="39">
        <f t="shared" si="3"/>
        <v>2465000000</v>
      </c>
      <c r="H1673" s="39">
        <f t="shared" si="4"/>
        <v>1260000000</v>
      </c>
    </row>
    <row r="1674">
      <c r="A1674" s="33" t="s">
        <v>148</v>
      </c>
      <c r="B1674" s="68" t="s">
        <v>190</v>
      </c>
      <c r="C1674" s="35" t="s">
        <v>56</v>
      </c>
      <c r="D1674" s="76" t="str">
        <f t="shared" si="2"/>
        <v>Europe/Slovenia-Europe/2008</v>
      </c>
      <c r="E1674" s="72">
        <v>2.954E9</v>
      </c>
      <c r="F1674" s="72">
        <v>1.61E9</v>
      </c>
      <c r="G1674" s="39">
        <f t="shared" si="3"/>
        <v>2954000000</v>
      </c>
      <c r="H1674" s="39">
        <f t="shared" si="4"/>
        <v>1610000000</v>
      </c>
    </row>
    <row r="1675">
      <c r="A1675" s="33" t="s">
        <v>148</v>
      </c>
      <c r="B1675" s="68" t="s">
        <v>190</v>
      </c>
      <c r="C1675" s="35" t="s">
        <v>57</v>
      </c>
      <c r="D1675" s="76" t="str">
        <f t="shared" si="2"/>
        <v>Europe/Slovenia-Europe/2009</v>
      </c>
      <c r="E1675" s="72">
        <v>2.735E9</v>
      </c>
      <c r="F1675" s="72">
        <v>1.456E9</v>
      </c>
      <c r="G1675" s="39">
        <f t="shared" si="3"/>
        <v>2735000000</v>
      </c>
      <c r="H1675" s="39">
        <f t="shared" si="4"/>
        <v>1456000000</v>
      </c>
    </row>
    <row r="1676">
      <c r="A1676" s="33" t="s">
        <v>148</v>
      </c>
      <c r="B1676" s="68" t="s">
        <v>190</v>
      </c>
      <c r="C1676" s="35" t="s">
        <v>58</v>
      </c>
      <c r="D1676" s="76" t="str">
        <f t="shared" si="2"/>
        <v>Europe/Slovenia-Europe/2010</v>
      </c>
      <c r="E1676" s="72">
        <v>2.721E9</v>
      </c>
      <c r="F1676" s="72">
        <v>1.377E9</v>
      </c>
      <c r="G1676" s="39">
        <f t="shared" si="3"/>
        <v>2721000000</v>
      </c>
      <c r="H1676" s="39">
        <f t="shared" si="4"/>
        <v>1377000000</v>
      </c>
    </row>
    <row r="1677">
      <c r="A1677" s="33" t="s">
        <v>148</v>
      </c>
      <c r="B1677" s="68" t="s">
        <v>190</v>
      </c>
      <c r="C1677" s="35" t="s">
        <v>59</v>
      </c>
      <c r="D1677" s="76" t="str">
        <f t="shared" si="2"/>
        <v>Europe/Slovenia-Europe/2011</v>
      </c>
      <c r="E1677" s="72">
        <v>2.953E9</v>
      </c>
      <c r="F1677" s="72">
        <v>1.315E9</v>
      </c>
      <c r="G1677" s="39">
        <f t="shared" si="3"/>
        <v>2953000000</v>
      </c>
      <c r="H1677" s="39">
        <f t="shared" si="4"/>
        <v>1315000000</v>
      </c>
    </row>
    <row r="1678">
      <c r="A1678" s="33" t="s">
        <v>148</v>
      </c>
      <c r="B1678" s="68" t="s">
        <v>190</v>
      </c>
      <c r="C1678" s="35" t="s">
        <v>60</v>
      </c>
      <c r="D1678" s="76" t="str">
        <f t="shared" si="2"/>
        <v>Europe/Slovenia-Europe/2012</v>
      </c>
      <c r="E1678" s="72">
        <v>2.841E9</v>
      </c>
      <c r="F1678" s="72">
        <v>1.085E9</v>
      </c>
      <c r="G1678" s="39">
        <f t="shared" si="3"/>
        <v>2841000000</v>
      </c>
      <c r="H1678" s="39">
        <f t="shared" si="4"/>
        <v>1085000000</v>
      </c>
    </row>
    <row r="1679">
      <c r="A1679" s="33" t="s">
        <v>148</v>
      </c>
      <c r="B1679" s="68" t="s">
        <v>191</v>
      </c>
      <c r="C1679" s="35" t="s">
        <v>48</v>
      </c>
      <c r="D1679" s="76" t="str">
        <f t="shared" si="2"/>
        <v>Europe/Spain-Europe/2000</v>
      </c>
      <c r="E1679" s="72">
        <v>3.2656E10</v>
      </c>
      <c r="F1679" s="72">
        <v>7.71E9</v>
      </c>
      <c r="G1679" s="39">
        <f t="shared" si="3"/>
        <v>32656000000</v>
      </c>
      <c r="H1679" s="39">
        <f t="shared" si="4"/>
        <v>7710000000</v>
      </c>
    </row>
    <row r="1680">
      <c r="A1680" s="33" t="s">
        <v>148</v>
      </c>
      <c r="B1680" s="68" t="s">
        <v>191</v>
      </c>
      <c r="C1680" s="35" t="s">
        <v>49</v>
      </c>
      <c r="D1680" s="76" t="str">
        <f t="shared" si="2"/>
        <v>Europe/Spain-Europe/2001</v>
      </c>
      <c r="E1680" s="72">
        <v>3.3829E10</v>
      </c>
      <c r="F1680" s="72">
        <v>8.466E9</v>
      </c>
      <c r="G1680" s="39">
        <f t="shared" si="3"/>
        <v>33829000000</v>
      </c>
      <c r="H1680" s="39">
        <f t="shared" si="4"/>
        <v>8466000000</v>
      </c>
    </row>
    <row r="1681">
      <c r="A1681" s="33" t="s">
        <v>148</v>
      </c>
      <c r="B1681" s="68" t="s">
        <v>191</v>
      </c>
      <c r="C1681" s="35" t="s">
        <v>50</v>
      </c>
      <c r="D1681" s="76" t="str">
        <f t="shared" si="2"/>
        <v>Europe/Spain-Europe/2002</v>
      </c>
      <c r="E1681" s="72">
        <v>3.5468E10</v>
      </c>
      <c r="F1681" s="72">
        <v>9.366E9</v>
      </c>
      <c r="G1681" s="39">
        <f t="shared" si="3"/>
        <v>35468000000</v>
      </c>
      <c r="H1681" s="39">
        <f t="shared" si="4"/>
        <v>9366000000</v>
      </c>
    </row>
    <row r="1682">
      <c r="A1682" s="33" t="s">
        <v>148</v>
      </c>
      <c r="B1682" s="68" t="s">
        <v>191</v>
      </c>
      <c r="C1682" s="35" t="s">
        <v>51</v>
      </c>
      <c r="D1682" s="76" t="str">
        <f t="shared" si="2"/>
        <v>Europe/Spain-Europe/2003</v>
      </c>
      <c r="E1682" s="72">
        <v>4.3863E10</v>
      </c>
      <c r="F1682" s="72">
        <v>1.133E10</v>
      </c>
      <c r="G1682" s="39">
        <f t="shared" si="3"/>
        <v>43863000000</v>
      </c>
      <c r="H1682" s="39">
        <f t="shared" si="4"/>
        <v>11330000000</v>
      </c>
    </row>
    <row r="1683">
      <c r="A1683" s="33" t="s">
        <v>148</v>
      </c>
      <c r="B1683" s="68" t="s">
        <v>191</v>
      </c>
      <c r="C1683" s="35" t="s">
        <v>52</v>
      </c>
      <c r="D1683" s="76" t="str">
        <f t="shared" si="2"/>
        <v>Europe/Spain-Europe/2004</v>
      </c>
      <c r="E1683" s="72">
        <v>4.9996E10</v>
      </c>
      <c r="F1683" s="72">
        <v>1.4864E10</v>
      </c>
      <c r="G1683" s="39">
        <f t="shared" si="3"/>
        <v>49996000000</v>
      </c>
      <c r="H1683" s="39">
        <f t="shared" si="4"/>
        <v>14864000000</v>
      </c>
    </row>
    <row r="1684">
      <c r="A1684" s="33" t="s">
        <v>148</v>
      </c>
      <c r="B1684" s="68" t="s">
        <v>191</v>
      </c>
      <c r="C1684" s="35" t="s">
        <v>53</v>
      </c>
      <c r="D1684" s="76" t="str">
        <f t="shared" si="2"/>
        <v>Europe/Spain-Europe/2005</v>
      </c>
      <c r="E1684" s="72">
        <v>5.3066E10</v>
      </c>
      <c r="F1684" s="72">
        <v>1.8441E10</v>
      </c>
      <c r="G1684" s="39">
        <f t="shared" si="3"/>
        <v>53066000000</v>
      </c>
      <c r="H1684" s="39">
        <f t="shared" si="4"/>
        <v>18441000000</v>
      </c>
    </row>
    <row r="1685">
      <c r="A1685" s="33" t="s">
        <v>148</v>
      </c>
      <c r="B1685" s="68" t="s">
        <v>191</v>
      </c>
      <c r="C1685" s="35" t="s">
        <v>54</v>
      </c>
      <c r="D1685" s="76" t="str">
        <f t="shared" si="2"/>
        <v>Europe/Spain-Europe/2006</v>
      </c>
      <c r="E1685" s="72">
        <v>5.7543E10</v>
      </c>
      <c r="F1685" s="72">
        <v>2.0348E10</v>
      </c>
      <c r="G1685" s="39">
        <f t="shared" si="3"/>
        <v>57543000000</v>
      </c>
      <c r="H1685" s="39">
        <f t="shared" si="4"/>
        <v>20348000000</v>
      </c>
    </row>
    <row r="1686">
      <c r="A1686" s="33" t="s">
        <v>148</v>
      </c>
      <c r="B1686" s="68" t="s">
        <v>191</v>
      </c>
      <c r="C1686" s="35" t="s">
        <v>55</v>
      </c>
      <c r="D1686" s="76" t="str">
        <f t="shared" si="2"/>
        <v>Europe/Spain-Europe/2007</v>
      </c>
      <c r="E1686" s="72">
        <v>6.502E10</v>
      </c>
      <c r="F1686" s="72">
        <v>2.4355E10</v>
      </c>
      <c r="G1686" s="39">
        <f t="shared" si="3"/>
        <v>65020000000</v>
      </c>
      <c r="H1686" s="39">
        <f t="shared" si="4"/>
        <v>24355000000</v>
      </c>
    </row>
    <row r="1687">
      <c r="A1687" s="33" t="s">
        <v>148</v>
      </c>
      <c r="B1687" s="68" t="s">
        <v>191</v>
      </c>
      <c r="C1687" s="35" t="s">
        <v>56</v>
      </c>
      <c r="D1687" s="76" t="str">
        <f t="shared" si="2"/>
        <v>Europe/Spain-Europe/2008</v>
      </c>
      <c r="E1687" s="72">
        <v>7.0434E10</v>
      </c>
      <c r="F1687" s="72">
        <v>2.7157E10</v>
      </c>
      <c r="G1687" s="39">
        <f t="shared" si="3"/>
        <v>70434000000</v>
      </c>
      <c r="H1687" s="39">
        <f t="shared" si="4"/>
        <v>27157000000</v>
      </c>
    </row>
    <row r="1688">
      <c r="A1688" s="33" t="s">
        <v>148</v>
      </c>
      <c r="B1688" s="68" t="s">
        <v>191</v>
      </c>
      <c r="C1688" s="35" t="s">
        <v>57</v>
      </c>
      <c r="D1688" s="76" t="str">
        <f t="shared" si="2"/>
        <v>Europe/Spain-Europe/2009</v>
      </c>
      <c r="E1688" s="72">
        <v>5.9743E10</v>
      </c>
      <c r="F1688" s="72">
        <v>2.2787E10</v>
      </c>
      <c r="G1688" s="39">
        <f t="shared" si="3"/>
        <v>59743000000</v>
      </c>
      <c r="H1688" s="39">
        <f t="shared" si="4"/>
        <v>22787000000</v>
      </c>
    </row>
    <row r="1689">
      <c r="A1689" s="33" t="s">
        <v>148</v>
      </c>
      <c r="B1689" s="68" t="s">
        <v>191</v>
      </c>
      <c r="C1689" s="35" t="s">
        <v>58</v>
      </c>
      <c r="D1689" s="76" t="str">
        <f t="shared" si="2"/>
        <v>Europe/Spain-Europe/2010</v>
      </c>
      <c r="E1689" s="72">
        <v>5.9042E10</v>
      </c>
      <c r="F1689" s="72">
        <v>2.2733E10</v>
      </c>
      <c r="G1689" s="39">
        <f t="shared" si="3"/>
        <v>59042000000</v>
      </c>
      <c r="H1689" s="39">
        <f t="shared" si="4"/>
        <v>22733000000</v>
      </c>
    </row>
    <row r="1690">
      <c r="A1690" s="33" t="s">
        <v>148</v>
      </c>
      <c r="B1690" s="68" t="s">
        <v>191</v>
      </c>
      <c r="C1690" s="35" t="s">
        <v>59</v>
      </c>
      <c r="D1690" s="76" t="str">
        <f t="shared" si="2"/>
        <v>Europe/Spain-Europe/2011</v>
      </c>
      <c r="E1690" s="72">
        <v>6.7698E10</v>
      </c>
      <c r="F1690" s="72">
        <v>2.3583E10</v>
      </c>
      <c r="G1690" s="39">
        <f t="shared" si="3"/>
        <v>67698000000</v>
      </c>
      <c r="H1690" s="39">
        <f t="shared" si="4"/>
        <v>23583000000</v>
      </c>
    </row>
    <row r="1691">
      <c r="A1691" s="33" t="s">
        <v>148</v>
      </c>
      <c r="B1691" s="68" t="s">
        <v>191</v>
      </c>
      <c r="C1691" s="35" t="s">
        <v>60</v>
      </c>
      <c r="D1691" s="76" t="str">
        <f t="shared" si="2"/>
        <v>Europe/Spain-Europe/2012</v>
      </c>
      <c r="E1691" s="72">
        <v>6.3198E10</v>
      </c>
      <c r="F1691" s="72">
        <v>2.1749E10</v>
      </c>
      <c r="G1691" s="39">
        <f t="shared" si="3"/>
        <v>63198000000</v>
      </c>
      <c r="H1691" s="39">
        <f t="shared" si="4"/>
        <v>21749000000</v>
      </c>
    </row>
    <row r="1692">
      <c r="A1692" s="33" t="s">
        <v>148</v>
      </c>
      <c r="B1692" s="68" t="s">
        <v>192</v>
      </c>
      <c r="C1692" s="35" t="s">
        <v>48</v>
      </c>
      <c r="D1692" s="76" t="str">
        <f t="shared" si="2"/>
        <v>Europe/Sweden-Europe/2000</v>
      </c>
      <c r="E1692" s="72">
        <v>4.825E9</v>
      </c>
      <c r="F1692" s="72">
        <v>8.959E9</v>
      </c>
      <c r="G1692" s="39">
        <f t="shared" si="3"/>
        <v>4825000000</v>
      </c>
      <c r="H1692" s="39">
        <f t="shared" si="4"/>
        <v>8959000000</v>
      </c>
    </row>
    <row r="1693">
      <c r="A1693" s="33" t="s">
        <v>148</v>
      </c>
      <c r="B1693" s="68" t="s">
        <v>192</v>
      </c>
      <c r="C1693" s="35" t="s">
        <v>49</v>
      </c>
      <c r="D1693" s="76" t="str">
        <f t="shared" si="2"/>
        <v>Europe/Sweden-Europe/2001</v>
      </c>
      <c r="E1693" s="72">
        <v>5.2E9</v>
      </c>
      <c r="F1693" s="72">
        <v>7.916E9</v>
      </c>
      <c r="G1693" s="39">
        <f t="shared" si="3"/>
        <v>5200000000</v>
      </c>
      <c r="H1693" s="39">
        <f t="shared" si="4"/>
        <v>7916000000</v>
      </c>
    </row>
    <row r="1694">
      <c r="A1694" s="33" t="s">
        <v>148</v>
      </c>
      <c r="B1694" s="68" t="s">
        <v>192</v>
      </c>
      <c r="C1694" s="35" t="s">
        <v>50</v>
      </c>
      <c r="D1694" s="76" t="str">
        <f t="shared" si="2"/>
        <v>Europe/Sweden-Europe/2002</v>
      </c>
      <c r="E1694" s="72">
        <v>5.671E9</v>
      </c>
      <c r="F1694" s="72">
        <v>8.221E9</v>
      </c>
      <c r="G1694" s="39">
        <f t="shared" si="3"/>
        <v>5671000000</v>
      </c>
      <c r="H1694" s="39">
        <f t="shared" si="4"/>
        <v>8221000000</v>
      </c>
    </row>
    <row r="1695">
      <c r="A1695" s="33" t="s">
        <v>148</v>
      </c>
      <c r="B1695" s="68" t="s">
        <v>192</v>
      </c>
      <c r="C1695" s="35" t="s">
        <v>51</v>
      </c>
      <c r="D1695" s="76" t="str">
        <f t="shared" si="2"/>
        <v>Europe/Sweden-Europe/2003</v>
      </c>
      <c r="E1695" s="72">
        <v>6.548E9</v>
      </c>
      <c r="F1695" s="72">
        <v>9.375E9</v>
      </c>
      <c r="G1695" s="39">
        <f t="shared" si="3"/>
        <v>6548000000</v>
      </c>
      <c r="H1695" s="39">
        <f t="shared" si="4"/>
        <v>9375000000</v>
      </c>
    </row>
    <row r="1696">
      <c r="A1696" s="33" t="s">
        <v>148</v>
      </c>
      <c r="B1696" s="68" t="s">
        <v>192</v>
      </c>
      <c r="C1696" s="35" t="s">
        <v>52</v>
      </c>
      <c r="D1696" s="76" t="str">
        <f t="shared" si="2"/>
        <v>Europe/Sweden-Europe/2004</v>
      </c>
      <c r="E1696" s="72">
        <v>7.686E9</v>
      </c>
      <c r="F1696" s="72">
        <v>1.1088E10</v>
      </c>
      <c r="G1696" s="39">
        <f t="shared" si="3"/>
        <v>7686000000</v>
      </c>
      <c r="H1696" s="39">
        <f t="shared" si="4"/>
        <v>11088000000</v>
      </c>
    </row>
    <row r="1697">
      <c r="A1697" s="33" t="s">
        <v>148</v>
      </c>
      <c r="B1697" s="68" t="s">
        <v>192</v>
      </c>
      <c r="C1697" s="35" t="s">
        <v>53</v>
      </c>
      <c r="D1697" s="76" t="str">
        <f t="shared" si="2"/>
        <v>Europe/Sweden-Europe/2005</v>
      </c>
      <c r="E1697" s="72">
        <v>7.739E9</v>
      </c>
      <c r="F1697" s="72">
        <v>1.138E10</v>
      </c>
      <c r="G1697" s="39">
        <f t="shared" si="3"/>
        <v>7739000000</v>
      </c>
      <c r="H1697" s="39">
        <f t="shared" si="4"/>
        <v>11380000000</v>
      </c>
    </row>
    <row r="1698">
      <c r="A1698" s="33" t="s">
        <v>148</v>
      </c>
      <c r="B1698" s="68" t="s">
        <v>192</v>
      </c>
      <c r="C1698" s="35" t="s">
        <v>54</v>
      </c>
      <c r="D1698" s="76" t="str">
        <f t="shared" si="2"/>
        <v>Europe/Sweden-Europe/2006</v>
      </c>
      <c r="E1698" s="72">
        <v>1.0016E10</v>
      </c>
      <c r="F1698" s="72">
        <v>1.1685E10</v>
      </c>
      <c r="G1698" s="39">
        <f t="shared" si="3"/>
        <v>10016000000</v>
      </c>
      <c r="H1698" s="39">
        <f t="shared" si="4"/>
        <v>11685000000</v>
      </c>
    </row>
    <row r="1699">
      <c r="A1699" s="33" t="s">
        <v>148</v>
      </c>
      <c r="B1699" s="68" t="s">
        <v>192</v>
      </c>
      <c r="C1699" s="35" t="s">
        <v>55</v>
      </c>
      <c r="D1699" s="76" t="str">
        <f t="shared" si="2"/>
        <v>Europe/Sweden-Europe/2007</v>
      </c>
      <c r="E1699" s="72">
        <v>1.2259E10</v>
      </c>
      <c r="F1699" s="72">
        <v>1.4336E10</v>
      </c>
      <c r="G1699" s="39">
        <f t="shared" si="3"/>
        <v>12259000000</v>
      </c>
      <c r="H1699" s="39">
        <f t="shared" si="4"/>
        <v>14336000000</v>
      </c>
    </row>
    <row r="1700">
      <c r="A1700" s="33" t="s">
        <v>148</v>
      </c>
      <c r="B1700" s="68" t="s">
        <v>192</v>
      </c>
      <c r="C1700" s="35" t="s">
        <v>56</v>
      </c>
      <c r="D1700" s="76" t="str">
        <f t="shared" si="2"/>
        <v>Europe/Sweden-Europe/2008</v>
      </c>
      <c r="E1700" s="72">
        <v>1.206E10</v>
      </c>
      <c r="F1700" s="72">
        <v>1.5447E10</v>
      </c>
      <c r="G1700" s="39">
        <f t="shared" si="3"/>
        <v>12060000000</v>
      </c>
      <c r="H1700" s="39">
        <f t="shared" si="4"/>
        <v>15447000000</v>
      </c>
    </row>
    <row r="1701">
      <c r="A1701" s="33" t="s">
        <v>148</v>
      </c>
      <c r="B1701" s="68" t="s">
        <v>192</v>
      </c>
      <c r="C1701" s="35" t="s">
        <v>57</v>
      </c>
      <c r="D1701" s="76" t="str">
        <f t="shared" si="2"/>
        <v>Europe/Sweden-Europe/2009</v>
      </c>
      <c r="E1701" s="72">
        <v>1.01E10</v>
      </c>
      <c r="F1701" s="72">
        <v>1.2791E10</v>
      </c>
      <c r="G1701" s="39">
        <f t="shared" si="3"/>
        <v>10100000000</v>
      </c>
      <c r="H1701" s="39">
        <f t="shared" si="4"/>
        <v>12791000000</v>
      </c>
    </row>
    <row r="1702">
      <c r="A1702" s="33" t="s">
        <v>148</v>
      </c>
      <c r="B1702" s="68" t="s">
        <v>192</v>
      </c>
      <c r="C1702" s="35" t="s">
        <v>58</v>
      </c>
      <c r="D1702" s="76" t="str">
        <f t="shared" si="2"/>
        <v>Europe/Sweden-Europe/2010</v>
      </c>
      <c r="E1702" s="72">
        <v>1.0991E10</v>
      </c>
      <c r="F1702" s="72">
        <v>1.4912E10</v>
      </c>
      <c r="G1702" s="39">
        <f t="shared" si="3"/>
        <v>10991000000</v>
      </c>
      <c r="H1702" s="39">
        <f t="shared" si="4"/>
        <v>14912000000</v>
      </c>
    </row>
    <row r="1703">
      <c r="A1703" s="33" t="s">
        <v>148</v>
      </c>
      <c r="B1703" s="68" t="s">
        <v>192</v>
      </c>
      <c r="C1703" s="35" t="s">
        <v>59</v>
      </c>
      <c r="D1703" s="76" t="str">
        <f t="shared" si="2"/>
        <v>Europe/Sweden-Europe/2011</v>
      </c>
      <c r="E1703" s="72">
        <v>1.2777E10</v>
      </c>
      <c r="F1703" s="72">
        <v>1.7187E10</v>
      </c>
      <c r="G1703" s="39">
        <f t="shared" si="3"/>
        <v>12777000000</v>
      </c>
      <c r="H1703" s="39">
        <f t="shared" si="4"/>
        <v>17187000000</v>
      </c>
    </row>
    <row r="1704">
      <c r="A1704" s="33" t="s">
        <v>148</v>
      </c>
      <c r="B1704" s="68" t="s">
        <v>192</v>
      </c>
      <c r="C1704" s="35" t="s">
        <v>60</v>
      </c>
      <c r="D1704" s="76" t="str">
        <f t="shared" si="2"/>
        <v>Europe/Sweden-Europe/2012</v>
      </c>
      <c r="E1704" s="72">
        <v>1.2415E10</v>
      </c>
      <c r="F1704" s="72">
        <v>1.7664E10</v>
      </c>
      <c r="G1704" s="39">
        <f t="shared" si="3"/>
        <v>12415000000</v>
      </c>
      <c r="H1704" s="39">
        <f t="shared" si="4"/>
        <v>17664000000</v>
      </c>
    </row>
    <row r="1705">
      <c r="A1705" s="33" t="s">
        <v>148</v>
      </c>
      <c r="B1705" s="68" t="s">
        <v>193</v>
      </c>
      <c r="C1705" s="35" t="s">
        <v>48</v>
      </c>
      <c r="D1705" s="76" t="str">
        <f t="shared" si="2"/>
        <v>Europe/Switzerland-Europe/2000</v>
      </c>
      <c r="E1705" s="72">
        <v>8.988E9</v>
      </c>
      <c r="F1705" s="72">
        <v>7.36E9</v>
      </c>
      <c r="G1705" s="39">
        <f t="shared" si="3"/>
        <v>8988000000</v>
      </c>
      <c r="H1705" s="39">
        <f t="shared" si="4"/>
        <v>7360000000</v>
      </c>
    </row>
    <row r="1706">
      <c r="A1706" s="33" t="s">
        <v>148</v>
      </c>
      <c r="B1706" s="68" t="s">
        <v>193</v>
      </c>
      <c r="C1706" s="35" t="s">
        <v>49</v>
      </c>
      <c r="D1706" s="76" t="str">
        <f t="shared" si="2"/>
        <v>Europe/Switzerland-Europe/2001</v>
      </c>
      <c r="E1706" s="72">
        <v>9.29E9</v>
      </c>
      <c r="F1706" s="72">
        <v>7.085E9</v>
      </c>
      <c r="G1706" s="39">
        <f t="shared" si="3"/>
        <v>9290000000</v>
      </c>
      <c r="H1706" s="39">
        <f t="shared" si="4"/>
        <v>7085000000</v>
      </c>
    </row>
    <row r="1707">
      <c r="A1707" s="33" t="s">
        <v>148</v>
      </c>
      <c r="B1707" s="68" t="s">
        <v>193</v>
      </c>
      <c r="C1707" s="35" t="s">
        <v>50</v>
      </c>
      <c r="D1707" s="76" t="str">
        <f t="shared" si="2"/>
        <v>Europe/Switzerland-Europe/2002</v>
      </c>
      <c r="E1707" s="72">
        <v>9.117E9</v>
      </c>
      <c r="F1707" s="72">
        <v>7.21E9</v>
      </c>
      <c r="G1707" s="39">
        <f t="shared" si="3"/>
        <v>9117000000</v>
      </c>
      <c r="H1707" s="39">
        <f t="shared" si="4"/>
        <v>7210000000</v>
      </c>
    </row>
    <row r="1708">
      <c r="A1708" s="33" t="s">
        <v>148</v>
      </c>
      <c r="B1708" s="68" t="s">
        <v>193</v>
      </c>
      <c r="C1708" s="35" t="s">
        <v>51</v>
      </c>
      <c r="D1708" s="76" t="str">
        <f t="shared" si="2"/>
        <v>Europe/Switzerland-Europe/2003</v>
      </c>
      <c r="E1708" s="72">
        <v>1.0493E10</v>
      </c>
      <c r="F1708" s="72">
        <v>8.614E9</v>
      </c>
      <c r="G1708" s="39">
        <f t="shared" si="3"/>
        <v>10493000000</v>
      </c>
      <c r="H1708" s="39">
        <f t="shared" si="4"/>
        <v>8614000000</v>
      </c>
    </row>
    <row r="1709">
      <c r="A1709" s="33" t="s">
        <v>148</v>
      </c>
      <c r="B1709" s="68" t="s">
        <v>193</v>
      </c>
      <c r="C1709" s="35" t="s">
        <v>52</v>
      </c>
      <c r="D1709" s="76" t="str">
        <f t="shared" si="2"/>
        <v>Europe/Switzerland-Europe/2004</v>
      </c>
      <c r="E1709" s="72">
        <v>1.1404E10</v>
      </c>
      <c r="F1709" s="72">
        <v>9.924E9</v>
      </c>
      <c r="G1709" s="39">
        <f t="shared" si="3"/>
        <v>11404000000</v>
      </c>
      <c r="H1709" s="39">
        <f t="shared" si="4"/>
        <v>9924000000</v>
      </c>
    </row>
    <row r="1710">
      <c r="A1710" s="33" t="s">
        <v>148</v>
      </c>
      <c r="B1710" s="68" t="s">
        <v>193</v>
      </c>
      <c r="C1710" s="35" t="s">
        <v>53</v>
      </c>
      <c r="D1710" s="76" t="str">
        <f t="shared" si="2"/>
        <v>Europe/Switzerland-Europe/2005</v>
      </c>
      <c r="E1710" s="72">
        <v>1.1937E10</v>
      </c>
      <c r="F1710" s="72">
        <v>1.0579E10</v>
      </c>
      <c r="G1710" s="39">
        <f t="shared" si="3"/>
        <v>11937000000</v>
      </c>
      <c r="H1710" s="39">
        <f t="shared" si="4"/>
        <v>10579000000</v>
      </c>
    </row>
    <row r="1711">
      <c r="A1711" s="33" t="s">
        <v>148</v>
      </c>
      <c r="B1711" s="68" t="s">
        <v>193</v>
      </c>
      <c r="C1711" s="35" t="s">
        <v>54</v>
      </c>
      <c r="D1711" s="76" t="str">
        <f t="shared" si="2"/>
        <v>Europe/Switzerland-Europe/2006</v>
      </c>
      <c r="E1711" s="72">
        <v>1.2852E10</v>
      </c>
      <c r="F1711" s="72">
        <v>1.1199E10</v>
      </c>
      <c r="G1711" s="39">
        <f t="shared" si="3"/>
        <v>12852000000</v>
      </c>
      <c r="H1711" s="39">
        <f t="shared" si="4"/>
        <v>11199000000</v>
      </c>
    </row>
    <row r="1712">
      <c r="A1712" s="33" t="s">
        <v>148</v>
      </c>
      <c r="B1712" s="68" t="s">
        <v>193</v>
      </c>
      <c r="C1712" s="35" t="s">
        <v>55</v>
      </c>
      <c r="D1712" s="76" t="str">
        <f t="shared" si="2"/>
        <v>Europe/Switzerland-Europe/2007</v>
      </c>
      <c r="E1712" s="72">
        <v>1.4721E10</v>
      </c>
      <c r="F1712" s="72">
        <v>1.2298E10</v>
      </c>
      <c r="G1712" s="39">
        <f t="shared" si="3"/>
        <v>14721000000</v>
      </c>
      <c r="H1712" s="39">
        <f t="shared" si="4"/>
        <v>12298000000</v>
      </c>
    </row>
    <row r="1713">
      <c r="A1713" s="33" t="s">
        <v>148</v>
      </c>
      <c r="B1713" s="68" t="s">
        <v>193</v>
      </c>
      <c r="C1713" s="35" t="s">
        <v>56</v>
      </c>
      <c r="D1713" s="76" t="str">
        <f t="shared" si="2"/>
        <v>Europe/Switzerland-Europe/2008</v>
      </c>
      <c r="E1713" s="72">
        <v>1.757E10</v>
      </c>
      <c r="F1713" s="72">
        <v>1.3346E10</v>
      </c>
      <c r="G1713" s="39">
        <f t="shared" si="3"/>
        <v>17570000000</v>
      </c>
      <c r="H1713" s="39">
        <f t="shared" si="4"/>
        <v>13346000000</v>
      </c>
    </row>
    <row r="1714">
      <c r="A1714" s="33" t="s">
        <v>148</v>
      </c>
      <c r="B1714" s="68" t="s">
        <v>193</v>
      </c>
      <c r="C1714" s="35" t="s">
        <v>57</v>
      </c>
      <c r="D1714" s="76" t="str">
        <f t="shared" si="2"/>
        <v>Europe/Switzerland-Europe/2009</v>
      </c>
      <c r="E1714" s="72">
        <v>1.6665E10</v>
      </c>
      <c r="F1714" s="72">
        <v>1.3058E10</v>
      </c>
      <c r="G1714" s="39">
        <f t="shared" si="3"/>
        <v>16665000000</v>
      </c>
      <c r="H1714" s="39">
        <f t="shared" si="4"/>
        <v>13058000000</v>
      </c>
    </row>
    <row r="1715">
      <c r="A1715" s="33" t="s">
        <v>148</v>
      </c>
      <c r="B1715" s="68" t="s">
        <v>193</v>
      </c>
      <c r="C1715" s="35" t="s">
        <v>58</v>
      </c>
      <c r="D1715" s="76" t="str">
        <f t="shared" si="2"/>
        <v>Europe/Switzerland-Europe/2010</v>
      </c>
      <c r="E1715" s="72">
        <v>1.7614E10</v>
      </c>
      <c r="F1715" s="72">
        <v>1.3528E10</v>
      </c>
      <c r="G1715" s="39">
        <f t="shared" si="3"/>
        <v>17614000000</v>
      </c>
      <c r="H1715" s="39">
        <f t="shared" si="4"/>
        <v>13528000000</v>
      </c>
    </row>
    <row r="1716">
      <c r="A1716" s="33" t="s">
        <v>148</v>
      </c>
      <c r="B1716" s="68" t="s">
        <v>193</v>
      </c>
      <c r="C1716" s="35" t="s">
        <v>59</v>
      </c>
      <c r="D1716" s="76" t="str">
        <f t="shared" si="2"/>
        <v>Europe/Switzerland-Europe/2011</v>
      </c>
      <c r="E1716" s="72">
        <v>2.064E10</v>
      </c>
      <c r="F1716" s="72">
        <v>1.6612E10</v>
      </c>
      <c r="G1716" s="39">
        <f t="shared" si="3"/>
        <v>20640000000</v>
      </c>
      <c r="H1716" s="39">
        <f t="shared" si="4"/>
        <v>16612000000</v>
      </c>
    </row>
    <row r="1717">
      <c r="A1717" s="33" t="s">
        <v>148</v>
      </c>
      <c r="B1717" s="68" t="s">
        <v>193</v>
      </c>
      <c r="C1717" s="35" t="s">
        <v>60</v>
      </c>
      <c r="D1717" s="76" t="str">
        <f t="shared" si="2"/>
        <v>Europe/Switzerland-Europe/2012</v>
      </c>
      <c r="E1717" s="72">
        <v>1.9439E10</v>
      </c>
      <c r="F1717" s="72">
        <v>1.6675E10</v>
      </c>
      <c r="G1717" s="39">
        <f t="shared" si="3"/>
        <v>19439000000</v>
      </c>
      <c r="H1717" s="39">
        <f t="shared" si="4"/>
        <v>16675000000</v>
      </c>
    </row>
    <row r="1718">
      <c r="A1718" s="33" t="s">
        <v>148</v>
      </c>
      <c r="B1718" s="68" t="s">
        <v>194</v>
      </c>
      <c r="C1718" s="35" t="s">
        <v>48</v>
      </c>
      <c r="D1718" s="76" t="str">
        <f t="shared" si="2"/>
        <v>Europe/Turkey-Europe/2000</v>
      </c>
      <c r="E1718" s="72">
        <v>7.636E9</v>
      </c>
      <c r="F1718" s="72">
        <v>1.713E9</v>
      </c>
      <c r="G1718" s="39">
        <f t="shared" si="3"/>
        <v>7636000000</v>
      </c>
      <c r="H1718" s="39">
        <f t="shared" si="4"/>
        <v>1713000000</v>
      </c>
    </row>
    <row r="1719">
      <c r="A1719" s="33" t="s">
        <v>148</v>
      </c>
      <c r="B1719" s="68" t="s">
        <v>194</v>
      </c>
      <c r="C1719" s="35" t="s">
        <v>49</v>
      </c>
      <c r="D1719" s="76" t="str">
        <f t="shared" si="2"/>
        <v>Europe/Turkey-Europe/2001</v>
      </c>
      <c r="E1719" s="72">
        <v>1.0067E10</v>
      </c>
      <c r="F1719" s="72">
        <v>1.738E9</v>
      </c>
      <c r="G1719" s="39">
        <f t="shared" si="3"/>
        <v>10067000000</v>
      </c>
      <c r="H1719" s="39">
        <f t="shared" si="4"/>
        <v>1738000000</v>
      </c>
    </row>
    <row r="1720">
      <c r="A1720" s="33" t="s">
        <v>148</v>
      </c>
      <c r="B1720" s="68" t="s">
        <v>194</v>
      </c>
      <c r="C1720" s="35" t="s">
        <v>50</v>
      </c>
      <c r="D1720" s="76" t="str">
        <f t="shared" si="2"/>
        <v>Europe/Turkey-Europe/2002</v>
      </c>
      <c r="E1720" s="72">
        <v>1.1901E10</v>
      </c>
      <c r="F1720" s="72">
        <v>1.88E9</v>
      </c>
      <c r="G1720" s="39">
        <f t="shared" si="3"/>
        <v>11901000000</v>
      </c>
      <c r="H1720" s="39">
        <f t="shared" si="4"/>
        <v>1880000000</v>
      </c>
    </row>
    <row r="1721">
      <c r="A1721" s="33" t="s">
        <v>148</v>
      </c>
      <c r="B1721" s="68" t="s">
        <v>194</v>
      </c>
      <c r="C1721" s="35" t="s">
        <v>51</v>
      </c>
      <c r="D1721" s="76" t="str">
        <f t="shared" si="2"/>
        <v>Europe/Turkey-Europe/2003</v>
      </c>
      <c r="E1721" s="72">
        <v>1.3203E10</v>
      </c>
      <c r="F1721" s="72">
        <v>2.113E9</v>
      </c>
      <c r="G1721" s="39">
        <f t="shared" si="3"/>
        <v>13203000000</v>
      </c>
      <c r="H1721" s="39">
        <f t="shared" si="4"/>
        <v>2113000000</v>
      </c>
    </row>
    <row r="1722">
      <c r="A1722" s="33" t="s">
        <v>148</v>
      </c>
      <c r="B1722" s="68" t="s">
        <v>194</v>
      </c>
      <c r="C1722" s="35" t="s">
        <v>52</v>
      </c>
      <c r="D1722" s="76" t="str">
        <f t="shared" si="2"/>
        <v>Europe/Turkey-Europe/2004</v>
      </c>
      <c r="E1722" s="72">
        <v>1.5888E10</v>
      </c>
      <c r="F1722" s="72">
        <v>2.524E9</v>
      </c>
      <c r="G1722" s="39">
        <f t="shared" si="3"/>
        <v>15888000000</v>
      </c>
      <c r="H1722" s="39">
        <f t="shared" si="4"/>
        <v>2524000000</v>
      </c>
    </row>
    <row r="1723">
      <c r="A1723" s="33" t="s">
        <v>148</v>
      </c>
      <c r="B1723" s="68" t="s">
        <v>194</v>
      </c>
      <c r="C1723" s="35" t="s">
        <v>53</v>
      </c>
      <c r="D1723" s="76" t="str">
        <f t="shared" si="2"/>
        <v>Europe/Turkey-Europe/2005</v>
      </c>
      <c r="E1723" s="72">
        <v>2.076E10</v>
      </c>
      <c r="F1723" s="72">
        <v>3.563E9</v>
      </c>
      <c r="G1723" s="39">
        <f t="shared" si="3"/>
        <v>20760000000</v>
      </c>
      <c r="H1723" s="39">
        <f t="shared" si="4"/>
        <v>3563000000</v>
      </c>
    </row>
    <row r="1724">
      <c r="A1724" s="33" t="s">
        <v>148</v>
      </c>
      <c r="B1724" s="68" t="s">
        <v>194</v>
      </c>
      <c r="C1724" s="35" t="s">
        <v>54</v>
      </c>
      <c r="D1724" s="76" t="str">
        <f t="shared" si="2"/>
        <v>Europe/Turkey-Europe/2006</v>
      </c>
      <c r="E1724" s="72">
        <v>1.9137E10</v>
      </c>
      <c r="F1724" s="72">
        <v>3.517E9</v>
      </c>
      <c r="G1724" s="39">
        <f t="shared" si="3"/>
        <v>19137000000</v>
      </c>
      <c r="H1724" s="39">
        <f t="shared" si="4"/>
        <v>3517000000</v>
      </c>
    </row>
    <row r="1725">
      <c r="A1725" s="33" t="s">
        <v>148</v>
      </c>
      <c r="B1725" s="68" t="s">
        <v>194</v>
      </c>
      <c r="C1725" s="35" t="s">
        <v>55</v>
      </c>
      <c r="D1725" s="76" t="str">
        <f t="shared" si="2"/>
        <v>Europe/Turkey-Europe/2007</v>
      </c>
      <c r="E1725" s="72">
        <v>2.1662E10</v>
      </c>
      <c r="F1725" s="72">
        <v>4.254E9</v>
      </c>
      <c r="G1725" s="39">
        <f t="shared" si="3"/>
        <v>21662000000</v>
      </c>
      <c r="H1725" s="39">
        <f t="shared" si="4"/>
        <v>4254000000</v>
      </c>
    </row>
    <row r="1726">
      <c r="A1726" s="33" t="s">
        <v>148</v>
      </c>
      <c r="B1726" s="68" t="s">
        <v>194</v>
      </c>
      <c r="C1726" s="35" t="s">
        <v>56</v>
      </c>
      <c r="D1726" s="76" t="str">
        <f t="shared" si="2"/>
        <v>Europe/Turkey-Europe/2008</v>
      </c>
      <c r="E1726" s="72">
        <v>2.6446E10</v>
      </c>
      <c r="F1726" s="72">
        <v>4.509E9</v>
      </c>
      <c r="G1726" s="39">
        <f t="shared" si="3"/>
        <v>26446000000</v>
      </c>
      <c r="H1726" s="39">
        <f t="shared" si="4"/>
        <v>4509000000</v>
      </c>
    </row>
    <row r="1727">
      <c r="A1727" s="33" t="s">
        <v>148</v>
      </c>
      <c r="B1727" s="68" t="s">
        <v>194</v>
      </c>
      <c r="C1727" s="35" t="s">
        <v>57</v>
      </c>
      <c r="D1727" s="76" t="str">
        <f t="shared" si="2"/>
        <v>Europe/Turkey-Europe/2009</v>
      </c>
      <c r="E1727" s="72">
        <v>2.6331E10</v>
      </c>
      <c r="F1727" s="72">
        <v>5.061E9</v>
      </c>
      <c r="G1727" s="39">
        <f t="shared" si="3"/>
        <v>26331000000</v>
      </c>
      <c r="H1727" s="39">
        <f t="shared" si="4"/>
        <v>5061000000</v>
      </c>
    </row>
    <row r="1728">
      <c r="A1728" s="33" t="s">
        <v>148</v>
      </c>
      <c r="B1728" s="68" t="s">
        <v>194</v>
      </c>
      <c r="C1728" s="35" t="s">
        <v>58</v>
      </c>
      <c r="D1728" s="76" t="str">
        <f t="shared" si="2"/>
        <v>Europe/Turkey-Europe/2010</v>
      </c>
      <c r="E1728" s="72">
        <v>2.6318E10</v>
      </c>
      <c r="F1728" s="72">
        <v>5.817E9</v>
      </c>
      <c r="G1728" s="39">
        <f t="shared" si="3"/>
        <v>26318000000</v>
      </c>
      <c r="H1728" s="39">
        <f t="shared" si="4"/>
        <v>5817000000</v>
      </c>
    </row>
    <row r="1729">
      <c r="A1729" s="33" t="s">
        <v>148</v>
      </c>
      <c r="B1729" s="68" t="s">
        <v>194</v>
      </c>
      <c r="C1729" s="35" t="s">
        <v>59</v>
      </c>
      <c r="D1729" s="76" t="str">
        <f t="shared" si="2"/>
        <v>Europe/Turkey-Europe/2011</v>
      </c>
      <c r="E1729" s="72">
        <v>3.0093E10</v>
      </c>
      <c r="F1729" s="72">
        <v>5.372E9</v>
      </c>
      <c r="G1729" s="39">
        <f t="shared" si="3"/>
        <v>30093000000</v>
      </c>
      <c r="H1729" s="39">
        <f t="shared" si="4"/>
        <v>5372000000</v>
      </c>
    </row>
    <row r="1730">
      <c r="A1730" s="33" t="s">
        <v>148</v>
      </c>
      <c r="B1730" s="68" t="s">
        <v>194</v>
      </c>
      <c r="C1730" s="35" t="s">
        <v>60</v>
      </c>
      <c r="D1730" s="76" t="str">
        <f t="shared" si="2"/>
        <v>Europe/Turkey-Europe/2012</v>
      </c>
      <c r="E1730" s="72">
        <v>3.2249E10</v>
      </c>
      <c r="F1730" s="72">
        <v>4.604E9</v>
      </c>
      <c r="G1730" s="39">
        <f t="shared" si="3"/>
        <v>32249000000</v>
      </c>
      <c r="H1730" s="39">
        <f t="shared" si="4"/>
        <v>4604000000</v>
      </c>
    </row>
    <row r="1731">
      <c r="A1731" s="33" t="s">
        <v>148</v>
      </c>
      <c r="B1731" s="68" t="s">
        <v>195</v>
      </c>
      <c r="C1731" s="35" t="s">
        <v>48</v>
      </c>
      <c r="D1731" s="76" t="str">
        <f t="shared" si="2"/>
        <v>Europe/Ukraine-Europe/2000</v>
      </c>
      <c r="E1731" s="72">
        <v>5.63E8</v>
      </c>
      <c r="F1731" s="72">
        <v>5.61E8</v>
      </c>
      <c r="G1731" s="39">
        <f t="shared" si="3"/>
        <v>563000000</v>
      </c>
      <c r="H1731" s="39">
        <f t="shared" si="4"/>
        <v>561000000</v>
      </c>
    </row>
    <row r="1732">
      <c r="A1732" s="33" t="s">
        <v>148</v>
      </c>
      <c r="B1732" s="68" t="s">
        <v>195</v>
      </c>
      <c r="C1732" s="35" t="s">
        <v>49</v>
      </c>
      <c r="D1732" s="76" t="str">
        <f t="shared" si="2"/>
        <v>Europe/Ukraine-Europe/2001</v>
      </c>
      <c r="E1732" s="72">
        <v>7.59E8</v>
      </c>
      <c r="F1732" s="72">
        <v>6.76E8</v>
      </c>
      <c r="G1732" s="39">
        <f t="shared" si="3"/>
        <v>759000000</v>
      </c>
      <c r="H1732" s="39">
        <f t="shared" si="4"/>
        <v>676000000</v>
      </c>
    </row>
    <row r="1733">
      <c r="A1733" s="33" t="s">
        <v>148</v>
      </c>
      <c r="B1733" s="68" t="s">
        <v>195</v>
      </c>
      <c r="C1733" s="35" t="s">
        <v>50</v>
      </c>
      <c r="D1733" s="76" t="str">
        <f t="shared" si="2"/>
        <v>Europe/Ukraine-Europe/2002</v>
      </c>
      <c r="E1733" s="72">
        <v>1.001E9</v>
      </c>
      <c r="F1733" s="72">
        <v>7.94E8</v>
      </c>
      <c r="G1733" s="39">
        <f t="shared" si="3"/>
        <v>1001000000</v>
      </c>
      <c r="H1733" s="39">
        <f t="shared" si="4"/>
        <v>794000000</v>
      </c>
    </row>
    <row r="1734">
      <c r="A1734" s="33" t="s">
        <v>148</v>
      </c>
      <c r="B1734" s="68" t="s">
        <v>195</v>
      </c>
      <c r="C1734" s="35" t="s">
        <v>51</v>
      </c>
      <c r="D1734" s="76" t="str">
        <f t="shared" si="2"/>
        <v>Europe/Ukraine-Europe/2003</v>
      </c>
      <c r="E1734" s="72">
        <v>1.204E9</v>
      </c>
      <c r="F1734" s="72">
        <v>9.53E8</v>
      </c>
      <c r="G1734" s="39">
        <f t="shared" si="3"/>
        <v>1204000000</v>
      </c>
      <c r="H1734" s="39">
        <f t="shared" si="4"/>
        <v>953000000</v>
      </c>
    </row>
    <row r="1735">
      <c r="A1735" s="33" t="s">
        <v>148</v>
      </c>
      <c r="B1735" s="68" t="s">
        <v>195</v>
      </c>
      <c r="C1735" s="35" t="s">
        <v>52</v>
      </c>
      <c r="D1735" s="76" t="str">
        <f t="shared" si="2"/>
        <v>Europe/Ukraine-Europe/2004</v>
      </c>
      <c r="E1735" s="72">
        <v>2.931E9</v>
      </c>
      <c r="F1735" s="72">
        <v>2.66E9</v>
      </c>
      <c r="G1735" s="39">
        <f t="shared" si="3"/>
        <v>2931000000</v>
      </c>
      <c r="H1735" s="39">
        <f t="shared" si="4"/>
        <v>2660000000</v>
      </c>
    </row>
    <row r="1736">
      <c r="A1736" s="33" t="s">
        <v>148</v>
      </c>
      <c r="B1736" s="68" t="s">
        <v>195</v>
      </c>
      <c r="C1736" s="35" t="s">
        <v>53</v>
      </c>
      <c r="D1736" s="76" t="str">
        <f t="shared" si="2"/>
        <v>Europe/Ukraine-Europe/2005</v>
      </c>
      <c r="E1736" s="72">
        <v>3.542E9</v>
      </c>
      <c r="F1736" s="72">
        <v>3.078E9</v>
      </c>
      <c r="G1736" s="39">
        <f t="shared" si="3"/>
        <v>3542000000</v>
      </c>
      <c r="H1736" s="39">
        <f t="shared" si="4"/>
        <v>3078000000</v>
      </c>
    </row>
    <row r="1737">
      <c r="A1737" s="33" t="s">
        <v>148</v>
      </c>
      <c r="B1737" s="68" t="s">
        <v>195</v>
      </c>
      <c r="C1737" s="35" t="s">
        <v>54</v>
      </c>
      <c r="D1737" s="76" t="str">
        <f t="shared" si="2"/>
        <v>Europe/Ukraine-Europe/2006</v>
      </c>
      <c r="E1737" s="72">
        <v>4.018E9</v>
      </c>
      <c r="F1737" s="72">
        <v>3.202E9</v>
      </c>
      <c r="G1737" s="39">
        <f t="shared" si="3"/>
        <v>4018000000</v>
      </c>
      <c r="H1737" s="39">
        <f t="shared" si="4"/>
        <v>3202000000</v>
      </c>
    </row>
    <row r="1738">
      <c r="A1738" s="33" t="s">
        <v>148</v>
      </c>
      <c r="B1738" s="68" t="s">
        <v>195</v>
      </c>
      <c r="C1738" s="35" t="s">
        <v>55</v>
      </c>
      <c r="D1738" s="76" t="str">
        <f t="shared" si="2"/>
        <v>Europe/Ukraine-Europe/2007</v>
      </c>
      <c r="E1738" s="72">
        <v>5.32E9</v>
      </c>
      <c r="F1738" s="72">
        <v>4.022E9</v>
      </c>
      <c r="G1738" s="39">
        <f t="shared" si="3"/>
        <v>5320000000</v>
      </c>
      <c r="H1738" s="39">
        <f t="shared" si="4"/>
        <v>4022000000</v>
      </c>
    </row>
    <row r="1739">
      <c r="A1739" s="33" t="s">
        <v>148</v>
      </c>
      <c r="B1739" s="68" t="s">
        <v>195</v>
      </c>
      <c r="C1739" s="35" t="s">
        <v>56</v>
      </c>
      <c r="D1739" s="76" t="str">
        <f t="shared" si="2"/>
        <v>Europe/Ukraine-Europe/2008</v>
      </c>
      <c r="E1739" s="72">
        <v>6.722E9</v>
      </c>
      <c r="F1739" s="72">
        <v>4.585E9</v>
      </c>
      <c r="G1739" s="39">
        <f t="shared" si="3"/>
        <v>6722000000</v>
      </c>
      <c r="H1739" s="39">
        <f t="shared" si="4"/>
        <v>4585000000</v>
      </c>
    </row>
    <row r="1740">
      <c r="A1740" s="33" t="s">
        <v>148</v>
      </c>
      <c r="B1740" s="68" t="s">
        <v>195</v>
      </c>
      <c r="C1740" s="35" t="s">
        <v>57</v>
      </c>
      <c r="D1740" s="76" t="str">
        <f t="shared" si="2"/>
        <v>Europe/Ukraine-Europe/2009</v>
      </c>
      <c r="E1740" s="72">
        <v>4.349E9</v>
      </c>
      <c r="F1740" s="72">
        <v>3.751E9</v>
      </c>
      <c r="G1740" s="39">
        <f t="shared" si="3"/>
        <v>4349000000</v>
      </c>
      <c r="H1740" s="39">
        <f t="shared" si="4"/>
        <v>3751000000</v>
      </c>
    </row>
    <row r="1741">
      <c r="A1741" s="33" t="s">
        <v>148</v>
      </c>
      <c r="B1741" s="68" t="s">
        <v>195</v>
      </c>
      <c r="C1741" s="35" t="s">
        <v>58</v>
      </c>
      <c r="D1741" s="76" t="str">
        <f t="shared" si="2"/>
        <v>Europe/Ukraine-Europe/2010</v>
      </c>
      <c r="E1741" s="72">
        <v>4.696E9</v>
      </c>
      <c r="F1741" s="72">
        <v>4.134E9</v>
      </c>
      <c r="G1741" s="39">
        <f t="shared" si="3"/>
        <v>4696000000</v>
      </c>
      <c r="H1741" s="39">
        <f t="shared" si="4"/>
        <v>4134000000</v>
      </c>
    </row>
    <row r="1742">
      <c r="A1742" s="33" t="s">
        <v>148</v>
      </c>
      <c r="B1742" s="68" t="s">
        <v>195</v>
      </c>
      <c r="C1742" s="35" t="s">
        <v>59</v>
      </c>
      <c r="D1742" s="76" t="str">
        <f t="shared" si="2"/>
        <v>Europe/Ukraine-Europe/2011</v>
      </c>
      <c r="E1742" s="72">
        <v>5.406E9</v>
      </c>
      <c r="F1742" s="72">
        <v>4.829E9</v>
      </c>
      <c r="G1742" s="39">
        <f t="shared" si="3"/>
        <v>5406000000</v>
      </c>
      <c r="H1742" s="39">
        <f t="shared" si="4"/>
        <v>4829000000</v>
      </c>
    </row>
    <row r="1743">
      <c r="A1743" s="33" t="s">
        <v>148</v>
      </c>
      <c r="B1743" s="68" t="s">
        <v>195</v>
      </c>
      <c r="C1743" s="35" t="s">
        <v>60</v>
      </c>
      <c r="D1743" s="76" t="str">
        <f t="shared" si="2"/>
        <v>Europe/Ukraine-Europe/2012</v>
      </c>
      <c r="E1743" s="72">
        <v>5.988E9</v>
      </c>
      <c r="F1743" s="72">
        <v>5.536E9</v>
      </c>
      <c r="G1743" s="39">
        <f t="shared" si="3"/>
        <v>5988000000</v>
      </c>
      <c r="H1743" s="39">
        <f t="shared" si="4"/>
        <v>5536000000</v>
      </c>
    </row>
    <row r="1744">
      <c r="A1744" s="33" t="s">
        <v>148</v>
      </c>
      <c r="B1744" s="68" t="s">
        <v>196</v>
      </c>
      <c r="C1744" s="35" t="s">
        <v>48</v>
      </c>
      <c r="D1744" s="76" t="str">
        <f t="shared" si="2"/>
        <v>Europe/United Kingdom-Europe/2000</v>
      </c>
      <c r="E1744" s="72">
        <v>2.9978E10</v>
      </c>
      <c r="F1744" s="72">
        <v>4.7009E10</v>
      </c>
      <c r="G1744" s="39">
        <f t="shared" si="3"/>
        <v>29978000000</v>
      </c>
      <c r="H1744" s="39">
        <f t="shared" si="4"/>
        <v>47009000000</v>
      </c>
    </row>
    <row r="1745">
      <c r="A1745" s="33" t="s">
        <v>148</v>
      </c>
      <c r="B1745" s="68" t="s">
        <v>196</v>
      </c>
      <c r="C1745" s="35" t="s">
        <v>49</v>
      </c>
      <c r="D1745" s="76" t="str">
        <f t="shared" si="2"/>
        <v>Europe/United Kingdom-Europe/2001</v>
      </c>
      <c r="E1745" s="72">
        <v>2.6137E10</v>
      </c>
      <c r="F1745" s="72">
        <v>4.641E10</v>
      </c>
      <c r="G1745" s="39">
        <f t="shared" si="3"/>
        <v>26137000000</v>
      </c>
      <c r="H1745" s="39">
        <f t="shared" si="4"/>
        <v>46410000000</v>
      </c>
    </row>
    <row r="1746">
      <c r="A1746" s="33" t="s">
        <v>148</v>
      </c>
      <c r="B1746" s="68" t="s">
        <v>196</v>
      </c>
      <c r="C1746" s="35" t="s">
        <v>50</v>
      </c>
      <c r="D1746" s="76" t="str">
        <f t="shared" si="2"/>
        <v>Europe/United Kingdom-Europe/2002</v>
      </c>
      <c r="E1746" s="72">
        <v>2.7819E10</v>
      </c>
      <c r="F1746" s="72">
        <v>5.1125E10</v>
      </c>
      <c r="G1746" s="39">
        <f t="shared" si="3"/>
        <v>27819000000</v>
      </c>
      <c r="H1746" s="39">
        <f t="shared" si="4"/>
        <v>51125000000</v>
      </c>
    </row>
    <row r="1747">
      <c r="A1747" s="33" t="s">
        <v>148</v>
      </c>
      <c r="B1747" s="68" t="s">
        <v>196</v>
      </c>
      <c r="C1747" s="35" t="s">
        <v>51</v>
      </c>
      <c r="D1747" s="76" t="str">
        <f t="shared" si="2"/>
        <v>Europe/United Kingdom-Europe/2003</v>
      </c>
      <c r="E1747" s="72">
        <v>3.0736E10</v>
      </c>
      <c r="F1747" s="72">
        <v>5.8627E10</v>
      </c>
      <c r="G1747" s="39">
        <f t="shared" si="3"/>
        <v>30736000000</v>
      </c>
      <c r="H1747" s="39">
        <f t="shared" si="4"/>
        <v>58627000000</v>
      </c>
    </row>
    <row r="1748">
      <c r="A1748" s="33" t="s">
        <v>148</v>
      </c>
      <c r="B1748" s="68" t="s">
        <v>196</v>
      </c>
      <c r="C1748" s="35" t="s">
        <v>52</v>
      </c>
      <c r="D1748" s="76" t="str">
        <f t="shared" si="2"/>
        <v>Europe/United Kingdom-Europe/2004</v>
      </c>
      <c r="E1748" s="72">
        <v>3.7166E10</v>
      </c>
      <c r="F1748" s="72">
        <v>6.9076E10</v>
      </c>
      <c r="G1748" s="39">
        <f t="shared" si="3"/>
        <v>37166000000</v>
      </c>
      <c r="H1748" s="39">
        <f t="shared" si="4"/>
        <v>69076000000</v>
      </c>
    </row>
    <row r="1749">
      <c r="A1749" s="33" t="s">
        <v>148</v>
      </c>
      <c r="B1749" s="68" t="s">
        <v>196</v>
      </c>
      <c r="C1749" s="35" t="s">
        <v>53</v>
      </c>
      <c r="D1749" s="76" t="str">
        <f t="shared" si="2"/>
        <v>Europe/United Kingdom-Europe/2005</v>
      </c>
      <c r="E1749" s="72">
        <v>3.9411E10</v>
      </c>
      <c r="F1749" s="72">
        <v>7.2993E10</v>
      </c>
      <c r="G1749" s="39">
        <f t="shared" si="3"/>
        <v>39411000000</v>
      </c>
      <c r="H1749" s="39">
        <f t="shared" si="4"/>
        <v>72993000000</v>
      </c>
    </row>
    <row r="1750">
      <c r="A1750" s="33" t="s">
        <v>148</v>
      </c>
      <c r="B1750" s="68" t="s">
        <v>196</v>
      </c>
      <c r="C1750" s="35" t="s">
        <v>54</v>
      </c>
      <c r="D1750" s="76" t="str">
        <f t="shared" si="2"/>
        <v>Europe/United Kingdom-Europe/2006</v>
      </c>
      <c r="E1750" s="72">
        <v>4.3803E10</v>
      </c>
      <c r="F1750" s="72">
        <v>7.7674E10</v>
      </c>
      <c r="G1750" s="39">
        <f t="shared" si="3"/>
        <v>43803000000</v>
      </c>
      <c r="H1750" s="39">
        <f t="shared" si="4"/>
        <v>77674000000</v>
      </c>
    </row>
    <row r="1751">
      <c r="A1751" s="33" t="s">
        <v>148</v>
      </c>
      <c r="B1751" s="68" t="s">
        <v>196</v>
      </c>
      <c r="C1751" s="35" t="s">
        <v>55</v>
      </c>
      <c r="D1751" s="76" t="str">
        <f t="shared" si="2"/>
        <v>Europe/United Kingdom-Europe/2007</v>
      </c>
      <c r="E1751" s="72">
        <v>4.8193E10</v>
      </c>
      <c r="F1751" s="72">
        <v>8.6747E10</v>
      </c>
      <c r="G1751" s="39">
        <f t="shared" si="3"/>
        <v>48193000000</v>
      </c>
      <c r="H1751" s="39">
        <f t="shared" si="4"/>
        <v>86747000000</v>
      </c>
    </row>
    <row r="1752">
      <c r="A1752" s="33" t="s">
        <v>148</v>
      </c>
      <c r="B1752" s="68" t="s">
        <v>196</v>
      </c>
      <c r="C1752" s="35" t="s">
        <v>56</v>
      </c>
      <c r="D1752" s="76" t="str">
        <f t="shared" si="2"/>
        <v>Europe/United Kingdom-Europe/2008</v>
      </c>
      <c r="E1752" s="72">
        <v>4.6285E10</v>
      </c>
      <c r="F1752" s="72">
        <v>8.3584E10</v>
      </c>
      <c r="G1752" s="39">
        <f t="shared" si="3"/>
        <v>46285000000</v>
      </c>
      <c r="H1752" s="39">
        <f t="shared" si="4"/>
        <v>83584000000</v>
      </c>
    </row>
    <row r="1753">
      <c r="A1753" s="33" t="s">
        <v>148</v>
      </c>
      <c r="B1753" s="68" t="s">
        <v>196</v>
      </c>
      <c r="C1753" s="35" t="s">
        <v>57</v>
      </c>
      <c r="D1753" s="76" t="str">
        <f t="shared" si="2"/>
        <v>Europe/United Kingdom-Europe/2009</v>
      </c>
      <c r="E1753" s="72">
        <v>3.8564E10</v>
      </c>
      <c r="F1753" s="72">
        <v>6.1133E10</v>
      </c>
      <c r="G1753" s="39">
        <f t="shared" si="3"/>
        <v>38564000000</v>
      </c>
      <c r="H1753" s="39">
        <f t="shared" si="4"/>
        <v>61133000000</v>
      </c>
    </row>
    <row r="1754">
      <c r="A1754" s="33" t="s">
        <v>148</v>
      </c>
      <c r="B1754" s="68" t="s">
        <v>196</v>
      </c>
      <c r="C1754" s="35" t="s">
        <v>58</v>
      </c>
      <c r="D1754" s="76" t="str">
        <f t="shared" si="2"/>
        <v>Europe/United Kingdom-Europe/2010</v>
      </c>
      <c r="E1754" s="72">
        <v>4.0746E10</v>
      </c>
      <c r="F1754" s="72">
        <v>6.1368E10</v>
      </c>
      <c r="G1754" s="39">
        <f t="shared" si="3"/>
        <v>40746000000</v>
      </c>
      <c r="H1754" s="39">
        <f t="shared" si="4"/>
        <v>61368000000</v>
      </c>
    </row>
    <row r="1755">
      <c r="A1755" s="33" t="s">
        <v>148</v>
      </c>
      <c r="B1755" s="68" t="s">
        <v>196</v>
      </c>
      <c r="C1755" s="35" t="s">
        <v>59</v>
      </c>
      <c r="D1755" s="76" t="str">
        <f t="shared" si="2"/>
        <v>Europe/United Kingdom-Europe/2011</v>
      </c>
      <c r="E1755" s="72">
        <v>4.594E10</v>
      </c>
      <c r="F1755" s="72">
        <v>6.4627E10</v>
      </c>
      <c r="G1755" s="39">
        <f t="shared" si="3"/>
        <v>45940000000</v>
      </c>
      <c r="H1755" s="39">
        <f t="shared" si="4"/>
        <v>64627000000</v>
      </c>
    </row>
    <row r="1756">
      <c r="A1756" s="33" t="s">
        <v>148</v>
      </c>
      <c r="B1756" s="68" t="s">
        <v>196</v>
      </c>
      <c r="C1756" s="35" t="s">
        <v>60</v>
      </c>
      <c r="D1756" s="76" t="str">
        <f t="shared" si="2"/>
        <v>Europe/United Kingdom-Europe/2012</v>
      </c>
      <c r="E1756" s="72">
        <v>4.5966E10</v>
      </c>
      <c r="F1756" s="72">
        <v>6.6182E10</v>
      </c>
      <c r="G1756" s="39">
        <f t="shared" si="3"/>
        <v>45966000000</v>
      </c>
      <c r="H1756" s="39">
        <f t="shared" si="4"/>
        <v>66182000000</v>
      </c>
    </row>
    <row r="1757">
      <c r="A1757" s="33" t="s">
        <v>197</v>
      </c>
      <c r="B1757" s="68" t="s">
        <v>198</v>
      </c>
      <c r="C1757" s="35" t="s">
        <v>48</v>
      </c>
      <c r="D1757" s="76" t="str">
        <f t="shared" si="2"/>
        <v>Middle East/Bahrain-Middle East/2000</v>
      </c>
      <c r="E1757" s="72">
        <v>8.54E8</v>
      </c>
      <c r="F1757" s="72">
        <v>4.25E8</v>
      </c>
      <c r="G1757" s="39">
        <f t="shared" si="3"/>
        <v>854000000</v>
      </c>
      <c r="H1757" s="39">
        <f t="shared" si="4"/>
        <v>425000000</v>
      </c>
    </row>
    <row r="1758">
      <c r="A1758" s="33" t="s">
        <v>197</v>
      </c>
      <c r="B1758" s="68" t="s">
        <v>198</v>
      </c>
      <c r="C1758" s="35" t="s">
        <v>49</v>
      </c>
      <c r="D1758" s="76" t="str">
        <f t="shared" si="2"/>
        <v>Middle East/Bahrain-Middle East/2001</v>
      </c>
      <c r="E1758" s="72">
        <v>8.86E8</v>
      </c>
      <c r="F1758" s="72">
        <v>4.23E8</v>
      </c>
      <c r="G1758" s="39">
        <f t="shared" si="3"/>
        <v>886000000</v>
      </c>
      <c r="H1758" s="39">
        <f t="shared" si="4"/>
        <v>423000000</v>
      </c>
    </row>
    <row r="1759">
      <c r="A1759" s="33" t="s">
        <v>197</v>
      </c>
      <c r="B1759" s="68" t="s">
        <v>198</v>
      </c>
      <c r="C1759" s="35" t="s">
        <v>50</v>
      </c>
      <c r="D1759" s="76" t="str">
        <f t="shared" si="2"/>
        <v>Middle East/Bahrain-Middle East/2002</v>
      </c>
      <c r="E1759" s="72">
        <v>9.85E8</v>
      </c>
      <c r="F1759" s="72">
        <v>5.5E8</v>
      </c>
      <c r="G1759" s="39">
        <f t="shared" si="3"/>
        <v>985000000</v>
      </c>
      <c r="H1759" s="39">
        <f t="shared" si="4"/>
        <v>550000000</v>
      </c>
    </row>
    <row r="1760">
      <c r="A1760" s="33" t="s">
        <v>197</v>
      </c>
      <c r="B1760" s="68" t="s">
        <v>198</v>
      </c>
      <c r="C1760" s="35" t="s">
        <v>51</v>
      </c>
      <c r="D1760" s="76" t="str">
        <f t="shared" si="2"/>
        <v>Middle East/Bahrain-Middle East/2003</v>
      </c>
      <c r="E1760" s="72">
        <v>1.206E9</v>
      </c>
      <c r="F1760" s="72">
        <v>4.92E8</v>
      </c>
      <c r="G1760" s="39">
        <f t="shared" si="3"/>
        <v>1206000000</v>
      </c>
      <c r="H1760" s="39">
        <f t="shared" si="4"/>
        <v>492000000</v>
      </c>
    </row>
    <row r="1761">
      <c r="A1761" s="33" t="s">
        <v>197</v>
      </c>
      <c r="B1761" s="68" t="s">
        <v>198</v>
      </c>
      <c r="C1761" s="35" t="s">
        <v>52</v>
      </c>
      <c r="D1761" s="76" t="str">
        <f t="shared" si="2"/>
        <v>Middle East/Bahrain-Middle East/2004</v>
      </c>
      <c r="E1761" s="72">
        <v>1.504E9</v>
      </c>
      <c r="F1761" s="72">
        <v>5.28E8</v>
      </c>
      <c r="G1761" s="39">
        <f t="shared" si="3"/>
        <v>1504000000</v>
      </c>
      <c r="H1761" s="39">
        <f t="shared" si="4"/>
        <v>528000000</v>
      </c>
    </row>
    <row r="1762">
      <c r="A1762" s="33" t="s">
        <v>197</v>
      </c>
      <c r="B1762" s="68" t="s">
        <v>198</v>
      </c>
      <c r="C1762" s="35" t="s">
        <v>53</v>
      </c>
      <c r="D1762" s="76" t="str">
        <f t="shared" si="2"/>
        <v>Middle East/Bahrain-Middle East/2005</v>
      </c>
      <c r="E1762" s="72">
        <v>1.603E9</v>
      </c>
      <c r="F1762" s="72">
        <v>5.74E8</v>
      </c>
      <c r="G1762" s="39">
        <f t="shared" si="3"/>
        <v>1603000000</v>
      </c>
      <c r="H1762" s="39">
        <f t="shared" si="4"/>
        <v>574000000</v>
      </c>
    </row>
    <row r="1763">
      <c r="A1763" s="33" t="s">
        <v>197</v>
      </c>
      <c r="B1763" s="68" t="s">
        <v>198</v>
      </c>
      <c r="C1763" s="35" t="s">
        <v>54</v>
      </c>
      <c r="D1763" s="76" t="str">
        <f t="shared" si="2"/>
        <v>Middle East/Bahrain-Middle East/2006</v>
      </c>
      <c r="E1763" s="72">
        <v>1.786E9</v>
      </c>
      <c r="F1763" s="72">
        <v>6.39E8</v>
      </c>
      <c r="G1763" s="39">
        <f t="shared" si="3"/>
        <v>1786000000</v>
      </c>
      <c r="H1763" s="39">
        <f t="shared" si="4"/>
        <v>639000000</v>
      </c>
    </row>
    <row r="1764">
      <c r="A1764" s="33" t="s">
        <v>197</v>
      </c>
      <c r="B1764" s="68" t="s">
        <v>198</v>
      </c>
      <c r="C1764" s="35" t="s">
        <v>55</v>
      </c>
      <c r="D1764" s="76" t="str">
        <f t="shared" si="2"/>
        <v>Middle East/Bahrain-Middle East/2007</v>
      </c>
      <c r="E1764" s="72">
        <v>1.854E9</v>
      </c>
      <c r="F1764" s="72">
        <v>6.71E8</v>
      </c>
      <c r="G1764" s="39">
        <f t="shared" si="3"/>
        <v>1854000000</v>
      </c>
      <c r="H1764" s="39">
        <f t="shared" si="4"/>
        <v>671000000</v>
      </c>
    </row>
    <row r="1765">
      <c r="A1765" s="33" t="s">
        <v>197</v>
      </c>
      <c r="B1765" s="68" t="s">
        <v>198</v>
      </c>
      <c r="C1765" s="35" t="s">
        <v>56</v>
      </c>
      <c r="D1765" s="76" t="str">
        <f t="shared" si="2"/>
        <v>Middle East/Bahrain-Middle East/2008</v>
      </c>
      <c r="E1765" s="72">
        <v>1.927E9</v>
      </c>
      <c r="F1765" s="72">
        <v>7.04E8</v>
      </c>
      <c r="G1765" s="39">
        <f t="shared" si="3"/>
        <v>1927000000</v>
      </c>
      <c r="H1765" s="39">
        <f t="shared" si="4"/>
        <v>704000000</v>
      </c>
    </row>
    <row r="1766">
      <c r="A1766" s="33" t="s">
        <v>197</v>
      </c>
      <c r="B1766" s="68" t="s">
        <v>198</v>
      </c>
      <c r="C1766" s="35" t="s">
        <v>57</v>
      </c>
      <c r="D1766" s="76" t="str">
        <f t="shared" si="2"/>
        <v>Middle East/Bahrain-Middle East/2009</v>
      </c>
      <c r="E1766" s="72">
        <v>1.873E9</v>
      </c>
      <c r="F1766" s="72">
        <v>5.97E8</v>
      </c>
      <c r="G1766" s="39">
        <f t="shared" si="3"/>
        <v>1873000000</v>
      </c>
      <c r="H1766" s="39">
        <f t="shared" si="4"/>
        <v>597000000</v>
      </c>
    </row>
    <row r="1767">
      <c r="A1767" s="33" t="s">
        <v>197</v>
      </c>
      <c r="B1767" s="68" t="s">
        <v>198</v>
      </c>
      <c r="C1767" s="35" t="s">
        <v>58</v>
      </c>
      <c r="D1767" s="76" t="str">
        <f t="shared" si="2"/>
        <v>Middle East/Bahrain-Middle East/2010</v>
      </c>
      <c r="E1767" s="72">
        <v>2.163E9</v>
      </c>
      <c r="F1767" s="72">
        <v>6.84E8</v>
      </c>
      <c r="G1767" s="39">
        <f t="shared" si="3"/>
        <v>2163000000</v>
      </c>
      <c r="H1767" s="39">
        <f t="shared" si="4"/>
        <v>684000000</v>
      </c>
    </row>
    <row r="1768">
      <c r="A1768" s="33" t="s">
        <v>197</v>
      </c>
      <c r="B1768" s="68" t="s">
        <v>198</v>
      </c>
      <c r="C1768" s="35" t="s">
        <v>59</v>
      </c>
      <c r="D1768" s="76" t="str">
        <f t="shared" si="2"/>
        <v>Middle East/Bahrain-Middle East/2011</v>
      </c>
      <c r="E1768" s="72">
        <v>1.766E9</v>
      </c>
      <c r="F1768" s="72">
        <v>8.99E8</v>
      </c>
      <c r="G1768" s="39">
        <f t="shared" si="3"/>
        <v>1766000000</v>
      </c>
      <c r="H1768" s="39">
        <f t="shared" si="4"/>
        <v>899000000</v>
      </c>
    </row>
    <row r="1769">
      <c r="A1769" s="33" t="s">
        <v>197</v>
      </c>
      <c r="B1769" s="68" t="s">
        <v>198</v>
      </c>
      <c r="C1769" s="35" t="s">
        <v>60</v>
      </c>
      <c r="D1769" s="76" t="str">
        <f t="shared" si="2"/>
        <v>Middle East/Bahrain-Middle East/2012</v>
      </c>
      <c r="E1769" s="72">
        <v>1.742E9</v>
      </c>
      <c r="F1769" s="72">
        <v>8.89E8</v>
      </c>
      <c r="G1769" s="39">
        <f t="shared" si="3"/>
        <v>1742000000</v>
      </c>
      <c r="H1769" s="39">
        <f t="shared" si="4"/>
        <v>889000000</v>
      </c>
    </row>
    <row r="1770">
      <c r="A1770" s="33" t="s">
        <v>197</v>
      </c>
      <c r="B1770" s="68" t="s">
        <v>199</v>
      </c>
      <c r="C1770" s="35" t="s">
        <v>48</v>
      </c>
      <c r="D1770" s="76" t="str">
        <f t="shared" si="2"/>
        <v>Middle East/Iran-Middle East/2000</v>
      </c>
      <c r="E1770" s="72">
        <v>6.77E8</v>
      </c>
      <c r="F1770" s="72">
        <v>6.71E8</v>
      </c>
      <c r="G1770" s="39">
        <f t="shared" si="3"/>
        <v>677000000</v>
      </c>
      <c r="H1770" s="39">
        <f t="shared" si="4"/>
        <v>671000000</v>
      </c>
    </row>
    <row r="1771">
      <c r="A1771" s="33" t="s">
        <v>197</v>
      </c>
      <c r="B1771" s="68" t="s">
        <v>199</v>
      </c>
      <c r="C1771" s="35" t="s">
        <v>49</v>
      </c>
      <c r="D1771" s="76" t="str">
        <f t="shared" si="2"/>
        <v>Middle East/Iran-Middle East/2001</v>
      </c>
      <c r="E1771" s="72">
        <v>1.122E9</v>
      </c>
      <c r="F1771" s="72">
        <v>7.14E8</v>
      </c>
      <c r="G1771" s="39">
        <f t="shared" si="3"/>
        <v>1122000000</v>
      </c>
      <c r="H1771" s="39">
        <f t="shared" si="4"/>
        <v>714000000</v>
      </c>
    </row>
    <row r="1772">
      <c r="A1772" s="33" t="s">
        <v>197</v>
      </c>
      <c r="B1772" s="68" t="s">
        <v>199</v>
      </c>
      <c r="C1772" s="35" t="s">
        <v>50</v>
      </c>
      <c r="D1772" s="76" t="str">
        <f t="shared" si="2"/>
        <v>Middle East/Iran-Middle East/2002</v>
      </c>
      <c r="E1772" s="72">
        <v>1.607E9</v>
      </c>
      <c r="F1772" s="72">
        <v>3.99E9</v>
      </c>
      <c r="G1772" s="39">
        <f t="shared" si="3"/>
        <v>1607000000</v>
      </c>
      <c r="H1772" s="39">
        <f t="shared" si="4"/>
        <v>3990000000</v>
      </c>
    </row>
    <row r="1773">
      <c r="A1773" s="33" t="s">
        <v>197</v>
      </c>
      <c r="B1773" s="68" t="s">
        <v>199</v>
      </c>
      <c r="C1773" s="35" t="s">
        <v>51</v>
      </c>
      <c r="D1773" s="76" t="str">
        <f t="shared" si="2"/>
        <v>Middle East/Iran-Middle East/2003</v>
      </c>
      <c r="E1773" s="72">
        <v>1.266E9</v>
      </c>
      <c r="F1773" s="72">
        <v>4.12E9</v>
      </c>
      <c r="G1773" s="39">
        <f t="shared" si="3"/>
        <v>1266000000</v>
      </c>
      <c r="H1773" s="39">
        <f t="shared" si="4"/>
        <v>4120000000</v>
      </c>
    </row>
    <row r="1774">
      <c r="A1774" s="33" t="s">
        <v>197</v>
      </c>
      <c r="B1774" s="68" t="s">
        <v>199</v>
      </c>
      <c r="C1774" s="35" t="s">
        <v>52</v>
      </c>
      <c r="D1774" s="76" t="str">
        <f t="shared" si="2"/>
        <v>Middle East/Iran-Middle East/2004</v>
      </c>
      <c r="E1774" s="72">
        <v>1.305E9</v>
      </c>
      <c r="F1774" s="72">
        <v>4.402E9</v>
      </c>
      <c r="G1774" s="39">
        <f t="shared" si="3"/>
        <v>1305000000</v>
      </c>
      <c r="H1774" s="39">
        <f t="shared" si="4"/>
        <v>4402000000</v>
      </c>
    </row>
    <row r="1775">
      <c r="A1775" s="33" t="s">
        <v>197</v>
      </c>
      <c r="B1775" s="68" t="s">
        <v>199</v>
      </c>
      <c r="C1775" s="35" t="s">
        <v>53</v>
      </c>
      <c r="D1775" s="76" t="str">
        <f t="shared" si="2"/>
        <v>Middle East/Iran-Middle East/2005</v>
      </c>
      <c r="E1775" s="72">
        <v>1.025E9</v>
      </c>
      <c r="F1775" s="72">
        <v>4.112E9</v>
      </c>
      <c r="G1775" s="39">
        <f t="shared" si="3"/>
        <v>1025000000</v>
      </c>
      <c r="H1775" s="39">
        <f t="shared" si="4"/>
        <v>4112000000</v>
      </c>
    </row>
    <row r="1776">
      <c r="A1776" s="33" t="s">
        <v>197</v>
      </c>
      <c r="B1776" s="68" t="s">
        <v>199</v>
      </c>
      <c r="C1776" s="35" t="s">
        <v>54</v>
      </c>
      <c r="D1776" s="76" t="str">
        <f t="shared" si="2"/>
        <v>Middle East/Iran-Middle East/2006</v>
      </c>
      <c r="E1776" s="72">
        <v>1.464E9</v>
      </c>
      <c r="F1776" s="72">
        <v>5.066E9</v>
      </c>
      <c r="G1776" s="39">
        <f t="shared" si="3"/>
        <v>1464000000</v>
      </c>
      <c r="H1776" s="39">
        <f t="shared" si="4"/>
        <v>5066000000</v>
      </c>
    </row>
    <row r="1777">
      <c r="A1777" s="33" t="s">
        <v>197</v>
      </c>
      <c r="B1777" s="68" t="s">
        <v>199</v>
      </c>
      <c r="C1777" s="35" t="s">
        <v>55</v>
      </c>
      <c r="D1777" s="76" t="str">
        <f t="shared" si="2"/>
        <v>Middle East/Iran-Middle East/2007</v>
      </c>
      <c r="E1777" s="72">
        <v>1.95E9</v>
      </c>
      <c r="F1777" s="72">
        <v>7.335E9</v>
      </c>
      <c r="G1777" s="39">
        <f t="shared" si="3"/>
        <v>1950000000</v>
      </c>
      <c r="H1777" s="39">
        <f t="shared" si="4"/>
        <v>7335000000</v>
      </c>
    </row>
    <row r="1778">
      <c r="A1778" s="33" t="s">
        <v>197</v>
      </c>
      <c r="B1778" s="68" t="s">
        <v>199</v>
      </c>
      <c r="C1778" s="35" t="s">
        <v>56</v>
      </c>
      <c r="D1778" s="76" t="str">
        <f t="shared" si="2"/>
        <v>Middle East/Iran-Middle East/2008</v>
      </c>
      <c r="E1778" s="72">
        <v>1.978E9</v>
      </c>
      <c r="F1778" s="72">
        <v>8.27E9</v>
      </c>
      <c r="G1778" s="39">
        <f t="shared" si="3"/>
        <v>1978000000</v>
      </c>
      <c r="H1778" s="39">
        <f t="shared" si="4"/>
        <v>8270000000</v>
      </c>
    </row>
    <row r="1779">
      <c r="A1779" s="33" t="s">
        <v>197</v>
      </c>
      <c r="B1779" s="68" t="s">
        <v>199</v>
      </c>
      <c r="C1779" s="35" t="s">
        <v>57</v>
      </c>
      <c r="D1779" s="76" t="str">
        <f t="shared" si="2"/>
        <v>Middle East/Iran-Middle East/2009</v>
      </c>
      <c r="E1779" s="72">
        <v>2.259E9</v>
      </c>
      <c r="F1779" s="72">
        <v>8.503E9</v>
      </c>
      <c r="G1779" s="39">
        <f t="shared" si="3"/>
        <v>2259000000</v>
      </c>
      <c r="H1779" s="39">
        <f t="shared" si="4"/>
        <v>8503000000</v>
      </c>
    </row>
    <row r="1780">
      <c r="A1780" s="33" t="s">
        <v>197</v>
      </c>
      <c r="B1780" s="68" t="s">
        <v>199</v>
      </c>
      <c r="C1780" s="35" t="s">
        <v>58</v>
      </c>
      <c r="D1780" s="76" t="str">
        <f t="shared" si="2"/>
        <v>Middle East/Iran-Middle East/2010</v>
      </c>
      <c r="E1780" s="72">
        <v>2.631E9</v>
      </c>
      <c r="F1780" s="72">
        <v>1.057E10</v>
      </c>
      <c r="G1780" s="39">
        <f t="shared" si="3"/>
        <v>2631000000</v>
      </c>
      <c r="H1780" s="39">
        <f t="shared" si="4"/>
        <v>10570000000</v>
      </c>
    </row>
    <row r="1781">
      <c r="A1781" s="33" t="s">
        <v>197</v>
      </c>
      <c r="B1781" s="68" t="s">
        <v>199</v>
      </c>
      <c r="C1781" s="35" t="s">
        <v>59</v>
      </c>
      <c r="D1781" s="76" t="str">
        <f t="shared" si="2"/>
        <v>Middle East/Iran-Middle East/2011</v>
      </c>
      <c r="E1781" s="72">
        <v>2.574E9</v>
      </c>
      <c r="F1781" s="72">
        <v>1.0881E10</v>
      </c>
      <c r="G1781" s="39">
        <f t="shared" si="3"/>
        <v>2574000000</v>
      </c>
      <c r="H1781" s="39">
        <f t="shared" si="4"/>
        <v>10881000000</v>
      </c>
    </row>
    <row r="1782">
      <c r="A1782" s="33" t="s">
        <v>197</v>
      </c>
      <c r="B1782" s="68" t="s">
        <v>199</v>
      </c>
      <c r="C1782" s="35" t="s">
        <v>60</v>
      </c>
      <c r="D1782" s="76" t="str">
        <f t="shared" si="2"/>
        <v>Middle East/Iran-Middle East/2012</v>
      </c>
      <c r="E1782" s="69"/>
      <c r="F1782" s="69"/>
      <c r="G1782" s="39">
        <f t="shared" si="3"/>
        <v>2574000000</v>
      </c>
      <c r="H1782" s="39">
        <f t="shared" si="4"/>
        <v>10881000000</v>
      </c>
    </row>
    <row r="1783">
      <c r="A1783" s="33" t="s">
        <v>197</v>
      </c>
      <c r="B1783" s="68" t="s">
        <v>200</v>
      </c>
      <c r="C1783" s="35" t="s">
        <v>48</v>
      </c>
      <c r="D1783" s="76" t="str">
        <f t="shared" si="2"/>
        <v>Middle East/Iraq-Middle East/2000</v>
      </c>
      <c r="E1783" s="72">
        <v>2000000.0</v>
      </c>
      <c r="F1783" s="72">
        <v>9000000.0</v>
      </c>
      <c r="G1783" s="39">
        <f t="shared" si="3"/>
        <v>2000000</v>
      </c>
      <c r="H1783" s="39">
        <f t="shared" si="4"/>
        <v>9000000</v>
      </c>
    </row>
    <row r="1784">
      <c r="A1784" s="33" t="s">
        <v>197</v>
      </c>
      <c r="B1784" s="68" t="s">
        <v>200</v>
      </c>
      <c r="C1784" s="35" t="s">
        <v>49</v>
      </c>
      <c r="D1784" s="76" t="str">
        <f t="shared" si="2"/>
        <v>Middle East/Iraq-Middle East/2001</v>
      </c>
      <c r="E1784" s="72">
        <v>1.5E7</v>
      </c>
      <c r="F1784" s="72">
        <v>3.1E7</v>
      </c>
      <c r="G1784" s="39">
        <f t="shared" si="3"/>
        <v>15000000</v>
      </c>
      <c r="H1784" s="39">
        <f t="shared" si="4"/>
        <v>31000000</v>
      </c>
    </row>
    <row r="1785">
      <c r="A1785" s="33" t="s">
        <v>197</v>
      </c>
      <c r="B1785" s="68" t="s">
        <v>200</v>
      </c>
      <c r="C1785" s="35" t="s">
        <v>50</v>
      </c>
      <c r="D1785" s="76" t="str">
        <f t="shared" si="2"/>
        <v>Middle East/Iraq-Middle East/2002</v>
      </c>
      <c r="E1785" s="72">
        <v>4.5E7</v>
      </c>
      <c r="F1785" s="72">
        <v>2.6E7</v>
      </c>
      <c r="G1785" s="39">
        <f t="shared" si="3"/>
        <v>45000000</v>
      </c>
      <c r="H1785" s="39">
        <f t="shared" si="4"/>
        <v>26000000</v>
      </c>
    </row>
    <row r="1786">
      <c r="A1786" s="33" t="s">
        <v>197</v>
      </c>
      <c r="B1786" s="68" t="s">
        <v>200</v>
      </c>
      <c r="C1786" s="35" t="s">
        <v>51</v>
      </c>
      <c r="D1786" s="76" t="str">
        <f t="shared" si="2"/>
        <v>Middle East/Iraq-Middle East/2003</v>
      </c>
      <c r="E1786" s="69"/>
      <c r="F1786" s="69"/>
      <c r="G1786" s="39">
        <f t="shared" si="3"/>
        <v>45000000</v>
      </c>
      <c r="H1786" s="39">
        <f t="shared" si="4"/>
        <v>26000000</v>
      </c>
    </row>
    <row r="1787">
      <c r="A1787" s="33" t="s">
        <v>197</v>
      </c>
      <c r="B1787" s="68" t="s">
        <v>200</v>
      </c>
      <c r="C1787" s="35" t="s">
        <v>52</v>
      </c>
      <c r="D1787" s="76" t="str">
        <f t="shared" si="2"/>
        <v>Middle East/Iraq-Middle East/2004</v>
      </c>
      <c r="E1787" s="69"/>
      <c r="F1787" s="69"/>
      <c r="G1787" s="39">
        <f t="shared" si="3"/>
        <v>45000000</v>
      </c>
      <c r="H1787" s="39">
        <f t="shared" si="4"/>
        <v>26000000</v>
      </c>
    </row>
    <row r="1788">
      <c r="A1788" s="33" t="s">
        <v>197</v>
      </c>
      <c r="B1788" s="68" t="s">
        <v>200</v>
      </c>
      <c r="C1788" s="35" t="s">
        <v>53</v>
      </c>
      <c r="D1788" s="76" t="str">
        <f t="shared" si="2"/>
        <v>Middle East/Iraq-Middle East/2005</v>
      </c>
      <c r="E1788" s="72">
        <v>1.86E8</v>
      </c>
      <c r="F1788" s="72">
        <v>6.27E8</v>
      </c>
      <c r="G1788" s="39">
        <f t="shared" si="3"/>
        <v>186000000</v>
      </c>
      <c r="H1788" s="39">
        <f t="shared" si="4"/>
        <v>627000000</v>
      </c>
    </row>
    <row r="1789">
      <c r="A1789" s="33" t="s">
        <v>197</v>
      </c>
      <c r="B1789" s="68" t="s">
        <v>200</v>
      </c>
      <c r="C1789" s="35" t="s">
        <v>54</v>
      </c>
      <c r="D1789" s="76" t="str">
        <f t="shared" si="2"/>
        <v>Middle East/Iraq-Middle East/2006</v>
      </c>
      <c r="E1789" s="72">
        <v>1.7E8</v>
      </c>
      <c r="F1789" s="72">
        <v>5.26E8</v>
      </c>
      <c r="G1789" s="39">
        <f t="shared" si="3"/>
        <v>170000000</v>
      </c>
      <c r="H1789" s="39">
        <f t="shared" si="4"/>
        <v>526000000</v>
      </c>
    </row>
    <row r="1790">
      <c r="A1790" s="33" t="s">
        <v>197</v>
      </c>
      <c r="B1790" s="68" t="s">
        <v>200</v>
      </c>
      <c r="C1790" s="35" t="s">
        <v>55</v>
      </c>
      <c r="D1790" s="76" t="str">
        <f t="shared" si="2"/>
        <v>Middle East/Iraq-Middle East/2007</v>
      </c>
      <c r="E1790" s="72">
        <v>5.55E8</v>
      </c>
      <c r="F1790" s="72">
        <v>7.05E8</v>
      </c>
      <c r="G1790" s="39">
        <f t="shared" si="3"/>
        <v>555000000</v>
      </c>
      <c r="H1790" s="39">
        <f t="shared" si="4"/>
        <v>705000000</v>
      </c>
    </row>
    <row r="1791">
      <c r="A1791" s="33" t="s">
        <v>197</v>
      </c>
      <c r="B1791" s="68" t="s">
        <v>200</v>
      </c>
      <c r="C1791" s="35" t="s">
        <v>56</v>
      </c>
      <c r="D1791" s="76" t="str">
        <f t="shared" si="2"/>
        <v>Middle East/Iraq-Middle East/2008</v>
      </c>
      <c r="E1791" s="72">
        <v>8.67E8</v>
      </c>
      <c r="F1791" s="72">
        <v>8.13E8</v>
      </c>
      <c r="G1791" s="39">
        <f t="shared" si="3"/>
        <v>867000000</v>
      </c>
      <c r="H1791" s="39">
        <f t="shared" si="4"/>
        <v>813000000</v>
      </c>
    </row>
    <row r="1792">
      <c r="A1792" s="33" t="s">
        <v>197</v>
      </c>
      <c r="B1792" s="68" t="s">
        <v>200</v>
      </c>
      <c r="C1792" s="35" t="s">
        <v>57</v>
      </c>
      <c r="D1792" s="76" t="str">
        <f t="shared" si="2"/>
        <v>Middle East/Iraq-Middle East/2009</v>
      </c>
      <c r="E1792" s="72">
        <v>1.432E9</v>
      </c>
      <c r="F1792" s="72">
        <v>1.221E9</v>
      </c>
      <c r="G1792" s="39">
        <f t="shared" si="3"/>
        <v>1432000000</v>
      </c>
      <c r="H1792" s="39">
        <f t="shared" si="4"/>
        <v>1221000000</v>
      </c>
    </row>
    <row r="1793">
      <c r="A1793" s="33" t="s">
        <v>197</v>
      </c>
      <c r="B1793" s="68" t="s">
        <v>200</v>
      </c>
      <c r="C1793" s="35" t="s">
        <v>58</v>
      </c>
      <c r="D1793" s="76" t="str">
        <f t="shared" si="2"/>
        <v>Middle East/Iraq-Middle East/2010</v>
      </c>
      <c r="E1793" s="72">
        <v>1.736E9</v>
      </c>
      <c r="F1793" s="72">
        <v>1.675E9</v>
      </c>
      <c r="G1793" s="39">
        <f t="shared" si="3"/>
        <v>1736000000</v>
      </c>
      <c r="H1793" s="39">
        <f t="shared" si="4"/>
        <v>1675000000</v>
      </c>
    </row>
    <row r="1794">
      <c r="A1794" s="33" t="s">
        <v>197</v>
      </c>
      <c r="B1794" s="68" t="s">
        <v>200</v>
      </c>
      <c r="C1794" s="35" t="s">
        <v>59</v>
      </c>
      <c r="D1794" s="76" t="str">
        <f t="shared" si="2"/>
        <v>Middle East/Iraq-Middle East/2011</v>
      </c>
      <c r="E1794" s="72">
        <v>1.557E9</v>
      </c>
      <c r="F1794" s="72">
        <v>1.879E9</v>
      </c>
      <c r="G1794" s="39">
        <f t="shared" si="3"/>
        <v>1557000000</v>
      </c>
      <c r="H1794" s="39">
        <f t="shared" si="4"/>
        <v>1879000000</v>
      </c>
    </row>
    <row r="1795">
      <c r="A1795" s="33" t="s">
        <v>197</v>
      </c>
      <c r="B1795" s="68" t="s">
        <v>200</v>
      </c>
      <c r="C1795" s="35" t="s">
        <v>60</v>
      </c>
      <c r="D1795" s="76" t="str">
        <f t="shared" si="2"/>
        <v>Middle East/Iraq-Middle East/2012</v>
      </c>
      <c r="E1795" s="72">
        <v>1.64E9</v>
      </c>
      <c r="F1795" s="72">
        <v>2.363E9</v>
      </c>
      <c r="G1795" s="39">
        <f t="shared" si="3"/>
        <v>1640000000</v>
      </c>
      <c r="H1795" s="39">
        <f t="shared" si="4"/>
        <v>2363000000</v>
      </c>
    </row>
    <row r="1796">
      <c r="A1796" s="33" t="s">
        <v>197</v>
      </c>
      <c r="B1796" s="68" t="s">
        <v>201</v>
      </c>
      <c r="C1796" s="35" t="s">
        <v>48</v>
      </c>
      <c r="D1796" s="76" t="str">
        <f t="shared" si="2"/>
        <v>Middle East/Israel-Middle East/2000</v>
      </c>
      <c r="E1796" s="72">
        <v>4.611E9</v>
      </c>
      <c r="F1796" s="72">
        <v>3.733E9</v>
      </c>
      <c r="G1796" s="39">
        <f t="shared" si="3"/>
        <v>4611000000</v>
      </c>
      <c r="H1796" s="39">
        <f t="shared" si="4"/>
        <v>3733000000</v>
      </c>
    </row>
    <row r="1797">
      <c r="A1797" s="33" t="s">
        <v>197</v>
      </c>
      <c r="B1797" s="68" t="s">
        <v>201</v>
      </c>
      <c r="C1797" s="35" t="s">
        <v>49</v>
      </c>
      <c r="D1797" s="76" t="str">
        <f t="shared" si="2"/>
        <v>Middle East/Israel-Middle East/2001</v>
      </c>
      <c r="E1797" s="72">
        <v>2.854E9</v>
      </c>
      <c r="F1797" s="72">
        <v>3.887E9</v>
      </c>
      <c r="G1797" s="39">
        <f t="shared" si="3"/>
        <v>2854000000</v>
      </c>
      <c r="H1797" s="39">
        <f t="shared" si="4"/>
        <v>3887000000</v>
      </c>
    </row>
    <row r="1798">
      <c r="A1798" s="33" t="s">
        <v>197</v>
      </c>
      <c r="B1798" s="68" t="s">
        <v>201</v>
      </c>
      <c r="C1798" s="35" t="s">
        <v>50</v>
      </c>
      <c r="D1798" s="76" t="str">
        <f t="shared" si="2"/>
        <v>Middle East/Israel-Middle East/2002</v>
      </c>
      <c r="E1798" s="72">
        <v>2.426E9</v>
      </c>
      <c r="F1798" s="72">
        <v>3.322E9</v>
      </c>
      <c r="G1798" s="39">
        <f t="shared" si="3"/>
        <v>2426000000</v>
      </c>
      <c r="H1798" s="39">
        <f t="shared" si="4"/>
        <v>3322000000</v>
      </c>
    </row>
    <row r="1799">
      <c r="A1799" s="33" t="s">
        <v>197</v>
      </c>
      <c r="B1799" s="68" t="s">
        <v>201</v>
      </c>
      <c r="C1799" s="35" t="s">
        <v>51</v>
      </c>
      <c r="D1799" s="76" t="str">
        <f t="shared" si="2"/>
        <v>Middle East/Israel-Middle East/2003</v>
      </c>
      <c r="E1799" s="72">
        <v>2.473E9</v>
      </c>
      <c r="F1799" s="72">
        <v>3.341E9</v>
      </c>
      <c r="G1799" s="39">
        <f t="shared" si="3"/>
        <v>2473000000</v>
      </c>
      <c r="H1799" s="39">
        <f t="shared" si="4"/>
        <v>3341000000</v>
      </c>
    </row>
    <row r="1800">
      <c r="A1800" s="33" t="s">
        <v>197</v>
      </c>
      <c r="B1800" s="68" t="s">
        <v>201</v>
      </c>
      <c r="C1800" s="35" t="s">
        <v>52</v>
      </c>
      <c r="D1800" s="76" t="str">
        <f t="shared" si="2"/>
        <v>Middle East/Israel-Middle East/2004</v>
      </c>
      <c r="E1800" s="72">
        <v>2.908E9</v>
      </c>
      <c r="F1800" s="72">
        <v>3.663E9</v>
      </c>
      <c r="G1800" s="39">
        <f t="shared" si="3"/>
        <v>2908000000</v>
      </c>
      <c r="H1800" s="39">
        <f t="shared" si="4"/>
        <v>3663000000</v>
      </c>
    </row>
    <row r="1801">
      <c r="A1801" s="33" t="s">
        <v>197</v>
      </c>
      <c r="B1801" s="68" t="s">
        <v>201</v>
      </c>
      <c r="C1801" s="35" t="s">
        <v>53</v>
      </c>
      <c r="D1801" s="76" t="str">
        <f t="shared" si="2"/>
        <v>Middle East/Israel-Middle East/2005</v>
      </c>
      <c r="E1801" s="72">
        <v>3.427E9</v>
      </c>
      <c r="F1801" s="72">
        <v>3.78E9</v>
      </c>
      <c r="G1801" s="39">
        <f t="shared" si="3"/>
        <v>3427000000</v>
      </c>
      <c r="H1801" s="39">
        <f t="shared" si="4"/>
        <v>3780000000</v>
      </c>
    </row>
    <row r="1802">
      <c r="A1802" s="33" t="s">
        <v>197</v>
      </c>
      <c r="B1802" s="68" t="s">
        <v>201</v>
      </c>
      <c r="C1802" s="35" t="s">
        <v>54</v>
      </c>
      <c r="D1802" s="76" t="str">
        <f t="shared" si="2"/>
        <v>Middle East/Israel-Middle East/2006</v>
      </c>
      <c r="E1802" s="72">
        <v>3.802E9</v>
      </c>
      <c r="F1802" s="72">
        <v>4.085E9</v>
      </c>
      <c r="G1802" s="39">
        <f t="shared" si="3"/>
        <v>3802000000</v>
      </c>
      <c r="H1802" s="39">
        <f t="shared" si="4"/>
        <v>4085000000</v>
      </c>
    </row>
    <row r="1803">
      <c r="A1803" s="33" t="s">
        <v>197</v>
      </c>
      <c r="B1803" s="68" t="s">
        <v>201</v>
      </c>
      <c r="C1803" s="35" t="s">
        <v>55</v>
      </c>
      <c r="D1803" s="76" t="str">
        <f t="shared" si="2"/>
        <v>Middle East/Israel-Middle East/2007</v>
      </c>
      <c r="E1803" s="72">
        <v>4.405E9</v>
      </c>
      <c r="F1803" s="72">
        <v>4.669E9</v>
      </c>
      <c r="G1803" s="39">
        <f t="shared" si="3"/>
        <v>4405000000</v>
      </c>
      <c r="H1803" s="39">
        <f t="shared" si="4"/>
        <v>4669000000</v>
      </c>
    </row>
    <row r="1804">
      <c r="A1804" s="33" t="s">
        <v>197</v>
      </c>
      <c r="B1804" s="68" t="s">
        <v>201</v>
      </c>
      <c r="C1804" s="35" t="s">
        <v>56</v>
      </c>
      <c r="D1804" s="76" t="str">
        <f t="shared" si="2"/>
        <v>Middle East/Israel-Middle East/2008</v>
      </c>
      <c r="E1804" s="72">
        <v>5.509E9</v>
      </c>
      <c r="F1804" s="72">
        <v>4.693E9</v>
      </c>
      <c r="G1804" s="39">
        <f t="shared" si="3"/>
        <v>5509000000</v>
      </c>
      <c r="H1804" s="39">
        <f t="shared" si="4"/>
        <v>4693000000</v>
      </c>
    </row>
    <row r="1805">
      <c r="A1805" s="33" t="s">
        <v>197</v>
      </c>
      <c r="B1805" s="68" t="s">
        <v>201</v>
      </c>
      <c r="C1805" s="35" t="s">
        <v>57</v>
      </c>
      <c r="D1805" s="76" t="str">
        <f t="shared" si="2"/>
        <v>Middle East/Israel-Middle East/2009</v>
      </c>
      <c r="E1805" s="72">
        <v>5.067E9</v>
      </c>
      <c r="F1805" s="72">
        <v>4.241E9</v>
      </c>
      <c r="G1805" s="39">
        <f t="shared" si="3"/>
        <v>5067000000</v>
      </c>
      <c r="H1805" s="39">
        <f t="shared" si="4"/>
        <v>4241000000</v>
      </c>
    </row>
    <row r="1806">
      <c r="A1806" s="33" t="s">
        <v>197</v>
      </c>
      <c r="B1806" s="68" t="s">
        <v>201</v>
      </c>
      <c r="C1806" s="35" t="s">
        <v>58</v>
      </c>
      <c r="D1806" s="76" t="str">
        <f t="shared" si="2"/>
        <v>Middle East/Israel-Middle East/2010</v>
      </c>
      <c r="E1806" s="72">
        <v>5.824E9</v>
      </c>
      <c r="F1806" s="72">
        <v>4.725E9</v>
      </c>
      <c r="G1806" s="39">
        <f t="shared" si="3"/>
        <v>5824000000</v>
      </c>
      <c r="H1806" s="39">
        <f t="shared" si="4"/>
        <v>4725000000</v>
      </c>
    </row>
    <row r="1807">
      <c r="A1807" s="33" t="s">
        <v>197</v>
      </c>
      <c r="B1807" s="68" t="s">
        <v>201</v>
      </c>
      <c r="C1807" s="35" t="s">
        <v>59</v>
      </c>
      <c r="D1807" s="76" t="str">
        <f t="shared" si="2"/>
        <v>Middle East/Israel-Middle East/2011</v>
      </c>
      <c r="E1807" s="72">
        <v>6.029E9</v>
      </c>
      <c r="F1807" s="72">
        <v>4.937E9</v>
      </c>
      <c r="G1807" s="39">
        <f t="shared" si="3"/>
        <v>6029000000</v>
      </c>
      <c r="H1807" s="39">
        <f t="shared" si="4"/>
        <v>4937000000</v>
      </c>
    </row>
    <row r="1808">
      <c r="A1808" s="33" t="s">
        <v>197</v>
      </c>
      <c r="B1808" s="68" t="s">
        <v>201</v>
      </c>
      <c r="C1808" s="35" t="s">
        <v>60</v>
      </c>
      <c r="D1808" s="76" t="str">
        <f t="shared" si="2"/>
        <v>Middle East/Israel-Middle East/2012</v>
      </c>
      <c r="E1808" s="72">
        <v>6.225E9</v>
      </c>
      <c r="F1808" s="72">
        <v>4.851E9</v>
      </c>
      <c r="G1808" s="39">
        <f t="shared" si="3"/>
        <v>6225000000</v>
      </c>
      <c r="H1808" s="39">
        <f t="shared" si="4"/>
        <v>4851000000</v>
      </c>
    </row>
    <row r="1809">
      <c r="A1809" s="33" t="s">
        <v>197</v>
      </c>
      <c r="B1809" s="68" t="s">
        <v>202</v>
      </c>
      <c r="C1809" s="35" t="s">
        <v>48</v>
      </c>
      <c r="D1809" s="76" t="str">
        <f t="shared" si="2"/>
        <v>Middle East/Jordan-Middle East/2000</v>
      </c>
      <c r="E1809" s="72">
        <v>9.35E8</v>
      </c>
      <c r="F1809" s="72">
        <v>3.87E8</v>
      </c>
      <c r="G1809" s="39">
        <f t="shared" si="3"/>
        <v>935000000</v>
      </c>
      <c r="H1809" s="39">
        <f t="shared" si="4"/>
        <v>387000000</v>
      </c>
    </row>
    <row r="1810">
      <c r="A1810" s="33" t="s">
        <v>197</v>
      </c>
      <c r="B1810" s="68" t="s">
        <v>202</v>
      </c>
      <c r="C1810" s="35" t="s">
        <v>49</v>
      </c>
      <c r="D1810" s="76" t="str">
        <f t="shared" si="2"/>
        <v>Middle East/Jordan-Middle East/2001</v>
      </c>
      <c r="E1810" s="72">
        <v>8.84E8</v>
      </c>
      <c r="F1810" s="72">
        <v>4.2E8</v>
      </c>
      <c r="G1810" s="39">
        <f t="shared" si="3"/>
        <v>884000000</v>
      </c>
      <c r="H1810" s="39">
        <f t="shared" si="4"/>
        <v>420000000</v>
      </c>
    </row>
    <row r="1811">
      <c r="A1811" s="33" t="s">
        <v>197</v>
      </c>
      <c r="B1811" s="68" t="s">
        <v>202</v>
      </c>
      <c r="C1811" s="35" t="s">
        <v>50</v>
      </c>
      <c r="D1811" s="76" t="str">
        <f t="shared" si="2"/>
        <v>Middle East/Jordan-Middle East/2002</v>
      </c>
      <c r="E1811" s="72">
        <v>1.254E9</v>
      </c>
      <c r="F1811" s="72">
        <v>5.04E8</v>
      </c>
      <c r="G1811" s="39">
        <f t="shared" si="3"/>
        <v>1254000000</v>
      </c>
      <c r="H1811" s="39">
        <f t="shared" si="4"/>
        <v>504000000</v>
      </c>
    </row>
    <row r="1812">
      <c r="A1812" s="33" t="s">
        <v>197</v>
      </c>
      <c r="B1812" s="68" t="s">
        <v>202</v>
      </c>
      <c r="C1812" s="35" t="s">
        <v>51</v>
      </c>
      <c r="D1812" s="76" t="str">
        <f t="shared" si="2"/>
        <v>Middle East/Jordan-Middle East/2003</v>
      </c>
      <c r="E1812" s="72">
        <v>1.266E9</v>
      </c>
      <c r="F1812" s="72">
        <v>5.03E8</v>
      </c>
      <c r="G1812" s="39">
        <f t="shared" si="3"/>
        <v>1266000000</v>
      </c>
      <c r="H1812" s="39">
        <f t="shared" si="4"/>
        <v>503000000</v>
      </c>
    </row>
    <row r="1813">
      <c r="A1813" s="33" t="s">
        <v>197</v>
      </c>
      <c r="B1813" s="68" t="s">
        <v>202</v>
      </c>
      <c r="C1813" s="35" t="s">
        <v>52</v>
      </c>
      <c r="D1813" s="76" t="str">
        <f t="shared" si="2"/>
        <v>Middle East/Jordan-Middle East/2004</v>
      </c>
      <c r="E1813" s="72">
        <v>1.621E9</v>
      </c>
      <c r="F1813" s="72">
        <v>5.85E8</v>
      </c>
      <c r="G1813" s="39">
        <f t="shared" si="3"/>
        <v>1621000000</v>
      </c>
      <c r="H1813" s="39">
        <f t="shared" si="4"/>
        <v>585000000</v>
      </c>
    </row>
    <row r="1814">
      <c r="A1814" s="33" t="s">
        <v>197</v>
      </c>
      <c r="B1814" s="68" t="s">
        <v>202</v>
      </c>
      <c r="C1814" s="35" t="s">
        <v>53</v>
      </c>
      <c r="D1814" s="76" t="str">
        <f t="shared" si="2"/>
        <v>Middle East/Jordan-Middle East/2005</v>
      </c>
      <c r="E1814" s="72">
        <v>1.759E9</v>
      </c>
      <c r="F1814" s="72">
        <v>6.53E8</v>
      </c>
      <c r="G1814" s="39">
        <f t="shared" si="3"/>
        <v>1759000000</v>
      </c>
      <c r="H1814" s="39">
        <f t="shared" si="4"/>
        <v>653000000</v>
      </c>
    </row>
    <row r="1815">
      <c r="A1815" s="33" t="s">
        <v>197</v>
      </c>
      <c r="B1815" s="68" t="s">
        <v>202</v>
      </c>
      <c r="C1815" s="35" t="s">
        <v>54</v>
      </c>
      <c r="D1815" s="76" t="str">
        <f t="shared" si="2"/>
        <v>Middle East/Jordan-Middle East/2006</v>
      </c>
      <c r="E1815" s="72">
        <v>2.426E9</v>
      </c>
      <c r="F1815" s="72">
        <v>9.56E8</v>
      </c>
      <c r="G1815" s="39">
        <f t="shared" si="3"/>
        <v>2426000000</v>
      </c>
      <c r="H1815" s="39">
        <f t="shared" si="4"/>
        <v>956000000</v>
      </c>
    </row>
    <row r="1816">
      <c r="A1816" s="33" t="s">
        <v>197</v>
      </c>
      <c r="B1816" s="68" t="s">
        <v>202</v>
      </c>
      <c r="C1816" s="35" t="s">
        <v>55</v>
      </c>
      <c r="D1816" s="76" t="str">
        <f t="shared" si="2"/>
        <v>Middle East/Jordan-Middle East/2007</v>
      </c>
      <c r="E1816" s="72">
        <v>2.754E9</v>
      </c>
      <c r="F1816" s="72">
        <v>1.024E9</v>
      </c>
      <c r="G1816" s="39">
        <f t="shared" si="3"/>
        <v>2754000000</v>
      </c>
      <c r="H1816" s="39">
        <f t="shared" si="4"/>
        <v>1024000000</v>
      </c>
    </row>
    <row r="1817">
      <c r="A1817" s="33" t="s">
        <v>197</v>
      </c>
      <c r="B1817" s="68" t="s">
        <v>202</v>
      </c>
      <c r="C1817" s="35" t="s">
        <v>56</v>
      </c>
      <c r="D1817" s="76" t="str">
        <f t="shared" si="2"/>
        <v>Middle East/Jordan-Middle East/2008</v>
      </c>
      <c r="E1817" s="72">
        <v>3.539E9</v>
      </c>
      <c r="F1817" s="72">
        <v>1.14E9</v>
      </c>
      <c r="G1817" s="39">
        <f t="shared" si="3"/>
        <v>3539000000</v>
      </c>
      <c r="H1817" s="39">
        <f t="shared" si="4"/>
        <v>1140000000</v>
      </c>
    </row>
    <row r="1818">
      <c r="A1818" s="33" t="s">
        <v>197</v>
      </c>
      <c r="B1818" s="68" t="s">
        <v>202</v>
      </c>
      <c r="C1818" s="35" t="s">
        <v>57</v>
      </c>
      <c r="D1818" s="76" t="str">
        <f t="shared" si="2"/>
        <v>Middle East/Jordan-Middle East/2009</v>
      </c>
      <c r="E1818" s="72">
        <v>3.472E9</v>
      </c>
      <c r="F1818" s="72">
        <v>1.202E9</v>
      </c>
      <c r="G1818" s="39">
        <f t="shared" si="3"/>
        <v>3472000000</v>
      </c>
      <c r="H1818" s="39">
        <f t="shared" si="4"/>
        <v>1202000000</v>
      </c>
    </row>
    <row r="1819">
      <c r="A1819" s="33" t="s">
        <v>197</v>
      </c>
      <c r="B1819" s="68" t="s">
        <v>202</v>
      </c>
      <c r="C1819" s="35" t="s">
        <v>58</v>
      </c>
      <c r="D1819" s="76" t="str">
        <f t="shared" si="2"/>
        <v>Middle East/Jordan-Middle East/2010</v>
      </c>
      <c r="E1819" s="72">
        <v>4.39E9</v>
      </c>
      <c r="F1819" s="72">
        <v>1.736E9</v>
      </c>
      <c r="G1819" s="39">
        <f t="shared" si="3"/>
        <v>4390000000</v>
      </c>
      <c r="H1819" s="39">
        <f t="shared" si="4"/>
        <v>1736000000</v>
      </c>
    </row>
    <row r="1820">
      <c r="A1820" s="33" t="s">
        <v>197</v>
      </c>
      <c r="B1820" s="68" t="s">
        <v>202</v>
      </c>
      <c r="C1820" s="35" t="s">
        <v>59</v>
      </c>
      <c r="D1820" s="76" t="str">
        <f t="shared" si="2"/>
        <v>Middle East/Jordan-Middle East/2011</v>
      </c>
      <c r="E1820" s="72">
        <v>3.86E9</v>
      </c>
      <c r="F1820" s="72">
        <v>1.28E9</v>
      </c>
      <c r="G1820" s="39">
        <f t="shared" si="3"/>
        <v>3860000000</v>
      </c>
      <c r="H1820" s="39">
        <f t="shared" si="4"/>
        <v>1280000000</v>
      </c>
    </row>
    <row r="1821">
      <c r="A1821" s="33" t="s">
        <v>197</v>
      </c>
      <c r="B1821" s="68" t="s">
        <v>202</v>
      </c>
      <c r="C1821" s="35" t="s">
        <v>60</v>
      </c>
      <c r="D1821" s="76" t="str">
        <f t="shared" si="2"/>
        <v>Middle East/Jordan-Middle East/2012</v>
      </c>
      <c r="E1821" s="72">
        <v>4.485E9</v>
      </c>
      <c r="F1821" s="72">
        <v>1.257E9</v>
      </c>
      <c r="G1821" s="39">
        <f t="shared" si="3"/>
        <v>4485000000</v>
      </c>
      <c r="H1821" s="39">
        <f t="shared" si="4"/>
        <v>1257000000</v>
      </c>
    </row>
    <row r="1822">
      <c r="A1822" s="33" t="s">
        <v>197</v>
      </c>
      <c r="B1822" s="68" t="s">
        <v>203</v>
      </c>
      <c r="C1822" s="35" t="s">
        <v>48</v>
      </c>
      <c r="D1822" s="76" t="str">
        <f t="shared" si="2"/>
        <v>Middle East/Kuwait-Middle East/2000</v>
      </c>
      <c r="E1822" s="72">
        <v>3.94E8</v>
      </c>
      <c r="F1822" s="72">
        <v>2.852E9</v>
      </c>
      <c r="G1822" s="39">
        <f t="shared" si="3"/>
        <v>394000000</v>
      </c>
      <c r="H1822" s="39">
        <f t="shared" si="4"/>
        <v>2852000000</v>
      </c>
    </row>
    <row r="1823">
      <c r="A1823" s="33" t="s">
        <v>197</v>
      </c>
      <c r="B1823" s="68" t="s">
        <v>203</v>
      </c>
      <c r="C1823" s="35" t="s">
        <v>49</v>
      </c>
      <c r="D1823" s="76" t="str">
        <f t="shared" si="2"/>
        <v>Middle East/Kuwait-Middle East/2001</v>
      </c>
      <c r="E1823" s="72">
        <v>2.86E8</v>
      </c>
      <c r="F1823" s="72">
        <v>3.207E9</v>
      </c>
      <c r="G1823" s="39">
        <f t="shared" si="3"/>
        <v>286000000</v>
      </c>
      <c r="H1823" s="39">
        <f t="shared" si="4"/>
        <v>3207000000</v>
      </c>
    </row>
    <row r="1824">
      <c r="A1824" s="33" t="s">
        <v>197</v>
      </c>
      <c r="B1824" s="68" t="s">
        <v>203</v>
      </c>
      <c r="C1824" s="35" t="s">
        <v>50</v>
      </c>
      <c r="D1824" s="76" t="str">
        <f t="shared" si="2"/>
        <v>Middle East/Kuwait-Middle East/2002</v>
      </c>
      <c r="E1824" s="72">
        <v>3.2E8</v>
      </c>
      <c r="F1824" s="72">
        <v>3.412E9</v>
      </c>
      <c r="G1824" s="39">
        <f t="shared" si="3"/>
        <v>320000000</v>
      </c>
      <c r="H1824" s="39">
        <f t="shared" si="4"/>
        <v>3412000000</v>
      </c>
    </row>
    <row r="1825">
      <c r="A1825" s="33" t="s">
        <v>197</v>
      </c>
      <c r="B1825" s="68" t="s">
        <v>203</v>
      </c>
      <c r="C1825" s="35" t="s">
        <v>51</v>
      </c>
      <c r="D1825" s="76" t="str">
        <f t="shared" si="2"/>
        <v>Middle East/Kuwait-Middle East/2003</v>
      </c>
      <c r="E1825" s="72">
        <v>3.28E8</v>
      </c>
      <c r="F1825" s="72">
        <v>3.75E9</v>
      </c>
      <c r="G1825" s="39">
        <f t="shared" si="3"/>
        <v>328000000</v>
      </c>
      <c r="H1825" s="39">
        <f t="shared" si="4"/>
        <v>3750000000</v>
      </c>
    </row>
    <row r="1826">
      <c r="A1826" s="33" t="s">
        <v>197</v>
      </c>
      <c r="B1826" s="68" t="s">
        <v>203</v>
      </c>
      <c r="C1826" s="35" t="s">
        <v>52</v>
      </c>
      <c r="D1826" s="76" t="str">
        <f t="shared" si="2"/>
        <v>Middle East/Kuwait-Middle East/2004</v>
      </c>
      <c r="E1826" s="72">
        <v>3.98E8</v>
      </c>
      <c r="F1826" s="72">
        <v>4.147E9</v>
      </c>
      <c r="G1826" s="39">
        <f t="shared" si="3"/>
        <v>398000000</v>
      </c>
      <c r="H1826" s="39">
        <f t="shared" si="4"/>
        <v>4147000000</v>
      </c>
    </row>
    <row r="1827">
      <c r="A1827" s="33" t="s">
        <v>197</v>
      </c>
      <c r="B1827" s="68" t="s">
        <v>203</v>
      </c>
      <c r="C1827" s="35" t="s">
        <v>53</v>
      </c>
      <c r="D1827" s="76" t="str">
        <f t="shared" si="2"/>
        <v>Middle East/Kuwait-Middle East/2005</v>
      </c>
      <c r="E1827" s="72">
        <v>4.13E8</v>
      </c>
      <c r="F1827" s="72">
        <v>4.997E9</v>
      </c>
      <c r="G1827" s="39">
        <f t="shared" si="3"/>
        <v>413000000</v>
      </c>
      <c r="H1827" s="39">
        <f t="shared" si="4"/>
        <v>4997000000</v>
      </c>
    </row>
    <row r="1828">
      <c r="A1828" s="33" t="s">
        <v>197</v>
      </c>
      <c r="B1828" s="68" t="s">
        <v>203</v>
      </c>
      <c r="C1828" s="35" t="s">
        <v>54</v>
      </c>
      <c r="D1828" s="76" t="str">
        <f t="shared" si="2"/>
        <v>Middle East/Kuwait-Middle East/2006</v>
      </c>
      <c r="E1828" s="72">
        <v>5.08E8</v>
      </c>
      <c r="F1828" s="72">
        <v>6.074E9</v>
      </c>
      <c r="G1828" s="39">
        <f t="shared" si="3"/>
        <v>508000000</v>
      </c>
      <c r="H1828" s="39">
        <f t="shared" si="4"/>
        <v>6074000000</v>
      </c>
    </row>
    <row r="1829">
      <c r="A1829" s="33" t="s">
        <v>197</v>
      </c>
      <c r="B1829" s="68" t="s">
        <v>203</v>
      </c>
      <c r="C1829" s="35" t="s">
        <v>55</v>
      </c>
      <c r="D1829" s="76" t="str">
        <f t="shared" si="2"/>
        <v>Middle East/Kuwait-Middle East/2007</v>
      </c>
      <c r="E1829" s="72">
        <v>5.3E8</v>
      </c>
      <c r="F1829" s="72">
        <v>7.267E9</v>
      </c>
      <c r="G1829" s="39">
        <f t="shared" si="3"/>
        <v>530000000</v>
      </c>
      <c r="H1829" s="39">
        <f t="shared" si="4"/>
        <v>7267000000</v>
      </c>
    </row>
    <row r="1830">
      <c r="A1830" s="33" t="s">
        <v>197</v>
      </c>
      <c r="B1830" s="68" t="s">
        <v>203</v>
      </c>
      <c r="C1830" s="35" t="s">
        <v>56</v>
      </c>
      <c r="D1830" s="76" t="str">
        <f t="shared" si="2"/>
        <v>Middle East/Kuwait-Middle East/2008</v>
      </c>
      <c r="E1830" s="72">
        <v>6.1E8</v>
      </c>
      <c r="F1830" s="72">
        <v>8.341E9</v>
      </c>
      <c r="G1830" s="39">
        <f t="shared" si="3"/>
        <v>610000000</v>
      </c>
      <c r="H1830" s="39">
        <f t="shared" si="4"/>
        <v>8341000000</v>
      </c>
    </row>
    <row r="1831">
      <c r="A1831" s="33" t="s">
        <v>197</v>
      </c>
      <c r="B1831" s="68" t="s">
        <v>203</v>
      </c>
      <c r="C1831" s="35" t="s">
        <v>57</v>
      </c>
      <c r="D1831" s="76" t="str">
        <f t="shared" si="2"/>
        <v>Middle East/Kuwait-Middle East/2009</v>
      </c>
      <c r="E1831" s="72">
        <v>6.6E8</v>
      </c>
      <c r="F1831" s="72">
        <v>6.799E9</v>
      </c>
      <c r="G1831" s="39">
        <f t="shared" si="3"/>
        <v>660000000</v>
      </c>
      <c r="H1831" s="39">
        <f t="shared" si="4"/>
        <v>6799000000</v>
      </c>
    </row>
    <row r="1832">
      <c r="A1832" s="33" t="s">
        <v>197</v>
      </c>
      <c r="B1832" s="68" t="s">
        <v>203</v>
      </c>
      <c r="C1832" s="35" t="s">
        <v>58</v>
      </c>
      <c r="D1832" s="76" t="str">
        <f t="shared" si="2"/>
        <v>Middle East/Kuwait-Middle East/2010</v>
      </c>
      <c r="E1832" s="72">
        <v>5.74E8</v>
      </c>
      <c r="F1832" s="72">
        <v>7.106E9</v>
      </c>
      <c r="G1832" s="39">
        <f t="shared" si="3"/>
        <v>574000000</v>
      </c>
      <c r="H1832" s="39">
        <f t="shared" si="4"/>
        <v>7106000000</v>
      </c>
    </row>
    <row r="1833">
      <c r="A1833" s="33" t="s">
        <v>197</v>
      </c>
      <c r="B1833" s="68" t="s">
        <v>203</v>
      </c>
      <c r="C1833" s="35" t="s">
        <v>59</v>
      </c>
      <c r="D1833" s="76" t="str">
        <f t="shared" si="2"/>
        <v>Middle East/Kuwait-Middle East/2011</v>
      </c>
      <c r="E1833" s="72">
        <v>6.44E8</v>
      </c>
      <c r="F1833" s="72">
        <v>9.179E9</v>
      </c>
      <c r="G1833" s="39">
        <f t="shared" si="3"/>
        <v>644000000</v>
      </c>
      <c r="H1833" s="39">
        <f t="shared" si="4"/>
        <v>9179000000</v>
      </c>
    </row>
    <row r="1834">
      <c r="A1834" s="33" t="s">
        <v>197</v>
      </c>
      <c r="B1834" s="68" t="s">
        <v>203</v>
      </c>
      <c r="C1834" s="35" t="s">
        <v>60</v>
      </c>
      <c r="D1834" s="76" t="str">
        <f t="shared" si="2"/>
        <v>Middle East/Kuwait-Middle East/2012</v>
      </c>
      <c r="E1834" s="72">
        <v>7.8E8</v>
      </c>
      <c r="F1834" s="72">
        <v>9.821E9</v>
      </c>
      <c r="G1834" s="39">
        <f t="shared" si="3"/>
        <v>780000000</v>
      </c>
      <c r="H1834" s="39">
        <f t="shared" si="4"/>
        <v>9821000000</v>
      </c>
    </row>
    <row r="1835">
      <c r="A1835" s="33" t="s">
        <v>197</v>
      </c>
      <c r="B1835" s="68" t="s">
        <v>204</v>
      </c>
      <c r="C1835" s="35" t="s">
        <v>48</v>
      </c>
      <c r="D1835" s="76" t="str">
        <f t="shared" si="2"/>
        <v>Middle East/Lebanon-Middle East/2000</v>
      </c>
      <c r="E1835" s="72">
        <v>7.42E8</v>
      </c>
      <c r="F1835" s="69"/>
      <c r="G1835" s="39">
        <f t="shared" si="3"/>
        <v>742000000</v>
      </c>
      <c r="H1835" s="39" t="str">
        <f t="shared" si="4"/>
        <v/>
      </c>
    </row>
    <row r="1836">
      <c r="A1836" s="33" t="s">
        <v>197</v>
      </c>
      <c r="B1836" s="68" t="s">
        <v>204</v>
      </c>
      <c r="C1836" s="35" t="s">
        <v>49</v>
      </c>
      <c r="D1836" s="76" t="str">
        <f t="shared" si="2"/>
        <v>Middle East/Lebanon-Middle East/2001</v>
      </c>
      <c r="E1836" s="72">
        <v>8.37E8</v>
      </c>
      <c r="F1836" s="69"/>
      <c r="G1836" s="39">
        <f t="shared" si="3"/>
        <v>837000000</v>
      </c>
      <c r="H1836" s="39" t="str">
        <f t="shared" si="4"/>
        <v/>
      </c>
    </row>
    <row r="1837">
      <c r="A1837" s="33" t="s">
        <v>197</v>
      </c>
      <c r="B1837" s="68" t="s">
        <v>204</v>
      </c>
      <c r="C1837" s="35" t="s">
        <v>50</v>
      </c>
      <c r="D1837" s="76" t="str">
        <f t="shared" si="2"/>
        <v>Middle East/Lebanon-Middle East/2002</v>
      </c>
      <c r="E1837" s="72">
        <v>4.284E9</v>
      </c>
      <c r="F1837" s="72">
        <v>2.683E9</v>
      </c>
      <c r="G1837" s="39">
        <f t="shared" si="3"/>
        <v>4284000000</v>
      </c>
      <c r="H1837" s="39">
        <f t="shared" si="4"/>
        <v>2683000000</v>
      </c>
    </row>
    <row r="1838">
      <c r="A1838" s="33" t="s">
        <v>197</v>
      </c>
      <c r="B1838" s="68" t="s">
        <v>204</v>
      </c>
      <c r="C1838" s="35" t="s">
        <v>51</v>
      </c>
      <c r="D1838" s="76" t="str">
        <f t="shared" si="2"/>
        <v>Middle East/Lebanon-Middle East/2003</v>
      </c>
      <c r="E1838" s="72">
        <v>6.782E9</v>
      </c>
      <c r="F1838" s="72">
        <v>3.319E9</v>
      </c>
      <c r="G1838" s="39">
        <f t="shared" si="3"/>
        <v>6782000000</v>
      </c>
      <c r="H1838" s="39">
        <f t="shared" si="4"/>
        <v>3319000000</v>
      </c>
    </row>
    <row r="1839">
      <c r="A1839" s="33" t="s">
        <v>197</v>
      </c>
      <c r="B1839" s="68" t="s">
        <v>204</v>
      </c>
      <c r="C1839" s="35" t="s">
        <v>52</v>
      </c>
      <c r="D1839" s="76" t="str">
        <f t="shared" si="2"/>
        <v>Middle East/Lebanon-Middle East/2004</v>
      </c>
      <c r="E1839" s="72">
        <v>5.931E9</v>
      </c>
      <c r="F1839" s="72">
        <v>3.719E9</v>
      </c>
      <c r="G1839" s="39">
        <f t="shared" si="3"/>
        <v>5931000000</v>
      </c>
      <c r="H1839" s="39">
        <f t="shared" si="4"/>
        <v>3719000000</v>
      </c>
    </row>
    <row r="1840">
      <c r="A1840" s="33" t="s">
        <v>197</v>
      </c>
      <c r="B1840" s="68" t="s">
        <v>204</v>
      </c>
      <c r="C1840" s="35" t="s">
        <v>53</v>
      </c>
      <c r="D1840" s="76" t="str">
        <f t="shared" si="2"/>
        <v>Middle East/Lebanon-Middle East/2005</v>
      </c>
      <c r="E1840" s="72">
        <v>5.969E9</v>
      </c>
      <c r="F1840" s="72">
        <v>3.565E9</v>
      </c>
      <c r="G1840" s="39">
        <f t="shared" si="3"/>
        <v>5969000000</v>
      </c>
      <c r="H1840" s="39">
        <f t="shared" si="4"/>
        <v>3565000000</v>
      </c>
    </row>
    <row r="1841">
      <c r="A1841" s="33" t="s">
        <v>197</v>
      </c>
      <c r="B1841" s="68" t="s">
        <v>204</v>
      </c>
      <c r="C1841" s="35" t="s">
        <v>54</v>
      </c>
      <c r="D1841" s="76" t="str">
        <f t="shared" si="2"/>
        <v>Middle East/Lebanon-Middle East/2006</v>
      </c>
      <c r="E1841" s="72">
        <v>5.457E9</v>
      </c>
      <c r="F1841" s="72">
        <v>3.783E9</v>
      </c>
      <c r="G1841" s="39">
        <f t="shared" si="3"/>
        <v>5457000000</v>
      </c>
      <c r="H1841" s="39">
        <f t="shared" si="4"/>
        <v>3783000000</v>
      </c>
    </row>
    <row r="1842">
      <c r="A1842" s="33" t="s">
        <v>197</v>
      </c>
      <c r="B1842" s="68" t="s">
        <v>204</v>
      </c>
      <c r="C1842" s="35" t="s">
        <v>55</v>
      </c>
      <c r="D1842" s="76" t="str">
        <f t="shared" si="2"/>
        <v>Middle East/Lebanon-Middle East/2007</v>
      </c>
      <c r="E1842" s="72">
        <v>5.796E9</v>
      </c>
      <c r="F1842" s="72">
        <v>3.914E9</v>
      </c>
      <c r="G1842" s="39">
        <f t="shared" si="3"/>
        <v>5796000000</v>
      </c>
      <c r="H1842" s="39">
        <f t="shared" si="4"/>
        <v>3914000000</v>
      </c>
    </row>
    <row r="1843">
      <c r="A1843" s="33" t="s">
        <v>197</v>
      </c>
      <c r="B1843" s="68" t="s">
        <v>204</v>
      </c>
      <c r="C1843" s="35" t="s">
        <v>56</v>
      </c>
      <c r="D1843" s="76" t="str">
        <f t="shared" si="2"/>
        <v>Middle East/Lebanon-Middle East/2008</v>
      </c>
      <c r="E1843" s="72">
        <v>6.317E9</v>
      </c>
      <c r="F1843" s="72">
        <v>4.297E9</v>
      </c>
      <c r="G1843" s="39">
        <f t="shared" si="3"/>
        <v>6317000000</v>
      </c>
      <c r="H1843" s="39">
        <f t="shared" si="4"/>
        <v>4297000000</v>
      </c>
    </row>
    <row r="1844">
      <c r="A1844" s="33" t="s">
        <v>197</v>
      </c>
      <c r="B1844" s="68" t="s">
        <v>204</v>
      </c>
      <c r="C1844" s="35" t="s">
        <v>57</v>
      </c>
      <c r="D1844" s="76" t="str">
        <f t="shared" si="2"/>
        <v>Middle East/Lebanon-Middle East/2009</v>
      </c>
      <c r="E1844" s="72">
        <v>7.157E9</v>
      </c>
      <c r="F1844" s="72">
        <v>4.928E9</v>
      </c>
      <c r="G1844" s="39">
        <f t="shared" si="3"/>
        <v>7157000000</v>
      </c>
      <c r="H1844" s="39">
        <f t="shared" si="4"/>
        <v>4928000000</v>
      </c>
    </row>
    <row r="1845">
      <c r="A1845" s="33" t="s">
        <v>197</v>
      </c>
      <c r="B1845" s="68" t="s">
        <v>204</v>
      </c>
      <c r="C1845" s="35" t="s">
        <v>58</v>
      </c>
      <c r="D1845" s="76" t="str">
        <f t="shared" si="2"/>
        <v>Middle East/Lebanon-Middle East/2010</v>
      </c>
      <c r="E1845" s="72">
        <v>8.026E9</v>
      </c>
      <c r="F1845" s="72">
        <v>4.868E9</v>
      </c>
      <c r="G1845" s="39">
        <f t="shared" si="3"/>
        <v>8026000000</v>
      </c>
      <c r="H1845" s="39">
        <f t="shared" si="4"/>
        <v>4868000000</v>
      </c>
    </row>
    <row r="1846">
      <c r="A1846" s="33" t="s">
        <v>197</v>
      </c>
      <c r="B1846" s="68" t="s">
        <v>204</v>
      </c>
      <c r="C1846" s="35" t="s">
        <v>59</v>
      </c>
      <c r="D1846" s="76" t="str">
        <f t="shared" si="2"/>
        <v>Middle East/Lebanon-Middle East/2011</v>
      </c>
      <c r="E1846" s="72">
        <v>6.797E9</v>
      </c>
      <c r="F1846" s="72">
        <v>4.44E9</v>
      </c>
      <c r="G1846" s="39">
        <f t="shared" si="3"/>
        <v>6797000000</v>
      </c>
      <c r="H1846" s="39">
        <f t="shared" si="4"/>
        <v>4440000000</v>
      </c>
    </row>
    <row r="1847">
      <c r="A1847" s="33" t="s">
        <v>197</v>
      </c>
      <c r="B1847" s="68" t="s">
        <v>204</v>
      </c>
      <c r="C1847" s="35" t="s">
        <v>60</v>
      </c>
      <c r="D1847" s="76" t="str">
        <f t="shared" si="2"/>
        <v>Middle East/Lebanon-Middle East/2012</v>
      </c>
      <c r="E1847" s="72">
        <v>6.298E9</v>
      </c>
      <c r="F1847" s="72">
        <v>4.125E9</v>
      </c>
      <c r="G1847" s="39">
        <f t="shared" si="3"/>
        <v>6298000000</v>
      </c>
      <c r="H1847" s="39">
        <f t="shared" si="4"/>
        <v>4125000000</v>
      </c>
    </row>
    <row r="1848">
      <c r="A1848" s="33" t="s">
        <v>197</v>
      </c>
      <c r="B1848" s="68" t="s">
        <v>205</v>
      </c>
      <c r="C1848" s="35" t="s">
        <v>48</v>
      </c>
      <c r="D1848" s="76" t="str">
        <f t="shared" si="2"/>
        <v>Middle East/Oman-Middle East/2000</v>
      </c>
      <c r="E1848" s="72">
        <v>3.77E8</v>
      </c>
      <c r="F1848" s="72">
        <v>6.29E8</v>
      </c>
      <c r="G1848" s="39">
        <f t="shared" si="3"/>
        <v>377000000</v>
      </c>
      <c r="H1848" s="39">
        <f t="shared" si="4"/>
        <v>629000000</v>
      </c>
    </row>
    <row r="1849">
      <c r="A1849" s="33" t="s">
        <v>197</v>
      </c>
      <c r="B1849" s="68" t="s">
        <v>205</v>
      </c>
      <c r="C1849" s="35" t="s">
        <v>49</v>
      </c>
      <c r="D1849" s="76" t="str">
        <f t="shared" si="2"/>
        <v>Middle East/Oman-Middle East/2001</v>
      </c>
      <c r="E1849" s="72">
        <v>5.38E8</v>
      </c>
      <c r="F1849" s="72">
        <v>7.03E8</v>
      </c>
      <c r="G1849" s="39">
        <f t="shared" si="3"/>
        <v>538000000</v>
      </c>
      <c r="H1849" s="39">
        <f t="shared" si="4"/>
        <v>703000000</v>
      </c>
    </row>
    <row r="1850">
      <c r="A1850" s="33" t="s">
        <v>197</v>
      </c>
      <c r="B1850" s="68" t="s">
        <v>205</v>
      </c>
      <c r="C1850" s="35" t="s">
        <v>50</v>
      </c>
      <c r="D1850" s="76" t="str">
        <f t="shared" si="2"/>
        <v>Middle East/Oman-Middle East/2002</v>
      </c>
      <c r="E1850" s="72">
        <v>5.39E8</v>
      </c>
      <c r="F1850" s="72">
        <v>7.02E8</v>
      </c>
      <c r="G1850" s="39">
        <f t="shared" si="3"/>
        <v>539000000</v>
      </c>
      <c r="H1850" s="39">
        <f t="shared" si="4"/>
        <v>702000000</v>
      </c>
    </row>
    <row r="1851">
      <c r="A1851" s="33" t="s">
        <v>197</v>
      </c>
      <c r="B1851" s="68" t="s">
        <v>205</v>
      </c>
      <c r="C1851" s="35" t="s">
        <v>51</v>
      </c>
      <c r="D1851" s="76" t="str">
        <f t="shared" si="2"/>
        <v>Middle East/Oman-Middle East/2003</v>
      </c>
      <c r="E1851" s="72">
        <v>5.46E8</v>
      </c>
      <c r="F1851" s="72">
        <v>8.04E8</v>
      </c>
      <c r="G1851" s="39">
        <f t="shared" si="3"/>
        <v>546000000</v>
      </c>
      <c r="H1851" s="39">
        <f t="shared" si="4"/>
        <v>804000000</v>
      </c>
    </row>
    <row r="1852">
      <c r="A1852" s="33" t="s">
        <v>197</v>
      </c>
      <c r="B1852" s="68" t="s">
        <v>205</v>
      </c>
      <c r="C1852" s="35" t="s">
        <v>52</v>
      </c>
      <c r="D1852" s="76" t="str">
        <f t="shared" si="2"/>
        <v>Middle East/Oman-Middle East/2004</v>
      </c>
      <c r="E1852" s="72">
        <v>6.01E8</v>
      </c>
      <c r="F1852" s="72">
        <v>8.23E8</v>
      </c>
      <c r="G1852" s="39">
        <f t="shared" si="3"/>
        <v>601000000</v>
      </c>
      <c r="H1852" s="39">
        <f t="shared" si="4"/>
        <v>823000000</v>
      </c>
    </row>
    <row r="1853">
      <c r="A1853" s="33" t="s">
        <v>197</v>
      </c>
      <c r="B1853" s="68" t="s">
        <v>205</v>
      </c>
      <c r="C1853" s="35" t="s">
        <v>53</v>
      </c>
      <c r="D1853" s="76" t="str">
        <f t="shared" si="2"/>
        <v>Middle East/Oman-Middle East/2005</v>
      </c>
      <c r="E1853" s="72">
        <v>6.27E8</v>
      </c>
      <c r="F1853" s="72">
        <v>8.63E8</v>
      </c>
      <c r="G1853" s="39">
        <f t="shared" si="3"/>
        <v>627000000</v>
      </c>
      <c r="H1853" s="39">
        <f t="shared" si="4"/>
        <v>863000000</v>
      </c>
    </row>
    <row r="1854">
      <c r="A1854" s="33" t="s">
        <v>197</v>
      </c>
      <c r="B1854" s="68" t="s">
        <v>205</v>
      </c>
      <c r="C1854" s="35" t="s">
        <v>54</v>
      </c>
      <c r="D1854" s="76" t="str">
        <f t="shared" si="2"/>
        <v>Middle East/Oman-Middle East/2006</v>
      </c>
      <c r="E1854" s="72">
        <v>7.49E8</v>
      </c>
      <c r="F1854" s="72">
        <v>8.94E8</v>
      </c>
      <c r="G1854" s="39">
        <f t="shared" si="3"/>
        <v>749000000</v>
      </c>
      <c r="H1854" s="39">
        <f t="shared" si="4"/>
        <v>894000000</v>
      </c>
    </row>
    <row r="1855">
      <c r="A1855" s="33" t="s">
        <v>197</v>
      </c>
      <c r="B1855" s="68" t="s">
        <v>205</v>
      </c>
      <c r="C1855" s="35" t="s">
        <v>55</v>
      </c>
      <c r="D1855" s="76" t="str">
        <f t="shared" si="2"/>
        <v>Middle East/Oman-Middle East/2007</v>
      </c>
      <c r="E1855" s="72">
        <v>9.05E8</v>
      </c>
      <c r="F1855" s="72">
        <v>9.52E8</v>
      </c>
      <c r="G1855" s="39">
        <f t="shared" si="3"/>
        <v>905000000</v>
      </c>
      <c r="H1855" s="39">
        <f t="shared" si="4"/>
        <v>952000000</v>
      </c>
    </row>
    <row r="1856">
      <c r="A1856" s="33" t="s">
        <v>197</v>
      </c>
      <c r="B1856" s="68" t="s">
        <v>205</v>
      </c>
      <c r="C1856" s="35" t="s">
        <v>56</v>
      </c>
      <c r="D1856" s="76" t="str">
        <f t="shared" si="2"/>
        <v>Middle East/Oman-Middle East/2008</v>
      </c>
      <c r="E1856" s="72">
        <v>1.105E9</v>
      </c>
      <c r="F1856" s="72">
        <v>1.197E9</v>
      </c>
      <c r="G1856" s="39">
        <f t="shared" si="3"/>
        <v>1105000000</v>
      </c>
      <c r="H1856" s="39">
        <f t="shared" si="4"/>
        <v>1197000000</v>
      </c>
    </row>
    <row r="1857">
      <c r="A1857" s="33" t="s">
        <v>197</v>
      </c>
      <c r="B1857" s="68" t="s">
        <v>205</v>
      </c>
      <c r="C1857" s="35" t="s">
        <v>57</v>
      </c>
      <c r="D1857" s="76" t="str">
        <f t="shared" si="2"/>
        <v>Middle East/Oman-Middle East/2009</v>
      </c>
      <c r="E1857" s="72">
        <v>1.092E9</v>
      </c>
      <c r="F1857" s="72">
        <v>1.295E9</v>
      </c>
      <c r="G1857" s="39">
        <f t="shared" si="3"/>
        <v>1092000000</v>
      </c>
      <c r="H1857" s="39">
        <f t="shared" si="4"/>
        <v>1295000000</v>
      </c>
    </row>
    <row r="1858">
      <c r="A1858" s="33" t="s">
        <v>197</v>
      </c>
      <c r="B1858" s="68" t="s">
        <v>205</v>
      </c>
      <c r="C1858" s="35" t="s">
        <v>58</v>
      </c>
      <c r="D1858" s="76" t="str">
        <f t="shared" si="2"/>
        <v>Middle East/Oman-Middle East/2010</v>
      </c>
      <c r="E1858" s="72">
        <v>1.246E9</v>
      </c>
      <c r="F1858" s="72">
        <v>1.768E9</v>
      </c>
      <c r="G1858" s="39">
        <f t="shared" si="3"/>
        <v>1246000000</v>
      </c>
      <c r="H1858" s="39">
        <f t="shared" si="4"/>
        <v>1768000000</v>
      </c>
    </row>
    <row r="1859">
      <c r="A1859" s="33" t="s">
        <v>197</v>
      </c>
      <c r="B1859" s="68" t="s">
        <v>205</v>
      </c>
      <c r="C1859" s="35" t="s">
        <v>59</v>
      </c>
      <c r="D1859" s="76" t="str">
        <f t="shared" si="2"/>
        <v>Middle East/Oman-Middle East/2011</v>
      </c>
      <c r="E1859" s="72">
        <v>1.612E9</v>
      </c>
      <c r="F1859" s="72">
        <v>1.982E9</v>
      </c>
      <c r="G1859" s="39">
        <f t="shared" si="3"/>
        <v>1612000000</v>
      </c>
      <c r="H1859" s="39">
        <f t="shared" si="4"/>
        <v>1982000000</v>
      </c>
    </row>
    <row r="1860">
      <c r="A1860" s="33" t="s">
        <v>197</v>
      </c>
      <c r="B1860" s="68" t="s">
        <v>205</v>
      </c>
      <c r="C1860" s="35" t="s">
        <v>60</v>
      </c>
      <c r="D1860" s="76" t="str">
        <f t="shared" si="2"/>
        <v>Middle East/Oman-Middle East/2012</v>
      </c>
      <c r="E1860" s="72">
        <v>1.779E9</v>
      </c>
      <c r="F1860" s="72">
        <v>2.184E9</v>
      </c>
      <c r="G1860" s="39">
        <f t="shared" si="3"/>
        <v>1779000000</v>
      </c>
      <c r="H1860" s="39">
        <f t="shared" si="4"/>
        <v>2184000000</v>
      </c>
    </row>
    <row r="1861">
      <c r="A1861" s="33" t="s">
        <v>197</v>
      </c>
      <c r="B1861" s="68" t="s">
        <v>206</v>
      </c>
      <c r="C1861" s="35" t="s">
        <v>48</v>
      </c>
      <c r="D1861" s="76" t="str">
        <f t="shared" si="2"/>
        <v>Middle East/Qatar-Middle East/2000</v>
      </c>
      <c r="E1861" s="72">
        <v>1.28E8</v>
      </c>
      <c r="F1861" s="72">
        <v>3.07E8</v>
      </c>
      <c r="G1861" s="39">
        <f t="shared" si="3"/>
        <v>128000000</v>
      </c>
      <c r="H1861" s="39">
        <f t="shared" si="4"/>
        <v>307000000</v>
      </c>
    </row>
    <row r="1862">
      <c r="A1862" s="33" t="s">
        <v>197</v>
      </c>
      <c r="B1862" s="68" t="s">
        <v>206</v>
      </c>
      <c r="C1862" s="35" t="s">
        <v>49</v>
      </c>
      <c r="D1862" s="76" t="str">
        <f t="shared" si="2"/>
        <v>Middle East/Qatar-Middle East/2001</v>
      </c>
      <c r="E1862" s="72">
        <v>2.72E8</v>
      </c>
      <c r="F1862" s="72">
        <v>3.66E8</v>
      </c>
      <c r="G1862" s="39">
        <f t="shared" si="3"/>
        <v>272000000</v>
      </c>
      <c r="H1862" s="39">
        <f t="shared" si="4"/>
        <v>366000000</v>
      </c>
    </row>
    <row r="1863">
      <c r="A1863" s="33" t="s">
        <v>197</v>
      </c>
      <c r="B1863" s="68" t="s">
        <v>206</v>
      </c>
      <c r="C1863" s="35" t="s">
        <v>50</v>
      </c>
      <c r="D1863" s="76" t="str">
        <f t="shared" si="2"/>
        <v>Middle East/Qatar-Middle East/2002</v>
      </c>
      <c r="E1863" s="72">
        <v>2.85E8</v>
      </c>
      <c r="F1863" s="72">
        <v>4.23E8</v>
      </c>
      <c r="G1863" s="39">
        <f t="shared" si="3"/>
        <v>285000000</v>
      </c>
      <c r="H1863" s="39">
        <f t="shared" si="4"/>
        <v>423000000</v>
      </c>
    </row>
    <row r="1864">
      <c r="A1864" s="33" t="s">
        <v>197</v>
      </c>
      <c r="B1864" s="68" t="s">
        <v>206</v>
      </c>
      <c r="C1864" s="35" t="s">
        <v>51</v>
      </c>
      <c r="D1864" s="76" t="str">
        <f t="shared" si="2"/>
        <v>Middle East/Qatar-Middle East/2003</v>
      </c>
      <c r="E1864" s="72">
        <v>3.69E8</v>
      </c>
      <c r="F1864" s="72">
        <v>4.71E8</v>
      </c>
      <c r="G1864" s="39">
        <f t="shared" si="3"/>
        <v>369000000</v>
      </c>
      <c r="H1864" s="39">
        <f t="shared" si="4"/>
        <v>471000000</v>
      </c>
    </row>
    <row r="1865">
      <c r="A1865" s="33" t="s">
        <v>197</v>
      </c>
      <c r="B1865" s="68" t="s">
        <v>206</v>
      </c>
      <c r="C1865" s="35" t="s">
        <v>52</v>
      </c>
      <c r="D1865" s="76" t="str">
        <f t="shared" si="2"/>
        <v>Middle East/Qatar-Middle East/2004</v>
      </c>
      <c r="E1865" s="72">
        <v>4.98E8</v>
      </c>
      <c r="F1865" s="72">
        <v>6.91E8</v>
      </c>
      <c r="G1865" s="39">
        <f t="shared" si="3"/>
        <v>498000000</v>
      </c>
      <c r="H1865" s="39">
        <f t="shared" si="4"/>
        <v>691000000</v>
      </c>
    </row>
    <row r="1866">
      <c r="A1866" s="33" t="s">
        <v>197</v>
      </c>
      <c r="B1866" s="68" t="s">
        <v>206</v>
      </c>
      <c r="C1866" s="35" t="s">
        <v>53</v>
      </c>
      <c r="D1866" s="76" t="str">
        <f t="shared" si="2"/>
        <v>Middle East/Qatar-Middle East/2005</v>
      </c>
      <c r="E1866" s="72">
        <v>7.6E8</v>
      </c>
      <c r="F1866" s="72">
        <v>1.759E9</v>
      </c>
      <c r="G1866" s="39">
        <f t="shared" si="3"/>
        <v>760000000</v>
      </c>
      <c r="H1866" s="39">
        <f t="shared" si="4"/>
        <v>1759000000</v>
      </c>
    </row>
    <row r="1867">
      <c r="A1867" s="33" t="s">
        <v>197</v>
      </c>
      <c r="B1867" s="68" t="s">
        <v>206</v>
      </c>
      <c r="C1867" s="35" t="s">
        <v>54</v>
      </c>
      <c r="D1867" s="76" t="str">
        <f t="shared" si="2"/>
        <v>Middle East/Qatar-Middle East/2006</v>
      </c>
      <c r="E1867" s="72">
        <v>8.74E8</v>
      </c>
      <c r="F1867" s="72">
        <v>3.751E9</v>
      </c>
      <c r="G1867" s="39">
        <f t="shared" si="3"/>
        <v>874000000</v>
      </c>
      <c r="H1867" s="39">
        <f t="shared" si="4"/>
        <v>3751000000</v>
      </c>
    </row>
    <row r="1868">
      <c r="A1868" s="33" t="s">
        <v>197</v>
      </c>
      <c r="B1868" s="68" t="s">
        <v>206</v>
      </c>
      <c r="C1868" s="35" t="s">
        <v>55</v>
      </c>
      <c r="D1868" s="76" t="str">
        <f t="shared" si="2"/>
        <v>Middle East/Qatar-Middle East/2007</v>
      </c>
      <c r="E1868" s="69"/>
      <c r="F1868" s="69"/>
      <c r="G1868" s="39">
        <f t="shared" si="3"/>
        <v>874000000</v>
      </c>
      <c r="H1868" s="39">
        <f t="shared" si="4"/>
        <v>3751000000</v>
      </c>
    </row>
    <row r="1869">
      <c r="A1869" s="33" t="s">
        <v>197</v>
      </c>
      <c r="B1869" s="68" t="s">
        <v>206</v>
      </c>
      <c r="C1869" s="35" t="s">
        <v>56</v>
      </c>
      <c r="D1869" s="76" t="str">
        <f t="shared" si="2"/>
        <v>Middle East/Qatar-Middle East/2008</v>
      </c>
      <c r="E1869" s="69"/>
      <c r="F1869" s="69"/>
      <c r="G1869" s="39">
        <f t="shared" si="3"/>
        <v>874000000</v>
      </c>
      <c r="H1869" s="39">
        <f t="shared" si="4"/>
        <v>3751000000</v>
      </c>
    </row>
    <row r="1870">
      <c r="A1870" s="33" t="s">
        <v>197</v>
      </c>
      <c r="B1870" s="68" t="s">
        <v>206</v>
      </c>
      <c r="C1870" s="35" t="s">
        <v>57</v>
      </c>
      <c r="D1870" s="76" t="str">
        <f t="shared" si="2"/>
        <v>Middle East/Qatar-Middle East/2009</v>
      </c>
      <c r="E1870" s="69"/>
      <c r="F1870" s="69"/>
      <c r="G1870" s="39">
        <f t="shared" si="3"/>
        <v>874000000</v>
      </c>
      <c r="H1870" s="39">
        <f t="shared" si="4"/>
        <v>3751000000</v>
      </c>
    </row>
    <row r="1871">
      <c r="A1871" s="33" t="s">
        <v>197</v>
      </c>
      <c r="B1871" s="68" t="s">
        <v>206</v>
      </c>
      <c r="C1871" s="35" t="s">
        <v>58</v>
      </c>
      <c r="D1871" s="76" t="str">
        <f t="shared" si="2"/>
        <v>Middle East/Qatar-Middle East/2010</v>
      </c>
      <c r="E1871" s="69"/>
      <c r="F1871" s="69"/>
      <c r="G1871" s="39">
        <f t="shared" si="3"/>
        <v>874000000</v>
      </c>
      <c r="H1871" s="39">
        <f t="shared" si="4"/>
        <v>3751000000</v>
      </c>
    </row>
    <row r="1872">
      <c r="A1872" s="33" t="s">
        <v>197</v>
      </c>
      <c r="B1872" s="68" t="s">
        <v>206</v>
      </c>
      <c r="C1872" s="35" t="s">
        <v>59</v>
      </c>
      <c r="D1872" s="76" t="str">
        <f t="shared" si="2"/>
        <v>Middle East/Qatar-Middle East/2011</v>
      </c>
      <c r="E1872" s="72">
        <v>4.463E9</v>
      </c>
      <c r="F1872" s="72">
        <v>7.813E9</v>
      </c>
      <c r="G1872" s="39">
        <f t="shared" si="3"/>
        <v>4463000000</v>
      </c>
      <c r="H1872" s="39">
        <f t="shared" si="4"/>
        <v>7813000000</v>
      </c>
    </row>
    <row r="1873">
      <c r="A1873" s="33" t="s">
        <v>197</v>
      </c>
      <c r="B1873" s="68" t="s">
        <v>206</v>
      </c>
      <c r="C1873" s="35" t="s">
        <v>60</v>
      </c>
      <c r="D1873" s="76" t="str">
        <f t="shared" si="2"/>
        <v>Middle East/Qatar-Middle East/2012</v>
      </c>
      <c r="E1873" s="72">
        <v>7.22E9</v>
      </c>
      <c r="F1873" s="72">
        <v>1.0702E10</v>
      </c>
      <c r="G1873" s="39">
        <f t="shared" si="3"/>
        <v>7220000000</v>
      </c>
      <c r="H1873" s="39">
        <f t="shared" si="4"/>
        <v>10702000000</v>
      </c>
    </row>
    <row r="1874">
      <c r="A1874" s="33" t="s">
        <v>197</v>
      </c>
      <c r="B1874" s="68" t="s">
        <v>207</v>
      </c>
      <c r="C1874" s="35" t="s">
        <v>48</v>
      </c>
      <c r="D1874" s="76" t="str">
        <f t="shared" si="2"/>
        <v>Middle East/Saudi Arabia-Middle East/2000</v>
      </c>
      <c r="E1874" s="69"/>
      <c r="F1874" s="69"/>
      <c r="G1874" s="39" t="str">
        <f t="shared" si="3"/>
        <v/>
      </c>
      <c r="H1874" s="39" t="str">
        <f t="shared" si="4"/>
        <v/>
      </c>
    </row>
    <row r="1875">
      <c r="A1875" s="33" t="s">
        <v>197</v>
      </c>
      <c r="B1875" s="68" t="s">
        <v>207</v>
      </c>
      <c r="C1875" s="35" t="s">
        <v>49</v>
      </c>
      <c r="D1875" s="76" t="str">
        <f t="shared" si="2"/>
        <v>Middle East/Saudi Arabia-Middle East/2001</v>
      </c>
      <c r="E1875" s="69"/>
      <c r="F1875" s="69"/>
      <c r="G1875" s="39" t="str">
        <f t="shared" si="3"/>
        <v/>
      </c>
      <c r="H1875" s="39" t="str">
        <f t="shared" si="4"/>
        <v/>
      </c>
    </row>
    <row r="1876">
      <c r="A1876" s="33" t="s">
        <v>197</v>
      </c>
      <c r="B1876" s="68" t="s">
        <v>207</v>
      </c>
      <c r="C1876" s="35" t="s">
        <v>50</v>
      </c>
      <c r="D1876" s="76" t="str">
        <f t="shared" si="2"/>
        <v>Middle East/Saudi Arabia-Middle East/2002</v>
      </c>
      <c r="E1876" s="69"/>
      <c r="F1876" s="72">
        <v>7.37E9</v>
      </c>
      <c r="G1876" s="39" t="str">
        <f t="shared" si="3"/>
        <v/>
      </c>
      <c r="H1876" s="39">
        <f t="shared" si="4"/>
        <v>7370000000</v>
      </c>
    </row>
    <row r="1877">
      <c r="A1877" s="33" t="s">
        <v>197</v>
      </c>
      <c r="B1877" s="68" t="s">
        <v>207</v>
      </c>
      <c r="C1877" s="35" t="s">
        <v>51</v>
      </c>
      <c r="D1877" s="76" t="str">
        <f t="shared" si="2"/>
        <v>Middle East/Saudi Arabia-Middle East/2003</v>
      </c>
      <c r="E1877" s="72">
        <v>3.418E9</v>
      </c>
      <c r="F1877" s="72">
        <v>4.165E9</v>
      </c>
      <c r="G1877" s="39">
        <f t="shared" si="3"/>
        <v>3418000000</v>
      </c>
      <c r="H1877" s="39">
        <f t="shared" si="4"/>
        <v>4165000000</v>
      </c>
    </row>
    <row r="1878">
      <c r="A1878" s="33" t="s">
        <v>197</v>
      </c>
      <c r="B1878" s="68" t="s">
        <v>207</v>
      </c>
      <c r="C1878" s="35" t="s">
        <v>52</v>
      </c>
      <c r="D1878" s="76" t="str">
        <f t="shared" si="2"/>
        <v>Middle East/Saudi Arabia-Middle East/2004</v>
      </c>
      <c r="E1878" s="72">
        <v>6.486E9</v>
      </c>
      <c r="F1878" s="72">
        <v>4.428E9</v>
      </c>
      <c r="G1878" s="39">
        <f t="shared" si="3"/>
        <v>6486000000</v>
      </c>
      <c r="H1878" s="39">
        <f t="shared" si="4"/>
        <v>4428000000</v>
      </c>
    </row>
    <row r="1879">
      <c r="A1879" s="33" t="s">
        <v>197</v>
      </c>
      <c r="B1879" s="68" t="s">
        <v>207</v>
      </c>
      <c r="C1879" s="35" t="s">
        <v>53</v>
      </c>
      <c r="D1879" s="76" t="str">
        <f t="shared" si="2"/>
        <v>Middle East/Saudi Arabia-Middle East/2005</v>
      </c>
      <c r="E1879" s="72">
        <v>4.626E9</v>
      </c>
      <c r="F1879" s="72">
        <v>9.087E9</v>
      </c>
      <c r="G1879" s="39">
        <f t="shared" si="3"/>
        <v>4626000000</v>
      </c>
      <c r="H1879" s="39">
        <f t="shared" si="4"/>
        <v>9087000000</v>
      </c>
    </row>
    <row r="1880">
      <c r="A1880" s="33" t="s">
        <v>197</v>
      </c>
      <c r="B1880" s="68" t="s">
        <v>207</v>
      </c>
      <c r="C1880" s="35" t="s">
        <v>54</v>
      </c>
      <c r="D1880" s="76" t="str">
        <f t="shared" si="2"/>
        <v>Middle East/Saudi Arabia-Middle East/2006</v>
      </c>
      <c r="E1880" s="72">
        <v>4.769E9</v>
      </c>
      <c r="F1880" s="72">
        <v>1.2979E10</v>
      </c>
      <c r="G1880" s="39">
        <f t="shared" si="3"/>
        <v>4769000000</v>
      </c>
      <c r="H1880" s="39">
        <f t="shared" si="4"/>
        <v>12979000000</v>
      </c>
    </row>
    <row r="1881">
      <c r="A1881" s="33" t="s">
        <v>197</v>
      </c>
      <c r="B1881" s="68" t="s">
        <v>207</v>
      </c>
      <c r="C1881" s="35" t="s">
        <v>55</v>
      </c>
      <c r="D1881" s="76" t="str">
        <f t="shared" si="2"/>
        <v>Middle East/Saudi Arabia-Middle East/2007</v>
      </c>
      <c r="E1881" s="72">
        <v>6.907E9</v>
      </c>
      <c r="F1881" s="72">
        <v>2.1031E10</v>
      </c>
      <c r="G1881" s="39">
        <f t="shared" si="3"/>
        <v>6907000000</v>
      </c>
      <c r="H1881" s="39">
        <f t="shared" si="4"/>
        <v>21031000000</v>
      </c>
    </row>
    <row r="1882">
      <c r="A1882" s="33" t="s">
        <v>197</v>
      </c>
      <c r="B1882" s="68" t="s">
        <v>207</v>
      </c>
      <c r="C1882" s="35" t="s">
        <v>56</v>
      </c>
      <c r="D1882" s="76" t="str">
        <f t="shared" si="2"/>
        <v>Middle East/Saudi Arabia-Middle East/2008</v>
      </c>
      <c r="E1882" s="72">
        <v>6.775E9</v>
      </c>
      <c r="F1882" s="72">
        <v>1.6005E10</v>
      </c>
      <c r="G1882" s="39">
        <f t="shared" si="3"/>
        <v>6775000000</v>
      </c>
      <c r="H1882" s="39">
        <f t="shared" si="4"/>
        <v>16005000000</v>
      </c>
    </row>
    <row r="1883">
      <c r="A1883" s="33" t="s">
        <v>197</v>
      </c>
      <c r="B1883" s="68" t="s">
        <v>207</v>
      </c>
      <c r="C1883" s="35" t="s">
        <v>57</v>
      </c>
      <c r="D1883" s="76" t="str">
        <f t="shared" si="2"/>
        <v>Middle East/Saudi Arabia-Middle East/2009</v>
      </c>
      <c r="E1883" s="72">
        <v>6.744E9</v>
      </c>
      <c r="F1883" s="72">
        <v>2.1312E10</v>
      </c>
      <c r="G1883" s="39">
        <f t="shared" si="3"/>
        <v>6744000000</v>
      </c>
      <c r="H1883" s="39">
        <f t="shared" si="4"/>
        <v>21312000000</v>
      </c>
    </row>
    <row r="1884">
      <c r="A1884" s="33" t="s">
        <v>197</v>
      </c>
      <c r="B1884" s="68" t="s">
        <v>207</v>
      </c>
      <c r="C1884" s="35" t="s">
        <v>58</v>
      </c>
      <c r="D1884" s="76" t="str">
        <f t="shared" si="2"/>
        <v>Middle East/Saudi Arabia-Middle East/2010</v>
      </c>
      <c r="E1884" s="72">
        <v>7.536E9</v>
      </c>
      <c r="F1884" s="72">
        <v>2.2076E10</v>
      </c>
      <c r="G1884" s="39">
        <f t="shared" si="3"/>
        <v>7536000000</v>
      </c>
      <c r="H1884" s="39">
        <f t="shared" si="4"/>
        <v>22076000000</v>
      </c>
    </row>
    <row r="1885">
      <c r="A1885" s="33" t="s">
        <v>197</v>
      </c>
      <c r="B1885" s="68" t="s">
        <v>207</v>
      </c>
      <c r="C1885" s="35" t="s">
        <v>59</v>
      </c>
      <c r="D1885" s="76" t="str">
        <f t="shared" si="2"/>
        <v>Middle East/Saudi Arabia-Middle East/2011</v>
      </c>
      <c r="E1885" s="72">
        <v>9.317E9</v>
      </c>
      <c r="F1885" s="72">
        <v>1.8202E10</v>
      </c>
      <c r="G1885" s="39">
        <f t="shared" si="3"/>
        <v>9317000000</v>
      </c>
      <c r="H1885" s="39">
        <f t="shared" si="4"/>
        <v>18202000000</v>
      </c>
    </row>
    <row r="1886">
      <c r="A1886" s="33" t="s">
        <v>197</v>
      </c>
      <c r="B1886" s="68" t="s">
        <v>207</v>
      </c>
      <c r="C1886" s="35" t="s">
        <v>60</v>
      </c>
      <c r="D1886" s="76" t="str">
        <f t="shared" si="2"/>
        <v>Middle East/Saudi Arabia-Middle East/2012</v>
      </c>
      <c r="E1886" s="72">
        <v>8.4E9</v>
      </c>
      <c r="F1886" s="72">
        <v>1.7986E10</v>
      </c>
      <c r="G1886" s="39">
        <f t="shared" si="3"/>
        <v>8400000000</v>
      </c>
      <c r="H1886" s="39">
        <f t="shared" si="4"/>
        <v>17986000000</v>
      </c>
    </row>
    <row r="1887">
      <c r="A1887" s="33" t="s">
        <v>197</v>
      </c>
      <c r="B1887" s="68" t="s">
        <v>208</v>
      </c>
      <c r="C1887" s="35" t="s">
        <v>48</v>
      </c>
      <c r="D1887" s="76" t="str">
        <f t="shared" si="2"/>
        <v>Middle East/Syria-Middle East/2000</v>
      </c>
      <c r="E1887" s="72">
        <v>1.082E9</v>
      </c>
      <c r="F1887" s="72">
        <v>6.69E8</v>
      </c>
      <c r="G1887" s="39">
        <f t="shared" si="3"/>
        <v>1082000000</v>
      </c>
      <c r="H1887" s="39">
        <f t="shared" si="4"/>
        <v>669000000</v>
      </c>
    </row>
    <row r="1888">
      <c r="A1888" s="33" t="s">
        <v>197</v>
      </c>
      <c r="B1888" s="68" t="s">
        <v>208</v>
      </c>
      <c r="C1888" s="35" t="s">
        <v>49</v>
      </c>
      <c r="D1888" s="76" t="str">
        <f t="shared" si="2"/>
        <v>Middle East/Syria-Middle East/2001</v>
      </c>
      <c r="E1888" s="72">
        <v>1.15E9</v>
      </c>
      <c r="F1888" s="72">
        <v>6.7E8</v>
      </c>
      <c r="G1888" s="39">
        <f t="shared" si="3"/>
        <v>1150000000</v>
      </c>
      <c r="H1888" s="39">
        <f t="shared" si="4"/>
        <v>670000000</v>
      </c>
    </row>
    <row r="1889">
      <c r="A1889" s="33" t="s">
        <v>197</v>
      </c>
      <c r="B1889" s="68" t="s">
        <v>208</v>
      </c>
      <c r="C1889" s="35" t="s">
        <v>50</v>
      </c>
      <c r="D1889" s="76" t="str">
        <f t="shared" si="2"/>
        <v>Middle East/Syria-Middle East/2002</v>
      </c>
      <c r="E1889" s="72">
        <v>9.7E8</v>
      </c>
      <c r="F1889" s="72">
        <v>7.6E8</v>
      </c>
      <c r="G1889" s="39">
        <f t="shared" si="3"/>
        <v>970000000</v>
      </c>
      <c r="H1889" s="39">
        <f t="shared" si="4"/>
        <v>760000000</v>
      </c>
    </row>
    <row r="1890">
      <c r="A1890" s="33" t="s">
        <v>197</v>
      </c>
      <c r="B1890" s="68" t="s">
        <v>208</v>
      </c>
      <c r="C1890" s="35" t="s">
        <v>51</v>
      </c>
      <c r="D1890" s="76" t="str">
        <f t="shared" si="2"/>
        <v>Middle East/Syria-Middle East/2003</v>
      </c>
      <c r="E1890" s="72">
        <v>8.77E8</v>
      </c>
      <c r="F1890" s="72">
        <v>7.34E8</v>
      </c>
      <c r="G1890" s="39">
        <f t="shared" si="3"/>
        <v>877000000</v>
      </c>
      <c r="H1890" s="39">
        <f t="shared" si="4"/>
        <v>734000000</v>
      </c>
    </row>
    <row r="1891">
      <c r="A1891" s="33" t="s">
        <v>197</v>
      </c>
      <c r="B1891" s="68" t="s">
        <v>208</v>
      </c>
      <c r="C1891" s="35" t="s">
        <v>52</v>
      </c>
      <c r="D1891" s="76" t="str">
        <f t="shared" si="2"/>
        <v>Middle East/Syria-Middle East/2004</v>
      </c>
      <c r="E1891" s="72">
        <v>1.883E9</v>
      </c>
      <c r="F1891" s="72">
        <v>6.88E8</v>
      </c>
      <c r="G1891" s="39">
        <f t="shared" si="3"/>
        <v>1883000000</v>
      </c>
      <c r="H1891" s="39">
        <f t="shared" si="4"/>
        <v>688000000</v>
      </c>
    </row>
    <row r="1892">
      <c r="A1892" s="33" t="s">
        <v>197</v>
      </c>
      <c r="B1892" s="68" t="s">
        <v>208</v>
      </c>
      <c r="C1892" s="35" t="s">
        <v>53</v>
      </c>
      <c r="D1892" s="76" t="str">
        <f t="shared" si="2"/>
        <v>Middle East/Syria-Middle East/2005</v>
      </c>
      <c r="E1892" s="72">
        <v>2.035E9</v>
      </c>
      <c r="F1892" s="72">
        <v>5.84E8</v>
      </c>
      <c r="G1892" s="39">
        <f t="shared" si="3"/>
        <v>2035000000</v>
      </c>
      <c r="H1892" s="39">
        <f t="shared" si="4"/>
        <v>584000000</v>
      </c>
    </row>
    <row r="1893">
      <c r="A1893" s="33" t="s">
        <v>197</v>
      </c>
      <c r="B1893" s="68" t="s">
        <v>208</v>
      </c>
      <c r="C1893" s="35" t="s">
        <v>54</v>
      </c>
      <c r="D1893" s="76" t="str">
        <f t="shared" si="2"/>
        <v>Middle East/Syria-Middle East/2006</v>
      </c>
      <c r="E1893" s="72">
        <v>2.113E9</v>
      </c>
      <c r="F1893" s="72">
        <v>5.85E8</v>
      </c>
      <c r="G1893" s="39">
        <f t="shared" si="3"/>
        <v>2113000000</v>
      </c>
      <c r="H1893" s="39">
        <f t="shared" si="4"/>
        <v>585000000</v>
      </c>
    </row>
    <row r="1894">
      <c r="A1894" s="33" t="s">
        <v>197</v>
      </c>
      <c r="B1894" s="68" t="s">
        <v>208</v>
      </c>
      <c r="C1894" s="35" t="s">
        <v>55</v>
      </c>
      <c r="D1894" s="76" t="str">
        <f t="shared" si="2"/>
        <v>Middle East/Syria-Middle East/2007</v>
      </c>
      <c r="E1894" s="72">
        <v>2.972E9</v>
      </c>
      <c r="F1894" s="72">
        <v>7.1E8</v>
      </c>
      <c r="G1894" s="39">
        <f t="shared" si="3"/>
        <v>2972000000</v>
      </c>
      <c r="H1894" s="39">
        <f t="shared" si="4"/>
        <v>710000000</v>
      </c>
    </row>
    <row r="1895">
      <c r="A1895" s="33" t="s">
        <v>197</v>
      </c>
      <c r="B1895" s="68" t="s">
        <v>208</v>
      </c>
      <c r="C1895" s="35" t="s">
        <v>56</v>
      </c>
      <c r="D1895" s="76" t="str">
        <f t="shared" si="2"/>
        <v>Middle East/Syria-Middle East/2008</v>
      </c>
      <c r="E1895" s="72">
        <v>3.176E9</v>
      </c>
      <c r="F1895" s="72">
        <v>9.12E8</v>
      </c>
      <c r="G1895" s="39">
        <f t="shared" si="3"/>
        <v>3176000000</v>
      </c>
      <c r="H1895" s="39">
        <f t="shared" si="4"/>
        <v>912000000</v>
      </c>
    </row>
    <row r="1896">
      <c r="A1896" s="33" t="s">
        <v>197</v>
      </c>
      <c r="B1896" s="68" t="s">
        <v>208</v>
      </c>
      <c r="C1896" s="35" t="s">
        <v>57</v>
      </c>
      <c r="D1896" s="76" t="str">
        <f t="shared" si="2"/>
        <v>Middle East/Syria-Middle East/2009</v>
      </c>
      <c r="E1896" s="72">
        <v>3.781E9</v>
      </c>
      <c r="F1896" s="72">
        <v>9.8E8</v>
      </c>
      <c r="G1896" s="39">
        <f t="shared" si="3"/>
        <v>3781000000</v>
      </c>
      <c r="H1896" s="39">
        <f t="shared" si="4"/>
        <v>980000000</v>
      </c>
    </row>
    <row r="1897">
      <c r="A1897" s="33" t="s">
        <v>197</v>
      </c>
      <c r="B1897" s="68" t="s">
        <v>208</v>
      </c>
      <c r="C1897" s="35" t="s">
        <v>58</v>
      </c>
      <c r="D1897" s="76" t="str">
        <f t="shared" si="2"/>
        <v>Middle East/Syria-Middle East/2010</v>
      </c>
      <c r="E1897" s="72">
        <v>6.308E9</v>
      </c>
      <c r="F1897" s="72">
        <v>1.598E9</v>
      </c>
      <c r="G1897" s="39">
        <f t="shared" si="3"/>
        <v>6308000000</v>
      </c>
      <c r="H1897" s="39">
        <f t="shared" si="4"/>
        <v>1598000000</v>
      </c>
    </row>
    <row r="1898">
      <c r="A1898" s="33" t="s">
        <v>197</v>
      </c>
      <c r="B1898" s="68" t="s">
        <v>208</v>
      </c>
      <c r="C1898" s="35" t="s">
        <v>59</v>
      </c>
      <c r="D1898" s="76" t="str">
        <f t="shared" si="2"/>
        <v>Middle East/Syria-Middle East/2011</v>
      </c>
      <c r="E1898" s="69"/>
      <c r="F1898" s="69"/>
      <c r="G1898" s="39">
        <f t="shared" si="3"/>
        <v>6308000000</v>
      </c>
      <c r="H1898" s="39">
        <f t="shared" si="4"/>
        <v>1598000000</v>
      </c>
    </row>
    <row r="1899">
      <c r="A1899" s="33" t="s">
        <v>197</v>
      </c>
      <c r="B1899" s="68" t="s">
        <v>208</v>
      </c>
      <c r="C1899" s="35" t="s">
        <v>60</v>
      </c>
      <c r="D1899" s="76" t="str">
        <f t="shared" si="2"/>
        <v>Middle East/Syria-Middle East/2012</v>
      </c>
      <c r="E1899" s="69"/>
      <c r="F1899" s="69"/>
      <c r="G1899" s="39">
        <f t="shared" si="3"/>
        <v>6308000000</v>
      </c>
      <c r="H1899" s="39">
        <f t="shared" si="4"/>
        <v>1598000000</v>
      </c>
    </row>
    <row r="1900">
      <c r="A1900" s="33" t="s">
        <v>197</v>
      </c>
      <c r="B1900" s="68" t="s">
        <v>209</v>
      </c>
      <c r="C1900" s="35" t="s">
        <v>48</v>
      </c>
      <c r="D1900" s="76" t="str">
        <f t="shared" si="2"/>
        <v>Middle East/United Arab Emirates-Middle East/2000</v>
      </c>
      <c r="E1900" s="72">
        <v>1.063E9</v>
      </c>
      <c r="F1900" s="72">
        <v>3.019E9</v>
      </c>
      <c r="G1900" s="39">
        <f t="shared" si="3"/>
        <v>1063000000</v>
      </c>
      <c r="H1900" s="39">
        <f t="shared" si="4"/>
        <v>3019000000</v>
      </c>
    </row>
    <row r="1901">
      <c r="A1901" s="33" t="s">
        <v>197</v>
      </c>
      <c r="B1901" s="68" t="s">
        <v>209</v>
      </c>
      <c r="C1901" s="35" t="s">
        <v>49</v>
      </c>
      <c r="D1901" s="76" t="str">
        <f t="shared" si="2"/>
        <v>Middle East/United Arab Emirates-Middle East/2001</v>
      </c>
      <c r="E1901" s="72">
        <v>1.2E9</v>
      </c>
      <c r="F1901" s="72">
        <v>3.321E9</v>
      </c>
      <c r="G1901" s="39">
        <f t="shared" si="3"/>
        <v>1200000000</v>
      </c>
      <c r="H1901" s="39">
        <f t="shared" si="4"/>
        <v>3321000000</v>
      </c>
    </row>
    <row r="1902">
      <c r="A1902" s="33" t="s">
        <v>197</v>
      </c>
      <c r="B1902" s="68" t="s">
        <v>209</v>
      </c>
      <c r="C1902" s="35" t="s">
        <v>50</v>
      </c>
      <c r="D1902" s="76" t="str">
        <f t="shared" si="2"/>
        <v>Middle East/United Arab Emirates-Middle East/2002</v>
      </c>
      <c r="E1902" s="72">
        <v>1.332E9</v>
      </c>
      <c r="F1902" s="72">
        <v>3.651E9</v>
      </c>
      <c r="G1902" s="39">
        <f t="shared" si="3"/>
        <v>1332000000</v>
      </c>
      <c r="H1902" s="39">
        <f t="shared" si="4"/>
        <v>3651000000</v>
      </c>
    </row>
    <row r="1903">
      <c r="A1903" s="33" t="s">
        <v>197</v>
      </c>
      <c r="B1903" s="68" t="s">
        <v>209</v>
      </c>
      <c r="C1903" s="35" t="s">
        <v>51</v>
      </c>
      <c r="D1903" s="76" t="str">
        <f t="shared" si="2"/>
        <v>Middle East/United Arab Emirates-Middle East/2003</v>
      </c>
      <c r="E1903" s="72">
        <v>1.438E9</v>
      </c>
      <c r="F1903" s="72">
        <v>3.956E9</v>
      </c>
      <c r="G1903" s="39">
        <f t="shared" si="3"/>
        <v>1438000000</v>
      </c>
      <c r="H1903" s="39">
        <f t="shared" si="4"/>
        <v>3956000000</v>
      </c>
    </row>
    <row r="1904">
      <c r="A1904" s="33" t="s">
        <v>197</v>
      </c>
      <c r="B1904" s="68" t="s">
        <v>209</v>
      </c>
      <c r="C1904" s="35" t="s">
        <v>52</v>
      </c>
      <c r="D1904" s="76" t="str">
        <f t="shared" si="2"/>
        <v>Middle East/United Arab Emirates-Middle East/2004</v>
      </c>
      <c r="E1904" s="72">
        <v>1.593E9</v>
      </c>
      <c r="F1904" s="72">
        <v>4.472E9</v>
      </c>
      <c r="G1904" s="39">
        <f t="shared" si="3"/>
        <v>1593000000</v>
      </c>
      <c r="H1904" s="39">
        <f t="shared" si="4"/>
        <v>4472000000</v>
      </c>
    </row>
    <row r="1905">
      <c r="A1905" s="33" t="s">
        <v>197</v>
      </c>
      <c r="B1905" s="68" t="s">
        <v>209</v>
      </c>
      <c r="C1905" s="35" t="s">
        <v>53</v>
      </c>
      <c r="D1905" s="76" t="str">
        <f t="shared" si="2"/>
        <v>Middle East/United Arab Emirates-Middle East/2005</v>
      </c>
      <c r="E1905" s="72">
        <v>3.218E9</v>
      </c>
      <c r="F1905" s="72">
        <v>6.186E9</v>
      </c>
      <c r="G1905" s="39">
        <f t="shared" si="3"/>
        <v>3218000000</v>
      </c>
      <c r="H1905" s="39">
        <f t="shared" si="4"/>
        <v>6186000000</v>
      </c>
    </row>
    <row r="1906">
      <c r="A1906" s="33" t="s">
        <v>197</v>
      </c>
      <c r="B1906" s="68" t="s">
        <v>209</v>
      </c>
      <c r="C1906" s="35" t="s">
        <v>54</v>
      </c>
      <c r="D1906" s="76" t="str">
        <f t="shared" si="2"/>
        <v>Middle East/United Arab Emirates-Middle East/2006</v>
      </c>
      <c r="E1906" s="72">
        <v>4.972E9</v>
      </c>
      <c r="F1906" s="72">
        <v>8.827E9</v>
      </c>
      <c r="G1906" s="39">
        <f t="shared" si="3"/>
        <v>4972000000</v>
      </c>
      <c r="H1906" s="39">
        <f t="shared" si="4"/>
        <v>8827000000</v>
      </c>
    </row>
    <row r="1907">
      <c r="A1907" s="33" t="s">
        <v>197</v>
      </c>
      <c r="B1907" s="68" t="s">
        <v>209</v>
      </c>
      <c r="C1907" s="35" t="s">
        <v>55</v>
      </c>
      <c r="D1907" s="76" t="str">
        <f t="shared" si="2"/>
        <v>Middle East/United Arab Emirates-Middle East/2007</v>
      </c>
      <c r="E1907" s="72">
        <v>6.072E9</v>
      </c>
      <c r="F1907" s="72">
        <v>1.1273E10</v>
      </c>
      <c r="G1907" s="39">
        <f t="shared" si="3"/>
        <v>6072000000</v>
      </c>
      <c r="H1907" s="39">
        <f t="shared" si="4"/>
        <v>11273000000</v>
      </c>
    </row>
    <row r="1908">
      <c r="A1908" s="33" t="s">
        <v>197</v>
      </c>
      <c r="B1908" s="68" t="s">
        <v>209</v>
      </c>
      <c r="C1908" s="35" t="s">
        <v>56</v>
      </c>
      <c r="D1908" s="76" t="str">
        <f t="shared" si="2"/>
        <v>Middle East/United Arab Emirates-Middle East/2008</v>
      </c>
      <c r="E1908" s="72">
        <v>7.162E9</v>
      </c>
      <c r="F1908" s="72">
        <v>1.3288E10</v>
      </c>
      <c r="G1908" s="39">
        <f t="shared" si="3"/>
        <v>7162000000</v>
      </c>
      <c r="H1908" s="39">
        <f t="shared" si="4"/>
        <v>13288000000</v>
      </c>
    </row>
    <row r="1909">
      <c r="A1909" s="33" t="s">
        <v>197</v>
      </c>
      <c r="B1909" s="68" t="s">
        <v>209</v>
      </c>
      <c r="C1909" s="35" t="s">
        <v>57</v>
      </c>
      <c r="D1909" s="76" t="str">
        <f t="shared" si="2"/>
        <v>Middle East/United Arab Emirates-Middle East/2009</v>
      </c>
      <c r="E1909" s="72">
        <v>7.352E9</v>
      </c>
      <c r="F1909" s="72">
        <v>1.0347E10</v>
      </c>
      <c r="G1909" s="39">
        <f t="shared" si="3"/>
        <v>7352000000</v>
      </c>
      <c r="H1909" s="39">
        <f t="shared" si="4"/>
        <v>10347000000</v>
      </c>
    </row>
    <row r="1910">
      <c r="A1910" s="33" t="s">
        <v>197</v>
      </c>
      <c r="B1910" s="68" t="s">
        <v>209</v>
      </c>
      <c r="C1910" s="35" t="s">
        <v>58</v>
      </c>
      <c r="D1910" s="76" t="str">
        <f t="shared" si="2"/>
        <v>Middle East/United Arab Emirates-Middle East/2010</v>
      </c>
      <c r="E1910" s="72">
        <v>8.577E9</v>
      </c>
      <c r="F1910" s="72">
        <v>1.1818E10</v>
      </c>
      <c r="G1910" s="39">
        <f t="shared" si="3"/>
        <v>8577000000</v>
      </c>
      <c r="H1910" s="39">
        <f t="shared" si="4"/>
        <v>11818000000</v>
      </c>
    </row>
    <row r="1911">
      <c r="A1911" s="33" t="s">
        <v>197</v>
      </c>
      <c r="B1911" s="68" t="s">
        <v>209</v>
      </c>
      <c r="C1911" s="35" t="s">
        <v>59</v>
      </c>
      <c r="D1911" s="76" t="str">
        <f t="shared" si="2"/>
        <v>Middle East/United Arab Emirates-Middle East/2011</v>
      </c>
      <c r="E1911" s="69"/>
      <c r="F1911" s="69"/>
      <c r="G1911" s="39">
        <f t="shared" si="3"/>
        <v>8577000000</v>
      </c>
      <c r="H1911" s="39">
        <f t="shared" si="4"/>
        <v>11818000000</v>
      </c>
    </row>
    <row r="1912">
      <c r="A1912" s="33" t="s">
        <v>197</v>
      </c>
      <c r="B1912" s="68" t="s">
        <v>209</v>
      </c>
      <c r="C1912" s="35" t="s">
        <v>60</v>
      </c>
      <c r="D1912" s="76" t="str">
        <f t="shared" si="2"/>
        <v>Middle East/United Arab Emirates-Middle East/2012</v>
      </c>
      <c r="E1912" s="69"/>
      <c r="F1912" s="69"/>
      <c r="G1912" s="39">
        <f t="shared" si="3"/>
        <v>8577000000</v>
      </c>
      <c r="H1912" s="39">
        <f t="shared" si="4"/>
        <v>11818000000</v>
      </c>
    </row>
    <row r="1913">
      <c r="A1913" s="33" t="s">
        <v>197</v>
      </c>
      <c r="B1913" s="68" t="s">
        <v>210</v>
      </c>
      <c r="C1913" s="35" t="s">
        <v>48</v>
      </c>
      <c r="D1913" s="76" t="str">
        <f t="shared" si="2"/>
        <v>Middle East/Yemen-Middle East/2000</v>
      </c>
      <c r="E1913" s="72">
        <v>7.3E7</v>
      </c>
      <c r="F1913" s="72">
        <v>1.27E8</v>
      </c>
      <c r="G1913" s="39">
        <f t="shared" si="3"/>
        <v>73000000</v>
      </c>
      <c r="H1913" s="39">
        <f t="shared" si="4"/>
        <v>127000000</v>
      </c>
    </row>
    <row r="1914">
      <c r="A1914" s="33" t="s">
        <v>197</v>
      </c>
      <c r="B1914" s="68" t="s">
        <v>210</v>
      </c>
      <c r="C1914" s="35" t="s">
        <v>49</v>
      </c>
      <c r="D1914" s="76" t="str">
        <f t="shared" si="2"/>
        <v>Middle East/Yemen-Middle East/2001</v>
      </c>
      <c r="E1914" s="72">
        <v>3.8E7</v>
      </c>
      <c r="F1914" s="72">
        <v>1.36E8</v>
      </c>
      <c r="G1914" s="39">
        <f t="shared" si="3"/>
        <v>38000000</v>
      </c>
      <c r="H1914" s="39">
        <f t="shared" si="4"/>
        <v>136000000</v>
      </c>
    </row>
    <row r="1915">
      <c r="A1915" s="33" t="s">
        <v>197</v>
      </c>
      <c r="B1915" s="68" t="s">
        <v>210</v>
      </c>
      <c r="C1915" s="35" t="s">
        <v>50</v>
      </c>
      <c r="D1915" s="76" t="str">
        <f t="shared" si="2"/>
        <v>Middle East/Yemen-Middle East/2002</v>
      </c>
      <c r="E1915" s="72">
        <v>3.8E7</v>
      </c>
      <c r="F1915" s="72">
        <v>1.35E8</v>
      </c>
      <c r="G1915" s="39">
        <f t="shared" si="3"/>
        <v>38000000</v>
      </c>
      <c r="H1915" s="39">
        <f t="shared" si="4"/>
        <v>135000000</v>
      </c>
    </row>
    <row r="1916">
      <c r="A1916" s="33" t="s">
        <v>197</v>
      </c>
      <c r="B1916" s="68" t="s">
        <v>210</v>
      </c>
      <c r="C1916" s="35" t="s">
        <v>51</v>
      </c>
      <c r="D1916" s="76" t="str">
        <f t="shared" si="2"/>
        <v>Middle East/Yemen-Middle East/2003</v>
      </c>
      <c r="E1916" s="72">
        <v>1.39E8</v>
      </c>
      <c r="F1916" s="72">
        <v>1.34E8</v>
      </c>
      <c r="G1916" s="39">
        <f t="shared" si="3"/>
        <v>139000000</v>
      </c>
      <c r="H1916" s="39">
        <f t="shared" si="4"/>
        <v>134000000</v>
      </c>
    </row>
    <row r="1917">
      <c r="A1917" s="33" t="s">
        <v>197</v>
      </c>
      <c r="B1917" s="68" t="s">
        <v>210</v>
      </c>
      <c r="C1917" s="35" t="s">
        <v>52</v>
      </c>
      <c r="D1917" s="76" t="str">
        <f t="shared" si="2"/>
        <v>Middle East/Yemen-Middle East/2004</v>
      </c>
      <c r="E1917" s="72">
        <v>1.39E8</v>
      </c>
      <c r="F1917" s="72">
        <v>1.83E8</v>
      </c>
      <c r="G1917" s="39">
        <f t="shared" si="3"/>
        <v>139000000</v>
      </c>
      <c r="H1917" s="39">
        <f t="shared" si="4"/>
        <v>183000000</v>
      </c>
    </row>
    <row r="1918">
      <c r="A1918" s="33" t="s">
        <v>197</v>
      </c>
      <c r="B1918" s="68" t="s">
        <v>210</v>
      </c>
      <c r="C1918" s="35" t="s">
        <v>53</v>
      </c>
      <c r="D1918" s="76" t="str">
        <f t="shared" si="2"/>
        <v>Middle East/Yemen-Middle East/2005</v>
      </c>
      <c r="E1918" s="72">
        <v>1.81E8</v>
      </c>
      <c r="F1918" s="72">
        <v>2.24E8</v>
      </c>
      <c r="G1918" s="39">
        <f t="shared" si="3"/>
        <v>181000000</v>
      </c>
      <c r="H1918" s="39">
        <f t="shared" si="4"/>
        <v>224000000</v>
      </c>
    </row>
    <row r="1919">
      <c r="A1919" s="33" t="s">
        <v>197</v>
      </c>
      <c r="B1919" s="68" t="s">
        <v>210</v>
      </c>
      <c r="C1919" s="35" t="s">
        <v>54</v>
      </c>
      <c r="D1919" s="76" t="str">
        <f t="shared" si="2"/>
        <v>Middle East/Yemen-Middle East/2006</v>
      </c>
      <c r="E1919" s="72">
        <v>1.81E8</v>
      </c>
      <c r="F1919" s="72">
        <v>2.25E8</v>
      </c>
      <c r="G1919" s="39">
        <f t="shared" si="3"/>
        <v>181000000</v>
      </c>
      <c r="H1919" s="39">
        <f t="shared" si="4"/>
        <v>225000000</v>
      </c>
    </row>
    <row r="1920">
      <c r="A1920" s="33" t="s">
        <v>197</v>
      </c>
      <c r="B1920" s="68" t="s">
        <v>210</v>
      </c>
      <c r="C1920" s="35" t="s">
        <v>55</v>
      </c>
      <c r="D1920" s="76" t="str">
        <f t="shared" si="2"/>
        <v>Middle East/Yemen-Middle East/2007</v>
      </c>
      <c r="E1920" s="72">
        <v>4.25E8</v>
      </c>
      <c r="F1920" s="72">
        <v>2.47E8</v>
      </c>
      <c r="G1920" s="39">
        <f t="shared" si="3"/>
        <v>425000000</v>
      </c>
      <c r="H1920" s="39">
        <f t="shared" si="4"/>
        <v>247000000</v>
      </c>
    </row>
    <row r="1921">
      <c r="A1921" s="33" t="s">
        <v>197</v>
      </c>
      <c r="B1921" s="68" t="s">
        <v>210</v>
      </c>
      <c r="C1921" s="35" t="s">
        <v>56</v>
      </c>
      <c r="D1921" s="76" t="str">
        <f t="shared" si="2"/>
        <v>Middle East/Yemen-Middle East/2008</v>
      </c>
      <c r="E1921" s="72">
        <v>8.86E8</v>
      </c>
      <c r="F1921" s="72">
        <v>2.46E8</v>
      </c>
      <c r="G1921" s="39">
        <f t="shared" si="3"/>
        <v>886000000</v>
      </c>
      <c r="H1921" s="39">
        <f t="shared" si="4"/>
        <v>246000000</v>
      </c>
    </row>
    <row r="1922">
      <c r="A1922" s="33" t="s">
        <v>197</v>
      </c>
      <c r="B1922" s="68" t="s">
        <v>210</v>
      </c>
      <c r="C1922" s="35" t="s">
        <v>57</v>
      </c>
      <c r="D1922" s="76" t="str">
        <f t="shared" si="2"/>
        <v>Middle East/Yemen-Middle East/2009</v>
      </c>
      <c r="E1922" s="72">
        <v>8.99E8</v>
      </c>
      <c r="F1922" s="72">
        <v>2.77E8</v>
      </c>
      <c r="G1922" s="39">
        <f t="shared" si="3"/>
        <v>899000000</v>
      </c>
      <c r="H1922" s="39">
        <f t="shared" si="4"/>
        <v>277000000</v>
      </c>
    </row>
    <row r="1923">
      <c r="A1923" s="33" t="s">
        <v>197</v>
      </c>
      <c r="B1923" s="68" t="s">
        <v>210</v>
      </c>
      <c r="C1923" s="35" t="s">
        <v>58</v>
      </c>
      <c r="D1923" s="76" t="str">
        <f t="shared" si="2"/>
        <v>Middle East/Yemen-Middle East/2010</v>
      </c>
      <c r="E1923" s="72">
        <v>1.161E9</v>
      </c>
      <c r="F1923" s="72">
        <v>2.52E8</v>
      </c>
      <c r="G1923" s="39">
        <f t="shared" si="3"/>
        <v>1161000000</v>
      </c>
      <c r="H1923" s="39">
        <f t="shared" si="4"/>
        <v>252000000</v>
      </c>
    </row>
    <row r="1924">
      <c r="A1924" s="33" t="s">
        <v>197</v>
      </c>
      <c r="B1924" s="68" t="s">
        <v>210</v>
      </c>
      <c r="C1924" s="35" t="s">
        <v>59</v>
      </c>
      <c r="D1924" s="76" t="str">
        <f t="shared" si="2"/>
        <v>Middle East/Yemen-Middle East/2011</v>
      </c>
      <c r="E1924" s="72">
        <v>7.8E8</v>
      </c>
      <c r="F1924" s="72">
        <v>2.58E8</v>
      </c>
      <c r="G1924" s="39">
        <f t="shared" si="3"/>
        <v>780000000</v>
      </c>
      <c r="H1924" s="39">
        <f t="shared" si="4"/>
        <v>258000000</v>
      </c>
    </row>
    <row r="1925">
      <c r="A1925" s="33" t="s">
        <v>197</v>
      </c>
      <c r="B1925" s="68" t="s">
        <v>210</v>
      </c>
      <c r="C1925" s="35" t="s">
        <v>60</v>
      </c>
      <c r="D1925" s="76" t="str">
        <f t="shared" si="2"/>
        <v>Middle East/Yemen-Middle East/2012</v>
      </c>
      <c r="E1925" s="72">
        <v>1.057E9</v>
      </c>
      <c r="F1925" s="69"/>
      <c r="G1925" s="39">
        <f t="shared" si="3"/>
        <v>1057000000</v>
      </c>
      <c r="H1925" s="39">
        <f t="shared" si="4"/>
        <v>258000000</v>
      </c>
    </row>
    <row r="1926">
      <c r="A1926" s="33" t="s">
        <v>211</v>
      </c>
      <c r="B1926" s="68" t="s">
        <v>212</v>
      </c>
      <c r="C1926" s="35" t="s">
        <v>48</v>
      </c>
      <c r="D1926" s="76" t="str">
        <f t="shared" si="2"/>
        <v>Oceania/American Samoa-Oceania/2000</v>
      </c>
      <c r="E1926" s="69"/>
      <c r="F1926" s="69"/>
      <c r="G1926" s="39" t="str">
        <f t="shared" si="3"/>
        <v/>
      </c>
      <c r="H1926" s="39" t="str">
        <f t="shared" si="4"/>
        <v/>
      </c>
    </row>
    <row r="1927">
      <c r="A1927" s="33" t="s">
        <v>211</v>
      </c>
      <c r="B1927" s="68" t="s">
        <v>212</v>
      </c>
      <c r="C1927" s="35" t="s">
        <v>49</v>
      </c>
      <c r="D1927" s="76" t="str">
        <f t="shared" si="2"/>
        <v>Oceania/American Samoa-Oceania/2001</v>
      </c>
      <c r="E1927" s="69"/>
      <c r="F1927" s="69"/>
      <c r="G1927" s="39" t="str">
        <f t="shared" si="3"/>
        <v/>
      </c>
      <c r="H1927" s="39" t="str">
        <f t="shared" si="4"/>
        <v/>
      </c>
    </row>
    <row r="1928">
      <c r="A1928" s="33" t="s">
        <v>211</v>
      </c>
      <c r="B1928" s="68" t="s">
        <v>212</v>
      </c>
      <c r="C1928" s="35" t="s">
        <v>50</v>
      </c>
      <c r="D1928" s="76" t="str">
        <f t="shared" si="2"/>
        <v>Oceania/American Samoa-Oceania/2002</v>
      </c>
      <c r="E1928" s="69"/>
      <c r="F1928" s="69"/>
      <c r="G1928" s="39" t="str">
        <f t="shared" si="3"/>
        <v/>
      </c>
      <c r="H1928" s="39" t="str">
        <f t="shared" si="4"/>
        <v/>
      </c>
    </row>
    <row r="1929">
      <c r="A1929" s="33" t="s">
        <v>211</v>
      </c>
      <c r="B1929" s="68" t="s">
        <v>212</v>
      </c>
      <c r="C1929" s="35" t="s">
        <v>51</v>
      </c>
      <c r="D1929" s="76" t="str">
        <f t="shared" si="2"/>
        <v>Oceania/American Samoa-Oceania/2003</v>
      </c>
      <c r="E1929" s="69"/>
      <c r="F1929" s="69"/>
      <c r="G1929" s="39" t="str">
        <f t="shared" si="3"/>
        <v/>
      </c>
      <c r="H1929" s="39" t="str">
        <f t="shared" si="4"/>
        <v/>
      </c>
    </row>
    <row r="1930">
      <c r="A1930" s="33" t="s">
        <v>211</v>
      </c>
      <c r="B1930" s="68" t="s">
        <v>212</v>
      </c>
      <c r="C1930" s="35" t="s">
        <v>52</v>
      </c>
      <c r="D1930" s="76" t="str">
        <f t="shared" si="2"/>
        <v>Oceania/American Samoa-Oceania/2004</v>
      </c>
      <c r="E1930" s="69"/>
      <c r="F1930" s="69"/>
      <c r="G1930" s="39" t="str">
        <f t="shared" si="3"/>
        <v/>
      </c>
      <c r="H1930" s="39" t="str">
        <f t="shared" si="4"/>
        <v/>
      </c>
    </row>
    <row r="1931">
      <c r="A1931" s="33" t="s">
        <v>211</v>
      </c>
      <c r="B1931" s="68" t="s">
        <v>212</v>
      </c>
      <c r="C1931" s="35" t="s">
        <v>53</v>
      </c>
      <c r="D1931" s="76" t="str">
        <f t="shared" si="2"/>
        <v>Oceania/American Samoa-Oceania/2005</v>
      </c>
      <c r="E1931" s="69"/>
      <c r="F1931" s="69"/>
      <c r="G1931" s="39" t="str">
        <f t="shared" si="3"/>
        <v/>
      </c>
      <c r="H1931" s="39" t="str">
        <f t="shared" si="4"/>
        <v/>
      </c>
    </row>
    <row r="1932">
      <c r="A1932" s="33" t="s">
        <v>211</v>
      </c>
      <c r="B1932" s="68" t="s">
        <v>212</v>
      </c>
      <c r="C1932" s="35" t="s">
        <v>54</v>
      </c>
      <c r="D1932" s="76" t="str">
        <f t="shared" si="2"/>
        <v>Oceania/American Samoa-Oceania/2006</v>
      </c>
      <c r="E1932" s="69"/>
      <c r="F1932" s="69"/>
      <c r="G1932" s="39" t="str">
        <f t="shared" si="3"/>
        <v/>
      </c>
      <c r="H1932" s="39" t="str">
        <f t="shared" si="4"/>
        <v/>
      </c>
    </row>
    <row r="1933">
      <c r="A1933" s="33" t="s">
        <v>211</v>
      </c>
      <c r="B1933" s="68" t="s">
        <v>212</v>
      </c>
      <c r="C1933" s="35" t="s">
        <v>55</v>
      </c>
      <c r="D1933" s="76" t="str">
        <f t="shared" si="2"/>
        <v>Oceania/American Samoa-Oceania/2007</v>
      </c>
      <c r="E1933" s="69"/>
      <c r="F1933" s="69"/>
      <c r="G1933" s="39" t="str">
        <f t="shared" si="3"/>
        <v/>
      </c>
      <c r="H1933" s="39" t="str">
        <f t="shared" si="4"/>
        <v/>
      </c>
    </row>
    <row r="1934">
      <c r="A1934" s="33" t="s">
        <v>211</v>
      </c>
      <c r="B1934" s="68" t="s">
        <v>212</v>
      </c>
      <c r="C1934" s="35" t="s">
        <v>56</v>
      </c>
      <c r="D1934" s="76" t="str">
        <f t="shared" si="2"/>
        <v>Oceania/American Samoa-Oceania/2008</v>
      </c>
      <c r="E1934" s="69"/>
      <c r="F1934" s="69"/>
      <c r="G1934" s="39" t="str">
        <f t="shared" si="3"/>
        <v/>
      </c>
      <c r="H1934" s="39" t="str">
        <f t="shared" si="4"/>
        <v/>
      </c>
    </row>
    <row r="1935">
      <c r="A1935" s="33" t="s">
        <v>211</v>
      </c>
      <c r="B1935" s="68" t="s">
        <v>212</v>
      </c>
      <c r="C1935" s="35" t="s">
        <v>57</v>
      </c>
      <c r="D1935" s="76" t="str">
        <f t="shared" si="2"/>
        <v>Oceania/American Samoa-Oceania/2009</v>
      </c>
      <c r="E1935" s="69"/>
      <c r="F1935" s="69"/>
      <c r="G1935" s="39" t="str">
        <f t="shared" si="3"/>
        <v/>
      </c>
      <c r="H1935" s="39" t="str">
        <f t="shared" si="4"/>
        <v/>
      </c>
    </row>
    <row r="1936">
      <c r="A1936" s="33" t="s">
        <v>211</v>
      </c>
      <c r="B1936" s="68" t="s">
        <v>212</v>
      </c>
      <c r="C1936" s="35" t="s">
        <v>58</v>
      </c>
      <c r="D1936" s="76" t="str">
        <f t="shared" si="2"/>
        <v>Oceania/American Samoa-Oceania/2010</v>
      </c>
      <c r="E1936" s="69"/>
      <c r="F1936" s="69"/>
      <c r="G1936" s="39" t="str">
        <f t="shared" si="3"/>
        <v/>
      </c>
      <c r="H1936" s="39" t="str">
        <f t="shared" si="4"/>
        <v/>
      </c>
    </row>
    <row r="1937">
      <c r="A1937" s="33" t="s">
        <v>211</v>
      </c>
      <c r="B1937" s="68" t="s">
        <v>212</v>
      </c>
      <c r="C1937" s="35" t="s">
        <v>59</v>
      </c>
      <c r="D1937" s="76" t="str">
        <f t="shared" si="2"/>
        <v>Oceania/American Samoa-Oceania/2011</v>
      </c>
      <c r="E1937" s="69"/>
      <c r="F1937" s="69"/>
      <c r="G1937" s="39" t="str">
        <f t="shared" si="3"/>
        <v/>
      </c>
      <c r="H1937" s="39" t="str">
        <f t="shared" si="4"/>
        <v/>
      </c>
    </row>
    <row r="1938">
      <c r="A1938" s="33" t="s">
        <v>211</v>
      </c>
      <c r="B1938" s="68" t="s">
        <v>212</v>
      </c>
      <c r="C1938" s="35" t="s">
        <v>60</v>
      </c>
      <c r="D1938" s="76" t="str">
        <f t="shared" si="2"/>
        <v>Oceania/American Samoa-Oceania/2012</v>
      </c>
      <c r="E1938" s="69"/>
      <c r="F1938" s="69"/>
      <c r="G1938" s="39" t="str">
        <f t="shared" si="3"/>
        <v/>
      </c>
      <c r="H1938" s="39" t="str">
        <f t="shared" si="4"/>
        <v/>
      </c>
    </row>
    <row r="1939">
      <c r="A1939" s="33" t="s">
        <v>211</v>
      </c>
      <c r="B1939" s="68" t="s">
        <v>213</v>
      </c>
      <c r="C1939" s="35" t="s">
        <v>48</v>
      </c>
      <c r="D1939" s="76" t="str">
        <f t="shared" si="2"/>
        <v>Oceania/Australia-Oceania/2000</v>
      </c>
      <c r="E1939" s="72">
        <v>1.3016E10</v>
      </c>
      <c r="F1939" s="72">
        <v>8.78E9</v>
      </c>
      <c r="G1939" s="39">
        <f t="shared" si="3"/>
        <v>13016000000</v>
      </c>
      <c r="H1939" s="39">
        <f t="shared" si="4"/>
        <v>8780000000</v>
      </c>
    </row>
    <row r="1940">
      <c r="A1940" s="33" t="s">
        <v>211</v>
      </c>
      <c r="B1940" s="68" t="s">
        <v>213</v>
      </c>
      <c r="C1940" s="35" t="s">
        <v>49</v>
      </c>
      <c r="D1940" s="76" t="str">
        <f t="shared" si="2"/>
        <v>Oceania/Australia-Oceania/2001</v>
      </c>
      <c r="E1940" s="72">
        <v>1.2804E10</v>
      </c>
      <c r="F1940" s="72">
        <v>8.053E9</v>
      </c>
      <c r="G1940" s="39">
        <f t="shared" si="3"/>
        <v>12804000000</v>
      </c>
      <c r="H1940" s="39">
        <f t="shared" si="4"/>
        <v>8053000000</v>
      </c>
    </row>
    <row r="1941">
      <c r="A1941" s="33" t="s">
        <v>211</v>
      </c>
      <c r="B1941" s="68" t="s">
        <v>213</v>
      </c>
      <c r="C1941" s="35" t="s">
        <v>50</v>
      </c>
      <c r="D1941" s="76" t="str">
        <f t="shared" si="2"/>
        <v>Oceania/Australia-Oceania/2002</v>
      </c>
      <c r="E1941" s="72">
        <v>1.3624E10</v>
      </c>
      <c r="F1941" s="72">
        <v>8.494E9</v>
      </c>
      <c r="G1941" s="39">
        <f t="shared" si="3"/>
        <v>13624000000</v>
      </c>
      <c r="H1941" s="39">
        <f t="shared" si="4"/>
        <v>8494000000</v>
      </c>
    </row>
    <row r="1942">
      <c r="A1942" s="33" t="s">
        <v>211</v>
      </c>
      <c r="B1942" s="68" t="s">
        <v>213</v>
      </c>
      <c r="C1942" s="35" t="s">
        <v>51</v>
      </c>
      <c r="D1942" s="76" t="str">
        <f t="shared" si="2"/>
        <v>Oceania/Australia-Oceania/2003</v>
      </c>
      <c r="E1942" s="72">
        <v>1.6647E10</v>
      </c>
      <c r="F1942" s="72">
        <v>1.0135E10</v>
      </c>
      <c r="G1942" s="39">
        <f t="shared" si="3"/>
        <v>16647000000</v>
      </c>
      <c r="H1942" s="39">
        <f t="shared" si="4"/>
        <v>10135000000</v>
      </c>
    </row>
    <row r="1943">
      <c r="A1943" s="33" t="s">
        <v>211</v>
      </c>
      <c r="B1943" s="68" t="s">
        <v>213</v>
      </c>
      <c r="C1943" s="35" t="s">
        <v>52</v>
      </c>
      <c r="D1943" s="76" t="str">
        <f t="shared" si="2"/>
        <v>Oceania/Australia-Oceania/2004</v>
      </c>
      <c r="E1943" s="72">
        <v>2.0453E10</v>
      </c>
      <c r="F1943" s="72">
        <v>1.4224E10</v>
      </c>
      <c r="G1943" s="39">
        <f t="shared" si="3"/>
        <v>20453000000</v>
      </c>
      <c r="H1943" s="39">
        <f t="shared" si="4"/>
        <v>14224000000</v>
      </c>
    </row>
    <row r="1944">
      <c r="A1944" s="33" t="s">
        <v>211</v>
      </c>
      <c r="B1944" s="68" t="s">
        <v>213</v>
      </c>
      <c r="C1944" s="35" t="s">
        <v>53</v>
      </c>
      <c r="D1944" s="76" t="str">
        <f t="shared" si="2"/>
        <v>Oceania/Australia-Oceania/2005</v>
      </c>
      <c r="E1944" s="72">
        <v>1.982E10</v>
      </c>
      <c r="F1944" s="72">
        <v>1.5656E10</v>
      </c>
      <c r="G1944" s="39">
        <f t="shared" si="3"/>
        <v>19820000000</v>
      </c>
      <c r="H1944" s="39">
        <f t="shared" si="4"/>
        <v>15656000000</v>
      </c>
    </row>
    <row r="1945">
      <c r="A1945" s="33" t="s">
        <v>211</v>
      </c>
      <c r="B1945" s="68" t="s">
        <v>213</v>
      </c>
      <c r="C1945" s="35" t="s">
        <v>54</v>
      </c>
      <c r="D1945" s="76" t="str">
        <f t="shared" si="2"/>
        <v>Oceania/Australia-Oceania/2006</v>
      </c>
      <c r="E1945" s="72">
        <v>2.0726E10</v>
      </c>
      <c r="F1945" s="72">
        <v>1.6446E10</v>
      </c>
      <c r="G1945" s="39">
        <f t="shared" si="3"/>
        <v>20726000000</v>
      </c>
      <c r="H1945" s="39">
        <f t="shared" si="4"/>
        <v>16446000000</v>
      </c>
    </row>
    <row r="1946">
      <c r="A1946" s="33" t="s">
        <v>211</v>
      </c>
      <c r="B1946" s="68" t="s">
        <v>213</v>
      </c>
      <c r="C1946" s="35" t="s">
        <v>55</v>
      </c>
      <c r="D1946" s="76" t="str">
        <f t="shared" si="2"/>
        <v>Oceania/Australia-Oceania/2007</v>
      </c>
      <c r="E1946" s="72">
        <v>2.5624E10</v>
      </c>
      <c r="F1946" s="72">
        <v>2.0429E10</v>
      </c>
      <c r="G1946" s="39">
        <f t="shared" si="3"/>
        <v>25624000000</v>
      </c>
      <c r="H1946" s="39">
        <f t="shared" si="4"/>
        <v>20429000000</v>
      </c>
    </row>
    <row r="1947">
      <c r="A1947" s="33" t="s">
        <v>211</v>
      </c>
      <c r="B1947" s="68" t="s">
        <v>213</v>
      </c>
      <c r="C1947" s="35" t="s">
        <v>56</v>
      </c>
      <c r="D1947" s="76" t="str">
        <f t="shared" si="2"/>
        <v>Oceania/Australia-Oceania/2008</v>
      </c>
      <c r="E1947" s="72">
        <v>2.8306E10</v>
      </c>
      <c r="F1947" s="72">
        <v>2.4689E10</v>
      </c>
      <c r="G1947" s="39">
        <f t="shared" si="3"/>
        <v>28306000000</v>
      </c>
      <c r="H1947" s="39">
        <f t="shared" si="4"/>
        <v>24689000000</v>
      </c>
    </row>
    <row r="1948">
      <c r="A1948" s="33" t="s">
        <v>211</v>
      </c>
      <c r="B1948" s="68" t="s">
        <v>213</v>
      </c>
      <c r="C1948" s="35" t="s">
        <v>57</v>
      </c>
      <c r="D1948" s="76" t="str">
        <f t="shared" si="2"/>
        <v>Oceania/Australia-Oceania/2009</v>
      </c>
      <c r="E1948" s="72">
        <v>2.8022E10</v>
      </c>
      <c r="F1948" s="72">
        <v>2.1891E10</v>
      </c>
      <c r="G1948" s="39">
        <f t="shared" si="3"/>
        <v>28022000000</v>
      </c>
      <c r="H1948" s="39">
        <f t="shared" si="4"/>
        <v>21891000000</v>
      </c>
    </row>
    <row r="1949">
      <c r="A1949" s="33" t="s">
        <v>211</v>
      </c>
      <c r="B1949" s="68" t="s">
        <v>213</v>
      </c>
      <c r="C1949" s="35" t="s">
        <v>58</v>
      </c>
      <c r="D1949" s="76" t="str">
        <f t="shared" si="2"/>
        <v>Oceania/Australia-Oceania/2010</v>
      </c>
      <c r="E1949" s="72">
        <v>3.2336E10</v>
      </c>
      <c r="F1949" s="72">
        <v>2.7534E10</v>
      </c>
      <c r="G1949" s="39">
        <f t="shared" si="3"/>
        <v>32336000000</v>
      </c>
      <c r="H1949" s="39">
        <f t="shared" si="4"/>
        <v>27534000000</v>
      </c>
    </row>
    <row r="1950">
      <c r="A1950" s="33" t="s">
        <v>211</v>
      </c>
      <c r="B1950" s="68" t="s">
        <v>213</v>
      </c>
      <c r="C1950" s="35" t="s">
        <v>59</v>
      </c>
      <c r="D1950" s="76" t="str">
        <f t="shared" si="2"/>
        <v>Oceania/Australia-Oceania/2011</v>
      </c>
      <c r="E1950" s="72">
        <v>3.4207E10</v>
      </c>
      <c r="F1950" s="72">
        <v>3.3328E10</v>
      </c>
      <c r="G1950" s="39">
        <f t="shared" si="3"/>
        <v>34207000000</v>
      </c>
      <c r="H1950" s="39">
        <f t="shared" si="4"/>
        <v>33328000000</v>
      </c>
    </row>
    <row r="1951">
      <c r="A1951" s="33" t="s">
        <v>211</v>
      </c>
      <c r="B1951" s="68" t="s">
        <v>213</v>
      </c>
      <c r="C1951" s="35" t="s">
        <v>60</v>
      </c>
      <c r="D1951" s="76" t="str">
        <f t="shared" si="2"/>
        <v>Oceania/Australia-Oceania/2012</v>
      </c>
      <c r="E1951" s="72">
        <v>3.413E10</v>
      </c>
      <c r="F1951" s="72">
        <v>3.4704E10</v>
      </c>
      <c r="G1951" s="39">
        <f t="shared" si="3"/>
        <v>34130000000</v>
      </c>
      <c r="H1951" s="39">
        <f t="shared" si="4"/>
        <v>34704000000</v>
      </c>
    </row>
    <row r="1952">
      <c r="A1952" s="33" t="s">
        <v>211</v>
      </c>
      <c r="B1952" s="68" t="s">
        <v>214</v>
      </c>
      <c r="C1952" s="35" t="s">
        <v>48</v>
      </c>
      <c r="D1952" s="76" t="str">
        <f t="shared" si="2"/>
        <v>Oceania/Fiji-Oceania/2000</v>
      </c>
      <c r="E1952" s="72">
        <v>2.91E8</v>
      </c>
      <c r="F1952" s="72">
        <v>9.6E7</v>
      </c>
      <c r="G1952" s="39">
        <f t="shared" si="3"/>
        <v>291000000</v>
      </c>
      <c r="H1952" s="39">
        <f t="shared" si="4"/>
        <v>96000000</v>
      </c>
    </row>
    <row r="1953">
      <c r="A1953" s="33" t="s">
        <v>211</v>
      </c>
      <c r="B1953" s="68" t="s">
        <v>214</v>
      </c>
      <c r="C1953" s="35" t="s">
        <v>49</v>
      </c>
      <c r="D1953" s="76" t="str">
        <f t="shared" si="2"/>
        <v>Oceania/Fiji-Oceania/2001</v>
      </c>
      <c r="E1953" s="72">
        <v>3.16E8</v>
      </c>
      <c r="F1953" s="72">
        <v>8.4E7</v>
      </c>
      <c r="G1953" s="39">
        <f t="shared" si="3"/>
        <v>316000000</v>
      </c>
      <c r="H1953" s="39">
        <f t="shared" si="4"/>
        <v>84000000</v>
      </c>
    </row>
    <row r="1954">
      <c r="A1954" s="33" t="s">
        <v>211</v>
      </c>
      <c r="B1954" s="68" t="s">
        <v>214</v>
      </c>
      <c r="C1954" s="35" t="s">
        <v>50</v>
      </c>
      <c r="D1954" s="76" t="str">
        <f t="shared" si="2"/>
        <v>Oceania/Fiji-Oceania/2002</v>
      </c>
      <c r="E1954" s="72">
        <v>3.84E8</v>
      </c>
      <c r="F1954" s="72">
        <v>7.9E7</v>
      </c>
      <c r="G1954" s="39">
        <f t="shared" si="3"/>
        <v>384000000</v>
      </c>
      <c r="H1954" s="39">
        <f t="shared" si="4"/>
        <v>79000000</v>
      </c>
    </row>
    <row r="1955">
      <c r="A1955" s="33" t="s">
        <v>211</v>
      </c>
      <c r="B1955" s="68" t="s">
        <v>214</v>
      </c>
      <c r="C1955" s="35" t="s">
        <v>51</v>
      </c>
      <c r="D1955" s="76" t="str">
        <f t="shared" si="2"/>
        <v>Oceania/Fiji-Oceania/2003</v>
      </c>
      <c r="E1955" s="72">
        <v>4.96E8</v>
      </c>
      <c r="F1955" s="72">
        <v>8.8E7</v>
      </c>
      <c r="G1955" s="39">
        <f t="shared" si="3"/>
        <v>496000000</v>
      </c>
      <c r="H1955" s="39">
        <f t="shared" si="4"/>
        <v>88000000</v>
      </c>
    </row>
    <row r="1956">
      <c r="A1956" s="33" t="s">
        <v>211</v>
      </c>
      <c r="B1956" s="68" t="s">
        <v>214</v>
      </c>
      <c r="C1956" s="35" t="s">
        <v>52</v>
      </c>
      <c r="D1956" s="76" t="str">
        <f t="shared" si="2"/>
        <v>Oceania/Fiji-Oceania/2004</v>
      </c>
      <c r="E1956" s="72">
        <v>5.88E8</v>
      </c>
      <c r="F1956" s="72">
        <v>1.18E8</v>
      </c>
      <c r="G1956" s="39">
        <f t="shared" si="3"/>
        <v>588000000</v>
      </c>
      <c r="H1956" s="39">
        <f t="shared" si="4"/>
        <v>118000000</v>
      </c>
    </row>
    <row r="1957">
      <c r="A1957" s="33" t="s">
        <v>211</v>
      </c>
      <c r="B1957" s="68" t="s">
        <v>214</v>
      </c>
      <c r="C1957" s="35" t="s">
        <v>53</v>
      </c>
      <c r="D1957" s="76" t="str">
        <f t="shared" si="2"/>
        <v>Oceania/Fiji-Oceania/2005</v>
      </c>
      <c r="E1957" s="72">
        <v>7.22E8</v>
      </c>
      <c r="F1957" s="72">
        <v>1.32E8</v>
      </c>
      <c r="G1957" s="39">
        <f t="shared" si="3"/>
        <v>722000000</v>
      </c>
      <c r="H1957" s="39">
        <f t="shared" si="4"/>
        <v>132000000</v>
      </c>
    </row>
    <row r="1958">
      <c r="A1958" s="33" t="s">
        <v>211</v>
      </c>
      <c r="B1958" s="68" t="s">
        <v>214</v>
      </c>
      <c r="C1958" s="35" t="s">
        <v>54</v>
      </c>
      <c r="D1958" s="76" t="str">
        <f t="shared" si="2"/>
        <v>Oceania/Fiji-Oceania/2006</v>
      </c>
      <c r="E1958" s="72">
        <v>6.84E8</v>
      </c>
      <c r="F1958" s="72">
        <v>1.23E8</v>
      </c>
      <c r="G1958" s="39">
        <f t="shared" si="3"/>
        <v>684000000</v>
      </c>
      <c r="H1958" s="39">
        <f t="shared" si="4"/>
        <v>123000000</v>
      </c>
    </row>
    <row r="1959">
      <c r="A1959" s="33" t="s">
        <v>211</v>
      </c>
      <c r="B1959" s="68" t="s">
        <v>214</v>
      </c>
      <c r="C1959" s="35" t="s">
        <v>55</v>
      </c>
      <c r="D1959" s="76" t="str">
        <f t="shared" si="2"/>
        <v>Oceania/Fiji-Oceania/2007</v>
      </c>
      <c r="E1959" s="72">
        <v>7.25E8</v>
      </c>
      <c r="F1959" s="72">
        <v>1.3E8</v>
      </c>
      <c r="G1959" s="39">
        <f t="shared" si="3"/>
        <v>725000000</v>
      </c>
      <c r="H1959" s="39">
        <f t="shared" si="4"/>
        <v>130000000</v>
      </c>
    </row>
    <row r="1960">
      <c r="A1960" s="33" t="s">
        <v>211</v>
      </c>
      <c r="B1960" s="68" t="s">
        <v>214</v>
      </c>
      <c r="C1960" s="35" t="s">
        <v>56</v>
      </c>
      <c r="D1960" s="76" t="str">
        <f t="shared" si="2"/>
        <v>Oceania/Fiji-Oceania/2008</v>
      </c>
      <c r="E1960" s="72">
        <v>9.38E8</v>
      </c>
      <c r="F1960" s="72">
        <v>1.12E8</v>
      </c>
      <c r="G1960" s="39">
        <f t="shared" si="3"/>
        <v>938000000</v>
      </c>
      <c r="H1960" s="39">
        <f t="shared" si="4"/>
        <v>112000000</v>
      </c>
    </row>
    <row r="1961">
      <c r="A1961" s="33" t="s">
        <v>211</v>
      </c>
      <c r="B1961" s="68" t="s">
        <v>214</v>
      </c>
      <c r="C1961" s="35" t="s">
        <v>57</v>
      </c>
      <c r="D1961" s="76" t="str">
        <f t="shared" si="2"/>
        <v>Oceania/Fiji-Oceania/2009</v>
      </c>
      <c r="E1961" s="72">
        <v>7.24E8</v>
      </c>
      <c r="F1961" s="72">
        <v>1.1E8</v>
      </c>
      <c r="G1961" s="39">
        <f t="shared" si="3"/>
        <v>724000000</v>
      </c>
      <c r="H1961" s="39">
        <f t="shared" si="4"/>
        <v>110000000</v>
      </c>
    </row>
    <row r="1962">
      <c r="A1962" s="33" t="s">
        <v>211</v>
      </c>
      <c r="B1962" s="68" t="s">
        <v>214</v>
      </c>
      <c r="C1962" s="35" t="s">
        <v>58</v>
      </c>
      <c r="D1962" s="76" t="str">
        <f t="shared" si="2"/>
        <v>Oceania/Fiji-Oceania/2010</v>
      </c>
      <c r="E1962" s="72">
        <v>8.09E8</v>
      </c>
      <c r="F1962" s="72">
        <v>1.0E8</v>
      </c>
      <c r="G1962" s="39">
        <f t="shared" si="3"/>
        <v>809000000</v>
      </c>
      <c r="H1962" s="39">
        <f t="shared" si="4"/>
        <v>100000000</v>
      </c>
    </row>
    <row r="1963">
      <c r="A1963" s="33" t="s">
        <v>211</v>
      </c>
      <c r="B1963" s="68" t="s">
        <v>214</v>
      </c>
      <c r="C1963" s="35" t="s">
        <v>59</v>
      </c>
      <c r="D1963" s="76" t="str">
        <f t="shared" si="2"/>
        <v>Oceania/Fiji-Oceania/2011</v>
      </c>
      <c r="E1963" s="72">
        <v>9.33E8</v>
      </c>
      <c r="F1963" s="72">
        <v>1.15E8</v>
      </c>
      <c r="G1963" s="39">
        <f t="shared" si="3"/>
        <v>933000000</v>
      </c>
      <c r="H1963" s="39">
        <f t="shared" si="4"/>
        <v>115000000</v>
      </c>
    </row>
    <row r="1964">
      <c r="A1964" s="33" t="s">
        <v>211</v>
      </c>
      <c r="B1964" s="68" t="s">
        <v>214</v>
      </c>
      <c r="C1964" s="35" t="s">
        <v>60</v>
      </c>
      <c r="D1964" s="76" t="str">
        <f t="shared" si="2"/>
        <v>Oceania/Fiji-Oceania/2012</v>
      </c>
      <c r="E1964" s="72">
        <v>9.87E8</v>
      </c>
      <c r="F1964" s="72">
        <v>1.1E8</v>
      </c>
      <c r="G1964" s="39">
        <f t="shared" si="3"/>
        <v>987000000</v>
      </c>
      <c r="H1964" s="39">
        <f t="shared" si="4"/>
        <v>110000000</v>
      </c>
    </row>
    <row r="1965">
      <c r="A1965" s="33" t="s">
        <v>211</v>
      </c>
      <c r="B1965" s="68" t="s">
        <v>215</v>
      </c>
      <c r="C1965" s="35" t="s">
        <v>48</v>
      </c>
      <c r="D1965" s="76" t="str">
        <f t="shared" si="2"/>
        <v>Oceania/French Polynesia-Oceania/2000</v>
      </c>
      <c r="E1965" s="69"/>
      <c r="F1965" s="69"/>
      <c r="G1965" s="39" t="str">
        <f t="shared" si="3"/>
        <v/>
      </c>
      <c r="H1965" s="39" t="str">
        <f t="shared" si="4"/>
        <v/>
      </c>
    </row>
    <row r="1966">
      <c r="A1966" s="33" t="s">
        <v>211</v>
      </c>
      <c r="B1966" s="68" t="s">
        <v>215</v>
      </c>
      <c r="C1966" s="35" t="s">
        <v>49</v>
      </c>
      <c r="D1966" s="76" t="str">
        <f t="shared" si="2"/>
        <v>Oceania/French Polynesia-Oceania/2001</v>
      </c>
      <c r="E1966" s="69"/>
      <c r="F1966" s="69"/>
      <c r="G1966" s="39" t="str">
        <f t="shared" si="3"/>
        <v/>
      </c>
      <c r="H1966" s="39" t="str">
        <f t="shared" si="4"/>
        <v/>
      </c>
    </row>
    <row r="1967">
      <c r="A1967" s="33" t="s">
        <v>211</v>
      </c>
      <c r="B1967" s="68" t="s">
        <v>215</v>
      </c>
      <c r="C1967" s="35" t="s">
        <v>50</v>
      </c>
      <c r="D1967" s="76" t="str">
        <f t="shared" si="2"/>
        <v>Oceania/French Polynesia-Oceania/2002</v>
      </c>
      <c r="E1967" s="72">
        <v>4.71E8</v>
      </c>
      <c r="F1967" s="72">
        <v>2.64E8</v>
      </c>
      <c r="G1967" s="39">
        <f t="shared" si="3"/>
        <v>471000000</v>
      </c>
      <c r="H1967" s="39">
        <f t="shared" si="4"/>
        <v>264000000</v>
      </c>
    </row>
    <row r="1968">
      <c r="A1968" s="33" t="s">
        <v>211</v>
      </c>
      <c r="B1968" s="68" t="s">
        <v>215</v>
      </c>
      <c r="C1968" s="35" t="s">
        <v>51</v>
      </c>
      <c r="D1968" s="76" t="str">
        <f t="shared" si="2"/>
        <v>Oceania/French Polynesia-Oceania/2003</v>
      </c>
      <c r="E1968" s="72">
        <v>6.51E8</v>
      </c>
      <c r="F1968" s="72">
        <v>3.35E8</v>
      </c>
      <c r="G1968" s="39">
        <f t="shared" si="3"/>
        <v>651000000</v>
      </c>
      <c r="H1968" s="39">
        <f t="shared" si="4"/>
        <v>335000000</v>
      </c>
    </row>
    <row r="1969">
      <c r="A1969" s="33" t="s">
        <v>211</v>
      </c>
      <c r="B1969" s="68" t="s">
        <v>215</v>
      </c>
      <c r="C1969" s="35" t="s">
        <v>52</v>
      </c>
      <c r="D1969" s="76" t="str">
        <f t="shared" si="2"/>
        <v>Oceania/French Polynesia-Oceania/2004</v>
      </c>
      <c r="E1969" s="72">
        <v>7.37E8</v>
      </c>
      <c r="F1969" s="72">
        <v>4.25E8</v>
      </c>
      <c r="G1969" s="39">
        <f t="shared" si="3"/>
        <v>737000000</v>
      </c>
      <c r="H1969" s="39">
        <f t="shared" si="4"/>
        <v>425000000</v>
      </c>
    </row>
    <row r="1970">
      <c r="A1970" s="33" t="s">
        <v>211</v>
      </c>
      <c r="B1970" s="68" t="s">
        <v>215</v>
      </c>
      <c r="C1970" s="35" t="s">
        <v>53</v>
      </c>
      <c r="D1970" s="76" t="str">
        <f t="shared" si="2"/>
        <v>Oceania/French Polynesia-Oceania/2005</v>
      </c>
      <c r="E1970" s="72">
        <v>7.59E8</v>
      </c>
      <c r="F1970" s="72">
        <v>4.3E8</v>
      </c>
      <c r="G1970" s="39">
        <f t="shared" si="3"/>
        <v>759000000</v>
      </c>
      <c r="H1970" s="39">
        <f t="shared" si="4"/>
        <v>430000000</v>
      </c>
    </row>
    <row r="1971">
      <c r="A1971" s="33" t="s">
        <v>211</v>
      </c>
      <c r="B1971" s="68" t="s">
        <v>215</v>
      </c>
      <c r="C1971" s="35" t="s">
        <v>54</v>
      </c>
      <c r="D1971" s="76" t="str">
        <f t="shared" si="2"/>
        <v>Oceania/French Polynesia-Oceania/2006</v>
      </c>
      <c r="E1971" s="72">
        <v>4.63E8</v>
      </c>
      <c r="F1971" s="72">
        <v>1.22E8</v>
      </c>
      <c r="G1971" s="39">
        <f t="shared" si="3"/>
        <v>463000000</v>
      </c>
      <c r="H1971" s="39">
        <f t="shared" si="4"/>
        <v>122000000</v>
      </c>
    </row>
    <row r="1972">
      <c r="A1972" s="33" t="s">
        <v>211</v>
      </c>
      <c r="B1972" s="68" t="s">
        <v>215</v>
      </c>
      <c r="C1972" s="35" t="s">
        <v>55</v>
      </c>
      <c r="D1972" s="76" t="str">
        <f t="shared" si="2"/>
        <v>Oceania/French Polynesia-Oceania/2007</v>
      </c>
      <c r="E1972" s="72">
        <v>5.37E8</v>
      </c>
      <c r="F1972" s="72">
        <v>1.53E8</v>
      </c>
      <c r="G1972" s="39">
        <f t="shared" si="3"/>
        <v>537000000</v>
      </c>
      <c r="H1972" s="39">
        <f t="shared" si="4"/>
        <v>153000000</v>
      </c>
    </row>
    <row r="1973">
      <c r="A1973" s="33" t="s">
        <v>211</v>
      </c>
      <c r="B1973" s="68" t="s">
        <v>215</v>
      </c>
      <c r="C1973" s="35" t="s">
        <v>56</v>
      </c>
      <c r="D1973" s="76" t="str">
        <f t="shared" si="2"/>
        <v>Oceania/French Polynesia-Oceania/2008</v>
      </c>
      <c r="E1973" s="72">
        <v>5.22E8</v>
      </c>
      <c r="F1973" s="72">
        <v>1.59E8</v>
      </c>
      <c r="G1973" s="39">
        <f t="shared" si="3"/>
        <v>522000000</v>
      </c>
      <c r="H1973" s="39">
        <f t="shared" si="4"/>
        <v>159000000</v>
      </c>
    </row>
    <row r="1974">
      <c r="A1974" s="33" t="s">
        <v>211</v>
      </c>
      <c r="B1974" s="68" t="s">
        <v>215</v>
      </c>
      <c r="C1974" s="35" t="s">
        <v>57</v>
      </c>
      <c r="D1974" s="76" t="str">
        <f t="shared" si="2"/>
        <v>Oceania/French Polynesia-Oceania/2009</v>
      </c>
      <c r="E1974" s="72">
        <v>4.4E8</v>
      </c>
      <c r="F1974" s="72">
        <v>1.64E8</v>
      </c>
      <c r="G1974" s="39">
        <f t="shared" si="3"/>
        <v>440000000</v>
      </c>
      <c r="H1974" s="39">
        <f t="shared" si="4"/>
        <v>164000000</v>
      </c>
    </row>
    <row r="1975">
      <c r="A1975" s="33" t="s">
        <v>211</v>
      </c>
      <c r="B1975" s="68" t="s">
        <v>215</v>
      </c>
      <c r="C1975" s="35" t="s">
        <v>58</v>
      </c>
      <c r="D1975" s="76" t="str">
        <f t="shared" si="2"/>
        <v>Oceania/French Polynesia-Oceania/2010</v>
      </c>
      <c r="E1975" s="72">
        <v>4.05E8</v>
      </c>
      <c r="F1975" s="72">
        <v>1.6E8</v>
      </c>
      <c r="G1975" s="39">
        <f t="shared" si="3"/>
        <v>405000000</v>
      </c>
      <c r="H1975" s="39">
        <f t="shared" si="4"/>
        <v>160000000</v>
      </c>
    </row>
    <row r="1976">
      <c r="A1976" s="33" t="s">
        <v>211</v>
      </c>
      <c r="B1976" s="68" t="s">
        <v>215</v>
      </c>
      <c r="C1976" s="35" t="s">
        <v>59</v>
      </c>
      <c r="D1976" s="76" t="str">
        <f t="shared" si="2"/>
        <v>Oceania/French Polynesia-Oceania/2011</v>
      </c>
      <c r="E1976" s="72">
        <v>3.84E8</v>
      </c>
      <c r="F1976" s="72">
        <v>1.68E8</v>
      </c>
      <c r="G1976" s="39">
        <f t="shared" si="3"/>
        <v>384000000</v>
      </c>
      <c r="H1976" s="39">
        <f t="shared" si="4"/>
        <v>168000000</v>
      </c>
    </row>
    <row r="1977">
      <c r="A1977" s="33" t="s">
        <v>211</v>
      </c>
      <c r="B1977" s="68" t="s">
        <v>215</v>
      </c>
      <c r="C1977" s="35" t="s">
        <v>60</v>
      </c>
      <c r="D1977" s="76" t="str">
        <f t="shared" si="2"/>
        <v>Oceania/French Polynesia-Oceania/2012</v>
      </c>
      <c r="E1977" s="69"/>
      <c r="F1977" s="69"/>
      <c r="G1977" s="39">
        <f t="shared" si="3"/>
        <v>384000000</v>
      </c>
      <c r="H1977" s="39">
        <f t="shared" si="4"/>
        <v>168000000</v>
      </c>
    </row>
    <row r="1978">
      <c r="A1978" s="33" t="s">
        <v>211</v>
      </c>
      <c r="B1978" s="68" t="s">
        <v>216</v>
      </c>
      <c r="C1978" s="35" t="s">
        <v>48</v>
      </c>
      <c r="D1978" s="76" t="str">
        <f t="shared" si="2"/>
        <v>Oceania/Guam-Oceania/2000</v>
      </c>
      <c r="E1978" s="69"/>
      <c r="F1978" s="69"/>
      <c r="G1978" s="39" t="str">
        <f t="shared" si="3"/>
        <v/>
      </c>
      <c r="H1978" s="39" t="str">
        <f t="shared" si="4"/>
        <v/>
      </c>
    </row>
    <row r="1979">
      <c r="A1979" s="33" t="s">
        <v>211</v>
      </c>
      <c r="B1979" s="68" t="s">
        <v>216</v>
      </c>
      <c r="C1979" s="35" t="s">
        <v>49</v>
      </c>
      <c r="D1979" s="76" t="str">
        <f t="shared" si="2"/>
        <v>Oceania/Guam-Oceania/2001</v>
      </c>
      <c r="E1979" s="69"/>
      <c r="F1979" s="69"/>
      <c r="G1979" s="39" t="str">
        <f t="shared" si="3"/>
        <v/>
      </c>
      <c r="H1979" s="39" t="str">
        <f t="shared" si="4"/>
        <v/>
      </c>
    </row>
    <row r="1980">
      <c r="A1980" s="33" t="s">
        <v>211</v>
      </c>
      <c r="B1980" s="68" t="s">
        <v>216</v>
      </c>
      <c r="C1980" s="35" t="s">
        <v>50</v>
      </c>
      <c r="D1980" s="76" t="str">
        <f t="shared" si="2"/>
        <v>Oceania/Guam-Oceania/2002</v>
      </c>
      <c r="E1980" s="69"/>
      <c r="F1980" s="69"/>
      <c r="G1980" s="39" t="str">
        <f t="shared" si="3"/>
        <v/>
      </c>
      <c r="H1980" s="39" t="str">
        <f t="shared" si="4"/>
        <v/>
      </c>
    </row>
    <row r="1981">
      <c r="A1981" s="33" t="s">
        <v>211</v>
      </c>
      <c r="B1981" s="68" t="s">
        <v>216</v>
      </c>
      <c r="C1981" s="35" t="s">
        <v>51</v>
      </c>
      <c r="D1981" s="76" t="str">
        <f t="shared" si="2"/>
        <v>Oceania/Guam-Oceania/2003</v>
      </c>
      <c r="E1981" s="69"/>
      <c r="F1981" s="69"/>
      <c r="G1981" s="39" t="str">
        <f t="shared" si="3"/>
        <v/>
      </c>
      <c r="H1981" s="39" t="str">
        <f t="shared" si="4"/>
        <v/>
      </c>
    </row>
    <row r="1982">
      <c r="A1982" s="33" t="s">
        <v>211</v>
      </c>
      <c r="B1982" s="68" t="s">
        <v>216</v>
      </c>
      <c r="C1982" s="35" t="s">
        <v>52</v>
      </c>
      <c r="D1982" s="76" t="str">
        <f t="shared" si="2"/>
        <v>Oceania/Guam-Oceania/2004</v>
      </c>
      <c r="E1982" s="69"/>
      <c r="F1982" s="69"/>
      <c r="G1982" s="39" t="str">
        <f t="shared" si="3"/>
        <v/>
      </c>
      <c r="H1982" s="39" t="str">
        <f t="shared" si="4"/>
        <v/>
      </c>
    </row>
    <row r="1983">
      <c r="A1983" s="33" t="s">
        <v>211</v>
      </c>
      <c r="B1983" s="68" t="s">
        <v>216</v>
      </c>
      <c r="C1983" s="35" t="s">
        <v>53</v>
      </c>
      <c r="D1983" s="76" t="str">
        <f t="shared" si="2"/>
        <v>Oceania/Guam-Oceania/2005</v>
      </c>
      <c r="E1983" s="69"/>
      <c r="F1983" s="69"/>
      <c r="G1983" s="39" t="str">
        <f t="shared" si="3"/>
        <v/>
      </c>
      <c r="H1983" s="39" t="str">
        <f t="shared" si="4"/>
        <v/>
      </c>
    </row>
    <row r="1984">
      <c r="A1984" s="33" t="s">
        <v>211</v>
      </c>
      <c r="B1984" s="68" t="s">
        <v>216</v>
      </c>
      <c r="C1984" s="35" t="s">
        <v>54</v>
      </c>
      <c r="D1984" s="76" t="str">
        <f t="shared" si="2"/>
        <v>Oceania/Guam-Oceania/2006</v>
      </c>
      <c r="E1984" s="69"/>
      <c r="F1984" s="69"/>
      <c r="G1984" s="39" t="str">
        <f t="shared" si="3"/>
        <v/>
      </c>
      <c r="H1984" s="39" t="str">
        <f t="shared" si="4"/>
        <v/>
      </c>
    </row>
    <row r="1985">
      <c r="A1985" s="33" t="s">
        <v>211</v>
      </c>
      <c r="B1985" s="68" t="s">
        <v>216</v>
      </c>
      <c r="C1985" s="35" t="s">
        <v>55</v>
      </c>
      <c r="D1985" s="76" t="str">
        <f t="shared" si="2"/>
        <v>Oceania/Guam-Oceania/2007</v>
      </c>
      <c r="E1985" s="69"/>
      <c r="F1985" s="69"/>
      <c r="G1985" s="39" t="str">
        <f t="shared" si="3"/>
        <v/>
      </c>
      <c r="H1985" s="39" t="str">
        <f t="shared" si="4"/>
        <v/>
      </c>
    </row>
    <row r="1986">
      <c r="A1986" s="33" t="s">
        <v>211</v>
      </c>
      <c r="B1986" s="68" t="s">
        <v>216</v>
      </c>
      <c r="C1986" s="35" t="s">
        <v>56</v>
      </c>
      <c r="D1986" s="76" t="str">
        <f t="shared" si="2"/>
        <v>Oceania/Guam-Oceania/2008</v>
      </c>
      <c r="E1986" s="69"/>
      <c r="F1986" s="69"/>
      <c r="G1986" s="39" t="str">
        <f t="shared" si="3"/>
        <v/>
      </c>
      <c r="H1986" s="39" t="str">
        <f t="shared" si="4"/>
        <v/>
      </c>
    </row>
    <row r="1987">
      <c r="A1987" s="33" t="s">
        <v>211</v>
      </c>
      <c r="B1987" s="68" t="s">
        <v>216</v>
      </c>
      <c r="C1987" s="35" t="s">
        <v>57</v>
      </c>
      <c r="D1987" s="76" t="str">
        <f t="shared" si="2"/>
        <v>Oceania/Guam-Oceania/2009</v>
      </c>
      <c r="E1987" s="69"/>
      <c r="F1987" s="69"/>
      <c r="G1987" s="39" t="str">
        <f t="shared" si="3"/>
        <v/>
      </c>
      <c r="H1987" s="39" t="str">
        <f t="shared" si="4"/>
        <v/>
      </c>
    </row>
    <row r="1988">
      <c r="A1988" s="33" t="s">
        <v>211</v>
      </c>
      <c r="B1988" s="68" t="s">
        <v>216</v>
      </c>
      <c r="C1988" s="35" t="s">
        <v>58</v>
      </c>
      <c r="D1988" s="76" t="str">
        <f t="shared" si="2"/>
        <v>Oceania/Guam-Oceania/2010</v>
      </c>
      <c r="E1988" s="69"/>
      <c r="F1988" s="69"/>
      <c r="G1988" s="39" t="str">
        <f t="shared" si="3"/>
        <v/>
      </c>
      <c r="H1988" s="39" t="str">
        <f t="shared" si="4"/>
        <v/>
      </c>
    </row>
    <row r="1989">
      <c r="A1989" s="33" t="s">
        <v>211</v>
      </c>
      <c r="B1989" s="68" t="s">
        <v>216</v>
      </c>
      <c r="C1989" s="35" t="s">
        <v>59</v>
      </c>
      <c r="D1989" s="76" t="str">
        <f t="shared" si="2"/>
        <v>Oceania/Guam-Oceania/2011</v>
      </c>
      <c r="E1989" s="69"/>
      <c r="F1989" s="69"/>
      <c r="G1989" s="39" t="str">
        <f t="shared" si="3"/>
        <v/>
      </c>
      <c r="H1989" s="39" t="str">
        <f t="shared" si="4"/>
        <v/>
      </c>
    </row>
    <row r="1990">
      <c r="A1990" s="33" t="s">
        <v>211</v>
      </c>
      <c r="B1990" s="68" t="s">
        <v>216</v>
      </c>
      <c r="C1990" s="35" t="s">
        <v>60</v>
      </c>
      <c r="D1990" s="76" t="str">
        <f t="shared" si="2"/>
        <v>Oceania/Guam-Oceania/2012</v>
      </c>
      <c r="E1990" s="69"/>
      <c r="F1990" s="69"/>
      <c r="G1990" s="39" t="str">
        <f t="shared" si="3"/>
        <v/>
      </c>
      <c r="H1990" s="39" t="str">
        <f t="shared" si="4"/>
        <v/>
      </c>
    </row>
    <row r="1991">
      <c r="A1991" s="33" t="s">
        <v>211</v>
      </c>
      <c r="B1991" s="68" t="s">
        <v>217</v>
      </c>
      <c r="C1991" s="35" t="s">
        <v>48</v>
      </c>
      <c r="D1991" s="76" t="str">
        <f t="shared" si="2"/>
        <v>Oceania/Kiribati-Oceania/2000</v>
      </c>
      <c r="E1991" s="72">
        <v>2700000.0</v>
      </c>
      <c r="F1991" s="69"/>
      <c r="G1991" s="39">
        <f t="shared" si="3"/>
        <v>2700000</v>
      </c>
      <c r="H1991" s="39" t="str">
        <f t="shared" si="4"/>
        <v/>
      </c>
    </row>
    <row r="1992">
      <c r="A1992" s="33" t="s">
        <v>211</v>
      </c>
      <c r="B1992" s="68" t="s">
        <v>217</v>
      </c>
      <c r="C1992" s="35" t="s">
        <v>49</v>
      </c>
      <c r="D1992" s="76" t="str">
        <f t="shared" si="2"/>
        <v>Oceania/Kiribati-Oceania/2001</v>
      </c>
      <c r="E1992" s="72">
        <v>3200000.0</v>
      </c>
      <c r="F1992" s="69"/>
      <c r="G1992" s="39">
        <f t="shared" si="3"/>
        <v>3200000</v>
      </c>
      <c r="H1992" s="39" t="str">
        <f t="shared" si="4"/>
        <v/>
      </c>
    </row>
    <row r="1993">
      <c r="A1993" s="33" t="s">
        <v>211</v>
      </c>
      <c r="B1993" s="68" t="s">
        <v>217</v>
      </c>
      <c r="C1993" s="35" t="s">
        <v>50</v>
      </c>
      <c r="D1993" s="76" t="str">
        <f t="shared" si="2"/>
        <v>Oceania/Kiribati-Oceania/2002</v>
      </c>
      <c r="E1993" s="69"/>
      <c r="F1993" s="69"/>
      <c r="G1993" s="39">
        <f t="shared" si="3"/>
        <v>3200000</v>
      </c>
      <c r="H1993" s="39" t="str">
        <f t="shared" si="4"/>
        <v/>
      </c>
    </row>
    <row r="1994">
      <c r="A1994" s="33" t="s">
        <v>211</v>
      </c>
      <c r="B1994" s="68" t="s">
        <v>217</v>
      </c>
      <c r="C1994" s="35" t="s">
        <v>51</v>
      </c>
      <c r="D1994" s="76" t="str">
        <f t="shared" si="2"/>
        <v>Oceania/Kiribati-Oceania/2003</v>
      </c>
      <c r="E1994" s="69"/>
      <c r="F1994" s="69"/>
      <c r="G1994" s="39">
        <f t="shared" si="3"/>
        <v>3200000</v>
      </c>
      <c r="H1994" s="39" t="str">
        <f t="shared" si="4"/>
        <v/>
      </c>
    </row>
    <row r="1995">
      <c r="A1995" s="33" t="s">
        <v>211</v>
      </c>
      <c r="B1995" s="68" t="s">
        <v>217</v>
      </c>
      <c r="C1995" s="35" t="s">
        <v>52</v>
      </c>
      <c r="D1995" s="76" t="str">
        <f t="shared" si="2"/>
        <v>Oceania/Kiribati-Oceania/2004</v>
      </c>
      <c r="E1995" s="69"/>
      <c r="F1995" s="69"/>
      <c r="G1995" s="39">
        <f t="shared" si="3"/>
        <v>3200000</v>
      </c>
      <c r="H1995" s="39" t="str">
        <f t="shared" si="4"/>
        <v/>
      </c>
    </row>
    <row r="1996">
      <c r="A1996" s="33" t="s">
        <v>211</v>
      </c>
      <c r="B1996" s="68" t="s">
        <v>217</v>
      </c>
      <c r="C1996" s="35" t="s">
        <v>53</v>
      </c>
      <c r="D1996" s="76" t="str">
        <f t="shared" si="2"/>
        <v>Oceania/Kiribati-Oceania/2005</v>
      </c>
      <c r="E1996" s="72">
        <v>3100000.0</v>
      </c>
      <c r="F1996" s="72">
        <v>9300000.0</v>
      </c>
      <c r="G1996" s="39">
        <f t="shared" si="3"/>
        <v>3100000</v>
      </c>
      <c r="H1996" s="39">
        <f t="shared" si="4"/>
        <v>9300000</v>
      </c>
    </row>
    <row r="1997">
      <c r="A1997" s="33" t="s">
        <v>211</v>
      </c>
      <c r="B1997" s="68" t="s">
        <v>217</v>
      </c>
      <c r="C1997" s="35" t="s">
        <v>54</v>
      </c>
      <c r="D1997" s="76" t="str">
        <f t="shared" si="2"/>
        <v>Oceania/Kiribati-Oceania/2006</v>
      </c>
      <c r="E1997" s="72">
        <v>2300000.0</v>
      </c>
      <c r="F1997" s="72">
        <v>5600000.0</v>
      </c>
      <c r="G1997" s="39">
        <f t="shared" si="3"/>
        <v>2300000</v>
      </c>
      <c r="H1997" s="39">
        <f t="shared" si="4"/>
        <v>5600000</v>
      </c>
    </row>
    <row r="1998">
      <c r="A1998" s="33" t="s">
        <v>211</v>
      </c>
      <c r="B1998" s="68" t="s">
        <v>217</v>
      </c>
      <c r="C1998" s="35" t="s">
        <v>55</v>
      </c>
      <c r="D1998" s="76" t="str">
        <f t="shared" si="2"/>
        <v>Oceania/Kiribati-Oceania/2007</v>
      </c>
      <c r="E1998" s="72">
        <v>4000000.0</v>
      </c>
      <c r="F1998" s="72">
        <v>9100000.0</v>
      </c>
      <c r="G1998" s="39">
        <f t="shared" si="3"/>
        <v>4000000</v>
      </c>
      <c r="H1998" s="39">
        <f t="shared" si="4"/>
        <v>9100000</v>
      </c>
    </row>
    <row r="1999">
      <c r="A1999" s="33" t="s">
        <v>211</v>
      </c>
      <c r="B1999" s="68" t="s">
        <v>217</v>
      </c>
      <c r="C1999" s="35" t="s">
        <v>56</v>
      </c>
      <c r="D1999" s="76" t="str">
        <f t="shared" si="2"/>
        <v>Oceania/Kiribati-Oceania/2008</v>
      </c>
      <c r="E1999" s="72">
        <v>2900000.0</v>
      </c>
      <c r="F1999" s="72">
        <v>1.27E7</v>
      </c>
      <c r="G1999" s="39">
        <f t="shared" si="3"/>
        <v>2900000</v>
      </c>
      <c r="H1999" s="39">
        <f t="shared" si="4"/>
        <v>12700000</v>
      </c>
    </row>
    <row r="2000">
      <c r="A2000" s="33" t="s">
        <v>211</v>
      </c>
      <c r="B2000" s="68" t="s">
        <v>217</v>
      </c>
      <c r="C2000" s="35" t="s">
        <v>57</v>
      </c>
      <c r="D2000" s="76" t="str">
        <f t="shared" si="2"/>
        <v>Oceania/Kiribati-Oceania/2009</v>
      </c>
      <c r="E2000" s="72">
        <v>2700000.0</v>
      </c>
      <c r="F2000" s="72">
        <v>1.09E7</v>
      </c>
      <c r="G2000" s="39">
        <f t="shared" si="3"/>
        <v>2700000</v>
      </c>
      <c r="H2000" s="39">
        <f t="shared" si="4"/>
        <v>10900000</v>
      </c>
    </row>
    <row r="2001">
      <c r="A2001" s="33" t="s">
        <v>211</v>
      </c>
      <c r="B2001" s="68" t="s">
        <v>217</v>
      </c>
      <c r="C2001" s="35" t="s">
        <v>58</v>
      </c>
      <c r="D2001" s="76" t="str">
        <f t="shared" si="2"/>
        <v>Oceania/Kiribati-Oceania/2010</v>
      </c>
      <c r="E2001" s="69"/>
      <c r="F2001" s="69"/>
      <c r="G2001" s="39">
        <f t="shared" si="3"/>
        <v>2700000</v>
      </c>
      <c r="H2001" s="39">
        <f t="shared" si="4"/>
        <v>10900000</v>
      </c>
    </row>
    <row r="2002">
      <c r="A2002" s="33" t="s">
        <v>211</v>
      </c>
      <c r="B2002" s="68" t="s">
        <v>217</v>
      </c>
      <c r="C2002" s="35" t="s">
        <v>59</v>
      </c>
      <c r="D2002" s="76" t="str">
        <f t="shared" si="2"/>
        <v>Oceania/Kiribati-Oceania/2011</v>
      </c>
      <c r="E2002" s="69"/>
      <c r="F2002" s="69"/>
      <c r="G2002" s="39">
        <f t="shared" si="3"/>
        <v>2700000</v>
      </c>
      <c r="H2002" s="39">
        <f t="shared" si="4"/>
        <v>10900000</v>
      </c>
    </row>
    <row r="2003">
      <c r="A2003" s="33" t="s">
        <v>211</v>
      </c>
      <c r="B2003" s="68" t="s">
        <v>217</v>
      </c>
      <c r="C2003" s="35" t="s">
        <v>60</v>
      </c>
      <c r="D2003" s="76" t="str">
        <f t="shared" si="2"/>
        <v>Oceania/Kiribati-Oceania/2012</v>
      </c>
      <c r="E2003" s="69"/>
      <c r="F2003" s="69"/>
      <c r="G2003" s="39">
        <f t="shared" si="3"/>
        <v>2700000</v>
      </c>
      <c r="H2003" s="39">
        <f t="shared" si="4"/>
        <v>10900000</v>
      </c>
    </row>
    <row r="2004">
      <c r="A2004" s="33" t="s">
        <v>211</v>
      </c>
      <c r="B2004" s="68" t="s">
        <v>218</v>
      </c>
      <c r="C2004" s="35" t="s">
        <v>48</v>
      </c>
      <c r="D2004" s="76" t="str">
        <f t="shared" si="2"/>
        <v>Oceania/Marshall Islands-Oceania/2000</v>
      </c>
      <c r="E2004" s="72">
        <v>3000000.0</v>
      </c>
      <c r="F2004" s="72">
        <v>200000.0</v>
      </c>
      <c r="G2004" s="39">
        <f t="shared" si="3"/>
        <v>3000000</v>
      </c>
      <c r="H2004" s="39">
        <f t="shared" si="4"/>
        <v>200000</v>
      </c>
    </row>
    <row r="2005">
      <c r="A2005" s="33" t="s">
        <v>211</v>
      </c>
      <c r="B2005" s="68" t="s">
        <v>218</v>
      </c>
      <c r="C2005" s="35" t="s">
        <v>49</v>
      </c>
      <c r="D2005" s="76" t="str">
        <f t="shared" si="2"/>
        <v>Oceania/Marshall Islands-Oceania/2001</v>
      </c>
      <c r="E2005" s="72">
        <v>3100000.0</v>
      </c>
      <c r="F2005" s="72">
        <v>300000.0</v>
      </c>
      <c r="G2005" s="39">
        <f t="shared" si="3"/>
        <v>3100000</v>
      </c>
      <c r="H2005" s="39">
        <f t="shared" si="4"/>
        <v>300000</v>
      </c>
    </row>
    <row r="2006">
      <c r="A2006" s="33" t="s">
        <v>211</v>
      </c>
      <c r="B2006" s="68" t="s">
        <v>218</v>
      </c>
      <c r="C2006" s="35" t="s">
        <v>50</v>
      </c>
      <c r="D2006" s="76" t="str">
        <f t="shared" si="2"/>
        <v>Oceania/Marshall Islands-Oceania/2002</v>
      </c>
      <c r="E2006" s="72">
        <v>3400000.0</v>
      </c>
      <c r="F2006" s="72">
        <v>300000.0</v>
      </c>
      <c r="G2006" s="39">
        <f t="shared" si="3"/>
        <v>3400000</v>
      </c>
      <c r="H2006" s="39">
        <f t="shared" si="4"/>
        <v>300000</v>
      </c>
    </row>
    <row r="2007">
      <c r="A2007" s="33" t="s">
        <v>211</v>
      </c>
      <c r="B2007" s="68" t="s">
        <v>218</v>
      </c>
      <c r="C2007" s="35" t="s">
        <v>51</v>
      </c>
      <c r="D2007" s="76" t="str">
        <f t="shared" si="2"/>
        <v>Oceania/Marshall Islands-Oceania/2003</v>
      </c>
      <c r="E2007" s="72">
        <v>4000000.0</v>
      </c>
      <c r="F2007" s="72">
        <v>300000.0</v>
      </c>
      <c r="G2007" s="39">
        <f t="shared" si="3"/>
        <v>4000000</v>
      </c>
      <c r="H2007" s="39">
        <f t="shared" si="4"/>
        <v>300000</v>
      </c>
    </row>
    <row r="2008">
      <c r="A2008" s="33" t="s">
        <v>211</v>
      </c>
      <c r="B2008" s="68" t="s">
        <v>218</v>
      </c>
      <c r="C2008" s="35" t="s">
        <v>52</v>
      </c>
      <c r="D2008" s="76" t="str">
        <f t="shared" si="2"/>
        <v>Oceania/Marshall Islands-Oceania/2004</v>
      </c>
      <c r="E2008" s="72">
        <v>5000000.0</v>
      </c>
      <c r="F2008" s="72">
        <v>400000.0</v>
      </c>
      <c r="G2008" s="39">
        <f t="shared" si="3"/>
        <v>5000000</v>
      </c>
      <c r="H2008" s="39">
        <f t="shared" si="4"/>
        <v>400000</v>
      </c>
    </row>
    <row r="2009">
      <c r="A2009" s="33" t="s">
        <v>211</v>
      </c>
      <c r="B2009" s="68" t="s">
        <v>218</v>
      </c>
      <c r="C2009" s="35" t="s">
        <v>53</v>
      </c>
      <c r="D2009" s="76" t="str">
        <f t="shared" si="2"/>
        <v>Oceania/Marshall Islands-Oceania/2005</v>
      </c>
      <c r="E2009" s="72">
        <v>5700000.0</v>
      </c>
      <c r="F2009" s="72">
        <v>400000.0</v>
      </c>
      <c r="G2009" s="39">
        <f t="shared" si="3"/>
        <v>5700000</v>
      </c>
      <c r="H2009" s="39">
        <f t="shared" si="4"/>
        <v>400000</v>
      </c>
    </row>
    <row r="2010">
      <c r="A2010" s="33" t="s">
        <v>211</v>
      </c>
      <c r="B2010" s="68" t="s">
        <v>218</v>
      </c>
      <c r="C2010" s="35" t="s">
        <v>54</v>
      </c>
      <c r="D2010" s="76" t="str">
        <f t="shared" si="2"/>
        <v>Oceania/Marshall Islands-Oceania/2006</v>
      </c>
      <c r="E2010" s="72">
        <v>6600000.0</v>
      </c>
      <c r="F2010" s="72">
        <v>400000.0</v>
      </c>
      <c r="G2010" s="39">
        <f t="shared" si="3"/>
        <v>6600000</v>
      </c>
      <c r="H2010" s="39">
        <f t="shared" si="4"/>
        <v>400000</v>
      </c>
    </row>
    <row r="2011">
      <c r="A2011" s="33" t="s">
        <v>211</v>
      </c>
      <c r="B2011" s="68" t="s">
        <v>218</v>
      </c>
      <c r="C2011" s="35" t="s">
        <v>55</v>
      </c>
      <c r="D2011" s="76" t="str">
        <f t="shared" si="2"/>
        <v>Oceania/Marshall Islands-Oceania/2007</v>
      </c>
      <c r="E2011" s="72">
        <v>4500000.0</v>
      </c>
      <c r="F2011" s="69"/>
      <c r="G2011" s="39">
        <f t="shared" si="3"/>
        <v>4500000</v>
      </c>
      <c r="H2011" s="39">
        <f t="shared" si="4"/>
        <v>400000</v>
      </c>
    </row>
    <row r="2012">
      <c r="A2012" s="33" t="s">
        <v>211</v>
      </c>
      <c r="B2012" s="68" t="s">
        <v>218</v>
      </c>
      <c r="C2012" s="35" t="s">
        <v>56</v>
      </c>
      <c r="D2012" s="76" t="str">
        <f t="shared" si="2"/>
        <v>Oceania/Marshall Islands-Oceania/2008</v>
      </c>
      <c r="E2012" s="72">
        <v>3000000.0</v>
      </c>
      <c r="F2012" s="69"/>
      <c r="G2012" s="39">
        <f t="shared" si="3"/>
        <v>3000000</v>
      </c>
      <c r="H2012" s="39">
        <f t="shared" si="4"/>
        <v>400000</v>
      </c>
    </row>
    <row r="2013">
      <c r="A2013" s="33" t="s">
        <v>211</v>
      </c>
      <c r="B2013" s="68" t="s">
        <v>218</v>
      </c>
      <c r="C2013" s="35" t="s">
        <v>57</v>
      </c>
      <c r="D2013" s="76" t="str">
        <f t="shared" si="2"/>
        <v>Oceania/Marshall Islands-Oceania/2009</v>
      </c>
      <c r="E2013" s="72">
        <v>3500000.0</v>
      </c>
      <c r="F2013" s="69"/>
      <c r="G2013" s="39">
        <f t="shared" si="3"/>
        <v>3500000</v>
      </c>
      <c r="H2013" s="39">
        <f t="shared" si="4"/>
        <v>400000</v>
      </c>
    </row>
    <row r="2014">
      <c r="A2014" s="33" t="s">
        <v>211</v>
      </c>
      <c r="B2014" s="68" t="s">
        <v>218</v>
      </c>
      <c r="C2014" s="35" t="s">
        <v>58</v>
      </c>
      <c r="D2014" s="76" t="str">
        <f t="shared" si="2"/>
        <v>Oceania/Marshall Islands-Oceania/2010</v>
      </c>
      <c r="E2014" s="72">
        <v>3300000.0</v>
      </c>
      <c r="F2014" s="69"/>
      <c r="G2014" s="39">
        <f t="shared" si="3"/>
        <v>3300000</v>
      </c>
      <c r="H2014" s="39">
        <f t="shared" si="4"/>
        <v>400000</v>
      </c>
    </row>
    <row r="2015">
      <c r="A2015" s="33" t="s">
        <v>211</v>
      </c>
      <c r="B2015" s="68" t="s">
        <v>218</v>
      </c>
      <c r="C2015" s="35" t="s">
        <v>59</v>
      </c>
      <c r="D2015" s="76" t="str">
        <f t="shared" si="2"/>
        <v>Oceania/Marshall Islands-Oceania/2011</v>
      </c>
      <c r="E2015" s="69"/>
      <c r="F2015" s="69"/>
      <c r="G2015" s="39">
        <f t="shared" si="3"/>
        <v>3300000</v>
      </c>
      <c r="H2015" s="39">
        <f t="shared" si="4"/>
        <v>400000</v>
      </c>
    </row>
    <row r="2016">
      <c r="A2016" s="33" t="s">
        <v>211</v>
      </c>
      <c r="B2016" s="68" t="s">
        <v>218</v>
      </c>
      <c r="C2016" s="35" t="s">
        <v>60</v>
      </c>
      <c r="D2016" s="76" t="str">
        <f t="shared" si="2"/>
        <v>Oceania/Marshall Islands-Oceania/2012</v>
      </c>
      <c r="E2016" s="69"/>
      <c r="F2016" s="69"/>
      <c r="G2016" s="39">
        <f t="shared" si="3"/>
        <v>3300000</v>
      </c>
      <c r="H2016" s="39">
        <f t="shared" si="4"/>
        <v>400000</v>
      </c>
    </row>
    <row r="2017">
      <c r="A2017" s="33" t="s">
        <v>211</v>
      </c>
      <c r="B2017" s="68" t="s">
        <v>219</v>
      </c>
      <c r="C2017" s="35" t="s">
        <v>48</v>
      </c>
      <c r="D2017" s="76" t="str">
        <f t="shared" si="2"/>
        <v>Oceania/Micronesia, Fed. Sts.-Oceania/2000</v>
      </c>
      <c r="E2017" s="72">
        <v>1.7E7</v>
      </c>
      <c r="F2017" s="72">
        <v>5000000.0</v>
      </c>
      <c r="G2017" s="39">
        <f t="shared" si="3"/>
        <v>17000000</v>
      </c>
      <c r="H2017" s="39">
        <f t="shared" si="4"/>
        <v>5000000</v>
      </c>
    </row>
    <row r="2018">
      <c r="A2018" s="33" t="s">
        <v>211</v>
      </c>
      <c r="B2018" s="68" t="s">
        <v>219</v>
      </c>
      <c r="C2018" s="35" t="s">
        <v>49</v>
      </c>
      <c r="D2018" s="76" t="str">
        <f t="shared" si="2"/>
        <v>Oceania/Micronesia, Fed. Sts.-Oceania/2001</v>
      </c>
      <c r="E2018" s="72">
        <v>1.5E7</v>
      </c>
      <c r="F2018" s="72">
        <v>5000000.0</v>
      </c>
      <c r="G2018" s="39">
        <f t="shared" si="3"/>
        <v>15000000</v>
      </c>
      <c r="H2018" s="39">
        <f t="shared" si="4"/>
        <v>5000000</v>
      </c>
    </row>
    <row r="2019">
      <c r="A2019" s="33" t="s">
        <v>211</v>
      </c>
      <c r="B2019" s="68" t="s">
        <v>219</v>
      </c>
      <c r="C2019" s="35" t="s">
        <v>50</v>
      </c>
      <c r="D2019" s="76" t="str">
        <f t="shared" si="2"/>
        <v>Oceania/Micronesia, Fed. Sts.-Oceania/2002</v>
      </c>
      <c r="E2019" s="72">
        <v>1.7E7</v>
      </c>
      <c r="F2019" s="72">
        <v>5000000.0</v>
      </c>
      <c r="G2019" s="39">
        <f t="shared" si="3"/>
        <v>17000000</v>
      </c>
      <c r="H2019" s="39">
        <f t="shared" si="4"/>
        <v>5000000</v>
      </c>
    </row>
    <row r="2020">
      <c r="A2020" s="33" t="s">
        <v>211</v>
      </c>
      <c r="B2020" s="68" t="s">
        <v>219</v>
      </c>
      <c r="C2020" s="35" t="s">
        <v>51</v>
      </c>
      <c r="D2020" s="76" t="str">
        <f t="shared" si="2"/>
        <v>Oceania/Micronesia, Fed. Sts.-Oceania/2003</v>
      </c>
      <c r="E2020" s="72">
        <v>1.7E7</v>
      </c>
      <c r="F2020" s="72">
        <v>6000000.0</v>
      </c>
      <c r="G2020" s="39">
        <f t="shared" si="3"/>
        <v>17000000</v>
      </c>
      <c r="H2020" s="39">
        <f t="shared" si="4"/>
        <v>6000000</v>
      </c>
    </row>
    <row r="2021">
      <c r="A2021" s="33" t="s">
        <v>211</v>
      </c>
      <c r="B2021" s="68" t="s">
        <v>219</v>
      </c>
      <c r="C2021" s="35" t="s">
        <v>52</v>
      </c>
      <c r="D2021" s="76" t="str">
        <f t="shared" si="2"/>
        <v>Oceania/Micronesia, Fed. Sts.-Oceania/2004</v>
      </c>
      <c r="E2021" s="72">
        <v>1.9E7</v>
      </c>
      <c r="F2021" s="72">
        <v>7000000.0</v>
      </c>
      <c r="G2021" s="39">
        <f t="shared" si="3"/>
        <v>19000000</v>
      </c>
      <c r="H2021" s="39">
        <f t="shared" si="4"/>
        <v>7000000</v>
      </c>
    </row>
    <row r="2022">
      <c r="A2022" s="33" t="s">
        <v>211</v>
      </c>
      <c r="B2022" s="68" t="s">
        <v>219</v>
      </c>
      <c r="C2022" s="35" t="s">
        <v>53</v>
      </c>
      <c r="D2022" s="76" t="str">
        <f t="shared" si="2"/>
        <v>Oceania/Micronesia, Fed. Sts.-Oceania/2005</v>
      </c>
      <c r="E2022" s="72">
        <v>2.1E7</v>
      </c>
      <c r="F2022" s="72">
        <v>7000000.0</v>
      </c>
      <c r="G2022" s="39">
        <f t="shared" si="3"/>
        <v>21000000</v>
      </c>
      <c r="H2022" s="39">
        <f t="shared" si="4"/>
        <v>7000000</v>
      </c>
    </row>
    <row r="2023">
      <c r="A2023" s="33" t="s">
        <v>211</v>
      </c>
      <c r="B2023" s="68" t="s">
        <v>219</v>
      </c>
      <c r="C2023" s="35" t="s">
        <v>54</v>
      </c>
      <c r="D2023" s="76" t="str">
        <f t="shared" si="2"/>
        <v>Oceania/Micronesia, Fed. Sts.-Oceania/2006</v>
      </c>
      <c r="E2023" s="72">
        <v>2.3E7</v>
      </c>
      <c r="F2023" s="72">
        <v>7000000.0</v>
      </c>
      <c r="G2023" s="39">
        <f t="shared" si="3"/>
        <v>23000000</v>
      </c>
      <c r="H2023" s="39">
        <f t="shared" si="4"/>
        <v>7000000</v>
      </c>
    </row>
    <row r="2024">
      <c r="A2024" s="33" t="s">
        <v>211</v>
      </c>
      <c r="B2024" s="68" t="s">
        <v>219</v>
      </c>
      <c r="C2024" s="35" t="s">
        <v>55</v>
      </c>
      <c r="D2024" s="76" t="str">
        <f t="shared" si="2"/>
        <v>Oceania/Micronesia, Fed. Sts.-Oceania/2007</v>
      </c>
      <c r="E2024" s="72">
        <v>2.5E7</v>
      </c>
      <c r="F2024" s="72">
        <v>7000000.0</v>
      </c>
      <c r="G2024" s="39">
        <f t="shared" si="3"/>
        <v>25000000</v>
      </c>
      <c r="H2024" s="39">
        <f t="shared" si="4"/>
        <v>7000000</v>
      </c>
    </row>
    <row r="2025">
      <c r="A2025" s="33" t="s">
        <v>211</v>
      </c>
      <c r="B2025" s="68" t="s">
        <v>219</v>
      </c>
      <c r="C2025" s="35" t="s">
        <v>56</v>
      </c>
      <c r="D2025" s="76" t="str">
        <f t="shared" si="2"/>
        <v>Oceania/Micronesia, Fed. Sts.-Oceania/2008</v>
      </c>
      <c r="E2025" s="72">
        <v>2.7E7</v>
      </c>
      <c r="F2025" s="72">
        <v>7000000.0</v>
      </c>
      <c r="G2025" s="39">
        <f t="shared" si="3"/>
        <v>27000000</v>
      </c>
      <c r="H2025" s="39">
        <f t="shared" si="4"/>
        <v>7000000</v>
      </c>
    </row>
    <row r="2026">
      <c r="A2026" s="33" t="s">
        <v>211</v>
      </c>
      <c r="B2026" s="68" t="s">
        <v>219</v>
      </c>
      <c r="C2026" s="35" t="s">
        <v>57</v>
      </c>
      <c r="D2026" s="76" t="str">
        <f t="shared" si="2"/>
        <v>Oceania/Micronesia, Fed. Sts.-Oceania/2009</v>
      </c>
      <c r="E2026" s="72">
        <v>2.7E7</v>
      </c>
      <c r="F2026" s="72">
        <v>8000000.0</v>
      </c>
      <c r="G2026" s="39">
        <f t="shared" si="3"/>
        <v>27000000</v>
      </c>
      <c r="H2026" s="39">
        <f t="shared" si="4"/>
        <v>8000000</v>
      </c>
    </row>
    <row r="2027">
      <c r="A2027" s="33" t="s">
        <v>211</v>
      </c>
      <c r="B2027" s="68" t="s">
        <v>219</v>
      </c>
      <c r="C2027" s="35" t="s">
        <v>58</v>
      </c>
      <c r="D2027" s="76" t="str">
        <f t="shared" si="2"/>
        <v>Oceania/Micronesia, Fed. Sts.-Oceania/2010</v>
      </c>
      <c r="E2027" s="72">
        <v>2.9E7</v>
      </c>
      <c r="F2027" s="72">
        <v>8000000.0</v>
      </c>
      <c r="G2027" s="39">
        <f t="shared" si="3"/>
        <v>29000000</v>
      </c>
      <c r="H2027" s="39">
        <f t="shared" si="4"/>
        <v>8000000</v>
      </c>
    </row>
    <row r="2028">
      <c r="A2028" s="33" t="s">
        <v>211</v>
      </c>
      <c r="B2028" s="68" t="s">
        <v>219</v>
      </c>
      <c r="C2028" s="35" t="s">
        <v>59</v>
      </c>
      <c r="D2028" s="76" t="str">
        <f t="shared" si="2"/>
        <v>Oceania/Micronesia, Fed. Sts.-Oceania/2011</v>
      </c>
      <c r="E2028" s="72">
        <v>2.6E7</v>
      </c>
      <c r="F2028" s="72">
        <v>8000000.0</v>
      </c>
      <c r="G2028" s="39">
        <f t="shared" si="3"/>
        <v>26000000</v>
      </c>
      <c r="H2028" s="39">
        <f t="shared" si="4"/>
        <v>8000000</v>
      </c>
    </row>
    <row r="2029">
      <c r="A2029" s="33" t="s">
        <v>211</v>
      </c>
      <c r="B2029" s="68" t="s">
        <v>219</v>
      </c>
      <c r="C2029" s="35" t="s">
        <v>60</v>
      </c>
      <c r="D2029" s="76" t="str">
        <f t="shared" si="2"/>
        <v>Oceania/Micronesia, Fed. Sts.-Oceania/2012</v>
      </c>
      <c r="E2029" s="69"/>
      <c r="F2029" s="69"/>
      <c r="G2029" s="39">
        <f t="shared" si="3"/>
        <v>26000000</v>
      </c>
      <c r="H2029" s="39">
        <f t="shared" si="4"/>
        <v>8000000</v>
      </c>
    </row>
    <row r="2030">
      <c r="A2030" s="33" t="s">
        <v>211</v>
      </c>
      <c r="B2030" s="68" t="s">
        <v>220</v>
      </c>
      <c r="C2030" s="35" t="s">
        <v>48</v>
      </c>
      <c r="D2030" s="76" t="str">
        <f t="shared" si="2"/>
        <v>Oceania/New Caledonia-Oceania/2000</v>
      </c>
      <c r="E2030" s="72">
        <v>1.11E8</v>
      </c>
      <c r="F2030" s="69"/>
      <c r="G2030" s="39">
        <f t="shared" si="3"/>
        <v>111000000</v>
      </c>
      <c r="H2030" s="39" t="str">
        <f t="shared" si="4"/>
        <v/>
      </c>
    </row>
    <row r="2031">
      <c r="A2031" s="33" t="s">
        <v>211</v>
      </c>
      <c r="B2031" s="68" t="s">
        <v>220</v>
      </c>
      <c r="C2031" s="35" t="s">
        <v>49</v>
      </c>
      <c r="D2031" s="76" t="str">
        <f t="shared" si="2"/>
        <v>Oceania/New Caledonia-Oceania/2001</v>
      </c>
      <c r="E2031" s="72">
        <v>9.4E7</v>
      </c>
      <c r="F2031" s="69"/>
      <c r="G2031" s="39">
        <f t="shared" si="3"/>
        <v>94000000</v>
      </c>
      <c r="H2031" s="39" t="str">
        <f t="shared" si="4"/>
        <v/>
      </c>
    </row>
    <row r="2032">
      <c r="A2032" s="33" t="s">
        <v>211</v>
      </c>
      <c r="B2032" s="68" t="s">
        <v>220</v>
      </c>
      <c r="C2032" s="35" t="s">
        <v>50</v>
      </c>
      <c r="D2032" s="76" t="str">
        <f t="shared" si="2"/>
        <v>Oceania/New Caledonia-Oceania/2002</v>
      </c>
      <c r="E2032" s="72">
        <v>1.56E8</v>
      </c>
      <c r="F2032" s="72">
        <v>1.04E8</v>
      </c>
      <c r="G2032" s="39">
        <f t="shared" si="3"/>
        <v>156000000</v>
      </c>
      <c r="H2032" s="39">
        <f t="shared" si="4"/>
        <v>104000000</v>
      </c>
    </row>
    <row r="2033">
      <c r="A2033" s="33" t="s">
        <v>211</v>
      </c>
      <c r="B2033" s="68" t="s">
        <v>220</v>
      </c>
      <c r="C2033" s="35" t="s">
        <v>51</v>
      </c>
      <c r="D2033" s="76" t="str">
        <f t="shared" si="2"/>
        <v>Oceania/New Caledonia-Oceania/2003</v>
      </c>
      <c r="E2033" s="72">
        <v>1.96E8</v>
      </c>
      <c r="F2033" s="72">
        <v>1.28E8</v>
      </c>
      <c r="G2033" s="39">
        <f t="shared" si="3"/>
        <v>196000000</v>
      </c>
      <c r="H2033" s="39">
        <f t="shared" si="4"/>
        <v>128000000</v>
      </c>
    </row>
    <row r="2034">
      <c r="A2034" s="33" t="s">
        <v>211</v>
      </c>
      <c r="B2034" s="68" t="s">
        <v>220</v>
      </c>
      <c r="C2034" s="35" t="s">
        <v>52</v>
      </c>
      <c r="D2034" s="76" t="str">
        <f t="shared" si="2"/>
        <v>Oceania/New Caledonia-Oceania/2004</v>
      </c>
      <c r="E2034" s="72">
        <v>2.41E8</v>
      </c>
      <c r="F2034" s="72">
        <v>1.67E8</v>
      </c>
      <c r="G2034" s="39">
        <f t="shared" si="3"/>
        <v>241000000</v>
      </c>
      <c r="H2034" s="39">
        <f t="shared" si="4"/>
        <v>167000000</v>
      </c>
    </row>
    <row r="2035">
      <c r="A2035" s="33" t="s">
        <v>211</v>
      </c>
      <c r="B2035" s="68" t="s">
        <v>220</v>
      </c>
      <c r="C2035" s="35" t="s">
        <v>53</v>
      </c>
      <c r="D2035" s="76" t="str">
        <f t="shared" si="2"/>
        <v>Oceania/New Caledonia-Oceania/2005</v>
      </c>
      <c r="E2035" s="72">
        <v>1.49E8</v>
      </c>
      <c r="F2035" s="72">
        <v>1.22E8</v>
      </c>
      <c r="G2035" s="39">
        <f t="shared" si="3"/>
        <v>149000000</v>
      </c>
      <c r="H2035" s="39">
        <f t="shared" si="4"/>
        <v>122000000</v>
      </c>
    </row>
    <row r="2036">
      <c r="A2036" s="33" t="s">
        <v>211</v>
      </c>
      <c r="B2036" s="68" t="s">
        <v>220</v>
      </c>
      <c r="C2036" s="35" t="s">
        <v>54</v>
      </c>
      <c r="D2036" s="76" t="str">
        <f t="shared" si="2"/>
        <v>Oceania/New Caledonia-Oceania/2006</v>
      </c>
      <c r="E2036" s="72">
        <v>1.22E8</v>
      </c>
      <c r="F2036" s="72">
        <v>1.29E8</v>
      </c>
      <c r="G2036" s="39">
        <f t="shared" si="3"/>
        <v>122000000</v>
      </c>
      <c r="H2036" s="39">
        <f t="shared" si="4"/>
        <v>129000000</v>
      </c>
    </row>
    <row r="2037">
      <c r="A2037" s="33" t="s">
        <v>211</v>
      </c>
      <c r="B2037" s="68" t="s">
        <v>220</v>
      </c>
      <c r="C2037" s="35" t="s">
        <v>55</v>
      </c>
      <c r="D2037" s="76" t="str">
        <f t="shared" si="2"/>
        <v>Oceania/New Caledonia-Oceania/2007</v>
      </c>
      <c r="E2037" s="72">
        <v>1.42E8</v>
      </c>
      <c r="F2037" s="72">
        <v>1.49E8</v>
      </c>
      <c r="G2037" s="39">
        <f t="shared" si="3"/>
        <v>142000000</v>
      </c>
      <c r="H2037" s="39">
        <f t="shared" si="4"/>
        <v>149000000</v>
      </c>
    </row>
    <row r="2038">
      <c r="A2038" s="33" t="s">
        <v>211</v>
      </c>
      <c r="B2038" s="68" t="s">
        <v>220</v>
      </c>
      <c r="C2038" s="35" t="s">
        <v>56</v>
      </c>
      <c r="D2038" s="76" t="str">
        <f t="shared" si="2"/>
        <v>Oceania/New Caledonia-Oceania/2008</v>
      </c>
      <c r="E2038" s="72">
        <v>1.52E8</v>
      </c>
      <c r="F2038" s="72">
        <v>1.68E8</v>
      </c>
      <c r="G2038" s="39">
        <f t="shared" si="3"/>
        <v>152000000</v>
      </c>
      <c r="H2038" s="39">
        <f t="shared" si="4"/>
        <v>168000000</v>
      </c>
    </row>
    <row r="2039">
      <c r="A2039" s="33" t="s">
        <v>211</v>
      </c>
      <c r="B2039" s="68" t="s">
        <v>220</v>
      </c>
      <c r="C2039" s="35" t="s">
        <v>57</v>
      </c>
      <c r="D2039" s="76" t="str">
        <f t="shared" si="2"/>
        <v>Oceania/New Caledonia-Oceania/2009</v>
      </c>
      <c r="E2039" s="72">
        <v>1.41E8</v>
      </c>
      <c r="F2039" s="72">
        <v>1.7E8</v>
      </c>
      <c r="G2039" s="39">
        <f t="shared" si="3"/>
        <v>141000000</v>
      </c>
      <c r="H2039" s="39">
        <f t="shared" si="4"/>
        <v>170000000</v>
      </c>
    </row>
    <row r="2040">
      <c r="A2040" s="33" t="s">
        <v>211</v>
      </c>
      <c r="B2040" s="68" t="s">
        <v>220</v>
      </c>
      <c r="C2040" s="35" t="s">
        <v>58</v>
      </c>
      <c r="D2040" s="76" t="str">
        <f t="shared" si="2"/>
        <v>Oceania/New Caledonia-Oceania/2010</v>
      </c>
      <c r="E2040" s="72">
        <v>1.29E8</v>
      </c>
      <c r="F2040" s="72">
        <v>1.79E8</v>
      </c>
      <c r="G2040" s="39">
        <f t="shared" si="3"/>
        <v>129000000</v>
      </c>
      <c r="H2040" s="39">
        <f t="shared" si="4"/>
        <v>179000000</v>
      </c>
    </row>
    <row r="2041">
      <c r="A2041" s="33" t="s">
        <v>211</v>
      </c>
      <c r="B2041" s="68" t="s">
        <v>220</v>
      </c>
      <c r="C2041" s="35" t="s">
        <v>59</v>
      </c>
      <c r="D2041" s="76" t="str">
        <f t="shared" si="2"/>
        <v>Oceania/New Caledonia-Oceania/2011</v>
      </c>
      <c r="E2041" s="72">
        <v>1.53E8</v>
      </c>
      <c r="F2041" s="72">
        <v>1.76E8</v>
      </c>
      <c r="G2041" s="39">
        <f t="shared" si="3"/>
        <v>153000000</v>
      </c>
      <c r="H2041" s="39">
        <f t="shared" si="4"/>
        <v>176000000</v>
      </c>
    </row>
    <row r="2042">
      <c r="A2042" s="33" t="s">
        <v>211</v>
      </c>
      <c r="B2042" s="68" t="s">
        <v>220</v>
      </c>
      <c r="C2042" s="35" t="s">
        <v>60</v>
      </c>
      <c r="D2042" s="76" t="str">
        <f t="shared" si="2"/>
        <v>Oceania/New Caledonia-Oceania/2012</v>
      </c>
      <c r="E2042" s="69"/>
      <c r="F2042" s="69"/>
      <c r="G2042" s="39">
        <f t="shared" si="3"/>
        <v>153000000</v>
      </c>
      <c r="H2042" s="39">
        <f t="shared" si="4"/>
        <v>176000000</v>
      </c>
    </row>
    <row r="2043">
      <c r="A2043" s="33" t="s">
        <v>211</v>
      </c>
      <c r="B2043" s="68" t="s">
        <v>221</v>
      </c>
      <c r="C2043" s="35" t="s">
        <v>48</v>
      </c>
      <c r="D2043" s="76" t="str">
        <f t="shared" si="2"/>
        <v>Oceania/New Zealand-Oceania/2000</v>
      </c>
      <c r="E2043" s="72">
        <v>2.272E9</v>
      </c>
      <c r="F2043" s="72">
        <v>1.235E9</v>
      </c>
      <c r="G2043" s="39">
        <f t="shared" si="3"/>
        <v>2272000000</v>
      </c>
      <c r="H2043" s="39">
        <f t="shared" si="4"/>
        <v>1235000000</v>
      </c>
    </row>
    <row r="2044">
      <c r="A2044" s="33" t="s">
        <v>211</v>
      </c>
      <c r="B2044" s="68" t="s">
        <v>221</v>
      </c>
      <c r="C2044" s="35" t="s">
        <v>49</v>
      </c>
      <c r="D2044" s="76" t="str">
        <f t="shared" si="2"/>
        <v>Oceania/New Zealand-Oceania/2001</v>
      </c>
      <c r="E2044" s="72">
        <v>2.34E9</v>
      </c>
      <c r="F2044" s="72">
        <v>1.255E9</v>
      </c>
      <c r="G2044" s="39">
        <f t="shared" si="3"/>
        <v>2340000000</v>
      </c>
      <c r="H2044" s="39">
        <f t="shared" si="4"/>
        <v>1255000000</v>
      </c>
    </row>
    <row r="2045">
      <c r="A2045" s="33" t="s">
        <v>211</v>
      </c>
      <c r="B2045" s="68" t="s">
        <v>221</v>
      </c>
      <c r="C2045" s="35" t="s">
        <v>50</v>
      </c>
      <c r="D2045" s="76" t="str">
        <f t="shared" si="2"/>
        <v>Oceania/New Zealand-Oceania/2002</v>
      </c>
      <c r="E2045" s="72">
        <v>3.159E9</v>
      </c>
      <c r="F2045" s="72">
        <v>1.386E9</v>
      </c>
      <c r="G2045" s="39">
        <f t="shared" si="3"/>
        <v>3159000000</v>
      </c>
      <c r="H2045" s="39">
        <f t="shared" si="4"/>
        <v>1386000000</v>
      </c>
    </row>
    <row r="2046">
      <c r="A2046" s="33" t="s">
        <v>211</v>
      </c>
      <c r="B2046" s="68" t="s">
        <v>221</v>
      </c>
      <c r="C2046" s="35" t="s">
        <v>51</v>
      </c>
      <c r="D2046" s="76" t="str">
        <f t="shared" si="2"/>
        <v>Oceania/New Zealand-Oceania/2003</v>
      </c>
      <c r="E2046" s="72">
        <v>4.232E9</v>
      </c>
      <c r="F2046" s="72">
        <v>1.649E9</v>
      </c>
      <c r="G2046" s="39">
        <f t="shared" si="3"/>
        <v>4232000000</v>
      </c>
      <c r="H2046" s="39">
        <f t="shared" si="4"/>
        <v>1649000000</v>
      </c>
    </row>
    <row r="2047">
      <c r="A2047" s="33" t="s">
        <v>211</v>
      </c>
      <c r="B2047" s="68" t="s">
        <v>221</v>
      </c>
      <c r="C2047" s="35" t="s">
        <v>52</v>
      </c>
      <c r="D2047" s="76" t="str">
        <f t="shared" si="2"/>
        <v>Oceania/New Zealand-Oceania/2004</v>
      </c>
      <c r="E2047" s="72">
        <v>5.098E9</v>
      </c>
      <c r="F2047" s="72">
        <v>2.229E9</v>
      </c>
      <c r="G2047" s="39">
        <f t="shared" si="3"/>
        <v>5098000000</v>
      </c>
      <c r="H2047" s="39">
        <f t="shared" si="4"/>
        <v>2229000000</v>
      </c>
    </row>
    <row r="2048">
      <c r="A2048" s="33" t="s">
        <v>211</v>
      </c>
      <c r="B2048" s="68" t="s">
        <v>221</v>
      </c>
      <c r="C2048" s="35" t="s">
        <v>53</v>
      </c>
      <c r="D2048" s="76" t="str">
        <f t="shared" si="2"/>
        <v>Oceania/New Zealand-Oceania/2005</v>
      </c>
      <c r="E2048" s="72">
        <v>5.211E9</v>
      </c>
      <c r="F2048" s="72">
        <v>2.671E9</v>
      </c>
      <c r="G2048" s="39">
        <f t="shared" si="3"/>
        <v>5211000000</v>
      </c>
      <c r="H2048" s="39">
        <f t="shared" si="4"/>
        <v>2671000000</v>
      </c>
    </row>
    <row r="2049">
      <c r="A2049" s="33" t="s">
        <v>211</v>
      </c>
      <c r="B2049" s="68" t="s">
        <v>221</v>
      </c>
      <c r="C2049" s="35" t="s">
        <v>54</v>
      </c>
      <c r="D2049" s="76" t="str">
        <f t="shared" si="2"/>
        <v>Oceania/New Zealand-Oceania/2006</v>
      </c>
      <c r="E2049" s="72">
        <v>4.792E9</v>
      </c>
      <c r="F2049" s="72">
        <v>2.534E9</v>
      </c>
      <c r="G2049" s="39">
        <f t="shared" si="3"/>
        <v>4792000000</v>
      </c>
      <c r="H2049" s="39">
        <f t="shared" si="4"/>
        <v>2534000000</v>
      </c>
    </row>
    <row r="2050">
      <c r="A2050" s="33" t="s">
        <v>211</v>
      </c>
      <c r="B2050" s="68" t="s">
        <v>221</v>
      </c>
      <c r="C2050" s="35" t="s">
        <v>55</v>
      </c>
      <c r="D2050" s="76" t="str">
        <f t="shared" si="2"/>
        <v>Oceania/New Zealand-Oceania/2007</v>
      </c>
      <c r="E2050" s="72">
        <v>5.413E9</v>
      </c>
      <c r="F2050" s="72">
        <v>3.077E9</v>
      </c>
      <c r="G2050" s="39">
        <f t="shared" si="3"/>
        <v>5413000000</v>
      </c>
      <c r="H2050" s="39">
        <f t="shared" si="4"/>
        <v>3077000000</v>
      </c>
    </row>
    <row r="2051">
      <c r="A2051" s="33" t="s">
        <v>211</v>
      </c>
      <c r="B2051" s="68" t="s">
        <v>221</v>
      </c>
      <c r="C2051" s="35" t="s">
        <v>56</v>
      </c>
      <c r="D2051" s="76" t="str">
        <f t="shared" si="2"/>
        <v>Oceania/New Zealand-Oceania/2008</v>
      </c>
      <c r="E2051" s="72">
        <v>5.152E9</v>
      </c>
      <c r="F2051" s="72">
        <v>3.006E9</v>
      </c>
      <c r="G2051" s="39">
        <f t="shared" si="3"/>
        <v>5152000000</v>
      </c>
      <c r="H2051" s="39">
        <f t="shared" si="4"/>
        <v>3006000000</v>
      </c>
    </row>
    <row r="2052">
      <c r="A2052" s="33" t="s">
        <v>211</v>
      </c>
      <c r="B2052" s="68" t="s">
        <v>221</v>
      </c>
      <c r="C2052" s="35" t="s">
        <v>57</v>
      </c>
      <c r="D2052" s="76" t="str">
        <f t="shared" si="2"/>
        <v>Oceania/New Zealand-Oceania/2009</v>
      </c>
      <c r="E2052" s="72">
        <v>4.591E9</v>
      </c>
      <c r="F2052" s="72">
        <v>2.58E9</v>
      </c>
      <c r="G2052" s="39">
        <f t="shared" si="3"/>
        <v>4591000000</v>
      </c>
      <c r="H2052" s="39">
        <f t="shared" si="4"/>
        <v>2580000000</v>
      </c>
    </row>
    <row r="2053">
      <c r="A2053" s="33" t="s">
        <v>211</v>
      </c>
      <c r="B2053" s="68" t="s">
        <v>221</v>
      </c>
      <c r="C2053" s="35" t="s">
        <v>58</v>
      </c>
      <c r="D2053" s="76" t="str">
        <f t="shared" si="2"/>
        <v>Oceania/New Zealand-Oceania/2010</v>
      </c>
      <c r="E2053" s="72">
        <v>4.904E9</v>
      </c>
      <c r="F2053" s="72">
        <v>3.037E9</v>
      </c>
      <c r="G2053" s="39">
        <f t="shared" si="3"/>
        <v>4904000000</v>
      </c>
      <c r="H2053" s="39">
        <f t="shared" si="4"/>
        <v>3037000000</v>
      </c>
    </row>
    <row r="2054">
      <c r="A2054" s="33" t="s">
        <v>211</v>
      </c>
      <c r="B2054" s="68" t="s">
        <v>221</v>
      </c>
      <c r="C2054" s="35" t="s">
        <v>59</v>
      </c>
      <c r="D2054" s="76" t="str">
        <f t="shared" si="2"/>
        <v>Oceania/New Zealand-Oceania/2011</v>
      </c>
      <c r="E2054" s="72">
        <v>5.546E9</v>
      </c>
      <c r="F2054" s="72">
        <v>3.462E9</v>
      </c>
      <c r="G2054" s="39">
        <f t="shared" si="3"/>
        <v>5546000000</v>
      </c>
      <c r="H2054" s="39">
        <f t="shared" si="4"/>
        <v>3462000000</v>
      </c>
    </row>
    <row r="2055">
      <c r="A2055" s="33" t="s">
        <v>211</v>
      </c>
      <c r="B2055" s="68" t="s">
        <v>221</v>
      </c>
      <c r="C2055" s="35" t="s">
        <v>60</v>
      </c>
      <c r="D2055" s="76" t="str">
        <f t="shared" si="2"/>
        <v>Oceania/New Zealand-Oceania/2012</v>
      </c>
      <c r="E2055" s="72">
        <v>5.467E9</v>
      </c>
      <c r="F2055" s="72">
        <v>3.718E9</v>
      </c>
      <c r="G2055" s="39">
        <f t="shared" si="3"/>
        <v>5467000000</v>
      </c>
      <c r="H2055" s="39">
        <f t="shared" si="4"/>
        <v>3718000000</v>
      </c>
    </row>
    <row r="2056">
      <c r="A2056" s="33" t="s">
        <v>211</v>
      </c>
      <c r="B2056" s="68" t="s">
        <v>222</v>
      </c>
      <c r="C2056" s="35" t="s">
        <v>48</v>
      </c>
      <c r="D2056" s="76" t="str">
        <f t="shared" si="2"/>
        <v>Oceania/Papua New Guinea-Oceania/2000</v>
      </c>
      <c r="E2056" s="72">
        <v>7000000.0</v>
      </c>
      <c r="F2056" s="72">
        <v>5.0E7</v>
      </c>
      <c r="G2056" s="39">
        <f t="shared" si="3"/>
        <v>7000000</v>
      </c>
      <c r="H2056" s="39">
        <f t="shared" si="4"/>
        <v>50000000</v>
      </c>
    </row>
    <row r="2057">
      <c r="A2057" s="33" t="s">
        <v>211</v>
      </c>
      <c r="B2057" s="68" t="s">
        <v>222</v>
      </c>
      <c r="C2057" s="35" t="s">
        <v>49</v>
      </c>
      <c r="D2057" s="76" t="str">
        <f t="shared" si="2"/>
        <v>Oceania/Papua New Guinea-Oceania/2001</v>
      </c>
      <c r="E2057" s="72">
        <v>5200000.0</v>
      </c>
      <c r="F2057" s="72">
        <v>3.8E7</v>
      </c>
      <c r="G2057" s="39">
        <f t="shared" si="3"/>
        <v>5200000</v>
      </c>
      <c r="H2057" s="39">
        <f t="shared" si="4"/>
        <v>38000000</v>
      </c>
    </row>
    <row r="2058">
      <c r="A2058" s="33" t="s">
        <v>211</v>
      </c>
      <c r="B2058" s="68" t="s">
        <v>222</v>
      </c>
      <c r="C2058" s="35" t="s">
        <v>50</v>
      </c>
      <c r="D2058" s="76" t="str">
        <f t="shared" si="2"/>
        <v>Oceania/Papua New Guinea-Oceania/2002</v>
      </c>
      <c r="E2058" s="72">
        <v>2800000.0</v>
      </c>
      <c r="F2058" s="72">
        <v>6.0E7</v>
      </c>
      <c r="G2058" s="39">
        <f t="shared" si="3"/>
        <v>2800000</v>
      </c>
      <c r="H2058" s="39">
        <f t="shared" si="4"/>
        <v>60000000</v>
      </c>
    </row>
    <row r="2059">
      <c r="A2059" s="33" t="s">
        <v>211</v>
      </c>
      <c r="B2059" s="68" t="s">
        <v>222</v>
      </c>
      <c r="C2059" s="35" t="s">
        <v>51</v>
      </c>
      <c r="D2059" s="76" t="str">
        <f t="shared" si="2"/>
        <v>Oceania/Papua New Guinea-Oceania/2003</v>
      </c>
      <c r="E2059" s="72">
        <v>4900000.0</v>
      </c>
      <c r="F2059" s="72">
        <v>5.2E7</v>
      </c>
      <c r="G2059" s="39">
        <f t="shared" si="3"/>
        <v>4900000</v>
      </c>
      <c r="H2059" s="39">
        <f t="shared" si="4"/>
        <v>52000000</v>
      </c>
    </row>
    <row r="2060">
      <c r="A2060" s="33" t="s">
        <v>211</v>
      </c>
      <c r="B2060" s="68" t="s">
        <v>222</v>
      </c>
      <c r="C2060" s="35" t="s">
        <v>52</v>
      </c>
      <c r="D2060" s="76" t="str">
        <f t="shared" si="2"/>
        <v>Oceania/Papua New Guinea-Oceania/2004</v>
      </c>
      <c r="E2060" s="72">
        <v>7100000.0</v>
      </c>
      <c r="F2060" s="72">
        <v>7.2E7</v>
      </c>
      <c r="G2060" s="39">
        <f t="shared" si="3"/>
        <v>7100000</v>
      </c>
      <c r="H2060" s="39">
        <f t="shared" si="4"/>
        <v>72000000</v>
      </c>
    </row>
    <row r="2061">
      <c r="A2061" s="33" t="s">
        <v>211</v>
      </c>
      <c r="B2061" s="68" t="s">
        <v>222</v>
      </c>
      <c r="C2061" s="35" t="s">
        <v>53</v>
      </c>
      <c r="D2061" s="76" t="str">
        <f t="shared" si="2"/>
        <v>Oceania/Papua New Guinea-Oceania/2005</v>
      </c>
      <c r="E2061" s="72">
        <v>9400000.0</v>
      </c>
      <c r="F2061" s="72">
        <v>5.7E7</v>
      </c>
      <c r="G2061" s="39">
        <f t="shared" si="3"/>
        <v>9400000</v>
      </c>
      <c r="H2061" s="39">
        <f t="shared" si="4"/>
        <v>57000000</v>
      </c>
    </row>
    <row r="2062">
      <c r="A2062" s="33" t="s">
        <v>211</v>
      </c>
      <c r="B2062" s="68" t="s">
        <v>222</v>
      </c>
      <c r="C2062" s="35" t="s">
        <v>54</v>
      </c>
      <c r="D2062" s="76" t="str">
        <f t="shared" si="2"/>
        <v>Oceania/Papua New Guinea-Oceania/2006</v>
      </c>
      <c r="E2062" s="72">
        <v>3900000.0</v>
      </c>
      <c r="F2062" s="72">
        <v>4.3E7</v>
      </c>
      <c r="G2062" s="39">
        <f t="shared" si="3"/>
        <v>3900000</v>
      </c>
      <c r="H2062" s="39">
        <f t="shared" si="4"/>
        <v>43000000</v>
      </c>
    </row>
    <row r="2063">
      <c r="A2063" s="33" t="s">
        <v>211</v>
      </c>
      <c r="B2063" s="68" t="s">
        <v>222</v>
      </c>
      <c r="C2063" s="35" t="s">
        <v>55</v>
      </c>
      <c r="D2063" s="76" t="str">
        <f t="shared" si="2"/>
        <v>Oceania/Papua New Guinea-Oceania/2007</v>
      </c>
      <c r="E2063" s="72">
        <v>4500000.0</v>
      </c>
      <c r="F2063" s="72">
        <v>8.1E7</v>
      </c>
      <c r="G2063" s="39">
        <f t="shared" si="3"/>
        <v>4500000</v>
      </c>
      <c r="H2063" s="39">
        <f t="shared" si="4"/>
        <v>81000000</v>
      </c>
    </row>
    <row r="2064">
      <c r="A2064" s="33" t="s">
        <v>211</v>
      </c>
      <c r="B2064" s="68" t="s">
        <v>222</v>
      </c>
      <c r="C2064" s="35" t="s">
        <v>56</v>
      </c>
      <c r="D2064" s="76" t="str">
        <f t="shared" si="2"/>
        <v>Oceania/Papua New Guinea-Oceania/2008</v>
      </c>
      <c r="E2064" s="72">
        <v>3800000.0</v>
      </c>
      <c r="F2064" s="72">
        <v>7.5E7</v>
      </c>
      <c r="G2064" s="39">
        <f t="shared" si="3"/>
        <v>3800000</v>
      </c>
      <c r="H2064" s="39">
        <f t="shared" si="4"/>
        <v>75000000</v>
      </c>
    </row>
    <row r="2065">
      <c r="A2065" s="33" t="s">
        <v>211</v>
      </c>
      <c r="B2065" s="68" t="s">
        <v>222</v>
      </c>
      <c r="C2065" s="35" t="s">
        <v>57</v>
      </c>
      <c r="D2065" s="76" t="str">
        <f t="shared" si="2"/>
        <v>Oceania/Papua New Guinea-Oceania/2009</v>
      </c>
      <c r="E2065" s="72">
        <v>2100000.0</v>
      </c>
      <c r="F2065" s="72">
        <v>1.32E8</v>
      </c>
      <c r="G2065" s="39">
        <f t="shared" si="3"/>
        <v>2100000</v>
      </c>
      <c r="H2065" s="39">
        <f t="shared" si="4"/>
        <v>132000000</v>
      </c>
    </row>
    <row r="2066">
      <c r="A2066" s="33" t="s">
        <v>211</v>
      </c>
      <c r="B2066" s="68" t="s">
        <v>222</v>
      </c>
      <c r="C2066" s="35" t="s">
        <v>58</v>
      </c>
      <c r="D2066" s="76" t="str">
        <f t="shared" si="2"/>
        <v>Oceania/Papua New Guinea-Oceania/2010</v>
      </c>
      <c r="E2066" s="72">
        <v>2500000.0</v>
      </c>
      <c r="F2066" s="72">
        <v>1.38E8</v>
      </c>
      <c r="G2066" s="39">
        <f t="shared" si="3"/>
        <v>2500000</v>
      </c>
      <c r="H2066" s="39">
        <f t="shared" si="4"/>
        <v>138000000</v>
      </c>
    </row>
    <row r="2067">
      <c r="A2067" s="33" t="s">
        <v>211</v>
      </c>
      <c r="B2067" s="68" t="s">
        <v>222</v>
      </c>
      <c r="C2067" s="35" t="s">
        <v>59</v>
      </c>
      <c r="D2067" s="76" t="str">
        <f t="shared" si="2"/>
        <v>Oceania/Papua New Guinea-Oceania/2011</v>
      </c>
      <c r="E2067" s="72">
        <v>3500000.0</v>
      </c>
      <c r="F2067" s="69"/>
      <c r="G2067" s="39">
        <f t="shared" si="3"/>
        <v>3500000</v>
      </c>
      <c r="H2067" s="39">
        <f t="shared" si="4"/>
        <v>138000000</v>
      </c>
    </row>
    <row r="2068">
      <c r="A2068" s="33" t="s">
        <v>211</v>
      </c>
      <c r="B2068" s="68" t="s">
        <v>222</v>
      </c>
      <c r="C2068" s="35" t="s">
        <v>60</v>
      </c>
      <c r="D2068" s="76" t="str">
        <f t="shared" si="2"/>
        <v>Oceania/Papua New Guinea-Oceania/2012</v>
      </c>
      <c r="E2068" s="69"/>
      <c r="F2068" s="69"/>
      <c r="G2068" s="39">
        <f t="shared" si="3"/>
        <v>3500000</v>
      </c>
      <c r="H2068" s="39">
        <f t="shared" si="4"/>
        <v>138000000</v>
      </c>
    </row>
    <row r="2069">
      <c r="A2069" s="33" t="s">
        <v>211</v>
      </c>
      <c r="B2069" s="68" t="s">
        <v>223</v>
      </c>
      <c r="C2069" s="35" t="s">
        <v>48</v>
      </c>
      <c r="D2069" s="76" t="str">
        <f t="shared" si="2"/>
        <v>Oceania/Samoa-Oceania/2000</v>
      </c>
      <c r="E2069" s="72">
        <v>4.1E7</v>
      </c>
      <c r="F2069" s="69"/>
      <c r="G2069" s="39">
        <f t="shared" si="3"/>
        <v>41000000</v>
      </c>
      <c r="H2069" s="39" t="str">
        <f t="shared" si="4"/>
        <v/>
      </c>
    </row>
    <row r="2070">
      <c r="A2070" s="33" t="s">
        <v>211</v>
      </c>
      <c r="B2070" s="68" t="s">
        <v>223</v>
      </c>
      <c r="C2070" s="35" t="s">
        <v>49</v>
      </c>
      <c r="D2070" s="76" t="str">
        <f t="shared" si="2"/>
        <v>Oceania/Samoa-Oceania/2001</v>
      </c>
      <c r="E2070" s="72">
        <v>3.9E7</v>
      </c>
      <c r="F2070" s="69"/>
      <c r="G2070" s="39">
        <f t="shared" si="3"/>
        <v>39000000</v>
      </c>
      <c r="H2070" s="39" t="str">
        <f t="shared" si="4"/>
        <v/>
      </c>
    </row>
    <row r="2071">
      <c r="A2071" s="33" t="s">
        <v>211</v>
      </c>
      <c r="B2071" s="68" t="s">
        <v>223</v>
      </c>
      <c r="C2071" s="35" t="s">
        <v>50</v>
      </c>
      <c r="D2071" s="76" t="str">
        <f t="shared" si="2"/>
        <v>Oceania/Samoa-Oceania/2002</v>
      </c>
      <c r="E2071" s="72">
        <v>4.5E7</v>
      </c>
      <c r="F2071" s="69"/>
      <c r="G2071" s="39">
        <f t="shared" si="3"/>
        <v>45000000</v>
      </c>
      <c r="H2071" s="39" t="str">
        <f t="shared" si="4"/>
        <v/>
      </c>
    </row>
    <row r="2072">
      <c r="A2072" s="33" t="s">
        <v>211</v>
      </c>
      <c r="B2072" s="68" t="s">
        <v>223</v>
      </c>
      <c r="C2072" s="35" t="s">
        <v>51</v>
      </c>
      <c r="D2072" s="76" t="str">
        <f t="shared" si="2"/>
        <v>Oceania/Samoa-Oceania/2003</v>
      </c>
      <c r="E2072" s="72">
        <v>5.4E7</v>
      </c>
      <c r="F2072" s="69"/>
      <c r="G2072" s="39">
        <f t="shared" si="3"/>
        <v>54000000</v>
      </c>
      <c r="H2072" s="39" t="str">
        <f t="shared" si="4"/>
        <v/>
      </c>
    </row>
    <row r="2073">
      <c r="A2073" s="33" t="s">
        <v>211</v>
      </c>
      <c r="B2073" s="68" t="s">
        <v>223</v>
      </c>
      <c r="C2073" s="35" t="s">
        <v>52</v>
      </c>
      <c r="D2073" s="76" t="str">
        <f t="shared" si="2"/>
        <v>Oceania/Samoa-Oceania/2004</v>
      </c>
      <c r="E2073" s="72">
        <v>7.0E7</v>
      </c>
      <c r="F2073" s="72">
        <v>1.2E7</v>
      </c>
      <c r="G2073" s="39">
        <f t="shared" si="3"/>
        <v>70000000</v>
      </c>
      <c r="H2073" s="39">
        <f t="shared" si="4"/>
        <v>12000000</v>
      </c>
    </row>
    <row r="2074">
      <c r="A2074" s="33" t="s">
        <v>211</v>
      </c>
      <c r="B2074" s="68" t="s">
        <v>223</v>
      </c>
      <c r="C2074" s="35" t="s">
        <v>53</v>
      </c>
      <c r="D2074" s="76" t="str">
        <f t="shared" si="2"/>
        <v>Oceania/Samoa-Oceania/2005</v>
      </c>
      <c r="E2074" s="72">
        <v>7.4E7</v>
      </c>
      <c r="F2074" s="72">
        <v>2.03E7</v>
      </c>
      <c r="G2074" s="39">
        <f t="shared" si="3"/>
        <v>74000000</v>
      </c>
      <c r="H2074" s="39">
        <f t="shared" si="4"/>
        <v>20300000</v>
      </c>
    </row>
    <row r="2075">
      <c r="A2075" s="33" t="s">
        <v>211</v>
      </c>
      <c r="B2075" s="68" t="s">
        <v>223</v>
      </c>
      <c r="C2075" s="35" t="s">
        <v>54</v>
      </c>
      <c r="D2075" s="76" t="str">
        <f t="shared" si="2"/>
        <v>Oceania/Samoa-Oceania/2006</v>
      </c>
      <c r="E2075" s="72">
        <v>8.7E7</v>
      </c>
      <c r="F2075" s="72">
        <v>2.12E7</v>
      </c>
      <c r="G2075" s="39">
        <f t="shared" si="3"/>
        <v>87000000</v>
      </c>
      <c r="H2075" s="39">
        <f t="shared" si="4"/>
        <v>21200000</v>
      </c>
    </row>
    <row r="2076">
      <c r="A2076" s="33" t="s">
        <v>211</v>
      </c>
      <c r="B2076" s="68" t="s">
        <v>223</v>
      </c>
      <c r="C2076" s="35" t="s">
        <v>55</v>
      </c>
      <c r="D2076" s="76" t="str">
        <f t="shared" si="2"/>
        <v>Oceania/Samoa-Oceania/2007</v>
      </c>
      <c r="E2076" s="72">
        <v>1.02E8</v>
      </c>
      <c r="F2076" s="72">
        <v>1.98E7</v>
      </c>
      <c r="G2076" s="39">
        <f t="shared" si="3"/>
        <v>102000000</v>
      </c>
      <c r="H2076" s="39">
        <f t="shared" si="4"/>
        <v>19800000</v>
      </c>
    </row>
    <row r="2077">
      <c r="A2077" s="33" t="s">
        <v>211</v>
      </c>
      <c r="B2077" s="68" t="s">
        <v>223</v>
      </c>
      <c r="C2077" s="35" t="s">
        <v>56</v>
      </c>
      <c r="D2077" s="76" t="str">
        <f t="shared" si="2"/>
        <v>Oceania/Samoa-Oceania/2008</v>
      </c>
      <c r="E2077" s="72">
        <v>1.12E8</v>
      </c>
      <c r="F2077" s="72">
        <v>2.16E7</v>
      </c>
      <c r="G2077" s="39">
        <f t="shared" si="3"/>
        <v>112000000</v>
      </c>
      <c r="H2077" s="39">
        <f t="shared" si="4"/>
        <v>21600000</v>
      </c>
    </row>
    <row r="2078">
      <c r="A2078" s="33" t="s">
        <v>211</v>
      </c>
      <c r="B2078" s="68" t="s">
        <v>223</v>
      </c>
      <c r="C2078" s="35" t="s">
        <v>57</v>
      </c>
      <c r="D2078" s="76" t="str">
        <f t="shared" si="2"/>
        <v>Oceania/Samoa-Oceania/2009</v>
      </c>
      <c r="E2078" s="72">
        <v>1.15E8</v>
      </c>
      <c r="F2078" s="72">
        <v>2.0E7</v>
      </c>
      <c r="G2078" s="39">
        <f t="shared" si="3"/>
        <v>115000000</v>
      </c>
      <c r="H2078" s="39">
        <f t="shared" si="4"/>
        <v>20000000</v>
      </c>
    </row>
    <row r="2079">
      <c r="A2079" s="33" t="s">
        <v>211</v>
      </c>
      <c r="B2079" s="68" t="s">
        <v>223</v>
      </c>
      <c r="C2079" s="35" t="s">
        <v>58</v>
      </c>
      <c r="D2079" s="76" t="str">
        <f t="shared" si="2"/>
        <v>Oceania/Samoa-Oceania/2010</v>
      </c>
      <c r="E2079" s="72">
        <v>1.24E8</v>
      </c>
      <c r="F2079" s="72">
        <v>2.52E7</v>
      </c>
      <c r="G2079" s="39">
        <f t="shared" si="3"/>
        <v>124000000</v>
      </c>
      <c r="H2079" s="39">
        <f t="shared" si="4"/>
        <v>25200000</v>
      </c>
    </row>
    <row r="2080">
      <c r="A2080" s="33" t="s">
        <v>211</v>
      </c>
      <c r="B2080" s="68" t="s">
        <v>223</v>
      </c>
      <c r="C2080" s="35" t="s">
        <v>59</v>
      </c>
      <c r="D2080" s="76" t="str">
        <f t="shared" si="2"/>
        <v>Oceania/Samoa-Oceania/2011</v>
      </c>
      <c r="E2080" s="72">
        <v>1.35E8</v>
      </c>
      <c r="F2080" s="72">
        <v>2.22E7</v>
      </c>
      <c r="G2080" s="39">
        <f t="shared" si="3"/>
        <v>135000000</v>
      </c>
      <c r="H2080" s="39">
        <f t="shared" si="4"/>
        <v>22200000</v>
      </c>
    </row>
    <row r="2081">
      <c r="A2081" s="33" t="s">
        <v>211</v>
      </c>
      <c r="B2081" s="68" t="s">
        <v>223</v>
      </c>
      <c r="C2081" s="35" t="s">
        <v>60</v>
      </c>
      <c r="D2081" s="76" t="str">
        <f t="shared" si="2"/>
        <v>Oceania/Samoa-Oceania/2012</v>
      </c>
      <c r="E2081" s="72">
        <v>1.48E8</v>
      </c>
      <c r="F2081" s="72">
        <v>2.23E7</v>
      </c>
      <c r="G2081" s="39">
        <f t="shared" si="3"/>
        <v>148000000</v>
      </c>
      <c r="H2081" s="39">
        <f t="shared" si="4"/>
        <v>22300000</v>
      </c>
    </row>
    <row r="2082">
      <c r="A2082" s="33" t="s">
        <v>211</v>
      </c>
      <c r="B2082" s="68" t="s">
        <v>224</v>
      </c>
      <c r="C2082" s="35" t="s">
        <v>48</v>
      </c>
      <c r="D2082" s="76" t="str">
        <f t="shared" si="2"/>
        <v>Oceania/Solomon Islands-Oceania/2000</v>
      </c>
      <c r="E2082" s="72">
        <v>4000000.0</v>
      </c>
      <c r="F2082" s="72">
        <v>1.22E7</v>
      </c>
      <c r="G2082" s="39">
        <f t="shared" si="3"/>
        <v>4000000</v>
      </c>
      <c r="H2082" s="39">
        <f t="shared" si="4"/>
        <v>12200000</v>
      </c>
    </row>
    <row r="2083">
      <c r="A2083" s="33" t="s">
        <v>211</v>
      </c>
      <c r="B2083" s="68" t="s">
        <v>224</v>
      </c>
      <c r="C2083" s="35" t="s">
        <v>49</v>
      </c>
      <c r="D2083" s="76" t="str">
        <f t="shared" si="2"/>
        <v>Oceania/Solomon Islands-Oceania/2001</v>
      </c>
      <c r="E2083" s="72">
        <v>8800000.0</v>
      </c>
      <c r="F2083" s="72">
        <v>1.05E7</v>
      </c>
      <c r="G2083" s="39">
        <f t="shared" si="3"/>
        <v>8800000</v>
      </c>
      <c r="H2083" s="39">
        <f t="shared" si="4"/>
        <v>10500000</v>
      </c>
    </row>
    <row r="2084">
      <c r="A2084" s="33" t="s">
        <v>211</v>
      </c>
      <c r="B2084" s="68" t="s">
        <v>224</v>
      </c>
      <c r="C2084" s="35" t="s">
        <v>50</v>
      </c>
      <c r="D2084" s="76" t="str">
        <f t="shared" si="2"/>
        <v>Oceania/Solomon Islands-Oceania/2002</v>
      </c>
      <c r="E2084" s="72">
        <v>800000.0</v>
      </c>
      <c r="F2084" s="72">
        <v>8500000.0</v>
      </c>
      <c r="G2084" s="39">
        <f t="shared" si="3"/>
        <v>800000</v>
      </c>
      <c r="H2084" s="39">
        <f t="shared" si="4"/>
        <v>8500000</v>
      </c>
    </row>
    <row r="2085">
      <c r="A2085" s="33" t="s">
        <v>211</v>
      </c>
      <c r="B2085" s="68" t="s">
        <v>224</v>
      </c>
      <c r="C2085" s="35" t="s">
        <v>51</v>
      </c>
      <c r="D2085" s="76" t="str">
        <f t="shared" si="2"/>
        <v>Oceania/Solomon Islands-Oceania/2003</v>
      </c>
      <c r="E2085" s="72">
        <v>1600000.0</v>
      </c>
      <c r="F2085" s="72">
        <v>6400000.0</v>
      </c>
      <c r="G2085" s="39">
        <f t="shared" si="3"/>
        <v>1600000</v>
      </c>
      <c r="H2085" s="39">
        <f t="shared" si="4"/>
        <v>6400000</v>
      </c>
    </row>
    <row r="2086">
      <c r="A2086" s="33" t="s">
        <v>211</v>
      </c>
      <c r="B2086" s="68" t="s">
        <v>224</v>
      </c>
      <c r="C2086" s="35" t="s">
        <v>52</v>
      </c>
      <c r="D2086" s="76" t="str">
        <f t="shared" si="2"/>
        <v>Oceania/Solomon Islands-Oceania/2004</v>
      </c>
      <c r="E2086" s="72">
        <v>3500000.0</v>
      </c>
      <c r="F2086" s="72">
        <v>1.23E7</v>
      </c>
      <c r="G2086" s="39">
        <f t="shared" si="3"/>
        <v>3500000</v>
      </c>
      <c r="H2086" s="39">
        <f t="shared" si="4"/>
        <v>12300000</v>
      </c>
    </row>
    <row r="2087">
      <c r="A2087" s="33" t="s">
        <v>211</v>
      </c>
      <c r="B2087" s="68" t="s">
        <v>224</v>
      </c>
      <c r="C2087" s="35" t="s">
        <v>53</v>
      </c>
      <c r="D2087" s="76" t="str">
        <f t="shared" si="2"/>
        <v>Oceania/Solomon Islands-Oceania/2005</v>
      </c>
      <c r="E2087" s="72">
        <v>6400000.0</v>
      </c>
      <c r="F2087" s="72">
        <v>1.12E7</v>
      </c>
      <c r="G2087" s="39">
        <f t="shared" si="3"/>
        <v>6400000</v>
      </c>
      <c r="H2087" s="39">
        <f t="shared" si="4"/>
        <v>11200000</v>
      </c>
    </row>
    <row r="2088">
      <c r="A2088" s="33" t="s">
        <v>211</v>
      </c>
      <c r="B2088" s="68" t="s">
        <v>224</v>
      </c>
      <c r="C2088" s="35" t="s">
        <v>54</v>
      </c>
      <c r="D2088" s="76" t="str">
        <f t="shared" si="2"/>
        <v>Oceania/Solomon Islands-Oceania/2006</v>
      </c>
      <c r="E2088" s="72">
        <v>3.53E7</v>
      </c>
      <c r="F2088" s="72">
        <v>2.65E7</v>
      </c>
      <c r="G2088" s="39">
        <f t="shared" si="3"/>
        <v>35300000</v>
      </c>
      <c r="H2088" s="39">
        <f t="shared" si="4"/>
        <v>26500000</v>
      </c>
    </row>
    <row r="2089">
      <c r="A2089" s="33" t="s">
        <v>211</v>
      </c>
      <c r="B2089" s="68" t="s">
        <v>224</v>
      </c>
      <c r="C2089" s="35" t="s">
        <v>55</v>
      </c>
      <c r="D2089" s="76" t="str">
        <f t="shared" si="2"/>
        <v>Oceania/Solomon Islands-Oceania/2007</v>
      </c>
      <c r="E2089" s="72">
        <v>3.78E7</v>
      </c>
      <c r="F2089" s="72">
        <v>3.56E7</v>
      </c>
      <c r="G2089" s="39">
        <f t="shared" si="3"/>
        <v>37800000</v>
      </c>
      <c r="H2089" s="39">
        <f t="shared" si="4"/>
        <v>35600000</v>
      </c>
    </row>
    <row r="2090">
      <c r="A2090" s="33" t="s">
        <v>211</v>
      </c>
      <c r="B2090" s="68" t="s">
        <v>224</v>
      </c>
      <c r="C2090" s="35" t="s">
        <v>56</v>
      </c>
      <c r="D2090" s="76" t="str">
        <f t="shared" si="2"/>
        <v>Oceania/Solomon Islands-Oceania/2008</v>
      </c>
      <c r="E2090" s="72">
        <v>4.06E7</v>
      </c>
      <c r="F2090" s="72">
        <v>4.05E7</v>
      </c>
      <c r="G2090" s="39">
        <f t="shared" si="3"/>
        <v>40600000</v>
      </c>
      <c r="H2090" s="39">
        <f t="shared" si="4"/>
        <v>40500000</v>
      </c>
    </row>
    <row r="2091">
      <c r="A2091" s="33" t="s">
        <v>211</v>
      </c>
      <c r="B2091" s="68" t="s">
        <v>224</v>
      </c>
      <c r="C2091" s="35" t="s">
        <v>57</v>
      </c>
      <c r="D2091" s="76" t="str">
        <f t="shared" si="2"/>
        <v>Oceania/Solomon Islands-Oceania/2009</v>
      </c>
      <c r="E2091" s="72">
        <v>5.0E7</v>
      </c>
      <c r="F2091" s="72">
        <v>3.77E7</v>
      </c>
      <c r="G2091" s="39">
        <f t="shared" si="3"/>
        <v>50000000</v>
      </c>
      <c r="H2091" s="39">
        <f t="shared" si="4"/>
        <v>37700000</v>
      </c>
    </row>
    <row r="2092">
      <c r="A2092" s="33" t="s">
        <v>211</v>
      </c>
      <c r="B2092" s="68" t="s">
        <v>224</v>
      </c>
      <c r="C2092" s="35" t="s">
        <v>58</v>
      </c>
      <c r="D2092" s="76" t="str">
        <f t="shared" si="2"/>
        <v>Oceania/Solomon Islands-Oceania/2010</v>
      </c>
      <c r="E2092" s="72">
        <v>6.54E7</v>
      </c>
      <c r="F2092" s="72">
        <v>5.12E7</v>
      </c>
      <c r="G2092" s="39">
        <f t="shared" si="3"/>
        <v>65400000</v>
      </c>
      <c r="H2092" s="39">
        <f t="shared" si="4"/>
        <v>51200000</v>
      </c>
    </row>
    <row r="2093">
      <c r="A2093" s="33" t="s">
        <v>211</v>
      </c>
      <c r="B2093" s="68" t="s">
        <v>224</v>
      </c>
      <c r="C2093" s="35" t="s">
        <v>59</v>
      </c>
      <c r="D2093" s="76" t="str">
        <f t="shared" si="2"/>
        <v>Oceania/Solomon Islands-Oceania/2011</v>
      </c>
      <c r="E2093" s="72">
        <v>8.67E7</v>
      </c>
      <c r="F2093" s="72">
        <v>6.6E7</v>
      </c>
      <c r="G2093" s="39">
        <f t="shared" si="3"/>
        <v>86700000</v>
      </c>
      <c r="H2093" s="39">
        <f t="shared" si="4"/>
        <v>66000000</v>
      </c>
    </row>
    <row r="2094">
      <c r="A2094" s="33" t="s">
        <v>211</v>
      </c>
      <c r="B2094" s="68" t="s">
        <v>224</v>
      </c>
      <c r="C2094" s="35" t="s">
        <v>60</v>
      </c>
      <c r="D2094" s="76" t="str">
        <f t="shared" si="2"/>
        <v>Oceania/Solomon Islands-Oceania/2012</v>
      </c>
      <c r="E2094" s="72">
        <v>6.69E7</v>
      </c>
      <c r="F2094" s="72">
        <v>6.8E7</v>
      </c>
      <c r="G2094" s="39">
        <f t="shared" si="3"/>
        <v>66900000</v>
      </c>
      <c r="H2094" s="39">
        <f t="shared" si="4"/>
        <v>68000000</v>
      </c>
    </row>
    <row r="2095">
      <c r="A2095" s="33" t="s">
        <v>211</v>
      </c>
      <c r="B2095" s="68" t="s">
        <v>225</v>
      </c>
      <c r="C2095" s="35" t="s">
        <v>48</v>
      </c>
      <c r="D2095" s="76" t="str">
        <f t="shared" si="2"/>
        <v>Oceania/Tonga-Oceania/2000</v>
      </c>
      <c r="E2095" s="72">
        <v>7000000.0</v>
      </c>
      <c r="F2095" s="69"/>
      <c r="G2095" s="39">
        <f t="shared" si="3"/>
        <v>7000000</v>
      </c>
      <c r="H2095" s="39" t="str">
        <f t="shared" si="4"/>
        <v/>
      </c>
    </row>
    <row r="2096">
      <c r="A2096" s="33" t="s">
        <v>211</v>
      </c>
      <c r="B2096" s="68" t="s">
        <v>225</v>
      </c>
      <c r="C2096" s="35" t="s">
        <v>49</v>
      </c>
      <c r="D2096" s="76" t="str">
        <f t="shared" si="2"/>
        <v>Oceania/Tonga-Oceania/2001</v>
      </c>
      <c r="E2096" s="72">
        <v>6800000.0</v>
      </c>
      <c r="F2096" s="72">
        <v>3200000.0</v>
      </c>
      <c r="G2096" s="39">
        <f t="shared" si="3"/>
        <v>6800000</v>
      </c>
      <c r="H2096" s="39">
        <f t="shared" si="4"/>
        <v>3200000</v>
      </c>
    </row>
    <row r="2097">
      <c r="A2097" s="33" t="s">
        <v>211</v>
      </c>
      <c r="B2097" s="68" t="s">
        <v>225</v>
      </c>
      <c r="C2097" s="35" t="s">
        <v>50</v>
      </c>
      <c r="D2097" s="76" t="str">
        <f t="shared" si="2"/>
        <v>Oceania/Tonga-Oceania/2002</v>
      </c>
      <c r="E2097" s="72">
        <v>5900000.0</v>
      </c>
      <c r="F2097" s="72">
        <v>3200000.0</v>
      </c>
      <c r="G2097" s="39">
        <f t="shared" si="3"/>
        <v>5900000</v>
      </c>
      <c r="H2097" s="39">
        <f t="shared" si="4"/>
        <v>3200000</v>
      </c>
    </row>
    <row r="2098">
      <c r="A2098" s="33" t="s">
        <v>211</v>
      </c>
      <c r="B2098" s="68" t="s">
        <v>225</v>
      </c>
      <c r="C2098" s="35" t="s">
        <v>51</v>
      </c>
      <c r="D2098" s="76" t="str">
        <f t="shared" si="2"/>
        <v>Oceania/Tonga-Oceania/2003</v>
      </c>
      <c r="E2098" s="72">
        <v>1.03E7</v>
      </c>
      <c r="F2098" s="72">
        <v>1.32E7</v>
      </c>
      <c r="G2098" s="39">
        <f t="shared" si="3"/>
        <v>10300000</v>
      </c>
      <c r="H2098" s="39">
        <f t="shared" si="4"/>
        <v>13200000</v>
      </c>
    </row>
    <row r="2099">
      <c r="A2099" s="33" t="s">
        <v>211</v>
      </c>
      <c r="B2099" s="68" t="s">
        <v>225</v>
      </c>
      <c r="C2099" s="35" t="s">
        <v>52</v>
      </c>
      <c r="D2099" s="76" t="str">
        <f t="shared" si="2"/>
        <v>Oceania/Tonga-Oceania/2004</v>
      </c>
      <c r="E2099" s="72">
        <v>1.31E7</v>
      </c>
      <c r="F2099" s="72">
        <v>1.62E7</v>
      </c>
      <c r="G2099" s="39">
        <f t="shared" si="3"/>
        <v>13100000</v>
      </c>
      <c r="H2099" s="39">
        <f t="shared" si="4"/>
        <v>16200000</v>
      </c>
    </row>
    <row r="2100">
      <c r="A2100" s="33" t="s">
        <v>211</v>
      </c>
      <c r="B2100" s="68" t="s">
        <v>225</v>
      </c>
      <c r="C2100" s="35" t="s">
        <v>53</v>
      </c>
      <c r="D2100" s="76" t="str">
        <f t="shared" si="2"/>
        <v>Oceania/Tonga-Oceania/2005</v>
      </c>
      <c r="E2100" s="72">
        <v>1.5E7</v>
      </c>
      <c r="F2100" s="72">
        <v>1.6E7</v>
      </c>
      <c r="G2100" s="39">
        <f t="shared" si="3"/>
        <v>15000000</v>
      </c>
      <c r="H2100" s="39">
        <f t="shared" si="4"/>
        <v>16000000</v>
      </c>
    </row>
    <row r="2101">
      <c r="A2101" s="33" t="s">
        <v>211</v>
      </c>
      <c r="B2101" s="68" t="s">
        <v>225</v>
      </c>
      <c r="C2101" s="35" t="s">
        <v>54</v>
      </c>
      <c r="D2101" s="76" t="str">
        <f t="shared" si="2"/>
        <v>Oceania/Tonga-Oceania/2006</v>
      </c>
      <c r="E2101" s="72">
        <v>1.57E7</v>
      </c>
      <c r="F2101" s="72">
        <v>1.64E7</v>
      </c>
      <c r="G2101" s="39">
        <f t="shared" si="3"/>
        <v>15700000</v>
      </c>
      <c r="H2101" s="39">
        <f t="shared" si="4"/>
        <v>16400000</v>
      </c>
    </row>
    <row r="2102">
      <c r="A2102" s="33" t="s">
        <v>211</v>
      </c>
      <c r="B2102" s="68" t="s">
        <v>225</v>
      </c>
      <c r="C2102" s="35" t="s">
        <v>55</v>
      </c>
      <c r="D2102" s="76" t="str">
        <f t="shared" si="2"/>
        <v>Oceania/Tonga-Oceania/2007</v>
      </c>
      <c r="E2102" s="72">
        <v>1.52E7</v>
      </c>
      <c r="F2102" s="72">
        <v>1.92E7</v>
      </c>
      <c r="G2102" s="39">
        <f t="shared" si="3"/>
        <v>15200000</v>
      </c>
      <c r="H2102" s="39">
        <f t="shared" si="4"/>
        <v>19200000</v>
      </c>
    </row>
    <row r="2103">
      <c r="A2103" s="33" t="s">
        <v>211</v>
      </c>
      <c r="B2103" s="68" t="s">
        <v>225</v>
      </c>
      <c r="C2103" s="35" t="s">
        <v>56</v>
      </c>
      <c r="D2103" s="76" t="str">
        <f t="shared" si="2"/>
        <v>Oceania/Tonga-Oceania/2008</v>
      </c>
      <c r="E2103" s="72">
        <v>1.95E7</v>
      </c>
      <c r="F2103" s="72">
        <v>2.51E7</v>
      </c>
      <c r="G2103" s="39">
        <f t="shared" si="3"/>
        <v>19500000</v>
      </c>
      <c r="H2103" s="39">
        <f t="shared" si="4"/>
        <v>25100000</v>
      </c>
    </row>
    <row r="2104">
      <c r="A2104" s="33" t="s">
        <v>211</v>
      </c>
      <c r="B2104" s="68" t="s">
        <v>225</v>
      </c>
      <c r="C2104" s="35" t="s">
        <v>57</v>
      </c>
      <c r="D2104" s="76" t="str">
        <f t="shared" si="2"/>
        <v>Oceania/Tonga-Oceania/2009</v>
      </c>
      <c r="E2104" s="72">
        <v>1.68E7</v>
      </c>
      <c r="F2104" s="72">
        <v>1.91E7</v>
      </c>
      <c r="G2104" s="39">
        <f t="shared" si="3"/>
        <v>16800000</v>
      </c>
      <c r="H2104" s="39">
        <f t="shared" si="4"/>
        <v>19100000</v>
      </c>
    </row>
    <row r="2105">
      <c r="A2105" s="33" t="s">
        <v>211</v>
      </c>
      <c r="B2105" s="68" t="s">
        <v>225</v>
      </c>
      <c r="C2105" s="35" t="s">
        <v>58</v>
      </c>
      <c r="D2105" s="76" t="str">
        <f t="shared" si="2"/>
        <v>Oceania/Tonga-Oceania/2010</v>
      </c>
      <c r="E2105" s="69"/>
      <c r="F2105" s="69"/>
      <c r="G2105" s="39">
        <f t="shared" si="3"/>
        <v>16800000</v>
      </c>
      <c r="H2105" s="39">
        <f t="shared" si="4"/>
        <v>19100000</v>
      </c>
    </row>
    <row r="2106">
      <c r="A2106" s="33" t="s">
        <v>211</v>
      </c>
      <c r="B2106" s="68" t="s">
        <v>225</v>
      </c>
      <c r="C2106" s="35" t="s">
        <v>59</v>
      </c>
      <c r="D2106" s="76" t="str">
        <f t="shared" si="2"/>
        <v>Oceania/Tonga-Oceania/2011</v>
      </c>
      <c r="E2106" s="69"/>
      <c r="F2106" s="69"/>
      <c r="G2106" s="39">
        <f t="shared" si="3"/>
        <v>16800000</v>
      </c>
      <c r="H2106" s="39">
        <f t="shared" si="4"/>
        <v>19100000</v>
      </c>
    </row>
    <row r="2107">
      <c r="A2107" s="33" t="s">
        <v>211</v>
      </c>
      <c r="B2107" s="68" t="s">
        <v>225</v>
      </c>
      <c r="C2107" s="35" t="s">
        <v>60</v>
      </c>
      <c r="D2107" s="76" t="str">
        <f t="shared" si="2"/>
        <v>Oceania/Tonga-Oceania/2012</v>
      </c>
      <c r="E2107" s="69"/>
      <c r="F2107" s="69"/>
      <c r="G2107" s="39">
        <f t="shared" si="3"/>
        <v>16800000</v>
      </c>
      <c r="H2107" s="39">
        <f t="shared" si="4"/>
        <v>19100000</v>
      </c>
    </row>
    <row r="2108">
      <c r="A2108" s="33" t="s">
        <v>211</v>
      </c>
      <c r="B2108" s="68" t="s">
        <v>226</v>
      </c>
      <c r="C2108" s="35" t="s">
        <v>48</v>
      </c>
      <c r="D2108" s="76" t="str">
        <f t="shared" si="2"/>
        <v>Oceania/Vanuatu-Oceania/2000</v>
      </c>
      <c r="E2108" s="72">
        <v>6.9E7</v>
      </c>
      <c r="F2108" s="72">
        <v>9000000.0</v>
      </c>
      <c r="G2108" s="39">
        <f t="shared" si="3"/>
        <v>69000000</v>
      </c>
      <c r="H2108" s="39">
        <f t="shared" si="4"/>
        <v>9000000</v>
      </c>
    </row>
    <row r="2109">
      <c r="A2109" s="33" t="s">
        <v>211</v>
      </c>
      <c r="B2109" s="68" t="s">
        <v>226</v>
      </c>
      <c r="C2109" s="35" t="s">
        <v>49</v>
      </c>
      <c r="D2109" s="76" t="str">
        <f t="shared" si="2"/>
        <v>Oceania/Vanuatu-Oceania/2001</v>
      </c>
      <c r="E2109" s="72">
        <v>5.8E7</v>
      </c>
      <c r="F2109" s="72">
        <v>8000000.0</v>
      </c>
      <c r="G2109" s="39">
        <f t="shared" si="3"/>
        <v>58000000</v>
      </c>
      <c r="H2109" s="39">
        <f t="shared" si="4"/>
        <v>8000000</v>
      </c>
    </row>
    <row r="2110">
      <c r="A2110" s="33" t="s">
        <v>211</v>
      </c>
      <c r="B2110" s="68" t="s">
        <v>226</v>
      </c>
      <c r="C2110" s="35" t="s">
        <v>50</v>
      </c>
      <c r="D2110" s="76" t="str">
        <f t="shared" si="2"/>
        <v>Oceania/Vanuatu-Oceania/2002</v>
      </c>
      <c r="E2110" s="72">
        <v>7.2E7</v>
      </c>
      <c r="F2110" s="72">
        <v>1.1E7</v>
      </c>
      <c r="G2110" s="39">
        <f t="shared" si="3"/>
        <v>72000000</v>
      </c>
      <c r="H2110" s="39">
        <f t="shared" si="4"/>
        <v>11000000</v>
      </c>
    </row>
    <row r="2111">
      <c r="A2111" s="33" t="s">
        <v>211</v>
      </c>
      <c r="B2111" s="68" t="s">
        <v>226</v>
      </c>
      <c r="C2111" s="35" t="s">
        <v>51</v>
      </c>
      <c r="D2111" s="76" t="str">
        <f t="shared" si="2"/>
        <v>Oceania/Vanuatu-Oceania/2003</v>
      </c>
      <c r="E2111" s="72">
        <v>8.3E7</v>
      </c>
      <c r="F2111" s="72">
        <v>1.4E7</v>
      </c>
      <c r="G2111" s="39">
        <f t="shared" si="3"/>
        <v>83000000</v>
      </c>
      <c r="H2111" s="39">
        <f t="shared" si="4"/>
        <v>14000000</v>
      </c>
    </row>
    <row r="2112">
      <c r="A2112" s="33" t="s">
        <v>211</v>
      </c>
      <c r="B2112" s="68" t="s">
        <v>226</v>
      </c>
      <c r="C2112" s="35" t="s">
        <v>52</v>
      </c>
      <c r="D2112" s="76" t="str">
        <f t="shared" si="2"/>
        <v>Oceania/Vanuatu-Oceania/2004</v>
      </c>
      <c r="E2112" s="72">
        <v>9.3E7</v>
      </c>
      <c r="F2112" s="72">
        <v>1.5E7</v>
      </c>
      <c r="G2112" s="39">
        <f t="shared" si="3"/>
        <v>93000000</v>
      </c>
      <c r="H2112" s="39">
        <f t="shared" si="4"/>
        <v>15000000</v>
      </c>
    </row>
    <row r="2113">
      <c r="A2113" s="33" t="s">
        <v>211</v>
      </c>
      <c r="B2113" s="68" t="s">
        <v>226</v>
      </c>
      <c r="C2113" s="35" t="s">
        <v>53</v>
      </c>
      <c r="D2113" s="76" t="str">
        <f t="shared" si="2"/>
        <v>Oceania/Vanuatu-Oceania/2005</v>
      </c>
      <c r="E2113" s="72">
        <v>1.04E8</v>
      </c>
      <c r="F2113" s="72">
        <v>1.3E7</v>
      </c>
      <c r="G2113" s="39">
        <f t="shared" si="3"/>
        <v>104000000</v>
      </c>
      <c r="H2113" s="39">
        <f t="shared" si="4"/>
        <v>13000000</v>
      </c>
    </row>
    <row r="2114">
      <c r="A2114" s="33" t="s">
        <v>211</v>
      </c>
      <c r="B2114" s="68" t="s">
        <v>226</v>
      </c>
      <c r="C2114" s="35" t="s">
        <v>54</v>
      </c>
      <c r="D2114" s="76" t="str">
        <f t="shared" si="2"/>
        <v>Oceania/Vanuatu-Oceania/2006</v>
      </c>
      <c r="E2114" s="72">
        <v>1.09E8</v>
      </c>
      <c r="F2114" s="72">
        <v>1.1E7</v>
      </c>
      <c r="G2114" s="39">
        <f t="shared" si="3"/>
        <v>109000000</v>
      </c>
      <c r="H2114" s="39">
        <f t="shared" si="4"/>
        <v>11000000</v>
      </c>
    </row>
    <row r="2115">
      <c r="A2115" s="33" t="s">
        <v>211</v>
      </c>
      <c r="B2115" s="68" t="s">
        <v>226</v>
      </c>
      <c r="C2115" s="35" t="s">
        <v>55</v>
      </c>
      <c r="D2115" s="76" t="str">
        <f t="shared" si="2"/>
        <v>Oceania/Vanuatu-Oceania/2007</v>
      </c>
      <c r="E2115" s="72">
        <v>1.42E8</v>
      </c>
      <c r="F2115" s="72">
        <v>1.3E7</v>
      </c>
      <c r="G2115" s="39">
        <f t="shared" si="3"/>
        <v>142000000</v>
      </c>
      <c r="H2115" s="39">
        <f t="shared" si="4"/>
        <v>13000000</v>
      </c>
    </row>
    <row r="2116">
      <c r="A2116" s="33" t="s">
        <v>211</v>
      </c>
      <c r="B2116" s="68" t="s">
        <v>226</v>
      </c>
      <c r="C2116" s="35" t="s">
        <v>56</v>
      </c>
      <c r="D2116" s="76" t="str">
        <f t="shared" si="2"/>
        <v>Oceania/Vanuatu-Oceania/2008</v>
      </c>
      <c r="E2116" s="72">
        <v>1.88E8</v>
      </c>
      <c r="F2116" s="72">
        <v>3.2E7</v>
      </c>
      <c r="G2116" s="39">
        <f t="shared" si="3"/>
        <v>188000000</v>
      </c>
      <c r="H2116" s="39">
        <f t="shared" si="4"/>
        <v>32000000</v>
      </c>
    </row>
    <row r="2117">
      <c r="A2117" s="33" t="s">
        <v>211</v>
      </c>
      <c r="B2117" s="68" t="s">
        <v>226</v>
      </c>
      <c r="C2117" s="35" t="s">
        <v>57</v>
      </c>
      <c r="D2117" s="76" t="str">
        <f t="shared" si="2"/>
        <v>Oceania/Vanuatu-Oceania/2009</v>
      </c>
      <c r="E2117" s="72">
        <v>2.14E8</v>
      </c>
      <c r="F2117" s="72">
        <v>2.8E7</v>
      </c>
      <c r="G2117" s="39">
        <f t="shared" si="3"/>
        <v>214000000</v>
      </c>
      <c r="H2117" s="39">
        <f t="shared" si="4"/>
        <v>28000000</v>
      </c>
    </row>
    <row r="2118">
      <c r="A2118" s="33" t="s">
        <v>211</v>
      </c>
      <c r="B2118" s="68" t="s">
        <v>226</v>
      </c>
      <c r="C2118" s="35" t="s">
        <v>58</v>
      </c>
      <c r="D2118" s="76" t="str">
        <f t="shared" si="2"/>
        <v>Oceania/Vanuatu-Oceania/2010</v>
      </c>
      <c r="E2118" s="72">
        <v>2.42E8</v>
      </c>
      <c r="F2118" s="72">
        <v>3.3E7</v>
      </c>
      <c r="G2118" s="39">
        <f t="shared" si="3"/>
        <v>242000000</v>
      </c>
      <c r="H2118" s="39">
        <f t="shared" si="4"/>
        <v>33000000</v>
      </c>
    </row>
    <row r="2119">
      <c r="A2119" s="33" t="s">
        <v>211</v>
      </c>
      <c r="B2119" s="68" t="s">
        <v>226</v>
      </c>
      <c r="C2119" s="35" t="s">
        <v>59</v>
      </c>
      <c r="D2119" s="76" t="str">
        <f t="shared" si="2"/>
        <v>Oceania/Vanuatu-Oceania/2011</v>
      </c>
      <c r="E2119" s="72">
        <v>2.52E8</v>
      </c>
      <c r="F2119" s="72">
        <v>3.9E7</v>
      </c>
      <c r="G2119" s="39">
        <f t="shared" si="3"/>
        <v>252000000</v>
      </c>
      <c r="H2119" s="39">
        <f t="shared" si="4"/>
        <v>39000000</v>
      </c>
    </row>
    <row r="2120">
      <c r="A2120" s="33" t="s">
        <v>211</v>
      </c>
      <c r="B2120" s="68" t="s">
        <v>226</v>
      </c>
      <c r="C2120" s="35" t="s">
        <v>60</v>
      </c>
      <c r="D2120" s="76" t="str">
        <f t="shared" si="2"/>
        <v>Oceania/Vanuatu-Oceania/2012</v>
      </c>
      <c r="E2120" s="72">
        <v>2.88E8</v>
      </c>
      <c r="F2120" s="72">
        <v>4.3E7</v>
      </c>
      <c r="G2120" s="39">
        <f t="shared" si="3"/>
        <v>288000000</v>
      </c>
      <c r="H2120" s="39">
        <f t="shared" si="4"/>
        <v>43000000</v>
      </c>
    </row>
    <row r="2121">
      <c r="A2121" s="33" t="s">
        <v>227</v>
      </c>
      <c r="B2121" s="68" t="s">
        <v>228</v>
      </c>
      <c r="C2121" s="35" t="s">
        <v>48</v>
      </c>
      <c r="D2121" s="76" t="str">
        <f t="shared" si="2"/>
        <v>The Americas/Antigua and Barbuda-The Americas/2000</v>
      </c>
      <c r="E2121" s="72">
        <v>2.91E8</v>
      </c>
      <c r="F2121" s="72">
        <v>3.1E7</v>
      </c>
      <c r="G2121" s="39">
        <f t="shared" si="3"/>
        <v>291000000</v>
      </c>
      <c r="H2121" s="39">
        <f t="shared" si="4"/>
        <v>31000000</v>
      </c>
    </row>
    <row r="2122">
      <c r="A2122" s="33" t="s">
        <v>227</v>
      </c>
      <c r="B2122" s="68" t="s">
        <v>228</v>
      </c>
      <c r="C2122" s="35" t="s">
        <v>49</v>
      </c>
      <c r="D2122" s="76" t="str">
        <f t="shared" si="2"/>
        <v>The Americas/Antigua and Barbuda-The Americas/2001</v>
      </c>
      <c r="E2122" s="72">
        <v>2.72E8</v>
      </c>
      <c r="F2122" s="72">
        <v>3.2E7</v>
      </c>
      <c r="G2122" s="39">
        <f t="shared" si="3"/>
        <v>272000000</v>
      </c>
      <c r="H2122" s="39">
        <f t="shared" si="4"/>
        <v>32000000</v>
      </c>
    </row>
    <row r="2123">
      <c r="A2123" s="33" t="s">
        <v>227</v>
      </c>
      <c r="B2123" s="68" t="s">
        <v>228</v>
      </c>
      <c r="C2123" s="35" t="s">
        <v>50</v>
      </c>
      <c r="D2123" s="76" t="str">
        <f t="shared" si="2"/>
        <v>The Americas/Antigua and Barbuda-The Americas/2002</v>
      </c>
      <c r="E2123" s="72">
        <v>2.74E8</v>
      </c>
      <c r="F2123" s="72">
        <v>3.3E7</v>
      </c>
      <c r="G2123" s="39">
        <f t="shared" si="3"/>
        <v>274000000</v>
      </c>
      <c r="H2123" s="39">
        <f t="shared" si="4"/>
        <v>33000000</v>
      </c>
    </row>
    <row r="2124">
      <c r="A2124" s="33" t="s">
        <v>227</v>
      </c>
      <c r="B2124" s="68" t="s">
        <v>228</v>
      </c>
      <c r="C2124" s="35" t="s">
        <v>51</v>
      </c>
      <c r="D2124" s="76" t="str">
        <f t="shared" si="2"/>
        <v>The Americas/Antigua and Barbuda-The Americas/2003</v>
      </c>
      <c r="E2124" s="72">
        <v>3.0E8</v>
      </c>
      <c r="F2124" s="72">
        <v>3.5E7</v>
      </c>
      <c r="G2124" s="39">
        <f t="shared" si="3"/>
        <v>300000000</v>
      </c>
      <c r="H2124" s="39">
        <f t="shared" si="4"/>
        <v>35000000</v>
      </c>
    </row>
    <row r="2125">
      <c r="A2125" s="33" t="s">
        <v>227</v>
      </c>
      <c r="B2125" s="68" t="s">
        <v>228</v>
      </c>
      <c r="C2125" s="35" t="s">
        <v>52</v>
      </c>
      <c r="D2125" s="76" t="str">
        <f t="shared" si="2"/>
        <v>The Americas/Antigua and Barbuda-The Americas/2004</v>
      </c>
      <c r="E2125" s="72">
        <v>3.37E8</v>
      </c>
      <c r="F2125" s="72">
        <v>3.8E7</v>
      </c>
      <c r="G2125" s="39">
        <f t="shared" si="3"/>
        <v>337000000</v>
      </c>
      <c r="H2125" s="39">
        <f t="shared" si="4"/>
        <v>38000000</v>
      </c>
    </row>
    <row r="2126">
      <c r="A2126" s="33" t="s">
        <v>227</v>
      </c>
      <c r="B2126" s="68" t="s">
        <v>228</v>
      </c>
      <c r="C2126" s="35" t="s">
        <v>53</v>
      </c>
      <c r="D2126" s="76" t="str">
        <f t="shared" si="2"/>
        <v>The Americas/Antigua and Barbuda-The Americas/2005</v>
      </c>
      <c r="E2126" s="72">
        <v>3.09E8</v>
      </c>
      <c r="F2126" s="72">
        <v>4.0E7</v>
      </c>
      <c r="G2126" s="39">
        <f t="shared" si="3"/>
        <v>309000000</v>
      </c>
      <c r="H2126" s="39">
        <f t="shared" si="4"/>
        <v>40000000</v>
      </c>
    </row>
    <row r="2127">
      <c r="A2127" s="33" t="s">
        <v>227</v>
      </c>
      <c r="B2127" s="68" t="s">
        <v>228</v>
      </c>
      <c r="C2127" s="35" t="s">
        <v>54</v>
      </c>
      <c r="D2127" s="76" t="str">
        <f t="shared" si="2"/>
        <v>The Americas/Antigua and Barbuda-The Americas/2006</v>
      </c>
      <c r="E2127" s="72">
        <v>3.27E8</v>
      </c>
      <c r="F2127" s="72">
        <v>4.5E7</v>
      </c>
      <c r="G2127" s="39">
        <f t="shared" si="3"/>
        <v>327000000</v>
      </c>
      <c r="H2127" s="39">
        <f t="shared" si="4"/>
        <v>45000000</v>
      </c>
    </row>
    <row r="2128">
      <c r="A2128" s="33" t="s">
        <v>227</v>
      </c>
      <c r="B2128" s="68" t="s">
        <v>228</v>
      </c>
      <c r="C2128" s="35" t="s">
        <v>55</v>
      </c>
      <c r="D2128" s="76" t="str">
        <f t="shared" si="2"/>
        <v>The Americas/Antigua and Barbuda-The Americas/2007</v>
      </c>
      <c r="E2128" s="72">
        <v>3.38E8</v>
      </c>
      <c r="F2128" s="72">
        <v>5.2E7</v>
      </c>
      <c r="G2128" s="39">
        <f t="shared" si="3"/>
        <v>338000000</v>
      </c>
      <c r="H2128" s="39">
        <f t="shared" si="4"/>
        <v>52000000</v>
      </c>
    </row>
    <row r="2129">
      <c r="A2129" s="33" t="s">
        <v>227</v>
      </c>
      <c r="B2129" s="68" t="s">
        <v>228</v>
      </c>
      <c r="C2129" s="35" t="s">
        <v>56</v>
      </c>
      <c r="D2129" s="76" t="str">
        <f t="shared" si="2"/>
        <v>The Americas/Antigua and Barbuda-The Americas/2008</v>
      </c>
      <c r="E2129" s="72">
        <v>3.34E8</v>
      </c>
      <c r="F2129" s="72">
        <v>5.8E7</v>
      </c>
      <c r="G2129" s="39">
        <f t="shared" si="3"/>
        <v>334000000</v>
      </c>
      <c r="H2129" s="39">
        <f t="shared" si="4"/>
        <v>58000000</v>
      </c>
    </row>
    <row r="2130">
      <c r="A2130" s="33" t="s">
        <v>227</v>
      </c>
      <c r="B2130" s="68" t="s">
        <v>228</v>
      </c>
      <c r="C2130" s="35" t="s">
        <v>57</v>
      </c>
      <c r="D2130" s="76" t="str">
        <f t="shared" si="2"/>
        <v>The Americas/Antigua and Barbuda-The Americas/2009</v>
      </c>
      <c r="E2130" s="72">
        <v>3.05E8</v>
      </c>
      <c r="F2130" s="72">
        <v>5.4E7</v>
      </c>
      <c r="G2130" s="39">
        <f t="shared" si="3"/>
        <v>305000000</v>
      </c>
      <c r="H2130" s="39">
        <f t="shared" si="4"/>
        <v>54000000</v>
      </c>
    </row>
    <row r="2131">
      <c r="A2131" s="33" t="s">
        <v>227</v>
      </c>
      <c r="B2131" s="68" t="s">
        <v>228</v>
      </c>
      <c r="C2131" s="35" t="s">
        <v>58</v>
      </c>
      <c r="D2131" s="76" t="str">
        <f t="shared" si="2"/>
        <v>The Americas/Antigua and Barbuda-The Americas/2010</v>
      </c>
      <c r="E2131" s="72">
        <v>2.98E8</v>
      </c>
      <c r="F2131" s="72">
        <v>5.2E7</v>
      </c>
      <c r="G2131" s="39">
        <f t="shared" si="3"/>
        <v>298000000</v>
      </c>
      <c r="H2131" s="39">
        <f t="shared" si="4"/>
        <v>52000000</v>
      </c>
    </row>
    <row r="2132">
      <c r="A2132" s="33" t="s">
        <v>227</v>
      </c>
      <c r="B2132" s="68" t="s">
        <v>228</v>
      </c>
      <c r="C2132" s="35" t="s">
        <v>59</v>
      </c>
      <c r="D2132" s="76" t="str">
        <f t="shared" si="2"/>
        <v>The Americas/Antigua and Barbuda-The Americas/2011</v>
      </c>
      <c r="E2132" s="72">
        <v>3.12E8</v>
      </c>
      <c r="F2132" s="72">
        <v>5.0E7</v>
      </c>
      <c r="G2132" s="39">
        <f t="shared" si="3"/>
        <v>312000000</v>
      </c>
      <c r="H2132" s="39">
        <f t="shared" si="4"/>
        <v>50000000</v>
      </c>
    </row>
    <row r="2133">
      <c r="A2133" s="33" t="s">
        <v>227</v>
      </c>
      <c r="B2133" s="68" t="s">
        <v>228</v>
      </c>
      <c r="C2133" s="35" t="s">
        <v>60</v>
      </c>
      <c r="D2133" s="76" t="str">
        <f t="shared" si="2"/>
        <v>The Americas/Antigua and Barbuda-The Americas/2012</v>
      </c>
      <c r="E2133" s="69"/>
      <c r="F2133" s="69"/>
      <c r="G2133" s="39">
        <f t="shared" si="3"/>
        <v>312000000</v>
      </c>
      <c r="H2133" s="39">
        <f t="shared" si="4"/>
        <v>50000000</v>
      </c>
    </row>
    <row r="2134">
      <c r="A2134" s="33" t="s">
        <v>227</v>
      </c>
      <c r="B2134" s="68" t="s">
        <v>229</v>
      </c>
      <c r="C2134" s="35" t="s">
        <v>48</v>
      </c>
      <c r="D2134" s="76" t="str">
        <f t="shared" si="2"/>
        <v>The Americas/Argentina-The Americas/2000</v>
      </c>
      <c r="E2134" s="72">
        <v>3.195E9</v>
      </c>
      <c r="F2134" s="72">
        <v>5.46E9</v>
      </c>
      <c r="G2134" s="39">
        <f t="shared" si="3"/>
        <v>3195000000</v>
      </c>
      <c r="H2134" s="39">
        <f t="shared" si="4"/>
        <v>5460000000</v>
      </c>
    </row>
    <row r="2135">
      <c r="A2135" s="33" t="s">
        <v>227</v>
      </c>
      <c r="B2135" s="68" t="s">
        <v>229</v>
      </c>
      <c r="C2135" s="35" t="s">
        <v>49</v>
      </c>
      <c r="D2135" s="76" t="str">
        <f t="shared" si="2"/>
        <v>The Americas/Argentina-The Americas/2001</v>
      </c>
      <c r="E2135" s="72">
        <v>2.756E9</v>
      </c>
      <c r="F2135" s="72">
        <v>4.888E9</v>
      </c>
      <c r="G2135" s="39">
        <f t="shared" si="3"/>
        <v>2756000000</v>
      </c>
      <c r="H2135" s="39">
        <f t="shared" si="4"/>
        <v>4888000000</v>
      </c>
    </row>
    <row r="2136">
      <c r="A2136" s="33" t="s">
        <v>227</v>
      </c>
      <c r="B2136" s="68" t="s">
        <v>229</v>
      </c>
      <c r="C2136" s="35" t="s">
        <v>50</v>
      </c>
      <c r="D2136" s="76" t="str">
        <f t="shared" si="2"/>
        <v>The Americas/Argentina-The Americas/2002</v>
      </c>
      <c r="E2136" s="72">
        <v>1.716E9</v>
      </c>
      <c r="F2136" s="72">
        <v>2.744E9</v>
      </c>
      <c r="G2136" s="39">
        <f t="shared" si="3"/>
        <v>1716000000</v>
      </c>
      <c r="H2136" s="39">
        <f t="shared" si="4"/>
        <v>2744000000</v>
      </c>
    </row>
    <row r="2137">
      <c r="A2137" s="33" t="s">
        <v>227</v>
      </c>
      <c r="B2137" s="68" t="s">
        <v>229</v>
      </c>
      <c r="C2137" s="35" t="s">
        <v>51</v>
      </c>
      <c r="D2137" s="76" t="str">
        <f t="shared" si="2"/>
        <v>The Americas/Argentina-The Americas/2003</v>
      </c>
      <c r="E2137" s="72">
        <v>2.306E9</v>
      </c>
      <c r="F2137" s="72">
        <v>2.997E9</v>
      </c>
      <c r="G2137" s="39">
        <f t="shared" si="3"/>
        <v>2306000000</v>
      </c>
      <c r="H2137" s="39">
        <f t="shared" si="4"/>
        <v>2997000000</v>
      </c>
    </row>
    <row r="2138">
      <c r="A2138" s="33" t="s">
        <v>227</v>
      </c>
      <c r="B2138" s="68" t="s">
        <v>229</v>
      </c>
      <c r="C2138" s="35" t="s">
        <v>52</v>
      </c>
      <c r="D2138" s="76" t="str">
        <f t="shared" si="2"/>
        <v>The Americas/Argentina-The Americas/2004</v>
      </c>
      <c r="E2138" s="72">
        <v>2.66E9</v>
      </c>
      <c r="F2138" s="72">
        <v>3.208E9</v>
      </c>
      <c r="G2138" s="39">
        <f t="shared" si="3"/>
        <v>2660000000</v>
      </c>
      <c r="H2138" s="39">
        <f t="shared" si="4"/>
        <v>3208000000</v>
      </c>
    </row>
    <row r="2139">
      <c r="A2139" s="33" t="s">
        <v>227</v>
      </c>
      <c r="B2139" s="68" t="s">
        <v>229</v>
      </c>
      <c r="C2139" s="35" t="s">
        <v>53</v>
      </c>
      <c r="D2139" s="76" t="str">
        <f t="shared" si="2"/>
        <v>The Americas/Argentina-The Americas/2005</v>
      </c>
      <c r="E2139" s="72">
        <v>3.209E9</v>
      </c>
      <c r="F2139" s="72">
        <v>3.554E9</v>
      </c>
      <c r="G2139" s="39">
        <f t="shared" si="3"/>
        <v>3209000000</v>
      </c>
      <c r="H2139" s="39">
        <f t="shared" si="4"/>
        <v>3554000000</v>
      </c>
    </row>
    <row r="2140">
      <c r="A2140" s="33" t="s">
        <v>227</v>
      </c>
      <c r="B2140" s="68" t="s">
        <v>229</v>
      </c>
      <c r="C2140" s="35" t="s">
        <v>54</v>
      </c>
      <c r="D2140" s="76" t="str">
        <f t="shared" si="2"/>
        <v>The Americas/Argentina-The Americas/2006</v>
      </c>
      <c r="E2140" s="72">
        <v>3.899E9</v>
      </c>
      <c r="F2140" s="72">
        <v>4.038E9</v>
      </c>
      <c r="G2140" s="39">
        <f t="shared" si="3"/>
        <v>3899000000</v>
      </c>
      <c r="H2140" s="39">
        <f t="shared" si="4"/>
        <v>4038000000</v>
      </c>
    </row>
    <row r="2141">
      <c r="A2141" s="33" t="s">
        <v>227</v>
      </c>
      <c r="B2141" s="68" t="s">
        <v>229</v>
      </c>
      <c r="C2141" s="35" t="s">
        <v>55</v>
      </c>
      <c r="D2141" s="76" t="str">
        <f t="shared" si="2"/>
        <v>The Americas/Argentina-The Americas/2007</v>
      </c>
      <c r="E2141" s="72">
        <v>4.984E9</v>
      </c>
      <c r="F2141" s="72">
        <v>5.063E9</v>
      </c>
      <c r="G2141" s="39">
        <f t="shared" si="3"/>
        <v>4984000000</v>
      </c>
      <c r="H2141" s="39">
        <f t="shared" si="4"/>
        <v>5063000000</v>
      </c>
    </row>
    <row r="2142">
      <c r="A2142" s="33" t="s">
        <v>227</v>
      </c>
      <c r="B2142" s="68" t="s">
        <v>229</v>
      </c>
      <c r="C2142" s="35" t="s">
        <v>56</v>
      </c>
      <c r="D2142" s="76" t="str">
        <f t="shared" si="2"/>
        <v>The Americas/Argentina-The Americas/2008</v>
      </c>
      <c r="E2142" s="72">
        <v>5.295E9</v>
      </c>
      <c r="F2142" s="72">
        <v>5.962E9</v>
      </c>
      <c r="G2142" s="39">
        <f t="shared" si="3"/>
        <v>5295000000</v>
      </c>
      <c r="H2142" s="39">
        <f t="shared" si="4"/>
        <v>5962000000</v>
      </c>
    </row>
    <row r="2143">
      <c r="A2143" s="33" t="s">
        <v>227</v>
      </c>
      <c r="B2143" s="68" t="s">
        <v>229</v>
      </c>
      <c r="C2143" s="35" t="s">
        <v>57</v>
      </c>
      <c r="D2143" s="76" t="str">
        <f t="shared" si="2"/>
        <v>The Americas/Argentina-The Americas/2009</v>
      </c>
      <c r="E2143" s="72">
        <v>4.476E9</v>
      </c>
      <c r="F2143" s="72">
        <v>5.766E9</v>
      </c>
      <c r="G2143" s="39">
        <f t="shared" si="3"/>
        <v>4476000000</v>
      </c>
      <c r="H2143" s="39">
        <f t="shared" si="4"/>
        <v>5766000000</v>
      </c>
    </row>
    <row r="2144">
      <c r="A2144" s="33" t="s">
        <v>227</v>
      </c>
      <c r="B2144" s="68" t="s">
        <v>229</v>
      </c>
      <c r="C2144" s="35" t="s">
        <v>58</v>
      </c>
      <c r="D2144" s="76" t="str">
        <f t="shared" si="2"/>
        <v>The Americas/Argentina-The Americas/2010</v>
      </c>
      <c r="E2144" s="72">
        <v>5.629E9</v>
      </c>
      <c r="F2144" s="72">
        <v>6.375E9</v>
      </c>
      <c r="G2144" s="39">
        <f t="shared" si="3"/>
        <v>5629000000</v>
      </c>
      <c r="H2144" s="39">
        <f t="shared" si="4"/>
        <v>6375000000</v>
      </c>
    </row>
    <row r="2145">
      <c r="A2145" s="33" t="s">
        <v>227</v>
      </c>
      <c r="B2145" s="68" t="s">
        <v>229</v>
      </c>
      <c r="C2145" s="35" t="s">
        <v>59</v>
      </c>
      <c r="D2145" s="76" t="str">
        <f t="shared" si="2"/>
        <v>The Americas/Argentina-The Americas/2011</v>
      </c>
      <c r="E2145" s="72">
        <v>6.06E9</v>
      </c>
      <c r="F2145" s="72">
        <v>7.477E9</v>
      </c>
      <c r="G2145" s="39">
        <f t="shared" si="3"/>
        <v>6060000000</v>
      </c>
      <c r="H2145" s="39">
        <f t="shared" si="4"/>
        <v>7477000000</v>
      </c>
    </row>
    <row r="2146">
      <c r="A2146" s="33" t="s">
        <v>227</v>
      </c>
      <c r="B2146" s="68" t="s">
        <v>229</v>
      </c>
      <c r="C2146" s="35" t="s">
        <v>60</v>
      </c>
      <c r="D2146" s="76" t="str">
        <f t="shared" si="2"/>
        <v>The Americas/Argentina-The Americas/2012</v>
      </c>
      <c r="E2146" s="72">
        <v>5.655E9</v>
      </c>
      <c r="F2146" s="72">
        <v>8.213E9</v>
      </c>
      <c r="G2146" s="39">
        <f t="shared" si="3"/>
        <v>5655000000</v>
      </c>
      <c r="H2146" s="39">
        <f t="shared" si="4"/>
        <v>8213000000</v>
      </c>
    </row>
    <row r="2147">
      <c r="A2147" s="33" t="s">
        <v>227</v>
      </c>
      <c r="B2147" s="68" t="s">
        <v>230</v>
      </c>
      <c r="C2147" s="35" t="s">
        <v>48</v>
      </c>
      <c r="D2147" s="76" t="str">
        <f t="shared" si="2"/>
        <v>The Americas/Aruba-The Americas/2000</v>
      </c>
      <c r="E2147" s="72">
        <v>8.5E8</v>
      </c>
      <c r="F2147" s="72">
        <v>1.63E8</v>
      </c>
      <c r="G2147" s="39">
        <f t="shared" si="3"/>
        <v>850000000</v>
      </c>
      <c r="H2147" s="39">
        <f t="shared" si="4"/>
        <v>163000000</v>
      </c>
    </row>
    <row r="2148">
      <c r="A2148" s="33" t="s">
        <v>227</v>
      </c>
      <c r="B2148" s="68" t="s">
        <v>230</v>
      </c>
      <c r="C2148" s="35" t="s">
        <v>49</v>
      </c>
      <c r="D2148" s="76" t="str">
        <f t="shared" si="2"/>
        <v>The Americas/Aruba-The Americas/2001</v>
      </c>
      <c r="E2148" s="72">
        <v>8.25E8</v>
      </c>
      <c r="F2148" s="72">
        <v>1.56E8</v>
      </c>
      <c r="G2148" s="39">
        <f t="shared" si="3"/>
        <v>825000000</v>
      </c>
      <c r="H2148" s="39">
        <f t="shared" si="4"/>
        <v>156000000</v>
      </c>
    </row>
    <row r="2149">
      <c r="A2149" s="33" t="s">
        <v>227</v>
      </c>
      <c r="B2149" s="68" t="s">
        <v>230</v>
      </c>
      <c r="C2149" s="35" t="s">
        <v>50</v>
      </c>
      <c r="D2149" s="76" t="str">
        <f t="shared" si="2"/>
        <v>The Americas/Aruba-The Americas/2002</v>
      </c>
      <c r="E2149" s="72">
        <v>8.35E8</v>
      </c>
      <c r="F2149" s="72">
        <v>1.72E8</v>
      </c>
      <c r="G2149" s="39">
        <f t="shared" si="3"/>
        <v>835000000</v>
      </c>
      <c r="H2149" s="39">
        <f t="shared" si="4"/>
        <v>172000000</v>
      </c>
    </row>
    <row r="2150">
      <c r="A2150" s="33" t="s">
        <v>227</v>
      </c>
      <c r="B2150" s="68" t="s">
        <v>230</v>
      </c>
      <c r="C2150" s="35" t="s">
        <v>51</v>
      </c>
      <c r="D2150" s="76" t="str">
        <f t="shared" si="2"/>
        <v>The Americas/Aruba-The Americas/2003</v>
      </c>
      <c r="E2150" s="72">
        <v>8.58E8</v>
      </c>
      <c r="F2150" s="72">
        <v>2.13E8</v>
      </c>
      <c r="G2150" s="39">
        <f t="shared" si="3"/>
        <v>858000000</v>
      </c>
      <c r="H2150" s="39">
        <f t="shared" si="4"/>
        <v>213000000</v>
      </c>
    </row>
    <row r="2151">
      <c r="A2151" s="33" t="s">
        <v>227</v>
      </c>
      <c r="B2151" s="68" t="s">
        <v>230</v>
      </c>
      <c r="C2151" s="35" t="s">
        <v>52</v>
      </c>
      <c r="D2151" s="76" t="str">
        <f t="shared" si="2"/>
        <v>The Americas/Aruba-The Americas/2004</v>
      </c>
      <c r="E2151" s="72">
        <v>1.056E9</v>
      </c>
      <c r="F2151" s="72">
        <v>2.48E8</v>
      </c>
      <c r="G2151" s="39">
        <f t="shared" si="3"/>
        <v>1056000000</v>
      </c>
      <c r="H2151" s="39">
        <f t="shared" si="4"/>
        <v>248000000</v>
      </c>
    </row>
    <row r="2152">
      <c r="A2152" s="33" t="s">
        <v>227</v>
      </c>
      <c r="B2152" s="68" t="s">
        <v>230</v>
      </c>
      <c r="C2152" s="35" t="s">
        <v>53</v>
      </c>
      <c r="D2152" s="76" t="str">
        <f t="shared" si="2"/>
        <v>The Americas/Aruba-The Americas/2005</v>
      </c>
      <c r="E2152" s="72">
        <v>1.097E9</v>
      </c>
      <c r="F2152" s="72">
        <v>2.5E8</v>
      </c>
      <c r="G2152" s="39">
        <f t="shared" si="3"/>
        <v>1097000000</v>
      </c>
      <c r="H2152" s="39">
        <f t="shared" si="4"/>
        <v>250000000</v>
      </c>
    </row>
    <row r="2153">
      <c r="A2153" s="33" t="s">
        <v>227</v>
      </c>
      <c r="B2153" s="68" t="s">
        <v>230</v>
      </c>
      <c r="C2153" s="35" t="s">
        <v>54</v>
      </c>
      <c r="D2153" s="76" t="str">
        <f t="shared" si="2"/>
        <v>The Americas/Aruba-The Americas/2006</v>
      </c>
      <c r="E2153" s="72">
        <v>1.064E9</v>
      </c>
      <c r="F2153" s="72">
        <v>2.41E8</v>
      </c>
      <c r="G2153" s="39">
        <f t="shared" si="3"/>
        <v>1064000000</v>
      </c>
      <c r="H2153" s="39">
        <f t="shared" si="4"/>
        <v>241000000</v>
      </c>
    </row>
    <row r="2154">
      <c r="A2154" s="33" t="s">
        <v>227</v>
      </c>
      <c r="B2154" s="68" t="s">
        <v>230</v>
      </c>
      <c r="C2154" s="35" t="s">
        <v>55</v>
      </c>
      <c r="D2154" s="76" t="str">
        <f t="shared" si="2"/>
        <v>The Americas/Aruba-The Americas/2007</v>
      </c>
      <c r="E2154" s="72">
        <v>1.213E9</v>
      </c>
      <c r="F2154" s="72">
        <v>2.7E8</v>
      </c>
      <c r="G2154" s="39">
        <f t="shared" si="3"/>
        <v>1213000000</v>
      </c>
      <c r="H2154" s="39">
        <f t="shared" si="4"/>
        <v>270000000</v>
      </c>
    </row>
    <row r="2155">
      <c r="A2155" s="33" t="s">
        <v>227</v>
      </c>
      <c r="B2155" s="68" t="s">
        <v>230</v>
      </c>
      <c r="C2155" s="35" t="s">
        <v>56</v>
      </c>
      <c r="D2155" s="76" t="str">
        <f t="shared" si="2"/>
        <v>The Americas/Aruba-The Americas/2008</v>
      </c>
      <c r="E2155" s="72">
        <v>1.353E9</v>
      </c>
      <c r="F2155" s="72">
        <v>2.73E8</v>
      </c>
      <c r="G2155" s="39">
        <f t="shared" si="3"/>
        <v>1353000000</v>
      </c>
      <c r="H2155" s="39">
        <f t="shared" si="4"/>
        <v>273000000</v>
      </c>
    </row>
    <row r="2156">
      <c r="A2156" s="33" t="s">
        <v>227</v>
      </c>
      <c r="B2156" s="68" t="s">
        <v>230</v>
      </c>
      <c r="C2156" s="35" t="s">
        <v>57</v>
      </c>
      <c r="D2156" s="76" t="str">
        <f t="shared" si="2"/>
        <v>The Americas/Aruba-The Americas/2009</v>
      </c>
      <c r="E2156" s="72">
        <v>1.224E9</v>
      </c>
      <c r="F2156" s="72">
        <v>2.65E8</v>
      </c>
      <c r="G2156" s="39">
        <f t="shared" si="3"/>
        <v>1224000000</v>
      </c>
      <c r="H2156" s="39">
        <f t="shared" si="4"/>
        <v>265000000</v>
      </c>
    </row>
    <row r="2157">
      <c r="A2157" s="33" t="s">
        <v>227</v>
      </c>
      <c r="B2157" s="68" t="s">
        <v>230</v>
      </c>
      <c r="C2157" s="35" t="s">
        <v>58</v>
      </c>
      <c r="D2157" s="76" t="str">
        <f t="shared" si="2"/>
        <v>The Americas/Aruba-The Americas/2010</v>
      </c>
      <c r="E2157" s="72">
        <v>1.256E9</v>
      </c>
      <c r="F2157" s="72">
        <v>2.64E8</v>
      </c>
      <c r="G2157" s="39">
        <f t="shared" si="3"/>
        <v>1256000000</v>
      </c>
      <c r="H2157" s="39">
        <f t="shared" si="4"/>
        <v>264000000</v>
      </c>
    </row>
    <row r="2158">
      <c r="A2158" s="33" t="s">
        <v>227</v>
      </c>
      <c r="B2158" s="68" t="s">
        <v>230</v>
      </c>
      <c r="C2158" s="35" t="s">
        <v>59</v>
      </c>
      <c r="D2158" s="76" t="str">
        <f t="shared" si="2"/>
        <v>The Americas/Aruba-The Americas/2011</v>
      </c>
      <c r="E2158" s="72">
        <v>1.36E9</v>
      </c>
      <c r="F2158" s="72">
        <v>2.89E8</v>
      </c>
      <c r="G2158" s="39">
        <f t="shared" si="3"/>
        <v>1360000000</v>
      </c>
      <c r="H2158" s="39">
        <f t="shared" si="4"/>
        <v>289000000</v>
      </c>
    </row>
    <row r="2159">
      <c r="A2159" s="33" t="s">
        <v>227</v>
      </c>
      <c r="B2159" s="68" t="s">
        <v>230</v>
      </c>
      <c r="C2159" s="35" t="s">
        <v>60</v>
      </c>
      <c r="D2159" s="76" t="str">
        <f t="shared" si="2"/>
        <v>The Americas/Aruba-The Americas/2012</v>
      </c>
      <c r="E2159" s="72">
        <v>1.414E9</v>
      </c>
      <c r="F2159" s="72">
        <v>2.96E8</v>
      </c>
      <c r="G2159" s="39">
        <f t="shared" si="3"/>
        <v>1414000000</v>
      </c>
      <c r="H2159" s="39">
        <f t="shared" si="4"/>
        <v>296000000</v>
      </c>
    </row>
    <row r="2160">
      <c r="A2160" s="33" t="s">
        <v>227</v>
      </c>
      <c r="B2160" s="68" t="s">
        <v>231</v>
      </c>
      <c r="C2160" s="35" t="s">
        <v>48</v>
      </c>
      <c r="D2160" s="76" t="str">
        <f t="shared" si="2"/>
        <v>The Americas/Bahamas, The-The Americas/2000</v>
      </c>
      <c r="E2160" s="72">
        <v>1.753E9</v>
      </c>
      <c r="F2160" s="72">
        <v>3.48E8</v>
      </c>
      <c r="G2160" s="39">
        <f t="shared" si="3"/>
        <v>1753000000</v>
      </c>
      <c r="H2160" s="39">
        <f t="shared" si="4"/>
        <v>348000000</v>
      </c>
    </row>
    <row r="2161">
      <c r="A2161" s="33" t="s">
        <v>227</v>
      </c>
      <c r="B2161" s="68" t="s">
        <v>231</v>
      </c>
      <c r="C2161" s="35" t="s">
        <v>49</v>
      </c>
      <c r="D2161" s="76" t="str">
        <f t="shared" si="2"/>
        <v>The Americas/Bahamas, The-The Americas/2001</v>
      </c>
      <c r="E2161" s="72">
        <v>1.665E9</v>
      </c>
      <c r="F2161" s="72">
        <v>3.42E8</v>
      </c>
      <c r="G2161" s="39">
        <f t="shared" si="3"/>
        <v>1665000000</v>
      </c>
      <c r="H2161" s="39">
        <f t="shared" si="4"/>
        <v>342000000</v>
      </c>
    </row>
    <row r="2162">
      <c r="A2162" s="33" t="s">
        <v>227</v>
      </c>
      <c r="B2162" s="68" t="s">
        <v>231</v>
      </c>
      <c r="C2162" s="35" t="s">
        <v>50</v>
      </c>
      <c r="D2162" s="76" t="str">
        <f t="shared" si="2"/>
        <v>The Americas/Bahamas, The-The Americas/2002</v>
      </c>
      <c r="E2162" s="72">
        <v>1.773E9</v>
      </c>
      <c r="F2162" s="72">
        <v>3.38E8</v>
      </c>
      <c r="G2162" s="39">
        <f t="shared" si="3"/>
        <v>1773000000</v>
      </c>
      <c r="H2162" s="39">
        <f t="shared" si="4"/>
        <v>338000000</v>
      </c>
    </row>
    <row r="2163">
      <c r="A2163" s="33" t="s">
        <v>227</v>
      </c>
      <c r="B2163" s="68" t="s">
        <v>231</v>
      </c>
      <c r="C2163" s="35" t="s">
        <v>51</v>
      </c>
      <c r="D2163" s="76" t="str">
        <f t="shared" si="2"/>
        <v>The Americas/Bahamas, The-The Americas/2003</v>
      </c>
      <c r="E2163" s="72">
        <v>1.77E9</v>
      </c>
      <c r="F2163" s="72">
        <v>4.04E8</v>
      </c>
      <c r="G2163" s="39">
        <f t="shared" si="3"/>
        <v>1770000000</v>
      </c>
      <c r="H2163" s="39">
        <f t="shared" si="4"/>
        <v>404000000</v>
      </c>
    </row>
    <row r="2164">
      <c r="A2164" s="33" t="s">
        <v>227</v>
      </c>
      <c r="B2164" s="68" t="s">
        <v>231</v>
      </c>
      <c r="C2164" s="35" t="s">
        <v>52</v>
      </c>
      <c r="D2164" s="76" t="str">
        <f t="shared" si="2"/>
        <v>The Americas/Bahamas, The-The Americas/2004</v>
      </c>
      <c r="E2164" s="72">
        <v>1.897E9</v>
      </c>
      <c r="F2164" s="72">
        <v>4.69E8</v>
      </c>
      <c r="G2164" s="39">
        <f t="shared" si="3"/>
        <v>1897000000</v>
      </c>
      <c r="H2164" s="39">
        <f t="shared" si="4"/>
        <v>469000000</v>
      </c>
    </row>
    <row r="2165">
      <c r="A2165" s="33" t="s">
        <v>227</v>
      </c>
      <c r="B2165" s="68" t="s">
        <v>231</v>
      </c>
      <c r="C2165" s="35" t="s">
        <v>53</v>
      </c>
      <c r="D2165" s="76" t="str">
        <f t="shared" si="2"/>
        <v>The Americas/Bahamas, The-The Americas/2005</v>
      </c>
      <c r="E2165" s="72">
        <v>2.081E9</v>
      </c>
      <c r="F2165" s="72">
        <v>5.28E8</v>
      </c>
      <c r="G2165" s="39">
        <f t="shared" si="3"/>
        <v>2081000000</v>
      </c>
      <c r="H2165" s="39">
        <f t="shared" si="4"/>
        <v>528000000</v>
      </c>
    </row>
    <row r="2166">
      <c r="A2166" s="33" t="s">
        <v>227</v>
      </c>
      <c r="B2166" s="68" t="s">
        <v>231</v>
      </c>
      <c r="C2166" s="35" t="s">
        <v>54</v>
      </c>
      <c r="D2166" s="76" t="str">
        <f t="shared" si="2"/>
        <v>The Americas/Bahamas, The-The Americas/2006</v>
      </c>
      <c r="E2166" s="72">
        <v>2.066E9</v>
      </c>
      <c r="F2166" s="72">
        <v>5.41E8</v>
      </c>
      <c r="G2166" s="39">
        <f t="shared" si="3"/>
        <v>2066000000</v>
      </c>
      <c r="H2166" s="39">
        <f t="shared" si="4"/>
        <v>541000000</v>
      </c>
    </row>
    <row r="2167">
      <c r="A2167" s="33" t="s">
        <v>227</v>
      </c>
      <c r="B2167" s="68" t="s">
        <v>231</v>
      </c>
      <c r="C2167" s="35" t="s">
        <v>55</v>
      </c>
      <c r="D2167" s="76" t="str">
        <f t="shared" si="2"/>
        <v>The Americas/Bahamas, The-The Americas/2007</v>
      </c>
      <c r="E2167" s="72">
        <v>2.198E9</v>
      </c>
      <c r="F2167" s="72">
        <v>5.38E8</v>
      </c>
      <c r="G2167" s="39">
        <f t="shared" si="3"/>
        <v>2198000000</v>
      </c>
      <c r="H2167" s="39">
        <f t="shared" si="4"/>
        <v>538000000</v>
      </c>
    </row>
    <row r="2168">
      <c r="A2168" s="33" t="s">
        <v>227</v>
      </c>
      <c r="B2168" s="68" t="s">
        <v>231</v>
      </c>
      <c r="C2168" s="35" t="s">
        <v>56</v>
      </c>
      <c r="D2168" s="76" t="str">
        <f t="shared" si="2"/>
        <v>The Americas/Bahamas, The-The Americas/2008</v>
      </c>
      <c r="E2168" s="72">
        <v>2.155E9</v>
      </c>
      <c r="F2168" s="72">
        <v>4.6E8</v>
      </c>
      <c r="G2168" s="39">
        <f t="shared" si="3"/>
        <v>2155000000</v>
      </c>
      <c r="H2168" s="39">
        <f t="shared" si="4"/>
        <v>460000000</v>
      </c>
    </row>
    <row r="2169">
      <c r="A2169" s="33" t="s">
        <v>227</v>
      </c>
      <c r="B2169" s="68" t="s">
        <v>231</v>
      </c>
      <c r="C2169" s="35" t="s">
        <v>57</v>
      </c>
      <c r="D2169" s="76" t="str">
        <f t="shared" si="2"/>
        <v>The Americas/Bahamas, The-The Americas/2009</v>
      </c>
      <c r="E2169" s="72">
        <v>2.025E9</v>
      </c>
      <c r="F2169" s="72">
        <v>3.86E8</v>
      </c>
      <c r="G2169" s="39">
        <f t="shared" si="3"/>
        <v>2025000000</v>
      </c>
      <c r="H2169" s="39">
        <f t="shared" si="4"/>
        <v>386000000</v>
      </c>
    </row>
    <row r="2170">
      <c r="A2170" s="33" t="s">
        <v>227</v>
      </c>
      <c r="B2170" s="68" t="s">
        <v>231</v>
      </c>
      <c r="C2170" s="35" t="s">
        <v>58</v>
      </c>
      <c r="D2170" s="76" t="str">
        <f t="shared" si="2"/>
        <v>The Americas/Bahamas, The-The Americas/2010</v>
      </c>
      <c r="E2170" s="72">
        <v>2.159E9</v>
      </c>
      <c r="F2170" s="72">
        <v>3.69E8</v>
      </c>
      <c r="G2170" s="39">
        <f t="shared" si="3"/>
        <v>2159000000</v>
      </c>
      <c r="H2170" s="39">
        <f t="shared" si="4"/>
        <v>369000000</v>
      </c>
    </row>
    <row r="2171">
      <c r="A2171" s="33" t="s">
        <v>227</v>
      </c>
      <c r="B2171" s="68" t="s">
        <v>231</v>
      </c>
      <c r="C2171" s="35" t="s">
        <v>59</v>
      </c>
      <c r="D2171" s="76" t="str">
        <f t="shared" si="2"/>
        <v>The Americas/Bahamas, The-The Americas/2011</v>
      </c>
      <c r="E2171" s="72">
        <v>2.223E9</v>
      </c>
      <c r="F2171" s="72">
        <v>3.47E8</v>
      </c>
      <c r="G2171" s="39">
        <f t="shared" si="3"/>
        <v>2223000000</v>
      </c>
      <c r="H2171" s="39">
        <f t="shared" si="4"/>
        <v>347000000</v>
      </c>
    </row>
    <row r="2172">
      <c r="A2172" s="33" t="s">
        <v>227</v>
      </c>
      <c r="B2172" s="68" t="s">
        <v>231</v>
      </c>
      <c r="C2172" s="35" t="s">
        <v>60</v>
      </c>
      <c r="D2172" s="76" t="str">
        <f t="shared" si="2"/>
        <v>The Americas/Bahamas, The-The Americas/2012</v>
      </c>
      <c r="E2172" s="72">
        <v>2.415E9</v>
      </c>
      <c r="F2172" s="72">
        <v>3.84E8</v>
      </c>
      <c r="G2172" s="39">
        <f t="shared" si="3"/>
        <v>2415000000</v>
      </c>
      <c r="H2172" s="39">
        <f t="shared" si="4"/>
        <v>384000000</v>
      </c>
    </row>
    <row r="2173">
      <c r="A2173" s="33" t="s">
        <v>227</v>
      </c>
      <c r="B2173" s="68" t="s">
        <v>232</v>
      </c>
      <c r="C2173" s="35" t="s">
        <v>48</v>
      </c>
      <c r="D2173" s="76" t="str">
        <f t="shared" si="2"/>
        <v>The Americas/Barbados-The Americas/2000</v>
      </c>
      <c r="E2173" s="72">
        <v>7.33E8</v>
      </c>
      <c r="F2173" s="72">
        <v>1.41E8</v>
      </c>
      <c r="G2173" s="39">
        <f t="shared" si="3"/>
        <v>733000000</v>
      </c>
      <c r="H2173" s="39">
        <f t="shared" si="4"/>
        <v>141000000</v>
      </c>
    </row>
    <row r="2174">
      <c r="A2174" s="33" t="s">
        <v>227</v>
      </c>
      <c r="B2174" s="68" t="s">
        <v>232</v>
      </c>
      <c r="C2174" s="35" t="s">
        <v>49</v>
      </c>
      <c r="D2174" s="76" t="str">
        <f t="shared" si="2"/>
        <v>The Americas/Barbados-The Americas/2001</v>
      </c>
      <c r="E2174" s="72">
        <v>7.06E8</v>
      </c>
      <c r="F2174" s="72">
        <v>1.49E8</v>
      </c>
      <c r="G2174" s="39">
        <f t="shared" si="3"/>
        <v>706000000</v>
      </c>
      <c r="H2174" s="39">
        <f t="shared" si="4"/>
        <v>149000000</v>
      </c>
    </row>
    <row r="2175">
      <c r="A2175" s="33" t="s">
        <v>227</v>
      </c>
      <c r="B2175" s="68" t="s">
        <v>232</v>
      </c>
      <c r="C2175" s="35" t="s">
        <v>50</v>
      </c>
      <c r="D2175" s="76" t="str">
        <f t="shared" si="2"/>
        <v>The Americas/Barbados-The Americas/2002</v>
      </c>
      <c r="E2175" s="72">
        <v>6.66E8</v>
      </c>
      <c r="F2175" s="72">
        <v>1.46E8</v>
      </c>
      <c r="G2175" s="39">
        <f t="shared" si="3"/>
        <v>666000000</v>
      </c>
      <c r="H2175" s="39">
        <f t="shared" si="4"/>
        <v>146000000</v>
      </c>
    </row>
    <row r="2176">
      <c r="A2176" s="33" t="s">
        <v>227</v>
      </c>
      <c r="B2176" s="68" t="s">
        <v>232</v>
      </c>
      <c r="C2176" s="35" t="s">
        <v>51</v>
      </c>
      <c r="D2176" s="76" t="str">
        <f t="shared" si="2"/>
        <v>The Americas/Barbados-The Americas/2003</v>
      </c>
      <c r="E2176" s="72">
        <v>7.67E8</v>
      </c>
      <c r="F2176" s="72">
        <v>1.53E8</v>
      </c>
      <c r="G2176" s="39">
        <f t="shared" si="3"/>
        <v>767000000</v>
      </c>
      <c r="H2176" s="39">
        <f t="shared" si="4"/>
        <v>153000000</v>
      </c>
    </row>
    <row r="2177">
      <c r="A2177" s="33" t="s">
        <v>227</v>
      </c>
      <c r="B2177" s="68" t="s">
        <v>232</v>
      </c>
      <c r="C2177" s="35" t="s">
        <v>52</v>
      </c>
      <c r="D2177" s="76" t="str">
        <f t="shared" si="2"/>
        <v>The Americas/Barbados-The Americas/2004</v>
      </c>
      <c r="E2177" s="72">
        <v>7.84E8</v>
      </c>
      <c r="F2177" s="72">
        <v>1.63E8</v>
      </c>
      <c r="G2177" s="39">
        <f t="shared" si="3"/>
        <v>784000000</v>
      </c>
      <c r="H2177" s="39">
        <f t="shared" si="4"/>
        <v>163000000</v>
      </c>
    </row>
    <row r="2178">
      <c r="A2178" s="33" t="s">
        <v>227</v>
      </c>
      <c r="B2178" s="68" t="s">
        <v>232</v>
      </c>
      <c r="C2178" s="35" t="s">
        <v>53</v>
      </c>
      <c r="D2178" s="76" t="str">
        <f t="shared" si="2"/>
        <v>The Americas/Barbados-The Americas/2005</v>
      </c>
      <c r="E2178" s="72">
        <v>1.081E9</v>
      </c>
      <c r="F2178" s="72">
        <v>2.74E8</v>
      </c>
      <c r="G2178" s="39">
        <f t="shared" si="3"/>
        <v>1081000000</v>
      </c>
      <c r="H2178" s="39">
        <f t="shared" si="4"/>
        <v>274000000</v>
      </c>
    </row>
    <row r="2179">
      <c r="A2179" s="33" t="s">
        <v>227</v>
      </c>
      <c r="B2179" s="68" t="s">
        <v>232</v>
      </c>
      <c r="C2179" s="35" t="s">
        <v>54</v>
      </c>
      <c r="D2179" s="76" t="str">
        <f t="shared" si="2"/>
        <v>The Americas/Barbados-The Americas/2006</v>
      </c>
      <c r="E2179" s="72">
        <v>1.235E9</v>
      </c>
      <c r="F2179" s="72">
        <v>2.84E8</v>
      </c>
      <c r="G2179" s="39">
        <f t="shared" si="3"/>
        <v>1235000000</v>
      </c>
      <c r="H2179" s="39">
        <f t="shared" si="4"/>
        <v>284000000</v>
      </c>
    </row>
    <row r="2180">
      <c r="A2180" s="33" t="s">
        <v>227</v>
      </c>
      <c r="B2180" s="68" t="s">
        <v>232</v>
      </c>
      <c r="C2180" s="35" t="s">
        <v>55</v>
      </c>
      <c r="D2180" s="76" t="str">
        <f t="shared" si="2"/>
        <v>The Americas/Barbados-The Americas/2007</v>
      </c>
      <c r="E2180" s="72">
        <v>1.224E9</v>
      </c>
      <c r="F2180" s="72">
        <v>2.9E8</v>
      </c>
      <c r="G2180" s="39">
        <f t="shared" si="3"/>
        <v>1224000000</v>
      </c>
      <c r="H2180" s="39">
        <f t="shared" si="4"/>
        <v>290000000</v>
      </c>
    </row>
    <row r="2181">
      <c r="A2181" s="33" t="s">
        <v>227</v>
      </c>
      <c r="B2181" s="68" t="s">
        <v>232</v>
      </c>
      <c r="C2181" s="35" t="s">
        <v>56</v>
      </c>
      <c r="D2181" s="76" t="str">
        <f t="shared" si="2"/>
        <v>The Americas/Barbados-The Americas/2008</v>
      </c>
      <c r="E2181" s="72">
        <v>1.244E9</v>
      </c>
      <c r="F2181" s="72">
        <v>2.79E8</v>
      </c>
      <c r="G2181" s="39">
        <f t="shared" si="3"/>
        <v>1244000000</v>
      </c>
      <c r="H2181" s="39">
        <f t="shared" si="4"/>
        <v>279000000</v>
      </c>
    </row>
    <row r="2182">
      <c r="A2182" s="33" t="s">
        <v>227</v>
      </c>
      <c r="B2182" s="68" t="s">
        <v>232</v>
      </c>
      <c r="C2182" s="35" t="s">
        <v>57</v>
      </c>
      <c r="D2182" s="76" t="str">
        <f t="shared" si="2"/>
        <v>The Americas/Barbados-The Americas/2009</v>
      </c>
      <c r="E2182" s="72">
        <v>1.122E9</v>
      </c>
      <c r="F2182" s="72">
        <v>2.93E8</v>
      </c>
      <c r="G2182" s="39">
        <f t="shared" si="3"/>
        <v>1122000000</v>
      </c>
      <c r="H2182" s="39">
        <f t="shared" si="4"/>
        <v>293000000</v>
      </c>
    </row>
    <row r="2183">
      <c r="A2183" s="33" t="s">
        <v>227</v>
      </c>
      <c r="B2183" s="68" t="s">
        <v>232</v>
      </c>
      <c r="C2183" s="35" t="s">
        <v>58</v>
      </c>
      <c r="D2183" s="76" t="str">
        <f t="shared" si="2"/>
        <v>The Americas/Barbados-The Americas/2010</v>
      </c>
      <c r="E2183" s="72">
        <v>1.074E9</v>
      </c>
      <c r="F2183" s="72">
        <v>3.51E8</v>
      </c>
      <c r="G2183" s="39">
        <f t="shared" si="3"/>
        <v>1074000000</v>
      </c>
      <c r="H2183" s="39">
        <f t="shared" si="4"/>
        <v>351000000</v>
      </c>
    </row>
    <row r="2184">
      <c r="A2184" s="33" t="s">
        <v>227</v>
      </c>
      <c r="B2184" s="68" t="s">
        <v>232</v>
      </c>
      <c r="C2184" s="35" t="s">
        <v>59</v>
      </c>
      <c r="D2184" s="76" t="str">
        <f t="shared" si="2"/>
        <v>The Americas/Barbados-The Americas/2011</v>
      </c>
      <c r="E2184" s="69"/>
      <c r="F2184" s="69"/>
      <c r="G2184" s="39">
        <f t="shared" si="3"/>
        <v>1074000000</v>
      </c>
      <c r="H2184" s="39">
        <f t="shared" si="4"/>
        <v>351000000</v>
      </c>
    </row>
    <row r="2185">
      <c r="A2185" s="33" t="s">
        <v>227</v>
      </c>
      <c r="B2185" s="68" t="s">
        <v>232</v>
      </c>
      <c r="C2185" s="35" t="s">
        <v>60</v>
      </c>
      <c r="D2185" s="76" t="str">
        <f t="shared" si="2"/>
        <v>The Americas/Barbados-The Americas/2012</v>
      </c>
      <c r="E2185" s="69"/>
      <c r="F2185" s="69"/>
      <c r="G2185" s="39">
        <f t="shared" si="3"/>
        <v>1074000000</v>
      </c>
      <c r="H2185" s="39">
        <f t="shared" si="4"/>
        <v>351000000</v>
      </c>
    </row>
    <row r="2186">
      <c r="A2186" s="33" t="s">
        <v>227</v>
      </c>
      <c r="B2186" s="68" t="s">
        <v>233</v>
      </c>
      <c r="C2186" s="35" t="s">
        <v>48</v>
      </c>
      <c r="D2186" s="76" t="str">
        <f t="shared" si="2"/>
        <v>The Americas/Belize-The Americas/2000</v>
      </c>
      <c r="E2186" s="72">
        <v>1.11E8</v>
      </c>
      <c r="F2186" s="72">
        <v>4.4E7</v>
      </c>
      <c r="G2186" s="39">
        <f t="shared" si="3"/>
        <v>111000000</v>
      </c>
      <c r="H2186" s="39">
        <f t="shared" si="4"/>
        <v>44000000</v>
      </c>
    </row>
    <row r="2187">
      <c r="A2187" s="33" t="s">
        <v>227</v>
      </c>
      <c r="B2187" s="68" t="s">
        <v>233</v>
      </c>
      <c r="C2187" s="35" t="s">
        <v>49</v>
      </c>
      <c r="D2187" s="76" t="str">
        <f t="shared" si="2"/>
        <v>The Americas/Belize-The Americas/2001</v>
      </c>
      <c r="E2187" s="72">
        <v>1.11E8</v>
      </c>
      <c r="F2187" s="72">
        <v>4.5E7</v>
      </c>
      <c r="G2187" s="39">
        <f t="shared" si="3"/>
        <v>111000000</v>
      </c>
      <c r="H2187" s="39">
        <f t="shared" si="4"/>
        <v>45000000</v>
      </c>
    </row>
    <row r="2188">
      <c r="A2188" s="33" t="s">
        <v>227</v>
      </c>
      <c r="B2188" s="68" t="s">
        <v>233</v>
      </c>
      <c r="C2188" s="35" t="s">
        <v>50</v>
      </c>
      <c r="D2188" s="76" t="str">
        <f t="shared" si="2"/>
        <v>The Americas/Belize-The Americas/2002</v>
      </c>
      <c r="E2188" s="72">
        <v>1.21E8</v>
      </c>
      <c r="F2188" s="72">
        <v>4.8E7</v>
      </c>
      <c r="G2188" s="39">
        <f t="shared" si="3"/>
        <v>121000000</v>
      </c>
      <c r="H2188" s="39">
        <f t="shared" si="4"/>
        <v>48000000</v>
      </c>
    </row>
    <row r="2189">
      <c r="A2189" s="33" t="s">
        <v>227</v>
      </c>
      <c r="B2189" s="68" t="s">
        <v>233</v>
      </c>
      <c r="C2189" s="35" t="s">
        <v>51</v>
      </c>
      <c r="D2189" s="76" t="str">
        <f t="shared" si="2"/>
        <v>The Americas/Belize-The Americas/2003</v>
      </c>
      <c r="E2189" s="72">
        <v>1.5E8</v>
      </c>
      <c r="F2189" s="72">
        <v>5.0E7</v>
      </c>
      <c r="G2189" s="39">
        <f t="shared" si="3"/>
        <v>150000000</v>
      </c>
      <c r="H2189" s="39">
        <f t="shared" si="4"/>
        <v>50000000</v>
      </c>
    </row>
    <row r="2190">
      <c r="A2190" s="33" t="s">
        <v>227</v>
      </c>
      <c r="B2190" s="68" t="s">
        <v>233</v>
      </c>
      <c r="C2190" s="35" t="s">
        <v>52</v>
      </c>
      <c r="D2190" s="76" t="str">
        <f t="shared" si="2"/>
        <v>The Americas/Belize-The Americas/2004</v>
      </c>
      <c r="E2190" s="72">
        <v>1.68E8</v>
      </c>
      <c r="F2190" s="72">
        <v>4.7E7</v>
      </c>
      <c r="G2190" s="39">
        <f t="shared" si="3"/>
        <v>168000000</v>
      </c>
      <c r="H2190" s="39">
        <f t="shared" si="4"/>
        <v>47000000</v>
      </c>
    </row>
    <row r="2191">
      <c r="A2191" s="33" t="s">
        <v>227</v>
      </c>
      <c r="B2191" s="68" t="s">
        <v>233</v>
      </c>
      <c r="C2191" s="35" t="s">
        <v>53</v>
      </c>
      <c r="D2191" s="76" t="str">
        <f t="shared" si="2"/>
        <v>The Americas/Belize-The Americas/2005</v>
      </c>
      <c r="E2191" s="72">
        <v>2.14E8</v>
      </c>
      <c r="F2191" s="72">
        <v>4.5E7</v>
      </c>
      <c r="G2191" s="39">
        <f t="shared" si="3"/>
        <v>214000000</v>
      </c>
      <c r="H2191" s="39">
        <f t="shared" si="4"/>
        <v>45000000</v>
      </c>
    </row>
    <row r="2192">
      <c r="A2192" s="33" t="s">
        <v>227</v>
      </c>
      <c r="B2192" s="68" t="s">
        <v>233</v>
      </c>
      <c r="C2192" s="35" t="s">
        <v>54</v>
      </c>
      <c r="D2192" s="76" t="str">
        <f t="shared" si="2"/>
        <v>The Americas/Belize-The Americas/2006</v>
      </c>
      <c r="E2192" s="72">
        <v>2.6E8</v>
      </c>
      <c r="F2192" s="72">
        <v>4.3E7</v>
      </c>
      <c r="G2192" s="39">
        <f t="shared" si="3"/>
        <v>260000000</v>
      </c>
      <c r="H2192" s="39">
        <f t="shared" si="4"/>
        <v>43000000</v>
      </c>
    </row>
    <row r="2193">
      <c r="A2193" s="33" t="s">
        <v>227</v>
      </c>
      <c r="B2193" s="68" t="s">
        <v>233</v>
      </c>
      <c r="C2193" s="35" t="s">
        <v>55</v>
      </c>
      <c r="D2193" s="76" t="str">
        <f t="shared" si="2"/>
        <v>The Americas/Belize-The Americas/2007</v>
      </c>
      <c r="E2193" s="72">
        <v>2.89E8</v>
      </c>
      <c r="F2193" s="72">
        <v>4.6E7</v>
      </c>
      <c r="G2193" s="39">
        <f t="shared" si="3"/>
        <v>289000000</v>
      </c>
      <c r="H2193" s="39">
        <f t="shared" si="4"/>
        <v>46000000</v>
      </c>
    </row>
    <row r="2194">
      <c r="A2194" s="33" t="s">
        <v>227</v>
      </c>
      <c r="B2194" s="68" t="s">
        <v>233</v>
      </c>
      <c r="C2194" s="35" t="s">
        <v>56</v>
      </c>
      <c r="D2194" s="76" t="str">
        <f t="shared" si="2"/>
        <v>The Americas/Belize-The Americas/2008</v>
      </c>
      <c r="E2194" s="72">
        <v>2.78E8</v>
      </c>
      <c r="F2194" s="72">
        <v>4.4E7</v>
      </c>
      <c r="G2194" s="39">
        <f t="shared" si="3"/>
        <v>278000000</v>
      </c>
      <c r="H2194" s="39">
        <f t="shared" si="4"/>
        <v>44000000</v>
      </c>
    </row>
    <row r="2195">
      <c r="A2195" s="33" t="s">
        <v>227</v>
      </c>
      <c r="B2195" s="68" t="s">
        <v>233</v>
      </c>
      <c r="C2195" s="35" t="s">
        <v>57</v>
      </c>
      <c r="D2195" s="76" t="str">
        <f t="shared" si="2"/>
        <v>The Americas/Belize-The Americas/2009</v>
      </c>
      <c r="E2195" s="72">
        <v>2.56E8</v>
      </c>
      <c r="F2195" s="72">
        <v>4.3E7</v>
      </c>
      <c r="G2195" s="39">
        <f t="shared" si="3"/>
        <v>256000000</v>
      </c>
      <c r="H2195" s="39">
        <f t="shared" si="4"/>
        <v>43000000</v>
      </c>
    </row>
    <row r="2196">
      <c r="A2196" s="33" t="s">
        <v>227</v>
      </c>
      <c r="B2196" s="68" t="s">
        <v>233</v>
      </c>
      <c r="C2196" s="35" t="s">
        <v>58</v>
      </c>
      <c r="D2196" s="76" t="str">
        <f t="shared" si="2"/>
        <v>The Americas/Belize-The Americas/2010</v>
      </c>
      <c r="E2196" s="72">
        <v>2.64E8</v>
      </c>
      <c r="F2196" s="72">
        <v>3.9E7</v>
      </c>
      <c r="G2196" s="39">
        <f t="shared" si="3"/>
        <v>264000000</v>
      </c>
      <c r="H2196" s="39">
        <f t="shared" si="4"/>
        <v>39000000</v>
      </c>
    </row>
    <row r="2197">
      <c r="A2197" s="33" t="s">
        <v>227</v>
      </c>
      <c r="B2197" s="68" t="s">
        <v>233</v>
      </c>
      <c r="C2197" s="35" t="s">
        <v>59</v>
      </c>
      <c r="D2197" s="76" t="str">
        <f t="shared" si="2"/>
        <v>The Americas/Belize-The Americas/2011</v>
      </c>
      <c r="E2197" s="72">
        <v>2.48E8</v>
      </c>
      <c r="F2197" s="72">
        <v>3.7E7</v>
      </c>
      <c r="G2197" s="39">
        <f t="shared" si="3"/>
        <v>248000000</v>
      </c>
      <c r="H2197" s="39">
        <f t="shared" si="4"/>
        <v>37000000</v>
      </c>
    </row>
    <row r="2198">
      <c r="A2198" s="33" t="s">
        <v>227</v>
      </c>
      <c r="B2198" s="68" t="s">
        <v>233</v>
      </c>
      <c r="C2198" s="35" t="s">
        <v>60</v>
      </c>
      <c r="D2198" s="76" t="str">
        <f t="shared" si="2"/>
        <v>The Americas/Belize-The Americas/2012</v>
      </c>
      <c r="E2198" s="72">
        <v>2.99E8</v>
      </c>
      <c r="F2198" s="72">
        <v>4.0E7</v>
      </c>
      <c r="G2198" s="39">
        <f t="shared" si="3"/>
        <v>299000000</v>
      </c>
      <c r="H2198" s="39">
        <f t="shared" si="4"/>
        <v>40000000</v>
      </c>
    </row>
    <row r="2199">
      <c r="A2199" s="33" t="s">
        <v>227</v>
      </c>
      <c r="B2199" s="68" t="s">
        <v>234</v>
      </c>
      <c r="C2199" s="35" t="s">
        <v>48</v>
      </c>
      <c r="D2199" s="76" t="str">
        <f t="shared" si="2"/>
        <v>The Americas/Bermuda-The Americas/2000</v>
      </c>
      <c r="E2199" s="72">
        <v>4.31E8</v>
      </c>
      <c r="F2199" s="69"/>
      <c r="G2199" s="39">
        <f t="shared" si="3"/>
        <v>431000000</v>
      </c>
      <c r="H2199" s="39" t="str">
        <f t="shared" si="4"/>
        <v/>
      </c>
    </row>
    <row r="2200">
      <c r="A2200" s="33" t="s">
        <v>227</v>
      </c>
      <c r="B2200" s="68" t="s">
        <v>234</v>
      </c>
      <c r="C2200" s="35" t="s">
        <v>49</v>
      </c>
      <c r="D2200" s="76" t="str">
        <f t="shared" si="2"/>
        <v>The Americas/Bermuda-The Americas/2001</v>
      </c>
      <c r="E2200" s="72">
        <v>3.51E8</v>
      </c>
      <c r="F2200" s="69"/>
      <c r="G2200" s="39">
        <f t="shared" si="3"/>
        <v>351000000</v>
      </c>
      <c r="H2200" s="39" t="str">
        <f t="shared" si="4"/>
        <v/>
      </c>
    </row>
    <row r="2201">
      <c r="A2201" s="33" t="s">
        <v>227</v>
      </c>
      <c r="B2201" s="68" t="s">
        <v>234</v>
      </c>
      <c r="C2201" s="35" t="s">
        <v>50</v>
      </c>
      <c r="D2201" s="76" t="str">
        <f t="shared" si="2"/>
        <v>The Americas/Bermuda-The Americas/2002</v>
      </c>
      <c r="E2201" s="72">
        <v>3.78E8</v>
      </c>
      <c r="F2201" s="72">
        <v>2.43E8</v>
      </c>
      <c r="G2201" s="39">
        <f t="shared" si="3"/>
        <v>378000000</v>
      </c>
      <c r="H2201" s="39">
        <f t="shared" si="4"/>
        <v>243000000</v>
      </c>
    </row>
    <row r="2202">
      <c r="A2202" s="33" t="s">
        <v>227</v>
      </c>
      <c r="B2202" s="68" t="s">
        <v>234</v>
      </c>
      <c r="C2202" s="35" t="s">
        <v>51</v>
      </c>
      <c r="D2202" s="76" t="str">
        <f t="shared" si="2"/>
        <v>The Americas/Bermuda-The Americas/2003</v>
      </c>
      <c r="E2202" s="72">
        <v>3.48E8</v>
      </c>
      <c r="F2202" s="72">
        <v>2.48E8</v>
      </c>
      <c r="G2202" s="39">
        <f t="shared" si="3"/>
        <v>348000000</v>
      </c>
      <c r="H2202" s="39">
        <f t="shared" si="4"/>
        <v>248000000</v>
      </c>
    </row>
    <row r="2203">
      <c r="A2203" s="33" t="s">
        <v>227</v>
      </c>
      <c r="B2203" s="68" t="s">
        <v>234</v>
      </c>
      <c r="C2203" s="35" t="s">
        <v>52</v>
      </c>
      <c r="D2203" s="76" t="str">
        <f t="shared" si="2"/>
        <v>The Americas/Bermuda-The Americas/2004</v>
      </c>
      <c r="E2203" s="72">
        <v>4.26E8</v>
      </c>
      <c r="F2203" s="72">
        <v>2.17E8</v>
      </c>
      <c r="G2203" s="39">
        <f t="shared" si="3"/>
        <v>426000000</v>
      </c>
      <c r="H2203" s="39">
        <f t="shared" si="4"/>
        <v>217000000</v>
      </c>
    </row>
    <row r="2204">
      <c r="A2204" s="33" t="s">
        <v>227</v>
      </c>
      <c r="B2204" s="68" t="s">
        <v>234</v>
      </c>
      <c r="C2204" s="35" t="s">
        <v>53</v>
      </c>
      <c r="D2204" s="76" t="str">
        <f t="shared" si="2"/>
        <v>The Americas/Bermuda-The Americas/2005</v>
      </c>
      <c r="E2204" s="72">
        <v>4.29E8</v>
      </c>
      <c r="F2204" s="72">
        <v>2.39E8</v>
      </c>
      <c r="G2204" s="39">
        <f t="shared" si="3"/>
        <v>429000000</v>
      </c>
      <c r="H2204" s="39">
        <f t="shared" si="4"/>
        <v>239000000</v>
      </c>
    </row>
    <row r="2205">
      <c r="A2205" s="33" t="s">
        <v>227</v>
      </c>
      <c r="B2205" s="68" t="s">
        <v>234</v>
      </c>
      <c r="C2205" s="35" t="s">
        <v>54</v>
      </c>
      <c r="D2205" s="76" t="str">
        <f t="shared" si="2"/>
        <v>The Americas/Bermuda-The Americas/2006</v>
      </c>
      <c r="E2205" s="72">
        <v>4.95E8</v>
      </c>
      <c r="F2205" s="72">
        <v>3.94E8</v>
      </c>
      <c r="G2205" s="39">
        <f t="shared" si="3"/>
        <v>495000000</v>
      </c>
      <c r="H2205" s="39">
        <f t="shared" si="4"/>
        <v>394000000</v>
      </c>
    </row>
    <row r="2206">
      <c r="A2206" s="33" t="s">
        <v>227</v>
      </c>
      <c r="B2206" s="68" t="s">
        <v>234</v>
      </c>
      <c r="C2206" s="35" t="s">
        <v>55</v>
      </c>
      <c r="D2206" s="76" t="str">
        <f t="shared" si="2"/>
        <v>The Americas/Bermuda-The Americas/2007</v>
      </c>
      <c r="E2206" s="72">
        <v>5.69E8</v>
      </c>
      <c r="F2206" s="72">
        <v>4.53E8</v>
      </c>
      <c r="G2206" s="39">
        <f t="shared" si="3"/>
        <v>569000000</v>
      </c>
      <c r="H2206" s="39">
        <f t="shared" si="4"/>
        <v>453000000</v>
      </c>
    </row>
    <row r="2207">
      <c r="A2207" s="33" t="s">
        <v>227</v>
      </c>
      <c r="B2207" s="68" t="s">
        <v>234</v>
      </c>
      <c r="C2207" s="35" t="s">
        <v>56</v>
      </c>
      <c r="D2207" s="76" t="str">
        <f t="shared" si="2"/>
        <v>The Americas/Bermuda-The Americas/2008</v>
      </c>
      <c r="E2207" s="72">
        <v>4.31E8</v>
      </c>
      <c r="F2207" s="72">
        <v>4.59E8</v>
      </c>
      <c r="G2207" s="39">
        <f t="shared" si="3"/>
        <v>431000000</v>
      </c>
      <c r="H2207" s="39">
        <f t="shared" si="4"/>
        <v>459000000</v>
      </c>
    </row>
    <row r="2208">
      <c r="A2208" s="33" t="s">
        <v>227</v>
      </c>
      <c r="B2208" s="68" t="s">
        <v>234</v>
      </c>
      <c r="C2208" s="35" t="s">
        <v>57</v>
      </c>
      <c r="D2208" s="76" t="str">
        <f t="shared" si="2"/>
        <v>The Americas/Bermuda-The Americas/2009</v>
      </c>
      <c r="E2208" s="72">
        <v>3.66E8</v>
      </c>
      <c r="F2208" s="72">
        <v>4.07E8</v>
      </c>
      <c r="G2208" s="39">
        <f t="shared" si="3"/>
        <v>366000000</v>
      </c>
      <c r="H2208" s="39">
        <f t="shared" si="4"/>
        <v>407000000</v>
      </c>
    </row>
    <row r="2209">
      <c r="A2209" s="33" t="s">
        <v>227</v>
      </c>
      <c r="B2209" s="68" t="s">
        <v>234</v>
      </c>
      <c r="C2209" s="35" t="s">
        <v>58</v>
      </c>
      <c r="D2209" s="76" t="str">
        <f t="shared" si="2"/>
        <v>The Americas/Bermuda-The Americas/2010</v>
      </c>
      <c r="E2209" s="72">
        <v>4.42E8</v>
      </c>
      <c r="F2209" s="72">
        <v>4.17E8</v>
      </c>
      <c r="G2209" s="39">
        <f t="shared" si="3"/>
        <v>442000000</v>
      </c>
      <c r="H2209" s="39">
        <f t="shared" si="4"/>
        <v>417000000</v>
      </c>
    </row>
    <row r="2210">
      <c r="A2210" s="33" t="s">
        <v>227</v>
      </c>
      <c r="B2210" s="68" t="s">
        <v>234</v>
      </c>
      <c r="C2210" s="35" t="s">
        <v>59</v>
      </c>
      <c r="D2210" s="76" t="str">
        <f t="shared" si="2"/>
        <v>The Americas/Bermuda-The Americas/2011</v>
      </c>
      <c r="E2210" s="72">
        <v>4.72E8</v>
      </c>
      <c r="F2210" s="72">
        <v>4.13E8</v>
      </c>
      <c r="G2210" s="39">
        <f t="shared" si="3"/>
        <v>472000000</v>
      </c>
      <c r="H2210" s="39">
        <f t="shared" si="4"/>
        <v>413000000</v>
      </c>
    </row>
    <row r="2211">
      <c r="A2211" s="33" t="s">
        <v>227</v>
      </c>
      <c r="B2211" s="68" t="s">
        <v>234</v>
      </c>
      <c r="C2211" s="35" t="s">
        <v>60</v>
      </c>
      <c r="D2211" s="76" t="str">
        <f t="shared" si="2"/>
        <v>The Americas/Bermuda-The Americas/2012</v>
      </c>
      <c r="E2211" s="72">
        <v>4.61E8</v>
      </c>
      <c r="F2211" s="72">
        <v>4.11E8</v>
      </c>
      <c r="G2211" s="39">
        <f t="shared" si="3"/>
        <v>461000000</v>
      </c>
      <c r="H2211" s="39">
        <f t="shared" si="4"/>
        <v>411000000</v>
      </c>
    </row>
    <row r="2212">
      <c r="A2212" s="33" t="s">
        <v>227</v>
      </c>
      <c r="B2212" s="68" t="s">
        <v>235</v>
      </c>
      <c r="C2212" s="35" t="s">
        <v>48</v>
      </c>
      <c r="D2212" s="76" t="str">
        <f t="shared" si="2"/>
        <v>The Americas/Bolivia-The Americas/2000</v>
      </c>
      <c r="E2212" s="72">
        <v>1.01E8</v>
      </c>
      <c r="F2212" s="72">
        <v>1.16E8</v>
      </c>
      <c r="G2212" s="39">
        <f t="shared" si="3"/>
        <v>101000000</v>
      </c>
      <c r="H2212" s="39">
        <f t="shared" si="4"/>
        <v>116000000</v>
      </c>
    </row>
    <row r="2213">
      <c r="A2213" s="33" t="s">
        <v>227</v>
      </c>
      <c r="B2213" s="68" t="s">
        <v>235</v>
      </c>
      <c r="C2213" s="35" t="s">
        <v>49</v>
      </c>
      <c r="D2213" s="76" t="str">
        <f t="shared" si="2"/>
        <v>The Americas/Bolivia-The Americas/2001</v>
      </c>
      <c r="E2213" s="72">
        <v>1.19E8</v>
      </c>
      <c r="F2213" s="72">
        <v>1.14E8</v>
      </c>
      <c r="G2213" s="39">
        <f t="shared" si="3"/>
        <v>119000000</v>
      </c>
      <c r="H2213" s="39">
        <f t="shared" si="4"/>
        <v>114000000</v>
      </c>
    </row>
    <row r="2214">
      <c r="A2214" s="33" t="s">
        <v>227</v>
      </c>
      <c r="B2214" s="68" t="s">
        <v>235</v>
      </c>
      <c r="C2214" s="35" t="s">
        <v>50</v>
      </c>
      <c r="D2214" s="76" t="str">
        <f t="shared" si="2"/>
        <v>The Americas/Bolivia-The Americas/2002</v>
      </c>
      <c r="E2214" s="72">
        <v>1.43E8</v>
      </c>
      <c r="F2214" s="72">
        <v>1.14E8</v>
      </c>
      <c r="G2214" s="39">
        <f t="shared" si="3"/>
        <v>143000000</v>
      </c>
      <c r="H2214" s="39">
        <f t="shared" si="4"/>
        <v>114000000</v>
      </c>
    </row>
    <row r="2215">
      <c r="A2215" s="33" t="s">
        <v>227</v>
      </c>
      <c r="B2215" s="68" t="s">
        <v>235</v>
      </c>
      <c r="C2215" s="35" t="s">
        <v>51</v>
      </c>
      <c r="D2215" s="76" t="str">
        <f t="shared" si="2"/>
        <v>The Americas/Bolivia-The Americas/2003</v>
      </c>
      <c r="E2215" s="72">
        <v>2.43E8</v>
      </c>
      <c r="F2215" s="72">
        <v>1.97E8</v>
      </c>
      <c r="G2215" s="39">
        <f t="shared" si="3"/>
        <v>243000000</v>
      </c>
      <c r="H2215" s="39">
        <f t="shared" si="4"/>
        <v>197000000</v>
      </c>
    </row>
    <row r="2216">
      <c r="A2216" s="33" t="s">
        <v>227</v>
      </c>
      <c r="B2216" s="68" t="s">
        <v>235</v>
      </c>
      <c r="C2216" s="35" t="s">
        <v>52</v>
      </c>
      <c r="D2216" s="76" t="str">
        <f t="shared" si="2"/>
        <v>The Americas/Bolivia-The Americas/2004</v>
      </c>
      <c r="E2216" s="72">
        <v>2.83E8</v>
      </c>
      <c r="F2216" s="72">
        <v>2.32E8</v>
      </c>
      <c r="G2216" s="39">
        <f t="shared" si="3"/>
        <v>283000000</v>
      </c>
      <c r="H2216" s="39">
        <f t="shared" si="4"/>
        <v>232000000</v>
      </c>
    </row>
    <row r="2217">
      <c r="A2217" s="33" t="s">
        <v>227</v>
      </c>
      <c r="B2217" s="68" t="s">
        <v>235</v>
      </c>
      <c r="C2217" s="35" t="s">
        <v>53</v>
      </c>
      <c r="D2217" s="76" t="str">
        <f t="shared" si="2"/>
        <v>The Americas/Bolivia-The Americas/2005</v>
      </c>
      <c r="E2217" s="72">
        <v>3.45E8</v>
      </c>
      <c r="F2217" s="72">
        <v>2.57E8</v>
      </c>
      <c r="G2217" s="39">
        <f t="shared" si="3"/>
        <v>345000000</v>
      </c>
      <c r="H2217" s="39">
        <f t="shared" si="4"/>
        <v>257000000</v>
      </c>
    </row>
    <row r="2218">
      <c r="A2218" s="33" t="s">
        <v>227</v>
      </c>
      <c r="B2218" s="68" t="s">
        <v>235</v>
      </c>
      <c r="C2218" s="35" t="s">
        <v>54</v>
      </c>
      <c r="D2218" s="76" t="str">
        <f t="shared" si="2"/>
        <v>The Americas/Bolivia-The Americas/2006</v>
      </c>
      <c r="E2218" s="72">
        <v>3.3E8</v>
      </c>
      <c r="F2218" s="72">
        <v>3.6E8</v>
      </c>
      <c r="G2218" s="39">
        <f t="shared" si="3"/>
        <v>330000000</v>
      </c>
      <c r="H2218" s="39">
        <f t="shared" si="4"/>
        <v>360000000</v>
      </c>
    </row>
    <row r="2219">
      <c r="A2219" s="33" t="s">
        <v>227</v>
      </c>
      <c r="B2219" s="68" t="s">
        <v>235</v>
      </c>
      <c r="C2219" s="35" t="s">
        <v>55</v>
      </c>
      <c r="D2219" s="76" t="str">
        <f t="shared" si="2"/>
        <v>The Americas/Bolivia-The Americas/2007</v>
      </c>
      <c r="E2219" s="72">
        <v>3.26E8</v>
      </c>
      <c r="F2219" s="72">
        <v>3.85E8</v>
      </c>
      <c r="G2219" s="39">
        <f t="shared" si="3"/>
        <v>326000000</v>
      </c>
      <c r="H2219" s="39">
        <f t="shared" si="4"/>
        <v>385000000</v>
      </c>
    </row>
    <row r="2220">
      <c r="A2220" s="33" t="s">
        <v>227</v>
      </c>
      <c r="B2220" s="68" t="s">
        <v>235</v>
      </c>
      <c r="C2220" s="35" t="s">
        <v>56</v>
      </c>
      <c r="D2220" s="76" t="str">
        <f t="shared" si="2"/>
        <v>The Americas/Bolivia-The Americas/2008</v>
      </c>
      <c r="E2220" s="72">
        <v>3.02E8</v>
      </c>
      <c r="F2220" s="72">
        <v>3.81E8</v>
      </c>
      <c r="G2220" s="39">
        <f t="shared" si="3"/>
        <v>302000000</v>
      </c>
      <c r="H2220" s="39">
        <f t="shared" si="4"/>
        <v>381000000</v>
      </c>
    </row>
    <row r="2221">
      <c r="A2221" s="33" t="s">
        <v>227</v>
      </c>
      <c r="B2221" s="68" t="s">
        <v>235</v>
      </c>
      <c r="C2221" s="35" t="s">
        <v>57</v>
      </c>
      <c r="D2221" s="76" t="str">
        <f t="shared" si="2"/>
        <v>The Americas/Bolivia-The Americas/2009</v>
      </c>
      <c r="E2221" s="72">
        <v>3.06E8</v>
      </c>
      <c r="F2221" s="72">
        <v>3.88E8</v>
      </c>
      <c r="G2221" s="39">
        <f t="shared" si="3"/>
        <v>306000000</v>
      </c>
      <c r="H2221" s="39">
        <f t="shared" si="4"/>
        <v>388000000</v>
      </c>
    </row>
    <row r="2222">
      <c r="A2222" s="33" t="s">
        <v>227</v>
      </c>
      <c r="B2222" s="68" t="s">
        <v>235</v>
      </c>
      <c r="C2222" s="35" t="s">
        <v>58</v>
      </c>
      <c r="D2222" s="76" t="str">
        <f t="shared" si="2"/>
        <v>The Americas/Bolivia-The Americas/2010</v>
      </c>
      <c r="E2222" s="72">
        <v>3.39E8</v>
      </c>
      <c r="F2222" s="72">
        <v>4.21E8</v>
      </c>
      <c r="G2222" s="39">
        <f t="shared" si="3"/>
        <v>339000000</v>
      </c>
      <c r="H2222" s="39">
        <f t="shared" si="4"/>
        <v>421000000</v>
      </c>
    </row>
    <row r="2223">
      <c r="A2223" s="33" t="s">
        <v>227</v>
      </c>
      <c r="B2223" s="68" t="s">
        <v>235</v>
      </c>
      <c r="C2223" s="35" t="s">
        <v>59</v>
      </c>
      <c r="D2223" s="76" t="str">
        <f t="shared" si="2"/>
        <v>The Americas/Bolivia-The Americas/2011</v>
      </c>
      <c r="E2223" s="72">
        <v>4.99E8</v>
      </c>
      <c r="F2223" s="72">
        <v>4.1E8</v>
      </c>
      <c r="G2223" s="39">
        <f t="shared" si="3"/>
        <v>499000000</v>
      </c>
      <c r="H2223" s="39">
        <f t="shared" si="4"/>
        <v>410000000</v>
      </c>
    </row>
    <row r="2224">
      <c r="A2224" s="33" t="s">
        <v>227</v>
      </c>
      <c r="B2224" s="68" t="s">
        <v>235</v>
      </c>
      <c r="C2224" s="35" t="s">
        <v>60</v>
      </c>
      <c r="D2224" s="76" t="str">
        <f t="shared" si="2"/>
        <v>The Americas/Bolivia-The Americas/2012</v>
      </c>
      <c r="E2224" s="72">
        <v>5.81E8</v>
      </c>
      <c r="F2224" s="72">
        <v>5.59E8</v>
      </c>
      <c r="G2224" s="39">
        <f t="shared" si="3"/>
        <v>581000000</v>
      </c>
      <c r="H2224" s="39">
        <f t="shared" si="4"/>
        <v>559000000</v>
      </c>
    </row>
    <row r="2225">
      <c r="A2225" s="33" t="s">
        <v>227</v>
      </c>
      <c r="B2225" s="68" t="s">
        <v>236</v>
      </c>
      <c r="C2225" s="35" t="s">
        <v>48</v>
      </c>
      <c r="D2225" s="76" t="str">
        <f t="shared" si="2"/>
        <v>The Americas/Brazil-The Americas/2000</v>
      </c>
      <c r="E2225" s="72">
        <v>1.969E9</v>
      </c>
      <c r="F2225" s="72">
        <v>4.548E9</v>
      </c>
      <c r="G2225" s="39">
        <f t="shared" si="3"/>
        <v>1969000000</v>
      </c>
      <c r="H2225" s="39">
        <f t="shared" si="4"/>
        <v>4548000000</v>
      </c>
    </row>
    <row r="2226">
      <c r="A2226" s="33" t="s">
        <v>227</v>
      </c>
      <c r="B2226" s="68" t="s">
        <v>236</v>
      </c>
      <c r="C2226" s="35" t="s">
        <v>49</v>
      </c>
      <c r="D2226" s="76" t="str">
        <f t="shared" si="2"/>
        <v>The Americas/Brazil-The Americas/2001</v>
      </c>
      <c r="E2226" s="72">
        <v>1.844E9</v>
      </c>
      <c r="F2226" s="72">
        <v>3.765E9</v>
      </c>
      <c r="G2226" s="39">
        <f t="shared" si="3"/>
        <v>1844000000</v>
      </c>
      <c r="H2226" s="39">
        <f t="shared" si="4"/>
        <v>3765000000</v>
      </c>
    </row>
    <row r="2227">
      <c r="A2227" s="33" t="s">
        <v>227</v>
      </c>
      <c r="B2227" s="68" t="s">
        <v>236</v>
      </c>
      <c r="C2227" s="35" t="s">
        <v>50</v>
      </c>
      <c r="D2227" s="76" t="str">
        <f t="shared" si="2"/>
        <v>The Americas/Brazil-The Americas/2002</v>
      </c>
      <c r="E2227" s="72">
        <v>2.142E9</v>
      </c>
      <c r="F2227" s="72">
        <v>2.929E9</v>
      </c>
      <c r="G2227" s="39">
        <f t="shared" si="3"/>
        <v>2142000000</v>
      </c>
      <c r="H2227" s="39">
        <f t="shared" si="4"/>
        <v>2929000000</v>
      </c>
    </row>
    <row r="2228">
      <c r="A2228" s="33" t="s">
        <v>227</v>
      </c>
      <c r="B2228" s="68" t="s">
        <v>236</v>
      </c>
      <c r="C2228" s="35" t="s">
        <v>51</v>
      </c>
      <c r="D2228" s="76" t="str">
        <f t="shared" si="2"/>
        <v>The Americas/Brazil-The Americas/2003</v>
      </c>
      <c r="E2228" s="72">
        <v>2.673E9</v>
      </c>
      <c r="F2228" s="72">
        <v>2.874E9</v>
      </c>
      <c r="G2228" s="39">
        <f t="shared" si="3"/>
        <v>2673000000</v>
      </c>
      <c r="H2228" s="39">
        <f t="shared" si="4"/>
        <v>2874000000</v>
      </c>
    </row>
    <row r="2229">
      <c r="A2229" s="33" t="s">
        <v>227</v>
      </c>
      <c r="B2229" s="68" t="s">
        <v>236</v>
      </c>
      <c r="C2229" s="35" t="s">
        <v>52</v>
      </c>
      <c r="D2229" s="76" t="str">
        <f t="shared" si="2"/>
        <v>The Americas/Brazil-The Americas/2004</v>
      </c>
      <c r="E2229" s="72">
        <v>3.389E9</v>
      </c>
      <c r="F2229" s="72">
        <v>3.752E9</v>
      </c>
      <c r="G2229" s="39">
        <f t="shared" si="3"/>
        <v>3389000000</v>
      </c>
      <c r="H2229" s="39">
        <f t="shared" si="4"/>
        <v>3752000000</v>
      </c>
    </row>
    <row r="2230">
      <c r="A2230" s="33" t="s">
        <v>227</v>
      </c>
      <c r="B2230" s="68" t="s">
        <v>236</v>
      </c>
      <c r="C2230" s="35" t="s">
        <v>53</v>
      </c>
      <c r="D2230" s="76" t="str">
        <f t="shared" si="2"/>
        <v>The Americas/Brazil-The Americas/2005</v>
      </c>
      <c r="E2230" s="72">
        <v>4.168E9</v>
      </c>
      <c r="F2230" s="72">
        <v>5.905E9</v>
      </c>
      <c r="G2230" s="39">
        <f t="shared" si="3"/>
        <v>4168000000</v>
      </c>
      <c r="H2230" s="39">
        <f t="shared" si="4"/>
        <v>5905000000</v>
      </c>
    </row>
    <row r="2231">
      <c r="A2231" s="33" t="s">
        <v>227</v>
      </c>
      <c r="B2231" s="68" t="s">
        <v>236</v>
      </c>
      <c r="C2231" s="35" t="s">
        <v>54</v>
      </c>
      <c r="D2231" s="76" t="str">
        <f t="shared" si="2"/>
        <v>The Americas/Brazil-The Americas/2006</v>
      </c>
      <c r="E2231" s="72">
        <v>4.577E9</v>
      </c>
      <c r="F2231" s="72">
        <v>7.501E9</v>
      </c>
      <c r="G2231" s="39">
        <f t="shared" si="3"/>
        <v>4577000000</v>
      </c>
      <c r="H2231" s="39">
        <f t="shared" si="4"/>
        <v>7501000000</v>
      </c>
    </row>
    <row r="2232">
      <c r="A2232" s="33" t="s">
        <v>227</v>
      </c>
      <c r="B2232" s="68" t="s">
        <v>236</v>
      </c>
      <c r="C2232" s="35" t="s">
        <v>55</v>
      </c>
      <c r="D2232" s="76" t="str">
        <f t="shared" si="2"/>
        <v>The Americas/Brazil-The Americas/2007</v>
      </c>
      <c r="E2232" s="72">
        <v>5.284E9</v>
      </c>
      <c r="F2232" s="72">
        <v>1.0434E10</v>
      </c>
      <c r="G2232" s="39">
        <f t="shared" si="3"/>
        <v>5284000000</v>
      </c>
      <c r="H2232" s="39">
        <f t="shared" si="4"/>
        <v>10434000000</v>
      </c>
    </row>
    <row r="2233">
      <c r="A2233" s="33" t="s">
        <v>227</v>
      </c>
      <c r="B2233" s="68" t="s">
        <v>236</v>
      </c>
      <c r="C2233" s="35" t="s">
        <v>56</v>
      </c>
      <c r="D2233" s="76" t="str">
        <f t="shared" si="2"/>
        <v>The Americas/Brazil-The Americas/2008</v>
      </c>
      <c r="E2233" s="72">
        <v>6.109E9</v>
      </c>
      <c r="F2233" s="72">
        <v>1.3269E10</v>
      </c>
      <c r="G2233" s="39">
        <f t="shared" si="3"/>
        <v>6109000000</v>
      </c>
      <c r="H2233" s="39">
        <f t="shared" si="4"/>
        <v>13269000000</v>
      </c>
    </row>
    <row r="2234">
      <c r="A2234" s="33" t="s">
        <v>227</v>
      </c>
      <c r="B2234" s="68" t="s">
        <v>236</v>
      </c>
      <c r="C2234" s="35" t="s">
        <v>57</v>
      </c>
      <c r="D2234" s="76" t="str">
        <f t="shared" si="2"/>
        <v>The Americas/Brazil-The Americas/2009</v>
      </c>
      <c r="E2234" s="72">
        <v>5.635E9</v>
      </c>
      <c r="F2234" s="72">
        <v>1.2897E10</v>
      </c>
      <c r="G2234" s="39">
        <f t="shared" si="3"/>
        <v>5635000000</v>
      </c>
      <c r="H2234" s="39">
        <f t="shared" si="4"/>
        <v>12897000000</v>
      </c>
    </row>
    <row r="2235">
      <c r="A2235" s="33" t="s">
        <v>227</v>
      </c>
      <c r="B2235" s="68" t="s">
        <v>236</v>
      </c>
      <c r="C2235" s="35" t="s">
        <v>58</v>
      </c>
      <c r="D2235" s="76" t="str">
        <f t="shared" si="2"/>
        <v>The Americas/Brazil-The Americas/2010</v>
      </c>
      <c r="E2235" s="72">
        <v>6.18E9</v>
      </c>
      <c r="F2235" s="72">
        <v>1.934E10</v>
      </c>
      <c r="G2235" s="39">
        <f t="shared" si="3"/>
        <v>6180000000</v>
      </c>
      <c r="H2235" s="39">
        <f t="shared" si="4"/>
        <v>19340000000</v>
      </c>
    </row>
    <row r="2236">
      <c r="A2236" s="33" t="s">
        <v>227</v>
      </c>
      <c r="B2236" s="68" t="s">
        <v>236</v>
      </c>
      <c r="C2236" s="35" t="s">
        <v>59</v>
      </c>
      <c r="D2236" s="76" t="str">
        <f t="shared" si="2"/>
        <v>The Americas/Brazil-The Americas/2011</v>
      </c>
      <c r="E2236" s="72">
        <v>6.83E9</v>
      </c>
      <c r="F2236" s="72">
        <v>2.507E10</v>
      </c>
      <c r="G2236" s="39">
        <f t="shared" si="3"/>
        <v>6830000000</v>
      </c>
      <c r="H2236" s="39">
        <f t="shared" si="4"/>
        <v>25070000000</v>
      </c>
    </row>
    <row r="2237">
      <c r="A2237" s="33" t="s">
        <v>227</v>
      </c>
      <c r="B2237" s="68" t="s">
        <v>236</v>
      </c>
      <c r="C2237" s="35" t="s">
        <v>60</v>
      </c>
      <c r="D2237" s="76" t="str">
        <f t="shared" si="2"/>
        <v>The Americas/Brazil-The Americas/2012</v>
      </c>
      <c r="E2237" s="72">
        <v>6.89E9</v>
      </c>
      <c r="F2237" s="72">
        <v>2.6202E10</v>
      </c>
      <c r="G2237" s="39">
        <f t="shared" si="3"/>
        <v>6890000000</v>
      </c>
      <c r="H2237" s="39">
        <f t="shared" si="4"/>
        <v>26202000000</v>
      </c>
    </row>
    <row r="2238">
      <c r="A2238" s="33" t="s">
        <v>227</v>
      </c>
      <c r="B2238" s="68" t="s">
        <v>237</v>
      </c>
      <c r="C2238" s="35" t="s">
        <v>48</v>
      </c>
      <c r="D2238" s="76" t="str">
        <f t="shared" si="2"/>
        <v>The Americas/Canada-The Americas/2000</v>
      </c>
      <c r="E2238" s="72">
        <v>1.3035E10</v>
      </c>
      <c r="F2238" s="72">
        <v>1.5125E10</v>
      </c>
      <c r="G2238" s="39">
        <f t="shared" si="3"/>
        <v>13035000000</v>
      </c>
      <c r="H2238" s="39">
        <f t="shared" si="4"/>
        <v>15125000000</v>
      </c>
    </row>
    <row r="2239">
      <c r="A2239" s="33" t="s">
        <v>227</v>
      </c>
      <c r="B2239" s="68" t="s">
        <v>237</v>
      </c>
      <c r="C2239" s="35" t="s">
        <v>49</v>
      </c>
      <c r="D2239" s="76" t="str">
        <f t="shared" si="2"/>
        <v>The Americas/Canada-The Americas/2001</v>
      </c>
      <c r="E2239" s="72">
        <v>1.268E10</v>
      </c>
      <c r="F2239" s="72">
        <v>1.4634E10</v>
      </c>
      <c r="G2239" s="39">
        <f t="shared" si="3"/>
        <v>12680000000</v>
      </c>
      <c r="H2239" s="39">
        <f t="shared" si="4"/>
        <v>14634000000</v>
      </c>
    </row>
    <row r="2240">
      <c r="A2240" s="33" t="s">
        <v>227</v>
      </c>
      <c r="B2240" s="68" t="s">
        <v>237</v>
      </c>
      <c r="C2240" s="35" t="s">
        <v>50</v>
      </c>
      <c r="D2240" s="76" t="str">
        <f t="shared" si="2"/>
        <v>The Americas/Canada-The Americas/2002</v>
      </c>
      <c r="E2240" s="72">
        <v>1.2744E10</v>
      </c>
      <c r="F2240" s="72">
        <v>1.4257E10</v>
      </c>
      <c r="G2240" s="39">
        <f t="shared" si="3"/>
        <v>12744000000</v>
      </c>
      <c r="H2240" s="39">
        <f t="shared" si="4"/>
        <v>14257000000</v>
      </c>
    </row>
    <row r="2241">
      <c r="A2241" s="33" t="s">
        <v>227</v>
      </c>
      <c r="B2241" s="68" t="s">
        <v>237</v>
      </c>
      <c r="C2241" s="35" t="s">
        <v>51</v>
      </c>
      <c r="D2241" s="76" t="str">
        <f t="shared" si="2"/>
        <v>The Americas/Canada-The Americas/2003</v>
      </c>
      <c r="E2241" s="72">
        <v>1.2236E10</v>
      </c>
      <c r="F2241" s="72">
        <v>1.6309E10</v>
      </c>
      <c r="G2241" s="39">
        <f t="shared" si="3"/>
        <v>12236000000</v>
      </c>
      <c r="H2241" s="39">
        <f t="shared" si="4"/>
        <v>16309000000</v>
      </c>
    </row>
    <row r="2242">
      <c r="A2242" s="33" t="s">
        <v>227</v>
      </c>
      <c r="B2242" s="68" t="s">
        <v>237</v>
      </c>
      <c r="C2242" s="35" t="s">
        <v>52</v>
      </c>
      <c r="D2242" s="76" t="str">
        <f t="shared" si="2"/>
        <v>The Americas/Canada-The Americas/2004</v>
      </c>
      <c r="E2242" s="72">
        <v>1.5135E10</v>
      </c>
      <c r="F2242" s="72">
        <v>1.9267E10</v>
      </c>
      <c r="G2242" s="39">
        <f t="shared" si="3"/>
        <v>15135000000</v>
      </c>
      <c r="H2242" s="39">
        <f t="shared" si="4"/>
        <v>19267000000</v>
      </c>
    </row>
    <row r="2243">
      <c r="A2243" s="33" t="s">
        <v>227</v>
      </c>
      <c r="B2243" s="68" t="s">
        <v>237</v>
      </c>
      <c r="C2243" s="35" t="s">
        <v>53</v>
      </c>
      <c r="D2243" s="76" t="str">
        <f t="shared" si="2"/>
        <v>The Americas/Canada-The Americas/2005</v>
      </c>
      <c r="E2243" s="72">
        <v>1.5887E10</v>
      </c>
      <c r="F2243" s="72">
        <v>2.2739E10</v>
      </c>
      <c r="G2243" s="39">
        <f t="shared" si="3"/>
        <v>15887000000</v>
      </c>
      <c r="H2243" s="39">
        <f t="shared" si="4"/>
        <v>22739000000</v>
      </c>
    </row>
    <row r="2244">
      <c r="A2244" s="33" t="s">
        <v>227</v>
      </c>
      <c r="B2244" s="68" t="s">
        <v>237</v>
      </c>
      <c r="C2244" s="35" t="s">
        <v>54</v>
      </c>
      <c r="D2244" s="76" t="str">
        <f t="shared" si="2"/>
        <v>The Americas/Canada-The Americas/2006</v>
      </c>
      <c r="E2244" s="72">
        <v>1.6837E10</v>
      </c>
      <c r="F2244" s="72">
        <v>2.6067E10</v>
      </c>
      <c r="G2244" s="39">
        <f t="shared" si="3"/>
        <v>16837000000</v>
      </c>
      <c r="H2244" s="39">
        <f t="shared" si="4"/>
        <v>26067000000</v>
      </c>
    </row>
    <row r="2245">
      <c r="A2245" s="33" t="s">
        <v>227</v>
      </c>
      <c r="B2245" s="68" t="s">
        <v>237</v>
      </c>
      <c r="C2245" s="35" t="s">
        <v>55</v>
      </c>
      <c r="D2245" s="76" t="str">
        <f t="shared" si="2"/>
        <v>The Americas/Canada-The Americas/2007</v>
      </c>
      <c r="E2245" s="72">
        <v>1.7961E10</v>
      </c>
      <c r="F2245" s="72">
        <v>3.1099E10</v>
      </c>
      <c r="G2245" s="39">
        <f t="shared" si="3"/>
        <v>17961000000</v>
      </c>
      <c r="H2245" s="39">
        <f t="shared" si="4"/>
        <v>31099000000</v>
      </c>
    </row>
    <row r="2246">
      <c r="A2246" s="33" t="s">
        <v>227</v>
      </c>
      <c r="B2246" s="68" t="s">
        <v>237</v>
      </c>
      <c r="C2246" s="35" t="s">
        <v>56</v>
      </c>
      <c r="D2246" s="76" t="str">
        <f t="shared" si="2"/>
        <v>The Americas/Canada-The Americas/2008</v>
      </c>
      <c r="E2246" s="72">
        <v>1.8191E10</v>
      </c>
      <c r="F2246" s="72">
        <v>3.3844E10</v>
      </c>
      <c r="G2246" s="39">
        <f t="shared" si="3"/>
        <v>18191000000</v>
      </c>
      <c r="H2246" s="39">
        <f t="shared" si="4"/>
        <v>33844000000</v>
      </c>
    </row>
    <row r="2247">
      <c r="A2247" s="33" t="s">
        <v>227</v>
      </c>
      <c r="B2247" s="68" t="s">
        <v>237</v>
      </c>
      <c r="C2247" s="35" t="s">
        <v>57</v>
      </c>
      <c r="D2247" s="76" t="str">
        <f t="shared" si="2"/>
        <v>The Americas/Canada-The Americas/2009</v>
      </c>
      <c r="E2247" s="72">
        <v>1.5568E10</v>
      </c>
      <c r="F2247" s="72">
        <v>3.0065E10</v>
      </c>
      <c r="G2247" s="39">
        <f t="shared" si="3"/>
        <v>15568000000</v>
      </c>
      <c r="H2247" s="39">
        <f t="shared" si="4"/>
        <v>30065000000</v>
      </c>
    </row>
    <row r="2248">
      <c r="A2248" s="33" t="s">
        <v>227</v>
      </c>
      <c r="B2248" s="68" t="s">
        <v>237</v>
      </c>
      <c r="C2248" s="35" t="s">
        <v>58</v>
      </c>
      <c r="D2248" s="76" t="str">
        <f t="shared" si="2"/>
        <v>The Americas/Canada-The Americas/2010</v>
      </c>
      <c r="E2248" s="72">
        <v>1.8438E10</v>
      </c>
      <c r="F2248" s="72">
        <v>3.6975E10</v>
      </c>
      <c r="G2248" s="39">
        <f t="shared" si="3"/>
        <v>18438000000</v>
      </c>
      <c r="H2248" s="39">
        <f t="shared" si="4"/>
        <v>36975000000</v>
      </c>
    </row>
    <row r="2249">
      <c r="A2249" s="33" t="s">
        <v>227</v>
      </c>
      <c r="B2249" s="68" t="s">
        <v>237</v>
      </c>
      <c r="C2249" s="35" t="s">
        <v>59</v>
      </c>
      <c r="D2249" s="76" t="str">
        <f t="shared" si="2"/>
        <v>The Americas/Canada-The Americas/2011</v>
      </c>
      <c r="E2249" s="72">
        <v>1.9989E10</v>
      </c>
      <c r="F2249" s="72">
        <v>4.1234E10</v>
      </c>
      <c r="G2249" s="39">
        <f t="shared" si="3"/>
        <v>19989000000</v>
      </c>
      <c r="H2249" s="39">
        <f t="shared" si="4"/>
        <v>41234000000</v>
      </c>
    </row>
    <row r="2250">
      <c r="A2250" s="33" t="s">
        <v>227</v>
      </c>
      <c r="B2250" s="68" t="s">
        <v>237</v>
      </c>
      <c r="C2250" s="35" t="s">
        <v>60</v>
      </c>
      <c r="D2250" s="76" t="str">
        <f t="shared" si="2"/>
        <v>The Americas/Canada-The Americas/2012</v>
      </c>
      <c r="E2250" s="72">
        <v>2.0696E10</v>
      </c>
      <c r="F2250" s="72">
        <v>4.301E10</v>
      </c>
      <c r="G2250" s="39">
        <f t="shared" si="3"/>
        <v>20696000000</v>
      </c>
      <c r="H2250" s="39">
        <f t="shared" si="4"/>
        <v>43010000000</v>
      </c>
    </row>
    <row r="2251">
      <c r="A2251" s="33" t="s">
        <v>227</v>
      </c>
      <c r="B2251" s="68" t="s">
        <v>238</v>
      </c>
      <c r="C2251" s="35" t="s">
        <v>48</v>
      </c>
      <c r="D2251" s="76" t="str">
        <f t="shared" si="2"/>
        <v>The Americas/Cayman Islands-The Americas/2000</v>
      </c>
      <c r="E2251" s="72">
        <v>5.59E8</v>
      </c>
      <c r="F2251" s="69"/>
      <c r="G2251" s="39">
        <f t="shared" si="3"/>
        <v>559000000</v>
      </c>
      <c r="H2251" s="39" t="str">
        <f t="shared" si="4"/>
        <v/>
      </c>
    </row>
    <row r="2252">
      <c r="A2252" s="33" t="s">
        <v>227</v>
      </c>
      <c r="B2252" s="68" t="s">
        <v>238</v>
      </c>
      <c r="C2252" s="35" t="s">
        <v>49</v>
      </c>
      <c r="D2252" s="76" t="str">
        <f t="shared" si="2"/>
        <v>The Americas/Cayman Islands-The Americas/2001</v>
      </c>
      <c r="E2252" s="72">
        <v>5.85E8</v>
      </c>
      <c r="F2252" s="69"/>
      <c r="G2252" s="39">
        <f t="shared" si="3"/>
        <v>585000000</v>
      </c>
      <c r="H2252" s="39" t="str">
        <f t="shared" si="4"/>
        <v/>
      </c>
    </row>
    <row r="2253">
      <c r="A2253" s="33" t="s">
        <v>227</v>
      </c>
      <c r="B2253" s="68" t="s">
        <v>238</v>
      </c>
      <c r="C2253" s="35" t="s">
        <v>50</v>
      </c>
      <c r="D2253" s="76" t="str">
        <f t="shared" si="2"/>
        <v>The Americas/Cayman Islands-The Americas/2002</v>
      </c>
      <c r="E2253" s="72">
        <v>6.07E8</v>
      </c>
      <c r="F2253" s="69"/>
      <c r="G2253" s="39">
        <f t="shared" si="3"/>
        <v>607000000</v>
      </c>
      <c r="H2253" s="39" t="str">
        <f t="shared" si="4"/>
        <v/>
      </c>
    </row>
    <row r="2254">
      <c r="A2254" s="33" t="s">
        <v>227</v>
      </c>
      <c r="B2254" s="68" t="s">
        <v>238</v>
      </c>
      <c r="C2254" s="35" t="s">
        <v>51</v>
      </c>
      <c r="D2254" s="76" t="str">
        <f t="shared" si="2"/>
        <v>The Americas/Cayman Islands-The Americas/2003</v>
      </c>
      <c r="E2254" s="72">
        <v>5.18E8</v>
      </c>
      <c r="F2254" s="69"/>
      <c r="G2254" s="39">
        <f t="shared" si="3"/>
        <v>518000000</v>
      </c>
      <c r="H2254" s="39" t="str">
        <f t="shared" si="4"/>
        <v/>
      </c>
    </row>
    <row r="2255">
      <c r="A2255" s="33" t="s">
        <v>227</v>
      </c>
      <c r="B2255" s="68" t="s">
        <v>238</v>
      </c>
      <c r="C2255" s="35" t="s">
        <v>52</v>
      </c>
      <c r="D2255" s="76" t="str">
        <f t="shared" si="2"/>
        <v>The Americas/Cayman Islands-The Americas/2004</v>
      </c>
      <c r="E2255" s="72">
        <v>5.23E8</v>
      </c>
      <c r="F2255" s="69"/>
      <c r="G2255" s="39">
        <f t="shared" si="3"/>
        <v>523000000</v>
      </c>
      <c r="H2255" s="39" t="str">
        <f t="shared" si="4"/>
        <v/>
      </c>
    </row>
    <row r="2256">
      <c r="A2256" s="33" t="s">
        <v>227</v>
      </c>
      <c r="B2256" s="68" t="s">
        <v>238</v>
      </c>
      <c r="C2256" s="35" t="s">
        <v>53</v>
      </c>
      <c r="D2256" s="76" t="str">
        <f t="shared" si="2"/>
        <v>The Americas/Cayman Islands-The Americas/2005</v>
      </c>
      <c r="E2256" s="72">
        <v>3.56E8</v>
      </c>
      <c r="F2256" s="69"/>
      <c r="G2256" s="39">
        <f t="shared" si="3"/>
        <v>356000000</v>
      </c>
      <c r="H2256" s="39" t="str">
        <f t="shared" si="4"/>
        <v/>
      </c>
    </row>
    <row r="2257">
      <c r="A2257" s="33" t="s">
        <v>227</v>
      </c>
      <c r="B2257" s="68" t="s">
        <v>238</v>
      </c>
      <c r="C2257" s="35" t="s">
        <v>54</v>
      </c>
      <c r="D2257" s="76" t="str">
        <f t="shared" si="2"/>
        <v>The Americas/Cayman Islands-The Americas/2006</v>
      </c>
      <c r="E2257" s="72">
        <v>5.09E8</v>
      </c>
      <c r="F2257" s="72">
        <v>1.64E8</v>
      </c>
      <c r="G2257" s="39">
        <f t="shared" si="3"/>
        <v>509000000</v>
      </c>
      <c r="H2257" s="39">
        <f t="shared" si="4"/>
        <v>164000000</v>
      </c>
    </row>
    <row r="2258">
      <c r="A2258" s="33" t="s">
        <v>227</v>
      </c>
      <c r="B2258" s="68" t="s">
        <v>238</v>
      </c>
      <c r="C2258" s="35" t="s">
        <v>55</v>
      </c>
      <c r="D2258" s="76" t="str">
        <f t="shared" si="2"/>
        <v>The Americas/Cayman Islands-The Americas/2007</v>
      </c>
      <c r="E2258" s="72">
        <v>4.81E8</v>
      </c>
      <c r="F2258" s="72">
        <v>1.32E8</v>
      </c>
      <c r="G2258" s="39">
        <f t="shared" si="3"/>
        <v>481000000</v>
      </c>
      <c r="H2258" s="39">
        <f t="shared" si="4"/>
        <v>132000000</v>
      </c>
    </row>
    <row r="2259">
      <c r="A2259" s="33" t="s">
        <v>227</v>
      </c>
      <c r="B2259" s="68" t="s">
        <v>238</v>
      </c>
      <c r="C2259" s="35" t="s">
        <v>56</v>
      </c>
      <c r="D2259" s="76" t="str">
        <f t="shared" si="2"/>
        <v>The Americas/Cayman Islands-The Americas/2008</v>
      </c>
      <c r="E2259" s="72">
        <v>5.18E8</v>
      </c>
      <c r="F2259" s="72">
        <v>1.3E8</v>
      </c>
      <c r="G2259" s="39">
        <f t="shared" si="3"/>
        <v>518000000</v>
      </c>
      <c r="H2259" s="39">
        <f t="shared" si="4"/>
        <v>130000000</v>
      </c>
    </row>
    <row r="2260">
      <c r="A2260" s="33" t="s">
        <v>227</v>
      </c>
      <c r="B2260" s="68" t="s">
        <v>238</v>
      </c>
      <c r="C2260" s="35" t="s">
        <v>57</v>
      </c>
      <c r="D2260" s="76" t="str">
        <f t="shared" si="2"/>
        <v>The Americas/Cayman Islands-The Americas/2009</v>
      </c>
      <c r="E2260" s="72">
        <v>4.58E8</v>
      </c>
      <c r="F2260" s="72">
        <v>1.2E8</v>
      </c>
      <c r="G2260" s="39">
        <f t="shared" si="3"/>
        <v>458000000</v>
      </c>
      <c r="H2260" s="39">
        <f t="shared" si="4"/>
        <v>120000000</v>
      </c>
    </row>
    <row r="2261">
      <c r="A2261" s="33" t="s">
        <v>227</v>
      </c>
      <c r="B2261" s="68" t="s">
        <v>238</v>
      </c>
      <c r="C2261" s="35" t="s">
        <v>58</v>
      </c>
      <c r="D2261" s="76" t="str">
        <f t="shared" si="2"/>
        <v>The Americas/Cayman Islands-The Americas/2010</v>
      </c>
      <c r="E2261" s="72">
        <v>4.65E8</v>
      </c>
      <c r="F2261" s="72">
        <v>1.29E8</v>
      </c>
      <c r="G2261" s="39">
        <f t="shared" si="3"/>
        <v>465000000</v>
      </c>
      <c r="H2261" s="39">
        <f t="shared" si="4"/>
        <v>129000000</v>
      </c>
    </row>
    <row r="2262">
      <c r="A2262" s="33" t="s">
        <v>227</v>
      </c>
      <c r="B2262" s="68" t="s">
        <v>238</v>
      </c>
      <c r="C2262" s="35" t="s">
        <v>59</v>
      </c>
      <c r="D2262" s="76" t="str">
        <f t="shared" si="2"/>
        <v>The Americas/Cayman Islands-The Americas/2011</v>
      </c>
      <c r="E2262" s="72">
        <v>4.72E8</v>
      </c>
      <c r="F2262" s="72">
        <v>1.45E8</v>
      </c>
      <c r="G2262" s="39">
        <f t="shared" si="3"/>
        <v>472000000</v>
      </c>
      <c r="H2262" s="39">
        <f t="shared" si="4"/>
        <v>145000000</v>
      </c>
    </row>
    <row r="2263">
      <c r="A2263" s="33" t="s">
        <v>227</v>
      </c>
      <c r="B2263" s="68" t="s">
        <v>238</v>
      </c>
      <c r="C2263" s="35" t="s">
        <v>60</v>
      </c>
      <c r="D2263" s="76" t="str">
        <f t="shared" si="2"/>
        <v>The Americas/Cayman Islands-The Americas/2012</v>
      </c>
      <c r="E2263" s="69"/>
      <c r="F2263" s="69"/>
      <c r="G2263" s="39">
        <f t="shared" si="3"/>
        <v>472000000</v>
      </c>
      <c r="H2263" s="39">
        <f t="shared" si="4"/>
        <v>145000000</v>
      </c>
    </row>
    <row r="2264">
      <c r="A2264" s="33" t="s">
        <v>227</v>
      </c>
      <c r="B2264" s="68" t="s">
        <v>239</v>
      </c>
      <c r="C2264" s="35" t="s">
        <v>48</v>
      </c>
      <c r="D2264" s="76" t="str">
        <f t="shared" si="2"/>
        <v>The Americas/Chile-The Americas/2000</v>
      </c>
      <c r="E2264" s="72">
        <v>1.179E9</v>
      </c>
      <c r="F2264" s="72">
        <v>9.04E8</v>
      </c>
      <c r="G2264" s="39">
        <f t="shared" si="3"/>
        <v>1179000000</v>
      </c>
      <c r="H2264" s="39">
        <f t="shared" si="4"/>
        <v>904000000</v>
      </c>
    </row>
    <row r="2265">
      <c r="A2265" s="33" t="s">
        <v>227</v>
      </c>
      <c r="B2265" s="68" t="s">
        <v>239</v>
      </c>
      <c r="C2265" s="35" t="s">
        <v>49</v>
      </c>
      <c r="D2265" s="76" t="str">
        <f t="shared" si="2"/>
        <v>The Americas/Chile-The Americas/2001</v>
      </c>
      <c r="E2265" s="72">
        <v>1.184E9</v>
      </c>
      <c r="F2265" s="72">
        <v>9.39E8</v>
      </c>
      <c r="G2265" s="39">
        <f t="shared" si="3"/>
        <v>1184000000</v>
      </c>
      <c r="H2265" s="39">
        <f t="shared" si="4"/>
        <v>939000000</v>
      </c>
    </row>
    <row r="2266">
      <c r="A2266" s="33" t="s">
        <v>227</v>
      </c>
      <c r="B2266" s="68" t="s">
        <v>239</v>
      </c>
      <c r="C2266" s="35" t="s">
        <v>50</v>
      </c>
      <c r="D2266" s="76" t="str">
        <f t="shared" si="2"/>
        <v>The Americas/Chile-The Americas/2002</v>
      </c>
      <c r="E2266" s="72">
        <v>1.221E9</v>
      </c>
      <c r="F2266" s="72">
        <v>9.32E8</v>
      </c>
      <c r="G2266" s="39">
        <f t="shared" si="3"/>
        <v>1221000000</v>
      </c>
      <c r="H2266" s="39">
        <f t="shared" si="4"/>
        <v>932000000</v>
      </c>
    </row>
    <row r="2267">
      <c r="A2267" s="33" t="s">
        <v>227</v>
      </c>
      <c r="B2267" s="68" t="s">
        <v>239</v>
      </c>
      <c r="C2267" s="35" t="s">
        <v>51</v>
      </c>
      <c r="D2267" s="76" t="str">
        <f t="shared" si="2"/>
        <v>The Americas/Chile-The Americas/2003</v>
      </c>
      <c r="E2267" s="72">
        <v>1.309E9</v>
      </c>
      <c r="F2267" s="72">
        <v>1.109E9</v>
      </c>
      <c r="G2267" s="39">
        <f t="shared" si="3"/>
        <v>1309000000</v>
      </c>
      <c r="H2267" s="39">
        <f t="shared" si="4"/>
        <v>1109000000</v>
      </c>
    </row>
    <row r="2268">
      <c r="A2268" s="33" t="s">
        <v>227</v>
      </c>
      <c r="B2268" s="68" t="s">
        <v>239</v>
      </c>
      <c r="C2268" s="35" t="s">
        <v>52</v>
      </c>
      <c r="D2268" s="76" t="str">
        <f t="shared" si="2"/>
        <v>The Americas/Chile-The Americas/2004</v>
      </c>
      <c r="E2268" s="72">
        <v>1.571E9</v>
      </c>
      <c r="F2268" s="72">
        <v>1.251E9</v>
      </c>
      <c r="G2268" s="39">
        <f t="shared" si="3"/>
        <v>1571000000</v>
      </c>
      <c r="H2268" s="39">
        <f t="shared" si="4"/>
        <v>1251000000</v>
      </c>
    </row>
    <row r="2269">
      <c r="A2269" s="33" t="s">
        <v>227</v>
      </c>
      <c r="B2269" s="68" t="s">
        <v>239</v>
      </c>
      <c r="C2269" s="35" t="s">
        <v>53</v>
      </c>
      <c r="D2269" s="76" t="str">
        <f t="shared" si="2"/>
        <v>The Americas/Chile-The Americas/2005</v>
      </c>
      <c r="E2269" s="72">
        <v>1.682E9</v>
      </c>
      <c r="F2269" s="72">
        <v>1.355E9</v>
      </c>
      <c r="G2269" s="39">
        <f t="shared" si="3"/>
        <v>1682000000</v>
      </c>
      <c r="H2269" s="39">
        <f t="shared" si="4"/>
        <v>1355000000</v>
      </c>
    </row>
    <row r="2270">
      <c r="A2270" s="33" t="s">
        <v>227</v>
      </c>
      <c r="B2270" s="68" t="s">
        <v>239</v>
      </c>
      <c r="C2270" s="35" t="s">
        <v>54</v>
      </c>
      <c r="D2270" s="76" t="str">
        <f t="shared" si="2"/>
        <v>The Americas/Chile-The Americas/2006</v>
      </c>
      <c r="E2270" s="72">
        <v>1.891E9</v>
      </c>
      <c r="F2270" s="72">
        <v>1.573E9</v>
      </c>
      <c r="G2270" s="39">
        <f t="shared" si="3"/>
        <v>1891000000</v>
      </c>
      <c r="H2270" s="39">
        <f t="shared" si="4"/>
        <v>1573000000</v>
      </c>
    </row>
    <row r="2271">
      <c r="A2271" s="33" t="s">
        <v>227</v>
      </c>
      <c r="B2271" s="68" t="s">
        <v>239</v>
      </c>
      <c r="C2271" s="35" t="s">
        <v>55</v>
      </c>
      <c r="D2271" s="76" t="str">
        <f t="shared" si="2"/>
        <v>The Americas/Chile-The Americas/2007</v>
      </c>
      <c r="E2271" s="72">
        <v>2.226E9</v>
      </c>
      <c r="F2271" s="72">
        <v>2.042E9</v>
      </c>
      <c r="G2271" s="39">
        <f t="shared" si="3"/>
        <v>2226000000</v>
      </c>
      <c r="H2271" s="39">
        <f t="shared" si="4"/>
        <v>2042000000</v>
      </c>
    </row>
    <row r="2272">
      <c r="A2272" s="33" t="s">
        <v>227</v>
      </c>
      <c r="B2272" s="68" t="s">
        <v>239</v>
      </c>
      <c r="C2272" s="35" t="s">
        <v>56</v>
      </c>
      <c r="D2272" s="76" t="str">
        <f t="shared" si="2"/>
        <v>The Americas/Chile-The Americas/2008</v>
      </c>
      <c r="E2272" s="72">
        <v>2.537E9</v>
      </c>
      <c r="F2272" s="72">
        <v>1.789E9</v>
      </c>
      <c r="G2272" s="39">
        <f t="shared" si="3"/>
        <v>2537000000</v>
      </c>
      <c r="H2272" s="39">
        <f t="shared" si="4"/>
        <v>1789000000</v>
      </c>
    </row>
    <row r="2273">
      <c r="A2273" s="33" t="s">
        <v>227</v>
      </c>
      <c r="B2273" s="68" t="s">
        <v>239</v>
      </c>
      <c r="C2273" s="35" t="s">
        <v>57</v>
      </c>
      <c r="D2273" s="76" t="str">
        <f t="shared" si="2"/>
        <v>The Americas/Chile-The Americas/2009</v>
      </c>
      <c r="E2273" s="72">
        <v>2.35E9</v>
      </c>
      <c r="F2273" s="72">
        <v>1.504E9</v>
      </c>
      <c r="G2273" s="39">
        <f t="shared" si="3"/>
        <v>2350000000</v>
      </c>
      <c r="H2273" s="39">
        <f t="shared" si="4"/>
        <v>1504000000</v>
      </c>
    </row>
    <row r="2274">
      <c r="A2274" s="33" t="s">
        <v>227</v>
      </c>
      <c r="B2274" s="68" t="s">
        <v>239</v>
      </c>
      <c r="C2274" s="35" t="s">
        <v>58</v>
      </c>
      <c r="D2274" s="76" t="str">
        <f t="shared" si="2"/>
        <v>The Americas/Chile-The Americas/2010</v>
      </c>
      <c r="E2274" s="72">
        <v>2.422E9</v>
      </c>
      <c r="F2274" s="72">
        <v>1.808E9</v>
      </c>
      <c r="G2274" s="39">
        <f t="shared" si="3"/>
        <v>2422000000</v>
      </c>
      <c r="H2274" s="39">
        <f t="shared" si="4"/>
        <v>1808000000</v>
      </c>
    </row>
    <row r="2275">
      <c r="A2275" s="33" t="s">
        <v>227</v>
      </c>
      <c r="B2275" s="68" t="s">
        <v>239</v>
      </c>
      <c r="C2275" s="35" t="s">
        <v>59</v>
      </c>
      <c r="D2275" s="76" t="str">
        <f t="shared" si="2"/>
        <v>The Americas/Chile-The Americas/2011</v>
      </c>
      <c r="E2275" s="72">
        <v>2.751E9</v>
      </c>
      <c r="F2275" s="72">
        <v>2.047E9</v>
      </c>
      <c r="G2275" s="39">
        <f t="shared" si="3"/>
        <v>2751000000</v>
      </c>
      <c r="H2275" s="39">
        <f t="shared" si="4"/>
        <v>2047000000</v>
      </c>
    </row>
    <row r="2276">
      <c r="A2276" s="33" t="s">
        <v>227</v>
      </c>
      <c r="B2276" s="68" t="s">
        <v>239</v>
      </c>
      <c r="C2276" s="35" t="s">
        <v>60</v>
      </c>
      <c r="D2276" s="76" t="str">
        <f t="shared" si="2"/>
        <v>The Americas/Chile-The Americas/2012</v>
      </c>
      <c r="E2276" s="72">
        <v>3.18E9</v>
      </c>
      <c r="F2276" s="72">
        <v>2.348E9</v>
      </c>
      <c r="G2276" s="39">
        <f t="shared" si="3"/>
        <v>3180000000</v>
      </c>
      <c r="H2276" s="39">
        <f t="shared" si="4"/>
        <v>2348000000</v>
      </c>
    </row>
    <row r="2277">
      <c r="A2277" s="33" t="s">
        <v>227</v>
      </c>
      <c r="B2277" s="68" t="s">
        <v>240</v>
      </c>
      <c r="C2277" s="35" t="s">
        <v>48</v>
      </c>
      <c r="D2277" s="76" t="str">
        <f t="shared" si="2"/>
        <v>The Americas/Colombia-The Americas/2000</v>
      </c>
      <c r="E2277" s="72">
        <v>1.313E9</v>
      </c>
      <c r="F2277" s="72">
        <v>1.452E9</v>
      </c>
      <c r="G2277" s="39">
        <f t="shared" si="3"/>
        <v>1313000000</v>
      </c>
      <c r="H2277" s="39">
        <f t="shared" si="4"/>
        <v>1452000000</v>
      </c>
    </row>
    <row r="2278">
      <c r="A2278" s="33" t="s">
        <v>227</v>
      </c>
      <c r="B2278" s="68" t="s">
        <v>240</v>
      </c>
      <c r="C2278" s="35" t="s">
        <v>49</v>
      </c>
      <c r="D2278" s="76" t="str">
        <f t="shared" si="2"/>
        <v>The Americas/Colombia-The Americas/2001</v>
      </c>
      <c r="E2278" s="72">
        <v>1.483E9</v>
      </c>
      <c r="F2278" s="72">
        <v>1.556E9</v>
      </c>
      <c r="G2278" s="39">
        <f t="shared" si="3"/>
        <v>1483000000</v>
      </c>
      <c r="H2278" s="39">
        <f t="shared" si="4"/>
        <v>1556000000</v>
      </c>
    </row>
    <row r="2279">
      <c r="A2279" s="33" t="s">
        <v>227</v>
      </c>
      <c r="B2279" s="68" t="s">
        <v>240</v>
      </c>
      <c r="C2279" s="35" t="s">
        <v>50</v>
      </c>
      <c r="D2279" s="76" t="str">
        <f t="shared" si="2"/>
        <v>The Americas/Colombia-The Americas/2002</v>
      </c>
      <c r="E2279" s="72">
        <v>1.237E9</v>
      </c>
      <c r="F2279" s="72">
        <v>1.355E9</v>
      </c>
      <c r="G2279" s="39">
        <f t="shared" si="3"/>
        <v>1237000000</v>
      </c>
      <c r="H2279" s="39">
        <f t="shared" si="4"/>
        <v>1355000000</v>
      </c>
    </row>
    <row r="2280">
      <c r="A2280" s="33" t="s">
        <v>227</v>
      </c>
      <c r="B2280" s="68" t="s">
        <v>240</v>
      </c>
      <c r="C2280" s="35" t="s">
        <v>51</v>
      </c>
      <c r="D2280" s="76" t="str">
        <f t="shared" si="2"/>
        <v>The Americas/Colombia-The Americas/2003</v>
      </c>
      <c r="E2280" s="72">
        <v>1.191E9</v>
      </c>
      <c r="F2280" s="72">
        <v>1.349E9</v>
      </c>
      <c r="G2280" s="39">
        <f t="shared" si="3"/>
        <v>1191000000</v>
      </c>
      <c r="H2280" s="39">
        <f t="shared" si="4"/>
        <v>1349000000</v>
      </c>
    </row>
    <row r="2281">
      <c r="A2281" s="33" t="s">
        <v>227</v>
      </c>
      <c r="B2281" s="68" t="s">
        <v>240</v>
      </c>
      <c r="C2281" s="35" t="s">
        <v>52</v>
      </c>
      <c r="D2281" s="76" t="str">
        <f t="shared" si="2"/>
        <v>The Americas/Colombia-The Americas/2004</v>
      </c>
      <c r="E2281" s="72">
        <v>1.369E9</v>
      </c>
      <c r="F2281" s="72">
        <v>1.469E9</v>
      </c>
      <c r="G2281" s="39">
        <f t="shared" si="3"/>
        <v>1369000000</v>
      </c>
      <c r="H2281" s="39">
        <f t="shared" si="4"/>
        <v>1469000000</v>
      </c>
    </row>
    <row r="2282">
      <c r="A2282" s="33" t="s">
        <v>227</v>
      </c>
      <c r="B2282" s="68" t="s">
        <v>240</v>
      </c>
      <c r="C2282" s="35" t="s">
        <v>53</v>
      </c>
      <c r="D2282" s="76" t="str">
        <f t="shared" si="2"/>
        <v>The Americas/Colombia-The Americas/2005</v>
      </c>
      <c r="E2282" s="72">
        <v>1.574E9</v>
      </c>
      <c r="F2282" s="72">
        <v>1.565E9</v>
      </c>
      <c r="G2282" s="39">
        <f t="shared" si="3"/>
        <v>1574000000</v>
      </c>
      <c r="H2282" s="39">
        <f t="shared" si="4"/>
        <v>1565000000</v>
      </c>
    </row>
    <row r="2283">
      <c r="A2283" s="33" t="s">
        <v>227</v>
      </c>
      <c r="B2283" s="68" t="s">
        <v>240</v>
      </c>
      <c r="C2283" s="35" t="s">
        <v>54</v>
      </c>
      <c r="D2283" s="76" t="str">
        <f t="shared" si="2"/>
        <v>The Americas/Colombia-The Americas/2006</v>
      </c>
      <c r="E2283" s="72">
        <v>2.009E9</v>
      </c>
      <c r="F2283" s="72">
        <v>1.799E9</v>
      </c>
      <c r="G2283" s="39">
        <f t="shared" si="3"/>
        <v>2009000000</v>
      </c>
      <c r="H2283" s="39">
        <f t="shared" si="4"/>
        <v>1799000000</v>
      </c>
    </row>
    <row r="2284">
      <c r="A2284" s="33" t="s">
        <v>227</v>
      </c>
      <c r="B2284" s="68" t="s">
        <v>240</v>
      </c>
      <c r="C2284" s="35" t="s">
        <v>55</v>
      </c>
      <c r="D2284" s="76" t="str">
        <f t="shared" si="2"/>
        <v>The Americas/Colombia-The Americas/2007</v>
      </c>
      <c r="E2284" s="72">
        <v>2.262E9</v>
      </c>
      <c r="F2284" s="72">
        <v>2.093E9</v>
      </c>
      <c r="G2284" s="39">
        <f t="shared" si="3"/>
        <v>2262000000</v>
      </c>
      <c r="H2284" s="39">
        <f t="shared" si="4"/>
        <v>2093000000</v>
      </c>
    </row>
    <row r="2285">
      <c r="A2285" s="33" t="s">
        <v>227</v>
      </c>
      <c r="B2285" s="68" t="s">
        <v>240</v>
      </c>
      <c r="C2285" s="35" t="s">
        <v>56</v>
      </c>
      <c r="D2285" s="76" t="str">
        <f t="shared" si="2"/>
        <v>The Americas/Colombia-The Americas/2008</v>
      </c>
      <c r="E2285" s="72">
        <v>2.438E9</v>
      </c>
      <c r="F2285" s="72">
        <v>2.337E9</v>
      </c>
      <c r="G2285" s="39">
        <f t="shared" si="3"/>
        <v>2438000000</v>
      </c>
      <c r="H2285" s="39">
        <f t="shared" si="4"/>
        <v>2337000000</v>
      </c>
    </row>
    <row r="2286">
      <c r="A2286" s="33" t="s">
        <v>227</v>
      </c>
      <c r="B2286" s="68" t="s">
        <v>240</v>
      </c>
      <c r="C2286" s="35" t="s">
        <v>57</v>
      </c>
      <c r="D2286" s="76" t="str">
        <f t="shared" si="2"/>
        <v>The Americas/Colombia-The Americas/2009</v>
      </c>
      <c r="E2286" s="72">
        <v>2.609E9</v>
      </c>
      <c r="F2286" s="72">
        <v>2.301E9</v>
      </c>
      <c r="G2286" s="39">
        <f t="shared" si="3"/>
        <v>2609000000</v>
      </c>
      <c r="H2286" s="39">
        <f t="shared" si="4"/>
        <v>2301000000</v>
      </c>
    </row>
    <row r="2287">
      <c r="A2287" s="33" t="s">
        <v>227</v>
      </c>
      <c r="B2287" s="68" t="s">
        <v>240</v>
      </c>
      <c r="C2287" s="35" t="s">
        <v>58</v>
      </c>
      <c r="D2287" s="76" t="str">
        <f t="shared" si="2"/>
        <v>The Americas/Colombia-The Americas/2010</v>
      </c>
      <c r="E2287" s="72">
        <v>2.727E9</v>
      </c>
      <c r="F2287" s="72">
        <v>2.373E9</v>
      </c>
      <c r="G2287" s="39">
        <f t="shared" si="3"/>
        <v>2727000000</v>
      </c>
      <c r="H2287" s="39">
        <f t="shared" si="4"/>
        <v>2373000000</v>
      </c>
    </row>
    <row r="2288">
      <c r="A2288" s="33" t="s">
        <v>227</v>
      </c>
      <c r="B2288" s="68" t="s">
        <v>240</v>
      </c>
      <c r="C2288" s="35" t="s">
        <v>59</v>
      </c>
      <c r="D2288" s="76" t="str">
        <f t="shared" si="2"/>
        <v>The Americas/Colombia-The Americas/2011</v>
      </c>
      <c r="E2288" s="72">
        <v>2.992E9</v>
      </c>
      <c r="F2288" s="72">
        <v>2.842E9</v>
      </c>
      <c r="G2288" s="39">
        <f t="shared" si="3"/>
        <v>2992000000</v>
      </c>
      <c r="H2288" s="39">
        <f t="shared" si="4"/>
        <v>2842000000</v>
      </c>
    </row>
    <row r="2289">
      <c r="A2289" s="33" t="s">
        <v>227</v>
      </c>
      <c r="B2289" s="68" t="s">
        <v>240</v>
      </c>
      <c r="C2289" s="35" t="s">
        <v>60</v>
      </c>
      <c r="D2289" s="76" t="str">
        <f t="shared" si="2"/>
        <v>The Americas/Colombia-The Americas/2012</v>
      </c>
      <c r="E2289" s="72">
        <v>3.257E9</v>
      </c>
      <c r="F2289" s="72">
        <v>3.364E9</v>
      </c>
      <c r="G2289" s="39">
        <f t="shared" si="3"/>
        <v>3257000000</v>
      </c>
      <c r="H2289" s="39">
        <f t="shared" si="4"/>
        <v>3364000000</v>
      </c>
    </row>
    <row r="2290">
      <c r="A2290" s="33" t="s">
        <v>227</v>
      </c>
      <c r="B2290" s="68" t="s">
        <v>241</v>
      </c>
      <c r="C2290" s="35" t="s">
        <v>48</v>
      </c>
      <c r="D2290" s="76" t="str">
        <f t="shared" si="2"/>
        <v>The Americas/Costa Rica-The Americas/2000</v>
      </c>
      <c r="E2290" s="72">
        <v>1.477E9</v>
      </c>
      <c r="F2290" s="72">
        <v>5.51E8</v>
      </c>
      <c r="G2290" s="39">
        <f t="shared" si="3"/>
        <v>1477000000</v>
      </c>
      <c r="H2290" s="39">
        <f t="shared" si="4"/>
        <v>551000000</v>
      </c>
    </row>
    <row r="2291">
      <c r="A2291" s="33" t="s">
        <v>227</v>
      </c>
      <c r="B2291" s="68" t="s">
        <v>241</v>
      </c>
      <c r="C2291" s="35" t="s">
        <v>49</v>
      </c>
      <c r="D2291" s="76" t="str">
        <f t="shared" si="2"/>
        <v>The Americas/Costa Rica-The Americas/2001</v>
      </c>
      <c r="E2291" s="72">
        <v>1.339E9</v>
      </c>
      <c r="F2291" s="72">
        <v>4.34E8</v>
      </c>
      <c r="G2291" s="39">
        <f t="shared" si="3"/>
        <v>1339000000</v>
      </c>
      <c r="H2291" s="39">
        <f t="shared" si="4"/>
        <v>434000000</v>
      </c>
    </row>
    <row r="2292">
      <c r="A2292" s="33" t="s">
        <v>227</v>
      </c>
      <c r="B2292" s="68" t="s">
        <v>241</v>
      </c>
      <c r="C2292" s="35" t="s">
        <v>50</v>
      </c>
      <c r="D2292" s="76" t="str">
        <f t="shared" si="2"/>
        <v>The Americas/Costa Rica-The Americas/2002</v>
      </c>
      <c r="E2292" s="72">
        <v>1.292E9</v>
      </c>
      <c r="F2292" s="72">
        <v>4.3E8</v>
      </c>
      <c r="G2292" s="39">
        <f t="shared" si="3"/>
        <v>1292000000</v>
      </c>
      <c r="H2292" s="39">
        <f t="shared" si="4"/>
        <v>430000000</v>
      </c>
    </row>
    <row r="2293">
      <c r="A2293" s="33" t="s">
        <v>227</v>
      </c>
      <c r="B2293" s="68" t="s">
        <v>241</v>
      </c>
      <c r="C2293" s="35" t="s">
        <v>51</v>
      </c>
      <c r="D2293" s="76" t="str">
        <f t="shared" si="2"/>
        <v>The Americas/Costa Rica-The Americas/2003</v>
      </c>
      <c r="E2293" s="72">
        <v>1.424E9</v>
      </c>
      <c r="F2293" s="72">
        <v>4.34E8</v>
      </c>
      <c r="G2293" s="39">
        <f t="shared" si="3"/>
        <v>1424000000</v>
      </c>
      <c r="H2293" s="39">
        <f t="shared" si="4"/>
        <v>434000000</v>
      </c>
    </row>
    <row r="2294">
      <c r="A2294" s="33" t="s">
        <v>227</v>
      </c>
      <c r="B2294" s="68" t="s">
        <v>241</v>
      </c>
      <c r="C2294" s="35" t="s">
        <v>52</v>
      </c>
      <c r="D2294" s="76" t="str">
        <f t="shared" si="2"/>
        <v>The Americas/Costa Rica-The Americas/2004</v>
      </c>
      <c r="E2294" s="72">
        <v>1.586E9</v>
      </c>
      <c r="F2294" s="72">
        <v>4.81E8</v>
      </c>
      <c r="G2294" s="39">
        <f t="shared" si="3"/>
        <v>1586000000</v>
      </c>
      <c r="H2294" s="39">
        <f t="shared" si="4"/>
        <v>481000000</v>
      </c>
    </row>
    <row r="2295">
      <c r="A2295" s="33" t="s">
        <v>227</v>
      </c>
      <c r="B2295" s="68" t="s">
        <v>241</v>
      </c>
      <c r="C2295" s="35" t="s">
        <v>53</v>
      </c>
      <c r="D2295" s="76" t="str">
        <f t="shared" si="2"/>
        <v>The Americas/Costa Rica-The Americas/2005</v>
      </c>
      <c r="E2295" s="72">
        <v>1.81E9</v>
      </c>
      <c r="F2295" s="72">
        <v>5.56E8</v>
      </c>
      <c r="G2295" s="39">
        <f t="shared" si="3"/>
        <v>1810000000</v>
      </c>
      <c r="H2295" s="39">
        <f t="shared" si="4"/>
        <v>556000000</v>
      </c>
    </row>
    <row r="2296">
      <c r="A2296" s="33" t="s">
        <v>227</v>
      </c>
      <c r="B2296" s="68" t="s">
        <v>241</v>
      </c>
      <c r="C2296" s="35" t="s">
        <v>54</v>
      </c>
      <c r="D2296" s="76" t="str">
        <f t="shared" si="2"/>
        <v>The Americas/Costa Rica-The Americas/2006</v>
      </c>
      <c r="E2296" s="72">
        <v>1.865E9</v>
      </c>
      <c r="F2296" s="72">
        <v>5.77E8</v>
      </c>
      <c r="G2296" s="39">
        <f t="shared" si="3"/>
        <v>1865000000</v>
      </c>
      <c r="H2296" s="39">
        <f t="shared" si="4"/>
        <v>577000000</v>
      </c>
    </row>
    <row r="2297">
      <c r="A2297" s="33" t="s">
        <v>227</v>
      </c>
      <c r="B2297" s="68" t="s">
        <v>241</v>
      </c>
      <c r="C2297" s="35" t="s">
        <v>55</v>
      </c>
      <c r="D2297" s="76" t="str">
        <f t="shared" si="2"/>
        <v>The Americas/Costa Rica-The Americas/2007</v>
      </c>
      <c r="E2297" s="72">
        <v>2.221E9</v>
      </c>
      <c r="F2297" s="72">
        <v>7.51E8</v>
      </c>
      <c r="G2297" s="39">
        <f t="shared" si="3"/>
        <v>2221000000</v>
      </c>
      <c r="H2297" s="39">
        <f t="shared" si="4"/>
        <v>751000000</v>
      </c>
    </row>
    <row r="2298">
      <c r="A2298" s="33" t="s">
        <v>227</v>
      </c>
      <c r="B2298" s="68" t="s">
        <v>241</v>
      </c>
      <c r="C2298" s="35" t="s">
        <v>56</v>
      </c>
      <c r="D2298" s="76" t="str">
        <f t="shared" si="2"/>
        <v>The Americas/Costa Rica-The Americas/2008</v>
      </c>
      <c r="E2298" s="72">
        <v>2.533E9</v>
      </c>
      <c r="F2298" s="72">
        <v>7.18E8</v>
      </c>
      <c r="G2298" s="39">
        <f t="shared" si="3"/>
        <v>2533000000</v>
      </c>
      <c r="H2298" s="39">
        <f t="shared" si="4"/>
        <v>718000000</v>
      </c>
    </row>
    <row r="2299">
      <c r="A2299" s="33" t="s">
        <v>227</v>
      </c>
      <c r="B2299" s="68" t="s">
        <v>241</v>
      </c>
      <c r="C2299" s="35" t="s">
        <v>57</v>
      </c>
      <c r="D2299" s="76" t="str">
        <f t="shared" si="2"/>
        <v>The Americas/Costa Rica-The Americas/2009</v>
      </c>
      <c r="E2299" s="72">
        <v>2.001E9</v>
      </c>
      <c r="F2299" s="72">
        <v>4.62E8</v>
      </c>
      <c r="G2299" s="39">
        <f t="shared" si="3"/>
        <v>2001000000</v>
      </c>
      <c r="H2299" s="39">
        <f t="shared" si="4"/>
        <v>462000000</v>
      </c>
    </row>
    <row r="2300">
      <c r="A2300" s="33" t="s">
        <v>227</v>
      </c>
      <c r="B2300" s="68" t="s">
        <v>241</v>
      </c>
      <c r="C2300" s="35" t="s">
        <v>58</v>
      </c>
      <c r="D2300" s="76" t="str">
        <f t="shared" si="2"/>
        <v>The Americas/Costa Rica-The Americas/2010</v>
      </c>
      <c r="E2300" s="72">
        <v>2.179E9</v>
      </c>
      <c r="F2300" s="72">
        <v>5.33E8</v>
      </c>
      <c r="G2300" s="39">
        <f t="shared" si="3"/>
        <v>2179000000</v>
      </c>
      <c r="H2300" s="39">
        <f t="shared" si="4"/>
        <v>533000000</v>
      </c>
    </row>
    <row r="2301">
      <c r="A2301" s="33" t="s">
        <v>227</v>
      </c>
      <c r="B2301" s="68" t="s">
        <v>241</v>
      </c>
      <c r="C2301" s="35" t="s">
        <v>59</v>
      </c>
      <c r="D2301" s="76" t="str">
        <f t="shared" si="2"/>
        <v>The Americas/Costa Rica-The Americas/2011</v>
      </c>
      <c r="E2301" s="72">
        <v>2.375E9</v>
      </c>
      <c r="F2301" s="72">
        <v>5.22E8</v>
      </c>
      <c r="G2301" s="39">
        <f t="shared" si="3"/>
        <v>2375000000</v>
      </c>
      <c r="H2301" s="39">
        <f t="shared" si="4"/>
        <v>522000000</v>
      </c>
    </row>
    <row r="2302">
      <c r="A2302" s="33" t="s">
        <v>227</v>
      </c>
      <c r="B2302" s="68" t="s">
        <v>241</v>
      </c>
      <c r="C2302" s="35" t="s">
        <v>60</v>
      </c>
      <c r="D2302" s="76" t="str">
        <f t="shared" si="2"/>
        <v>The Americas/Costa Rica-The Americas/2012</v>
      </c>
      <c r="E2302" s="72">
        <v>2.544E9</v>
      </c>
      <c r="F2302" s="72">
        <v>5.67E8</v>
      </c>
      <c r="G2302" s="39">
        <f t="shared" si="3"/>
        <v>2544000000</v>
      </c>
      <c r="H2302" s="39">
        <f t="shared" si="4"/>
        <v>567000000</v>
      </c>
    </row>
    <row r="2303">
      <c r="A2303" s="33" t="s">
        <v>227</v>
      </c>
      <c r="B2303" s="68" t="s">
        <v>242</v>
      </c>
      <c r="C2303" s="35" t="s">
        <v>48</v>
      </c>
      <c r="D2303" s="76" t="str">
        <f t="shared" si="2"/>
        <v>The Americas/Cuba-The Americas/2000</v>
      </c>
      <c r="E2303" s="72">
        <v>1.948E9</v>
      </c>
      <c r="F2303" s="69"/>
      <c r="G2303" s="39">
        <f t="shared" si="3"/>
        <v>1948000000</v>
      </c>
      <c r="H2303" s="39" t="str">
        <f t="shared" si="4"/>
        <v/>
      </c>
    </row>
    <row r="2304">
      <c r="A2304" s="33" t="s">
        <v>227</v>
      </c>
      <c r="B2304" s="68" t="s">
        <v>242</v>
      </c>
      <c r="C2304" s="35" t="s">
        <v>49</v>
      </c>
      <c r="D2304" s="76" t="str">
        <f t="shared" si="2"/>
        <v>The Americas/Cuba-The Americas/2001</v>
      </c>
      <c r="E2304" s="72">
        <v>1.84E9</v>
      </c>
      <c r="F2304" s="69"/>
      <c r="G2304" s="39">
        <f t="shared" si="3"/>
        <v>1840000000</v>
      </c>
      <c r="H2304" s="39" t="str">
        <f t="shared" si="4"/>
        <v/>
      </c>
    </row>
    <row r="2305">
      <c r="A2305" s="33" t="s">
        <v>227</v>
      </c>
      <c r="B2305" s="68" t="s">
        <v>242</v>
      </c>
      <c r="C2305" s="35" t="s">
        <v>50</v>
      </c>
      <c r="D2305" s="76" t="str">
        <f t="shared" si="2"/>
        <v>The Americas/Cuba-The Americas/2002</v>
      </c>
      <c r="E2305" s="72">
        <v>1.769E9</v>
      </c>
      <c r="F2305" s="69"/>
      <c r="G2305" s="39">
        <f t="shared" si="3"/>
        <v>1769000000</v>
      </c>
      <c r="H2305" s="39" t="str">
        <f t="shared" si="4"/>
        <v/>
      </c>
    </row>
    <row r="2306">
      <c r="A2306" s="33" t="s">
        <v>227</v>
      </c>
      <c r="B2306" s="68" t="s">
        <v>242</v>
      </c>
      <c r="C2306" s="35" t="s">
        <v>51</v>
      </c>
      <c r="D2306" s="76" t="str">
        <f t="shared" si="2"/>
        <v>The Americas/Cuba-The Americas/2003</v>
      </c>
      <c r="E2306" s="72">
        <v>1.999E9</v>
      </c>
      <c r="F2306" s="69"/>
      <c r="G2306" s="39">
        <f t="shared" si="3"/>
        <v>1999000000</v>
      </c>
      <c r="H2306" s="39" t="str">
        <f t="shared" si="4"/>
        <v/>
      </c>
    </row>
    <row r="2307">
      <c r="A2307" s="33" t="s">
        <v>227</v>
      </c>
      <c r="B2307" s="68" t="s">
        <v>242</v>
      </c>
      <c r="C2307" s="35" t="s">
        <v>52</v>
      </c>
      <c r="D2307" s="76" t="str">
        <f t="shared" si="2"/>
        <v>The Americas/Cuba-The Americas/2004</v>
      </c>
      <c r="E2307" s="72">
        <v>2.114E9</v>
      </c>
      <c r="F2307" s="69"/>
      <c r="G2307" s="39">
        <f t="shared" si="3"/>
        <v>2114000000</v>
      </c>
      <c r="H2307" s="39" t="str">
        <f t="shared" si="4"/>
        <v/>
      </c>
    </row>
    <row r="2308">
      <c r="A2308" s="33" t="s">
        <v>227</v>
      </c>
      <c r="B2308" s="68" t="s">
        <v>242</v>
      </c>
      <c r="C2308" s="35" t="s">
        <v>53</v>
      </c>
      <c r="D2308" s="76" t="str">
        <f t="shared" si="2"/>
        <v>The Americas/Cuba-The Americas/2005</v>
      </c>
      <c r="E2308" s="72">
        <v>2.591E9</v>
      </c>
      <c r="F2308" s="69"/>
      <c r="G2308" s="39">
        <f t="shared" si="3"/>
        <v>2591000000</v>
      </c>
      <c r="H2308" s="39" t="str">
        <f t="shared" si="4"/>
        <v/>
      </c>
    </row>
    <row r="2309">
      <c r="A2309" s="33" t="s">
        <v>227</v>
      </c>
      <c r="B2309" s="68" t="s">
        <v>242</v>
      </c>
      <c r="C2309" s="35" t="s">
        <v>54</v>
      </c>
      <c r="D2309" s="76" t="str">
        <f t="shared" si="2"/>
        <v>The Americas/Cuba-The Americas/2006</v>
      </c>
      <c r="E2309" s="72">
        <v>2.414E9</v>
      </c>
      <c r="F2309" s="69"/>
      <c r="G2309" s="39">
        <f t="shared" si="3"/>
        <v>2414000000</v>
      </c>
      <c r="H2309" s="39" t="str">
        <f t="shared" si="4"/>
        <v/>
      </c>
    </row>
    <row r="2310">
      <c r="A2310" s="33" t="s">
        <v>227</v>
      </c>
      <c r="B2310" s="68" t="s">
        <v>242</v>
      </c>
      <c r="C2310" s="35" t="s">
        <v>55</v>
      </c>
      <c r="D2310" s="76" t="str">
        <f t="shared" si="2"/>
        <v>The Americas/Cuba-The Americas/2007</v>
      </c>
      <c r="E2310" s="72">
        <v>2.415E9</v>
      </c>
      <c r="F2310" s="69"/>
      <c r="G2310" s="39">
        <f t="shared" si="3"/>
        <v>2415000000</v>
      </c>
      <c r="H2310" s="39" t="str">
        <f t="shared" si="4"/>
        <v/>
      </c>
    </row>
    <row r="2311">
      <c r="A2311" s="33" t="s">
        <v>227</v>
      </c>
      <c r="B2311" s="68" t="s">
        <v>242</v>
      </c>
      <c r="C2311" s="35" t="s">
        <v>56</v>
      </c>
      <c r="D2311" s="76" t="str">
        <f t="shared" si="2"/>
        <v>The Americas/Cuba-The Americas/2008</v>
      </c>
      <c r="E2311" s="72">
        <v>2.347E9</v>
      </c>
      <c r="F2311" s="69"/>
      <c r="G2311" s="39">
        <f t="shared" si="3"/>
        <v>2347000000</v>
      </c>
      <c r="H2311" s="39" t="str">
        <f t="shared" si="4"/>
        <v/>
      </c>
    </row>
    <row r="2312">
      <c r="A2312" s="33" t="s">
        <v>227</v>
      </c>
      <c r="B2312" s="68" t="s">
        <v>242</v>
      </c>
      <c r="C2312" s="35" t="s">
        <v>57</v>
      </c>
      <c r="D2312" s="76" t="str">
        <f t="shared" si="2"/>
        <v>The Americas/Cuba-The Americas/2009</v>
      </c>
      <c r="E2312" s="72">
        <v>2.082E9</v>
      </c>
      <c r="F2312" s="69"/>
      <c r="G2312" s="39">
        <f t="shared" si="3"/>
        <v>2082000000</v>
      </c>
      <c r="H2312" s="39" t="str">
        <f t="shared" si="4"/>
        <v/>
      </c>
    </row>
    <row r="2313">
      <c r="A2313" s="33" t="s">
        <v>227</v>
      </c>
      <c r="B2313" s="68" t="s">
        <v>242</v>
      </c>
      <c r="C2313" s="35" t="s">
        <v>58</v>
      </c>
      <c r="D2313" s="76" t="str">
        <f t="shared" si="2"/>
        <v>The Americas/Cuba-The Americas/2010</v>
      </c>
      <c r="E2313" s="72">
        <v>2.218E9</v>
      </c>
      <c r="F2313" s="69"/>
      <c r="G2313" s="39">
        <f t="shared" si="3"/>
        <v>2218000000</v>
      </c>
      <c r="H2313" s="39" t="str">
        <f t="shared" si="4"/>
        <v/>
      </c>
    </row>
    <row r="2314">
      <c r="A2314" s="33" t="s">
        <v>227</v>
      </c>
      <c r="B2314" s="68" t="s">
        <v>242</v>
      </c>
      <c r="C2314" s="35" t="s">
        <v>59</v>
      </c>
      <c r="D2314" s="76" t="str">
        <f t="shared" si="2"/>
        <v>The Americas/Cuba-The Americas/2011</v>
      </c>
      <c r="E2314" s="72">
        <v>2.503E9</v>
      </c>
      <c r="F2314" s="69"/>
      <c r="G2314" s="39">
        <f t="shared" si="3"/>
        <v>2503000000</v>
      </c>
      <c r="H2314" s="39" t="str">
        <f t="shared" si="4"/>
        <v/>
      </c>
    </row>
    <row r="2315">
      <c r="A2315" s="33" t="s">
        <v>227</v>
      </c>
      <c r="B2315" s="68" t="s">
        <v>242</v>
      </c>
      <c r="C2315" s="35" t="s">
        <v>60</v>
      </c>
      <c r="D2315" s="76" t="str">
        <f t="shared" si="2"/>
        <v>The Americas/Cuba-The Americas/2012</v>
      </c>
      <c r="E2315" s="72">
        <v>2.614E9</v>
      </c>
      <c r="F2315" s="69"/>
      <c r="G2315" s="39">
        <f t="shared" si="3"/>
        <v>2614000000</v>
      </c>
      <c r="H2315" s="39" t="str">
        <f t="shared" si="4"/>
        <v/>
      </c>
    </row>
    <row r="2316">
      <c r="A2316" s="33" t="s">
        <v>227</v>
      </c>
      <c r="B2316" s="68" t="s">
        <v>243</v>
      </c>
      <c r="C2316" s="35" t="s">
        <v>48</v>
      </c>
      <c r="D2316" s="76" t="str">
        <f t="shared" si="2"/>
        <v>The Americas/Curacao-The Americas/2000</v>
      </c>
      <c r="E2316" s="72">
        <v>2.27E8</v>
      </c>
      <c r="F2316" s="69"/>
      <c r="G2316" s="39">
        <f t="shared" si="3"/>
        <v>227000000</v>
      </c>
      <c r="H2316" s="39" t="str">
        <f t="shared" si="4"/>
        <v/>
      </c>
    </row>
    <row r="2317">
      <c r="A2317" s="33" t="s">
        <v>227</v>
      </c>
      <c r="B2317" s="68" t="s">
        <v>243</v>
      </c>
      <c r="C2317" s="35" t="s">
        <v>49</v>
      </c>
      <c r="D2317" s="76" t="str">
        <f t="shared" si="2"/>
        <v>The Americas/Curacao-The Americas/2001</v>
      </c>
      <c r="E2317" s="72">
        <v>2.71E8</v>
      </c>
      <c r="F2317" s="69"/>
      <c r="G2317" s="39">
        <f t="shared" si="3"/>
        <v>271000000</v>
      </c>
      <c r="H2317" s="39" t="str">
        <f t="shared" si="4"/>
        <v/>
      </c>
    </row>
    <row r="2318">
      <c r="A2318" s="33" t="s">
        <v>227</v>
      </c>
      <c r="B2318" s="68" t="s">
        <v>243</v>
      </c>
      <c r="C2318" s="35" t="s">
        <v>50</v>
      </c>
      <c r="D2318" s="76" t="str">
        <f t="shared" si="2"/>
        <v>The Americas/Curacao-The Americas/2002</v>
      </c>
      <c r="E2318" s="72">
        <v>2.17E8</v>
      </c>
      <c r="F2318" s="72">
        <v>1.37E8</v>
      </c>
      <c r="G2318" s="39">
        <f t="shared" si="3"/>
        <v>217000000</v>
      </c>
      <c r="H2318" s="39">
        <f t="shared" si="4"/>
        <v>137000000</v>
      </c>
    </row>
    <row r="2319">
      <c r="A2319" s="33" t="s">
        <v>227</v>
      </c>
      <c r="B2319" s="68" t="s">
        <v>243</v>
      </c>
      <c r="C2319" s="35" t="s">
        <v>51</v>
      </c>
      <c r="D2319" s="76" t="str">
        <f t="shared" si="2"/>
        <v>The Americas/Curacao-The Americas/2003</v>
      </c>
      <c r="E2319" s="72">
        <v>2.23E8</v>
      </c>
      <c r="F2319" s="72">
        <v>1.76E8</v>
      </c>
      <c r="G2319" s="39">
        <f t="shared" si="3"/>
        <v>223000000</v>
      </c>
      <c r="H2319" s="39">
        <f t="shared" si="4"/>
        <v>176000000</v>
      </c>
    </row>
    <row r="2320">
      <c r="A2320" s="33" t="s">
        <v>227</v>
      </c>
      <c r="B2320" s="68" t="s">
        <v>243</v>
      </c>
      <c r="C2320" s="35" t="s">
        <v>52</v>
      </c>
      <c r="D2320" s="76" t="str">
        <f t="shared" si="2"/>
        <v>The Americas/Curacao-The Americas/2004</v>
      </c>
      <c r="E2320" s="72">
        <v>2.24E8</v>
      </c>
      <c r="F2320" s="72">
        <v>1.95E8</v>
      </c>
      <c r="G2320" s="39">
        <f t="shared" si="3"/>
        <v>224000000</v>
      </c>
      <c r="H2320" s="39">
        <f t="shared" si="4"/>
        <v>195000000</v>
      </c>
    </row>
    <row r="2321">
      <c r="A2321" s="33" t="s">
        <v>227</v>
      </c>
      <c r="B2321" s="68" t="s">
        <v>243</v>
      </c>
      <c r="C2321" s="35" t="s">
        <v>53</v>
      </c>
      <c r="D2321" s="76" t="str">
        <f t="shared" si="2"/>
        <v>The Americas/Curacao-The Americas/2005</v>
      </c>
      <c r="E2321" s="72">
        <v>2.44E8</v>
      </c>
      <c r="F2321" s="72">
        <v>1.64E8</v>
      </c>
      <c r="G2321" s="39">
        <f t="shared" si="3"/>
        <v>244000000</v>
      </c>
      <c r="H2321" s="39">
        <f t="shared" si="4"/>
        <v>164000000</v>
      </c>
    </row>
    <row r="2322">
      <c r="A2322" s="33" t="s">
        <v>227</v>
      </c>
      <c r="B2322" s="68" t="s">
        <v>243</v>
      </c>
      <c r="C2322" s="35" t="s">
        <v>54</v>
      </c>
      <c r="D2322" s="76" t="str">
        <f t="shared" si="2"/>
        <v>The Americas/Curacao-The Americas/2006</v>
      </c>
      <c r="E2322" s="72">
        <v>2.77E8</v>
      </c>
      <c r="F2322" s="72">
        <v>1.91E8</v>
      </c>
      <c r="G2322" s="39">
        <f t="shared" si="3"/>
        <v>277000000</v>
      </c>
      <c r="H2322" s="39">
        <f t="shared" si="4"/>
        <v>191000000</v>
      </c>
    </row>
    <row r="2323">
      <c r="A2323" s="33" t="s">
        <v>227</v>
      </c>
      <c r="B2323" s="68" t="s">
        <v>243</v>
      </c>
      <c r="C2323" s="35" t="s">
        <v>55</v>
      </c>
      <c r="D2323" s="76" t="str">
        <f t="shared" si="2"/>
        <v>The Americas/Curacao-The Americas/2007</v>
      </c>
      <c r="E2323" s="72">
        <v>3.29E8</v>
      </c>
      <c r="F2323" s="72">
        <v>2.23E8</v>
      </c>
      <c r="G2323" s="39">
        <f t="shared" si="3"/>
        <v>329000000</v>
      </c>
      <c r="H2323" s="39">
        <f t="shared" si="4"/>
        <v>223000000</v>
      </c>
    </row>
    <row r="2324">
      <c r="A2324" s="33" t="s">
        <v>227</v>
      </c>
      <c r="B2324" s="68" t="s">
        <v>243</v>
      </c>
      <c r="C2324" s="35" t="s">
        <v>56</v>
      </c>
      <c r="D2324" s="76" t="str">
        <f t="shared" si="2"/>
        <v>The Americas/Curacao-The Americas/2008</v>
      </c>
      <c r="E2324" s="72">
        <v>3.83E8</v>
      </c>
      <c r="F2324" s="72">
        <v>2.29E8</v>
      </c>
      <c r="G2324" s="39">
        <f t="shared" si="3"/>
        <v>383000000</v>
      </c>
      <c r="H2324" s="39">
        <f t="shared" si="4"/>
        <v>229000000</v>
      </c>
    </row>
    <row r="2325">
      <c r="A2325" s="33" t="s">
        <v>227</v>
      </c>
      <c r="B2325" s="68" t="s">
        <v>243</v>
      </c>
      <c r="C2325" s="35" t="s">
        <v>57</v>
      </c>
      <c r="D2325" s="76" t="str">
        <f t="shared" si="2"/>
        <v>The Americas/Curacao-The Americas/2009</v>
      </c>
      <c r="E2325" s="72">
        <v>3.78E8</v>
      </c>
      <c r="F2325" s="72">
        <v>2.58E8</v>
      </c>
      <c r="G2325" s="39">
        <f t="shared" si="3"/>
        <v>378000000</v>
      </c>
      <c r="H2325" s="39">
        <f t="shared" si="4"/>
        <v>258000000</v>
      </c>
    </row>
    <row r="2326">
      <c r="A2326" s="33" t="s">
        <v>227</v>
      </c>
      <c r="B2326" s="68" t="s">
        <v>243</v>
      </c>
      <c r="C2326" s="35" t="s">
        <v>58</v>
      </c>
      <c r="D2326" s="76" t="str">
        <f t="shared" si="2"/>
        <v>The Americas/Curacao-The Americas/2010</v>
      </c>
      <c r="E2326" s="72">
        <v>4.38E8</v>
      </c>
      <c r="F2326" s="72">
        <v>2.82E8</v>
      </c>
      <c r="G2326" s="39">
        <f t="shared" si="3"/>
        <v>438000000</v>
      </c>
      <c r="H2326" s="39">
        <f t="shared" si="4"/>
        <v>282000000</v>
      </c>
    </row>
    <row r="2327">
      <c r="A2327" s="33" t="s">
        <v>227</v>
      </c>
      <c r="B2327" s="68" t="s">
        <v>243</v>
      </c>
      <c r="C2327" s="35" t="s">
        <v>59</v>
      </c>
      <c r="D2327" s="76" t="str">
        <f t="shared" si="2"/>
        <v>The Americas/Curacao-The Americas/2011</v>
      </c>
      <c r="E2327" s="72">
        <v>5.4E8</v>
      </c>
      <c r="F2327" s="72">
        <v>3.21E8</v>
      </c>
      <c r="G2327" s="39">
        <f t="shared" si="3"/>
        <v>540000000</v>
      </c>
      <c r="H2327" s="39">
        <f t="shared" si="4"/>
        <v>321000000</v>
      </c>
    </row>
    <row r="2328">
      <c r="A2328" s="33" t="s">
        <v>227</v>
      </c>
      <c r="B2328" s="68" t="s">
        <v>243</v>
      </c>
      <c r="C2328" s="35" t="s">
        <v>60</v>
      </c>
      <c r="D2328" s="76" t="str">
        <f t="shared" si="2"/>
        <v>The Americas/Curacao-The Americas/2012</v>
      </c>
      <c r="E2328" s="72">
        <v>6.76E8</v>
      </c>
      <c r="F2328" s="72">
        <v>3.57E8</v>
      </c>
      <c r="G2328" s="39">
        <f t="shared" si="3"/>
        <v>676000000</v>
      </c>
      <c r="H2328" s="39">
        <f t="shared" si="4"/>
        <v>357000000</v>
      </c>
    </row>
    <row r="2329">
      <c r="A2329" s="33" t="s">
        <v>227</v>
      </c>
      <c r="B2329" s="68" t="s">
        <v>244</v>
      </c>
      <c r="C2329" s="35" t="s">
        <v>48</v>
      </c>
      <c r="D2329" s="76" t="str">
        <f t="shared" si="2"/>
        <v>The Americas/Dominica-The Americas/2000</v>
      </c>
      <c r="E2329" s="72">
        <v>4.8E7</v>
      </c>
      <c r="F2329" s="72">
        <v>9000000.0</v>
      </c>
      <c r="G2329" s="39">
        <f t="shared" si="3"/>
        <v>48000000</v>
      </c>
      <c r="H2329" s="39">
        <f t="shared" si="4"/>
        <v>9000000</v>
      </c>
    </row>
    <row r="2330">
      <c r="A2330" s="33" t="s">
        <v>227</v>
      </c>
      <c r="B2330" s="68" t="s">
        <v>244</v>
      </c>
      <c r="C2330" s="35" t="s">
        <v>49</v>
      </c>
      <c r="D2330" s="76" t="str">
        <f t="shared" si="2"/>
        <v>The Americas/Dominica-The Americas/2001</v>
      </c>
      <c r="E2330" s="72">
        <v>4.6E7</v>
      </c>
      <c r="F2330" s="72">
        <v>9000000.0</v>
      </c>
      <c r="G2330" s="39">
        <f t="shared" si="3"/>
        <v>46000000</v>
      </c>
      <c r="H2330" s="39">
        <f t="shared" si="4"/>
        <v>9000000</v>
      </c>
    </row>
    <row r="2331">
      <c r="A2331" s="33" t="s">
        <v>227</v>
      </c>
      <c r="B2331" s="68" t="s">
        <v>244</v>
      </c>
      <c r="C2331" s="35" t="s">
        <v>50</v>
      </c>
      <c r="D2331" s="76" t="str">
        <f t="shared" si="2"/>
        <v>The Americas/Dominica-The Americas/2002</v>
      </c>
      <c r="E2331" s="72">
        <v>4.6E7</v>
      </c>
      <c r="F2331" s="72">
        <v>9000000.0</v>
      </c>
      <c r="G2331" s="39">
        <f t="shared" si="3"/>
        <v>46000000</v>
      </c>
      <c r="H2331" s="39">
        <f t="shared" si="4"/>
        <v>9000000</v>
      </c>
    </row>
    <row r="2332">
      <c r="A2332" s="33" t="s">
        <v>227</v>
      </c>
      <c r="B2332" s="68" t="s">
        <v>244</v>
      </c>
      <c r="C2332" s="35" t="s">
        <v>51</v>
      </c>
      <c r="D2332" s="76" t="str">
        <f t="shared" si="2"/>
        <v>The Americas/Dominica-The Americas/2003</v>
      </c>
      <c r="E2332" s="72">
        <v>5.2E7</v>
      </c>
      <c r="F2332" s="72">
        <v>9000000.0</v>
      </c>
      <c r="G2332" s="39">
        <f t="shared" si="3"/>
        <v>52000000</v>
      </c>
      <c r="H2332" s="39">
        <f t="shared" si="4"/>
        <v>9000000</v>
      </c>
    </row>
    <row r="2333">
      <c r="A2333" s="33" t="s">
        <v>227</v>
      </c>
      <c r="B2333" s="68" t="s">
        <v>244</v>
      </c>
      <c r="C2333" s="35" t="s">
        <v>52</v>
      </c>
      <c r="D2333" s="76" t="str">
        <f t="shared" si="2"/>
        <v>The Americas/Dominica-The Americas/2004</v>
      </c>
      <c r="E2333" s="72">
        <v>6.1E7</v>
      </c>
      <c r="F2333" s="72">
        <v>9000000.0</v>
      </c>
      <c r="G2333" s="39">
        <f t="shared" si="3"/>
        <v>61000000</v>
      </c>
      <c r="H2333" s="39">
        <f t="shared" si="4"/>
        <v>9000000</v>
      </c>
    </row>
    <row r="2334">
      <c r="A2334" s="33" t="s">
        <v>227</v>
      </c>
      <c r="B2334" s="68" t="s">
        <v>244</v>
      </c>
      <c r="C2334" s="35" t="s">
        <v>53</v>
      </c>
      <c r="D2334" s="76" t="str">
        <f t="shared" si="2"/>
        <v>The Americas/Dominica-The Americas/2005</v>
      </c>
      <c r="E2334" s="72">
        <v>5.7E7</v>
      </c>
      <c r="F2334" s="72">
        <v>1.0E7</v>
      </c>
      <c r="G2334" s="39">
        <f t="shared" si="3"/>
        <v>57000000</v>
      </c>
      <c r="H2334" s="39">
        <f t="shared" si="4"/>
        <v>10000000</v>
      </c>
    </row>
    <row r="2335">
      <c r="A2335" s="33" t="s">
        <v>227</v>
      </c>
      <c r="B2335" s="68" t="s">
        <v>244</v>
      </c>
      <c r="C2335" s="35" t="s">
        <v>54</v>
      </c>
      <c r="D2335" s="76" t="str">
        <f t="shared" si="2"/>
        <v>The Americas/Dominica-The Americas/2006</v>
      </c>
      <c r="E2335" s="72">
        <v>7.2E7</v>
      </c>
      <c r="F2335" s="72">
        <v>1.0E7</v>
      </c>
      <c r="G2335" s="39">
        <f t="shared" si="3"/>
        <v>72000000</v>
      </c>
      <c r="H2335" s="39">
        <f t="shared" si="4"/>
        <v>10000000</v>
      </c>
    </row>
    <row r="2336">
      <c r="A2336" s="33" t="s">
        <v>227</v>
      </c>
      <c r="B2336" s="68" t="s">
        <v>244</v>
      </c>
      <c r="C2336" s="35" t="s">
        <v>55</v>
      </c>
      <c r="D2336" s="76" t="str">
        <f t="shared" si="2"/>
        <v>The Americas/Dominica-The Americas/2007</v>
      </c>
      <c r="E2336" s="72">
        <v>7.4E7</v>
      </c>
      <c r="F2336" s="72">
        <v>1.1E7</v>
      </c>
      <c r="G2336" s="39">
        <f t="shared" si="3"/>
        <v>74000000</v>
      </c>
      <c r="H2336" s="39">
        <f t="shared" si="4"/>
        <v>11000000</v>
      </c>
    </row>
    <row r="2337">
      <c r="A2337" s="33" t="s">
        <v>227</v>
      </c>
      <c r="B2337" s="68" t="s">
        <v>244</v>
      </c>
      <c r="C2337" s="35" t="s">
        <v>56</v>
      </c>
      <c r="D2337" s="76" t="str">
        <f t="shared" si="2"/>
        <v>The Americas/Dominica-The Americas/2008</v>
      </c>
      <c r="E2337" s="72">
        <v>7.6E7</v>
      </c>
      <c r="F2337" s="72">
        <v>1.1E7</v>
      </c>
      <c r="G2337" s="39">
        <f t="shared" si="3"/>
        <v>76000000</v>
      </c>
      <c r="H2337" s="39">
        <f t="shared" si="4"/>
        <v>11000000</v>
      </c>
    </row>
    <row r="2338">
      <c r="A2338" s="33" t="s">
        <v>227</v>
      </c>
      <c r="B2338" s="68" t="s">
        <v>244</v>
      </c>
      <c r="C2338" s="35" t="s">
        <v>57</v>
      </c>
      <c r="D2338" s="76" t="str">
        <f t="shared" si="2"/>
        <v>The Americas/Dominica-The Americas/2009</v>
      </c>
      <c r="E2338" s="72">
        <v>7.9E7</v>
      </c>
      <c r="F2338" s="72">
        <v>1.3E7</v>
      </c>
      <c r="G2338" s="39">
        <f t="shared" si="3"/>
        <v>79000000</v>
      </c>
      <c r="H2338" s="39">
        <f t="shared" si="4"/>
        <v>13000000</v>
      </c>
    </row>
    <row r="2339">
      <c r="A2339" s="33" t="s">
        <v>227</v>
      </c>
      <c r="B2339" s="68" t="s">
        <v>244</v>
      </c>
      <c r="C2339" s="35" t="s">
        <v>58</v>
      </c>
      <c r="D2339" s="76" t="str">
        <f t="shared" si="2"/>
        <v>The Americas/Dominica-The Americas/2010</v>
      </c>
      <c r="E2339" s="72">
        <v>9.5E7</v>
      </c>
      <c r="F2339" s="72">
        <v>1.3E7</v>
      </c>
      <c r="G2339" s="39">
        <f t="shared" si="3"/>
        <v>95000000</v>
      </c>
      <c r="H2339" s="39">
        <f t="shared" si="4"/>
        <v>13000000</v>
      </c>
    </row>
    <row r="2340">
      <c r="A2340" s="33" t="s">
        <v>227</v>
      </c>
      <c r="B2340" s="68" t="s">
        <v>244</v>
      </c>
      <c r="C2340" s="35" t="s">
        <v>59</v>
      </c>
      <c r="D2340" s="76" t="str">
        <f t="shared" si="2"/>
        <v>The Americas/Dominica-The Americas/2011</v>
      </c>
      <c r="E2340" s="72">
        <v>1.13E8</v>
      </c>
      <c r="F2340" s="72">
        <v>1.2E7</v>
      </c>
      <c r="G2340" s="39">
        <f t="shared" si="3"/>
        <v>113000000</v>
      </c>
      <c r="H2340" s="39">
        <f t="shared" si="4"/>
        <v>12000000</v>
      </c>
    </row>
    <row r="2341">
      <c r="A2341" s="33" t="s">
        <v>227</v>
      </c>
      <c r="B2341" s="68" t="s">
        <v>244</v>
      </c>
      <c r="C2341" s="35" t="s">
        <v>60</v>
      </c>
      <c r="D2341" s="76" t="str">
        <f t="shared" si="2"/>
        <v>The Americas/Dominica-The Americas/2012</v>
      </c>
      <c r="E2341" s="72">
        <v>1.1E8</v>
      </c>
      <c r="F2341" s="72">
        <v>1.3E7</v>
      </c>
      <c r="G2341" s="39">
        <f t="shared" si="3"/>
        <v>110000000</v>
      </c>
      <c r="H2341" s="39">
        <f t="shared" si="4"/>
        <v>13000000</v>
      </c>
    </row>
    <row r="2342">
      <c r="A2342" s="33" t="s">
        <v>227</v>
      </c>
      <c r="B2342" s="68" t="s">
        <v>245</v>
      </c>
      <c r="C2342" s="35" t="s">
        <v>48</v>
      </c>
      <c r="D2342" s="76" t="str">
        <f t="shared" si="2"/>
        <v>The Americas/Dominican Republic-The Americas/2000</v>
      </c>
      <c r="E2342" s="72">
        <v>2.86E9</v>
      </c>
      <c r="F2342" s="72">
        <v>4.4E8</v>
      </c>
      <c r="G2342" s="39">
        <f t="shared" si="3"/>
        <v>2860000000</v>
      </c>
      <c r="H2342" s="39">
        <f t="shared" si="4"/>
        <v>440000000</v>
      </c>
    </row>
    <row r="2343">
      <c r="A2343" s="33" t="s">
        <v>227</v>
      </c>
      <c r="B2343" s="68" t="s">
        <v>245</v>
      </c>
      <c r="C2343" s="35" t="s">
        <v>49</v>
      </c>
      <c r="D2343" s="76" t="str">
        <f t="shared" si="2"/>
        <v>The Americas/Dominican Republic-The Americas/2001</v>
      </c>
      <c r="E2343" s="72">
        <v>2.798E9</v>
      </c>
      <c r="F2343" s="72">
        <v>4.25E8</v>
      </c>
      <c r="G2343" s="39">
        <f t="shared" si="3"/>
        <v>2798000000</v>
      </c>
      <c r="H2343" s="39">
        <f t="shared" si="4"/>
        <v>425000000</v>
      </c>
    </row>
    <row r="2344">
      <c r="A2344" s="33" t="s">
        <v>227</v>
      </c>
      <c r="B2344" s="68" t="s">
        <v>245</v>
      </c>
      <c r="C2344" s="35" t="s">
        <v>50</v>
      </c>
      <c r="D2344" s="76" t="str">
        <f t="shared" si="2"/>
        <v>The Americas/Dominican Republic-The Americas/2002</v>
      </c>
      <c r="E2344" s="72">
        <v>2.73E9</v>
      </c>
      <c r="F2344" s="72">
        <v>4.29E8</v>
      </c>
      <c r="G2344" s="39">
        <f t="shared" si="3"/>
        <v>2730000000</v>
      </c>
      <c r="H2344" s="39">
        <f t="shared" si="4"/>
        <v>429000000</v>
      </c>
    </row>
    <row r="2345">
      <c r="A2345" s="33" t="s">
        <v>227</v>
      </c>
      <c r="B2345" s="68" t="s">
        <v>245</v>
      </c>
      <c r="C2345" s="35" t="s">
        <v>51</v>
      </c>
      <c r="D2345" s="76" t="str">
        <f t="shared" si="2"/>
        <v>The Americas/Dominican Republic-The Americas/2003</v>
      </c>
      <c r="E2345" s="72">
        <v>3.128E9</v>
      </c>
      <c r="F2345" s="72">
        <v>4.08E8</v>
      </c>
      <c r="G2345" s="39">
        <f t="shared" si="3"/>
        <v>3128000000</v>
      </c>
      <c r="H2345" s="39">
        <f t="shared" si="4"/>
        <v>408000000</v>
      </c>
    </row>
    <row r="2346">
      <c r="A2346" s="33" t="s">
        <v>227</v>
      </c>
      <c r="B2346" s="68" t="s">
        <v>245</v>
      </c>
      <c r="C2346" s="35" t="s">
        <v>52</v>
      </c>
      <c r="D2346" s="76" t="str">
        <f t="shared" si="2"/>
        <v>The Americas/Dominican Republic-The Americas/2004</v>
      </c>
      <c r="E2346" s="72">
        <v>3.152E9</v>
      </c>
      <c r="F2346" s="72">
        <v>4.48E8</v>
      </c>
      <c r="G2346" s="39">
        <f t="shared" si="3"/>
        <v>3152000000</v>
      </c>
      <c r="H2346" s="39">
        <f t="shared" si="4"/>
        <v>448000000</v>
      </c>
    </row>
    <row r="2347">
      <c r="A2347" s="33" t="s">
        <v>227</v>
      </c>
      <c r="B2347" s="68" t="s">
        <v>245</v>
      </c>
      <c r="C2347" s="35" t="s">
        <v>53</v>
      </c>
      <c r="D2347" s="76" t="str">
        <f t="shared" si="2"/>
        <v>The Americas/Dominican Republic-The Americas/2005</v>
      </c>
      <c r="E2347" s="72">
        <v>3.518E9</v>
      </c>
      <c r="F2347" s="72">
        <v>5.11E8</v>
      </c>
      <c r="G2347" s="39">
        <f t="shared" si="3"/>
        <v>3518000000</v>
      </c>
      <c r="H2347" s="39">
        <f t="shared" si="4"/>
        <v>511000000</v>
      </c>
    </row>
    <row r="2348">
      <c r="A2348" s="33" t="s">
        <v>227</v>
      </c>
      <c r="B2348" s="68" t="s">
        <v>245</v>
      </c>
      <c r="C2348" s="35" t="s">
        <v>54</v>
      </c>
      <c r="D2348" s="76" t="str">
        <f t="shared" si="2"/>
        <v>The Americas/Dominican Republic-The Americas/2006</v>
      </c>
      <c r="E2348" s="72">
        <v>3.917E9</v>
      </c>
      <c r="F2348" s="72">
        <v>4.95E8</v>
      </c>
      <c r="G2348" s="39">
        <f t="shared" si="3"/>
        <v>3917000000</v>
      </c>
      <c r="H2348" s="39">
        <f t="shared" si="4"/>
        <v>495000000</v>
      </c>
    </row>
    <row r="2349">
      <c r="A2349" s="33" t="s">
        <v>227</v>
      </c>
      <c r="B2349" s="68" t="s">
        <v>245</v>
      </c>
      <c r="C2349" s="35" t="s">
        <v>55</v>
      </c>
      <c r="D2349" s="76" t="str">
        <f t="shared" si="2"/>
        <v>The Americas/Dominican Republic-The Americas/2007</v>
      </c>
      <c r="E2349" s="72">
        <v>4.064E9</v>
      </c>
      <c r="F2349" s="72">
        <v>5.31E8</v>
      </c>
      <c r="G2349" s="39">
        <f t="shared" si="3"/>
        <v>4064000000</v>
      </c>
      <c r="H2349" s="39">
        <f t="shared" si="4"/>
        <v>531000000</v>
      </c>
    </row>
    <row r="2350">
      <c r="A2350" s="33" t="s">
        <v>227</v>
      </c>
      <c r="B2350" s="68" t="s">
        <v>245</v>
      </c>
      <c r="C2350" s="35" t="s">
        <v>56</v>
      </c>
      <c r="D2350" s="76" t="str">
        <f t="shared" si="2"/>
        <v>The Americas/Dominican Republic-The Americas/2008</v>
      </c>
      <c r="E2350" s="72">
        <v>4.166E9</v>
      </c>
      <c r="F2350" s="72">
        <v>5.32E8</v>
      </c>
      <c r="G2350" s="39">
        <f t="shared" si="3"/>
        <v>4166000000</v>
      </c>
      <c r="H2350" s="39">
        <f t="shared" si="4"/>
        <v>532000000</v>
      </c>
    </row>
    <row r="2351">
      <c r="A2351" s="33" t="s">
        <v>227</v>
      </c>
      <c r="B2351" s="68" t="s">
        <v>245</v>
      </c>
      <c r="C2351" s="35" t="s">
        <v>57</v>
      </c>
      <c r="D2351" s="76" t="str">
        <f t="shared" si="2"/>
        <v>The Americas/Dominican Republic-The Americas/2009</v>
      </c>
      <c r="E2351" s="72">
        <v>4.049E9</v>
      </c>
      <c r="F2351" s="72">
        <v>5.23E8</v>
      </c>
      <c r="G2351" s="39">
        <f t="shared" si="3"/>
        <v>4049000000</v>
      </c>
      <c r="H2351" s="39">
        <f t="shared" si="4"/>
        <v>523000000</v>
      </c>
    </row>
    <row r="2352">
      <c r="A2352" s="33" t="s">
        <v>227</v>
      </c>
      <c r="B2352" s="68" t="s">
        <v>245</v>
      </c>
      <c r="C2352" s="35" t="s">
        <v>58</v>
      </c>
      <c r="D2352" s="76" t="str">
        <f t="shared" si="2"/>
        <v>The Americas/Dominican Republic-The Americas/2010</v>
      </c>
      <c r="E2352" s="72">
        <v>4.209E9</v>
      </c>
      <c r="F2352" s="72">
        <v>5.54E8</v>
      </c>
      <c r="G2352" s="39">
        <f t="shared" si="3"/>
        <v>4209000000</v>
      </c>
      <c r="H2352" s="39">
        <f t="shared" si="4"/>
        <v>554000000</v>
      </c>
    </row>
    <row r="2353">
      <c r="A2353" s="33" t="s">
        <v>227</v>
      </c>
      <c r="B2353" s="68" t="s">
        <v>245</v>
      </c>
      <c r="C2353" s="35" t="s">
        <v>59</v>
      </c>
      <c r="D2353" s="76" t="str">
        <f t="shared" si="2"/>
        <v>The Americas/Dominican Republic-The Americas/2011</v>
      </c>
      <c r="E2353" s="72">
        <v>4.436E9</v>
      </c>
      <c r="F2353" s="72">
        <v>5.45E8</v>
      </c>
      <c r="G2353" s="39">
        <f t="shared" si="3"/>
        <v>4436000000</v>
      </c>
      <c r="H2353" s="39">
        <f t="shared" si="4"/>
        <v>545000000</v>
      </c>
    </row>
    <row r="2354">
      <c r="A2354" s="33" t="s">
        <v>227</v>
      </c>
      <c r="B2354" s="68" t="s">
        <v>245</v>
      </c>
      <c r="C2354" s="35" t="s">
        <v>60</v>
      </c>
      <c r="D2354" s="76" t="str">
        <f t="shared" si="2"/>
        <v>The Americas/Dominican Republic-The Americas/2012</v>
      </c>
      <c r="E2354" s="72">
        <v>4.736E9</v>
      </c>
      <c r="F2354" s="72">
        <v>5.45E8</v>
      </c>
      <c r="G2354" s="39">
        <f t="shared" si="3"/>
        <v>4736000000</v>
      </c>
      <c r="H2354" s="39">
        <f t="shared" si="4"/>
        <v>545000000</v>
      </c>
    </row>
    <row r="2355">
      <c r="A2355" s="33" t="s">
        <v>227</v>
      </c>
      <c r="B2355" s="68" t="s">
        <v>246</v>
      </c>
      <c r="C2355" s="35" t="s">
        <v>48</v>
      </c>
      <c r="D2355" s="76" t="str">
        <f t="shared" si="2"/>
        <v>The Americas/Ecuador-The Americas/2000</v>
      </c>
      <c r="E2355" s="72">
        <v>4.51E8</v>
      </c>
      <c r="F2355" s="72">
        <v>4.16E8</v>
      </c>
      <c r="G2355" s="39">
        <f t="shared" si="3"/>
        <v>451000000</v>
      </c>
      <c r="H2355" s="39">
        <f t="shared" si="4"/>
        <v>416000000</v>
      </c>
    </row>
    <row r="2356">
      <c r="A2356" s="33" t="s">
        <v>227</v>
      </c>
      <c r="B2356" s="68" t="s">
        <v>246</v>
      </c>
      <c r="C2356" s="35" t="s">
        <v>49</v>
      </c>
      <c r="D2356" s="76" t="str">
        <f t="shared" si="2"/>
        <v>The Americas/Ecuador-The Americas/2001</v>
      </c>
      <c r="E2356" s="72">
        <v>4.38E8</v>
      </c>
      <c r="F2356" s="72">
        <v>4.65E8</v>
      </c>
      <c r="G2356" s="39">
        <f t="shared" si="3"/>
        <v>438000000</v>
      </c>
      <c r="H2356" s="39">
        <f t="shared" si="4"/>
        <v>465000000</v>
      </c>
    </row>
    <row r="2357">
      <c r="A2357" s="33" t="s">
        <v>227</v>
      </c>
      <c r="B2357" s="68" t="s">
        <v>246</v>
      </c>
      <c r="C2357" s="35" t="s">
        <v>50</v>
      </c>
      <c r="D2357" s="76" t="str">
        <f t="shared" si="2"/>
        <v>The Americas/Ecuador-The Americas/2002</v>
      </c>
      <c r="E2357" s="72">
        <v>4.49E8</v>
      </c>
      <c r="F2357" s="72">
        <v>5.07E8</v>
      </c>
      <c r="G2357" s="39">
        <f t="shared" si="3"/>
        <v>449000000</v>
      </c>
      <c r="H2357" s="39">
        <f t="shared" si="4"/>
        <v>507000000</v>
      </c>
    </row>
    <row r="2358">
      <c r="A2358" s="33" t="s">
        <v>227</v>
      </c>
      <c r="B2358" s="68" t="s">
        <v>246</v>
      </c>
      <c r="C2358" s="35" t="s">
        <v>51</v>
      </c>
      <c r="D2358" s="76" t="str">
        <f t="shared" si="2"/>
        <v>The Americas/Ecuador-The Americas/2003</v>
      </c>
      <c r="E2358" s="72">
        <v>4.08E8</v>
      </c>
      <c r="F2358" s="72">
        <v>5.0E8</v>
      </c>
      <c r="G2358" s="39">
        <f t="shared" si="3"/>
        <v>408000000</v>
      </c>
      <c r="H2358" s="39">
        <f t="shared" si="4"/>
        <v>500000000</v>
      </c>
    </row>
    <row r="2359">
      <c r="A2359" s="33" t="s">
        <v>227</v>
      </c>
      <c r="B2359" s="68" t="s">
        <v>246</v>
      </c>
      <c r="C2359" s="35" t="s">
        <v>52</v>
      </c>
      <c r="D2359" s="76" t="str">
        <f t="shared" si="2"/>
        <v>The Americas/Ecuador-The Americas/2004</v>
      </c>
      <c r="E2359" s="72">
        <v>4.64E8</v>
      </c>
      <c r="F2359" s="72">
        <v>5.77E8</v>
      </c>
      <c r="G2359" s="39">
        <f t="shared" si="3"/>
        <v>464000000</v>
      </c>
      <c r="H2359" s="39">
        <f t="shared" si="4"/>
        <v>577000000</v>
      </c>
    </row>
    <row r="2360">
      <c r="A2360" s="33" t="s">
        <v>227</v>
      </c>
      <c r="B2360" s="68" t="s">
        <v>246</v>
      </c>
      <c r="C2360" s="35" t="s">
        <v>53</v>
      </c>
      <c r="D2360" s="76" t="str">
        <f t="shared" si="2"/>
        <v>The Americas/Ecuador-The Americas/2005</v>
      </c>
      <c r="E2360" s="72">
        <v>4.88E8</v>
      </c>
      <c r="F2360" s="72">
        <v>6.44E8</v>
      </c>
      <c r="G2360" s="39">
        <f t="shared" si="3"/>
        <v>488000000</v>
      </c>
      <c r="H2360" s="39">
        <f t="shared" si="4"/>
        <v>644000000</v>
      </c>
    </row>
    <row r="2361">
      <c r="A2361" s="33" t="s">
        <v>227</v>
      </c>
      <c r="B2361" s="68" t="s">
        <v>246</v>
      </c>
      <c r="C2361" s="35" t="s">
        <v>54</v>
      </c>
      <c r="D2361" s="76" t="str">
        <f t="shared" si="2"/>
        <v>The Americas/Ecuador-The Americas/2006</v>
      </c>
      <c r="E2361" s="72">
        <v>4.92E8</v>
      </c>
      <c r="F2361" s="72">
        <v>7.06E8</v>
      </c>
      <c r="G2361" s="39">
        <f t="shared" si="3"/>
        <v>492000000</v>
      </c>
      <c r="H2361" s="39">
        <f t="shared" si="4"/>
        <v>706000000</v>
      </c>
    </row>
    <row r="2362">
      <c r="A2362" s="33" t="s">
        <v>227</v>
      </c>
      <c r="B2362" s="68" t="s">
        <v>246</v>
      </c>
      <c r="C2362" s="35" t="s">
        <v>55</v>
      </c>
      <c r="D2362" s="76" t="str">
        <f t="shared" si="2"/>
        <v>The Americas/Ecuador-The Americas/2007</v>
      </c>
      <c r="E2362" s="72">
        <v>6.26E8</v>
      </c>
      <c r="F2362" s="72">
        <v>7.33E8</v>
      </c>
      <c r="G2362" s="39">
        <f t="shared" si="3"/>
        <v>626000000</v>
      </c>
      <c r="H2362" s="39">
        <f t="shared" si="4"/>
        <v>733000000</v>
      </c>
    </row>
    <row r="2363">
      <c r="A2363" s="33" t="s">
        <v>227</v>
      </c>
      <c r="B2363" s="68" t="s">
        <v>246</v>
      </c>
      <c r="C2363" s="35" t="s">
        <v>56</v>
      </c>
      <c r="D2363" s="76" t="str">
        <f t="shared" si="2"/>
        <v>The Americas/Ecuador-The Americas/2008</v>
      </c>
      <c r="E2363" s="72">
        <v>7.45E8</v>
      </c>
      <c r="F2363" s="72">
        <v>7.9E8</v>
      </c>
      <c r="G2363" s="39">
        <f t="shared" si="3"/>
        <v>745000000</v>
      </c>
      <c r="H2363" s="39">
        <f t="shared" si="4"/>
        <v>790000000</v>
      </c>
    </row>
    <row r="2364">
      <c r="A2364" s="33" t="s">
        <v>227</v>
      </c>
      <c r="B2364" s="68" t="s">
        <v>246</v>
      </c>
      <c r="C2364" s="35" t="s">
        <v>57</v>
      </c>
      <c r="D2364" s="76" t="str">
        <f t="shared" si="2"/>
        <v>The Americas/Ecuador-The Americas/2009</v>
      </c>
      <c r="E2364" s="72">
        <v>6.74E8</v>
      </c>
      <c r="F2364" s="72">
        <v>8.06E8</v>
      </c>
      <c r="G2364" s="39">
        <f t="shared" si="3"/>
        <v>674000000</v>
      </c>
      <c r="H2364" s="39">
        <f t="shared" si="4"/>
        <v>806000000</v>
      </c>
    </row>
    <row r="2365">
      <c r="A2365" s="33" t="s">
        <v>227</v>
      </c>
      <c r="B2365" s="68" t="s">
        <v>246</v>
      </c>
      <c r="C2365" s="35" t="s">
        <v>58</v>
      </c>
      <c r="D2365" s="76" t="str">
        <f t="shared" si="2"/>
        <v>The Americas/Ecuador-The Americas/2010</v>
      </c>
      <c r="E2365" s="72">
        <v>7.86E8</v>
      </c>
      <c r="F2365" s="72">
        <v>8.63E8</v>
      </c>
      <c r="G2365" s="39">
        <f t="shared" si="3"/>
        <v>786000000</v>
      </c>
      <c r="H2365" s="39">
        <f t="shared" si="4"/>
        <v>863000000</v>
      </c>
    </row>
    <row r="2366">
      <c r="A2366" s="33" t="s">
        <v>227</v>
      </c>
      <c r="B2366" s="68" t="s">
        <v>246</v>
      </c>
      <c r="C2366" s="35" t="s">
        <v>59</v>
      </c>
      <c r="D2366" s="76" t="str">
        <f t="shared" si="2"/>
        <v>The Americas/Ecuador-The Americas/2011</v>
      </c>
      <c r="E2366" s="72">
        <v>8.49E8</v>
      </c>
      <c r="F2366" s="72">
        <v>9.17E8</v>
      </c>
      <c r="G2366" s="39">
        <f t="shared" si="3"/>
        <v>849000000</v>
      </c>
      <c r="H2366" s="39">
        <f t="shared" si="4"/>
        <v>917000000</v>
      </c>
    </row>
    <row r="2367">
      <c r="A2367" s="33" t="s">
        <v>227</v>
      </c>
      <c r="B2367" s="68" t="s">
        <v>246</v>
      </c>
      <c r="C2367" s="35" t="s">
        <v>60</v>
      </c>
      <c r="D2367" s="76" t="str">
        <f t="shared" si="2"/>
        <v>The Americas/Ecuador-The Americas/2012</v>
      </c>
      <c r="E2367" s="72">
        <v>1.039E9</v>
      </c>
      <c r="F2367" s="72">
        <v>9.44E8</v>
      </c>
      <c r="G2367" s="39">
        <f t="shared" si="3"/>
        <v>1039000000</v>
      </c>
      <c r="H2367" s="39">
        <f t="shared" si="4"/>
        <v>944000000</v>
      </c>
    </row>
    <row r="2368">
      <c r="A2368" s="33" t="s">
        <v>227</v>
      </c>
      <c r="B2368" s="68" t="s">
        <v>247</v>
      </c>
      <c r="C2368" s="35" t="s">
        <v>48</v>
      </c>
      <c r="D2368" s="76" t="str">
        <f t="shared" si="2"/>
        <v>The Americas/El Salvador-The Americas/2000</v>
      </c>
      <c r="E2368" s="72">
        <v>4.37E8</v>
      </c>
      <c r="F2368" s="72">
        <v>2.19E8</v>
      </c>
      <c r="G2368" s="39">
        <f t="shared" si="3"/>
        <v>437000000</v>
      </c>
      <c r="H2368" s="39">
        <f t="shared" si="4"/>
        <v>219000000</v>
      </c>
    </row>
    <row r="2369">
      <c r="A2369" s="33" t="s">
        <v>227</v>
      </c>
      <c r="B2369" s="68" t="s">
        <v>247</v>
      </c>
      <c r="C2369" s="35" t="s">
        <v>49</v>
      </c>
      <c r="D2369" s="76" t="str">
        <f t="shared" si="2"/>
        <v>The Americas/El Salvador-The Americas/2001</v>
      </c>
      <c r="E2369" s="72">
        <v>4.52E8</v>
      </c>
      <c r="F2369" s="72">
        <v>2.47E8</v>
      </c>
      <c r="G2369" s="39">
        <f t="shared" si="3"/>
        <v>452000000</v>
      </c>
      <c r="H2369" s="39">
        <f t="shared" si="4"/>
        <v>247000000</v>
      </c>
    </row>
    <row r="2370">
      <c r="A2370" s="33" t="s">
        <v>227</v>
      </c>
      <c r="B2370" s="68" t="s">
        <v>247</v>
      </c>
      <c r="C2370" s="35" t="s">
        <v>50</v>
      </c>
      <c r="D2370" s="76" t="str">
        <f t="shared" si="2"/>
        <v>The Americas/El Salvador-The Americas/2002</v>
      </c>
      <c r="E2370" s="72">
        <v>5.21E8</v>
      </c>
      <c r="F2370" s="72">
        <v>2.66E8</v>
      </c>
      <c r="G2370" s="39">
        <f t="shared" si="3"/>
        <v>521000000</v>
      </c>
      <c r="H2370" s="39">
        <f t="shared" si="4"/>
        <v>266000000</v>
      </c>
    </row>
    <row r="2371">
      <c r="A2371" s="33" t="s">
        <v>227</v>
      </c>
      <c r="B2371" s="68" t="s">
        <v>247</v>
      </c>
      <c r="C2371" s="35" t="s">
        <v>51</v>
      </c>
      <c r="D2371" s="76" t="str">
        <f t="shared" si="2"/>
        <v>The Americas/El Salvador-The Americas/2003</v>
      </c>
      <c r="E2371" s="72">
        <v>6.64E8</v>
      </c>
      <c r="F2371" s="72">
        <v>3.11E8</v>
      </c>
      <c r="G2371" s="39">
        <f t="shared" si="3"/>
        <v>664000000</v>
      </c>
      <c r="H2371" s="39">
        <f t="shared" si="4"/>
        <v>311000000</v>
      </c>
    </row>
    <row r="2372">
      <c r="A2372" s="33" t="s">
        <v>227</v>
      </c>
      <c r="B2372" s="68" t="s">
        <v>247</v>
      </c>
      <c r="C2372" s="35" t="s">
        <v>52</v>
      </c>
      <c r="D2372" s="76" t="str">
        <f t="shared" si="2"/>
        <v>The Americas/El Salvador-The Americas/2004</v>
      </c>
      <c r="E2372" s="72">
        <v>7.48E8</v>
      </c>
      <c r="F2372" s="72">
        <v>3.73E8</v>
      </c>
      <c r="G2372" s="39">
        <f t="shared" si="3"/>
        <v>748000000</v>
      </c>
      <c r="H2372" s="39">
        <f t="shared" si="4"/>
        <v>373000000</v>
      </c>
    </row>
    <row r="2373">
      <c r="A2373" s="33" t="s">
        <v>227</v>
      </c>
      <c r="B2373" s="68" t="s">
        <v>247</v>
      </c>
      <c r="C2373" s="35" t="s">
        <v>53</v>
      </c>
      <c r="D2373" s="76" t="str">
        <f t="shared" si="2"/>
        <v>The Americas/El Salvador-The Americas/2005</v>
      </c>
      <c r="E2373" s="72">
        <v>6.56E8</v>
      </c>
      <c r="F2373" s="72">
        <v>2.88E8</v>
      </c>
      <c r="G2373" s="39">
        <f t="shared" si="3"/>
        <v>656000000</v>
      </c>
      <c r="H2373" s="39">
        <f t="shared" si="4"/>
        <v>288000000</v>
      </c>
    </row>
    <row r="2374">
      <c r="A2374" s="33" t="s">
        <v>227</v>
      </c>
      <c r="B2374" s="68" t="s">
        <v>247</v>
      </c>
      <c r="C2374" s="35" t="s">
        <v>54</v>
      </c>
      <c r="D2374" s="76" t="str">
        <f t="shared" si="2"/>
        <v>The Americas/El Salvador-The Americas/2006</v>
      </c>
      <c r="E2374" s="72">
        <v>6.86E8</v>
      </c>
      <c r="F2374" s="72">
        <v>3.07E8</v>
      </c>
      <c r="G2374" s="39">
        <f t="shared" si="3"/>
        <v>686000000</v>
      </c>
      <c r="H2374" s="39">
        <f t="shared" si="4"/>
        <v>307000000</v>
      </c>
    </row>
    <row r="2375">
      <c r="A2375" s="33" t="s">
        <v>227</v>
      </c>
      <c r="B2375" s="68" t="s">
        <v>247</v>
      </c>
      <c r="C2375" s="35" t="s">
        <v>55</v>
      </c>
      <c r="D2375" s="76" t="str">
        <f t="shared" si="2"/>
        <v>The Americas/El Salvador-The Americas/2007</v>
      </c>
      <c r="E2375" s="72">
        <v>7.93E8</v>
      </c>
      <c r="F2375" s="72">
        <v>3.63E8</v>
      </c>
      <c r="G2375" s="39">
        <f t="shared" si="3"/>
        <v>793000000</v>
      </c>
      <c r="H2375" s="39">
        <f t="shared" si="4"/>
        <v>363000000</v>
      </c>
    </row>
    <row r="2376">
      <c r="A2376" s="33" t="s">
        <v>227</v>
      </c>
      <c r="B2376" s="68" t="s">
        <v>247</v>
      </c>
      <c r="C2376" s="35" t="s">
        <v>56</v>
      </c>
      <c r="D2376" s="76" t="str">
        <f t="shared" si="2"/>
        <v>The Americas/El Salvador-The Americas/2008</v>
      </c>
      <c r="E2376" s="72">
        <v>7.11E8</v>
      </c>
      <c r="F2376" s="72">
        <v>3.26E8</v>
      </c>
      <c r="G2376" s="39">
        <f t="shared" si="3"/>
        <v>711000000</v>
      </c>
      <c r="H2376" s="39">
        <f t="shared" si="4"/>
        <v>326000000</v>
      </c>
    </row>
    <row r="2377">
      <c r="A2377" s="33" t="s">
        <v>227</v>
      </c>
      <c r="B2377" s="68" t="s">
        <v>247</v>
      </c>
      <c r="C2377" s="35" t="s">
        <v>57</v>
      </c>
      <c r="D2377" s="76" t="str">
        <f t="shared" si="2"/>
        <v>The Americas/El Salvador-The Americas/2009</v>
      </c>
      <c r="E2377" s="72">
        <v>5.49E8</v>
      </c>
      <c r="F2377" s="72">
        <v>2.53E8</v>
      </c>
      <c r="G2377" s="39">
        <f t="shared" si="3"/>
        <v>549000000</v>
      </c>
      <c r="H2377" s="39">
        <f t="shared" si="4"/>
        <v>253000000</v>
      </c>
    </row>
    <row r="2378">
      <c r="A2378" s="33" t="s">
        <v>227</v>
      </c>
      <c r="B2378" s="68" t="s">
        <v>247</v>
      </c>
      <c r="C2378" s="35" t="s">
        <v>58</v>
      </c>
      <c r="D2378" s="76" t="str">
        <f t="shared" si="2"/>
        <v>The Americas/El Salvador-The Americas/2010</v>
      </c>
      <c r="E2378" s="72">
        <v>6.46E8</v>
      </c>
      <c r="F2378" s="72">
        <v>2.8E8</v>
      </c>
      <c r="G2378" s="39">
        <f t="shared" si="3"/>
        <v>646000000</v>
      </c>
      <c r="H2378" s="39">
        <f t="shared" si="4"/>
        <v>280000000</v>
      </c>
    </row>
    <row r="2379">
      <c r="A2379" s="33" t="s">
        <v>227</v>
      </c>
      <c r="B2379" s="68" t="s">
        <v>247</v>
      </c>
      <c r="C2379" s="35" t="s">
        <v>59</v>
      </c>
      <c r="D2379" s="76" t="str">
        <f t="shared" si="2"/>
        <v>The Americas/El Salvador-The Americas/2011</v>
      </c>
      <c r="E2379" s="72">
        <v>7.29E8</v>
      </c>
      <c r="F2379" s="72">
        <v>2.44E8</v>
      </c>
      <c r="G2379" s="39">
        <f t="shared" si="3"/>
        <v>729000000</v>
      </c>
      <c r="H2379" s="39">
        <f t="shared" si="4"/>
        <v>244000000</v>
      </c>
    </row>
    <row r="2380">
      <c r="A2380" s="33" t="s">
        <v>227</v>
      </c>
      <c r="B2380" s="68" t="s">
        <v>247</v>
      </c>
      <c r="C2380" s="35" t="s">
        <v>60</v>
      </c>
      <c r="D2380" s="76" t="str">
        <f t="shared" si="2"/>
        <v>The Americas/El Salvador-The Americas/2012</v>
      </c>
      <c r="E2380" s="72">
        <v>8.94E8</v>
      </c>
      <c r="F2380" s="72">
        <v>2.86E8</v>
      </c>
      <c r="G2380" s="39">
        <f t="shared" si="3"/>
        <v>894000000</v>
      </c>
      <c r="H2380" s="39">
        <f t="shared" si="4"/>
        <v>286000000</v>
      </c>
    </row>
    <row r="2381">
      <c r="A2381" s="33" t="s">
        <v>227</v>
      </c>
      <c r="B2381" s="68" t="s">
        <v>248</v>
      </c>
      <c r="C2381" s="35" t="s">
        <v>48</v>
      </c>
      <c r="D2381" s="76" t="str">
        <f t="shared" si="2"/>
        <v>The Americas/Greenland-The Americas/2000</v>
      </c>
      <c r="E2381" s="69"/>
      <c r="F2381" s="69"/>
      <c r="G2381" s="39" t="str">
        <f t="shared" si="3"/>
        <v/>
      </c>
      <c r="H2381" s="39" t="str">
        <f t="shared" si="4"/>
        <v/>
      </c>
    </row>
    <row r="2382">
      <c r="A2382" s="33" t="s">
        <v>227</v>
      </c>
      <c r="B2382" s="68" t="s">
        <v>248</v>
      </c>
      <c r="C2382" s="35" t="s">
        <v>49</v>
      </c>
      <c r="D2382" s="76" t="str">
        <f t="shared" si="2"/>
        <v>The Americas/Greenland-The Americas/2001</v>
      </c>
      <c r="E2382" s="69"/>
      <c r="F2382" s="69"/>
      <c r="G2382" s="39" t="str">
        <f t="shared" si="3"/>
        <v/>
      </c>
      <c r="H2382" s="39" t="str">
        <f t="shared" si="4"/>
        <v/>
      </c>
    </row>
    <row r="2383">
      <c r="A2383" s="33" t="s">
        <v>227</v>
      </c>
      <c r="B2383" s="68" t="s">
        <v>248</v>
      </c>
      <c r="C2383" s="35" t="s">
        <v>50</v>
      </c>
      <c r="D2383" s="76" t="str">
        <f t="shared" si="2"/>
        <v>The Americas/Greenland-The Americas/2002</v>
      </c>
      <c r="E2383" s="69"/>
      <c r="F2383" s="69"/>
      <c r="G2383" s="39" t="str">
        <f t="shared" si="3"/>
        <v/>
      </c>
      <c r="H2383" s="39" t="str">
        <f t="shared" si="4"/>
        <v/>
      </c>
    </row>
    <row r="2384">
      <c r="A2384" s="33" t="s">
        <v>227</v>
      </c>
      <c r="B2384" s="68" t="s">
        <v>248</v>
      </c>
      <c r="C2384" s="35" t="s">
        <v>51</v>
      </c>
      <c r="D2384" s="76" t="str">
        <f t="shared" si="2"/>
        <v>The Americas/Greenland-The Americas/2003</v>
      </c>
      <c r="E2384" s="69"/>
      <c r="F2384" s="69"/>
      <c r="G2384" s="39" t="str">
        <f t="shared" si="3"/>
        <v/>
      </c>
      <c r="H2384" s="39" t="str">
        <f t="shared" si="4"/>
        <v/>
      </c>
    </row>
    <row r="2385">
      <c r="A2385" s="33" t="s">
        <v>227</v>
      </c>
      <c r="B2385" s="68" t="s">
        <v>248</v>
      </c>
      <c r="C2385" s="35" t="s">
        <v>52</v>
      </c>
      <c r="D2385" s="76" t="str">
        <f t="shared" si="2"/>
        <v>The Americas/Greenland-The Americas/2004</v>
      </c>
      <c r="E2385" s="69"/>
      <c r="F2385" s="69"/>
      <c r="G2385" s="39" t="str">
        <f t="shared" si="3"/>
        <v/>
      </c>
      <c r="H2385" s="39" t="str">
        <f t="shared" si="4"/>
        <v/>
      </c>
    </row>
    <row r="2386">
      <c r="A2386" s="33" t="s">
        <v>227</v>
      </c>
      <c r="B2386" s="68" t="s">
        <v>248</v>
      </c>
      <c r="C2386" s="35" t="s">
        <v>53</v>
      </c>
      <c r="D2386" s="76" t="str">
        <f t="shared" si="2"/>
        <v>The Americas/Greenland-The Americas/2005</v>
      </c>
      <c r="E2386" s="69"/>
      <c r="F2386" s="69"/>
      <c r="G2386" s="39" t="str">
        <f t="shared" si="3"/>
        <v/>
      </c>
      <c r="H2386" s="39" t="str">
        <f t="shared" si="4"/>
        <v/>
      </c>
    </row>
    <row r="2387">
      <c r="A2387" s="33" t="s">
        <v>227</v>
      </c>
      <c r="B2387" s="68" t="s">
        <v>248</v>
      </c>
      <c r="C2387" s="35" t="s">
        <v>54</v>
      </c>
      <c r="D2387" s="76" t="str">
        <f t="shared" si="2"/>
        <v>The Americas/Greenland-The Americas/2006</v>
      </c>
      <c r="E2387" s="69"/>
      <c r="F2387" s="69"/>
      <c r="G2387" s="39" t="str">
        <f t="shared" si="3"/>
        <v/>
      </c>
      <c r="H2387" s="39" t="str">
        <f t="shared" si="4"/>
        <v/>
      </c>
    </row>
    <row r="2388">
      <c r="A2388" s="33" t="s">
        <v>227</v>
      </c>
      <c r="B2388" s="68" t="s">
        <v>248</v>
      </c>
      <c r="C2388" s="35" t="s">
        <v>55</v>
      </c>
      <c r="D2388" s="76" t="str">
        <f t="shared" si="2"/>
        <v>The Americas/Greenland-The Americas/2007</v>
      </c>
      <c r="E2388" s="69"/>
      <c r="F2388" s="69"/>
      <c r="G2388" s="39" t="str">
        <f t="shared" si="3"/>
        <v/>
      </c>
      <c r="H2388" s="39" t="str">
        <f t="shared" si="4"/>
        <v/>
      </c>
    </row>
    <row r="2389">
      <c r="A2389" s="33" t="s">
        <v>227</v>
      </c>
      <c r="B2389" s="68" t="s">
        <v>248</v>
      </c>
      <c r="C2389" s="35" t="s">
        <v>56</v>
      </c>
      <c r="D2389" s="76" t="str">
        <f t="shared" si="2"/>
        <v>The Americas/Greenland-The Americas/2008</v>
      </c>
      <c r="E2389" s="69"/>
      <c r="F2389" s="69"/>
      <c r="G2389" s="39" t="str">
        <f t="shared" si="3"/>
        <v/>
      </c>
      <c r="H2389" s="39" t="str">
        <f t="shared" si="4"/>
        <v/>
      </c>
    </row>
    <row r="2390">
      <c r="A2390" s="33" t="s">
        <v>227</v>
      </c>
      <c r="B2390" s="68" t="s">
        <v>248</v>
      </c>
      <c r="C2390" s="35" t="s">
        <v>57</v>
      </c>
      <c r="D2390" s="76" t="str">
        <f t="shared" si="2"/>
        <v>The Americas/Greenland-The Americas/2009</v>
      </c>
      <c r="E2390" s="69"/>
      <c r="F2390" s="69"/>
      <c r="G2390" s="39" t="str">
        <f t="shared" si="3"/>
        <v/>
      </c>
      <c r="H2390" s="39" t="str">
        <f t="shared" si="4"/>
        <v/>
      </c>
    </row>
    <row r="2391">
      <c r="A2391" s="33" t="s">
        <v>227</v>
      </c>
      <c r="B2391" s="68" t="s">
        <v>248</v>
      </c>
      <c r="C2391" s="35" t="s">
        <v>58</v>
      </c>
      <c r="D2391" s="76" t="str">
        <f t="shared" si="2"/>
        <v>The Americas/Greenland-The Americas/2010</v>
      </c>
      <c r="E2391" s="69"/>
      <c r="F2391" s="69"/>
      <c r="G2391" s="39" t="str">
        <f t="shared" si="3"/>
        <v/>
      </c>
      <c r="H2391" s="39" t="str">
        <f t="shared" si="4"/>
        <v/>
      </c>
    </row>
    <row r="2392">
      <c r="A2392" s="33" t="s">
        <v>227</v>
      </c>
      <c r="B2392" s="68" t="s">
        <v>248</v>
      </c>
      <c r="C2392" s="35" t="s">
        <v>59</v>
      </c>
      <c r="D2392" s="76" t="str">
        <f t="shared" si="2"/>
        <v>The Americas/Greenland-The Americas/2011</v>
      </c>
      <c r="E2392" s="69"/>
      <c r="F2392" s="69"/>
      <c r="G2392" s="39" t="str">
        <f t="shared" si="3"/>
        <v/>
      </c>
      <c r="H2392" s="39" t="str">
        <f t="shared" si="4"/>
        <v/>
      </c>
    </row>
    <row r="2393">
      <c r="A2393" s="33" t="s">
        <v>227</v>
      </c>
      <c r="B2393" s="68" t="s">
        <v>248</v>
      </c>
      <c r="C2393" s="35" t="s">
        <v>60</v>
      </c>
      <c r="D2393" s="76" t="str">
        <f t="shared" si="2"/>
        <v>The Americas/Greenland-The Americas/2012</v>
      </c>
      <c r="E2393" s="69"/>
      <c r="F2393" s="69"/>
      <c r="G2393" s="39" t="str">
        <f t="shared" si="3"/>
        <v/>
      </c>
      <c r="H2393" s="39" t="str">
        <f t="shared" si="4"/>
        <v/>
      </c>
    </row>
    <row r="2394">
      <c r="A2394" s="33" t="s">
        <v>227</v>
      </c>
      <c r="B2394" s="68" t="s">
        <v>249</v>
      </c>
      <c r="C2394" s="35" t="s">
        <v>48</v>
      </c>
      <c r="D2394" s="76" t="str">
        <f t="shared" si="2"/>
        <v>The Americas/Grenada-The Americas/2000</v>
      </c>
      <c r="E2394" s="72">
        <v>9.3E7</v>
      </c>
      <c r="F2394" s="72">
        <v>8000000.0</v>
      </c>
      <c r="G2394" s="39">
        <f t="shared" si="3"/>
        <v>93000000</v>
      </c>
      <c r="H2394" s="39">
        <f t="shared" si="4"/>
        <v>8000000</v>
      </c>
    </row>
    <row r="2395">
      <c r="A2395" s="33" t="s">
        <v>227</v>
      </c>
      <c r="B2395" s="68" t="s">
        <v>249</v>
      </c>
      <c r="C2395" s="35" t="s">
        <v>49</v>
      </c>
      <c r="D2395" s="76" t="str">
        <f t="shared" si="2"/>
        <v>The Americas/Grenada-The Americas/2001</v>
      </c>
      <c r="E2395" s="72">
        <v>8.3E7</v>
      </c>
      <c r="F2395" s="72">
        <v>8000000.0</v>
      </c>
      <c r="G2395" s="39">
        <f t="shared" si="3"/>
        <v>83000000</v>
      </c>
      <c r="H2395" s="39">
        <f t="shared" si="4"/>
        <v>8000000</v>
      </c>
    </row>
    <row r="2396">
      <c r="A2396" s="33" t="s">
        <v>227</v>
      </c>
      <c r="B2396" s="68" t="s">
        <v>249</v>
      </c>
      <c r="C2396" s="35" t="s">
        <v>50</v>
      </c>
      <c r="D2396" s="76" t="str">
        <f t="shared" si="2"/>
        <v>The Americas/Grenada-The Americas/2002</v>
      </c>
      <c r="E2396" s="72">
        <v>9.1E7</v>
      </c>
      <c r="F2396" s="72">
        <v>8000000.0</v>
      </c>
      <c r="G2396" s="39">
        <f t="shared" si="3"/>
        <v>91000000</v>
      </c>
      <c r="H2396" s="39">
        <f t="shared" si="4"/>
        <v>8000000</v>
      </c>
    </row>
    <row r="2397">
      <c r="A2397" s="33" t="s">
        <v>227</v>
      </c>
      <c r="B2397" s="68" t="s">
        <v>249</v>
      </c>
      <c r="C2397" s="35" t="s">
        <v>51</v>
      </c>
      <c r="D2397" s="76" t="str">
        <f t="shared" si="2"/>
        <v>The Americas/Grenada-The Americas/2003</v>
      </c>
      <c r="E2397" s="72">
        <v>1.04E8</v>
      </c>
      <c r="F2397" s="72">
        <v>8000000.0</v>
      </c>
      <c r="G2397" s="39">
        <f t="shared" si="3"/>
        <v>104000000</v>
      </c>
      <c r="H2397" s="39">
        <f t="shared" si="4"/>
        <v>8000000</v>
      </c>
    </row>
    <row r="2398">
      <c r="A2398" s="33" t="s">
        <v>227</v>
      </c>
      <c r="B2398" s="68" t="s">
        <v>249</v>
      </c>
      <c r="C2398" s="35" t="s">
        <v>52</v>
      </c>
      <c r="D2398" s="76" t="str">
        <f t="shared" si="2"/>
        <v>The Americas/Grenada-The Americas/2004</v>
      </c>
      <c r="E2398" s="72">
        <v>8.6E7</v>
      </c>
      <c r="F2398" s="72">
        <v>9000000.0</v>
      </c>
      <c r="G2398" s="39">
        <f t="shared" si="3"/>
        <v>86000000</v>
      </c>
      <c r="H2398" s="39">
        <f t="shared" si="4"/>
        <v>9000000</v>
      </c>
    </row>
    <row r="2399">
      <c r="A2399" s="33" t="s">
        <v>227</v>
      </c>
      <c r="B2399" s="68" t="s">
        <v>249</v>
      </c>
      <c r="C2399" s="35" t="s">
        <v>53</v>
      </c>
      <c r="D2399" s="76" t="str">
        <f t="shared" si="2"/>
        <v>The Americas/Grenada-The Americas/2005</v>
      </c>
      <c r="E2399" s="72">
        <v>7.1E7</v>
      </c>
      <c r="F2399" s="72">
        <v>1.0E7</v>
      </c>
      <c r="G2399" s="39">
        <f t="shared" si="3"/>
        <v>71000000</v>
      </c>
      <c r="H2399" s="39">
        <f t="shared" si="4"/>
        <v>10000000</v>
      </c>
    </row>
    <row r="2400">
      <c r="A2400" s="33" t="s">
        <v>227</v>
      </c>
      <c r="B2400" s="68" t="s">
        <v>249</v>
      </c>
      <c r="C2400" s="35" t="s">
        <v>54</v>
      </c>
      <c r="D2400" s="76" t="str">
        <f t="shared" si="2"/>
        <v>The Americas/Grenada-The Americas/2006</v>
      </c>
      <c r="E2400" s="72">
        <v>9.4E7</v>
      </c>
      <c r="F2400" s="72">
        <v>1.6E7</v>
      </c>
      <c r="G2400" s="39">
        <f t="shared" si="3"/>
        <v>94000000</v>
      </c>
      <c r="H2400" s="39">
        <f t="shared" si="4"/>
        <v>16000000</v>
      </c>
    </row>
    <row r="2401">
      <c r="A2401" s="33" t="s">
        <v>227</v>
      </c>
      <c r="B2401" s="68" t="s">
        <v>249</v>
      </c>
      <c r="C2401" s="35" t="s">
        <v>55</v>
      </c>
      <c r="D2401" s="76" t="str">
        <f t="shared" si="2"/>
        <v>The Americas/Grenada-The Americas/2007</v>
      </c>
      <c r="E2401" s="72">
        <v>1.29E8</v>
      </c>
      <c r="F2401" s="72">
        <v>1.6E7</v>
      </c>
      <c r="G2401" s="39">
        <f t="shared" si="3"/>
        <v>129000000</v>
      </c>
      <c r="H2401" s="39">
        <f t="shared" si="4"/>
        <v>16000000</v>
      </c>
    </row>
    <row r="2402">
      <c r="A2402" s="33" t="s">
        <v>227</v>
      </c>
      <c r="B2402" s="68" t="s">
        <v>249</v>
      </c>
      <c r="C2402" s="35" t="s">
        <v>56</v>
      </c>
      <c r="D2402" s="76" t="str">
        <f t="shared" si="2"/>
        <v>The Americas/Grenada-The Americas/2008</v>
      </c>
      <c r="E2402" s="72">
        <v>1.27E8</v>
      </c>
      <c r="F2402" s="72">
        <v>1.1E7</v>
      </c>
      <c r="G2402" s="39">
        <f t="shared" si="3"/>
        <v>127000000</v>
      </c>
      <c r="H2402" s="39">
        <f t="shared" si="4"/>
        <v>11000000</v>
      </c>
    </row>
    <row r="2403">
      <c r="A2403" s="33" t="s">
        <v>227</v>
      </c>
      <c r="B2403" s="68" t="s">
        <v>249</v>
      </c>
      <c r="C2403" s="35" t="s">
        <v>57</v>
      </c>
      <c r="D2403" s="76" t="str">
        <f t="shared" si="2"/>
        <v>The Americas/Grenada-The Americas/2009</v>
      </c>
      <c r="E2403" s="72">
        <v>1.12E8</v>
      </c>
      <c r="F2403" s="72">
        <v>1.0E7</v>
      </c>
      <c r="G2403" s="39">
        <f t="shared" si="3"/>
        <v>112000000</v>
      </c>
      <c r="H2403" s="39">
        <f t="shared" si="4"/>
        <v>10000000</v>
      </c>
    </row>
    <row r="2404">
      <c r="A2404" s="33" t="s">
        <v>227</v>
      </c>
      <c r="B2404" s="68" t="s">
        <v>249</v>
      </c>
      <c r="C2404" s="35" t="s">
        <v>58</v>
      </c>
      <c r="D2404" s="76" t="str">
        <f t="shared" si="2"/>
        <v>The Americas/Grenada-The Americas/2010</v>
      </c>
      <c r="E2404" s="72">
        <v>1.12E8</v>
      </c>
      <c r="F2404" s="72">
        <v>1.0E7</v>
      </c>
      <c r="G2404" s="39">
        <f t="shared" si="3"/>
        <v>112000000</v>
      </c>
      <c r="H2404" s="39">
        <f t="shared" si="4"/>
        <v>10000000</v>
      </c>
    </row>
    <row r="2405">
      <c r="A2405" s="33" t="s">
        <v>227</v>
      </c>
      <c r="B2405" s="68" t="s">
        <v>249</v>
      </c>
      <c r="C2405" s="35" t="s">
        <v>59</v>
      </c>
      <c r="D2405" s="76" t="str">
        <f t="shared" si="2"/>
        <v>The Americas/Grenada-The Americas/2011</v>
      </c>
      <c r="E2405" s="72">
        <v>1.17E8</v>
      </c>
      <c r="F2405" s="72">
        <v>1.0E7</v>
      </c>
      <c r="G2405" s="39">
        <f t="shared" si="3"/>
        <v>117000000</v>
      </c>
      <c r="H2405" s="39">
        <f t="shared" si="4"/>
        <v>10000000</v>
      </c>
    </row>
    <row r="2406">
      <c r="A2406" s="33" t="s">
        <v>227</v>
      </c>
      <c r="B2406" s="68" t="s">
        <v>249</v>
      </c>
      <c r="C2406" s="35" t="s">
        <v>60</v>
      </c>
      <c r="D2406" s="76" t="str">
        <f t="shared" si="2"/>
        <v>The Americas/Grenada-The Americas/2012</v>
      </c>
      <c r="E2406" s="72">
        <v>1.1E8</v>
      </c>
      <c r="F2406" s="72">
        <v>1.0E7</v>
      </c>
      <c r="G2406" s="39">
        <f t="shared" si="3"/>
        <v>110000000</v>
      </c>
      <c r="H2406" s="39">
        <f t="shared" si="4"/>
        <v>10000000</v>
      </c>
    </row>
    <row r="2407">
      <c r="A2407" s="33" t="s">
        <v>227</v>
      </c>
      <c r="B2407" s="68" t="s">
        <v>250</v>
      </c>
      <c r="C2407" s="35" t="s">
        <v>48</v>
      </c>
      <c r="D2407" s="76" t="str">
        <f t="shared" si="2"/>
        <v>The Americas/Guatemala-The Americas/2000</v>
      </c>
      <c r="E2407" s="72">
        <v>4.98E8</v>
      </c>
      <c r="F2407" s="72">
        <v>2.16E8</v>
      </c>
      <c r="G2407" s="39">
        <f t="shared" si="3"/>
        <v>498000000</v>
      </c>
      <c r="H2407" s="39">
        <f t="shared" si="4"/>
        <v>216000000</v>
      </c>
    </row>
    <row r="2408">
      <c r="A2408" s="33" t="s">
        <v>227</v>
      </c>
      <c r="B2408" s="68" t="s">
        <v>250</v>
      </c>
      <c r="C2408" s="35" t="s">
        <v>49</v>
      </c>
      <c r="D2408" s="76" t="str">
        <f t="shared" si="2"/>
        <v>The Americas/Guatemala-The Americas/2001</v>
      </c>
      <c r="E2408" s="72">
        <v>5.88E8</v>
      </c>
      <c r="F2408" s="72">
        <v>2.66E8</v>
      </c>
      <c r="G2408" s="39">
        <f t="shared" si="3"/>
        <v>588000000</v>
      </c>
      <c r="H2408" s="39">
        <f t="shared" si="4"/>
        <v>266000000</v>
      </c>
    </row>
    <row r="2409">
      <c r="A2409" s="33" t="s">
        <v>227</v>
      </c>
      <c r="B2409" s="68" t="s">
        <v>250</v>
      </c>
      <c r="C2409" s="35" t="s">
        <v>50</v>
      </c>
      <c r="D2409" s="76" t="str">
        <f t="shared" si="2"/>
        <v>The Americas/Guatemala-The Americas/2002</v>
      </c>
      <c r="E2409" s="72">
        <v>6.47E8</v>
      </c>
      <c r="F2409" s="72">
        <v>3.29E8</v>
      </c>
      <c r="G2409" s="39">
        <f t="shared" si="3"/>
        <v>647000000</v>
      </c>
      <c r="H2409" s="39">
        <f t="shared" si="4"/>
        <v>329000000</v>
      </c>
    </row>
    <row r="2410">
      <c r="A2410" s="33" t="s">
        <v>227</v>
      </c>
      <c r="B2410" s="68" t="s">
        <v>250</v>
      </c>
      <c r="C2410" s="35" t="s">
        <v>51</v>
      </c>
      <c r="D2410" s="76" t="str">
        <f t="shared" si="2"/>
        <v>The Americas/Guatemala-The Americas/2003</v>
      </c>
      <c r="E2410" s="72">
        <v>6.46E8</v>
      </c>
      <c r="F2410" s="72">
        <v>3.73E8</v>
      </c>
      <c r="G2410" s="39">
        <f t="shared" si="3"/>
        <v>646000000</v>
      </c>
      <c r="H2410" s="39">
        <f t="shared" si="4"/>
        <v>373000000</v>
      </c>
    </row>
    <row r="2411">
      <c r="A2411" s="33" t="s">
        <v>227</v>
      </c>
      <c r="B2411" s="68" t="s">
        <v>250</v>
      </c>
      <c r="C2411" s="35" t="s">
        <v>52</v>
      </c>
      <c r="D2411" s="76" t="str">
        <f t="shared" si="2"/>
        <v>The Americas/Guatemala-The Americas/2004</v>
      </c>
      <c r="E2411" s="72">
        <v>6.3E8</v>
      </c>
      <c r="F2411" s="72">
        <v>4.88E8</v>
      </c>
      <c r="G2411" s="39">
        <f t="shared" si="3"/>
        <v>630000000</v>
      </c>
      <c r="H2411" s="39">
        <f t="shared" si="4"/>
        <v>488000000</v>
      </c>
    </row>
    <row r="2412">
      <c r="A2412" s="33" t="s">
        <v>227</v>
      </c>
      <c r="B2412" s="68" t="s">
        <v>250</v>
      </c>
      <c r="C2412" s="35" t="s">
        <v>53</v>
      </c>
      <c r="D2412" s="76" t="str">
        <f t="shared" si="2"/>
        <v>The Americas/Guatemala-The Americas/2005</v>
      </c>
      <c r="E2412" s="72">
        <v>7.91E8</v>
      </c>
      <c r="F2412" s="72">
        <v>5.32E8</v>
      </c>
      <c r="G2412" s="39">
        <f t="shared" si="3"/>
        <v>791000000</v>
      </c>
      <c r="H2412" s="39">
        <f t="shared" si="4"/>
        <v>532000000</v>
      </c>
    </row>
    <row r="2413">
      <c r="A2413" s="33" t="s">
        <v>227</v>
      </c>
      <c r="B2413" s="68" t="s">
        <v>250</v>
      </c>
      <c r="C2413" s="35" t="s">
        <v>54</v>
      </c>
      <c r="D2413" s="76" t="str">
        <f t="shared" si="2"/>
        <v>The Americas/Guatemala-The Americas/2006</v>
      </c>
      <c r="E2413" s="72">
        <v>9.19E8</v>
      </c>
      <c r="F2413" s="72">
        <v>6.55E8</v>
      </c>
      <c r="G2413" s="39">
        <f t="shared" si="3"/>
        <v>919000000</v>
      </c>
      <c r="H2413" s="39">
        <f t="shared" si="4"/>
        <v>655000000</v>
      </c>
    </row>
    <row r="2414">
      <c r="A2414" s="33" t="s">
        <v>227</v>
      </c>
      <c r="B2414" s="68" t="s">
        <v>250</v>
      </c>
      <c r="C2414" s="35" t="s">
        <v>55</v>
      </c>
      <c r="D2414" s="76" t="str">
        <f t="shared" si="2"/>
        <v>The Americas/Guatemala-The Americas/2007</v>
      </c>
      <c r="E2414" s="72">
        <v>1.055E9</v>
      </c>
      <c r="F2414" s="72">
        <v>7.37E8</v>
      </c>
      <c r="G2414" s="39">
        <f t="shared" si="3"/>
        <v>1055000000</v>
      </c>
      <c r="H2414" s="39">
        <f t="shared" si="4"/>
        <v>737000000</v>
      </c>
    </row>
    <row r="2415">
      <c r="A2415" s="33" t="s">
        <v>227</v>
      </c>
      <c r="B2415" s="68" t="s">
        <v>250</v>
      </c>
      <c r="C2415" s="35" t="s">
        <v>56</v>
      </c>
      <c r="D2415" s="76" t="str">
        <f t="shared" si="2"/>
        <v>The Americas/Guatemala-The Americas/2008</v>
      </c>
      <c r="E2415" s="72">
        <v>1.068E9</v>
      </c>
      <c r="F2415" s="72">
        <v>7.41E8</v>
      </c>
      <c r="G2415" s="39">
        <f t="shared" si="3"/>
        <v>1068000000</v>
      </c>
      <c r="H2415" s="39">
        <f t="shared" si="4"/>
        <v>741000000</v>
      </c>
    </row>
    <row r="2416">
      <c r="A2416" s="33" t="s">
        <v>227</v>
      </c>
      <c r="B2416" s="68" t="s">
        <v>250</v>
      </c>
      <c r="C2416" s="35" t="s">
        <v>57</v>
      </c>
      <c r="D2416" s="76" t="str">
        <f t="shared" si="2"/>
        <v>The Americas/Guatemala-The Americas/2009</v>
      </c>
      <c r="E2416" s="72">
        <v>1.179E9</v>
      </c>
      <c r="F2416" s="72">
        <v>8.62E8</v>
      </c>
      <c r="G2416" s="39">
        <f t="shared" si="3"/>
        <v>1179000000</v>
      </c>
      <c r="H2416" s="39">
        <f t="shared" si="4"/>
        <v>862000000</v>
      </c>
    </row>
    <row r="2417">
      <c r="A2417" s="33" t="s">
        <v>227</v>
      </c>
      <c r="B2417" s="68" t="s">
        <v>250</v>
      </c>
      <c r="C2417" s="35" t="s">
        <v>58</v>
      </c>
      <c r="D2417" s="76" t="str">
        <f t="shared" si="2"/>
        <v>The Americas/Guatemala-The Americas/2010</v>
      </c>
      <c r="E2417" s="72">
        <v>1.379E9</v>
      </c>
      <c r="F2417" s="72">
        <v>1.002E9</v>
      </c>
      <c r="G2417" s="39">
        <f t="shared" si="3"/>
        <v>1379000000</v>
      </c>
      <c r="H2417" s="39">
        <f t="shared" si="4"/>
        <v>1002000000</v>
      </c>
    </row>
    <row r="2418">
      <c r="A2418" s="33" t="s">
        <v>227</v>
      </c>
      <c r="B2418" s="68" t="s">
        <v>250</v>
      </c>
      <c r="C2418" s="35" t="s">
        <v>59</v>
      </c>
      <c r="D2418" s="76" t="str">
        <f t="shared" si="2"/>
        <v>The Americas/Guatemala-The Americas/2011</v>
      </c>
      <c r="E2418" s="72">
        <v>1.35E9</v>
      </c>
      <c r="F2418" s="72">
        <v>9.35E8</v>
      </c>
      <c r="G2418" s="39">
        <f t="shared" si="3"/>
        <v>1350000000</v>
      </c>
      <c r="H2418" s="39">
        <f t="shared" si="4"/>
        <v>935000000</v>
      </c>
    </row>
    <row r="2419">
      <c r="A2419" s="33" t="s">
        <v>227</v>
      </c>
      <c r="B2419" s="68" t="s">
        <v>250</v>
      </c>
      <c r="C2419" s="35" t="s">
        <v>60</v>
      </c>
      <c r="D2419" s="76" t="str">
        <f t="shared" si="2"/>
        <v>The Americas/Guatemala-The Americas/2012</v>
      </c>
      <c r="E2419" s="72">
        <v>1.419E9</v>
      </c>
      <c r="F2419" s="72">
        <v>9.14E8</v>
      </c>
      <c r="G2419" s="39">
        <f t="shared" si="3"/>
        <v>1419000000</v>
      </c>
      <c r="H2419" s="39">
        <f t="shared" si="4"/>
        <v>914000000</v>
      </c>
    </row>
    <row r="2420">
      <c r="A2420" s="33" t="s">
        <v>227</v>
      </c>
      <c r="B2420" s="68" t="s">
        <v>251</v>
      </c>
      <c r="C2420" s="35" t="s">
        <v>48</v>
      </c>
      <c r="D2420" s="76" t="str">
        <f t="shared" si="2"/>
        <v>The Americas/Guyana-The Americas/2000</v>
      </c>
      <c r="E2420" s="72">
        <v>8.0E7</v>
      </c>
      <c r="F2420" s="72">
        <v>7.7E7</v>
      </c>
      <c r="G2420" s="39">
        <f t="shared" si="3"/>
        <v>80000000</v>
      </c>
      <c r="H2420" s="39">
        <f t="shared" si="4"/>
        <v>77000000</v>
      </c>
    </row>
    <row r="2421">
      <c r="A2421" s="33" t="s">
        <v>227</v>
      </c>
      <c r="B2421" s="68" t="s">
        <v>251</v>
      </c>
      <c r="C2421" s="35" t="s">
        <v>49</v>
      </c>
      <c r="D2421" s="76" t="str">
        <f t="shared" si="2"/>
        <v>The Americas/Guyana-The Americas/2001</v>
      </c>
      <c r="E2421" s="72">
        <v>6.5E7</v>
      </c>
      <c r="F2421" s="72">
        <v>6.2E7</v>
      </c>
      <c r="G2421" s="39">
        <f t="shared" si="3"/>
        <v>65000000</v>
      </c>
      <c r="H2421" s="39">
        <f t="shared" si="4"/>
        <v>62000000</v>
      </c>
    </row>
    <row r="2422">
      <c r="A2422" s="33" t="s">
        <v>227</v>
      </c>
      <c r="B2422" s="68" t="s">
        <v>251</v>
      </c>
      <c r="C2422" s="35" t="s">
        <v>50</v>
      </c>
      <c r="D2422" s="76" t="str">
        <f t="shared" si="2"/>
        <v>The Americas/Guyana-The Americas/2002</v>
      </c>
      <c r="E2422" s="72">
        <v>5.3E7</v>
      </c>
      <c r="F2422" s="72">
        <v>4.4E7</v>
      </c>
      <c r="G2422" s="39">
        <f t="shared" si="3"/>
        <v>53000000</v>
      </c>
      <c r="H2422" s="39">
        <f t="shared" si="4"/>
        <v>44000000</v>
      </c>
    </row>
    <row r="2423">
      <c r="A2423" s="33" t="s">
        <v>227</v>
      </c>
      <c r="B2423" s="68" t="s">
        <v>251</v>
      </c>
      <c r="C2423" s="35" t="s">
        <v>51</v>
      </c>
      <c r="D2423" s="76" t="str">
        <f t="shared" si="2"/>
        <v>The Americas/Guyana-The Americas/2003</v>
      </c>
      <c r="E2423" s="72">
        <v>2.8E7</v>
      </c>
      <c r="F2423" s="72">
        <v>3.0E7</v>
      </c>
      <c r="G2423" s="39">
        <f t="shared" si="3"/>
        <v>28000000</v>
      </c>
      <c r="H2423" s="39">
        <f t="shared" si="4"/>
        <v>30000000</v>
      </c>
    </row>
    <row r="2424">
      <c r="A2424" s="33" t="s">
        <v>227</v>
      </c>
      <c r="B2424" s="68" t="s">
        <v>251</v>
      </c>
      <c r="C2424" s="35" t="s">
        <v>52</v>
      </c>
      <c r="D2424" s="76" t="str">
        <f t="shared" si="2"/>
        <v>The Americas/Guyana-The Americas/2004</v>
      </c>
      <c r="E2424" s="72">
        <v>2.7E7</v>
      </c>
      <c r="F2424" s="72">
        <v>3.0E7</v>
      </c>
      <c r="G2424" s="39">
        <f t="shared" si="3"/>
        <v>27000000</v>
      </c>
      <c r="H2424" s="39">
        <f t="shared" si="4"/>
        <v>30000000</v>
      </c>
    </row>
    <row r="2425">
      <c r="A2425" s="33" t="s">
        <v>227</v>
      </c>
      <c r="B2425" s="68" t="s">
        <v>251</v>
      </c>
      <c r="C2425" s="35" t="s">
        <v>53</v>
      </c>
      <c r="D2425" s="76" t="str">
        <f t="shared" si="2"/>
        <v>The Americas/Guyana-The Americas/2005</v>
      </c>
      <c r="E2425" s="72">
        <v>3.5E7</v>
      </c>
      <c r="F2425" s="72">
        <v>4.0E7</v>
      </c>
      <c r="G2425" s="39">
        <f t="shared" si="3"/>
        <v>35000000</v>
      </c>
      <c r="H2425" s="39">
        <f t="shared" si="4"/>
        <v>40000000</v>
      </c>
    </row>
    <row r="2426">
      <c r="A2426" s="33" t="s">
        <v>227</v>
      </c>
      <c r="B2426" s="68" t="s">
        <v>251</v>
      </c>
      <c r="C2426" s="35" t="s">
        <v>54</v>
      </c>
      <c r="D2426" s="76" t="str">
        <f t="shared" si="2"/>
        <v>The Americas/Guyana-The Americas/2006</v>
      </c>
      <c r="E2426" s="72">
        <v>3.7E7</v>
      </c>
      <c r="F2426" s="72">
        <v>4.9E7</v>
      </c>
      <c r="G2426" s="39">
        <f t="shared" si="3"/>
        <v>37000000</v>
      </c>
      <c r="H2426" s="39">
        <f t="shared" si="4"/>
        <v>49000000</v>
      </c>
    </row>
    <row r="2427">
      <c r="A2427" s="33" t="s">
        <v>227</v>
      </c>
      <c r="B2427" s="68" t="s">
        <v>251</v>
      </c>
      <c r="C2427" s="35" t="s">
        <v>55</v>
      </c>
      <c r="D2427" s="76" t="str">
        <f t="shared" si="2"/>
        <v>The Americas/Guyana-The Americas/2007</v>
      </c>
      <c r="E2427" s="72">
        <v>5.0E7</v>
      </c>
      <c r="F2427" s="72">
        <v>5.8E7</v>
      </c>
      <c r="G2427" s="39">
        <f t="shared" si="3"/>
        <v>50000000</v>
      </c>
      <c r="H2427" s="39">
        <f t="shared" si="4"/>
        <v>58000000</v>
      </c>
    </row>
    <row r="2428">
      <c r="A2428" s="33" t="s">
        <v>227</v>
      </c>
      <c r="B2428" s="68" t="s">
        <v>251</v>
      </c>
      <c r="C2428" s="35" t="s">
        <v>56</v>
      </c>
      <c r="D2428" s="76" t="str">
        <f t="shared" si="2"/>
        <v>The Americas/Guyana-The Americas/2008</v>
      </c>
      <c r="E2428" s="72">
        <v>5.9E7</v>
      </c>
      <c r="F2428" s="72">
        <v>5.2E7</v>
      </c>
      <c r="G2428" s="39">
        <f t="shared" si="3"/>
        <v>59000000</v>
      </c>
      <c r="H2428" s="39">
        <f t="shared" si="4"/>
        <v>52000000</v>
      </c>
    </row>
    <row r="2429">
      <c r="A2429" s="33" t="s">
        <v>227</v>
      </c>
      <c r="B2429" s="68" t="s">
        <v>251</v>
      </c>
      <c r="C2429" s="35" t="s">
        <v>57</v>
      </c>
      <c r="D2429" s="76" t="str">
        <f t="shared" si="2"/>
        <v>The Americas/Guyana-The Americas/2009</v>
      </c>
      <c r="E2429" s="72">
        <v>3.5E7</v>
      </c>
      <c r="F2429" s="72">
        <v>5.2E7</v>
      </c>
      <c r="G2429" s="39">
        <f t="shared" si="3"/>
        <v>35000000</v>
      </c>
      <c r="H2429" s="39">
        <f t="shared" si="4"/>
        <v>52000000</v>
      </c>
    </row>
    <row r="2430">
      <c r="A2430" s="33" t="s">
        <v>227</v>
      </c>
      <c r="B2430" s="68" t="s">
        <v>251</v>
      </c>
      <c r="C2430" s="35" t="s">
        <v>58</v>
      </c>
      <c r="D2430" s="76" t="str">
        <f t="shared" si="2"/>
        <v>The Americas/Guyana-The Americas/2010</v>
      </c>
      <c r="E2430" s="72">
        <v>8.0E7</v>
      </c>
      <c r="F2430" s="72">
        <v>7.3E7</v>
      </c>
      <c r="G2430" s="39">
        <f t="shared" si="3"/>
        <v>80000000</v>
      </c>
      <c r="H2430" s="39">
        <f t="shared" si="4"/>
        <v>73000000</v>
      </c>
    </row>
    <row r="2431">
      <c r="A2431" s="33" t="s">
        <v>227</v>
      </c>
      <c r="B2431" s="68" t="s">
        <v>251</v>
      </c>
      <c r="C2431" s="35" t="s">
        <v>59</v>
      </c>
      <c r="D2431" s="76" t="str">
        <f t="shared" si="2"/>
        <v>The Americas/Guyana-The Americas/2011</v>
      </c>
      <c r="E2431" s="72">
        <v>9.5E7</v>
      </c>
      <c r="F2431" s="72">
        <v>7.9E7</v>
      </c>
      <c r="G2431" s="39">
        <f t="shared" si="3"/>
        <v>95000000</v>
      </c>
      <c r="H2431" s="39">
        <f t="shared" si="4"/>
        <v>79000000</v>
      </c>
    </row>
    <row r="2432">
      <c r="A2432" s="33" t="s">
        <v>227</v>
      </c>
      <c r="B2432" s="68" t="s">
        <v>251</v>
      </c>
      <c r="C2432" s="35" t="s">
        <v>60</v>
      </c>
      <c r="D2432" s="76" t="str">
        <f t="shared" si="2"/>
        <v>The Americas/Guyana-The Americas/2012</v>
      </c>
      <c r="E2432" s="72">
        <v>6.4E7</v>
      </c>
      <c r="F2432" s="72">
        <v>8.2E7</v>
      </c>
      <c r="G2432" s="39">
        <f t="shared" si="3"/>
        <v>64000000</v>
      </c>
      <c r="H2432" s="39">
        <f t="shared" si="4"/>
        <v>82000000</v>
      </c>
    </row>
    <row r="2433">
      <c r="A2433" s="33" t="s">
        <v>227</v>
      </c>
      <c r="B2433" s="68" t="s">
        <v>252</v>
      </c>
      <c r="C2433" s="35" t="s">
        <v>48</v>
      </c>
      <c r="D2433" s="76" t="str">
        <f t="shared" si="2"/>
        <v>The Americas/Haiti-The Americas/2000</v>
      </c>
      <c r="E2433" s="72">
        <v>1.28E8</v>
      </c>
      <c r="F2433" s="72">
        <v>1.73E8</v>
      </c>
      <c r="G2433" s="39">
        <f t="shared" si="3"/>
        <v>128000000</v>
      </c>
      <c r="H2433" s="39">
        <f t="shared" si="4"/>
        <v>173000000</v>
      </c>
    </row>
    <row r="2434">
      <c r="A2434" s="33" t="s">
        <v>227</v>
      </c>
      <c r="B2434" s="68" t="s">
        <v>252</v>
      </c>
      <c r="C2434" s="35" t="s">
        <v>49</v>
      </c>
      <c r="D2434" s="76" t="str">
        <f t="shared" si="2"/>
        <v>The Americas/Haiti-The Americas/2001</v>
      </c>
      <c r="E2434" s="72">
        <v>1.05E8</v>
      </c>
      <c r="F2434" s="72">
        <v>1.68E8</v>
      </c>
      <c r="G2434" s="39">
        <f t="shared" si="3"/>
        <v>105000000</v>
      </c>
      <c r="H2434" s="39">
        <f t="shared" si="4"/>
        <v>168000000</v>
      </c>
    </row>
    <row r="2435">
      <c r="A2435" s="33" t="s">
        <v>227</v>
      </c>
      <c r="B2435" s="68" t="s">
        <v>252</v>
      </c>
      <c r="C2435" s="35" t="s">
        <v>50</v>
      </c>
      <c r="D2435" s="76" t="str">
        <f t="shared" si="2"/>
        <v>The Americas/Haiti-The Americas/2002</v>
      </c>
      <c r="E2435" s="72">
        <v>1.08E8</v>
      </c>
      <c r="F2435" s="72">
        <v>1.72E8</v>
      </c>
      <c r="G2435" s="39">
        <f t="shared" si="3"/>
        <v>108000000</v>
      </c>
      <c r="H2435" s="39">
        <f t="shared" si="4"/>
        <v>172000000</v>
      </c>
    </row>
    <row r="2436">
      <c r="A2436" s="33" t="s">
        <v>227</v>
      </c>
      <c r="B2436" s="68" t="s">
        <v>252</v>
      </c>
      <c r="C2436" s="35" t="s">
        <v>51</v>
      </c>
      <c r="D2436" s="76" t="str">
        <f t="shared" si="2"/>
        <v>The Americas/Haiti-The Americas/2003</v>
      </c>
      <c r="E2436" s="72">
        <v>9.6E7</v>
      </c>
      <c r="F2436" s="72">
        <v>2.02E8</v>
      </c>
      <c r="G2436" s="39">
        <f t="shared" si="3"/>
        <v>96000000</v>
      </c>
      <c r="H2436" s="39">
        <f t="shared" si="4"/>
        <v>202000000</v>
      </c>
    </row>
    <row r="2437">
      <c r="A2437" s="33" t="s">
        <v>227</v>
      </c>
      <c r="B2437" s="68" t="s">
        <v>252</v>
      </c>
      <c r="C2437" s="35" t="s">
        <v>52</v>
      </c>
      <c r="D2437" s="76" t="str">
        <f t="shared" si="2"/>
        <v>The Americas/Haiti-The Americas/2004</v>
      </c>
      <c r="E2437" s="72">
        <v>9.3E7</v>
      </c>
      <c r="F2437" s="72">
        <v>2.06E8</v>
      </c>
      <c r="G2437" s="39">
        <f t="shared" si="3"/>
        <v>93000000</v>
      </c>
      <c r="H2437" s="39">
        <f t="shared" si="4"/>
        <v>206000000</v>
      </c>
    </row>
    <row r="2438">
      <c r="A2438" s="33" t="s">
        <v>227</v>
      </c>
      <c r="B2438" s="68" t="s">
        <v>252</v>
      </c>
      <c r="C2438" s="35" t="s">
        <v>53</v>
      </c>
      <c r="D2438" s="76" t="str">
        <f t="shared" si="2"/>
        <v>The Americas/Haiti-The Americas/2005</v>
      </c>
      <c r="E2438" s="72">
        <v>8.0E7</v>
      </c>
      <c r="F2438" s="72">
        <v>1.74E8</v>
      </c>
      <c r="G2438" s="39">
        <f t="shared" si="3"/>
        <v>80000000</v>
      </c>
      <c r="H2438" s="39">
        <f t="shared" si="4"/>
        <v>174000000</v>
      </c>
    </row>
    <row r="2439">
      <c r="A2439" s="33" t="s">
        <v>227</v>
      </c>
      <c r="B2439" s="68" t="s">
        <v>252</v>
      </c>
      <c r="C2439" s="35" t="s">
        <v>54</v>
      </c>
      <c r="D2439" s="76" t="str">
        <f t="shared" si="2"/>
        <v>The Americas/Haiti-The Americas/2006</v>
      </c>
      <c r="E2439" s="72">
        <v>1.26E8</v>
      </c>
      <c r="F2439" s="72">
        <v>2.39E8</v>
      </c>
      <c r="G2439" s="39">
        <f t="shared" si="3"/>
        <v>126000000</v>
      </c>
      <c r="H2439" s="39">
        <f t="shared" si="4"/>
        <v>239000000</v>
      </c>
    </row>
    <row r="2440">
      <c r="A2440" s="33" t="s">
        <v>227</v>
      </c>
      <c r="B2440" s="68" t="s">
        <v>252</v>
      </c>
      <c r="C2440" s="35" t="s">
        <v>55</v>
      </c>
      <c r="D2440" s="76" t="str">
        <f t="shared" si="2"/>
        <v>The Americas/Haiti-The Americas/2007</v>
      </c>
      <c r="E2440" s="72">
        <v>1.9E8</v>
      </c>
      <c r="F2440" s="72">
        <v>3.31E8</v>
      </c>
      <c r="G2440" s="39">
        <f t="shared" si="3"/>
        <v>190000000</v>
      </c>
      <c r="H2440" s="39">
        <f t="shared" si="4"/>
        <v>331000000</v>
      </c>
    </row>
    <row r="2441">
      <c r="A2441" s="33" t="s">
        <v>227</v>
      </c>
      <c r="B2441" s="68" t="s">
        <v>252</v>
      </c>
      <c r="C2441" s="35" t="s">
        <v>56</v>
      </c>
      <c r="D2441" s="76" t="str">
        <f t="shared" si="2"/>
        <v>The Americas/Haiti-The Americas/2008</v>
      </c>
      <c r="E2441" s="72">
        <v>2.76E8</v>
      </c>
      <c r="F2441" s="72">
        <v>3.83E8</v>
      </c>
      <c r="G2441" s="39">
        <f t="shared" si="3"/>
        <v>276000000</v>
      </c>
      <c r="H2441" s="39">
        <f t="shared" si="4"/>
        <v>383000000</v>
      </c>
    </row>
    <row r="2442">
      <c r="A2442" s="33" t="s">
        <v>227</v>
      </c>
      <c r="B2442" s="68" t="s">
        <v>252</v>
      </c>
      <c r="C2442" s="35" t="s">
        <v>57</v>
      </c>
      <c r="D2442" s="76" t="str">
        <f t="shared" si="2"/>
        <v>The Americas/Haiti-The Americas/2009</v>
      </c>
      <c r="E2442" s="72">
        <v>3.12E8</v>
      </c>
      <c r="F2442" s="72">
        <v>4.33E8</v>
      </c>
      <c r="G2442" s="39">
        <f t="shared" si="3"/>
        <v>312000000</v>
      </c>
      <c r="H2442" s="39">
        <f t="shared" si="4"/>
        <v>433000000</v>
      </c>
    </row>
    <row r="2443">
      <c r="A2443" s="33" t="s">
        <v>227</v>
      </c>
      <c r="B2443" s="68" t="s">
        <v>252</v>
      </c>
      <c r="C2443" s="35" t="s">
        <v>58</v>
      </c>
      <c r="D2443" s="76" t="str">
        <f t="shared" si="2"/>
        <v>The Americas/Haiti-The Americas/2010</v>
      </c>
      <c r="E2443" s="72">
        <v>1.69E8</v>
      </c>
      <c r="F2443" s="72">
        <v>4.31E8</v>
      </c>
      <c r="G2443" s="39">
        <f t="shared" si="3"/>
        <v>169000000</v>
      </c>
      <c r="H2443" s="39">
        <f t="shared" si="4"/>
        <v>431000000</v>
      </c>
    </row>
    <row r="2444">
      <c r="A2444" s="33" t="s">
        <v>227</v>
      </c>
      <c r="B2444" s="68" t="s">
        <v>252</v>
      </c>
      <c r="C2444" s="35" t="s">
        <v>59</v>
      </c>
      <c r="D2444" s="76" t="str">
        <f t="shared" si="2"/>
        <v>The Americas/Haiti-The Americas/2011</v>
      </c>
      <c r="E2444" s="72">
        <v>1.62E8</v>
      </c>
      <c r="F2444" s="72">
        <v>4.58E8</v>
      </c>
      <c r="G2444" s="39">
        <f t="shared" si="3"/>
        <v>162000000</v>
      </c>
      <c r="H2444" s="39">
        <f t="shared" si="4"/>
        <v>458000000</v>
      </c>
    </row>
    <row r="2445">
      <c r="A2445" s="33" t="s">
        <v>227</v>
      </c>
      <c r="B2445" s="68" t="s">
        <v>252</v>
      </c>
      <c r="C2445" s="35" t="s">
        <v>60</v>
      </c>
      <c r="D2445" s="76" t="str">
        <f t="shared" si="2"/>
        <v>The Americas/Haiti-The Americas/2012</v>
      </c>
      <c r="E2445" s="72">
        <v>1.7E8</v>
      </c>
      <c r="F2445" s="72">
        <v>4.74E8</v>
      </c>
      <c r="G2445" s="39">
        <f t="shared" si="3"/>
        <v>170000000</v>
      </c>
      <c r="H2445" s="39">
        <f t="shared" si="4"/>
        <v>474000000</v>
      </c>
    </row>
    <row r="2446">
      <c r="A2446" s="33" t="s">
        <v>227</v>
      </c>
      <c r="B2446" s="68" t="s">
        <v>253</v>
      </c>
      <c r="C2446" s="35" t="s">
        <v>48</v>
      </c>
      <c r="D2446" s="76" t="str">
        <f t="shared" si="2"/>
        <v>The Americas/Honduras-The Americas/2000</v>
      </c>
      <c r="E2446" s="72">
        <v>2.63E8</v>
      </c>
      <c r="F2446" s="72">
        <v>1.98E8</v>
      </c>
      <c r="G2446" s="39">
        <f t="shared" si="3"/>
        <v>263000000</v>
      </c>
      <c r="H2446" s="39">
        <f t="shared" si="4"/>
        <v>198000000</v>
      </c>
    </row>
    <row r="2447">
      <c r="A2447" s="33" t="s">
        <v>227</v>
      </c>
      <c r="B2447" s="68" t="s">
        <v>253</v>
      </c>
      <c r="C2447" s="35" t="s">
        <v>49</v>
      </c>
      <c r="D2447" s="76" t="str">
        <f t="shared" si="2"/>
        <v>The Americas/Honduras-The Americas/2001</v>
      </c>
      <c r="E2447" s="72">
        <v>2.6E8</v>
      </c>
      <c r="F2447" s="72">
        <v>2.05E8</v>
      </c>
      <c r="G2447" s="39">
        <f t="shared" si="3"/>
        <v>260000000</v>
      </c>
      <c r="H2447" s="39">
        <f t="shared" si="4"/>
        <v>205000000</v>
      </c>
    </row>
    <row r="2448">
      <c r="A2448" s="33" t="s">
        <v>227</v>
      </c>
      <c r="B2448" s="68" t="s">
        <v>253</v>
      </c>
      <c r="C2448" s="35" t="s">
        <v>50</v>
      </c>
      <c r="D2448" s="76" t="str">
        <f t="shared" si="2"/>
        <v>The Americas/Honduras-The Americas/2002</v>
      </c>
      <c r="E2448" s="72">
        <v>3.05E8</v>
      </c>
      <c r="F2448" s="72">
        <v>2.21E8</v>
      </c>
      <c r="G2448" s="39">
        <f t="shared" si="3"/>
        <v>305000000</v>
      </c>
      <c r="H2448" s="39">
        <f t="shared" si="4"/>
        <v>221000000</v>
      </c>
    </row>
    <row r="2449">
      <c r="A2449" s="33" t="s">
        <v>227</v>
      </c>
      <c r="B2449" s="68" t="s">
        <v>253</v>
      </c>
      <c r="C2449" s="35" t="s">
        <v>51</v>
      </c>
      <c r="D2449" s="76" t="str">
        <f t="shared" si="2"/>
        <v>The Americas/Honduras-The Americas/2003</v>
      </c>
      <c r="E2449" s="72">
        <v>3.72E8</v>
      </c>
      <c r="F2449" s="72">
        <v>2.74E8</v>
      </c>
      <c r="G2449" s="39">
        <f t="shared" si="3"/>
        <v>372000000</v>
      </c>
      <c r="H2449" s="39">
        <f t="shared" si="4"/>
        <v>274000000</v>
      </c>
    </row>
    <row r="2450">
      <c r="A2450" s="33" t="s">
        <v>227</v>
      </c>
      <c r="B2450" s="68" t="s">
        <v>253</v>
      </c>
      <c r="C2450" s="35" t="s">
        <v>52</v>
      </c>
      <c r="D2450" s="76" t="str">
        <f t="shared" si="2"/>
        <v>The Americas/Honduras-The Americas/2004</v>
      </c>
      <c r="E2450" s="72">
        <v>4.2E8</v>
      </c>
      <c r="F2450" s="72">
        <v>3.0E8</v>
      </c>
      <c r="G2450" s="39">
        <f t="shared" si="3"/>
        <v>420000000</v>
      </c>
      <c r="H2450" s="39">
        <f t="shared" si="4"/>
        <v>300000000</v>
      </c>
    </row>
    <row r="2451">
      <c r="A2451" s="33" t="s">
        <v>227</v>
      </c>
      <c r="B2451" s="68" t="s">
        <v>253</v>
      </c>
      <c r="C2451" s="35" t="s">
        <v>53</v>
      </c>
      <c r="D2451" s="76" t="str">
        <f t="shared" si="2"/>
        <v>The Americas/Honduras-The Americas/2005</v>
      </c>
      <c r="E2451" s="72">
        <v>4.65E8</v>
      </c>
      <c r="F2451" s="72">
        <v>3.21E8</v>
      </c>
      <c r="G2451" s="39">
        <f t="shared" si="3"/>
        <v>465000000</v>
      </c>
      <c r="H2451" s="39">
        <f t="shared" si="4"/>
        <v>321000000</v>
      </c>
    </row>
    <row r="2452">
      <c r="A2452" s="33" t="s">
        <v>227</v>
      </c>
      <c r="B2452" s="68" t="s">
        <v>253</v>
      </c>
      <c r="C2452" s="35" t="s">
        <v>54</v>
      </c>
      <c r="D2452" s="76" t="str">
        <f t="shared" si="2"/>
        <v>The Americas/Honduras-The Americas/2006</v>
      </c>
      <c r="E2452" s="72">
        <v>5.16E8</v>
      </c>
      <c r="F2452" s="72">
        <v>4.25E8</v>
      </c>
      <c r="G2452" s="39">
        <f t="shared" si="3"/>
        <v>516000000</v>
      </c>
      <c r="H2452" s="39">
        <f t="shared" si="4"/>
        <v>425000000</v>
      </c>
    </row>
    <row r="2453">
      <c r="A2453" s="33" t="s">
        <v>227</v>
      </c>
      <c r="B2453" s="68" t="s">
        <v>253</v>
      </c>
      <c r="C2453" s="35" t="s">
        <v>55</v>
      </c>
      <c r="D2453" s="76" t="str">
        <f t="shared" si="2"/>
        <v>The Americas/Honduras-The Americas/2007</v>
      </c>
      <c r="E2453" s="72">
        <v>5.47E8</v>
      </c>
      <c r="F2453" s="72">
        <v>3.09E8</v>
      </c>
      <c r="G2453" s="39">
        <f t="shared" si="3"/>
        <v>547000000</v>
      </c>
      <c r="H2453" s="39">
        <f t="shared" si="4"/>
        <v>309000000</v>
      </c>
    </row>
    <row r="2454">
      <c r="A2454" s="33" t="s">
        <v>227</v>
      </c>
      <c r="B2454" s="68" t="s">
        <v>253</v>
      </c>
      <c r="C2454" s="35" t="s">
        <v>56</v>
      </c>
      <c r="D2454" s="76" t="str">
        <f t="shared" si="2"/>
        <v>The Americas/Honduras-The Americas/2008</v>
      </c>
      <c r="E2454" s="72">
        <v>6.2E8</v>
      </c>
      <c r="F2454" s="72">
        <v>3.85E8</v>
      </c>
      <c r="G2454" s="39">
        <f t="shared" si="3"/>
        <v>620000000</v>
      </c>
      <c r="H2454" s="39">
        <f t="shared" si="4"/>
        <v>385000000</v>
      </c>
    </row>
    <row r="2455">
      <c r="A2455" s="33" t="s">
        <v>227</v>
      </c>
      <c r="B2455" s="68" t="s">
        <v>253</v>
      </c>
      <c r="C2455" s="35" t="s">
        <v>57</v>
      </c>
      <c r="D2455" s="76" t="str">
        <f t="shared" si="2"/>
        <v>The Americas/Honduras-The Americas/2009</v>
      </c>
      <c r="E2455" s="72">
        <v>6.16E8</v>
      </c>
      <c r="F2455" s="72">
        <v>3.61E8</v>
      </c>
      <c r="G2455" s="39">
        <f t="shared" si="3"/>
        <v>616000000</v>
      </c>
      <c r="H2455" s="39">
        <f t="shared" si="4"/>
        <v>361000000</v>
      </c>
    </row>
    <row r="2456">
      <c r="A2456" s="33" t="s">
        <v>227</v>
      </c>
      <c r="B2456" s="68" t="s">
        <v>253</v>
      </c>
      <c r="C2456" s="35" t="s">
        <v>58</v>
      </c>
      <c r="D2456" s="76" t="str">
        <f t="shared" si="2"/>
        <v>The Americas/Honduras-The Americas/2010</v>
      </c>
      <c r="E2456" s="72">
        <v>6.27E8</v>
      </c>
      <c r="F2456" s="72">
        <v>4.06E8</v>
      </c>
      <c r="G2456" s="39">
        <f t="shared" si="3"/>
        <v>627000000</v>
      </c>
      <c r="H2456" s="39">
        <f t="shared" si="4"/>
        <v>406000000</v>
      </c>
    </row>
    <row r="2457">
      <c r="A2457" s="33" t="s">
        <v>227</v>
      </c>
      <c r="B2457" s="68" t="s">
        <v>253</v>
      </c>
      <c r="C2457" s="35" t="s">
        <v>59</v>
      </c>
      <c r="D2457" s="76" t="str">
        <f t="shared" si="2"/>
        <v>The Americas/Honduras-The Americas/2011</v>
      </c>
      <c r="E2457" s="72">
        <v>6.42E8</v>
      </c>
      <c r="F2457" s="72">
        <v>4.46E8</v>
      </c>
      <c r="G2457" s="39">
        <f t="shared" si="3"/>
        <v>642000000</v>
      </c>
      <c r="H2457" s="39">
        <f t="shared" si="4"/>
        <v>446000000</v>
      </c>
    </row>
    <row r="2458">
      <c r="A2458" s="33" t="s">
        <v>227</v>
      </c>
      <c r="B2458" s="68" t="s">
        <v>253</v>
      </c>
      <c r="C2458" s="35" t="s">
        <v>60</v>
      </c>
      <c r="D2458" s="76" t="str">
        <f t="shared" si="2"/>
        <v>The Americas/Honduras-The Americas/2012</v>
      </c>
      <c r="E2458" s="72">
        <v>6.66E8</v>
      </c>
      <c r="F2458" s="72">
        <v>4.64E8</v>
      </c>
      <c r="G2458" s="39">
        <f t="shared" si="3"/>
        <v>666000000</v>
      </c>
      <c r="H2458" s="39">
        <f t="shared" si="4"/>
        <v>464000000</v>
      </c>
    </row>
    <row r="2459">
      <c r="A2459" s="33" t="s">
        <v>227</v>
      </c>
      <c r="B2459" s="68" t="s">
        <v>254</v>
      </c>
      <c r="C2459" s="35" t="s">
        <v>48</v>
      </c>
      <c r="D2459" s="76" t="str">
        <f t="shared" si="2"/>
        <v>The Americas/Jamaica-The Americas/2000</v>
      </c>
      <c r="E2459" s="72">
        <v>1.577E9</v>
      </c>
      <c r="F2459" s="72">
        <v>2.38E8</v>
      </c>
      <c r="G2459" s="39">
        <f t="shared" si="3"/>
        <v>1577000000</v>
      </c>
      <c r="H2459" s="39">
        <f t="shared" si="4"/>
        <v>238000000</v>
      </c>
    </row>
    <row r="2460">
      <c r="A2460" s="33" t="s">
        <v>227</v>
      </c>
      <c r="B2460" s="68" t="s">
        <v>254</v>
      </c>
      <c r="C2460" s="35" t="s">
        <v>49</v>
      </c>
      <c r="D2460" s="76" t="str">
        <f t="shared" si="2"/>
        <v>The Americas/Jamaica-The Americas/2001</v>
      </c>
      <c r="E2460" s="72">
        <v>1.494E9</v>
      </c>
      <c r="F2460" s="72">
        <v>2.27E8</v>
      </c>
      <c r="G2460" s="39">
        <f t="shared" si="3"/>
        <v>1494000000</v>
      </c>
      <c r="H2460" s="39">
        <f t="shared" si="4"/>
        <v>227000000</v>
      </c>
    </row>
    <row r="2461">
      <c r="A2461" s="33" t="s">
        <v>227</v>
      </c>
      <c r="B2461" s="68" t="s">
        <v>254</v>
      </c>
      <c r="C2461" s="35" t="s">
        <v>50</v>
      </c>
      <c r="D2461" s="76" t="str">
        <f t="shared" si="2"/>
        <v>The Americas/Jamaica-The Americas/2002</v>
      </c>
      <c r="E2461" s="72">
        <v>1.482E9</v>
      </c>
      <c r="F2461" s="72">
        <v>2.74E8</v>
      </c>
      <c r="G2461" s="39">
        <f t="shared" si="3"/>
        <v>1482000000</v>
      </c>
      <c r="H2461" s="39">
        <f t="shared" si="4"/>
        <v>274000000</v>
      </c>
    </row>
    <row r="2462">
      <c r="A2462" s="33" t="s">
        <v>227</v>
      </c>
      <c r="B2462" s="68" t="s">
        <v>254</v>
      </c>
      <c r="C2462" s="35" t="s">
        <v>51</v>
      </c>
      <c r="D2462" s="76" t="str">
        <f t="shared" si="2"/>
        <v>The Americas/Jamaica-The Americas/2003</v>
      </c>
      <c r="E2462" s="72">
        <v>1.621E9</v>
      </c>
      <c r="F2462" s="72">
        <v>2.69E8</v>
      </c>
      <c r="G2462" s="39">
        <f t="shared" si="3"/>
        <v>1621000000</v>
      </c>
      <c r="H2462" s="39">
        <f t="shared" si="4"/>
        <v>269000000</v>
      </c>
    </row>
    <row r="2463">
      <c r="A2463" s="33" t="s">
        <v>227</v>
      </c>
      <c r="B2463" s="68" t="s">
        <v>254</v>
      </c>
      <c r="C2463" s="35" t="s">
        <v>52</v>
      </c>
      <c r="D2463" s="76" t="str">
        <f t="shared" si="2"/>
        <v>The Americas/Jamaica-The Americas/2004</v>
      </c>
      <c r="E2463" s="72">
        <v>1.733E9</v>
      </c>
      <c r="F2463" s="72">
        <v>3.18E8</v>
      </c>
      <c r="G2463" s="39">
        <f t="shared" si="3"/>
        <v>1733000000</v>
      </c>
      <c r="H2463" s="39">
        <f t="shared" si="4"/>
        <v>318000000</v>
      </c>
    </row>
    <row r="2464">
      <c r="A2464" s="33" t="s">
        <v>227</v>
      </c>
      <c r="B2464" s="68" t="s">
        <v>254</v>
      </c>
      <c r="C2464" s="35" t="s">
        <v>53</v>
      </c>
      <c r="D2464" s="76" t="str">
        <f t="shared" si="2"/>
        <v>The Americas/Jamaica-The Americas/2005</v>
      </c>
      <c r="E2464" s="72">
        <v>1.783E9</v>
      </c>
      <c r="F2464" s="72">
        <v>2.9E8</v>
      </c>
      <c r="G2464" s="39">
        <f t="shared" si="3"/>
        <v>1783000000</v>
      </c>
      <c r="H2464" s="39">
        <f t="shared" si="4"/>
        <v>290000000</v>
      </c>
    </row>
    <row r="2465">
      <c r="A2465" s="33" t="s">
        <v>227</v>
      </c>
      <c r="B2465" s="68" t="s">
        <v>254</v>
      </c>
      <c r="C2465" s="35" t="s">
        <v>54</v>
      </c>
      <c r="D2465" s="76" t="str">
        <f t="shared" si="2"/>
        <v>The Americas/Jamaica-The Americas/2006</v>
      </c>
      <c r="E2465" s="72">
        <v>2.094E9</v>
      </c>
      <c r="F2465" s="72">
        <v>3.15E8</v>
      </c>
      <c r="G2465" s="39">
        <f t="shared" si="3"/>
        <v>2094000000</v>
      </c>
      <c r="H2465" s="39">
        <f t="shared" si="4"/>
        <v>315000000</v>
      </c>
    </row>
    <row r="2466">
      <c r="A2466" s="33" t="s">
        <v>227</v>
      </c>
      <c r="B2466" s="68" t="s">
        <v>254</v>
      </c>
      <c r="C2466" s="35" t="s">
        <v>55</v>
      </c>
      <c r="D2466" s="76" t="str">
        <f t="shared" si="2"/>
        <v>The Americas/Jamaica-The Americas/2007</v>
      </c>
      <c r="E2466" s="72">
        <v>2.142E9</v>
      </c>
      <c r="F2466" s="72">
        <v>3.4E8</v>
      </c>
      <c r="G2466" s="39">
        <f t="shared" si="3"/>
        <v>2142000000</v>
      </c>
      <c r="H2466" s="39">
        <f t="shared" si="4"/>
        <v>340000000</v>
      </c>
    </row>
    <row r="2467">
      <c r="A2467" s="33" t="s">
        <v>227</v>
      </c>
      <c r="B2467" s="68" t="s">
        <v>254</v>
      </c>
      <c r="C2467" s="35" t="s">
        <v>56</v>
      </c>
      <c r="D2467" s="76" t="str">
        <f t="shared" si="2"/>
        <v>The Americas/Jamaica-The Americas/2008</v>
      </c>
      <c r="E2467" s="72">
        <v>2.222E9</v>
      </c>
      <c r="F2467" s="72">
        <v>3.12E8</v>
      </c>
      <c r="G2467" s="39">
        <f t="shared" si="3"/>
        <v>2222000000</v>
      </c>
      <c r="H2467" s="39">
        <f t="shared" si="4"/>
        <v>312000000</v>
      </c>
    </row>
    <row r="2468">
      <c r="A2468" s="33" t="s">
        <v>227</v>
      </c>
      <c r="B2468" s="68" t="s">
        <v>254</v>
      </c>
      <c r="C2468" s="35" t="s">
        <v>57</v>
      </c>
      <c r="D2468" s="76" t="str">
        <f t="shared" si="2"/>
        <v>The Americas/Jamaica-The Americas/2009</v>
      </c>
      <c r="E2468" s="72">
        <v>2.07E9</v>
      </c>
      <c r="F2468" s="72">
        <v>2.59E8</v>
      </c>
      <c r="G2468" s="39">
        <f t="shared" si="3"/>
        <v>2070000000</v>
      </c>
      <c r="H2468" s="39">
        <f t="shared" si="4"/>
        <v>259000000</v>
      </c>
    </row>
    <row r="2469">
      <c r="A2469" s="33" t="s">
        <v>227</v>
      </c>
      <c r="B2469" s="68" t="s">
        <v>254</v>
      </c>
      <c r="C2469" s="35" t="s">
        <v>58</v>
      </c>
      <c r="D2469" s="76" t="str">
        <f t="shared" si="2"/>
        <v>The Americas/Jamaica-The Americas/2010</v>
      </c>
      <c r="E2469" s="72">
        <v>2.095E9</v>
      </c>
      <c r="F2469" s="72">
        <v>2.35E8</v>
      </c>
      <c r="G2469" s="39">
        <f t="shared" si="3"/>
        <v>2095000000</v>
      </c>
      <c r="H2469" s="39">
        <f t="shared" si="4"/>
        <v>235000000</v>
      </c>
    </row>
    <row r="2470">
      <c r="A2470" s="33" t="s">
        <v>227</v>
      </c>
      <c r="B2470" s="68" t="s">
        <v>254</v>
      </c>
      <c r="C2470" s="35" t="s">
        <v>59</v>
      </c>
      <c r="D2470" s="76" t="str">
        <f t="shared" si="2"/>
        <v>The Americas/Jamaica-The Americas/2011</v>
      </c>
      <c r="E2470" s="72">
        <v>2.055E9</v>
      </c>
      <c r="F2470" s="72">
        <v>2.13E8</v>
      </c>
      <c r="G2470" s="39">
        <f t="shared" si="3"/>
        <v>2055000000</v>
      </c>
      <c r="H2470" s="39">
        <f t="shared" si="4"/>
        <v>213000000</v>
      </c>
    </row>
    <row r="2471">
      <c r="A2471" s="33" t="s">
        <v>227</v>
      </c>
      <c r="B2471" s="68" t="s">
        <v>254</v>
      </c>
      <c r="C2471" s="35" t="s">
        <v>60</v>
      </c>
      <c r="D2471" s="76" t="str">
        <f t="shared" si="2"/>
        <v>The Americas/Jamaica-The Americas/2012</v>
      </c>
      <c r="E2471" s="72">
        <v>2.07E9</v>
      </c>
      <c r="F2471" s="72">
        <v>1.65E8</v>
      </c>
      <c r="G2471" s="39">
        <f t="shared" si="3"/>
        <v>2070000000</v>
      </c>
      <c r="H2471" s="39">
        <f t="shared" si="4"/>
        <v>165000000</v>
      </c>
    </row>
    <row r="2472">
      <c r="A2472" s="33" t="s">
        <v>227</v>
      </c>
      <c r="B2472" s="68" t="s">
        <v>255</v>
      </c>
      <c r="C2472" s="35" t="s">
        <v>48</v>
      </c>
      <c r="D2472" s="76" t="str">
        <f t="shared" si="2"/>
        <v>The Americas/Mexico-The Americas/2000</v>
      </c>
      <c r="E2472" s="72">
        <v>9.133E9</v>
      </c>
      <c r="F2472" s="72">
        <v>6.365E9</v>
      </c>
      <c r="G2472" s="39">
        <f t="shared" si="3"/>
        <v>9133000000</v>
      </c>
      <c r="H2472" s="39">
        <f t="shared" si="4"/>
        <v>6365000000</v>
      </c>
    </row>
    <row r="2473">
      <c r="A2473" s="33" t="s">
        <v>227</v>
      </c>
      <c r="B2473" s="68" t="s">
        <v>255</v>
      </c>
      <c r="C2473" s="35" t="s">
        <v>49</v>
      </c>
      <c r="D2473" s="76" t="str">
        <f t="shared" si="2"/>
        <v>The Americas/Mexico-The Americas/2001</v>
      </c>
      <c r="E2473" s="72">
        <v>9.19E9</v>
      </c>
      <c r="F2473" s="72">
        <v>6.685E9</v>
      </c>
      <c r="G2473" s="39">
        <f t="shared" si="3"/>
        <v>9190000000</v>
      </c>
      <c r="H2473" s="39">
        <f t="shared" si="4"/>
        <v>6685000000</v>
      </c>
    </row>
    <row r="2474">
      <c r="A2474" s="33" t="s">
        <v>227</v>
      </c>
      <c r="B2474" s="68" t="s">
        <v>255</v>
      </c>
      <c r="C2474" s="35" t="s">
        <v>50</v>
      </c>
      <c r="D2474" s="76" t="str">
        <f t="shared" si="2"/>
        <v>The Americas/Mexico-The Americas/2002</v>
      </c>
      <c r="E2474" s="72">
        <v>9.547E9</v>
      </c>
      <c r="F2474" s="72">
        <v>7.087E9</v>
      </c>
      <c r="G2474" s="39">
        <f t="shared" si="3"/>
        <v>9547000000</v>
      </c>
      <c r="H2474" s="39">
        <f t="shared" si="4"/>
        <v>7087000000</v>
      </c>
    </row>
    <row r="2475">
      <c r="A2475" s="33" t="s">
        <v>227</v>
      </c>
      <c r="B2475" s="68" t="s">
        <v>255</v>
      </c>
      <c r="C2475" s="35" t="s">
        <v>51</v>
      </c>
      <c r="D2475" s="76" t="str">
        <f t="shared" si="2"/>
        <v>The Americas/Mexico-The Americas/2003</v>
      </c>
      <c r="E2475" s="72">
        <v>1.0058E10</v>
      </c>
      <c r="F2475" s="72">
        <v>7.252E9</v>
      </c>
      <c r="G2475" s="39">
        <f t="shared" si="3"/>
        <v>10058000000</v>
      </c>
      <c r="H2475" s="39">
        <f t="shared" si="4"/>
        <v>7252000000</v>
      </c>
    </row>
    <row r="2476">
      <c r="A2476" s="33" t="s">
        <v>227</v>
      </c>
      <c r="B2476" s="68" t="s">
        <v>255</v>
      </c>
      <c r="C2476" s="35" t="s">
        <v>52</v>
      </c>
      <c r="D2476" s="76" t="str">
        <f t="shared" si="2"/>
        <v>The Americas/Mexico-The Americas/2004</v>
      </c>
      <c r="E2476" s="72">
        <v>1.161E10</v>
      </c>
      <c r="F2476" s="72">
        <v>8.034E9</v>
      </c>
      <c r="G2476" s="39">
        <f t="shared" si="3"/>
        <v>11610000000</v>
      </c>
      <c r="H2476" s="39">
        <f t="shared" si="4"/>
        <v>8034000000</v>
      </c>
    </row>
    <row r="2477">
      <c r="A2477" s="33" t="s">
        <v>227</v>
      </c>
      <c r="B2477" s="68" t="s">
        <v>255</v>
      </c>
      <c r="C2477" s="35" t="s">
        <v>53</v>
      </c>
      <c r="D2477" s="76" t="str">
        <f t="shared" si="2"/>
        <v>The Americas/Mexico-The Americas/2005</v>
      </c>
      <c r="E2477" s="72">
        <v>1.2801E10</v>
      </c>
      <c r="F2477" s="72">
        <v>8.951E9</v>
      </c>
      <c r="G2477" s="39">
        <f t="shared" si="3"/>
        <v>12801000000</v>
      </c>
      <c r="H2477" s="39">
        <f t="shared" si="4"/>
        <v>8951000000</v>
      </c>
    </row>
    <row r="2478">
      <c r="A2478" s="33" t="s">
        <v>227</v>
      </c>
      <c r="B2478" s="68" t="s">
        <v>255</v>
      </c>
      <c r="C2478" s="35" t="s">
        <v>54</v>
      </c>
      <c r="D2478" s="76" t="str">
        <f t="shared" si="2"/>
        <v>The Americas/Mexico-The Americas/2006</v>
      </c>
      <c r="E2478" s="72">
        <v>1.3329E10</v>
      </c>
      <c r="F2478" s="72">
        <v>9.387E9</v>
      </c>
      <c r="G2478" s="39">
        <f t="shared" si="3"/>
        <v>13329000000</v>
      </c>
      <c r="H2478" s="39">
        <f t="shared" si="4"/>
        <v>9387000000</v>
      </c>
    </row>
    <row r="2479">
      <c r="A2479" s="33" t="s">
        <v>227</v>
      </c>
      <c r="B2479" s="68" t="s">
        <v>255</v>
      </c>
      <c r="C2479" s="35" t="s">
        <v>55</v>
      </c>
      <c r="D2479" s="76" t="str">
        <f t="shared" si="2"/>
        <v>The Americas/Mexico-The Americas/2007</v>
      </c>
      <c r="E2479" s="72">
        <v>1.4055E10</v>
      </c>
      <c r="F2479" s="72">
        <v>9.918E9</v>
      </c>
      <c r="G2479" s="39">
        <f t="shared" si="3"/>
        <v>14055000000</v>
      </c>
      <c r="H2479" s="39">
        <f t="shared" si="4"/>
        <v>9918000000</v>
      </c>
    </row>
    <row r="2480">
      <c r="A2480" s="33" t="s">
        <v>227</v>
      </c>
      <c r="B2480" s="68" t="s">
        <v>255</v>
      </c>
      <c r="C2480" s="35" t="s">
        <v>56</v>
      </c>
      <c r="D2480" s="76" t="str">
        <f t="shared" si="2"/>
        <v>The Americas/Mexico-The Americas/2008</v>
      </c>
      <c r="E2480" s="72">
        <v>1.4726E10</v>
      </c>
      <c r="F2480" s="72">
        <v>1.0246E10</v>
      </c>
      <c r="G2480" s="39">
        <f t="shared" si="3"/>
        <v>14726000000</v>
      </c>
      <c r="H2480" s="39">
        <f t="shared" si="4"/>
        <v>10246000000</v>
      </c>
    </row>
    <row r="2481">
      <c r="A2481" s="33" t="s">
        <v>227</v>
      </c>
      <c r="B2481" s="68" t="s">
        <v>255</v>
      </c>
      <c r="C2481" s="35" t="s">
        <v>57</v>
      </c>
      <c r="D2481" s="76" t="str">
        <f t="shared" si="2"/>
        <v>The Americas/Mexico-The Americas/2009</v>
      </c>
      <c r="E2481" s="72">
        <v>1.2542E10</v>
      </c>
      <c r="F2481" s="72">
        <v>8.737E9</v>
      </c>
      <c r="G2481" s="39">
        <f t="shared" si="3"/>
        <v>12542000000</v>
      </c>
      <c r="H2481" s="39">
        <f t="shared" si="4"/>
        <v>8737000000</v>
      </c>
    </row>
    <row r="2482">
      <c r="A2482" s="33" t="s">
        <v>227</v>
      </c>
      <c r="B2482" s="68" t="s">
        <v>255</v>
      </c>
      <c r="C2482" s="35" t="s">
        <v>58</v>
      </c>
      <c r="D2482" s="76" t="str">
        <f t="shared" si="2"/>
        <v>The Americas/Mexico-The Americas/2010</v>
      </c>
      <c r="E2482" s="72">
        <v>1.2628E10</v>
      </c>
      <c r="F2482" s="72">
        <v>9.001E9</v>
      </c>
      <c r="G2482" s="39">
        <f t="shared" si="3"/>
        <v>12628000000</v>
      </c>
      <c r="H2482" s="39">
        <f t="shared" si="4"/>
        <v>9001000000</v>
      </c>
    </row>
    <row r="2483">
      <c r="A2483" s="33" t="s">
        <v>227</v>
      </c>
      <c r="B2483" s="68" t="s">
        <v>255</v>
      </c>
      <c r="C2483" s="35" t="s">
        <v>59</v>
      </c>
      <c r="D2483" s="76" t="str">
        <f t="shared" si="2"/>
        <v>The Americas/Mexico-The Americas/2011</v>
      </c>
      <c r="E2483" s="72">
        <v>1.2458E10</v>
      </c>
      <c r="F2483" s="72">
        <v>9.704E9</v>
      </c>
      <c r="G2483" s="39">
        <f t="shared" si="3"/>
        <v>12458000000</v>
      </c>
      <c r="H2483" s="39">
        <f t="shared" si="4"/>
        <v>9704000000</v>
      </c>
    </row>
    <row r="2484">
      <c r="A2484" s="33" t="s">
        <v>227</v>
      </c>
      <c r="B2484" s="68" t="s">
        <v>255</v>
      </c>
      <c r="C2484" s="35" t="s">
        <v>60</v>
      </c>
      <c r="D2484" s="76" t="str">
        <f t="shared" si="2"/>
        <v>The Americas/Mexico-The Americas/2012</v>
      </c>
      <c r="E2484" s="72">
        <v>1.332E10</v>
      </c>
      <c r="F2484" s="72">
        <v>1.0735E10</v>
      </c>
      <c r="G2484" s="39">
        <f t="shared" si="3"/>
        <v>13320000000</v>
      </c>
      <c r="H2484" s="39">
        <f t="shared" si="4"/>
        <v>10735000000</v>
      </c>
    </row>
    <row r="2485">
      <c r="A2485" s="33" t="s">
        <v>227</v>
      </c>
      <c r="B2485" s="68" t="s">
        <v>256</v>
      </c>
      <c r="C2485" s="35" t="s">
        <v>48</v>
      </c>
      <c r="D2485" s="76" t="str">
        <f t="shared" si="2"/>
        <v>The Americas/Nicaragua-The Americas/2000</v>
      </c>
      <c r="E2485" s="72">
        <v>1.29E8</v>
      </c>
      <c r="F2485" s="72">
        <v>1.26E8</v>
      </c>
      <c r="G2485" s="39">
        <f t="shared" si="3"/>
        <v>129000000</v>
      </c>
      <c r="H2485" s="39">
        <f t="shared" si="4"/>
        <v>126000000</v>
      </c>
    </row>
    <row r="2486">
      <c r="A2486" s="33" t="s">
        <v>227</v>
      </c>
      <c r="B2486" s="68" t="s">
        <v>256</v>
      </c>
      <c r="C2486" s="35" t="s">
        <v>49</v>
      </c>
      <c r="D2486" s="76" t="str">
        <f t="shared" si="2"/>
        <v>The Americas/Nicaragua-The Americas/2001</v>
      </c>
      <c r="E2486" s="72">
        <v>1.35E8</v>
      </c>
      <c r="F2486" s="72">
        <v>1.28E8</v>
      </c>
      <c r="G2486" s="39">
        <f t="shared" si="3"/>
        <v>135000000</v>
      </c>
      <c r="H2486" s="39">
        <f t="shared" si="4"/>
        <v>128000000</v>
      </c>
    </row>
    <row r="2487">
      <c r="A2487" s="33" t="s">
        <v>227</v>
      </c>
      <c r="B2487" s="68" t="s">
        <v>256</v>
      </c>
      <c r="C2487" s="35" t="s">
        <v>50</v>
      </c>
      <c r="D2487" s="76" t="str">
        <f t="shared" si="2"/>
        <v>The Americas/Nicaragua-The Americas/2002</v>
      </c>
      <c r="E2487" s="72">
        <v>1.35E8</v>
      </c>
      <c r="F2487" s="72">
        <v>1.25E8</v>
      </c>
      <c r="G2487" s="39">
        <f t="shared" si="3"/>
        <v>135000000</v>
      </c>
      <c r="H2487" s="39">
        <f t="shared" si="4"/>
        <v>125000000</v>
      </c>
    </row>
    <row r="2488">
      <c r="A2488" s="33" t="s">
        <v>227</v>
      </c>
      <c r="B2488" s="68" t="s">
        <v>256</v>
      </c>
      <c r="C2488" s="35" t="s">
        <v>51</v>
      </c>
      <c r="D2488" s="76" t="str">
        <f t="shared" si="2"/>
        <v>The Americas/Nicaragua-The Americas/2003</v>
      </c>
      <c r="E2488" s="72">
        <v>1.6E8</v>
      </c>
      <c r="F2488" s="72">
        <v>1.39E8</v>
      </c>
      <c r="G2488" s="39">
        <f t="shared" si="3"/>
        <v>160000000</v>
      </c>
      <c r="H2488" s="39">
        <f t="shared" si="4"/>
        <v>139000000</v>
      </c>
    </row>
    <row r="2489">
      <c r="A2489" s="33" t="s">
        <v>227</v>
      </c>
      <c r="B2489" s="68" t="s">
        <v>256</v>
      </c>
      <c r="C2489" s="35" t="s">
        <v>52</v>
      </c>
      <c r="D2489" s="76" t="str">
        <f t="shared" si="2"/>
        <v>The Americas/Nicaragua-The Americas/2004</v>
      </c>
      <c r="E2489" s="72">
        <v>1.92E8</v>
      </c>
      <c r="F2489" s="72">
        <v>1.54E8</v>
      </c>
      <c r="G2489" s="39">
        <f t="shared" si="3"/>
        <v>192000000</v>
      </c>
      <c r="H2489" s="39">
        <f t="shared" si="4"/>
        <v>154000000</v>
      </c>
    </row>
    <row r="2490">
      <c r="A2490" s="33" t="s">
        <v>227</v>
      </c>
      <c r="B2490" s="68" t="s">
        <v>256</v>
      </c>
      <c r="C2490" s="35" t="s">
        <v>53</v>
      </c>
      <c r="D2490" s="76" t="str">
        <f t="shared" si="2"/>
        <v>The Americas/Nicaragua-The Americas/2005</v>
      </c>
      <c r="E2490" s="72">
        <v>2.06E8</v>
      </c>
      <c r="F2490" s="72">
        <v>1.62E8</v>
      </c>
      <c r="G2490" s="39">
        <f t="shared" si="3"/>
        <v>206000000</v>
      </c>
      <c r="H2490" s="39">
        <f t="shared" si="4"/>
        <v>162000000</v>
      </c>
    </row>
    <row r="2491">
      <c r="A2491" s="33" t="s">
        <v>227</v>
      </c>
      <c r="B2491" s="68" t="s">
        <v>256</v>
      </c>
      <c r="C2491" s="35" t="s">
        <v>54</v>
      </c>
      <c r="D2491" s="76" t="str">
        <f t="shared" si="2"/>
        <v>The Americas/Nicaragua-The Americas/2006</v>
      </c>
      <c r="E2491" s="72">
        <v>2.31E8</v>
      </c>
      <c r="F2491" s="72">
        <v>1.88E8</v>
      </c>
      <c r="G2491" s="39">
        <f t="shared" si="3"/>
        <v>231000000</v>
      </c>
      <c r="H2491" s="39">
        <f t="shared" si="4"/>
        <v>188000000</v>
      </c>
    </row>
    <row r="2492">
      <c r="A2492" s="33" t="s">
        <v>227</v>
      </c>
      <c r="B2492" s="68" t="s">
        <v>256</v>
      </c>
      <c r="C2492" s="35" t="s">
        <v>55</v>
      </c>
      <c r="D2492" s="76" t="str">
        <f t="shared" si="2"/>
        <v>The Americas/Nicaragua-The Americas/2007</v>
      </c>
      <c r="E2492" s="72">
        <v>2.55E8</v>
      </c>
      <c r="F2492" s="72">
        <v>2.79E8</v>
      </c>
      <c r="G2492" s="39">
        <f t="shared" si="3"/>
        <v>255000000</v>
      </c>
      <c r="H2492" s="39">
        <f t="shared" si="4"/>
        <v>279000000</v>
      </c>
    </row>
    <row r="2493">
      <c r="A2493" s="33" t="s">
        <v>227</v>
      </c>
      <c r="B2493" s="68" t="s">
        <v>256</v>
      </c>
      <c r="C2493" s="35" t="s">
        <v>56</v>
      </c>
      <c r="D2493" s="76" t="str">
        <f t="shared" si="2"/>
        <v>The Americas/Nicaragua-The Americas/2008</v>
      </c>
      <c r="E2493" s="72">
        <v>3.01E8</v>
      </c>
      <c r="F2493" s="72">
        <v>3.32E8</v>
      </c>
      <c r="G2493" s="39">
        <f t="shared" si="3"/>
        <v>301000000</v>
      </c>
      <c r="H2493" s="39">
        <f t="shared" si="4"/>
        <v>332000000</v>
      </c>
    </row>
    <row r="2494">
      <c r="A2494" s="33" t="s">
        <v>227</v>
      </c>
      <c r="B2494" s="68" t="s">
        <v>256</v>
      </c>
      <c r="C2494" s="35" t="s">
        <v>57</v>
      </c>
      <c r="D2494" s="76" t="str">
        <f t="shared" si="2"/>
        <v>The Americas/Nicaragua-The Americas/2009</v>
      </c>
      <c r="E2494" s="72">
        <v>3.34E8</v>
      </c>
      <c r="F2494" s="72">
        <v>3.0E8</v>
      </c>
      <c r="G2494" s="39">
        <f t="shared" si="3"/>
        <v>334000000</v>
      </c>
      <c r="H2494" s="39">
        <f t="shared" si="4"/>
        <v>300000000</v>
      </c>
    </row>
    <row r="2495">
      <c r="A2495" s="33" t="s">
        <v>227</v>
      </c>
      <c r="B2495" s="68" t="s">
        <v>256</v>
      </c>
      <c r="C2495" s="35" t="s">
        <v>58</v>
      </c>
      <c r="D2495" s="76" t="str">
        <f t="shared" si="2"/>
        <v>The Americas/Nicaragua-The Americas/2010</v>
      </c>
      <c r="E2495" s="72">
        <v>3.09E8</v>
      </c>
      <c r="F2495" s="72">
        <v>3.29E8</v>
      </c>
      <c r="G2495" s="39">
        <f t="shared" si="3"/>
        <v>309000000</v>
      </c>
      <c r="H2495" s="39">
        <f t="shared" si="4"/>
        <v>329000000</v>
      </c>
    </row>
    <row r="2496">
      <c r="A2496" s="33" t="s">
        <v>227</v>
      </c>
      <c r="B2496" s="68" t="s">
        <v>256</v>
      </c>
      <c r="C2496" s="35" t="s">
        <v>59</v>
      </c>
      <c r="D2496" s="76" t="str">
        <f t="shared" si="2"/>
        <v>The Americas/Nicaragua-The Americas/2011</v>
      </c>
      <c r="E2496" s="72">
        <v>3.78E8</v>
      </c>
      <c r="F2496" s="72">
        <v>3.8E8</v>
      </c>
      <c r="G2496" s="39">
        <f t="shared" si="3"/>
        <v>378000000</v>
      </c>
      <c r="H2496" s="39">
        <f t="shared" si="4"/>
        <v>380000000</v>
      </c>
    </row>
    <row r="2497">
      <c r="A2497" s="33" t="s">
        <v>227</v>
      </c>
      <c r="B2497" s="68" t="s">
        <v>256</v>
      </c>
      <c r="C2497" s="35" t="s">
        <v>60</v>
      </c>
      <c r="D2497" s="76" t="str">
        <f t="shared" si="2"/>
        <v>The Americas/Nicaragua-The Americas/2012</v>
      </c>
      <c r="E2497" s="72">
        <v>4.22E8</v>
      </c>
      <c r="F2497" s="72">
        <v>3.72E8</v>
      </c>
      <c r="G2497" s="39">
        <f t="shared" si="3"/>
        <v>422000000</v>
      </c>
      <c r="H2497" s="39">
        <f t="shared" si="4"/>
        <v>372000000</v>
      </c>
    </row>
    <row r="2498">
      <c r="A2498" s="33" t="s">
        <v>227</v>
      </c>
      <c r="B2498" s="68" t="s">
        <v>257</v>
      </c>
      <c r="C2498" s="35" t="s">
        <v>48</v>
      </c>
      <c r="D2498" s="76" t="str">
        <f t="shared" si="2"/>
        <v>The Americas/Panama-The Americas/2000</v>
      </c>
      <c r="E2498" s="72">
        <v>6.28E8</v>
      </c>
      <c r="F2498" s="72">
        <v>2.41E8</v>
      </c>
      <c r="G2498" s="39">
        <f t="shared" si="3"/>
        <v>628000000</v>
      </c>
      <c r="H2498" s="39">
        <f t="shared" si="4"/>
        <v>241000000</v>
      </c>
    </row>
    <row r="2499">
      <c r="A2499" s="33" t="s">
        <v>227</v>
      </c>
      <c r="B2499" s="68" t="s">
        <v>257</v>
      </c>
      <c r="C2499" s="35" t="s">
        <v>49</v>
      </c>
      <c r="D2499" s="76" t="str">
        <f t="shared" si="2"/>
        <v>The Americas/Panama-The Americas/2001</v>
      </c>
      <c r="E2499" s="72">
        <v>6.65E8</v>
      </c>
      <c r="F2499" s="72">
        <v>2.27E8</v>
      </c>
      <c r="G2499" s="39">
        <f t="shared" si="3"/>
        <v>665000000</v>
      </c>
      <c r="H2499" s="39">
        <f t="shared" si="4"/>
        <v>227000000</v>
      </c>
    </row>
    <row r="2500">
      <c r="A2500" s="33" t="s">
        <v>227</v>
      </c>
      <c r="B2500" s="68" t="s">
        <v>257</v>
      </c>
      <c r="C2500" s="35" t="s">
        <v>50</v>
      </c>
      <c r="D2500" s="76" t="str">
        <f t="shared" si="2"/>
        <v>The Americas/Panama-The Americas/2002</v>
      </c>
      <c r="E2500" s="72">
        <v>7.1E8</v>
      </c>
      <c r="F2500" s="72">
        <v>2.52E8</v>
      </c>
      <c r="G2500" s="39">
        <f t="shared" si="3"/>
        <v>710000000</v>
      </c>
      <c r="H2500" s="39">
        <f t="shared" si="4"/>
        <v>252000000</v>
      </c>
    </row>
    <row r="2501">
      <c r="A2501" s="33" t="s">
        <v>227</v>
      </c>
      <c r="B2501" s="68" t="s">
        <v>257</v>
      </c>
      <c r="C2501" s="35" t="s">
        <v>51</v>
      </c>
      <c r="D2501" s="76" t="str">
        <f t="shared" si="2"/>
        <v>The Americas/Panama-The Americas/2003</v>
      </c>
      <c r="E2501" s="72">
        <v>8.04E8</v>
      </c>
      <c r="F2501" s="72">
        <v>2.67E8</v>
      </c>
      <c r="G2501" s="39">
        <f t="shared" si="3"/>
        <v>804000000</v>
      </c>
      <c r="H2501" s="39">
        <f t="shared" si="4"/>
        <v>267000000</v>
      </c>
    </row>
    <row r="2502">
      <c r="A2502" s="33" t="s">
        <v>227</v>
      </c>
      <c r="B2502" s="68" t="s">
        <v>257</v>
      </c>
      <c r="C2502" s="35" t="s">
        <v>52</v>
      </c>
      <c r="D2502" s="76" t="str">
        <f t="shared" si="2"/>
        <v>The Americas/Panama-The Americas/2004</v>
      </c>
      <c r="E2502" s="72">
        <v>9.03E8</v>
      </c>
      <c r="F2502" s="72">
        <v>2.94E8</v>
      </c>
      <c r="G2502" s="39">
        <f t="shared" si="3"/>
        <v>903000000</v>
      </c>
      <c r="H2502" s="39">
        <f t="shared" si="4"/>
        <v>294000000</v>
      </c>
    </row>
    <row r="2503">
      <c r="A2503" s="33" t="s">
        <v>227</v>
      </c>
      <c r="B2503" s="68" t="s">
        <v>257</v>
      </c>
      <c r="C2503" s="35" t="s">
        <v>53</v>
      </c>
      <c r="D2503" s="76" t="str">
        <f t="shared" si="2"/>
        <v>The Americas/Panama-The Americas/2005</v>
      </c>
      <c r="E2503" s="72">
        <v>1.108E9</v>
      </c>
      <c r="F2503" s="72">
        <v>3.88E8</v>
      </c>
      <c r="G2503" s="39">
        <f t="shared" si="3"/>
        <v>1108000000</v>
      </c>
      <c r="H2503" s="39">
        <f t="shared" si="4"/>
        <v>388000000</v>
      </c>
    </row>
    <row r="2504">
      <c r="A2504" s="33" t="s">
        <v>227</v>
      </c>
      <c r="B2504" s="68" t="s">
        <v>257</v>
      </c>
      <c r="C2504" s="35" t="s">
        <v>54</v>
      </c>
      <c r="D2504" s="76" t="str">
        <f t="shared" si="2"/>
        <v>The Americas/Panama-The Americas/2006</v>
      </c>
      <c r="E2504" s="72">
        <v>1.425E9</v>
      </c>
      <c r="F2504" s="72">
        <v>4.03E8</v>
      </c>
      <c r="G2504" s="39">
        <f t="shared" si="3"/>
        <v>1425000000</v>
      </c>
      <c r="H2504" s="39">
        <f t="shared" si="4"/>
        <v>403000000</v>
      </c>
    </row>
    <row r="2505">
      <c r="A2505" s="33" t="s">
        <v>227</v>
      </c>
      <c r="B2505" s="68" t="s">
        <v>257</v>
      </c>
      <c r="C2505" s="35" t="s">
        <v>55</v>
      </c>
      <c r="D2505" s="76" t="str">
        <f t="shared" si="2"/>
        <v>The Americas/Panama-The Americas/2007</v>
      </c>
      <c r="E2505" s="72">
        <v>1.806E9</v>
      </c>
      <c r="F2505" s="72">
        <v>4.57E8</v>
      </c>
      <c r="G2505" s="39">
        <f t="shared" si="3"/>
        <v>1806000000</v>
      </c>
      <c r="H2505" s="39">
        <f t="shared" si="4"/>
        <v>457000000</v>
      </c>
    </row>
    <row r="2506">
      <c r="A2506" s="33" t="s">
        <v>227</v>
      </c>
      <c r="B2506" s="68" t="s">
        <v>257</v>
      </c>
      <c r="C2506" s="35" t="s">
        <v>56</v>
      </c>
      <c r="D2506" s="76" t="str">
        <f t="shared" si="2"/>
        <v>The Americas/Panama-The Americas/2008</v>
      </c>
      <c r="E2506" s="72">
        <v>2.208E9</v>
      </c>
      <c r="F2506" s="72">
        <v>5.6E8</v>
      </c>
      <c r="G2506" s="39">
        <f t="shared" si="3"/>
        <v>2208000000</v>
      </c>
      <c r="H2506" s="39">
        <f t="shared" si="4"/>
        <v>560000000</v>
      </c>
    </row>
    <row r="2507">
      <c r="A2507" s="33" t="s">
        <v>227</v>
      </c>
      <c r="B2507" s="68" t="s">
        <v>257</v>
      </c>
      <c r="C2507" s="35" t="s">
        <v>57</v>
      </c>
      <c r="D2507" s="76" t="str">
        <f t="shared" si="2"/>
        <v>The Americas/Panama-The Americas/2009</v>
      </c>
      <c r="E2507" s="72">
        <v>2.28E9</v>
      </c>
      <c r="F2507" s="72">
        <v>5.03E8</v>
      </c>
      <c r="G2507" s="39">
        <f t="shared" si="3"/>
        <v>2280000000</v>
      </c>
      <c r="H2507" s="39">
        <f t="shared" si="4"/>
        <v>503000000</v>
      </c>
    </row>
    <row r="2508">
      <c r="A2508" s="33" t="s">
        <v>227</v>
      </c>
      <c r="B2508" s="68" t="s">
        <v>257</v>
      </c>
      <c r="C2508" s="35" t="s">
        <v>58</v>
      </c>
      <c r="D2508" s="76" t="str">
        <f t="shared" si="2"/>
        <v>The Americas/Panama-The Americas/2010</v>
      </c>
      <c r="E2508" s="72">
        <v>2.552E9</v>
      </c>
      <c r="F2508" s="72">
        <v>5.75E8</v>
      </c>
      <c r="G2508" s="39">
        <f t="shared" si="3"/>
        <v>2552000000</v>
      </c>
      <c r="H2508" s="39">
        <f t="shared" si="4"/>
        <v>575000000</v>
      </c>
    </row>
    <row r="2509">
      <c r="A2509" s="33" t="s">
        <v>227</v>
      </c>
      <c r="B2509" s="68" t="s">
        <v>257</v>
      </c>
      <c r="C2509" s="35" t="s">
        <v>59</v>
      </c>
      <c r="D2509" s="76" t="str">
        <f t="shared" si="2"/>
        <v>The Americas/Panama-The Americas/2011</v>
      </c>
      <c r="E2509" s="72">
        <v>2.925E9</v>
      </c>
      <c r="F2509" s="72">
        <v>6.65E8</v>
      </c>
      <c r="G2509" s="39">
        <f t="shared" si="3"/>
        <v>2925000000</v>
      </c>
      <c r="H2509" s="39">
        <f t="shared" si="4"/>
        <v>665000000</v>
      </c>
    </row>
    <row r="2510">
      <c r="A2510" s="33" t="s">
        <v>227</v>
      </c>
      <c r="B2510" s="68" t="s">
        <v>257</v>
      </c>
      <c r="C2510" s="35" t="s">
        <v>60</v>
      </c>
      <c r="D2510" s="76" t="str">
        <f t="shared" si="2"/>
        <v>The Americas/Panama-The Americas/2012</v>
      </c>
      <c r="E2510" s="72">
        <v>3.784E9</v>
      </c>
      <c r="F2510" s="72">
        <v>6.05E8</v>
      </c>
      <c r="G2510" s="39">
        <f t="shared" si="3"/>
        <v>3784000000</v>
      </c>
      <c r="H2510" s="39">
        <f t="shared" si="4"/>
        <v>605000000</v>
      </c>
    </row>
    <row r="2511">
      <c r="A2511" s="33" t="s">
        <v>227</v>
      </c>
      <c r="B2511" s="68" t="s">
        <v>258</v>
      </c>
      <c r="C2511" s="35" t="s">
        <v>48</v>
      </c>
      <c r="D2511" s="76" t="str">
        <f t="shared" si="2"/>
        <v>The Americas/Paraguay-The Americas/2000</v>
      </c>
      <c r="E2511" s="72">
        <v>8.8E7</v>
      </c>
      <c r="F2511" s="72">
        <v>1.54E8</v>
      </c>
      <c r="G2511" s="39">
        <f t="shared" si="3"/>
        <v>88000000</v>
      </c>
      <c r="H2511" s="39">
        <f t="shared" si="4"/>
        <v>154000000</v>
      </c>
    </row>
    <row r="2512">
      <c r="A2512" s="33" t="s">
        <v>227</v>
      </c>
      <c r="B2512" s="68" t="s">
        <v>258</v>
      </c>
      <c r="C2512" s="35" t="s">
        <v>49</v>
      </c>
      <c r="D2512" s="76" t="str">
        <f t="shared" si="2"/>
        <v>The Americas/Paraguay-The Americas/2001</v>
      </c>
      <c r="E2512" s="72">
        <v>9.1E7</v>
      </c>
      <c r="F2512" s="72">
        <v>1.3E8</v>
      </c>
      <c r="G2512" s="39">
        <f t="shared" si="3"/>
        <v>91000000</v>
      </c>
      <c r="H2512" s="39">
        <f t="shared" si="4"/>
        <v>130000000</v>
      </c>
    </row>
    <row r="2513">
      <c r="A2513" s="33" t="s">
        <v>227</v>
      </c>
      <c r="B2513" s="68" t="s">
        <v>258</v>
      </c>
      <c r="C2513" s="35" t="s">
        <v>50</v>
      </c>
      <c r="D2513" s="76" t="str">
        <f t="shared" si="2"/>
        <v>The Americas/Paraguay-The Americas/2002</v>
      </c>
      <c r="E2513" s="72">
        <v>7.6E7</v>
      </c>
      <c r="F2513" s="72">
        <v>1.17E8</v>
      </c>
      <c r="G2513" s="39">
        <f t="shared" si="3"/>
        <v>76000000</v>
      </c>
      <c r="H2513" s="39">
        <f t="shared" si="4"/>
        <v>117000000</v>
      </c>
    </row>
    <row r="2514">
      <c r="A2514" s="33" t="s">
        <v>227</v>
      </c>
      <c r="B2514" s="68" t="s">
        <v>258</v>
      </c>
      <c r="C2514" s="35" t="s">
        <v>51</v>
      </c>
      <c r="D2514" s="76" t="str">
        <f t="shared" si="2"/>
        <v>The Americas/Paraguay-The Americas/2003</v>
      </c>
      <c r="E2514" s="72">
        <v>8.1E7</v>
      </c>
      <c r="F2514" s="72">
        <v>1.15E8</v>
      </c>
      <c r="G2514" s="39">
        <f t="shared" si="3"/>
        <v>81000000</v>
      </c>
      <c r="H2514" s="39">
        <f t="shared" si="4"/>
        <v>115000000</v>
      </c>
    </row>
    <row r="2515">
      <c r="A2515" s="33" t="s">
        <v>227</v>
      </c>
      <c r="B2515" s="68" t="s">
        <v>258</v>
      </c>
      <c r="C2515" s="35" t="s">
        <v>52</v>
      </c>
      <c r="D2515" s="76" t="str">
        <f t="shared" si="2"/>
        <v>The Americas/Paraguay-The Americas/2004</v>
      </c>
      <c r="E2515" s="72">
        <v>8.7E7</v>
      </c>
      <c r="F2515" s="72">
        <v>1.21E8</v>
      </c>
      <c r="G2515" s="39">
        <f t="shared" si="3"/>
        <v>87000000</v>
      </c>
      <c r="H2515" s="39">
        <f t="shared" si="4"/>
        <v>121000000</v>
      </c>
    </row>
    <row r="2516">
      <c r="A2516" s="33" t="s">
        <v>227</v>
      </c>
      <c r="B2516" s="68" t="s">
        <v>258</v>
      </c>
      <c r="C2516" s="35" t="s">
        <v>53</v>
      </c>
      <c r="D2516" s="76" t="str">
        <f t="shared" si="2"/>
        <v>The Americas/Paraguay-The Americas/2005</v>
      </c>
      <c r="E2516" s="72">
        <v>9.6E7</v>
      </c>
      <c r="F2516" s="72">
        <v>1.3E8</v>
      </c>
      <c r="G2516" s="39">
        <f t="shared" si="3"/>
        <v>96000000</v>
      </c>
      <c r="H2516" s="39">
        <f t="shared" si="4"/>
        <v>130000000</v>
      </c>
    </row>
    <row r="2517">
      <c r="A2517" s="33" t="s">
        <v>227</v>
      </c>
      <c r="B2517" s="68" t="s">
        <v>258</v>
      </c>
      <c r="C2517" s="35" t="s">
        <v>54</v>
      </c>
      <c r="D2517" s="76" t="str">
        <f t="shared" si="2"/>
        <v>The Americas/Paraguay-The Americas/2006</v>
      </c>
      <c r="E2517" s="72">
        <v>1.12E8</v>
      </c>
      <c r="F2517" s="72">
        <v>1.44E8</v>
      </c>
      <c r="G2517" s="39">
        <f t="shared" si="3"/>
        <v>112000000</v>
      </c>
      <c r="H2517" s="39">
        <f t="shared" si="4"/>
        <v>144000000</v>
      </c>
    </row>
    <row r="2518">
      <c r="A2518" s="33" t="s">
        <v>227</v>
      </c>
      <c r="B2518" s="68" t="s">
        <v>258</v>
      </c>
      <c r="C2518" s="35" t="s">
        <v>55</v>
      </c>
      <c r="D2518" s="76" t="str">
        <f t="shared" si="2"/>
        <v>The Americas/Paraguay-The Americas/2007</v>
      </c>
      <c r="E2518" s="72">
        <v>1.21E8</v>
      </c>
      <c r="F2518" s="72">
        <v>1.84E8</v>
      </c>
      <c r="G2518" s="39">
        <f t="shared" si="3"/>
        <v>121000000</v>
      </c>
      <c r="H2518" s="39">
        <f t="shared" si="4"/>
        <v>184000000</v>
      </c>
    </row>
    <row r="2519">
      <c r="A2519" s="33" t="s">
        <v>227</v>
      </c>
      <c r="B2519" s="68" t="s">
        <v>258</v>
      </c>
      <c r="C2519" s="35" t="s">
        <v>56</v>
      </c>
      <c r="D2519" s="76" t="str">
        <f t="shared" si="2"/>
        <v>The Americas/Paraguay-The Americas/2008</v>
      </c>
      <c r="E2519" s="72">
        <v>1.28E8</v>
      </c>
      <c r="F2519" s="72">
        <v>2.08E8</v>
      </c>
      <c r="G2519" s="39">
        <f t="shared" si="3"/>
        <v>128000000</v>
      </c>
      <c r="H2519" s="39">
        <f t="shared" si="4"/>
        <v>208000000</v>
      </c>
    </row>
    <row r="2520">
      <c r="A2520" s="33" t="s">
        <v>227</v>
      </c>
      <c r="B2520" s="68" t="s">
        <v>258</v>
      </c>
      <c r="C2520" s="35" t="s">
        <v>57</v>
      </c>
      <c r="D2520" s="76" t="str">
        <f t="shared" si="2"/>
        <v>The Americas/Paraguay-The Americas/2009</v>
      </c>
      <c r="E2520" s="72">
        <v>2.25E8</v>
      </c>
      <c r="F2520" s="72">
        <v>2.29E8</v>
      </c>
      <c r="G2520" s="39">
        <f t="shared" si="3"/>
        <v>225000000</v>
      </c>
      <c r="H2520" s="39">
        <f t="shared" si="4"/>
        <v>229000000</v>
      </c>
    </row>
    <row r="2521">
      <c r="A2521" s="33" t="s">
        <v>227</v>
      </c>
      <c r="B2521" s="68" t="s">
        <v>258</v>
      </c>
      <c r="C2521" s="35" t="s">
        <v>58</v>
      </c>
      <c r="D2521" s="76" t="str">
        <f t="shared" si="2"/>
        <v>The Americas/Paraguay-The Americas/2010</v>
      </c>
      <c r="E2521" s="72">
        <v>2.43E8</v>
      </c>
      <c r="F2521" s="72">
        <v>2.69E8</v>
      </c>
      <c r="G2521" s="39">
        <f t="shared" si="3"/>
        <v>243000000</v>
      </c>
      <c r="H2521" s="39">
        <f t="shared" si="4"/>
        <v>269000000</v>
      </c>
    </row>
    <row r="2522">
      <c r="A2522" s="33" t="s">
        <v>227</v>
      </c>
      <c r="B2522" s="68" t="s">
        <v>258</v>
      </c>
      <c r="C2522" s="35" t="s">
        <v>59</v>
      </c>
      <c r="D2522" s="76" t="str">
        <f t="shared" si="2"/>
        <v>The Americas/Paraguay-The Americas/2011</v>
      </c>
      <c r="E2522" s="72">
        <v>2.81E8</v>
      </c>
      <c r="F2522" s="72">
        <v>3.09E8</v>
      </c>
      <c r="G2522" s="39">
        <f t="shared" si="3"/>
        <v>281000000</v>
      </c>
      <c r="H2522" s="39">
        <f t="shared" si="4"/>
        <v>309000000</v>
      </c>
    </row>
    <row r="2523">
      <c r="A2523" s="33" t="s">
        <v>227</v>
      </c>
      <c r="B2523" s="68" t="s">
        <v>258</v>
      </c>
      <c r="C2523" s="35" t="s">
        <v>60</v>
      </c>
      <c r="D2523" s="76" t="str">
        <f t="shared" si="2"/>
        <v>The Americas/Paraguay-The Americas/2012</v>
      </c>
      <c r="E2523" s="72">
        <v>2.65E8</v>
      </c>
      <c r="F2523" s="72">
        <v>3.41E8</v>
      </c>
      <c r="G2523" s="39">
        <f t="shared" si="3"/>
        <v>265000000</v>
      </c>
      <c r="H2523" s="39">
        <f t="shared" si="4"/>
        <v>341000000</v>
      </c>
    </row>
    <row r="2524">
      <c r="A2524" s="33" t="s">
        <v>227</v>
      </c>
      <c r="B2524" s="68" t="s">
        <v>259</v>
      </c>
      <c r="C2524" s="35" t="s">
        <v>48</v>
      </c>
      <c r="D2524" s="76" t="str">
        <f t="shared" si="2"/>
        <v>The Americas/Peru-The Americas/2000</v>
      </c>
      <c r="E2524" s="72">
        <v>8.61E8</v>
      </c>
      <c r="F2524" s="72">
        <v>6.41E8</v>
      </c>
      <c r="G2524" s="39">
        <f t="shared" si="3"/>
        <v>861000000</v>
      </c>
      <c r="H2524" s="39">
        <f t="shared" si="4"/>
        <v>641000000</v>
      </c>
    </row>
    <row r="2525">
      <c r="A2525" s="33" t="s">
        <v>227</v>
      </c>
      <c r="B2525" s="68" t="s">
        <v>259</v>
      </c>
      <c r="C2525" s="35" t="s">
        <v>49</v>
      </c>
      <c r="D2525" s="76" t="str">
        <f t="shared" si="2"/>
        <v>The Americas/Peru-The Americas/2001</v>
      </c>
      <c r="E2525" s="72">
        <v>7.63E8</v>
      </c>
      <c r="F2525" s="72">
        <v>7.73E8</v>
      </c>
      <c r="G2525" s="39">
        <f t="shared" si="3"/>
        <v>763000000</v>
      </c>
      <c r="H2525" s="39">
        <f t="shared" si="4"/>
        <v>773000000</v>
      </c>
    </row>
    <row r="2526">
      <c r="A2526" s="33" t="s">
        <v>227</v>
      </c>
      <c r="B2526" s="68" t="s">
        <v>259</v>
      </c>
      <c r="C2526" s="35" t="s">
        <v>50</v>
      </c>
      <c r="D2526" s="76" t="str">
        <f t="shared" si="2"/>
        <v>The Americas/Peru-The Americas/2002</v>
      </c>
      <c r="E2526" s="72">
        <v>8.36E8</v>
      </c>
      <c r="F2526" s="72">
        <v>8.06E8</v>
      </c>
      <c r="G2526" s="39">
        <f t="shared" si="3"/>
        <v>836000000</v>
      </c>
      <c r="H2526" s="39">
        <f t="shared" si="4"/>
        <v>806000000</v>
      </c>
    </row>
    <row r="2527">
      <c r="A2527" s="33" t="s">
        <v>227</v>
      </c>
      <c r="B2527" s="68" t="s">
        <v>259</v>
      </c>
      <c r="C2527" s="35" t="s">
        <v>51</v>
      </c>
      <c r="D2527" s="76" t="str">
        <f t="shared" si="2"/>
        <v>The Americas/Peru-The Americas/2003</v>
      </c>
      <c r="E2527" s="72">
        <v>1.023E9</v>
      </c>
      <c r="F2527" s="72">
        <v>8.47E8</v>
      </c>
      <c r="G2527" s="39">
        <f t="shared" si="3"/>
        <v>1023000000</v>
      </c>
      <c r="H2527" s="39">
        <f t="shared" si="4"/>
        <v>847000000</v>
      </c>
    </row>
    <row r="2528">
      <c r="A2528" s="33" t="s">
        <v>227</v>
      </c>
      <c r="B2528" s="68" t="s">
        <v>259</v>
      </c>
      <c r="C2528" s="35" t="s">
        <v>52</v>
      </c>
      <c r="D2528" s="76" t="str">
        <f t="shared" si="2"/>
        <v>The Americas/Peru-The Americas/2004</v>
      </c>
      <c r="E2528" s="72">
        <v>1.232E9</v>
      </c>
      <c r="F2528" s="72">
        <v>8.52E8</v>
      </c>
      <c r="G2528" s="39">
        <f t="shared" si="3"/>
        <v>1232000000</v>
      </c>
      <c r="H2528" s="39">
        <f t="shared" si="4"/>
        <v>852000000</v>
      </c>
    </row>
    <row r="2529">
      <c r="A2529" s="33" t="s">
        <v>227</v>
      </c>
      <c r="B2529" s="68" t="s">
        <v>259</v>
      </c>
      <c r="C2529" s="35" t="s">
        <v>53</v>
      </c>
      <c r="D2529" s="76" t="str">
        <f t="shared" si="2"/>
        <v>The Americas/Peru-The Americas/2005</v>
      </c>
      <c r="E2529" s="72">
        <v>1.438E9</v>
      </c>
      <c r="F2529" s="72">
        <v>9.7E8</v>
      </c>
      <c r="G2529" s="39">
        <f t="shared" si="3"/>
        <v>1438000000</v>
      </c>
      <c r="H2529" s="39">
        <f t="shared" si="4"/>
        <v>970000000</v>
      </c>
    </row>
    <row r="2530">
      <c r="A2530" s="33" t="s">
        <v>227</v>
      </c>
      <c r="B2530" s="68" t="s">
        <v>259</v>
      </c>
      <c r="C2530" s="35" t="s">
        <v>54</v>
      </c>
      <c r="D2530" s="76" t="str">
        <f t="shared" si="2"/>
        <v>The Americas/Peru-The Americas/2006</v>
      </c>
      <c r="E2530" s="72">
        <v>1.775E9</v>
      </c>
      <c r="F2530" s="72">
        <v>1.047E9</v>
      </c>
      <c r="G2530" s="39">
        <f t="shared" si="3"/>
        <v>1775000000</v>
      </c>
      <c r="H2530" s="39">
        <f t="shared" si="4"/>
        <v>1047000000</v>
      </c>
    </row>
    <row r="2531">
      <c r="A2531" s="33" t="s">
        <v>227</v>
      </c>
      <c r="B2531" s="68" t="s">
        <v>259</v>
      </c>
      <c r="C2531" s="35" t="s">
        <v>55</v>
      </c>
      <c r="D2531" s="76" t="str">
        <f t="shared" si="2"/>
        <v>The Americas/Peru-The Americas/2007</v>
      </c>
      <c r="E2531" s="72">
        <v>2.007E9</v>
      </c>
      <c r="F2531" s="72">
        <v>1.243E9</v>
      </c>
      <c r="G2531" s="39">
        <f t="shared" si="3"/>
        <v>2007000000</v>
      </c>
      <c r="H2531" s="39">
        <f t="shared" si="4"/>
        <v>1243000000</v>
      </c>
    </row>
    <row r="2532">
      <c r="A2532" s="33" t="s">
        <v>227</v>
      </c>
      <c r="B2532" s="68" t="s">
        <v>259</v>
      </c>
      <c r="C2532" s="35" t="s">
        <v>56</v>
      </c>
      <c r="D2532" s="76" t="str">
        <f t="shared" si="2"/>
        <v>The Americas/Peru-The Americas/2008</v>
      </c>
      <c r="E2532" s="72">
        <v>2.396E9</v>
      </c>
      <c r="F2532" s="72">
        <v>1.432E9</v>
      </c>
      <c r="G2532" s="39">
        <f t="shared" si="3"/>
        <v>2396000000</v>
      </c>
      <c r="H2532" s="39">
        <f t="shared" si="4"/>
        <v>1432000000</v>
      </c>
    </row>
    <row r="2533">
      <c r="A2533" s="33" t="s">
        <v>227</v>
      </c>
      <c r="B2533" s="68" t="s">
        <v>259</v>
      </c>
      <c r="C2533" s="35" t="s">
        <v>57</v>
      </c>
      <c r="D2533" s="76" t="str">
        <f t="shared" si="2"/>
        <v>The Americas/Peru-The Americas/2009</v>
      </c>
      <c r="E2533" s="72">
        <v>2.44E9</v>
      </c>
      <c r="F2533" s="72">
        <v>1.404E9</v>
      </c>
      <c r="G2533" s="39">
        <f t="shared" si="3"/>
        <v>2440000000</v>
      </c>
      <c r="H2533" s="39">
        <f t="shared" si="4"/>
        <v>1404000000</v>
      </c>
    </row>
    <row r="2534">
      <c r="A2534" s="33" t="s">
        <v>227</v>
      </c>
      <c r="B2534" s="68" t="s">
        <v>259</v>
      </c>
      <c r="C2534" s="35" t="s">
        <v>58</v>
      </c>
      <c r="D2534" s="76" t="str">
        <f t="shared" si="2"/>
        <v>The Americas/Peru-The Americas/2010</v>
      </c>
      <c r="E2534" s="72">
        <v>2.475E9</v>
      </c>
      <c r="F2534" s="72">
        <v>1.64E9</v>
      </c>
      <c r="G2534" s="39">
        <f t="shared" si="3"/>
        <v>2475000000</v>
      </c>
      <c r="H2534" s="39">
        <f t="shared" si="4"/>
        <v>1640000000</v>
      </c>
    </row>
    <row r="2535">
      <c r="A2535" s="33" t="s">
        <v>227</v>
      </c>
      <c r="B2535" s="68" t="s">
        <v>259</v>
      </c>
      <c r="C2535" s="35" t="s">
        <v>59</v>
      </c>
      <c r="D2535" s="76" t="str">
        <f t="shared" si="2"/>
        <v>The Americas/Peru-The Americas/2011</v>
      </c>
      <c r="E2535" s="72">
        <v>2.912E9</v>
      </c>
      <c r="F2535" s="72">
        <v>1.764E9</v>
      </c>
      <c r="G2535" s="39">
        <f t="shared" si="3"/>
        <v>2912000000</v>
      </c>
      <c r="H2535" s="39">
        <f t="shared" si="4"/>
        <v>1764000000</v>
      </c>
    </row>
    <row r="2536">
      <c r="A2536" s="33" t="s">
        <v>227</v>
      </c>
      <c r="B2536" s="68" t="s">
        <v>259</v>
      </c>
      <c r="C2536" s="35" t="s">
        <v>60</v>
      </c>
      <c r="D2536" s="76" t="str">
        <f t="shared" si="2"/>
        <v>The Americas/Peru-The Americas/2012</v>
      </c>
      <c r="E2536" s="72">
        <v>3.288E9</v>
      </c>
      <c r="F2536" s="72">
        <v>1.95E9</v>
      </c>
      <c r="G2536" s="39">
        <f t="shared" si="3"/>
        <v>3288000000</v>
      </c>
      <c r="H2536" s="39">
        <f t="shared" si="4"/>
        <v>1950000000</v>
      </c>
    </row>
    <row r="2537">
      <c r="A2537" s="33" t="s">
        <v>227</v>
      </c>
      <c r="B2537" s="68" t="s">
        <v>260</v>
      </c>
      <c r="C2537" s="35" t="s">
        <v>48</v>
      </c>
      <c r="D2537" s="76" t="str">
        <f t="shared" si="2"/>
        <v>The Americas/Puerto Rico-The Americas/2000</v>
      </c>
      <c r="E2537" s="72">
        <v>2.388E9</v>
      </c>
      <c r="F2537" s="72">
        <v>1.333E9</v>
      </c>
      <c r="G2537" s="39">
        <f t="shared" si="3"/>
        <v>2388000000</v>
      </c>
      <c r="H2537" s="39">
        <f t="shared" si="4"/>
        <v>1333000000</v>
      </c>
    </row>
    <row r="2538">
      <c r="A2538" s="33" t="s">
        <v>227</v>
      </c>
      <c r="B2538" s="68" t="s">
        <v>260</v>
      </c>
      <c r="C2538" s="35" t="s">
        <v>49</v>
      </c>
      <c r="D2538" s="76" t="str">
        <f t="shared" si="2"/>
        <v>The Americas/Puerto Rico-The Americas/2001</v>
      </c>
      <c r="E2538" s="72">
        <v>2.728E9</v>
      </c>
      <c r="F2538" s="72">
        <v>1.456E9</v>
      </c>
      <c r="G2538" s="39">
        <f t="shared" si="3"/>
        <v>2728000000</v>
      </c>
      <c r="H2538" s="39">
        <f t="shared" si="4"/>
        <v>1456000000</v>
      </c>
    </row>
    <row r="2539">
      <c r="A2539" s="33" t="s">
        <v>227</v>
      </c>
      <c r="B2539" s="68" t="s">
        <v>260</v>
      </c>
      <c r="C2539" s="35" t="s">
        <v>50</v>
      </c>
      <c r="D2539" s="76" t="str">
        <f t="shared" si="2"/>
        <v>The Americas/Puerto Rico-The Americas/2002</v>
      </c>
      <c r="E2539" s="72">
        <v>2.486E9</v>
      </c>
      <c r="F2539" s="72">
        <v>1.319E9</v>
      </c>
      <c r="G2539" s="39">
        <f t="shared" si="3"/>
        <v>2486000000</v>
      </c>
      <c r="H2539" s="39">
        <f t="shared" si="4"/>
        <v>1319000000</v>
      </c>
    </row>
    <row r="2540">
      <c r="A2540" s="33" t="s">
        <v>227</v>
      </c>
      <c r="B2540" s="68" t="s">
        <v>260</v>
      </c>
      <c r="C2540" s="35" t="s">
        <v>51</v>
      </c>
      <c r="D2540" s="76" t="str">
        <f t="shared" si="2"/>
        <v>The Americas/Puerto Rico-The Americas/2003</v>
      </c>
      <c r="E2540" s="72">
        <v>2.677E9</v>
      </c>
      <c r="F2540" s="72">
        <v>1.42E9</v>
      </c>
      <c r="G2540" s="39">
        <f t="shared" si="3"/>
        <v>2677000000</v>
      </c>
      <c r="H2540" s="39">
        <f t="shared" si="4"/>
        <v>1420000000</v>
      </c>
    </row>
    <row r="2541">
      <c r="A2541" s="33" t="s">
        <v>227</v>
      </c>
      <c r="B2541" s="68" t="s">
        <v>260</v>
      </c>
      <c r="C2541" s="35" t="s">
        <v>52</v>
      </c>
      <c r="D2541" s="76" t="str">
        <f t="shared" si="2"/>
        <v>The Americas/Puerto Rico-The Americas/2004</v>
      </c>
      <c r="E2541" s="72">
        <v>3.024E9</v>
      </c>
      <c r="F2541" s="72">
        <v>1.584E9</v>
      </c>
      <c r="G2541" s="39">
        <f t="shared" si="3"/>
        <v>3024000000</v>
      </c>
      <c r="H2541" s="39">
        <f t="shared" si="4"/>
        <v>1584000000</v>
      </c>
    </row>
    <row r="2542">
      <c r="A2542" s="33" t="s">
        <v>227</v>
      </c>
      <c r="B2542" s="68" t="s">
        <v>260</v>
      </c>
      <c r="C2542" s="35" t="s">
        <v>53</v>
      </c>
      <c r="D2542" s="76" t="str">
        <f t="shared" si="2"/>
        <v>The Americas/Puerto Rico-The Americas/2005</v>
      </c>
      <c r="E2542" s="72">
        <v>3.239E9</v>
      </c>
      <c r="F2542" s="72">
        <v>1.663E9</v>
      </c>
      <c r="G2542" s="39">
        <f t="shared" si="3"/>
        <v>3239000000</v>
      </c>
      <c r="H2542" s="39">
        <f t="shared" si="4"/>
        <v>1663000000</v>
      </c>
    </row>
    <row r="2543">
      <c r="A2543" s="33" t="s">
        <v>227</v>
      </c>
      <c r="B2543" s="68" t="s">
        <v>260</v>
      </c>
      <c r="C2543" s="35" t="s">
        <v>54</v>
      </c>
      <c r="D2543" s="76" t="str">
        <f t="shared" si="2"/>
        <v>The Americas/Puerto Rico-The Americas/2006</v>
      </c>
      <c r="E2543" s="72">
        <v>3.369E9</v>
      </c>
      <c r="F2543" s="72">
        <v>1.752E9</v>
      </c>
      <c r="G2543" s="39">
        <f t="shared" si="3"/>
        <v>3369000000</v>
      </c>
      <c r="H2543" s="39">
        <f t="shared" si="4"/>
        <v>1752000000</v>
      </c>
    </row>
    <row r="2544">
      <c r="A2544" s="33" t="s">
        <v>227</v>
      </c>
      <c r="B2544" s="68" t="s">
        <v>260</v>
      </c>
      <c r="C2544" s="35" t="s">
        <v>55</v>
      </c>
      <c r="D2544" s="76" t="str">
        <f t="shared" si="2"/>
        <v>The Americas/Puerto Rico-The Americas/2007</v>
      </c>
      <c r="E2544" s="72">
        <v>3.414E9</v>
      </c>
      <c r="F2544" s="72">
        <v>1.743E9</v>
      </c>
      <c r="G2544" s="39">
        <f t="shared" si="3"/>
        <v>3414000000</v>
      </c>
      <c r="H2544" s="39">
        <f t="shared" si="4"/>
        <v>1743000000</v>
      </c>
    </row>
    <row r="2545">
      <c r="A2545" s="33" t="s">
        <v>227</v>
      </c>
      <c r="B2545" s="68" t="s">
        <v>260</v>
      </c>
      <c r="C2545" s="35" t="s">
        <v>56</v>
      </c>
      <c r="D2545" s="76" t="str">
        <f t="shared" si="2"/>
        <v>The Americas/Puerto Rico-The Americas/2008</v>
      </c>
      <c r="E2545" s="72">
        <v>3.535E9</v>
      </c>
      <c r="F2545" s="72">
        <v>1.761E9</v>
      </c>
      <c r="G2545" s="39">
        <f t="shared" si="3"/>
        <v>3535000000</v>
      </c>
      <c r="H2545" s="39">
        <f t="shared" si="4"/>
        <v>1761000000</v>
      </c>
    </row>
    <row r="2546">
      <c r="A2546" s="33" t="s">
        <v>227</v>
      </c>
      <c r="B2546" s="68" t="s">
        <v>260</v>
      </c>
      <c r="C2546" s="35" t="s">
        <v>57</v>
      </c>
      <c r="D2546" s="76" t="str">
        <f t="shared" si="2"/>
        <v>The Americas/Puerto Rico-The Americas/2009</v>
      </c>
      <c r="E2546" s="72">
        <v>3.176E9</v>
      </c>
      <c r="F2546" s="72">
        <v>1.386E9</v>
      </c>
      <c r="G2546" s="39">
        <f t="shared" si="3"/>
        <v>3176000000</v>
      </c>
      <c r="H2546" s="39">
        <f t="shared" si="4"/>
        <v>1386000000</v>
      </c>
    </row>
    <row r="2547">
      <c r="A2547" s="33" t="s">
        <v>227</v>
      </c>
      <c r="B2547" s="68" t="s">
        <v>260</v>
      </c>
      <c r="C2547" s="35" t="s">
        <v>58</v>
      </c>
      <c r="D2547" s="76" t="str">
        <f t="shared" si="2"/>
        <v>The Americas/Puerto Rico-The Americas/2010</v>
      </c>
      <c r="E2547" s="72">
        <v>3.211E9</v>
      </c>
      <c r="F2547" s="72">
        <v>1.18E9</v>
      </c>
      <c r="G2547" s="39">
        <f t="shared" si="3"/>
        <v>3211000000</v>
      </c>
      <c r="H2547" s="39">
        <f t="shared" si="4"/>
        <v>1180000000</v>
      </c>
    </row>
    <row r="2548">
      <c r="A2548" s="33" t="s">
        <v>227</v>
      </c>
      <c r="B2548" s="68" t="s">
        <v>260</v>
      </c>
      <c r="C2548" s="35" t="s">
        <v>59</v>
      </c>
      <c r="D2548" s="76" t="str">
        <f t="shared" si="2"/>
        <v>The Americas/Puerto Rico-The Americas/2011</v>
      </c>
      <c r="E2548" s="72">
        <v>3.143E9</v>
      </c>
      <c r="F2548" s="72">
        <v>1.196E9</v>
      </c>
      <c r="G2548" s="39">
        <f t="shared" si="3"/>
        <v>3143000000</v>
      </c>
      <c r="H2548" s="39">
        <f t="shared" si="4"/>
        <v>1196000000</v>
      </c>
    </row>
    <row r="2549">
      <c r="A2549" s="33" t="s">
        <v>227</v>
      </c>
      <c r="B2549" s="68" t="s">
        <v>260</v>
      </c>
      <c r="C2549" s="35" t="s">
        <v>60</v>
      </c>
      <c r="D2549" s="76" t="str">
        <f t="shared" si="2"/>
        <v>The Americas/Puerto Rico-The Americas/2012</v>
      </c>
      <c r="E2549" s="72">
        <v>3.193E9</v>
      </c>
      <c r="F2549" s="72">
        <v>1.156E9</v>
      </c>
      <c r="G2549" s="39">
        <f t="shared" si="3"/>
        <v>3193000000</v>
      </c>
      <c r="H2549" s="39">
        <f t="shared" si="4"/>
        <v>1156000000</v>
      </c>
    </row>
    <row r="2550">
      <c r="A2550" s="33" t="s">
        <v>227</v>
      </c>
      <c r="B2550" s="68" t="s">
        <v>261</v>
      </c>
      <c r="C2550" s="35" t="s">
        <v>48</v>
      </c>
      <c r="D2550" s="76" t="str">
        <f t="shared" si="2"/>
        <v>The Americas/Sint Maarten (Dutch part)-The Americas/2000</v>
      </c>
      <c r="E2550" s="72">
        <v>5.11E8</v>
      </c>
      <c r="F2550" s="72">
        <v>1.27E8</v>
      </c>
      <c r="G2550" s="39">
        <f t="shared" si="3"/>
        <v>511000000</v>
      </c>
      <c r="H2550" s="39">
        <f t="shared" si="4"/>
        <v>127000000</v>
      </c>
    </row>
    <row r="2551">
      <c r="A2551" s="33" t="s">
        <v>227</v>
      </c>
      <c r="B2551" s="68" t="s">
        <v>261</v>
      </c>
      <c r="C2551" s="35" t="s">
        <v>49</v>
      </c>
      <c r="D2551" s="76" t="str">
        <f t="shared" si="2"/>
        <v>The Americas/Sint Maarten (Dutch part)-The Americas/2001</v>
      </c>
      <c r="E2551" s="72">
        <v>4.84E8</v>
      </c>
      <c r="F2551" s="72">
        <v>1.37E8</v>
      </c>
      <c r="G2551" s="39">
        <f t="shared" si="3"/>
        <v>484000000</v>
      </c>
      <c r="H2551" s="39">
        <f t="shared" si="4"/>
        <v>137000000</v>
      </c>
    </row>
    <row r="2552">
      <c r="A2552" s="33" t="s">
        <v>227</v>
      </c>
      <c r="B2552" s="68" t="s">
        <v>261</v>
      </c>
      <c r="C2552" s="35" t="s">
        <v>50</v>
      </c>
      <c r="D2552" s="76" t="str">
        <f t="shared" si="2"/>
        <v>The Americas/Sint Maarten (Dutch part)-The Americas/2002</v>
      </c>
      <c r="E2552" s="72">
        <v>4.89E8</v>
      </c>
      <c r="F2552" s="72">
        <v>1.4E8</v>
      </c>
      <c r="G2552" s="39">
        <f t="shared" si="3"/>
        <v>489000000</v>
      </c>
      <c r="H2552" s="39">
        <f t="shared" si="4"/>
        <v>140000000</v>
      </c>
    </row>
    <row r="2553">
      <c r="A2553" s="33" t="s">
        <v>227</v>
      </c>
      <c r="B2553" s="68" t="s">
        <v>261</v>
      </c>
      <c r="C2553" s="35" t="s">
        <v>51</v>
      </c>
      <c r="D2553" s="76" t="str">
        <f t="shared" si="2"/>
        <v>The Americas/Sint Maarten (Dutch part)-The Americas/2003</v>
      </c>
      <c r="E2553" s="72">
        <v>5.38E8</v>
      </c>
      <c r="F2553" s="72">
        <v>1.44E8</v>
      </c>
      <c r="G2553" s="39">
        <f t="shared" si="3"/>
        <v>538000000</v>
      </c>
      <c r="H2553" s="39">
        <f t="shared" si="4"/>
        <v>144000000</v>
      </c>
    </row>
    <row r="2554">
      <c r="A2554" s="33" t="s">
        <v>227</v>
      </c>
      <c r="B2554" s="68" t="s">
        <v>261</v>
      </c>
      <c r="C2554" s="35" t="s">
        <v>52</v>
      </c>
      <c r="D2554" s="76" t="str">
        <f t="shared" si="2"/>
        <v>The Americas/Sint Maarten (Dutch part)-The Americas/2004</v>
      </c>
      <c r="E2554" s="72">
        <v>6.26E8</v>
      </c>
      <c r="F2554" s="72">
        <v>8.0E7</v>
      </c>
      <c r="G2554" s="39">
        <f t="shared" si="3"/>
        <v>626000000</v>
      </c>
      <c r="H2554" s="39">
        <f t="shared" si="4"/>
        <v>80000000</v>
      </c>
    </row>
    <row r="2555">
      <c r="A2555" s="33" t="s">
        <v>227</v>
      </c>
      <c r="B2555" s="68" t="s">
        <v>261</v>
      </c>
      <c r="C2555" s="35" t="s">
        <v>53</v>
      </c>
      <c r="D2555" s="76" t="str">
        <f t="shared" si="2"/>
        <v>The Americas/Sint Maarten (Dutch part)-The Americas/2005</v>
      </c>
      <c r="E2555" s="72">
        <v>6.59E8</v>
      </c>
      <c r="F2555" s="72">
        <v>9.4E7</v>
      </c>
      <c r="G2555" s="39">
        <f t="shared" si="3"/>
        <v>659000000</v>
      </c>
      <c r="H2555" s="39">
        <f t="shared" si="4"/>
        <v>94000000</v>
      </c>
    </row>
    <row r="2556">
      <c r="A2556" s="33" t="s">
        <v>227</v>
      </c>
      <c r="B2556" s="68" t="s">
        <v>261</v>
      </c>
      <c r="C2556" s="35" t="s">
        <v>54</v>
      </c>
      <c r="D2556" s="76" t="str">
        <f t="shared" si="2"/>
        <v>The Americas/Sint Maarten (Dutch part)-The Americas/2006</v>
      </c>
      <c r="E2556" s="72">
        <v>6.51E8</v>
      </c>
      <c r="F2556" s="72">
        <v>8.6E7</v>
      </c>
      <c r="G2556" s="39">
        <f t="shared" si="3"/>
        <v>651000000</v>
      </c>
      <c r="H2556" s="39">
        <f t="shared" si="4"/>
        <v>86000000</v>
      </c>
    </row>
    <row r="2557">
      <c r="A2557" s="33" t="s">
        <v>227</v>
      </c>
      <c r="B2557" s="68" t="s">
        <v>261</v>
      </c>
      <c r="C2557" s="35" t="s">
        <v>55</v>
      </c>
      <c r="D2557" s="76" t="str">
        <f t="shared" si="2"/>
        <v>The Americas/Sint Maarten (Dutch part)-The Americas/2007</v>
      </c>
      <c r="E2557" s="72">
        <v>6.65E8</v>
      </c>
      <c r="F2557" s="72">
        <v>8.3E7</v>
      </c>
      <c r="G2557" s="39">
        <f t="shared" si="3"/>
        <v>665000000</v>
      </c>
      <c r="H2557" s="39">
        <f t="shared" si="4"/>
        <v>83000000</v>
      </c>
    </row>
    <row r="2558">
      <c r="A2558" s="33" t="s">
        <v>227</v>
      </c>
      <c r="B2558" s="68" t="s">
        <v>261</v>
      </c>
      <c r="C2558" s="35" t="s">
        <v>56</v>
      </c>
      <c r="D2558" s="76" t="str">
        <f t="shared" si="2"/>
        <v>The Americas/Sint Maarten (Dutch part)-The Americas/2008</v>
      </c>
      <c r="E2558" s="72">
        <v>6.67E8</v>
      </c>
      <c r="F2558" s="72">
        <v>8.8E7</v>
      </c>
      <c r="G2558" s="39">
        <f t="shared" si="3"/>
        <v>667000000</v>
      </c>
      <c r="H2558" s="39">
        <f t="shared" si="4"/>
        <v>88000000</v>
      </c>
    </row>
    <row r="2559">
      <c r="A2559" s="33" t="s">
        <v>227</v>
      </c>
      <c r="B2559" s="68" t="s">
        <v>261</v>
      </c>
      <c r="C2559" s="35" t="s">
        <v>57</v>
      </c>
      <c r="D2559" s="76" t="str">
        <f t="shared" si="2"/>
        <v>The Americas/Sint Maarten (Dutch part)-The Americas/2009</v>
      </c>
      <c r="E2559" s="72">
        <v>6.19E8</v>
      </c>
      <c r="F2559" s="72">
        <v>1.04E8</v>
      </c>
      <c r="G2559" s="39">
        <f t="shared" si="3"/>
        <v>619000000</v>
      </c>
      <c r="H2559" s="39">
        <f t="shared" si="4"/>
        <v>104000000</v>
      </c>
    </row>
    <row r="2560">
      <c r="A2560" s="33" t="s">
        <v>227</v>
      </c>
      <c r="B2560" s="68" t="s">
        <v>261</v>
      </c>
      <c r="C2560" s="35" t="s">
        <v>58</v>
      </c>
      <c r="D2560" s="76" t="str">
        <f t="shared" si="2"/>
        <v>The Americas/Sint Maarten (Dutch part)-The Americas/2010</v>
      </c>
      <c r="E2560" s="72">
        <v>6.81E8</v>
      </c>
      <c r="F2560" s="72">
        <v>1.05E8</v>
      </c>
      <c r="G2560" s="39">
        <f t="shared" si="3"/>
        <v>681000000</v>
      </c>
      <c r="H2560" s="39">
        <f t="shared" si="4"/>
        <v>105000000</v>
      </c>
    </row>
    <row r="2561">
      <c r="A2561" s="33" t="s">
        <v>227</v>
      </c>
      <c r="B2561" s="68" t="s">
        <v>261</v>
      </c>
      <c r="C2561" s="35" t="s">
        <v>59</v>
      </c>
      <c r="D2561" s="76" t="str">
        <f t="shared" si="2"/>
        <v>The Americas/Sint Maarten (Dutch part)-The Americas/2011</v>
      </c>
      <c r="E2561" s="72">
        <v>7.29E8</v>
      </c>
      <c r="F2561" s="72">
        <v>1.12E8</v>
      </c>
      <c r="G2561" s="39">
        <f t="shared" si="3"/>
        <v>729000000</v>
      </c>
      <c r="H2561" s="39">
        <f t="shared" si="4"/>
        <v>112000000</v>
      </c>
    </row>
    <row r="2562">
      <c r="A2562" s="33" t="s">
        <v>227</v>
      </c>
      <c r="B2562" s="68" t="s">
        <v>261</v>
      </c>
      <c r="C2562" s="35" t="s">
        <v>60</v>
      </c>
      <c r="D2562" s="76" t="str">
        <f t="shared" si="2"/>
        <v>The Americas/Sint Maarten (Dutch part)-The Americas/2012</v>
      </c>
      <c r="E2562" s="72">
        <v>8.54E8</v>
      </c>
      <c r="F2562" s="72">
        <v>1.2E8</v>
      </c>
      <c r="G2562" s="39">
        <f t="shared" si="3"/>
        <v>854000000</v>
      </c>
      <c r="H2562" s="39">
        <f t="shared" si="4"/>
        <v>120000000</v>
      </c>
    </row>
    <row r="2563">
      <c r="A2563" s="33" t="s">
        <v>227</v>
      </c>
      <c r="B2563" s="68" t="s">
        <v>262</v>
      </c>
      <c r="C2563" s="35" t="s">
        <v>48</v>
      </c>
      <c r="D2563" s="76" t="str">
        <f t="shared" si="2"/>
        <v>The Americas/St. Kitts and Nevis-The Americas/2000</v>
      </c>
      <c r="E2563" s="72">
        <v>5.8E7</v>
      </c>
      <c r="F2563" s="72">
        <v>9000000.0</v>
      </c>
      <c r="G2563" s="39">
        <f t="shared" si="3"/>
        <v>58000000</v>
      </c>
      <c r="H2563" s="39">
        <f t="shared" si="4"/>
        <v>9000000</v>
      </c>
    </row>
    <row r="2564">
      <c r="A2564" s="33" t="s">
        <v>227</v>
      </c>
      <c r="B2564" s="68" t="s">
        <v>262</v>
      </c>
      <c r="C2564" s="35" t="s">
        <v>49</v>
      </c>
      <c r="D2564" s="76" t="str">
        <f t="shared" si="2"/>
        <v>The Americas/St. Kitts and Nevis-The Americas/2001</v>
      </c>
      <c r="E2564" s="72">
        <v>6.2E7</v>
      </c>
      <c r="F2564" s="72">
        <v>8000000.0</v>
      </c>
      <c r="G2564" s="39">
        <f t="shared" si="3"/>
        <v>62000000</v>
      </c>
      <c r="H2564" s="39">
        <f t="shared" si="4"/>
        <v>8000000</v>
      </c>
    </row>
    <row r="2565">
      <c r="A2565" s="33" t="s">
        <v>227</v>
      </c>
      <c r="B2565" s="68" t="s">
        <v>262</v>
      </c>
      <c r="C2565" s="35" t="s">
        <v>50</v>
      </c>
      <c r="D2565" s="76" t="str">
        <f t="shared" si="2"/>
        <v>The Americas/St. Kitts and Nevis-The Americas/2002</v>
      </c>
      <c r="E2565" s="72">
        <v>5.7E7</v>
      </c>
      <c r="F2565" s="72">
        <v>8000000.0</v>
      </c>
      <c r="G2565" s="39">
        <f t="shared" si="3"/>
        <v>57000000</v>
      </c>
      <c r="H2565" s="39">
        <f t="shared" si="4"/>
        <v>8000000</v>
      </c>
    </row>
    <row r="2566">
      <c r="A2566" s="33" t="s">
        <v>227</v>
      </c>
      <c r="B2566" s="68" t="s">
        <v>262</v>
      </c>
      <c r="C2566" s="35" t="s">
        <v>51</v>
      </c>
      <c r="D2566" s="76" t="str">
        <f t="shared" si="2"/>
        <v>The Americas/St. Kitts and Nevis-The Americas/2003</v>
      </c>
      <c r="E2566" s="72">
        <v>7.5E7</v>
      </c>
      <c r="F2566" s="72">
        <v>8000000.0</v>
      </c>
      <c r="G2566" s="39">
        <f t="shared" si="3"/>
        <v>75000000</v>
      </c>
      <c r="H2566" s="39">
        <f t="shared" si="4"/>
        <v>8000000</v>
      </c>
    </row>
    <row r="2567">
      <c r="A2567" s="33" t="s">
        <v>227</v>
      </c>
      <c r="B2567" s="68" t="s">
        <v>262</v>
      </c>
      <c r="C2567" s="35" t="s">
        <v>52</v>
      </c>
      <c r="D2567" s="76" t="str">
        <f t="shared" si="2"/>
        <v>The Americas/St. Kitts and Nevis-The Americas/2004</v>
      </c>
      <c r="E2567" s="72">
        <v>1.03E8</v>
      </c>
      <c r="F2567" s="72">
        <v>1.0E7</v>
      </c>
      <c r="G2567" s="39">
        <f t="shared" si="3"/>
        <v>103000000</v>
      </c>
      <c r="H2567" s="39">
        <f t="shared" si="4"/>
        <v>10000000</v>
      </c>
    </row>
    <row r="2568">
      <c r="A2568" s="33" t="s">
        <v>227</v>
      </c>
      <c r="B2568" s="68" t="s">
        <v>262</v>
      </c>
      <c r="C2568" s="35" t="s">
        <v>53</v>
      </c>
      <c r="D2568" s="76" t="str">
        <f t="shared" si="2"/>
        <v>The Americas/St. Kitts and Nevis-The Americas/2005</v>
      </c>
      <c r="E2568" s="72">
        <v>1.21E8</v>
      </c>
      <c r="F2568" s="72">
        <v>1.1E7</v>
      </c>
      <c r="G2568" s="39">
        <f t="shared" si="3"/>
        <v>121000000</v>
      </c>
      <c r="H2568" s="39">
        <f t="shared" si="4"/>
        <v>11000000</v>
      </c>
    </row>
    <row r="2569">
      <c r="A2569" s="33" t="s">
        <v>227</v>
      </c>
      <c r="B2569" s="68" t="s">
        <v>262</v>
      </c>
      <c r="C2569" s="35" t="s">
        <v>54</v>
      </c>
      <c r="D2569" s="76" t="str">
        <f t="shared" si="2"/>
        <v>The Americas/St. Kitts and Nevis-The Americas/2006</v>
      </c>
      <c r="E2569" s="72">
        <v>1.32E8</v>
      </c>
      <c r="F2569" s="72">
        <v>1.4E7</v>
      </c>
      <c r="G2569" s="39">
        <f t="shared" si="3"/>
        <v>132000000</v>
      </c>
      <c r="H2569" s="39">
        <f t="shared" si="4"/>
        <v>14000000</v>
      </c>
    </row>
    <row r="2570">
      <c r="A2570" s="33" t="s">
        <v>227</v>
      </c>
      <c r="B2570" s="68" t="s">
        <v>262</v>
      </c>
      <c r="C2570" s="35" t="s">
        <v>55</v>
      </c>
      <c r="D2570" s="76" t="str">
        <f t="shared" si="2"/>
        <v>The Americas/St. Kitts and Nevis-The Americas/2007</v>
      </c>
      <c r="E2570" s="72">
        <v>1.25E8</v>
      </c>
      <c r="F2570" s="72">
        <v>1.2E7</v>
      </c>
      <c r="G2570" s="39">
        <f t="shared" si="3"/>
        <v>125000000</v>
      </c>
      <c r="H2570" s="39">
        <f t="shared" si="4"/>
        <v>12000000</v>
      </c>
    </row>
    <row r="2571">
      <c r="A2571" s="33" t="s">
        <v>227</v>
      </c>
      <c r="B2571" s="68" t="s">
        <v>262</v>
      </c>
      <c r="C2571" s="35" t="s">
        <v>56</v>
      </c>
      <c r="D2571" s="76" t="str">
        <f t="shared" si="2"/>
        <v>The Americas/St. Kitts and Nevis-The Americas/2008</v>
      </c>
      <c r="E2571" s="72">
        <v>1.1E8</v>
      </c>
      <c r="F2571" s="72">
        <v>1.5E7</v>
      </c>
      <c r="G2571" s="39">
        <f t="shared" si="3"/>
        <v>110000000</v>
      </c>
      <c r="H2571" s="39">
        <f t="shared" si="4"/>
        <v>15000000</v>
      </c>
    </row>
    <row r="2572">
      <c r="A2572" s="33" t="s">
        <v>227</v>
      </c>
      <c r="B2572" s="68" t="s">
        <v>262</v>
      </c>
      <c r="C2572" s="35" t="s">
        <v>57</v>
      </c>
      <c r="D2572" s="76" t="str">
        <f t="shared" si="2"/>
        <v>The Americas/St. Kitts and Nevis-The Americas/2009</v>
      </c>
      <c r="E2572" s="72">
        <v>8.3E7</v>
      </c>
      <c r="F2572" s="72">
        <v>1.1E7</v>
      </c>
      <c r="G2572" s="39">
        <f t="shared" si="3"/>
        <v>83000000</v>
      </c>
      <c r="H2572" s="39">
        <f t="shared" si="4"/>
        <v>11000000</v>
      </c>
    </row>
    <row r="2573">
      <c r="A2573" s="33" t="s">
        <v>227</v>
      </c>
      <c r="B2573" s="68" t="s">
        <v>262</v>
      </c>
      <c r="C2573" s="35" t="s">
        <v>58</v>
      </c>
      <c r="D2573" s="76" t="str">
        <f t="shared" si="2"/>
        <v>The Americas/St. Kitts and Nevis-The Americas/2010</v>
      </c>
      <c r="E2573" s="72">
        <v>9.0E7</v>
      </c>
      <c r="F2573" s="72">
        <v>1.3E7</v>
      </c>
      <c r="G2573" s="39">
        <f t="shared" si="3"/>
        <v>90000000</v>
      </c>
      <c r="H2573" s="39">
        <f t="shared" si="4"/>
        <v>13000000</v>
      </c>
    </row>
    <row r="2574">
      <c r="A2574" s="33" t="s">
        <v>227</v>
      </c>
      <c r="B2574" s="68" t="s">
        <v>262</v>
      </c>
      <c r="C2574" s="35" t="s">
        <v>59</v>
      </c>
      <c r="D2574" s="76" t="str">
        <f t="shared" si="2"/>
        <v>The Americas/St. Kitts and Nevis-The Americas/2011</v>
      </c>
      <c r="E2574" s="72">
        <v>9.4E7</v>
      </c>
      <c r="F2574" s="72">
        <v>1.4E7</v>
      </c>
      <c r="G2574" s="39">
        <f t="shared" si="3"/>
        <v>94000000</v>
      </c>
      <c r="H2574" s="39">
        <f t="shared" si="4"/>
        <v>14000000</v>
      </c>
    </row>
    <row r="2575">
      <c r="A2575" s="33" t="s">
        <v>227</v>
      </c>
      <c r="B2575" s="68" t="s">
        <v>262</v>
      </c>
      <c r="C2575" s="35" t="s">
        <v>60</v>
      </c>
      <c r="D2575" s="76" t="str">
        <f t="shared" si="2"/>
        <v>The Americas/St. Kitts and Nevis-The Americas/2012</v>
      </c>
      <c r="E2575" s="72">
        <v>9.4E7</v>
      </c>
      <c r="F2575" s="72">
        <v>1.4E7</v>
      </c>
      <c r="G2575" s="39">
        <f t="shared" si="3"/>
        <v>94000000</v>
      </c>
      <c r="H2575" s="39">
        <f t="shared" si="4"/>
        <v>14000000</v>
      </c>
    </row>
    <row r="2576">
      <c r="A2576" s="33" t="s">
        <v>227</v>
      </c>
      <c r="B2576" s="68" t="s">
        <v>263</v>
      </c>
      <c r="C2576" s="35" t="s">
        <v>48</v>
      </c>
      <c r="D2576" s="76" t="str">
        <f t="shared" si="2"/>
        <v>The Americas/St. Lucia-The Americas/2000</v>
      </c>
      <c r="E2576" s="72">
        <v>2.81E8</v>
      </c>
      <c r="F2576" s="72">
        <v>3.3E7</v>
      </c>
      <c r="G2576" s="39">
        <f t="shared" si="3"/>
        <v>281000000</v>
      </c>
      <c r="H2576" s="39">
        <f t="shared" si="4"/>
        <v>33000000</v>
      </c>
    </row>
    <row r="2577">
      <c r="A2577" s="33" t="s">
        <v>227</v>
      </c>
      <c r="B2577" s="68" t="s">
        <v>263</v>
      </c>
      <c r="C2577" s="35" t="s">
        <v>49</v>
      </c>
      <c r="D2577" s="76" t="str">
        <f t="shared" si="2"/>
        <v>The Americas/St. Lucia-The Americas/2001</v>
      </c>
      <c r="E2577" s="72">
        <v>2.33E8</v>
      </c>
      <c r="F2577" s="72">
        <v>3.2E7</v>
      </c>
      <c r="G2577" s="39">
        <f t="shared" si="3"/>
        <v>233000000</v>
      </c>
      <c r="H2577" s="39">
        <f t="shared" si="4"/>
        <v>32000000</v>
      </c>
    </row>
    <row r="2578">
      <c r="A2578" s="33" t="s">
        <v>227</v>
      </c>
      <c r="B2578" s="68" t="s">
        <v>263</v>
      </c>
      <c r="C2578" s="35" t="s">
        <v>50</v>
      </c>
      <c r="D2578" s="76" t="str">
        <f t="shared" si="2"/>
        <v>The Americas/St. Lucia-The Americas/2002</v>
      </c>
      <c r="E2578" s="72">
        <v>2.1E8</v>
      </c>
      <c r="F2578" s="72">
        <v>3.4E7</v>
      </c>
      <c r="G2578" s="39">
        <f t="shared" si="3"/>
        <v>210000000</v>
      </c>
      <c r="H2578" s="39">
        <f t="shared" si="4"/>
        <v>34000000</v>
      </c>
    </row>
    <row r="2579">
      <c r="A2579" s="33" t="s">
        <v>227</v>
      </c>
      <c r="B2579" s="68" t="s">
        <v>263</v>
      </c>
      <c r="C2579" s="35" t="s">
        <v>51</v>
      </c>
      <c r="D2579" s="76" t="str">
        <f t="shared" si="2"/>
        <v>The Americas/St. Lucia-The Americas/2003</v>
      </c>
      <c r="E2579" s="72">
        <v>2.82E8</v>
      </c>
      <c r="F2579" s="72">
        <v>3.6E7</v>
      </c>
      <c r="G2579" s="39">
        <f t="shared" si="3"/>
        <v>282000000</v>
      </c>
      <c r="H2579" s="39">
        <f t="shared" si="4"/>
        <v>36000000</v>
      </c>
    </row>
    <row r="2580">
      <c r="A2580" s="33" t="s">
        <v>227</v>
      </c>
      <c r="B2580" s="68" t="s">
        <v>263</v>
      </c>
      <c r="C2580" s="35" t="s">
        <v>52</v>
      </c>
      <c r="D2580" s="76" t="str">
        <f t="shared" si="2"/>
        <v>The Americas/St. Lucia-The Americas/2004</v>
      </c>
      <c r="E2580" s="72">
        <v>3.26E8</v>
      </c>
      <c r="F2580" s="72">
        <v>3.7E7</v>
      </c>
      <c r="G2580" s="39">
        <f t="shared" si="3"/>
        <v>326000000</v>
      </c>
      <c r="H2580" s="39">
        <f t="shared" si="4"/>
        <v>37000000</v>
      </c>
    </row>
    <row r="2581">
      <c r="A2581" s="33" t="s">
        <v>227</v>
      </c>
      <c r="B2581" s="68" t="s">
        <v>263</v>
      </c>
      <c r="C2581" s="35" t="s">
        <v>53</v>
      </c>
      <c r="D2581" s="76" t="str">
        <f t="shared" si="2"/>
        <v>The Americas/St. Lucia-The Americas/2005</v>
      </c>
      <c r="E2581" s="72">
        <v>3.82E8</v>
      </c>
      <c r="F2581" s="72">
        <v>3.9E7</v>
      </c>
      <c r="G2581" s="39">
        <f t="shared" si="3"/>
        <v>382000000</v>
      </c>
      <c r="H2581" s="39">
        <f t="shared" si="4"/>
        <v>39000000</v>
      </c>
    </row>
    <row r="2582">
      <c r="A2582" s="33" t="s">
        <v>227</v>
      </c>
      <c r="B2582" s="68" t="s">
        <v>263</v>
      </c>
      <c r="C2582" s="35" t="s">
        <v>54</v>
      </c>
      <c r="D2582" s="76" t="str">
        <f t="shared" si="2"/>
        <v>The Americas/St. Lucia-The Americas/2006</v>
      </c>
      <c r="E2582" s="72">
        <v>2.94E8</v>
      </c>
      <c r="F2582" s="72">
        <v>3.9E7</v>
      </c>
      <c r="G2582" s="39">
        <f t="shared" si="3"/>
        <v>294000000</v>
      </c>
      <c r="H2582" s="39">
        <f t="shared" si="4"/>
        <v>39000000</v>
      </c>
    </row>
    <row r="2583">
      <c r="A2583" s="33" t="s">
        <v>227</v>
      </c>
      <c r="B2583" s="68" t="s">
        <v>263</v>
      </c>
      <c r="C2583" s="35" t="s">
        <v>55</v>
      </c>
      <c r="D2583" s="76" t="str">
        <f t="shared" si="2"/>
        <v>The Americas/St. Lucia-The Americas/2007</v>
      </c>
      <c r="E2583" s="72">
        <v>3.02E8</v>
      </c>
      <c r="F2583" s="72">
        <v>4.2E7</v>
      </c>
      <c r="G2583" s="39">
        <f t="shared" si="3"/>
        <v>302000000</v>
      </c>
      <c r="H2583" s="39">
        <f t="shared" si="4"/>
        <v>42000000</v>
      </c>
    </row>
    <row r="2584">
      <c r="A2584" s="33" t="s">
        <v>227</v>
      </c>
      <c r="B2584" s="68" t="s">
        <v>263</v>
      </c>
      <c r="C2584" s="35" t="s">
        <v>56</v>
      </c>
      <c r="D2584" s="76" t="str">
        <f t="shared" si="2"/>
        <v>The Americas/St. Lucia-The Americas/2008</v>
      </c>
      <c r="E2584" s="72">
        <v>3.11E8</v>
      </c>
      <c r="F2584" s="72">
        <v>4.5E7</v>
      </c>
      <c r="G2584" s="39">
        <f t="shared" si="3"/>
        <v>311000000</v>
      </c>
      <c r="H2584" s="39">
        <f t="shared" si="4"/>
        <v>45000000</v>
      </c>
    </row>
    <row r="2585">
      <c r="A2585" s="33" t="s">
        <v>227</v>
      </c>
      <c r="B2585" s="68" t="s">
        <v>263</v>
      </c>
      <c r="C2585" s="35" t="s">
        <v>57</v>
      </c>
      <c r="D2585" s="76" t="str">
        <f t="shared" si="2"/>
        <v>The Americas/St. Lucia-The Americas/2009</v>
      </c>
      <c r="E2585" s="72">
        <v>2.96E8</v>
      </c>
      <c r="F2585" s="72">
        <v>4.7E7</v>
      </c>
      <c r="G2585" s="39">
        <f t="shared" si="3"/>
        <v>296000000</v>
      </c>
      <c r="H2585" s="39">
        <f t="shared" si="4"/>
        <v>47000000</v>
      </c>
    </row>
    <row r="2586">
      <c r="A2586" s="33" t="s">
        <v>227</v>
      </c>
      <c r="B2586" s="68" t="s">
        <v>263</v>
      </c>
      <c r="C2586" s="35" t="s">
        <v>58</v>
      </c>
      <c r="D2586" s="76" t="str">
        <f t="shared" si="2"/>
        <v>The Americas/St. Lucia-The Americas/2010</v>
      </c>
      <c r="E2586" s="72">
        <v>3.09E8</v>
      </c>
      <c r="F2586" s="72">
        <v>4.8E7</v>
      </c>
      <c r="G2586" s="39">
        <f t="shared" si="3"/>
        <v>309000000</v>
      </c>
      <c r="H2586" s="39">
        <f t="shared" si="4"/>
        <v>48000000</v>
      </c>
    </row>
    <row r="2587">
      <c r="A2587" s="33" t="s">
        <v>227</v>
      </c>
      <c r="B2587" s="68" t="s">
        <v>263</v>
      </c>
      <c r="C2587" s="35" t="s">
        <v>59</v>
      </c>
      <c r="D2587" s="76" t="str">
        <f t="shared" si="2"/>
        <v>The Americas/St. Lucia-The Americas/2011</v>
      </c>
      <c r="E2587" s="72">
        <v>3.21E8</v>
      </c>
      <c r="F2587" s="72">
        <v>4.8E7</v>
      </c>
      <c r="G2587" s="39">
        <f t="shared" si="3"/>
        <v>321000000</v>
      </c>
      <c r="H2587" s="39">
        <f t="shared" si="4"/>
        <v>48000000</v>
      </c>
    </row>
    <row r="2588">
      <c r="A2588" s="33" t="s">
        <v>227</v>
      </c>
      <c r="B2588" s="68" t="s">
        <v>263</v>
      </c>
      <c r="C2588" s="35" t="s">
        <v>60</v>
      </c>
      <c r="D2588" s="76" t="str">
        <f t="shared" si="2"/>
        <v>The Americas/St. Lucia-The Americas/2012</v>
      </c>
      <c r="E2588" s="72">
        <v>3.35E8</v>
      </c>
      <c r="F2588" s="72">
        <v>4.9E7</v>
      </c>
      <c r="G2588" s="39">
        <f t="shared" si="3"/>
        <v>335000000</v>
      </c>
      <c r="H2588" s="39">
        <f t="shared" si="4"/>
        <v>49000000</v>
      </c>
    </row>
    <row r="2589">
      <c r="A2589" s="33" t="s">
        <v>227</v>
      </c>
      <c r="B2589" s="68" t="s">
        <v>264</v>
      </c>
      <c r="C2589" s="35" t="s">
        <v>48</v>
      </c>
      <c r="D2589" s="76" t="str">
        <f t="shared" si="2"/>
        <v>The Americas/St. Martin (French part)-The Americas/2000</v>
      </c>
      <c r="E2589" s="69"/>
      <c r="F2589" s="69"/>
      <c r="G2589" s="39" t="str">
        <f t="shared" si="3"/>
        <v/>
      </c>
      <c r="H2589" s="39" t="str">
        <f t="shared" si="4"/>
        <v/>
      </c>
    </row>
    <row r="2590">
      <c r="A2590" s="33" t="s">
        <v>227</v>
      </c>
      <c r="B2590" s="68" t="s">
        <v>264</v>
      </c>
      <c r="C2590" s="35" t="s">
        <v>49</v>
      </c>
      <c r="D2590" s="76" t="str">
        <f t="shared" si="2"/>
        <v>The Americas/St. Martin (French part)-The Americas/2001</v>
      </c>
      <c r="E2590" s="69"/>
      <c r="F2590" s="69"/>
      <c r="G2590" s="39" t="str">
        <f t="shared" si="3"/>
        <v/>
      </c>
      <c r="H2590" s="39" t="str">
        <f t="shared" si="4"/>
        <v/>
      </c>
    </row>
    <row r="2591">
      <c r="A2591" s="33" t="s">
        <v>227</v>
      </c>
      <c r="B2591" s="68" t="s">
        <v>264</v>
      </c>
      <c r="C2591" s="35" t="s">
        <v>50</v>
      </c>
      <c r="D2591" s="76" t="str">
        <f t="shared" si="2"/>
        <v>The Americas/St. Martin (French part)-The Americas/2002</v>
      </c>
      <c r="E2591" s="69"/>
      <c r="F2591" s="69"/>
      <c r="G2591" s="39" t="str">
        <f t="shared" si="3"/>
        <v/>
      </c>
      <c r="H2591" s="39" t="str">
        <f t="shared" si="4"/>
        <v/>
      </c>
    </row>
    <row r="2592">
      <c r="A2592" s="33" t="s">
        <v>227</v>
      </c>
      <c r="B2592" s="68" t="s">
        <v>264</v>
      </c>
      <c r="C2592" s="35" t="s">
        <v>51</v>
      </c>
      <c r="D2592" s="76" t="str">
        <f t="shared" si="2"/>
        <v>The Americas/St. Martin (French part)-The Americas/2003</v>
      </c>
      <c r="E2592" s="69"/>
      <c r="F2592" s="69"/>
      <c r="G2592" s="39" t="str">
        <f t="shared" si="3"/>
        <v/>
      </c>
      <c r="H2592" s="39" t="str">
        <f t="shared" si="4"/>
        <v/>
      </c>
    </row>
    <row r="2593">
      <c r="A2593" s="33" t="s">
        <v>227</v>
      </c>
      <c r="B2593" s="68" t="s">
        <v>264</v>
      </c>
      <c r="C2593" s="35" t="s">
        <v>52</v>
      </c>
      <c r="D2593" s="76" t="str">
        <f t="shared" si="2"/>
        <v>The Americas/St. Martin (French part)-The Americas/2004</v>
      </c>
      <c r="E2593" s="69"/>
      <c r="F2593" s="69"/>
      <c r="G2593" s="39" t="str">
        <f t="shared" si="3"/>
        <v/>
      </c>
      <c r="H2593" s="39" t="str">
        <f t="shared" si="4"/>
        <v/>
      </c>
    </row>
    <row r="2594">
      <c r="A2594" s="33" t="s">
        <v>227</v>
      </c>
      <c r="B2594" s="68" t="s">
        <v>264</v>
      </c>
      <c r="C2594" s="35" t="s">
        <v>53</v>
      </c>
      <c r="D2594" s="76" t="str">
        <f t="shared" si="2"/>
        <v>The Americas/St. Martin (French part)-The Americas/2005</v>
      </c>
      <c r="E2594" s="69"/>
      <c r="F2594" s="69"/>
      <c r="G2594" s="39" t="str">
        <f t="shared" si="3"/>
        <v/>
      </c>
      <c r="H2594" s="39" t="str">
        <f t="shared" si="4"/>
        <v/>
      </c>
    </row>
    <row r="2595">
      <c r="A2595" s="33" t="s">
        <v>227</v>
      </c>
      <c r="B2595" s="68" t="s">
        <v>264</v>
      </c>
      <c r="C2595" s="35" t="s">
        <v>54</v>
      </c>
      <c r="D2595" s="76" t="str">
        <f t="shared" si="2"/>
        <v>The Americas/St. Martin (French part)-The Americas/2006</v>
      </c>
      <c r="E2595" s="69"/>
      <c r="F2595" s="69"/>
      <c r="G2595" s="39" t="str">
        <f t="shared" si="3"/>
        <v/>
      </c>
      <c r="H2595" s="39" t="str">
        <f t="shared" si="4"/>
        <v/>
      </c>
    </row>
    <row r="2596">
      <c r="A2596" s="33" t="s">
        <v>227</v>
      </c>
      <c r="B2596" s="68" t="s">
        <v>264</v>
      </c>
      <c r="C2596" s="35" t="s">
        <v>55</v>
      </c>
      <c r="D2596" s="76" t="str">
        <f t="shared" si="2"/>
        <v>The Americas/St. Martin (French part)-The Americas/2007</v>
      </c>
      <c r="E2596" s="69"/>
      <c r="F2596" s="69"/>
      <c r="G2596" s="39" t="str">
        <f t="shared" si="3"/>
        <v/>
      </c>
      <c r="H2596" s="39" t="str">
        <f t="shared" si="4"/>
        <v/>
      </c>
    </row>
    <row r="2597">
      <c r="A2597" s="33" t="s">
        <v>227</v>
      </c>
      <c r="B2597" s="68" t="s">
        <v>264</v>
      </c>
      <c r="C2597" s="35" t="s">
        <v>56</v>
      </c>
      <c r="D2597" s="76" t="str">
        <f t="shared" si="2"/>
        <v>The Americas/St. Martin (French part)-The Americas/2008</v>
      </c>
      <c r="E2597" s="69"/>
      <c r="F2597" s="69"/>
      <c r="G2597" s="39" t="str">
        <f t="shared" si="3"/>
        <v/>
      </c>
      <c r="H2597" s="39" t="str">
        <f t="shared" si="4"/>
        <v/>
      </c>
    </row>
    <row r="2598">
      <c r="A2598" s="33" t="s">
        <v>227</v>
      </c>
      <c r="B2598" s="68" t="s">
        <v>264</v>
      </c>
      <c r="C2598" s="35" t="s">
        <v>57</v>
      </c>
      <c r="D2598" s="76" t="str">
        <f t="shared" si="2"/>
        <v>The Americas/St. Martin (French part)-The Americas/2009</v>
      </c>
      <c r="E2598" s="69"/>
      <c r="F2598" s="69"/>
      <c r="G2598" s="39" t="str">
        <f t="shared" si="3"/>
        <v/>
      </c>
      <c r="H2598" s="39" t="str">
        <f t="shared" si="4"/>
        <v/>
      </c>
    </row>
    <row r="2599">
      <c r="A2599" s="33" t="s">
        <v>227</v>
      </c>
      <c r="B2599" s="68" t="s">
        <v>264</v>
      </c>
      <c r="C2599" s="35" t="s">
        <v>58</v>
      </c>
      <c r="D2599" s="76" t="str">
        <f t="shared" si="2"/>
        <v>The Americas/St. Martin (French part)-The Americas/2010</v>
      </c>
      <c r="E2599" s="69"/>
      <c r="F2599" s="69"/>
      <c r="G2599" s="39" t="str">
        <f t="shared" si="3"/>
        <v/>
      </c>
      <c r="H2599" s="39" t="str">
        <f t="shared" si="4"/>
        <v/>
      </c>
    </row>
    <row r="2600">
      <c r="A2600" s="33" t="s">
        <v>227</v>
      </c>
      <c r="B2600" s="68" t="s">
        <v>264</v>
      </c>
      <c r="C2600" s="35" t="s">
        <v>59</v>
      </c>
      <c r="D2600" s="76" t="str">
        <f t="shared" si="2"/>
        <v>The Americas/St. Martin (French part)-The Americas/2011</v>
      </c>
      <c r="E2600" s="69"/>
      <c r="F2600" s="69"/>
      <c r="G2600" s="39" t="str">
        <f t="shared" si="3"/>
        <v/>
      </c>
      <c r="H2600" s="39" t="str">
        <f t="shared" si="4"/>
        <v/>
      </c>
    </row>
    <row r="2601">
      <c r="A2601" s="33" t="s">
        <v>227</v>
      </c>
      <c r="B2601" s="68" t="s">
        <v>264</v>
      </c>
      <c r="C2601" s="35" t="s">
        <v>60</v>
      </c>
      <c r="D2601" s="76" t="str">
        <f t="shared" si="2"/>
        <v>The Americas/St. Martin (French part)-The Americas/2012</v>
      </c>
      <c r="E2601" s="69"/>
      <c r="F2601" s="69"/>
      <c r="G2601" s="39" t="str">
        <f t="shared" si="3"/>
        <v/>
      </c>
      <c r="H2601" s="39" t="str">
        <f t="shared" si="4"/>
        <v/>
      </c>
    </row>
    <row r="2602">
      <c r="A2602" s="33" t="s">
        <v>227</v>
      </c>
      <c r="B2602" s="68" t="s">
        <v>265</v>
      </c>
      <c r="C2602" s="35" t="s">
        <v>48</v>
      </c>
      <c r="D2602" s="76" t="str">
        <f t="shared" si="2"/>
        <v>The Americas/St. Vincent and the Grenadines-The Americas/2000</v>
      </c>
      <c r="E2602" s="72">
        <v>8.2E7</v>
      </c>
      <c r="F2602" s="72">
        <v>1.0E7</v>
      </c>
      <c r="G2602" s="39">
        <f t="shared" si="3"/>
        <v>82000000</v>
      </c>
      <c r="H2602" s="39">
        <f t="shared" si="4"/>
        <v>10000000</v>
      </c>
    </row>
    <row r="2603">
      <c r="A2603" s="33" t="s">
        <v>227</v>
      </c>
      <c r="B2603" s="68" t="s">
        <v>265</v>
      </c>
      <c r="C2603" s="35" t="s">
        <v>49</v>
      </c>
      <c r="D2603" s="76" t="str">
        <f t="shared" si="2"/>
        <v>The Americas/St. Vincent and the Grenadines-The Americas/2001</v>
      </c>
      <c r="E2603" s="72">
        <v>8.9E7</v>
      </c>
      <c r="F2603" s="72">
        <v>1.2E7</v>
      </c>
      <c r="G2603" s="39">
        <f t="shared" si="3"/>
        <v>89000000</v>
      </c>
      <c r="H2603" s="39">
        <f t="shared" si="4"/>
        <v>12000000</v>
      </c>
    </row>
    <row r="2604">
      <c r="A2604" s="33" t="s">
        <v>227</v>
      </c>
      <c r="B2604" s="68" t="s">
        <v>265</v>
      </c>
      <c r="C2604" s="35" t="s">
        <v>50</v>
      </c>
      <c r="D2604" s="76" t="str">
        <f t="shared" si="2"/>
        <v>The Americas/St. Vincent and the Grenadines-The Americas/2002</v>
      </c>
      <c r="E2604" s="72">
        <v>9.1E7</v>
      </c>
      <c r="F2604" s="72">
        <v>1.0E7</v>
      </c>
      <c r="G2604" s="39">
        <f t="shared" si="3"/>
        <v>91000000</v>
      </c>
      <c r="H2604" s="39">
        <f t="shared" si="4"/>
        <v>10000000</v>
      </c>
    </row>
    <row r="2605">
      <c r="A2605" s="33" t="s">
        <v>227</v>
      </c>
      <c r="B2605" s="68" t="s">
        <v>265</v>
      </c>
      <c r="C2605" s="35" t="s">
        <v>51</v>
      </c>
      <c r="D2605" s="76" t="str">
        <f t="shared" si="2"/>
        <v>The Americas/St. Vincent and the Grenadines-The Americas/2003</v>
      </c>
      <c r="E2605" s="72">
        <v>9.1E7</v>
      </c>
      <c r="F2605" s="72">
        <v>1.3E7</v>
      </c>
      <c r="G2605" s="39">
        <f t="shared" si="3"/>
        <v>91000000</v>
      </c>
      <c r="H2605" s="39">
        <f t="shared" si="4"/>
        <v>13000000</v>
      </c>
    </row>
    <row r="2606">
      <c r="A2606" s="33" t="s">
        <v>227</v>
      </c>
      <c r="B2606" s="68" t="s">
        <v>265</v>
      </c>
      <c r="C2606" s="35" t="s">
        <v>52</v>
      </c>
      <c r="D2606" s="76" t="str">
        <f t="shared" si="2"/>
        <v>The Americas/St. Vincent and the Grenadines-The Americas/2004</v>
      </c>
      <c r="E2606" s="72">
        <v>9.6E7</v>
      </c>
      <c r="F2606" s="72">
        <v>1.4E7</v>
      </c>
      <c r="G2606" s="39">
        <f t="shared" si="3"/>
        <v>96000000</v>
      </c>
      <c r="H2606" s="39">
        <f t="shared" si="4"/>
        <v>14000000</v>
      </c>
    </row>
    <row r="2607">
      <c r="A2607" s="33" t="s">
        <v>227</v>
      </c>
      <c r="B2607" s="68" t="s">
        <v>265</v>
      </c>
      <c r="C2607" s="35" t="s">
        <v>53</v>
      </c>
      <c r="D2607" s="76" t="str">
        <f t="shared" si="2"/>
        <v>The Americas/St. Vincent and the Grenadines-The Americas/2005</v>
      </c>
      <c r="E2607" s="72">
        <v>1.04E8</v>
      </c>
      <c r="F2607" s="72">
        <v>1.5E7</v>
      </c>
      <c r="G2607" s="39">
        <f t="shared" si="3"/>
        <v>104000000</v>
      </c>
      <c r="H2607" s="39">
        <f t="shared" si="4"/>
        <v>15000000</v>
      </c>
    </row>
    <row r="2608">
      <c r="A2608" s="33" t="s">
        <v>227</v>
      </c>
      <c r="B2608" s="68" t="s">
        <v>265</v>
      </c>
      <c r="C2608" s="35" t="s">
        <v>54</v>
      </c>
      <c r="D2608" s="76" t="str">
        <f t="shared" si="2"/>
        <v>The Americas/St. Vincent and the Grenadines-The Americas/2006</v>
      </c>
      <c r="E2608" s="72">
        <v>1.13E8</v>
      </c>
      <c r="F2608" s="72">
        <v>1.6E7</v>
      </c>
      <c r="G2608" s="39">
        <f t="shared" si="3"/>
        <v>113000000</v>
      </c>
      <c r="H2608" s="39">
        <f t="shared" si="4"/>
        <v>16000000</v>
      </c>
    </row>
    <row r="2609">
      <c r="A2609" s="33" t="s">
        <v>227</v>
      </c>
      <c r="B2609" s="68" t="s">
        <v>265</v>
      </c>
      <c r="C2609" s="35" t="s">
        <v>55</v>
      </c>
      <c r="D2609" s="76" t="str">
        <f t="shared" si="2"/>
        <v>The Americas/St. Vincent and the Grenadines-The Americas/2007</v>
      </c>
      <c r="E2609" s="72">
        <v>1.1E8</v>
      </c>
      <c r="F2609" s="72">
        <v>2.0E7</v>
      </c>
      <c r="G2609" s="39">
        <f t="shared" si="3"/>
        <v>110000000</v>
      </c>
      <c r="H2609" s="39">
        <f t="shared" si="4"/>
        <v>20000000</v>
      </c>
    </row>
    <row r="2610">
      <c r="A2610" s="33" t="s">
        <v>227</v>
      </c>
      <c r="B2610" s="68" t="s">
        <v>265</v>
      </c>
      <c r="C2610" s="35" t="s">
        <v>56</v>
      </c>
      <c r="D2610" s="76" t="str">
        <f t="shared" si="2"/>
        <v>The Americas/St. Vincent and the Grenadines-The Americas/2008</v>
      </c>
      <c r="E2610" s="72">
        <v>9.6E7</v>
      </c>
      <c r="F2610" s="72">
        <v>1.8E7</v>
      </c>
      <c r="G2610" s="39">
        <f t="shared" si="3"/>
        <v>96000000</v>
      </c>
      <c r="H2610" s="39">
        <f t="shared" si="4"/>
        <v>18000000</v>
      </c>
    </row>
    <row r="2611">
      <c r="A2611" s="33" t="s">
        <v>227</v>
      </c>
      <c r="B2611" s="68" t="s">
        <v>265</v>
      </c>
      <c r="C2611" s="35" t="s">
        <v>57</v>
      </c>
      <c r="D2611" s="76" t="str">
        <f t="shared" si="2"/>
        <v>The Americas/St. Vincent and the Grenadines-The Americas/2009</v>
      </c>
      <c r="E2611" s="72">
        <v>8.8E7</v>
      </c>
      <c r="F2611" s="72">
        <v>1.4E7</v>
      </c>
      <c r="G2611" s="39">
        <f t="shared" si="3"/>
        <v>88000000</v>
      </c>
      <c r="H2611" s="39">
        <f t="shared" si="4"/>
        <v>14000000</v>
      </c>
    </row>
    <row r="2612">
      <c r="A2612" s="33" t="s">
        <v>227</v>
      </c>
      <c r="B2612" s="68" t="s">
        <v>265</v>
      </c>
      <c r="C2612" s="35" t="s">
        <v>58</v>
      </c>
      <c r="D2612" s="76" t="str">
        <f t="shared" si="2"/>
        <v>The Americas/St. Vincent and the Grenadines-The Americas/2010</v>
      </c>
      <c r="E2612" s="72">
        <v>8.6E7</v>
      </c>
      <c r="F2612" s="72">
        <v>1.5E7</v>
      </c>
      <c r="G2612" s="39">
        <f t="shared" si="3"/>
        <v>86000000</v>
      </c>
      <c r="H2612" s="39">
        <f t="shared" si="4"/>
        <v>15000000</v>
      </c>
    </row>
    <row r="2613">
      <c r="A2613" s="33" t="s">
        <v>227</v>
      </c>
      <c r="B2613" s="68" t="s">
        <v>265</v>
      </c>
      <c r="C2613" s="35" t="s">
        <v>59</v>
      </c>
      <c r="D2613" s="76" t="str">
        <f t="shared" si="2"/>
        <v>The Americas/St. Vincent and the Grenadines-The Americas/2011</v>
      </c>
      <c r="E2613" s="72">
        <v>9.2E7</v>
      </c>
      <c r="F2613" s="72">
        <v>1.3E7</v>
      </c>
      <c r="G2613" s="39">
        <f t="shared" si="3"/>
        <v>92000000</v>
      </c>
      <c r="H2613" s="39">
        <f t="shared" si="4"/>
        <v>13000000</v>
      </c>
    </row>
    <row r="2614">
      <c r="A2614" s="33" t="s">
        <v>227</v>
      </c>
      <c r="B2614" s="68" t="s">
        <v>265</v>
      </c>
      <c r="C2614" s="35" t="s">
        <v>60</v>
      </c>
      <c r="D2614" s="76" t="str">
        <f t="shared" si="2"/>
        <v>The Americas/St. Vincent and the Grenadines-The Americas/2012</v>
      </c>
      <c r="E2614" s="72">
        <v>9.3E7</v>
      </c>
      <c r="F2614" s="72">
        <v>1.4E7</v>
      </c>
      <c r="G2614" s="39">
        <f t="shared" si="3"/>
        <v>93000000</v>
      </c>
      <c r="H2614" s="39">
        <f t="shared" si="4"/>
        <v>14000000</v>
      </c>
    </row>
    <row r="2615">
      <c r="A2615" s="33" t="s">
        <v>227</v>
      </c>
      <c r="B2615" s="68" t="s">
        <v>266</v>
      </c>
      <c r="C2615" s="35" t="s">
        <v>48</v>
      </c>
      <c r="D2615" s="76" t="str">
        <f t="shared" si="2"/>
        <v>The Americas/Suriname-The Americas/2000</v>
      </c>
      <c r="E2615" s="72">
        <v>4.2E7</v>
      </c>
      <c r="F2615" s="72">
        <v>6.7E7</v>
      </c>
      <c r="G2615" s="39">
        <f t="shared" si="3"/>
        <v>42000000</v>
      </c>
      <c r="H2615" s="39">
        <f t="shared" si="4"/>
        <v>67000000</v>
      </c>
    </row>
    <row r="2616">
      <c r="A2616" s="33" t="s">
        <v>227</v>
      </c>
      <c r="B2616" s="68" t="s">
        <v>266</v>
      </c>
      <c r="C2616" s="35" t="s">
        <v>49</v>
      </c>
      <c r="D2616" s="76" t="str">
        <f t="shared" si="2"/>
        <v>The Americas/Suriname-The Americas/2001</v>
      </c>
      <c r="E2616" s="72">
        <v>2.6E7</v>
      </c>
      <c r="F2616" s="72">
        <v>6.2E7</v>
      </c>
      <c r="G2616" s="39">
        <f t="shared" si="3"/>
        <v>26000000</v>
      </c>
      <c r="H2616" s="39">
        <f t="shared" si="4"/>
        <v>62000000</v>
      </c>
    </row>
    <row r="2617">
      <c r="A2617" s="33" t="s">
        <v>227</v>
      </c>
      <c r="B2617" s="68" t="s">
        <v>266</v>
      </c>
      <c r="C2617" s="35" t="s">
        <v>50</v>
      </c>
      <c r="D2617" s="76" t="str">
        <f t="shared" si="2"/>
        <v>The Americas/Suriname-The Americas/2002</v>
      </c>
      <c r="E2617" s="72">
        <v>1.7E7</v>
      </c>
      <c r="F2617" s="72">
        <v>5.4E7</v>
      </c>
      <c r="G2617" s="39">
        <f t="shared" si="3"/>
        <v>17000000</v>
      </c>
      <c r="H2617" s="39">
        <f t="shared" si="4"/>
        <v>54000000</v>
      </c>
    </row>
    <row r="2618">
      <c r="A2618" s="33" t="s">
        <v>227</v>
      </c>
      <c r="B2618" s="68" t="s">
        <v>266</v>
      </c>
      <c r="C2618" s="35" t="s">
        <v>51</v>
      </c>
      <c r="D2618" s="76" t="str">
        <f t="shared" si="2"/>
        <v>The Americas/Suriname-The Americas/2003</v>
      </c>
      <c r="E2618" s="72">
        <v>1.8E7</v>
      </c>
      <c r="F2618" s="72">
        <v>6.8E7</v>
      </c>
      <c r="G2618" s="39">
        <f t="shared" si="3"/>
        <v>18000000</v>
      </c>
      <c r="H2618" s="39">
        <f t="shared" si="4"/>
        <v>68000000</v>
      </c>
    </row>
    <row r="2619">
      <c r="A2619" s="33" t="s">
        <v>227</v>
      </c>
      <c r="B2619" s="68" t="s">
        <v>266</v>
      </c>
      <c r="C2619" s="35" t="s">
        <v>52</v>
      </c>
      <c r="D2619" s="76" t="str">
        <f t="shared" si="2"/>
        <v>The Americas/Suriname-The Americas/2004</v>
      </c>
      <c r="E2619" s="72">
        <v>5.2E7</v>
      </c>
      <c r="F2619" s="72">
        <v>8.5E7</v>
      </c>
      <c r="G2619" s="39">
        <f t="shared" si="3"/>
        <v>52000000</v>
      </c>
      <c r="H2619" s="39">
        <f t="shared" si="4"/>
        <v>85000000</v>
      </c>
    </row>
    <row r="2620">
      <c r="A2620" s="33" t="s">
        <v>227</v>
      </c>
      <c r="B2620" s="68" t="s">
        <v>266</v>
      </c>
      <c r="C2620" s="35" t="s">
        <v>53</v>
      </c>
      <c r="D2620" s="76" t="str">
        <f t="shared" si="2"/>
        <v>The Americas/Suriname-The Americas/2005</v>
      </c>
      <c r="E2620" s="72">
        <v>9.6E7</v>
      </c>
      <c r="F2620" s="72">
        <v>9.4E7</v>
      </c>
      <c r="G2620" s="39">
        <f t="shared" si="3"/>
        <v>96000000</v>
      </c>
      <c r="H2620" s="39">
        <f t="shared" si="4"/>
        <v>94000000</v>
      </c>
    </row>
    <row r="2621">
      <c r="A2621" s="33" t="s">
        <v>227</v>
      </c>
      <c r="B2621" s="68" t="s">
        <v>266</v>
      </c>
      <c r="C2621" s="35" t="s">
        <v>54</v>
      </c>
      <c r="D2621" s="76" t="str">
        <f t="shared" si="2"/>
        <v>The Americas/Suriname-The Americas/2006</v>
      </c>
      <c r="E2621" s="72">
        <v>1.09E8</v>
      </c>
      <c r="F2621" s="72">
        <v>3.3E7</v>
      </c>
      <c r="G2621" s="39">
        <f t="shared" si="3"/>
        <v>109000000</v>
      </c>
      <c r="H2621" s="39">
        <f t="shared" si="4"/>
        <v>33000000</v>
      </c>
    </row>
    <row r="2622">
      <c r="A2622" s="33" t="s">
        <v>227</v>
      </c>
      <c r="B2622" s="68" t="s">
        <v>266</v>
      </c>
      <c r="C2622" s="35" t="s">
        <v>55</v>
      </c>
      <c r="D2622" s="76" t="str">
        <f t="shared" si="2"/>
        <v>The Americas/Suriname-The Americas/2007</v>
      </c>
      <c r="E2622" s="72">
        <v>7.3E7</v>
      </c>
      <c r="F2622" s="72">
        <v>2.8E7</v>
      </c>
      <c r="G2622" s="39">
        <f t="shared" si="3"/>
        <v>73000000</v>
      </c>
      <c r="H2622" s="39">
        <f t="shared" si="4"/>
        <v>28000000</v>
      </c>
    </row>
    <row r="2623">
      <c r="A2623" s="33" t="s">
        <v>227</v>
      </c>
      <c r="B2623" s="68" t="s">
        <v>266</v>
      </c>
      <c r="C2623" s="35" t="s">
        <v>56</v>
      </c>
      <c r="D2623" s="76" t="str">
        <f t="shared" si="2"/>
        <v>The Americas/Suriname-The Americas/2008</v>
      </c>
      <c r="E2623" s="72">
        <v>8.3E7</v>
      </c>
      <c r="F2623" s="72">
        <v>3.5E7</v>
      </c>
      <c r="G2623" s="39">
        <f t="shared" si="3"/>
        <v>83000000</v>
      </c>
      <c r="H2623" s="39">
        <f t="shared" si="4"/>
        <v>35000000</v>
      </c>
    </row>
    <row r="2624">
      <c r="A2624" s="33" t="s">
        <v>227</v>
      </c>
      <c r="B2624" s="68" t="s">
        <v>266</v>
      </c>
      <c r="C2624" s="35" t="s">
        <v>57</v>
      </c>
      <c r="D2624" s="76" t="str">
        <f t="shared" si="2"/>
        <v>The Americas/Suriname-The Americas/2009</v>
      </c>
      <c r="E2624" s="72">
        <v>7.0E7</v>
      </c>
      <c r="F2624" s="72">
        <v>3.5E7</v>
      </c>
      <c r="G2624" s="39">
        <f t="shared" si="3"/>
        <v>70000000</v>
      </c>
      <c r="H2624" s="39">
        <f t="shared" si="4"/>
        <v>35000000</v>
      </c>
    </row>
    <row r="2625">
      <c r="A2625" s="33" t="s">
        <v>227</v>
      </c>
      <c r="B2625" s="68" t="s">
        <v>266</v>
      </c>
      <c r="C2625" s="35" t="s">
        <v>58</v>
      </c>
      <c r="D2625" s="76" t="str">
        <f t="shared" si="2"/>
        <v>The Americas/Suriname-The Americas/2010</v>
      </c>
      <c r="E2625" s="72">
        <v>6.9E7</v>
      </c>
      <c r="F2625" s="72">
        <v>4.1E7</v>
      </c>
      <c r="G2625" s="39">
        <f t="shared" si="3"/>
        <v>69000000</v>
      </c>
      <c r="H2625" s="39">
        <f t="shared" si="4"/>
        <v>41000000</v>
      </c>
    </row>
    <row r="2626">
      <c r="A2626" s="33" t="s">
        <v>227</v>
      </c>
      <c r="B2626" s="68" t="s">
        <v>266</v>
      </c>
      <c r="C2626" s="35" t="s">
        <v>59</v>
      </c>
      <c r="D2626" s="76" t="str">
        <f t="shared" si="2"/>
        <v>The Americas/Suriname-The Americas/2011</v>
      </c>
      <c r="E2626" s="72">
        <v>6.9E7</v>
      </c>
      <c r="F2626" s="72">
        <v>4.9E7</v>
      </c>
      <c r="G2626" s="39">
        <f t="shared" si="3"/>
        <v>69000000</v>
      </c>
      <c r="H2626" s="39">
        <f t="shared" si="4"/>
        <v>49000000</v>
      </c>
    </row>
    <row r="2627">
      <c r="A2627" s="33" t="s">
        <v>227</v>
      </c>
      <c r="B2627" s="68" t="s">
        <v>266</v>
      </c>
      <c r="C2627" s="35" t="s">
        <v>60</v>
      </c>
      <c r="D2627" s="76" t="str">
        <f t="shared" si="2"/>
        <v>The Americas/Suriname-The Americas/2012</v>
      </c>
      <c r="E2627" s="72">
        <v>7.9E7</v>
      </c>
      <c r="F2627" s="72">
        <v>5.8E7</v>
      </c>
      <c r="G2627" s="39">
        <f t="shared" si="3"/>
        <v>79000000</v>
      </c>
      <c r="H2627" s="39">
        <f t="shared" si="4"/>
        <v>58000000</v>
      </c>
    </row>
    <row r="2628">
      <c r="A2628" s="33" t="s">
        <v>227</v>
      </c>
      <c r="B2628" s="68" t="s">
        <v>267</v>
      </c>
      <c r="C2628" s="35" t="s">
        <v>48</v>
      </c>
      <c r="D2628" s="76" t="str">
        <f t="shared" si="2"/>
        <v>The Americas/Trinidad and Tobago-The Americas/2000</v>
      </c>
      <c r="E2628" s="72">
        <v>3.71E8</v>
      </c>
      <c r="F2628" s="72">
        <v>1.9E8</v>
      </c>
      <c r="G2628" s="39">
        <f t="shared" si="3"/>
        <v>371000000</v>
      </c>
      <c r="H2628" s="39">
        <f t="shared" si="4"/>
        <v>190000000</v>
      </c>
    </row>
    <row r="2629">
      <c r="A2629" s="33" t="s">
        <v>227</v>
      </c>
      <c r="B2629" s="68" t="s">
        <v>267</v>
      </c>
      <c r="C2629" s="35" t="s">
        <v>49</v>
      </c>
      <c r="D2629" s="76" t="str">
        <f t="shared" si="2"/>
        <v>The Americas/Trinidad and Tobago-The Americas/2001</v>
      </c>
      <c r="E2629" s="72">
        <v>3.61E8</v>
      </c>
      <c r="F2629" s="72">
        <v>1.72E8</v>
      </c>
      <c r="G2629" s="39">
        <f t="shared" si="3"/>
        <v>361000000</v>
      </c>
      <c r="H2629" s="39">
        <f t="shared" si="4"/>
        <v>172000000</v>
      </c>
    </row>
    <row r="2630">
      <c r="A2630" s="33" t="s">
        <v>227</v>
      </c>
      <c r="B2630" s="68" t="s">
        <v>267</v>
      </c>
      <c r="C2630" s="35" t="s">
        <v>50</v>
      </c>
      <c r="D2630" s="76" t="str">
        <f t="shared" si="2"/>
        <v>The Americas/Trinidad and Tobago-The Americas/2002</v>
      </c>
      <c r="E2630" s="72">
        <v>4.02E8</v>
      </c>
      <c r="F2630" s="72">
        <v>2.08E8</v>
      </c>
      <c r="G2630" s="39">
        <f t="shared" si="3"/>
        <v>402000000</v>
      </c>
      <c r="H2630" s="39">
        <f t="shared" si="4"/>
        <v>208000000</v>
      </c>
    </row>
    <row r="2631">
      <c r="A2631" s="33" t="s">
        <v>227</v>
      </c>
      <c r="B2631" s="68" t="s">
        <v>267</v>
      </c>
      <c r="C2631" s="35" t="s">
        <v>51</v>
      </c>
      <c r="D2631" s="76" t="str">
        <f t="shared" si="2"/>
        <v>The Americas/Trinidad and Tobago-The Americas/2003</v>
      </c>
      <c r="E2631" s="72">
        <v>4.37E8</v>
      </c>
      <c r="F2631" s="72">
        <v>1.43E8</v>
      </c>
      <c r="G2631" s="39">
        <f t="shared" si="3"/>
        <v>437000000</v>
      </c>
      <c r="H2631" s="39">
        <f t="shared" si="4"/>
        <v>143000000</v>
      </c>
    </row>
    <row r="2632">
      <c r="A2632" s="33" t="s">
        <v>227</v>
      </c>
      <c r="B2632" s="68" t="s">
        <v>267</v>
      </c>
      <c r="C2632" s="35" t="s">
        <v>52</v>
      </c>
      <c r="D2632" s="76" t="str">
        <f t="shared" si="2"/>
        <v>The Americas/Trinidad and Tobago-The Americas/2004</v>
      </c>
      <c r="E2632" s="72">
        <v>5.68E8</v>
      </c>
      <c r="F2632" s="72">
        <v>1.41E8</v>
      </c>
      <c r="G2632" s="39">
        <f t="shared" si="3"/>
        <v>568000000</v>
      </c>
      <c r="H2632" s="39">
        <f t="shared" si="4"/>
        <v>141000000</v>
      </c>
    </row>
    <row r="2633">
      <c r="A2633" s="33" t="s">
        <v>227</v>
      </c>
      <c r="B2633" s="68" t="s">
        <v>267</v>
      </c>
      <c r="C2633" s="35" t="s">
        <v>53</v>
      </c>
      <c r="D2633" s="76" t="str">
        <f t="shared" si="2"/>
        <v>The Americas/Trinidad and Tobago-The Americas/2005</v>
      </c>
      <c r="E2633" s="72">
        <v>5.93E8</v>
      </c>
      <c r="F2633" s="72">
        <v>2.34E8</v>
      </c>
      <c r="G2633" s="39">
        <f t="shared" si="3"/>
        <v>593000000</v>
      </c>
      <c r="H2633" s="39">
        <f t="shared" si="4"/>
        <v>234000000</v>
      </c>
    </row>
    <row r="2634">
      <c r="A2634" s="33" t="s">
        <v>227</v>
      </c>
      <c r="B2634" s="68" t="s">
        <v>267</v>
      </c>
      <c r="C2634" s="35" t="s">
        <v>54</v>
      </c>
      <c r="D2634" s="76" t="str">
        <f t="shared" si="2"/>
        <v>The Americas/Trinidad and Tobago-The Americas/2006</v>
      </c>
      <c r="E2634" s="72">
        <v>5.17E8</v>
      </c>
      <c r="F2634" s="72">
        <v>1.46E8</v>
      </c>
      <c r="G2634" s="39">
        <f t="shared" si="3"/>
        <v>517000000</v>
      </c>
      <c r="H2634" s="39">
        <f t="shared" si="4"/>
        <v>146000000</v>
      </c>
    </row>
    <row r="2635">
      <c r="A2635" s="33" t="s">
        <v>227</v>
      </c>
      <c r="B2635" s="68" t="s">
        <v>267</v>
      </c>
      <c r="C2635" s="35" t="s">
        <v>55</v>
      </c>
      <c r="D2635" s="76" t="str">
        <f t="shared" si="2"/>
        <v>The Americas/Trinidad and Tobago-The Americas/2007</v>
      </c>
      <c r="E2635" s="72">
        <v>6.21E8</v>
      </c>
      <c r="F2635" s="72">
        <v>1.55E8</v>
      </c>
      <c r="G2635" s="39">
        <f t="shared" si="3"/>
        <v>621000000</v>
      </c>
      <c r="H2635" s="39">
        <f t="shared" si="4"/>
        <v>155000000</v>
      </c>
    </row>
    <row r="2636">
      <c r="A2636" s="33" t="s">
        <v>227</v>
      </c>
      <c r="B2636" s="68" t="s">
        <v>267</v>
      </c>
      <c r="C2636" s="35" t="s">
        <v>56</v>
      </c>
      <c r="D2636" s="76" t="str">
        <f t="shared" si="2"/>
        <v>The Americas/Trinidad and Tobago-The Americas/2008</v>
      </c>
      <c r="E2636" s="72">
        <v>5.57E8</v>
      </c>
      <c r="F2636" s="72">
        <v>1.02E8</v>
      </c>
      <c r="G2636" s="39">
        <f t="shared" si="3"/>
        <v>557000000</v>
      </c>
      <c r="H2636" s="39">
        <f t="shared" si="4"/>
        <v>102000000</v>
      </c>
    </row>
    <row r="2637">
      <c r="A2637" s="33" t="s">
        <v>227</v>
      </c>
      <c r="B2637" s="68" t="s">
        <v>267</v>
      </c>
      <c r="C2637" s="35" t="s">
        <v>57</v>
      </c>
      <c r="D2637" s="76" t="str">
        <f t="shared" si="2"/>
        <v>The Americas/Trinidad and Tobago-The Americas/2009</v>
      </c>
      <c r="E2637" s="72">
        <v>5.48E8</v>
      </c>
      <c r="F2637" s="72">
        <v>1.36E8</v>
      </c>
      <c r="G2637" s="39">
        <f t="shared" si="3"/>
        <v>548000000</v>
      </c>
      <c r="H2637" s="39">
        <f t="shared" si="4"/>
        <v>136000000</v>
      </c>
    </row>
    <row r="2638">
      <c r="A2638" s="33" t="s">
        <v>227</v>
      </c>
      <c r="B2638" s="68" t="s">
        <v>267</v>
      </c>
      <c r="C2638" s="35" t="s">
        <v>58</v>
      </c>
      <c r="D2638" s="76" t="str">
        <f t="shared" si="2"/>
        <v>The Americas/Trinidad and Tobago-The Americas/2010</v>
      </c>
      <c r="E2638" s="72">
        <v>6.3E8</v>
      </c>
      <c r="F2638" s="72">
        <v>9.7E7</v>
      </c>
      <c r="G2638" s="39">
        <f t="shared" si="3"/>
        <v>630000000</v>
      </c>
      <c r="H2638" s="39">
        <f t="shared" si="4"/>
        <v>97000000</v>
      </c>
    </row>
    <row r="2639">
      <c r="A2639" s="33" t="s">
        <v>227</v>
      </c>
      <c r="B2639" s="68" t="s">
        <v>267</v>
      </c>
      <c r="C2639" s="35" t="s">
        <v>59</v>
      </c>
      <c r="D2639" s="76" t="str">
        <f t="shared" si="2"/>
        <v>The Americas/Trinidad and Tobago-The Americas/2011</v>
      </c>
      <c r="E2639" s="72">
        <v>6.5E8</v>
      </c>
      <c r="F2639" s="72">
        <v>1.92E8</v>
      </c>
      <c r="G2639" s="39">
        <f t="shared" si="3"/>
        <v>650000000</v>
      </c>
      <c r="H2639" s="39">
        <f t="shared" si="4"/>
        <v>192000000</v>
      </c>
    </row>
    <row r="2640">
      <c r="A2640" s="33" t="s">
        <v>227</v>
      </c>
      <c r="B2640" s="68" t="s">
        <v>267</v>
      </c>
      <c r="C2640" s="35" t="s">
        <v>60</v>
      </c>
      <c r="D2640" s="76" t="str">
        <f t="shared" si="2"/>
        <v>The Americas/Trinidad and Tobago-The Americas/2012</v>
      </c>
      <c r="E2640" s="69"/>
      <c r="F2640" s="69"/>
      <c r="G2640" s="39">
        <f t="shared" si="3"/>
        <v>650000000</v>
      </c>
      <c r="H2640" s="39">
        <f t="shared" si="4"/>
        <v>192000000</v>
      </c>
    </row>
    <row r="2641">
      <c r="A2641" s="33" t="s">
        <v>227</v>
      </c>
      <c r="B2641" s="68" t="s">
        <v>268</v>
      </c>
      <c r="C2641" s="35" t="s">
        <v>48</v>
      </c>
      <c r="D2641" s="76" t="str">
        <f t="shared" si="2"/>
        <v>The Americas/Turks and Caicos Islands-The Americas/2000</v>
      </c>
      <c r="E2641" s="72">
        <v>2.85E8</v>
      </c>
      <c r="F2641" s="69"/>
      <c r="G2641" s="39">
        <f t="shared" si="3"/>
        <v>285000000</v>
      </c>
      <c r="H2641" s="39" t="str">
        <f t="shared" si="4"/>
        <v/>
      </c>
    </row>
    <row r="2642">
      <c r="A2642" s="33" t="s">
        <v>227</v>
      </c>
      <c r="B2642" s="68" t="s">
        <v>268</v>
      </c>
      <c r="C2642" s="35" t="s">
        <v>49</v>
      </c>
      <c r="D2642" s="76" t="str">
        <f t="shared" si="2"/>
        <v>The Americas/Turks and Caicos Islands-The Americas/2001</v>
      </c>
      <c r="E2642" s="72">
        <v>3.11E8</v>
      </c>
      <c r="F2642" s="69"/>
      <c r="G2642" s="39">
        <f t="shared" si="3"/>
        <v>311000000</v>
      </c>
      <c r="H2642" s="39" t="str">
        <f t="shared" si="4"/>
        <v/>
      </c>
    </row>
    <row r="2643">
      <c r="A2643" s="33" t="s">
        <v>227</v>
      </c>
      <c r="B2643" s="68" t="s">
        <v>268</v>
      </c>
      <c r="C2643" s="35" t="s">
        <v>50</v>
      </c>
      <c r="D2643" s="76" t="str">
        <f t="shared" si="2"/>
        <v>The Americas/Turks and Caicos Islands-The Americas/2002</v>
      </c>
      <c r="E2643" s="72">
        <v>2.92E8</v>
      </c>
      <c r="F2643" s="69"/>
      <c r="G2643" s="39">
        <f t="shared" si="3"/>
        <v>292000000</v>
      </c>
      <c r="H2643" s="39" t="str">
        <f t="shared" si="4"/>
        <v/>
      </c>
    </row>
    <row r="2644">
      <c r="A2644" s="33" t="s">
        <v>227</v>
      </c>
      <c r="B2644" s="68" t="s">
        <v>268</v>
      </c>
      <c r="C2644" s="35" t="s">
        <v>51</v>
      </c>
      <c r="D2644" s="76" t="str">
        <f t="shared" si="2"/>
        <v>The Americas/Turks and Caicos Islands-The Americas/2003</v>
      </c>
      <c r="E2644" s="69"/>
      <c r="F2644" s="69"/>
      <c r="G2644" s="39">
        <f t="shared" si="3"/>
        <v>292000000</v>
      </c>
      <c r="H2644" s="39" t="str">
        <f t="shared" si="4"/>
        <v/>
      </c>
    </row>
    <row r="2645">
      <c r="A2645" s="33" t="s">
        <v>227</v>
      </c>
      <c r="B2645" s="68" t="s">
        <v>268</v>
      </c>
      <c r="C2645" s="35" t="s">
        <v>52</v>
      </c>
      <c r="D2645" s="76" t="str">
        <f t="shared" si="2"/>
        <v>The Americas/Turks and Caicos Islands-The Americas/2004</v>
      </c>
      <c r="E2645" s="69"/>
      <c r="F2645" s="69"/>
      <c r="G2645" s="39">
        <f t="shared" si="3"/>
        <v>292000000</v>
      </c>
      <c r="H2645" s="39" t="str">
        <f t="shared" si="4"/>
        <v/>
      </c>
    </row>
    <row r="2646">
      <c r="A2646" s="33" t="s">
        <v>227</v>
      </c>
      <c r="B2646" s="68" t="s">
        <v>268</v>
      </c>
      <c r="C2646" s="35" t="s">
        <v>53</v>
      </c>
      <c r="D2646" s="76" t="str">
        <f t="shared" si="2"/>
        <v>The Americas/Turks and Caicos Islands-The Americas/2005</v>
      </c>
      <c r="E2646" s="69"/>
      <c r="F2646" s="69"/>
      <c r="G2646" s="39">
        <f t="shared" si="3"/>
        <v>292000000</v>
      </c>
      <c r="H2646" s="39" t="str">
        <f t="shared" si="4"/>
        <v/>
      </c>
    </row>
    <row r="2647">
      <c r="A2647" s="33" t="s">
        <v>227</v>
      </c>
      <c r="B2647" s="68" t="s">
        <v>268</v>
      </c>
      <c r="C2647" s="35" t="s">
        <v>54</v>
      </c>
      <c r="D2647" s="76" t="str">
        <f t="shared" si="2"/>
        <v>The Americas/Turks and Caicos Islands-The Americas/2006</v>
      </c>
      <c r="E2647" s="69"/>
      <c r="F2647" s="69"/>
      <c r="G2647" s="39">
        <f t="shared" si="3"/>
        <v>292000000</v>
      </c>
      <c r="H2647" s="39" t="str">
        <f t="shared" si="4"/>
        <v/>
      </c>
    </row>
    <row r="2648">
      <c r="A2648" s="33" t="s">
        <v>227</v>
      </c>
      <c r="B2648" s="68" t="s">
        <v>268</v>
      </c>
      <c r="C2648" s="35" t="s">
        <v>55</v>
      </c>
      <c r="D2648" s="76" t="str">
        <f t="shared" si="2"/>
        <v>The Americas/Turks and Caicos Islands-The Americas/2007</v>
      </c>
      <c r="E2648" s="69"/>
      <c r="F2648" s="69"/>
      <c r="G2648" s="39">
        <f t="shared" si="3"/>
        <v>292000000</v>
      </c>
      <c r="H2648" s="39" t="str">
        <f t="shared" si="4"/>
        <v/>
      </c>
    </row>
    <row r="2649">
      <c r="A2649" s="33" t="s">
        <v>227</v>
      </c>
      <c r="B2649" s="68" t="s">
        <v>268</v>
      </c>
      <c r="C2649" s="35" t="s">
        <v>56</v>
      </c>
      <c r="D2649" s="76" t="str">
        <f t="shared" si="2"/>
        <v>The Americas/Turks and Caicos Islands-The Americas/2008</v>
      </c>
      <c r="E2649" s="69"/>
      <c r="F2649" s="69"/>
      <c r="G2649" s="39">
        <f t="shared" si="3"/>
        <v>292000000</v>
      </c>
      <c r="H2649" s="39" t="str">
        <f t="shared" si="4"/>
        <v/>
      </c>
    </row>
    <row r="2650">
      <c r="A2650" s="33" t="s">
        <v>227</v>
      </c>
      <c r="B2650" s="68" t="s">
        <v>268</v>
      </c>
      <c r="C2650" s="35" t="s">
        <v>57</v>
      </c>
      <c r="D2650" s="76" t="str">
        <f t="shared" si="2"/>
        <v>The Americas/Turks and Caicos Islands-The Americas/2009</v>
      </c>
      <c r="E2650" s="69"/>
      <c r="F2650" s="69"/>
      <c r="G2650" s="39">
        <f t="shared" si="3"/>
        <v>292000000</v>
      </c>
      <c r="H2650" s="39" t="str">
        <f t="shared" si="4"/>
        <v/>
      </c>
    </row>
    <row r="2651">
      <c r="A2651" s="33" t="s">
        <v>227</v>
      </c>
      <c r="B2651" s="68" t="s">
        <v>268</v>
      </c>
      <c r="C2651" s="35" t="s">
        <v>58</v>
      </c>
      <c r="D2651" s="76" t="str">
        <f t="shared" si="2"/>
        <v>The Americas/Turks and Caicos Islands-The Americas/2010</v>
      </c>
      <c r="E2651" s="69"/>
      <c r="F2651" s="69"/>
      <c r="G2651" s="39">
        <f t="shared" si="3"/>
        <v>292000000</v>
      </c>
      <c r="H2651" s="39" t="str">
        <f t="shared" si="4"/>
        <v/>
      </c>
    </row>
    <row r="2652">
      <c r="A2652" s="33" t="s">
        <v>227</v>
      </c>
      <c r="B2652" s="68" t="s">
        <v>268</v>
      </c>
      <c r="C2652" s="35" t="s">
        <v>59</v>
      </c>
      <c r="D2652" s="76" t="str">
        <f t="shared" si="2"/>
        <v>The Americas/Turks and Caicos Islands-The Americas/2011</v>
      </c>
      <c r="E2652" s="69"/>
      <c r="F2652" s="69"/>
      <c r="G2652" s="39">
        <f t="shared" si="3"/>
        <v>292000000</v>
      </c>
      <c r="H2652" s="39" t="str">
        <f t="shared" si="4"/>
        <v/>
      </c>
    </row>
    <row r="2653">
      <c r="A2653" s="33" t="s">
        <v>227</v>
      </c>
      <c r="B2653" s="68" t="s">
        <v>268</v>
      </c>
      <c r="C2653" s="35" t="s">
        <v>60</v>
      </c>
      <c r="D2653" s="76" t="str">
        <f t="shared" si="2"/>
        <v>The Americas/Turks and Caicos Islands-The Americas/2012</v>
      </c>
      <c r="E2653" s="69"/>
      <c r="F2653" s="69"/>
      <c r="G2653" s="39">
        <f t="shared" si="3"/>
        <v>292000000</v>
      </c>
      <c r="H2653" s="39" t="str">
        <f t="shared" si="4"/>
        <v/>
      </c>
    </row>
    <row r="2654">
      <c r="A2654" s="33" t="s">
        <v>227</v>
      </c>
      <c r="B2654" s="68" t="s">
        <v>269</v>
      </c>
      <c r="C2654" s="35" t="s">
        <v>48</v>
      </c>
      <c r="D2654" s="76" t="str">
        <f t="shared" si="2"/>
        <v>The Americas/United States-The Americas/2000</v>
      </c>
      <c r="E2654" s="77">
        <v>1.21E11</v>
      </c>
      <c r="F2654" s="72">
        <v>9.1473E10</v>
      </c>
      <c r="G2654" s="78">
        <f t="shared" si="3"/>
        <v>121000000000</v>
      </c>
      <c r="H2654" s="39">
        <f t="shared" si="4"/>
        <v>91473000000</v>
      </c>
    </row>
    <row r="2655">
      <c r="A2655" s="33" t="s">
        <v>227</v>
      </c>
      <c r="B2655" s="68" t="s">
        <v>269</v>
      </c>
      <c r="C2655" s="35" t="s">
        <v>49</v>
      </c>
      <c r="D2655" s="76" t="str">
        <f t="shared" si="2"/>
        <v>The Americas/United States-The Americas/2001</v>
      </c>
      <c r="E2655" s="77">
        <v>1.09E11</v>
      </c>
      <c r="F2655" s="72">
        <v>8.561E10</v>
      </c>
      <c r="G2655" s="78">
        <f t="shared" si="3"/>
        <v>109000000000</v>
      </c>
      <c r="H2655" s="39">
        <f t="shared" si="4"/>
        <v>85610000000</v>
      </c>
    </row>
    <row r="2656">
      <c r="A2656" s="33" t="s">
        <v>227</v>
      </c>
      <c r="B2656" s="68" t="s">
        <v>269</v>
      </c>
      <c r="C2656" s="35" t="s">
        <v>50</v>
      </c>
      <c r="D2656" s="76" t="str">
        <f t="shared" si="2"/>
        <v>The Americas/United States-The Americas/2002</v>
      </c>
      <c r="E2656" s="77">
        <v>1.04E11</v>
      </c>
      <c r="F2656" s="72">
        <v>8.186E10</v>
      </c>
      <c r="G2656" s="78">
        <f t="shared" si="3"/>
        <v>104000000000</v>
      </c>
      <c r="H2656" s="39">
        <f t="shared" si="4"/>
        <v>81860000000</v>
      </c>
    </row>
    <row r="2657">
      <c r="A2657" s="33" t="s">
        <v>227</v>
      </c>
      <c r="B2657" s="68" t="s">
        <v>269</v>
      </c>
      <c r="C2657" s="35" t="s">
        <v>51</v>
      </c>
      <c r="D2657" s="76" t="str">
        <f t="shared" si="2"/>
        <v>The Americas/United States-The Americas/2003</v>
      </c>
      <c r="E2657" s="77">
        <v>1.02E11</v>
      </c>
      <c r="F2657" s="72">
        <v>8.2091E10</v>
      </c>
      <c r="G2657" s="78">
        <f t="shared" si="3"/>
        <v>102000000000</v>
      </c>
      <c r="H2657" s="39">
        <f t="shared" si="4"/>
        <v>82091000000</v>
      </c>
    </row>
    <row r="2658">
      <c r="A2658" s="33" t="s">
        <v>227</v>
      </c>
      <c r="B2658" s="68" t="s">
        <v>269</v>
      </c>
      <c r="C2658" s="35" t="s">
        <v>52</v>
      </c>
      <c r="D2658" s="76" t="str">
        <f t="shared" si="2"/>
        <v>The Americas/United States-The Americas/2004</v>
      </c>
      <c r="E2658" s="77">
        <v>1.16E11</v>
      </c>
      <c r="F2658" s="72">
        <v>9.4764E10</v>
      </c>
      <c r="G2658" s="78">
        <f t="shared" si="3"/>
        <v>116000000000</v>
      </c>
      <c r="H2658" s="39">
        <f t="shared" si="4"/>
        <v>94764000000</v>
      </c>
    </row>
    <row r="2659">
      <c r="A2659" s="33" t="s">
        <v>227</v>
      </c>
      <c r="B2659" s="68" t="s">
        <v>269</v>
      </c>
      <c r="C2659" s="35" t="s">
        <v>53</v>
      </c>
      <c r="D2659" s="76" t="str">
        <f t="shared" si="2"/>
        <v>The Americas/United States-The Americas/2005</v>
      </c>
      <c r="E2659" s="77">
        <v>1.27E11</v>
      </c>
      <c r="F2659" s="69"/>
      <c r="G2659" s="78">
        <f t="shared" si="3"/>
        <v>127000000000</v>
      </c>
      <c r="H2659" s="39">
        <f t="shared" si="4"/>
        <v>94764000000</v>
      </c>
    </row>
    <row r="2660">
      <c r="A2660" s="33" t="s">
        <v>227</v>
      </c>
      <c r="B2660" s="68" t="s">
        <v>269</v>
      </c>
      <c r="C2660" s="35" t="s">
        <v>54</v>
      </c>
      <c r="D2660" s="76" t="str">
        <f t="shared" si="2"/>
        <v>The Americas/United States-The Americas/2006</v>
      </c>
      <c r="E2660" s="77">
        <v>1.33E11</v>
      </c>
      <c r="F2660" s="69"/>
      <c r="G2660" s="78">
        <f t="shared" si="3"/>
        <v>133000000000</v>
      </c>
      <c r="H2660" s="39">
        <f t="shared" si="4"/>
        <v>94764000000</v>
      </c>
    </row>
    <row r="2661">
      <c r="A2661" s="33" t="s">
        <v>227</v>
      </c>
      <c r="B2661" s="68" t="s">
        <v>269</v>
      </c>
      <c r="C2661" s="35" t="s">
        <v>55</v>
      </c>
      <c r="D2661" s="76" t="str">
        <f t="shared" si="2"/>
        <v>The Americas/United States-The Americas/2007</v>
      </c>
      <c r="E2661" s="77">
        <v>1.49E11</v>
      </c>
      <c r="F2661" s="69"/>
      <c r="G2661" s="78">
        <f t="shared" si="3"/>
        <v>149000000000</v>
      </c>
      <c r="H2661" s="39">
        <f t="shared" si="4"/>
        <v>94764000000</v>
      </c>
    </row>
    <row r="2662">
      <c r="A2662" s="33" t="s">
        <v>227</v>
      </c>
      <c r="B2662" s="68" t="s">
        <v>269</v>
      </c>
      <c r="C2662" s="35" t="s">
        <v>56</v>
      </c>
      <c r="D2662" s="76" t="str">
        <f t="shared" si="2"/>
        <v>The Americas/United States-The Americas/2008</v>
      </c>
      <c r="E2662" s="77">
        <v>1.71E11</v>
      </c>
      <c r="F2662" s="69"/>
      <c r="G2662" s="78">
        <f t="shared" si="3"/>
        <v>171000000000</v>
      </c>
      <c r="H2662" s="39">
        <f t="shared" si="4"/>
        <v>94764000000</v>
      </c>
    </row>
    <row r="2663">
      <c r="A2663" s="33" t="s">
        <v>227</v>
      </c>
      <c r="B2663" s="68" t="s">
        <v>269</v>
      </c>
      <c r="C2663" s="35" t="s">
        <v>57</v>
      </c>
      <c r="D2663" s="76" t="str">
        <f t="shared" si="2"/>
        <v>The Americas/United States-The Americas/2009</v>
      </c>
      <c r="E2663" s="77">
        <v>1.5E11</v>
      </c>
      <c r="F2663" s="69"/>
      <c r="G2663" s="78">
        <f t="shared" si="3"/>
        <v>150000000000</v>
      </c>
      <c r="H2663" s="39">
        <f t="shared" si="4"/>
        <v>94764000000</v>
      </c>
    </row>
    <row r="2664">
      <c r="A2664" s="33" t="s">
        <v>227</v>
      </c>
      <c r="B2664" s="68" t="s">
        <v>269</v>
      </c>
      <c r="C2664" s="35" t="s">
        <v>58</v>
      </c>
      <c r="D2664" s="76" t="str">
        <f t="shared" si="2"/>
        <v>The Americas/United States-The Americas/2010</v>
      </c>
      <c r="E2664" s="77">
        <v>1.65E11</v>
      </c>
      <c r="F2664" s="69"/>
      <c r="G2664" s="78">
        <f t="shared" si="3"/>
        <v>165000000000</v>
      </c>
      <c r="H2664" s="39">
        <f t="shared" si="4"/>
        <v>94764000000</v>
      </c>
    </row>
    <row r="2665">
      <c r="A2665" s="33" t="s">
        <v>227</v>
      </c>
      <c r="B2665" s="68" t="s">
        <v>269</v>
      </c>
      <c r="C2665" s="35" t="s">
        <v>59</v>
      </c>
      <c r="D2665" s="76" t="str">
        <f t="shared" si="2"/>
        <v>The Americas/United States-The Americas/2011</v>
      </c>
      <c r="E2665" s="77">
        <v>1.85E11</v>
      </c>
      <c r="F2665" s="69"/>
      <c r="G2665" s="78">
        <f t="shared" si="3"/>
        <v>185000000000</v>
      </c>
      <c r="H2665" s="39">
        <f t="shared" si="4"/>
        <v>94764000000</v>
      </c>
    </row>
    <row r="2666">
      <c r="A2666" s="33" t="s">
        <v>227</v>
      </c>
      <c r="B2666" s="68" t="s">
        <v>269</v>
      </c>
      <c r="C2666" s="35" t="s">
        <v>60</v>
      </c>
      <c r="D2666" s="76" t="str">
        <f t="shared" si="2"/>
        <v>The Americas/United States-The Americas/2012</v>
      </c>
      <c r="E2666" s="77">
        <v>2.0E11</v>
      </c>
      <c r="F2666" s="69"/>
      <c r="G2666" s="78">
        <f t="shared" si="3"/>
        <v>200000000000</v>
      </c>
      <c r="H2666" s="39">
        <f t="shared" si="4"/>
        <v>94764000000</v>
      </c>
    </row>
    <row r="2667">
      <c r="A2667" s="33" t="s">
        <v>227</v>
      </c>
      <c r="B2667" s="68" t="s">
        <v>270</v>
      </c>
      <c r="C2667" s="35" t="s">
        <v>48</v>
      </c>
      <c r="D2667" s="76" t="str">
        <f t="shared" si="2"/>
        <v>The Americas/Uruguay-The Americas/2000</v>
      </c>
      <c r="E2667" s="72">
        <v>8.27E8</v>
      </c>
      <c r="F2667" s="72">
        <v>3.81E8</v>
      </c>
      <c r="G2667" s="39">
        <f t="shared" si="3"/>
        <v>827000000</v>
      </c>
      <c r="H2667" s="39">
        <f t="shared" si="4"/>
        <v>381000000</v>
      </c>
    </row>
    <row r="2668">
      <c r="A2668" s="33" t="s">
        <v>227</v>
      </c>
      <c r="B2668" s="68" t="s">
        <v>270</v>
      </c>
      <c r="C2668" s="35" t="s">
        <v>49</v>
      </c>
      <c r="D2668" s="76" t="str">
        <f t="shared" si="2"/>
        <v>The Americas/Uruguay-The Americas/2001</v>
      </c>
      <c r="E2668" s="72">
        <v>7.0E8</v>
      </c>
      <c r="F2668" s="72">
        <v>3.38E8</v>
      </c>
      <c r="G2668" s="39">
        <f t="shared" si="3"/>
        <v>700000000</v>
      </c>
      <c r="H2668" s="39">
        <f t="shared" si="4"/>
        <v>338000000</v>
      </c>
    </row>
    <row r="2669">
      <c r="A2669" s="33" t="s">
        <v>227</v>
      </c>
      <c r="B2669" s="68" t="s">
        <v>270</v>
      </c>
      <c r="C2669" s="35" t="s">
        <v>50</v>
      </c>
      <c r="D2669" s="76" t="str">
        <f t="shared" si="2"/>
        <v>The Americas/Uruguay-The Americas/2002</v>
      </c>
      <c r="E2669" s="72">
        <v>4.09E8</v>
      </c>
      <c r="F2669" s="72">
        <v>2.43E8</v>
      </c>
      <c r="G2669" s="39">
        <f t="shared" si="3"/>
        <v>409000000</v>
      </c>
      <c r="H2669" s="39">
        <f t="shared" si="4"/>
        <v>243000000</v>
      </c>
    </row>
    <row r="2670">
      <c r="A2670" s="33" t="s">
        <v>227</v>
      </c>
      <c r="B2670" s="68" t="s">
        <v>270</v>
      </c>
      <c r="C2670" s="35" t="s">
        <v>51</v>
      </c>
      <c r="D2670" s="76" t="str">
        <f t="shared" si="2"/>
        <v>The Americas/Uruguay-The Americas/2003</v>
      </c>
      <c r="E2670" s="72">
        <v>4.19E8</v>
      </c>
      <c r="F2670" s="72">
        <v>2.36E8</v>
      </c>
      <c r="G2670" s="39">
        <f t="shared" si="3"/>
        <v>419000000</v>
      </c>
      <c r="H2670" s="39">
        <f t="shared" si="4"/>
        <v>236000000</v>
      </c>
    </row>
    <row r="2671">
      <c r="A2671" s="33" t="s">
        <v>227</v>
      </c>
      <c r="B2671" s="68" t="s">
        <v>270</v>
      </c>
      <c r="C2671" s="35" t="s">
        <v>52</v>
      </c>
      <c r="D2671" s="76" t="str">
        <f t="shared" si="2"/>
        <v>The Americas/Uruguay-The Americas/2004</v>
      </c>
      <c r="E2671" s="72">
        <v>5.91E8</v>
      </c>
      <c r="F2671" s="72">
        <v>2.67E8</v>
      </c>
      <c r="G2671" s="39">
        <f t="shared" si="3"/>
        <v>591000000</v>
      </c>
      <c r="H2671" s="39">
        <f t="shared" si="4"/>
        <v>267000000</v>
      </c>
    </row>
    <row r="2672">
      <c r="A2672" s="33" t="s">
        <v>227</v>
      </c>
      <c r="B2672" s="68" t="s">
        <v>270</v>
      </c>
      <c r="C2672" s="35" t="s">
        <v>53</v>
      </c>
      <c r="D2672" s="76" t="str">
        <f t="shared" si="2"/>
        <v>The Americas/Uruguay-The Americas/2005</v>
      </c>
      <c r="E2672" s="72">
        <v>6.99E8</v>
      </c>
      <c r="F2672" s="72">
        <v>3.31E8</v>
      </c>
      <c r="G2672" s="39">
        <f t="shared" si="3"/>
        <v>699000000</v>
      </c>
      <c r="H2672" s="39">
        <f t="shared" si="4"/>
        <v>331000000</v>
      </c>
    </row>
    <row r="2673">
      <c r="A2673" s="33" t="s">
        <v>227</v>
      </c>
      <c r="B2673" s="68" t="s">
        <v>270</v>
      </c>
      <c r="C2673" s="35" t="s">
        <v>54</v>
      </c>
      <c r="D2673" s="76" t="str">
        <f t="shared" si="2"/>
        <v>The Americas/Uruguay-The Americas/2006</v>
      </c>
      <c r="E2673" s="72">
        <v>7.11E8</v>
      </c>
      <c r="F2673" s="72">
        <v>3.05E8</v>
      </c>
      <c r="G2673" s="39">
        <f t="shared" si="3"/>
        <v>711000000</v>
      </c>
      <c r="H2673" s="39">
        <f t="shared" si="4"/>
        <v>305000000</v>
      </c>
    </row>
    <row r="2674">
      <c r="A2674" s="33" t="s">
        <v>227</v>
      </c>
      <c r="B2674" s="68" t="s">
        <v>270</v>
      </c>
      <c r="C2674" s="35" t="s">
        <v>55</v>
      </c>
      <c r="D2674" s="76" t="str">
        <f t="shared" si="2"/>
        <v>The Americas/Uruguay-The Americas/2007</v>
      </c>
      <c r="E2674" s="72">
        <v>9.28E8</v>
      </c>
      <c r="F2674" s="72">
        <v>3.54E8</v>
      </c>
      <c r="G2674" s="39">
        <f t="shared" si="3"/>
        <v>928000000</v>
      </c>
      <c r="H2674" s="39">
        <f t="shared" si="4"/>
        <v>354000000</v>
      </c>
    </row>
    <row r="2675">
      <c r="A2675" s="33" t="s">
        <v>227</v>
      </c>
      <c r="B2675" s="68" t="s">
        <v>270</v>
      </c>
      <c r="C2675" s="35" t="s">
        <v>56</v>
      </c>
      <c r="D2675" s="76" t="str">
        <f t="shared" si="2"/>
        <v>The Americas/Uruguay-The Americas/2008</v>
      </c>
      <c r="E2675" s="72">
        <v>1.195E9</v>
      </c>
      <c r="F2675" s="72">
        <v>4.66E8</v>
      </c>
      <c r="G2675" s="39">
        <f t="shared" si="3"/>
        <v>1195000000</v>
      </c>
      <c r="H2675" s="39">
        <f t="shared" si="4"/>
        <v>466000000</v>
      </c>
    </row>
    <row r="2676">
      <c r="A2676" s="33" t="s">
        <v>227</v>
      </c>
      <c r="B2676" s="68" t="s">
        <v>270</v>
      </c>
      <c r="C2676" s="35" t="s">
        <v>57</v>
      </c>
      <c r="D2676" s="76" t="str">
        <f t="shared" si="2"/>
        <v>The Americas/Uruguay-The Americas/2009</v>
      </c>
      <c r="E2676" s="72">
        <v>1.46E9</v>
      </c>
      <c r="F2676" s="72">
        <v>4.42E8</v>
      </c>
      <c r="G2676" s="39">
        <f t="shared" si="3"/>
        <v>1460000000</v>
      </c>
      <c r="H2676" s="39">
        <f t="shared" si="4"/>
        <v>442000000</v>
      </c>
    </row>
    <row r="2677">
      <c r="A2677" s="33" t="s">
        <v>227</v>
      </c>
      <c r="B2677" s="68" t="s">
        <v>270</v>
      </c>
      <c r="C2677" s="35" t="s">
        <v>58</v>
      </c>
      <c r="D2677" s="76" t="str">
        <f t="shared" si="2"/>
        <v>The Americas/Uruguay-The Americas/2010</v>
      </c>
      <c r="E2677" s="72">
        <v>1.669E9</v>
      </c>
      <c r="F2677" s="72">
        <v>5.49E8</v>
      </c>
      <c r="G2677" s="39">
        <f t="shared" si="3"/>
        <v>1669000000</v>
      </c>
      <c r="H2677" s="39">
        <f t="shared" si="4"/>
        <v>549000000</v>
      </c>
    </row>
    <row r="2678">
      <c r="A2678" s="33" t="s">
        <v>227</v>
      </c>
      <c r="B2678" s="68" t="s">
        <v>270</v>
      </c>
      <c r="C2678" s="35" t="s">
        <v>59</v>
      </c>
      <c r="D2678" s="76" t="str">
        <f t="shared" si="2"/>
        <v>The Americas/Uruguay-The Americas/2011</v>
      </c>
      <c r="E2678" s="72">
        <v>2.401E9</v>
      </c>
      <c r="F2678" s="72">
        <v>7.97E8</v>
      </c>
      <c r="G2678" s="39">
        <f t="shared" si="3"/>
        <v>2401000000</v>
      </c>
      <c r="H2678" s="39">
        <f t="shared" si="4"/>
        <v>797000000</v>
      </c>
    </row>
    <row r="2679">
      <c r="A2679" s="33" t="s">
        <v>227</v>
      </c>
      <c r="B2679" s="68" t="s">
        <v>270</v>
      </c>
      <c r="C2679" s="35" t="s">
        <v>60</v>
      </c>
      <c r="D2679" s="76" t="str">
        <f t="shared" si="2"/>
        <v>The Americas/Uruguay-The Americas/2012</v>
      </c>
      <c r="E2679" s="72">
        <v>2.222E9</v>
      </c>
      <c r="F2679" s="72">
        <v>1.028E9</v>
      </c>
      <c r="G2679" s="39">
        <f t="shared" si="3"/>
        <v>2222000000</v>
      </c>
      <c r="H2679" s="39">
        <f t="shared" si="4"/>
        <v>1028000000</v>
      </c>
    </row>
    <row r="2680">
      <c r="A2680" s="33" t="s">
        <v>227</v>
      </c>
      <c r="B2680" s="68" t="s">
        <v>271</v>
      </c>
      <c r="C2680" s="35" t="s">
        <v>48</v>
      </c>
      <c r="D2680" s="76" t="str">
        <f t="shared" si="2"/>
        <v>The Americas/Venezuela-The Americas/2000</v>
      </c>
      <c r="E2680" s="72">
        <v>4.69E8</v>
      </c>
      <c r="F2680" s="72">
        <v>1.647E9</v>
      </c>
      <c r="G2680" s="39">
        <f t="shared" si="3"/>
        <v>469000000</v>
      </c>
      <c r="H2680" s="39">
        <f t="shared" si="4"/>
        <v>1647000000</v>
      </c>
    </row>
    <row r="2681">
      <c r="A2681" s="33" t="s">
        <v>227</v>
      </c>
      <c r="B2681" s="68" t="s">
        <v>271</v>
      </c>
      <c r="C2681" s="35" t="s">
        <v>49</v>
      </c>
      <c r="D2681" s="76" t="str">
        <f t="shared" si="2"/>
        <v>The Americas/Venezuela-The Americas/2001</v>
      </c>
      <c r="E2681" s="72">
        <v>6.77E8</v>
      </c>
      <c r="F2681" s="72">
        <v>1.718E9</v>
      </c>
      <c r="G2681" s="39">
        <f t="shared" si="3"/>
        <v>677000000</v>
      </c>
      <c r="H2681" s="39">
        <f t="shared" si="4"/>
        <v>1718000000</v>
      </c>
    </row>
    <row r="2682">
      <c r="A2682" s="33" t="s">
        <v>227</v>
      </c>
      <c r="B2682" s="68" t="s">
        <v>271</v>
      </c>
      <c r="C2682" s="35" t="s">
        <v>50</v>
      </c>
      <c r="D2682" s="76" t="str">
        <f t="shared" si="2"/>
        <v>The Americas/Venezuela-The Americas/2002</v>
      </c>
      <c r="E2682" s="72">
        <v>4.84E8</v>
      </c>
      <c r="F2682" s="72">
        <v>1.546E9</v>
      </c>
      <c r="G2682" s="39">
        <f t="shared" si="3"/>
        <v>484000000</v>
      </c>
      <c r="H2682" s="39">
        <f t="shared" si="4"/>
        <v>1546000000</v>
      </c>
    </row>
    <row r="2683">
      <c r="A2683" s="33" t="s">
        <v>227</v>
      </c>
      <c r="B2683" s="68" t="s">
        <v>271</v>
      </c>
      <c r="C2683" s="35" t="s">
        <v>51</v>
      </c>
      <c r="D2683" s="76" t="str">
        <f t="shared" si="2"/>
        <v>The Americas/Venezuela-The Americas/2003</v>
      </c>
      <c r="E2683" s="72">
        <v>3.78E8</v>
      </c>
      <c r="F2683" s="72">
        <v>1.311E9</v>
      </c>
      <c r="G2683" s="39">
        <f t="shared" si="3"/>
        <v>378000000</v>
      </c>
      <c r="H2683" s="39">
        <f t="shared" si="4"/>
        <v>1311000000</v>
      </c>
    </row>
    <row r="2684">
      <c r="A2684" s="33" t="s">
        <v>227</v>
      </c>
      <c r="B2684" s="68" t="s">
        <v>271</v>
      </c>
      <c r="C2684" s="35" t="s">
        <v>52</v>
      </c>
      <c r="D2684" s="76" t="str">
        <f t="shared" si="2"/>
        <v>The Americas/Venezuela-The Americas/2004</v>
      </c>
      <c r="E2684" s="72">
        <v>5.54E8</v>
      </c>
      <c r="F2684" s="72">
        <v>1.604E9</v>
      </c>
      <c r="G2684" s="39">
        <f t="shared" si="3"/>
        <v>554000000</v>
      </c>
      <c r="H2684" s="39">
        <f t="shared" si="4"/>
        <v>1604000000</v>
      </c>
    </row>
    <row r="2685">
      <c r="A2685" s="33" t="s">
        <v>227</v>
      </c>
      <c r="B2685" s="68" t="s">
        <v>271</v>
      </c>
      <c r="C2685" s="35" t="s">
        <v>53</v>
      </c>
      <c r="D2685" s="76" t="str">
        <f t="shared" si="2"/>
        <v>The Americas/Venezuela-The Americas/2005</v>
      </c>
      <c r="E2685" s="72">
        <v>7.22E8</v>
      </c>
      <c r="F2685" s="72">
        <v>1.843E9</v>
      </c>
      <c r="G2685" s="39">
        <f t="shared" si="3"/>
        <v>722000000</v>
      </c>
      <c r="H2685" s="39">
        <f t="shared" si="4"/>
        <v>1843000000</v>
      </c>
    </row>
    <row r="2686">
      <c r="A2686" s="33" t="s">
        <v>227</v>
      </c>
      <c r="B2686" s="68" t="s">
        <v>271</v>
      </c>
      <c r="C2686" s="35" t="s">
        <v>54</v>
      </c>
      <c r="D2686" s="76" t="str">
        <f t="shared" si="2"/>
        <v>The Americas/Venezuela-The Americas/2006</v>
      </c>
      <c r="E2686" s="72">
        <v>8.43E8</v>
      </c>
      <c r="F2686" s="72">
        <v>1.807E9</v>
      </c>
      <c r="G2686" s="39">
        <f t="shared" si="3"/>
        <v>843000000</v>
      </c>
      <c r="H2686" s="39">
        <f t="shared" si="4"/>
        <v>1807000000</v>
      </c>
    </row>
    <row r="2687">
      <c r="A2687" s="33" t="s">
        <v>227</v>
      </c>
      <c r="B2687" s="68" t="s">
        <v>271</v>
      </c>
      <c r="C2687" s="35" t="s">
        <v>55</v>
      </c>
      <c r="D2687" s="76" t="str">
        <f t="shared" si="2"/>
        <v>The Americas/Venezuela-The Americas/2007</v>
      </c>
      <c r="E2687" s="72">
        <v>9.72E8</v>
      </c>
      <c r="F2687" s="72">
        <v>2.249E9</v>
      </c>
      <c r="G2687" s="39">
        <f t="shared" si="3"/>
        <v>972000000</v>
      </c>
      <c r="H2687" s="39">
        <f t="shared" si="4"/>
        <v>2249000000</v>
      </c>
    </row>
    <row r="2688">
      <c r="A2688" s="33" t="s">
        <v>227</v>
      </c>
      <c r="B2688" s="68" t="s">
        <v>271</v>
      </c>
      <c r="C2688" s="35" t="s">
        <v>56</v>
      </c>
      <c r="D2688" s="76" t="str">
        <f t="shared" si="2"/>
        <v>The Americas/Venezuela-The Americas/2008</v>
      </c>
      <c r="E2688" s="72">
        <v>1.097E9</v>
      </c>
      <c r="F2688" s="72">
        <v>2.594E9</v>
      </c>
      <c r="G2688" s="39">
        <f t="shared" si="3"/>
        <v>1097000000</v>
      </c>
      <c r="H2688" s="39">
        <f t="shared" si="4"/>
        <v>2594000000</v>
      </c>
    </row>
    <row r="2689">
      <c r="A2689" s="33" t="s">
        <v>227</v>
      </c>
      <c r="B2689" s="68" t="s">
        <v>271</v>
      </c>
      <c r="C2689" s="35" t="s">
        <v>57</v>
      </c>
      <c r="D2689" s="76" t="str">
        <f t="shared" si="2"/>
        <v>The Americas/Venezuela-The Americas/2009</v>
      </c>
      <c r="E2689" s="72">
        <v>1.055E9</v>
      </c>
      <c r="F2689" s="72">
        <v>2.275E9</v>
      </c>
      <c r="G2689" s="39">
        <f t="shared" si="3"/>
        <v>1055000000</v>
      </c>
      <c r="H2689" s="39">
        <f t="shared" si="4"/>
        <v>2275000000</v>
      </c>
    </row>
    <row r="2690">
      <c r="A2690" s="33" t="s">
        <v>227</v>
      </c>
      <c r="B2690" s="68" t="s">
        <v>271</v>
      </c>
      <c r="C2690" s="35" t="s">
        <v>58</v>
      </c>
      <c r="D2690" s="76" t="str">
        <f t="shared" si="2"/>
        <v>The Americas/Venezuela-The Americas/2010</v>
      </c>
      <c r="E2690" s="72">
        <v>7.94E8</v>
      </c>
      <c r="F2690" s="72">
        <v>2.238E9</v>
      </c>
      <c r="G2690" s="39">
        <f t="shared" si="3"/>
        <v>794000000</v>
      </c>
      <c r="H2690" s="39">
        <f t="shared" si="4"/>
        <v>2238000000</v>
      </c>
    </row>
    <row r="2691">
      <c r="A2691" s="33" t="s">
        <v>227</v>
      </c>
      <c r="B2691" s="68" t="s">
        <v>271</v>
      </c>
      <c r="C2691" s="35" t="s">
        <v>59</v>
      </c>
      <c r="D2691" s="76" t="str">
        <f t="shared" si="2"/>
        <v>The Americas/Venezuela-The Americas/2011</v>
      </c>
      <c r="E2691" s="72">
        <v>8.05E8</v>
      </c>
      <c r="F2691" s="72">
        <v>2.922E9</v>
      </c>
      <c r="G2691" s="39">
        <f t="shared" si="3"/>
        <v>805000000</v>
      </c>
      <c r="H2691" s="39">
        <f t="shared" si="4"/>
        <v>2922000000</v>
      </c>
    </row>
    <row r="2692">
      <c r="A2692" s="33" t="s">
        <v>227</v>
      </c>
      <c r="B2692" s="68" t="s">
        <v>271</v>
      </c>
      <c r="C2692" s="35" t="s">
        <v>60</v>
      </c>
      <c r="D2692" s="76" t="str">
        <f t="shared" si="2"/>
        <v>The Americas/Venezuela-The Americas/2012</v>
      </c>
      <c r="E2692" s="72">
        <v>9.04E8</v>
      </c>
      <c r="F2692" s="72">
        <v>3.202E9</v>
      </c>
      <c r="G2692" s="39">
        <f t="shared" si="3"/>
        <v>904000000</v>
      </c>
      <c r="H2692" s="39">
        <f t="shared" si="4"/>
        <v>3202000000</v>
      </c>
    </row>
  </sheetData>
  <drawing r:id="rId1"/>
</worksheet>
</file>